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W:\EDUDEST-WKG-HE-FS\SFR\17 - PG Spring 2021\National\Excel tables\"/>
    </mc:Choice>
  </mc:AlternateContent>
  <workbookProtection lockStructure="1"/>
  <bookViews>
    <workbookView xWindow="-120" yWindow="-120" windowWidth="29040" windowHeight="15840"/>
  </bookViews>
  <sheets>
    <sheet name="Contents" sheetId="1" r:id="rId1"/>
    <sheet name="Table 1" sheetId="2" r:id="rId2"/>
    <sheet name="Table 2" sheetId="4" r:id="rId3"/>
    <sheet name="Table 3" sheetId="5" r:id="rId4"/>
    <sheet name="Table 4" sheetId="14" r:id="rId5"/>
    <sheet name="Table 5" sheetId="15" r:id="rId6"/>
    <sheet name="Table 6" sheetId="6" r:id="rId7"/>
    <sheet name="Table 7" sheetId="7" r:id="rId8"/>
    <sheet name="Table 8" sheetId="8" r:id="rId9"/>
    <sheet name="Table 9" sheetId="9" r:id="rId10"/>
    <sheet name="Table 10" sheetId="11" r:id="rId11"/>
    <sheet name="Table 11" sheetId="12" r:id="rId12"/>
    <sheet name="Data" sheetId="3" state="hidden" r:id="rId13"/>
    <sheet name="top 20 (table6)" sheetId="16" state="hidden" r:id="rId14"/>
    <sheet name="Look up" sheetId="13" state="hidden" r:id="rId15"/>
  </sheets>
  <definedNames>
    <definedName name="_xlnm._FilterDatabase" localSheetId="12" hidden="1">Data!$A$1:$X$37320</definedName>
    <definedName name="_xlnm._FilterDatabase" localSheetId="13" hidden="1">'top 20 (table6)'!$A$1:$R$901</definedName>
    <definedName name="all_data">Data!$A$1:$X$37320</definedName>
    <definedName name="All_data_headings">Data!$A$1:$X$1</definedName>
    <definedName name="All_data_lookupkey">Data!$A$1:$A$37320</definedName>
    <definedName name="gender">'Table 2'!$W$4:$W$6</definedName>
    <definedName name="GORNM">'Look up'!$I$5:$I$16</definedName>
    <definedName name="subbyregion_cols">#REF!</definedName>
    <definedName name="subbyregion_lookupkey">#REF!</definedName>
    <definedName name="subbyregiontab">#REF!</definedName>
    <definedName name="Subject">'Look up'!$H$4:$H$41</definedName>
    <definedName name="tabe2gender">'Table 2'!$W$3:$X$6</definedName>
    <definedName name="table1_YAG">'Table 1'!$S$8:$U$12</definedName>
    <definedName name="table1columns">'Table 1'!$V$2:$W$2</definedName>
    <definedName name="table1gender">'Table 1'!$V$2:$W$5</definedName>
    <definedName name="table1rows">'Table 1'!$V$2:$V$5</definedName>
    <definedName name="table1YAG_colimns">'Table 1'!$S$8:$U$8</definedName>
    <definedName name="Table1YAG_fullname">'Table 1'!$S$8:$S$12</definedName>
    <definedName name="table2_YAG">'Table 2'!$T$9:$V$13</definedName>
    <definedName name="table2_YAGfullname">'Table 2'!$T$9:$T$13</definedName>
    <definedName name="table2gender">'Table 2'!$W$3:$X$6</definedName>
    <definedName name="table2gender_columns">'Table 2'!$W$3:$W$6</definedName>
    <definedName name="table2gender_rows">'Table 2'!$W$3:$X$3</definedName>
    <definedName name="table2YAG_names">'Table 2'!$T$9:$V$9</definedName>
    <definedName name="top20_columns">'top 20 (table6)'!$A$1:$V$1</definedName>
    <definedName name="top20_lookupkey">'top 20 (table6)'!$A$1:$A$901</definedName>
    <definedName name="top20table">'top 20 (table6)'!$A$1:$X$901</definedName>
    <definedName name="YAG">'Table 1'!$S$9:$S$12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12" l="1"/>
  <c r="D86" i="12"/>
  <c r="D84" i="12"/>
  <c r="D82" i="12"/>
  <c r="D80" i="12"/>
  <c r="D78" i="12"/>
  <c r="D76" i="12"/>
  <c r="D74" i="12"/>
  <c r="D72" i="12"/>
  <c r="D70" i="12"/>
  <c r="D68" i="12"/>
  <c r="D66" i="12"/>
  <c r="D64" i="12"/>
  <c r="D62" i="12"/>
  <c r="D60" i="12"/>
  <c r="D58" i="12"/>
  <c r="D56" i="12"/>
  <c r="D54" i="12"/>
  <c r="D52" i="12"/>
  <c r="D50" i="12"/>
  <c r="D48" i="12"/>
  <c r="D46" i="12"/>
  <c r="D44" i="12"/>
  <c r="D42" i="12"/>
  <c r="D40" i="12"/>
  <c r="D38" i="12"/>
  <c r="D36" i="12"/>
  <c r="D34" i="12"/>
  <c r="D32" i="12"/>
  <c r="D30" i="12"/>
  <c r="D28" i="12"/>
  <c r="D26" i="12"/>
  <c r="D24" i="12"/>
  <c r="D22" i="12"/>
  <c r="D20" i="12"/>
  <c r="D17" i="12"/>
  <c r="C75" i="8" l="1"/>
  <c r="A25146" i="3" l="1"/>
  <c r="A25147" i="3"/>
  <c r="A25148" i="3"/>
  <c r="A25149" i="3"/>
  <c r="A25150" i="3"/>
  <c r="A25151" i="3"/>
  <c r="A25152" i="3"/>
  <c r="A25153" i="3"/>
  <c r="A25154" i="3"/>
  <c r="A25155" i="3"/>
  <c r="A25156" i="3"/>
  <c r="A25157" i="3"/>
  <c r="A25158" i="3"/>
  <c r="A25159" i="3"/>
  <c r="A25160" i="3"/>
  <c r="A25161" i="3"/>
  <c r="A25162" i="3"/>
  <c r="A25163" i="3"/>
  <c r="A25164" i="3"/>
  <c r="A25165" i="3"/>
  <c r="A25166" i="3"/>
  <c r="A25167" i="3"/>
  <c r="A25168" i="3"/>
  <c r="A25169" i="3"/>
  <c r="A25170" i="3"/>
  <c r="A25171" i="3"/>
  <c r="A25172" i="3"/>
  <c r="A25173" i="3"/>
  <c r="A25174" i="3"/>
  <c r="A25175" i="3"/>
  <c r="A25176" i="3"/>
  <c r="A25177" i="3"/>
  <c r="A25178" i="3"/>
  <c r="A25179" i="3"/>
  <c r="A25180" i="3"/>
  <c r="A25181" i="3"/>
  <c r="A25182" i="3"/>
  <c r="A25183" i="3"/>
  <c r="A25184" i="3"/>
  <c r="A25185" i="3"/>
  <c r="A25186" i="3"/>
  <c r="A25187" i="3"/>
  <c r="A25188" i="3"/>
  <c r="A25189" i="3"/>
  <c r="A25190" i="3"/>
  <c r="A25191" i="3"/>
  <c r="A25192" i="3"/>
  <c r="A25193" i="3"/>
  <c r="A25194" i="3"/>
  <c r="A25195" i="3"/>
  <c r="A25196" i="3"/>
  <c r="A25197" i="3"/>
  <c r="A25198" i="3"/>
  <c r="A25199" i="3"/>
  <c r="A25200" i="3"/>
  <c r="A25201" i="3"/>
  <c r="A25202" i="3"/>
  <c r="A25203" i="3"/>
  <c r="A25204" i="3"/>
  <c r="A25205" i="3"/>
  <c r="A25206" i="3"/>
  <c r="A25207" i="3"/>
  <c r="A25208" i="3"/>
  <c r="A25209" i="3"/>
  <c r="A25210" i="3"/>
  <c r="A25211" i="3"/>
  <c r="A25212" i="3"/>
  <c r="A25213" i="3"/>
  <c r="A25214" i="3"/>
  <c r="A25215" i="3"/>
  <c r="A25216" i="3"/>
  <c r="A25217" i="3"/>
  <c r="A25218" i="3"/>
  <c r="A25219" i="3"/>
  <c r="A25220" i="3"/>
  <c r="A25221" i="3"/>
  <c r="A25222" i="3"/>
  <c r="A25223" i="3"/>
  <c r="A25224" i="3"/>
  <c r="A25225" i="3"/>
  <c r="A25226" i="3"/>
  <c r="A25227" i="3"/>
  <c r="A25228" i="3"/>
  <c r="A25229" i="3"/>
  <c r="A25230" i="3"/>
  <c r="A25231" i="3"/>
  <c r="A25232" i="3"/>
  <c r="A25233" i="3"/>
  <c r="A25234" i="3"/>
  <c r="A25235" i="3"/>
  <c r="A25236" i="3"/>
  <c r="A25237" i="3"/>
  <c r="A25238" i="3"/>
  <c r="A25239" i="3"/>
  <c r="A25240" i="3"/>
  <c r="A25241" i="3"/>
  <c r="A25242" i="3"/>
  <c r="A25243" i="3"/>
  <c r="A25244" i="3"/>
  <c r="A25245" i="3"/>
  <c r="A25246" i="3"/>
  <c r="A25247" i="3"/>
  <c r="A25248" i="3"/>
  <c r="A25249" i="3"/>
  <c r="A25250" i="3"/>
  <c r="A25251" i="3"/>
  <c r="A25252" i="3"/>
  <c r="A25253" i="3"/>
  <c r="A25254" i="3"/>
  <c r="A25255" i="3"/>
  <c r="A25256" i="3"/>
  <c r="A25257" i="3"/>
  <c r="A25258" i="3"/>
  <c r="A25259" i="3"/>
  <c r="A25260" i="3"/>
  <c r="A25261" i="3"/>
  <c r="A25262" i="3"/>
  <c r="A25263" i="3"/>
  <c r="A25264" i="3"/>
  <c r="A25265" i="3"/>
  <c r="A25266" i="3"/>
  <c r="A25267" i="3"/>
  <c r="A25268" i="3"/>
  <c r="A25269" i="3"/>
  <c r="A25270" i="3"/>
  <c r="A25271" i="3"/>
  <c r="A25272" i="3"/>
  <c r="A25273" i="3"/>
  <c r="A25274" i="3"/>
  <c r="A25275" i="3"/>
  <c r="A25276" i="3"/>
  <c r="A25277" i="3"/>
  <c r="A25278" i="3"/>
  <c r="A25279" i="3"/>
  <c r="A25280" i="3"/>
  <c r="A25281" i="3"/>
  <c r="A25282" i="3"/>
  <c r="A25283" i="3"/>
  <c r="A25284" i="3"/>
  <c r="A25285" i="3"/>
  <c r="A25286" i="3"/>
  <c r="A25287" i="3"/>
  <c r="A25288" i="3"/>
  <c r="A25289" i="3"/>
  <c r="A25290" i="3"/>
  <c r="A25291" i="3"/>
  <c r="A25292" i="3"/>
  <c r="A25293" i="3"/>
  <c r="A25294" i="3"/>
  <c r="A25295" i="3"/>
  <c r="A25296" i="3"/>
  <c r="A25297" i="3"/>
  <c r="A25298" i="3"/>
  <c r="A25299" i="3"/>
  <c r="A25300" i="3"/>
  <c r="A25301" i="3"/>
  <c r="A25302" i="3"/>
  <c r="A25303" i="3"/>
  <c r="A25304" i="3"/>
  <c r="A25305" i="3"/>
  <c r="A25306" i="3"/>
  <c r="A25307" i="3"/>
  <c r="A25308" i="3"/>
  <c r="A25309" i="3"/>
  <c r="A25310" i="3"/>
  <c r="A25311" i="3"/>
  <c r="A25312" i="3"/>
  <c r="A25313" i="3"/>
  <c r="A25314" i="3"/>
  <c r="A25315" i="3"/>
  <c r="A25316" i="3"/>
  <c r="A25317" i="3"/>
  <c r="A25318" i="3"/>
  <c r="A25319" i="3"/>
  <c r="A25320" i="3"/>
  <c r="A25321" i="3"/>
  <c r="A25322" i="3"/>
  <c r="A25323" i="3"/>
  <c r="A25324" i="3"/>
  <c r="A25325" i="3"/>
  <c r="A25326" i="3"/>
  <c r="A25327" i="3"/>
  <c r="A25328" i="3"/>
  <c r="A25329" i="3"/>
  <c r="A25330" i="3"/>
  <c r="A25331" i="3"/>
  <c r="A25332" i="3"/>
  <c r="A25333" i="3"/>
  <c r="A25334" i="3"/>
  <c r="A25335" i="3"/>
  <c r="A25336" i="3"/>
  <c r="A25337" i="3"/>
  <c r="A25338" i="3"/>
  <c r="A25339" i="3"/>
  <c r="A25340" i="3"/>
  <c r="A25341" i="3"/>
  <c r="A25342" i="3"/>
  <c r="A25343" i="3"/>
  <c r="A25344" i="3"/>
  <c r="A25345" i="3"/>
  <c r="A25346" i="3"/>
  <c r="A25347" i="3"/>
  <c r="A25348" i="3"/>
  <c r="A25349" i="3"/>
  <c r="A25350" i="3"/>
  <c r="A25351" i="3"/>
  <c r="A25352" i="3"/>
  <c r="A25353" i="3"/>
  <c r="A25354" i="3"/>
  <c r="A25355" i="3"/>
  <c r="A25356" i="3"/>
  <c r="A25357" i="3"/>
  <c r="A25358" i="3"/>
  <c r="A25359" i="3"/>
  <c r="A25360" i="3"/>
  <c r="A25361" i="3"/>
  <c r="A25362" i="3"/>
  <c r="A25363" i="3"/>
  <c r="A25364" i="3"/>
  <c r="A25365" i="3"/>
  <c r="A25366" i="3"/>
  <c r="A25367" i="3"/>
  <c r="A25368" i="3"/>
  <c r="A25369" i="3"/>
  <c r="A25370" i="3"/>
  <c r="A25371" i="3"/>
  <c r="A25372" i="3"/>
  <c r="A25373" i="3"/>
  <c r="A25374" i="3"/>
  <c r="A25375" i="3"/>
  <c r="A25376" i="3"/>
  <c r="A25377" i="3"/>
  <c r="A25378" i="3"/>
  <c r="A25379" i="3"/>
  <c r="A25380" i="3"/>
  <c r="A25381" i="3"/>
  <c r="A25382" i="3"/>
  <c r="A25383" i="3"/>
  <c r="A25384" i="3"/>
  <c r="A25385" i="3"/>
  <c r="A25386" i="3"/>
  <c r="A25387" i="3"/>
  <c r="A25388" i="3"/>
  <c r="A25389" i="3"/>
  <c r="A25390" i="3"/>
  <c r="A25391" i="3"/>
  <c r="A25392" i="3"/>
  <c r="A25393" i="3"/>
  <c r="A25394" i="3"/>
  <c r="A25395" i="3"/>
  <c r="A25396" i="3"/>
  <c r="A25397" i="3"/>
  <c r="A25398" i="3"/>
  <c r="A25399" i="3"/>
  <c r="A25400" i="3"/>
  <c r="A25401" i="3"/>
  <c r="A25402" i="3"/>
  <c r="A25403" i="3"/>
  <c r="A25404" i="3"/>
  <c r="A25405" i="3"/>
  <c r="A25406" i="3"/>
  <c r="A25407" i="3"/>
  <c r="A25408" i="3"/>
  <c r="A25409" i="3"/>
  <c r="A25410" i="3"/>
  <c r="A25411" i="3"/>
  <c r="A25412" i="3"/>
  <c r="A25413" i="3"/>
  <c r="A25414" i="3"/>
  <c r="A25415" i="3"/>
  <c r="A25416" i="3"/>
  <c r="A25417" i="3"/>
  <c r="A25418" i="3"/>
  <c r="A25419" i="3"/>
  <c r="A25420" i="3"/>
  <c r="A25421" i="3"/>
  <c r="A25422" i="3"/>
  <c r="A25423" i="3"/>
  <c r="A25424" i="3"/>
  <c r="A25425" i="3"/>
  <c r="A25426" i="3"/>
  <c r="A25427" i="3"/>
  <c r="A25428" i="3"/>
  <c r="A25429" i="3"/>
  <c r="A25430" i="3"/>
  <c r="A25431" i="3"/>
  <c r="A25432" i="3"/>
  <c r="A25433" i="3"/>
  <c r="A25434" i="3"/>
  <c r="A25435" i="3"/>
  <c r="A25436" i="3"/>
  <c r="A25437" i="3"/>
  <c r="A25438" i="3"/>
  <c r="A25439" i="3"/>
  <c r="A25440" i="3"/>
  <c r="A25441" i="3"/>
  <c r="A25442" i="3"/>
  <c r="A25443" i="3"/>
  <c r="A25444" i="3"/>
  <c r="A25445" i="3"/>
  <c r="A25446" i="3"/>
  <c r="A25447" i="3"/>
  <c r="A25448" i="3"/>
  <c r="A25449" i="3"/>
  <c r="A25450" i="3"/>
  <c r="A25451" i="3"/>
  <c r="A25452" i="3"/>
  <c r="A25453" i="3"/>
  <c r="A25454" i="3"/>
  <c r="A25455" i="3"/>
  <c r="A25456" i="3"/>
  <c r="A25457" i="3"/>
  <c r="A25458" i="3"/>
  <c r="A25459" i="3"/>
  <c r="A25460" i="3"/>
  <c r="A25461" i="3"/>
  <c r="A25462" i="3"/>
  <c r="A25463" i="3"/>
  <c r="A25464" i="3"/>
  <c r="A25465" i="3"/>
  <c r="A25466" i="3"/>
  <c r="A25467" i="3"/>
  <c r="A25468" i="3"/>
  <c r="A25469" i="3"/>
  <c r="A25470" i="3"/>
  <c r="A25471" i="3"/>
  <c r="A25472" i="3"/>
  <c r="A25473" i="3"/>
  <c r="A25474" i="3"/>
  <c r="A25475" i="3"/>
  <c r="A25476" i="3"/>
  <c r="A25477" i="3"/>
  <c r="A25478" i="3"/>
  <c r="A25479" i="3"/>
  <c r="A25480" i="3"/>
  <c r="A25481" i="3"/>
  <c r="A25482" i="3"/>
  <c r="A25483" i="3"/>
  <c r="A25484" i="3"/>
  <c r="A25485" i="3"/>
  <c r="A25486" i="3"/>
  <c r="A25487" i="3"/>
  <c r="A25488" i="3"/>
  <c r="A25489" i="3"/>
  <c r="A25490" i="3"/>
  <c r="A25491" i="3"/>
  <c r="A25492" i="3"/>
  <c r="A25493" i="3"/>
  <c r="A25494" i="3"/>
  <c r="A25495" i="3"/>
  <c r="A25496" i="3"/>
  <c r="A25497" i="3"/>
  <c r="A25498" i="3"/>
  <c r="A25499" i="3"/>
  <c r="A25500" i="3"/>
  <c r="A25501" i="3"/>
  <c r="A25502" i="3"/>
  <c r="A25503" i="3"/>
  <c r="A25504" i="3"/>
  <c r="A25505" i="3"/>
  <c r="A25506" i="3"/>
  <c r="A25507" i="3"/>
  <c r="A25508" i="3"/>
  <c r="A25509" i="3"/>
  <c r="A25510" i="3"/>
  <c r="A25511" i="3"/>
  <c r="A25512" i="3"/>
  <c r="A25513" i="3"/>
  <c r="A25514" i="3"/>
  <c r="A25515" i="3"/>
  <c r="A25516" i="3"/>
  <c r="A25517" i="3"/>
  <c r="A25518" i="3"/>
  <c r="A25519" i="3"/>
  <c r="A25520" i="3"/>
  <c r="A25521" i="3"/>
  <c r="A25522" i="3"/>
  <c r="A25523" i="3"/>
  <c r="A25524" i="3"/>
  <c r="A25525" i="3"/>
  <c r="A25526" i="3"/>
  <c r="A25527" i="3"/>
  <c r="A25528" i="3"/>
  <c r="A25529" i="3"/>
  <c r="A25530" i="3"/>
  <c r="A25531" i="3"/>
  <c r="A25532" i="3"/>
  <c r="A25533" i="3"/>
  <c r="A25534" i="3"/>
  <c r="A25535" i="3"/>
  <c r="A25536" i="3"/>
  <c r="A25537" i="3"/>
  <c r="A25538" i="3"/>
  <c r="A25539" i="3"/>
  <c r="A25540" i="3"/>
  <c r="A25541" i="3"/>
  <c r="A25542" i="3"/>
  <c r="A25543" i="3"/>
  <c r="A25544" i="3"/>
  <c r="A25545" i="3"/>
  <c r="A25546" i="3"/>
  <c r="A25547" i="3"/>
  <c r="A25548" i="3"/>
  <c r="A25549" i="3"/>
  <c r="A25550" i="3"/>
  <c r="A25551" i="3"/>
  <c r="A25552" i="3"/>
  <c r="A25553" i="3"/>
  <c r="A25554" i="3"/>
  <c r="A25555" i="3"/>
  <c r="A25556" i="3"/>
  <c r="A25557" i="3"/>
  <c r="A25558" i="3"/>
  <c r="A25559" i="3"/>
  <c r="A25560" i="3"/>
  <c r="A25561" i="3"/>
  <c r="A25562" i="3"/>
  <c r="A25563" i="3"/>
  <c r="A25564" i="3"/>
  <c r="A25565" i="3"/>
  <c r="A25566" i="3"/>
  <c r="A25567" i="3"/>
  <c r="A25568" i="3"/>
  <c r="A25569" i="3"/>
  <c r="A25570" i="3"/>
  <c r="A25571" i="3"/>
  <c r="A25572" i="3"/>
  <c r="A25573" i="3"/>
  <c r="A25574" i="3"/>
  <c r="A25575" i="3"/>
  <c r="A25576" i="3"/>
  <c r="A25577" i="3"/>
  <c r="A25578" i="3"/>
  <c r="A25579" i="3"/>
  <c r="A25580" i="3"/>
  <c r="A25581" i="3"/>
  <c r="A25582" i="3"/>
  <c r="A25583" i="3"/>
  <c r="A25584" i="3"/>
  <c r="A25585" i="3"/>
  <c r="A25586" i="3"/>
  <c r="A25587" i="3"/>
  <c r="A25588" i="3"/>
  <c r="A25589" i="3"/>
  <c r="A25590" i="3"/>
  <c r="A25591" i="3"/>
  <c r="A25592" i="3"/>
  <c r="A25593" i="3"/>
  <c r="A25594" i="3"/>
  <c r="A25595" i="3"/>
  <c r="A25596" i="3"/>
  <c r="A25597" i="3"/>
  <c r="A25598" i="3"/>
  <c r="A25599" i="3"/>
  <c r="A25600" i="3"/>
  <c r="A25601" i="3"/>
  <c r="A25602" i="3"/>
  <c r="A25603" i="3"/>
  <c r="A25604" i="3"/>
  <c r="A25605" i="3"/>
  <c r="A25606" i="3"/>
  <c r="A25607" i="3"/>
  <c r="A25608" i="3"/>
  <c r="A25609" i="3"/>
  <c r="A25610" i="3"/>
  <c r="A25611" i="3"/>
  <c r="A25612" i="3"/>
  <c r="A25613" i="3"/>
  <c r="A25614" i="3"/>
  <c r="A25615" i="3"/>
  <c r="A25616" i="3"/>
  <c r="A25617" i="3"/>
  <c r="A25618" i="3"/>
  <c r="A25619" i="3"/>
  <c r="A25620" i="3"/>
  <c r="A25621" i="3"/>
  <c r="A25622" i="3"/>
  <c r="A25623" i="3"/>
  <c r="A25624" i="3"/>
  <c r="A25625" i="3"/>
  <c r="A25626" i="3"/>
  <c r="A25627" i="3"/>
  <c r="A25628" i="3"/>
  <c r="A25629" i="3"/>
  <c r="A25630" i="3"/>
  <c r="A25631" i="3"/>
  <c r="A25632" i="3"/>
  <c r="A25633" i="3"/>
  <c r="A25634" i="3"/>
  <c r="A25635" i="3"/>
  <c r="A25636" i="3"/>
  <c r="A25637" i="3"/>
  <c r="A25638" i="3"/>
  <c r="A25639" i="3"/>
  <c r="A25640" i="3"/>
  <c r="A25641" i="3"/>
  <c r="A25642" i="3"/>
  <c r="A25643" i="3"/>
  <c r="A25644" i="3"/>
  <c r="A25645" i="3"/>
  <c r="A25646" i="3"/>
  <c r="A25647" i="3"/>
  <c r="A25648" i="3"/>
  <c r="A25649" i="3"/>
  <c r="A25650" i="3"/>
  <c r="A25651" i="3"/>
  <c r="A25652" i="3"/>
  <c r="A25653" i="3"/>
  <c r="A25654" i="3"/>
  <c r="A25655" i="3"/>
  <c r="A25656" i="3"/>
  <c r="A25657" i="3"/>
  <c r="A25658" i="3"/>
  <c r="A25659" i="3"/>
  <c r="A25660" i="3"/>
  <c r="A25661" i="3"/>
  <c r="A25662" i="3"/>
  <c r="A25663" i="3"/>
  <c r="A25664" i="3"/>
  <c r="A25665" i="3"/>
  <c r="A25666" i="3"/>
  <c r="A25667" i="3"/>
  <c r="A25668" i="3"/>
  <c r="A25669" i="3"/>
  <c r="A25670" i="3"/>
  <c r="A25671" i="3"/>
  <c r="A25672" i="3"/>
  <c r="A25673" i="3"/>
  <c r="A25674" i="3"/>
  <c r="A25675" i="3"/>
  <c r="A25676" i="3"/>
  <c r="A25677" i="3"/>
  <c r="A25678" i="3"/>
  <c r="A25679" i="3"/>
  <c r="A25680" i="3"/>
  <c r="A25681" i="3"/>
  <c r="A25682" i="3"/>
  <c r="A25683" i="3"/>
  <c r="A25684" i="3"/>
  <c r="A25685" i="3"/>
  <c r="A25686" i="3"/>
  <c r="A25687" i="3"/>
  <c r="A25688" i="3"/>
  <c r="A25689" i="3"/>
  <c r="A25690" i="3"/>
  <c r="A25691" i="3"/>
  <c r="A25692" i="3"/>
  <c r="A25693" i="3"/>
  <c r="A25694" i="3"/>
  <c r="A25695" i="3"/>
  <c r="A25696" i="3"/>
  <c r="A25697" i="3"/>
  <c r="A25698" i="3"/>
  <c r="A25699" i="3"/>
  <c r="A25700" i="3"/>
  <c r="A25701" i="3"/>
  <c r="A25702" i="3"/>
  <c r="A25703" i="3"/>
  <c r="A25704" i="3"/>
  <c r="A25705" i="3"/>
  <c r="A25706" i="3"/>
  <c r="A25707" i="3"/>
  <c r="A25708" i="3"/>
  <c r="A25709" i="3"/>
  <c r="A25710" i="3"/>
  <c r="A25711" i="3"/>
  <c r="A25712" i="3"/>
  <c r="A25713" i="3"/>
  <c r="A25714" i="3"/>
  <c r="A25715" i="3"/>
  <c r="A25716" i="3"/>
  <c r="A25717" i="3"/>
  <c r="A25718" i="3"/>
  <c r="A25719" i="3"/>
  <c r="A25720" i="3"/>
  <c r="A25721" i="3"/>
  <c r="A25722" i="3"/>
  <c r="A25723" i="3"/>
  <c r="A25724" i="3"/>
  <c r="A25725" i="3"/>
  <c r="A25726" i="3"/>
  <c r="A25727" i="3"/>
  <c r="A25728" i="3"/>
  <c r="A25729" i="3"/>
  <c r="A25730" i="3"/>
  <c r="A25731" i="3"/>
  <c r="A25732" i="3"/>
  <c r="A25733" i="3"/>
  <c r="A25734" i="3"/>
  <c r="A25735" i="3"/>
  <c r="A25736" i="3"/>
  <c r="A25737" i="3"/>
  <c r="A25738" i="3"/>
  <c r="A25739" i="3"/>
  <c r="A25740" i="3"/>
  <c r="A25741" i="3"/>
  <c r="A25742" i="3"/>
  <c r="A25743" i="3"/>
  <c r="A25744" i="3"/>
  <c r="A25745" i="3"/>
  <c r="A25746" i="3"/>
  <c r="A25747" i="3"/>
  <c r="A25748" i="3"/>
  <c r="A25749" i="3"/>
  <c r="A25750" i="3"/>
  <c r="A25751" i="3"/>
  <c r="A25752" i="3"/>
  <c r="A25753" i="3"/>
  <c r="A25754" i="3"/>
  <c r="A25755" i="3"/>
  <c r="A25756" i="3"/>
  <c r="A25757" i="3"/>
  <c r="A25758" i="3"/>
  <c r="A25759" i="3"/>
  <c r="A25760" i="3"/>
  <c r="A25761" i="3"/>
  <c r="A25762" i="3"/>
  <c r="A25763" i="3"/>
  <c r="A25764" i="3"/>
  <c r="A25765" i="3"/>
  <c r="A25766" i="3"/>
  <c r="A25767" i="3"/>
  <c r="A25768" i="3"/>
  <c r="A25769" i="3"/>
  <c r="A25770" i="3"/>
  <c r="A25771" i="3"/>
  <c r="A25772" i="3"/>
  <c r="A25773" i="3"/>
  <c r="A25774" i="3"/>
  <c r="A25775" i="3"/>
  <c r="A25776" i="3"/>
  <c r="A25777" i="3"/>
  <c r="A25778" i="3"/>
  <c r="A25779" i="3"/>
  <c r="A25780" i="3"/>
  <c r="A25781" i="3"/>
  <c r="A25782" i="3"/>
  <c r="A25783" i="3"/>
  <c r="A25784" i="3"/>
  <c r="A25785" i="3"/>
  <c r="A25786" i="3"/>
  <c r="A25787" i="3"/>
  <c r="A25788" i="3"/>
  <c r="A25789" i="3"/>
  <c r="A25790" i="3"/>
  <c r="A25791" i="3"/>
  <c r="A25792" i="3"/>
  <c r="A25793" i="3"/>
  <c r="A25794" i="3"/>
  <c r="A25795" i="3"/>
  <c r="A25796" i="3"/>
  <c r="A25797" i="3"/>
  <c r="A25798" i="3"/>
  <c r="A25799" i="3"/>
  <c r="A25800" i="3"/>
  <c r="A25801" i="3"/>
  <c r="A25802" i="3"/>
  <c r="A25803" i="3"/>
  <c r="A25804" i="3"/>
  <c r="A25805" i="3"/>
  <c r="A25806" i="3"/>
  <c r="A25807" i="3"/>
  <c r="A25808" i="3"/>
  <c r="A25809" i="3"/>
  <c r="A25810" i="3"/>
  <c r="A25811" i="3"/>
  <c r="A25812" i="3"/>
  <c r="A25813" i="3"/>
  <c r="A25814" i="3"/>
  <c r="A25815" i="3"/>
  <c r="A25816" i="3"/>
  <c r="A25817" i="3"/>
  <c r="A25818" i="3"/>
  <c r="A25819" i="3"/>
  <c r="A25820" i="3"/>
  <c r="A25821" i="3"/>
  <c r="A25822" i="3"/>
  <c r="A25823" i="3"/>
  <c r="A25824" i="3"/>
  <c r="A25825" i="3"/>
  <c r="A25826" i="3"/>
  <c r="A25827" i="3"/>
  <c r="A25828" i="3"/>
  <c r="A25829" i="3"/>
  <c r="A25830" i="3"/>
  <c r="A25831" i="3"/>
  <c r="A25832" i="3"/>
  <c r="A25833" i="3"/>
  <c r="A25834" i="3"/>
  <c r="A25835" i="3"/>
  <c r="A25836" i="3"/>
  <c r="A25837" i="3"/>
  <c r="A25838" i="3"/>
  <c r="A25839" i="3"/>
  <c r="A25840" i="3"/>
  <c r="A25841" i="3"/>
  <c r="A25842" i="3"/>
  <c r="A25843" i="3"/>
  <c r="A25844" i="3"/>
  <c r="A25845" i="3"/>
  <c r="A25846" i="3"/>
  <c r="A25847" i="3"/>
  <c r="A25848" i="3"/>
  <c r="A25849" i="3"/>
  <c r="A25850" i="3"/>
  <c r="A25851" i="3"/>
  <c r="A25852" i="3"/>
  <c r="A25853" i="3"/>
  <c r="A25854" i="3"/>
  <c r="A25855" i="3"/>
  <c r="A25856" i="3"/>
  <c r="A25857" i="3"/>
  <c r="A25858" i="3"/>
  <c r="A25859" i="3"/>
  <c r="A25860" i="3"/>
  <c r="A25861" i="3"/>
  <c r="A25862" i="3"/>
  <c r="A25863" i="3"/>
  <c r="A25864" i="3"/>
  <c r="A25865" i="3"/>
  <c r="A25866" i="3"/>
  <c r="A25867" i="3"/>
  <c r="A25868" i="3"/>
  <c r="A25869" i="3"/>
  <c r="A25870" i="3"/>
  <c r="A25871" i="3"/>
  <c r="A25872" i="3"/>
  <c r="A25873" i="3"/>
  <c r="A25874" i="3"/>
  <c r="A25875" i="3"/>
  <c r="A25876" i="3"/>
  <c r="A25877" i="3"/>
  <c r="A25878" i="3"/>
  <c r="A25879" i="3"/>
  <c r="A25880" i="3"/>
  <c r="A25881" i="3"/>
  <c r="A25882" i="3"/>
  <c r="A25883" i="3"/>
  <c r="A25884" i="3"/>
  <c r="A25885" i="3"/>
  <c r="A25886" i="3"/>
  <c r="A25887" i="3"/>
  <c r="A25888" i="3"/>
  <c r="A25889" i="3"/>
  <c r="A25890" i="3"/>
  <c r="A25891" i="3"/>
  <c r="A25892" i="3"/>
  <c r="A25893" i="3"/>
  <c r="A25894" i="3"/>
  <c r="A25895" i="3"/>
  <c r="A25896" i="3"/>
  <c r="A25897" i="3"/>
  <c r="A25898" i="3"/>
  <c r="A25899" i="3"/>
  <c r="A25900" i="3"/>
  <c r="A25901" i="3"/>
  <c r="A25902" i="3"/>
  <c r="A25903" i="3"/>
  <c r="A25904" i="3"/>
  <c r="A25905" i="3"/>
  <c r="A25906" i="3"/>
  <c r="A25907" i="3"/>
  <c r="A25908" i="3"/>
  <c r="A25909" i="3"/>
  <c r="A25910" i="3"/>
  <c r="A25911" i="3"/>
  <c r="A25912" i="3"/>
  <c r="A25913" i="3"/>
  <c r="A25914" i="3"/>
  <c r="A25915" i="3"/>
  <c r="A25916" i="3"/>
  <c r="A25917" i="3"/>
  <c r="A25918" i="3"/>
  <c r="A25919" i="3"/>
  <c r="A25920" i="3"/>
  <c r="A25921" i="3"/>
  <c r="A25922" i="3"/>
  <c r="A25923" i="3"/>
  <c r="A25924" i="3"/>
  <c r="A25925" i="3"/>
  <c r="A25926" i="3"/>
  <c r="A25927" i="3"/>
  <c r="A25928" i="3"/>
  <c r="A25929" i="3"/>
  <c r="A25930" i="3"/>
  <c r="A25931" i="3"/>
  <c r="A25932" i="3"/>
  <c r="A25933" i="3"/>
  <c r="A25934" i="3"/>
  <c r="A25935" i="3"/>
  <c r="A25936" i="3"/>
  <c r="A25937" i="3"/>
  <c r="A25938" i="3"/>
  <c r="A25939" i="3"/>
  <c r="A25940" i="3"/>
  <c r="A25941" i="3"/>
  <c r="A25942" i="3"/>
  <c r="A25943" i="3"/>
  <c r="A25944" i="3"/>
  <c r="A25945" i="3"/>
  <c r="A25946" i="3"/>
  <c r="A25947" i="3"/>
  <c r="A25948" i="3"/>
  <c r="A25949" i="3"/>
  <c r="A25950" i="3"/>
  <c r="A25951" i="3"/>
  <c r="A25952" i="3"/>
  <c r="A25953" i="3"/>
  <c r="A25954" i="3"/>
  <c r="A25955" i="3"/>
  <c r="A25956" i="3"/>
  <c r="A25957" i="3"/>
  <c r="A25958" i="3"/>
  <c r="A25959" i="3"/>
  <c r="A25960" i="3"/>
  <c r="A25961" i="3"/>
  <c r="A25962" i="3"/>
  <c r="A25963" i="3"/>
  <c r="A25964" i="3"/>
  <c r="A25965" i="3"/>
  <c r="A25966" i="3"/>
  <c r="A25967" i="3"/>
  <c r="A25968" i="3"/>
  <c r="A25969" i="3"/>
  <c r="A25970" i="3"/>
  <c r="A25971" i="3"/>
  <c r="A25972" i="3"/>
  <c r="A25973" i="3"/>
  <c r="A25974" i="3"/>
  <c r="A25975" i="3"/>
  <c r="A25976" i="3"/>
  <c r="A25977" i="3"/>
  <c r="A25978" i="3"/>
  <c r="A25979" i="3"/>
  <c r="A25980" i="3"/>
  <c r="A25981" i="3"/>
  <c r="A25982" i="3"/>
  <c r="A25983" i="3"/>
  <c r="A25984" i="3"/>
  <c r="A25985" i="3"/>
  <c r="A25986" i="3"/>
  <c r="A25987" i="3"/>
  <c r="A25988" i="3"/>
  <c r="A25989" i="3"/>
  <c r="A25990" i="3"/>
  <c r="A25991" i="3"/>
  <c r="A25992" i="3"/>
  <c r="A25993" i="3"/>
  <c r="A25994" i="3"/>
  <c r="A25995" i="3"/>
  <c r="A25996" i="3"/>
  <c r="A25997" i="3"/>
  <c r="A25998" i="3"/>
  <c r="A25999" i="3"/>
  <c r="A26000" i="3"/>
  <c r="A26001" i="3"/>
  <c r="A26002" i="3"/>
  <c r="A26003" i="3"/>
  <c r="A26004" i="3"/>
  <c r="A26005" i="3"/>
  <c r="A26006" i="3"/>
  <c r="A26007" i="3"/>
  <c r="A26008" i="3"/>
  <c r="A26009" i="3"/>
  <c r="A26010" i="3"/>
  <c r="A26011" i="3"/>
  <c r="A26012" i="3"/>
  <c r="A26013" i="3"/>
  <c r="A26014" i="3"/>
  <c r="A26015" i="3"/>
  <c r="A26016" i="3"/>
  <c r="A26017" i="3"/>
  <c r="A26018" i="3"/>
  <c r="A26019" i="3"/>
  <c r="A26020" i="3"/>
  <c r="A26021" i="3"/>
  <c r="A26022" i="3"/>
  <c r="A26023" i="3"/>
  <c r="A26024" i="3"/>
  <c r="A26025" i="3"/>
  <c r="A26026" i="3"/>
  <c r="A26027" i="3"/>
  <c r="A26028" i="3"/>
  <c r="A26029" i="3"/>
  <c r="A26030" i="3"/>
  <c r="A26031" i="3"/>
  <c r="A26032" i="3"/>
  <c r="A26033" i="3"/>
  <c r="A26034" i="3"/>
  <c r="A26035" i="3"/>
  <c r="A26036" i="3"/>
  <c r="A26037" i="3"/>
  <c r="A26038" i="3"/>
  <c r="A26039" i="3"/>
  <c r="A26040" i="3"/>
  <c r="A26041" i="3"/>
  <c r="A26042" i="3"/>
  <c r="A26043" i="3"/>
  <c r="A26044" i="3"/>
  <c r="A26045" i="3"/>
  <c r="A26046" i="3"/>
  <c r="A26047" i="3"/>
  <c r="A26048" i="3"/>
  <c r="A26049" i="3"/>
  <c r="A26050" i="3"/>
  <c r="A26051" i="3"/>
  <c r="A26052" i="3"/>
  <c r="A26053" i="3"/>
  <c r="A26054" i="3"/>
  <c r="A26055" i="3"/>
  <c r="A26056" i="3"/>
  <c r="A26057" i="3"/>
  <c r="A26058" i="3"/>
  <c r="A26059" i="3"/>
  <c r="A26060" i="3"/>
  <c r="A26061" i="3"/>
  <c r="A26062" i="3"/>
  <c r="A26063" i="3"/>
  <c r="A26064" i="3"/>
  <c r="A26065" i="3"/>
  <c r="A26066" i="3"/>
  <c r="A26067" i="3"/>
  <c r="A26068" i="3"/>
  <c r="A26069" i="3"/>
  <c r="A26070" i="3"/>
  <c r="A26071" i="3"/>
  <c r="A26072" i="3"/>
  <c r="A26073" i="3"/>
  <c r="A26074" i="3"/>
  <c r="A26075" i="3"/>
  <c r="A26076" i="3"/>
  <c r="A26077" i="3"/>
  <c r="A26078" i="3"/>
  <c r="A26079" i="3"/>
  <c r="A26080" i="3"/>
  <c r="A26081" i="3"/>
  <c r="A26082" i="3"/>
  <c r="A26083" i="3"/>
  <c r="A26084" i="3"/>
  <c r="A26085" i="3"/>
  <c r="A26086" i="3"/>
  <c r="A26087" i="3"/>
  <c r="A26088" i="3"/>
  <c r="A26089" i="3"/>
  <c r="A26090" i="3"/>
  <c r="A26091" i="3"/>
  <c r="A26092" i="3"/>
  <c r="A26093" i="3"/>
  <c r="A26094" i="3"/>
  <c r="A26095" i="3"/>
  <c r="A26096" i="3"/>
  <c r="A26097" i="3"/>
  <c r="A26098" i="3"/>
  <c r="A26099" i="3"/>
  <c r="A26100" i="3"/>
  <c r="A26101" i="3"/>
  <c r="A26102" i="3"/>
  <c r="A26103" i="3"/>
  <c r="A26104" i="3"/>
  <c r="A26105" i="3"/>
  <c r="A26106" i="3"/>
  <c r="A26107" i="3"/>
  <c r="A26108" i="3"/>
  <c r="A26109" i="3"/>
  <c r="A26110" i="3"/>
  <c r="A26111" i="3"/>
  <c r="A26112" i="3"/>
  <c r="A26113" i="3"/>
  <c r="A26114" i="3"/>
  <c r="A26115" i="3"/>
  <c r="A26116" i="3"/>
  <c r="A26117" i="3"/>
  <c r="A26118" i="3"/>
  <c r="A26119" i="3"/>
  <c r="A26120" i="3"/>
  <c r="A26121" i="3"/>
  <c r="A26122" i="3"/>
  <c r="A26123" i="3"/>
  <c r="A26124" i="3"/>
  <c r="A26125" i="3"/>
  <c r="A26126" i="3"/>
  <c r="A26127" i="3"/>
  <c r="A26128" i="3"/>
  <c r="A26129" i="3"/>
  <c r="A26130" i="3"/>
  <c r="A26131" i="3"/>
  <c r="A26132" i="3"/>
  <c r="A26133" i="3"/>
  <c r="A26134" i="3"/>
  <c r="A26135" i="3"/>
  <c r="A26136" i="3"/>
  <c r="A26137" i="3"/>
  <c r="A26138" i="3"/>
  <c r="A26139" i="3"/>
  <c r="A26140" i="3"/>
  <c r="A26141" i="3"/>
  <c r="A26142" i="3"/>
  <c r="A26143" i="3"/>
  <c r="A26144" i="3"/>
  <c r="A26145" i="3"/>
  <c r="A26146" i="3"/>
  <c r="A26147" i="3"/>
  <c r="A26148" i="3"/>
  <c r="A26149" i="3"/>
  <c r="A26150" i="3"/>
  <c r="A26151" i="3"/>
  <c r="A26152" i="3"/>
  <c r="A26153" i="3"/>
  <c r="A26154" i="3"/>
  <c r="A26155" i="3"/>
  <c r="A26156" i="3"/>
  <c r="A26157" i="3"/>
  <c r="A26158" i="3"/>
  <c r="A26159" i="3"/>
  <c r="A26160" i="3"/>
  <c r="A26161" i="3"/>
  <c r="A26162" i="3"/>
  <c r="A26163" i="3"/>
  <c r="A26164" i="3"/>
  <c r="A26165" i="3"/>
  <c r="A26166" i="3"/>
  <c r="A26167" i="3"/>
  <c r="A26168" i="3"/>
  <c r="A26169" i="3"/>
  <c r="A26170" i="3"/>
  <c r="A26171" i="3"/>
  <c r="A26172" i="3"/>
  <c r="A26173" i="3"/>
  <c r="A26174" i="3"/>
  <c r="A26175" i="3"/>
  <c r="A26176" i="3"/>
  <c r="A26177" i="3"/>
  <c r="A26178" i="3"/>
  <c r="A26179" i="3"/>
  <c r="A26180" i="3"/>
  <c r="A26181" i="3"/>
  <c r="A26182" i="3"/>
  <c r="A26183" i="3"/>
  <c r="A26184" i="3"/>
  <c r="A26185" i="3"/>
  <c r="A26186" i="3"/>
  <c r="A26187" i="3"/>
  <c r="A26188" i="3"/>
  <c r="A26189" i="3"/>
  <c r="A26190" i="3"/>
  <c r="A26191" i="3"/>
  <c r="A26192" i="3"/>
  <c r="A26193" i="3"/>
  <c r="A26194" i="3"/>
  <c r="A26195" i="3"/>
  <c r="A26196" i="3"/>
  <c r="A26197" i="3"/>
  <c r="A26198" i="3"/>
  <c r="A26199" i="3"/>
  <c r="A26200" i="3"/>
  <c r="A26201" i="3"/>
  <c r="A26202" i="3"/>
  <c r="A26203" i="3"/>
  <c r="A26204" i="3"/>
  <c r="A26205" i="3"/>
  <c r="A26206" i="3"/>
  <c r="A26207" i="3"/>
  <c r="A26208" i="3"/>
  <c r="A26209" i="3"/>
  <c r="A26210" i="3"/>
  <c r="A26211" i="3"/>
  <c r="A26212" i="3"/>
  <c r="A26213" i="3"/>
  <c r="A26214" i="3"/>
  <c r="A26215" i="3"/>
  <c r="A26216" i="3"/>
  <c r="A26217" i="3"/>
  <c r="A26218" i="3"/>
  <c r="A26219" i="3"/>
  <c r="A26220" i="3"/>
  <c r="A26221" i="3"/>
  <c r="A26222" i="3"/>
  <c r="A26223" i="3"/>
  <c r="A26224" i="3"/>
  <c r="A26225" i="3"/>
  <c r="A26226" i="3"/>
  <c r="A26227" i="3"/>
  <c r="A26228" i="3"/>
  <c r="A26229" i="3"/>
  <c r="A26230" i="3"/>
  <c r="A26231" i="3"/>
  <c r="A26232" i="3"/>
  <c r="A26233" i="3"/>
  <c r="A26234" i="3"/>
  <c r="A26235" i="3"/>
  <c r="A26236" i="3"/>
  <c r="A26237" i="3"/>
  <c r="A26238" i="3"/>
  <c r="A26239" i="3"/>
  <c r="A26240" i="3"/>
  <c r="A26241" i="3"/>
  <c r="A26242" i="3"/>
  <c r="A26243" i="3"/>
  <c r="A26244" i="3"/>
  <c r="A26245" i="3"/>
  <c r="A26246" i="3"/>
  <c r="A26247" i="3"/>
  <c r="A26248" i="3"/>
  <c r="A26249" i="3"/>
  <c r="A26250" i="3"/>
  <c r="A26251" i="3"/>
  <c r="A26252" i="3"/>
  <c r="A26253" i="3"/>
  <c r="A26254" i="3"/>
  <c r="A26255" i="3"/>
  <c r="A26256" i="3"/>
  <c r="A26257" i="3"/>
  <c r="A26258" i="3"/>
  <c r="A26259" i="3"/>
  <c r="A26260" i="3"/>
  <c r="A26261" i="3"/>
  <c r="A26262" i="3"/>
  <c r="A26263" i="3"/>
  <c r="A26264" i="3"/>
  <c r="A26265" i="3"/>
  <c r="A26266" i="3"/>
  <c r="A26267" i="3"/>
  <c r="A26268" i="3"/>
  <c r="A26269" i="3"/>
  <c r="A26270" i="3"/>
  <c r="A26271" i="3"/>
  <c r="A26272" i="3"/>
  <c r="A26273" i="3"/>
  <c r="A26274" i="3"/>
  <c r="A26275" i="3"/>
  <c r="A26276" i="3"/>
  <c r="A26277" i="3"/>
  <c r="A26278" i="3"/>
  <c r="A26279" i="3"/>
  <c r="A26280" i="3"/>
  <c r="A26281" i="3"/>
  <c r="A26282" i="3"/>
  <c r="A26283" i="3"/>
  <c r="A26284" i="3"/>
  <c r="A26285" i="3"/>
  <c r="A26286" i="3"/>
  <c r="A26287" i="3"/>
  <c r="A26288" i="3"/>
  <c r="A26289" i="3"/>
  <c r="A26290" i="3"/>
  <c r="A26291" i="3"/>
  <c r="A26292" i="3"/>
  <c r="A26293" i="3"/>
  <c r="A26294" i="3"/>
  <c r="A26295" i="3"/>
  <c r="A26296" i="3"/>
  <c r="A26297" i="3"/>
  <c r="A26298" i="3"/>
  <c r="A26299" i="3"/>
  <c r="A26300" i="3"/>
  <c r="A26301" i="3"/>
  <c r="A26302" i="3"/>
  <c r="A26303" i="3"/>
  <c r="A26304" i="3"/>
  <c r="A26305" i="3"/>
  <c r="A26306" i="3"/>
  <c r="A26307" i="3"/>
  <c r="A26308" i="3"/>
  <c r="A26309" i="3"/>
  <c r="A26310" i="3"/>
  <c r="A26311" i="3"/>
  <c r="A26312" i="3"/>
  <c r="A26313" i="3"/>
  <c r="A26314" i="3"/>
  <c r="A26315" i="3"/>
  <c r="A26316" i="3"/>
  <c r="A26317" i="3"/>
  <c r="A26318" i="3"/>
  <c r="A26319" i="3"/>
  <c r="A26320" i="3"/>
  <c r="A26321" i="3"/>
  <c r="A26322" i="3"/>
  <c r="A26323" i="3"/>
  <c r="A26324" i="3"/>
  <c r="A26325" i="3"/>
  <c r="A26326" i="3"/>
  <c r="A26327" i="3"/>
  <c r="A26328" i="3"/>
  <c r="A26329" i="3"/>
  <c r="A26330" i="3"/>
  <c r="A26331" i="3"/>
  <c r="A26332" i="3"/>
  <c r="A26333" i="3"/>
  <c r="A26334" i="3"/>
  <c r="A26335" i="3"/>
  <c r="A26336" i="3"/>
  <c r="A26337" i="3"/>
  <c r="A26338" i="3"/>
  <c r="A26339" i="3"/>
  <c r="A26340" i="3"/>
  <c r="A26341" i="3"/>
  <c r="A26342" i="3"/>
  <c r="A26343" i="3"/>
  <c r="A26344" i="3"/>
  <c r="A26345" i="3"/>
  <c r="A26346" i="3"/>
  <c r="A26347" i="3"/>
  <c r="A26348" i="3"/>
  <c r="A26349" i="3"/>
  <c r="A26350" i="3"/>
  <c r="A26351" i="3"/>
  <c r="A26352" i="3"/>
  <c r="A26353" i="3"/>
  <c r="A26354" i="3"/>
  <c r="A26355" i="3"/>
  <c r="A26356" i="3"/>
  <c r="A26357" i="3"/>
  <c r="A26358" i="3"/>
  <c r="A26359" i="3"/>
  <c r="A26360" i="3"/>
  <c r="A26361" i="3"/>
  <c r="A26362" i="3"/>
  <c r="A26363" i="3"/>
  <c r="A26364" i="3"/>
  <c r="A26365" i="3"/>
  <c r="A26366" i="3"/>
  <c r="A26367" i="3"/>
  <c r="A26368" i="3"/>
  <c r="A26369" i="3"/>
  <c r="A26370" i="3"/>
  <c r="A26371" i="3"/>
  <c r="A26372" i="3"/>
  <c r="A26373" i="3"/>
  <c r="A26374" i="3"/>
  <c r="A26375" i="3"/>
  <c r="A26376" i="3"/>
  <c r="A26377" i="3"/>
  <c r="A26378" i="3"/>
  <c r="A26379" i="3"/>
  <c r="A26380" i="3"/>
  <c r="A26381" i="3"/>
  <c r="A26382" i="3"/>
  <c r="A26383" i="3"/>
  <c r="A26384" i="3"/>
  <c r="A26385" i="3"/>
  <c r="A26386" i="3"/>
  <c r="A26387" i="3"/>
  <c r="A26388" i="3"/>
  <c r="A26389" i="3"/>
  <c r="A26390" i="3"/>
  <c r="A26391" i="3"/>
  <c r="A26392" i="3"/>
  <c r="A26393" i="3"/>
  <c r="A26394" i="3"/>
  <c r="A26395" i="3"/>
  <c r="A26396" i="3"/>
  <c r="A26397" i="3"/>
  <c r="A26398" i="3"/>
  <c r="A26399" i="3"/>
  <c r="A26400" i="3"/>
  <c r="A26401" i="3"/>
  <c r="A26402" i="3"/>
  <c r="A26403" i="3"/>
  <c r="A26404" i="3"/>
  <c r="A26405" i="3"/>
  <c r="A26406" i="3"/>
  <c r="A26407" i="3"/>
  <c r="A26408" i="3"/>
  <c r="A26409" i="3"/>
  <c r="A26410" i="3"/>
  <c r="A26411" i="3"/>
  <c r="A26412" i="3"/>
  <c r="A26413" i="3"/>
  <c r="A26414" i="3"/>
  <c r="A26415" i="3"/>
  <c r="A26416" i="3"/>
  <c r="A26417" i="3"/>
  <c r="A26418" i="3"/>
  <c r="A26419" i="3"/>
  <c r="A26420" i="3"/>
  <c r="A26421" i="3"/>
  <c r="A26422" i="3"/>
  <c r="A26423" i="3"/>
  <c r="A26424" i="3"/>
  <c r="A26425" i="3"/>
  <c r="A26426" i="3"/>
  <c r="A26427" i="3"/>
  <c r="A26428" i="3"/>
  <c r="A26429" i="3"/>
  <c r="A26430" i="3"/>
  <c r="A26431" i="3"/>
  <c r="A26432" i="3"/>
  <c r="A26433" i="3"/>
  <c r="A26434" i="3"/>
  <c r="A26435" i="3"/>
  <c r="A26436" i="3"/>
  <c r="A26437" i="3"/>
  <c r="A26438" i="3"/>
  <c r="A26439" i="3"/>
  <c r="A26440" i="3"/>
  <c r="A26441" i="3"/>
  <c r="A26442" i="3"/>
  <c r="A26443" i="3"/>
  <c r="A26444" i="3"/>
  <c r="A26445" i="3"/>
  <c r="A26446" i="3"/>
  <c r="A26447" i="3"/>
  <c r="A26448" i="3"/>
  <c r="A26449" i="3"/>
  <c r="A26450" i="3"/>
  <c r="A26451" i="3"/>
  <c r="A26452" i="3"/>
  <c r="A26453" i="3"/>
  <c r="A26454" i="3"/>
  <c r="A26455" i="3"/>
  <c r="A26456" i="3"/>
  <c r="A26457" i="3"/>
  <c r="A26458" i="3"/>
  <c r="A26459" i="3"/>
  <c r="A26460" i="3"/>
  <c r="A26461" i="3"/>
  <c r="A26462" i="3"/>
  <c r="A26463" i="3"/>
  <c r="A26464" i="3"/>
  <c r="A26465" i="3"/>
  <c r="A26466" i="3"/>
  <c r="A26467" i="3"/>
  <c r="A26468" i="3"/>
  <c r="A26469" i="3"/>
  <c r="A26470" i="3"/>
  <c r="A26471" i="3"/>
  <c r="A26472" i="3"/>
  <c r="A26473" i="3"/>
  <c r="A26474" i="3"/>
  <c r="A26475" i="3"/>
  <c r="A26476" i="3"/>
  <c r="A26477" i="3"/>
  <c r="A26478" i="3"/>
  <c r="A26479" i="3"/>
  <c r="A26480" i="3"/>
  <c r="A26481" i="3"/>
  <c r="A26482" i="3"/>
  <c r="A26483" i="3"/>
  <c r="A26484" i="3"/>
  <c r="A26485" i="3"/>
  <c r="A26486" i="3"/>
  <c r="A26487" i="3"/>
  <c r="A26488" i="3"/>
  <c r="A26489" i="3"/>
  <c r="A26490" i="3"/>
  <c r="A26491" i="3"/>
  <c r="A26492" i="3"/>
  <c r="A26493" i="3"/>
  <c r="A26494" i="3"/>
  <c r="A26495" i="3"/>
  <c r="A26496" i="3"/>
  <c r="A26497" i="3"/>
  <c r="A26498" i="3"/>
  <c r="A26499" i="3"/>
  <c r="A26500" i="3"/>
  <c r="A26501" i="3"/>
  <c r="A26502" i="3"/>
  <c r="A26503" i="3"/>
  <c r="A26504" i="3"/>
  <c r="A26505" i="3"/>
  <c r="A26506" i="3"/>
  <c r="A26507" i="3"/>
  <c r="A26508" i="3"/>
  <c r="A26509" i="3"/>
  <c r="A26510" i="3"/>
  <c r="A26511" i="3"/>
  <c r="A26512" i="3"/>
  <c r="A26513" i="3"/>
  <c r="A26514" i="3"/>
  <c r="A26515" i="3"/>
  <c r="A26516" i="3"/>
  <c r="A26517" i="3"/>
  <c r="A26518" i="3"/>
  <c r="A26519" i="3"/>
  <c r="A26520" i="3"/>
  <c r="A26521" i="3"/>
  <c r="A26522" i="3"/>
  <c r="A26523" i="3"/>
  <c r="A26524" i="3"/>
  <c r="A26525" i="3"/>
  <c r="A26526" i="3"/>
  <c r="A26527" i="3"/>
  <c r="A26528" i="3"/>
  <c r="A26529" i="3"/>
  <c r="A26530" i="3"/>
  <c r="A26531" i="3"/>
  <c r="A26532" i="3"/>
  <c r="A26533" i="3"/>
  <c r="A26534" i="3"/>
  <c r="A26535" i="3"/>
  <c r="A26536" i="3"/>
  <c r="A26537" i="3"/>
  <c r="A26538" i="3"/>
  <c r="A26539" i="3"/>
  <c r="A26540" i="3"/>
  <c r="A26541" i="3"/>
  <c r="A26542" i="3"/>
  <c r="A26543" i="3"/>
  <c r="A26544" i="3"/>
  <c r="A26545" i="3"/>
  <c r="A26546" i="3"/>
  <c r="A26547" i="3"/>
  <c r="A26548" i="3"/>
  <c r="A26549" i="3"/>
  <c r="A26550" i="3"/>
  <c r="A26551" i="3"/>
  <c r="A26552" i="3"/>
  <c r="A26553" i="3"/>
  <c r="A26554" i="3"/>
  <c r="A26555" i="3"/>
  <c r="A26556" i="3"/>
  <c r="A26557" i="3"/>
  <c r="A26558" i="3"/>
  <c r="A26559" i="3"/>
  <c r="A26560" i="3"/>
  <c r="A26561" i="3"/>
  <c r="A26562" i="3"/>
  <c r="A26563" i="3"/>
  <c r="A26564" i="3"/>
  <c r="A26565" i="3"/>
  <c r="A26566" i="3"/>
  <c r="A26567" i="3"/>
  <c r="A26568" i="3"/>
  <c r="A26569" i="3"/>
  <c r="A26570" i="3"/>
  <c r="A26571" i="3"/>
  <c r="A26572" i="3"/>
  <c r="A26573" i="3"/>
  <c r="A26574" i="3"/>
  <c r="A26575" i="3"/>
  <c r="A26576" i="3"/>
  <c r="A26577" i="3"/>
  <c r="A26578" i="3"/>
  <c r="A26579" i="3"/>
  <c r="A26580" i="3"/>
  <c r="A26581" i="3"/>
  <c r="A26582" i="3"/>
  <c r="A26583" i="3"/>
  <c r="A26584" i="3"/>
  <c r="A26585" i="3"/>
  <c r="A26586" i="3"/>
  <c r="A26587" i="3"/>
  <c r="A26588" i="3"/>
  <c r="A26589" i="3"/>
  <c r="A26590" i="3"/>
  <c r="A26591" i="3"/>
  <c r="A26592" i="3"/>
  <c r="A26593" i="3"/>
  <c r="A26594" i="3"/>
  <c r="A26595" i="3"/>
  <c r="A26596" i="3"/>
  <c r="A26597" i="3"/>
  <c r="A26598" i="3"/>
  <c r="A26599" i="3"/>
  <c r="A26600" i="3"/>
  <c r="A26601" i="3"/>
  <c r="A26602" i="3"/>
  <c r="A26603" i="3"/>
  <c r="A26604" i="3"/>
  <c r="A26605" i="3"/>
  <c r="A26606" i="3"/>
  <c r="A26607" i="3"/>
  <c r="A26608" i="3"/>
  <c r="A26609" i="3"/>
  <c r="A26610" i="3"/>
  <c r="A26611" i="3"/>
  <c r="A26612" i="3"/>
  <c r="A26613" i="3"/>
  <c r="A26614" i="3"/>
  <c r="A26615" i="3"/>
  <c r="A26616" i="3"/>
  <c r="A26617" i="3"/>
  <c r="A26618" i="3"/>
  <c r="A26619" i="3"/>
  <c r="A26620" i="3"/>
  <c r="A26621" i="3"/>
  <c r="A26622" i="3"/>
  <c r="A26623" i="3"/>
  <c r="A26624" i="3"/>
  <c r="A26625" i="3"/>
  <c r="A26626" i="3"/>
  <c r="A26627" i="3"/>
  <c r="A26628" i="3"/>
  <c r="A26629" i="3"/>
  <c r="A26630" i="3"/>
  <c r="A26631" i="3"/>
  <c r="A26632" i="3"/>
  <c r="A26633" i="3"/>
  <c r="A26634" i="3"/>
  <c r="A26635" i="3"/>
  <c r="A26636" i="3"/>
  <c r="A26637" i="3"/>
  <c r="A26638" i="3"/>
  <c r="A26639" i="3"/>
  <c r="A26640" i="3"/>
  <c r="A26641" i="3"/>
  <c r="A26642" i="3"/>
  <c r="A26643" i="3"/>
  <c r="A26644" i="3"/>
  <c r="A26645" i="3"/>
  <c r="A26646" i="3"/>
  <c r="A26647" i="3"/>
  <c r="A26648" i="3"/>
  <c r="A26649" i="3"/>
  <c r="A26650" i="3"/>
  <c r="A26651" i="3"/>
  <c r="A26652" i="3"/>
  <c r="A26653" i="3"/>
  <c r="A26654" i="3"/>
  <c r="A26655" i="3"/>
  <c r="A26656" i="3"/>
  <c r="A26657" i="3"/>
  <c r="A26658" i="3"/>
  <c r="A26659" i="3"/>
  <c r="A26660" i="3"/>
  <c r="A26661" i="3"/>
  <c r="A26662" i="3"/>
  <c r="A26663" i="3"/>
  <c r="A26664" i="3"/>
  <c r="A26665" i="3"/>
  <c r="A26666" i="3"/>
  <c r="A26667" i="3"/>
  <c r="A26668" i="3"/>
  <c r="A26669" i="3"/>
  <c r="A26670" i="3"/>
  <c r="A26671" i="3"/>
  <c r="A26672" i="3"/>
  <c r="A26673" i="3"/>
  <c r="A26674" i="3"/>
  <c r="A26675" i="3"/>
  <c r="A26676" i="3"/>
  <c r="A26677" i="3"/>
  <c r="A26678" i="3"/>
  <c r="A26679" i="3"/>
  <c r="A26680" i="3"/>
  <c r="A26681" i="3"/>
  <c r="A26682" i="3"/>
  <c r="A26683" i="3"/>
  <c r="A26684" i="3"/>
  <c r="A26685" i="3"/>
  <c r="A26686" i="3"/>
  <c r="A26687" i="3"/>
  <c r="A26688" i="3"/>
  <c r="A26689" i="3"/>
  <c r="A26690" i="3"/>
  <c r="A26691" i="3"/>
  <c r="A26692" i="3"/>
  <c r="A26693" i="3"/>
  <c r="A26694" i="3"/>
  <c r="A26695" i="3"/>
  <c r="A26696" i="3"/>
  <c r="A26697" i="3"/>
  <c r="A26698" i="3"/>
  <c r="A26699" i="3"/>
  <c r="A26700" i="3"/>
  <c r="A26701" i="3"/>
  <c r="A26702" i="3"/>
  <c r="A26703" i="3"/>
  <c r="A26704" i="3"/>
  <c r="A26705" i="3"/>
  <c r="A26706" i="3"/>
  <c r="A26707" i="3"/>
  <c r="A26708" i="3"/>
  <c r="A26709" i="3"/>
  <c r="A26710" i="3"/>
  <c r="A26711" i="3"/>
  <c r="A26712" i="3"/>
  <c r="A26713" i="3"/>
  <c r="A26714" i="3"/>
  <c r="A26715" i="3"/>
  <c r="A26716" i="3"/>
  <c r="A26717" i="3"/>
  <c r="A26718" i="3"/>
  <c r="A26719" i="3"/>
  <c r="A26720" i="3"/>
  <c r="A26721" i="3"/>
  <c r="A26722" i="3"/>
  <c r="A26723" i="3"/>
  <c r="A26724" i="3"/>
  <c r="A26725" i="3"/>
  <c r="A26726" i="3"/>
  <c r="A26727" i="3"/>
  <c r="A26728" i="3"/>
  <c r="A26729" i="3"/>
  <c r="A26730" i="3"/>
  <c r="A26731" i="3"/>
  <c r="A26732" i="3"/>
  <c r="A26733" i="3"/>
  <c r="A26734" i="3"/>
  <c r="A26735" i="3"/>
  <c r="A26736" i="3"/>
  <c r="A26737" i="3"/>
  <c r="A26738" i="3"/>
  <c r="A26739" i="3"/>
  <c r="A26740" i="3"/>
  <c r="A26741" i="3"/>
  <c r="A26742" i="3"/>
  <c r="A26743" i="3"/>
  <c r="A26744" i="3"/>
  <c r="A26745" i="3"/>
  <c r="A26746" i="3"/>
  <c r="A26747" i="3"/>
  <c r="A26748" i="3"/>
  <c r="A26749" i="3"/>
  <c r="A26750" i="3"/>
  <c r="A26751" i="3"/>
  <c r="A26752" i="3"/>
  <c r="A26753" i="3"/>
  <c r="A26754" i="3"/>
  <c r="A26755" i="3"/>
  <c r="A26756" i="3"/>
  <c r="A26757" i="3"/>
  <c r="A26758" i="3"/>
  <c r="A26759" i="3"/>
  <c r="A26760" i="3"/>
  <c r="A26761" i="3"/>
  <c r="A26762" i="3"/>
  <c r="A26763" i="3"/>
  <c r="A26764" i="3"/>
  <c r="A26765" i="3"/>
  <c r="A26766" i="3"/>
  <c r="A26767" i="3"/>
  <c r="A26768" i="3"/>
  <c r="A26769" i="3"/>
  <c r="A26770" i="3"/>
  <c r="A26771" i="3"/>
  <c r="A26772" i="3"/>
  <c r="A26773" i="3"/>
  <c r="A26774" i="3"/>
  <c r="A26775" i="3"/>
  <c r="A26776" i="3"/>
  <c r="A26777" i="3"/>
  <c r="A26778" i="3"/>
  <c r="A26779" i="3"/>
  <c r="A26780" i="3"/>
  <c r="A26781" i="3"/>
  <c r="A26782" i="3"/>
  <c r="A26783" i="3"/>
  <c r="A26784" i="3"/>
  <c r="A26785" i="3"/>
  <c r="A26786" i="3"/>
  <c r="A26787" i="3"/>
  <c r="A26788" i="3"/>
  <c r="A26789" i="3"/>
  <c r="A26790" i="3"/>
  <c r="A26791" i="3"/>
  <c r="A26792" i="3"/>
  <c r="A26793" i="3"/>
  <c r="A26794" i="3"/>
  <c r="A26795" i="3"/>
  <c r="A26796" i="3"/>
  <c r="A26797" i="3"/>
  <c r="A26798" i="3"/>
  <c r="A26799" i="3"/>
  <c r="A26800" i="3"/>
  <c r="A26801" i="3"/>
  <c r="A26802" i="3"/>
  <c r="A26803" i="3"/>
  <c r="A26804" i="3"/>
  <c r="A26805" i="3"/>
  <c r="A26806" i="3"/>
  <c r="A26807" i="3"/>
  <c r="A26808" i="3"/>
  <c r="A26809" i="3"/>
  <c r="A26810" i="3"/>
  <c r="A26811" i="3"/>
  <c r="A26812" i="3"/>
  <c r="A26813" i="3"/>
  <c r="A26814" i="3"/>
  <c r="A26815" i="3"/>
  <c r="A26816" i="3"/>
  <c r="A26817" i="3"/>
  <c r="A26818" i="3"/>
  <c r="A26819" i="3"/>
  <c r="A26820" i="3"/>
  <c r="A26821" i="3"/>
  <c r="A26822" i="3"/>
  <c r="A26823" i="3"/>
  <c r="A26824" i="3"/>
  <c r="A26825" i="3"/>
  <c r="A26826" i="3"/>
  <c r="A26827" i="3"/>
  <c r="A26828" i="3"/>
  <c r="A26829" i="3"/>
  <c r="A26830" i="3"/>
  <c r="A26831" i="3"/>
  <c r="A26832" i="3"/>
  <c r="A26833" i="3"/>
  <c r="A26834" i="3"/>
  <c r="A26835" i="3"/>
  <c r="A26836" i="3"/>
  <c r="A26837" i="3"/>
  <c r="A26838" i="3"/>
  <c r="A26839" i="3"/>
  <c r="A26840" i="3"/>
  <c r="A26841" i="3"/>
  <c r="A26842" i="3"/>
  <c r="A26843" i="3"/>
  <c r="A26844" i="3"/>
  <c r="A26845" i="3"/>
  <c r="A26846" i="3"/>
  <c r="A26847" i="3"/>
  <c r="A26848" i="3"/>
  <c r="A26849" i="3"/>
  <c r="A26850" i="3"/>
  <c r="A26851" i="3"/>
  <c r="A26852" i="3"/>
  <c r="A26853" i="3"/>
  <c r="A26854" i="3"/>
  <c r="A26855" i="3"/>
  <c r="A26856" i="3"/>
  <c r="A26857" i="3"/>
  <c r="A26858" i="3"/>
  <c r="A26859" i="3"/>
  <c r="A26860" i="3"/>
  <c r="A26861" i="3"/>
  <c r="A26862" i="3"/>
  <c r="A26863" i="3"/>
  <c r="A26864" i="3"/>
  <c r="A26865" i="3"/>
  <c r="A26866" i="3"/>
  <c r="A26867" i="3"/>
  <c r="A26868" i="3"/>
  <c r="A26869" i="3"/>
  <c r="A26870" i="3"/>
  <c r="A26871" i="3"/>
  <c r="A26872" i="3"/>
  <c r="A26873" i="3"/>
  <c r="A26874" i="3"/>
  <c r="A26875" i="3"/>
  <c r="A26876" i="3"/>
  <c r="A26877" i="3"/>
  <c r="A26878" i="3"/>
  <c r="A26879" i="3"/>
  <c r="A26880" i="3"/>
  <c r="A26881" i="3"/>
  <c r="A26882" i="3"/>
  <c r="A26883" i="3"/>
  <c r="A26884" i="3"/>
  <c r="A26885" i="3"/>
  <c r="A26886" i="3"/>
  <c r="A26887" i="3"/>
  <c r="A26888" i="3"/>
  <c r="A26889" i="3"/>
  <c r="A26890" i="3"/>
  <c r="A26891" i="3"/>
  <c r="A26892" i="3"/>
  <c r="A26893" i="3"/>
  <c r="A26894" i="3"/>
  <c r="A26895" i="3"/>
  <c r="A26896" i="3"/>
  <c r="A26897" i="3"/>
  <c r="A26898" i="3"/>
  <c r="A26899" i="3"/>
  <c r="A26900" i="3"/>
  <c r="A26901" i="3"/>
  <c r="A26902" i="3"/>
  <c r="A26903" i="3"/>
  <c r="A26904" i="3"/>
  <c r="A26905" i="3"/>
  <c r="A26906" i="3"/>
  <c r="A26907" i="3"/>
  <c r="A26908" i="3"/>
  <c r="A26909" i="3"/>
  <c r="A26910" i="3"/>
  <c r="A26911" i="3"/>
  <c r="A26912" i="3"/>
  <c r="A26913" i="3"/>
  <c r="A26914" i="3"/>
  <c r="A26915" i="3"/>
  <c r="A26916" i="3"/>
  <c r="A26917" i="3"/>
  <c r="A26918" i="3"/>
  <c r="A26919" i="3"/>
  <c r="A26920" i="3"/>
  <c r="A26921" i="3"/>
  <c r="A26922" i="3"/>
  <c r="A26923" i="3"/>
  <c r="A26924" i="3"/>
  <c r="A26925" i="3"/>
  <c r="A26926" i="3"/>
  <c r="A26927" i="3"/>
  <c r="A26928" i="3"/>
  <c r="A26929" i="3"/>
  <c r="A26930" i="3"/>
  <c r="A26931" i="3"/>
  <c r="A26932" i="3"/>
  <c r="A26933" i="3"/>
  <c r="A26934" i="3"/>
  <c r="A26935" i="3"/>
  <c r="A26936" i="3"/>
  <c r="A26937" i="3"/>
  <c r="A26938" i="3"/>
  <c r="A26939" i="3"/>
  <c r="A26940" i="3"/>
  <c r="A26941" i="3"/>
  <c r="A26942" i="3"/>
  <c r="A26943" i="3"/>
  <c r="A26944" i="3"/>
  <c r="A26945" i="3"/>
  <c r="A26946" i="3"/>
  <c r="A26947" i="3"/>
  <c r="A26948" i="3"/>
  <c r="A26949" i="3"/>
  <c r="A26950" i="3"/>
  <c r="A26951" i="3"/>
  <c r="A26952" i="3"/>
  <c r="A26953" i="3"/>
  <c r="A26954" i="3"/>
  <c r="A26955" i="3"/>
  <c r="A26956" i="3"/>
  <c r="A26957" i="3"/>
  <c r="A26958" i="3"/>
  <c r="A26959" i="3"/>
  <c r="A26960" i="3"/>
  <c r="A26961" i="3"/>
  <c r="A26962" i="3"/>
  <c r="A26963" i="3"/>
  <c r="A26964" i="3"/>
  <c r="A26965" i="3"/>
  <c r="A26966" i="3"/>
  <c r="A26967" i="3"/>
  <c r="A26968" i="3"/>
  <c r="A26969" i="3"/>
  <c r="A26970" i="3"/>
  <c r="A26971" i="3"/>
  <c r="A26972" i="3"/>
  <c r="A26973" i="3"/>
  <c r="A26974" i="3"/>
  <c r="A26975" i="3"/>
  <c r="A26976" i="3"/>
  <c r="A26977" i="3"/>
  <c r="A26978" i="3"/>
  <c r="A26979" i="3"/>
  <c r="A26980" i="3"/>
  <c r="A26981" i="3"/>
  <c r="A26982" i="3"/>
  <c r="A26983" i="3"/>
  <c r="A26984" i="3"/>
  <c r="A26985" i="3"/>
  <c r="A26986" i="3"/>
  <c r="A26987" i="3"/>
  <c r="A26988" i="3"/>
  <c r="A26989" i="3"/>
  <c r="A26990" i="3"/>
  <c r="A26991" i="3"/>
  <c r="A26992" i="3"/>
  <c r="A26993" i="3"/>
  <c r="A26994" i="3"/>
  <c r="A26995" i="3"/>
  <c r="A26996" i="3"/>
  <c r="A26997" i="3"/>
  <c r="A26998" i="3"/>
  <c r="A26999" i="3"/>
  <c r="A27000" i="3"/>
  <c r="A27001" i="3"/>
  <c r="A27002" i="3"/>
  <c r="A27003" i="3"/>
  <c r="A27004" i="3"/>
  <c r="A27005" i="3"/>
  <c r="A27006" i="3"/>
  <c r="A27007" i="3"/>
  <c r="A27008" i="3"/>
  <c r="A27009" i="3"/>
  <c r="A27010" i="3"/>
  <c r="A27011" i="3"/>
  <c r="A27012" i="3"/>
  <c r="A27013" i="3"/>
  <c r="A27014" i="3"/>
  <c r="A27015" i="3"/>
  <c r="A27016" i="3"/>
  <c r="A27017" i="3"/>
  <c r="A27018" i="3"/>
  <c r="A27019" i="3"/>
  <c r="A27020" i="3"/>
  <c r="A27021" i="3"/>
  <c r="A27022" i="3"/>
  <c r="A27023" i="3"/>
  <c r="A27024" i="3"/>
  <c r="A27025" i="3"/>
  <c r="A27026" i="3"/>
  <c r="A27027" i="3"/>
  <c r="A27028" i="3"/>
  <c r="A27029" i="3"/>
  <c r="A27030" i="3"/>
  <c r="A27031" i="3"/>
  <c r="A27032" i="3"/>
  <c r="A27033" i="3"/>
  <c r="A27034" i="3"/>
  <c r="A27035" i="3"/>
  <c r="A27036" i="3"/>
  <c r="A27037" i="3"/>
  <c r="A27038" i="3"/>
  <c r="A27039" i="3"/>
  <c r="A27040" i="3"/>
  <c r="A27041" i="3"/>
  <c r="A27042" i="3"/>
  <c r="A27043" i="3"/>
  <c r="A27044" i="3"/>
  <c r="A27045" i="3"/>
  <c r="A27046" i="3"/>
  <c r="A27047" i="3"/>
  <c r="A27048" i="3"/>
  <c r="A27049" i="3"/>
  <c r="A27050" i="3"/>
  <c r="A27051" i="3"/>
  <c r="A27052" i="3"/>
  <c r="A27053" i="3"/>
  <c r="A27054" i="3"/>
  <c r="A27055" i="3"/>
  <c r="A27056" i="3"/>
  <c r="A27057" i="3"/>
  <c r="A27058" i="3"/>
  <c r="A27059" i="3"/>
  <c r="A27060" i="3"/>
  <c r="A27061" i="3"/>
  <c r="A27062" i="3"/>
  <c r="A27063" i="3"/>
  <c r="A27064" i="3"/>
  <c r="A27065" i="3"/>
  <c r="A27066" i="3"/>
  <c r="A27067" i="3"/>
  <c r="A27068" i="3"/>
  <c r="A27069" i="3"/>
  <c r="A27070" i="3"/>
  <c r="A27071" i="3"/>
  <c r="A27072" i="3"/>
  <c r="A27073" i="3"/>
  <c r="A27074" i="3"/>
  <c r="A27075" i="3"/>
  <c r="A27076" i="3"/>
  <c r="A27077" i="3"/>
  <c r="A27078" i="3"/>
  <c r="A27079" i="3"/>
  <c r="A27080" i="3"/>
  <c r="A27081" i="3"/>
  <c r="A27082" i="3"/>
  <c r="A27083" i="3"/>
  <c r="A27084" i="3"/>
  <c r="A27085" i="3"/>
  <c r="A27086" i="3"/>
  <c r="A27087" i="3"/>
  <c r="A27088" i="3"/>
  <c r="A27089" i="3"/>
  <c r="A27090" i="3"/>
  <c r="A27091" i="3"/>
  <c r="A27092" i="3"/>
  <c r="A27093" i="3"/>
  <c r="A27094" i="3"/>
  <c r="A27095" i="3"/>
  <c r="A27096" i="3"/>
  <c r="A27097" i="3"/>
  <c r="A27098" i="3"/>
  <c r="A27099" i="3"/>
  <c r="A27100" i="3"/>
  <c r="A27101" i="3"/>
  <c r="A27102" i="3"/>
  <c r="A27103" i="3"/>
  <c r="A27104" i="3"/>
  <c r="A27105" i="3"/>
  <c r="A27106" i="3"/>
  <c r="A27107" i="3"/>
  <c r="A27108" i="3"/>
  <c r="A27109" i="3"/>
  <c r="A27110" i="3"/>
  <c r="A27111" i="3"/>
  <c r="A27112" i="3"/>
  <c r="A27113" i="3"/>
  <c r="A27114" i="3"/>
  <c r="A27115" i="3"/>
  <c r="A27116" i="3"/>
  <c r="A27117" i="3"/>
  <c r="A27118" i="3"/>
  <c r="A27119" i="3"/>
  <c r="A27120" i="3"/>
  <c r="A27121" i="3"/>
  <c r="A27122" i="3"/>
  <c r="A27123" i="3"/>
  <c r="A27124" i="3"/>
  <c r="A27125" i="3"/>
  <c r="A27126" i="3"/>
  <c r="A27127" i="3"/>
  <c r="A27128" i="3"/>
  <c r="A27129" i="3"/>
  <c r="A27130" i="3"/>
  <c r="A27131" i="3"/>
  <c r="A27132" i="3"/>
  <c r="A27133" i="3"/>
  <c r="A27134" i="3"/>
  <c r="A27135" i="3"/>
  <c r="A27136" i="3"/>
  <c r="A27137" i="3"/>
  <c r="A27138" i="3"/>
  <c r="A27139" i="3"/>
  <c r="A27140" i="3"/>
  <c r="A27141" i="3"/>
  <c r="A27142" i="3"/>
  <c r="A27143" i="3"/>
  <c r="A27144" i="3"/>
  <c r="A27145" i="3"/>
  <c r="A27146" i="3"/>
  <c r="A27147" i="3"/>
  <c r="A27148" i="3"/>
  <c r="A27149" i="3"/>
  <c r="A27150" i="3"/>
  <c r="A27151" i="3"/>
  <c r="A27152" i="3"/>
  <c r="A27153" i="3"/>
  <c r="A27154" i="3"/>
  <c r="A27155" i="3"/>
  <c r="A27156" i="3"/>
  <c r="A27157" i="3"/>
  <c r="A27158" i="3"/>
  <c r="A27159" i="3"/>
  <c r="A27160" i="3"/>
  <c r="A27161" i="3"/>
  <c r="A27162" i="3"/>
  <c r="A27163" i="3"/>
  <c r="A27164" i="3"/>
  <c r="A27165" i="3"/>
  <c r="A27166" i="3"/>
  <c r="A27167" i="3"/>
  <c r="A27168" i="3"/>
  <c r="A27169" i="3"/>
  <c r="A27170" i="3"/>
  <c r="A27171" i="3"/>
  <c r="A27172" i="3"/>
  <c r="A27173" i="3"/>
  <c r="A27174" i="3"/>
  <c r="A27175" i="3"/>
  <c r="A27176" i="3"/>
  <c r="A27177" i="3"/>
  <c r="A27178" i="3"/>
  <c r="A27179" i="3"/>
  <c r="A27180" i="3"/>
  <c r="A27181" i="3"/>
  <c r="A27182" i="3"/>
  <c r="A27183" i="3"/>
  <c r="A27184" i="3"/>
  <c r="A27185" i="3"/>
  <c r="A27186" i="3"/>
  <c r="A27187" i="3"/>
  <c r="A27188" i="3"/>
  <c r="A27189" i="3"/>
  <c r="A27190" i="3"/>
  <c r="A27191" i="3"/>
  <c r="A27192" i="3"/>
  <c r="A27193" i="3"/>
  <c r="A27194" i="3"/>
  <c r="A27195" i="3"/>
  <c r="A27196" i="3"/>
  <c r="A27197" i="3"/>
  <c r="A27198" i="3"/>
  <c r="A27199" i="3"/>
  <c r="A27200" i="3"/>
  <c r="A27201" i="3"/>
  <c r="A27202" i="3"/>
  <c r="A27203" i="3"/>
  <c r="A27204" i="3"/>
  <c r="A27205" i="3"/>
  <c r="A27206" i="3"/>
  <c r="A27207" i="3"/>
  <c r="A27208" i="3"/>
  <c r="A27209" i="3"/>
  <c r="A27210" i="3"/>
  <c r="A27211" i="3"/>
  <c r="A27212" i="3"/>
  <c r="A27213" i="3"/>
  <c r="A27214" i="3"/>
  <c r="A27215" i="3"/>
  <c r="A27216" i="3"/>
  <c r="A27217" i="3"/>
  <c r="A27218" i="3"/>
  <c r="A27219" i="3"/>
  <c r="A27220" i="3"/>
  <c r="A27221" i="3"/>
  <c r="A27222" i="3"/>
  <c r="A27223" i="3"/>
  <c r="A27224" i="3"/>
  <c r="A27225" i="3"/>
  <c r="A27226" i="3"/>
  <c r="A27227" i="3"/>
  <c r="A27228" i="3"/>
  <c r="A27229" i="3"/>
  <c r="A27230" i="3"/>
  <c r="A27231" i="3"/>
  <c r="A27232" i="3"/>
  <c r="A27233" i="3"/>
  <c r="A27234" i="3"/>
  <c r="A27235" i="3"/>
  <c r="A27236" i="3"/>
  <c r="A27237" i="3"/>
  <c r="A27238" i="3"/>
  <c r="A27239" i="3"/>
  <c r="A27240" i="3"/>
  <c r="A27241" i="3"/>
  <c r="A27242" i="3"/>
  <c r="A27243" i="3"/>
  <c r="A27244" i="3"/>
  <c r="A27245" i="3"/>
  <c r="A27246" i="3"/>
  <c r="A27247" i="3"/>
  <c r="A27248" i="3"/>
  <c r="A27249" i="3"/>
  <c r="A27250" i="3"/>
  <c r="A27251" i="3"/>
  <c r="A27252" i="3"/>
  <c r="A27253" i="3"/>
  <c r="A27254" i="3"/>
  <c r="A27255" i="3"/>
  <c r="A27256" i="3"/>
  <c r="A27257" i="3"/>
  <c r="A27258" i="3"/>
  <c r="A27259" i="3"/>
  <c r="A27260" i="3"/>
  <c r="A27261" i="3"/>
  <c r="A27262" i="3"/>
  <c r="A27263" i="3"/>
  <c r="A27264" i="3"/>
  <c r="A27265" i="3"/>
  <c r="A27266" i="3"/>
  <c r="A27267" i="3"/>
  <c r="A27268" i="3"/>
  <c r="A27269" i="3"/>
  <c r="A27270" i="3"/>
  <c r="A27271" i="3"/>
  <c r="A27272" i="3"/>
  <c r="A27273" i="3"/>
  <c r="A27274" i="3"/>
  <c r="A27275" i="3"/>
  <c r="A27276" i="3"/>
  <c r="A27277" i="3"/>
  <c r="A27278" i="3"/>
  <c r="A27279" i="3"/>
  <c r="A27280" i="3"/>
  <c r="A27281" i="3"/>
  <c r="A27282" i="3"/>
  <c r="A27283" i="3"/>
  <c r="A27284" i="3"/>
  <c r="A27285" i="3"/>
  <c r="A27286" i="3"/>
  <c r="A27287" i="3"/>
  <c r="A27288" i="3"/>
  <c r="A27289" i="3"/>
  <c r="A27290" i="3"/>
  <c r="A27291" i="3"/>
  <c r="A27292" i="3"/>
  <c r="A27293" i="3"/>
  <c r="A27294" i="3"/>
  <c r="A27295" i="3"/>
  <c r="A27296" i="3"/>
  <c r="A27297" i="3"/>
  <c r="A27298" i="3"/>
  <c r="A27299" i="3"/>
  <c r="A27300" i="3"/>
  <c r="A27301" i="3"/>
  <c r="A27302" i="3"/>
  <c r="A27303" i="3"/>
  <c r="A27304" i="3"/>
  <c r="A27305" i="3"/>
  <c r="A27306" i="3"/>
  <c r="A27307" i="3"/>
  <c r="A27308" i="3"/>
  <c r="A27309" i="3"/>
  <c r="A27310" i="3"/>
  <c r="A27311" i="3"/>
  <c r="A27312" i="3"/>
  <c r="A27313" i="3"/>
  <c r="A27314" i="3"/>
  <c r="A27315" i="3"/>
  <c r="A27316" i="3"/>
  <c r="A27317" i="3"/>
  <c r="A27318" i="3"/>
  <c r="A27319" i="3"/>
  <c r="A27320" i="3"/>
  <c r="A27321" i="3"/>
  <c r="A27322" i="3"/>
  <c r="A27323" i="3"/>
  <c r="A27324" i="3"/>
  <c r="A27325" i="3"/>
  <c r="A27326" i="3"/>
  <c r="A27327" i="3"/>
  <c r="A27328" i="3"/>
  <c r="A27329" i="3"/>
  <c r="A27330" i="3"/>
  <c r="A27331" i="3"/>
  <c r="A27332" i="3"/>
  <c r="A27333" i="3"/>
  <c r="A27334" i="3"/>
  <c r="A27335" i="3"/>
  <c r="A27336" i="3"/>
  <c r="A27337" i="3"/>
  <c r="A27338" i="3"/>
  <c r="A27339" i="3"/>
  <c r="A27340" i="3"/>
  <c r="A27341" i="3"/>
  <c r="A27342" i="3"/>
  <c r="A27343" i="3"/>
  <c r="A27344" i="3"/>
  <c r="A27345" i="3"/>
  <c r="A27346" i="3"/>
  <c r="A27347" i="3"/>
  <c r="A27348" i="3"/>
  <c r="A27349" i="3"/>
  <c r="A27350" i="3"/>
  <c r="A27351" i="3"/>
  <c r="A27352" i="3"/>
  <c r="A27353" i="3"/>
  <c r="A27354" i="3"/>
  <c r="A27355" i="3"/>
  <c r="A27356" i="3"/>
  <c r="A27357" i="3"/>
  <c r="A27358" i="3"/>
  <c r="A27359" i="3"/>
  <c r="A27360" i="3"/>
  <c r="A27361" i="3"/>
  <c r="A27362" i="3"/>
  <c r="A27363" i="3"/>
  <c r="A27364" i="3"/>
  <c r="A27365" i="3"/>
  <c r="A27366" i="3"/>
  <c r="A27367" i="3"/>
  <c r="A27368" i="3"/>
  <c r="A27369" i="3"/>
  <c r="A27370" i="3"/>
  <c r="A27371" i="3"/>
  <c r="A27372" i="3"/>
  <c r="A27373" i="3"/>
  <c r="A27374" i="3"/>
  <c r="A27375" i="3"/>
  <c r="A27376" i="3"/>
  <c r="A27377" i="3"/>
  <c r="A27378" i="3"/>
  <c r="A27379" i="3"/>
  <c r="A27380" i="3"/>
  <c r="A27381" i="3"/>
  <c r="A27382" i="3"/>
  <c r="A27383" i="3"/>
  <c r="A27384" i="3"/>
  <c r="A27385" i="3"/>
  <c r="A27386" i="3"/>
  <c r="A27387" i="3"/>
  <c r="A27388" i="3"/>
  <c r="A27389" i="3"/>
  <c r="A27390" i="3"/>
  <c r="A27391" i="3"/>
  <c r="A27392" i="3"/>
  <c r="A27393" i="3"/>
  <c r="A27394" i="3"/>
  <c r="A27395" i="3"/>
  <c r="A27396" i="3"/>
  <c r="A27397" i="3"/>
  <c r="A27398" i="3"/>
  <c r="A27399" i="3"/>
  <c r="A27400" i="3"/>
  <c r="A27401" i="3"/>
  <c r="A27402" i="3"/>
  <c r="A27403" i="3"/>
  <c r="A27404" i="3"/>
  <c r="A27405" i="3"/>
  <c r="A27406" i="3"/>
  <c r="A27407" i="3"/>
  <c r="A27408" i="3"/>
  <c r="A27409" i="3"/>
  <c r="A27410" i="3"/>
  <c r="A27411" i="3"/>
  <c r="A27412" i="3"/>
  <c r="A27413" i="3"/>
  <c r="A27414" i="3"/>
  <c r="A27415" i="3"/>
  <c r="A27416" i="3"/>
  <c r="A27417" i="3"/>
  <c r="A27418" i="3"/>
  <c r="A27419" i="3"/>
  <c r="A27420" i="3"/>
  <c r="A27421" i="3"/>
  <c r="A27422" i="3"/>
  <c r="A27423" i="3"/>
  <c r="A27424" i="3"/>
  <c r="A27425" i="3"/>
  <c r="A27426" i="3"/>
  <c r="A27427" i="3"/>
  <c r="A27428" i="3"/>
  <c r="A27429" i="3"/>
  <c r="A27430" i="3"/>
  <c r="A27431" i="3"/>
  <c r="A27432" i="3"/>
  <c r="A27433" i="3"/>
  <c r="A27434" i="3"/>
  <c r="A27435" i="3"/>
  <c r="A27436" i="3"/>
  <c r="A27437" i="3"/>
  <c r="A27438" i="3"/>
  <c r="A27439" i="3"/>
  <c r="A27440" i="3"/>
  <c r="A27441" i="3"/>
  <c r="A27442" i="3"/>
  <c r="A27443" i="3"/>
  <c r="A27444" i="3"/>
  <c r="A27445" i="3"/>
  <c r="A27446" i="3"/>
  <c r="A27447" i="3"/>
  <c r="A27448" i="3"/>
  <c r="A27449" i="3"/>
  <c r="A27450" i="3"/>
  <c r="A27451" i="3"/>
  <c r="A27452" i="3"/>
  <c r="A27453" i="3"/>
  <c r="A27454" i="3"/>
  <c r="A27455" i="3"/>
  <c r="A27456" i="3"/>
  <c r="A27457" i="3"/>
  <c r="A27458" i="3"/>
  <c r="A27459" i="3"/>
  <c r="A27460" i="3"/>
  <c r="A27461" i="3"/>
  <c r="A27462" i="3"/>
  <c r="A27463" i="3"/>
  <c r="A27464" i="3"/>
  <c r="A27465" i="3"/>
  <c r="A27466" i="3"/>
  <c r="A27467" i="3"/>
  <c r="A27468" i="3"/>
  <c r="A27469" i="3"/>
  <c r="A27470" i="3"/>
  <c r="A27471" i="3"/>
  <c r="A27472" i="3"/>
  <c r="A27473" i="3"/>
  <c r="A27474" i="3"/>
  <c r="A27475" i="3"/>
  <c r="A27476" i="3"/>
  <c r="A27477" i="3"/>
  <c r="A27478" i="3"/>
  <c r="A27479" i="3"/>
  <c r="A27480" i="3"/>
  <c r="A27481" i="3"/>
  <c r="A27482" i="3"/>
  <c r="A27483" i="3"/>
  <c r="A27484" i="3"/>
  <c r="A27485" i="3"/>
  <c r="A27486" i="3"/>
  <c r="A27487" i="3"/>
  <c r="A27488" i="3"/>
  <c r="A27489" i="3"/>
  <c r="A27490" i="3"/>
  <c r="A27491" i="3"/>
  <c r="A27492" i="3"/>
  <c r="A27493" i="3"/>
  <c r="A27494" i="3"/>
  <c r="A27495" i="3"/>
  <c r="A27496" i="3"/>
  <c r="A27497" i="3"/>
  <c r="A27498" i="3"/>
  <c r="A27499" i="3"/>
  <c r="A27500" i="3"/>
  <c r="A27501" i="3"/>
  <c r="A27502" i="3"/>
  <c r="A27503" i="3"/>
  <c r="A27504" i="3"/>
  <c r="A27505" i="3"/>
  <c r="A27506" i="3"/>
  <c r="A27507" i="3"/>
  <c r="A27508" i="3"/>
  <c r="A27509" i="3"/>
  <c r="A27510" i="3"/>
  <c r="A27511" i="3"/>
  <c r="A27512" i="3"/>
  <c r="A27513" i="3"/>
  <c r="A27514" i="3"/>
  <c r="A27515" i="3"/>
  <c r="A27516" i="3"/>
  <c r="A27517" i="3"/>
  <c r="A27518" i="3"/>
  <c r="A27519" i="3"/>
  <c r="A27520" i="3"/>
  <c r="A27521" i="3"/>
  <c r="A27522" i="3"/>
  <c r="A27523" i="3"/>
  <c r="A27524" i="3"/>
  <c r="A27525" i="3"/>
  <c r="A27526" i="3"/>
  <c r="A27527" i="3"/>
  <c r="A27528" i="3"/>
  <c r="A27529" i="3"/>
  <c r="A27530" i="3"/>
  <c r="A27531" i="3"/>
  <c r="A27532" i="3"/>
  <c r="A27533" i="3"/>
  <c r="A27534" i="3"/>
  <c r="A27535" i="3"/>
  <c r="A27536" i="3"/>
  <c r="A27537" i="3"/>
  <c r="A27538" i="3"/>
  <c r="A27539" i="3"/>
  <c r="A27540" i="3"/>
  <c r="A27541" i="3"/>
  <c r="A27542" i="3"/>
  <c r="A27543" i="3"/>
  <c r="A27544" i="3"/>
  <c r="A27545" i="3"/>
  <c r="A27546" i="3"/>
  <c r="A27547" i="3"/>
  <c r="A27548" i="3"/>
  <c r="A27549" i="3"/>
  <c r="A27550" i="3"/>
  <c r="A27551" i="3"/>
  <c r="A27552" i="3"/>
  <c r="A27553" i="3"/>
  <c r="A27554" i="3"/>
  <c r="A27555" i="3"/>
  <c r="A27556" i="3"/>
  <c r="A27557" i="3"/>
  <c r="A27558" i="3"/>
  <c r="A27559" i="3"/>
  <c r="A27560" i="3"/>
  <c r="A27561" i="3"/>
  <c r="A27562" i="3"/>
  <c r="A27563" i="3"/>
  <c r="A27564" i="3"/>
  <c r="A27565" i="3"/>
  <c r="A27566" i="3"/>
  <c r="A27567" i="3"/>
  <c r="A27568" i="3"/>
  <c r="A27569" i="3"/>
  <c r="A27570" i="3"/>
  <c r="A27571" i="3"/>
  <c r="A27572" i="3"/>
  <c r="A27573" i="3"/>
  <c r="A27574" i="3"/>
  <c r="A27575" i="3"/>
  <c r="A27576" i="3"/>
  <c r="A27577" i="3"/>
  <c r="A27578" i="3"/>
  <c r="A27579" i="3"/>
  <c r="A27580" i="3"/>
  <c r="A27581" i="3"/>
  <c r="A27582" i="3"/>
  <c r="A27583" i="3"/>
  <c r="A27584" i="3"/>
  <c r="A27585" i="3"/>
  <c r="A27586" i="3"/>
  <c r="A27587" i="3"/>
  <c r="A27588" i="3"/>
  <c r="A27589" i="3"/>
  <c r="A27590" i="3"/>
  <c r="A27591" i="3"/>
  <c r="A27592" i="3"/>
  <c r="A27593" i="3"/>
  <c r="A27594" i="3"/>
  <c r="A27595" i="3"/>
  <c r="A27596" i="3"/>
  <c r="A27597" i="3"/>
  <c r="A27598" i="3"/>
  <c r="A27599" i="3"/>
  <c r="A27600" i="3"/>
  <c r="A27601" i="3"/>
  <c r="A27602" i="3"/>
  <c r="A27603" i="3"/>
  <c r="A27604" i="3"/>
  <c r="A27605" i="3"/>
  <c r="A27606" i="3"/>
  <c r="A27607" i="3"/>
  <c r="A27608" i="3"/>
  <c r="A27609" i="3"/>
  <c r="A27610" i="3"/>
  <c r="A27611" i="3"/>
  <c r="A27612" i="3"/>
  <c r="A27613" i="3"/>
  <c r="A27614" i="3"/>
  <c r="A27615" i="3"/>
  <c r="A27616" i="3"/>
  <c r="A27617" i="3"/>
  <c r="A27618" i="3"/>
  <c r="A27619" i="3"/>
  <c r="A27620" i="3"/>
  <c r="A27621" i="3"/>
  <c r="A27622" i="3"/>
  <c r="A27623" i="3"/>
  <c r="A27624" i="3"/>
  <c r="A27625" i="3"/>
  <c r="A27626" i="3"/>
  <c r="A27627" i="3"/>
  <c r="A27628" i="3"/>
  <c r="A27629" i="3"/>
  <c r="A27630" i="3"/>
  <c r="A27631" i="3"/>
  <c r="A27632" i="3"/>
  <c r="A27633" i="3"/>
  <c r="A27634" i="3"/>
  <c r="A27635" i="3"/>
  <c r="A27636" i="3"/>
  <c r="A27637" i="3"/>
  <c r="A27638" i="3"/>
  <c r="A27639" i="3"/>
  <c r="A27640" i="3"/>
  <c r="A27641" i="3"/>
  <c r="A27642" i="3"/>
  <c r="A27643" i="3"/>
  <c r="A27644" i="3"/>
  <c r="A27645" i="3"/>
  <c r="A27646" i="3"/>
  <c r="A27647" i="3"/>
  <c r="A27648" i="3"/>
  <c r="A27649" i="3"/>
  <c r="A27650" i="3"/>
  <c r="A27651" i="3"/>
  <c r="A27652" i="3"/>
  <c r="A27653" i="3"/>
  <c r="A27654" i="3"/>
  <c r="A27655" i="3"/>
  <c r="A27656" i="3"/>
  <c r="A27657" i="3"/>
  <c r="A27658" i="3"/>
  <c r="A27659" i="3"/>
  <c r="A27660" i="3"/>
  <c r="A27661" i="3"/>
  <c r="A27662" i="3"/>
  <c r="A27663" i="3"/>
  <c r="A27664" i="3"/>
  <c r="A27665" i="3"/>
  <c r="A27666" i="3"/>
  <c r="A27667" i="3"/>
  <c r="A27668" i="3"/>
  <c r="A27669" i="3"/>
  <c r="A27670" i="3"/>
  <c r="A27671" i="3"/>
  <c r="A27672" i="3"/>
  <c r="A27673" i="3"/>
  <c r="A27674" i="3"/>
  <c r="A27675" i="3"/>
  <c r="A27676" i="3"/>
  <c r="A27677" i="3"/>
  <c r="A27678" i="3"/>
  <c r="A27679" i="3"/>
  <c r="A27680" i="3"/>
  <c r="A27681" i="3"/>
  <c r="A27682" i="3"/>
  <c r="A27683" i="3"/>
  <c r="A27684" i="3"/>
  <c r="A27685" i="3"/>
  <c r="A27686" i="3"/>
  <c r="A27687" i="3"/>
  <c r="A27688" i="3"/>
  <c r="A27689" i="3"/>
  <c r="A27690" i="3"/>
  <c r="A27691" i="3"/>
  <c r="A27692" i="3"/>
  <c r="A27693" i="3"/>
  <c r="A27694" i="3"/>
  <c r="A27695" i="3"/>
  <c r="A27696" i="3"/>
  <c r="A27697" i="3"/>
  <c r="A27698" i="3"/>
  <c r="A27699" i="3"/>
  <c r="A27700" i="3"/>
  <c r="A27701" i="3"/>
  <c r="A27702" i="3"/>
  <c r="A27703" i="3"/>
  <c r="A27704" i="3"/>
  <c r="A27705" i="3"/>
  <c r="A27706" i="3"/>
  <c r="A27707" i="3"/>
  <c r="A27708" i="3"/>
  <c r="A27709" i="3"/>
  <c r="A27710" i="3"/>
  <c r="A27711" i="3"/>
  <c r="A27712" i="3"/>
  <c r="A27713" i="3"/>
  <c r="A27714" i="3"/>
  <c r="A27715" i="3"/>
  <c r="A27716" i="3"/>
  <c r="A27717" i="3"/>
  <c r="A27718" i="3"/>
  <c r="A27719" i="3"/>
  <c r="A27720" i="3"/>
  <c r="A27721" i="3"/>
  <c r="A27722" i="3"/>
  <c r="A27723" i="3"/>
  <c r="A27724" i="3"/>
  <c r="A27725" i="3"/>
  <c r="A27726" i="3"/>
  <c r="A27727" i="3"/>
  <c r="A27728" i="3"/>
  <c r="A27729" i="3"/>
  <c r="A27730" i="3"/>
  <c r="A27731" i="3"/>
  <c r="A27732" i="3"/>
  <c r="A27733" i="3"/>
  <c r="A27734" i="3"/>
  <c r="A27735" i="3"/>
  <c r="A27736" i="3"/>
  <c r="A27737" i="3"/>
  <c r="A27738" i="3"/>
  <c r="A27739" i="3"/>
  <c r="A27740" i="3"/>
  <c r="A27741" i="3"/>
  <c r="A27742" i="3"/>
  <c r="A27743" i="3"/>
  <c r="A27744" i="3"/>
  <c r="A27745" i="3"/>
  <c r="A27746" i="3"/>
  <c r="A27747" i="3"/>
  <c r="A27748" i="3"/>
  <c r="A27749" i="3"/>
  <c r="A27750" i="3"/>
  <c r="A27751" i="3"/>
  <c r="A27752" i="3"/>
  <c r="A27753" i="3"/>
  <c r="A27754" i="3"/>
  <c r="A27755" i="3"/>
  <c r="A27756" i="3"/>
  <c r="A27757" i="3"/>
  <c r="A27758" i="3"/>
  <c r="A27759" i="3"/>
  <c r="A27760" i="3"/>
  <c r="A27761" i="3"/>
  <c r="A27762" i="3"/>
  <c r="A27763" i="3"/>
  <c r="A27764" i="3"/>
  <c r="A27765" i="3"/>
  <c r="A27766" i="3"/>
  <c r="A27767" i="3"/>
  <c r="A27768" i="3"/>
  <c r="A27769" i="3"/>
  <c r="A27770" i="3"/>
  <c r="A27771" i="3"/>
  <c r="A27772" i="3"/>
  <c r="A27773" i="3"/>
  <c r="A27774" i="3"/>
  <c r="A27775" i="3"/>
  <c r="A27776" i="3"/>
  <c r="A27777" i="3"/>
  <c r="A27778" i="3"/>
  <c r="A27779" i="3"/>
  <c r="A27780" i="3"/>
  <c r="A27781" i="3"/>
  <c r="A27782" i="3"/>
  <c r="A27783" i="3"/>
  <c r="A27784" i="3"/>
  <c r="A27785" i="3"/>
  <c r="A27786" i="3"/>
  <c r="A27787" i="3"/>
  <c r="A27788" i="3"/>
  <c r="A27789" i="3"/>
  <c r="A27790" i="3"/>
  <c r="A27791" i="3"/>
  <c r="A27792" i="3"/>
  <c r="A27793" i="3"/>
  <c r="A27794" i="3"/>
  <c r="A27795" i="3"/>
  <c r="A27796" i="3"/>
  <c r="A27797" i="3"/>
  <c r="A27798" i="3"/>
  <c r="A27799" i="3"/>
  <c r="A27800" i="3"/>
  <c r="A27801" i="3"/>
  <c r="A27802" i="3"/>
  <c r="A27803" i="3"/>
  <c r="A27804" i="3"/>
  <c r="A27805" i="3"/>
  <c r="A27806" i="3"/>
  <c r="A27807" i="3"/>
  <c r="A27808" i="3"/>
  <c r="A27809" i="3"/>
  <c r="A27810" i="3"/>
  <c r="A27811" i="3"/>
  <c r="A27812" i="3"/>
  <c r="A27813" i="3"/>
  <c r="A27814" i="3"/>
  <c r="A27815" i="3"/>
  <c r="A27816" i="3"/>
  <c r="A27817" i="3"/>
  <c r="A27818" i="3"/>
  <c r="A27819" i="3"/>
  <c r="A27820" i="3"/>
  <c r="A27821" i="3"/>
  <c r="A27822" i="3"/>
  <c r="A27823" i="3"/>
  <c r="A27824" i="3"/>
  <c r="A27825" i="3"/>
  <c r="A27826" i="3"/>
  <c r="A27827" i="3"/>
  <c r="A27828" i="3"/>
  <c r="A27829" i="3"/>
  <c r="A27830" i="3"/>
  <c r="A27831" i="3"/>
  <c r="A27832" i="3"/>
  <c r="A27833" i="3"/>
  <c r="A27834" i="3"/>
  <c r="A27835" i="3"/>
  <c r="A27836" i="3"/>
  <c r="A27837" i="3"/>
  <c r="A27838" i="3"/>
  <c r="A27839" i="3"/>
  <c r="A27840" i="3"/>
  <c r="A27841" i="3"/>
  <c r="A27842" i="3"/>
  <c r="A27843" i="3"/>
  <c r="A27844" i="3"/>
  <c r="A27845" i="3"/>
  <c r="A27846" i="3"/>
  <c r="A27847" i="3"/>
  <c r="A27848" i="3"/>
  <c r="A27849" i="3"/>
  <c r="A27850" i="3"/>
  <c r="A27851" i="3"/>
  <c r="A27852" i="3"/>
  <c r="A27853" i="3"/>
  <c r="A27854" i="3"/>
  <c r="A27855" i="3"/>
  <c r="A27856" i="3"/>
  <c r="A27857" i="3"/>
  <c r="A27858" i="3"/>
  <c r="A27859" i="3"/>
  <c r="A27860" i="3"/>
  <c r="A27861" i="3"/>
  <c r="A27862" i="3"/>
  <c r="A27863" i="3"/>
  <c r="A27864" i="3"/>
  <c r="A27865" i="3"/>
  <c r="A27866" i="3"/>
  <c r="A27867" i="3"/>
  <c r="A27868" i="3"/>
  <c r="A27869" i="3"/>
  <c r="A27870" i="3"/>
  <c r="A27871" i="3"/>
  <c r="A27872" i="3"/>
  <c r="A27873" i="3"/>
  <c r="A27874" i="3"/>
  <c r="A27875" i="3"/>
  <c r="A27876" i="3"/>
  <c r="A27877" i="3"/>
  <c r="A27878" i="3"/>
  <c r="A27879" i="3"/>
  <c r="A27880" i="3"/>
  <c r="A27881" i="3"/>
  <c r="A27882" i="3"/>
  <c r="A27883" i="3"/>
  <c r="A27884" i="3"/>
  <c r="A27885" i="3"/>
  <c r="A27886" i="3"/>
  <c r="A27887" i="3"/>
  <c r="A27888" i="3"/>
  <c r="A27889" i="3"/>
  <c r="A27890" i="3"/>
  <c r="A27891" i="3"/>
  <c r="A27892" i="3"/>
  <c r="A27893" i="3"/>
  <c r="A27894" i="3"/>
  <c r="A27895" i="3"/>
  <c r="A27896" i="3"/>
  <c r="A27897" i="3"/>
  <c r="A27898" i="3"/>
  <c r="A27899" i="3"/>
  <c r="A27900" i="3"/>
  <c r="A27901" i="3"/>
  <c r="A27902" i="3"/>
  <c r="A27903" i="3"/>
  <c r="A27904" i="3"/>
  <c r="A27905" i="3"/>
  <c r="A27906" i="3"/>
  <c r="A27907" i="3"/>
  <c r="A27908" i="3"/>
  <c r="A27909" i="3"/>
  <c r="A27910" i="3"/>
  <c r="A27911" i="3"/>
  <c r="A27912" i="3"/>
  <c r="A27913" i="3"/>
  <c r="A27914" i="3"/>
  <c r="A27915" i="3"/>
  <c r="A27916" i="3"/>
  <c r="A27917" i="3"/>
  <c r="A27918" i="3"/>
  <c r="A27919" i="3"/>
  <c r="A27920" i="3"/>
  <c r="A27921" i="3"/>
  <c r="A27922" i="3"/>
  <c r="A27923" i="3"/>
  <c r="A27924" i="3"/>
  <c r="A27925" i="3"/>
  <c r="A27926" i="3"/>
  <c r="A27927" i="3"/>
  <c r="A27928" i="3"/>
  <c r="A27929" i="3"/>
  <c r="A27930" i="3"/>
  <c r="A27931" i="3"/>
  <c r="A27932" i="3"/>
  <c r="A27933" i="3"/>
  <c r="A27934" i="3"/>
  <c r="A27935" i="3"/>
  <c r="A27936" i="3"/>
  <c r="A27937" i="3"/>
  <c r="A27938" i="3"/>
  <c r="A27939" i="3"/>
  <c r="A27940" i="3"/>
  <c r="A27941" i="3"/>
  <c r="A27942" i="3"/>
  <c r="A27943" i="3"/>
  <c r="A27944" i="3"/>
  <c r="A27945" i="3"/>
  <c r="A27946" i="3"/>
  <c r="A27947" i="3"/>
  <c r="A27948" i="3"/>
  <c r="A27949" i="3"/>
  <c r="A27950" i="3"/>
  <c r="A27951" i="3"/>
  <c r="A27952" i="3"/>
  <c r="A27953" i="3"/>
  <c r="A27954" i="3"/>
  <c r="A27955" i="3"/>
  <c r="A27956" i="3"/>
  <c r="A27957" i="3"/>
  <c r="A27958" i="3"/>
  <c r="A27959" i="3"/>
  <c r="A27960" i="3"/>
  <c r="A27961" i="3"/>
  <c r="A27962" i="3"/>
  <c r="A27963" i="3"/>
  <c r="A27964" i="3"/>
  <c r="A27965" i="3"/>
  <c r="A27966" i="3"/>
  <c r="A27967" i="3"/>
  <c r="A27968" i="3"/>
  <c r="A27969" i="3"/>
  <c r="A27970" i="3"/>
  <c r="A27971" i="3"/>
  <c r="A27972" i="3"/>
  <c r="A27973" i="3"/>
  <c r="A27974" i="3"/>
  <c r="A27975" i="3"/>
  <c r="A27976" i="3"/>
  <c r="A27977" i="3"/>
  <c r="A27978" i="3"/>
  <c r="A27979" i="3"/>
  <c r="A27980" i="3"/>
  <c r="A27981" i="3"/>
  <c r="A27982" i="3"/>
  <c r="A27983" i="3"/>
  <c r="A27984" i="3"/>
  <c r="A27985" i="3"/>
  <c r="A27986" i="3"/>
  <c r="A27987" i="3"/>
  <c r="A27988" i="3"/>
  <c r="A27989" i="3"/>
  <c r="A27990" i="3"/>
  <c r="A27991" i="3"/>
  <c r="A27992" i="3"/>
  <c r="A27993" i="3"/>
  <c r="A27994" i="3"/>
  <c r="A27995" i="3"/>
  <c r="A27996" i="3"/>
  <c r="A27997" i="3"/>
  <c r="A27998" i="3"/>
  <c r="A27999" i="3"/>
  <c r="A28000" i="3"/>
  <c r="A28001" i="3"/>
  <c r="A28002" i="3"/>
  <c r="A28003" i="3"/>
  <c r="A28004" i="3"/>
  <c r="A28005" i="3"/>
  <c r="A28006" i="3"/>
  <c r="A28007" i="3"/>
  <c r="A28008" i="3"/>
  <c r="A28009" i="3"/>
  <c r="A28010" i="3"/>
  <c r="A28011" i="3"/>
  <c r="A28012" i="3"/>
  <c r="A28013" i="3"/>
  <c r="A28014" i="3"/>
  <c r="A28015" i="3"/>
  <c r="A28016" i="3"/>
  <c r="A28017" i="3"/>
  <c r="A28018" i="3"/>
  <c r="A28019" i="3"/>
  <c r="A28020" i="3"/>
  <c r="A28021" i="3"/>
  <c r="A28022" i="3"/>
  <c r="A28023" i="3"/>
  <c r="A28024" i="3"/>
  <c r="A28025" i="3"/>
  <c r="A28026" i="3"/>
  <c r="A28027" i="3"/>
  <c r="A28028" i="3"/>
  <c r="A28029" i="3"/>
  <c r="A28030" i="3"/>
  <c r="A28031" i="3"/>
  <c r="A28032" i="3"/>
  <c r="A28033" i="3"/>
  <c r="A28034" i="3"/>
  <c r="A28035" i="3"/>
  <c r="A28036" i="3"/>
  <c r="A28037" i="3"/>
  <c r="A28038" i="3"/>
  <c r="A28039" i="3"/>
  <c r="A28040" i="3"/>
  <c r="A28041" i="3"/>
  <c r="A28042" i="3"/>
  <c r="A28043" i="3"/>
  <c r="A28044" i="3"/>
  <c r="A28045" i="3"/>
  <c r="A28046" i="3"/>
  <c r="A28047" i="3"/>
  <c r="A28048" i="3"/>
  <c r="A28049" i="3"/>
  <c r="A28050" i="3"/>
  <c r="A28051" i="3"/>
  <c r="A28052" i="3"/>
  <c r="A28053" i="3"/>
  <c r="A28054" i="3"/>
  <c r="A28055" i="3"/>
  <c r="A28056" i="3"/>
  <c r="A28057" i="3"/>
  <c r="A28058" i="3"/>
  <c r="A28059" i="3"/>
  <c r="A28060" i="3"/>
  <c r="A28061" i="3"/>
  <c r="A28062" i="3"/>
  <c r="A28063" i="3"/>
  <c r="A28064" i="3"/>
  <c r="A28065" i="3"/>
  <c r="A28066" i="3"/>
  <c r="A28067" i="3"/>
  <c r="A28068" i="3"/>
  <c r="A28069" i="3"/>
  <c r="A28070" i="3"/>
  <c r="A28071" i="3"/>
  <c r="A28072" i="3"/>
  <c r="A28073" i="3"/>
  <c r="A28074" i="3"/>
  <c r="A28075" i="3"/>
  <c r="A28076" i="3"/>
  <c r="A28077" i="3"/>
  <c r="A28078" i="3"/>
  <c r="A28079" i="3"/>
  <c r="A28080" i="3"/>
  <c r="A28081" i="3"/>
  <c r="A28082" i="3"/>
  <c r="A28083" i="3"/>
  <c r="A28084" i="3"/>
  <c r="A28085" i="3"/>
  <c r="A28086" i="3"/>
  <c r="A28087" i="3"/>
  <c r="A28088" i="3"/>
  <c r="A28089" i="3"/>
  <c r="A28090" i="3"/>
  <c r="A28091" i="3"/>
  <c r="A28092" i="3"/>
  <c r="A28093" i="3"/>
  <c r="A28094" i="3"/>
  <c r="A28095" i="3"/>
  <c r="A28096" i="3"/>
  <c r="A28097" i="3"/>
  <c r="A28098" i="3"/>
  <c r="A28099" i="3"/>
  <c r="A28100" i="3"/>
  <c r="A28101" i="3"/>
  <c r="A28102" i="3"/>
  <c r="A28103" i="3"/>
  <c r="A28104" i="3"/>
  <c r="A28105" i="3"/>
  <c r="A28106" i="3"/>
  <c r="A28107" i="3"/>
  <c r="A28108" i="3"/>
  <c r="A28109" i="3"/>
  <c r="A28110" i="3"/>
  <c r="A28111" i="3"/>
  <c r="A28112" i="3"/>
  <c r="A28113" i="3"/>
  <c r="A28114" i="3"/>
  <c r="A28115" i="3"/>
  <c r="A28116" i="3"/>
  <c r="A28117" i="3"/>
  <c r="A28118" i="3"/>
  <c r="A28119" i="3"/>
  <c r="A28120" i="3"/>
  <c r="A28121" i="3"/>
  <c r="A28122" i="3"/>
  <c r="A28123" i="3"/>
  <c r="A28124" i="3"/>
  <c r="A28125" i="3"/>
  <c r="A28126" i="3"/>
  <c r="A28127" i="3"/>
  <c r="A28128" i="3"/>
  <c r="A28129" i="3"/>
  <c r="A28130" i="3"/>
  <c r="A28131" i="3"/>
  <c r="A28132" i="3"/>
  <c r="A28133" i="3"/>
  <c r="A28134" i="3"/>
  <c r="A28135" i="3"/>
  <c r="A28136" i="3"/>
  <c r="A28137" i="3"/>
  <c r="A28138" i="3"/>
  <c r="A28139" i="3"/>
  <c r="A28140" i="3"/>
  <c r="A28141" i="3"/>
  <c r="A28142" i="3"/>
  <c r="A28143" i="3"/>
  <c r="A28144" i="3"/>
  <c r="A28145" i="3"/>
  <c r="A28146" i="3"/>
  <c r="A28147" i="3"/>
  <c r="A28148" i="3"/>
  <c r="A28149" i="3"/>
  <c r="A28150" i="3"/>
  <c r="A28151" i="3"/>
  <c r="A28152" i="3"/>
  <c r="A28153" i="3"/>
  <c r="A28154" i="3"/>
  <c r="A28155" i="3"/>
  <c r="A28156" i="3"/>
  <c r="A28157" i="3"/>
  <c r="A28158" i="3"/>
  <c r="A28159" i="3"/>
  <c r="A28160" i="3"/>
  <c r="A28161" i="3"/>
  <c r="A28162" i="3"/>
  <c r="A28163" i="3"/>
  <c r="A28164" i="3"/>
  <c r="A28165" i="3"/>
  <c r="A28166" i="3"/>
  <c r="A28167" i="3"/>
  <c r="A28168" i="3"/>
  <c r="A28169" i="3"/>
  <c r="A28170" i="3"/>
  <c r="A28171" i="3"/>
  <c r="A28172" i="3"/>
  <c r="A28173" i="3"/>
  <c r="A28174" i="3"/>
  <c r="A28175" i="3"/>
  <c r="A28176" i="3"/>
  <c r="A28177" i="3"/>
  <c r="A28178" i="3"/>
  <c r="A28179" i="3"/>
  <c r="A28180" i="3"/>
  <c r="A28181" i="3"/>
  <c r="A28182" i="3"/>
  <c r="A28183" i="3"/>
  <c r="A28184" i="3"/>
  <c r="A28185" i="3"/>
  <c r="A28186" i="3"/>
  <c r="A28187" i="3"/>
  <c r="A28188" i="3"/>
  <c r="A28189" i="3"/>
  <c r="A28190" i="3"/>
  <c r="A28191" i="3"/>
  <c r="A28192" i="3"/>
  <c r="A28193" i="3"/>
  <c r="A28194" i="3"/>
  <c r="A28195" i="3"/>
  <c r="A28196" i="3"/>
  <c r="A28197" i="3"/>
  <c r="A28198" i="3"/>
  <c r="A28199" i="3"/>
  <c r="A28200" i="3"/>
  <c r="A28201" i="3"/>
  <c r="A28202" i="3"/>
  <c r="A28203" i="3"/>
  <c r="A28204" i="3"/>
  <c r="A28205" i="3"/>
  <c r="A28206" i="3"/>
  <c r="A28207" i="3"/>
  <c r="A28208" i="3"/>
  <c r="A28209" i="3"/>
  <c r="A28210" i="3"/>
  <c r="A28211" i="3"/>
  <c r="A28212" i="3"/>
  <c r="A28213" i="3"/>
  <c r="A28214" i="3"/>
  <c r="A28215" i="3"/>
  <c r="A28216" i="3"/>
  <c r="A28217" i="3"/>
  <c r="A28218" i="3"/>
  <c r="A28219" i="3"/>
  <c r="A28220" i="3"/>
  <c r="A28221" i="3"/>
  <c r="A28222" i="3"/>
  <c r="A28223" i="3"/>
  <c r="A28224" i="3"/>
  <c r="A28225" i="3"/>
  <c r="A28226" i="3"/>
  <c r="A28227" i="3"/>
  <c r="A28228" i="3"/>
  <c r="A28229" i="3"/>
  <c r="A28230" i="3"/>
  <c r="A28231" i="3"/>
  <c r="A28232" i="3"/>
  <c r="A28233" i="3"/>
  <c r="A28234" i="3"/>
  <c r="A28235" i="3"/>
  <c r="A28236" i="3"/>
  <c r="A28237" i="3"/>
  <c r="A28238" i="3"/>
  <c r="A28239" i="3"/>
  <c r="A28240" i="3"/>
  <c r="A28241" i="3"/>
  <c r="A28242" i="3"/>
  <c r="A28243" i="3"/>
  <c r="A28244" i="3"/>
  <c r="A28245" i="3"/>
  <c r="A28246" i="3"/>
  <c r="A28247" i="3"/>
  <c r="A28248" i="3"/>
  <c r="A28249" i="3"/>
  <c r="A28250" i="3"/>
  <c r="A28251" i="3"/>
  <c r="A28252" i="3"/>
  <c r="A28253" i="3"/>
  <c r="A28254" i="3"/>
  <c r="A28255" i="3"/>
  <c r="A28256" i="3"/>
  <c r="A28257" i="3"/>
  <c r="A28258" i="3"/>
  <c r="A28259" i="3"/>
  <c r="A28260" i="3"/>
  <c r="A28261" i="3"/>
  <c r="A28262" i="3"/>
  <c r="A28263" i="3"/>
  <c r="A28264" i="3"/>
  <c r="A28265" i="3"/>
  <c r="A28266" i="3"/>
  <c r="A28267" i="3"/>
  <c r="A28268" i="3"/>
  <c r="A28269" i="3"/>
  <c r="A28270" i="3"/>
  <c r="A28271" i="3"/>
  <c r="A28272" i="3"/>
  <c r="A28273" i="3"/>
  <c r="A28274" i="3"/>
  <c r="A28275" i="3"/>
  <c r="A28276" i="3"/>
  <c r="A28277" i="3"/>
  <c r="A28278" i="3"/>
  <c r="A28279" i="3"/>
  <c r="A28280" i="3"/>
  <c r="A28281" i="3"/>
  <c r="A28282" i="3"/>
  <c r="A28283" i="3"/>
  <c r="A28284" i="3"/>
  <c r="A28285" i="3"/>
  <c r="A28286" i="3"/>
  <c r="A28287" i="3"/>
  <c r="A28288" i="3"/>
  <c r="A28289" i="3"/>
  <c r="A28290" i="3"/>
  <c r="A28291" i="3"/>
  <c r="A28292" i="3"/>
  <c r="A28293" i="3"/>
  <c r="A28294" i="3"/>
  <c r="A28295" i="3"/>
  <c r="A28296" i="3"/>
  <c r="A28297" i="3"/>
  <c r="A28298" i="3"/>
  <c r="A28299" i="3"/>
  <c r="A28300" i="3"/>
  <c r="A28301" i="3"/>
  <c r="A28302" i="3"/>
  <c r="A28303" i="3"/>
  <c r="A28304" i="3"/>
  <c r="A28305" i="3"/>
  <c r="A28306" i="3"/>
  <c r="A28307" i="3"/>
  <c r="A28308" i="3"/>
  <c r="A28309" i="3"/>
  <c r="A28310" i="3"/>
  <c r="A28311" i="3"/>
  <c r="A28312" i="3"/>
  <c r="A28313" i="3"/>
  <c r="A28314" i="3"/>
  <c r="A28315" i="3"/>
  <c r="A28316" i="3"/>
  <c r="A28317" i="3"/>
  <c r="A28318" i="3"/>
  <c r="A28319" i="3"/>
  <c r="A28320" i="3"/>
  <c r="A28321" i="3"/>
  <c r="A28322" i="3"/>
  <c r="A28323" i="3"/>
  <c r="A28324" i="3"/>
  <c r="A28325" i="3"/>
  <c r="A28326" i="3"/>
  <c r="A28327" i="3"/>
  <c r="A28328" i="3"/>
  <c r="A28329" i="3"/>
  <c r="A28330" i="3"/>
  <c r="A28331" i="3"/>
  <c r="A28332" i="3"/>
  <c r="A28333" i="3"/>
  <c r="A28334" i="3"/>
  <c r="A28335" i="3"/>
  <c r="A28336" i="3"/>
  <c r="A28337" i="3"/>
  <c r="A28338" i="3"/>
  <c r="A28339" i="3"/>
  <c r="A28340" i="3"/>
  <c r="A28341" i="3"/>
  <c r="A28342" i="3"/>
  <c r="A28343" i="3"/>
  <c r="A28344" i="3"/>
  <c r="A28345" i="3"/>
  <c r="A28346" i="3"/>
  <c r="A28347" i="3"/>
  <c r="A28348" i="3"/>
  <c r="A28349" i="3"/>
  <c r="A28350" i="3"/>
  <c r="A28351" i="3"/>
  <c r="A28352" i="3"/>
  <c r="A28353" i="3"/>
  <c r="A28354" i="3"/>
  <c r="A28355" i="3"/>
  <c r="A28356" i="3"/>
  <c r="A28357" i="3"/>
  <c r="A28358" i="3"/>
  <c r="A28359" i="3"/>
  <c r="A28360" i="3"/>
  <c r="A28361" i="3"/>
  <c r="A28362" i="3"/>
  <c r="A28363" i="3"/>
  <c r="A28364" i="3"/>
  <c r="A28365" i="3"/>
  <c r="A28366" i="3"/>
  <c r="A28367" i="3"/>
  <c r="A28368" i="3"/>
  <c r="A28369" i="3"/>
  <c r="A28370" i="3"/>
  <c r="A28371" i="3"/>
  <c r="A28372" i="3"/>
  <c r="A28373" i="3"/>
  <c r="A28374" i="3"/>
  <c r="A28375" i="3"/>
  <c r="A28376" i="3"/>
  <c r="A28377" i="3"/>
  <c r="A28378" i="3"/>
  <c r="A28379" i="3"/>
  <c r="A28380" i="3"/>
  <c r="A28381" i="3"/>
  <c r="A28382" i="3"/>
  <c r="A28383" i="3"/>
  <c r="A28384" i="3"/>
  <c r="A28385" i="3"/>
  <c r="A28386" i="3"/>
  <c r="A28387" i="3"/>
  <c r="A28388" i="3"/>
  <c r="A28389" i="3"/>
  <c r="A28390" i="3"/>
  <c r="A28391" i="3"/>
  <c r="A28392" i="3"/>
  <c r="A28393" i="3"/>
  <c r="A28394" i="3"/>
  <c r="A28395" i="3"/>
  <c r="A28396" i="3"/>
  <c r="A28397" i="3"/>
  <c r="A28398" i="3"/>
  <c r="A28399" i="3"/>
  <c r="A28400" i="3"/>
  <c r="A28401" i="3"/>
  <c r="A28402" i="3"/>
  <c r="A28403" i="3"/>
  <c r="A28404" i="3"/>
  <c r="A28405" i="3"/>
  <c r="A28406" i="3"/>
  <c r="A28407" i="3"/>
  <c r="A28408" i="3"/>
  <c r="A28409" i="3"/>
  <c r="A28410" i="3"/>
  <c r="A28411" i="3"/>
  <c r="A28412" i="3"/>
  <c r="A28413" i="3"/>
  <c r="A28414" i="3"/>
  <c r="A28415" i="3"/>
  <c r="A28416" i="3"/>
  <c r="A28417" i="3"/>
  <c r="A28418" i="3"/>
  <c r="A28419" i="3"/>
  <c r="A28420" i="3"/>
  <c r="A28421" i="3"/>
  <c r="A28422" i="3"/>
  <c r="A28423" i="3"/>
  <c r="A28424" i="3"/>
  <c r="A28425" i="3"/>
  <c r="A28426" i="3"/>
  <c r="A28427" i="3"/>
  <c r="A28428" i="3"/>
  <c r="A28429" i="3"/>
  <c r="A28430" i="3"/>
  <c r="A28431" i="3"/>
  <c r="A28432" i="3"/>
  <c r="A28433" i="3"/>
  <c r="A28434" i="3"/>
  <c r="A28435" i="3"/>
  <c r="A28436" i="3"/>
  <c r="A28437" i="3"/>
  <c r="A28438" i="3"/>
  <c r="A28439" i="3"/>
  <c r="A28440" i="3"/>
  <c r="A28441" i="3"/>
  <c r="A28442" i="3"/>
  <c r="A28443" i="3"/>
  <c r="A28444" i="3"/>
  <c r="A28445" i="3"/>
  <c r="A28446" i="3"/>
  <c r="A28447" i="3"/>
  <c r="A28448" i="3"/>
  <c r="A28449" i="3"/>
  <c r="A28450" i="3"/>
  <c r="A28451" i="3"/>
  <c r="A28452" i="3"/>
  <c r="A28453" i="3"/>
  <c r="A28454" i="3"/>
  <c r="A28455" i="3"/>
  <c r="A28456" i="3"/>
  <c r="A28457" i="3"/>
  <c r="A28458" i="3"/>
  <c r="A28459" i="3"/>
  <c r="A28460" i="3"/>
  <c r="A28461" i="3"/>
  <c r="A28462" i="3"/>
  <c r="A28463" i="3"/>
  <c r="A28464" i="3"/>
  <c r="A28465" i="3"/>
  <c r="A28466" i="3"/>
  <c r="A28467" i="3"/>
  <c r="A28468" i="3"/>
  <c r="A28469" i="3"/>
  <c r="A28470" i="3"/>
  <c r="A28471" i="3"/>
  <c r="A28472" i="3"/>
  <c r="A28473" i="3"/>
  <c r="A28474" i="3"/>
  <c r="A28475" i="3"/>
  <c r="A28476" i="3"/>
  <c r="A28477" i="3"/>
  <c r="A28478" i="3"/>
  <c r="A28479" i="3"/>
  <c r="A28480" i="3"/>
  <c r="A28481" i="3"/>
  <c r="A28482" i="3"/>
  <c r="A28483" i="3"/>
  <c r="A28484" i="3"/>
  <c r="A28485" i="3"/>
  <c r="A28486" i="3"/>
  <c r="A28487" i="3"/>
  <c r="A28488" i="3"/>
  <c r="A28489" i="3"/>
  <c r="A28490" i="3"/>
  <c r="A28491" i="3"/>
  <c r="A28492" i="3"/>
  <c r="A28493" i="3"/>
  <c r="A28494" i="3"/>
  <c r="A28495" i="3"/>
  <c r="A28496" i="3"/>
  <c r="A28497" i="3"/>
  <c r="A28498" i="3"/>
  <c r="A28499" i="3"/>
  <c r="A28500" i="3"/>
  <c r="A28501" i="3"/>
  <c r="A28502" i="3"/>
  <c r="A28503" i="3"/>
  <c r="A28504" i="3"/>
  <c r="A28505" i="3"/>
  <c r="A28506" i="3"/>
  <c r="A28507" i="3"/>
  <c r="A28508" i="3"/>
  <c r="A28509" i="3"/>
  <c r="A28510" i="3"/>
  <c r="A28511" i="3"/>
  <c r="A28512" i="3"/>
  <c r="A28513" i="3"/>
  <c r="A28514" i="3"/>
  <c r="A28515" i="3"/>
  <c r="A28516" i="3"/>
  <c r="A28517" i="3"/>
  <c r="A28518" i="3"/>
  <c r="A28519" i="3"/>
  <c r="A28520" i="3"/>
  <c r="A28521" i="3"/>
  <c r="A28522" i="3"/>
  <c r="A28523" i="3"/>
  <c r="A28524" i="3"/>
  <c r="A28525" i="3"/>
  <c r="A28526" i="3"/>
  <c r="A28527" i="3"/>
  <c r="A28528" i="3"/>
  <c r="A28529" i="3"/>
  <c r="A28530" i="3"/>
  <c r="A28531" i="3"/>
  <c r="A28532" i="3"/>
  <c r="A28533" i="3"/>
  <c r="A28534" i="3"/>
  <c r="A28535" i="3"/>
  <c r="A28536" i="3"/>
  <c r="A28537" i="3"/>
  <c r="A28538" i="3"/>
  <c r="A28539" i="3"/>
  <c r="A28540" i="3"/>
  <c r="A28541" i="3"/>
  <c r="A28542" i="3"/>
  <c r="A28543" i="3"/>
  <c r="A28544" i="3"/>
  <c r="A28545" i="3"/>
  <c r="A28546" i="3"/>
  <c r="A28547" i="3"/>
  <c r="A28548" i="3"/>
  <c r="A28549" i="3"/>
  <c r="A28550" i="3"/>
  <c r="A28551" i="3"/>
  <c r="A28552" i="3"/>
  <c r="A28553" i="3"/>
  <c r="A28554" i="3"/>
  <c r="A28555" i="3"/>
  <c r="A28556" i="3"/>
  <c r="A28557" i="3"/>
  <c r="A28558" i="3"/>
  <c r="A28559" i="3"/>
  <c r="A28560" i="3"/>
  <c r="A28561" i="3"/>
  <c r="A28562" i="3"/>
  <c r="A28563" i="3"/>
  <c r="A28564" i="3"/>
  <c r="A28565" i="3"/>
  <c r="A28566" i="3"/>
  <c r="A28567" i="3"/>
  <c r="A28568" i="3"/>
  <c r="A28569" i="3"/>
  <c r="A28570" i="3"/>
  <c r="A28571" i="3"/>
  <c r="A28572" i="3"/>
  <c r="A28573" i="3"/>
  <c r="A28574" i="3"/>
  <c r="A28575" i="3"/>
  <c r="A28576" i="3"/>
  <c r="A28577" i="3"/>
  <c r="A28578" i="3"/>
  <c r="A28579" i="3"/>
  <c r="A28580" i="3"/>
  <c r="A28581" i="3"/>
  <c r="A28582" i="3"/>
  <c r="A28583" i="3"/>
  <c r="A28584" i="3"/>
  <c r="A28585" i="3"/>
  <c r="A28586" i="3"/>
  <c r="A28587" i="3"/>
  <c r="A28588" i="3"/>
  <c r="A28589" i="3"/>
  <c r="A28590" i="3"/>
  <c r="A28591" i="3"/>
  <c r="A28592" i="3"/>
  <c r="A28593" i="3"/>
  <c r="A28594" i="3"/>
  <c r="A28595" i="3"/>
  <c r="A28596" i="3"/>
  <c r="A28597" i="3"/>
  <c r="A28598" i="3"/>
  <c r="A28599" i="3"/>
  <c r="A28600" i="3"/>
  <c r="A28601" i="3"/>
  <c r="A28602" i="3"/>
  <c r="A28603" i="3"/>
  <c r="A28604" i="3"/>
  <c r="A28605" i="3"/>
  <c r="A28606" i="3"/>
  <c r="A28607" i="3"/>
  <c r="A28608" i="3"/>
  <c r="A28609" i="3"/>
  <c r="A28610" i="3"/>
  <c r="A28611" i="3"/>
  <c r="A28612" i="3"/>
  <c r="A28613" i="3"/>
  <c r="A28614" i="3"/>
  <c r="A28615" i="3"/>
  <c r="A28616" i="3"/>
  <c r="A28617" i="3"/>
  <c r="A28618" i="3"/>
  <c r="A28619" i="3"/>
  <c r="A28620" i="3"/>
  <c r="A28621" i="3"/>
  <c r="A28622" i="3"/>
  <c r="A28623" i="3"/>
  <c r="A28624" i="3"/>
  <c r="A28625" i="3"/>
  <c r="A28626" i="3"/>
  <c r="A28627" i="3"/>
  <c r="A28628" i="3"/>
  <c r="A28629" i="3"/>
  <c r="A28630" i="3"/>
  <c r="A28631" i="3"/>
  <c r="A28632" i="3"/>
  <c r="A28633" i="3"/>
  <c r="A28634" i="3"/>
  <c r="A28635" i="3"/>
  <c r="A28636" i="3"/>
  <c r="A28637" i="3"/>
  <c r="A28638" i="3"/>
  <c r="A28639" i="3"/>
  <c r="A28640" i="3"/>
  <c r="A28641" i="3"/>
  <c r="A28642" i="3"/>
  <c r="A28643" i="3"/>
  <c r="A28644" i="3"/>
  <c r="A28645" i="3"/>
  <c r="A28646" i="3"/>
  <c r="A28647" i="3"/>
  <c r="A28648" i="3"/>
  <c r="A28649" i="3"/>
  <c r="A28650" i="3"/>
  <c r="A28651" i="3"/>
  <c r="A28652" i="3"/>
  <c r="A28653" i="3"/>
  <c r="A28654" i="3"/>
  <c r="A28655" i="3"/>
  <c r="A28656" i="3"/>
  <c r="A28657" i="3"/>
  <c r="A28658" i="3"/>
  <c r="A28659" i="3"/>
  <c r="A28660" i="3"/>
  <c r="A28661" i="3"/>
  <c r="A28662" i="3"/>
  <c r="A28663" i="3"/>
  <c r="A28664" i="3"/>
  <c r="A28665" i="3"/>
  <c r="A28666" i="3"/>
  <c r="A28667" i="3"/>
  <c r="A28668" i="3"/>
  <c r="A28669" i="3"/>
  <c r="A28670" i="3"/>
  <c r="A28671" i="3"/>
  <c r="A28672" i="3"/>
  <c r="A28673" i="3"/>
  <c r="A28674" i="3"/>
  <c r="A28675" i="3"/>
  <c r="A28676" i="3"/>
  <c r="A28677" i="3"/>
  <c r="A28678" i="3"/>
  <c r="A28679" i="3"/>
  <c r="A28680" i="3"/>
  <c r="A28681" i="3"/>
  <c r="A28682" i="3"/>
  <c r="A28683" i="3"/>
  <c r="A28684" i="3"/>
  <c r="A28685" i="3"/>
  <c r="A28686" i="3"/>
  <c r="A28687" i="3"/>
  <c r="A28688" i="3"/>
  <c r="A28689" i="3"/>
  <c r="A28690" i="3"/>
  <c r="A28691" i="3"/>
  <c r="A28692" i="3"/>
  <c r="A28693" i="3"/>
  <c r="A28694" i="3"/>
  <c r="A28695" i="3"/>
  <c r="A28696" i="3"/>
  <c r="A28697" i="3"/>
  <c r="A28698" i="3"/>
  <c r="A28699" i="3"/>
  <c r="A28700" i="3"/>
  <c r="A28701" i="3"/>
  <c r="A28702" i="3"/>
  <c r="A28703" i="3"/>
  <c r="A28704" i="3"/>
  <c r="A28705" i="3"/>
  <c r="A28706" i="3"/>
  <c r="A28707" i="3"/>
  <c r="A28708" i="3"/>
  <c r="A28709" i="3"/>
  <c r="A28710" i="3"/>
  <c r="A28711" i="3"/>
  <c r="A28712" i="3"/>
  <c r="A28713" i="3"/>
  <c r="A28714" i="3"/>
  <c r="A28715" i="3"/>
  <c r="A28716" i="3"/>
  <c r="A28717" i="3"/>
  <c r="A28718" i="3"/>
  <c r="A28719" i="3"/>
  <c r="A28720" i="3"/>
  <c r="A28721" i="3"/>
  <c r="A28722" i="3"/>
  <c r="A28723" i="3"/>
  <c r="A28724" i="3"/>
  <c r="A28725" i="3"/>
  <c r="A28726" i="3"/>
  <c r="A28727" i="3"/>
  <c r="A28728" i="3"/>
  <c r="A28729" i="3"/>
  <c r="A28730" i="3"/>
  <c r="A28731" i="3"/>
  <c r="A28732" i="3"/>
  <c r="A28733" i="3"/>
  <c r="A28734" i="3"/>
  <c r="A28735" i="3"/>
  <c r="A28736" i="3"/>
  <c r="A28737" i="3"/>
  <c r="A28738" i="3"/>
  <c r="A28739" i="3"/>
  <c r="A28740" i="3"/>
  <c r="A28741" i="3"/>
  <c r="A28742" i="3"/>
  <c r="A28743" i="3"/>
  <c r="A28744" i="3"/>
  <c r="A28745" i="3"/>
  <c r="A28746" i="3"/>
  <c r="A28747" i="3"/>
  <c r="A28748" i="3"/>
  <c r="A28749" i="3"/>
  <c r="A28750" i="3"/>
  <c r="A28751" i="3"/>
  <c r="A28752" i="3"/>
  <c r="A28753" i="3"/>
  <c r="A28754" i="3"/>
  <c r="A28755" i="3"/>
  <c r="A28756" i="3"/>
  <c r="A28757" i="3"/>
  <c r="A28758" i="3"/>
  <c r="A28759" i="3"/>
  <c r="A28760" i="3"/>
  <c r="A28761" i="3"/>
  <c r="A28762" i="3"/>
  <c r="A28763" i="3"/>
  <c r="A28764" i="3"/>
  <c r="A28765" i="3"/>
  <c r="A28766" i="3"/>
  <c r="A28767" i="3"/>
  <c r="A28768" i="3"/>
  <c r="A28769" i="3"/>
  <c r="A28770" i="3"/>
  <c r="A28771" i="3"/>
  <c r="A28772" i="3"/>
  <c r="A28773" i="3"/>
  <c r="A28774" i="3"/>
  <c r="A28775" i="3"/>
  <c r="A28776" i="3"/>
  <c r="A28777" i="3"/>
  <c r="A28778" i="3"/>
  <c r="A28779" i="3"/>
  <c r="A28780" i="3"/>
  <c r="A28781" i="3"/>
  <c r="A28782" i="3"/>
  <c r="A28783" i="3"/>
  <c r="A28784" i="3"/>
  <c r="A28785" i="3"/>
  <c r="A28786" i="3"/>
  <c r="A28787" i="3"/>
  <c r="A28788" i="3"/>
  <c r="A28789" i="3"/>
  <c r="A28790" i="3"/>
  <c r="A28791" i="3"/>
  <c r="A28792" i="3"/>
  <c r="A28793" i="3"/>
  <c r="A28794" i="3"/>
  <c r="A28795" i="3"/>
  <c r="A28796" i="3"/>
  <c r="A28797" i="3"/>
  <c r="A28798" i="3"/>
  <c r="A28799" i="3"/>
  <c r="A28800" i="3"/>
  <c r="A28801" i="3"/>
  <c r="A28802" i="3"/>
  <c r="A28803" i="3"/>
  <c r="A28804" i="3"/>
  <c r="A28805" i="3"/>
  <c r="A28806" i="3"/>
  <c r="A28807" i="3"/>
  <c r="A28808" i="3"/>
  <c r="A28809" i="3"/>
  <c r="A28810" i="3"/>
  <c r="A28811" i="3"/>
  <c r="A28812" i="3"/>
  <c r="A28813" i="3"/>
  <c r="A28814" i="3"/>
  <c r="A28815" i="3"/>
  <c r="A28816" i="3"/>
  <c r="A28817" i="3"/>
  <c r="A28818" i="3"/>
  <c r="A28819" i="3"/>
  <c r="A28820" i="3"/>
  <c r="A28821" i="3"/>
  <c r="A28822" i="3"/>
  <c r="A28823" i="3"/>
  <c r="A28824" i="3"/>
  <c r="A28825" i="3"/>
  <c r="A28826" i="3"/>
  <c r="A28827" i="3"/>
  <c r="A28828" i="3"/>
  <c r="A28829" i="3"/>
  <c r="A28830" i="3"/>
  <c r="A28831" i="3"/>
  <c r="A28832" i="3"/>
  <c r="A28833" i="3"/>
  <c r="A28834" i="3"/>
  <c r="A28835" i="3"/>
  <c r="A28836" i="3"/>
  <c r="A28837" i="3"/>
  <c r="A28838" i="3"/>
  <c r="A28839" i="3"/>
  <c r="A28840" i="3"/>
  <c r="A28841" i="3"/>
  <c r="A28842" i="3"/>
  <c r="A28843" i="3"/>
  <c r="A28844" i="3"/>
  <c r="A28845" i="3"/>
  <c r="A28846" i="3"/>
  <c r="A28847" i="3"/>
  <c r="A28848" i="3"/>
  <c r="A28849" i="3"/>
  <c r="A28850" i="3"/>
  <c r="A28851" i="3"/>
  <c r="A28852" i="3"/>
  <c r="A28853" i="3"/>
  <c r="A28854" i="3"/>
  <c r="A28855" i="3"/>
  <c r="A28856" i="3"/>
  <c r="A28857" i="3"/>
  <c r="A28858" i="3"/>
  <c r="A28859" i="3"/>
  <c r="A28860" i="3"/>
  <c r="A28861" i="3"/>
  <c r="A28862" i="3"/>
  <c r="A28863" i="3"/>
  <c r="A28864" i="3"/>
  <c r="A28865" i="3"/>
  <c r="A28866" i="3"/>
  <c r="A28867" i="3"/>
  <c r="A28868" i="3"/>
  <c r="A28869" i="3"/>
  <c r="A28870" i="3"/>
  <c r="A28871" i="3"/>
  <c r="A28872" i="3"/>
  <c r="A28873" i="3"/>
  <c r="A28874" i="3"/>
  <c r="A28875" i="3"/>
  <c r="A28876" i="3"/>
  <c r="A28877" i="3"/>
  <c r="A28878" i="3"/>
  <c r="A28879" i="3"/>
  <c r="A28880" i="3"/>
  <c r="A28881" i="3"/>
  <c r="A28882" i="3"/>
  <c r="A28883" i="3"/>
  <c r="A28884" i="3"/>
  <c r="A28885" i="3"/>
  <c r="A28886" i="3"/>
  <c r="A28887" i="3"/>
  <c r="A28888" i="3"/>
  <c r="A28889" i="3"/>
  <c r="A28890" i="3"/>
  <c r="A28891" i="3"/>
  <c r="A28892" i="3"/>
  <c r="A28893" i="3"/>
  <c r="A28894" i="3"/>
  <c r="A28895" i="3"/>
  <c r="A28896" i="3"/>
  <c r="A28897" i="3"/>
  <c r="A28898" i="3"/>
  <c r="A28899" i="3"/>
  <c r="A28900" i="3"/>
  <c r="A28901" i="3"/>
  <c r="A28902" i="3"/>
  <c r="A28903" i="3"/>
  <c r="A28904" i="3"/>
  <c r="A28905" i="3"/>
  <c r="A28906" i="3"/>
  <c r="A28907" i="3"/>
  <c r="A28908" i="3"/>
  <c r="A28909" i="3"/>
  <c r="A28910" i="3"/>
  <c r="A28911" i="3"/>
  <c r="A28912" i="3"/>
  <c r="A28913" i="3"/>
  <c r="A28914" i="3"/>
  <c r="A28915" i="3"/>
  <c r="A28916" i="3"/>
  <c r="A28917" i="3"/>
  <c r="A28918" i="3"/>
  <c r="A28919" i="3"/>
  <c r="A28920" i="3"/>
  <c r="A28921" i="3"/>
  <c r="A28922" i="3"/>
  <c r="A28923" i="3"/>
  <c r="A28924" i="3"/>
  <c r="A28925" i="3"/>
  <c r="A28926" i="3"/>
  <c r="A28927" i="3"/>
  <c r="A28928" i="3"/>
  <c r="A28929" i="3"/>
  <c r="A28930" i="3"/>
  <c r="A28931" i="3"/>
  <c r="A28932" i="3"/>
  <c r="A28933" i="3"/>
  <c r="A28934" i="3"/>
  <c r="A28935" i="3"/>
  <c r="A28936" i="3"/>
  <c r="A28937" i="3"/>
  <c r="A28938" i="3"/>
  <c r="A28939" i="3"/>
  <c r="A28940" i="3"/>
  <c r="A28941" i="3"/>
  <c r="A28942" i="3"/>
  <c r="A28943" i="3"/>
  <c r="A28944" i="3"/>
  <c r="A28945" i="3"/>
  <c r="A28946" i="3"/>
  <c r="A28947" i="3"/>
  <c r="A28948" i="3"/>
  <c r="A28949" i="3"/>
  <c r="A28950" i="3"/>
  <c r="A28951" i="3"/>
  <c r="A28952" i="3"/>
  <c r="A28953" i="3"/>
  <c r="A28954" i="3"/>
  <c r="A28955" i="3"/>
  <c r="A28956" i="3"/>
  <c r="A28957" i="3"/>
  <c r="A28958" i="3"/>
  <c r="A28959" i="3"/>
  <c r="A28960" i="3"/>
  <c r="A28961" i="3"/>
  <c r="A28962" i="3"/>
  <c r="A28963" i="3"/>
  <c r="A28964" i="3"/>
  <c r="A28965" i="3"/>
  <c r="A28966" i="3"/>
  <c r="A28967" i="3"/>
  <c r="A28968" i="3"/>
  <c r="A28969" i="3"/>
  <c r="A28970" i="3"/>
  <c r="A28971" i="3"/>
  <c r="A28972" i="3"/>
  <c r="A28973" i="3"/>
  <c r="A28974" i="3"/>
  <c r="A28975" i="3"/>
  <c r="A28976" i="3"/>
  <c r="A28977" i="3"/>
  <c r="A28978" i="3"/>
  <c r="A28979" i="3"/>
  <c r="A28980" i="3"/>
  <c r="A28981" i="3"/>
  <c r="A28982" i="3"/>
  <c r="A28983" i="3"/>
  <c r="A28984" i="3"/>
  <c r="A28985" i="3"/>
  <c r="A28986" i="3"/>
  <c r="A28987" i="3"/>
  <c r="A28988" i="3"/>
  <c r="A28989" i="3"/>
  <c r="A28990" i="3"/>
  <c r="A28991" i="3"/>
  <c r="A28992" i="3"/>
  <c r="A28993" i="3"/>
  <c r="A28994" i="3"/>
  <c r="A28995" i="3"/>
  <c r="A28996" i="3"/>
  <c r="A28997" i="3"/>
  <c r="A28998" i="3"/>
  <c r="A28999" i="3"/>
  <c r="A29000" i="3"/>
  <c r="A29001" i="3"/>
  <c r="A29002" i="3"/>
  <c r="A29003" i="3"/>
  <c r="A29004" i="3"/>
  <c r="A29005" i="3"/>
  <c r="A29006" i="3"/>
  <c r="A29007" i="3"/>
  <c r="A29008" i="3"/>
  <c r="A29009" i="3"/>
  <c r="A29010" i="3"/>
  <c r="A29011" i="3"/>
  <c r="A29012" i="3"/>
  <c r="A29013" i="3"/>
  <c r="A29014" i="3"/>
  <c r="A29015" i="3"/>
  <c r="A29016" i="3"/>
  <c r="A29017" i="3"/>
  <c r="A29018" i="3"/>
  <c r="A29019" i="3"/>
  <c r="A29020" i="3"/>
  <c r="A29021" i="3"/>
  <c r="A29022" i="3"/>
  <c r="A29023" i="3"/>
  <c r="A29024" i="3"/>
  <c r="A29025" i="3"/>
  <c r="A29026" i="3"/>
  <c r="A29027" i="3"/>
  <c r="A29028" i="3"/>
  <c r="A29029" i="3"/>
  <c r="A29030" i="3"/>
  <c r="A29031" i="3"/>
  <c r="A29032" i="3"/>
  <c r="A29033" i="3"/>
  <c r="A29034" i="3"/>
  <c r="A29035" i="3"/>
  <c r="A29036" i="3"/>
  <c r="A29037" i="3"/>
  <c r="A29038" i="3"/>
  <c r="A29039" i="3"/>
  <c r="A29040" i="3"/>
  <c r="A29041" i="3"/>
  <c r="A29042" i="3"/>
  <c r="A29043" i="3"/>
  <c r="A29044" i="3"/>
  <c r="A29045" i="3"/>
  <c r="A29046" i="3"/>
  <c r="A29047" i="3"/>
  <c r="A29048" i="3"/>
  <c r="A29049" i="3"/>
  <c r="A29050" i="3"/>
  <c r="A29051" i="3"/>
  <c r="A29052" i="3"/>
  <c r="A29053" i="3"/>
  <c r="A29054" i="3"/>
  <c r="A29055" i="3"/>
  <c r="A29056" i="3"/>
  <c r="A29057" i="3"/>
  <c r="A29058" i="3"/>
  <c r="A29059" i="3"/>
  <c r="A29060" i="3"/>
  <c r="A29061" i="3"/>
  <c r="A29062" i="3"/>
  <c r="A29063" i="3"/>
  <c r="A29064" i="3"/>
  <c r="A29065" i="3"/>
  <c r="A29066" i="3"/>
  <c r="A29067" i="3"/>
  <c r="A29068" i="3"/>
  <c r="A29069" i="3"/>
  <c r="A29070" i="3"/>
  <c r="A29071" i="3"/>
  <c r="A29072" i="3"/>
  <c r="A29073" i="3"/>
  <c r="A29074" i="3"/>
  <c r="A29075" i="3"/>
  <c r="A29076" i="3"/>
  <c r="A29077" i="3"/>
  <c r="A29078" i="3"/>
  <c r="A29079" i="3"/>
  <c r="A29080" i="3"/>
  <c r="A29081" i="3"/>
  <c r="A29082" i="3"/>
  <c r="A29083" i="3"/>
  <c r="A29084" i="3"/>
  <c r="A29085" i="3"/>
  <c r="A29086" i="3"/>
  <c r="A29087" i="3"/>
  <c r="A29088" i="3"/>
  <c r="A29089" i="3"/>
  <c r="A29090" i="3"/>
  <c r="A29091" i="3"/>
  <c r="A29092" i="3"/>
  <c r="A29093" i="3"/>
  <c r="A29094" i="3"/>
  <c r="A29095" i="3"/>
  <c r="A29096" i="3"/>
  <c r="A29097" i="3"/>
  <c r="A29098" i="3"/>
  <c r="A29099" i="3"/>
  <c r="A29100" i="3"/>
  <c r="A29101" i="3"/>
  <c r="A29102" i="3"/>
  <c r="A29103" i="3"/>
  <c r="A29104" i="3"/>
  <c r="A29105" i="3"/>
  <c r="A29106" i="3"/>
  <c r="A29107" i="3"/>
  <c r="A29108" i="3"/>
  <c r="A29109" i="3"/>
  <c r="A29110" i="3"/>
  <c r="A29111" i="3"/>
  <c r="A29112" i="3"/>
  <c r="A29113" i="3"/>
  <c r="A29114" i="3"/>
  <c r="A29115" i="3"/>
  <c r="A29116" i="3"/>
  <c r="A29117" i="3"/>
  <c r="A29118" i="3"/>
  <c r="A29119" i="3"/>
  <c r="A29120" i="3"/>
  <c r="A29121" i="3"/>
  <c r="A29122" i="3"/>
  <c r="A29123" i="3"/>
  <c r="A29124" i="3"/>
  <c r="A29125" i="3"/>
  <c r="A29126" i="3"/>
  <c r="A29127" i="3"/>
  <c r="A29128" i="3"/>
  <c r="A29129" i="3"/>
  <c r="A29130" i="3"/>
  <c r="A29131" i="3"/>
  <c r="A29132" i="3"/>
  <c r="A29133" i="3"/>
  <c r="A29134" i="3"/>
  <c r="A29135" i="3"/>
  <c r="A29136" i="3"/>
  <c r="A29137" i="3"/>
  <c r="A29138" i="3"/>
  <c r="A29139" i="3"/>
  <c r="A29140" i="3"/>
  <c r="A29141" i="3"/>
  <c r="A29142" i="3"/>
  <c r="A29143" i="3"/>
  <c r="A29144" i="3"/>
  <c r="A29145" i="3"/>
  <c r="A29146" i="3"/>
  <c r="A29147" i="3"/>
  <c r="A29148" i="3"/>
  <c r="A29149" i="3"/>
  <c r="A29150" i="3"/>
  <c r="A29151" i="3"/>
  <c r="A29152" i="3"/>
  <c r="A29153" i="3"/>
  <c r="A29154" i="3"/>
  <c r="A29155" i="3"/>
  <c r="A29156" i="3"/>
  <c r="A29157" i="3"/>
  <c r="A29158" i="3"/>
  <c r="A29159" i="3"/>
  <c r="A29160" i="3"/>
  <c r="A29161" i="3"/>
  <c r="A29162" i="3"/>
  <c r="A29163" i="3"/>
  <c r="A29164" i="3"/>
  <c r="A29165" i="3"/>
  <c r="A29166" i="3"/>
  <c r="A29167" i="3"/>
  <c r="A29168" i="3"/>
  <c r="A29169" i="3"/>
  <c r="A29170" i="3"/>
  <c r="A29171" i="3"/>
  <c r="A29172" i="3"/>
  <c r="A29173" i="3"/>
  <c r="A29174" i="3"/>
  <c r="A29175" i="3"/>
  <c r="A29176" i="3"/>
  <c r="A29177" i="3"/>
  <c r="A29178" i="3"/>
  <c r="A29179" i="3"/>
  <c r="A29180" i="3"/>
  <c r="A29181" i="3"/>
  <c r="A29182" i="3"/>
  <c r="A29183" i="3"/>
  <c r="A29184" i="3"/>
  <c r="A29185" i="3"/>
  <c r="A29186" i="3"/>
  <c r="A29187" i="3"/>
  <c r="A29188" i="3"/>
  <c r="A29189" i="3"/>
  <c r="A29190" i="3"/>
  <c r="A29191" i="3"/>
  <c r="A29192" i="3"/>
  <c r="A29193" i="3"/>
  <c r="A29194" i="3"/>
  <c r="A29195" i="3"/>
  <c r="A29196" i="3"/>
  <c r="A29197" i="3"/>
  <c r="A29198" i="3"/>
  <c r="A29199" i="3"/>
  <c r="A29200" i="3"/>
  <c r="A29201" i="3"/>
  <c r="A29202" i="3"/>
  <c r="A29203" i="3"/>
  <c r="A29204" i="3"/>
  <c r="A29205" i="3"/>
  <c r="A29206" i="3"/>
  <c r="A29207" i="3"/>
  <c r="A29208" i="3"/>
  <c r="A29209" i="3"/>
  <c r="A29210" i="3"/>
  <c r="A29211" i="3"/>
  <c r="A29212" i="3"/>
  <c r="A29213" i="3"/>
  <c r="A29214" i="3"/>
  <c r="A29215" i="3"/>
  <c r="A29216" i="3"/>
  <c r="A29217" i="3"/>
  <c r="A29218" i="3"/>
  <c r="A29219" i="3"/>
  <c r="A29220" i="3"/>
  <c r="A29221" i="3"/>
  <c r="A29222" i="3"/>
  <c r="A29223" i="3"/>
  <c r="A29224" i="3"/>
  <c r="A29225" i="3"/>
  <c r="A29226" i="3"/>
  <c r="A29227" i="3"/>
  <c r="A29228" i="3"/>
  <c r="A29229" i="3"/>
  <c r="A29230" i="3"/>
  <c r="A29231" i="3"/>
  <c r="A29232" i="3"/>
  <c r="A29233" i="3"/>
  <c r="A29234" i="3"/>
  <c r="A29235" i="3"/>
  <c r="A29236" i="3"/>
  <c r="A29237" i="3"/>
  <c r="A29238" i="3"/>
  <c r="A29239" i="3"/>
  <c r="A29240" i="3"/>
  <c r="A29241" i="3"/>
  <c r="A29242" i="3"/>
  <c r="A29243" i="3"/>
  <c r="A29244" i="3"/>
  <c r="A29245" i="3"/>
  <c r="A29246" i="3"/>
  <c r="A29247" i="3"/>
  <c r="A29248" i="3"/>
  <c r="A29249" i="3"/>
  <c r="A29250" i="3"/>
  <c r="A29251" i="3"/>
  <c r="A29252" i="3"/>
  <c r="A29253" i="3"/>
  <c r="A29254" i="3"/>
  <c r="A29255" i="3"/>
  <c r="A29256" i="3"/>
  <c r="A29257" i="3"/>
  <c r="A29258" i="3"/>
  <c r="A29259" i="3"/>
  <c r="A29260" i="3"/>
  <c r="A29261" i="3"/>
  <c r="A29262" i="3"/>
  <c r="A29263" i="3"/>
  <c r="A29264" i="3"/>
  <c r="A29265" i="3"/>
  <c r="A29266" i="3"/>
  <c r="A29267" i="3"/>
  <c r="A29268" i="3"/>
  <c r="A29269" i="3"/>
  <c r="A29270" i="3"/>
  <c r="A29271" i="3"/>
  <c r="A29272" i="3"/>
  <c r="A29273" i="3"/>
  <c r="A29274" i="3"/>
  <c r="A29275" i="3"/>
  <c r="A29276" i="3"/>
  <c r="A29277" i="3"/>
  <c r="A29278" i="3"/>
  <c r="A29279" i="3"/>
  <c r="A29280" i="3"/>
  <c r="A29281" i="3"/>
  <c r="A29282" i="3"/>
  <c r="A29283" i="3"/>
  <c r="A29284" i="3"/>
  <c r="A29285" i="3"/>
  <c r="A29286" i="3"/>
  <c r="A29287" i="3"/>
  <c r="A29288" i="3"/>
  <c r="A29289" i="3"/>
  <c r="A29290" i="3"/>
  <c r="A29291" i="3"/>
  <c r="A29292" i="3"/>
  <c r="A29293" i="3"/>
  <c r="A29294" i="3"/>
  <c r="A29295" i="3"/>
  <c r="A29296" i="3"/>
  <c r="A29297" i="3"/>
  <c r="A29298" i="3"/>
  <c r="A29299" i="3"/>
  <c r="A29300" i="3"/>
  <c r="A29301" i="3"/>
  <c r="A29302" i="3"/>
  <c r="A29303" i="3"/>
  <c r="A29304" i="3"/>
  <c r="A29305" i="3"/>
  <c r="A29306" i="3"/>
  <c r="A29307" i="3"/>
  <c r="A29308" i="3"/>
  <c r="A29309" i="3"/>
  <c r="A29310" i="3"/>
  <c r="A29311" i="3"/>
  <c r="A29312" i="3"/>
  <c r="A29313" i="3"/>
  <c r="A29314" i="3"/>
  <c r="A29315" i="3"/>
  <c r="A29316" i="3"/>
  <c r="A29317" i="3"/>
  <c r="A29318" i="3"/>
  <c r="A29319" i="3"/>
  <c r="A29320" i="3"/>
  <c r="A29321" i="3"/>
  <c r="A29322" i="3"/>
  <c r="A29323" i="3"/>
  <c r="A29324" i="3"/>
  <c r="A29325" i="3"/>
  <c r="A29326" i="3"/>
  <c r="A29327" i="3"/>
  <c r="A29328" i="3"/>
  <c r="A29329" i="3"/>
  <c r="A29330" i="3"/>
  <c r="A29331" i="3"/>
  <c r="A29332" i="3"/>
  <c r="A29333" i="3"/>
  <c r="A29334" i="3"/>
  <c r="A29335" i="3"/>
  <c r="A29336" i="3"/>
  <c r="A29337" i="3"/>
  <c r="A29338" i="3"/>
  <c r="A29339" i="3"/>
  <c r="A29340" i="3"/>
  <c r="A29341" i="3"/>
  <c r="A29342" i="3"/>
  <c r="A29343" i="3"/>
  <c r="A29344" i="3"/>
  <c r="A29345" i="3"/>
  <c r="A29346" i="3"/>
  <c r="A29347" i="3"/>
  <c r="A29348" i="3"/>
  <c r="A29349" i="3"/>
  <c r="A29350" i="3"/>
  <c r="A29351" i="3"/>
  <c r="A29352" i="3"/>
  <c r="A29353" i="3"/>
  <c r="A29354" i="3"/>
  <c r="A29355" i="3"/>
  <c r="A29356" i="3"/>
  <c r="A29357" i="3"/>
  <c r="A29358" i="3"/>
  <c r="A29359" i="3"/>
  <c r="A29360" i="3"/>
  <c r="A29361" i="3"/>
  <c r="A29362" i="3"/>
  <c r="A29363" i="3"/>
  <c r="A29364" i="3"/>
  <c r="A29365" i="3"/>
  <c r="A29366" i="3"/>
  <c r="A29367" i="3"/>
  <c r="A29368" i="3"/>
  <c r="A29369" i="3"/>
  <c r="A29370" i="3"/>
  <c r="A29371" i="3"/>
  <c r="A29372" i="3"/>
  <c r="A29373" i="3"/>
  <c r="A29374" i="3"/>
  <c r="A29375" i="3"/>
  <c r="A29376" i="3"/>
  <c r="A29377" i="3"/>
  <c r="A29378" i="3"/>
  <c r="A29379" i="3"/>
  <c r="A29380" i="3"/>
  <c r="A29381" i="3"/>
  <c r="A29382" i="3"/>
  <c r="A29383" i="3"/>
  <c r="A29384" i="3"/>
  <c r="A29385" i="3"/>
  <c r="A29386" i="3"/>
  <c r="A29387" i="3"/>
  <c r="A29388" i="3"/>
  <c r="A29389" i="3"/>
  <c r="A29390" i="3"/>
  <c r="A29391" i="3"/>
  <c r="A29392" i="3"/>
  <c r="A29393" i="3"/>
  <c r="A29394" i="3"/>
  <c r="A29395" i="3"/>
  <c r="A29396" i="3"/>
  <c r="A29397" i="3"/>
  <c r="A29398" i="3"/>
  <c r="A29399" i="3"/>
  <c r="A29400" i="3"/>
  <c r="A29401" i="3"/>
  <c r="A29402" i="3"/>
  <c r="A29403" i="3"/>
  <c r="A29404" i="3"/>
  <c r="A29405" i="3"/>
  <c r="A29406" i="3"/>
  <c r="A29407" i="3"/>
  <c r="A29408" i="3"/>
  <c r="A29409" i="3"/>
  <c r="A29410" i="3"/>
  <c r="A29411" i="3"/>
  <c r="A29412" i="3"/>
  <c r="A29413" i="3"/>
  <c r="A29414" i="3"/>
  <c r="A29415" i="3"/>
  <c r="A29416" i="3"/>
  <c r="A29417" i="3"/>
  <c r="A29418" i="3"/>
  <c r="A29419" i="3"/>
  <c r="A29420" i="3"/>
  <c r="A29421" i="3"/>
  <c r="A29422" i="3"/>
  <c r="A29423" i="3"/>
  <c r="A29424" i="3"/>
  <c r="A29425" i="3"/>
  <c r="A29426" i="3"/>
  <c r="A29427" i="3"/>
  <c r="A29428" i="3"/>
  <c r="A29429" i="3"/>
  <c r="A29430" i="3"/>
  <c r="A29431" i="3"/>
  <c r="A29432" i="3"/>
  <c r="A29433" i="3"/>
  <c r="A29434" i="3"/>
  <c r="A29435" i="3"/>
  <c r="A29436" i="3"/>
  <c r="A29437" i="3"/>
  <c r="A29438" i="3"/>
  <c r="A29439" i="3"/>
  <c r="A29440" i="3"/>
  <c r="A29441" i="3"/>
  <c r="A29442" i="3"/>
  <c r="A29443" i="3"/>
  <c r="A29444" i="3"/>
  <c r="A29445" i="3"/>
  <c r="A29446" i="3"/>
  <c r="A29447" i="3"/>
  <c r="A29448" i="3"/>
  <c r="A29449" i="3"/>
  <c r="A29450" i="3"/>
  <c r="A29451" i="3"/>
  <c r="A29452" i="3"/>
  <c r="A29453" i="3"/>
  <c r="A29454" i="3"/>
  <c r="A29455" i="3"/>
  <c r="A29456" i="3"/>
  <c r="A29457" i="3"/>
  <c r="A29458" i="3"/>
  <c r="A29459" i="3"/>
  <c r="A29460" i="3"/>
  <c r="A29461" i="3"/>
  <c r="A29462" i="3"/>
  <c r="A29463" i="3"/>
  <c r="A29464" i="3"/>
  <c r="A29465" i="3"/>
  <c r="A29466" i="3"/>
  <c r="A29467" i="3"/>
  <c r="A29468" i="3"/>
  <c r="A29469" i="3"/>
  <c r="A29470" i="3"/>
  <c r="A29471" i="3"/>
  <c r="A29472" i="3"/>
  <c r="A29473" i="3"/>
  <c r="A29474" i="3"/>
  <c r="A29475" i="3"/>
  <c r="A29476" i="3"/>
  <c r="A29477" i="3"/>
  <c r="A29478" i="3"/>
  <c r="A29479" i="3"/>
  <c r="A29480" i="3"/>
  <c r="A29481" i="3"/>
  <c r="A29482" i="3"/>
  <c r="A29483" i="3"/>
  <c r="A29484" i="3"/>
  <c r="A29485" i="3"/>
  <c r="A29486" i="3"/>
  <c r="A29487" i="3"/>
  <c r="A29488" i="3"/>
  <c r="A29489" i="3"/>
  <c r="A29490" i="3"/>
  <c r="A29491" i="3"/>
  <c r="A29492" i="3"/>
  <c r="A29493" i="3"/>
  <c r="A29494" i="3"/>
  <c r="A29495" i="3"/>
  <c r="A29496" i="3"/>
  <c r="A29497" i="3"/>
  <c r="A29498" i="3"/>
  <c r="A29499" i="3"/>
  <c r="A29500" i="3"/>
  <c r="A29501" i="3"/>
  <c r="A29502" i="3"/>
  <c r="A29503" i="3"/>
  <c r="A29504" i="3"/>
  <c r="A29505" i="3"/>
  <c r="A29506" i="3"/>
  <c r="A29507" i="3"/>
  <c r="A29508" i="3"/>
  <c r="A29509" i="3"/>
  <c r="A29510" i="3"/>
  <c r="A29511" i="3"/>
  <c r="A29512" i="3"/>
  <c r="A29513" i="3"/>
  <c r="A29514" i="3"/>
  <c r="A29515" i="3"/>
  <c r="A29516" i="3"/>
  <c r="A29517" i="3"/>
  <c r="A29518" i="3"/>
  <c r="A29519" i="3"/>
  <c r="A29520" i="3"/>
  <c r="A29521" i="3"/>
  <c r="A29522" i="3"/>
  <c r="A29523" i="3"/>
  <c r="A29524" i="3"/>
  <c r="A29525" i="3"/>
  <c r="A29526" i="3"/>
  <c r="A29527" i="3"/>
  <c r="A29528" i="3"/>
  <c r="A29529" i="3"/>
  <c r="A29530" i="3"/>
  <c r="A29531" i="3"/>
  <c r="A29532" i="3"/>
  <c r="A29533" i="3"/>
  <c r="A29534" i="3"/>
  <c r="A29535" i="3"/>
  <c r="A29536" i="3"/>
  <c r="A29537" i="3"/>
  <c r="A29538" i="3"/>
  <c r="A29539" i="3"/>
  <c r="A29540" i="3"/>
  <c r="A29541" i="3"/>
  <c r="A29542" i="3"/>
  <c r="A29543" i="3"/>
  <c r="A29544" i="3"/>
  <c r="A29545" i="3"/>
  <c r="A29546" i="3"/>
  <c r="A29547" i="3"/>
  <c r="A29548" i="3"/>
  <c r="A29549" i="3"/>
  <c r="A29550" i="3"/>
  <c r="A29551" i="3"/>
  <c r="A29552" i="3"/>
  <c r="A29553" i="3"/>
  <c r="A29554" i="3"/>
  <c r="A29555" i="3"/>
  <c r="A29556" i="3"/>
  <c r="A29557" i="3"/>
  <c r="A29558" i="3"/>
  <c r="A29559" i="3"/>
  <c r="A29560" i="3"/>
  <c r="A29561" i="3"/>
  <c r="A29562" i="3"/>
  <c r="A29563" i="3"/>
  <c r="A29564" i="3"/>
  <c r="A29565" i="3"/>
  <c r="A29566" i="3"/>
  <c r="A29567" i="3"/>
  <c r="A29568" i="3"/>
  <c r="A29569" i="3"/>
  <c r="A29570" i="3"/>
  <c r="A29571" i="3"/>
  <c r="A29572" i="3"/>
  <c r="A29573" i="3"/>
  <c r="A29574" i="3"/>
  <c r="A29575" i="3"/>
  <c r="A29576" i="3"/>
  <c r="A29577" i="3"/>
  <c r="A29578" i="3"/>
  <c r="A29579" i="3"/>
  <c r="A29580" i="3"/>
  <c r="A29581" i="3"/>
  <c r="A29582" i="3"/>
  <c r="A29583" i="3"/>
  <c r="A29584" i="3"/>
  <c r="A29585" i="3"/>
  <c r="A29586" i="3"/>
  <c r="A29587" i="3"/>
  <c r="A29588" i="3"/>
  <c r="A29589" i="3"/>
  <c r="A29590" i="3"/>
  <c r="A29591" i="3"/>
  <c r="A29592" i="3"/>
  <c r="A29593" i="3"/>
  <c r="A29594" i="3"/>
  <c r="A29595" i="3"/>
  <c r="A29596" i="3"/>
  <c r="A29597" i="3"/>
  <c r="A29598" i="3"/>
  <c r="A29599" i="3"/>
  <c r="A29600" i="3"/>
  <c r="A29601" i="3"/>
  <c r="A29602" i="3"/>
  <c r="A29603" i="3"/>
  <c r="A29604" i="3"/>
  <c r="A29605" i="3"/>
  <c r="A29606" i="3"/>
  <c r="A29607" i="3"/>
  <c r="A29608" i="3"/>
  <c r="A29609" i="3"/>
  <c r="A29610" i="3"/>
  <c r="A29611" i="3"/>
  <c r="A29612" i="3"/>
  <c r="A29613" i="3"/>
  <c r="A29614" i="3"/>
  <c r="A29615" i="3"/>
  <c r="A29616" i="3"/>
  <c r="A29617" i="3"/>
  <c r="A29618" i="3"/>
  <c r="A29619" i="3"/>
  <c r="A29620" i="3"/>
  <c r="A29621" i="3"/>
  <c r="A29622" i="3"/>
  <c r="A29623" i="3"/>
  <c r="A29624" i="3"/>
  <c r="A29625" i="3"/>
  <c r="A29626" i="3"/>
  <c r="A29627" i="3"/>
  <c r="A29628" i="3"/>
  <c r="A29629" i="3"/>
  <c r="A29630" i="3"/>
  <c r="A29631" i="3"/>
  <c r="A29632" i="3"/>
  <c r="A29633" i="3"/>
  <c r="A29634" i="3"/>
  <c r="A29635" i="3"/>
  <c r="A29636" i="3"/>
  <c r="A29637" i="3"/>
  <c r="A29638" i="3"/>
  <c r="A29639" i="3"/>
  <c r="A29640" i="3"/>
  <c r="A29641" i="3"/>
  <c r="A29642" i="3"/>
  <c r="A29643" i="3"/>
  <c r="A29644" i="3"/>
  <c r="A29645" i="3"/>
  <c r="A29646" i="3"/>
  <c r="A29647" i="3"/>
  <c r="A29648" i="3"/>
  <c r="A29649" i="3"/>
  <c r="A29650" i="3"/>
  <c r="A29651" i="3"/>
  <c r="A29652" i="3"/>
  <c r="A29653" i="3"/>
  <c r="A29654" i="3"/>
  <c r="A29655" i="3"/>
  <c r="A29656" i="3"/>
  <c r="A29657" i="3"/>
  <c r="A29658" i="3"/>
  <c r="A29659" i="3"/>
  <c r="A29660" i="3"/>
  <c r="A29661" i="3"/>
  <c r="A29662" i="3"/>
  <c r="A29663" i="3"/>
  <c r="A29664" i="3"/>
  <c r="A29665" i="3"/>
  <c r="A29666" i="3"/>
  <c r="A29667" i="3"/>
  <c r="A29668" i="3"/>
  <c r="A29669" i="3"/>
  <c r="A29670" i="3"/>
  <c r="A29671" i="3"/>
  <c r="A29672" i="3"/>
  <c r="A29673" i="3"/>
  <c r="A29674" i="3"/>
  <c r="A29675" i="3"/>
  <c r="A29676" i="3"/>
  <c r="A29677" i="3"/>
  <c r="A29678" i="3"/>
  <c r="A29679" i="3"/>
  <c r="A29680" i="3"/>
  <c r="A29681" i="3"/>
  <c r="A29682" i="3"/>
  <c r="A29683" i="3"/>
  <c r="A29684" i="3"/>
  <c r="A29685" i="3"/>
  <c r="A29686" i="3"/>
  <c r="A29687" i="3"/>
  <c r="A29688" i="3"/>
  <c r="A29689" i="3"/>
  <c r="A29690" i="3"/>
  <c r="A29691" i="3"/>
  <c r="A29692" i="3"/>
  <c r="A29693" i="3"/>
  <c r="A29694" i="3"/>
  <c r="A29695" i="3"/>
  <c r="A29696" i="3"/>
  <c r="A29697" i="3"/>
  <c r="A29698" i="3"/>
  <c r="A29699" i="3"/>
  <c r="A29700" i="3"/>
  <c r="A29701" i="3"/>
  <c r="A29702" i="3"/>
  <c r="A29703" i="3"/>
  <c r="A29704" i="3"/>
  <c r="A29705" i="3"/>
  <c r="A29706" i="3"/>
  <c r="A29707" i="3"/>
  <c r="A29708" i="3"/>
  <c r="A29709" i="3"/>
  <c r="A29710" i="3"/>
  <c r="A29711" i="3"/>
  <c r="A29712" i="3"/>
  <c r="A29713" i="3"/>
  <c r="A29714" i="3"/>
  <c r="A29715" i="3"/>
  <c r="A29716" i="3"/>
  <c r="A29717" i="3"/>
  <c r="A29718" i="3"/>
  <c r="A29719" i="3"/>
  <c r="A29720" i="3"/>
  <c r="A29721" i="3"/>
  <c r="A29722" i="3"/>
  <c r="A29723" i="3"/>
  <c r="A29724" i="3"/>
  <c r="A29725" i="3"/>
  <c r="A29726" i="3"/>
  <c r="A29727" i="3"/>
  <c r="A29728" i="3"/>
  <c r="A29729" i="3"/>
  <c r="A29730" i="3"/>
  <c r="A29731" i="3"/>
  <c r="A29732" i="3"/>
  <c r="A29733" i="3"/>
  <c r="A29734" i="3"/>
  <c r="A29735" i="3"/>
  <c r="A29736" i="3"/>
  <c r="A29737" i="3"/>
  <c r="A29738" i="3"/>
  <c r="A29739" i="3"/>
  <c r="A29740" i="3"/>
  <c r="A29741" i="3"/>
  <c r="A29742" i="3"/>
  <c r="A29743" i="3"/>
  <c r="A29744" i="3"/>
  <c r="A29745" i="3"/>
  <c r="A29746" i="3"/>
  <c r="A29747" i="3"/>
  <c r="A29748" i="3"/>
  <c r="A29749" i="3"/>
  <c r="A29750" i="3"/>
  <c r="A29751" i="3"/>
  <c r="A29752" i="3"/>
  <c r="A29753" i="3"/>
  <c r="A29754" i="3"/>
  <c r="A29755" i="3"/>
  <c r="A29756" i="3"/>
  <c r="A29757" i="3"/>
  <c r="A29758" i="3"/>
  <c r="A29759" i="3"/>
  <c r="A29760" i="3"/>
  <c r="A29761" i="3"/>
  <c r="A29762" i="3"/>
  <c r="A29763" i="3"/>
  <c r="A29764" i="3"/>
  <c r="A29765" i="3"/>
  <c r="A29766" i="3"/>
  <c r="A29767" i="3"/>
  <c r="A29768" i="3"/>
  <c r="A29769" i="3"/>
  <c r="A29770" i="3"/>
  <c r="A29771" i="3"/>
  <c r="A29772" i="3"/>
  <c r="A29773" i="3"/>
  <c r="A29774" i="3"/>
  <c r="A29775" i="3"/>
  <c r="A29776" i="3"/>
  <c r="A29777" i="3"/>
  <c r="A29778" i="3"/>
  <c r="A29779" i="3"/>
  <c r="A29780" i="3"/>
  <c r="A29781" i="3"/>
  <c r="A29782" i="3"/>
  <c r="A29783" i="3"/>
  <c r="A29784" i="3"/>
  <c r="A29785" i="3"/>
  <c r="A29786" i="3"/>
  <c r="A29787" i="3"/>
  <c r="A29788" i="3"/>
  <c r="A29789" i="3"/>
  <c r="A29790" i="3"/>
  <c r="A29791" i="3"/>
  <c r="A29792" i="3"/>
  <c r="A29793" i="3"/>
  <c r="A29794" i="3"/>
  <c r="A29795" i="3"/>
  <c r="A29796" i="3"/>
  <c r="A29797" i="3"/>
  <c r="A29798" i="3"/>
  <c r="A29799" i="3"/>
  <c r="A29800" i="3"/>
  <c r="A29801" i="3"/>
  <c r="A29802" i="3"/>
  <c r="A29803" i="3"/>
  <c r="A29804" i="3"/>
  <c r="A29805" i="3"/>
  <c r="A29806" i="3"/>
  <c r="A29807" i="3"/>
  <c r="A29808" i="3"/>
  <c r="A29809" i="3"/>
  <c r="A29810" i="3"/>
  <c r="A29811" i="3"/>
  <c r="A29812" i="3"/>
  <c r="A29813" i="3"/>
  <c r="A29814" i="3"/>
  <c r="A29815" i="3"/>
  <c r="A29816" i="3"/>
  <c r="A29817" i="3"/>
  <c r="A29818" i="3"/>
  <c r="A29819" i="3"/>
  <c r="A29820" i="3"/>
  <c r="A29821" i="3"/>
  <c r="A29822" i="3"/>
  <c r="A29823" i="3"/>
  <c r="A29824" i="3"/>
  <c r="A29825" i="3"/>
  <c r="A29826" i="3"/>
  <c r="A29827" i="3"/>
  <c r="A29828" i="3"/>
  <c r="A29829" i="3"/>
  <c r="A29830" i="3"/>
  <c r="A29831" i="3"/>
  <c r="A29832" i="3"/>
  <c r="A29833" i="3"/>
  <c r="A29834" i="3"/>
  <c r="A29835" i="3"/>
  <c r="A29836" i="3"/>
  <c r="A29837" i="3"/>
  <c r="A29838" i="3"/>
  <c r="A29839" i="3"/>
  <c r="A29840" i="3"/>
  <c r="A29841" i="3"/>
  <c r="A29842" i="3"/>
  <c r="A29843" i="3"/>
  <c r="A29844" i="3"/>
  <c r="A29845" i="3"/>
  <c r="A29846" i="3"/>
  <c r="A29847" i="3"/>
  <c r="A29848" i="3"/>
  <c r="A29849" i="3"/>
  <c r="A29850" i="3"/>
  <c r="A29851" i="3"/>
  <c r="A29852" i="3"/>
  <c r="A29853" i="3"/>
  <c r="A29854" i="3"/>
  <c r="A29855" i="3"/>
  <c r="A29856" i="3"/>
  <c r="A29857" i="3"/>
  <c r="A29858" i="3"/>
  <c r="A29859" i="3"/>
  <c r="A29860" i="3"/>
  <c r="A29861" i="3"/>
  <c r="A29862" i="3"/>
  <c r="A29863" i="3"/>
  <c r="A29864" i="3"/>
  <c r="A29865" i="3"/>
  <c r="A29866" i="3"/>
  <c r="A29867" i="3"/>
  <c r="A29868" i="3"/>
  <c r="A29869" i="3"/>
  <c r="A29870" i="3"/>
  <c r="A29871" i="3"/>
  <c r="A29872" i="3"/>
  <c r="A29873" i="3"/>
  <c r="A29874" i="3"/>
  <c r="A29875" i="3"/>
  <c r="A29876" i="3"/>
  <c r="A29877" i="3"/>
  <c r="A29878" i="3"/>
  <c r="A29879" i="3"/>
  <c r="A29880" i="3"/>
  <c r="A29881" i="3"/>
  <c r="A29882" i="3"/>
  <c r="A29883" i="3"/>
  <c r="A29884" i="3"/>
  <c r="A29885" i="3"/>
  <c r="A29886" i="3"/>
  <c r="A29887" i="3"/>
  <c r="A29888" i="3"/>
  <c r="A29889" i="3"/>
  <c r="A29890" i="3"/>
  <c r="A29891" i="3"/>
  <c r="A29892" i="3"/>
  <c r="A29893" i="3"/>
  <c r="A29894" i="3"/>
  <c r="A29895" i="3"/>
  <c r="A29896" i="3"/>
  <c r="A29897" i="3"/>
  <c r="A29898" i="3"/>
  <c r="A29899" i="3"/>
  <c r="A29900" i="3"/>
  <c r="A29901" i="3"/>
  <c r="A29902" i="3"/>
  <c r="A29903" i="3"/>
  <c r="A29904" i="3"/>
  <c r="A29905" i="3"/>
  <c r="A29906" i="3"/>
  <c r="A29907" i="3"/>
  <c r="A29908" i="3"/>
  <c r="A29909" i="3"/>
  <c r="A29910" i="3"/>
  <c r="A29911" i="3"/>
  <c r="A29912" i="3"/>
  <c r="A29913" i="3"/>
  <c r="A29914" i="3"/>
  <c r="A29915" i="3"/>
  <c r="A29916" i="3"/>
  <c r="A29917" i="3"/>
  <c r="A29918" i="3"/>
  <c r="A29919" i="3"/>
  <c r="A29920" i="3"/>
  <c r="A29921" i="3"/>
  <c r="A29922" i="3"/>
  <c r="A29923" i="3"/>
  <c r="A29924" i="3"/>
  <c r="A29925" i="3"/>
  <c r="A29926" i="3"/>
  <c r="A29927" i="3"/>
  <c r="A29928" i="3"/>
  <c r="A29929" i="3"/>
  <c r="A29930" i="3"/>
  <c r="A29931" i="3"/>
  <c r="A29932" i="3"/>
  <c r="A29933" i="3"/>
  <c r="A29934" i="3"/>
  <c r="A29935" i="3"/>
  <c r="A29936" i="3"/>
  <c r="A29937" i="3"/>
  <c r="A29938" i="3"/>
  <c r="A29939" i="3"/>
  <c r="A29940" i="3"/>
  <c r="A29941" i="3"/>
  <c r="A29942" i="3"/>
  <c r="A29943" i="3"/>
  <c r="A29944" i="3"/>
  <c r="A29945" i="3"/>
  <c r="A29946" i="3"/>
  <c r="A29947" i="3"/>
  <c r="A29948" i="3"/>
  <c r="A29949" i="3"/>
  <c r="A29950" i="3"/>
  <c r="A29951" i="3"/>
  <c r="A29952" i="3"/>
  <c r="A29953" i="3"/>
  <c r="A29954" i="3"/>
  <c r="A29955" i="3"/>
  <c r="A29956" i="3"/>
  <c r="A29957" i="3"/>
  <c r="A29958" i="3"/>
  <c r="A29959" i="3"/>
  <c r="A29960" i="3"/>
  <c r="A29961" i="3"/>
  <c r="A29962" i="3"/>
  <c r="A29963" i="3"/>
  <c r="A29964" i="3"/>
  <c r="A29965" i="3"/>
  <c r="A29966" i="3"/>
  <c r="A29967" i="3"/>
  <c r="A29968" i="3"/>
  <c r="A29969" i="3"/>
  <c r="A29970" i="3"/>
  <c r="A29971" i="3"/>
  <c r="A29972" i="3"/>
  <c r="A29973" i="3"/>
  <c r="A29974" i="3"/>
  <c r="A29975" i="3"/>
  <c r="A29976" i="3"/>
  <c r="A29977" i="3"/>
  <c r="A29978" i="3"/>
  <c r="A29979" i="3"/>
  <c r="A29980" i="3"/>
  <c r="A29981" i="3"/>
  <c r="A29982" i="3"/>
  <c r="A29983" i="3"/>
  <c r="A29984" i="3"/>
  <c r="A29985" i="3"/>
  <c r="A29986" i="3"/>
  <c r="A29987" i="3"/>
  <c r="A29988" i="3"/>
  <c r="A29989" i="3"/>
  <c r="A29990" i="3"/>
  <c r="A29991" i="3"/>
  <c r="A29992" i="3"/>
  <c r="A29993" i="3"/>
  <c r="A29994" i="3"/>
  <c r="A29995" i="3"/>
  <c r="A29996" i="3"/>
  <c r="A29997" i="3"/>
  <c r="A29998" i="3"/>
  <c r="A29999" i="3"/>
  <c r="A30000" i="3"/>
  <c r="A30001" i="3"/>
  <c r="A30002" i="3"/>
  <c r="A30003" i="3"/>
  <c r="A30004" i="3"/>
  <c r="A30005" i="3"/>
  <c r="A30006" i="3"/>
  <c r="A30007" i="3"/>
  <c r="A30008" i="3"/>
  <c r="A30009" i="3"/>
  <c r="A30010" i="3"/>
  <c r="A30011" i="3"/>
  <c r="A30012" i="3"/>
  <c r="A30013" i="3"/>
  <c r="A30014" i="3"/>
  <c r="A30015" i="3"/>
  <c r="A30016" i="3"/>
  <c r="A30017" i="3"/>
  <c r="A30018" i="3"/>
  <c r="A30019" i="3"/>
  <c r="A30020" i="3"/>
  <c r="A30021" i="3"/>
  <c r="A30022" i="3"/>
  <c r="A30023" i="3"/>
  <c r="A30024" i="3"/>
  <c r="A30025" i="3"/>
  <c r="A30026" i="3"/>
  <c r="A30027" i="3"/>
  <c r="A30028" i="3"/>
  <c r="A30029" i="3"/>
  <c r="A30030" i="3"/>
  <c r="A30031" i="3"/>
  <c r="A30032" i="3"/>
  <c r="A30033" i="3"/>
  <c r="A30034" i="3"/>
  <c r="A30035" i="3"/>
  <c r="A30036" i="3"/>
  <c r="A30037" i="3"/>
  <c r="A30038" i="3"/>
  <c r="A30039" i="3"/>
  <c r="A30040" i="3"/>
  <c r="A30041" i="3"/>
  <c r="A30042" i="3"/>
  <c r="A30043" i="3"/>
  <c r="A30044" i="3"/>
  <c r="A30045" i="3"/>
  <c r="A30046" i="3"/>
  <c r="A30047" i="3"/>
  <c r="A30048" i="3"/>
  <c r="A30049" i="3"/>
  <c r="A30050" i="3"/>
  <c r="A30051" i="3"/>
  <c r="A30052" i="3"/>
  <c r="A30053" i="3"/>
  <c r="A30054" i="3"/>
  <c r="A30055" i="3"/>
  <c r="A30056" i="3"/>
  <c r="A30057" i="3"/>
  <c r="A30058" i="3"/>
  <c r="A30059" i="3"/>
  <c r="A30060" i="3"/>
  <c r="A30061" i="3"/>
  <c r="A30062" i="3"/>
  <c r="A30063" i="3"/>
  <c r="A30064" i="3"/>
  <c r="A30065" i="3"/>
  <c r="A30066" i="3"/>
  <c r="A30067" i="3"/>
  <c r="A30068" i="3"/>
  <c r="A30069" i="3"/>
  <c r="A30070" i="3"/>
  <c r="A30071" i="3"/>
  <c r="A30072" i="3"/>
  <c r="A30073" i="3"/>
  <c r="A30074" i="3"/>
  <c r="A30075" i="3"/>
  <c r="A30076" i="3"/>
  <c r="A30077" i="3"/>
  <c r="A30078" i="3"/>
  <c r="A30079" i="3"/>
  <c r="A30080" i="3"/>
  <c r="A30081" i="3"/>
  <c r="A30082" i="3"/>
  <c r="A30083" i="3"/>
  <c r="A30084" i="3"/>
  <c r="A30085" i="3"/>
  <c r="A30086" i="3"/>
  <c r="A30087" i="3"/>
  <c r="A30088" i="3"/>
  <c r="A30089" i="3"/>
  <c r="A30090" i="3"/>
  <c r="A30091" i="3"/>
  <c r="A30092" i="3"/>
  <c r="A30093" i="3"/>
  <c r="A30094" i="3"/>
  <c r="A30095" i="3"/>
  <c r="A30096" i="3"/>
  <c r="A30097" i="3"/>
  <c r="A30098" i="3"/>
  <c r="A30099" i="3"/>
  <c r="A30100" i="3"/>
  <c r="A30101" i="3"/>
  <c r="A30102" i="3"/>
  <c r="A30103" i="3"/>
  <c r="A30104" i="3"/>
  <c r="A30105" i="3"/>
  <c r="A30106" i="3"/>
  <c r="A30107" i="3"/>
  <c r="A30108" i="3"/>
  <c r="A30109" i="3"/>
  <c r="A30110" i="3"/>
  <c r="A30111" i="3"/>
  <c r="A30112" i="3"/>
  <c r="A30113" i="3"/>
  <c r="A30114" i="3"/>
  <c r="A30115" i="3"/>
  <c r="A30116" i="3"/>
  <c r="A30117" i="3"/>
  <c r="A30118" i="3"/>
  <c r="A30119" i="3"/>
  <c r="A30120" i="3"/>
  <c r="A30121" i="3"/>
  <c r="A30122" i="3"/>
  <c r="A30123" i="3"/>
  <c r="A30124" i="3"/>
  <c r="A30125" i="3"/>
  <c r="A30126" i="3"/>
  <c r="A30127" i="3"/>
  <c r="A30128" i="3"/>
  <c r="A30129" i="3"/>
  <c r="A30130" i="3"/>
  <c r="A30131" i="3"/>
  <c r="A30132" i="3"/>
  <c r="A30133" i="3"/>
  <c r="A30134" i="3"/>
  <c r="A30135" i="3"/>
  <c r="A30136" i="3"/>
  <c r="A30137" i="3"/>
  <c r="A30138" i="3"/>
  <c r="A30139" i="3"/>
  <c r="A30140" i="3"/>
  <c r="A30141" i="3"/>
  <c r="A30142" i="3"/>
  <c r="A30143" i="3"/>
  <c r="A30144" i="3"/>
  <c r="A30145" i="3"/>
  <c r="A30146" i="3"/>
  <c r="A30147" i="3"/>
  <c r="A30148" i="3"/>
  <c r="A30149" i="3"/>
  <c r="A30150" i="3"/>
  <c r="A30151" i="3"/>
  <c r="A30152" i="3"/>
  <c r="A30153" i="3"/>
  <c r="A30154" i="3"/>
  <c r="A30155" i="3"/>
  <c r="A30156" i="3"/>
  <c r="A30157" i="3"/>
  <c r="A30158" i="3"/>
  <c r="A30159" i="3"/>
  <c r="A30160" i="3"/>
  <c r="A30161" i="3"/>
  <c r="A30162" i="3"/>
  <c r="A30163" i="3"/>
  <c r="A30164" i="3"/>
  <c r="A30165" i="3"/>
  <c r="A30166" i="3"/>
  <c r="A30167" i="3"/>
  <c r="A30168" i="3"/>
  <c r="A30169" i="3"/>
  <c r="A30170" i="3"/>
  <c r="A30171" i="3"/>
  <c r="A30172" i="3"/>
  <c r="A30173" i="3"/>
  <c r="A30174" i="3"/>
  <c r="A30175" i="3"/>
  <c r="A30176" i="3"/>
  <c r="A30177" i="3"/>
  <c r="A30178" i="3"/>
  <c r="A30179" i="3"/>
  <c r="A30180" i="3"/>
  <c r="A30181" i="3"/>
  <c r="A30182" i="3"/>
  <c r="A30183" i="3"/>
  <c r="A30184" i="3"/>
  <c r="A30185" i="3"/>
  <c r="A30186" i="3"/>
  <c r="A30187" i="3"/>
  <c r="A30188" i="3"/>
  <c r="A30189" i="3"/>
  <c r="A30190" i="3"/>
  <c r="A30191" i="3"/>
  <c r="A30192" i="3"/>
  <c r="A30193" i="3"/>
  <c r="A30194" i="3"/>
  <c r="A30195" i="3"/>
  <c r="A30196" i="3"/>
  <c r="A30197" i="3"/>
  <c r="A30198" i="3"/>
  <c r="A30199" i="3"/>
  <c r="A30200" i="3"/>
  <c r="A30201" i="3"/>
  <c r="A30202" i="3"/>
  <c r="A30203" i="3"/>
  <c r="A30204" i="3"/>
  <c r="A30205" i="3"/>
  <c r="A30206" i="3"/>
  <c r="A30207" i="3"/>
  <c r="A30208" i="3"/>
  <c r="A30209" i="3"/>
  <c r="A30210" i="3"/>
  <c r="A30211" i="3"/>
  <c r="A30212" i="3"/>
  <c r="A30213" i="3"/>
  <c r="A30214" i="3"/>
  <c r="A30215" i="3"/>
  <c r="A30216" i="3"/>
  <c r="A30217" i="3"/>
  <c r="A30218" i="3"/>
  <c r="A30219" i="3"/>
  <c r="A30220" i="3"/>
  <c r="A30221" i="3"/>
  <c r="A30222" i="3"/>
  <c r="A30223" i="3"/>
  <c r="A30224" i="3"/>
  <c r="A30225" i="3"/>
  <c r="A30226" i="3"/>
  <c r="A30227" i="3"/>
  <c r="A30228" i="3"/>
  <c r="A30229" i="3"/>
  <c r="A30230" i="3"/>
  <c r="A30231" i="3"/>
  <c r="A30232" i="3"/>
  <c r="A30233" i="3"/>
  <c r="A30234" i="3"/>
  <c r="A30235" i="3"/>
  <c r="A30236" i="3"/>
  <c r="A30237" i="3"/>
  <c r="A30238" i="3"/>
  <c r="A30239" i="3"/>
  <c r="A30240" i="3"/>
  <c r="A30241" i="3"/>
  <c r="A30242" i="3"/>
  <c r="A30243" i="3"/>
  <c r="A30244" i="3"/>
  <c r="A30245" i="3"/>
  <c r="A30246" i="3"/>
  <c r="A30247" i="3"/>
  <c r="A30248" i="3"/>
  <c r="A30249" i="3"/>
  <c r="A30250" i="3"/>
  <c r="A30251" i="3"/>
  <c r="A30252" i="3"/>
  <c r="A30253" i="3"/>
  <c r="A30254" i="3"/>
  <c r="A30255" i="3"/>
  <c r="A30256" i="3"/>
  <c r="A30257" i="3"/>
  <c r="A30258" i="3"/>
  <c r="A30259" i="3"/>
  <c r="A30260" i="3"/>
  <c r="A30261" i="3"/>
  <c r="A30262" i="3"/>
  <c r="A30263" i="3"/>
  <c r="A30264" i="3"/>
  <c r="A30265" i="3"/>
  <c r="A30266" i="3"/>
  <c r="A30267" i="3"/>
  <c r="A30268" i="3"/>
  <c r="A30269" i="3"/>
  <c r="A30270" i="3"/>
  <c r="A30271" i="3"/>
  <c r="A30272" i="3"/>
  <c r="A30273" i="3"/>
  <c r="A30274" i="3"/>
  <c r="A30275" i="3"/>
  <c r="A30276" i="3"/>
  <c r="A30277" i="3"/>
  <c r="A30278" i="3"/>
  <c r="A30279" i="3"/>
  <c r="A30280" i="3"/>
  <c r="A30281" i="3"/>
  <c r="A30282" i="3"/>
  <c r="A30283" i="3"/>
  <c r="A30284" i="3"/>
  <c r="A30285" i="3"/>
  <c r="A30286" i="3"/>
  <c r="A30287" i="3"/>
  <c r="A30288" i="3"/>
  <c r="A30289" i="3"/>
  <c r="A30290" i="3"/>
  <c r="A30291" i="3"/>
  <c r="A30292" i="3"/>
  <c r="A30293" i="3"/>
  <c r="A30294" i="3"/>
  <c r="A30295" i="3"/>
  <c r="A30296" i="3"/>
  <c r="A30297" i="3"/>
  <c r="A30298" i="3"/>
  <c r="A30299" i="3"/>
  <c r="A30300" i="3"/>
  <c r="A30301" i="3"/>
  <c r="A30302" i="3"/>
  <c r="A30303" i="3"/>
  <c r="A30304" i="3"/>
  <c r="A30305" i="3"/>
  <c r="A30306" i="3"/>
  <c r="A30307" i="3"/>
  <c r="A30308" i="3"/>
  <c r="A30309" i="3"/>
  <c r="A30310" i="3"/>
  <c r="A30311" i="3"/>
  <c r="A30312" i="3"/>
  <c r="A30313" i="3"/>
  <c r="A30314" i="3"/>
  <c r="A30315" i="3"/>
  <c r="A30316" i="3"/>
  <c r="A30317" i="3"/>
  <c r="A30318" i="3"/>
  <c r="A30319" i="3"/>
  <c r="A30320" i="3"/>
  <c r="A30321" i="3"/>
  <c r="A30322" i="3"/>
  <c r="A30323" i="3"/>
  <c r="A30324" i="3"/>
  <c r="A30325" i="3"/>
  <c r="A30326" i="3"/>
  <c r="A30327" i="3"/>
  <c r="A30328" i="3"/>
  <c r="A30329" i="3"/>
  <c r="A30330" i="3"/>
  <c r="A30331" i="3"/>
  <c r="A30332" i="3"/>
  <c r="A30333" i="3"/>
  <c r="A30334" i="3"/>
  <c r="A30335" i="3"/>
  <c r="A30336" i="3"/>
  <c r="A30337" i="3"/>
  <c r="A30338" i="3"/>
  <c r="A30339" i="3"/>
  <c r="A30340" i="3"/>
  <c r="A30341" i="3"/>
  <c r="A30342" i="3"/>
  <c r="A30343" i="3"/>
  <c r="A30344" i="3"/>
  <c r="A30345" i="3"/>
  <c r="A30346" i="3"/>
  <c r="A30347" i="3"/>
  <c r="A30348" i="3"/>
  <c r="A30349" i="3"/>
  <c r="A30350" i="3"/>
  <c r="A30351" i="3"/>
  <c r="A30352" i="3"/>
  <c r="A30353" i="3"/>
  <c r="A30354" i="3"/>
  <c r="A30355" i="3"/>
  <c r="A30356" i="3"/>
  <c r="A30357" i="3"/>
  <c r="A30358" i="3"/>
  <c r="A30359" i="3"/>
  <c r="A30360" i="3"/>
  <c r="A30361" i="3"/>
  <c r="A30362" i="3"/>
  <c r="A30363" i="3"/>
  <c r="A30364" i="3"/>
  <c r="A30365" i="3"/>
  <c r="A30366" i="3"/>
  <c r="A30367" i="3"/>
  <c r="A30368" i="3"/>
  <c r="A30369" i="3"/>
  <c r="A30370" i="3"/>
  <c r="A30371" i="3"/>
  <c r="A30372" i="3"/>
  <c r="A30373" i="3"/>
  <c r="A30374" i="3"/>
  <c r="A30375" i="3"/>
  <c r="A30376" i="3"/>
  <c r="A30377" i="3"/>
  <c r="A30378" i="3"/>
  <c r="A30379" i="3"/>
  <c r="A30380" i="3"/>
  <c r="A30381" i="3"/>
  <c r="A30382" i="3"/>
  <c r="A30383" i="3"/>
  <c r="A30384" i="3"/>
  <c r="A30385" i="3"/>
  <c r="A30386" i="3"/>
  <c r="A30387" i="3"/>
  <c r="A30388" i="3"/>
  <c r="A30389" i="3"/>
  <c r="A30390" i="3"/>
  <c r="A30391" i="3"/>
  <c r="A30392" i="3"/>
  <c r="A30393" i="3"/>
  <c r="A30394" i="3"/>
  <c r="A30395" i="3"/>
  <c r="A30396" i="3"/>
  <c r="A30397" i="3"/>
  <c r="A30398" i="3"/>
  <c r="A30399" i="3"/>
  <c r="A30400" i="3"/>
  <c r="A30401" i="3"/>
  <c r="A30402" i="3"/>
  <c r="A30403" i="3"/>
  <c r="A30404" i="3"/>
  <c r="A30405" i="3"/>
  <c r="A30406" i="3"/>
  <c r="A30407" i="3"/>
  <c r="A30408" i="3"/>
  <c r="A30409" i="3"/>
  <c r="A30410" i="3"/>
  <c r="A30411" i="3"/>
  <c r="A30412" i="3"/>
  <c r="A30413" i="3"/>
  <c r="A30414" i="3"/>
  <c r="A30415" i="3"/>
  <c r="A30416" i="3"/>
  <c r="A30417" i="3"/>
  <c r="A30418" i="3"/>
  <c r="A30419" i="3"/>
  <c r="A30420" i="3"/>
  <c r="A30421" i="3"/>
  <c r="A30422" i="3"/>
  <c r="A30423" i="3"/>
  <c r="A30424" i="3"/>
  <c r="A30425" i="3"/>
  <c r="A30426" i="3"/>
  <c r="A30427" i="3"/>
  <c r="A30428" i="3"/>
  <c r="A30429" i="3"/>
  <c r="A30430" i="3"/>
  <c r="A30431" i="3"/>
  <c r="A30432" i="3"/>
  <c r="A30433" i="3"/>
  <c r="A30434" i="3"/>
  <c r="A30435" i="3"/>
  <c r="A30436" i="3"/>
  <c r="A30437" i="3"/>
  <c r="A30438" i="3"/>
  <c r="A30439" i="3"/>
  <c r="A30440" i="3"/>
  <c r="A30441" i="3"/>
  <c r="A30442" i="3"/>
  <c r="A30443" i="3"/>
  <c r="A30444" i="3"/>
  <c r="A30445" i="3"/>
  <c r="A30446" i="3"/>
  <c r="A30447" i="3"/>
  <c r="A30448" i="3"/>
  <c r="A30449" i="3"/>
  <c r="A30450" i="3"/>
  <c r="A30451" i="3"/>
  <c r="A30452" i="3"/>
  <c r="A30453" i="3"/>
  <c r="A30454" i="3"/>
  <c r="A30455" i="3"/>
  <c r="A30456" i="3"/>
  <c r="A30457" i="3"/>
  <c r="A30458" i="3"/>
  <c r="A30459" i="3"/>
  <c r="A30460" i="3"/>
  <c r="A30461" i="3"/>
  <c r="A30462" i="3"/>
  <c r="A30463" i="3"/>
  <c r="A30464" i="3"/>
  <c r="A30465" i="3"/>
  <c r="A30466" i="3"/>
  <c r="A30467" i="3"/>
  <c r="A30468" i="3"/>
  <c r="A30469" i="3"/>
  <c r="A30470" i="3"/>
  <c r="A30471" i="3"/>
  <c r="A30472" i="3"/>
  <c r="A30473" i="3"/>
  <c r="A30474" i="3"/>
  <c r="A30475" i="3"/>
  <c r="A30476" i="3"/>
  <c r="A30477" i="3"/>
  <c r="A30478" i="3"/>
  <c r="A30479" i="3"/>
  <c r="A30480" i="3"/>
  <c r="A30481" i="3"/>
  <c r="A30482" i="3"/>
  <c r="A30483" i="3"/>
  <c r="A30484" i="3"/>
  <c r="A30485" i="3"/>
  <c r="A30486" i="3"/>
  <c r="A30487" i="3"/>
  <c r="A30488" i="3"/>
  <c r="A30489" i="3"/>
  <c r="A30490" i="3"/>
  <c r="A30491" i="3"/>
  <c r="A30492" i="3"/>
  <c r="A30493" i="3"/>
  <c r="A30494" i="3"/>
  <c r="A30495" i="3"/>
  <c r="A30496" i="3"/>
  <c r="A30497" i="3"/>
  <c r="A30498" i="3"/>
  <c r="A30499" i="3"/>
  <c r="A30500" i="3"/>
  <c r="A30501" i="3"/>
  <c r="A30502" i="3"/>
  <c r="A30503" i="3"/>
  <c r="A30504" i="3"/>
  <c r="A30505" i="3"/>
  <c r="A30506" i="3"/>
  <c r="A30507" i="3"/>
  <c r="A30508" i="3"/>
  <c r="A30509" i="3"/>
  <c r="A30510" i="3"/>
  <c r="A30511" i="3"/>
  <c r="A30512" i="3"/>
  <c r="A30513" i="3"/>
  <c r="A30514" i="3"/>
  <c r="A30515" i="3"/>
  <c r="A30516" i="3"/>
  <c r="A30517" i="3"/>
  <c r="A30518" i="3"/>
  <c r="A30519" i="3"/>
  <c r="A30520" i="3"/>
  <c r="A30521" i="3"/>
  <c r="A30522" i="3"/>
  <c r="A30523" i="3"/>
  <c r="A30524" i="3"/>
  <c r="A30525" i="3"/>
  <c r="A30526" i="3"/>
  <c r="A30527" i="3"/>
  <c r="A30528" i="3"/>
  <c r="A30529" i="3"/>
  <c r="A30530" i="3"/>
  <c r="A30531" i="3"/>
  <c r="A30532" i="3"/>
  <c r="A30533" i="3"/>
  <c r="A30534" i="3"/>
  <c r="A30535" i="3"/>
  <c r="A30536" i="3"/>
  <c r="A30537" i="3"/>
  <c r="A30538" i="3"/>
  <c r="A30539" i="3"/>
  <c r="A30540" i="3"/>
  <c r="A30541" i="3"/>
  <c r="A30542" i="3"/>
  <c r="A30543" i="3"/>
  <c r="A30544" i="3"/>
  <c r="A30545" i="3"/>
  <c r="A30546" i="3"/>
  <c r="A30547" i="3"/>
  <c r="A30548" i="3"/>
  <c r="A30549" i="3"/>
  <c r="A30550" i="3"/>
  <c r="A30551" i="3"/>
  <c r="A30552" i="3"/>
  <c r="A30553" i="3"/>
  <c r="A30554" i="3"/>
  <c r="A30555" i="3"/>
  <c r="A30556" i="3"/>
  <c r="A30557" i="3"/>
  <c r="A30558" i="3"/>
  <c r="A30559" i="3"/>
  <c r="A30560" i="3"/>
  <c r="A30561" i="3"/>
  <c r="A30562" i="3"/>
  <c r="A30563" i="3"/>
  <c r="A30564" i="3"/>
  <c r="A30565" i="3"/>
  <c r="A30566" i="3"/>
  <c r="A30567" i="3"/>
  <c r="A30568" i="3"/>
  <c r="A30569" i="3"/>
  <c r="A30570" i="3"/>
  <c r="A30571" i="3"/>
  <c r="A30572" i="3"/>
  <c r="A30573" i="3"/>
  <c r="A30574" i="3"/>
  <c r="A30575" i="3"/>
  <c r="A30576" i="3"/>
  <c r="A30577" i="3"/>
  <c r="A30578" i="3"/>
  <c r="A30579" i="3"/>
  <c r="A30580" i="3"/>
  <c r="A30581" i="3"/>
  <c r="A30582" i="3"/>
  <c r="A30583" i="3"/>
  <c r="A30584" i="3"/>
  <c r="A30585" i="3"/>
  <c r="A30586" i="3"/>
  <c r="A30587" i="3"/>
  <c r="A30588" i="3"/>
  <c r="A30589" i="3"/>
  <c r="A30590" i="3"/>
  <c r="A30591" i="3"/>
  <c r="A30592" i="3"/>
  <c r="A30593" i="3"/>
  <c r="A30594" i="3"/>
  <c r="A30595" i="3"/>
  <c r="A30596" i="3"/>
  <c r="A30597" i="3"/>
  <c r="A30598" i="3"/>
  <c r="A30599" i="3"/>
  <c r="A30600" i="3"/>
  <c r="A30601" i="3"/>
  <c r="A30602" i="3"/>
  <c r="A30603" i="3"/>
  <c r="A30604" i="3"/>
  <c r="A30605" i="3"/>
  <c r="A30606" i="3"/>
  <c r="A30607" i="3"/>
  <c r="A30608" i="3"/>
  <c r="A30609" i="3"/>
  <c r="A30610" i="3"/>
  <c r="A30611" i="3"/>
  <c r="A30612" i="3"/>
  <c r="A30613" i="3"/>
  <c r="A30614" i="3"/>
  <c r="A30615" i="3"/>
  <c r="A30616" i="3"/>
  <c r="A30617" i="3"/>
  <c r="A30618" i="3"/>
  <c r="A30619" i="3"/>
  <c r="A30620" i="3"/>
  <c r="A30621" i="3"/>
  <c r="A30622" i="3"/>
  <c r="A30623" i="3"/>
  <c r="A30624" i="3"/>
  <c r="A30625" i="3"/>
  <c r="A30626" i="3"/>
  <c r="A30627" i="3"/>
  <c r="A30628" i="3"/>
  <c r="A30629" i="3"/>
  <c r="A30630" i="3"/>
  <c r="A30631" i="3"/>
  <c r="A30632" i="3"/>
  <c r="A30633" i="3"/>
  <c r="A30634" i="3"/>
  <c r="A30635" i="3"/>
  <c r="A30636" i="3"/>
  <c r="A30637" i="3"/>
  <c r="A30638" i="3"/>
  <c r="A30639" i="3"/>
  <c r="A30640" i="3"/>
  <c r="A30641" i="3"/>
  <c r="A30642" i="3"/>
  <c r="A30643" i="3"/>
  <c r="A30644" i="3"/>
  <c r="A30645" i="3"/>
  <c r="A30646" i="3"/>
  <c r="A30647" i="3"/>
  <c r="A30648" i="3"/>
  <c r="A30649" i="3"/>
  <c r="A30650" i="3"/>
  <c r="A30651" i="3"/>
  <c r="A30652" i="3"/>
  <c r="A30653" i="3"/>
  <c r="A30654" i="3"/>
  <c r="A30655" i="3"/>
  <c r="A30656" i="3"/>
  <c r="A30657" i="3"/>
  <c r="A30658" i="3"/>
  <c r="A30659" i="3"/>
  <c r="A30660" i="3"/>
  <c r="A30661" i="3"/>
  <c r="A30662" i="3"/>
  <c r="A30663" i="3"/>
  <c r="A30664" i="3"/>
  <c r="A30665" i="3"/>
  <c r="A30666" i="3"/>
  <c r="A30667" i="3"/>
  <c r="A30668" i="3"/>
  <c r="A30669" i="3"/>
  <c r="A30670" i="3"/>
  <c r="A30671" i="3"/>
  <c r="A30672" i="3"/>
  <c r="A30673" i="3"/>
  <c r="A30674" i="3"/>
  <c r="A30675" i="3"/>
  <c r="A30676" i="3"/>
  <c r="A30677" i="3"/>
  <c r="A30678" i="3"/>
  <c r="A30679" i="3"/>
  <c r="A30680" i="3"/>
  <c r="A30681" i="3"/>
  <c r="A30682" i="3"/>
  <c r="A30683" i="3"/>
  <c r="A30684" i="3"/>
  <c r="A30685" i="3"/>
  <c r="A30686" i="3"/>
  <c r="A30687" i="3"/>
  <c r="A30688" i="3"/>
  <c r="A30689" i="3"/>
  <c r="A30690" i="3"/>
  <c r="A30691" i="3"/>
  <c r="A30692" i="3"/>
  <c r="A30693" i="3"/>
  <c r="A30694" i="3"/>
  <c r="A30695" i="3"/>
  <c r="A30696" i="3"/>
  <c r="A30697" i="3"/>
  <c r="A30698" i="3"/>
  <c r="A30699" i="3"/>
  <c r="A30700" i="3"/>
  <c r="A30701" i="3"/>
  <c r="A30702" i="3"/>
  <c r="A30703" i="3"/>
  <c r="A30704" i="3"/>
  <c r="A30705" i="3"/>
  <c r="A30706" i="3"/>
  <c r="A30707" i="3"/>
  <c r="A30708" i="3"/>
  <c r="A30709" i="3"/>
  <c r="A30710" i="3"/>
  <c r="A30711" i="3"/>
  <c r="A30712" i="3"/>
  <c r="A30713" i="3"/>
  <c r="A30714" i="3"/>
  <c r="A30715" i="3"/>
  <c r="A30716" i="3"/>
  <c r="A30717" i="3"/>
  <c r="A30718" i="3"/>
  <c r="A30719" i="3"/>
  <c r="A30720" i="3"/>
  <c r="A30721" i="3"/>
  <c r="A30722" i="3"/>
  <c r="A30723" i="3"/>
  <c r="A30724" i="3"/>
  <c r="A30725" i="3"/>
  <c r="A30726" i="3"/>
  <c r="A30727" i="3"/>
  <c r="A30728" i="3"/>
  <c r="A30729" i="3"/>
  <c r="A30730" i="3"/>
  <c r="A30731" i="3"/>
  <c r="A30732" i="3"/>
  <c r="A30733" i="3"/>
  <c r="A30734" i="3"/>
  <c r="A30735" i="3"/>
  <c r="A30736" i="3"/>
  <c r="A30737" i="3"/>
  <c r="A30738" i="3"/>
  <c r="A30739" i="3"/>
  <c r="A30740" i="3"/>
  <c r="A30741" i="3"/>
  <c r="A30742" i="3"/>
  <c r="A30743" i="3"/>
  <c r="A30744" i="3"/>
  <c r="A30745" i="3"/>
  <c r="A30746" i="3"/>
  <c r="A30747" i="3"/>
  <c r="A30748" i="3"/>
  <c r="A30749" i="3"/>
  <c r="A30750" i="3"/>
  <c r="A30751" i="3"/>
  <c r="A30752" i="3"/>
  <c r="A30753" i="3"/>
  <c r="A30754" i="3"/>
  <c r="A30755" i="3"/>
  <c r="A30756" i="3"/>
  <c r="A30757" i="3"/>
  <c r="A30758" i="3"/>
  <c r="A30759" i="3"/>
  <c r="A30760" i="3"/>
  <c r="A30761" i="3"/>
  <c r="A30762" i="3"/>
  <c r="A30763" i="3"/>
  <c r="A30764" i="3"/>
  <c r="A30765" i="3"/>
  <c r="A30766" i="3"/>
  <c r="A30767" i="3"/>
  <c r="A30768" i="3"/>
  <c r="A30769" i="3"/>
  <c r="A30770" i="3"/>
  <c r="A30771" i="3"/>
  <c r="A30772" i="3"/>
  <c r="A30773" i="3"/>
  <c r="A30774" i="3"/>
  <c r="A30775" i="3"/>
  <c r="A30776" i="3"/>
  <c r="A30777" i="3"/>
  <c r="A30778" i="3"/>
  <c r="A30779" i="3"/>
  <c r="A30780" i="3"/>
  <c r="A30781" i="3"/>
  <c r="A30782" i="3"/>
  <c r="A30783" i="3"/>
  <c r="A30784" i="3"/>
  <c r="A30785" i="3"/>
  <c r="A30786" i="3"/>
  <c r="A30787" i="3"/>
  <c r="A30788" i="3"/>
  <c r="A30789" i="3"/>
  <c r="A30790" i="3"/>
  <c r="A30791" i="3"/>
  <c r="A30792" i="3"/>
  <c r="A30793" i="3"/>
  <c r="A30794" i="3"/>
  <c r="A30795" i="3"/>
  <c r="A30796" i="3"/>
  <c r="A30797" i="3"/>
  <c r="A30798" i="3"/>
  <c r="A30799" i="3"/>
  <c r="A30800" i="3"/>
  <c r="A30801" i="3"/>
  <c r="A30802" i="3"/>
  <c r="A30803" i="3"/>
  <c r="A30804" i="3"/>
  <c r="A30805" i="3"/>
  <c r="A30806" i="3"/>
  <c r="A30807" i="3"/>
  <c r="A30808" i="3"/>
  <c r="A30809" i="3"/>
  <c r="A30810" i="3"/>
  <c r="A30811" i="3"/>
  <c r="A30812" i="3"/>
  <c r="A30813" i="3"/>
  <c r="A30814" i="3"/>
  <c r="A30815" i="3"/>
  <c r="A30816" i="3"/>
  <c r="A30817" i="3"/>
  <c r="A30818" i="3"/>
  <c r="A30819" i="3"/>
  <c r="A30820" i="3"/>
  <c r="A30821" i="3"/>
  <c r="A30822" i="3"/>
  <c r="A30823" i="3"/>
  <c r="A30824" i="3"/>
  <c r="A30825" i="3"/>
  <c r="A30826" i="3"/>
  <c r="A30827" i="3"/>
  <c r="A30828" i="3"/>
  <c r="A30829" i="3"/>
  <c r="A30830" i="3"/>
  <c r="A30831" i="3"/>
  <c r="A30832" i="3"/>
  <c r="A30833" i="3"/>
  <c r="A30834" i="3"/>
  <c r="A30835" i="3"/>
  <c r="A30836" i="3"/>
  <c r="A30837" i="3"/>
  <c r="A30838" i="3"/>
  <c r="A30839" i="3"/>
  <c r="A30840" i="3"/>
  <c r="A30841" i="3"/>
  <c r="A30842" i="3"/>
  <c r="A30843" i="3"/>
  <c r="A30844" i="3"/>
  <c r="A30845" i="3"/>
  <c r="A30846" i="3"/>
  <c r="A30847" i="3"/>
  <c r="A30848" i="3"/>
  <c r="A30849" i="3"/>
  <c r="A30850" i="3"/>
  <c r="A30851" i="3"/>
  <c r="A30852" i="3"/>
  <c r="A30853" i="3"/>
  <c r="A30854" i="3"/>
  <c r="A30855" i="3"/>
  <c r="A30856" i="3"/>
  <c r="A30857" i="3"/>
  <c r="A30858" i="3"/>
  <c r="A30859" i="3"/>
  <c r="A30860" i="3"/>
  <c r="A30861" i="3"/>
  <c r="A30862" i="3"/>
  <c r="A30863" i="3"/>
  <c r="A30864" i="3"/>
  <c r="A30865" i="3"/>
  <c r="A30866" i="3"/>
  <c r="A30867" i="3"/>
  <c r="A30868" i="3"/>
  <c r="A30869" i="3"/>
  <c r="A30870" i="3"/>
  <c r="A30871" i="3"/>
  <c r="A30872" i="3"/>
  <c r="A30873" i="3"/>
  <c r="A30874" i="3"/>
  <c r="A30875" i="3"/>
  <c r="A30876" i="3"/>
  <c r="A30877" i="3"/>
  <c r="A30878" i="3"/>
  <c r="A30879" i="3"/>
  <c r="A30880" i="3"/>
  <c r="A30881" i="3"/>
  <c r="A30882" i="3"/>
  <c r="A30883" i="3"/>
  <c r="A30884" i="3"/>
  <c r="A30885" i="3"/>
  <c r="A30886" i="3"/>
  <c r="A30887" i="3"/>
  <c r="A30888" i="3"/>
  <c r="A30889" i="3"/>
  <c r="A30890" i="3"/>
  <c r="A30891" i="3"/>
  <c r="A30892" i="3"/>
  <c r="A30893" i="3"/>
  <c r="A30894" i="3"/>
  <c r="A30895" i="3"/>
  <c r="A30896" i="3"/>
  <c r="A30897" i="3"/>
  <c r="A30898" i="3"/>
  <c r="A30899" i="3"/>
  <c r="A30900" i="3"/>
  <c r="A30901" i="3"/>
  <c r="A30902" i="3"/>
  <c r="A30903" i="3"/>
  <c r="A30904" i="3"/>
  <c r="A30905" i="3"/>
  <c r="A30906" i="3"/>
  <c r="A30907" i="3"/>
  <c r="A30908" i="3"/>
  <c r="A30909" i="3"/>
  <c r="A30910" i="3"/>
  <c r="A30911" i="3"/>
  <c r="A30912" i="3"/>
  <c r="A30913" i="3"/>
  <c r="A30914" i="3"/>
  <c r="A30915" i="3"/>
  <c r="A30916" i="3"/>
  <c r="A30917" i="3"/>
  <c r="A30918" i="3"/>
  <c r="A30919" i="3"/>
  <c r="A30920" i="3"/>
  <c r="A30921" i="3"/>
  <c r="A30922" i="3"/>
  <c r="A30923" i="3"/>
  <c r="A30924" i="3"/>
  <c r="A30925" i="3"/>
  <c r="A30926" i="3"/>
  <c r="A30927" i="3"/>
  <c r="A30928" i="3"/>
  <c r="A30929" i="3"/>
  <c r="A30930" i="3"/>
  <c r="A30931" i="3"/>
  <c r="A30932" i="3"/>
  <c r="A30933" i="3"/>
  <c r="A30934" i="3"/>
  <c r="A30935" i="3"/>
  <c r="A30936" i="3"/>
  <c r="A30937" i="3"/>
  <c r="A30938" i="3"/>
  <c r="A30939" i="3"/>
  <c r="A30940" i="3"/>
  <c r="A30941" i="3"/>
  <c r="A30942" i="3"/>
  <c r="A30943" i="3"/>
  <c r="A30944" i="3"/>
  <c r="A30945" i="3"/>
  <c r="A30946" i="3"/>
  <c r="A30947" i="3"/>
  <c r="A30948" i="3"/>
  <c r="A30949" i="3"/>
  <c r="A30950" i="3"/>
  <c r="A30951" i="3"/>
  <c r="A30952" i="3"/>
  <c r="A30953" i="3"/>
  <c r="A30954" i="3"/>
  <c r="A30955" i="3"/>
  <c r="A30956" i="3"/>
  <c r="A30957" i="3"/>
  <c r="A30958" i="3"/>
  <c r="A30959" i="3"/>
  <c r="A30960" i="3"/>
  <c r="A30961" i="3"/>
  <c r="A30962" i="3"/>
  <c r="A30963" i="3"/>
  <c r="A30964" i="3"/>
  <c r="A30965" i="3"/>
  <c r="A30966" i="3"/>
  <c r="A30967" i="3"/>
  <c r="A30968" i="3"/>
  <c r="A30969" i="3"/>
  <c r="A30970" i="3"/>
  <c r="A30971" i="3"/>
  <c r="A30972" i="3"/>
  <c r="A30973" i="3"/>
  <c r="A30974" i="3"/>
  <c r="A30975" i="3"/>
  <c r="A30976" i="3"/>
  <c r="A30977" i="3"/>
  <c r="A30978" i="3"/>
  <c r="A30979" i="3"/>
  <c r="A30980" i="3"/>
  <c r="A30981" i="3"/>
  <c r="A30982" i="3"/>
  <c r="A30983" i="3"/>
  <c r="A30984" i="3"/>
  <c r="A30985" i="3"/>
  <c r="A30986" i="3"/>
  <c r="A30987" i="3"/>
  <c r="A30988" i="3"/>
  <c r="A30989" i="3"/>
  <c r="A30990" i="3"/>
  <c r="A30991" i="3"/>
  <c r="A30992" i="3"/>
  <c r="A30993" i="3"/>
  <c r="A30994" i="3"/>
  <c r="A30995" i="3"/>
  <c r="A30996" i="3"/>
  <c r="A30997" i="3"/>
  <c r="A30998" i="3"/>
  <c r="A30999" i="3"/>
  <c r="A31000" i="3"/>
  <c r="A31001" i="3"/>
  <c r="A31002" i="3"/>
  <c r="A31003" i="3"/>
  <c r="A31004" i="3"/>
  <c r="A31005" i="3"/>
  <c r="A31006" i="3"/>
  <c r="A31007" i="3"/>
  <c r="A31008" i="3"/>
  <c r="A31009" i="3"/>
  <c r="A31010" i="3"/>
  <c r="A31011" i="3"/>
  <c r="A31012" i="3"/>
  <c r="A31013" i="3"/>
  <c r="A31014" i="3"/>
  <c r="A31015" i="3"/>
  <c r="A31016" i="3"/>
  <c r="A31017" i="3"/>
  <c r="A31018" i="3"/>
  <c r="A31019" i="3"/>
  <c r="A31020" i="3"/>
  <c r="A31021" i="3"/>
  <c r="A31022" i="3"/>
  <c r="A31023" i="3"/>
  <c r="A31024" i="3"/>
  <c r="A31025" i="3"/>
  <c r="A31026" i="3"/>
  <c r="A31027" i="3"/>
  <c r="A31028" i="3"/>
  <c r="A31029" i="3"/>
  <c r="A31030" i="3"/>
  <c r="A31031" i="3"/>
  <c r="A31032" i="3"/>
  <c r="A31033" i="3"/>
  <c r="A31034" i="3"/>
  <c r="A31035" i="3"/>
  <c r="A31036" i="3"/>
  <c r="A31037" i="3"/>
  <c r="A31038" i="3"/>
  <c r="A31039" i="3"/>
  <c r="A31040" i="3"/>
  <c r="A31041" i="3"/>
  <c r="A31042" i="3"/>
  <c r="A31043" i="3"/>
  <c r="A31044" i="3"/>
  <c r="A31045" i="3"/>
  <c r="A31046" i="3"/>
  <c r="A31047" i="3"/>
  <c r="A31048" i="3"/>
  <c r="A31049" i="3"/>
  <c r="A31050" i="3"/>
  <c r="A31051" i="3"/>
  <c r="A31052" i="3"/>
  <c r="A31053" i="3"/>
  <c r="A31054" i="3"/>
  <c r="A31055" i="3"/>
  <c r="A31056" i="3"/>
  <c r="A31057" i="3"/>
  <c r="A31058" i="3"/>
  <c r="A31059" i="3"/>
  <c r="A31060" i="3"/>
  <c r="A31061" i="3"/>
  <c r="A31062" i="3"/>
  <c r="A31063" i="3"/>
  <c r="A31064" i="3"/>
  <c r="A31065" i="3"/>
  <c r="A31066" i="3"/>
  <c r="A31067" i="3"/>
  <c r="A31068" i="3"/>
  <c r="A31069" i="3"/>
  <c r="A31070" i="3"/>
  <c r="A31071" i="3"/>
  <c r="A31072" i="3"/>
  <c r="A31073" i="3"/>
  <c r="A31074" i="3"/>
  <c r="A31075" i="3"/>
  <c r="A31076" i="3"/>
  <c r="A31077" i="3"/>
  <c r="A31078" i="3"/>
  <c r="A31079" i="3"/>
  <c r="A31080" i="3"/>
  <c r="A31081" i="3"/>
  <c r="A31082" i="3"/>
  <c r="A31083" i="3"/>
  <c r="A31084" i="3"/>
  <c r="A31085" i="3"/>
  <c r="A31086" i="3"/>
  <c r="A31087" i="3"/>
  <c r="A31088" i="3"/>
  <c r="A31089" i="3"/>
  <c r="A31090" i="3"/>
  <c r="A31091" i="3"/>
  <c r="A31092" i="3"/>
  <c r="A31093" i="3"/>
  <c r="A31094" i="3"/>
  <c r="A31095" i="3"/>
  <c r="A31096" i="3"/>
  <c r="A31097" i="3"/>
  <c r="A31098" i="3"/>
  <c r="A31099" i="3"/>
  <c r="A31100" i="3"/>
  <c r="A31101" i="3"/>
  <c r="A31102" i="3"/>
  <c r="A31103" i="3"/>
  <c r="A31104" i="3"/>
  <c r="A31105" i="3"/>
  <c r="A31106" i="3"/>
  <c r="A31107" i="3"/>
  <c r="A31108" i="3"/>
  <c r="A31109" i="3"/>
  <c r="A31110" i="3"/>
  <c r="A31111" i="3"/>
  <c r="A31112" i="3"/>
  <c r="A31113" i="3"/>
  <c r="A31114" i="3"/>
  <c r="A31115" i="3"/>
  <c r="A31116" i="3"/>
  <c r="A31117" i="3"/>
  <c r="A31118" i="3"/>
  <c r="A31119" i="3"/>
  <c r="A31120" i="3"/>
  <c r="A31121" i="3"/>
  <c r="A31122" i="3"/>
  <c r="A31123" i="3"/>
  <c r="A31124" i="3"/>
  <c r="A31125" i="3"/>
  <c r="A31126" i="3"/>
  <c r="A31127" i="3"/>
  <c r="A31128" i="3"/>
  <c r="A31129" i="3"/>
  <c r="A31130" i="3"/>
  <c r="A31131" i="3"/>
  <c r="A31132" i="3"/>
  <c r="A31133" i="3"/>
  <c r="A31134" i="3"/>
  <c r="A31135" i="3"/>
  <c r="A31136" i="3"/>
  <c r="A31137" i="3"/>
  <c r="A31138" i="3"/>
  <c r="A31139" i="3"/>
  <c r="A31140" i="3"/>
  <c r="A31141" i="3"/>
  <c r="A31142" i="3"/>
  <c r="A31143" i="3"/>
  <c r="A31144" i="3"/>
  <c r="A31145" i="3"/>
  <c r="A31146" i="3"/>
  <c r="A31147" i="3"/>
  <c r="A31148" i="3"/>
  <c r="A31149" i="3"/>
  <c r="A31150" i="3"/>
  <c r="A31151" i="3"/>
  <c r="A31152" i="3"/>
  <c r="A31153" i="3"/>
  <c r="A31154" i="3"/>
  <c r="A31155" i="3"/>
  <c r="A31156" i="3"/>
  <c r="A31157" i="3"/>
  <c r="A31158" i="3"/>
  <c r="A31159" i="3"/>
  <c r="A31160" i="3"/>
  <c r="A31161" i="3"/>
  <c r="A31162" i="3"/>
  <c r="A31163" i="3"/>
  <c r="A31164" i="3"/>
  <c r="A31165" i="3"/>
  <c r="A31166" i="3"/>
  <c r="A31167" i="3"/>
  <c r="A31168" i="3"/>
  <c r="A31169" i="3"/>
  <c r="A31170" i="3"/>
  <c r="A31171" i="3"/>
  <c r="A31172" i="3"/>
  <c r="A31173" i="3"/>
  <c r="A31174" i="3"/>
  <c r="A31175" i="3"/>
  <c r="A31176" i="3"/>
  <c r="A31177" i="3"/>
  <c r="A31178" i="3"/>
  <c r="A31179" i="3"/>
  <c r="A31180" i="3"/>
  <c r="A31181" i="3"/>
  <c r="A31182" i="3"/>
  <c r="A31183" i="3"/>
  <c r="A31184" i="3"/>
  <c r="A31185" i="3"/>
  <c r="A31186" i="3"/>
  <c r="A31187" i="3"/>
  <c r="A31188" i="3"/>
  <c r="A31189" i="3"/>
  <c r="A31190" i="3"/>
  <c r="A31191" i="3"/>
  <c r="A31192" i="3"/>
  <c r="A31193" i="3"/>
  <c r="A31194" i="3"/>
  <c r="A31195" i="3"/>
  <c r="A31196" i="3"/>
  <c r="A31197" i="3"/>
  <c r="A31198" i="3"/>
  <c r="A31199" i="3"/>
  <c r="A31200" i="3"/>
  <c r="A31201" i="3"/>
  <c r="A31202" i="3"/>
  <c r="A31203" i="3"/>
  <c r="A31204" i="3"/>
  <c r="A31205" i="3"/>
  <c r="A31206" i="3"/>
  <c r="A31207" i="3"/>
  <c r="A31208" i="3"/>
  <c r="A31209" i="3"/>
  <c r="A31210" i="3"/>
  <c r="A31211" i="3"/>
  <c r="A31212" i="3"/>
  <c r="A31213" i="3"/>
  <c r="A31214" i="3"/>
  <c r="A31215" i="3"/>
  <c r="A31216" i="3"/>
  <c r="A31217" i="3"/>
  <c r="A31218" i="3"/>
  <c r="A31219" i="3"/>
  <c r="A31220" i="3"/>
  <c r="A31221" i="3"/>
  <c r="A31222" i="3"/>
  <c r="A31223" i="3"/>
  <c r="A31224" i="3"/>
  <c r="A31225" i="3"/>
  <c r="A31226" i="3"/>
  <c r="A31227" i="3"/>
  <c r="A31228" i="3"/>
  <c r="A31229" i="3"/>
  <c r="A31230" i="3"/>
  <c r="A31231" i="3"/>
  <c r="A31232" i="3"/>
  <c r="A31233" i="3"/>
  <c r="A31234" i="3"/>
  <c r="A31235" i="3"/>
  <c r="A31236" i="3"/>
  <c r="A31237" i="3"/>
  <c r="A31238" i="3"/>
  <c r="A31239" i="3"/>
  <c r="A31240" i="3"/>
  <c r="A31241" i="3"/>
  <c r="A31242" i="3"/>
  <c r="A31243" i="3"/>
  <c r="A31244" i="3"/>
  <c r="A31245" i="3"/>
  <c r="A31246" i="3"/>
  <c r="A31247" i="3"/>
  <c r="A31248" i="3"/>
  <c r="A31249" i="3"/>
  <c r="A31250" i="3"/>
  <c r="A31251" i="3"/>
  <c r="A31252" i="3"/>
  <c r="A31253" i="3"/>
  <c r="A31254" i="3"/>
  <c r="A31255" i="3"/>
  <c r="A31256" i="3"/>
  <c r="A31257" i="3"/>
  <c r="A31258" i="3"/>
  <c r="A31259" i="3"/>
  <c r="A31260" i="3"/>
  <c r="A31261" i="3"/>
  <c r="A31262" i="3"/>
  <c r="A31263" i="3"/>
  <c r="A31264" i="3"/>
  <c r="A31265" i="3"/>
  <c r="A31266" i="3"/>
  <c r="A31267" i="3"/>
  <c r="A31268" i="3"/>
  <c r="A31269" i="3"/>
  <c r="A31270" i="3"/>
  <c r="A31271" i="3"/>
  <c r="A31272" i="3"/>
  <c r="A31273" i="3"/>
  <c r="A31274" i="3"/>
  <c r="A31275" i="3"/>
  <c r="A31276" i="3"/>
  <c r="A31277" i="3"/>
  <c r="A31278" i="3"/>
  <c r="A31279" i="3"/>
  <c r="A31280" i="3"/>
  <c r="A31281" i="3"/>
  <c r="A31282" i="3"/>
  <c r="A31283" i="3"/>
  <c r="A31284" i="3"/>
  <c r="A31285" i="3"/>
  <c r="A31286" i="3"/>
  <c r="A31287" i="3"/>
  <c r="A31288" i="3"/>
  <c r="A31289" i="3"/>
  <c r="A31290" i="3"/>
  <c r="A31291" i="3"/>
  <c r="A31292" i="3"/>
  <c r="A31293" i="3"/>
  <c r="A31294" i="3"/>
  <c r="A31295" i="3"/>
  <c r="A31296" i="3"/>
  <c r="A31297" i="3"/>
  <c r="A31298" i="3"/>
  <c r="A31299" i="3"/>
  <c r="A31300" i="3"/>
  <c r="A31301" i="3"/>
  <c r="A31302" i="3"/>
  <c r="A31303" i="3"/>
  <c r="A31304" i="3"/>
  <c r="A31305" i="3"/>
  <c r="A31306" i="3"/>
  <c r="A31307" i="3"/>
  <c r="A31308" i="3"/>
  <c r="A31309" i="3"/>
  <c r="A31310" i="3"/>
  <c r="A31311" i="3"/>
  <c r="A31312" i="3"/>
  <c r="A31313" i="3"/>
  <c r="A31314" i="3"/>
  <c r="A31315" i="3"/>
  <c r="A31316" i="3"/>
  <c r="A31317" i="3"/>
  <c r="A31318" i="3"/>
  <c r="A31319" i="3"/>
  <c r="A31320" i="3"/>
  <c r="A31321" i="3"/>
  <c r="A31322" i="3"/>
  <c r="A31323" i="3"/>
  <c r="A31324" i="3"/>
  <c r="A31325" i="3"/>
  <c r="A31326" i="3"/>
  <c r="A31327" i="3"/>
  <c r="A31328" i="3"/>
  <c r="A31329" i="3"/>
  <c r="A31330" i="3"/>
  <c r="A31331" i="3"/>
  <c r="A31332" i="3"/>
  <c r="A31333" i="3"/>
  <c r="A31334" i="3"/>
  <c r="A31335" i="3"/>
  <c r="A31336" i="3"/>
  <c r="A31337" i="3"/>
  <c r="A31338" i="3"/>
  <c r="A31339" i="3"/>
  <c r="A31340" i="3"/>
  <c r="A31341" i="3"/>
  <c r="A31342" i="3"/>
  <c r="A31343" i="3"/>
  <c r="A31344" i="3"/>
  <c r="A31345" i="3"/>
  <c r="A31346" i="3"/>
  <c r="A31347" i="3"/>
  <c r="A31348" i="3"/>
  <c r="A31349" i="3"/>
  <c r="A31350" i="3"/>
  <c r="A31351" i="3"/>
  <c r="A31352" i="3"/>
  <c r="A31353" i="3"/>
  <c r="A31354" i="3"/>
  <c r="A31355" i="3"/>
  <c r="A31356" i="3"/>
  <c r="A31357" i="3"/>
  <c r="A31358" i="3"/>
  <c r="A31359" i="3"/>
  <c r="A31360" i="3"/>
  <c r="A31361" i="3"/>
  <c r="A31362" i="3"/>
  <c r="A31363" i="3"/>
  <c r="A31364" i="3"/>
  <c r="A31365" i="3"/>
  <c r="A31366" i="3"/>
  <c r="A31367" i="3"/>
  <c r="A31368" i="3"/>
  <c r="A31369" i="3"/>
  <c r="A31370" i="3"/>
  <c r="A31371" i="3"/>
  <c r="A31372" i="3"/>
  <c r="A31373" i="3"/>
  <c r="A31374" i="3"/>
  <c r="A31375" i="3"/>
  <c r="A31376" i="3"/>
  <c r="A31377" i="3"/>
  <c r="A31378" i="3"/>
  <c r="A31379" i="3"/>
  <c r="A31380" i="3"/>
  <c r="A31381" i="3"/>
  <c r="A31382" i="3"/>
  <c r="A31383" i="3"/>
  <c r="A31384" i="3"/>
  <c r="A31385" i="3"/>
  <c r="A31386" i="3"/>
  <c r="A31387" i="3"/>
  <c r="A31388" i="3"/>
  <c r="A31389" i="3"/>
  <c r="A31390" i="3"/>
  <c r="A31391" i="3"/>
  <c r="A31392" i="3"/>
  <c r="A31393" i="3"/>
  <c r="A31394" i="3"/>
  <c r="A31395" i="3"/>
  <c r="A31396" i="3"/>
  <c r="A31397" i="3"/>
  <c r="A31398" i="3"/>
  <c r="A31399" i="3"/>
  <c r="A31400" i="3"/>
  <c r="A31401" i="3"/>
  <c r="A31402" i="3"/>
  <c r="A31403" i="3"/>
  <c r="A31404" i="3"/>
  <c r="A31405" i="3"/>
  <c r="A31406" i="3"/>
  <c r="A31407" i="3"/>
  <c r="A31408" i="3"/>
  <c r="A31409" i="3"/>
  <c r="A31410" i="3"/>
  <c r="A31411" i="3"/>
  <c r="A31412" i="3"/>
  <c r="A31413" i="3"/>
  <c r="A31414" i="3"/>
  <c r="A31415" i="3"/>
  <c r="A31416" i="3"/>
  <c r="A31417" i="3"/>
  <c r="A31418" i="3"/>
  <c r="A31419" i="3"/>
  <c r="A31420" i="3"/>
  <c r="A31421" i="3"/>
  <c r="A31422" i="3"/>
  <c r="A31423" i="3"/>
  <c r="A31424" i="3"/>
  <c r="A31425" i="3"/>
  <c r="A31426" i="3"/>
  <c r="A31427" i="3"/>
  <c r="A31428" i="3"/>
  <c r="A31429" i="3"/>
  <c r="A31430" i="3"/>
  <c r="A31431" i="3"/>
  <c r="A31432" i="3"/>
  <c r="A31433" i="3"/>
  <c r="A31434" i="3"/>
  <c r="A31435" i="3"/>
  <c r="A31436" i="3"/>
  <c r="A31437" i="3"/>
  <c r="A31438" i="3"/>
  <c r="A31439" i="3"/>
  <c r="A31440" i="3"/>
  <c r="A31441" i="3"/>
  <c r="A31442" i="3"/>
  <c r="A31443" i="3"/>
  <c r="A31444" i="3"/>
  <c r="A31445" i="3"/>
  <c r="A31446" i="3"/>
  <c r="A31447" i="3"/>
  <c r="A31448" i="3"/>
  <c r="A31449" i="3"/>
  <c r="A31450" i="3"/>
  <c r="A31451" i="3"/>
  <c r="A31452" i="3"/>
  <c r="A31453" i="3"/>
  <c r="A31454" i="3"/>
  <c r="A31455" i="3"/>
  <c r="A31456" i="3"/>
  <c r="A31457" i="3"/>
  <c r="A31458" i="3"/>
  <c r="A31459" i="3"/>
  <c r="A31460" i="3"/>
  <c r="A31461" i="3"/>
  <c r="A31462" i="3"/>
  <c r="A31463" i="3"/>
  <c r="A31464" i="3"/>
  <c r="A31465" i="3"/>
  <c r="A31466" i="3"/>
  <c r="A31467" i="3"/>
  <c r="A31468" i="3"/>
  <c r="A31469" i="3"/>
  <c r="A31470" i="3"/>
  <c r="A31471" i="3"/>
  <c r="A31472" i="3"/>
  <c r="A31473" i="3"/>
  <c r="A31474" i="3"/>
  <c r="A31475" i="3"/>
  <c r="A31476" i="3"/>
  <c r="A31477" i="3"/>
  <c r="A31478" i="3"/>
  <c r="A31479" i="3"/>
  <c r="A31480" i="3"/>
  <c r="A31481" i="3"/>
  <c r="A31482" i="3"/>
  <c r="A31483" i="3"/>
  <c r="A31484" i="3"/>
  <c r="A31485" i="3"/>
  <c r="A31486" i="3"/>
  <c r="A31487" i="3"/>
  <c r="A31488" i="3"/>
  <c r="A31489" i="3"/>
  <c r="A31490" i="3"/>
  <c r="A31491" i="3"/>
  <c r="A31492" i="3"/>
  <c r="A31493" i="3"/>
  <c r="A31494" i="3"/>
  <c r="A31495" i="3"/>
  <c r="A31496" i="3"/>
  <c r="A31497" i="3"/>
  <c r="A31498" i="3"/>
  <c r="A31499" i="3"/>
  <c r="A31500" i="3"/>
  <c r="A31501" i="3"/>
  <c r="A31502" i="3"/>
  <c r="A31503" i="3"/>
  <c r="A31504" i="3"/>
  <c r="A31505" i="3"/>
  <c r="A31506" i="3"/>
  <c r="A31507" i="3"/>
  <c r="A31508" i="3"/>
  <c r="A31509" i="3"/>
  <c r="A31510" i="3"/>
  <c r="A31511" i="3"/>
  <c r="A31512" i="3"/>
  <c r="A31513" i="3"/>
  <c r="A31514" i="3"/>
  <c r="A31515" i="3"/>
  <c r="A31516" i="3"/>
  <c r="A31517" i="3"/>
  <c r="A31518" i="3"/>
  <c r="A31519" i="3"/>
  <c r="A31520" i="3"/>
  <c r="A31521" i="3"/>
  <c r="A31522" i="3"/>
  <c r="A31523" i="3"/>
  <c r="A31524" i="3"/>
  <c r="A31525" i="3"/>
  <c r="A31526" i="3"/>
  <c r="A31527" i="3"/>
  <c r="A31528" i="3"/>
  <c r="A31529" i="3"/>
  <c r="A31530" i="3"/>
  <c r="A31531" i="3"/>
  <c r="A31532" i="3"/>
  <c r="A31533" i="3"/>
  <c r="A31534" i="3"/>
  <c r="A31535" i="3"/>
  <c r="A31536" i="3"/>
  <c r="A31537" i="3"/>
  <c r="A31538" i="3"/>
  <c r="A31539" i="3"/>
  <c r="A31540" i="3"/>
  <c r="A31541" i="3"/>
  <c r="A31542" i="3"/>
  <c r="A31543" i="3"/>
  <c r="A31544" i="3"/>
  <c r="A31545" i="3"/>
  <c r="A31546" i="3"/>
  <c r="A31547" i="3"/>
  <c r="A31548" i="3"/>
  <c r="A31549" i="3"/>
  <c r="A31550" i="3"/>
  <c r="A31551" i="3"/>
  <c r="A31552" i="3"/>
  <c r="A31553" i="3"/>
  <c r="A31554" i="3"/>
  <c r="A31555" i="3"/>
  <c r="A31556" i="3"/>
  <c r="A31557" i="3"/>
  <c r="A31558" i="3"/>
  <c r="A31559" i="3"/>
  <c r="A31560" i="3"/>
  <c r="A31561" i="3"/>
  <c r="A31562" i="3"/>
  <c r="A31563" i="3"/>
  <c r="A31564" i="3"/>
  <c r="A31565" i="3"/>
  <c r="A31566" i="3"/>
  <c r="A31567" i="3"/>
  <c r="A31568" i="3"/>
  <c r="A31569" i="3"/>
  <c r="A31570" i="3"/>
  <c r="A31571" i="3"/>
  <c r="A31572" i="3"/>
  <c r="A31573" i="3"/>
  <c r="A31574" i="3"/>
  <c r="A31575" i="3"/>
  <c r="A31576" i="3"/>
  <c r="A31577" i="3"/>
  <c r="A31578" i="3"/>
  <c r="A31579" i="3"/>
  <c r="A31580" i="3"/>
  <c r="A31581" i="3"/>
  <c r="A31582" i="3"/>
  <c r="A31583" i="3"/>
  <c r="A31584" i="3"/>
  <c r="A31585" i="3"/>
  <c r="A31586" i="3"/>
  <c r="A31587" i="3"/>
  <c r="A31588" i="3"/>
  <c r="A31589" i="3"/>
  <c r="A31590" i="3"/>
  <c r="A31591" i="3"/>
  <c r="A31592" i="3"/>
  <c r="A31593" i="3"/>
  <c r="A31594" i="3"/>
  <c r="A31595" i="3"/>
  <c r="A31596" i="3"/>
  <c r="A31597" i="3"/>
  <c r="A31598" i="3"/>
  <c r="A31599" i="3"/>
  <c r="A31600" i="3"/>
  <c r="A31601" i="3"/>
  <c r="A31602" i="3"/>
  <c r="A31603" i="3"/>
  <c r="A31604" i="3"/>
  <c r="A31605" i="3"/>
  <c r="A31606" i="3"/>
  <c r="A31607" i="3"/>
  <c r="A31608" i="3"/>
  <c r="A31609" i="3"/>
  <c r="A31610" i="3"/>
  <c r="A31611" i="3"/>
  <c r="A31612" i="3"/>
  <c r="A31613" i="3"/>
  <c r="A31614" i="3"/>
  <c r="A31615" i="3"/>
  <c r="A31616" i="3"/>
  <c r="A31617" i="3"/>
  <c r="A31618" i="3"/>
  <c r="A31619" i="3"/>
  <c r="A31620" i="3"/>
  <c r="A31621" i="3"/>
  <c r="A31622" i="3"/>
  <c r="A31623" i="3"/>
  <c r="A31624" i="3"/>
  <c r="A31625" i="3"/>
  <c r="A31626" i="3"/>
  <c r="A31627" i="3"/>
  <c r="A31628" i="3"/>
  <c r="A31629" i="3"/>
  <c r="A31630" i="3"/>
  <c r="A31631" i="3"/>
  <c r="A31632" i="3"/>
  <c r="A31633" i="3"/>
  <c r="A31634" i="3"/>
  <c r="A31635" i="3"/>
  <c r="A31636" i="3"/>
  <c r="A31637" i="3"/>
  <c r="A31638" i="3"/>
  <c r="A31639" i="3"/>
  <c r="A31640" i="3"/>
  <c r="A31641" i="3"/>
  <c r="A31642" i="3"/>
  <c r="A31643" i="3"/>
  <c r="A31644" i="3"/>
  <c r="A31645" i="3"/>
  <c r="A31646" i="3"/>
  <c r="A31647" i="3"/>
  <c r="A31648" i="3"/>
  <c r="A31649" i="3"/>
  <c r="A31650" i="3"/>
  <c r="A31651" i="3"/>
  <c r="A31652" i="3"/>
  <c r="A31653" i="3"/>
  <c r="A31654" i="3"/>
  <c r="A31655" i="3"/>
  <c r="A31656" i="3"/>
  <c r="A31657" i="3"/>
  <c r="A31658" i="3"/>
  <c r="A31659" i="3"/>
  <c r="A31660" i="3"/>
  <c r="A31661" i="3"/>
  <c r="A31662" i="3"/>
  <c r="A31663" i="3"/>
  <c r="A31664" i="3"/>
  <c r="A31665" i="3"/>
  <c r="A31666" i="3"/>
  <c r="A31667" i="3"/>
  <c r="A31668" i="3"/>
  <c r="A31669" i="3"/>
  <c r="A31670" i="3"/>
  <c r="A31671" i="3"/>
  <c r="A31672" i="3"/>
  <c r="A31673" i="3"/>
  <c r="A31674" i="3"/>
  <c r="A31675" i="3"/>
  <c r="A31676" i="3"/>
  <c r="A31677" i="3"/>
  <c r="A31678" i="3"/>
  <c r="A31679" i="3"/>
  <c r="A31680" i="3"/>
  <c r="A31681" i="3"/>
  <c r="A31682" i="3"/>
  <c r="A31683" i="3"/>
  <c r="A31684" i="3"/>
  <c r="A31685" i="3"/>
  <c r="A31686" i="3"/>
  <c r="A31687" i="3"/>
  <c r="A31688" i="3"/>
  <c r="A31689" i="3"/>
  <c r="A31690" i="3"/>
  <c r="A31691" i="3"/>
  <c r="A31692" i="3"/>
  <c r="A31693" i="3"/>
  <c r="A31694" i="3"/>
  <c r="A31695" i="3"/>
  <c r="A31696" i="3"/>
  <c r="A31697" i="3"/>
  <c r="A31698" i="3"/>
  <c r="A31699" i="3"/>
  <c r="A31700" i="3"/>
  <c r="A31701" i="3"/>
  <c r="A31702" i="3"/>
  <c r="A31703" i="3"/>
  <c r="A31704" i="3"/>
  <c r="A31705" i="3"/>
  <c r="A31706" i="3"/>
  <c r="A31707" i="3"/>
  <c r="A31708" i="3"/>
  <c r="A31709" i="3"/>
  <c r="A31710" i="3"/>
  <c r="A31711" i="3"/>
  <c r="A31712" i="3"/>
  <c r="A31713" i="3"/>
  <c r="A31714" i="3"/>
  <c r="A31715" i="3"/>
  <c r="A31716" i="3"/>
  <c r="A31717" i="3"/>
  <c r="A31718" i="3"/>
  <c r="A31719" i="3"/>
  <c r="A31720" i="3"/>
  <c r="A31721" i="3"/>
  <c r="A31722" i="3"/>
  <c r="A31723" i="3"/>
  <c r="A31724" i="3"/>
  <c r="A31725" i="3"/>
  <c r="A31726" i="3"/>
  <c r="A31727" i="3"/>
  <c r="A31728" i="3"/>
  <c r="A31729" i="3"/>
  <c r="A31730" i="3"/>
  <c r="A31731" i="3"/>
  <c r="A31732" i="3"/>
  <c r="A31733" i="3"/>
  <c r="A31734" i="3"/>
  <c r="A31735" i="3"/>
  <c r="A31736" i="3"/>
  <c r="A31737" i="3"/>
  <c r="A31738" i="3"/>
  <c r="A31739" i="3"/>
  <c r="A31740" i="3"/>
  <c r="A31741" i="3"/>
  <c r="A31742" i="3"/>
  <c r="A31743" i="3"/>
  <c r="A31744" i="3"/>
  <c r="A31745" i="3"/>
  <c r="A31746" i="3"/>
  <c r="A31747" i="3"/>
  <c r="A31748" i="3"/>
  <c r="A31749" i="3"/>
  <c r="A31750" i="3"/>
  <c r="A31751" i="3"/>
  <c r="A31752" i="3"/>
  <c r="A31753" i="3"/>
  <c r="A31754" i="3"/>
  <c r="A31755" i="3"/>
  <c r="A31756" i="3"/>
  <c r="A31757" i="3"/>
  <c r="A31758" i="3"/>
  <c r="A31759" i="3"/>
  <c r="A31760" i="3"/>
  <c r="A31761" i="3"/>
  <c r="A31762" i="3"/>
  <c r="A31763" i="3"/>
  <c r="A31764" i="3"/>
  <c r="A31765" i="3"/>
  <c r="A31766" i="3"/>
  <c r="A31767" i="3"/>
  <c r="A31768" i="3"/>
  <c r="A31769" i="3"/>
  <c r="A31770" i="3"/>
  <c r="A31771" i="3"/>
  <c r="A31772" i="3"/>
  <c r="A31773" i="3"/>
  <c r="A31774" i="3"/>
  <c r="A31775" i="3"/>
  <c r="A31776" i="3"/>
  <c r="A31777" i="3"/>
  <c r="A31778" i="3"/>
  <c r="A31779" i="3"/>
  <c r="A31780" i="3"/>
  <c r="A31781" i="3"/>
  <c r="A31782" i="3"/>
  <c r="A31783" i="3"/>
  <c r="A31784" i="3"/>
  <c r="A31785" i="3"/>
  <c r="A31786" i="3"/>
  <c r="A31787" i="3"/>
  <c r="A31788" i="3"/>
  <c r="A31789" i="3"/>
  <c r="A31790" i="3"/>
  <c r="A31791" i="3"/>
  <c r="A31792" i="3"/>
  <c r="A31793" i="3"/>
  <c r="A31794" i="3"/>
  <c r="A31795" i="3"/>
  <c r="A31796" i="3"/>
  <c r="A31797" i="3"/>
  <c r="A31798" i="3"/>
  <c r="A31799" i="3"/>
  <c r="A31800" i="3"/>
  <c r="A31801" i="3"/>
  <c r="A31802" i="3"/>
  <c r="A31803" i="3"/>
  <c r="A31804" i="3"/>
  <c r="A31805" i="3"/>
  <c r="A31806" i="3"/>
  <c r="A31807" i="3"/>
  <c r="A31808" i="3"/>
  <c r="A31809" i="3"/>
  <c r="A31810" i="3"/>
  <c r="A31811" i="3"/>
  <c r="A31812" i="3"/>
  <c r="A31813" i="3"/>
  <c r="A31814" i="3"/>
  <c r="A31815" i="3"/>
  <c r="A31816" i="3"/>
  <c r="A31817" i="3"/>
  <c r="A31818" i="3"/>
  <c r="A31819" i="3"/>
  <c r="A31820" i="3"/>
  <c r="A31821" i="3"/>
  <c r="A31822" i="3"/>
  <c r="A31823" i="3"/>
  <c r="A31824" i="3"/>
  <c r="A31825" i="3"/>
  <c r="A31826" i="3"/>
  <c r="A31827" i="3"/>
  <c r="A31828" i="3"/>
  <c r="A31829" i="3"/>
  <c r="A31830" i="3"/>
  <c r="A31831" i="3"/>
  <c r="A31832" i="3"/>
  <c r="A31833" i="3"/>
  <c r="A31834" i="3"/>
  <c r="A31835" i="3"/>
  <c r="A31836" i="3"/>
  <c r="A31837" i="3"/>
  <c r="A31838" i="3"/>
  <c r="A31839" i="3"/>
  <c r="A31840" i="3"/>
  <c r="A31841" i="3"/>
  <c r="A31842" i="3"/>
  <c r="A31843" i="3"/>
  <c r="A31844" i="3"/>
  <c r="A31845" i="3"/>
  <c r="A31846" i="3"/>
  <c r="A31847" i="3"/>
  <c r="A31848" i="3"/>
  <c r="A31849" i="3"/>
  <c r="A31850" i="3"/>
  <c r="A31851" i="3"/>
  <c r="A31852" i="3"/>
  <c r="A31853" i="3"/>
  <c r="A31854" i="3"/>
  <c r="A31855" i="3"/>
  <c r="A31856" i="3"/>
  <c r="A31857" i="3"/>
  <c r="A31858" i="3"/>
  <c r="A31859" i="3"/>
  <c r="A31860" i="3"/>
  <c r="A31861" i="3"/>
  <c r="A31862" i="3"/>
  <c r="A31863" i="3"/>
  <c r="A31864" i="3"/>
  <c r="A31865" i="3"/>
  <c r="A31866" i="3"/>
  <c r="A31867" i="3"/>
  <c r="A31868" i="3"/>
  <c r="A31869" i="3"/>
  <c r="A31870" i="3"/>
  <c r="A31871" i="3"/>
  <c r="A31872" i="3"/>
  <c r="A31873" i="3"/>
  <c r="A31874" i="3"/>
  <c r="A31875" i="3"/>
  <c r="A31876" i="3"/>
  <c r="A31877" i="3"/>
  <c r="A31878" i="3"/>
  <c r="A31879" i="3"/>
  <c r="A31880" i="3"/>
  <c r="A31881" i="3"/>
  <c r="A31882" i="3"/>
  <c r="A31883" i="3"/>
  <c r="A31884" i="3"/>
  <c r="A31885" i="3"/>
  <c r="A31886" i="3"/>
  <c r="A31887" i="3"/>
  <c r="A31888" i="3"/>
  <c r="A31889" i="3"/>
  <c r="A31890" i="3"/>
  <c r="A31891" i="3"/>
  <c r="A31892" i="3"/>
  <c r="A31893" i="3"/>
  <c r="A31894" i="3"/>
  <c r="A31895" i="3"/>
  <c r="A31896" i="3"/>
  <c r="A31897" i="3"/>
  <c r="A31898" i="3"/>
  <c r="A31899" i="3"/>
  <c r="A31900" i="3"/>
  <c r="A31901" i="3"/>
  <c r="A31902" i="3"/>
  <c r="A31903" i="3"/>
  <c r="A31904" i="3"/>
  <c r="A31905" i="3"/>
  <c r="A31906" i="3"/>
  <c r="A31907" i="3"/>
  <c r="A31908" i="3"/>
  <c r="A31909" i="3"/>
  <c r="A31910" i="3"/>
  <c r="A31911" i="3"/>
  <c r="A31912" i="3"/>
  <c r="A31913" i="3"/>
  <c r="A31914" i="3"/>
  <c r="A31915" i="3"/>
  <c r="A31916" i="3"/>
  <c r="A31917" i="3"/>
  <c r="A31918" i="3"/>
  <c r="A31919" i="3"/>
  <c r="A31920" i="3"/>
  <c r="A31921" i="3"/>
  <c r="A31922" i="3"/>
  <c r="A31923" i="3"/>
  <c r="A31924" i="3"/>
  <c r="A31925" i="3"/>
  <c r="A31926" i="3"/>
  <c r="A31927" i="3"/>
  <c r="A31928" i="3"/>
  <c r="A31929" i="3"/>
  <c r="A31930" i="3"/>
  <c r="A31931" i="3"/>
  <c r="A31932" i="3"/>
  <c r="A31933" i="3"/>
  <c r="A31934" i="3"/>
  <c r="A31935" i="3"/>
  <c r="A31936" i="3"/>
  <c r="A31937" i="3"/>
  <c r="A31938" i="3"/>
  <c r="A31939" i="3"/>
  <c r="A31940" i="3"/>
  <c r="A31941" i="3"/>
  <c r="A31942" i="3"/>
  <c r="A31943" i="3"/>
  <c r="A31944" i="3"/>
  <c r="A31945" i="3"/>
  <c r="A31946" i="3"/>
  <c r="A31947" i="3"/>
  <c r="A31948" i="3"/>
  <c r="A31949" i="3"/>
  <c r="A31950" i="3"/>
  <c r="A31951" i="3"/>
  <c r="A31952" i="3"/>
  <c r="A31953" i="3"/>
  <c r="A31954" i="3"/>
  <c r="A31955" i="3"/>
  <c r="A31956" i="3"/>
  <c r="A31957" i="3"/>
  <c r="A31958" i="3"/>
  <c r="A31959" i="3"/>
  <c r="A31960" i="3"/>
  <c r="A31961" i="3"/>
  <c r="A31962" i="3"/>
  <c r="A31963" i="3"/>
  <c r="A31964" i="3"/>
  <c r="A31965" i="3"/>
  <c r="A31966" i="3"/>
  <c r="A31967" i="3"/>
  <c r="A31968" i="3"/>
  <c r="A31969" i="3"/>
  <c r="A31970" i="3"/>
  <c r="A31971" i="3"/>
  <c r="A31972" i="3"/>
  <c r="A31973" i="3"/>
  <c r="A31974" i="3"/>
  <c r="A31975" i="3"/>
  <c r="A31976" i="3"/>
  <c r="A31977" i="3"/>
  <c r="A31978" i="3"/>
  <c r="A31979" i="3"/>
  <c r="A31980" i="3"/>
  <c r="A31981" i="3"/>
  <c r="A31982" i="3"/>
  <c r="A31983" i="3"/>
  <c r="A31984" i="3"/>
  <c r="A31985" i="3"/>
  <c r="A31986" i="3"/>
  <c r="A31987" i="3"/>
  <c r="A31988" i="3"/>
  <c r="A31989" i="3"/>
  <c r="A31990" i="3"/>
  <c r="A31991" i="3"/>
  <c r="A31992" i="3"/>
  <c r="A31993" i="3"/>
  <c r="A31994" i="3"/>
  <c r="A31995" i="3"/>
  <c r="A31996" i="3"/>
  <c r="A31997" i="3"/>
  <c r="A31998" i="3"/>
  <c r="A31999" i="3"/>
  <c r="A32000" i="3"/>
  <c r="A32001" i="3"/>
  <c r="A32002" i="3"/>
  <c r="A32003" i="3"/>
  <c r="A32004" i="3"/>
  <c r="A32005" i="3"/>
  <c r="A32006" i="3"/>
  <c r="A32007" i="3"/>
  <c r="A32008" i="3"/>
  <c r="A32009" i="3"/>
  <c r="A32010" i="3"/>
  <c r="A32011" i="3"/>
  <c r="A32012" i="3"/>
  <c r="A32013" i="3"/>
  <c r="A32014" i="3"/>
  <c r="A32015" i="3"/>
  <c r="A32016" i="3"/>
  <c r="A32017" i="3"/>
  <c r="A32018" i="3"/>
  <c r="A32019" i="3"/>
  <c r="A32020" i="3"/>
  <c r="A32021" i="3"/>
  <c r="A32022" i="3"/>
  <c r="A32023" i="3"/>
  <c r="A32024" i="3"/>
  <c r="A32025" i="3"/>
  <c r="A32026" i="3"/>
  <c r="A32027" i="3"/>
  <c r="A32028" i="3"/>
  <c r="A32029" i="3"/>
  <c r="A32030" i="3"/>
  <c r="A32031" i="3"/>
  <c r="A32032" i="3"/>
  <c r="A32033" i="3"/>
  <c r="A32034" i="3"/>
  <c r="A32035" i="3"/>
  <c r="A32036" i="3"/>
  <c r="A32037" i="3"/>
  <c r="A32038" i="3"/>
  <c r="A32039" i="3"/>
  <c r="A32040" i="3"/>
  <c r="A32041" i="3"/>
  <c r="A32042" i="3"/>
  <c r="A32043" i="3"/>
  <c r="A32044" i="3"/>
  <c r="A32045" i="3"/>
  <c r="A32046" i="3"/>
  <c r="A32047" i="3"/>
  <c r="A32048" i="3"/>
  <c r="A32049" i="3"/>
  <c r="A32050" i="3"/>
  <c r="A32051" i="3"/>
  <c r="A32052" i="3"/>
  <c r="A32053" i="3"/>
  <c r="A32054" i="3"/>
  <c r="A32055" i="3"/>
  <c r="A32056" i="3"/>
  <c r="A32057" i="3"/>
  <c r="A32058" i="3"/>
  <c r="A32059" i="3"/>
  <c r="A32060" i="3"/>
  <c r="A32061" i="3"/>
  <c r="A32062" i="3"/>
  <c r="A32063" i="3"/>
  <c r="A32064" i="3"/>
  <c r="A32065" i="3"/>
  <c r="A32066" i="3"/>
  <c r="A32067" i="3"/>
  <c r="A32068" i="3"/>
  <c r="A32069" i="3"/>
  <c r="A32070" i="3"/>
  <c r="A32071" i="3"/>
  <c r="A32072" i="3"/>
  <c r="A32073" i="3"/>
  <c r="A32074" i="3"/>
  <c r="A32075" i="3"/>
  <c r="A32076" i="3"/>
  <c r="A32077" i="3"/>
  <c r="A32078" i="3"/>
  <c r="A32079" i="3"/>
  <c r="A32080" i="3"/>
  <c r="A32081" i="3"/>
  <c r="A32082" i="3"/>
  <c r="A32083" i="3"/>
  <c r="A32084" i="3"/>
  <c r="A32085" i="3"/>
  <c r="A32086" i="3"/>
  <c r="A32087" i="3"/>
  <c r="A32088" i="3"/>
  <c r="A32089" i="3"/>
  <c r="A32090" i="3"/>
  <c r="A32091" i="3"/>
  <c r="A32092" i="3"/>
  <c r="A32093" i="3"/>
  <c r="A32094" i="3"/>
  <c r="A32095" i="3"/>
  <c r="A32096" i="3"/>
  <c r="A32097" i="3"/>
  <c r="A32098" i="3"/>
  <c r="A32099" i="3"/>
  <c r="A32100" i="3"/>
  <c r="A32101" i="3"/>
  <c r="A32102" i="3"/>
  <c r="A32103" i="3"/>
  <c r="A32104" i="3"/>
  <c r="A32105" i="3"/>
  <c r="A32106" i="3"/>
  <c r="A32107" i="3"/>
  <c r="A32108" i="3"/>
  <c r="A32109" i="3"/>
  <c r="A32110" i="3"/>
  <c r="A32111" i="3"/>
  <c r="A32112" i="3"/>
  <c r="A32113" i="3"/>
  <c r="A32114" i="3"/>
  <c r="A32115" i="3"/>
  <c r="A32116" i="3"/>
  <c r="A32117" i="3"/>
  <c r="A32118" i="3"/>
  <c r="A32119" i="3"/>
  <c r="A32120" i="3"/>
  <c r="A32121" i="3"/>
  <c r="A32122" i="3"/>
  <c r="A32123" i="3"/>
  <c r="A32124" i="3"/>
  <c r="A32125" i="3"/>
  <c r="A32126" i="3"/>
  <c r="A32127" i="3"/>
  <c r="A32128" i="3"/>
  <c r="A32129" i="3"/>
  <c r="A32130" i="3"/>
  <c r="A32131" i="3"/>
  <c r="A32132" i="3"/>
  <c r="A32133" i="3"/>
  <c r="A32134" i="3"/>
  <c r="A32135" i="3"/>
  <c r="A32136" i="3"/>
  <c r="A32137" i="3"/>
  <c r="A32138" i="3"/>
  <c r="A32139" i="3"/>
  <c r="A32140" i="3"/>
  <c r="A32141" i="3"/>
  <c r="A32142" i="3"/>
  <c r="A32143" i="3"/>
  <c r="A32144" i="3"/>
  <c r="A32145" i="3"/>
  <c r="A32146" i="3"/>
  <c r="A32147" i="3"/>
  <c r="A32148" i="3"/>
  <c r="A32149" i="3"/>
  <c r="A32150" i="3"/>
  <c r="A32151" i="3"/>
  <c r="A32152" i="3"/>
  <c r="A32153" i="3"/>
  <c r="A32154" i="3"/>
  <c r="A32155" i="3"/>
  <c r="A32156" i="3"/>
  <c r="A32157" i="3"/>
  <c r="A32158" i="3"/>
  <c r="A32159" i="3"/>
  <c r="A32160" i="3"/>
  <c r="A32161" i="3"/>
  <c r="A32162" i="3"/>
  <c r="A32163" i="3"/>
  <c r="A32164" i="3"/>
  <c r="A32165" i="3"/>
  <c r="A32166" i="3"/>
  <c r="A32167" i="3"/>
  <c r="A32168" i="3"/>
  <c r="A32169" i="3"/>
  <c r="A32170" i="3"/>
  <c r="A32171" i="3"/>
  <c r="A32172" i="3"/>
  <c r="A32173" i="3"/>
  <c r="A32174" i="3"/>
  <c r="A32175" i="3"/>
  <c r="A32176" i="3"/>
  <c r="A32177" i="3"/>
  <c r="A32178" i="3"/>
  <c r="A32179" i="3"/>
  <c r="A32180" i="3"/>
  <c r="A32181" i="3"/>
  <c r="A32182" i="3"/>
  <c r="A32183" i="3"/>
  <c r="A32184" i="3"/>
  <c r="A32185" i="3"/>
  <c r="A32186" i="3"/>
  <c r="A32187" i="3"/>
  <c r="A32188" i="3"/>
  <c r="A32189" i="3"/>
  <c r="A32190" i="3"/>
  <c r="A32191" i="3"/>
  <c r="A32192" i="3"/>
  <c r="A32193" i="3"/>
  <c r="A32194" i="3"/>
  <c r="A32195" i="3"/>
  <c r="A32196" i="3"/>
  <c r="A32197" i="3"/>
  <c r="A32198" i="3"/>
  <c r="A32199" i="3"/>
  <c r="A32200" i="3"/>
  <c r="A32201" i="3"/>
  <c r="A32202" i="3"/>
  <c r="A32203" i="3"/>
  <c r="A32204" i="3"/>
  <c r="A32205" i="3"/>
  <c r="A32206" i="3"/>
  <c r="A32207" i="3"/>
  <c r="A32208" i="3"/>
  <c r="A32209" i="3"/>
  <c r="A32210" i="3"/>
  <c r="A32211" i="3"/>
  <c r="A32212" i="3"/>
  <c r="A32213" i="3"/>
  <c r="A32214" i="3"/>
  <c r="A32215" i="3"/>
  <c r="A32216" i="3"/>
  <c r="A32217" i="3"/>
  <c r="A32218" i="3"/>
  <c r="A32219" i="3"/>
  <c r="A32220" i="3"/>
  <c r="A32221" i="3"/>
  <c r="A32222" i="3"/>
  <c r="A32223" i="3"/>
  <c r="A32224" i="3"/>
  <c r="A32225" i="3"/>
  <c r="A32226" i="3"/>
  <c r="A32227" i="3"/>
  <c r="A32228" i="3"/>
  <c r="A32229" i="3"/>
  <c r="A32230" i="3"/>
  <c r="A32231" i="3"/>
  <c r="A32232" i="3"/>
  <c r="A32233" i="3"/>
  <c r="A32234" i="3"/>
  <c r="A32235" i="3"/>
  <c r="A32236" i="3"/>
  <c r="A32237" i="3"/>
  <c r="A32238" i="3"/>
  <c r="A32239" i="3"/>
  <c r="A32240" i="3"/>
  <c r="A32241" i="3"/>
  <c r="A32242" i="3"/>
  <c r="A32243" i="3"/>
  <c r="A32244" i="3"/>
  <c r="A32245" i="3"/>
  <c r="A32246" i="3"/>
  <c r="A32247" i="3"/>
  <c r="A32248" i="3"/>
  <c r="A32249" i="3"/>
  <c r="A32250" i="3"/>
  <c r="A32251" i="3"/>
  <c r="A32252" i="3"/>
  <c r="A32253" i="3"/>
  <c r="A32254" i="3"/>
  <c r="A32255" i="3"/>
  <c r="A32256" i="3"/>
  <c r="A32257" i="3"/>
  <c r="A32258" i="3"/>
  <c r="A32259" i="3"/>
  <c r="A32260" i="3"/>
  <c r="A32261" i="3"/>
  <c r="A32262" i="3"/>
  <c r="A32263" i="3"/>
  <c r="A32264" i="3"/>
  <c r="A32265" i="3"/>
  <c r="A32266" i="3"/>
  <c r="A32267" i="3"/>
  <c r="A32268" i="3"/>
  <c r="A32269" i="3"/>
  <c r="A32270" i="3"/>
  <c r="A32271" i="3"/>
  <c r="A32272" i="3"/>
  <c r="A32273" i="3"/>
  <c r="A32274" i="3"/>
  <c r="A32275" i="3"/>
  <c r="A32276" i="3"/>
  <c r="A32277" i="3"/>
  <c r="A32278" i="3"/>
  <c r="A32279" i="3"/>
  <c r="A32280" i="3"/>
  <c r="A32281" i="3"/>
  <c r="A32282" i="3"/>
  <c r="A32283" i="3"/>
  <c r="A32284" i="3"/>
  <c r="A32285" i="3"/>
  <c r="A32286" i="3"/>
  <c r="A32287" i="3"/>
  <c r="A32288" i="3"/>
  <c r="A32289" i="3"/>
  <c r="A32290" i="3"/>
  <c r="A32291" i="3"/>
  <c r="A32292" i="3"/>
  <c r="A32293" i="3"/>
  <c r="A32294" i="3"/>
  <c r="A32295" i="3"/>
  <c r="A32296" i="3"/>
  <c r="A32297" i="3"/>
  <c r="A32298" i="3"/>
  <c r="A32299" i="3"/>
  <c r="A32300" i="3"/>
  <c r="A32301" i="3"/>
  <c r="A32302" i="3"/>
  <c r="A32303" i="3"/>
  <c r="A32304" i="3"/>
  <c r="A32305" i="3"/>
  <c r="A32306" i="3"/>
  <c r="A32307" i="3"/>
  <c r="A32308" i="3"/>
  <c r="A32309" i="3"/>
  <c r="A32310" i="3"/>
  <c r="A32311" i="3"/>
  <c r="A32312" i="3"/>
  <c r="A32313" i="3"/>
  <c r="A32314" i="3"/>
  <c r="A32315" i="3"/>
  <c r="A32316" i="3"/>
  <c r="A32317" i="3"/>
  <c r="A32318" i="3"/>
  <c r="A32319" i="3"/>
  <c r="A32320" i="3"/>
  <c r="A32321" i="3"/>
  <c r="A32322" i="3"/>
  <c r="A32323" i="3"/>
  <c r="A32324" i="3"/>
  <c r="A32325" i="3"/>
  <c r="A32326" i="3"/>
  <c r="A32327" i="3"/>
  <c r="A32328" i="3"/>
  <c r="A32329" i="3"/>
  <c r="A32330" i="3"/>
  <c r="A32331" i="3"/>
  <c r="A32332" i="3"/>
  <c r="A32333" i="3"/>
  <c r="A32334" i="3"/>
  <c r="A32335" i="3"/>
  <c r="A32336" i="3"/>
  <c r="A32337" i="3"/>
  <c r="A32338" i="3"/>
  <c r="A32339" i="3"/>
  <c r="A32340" i="3"/>
  <c r="A32341" i="3"/>
  <c r="A32342" i="3"/>
  <c r="A32343" i="3"/>
  <c r="A32344" i="3"/>
  <c r="A32345" i="3"/>
  <c r="A32346" i="3"/>
  <c r="A32347" i="3"/>
  <c r="A32348" i="3"/>
  <c r="A32349" i="3"/>
  <c r="A32350" i="3"/>
  <c r="A32351" i="3"/>
  <c r="A32352" i="3"/>
  <c r="A32353" i="3"/>
  <c r="A32354" i="3"/>
  <c r="A32355" i="3"/>
  <c r="A32356" i="3"/>
  <c r="A32357" i="3"/>
  <c r="A32358" i="3"/>
  <c r="A32359" i="3"/>
  <c r="A32360" i="3"/>
  <c r="A32361" i="3"/>
  <c r="A32362" i="3"/>
  <c r="A32363" i="3"/>
  <c r="A32364" i="3"/>
  <c r="A32365" i="3"/>
  <c r="A32366" i="3"/>
  <c r="A32367" i="3"/>
  <c r="A32368" i="3"/>
  <c r="A32369" i="3"/>
  <c r="A32370" i="3"/>
  <c r="A32371" i="3"/>
  <c r="A32372" i="3"/>
  <c r="A32373" i="3"/>
  <c r="A32374" i="3"/>
  <c r="A32375" i="3"/>
  <c r="A32376" i="3"/>
  <c r="A32377" i="3"/>
  <c r="A32378" i="3"/>
  <c r="A32379" i="3"/>
  <c r="A32380" i="3"/>
  <c r="A32381" i="3"/>
  <c r="A32382" i="3"/>
  <c r="A32383" i="3"/>
  <c r="A32384" i="3"/>
  <c r="A32385" i="3"/>
  <c r="A32386" i="3"/>
  <c r="A32387" i="3"/>
  <c r="A32388" i="3"/>
  <c r="A32389" i="3"/>
  <c r="A32390" i="3"/>
  <c r="A32391" i="3"/>
  <c r="A32392" i="3"/>
  <c r="A32393" i="3"/>
  <c r="A32394" i="3"/>
  <c r="A32395" i="3"/>
  <c r="A32396" i="3"/>
  <c r="A32397" i="3"/>
  <c r="A32398" i="3"/>
  <c r="A32399" i="3"/>
  <c r="A32400" i="3"/>
  <c r="A32401" i="3"/>
  <c r="A32402" i="3"/>
  <c r="A32403" i="3"/>
  <c r="A32404" i="3"/>
  <c r="A32405" i="3"/>
  <c r="A32406" i="3"/>
  <c r="A32407" i="3"/>
  <c r="A32408" i="3"/>
  <c r="A32409" i="3"/>
  <c r="A32410" i="3"/>
  <c r="A32411" i="3"/>
  <c r="A32412" i="3"/>
  <c r="A32413" i="3"/>
  <c r="A32414" i="3"/>
  <c r="A32415" i="3"/>
  <c r="A32416" i="3"/>
  <c r="A32417" i="3"/>
  <c r="A32418" i="3"/>
  <c r="A32419" i="3"/>
  <c r="A32420" i="3"/>
  <c r="A32421" i="3"/>
  <c r="A32422" i="3"/>
  <c r="A32423" i="3"/>
  <c r="A32424" i="3"/>
  <c r="A32425" i="3"/>
  <c r="A32426" i="3"/>
  <c r="A32427" i="3"/>
  <c r="A32428" i="3"/>
  <c r="A32429" i="3"/>
  <c r="A32430" i="3"/>
  <c r="A32431" i="3"/>
  <c r="A32432" i="3"/>
  <c r="A32433" i="3"/>
  <c r="A32434" i="3"/>
  <c r="A32435" i="3"/>
  <c r="A32436" i="3"/>
  <c r="A32437" i="3"/>
  <c r="A32438" i="3"/>
  <c r="A32439" i="3"/>
  <c r="A32440" i="3"/>
  <c r="A32441" i="3"/>
  <c r="A32442" i="3"/>
  <c r="A32443" i="3"/>
  <c r="A32444" i="3"/>
  <c r="A32445" i="3"/>
  <c r="A32446" i="3"/>
  <c r="A32447" i="3"/>
  <c r="A32448" i="3"/>
  <c r="A32449" i="3"/>
  <c r="A32450" i="3"/>
  <c r="A32451" i="3"/>
  <c r="A32452" i="3"/>
  <c r="A32453" i="3"/>
  <c r="A32454" i="3"/>
  <c r="A32455" i="3"/>
  <c r="A32456" i="3"/>
  <c r="A32457" i="3"/>
  <c r="A32458" i="3"/>
  <c r="A32459" i="3"/>
  <c r="A32460" i="3"/>
  <c r="A32461" i="3"/>
  <c r="A32462" i="3"/>
  <c r="A32463" i="3"/>
  <c r="A32464" i="3"/>
  <c r="A32465" i="3"/>
  <c r="A32466" i="3"/>
  <c r="A32467" i="3"/>
  <c r="A32468" i="3"/>
  <c r="A32469" i="3"/>
  <c r="A32470" i="3"/>
  <c r="A32471" i="3"/>
  <c r="A32472" i="3"/>
  <c r="A32473" i="3"/>
  <c r="A32474" i="3"/>
  <c r="A32475" i="3"/>
  <c r="A32476" i="3"/>
  <c r="A32477" i="3"/>
  <c r="A32478" i="3"/>
  <c r="A32479" i="3"/>
  <c r="A32480" i="3"/>
  <c r="A32481" i="3"/>
  <c r="A32482" i="3"/>
  <c r="A32483" i="3"/>
  <c r="A32484" i="3"/>
  <c r="A32485" i="3"/>
  <c r="A32486" i="3"/>
  <c r="A32487" i="3"/>
  <c r="A32488" i="3"/>
  <c r="A32489" i="3"/>
  <c r="A32490" i="3"/>
  <c r="A32491" i="3"/>
  <c r="A32492" i="3"/>
  <c r="A32493" i="3"/>
  <c r="A32494" i="3"/>
  <c r="A32495" i="3"/>
  <c r="A32496" i="3"/>
  <c r="A32497" i="3"/>
  <c r="A32498" i="3"/>
  <c r="A32499" i="3"/>
  <c r="A32500" i="3"/>
  <c r="A32501" i="3"/>
  <c r="A32502" i="3"/>
  <c r="A32503" i="3"/>
  <c r="A32504" i="3"/>
  <c r="A32505" i="3"/>
  <c r="A32506" i="3"/>
  <c r="A32507" i="3"/>
  <c r="A32508" i="3"/>
  <c r="A32509" i="3"/>
  <c r="A32510" i="3"/>
  <c r="A32511" i="3"/>
  <c r="A32512" i="3"/>
  <c r="A32513" i="3"/>
  <c r="A32514" i="3"/>
  <c r="A32515" i="3"/>
  <c r="A32516" i="3"/>
  <c r="A32517" i="3"/>
  <c r="A32518" i="3"/>
  <c r="A32519" i="3"/>
  <c r="A32520" i="3"/>
  <c r="A32521" i="3"/>
  <c r="A32522" i="3"/>
  <c r="A32523" i="3"/>
  <c r="A32524" i="3"/>
  <c r="A32525" i="3"/>
  <c r="A32526" i="3"/>
  <c r="A32527" i="3"/>
  <c r="A32528" i="3"/>
  <c r="A32529" i="3"/>
  <c r="A32530" i="3"/>
  <c r="A32531" i="3"/>
  <c r="A32532" i="3"/>
  <c r="A32533" i="3"/>
  <c r="A32534" i="3"/>
  <c r="A32535" i="3"/>
  <c r="A32536" i="3"/>
  <c r="A32537" i="3"/>
  <c r="A32538" i="3"/>
  <c r="A32539" i="3"/>
  <c r="A32540" i="3"/>
  <c r="A32541" i="3"/>
  <c r="A32542" i="3"/>
  <c r="A32543" i="3"/>
  <c r="A32544" i="3"/>
  <c r="A32545" i="3"/>
  <c r="A32546" i="3"/>
  <c r="A32547" i="3"/>
  <c r="A32548" i="3"/>
  <c r="A32549" i="3"/>
  <c r="A32550" i="3"/>
  <c r="A32551" i="3"/>
  <c r="A32552" i="3"/>
  <c r="A32553" i="3"/>
  <c r="A32554" i="3"/>
  <c r="A32555" i="3"/>
  <c r="A32556" i="3"/>
  <c r="A32557" i="3"/>
  <c r="A32558" i="3"/>
  <c r="A32559" i="3"/>
  <c r="A32560" i="3"/>
  <c r="A32561" i="3"/>
  <c r="A32562" i="3"/>
  <c r="A32563" i="3"/>
  <c r="A32564" i="3"/>
  <c r="A32565" i="3"/>
  <c r="A32566" i="3"/>
  <c r="A32567" i="3"/>
  <c r="A32568" i="3"/>
  <c r="A32569" i="3"/>
  <c r="A32570" i="3"/>
  <c r="A32571" i="3"/>
  <c r="A32572" i="3"/>
  <c r="A32573" i="3"/>
  <c r="A32574" i="3"/>
  <c r="A32575" i="3"/>
  <c r="A32576" i="3"/>
  <c r="A32577" i="3"/>
  <c r="A32578" i="3"/>
  <c r="A32579" i="3"/>
  <c r="A32580" i="3"/>
  <c r="A32581" i="3"/>
  <c r="A32582" i="3"/>
  <c r="A32583" i="3"/>
  <c r="A32584" i="3"/>
  <c r="A32585" i="3"/>
  <c r="A32586" i="3"/>
  <c r="A32587" i="3"/>
  <c r="A32588" i="3"/>
  <c r="A32589" i="3"/>
  <c r="A32590" i="3"/>
  <c r="A32591" i="3"/>
  <c r="A32592" i="3"/>
  <c r="A32593" i="3"/>
  <c r="A32594" i="3"/>
  <c r="A32595" i="3"/>
  <c r="A32596" i="3"/>
  <c r="A32597" i="3"/>
  <c r="A32598" i="3"/>
  <c r="A32599" i="3"/>
  <c r="A32600" i="3"/>
  <c r="A32601" i="3"/>
  <c r="A32602" i="3"/>
  <c r="A32603" i="3"/>
  <c r="A32604" i="3"/>
  <c r="A32605" i="3"/>
  <c r="A32606" i="3"/>
  <c r="A32607" i="3"/>
  <c r="A32608" i="3"/>
  <c r="A32609" i="3"/>
  <c r="A32610" i="3"/>
  <c r="A32611" i="3"/>
  <c r="A32612" i="3"/>
  <c r="A32613" i="3"/>
  <c r="A32614" i="3"/>
  <c r="A32615" i="3"/>
  <c r="A32616" i="3"/>
  <c r="A32617" i="3"/>
  <c r="A32618" i="3"/>
  <c r="A32619" i="3"/>
  <c r="A32620" i="3"/>
  <c r="A32621" i="3"/>
  <c r="A32622" i="3"/>
  <c r="A32623" i="3"/>
  <c r="A32624" i="3"/>
  <c r="A32625" i="3"/>
  <c r="A32626" i="3"/>
  <c r="A32627" i="3"/>
  <c r="A32628" i="3"/>
  <c r="A32629" i="3"/>
  <c r="A32630" i="3"/>
  <c r="A32631" i="3"/>
  <c r="A32632" i="3"/>
  <c r="A32633" i="3"/>
  <c r="A32634" i="3"/>
  <c r="A32635" i="3"/>
  <c r="A32636" i="3"/>
  <c r="A32637" i="3"/>
  <c r="A32638" i="3"/>
  <c r="A32639" i="3"/>
  <c r="A32640" i="3"/>
  <c r="A32641" i="3"/>
  <c r="A32642" i="3"/>
  <c r="A32643" i="3"/>
  <c r="A32644" i="3"/>
  <c r="A32645" i="3"/>
  <c r="A32646" i="3"/>
  <c r="A32647" i="3"/>
  <c r="A32648" i="3"/>
  <c r="A32649" i="3"/>
  <c r="A32650" i="3"/>
  <c r="A32651" i="3"/>
  <c r="A32652" i="3"/>
  <c r="A32653" i="3"/>
  <c r="A32654" i="3"/>
  <c r="A32655" i="3"/>
  <c r="A32656" i="3"/>
  <c r="A32657" i="3"/>
  <c r="A32658" i="3"/>
  <c r="A32659" i="3"/>
  <c r="A32660" i="3"/>
  <c r="A32661" i="3"/>
  <c r="A32662" i="3"/>
  <c r="A32663" i="3"/>
  <c r="A32664" i="3"/>
  <c r="A32665" i="3"/>
  <c r="A32666" i="3"/>
  <c r="A32667" i="3"/>
  <c r="A32668" i="3"/>
  <c r="A32669" i="3"/>
  <c r="A32670" i="3"/>
  <c r="A32671" i="3"/>
  <c r="A32672" i="3"/>
  <c r="A32673" i="3"/>
  <c r="A32674" i="3"/>
  <c r="A32675" i="3"/>
  <c r="A32676" i="3"/>
  <c r="A32677" i="3"/>
  <c r="A32678" i="3"/>
  <c r="A32679" i="3"/>
  <c r="A32680" i="3"/>
  <c r="A32681" i="3"/>
  <c r="A32682" i="3"/>
  <c r="A32683" i="3"/>
  <c r="A32684" i="3"/>
  <c r="A32685" i="3"/>
  <c r="A32686" i="3"/>
  <c r="A32687" i="3"/>
  <c r="A32688" i="3"/>
  <c r="A32689" i="3"/>
  <c r="A32690" i="3"/>
  <c r="A32691" i="3"/>
  <c r="A32692" i="3"/>
  <c r="A32693" i="3"/>
  <c r="A32694" i="3"/>
  <c r="A32695" i="3"/>
  <c r="A32696" i="3"/>
  <c r="A32697" i="3"/>
  <c r="A32698" i="3"/>
  <c r="A32699" i="3"/>
  <c r="A32700" i="3"/>
  <c r="A32701" i="3"/>
  <c r="A32702" i="3"/>
  <c r="A32703" i="3"/>
  <c r="A32704" i="3"/>
  <c r="A32705" i="3"/>
  <c r="A32706" i="3"/>
  <c r="A32707" i="3"/>
  <c r="A32708" i="3"/>
  <c r="A32709" i="3"/>
  <c r="A32710" i="3"/>
  <c r="A32711" i="3"/>
  <c r="A32712" i="3"/>
  <c r="A32713" i="3"/>
  <c r="A32714" i="3"/>
  <c r="A32715" i="3"/>
  <c r="A32716" i="3"/>
  <c r="A32717" i="3"/>
  <c r="A32718" i="3"/>
  <c r="A32719" i="3"/>
  <c r="A32720" i="3"/>
  <c r="A32721" i="3"/>
  <c r="A32722" i="3"/>
  <c r="A32723" i="3"/>
  <c r="A32724" i="3"/>
  <c r="A32725" i="3"/>
  <c r="A32726" i="3"/>
  <c r="A32727" i="3"/>
  <c r="A32728" i="3"/>
  <c r="A32729" i="3"/>
  <c r="A32730" i="3"/>
  <c r="A32731" i="3"/>
  <c r="A32732" i="3"/>
  <c r="A32733" i="3"/>
  <c r="A32734" i="3"/>
  <c r="A32735" i="3"/>
  <c r="A32736" i="3"/>
  <c r="A32737" i="3"/>
  <c r="A32738" i="3"/>
  <c r="A32739" i="3"/>
  <c r="A32740" i="3"/>
  <c r="A32741" i="3"/>
  <c r="A32742" i="3"/>
  <c r="A32743" i="3"/>
  <c r="A32744" i="3"/>
  <c r="A32745" i="3"/>
  <c r="A32746" i="3"/>
  <c r="A32747" i="3"/>
  <c r="A32748" i="3"/>
  <c r="A32749" i="3"/>
  <c r="A32750" i="3"/>
  <c r="A32751" i="3"/>
  <c r="A32752" i="3"/>
  <c r="A32753" i="3"/>
  <c r="A32754" i="3"/>
  <c r="A32755" i="3"/>
  <c r="A32756" i="3"/>
  <c r="A32757" i="3"/>
  <c r="A32758" i="3"/>
  <c r="A32759" i="3"/>
  <c r="A32760" i="3"/>
  <c r="A32761" i="3"/>
  <c r="A32762" i="3"/>
  <c r="A32763" i="3"/>
  <c r="A32764" i="3"/>
  <c r="A32765" i="3"/>
  <c r="A32766" i="3"/>
  <c r="A32767" i="3"/>
  <c r="A32768" i="3"/>
  <c r="A32769" i="3"/>
  <c r="A32770" i="3"/>
  <c r="A32771" i="3"/>
  <c r="A32772" i="3"/>
  <c r="A32773" i="3"/>
  <c r="A32774" i="3"/>
  <c r="A32775" i="3"/>
  <c r="A32776" i="3"/>
  <c r="A32777" i="3"/>
  <c r="A32778" i="3"/>
  <c r="A32779" i="3"/>
  <c r="A32780" i="3"/>
  <c r="A32781" i="3"/>
  <c r="A32782" i="3"/>
  <c r="A32783" i="3"/>
  <c r="A32784" i="3"/>
  <c r="A32785" i="3"/>
  <c r="A32786" i="3"/>
  <c r="A32787" i="3"/>
  <c r="A32788" i="3"/>
  <c r="A32789" i="3"/>
  <c r="A32790" i="3"/>
  <c r="A32791" i="3"/>
  <c r="A32792" i="3"/>
  <c r="A32793" i="3"/>
  <c r="A32794" i="3"/>
  <c r="A32795" i="3"/>
  <c r="A32796" i="3"/>
  <c r="A32797" i="3"/>
  <c r="A32798" i="3"/>
  <c r="A32799" i="3"/>
  <c r="A32800" i="3"/>
  <c r="A32801" i="3"/>
  <c r="A32802" i="3"/>
  <c r="A32803" i="3"/>
  <c r="A32804" i="3"/>
  <c r="A32805" i="3"/>
  <c r="A32806" i="3"/>
  <c r="A32807" i="3"/>
  <c r="A32808" i="3"/>
  <c r="A32809" i="3"/>
  <c r="A32810" i="3"/>
  <c r="A32811" i="3"/>
  <c r="A32812" i="3"/>
  <c r="A32813" i="3"/>
  <c r="A32814" i="3"/>
  <c r="A32815" i="3"/>
  <c r="A32816" i="3"/>
  <c r="A32817" i="3"/>
  <c r="A32818" i="3"/>
  <c r="A32819" i="3"/>
  <c r="A32820" i="3"/>
  <c r="A32821" i="3"/>
  <c r="A32822" i="3"/>
  <c r="A32823" i="3"/>
  <c r="A32824" i="3"/>
  <c r="A32825" i="3"/>
  <c r="A32826" i="3"/>
  <c r="A32827" i="3"/>
  <c r="A32828" i="3"/>
  <c r="A32829" i="3"/>
  <c r="A32830" i="3"/>
  <c r="A32831" i="3"/>
  <c r="A32832" i="3"/>
  <c r="A32833" i="3"/>
  <c r="A32834" i="3"/>
  <c r="A32835" i="3"/>
  <c r="A32836" i="3"/>
  <c r="A32837" i="3"/>
  <c r="A32838" i="3"/>
  <c r="A32839" i="3"/>
  <c r="A32840" i="3"/>
  <c r="A32841" i="3"/>
  <c r="A32842" i="3"/>
  <c r="A32843" i="3"/>
  <c r="A32844" i="3"/>
  <c r="A32845" i="3"/>
  <c r="A32846" i="3"/>
  <c r="A32847" i="3"/>
  <c r="A32848" i="3"/>
  <c r="A32849" i="3"/>
  <c r="A32850" i="3"/>
  <c r="A32851" i="3"/>
  <c r="A32852" i="3"/>
  <c r="A32853" i="3"/>
  <c r="A32854" i="3"/>
  <c r="A32855" i="3"/>
  <c r="A32856" i="3"/>
  <c r="A32857" i="3"/>
  <c r="A32858" i="3"/>
  <c r="A32859" i="3"/>
  <c r="A32860" i="3"/>
  <c r="A32861" i="3"/>
  <c r="A32862" i="3"/>
  <c r="A32863" i="3"/>
  <c r="A32864" i="3"/>
  <c r="A32865" i="3"/>
  <c r="A32866" i="3"/>
  <c r="A32867" i="3"/>
  <c r="A32868" i="3"/>
  <c r="A32869" i="3"/>
  <c r="A32870" i="3"/>
  <c r="A32871" i="3"/>
  <c r="A32872" i="3"/>
  <c r="A32873" i="3"/>
  <c r="A32874" i="3"/>
  <c r="A32875" i="3"/>
  <c r="A32876" i="3"/>
  <c r="A32877" i="3"/>
  <c r="A32878" i="3"/>
  <c r="A32879" i="3"/>
  <c r="A32880" i="3"/>
  <c r="A32881" i="3"/>
  <c r="A32882" i="3"/>
  <c r="A32883" i="3"/>
  <c r="A32884" i="3"/>
  <c r="A32885" i="3"/>
  <c r="A32886" i="3"/>
  <c r="A32887" i="3"/>
  <c r="A32888" i="3"/>
  <c r="A32889" i="3"/>
  <c r="A32890" i="3"/>
  <c r="A32891" i="3"/>
  <c r="A32892" i="3"/>
  <c r="A32893" i="3"/>
  <c r="A32894" i="3"/>
  <c r="A32895" i="3"/>
  <c r="A32896" i="3"/>
  <c r="A32897" i="3"/>
  <c r="A32898" i="3"/>
  <c r="A32899" i="3"/>
  <c r="A32900" i="3"/>
  <c r="A32901" i="3"/>
  <c r="A32902" i="3"/>
  <c r="A32903" i="3"/>
  <c r="A32904" i="3"/>
  <c r="A32905" i="3"/>
  <c r="A32906" i="3"/>
  <c r="A32907" i="3"/>
  <c r="A32908" i="3"/>
  <c r="A32909" i="3"/>
  <c r="A32910" i="3"/>
  <c r="A32911" i="3"/>
  <c r="A32912" i="3"/>
  <c r="A32913" i="3"/>
  <c r="A32914" i="3"/>
  <c r="A32915" i="3"/>
  <c r="A32916" i="3"/>
  <c r="A32917" i="3"/>
  <c r="A32918" i="3"/>
  <c r="A32919" i="3"/>
  <c r="A32920" i="3"/>
  <c r="A32921" i="3"/>
  <c r="A32922" i="3"/>
  <c r="A32923" i="3"/>
  <c r="A32924" i="3"/>
  <c r="A32925" i="3"/>
  <c r="A32926" i="3"/>
  <c r="A32927" i="3"/>
  <c r="A32928" i="3"/>
  <c r="A32929" i="3"/>
  <c r="A32930" i="3"/>
  <c r="A32931" i="3"/>
  <c r="A32932" i="3"/>
  <c r="A32933" i="3"/>
  <c r="A32934" i="3"/>
  <c r="A32935" i="3"/>
  <c r="A32936" i="3"/>
  <c r="A32937" i="3"/>
  <c r="A32938" i="3"/>
  <c r="A32939" i="3"/>
  <c r="A32940" i="3"/>
  <c r="A32941" i="3"/>
  <c r="A32942" i="3"/>
  <c r="A32943" i="3"/>
  <c r="A32944" i="3"/>
  <c r="A32945" i="3"/>
  <c r="A32946" i="3"/>
  <c r="A32947" i="3"/>
  <c r="A32948" i="3"/>
  <c r="A32949" i="3"/>
  <c r="A32950" i="3"/>
  <c r="A32951" i="3"/>
  <c r="A32952" i="3"/>
  <c r="A32953" i="3"/>
  <c r="A32954" i="3"/>
  <c r="A32955" i="3"/>
  <c r="A32956" i="3"/>
  <c r="A32957" i="3"/>
  <c r="A32958" i="3"/>
  <c r="A32959" i="3"/>
  <c r="A32960" i="3"/>
  <c r="A32961" i="3"/>
  <c r="A32962" i="3"/>
  <c r="A32963" i="3"/>
  <c r="A32964" i="3"/>
  <c r="A32965" i="3"/>
  <c r="A32966" i="3"/>
  <c r="A32967" i="3"/>
  <c r="A32968" i="3"/>
  <c r="A32969" i="3"/>
  <c r="A32970" i="3"/>
  <c r="A32971" i="3"/>
  <c r="A32972" i="3"/>
  <c r="A32973" i="3"/>
  <c r="A32974" i="3"/>
  <c r="A32975" i="3"/>
  <c r="A32976" i="3"/>
  <c r="A32977" i="3"/>
  <c r="A32978" i="3"/>
  <c r="A32979" i="3"/>
  <c r="A32980" i="3"/>
  <c r="A32981" i="3"/>
  <c r="A32982" i="3"/>
  <c r="A32983" i="3"/>
  <c r="A32984" i="3"/>
  <c r="A32985" i="3"/>
  <c r="A32986" i="3"/>
  <c r="A32987" i="3"/>
  <c r="A32988" i="3"/>
  <c r="A32989" i="3"/>
  <c r="A32990" i="3"/>
  <c r="A32991" i="3"/>
  <c r="A32992" i="3"/>
  <c r="A32993" i="3"/>
  <c r="A32994" i="3"/>
  <c r="A32995" i="3"/>
  <c r="A32996" i="3"/>
  <c r="A32997" i="3"/>
  <c r="A32998" i="3"/>
  <c r="A32999" i="3"/>
  <c r="A33000" i="3"/>
  <c r="A33001" i="3"/>
  <c r="A33002" i="3"/>
  <c r="A33003" i="3"/>
  <c r="A33004" i="3"/>
  <c r="A33005" i="3"/>
  <c r="A33006" i="3"/>
  <c r="A33007" i="3"/>
  <c r="A33008" i="3"/>
  <c r="A33009" i="3"/>
  <c r="A33010" i="3"/>
  <c r="A33011" i="3"/>
  <c r="A33012" i="3"/>
  <c r="A33013" i="3"/>
  <c r="A33014" i="3"/>
  <c r="A33015" i="3"/>
  <c r="A33016" i="3"/>
  <c r="A33017" i="3"/>
  <c r="A33018" i="3"/>
  <c r="A33019" i="3"/>
  <c r="A33020" i="3"/>
  <c r="A33021" i="3"/>
  <c r="A33022" i="3"/>
  <c r="A33023" i="3"/>
  <c r="A33024" i="3"/>
  <c r="A33025" i="3"/>
  <c r="A33026" i="3"/>
  <c r="A33027" i="3"/>
  <c r="A33028" i="3"/>
  <c r="A33029" i="3"/>
  <c r="A33030" i="3"/>
  <c r="A33031" i="3"/>
  <c r="A33032" i="3"/>
  <c r="A33033" i="3"/>
  <c r="A33034" i="3"/>
  <c r="A33035" i="3"/>
  <c r="A33036" i="3"/>
  <c r="A33037" i="3"/>
  <c r="A33038" i="3"/>
  <c r="A33039" i="3"/>
  <c r="A33040" i="3"/>
  <c r="A33041" i="3"/>
  <c r="A33042" i="3"/>
  <c r="A33043" i="3"/>
  <c r="A33044" i="3"/>
  <c r="A33045" i="3"/>
  <c r="A33046" i="3"/>
  <c r="A33047" i="3"/>
  <c r="A33048" i="3"/>
  <c r="A33049" i="3"/>
  <c r="A33050" i="3"/>
  <c r="A33051" i="3"/>
  <c r="A33052" i="3"/>
  <c r="A33053" i="3"/>
  <c r="A33054" i="3"/>
  <c r="A33055" i="3"/>
  <c r="A33056" i="3"/>
  <c r="A33057" i="3"/>
  <c r="A33058" i="3"/>
  <c r="A33059" i="3"/>
  <c r="A33060" i="3"/>
  <c r="A33061" i="3"/>
  <c r="A33062" i="3"/>
  <c r="A33063" i="3"/>
  <c r="A33064" i="3"/>
  <c r="A33065" i="3"/>
  <c r="A33066" i="3"/>
  <c r="A33067" i="3"/>
  <c r="A33068" i="3"/>
  <c r="A33069" i="3"/>
  <c r="A33070" i="3"/>
  <c r="A33071" i="3"/>
  <c r="A33072" i="3"/>
  <c r="A33073" i="3"/>
  <c r="A33074" i="3"/>
  <c r="A33075" i="3"/>
  <c r="A33076" i="3"/>
  <c r="A33077" i="3"/>
  <c r="A33078" i="3"/>
  <c r="A33079" i="3"/>
  <c r="A33080" i="3"/>
  <c r="A33081" i="3"/>
  <c r="A33082" i="3"/>
  <c r="A33083" i="3"/>
  <c r="A33084" i="3"/>
  <c r="A33085" i="3"/>
  <c r="A33086" i="3"/>
  <c r="A33087" i="3"/>
  <c r="A33088" i="3"/>
  <c r="A33089" i="3"/>
  <c r="A33090" i="3"/>
  <c r="A33091" i="3"/>
  <c r="A33092" i="3"/>
  <c r="A33093" i="3"/>
  <c r="A33094" i="3"/>
  <c r="A33095" i="3"/>
  <c r="A33096" i="3"/>
  <c r="A33097" i="3"/>
  <c r="A33098" i="3"/>
  <c r="A33099" i="3"/>
  <c r="A33100" i="3"/>
  <c r="A33101" i="3"/>
  <c r="A33102" i="3"/>
  <c r="A33103" i="3"/>
  <c r="A33104" i="3"/>
  <c r="A33105" i="3"/>
  <c r="A33106" i="3"/>
  <c r="A33107" i="3"/>
  <c r="A33108" i="3"/>
  <c r="A33109" i="3"/>
  <c r="A33110" i="3"/>
  <c r="A33111" i="3"/>
  <c r="A33112" i="3"/>
  <c r="A33113" i="3"/>
  <c r="A33114" i="3"/>
  <c r="A33115" i="3"/>
  <c r="A33116" i="3"/>
  <c r="A33117" i="3"/>
  <c r="A33118" i="3"/>
  <c r="A33119" i="3"/>
  <c r="A33120" i="3"/>
  <c r="A33121" i="3"/>
  <c r="A33122" i="3"/>
  <c r="A33123" i="3"/>
  <c r="A33124" i="3"/>
  <c r="A33125" i="3"/>
  <c r="A33126" i="3"/>
  <c r="A33127" i="3"/>
  <c r="A33128" i="3"/>
  <c r="A33129" i="3"/>
  <c r="A33130" i="3"/>
  <c r="A33131" i="3"/>
  <c r="A33132" i="3"/>
  <c r="A33133" i="3"/>
  <c r="A33134" i="3"/>
  <c r="A33135" i="3"/>
  <c r="A33136" i="3"/>
  <c r="A33137" i="3"/>
  <c r="A33138" i="3"/>
  <c r="A33139" i="3"/>
  <c r="A33140" i="3"/>
  <c r="A33141" i="3"/>
  <c r="A33142" i="3"/>
  <c r="A33143" i="3"/>
  <c r="A33144" i="3"/>
  <c r="A33145" i="3"/>
  <c r="A33146" i="3"/>
  <c r="A33147" i="3"/>
  <c r="A33148" i="3"/>
  <c r="A33149" i="3"/>
  <c r="A33150" i="3"/>
  <c r="A33151" i="3"/>
  <c r="A33152" i="3"/>
  <c r="A33153" i="3"/>
  <c r="A33154" i="3"/>
  <c r="A33155" i="3"/>
  <c r="A33156" i="3"/>
  <c r="A33157" i="3"/>
  <c r="A33158" i="3"/>
  <c r="A33159" i="3"/>
  <c r="A33160" i="3"/>
  <c r="A33161" i="3"/>
  <c r="A33162" i="3"/>
  <c r="A33163" i="3"/>
  <c r="A33164" i="3"/>
  <c r="A33165" i="3"/>
  <c r="A33166" i="3"/>
  <c r="A33167" i="3"/>
  <c r="A33168" i="3"/>
  <c r="A33169" i="3"/>
  <c r="A33170" i="3"/>
  <c r="A33171" i="3"/>
  <c r="A33172" i="3"/>
  <c r="A33173" i="3"/>
  <c r="A33174" i="3"/>
  <c r="A33175" i="3"/>
  <c r="A33176" i="3"/>
  <c r="A33177" i="3"/>
  <c r="A33178" i="3"/>
  <c r="A33179" i="3"/>
  <c r="A33180" i="3"/>
  <c r="A33181" i="3"/>
  <c r="A33182" i="3"/>
  <c r="A33183" i="3"/>
  <c r="A33184" i="3"/>
  <c r="A33185" i="3"/>
  <c r="A33186" i="3"/>
  <c r="A33187" i="3"/>
  <c r="A33188" i="3"/>
  <c r="A33189" i="3"/>
  <c r="A33190" i="3"/>
  <c r="A33191" i="3"/>
  <c r="A33192" i="3"/>
  <c r="A33193" i="3"/>
  <c r="A33194" i="3"/>
  <c r="A33195" i="3"/>
  <c r="A33196" i="3"/>
  <c r="A33197" i="3"/>
  <c r="A33198" i="3"/>
  <c r="A33199" i="3"/>
  <c r="A33200" i="3"/>
  <c r="A33201" i="3"/>
  <c r="A33202" i="3"/>
  <c r="A33203" i="3"/>
  <c r="A33204" i="3"/>
  <c r="A33205" i="3"/>
  <c r="A33206" i="3"/>
  <c r="A33207" i="3"/>
  <c r="A33208" i="3"/>
  <c r="A33209" i="3"/>
  <c r="A33210" i="3"/>
  <c r="A33211" i="3"/>
  <c r="A33212" i="3"/>
  <c r="A33213" i="3"/>
  <c r="A33214" i="3"/>
  <c r="A33215" i="3"/>
  <c r="A33216" i="3"/>
  <c r="A33217" i="3"/>
  <c r="A33218" i="3"/>
  <c r="A33219" i="3"/>
  <c r="A33220" i="3"/>
  <c r="A33221" i="3"/>
  <c r="A33222" i="3"/>
  <c r="A33223" i="3"/>
  <c r="A33224" i="3"/>
  <c r="A33225" i="3"/>
  <c r="A33226" i="3"/>
  <c r="A33227" i="3"/>
  <c r="A33228" i="3"/>
  <c r="A33229" i="3"/>
  <c r="A33230" i="3"/>
  <c r="A33231" i="3"/>
  <c r="A33232" i="3"/>
  <c r="A33233" i="3"/>
  <c r="A33234" i="3"/>
  <c r="A33235" i="3"/>
  <c r="A33236" i="3"/>
  <c r="A33237" i="3"/>
  <c r="A33238" i="3"/>
  <c r="A33239" i="3"/>
  <c r="A33240" i="3"/>
  <c r="A33241" i="3"/>
  <c r="A33242" i="3"/>
  <c r="A33243" i="3"/>
  <c r="A33244" i="3"/>
  <c r="A33245" i="3"/>
  <c r="A33246" i="3"/>
  <c r="A33247" i="3"/>
  <c r="A33248" i="3"/>
  <c r="A33249" i="3"/>
  <c r="A33250" i="3"/>
  <c r="A33251" i="3"/>
  <c r="A33252" i="3"/>
  <c r="A33253" i="3"/>
  <c r="A33254" i="3"/>
  <c r="A33255" i="3"/>
  <c r="A33256" i="3"/>
  <c r="A33257" i="3"/>
  <c r="A33258" i="3"/>
  <c r="A33259" i="3"/>
  <c r="A33260" i="3"/>
  <c r="A33261" i="3"/>
  <c r="A33262" i="3"/>
  <c r="A33263" i="3"/>
  <c r="A33264" i="3"/>
  <c r="A33265" i="3"/>
  <c r="A33266" i="3"/>
  <c r="A33267" i="3"/>
  <c r="A33268" i="3"/>
  <c r="A33269" i="3"/>
  <c r="A33270" i="3"/>
  <c r="A33271" i="3"/>
  <c r="A33272" i="3"/>
  <c r="A33273" i="3"/>
  <c r="A33274" i="3"/>
  <c r="A33275" i="3"/>
  <c r="A33276" i="3"/>
  <c r="A33277" i="3"/>
  <c r="A33278" i="3"/>
  <c r="A33279" i="3"/>
  <c r="A33280" i="3"/>
  <c r="A33281" i="3"/>
  <c r="A33282" i="3"/>
  <c r="A33283" i="3"/>
  <c r="A33284" i="3"/>
  <c r="A33285" i="3"/>
  <c r="A33286" i="3"/>
  <c r="A33287" i="3"/>
  <c r="A33288" i="3"/>
  <c r="A33289" i="3"/>
  <c r="A33290" i="3"/>
  <c r="A33291" i="3"/>
  <c r="A33292" i="3"/>
  <c r="A33293" i="3"/>
  <c r="A33294" i="3"/>
  <c r="A33295" i="3"/>
  <c r="A33296" i="3"/>
  <c r="A33297" i="3"/>
  <c r="A33298" i="3"/>
  <c r="A33299" i="3"/>
  <c r="A33300" i="3"/>
  <c r="A33301" i="3"/>
  <c r="A33302" i="3"/>
  <c r="A33303" i="3"/>
  <c r="A33304" i="3"/>
  <c r="A33305" i="3"/>
  <c r="A33306" i="3"/>
  <c r="A33307" i="3"/>
  <c r="A33308" i="3"/>
  <c r="A33309" i="3"/>
  <c r="A33310" i="3"/>
  <c r="A33311" i="3"/>
  <c r="A33312" i="3"/>
  <c r="A33313" i="3"/>
  <c r="A33314" i="3"/>
  <c r="A33315" i="3"/>
  <c r="A33316" i="3"/>
  <c r="A33317" i="3"/>
  <c r="A33318" i="3"/>
  <c r="A33319" i="3"/>
  <c r="A33320" i="3"/>
  <c r="A33321" i="3"/>
  <c r="A33322" i="3"/>
  <c r="A33323" i="3"/>
  <c r="A33324" i="3"/>
  <c r="A33325" i="3"/>
  <c r="A33326" i="3"/>
  <c r="A33327" i="3"/>
  <c r="A33328" i="3"/>
  <c r="A33329" i="3"/>
  <c r="A33330" i="3"/>
  <c r="A33331" i="3"/>
  <c r="A33332" i="3"/>
  <c r="A33333" i="3"/>
  <c r="A33334" i="3"/>
  <c r="A33335" i="3"/>
  <c r="A33336" i="3"/>
  <c r="A33337" i="3"/>
  <c r="A33338" i="3"/>
  <c r="A33339" i="3"/>
  <c r="A33340" i="3"/>
  <c r="A33341" i="3"/>
  <c r="A33342" i="3"/>
  <c r="A33343" i="3"/>
  <c r="A33344" i="3"/>
  <c r="A33345" i="3"/>
  <c r="A33346" i="3"/>
  <c r="A33347" i="3"/>
  <c r="A33348" i="3"/>
  <c r="A33349" i="3"/>
  <c r="A33350" i="3"/>
  <c r="A33351" i="3"/>
  <c r="A33352" i="3"/>
  <c r="A33353" i="3"/>
  <c r="A33354" i="3"/>
  <c r="A33355" i="3"/>
  <c r="A33356" i="3"/>
  <c r="A33357" i="3"/>
  <c r="A33358" i="3"/>
  <c r="A33359" i="3"/>
  <c r="A33360" i="3"/>
  <c r="A33361" i="3"/>
  <c r="A33362" i="3"/>
  <c r="A33363" i="3"/>
  <c r="A33364" i="3"/>
  <c r="A33365" i="3"/>
  <c r="A33366" i="3"/>
  <c r="A33367" i="3"/>
  <c r="A33368" i="3"/>
  <c r="A33369" i="3"/>
  <c r="A33370" i="3"/>
  <c r="A33371" i="3"/>
  <c r="A33372" i="3"/>
  <c r="A33373" i="3"/>
  <c r="A33374" i="3"/>
  <c r="A33375" i="3"/>
  <c r="A33376" i="3"/>
  <c r="A33377" i="3"/>
  <c r="A33378" i="3"/>
  <c r="A33379" i="3"/>
  <c r="A33380" i="3"/>
  <c r="A33381" i="3"/>
  <c r="A33382" i="3"/>
  <c r="A33383" i="3"/>
  <c r="A33384" i="3"/>
  <c r="A33385" i="3"/>
  <c r="A33386" i="3"/>
  <c r="A33387" i="3"/>
  <c r="A33388" i="3"/>
  <c r="A33389" i="3"/>
  <c r="A33390" i="3"/>
  <c r="A33391" i="3"/>
  <c r="A33392" i="3"/>
  <c r="A33393" i="3"/>
  <c r="A33394" i="3"/>
  <c r="A33395" i="3"/>
  <c r="A33396" i="3"/>
  <c r="A33397" i="3"/>
  <c r="A33398" i="3"/>
  <c r="A33399" i="3"/>
  <c r="A33400" i="3"/>
  <c r="A33401" i="3"/>
  <c r="A33402" i="3"/>
  <c r="A33403" i="3"/>
  <c r="A33404" i="3"/>
  <c r="A33405" i="3"/>
  <c r="A33406" i="3"/>
  <c r="A33407" i="3"/>
  <c r="A33408" i="3"/>
  <c r="A33409" i="3"/>
  <c r="A33410" i="3"/>
  <c r="A33411" i="3"/>
  <c r="A33412" i="3"/>
  <c r="A33413" i="3"/>
  <c r="A33414" i="3"/>
  <c r="A33415" i="3"/>
  <c r="A33416" i="3"/>
  <c r="A33417" i="3"/>
  <c r="A33418" i="3"/>
  <c r="A33419" i="3"/>
  <c r="A33420" i="3"/>
  <c r="A33421" i="3"/>
  <c r="A33422" i="3"/>
  <c r="A33423" i="3"/>
  <c r="A33424" i="3"/>
  <c r="A33425" i="3"/>
  <c r="A33426" i="3"/>
  <c r="A33427" i="3"/>
  <c r="A33428" i="3"/>
  <c r="A33429" i="3"/>
  <c r="A33430" i="3"/>
  <c r="A33431" i="3"/>
  <c r="A33432" i="3"/>
  <c r="A33433" i="3"/>
  <c r="A33434" i="3"/>
  <c r="A33435" i="3"/>
  <c r="A33436" i="3"/>
  <c r="A33437" i="3"/>
  <c r="A33438" i="3"/>
  <c r="A33439" i="3"/>
  <c r="A33440" i="3"/>
  <c r="A33441" i="3"/>
  <c r="A33442" i="3"/>
  <c r="A33443" i="3"/>
  <c r="A33444" i="3"/>
  <c r="A33445" i="3"/>
  <c r="A33446" i="3"/>
  <c r="A33447" i="3"/>
  <c r="A33448" i="3"/>
  <c r="A33449" i="3"/>
  <c r="A33450" i="3"/>
  <c r="A33451" i="3"/>
  <c r="A33452" i="3"/>
  <c r="A33453" i="3"/>
  <c r="A33454" i="3"/>
  <c r="A33455" i="3"/>
  <c r="A33456" i="3"/>
  <c r="A33457" i="3"/>
  <c r="A33458" i="3"/>
  <c r="A33459" i="3"/>
  <c r="A33460" i="3"/>
  <c r="A33461" i="3"/>
  <c r="A33462" i="3"/>
  <c r="A33463" i="3"/>
  <c r="A33464" i="3"/>
  <c r="A33465" i="3"/>
  <c r="A33466" i="3"/>
  <c r="A33467" i="3"/>
  <c r="A33468" i="3"/>
  <c r="A33469" i="3"/>
  <c r="A33470" i="3"/>
  <c r="A33471" i="3"/>
  <c r="A33472" i="3"/>
  <c r="A33473" i="3"/>
  <c r="A33474" i="3"/>
  <c r="A33475" i="3"/>
  <c r="A33476" i="3"/>
  <c r="A33477" i="3"/>
  <c r="A33478" i="3"/>
  <c r="A33479" i="3"/>
  <c r="A33480" i="3"/>
  <c r="A33481" i="3"/>
  <c r="A33482" i="3"/>
  <c r="A33483" i="3"/>
  <c r="A33484" i="3"/>
  <c r="A33485" i="3"/>
  <c r="A33486" i="3"/>
  <c r="A33487" i="3"/>
  <c r="A33488" i="3"/>
  <c r="A33489" i="3"/>
  <c r="A33490" i="3"/>
  <c r="A33491" i="3"/>
  <c r="A33492" i="3"/>
  <c r="A33493" i="3"/>
  <c r="A33494" i="3"/>
  <c r="A33495" i="3"/>
  <c r="A33496" i="3"/>
  <c r="A33497" i="3"/>
  <c r="A33498" i="3"/>
  <c r="A33499" i="3"/>
  <c r="A33500" i="3"/>
  <c r="A33501" i="3"/>
  <c r="A33502" i="3"/>
  <c r="A33503" i="3"/>
  <c r="A33504" i="3"/>
  <c r="A33505" i="3"/>
  <c r="A33506" i="3"/>
  <c r="A33507" i="3"/>
  <c r="A33508" i="3"/>
  <c r="A33509" i="3"/>
  <c r="A33510" i="3"/>
  <c r="A33511" i="3"/>
  <c r="A33512" i="3"/>
  <c r="A33513" i="3"/>
  <c r="A33514" i="3"/>
  <c r="A33515" i="3"/>
  <c r="A33516" i="3"/>
  <c r="A33517" i="3"/>
  <c r="A33518" i="3"/>
  <c r="A33519" i="3"/>
  <c r="A33520" i="3"/>
  <c r="A33521" i="3"/>
  <c r="A33522" i="3"/>
  <c r="A33523" i="3"/>
  <c r="A33524" i="3"/>
  <c r="A33525" i="3"/>
  <c r="A33526" i="3"/>
  <c r="A33527" i="3"/>
  <c r="A33528" i="3"/>
  <c r="A33529" i="3"/>
  <c r="A33530" i="3"/>
  <c r="A33531" i="3"/>
  <c r="A33532" i="3"/>
  <c r="A33533" i="3"/>
  <c r="A33534" i="3"/>
  <c r="A33535" i="3"/>
  <c r="A33536" i="3"/>
  <c r="A33537" i="3"/>
  <c r="A33538" i="3"/>
  <c r="A33539" i="3"/>
  <c r="A33540" i="3"/>
  <c r="A33541" i="3"/>
  <c r="A33542" i="3"/>
  <c r="A33543" i="3"/>
  <c r="A33544" i="3"/>
  <c r="A33545" i="3"/>
  <c r="A33546" i="3"/>
  <c r="A33547" i="3"/>
  <c r="A33548" i="3"/>
  <c r="A33549" i="3"/>
  <c r="A33550" i="3"/>
  <c r="A33551" i="3"/>
  <c r="A33552" i="3"/>
  <c r="A33553" i="3"/>
  <c r="A33554" i="3"/>
  <c r="A33555" i="3"/>
  <c r="A33556" i="3"/>
  <c r="A33557" i="3"/>
  <c r="A33558" i="3"/>
  <c r="A33559" i="3"/>
  <c r="A33560" i="3"/>
  <c r="A33561" i="3"/>
  <c r="A33562" i="3"/>
  <c r="A33563" i="3"/>
  <c r="A33564" i="3"/>
  <c r="A33565" i="3"/>
  <c r="A33566" i="3"/>
  <c r="A33567" i="3"/>
  <c r="A33568" i="3"/>
  <c r="A33569" i="3"/>
  <c r="A33570" i="3"/>
  <c r="A33571" i="3"/>
  <c r="A33572" i="3"/>
  <c r="A33573" i="3"/>
  <c r="A33574" i="3"/>
  <c r="A33575" i="3"/>
  <c r="A33576" i="3"/>
  <c r="A33577" i="3"/>
  <c r="A33578" i="3"/>
  <c r="A33579" i="3"/>
  <c r="A33580" i="3"/>
  <c r="A33581" i="3"/>
  <c r="A33582" i="3"/>
  <c r="A33583" i="3"/>
  <c r="A33584" i="3"/>
  <c r="A33585" i="3"/>
  <c r="A33586" i="3"/>
  <c r="A33587" i="3"/>
  <c r="A33588" i="3"/>
  <c r="A33589" i="3"/>
  <c r="A33590" i="3"/>
  <c r="A33591" i="3"/>
  <c r="A33592" i="3"/>
  <c r="A33593" i="3"/>
  <c r="A33594" i="3"/>
  <c r="A33595" i="3"/>
  <c r="A33596" i="3"/>
  <c r="A33597" i="3"/>
  <c r="A33598" i="3"/>
  <c r="A33599" i="3"/>
  <c r="A33600" i="3"/>
  <c r="A33601" i="3"/>
  <c r="A33602" i="3"/>
  <c r="A33603" i="3"/>
  <c r="A33604" i="3"/>
  <c r="A33605" i="3"/>
  <c r="A33606" i="3"/>
  <c r="A33607" i="3"/>
  <c r="A33608" i="3"/>
  <c r="A33609" i="3"/>
  <c r="A33610" i="3"/>
  <c r="A33611" i="3"/>
  <c r="A33612" i="3"/>
  <c r="A33613" i="3"/>
  <c r="A33614" i="3"/>
  <c r="A33615" i="3"/>
  <c r="A33616" i="3"/>
  <c r="A33617" i="3"/>
  <c r="A33618" i="3"/>
  <c r="A33619" i="3"/>
  <c r="A33620" i="3"/>
  <c r="A33621" i="3"/>
  <c r="A33622" i="3"/>
  <c r="A33623" i="3"/>
  <c r="A33624" i="3"/>
  <c r="A33625" i="3"/>
  <c r="A33626" i="3"/>
  <c r="A33627" i="3"/>
  <c r="A33628" i="3"/>
  <c r="A33629" i="3"/>
  <c r="A33630" i="3"/>
  <c r="A33631" i="3"/>
  <c r="A33632" i="3"/>
  <c r="A33633" i="3"/>
  <c r="A33634" i="3"/>
  <c r="A33635" i="3"/>
  <c r="A33636" i="3"/>
  <c r="A33637" i="3"/>
  <c r="A33638" i="3"/>
  <c r="A33639" i="3"/>
  <c r="A33640" i="3"/>
  <c r="A33641" i="3"/>
  <c r="A33642" i="3"/>
  <c r="A33643" i="3"/>
  <c r="A33644" i="3"/>
  <c r="A33645" i="3"/>
  <c r="A33646" i="3"/>
  <c r="A33647" i="3"/>
  <c r="A33648" i="3"/>
  <c r="A33649" i="3"/>
  <c r="A33650" i="3"/>
  <c r="A33651" i="3"/>
  <c r="A33652" i="3"/>
  <c r="A33653" i="3"/>
  <c r="A33654" i="3"/>
  <c r="A33655" i="3"/>
  <c r="A33656" i="3"/>
  <c r="A33657" i="3"/>
  <c r="A33658" i="3"/>
  <c r="A33659" i="3"/>
  <c r="A33660" i="3"/>
  <c r="A33661" i="3"/>
  <c r="A33662" i="3"/>
  <c r="A33663" i="3"/>
  <c r="A33664" i="3"/>
  <c r="A33665" i="3"/>
  <c r="A33666" i="3"/>
  <c r="A33667" i="3"/>
  <c r="A33668" i="3"/>
  <c r="A33669" i="3"/>
  <c r="A33670" i="3"/>
  <c r="A33671" i="3"/>
  <c r="A33672" i="3"/>
  <c r="A33673" i="3"/>
  <c r="A33674" i="3"/>
  <c r="A33675" i="3"/>
  <c r="A33676" i="3"/>
  <c r="A33677" i="3"/>
  <c r="A33678" i="3"/>
  <c r="A33679" i="3"/>
  <c r="A33680" i="3"/>
  <c r="A33681" i="3"/>
  <c r="A33682" i="3"/>
  <c r="A33683" i="3"/>
  <c r="A33684" i="3"/>
  <c r="A33685" i="3"/>
  <c r="A33686" i="3"/>
  <c r="A33687" i="3"/>
  <c r="A33688" i="3"/>
  <c r="A33689" i="3"/>
  <c r="A33690" i="3"/>
  <c r="A33691" i="3"/>
  <c r="A33692" i="3"/>
  <c r="A33693" i="3"/>
  <c r="A33694" i="3"/>
  <c r="A33695" i="3"/>
  <c r="A33696" i="3"/>
  <c r="A33697" i="3"/>
  <c r="A33698" i="3"/>
  <c r="A33699" i="3"/>
  <c r="A33700" i="3"/>
  <c r="A33701" i="3"/>
  <c r="A33702" i="3"/>
  <c r="A33703" i="3"/>
  <c r="A33704" i="3"/>
  <c r="A33705" i="3"/>
  <c r="A33706" i="3"/>
  <c r="A33707" i="3"/>
  <c r="A33708" i="3"/>
  <c r="A33709" i="3"/>
  <c r="A33710" i="3"/>
  <c r="A33711" i="3"/>
  <c r="A33712" i="3"/>
  <c r="A33713" i="3"/>
  <c r="A33714" i="3"/>
  <c r="A33715" i="3"/>
  <c r="A33716" i="3"/>
  <c r="A33717" i="3"/>
  <c r="A33718" i="3"/>
  <c r="A33719" i="3"/>
  <c r="A33720" i="3"/>
  <c r="A33721" i="3"/>
  <c r="A33722" i="3"/>
  <c r="A33723" i="3"/>
  <c r="A33724" i="3"/>
  <c r="A33725" i="3"/>
  <c r="A33726" i="3"/>
  <c r="A33727" i="3"/>
  <c r="A33728" i="3"/>
  <c r="A33729" i="3"/>
  <c r="A33730" i="3"/>
  <c r="A33731" i="3"/>
  <c r="A33732" i="3"/>
  <c r="A33733" i="3"/>
  <c r="A33734" i="3"/>
  <c r="A33735" i="3"/>
  <c r="A33736" i="3"/>
  <c r="A33737" i="3"/>
  <c r="A33738" i="3"/>
  <c r="A33739" i="3"/>
  <c r="A33740" i="3"/>
  <c r="A33741" i="3"/>
  <c r="A33742" i="3"/>
  <c r="A33743" i="3"/>
  <c r="A33744" i="3"/>
  <c r="A33745" i="3"/>
  <c r="A33746" i="3"/>
  <c r="A33747" i="3"/>
  <c r="A33748" i="3"/>
  <c r="A33749" i="3"/>
  <c r="A33750" i="3"/>
  <c r="A33751" i="3"/>
  <c r="A33752" i="3"/>
  <c r="A33753" i="3"/>
  <c r="A33754" i="3"/>
  <c r="A33755" i="3"/>
  <c r="A33756" i="3"/>
  <c r="A33757" i="3"/>
  <c r="A33758" i="3"/>
  <c r="A33759" i="3"/>
  <c r="A33760" i="3"/>
  <c r="A33761" i="3"/>
  <c r="A33762" i="3"/>
  <c r="A33763" i="3"/>
  <c r="A33764" i="3"/>
  <c r="A33765" i="3"/>
  <c r="A33766" i="3"/>
  <c r="A33767" i="3"/>
  <c r="A33768" i="3"/>
  <c r="A33769" i="3"/>
  <c r="A33770" i="3"/>
  <c r="A33771" i="3"/>
  <c r="A33772" i="3"/>
  <c r="A33773" i="3"/>
  <c r="A33774" i="3"/>
  <c r="A33775" i="3"/>
  <c r="A33776" i="3"/>
  <c r="A33777" i="3"/>
  <c r="A33778" i="3"/>
  <c r="A33779" i="3"/>
  <c r="A33780" i="3"/>
  <c r="A33781" i="3"/>
  <c r="A33782" i="3"/>
  <c r="A33783" i="3"/>
  <c r="A33784" i="3"/>
  <c r="A33785" i="3"/>
  <c r="A33786" i="3"/>
  <c r="A33787" i="3"/>
  <c r="A33788" i="3"/>
  <c r="A33789" i="3"/>
  <c r="A33790" i="3"/>
  <c r="A33791" i="3"/>
  <c r="A33792" i="3"/>
  <c r="A33793" i="3"/>
  <c r="A33794" i="3"/>
  <c r="A33795" i="3"/>
  <c r="A33796" i="3"/>
  <c r="A33797" i="3"/>
  <c r="A33798" i="3"/>
  <c r="A33799" i="3"/>
  <c r="A33800" i="3"/>
  <c r="A33801" i="3"/>
  <c r="A33802" i="3"/>
  <c r="A33803" i="3"/>
  <c r="A33804" i="3"/>
  <c r="A33805" i="3"/>
  <c r="A33806" i="3"/>
  <c r="A33807" i="3"/>
  <c r="A33808" i="3"/>
  <c r="A33809" i="3"/>
  <c r="A33810" i="3"/>
  <c r="A33811" i="3"/>
  <c r="A33812" i="3"/>
  <c r="A33813" i="3"/>
  <c r="A33814" i="3"/>
  <c r="A33815" i="3"/>
  <c r="A33816" i="3"/>
  <c r="A33817" i="3"/>
  <c r="A33818" i="3"/>
  <c r="A33819" i="3"/>
  <c r="A33820" i="3"/>
  <c r="A33821" i="3"/>
  <c r="A33822" i="3"/>
  <c r="A33823" i="3"/>
  <c r="A33824" i="3"/>
  <c r="A33825" i="3"/>
  <c r="A33826" i="3"/>
  <c r="A33827" i="3"/>
  <c r="A33828" i="3"/>
  <c r="A33829" i="3"/>
  <c r="A33830" i="3"/>
  <c r="A33831" i="3"/>
  <c r="A33832" i="3"/>
  <c r="A33833" i="3"/>
  <c r="A33834" i="3"/>
  <c r="A33835" i="3"/>
  <c r="A33836" i="3"/>
  <c r="A33837" i="3"/>
  <c r="A33838" i="3"/>
  <c r="A33839" i="3"/>
  <c r="A33840" i="3"/>
  <c r="A33841" i="3"/>
  <c r="A33842" i="3"/>
  <c r="A33843" i="3"/>
  <c r="A33844" i="3"/>
  <c r="A33845" i="3"/>
  <c r="A33846" i="3"/>
  <c r="A33847" i="3"/>
  <c r="A33848" i="3"/>
  <c r="A33849" i="3"/>
  <c r="A33850" i="3"/>
  <c r="A33851" i="3"/>
  <c r="A33852" i="3"/>
  <c r="A33853" i="3"/>
  <c r="A33854" i="3"/>
  <c r="A33855" i="3"/>
  <c r="A33856" i="3"/>
  <c r="A33857" i="3"/>
  <c r="A33858" i="3"/>
  <c r="A33859" i="3"/>
  <c r="A33860" i="3"/>
  <c r="A33861" i="3"/>
  <c r="A33862" i="3"/>
  <c r="A33863" i="3"/>
  <c r="A33864" i="3"/>
  <c r="A33865" i="3"/>
  <c r="A33866" i="3"/>
  <c r="A33867" i="3"/>
  <c r="A33868" i="3"/>
  <c r="A33869" i="3"/>
  <c r="A33870" i="3"/>
  <c r="A33871" i="3"/>
  <c r="A33872" i="3"/>
  <c r="A33873" i="3"/>
  <c r="A33874" i="3"/>
  <c r="A33875" i="3"/>
  <c r="A33876" i="3"/>
  <c r="A33877" i="3"/>
  <c r="A33878" i="3"/>
  <c r="A33879" i="3"/>
  <c r="A33880" i="3"/>
  <c r="A33881" i="3"/>
  <c r="A33882" i="3"/>
  <c r="A33883" i="3"/>
  <c r="A33884" i="3"/>
  <c r="A33885" i="3"/>
  <c r="A33886" i="3"/>
  <c r="A33887" i="3"/>
  <c r="A33888" i="3"/>
  <c r="A33889" i="3"/>
  <c r="A33890" i="3"/>
  <c r="A33891" i="3"/>
  <c r="A33892" i="3"/>
  <c r="A33893" i="3"/>
  <c r="A33894" i="3"/>
  <c r="A33895" i="3"/>
  <c r="A33896" i="3"/>
  <c r="A33897" i="3"/>
  <c r="A33898" i="3"/>
  <c r="A33899" i="3"/>
  <c r="A33900" i="3"/>
  <c r="A33901" i="3"/>
  <c r="A33902" i="3"/>
  <c r="A33903" i="3"/>
  <c r="A33904" i="3"/>
  <c r="A33905" i="3"/>
  <c r="A33906" i="3"/>
  <c r="A33907" i="3"/>
  <c r="A33908" i="3"/>
  <c r="A33909" i="3"/>
  <c r="A33910" i="3"/>
  <c r="A33911" i="3"/>
  <c r="A33912" i="3"/>
  <c r="A33913" i="3"/>
  <c r="A33914" i="3"/>
  <c r="A33915" i="3"/>
  <c r="A33916" i="3"/>
  <c r="A33917" i="3"/>
  <c r="A33918" i="3"/>
  <c r="A33919" i="3"/>
  <c r="A33920" i="3"/>
  <c r="A33921" i="3"/>
  <c r="A33922" i="3"/>
  <c r="A33923" i="3"/>
  <c r="A33924" i="3"/>
  <c r="A33925" i="3"/>
  <c r="A33926" i="3"/>
  <c r="A33927" i="3"/>
  <c r="A33928" i="3"/>
  <c r="A33929" i="3"/>
  <c r="A33930" i="3"/>
  <c r="A33931" i="3"/>
  <c r="A33932" i="3"/>
  <c r="A33933" i="3"/>
  <c r="A33934" i="3"/>
  <c r="A33935" i="3"/>
  <c r="A33936" i="3"/>
  <c r="A33937" i="3"/>
  <c r="A33938" i="3"/>
  <c r="A33939" i="3"/>
  <c r="A33940" i="3"/>
  <c r="A33941" i="3"/>
  <c r="A33942" i="3"/>
  <c r="A33943" i="3"/>
  <c r="A33944" i="3"/>
  <c r="A33945" i="3"/>
  <c r="A33946" i="3"/>
  <c r="A33947" i="3"/>
  <c r="A33948" i="3"/>
  <c r="A33949" i="3"/>
  <c r="A33950" i="3"/>
  <c r="A33951" i="3"/>
  <c r="A33952" i="3"/>
  <c r="A33953" i="3"/>
  <c r="A33954" i="3"/>
  <c r="A33955" i="3"/>
  <c r="A33956" i="3"/>
  <c r="A33957" i="3"/>
  <c r="A33958" i="3"/>
  <c r="A33959" i="3"/>
  <c r="A33960" i="3"/>
  <c r="A33961" i="3"/>
  <c r="A33962" i="3"/>
  <c r="A33963" i="3"/>
  <c r="A33964" i="3"/>
  <c r="A33965" i="3"/>
  <c r="A33966" i="3"/>
  <c r="A33967" i="3"/>
  <c r="A33968" i="3"/>
  <c r="A33969" i="3"/>
  <c r="A33970" i="3"/>
  <c r="A33971" i="3"/>
  <c r="A33972" i="3"/>
  <c r="A33973" i="3"/>
  <c r="A33974" i="3"/>
  <c r="A33975" i="3"/>
  <c r="A33976" i="3"/>
  <c r="A33977" i="3"/>
  <c r="A33978" i="3"/>
  <c r="A33979" i="3"/>
  <c r="A33980" i="3"/>
  <c r="A33981" i="3"/>
  <c r="A33982" i="3"/>
  <c r="A33983" i="3"/>
  <c r="A33984" i="3"/>
  <c r="A33985" i="3"/>
  <c r="A33986" i="3"/>
  <c r="A33987" i="3"/>
  <c r="A33988" i="3"/>
  <c r="A33989" i="3"/>
  <c r="A33990" i="3"/>
  <c r="A33991" i="3"/>
  <c r="A33992" i="3"/>
  <c r="A33993" i="3"/>
  <c r="A33994" i="3"/>
  <c r="A33995" i="3"/>
  <c r="A33996" i="3"/>
  <c r="A33997" i="3"/>
  <c r="A33998" i="3"/>
  <c r="A33999" i="3"/>
  <c r="A34000" i="3"/>
  <c r="A34001" i="3"/>
  <c r="A34002" i="3"/>
  <c r="A34003" i="3"/>
  <c r="A34004" i="3"/>
  <c r="A34005" i="3"/>
  <c r="A34006" i="3"/>
  <c r="A34007" i="3"/>
  <c r="A34008" i="3"/>
  <c r="A34009" i="3"/>
  <c r="A34010" i="3"/>
  <c r="A34011" i="3"/>
  <c r="A34012" i="3"/>
  <c r="A34013" i="3"/>
  <c r="A34014" i="3"/>
  <c r="A34015" i="3"/>
  <c r="A34016" i="3"/>
  <c r="A34017" i="3"/>
  <c r="A34018" i="3"/>
  <c r="A34019" i="3"/>
  <c r="A34020" i="3"/>
  <c r="A34021" i="3"/>
  <c r="A34022" i="3"/>
  <c r="A34023" i="3"/>
  <c r="A34024" i="3"/>
  <c r="A34025" i="3"/>
  <c r="A34026" i="3"/>
  <c r="A34027" i="3"/>
  <c r="A34028" i="3"/>
  <c r="A34029" i="3"/>
  <c r="A34030" i="3"/>
  <c r="A34031" i="3"/>
  <c r="A34032" i="3"/>
  <c r="A34033" i="3"/>
  <c r="A34034" i="3"/>
  <c r="A34035" i="3"/>
  <c r="A34036" i="3"/>
  <c r="A34037" i="3"/>
  <c r="A34038" i="3"/>
  <c r="A34039" i="3"/>
  <c r="A34040" i="3"/>
  <c r="A34041" i="3"/>
  <c r="A34042" i="3"/>
  <c r="A34043" i="3"/>
  <c r="A34044" i="3"/>
  <c r="A34045" i="3"/>
  <c r="A34046" i="3"/>
  <c r="A34047" i="3"/>
  <c r="A34048" i="3"/>
  <c r="A34049" i="3"/>
  <c r="A34050" i="3"/>
  <c r="A34051" i="3"/>
  <c r="A34052" i="3"/>
  <c r="A34053" i="3"/>
  <c r="A34054" i="3"/>
  <c r="A34055" i="3"/>
  <c r="A34056" i="3"/>
  <c r="A34057" i="3"/>
  <c r="A34058" i="3"/>
  <c r="A34059" i="3"/>
  <c r="A34060" i="3"/>
  <c r="A34061" i="3"/>
  <c r="A34062" i="3"/>
  <c r="A34063" i="3"/>
  <c r="A34064" i="3"/>
  <c r="A34065" i="3"/>
  <c r="A34066" i="3"/>
  <c r="A34067" i="3"/>
  <c r="A34068" i="3"/>
  <c r="A34069" i="3"/>
  <c r="A34070" i="3"/>
  <c r="A34071" i="3"/>
  <c r="A34072" i="3"/>
  <c r="A34073" i="3"/>
  <c r="A34074" i="3"/>
  <c r="A34075" i="3"/>
  <c r="A34076" i="3"/>
  <c r="A34077" i="3"/>
  <c r="A34078" i="3"/>
  <c r="A34079" i="3"/>
  <c r="A34080" i="3"/>
  <c r="A34081" i="3"/>
  <c r="A34082" i="3"/>
  <c r="A34083" i="3"/>
  <c r="A34084" i="3"/>
  <c r="A34085" i="3"/>
  <c r="A34086" i="3"/>
  <c r="A34087" i="3"/>
  <c r="A34088" i="3"/>
  <c r="A34089" i="3"/>
  <c r="A34090" i="3"/>
  <c r="A34091" i="3"/>
  <c r="A34092" i="3"/>
  <c r="A34093" i="3"/>
  <c r="A34094" i="3"/>
  <c r="A34095" i="3"/>
  <c r="A34096" i="3"/>
  <c r="A34097" i="3"/>
  <c r="A34098" i="3"/>
  <c r="A34099" i="3"/>
  <c r="A34100" i="3"/>
  <c r="A34101" i="3"/>
  <c r="A34102" i="3"/>
  <c r="A34103" i="3"/>
  <c r="A34104" i="3"/>
  <c r="A34105" i="3"/>
  <c r="A34106" i="3"/>
  <c r="A34107" i="3"/>
  <c r="A34108" i="3"/>
  <c r="A34109" i="3"/>
  <c r="A34110" i="3"/>
  <c r="A34111" i="3"/>
  <c r="A34112" i="3"/>
  <c r="A34113" i="3"/>
  <c r="A34114" i="3"/>
  <c r="A34115" i="3"/>
  <c r="A34116" i="3"/>
  <c r="A34117" i="3"/>
  <c r="A34118" i="3"/>
  <c r="A34119" i="3"/>
  <c r="A34120" i="3"/>
  <c r="A34121" i="3"/>
  <c r="A34122" i="3"/>
  <c r="A34123" i="3"/>
  <c r="A34124" i="3"/>
  <c r="A34125" i="3"/>
  <c r="A34126" i="3"/>
  <c r="A34127" i="3"/>
  <c r="A34128" i="3"/>
  <c r="A34129" i="3"/>
  <c r="A34130" i="3"/>
  <c r="A34131" i="3"/>
  <c r="A34132" i="3"/>
  <c r="A34133" i="3"/>
  <c r="A34134" i="3"/>
  <c r="A34135" i="3"/>
  <c r="A34136" i="3"/>
  <c r="A34137" i="3"/>
  <c r="A34138" i="3"/>
  <c r="A34139" i="3"/>
  <c r="A34140" i="3"/>
  <c r="A34141" i="3"/>
  <c r="A34142" i="3"/>
  <c r="A34143" i="3"/>
  <c r="A34144" i="3"/>
  <c r="A34145" i="3"/>
  <c r="A34146" i="3"/>
  <c r="A34147" i="3"/>
  <c r="A34148" i="3"/>
  <c r="A34149" i="3"/>
  <c r="A34150" i="3"/>
  <c r="A34151" i="3"/>
  <c r="A34152" i="3"/>
  <c r="A34153" i="3"/>
  <c r="A34154" i="3"/>
  <c r="A34155" i="3"/>
  <c r="A34156" i="3"/>
  <c r="A34157" i="3"/>
  <c r="A34158" i="3"/>
  <c r="A34159" i="3"/>
  <c r="A34160" i="3"/>
  <c r="A34161" i="3"/>
  <c r="A34162" i="3"/>
  <c r="A34163" i="3"/>
  <c r="A34164" i="3"/>
  <c r="A34165" i="3"/>
  <c r="A34166" i="3"/>
  <c r="A34167" i="3"/>
  <c r="A34168" i="3"/>
  <c r="A34169" i="3"/>
  <c r="A34170" i="3"/>
  <c r="A34171" i="3"/>
  <c r="A34172" i="3"/>
  <c r="A34173" i="3"/>
  <c r="A34174" i="3"/>
  <c r="A34175" i="3"/>
  <c r="A34176" i="3"/>
  <c r="A34177" i="3"/>
  <c r="A34178" i="3"/>
  <c r="A34179" i="3"/>
  <c r="A34180" i="3"/>
  <c r="A34181" i="3"/>
  <c r="A34182" i="3"/>
  <c r="A34183" i="3"/>
  <c r="A34184" i="3"/>
  <c r="A34185" i="3"/>
  <c r="A34186" i="3"/>
  <c r="A34187" i="3"/>
  <c r="A34188" i="3"/>
  <c r="A34189" i="3"/>
  <c r="A34190" i="3"/>
  <c r="A34191" i="3"/>
  <c r="A34192" i="3"/>
  <c r="A34193" i="3"/>
  <c r="A34194" i="3"/>
  <c r="A34195" i="3"/>
  <c r="A34196" i="3"/>
  <c r="A34197" i="3"/>
  <c r="A34198" i="3"/>
  <c r="A34199" i="3"/>
  <c r="A34200" i="3"/>
  <c r="A34201" i="3"/>
  <c r="A34202" i="3"/>
  <c r="A34203" i="3"/>
  <c r="A34204" i="3"/>
  <c r="A34205" i="3"/>
  <c r="A34206" i="3"/>
  <c r="A34207" i="3"/>
  <c r="A34208" i="3"/>
  <c r="A34209" i="3"/>
  <c r="A34210" i="3"/>
  <c r="A34211" i="3"/>
  <c r="A34212" i="3"/>
  <c r="A34213" i="3"/>
  <c r="A34214" i="3"/>
  <c r="A34215" i="3"/>
  <c r="A34216" i="3"/>
  <c r="A34217" i="3"/>
  <c r="A34218" i="3"/>
  <c r="A34219" i="3"/>
  <c r="A34220" i="3"/>
  <c r="A34221" i="3"/>
  <c r="A34222" i="3"/>
  <c r="A34223" i="3"/>
  <c r="A34224" i="3"/>
  <c r="A34225" i="3"/>
  <c r="A34226" i="3"/>
  <c r="A34227" i="3"/>
  <c r="A34228" i="3"/>
  <c r="A34229" i="3"/>
  <c r="A34230" i="3"/>
  <c r="A34231" i="3"/>
  <c r="A34232" i="3"/>
  <c r="A34233" i="3"/>
  <c r="A34234" i="3"/>
  <c r="A34235" i="3"/>
  <c r="A34236" i="3"/>
  <c r="A34237" i="3"/>
  <c r="A34238" i="3"/>
  <c r="A34239" i="3"/>
  <c r="A34240" i="3"/>
  <c r="A34241" i="3"/>
  <c r="A34242" i="3"/>
  <c r="A34243" i="3"/>
  <c r="A34244" i="3"/>
  <c r="A34245" i="3"/>
  <c r="A34246" i="3"/>
  <c r="A34247" i="3"/>
  <c r="A34248" i="3"/>
  <c r="A34249" i="3"/>
  <c r="A34250" i="3"/>
  <c r="A34251" i="3"/>
  <c r="A34252" i="3"/>
  <c r="A34253" i="3"/>
  <c r="A34254" i="3"/>
  <c r="A34255" i="3"/>
  <c r="A34256" i="3"/>
  <c r="A34257" i="3"/>
  <c r="A34258" i="3"/>
  <c r="A34259" i="3"/>
  <c r="A34260" i="3"/>
  <c r="A34261" i="3"/>
  <c r="A34262" i="3"/>
  <c r="A34263" i="3"/>
  <c r="A34264" i="3"/>
  <c r="A34265" i="3"/>
  <c r="A34266" i="3"/>
  <c r="A34267" i="3"/>
  <c r="A34268" i="3"/>
  <c r="A34269" i="3"/>
  <c r="A34270" i="3"/>
  <c r="A34271" i="3"/>
  <c r="A34272" i="3"/>
  <c r="A34273" i="3"/>
  <c r="A34274" i="3"/>
  <c r="A34275" i="3"/>
  <c r="A34276" i="3"/>
  <c r="A34277" i="3"/>
  <c r="A34278" i="3"/>
  <c r="A34279" i="3"/>
  <c r="A34280" i="3"/>
  <c r="A34281" i="3"/>
  <c r="A34282" i="3"/>
  <c r="A34283" i="3"/>
  <c r="A34284" i="3"/>
  <c r="A34285" i="3"/>
  <c r="A34286" i="3"/>
  <c r="A34287" i="3"/>
  <c r="A34288" i="3"/>
  <c r="A34289" i="3"/>
  <c r="A34290" i="3"/>
  <c r="A34291" i="3"/>
  <c r="A34292" i="3"/>
  <c r="A34293" i="3"/>
  <c r="A34294" i="3"/>
  <c r="A34295" i="3"/>
  <c r="A34296" i="3"/>
  <c r="A34297" i="3"/>
  <c r="A34298" i="3"/>
  <c r="A34299" i="3"/>
  <c r="A34300" i="3"/>
  <c r="A34301" i="3"/>
  <c r="A34302" i="3"/>
  <c r="A34303" i="3"/>
  <c r="A34304" i="3"/>
  <c r="A34305" i="3"/>
  <c r="A34306" i="3"/>
  <c r="A34307" i="3"/>
  <c r="A34308" i="3"/>
  <c r="A34309" i="3"/>
  <c r="A34310" i="3"/>
  <c r="A34311" i="3"/>
  <c r="A34312" i="3"/>
  <c r="A34313" i="3"/>
  <c r="A34314" i="3"/>
  <c r="A34315" i="3"/>
  <c r="A34316" i="3"/>
  <c r="A34317" i="3"/>
  <c r="A34318" i="3"/>
  <c r="A34319" i="3"/>
  <c r="A34320" i="3"/>
  <c r="A34321" i="3"/>
  <c r="A34322" i="3"/>
  <c r="A34323" i="3"/>
  <c r="A34324" i="3"/>
  <c r="A34325" i="3"/>
  <c r="A34326" i="3"/>
  <c r="A34327" i="3"/>
  <c r="A34328" i="3"/>
  <c r="A34329" i="3"/>
  <c r="A34330" i="3"/>
  <c r="A34331" i="3"/>
  <c r="A34332" i="3"/>
  <c r="A34333" i="3"/>
  <c r="A34334" i="3"/>
  <c r="A34335" i="3"/>
  <c r="A34336" i="3"/>
  <c r="A34337" i="3"/>
  <c r="A34338" i="3"/>
  <c r="A34339" i="3"/>
  <c r="A34340" i="3"/>
  <c r="A34341" i="3"/>
  <c r="A34342" i="3"/>
  <c r="A34343" i="3"/>
  <c r="A34344" i="3"/>
  <c r="A34345" i="3"/>
  <c r="A34346" i="3"/>
  <c r="A34347" i="3"/>
  <c r="A34348" i="3"/>
  <c r="A34349" i="3"/>
  <c r="A34350" i="3"/>
  <c r="A34351" i="3"/>
  <c r="A34352" i="3"/>
  <c r="A34353" i="3"/>
  <c r="A34354" i="3"/>
  <c r="A34355" i="3"/>
  <c r="A34356" i="3"/>
  <c r="A34357" i="3"/>
  <c r="A34358" i="3"/>
  <c r="A34359" i="3"/>
  <c r="A34360" i="3"/>
  <c r="A34361" i="3"/>
  <c r="A34362" i="3"/>
  <c r="A34363" i="3"/>
  <c r="A34364" i="3"/>
  <c r="A34365" i="3"/>
  <c r="A34366" i="3"/>
  <c r="A34367" i="3"/>
  <c r="A34368" i="3"/>
  <c r="A34369" i="3"/>
  <c r="A34370" i="3"/>
  <c r="A34371" i="3"/>
  <c r="A34372" i="3"/>
  <c r="A34373" i="3"/>
  <c r="A34374" i="3"/>
  <c r="A34375" i="3"/>
  <c r="A34376" i="3"/>
  <c r="A34377" i="3"/>
  <c r="A34378" i="3"/>
  <c r="A34379" i="3"/>
  <c r="A34380" i="3"/>
  <c r="A34381" i="3"/>
  <c r="A34382" i="3"/>
  <c r="A34383" i="3"/>
  <c r="A34384" i="3"/>
  <c r="A34385" i="3"/>
  <c r="A34386" i="3"/>
  <c r="A34387" i="3"/>
  <c r="A34388" i="3"/>
  <c r="A34389" i="3"/>
  <c r="A34390" i="3"/>
  <c r="A34391" i="3"/>
  <c r="A34392" i="3"/>
  <c r="A34393" i="3"/>
  <c r="A34394" i="3"/>
  <c r="A34395" i="3"/>
  <c r="A34396" i="3"/>
  <c r="A34397" i="3"/>
  <c r="A34398" i="3"/>
  <c r="A34399" i="3"/>
  <c r="A34400" i="3"/>
  <c r="A34401" i="3"/>
  <c r="A34402" i="3"/>
  <c r="A34403" i="3"/>
  <c r="A34404" i="3"/>
  <c r="A34405" i="3"/>
  <c r="A34406" i="3"/>
  <c r="A34407" i="3"/>
  <c r="A34408" i="3"/>
  <c r="A34409" i="3"/>
  <c r="A34410" i="3"/>
  <c r="A34411" i="3"/>
  <c r="A34412" i="3"/>
  <c r="A34413" i="3"/>
  <c r="A34414" i="3"/>
  <c r="A34415" i="3"/>
  <c r="A34416" i="3"/>
  <c r="A34417" i="3"/>
  <c r="A34418" i="3"/>
  <c r="A34419" i="3"/>
  <c r="A34420" i="3"/>
  <c r="A34421" i="3"/>
  <c r="A34422" i="3"/>
  <c r="A34423" i="3"/>
  <c r="A34424" i="3"/>
  <c r="A34425" i="3"/>
  <c r="A34426" i="3"/>
  <c r="A34427" i="3"/>
  <c r="A34428" i="3"/>
  <c r="A34429" i="3"/>
  <c r="A34430" i="3"/>
  <c r="A34431" i="3"/>
  <c r="A34432" i="3"/>
  <c r="A34433" i="3"/>
  <c r="A34434" i="3"/>
  <c r="A34435" i="3"/>
  <c r="A34436" i="3"/>
  <c r="A34437" i="3"/>
  <c r="A34438" i="3"/>
  <c r="A34439" i="3"/>
  <c r="A34440" i="3"/>
  <c r="A34441" i="3"/>
  <c r="A34442" i="3"/>
  <c r="A34443" i="3"/>
  <c r="A34444" i="3"/>
  <c r="A34445" i="3"/>
  <c r="A34446" i="3"/>
  <c r="A34447" i="3"/>
  <c r="A34448" i="3"/>
  <c r="A34449" i="3"/>
  <c r="A34450" i="3"/>
  <c r="A34451" i="3"/>
  <c r="A34452" i="3"/>
  <c r="A34453" i="3"/>
  <c r="A34454" i="3"/>
  <c r="A34455" i="3"/>
  <c r="A34456" i="3"/>
  <c r="A34457" i="3"/>
  <c r="A34458" i="3"/>
  <c r="A34459" i="3"/>
  <c r="A34460" i="3"/>
  <c r="A34461" i="3"/>
  <c r="A34462" i="3"/>
  <c r="A34463" i="3"/>
  <c r="A34464" i="3"/>
  <c r="A34465" i="3"/>
  <c r="A34466" i="3"/>
  <c r="A34467" i="3"/>
  <c r="A34468" i="3"/>
  <c r="A34469" i="3"/>
  <c r="A34470" i="3"/>
  <c r="A34471" i="3"/>
  <c r="A34472" i="3"/>
  <c r="A34473" i="3"/>
  <c r="A34474" i="3"/>
  <c r="A34475" i="3"/>
  <c r="A34476" i="3"/>
  <c r="A34477" i="3"/>
  <c r="A34478" i="3"/>
  <c r="A34479" i="3"/>
  <c r="A34480" i="3"/>
  <c r="A34481" i="3"/>
  <c r="A34482" i="3"/>
  <c r="A34483" i="3"/>
  <c r="A34484" i="3"/>
  <c r="A34485" i="3"/>
  <c r="A34486" i="3"/>
  <c r="A34487" i="3"/>
  <c r="A34488" i="3"/>
  <c r="A34489" i="3"/>
  <c r="A34490" i="3"/>
  <c r="A34491" i="3"/>
  <c r="A34492" i="3"/>
  <c r="A34493" i="3"/>
  <c r="A34494" i="3"/>
  <c r="A34495" i="3"/>
  <c r="A34496" i="3"/>
  <c r="A34497" i="3"/>
  <c r="A34498" i="3"/>
  <c r="A34499" i="3"/>
  <c r="A34500" i="3"/>
  <c r="A34501" i="3"/>
  <c r="A34502" i="3"/>
  <c r="A34503" i="3"/>
  <c r="A34504" i="3"/>
  <c r="A34505" i="3"/>
  <c r="A34506" i="3"/>
  <c r="A34507" i="3"/>
  <c r="A34508" i="3"/>
  <c r="A34509" i="3"/>
  <c r="A34510" i="3"/>
  <c r="A34511" i="3"/>
  <c r="A34512" i="3"/>
  <c r="A34513" i="3"/>
  <c r="A34514" i="3"/>
  <c r="A34515" i="3"/>
  <c r="A34516" i="3"/>
  <c r="A34517" i="3"/>
  <c r="A34518" i="3"/>
  <c r="A34519" i="3"/>
  <c r="A34520" i="3"/>
  <c r="A34521" i="3"/>
  <c r="A34522" i="3"/>
  <c r="A34523" i="3"/>
  <c r="A34524" i="3"/>
  <c r="A34525" i="3"/>
  <c r="A34526" i="3"/>
  <c r="A34527" i="3"/>
  <c r="A34528" i="3"/>
  <c r="A34529" i="3"/>
  <c r="A34530" i="3"/>
  <c r="A34531" i="3"/>
  <c r="A34532" i="3"/>
  <c r="A34533" i="3"/>
  <c r="A34534" i="3"/>
  <c r="A34535" i="3"/>
  <c r="A34536" i="3"/>
  <c r="A34537" i="3"/>
  <c r="A34538" i="3"/>
  <c r="A34539" i="3"/>
  <c r="A34540" i="3"/>
  <c r="A34541" i="3"/>
  <c r="A34542" i="3"/>
  <c r="A34543" i="3"/>
  <c r="A34544" i="3"/>
  <c r="A34545" i="3"/>
  <c r="A34546" i="3"/>
  <c r="A34547" i="3"/>
  <c r="A34548" i="3"/>
  <c r="A34549" i="3"/>
  <c r="A34550" i="3"/>
  <c r="A34551" i="3"/>
  <c r="A34552" i="3"/>
  <c r="A34553" i="3"/>
  <c r="A34554" i="3"/>
  <c r="A34555" i="3"/>
  <c r="A34556" i="3"/>
  <c r="A34557" i="3"/>
  <c r="A34558" i="3"/>
  <c r="A34559" i="3"/>
  <c r="A34560" i="3"/>
  <c r="A34561" i="3"/>
  <c r="A34562" i="3"/>
  <c r="A34563" i="3"/>
  <c r="A34564" i="3"/>
  <c r="A34565" i="3"/>
  <c r="A34566" i="3"/>
  <c r="A34567" i="3"/>
  <c r="A34568" i="3"/>
  <c r="A34569" i="3"/>
  <c r="A34570" i="3"/>
  <c r="A34571" i="3"/>
  <c r="A34572" i="3"/>
  <c r="A34573" i="3"/>
  <c r="A34574" i="3"/>
  <c r="A34575" i="3"/>
  <c r="A34576" i="3"/>
  <c r="A34577" i="3"/>
  <c r="A34578" i="3"/>
  <c r="A34579" i="3"/>
  <c r="A34580" i="3"/>
  <c r="A34581" i="3"/>
  <c r="A34582" i="3"/>
  <c r="A34583" i="3"/>
  <c r="A34584" i="3"/>
  <c r="A34585" i="3"/>
  <c r="A34586" i="3"/>
  <c r="A34587" i="3"/>
  <c r="A34588" i="3"/>
  <c r="A34589" i="3"/>
  <c r="A34590" i="3"/>
  <c r="A34591" i="3"/>
  <c r="A34592" i="3"/>
  <c r="A34593" i="3"/>
  <c r="A34594" i="3"/>
  <c r="A34595" i="3"/>
  <c r="A34596" i="3"/>
  <c r="A34597" i="3"/>
  <c r="A34598" i="3"/>
  <c r="A34599" i="3"/>
  <c r="A34600" i="3"/>
  <c r="A34601" i="3"/>
  <c r="A34602" i="3"/>
  <c r="A34603" i="3"/>
  <c r="A34604" i="3"/>
  <c r="A34605" i="3"/>
  <c r="A34606" i="3"/>
  <c r="A34607" i="3"/>
  <c r="A34608" i="3"/>
  <c r="A34609" i="3"/>
  <c r="A34610" i="3"/>
  <c r="A34611" i="3"/>
  <c r="A34612" i="3"/>
  <c r="A34613" i="3"/>
  <c r="A34614" i="3"/>
  <c r="A34615" i="3"/>
  <c r="A34616" i="3"/>
  <c r="A34617" i="3"/>
  <c r="A34618" i="3"/>
  <c r="A34619" i="3"/>
  <c r="A34620" i="3"/>
  <c r="A34621" i="3"/>
  <c r="A34622" i="3"/>
  <c r="A34623" i="3"/>
  <c r="A34624" i="3"/>
  <c r="A34625" i="3"/>
  <c r="A34626" i="3"/>
  <c r="A34627" i="3"/>
  <c r="A34628" i="3"/>
  <c r="A34629" i="3"/>
  <c r="A34630" i="3"/>
  <c r="A34631" i="3"/>
  <c r="A34632" i="3"/>
  <c r="A34633" i="3"/>
  <c r="A34634" i="3"/>
  <c r="A34635" i="3"/>
  <c r="A34636" i="3"/>
  <c r="A34637" i="3"/>
  <c r="A34638" i="3"/>
  <c r="A34639" i="3"/>
  <c r="A34640" i="3"/>
  <c r="A34641" i="3"/>
  <c r="A34642" i="3"/>
  <c r="A34643" i="3"/>
  <c r="A34644" i="3"/>
  <c r="A34645" i="3"/>
  <c r="A34646" i="3"/>
  <c r="A34647" i="3"/>
  <c r="A34648" i="3"/>
  <c r="A34649" i="3"/>
  <c r="A34650" i="3"/>
  <c r="A34651" i="3"/>
  <c r="A34652" i="3"/>
  <c r="A34653" i="3"/>
  <c r="A34654" i="3"/>
  <c r="A34655" i="3"/>
  <c r="A34656" i="3"/>
  <c r="A34657" i="3"/>
  <c r="A34658" i="3"/>
  <c r="A34659" i="3"/>
  <c r="A34660" i="3"/>
  <c r="A34661" i="3"/>
  <c r="A34662" i="3"/>
  <c r="A34663" i="3"/>
  <c r="A34664" i="3"/>
  <c r="A34665" i="3"/>
  <c r="A34666" i="3"/>
  <c r="A34667" i="3"/>
  <c r="A34668" i="3"/>
  <c r="A34669" i="3"/>
  <c r="A34670" i="3"/>
  <c r="A34671" i="3"/>
  <c r="A34672" i="3"/>
  <c r="A34673" i="3"/>
  <c r="A34674" i="3"/>
  <c r="A34675" i="3"/>
  <c r="A34676" i="3"/>
  <c r="A34677" i="3"/>
  <c r="A34678" i="3"/>
  <c r="A34679" i="3"/>
  <c r="A34680" i="3"/>
  <c r="A34681" i="3"/>
  <c r="A34682" i="3"/>
  <c r="A34683" i="3"/>
  <c r="A34684" i="3"/>
  <c r="A34685" i="3"/>
  <c r="A34686" i="3"/>
  <c r="A34687" i="3"/>
  <c r="A34688" i="3"/>
  <c r="A34689" i="3"/>
  <c r="A34690" i="3"/>
  <c r="A34691" i="3"/>
  <c r="A34692" i="3"/>
  <c r="A34693" i="3"/>
  <c r="A34694" i="3"/>
  <c r="A34695" i="3"/>
  <c r="A34696" i="3"/>
  <c r="A34697" i="3"/>
  <c r="A34698" i="3"/>
  <c r="A34699" i="3"/>
  <c r="A34700" i="3"/>
  <c r="A34701" i="3"/>
  <c r="A34702" i="3"/>
  <c r="A34703" i="3"/>
  <c r="A34704" i="3"/>
  <c r="A34705" i="3"/>
  <c r="A34706" i="3"/>
  <c r="A34707" i="3"/>
  <c r="A34708" i="3"/>
  <c r="A34709" i="3"/>
  <c r="A34710" i="3"/>
  <c r="A34711" i="3"/>
  <c r="A34712" i="3"/>
  <c r="A34713" i="3"/>
  <c r="A34714" i="3"/>
  <c r="A34715" i="3"/>
  <c r="A34716" i="3"/>
  <c r="A34717" i="3"/>
  <c r="A34718" i="3"/>
  <c r="A34719" i="3"/>
  <c r="A34720" i="3"/>
  <c r="A34721" i="3"/>
  <c r="A34722" i="3"/>
  <c r="A34723" i="3"/>
  <c r="A34724" i="3"/>
  <c r="A34725" i="3"/>
  <c r="A34726" i="3"/>
  <c r="A34727" i="3"/>
  <c r="A34728" i="3"/>
  <c r="A34729" i="3"/>
  <c r="A34730" i="3"/>
  <c r="A34731" i="3"/>
  <c r="A34732" i="3"/>
  <c r="A34733" i="3"/>
  <c r="A34734" i="3"/>
  <c r="A34735" i="3"/>
  <c r="A34736" i="3"/>
  <c r="A34737" i="3"/>
  <c r="A34738" i="3"/>
  <c r="A34739" i="3"/>
  <c r="A34740" i="3"/>
  <c r="A34741" i="3"/>
  <c r="A34742" i="3"/>
  <c r="A34743" i="3"/>
  <c r="A34744" i="3"/>
  <c r="A34745" i="3"/>
  <c r="A34746" i="3"/>
  <c r="A34747" i="3"/>
  <c r="A34748" i="3"/>
  <c r="A34749" i="3"/>
  <c r="A34750" i="3"/>
  <c r="A34751" i="3"/>
  <c r="A34752" i="3"/>
  <c r="A34753" i="3"/>
  <c r="A34754" i="3"/>
  <c r="A34755" i="3"/>
  <c r="A34756" i="3"/>
  <c r="A34757" i="3"/>
  <c r="A34758" i="3"/>
  <c r="A34759" i="3"/>
  <c r="A34760" i="3"/>
  <c r="A34761" i="3"/>
  <c r="A34762" i="3"/>
  <c r="A34763" i="3"/>
  <c r="A34764" i="3"/>
  <c r="A34765" i="3"/>
  <c r="A34766" i="3"/>
  <c r="A34767" i="3"/>
  <c r="A34768" i="3"/>
  <c r="A34769" i="3"/>
  <c r="A34770" i="3"/>
  <c r="A34771" i="3"/>
  <c r="A34772" i="3"/>
  <c r="A34773" i="3"/>
  <c r="A34774" i="3"/>
  <c r="A34775" i="3"/>
  <c r="A34776" i="3"/>
  <c r="A34777" i="3"/>
  <c r="A34778" i="3"/>
  <c r="A34779" i="3"/>
  <c r="A34780" i="3"/>
  <c r="A34781" i="3"/>
  <c r="A34782" i="3"/>
  <c r="A34783" i="3"/>
  <c r="A34784" i="3"/>
  <c r="A34785" i="3"/>
  <c r="A34786" i="3"/>
  <c r="A34787" i="3"/>
  <c r="A34788" i="3"/>
  <c r="A34789" i="3"/>
  <c r="A34790" i="3"/>
  <c r="A34791" i="3"/>
  <c r="A34792" i="3"/>
  <c r="A34793" i="3"/>
  <c r="A34794" i="3"/>
  <c r="A34795" i="3"/>
  <c r="A34796" i="3"/>
  <c r="A34797" i="3"/>
  <c r="A34798" i="3"/>
  <c r="A34799" i="3"/>
  <c r="A34800" i="3"/>
  <c r="A34801" i="3"/>
  <c r="A34802" i="3"/>
  <c r="A34803" i="3"/>
  <c r="A34804" i="3"/>
  <c r="A34805" i="3"/>
  <c r="A34806" i="3"/>
  <c r="A34807" i="3"/>
  <c r="A34808" i="3"/>
  <c r="A34809" i="3"/>
  <c r="A34810" i="3"/>
  <c r="A34811" i="3"/>
  <c r="A34812" i="3"/>
  <c r="A34813" i="3"/>
  <c r="A34814" i="3"/>
  <c r="A34815" i="3"/>
  <c r="A34816" i="3"/>
  <c r="A34817" i="3"/>
  <c r="A34818" i="3"/>
  <c r="A34819" i="3"/>
  <c r="A34820" i="3"/>
  <c r="A34821" i="3"/>
  <c r="A34822" i="3"/>
  <c r="A34823" i="3"/>
  <c r="A34824" i="3"/>
  <c r="A34825" i="3"/>
  <c r="A34826" i="3"/>
  <c r="A34827" i="3"/>
  <c r="A34828" i="3"/>
  <c r="A34829" i="3"/>
  <c r="A34830" i="3"/>
  <c r="A34831" i="3"/>
  <c r="A34832" i="3"/>
  <c r="A34833" i="3"/>
  <c r="A34834" i="3"/>
  <c r="A34835" i="3"/>
  <c r="A34836" i="3"/>
  <c r="A34837" i="3"/>
  <c r="A34838" i="3"/>
  <c r="A34839" i="3"/>
  <c r="A34840" i="3"/>
  <c r="A34841" i="3"/>
  <c r="A34842" i="3"/>
  <c r="A34843" i="3"/>
  <c r="A34844" i="3"/>
  <c r="A34845" i="3"/>
  <c r="A34846" i="3"/>
  <c r="A34847" i="3"/>
  <c r="A34848" i="3"/>
  <c r="A34849" i="3"/>
  <c r="A34850" i="3"/>
  <c r="A34851" i="3"/>
  <c r="A34852" i="3"/>
  <c r="A34853" i="3"/>
  <c r="A34854" i="3"/>
  <c r="A34855" i="3"/>
  <c r="A34856" i="3"/>
  <c r="A34857" i="3"/>
  <c r="A34858" i="3"/>
  <c r="A34859" i="3"/>
  <c r="A34860" i="3"/>
  <c r="A34861" i="3"/>
  <c r="A34862" i="3"/>
  <c r="A34863" i="3"/>
  <c r="A34864" i="3"/>
  <c r="A34865" i="3"/>
  <c r="A34866" i="3"/>
  <c r="A34867" i="3"/>
  <c r="A34868" i="3"/>
  <c r="A34869" i="3"/>
  <c r="A34870" i="3"/>
  <c r="A34871" i="3"/>
  <c r="A34872" i="3"/>
  <c r="A34873" i="3"/>
  <c r="A34874" i="3"/>
  <c r="A34875" i="3"/>
  <c r="A34876" i="3"/>
  <c r="A34877" i="3"/>
  <c r="A34878" i="3"/>
  <c r="A34879" i="3"/>
  <c r="A34880" i="3"/>
  <c r="A34881" i="3"/>
  <c r="A34882" i="3"/>
  <c r="A34883" i="3"/>
  <c r="A34884" i="3"/>
  <c r="A34885" i="3"/>
  <c r="A34886" i="3"/>
  <c r="A34887" i="3"/>
  <c r="A34888" i="3"/>
  <c r="A34889" i="3"/>
  <c r="A34890" i="3"/>
  <c r="A34891" i="3"/>
  <c r="A34892" i="3"/>
  <c r="A34893" i="3"/>
  <c r="A34894" i="3"/>
  <c r="A34895" i="3"/>
  <c r="A34896" i="3"/>
  <c r="A34897" i="3"/>
  <c r="A34898" i="3"/>
  <c r="A34899" i="3"/>
  <c r="A34900" i="3"/>
  <c r="A34901" i="3"/>
  <c r="A34902" i="3"/>
  <c r="A34903" i="3"/>
  <c r="A34904" i="3"/>
  <c r="A34905" i="3"/>
  <c r="A34906" i="3"/>
  <c r="A34907" i="3"/>
  <c r="A34908" i="3"/>
  <c r="A34909" i="3"/>
  <c r="A34910" i="3"/>
  <c r="A34911" i="3"/>
  <c r="A34912" i="3"/>
  <c r="A34913" i="3"/>
  <c r="A34914" i="3"/>
  <c r="A34915" i="3"/>
  <c r="A34916" i="3"/>
  <c r="A34917" i="3"/>
  <c r="A34918" i="3"/>
  <c r="A34919" i="3"/>
  <c r="A34920" i="3"/>
  <c r="A34921" i="3"/>
  <c r="A34922" i="3"/>
  <c r="A34923" i="3"/>
  <c r="A34924" i="3"/>
  <c r="A34925" i="3"/>
  <c r="A34926" i="3"/>
  <c r="A34927" i="3"/>
  <c r="A34928" i="3"/>
  <c r="A34929" i="3"/>
  <c r="A34930" i="3"/>
  <c r="A34931" i="3"/>
  <c r="A34932" i="3"/>
  <c r="A34933" i="3"/>
  <c r="A34934" i="3"/>
  <c r="A34935" i="3"/>
  <c r="A34936" i="3"/>
  <c r="A34937" i="3"/>
  <c r="A34938" i="3"/>
  <c r="A34939" i="3"/>
  <c r="A34940" i="3"/>
  <c r="A34941" i="3"/>
  <c r="A34942" i="3"/>
  <c r="A34943" i="3"/>
  <c r="A34944" i="3"/>
  <c r="A34945" i="3"/>
  <c r="A34946" i="3"/>
  <c r="A34947" i="3"/>
  <c r="A34948" i="3"/>
  <c r="A34949" i="3"/>
  <c r="A34950" i="3"/>
  <c r="A34951" i="3"/>
  <c r="A34952" i="3"/>
  <c r="A34953" i="3"/>
  <c r="A34954" i="3"/>
  <c r="A34955" i="3"/>
  <c r="A34956" i="3"/>
  <c r="A34957" i="3"/>
  <c r="A34958" i="3"/>
  <c r="A34959" i="3"/>
  <c r="A34960" i="3"/>
  <c r="A34961" i="3"/>
  <c r="A34962" i="3"/>
  <c r="A34963" i="3"/>
  <c r="A34964" i="3"/>
  <c r="A34965" i="3"/>
  <c r="A34966" i="3"/>
  <c r="A34967" i="3"/>
  <c r="A34968" i="3"/>
  <c r="A34969" i="3"/>
  <c r="A34970" i="3"/>
  <c r="A34971" i="3"/>
  <c r="A34972" i="3"/>
  <c r="A34973" i="3"/>
  <c r="A34974" i="3"/>
  <c r="A34975" i="3"/>
  <c r="A34976" i="3"/>
  <c r="A34977" i="3"/>
  <c r="A34978" i="3"/>
  <c r="A34979" i="3"/>
  <c r="A34980" i="3"/>
  <c r="A34981" i="3"/>
  <c r="A34982" i="3"/>
  <c r="A34983" i="3"/>
  <c r="A34984" i="3"/>
  <c r="A34985" i="3"/>
  <c r="A34986" i="3"/>
  <c r="A34987" i="3"/>
  <c r="A34988" i="3"/>
  <c r="A34989" i="3"/>
  <c r="A34990" i="3"/>
  <c r="A34991" i="3"/>
  <c r="A34992" i="3"/>
  <c r="A34993" i="3"/>
  <c r="A34994" i="3"/>
  <c r="A34995" i="3"/>
  <c r="A34996" i="3"/>
  <c r="A34997" i="3"/>
  <c r="A34998" i="3"/>
  <c r="A34999" i="3"/>
  <c r="A35000" i="3"/>
  <c r="A35001" i="3"/>
  <c r="A35002" i="3"/>
  <c r="A35003" i="3"/>
  <c r="A35004" i="3"/>
  <c r="A35005" i="3"/>
  <c r="A35006" i="3"/>
  <c r="A35007" i="3"/>
  <c r="A35008" i="3"/>
  <c r="A35009" i="3"/>
  <c r="A35010" i="3"/>
  <c r="A35011" i="3"/>
  <c r="A35012" i="3"/>
  <c r="A35013" i="3"/>
  <c r="A35014" i="3"/>
  <c r="A35015" i="3"/>
  <c r="A35016" i="3"/>
  <c r="A35017" i="3"/>
  <c r="A35018" i="3"/>
  <c r="A35019" i="3"/>
  <c r="A35020" i="3"/>
  <c r="A35021" i="3"/>
  <c r="A35022" i="3"/>
  <c r="A35023" i="3"/>
  <c r="A35024" i="3"/>
  <c r="A35025" i="3"/>
  <c r="A35026" i="3"/>
  <c r="A35027" i="3"/>
  <c r="A35028" i="3"/>
  <c r="A35029" i="3"/>
  <c r="A35030" i="3"/>
  <c r="A35031" i="3"/>
  <c r="A35032" i="3"/>
  <c r="A35033" i="3"/>
  <c r="A35034" i="3"/>
  <c r="A35035" i="3"/>
  <c r="A35036" i="3"/>
  <c r="A35037" i="3"/>
  <c r="A35038" i="3"/>
  <c r="A35039" i="3"/>
  <c r="A35040" i="3"/>
  <c r="A35041" i="3"/>
  <c r="A35042" i="3"/>
  <c r="A35043" i="3"/>
  <c r="A35044" i="3"/>
  <c r="A35045" i="3"/>
  <c r="A35046" i="3"/>
  <c r="A35047" i="3"/>
  <c r="A35048" i="3"/>
  <c r="A35049" i="3"/>
  <c r="A35050" i="3"/>
  <c r="A35051" i="3"/>
  <c r="A35052" i="3"/>
  <c r="A35053" i="3"/>
  <c r="A35054" i="3"/>
  <c r="A35055" i="3"/>
  <c r="A35056" i="3"/>
  <c r="A35057" i="3"/>
  <c r="A35058" i="3"/>
  <c r="A35059" i="3"/>
  <c r="A35060" i="3"/>
  <c r="A35061" i="3"/>
  <c r="A35062" i="3"/>
  <c r="A35063" i="3"/>
  <c r="A35064" i="3"/>
  <c r="A35065" i="3"/>
  <c r="A35066" i="3"/>
  <c r="A35067" i="3"/>
  <c r="A35068" i="3"/>
  <c r="A35069" i="3"/>
  <c r="A35070" i="3"/>
  <c r="A35071" i="3"/>
  <c r="A35072" i="3"/>
  <c r="A35073" i="3"/>
  <c r="A35074" i="3"/>
  <c r="A35075" i="3"/>
  <c r="A35076" i="3"/>
  <c r="A35077" i="3"/>
  <c r="A35078" i="3"/>
  <c r="A35079" i="3"/>
  <c r="A35080" i="3"/>
  <c r="A35081" i="3"/>
  <c r="A35082" i="3"/>
  <c r="A35083" i="3"/>
  <c r="A35084" i="3"/>
  <c r="A35085" i="3"/>
  <c r="A35086" i="3"/>
  <c r="A35087" i="3"/>
  <c r="A35088" i="3"/>
  <c r="A35089" i="3"/>
  <c r="A35090" i="3"/>
  <c r="A35091" i="3"/>
  <c r="A35092" i="3"/>
  <c r="A35093" i="3"/>
  <c r="A35094" i="3"/>
  <c r="A35095" i="3"/>
  <c r="A35096" i="3"/>
  <c r="A35097" i="3"/>
  <c r="A35098" i="3"/>
  <c r="A35099" i="3"/>
  <c r="A35100" i="3"/>
  <c r="A35101" i="3"/>
  <c r="A35102" i="3"/>
  <c r="A35103" i="3"/>
  <c r="A35104" i="3"/>
  <c r="A35105" i="3"/>
  <c r="A35106" i="3"/>
  <c r="A35107" i="3"/>
  <c r="A35108" i="3"/>
  <c r="A35109" i="3"/>
  <c r="A35110" i="3"/>
  <c r="A35111" i="3"/>
  <c r="A35112" i="3"/>
  <c r="A35113" i="3"/>
  <c r="A35114" i="3"/>
  <c r="A35115" i="3"/>
  <c r="A35116" i="3"/>
  <c r="A35117" i="3"/>
  <c r="A35118" i="3"/>
  <c r="A35119" i="3"/>
  <c r="A35120" i="3"/>
  <c r="A35121" i="3"/>
  <c r="A35122" i="3"/>
  <c r="A35123" i="3"/>
  <c r="A35124" i="3"/>
  <c r="A35125" i="3"/>
  <c r="A35126" i="3"/>
  <c r="A35127" i="3"/>
  <c r="A35128" i="3"/>
  <c r="A35129" i="3"/>
  <c r="A35130" i="3"/>
  <c r="A35131" i="3"/>
  <c r="A35132" i="3"/>
  <c r="A35133" i="3"/>
  <c r="A35134" i="3"/>
  <c r="A35135" i="3"/>
  <c r="A35136" i="3"/>
  <c r="A35137" i="3"/>
  <c r="A35138" i="3"/>
  <c r="A35139" i="3"/>
  <c r="A35140" i="3"/>
  <c r="A35141" i="3"/>
  <c r="A35142" i="3"/>
  <c r="A35143" i="3"/>
  <c r="A35144" i="3"/>
  <c r="A35145" i="3"/>
  <c r="A35146" i="3"/>
  <c r="A35147" i="3"/>
  <c r="A35148" i="3"/>
  <c r="A35149" i="3"/>
  <c r="A35150" i="3"/>
  <c r="A35151" i="3"/>
  <c r="A35152" i="3"/>
  <c r="A35153" i="3"/>
  <c r="A35154" i="3"/>
  <c r="A35155" i="3"/>
  <c r="A35156" i="3"/>
  <c r="A35157" i="3"/>
  <c r="A35158" i="3"/>
  <c r="A35159" i="3"/>
  <c r="A35160" i="3"/>
  <c r="A35161" i="3"/>
  <c r="A35162" i="3"/>
  <c r="A35163" i="3"/>
  <c r="A35164" i="3"/>
  <c r="A35165" i="3"/>
  <c r="A35166" i="3"/>
  <c r="A35167" i="3"/>
  <c r="A35168" i="3"/>
  <c r="A35169" i="3"/>
  <c r="A35170" i="3"/>
  <c r="A35171" i="3"/>
  <c r="A35172" i="3"/>
  <c r="A35173" i="3"/>
  <c r="A35174" i="3"/>
  <c r="A35175" i="3"/>
  <c r="A35176" i="3"/>
  <c r="A35177" i="3"/>
  <c r="A35178" i="3"/>
  <c r="A35179" i="3"/>
  <c r="A35180" i="3"/>
  <c r="A35181" i="3"/>
  <c r="A35182" i="3"/>
  <c r="A35183" i="3"/>
  <c r="A35184" i="3"/>
  <c r="A35185" i="3"/>
  <c r="A35186" i="3"/>
  <c r="A35187" i="3"/>
  <c r="A35188" i="3"/>
  <c r="A35189" i="3"/>
  <c r="A35190" i="3"/>
  <c r="A35191" i="3"/>
  <c r="A35192" i="3"/>
  <c r="A35193" i="3"/>
  <c r="A35194" i="3"/>
  <c r="A35195" i="3"/>
  <c r="A35196" i="3"/>
  <c r="A35197" i="3"/>
  <c r="A35198" i="3"/>
  <c r="A35199" i="3"/>
  <c r="A35200" i="3"/>
  <c r="A35201" i="3"/>
  <c r="A35202" i="3"/>
  <c r="A35203" i="3"/>
  <c r="A35204" i="3"/>
  <c r="A35205" i="3"/>
  <c r="A35206" i="3"/>
  <c r="A35207" i="3"/>
  <c r="A35208" i="3"/>
  <c r="A35209" i="3"/>
  <c r="A35210" i="3"/>
  <c r="A35211" i="3"/>
  <c r="A35212" i="3"/>
  <c r="A35213" i="3"/>
  <c r="A35214" i="3"/>
  <c r="A35215" i="3"/>
  <c r="A35216" i="3"/>
  <c r="A35217" i="3"/>
  <c r="A35218" i="3"/>
  <c r="A35219" i="3"/>
  <c r="A35220" i="3"/>
  <c r="A35221" i="3"/>
  <c r="A35222" i="3"/>
  <c r="A35223" i="3"/>
  <c r="A35224" i="3"/>
  <c r="A35225" i="3"/>
  <c r="A35226" i="3"/>
  <c r="A35227" i="3"/>
  <c r="A35228" i="3"/>
  <c r="A35229" i="3"/>
  <c r="A35230" i="3"/>
  <c r="A35231" i="3"/>
  <c r="A35232" i="3"/>
  <c r="A35233" i="3"/>
  <c r="A35234" i="3"/>
  <c r="A35235" i="3"/>
  <c r="A35236" i="3"/>
  <c r="A35237" i="3"/>
  <c r="A35238" i="3"/>
  <c r="A35239" i="3"/>
  <c r="A35240" i="3"/>
  <c r="A35241" i="3"/>
  <c r="A35242" i="3"/>
  <c r="A35243" i="3"/>
  <c r="A35244" i="3"/>
  <c r="A35245" i="3"/>
  <c r="A35246" i="3"/>
  <c r="A35247" i="3"/>
  <c r="A35248" i="3"/>
  <c r="A35249" i="3"/>
  <c r="A35250" i="3"/>
  <c r="A35251" i="3"/>
  <c r="A35252" i="3"/>
  <c r="A35253" i="3"/>
  <c r="A35254" i="3"/>
  <c r="A35255" i="3"/>
  <c r="A35256" i="3"/>
  <c r="A35257" i="3"/>
  <c r="A35258" i="3"/>
  <c r="A35259" i="3"/>
  <c r="A35260" i="3"/>
  <c r="A35261" i="3"/>
  <c r="A35262" i="3"/>
  <c r="A35263" i="3"/>
  <c r="A35264" i="3"/>
  <c r="A35265" i="3"/>
  <c r="A35266" i="3"/>
  <c r="A35267" i="3"/>
  <c r="A35268" i="3"/>
  <c r="A35269" i="3"/>
  <c r="A35270" i="3"/>
  <c r="A35271" i="3"/>
  <c r="A35272" i="3"/>
  <c r="A35273" i="3"/>
  <c r="A35274" i="3"/>
  <c r="A35275" i="3"/>
  <c r="A35276" i="3"/>
  <c r="A35277" i="3"/>
  <c r="A35278" i="3"/>
  <c r="A35279" i="3"/>
  <c r="A35280" i="3"/>
  <c r="A35281" i="3"/>
  <c r="A35282" i="3"/>
  <c r="A35283" i="3"/>
  <c r="A35284" i="3"/>
  <c r="A35285" i="3"/>
  <c r="A35286" i="3"/>
  <c r="A35287" i="3"/>
  <c r="A35288" i="3"/>
  <c r="A35289" i="3"/>
  <c r="A35290" i="3"/>
  <c r="A35291" i="3"/>
  <c r="A35292" i="3"/>
  <c r="A35293" i="3"/>
  <c r="A35294" i="3"/>
  <c r="A35295" i="3"/>
  <c r="A35296" i="3"/>
  <c r="A35297" i="3"/>
  <c r="A35298" i="3"/>
  <c r="A35299" i="3"/>
  <c r="A35300" i="3"/>
  <c r="A35301" i="3"/>
  <c r="A35302" i="3"/>
  <c r="A35303" i="3"/>
  <c r="A35304" i="3"/>
  <c r="A35305" i="3"/>
  <c r="A35306" i="3"/>
  <c r="A35307" i="3"/>
  <c r="A35308" i="3"/>
  <c r="A35309" i="3"/>
  <c r="A35310" i="3"/>
  <c r="A35311" i="3"/>
  <c r="A35312" i="3"/>
  <c r="A35313" i="3"/>
  <c r="A35314" i="3"/>
  <c r="A35315" i="3"/>
  <c r="A35316" i="3"/>
  <c r="A35317" i="3"/>
  <c r="A35318" i="3"/>
  <c r="A35319" i="3"/>
  <c r="A35320" i="3"/>
  <c r="A35321" i="3"/>
  <c r="A35322" i="3"/>
  <c r="A35323" i="3"/>
  <c r="A35324" i="3"/>
  <c r="A35325" i="3"/>
  <c r="A35326" i="3"/>
  <c r="A35327" i="3"/>
  <c r="A35328" i="3"/>
  <c r="A35329" i="3"/>
  <c r="A35330" i="3"/>
  <c r="A35331" i="3"/>
  <c r="A35332" i="3"/>
  <c r="A35333" i="3"/>
  <c r="A35334" i="3"/>
  <c r="A35335" i="3"/>
  <c r="A35336" i="3"/>
  <c r="A35337" i="3"/>
  <c r="A35338" i="3"/>
  <c r="A35339" i="3"/>
  <c r="A35340" i="3"/>
  <c r="A35341" i="3"/>
  <c r="A35342" i="3"/>
  <c r="A35343" i="3"/>
  <c r="A35344" i="3"/>
  <c r="A35345" i="3"/>
  <c r="A35346" i="3"/>
  <c r="A35347" i="3"/>
  <c r="A35348" i="3"/>
  <c r="A35349" i="3"/>
  <c r="A35350" i="3"/>
  <c r="A35351" i="3"/>
  <c r="A35352" i="3"/>
  <c r="A35353" i="3"/>
  <c r="A35354" i="3"/>
  <c r="A35355" i="3"/>
  <c r="A35356" i="3"/>
  <c r="A35357" i="3"/>
  <c r="A35358" i="3"/>
  <c r="A35359" i="3"/>
  <c r="A35360" i="3"/>
  <c r="A35361" i="3"/>
  <c r="A35362" i="3"/>
  <c r="A35363" i="3"/>
  <c r="A35364" i="3"/>
  <c r="A35365" i="3"/>
  <c r="A35366" i="3"/>
  <c r="A35367" i="3"/>
  <c r="A35368" i="3"/>
  <c r="A35369" i="3"/>
  <c r="A35370" i="3"/>
  <c r="A35371" i="3"/>
  <c r="A35372" i="3"/>
  <c r="A35373" i="3"/>
  <c r="A35374" i="3"/>
  <c r="A35375" i="3"/>
  <c r="A35376" i="3"/>
  <c r="A35377" i="3"/>
  <c r="A35378" i="3"/>
  <c r="A35379" i="3"/>
  <c r="A35380" i="3"/>
  <c r="A35381" i="3"/>
  <c r="A35382" i="3"/>
  <c r="A35383" i="3"/>
  <c r="A35384" i="3"/>
  <c r="A35385" i="3"/>
  <c r="A35386" i="3"/>
  <c r="A35387" i="3"/>
  <c r="A35388" i="3"/>
  <c r="A35389" i="3"/>
  <c r="A35390" i="3"/>
  <c r="A35391" i="3"/>
  <c r="A35392" i="3"/>
  <c r="A35393" i="3"/>
  <c r="A35394" i="3"/>
  <c r="A35395" i="3"/>
  <c r="A35396" i="3"/>
  <c r="A35397" i="3"/>
  <c r="A35398" i="3"/>
  <c r="A35399" i="3"/>
  <c r="A35400" i="3"/>
  <c r="A35401" i="3"/>
  <c r="A35402" i="3"/>
  <c r="A35403" i="3"/>
  <c r="A35404" i="3"/>
  <c r="A35405" i="3"/>
  <c r="A35406" i="3"/>
  <c r="A35407" i="3"/>
  <c r="A35408" i="3"/>
  <c r="A35409" i="3"/>
  <c r="A35410" i="3"/>
  <c r="A35411" i="3"/>
  <c r="A35412" i="3"/>
  <c r="A35413" i="3"/>
  <c r="A35414" i="3"/>
  <c r="A35415" i="3"/>
  <c r="A35416" i="3"/>
  <c r="A35417" i="3"/>
  <c r="A35418" i="3"/>
  <c r="A35419" i="3"/>
  <c r="A35420" i="3"/>
  <c r="A35421" i="3"/>
  <c r="A35422" i="3"/>
  <c r="A35423" i="3"/>
  <c r="A35424" i="3"/>
  <c r="A35425" i="3"/>
  <c r="A35426" i="3"/>
  <c r="A35427" i="3"/>
  <c r="A35428" i="3"/>
  <c r="A35429" i="3"/>
  <c r="A35430" i="3"/>
  <c r="A35431" i="3"/>
  <c r="A35432" i="3"/>
  <c r="A35433" i="3"/>
  <c r="A35434" i="3"/>
  <c r="A35435" i="3"/>
  <c r="A35436" i="3"/>
  <c r="A35437" i="3"/>
  <c r="A35438" i="3"/>
  <c r="A35439" i="3"/>
  <c r="A35440" i="3"/>
  <c r="A35441" i="3"/>
  <c r="A35442" i="3"/>
  <c r="A35443" i="3"/>
  <c r="A35444" i="3"/>
  <c r="A35445" i="3"/>
  <c r="A35446" i="3"/>
  <c r="A35447" i="3"/>
  <c r="A35448" i="3"/>
  <c r="A35449" i="3"/>
  <c r="A35450" i="3"/>
  <c r="A35451" i="3"/>
  <c r="A35452" i="3"/>
  <c r="A35453" i="3"/>
  <c r="A35454" i="3"/>
  <c r="A35455" i="3"/>
  <c r="A35456" i="3"/>
  <c r="A35457" i="3"/>
  <c r="A35458" i="3"/>
  <c r="A35459" i="3"/>
  <c r="A35460" i="3"/>
  <c r="A35461" i="3"/>
  <c r="A35462" i="3"/>
  <c r="A35463" i="3"/>
  <c r="A35464" i="3"/>
  <c r="A35465" i="3"/>
  <c r="A35466" i="3"/>
  <c r="A35467" i="3"/>
  <c r="A35468" i="3"/>
  <c r="A35469" i="3"/>
  <c r="A35470" i="3"/>
  <c r="A35471" i="3"/>
  <c r="A35472" i="3"/>
  <c r="A35473" i="3"/>
  <c r="A35474" i="3"/>
  <c r="A35475" i="3"/>
  <c r="A35476" i="3"/>
  <c r="A35477" i="3"/>
  <c r="A35478" i="3"/>
  <c r="A35479" i="3"/>
  <c r="A35480" i="3"/>
  <c r="A35481" i="3"/>
  <c r="A35482" i="3"/>
  <c r="A35483" i="3"/>
  <c r="A35484" i="3"/>
  <c r="A35485" i="3"/>
  <c r="A35486" i="3"/>
  <c r="A35487" i="3"/>
  <c r="A35488" i="3"/>
  <c r="A35489" i="3"/>
  <c r="A35490" i="3"/>
  <c r="A35491" i="3"/>
  <c r="A35492" i="3"/>
  <c r="A35493" i="3"/>
  <c r="A35494" i="3"/>
  <c r="A35495" i="3"/>
  <c r="A35496" i="3"/>
  <c r="A35497" i="3"/>
  <c r="A35498" i="3"/>
  <c r="A35499" i="3"/>
  <c r="A35500" i="3"/>
  <c r="A35501" i="3"/>
  <c r="A35502" i="3"/>
  <c r="A35503" i="3"/>
  <c r="A35504" i="3"/>
  <c r="A35505" i="3"/>
  <c r="A35506" i="3"/>
  <c r="A35507" i="3"/>
  <c r="A35508" i="3"/>
  <c r="A35509" i="3"/>
  <c r="A35510" i="3"/>
  <c r="A35511" i="3"/>
  <c r="A35512" i="3"/>
  <c r="A35513" i="3"/>
  <c r="A35514" i="3"/>
  <c r="A35515" i="3"/>
  <c r="A35516" i="3"/>
  <c r="A35517" i="3"/>
  <c r="A35518" i="3"/>
  <c r="A35519" i="3"/>
  <c r="A35520" i="3"/>
  <c r="A35521" i="3"/>
  <c r="A35522" i="3"/>
  <c r="A35523" i="3"/>
  <c r="A35524" i="3"/>
  <c r="A35525" i="3"/>
  <c r="A35526" i="3"/>
  <c r="A35527" i="3"/>
  <c r="A35528" i="3"/>
  <c r="A35529" i="3"/>
  <c r="A35530" i="3"/>
  <c r="A35531" i="3"/>
  <c r="A35532" i="3"/>
  <c r="A35533" i="3"/>
  <c r="A35534" i="3"/>
  <c r="A35535" i="3"/>
  <c r="A35536" i="3"/>
  <c r="A35537" i="3"/>
  <c r="A35538" i="3"/>
  <c r="A35539" i="3"/>
  <c r="A35540" i="3"/>
  <c r="A35541" i="3"/>
  <c r="A35542" i="3"/>
  <c r="A35543" i="3"/>
  <c r="A35544" i="3"/>
  <c r="A35545" i="3"/>
  <c r="A35546" i="3"/>
  <c r="A35547" i="3"/>
  <c r="A35548" i="3"/>
  <c r="A35549" i="3"/>
  <c r="A35550" i="3"/>
  <c r="A35551" i="3"/>
  <c r="A35552" i="3"/>
  <c r="A35553" i="3"/>
  <c r="A35554" i="3"/>
  <c r="A35555" i="3"/>
  <c r="A35556" i="3"/>
  <c r="A35557" i="3"/>
  <c r="A35558" i="3"/>
  <c r="A35559" i="3"/>
  <c r="A35560" i="3"/>
  <c r="A35561" i="3"/>
  <c r="A35562" i="3"/>
  <c r="A35563" i="3"/>
  <c r="A35564" i="3"/>
  <c r="A35565" i="3"/>
  <c r="A35566" i="3"/>
  <c r="A35567" i="3"/>
  <c r="A35568" i="3"/>
  <c r="A35569" i="3"/>
  <c r="A35570" i="3"/>
  <c r="A35571" i="3"/>
  <c r="A35572" i="3"/>
  <c r="A35573" i="3"/>
  <c r="A35574" i="3"/>
  <c r="A35575" i="3"/>
  <c r="A35576" i="3"/>
  <c r="A35577" i="3"/>
  <c r="A35578" i="3"/>
  <c r="A35579" i="3"/>
  <c r="A35580" i="3"/>
  <c r="A35581" i="3"/>
  <c r="A35582" i="3"/>
  <c r="A35583" i="3"/>
  <c r="A35584" i="3"/>
  <c r="A35585" i="3"/>
  <c r="A35586" i="3"/>
  <c r="A35587" i="3"/>
  <c r="A35588" i="3"/>
  <c r="A35589" i="3"/>
  <c r="A35590" i="3"/>
  <c r="A35591" i="3"/>
  <c r="A35592" i="3"/>
  <c r="A35593" i="3"/>
  <c r="A35594" i="3"/>
  <c r="A35595" i="3"/>
  <c r="A35596" i="3"/>
  <c r="A35597" i="3"/>
  <c r="A35598" i="3"/>
  <c r="A35599" i="3"/>
  <c r="A35600" i="3"/>
  <c r="A35601" i="3"/>
  <c r="A35602" i="3"/>
  <c r="A35603" i="3"/>
  <c r="A35604" i="3"/>
  <c r="A35605" i="3"/>
  <c r="A35606" i="3"/>
  <c r="A35607" i="3"/>
  <c r="A35608" i="3"/>
  <c r="A35609" i="3"/>
  <c r="A35610" i="3"/>
  <c r="A35611" i="3"/>
  <c r="A35612" i="3"/>
  <c r="A35613" i="3"/>
  <c r="A35614" i="3"/>
  <c r="A35615" i="3"/>
  <c r="A35616" i="3"/>
  <c r="A35617" i="3"/>
  <c r="A35618" i="3"/>
  <c r="A35619" i="3"/>
  <c r="A35620" i="3"/>
  <c r="A35621" i="3"/>
  <c r="A35622" i="3"/>
  <c r="A35623" i="3"/>
  <c r="A35624" i="3"/>
  <c r="A35625" i="3"/>
  <c r="A35626" i="3"/>
  <c r="A35627" i="3"/>
  <c r="A35628" i="3"/>
  <c r="A35629" i="3"/>
  <c r="A35630" i="3"/>
  <c r="A35631" i="3"/>
  <c r="A35632" i="3"/>
  <c r="A35633" i="3"/>
  <c r="A35634" i="3"/>
  <c r="A35635" i="3"/>
  <c r="A35636" i="3"/>
  <c r="A35637" i="3"/>
  <c r="A35638" i="3"/>
  <c r="A35639" i="3"/>
  <c r="A35640" i="3"/>
  <c r="A35641" i="3"/>
  <c r="A35642" i="3"/>
  <c r="A35643" i="3"/>
  <c r="A35644" i="3"/>
  <c r="A35645" i="3"/>
  <c r="A35646" i="3"/>
  <c r="A35647" i="3"/>
  <c r="A35648" i="3"/>
  <c r="A35649" i="3"/>
  <c r="A35650" i="3"/>
  <c r="A35651" i="3"/>
  <c r="A35652" i="3"/>
  <c r="A35653" i="3"/>
  <c r="A35654" i="3"/>
  <c r="A35655" i="3"/>
  <c r="A35656" i="3"/>
  <c r="A35657" i="3"/>
  <c r="A35658" i="3"/>
  <c r="A35659" i="3"/>
  <c r="A35660" i="3"/>
  <c r="A35661" i="3"/>
  <c r="A35662" i="3"/>
  <c r="A35663" i="3"/>
  <c r="A35664" i="3"/>
  <c r="A35665" i="3"/>
  <c r="A35666" i="3"/>
  <c r="A35667" i="3"/>
  <c r="A35668" i="3"/>
  <c r="A35669" i="3"/>
  <c r="A35670" i="3"/>
  <c r="A35671" i="3"/>
  <c r="A35672" i="3"/>
  <c r="A35673" i="3"/>
  <c r="A35674" i="3"/>
  <c r="A35675" i="3"/>
  <c r="A35676" i="3"/>
  <c r="A35677" i="3"/>
  <c r="A35678" i="3"/>
  <c r="A35679" i="3"/>
  <c r="A35680" i="3"/>
  <c r="A35681" i="3"/>
  <c r="A35682" i="3"/>
  <c r="A35683" i="3"/>
  <c r="A35684" i="3"/>
  <c r="A35685" i="3"/>
  <c r="A35686" i="3"/>
  <c r="A35687" i="3"/>
  <c r="A35688" i="3"/>
  <c r="A35689" i="3"/>
  <c r="A35690" i="3"/>
  <c r="A35691" i="3"/>
  <c r="A35692" i="3"/>
  <c r="A35693" i="3"/>
  <c r="A35694" i="3"/>
  <c r="A35695" i="3"/>
  <c r="A35696" i="3"/>
  <c r="A35697" i="3"/>
  <c r="A35698" i="3"/>
  <c r="A35699" i="3"/>
  <c r="A35700" i="3"/>
  <c r="A35701" i="3"/>
  <c r="A35702" i="3"/>
  <c r="A35703" i="3"/>
  <c r="A35704" i="3"/>
  <c r="A35705" i="3"/>
  <c r="A35706" i="3"/>
  <c r="A35707" i="3"/>
  <c r="A35708" i="3"/>
  <c r="A35709" i="3"/>
  <c r="A35710" i="3"/>
  <c r="A35711" i="3"/>
  <c r="A35712" i="3"/>
  <c r="A35713" i="3"/>
  <c r="A35714" i="3"/>
  <c r="A35715" i="3"/>
  <c r="A35716" i="3"/>
  <c r="A35717" i="3"/>
  <c r="A35718" i="3"/>
  <c r="A35719" i="3"/>
  <c r="A35720" i="3"/>
  <c r="A35721" i="3"/>
  <c r="A35722" i="3"/>
  <c r="A35723" i="3"/>
  <c r="A35724" i="3"/>
  <c r="A35725" i="3"/>
  <c r="A35726" i="3"/>
  <c r="A35727" i="3"/>
  <c r="A35728" i="3"/>
  <c r="A35729" i="3"/>
  <c r="A35730" i="3"/>
  <c r="A35731" i="3"/>
  <c r="A35732" i="3"/>
  <c r="A35733" i="3"/>
  <c r="A35734" i="3"/>
  <c r="A35735" i="3"/>
  <c r="A35736" i="3"/>
  <c r="A35737" i="3"/>
  <c r="A35738" i="3"/>
  <c r="A35739" i="3"/>
  <c r="A35740" i="3"/>
  <c r="A35741" i="3"/>
  <c r="A35742" i="3"/>
  <c r="A35743" i="3"/>
  <c r="A35744" i="3"/>
  <c r="A35745" i="3"/>
  <c r="A35746" i="3"/>
  <c r="A35747" i="3"/>
  <c r="A35748" i="3"/>
  <c r="A35749" i="3"/>
  <c r="A35750" i="3"/>
  <c r="A35751" i="3"/>
  <c r="A35752" i="3"/>
  <c r="A35753" i="3"/>
  <c r="A35754" i="3"/>
  <c r="A35755" i="3"/>
  <c r="A35756" i="3"/>
  <c r="A35757" i="3"/>
  <c r="A35758" i="3"/>
  <c r="A35759" i="3"/>
  <c r="A35760" i="3"/>
  <c r="A35761" i="3"/>
  <c r="A35762" i="3"/>
  <c r="A35763" i="3"/>
  <c r="A35764" i="3"/>
  <c r="A35765" i="3"/>
  <c r="A35766" i="3"/>
  <c r="A35767" i="3"/>
  <c r="A35768" i="3"/>
  <c r="A35769" i="3"/>
  <c r="A35770" i="3"/>
  <c r="A35771" i="3"/>
  <c r="A35772" i="3"/>
  <c r="A35773" i="3"/>
  <c r="A35774" i="3"/>
  <c r="A35775" i="3"/>
  <c r="A35776" i="3"/>
  <c r="A35777" i="3"/>
  <c r="A35778" i="3"/>
  <c r="A35779" i="3"/>
  <c r="A35780" i="3"/>
  <c r="A35781" i="3"/>
  <c r="A35782" i="3"/>
  <c r="A35783" i="3"/>
  <c r="A35784" i="3"/>
  <c r="A35785" i="3"/>
  <c r="A35786" i="3"/>
  <c r="A35787" i="3"/>
  <c r="A35788" i="3"/>
  <c r="A35789" i="3"/>
  <c r="A35790" i="3"/>
  <c r="A35791" i="3"/>
  <c r="A35792" i="3"/>
  <c r="A35793" i="3"/>
  <c r="A35794" i="3"/>
  <c r="A35795" i="3"/>
  <c r="A35796" i="3"/>
  <c r="A35797" i="3"/>
  <c r="A35798" i="3"/>
  <c r="A35799" i="3"/>
  <c r="A35800" i="3"/>
  <c r="A35801" i="3"/>
  <c r="A35802" i="3"/>
  <c r="A35803" i="3"/>
  <c r="A35804" i="3"/>
  <c r="A35805" i="3"/>
  <c r="A35806" i="3"/>
  <c r="A35807" i="3"/>
  <c r="A35808" i="3"/>
  <c r="A35809" i="3"/>
  <c r="A35810" i="3"/>
  <c r="A35811" i="3"/>
  <c r="A35812" i="3"/>
  <c r="A35813" i="3"/>
  <c r="A35814" i="3"/>
  <c r="A35815" i="3"/>
  <c r="A35816" i="3"/>
  <c r="A35817" i="3"/>
  <c r="A35818" i="3"/>
  <c r="A35819" i="3"/>
  <c r="A35820" i="3"/>
  <c r="A35821" i="3"/>
  <c r="A35822" i="3"/>
  <c r="A35823" i="3"/>
  <c r="A35824" i="3"/>
  <c r="A35825" i="3"/>
  <c r="A35826" i="3"/>
  <c r="A35827" i="3"/>
  <c r="A35828" i="3"/>
  <c r="A35829" i="3"/>
  <c r="A35830" i="3"/>
  <c r="A35831" i="3"/>
  <c r="A35832" i="3"/>
  <c r="A35833" i="3"/>
  <c r="A35834" i="3"/>
  <c r="A35835" i="3"/>
  <c r="A35836" i="3"/>
  <c r="A35837" i="3"/>
  <c r="A35838" i="3"/>
  <c r="A35839" i="3"/>
  <c r="A35840" i="3"/>
  <c r="A35841" i="3"/>
  <c r="A35842" i="3"/>
  <c r="A35843" i="3"/>
  <c r="A35844" i="3"/>
  <c r="A35845" i="3"/>
  <c r="A35846" i="3"/>
  <c r="A35847" i="3"/>
  <c r="A35848" i="3"/>
  <c r="A35849" i="3"/>
  <c r="A35850" i="3"/>
  <c r="A35851" i="3"/>
  <c r="A35852" i="3"/>
  <c r="A35853" i="3"/>
  <c r="A35854" i="3"/>
  <c r="A35855" i="3"/>
  <c r="A35856" i="3"/>
  <c r="A35857" i="3"/>
  <c r="A35858" i="3"/>
  <c r="A35859" i="3"/>
  <c r="A35860" i="3"/>
  <c r="A35861" i="3"/>
  <c r="A35862" i="3"/>
  <c r="A35863" i="3"/>
  <c r="A35864" i="3"/>
  <c r="A35865" i="3"/>
  <c r="A35866" i="3"/>
  <c r="A35867" i="3"/>
  <c r="A35868" i="3"/>
  <c r="A35869" i="3"/>
  <c r="A35870" i="3"/>
  <c r="A35871" i="3"/>
  <c r="A35872" i="3"/>
  <c r="A35873" i="3"/>
  <c r="A35874" i="3"/>
  <c r="A35875" i="3"/>
  <c r="A35876" i="3"/>
  <c r="A35877" i="3"/>
  <c r="A35878" i="3"/>
  <c r="A35879" i="3"/>
  <c r="A35880" i="3"/>
  <c r="A35881" i="3"/>
  <c r="A35882" i="3"/>
  <c r="A35883" i="3"/>
  <c r="A35884" i="3"/>
  <c r="A35885" i="3"/>
  <c r="A35886" i="3"/>
  <c r="A35887" i="3"/>
  <c r="A35888" i="3"/>
  <c r="A35889" i="3"/>
  <c r="A35890" i="3"/>
  <c r="A35891" i="3"/>
  <c r="A35892" i="3"/>
  <c r="A35893" i="3"/>
  <c r="A35894" i="3"/>
  <c r="A35895" i="3"/>
  <c r="A35896" i="3"/>
  <c r="A35897" i="3"/>
  <c r="A35898" i="3"/>
  <c r="A35899" i="3"/>
  <c r="A35900" i="3"/>
  <c r="A35901" i="3"/>
  <c r="A35902" i="3"/>
  <c r="A35903" i="3"/>
  <c r="A35904" i="3"/>
  <c r="A35905" i="3"/>
  <c r="A35906" i="3"/>
  <c r="A35907" i="3"/>
  <c r="A35908" i="3"/>
  <c r="A35909" i="3"/>
  <c r="A35910" i="3"/>
  <c r="A35911" i="3"/>
  <c r="A35912" i="3"/>
  <c r="A35913" i="3"/>
  <c r="A35914" i="3"/>
  <c r="A35915" i="3"/>
  <c r="A35916" i="3"/>
  <c r="A35917" i="3"/>
  <c r="A35918" i="3"/>
  <c r="A35919" i="3"/>
  <c r="A35920" i="3"/>
  <c r="A35921" i="3"/>
  <c r="A35922" i="3"/>
  <c r="A35923" i="3"/>
  <c r="A35924" i="3"/>
  <c r="A35925" i="3"/>
  <c r="A35926" i="3"/>
  <c r="A35927" i="3"/>
  <c r="A35928" i="3"/>
  <c r="A35929" i="3"/>
  <c r="A35930" i="3"/>
  <c r="A35931" i="3"/>
  <c r="A35932" i="3"/>
  <c r="A35933" i="3"/>
  <c r="A35934" i="3"/>
  <c r="A35935" i="3"/>
  <c r="A35936" i="3"/>
  <c r="A35937" i="3"/>
  <c r="A35938" i="3"/>
  <c r="A35939" i="3"/>
  <c r="A35940" i="3"/>
  <c r="A35941" i="3"/>
  <c r="A35942" i="3"/>
  <c r="A35943" i="3"/>
  <c r="A35944" i="3"/>
  <c r="A35945" i="3"/>
  <c r="A35946" i="3"/>
  <c r="A35947" i="3"/>
  <c r="A35948" i="3"/>
  <c r="A35949" i="3"/>
  <c r="A35950" i="3"/>
  <c r="A35951" i="3"/>
  <c r="A35952" i="3"/>
  <c r="A35953" i="3"/>
  <c r="A35954" i="3"/>
  <c r="A35955" i="3"/>
  <c r="A35956" i="3"/>
  <c r="A35957" i="3"/>
  <c r="A35958" i="3"/>
  <c r="A35959" i="3"/>
  <c r="A35960" i="3"/>
  <c r="A35961" i="3"/>
  <c r="A35962" i="3"/>
  <c r="A35963" i="3"/>
  <c r="A35964" i="3"/>
  <c r="A35965" i="3"/>
  <c r="A35966" i="3"/>
  <c r="A35967" i="3"/>
  <c r="A35968" i="3"/>
  <c r="A35969" i="3"/>
  <c r="A35970" i="3"/>
  <c r="A35971" i="3"/>
  <c r="A35972" i="3"/>
  <c r="A35973" i="3"/>
  <c r="A35974" i="3"/>
  <c r="A35975" i="3"/>
  <c r="A35976" i="3"/>
  <c r="A35977" i="3"/>
  <c r="A35978" i="3"/>
  <c r="A35979" i="3"/>
  <c r="A35980" i="3"/>
  <c r="A35981" i="3"/>
  <c r="A35982" i="3"/>
  <c r="A35983" i="3"/>
  <c r="A35984" i="3"/>
  <c r="A35985" i="3"/>
  <c r="A35986" i="3"/>
  <c r="A35987" i="3"/>
  <c r="A35988" i="3"/>
  <c r="A35989" i="3"/>
  <c r="A35990" i="3"/>
  <c r="A35991" i="3"/>
  <c r="A35992" i="3"/>
  <c r="A35993" i="3"/>
  <c r="A35994" i="3"/>
  <c r="A35995" i="3"/>
  <c r="A35996" i="3"/>
  <c r="A35997" i="3"/>
  <c r="A35998" i="3"/>
  <c r="A35999" i="3"/>
  <c r="A36000" i="3"/>
  <c r="A36001" i="3"/>
  <c r="A36002" i="3"/>
  <c r="A36003" i="3"/>
  <c r="A36004" i="3"/>
  <c r="A36005" i="3"/>
  <c r="A36006" i="3"/>
  <c r="A36007" i="3"/>
  <c r="A36008" i="3"/>
  <c r="A36009" i="3"/>
  <c r="A36010" i="3"/>
  <c r="A36011" i="3"/>
  <c r="A36012" i="3"/>
  <c r="A36013" i="3"/>
  <c r="A36014" i="3"/>
  <c r="A36015" i="3"/>
  <c r="A36016" i="3"/>
  <c r="A36017" i="3"/>
  <c r="A36018" i="3"/>
  <c r="A36019" i="3"/>
  <c r="A36020" i="3"/>
  <c r="A36021" i="3"/>
  <c r="A36022" i="3"/>
  <c r="A36023" i="3"/>
  <c r="A36024" i="3"/>
  <c r="A36025" i="3"/>
  <c r="A36026" i="3"/>
  <c r="A36027" i="3"/>
  <c r="A36028" i="3"/>
  <c r="A36029" i="3"/>
  <c r="A36030" i="3"/>
  <c r="A36031" i="3"/>
  <c r="A36032" i="3"/>
  <c r="A36033" i="3"/>
  <c r="A36034" i="3"/>
  <c r="A36035" i="3"/>
  <c r="A36036" i="3"/>
  <c r="A36037" i="3"/>
  <c r="A36038" i="3"/>
  <c r="A36039" i="3"/>
  <c r="A36040" i="3"/>
  <c r="A36041" i="3"/>
  <c r="A36042" i="3"/>
  <c r="A36043" i="3"/>
  <c r="A36044" i="3"/>
  <c r="A36045" i="3"/>
  <c r="A36046" i="3"/>
  <c r="A36047" i="3"/>
  <c r="A36048" i="3"/>
  <c r="A36049" i="3"/>
  <c r="A36050" i="3"/>
  <c r="A36051" i="3"/>
  <c r="A36052" i="3"/>
  <c r="A36053" i="3"/>
  <c r="A36054" i="3"/>
  <c r="A36055" i="3"/>
  <c r="A36056" i="3"/>
  <c r="A36057" i="3"/>
  <c r="A36058" i="3"/>
  <c r="A36059" i="3"/>
  <c r="A36060" i="3"/>
  <c r="A36061" i="3"/>
  <c r="A36062" i="3"/>
  <c r="A36063" i="3"/>
  <c r="A36064" i="3"/>
  <c r="A36065" i="3"/>
  <c r="A36066" i="3"/>
  <c r="A36067" i="3"/>
  <c r="A36068" i="3"/>
  <c r="A36069" i="3"/>
  <c r="A36070" i="3"/>
  <c r="A36071" i="3"/>
  <c r="A36072" i="3"/>
  <c r="A36073" i="3"/>
  <c r="A36074" i="3"/>
  <c r="A36075" i="3"/>
  <c r="A36076" i="3"/>
  <c r="A36077" i="3"/>
  <c r="A36078" i="3"/>
  <c r="A36079" i="3"/>
  <c r="A36080" i="3"/>
  <c r="A36081" i="3"/>
  <c r="A36082" i="3"/>
  <c r="A36083" i="3"/>
  <c r="A36084" i="3"/>
  <c r="A36085" i="3"/>
  <c r="A36086" i="3"/>
  <c r="A36087" i="3"/>
  <c r="A36088" i="3"/>
  <c r="A36089" i="3"/>
  <c r="A36090" i="3"/>
  <c r="A36091" i="3"/>
  <c r="A36092" i="3"/>
  <c r="A36093" i="3"/>
  <c r="A36094" i="3"/>
  <c r="A36095" i="3"/>
  <c r="A36096" i="3"/>
  <c r="A36097" i="3"/>
  <c r="A36098" i="3"/>
  <c r="A36099" i="3"/>
  <c r="A36100" i="3"/>
  <c r="A36101" i="3"/>
  <c r="A36102" i="3"/>
  <c r="A36103" i="3"/>
  <c r="A36104" i="3"/>
  <c r="A36105" i="3"/>
  <c r="A36106" i="3"/>
  <c r="A36107" i="3"/>
  <c r="A36108" i="3"/>
  <c r="A36109" i="3"/>
  <c r="A36110" i="3"/>
  <c r="A36111" i="3"/>
  <c r="A36112" i="3"/>
  <c r="A36113" i="3"/>
  <c r="A36114" i="3"/>
  <c r="A36115" i="3"/>
  <c r="A36116" i="3"/>
  <c r="A36117" i="3"/>
  <c r="A36118" i="3"/>
  <c r="A36119" i="3"/>
  <c r="A36120" i="3"/>
  <c r="A36121" i="3"/>
  <c r="A36122" i="3"/>
  <c r="A36123" i="3"/>
  <c r="A36124" i="3"/>
  <c r="A36125" i="3"/>
  <c r="A36126" i="3"/>
  <c r="A36127" i="3"/>
  <c r="A36128" i="3"/>
  <c r="A36129" i="3"/>
  <c r="A36130" i="3"/>
  <c r="A36131" i="3"/>
  <c r="A36132" i="3"/>
  <c r="A36133" i="3"/>
  <c r="A36134" i="3"/>
  <c r="A36135" i="3"/>
  <c r="A36136" i="3"/>
  <c r="A36137" i="3"/>
  <c r="A36138" i="3"/>
  <c r="A36139" i="3"/>
  <c r="A36140" i="3"/>
  <c r="A36141" i="3"/>
  <c r="A36142" i="3"/>
  <c r="A36143" i="3"/>
  <c r="A36144" i="3"/>
  <c r="A36145" i="3"/>
  <c r="A36146" i="3"/>
  <c r="A36147" i="3"/>
  <c r="A36148" i="3"/>
  <c r="A36149" i="3"/>
  <c r="A36150" i="3"/>
  <c r="A36151" i="3"/>
  <c r="A36152" i="3"/>
  <c r="A36153" i="3"/>
  <c r="A36154" i="3"/>
  <c r="A36155" i="3"/>
  <c r="A36156" i="3"/>
  <c r="A36157" i="3"/>
  <c r="A36158" i="3"/>
  <c r="A36159" i="3"/>
  <c r="A36160" i="3"/>
  <c r="A36161" i="3"/>
  <c r="A36162" i="3"/>
  <c r="A36163" i="3"/>
  <c r="A36164" i="3"/>
  <c r="A36165" i="3"/>
  <c r="A36166" i="3"/>
  <c r="A36167" i="3"/>
  <c r="A36168" i="3"/>
  <c r="A36169" i="3"/>
  <c r="A36170" i="3"/>
  <c r="A36171" i="3"/>
  <c r="A36172" i="3"/>
  <c r="A36173" i="3"/>
  <c r="A36174" i="3"/>
  <c r="A36175" i="3"/>
  <c r="A36176" i="3"/>
  <c r="A36177" i="3"/>
  <c r="A36178" i="3"/>
  <c r="A36179" i="3"/>
  <c r="A36180" i="3"/>
  <c r="A36181" i="3"/>
  <c r="A36182" i="3"/>
  <c r="A36183" i="3"/>
  <c r="A36184" i="3"/>
  <c r="A36185" i="3"/>
  <c r="A36186" i="3"/>
  <c r="A36187" i="3"/>
  <c r="A36188" i="3"/>
  <c r="A36189" i="3"/>
  <c r="A36190" i="3"/>
  <c r="A36191" i="3"/>
  <c r="A36192" i="3"/>
  <c r="A36193" i="3"/>
  <c r="A36194" i="3"/>
  <c r="A36195" i="3"/>
  <c r="A36196" i="3"/>
  <c r="A36197" i="3"/>
  <c r="A36198" i="3"/>
  <c r="A36199" i="3"/>
  <c r="A36200" i="3"/>
  <c r="A36201" i="3"/>
  <c r="A36202" i="3"/>
  <c r="A36203" i="3"/>
  <c r="A36204" i="3"/>
  <c r="A36205" i="3"/>
  <c r="A36206" i="3"/>
  <c r="A36207" i="3"/>
  <c r="A36208" i="3"/>
  <c r="A36209" i="3"/>
  <c r="A36210" i="3"/>
  <c r="A36211" i="3"/>
  <c r="A36212" i="3"/>
  <c r="A36213" i="3"/>
  <c r="A36214" i="3"/>
  <c r="A36215" i="3"/>
  <c r="A36216" i="3"/>
  <c r="A36217" i="3"/>
  <c r="A36218" i="3"/>
  <c r="A36219" i="3"/>
  <c r="A36220" i="3"/>
  <c r="A36221" i="3"/>
  <c r="A36222" i="3"/>
  <c r="A36223" i="3"/>
  <c r="A36224" i="3"/>
  <c r="A36225" i="3"/>
  <c r="A36226" i="3"/>
  <c r="A36227" i="3"/>
  <c r="A36228" i="3"/>
  <c r="A36229" i="3"/>
  <c r="A36230" i="3"/>
  <c r="A36231" i="3"/>
  <c r="A36232" i="3"/>
  <c r="A36233" i="3"/>
  <c r="A36234" i="3"/>
  <c r="A36235" i="3"/>
  <c r="A36236" i="3"/>
  <c r="A36237" i="3"/>
  <c r="A36238" i="3"/>
  <c r="A36239" i="3"/>
  <c r="A36240" i="3"/>
  <c r="A36241" i="3"/>
  <c r="A36242" i="3"/>
  <c r="A36243" i="3"/>
  <c r="A36244" i="3"/>
  <c r="A36245" i="3"/>
  <c r="A36246" i="3"/>
  <c r="A36247" i="3"/>
  <c r="A36248" i="3"/>
  <c r="A36249" i="3"/>
  <c r="A36250" i="3"/>
  <c r="A36251" i="3"/>
  <c r="A36252" i="3"/>
  <c r="A36253" i="3"/>
  <c r="A36254" i="3"/>
  <c r="A36255" i="3"/>
  <c r="A36256" i="3"/>
  <c r="A36257" i="3"/>
  <c r="A36258" i="3"/>
  <c r="A36259" i="3"/>
  <c r="A36260" i="3"/>
  <c r="A36261" i="3"/>
  <c r="A36262" i="3"/>
  <c r="A36263" i="3"/>
  <c r="A36264" i="3"/>
  <c r="A36265" i="3"/>
  <c r="A36266" i="3"/>
  <c r="A36267" i="3"/>
  <c r="A36268" i="3"/>
  <c r="A36269" i="3"/>
  <c r="A36270" i="3"/>
  <c r="A36271" i="3"/>
  <c r="A36272" i="3"/>
  <c r="A36273" i="3"/>
  <c r="A36274" i="3"/>
  <c r="A36275" i="3"/>
  <c r="A36276" i="3"/>
  <c r="A36277" i="3"/>
  <c r="A36278" i="3"/>
  <c r="A36279" i="3"/>
  <c r="A36280" i="3"/>
  <c r="A36281" i="3"/>
  <c r="A36282" i="3"/>
  <c r="A36283" i="3"/>
  <c r="A36284" i="3"/>
  <c r="A36285" i="3"/>
  <c r="A36286" i="3"/>
  <c r="A36287" i="3"/>
  <c r="A36288" i="3"/>
  <c r="A36289" i="3"/>
  <c r="A36290" i="3"/>
  <c r="A36291" i="3"/>
  <c r="A36292" i="3"/>
  <c r="A36293" i="3"/>
  <c r="A36294" i="3"/>
  <c r="A36295" i="3"/>
  <c r="A36296" i="3"/>
  <c r="A36297" i="3"/>
  <c r="A36298" i="3"/>
  <c r="A36299" i="3"/>
  <c r="A36300" i="3"/>
  <c r="A36301" i="3"/>
  <c r="A36302" i="3"/>
  <c r="A36303" i="3"/>
  <c r="A36304" i="3"/>
  <c r="A36305" i="3"/>
  <c r="A36306" i="3"/>
  <c r="A36307" i="3"/>
  <c r="A36308" i="3"/>
  <c r="A36309" i="3"/>
  <c r="A36310" i="3"/>
  <c r="A36311" i="3"/>
  <c r="A36312" i="3"/>
  <c r="A36313" i="3"/>
  <c r="A36314" i="3"/>
  <c r="A36315" i="3"/>
  <c r="A36316" i="3"/>
  <c r="A36317" i="3"/>
  <c r="A36318" i="3"/>
  <c r="A36319" i="3"/>
  <c r="A36320" i="3"/>
  <c r="A36321" i="3"/>
  <c r="A36322" i="3"/>
  <c r="A36323" i="3"/>
  <c r="A36324" i="3"/>
  <c r="A36325" i="3"/>
  <c r="A36326" i="3"/>
  <c r="A36327" i="3"/>
  <c r="A36328" i="3"/>
  <c r="A36329" i="3"/>
  <c r="A36330" i="3"/>
  <c r="A36331" i="3"/>
  <c r="A36332" i="3"/>
  <c r="A36333" i="3"/>
  <c r="A36334" i="3"/>
  <c r="A36335" i="3"/>
  <c r="A36336" i="3"/>
  <c r="A36337" i="3"/>
  <c r="A36338" i="3"/>
  <c r="A36339" i="3"/>
  <c r="A36340" i="3"/>
  <c r="A36341" i="3"/>
  <c r="A36342" i="3"/>
  <c r="A36343" i="3"/>
  <c r="A36344" i="3"/>
  <c r="A36345" i="3"/>
  <c r="A36346" i="3"/>
  <c r="A36347" i="3"/>
  <c r="A36348" i="3"/>
  <c r="A36349" i="3"/>
  <c r="A36350" i="3"/>
  <c r="A36351" i="3"/>
  <c r="A36352" i="3"/>
  <c r="A36353" i="3"/>
  <c r="A36354" i="3"/>
  <c r="A36355" i="3"/>
  <c r="A36356" i="3"/>
  <c r="A36357" i="3"/>
  <c r="A36358" i="3"/>
  <c r="A36359" i="3"/>
  <c r="A36360" i="3"/>
  <c r="A36361" i="3"/>
  <c r="A36362" i="3"/>
  <c r="A36363" i="3"/>
  <c r="A36364" i="3"/>
  <c r="A36365" i="3"/>
  <c r="A36366" i="3"/>
  <c r="A36367" i="3"/>
  <c r="A36368" i="3"/>
  <c r="A36369" i="3"/>
  <c r="A36370" i="3"/>
  <c r="A36371" i="3"/>
  <c r="A36372" i="3"/>
  <c r="A36373" i="3"/>
  <c r="A36374" i="3"/>
  <c r="A36375" i="3"/>
  <c r="A36376" i="3"/>
  <c r="A36377" i="3"/>
  <c r="A36378" i="3"/>
  <c r="A36379" i="3"/>
  <c r="A36380" i="3"/>
  <c r="A36381" i="3"/>
  <c r="A36382" i="3"/>
  <c r="A36383" i="3"/>
  <c r="A36384" i="3"/>
  <c r="A36385" i="3"/>
  <c r="A36386" i="3"/>
  <c r="A36387" i="3"/>
  <c r="A36388" i="3"/>
  <c r="A36389" i="3"/>
  <c r="A36390" i="3"/>
  <c r="A36391" i="3"/>
  <c r="A36392" i="3"/>
  <c r="A36393" i="3"/>
  <c r="A36394" i="3"/>
  <c r="A36395" i="3"/>
  <c r="A36396" i="3"/>
  <c r="A36397" i="3"/>
  <c r="A36398" i="3"/>
  <c r="A36399" i="3"/>
  <c r="A36400" i="3"/>
  <c r="A36401" i="3"/>
  <c r="A36402" i="3"/>
  <c r="A36403" i="3"/>
  <c r="A36404" i="3"/>
  <c r="A36405" i="3"/>
  <c r="A36406" i="3"/>
  <c r="A36407" i="3"/>
  <c r="A36408" i="3"/>
  <c r="A36409" i="3"/>
  <c r="A36410" i="3"/>
  <c r="A36411" i="3"/>
  <c r="A36412" i="3"/>
  <c r="A36413" i="3"/>
  <c r="A36414" i="3"/>
  <c r="A36415" i="3"/>
  <c r="A36416" i="3"/>
  <c r="A36417" i="3"/>
  <c r="A36418" i="3"/>
  <c r="A36419" i="3"/>
  <c r="A36420" i="3"/>
  <c r="A36421" i="3"/>
  <c r="A36422" i="3"/>
  <c r="A36423" i="3"/>
  <c r="A36424" i="3"/>
  <c r="A36425" i="3"/>
  <c r="A36426" i="3"/>
  <c r="A36427" i="3"/>
  <c r="A36428" i="3"/>
  <c r="A36429" i="3"/>
  <c r="A36430" i="3"/>
  <c r="A36431" i="3"/>
  <c r="A36432" i="3"/>
  <c r="A36433" i="3"/>
  <c r="A36434" i="3"/>
  <c r="A36435" i="3"/>
  <c r="A36436" i="3"/>
  <c r="A36437" i="3"/>
  <c r="A36438" i="3"/>
  <c r="A36439" i="3"/>
  <c r="A36440" i="3"/>
  <c r="A36441" i="3"/>
  <c r="A36442" i="3"/>
  <c r="A36443" i="3"/>
  <c r="A36444" i="3"/>
  <c r="A36445" i="3"/>
  <c r="A36446" i="3"/>
  <c r="A36447" i="3"/>
  <c r="A36448" i="3"/>
  <c r="A36449" i="3"/>
  <c r="A36450" i="3"/>
  <c r="A36451" i="3"/>
  <c r="A36452" i="3"/>
  <c r="A36453" i="3"/>
  <c r="A36454" i="3"/>
  <c r="A36455" i="3"/>
  <c r="A36456" i="3"/>
  <c r="A36457" i="3"/>
  <c r="A36458" i="3"/>
  <c r="A36459" i="3"/>
  <c r="A36460" i="3"/>
  <c r="A36461" i="3"/>
  <c r="A36462" i="3"/>
  <c r="A36463" i="3"/>
  <c r="A36464" i="3"/>
  <c r="A36465" i="3"/>
  <c r="A36466" i="3"/>
  <c r="A36467" i="3"/>
  <c r="A36468" i="3"/>
  <c r="A36469" i="3"/>
  <c r="A36470" i="3"/>
  <c r="A36471" i="3"/>
  <c r="A36472" i="3"/>
  <c r="A36473" i="3"/>
  <c r="A36474" i="3"/>
  <c r="A36475" i="3"/>
  <c r="A36476" i="3"/>
  <c r="A36477" i="3"/>
  <c r="A36478" i="3"/>
  <c r="A36479" i="3"/>
  <c r="A36480" i="3"/>
  <c r="A36481" i="3"/>
  <c r="A36482" i="3"/>
  <c r="A36483" i="3"/>
  <c r="A36484" i="3"/>
  <c r="A36485" i="3"/>
  <c r="A36486" i="3"/>
  <c r="A36487" i="3"/>
  <c r="A36488" i="3"/>
  <c r="A36489" i="3"/>
  <c r="A36490" i="3"/>
  <c r="A36491" i="3"/>
  <c r="A36492" i="3"/>
  <c r="A36493" i="3"/>
  <c r="A36494" i="3"/>
  <c r="A36495" i="3"/>
  <c r="A36496" i="3"/>
  <c r="A36497" i="3"/>
  <c r="A36498" i="3"/>
  <c r="A36499" i="3"/>
  <c r="A36500" i="3"/>
  <c r="A36501" i="3"/>
  <c r="A36502" i="3"/>
  <c r="A36503" i="3"/>
  <c r="A36504" i="3"/>
  <c r="A36505" i="3"/>
  <c r="A36506" i="3"/>
  <c r="A36507" i="3"/>
  <c r="A36508" i="3"/>
  <c r="A36509" i="3"/>
  <c r="A36510" i="3"/>
  <c r="A36511" i="3"/>
  <c r="A36512" i="3"/>
  <c r="A36513" i="3"/>
  <c r="A36514" i="3"/>
  <c r="A36515" i="3"/>
  <c r="A36516" i="3"/>
  <c r="A36517" i="3"/>
  <c r="A36518" i="3"/>
  <c r="A36519" i="3"/>
  <c r="A36520" i="3"/>
  <c r="A36521" i="3"/>
  <c r="A36522" i="3"/>
  <c r="A36523" i="3"/>
  <c r="A36524" i="3"/>
  <c r="A36525" i="3"/>
  <c r="A36526" i="3"/>
  <c r="A36527" i="3"/>
  <c r="A36528" i="3"/>
  <c r="A36529" i="3"/>
  <c r="A36530" i="3"/>
  <c r="A36531" i="3"/>
  <c r="A36532" i="3"/>
  <c r="A36533" i="3"/>
  <c r="A36534" i="3"/>
  <c r="A36535" i="3"/>
  <c r="A36536" i="3"/>
  <c r="A36537" i="3"/>
  <c r="A36538" i="3"/>
  <c r="A36539" i="3"/>
  <c r="A36540" i="3"/>
  <c r="A36541" i="3"/>
  <c r="A36542" i="3"/>
  <c r="A36543" i="3"/>
  <c r="A36544" i="3"/>
  <c r="A36545" i="3"/>
  <c r="A36546" i="3"/>
  <c r="A36547" i="3"/>
  <c r="A36548" i="3"/>
  <c r="A36549" i="3"/>
  <c r="A36550" i="3"/>
  <c r="A36551" i="3"/>
  <c r="A36552" i="3"/>
  <c r="A36553" i="3"/>
  <c r="A36554" i="3"/>
  <c r="A36555" i="3"/>
  <c r="A36556" i="3"/>
  <c r="A36557" i="3"/>
  <c r="A36558" i="3"/>
  <c r="A36559" i="3"/>
  <c r="A36560" i="3"/>
  <c r="A36561" i="3"/>
  <c r="A36562" i="3"/>
  <c r="A36563" i="3"/>
  <c r="A36564" i="3"/>
  <c r="A36565" i="3"/>
  <c r="A36566" i="3"/>
  <c r="A36567" i="3"/>
  <c r="A36568" i="3"/>
  <c r="A36569" i="3"/>
  <c r="A36570" i="3"/>
  <c r="A36571" i="3"/>
  <c r="A36572" i="3"/>
  <c r="A36573" i="3"/>
  <c r="A36574" i="3"/>
  <c r="A36575" i="3"/>
  <c r="A36576" i="3"/>
  <c r="A36577" i="3"/>
  <c r="A36578" i="3"/>
  <c r="A36579" i="3"/>
  <c r="A36580" i="3"/>
  <c r="A36581" i="3"/>
  <c r="A36582" i="3"/>
  <c r="A36583" i="3"/>
  <c r="A36584" i="3"/>
  <c r="A36585" i="3"/>
  <c r="A36586" i="3"/>
  <c r="A36587" i="3"/>
  <c r="A36588" i="3"/>
  <c r="A36589" i="3"/>
  <c r="A36590" i="3"/>
  <c r="A36591" i="3"/>
  <c r="A36592" i="3"/>
  <c r="A36593" i="3"/>
  <c r="A36594" i="3"/>
  <c r="A36595" i="3"/>
  <c r="A36596" i="3"/>
  <c r="A36597" i="3"/>
  <c r="A36598" i="3"/>
  <c r="A36599" i="3"/>
  <c r="A36600" i="3"/>
  <c r="A36601" i="3"/>
  <c r="A36602" i="3"/>
  <c r="A36603" i="3"/>
  <c r="A36604" i="3"/>
  <c r="A36605" i="3"/>
  <c r="A36606" i="3"/>
  <c r="A36607" i="3"/>
  <c r="A36608" i="3"/>
  <c r="A36609" i="3"/>
  <c r="A36610" i="3"/>
  <c r="A36611" i="3"/>
  <c r="A36612" i="3"/>
  <c r="A36613" i="3"/>
  <c r="A36614" i="3"/>
  <c r="A36615" i="3"/>
  <c r="A36616" i="3"/>
  <c r="A36617" i="3"/>
  <c r="A36618" i="3"/>
  <c r="A36619" i="3"/>
  <c r="A36620" i="3"/>
  <c r="A36621" i="3"/>
  <c r="A36622" i="3"/>
  <c r="A36623" i="3"/>
  <c r="A36624" i="3"/>
  <c r="A36625" i="3"/>
  <c r="A36626" i="3"/>
  <c r="A36627" i="3"/>
  <c r="A36628" i="3"/>
  <c r="A36629" i="3"/>
  <c r="A36630" i="3"/>
  <c r="A36631" i="3"/>
  <c r="A36632" i="3"/>
  <c r="A36633" i="3"/>
  <c r="A36634" i="3"/>
  <c r="A36635" i="3"/>
  <c r="A36636" i="3"/>
  <c r="A36637" i="3"/>
  <c r="A36638" i="3"/>
  <c r="A36639" i="3"/>
  <c r="A36640" i="3"/>
  <c r="A36641" i="3"/>
  <c r="A36642" i="3"/>
  <c r="A36643" i="3"/>
  <c r="A36644" i="3"/>
  <c r="A36645" i="3"/>
  <c r="A36646" i="3"/>
  <c r="A36647" i="3"/>
  <c r="A36648" i="3"/>
  <c r="A36649" i="3"/>
  <c r="A36650" i="3"/>
  <c r="A36651" i="3"/>
  <c r="A36652" i="3"/>
  <c r="A36653" i="3"/>
  <c r="A36654" i="3"/>
  <c r="A36655" i="3"/>
  <c r="A36656" i="3"/>
  <c r="A36657" i="3"/>
  <c r="A36658" i="3"/>
  <c r="A36659" i="3"/>
  <c r="A36660" i="3"/>
  <c r="A36661" i="3"/>
  <c r="A36662" i="3"/>
  <c r="A36663" i="3"/>
  <c r="A36664" i="3"/>
  <c r="A36665" i="3"/>
  <c r="A36666" i="3"/>
  <c r="A36667" i="3"/>
  <c r="A36668" i="3"/>
  <c r="A36669" i="3"/>
  <c r="A36670" i="3"/>
  <c r="A36671" i="3"/>
  <c r="A36672" i="3"/>
  <c r="A36673" i="3"/>
  <c r="A36674" i="3"/>
  <c r="A36675" i="3"/>
  <c r="A36676" i="3"/>
  <c r="A36677" i="3"/>
  <c r="A36678" i="3"/>
  <c r="A36679" i="3"/>
  <c r="A36680" i="3"/>
  <c r="A36681" i="3"/>
  <c r="A36682" i="3"/>
  <c r="A36683" i="3"/>
  <c r="A36684" i="3"/>
  <c r="A36685" i="3"/>
  <c r="A36686" i="3"/>
  <c r="A36687" i="3"/>
  <c r="A36688" i="3"/>
  <c r="A36689" i="3"/>
  <c r="A36690" i="3"/>
  <c r="A36691" i="3"/>
  <c r="A36692" i="3"/>
  <c r="A36693" i="3"/>
  <c r="A36694" i="3"/>
  <c r="A36695" i="3"/>
  <c r="A36696" i="3"/>
  <c r="A36697" i="3"/>
  <c r="A36698" i="3"/>
  <c r="A36699" i="3"/>
  <c r="A36700" i="3"/>
  <c r="A36701" i="3"/>
  <c r="A36702" i="3"/>
  <c r="A36703" i="3"/>
  <c r="A36704" i="3"/>
  <c r="A36705" i="3"/>
  <c r="A36706" i="3"/>
  <c r="A36707" i="3"/>
  <c r="A36708" i="3"/>
  <c r="A36709" i="3"/>
  <c r="A36710" i="3"/>
  <c r="A36711" i="3"/>
  <c r="A36712" i="3"/>
  <c r="A36713" i="3"/>
  <c r="A36714" i="3"/>
  <c r="A36715" i="3"/>
  <c r="A36716" i="3"/>
  <c r="A36717" i="3"/>
  <c r="A36718" i="3"/>
  <c r="A36719" i="3"/>
  <c r="A36720" i="3"/>
  <c r="A36721" i="3"/>
  <c r="A36722" i="3"/>
  <c r="A36723" i="3"/>
  <c r="A36724" i="3"/>
  <c r="A36725" i="3"/>
  <c r="A36726" i="3"/>
  <c r="A36727" i="3"/>
  <c r="A36728" i="3"/>
  <c r="A36729" i="3"/>
  <c r="A36730" i="3"/>
  <c r="A36731" i="3"/>
  <c r="A36732" i="3"/>
  <c r="A36733" i="3"/>
  <c r="A36734" i="3"/>
  <c r="A36735" i="3"/>
  <c r="A36736" i="3"/>
  <c r="A36737" i="3"/>
  <c r="A36738" i="3"/>
  <c r="A36739" i="3"/>
  <c r="A36740" i="3"/>
  <c r="A36741" i="3"/>
  <c r="A36742" i="3"/>
  <c r="A36743" i="3"/>
  <c r="A36744" i="3"/>
  <c r="A36745" i="3"/>
  <c r="A36746" i="3"/>
  <c r="A36747" i="3"/>
  <c r="A36748" i="3"/>
  <c r="A36749" i="3"/>
  <c r="A36750" i="3"/>
  <c r="A36751" i="3"/>
  <c r="A36752" i="3"/>
  <c r="A36753" i="3"/>
  <c r="A36754" i="3"/>
  <c r="A36755" i="3"/>
  <c r="A36756" i="3"/>
  <c r="A36757" i="3"/>
  <c r="A36758" i="3"/>
  <c r="A36759" i="3"/>
  <c r="A36760" i="3"/>
  <c r="A36761" i="3"/>
  <c r="A36762" i="3"/>
  <c r="A36763" i="3"/>
  <c r="A36764" i="3"/>
  <c r="A36765" i="3"/>
  <c r="A36766" i="3"/>
  <c r="A36767" i="3"/>
  <c r="A36768" i="3"/>
  <c r="A36769" i="3"/>
  <c r="A36770" i="3"/>
  <c r="A36771" i="3"/>
  <c r="A36772" i="3"/>
  <c r="A36773" i="3"/>
  <c r="A36774" i="3"/>
  <c r="A36775" i="3"/>
  <c r="A36776" i="3"/>
  <c r="A36777" i="3"/>
  <c r="A36778" i="3"/>
  <c r="A36779" i="3"/>
  <c r="A36780" i="3"/>
  <c r="A36781" i="3"/>
  <c r="A36782" i="3"/>
  <c r="A36783" i="3"/>
  <c r="A36784" i="3"/>
  <c r="A36785" i="3"/>
  <c r="A36786" i="3"/>
  <c r="A36787" i="3"/>
  <c r="A36788" i="3"/>
  <c r="A36789" i="3"/>
  <c r="A36790" i="3"/>
  <c r="A36791" i="3"/>
  <c r="A36792" i="3"/>
  <c r="A36793" i="3"/>
  <c r="A36794" i="3"/>
  <c r="A36795" i="3"/>
  <c r="A36796" i="3"/>
  <c r="A36797" i="3"/>
  <c r="A36798" i="3"/>
  <c r="A36799" i="3"/>
  <c r="A36800" i="3"/>
  <c r="A36801" i="3"/>
  <c r="A36802" i="3"/>
  <c r="A36803" i="3"/>
  <c r="A36804" i="3"/>
  <c r="A36805" i="3"/>
  <c r="A36806" i="3"/>
  <c r="A36807" i="3"/>
  <c r="A36808" i="3"/>
  <c r="A36809" i="3"/>
  <c r="A36810" i="3"/>
  <c r="A36811" i="3"/>
  <c r="A36812" i="3"/>
  <c r="A36813" i="3"/>
  <c r="A36814" i="3"/>
  <c r="A36815" i="3"/>
  <c r="A36816" i="3"/>
  <c r="A36817" i="3"/>
  <c r="A36818" i="3"/>
  <c r="A36819" i="3"/>
  <c r="A36820" i="3"/>
  <c r="A36821" i="3"/>
  <c r="A36822" i="3"/>
  <c r="A36823" i="3"/>
  <c r="A36824" i="3"/>
  <c r="A36825" i="3"/>
  <c r="A36826" i="3"/>
  <c r="A36827" i="3"/>
  <c r="A36828" i="3"/>
  <c r="A36829" i="3"/>
  <c r="A36830" i="3"/>
  <c r="A36831" i="3"/>
  <c r="A36832" i="3"/>
  <c r="A36833" i="3"/>
  <c r="A36834" i="3"/>
  <c r="A36835" i="3"/>
  <c r="A36836" i="3"/>
  <c r="A36837" i="3"/>
  <c r="A36838" i="3"/>
  <c r="A36839" i="3"/>
  <c r="A36840" i="3"/>
  <c r="A36841" i="3"/>
  <c r="A36842" i="3"/>
  <c r="A36843" i="3"/>
  <c r="A36844" i="3"/>
  <c r="A36845" i="3"/>
  <c r="A36846" i="3"/>
  <c r="A36847" i="3"/>
  <c r="A36848" i="3"/>
  <c r="A36849" i="3"/>
  <c r="A36850" i="3"/>
  <c r="A36851" i="3"/>
  <c r="A36852" i="3"/>
  <c r="A36853" i="3"/>
  <c r="A36854" i="3"/>
  <c r="A36855" i="3"/>
  <c r="A36856" i="3"/>
  <c r="A36857" i="3"/>
  <c r="A36858" i="3"/>
  <c r="A36859" i="3"/>
  <c r="A36860" i="3"/>
  <c r="A36861" i="3"/>
  <c r="A36862" i="3"/>
  <c r="A36863" i="3"/>
  <c r="A36864" i="3"/>
  <c r="A36865" i="3"/>
  <c r="A36866" i="3"/>
  <c r="A36867" i="3"/>
  <c r="A36868" i="3"/>
  <c r="A36869" i="3"/>
  <c r="A36870" i="3"/>
  <c r="A36871" i="3"/>
  <c r="A36872" i="3"/>
  <c r="A36873" i="3"/>
  <c r="A36874" i="3"/>
  <c r="A36875" i="3"/>
  <c r="A36876" i="3"/>
  <c r="A36877" i="3"/>
  <c r="A36878" i="3"/>
  <c r="A36879" i="3"/>
  <c r="A36880" i="3"/>
  <c r="A36881" i="3"/>
  <c r="A36882" i="3"/>
  <c r="A36883" i="3"/>
  <c r="A36884" i="3"/>
  <c r="A36885" i="3"/>
  <c r="A36886" i="3"/>
  <c r="A36887" i="3"/>
  <c r="A36888" i="3"/>
  <c r="A36889" i="3"/>
  <c r="A36890" i="3"/>
  <c r="A36891" i="3"/>
  <c r="A36892" i="3"/>
  <c r="A36893" i="3"/>
  <c r="A36894" i="3"/>
  <c r="A36895" i="3"/>
  <c r="A36896" i="3"/>
  <c r="A36897" i="3"/>
  <c r="A36898" i="3"/>
  <c r="A36899" i="3"/>
  <c r="A36900" i="3"/>
  <c r="A36901" i="3"/>
  <c r="A36902" i="3"/>
  <c r="A36903" i="3"/>
  <c r="A36904" i="3"/>
  <c r="A36905" i="3"/>
  <c r="A36906" i="3"/>
  <c r="A36907" i="3"/>
  <c r="A36908" i="3"/>
  <c r="A36909" i="3"/>
  <c r="A36910" i="3"/>
  <c r="A36911" i="3"/>
  <c r="A36912" i="3"/>
  <c r="A36913" i="3"/>
  <c r="A36914" i="3"/>
  <c r="A36915" i="3"/>
  <c r="A36916" i="3"/>
  <c r="A36917" i="3"/>
  <c r="A36918" i="3"/>
  <c r="A36919" i="3"/>
  <c r="A36920" i="3"/>
  <c r="A36921" i="3"/>
  <c r="A36922" i="3"/>
  <c r="A36923" i="3"/>
  <c r="A36924" i="3"/>
  <c r="A36925" i="3"/>
  <c r="A36926" i="3"/>
  <c r="A36927" i="3"/>
  <c r="A36928" i="3"/>
  <c r="A36929" i="3"/>
  <c r="A36930" i="3"/>
  <c r="A36931" i="3"/>
  <c r="A36932" i="3"/>
  <c r="A36933" i="3"/>
  <c r="A36934" i="3"/>
  <c r="A36935" i="3"/>
  <c r="A36936" i="3"/>
  <c r="A36937" i="3"/>
  <c r="A36938" i="3"/>
  <c r="A36939" i="3"/>
  <c r="A36940" i="3"/>
  <c r="A36941" i="3"/>
  <c r="A36942" i="3"/>
  <c r="A36943" i="3"/>
  <c r="A36944" i="3"/>
  <c r="A36945" i="3"/>
  <c r="A36946" i="3"/>
  <c r="A36947" i="3"/>
  <c r="A36948" i="3"/>
  <c r="A36949" i="3"/>
  <c r="A36950" i="3"/>
  <c r="A36951" i="3"/>
  <c r="A36952" i="3"/>
  <c r="A36953" i="3"/>
  <c r="A36954" i="3"/>
  <c r="A36955" i="3"/>
  <c r="A36956" i="3"/>
  <c r="A36957" i="3"/>
  <c r="A36958" i="3"/>
  <c r="A36959" i="3"/>
  <c r="A36960" i="3"/>
  <c r="A36961" i="3"/>
  <c r="A36962" i="3"/>
  <c r="A36963" i="3"/>
  <c r="A36964" i="3"/>
  <c r="A36965" i="3"/>
  <c r="A36966" i="3"/>
  <c r="A36967" i="3"/>
  <c r="A36968" i="3"/>
  <c r="A36969" i="3"/>
  <c r="A36970" i="3"/>
  <c r="A36971" i="3"/>
  <c r="A36972" i="3"/>
  <c r="A36973" i="3"/>
  <c r="A36974" i="3"/>
  <c r="A36975" i="3"/>
  <c r="A36976" i="3"/>
  <c r="A36977" i="3"/>
  <c r="A36978" i="3"/>
  <c r="A36979" i="3"/>
  <c r="A36980" i="3"/>
  <c r="A36981" i="3"/>
  <c r="A36982" i="3"/>
  <c r="A36983" i="3"/>
  <c r="A36984" i="3"/>
  <c r="A36985" i="3"/>
  <c r="A36986" i="3"/>
  <c r="A36987" i="3"/>
  <c r="A36988" i="3"/>
  <c r="A36989" i="3"/>
  <c r="A36990" i="3"/>
  <c r="A36991" i="3"/>
  <c r="A36992" i="3"/>
  <c r="A36993" i="3"/>
  <c r="A36994" i="3"/>
  <c r="A36995" i="3"/>
  <c r="A36996" i="3"/>
  <c r="A36997" i="3"/>
  <c r="A36998" i="3"/>
  <c r="A36999" i="3"/>
  <c r="A37000" i="3"/>
  <c r="A37001" i="3"/>
  <c r="A37002" i="3"/>
  <c r="A37003" i="3"/>
  <c r="A37004" i="3"/>
  <c r="A37005" i="3"/>
  <c r="A37006" i="3"/>
  <c r="A37007" i="3"/>
  <c r="A37008" i="3"/>
  <c r="A37009" i="3"/>
  <c r="A37010" i="3"/>
  <c r="A37011" i="3"/>
  <c r="A37012" i="3"/>
  <c r="A37013" i="3"/>
  <c r="A37014" i="3"/>
  <c r="A37015" i="3"/>
  <c r="A37016" i="3"/>
  <c r="A37017" i="3"/>
  <c r="A37018" i="3"/>
  <c r="A37019" i="3"/>
  <c r="A37020" i="3"/>
  <c r="A37021" i="3"/>
  <c r="A37022" i="3"/>
  <c r="A37023" i="3"/>
  <c r="A37024" i="3"/>
  <c r="A37025" i="3"/>
  <c r="A37026" i="3"/>
  <c r="A37027" i="3"/>
  <c r="A37028" i="3"/>
  <c r="A37029" i="3"/>
  <c r="A37030" i="3"/>
  <c r="A37031" i="3"/>
  <c r="A37032" i="3"/>
  <c r="A37033" i="3"/>
  <c r="A37034" i="3"/>
  <c r="A37035" i="3"/>
  <c r="A37036" i="3"/>
  <c r="A37037" i="3"/>
  <c r="A37038" i="3"/>
  <c r="A37039" i="3"/>
  <c r="A37040" i="3"/>
  <c r="A37041" i="3"/>
  <c r="A37042" i="3"/>
  <c r="A37043" i="3"/>
  <c r="A37044" i="3"/>
  <c r="A37045" i="3"/>
  <c r="A37046" i="3"/>
  <c r="A37047" i="3"/>
  <c r="A37048" i="3"/>
  <c r="A37049" i="3"/>
  <c r="A37050" i="3"/>
  <c r="A37051" i="3"/>
  <c r="A37052" i="3"/>
  <c r="A37053" i="3"/>
  <c r="A37054" i="3"/>
  <c r="A37055" i="3"/>
  <c r="A37056" i="3"/>
  <c r="A37057" i="3"/>
  <c r="A37058" i="3"/>
  <c r="A37059" i="3"/>
  <c r="A37060" i="3"/>
  <c r="A37061" i="3"/>
  <c r="A37062" i="3"/>
  <c r="A37063" i="3"/>
  <c r="A37064" i="3"/>
  <c r="A37065" i="3"/>
  <c r="A37066" i="3"/>
  <c r="A37067" i="3"/>
  <c r="A37068" i="3"/>
  <c r="A37069" i="3"/>
  <c r="A37070" i="3"/>
  <c r="A37071" i="3"/>
  <c r="A37072" i="3"/>
  <c r="A37073" i="3"/>
  <c r="A37074" i="3"/>
  <c r="A37075" i="3"/>
  <c r="A37076" i="3"/>
  <c r="A37077" i="3"/>
  <c r="A37078" i="3"/>
  <c r="A37079" i="3"/>
  <c r="A37080" i="3"/>
  <c r="A37081" i="3"/>
  <c r="A37082" i="3"/>
  <c r="A37083" i="3"/>
  <c r="A37084" i="3"/>
  <c r="A37085" i="3"/>
  <c r="A37086" i="3"/>
  <c r="A37087" i="3"/>
  <c r="A37088" i="3"/>
  <c r="A37089" i="3"/>
  <c r="A37090" i="3"/>
  <c r="A37091" i="3"/>
  <c r="A37092" i="3"/>
  <c r="A37093" i="3"/>
  <c r="A37094" i="3"/>
  <c r="A37095" i="3"/>
  <c r="A37096" i="3"/>
  <c r="A37097" i="3"/>
  <c r="A37098" i="3"/>
  <c r="A37099" i="3"/>
  <c r="A37100" i="3"/>
  <c r="A37101" i="3"/>
  <c r="A37102" i="3"/>
  <c r="A37103" i="3"/>
  <c r="A37104" i="3"/>
  <c r="A37105" i="3"/>
  <c r="A37106" i="3"/>
  <c r="A37107" i="3"/>
  <c r="A37108" i="3"/>
  <c r="A37109" i="3"/>
  <c r="A37110" i="3"/>
  <c r="A37111" i="3"/>
  <c r="A37112" i="3"/>
  <c r="A37113" i="3"/>
  <c r="A37114" i="3"/>
  <c r="A37115" i="3"/>
  <c r="A37116" i="3"/>
  <c r="A37117" i="3"/>
  <c r="A37118" i="3"/>
  <c r="A37119" i="3"/>
  <c r="A37120" i="3"/>
  <c r="A37121" i="3"/>
  <c r="A37122" i="3"/>
  <c r="A37123" i="3"/>
  <c r="A37124" i="3"/>
  <c r="A37125" i="3"/>
  <c r="A37126" i="3"/>
  <c r="A37127" i="3"/>
  <c r="A37128" i="3"/>
  <c r="A37129" i="3"/>
  <c r="A37130" i="3"/>
  <c r="A37131" i="3"/>
  <c r="A37132" i="3"/>
  <c r="A37133" i="3"/>
  <c r="A37134" i="3"/>
  <c r="A37135" i="3"/>
  <c r="A37136" i="3"/>
  <c r="A37137" i="3"/>
  <c r="A37138" i="3"/>
  <c r="A37139" i="3"/>
  <c r="A37140" i="3"/>
  <c r="A37141" i="3"/>
  <c r="A37142" i="3"/>
  <c r="A37143" i="3"/>
  <c r="A37144" i="3"/>
  <c r="A37145" i="3"/>
  <c r="A37146" i="3"/>
  <c r="A37147" i="3"/>
  <c r="A37148" i="3"/>
  <c r="A37149" i="3"/>
  <c r="A37150" i="3"/>
  <c r="A37151" i="3"/>
  <c r="A37152" i="3"/>
  <c r="A37153" i="3"/>
  <c r="A37154" i="3"/>
  <c r="A37155" i="3"/>
  <c r="A37156" i="3"/>
  <c r="A37157" i="3"/>
  <c r="A37158" i="3"/>
  <c r="A37159" i="3"/>
  <c r="A37160" i="3"/>
  <c r="A37161" i="3"/>
  <c r="A37162" i="3"/>
  <c r="A37163" i="3"/>
  <c r="A37164" i="3"/>
  <c r="A37165" i="3"/>
  <c r="A37166" i="3"/>
  <c r="A37167" i="3"/>
  <c r="A37168" i="3"/>
  <c r="A37169" i="3"/>
  <c r="A37170" i="3"/>
  <c r="A37171" i="3"/>
  <c r="A37172" i="3"/>
  <c r="A37173" i="3"/>
  <c r="A37174" i="3"/>
  <c r="A37175" i="3"/>
  <c r="A37176" i="3"/>
  <c r="A37177" i="3"/>
  <c r="A37178" i="3"/>
  <c r="A37179" i="3"/>
  <c r="A37180" i="3"/>
  <c r="A37181" i="3"/>
  <c r="A37182" i="3"/>
  <c r="A37183" i="3"/>
  <c r="A37184" i="3"/>
  <c r="A37185" i="3"/>
  <c r="A37186" i="3"/>
  <c r="A37187" i="3"/>
  <c r="A37188" i="3"/>
  <c r="A37189" i="3"/>
  <c r="A37190" i="3"/>
  <c r="A37191" i="3"/>
  <c r="A37192" i="3"/>
  <c r="A37193" i="3"/>
  <c r="A37194" i="3"/>
  <c r="A37195" i="3"/>
  <c r="A37196" i="3"/>
  <c r="A37197" i="3"/>
  <c r="A37198" i="3"/>
  <c r="A37199" i="3"/>
  <c r="A37200" i="3"/>
  <c r="A37201" i="3"/>
  <c r="A37202" i="3"/>
  <c r="A37203" i="3"/>
  <c r="A37204" i="3"/>
  <c r="A37205" i="3"/>
  <c r="A37206" i="3"/>
  <c r="A37207" i="3"/>
  <c r="A37208" i="3"/>
  <c r="A37209" i="3"/>
  <c r="A37210" i="3"/>
  <c r="A37211" i="3"/>
  <c r="A37212" i="3"/>
  <c r="A37213" i="3"/>
  <c r="A37214" i="3"/>
  <c r="A37215" i="3"/>
  <c r="A37216" i="3"/>
  <c r="A37217" i="3"/>
  <c r="A37218" i="3"/>
  <c r="A37219" i="3"/>
  <c r="A37220" i="3"/>
  <c r="A37221" i="3"/>
  <c r="A37222" i="3"/>
  <c r="A37223" i="3"/>
  <c r="A37224" i="3"/>
  <c r="A37225" i="3"/>
  <c r="A37226" i="3"/>
  <c r="A37227" i="3"/>
  <c r="A37228" i="3"/>
  <c r="A37229" i="3"/>
  <c r="A37230" i="3"/>
  <c r="A37231" i="3"/>
  <c r="A37232" i="3"/>
  <c r="A37233" i="3"/>
  <c r="A37234" i="3"/>
  <c r="A37235" i="3"/>
  <c r="A37236" i="3"/>
  <c r="A37237" i="3"/>
  <c r="A37238" i="3"/>
  <c r="A37239" i="3"/>
  <c r="A37240" i="3"/>
  <c r="A37241" i="3"/>
  <c r="A37242" i="3"/>
  <c r="A37243" i="3"/>
  <c r="A37244" i="3"/>
  <c r="A37245" i="3"/>
  <c r="A37246" i="3"/>
  <c r="A37247" i="3"/>
  <c r="A37248" i="3"/>
  <c r="A37249" i="3"/>
  <c r="A37250" i="3"/>
  <c r="A37251" i="3"/>
  <c r="A37252" i="3"/>
  <c r="A37253" i="3"/>
  <c r="A37254" i="3"/>
  <c r="A37255" i="3"/>
  <c r="A37256" i="3"/>
  <c r="A37257" i="3"/>
  <c r="A37258" i="3"/>
  <c r="A37259" i="3"/>
  <c r="A37260" i="3"/>
  <c r="A37261" i="3"/>
  <c r="A37262" i="3"/>
  <c r="A37263" i="3"/>
  <c r="A37264" i="3"/>
  <c r="A37265" i="3"/>
  <c r="A37266" i="3"/>
  <c r="A37267" i="3"/>
  <c r="A37268" i="3"/>
  <c r="A37269" i="3"/>
  <c r="A37270" i="3"/>
  <c r="A37271" i="3"/>
  <c r="A37272" i="3"/>
  <c r="A37273" i="3"/>
  <c r="A37274" i="3"/>
  <c r="A37275" i="3"/>
  <c r="A37276" i="3"/>
  <c r="A37277" i="3"/>
  <c r="A37278" i="3"/>
  <c r="A37279" i="3"/>
  <c r="A37280" i="3"/>
  <c r="A37281" i="3"/>
  <c r="A37282" i="3"/>
  <c r="A37283" i="3"/>
  <c r="A37284" i="3"/>
  <c r="A37285" i="3"/>
  <c r="A37286" i="3"/>
  <c r="A37287" i="3"/>
  <c r="A37288" i="3"/>
  <c r="A37289" i="3"/>
  <c r="A37290" i="3"/>
  <c r="A37291" i="3"/>
  <c r="A37292" i="3"/>
  <c r="A37293" i="3"/>
  <c r="A37294" i="3"/>
  <c r="A37295" i="3"/>
  <c r="A37296" i="3"/>
  <c r="A37297" i="3"/>
  <c r="A37298" i="3"/>
  <c r="A37299" i="3"/>
  <c r="A37300" i="3"/>
  <c r="A37301" i="3"/>
  <c r="A37302" i="3"/>
  <c r="A37303" i="3"/>
  <c r="A37304" i="3"/>
  <c r="A37305" i="3"/>
  <c r="A37306" i="3"/>
  <c r="A37307" i="3"/>
  <c r="A37308" i="3"/>
  <c r="A37309" i="3"/>
  <c r="A37310" i="3"/>
  <c r="A37311" i="3"/>
  <c r="A37312" i="3"/>
  <c r="A37313" i="3"/>
  <c r="A37314" i="3"/>
  <c r="A37315" i="3"/>
  <c r="A37316" i="3"/>
  <c r="A37317" i="3"/>
  <c r="A37318" i="3"/>
  <c r="A37319" i="3"/>
  <c r="A37320" i="3"/>
  <c r="A722" i="16" l="1"/>
  <c r="A723" i="16"/>
  <c r="A724" i="16"/>
  <c r="A725" i="16"/>
  <c r="A726" i="16"/>
  <c r="A727" i="16"/>
  <c r="A728" i="16"/>
  <c r="A729" i="16"/>
  <c r="A730" i="16"/>
  <c r="A731" i="16"/>
  <c r="A732" i="16"/>
  <c r="A733" i="16"/>
  <c r="A734" i="16"/>
  <c r="A735" i="16"/>
  <c r="A736" i="16"/>
  <c r="A737" i="16"/>
  <c r="A738" i="16"/>
  <c r="A739" i="16"/>
  <c r="A740" i="16"/>
  <c r="A741" i="16"/>
  <c r="A742" i="16"/>
  <c r="A743" i="16"/>
  <c r="A744" i="16"/>
  <c r="A745" i="16"/>
  <c r="A746" i="16"/>
  <c r="A747" i="16"/>
  <c r="A748" i="16"/>
  <c r="A749" i="16"/>
  <c r="A750" i="16"/>
  <c r="A751" i="16"/>
  <c r="A752" i="16"/>
  <c r="A753" i="16"/>
  <c r="A754" i="16"/>
  <c r="A755" i="16"/>
  <c r="A756" i="16"/>
  <c r="A757" i="16"/>
  <c r="A758" i="16"/>
  <c r="A759" i="16"/>
  <c r="A760" i="16"/>
  <c r="A761" i="16"/>
  <c r="A762" i="16"/>
  <c r="A763" i="16"/>
  <c r="A764" i="16"/>
  <c r="A765" i="16"/>
  <c r="A766" i="16"/>
  <c r="A767" i="16"/>
  <c r="A768" i="16"/>
  <c r="A769" i="16"/>
  <c r="A770" i="16"/>
  <c r="A771" i="16"/>
  <c r="A772" i="16"/>
  <c r="A773" i="16"/>
  <c r="A774" i="16"/>
  <c r="A775" i="16"/>
  <c r="A776" i="16"/>
  <c r="A777" i="16"/>
  <c r="A778" i="16"/>
  <c r="A779" i="16"/>
  <c r="A780" i="16"/>
  <c r="A781" i="16"/>
  <c r="A782" i="16"/>
  <c r="A783" i="16"/>
  <c r="A784" i="16"/>
  <c r="A785" i="16"/>
  <c r="A786" i="16"/>
  <c r="A787" i="16"/>
  <c r="A788" i="16"/>
  <c r="A789" i="16"/>
  <c r="A790" i="16"/>
  <c r="A791" i="16"/>
  <c r="A792" i="16"/>
  <c r="A793" i="16"/>
  <c r="A794" i="16"/>
  <c r="A795" i="16"/>
  <c r="A796" i="16"/>
  <c r="A797" i="16"/>
  <c r="A798" i="16"/>
  <c r="A799" i="16"/>
  <c r="A800" i="16"/>
  <c r="A801" i="16"/>
  <c r="A802" i="16"/>
  <c r="A803" i="16"/>
  <c r="A804" i="16"/>
  <c r="A805" i="16"/>
  <c r="A806" i="16"/>
  <c r="A807" i="16"/>
  <c r="A808" i="16"/>
  <c r="A809" i="16"/>
  <c r="A810" i="16"/>
  <c r="A811" i="16"/>
  <c r="A812" i="16"/>
  <c r="A813" i="16"/>
  <c r="A814" i="16"/>
  <c r="A815" i="16"/>
  <c r="A816" i="16"/>
  <c r="A817" i="16"/>
  <c r="A818" i="16"/>
  <c r="A819" i="16"/>
  <c r="A820" i="16"/>
  <c r="A821" i="16"/>
  <c r="A822" i="16"/>
  <c r="A823" i="16"/>
  <c r="A824" i="16"/>
  <c r="A825" i="16"/>
  <c r="A826" i="16"/>
  <c r="A827" i="16"/>
  <c r="A828" i="16"/>
  <c r="A829" i="16"/>
  <c r="A830" i="16"/>
  <c r="A831" i="16"/>
  <c r="A832" i="16"/>
  <c r="A833" i="16"/>
  <c r="A834" i="16"/>
  <c r="A835" i="16"/>
  <c r="A836" i="16"/>
  <c r="A837" i="16"/>
  <c r="A838" i="16"/>
  <c r="A839" i="16"/>
  <c r="A840" i="16"/>
  <c r="A841" i="16"/>
  <c r="A842" i="16"/>
  <c r="A843" i="16"/>
  <c r="A844" i="16"/>
  <c r="A845" i="16"/>
  <c r="A846" i="16"/>
  <c r="A847" i="16"/>
  <c r="A848" i="16"/>
  <c r="A849" i="16"/>
  <c r="A850" i="16"/>
  <c r="A851" i="16"/>
  <c r="A852" i="16"/>
  <c r="A853" i="16"/>
  <c r="A854" i="16"/>
  <c r="A855" i="16"/>
  <c r="A856" i="16"/>
  <c r="A857" i="16"/>
  <c r="A858" i="16"/>
  <c r="A859" i="16"/>
  <c r="A860" i="16"/>
  <c r="A861" i="16"/>
  <c r="A862" i="16"/>
  <c r="A863" i="16"/>
  <c r="A864" i="16"/>
  <c r="A865" i="16"/>
  <c r="A866" i="16"/>
  <c r="A867" i="16"/>
  <c r="A868" i="16"/>
  <c r="A869" i="16"/>
  <c r="A870" i="16"/>
  <c r="A871" i="16"/>
  <c r="A872" i="16"/>
  <c r="A873" i="16"/>
  <c r="A874" i="16"/>
  <c r="A875" i="16"/>
  <c r="A876" i="16"/>
  <c r="A877" i="16"/>
  <c r="A878" i="16"/>
  <c r="A879" i="16"/>
  <c r="A880" i="16"/>
  <c r="A881" i="16"/>
  <c r="A882" i="16"/>
  <c r="A883" i="16"/>
  <c r="A884" i="16"/>
  <c r="A885" i="16"/>
  <c r="A886" i="16"/>
  <c r="A887" i="16"/>
  <c r="A888" i="16"/>
  <c r="A889" i="16"/>
  <c r="A890" i="16"/>
  <c r="A891" i="16"/>
  <c r="A892" i="16"/>
  <c r="A893" i="16"/>
  <c r="A894" i="16"/>
  <c r="A895" i="16"/>
  <c r="A896" i="16"/>
  <c r="A897" i="16"/>
  <c r="A898" i="16"/>
  <c r="A899" i="16"/>
  <c r="A900" i="16"/>
  <c r="A901" i="16"/>
  <c r="A24690" i="3" l="1"/>
  <c r="A24691" i="3"/>
  <c r="A24692" i="3"/>
  <c r="A24693" i="3"/>
  <c r="A24694" i="3"/>
  <c r="A24695" i="3"/>
  <c r="A24696" i="3"/>
  <c r="A24697" i="3"/>
  <c r="A24698" i="3"/>
  <c r="A24699" i="3"/>
  <c r="A24700" i="3"/>
  <c r="A24701" i="3"/>
  <c r="A24702" i="3"/>
  <c r="A24703" i="3"/>
  <c r="A24704" i="3"/>
  <c r="A24705" i="3"/>
  <c r="A24706" i="3"/>
  <c r="A24707" i="3"/>
  <c r="A24708" i="3"/>
  <c r="A24709" i="3"/>
  <c r="A24710" i="3"/>
  <c r="A24711" i="3"/>
  <c r="A24712" i="3"/>
  <c r="A24713" i="3"/>
  <c r="A24714" i="3"/>
  <c r="A24715" i="3"/>
  <c r="A24716" i="3"/>
  <c r="A24717" i="3"/>
  <c r="A24718" i="3"/>
  <c r="A24719" i="3"/>
  <c r="A24720" i="3"/>
  <c r="A24721" i="3"/>
  <c r="A24722" i="3"/>
  <c r="A24723" i="3"/>
  <c r="A24724" i="3"/>
  <c r="A24725" i="3"/>
  <c r="A24726" i="3"/>
  <c r="A24727" i="3"/>
  <c r="A24728" i="3"/>
  <c r="A24729" i="3"/>
  <c r="A24730" i="3"/>
  <c r="A24731" i="3"/>
  <c r="A24732" i="3"/>
  <c r="A24733" i="3"/>
  <c r="A24734" i="3"/>
  <c r="A24735" i="3"/>
  <c r="A24736" i="3"/>
  <c r="A24737" i="3"/>
  <c r="A24738" i="3"/>
  <c r="A24739" i="3"/>
  <c r="A24740" i="3"/>
  <c r="A24741" i="3"/>
  <c r="A24742" i="3"/>
  <c r="A24743" i="3"/>
  <c r="A24744" i="3"/>
  <c r="A24745" i="3"/>
  <c r="A24746" i="3"/>
  <c r="A24747" i="3"/>
  <c r="A24748" i="3"/>
  <c r="A24749" i="3"/>
  <c r="A24750" i="3"/>
  <c r="A24751" i="3"/>
  <c r="A24752" i="3"/>
  <c r="A24753" i="3"/>
  <c r="A24754" i="3"/>
  <c r="A24755" i="3"/>
  <c r="A24756" i="3"/>
  <c r="A24757" i="3"/>
  <c r="A24758" i="3"/>
  <c r="A24759" i="3"/>
  <c r="A24760" i="3"/>
  <c r="A24761" i="3"/>
  <c r="A24762" i="3"/>
  <c r="A24763" i="3"/>
  <c r="A24764" i="3"/>
  <c r="A24765" i="3"/>
  <c r="A24766" i="3"/>
  <c r="A24767" i="3"/>
  <c r="A24768" i="3"/>
  <c r="A24769" i="3"/>
  <c r="A24770" i="3"/>
  <c r="A24771" i="3"/>
  <c r="A24772" i="3"/>
  <c r="A24773" i="3"/>
  <c r="A24774" i="3"/>
  <c r="A24775" i="3"/>
  <c r="A24776" i="3"/>
  <c r="A24777" i="3"/>
  <c r="A24778" i="3"/>
  <c r="A24779" i="3"/>
  <c r="A24780" i="3"/>
  <c r="A24781" i="3"/>
  <c r="A24782" i="3"/>
  <c r="A24783" i="3"/>
  <c r="A24784" i="3"/>
  <c r="A24785" i="3"/>
  <c r="A24786" i="3"/>
  <c r="A24787" i="3"/>
  <c r="A24788" i="3"/>
  <c r="A24789" i="3"/>
  <c r="A24790" i="3"/>
  <c r="A24791" i="3"/>
  <c r="A24792" i="3"/>
  <c r="A24793" i="3"/>
  <c r="A24794" i="3"/>
  <c r="A24795" i="3"/>
  <c r="A24796" i="3"/>
  <c r="A24797" i="3"/>
  <c r="A24798" i="3"/>
  <c r="A24799" i="3"/>
  <c r="A24800" i="3"/>
  <c r="A24801" i="3"/>
  <c r="A24802" i="3"/>
  <c r="A24803" i="3"/>
  <c r="A24804" i="3"/>
  <c r="A24805" i="3"/>
  <c r="A24806" i="3"/>
  <c r="A24807" i="3"/>
  <c r="A24808" i="3"/>
  <c r="A24809" i="3"/>
  <c r="A24810" i="3"/>
  <c r="A24811" i="3"/>
  <c r="A24812" i="3"/>
  <c r="A24813" i="3"/>
  <c r="A24814" i="3"/>
  <c r="A24815" i="3"/>
  <c r="A24816" i="3"/>
  <c r="A24817" i="3"/>
  <c r="A24818" i="3"/>
  <c r="A24819" i="3"/>
  <c r="A24820" i="3"/>
  <c r="A24821" i="3"/>
  <c r="A24822" i="3"/>
  <c r="A24823" i="3"/>
  <c r="A24824" i="3"/>
  <c r="A24825" i="3"/>
  <c r="A24826" i="3"/>
  <c r="A24827" i="3"/>
  <c r="A24828" i="3"/>
  <c r="A24829" i="3"/>
  <c r="A24830" i="3"/>
  <c r="A24831" i="3"/>
  <c r="A24832" i="3"/>
  <c r="A24833" i="3"/>
  <c r="A24834" i="3"/>
  <c r="A24835" i="3"/>
  <c r="A24836" i="3"/>
  <c r="A24837" i="3"/>
  <c r="A24838" i="3"/>
  <c r="A24839" i="3"/>
  <c r="A24840" i="3"/>
  <c r="A24841" i="3"/>
  <c r="A24842" i="3"/>
  <c r="A24843" i="3"/>
  <c r="A24844" i="3"/>
  <c r="A24845" i="3"/>
  <c r="A24846" i="3"/>
  <c r="A24847" i="3"/>
  <c r="A24848" i="3"/>
  <c r="A24849" i="3"/>
  <c r="A24850" i="3"/>
  <c r="A24851" i="3"/>
  <c r="A24852" i="3"/>
  <c r="A24853" i="3"/>
  <c r="A24854" i="3"/>
  <c r="A24855" i="3"/>
  <c r="A24856" i="3"/>
  <c r="A24857" i="3"/>
  <c r="A24858" i="3"/>
  <c r="A24859" i="3"/>
  <c r="A24860" i="3"/>
  <c r="A24861" i="3"/>
  <c r="A24862" i="3"/>
  <c r="A24863" i="3"/>
  <c r="A24864" i="3"/>
  <c r="A24865" i="3"/>
  <c r="A24866" i="3"/>
  <c r="A24867" i="3"/>
  <c r="A24868" i="3"/>
  <c r="A24869" i="3"/>
  <c r="A24870" i="3"/>
  <c r="A24871" i="3"/>
  <c r="A24872" i="3"/>
  <c r="A24873" i="3"/>
  <c r="A24874" i="3"/>
  <c r="A24875" i="3"/>
  <c r="A24876" i="3"/>
  <c r="A24877" i="3"/>
  <c r="A24878" i="3"/>
  <c r="A24879" i="3"/>
  <c r="A24880" i="3"/>
  <c r="A24881" i="3"/>
  <c r="A24882" i="3"/>
  <c r="A24883" i="3"/>
  <c r="A24884" i="3"/>
  <c r="A24885" i="3"/>
  <c r="A24886" i="3"/>
  <c r="A24887" i="3"/>
  <c r="A24888" i="3"/>
  <c r="A24889" i="3"/>
  <c r="A24890" i="3"/>
  <c r="A24891" i="3"/>
  <c r="A24892" i="3"/>
  <c r="A24893" i="3"/>
  <c r="A24894" i="3"/>
  <c r="A24895" i="3"/>
  <c r="A24896" i="3"/>
  <c r="A24897" i="3"/>
  <c r="A24898" i="3"/>
  <c r="A24899" i="3"/>
  <c r="A24900" i="3"/>
  <c r="A24901" i="3"/>
  <c r="A24902" i="3"/>
  <c r="A24903" i="3"/>
  <c r="A24904" i="3"/>
  <c r="A24905" i="3"/>
  <c r="A24906" i="3"/>
  <c r="A24907" i="3"/>
  <c r="A24908" i="3"/>
  <c r="A24909" i="3"/>
  <c r="A24910" i="3"/>
  <c r="A24911" i="3"/>
  <c r="A24912" i="3"/>
  <c r="A24913" i="3"/>
  <c r="A24914" i="3"/>
  <c r="A24915" i="3"/>
  <c r="A24916" i="3"/>
  <c r="A24917" i="3"/>
  <c r="A24918" i="3"/>
  <c r="A24919" i="3"/>
  <c r="A24920" i="3"/>
  <c r="A24921" i="3"/>
  <c r="A24922" i="3"/>
  <c r="A24923" i="3"/>
  <c r="A24924" i="3"/>
  <c r="A24925" i="3"/>
  <c r="A24926" i="3"/>
  <c r="A24927" i="3"/>
  <c r="A24928" i="3"/>
  <c r="A24929" i="3"/>
  <c r="A24930" i="3"/>
  <c r="A24931" i="3"/>
  <c r="A24932" i="3"/>
  <c r="A24933" i="3"/>
  <c r="A24934" i="3"/>
  <c r="A24935" i="3"/>
  <c r="A24936" i="3"/>
  <c r="A24937" i="3"/>
  <c r="A24938" i="3"/>
  <c r="A24939" i="3"/>
  <c r="A24940" i="3"/>
  <c r="A24941" i="3"/>
  <c r="A24942" i="3"/>
  <c r="A24943" i="3"/>
  <c r="A24944" i="3"/>
  <c r="A24945" i="3"/>
  <c r="A24946" i="3"/>
  <c r="A24947" i="3"/>
  <c r="A24948" i="3"/>
  <c r="A24949" i="3"/>
  <c r="A24950" i="3"/>
  <c r="A24951" i="3"/>
  <c r="A24952" i="3"/>
  <c r="A24953" i="3"/>
  <c r="A24954" i="3"/>
  <c r="A24955" i="3"/>
  <c r="A24956" i="3"/>
  <c r="A24957" i="3"/>
  <c r="A24958" i="3"/>
  <c r="A24959" i="3"/>
  <c r="A24960" i="3"/>
  <c r="A24961" i="3"/>
  <c r="A24962" i="3"/>
  <c r="A24963" i="3"/>
  <c r="A24964" i="3"/>
  <c r="A24965" i="3"/>
  <c r="A24966" i="3"/>
  <c r="A24967" i="3"/>
  <c r="A24968" i="3"/>
  <c r="A24969" i="3"/>
  <c r="A24970" i="3"/>
  <c r="A24971" i="3"/>
  <c r="A24972" i="3"/>
  <c r="A24973" i="3"/>
  <c r="A24974" i="3"/>
  <c r="A24975" i="3"/>
  <c r="A24976" i="3"/>
  <c r="A24977" i="3"/>
  <c r="A24978" i="3"/>
  <c r="A24979" i="3"/>
  <c r="A24980" i="3"/>
  <c r="A24981" i="3"/>
  <c r="A24982" i="3"/>
  <c r="A24983" i="3"/>
  <c r="A24984" i="3"/>
  <c r="A24985" i="3"/>
  <c r="A24986" i="3"/>
  <c r="A24987" i="3"/>
  <c r="A24988" i="3"/>
  <c r="A24989" i="3"/>
  <c r="A24990" i="3"/>
  <c r="A24991" i="3"/>
  <c r="A24992" i="3"/>
  <c r="A24993" i="3"/>
  <c r="A24994" i="3"/>
  <c r="A24995" i="3"/>
  <c r="A24996" i="3"/>
  <c r="A24997" i="3"/>
  <c r="A24998" i="3"/>
  <c r="A24999" i="3"/>
  <c r="A25000" i="3"/>
  <c r="A25001" i="3"/>
  <c r="A25002" i="3"/>
  <c r="A25003" i="3"/>
  <c r="A25004" i="3"/>
  <c r="A25005" i="3"/>
  <c r="A25006" i="3"/>
  <c r="A25007" i="3"/>
  <c r="A25008" i="3"/>
  <c r="A25009" i="3"/>
  <c r="A25010" i="3"/>
  <c r="A25011" i="3"/>
  <c r="A25012" i="3"/>
  <c r="A25013" i="3"/>
  <c r="A25014" i="3"/>
  <c r="A25015" i="3"/>
  <c r="A25016" i="3"/>
  <c r="A25017" i="3"/>
  <c r="A25018" i="3"/>
  <c r="A25019" i="3"/>
  <c r="A25020" i="3"/>
  <c r="A25021" i="3"/>
  <c r="A25022" i="3"/>
  <c r="A25023" i="3"/>
  <c r="A25024" i="3"/>
  <c r="A25025" i="3"/>
  <c r="A25026" i="3"/>
  <c r="A25027" i="3"/>
  <c r="A25028" i="3"/>
  <c r="A25029" i="3"/>
  <c r="A25030" i="3"/>
  <c r="A25031" i="3"/>
  <c r="A25032" i="3"/>
  <c r="A25033" i="3"/>
  <c r="A25034" i="3"/>
  <c r="A25035" i="3"/>
  <c r="A25036" i="3"/>
  <c r="A25037" i="3"/>
  <c r="A25038" i="3"/>
  <c r="A25039" i="3"/>
  <c r="A25040" i="3"/>
  <c r="A25041" i="3"/>
  <c r="A25042" i="3"/>
  <c r="A25043" i="3"/>
  <c r="A25044" i="3"/>
  <c r="A25045" i="3"/>
  <c r="A25046" i="3"/>
  <c r="A25047" i="3"/>
  <c r="A25048" i="3"/>
  <c r="A25049" i="3"/>
  <c r="A25050" i="3"/>
  <c r="A25051" i="3"/>
  <c r="A25052" i="3"/>
  <c r="A25053" i="3"/>
  <c r="A25054" i="3"/>
  <c r="A25055" i="3"/>
  <c r="A25056" i="3"/>
  <c r="A25057" i="3"/>
  <c r="A25058" i="3"/>
  <c r="A25059" i="3"/>
  <c r="A25060" i="3"/>
  <c r="A25061" i="3"/>
  <c r="A25062" i="3"/>
  <c r="A25063" i="3"/>
  <c r="A25064" i="3"/>
  <c r="A25065" i="3"/>
  <c r="A25066" i="3"/>
  <c r="A25067" i="3"/>
  <c r="A25068" i="3"/>
  <c r="A25069" i="3"/>
  <c r="A25070" i="3"/>
  <c r="A25071" i="3"/>
  <c r="A25072" i="3"/>
  <c r="A25073" i="3"/>
  <c r="A25074" i="3"/>
  <c r="A25075" i="3"/>
  <c r="A25076" i="3"/>
  <c r="A25077" i="3"/>
  <c r="A25078" i="3"/>
  <c r="A25079" i="3"/>
  <c r="A25080" i="3"/>
  <c r="A25081" i="3"/>
  <c r="A25082" i="3"/>
  <c r="A25083" i="3"/>
  <c r="A25084" i="3"/>
  <c r="A25085" i="3"/>
  <c r="A25086" i="3"/>
  <c r="A25087" i="3"/>
  <c r="A25088" i="3"/>
  <c r="A25089" i="3"/>
  <c r="A25090" i="3"/>
  <c r="A25091" i="3"/>
  <c r="A25092" i="3"/>
  <c r="A25093" i="3"/>
  <c r="A25094" i="3"/>
  <c r="A25095" i="3"/>
  <c r="A25096" i="3"/>
  <c r="A25097" i="3"/>
  <c r="A25098" i="3"/>
  <c r="A25099" i="3"/>
  <c r="A25100" i="3"/>
  <c r="A25101" i="3"/>
  <c r="A25102" i="3"/>
  <c r="A25103" i="3"/>
  <c r="A25104" i="3"/>
  <c r="A25105" i="3"/>
  <c r="A25106" i="3"/>
  <c r="A25107" i="3"/>
  <c r="A25108" i="3"/>
  <c r="A25109" i="3"/>
  <c r="A25110" i="3"/>
  <c r="A25111" i="3"/>
  <c r="A25112" i="3"/>
  <c r="A25113" i="3"/>
  <c r="A25114" i="3"/>
  <c r="A25115" i="3"/>
  <c r="A25116" i="3"/>
  <c r="A25117" i="3"/>
  <c r="A25118" i="3"/>
  <c r="A25119" i="3"/>
  <c r="A25120" i="3"/>
  <c r="A25121" i="3"/>
  <c r="A25122" i="3"/>
  <c r="A25123" i="3"/>
  <c r="A25124" i="3"/>
  <c r="A25125" i="3"/>
  <c r="A25126" i="3"/>
  <c r="A25127" i="3"/>
  <c r="A25128" i="3"/>
  <c r="A25129" i="3"/>
  <c r="A25130" i="3"/>
  <c r="A25131" i="3"/>
  <c r="A25132" i="3"/>
  <c r="A25133" i="3"/>
  <c r="A25134" i="3"/>
  <c r="A25135" i="3"/>
  <c r="A25136" i="3"/>
  <c r="A25137" i="3"/>
  <c r="A25138" i="3"/>
  <c r="A25139" i="3"/>
  <c r="A25140" i="3"/>
  <c r="A25141" i="3"/>
  <c r="A25142" i="3"/>
  <c r="A25143" i="3"/>
  <c r="A25144" i="3"/>
  <c r="A25145" i="3"/>
  <c r="A23732" i="3"/>
  <c r="A23733" i="3"/>
  <c r="A23734" i="3"/>
  <c r="A23735" i="3"/>
  <c r="A23736" i="3"/>
  <c r="A23737" i="3"/>
  <c r="A23738" i="3"/>
  <c r="A23739" i="3"/>
  <c r="A23740" i="3"/>
  <c r="A23741" i="3"/>
  <c r="A23742" i="3"/>
  <c r="A23743" i="3"/>
  <c r="A23744" i="3"/>
  <c r="A23745" i="3"/>
  <c r="A23746" i="3"/>
  <c r="A23747" i="3"/>
  <c r="A23748" i="3"/>
  <c r="A23749" i="3"/>
  <c r="A23750" i="3"/>
  <c r="A23751" i="3"/>
  <c r="A23752" i="3"/>
  <c r="A23753" i="3"/>
  <c r="A23754" i="3"/>
  <c r="A23755" i="3"/>
  <c r="A23756" i="3"/>
  <c r="A23757" i="3"/>
  <c r="A23758" i="3"/>
  <c r="A23759" i="3"/>
  <c r="A23760" i="3"/>
  <c r="A23761" i="3"/>
  <c r="A23762" i="3"/>
  <c r="A23763" i="3"/>
  <c r="A23764" i="3"/>
  <c r="A23765" i="3"/>
  <c r="A23766" i="3"/>
  <c r="A23767" i="3"/>
  <c r="A23768" i="3"/>
  <c r="A23769" i="3"/>
  <c r="A23770" i="3"/>
  <c r="A23771" i="3"/>
  <c r="A23772" i="3"/>
  <c r="A23773" i="3"/>
  <c r="A23774" i="3"/>
  <c r="A23775" i="3"/>
  <c r="A23776" i="3"/>
  <c r="A23777" i="3"/>
  <c r="A23778" i="3"/>
  <c r="A23779" i="3"/>
  <c r="A23780" i="3"/>
  <c r="A23781" i="3"/>
  <c r="A23782" i="3"/>
  <c r="A23783" i="3"/>
  <c r="A23784" i="3"/>
  <c r="A23785" i="3"/>
  <c r="A23786" i="3"/>
  <c r="A23787" i="3"/>
  <c r="A23788" i="3"/>
  <c r="A23789" i="3"/>
  <c r="A23790" i="3"/>
  <c r="A23791" i="3"/>
  <c r="A23792" i="3"/>
  <c r="A23793" i="3"/>
  <c r="A23794" i="3"/>
  <c r="A23795" i="3"/>
  <c r="A23796" i="3"/>
  <c r="A23797" i="3"/>
  <c r="A23798" i="3"/>
  <c r="A23799" i="3"/>
  <c r="A23800" i="3"/>
  <c r="A23801" i="3"/>
  <c r="A23802" i="3"/>
  <c r="A23803" i="3"/>
  <c r="A23804" i="3"/>
  <c r="A23805" i="3"/>
  <c r="A23806" i="3"/>
  <c r="A23807" i="3"/>
  <c r="A23808" i="3"/>
  <c r="A23809" i="3"/>
  <c r="A23810" i="3"/>
  <c r="A23811" i="3"/>
  <c r="A23812" i="3"/>
  <c r="A23813" i="3"/>
  <c r="A23814" i="3"/>
  <c r="A23815" i="3"/>
  <c r="A23816" i="3"/>
  <c r="A23817" i="3"/>
  <c r="A23818" i="3"/>
  <c r="A23819" i="3"/>
  <c r="A23820" i="3"/>
  <c r="A23821" i="3"/>
  <c r="A23822" i="3"/>
  <c r="A23823" i="3"/>
  <c r="A23824" i="3"/>
  <c r="A23825" i="3"/>
  <c r="A23826" i="3"/>
  <c r="A23827" i="3"/>
  <c r="A23828" i="3"/>
  <c r="A23829" i="3"/>
  <c r="A23830" i="3"/>
  <c r="A23831" i="3"/>
  <c r="A23832" i="3"/>
  <c r="A23833" i="3"/>
  <c r="A23834" i="3"/>
  <c r="A23835" i="3"/>
  <c r="A23836" i="3"/>
  <c r="A23837" i="3"/>
  <c r="A23838" i="3"/>
  <c r="A23839" i="3"/>
  <c r="A23840" i="3"/>
  <c r="A23841" i="3"/>
  <c r="A23842" i="3"/>
  <c r="A23843" i="3"/>
  <c r="A23844" i="3"/>
  <c r="A23845" i="3"/>
  <c r="A23846" i="3"/>
  <c r="A23847" i="3"/>
  <c r="A23848" i="3"/>
  <c r="A23849" i="3"/>
  <c r="A23850" i="3"/>
  <c r="A23851" i="3"/>
  <c r="A23852" i="3"/>
  <c r="A23853" i="3"/>
  <c r="A23854" i="3"/>
  <c r="A23855" i="3"/>
  <c r="A23856" i="3"/>
  <c r="A23857" i="3"/>
  <c r="A23858" i="3"/>
  <c r="A23859" i="3"/>
  <c r="A23860" i="3"/>
  <c r="A23861" i="3"/>
  <c r="A23862" i="3"/>
  <c r="A23863" i="3"/>
  <c r="A23864" i="3"/>
  <c r="A23865" i="3"/>
  <c r="A23866" i="3"/>
  <c r="A23867" i="3"/>
  <c r="A23868" i="3"/>
  <c r="A23869" i="3"/>
  <c r="A23870" i="3"/>
  <c r="A23871" i="3"/>
  <c r="A23872" i="3"/>
  <c r="A23873" i="3"/>
  <c r="A23874" i="3"/>
  <c r="A23875" i="3"/>
  <c r="A23876" i="3"/>
  <c r="A23877" i="3"/>
  <c r="A23878" i="3"/>
  <c r="A23879" i="3"/>
  <c r="A23880" i="3"/>
  <c r="A23881" i="3"/>
  <c r="A23882" i="3"/>
  <c r="A23883" i="3"/>
  <c r="A23884" i="3"/>
  <c r="A23885" i="3"/>
  <c r="A23886" i="3"/>
  <c r="A23887" i="3"/>
  <c r="A23888" i="3"/>
  <c r="A23889" i="3"/>
  <c r="A23890" i="3"/>
  <c r="A23891" i="3"/>
  <c r="A23892" i="3"/>
  <c r="A23893" i="3"/>
  <c r="A23894" i="3"/>
  <c r="A23895" i="3"/>
  <c r="A23896" i="3"/>
  <c r="A23897" i="3"/>
  <c r="A23898" i="3"/>
  <c r="A23899" i="3"/>
  <c r="A23900" i="3"/>
  <c r="A23901" i="3"/>
  <c r="A23902" i="3"/>
  <c r="A23903" i="3"/>
  <c r="A23904" i="3"/>
  <c r="A23905" i="3"/>
  <c r="A23906" i="3"/>
  <c r="A23907" i="3"/>
  <c r="A23908" i="3"/>
  <c r="A23909" i="3"/>
  <c r="A23910" i="3"/>
  <c r="A23911" i="3"/>
  <c r="A23912" i="3"/>
  <c r="A23913" i="3"/>
  <c r="A23914" i="3"/>
  <c r="A23915" i="3"/>
  <c r="A23916" i="3"/>
  <c r="A23917" i="3"/>
  <c r="A23918" i="3"/>
  <c r="A23919" i="3"/>
  <c r="A23920" i="3"/>
  <c r="A23921" i="3"/>
  <c r="A23922" i="3"/>
  <c r="A23923" i="3"/>
  <c r="A23924" i="3"/>
  <c r="A23925" i="3"/>
  <c r="A23926" i="3"/>
  <c r="A23927" i="3"/>
  <c r="A23928" i="3"/>
  <c r="A23929" i="3"/>
  <c r="A23930" i="3"/>
  <c r="A23931" i="3"/>
  <c r="A23932" i="3"/>
  <c r="A23933" i="3"/>
  <c r="A23934" i="3"/>
  <c r="A23935" i="3"/>
  <c r="A23936" i="3"/>
  <c r="A23937" i="3"/>
  <c r="A23938" i="3"/>
  <c r="A23939" i="3"/>
  <c r="A23940" i="3"/>
  <c r="A23941" i="3"/>
  <c r="A23942" i="3"/>
  <c r="A23943" i="3"/>
  <c r="A23944" i="3"/>
  <c r="A23945" i="3"/>
  <c r="A23946" i="3"/>
  <c r="A23947" i="3"/>
  <c r="A23948" i="3"/>
  <c r="A23949" i="3"/>
  <c r="A23950" i="3"/>
  <c r="A23951" i="3"/>
  <c r="A23952" i="3"/>
  <c r="A23953" i="3"/>
  <c r="A23954" i="3"/>
  <c r="A23955" i="3"/>
  <c r="A23956" i="3"/>
  <c r="A23957" i="3"/>
  <c r="A23958" i="3"/>
  <c r="A23959" i="3"/>
  <c r="A23960" i="3"/>
  <c r="A23961" i="3"/>
  <c r="A23962" i="3"/>
  <c r="A23963" i="3"/>
  <c r="A23964" i="3"/>
  <c r="A23965" i="3"/>
  <c r="A23966" i="3"/>
  <c r="A23967" i="3"/>
  <c r="A23968" i="3"/>
  <c r="A23969" i="3"/>
  <c r="A23970" i="3"/>
  <c r="A23971" i="3"/>
  <c r="A23972" i="3"/>
  <c r="A23973" i="3"/>
  <c r="A23974" i="3"/>
  <c r="A23975" i="3"/>
  <c r="A23976" i="3"/>
  <c r="A23977" i="3"/>
  <c r="A23978" i="3"/>
  <c r="A23979" i="3"/>
  <c r="A23980" i="3"/>
  <c r="A23981" i="3"/>
  <c r="A23982" i="3"/>
  <c r="A23983" i="3"/>
  <c r="A23984" i="3"/>
  <c r="A23985" i="3"/>
  <c r="A23986" i="3"/>
  <c r="A23987" i="3"/>
  <c r="A23988" i="3"/>
  <c r="A23989" i="3"/>
  <c r="A23990" i="3"/>
  <c r="A23991" i="3"/>
  <c r="A23992" i="3"/>
  <c r="A23993" i="3"/>
  <c r="A23994" i="3"/>
  <c r="A23995" i="3"/>
  <c r="A23996" i="3"/>
  <c r="A23997" i="3"/>
  <c r="A23998" i="3"/>
  <c r="A23999" i="3"/>
  <c r="A24000" i="3"/>
  <c r="A24001" i="3"/>
  <c r="A24002" i="3"/>
  <c r="A24003" i="3"/>
  <c r="A24004" i="3"/>
  <c r="A24005" i="3"/>
  <c r="A24006" i="3"/>
  <c r="A24007" i="3"/>
  <c r="A24008" i="3"/>
  <c r="A24009" i="3"/>
  <c r="A24010" i="3"/>
  <c r="A24011" i="3"/>
  <c r="A24012" i="3"/>
  <c r="A24013" i="3"/>
  <c r="A24014" i="3"/>
  <c r="A24015" i="3"/>
  <c r="A24016" i="3"/>
  <c r="A24017" i="3"/>
  <c r="A24018" i="3"/>
  <c r="A24019" i="3"/>
  <c r="A24020" i="3"/>
  <c r="A24021" i="3"/>
  <c r="A24022" i="3"/>
  <c r="A24023" i="3"/>
  <c r="A24024" i="3"/>
  <c r="A24025" i="3"/>
  <c r="A24026" i="3"/>
  <c r="A24027" i="3"/>
  <c r="A24028" i="3"/>
  <c r="A24029" i="3"/>
  <c r="A24030" i="3"/>
  <c r="A24031" i="3"/>
  <c r="A24032" i="3"/>
  <c r="A24033" i="3"/>
  <c r="A24034" i="3"/>
  <c r="A24035" i="3"/>
  <c r="A24036" i="3"/>
  <c r="A24037" i="3"/>
  <c r="A24038" i="3"/>
  <c r="A24039" i="3"/>
  <c r="A24040" i="3"/>
  <c r="A24041" i="3"/>
  <c r="A24042" i="3"/>
  <c r="A24043" i="3"/>
  <c r="A24044" i="3"/>
  <c r="A24045" i="3"/>
  <c r="A24046" i="3"/>
  <c r="A24047" i="3"/>
  <c r="A24048" i="3"/>
  <c r="A24049" i="3"/>
  <c r="A24050" i="3"/>
  <c r="A24051" i="3"/>
  <c r="A24052" i="3"/>
  <c r="A24053" i="3"/>
  <c r="A24054" i="3"/>
  <c r="A24055" i="3"/>
  <c r="A24056" i="3"/>
  <c r="A24057" i="3"/>
  <c r="A24058" i="3"/>
  <c r="A24059" i="3"/>
  <c r="A24060" i="3"/>
  <c r="A24061" i="3"/>
  <c r="A24062" i="3"/>
  <c r="A24063" i="3"/>
  <c r="A24064" i="3"/>
  <c r="A24065" i="3"/>
  <c r="A24066" i="3"/>
  <c r="A24067" i="3"/>
  <c r="A24068" i="3"/>
  <c r="A24069" i="3"/>
  <c r="A24070" i="3"/>
  <c r="A24071" i="3"/>
  <c r="A24072" i="3"/>
  <c r="A24073" i="3"/>
  <c r="A24074" i="3"/>
  <c r="A24075" i="3"/>
  <c r="A24076" i="3"/>
  <c r="A24077" i="3"/>
  <c r="A24078" i="3"/>
  <c r="A24079" i="3"/>
  <c r="A24080" i="3"/>
  <c r="A24081" i="3"/>
  <c r="A24082" i="3"/>
  <c r="A24083" i="3"/>
  <c r="A24084" i="3"/>
  <c r="A24085" i="3"/>
  <c r="A24086" i="3"/>
  <c r="A24087" i="3"/>
  <c r="A24088" i="3"/>
  <c r="A24089" i="3"/>
  <c r="A24090" i="3"/>
  <c r="A24091" i="3"/>
  <c r="A24092" i="3"/>
  <c r="A24093" i="3"/>
  <c r="A24094" i="3"/>
  <c r="A24095" i="3"/>
  <c r="A24096" i="3"/>
  <c r="A24097" i="3"/>
  <c r="A24098" i="3"/>
  <c r="A24099" i="3"/>
  <c r="A24100" i="3"/>
  <c r="A24101" i="3"/>
  <c r="A24102" i="3"/>
  <c r="A24103" i="3"/>
  <c r="A24104" i="3"/>
  <c r="A24105" i="3"/>
  <c r="A24106" i="3"/>
  <c r="A24107" i="3"/>
  <c r="A24108" i="3"/>
  <c r="A24109" i="3"/>
  <c r="A24110" i="3"/>
  <c r="A24111" i="3"/>
  <c r="A24112" i="3"/>
  <c r="A24113" i="3"/>
  <c r="A24114" i="3"/>
  <c r="A24115" i="3"/>
  <c r="A24116" i="3"/>
  <c r="A24117" i="3"/>
  <c r="A24118" i="3"/>
  <c r="A24119" i="3"/>
  <c r="A24120" i="3"/>
  <c r="A24121" i="3"/>
  <c r="A24122" i="3"/>
  <c r="A24123" i="3"/>
  <c r="A24124" i="3"/>
  <c r="A24125" i="3"/>
  <c r="A24126" i="3"/>
  <c r="A24127" i="3"/>
  <c r="A24128" i="3"/>
  <c r="A24129" i="3"/>
  <c r="A24130" i="3"/>
  <c r="A24131" i="3"/>
  <c r="A24132" i="3"/>
  <c r="A24133" i="3"/>
  <c r="A24134" i="3"/>
  <c r="A24135" i="3"/>
  <c r="A24136" i="3"/>
  <c r="A24137" i="3"/>
  <c r="A24138" i="3"/>
  <c r="A24139" i="3"/>
  <c r="A24140" i="3"/>
  <c r="A24141" i="3"/>
  <c r="A24142" i="3"/>
  <c r="A24143" i="3"/>
  <c r="A24144" i="3"/>
  <c r="A24145" i="3"/>
  <c r="A24146" i="3"/>
  <c r="A24147" i="3"/>
  <c r="A24148" i="3"/>
  <c r="A24149" i="3"/>
  <c r="A24150" i="3"/>
  <c r="A24151" i="3"/>
  <c r="A24152" i="3"/>
  <c r="A24153" i="3"/>
  <c r="A24154" i="3"/>
  <c r="A24155" i="3"/>
  <c r="A24156" i="3"/>
  <c r="A24157" i="3"/>
  <c r="A24158" i="3"/>
  <c r="A24159" i="3"/>
  <c r="A24160" i="3"/>
  <c r="A24161" i="3"/>
  <c r="A24162" i="3"/>
  <c r="A24163" i="3"/>
  <c r="A24164" i="3"/>
  <c r="A24165" i="3"/>
  <c r="A24166" i="3"/>
  <c r="A24167" i="3"/>
  <c r="A24168" i="3"/>
  <c r="A24169" i="3"/>
  <c r="A24170" i="3"/>
  <c r="A24171" i="3"/>
  <c r="A24172" i="3"/>
  <c r="A24173" i="3"/>
  <c r="A24174" i="3"/>
  <c r="A24175" i="3"/>
  <c r="A24176" i="3"/>
  <c r="A22781" i="3"/>
  <c r="A22782" i="3"/>
  <c r="A22783" i="3"/>
  <c r="A22784" i="3"/>
  <c r="A22785" i="3"/>
  <c r="A22786" i="3"/>
  <c r="A22787" i="3"/>
  <c r="A22788" i="3"/>
  <c r="A22789" i="3"/>
  <c r="A22790" i="3"/>
  <c r="A22791" i="3"/>
  <c r="A22792" i="3"/>
  <c r="A22793" i="3"/>
  <c r="A22794" i="3"/>
  <c r="A22795" i="3"/>
  <c r="A22796" i="3"/>
  <c r="A22797" i="3"/>
  <c r="A22798" i="3"/>
  <c r="A22799" i="3"/>
  <c r="A22800" i="3"/>
  <c r="A22801" i="3"/>
  <c r="A22802" i="3"/>
  <c r="A22803" i="3"/>
  <c r="A22804" i="3"/>
  <c r="A22805" i="3"/>
  <c r="A22806" i="3"/>
  <c r="A22807" i="3"/>
  <c r="A22808" i="3"/>
  <c r="A22809" i="3"/>
  <c r="A22810" i="3"/>
  <c r="A22811" i="3"/>
  <c r="A22812" i="3"/>
  <c r="A22813" i="3"/>
  <c r="A22814" i="3"/>
  <c r="A22815" i="3"/>
  <c r="A22816" i="3"/>
  <c r="A22817" i="3"/>
  <c r="A22818" i="3"/>
  <c r="A22819" i="3"/>
  <c r="A22820" i="3"/>
  <c r="A22821" i="3"/>
  <c r="A22822" i="3"/>
  <c r="A22823" i="3"/>
  <c r="A22824" i="3"/>
  <c r="A22825" i="3"/>
  <c r="A22826" i="3"/>
  <c r="A22827" i="3"/>
  <c r="A22828" i="3"/>
  <c r="A22829" i="3"/>
  <c r="A22830" i="3"/>
  <c r="A22831" i="3"/>
  <c r="A22832" i="3"/>
  <c r="A22833" i="3"/>
  <c r="A22834" i="3"/>
  <c r="A22835" i="3"/>
  <c r="A22836" i="3"/>
  <c r="A22837" i="3"/>
  <c r="A22838" i="3"/>
  <c r="A22839" i="3"/>
  <c r="A22840" i="3"/>
  <c r="A22841" i="3"/>
  <c r="A22842" i="3"/>
  <c r="A22843" i="3"/>
  <c r="A22844" i="3"/>
  <c r="A22845" i="3"/>
  <c r="A22846" i="3"/>
  <c r="A22847" i="3"/>
  <c r="A22848" i="3"/>
  <c r="A22849" i="3"/>
  <c r="A22850" i="3"/>
  <c r="A22851" i="3"/>
  <c r="A22852" i="3"/>
  <c r="A22853" i="3"/>
  <c r="A22854" i="3"/>
  <c r="A22855" i="3"/>
  <c r="A22856" i="3"/>
  <c r="A22857" i="3"/>
  <c r="A22858" i="3"/>
  <c r="A22859" i="3"/>
  <c r="A22860" i="3"/>
  <c r="A22861" i="3"/>
  <c r="A22862" i="3"/>
  <c r="A22863" i="3"/>
  <c r="A22864" i="3"/>
  <c r="A22865" i="3"/>
  <c r="A22866" i="3"/>
  <c r="A22867" i="3"/>
  <c r="A22868" i="3"/>
  <c r="A22869" i="3"/>
  <c r="A22870" i="3"/>
  <c r="A22871" i="3"/>
  <c r="A22872" i="3"/>
  <c r="A22873" i="3"/>
  <c r="A22874" i="3"/>
  <c r="A22875" i="3"/>
  <c r="A22876" i="3"/>
  <c r="A22877" i="3"/>
  <c r="A22878" i="3"/>
  <c r="A22879" i="3"/>
  <c r="A22880" i="3"/>
  <c r="A22881" i="3"/>
  <c r="A22882" i="3"/>
  <c r="A22883" i="3"/>
  <c r="A22884" i="3"/>
  <c r="A22885" i="3"/>
  <c r="A22886" i="3"/>
  <c r="A22887" i="3"/>
  <c r="A22888" i="3"/>
  <c r="A22889" i="3"/>
  <c r="A22890" i="3"/>
  <c r="A22891" i="3"/>
  <c r="A22892" i="3"/>
  <c r="A22893" i="3"/>
  <c r="A22894" i="3"/>
  <c r="A22895" i="3"/>
  <c r="A22896" i="3"/>
  <c r="A22897" i="3"/>
  <c r="A22898" i="3"/>
  <c r="A22899" i="3"/>
  <c r="A22900" i="3"/>
  <c r="A22901" i="3"/>
  <c r="A22902" i="3"/>
  <c r="A22903" i="3"/>
  <c r="A22904" i="3"/>
  <c r="A22905" i="3"/>
  <c r="A22906" i="3"/>
  <c r="A22907" i="3"/>
  <c r="A22908" i="3"/>
  <c r="A22909" i="3"/>
  <c r="A22910" i="3"/>
  <c r="A22911" i="3"/>
  <c r="A22912" i="3"/>
  <c r="A22913" i="3"/>
  <c r="A22914" i="3"/>
  <c r="A22915" i="3"/>
  <c r="A22916" i="3"/>
  <c r="A22917" i="3"/>
  <c r="A22918" i="3"/>
  <c r="A22919" i="3"/>
  <c r="A22920" i="3"/>
  <c r="A22921" i="3"/>
  <c r="A22922" i="3"/>
  <c r="A22923" i="3"/>
  <c r="A22924" i="3"/>
  <c r="A22925" i="3"/>
  <c r="A22926" i="3"/>
  <c r="A22927" i="3"/>
  <c r="A22928" i="3"/>
  <c r="A22929" i="3"/>
  <c r="A22930" i="3"/>
  <c r="A22931" i="3"/>
  <c r="A22932" i="3"/>
  <c r="A22933" i="3"/>
  <c r="A22934" i="3"/>
  <c r="A22935" i="3"/>
  <c r="A22936" i="3"/>
  <c r="A22937" i="3"/>
  <c r="A22938" i="3"/>
  <c r="A22939" i="3"/>
  <c r="A22940" i="3"/>
  <c r="A22941" i="3"/>
  <c r="A22942" i="3"/>
  <c r="A22943" i="3"/>
  <c r="A22944" i="3"/>
  <c r="A22945" i="3"/>
  <c r="A22946" i="3"/>
  <c r="A22947" i="3"/>
  <c r="A22948" i="3"/>
  <c r="A22949" i="3"/>
  <c r="A22950" i="3"/>
  <c r="A22951" i="3"/>
  <c r="A22952" i="3"/>
  <c r="A22953" i="3"/>
  <c r="A22954" i="3"/>
  <c r="A22955" i="3"/>
  <c r="A22956" i="3"/>
  <c r="A22957" i="3"/>
  <c r="A22958" i="3"/>
  <c r="A22959" i="3"/>
  <c r="A22960" i="3"/>
  <c r="A22961" i="3"/>
  <c r="A22962" i="3"/>
  <c r="A22963" i="3"/>
  <c r="A22964" i="3"/>
  <c r="A22965" i="3"/>
  <c r="A22966" i="3"/>
  <c r="A22967" i="3"/>
  <c r="A22968" i="3"/>
  <c r="A22969" i="3"/>
  <c r="A22970" i="3"/>
  <c r="A22971" i="3"/>
  <c r="A22972" i="3"/>
  <c r="A22973" i="3"/>
  <c r="A22974" i="3"/>
  <c r="A22975" i="3"/>
  <c r="A22976" i="3"/>
  <c r="A22977" i="3"/>
  <c r="A22978" i="3"/>
  <c r="A22979" i="3"/>
  <c r="A22980" i="3"/>
  <c r="A22981" i="3"/>
  <c r="A22982" i="3"/>
  <c r="A22983" i="3"/>
  <c r="A22984" i="3"/>
  <c r="A22985" i="3"/>
  <c r="A22986" i="3"/>
  <c r="A22987" i="3"/>
  <c r="A22988" i="3"/>
  <c r="A22989" i="3"/>
  <c r="A22990" i="3"/>
  <c r="A22991" i="3"/>
  <c r="A22992" i="3"/>
  <c r="A22993" i="3"/>
  <c r="A22994" i="3"/>
  <c r="A22995" i="3"/>
  <c r="A22996" i="3"/>
  <c r="A22997" i="3"/>
  <c r="A22998" i="3"/>
  <c r="A22999" i="3"/>
  <c r="A23000" i="3"/>
  <c r="A23001" i="3"/>
  <c r="A23002" i="3"/>
  <c r="A23003" i="3"/>
  <c r="A23004" i="3"/>
  <c r="A23005" i="3"/>
  <c r="A23006" i="3"/>
  <c r="A23007" i="3"/>
  <c r="A23008" i="3"/>
  <c r="A23009" i="3"/>
  <c r="A23010" i="3"/>
  <c r="A23011" i="3"/>
  <c r="A23012" i="3"/>
  <c r="A23013" i="3"/>
  <c r="A23014" i="3"/>
  <c r="A23015" i="3"/>
  <c r="A23016" i="3"/>
  <c r="A23017" i="3"/>
  <c r="A23018" i="3"/>
  <c r="A23019" i="3"/>
  <c r="A23020" i="3"/>
  <c r="A23021" i="3"/>
  <c r="A23022" i="3"/>
  <c r="A23023" i="3"/>
  <c r="A23024" i="3"/>
  <c r="A23025" i="3"/>
  <c r="A23026" i="3"/>
  <c r="A23027" i="3"/>
  <c r="A23028" i="3"/>
  <c r="A23029" i="3"/>
  <c r="A23030" i="3"/>
  <c r="A23031" i="3"/>
  <c r="A23032" i="3"/>
  <c r="A23033" i="3"/>
  <c r="A23034" i="3"/>
  <c r="A23035" i="3"/>
  <c r="A23036" i="3"/>
  <c r="A23037" i="3"/>
  <c r="A23038" i="3"/>
  <c r="A23039" i="3"/>
  <c r="A23040" i="3"/>
  <c r="A23041" i="3"/>
  <c r="A23042" i="3"/>
  <c r="A23043" i="3"/>
  <c r="A23044" i="3"/>
  <c r="A23045" i="3"/>
  <c r="A23046" i="3"/>
  <c r="A23047" i="3"/>
  <c r="A23048" i="3"/>
  <c r="A23049" i="3"/>
  <c r="A23050" i="3"/>
  <c r="A23051" i="3"/>
  <c r="A23052" i="3"/>
  <c r="A23053" i="3"/>
  <c r="A23054" i="3"/>
  <c r="A23055" i="3"/>
  <c r="A23056" i="3"/>
  <c r="A23057" i="3"/>
  <c r="A23058" i="3"/>
  <c r="A23059" i="3"/>
  <c r="A23060" i="3"/>
  <c r="A23061" i="3"/>
  <c r="A23062" i="3"/>
  <c r="A23063" i="3"/>
  <c r="A23064" i="3"/>
  <c r="A23065" i="3"/>
  <c r="A23066" i="3"/>
  <c r="A23067" i="3"/>
  <c r="A23068" i="3"/>
  <c r="A23069" i="3"/>
  <c r="A23070" i="3"/>
  <c r="A23071" i="3"/>
  <c r="A23072" i="3"/>
  <c r="A23073" i="3"/>
  <c r="A23074" i="3"/>
  <c r="A23075" i="3"/>
  <c r="A23076" i="3"/>
  <c r="A23077" i="3"/>
  <c r="A23078" i="3"/>
  <c r="A23079" i="3"/>
  <c r="A23080" i="3"/>
  <c r="A23081" i="3"/>
  <c r="A23082" i="3"/>
  <c r="A23083" i="3"/>
  <c r="A23084" i="3"/>
  <c r="A23085" i="3"/>
  <c r="A23086" i="3"/>
  <c r="A23087" i="3"/>
  <c r="A23088" i="3"/>
  <c r="A23089" i="3"/>
  <c r="A23090" i="3"/>
  <c r="A23091" i="3"/>
  <c r="A23092" i="3"/>
  <c r="A23093" i="3"/>
  <c r="A23094" i="3"/>
  <c r="A23095" i="3"/>
  <c r="A23096" i="3"/>
  <c r="A23097" i="3"/>
  <c r="A23098" i="3"/>
  <c r="A23099" i="3"/>
  <c r="A23100" i="3"/>
  <c r="A23101" i="3"/>
  <c r="A23102" i="3"/>
  <c r="A23103" i="3"/>
  <c r="A23104" i="3"/>
  <c r="A23105" i="3"/>
  <c r="A23106" i="3"/>
  <c r="A23107" i="3"/>
  <c r="A23108" i="3"/>
  <c r="A23109" i="3"/>
  <c r="A23110" i="3"/>
  <c r="A23111" i="3"/>
  <c r="A23112" i="3"/>
  <c r="A23113" i="3"/>
  <c r="A23114" i="3"/>
  <c r="A23115" i="3"/>
  <c r="A23116" i="3"/>
  <c r="A23117" i="3"/>
  <c r="A23118" i="3"/>
  <c r="A23119" i="3"/>
  <c r="A23120" i="3"/>
  <c r="A23121" i="3"/>
  <c r="A23122" i="3"/>
  <c r="A23123" i="3"/>
  <c r="A23124" i="3"/>
  <c r="A23125" i="3"/>
  <c r="A23126" i="3"/>
  <c r="A23127" i="3"/>
  <c r="A23128" i="3"/>
  <c r="A23129" i="3"/>
  <c r="A23130" i="3"/>
  <c r="A23131" i="3"/>
  <c r="A23132" i="3"/>
  <c r="A23133" i="3"/>
  <c r="A23134" i="3"/>
  <c r="A23135" i="3"/>
  <c r="A23136" i="3"/>
  <c r="A23137" i="3"/>
  <c r="A23138" i="3"/>
  <c r="A23139" i="3"/>
  <c r="A23140" i="3"/>
  <c r="A23141" i="3"/>
  <c r="A23142" i="3"/>
  <c r="A23143" i="3"/>
  <c r="A23144" i="3"/>
  <c r="A23145" i="3"/>
  <c r="A23146" i="3"/>
  <c r="A23147" i="3"/>
  <c r="A23148" i="3"/>
  <c r="A23149" i="3"/>
  <c r="A23150" i="3"/>
  <c r="A23151" i="3"/>
  <c r="A23152" i="3"/>
  <c r="A23153" i="3"/>
  <c r="A23154" i="3"/>
  <c r="A23155" i="3"/>
  <c r="A23156" i="3"/>
  <c r="A23157" i="3"/>
  <c r="A23158" i="3"/>
  <c r="A23159" i="3"/>
  <c r="A23160" i="3"/>
  <c r="A23161" i="3"/>
  <c r="A23162" i="3"/>
  <c r="A23163" i="3"/>
  <c r="A23164" i="3"/>
  <c r="A23165" i="3"/>
  <c r="A23166" i="3"/>
  <c r="A23167" i="3"/>
  <c r="A23168" i="3"/>
  <c r="A23169" i="3"/>
  <c r="A23170" i="3"/>
  <c r="A23171" i="3"/>
  <c r="A23172" i="3"/>
  <c r="A23173" i="3"/>
  <c r="A23174" i="3"/>
  <c r="A23175" i="3"/>
  <c r="A23176" i="3"/>
  <c r="A23177" i="3"/>
  <c r="A23178" i="3"/>
  <c r="A23179" i="3"/>
  <c r="A23180" i="3"/>
  <c r="A23181" i="3"/>
  <c r="A23182" i="3"/>
  <c r="A23183" i="3"/>
  <c r="A23184" i="3"/>
  <c r="A23185" i="3"/>
  <c r="A23186" i="3"/>
  <c r="A23187" i="3"/>
  <c r="A23188" i="3"/>
  <c r="A23189" i="3"/>
  <c r="A23190" i="3"/>
  <c r="A23191" i="3"/>
  <c r="A23192" i="3"/>
  <c r="A23193" i="3"/>
  <c r="A23194" i="3"/>
  <c r="A23195" i="3"/>
  <c r="A23196" i="3"/>
  <c r="A23197" i="3"/>
  <c r="A23198" i="3"/>
  <c r="A23199" i="3"/>
  <c r="A23200" i="3"/>
  <c r="A23201" i="3"/>
  <c r="A23202" i="3"/>
  <c r="A23203" i="3"/>
  <c r="A23204" i="3"/>
  <c r="A23205" i="3"/>
  <c r="A23206" i="3"/>
  <c r="A23207" i="3"/>
  <c r="A23208" i="3"/>
  <c r="A23209" i="3"/>
  <c r="A23210" i="3"/>
  <c r="A23211" i="3"/>
  <c r="A23212" i="3"/>
  <c r="A23213" i="3"/>
  <c r="A23214" i="3"/>
  <c r="A23215" i="3"/>
  <c r="A23216" i="3"/>
  <c r="A23217" i="3"/>
  <c r="A23218" i="3"/>
  <c r="A23219" i="3"/>
  <c r="A23220" i="3"/>
  <c r="A21832" i="3"/>
  <c r="A21833" i="3"/>
  <c r="A21834" i="3"/>
  <c r="A21835" i="3"/>
  <c r="A21836" i="3"/>
  <c r="A21837" i="3"/>
  <c r="A21838" i="3"/>
  <c r="A21839" i="3"/>
  <c r="A21840" i="3"/>
  <c r="A21841" i="3"/>
  <c r="A21842" i="3"/>
  <c r="A21843" i="3"/>
  <c r="A21844" i="3"/>
  <c r="A21845" i="3"/>
  <c r="A21846" i="3"/>
  <c r="A21847" i="3"/>
  <c r="A21848" i="3"/>
  <c r="A21849" i="3"/>
  <c r="A21850" i="3"/>
  <c r="A21851" i="3"/>
  <c r="A21852" i="3"/>
  <c r="A21853" i="3"/>
  <c r="A21854" i="3"/>
  <c r="A21855" i="3"/>
  <c r="A21856" i="3"/>
  <c r="A21857" i="3"/>
  <c r="A21858" i="3"/>
  <c r="A21859" i="3"/>
  <c r="A21860" i="3"/>
  <c r="A21861" i="3"/>
  <c r="A21862" i="3"/>
  <c r="A21863" i="3"/>
  <c r="A21864" i="3"/>
  <c r="A21865" i="3"/>
  <c r="A21866" i="3"/>
  <c r="A21867" i="3"/>
  <c r="A21868" i="3"/>
  <c r="A21869" i="3"/>
  <c r="A21870" i="3"/>
  <c r="A21871" i="3"/>
  <c r="A21872" i="3"/>
  <c r="A21873" i="3"/>
  <c r="A21874" i="3"/>
  <c r="A21875" i="3"/>
  <c r="A21876" i="3"/>
  <c r="A21877" i="3"/>
  <c r="A21878" i="3"/>
  <c r="A21879" i="3"/>
  <c r="A21880" i="3"/>
  <c r="A21881" i="3"/>
  <c r="A21882" i="3"/>
  <c r="A21883" i="3"/>
  <c r="A21884" i="3"/>
  <c r="A21885" i="3"/>
  <c r="A21886" i="3"/>
  <c r="A21887" i="3"/>
  <c r="A21888" i="3"/>
  <c r="A21889" i="3"/>
  <c r="A21890" i="3"/>
  <c r="A21891" i="3"/>
  <c r="A21892" i="3"/>
  <c r="A21893" i="3"/>
  <c r="A21894" i="3"/>
  <c r="A21895" i="3"/>
  <c r="A21896" i="3"/>
  <c r="A21897" i="3"/>
  <c r="A21898" i="3"/>
  <c r="A21899" i="3"/>
  <c r="A21900" i="3"/>
  <c r="A21901" i="3"/>
  <c r="A21902" i="3"/>
  <c r="A21903" i="3"/>
  <c r="A21904" i="3"/>
  <c r="A21905" i="3"/>
  <c r="A21906" i="3"/>
  <c r="A21907" i="3"/>
  <c r="A21908" i="3"/>
  <c r="A21909" i="3"/>
  <c r="A21910" i="3"/>
  <c r="A21911" i="3"/>
  <c r="A21912" i="3"/>
  <c r="A21913" i="3"/>
  <c r="A21914" i="3"/>
  <c r="A21915" i="3"/>
  <c r="A21916" i="3"/>
  <c r="A21917" i="3"/>
  <c r="A21918" i="3"/>
  <c r="A21919" i="3"/>
  <c r="A21920" i="3"/>
  <c r="A21921" i="3"/>
  <c r="A21922" i="3"/>
  <c r="A21923" i="3"/>
  <c r="A21924" i="3"/>
  <c r="A21925" i="3"/>
  <c r="A21926" i="3"/>
  <c r="A21927" i="3"/>
  <c r="A21928" i="3"/>
  <c r="A21929" i="3"/>
  <c r="A21930" i="3"/>
  <c r="A21931" i="3"/>
  <c r="A21932" i="3"/>
  <c r="A21933" i="3"/>
  <c r="A21934" i="3"/>
  <c r="A21935" i="3"/>
  <c r="A21936" i="3"/>
  <c r="A21937" i="3"/>
  <c r="A21938" i="3"/>
  <c r="A21939" i="3"/>
  <c r="A21940" i="3"/>
  <c r="A21941" i="3"/>
  <c r="A21942" i="3"/>
  <c r="A21943" i="3"/>
  <c r="A21944" i="3"/>
  <c r="A21945" i="3"/>
  <c r="A21946" i="3"/>
  <c r="A21947" i="3"/>
  <c r="A21948" i="3"/>
  <c r="A21949" i="3"/>
  <c r="A21950" i="3"/>
  <c r="A21951" i="3"/>
  <c r="A21952" i="3"/>
  <c r="A21953" i="3"/>
  <c r="A21954" i="3"/>
  <c r="A21955" i="3"/>
  <c r="A21956" i="3"/>
  <c r="A21957" i="3"/>
  <c r="A21958" i="3"/>
  <c r="A21959" i="3"/>
  <c r="A21960" i="3"/>
  <c r="A21961" i="3"/>
  <c r="A21962" i="3"/>
  <c r="A21963" i="3"/>
  <c r="A21964" i="3"/>
  <c r="A21965" i="3"/>
  <c r="A21966" i="3"/>
  <c r="A21967" i="3"/>
  <c r="A21968" i="3"/>
  <c r="A21969" i="3"/>
  <c r="A21970" i="3"/>
  <c r="A21971" i="3"/>
  <c r="A21972" i="3"/>
  <c r="A21973" i="3"/>
  <c r="A21974" i="3"/>
  <c r="A21975" i="3"/>
  <c r="A21976" i="3"/>
  <c r="A21977" i="3"/>
  <c r="A21978" i="3"/>
  <c r="A21979" i="3"/>
  <c r="A21980" i="3"/>
  <c r="A21981" i="3"/>
  <c r="A21982" i="3"/>
  <c r="A21983" i="3"/>
  <c r="A21984" i="3"/>
  <c r="A21985" i="3"/>
  <c r="A21986" i="3"/>
  <c r="A21987" i="3"/>
  <c r="A21988" i="3"/>
  <c r="A21989" i="3"/>
  <c r="A21990" i="3"/>
  <c r="A21991" i="3"/>
  <c r="A21992" i="3"/>
  <c r="A21993" i="3"/>
  <c r="A21994" i="3"/>
  <c r="A21995" i="3"/>
  <c r="A21996" i="3"/>
  <c r="A21997" i="3"/>
  <c r="A21998" i="3"/>
  <c r="A21999" i="3"/>
  <c r="A22000" i="3"/>
  <c r="A22001" i="3"/>
  <c r="A22002" i="3"/>
  <c r="A22003" i="3"/>
  <c r="A22004" i="3"/>
  <c r="A22005" i="3"/>
  <c r="A22006" i="3"/>
  <c r="A22007" i="3"/>
  <c r="A22008" i="3"/>
  <c r="A22009" i="3"/>
  <c r="A22010" i="3"/>
  <c r="A22011" i="3"/>
  <c r="A22012" i="3"/>
  <c r="A22013" i="3"/>
  <c r="A22014" i="3"/>
  <c r="A22015" i="3"/>
  <c r="A22016" i="3"/>
  <c r="A22017" i="3"/>
  <c r="A22018" i="3"/>
  <c r="A22019" i="3"/>
  <c r="A22020" i="3"/>
  <c r="A22021" i="3"/>
  <c r="A22022" i="3"/>
  <c r="A22023" i="3"/>
  <c r="A22024" i="3"/>
  <c r="A22025" i="3"/>
  <c r="A22026" i="3"/>
  <c r="A22027" i="3"/>
  <c r="A22028" i="3"/>
  <c r="A22029" i="3"/>
  <c r="A22030" i="3"/>
  <c r="A22031" i="3"/>
  <c r="A22032" i="3"/>
  <c r="A22033" i="3"/>
  <c r="A22034" i="3"/>
  <c r="A22035" i="3"/>
  <c r="A22036" i="3"/>
  <c r="A22037" i="3"/>
  <c r="A22038" i="3"/>
  <c r="A22039" i="3"/>
  <c r="A22040" i="3"/>
  <c r="A22041" i="3"/>
  <c r="A22042" i="3"/>
  <c r="A22043" i="3"/>
  <c r="A22044" i="3"/>
  <c r="A22045" i="3"/>
  <c r="A22046" i="3"/>
  <c r="A22047" i="3"/>
  <c r="A22048" i="3"/>
  <c r="A22049" i="3"/>
  <c r="A22050" i="3"/>
  <c r="A22051" i="3"/>
  <c r="A22052" i="3"/>
  <c r="A22053" i="3"/>
  <c r="A22054" i="3"/>
  <c r="A22055" i="3"/>
  <c r="A22056" i="3"/>
  <c r="A22057" i="3"/>
  <c r="A22058" i="3"/>
  <c r="A22059" i="3"/>
  <c r="A22060" i="3"/>
  <c r="A22061" i="3"/>
  <c r="A22062" i="3"/>
  <c r="A22063" i="3"/>
  <c r="A22064" i="3"/>
  <c r="A22065" i="3"/>
  <c r="A22066" i="3"/>
  <c r="A22067" i="3"/>
  <c r="A22068" i="3"/>
  <c r="A22069" i="3"/>
  <c r="A22070" i="3"/>
  <c r="A22071" i="3"/>
  <c r="A22072" i="3"/>
  <c r="A22073" i="3"/>
  <c r="A22074" i="3"/>
  <c r="A22075" i="3"/>
  <c r="A22076" i="3"/>
  <c r="A22077" i="3"/>
  <c r="A22078" i="3"/>
  <c r="A22079" i="3"/>
  <c r="A22080" i="3"/>
  <c r="A22081" i="3"/>
  <c r="A22082" i="3"/>
  <c r="A22083" i="3"/>
  <c r="A22084" i="3"/>
  <c r="A22085" i="3"/>
  <c r="A22086" i="3"/>
  <c r="A22087" i="3"/>
  <c r="A22088" i="3"/>
  <c r="A22089" i="3"/>
  <c r="A22090" i="3"/>
  <c r="A22091" i="3"/>
  <c r="A22092" i="3"/>
  <c r="A22093" i="3"/>
  <c r="A22094" i="3"/>
  <c r="A22095" i="3"/>
  <c r="A22096" i="3"/>
  <c r="A22097" i="3"/>
  <c r="A22098" i="3"/>
  <c r="A22099" i="3"/>
  <c r="A22100" i="3"/>
  <c r="A22101" i="3"/>
  <c r="A22102" i="3"/>
  <c r="A22103" i="3"/>
  <c r="A22104" i="3"/>
  <c r="A22105" i="3"/>
  <c r="A22106" i="3"/>
  <c r="A22107" i="3"/>
  <c r="A22108" i="3"/>
  <c r="A22109" i="3"/>
  <c r="A22110" i="3"/>
  <c r="A22111" i="3"/>
  <c r="A22112" i="3"/>
  <c r="A22113" i="3"/>
  <c r="A22114" i="3"/>
  <c r="A22115" i="3"/>
  <c r="A22116" i="3"/>
  <c r="A22117" i="3"/>
  <c r="A22118" i="3"/>
  <c r="A22119" i="3"/>
  <c r="A22120" i="3"/>
  <c r="A22121" i="3"/>
  <c r="A22122" i="3"/>
  <c r="A22123" i="3"/>
  <c r="A22124" i="3"/>
  <c r="A22125" i="3"/>
  <c r="A22126" i="3"/>
  <c r="A22127" i="3"/>
  <c r="A22128" i="3"/>
  <c r="A22129" i="3"/>
  <c r="A22130" i="3"/>
  <c r="A22131" i="3"/>
  <c r="A22132" i="3"/>
  <c r="A22133" i="3"/>
  <c r="A22134" i="3"/>
  <c r="A22135" i="3"/>
  <c r="A22136" i="3"/>
  <c r="A22137" i="3"/>
  <c r="A22138" i="3"/>
  <c r="A22139" i="3"/>
  <c r="A22140" i="3"/>
  <c r="A22141" i="3"/>
  <c r="A22142" i="3"/>
  <c r="A22143" i="3"/>
  <c r="A22144" i="3"/>
  <c r="A22145" i="3"/>
  <c r="A22146" i="3"/>
  <c r="A22147" i="3"/>
  <c r="A22148" i="3"/>
  <c r="A22149" i="3"/>
  <c r="A22150" i="3"/>
  <c r="A22151" i="3"/>
  <c r="A22152" i="3"/>
  <c r="A22153" i="3"/>
  <c r="A22154" i="3"/>
  <c r="A22155" i="3"/>
  <c r="A22156" i="3"/>
  <c r="A22157" i="3"/>
  <c r="A22158" i="3"/>
  <c r="A22159" i="3"/>
  <c r="A22160" i="3"/>
  <c r="A22161" i="3"/>
  <c r="A22162" i="3"/>
  <c r="A22163" i="3"/>
  <c r="A22164" i="3"/>
  <c r="A22165" i="3"/>
  <c r="A22166" i="3"/>
  <c r="A22167" i="3"/>
  <c r="A22168" i="3"/>
  <c r="A22169" i="3"/>
  <c r="A22170" i="3"/>
  <c r="A22171" i="3"/>
  <c r="A22172" i="3"/>
  <c r="A22173" i="3"/>
  <c r="A22174" i="3"/>
  <c r="A22175" i="3"/>
  <c r="A22176" i="3"/>
  <c r="A22177" i="3"/>
  <c r="A22178" i="3"/>
  <c r="A22179" i="3"/>
  <c r="A22180" i="3"/>
  <c r="A22181" i="3"/>
  <c r="A22182" i="3"/>
  <c r="A22183" i="3"/>
  <c r="A22184" i="3"/>
  <c r="A22185" i="3"/>
  <c r="A22186" i="3"/>
  <c r="A22187" i="3"/>
  <c r="A22188" i="3"/>
  <c r="A22189" i="3"/>
  <c r="A22190" i="3"/>
  <c r="A22191" i="3"/>
  <c r="A22192" i="3"/>
  <c r="A22193" i="3"/>
  <c r="A22194" i="3"/>
  <c r="A22195" i="3"/>
  <c r="A22196" i="3"/>
  <c r="A22197" i="3"/>
  <c r="A22198" i="3"/>
  <c r="A22199" i="3"/>
  <c r="A22200" i="3"/>
  <c r="A22201" i="3"/>
  <c r="A22202" i="3"/>
  <c r="A22203" i="3"/>
  <c r="A22204" i="3"/>
  <c r="A22205" i="3"/>
  <c r="A22206" i="3"/>
  <c r="A22207" i="3"/>
  <c r="A22208" i="3"/>
  <c r="A22209" i="3"/>
  <c r="A22210" i="3"/>
  <c r="A22211" i="3"/>
  <c r="A22212" i="3"/>
  <c r="A22213" i="3"/>
  <c r="A22214" i="3"/>
  <c r="A22215" i="3"/>
  <c r="A22216" i="3"/>
  <c r="A22217" i="3"/>
  <c r="A22218" i="3"/>
  <c r="A22219" i="3"/>
  <c r="A22220" i="3"/>
  <c r="A22221" i="3"/>
  <c r="A22222" i="3"/>
  <c r="A22223" i="3"/>
  <c r="A22224" i="3"/>
  <c r="A22225" i="3"/>
  <c r="A22226" i="3"/>
  <c r="A22227" i="3"/>
  <c r="A22228" i="3"/>
  <c r="A22229" i="3"/>
  <c r="A22230" i="3"/>
  <c r="A22231" i="3"/>
  <c r="A22232" i="3"/>
  <c r="A22233" i="3"/>
  <c r="A22234" i="3"/>
  <c r="A22235" i="3"/>
  <c r="A22236" i="3"/>
  <c r="A22237" i="3"/>
  <c r="A22238" i="3"/>
  <c r="A22239" i="3"/>
  <c r="A22240" i="3"/>
  <c r="A22241" i="3"/>
  <c r="A22242" i="3"/>
  <c r="A22243" i="3"/>
  <c r="A22244" i="3"/>
  <c r="A22245" i="3"/>
  <c r="A22246" i="3"/>
  <c r="A22247" i="3"/>
  <c r="A22248" i="3"/>
  <c r="A22249" i="3"/>
  <c r="A22250" i="3"/>
  <c r="A22251" i="3"/>
  <c r="A22252" i="3"/>
  <c r="A22253" i="3"/>
  <c r="A22254" i="3"/>
  <c r="A22255" i="3"/>
  <c r="A22256" i="3"/>
  <c r="A22257" i="3"/>
  <c r="A22258" i="3"/>
  <c r="A22259" i="3"/>
  <c r="A22260" i="3"/>
  <c r="A22261" i="3"/>
  <c r="A22262" i="3"/>
  <c r="A22263" i="3"/>
  <c r="A22264" i="3"/>
  <c r="A22265" i="3"/>
  <c r="A22266" i="3"/>
  <c r="A22267" i="3"/>
  <c r="A22268" i="3"/>
  <c r="A22269" i="3"/>
  <c r="A22270" i="3"/>
  <c r="A20868" i="3"/>
  <c r="A20869" i="3"/>
  <c r="A20870" i="3"/>
  <c r="A20871" i="3"/>
  <c r="A20872" i="3"/>
  <c r="A20873" i="3"/>
  <c r="A20874" i="3"/>
  <c r="A20875" i="3"/>
  <c r="A20876" i="3"/>
  <c r="A20877" i="3"/>
  <c r="A20878" i="3"/>
  <c r="A20879" i="3"/>
  <c r="A20880" i="3"/>
  <c r="A20881" i="3"/>
  <c r="A20882" i="3"/>
  <c r="A20883" i="3"/>
  <c r="A20884" i="3"/>
  <c r="A20885" i="3"/>
  <c r="A20886" i="3"/>
  <c r="A20887" i="3"/>
  <c r="A20888" i="3"/>
  <c r="A20889" i="3"/>
  <c r="A20890" i="3"/>
  <c r="A20891" i="3"/>
  <c r="A20892" i="3"/>
  <c r="A20893" i="3"/>
  <c r="A20894" i="3"/>
  <c r="A20895" i="3"/>
  <c r="A20896" i="3"/>
  <c r="A20897" i="3"/>
  <c r="A20898" i="3"/>
  <c r="A20899" i="3"/>
  <c r="A20900" i="3"/>
  <c r="A20901" i="3"/>
  <c r="A20902" i="3"/>
  <c r="A20903" i="3"/>
  <c r="A20904" i="3"/>
  <c r="A20905" i="3"/>
  <c r="A20906" i="3"/>
  <c r="A20907" i="3"/>
  <c r="A20908" i="3"/>
  <c r="A20909" i="3"/>
  <c r="A20910" i="3"/>
  <c r="A20911" i="3"/>
  <c r="A20912" i="3"/>
  <c r="A20913" i="3"/>
  <c r="A20914" i="3"/>
  <c r="A20915" i="3"/>
  <c r="A20916" i="3"/>
  <c r="A20917" i="3"/>
  <c r="A20918" i="3"/>
  <c r="A20919" i="3"/>
  <c r="A20920" i="3"/>
  <c r="A20921" i="3"/>
  <c r="A20922" i="3"/>
  <c r="A20923" i="3"/>
  <c r="A20924" i="3"/>
  <c r="A20925" i="3"/>
  <c r="A20926" i="3"/>
  <c r="A20927" i="3"/>
  <c r="A20928" i="3"/>
  <c r="A20929" i="3"/>
  <c r="A20930" i="3"/>
  <c r="A20931" i="3"/>
  <c r="A20932" i="3"/>
  <c r="A20933" i="3"/>
  <c r="A20934" i="3"/>
  <c r="A20935" i="3"/>
  <c r="A20936" i="3"/>
  <c r="A20937" i="3"/>
  <c r="A20938" i="3"/>
  <c r="A20939" i="3"/>
  <c r="A20940" i="3"/>
  <c r="A20941" i="3"/>
  <c r="A20942" i="3"/>
  <c r="A20943" i="3"/>
  <c r="A20944" i="3"/>
  <c r="A20945" i="3"/>
  <c r="A20946" i="3"/>
  <c r="A20947" i="3"/>
  <c r="A20948" i="3"/>
  <c r="A20949" i="3"/>
  <c r="A20950" i="3"/>
  <c r="A20951" i="3"/>
  <c r="A20952" i="3"/>
  <c r="A20953" i="3"/>
  <c r="A20954" i="3"/>
  <c r="A20955" i="3"/>
  <c r="A20956" i="3"/>
  <c r="A20957" i="3"/>
  <c r="A20958" i="3"/>
  <c r="A20959" i="3"/>
  <c r="A20960" i="3"/>
  <c r="A20961" i="3"/>
  <c r="A20962" i="3"/>
  <c r="A20963" i="3"/>
  <c r="A20964" i="3"/>
  <c r="A20965" i="3"/>
  <c r="A20966" i="3"/>
  <c r="A20967" i="3"/>
  <c r="A20968" i="3"/>
  <c r="A20969" i="3"/>
  <c r="A20970" i="3"/>
  <c r="A20971" i="3"/>
  <c r="A20972" i="3"/>
  <c r="A20973" i="3"/>
  <c r="A20974" i="3"/>
  <c r="A20975" i="3"/>
  <c r="A20976" i="3"/>
  <c r="A20977" i="3"/>
  <c r="A20978" i="3"/>
  <c r="A20979" i="3"/>
  <c r="A20980" i="3"/>
  <c r="A20981" i="3"/>
  <c r="A20982" i="3"/>
  <c r="A20983" i="3"/>
  <c r="A20984" i="3"/>
  <c r="A20985" i="3"/>
  <c r="A20986" i="3"/>
  <c r="A20987" i="3"/>
  <c r="A20988" i="3"/>
  <c r="A20989" i="3"/>
  <c r="A20990" i="3"/>
  <c r="A20991" i="3"/>
  <c r="A20992" i="3"/>
  <c r="A20993" i="3"/>
  <c r="A20994" i="3"/>
  <c r="A20995" i="3"/>
  <c r="A20996" i="3"/>
  <c r="A20997" i="3"/>
  <c r="A20998" i="3"/>
  <c r="A20999" i="3"/>
  <c r="A21000" i="3"/>
  <c r="A21001" i="3"/>
  <c r="A21002" i="3"/>
  <c r="A21003" i="3"/>
  <c r="A21004" i="3"/>
  <c r="A21005" i="3"/>
  <c r="A21006" i="3"/>
  <c r="A21007" i="3"/>
  <c r="A21008" i="3"/>
  <c r="A21009" i="3"/>
  <c r="A21010" i="3"/>
  <c r="A21011" i="3"/>
  <c r="A21012" i="3"/>
  <c r="A21013" i="3"/>
  <c r="A21014" i="3"/>
  <c r="A21015" i="3"/>
  <c r="A21016" i="3"/>
  <c r="A21017" i="3"/>
  <c r="A21018" i="3"/>
  <c r="A21019" i="3"/>
  <c r="A21020" i="3"/>
  <c r="A21021" i="3"/>
  <c r="A21022" i="3"/>
  <c r="A21023" i="3"/>
  <c r="A21024" i="3"/>
  <c r="A21025" i="3"/>
  <c r="A21026" i="3"/>
  <c r="A21027" i="3"/>
  <c r="A21028" i="3"/>
  <c r="A21029" i="3"/>
  <c r="A21030" i="3"/>
  <c r="A21031" i="3"/>
  <c r="A21032" i="3"/>
  <c r="A21033" i="3"/>
  <c r="A21034" i="3"/>
  <c r="A21035" i="3"/>
  <c r="A21036" i="3"/>
  <c r="A21037" i="3"/>
  <c r="A21038" i="3"/>
  <c r="A21039" i="3"/>
  <c r="A21040" i="3"/>
  <c r="A21041" i="3"/>
  <c r="A21042" i="3"/>
  <c r="A21043" i="3"/>
  <c r="A21044" i="3"/>
  <c r="A21045" i="3"/>
  <c r="A21046" i="3"/>
  <c r="A21047" i="3"/>
  <c r="A21048" i="3"/>
  <c r="A21049" i="3"/>
  <c r="A21050" i="3"/>
  <c r="A21051" i="3"/>
  <c r="A21052" i="3"/>
  <c r="A21053" i="3"/>
  <c r="A21054" i="3"/>
  <c r="A21055" i="3"/>
  <c r="A21056" i="3"/>
  <c r="A21057" i="3"/>
  <c r="A21058" i="3"/>
  <c r="A21059" i="3"/>
  <c r="A21060" i="3"/>
  <c r="A21061" i="3"/>
  <c r="A21062" i="3"/>
  <c r="A21063" i="3"/>
  <c r="A21064" i="3"/>
  <c r="A21065" i="3"/>
  <c r="A21066" i="3"/>
  <c r="A21067" i="3"/>
  <c r="A21068" i="3"/>
  <c r="A21069" i="3"/>
  <c r="A21070" i="3"/>
  <c r="A21071" i="3"/>
  <c r="A21072" i="3"/>
  <c r="A21073" i="3"/>
  <c r="A21074" i="3"/>
  <c r="A21075" i="3"/>
  <c r="A21076" i="3"/>
  <c r="A21077" i="3"/>
  <c r="A21078" i="3"/>
  <c r="A21079" i="3"/>
  <c r="A21080" i="3"/>
  <c r="A21081" i="3"/>
  <c r="A21082" i="3"/>
  <c r="A21083" i="3"/>
  <c r="A21084" i="3"/>
  <c r="A21085" i="3"/>
  <c r="A21086" i="3"/>
  <c r="A21087" i="3"/>
  <c r="A21088" i="3"/>
  <c r="A21089" i="3"/>
  <c r="A21090" i="3"/>
  <c r="A21091" i="3"/>
  <c r="A21092" i="3"/>
  <c r="A21093" i="3"/>
  <c r="A21094" i="3"/>
  <c r="A21095" i="3"/>
  <c r="A21096" i="3"/>
  <c r="A21097" i="3"/>
  <c r="A21098" i="3"/>
  <c r="A21099" i="3"/>
  <c r="A21100" i="3"/>
  <c r="A21101" i="3"/>
  <c r="A21102" i="3"/>
  <c r="A21103" i="3"/>
  <c r="A21104" i="3"/>
  <c r="A21105" i="3"/>
  <c r="A21106" i="3"/>
  <c r="A21107" i="3"/>
  <c r="A21108" i="3"/>
  <c r="A21109" i="3"/>
  <c r="A21110" i="3"/>
  <c r="A21111" i="3"/>
  <c r="A21112" i="3"/>
  <c r="A21113" i="3"/>
  <c r="A21114" i="3"/>
  <c r="A21115" i="3"/>
  <c r="A21116" i="3"/>
  <c r="A21117" i="3"/>
  <c r="A21118" i="3"/>
  <c r="A21119" i="3"/>
  <c r="A21120" i="3"/>
  <c r="A21121" i="3"/>
  <c r="A21122" i="3"/>
  <c r="A21123" i="3"/>
  <c r="A21124" i="3"/>
  <c r="A21125" i="3"/>
  <c r="A21126" i="3"/>
  <c r="A21127" i="3"/>
  <c r="A21128" i="3"/>
  <c r="A21129" i="3"/>
  <c r="A21130" i="3"/>
  <c r="A21131" i="3"/>
  <c r="A21132" i="3"/>
  <c r="A21133" i="3"/>
  <c r="A21134" i="3"/>
  <c r="A21135" i="3"/>
  <c r="A21136" i="3"/>
  <c r="A21137" i="3"/>
  <c r="A21138" i="3"/>
  <c r="A21139" i="3"/>
  <c r="A21140" i="3"/>
  <c r="A21141" i="3"/>
  <c r="A21142" i="3"/>
  <c r="A21143" i="3"/>
  <c r="A21144" i="3"/>
  <c r="A21145" i="3"/>
  <c r="A21146" i="3"/>
  <c r="A21147" i="3"/>
  <c r="A21148" i="3"/>
  <c r="A21149" i="3"/>
  <c r="A21150" i="3"/>
  <c r="A21151" i="3"/>
  <c r="A21152" i="3"/>
  <c r="A21153" i="3"/>
  <c r="A21154" i="3"/>
  <c r="A21155" i="3"/>
  <c r="A21156" i="3"/>
  <c r="A21157" i="3"/>
  <c r="A21158" i="3"/>
  <c r="A21159" i="3"/>
  <c r="A21160" i="3"/>
  <c r="A21161" i="3"/>
  <c r="A21162" i="3"/>
  <c r="A21163" i="3"/>
  <c r="A21164" i="3"/>
  <c r="A21165" i="3"/>
  <c r="A21166" i="3"/>
  <c r="A21167" i="3"/>
  <c r="A21168" i="3"/>
  <c r="A21169" i="3"/>
  <c r="A21170" i="3"/>
  <c r="A21171" i="3"/>
  <c r="A21172" i="3"/>
  <c r="A21173" i="3"/>
  <c r="A21174" i="3"/>
  <c r="A21175" i="3"/>
  <c r="A21176" i="3"/>
  <c r="A21177" i="3"/>
  <c r="A21178" i="3"/>
  <c r="A21179" i="3"/>
  <c r="A21180" i="3"/>
  <c r="A21181" i="3"/>
  <c r="A21182" i="3"/>
  <c r="A21183" i="3"/>
  <c r="A21184" i="3"/>
  <c r="A21185" i="3"/>
  <c r="A21186" i="3"/>
  <c r="A21187" i="3"/>
  <c r="A21188" i="3"/>
  <c r="A21189" i="3"/>
  <c r="A21190" i="3"/>
  <c r="A21191" i="3"/>
  <c r="A21192" i="3"/>
  <c r="A21193" i="3"/>
  <c r="A21194" i="3"/>
  <c r="A21195" i="3"/>
  <c r="A21196" i="3"/>
  <c r="A21197" i="3"/>
  <c r="A21198" i="3"/>
  <c r="A21199" i="3"/>
  <c r="A21200" i="3"/>
  <c r="A21201" i="3"/>
  <c r="A21202" i="3"/>
  <c r="A21203" i="3"/>
  <c r="A21204" i="3"/>
  <c r="A21205" i="3"/>
  <c r="A21206" i="3"/>
  <c r="A21207" i="3"/>
  <c r="A21208" i="3"/>
  <c r="A21209" i="3"/>
  <c r="A21210" i="3"/>
  <c r="A21211" i="3"/>
  <c r="A21212" i="3"/>
  <c r="A21213" i="3"/>
  <c r="A21214" i="3"/>
  <c r="A21215" i="3"/>
  <c r="A21216" i="3"/>
  <c r="A21217" i="3"/>
  <c r="A21218" i="3"/>
  <c r="A21219" i="3"/>
  <c r="A21220" i="3"/>
  <c r="A21221" i="3"/>
  <c r="A21222" i="3"/>
  <c r="A21223" i="3"/>
  <c r="A21224" i="3"/>
  <c r="A21225" i="3"/>
  <c r="A21226" i="3"/>
  <c r="A21227" i="3"/>
  <c r="A21228" i="3"/>
  <c r="A21229" i="3"/>
  <c r="A21230" i="3"/>
  <c r="A21231" i="3"/>
  <c r="A21232" i="3"/>
  <c r="A21233" i="3"/>
  <c r="A21234" i="3"/>
  <c r="A21235" i="3"/>
  <c r="A21236" i="3"/>
  <c r="A21237" i="3"/>
  <c r="A21238" i="3"/>
  <c r="A21239" i="3"/>
  <c r="A21240" i="3"/>
  <c r="A21241" i="3"/>
  <c r="A21242" i="3"/>
  <c r="A21243" i="3"/>
  <c r="A21244" i="3"/>
  <c r="A21245" i="3"/>
  <c r="A21246" i="3"/>
  <c r="A21247" i="3"/>
  <c r="A21248" i="3"/>
  <c r="A21249" i="3"/>
  <c r="A21250" i="3"/>
  <c r="A21251" i="3"/>
  <c r="A21252" i="3"/>
  <c r="A21253" i="3"/>
  <c r="A21254" i="3"/>
  <c r="A21255" i="3"/>
  <c r="A21256" i="3"/>
  <c r="A21257" i="3"/>
  <c r="A21258" i="3"/>
  <c r="A21259" i="3"/>
  <c r="A21260" i="3"/>
  <c r="A21261" i="3"/>
  <c r="A21262" i="3"/>
  <c r="A21263" i="3"/>
  <c r="A21264" i="3"/>
  <c r="A21265" i="3"/>
  <c r="A21266" i="3"/>
  <c r="A21267" i="3"/>
  <c r="A21268" i="3"/>
  <c r="A21269" i="3"/>
  <c r="A21270" i="3"/>
  <c r="A21271" i="3"/>
  <c r="A21272" i="3"/>
  <c r="A21273" i="3"/>
  <c r="A21274" i="3"/>
  <c r="A21275" i="3"/>
  <c r="A21276" i="3"/>
  <c r="A21277" i="3"/>
  <c r="A21278" i="3"/>
  <c r="A21279" i="3"/>
  <c r="A21280" i="3"/>
  <c r="A21281" i="3"/>
  <c r="A21282" i="3"/>
  <c r="A21283" i="3"/>
  <c r="A21284" i="3"/>
  <c r="A21285" i="3"/>
  <c r="A21286" i="3"/>
  <c r="A21287" i="3"/>
  <c r="A21288" i="3"/>
  <c r="A21289" i="3"/>
  <c r="A21290" i="3"/>
  <c r="A21291" i="3"/>
  <c r="A21292" i="3"/>
  <c r="A21293" i="3"/>
  <c r="A21294" i="3"/>
  <c r="A21295" i="3"/>
  <c r="A21296" i="3"/>
  <c r="A21297" i="3"/>
  <c r="A21298" i="3"/>
  <c r="A21299" i="3"/>
  <c r="A21300" i="3"/>
  <c r="A21301" i="3"/>
  <c r="A21302" i="3"/>
  <c r="A21303" i="3"/>
  <c r="A21304" i="3"/>
  <c r="A21305" i="3"/>
  <c r="A21306" i="3"/>
  <c r="A21307" i="3"/>
  <c r="A21308" i="3"/>
  <c r="A21309" i="3"/>
  <c r="A21310" i="3"/>
  <c r="A21311" i="3"/>
  <c r="A21312" i="3"/>
  <c r="A21313" i="3"/>
  <c r="A21314" i="3"/>
  <c r="A21315" i="3"/>
  <c r="A21316" i="3"/>
  <c r="A21317" i="3"/>
  <c r="A19917" i="3"/>
  <c r="A19918" i="3"/>
  <c r="A19919" i="3"/>
  <c r="A19920" i="3"/>
  <c r="A19921" i="3"/>
  <c r="A19922" i="3"/>
  <c r="A19923" i="3"/>
  <c r="A19924" i="3"/>
  <c r="A19925" i="3"/>
  <c r="A19926" i="3"/>
  <c r="A19927" i="3"/>
  <c r="A19928" i="3"/>
  <c r="A19929" i="3"/>
  <c r="A19930" i="3"/>
  <c r="A19931" i="3"/>
  <c r="A19932" i="3"/>
  <c r="A19933" i="3"/>
  <c r="A19934" i="3"/>
  <c r="A19935" i="3"/>
  <c r="A19936" i="3"/>
  <c r="A19937" i="3"/>
  <c r="A19938" i="3"/>
  <c r="A19939" i="3"/>
  <c r="A19940" i="3"/>
  <c r="A19941" i="3"/>
  <c r="A19942" i="3"/>
  <c r="A19943" i="3"/>
  <c r="A19944" i="3"/>
  <c r="A19945" i="3"/>
  <c r="A19946" i="3"/>
  <c r="A19947" i="3"/>
  <c r="A19948" i="3"/>
  <c r="A19949" i="3"/>
  <c r="A19950" i="3"/>
  <c r="A19951" i="3"/>
  <c r="A19952" i="3"/>
  <c r="A19953" i="3"/>
  <c r="A19954" i="3"/>
  <c r="A19955" i="3"/>
  <c r="A19956" i="3"/>
  <c r="A19957" i="3"/>
  <c r="A19958" i="3"/>
  <c r="A19959" i="3"/>
  <c r="A19960" i="3"/>
  <c r="A19961" i="3"/>
  <c r="A19962" i="3"/>
  <c r="A19963" i="3"/>
  <c r="A19964" i="3"/>
  <c r="A19965" i="3"/>
  <c r="A19966" i="3"/>
  <c r="A19967" i="3"/>
  <c r="A19968" i="3"/>
  <c r="A19969" i="3"/>
  <c r="A19970" i="3"/>
  <c r="A19971" i="3"/>
  <c r="A19972" i="3"/>
  <c r="A19973" i="3"/>
  <c r="A19974" i="3"/>
  <c r="A19975" i="3"/>
  <c r="A19976" i="3"/>
  <c r="A19977" i="3"/>
  <c r="A19978" i="3"/>
  <c r="A19979" i="3"/>
  <c r="A19980" i="3"/>
  <c r="A19981" i="3"/>
  <c r="A19982" i="3"/>
  <c r="A19983" i="3"/>
  <c r="A19984" i="3"/>
  <c r="A19985" i="3"/>
  <c r="A19986" i="3"/>
  <c r="A19987" i="3"/>
  <c r="A19988" i="3"/>
  <c r="A19989" i="3"/>
  <c r="A19990" i="3"/>
  <c r="A19991" i="3"/>
  <c r="A19992" i="3"/>
  <c r="A19993" i="3"/>
  <c r="A19994" i="3"/>
  <c r="A19995" i="3"/>
  <c r="A19996" i="3"/>
  <c r="A19997" i="3"/>
  <c r="A19998" i="3"/>
  <c r="A19999" i="3"/>
  <c r="A20000" i="3"/>
  <c r="A20001" i="3"/>
  <c r="A20002" i="3"/>
  <c r="A20003" i="3"/>
  <c r="A20004" i="3"/>
  <c r="A20005" i="3"/>
  <c r="A20006" i="3"/>
  <c r="A20007" i="3"/>
  <c r="A20008" i="3"/>
  <c r="A20009" i="3"/>
  <c r="A20010" i="3"/>
  <c r="A20011" i="3"/>
  <c r="A20012" i="3"/>
  <c r="A20013" i="3"/>
  <c r="A20014" i="3"/>
  <c r="A20015" i="3"/>
  <c r="A20016" i="3"/>
  <c r="A20017" i="3"/>
  <c r="A20018" i="3"/>
  <c r="A20019" i="3"/>
  <c r="A20020" i="3"/>
  <c r="A20021" i="3"/>
  <c r="A20022" i="3"/>
  <c r="A20023" i="3"/>
  <c r="A20024" i="3"/>
  <c r="A20025" i="3"/>
  <c r="A20026" i="3"/>
  <c r="A20027" i="3"/>
  <c r="A20028" i="3"/>
  <c r="A20029" i="3"/>
  <c r="A20030" i="3"/>
  <c r="A20031" i="3"/>
  <c r="A20032" i="3"/>
  <c r="A20033" i="3"/>
  <c r="A20034" i="3"/>
  <c r="A20035" i="3"/>
  <c r="A20036" i="3"/>
  <c r="A20037" i="3"/>
  <c r="A20038" i="3"/>
  <c r="A20039" i="3"/>
  <c r="A20040" i="3"/>
  <c r="A20041" i="3"/>
  <c r="A20042" i="3"/>
  <c r="A20043" i="3"/>
  <c r="A20044" i="3"/>
  <c r="A20045" i="3"/>
  <c r="A20046" i="3"/>
  <c r="A20047" i="3"/>
  <c r="A20048" i="3"/>
  <c r="A20049" i="3"/>
  <c r="A20050" i="3"/>
  <c r="A20051" i="3"/>
  <c r="A20052" i="3"/>
  <c r="A20053" i="3"/>
  <c r="A20054" i="3"/>
  <c r="A20055" i="3"/>
  <c r="A20056" i="3"/>
  <c r="A20057" i="3"/>
  <c r="A20058" i="3"/>
  <c r="A20059" i="3"/>
  <c r="A20060" i="3"/>
  <c r="A20061" i="3"/>
  <c r="A20062" i="3"/>
  <c r="A20063" i="3"/>
  <c r="A20064" i="3"/>
  <c r="A20065" i="3"/>
  <c r="A20066" i="3"/>
  <c r="A20067" i="3"/>
  <c r="A20068" i="3"/>
  <c r="A20069" i="3"/>
  <c r="A20070" i="3"/>
  <c r="A20071" i="3"/>
  <c r="A20072" i="3"/>
  <c r="A20073" i="3"/>
  <c r="A20074" i="3"/>
  <c r="A20075" i="3"/>
  <c r="A20076" i="3"/>
  <c r="A20077" i="3"/>
  <c r="A20078" i="3"/>
  <c r="A20079" i="3"/>
  <c r="A20080" i="3"/>
  <c r="A20081" i="3"/>
  <c r="A20082" i="3"/>
  <c r="A20083" i="3"/>
  <c r="A20084" i="3"/>
  <c r="A20085" i="3"/>
  <c r="A20086" i="3"/>
  <c r="A20087" i="3"/>
  <c r="A20088" i="3"/>
  <c r="A20089" i="3"/>
  <c r="A20090" i="3"/>
  <c r="A20091" i="3"/>
  <c r="A20092" i="3"/>
  <c r="A20093" i="3"/>
  <c r="A20094" i="3"/>
  <c r="A20095" i="3"/>
  <c r="A20096" i="3"/>
  <c r="A20097" i="3"/>
  <c r="A20098" i="3"/>
  <c r="A20099" i="3"/>
  <c r="A20100" i="3"/>
  <c r="A20101" i="3"/>
  <c r="A20102" i="3"/>
  <c r="A20103" i="3"/>
  <c r="A20104" i="3"/>
  <c r="A20105" i="3"/>
  <c r="A20106" i="3"/>
  <c r="A20107" i="3"/>
  <c r="A20108" i="3"/>
  <c r="A20109" i="3"/>
  <c r="A20110" i="3"/>
  <c r="A20111" i="3"/>
  <c r="A20112" i="3"/>
  <c r="A20113" i="3"/>
  <c r="A20114" i="3"/>
  <c r="A20115" i="3"/>
  <c r="A20116" i="3"/>
  <c r="A20117" i="3"/>
  <c r="A20118" i="3"/>
  <c r="A20119" i="3"/>
  <c r="A20120" i="3"/>
  <c r="A20121" i="3"/>
  <c r="A20122" i="3"/>
  <c r="A20123" i="3"/>
  <c r="A20124" i="3"/>
  <c r="A20125" i="3"/>
  <c r="A20126" i="3"/>
  <c r="A20127" i="3"/>
  <c r="A20128" i="3"/>
  <c r="A20129" i="3"/>
  <c r="A20130" i="3"/>
  <c r="A20131" i="3"/>
  <c r="A20132" i="3"/>
  <c r="A20133" i="3"/>
  <c r="A20134" i="3"/>
  <c r="A20135" i="3"/>
  <c r="A20136" i="3"/>
  <c r="A20137" i="3"/>
  <c r="A20138" i="3"/>
  <c r="A20139" i="3"/>
  <c r="A20140" i="3"/>
  <c r="A20141" i="3"/>
  <c r="A20142" i="3"/>
  <c r="A20143" i="3"/>
  <c r="A20144" i="3"/>
  <c r="A20145" i="3"/>
  <c r="A20146" i="3"/>
  <c r="A20147" i="3"/>
  <c r="A20148" i="3"/>
  <c r="A20149" i="3"/>
  <c r="A20150" i="3"/>
  <c r="A20151" i="3"/>
  <c r="A20152" i="3"/>
  <c r="A20153" i="3"/>
  <c r="A20154" i="3"/>
  <c r="A20155" i="3"/>
  <c r="A20156" i="3"/>
  <c r="A20157" i="3"/>
  <c r="A20158" i="3"/>
  <c r="A20159" i="3"/>
  <c r="A20160" i="3"/>
  <c r="A20161" i="3"/>
  <c r="A20162" i="3"/>
  <c r="A20163" i="3"/>
  <c r="A20164" i="3"/>
  <c r="A20165" i="3"/>
  <c r="A20166" i="3"/>
  <c r="A20167" i="3"/>
  <c r="A20168" i="3"/>
  <c r="A20169" i="3"/>
  <c r="A20170" i="3"/>
  <c r="A20171" i="3"/>
  <c r="A20172" i="3"/>
  <c r="A20173" i="3"/>
  <c r="A20174" i="3"/>
  <c r="A20175" i="3"/>
  <c r="A20176" i="3"/>
  <c r="A20177" i="3"/>
  <c r="A20178" i="3"/>
  <c r="A20179" i="3"/>
  <c r="A20180" i="3"/>
  <c r="A20181" i="3"/>
  <c r="A20182" i="3"/>
  <c r="A20183" i="3"/>
  <c r="A20184" i="3"/>
  <c r="A20185" i="3"/>
  <c r="A20186" i="3"/>
  <c r="A20187" i="3"/>
  <c r="A20188" i="3"/>
  <c r="A20189" i="3"/>
  <c r="A20190" i="3"/>
  <c r="A20191" i="3"/>
  <c r="A20192" i="3"/>
  <c r="A20193" i="3"/>
  <c r="A20194" i="3"/>
  <c r="A20195" i="3"/>
  <c r="A20196" i="3"/>
  <c r="A20197" i="3"/>
  <c r="A20198" i="3"/>
  <c r="A20199" i="3"/>
  <c r="A20200" i="3"/>
  <c r="A20201" i="3"/>
  <c r="A20202" i="3"/>
  <c r="A20203" i="3"/>
  <c r="A20204" i="3"/>
  <c r="A20205" i="3"/>
  <c r="A20206" i="3"/>
  <c r="A20207" i="3"/>
  <c r="A20208" i="3"/>
  <c r="A20209" i="3"/>
  <c r="A20210" i="3"/>
  <c r="A20211" i="3"/>
  <c r="A20212" i="3"/>
  <c r="A20213" i="3"/>
  <c r="A20214" i="3"/>
  <c r="A20215" i="3"/>
  <c r="A20216" i="3"/>
  <c r="A20217" i="3"/>
  <c r="A20218" i="3"/>
  <c r="A20219" i="3"/>
  <c r="A20220" i="3"/>
  <c r="A20221" i="3"/>
  <c r="A20222" i="3"/>
  <c r="A20223" i="3"/>
  <c r="A20224" i="3"/>
  <c r="A20225" i="3"/>
  <c r="A20226" i="3"/>
  <c r="A20227" i="3"/>
  <c r="A20228" i="3"/>
  <c r="A20229" i="3"/>
  <c r="A20230" i="3"/>
  <c r="A20231" i="3"/>
  <c r="A20232" i="3"/>
  <c r="A20233" i="3"/>
  <c r="A20234" i="3"/>
  <c r="A20235" i="3"/>
  <c r="A20236" i="3"/>
  <c r="A20237" i="3"/>
  <c r="A20238" i="3"/>
  <c r="A20239" i="3"/>
  <c r="A20240" i="3"/>
  <c r="A20241" i="3"/>
  <c r="A20242" i="3"/>
  <c r="A20243" i="3"/>
  <c r="A20244" i="3"/>
  <c r="A20245" i="3"/>
  <c r="A20246" i="3"/>
  <c r="A20247" i="3"/>
  <c r="A20248" i="3"/>
  <c r="A20249" i="3"/>
  <c r="A20250" i="3"/>
  <c r="A20251" i="3"/>
  <c r="A20252" i="3"/>
  <c r="A20253" i="3"/>
  <c r="A20254" i="3"/>
  <c r="A20255" i="3"/>
  <c r="A20256" i="3"/>
  <c r="A20257" i="3"/>
  <c r="A20258" i="3"/>
  <c r="A20259" i="3"/>
  <c r="A20260" i="3"/>
  <c r="A20261" i="3"/>
  <c r="A20262" i="3"/>
  <c r="A20263" i="3"/>
  <c r="A20264" i="3"/>
  <c r="A20265" i="3"/>
  <c r="A20266" i="3"/>
  <c r="A20267" i="3"/>
  <c r="A20268" i="3"/>
  <c r="A20269" i="3"/>
  <c r="A20270" i="3"/>
  <c r="A20271" i="3"/>
  <c r="A20272" i="3"/>
  <c r="A20273" i="3"/>
  <c r="A20274" i="3"/>
  <c r="A20275" i="3"/>
  <c r="A20276" i="3"/>
  <c r="A20277" i="3"/>
  <c r="A20278" i="3"/>
  <c r="A20279" i="3"/>
  <c r="A20280" i="3"/>
  <c r="A20281" i="3"/>
  <c r="A20282" i="3"/>
  <c r="A20283" i="3"/>
  <c r="A20284" i="3"/>
  <c r="A20285" i="3"/>
  <c r="A20286" i="3"/>
  <c r="A20287" i="3"/>
  <c r="A20288" i="3"/>
  <c r="A20289" i="3"/>
  <c r="A20290" i="3"/>
  <c r="A20291" i="3"/>
  <c r="A20292" i="3"/>
  <c r="A20293" i="3"/>
  <c r="A20294" i="3"/>
  <c r="A20295" i="3"/>
  <c r="A20296" i="3"/>
  <c r="A20297" i="3"/>
  <c r="A20298" i="3"/>
  <c r="A20299" i="3"/>
  <c r="A20300" i="3"/>
  <c r="A20301" i="3"/>
  <c r="A20302" i="3"/>
  <c r="A20303" i="3"/>
  <c r="A20304" i="3"/>
  <c r="A20305" i="3"/>
  <c r="A20306" i="3"/>
  <c r="A20307" i="3"/>
  <c r="A20308" i="3"/>
  <c r="A20309" i="3"/>
  <c r="A20310" i="3"/>
  <c r="A20311" i="3"/>
  <c r="A20312" i="3"/>
  <c r="A20313" i="3"/>
  <c r="A20314" i="3"/>
  <c r="A20315" i="3"/>
  <c r="A20316" i="3"/>
  <c r="A20317" i="3"/>
  <c r="A20318" i="3"/>
  <c r="A20319" i="3"/>
  <c r="A20320" i="3"/>
  <c r="A20321" i="3"/>
  <c r="A20322" i="3"/>
  <c r="A20323" i="3"/>
  <c r="A20324" i="3"/>
  <c r="A20325" i="3"/>
  <c r="A20326" i="3"/>
  <c r="A20327" i="3"/>
  <c r="A20328" i="3"/>
  <c r="A20329" i="3"/>
  <c r="A20330" i="3"/>
  <c r="A20331" i="3"/>
  <c r="A20332" i="3"/>
  <c r="A20333" i="3"/>
  <c r="A20334" i="3"/>
  <c r="A20335" i="3"/>
  <c r="A20336" i="3"/>
  <c r="A20337" i="3"/>
  <c r="A20338" i="3"/>
  <c r="A20339" i="3"/>
  <c r="A20340" i="3"/>
  <c r="A20341" i="3"/>
  <c r="A20342" i="3"/>
  <c r="A20343" i="3"/>
  <c r="A20344" i="3"/>
  <c r="A20345" i="3"/>
  <c r="A20346" i="3"/>
  <c r="A20347" i="3"/>
  <c r="A20348" i="3"/>
  <c r="A20349" i="3"/>
  <c r="A20350" i="3"/>
  <c r="A20351" i="3"/>
  <c r="A20352" i="3"/>
  <c r="A20353" i="3"/>
  <c r="A20354" i="3"/>
  <c r="A20355" i="3"/>
  <c r="A20356" i="3"/>
  <c r="A20357" i="3"/>
  <c r="A18966" i="3"/>
  <c r="A18967" i="3"/>
  <c r="A18968" i="3"/>
  <c r="A18969" i="3"/>
  <c r="A18970" i="3"/>
  <c r="A18971" i="3"/>
  <c r="A18972" i="3"/>
  <c r="A18973" i="3"/>
  <c r="A18974" i="3"/>
  <c r="A18975" i="3"/>
  <c r="A18976" i="3"/>
  <c r="A18977" i="3"/>
  <c r="A18978" i="3"/>
  <c r="A18979" i="3"/>
  <c r="A18980" i="3"/>
  <c r="A18981" i="3"/>
  <c r="A18982" i="3"/>
  <c r="A18983" i="3"/>
  <c r="A18984" i="3"/>
  <c r="A18985" i="3"/>
  <c r="A18986" i="3"/>
  <c r="A18987" i="3"/>
  <c r="A18988" i="3"/>
  <c r="A18989" i="3"/>
  <c r="A18990" i="3"/>
  <c r="A18991" i="3"/>
  <c r="A18992" i="3"/>
  <c r="A18993" i="3"/>
  <c r="A18994" i="3"/>
  <c r="A18995" i="3"/>
  <c r="A18996" i="3"/>
  <c r="A18997" i="3"/>
  <c r="A18998" i="3"/>
  <c r="A18999" i="3"/>
  <c r="A19000" i="3"/>
  <c r="A19001" i="3"/>
  <c r="A19002" i="3"/>
  <c r="A19003" i="3"/>
  <c r="A19004" i="3"/>
  <c r="A19005" i="3"/>
  <c r="A19006" i="3"/>
  <c r="A19007" i="3"/>
  <c r="A19008" i="3"/>
  <c r="A19009" i="3"/>
  <c r="A19010" i="3"/>
  <c r="A19011" i="3"/>
  <c r="A19012" i="3"/>
  <c r="A19013" i="3"/>
  <c r="A19014" i="3"/>
  <c r="A19015" i="3"/>
  <c r="A19016" i="3"/>
  <c r="A19017" i="3"/>
  <c r="A19018" i="3"/>
  <c r="A19019" i="3"/>
  <c r="A19020" i="3"/>
  <c r="A19021" i="3"/>
  <c r="A19022" i="3"/>
  <c r="A19023" i="3"/>
  <c r="A19024" i="3"/>
  <c r="A19025" i="3"/>
  <c r="A19026" i="3"/>
  <c r="A19027" i="3"/>
  <c r="A19028" i="3"/>
  <c r="A19029" i="3"/>
  <c r="A19030" i="3"/>
  <c r="A19031" i="3"/>
  <c r="A19032" i="3"/>
  <c r="A19033" i="3"/>
  <c r="A19034" i="3"/>
  <c r="A19035" i="3"/>
  <c r="A19036" i="3"/>
  <c r="A19037" i="3"/>
  <c r="A19038" i="3"/>
  <c r="A19039" i="3"/>
  <c r="A19040" i="3"/>
  <c r="A19041" i="3"/>
  <c r="A19042" i="3"/>
  <c r="A19043" i="3"/>
  <c r="A19044" i="3"/>
  <c r="A19045" i="3"/>
  <c r="A19046" i="3"/>
  <c r="A19047" i="3"/>
  <c r="A19048" i="3"/>
  <c r="A19049" i="3"/>
  <c r="A19050" i="3"/>
  <c r="A19051" i="3"/>
  <c r="A19052" i="3"/>
  <c r="A19053" i="3"/>
  <c r="A19054" i="3"/>
  <c r="A19055" i="3"/>
  <c r="A19056" i="3"/>
  <c r="A19057" i="3"/>
  <c r="A19058" i="3"/>
  <c r="A19059" i="3"/>
  <c r="A19060" i="3"/>
  <c r="A19061" i="3"/>
  <c r="A19062" i="3"/>
  <c r="A19063" i="3"/>
  <c r="A19064" i="3"/>
  <c r="A19065" i="3"/>
  <c r="A19066" i="3"/>
  <c r="A19067" i="3"/>
  <c r="A19068" i="3"/>
  <c r="A19069" i="3"/>
  <c r="A19070" i="3"/>
  <c r="A19071" i="3"/>
  <c r="A19072" i="3"/>
  <c r="A19073" i="3"/>
  <c r="A19074" i="3"/>
  <c r="A19075" i="3"/>
  <c r="A19076" i="3"/>
  <c r="A19077" i="3"/>
  <c r="A19078" i="3"/>
  <c r="A19079" i="3"/>
  <c r="A19080" i="3"/>
  <c r="A19081" i="3"/>
  <c r="A19082" i="3"/>
  <c r="A19083" i="3"/>
  <c r="A19084" i="3"/>
  <c r="A19085" i="3"/>
  <c r="A19086" i="3"/>
  <c r="A19087" i="3"/>
  <c r="A19088" i="3"/>
  <c r="A19089" i="3"/>
  <c r="A19090" i="3"/>
  <c r="A19091" i="3"/>
  <c r="A19092" i="3"/>
  <c r="A19093" i="3"/>
  <c r="A19094" i="3"/>
  <c r="A19095" i="3"/>
  <c r="A19096" i="3"/>
  <c r="A19097" i="3"/>
  <c r="A19098" i="3"/>
  <c r="A19099" i="3"/>
  <c r="A19100" i="3"/>
  <c r="A19101" i="3"/>
  <c r="A19102" i="3"/>
  <c r="A19103" i="3"/>
  <c r="A19104" i="3"/>
  <c r="A19105" i="3"/>
  <c r="A19106" i="3"/>
  <c r="A19107" i="3"/>
  <c r="A19108" i="3"/>
  <c r="A19109" i="3"/>
  <c r="A19110" i="3"/>
  <c r="A19111" i="3"/>
  <c r="A19112" i="3"/>
  <c r="A19113" i="3"/>
  <c r="A19114" i="3"/>
  <c r="A19115" i="3"/>
  <c r="A19116" i="3"/>
  <c r="A19117" i="3"/>
  <c r="A19118" i="3"/>
  <c r="A19119" i="3"/>
  <c r="A19120" i="3"/>
  <c r="A19121" i="3"/>
  <c r="A19122" i="3"/>
  <c r="A19123" i="3"/>
  <c r="A19124" i="3"/>
  <c r="A19125" i="3"/>
  <c r="A19126" i="3"/>
  <c r="A19127" i="3"/>
  <c r="A19128" i="3"/>
  <c r="A19129" i="3"/>
  <c r="A19130" i="3"/>
  <c r="A19131" i="3"/>
  <c r="A19132" i="3"/>
  <c r="A19133" i="3"/>
  <c r="A19134" i="3"/>
  <c r="A19135" i="3"/>
  <c r="A19136" i="3"/>
  <c r="A19137" i="3"/>
  <c r="A19138" i="3"/>
  <c r="A19139" i="3"/>
  <c r="A19140" i="3"/>
  <c r="A19141" i="3"/>
  <c r="A19142" i="3"/>
  <c r="A19143" i="3"/>
  <c r="A19144" i="3"/>
  <c r="A19145" i="3"/>
  <c r="A19146" i="3"/>
  <c r="A19147" i="3"/>
  <c r="A19148" i="3"/>
  <c r="A19149" i="3"/>
  <c r="A19150" i="3"/>
  <c r="A19151" i="3"/>
  <c r="A19152" i="3"/>
  <c r="A19153" i="3"/>
  <c r="A19154" i="3"/>
  <c r="A19155" i="3"/>
  <c r="A19156" i="3"/>
  <c r="A19157" i="3"/>
  <c r="A19158" i="3"/>
  <c r="A19159" i="3"/>
  <c r="A19160" i="3"/>
  <c r="A19161" i="3"/>
  <c r="A19162" i="3"/>
  <c r="A19163" i="3"/>
  <c r="A19164" i="3"/>
  <c r="A19165" i="3"/>
  <c r="A19166" i="3"/>
  <c r="A19167" i="3"/>
  <c r="A19168" i="3"/>
  <c r="A19169" i="3"/>
  <c r="A19170" i="3"/>
  <c r="A19171" i="3"/>
  <c r="A19172" i="3"/>
  <c r="A19173" i="3"/>
  <c r="A19174" i="3"/>
  <c r="A19175" i="3"/>
  <c r="A19176" i="3"/>
  <c r="A19177" i="3"/>
  <c r="A19178" i="3"/>
  <c r="A19179" i="3"/>
  <c r="A19180" i="3"/>
  <c r="A19181" i="3"/>
  <c r="A19182" i="3"/>
  <c r="A19183" i="3"/>
  <c r="A19184" i="3"/>
  <c r="A19185" i="3"/>
  <c r="A19186" i="3"/>
  <c r="A19187" i="3"/>
  <c r="A19188" i="3"/>
  <c r="A19189" i="3"/>
  <c r="A19190" i="3"/>
  <c r="A19191" i="3"/>
  <c r="A19192" i="3"/>
  <c r="A19193" i="3"/>
  <c r="A19194" i="3"/>
  <c r="A19195" i="3"/>
  <c r="A19196" i="3"/>
  <c r="A19197" i="3"/>
  <c r="A19198" i="3"/>
  <c r="A19199" i="3"/>
  <c r="A19200" i="3"/>
  <c r="A19201" i="3"/>
  <c r="A19202" i="3"/>
  <c r="A19203" i="3"/>
  <c r="A19204" i="3"/>
  <c r="A19205" i="3"/>
  <c r="A19206" i="3"/>
  <c r="A19207" i="3"/>
  <c r="A19208" i="3"/>
  <c r="A19209" i="3"/>
  <c r="A19210" i="3"/>
  <c r="A19211" i="3"/>
  <c r="A19212" i="3"/>
  <c r="A19213" i="3"/>
  <c r="A19214" i="3"/>
  <c r="A19215" i="3"/>
  <c r="A19216" i="3"/>
  <c r="A19217" i="3"/>
  <c r="A19218" i="3"/>
  <c r="A19219" i="3"/>
  <c r="A19220" i="3"/>
  <c r="A19221" i="3"/>
  <c r="A19222" i="3"/>
  <c r="A19223" i="3"/>
  <c r="A19224" i="3"/>
  <c r="A19225" i="3"/>
  <c r="A19226" i="3"/>
  <c r="A19227" i="3"/>
  <c r="A19228" i="3"/>
  <c r="A19229" i="3"/>
  <c r="A19230" i="3"/>
  <c r="A19231" i="3"/>
  <c r="A19232" i="3"/>
  <c r="A19233" i="3"/>
  <c r="A19234" i="3"/>
  <c r="A19235" i="3"/>
  <c r="A19236" i="3"/>
  <c r="A19237" i="3"/>
  <c r="A19238" i="3"/>
  <c r="A19239" i="3"/>
  <c r="A19240" i="3"/>
  <c r="A19241" i="3"/>
  <c r="A19242" i="3"/>
  <c r="A19243" i="3"/>
  <c r="A19244" i="3"/>
  <c r="A19245" i="3"/>
  <c r="A19246" i="3"/>
  <c r="A19247" i="3"/>
  <c r="A19248" i="3"/>
  <c r="A19249" i="3"/>
  <c r="A19250" i="3"/>
  <c r="A19251" i="3"/>
  <c r="A19252" i="3"/>
  <c r="A19253" i="3"/>
  <c r="A19254" i="3"/>
  <c r="A19255" i="3"/>
  <c r="A19256" i="3"/>
  <c r="A19257" i="3"/>
  <c r="A19258" i="3"/>
  <c r="A19259" i="3"/>
  <c r="A19260" i="3"/>
  <c r="A19261" i="3"/>
  <c r="A19262" i="3"/>
  <c r="A19263" i="3"/>
  <c r="A19264" i="3"/>
  <c r="A19265" i="3"/>
  <c r="A19266" i="3"/>
  <c r="A19267" i="3"/>
  <c r="A19268" i="3"/>
  <c r="A19269" i="3"/>
  <c r="A19270" i="3"/>
  <c r="A19271" i="3"/>
  <c r="A19272" i="3"/>
  <c r="A19273" i="3"/>
  <c r="A19274" i="3"/>
  <c r="A19275" i="3"/>
  <c r="A19276" i="3"/>
  <c r="A19277" i="3"/>
  <c r="A19278" i="3"/>
  <c r="A19279" i="3"/>
  <c r="A19280" i="3"/>
  <c r="A19281" i="3"/>
  <c r="A19282" i="3"/>
  <c r="A19283" i="3"/>
  <c r="A19284" i="3"/>
  <c r="A19285" i="3"/>
  <c r="A19286" i="3"/>
  <c r="A19287" i="3"/>
  <c r="A19288" i="3"/>
  <c r="A19289" i="3"/>
  <c r="A19290" i="3"/>
  <c r="A19291" i="3"/>
  <c r="A19292" i="3"/>
  <c r="A19293" i="3"/>
  <c r="A19294" i="3"/>
  <c r="A19295" i="3"/>
  <c r="A19296" i="3"/>
  <c r="A19297" i="3"/>
  <c r="A19298" i="3"/>
  <c r="A19299" i="3"/>
  <c r="A19300" i="3"/>
  <c r="A19301" i="3"/>
  <c r="A19302" i="3"/>
  <c r="A19303" i="3"/>
  <c r="A19304" i="3"/>
  <c r="A19305" i="3"/>
  <c r="A19306" i="3"/>
  <c r="A19307" i="3"/>
  <c r="A19308" i="3"/>
  <c r="A19309" i="3"/>
  <c r="A19310" i="3"/>
  <c r="A19311" i="3"/>
  <c r="A19312" i="3"/>
  <c r="A19313" i="3"/>
  <c r="A19314" i="3"/>
  <c r="A19315" i="3"/>
  <c r="A19316" i="3"/>
  <c r="A19317" i="3"/>
  <c r="A19318" i="3"/>
  <c r="A19319" i="3"/>
  <c r="A19320" i="3"/>
  <c r="A19321" i="3"/>
  <c r="A19322" i="3"/>
  <c r="A19323" i="3"/>
  <c r="A19324" i="3"/>
  <c r="A19325" i="3"/>
  <c r="A19326" i="3"/>
  <c r="A19327" i="3"/>
  <c r="A19328" i="3"/>
  <c r="A19329" i="3"/>
  <c r="A19330" i="3"/>
  <c r="A19331" i="3"/>
  <c r="A19332" i="3"/>
  <c r="A19333" i="3"/>
  <c r="A19334" i="3"/>
  <c r="A19335" i="3"/>
  <c r="A19336" i="3"/>
  <c r="A19337" i="3"/>
  <c r="A19338" i="3"/>
  <c r="A19339" i="3"/>
  <c r="A19340" i="3"/>
  <c r="A19341" i="3"/>
  <c r="A19342" i="3"/>
  <c r="A19343" i="3"/>
  <c r="A19344" i="3"/>
  <c r="A19345" i="3"/>
  <c r="A19346" i="3"/>
  <c r="A19347" i="3"/>
  <c r="A19348" i="3"/>
  <c r="A19349" i="3"/>
  <c r="A19350" i="3"/>
  <c r="A19351" i="3"/>
  <c r="A19352" i="3"/>
  <c r="A19353" i="3"/>
  <c r="A19354" i="3"/>
  <c r="A19355" i="3"/>
  <c r="A19356" i="3"/>
  <c r="A19357" i="3"/>
  <c r="A19358" i="3"/>
  <c r="A19359" i="3"/>
  <c r="A19360" i="3"/>
  <c r="A19361" i="3"/>
  <c r="A19362" i="3"/>
  <c r="A19363" i="3"/>
  <c r="A19364" i="3"/>
  <c r="A19365" i="3"/>
  <c r="A19366" i="3"/>
  <c r="A19367" i="3"/>
  <c r="A19368" i="3"/>
  <c r="A19369" i="3"/>
  <c r="A19370" i="3"/>
  <c r="A19371" i="3"/>
  <c r="A19372" i="3"/>
  <c r="A19373" i="3"/>
  <c r="A19374" i="3"/>
  <c r="A19375" i="3"/>
  <c r="A19376" i="3"/>
  <c r="A19377" i="3"/>
  <c r="A19378" i="3"/>
  <c r="A19379" i="3"/>
  <c r="A19380" i="3"/>
  <c r="A19381" i="3"/>
  <c r="A19382" i="3"/>
  <c r="A19383" i="3"/>
  <c r="A19384" i="3"/>
  <c r="A19385" i="3"/>
  <c r="A19386" i="3"/>
  <c r="A19387" i="3"/>
  <c r="A19388" i="3"/>
  <c r="A19389" i="3"/>
  <c r="A19390" i="3"/>
  <c r="A19391" i="3"/>
  <c r="A19392" i="3"/>
  <c r="A19393" i="3"/>
  <c r="A19394" i="3"/>
  <c r="A19395" i="3"/>
  <c r="A19396" i="3"/>
  <c r="A19397" i="3"/>
  <c r="A19398" i="3"/>
  <c r="A19399" i="3"/>
  <c r="A19400" i="3"/>
  <c r="A19401" i="3"/>
  <c r="A19402" i="3"/>
  <c r="A19403" i="3"/>
  <c r="A19404" i="3"/>
  <c r="A19405" i="3"/>
  <c r="A19406" i="3"/>
  <c r="A18022" i="3"/>
  <c r="A18023" i="3"/>
  <c r="A18024" i="3"/>
  <c r="A18025" i="3"/>
  <c r="A18026" i="3"/>
  <c r="A18027" i="3"/>
  <c r="A18028" i="3"/>
  <c r="A18029" i="3"/>
  <c r="A18030" i="3"/>
  <c r="A18031" i="3"/>
  <c r="A18032" i="3"/>
  <c r="A18033" i="3"/>
  <c r="A18034" i="3"/>
  <c r="A18035" i="3"/>
  <c r="A18036" i="3"/>
  <c r="A18037" i="3"/>
  <c r="A18038" i="3"/>
  <c r="A18039" i="3"/>
  <c r="A18040" i="3"/>
  <c r="A18041" i="3"/>
  <c r="A18042" i="3"/>
  <c r="A18043" i="3"/>
  <c r="A18044" i="3"/>
  <c r="A18045" i="3"/>
  <c r="A18046" i="3"/>
  <c r="A18047" i="3"/>
  <c r="A18048" i="3"/>
  <c r="A18049" i="3"/>
  <c r="A18050" i="3"/>
  <c r="A18051" i="3"/>
  <c r="A18052" i="3"/>
  <c r="A18053" i="3"/>
  <c r="A18054" i="3"/>
  <c r="A18055" i="3"/>
  <c r="A18056" i="3"/>
  <c r="A18057" i="3"/>
  <c r="A18058" i="3"/>
  <c r="A18059" i="3"/>
  <c r="A18060" i="3"/>
  <c r="A18061" i="3"/>
  <c r="A18062" i="3"/>
  <c r="A18063" i="3"/>
  <c r="A18064" i="3"/>
  <c r="A18065" i="3"/>
  <c r="A18066" i="3"/>
  <c r="A18067" i="3"/>
  <c r="A18068" i="3"/>
  <c r="A18069" i="3"/>
  <c r="A18070" i="3"/>
  <c r="A18071" i="3"/>
  <c r="A18072" i="3"/>
  <c r="A18073" i="3"/>
  <c r="A18074" i="3"/>
  <c r="A18075" i="3"/>
  <c r="A18076" i="3"/>
  <c r="A18077" i="3"/>
  <c r="A18078" i="3"/>
  <c r="A18079" i="3"/>
  <c r="A18080" i="3"/>
  <c r="A18081" i="3"/>
  <c r="A18082" i="3"/>
  <c r="A18083" i="3"/>
  <c r="A18084" i="3"/>
  <c r="A18085" i="3"/>
  <c r="A18086" i="3"/>
  <c r="A18087" i="3"/>
  <c r="A18088" i="3"/>
  <c r="A18089" i="3"/>
  <c r="A18090" i="3"/>
  <c r="A18091" i="3"/>
  <c r="A18092" i="3"/>
  <c r="A18093" i="3"/>
  <c r="A18094" i="3"/>
  <c r="A18095" i="3"/>
  <c r="A18096" i="3"/>
  <c r="A18097" i="3"/>
  <c r="A18098" i="3"/>
  <c r="A18099" i="3"/>
  <c r="A18100" i="3"/>
  <c r="A18101" i="3"/>
  <c r="A18102" i="3"/>
  <c r="A18103" i="3"/>
  <c r="A18104" i="3"/>
  <c r="A18105" i="3"/>
  <c r="A18106" i="3"/>
  <c r="A18107" i="3"/>
  <c r="A18108" i="3"/>
  <c r="A18109" i="3"/>
  <c r="A18110" i="3"/>
  <c r="A18111" i="3"/>
  <c r="A18112" i="3"/>
  <c r="A18113" i="3"/>
  <c r="A18114" i="3"/>
  <c r="A18115" i="3"/>
  <c r="A18116" i="3"/>
  <c r="A18117" i="3"/>
  <c r="A18118" i="3"/>
  <c r="A18119" i="3"/>
  <c r="A18120" i="3"/>
  <c r="A18121" i="3"/>
  <c r="A18122" i="3"/>
  <c r="A18123" i="3"/>
  <c r="A18124" i="3"/>
  <c r="A18125" i="3"/>
  <c r="A18126" i="3"/>
  <c r="A18127" i="3"/>
  <c r="A18128" i="3"/>
  <c r="A18129" i="3"/>
  <c r="A18130" i="3"/>
  <c r="A18131" i="3"/>
  <c r="A18132" i="3"/>
  <c r="A18133" i="3"/>
  <c r="A18134" i="3"/>
  <c r="A18135" i="3"/>
  <c r="A18136" i="3"/>
  <c r="A18137" i="3"/>
  <c r="A18138" i="3"/>
  <c r="A18139" i="3"/>
  <c r="A18140" i="3"/>
  <c r="A18141" i="3"/>
  <c r="A18142" i="3"/>
  <c r="A18143" i="3"/>
  <c r="A18144" i="3"/>
  <c r="A18145" i="3"/>
  <c r="A18146" i="3"/>
  <c r="A18147" i="3"/>
  <c r="A18148" i="3"/>
  <c r="A18149" i="3"/>
  <c r="A18150" i="3"/>
  <c r="A18151" i="3"/>
  <c r="A18152" i="3"/>
  <c r="A18153" i="3"/>
  <c r="A18154" i="3"/>
  <c r="A18155" i="3"/>
  <c r="A18156" i="3"/>
  <c r="A18157" i="3"/>
  <c r="A18158" i="3"/>
  <c r="A18159" i="3"/>
  <c r="A18160" i="3"/>
  <c r="A18161" i="3"/>
  <c r="A18162" i="3"/>
  <c r="A18163" i="3"/>
  <c r="A18164" i="3"/>
  <c r="A18165" i="3"/>
  <c r="A18166" i="3"/>
  <c r="A18167" i="3"/>
  <c r="A18168" i="3"/>
  <c r="A18169" i="3"/>
  <c r="A18170" i="3"/>
  <c r="A18171" i="3"/>
  <c r="A18172" i="3"/>
  <c r="A18173" i="3"/>
  <c r="A18174" i="3"/>
  <c r="A18175" i="3"/>
  <c r="A18176" i="3"/>
  <c r="A18177" i="3"/>
  <c r="A18178" i="3"/>
  <c r="A18179" i="3"/>
  <c r="A18180" i="3"/>
  <c r="A18181" i="3"/>
  <c r="A18182" i="3"/>
  <c r="A18183" i="3"/>
  <c r="A18184" i="3"/>
  <c r="A18185" i="3"/>
  <c r="A18186" i="3"/>
  <c r="A18187" i="3"/>
  <c r="A18188" i="3"/>
  <c r="A18189" i="3"/>
  <c r="A18190" i="3"/>
  <c r="A18191" i="3"/>
  <c r="A18192" i="3"/>
  <c r="A18193" i="3"/>
  <c r="A18194" i="3"/>
  <c r="A18195" i="3"/>
  <c r="A18196" i="3"/>
  <c r="A18197" i="3"/>
  <c r="A18198" i="3"/>
  <c r="A18199" i="3"/>
  <c r="A18200" i="3"/>
  <c r="A18201" i="3"/>
  <c r="A18202" i="3"/>
  <c r="A18203" i="3"/>
  <c r="A18204" i="3"/>
  <c r="A18205" i="3"/>
  <c r="A18206" i="3"/>
  <c r="A18207" i="3"/>
  <c r="A18208" i="3"/>
  <c r="A18209" i="3"/>
  <c r="A18210" i="3"/>
  <c r="A18211" i="3"/>
  <c r="A18212" i="3"/>
  <c r="A18213" i="3"/>
  <c r="A18214" i="3"/>
  <c r="A18215" i="3"/>
  <c r="A18216" i="3"/>
  <c r="A18217" i="3"/>
  <c r="A18218" i="3"/>
  <c r="A18219" i="3"/>
  <c r="A18220" i="3"/>
  <c r="A18221" i="3"/>
  <c r="A18222" i="3"/>
  <c r="A18223" i="3"/>
  <c r="A18224" i="3"/>
  <c r="A18225" i="3"/>
  <c r="A18226" i="3"/>
  <c r="A18227" i="3"/>
  <c r="A18228" i="3"/>
  <c r="A18229" i="3"/>
  <c r="A18230" i="3"/>
  <c r="A18231" i="3"/>
  <c r="A18232" i="3"/>
  <c r="A18233" i="3"/>
  <c r="A18234" i="3"/>
  <c r="A18235" i="3"/>
  <c r="A18236" i="3"/>
  <c r="A18237" i="3"/>
  <c r="A18238" i="3"/>
  <c r="A18239" i="3"/>
  <c r="A18240" i="3"/>
  <c r="A18241" i="3"/>
  <c r="A18242" i="3"/>
  <c r="A18243" i="3"/>
  <c r="A18244" i="3"/>
  <c r="A18245" i="3"/>
  <c r="A18246" i="3"/>
  <c r="A18247" i="3"/>
  <c r="A18248" i="3"/>
  <c r="A18249" i="3"/>
  <c r="A18250" i="3"/>
  <c r="A18251" i="3"/>
  <c r="A18252" i="3"/>
  <c r="A18253" i="3"/>
  <c r="A18254" i="3"/>
  <c r="A18255" i="3"/>
  <c r="A18256" i="3"/>
  <c r="A18257" i="3"/>
  <c r="A18258" i="3"/>
  <c r="A18259" i="3"/>
  <c r="A18260" i="3"/>
  <c r="A18261" i="3"/>
  <c r="A18262" i="3"/>
  <c r="A18263" i="3"/>
  <c r="A18264" i="3"/>
  <c r="A18265" i="3"/>
  <c r="A18266" i="3"/>
  <c r="A18267" i="3"/>
  <c r="A18268" i="3"/>
  <c r="A18269" i="3"/>
  <c r="A18270" i="3"/>
  <c r="A18271" i="3"/>
  <c r="A18272" i="3"/>
  <c r="A18273" i="3"/>
  <c r="A18274" i="3"/>
  <c r="A18275" i="3"/>
  <c r="A18276" i="3"/>
  <c r="A18277" i="3"/>
  <c r="A18278" i="3"/>
  <c r="A18279" i="3"/>
  <c r="A18280" i="3"/>
  <c r="A18281" i="3"/>
  <c r="A18282" i="3"/>
  <c r="A18283" i="3"/>
  <c r="A18284" i="3"/>
  <c r="A18285" i="3"/>
  <c r="A18286" i="3"/>
  <c r="A18287" i="3"/>
  <c r="A18288" i="3"/>
  <c r="A18289" i="3"/>
  <c r="A18290" i="3"/>
  <c r="A18291" i="3"/>
  <c r="A18292" i="3"/>
  <c r="A18293" i="3"/>
  <c r="A18294" i="3"/>
  <c r="A18295" i="3"/>
  <c r="A18296" i="3"/>
  <c r="A18297" i="3"/>
  <c r="A18298" i="3"/>
  <c r="A18299" i="3"/>
  <c r="A18300" i="3"/>
  <c r="A18301" i="3"/>
  <c r="A18302" i="3"/>
  <c r="A18303" i="3"/>
  <c r="A18304" i="3"/>
  <c r="A18305" i="3"/>
  <c r="A18306" i="3"/>
  <c r="A18307" i="3"/>
  <c r="A18308" i="3"/>
  <c r="A18309" i="3"/>
  <c r="A18310" i="3"/>
  <c r="A18311" i="3"/>
  <c r="A18312" i="3"/>
  <c r="A18313" i="3"/>
  <c r="A18314" i="3"/>
  <c r="A18315" i="3"/>
  <c r="A18316" i="3"/>
  <c r="A18317" i="3"/>
  <c r="A18318" i="3"/>
  <c r="A18319" i="3"/>
  <c r="A18320" i="3"/>
  <c r="A18321" i="3"/>
  <c r="A18322" i="3"/>
  <c r="A18323" i="3"/>
  <c r="A18324" i="3"/>
  <c r="A18325" i="3"/>
  <c r="A18326" i="3"/>
  <c r="A18327" i="3"/>
  <c r="A18328" i="3"/>
  <c r="A18329" i="3"/>
  <c r="A18330" i="3"/>
  <c r="A18331" i="3"/>
  <c r="A18332" i="3"/>
  <c r="A18333" i="3"/>
  <c r="A18334" i="3"/>
  <c r="A18335" i="3"/>
  <c r="A18336" i="3"/>
  <c r="A18337" i="3"/>
  <c r="A18338" i="3"/>
  <c r="A18339" i="3"/>
  <c r="A18340" i="3"/>
  <c r="A18341" i="3"/>
  <c r="A18342" i="3"/>
  <c r="A18343" i="3"/>
  <c r="A18344" i="3"/>
  <c r="A18345" i="3"/>
  <c r="A18346" i="3"/>
  <c r="A18347" i="3"/>
  <c r="A18348" i="3"/>
  <c r="A18349" i="3"/>
  <c r="A18350" i="3"/>
  <c r="A18351" i="3"/>
  <c r="A18352" i="3"/>
  <c r="A18353" i="3"/>
  <c r="A18354" i="3"/>
  <c r="A18355" i="3"/>
  <c r="A18356" i="3"/>
  <c r="A18357" i="3"/>
  <c r="A18358" i="3"/>
  <c r="A18359" i="3"/>
  <c r="A18360" i="3"/>
  <c r="A18361" i="3"/>
  <c r="A18362" i="3"/>
  <c r="A18363" i="3"/>
  <c r="A18364" i="3"/>
  <c r="A18365" i="3"/>
  <c r="A18366" i="3"/>
  <c r="A18367" i="3"/>
  <c r="A18368" i="3"/>
  <c r="A18369" i="3"/>
  <c r="A18370" i="3"/>
  <c r="A18371" i="3"/>
  <c r="A18372" i="3"/>
  <c r="A18373" i="3"/>
  <c r="A18374" i="3"/>
  <c r="A18375" i="3"/>
  <c r="A18376" i="3"/>
  <c r="A18377" i="3"/>
  <c r="A18378" i="3"/>
  <c r="A18379" i="3"/>
  <c r="A18380" i="3"/>
  <c r="A18381" i="3"/>
  <c r="A18382" i="3"/>
  <c r="A18383" i="3"/>
  <c r="A18384" i="3"/>
  <c r="A18385" i="3"/>
  <c r="A18386" i="3"/>
  <c r="A18387" i="3"/>
  <c r="A18388" i="3"/>
  <c r="A18389" i="3"/>
  <c r="A18390" i="3"/>
  <c r="A18391" i="3"/>
  <c r="A18392" i="3"/>
  <c r="A18393" i="3"/>
  <c r="A18394" i="3"/>
  <c r="A18395" i="3"/>
  <c r="A18396" i="3"/>
  <c r="A18397" i="3"/>
  <c r="A18398" i="3"/>
  <c r="A18399" i="3"/>
  <c r="A18400" i="3"/>
  <c r="A18401" i="3"/>
  <c r="A18402" i="3"/>
  <c r="A18403" i="3"/>
  <c r="A18404" i="3"/>
  <c r="A18405" i="3"/>
  <c r="A18406" i="3"/>
  <c r="A18407" i="3"/>
  <c r="A18408" i="3"/>
  <c r="A18409" i="3"/>
  <c r="A18410" i="3"/>
  <c r="A18411" i="3"/>
  <c r="A18412" i="3"/>
  <c r="A18413" i="3"/>
  <c r="A18414" i="3"/>
  <c r="A18415" i="3"/>
  <c r="A18416" i="3"/>
  <c r="A18417" i="3"/>
  <c r="A18418" i="3"/>
  <c r="A18419" i="3"/>
  <c r="A18420" i="3"/>
  <c r="A18421" i="3"/>
  <c r="A18422" i="3"/>
  <c r="A18423" i="3"/>
  <c r="A18424" i="3"/>
  <c r="A18425" i="3"/>
  <c r="A18426" i="3"/>
  <c r="A18427" i="3"/>
  <c r="A18428" i="3"/>
  <c r="A18429" i="3"/>
  <c r="A18430" i="3"/>
  <c r="A18431" i="3"/>
  <c r="A18432" i="3"/>
  <c r="A18433" i="3"/>
  <c r="A18434" i="3"/>
  <c r="A18435" i="3"/>
  <c r="A18436" i="3"/>
  <c r="A18437" i="3"/>
  <c r="A18438" i="3"/>
  <c r="A18439" i="3"/>
  <c r="A18440" i="3"/>
  <c r="A18441" i="3"/>
  <c r="A18442" i="3"/>
  <c r="A18443" i="3"/>
  <c r="A18444" i="3"/>
  <c r="A18445" i="3"/>
  <c r="A18446" i="3"/>
  <c r="A18447" i="3"/>
  <c r="A18448" i="3"/>
  <c r="A18449" i="3"/>
  <c r="A18450" i="3"/>
  <c r="A18451" i="3"/>
  <c r="A18452" i="3"/>
  <c r="A18453" i="3"/>
  <c r="A18454" i="3"/>
  <c r="A18455" i="3"/>
  <c r="A18456" i="3"/>
  <c r="A18457" i="3"/>
  <c r="A17081" i="3"/>
  <c r="A17082" i="3"/>
  <c r="A17083" i="3"/>
  <c r="A17084" i="3"/>
  <c r="A17085" i="3"/>
  <c r="A17086" i="3"/>
  <c r="A17087" i="3"/>
  <c r="A17088" i="3"/>
  <c r="A17089" i="3"/>
  <c r="A17090" i="3"/>
  <c r="A17091" i="3"/>
  <c r="A17092" i="3"/>
  <c r="A17093" i="3"/>
  <c r="A17094" i="3"/>
  <c r="A17095" i="3"/>
  <c r="A17096" i="3"/>
  <c r="A17097" i="3"/>
  <c r="A17098" i="3"/>
  <c r="A17099" i="3"/>
  <c r="A17100" i="3"/>
  <c r="A17101" i="3"/>
  <c r="A17102" i="3"/>
  <c r="A17103" i="3"/>
  <c r="A17104" i="3"/>
  <c r="A17105" i="3"/>
  <c r="A17106" i="3"/>
  <c r="A17107" i="3"/>
  <c r="A17108" i="3"/>
  <c r="A17109" i="3"/>
  <c r="A17110" i="3"/>
  <c r="A17111" i="3"/>
  <c r="A17112" i="3"/>
  <c r="A17113" i="3"/>
  <c r="A17114" i="3"/>
  <c r="A17115" i="3"/>
  <c r="A17116" i="3"/>
  <c r="A17117" i="3"/>
  <c r="A17118" i="3"/>
  <c r="A17119" i="3"/>
  <c r="A17120" i="3"/>
  <c r="A17121" i="3"/>
  <c r="A17122" i="3"/>
  <c r="A17123" i="3"/>
  <c r="A17124" i="3"/>
  <c r="A17125" i="3"/>
  <c r="A17126" i="3"/>
  <c r="A17127" i="3"/>
  <c r="A17128" i="3"/>
  <c r="A17129" i="3"/>
  <c r="A17130" i="3"/>
  <c r="A17131" i="3"/>
  <c r="A17132" i="3"/>
  <c r="A17133" i="3"/>
  <c r="A17134" i="3"/>
  <c r="A17135" i="3"/>
  <c r="A17136" i="3"/>
  <c r="A17137" i="3"/>
  <c r="A17138" i="3"/>
  <c r="A17139" i="3"/>
  <c r="A17140" i="3"/>
  <c r="A17141" i="3"/>
  <c r="A17142" i="3"/>
  <c r="A17143" i="3"/>
  <c r="A17144" i="3"/>
  <c r="A17145" i="3"/>
  <c r="A17146" i="3"/>
  <c r="A17147" i="3"/>
  <c r="A17148" i="3"/>
  <c r="A17149" i="3"/>
  <c r="A17150" i="3"/>
  <c r="A17151" i="3"/>
  <c r="A17152" i="3"/>
  <c r="A17153" i="3"/>
  <c r="A17154" i="3"/>
  <c r="A17155" i="3"/>
  <c r="A17156" i="3"/>
  <c r="A17157" i="3"/>
  <c r="A17158" i="3"/>
  <c r="A17159" i="3"/>
  <c r="A17160" i="3"/>
  <c r="A17161" i="3"/>
  <c r="A17162" i="3"/>
  <c r="A17163" i="3"/>
  <c r="A17164" i="3"/>
  <c r="A17165" i="3"/>
  <c r="A17166" i="3"/>
  <c r="A17167" i="3"/>
  <c r="A17168" i="3"/>
  <c r="A17169" i="3"/>
  <c r="A17170" i="3"/>
  <c r="A17171" i="3"/>
  <c r="A17172" i="3"/>
  <c r="A17173" i="3"/>
  <c r="A17174" i="3"/>
  <c r="A17175" i="3"/>
  <c r="A17176" i="3"/>
  <c r="A17177" i="3"/>
  <c r="A17178" i="3"/>
  <c r="A17179" i="3"/>
  <c r="A17180" i="3"/>
  <c r="A17181" i="3"/>
  <c r="A17182" i="3"/>
  <c r="A17183" i="3"/>
  <c r="A17184" i="3"/>
  <c r="A17185" i="3"/>
  <c r="A17186" i="3"/>
  <c r="A17187" i="3"/>
  <c r="A17188" i="3"/>
  <c r="A17189" i="3"/>
  <c r="A17190" i="3"/>
  <c r="A17191" i="3"/>
  <c r="A17192" i="3"/>
  <c r="A17193" i="3"/>
  <c r="A17194" i="3"/>
  <c r="A17195" i="3"/>
  <c r="A17196" i="3"/>
  <c r="A17197" i="3"/>
  <c r="A17198" i="3"/>
  <c r="A17199" i="3"/>
  <c r="A17200" i="3"/>
  <c r="A17201" i="3"/>
  <c r="A17202" i="3"/>
  <c r="A17203" i="3"/>
  <c r="A17204" i="3"/>
  <c r="A17205" i="3"/>
  <c r="A17206" i="3"/>
  <c r="A17207" i="3"/>
  <c r="A17208" i="3"/>
  <c r="A17209" i="3"/>
  <c r="A17210" i="3"/>
  <c r="A17211" i="3"/>
  <c r="A17212" i="3"/>
  <c r="A17213" i="3"/>
  <c r="A17214" i="3"/>
  <c r="A17215" i="3"/>
  <c r="A17216" i="3"/>
  <c r="A17217" i="3"/>
  <c r="A17218" i="3"/>
  <c r="A17219" i="3"/>
  <c r="A17220" i="3"/>
  <c r="A17221" i="3"/>
  <c r="A17222" i="3"/>
  <c r="A17223" i="3"/>
  <c r="A17224" i="3"/>
  <c r="A17225" i="3"/>
  <c r="A17226" i="3"/>
  <c r="A17227" i="3"/>
  <c r="A17228" i="3"/>
  <c r="A17229" i="3"/>
  <c r="A17230" i="3"/>
  <c r="A17231" i="3"/>
  <c r="A17232" i="3"/>
  <c r="A17233" i="3"/>
  <c r="A17234" i="3"/>
  <c r="A17235" i="3"/>
  <c r="A17236" i="3"/>
  <c r="A17237" i="3"/>
  <c r="A17238" i="3"/>
  <c r="A17239" i="3"/>
  <c r="A17240" i="3"/>
  <c r="A17241" i="3"/>
  <c r="A17242" i="3"/>
  <c r="A17243" i="3"/>
  <c r="A17244" i="3"/>
  <c r="A17245" i="3"/>
  <c r="A17246" i="3"/>
  <c r="A17247" i="3"/>
  <c r="A17248" i="3"/>
  <c r="A17249" i="3"/>
  <c r="A17250" i="3"/>
  <c r="A17251" i="3"/>
  <c r="A17252" i="3"/>
  <c r="A17253" i="3"/>
  <c r="A17254" i="3"/>
  <c r="A17255" i="3"/>
  <c r="A17256" i="3"/>
  <c r="A17257" i="3"/>
  <c r="A17258" i="3"/>
  <c r="A17259" i="3"/>
  <c r="A17260" i="3"/>
  <c r="A17261" i="3"/>
  <c r="A17262" i="3"/>
  <c r="A17263" i="3"/>
  <c r="A17264" i="3"/>
  <c r="A17265" i="3"/>
  <c r="A17266" i="3"/>
  <c r="A17267" i="3"/>
  <c r="A17268" i="3"/>
  <c r="A17269" i="3"/>
  <c r="A17270" i="3"/>
  <c r="A17271" i="3"/>
  <c r="A17272" i="3"/>
  <c r="A17273" i="3"/>
  <c r="A17274" i="3"/>
  <c r="A17275" i="3"/>
  <c r="A17276" i="3"/>
  <c r="A17277" i="3"/>
  <c r="A17278" i="3"/>
  <c r="A17279" i="3"/>
  <c r="A17280" i="3"/>
  <c r="A17281" i="3"/>
  <c r="A17282" i="3"/>
  <c r="A17283" i="3"/>
  <c r="A17284" i="3"/>
  <c r="A17285" i="3"/>
  <c r="A17286" i="3"/>
  <c r="A17287" i="3"/>
  <c r="A17288" i="3"/>
  <c r="A17289" i="3"/>
  <c r="A17290" i="3"/>
  <c r="A17291" i="3"/>
  <c r="A17292" i="3"/>
  <c r="A17293" i="3"/>
  <c r="A17294" i="3"/>
  <c r="A17295" i="3"/>
  <c r="A17296" i="3"/>
  <c r="A17297" i="3"/>
  <c r="A17298" i="3"/>
  <c r="A17299" i="3"/>
  <c r="A17300" i="3"/>
  <c r="A17301" i="3"/>
  <c r="A17302" i="3"/>
  <c r="A17303" i="3"/>
  <c r="A17304" i="3"/>
  <c r="A17305" i="3"/>
  <c r="A17306" i="3"/>
  <c r="A17307" i="3"/>
  <c r="A17308" i="3"/>
  <c r="A17309" i="3"/>
  <c r="A17310" i="3"/>
  <c r="A17311" i="3"/>
  <c r="A17312" i="3"/>
  <c r="A17313" i="3"/>
  <c r="A17314" i="3"/>
  <c r="A17315" i="3"/>
  <c r="A17316" i="3"/>
  <c r="A17317" i="3"/>
  <c r="A17318" i="3"/>
  <c r="A17319" i="3"/>
  <c r="A17320" i="3"/>
  <c r="A17321" i="3"/>
  <c r="A17322" i="3"/>
  <c r="A17323" i="3"/>
  <c r="A17324" i="3"/>
  <c r="A17325" i="3"/>
  <c r="A17326" i="3"/>
  <c r="A17327" i="3"/>
  <c r="A17328" i="3"/>
  <c r="A17329" i="3"/>
  <c r="A17330" i="3"/>
  <c r="A17331" i="3"/>
  <c r="A17332" i="3"/>
  <c r="A17333" i="3"/>
  <c r="A17334" i="3"/>
  <c r="A17335" i="3"/>
  <c r="A17336" i="3"/>
  <c r="A17337" i="3"/>
  <c r="A17338" i="3"/>
  <c r="A17339" i="3"/>
  <c r="A17340" i="3"/>
  <c r="A17341" i="3"/>
  <c r="A17342" i="3"/>
  <c r="A17343" i="3"/>
  <c r="A17344" i="3"/>
  <c r="A17345" i="3"/>
  <c r="A17346" i="3"/>
  <c r="A17347" i="3"/>
  <c r="A17348" i="3"/>
  <c r="A17349" i="3"/>
  <c r="A17350" i="3"/>
  <c r="A17351" i="3"/>
  <c r="A17352" i="3"/>
  <c r="A17353" i="3"/>
  <c r="A17354" i="3"/>
  <c r="A17355" i="3"/>
  <c r="A17356" i="3"/>
  <c r="A17357" i="3"/>
  <c r="A17358" i="3"/>
  <c r="A17359" i="3"/>
  <c r="A17360" i="3"/>
  <c r="A17361" i="3"/>
  <c r="A17362" i="3"/>
  <c r="A17363" i="3"/>
  <c r="A17364" i="3"/>
  <c r="A17365" i="3"/>
  <c r="A17366" i="3"/>
  <c r="A17367" i="3"/>
  <c r="A17368" i="3"/>
  <c r="A17369" i="3"/>
  <c r="A17370" i="3"/>
  <c r="A17371" i="3"/>
  <c r="A17372" i="3"/>
  <c r="A17373" i="3"/>
  <c r="A17374" i="3"/>
  <c r="A17375" i="3"/>
  <c r="A17376" i="3"/>
  <c r="A17377" i="3"/>
  <c r="A17378" i="3"/>
  <c r="A17379" i="3"/>
  <c r="A17380" i="3"/>
  <c r="A17381" i="3"/>
  <c r="A17382" i="3"/>
  <c r="A17383" i="3"/>
  <c r="A17384" i="3"/>
  <c r="A17385" i="3"/>
  <c r="A17386" i="3"/>
  <c r="A17387" i="3"/>
  <c r="A17388" i="3"/>
  <c r="A17389" i="3"/>
  <c r="A17390" i="3"/>
  <c r="A17391" i="3"/>
  <c r="A17392" i="3"/>
  <c r="A17393" i="3"/>
  <c r="A17394" i="3"/>
  <c r="A17395" i="3"/>
  <c r="A17396" i="3"/>
  <c r="A17397" i="3"/>
  <c r="A17398" i="3"/>
  <c r="A17399" i="3"/>
  <c r="A17400" i="3"/>
  <c r="A17401" i="3"/>
  <c r="A17402" i="3"/>
  <c r="A17403" i="3"/>
  <c r="A17404" i="3"/>
  <c r="A17405" i="3"/>
  <c r="A17406" i="3"/>
  <c r="A17407" i="3"/>
  <c r="A17408" i="3"/>
  <c r="A17409" i="3"/>
  <c r="A17410" i="3"/>
  <c r="A17411" i="3"/>
  <c r="A17412" i="3"/>
  <c r="A17413" i="3"/>
  <c r="A17414" i="3"/>
  <c r="A17415" i="3"/>
  <c r="A17416" i="3"/>
  <c r="A17417" i="3"/>
  <c r="A17418" i="3"/>
  <c r="A17419" i="3"/>
  <c r="A17420" i="3"/>
  <c r="A17421" i="3"/>
  <c r="A17422" i="3"/>
  <c r="A17423" i="3"/>
  <c r="A17424" i="3"/>
  <c r="A17425" i="3"/>
  <c r="A17426" i="3"/>
  <c r="A17427" i="3"/>
  <c r="A17428" i="3"/>
  <c r="A17429" i="3"/>
  <c r="A17430" i="3"/>
  <c r="A17431" i="3"/>
  <c r="A17432" i="3"/>
  <c r="A17433" i="3"/>
  <c r="A17434" i="3"/>
  <c r="A17435" i="3"/>
  <c r="A17436" i="3"/>
  <c r="A17437" i="3"/>
  <c r="A17438" i="3"/>
  <c r="A17439" i="3"/>
  <c r="A17440" i="3"/>
  <c r="A17441" i="3"/>
  <c r="A17442" i="3"/>
  <c r="A17443" i="3"/>
  <c r="A17444" i="3"/>
  <c r="A17445" i="3"/>
  <c r="A17446" i="3"/>
  <c r="A17447" i="3"/>
  <c r="A17448" i="3"/>
  <c r="A17449" i="3"/>
  <c r="A17450" i="3"/>
  <c r="A17451" i="3"/>
  <c r="A17452" i="3"/>
  <c r="A17453" i="3"/>
  <c r="A17454" i="3"/>
  <c r="A17455" i="3"/>
  <c r="A17456" i="3"/>
  <c r="A17457" i="3"/>
  <c r="A17458" i="3"/>
  <c r="A17459" i="3"/>
  <c r="A17460" i="3"/>
  <c r="A17461" i="3"/>
  <c r="A17462" i="3"/>
  <c r="A17463" i="3"/>
  <c r="A17464" i="3"/>
  <c r="A17465" i="3"/>
  <c r="A17466" i="3"/>
  <c r="A17467" i="3"/>
  <c r="A17468" i="3"/>
  <c r="A17469" i="3"/>
  <c r="A17470" i="3"/>
  <c r="A17471" i="3"/>
  <c r="A17472" i="3"/>
  <c r="A17473" i="3"/>
  <c r="A17474" i="3"/>
  <c r="A17475" i="3"/>
  <c r="A17476" i="3"/>
  <c r="A17477" i="3"/>
  <c r="A17478" i="3"/>
  <c r="A17479" i="3"/>
  <c r="A17480" i="3"/>
  <c r="A17481" i="3"/>
  <c r="A17482" i="3"/>
  <c r="A17483" i="3"/>
  <c r="A17484" i="3"/>
  <c r="A17485" i="3"/>
  <c r="A17486" i="3"/>
  <c r="A17487" i="3"/>
  <c r="A17488" i="3"/>
  <c r="A17489" i="3"/>
  <c r="A17490" i="3"/>
  <c r="A17491" i="3"/>
  <c r="A17492" i="3"/>
  <c r="A17493" i="3"/>
  <c r="A17494" i="3"/>
  <c r="A17495" i="3"/>
  <c r="A17496" i="3"/>
  <c r="A17497" i="3"/>
  <c r="A17498" i="3"/>
  <c r="A17499" i="3"/>
  <c r="A17500" i="3"/>
  <c r="A17501" i="3"/>
  <c r="A17502" i="3"/>
  <c r="A17503" i="3"/>
  <c r="A17504" i="3"/>
  <c r="A17505" i="3"/>
  <c r="A17506" i="3"/>
  <c r="A17507" i="3"/>
  <c r="A17508" i="3"/>
  <c r="A17509" i="3"/>
  <c r="A17510" i="3"/>
  <c r="A17511" i="3"/>
  <c r="A17512" i="3"/>
  <c r="A17513" i="3"/>
  <c r="A17514" i="3"/>
  <c r="A17515" i="3"/>
  <c r="A17516" i="3"/>
  <c r="A17517" i="3"/>
  <c r="A17518" i="3"/>
  <c r="A17519" i="3"/>
  <c r="A17520" i="3"/>
  <c r="A17521" i="3"/>
  <c r="A17522" i="3"/>
  <c r="A17523" i="3"/>
  <c r="A17524" i="3"/>
  <c r="A17525" i="3"/>
  <c r="A16126" i="3"/>
  <c r="A16127" i="3"/>
  <c r="A16128" i="3"/>
  <c r="A16129" i="3"/>
  <c r="A16130" i="3"/>
  <c r="A16131" i="3"/>
  <c r="A16132" i="3"/>
  <c r="A16133" i="3"/>
  <c r="A16134" i="3"/>
  <c r="A16135" i="3"/>
  <c r="A16136" i="3"/>
  <c r="A16137" i="3"/>
  <c r="A16138" i="3"/>
  <c r="A16139" i="3"/>
  <c r="A16140" i="3"/>
  <c r="A16141" i="3"/>
  <c r="A16142" i="3"/>
  <c r="A16143" i="3"/>
  <c r="A16144" i="3"/>
  <c r="A16145" i="3"/>
  <c r="A16146" i="3"/>
  <c r="A16147" i="3"/>
  <c r="A16148" i="3"/>
  <c r="A16149" i="3"/>
  <c r="A16150" i="3"/>
  <c r="A16151" i="3"/>
  <c r="A16152" i="3"/>
  <c r="A16153" i="3"/>
  <c r="A16154" i="3"/>
  <c r="A16155" i="3"/>
  <c r="A16156" i="3"/>
  <c r="A16157" i="3"/>
  <c r="A16158" i="3"/>
  <c r="A16159" i="3"/>
  <c r="A16160" i="3"/>
  <c r="A16161" i="3"/>
  <c r="A16162" i="3"/>
  <c r="A16163" i="3"/>
  <c r="A16164" i="3"/>
  <c r="A16165" i="3"/>
  <c r="A16166" i="3"/>
  <c r="A16167" i="3"/>
  <c r="A16168" i="3"/>
  <c r="A16169" i="3"/>
  <c r="A16170" i="3"/>
  <c r="A16171" i="3"/>
  <c r="A16172" i="3"/>
  <c r="A16173" i="3"/>
  <c r="A16174" i="3"/>
  <c r="A16175" i="3"/>
  <c r="A16176" i="3"/>
  <c r="A16177" i="3"/>
  <c r="A16178" i="3"/>
  <c r="A16179" i="3"/>
  <c r="A16180" i="3"/>
  <c r="A16181" i="3"/>
  <c r="A16182" i="3"/>
  <c r="A16183" i="3"/>
  <c r="A16184" i="3"/>
  <c r="A16185" i="3"/>
  <c r="A16186" i="3"/>
  <c r="A16187" i="3"/>
  <c r="A16188" i="3"/>
  <c r="A16189" i="3"/>
  <c r="A16190" i="3"/>
  <c r="A16191" i="3"/>
  <c r="A16192" i="3"/>
  <c r="A16193" i="3"/>
  <c r="A16194" i="3"/>
  <c r="A16195" i="3"/>
  <c r="A16196" i="3"/>
  <c r="A16197" i="3"/>
  <c r="A16198" i="3"/>
  <c r="A16199" i="3"/>
  <c r="A16200" i="3"/>
  <c r="A16201" i="3"/>
  <c r="A16202" i="3"/>
  <c r="A16203" i="3"/>
  <c r="A16204" i="3"/>
  <c r="A16205" i="3"/>
  <c r="A16206" i="3"/>
  <c r="A16207" i="3"/>
  <c r="A16208" i="3"/>
  <c r="A16209" i="3"/>
  <c r="A16210" i="3"/>
  <c r="A16211" i="3"/>
  <c r="A16212" i="3"/>
  <c r="A16213" i="3"/>
  <c r="A16214" i="3"/>
  <c r="A16215" i="3"/>
  <c r="A16216" i="3"/>
  <c r="A16217" i="3"/>
  <c r="A16218" i="3"/>
  <c r="A16219" i="3"/>
  <c r="A16220" i="3"/>
  <c r="A16221" i="3"/>
  <c r="A16222" i="3"/>
  <c r="A16223" i="3"/>
  <c r="A16224" i="3"/>
  <c r="A16225" i="3"/>
  <c r="A16226" i="3"/>
  <c r="A16227" i="3"/>
  <c r="A16228" i="3"/>
  <c r="A16229" i="3"/>
  <c r="A16230" i="3"/>
  <c r="A16231" i="3"/>
  <c r="A16232" i="3"/>
  <c r="A16233" i="3"/>
  <c r="A16234" i="3"/>
  <c r="A16235" i="3"/>
  <c r="A16236" i="3"/>
  <c r="A16237" i="3"/>
  <c r="A16238" i="3"/>
  <c r="A16239" i="3"/>
  <c r="A16240" i="3"/>
  <c r="A16241" i="3"/>
  <c r="A16242" i="3"/>
  <c r="A16243" i="3"/>
  <c r="A16244" i="3"/>
  <c r="A16245" i="3"/>
  <c r="A16246" i="3"/>
  <c r="A16247" i="3"/>
  <c r="A16248" i="3"/>
  <c r="A16249" i="3"/>
  <c r="A16250" i="3"/>
  <c r="A16251" i="3"/>
  <c r="A16252" i="3"/>
  <c r="A16253" i="3"/>
  <c r="A16254" i="3"/>
  <c r="A16255" i="3"/>
  <c r="A16256" i="3"/>
  <c r="A16257" i="3"/>
  <c r="A16258" i="3"/>
  <c r="A16259" i="3"/>
  <c r="A16260" i="3"/>
  <c r="A16261" i="3"/>
  <c r="A16262" i="3"/>
  <c r="A16263" i="3"/>
  <c r="A16264" i="3"/>
  <c r="A16265" i="3"/>
  <c r="A16266" i="3"/>
  <c r="A16267" i="3"/>
  <c r="A16268" i="3"/>
  <c r="A16269" i="3"/>
  <c r="A16270" i="3"/>
  <c r="A16271" i="3"/>
  <c r="A16272" i="3"/>
  <c r="A16273" i="3"/>
  <c r="A16274" i="3"/>
  <c r="A16275" i="3"/>
  <c r="A16276" i="3"/>
  <c r="A16277" i="3"/>
  <c r="A16278" i="3"/>
  <c r="A16279" i="3"/>
  <c r="A16280" i="3"/>
  <c r="A16281" i="3"/>
  <c r="A16282" i="3"/>
  <c r="A16283" i="3"/>
  <c r="A16284" i="3"/>
  <c r="A16285" i="3"/>
  <c r="A16286" i="3"/>
  <c r="A16287" i="3"/>
  <c r="A16288" i="3"/>
  <c r="A16289" i="3"/>
  <c r="A16290" i="3"/>
  <c r="A16291" i="3"/>
  <c r="A16292" i="3"/>
  <c r="A16293" i="3"/>
  <c r="A16294" i="3"/>
  <c r="A16295" i="3"/>
  <c r="A16296" i="3"/>
  <c r="A16297" i="3"/>
  <c r="A16298" i="3"/>
  <c r="A16299" i="3"/>
  <c r="A16300" i="3"/>
  <c r="A16301" i="3"/>
  <c r="A16302" i="3"/>
  <c r="A16303" i="3"/>
  <c r="A16304" i="3"/>
  <c r="A16305" i="3"/>
  <c r="A16306" i="3"/>
  <c r="A16307" i="3"/>
  <c r="A16308" i="3"/>
  <c r="A16309" i="3"/>
  <c r="A16310" i="3"/>
  <c r="A16311" i="3"/>
  <c r="A16312" i="3"/>
  <c r="A16313" i="3"/>
  <c r="A16314" i="3"/>
  <c r="A16315" i="3"/>
  <c r="A16316" i="3"/>
  <c r="A16317" i="3"/>
  <c r="A16318" i="3"/>
  <c r="A16319" i="3"/>
  <c r="A16320" i="3"/>
  <c r="A16321" i="3"/>
  <c r="A16322" i="3"/>
  <c r="A16323" i="3"/>
  <c r="A16324" i="3"/>
  <c r="A16325" i="3"/>
  <c r="A16326" i="3"/>
  <c r="A16327" i="3"/>
  <c r="A16328" i="3"/>
  <c r="A16329" i="3"/>
  <c r="A16330" i="3"/>
  <c r="A16331" i="3"/>
  <c r="A16332" i="3"/>
  <c r="A16333" i="3"/>
  <c r="A16334" i="3"/>
  <c r="A16335" i="3"/>
  <c r="A16336" i="3"/>
  <c r="A16337" i="3"/>
  <c r="A16338" i="3"/>
  <c r="A16339" i="3"/>
  <c r="A16340" i="3"/>
  <c r="A16341" i="3"/>
  <c r="A16342" i="3"/>
  <c r="A16343" i="3"/>
  <c r="A16344" i="3"/>
  <c r="A16345" i="3"/>
  <c r="A16346" i="3"/>
  <c r="A16347" i="3"/>
  <c r="A16348" i="3"/>
  <c r="A16349" i="3"/>
  <c r="A16350" i="3"/>
  <c r="A16351" i="3"/>
  <c r="A16352" i="3"/>
  <c r="A16353" i="3"/>
  <c r="A16354" i="3"/>
  <c r="A16355" i="3"/>
  <c r="A16356" i="3"/>
  <c r="A16357" i="3"/>
  <c r="A16358" i="3"/>
  <c r="A16359" i="3"/>
  <c r="A16360" i="3"/>
  <c r="A16361" i="3"/>
  <c r="A16362" i="3"/>
  <c r="A16363" i="3"/>
  <c r="A16364" i="3"/>
  <c r="A16365" i="3"/>
  <c r="A16366" i="3"/>
  <c r="A16367" i="3"/>
  <c r="A16368" i="3"/>
  <c r="A16369" i="3"/>
  <c r="A16370" i="3"/>
  <c r="A16371" i="3"/>
  <c r="A16372" i="3"/>
  <c r="A16373" i="3"/>
  <c r="A16374" i="3"/>
  <c r="A16375" i="3"/>
  <c r="A16376" i="3"/>
  <c r="A16377" i="3"/>
  <c r="A16378" i="3"/>
  <c r="A16379" i="3"/>
  <c r="A16380" i="3"/>
  <c r="A16381" i="3"/>
  <c r="A16382" i="3"/>
  <c r="A16383" i="3"/>
  <c r="A16384" i="3"/>
  <c r="A16385" i="3"/>
  <c r="A16386" i="3"/>
  <c r="A16387" i="3"/>
  <c r="A16388" i="3"/>
  <c r="A16389" i="3"/>
  <c r="A16390" i="3"/>
  <c r="A16391" i="3"/>
  <c r="A16392" i="3"/>
  <c r="A16393" i="3"/>
  <c r="A16394" i="3"/>
  <c r="A16395" i="3"/>
  <c r="A16396" i="3"/>
  <c r="A16397" i="3"/>
  <c r="A16398" i="3"/>
  <c r="A16399" i="3"/>
  <c r="A16400" i="3"/>
  <c r="A16401" i="3"/>
  <c r="A16402" i="3"/>
  <c r="A16403" i="3"/>
  <c r="A16404" i="3"/>
  <c r="A16405" i="3"/>
  <c r="A16406" i="3"/>
  <c r="A16407" i="3"/>
  <c r="A16408" i="3"/>
  <c r="A16409" i="3"/>
  <c r="A16410" i="3"/>
  <c r="A16411" i="3"/>
  <c r="A16412" i="3"/>
  <c r="A16413" i="3"/>
  <c r="A16414" i="3"/>
  <c r="A16415" i="3"/>
  <c r="A16416" i="3"/>
  <c r="A16417" i="3"/>
  <c r="A16418" i="3"/>
  <c r="A16419" i="3"/>
  <c r="A16420" i="3"/>
  <c r="A16421" i="3"/>
  <c r="A16422" i="3"/>
  <c r="A16423" i="3"/>
  <c r="A16424" i="3"/>
  <c r="A16425" i="3"/>
  <c r="A16426" i="3"/>
  <c r="A16427" i="3"/>
  <c r="A16428" i="3"/>
  <c r="A16429" i="3"/>
  <c r="A16430" i="3"/>
  <c r="A16431" i="3"/>
  <c r="A16432" i="3"/>
  <c r="A16433" i="3"/>
  <c r="A16434" i="3"/>
  <c r="A16435" i="3"/>
  <c r="A16436" i="3"/>
  <c r="A16437" i="3"/>
  <c r="A16438" i="3"/>
  <c r="A16439" i="3"/>
  <c r="A16440" i="3"/>
  <c r="A16441" i="3"/>
  <c r="A16442" i="3"/>
  <c r="A16443" i="3"/>
  <c r="A16444" i="3"/>
  <c r="A16445" i="3"/>
  <c r="A16446" i="3"/>
  <c r="A16447" i="3"/>
  <c r="A16448" i="3"/>
  <c r="A16449" i="3"/>
  <c r="A16450" i="3"/>
  <c r="A16451" i="3"/>
  <c r="A16452" i="3"/>
  <c r="A16453" i="3"/>
  <c r="A16454" i="3"/>
  <c r="A16455" i="3"/>
  <c r="A16456" i="3"/>
  <c r="A16457" i="3"/>
  <c r="A16458" i="3"/>
  <c r="A16459" i="3"/>
  <c r="A16460" i="3"/>
  <c r="A16461" i="3"/>
  <c r="A16462" i="3"/>
  <c r="A16463" i="3"/>
  <c r="A16464" i="3"/>
  <c r="A16465" i="3"/>
  <c r="A16466" i="3"/>
  <c r="A16467" i="3"/>
  <c r="A16468" i="3"/>
  <c r="A16469" i="3"/>
  <c r="A16470" i="3"/>
  <c r="A16471" i="3"/>
  <c r="A16472" i="3"/>
  <c r="A16473" i="3"/>
  <c r="A16474" i="3"/>
  <c r="A16475" i="3"/>
  <c r="A16476" i="3"/>
  <c r="A16477" i="3"/>
  <c r="A16478" i="3"/>
  <c r="A16479" i="3"/>
  <c r="A16480" i="3"/>
  <c r="A16481" i="3"/>
  <c r="A16482" i="3"/>
  <c r="A16483" i="3"/>
  <c r="A16484" i="3"/>
  <c r="A16485" i="3"/>
  <c r="A16486" i="3"/>
  <c r="A16487" i="3"/>
  <c r="A16488" i="3"/>
  <c r="A16489" i="3"/>
  <c r="A16490" i="3"/>
  <c r="A16491" i="3"/>
  <c r="A16492" i="3"/>
  <c r="A16493" i="3"/>
  <c r="A16494" i="3"/>
  <c r="A16495" i="3"/>
  <c r="A16496" i="3"/>
  <c r="A16497" i="3"/>
  <c r="A16498" i="3"/>
  <c r="A16499" i="3"/>
  <c r="A16500" i="3"/>
  <c r="A16501" i="3"/>
  <c r="A16502" i="3"/>
  <c r="A16503" i="3"/>
  <c r="A16504" i="3"/>
  <c r="A16505" i="3"/>
  <c r="A16506" i="3"/>
  <c r="A16507" i="3"/>
  <c r="A16508" i="3"/>
  <c r="A16509" i="3"/>
  <c r="A16510" i="3"/>
  <c r="A16511" i="3"/>
  <c r="A16512" i="3"/>
  <c r="A16513" i="3"/>
  <c r="A16514" i="3"/>
  <c r="A16515" i="3"/>
  <c r="A16516" i="3"/>
  <c r="A16517" i="3"/>
  <c r="A16518" i="3"/>
  <c r="A16519" i="3"/>
  <c r="A16520" i="3"/>
  <c r="A16521" i="3"/>
  <c r="A16522" i="3"/>
  <c r="A16523" i="3"/>
  <c r="A16524" i="3"/>
  <c r="A16525" i="3"/>
  <c r="A16526" i="3"/>
  <c r="A16527" i="3"/>
  <c r="A16528" i="3"/>
  <c r="A16529" i="3"/>
  <c r="A16530" i="3"/>
  <c r="A16531" i="3"/>
  <c r="A16532" i="3"/>
  <c r="A16533" i="3"/>
  <c r="A16534" i="3"/>
  <c r="A16535" i="3"/>
  <c r="A16536" i="3"/>
  <c r="A16537" i="3"/>
  <c r="A16538" i="3"/>
  <c r="A16539" i="3"/>
  <c r="A16540" i="3"/>
  <c r="A16541" i="3"/>
  <c r="A16542" i="3"/>
  <c r="A16543" i="3"/>
  <c r="A16544" i="3"/>
  <c r="A16545" i="3"/>
  <c r="A16546" i="3"/>
  <c r="A16547" i="3"/>
  <c r="A16548" i="3"/>
  <c r="A16549" i="3"/>
  <c r="A16550" i="3"/>
  <c r="A16551" i="3"/>
  <c r="A16552" i="3"/>
  <c r="A16553" i="3"/>
  <c r="A16554" i="3"/>
  <c r="A16555" i="3"/>
  <c r="A16556" i="3"/>
  <c r="A16557" i="3"/>
  <c r="A16558" i="3"/>
  <c r="A16559" i="3"/>
  <c r="A16560" i="3"/>
  <c r="A16561" i="3"/>
  <c r="A16562" i="3"/>
  <c r="A16563" i="3"/>
  <c r="A16564" i="3"/>
  <c r="A16565" i="3"/>
  <c r="A16566" i="3"/>
  <c r="A16567" i="3"/>
  <c r="A16568" i="3"/>
  <c r="A15177" i="3"/>
  <c r="A15178" i="3"/>
  <c r="A15179" i="3"/>
  <c r="A15180" i="3"/>
  <c r="A15181" i="3"/>
  <c r="A15182" i="3"/>
  <c r="A15183" i="3"/>
  <c r="A15184" i="3"/>
  <c r="A15185" i="3"/>
  <c r="A15186" i="3"/>
  <c r="A15187" i="3"/>
  <c r="A15188" i="3"/>
  <c r="A15189" i="3"/>
  <c r="A15190" i="3"/>
  <c r="A15191" i="3"/>
  <c r="A15192" i="3"/>
  <c r="A15193" i="3"/>
  <c r="A15194" i="3"/>
  <c r="A15195" i="3"/>
  <c r="A15196" i="3"/>
  <c r="A15197" i="3"/>
  <c r="A15198" i="3"/>
  <c r="A15199" i="3"/>
  <c r="A15200" i="3"/>
  <c r="A15201" i="3"/>
  <c r="A15202" i="3"/>
  <c r="A15203" i="3"/>
  <c r="A15204" i="3"/>
  <c r="A15205" i="3"/>
  <c r="A15206" i="3"/>
  <c r="A15207" i="3"/>
  <c r="A15208" i="3"/>
  <c r="A15209" i="3"/>
  <c r="A15210" i="3"/>
  <c r="A15211" i="3"/>
  <c r="A15212" i="3"/>
  <c r="A15213" i="3"/>
  <c r="A15214" i="3"/>
  <c r="A15215" i="3"/>
  <c r="A15216" i="3"/>
  <c r="A15217" i="3"/>
  <c r="A15218" i="3"/>
  <c r="A15219" i="3"/>
  <c r="A15220" i="3"/>
  <c r="A15221" i="3"/>
  <c r="A15222" i="3"/>
  <c r="A15223" i="3"/>
  <c r="A15224" i="3"/>
  <c r="A15225" i="3"/>
  <c r="A15226" i="3"/>
  <c r="A15227" i="3"/>
  <c r="A15228" i="3"/>
  <c r="A15229" i="3"/>
  <c r="A15230" i="3"/>
  <c r="A15231" i="3"/>
  <c r="A15232" i="3"/>
  <c r="A15233" i="3"/>
  <c r="A15234" i="3"/>
  <c r="A15235" i="3"/>
  <c r="A15236" i="3"/>
  <c r="A15237" i="3"/>
  <c r="A15238" i="3"/>
  <c r="A15239" i="3"/>
  <c r="A15240" i="3"/>
  <c r="A15241" i="3"/>
  <c r="A15242" i="3"/>
  <c r="A15243" i="3"/>
  <c r="A15244" i="3"/>
  <c r="A15245" i="3"/>
  <c r="A15246" i="3"/>
  <c r="A15247" i="3"/>
  <c r="A15248" i="3"/>
  <c r="A15249" i="3"/>
  <c r="A15250" i="3"/>
  <c r="A15251" i="3"/>
  <c r="A15252" i="3"/>
  <c r="A15253" i="3"/>
  <c r="A15254" i="3"/>
  <c r="A15255" i="3"/>
  <c r="A15256" i="3"/>
  <c r="A15257" i="3"/>
  <c r="A15258" i="3"/>
  <c r="A15259" i="3"/>
  <c r="A15260" i="3"/>
  <c r="A15261" i="3"/>
  <c r="A15262" i="3"/>
  <c r="A15263" i="3"/>
  <c r="A15264" i="3"/>
  <c r="A15265" i="3"/>
  <c r="A15266" i="3"/>
  <c r="A15267" i="3"/>
  <c r="A15268" i="3"/>
  <c r="A15269" i="3"/>
  <c r="A15270" i="3"/>
  <c r="A15271" i="3"/>
  <c r="A15272" i="3"/>
  <c r="A15273" i="3"/>
  <c r="A15274" i="3"/>
  <c r="A15275" i="3"/>
  <c r="A15276" i="3"/>
  <c r="A15277" i="3"/>
  <c r="A15278" i="3"/>
  <c r="A15279" i="3"/>
  <c r="A15280" i="3"/>
  <c r="A15281" i="3"/>
  <c r="A15282" i="3"/>
  <c r="A15283" i="3"/>
  <c r="A15284" i="3"/>
  <c r="A15285" i="3"/>
  <c r="A15286" i="3"/>
  <c r="A15287" i="3"/>
  <c r="A15288" i="3"/>
  <c r="A15289" i="3"/>
  <c r="A15290" i="3"/>
  <c r="A15291" i="3"/>
  <c r="A15292" i="3"/>
  <c r="A15293" i="3"/>
  <c r="A15294" i="3"/>
  <c r="A15295" i="3"/>
  <c r="A15296" i="3"/>
  <c r="A15297" i="3"/>
  <c r="A15298" i="3"/>
  <c r="A15299" i="3"/>
  <c r="A15300" i="3"/>
  <c r="A15301" i="3"/>
  <c r="A15302" i="3"/>
  <c r="A15303" i="3"/>
  <c r="A15304" i="3"/>
  <c r="A15305" i="3"/>
  <c r="A15306" i="3"/>
  <c r="A15307" i="3"/>
  <c r="A15308" i="3"/>
  <c r="A15309" i="3"/>
  <c r="A15310" i="3"/>
  <c r="A15311" i="3"/>
  <c r="A15312" i="3"/>
  <c r="A15313" i="3"/>
  <c r="A15314" i="3"/>
  <c r="A15315" i="3"/>
  <c r="A15316" i="3"/>
  <c r="A15317" i="3"/>
  <c r="A15318" i="3"/>
  <c r="A15319" i="3"/>
  <c r="A15320" i="3"/>
  <c r="A15321" i="3"/>
  <c r="A15322" i="3"/>
  <c r="A15323" i="3"/>
  <c r="A15324" i="3"/>
  <c r="A15325" i="3"/>
  <c r="A15326" i="3"/>
  <c r="A15327" i="3"/>
  <c r="A15328" i="3"/>
  <c r="A15329" i="3"/>
  <c r="A15330" i="3"/>
  <c r="A15331" i="3"/>
  <c r="A15332" i="3"/>
  <c r="A15333" i="3"/>
  <c r="A15334" i="3"/>
  <c r="A15335" i="3"/>
  <c r="A15336" i="3"/>
  <c r="A15337" i="3"/>
  <c r="A15338" i="3"/>
  <c r="A15339" i="3"/>
  <c r="A15340" i="3"/>
  <c r="A15341" i="3"/>
  <c r="A15342" i="3"/>
  <c r="A15343" i="3"/>
  <c r="A15344" i="3"/>
  <c r="A15345" i="3"/>
  <c r="A15346" i="3"/>
  <c r="A15347" i="3"/>
  <c r="A15348" i="3"/>
  <c r="A15349" i="3"/>
  <c r="A15350" i="3"/>
  <c r="A15351" i="3"/>
  <c r="A15352" i="3"/>
  <c r="A15353" i="3"/>
  <c r="A15354" i="3"/>
  <c r="A15355" i="3"/>
  <c r="A15356" i="3"/>
  <c r="A15357" i="3"/>
  <c r="A15358" i="3"/>
  <c r="A15359" i="3"/>
  <c r="A15360" i="3"/>
  <c r="A15361" i="3"/>
  <c r="A15362" i="3"/>
  <c r="A15363" i="3"/>
  <c r="A15364" i="3"/>
  <c r="A15365" i="3"/>
  <c r="A15366" i="3"/>
  <c r="A15367" i="3"/>
  <c r="A15368" i="3"/>
  <c r="A15369" i="3"/>
  <c r="A15370" i="3"/>
  <c r="A15371" i="3"/>
  <c r="A15372" i="3"/>
  <c r="A15373" i="3"/>
  <c r="A15374" i="3"/>
  <c r="A15375" i="3"/>
  <c r="A15376" i="3"/>
  <c r="A15377" i="3"/>
  <c r="A15378" i="3"/>
  <c r="A15379" i="3"/>
  <c r="A15380" i="3"/>
  <c r="A15381" i="3"/>
  <c r="A15382" i="3"/>
  <c r="A15383" i="3"/>
  <c r="A15384" i="3"/>
  <c r="A15385" i="3"/>
  <c r="A15386" i="3"/>
  <c r="A15387" i="3"/>
  <c r="A15388" i="3"/>
  <c r="A15389" i="3"/>
  <c r="A15390" i="3"/>
  <c r="A15391" i="3"/>
  <c r="A15392" i="3"/>
  <c r="A15393" i="3"/>
  <c r="A15394" i="3"/>
  <c r="A15395" i="3"/>
  <c r="A15396" i="3"/>
  <c r="A15397" i="3"/>
  <c r="A15398" i="3"/>
  <c r="A15399" i="3"/>
  <c r="A15400" i="3"/>
  <c r="A15401" i="3"/>
  <c r="A15402" i="3"/>
  <c r="A15403" i="3"/>
  <c r="A15404" i="3"/>
  <c r="A15405" i="3"/>
  <c r="A15406" i="3"/>
  <c r="A15407" i="3"/>
  <c r="A15408" i="3"/>
  <c r="A15409" i="3"/>
  <c r="A15410" i="3"/>
  <c r="A15411" i="3"/>
  <c r="A15412" i="3"/>
  <c r="A15413" i="3"/>
  <c r="A15414" i="3"/>
  <c r="A15415" i="3"/>
  <c r="A15416" i="3"/>
  <c r="A15417" i="3"/>
  <c r="A15418" i="3"/>
  <c r="A15419" i="3"/>
  <c r="A15420" i="3"/>
  <c r="A15421" i="3"/>
  <c r="A15422" i="3"/>
  <c r="A15423" i="3"/>
  <c r="A15424" i="3"/>
  <c r="A15425" i="3"/>
  <c r="A15426" i="3"/>
  <c r="A15427" i="3"/>
  <c r="A15428" i="3"/>
  <c r="A15429" i="3"/>
  <c r="A15430" i="3"/>
  <c r="A15431" i="3"/>
  <c r="A15432" i="3"/>
  <c r="A15433" i="3"/>
  <c r="A15434" i="3"/>
  <c r="A15435" i="3"/>
  <c r="A15436" i="3"/>
  <c r="A15437" i="3"/>
  <c r="A15438" i="3"/>
  <c r="A15439" i="3"/>
  <c r="A15440" i="3"/>
  <c r="A15441" i="3"/>
  <c r="A15442" i="3"/>
  <c r="A15443" i="3"/>
  <c r="A15444" i="3"/>
  <c r="A15445" i="3"/>
  <c r="A15446" i="3"/>
  <c r="A15447" i="3"/>
  <c r="A15448" i="3"/>
  <c r="A15449" i="3"/>
  <c r="A15450" i="3"/>
  <c r="A15451" i="3"/>
  <c r="A15452" i="3"/>
  <c r="A15453" i="3"/>
  <c r="A15454" i="3"/>
  <c r="A15455" i="3"/>
  <c r="A15456" i="3"/>
  <c r="A15457" i="3"/>
  <c r="A15458" i="3"/>
  <c r="A15459" i="3"/>
  <c r="A15460" i="3"/>
  <c r="A15461" i="3"/>
  <c r="A15462" i="3"/>
  <c r="A15463" i="3"/>
  <c r="A15464" i="3"/>
  <c r="A15465" i="3"/>
  <c r="A15466" i="3"/>
  <c r="A15467" i="3"/>
  <c r="A15468" i="3"/>
  <c r="A15469" i="3"/>
  <c r="A15470" i="3"/>
  <c r="A15471" i="3"/>
  <c r="A15472" i="3"/>
  <c r="A15473" i="3"/>
  <c r="A15474" i="3"/>
  <c r="A15475" i="3"/>
  <c r="A15476" i="3"/>
  <c r="A15477" i="3"/>
  <c r="A15478" i="3"/>
  <c r="A15479" i="3"/>
  <c r="A15480" i="3"/>
  <c r="A15481" i="3"/>
  <c r="A15482" i="3"/>
  <c r="A15483" i="3"/>
  <c r="A15484" i="3"/>
  <c r="A15485" i="3"/>
  <c r="A15486" i="3"/>
  <c r="A15487" i="3"/>
  <c r="A15488" i="3"/>
  <c r="A15489" i="3"/>
  <c r="A15490" i="3"/>
  <c r="A15491" i="3"/>
  <c r="A15492" i="3"/>
  <c r="A15493" i="3"/>
  <c r="A15494" i="3"/>
  <c r="A15495" i="3"/>
  <c r="A15496" i="3"/>
  <c r="A15497" i="3"/>
  <c r="A15498" i="3"/>
  <c r="A15499" i="3"/>
  <c r="A15500" i="3"/>
  <c r="A15501" i="3"/>
  <c r="A15502" i="3"/>
  <c r="A15503" i="3"/>
  <c r="A15504" i="3"/>
  <c r="A15505" i="3"/>
  <c r="A15506" i="3"/>
  <c r="A15507" i="3"/>
  <c r="A15508" i="3"/>
  <c r="A15509" i="3"/>
  <c r="A15510" i="3"/>
  <c r="A15511" i="3"/>
  <c r="A15512" i="3"/>
  <c r="A15513" i="3"/>
  <c r="A15514" i="3"/>
  <c r="A15515" i="3"/>
  <c r="A15516" i="3"/>
  <c r="A15517" i="3"/>
  <c r="A15518" i="3"/>
  <c r="A15519" i="3"/>
  <c r="A15520" i="3"/>
  <c r="A15521" i="3"/>
  <c r="A15522" i="3"/>
  <c r="A15523" i="3"/>
  <c r="A15524" i="3"/>
  <c r="A15525" i="3"/>
  <c r="A15526" i="3"/>
  <c r="A15527" i="3"/>
  <c r="A15528" i="3"/>
  <c r="A15529" i="3"/>
  <c r="A15530" i="3"/>
  <c r="A15531" i="3"/>
  <c r="A15532" i="3"/>
  <c r="A15533" i="3"/>
  <c r="A15534" i="3"/>
  <c r="A15535" i="3"/>
  <c r="A15536" i="3"/>
  <c r="A15537" i="3"/>
  <c r="A15538" i="3"/>
  <c r="A15539" i="3"/>
  <c r="A15540" i="3"/>
  <c r="A15541" i="3"/>
  <c r="A15542" i="3"/>
  <c r="A15543" i="3"/>
  <c r="A15544" i="3"/>
  <c r="A15545" i="3"/>
  <c r="A15546" i="3"/>
  <c r="A15547" i="3"/>
  <c r="A15548" i="3"/>
  <c r="A15549" i="3"/>
  <c r="A15550" i="3"/>
  <c r="A15551" i="3"/>
  <c r="A15552" i="3"/>
  <c r="A15553" i="3"/>
  <c r="A15554" i="3"/>
  <c r="A15555" i="3"/>
  <c r="A15556" i="3"/>
  <c r="A15557" i="3"/>
  <c r="A15558" i="3"/>
  <c r="A15559" i="3"/>
  <c r="A15560" i="3"/>
  <c r="A15561" i="3"/>
  <c r="A15562" i="3"/>
  <c r="A15563" i="3"/>
  <c r="A15564" i="3"/>
  <c r="A15565" i="3"/>
  <c r="A15566" i="3"/>
  <c r="A15567" i="3"/>
  <c r="A15568" i="3"/>
  <c r="A15569" i="3"/>
  <c r="A15570" i="3"/>
  <c r="A15571" i="3"/>
  <c r="A15572" i="3"/>
  <c r="A15573" i="3"/>
  <c r="A15574" i="3"/>
  <c r="A15575" i="3"/>
  <c r="A15576" i="3"/>
  <c r="A15577" i="3"/>
  <c r="A15578" i="3"/>
  <c r="A15579" i="3"/>
  <c r="A15580" i="3"/>
  <c r="A15581" i="3"/>
  <c r="A15582" i="3"/>
  <c r="A15583" i="3"/>
  <c r="A15584" i="3"/>
  <c r="A15585" i="3"/>
  <c r="A15586" i="3"/>
  <c r="A15587" i="3"/>
  <c r="A15588" i="3"/>
  <c r="A15589" i="3"/>
  <c r="A15590" i="3"/>
  <c r="A15591" i="3"/>
  <c r="A15592" i="3"/>
  <c r="A15593" i="3"/>
  <c r="A15594" i="3"/>
  <c r="A15595" i="3"/>
  <c r="A15596" i="3"/>
  <c r="A15597" i="3"/>
  <c r="A15598" i="3"/>
  <c r="A15599" i="3"/>
  <c r="A15600" i="3"/>
  <c r="A15601" i="3"/>
  <c r="A15602" i="3"/>
  <c r="A15603" i="3"/>
  <c r="A15604" i="3"/>
  <c r="A15605" i="3"/>
  <c r="A15606" i="3"/>
  <c r="A15607" i="3"/>
  <c r="A15608" i="3"/>
  <c r="A15609" i="3"/>
  <c r="A15610" i="3"/>
  <c r="A15611" i="3"/>
  <c r="A15612" i="3"/>
  <c r="A15613" i="3"/>
  <c r="A14219" i="3"/>
  <c r="A14220" i="3"/>
  <c r="A14221" i="3"/>
  <c r="A14222" i="3"/>
  <c r="A14223" i="3"/>
  <c r="A14224" i="3"/>
  <c r="A14225" i="3"/>
  <c r="A14226" i="3"/>
  <c r="A14227" i="3"/>
  <c r="A14228" i="3"/>
  <c r="A14229" i="3"/>
  <c r="A14230" i="3"/>
  <c r="A14231" i="3"/>
  <c r="A14232" i="3"/>
  <c r="A14233" i="3"/>
  <c r="A14234" i="3"/>
  <c r="A14235" i="3"/>
  <c r="A14236" i="3"/>
  <c r="A14237" i="3"/>
  <c r="A14238" i="3"/>
  <c r="A14239" i="3"/>
  <c r="A14240" i="3"/>
  <c r="A14241" i="3"/>
  <c r="A14242" i="3"/>
  <c r="A14243" i="3"/>
  <c r="A14244" i="3"/>
  <c r="A14245" i="3"/>
  <c r="A14246" i="3"/>
  <c r="A14247" i="3"/>
  <c r="A14248" i="3"/>
  <c r="A14249" i="3"/>
  <c r="A14250" i="3"/>
  <c r="A14251" i="3"/>
  <c r="A14252" i="3"/>
  <c r="A14253" i="3"/>
  <c r="A14254" i="3"/>
  <c r="A14255" i="3"/>
  <c r="A14256" i="3"/>
  <c r="A14257" i="3"/>
  <c r="A14258" i="3"/>
  <c r="A14259" i="3"/>
  <c r="A14260" i="3"/>
  <c r="A14261" i="3"/>
  <c r="A14262" i="3"/>
  <c r="A14263" i="3"/>
  <c r="A14264" i="3"/>
  <c r="A14265" i="3"/>
  <c r="A14266" i="3"/>
  <c r="A14267" i="3"/>
  <c r="A14268" i="3"/>
  <c r="A14269" i="3"/>
  <c r="A14270" i="3"/>
  <c r="A14271" i="3"/>
  <c r="A14272" i="3"/>
  <c r="A14273" i="3"/>
  <c r="A14274" i="3"/>
  <c r="A14275" i="3"/>
  <c r="A14276" i="3"/>
  <c r="A14277" i="3"/>
  <c r="A14278" i="3"/>
  <c r="A14279" i="3"/>
  <c r="A14280" i="3"/>
  <c r="A14281" i="3"/>
  <c r="A14282" i="3"/>
  <c r="A14283" i="3"/>
  <c r="A14284" i="3"/>
  <c r="A14285" i="3"/>
  <c r="A14286" i="3"/>
  <c r="A14287" i="3"/>
  <c r="A14288" i="3"/>
  <c r="A14289" i="3"/>
  <c r="A14290" i="3"/>
  <c r="A14291" i="3"/>
  <c r="A14292" i="3"/>
  <c r="A14293" i="3"/>
  <c r="A14294" i="3"/>
  <c r="A14295" i="3"/>
  <c r="A14296" i="3"/>
  <c r="A14297" i="3"/>
  <c r="A14298" i="3"/>
  <c r="A14299" i="3"/>
  <c r="A14300" i="3"/>
  <c r="A14301" i="3"/>
  <c r="A14302" i="3"/>
  <c r="A14303" i="3"/>
  <c r="A14304" i="3"/>
  <c r="A14305" i="3"/>
  <c r="A14306" i="3"/>
  <c r="A14307" i="3"/>
  <c r="A14308" i="3"/>
  <c r="A14309" i="3"/>
  <c r="A14310" i="3"/>
  <c r="A14311" i="3"/>
  <c r="A14312" i="3"/>
  <c r="A14313" i="3"/>
  <c r="A14314" i="3"/>
  <c r="A14315" i="3"/>
  <c r="A14316" i="3"/>
  <c r="A14317" i="3"/>
  <c r="A14318" i="3"/>
  <c r="A14319" i="3"/>
  <c r="A14320" i="3"/>
  <c r="A14321" i="3"/>
  <c r="A14322" i="3"/>
  <c r="A14323" i="3"/>
  <c r="A14324" i="3"/>
  <c r="A14325" i="3"/>
  <c r="A14326" i="3"/>
  <c r="A14327" i="3"/>
  <c r="A14328" i="3"/>
  <c r="A14329" i="3"/>
  <c r="A14330" i="3"/>
  <c r="A14331" i="3"/>
  <c r="A14332" i="3"/>
  <c r="A14333" i="3"/>
  <c r="A14334" i="3"/>
  <c r="A14335" i="3"/>
  <c r="A14336" i="3"/>
  <c r="A14337" i="3"/>
  <c r="A14338" i="3"/>
  <c r="A14339" i="3"/>
  <c r="A14340" i="3"/>
  <c r="A14341" i="3"/>
  <c r="A14342" i="3"/>
  <c r="A14343" i="3"/>
  <c r="A14344" i="3"/>
  <c r="A14345" i="3"/>
  <c r="A14346" i="3"/>
  <c r="A14347" i="3"/>
  <c r="A14348" i="3"/>
  <c r="A14349" i="3"/>
  <c r="A14350" i="3"/>
  <c r="A14351" i="3"/>
  <c r="A14352" i="3"/>
  <c r="A14353" i="3"/>
  <c r="A14354" i="3"/>
  <c r="A14355" i="3"/>
  <c r="A14356" i="3"/>
  <c r="A14357" i="3"/>
  <c r="A14358" i="3"/>
  <c r="A14359" i="3"/>
  <c r="A14360" i="3"/>
  <c r="A14361" i="3"/>
  <c r="A14362" i="3"/>
  <c r="A14363" i="3"/>
  <c r="A14364" i="3"/>
  <c r="A14365" i="3"/>
  <c r="A14366" i="3"/>
  <c r="A14367" i="3"/>
  <c r="A14368" i="3"/>
  <c r="A14369" i="3"/>
  <c r="A14370" i="3"/>
  <c r="A14371" i="3"/>
  <c r="A14372" i="3"/>
  <c r="A14373" i="3"/>
  <c r="A14374" i="3"/>
  <c r="A14375" i="3"/>
  <c r="A14376" i="3"/>
  <c r="A14377" i="3"/>
  <c r="A14378" i="3"/>
  <c r="A14379" i="3"/>
  <c r="A14380" i="3"/>
  <c r="A14381" i="3"/>
  <c r="A14382" i="3"/>
  <c r="A14383" i="3"/>
  <c r="A14384" i="3"/>
  <c r="A14385" i="3"/>
  <c r="A14386" i="3"/>
  <c r="A14387" i="3"/>
  <c r="A14388" i="3"/>
  <c r="A14389" i="3"/>
  <c r="A14390" i="3"/>
  <c r="A14391" i="3"/>
  <c r="A14392" i="3"/>
  <c r="A14393" i="3"/>
  <c r="A14394" i="3"/>
  <c r="A14395" i="3"/>
  <c r="A14396" i="3"/>
  <c r="A14397" i="3"/>
  <c r="A14398" i="3"/>
  <c r="A14399" i="3"/>
  <c r="A14400" i="3"/>
  <c r="A14401" i="3"/>
  <c r="A14402" i="3"/>
  <c r="A14403" i="3"/>
  <c r="A14404" i="3"/>
  <c r="A14405" i="3"/>
  <c r="A14406" i="3"/>
  <c r="A14407" i="3"/>
  <c r="A14408" i="3"/>
  <c r="A14409" i="3"/>
  <c r="A14410" i="3"/>
  <c r="A14411" i="3"/>
  <c r="A14412" i="3"/>
  <c r="A14413" i="3"/>
  <c r="A14414" i="3"/>
  <c r="A14415" i="3"/>
  <c r="A14416" i="3"/>
  <c r="A14417" i="3"/>
  <c r="A14418" i="3"/>
  <c r="A14419" i="3"/>
  <c r="A14420" i="3"/>
  <c r="A14421" i="3"/>
  <c r="A14422" i="3"/>
  <c r="A14423" i="3"/>
  <c r="A14424" i="3"/>
  <c r="A14425" i="3"/>
  <c r="A14426" i="3"/>
  <c r="A14427" i="3"/>
  <c r="A14428" i="3"/>
  <c r="A14429" i="3"/>
  <c r="A14430" i="3"/>
  <c r="A14431" i="3"/>
  <c r="A14432" i="3"/>
  <c r="A14433" i="3"/>
  <c r="A14434" i="3"/>
  <c r="A14435" i="3"/>
  <c r="A14436" i="3"/>
  <c r="A14437" i="3"/>
  <c r="A14438" i="3"/>
  <c r="A14439" i="3"/>
  <c r="A14440" i="3"/>
  <c r="A14441" i="3"/>
  <c r="A14442" i="3"/>
  <c r="A14443" i="3"/>
  <c r="A14444" i="3"/>
  <c r="A14445" i="3"/>
  <c r="A14446" i="3"/>
  <c r="A14447" i="3"/>
  <c r="A14448" i="3"/>
  <c r="A14449" i="3"/>
  <c r="A14450" i="3"/>
  <c r="A14451" i="3"/>
  <c r="A14452" i="3"/>
  <c r="A14453" i="3"/>
  <c r="A14454" i="3"/>
  <c r="A14455" i="3"/>
  <c r="A14456" i="3"/>
  <c r="A14457" i="3"/>
  <c r="A14458" i="3"/>
  <c r="A14459" i="3"/>
  <c r="A14460" i="3"/>
  <c r="A14461" i="3"/>
  <c r="A14462" i="3"/>
  <c r="A14463" i="3"/>
  <c r="A14464" i="3"/>
  <c r="A14465" i="3"/>
  <c r="A14466" i="3"/>
  <c r="A14467" i="3"/>
  <c r="A14468" i="3"/>
  <c r="A14469" i="3"/>
  <c r="A14470" i="3"/>
  <c r="A14471" i="3"/>
  <c r="A14472" i="3"/>
  <c r="A14473" i="3"/>
  <c r="A14474" i="3"/>
  <c r="A14475" i="3"/>
  <c r="A14476" i="3"/>
  <c r="A14477" i="3"/>
  <c r="A14478" i="3"/>
  <c r="A14479" i="3"/>
  <c r="A14480" i="3"/>
  <c r="A14481" i="3"/>
  <c r="A14482" i="3"/>
  <c r="A14483" i="3"/>
  <c r="A14484" i="3"/>
  <c r="A14485" i="3"/>
  <c r="A14486" i="3"/>
  <c r="A14487" i="3"/>
  <c r="A14488" i="3"/>
  <c r="A14489" i="3"/>
  <c r="A14490" i="3"/>
  <c r="A14491" i="3"/>
  <c r="A14492" i="3"/>
  <c r="A14493" i="3"/>
  <c r="A14494" i="3"/>
  <c r="A14495" i="3"/>
  <c r="A14496" i="3"/>
  <c r="A14497" i="3"/>
  <c r="A14498" i="3"/>
  <c r="A14499" i="3"/>
  <c r="A14500" i="3"/>
  <c r="A14501" i="3"/>
  <c r="A14502" i="3"/>
  <c r="A14503" i="3"/>
  <c r="A14504" i="3"/>
  <c r="A14505" i="3"/>
  <c r="A14506" i="3"/>
  <c r="A14507" i="3"/>
  <c r="A14508" i="3"/>
  <c r="A14509" i="3"/>
  <c r="A14510" i="3"/>
  <c r="A14511" i="3"/>
  <c r="A14512" i="3"/>
  <c r="A14513" i="3"/>
  <c r="A14514" i="3"/>
  <c r="A14515" i="3"/>
  <c r="A14516" i="3"/>
  <c r="A14517" i="3"/>
  <c r="A14518" i="3"/>
  <c r="A14519" i="3"/>
  <c r="A14520" i="3"/>
  <c r="A14521" i="3"/>
  <c r="A14522" i="3"/>
  <c r="A14523" i="3"/>
  <c r="A14524" i="3"/>
  <c r="A14525" i="3"/>
  <c r="A14526" i="3"/>
  <c r="A14527" i="3"/>
  <c r="A14528" i="3"/>
  <c r="A14529" i="3"/>
  <c r="A14530" i="3"/>
  <c r="A14531" i="3"/>
  <c r="A14532" i="3"/>
  <c r="A14533" i="3"/>
  <c r="A14534" i="3"/>
  <c r="A14535" i="3"/>
  <c r="A14536" i="3"/>
  <c r="A14537" i="3"/>
  <c r="A14538" i="3"/>
  <c r="A14539" i="3"/>
  <c r="A14540" i="3"/>
  <c r="A14541" i="3"/>
  <c r="A14542" i="3"/>
  <c r="A14543" i="3"/>
  <c r="A14544" i="3"/>
  <c r="A14545" i="3"/>
  <c r="A14546" i="3"/>
  <c r="A14547" i="3"/>
  <c r="A14548" i="3"/>
  <c r="A14549" i="3"/>
  <c r="A14550" i="3"/>
  <c r="A14551" i="3"/>
  <c r="A14552" i="3"/>
  <c r="A14553" i="3"/>
  <c r="A14554" i="3"/>
  <c r="A14555" i="3"/>
  <c r="A14556" i="3"/>
  <c r="A14557" i="3"/>
  <c r="A14558" i="3"/>
  <c r="A14559" i="3"/>
  <c r="A14560" i="3"/>
  <c r="A14561" i="3"/>
  <c r="A14562" i="3"/>
  <c r="A14563" i="3"/>
  <c r="A14564" i="3"/>
  <c r="A14565" i="3"/>
  <c r="A14566" i="3"/>
  <c r="A14567" i="3"/>
  <c r="A14568" i="3"/>
  <c r="A14569" i="3"/>
  <c r="A14570" i="3"/>
  <c r="A14571" i="3"/>
  <c r="A14572" i="3"/>
  <c r="A14573" i="3"/>
  <c r="A14574" i="3"/>
  <c r="A14575" i="3"/>
  <c r="A14576" i="3"/>
  <c r="A14577" i="3"/>
  <c r="A14578" i="3"/>
  <c r="A14579" i="3"/>
  <c r="A14580" i="3"/>
  <c r="A14581" i="3"/>
  <c r="A14582" i="3"/>
  <c r="A14583" i="3"/>
  <c r="A14584" i="3"/>
  <c r="A14585" i="3"/>
  <c r="A14586" i="3"/>
  <c r="A14587" i="3"/>
  <c r="A14588" i="3"/>
  <c r="A14589" i="3"/>
  <c r="A14590" i="3"/>
  <c r="A14591" i="3"/>
  <c r="A14592" i="3"/>
  <c r="A14593" i="3"/>
  <c r="A14594" i="3"/>
  <c r="A14595" i="3"/>
  <c r="A14596" i="3"/>
  <c r="A14597" i="3"/>
  <c r="A14598" i="3"/>
  <c r="A14599" i="3"/>
  <c r="A14600" i="3"/>
  <c r="A14601" i="3"/>
  <c r="A14602" i="3"/>
  <c r="A14603" i="3"/>
  <c r="A14604" i="3"/>
  <c r="A14605" i="3"/>
  <c r="A14606" i="3"/>
  <c r="A14607" i="3"/>
  <c r="A14608" i="3"/>
  <c r="A14609" i="3"/>
  <c r="A14610" i="3"/>
  <c r="A14611" i="3"/>
  <c r="A14612" i="3"/>
  <c r="A14613" i="3"/>
  <c r="A14614" i="3"/>
  <c r="A14615" i="3"/>
  <c r="A14616" i="3"/>
  <c r="A14617" i="3"/>
  <c r="A14618" i="3"/>
  <c r="A14619" i="3"/>
  <c r="A14620" i="3"/>
  <c r="A14621" i="3"/>
  <c r="A14622" i="3"/>
  <c r="A14623" i="3"/>
  <c r="A14624" i="3"/>
  <c r="A14625" i="3"/>
  <c r="A14626" i="3"/>
  <c r="A14627" i="3"/>
  <c r="A14628" i="3"/>
  <c r="A14629" i="3"/>
  <c r="A14630" i="3"/>
  <c r="A14631" i="3"/>
  <c r="A14632" i="3"/>
  <c r="A14633" i="3"/>
  <c r="A14634" i="3"/>
  <c r="A14635" i="3"/>
  <c r="A14636" i="3"/>
  <c r="A14637" i="3"/>
  <c r="A14638" i="3"/>
  <c r="A14639" i="3"/>
  <c r="A14640" i="3"/>
  <c r="A14641" i="3"/>
  <c r="A14642" i="3"/>
  <c r="A14643" i="3"/>
  <c r="A14644" i="3"/>
  <c r="A14645" i="3"/>
  <c r="A14646" i="3"/>
  <c r="A14647" i="3"/>
  <c r="A14648" i="3"/>
  <c r="A14649" i="3"/>
  <c r="A14650" i="3"/>
  <c r="A14651" i="3"/>
  <c r="A14652" i="3"/>
  <c r="A14653" i="3"/>
  <c r="A14654" i="3"/>
  <c r="A14655" i="3"/>
  <c r="A14656" i="3"/>
  <c r="A14657" i="3"/>
  <c r="A14658" i="3"/>
  <c r="A14659" i="3"/>
  <c r="A14660" i="3"/>
  <c r="A14661" i="3"/>
  <c r="A14662" i="3"/>
  <c r="A14663" i="3"/>
  <c r="A14664" i="3"/>
  <c r="A14665" i="3"/>
  <c r="A14666" i="3"/>
  <c r="A24689" i="3"/>
  <c r="A24688" i="3"/>
  <c r="A24687" i="3"/>
  <c r="A24686" i="3"/>
  <c r="A24685" i="3"/>
  <c r="A24684" i="3"/>
  <c r="A24683" i="3"/>
  <c r="A24682" i="3"/>
  <c r="A24681" i="3"/>
  <c r="A24680" i="3"/>
  <c r="A24679" i="3"/>
  <c r="A24678" i="3"/>
  <c r="A24677" i="3"/>
  <c r="A24676" i="3"/>
  <c r="A24675" i="3"/>
  <c r="A24674" i="3"/>
  <c r="A24673" i="3"/>
  <c r="A24672" i="3"/>
  <c r="A24671" i="3"/>
  <c r="A24670" i="3"/>
  <c r="A24669" i="3"/>
  <c r="A24668" i="3"/>
  <c r="A24667" i="3"/>
  <c r="A24666" i="3"/>
  <c r="A24665" i="3"/>
  <c r="A24664" i="3"/>
  <c r="A24663" i="3"/>
  <c r="A24662" i="3"/>
  <c r="A24661" i="3"/>
  <c r="A24660" i="3"/>
  <c r="A24659" i="3"/>
  <c r="A24658" i="3"/>
  <c r="A24657" i="3"/>
  <c r="A24656" i="3"/>
  <c r="A24655" i="3"/>
  <c r="A24654" i="3"/>
  <c r="A24653" i="3"/>
  <c r="A24652" i="3"/>
  <c r="A24651" i="3"/>
  <c r="A24650" i="3"/>
  <c r="A24649" i="3"/>
  <c r="A24648" i="3"/>
  <c r="A24647" i="3"/>
  <c r="A24646" i="3"/>
  <c r="A24645" i="3"/>
  <c r="A24644" i="3"/>
  <c r="A24643" i="3"/>
  <c r="A24642" i="3"/>
  <c r="A24641" i="3"/>
  <c r="A24640" i="3"/>
  <c r="A24639" i="3"/>
  <c r="A24638" i="3"/>
  <c r="A24637" i="3"/>
  <c r="A24636" i="3"/>
  <c r="A24635" i="3"/>
  <c r="A24634" i="3"/>
  <c r="A24633" i="3"/>
  <c r="A24632" i="3"/>
  <c r="A24631" i="3"/>
  <c r="A24630" i="3"/>
  <c r="A24629" i="3"/>
  <c r="A24628" i="3"/>
  <c r="A24627" i="3"/>
  <c r="A24626" i="3"/>
  <c r="A24625" i="3"/>
  <c r="A24624" i="3"/>
  <c r="A24623" i="3"/>
  <c r="A24622" i="3"/>
  <c r="A24621" i="3"/>
  <c r="A24620" i="3"/>
  <c r="A24619" i="3"/>
  <c r="A24618" i="3"/>
  <c r="A24617" i="3"/>
  <c r="A24616" i="3"/>
  <c r="A24615" i="3"/>
  <c r="A24614" i="3"/>
  <c r="A24613" i="3"/>
  <c r="A24612" i="3"/>
  <c r="A24611" i="3"/>
  <c r="A24610" i="3"/>
  <c r="A24609" i="3"/>
  <c r="A24608" i="3"/>
  <c r="A24607" i="3"/>
  <c r="A24606" i="3"/>
  <c r="A24605" i="3"/>
  <c r="A24604" i="3"/>
  <c r="A24603" i="3"/>
  <c r="A24602" i="3"/>
  <c r="A24601" i="3"/>
  <c r="A24600" i="3"/>
  <c r="A24599" i="3"/>
  <c r="A24598" i="3"/>
  <c r="A24597" i="3"/>
  <c r="A24596" i="3"/>
  <c r="A24595" i="3"/>
  <c r="A24594" i="3"/>
  <c r="A24593" i="3"/>
  <c r="A24592" i="3"/>
  <c r="A24591" i="3"/>
  <c r="A24590" i="3"/>
  <c r="A24589" i="3"/>
  <c r="A24588" i="3"/>
  <c r="A24587" i="3"/>
  <c r="A24586" i="3"/>
  <c r="A24585" i="3"/>
  <c r="A24584" i="3"/>
  <c r="A24583" i="3"/>
  <c r="A24582" i="3"/>
  <c r="A24581" i="3"/>
  <c r="A24580" i="3"/>
  <c r="A24579" i="3"/>
  <c r="A24578" i="3"/>
  <c r="A24577" i="3"/>
  <c r="A24576" i="3"/>
  <c r="A24575" i="3"/>
  <c r="A24574" i="3"/>
  <c r="A24573" i="3"/>
  <c r="A24572" i="3"/>
  <c r="A24571" i="3"/>
  <c r="A24570" i="3"/>
  <c r="A24569" i="3"/>
  <c r="A24568" i="3"/>
  <c r="A24567" i="3"/>
  <c r="A24566" i="3"/>
  <c r="A24565" i="3"/>
  <c r="A24564" i="3"/>
  <c r="A24563" i="3"/>
  <c r="A24562" i="3"/>
  <c r="A24561" i="3"/>
  <c r="A24560" i="3"/>
  <c r="A24559" i="3"/>
  <c r="A24558" i="3"/>
  <c r="A24557" i="3"/>
  <c r="A24556" i="3"/>
  <c r="A24555" i="3"/>
  <c r="A24554" i="3"/>
  <c r="A24553" i="3"/>
  <c r="A24552" i="3"/>
  <c r="A24551" i="3"/>
  <c r="A24550" i="3"/>
  <c r="A24549" i="3"/>
  <c r="A24548" i="3"/>
  <c r="A24547" i="3"/>
  <c r="A24546" i="3"/>
  <c r="A24545" i="3"/>
  <c r="A24544" i="3"/>
  <c r="A24543" i="3"/>
  <c r="A24542" i="3"/>
  <c r="A24541" i="3"/>
  <c r="A24540" i="3"/>
  <c r="A24539" i="3"/>
  <c r="A24538" i="3"/>
  <c r="A24537" i="3"/>
  <c r="A24536" i="3"/>
  <c r="A24535" i="3"/>
  <c r="A24534" i="3"/>
  <c r="A24533" i="3"/>
  <c r="A24532" i="3"/>
  <c r="A24531" i="3"/>
  <c r="A24530" i="3"/>
  <c r="A24529" i="3"/>
  <c r="A24528" i="3"/>
  <c r="A24527" i="3"/>
  <c r="A24526" i="3"/>
  <c r="A24525" i="3"/>
  <c r="A24524" i="3"/>
  <c r="A24523" i="3"/>
  <c r="A24522" i="3"/>
  <c r="A24521" i="3"/>
  <c r="A24520" i="3"/>
  <c r="A24519" i="3"/>
  <c r="A24518" i="3"/>
  <c r="A24517" i="3"/>
  <c r="A24516" i="3"/>
  <c r="A24515" i="3"/>
  <c r="A24514" i="3"/>
  <c r="A24513" i="3"/>
  <c r="A24512" i="3"/>
  <c r="A24511" i="3"/>
  <c r="A24510" i="3"/>
  <c r="A24509" i="3"/>
  <c r="A24508" i="3"/>
  <c r="A24507" i="3"/>
  <c r="A24506" i="3"/>
  <c r="A24505" i="3"/>
  <c r="A24504" i="3"/>
  <c r="A24503" i="3"/>
  <c r="A24502" i="3"/>
  <c r="A24501" i="3"/>
  <c r="A24500" i="3"/>
  <c r="A24499" i="3"/>
  <c r="A24498" i="3"/>
  <c r="A24497" i="3"/>
  <c r="A24496" i="3"/>
  <c r="A24495" i="3"/>
  <c r="A24494" i="3"/>
  <c r="A24493" i="3"/>
  <c r="A24492" i="3"/>
  <c r="A24491" i="3"/>
  <c r="A24490" i="3"/>
  <c r="A24489" i="3"/>
  <c r="A24488" i="3"/>
  <c r="A24487" i="3"/>
  <c r="A24486" i="3"/>
  <c r="A24485" i="3"/>
  <c r="A24484" i="3"/>
  <c r="A24483" i="3"/>
  <c r="A24482" i="3"/>
  <c r="A24481" i="3"/>
  <c r="A24480" i="3"/>
  <c r="A24479" i="3"/>
  <c r="A24478" i="3"/>
  <c r="A24477" i="3"/>
  <c r="A24476" i="3"/>
  <c r="A24475" i="3"/>
  <c r="A24474" i="3"/>
  <c r="A24473" i="3"/>
  <c r="A24472" i="3"/>
  <c r="A24471" i="3"/>
  <c r="A24470" i="3"/>
  <c r="A24469" i="3"/>
  <c r="A24468" i="3"/>
  <c r="A24467" i="3"/>
  <c r="A24466" i="3"/>
  <c r="A24465" i="3"/>
  <c r="A24464" i="3"/>
  <c r="A24463" i="3"/>
  <c r="A24462" i="3"/>
  <c r="A24461" i="3"/>
  <c r="A24460" i="3"/>
  <c r="A24459" i="3"/>
  <c r="A24458" i="3"/>
  <c r="A24457" i="3"/>
  <c r="A24456" i="3"/>
  <c r="A24455" i="3"/>
  <c r="A24454" i="3"/>
  <c r="A24453" i="3"/>
  <c r="A24452" i="3"/>
  <c r="A24451" i="3"/>
  <c r="A24450" i="3"/>
  <c r="A24449" i="3"/>
  <c r="A24448" i="3"/>
  <c r="A24447" i="3"/>
  <c r="A24446" i="3"/>
  <c r="A24445" i="3"/>
  <c r="A24444" i="3"/>
  <c r="A24443" i="3"/>
  <c r="A24442" i="3"/>
  <c r="A24441" i="3"/>
  <c r="A24440" i="3"/>
  <c r="A24439" i="3"/>
  <c r="A24438" i="3"/>
  <c r="A24437" i="3"/>
  <c r="A24436" i="3"/>
  <c r="A24435" i="3"/>
  <c r="A24434" i="3"/>
  <c r="A24433" i="3"/>
  <c r="A24432" i="3"/>
  <c r="A24431" i="3"/>
  <c r="A24430" i="3"/>
  <c r="A24429" i="3"/>
  <c r="A24428" i="3"/>
  <c r="A24427" i="3"/>
  <c r="A24426" i="3"/>
  <c r="A24425" i="3"/>
  <c r="A24424" i="3"/>
  <c r="A24423" i="3"/>
  <c r="A24422" i="3"/>
  <c r="A24421" i="3"/>
  <c r="A24420" i="3"/>
  <c r="A24419" i="3"/>
  <c r="A24418" i="3"/>
  <c r="A24417" i="3"/>
  <c r="A24416" i="3"/>
  <c r="A24415" i="3"/>
  <c r="A24414" i="3"/>
  <c r="A24413" i="3"/>
  <c r="A24412" i="3"/>
  <c r="A24411" i="3"/>
  <c r="A24410" i="3"/>
  <c r="A24409" i="3"/>
  <c r="A24408" i="3"/>
  <c r="A24407" i="3"/>
  <c r="A24406" i="3"/>
  <c r="A24405" i="3"/>
  <c r="A24404" i="3"/>
  <c r="A24403" i="3"/>
  <c r="A24402" i="3"/>
  <c r="A24401" i="3"/>
  <c r="A24400" i="3"/>
  <c r="A24399" i="3"/>
  <c r="A24398" i="3"/>
  <c r="A24397" i="3"/>
  <c r="A24396" i="3"/>
  <c r="A24395" i="3"/>
  <c r="A24394" i="3"/>
  <c r="A24393" i="3"/>
  <c r="A24392" i="3"/>
  <c r="A24391" i="3"/>
  <c r="A24390" i="3"/>
  <c r="A24389" i="3"/>
  <c r="A24388" i="3"/>
  <c r="A24387" i="3"/>
  <c r="A24386" i="3"/>
  <c r="A24385" i="3"/>
  <c r="A24384" i="3"/>
  <c r="A24383" i="3"/>
  <c r="A24382" i="3"/>
  <c r="A24381" i="3"/>
  <c r="A24380" i="3"/>
  <c r="A24379" i="3"/>
  <c r="A24378" i="3"/>
  <c r="A24377" i="3"/>
  <c r="A24376" i="3"/>
  <c r="A24375" i="3"/>
  <c r="A24374" i="3"/>
  <c r="A24373" i="3"/>
  <c r="A24372" i="3"/>
  <c r="A24371" i="3"/>
  <c r="A24370" i="3"/>
  <c r="A24369" i="3"/>
  <c r="A24368" i="3"/>
  <c r="A24367" i="3"/>
  <c r="A24366" i="3"/>
  <c r="A24365" i="3"/>
  <c r="A24364" i="3"/>
  <c r="A24363" i="3"/>
  <c r="A24362" i="3"/>
  <c r="A24361" i="3"/>
  <c r="A24360" i="3"/>
  <c r="A24359" i="3"/>
  <c r="A24358" i="3"/>
  <c r="A24357" i="3"/>
  <c r="A24356" i="3"/>
  <c r="A24355" i="3"/>
  <c r="A24354" i="3"/>
  <c r="A24353" i="3"/>
  <c r="A24352" i="3"/>
  <c r="A24351" i="3"/>
  <c r="A24350" i="3"/>
  <c r="A24349" i="3"/>
  <c r="A24348" i="3"/>
  <c r="A24347" i="3"/>
  <c r="A24346" i="3"/>
  <c r="A24345" i="3"/>
  <c r="A24344" i="3"/>
  <c r="A24343" i="3"/>
  <c r="A24342" i="3"/>
  <c r="A24341" i="3"/>
  <c r="A24340" i="3"/>
  <c r="A24339" i="3"/>
  <c r="A24338" i="3"/>
  <c r="A24337" i="3"/>
  <c r="A24336" i="3"/>
  <c r="A24335" i="3"/>
  <c r="A24334" i="3"/>
  <c r="A24333" i="3"/>
  <c r="A24332" i="3"/>
  <c r="A24331" i="3"/>
  <c r="A24330" i="3"/>
  <c r="A24329" i="3"/>
  <c r="A24328" i="3"/>
  <c r="A24327" i="3"/>
  <c r="A24326" i="3"/>
  <c r="A24325" i="3"/>
  <c r="A24324" i="3"/>
  <c r="A24323" i="3"/>
  <c r="A24322" i="3"/>
  <c r="A24321" i="3"/>
  <c r="A24320" i="3"/>
  <c r="A24319" i="3"/>
  <c r="A24318" i="3"/>
  <c r="A24317" i="3"/>
  <c r="A24316" i="3"/>
  <c r="A24315" i="3"/>
  <c r="A24314" i="3"/>
  <c r="A24313" i="3"/>
  <c r="A24312" i="3"/>
  <c r="A24311" i="3"/>
  <c r="A24310" i="3"/>
  <c r="A24309" i="3"/>
  <c r="A24308" i="3"/>
  <c r="A24307" i="3"/>
  <c r="A24306" i="3"/>
  <c r="A24305" i="3"/>
  <c r="A24304" i="3"/>
  <c r="A24303" i="3"/>
  <c r="A24302" i="3"/>
  <c r="A24301" i="3"/>
  <c r="A24300" i="3"/>
  <c r="A24299" i="3"/>
  <c r="A24298" i="3"/>
  <c r="A24297" i="3"/>
  <c r="A24296" i="3"/>
  <c r="A24295" i="3"/>
  <c r="A24294" i="3"/>
  <c r="A24293" i="3"/>
  <c r="A24292" i="3"/>
  <c r="A24291" i="3"/>
  <c r="A24290" i="3"/>
  <c r="A24289" i="3"/>
  <c r="A24288" i="3"/>
  <c r="A24287" i="3"/>
  <c r="A24286" i="3"/>
  <c r="A24285" i="3"/>
  <c r="A24284" i="3"/>
  <c r="A24283" i="3"/>
  <c r="A24282" i="3"/>
  <c r="A24281" i="3"/>
  <c r="A24280" i="3"/>
  <c r="A24279" i="3"/>
  <c r="A24278" i="3"/>
  <c r="A24277" i="3"/>
  <c r="A24276" i="3"/>
  <c r="A24275" i="3"/>
  <c r="A24274" i="3"/>
  <c r="A24273" i="3"/>
  <c r="A24272" i="3"/>
  <c r="A24271" i="3"/>
  <c r="A24270" i="3"/>
  <c r="A24269" i="3"/>
  <c r="A24268" i="3"/>
  <c r="A24267" i="3"/>
  <c r="A24266" i="3"/>
  <c r="A24265" i="3"/>
  <c r="A24264" i="3"/>
  <c r="A24263" i="3"/>
  <c r="A24262" i="3"/>
  <c r="A24261" i="3"/>
  <c r="A24260" i="3"/>
  <c r="A24259" i="3"/>
  <c r="A24258" i="3"/>
  <c r="A24257" i="3"/>
  <c r="A24256" i="3"/>
  <c r="A24255" i="3"/>
  <c r="A24254" i="3"/>
  <c r="A24253" i="3"/>
  <c r="A24252" i="3"/>
  <c r="A24251" i="3"/>
  <c r="A24250" i="3"/>
  <c r="A24249" i="3"/>
  <c r="A24248" i="3"/>
  <c r="A24247" i="3"/>
  <c r="A24246" i="3"/>
  <c r="A24245" i="3"/>
  <c r="A24244" i="3"/>
  <c r="A24243" i="3"/>
  <c r="A24242" i="3"/>
  <c r="A24241" i="3"/>
  <c r="A24240" i="3"/>
  <c r="A24239" i="3"/>
  <c r="A24238" i="3"/>
  <c r="A24237" i="3"/>
  <c r="A24236" i="3"/>
  <c r="A24235" i="3"/>
  <c r="A24234" i="3"/>
  <c r="A24233" i="3"/>
  <c r="A24232" i="3"/>
  <c r="A24231" i="3"/>
  <c r="A24230" i="3"/>
  <c r="A24229" i="3"/>
  <c r="A24228" i="3"/>
  <c r="A24227" i="3"/>
  <c r="A24226" i="3"/>
  <c r="A24225" i="3"/>
  <c r="A24224" i="3"/>
  <c r="A24223" i="3"/>
  <c r="A24222" i="3"/>
  <c r="A24221" i="3"/>
  <c r="A24220" i="3"/>
  <c r="A24219" i="3"/>
  <c r="A24218" i="3"/>
  <c r="A24217" i="3"/>
  <c r="A24216" i="3"/>
  <c r="A24215" i="3"/>
  <c r="A24214" i="3"/>
  <c r="A24213" i="3"/>
  <c r="A24212" i="3"/>
  <c r="A24211" i="3"/>
  <c r="A24210" i="3"/>
  <c r="A24209" i="3"/>
  <c r="A24208" i="3"/>
  <c r="A24207" i="3"/>
  <c r="A24206" i="3"/>
  <c r="A24205" i="3"/>
  <c r="A24204" i="3"/>
  <c r="A24203" i="3"/>
  <c r="A24202" i="3"/>
  <c r="A24201" i="3"/>
  <c r="A24200" i="3"/>
  <c r="A24199" i="3"/>
  <c r="A24198" i="3"/>
  <c r="A24197" i="3"/>
  <c r="A24196" i="3"/>
  <c r="A24195" i="3"/>
  <c r="A24194" i="3"/>
  <c r="A24193" i="3"/>
  <c r="A24192" i="3"/>
  <c r="A24191" i="3"/>
  <c r="A24190" i="3"/>
  <c r="A24189" i="3"/>
  <c r="A24188" i="3"/>
  <c r="A24187" i="3"/>
  <c r="A24186" i="3"/>
  <c r="A24185" i="3"/>
  <c r="A24184" i="3"/>
  <c r="A24183" i="3"/>
  <c r="A24182" i="3"/>
  <c r="A24181" i="3"/>
  <c r="A24180" i="3"/>
  <c r="A24179" i="3"/>
  <c r="A24178" i="3"/>
  <c r="A24177" i="3"/>
  <c r="A23731" i="3"/>
  <c r="A23730" i="3"/>
  <c r="A23729" i="3"/>
  <c r="A23728" i="3"/>
  <c r="A23727" i="3"/>
  <c r="A23726" i="3"/>
  <c r="A23725" i="3"/>
  <c r="A23724" i="3"/>
  <c r="A23723" i="3"/>
  <c r="A23722" i="3"/>
  <c r="A23721" i="3"/>
  <c r="A23720" i="3"/>
  <c r="A23719" i="3"/>
  <c r="A23718" i="3"/>
  <c r="A23717" i="3"/>
  <c r="A23716" i="3"/>
  <c r="A23715" i="3"/>
  <c r="A23714" i="3"/>
  <c r="A23713" i="3"/>
  <c r="A23712" i="3"/>
  <c r="A23711" i="3"/>
  <c r="A23710" i="3"/>
  <c r="A23709" i="3"/>
  <c r="A23708" i="3"/>
  <c r="A23707" i="3"/>
  <c r="A23706" i="3"/>
  <c r="A23705" i="3"/>
  <c r="A23704" i="3"/>
  <c r="A23703" i="3"/>
  <c r="A23702" i="3"/>
  <c r="A23701" i="3"/>
  <c r="A23700" i="3"/>
  <c r="A23699" i="3"/>
  <c r="A23698" i="3"/>
  <c r="A23697" i="3"/>
  <c r="A23696" i="3"/>
  <c r="A23695" i="3"/>
  <c r="A23694" i="3"/>
  <c r="A23693" i="3"/>
  <c r="A23692" i="3"/>
  <c r="A23691" i="3"/>
  <c r="A23690" i="3"/>
  <c r="A23689" i="3"/>
  <c r="A23688" i="3"/>
  <c r="A23687" i="3"/>
  <c r="A23686" i="3"/>
  <c r="A23685" i="3"/>
  <c r="A23684" i="3"/>
  <c r="A23683" i="3"/>
  <c r="A23682" i="3"/>
  <c r="A23681" i="3"/>
  <c r="A23680" i="3"/>
  <c r="A23679" i="3"/>
  <c r="A23678" i="3"/>
  <c r="A23677" i="3"/>
  <c r="A23676" i="3"/>
  <c r="A23675" i="3"/>
  <c r="A23674" i="3"/>
  <c r="A23673" i="3"/>
  <c r="A23672" i="3"/>
  <c r="A23671" i="3"/>
  <c r="A23670" i="3"/>
  <c r="A23669" i="3"/>
  <c r="A23668" i="3"/>
  <c r="A23667" i="3"/>
  <c r="A23666" i="3"/>
  <c r="A23665" i="3"/>
  <c r="A23664" i="3"/>
  <c r="A23663" i="3"/>
  <c r="A23662" i="3"/>
  <c r="A23661" i="3"/>
  <c r="A23660" i="3"/>
  <c r="A23659" i="3"/>
  <c r="A23658" i="3"/>
  <c r="A23657" i="3"/>
  <c r="A23656" i="3"/>
  <c r="A23655" i="3"/>
  <c r="A23654" i="3"/>
  <c r="A23653" i="3"/>
  <c r="A23652" i="3"/>
  <c r="A23651" i="3"/>
  <c r="A23650" i="3"/>
  <c r="A23649" i="3"/>
  <c r="A23648" i="3"/>
  <c r="A23647" i="3"/>
  <c r="A23646" i="3"/>
  <c r="A23645" i="3"/>
  <c r="A23644" i="3"/>
  <c r="A23643" i="3"/>
  <c r="A23642" i="3"/>
  <c r="A23641" i="3"/>
  <c r="A23640" i="3"/>
  <c r="A23639" i="3"/>
  <c r="A23638" i="3"/>
  <c r="A23637" i="3"/>
  <c r="A23636" i="3"/>
  <c r="A23635" i="3"/>
  <c r="A23634" i="3"/>
  <c r="A23633" i="3"/>
  <c r="A23632" i="3"/>
  <c r="A23631" i="3"/>
  <c r="A23630" i="3"/>
  <c r="A23629" i="3"/>
  <c r="A23628" i="3"/>
  <c r="A23627" i="3"/>
  <c r="A23626" i="3"/>
  <c r="A23625" i="3"/>
  <c r="A23624" i="3"/>
  <c r="A23623" i="3"/>
  <c r="A23622" i="3"/>
  <c r="A23621" i="3"/>
  <c r="A23620" i="3"/>
  <c r="A23619" i="3"/>
  <c r="A23618" i="3"/>
  <c r="A23617" i="3"/>
  <c r="A23616" i="3"/>
  <c r="A23615" i="3"/>
  <c r="A23614" i="3"/>
  <c r="A23613" i="3"/>
  <c r="A23612" i="3"/>
  <c r="A23611" i="3"/>
  <c r="A23610" i="3"/>
  <c r="A23609" i="3"/>
  <c r="A23608" i="3"/>
  <c r="A23607" i="3"/>
  <c r="A23606" i="3"/>
  <c r="A23605" i="3"/>
  <c r="A23604" i="3"/>
  <c r="A23603" i="3"/>
  <c r="A23602" i="3"/>
  <c r="A23601" i="3"/>
  <c r="A23600" i="3"/>
  <c r="A23599" i="3"/>
  <c r="A23598" i="3"/>
  <c r="A23597" i="3"/>
  <c r="A23596" i="3"/>
  <c r="A23595" i="3"/>
  <c r="A23594" i="3"/>
  <c r="A23593" i="3"/>
  <c r="A23592" i="3"/>
  <c r="A23591" i="3"/>
  <c r="A23590" i="3"/>
  <c r="A23589" i="3"/>
  <c r="A23588" i="3"/>
  <c r="A23587" i="3"/>
  <c r="A23586" i="3"/>
  <c r="A23585" i="3"/>
  <c r="A23584" i="3"/>
  <c r="A23583" i="3"/>
  <c r="A23582" i="3"/>
  <c r="A23581" i="3"/>
  <c r="A23580" i="3"/>
  <c r="A23579" i="3"/>
  <c r="A23578" i="3"/>
  <c r="A23577" i="3"/>
  <c r="A23576" i="3"/>
  <c r="A23575" i="3"/>
  <c r="A23574" i="3"/>
  <c r="A23573" i="3"/>
  <c r="A23572" i="3"/>
  <c r="A23571" i="3"/>
  <c r="A23570" i="3"/>
  <c r="A23569" i="3"/>
  <c r="A23568" i="3"/>
  <c r="A23567" i="3"/>
  <c r="A23566" i="3"/>
  <c r="A23565" i="3"/>
  <c r="A23564" i="3"/>
  <c r="A23563" i="3"/>
  <c r="A23562" i="3"/>
  <c r="A23561" i="3"/>
  <c r="A23560" i="3"/>
  <c r="A23559" i="3"/>
  <c r="A23558" i="3"/>
  <c r="A23557" i="3"/>
  <c r="A23556" i="3"/>
  <c r="A23555" i="3"/>
  <c r="A23554" i="3"/>
  <c r="A23553" i="3"/>
  <c r="A23552" i="3"/>
  <c r="A23551" i="3"/>
  <c r="A23550" i="3"/>
  <c r="A23549" i="3"/>
  <c r="A23548" i="3"/>
  <c r="A23547" i="3"/>
  <c r="A23546" i="3"/>
  <c r="A23545" i="3"/>
  <c r="A23544" i="3"/>
  <c r="A23543" i="3"/>
  <c r="A23542" i="3"/>
  <c r="A23541" i="3"/>
  <c r="A23540" i="3"/>
  <c r="A23539" i="3"/>
  <c r="A23538" i="3"/>
  <c r="A23537" i="3"/>
  <c r="A23536" i="3"/>
  <c r="A23535" i="3"/>
  <c r="A23534" i="3"/>
  <c r="A23533" i="3"/>
  <c r="A23532" i="3"/>
  <c r="A23531" i="3"/>
  <c r="A23530" i="3"/>
  <c r="A23529" i="3"/>
  <c r="A23528" i="3"/>
  <c r="A23527" i="3"/>
  <c r="A23526" i="3"/>
  <c r="A23525" i="3"/>
  <c r="A23524" i="3"/>
  <c r="A23523" i="3"/>
  <c r="A23522" i="3"/>
  <c r="A23521" i="3"/>
  <c r="A23520" i="3"/>
  <c r="A23519" i="3"/>
  <c r="A23518" i="3"/>
  <c r="A23517" i="3"/>
  <c r="A23516" i="3"/>
  <c r="A23515" i="3"/>
  <c r="A23514" i="3"/>
  <c r="A23513" i="3"/>
  <c r="A23512" i="3"/>
  <c r="A23511" i="3"/>
  <c r="A23510" i="3"/>
  <c r="A23509" i="3"/>
  <c r="A23508" i="3"/>
  <c r="A23507" i="3"/>
  <c r="A23506" i="3"/>
  <c r="A23505" i="3"/>
  <c r="A23504" i="3"/>
  <c r="A23503" i="3"/>
  <c r="A23502" i="3"/>
  <c r="A23501" i="3"/>
  <c r="A23500" i="3"/>
  <c r="A23499" i="3"/>
  <c r="A23498" i="3"/>
  <c r="A23497" i="3"/>
  <c r="A23496" i="3"/>
  <c r="A23495" i="3"/>
  <c r="A23494" i="3"/>
  <c r="A23493" i="3"/>
  <c r="A23492" i="3"/>
  <c r="A23491" i="3"/>
  <c r="A23490" i="3"/>
  <c r="A23489" i="3"/>
  <c r="A23488" i="3"/>
  <c r="A23487" i="3"/>
  <c r="A23486" i="3"/>
  <c r="A23485" i="3"/>
  <c r="A23484" i="3"/>
  <c r="A23483" i="3"/>
  <c r="A23482" i="3"/>
  <c r="A23481" i="3"/>
  <c r="A23480" i="3"/>
  <c r="A23479" i="3"/>
  <c r="A23478" i="3"/>
  <c r="A23477" i="3"/>
  <c r="A23476" i="3"/>
  <c r="A23475" i="3"/>
  <c r="A23474" i="3"/>
  <c r="A23473" i="3"/>
  <c r="A23472" i="3"/>
  <c r="A23471" i="3"/>
  <c r="A23470" i="3"/>
  <c r="A23469" i="3"/>
  <c r="A23468" i="3"/>
  <c r="A23467" i="3"/>
  <c r="A23466" i="3"/>
  <c r="A23465" i="3"/>
  <c r="A23464" i="3"/>
  <c r="A23463" i="3"/>
  <c r="A23462" i="3"/>
  <c r="A23461" i="3"/>
  <c r="A23460" i="3"/>
  <c r="A23459" i="3"/>
  <c r="A23458" i="3"/>
  <c r="A23457" i="3"/>
  <c r="A23456" i="3"/>
  <c r="A23455" i="3"/>
  <c r="A23454" i="3"/>
  <c r="A23453" i="3"/>
  <c r="A23452" i="3"/>
  <c r="A23451" i="3"/>
  <c r="A23450" i="3"/>
  <c r="A23449" i="3"/>
  <c r="A23448" i="3"/>
  <c r="A23447" i="3"/>
  <c r="A23446" i="3"/>
  <c r="A23445" i="3"/>
  <c r="A23444" i="3"/>
  <c r="A23443" i="3"/>
  <c r="A23442" i="3"/>
  <c r="A23441" i="3"/>
  <c r="A23440" i="3"/>
  <c r="A23439" i="3"/>
  <c r="A23438" i="3"/>
  <c r="A23437" i="3"/>
  <c r="A23436" i="3"/>
  <c r="A23435" i="3"/>
  <c r="A23434" i="3"/>
  <c r="A23433" i="3"/>
  <c r="A23432" i="3"/>
  <c r="A23431" i="3"/>
  <c r="A23430" i="3"/>
  <c r="A23429" i="3"/>
  <c r="A23428" i="3"/>
  <c r="A23427" i="3"/>
  <c r="A23426" i="3"/>
  <c r="A23425" i="3"/>
  <c r="A23424" i="3"/>
  <c r="A23423" i="3"/>
  <c r="A23422" i="3"/>
  <c r="A23421" i="3"/>
  <c r="A23420" i="3"/>
  <c r="A23419" i="3"/>
  <c r="A23418" i="3"/>
  <c r="A23417" i="3"/>
  <c r="A23416" i="3"/>
  <c r="A23415" i="3"/>
  <c r="A23414" i="3"/>
  <c r="A23413" i="3"/>
  <c r="A23412" i="3"/>
  <c r="A23411" i="3"/>
  <c r="A23410" i="3"/>
  <c r="A23409" i="3"/>
  <c r="A23408" i="3"/>
  <c r="A23407" i="3"/>
  <c r="A23406" i="3"/>
  <c r="A23405" i="3"/>
  <c r="A23404" i="3"/>
  <c r="A23403" i="3"/>
  <c r="A23402" i="3"/>
  <c r="A23401" i="3"/>
  <c r="A23400" i="3"/>
  <c r="A23399" i="3"/>
  <c r="A23398" i="3"/>
  <c r="A23397" i="3"/>
  <c r="A23396" i="3"/>
  <c r="A23395" i="3"/>
  <c r="A23394" i="3"/>
  <c r="A23393" i="3"/>
  <c r="A23392" i="3"/>
  <c r="A23391" i="3"/>
  <c r="A23390" i="3"/>
  <c r="A23389" i="3"/>
  <c r="A23388" i="3"/>
  <c r="A23387" i="3"/>
  <c r="A23386" i="3"/>
  <c r="A23385" i="3"/>
  <c r="A23384" i="3"/>
  <c r="A23383" i="3"/>
  <c r="A23382" i="3"/>
  <c r="A23381" i="3"/>
  <c r="A23380" i="3"/>
  <c r="A23379" i="3"/>
  <c r="A23378" i="3"/>
  <c r="A23377" i="3"/>
  <c r="A23376" i="3"/>
  <c r="A23375" i="3"/>
  <c r="A23374" i="3"/>
  <c r="A23373" i="3"/>
  <c r="A23372" i="3"/>
  <c r="A23371" i="3"/>
  <c r="A23370" i="3"/>
  <c r="A23369" i="3"/>
  <c r="A23368" i="3"/>
  <c r="A23367" i="3"/>
  <c r="A23366" i="3"/>
  <c r="A23365" i="3"/>
  <c r="A23364" i="3"/>
  <c r="A23363" i="3"/>
  <c r="A23362" i="3"/>
  <c r="A23361" i="3"/>
  <c r="A23360" i="3"/>
  <c r="A23359" i="3"/>
  <c r="A23358" i="3"/>
  <c r="A23357" i="3"/>
  <c r="A23356" i="3"/>
  <c r="A23355" i="3"/>
  <c r="A23354" i="3"/>
  <c r="A23353" i="3"/>
  <c r="A23352" i="3"/>
  <c r="A23351" i="3"/>
  <c r="A23350" i="3"/>
  <c r="A23349" i="3"/>
  <c r="A23348" i="3"/>
  <c r="A23347" i="3"/>
  <c r="A23346" i="3"/>
  <c r="A23345" i="3"/>
  <c r="A23344" i="3"/>
  <c r="A23343" i="3"/>
  <c r="A23342" i="3"/>
  <c r="A23341" i="3"/>
  <c r="A23340" i="3"/>
  <c r="A23339" i="3"/>
  <c r="A23338" i="3"/>
  <c r="A23337" i="3"/>
  <c r="A23336" i="3"/>
  <c r="A23335" i="3"/>
  <c r="A23334" i="3"/>
  <c r="A23333" i="3"/>
  <c r="A23332" i="3"/>
  <c r="A23331" i="3"/>
  <c r="A23330" i="3"/>
  <c r="A23329" i="3"/>
  <c r="A23328" i="3"/>
  <c r="A23327" i="3"/>
  <c r="A23326" i="3"/>
  <c r="A23325" i="3"/>
  <c r="A23324" i="3"/>
  <c r="A23323" i="3"/>
  <c r="A23322" i="3"/>
  <c r="A23321" i="3"/>
  <c r="A23320" i="3"/>
  <c r="A23319" i="3"/>
  <c r="A23318" i="3"/>
  <c r="A23317" i="3"/>
  <c r="A23316" i="3"/>
  <c r="A23315" i="3"/>
  <c r="A23314" i="3"/>
  <c r="A23313" i="3"/>
  <c r="A23312" i="3"/>
  <c r="A23311" i="3"/>
  <c r="A23310" i="3"/>
  <c r="A23309" i="3"/>
  <c r="A23308" i="3"/>
  <c r="A23307" i="3"/>
  <c r="A23306" i="3"/>
  <c r="A23305" i="3"/>
  <c r="A23304" i="3"/>
  <c r="A23303" i="3"/>
  <c r="A23302" i="3"/>
  <c r="A23301" i="3"/>
  <c r="A23300" i="3"/>
  <c r="A23299" i="3"/>
  <c r="A23298" i="3"/>
  <c r="A23297" i="3"/>
  <c r="A23296" i="3"/>
  <c r="A23295" i="3"/>
  <c r="A23294" i="3"/>
  <c r="A23293" i="3"/>
  <c r="A23292" i="3"/>
  <c r="A23291" i="3"/>
  <c r="A23290" i="3"/>
  <c r="A23289" i="3"/>
  <c r="A23288" i="3"/>
  <c r="A23287" i="3"/>
  <c r="A23286" i="3"/>
  <c r="A23285" i="3"/>
  <c r="A23284" i="3"/>
  <c r="A23283" i="3"/>
  <c r="A23282" i="3"/>
  <c r="A23281" i="3"/>
  <c r="A23280" i="3"/>
  <c r="A23279" i="3"/>
  <c r="A23278" i="3"/>
  <c r="A23277" i="3"/>
  <c r="A23276" i="3"/>
  <c r="A23275" i="3"/>
  <c r="A23274" i="3"/>
  <c r="A23273" i="3"/>
  <c r="A23272" i="3"/>
  <c r="A23271" i="3"/>
  <c r="A23270" i="3"/>
  <c r="A23269" i="3"/>
  <c r="A23268" i="3"/>
  <c r="A23267" i="3"/>
  <c r="A23266" i="3"/>
  <c r="A23265" i="3"/>
  <c r="A23264" i="3"/>
  <c r="A23263" i="3"/>
  <c r="A23262" i="3"/>
  <c r="A23261" i="3"/>
  <c r="A23260" i="3"/>
  <c r="A23259" i="3"/>
  <c r="A23258" i="3"/>
  <c r="A23257" i="3"/>
  <c r="A23256" i="3"/>
  <c r="A23255" i="3"/>
  <c r="A23254" i="3"/>
  <c r="A23253" i="3"/>
  <c r="A23252" i="3"/>
  <c r="A23251" i="3"/>
  <c r="A23250" i="3"/>
  <c r="A23249" i="3"/>
  <c r="A23248" i="3"/>
  <c r="A23247" i="3"/>
  <c r="A23246" i="3"/>
  <c r="A23245" i="3"/>
  <c r="A23244" i="3"/>
  <c r="A23243" i="3"/>
  <c r="A23242" i="3"/>
  <c r="A23241" i="3"/>
  <c r="A23240" i="3"/>
  <c r="A23239" i="3"/>
  <c r="A23238" i="3"/>
  <c r="A23237" i="3"/>
  <c r="A23236" i="3"/>
  <c r="A23235" i="3"/>
  <c r="A23234" i="3"/>
  <c r="A23233" i="3"/>
  <c r="A23232" i="3"/>
  <c r="A23231" i="3"/>
  <c r="A23230" i="3"/>
  <c r="A23229" i="3"/>
  <c r="A23228" i="3"/>
  <c r="A23227" i="3"/>
  <c r="A23226" i="3"/>
  <c r="A23225" i="3"/>
  <c r="A23224" i="3"/>
  <c r="A23223" i="3"/>
  <c r="A23222" i="3"/>
  <c r="A23221" i="3"/>
  <c r="A22780" i="3"/>
  <c r="A22779" i="3"/>
  <c r="A22778" i="3"/>
  <c r="A22777" i="3"/>
  <c r="A22776" i="3"/>
  <c r="A22775" i="3"/>
  <c r="A22774" i="3"/>
  <c r="A22773" i="3"/>
  <c r="A22772" i="3"/>
  <c r="A22771" i="3"/>
  <c r="A22770" i="3"/>
  <c r="A22769" i="3"/>
  <c r="A22768" i="3"/>
  <c r="A22767" i="3"/>
  <c r="A22766" i="3"/>
  <c r="A22765" i="3"/>
  <c r="A22764" i="3"/>
  <c r="A22763" i="3"/>
  <c r="A22762" i="3"/>
  <c r="A22761" i="3"/>
  <c r="A22760" i="3"/>
  <c r="A22759" i="3"/>
  <c r="A22758" i="3"/>
  <c r="A22757" i="3"/>
  <c r="A22756" i="3"/>
  <c r="A22755" i="3"/>
  <c r="A22754" i="3"/>
  <c r="A22753" i="3"/>
  <c r="A22752" i="3"/>
  <c r="A22751" i="3"/>
  <c r="A22750" i="3"/>
  <c r="A22749" i="3"/>
  <c r="A22748" i="3"/>
  <c r="A22747" i="3"/>
  <c r="A22746" i="3"/>
  <c r="A22745" i="3"/>
  <c r="A22744" i="3"/>
  <c r="A22743" i="3"/>
  <c r="A22742" i="3"/>
  <c r="A22741" i="3"/>
  <c r="A22740" i="3"/>
  <c r="A22739" i="3"/>
  <c r="A22738" i="3"/>
  <c r="A22737" i="3"/>
  <c r="A22736" i="3"/>
  <c r="A22735" i="3"/>
  <c r="A22734" i="3"/>
  <c r="A22733" i="3"/>
  <c r="A22732" i="3"/>
  <c r="A22731" i="3"/>
  <c r="A22730" i="3"/>
  <c r="A22729" i="3"/>
  <c r="A22728" i="3"/>
  <c r="A22727" i="3"/>
  <c r="A22726" i="3"/>
  <c r="A22725" i="3"/>
  <c r="A22724" i="3"/>
  <c r="A22723" i="3"/>
  <c r="A22722" i="3"/>
  <c r="A22721" i="3"/>
  <c r="A22720" i="3"/>
  <c r="A22719" i="3"/>
  <c r="A22718" i="3"/>
  <c r="A22717" i="3"/>
  <c r="A22716" i="3"/>
  <c r="A22715" i="3"/>
  <c r="A22714" i="3"/>
  <c r="A22713" i="3"/>
  <c r="A22712" i="3"/>
  <c r="A22711" i="3"/>
  <c r="A22710" i="3"/>
  <c r="A22709" i="3"/>
  <c r="A22708" i="3"/>
  <c r="A22707" i="3"/>
  <c r="A22706" i="3"/>
  <c r="A22705" i="3"/>
  <c r="A22704" i="3"/>
  <c r="A22703" i="3"/>
  <c r="A22702" i="3"/>
  <c r="A22701" i="3"/>
  <c r="A22700" i="3"/>
  <c r="A22699" i="3"/>
  <c r="A22698" i="3"/>
  <c r="A22697" i="3"/>
  <c r="A22696" i="3"/>
  <c r="A22695" i="3"/>
  <c r="A22694" i="3"/>
  <c r="A22693" i="3"/>
  <c r="A22692" i="3"/>
  <c r="A22691" i="3"/>
  <c r="A22690" i="3"/>
  <c r="A22689" i="3"/>
  <c r="A22688" i="3"/>
  <c r="A22687" i="3"/>
  <c r="A22686" i="3"/>
  <c r="A22685" i="3"/>
  <c r="A22684" i="3"/>
  <c r="A22683" i="3"/>
  <c r="A22682" i="3"/>
  <c r="A22681" i="3"/>
  <c r="A22680" i="3"/>
  <c r="A22679" i="3"/>
  <c r="A22678" i="3"/>
  <c r="A22677" i="3"/>
  <c r="A22676" i="3"/>
  <c r="A22675" i="3"/>
  <c r="A22674" i="3"/>
  <c r="A22673" i="3"/>
  <c r="A22672" i="3"/>
  <c r="A22671" i="3"/>
  <c r="A22670" i="3"/>
  <c r="A22669" i="3"/>
  <c r="A22668" i="3"/>
  <c r="A22667" i="3"/>
  <c r="A22666" i="3"/>
  <c r="A22665" i="3"/>
  <c r="A22664" i="3"/>
  <c r="A22663" i="3"/>
  <c r="A22662" i="3"/>
  <c r="A22661" i="3"/>
  <c r="A22660" i="3"/>
  <c r="A22659" i="3"/>
  <c r="A22658" i="3"/>
  <c r="A22657" i="3"/>
  <c r="A22656" i="3"/>
  <c r="A22655" i="3"/>
  <c r="A22654" i="3"/>
  <c r="A22653" i="3"/>
  <c r="A22652" i="3"/>
  <c r="A22651" i="3"/>
  <c r="A22650" i="3"/>
  <c r="A22649" i="3"/>
  <c r="A22648" i="3"/>
  <c r="A22647" i="3"/>
  <c r="A22646" i="3"/>
  <c r="A22645" i="3"/>
  <c r="A22644" i="3"/>
  <c r="A22643" i="3"/>
  <c r="A22642" i="3"/>
  <c r="A22641" i="3"/>
  <c r="A22640" i="3"/>
  <c r="A22639" i="3"/>
  <c r="A22638" i="3"/>
  <c r="A22637" i="3"/>
  <c r="A22636" i="3"/>
  <c r="A22635" i="3"/>
  <c r="A22634" i="3"/>
  <c r="A22633" i="3"/>
  <c r="A22632" i="3"/>
  <c r="A22631" i="3"/>
  <c r="A22630" i="3"/>
  <c r="A22629" i="3"/>
  <c r="A22628" i="3"/>
  <c r="A22627" i="3"/>
  <c r="A22626" i="3"/>
  <c r="A22625" i="3"/>
  <c r="A22624" i="3"/>
  <c r="A22623" i="3"/>
  <c r="A22622" i="3"/>
  <c r="A22621" i="3"/>
  <c r="A22620" i="3"/>
  <c r="A22619" i="3"/>
  <c r="A22618" i="3"/>
  <c r="A22617" i="3"/>
  <c r="A22616" i="3"/>
  <c r="A22615" i="3"/>
  <c r="A22614" i="3"/>
  <c r="A22613" i="3"/>
  <c r="A22612" i="3"/>
  <c r="A22611" i="3"/>
  <c r="A22610" i="3"/>
  <c r="A22609" i="3"/>
  <c r="A22608" i="3"/>
  <c r="A22607" i="3"/>
  <c r="A22606" i="3"/>
  <c r="A22605" i="3"/>
  <c r="A22604" i="3"/>
  <c r="A22603" i="3"/>
  <c r="A22602" i="3"/>
  <c r="A22601" i="3"/>
  <c r="A22600" i="3"/>
  <c r="A22599" i="3"/>
  <c r="A22598" i="3"/>
  <c r="A22597" i="3"/>
  <c r="A22596" i="3"/>
  <c r="A22595" i="3"/>
  <c r="A22594" i="3"/>
  <c r="A22593" i="3"/>
  <c r="A22592" i="3"/>
  <c r="A22591" i="3"/>
  <c r="A22590" i="3"/>
  <c r="A22589" i="3"/>
  <c r="A22588" i="3"/>
  <c r="A22587" i="3"/>
  <c r="A22586" i="3"/>
  <c r="A22585" i="3"/>
  <c r="A22584" i="3"/>
  <c r="A22583" i="3"/>
  <c r="A22582" i="3"/>
  <c r="A22581" i="3"/>
  <c r="A22580" i="3"/>
  <c r="A22579" i="3"/>
  <c r="A22578" i="3"/>
  <c r="A22577" i="3"/>
  <c r="A22576" i="3"/>
  <c r="A22575" i="3"/>
  <c r="A22574" i="3"/>
  <c r="A22573" i="3"/>
  <c r="A22572" i="3"/>
  <c r="A22571" i="3"/>
  <c r="A22570" i="3"/>
  <c r="A22569" i="3"/>
  <c r="A22568" i="3"/>
  <c r="A22567" i="3"/>
  <c r="A22566" i="3"/>
  <c r="A22565" i="3"/>
  <c r="A22564" i="3"/>
  <c r="A22563" i="3"/>
  <c r="A22562" i="3"/>
  <c r="A22561" i="3"/>
  <c r="A22560" i="3"/>
  <c r="A22559" i="3"/>
  <c r="A22558" i="3"/>
  <c r="A22557" i="3"/>
  <c r="A22556" i="3"/>
  <c r="A22555" i="3"/>
  <c r="A22554" i="3"/>
  <c r="A22553" i="3"/>
  <c r="A22552" i="3"/>
  <c r="A22551" i="3"/>
  <c r="A22550" i="3"/>
  <c r="A22549" i="3"/>
  <c r="A22548" i="3"/>
  <c r="A22547" i="3"/>
  <c r="A22546" i="3"/>
  <c r="A22545" i="3"/>
  <c r="A22544" i="3"/>
  <c r="A22543" i="3"/>
  <c r="A22542" i="3"/>
  <c r="A22541" i="3"/>
  <c r="A22540" i="3"/>
  <c r="A22539" i="3"/>
  <c r="A22538" i="3"/>
  <c r="A22537" i="3"/>
  <c r="A22536" i="3"/>
  <c r="A22535" i="3"/>
  <c r="A22534" i="3"/>
  <c r="A22533" i="3"/>
  <c r="A22532" i="3"/>
  <c r="A22531" i="3"/>
  <c r="A22530" i="3"/>
  <c r="A22529" i="3"/>
  <c r="A22528" i="3"/>
  <c r="A22527" i="3"/>
  <c r="A22526" i="3"/>
  <c r="A22525" i="3"/>
  <c r="A22524" i="3"/>
  <c r="A22523" i="3"/>
  <c r="A22522" i="3"/>
  <c r="A22521" i="3"/>
  <c r="A22520" i="3"/>
  <c r="A22519" i="3"/>
  <c r="A22518" i="3"/>
  <c r="A22517" i="3"/>
  <c r="A22516" i="3"/>
  <c r="A22515" i="3"/>
  <c r="A22514" i="3"/>
  <c r="A22513" i="3"/>
  <c r="A22512" i="3"/>
  <c r="A22511" i="3"/>
  <c r="A22510" i="3"/>
  <c r="A22509" i="3"/>
  <c r="A22508" i="3"/>
  <c r="A22507" i="3"/>
  <c r="A22506" i="3"/>
  <c r="A22505" i="3"/>
  <c r="A22504" i="3"/>
  <c r="A22503" i="3"/>
  <c r="A22502" i="3"/>
  <c r="A22501" i="3"/>
  <c r="A22500" i="3"/>
  <c r="A22499" i="3"/>
  <c r="A22498" i="3"/>
  <c r="A22497" i="3"/>
  <c r="A22496" i="3"/>
  <c r="A22495" i="3"/>
  <c r="A22494" i="3"/>
  <c r="A22493" i="3"/>
  <c r="A22492" i="3"/>
  <c r="A22491" i="3"/>
  <c r="A22490" i="3"/>
  <c r="A22489" i="3"/>
  <c r="A22488" i="3"/>
  <c r="A22487" i="3"/>
  <c r="A22486" i="3"/>
  <c r="A22485" i="3"/>
  <c r="A22484" i="3"/>
  <c r="A22483" i="3"/>
  <c r="A22482" i="3"/>
  <c r="A22481" i="3"/>
  <c r="A22480" i="3"/>
  <c r="A22479" i="3"/>
  <c r="A22478" i="3"/>
  <c r="A22477" i="3"/>
  <c r="A22476" i="3"/>
  <c r="A22475" i="3"/>
  <c r="A22474" i="3"/>
  <c r="A22473" i="3"/>
  <c r="A22472" i="3"/>
  <c r="A22471" i="3"/>
  <c r="A22470" i="3"/>
  <c r="A22469" i="3"/>
  <c r="A22468" i="3"/>
  <c r="A22467" i="3"/>
  <c r="A22466" i="3"/>
  <c r="A22465" i="3"/>
  <c r="A22464" i="3"/>
  <c r="A22463" i="3"/>
  <c r="A22462" i="3"/>
  <c r="A22461" i="3"/>
  <c r="A22460" i="3"/>
  <c r="A22459" i="3"/>
  <c r="A22458" i="3"/>
  <c r="A22457" i="3"/>
  <c r="A22456" i="3"/>
  <c r="A22455" i="3"/>
  <c r="A22454" i="3"/>
  <c r="A22453" i="3"/>
  <c r="A22452" i="3"/>
  <c r="A22451" i="3"/>
  <c r="A22450" i="3"/>
  <c r="A22449" i="3"/>
  <c r="A22448" i="3"/>
  <c r="A22447" i="3"/>
  <c r="A22446" i="3"/>
  <c r="A22445" i="3"/>
  <c r="A22444" i="3"/>
  <c r="A22443" i="3"/>
  <c r="A22442" i="3"/>
  <c r="A22441" i="3"/>
  <c r="A22440" i="3"/>
  <c r="A22439" i="3"/>
  <c r="A22438" i="3"/>
  <c r="A22437" i="3"/>
  <c r="A22436" i="3"/>
  <c r="A22435" i="3"/>
  <c r="A22434" i="3"/>
  <c r="A22433" i="3"/>
  <c r="A22432" i="3"/>
  <c r="A22431" i="3"/>
  <c r="A22430" i="3"/>
  <c r="A22429" i="3"/>
  <c r="A22428" i="3"/>
  <c r="A22427" i="3"/>
  <c r="A22426" i="3"/>
  <c r="A22425" i="3"/>
  <c r="A22424" i="3"/>
  <c r="A22423" i="3"/>
  <c r="A22422" i="3"/>
  <c r="A22421" i="3"/>
  <c r="A22420" i="3"/>
  <c r="A22419" i="3"/>
  <c r="A22418" i="3"/>
  <c r="A22417" i="3"/>
  <c r="A22416" i="3"/>
  <c r="A22415" i="3"/>
  <c r="A22414" i="3"/>
  <c r="A22413" i="3"/>
  <c r="A22412" i="3"/>
  <c r="A22411" i="3"/>
  <c r="A22410" i="3"/>
  <c r="A22409" i="3"/>
  <c r="A22408" i="3"/>
  <c r="A22407" i="3"/>
  <c r="A22406" i="3"/>
  <c r="A22405" i="3"/>
  <c r="A22404" i="3"/>
  <c r="A22403" i="3"/>
  <c r="A22402" i="3"/>
  <c r="A22401" i="3"/>
  <c r="A22400" i="3"/>
  <c r="A22399" i="3"/>
  <c r="A22398" i="3"/>
  <c r="A22397" i="3"/>
  <c r="A22396" i="3"/>
  <c r="A22395" i="3"/>
  <c r="A22394" i="3"/>
  <c r="A22393" i="3"/>
  <c r="A22392" i="3"/>
  <c r="A22391" i="3"/>
  <c r="A22390" i="3"/>
  <c r="A22389" i="3"/>
  <c r="A22388" i="3"/>
  <c r="A22387" i="3"/>
  <c r="A22386" i="3"/>
  <c r="A22385" i="3"/>
  <c r="A22384" i="3"/>
  <c r="A22383" i="3"/>
  <c r="A22382" i="3"/>
  <c r="A22381" i="3"/>
  <c r="A22380" i="3"/>
  <c r="A22379" i="3"/>
  <c r="A22378" i="3"/>
  <c r="A22377" i="3"/>
  <c r="A22376" i="3"/>
  <c r="A22375" i="3"/>
  <c r="A22374" i="3"/>
  <c r="A22373" i="3"/>
  <c r="A22372" i="3"/>
  <c r="A22371" i="3"/>
  <c r="A22370" i="3"/>
  <c r="A22369" i="3"/>
  <c r="A22368" i="3"/>
  <c r="A22367" i="3"/>
  <c r="A22366" i="3"/>
  <c r="A22365" i="3"/>
  <c r="A22364" i="3"/>
  <c r="A22363" i="3"/>
  <c r="A22362" i="3"/>
  <c r="A22361" i="3"/>
  <c r="A22360" i="3"/>
  <c r="A22359" i="3"/>
  <c r="A22358" i="3"/>
  <c r="A22357" i="3"/>
  <c r="A22356" i="3"/>
  <c r="A22355" i="3"/>
  <c r="A22354" i="3"/>
  <c r="A22353" i="3"/>
  <c r="A22352" i="3"/>
  <c r="A22351" i="3"/>
  <c r="A22350" i="3"/>
  <c r="A22349" i="3"/>
  <c r="A22348" i="3"/>
  <c r="A22347" i="3"/>
  <c r="A22346" i="3"/>
  <c r="A22345" i="3"/>
  <c r="A22344" i="3"/>
  <c r="A22343" i="3"/>
  <c r="A22342" i="3"/>
  <c r="A22341" i="3"/>
  <c r="A22340" i="3"/>
  <c r="A22339" i="3"/>
  <c r="A22338" i="3"/>
  <c r="A22337" i="3"/>
  <c r="A22336" i="3"/>
  <c r="A22335" i="3"/>
  <c r="A22334" i="3"/>
  <c r="A22333" i="3"/>
  <c r="A22332" i="3"/>
  <c r="A22331" i="3"/>
  <c r="A22330" i="3"/>
  <c r="A22329" i="3"/>
  <c r="A22328" i="3"/>
  <c r="A22327" i="3"/>
  <c r="A22326" i="3"/>
  <c r="A22325" i="3"/>
  <c r="A22324" i="3"/>
  <c r="A22323" i="3"/>
  <c r="A22322" i="3"/>
  <c r="A22321" i="3"/>
  <c r="A22320" i="3"/>
  <c r="A22319" i="3"/>
  <c r="A22318" i="3"/>
  <c r="A22317" i="3"/>
  <c r="A22316" i="3"/>
  <c r="A22315" i="3"/>
  <c r="A22314" i="3"/>
  <c r="A22313" i="3"/>
  <c r="A22312" i="3"/>
  <c r="A22311" i="3"/>
  <c r="A22310" i="3"/>
  <c r="A22309" i="3"/>
  <c r="A22308" i="3"/>
  <c r="A22307" i="3"/>
  <c r="A22306" i="3"/>
  <c r="A22305" i="3"/>
  <c r="A22304" i="3"/>
  <c r="A22303" i="3"/>
  <c r="A22302" i="3"/>
  <c r="A22301" i="3"/>
  <c r="A22300" i="3"/>
  <c r="A22299" i="3"/>
  <c r="A22298" i="3"/>
  <c r="A22297" i="3"/>
  <c r="A22296" i="3"/>
  <c r="A22295" i="3"/>
  <c r="A22294" i="3"/>
  <c r="A22293" i="3"/>
  <c r="A22292" i="3"/>
  <c r="A22291" i="3"/>
  <c r="A22290" i="3"/>
  <c r="A22289" i="3"/>
  <c r="A22288" i="3"/>
  <c r="A22287" i="3"/>
  <c r="A22286" i="3"/>
  <c r="A22285" i="3"/>
  <c r="A22284" i="3"/>
  <c r="A22283" i="3"/>
  <c r="A22282" i="3"/>
  <c r="A22281" i="3"/>
  <c r="A22280" i="3"/>
  <c r="A22279" i="3"/>
  <c r="A22278" i="3"/>
  <c r="A22277" i="3"/>
  <c r="A22276" i="3"/>
  <c r="A22275" i="3"/>
  <c r="A22274" i="3"/>
  <c r="A22273" i="3"/>
  <c r="A22272" i="3"/>
  <c r="A22271" i="3"/>
  <c r="A21831" i="3"/>
  <c r="A21830" i="3"/>
  <c r="A21829" i="3"/>
  <c r="A21828" i="3"/>
  <c r="A21827" i="3"/>
  <c r="A21826" i="3"/>
  <c r="A21825" i="3"/>
  <c r="A21824" i="3"/>
  <c r="A21823" i="3"/>
  <c r="A21822" i="3"/>
  <c r="A21821" i="3"/>
  <c r="A21820" i="3"/>
  <c r="A21819" i="3"/>
  <c r="A21818" i="3"/>
  <c r="A21817" i="3"/>
  <c r="A21816" i="3"/>
  <c r="A21815" i="3"/>
  <c r="A21814" i="3"/>
  <c r="A21813" i="3"/>
  <c r="A21812" i="3"/>
  <c r="A21811" i="3"/>
  <c r="A21810" i="3"/>
  <c r="A21809" i="3"/>
  <c r="A21808" i="3"/>
  <c r="A21807" i="3"/>
  <c r="A21806" i="3"/>
  <c r="A21805" i="3"/>
  <c r="A21804" i="3"/>
  <c r="A21803" i="3"/>
  <c r="A21802" i="3"/>
  <c r="A21801" i="3"/>
  <c r="A21800" i="3"/>
  <c r="A21799" i="3"/>
  <c r="A21798" i="3"/>
  <c r="A21797" i="3"/>
  <c r="A21796" i="3"/>
  <c r="A21795" i="3"/>
  <c r="A21794" i="3"/>
  <c r="A21793" i="3"/>
  <c r="A21792" i="3"/>
  <c r="A21791" i="3"/>
  <c r="A21790" i="3"/>
  <c r="A21789" i="3"/>
  <c r="A21788" i="3"/>
  <c r="A21787" i="3"/>
  <c r="A21786" i="3"/>
  <c r="A21785" i="3"/>
  <c r="A21784" i="3"/>
  <c r="A21783" i="3"/>
  <c r="A21782" i="3"/>
  <c r="A21781" i="3"/>
  <c r="A21780" i="3"/>
  <c r="A21779" i="3"/>
  <c r="A21778" i="3"/>
  <c r="A21777" i="3"/>
  <c r="A21776" i="3"/>
  <c r="A21775" i="3"/>
  <c r="A21774" i="3"/>
  <c r="A21773" i="3"/>
  <c r="A21772" i="3"/>
  <c r="A21771" i="3"/>
  <c r="A21770" i="3"/>
  <c r="A21769" i="3"/>
  <c r="A21768" i="3"/>
  <c r="A21767" i="3"/>
  <c r="A21766" i="3"/>
  <c r="A21765" i="3"/>
  <c r="A21764" i="3"/>
  <c r="A21763" i="3"/>
  <c r="A21762" i="3"/>
  <c r="A21761" i="3"/>
  <c r="A21760" i="3"/>
  <c r="A21759" i="3"/>
  <c r="A21758" i="3"/>
  <c r="A21757" i="3"/>
  <c r="A21756" i="3"/>
  <c r="A21755" i="3"/>
  <c r="A21754" i="3"/>
  <c r="A21753" i="3"/>
  <c r="A21752" i="3"/>
  <c r="A21751" i="3"/>
  <c r="A21750" i="3"/>
  <c r="A21749" i="3"/>
  <c r="A21748" i="3"/>
  <c r="A21747" i="3"/>
  <c r="A21746" i="3"/>
  <c r="A21745" i="3"/>
  <c r="A21744" i="3"/>
  <c r="A21743" i="3"/>
  <c r="A21742" i="3"/>
  <c r="A21741" i="3"/>
  <c r="A21740" i="3"/>
  <c r="A21739" i="3"/>
  <c r="A21738" i="3"/>
  <c r="A21737" i="3"/>
  <c r="A21736" i="3"/>
  <c r="A21735" i="3"/>
  <c r="A21734" i="3"/>
  <c r="A21733" i="3"/>
  <c r="A21732" i="3"/>
  <c r="A21731" i="3"/>
  <c r="A21730" i="3"/>
  <c r="A21729" i="3"/>
  <c r="A21728" i="3"/>
  <c r="A21727" i="3"/>
  <c r="A21726" i="3"/>
  <c r="A21725" i="3"/>
  <c r="A21724" i="3"/>
  <c r="A21723" i="3"/>
  <c r="A21722" i="3"/>
  <c r="A21721" i="3"/>
  <c r="A21720" i="3"/>
  <c r="A21719" i="3"/>
  <c r="A21718" i="3"/>
  <c r="A21717" i="3"/>
  <c r="A21716" i="3"/>
  <c r="A21715" i="3"/>
  <c r="A21714" i="3"/>
  <c r="A21713" i="3"/>
  <c r="A21712" i="3"/>
  <c r="A21711" i="3"/>
  <c r="A21710" i="3"/>
  <c r="A21709" i="3"/>
  <c r="A21708" i="3"/>
  <c r="A21707" i="3"/>
  <c r="A21706" i="3"/>
  <c r="A21705" i="3"/>
  <c r="A21704" i="3"/>
  <c r="A21703" i="3"/>
  <c r="A21702" i="3"/>
  <c r="A21701" i="3"/>
  <c r="A21700" i="3"/>
  <c r="A21699" i="3"/>
  <c r="A21698" i="3"/>
  <c r="A21697" i="3"/>
  <c r="A21696" i="3"/>
  <c r="A21695" i="3"/>
  <c r="A21694" i="3"/>
  <c r="A21693" i="3"/>
  <c r="A21692" i="3"/>
  <c r="A21691" i="3"/>
  <c r="A21690" i="3"/>
  <c r="A21689" i="3"/>
  <c r="A21688" i="3"/>
  <c r="A21687" i="3"/>
  <c r="A21686" i="3"/>
  <c r="A21685" i="3"/>
  <c r="A21684" i="3"/>
  <c r="A21683" i="3"/>
  <c r="A21682" i="3"/>
  <c r="A21681" i="3"/>
  <c r="A21680" i="3"/>
  <c r="A21679" i="3"/>
  <c r="A21678" i="3"/>
  <c r="A21677" i="3"/>
  <c r="A21676" i="3"/>
  <c r="A21675" i="3"/>
  <c r="A21674" i="3"/>
  <c r="A21673" i="3"/>
  <c r="A21672" i="3"/>
  <c r="A21671" i="3"/>
  <c r="A21670" i="3"/>
  <c r="A21669" i="3"/>
  <c r="A21668" i="3"/>
  <c r="A21667" i="3"/>
  <c r="A21666" i="3"/>
  <c r="A21665" i="3"/>
  <c r="A21664" i="3"/>
  <c r="A21663" i="3"/>
  <c r="A21662" i="3"/>
  <c r="A21661" i="3"/>
  <c r="A21660" i="3"/>
  <c r="A21659" i="3"/>
  <c r="A21658" i="3"/>
  <c r="A21657" i="3"/>
  <c r="A21656" i="3"/>
  <c r="A21655" i="3"/>
  <c r="A21654" i="3"/>
  <c r="A21653" i="3"/>
  <c r="A21652" i="3"/>
  <c r="A21651" i="3"/>
  <c r="A21650" i="3"/>
  <c r="A21649" i="3"/>
  <c r="A21648" i="3"/>
  <c r="A21647" i="3"/>
  <c r="A21646" i="3"/>
  <c r="A21645" i="3"/>
  <c r="A21644" i="3"/>
  <c r="A21643" i="3"/>
  <c r="A21642" i="3"/>
  <c r="A21641" i="3"/>
  <c r="A21640" i="3"/>
  <c r="A21639" i="3"/>
  <c r="A21638" i="3"/>
  <c r="A21637" i="3"/>
  <c r="A21636" i="3"/>
  <c r="A21635" i="3"/>
  <c r="A21634" i="3"/>
  <c r="A21633" i="3"/>
  <c r="A21632" i="3"/>
  <c r="A21631" i="3"/>
  <c r="A21630" i="3"/>
  <c r="A21629" i="3"/>
  <c r="A21628" i="3"/>
  <c r="A21627" i="3"/>
  <c r="A21626" i="3"/>
  <c r="A21625" i="3"/>
  <c r="A21624" i="3"/>
  <c r="A21623" i="3"/>
  <c r="A21622" i="3"/>
  <c r="A21621" i="3"/>
  <c r="A21620" i="3"/>
  <c r="A21619" i="3"/>
  <c r="A21618" i="3"/>
  <c r="A21617" i="3"/>
  <c r="A21616" i="3"/>
  <c r="A21615" i="3"/>
  <c r="A21614" i="3"/>
  <c r="A21613" i="3"/>
  <c r="A21612" i="3"/>
  <c r="A21611" i="3"/>
  <c r="A21610" i="3"/>
  <c r="A21609" i="3"/>
  <c r="A21608" i="3"/>
  <c r="A21607" i="3"/>
  <c r="A21606" i="3"/>
  <c r="A21605" i="3"/>
  <c r="A21604" i="3"/>
  <c r="A21603" i="3"/>
  <c r="A21602" i="3"/>
  <c r="A21601" i="3"/>
  <c r="A21600" i="3"/>
  <c r="A21599" i="3"/>
  <c r="A21598" i="3"/>
  <c r="A21597" i="3"/>
  <c r="A21596" i="3"/>
  <c r="A21595" i="3"/>
  <c r="A21594" i="3"/>
  <c r="A21593" i="3"/>
  <c r="A21592" i="3"/>
  <c r="A21591" i="3"/>
  <c r="A21590" i="3"/>
  <c r="A21589" i="3"/>
  <c r="A21588" i="3"/>
  <c r="A21587" i="3"/>
  <c r="A21586" i="3"/>
  <c r="A21585" i="3"/>
  <c r="A21584" i="3"/>
  <c r="A21583" i="3"/>
  <c r="A21582" i="3"/>
  <c r="A21581" i="3"/>
  <c r="A21580" i="3"/>
  <c r="A21579" i="3"/>
  <c r="A21578" i="3"/>
  <c r="A21577" i="3"/>
  <c r="A21576" i="3"/>
  <c r="A21575" i="3"/>
  <c r="A21574" i="3"/>
  <c r="A21573" i="3"/>
  <c r="A21572" i="3"/>
  <c r="A21571" i="3"/>
  <c r="A21570" i="3"/>
  <c r="A21569" i="3"/>
  <c r="A21568" i="3"/>
  <c r="A21567" i="3"/>
  <c r="A21566" i="3"/>
  <c r="A21565" i="3"/>
  <c r="A21564" i="3"/>
  <c r="A21563" i="3"/>
  <c r="A21562" i="3"/>
  <c r="A21561" i="3"/>
  <c r="A21560" i="3"/>
  <c r="A21559" i="3"/>
  <c r="A21558" i="3"/>
  <c r="A21557" i="3"/>
  <c r="A21556" i="3"/>
  <c r="A21555" i="3"/>
  <c r="A21554" i="3"/>
  <c r="A21553" i="3"/>
  <c r="A21552" i="3"/>
  <c r="A21551" i="3"/>
  <c r="A21550" i="3"/>
  <c r="A21549" i="3"/>
  <c r="A21548" i="3"/>
  <c r="A21547" i="3"/>
  <c r="A21546" i="3"/>
  <c r="A21545" i="3"/>
  <c r="A21544" i="3"/>
  <c r="A21543" i="3"/>
  <c r="A21542" i="3"/>
  <c r="A21541" i="3"/>
  <c r="A21540" i="3"/>
  <c r="A21539" i="3"/>
  <c r="A21538" i="3"/>
  <c r="A21537" i="3"/>
  <c r="A21536" i="3"/>
  <c r="A21535" i="3"/>
  <c r="A21534" i="3"/>
  <c r="A21533" i="3"/>
  <c r="A21532" i="3"/>
  <c r="A21531" i="3"/>
  <c r="A21530" i="3"/>
  <c r="A21529" i="3"/>
  <c r="A21528" i="3"/>
  <c r="A21527" i="3"/>
  <c r="A21526" i="3"/>
  <c r="A21525" i="3"/>
  <c r="A21524" i="3"/>
  <c r="A21523" i="3"/>
  <c r="A21522" i="3"/>
  <c r="A21521" i="3"/>
  <c r="A21520" i="3"/>
  <c r="A21519" i="3"/>
  <c r="A21518" i="3"/>
  <c r="A21517" i="3"/>
  <c r="A21516" i="3"/>
  <c r="A21515" i="3"/>
  <c r="A21514" i="3"/>
  <c r="A21513" i="3"/>
  <c r="A21512" i="3"/>
  <c r="A21511" i="3"/>
  <c r="A21510" i="3"/>
  <c r="A21509" i="3"/>
  <c r="A21508" i="3"/>
  <c r="A21507" i="3"/>
  <c r="A21506" i="3"/>
  <c r="A21505" i="3"/>
  <c r="A21504" i="3"/>
  <c r="A21503" i="3"/>
  <c r="A21502" i="3"/>
  <c r="A21501" i="3"/>
  <c r="A21500" i="3"/>
  <c r="A21499" i="3"/>
  <c r="A21498" i="3"/>
  <c r="A21497" i="3"/>
  <c r="A21496" i="3"/>
  <c r="A21495" i="3"/>
  <c r="A21494" i="3"/>
  <c r="A21493" i="3"/>
  <c r="A21492" i="3"/>
  <c r="A21491" i="3"/>
  <c r="A21490" i="3"/>
  <c r="A21489" i="3"/>
  <c r="A21488" i="3"/>
  <c r="A21487" i="3"/>
  <c r="A21486" i="3"/>
  <c r="A21485" i="3"/>
  <c r="A21484" i="3"/>
  <c r="A21483" i="3"/>
  <c r="A21482" i="3"/>
  <c r="A21481" i="3"/>
  <c r="A21480" i="3"/>
  <c r="A21479" i="3"/>
  <c r="A21478" i="3"/>
  <c r="A21477" i="3"/>
  <c r="A21476" i="3"/>
  <c r="A21475" i="3"/>
  <c r="A21474" i="3"/>
  <c r="A21473" i="3"/>
  <c r="A21472" i="3"/>
  <c r="A21471" i="3"/>
  <c r="A21470" i="3"/>
  <c r="A21469" i="3"/>
  <c r="A21468" i="3"/>
  <c r="A21467" i="3"/>
  <c r="A21466" i="3"/>
  <c r="A21465" i="3"/>
  <c r="A21464" i="3"/>
  <c r="A21463" i="3"/>
  <c r="A21462" i="3"/>
  <c r="A21461" i="3"/>
  <c r="A21460" i="3"/>
  <c r="A21459" i="3"/>
  <c r="A21458" i="3"/>
  <c r="A21457" i="3"/>
  <c r="A21456" i="3"/>
  <c r="A21455" i="3"/>
  <c r="A21454" i="3"/>
  <c r="A21453" i="3"/>
  <c r="A21452" i="3"/>
  <c r="A21451" i="3"/>
  <c r="A21450" i="3"/>
  <c r="A21449" i="3"/>
  <c r="A21448" i="3"/>
  <c r="A21447" i="3"/>
  <c r="A21446" i="3"/>
  <c r="A21445" i="3"/>
  <c r="A21444" i="3"/>
  <c r="A21443" i="3"/>
  <c r="A21442" i="3"/>
  <c r="A21441" i="3"/>
  <c r="A21440" i="3"/>
  <c r="A21439" i="3"/>
  <c r="A21438" i="3"/>
  <c r="A21437" i="3"/>
  <c r="A21436" i="3"/>
  <c r="A21435" i="3"/>
  <c r="A21434" i="3"/>
  <c r="A21433" i="3"/>
  <c r="A21432" i="3"/>
  <c r="A21431" i="3"/>
  <c r="A21430" i="3"/>
  <c r="A21429" i="3"/>
  <c r="A21428" i="3"/>
  <c r="A21427" i="3"/>
  <c r="A21426" i="3"/>
  <c r="A21425" i="3"/>
  <c r="A21424" i="3"/>
  <c r="A21423" i="3"/>
  <c r="A21422" i="3"/>
  <c r="A21421" i="3"/>
  <c r="A21420" i="3"/>
  <c r="A21419" i="3"/>
  <c r="A21418" i="3"/>
  <c r="A21417" i="3"/>
  <c r="A21416" i="3"/>
  <c r="A21415" i="3"/>
  <c r="A21414" i="3"/>
  <c r="A21413" i="3"/>
  <c r="A21412" i="3"/>
  <c r="A21411" i="3"/>
  <c r="A21410" i="3"/>
  <c r="A21409" i="3"/>
  <c r="A21408" i="3"/>
  <c r="A21407" i="3"/>
  <c r="A21406" i="3"/>
  <c r="A21405" i="3"/>
  <c r="A21404" i="3"/>
  <c r="A21403" i="3"/>
  <c r="A21402" i="3"/>
  <c r="A21401" i="3"/>
  <c r="A21400" i="3"/>
  <c r="A21399" i="3"/>
  <c r="A21398" i="3"/>
  <c r="A21397" i="3"/>
  <c r="A21396" i="3"/>
  <c r="A21395" i="3"/>
  <c r="A21394" i="3"/>
  <c r="A21393" i="3"/>
  <c r="A21392" i="3"/>
  <c r="A21391" i="3"/>
  <c r="A21390" i="3"/>
  <c r="A21389" i="3"/>
  <c r="A21388" i="3"/>
  <c r="A21387" i="3"/>
  <c r="A21386" i="3"/>
  <c r="A21385" i="3"/>
  <c r="A21384" i="3"/>
  <c r="A21383" i="3"/>
  <c r="A21382" i="3"/>
  <c r="A21381" i="3"/>
  <c r="A21380" i="3"/>
  <c r="A21379" i="3"/>
  <c r="A21378" i="3"/>
  <c r="A21377" i="3"/>
  <c r="A21376" i="3"/>
  <c r="A21375" i="3"/>
  <c r="A21374" i="3"/>
  <c r="A21373" i="3"/>
  <c r="A21372" i="3"/>
  <c r="A21371" i="3"/>
  <c r="A21370" i="3"/>
  <c r="A21369" i="3"/>
  <c r="A21368" i="3"/>
  <c r="A21367" i="3"/>
  <c r="A21366" i="3"/>
  <c r="A21365" i="3"/>
  <c r="A21364" i="3"/>
  <c r="A21363" i="3"/>
  <c r="A21362" i="3"/>
  <c r="A21361" i="3"/>
  <c r="A21360" i="3"/>
  <c r="A21359" i="3"/>
  <c r="A21358" i="3"/>
  <c r="A21357" i="3"/>
  <c r="A21356" i="3"/>
  <c r="A21355" i="3"/>
  <c r="A21354" i="3"/>
  <c r="A21353" i="3"/>
  <c r="A21352" i="3"/>
  <c r="A21351" i="3"/>
  <c r="A21350" i="3"/>
  <c r="A21349" i="3"/>
  <c r="A21348" i="3"/>
  <c r="A21347" i="3"/>
  <c r="A21346" i="3"/>
  <c r="A21345" i="3"/>
  <c r="A21344" i="3"/>
  <c r="A21343" i="3"/>
  <c r="A21342" i="3"/>
  <c r="A21341" i="3"/>
  <c r="A21340" i="3"/>
  <c r="A21339" i="3"/>
  <c r="A21338" i="3"/>
  <c r="A21337" i="3"/>
  <c r="A21336" i="3"/>
  <c r="A21335" i="3"/>
  <c r="A21334" i="3"/>
  <c r="A21333" i="3"/>
  <c r="A21332" i="3"/>
  <c r="A21331" i="3"/>
  <c r="A21330" i="3"/>
  <c r="A21329" i="3"/>
  <c r="A21328" i="3"/>
  <c r="A21327" i="3"/>
  <c r="A21326" i="3"/>
  <c r="A21325" i="3"/>
  <c r="A21324" i="3"/>
  <c r="A21323" i="3"/>
  <c r="A21322" i="3"/>
  <c r="A21321" i="3"/>
  <c r="A21320" i="3"/>
  <c r="A21319" i="3"/>
  <c r="A21318" i="3"/>
  <c r="A20867" i="3"/>
  <c r="A20866" i="3"/>
  <c r="A20865" i="3"/>
  <c r="A20864" i="3"/>
  <c r="A20863" i="3"/>
  <c r="A20862" i="3"/>
  <c r="A20861" i="3"/>
  <c r="A20860" i="3"/>
  <c r="A20859" i="3"/>
  <c r="A20858" i="3"/>
  <c r="A20857" i="3"/>
  <c r="A20856" i="3"/>
  <c r="A20855" i="3"/>
  <c r="A20854" i="3"/>
  <c r="A20853" i="3"/>
  <c r="A20852" i="3"/>
  <c r="A20851" i="3"/>
  <c r="A20850" i="3"/>
  <c r="A20849" i="3"/>
  <c r="A20848" i="3"/>
  <c r="A20847" i="3"/>
  <c r="A20846" i="3"/>
  <c r="A20845" i="3"/>
  <c r="A20844" i="3"/>
  <c r="A20843" i="3"/>
  <c r="A20842" i="3"/>
  <c r="A20841" i="3"/>
  <c r="A20840" i="3"/>
  <c r="A20839" i="3"/>
  <c r="A20838" i="3"/>
  <c r="A20837" i="3"/>
  <c r="A20836" i="3"/>
  <c r="A20835" i="3"/>
  <c r="A20834" i="3"/>
  <c r="A20833" i="3"/>
  <c r="A20832" i="3"/>
  <c r="A20831" i="3"/>
  <c r="A20830" i="3"/>
  <c r="A20829" i="3"/>
  <c r="A20828" i="3"/>
  <c r="A20827" i="3"/>
  <c r="A20826" i="3"/>
  <c r="A20825" i="3"/>
  <c r="A20824" i="3"/>
  <c r="A20823" i="3"/>
  <c r="A20822" i="3"/>
  <c r="A20821" i="3"/>
  <c r="A20820" i="3"/>
  <c r="A20819" i="3"/>
  <c r="A20818" i="3"/>
  <c r="A20817" i="3"/>
  <c r="A20816" i="3"/>
  <c r="A20815" i="3"/>
  <c r="A20814" i="3"/>
  <c r="A20813" i="3"/>
  <c r="A20812" i="3"/>
  <c r="A20811" i="3"/>
  <c r="A20810" i="3"/>
  <c r="A20809" i="3"/>
  <c r="A20808" i="3"/>
  <c r="A20807" i="3"/>
  <c r="A20806" i="3"/>
  <c r="A20805" i="3"/>
  <c r="A20804" i="3"/>
  <c r="A20803" i="3"/>
  <c r="A20802" i="3"/>
  <c r="A20801" i="3"/>
  <c r="A20800" i="3"/>
  <c r="A20799" i="3"/>
  <c r="A20798" i="3"/>
  <c r="A20797" i="3"/>
  <c r="A20796" i="3"/>
  <c r="A20795" i="3"/>
  <c r="A20794" i="3"/>
  <c r="A20793" i="3"/>
  <c r="A20792" i="3"/>
  <c r="A20791" i="3"/>
  <c r="A20790" i="3"/>
  <c r="A20789" i="3"/>
  <c r="A20788" i="3"/>
  <c r="A20787" i="3"/>
  <c r="A20786" i="3"/>
  <c r="A20785" i="3"/>
  <c r="A20784" i="3"/>
  <c r="A20783" i="3"/>
  <c r="A20782" i="3"/>
  <c r="A20781" i="3"/>
  <c r="A20780" i="3"/>
  <c r="A20779" i="3"/>
  <c r="A20778" i="3"/>
  <c r="A20777" i="3"/>
  <c r="A20776" i="3"/>
  <c r="A20775" i="3"/>
  <c r="A20774" i="3"/>
  <c r="A20773" i="3"/>
  <c r="A20772" i="3"/>
  <c r="A20771" i="3"/>
  <c r="A20770" i="3"/>
  <c r="A20769" i="3"/>
  <c r="A20768" i="3"/>
  <c r="A20767" i="3"/>
  <c r="A20766" i="3"/>
  <c r="A20765" i="3"/>
  <c r="A20764" i="3"/>
  <c r="A20763" i="3"/>
  <c r="A20762" i="3"/>
  <c r="A20761" i="3"/>
  <c r="A20760" i="3"/>
  <c r="A20759" i="3"/>
  <c r="A20758" i="3"/>
  <c r="A20757" i="3"/>
  <c r="A20756" i="3"/>
  <c r="A20755" i="3"/>
  <c r="A20754" i="3"/>
  <c r="A20753" i="3"/>
  <c r="A20752" i="3"/>
  <c r="A20751" i="3"/>
  <c r="A20750" i="3"/>
  <c r="A20749" i="3"/>
  <c r="A20748" i="3"/>
  <c r="A20747" i="3"/>
  <c r="A20746" i="3"/>
  <c r="A20745" i="3"/>
  <c r="A20744" i="3"/>
  <c r="A20743" i="3"/>
  <c r="A20742" i="3"/>
  <c r="A20741" i="3"/>
  <c r="A20740" i="3"/>
  <c r="A20739" i="3"/>
  <c r="A20738" i="3"/>
  <c r="A20737" i="3"/>
  <c r="A20736" i="3"/>
  <c r="A20735" i="3"/>
  <c r="A20734" i="3"/>
  <c r="A20733" i="3"/>
  <c r="A20732" i="3"/>
  <c r="A20731" i="3"/>
  <c r="A20730" i="3"/>
  <c r="A20729" i="3"/>
  <c r="A20728" i="3"/>
  <c r="A20727" i="3"/>
  <c r="A20726" i="3"/>
  <c r="A20725" i="3"/>
  <c r="A20724" i="3"/>
  <c r="A20723" i="3"/>
  <c r="A20722" i="3"/>
  <c r="A20721" i="3"/>
  <c r="A20720" i="3"/>
  <c r="A20719" i="3"/>
  <c r="A20718" i="3"/>
  <c r="A20717" i="3"/>
  <c r="A20716" i="3"/>
  <c r="A20715" i="3"/>
  <c r="A20714" i="3"/>
  <c r="A20713" i="3"/>
  <c r="A20712" i="3"/>
  <c r="A20711" i="3"/>
  <c r="A20710" i="3"/>
  <c r="A20709" i="3"/>
  <c r="A20708" i="3"/>
  <c r="A20707" i="3"/>
  <c r="A20706" i="3"/>
  <c r="A20705" i="3"/>
  <c r="A20704" i="3"/>
  <c r="A20703" i="3"/>
  <c r="A20702" i="3"/>
  <c r="A20701" i="3"/>
  <c r="A20700" i="3"/>
  <c r="A20699" i="3"/>
  <c r="A20698" i="3"/>
  <c r="A20697" i="3"/>
  <c r="A20696" i="3"/>
  <c r="A20695" i="3"/>
  <c r="A20694" i="3"/>
  <c r="A20693" i="3"/>
  <c r="A20692" i="3"/>
  <c r="A20691" i="3"/>
  <c r="A20690" i="3"/>
  <c r="A20689" i="3"/>
  <c r="A20688" i="3"/>
  <c r="A20687" i="3"/>
  <c r="A20686" i="3"/>
  <c r="A20685" i="3"/>
  <c r="A20684" i="3"/>
  <c r="A20683" i="3"/>
  <c r="A20682" i="3"/>
  <c r="A20681" i="3"/>
  <c r="A20680" i="3"/>
  <c r="A20679" i="3"/>
  <c r="A20678" i="3"/>
  <c r="A20677" i="3"/>
  <c r="A20676" i="3"/>
  <c r="A20675" i="3"/>
  <c r="A20674" i="3"/>
  <c r="A20673" i="3"/>
  <c r="A20672" i="3"/>
  <c r="A20671" i="3"/>
  <c r="A20670" i="3"/>
  <c r="A20669" i="3"/>
  <c r="A20668" i="3"/>
  <c r="A20667" i="3"/>
  <c r="A20666" i="3"/>
  <c r="A20665" i="3"/>
  <c r="A20664" i="3"/>
  <c r="A20663" i="3"/>
  <c r="A20662" i="3"/>
  <c r="A20661" i="3"/>
  <c r="A20660" i="3"/>
  <c r="A20659" i="3"/>
  <c r="A20658" i="3"/>
  <c r="A20657" i="3"/>
  <c r="A20656" i="3"/>
  <c r="A20655" i="3"/>
  <c r="A20654" i="3"/>
  <c r="A20653" i="3"/>
  <c r="A20652" i="3"/>
  <c r="A20651" i="3"/>
  <c r="A20650" i="3"/>
  <c r="A20649" i="3"/>
  <c r="A20648" i="3"/>
  <c r="A20647" i="3"/>
  <c r="A20646" i="3"/>
  <c r="A20645" i="3"/>
  <c r="A20644" i="3"/>
  <c r="A20643" i="3"/>
  <c r="A20642" i="3"/>
  <c r="A20641" i="3"/>
  <c r="A20640" i="3"/>
  <c r="A20639" i="3"/>
  <c r="A20638" i="3"/>
  <c r="A20637" i="3"/>
  <c r="A20636" i="3"/>
  <c r="A20635" i="3"/>
  <c r="A20634" i="3"/>
  <c r="A20633" i="3"/>
  <c r="A20632" i="3"/>
  <c r="A20631" i="3"/>
  <c r="A20630" i="3"/>
  <c r="A20629" i="3"/>
  <c r="A20628" i="3"/>
  <c r="A20627" i="3"/>
  <c r="A20626" i="3"/>
  <c r="A20625" i="3"/>
  <c r="A20624" i="3"/>
  <c r="A20623" i="3"/>
  <c r="A20622" i="3"/>
  <c r="A20621" i="3"/>
  <c r="A20620" i="3"/>
  <c r="A20619" i="3"/>
  <c r="A20618" i="3"/>
  <c r="A20617" i="3"/>
  <c r="A20616" i="3"/>
  <c r="A20615" i="3"/>
  <c r="A20614" i="3"/>
  <c r="A20613" i="3"/>
  <c r="A20612" i="3"/>
  <c r="A20611" i="3"/>
  <c r="A20610" i="3"/>
  <c r="A20609" i="3"/>
  <c r="A20608" i="3"/>
  <c r="A20607" i="3"/>
  <c r="A20606" i="3"/>
  <c r="A20605" i="3"/>
  <c r="A20604" i="3"/>
  <c r="A20603" i="3"/>
  <c r="A20602" i="3"/>
  <c r="A20601" i="3"/>
  <c r="A20600" i="3"/>
  <c r="A20599" i="3"/>
  <c r="A20598" i="3"/>
  <c r="A20597" i="3"/>
  <c r="A20596" i="3"/>
  <c r="A20595" i="3"/>
  <c r="A20594" i="3"/>
  <c r="A20593" i="3"/>
  <c r="A20592" i="3"/>
  <c r="A20591" i="3"/>
  <c r="A20590" i="3"/>
  <c r="A20589" i="3"/>
  <c r="A20588" i="3"/>
  <c r="A20587" i="3"/>
  <c r="A20586" i="3"/>
  <c r="A20585" i="3"/>
  <c r="A20584" i="3"/>
  <c r="A20583" i="3"/>
  <c r="A20582" i="3"/>
  <c r="A20581" i="3"/>
  <c r="A20580" i="3"/>
  <c r="A20579" i="3"/>
  <c r="A20578" i="3"/>
  <c r="A20577" i="3"/>
  <c r="A20576" i="3"/>
  <c r="A20575" i="3"/>
  <c r="A20574" i="3"/>
  <c r="A20573" i="3"/>
  <c r="A20572" i="3"/>
  <c r="A20571" i="3"/>
  <c r="A20570" i="3"/>
  <c r="A20569" i="3"/>
  <c r="A20568" i="3"/>
  <c r="A20567" i="3"/>
  <c r="A20566" i="3"/>
  <c r="A20565" i="3"/>
  <c r="A20564" i="3"/>
  <c r="A20563" i="3"/>
  <c r="A20562" i="3"/>
  <c r="A20561" i="3"/>
  <c r="A20560" i="3"/>
  <c r="A20559" i="3"/>
  <c r="A20558" i="3"/>
  <c r="A20557" i="3"/>
  <c r="A20556" i="3"/>
  <c r="A20555" i="3"/>
  <c r="A20554" i="3"/>
  <c r="A20553" i="3"/>
  <c r="A20552" i="3"/>
  <c r="A20551" i="3"/>
  <c r="A20550" i="3"/>
  <c r="A20549" i="3"/>
  <c r="A20548" i="3"/>
  <c r="A20547" i="3"/>
  <c r="A20546" i="3"/>
  <c r="A20545" i="3"/>
  <c r="A20544" i="3"/>
  <c r="A20543" i="3"/>
  <c r="A20542" i="3"/>
  <c r="A20541" i="3"/>
  <c r="A20540" i="3"/>
  <c r="A20539" i="3"/>
  <c r="A20538" i="3"/>
  <c r="A20537" i="3"/>
  <c r="A20536" i="3"/>
  <c r="A20535" i="3"/>
  <c r="A20534" i="3"/>
  <c r="A20533" i="3"/>
  <c r="A20532" i="3"/>
  <c r="A20531" i="3"/>
  <c r="A20530" i="3"/>
  <c r="A20529" i="3"/>
  <c r="A20528" i="3"/>
  <c r="A20527" i="3"/>
  <c r="A20526" i="3"/>
  <c r="A20525" i="3"/>
  <c r="A20524" i="3"/>
  <c r="A20523" i="3"/>
  <c r="A20522" i="3"/>
  <c r="A20521" i="3"/>
  <c r="A20520" i="3"/>
  <c r="A20519" i="3"/>
  <c r="A20518" i="3"/>
  <c r="A20517" i="3"/>
  <c r="A20516" i="3"/>
  <c r="A20515" i="3"/>
  <c r="A20514" i="3"/>
  <c r="A20513" i="3"/>
  <c r="A20512" i="3"/>
  <c r="A20511" i="3"/>
  <c r="A20510" i="3"/>
  <c r="A20509" i="3"/>
  <c r="A20508" i="3"/>
  <c r="A20507" i="3"/>
  <c r="A20506" i="3"/>
  <c r="A20505" i="3"/>
  <c r="A20504" i="3"/>
  <c r="A20503" i="3"/>
  <c r="A20502" i="3"/>
  <c r="A20501" i="3"/>
  <c r="A20500" i="3"/>
  <c r="A20499" i="3"/>
  <c r="A20498" i="3"/>
  <c r="A20497" i="3"/>
  <c r="A20496" i="3"/>
  <c r="A20495" i="3"/>
  <c r="A20494" i="3"/>
  <c r="A20493" i="3"/>
  <c r="A20492" i="3"/>
  <c r="A20491" i="3"/>
  <c r="A20490" i="3"/>
  <c r="A20489" i="3"/>
  <c r="A20488" i="3"/>
  <c r="A20487" i="3"/>
  <c r="A20486" i="3"/>
  <c r="A20485" i="3"/>
  <c r="A20484" i="3"/>
  <c r="A20483" i="3"/>
  <c r="A20482" i="3"/>
  <c r="A20481" i="3"/>
  <c r="A20480" i="3"/>
  <c r="A20479" i="3"/>
  <c r="A20478" i="3"/>
  <c r="A20477" i="3"/>
  <c r="A20476" i="3"/>
  <c r="A20475" i="3"/>
  <c r="A20474" i="3"/>
  <c r="A20473" i="3"/>
  <c r="A20472" i="3"/>
  <c r="A20471" i="3"/>
  <c r="A20470" i="3"/>
  <c r="A20469" i="3"/>
  <c r="A20468" i="3"/>
  <c r="A20467" i="3"/>
  <c r="A20466" i="3"/>
  <c r="A20465" i="3"/>
  <c r="A20464" i="3"/>
  <c r="A20463" i="3"/>
  <c r="A20462" i="3"/>
  <c r="A20461" i="3"/>
  <c r="A20460" i="3"/>
  <c r="A20459" i="3"/>
  <c r="A20458" i="3"/>
  <c r="A20457" i="3"/>
  <c r="A20456" i="3"/>
  <c r="A20455" i="3"/>
  <c r="A20454" i="3"/>
  <c r="A20453" i="3"/>
  <c r="A20452" i="3"/>
  <c r="A20451" i="3"/>
  <c r="A20450" i="3"/>
  <c r="A20449" i="3"/>
  <c r="A20448" i="3"/>
  <c r="A20447" i="3"/>
  <c r="A20446" i="3"/>
  <c r="A20445" i="3"/>
  <c r="A20444" i="3"/>
  <c r="A20443" i="3"/>
  <c r="A20442" i="3"/>
  <c r="A20441" i="3"/>
  <c r="A20440" i="3"/>
  <c r="A20439" i="3"/>
  <c r="A20438" i="3"/>
  <c r="A20437" i="3"/>
  <c r="A20436" i="3"/>
  <c r="A20435" i="3"/>
  <c r="A20434" i="3"/>
  <c r="A20433" i="3"/>
  <c r="A20432" i="3"/>
  <c r="A20431" i="3"/>
  <c r="A20430" i="3"/>
  <c r="A20429" i="3"/>
  <c r="A20428" i="3"/>
  <c r="A20427" i="3"/>
  <c r="A20426" i="3"/>
  <c r="A20425" i="3"/>
  <c r="A20424" i="3"/>
  <c r="A20423" i="3"/>
  <c r="A20422" i="3"/>
  <c r="A20421" i="3"/>
  <c r="A20420" i="3"/>
  <c r="A20419" i="3"/>
  <c r="A20418" i="3"/>
  <c r="A20417" i="3"/>
  <c r="A20416" i="3"/>
  <c r="A20415" i="3"/>
  <c r="A20414" i="3"/>
  <c r="A20413" i="3"/>
  <c r="A20412" i="3"/>
  <c r="A20411" i="3"/>
  <c r="A20410" i="3"/>
  <c r="A20409" i="3"/>
  <c r="A20408" i="3"/>
  <c r="A20407" i="3"/>
  <c r="A20406" i="3"/>
  <c r="A20405" i="3"/>
  <c r="A20404" i="3"/>
  <c r="A20403" i="3"/>
  <c r="A20402" i="3"/>
  <c r="A20401" i="3"/>
  <c r="A20400" i="3"/>
  <c r="A20399" i="3"/>
  <c r="A20398" i="3"/>
  <c r="A20397" i="3"/>
  <c r="A20396" i="3"/>
  <c r="A20395" i="3"/>
  <c r="A20394" i="3"/>
  <c r="A20393" i="3"/>
  <c r="A20392" i="3"/>
  <c r="A20391" i="3"/>
  <c r="A20390" i="3"/>
  <c r="A20389" i="3"/>
  <c r="A20388" i="3"/>
  <c r="A20387" i="3"/>
  <c r="A20386" i="3"/>
  <c r="A20385" i="3"/>
  <c r="A20384" i="3"/>
  <c r="A20383" i="3"/>
  <c r="A20382" i="3"/>
  <c r="A20381" i="3"/>
  <c r="A20380" i="3"/>
  <c r="A20379" i="3"/>
  <c r="A20378" i="3"/>
  <c r="A20377" i="3"/>
  <c r="A20376" i="3"/>
  <c r="A20375" i="3"/>
  <c r="A20374" i="3"/>
  <c r="A20373" i="3"/>
  <c r="A20372" i="3"/>
  <c r="A20371" i="3"/>
  <c r="A20370" i="3"/>
  <c r="A20369" i="3"/>
  <c r="A20368" i="3"/>
  <c r="A20367" i="3"/>
  <c r="A20366" i="3"/>
  <c r="A20365" i="3"/>
  <c r="A20364" i="3"/>
  <c r="A20363" i="3"/>
  <c r="A20362" i="3"/>
  <c r="A20361" i="3"/>
  <c r="A20360" i="3"/>
  <c r="A20359" i="3"/>
  <c r="A20358" i="3"/>
  <c r="A19916" i="3"/>
  <c r="A19915" i="3"/>
  <c r="A19914" i="3"/>
  <c r="A19913" i="3"/>
  <c r="A19912" i="3"/>
  <c r="A19911" i="3"/>
  <c r="A19910" i="3"/>
  <c r="A19909" i="3"/>
  <c r="A19908" i="3"/>
  <c r="A19907" i="3"/>
  <c r="A19906" i="3"/>
  <c r="A19905" i="3"/>
  <c r="A19904" i="3"/>
  <c r="A19903" i="3"/>
  <c r="A19902" i="3"/>
  <c r="A19901" i="3"/>
  <c r="A19900" i="3"/>
  <c r="A19899" i="3"/>
  <c r="A19898" i="3"/>
  <c r="A19897" i="3"/>
  <c r="A19896" i="3"/>
  <c r="A19895" i="3"/>
  <c r="A19894" i="3"/>
  <c r="A19893" i="3"/>
  <c r="A19892" i="3"/>
  <c r="A19891" i="3"/>
  <c r="A19890" i="3"/>
  <c r="A19889" i="3"/>
  <c r="A19888" i="3"/>
  <c r="A19887" i="3"/>
  <c r="A19886" i="3"/>
  <c r="A19885" i="3"/>
  <c r="A19884" i="3"/>
  <c r="A19883" i="3"/>
  <c r="A19882" i="3"/>
  <c r="A19881" i="3"/>
  <c r="A19880" i="3"/>
  <c r="A19879" i="3"/>
  <c r="A19878" i="3"/>
  <c r="A19877" i="3"/>
  <c r="A19876" i="3"/>
  <c r="A19875" i="3"/>
  <c r="A19874" i="3"/>
  <c r="A19873" i="3"/>
  <c r="A19872" i="3"/>
  <c r="A19871" i="3"/>
  <c r="A19870" i="3"/>
  <c r="A19869" i="3"/>
  <c r="A19868" i="3"/>
  <c r="A19867" i="3"/>
  <c r="A19866" i="3"/>
  <c r="A19865" i="3"/>
  <c r="A19864" i="3"/>
  <c r="A19863" i="3"/>
  <c r="A19862" i="3"/>
  <c r="A19861" i="3"/>
  <c r="A19860" i="3"/>
  <c r="A19859" i="3"/>
  <c r="A19858" i="3"/>
  <c r="A19857" i="3"/>
  <c r="A19856" i="3"/>
  <c r="A19855" i="3"/>
  <c r="A19854" i="3"/>
  <c r="A19853" i="3"/>
  <c r="A19852" i="3"/>
  <c r="A19851" i="3"/>
  <c r="A19850" i="3"/>
  <c r="A19849" i="3"/>
  <c r="A19848" i="3"/>
  <c r="A19847" i="3"/>
  <c r="A19846" i="3"/>
  <c r="A19845" i="3"/>
  <c r="A19844" i="3"/>
  <c r="A19843" i="3"/>
  <c r="A19842" i="3"/>
  <c r="A19841" i="3"/>
  <c r="A19840" i="3"/>
  <c r="A19839" i="3"/>
  <c r="A19838" i="3"/>
  <c r="A19837" i="3"/>
  <c r="A19836" i="3"/>
  <c r="A19835" i="3"/>
  <c r="A19834" i="3"/>
  <c r="A19833" i="3"/>
  <c r="A19832" i="3"/>
  <c r="A19831" i="3"/>
  <c r="A19830" i="3"/>
  <c r="A19829" i="3"/>
  <c r="A19828" i="3"/>
  <c r="A19827" i="3"/>
  <c r="A19826" i="3"/>
  <c r="A19825" i="3"/>
  <c r="A19824" i="3"/>
  <c r="A19823" i="3"/>
  <c r="A19822" i="3"/>
  <c r="A19821" i="3"/>
  <c r="A19820" i="3"/>
  <c r="A19819" i="3"/>
  <c r="A19818" i="3"/>
  <c r="A19817" i="3"/>
  <c r="A19816" i="3"/>
  <c r="A19815" i="3"/>
  <c r="A19814" i="3"/>
  <c r="A19813" i="3"/>
  <c r="A19812" i="3"/>
  <c r="A19811" i="3"/>
  <c r="A19810" i="3"/>
  <c r="A19809" i="3"/>
  <c r="A19808" i="3"/>
  <c r="A19807" i="3"/>
  <c r="A19806" i="3"/>
  <c r="A19805" i="3"/>
  <c r="A19804" i="3"/>
  <c r="A19803" i="3"/>
  <c r="A19802" i="3"/>
  <c r="A19801" i="3"/>
  <c r="A19800" i="3"/>
  <c r="A19799" i="3"/>
  <c r="A19798" i="3"/>
  <c r="A19797" i="3"/>
  <c r="A19796" i="3"/>
  <c r="A19795" i="3"/>
  <c r="A19794" i="3"/>
  <c r="A19793" i="3"/>
  <c r="A19792" i="3"/>
  <c r="A19791" i="3"/>
  <c r="A19790" i="3"/>
  <c r="A19789" i="3"/>
  <c r="A19788" i="3"/>
  <c r="A19787" i="3"/>
  <c r="A19786" i="3"/>
  <c r="A19785" i="3"/>
  <c r="A19784" i="3"/>
  <c r="A19783" i="3"/>
  <c r="A19782" i="3"/>
  <c r="A19781" i="3"/>
  <c r="A19780" i="3"/>
  <c r="A19779" i="3"/>
  <c r="A19778" i="3"/>
  <c r="A19777" i="3"/>
  <c r="A19776" i="3"/>
  <c r="A19775" i="3"/>
  <c r="A19774" i="3"/>
  <c r="A19773" i="3"/>
  <c r="A19772" i="3"/>
  <c r="A19771" i="3"/>
  <c r="A19770" i="3"/>
  <c r="A19769" i="3"/>
  <c r="A19768" i="3"/>
  <c r="A19767" i="3"/>
  <c r="A19766" i="3"/>
  <c r="A19765" i="3"/>
  <c r="A19764" i="3"/>
  <c r="A19763" i="3"/>
  <c r="A19762" i="3"/>
  <c r="A19761" i="3"/>
  <c r="A19760" i="3"/>
  <c r="A19759" i="3"/>
  <c r="A19758" i="3"/>
  <c r="A19757" i="3"/>
  <c r="A19756" i="3"/>
  <c r="A19755" i="3"/>
  <c r="A19754" i="3"/>
  <c r="A19753" i="3"/>
  <c r="A19752" i="3"/>
  <c r="A19751" i="3"/>
  <c r="A19750" i="3"/>
  <c r="A19749" i="3"/>
  <c r="A19748" i="3"/>
  <c r="A19747" i="3"/>
  <c r="A19746" i="3"/>
  <c r="A19745" i="3"/>
  <c r="A19744" i="3"/>
  <c r="A19743" i="3"/>
  <c r="A19742" i="3"/>
  <c r="A19741" i="3"/>
  <c r="A19740" i="3"/>
  <c r="A19739" i="3"/>
  <c r="A19738" i="3"/>
  <c r="A19737" i="3"/>
  <c r="A19736" i="3"/>
  <c r="A19735" i="3"/>
  <c r="A19734" i="3"/>
  <c r="A19733" i="3"/>
  <c r="A19732" i="3"/>
  <c r="A19731" i="3"/>
  <c r="A19730" i="3"/>
  <c r="A19729" i="3"/>
  <c r="A19728" i="3"/>
  <c r="A19727" i="3"/>
  <c r="A19726" i="3"/>
  <c r="A19725" i="3"/>
  <c r="A19724" i="3"/>
  <c r="A19723" i="3"/>
  <c r="A19722" i="3"/>
  <c r="A19721" i="3"/>
  <c r="A19720" i="3"/>
  <c r="A19719" i="3"/>
  <c r="A19718" i="3"/>
  <c r="A19717" i="3"/>
  <c r="A19716" i="3"/>
  <c r="A19715" i="3"/>
  <c r="A19714" i="3"/>
  <c r="A19713" i="3"/>
  <c r="A19712" i="3"/>
  <c r="A19711" i="3"/>
  <c r="A19710" i="3"/>
  <c r="A19709" i="3"/>
  <c r="A19708" i="3"/>
  <c r="A19707" i="3"/>
  <c r="A19706" i="3"/>
  <c r="A19705" i="3"/>
  <c r="A19704" i="3"/>
  <c r="A19703" i="3"/>
  <c r="A19702" i="3"/>
  <c r="A19701" i="3"/>
  <c r="A19700" i="3"/>
  <c r="A19699" i="3"/>
  <c r="A19698" i="3"/>
  <c r="A19697" i="3"/>
  <c r="A19696" i="3"/>
  <c r="A19695" i="3"/>
  <c r="A19694" i="3"/>
  <c r="A19693" i="3"/>
  <c r="A19692" i="3"/>
  <c r="A19691" i="3"/>
  <c r="A19690" i="3"/>
  <c r="A19689" i="3"/>
  <c r="A19688" i="3"/>
  <c r="A19687" i="3"/>
  <c r="A19686" i="3"/>
  <c r="A19685" i="3"/>
  <c r="A19684" i="3"/>
  <c r="A19683" i="3"/>
  <c r="A19682" i="3"/>
  <c r="A19681" i="3"/>
  <c r="A19680" i="3"/>
  <c r="A19679" i="3"/>
  <c r="A19678" i="3"/>
  <c r="A19677" i="3"/>
  <c r="A19676" i="3"/>
  <c r="A19675" i="3"/>
  <c r="A19674" i="3"/>
  <c r="A19673" i="3"/>
  <c r="A19672" i="3"/>
  <c r="A19671" i="3"/>
  <c r="A19670" i="3"/>
  <c r="A19669" i="3"/>
  <c r="A19668" i="3"/>
  <c r="A19667" i="3"/>
  <c r="A19666" i="3"/>
  <c r="A19665" i="3"/>
  <c r="A19664" i="3"/>
  <c r="A19663" i="3"/>
  <c r="A19662" i="3"/>
  <c r="A19661" i="3"/>
  <c r="A19660" i="3"/>
  <c r="A19659" i="3"/>
  <c r="A19658" i="3"/>
  <c r="A19657" i="3"/>
  <c r="A19656" i="3"/>
  <c r="A19655" i="3"/>
  <c r="A19654" i="3"/>
  <c r="A19653" i="3"/>
  <c r="A19652" i="3"/>
  <c r="A19651" i="3"/>
  <c r="A19650" i="3"/>
  <c r="A19649" i="3"/>
  <c r="A19648" i="3"/>
  <c r="A19647" i="3"/>
  <c r="A19646" i="3"/>
  <c r="A19645" i="3"/>
  <c r="A19644" i="3"/>
  <c r="A19643" i="3"/>
  <c r="A19642" i="3"/>
  <c r="A19641" i="3"/>
  <c r="A19640" i="3"/>
  <c r="A19639" i="3"/>
  <c r="A19638" i="3"/>
  <c r="A19637" i="3"/>
  <c r="A19636" i="3"/>
  <c r="A19635" i="3"/>
  <c r="A19634" i="3"/>
  <c r="A19633" i="3"/>
  <c r="A19632" i="3"/>
  <c r="A19631" i="3"/>
  <c r="A19630" i="3"/>
  <c r="A19629" i="3"/>
  <c r="A19628" i="3"/>
  <c r="A19627" i="3"/>
  <c r="A19626" i="3"/>
  <c r="A19625" i="3"/>
  <c r="A19624" i="3"/>
  <c r="A19623" i="3"/>
  <c r="A19622" i="3"/>
  <c r="A19621" i="3"/>
  <c r="A19620" i="3"/>
  <c r="A19619" i="3"/>
  <c r="A19618" i="3"/>
  <c r="A19617" i="3"/>
  <c r="A19616" i="3"/>
  <c r="A19615" i="3"/>
  <c r="A19614" i="3"/>
  <c r="A19613" i="3"/>
  <c r="A19612" i="3"/>
  <c r="A19611" i="3"/>
  <c r="A19610" i="3"/>
  <c r="A19609" i="3"/>
  <c r="A19608" i="3"/>
  <c r="A19607" i="3"/>
  <c r="A19606" i="3"/>
  <c r="A19605" i="3"/>
  <c r="A19604" i="3"/>
  <c r="A19603" i="3"/>
  <c r="A19602" i="3"/>
  <c r="A19601" i="3"/>
  <c r="A19600" i="3"/>
  <c r="A19599" i="3"/>
  <c r="A19598" i="3"/>
  <c r="A19597" i="3"/>
  <c r="A19596" i="3"/>
  <c r="A19595" i="3"/>
  <c r="A19594" i="3"/>
  <c r="A19593" i="3"/>
  <c r="A19592" i="3"/>
  <c r="A19591" i="3"/>
  <c r="A19590" i="3"/>
  <c r="A19589" i="3"/>
  <c r="A19588" i="3"/>
  <c r="A19587" i="3"/>
  <c r="A19586" i="3"/>
  <c r="A19585" i="3"/>
  <c r="A19584" i="3"/>
  <c r="A19583" i="3"/>
  <c r="A19582" i="3"/>
  <c r="A19581" i="3"/>
  <c r="A19580" i="3"/>
  <c r="A19579" i="3"/>
  <c r="A19578" i="3"/>
  <c r="A19577" i="3"/>
  <c r="A19576" i="3"/>
  <c r="A19575" i="3"/>
  <c r="A19574" i="3"/>
  <c r="A19573" i="3"/>
  <c r="A19572" i="3"/>
  <c r="A19571" i="3"/>
  <c r="A19570" i="3"/>
  <c r="A19569" i="3"/>
  <c r="A19568" i="3"/>
  <c r="A19567" i="3"/>
  <c r="A19566" i="3"/>
  <c r="A19565" i="3"/>
  <c r="A19564" i="3"/>
  <c r="A19563" i="3"/>
  <c r="A19562" i="3"/>
  <c r="A19561" i="3"/>
  <c r="A19560" i="3"/>
  <c r="A19559" i="3"/>
  <c r="A19558" i="3"/>
  <c r="A19557" i="3"/>
  <c r="A19556" i="3"/>
  <c r="A19555" i="3"/>
  <c r="A19554" i="3"/>
  <c r="A19553" i="3"/>
  <c r="A19552" i="3"/>
  <c r="A19551" i="3"/>
  <c r="A19550" i="3"/>
  <c r="A19549" i="3"/>
  <c r="A19548" i="3"/>
  <c r="A19547" i="3"/>
  <c r="A19546" i="3"/>
  <c r="A19545" i="3"/>
  <c r="A19544" i="3"/>
  <c r="A19543" i="3"/>
  <c r="A19542" i="3"/>
  <c r="A19541" i="3"/>
  <c r="A19540" i="3"/>
  <c r="A19539" i="3"/>
  <c r="A19538" i="3"/>
  <c r="A19537" i="3"/>
  <c r="A19536" i="3"/>
  <c r="A19535" i="3"/>
  <c r="A19534" i="3"/>
  <c r="A19533" i="3"/>
  <c r="A19532" i="3"/>
  <c r="A19531" i="3"/>
  <c r="A19530" i="3"/>
  <c r="A19529" i="3"/>
  <c r="A19528" i="3"/>
  <c r="A19527" i="3"/>
  <c r="A19526" i="3"/>
  <c r="A19525" i="3"/>
  <c r="A19524" i="3"/>
  <c r="A19523" i="3"/>
  <c r="A19522" i="3"/>
  <c r="A19521" i="3"/>
  <c r="A19520" i="3"/>
  <c r="A19519" i="3"/>
  <c r="A19518" i="3"/>
  <c r="A19517" i="3"/>
  <c r="A19516" i="3"/>
  <c r="A19515" i="3"/>
  <c r="A19514" i="3"/>
  <c r="A19513" i="3"/>
  <c r="A19512" i="3"/>
  <c r="A19511" i="3"/>
  <c r="A19510" i="3"/>
  <c r="A19509" i="3"/>
  <c r="A19508" i="3"/>
  <c r="A19507" i="3"/>
  <c r="A19506" i="3"/>
  <c r="A19505" i="3"/>
  <c r="A19504" i="3"/>
  <c r="A19503" i="3"/>
  <c r="A19502" i="3"/>
  <c r="A19501" i="3"/>
  <c r="A19500" i="3"/>
  <c r="A19499" i="3"/>
  <c r="A19498" i="3"/>
  <c r="A19497" i="3"/>
  <c r="A19496" i="3"/>
  <c r="A19495" i="3"/>
  <c r="A19494" i="3"/>
  <c r="A19493" i="3"/>
  <c r="A19492" i="3"/>
  <c r="A19491" i="3"/>
  <c r="A19490" i="3"/>
  <c r="A19489" i="3"/>
  <c r="A19488" i="3"/>
  <c r="A19487" i="3"/>
  <c r="A19486" i="3"/>
  <c r="A19485" i="3"/>
  <c r="A19484" i="3"/>
  <c r="A19483" i="3"/>
  <c r="A19482" i="3"/>
  <c r="A19481" i="3"/>
  <c r="A19480" i="3"/>
  <c r="A19479" i="3"/>
  <c r="A19478" i="3"/>
  <c r="A19477" i="3"/>
  <c r="A19476" i="3"/>
  <c r="A19475" i="3"/>
  <c r="A19474" i="3"/>
  <c r="A19473" i="3"/>
  <c r="A19472" i="3"/>
  <c r="A19471" i="3"/>
  <c r="A19470" i="3"/>
  <c r="A19469" i="3"/>
  <c r="A19468" i="3"/>
  <c r="A19467" i="3"/>
  <c r="A19466" i="3"/>
  <c r="A19465" i="3"/>
  <c r="A19464" i="3"/>
  <c r="A19463" i="3"/>
  <c r="A19462" i="3"/>
  <c r="A19461" i="3"/>
  <c r="A19460" i="3"/>
  <c r="A19459" i="3"/>
  <c r="A19458" i="3"/>
  <c r="A19457" i="3"/>
  <c r="A19456" i="3"/>
  <c r="A19455" i="3"/>
  <c r="A19454" i="3"/>
  <c r="A19453" i="3"/>
  <c r="A19452" i="3"/>
  <c r="A19451" i="3"/>
  <c r="A19450" i="3"/>
  <c r="A19449" i="3"/>
  <c r="A19448" i="3"/>
  <c r="A19447" i="3"/>
  <c r="A19446" i="3"/>
  <c r="A19445" i="3"/>
  <c r="A19444" i="3"/>
  <c r="A19443" i="3"/>
  <c r="A19442" i="3"/>
  <c r="A19441" i="3"/>
  <c r="A19440" i="3"/>
  <c r="A19439" i="3"/>
  <c r="A19438" i="3"/>
  <c r="A19437" i="3"/>
  <c r="A19436" i="3"/>
  <c r="A19435" i="3"/>
  <c r="A19434" i="3"/>
  <c r="A19433" i="3"/>
  <c r="A19432" i="3"/>
  <c r="A19431" i="3"/>
  <c r="A19430" i="3"/>
  <c r="A19429" i="3"/>
  <c r="A19428" i="3"/>
  <c r="A19427" i="3"/>
  <c r="A19426" i="3"/>
  <c r="A19425" i="3"/>
  <c r="A19424" i="3"/>
  <c r="A19423" i="3"/>
  <c r="A19422" i="3"/>
  <c r="A19421" i="3"/>
  <c r="A19420" i="3"/>
  <c r="A19419" i="3"/>
  <c r="A19418" i="3"/>
  <c r="A19417" i="3"/>
  <c r="A19416" i="3"/>
  <c r="A19415" i="3"/>
  <c r="A19414" i="3"/>
  <c r="A19413" i="3"/>
  <c r="A19412" i="3"/>
  <c r="A19411" i="3"/>
  <c r="A19410" i="3"/>
  <c r="A19409" i="3"/>
  <c r="A19408" i="3"/>
  <c r="A19407" i="3"/>
  <c r="A18965" i="3"/>
  <c r="A18964" i="3"/>
  <c r="A18963" i="3"/>
  <c r="A18962" i="3"/>
  <c r="A18961" i="3"/>
  <c r="A18960" i="3"/>
  <c r="A18959" i="3"/>
  <c r="A18958" i="3"/>
  <c r="A18957" i="3"/>
  <c r="A18956" i="3"/>
  <c r="A18955" i="3"/>
  <c r="A18954" i="3"/>
  <c r="A18953" i="3"/>
  <c r="A18952" i="3"/>
  <c r="A18951" i="3"/>
  <c r="A18950" i="3"/>
  <c r="A18949" i="3"/>
  <c r="A18948" i="3"/>
  <c r="A18947" i="3"/>
  <c r="A18946" i="3"/>
  <c r="A18945" i="3"/>
  <c r="A18944" i="3"/>
  <c r="A18943" i="3"/>
  <c r="A18942" i="3"/>
  <c r="A18941" i="3"/>
  <c r="A18940" i="3"/>
  <c r="A18939" i="3"/>
  <c r="A18938" i="3"/>
  <c r="A18937" i="3"/>
  <c r="A18936" i="3"/>
  <c r="A18935" i="3"/>
  <c r="A18934" i="3"/>
  <c r="A18933" i="3"/>
  <c r="A18932" i="3"/>
  <c r="A18931" i="3"/>
  <c r="A18930" i="3"/>
  <c r="A18929" i="3"/>
  <c r="A18928" i="3"/>
  <c r="A18927" i="3"/>
  <c r="A18926" i="3"/>
  <c r="A18925" i="3"/>
  <c r="A18924" i="3"/>
  <c r="A18923" i="3"/>
  <c r="A18922" i="3"/>
  <c r="A18921" i="3"/>
  <c r="A18920" i="3"/>
  <c r="A18919" i="3"/>
  <c r="A18918" i="3"/>
  <c r="A18917" i="3"/>
  <c r="A18916" i="3"/>
  <c r="A18915" i="3"/>
  <c r="A18914" i="3"/>
  <c r="A18913" i="3"/>
  <c r="A18912" i="3"/>
  <c r="A18911" i="3"/>
  <c r="A18910" i="3"/>
  <c r="A18909" i="3"/>
  <c r="A18908" i="3"/>
  <c r="A18907" i="3"/>
  <c r="A18906" i="3"/>
  <c r="A18905" i="3"/>
  <c r="A18904" i="3"/>
  <c r="A18903" i="3"/>
  <c r="A18902" i="3"/>
  <c r="A18901" i="3"/>
  <c r="A18900" i="3"/>
  <c r="A18899" i="3"/>
  <c r="A18898" i="3"/>
  <c r="A18897" i="3"/>
  <c r="A18896" i="3"/>
  <c r="A18895" i="3"/>
  <c r="A18894" i="3"/>
  <c r="A18893" i="3"/>
  <c r="A18892" i="3"/>
  <c r="A18891" i="3"/>
  <c r="A18890" i="3"/>
  <c r="A18889" i="3"/>
  <c r="A18888" i="3"/>
  <c r="A18887" i="3"/>
  <c r="A18886" i="3"/>
  <c r="A18885" i="3"/>
  <c r="A18884" i="3"/>
  <c r="A18883" i="3"/>
  <c r="A18882" i="3"/>
  <c r="A18881" i="3"/>
  <c r="A18880" i="3"/>
  <c r="A18879" i="3"/>
  <c r="A18878" i="3"/>
  <c r="A18877" i="3"/>
  <c r="A18876" i="3"/>
  <c r="A18875" i="3"/>
  <c r="A18874" i="3"/>
  <c r="A18873" i="3"/>
  <c r="A18872" i="3"/>
  <c r="A18871" i="3"/>
  <c r="A18870" i="3"/>
  <c r="A18869" i="3"/>
  <c r="A18868" i="3"/>
  <c r="A18867" i="3"/>
  <c r="A18866" i="3"/>
  <c r="A18865" i="3"/>
  <c r="A18864" i="3"/>
  <c r="A18863" i="3"/>
  <c r="A18862" i="3"/>
  <c r="A18861" i="3"/>
  <c r="A18860" i="3"/>
  <c r="A18859" i="3"/>
  <c r="A18858" i="3"/>
  <c r="A18857" i="3"/>
  <c r="A18856" i="3"/>
  <c r="A18855" i="3"/>
  <c r="A18854" i="3"/>
  <c r="A18853" i="3"/>
  <c r="A18852" i="3"/>
  <c r="A18851" i="3"/>
  <c r="A18850" i="3"/>
  <c r="A18849" i="3"/>
  <c r="A18848" i="3"/>
  <c r="A18847" i="3"/>
  <c r="A18846" i="3"/>
  <c r="A18845" i="3"/>
  <c r="A18844" i="3"/>
  <c r="A18843" i="3"/>
  <c r="A18842" i="3"/>
  <c r="A18841" i="3"/>
  <c r="A18840" i="3"/>
  <c r="A18839" i="3"/>
  <c r="A18838" i="3"/>
  <c r="A18837" i="3"/>
  <c r="A18836" i="3"/>
  <c r="A18835" i="3"/>
  <c r="A18834" i="3"/>
  <c r="A18833" i="3"/>
  <c r="A18832" i="3"/>
  <c r="A18831" i="3"/>
  <c r="A18830" i="3"/>
  <c r="A18829" i="3"/>
  <c r="A18828" i="3"/>
  <c r="A18827" i="3"/>
  <c r="A18826" i="3"/>
  <c r="A18825" i="3"/>
  <c r="A18824" i="3"/>
  <c r="A18823" i="3"/>
  <c r="A18822" i="3"/>
  <c r="A18821" i="3"/>
  <c r="A18820" i="3"/>
  <c r="A18819" i="3"/>
  <c r="A18818" i="3"/>
  <c r="A18817" i="3"/>
  <c r="A18816" i="3"/>
  <c r="A18815" i="3"/>
  <c r="A18814" i="3"/>
  <c r="A18813" i="3"/>
  <c r="A18812" i="3"/>
  <c r="A18811" i="3"/>
  <c r="A18810" i="3"/>
  <c r="A18809" i="3"/>
  <c r="A18808" i="3"/>
  <c r="A18807" i="3"/>
  <c r="A18806" i="3"/>
  <c r="A18805" i="3"/>
  <c r="A18804" i="3"/>
  <c r="A18803" i="3"/>
  <c r="A18802" i="3"/>
  <c r="A18801" i="3"/>
  <c r="A18800" i="3"/>
  <c r="A18799" i="3"/>
  <c r="A18798" i="3"/>
  <c r="A18797" i="3"/>
  <c r="A18796" i="3"/>
  <c r="A18795" i="3"/>
  <c r="A18794" i="3"/>
  <c r="A18793" i="3"/>
  <c r="A18792" i="3"/>
  <c r="A18791" i="3"/>
  <c r="A18790" i="3"/>
  <c r="A18789" i="3"/>
  <c r="A18788" i="3"/>
  <c r="A18787" i="3"/>
  <c r="A18786" i="3"/>
  <c r="A18785" i="3"/>
  <c r="A18784" i="3"/>
  <c r="A18783" i="3"/>
  <c r="A18782" i="3"/>
  <c r="A18781" i="3"/>
  <c r="A18780" i="3"/>
  <c r="A18779" i="3"/>
  <c r="A18778" i="3"/>
  <c r="A18777" i="3"/>
  <c r="A18776" i="3"/>
  <c r="A18775" i="3"/>
  <c r="A18774" i="3"/>
  <c r="A18773" i="3"/>
  <c r="A18772" i="3"/>
  <c r="A18771" i="3"/>
  <c r="A18770" i="3"/>
  <c r="A18769" i="3"/>
  <c r="A18768" i="3"/>
  <c r="A18767" i="3"/>
  <c r="A18766" i="3"/>
  <c r="A18765" i="3"/>
  <c r="A18764" i="3"/>
  <c r="A18763" i="3"/>
  <c r="A18762" i="3"/>
  <c r="A18761" i="3"/>
  <c r="A18760" i="3"/>
  <c r="A18759" i="3"/>
  <c r="A18758" i="3"/>
  <c r="A18757" i="3"/>
  <c r="A18756" i="3"/>
  <c r="A18755" i="3"/>
  <c r="A18754" i="3"/>
  <c r="A18753" i="3"/>
  <c r="A18752" i="3"/>
  <c r="A18751" i="3"/>
  <c r="A18750" i="3"/>
  <c r="A18749" i="3"/>
  <c r="A18748" i="3"/>
  <c r="A18747" i="3"/>
  <c r="A18746" i="3"/>
  <c r="A18745" i="3"/>
  <c r="A18744" i="3"/>
  <c r="A18743" i="3"/>
  <c r="A18742" i="3"/>
  <c r="A18741" i="3"/>
  <c r="A18740" i="3"/>
  <c r="A18739" i="3"/>
  <c r="A18738" i="3"/>
  <c r="A18737" i="3"/>
  <c r="A18736" i="3"/>
  <c r="A18735" i="3"/>
  <c r="A18734" i="3"/>
  <c r="A18733" i="3"/>
  <c r="A18732" i="3"/>
  <c r="A18731" i="3"/>
  <c r="A18730" i="3"/>
  <c r="A18729" i="3"/>
  <c r="A18728" i="3"/>
  <c r="A18727" i="3"/>
  <c r="A18726" i="3"/>
  <c r="A18725" i="3"/>
  <c r="A18724" i="3"/>
  <c r="A18723" i="3"/>
  <c r="A18722" i="3"/>
  <c r="A18721" i="3"/>
  <c r="A18720" i="3"/>
  <c r="A18719" i="3"/>
  <c r="A18718" i="3"/>
  <c r="A18717" i="3"/>
  <c r="A18716" i="3"/>
  <c r="A18715" i="3"/>
  <c r="A18714" i="3"/>
  <c r="A18713" i="3"/>
  <c r="A18712" i="3"/>
  <c r="A18711" i="3"/>
  <c r="A18710" i="3"/>
  <c r="A18709" i="3"/>
  <c r="A18708" i="3"/>
  <c r="A18707" i="3"/>
  <c r="A18706" i="3"/>
  <c r="A18705" i="3"/>
  <c r="A18704" i="3"/>
  <c r="A18703" i="3"/>
  <c r="A18702" i="3"/>
  <c r="A18701" i="3"/>
  <c r="A18700" i="3"/>
  <c r="A18699" i="3"/>
  <c r="A18698" i="3"/>
  <c r="A18697" i="3"/>
  <c r="A18696" i="3"/>
  <c r="A18695" i="3"/>
  <c r="A18694" i="3"/>
  <c r="A18693" i="3"/>
  <c r="A18692" i="3"/>
  <c r="A18691" i="3"/>
  <c r="A18690" i="3"/>
  <c r="A18689" i="3"/>
  <c r="A18688" i="3"/>
  <c r="A18687" i="3"/>
  <c r="A18686" i="3"/>
  <c r="A18685" i="3"/>
  <c r="A18684" i="3"/>
  <c r="A18683" i="3"/>
  <c r="A18682" i="3"/>
  <c r="A18681" i="3"/>
  <c r="A18680" i="3"/>
  <c r="A18679" i="3"/>
  <c r="A18678" i="3"/>
  <c r="A18677" i="3"/>
  <c r="A18676" i="3"/>
  <c r="A18675" i="3"/>
  <c r="A18674" i="3"/>
  <c r="A18673" i="3"/>
  <c r="A18672" i="3"/>
  <c r="A18671" i="3"/>
  <c r="A18670" i="3"/>
  <c r="A18669" i="3"/>
  <c r="A18668" i="3"/>
  <c r="A18667" i="3"/>
  <c r="A18666" i="3"/>
  <c r="A18665" i="3"/>
  <c r="A18664" i="3"/>
  <c r="A18663" i="3"/>
  <c r="A18662" i="3"/>
  <c r="A18661" i="3"/>
  <c r="A18660" i="3"/>
  <c r="A18659" i="3"/>
  <c r="A18658" i="3"/>
  <c r="A18657" i="3"/>
  <c r="A18656" i="3"/>
  <c r="A18655" i="3"/>
  <c r="A18654" i="3"/>
  <c r="A18653" i="3"/>
  <c r="A18652" i="3"/>
  <c r="A18651" i="3"/>
  <c r="A18650" i="3"/>
  <c r="A18649" i="3"/>
  <c r="A18648" i="3"/>
  <c r="A18647" i="3"/>
  <c r="A18646" i="3"/>
  <c r="A18645" i="3"/>
  <c r="A18644" i="3"/>
  <c r="A18643" i="3"/>
  <c r="A18642" i="3"/>
  <c r="A18641" i="3"/>
  <c r="A18640" i="3"/>
  <c r="A18639" i="3"/>
  <c r="A18638" i="3"/>
  <c r="A18637" i="3"/>
  <c r="A18636" i="3"/>
  <c r="A18635" i="3"/>
  <c r="A18634" i="3"/>
  <c r="A18633" i="3"/>
  <c r="A18632" i="3"/>
  <c r="A18631" i="3"/>
  <c r="A18630" i="3"/>
  <c r="A18629" i="3"/>
  <c r="A18628" i="3"/>
  <c r="A18627" i="3"/>
  <c r="A18626" i="3"/>
  <c r="A18625" i="3"/>
  <c r="A18624" i="3"/>
  <c r="A18623" i="3"/>
  <c r="A18622" i="3"/>
  <c r="A18621" i="3"/>
  <c r="A18620" i="3"/>
  <c r="A18619" i="3"/>
  <c r="A18618" i="3"/>
  <c r="A18617" i="3"/>
  <c r="A18616" i="3"/>
  <c r="A18615" i="3"/>
  <c r="A18614" i="3"/>
  <c r="A18613" i="3"/>
  <c r="A18612" i="3"/>
  <c r="A18611" i="3"/>
  <c r="A18610" i="3"/>
  <c r="A18609" i="3"/>
  <c r="A18608" i="3"/>
  <c r="A18607" i="3"/>
  <c r="A18606" i="3"/>
  <c r="A18605" i="3"/>
  <c r="A18604" i="3"/>
  <c r="A18603" i="3"/>
  <c r="A18602" i="3"/>
  <c r="A18601" i="3"/>
  <c r="A18600" i="3"/>
  <c r="A18599" i="3"/>
  <c r="A18598" i="3"/>
  <c r="A18597" i="3"/>
  <c r="A18596" i="3"/>
  <c r="A18595" i="3"/>
  <c r="A18594" i="3"/>
  <c r="A18593" i="3"/>
  <c r="A18592" i="3"/>
  <c r="A18591" i="3"/>
  <c r="A18590" i="3"/>
  <c r="A18589" i="3"/>
  <c r="A18588" i="3"/>
  <c r="A18587" i="3"/>
  <c r="A18586" i="3"/>
  <c r="A18585" i="3"/>
  <c r="A18584" i="3"/>
  <c r="A18583" i="3"/>
  <c r="A18582" i="3"/>
  <c r="A18581" i="3"/>
  <c r="A18580" i="3"/>
  <c r="A18579" i="3"/>
  <c r="A18578" i="3"/>
  <c r="A18577" i="3"/>
  <c r="A18576" i="3"/>
  <c r="A18575" i="3"/>
  <c r="A18574" i="3"/>
  <c r="A18573" i="3"/>
  <c r="A18572" i="3"/>
  <c r="A18571" i="3"/>
  <c r="A18570" i="3"/>
  <c r="A18569" i="3"/>
  <c r="A18568" i="3"/>
  <c r="A18567" i="3"/>
  <c r="A18566" i="3"/>
  <c r="A18565" i="3"/>
  <c r="A18564" i="3"/>
  <c r="A18563" i="3"/>
  <c r="A18562" i="3"/>
  <c r="A18561" i="3"/>
  <c r="A18560" i="3"/>
  <c r="A18559" i="3"/>
  <c r="A18558" i="3"/>
  <c r="A18557" i="3"/>
  <c r="A18556" i="3"/>
  <c r="A18555" i="3"/>
  <c r="A18554" i="3"/>
  <c r="A18553" i="3"/>
  <c r="A18552" i="3"/>
  <c r="A18551" i="3"/>
  <c r="A18550" i="3"/>
  <c r="A18549" i="3"/>
  <c r="A18548" i="3"/>
  <c r="A18547" i="3"/>
  <c r="A18546" i="3"/>
  <c r="A18545" i="3"/>
  <c r="A18544" i="3"/>
  <c r="A18543" i="3"/>
  <c r="A18542" i="3"/>
  <c r="A18541" i="3"/>
  <c r="A18540" i="3"/>
  <c r="A18539" i="3"/>
  <c r="A18538" i="3"/>
  <c r="A18537" i="3"/>
  <c r="A18536" i="3"/>
  <c r="A18535" i="3"/>
  <c r="A18534" i="3"/>
  <c r="A18533" i="3"/>
  <c r="A18532" i="3"/>
  <c r="A18531" i="3"/>
  <c r="A18530" i="3"/>
  <c r="A18529" i="3"/>
  <c r="A18528" i="3"/>
  <c r="A18527" i="3"/>
  <c r="A18526" i="3"/>
  <c r="A18525" i="3"/>
  <c r="A18524" i="3"/>
  <c r="A18523" i="3"/>
  <c r="A18522" i="3"/>
  <c r="A18521" i="3"/>
  <c r="A18520" i="3"/>
  <c r="A18519" i="3"/>
  <c r="A18518" i="3"/>
  <c r="A18517" i="3"/>
  <c r="A18516" i="3"/>
  <c r="A18515" i="3"/>
  <c r="A18514" i="3"/>
  <c r="A18513" i="3"/>
  <c r="A18512" i="3"/>
  <c r="A18511" i="3"/>
  <c r="A18510" i="3"/>
  <c r="A18509" i="3"/>
  <c r="A18508" i="3"/>
  <c r="A18507" i="3"/>
  <c r="A18506" i="3"/>
  <c r="A18505" i="3"/>
  <c r="A18504" i="3"/>
  <c r="A18503" i="3"/>
  <c r="A18502" i="3"/>
  <c r="A18501" i="3"/>
  <c r="A18500" i="3"/>
  <c r="A18499" i="3"/>
  <c r="A18498" i="3"/>
  <c r="A18497" i="3"/>
  <c r="A18496" i="3"/>
  <c r="A18495" i="3"/>
  <c r="A18494" i="3"/>
  <c r="A18493" i="3"/>
  <c r="A18492" i="3"/>
  <c r="A18491" i="3"/>
  <c r="A18490" i="3"/>
  <c r="A18489" i="3"/>
  <c r="A18488" i="3"/>
  <c r="A18487" i="3"/>
  <c r="A18486" i="3"/>
  <c r="A18485" i="3"/>
  <c r="A18484" i="3"/>
  <c r="A18483" i="3"/>
  <c r="A18482" i="3"/>
  <c r="A18481" i="3"/>
  <c r="A18480" i="3"/>
  <c r="A18479" i="3"/>
  <c r="A18478" i="3"/>
  <c r="A18477" i="3"/>
  <c r="A18476" i="3"/>
  <c r="A18475" i="3"/>
  <c r="A18474" i="3"/>
  <c r="A18473" i="3"/>
  <c r="A18472" i="3"/>
  <c r="A18471" i="3"/>
  <c r="A18470" i="3"/>
  <c r="A18469" i="3"/>
  <c r="A18468" i="3"/>
  <c r="A18467" i="3"/>
  <c r="A18466" i="3"/>
  <c r="A18465" i="3"/>
  <c r="A18464" i="3"/>
  <c r="A18463" i="3"/>
  <c r="A18462" i="3"/>
  <c r="A18461" i="3"/>
  <c r="A18460" i="3"/>
  <c r="A18459" i="3"/>
  <c r="A18458" i="3"/>
  <c r="A18021" i="3"/>
  <c r="A18020" i="3"/>
  <c r="A18019" i="3"/>
  <c r="A18018" i="3"/>
  <c r="A18017" i="3"/>
  <c r="A18016" i="3"/>
  <c r="A18015" i="3"/>
  <c r="A18014" i="3"/>
  <c r="A18013" i="3"/>
  <c r="A18012" i="3"/>
  <c r="A18011" i="3"/>
  <c r="A18010" i="3"/>
  <c r="A18009" i="3"/>
  <c r="A18008" i="3"/>
  <c r="A18007" i="3"/>
  <c r="A18006" i="3"/>
  <c r="A18005" i="3"/>
  <c r="A18004" i="3"/>
  <c r="A18003" i="3"/>
  <c r="A18002" i="3"/>
  <c r="A18001" i="3"/>
  <c r="A18000" i="3"/>
  <c r="A17999" i="3"/>
  <c r="A17998" i="3"/>
  <c r="A17997" i="3"/>
  <c r="A17996" i="3"/>
  <c r="A17995" i="3"/>
  <c r="A17994" i="3"/>
  <c r="A17993" i="3"/>
  <c r="A17992" i="3"/>
  <c r="A17991" i="3"/>
  <c r="A17990" i="3"/>
  <c r="A17989" i="3"/>
  <c r="A17988" i="3"/>
  <c r="A17987" i="3"/>
  <c r="A17986" i="3"/>
  <c r="A17985" i="3"/>
  <c r="A17984" i="3"/>
  <c r="A17983" i="3"/>
  <c r="A17982" i="3"/>
  <c r="A17981" i="3"/>
  <c r="A17980" i="3"/>
  <c r="A17979" i="3"/>
  <c r="A17978" i="3"/>
  <c r="A17977" i="3"/>
  <c r="A17976" i="3"/>
  <c r="A17975" i="3"/>
  <c r="A17974" i="3"/>
  <c r="A17973" i="3"/>
  <c r="A17972" i="3"/>
  <c r="A17971" i="3"/>
  <c r="A17970" i="3"/>
  <c r="A17969" i="3"/>
  <c r="A17968" i="3"/>
  <c r="A17967" i="3"/>
  <c r="A17966" i="3"/>
  <c r="A17965" i="3"/>
  <c r="A17964" i="3"/>
  <c r="A17963" i="3"/>
  <c r="A17962" i="3"/>
  <c r="A17961" i="3"/>
  <c r="A17960" i="3"/>
  <c r="A17959" i="3"/>
  <c r="A17958" i="3"/>
  <c r="A17957" i="3"/>
  <c r="A17956" i="3"/>
  <c r="A17955" i="3"/>
  <c r="A17954" i="3"/>
  <c r="A17953" i="3"/>
  <c r="A17952" i="3"/>
  <c r="A17951" i="3"/>
  <c r="A17950" i="3"/>
  <c r="A17949" i="3"/>
  <c r="A17948" i="3"/>
  <c r="A17947" i="3"/>
  <c r="A17946" i="3"/>
  <c r="A17945" i="3"/>
  <c r="A17944" i="3"/>
  <c r="A17943" i="3"/>
  <c r="A17942" i="3"/>
  <c r="A17941" i="3"/>
  <c r="A17940" i="3"/>
  <c r="A17939" i="3"/>
  <c r="A17938" i="3"/>
  <c r="A17937" i="3"/>
  <c r="A17936" i="3"/>
  <c r="A17935" i="3"/>
  <c r="A17934" i="3"/>
  <c r="A17933" i="3"/>
  <c r="A17932" i="3"/>
  <c r="A17931" i="3"/>
  <c r="A17930" i="3"/>
  <c r="A17929" i="3"/>
  <c r="A17928" i="3"/>
  <c r="A17927" i="3"/>
  <c r="A17926" i="3"/>
  <c r="A17925" i="3"/>
  <c r="A17924" i="3"/>
  <c r="A17923" i="3"/>
  <c r="A17922" i="3"/>
  <c r="A17921" i="3"/>
  <c r="A17920" i="3"/>
  <c r="A17919" i="3"/>
  <c r="A17918" i="3"/>
  <c r="A17917" i="3"/>
  <c r="A17916" i="3"/>
  <c r="A17915" i="3"/>
  <c r="A17914" i="3"/>
  <c r="A17913" i="3"/>
  <c r="A17912" i="3"/>
  <c r="A17911" i="3"/>
  <c r="A17910" i="3"/>
  <c r="A17909" i="3"/>
  <c r="A17908" i="3"/>
  <c r="A17907" i="3"/>
  <c r="A17906" i="3"/>
  <c r="A17905" i="3"/>
  <c r="A17904" i="3"/>
  <c r="A17903" i="3"/>
  <c r="A17902" i="3"/>
  <c r="A17901" i="3"/>
  <c r="A17900" i="3"/>
  <c r="A17899" i="3"/>
  <c r="A17898" i="3"/>
  <c r="A17897" i="3"/>
  <c r="A17896" i="3"/>
  <c r="A17895" i="3"/>
  <c r="A17894" i="3"/>
  <c r="A17893" i="3"/>
  <c r="A17892" i="3"/>
  <c r="A17891" i="3"/>
  <c r="A17890" i="3"/>
  <c r="A17889" i="3"/>
  <c r="A17888" i="3"/>
  <c r="A17887" i="3"/>
  <c r="A17886" i="3"/>
  <c r="A17885" i="3"/>
  <c r="A17884" i="3"/>
  <c r="A17883" i="3"/>
  <c r="A17882" i="3"/>
  <c r="A17881" i="3"/>
  <c r="A17880" i="3"/>
  <c r="A17879" i="3"/>
  <c r="A17878" i="3"/>
  <c r="A17877" i="3"/>
  <c r="A17876" i="3"/>
  <c r="A17875" i="3"/>
  <c r="A17874" i="3"/>
  <c r="A17873" i="3"/>
  <c r="A17872" i="3"/>
  <c r="A17871" i="3"/>
  <c r="A17870" i="3"/>
  <c r="A17869" i="3"/>
  <c r="A17868" i="3"/>
  <c r="A17867" i="3"/>
  <c r="A17866" i="3"/>
  <c r="A17865" i="3"/>
  <c r="A17864" i="3"/>
  <c r="A17863" i="3"/>
  <c r="A17862" i="3"/>
  <c r="A17861" i="3"/>
  <c r="A17860" i="3"/>
  <c r="A17859" i="3"/>
  <c r="A17858" i="3"/>
  <c r="A17857" i="3"/>
  <c r="A17856" i="3"/>
  <c r="A17855" i="3"/>
  <c r="A17854" i="3"/>
  <c r="A17853" i="3"/>
  <c r="A17852" i="3"/>
  <c r="A17851" i="3"/>
  <c r="A17850" i="3"/>
  <c r="A17849" i="3"/>
  <c r="A17848" i="3"/>
  <c r="A17847" i="3"/>
  <c r="A17846" i="3"/>
  <c r="A17845" i="3"/>
  <c r="A17844" i="3"/>
  <c r="A17843" i="3"/>
  <c r="A17842" i="3"/>
  <c r="A17841" i="3"/>
  <c r="A17840" i="3"/>
  <c r="A17839" i="3"/>
  <c r="A17838" i="3"/>
  <c r="A17837" i="3"/>
  <c r="A17836" i="3"/>
  <c r="A17835" i="3"/>
  <c r="A17834" i="3"/>
  <c r="A17833" i="3"/>
  <c r="A17832" i="3"/>
  <c r="A17831" i="3"/>
  <c r="A17830" i="3"/>
  <c r="A17829" i="3"/>
  <c r="A17828" i="3"/>
  <c r="A17827" i="3"/>
  <c r="A17826" i="3"/>
  <c r="A17825" i="3"/>
  <c r="A17824" i="3"/>
  <c r="A17823" i="3"/>
  <c r="A17822" i="3"/>
  <c r="A17821" i="3"/>
  <c r="A17820" i="3"/>
  <c r="A17819" i="3"/>
  <c r="A17818" i="3"/>
  <c r="A17817" i="3"/>
  <c r="A17816" i="3"/>
  <c r="A17815" i="3"/>
  <c r="A17814" i="3"/>
  <c r="A17813" i="3"/>
  <c r="A17812" i="3"/>
  <c r="A17811" i="3"/>
  <c r="A17810" i="3"/>
  <c r="A17809" i="3"/>
  <c r="A17808" i="3"/>
  <c r="A17807" i="3"/>
  <c r="A17806" i="3"/>
  <c r="A17805" i="3"/>
  <c r="A17804" i="3"/>
  <c r="A17803" i="3"/>
  <c r="A17802" i="3"/>
  <c r="A17801" i="3"/>
  <c r="A17800" i="3"/>
  <c r="A17799" i="3"/>
  <c r="A17798" i="3"/>
  <c r="A17797" i="3"/>
  <c r="A17796" i="3"/>
  <c r="A17795" i="3"/>
  <c r="A17794" i="3"/>
  <c r="A17793" i="3"/>
  <c r="A17792" i="3"/>
  <c r="A17791" i="3"/>
  <c r="A17790" i="3"/>
  <c r="A17789" i="3"/>
  <c r="A17788" i="3"/>
  <c r="A17787" i="3"/>
  <c r="A17786" i="3"/>
  <c r="A17785" i="3"/>
  <c r="A17784" i="3"/>
  <c r="A17783" i="3"/>
  <c r="A17782" i="3"/>
  <c r="A17781" i="3"/>
  <c r="A17780" i="3"/>
  <c r="A17779" i="3"/>
  <c r="A17778" i="3"/>
  <c r="A17777" i="3"/>
  <c r="A17776" i="3"/>
  <c r="A17775" i="3"/>
  <c r="A17774" i="3"/>
  <c r="A17773" i="3"/>
  <c r="A17772" i="3"/>
  <c r="A17771" i="3"/>
  <c r="A17770" i="3"/>
  <c r="A17769" i="3"/>
  <c r="A17768" i="3"/>
  <c r="A17767" i="3"/>
  <c r="A17766" i="3"/>
  <c r="A17765" i="3"/>
  <c r="A17764" i="3"/>
  <c r="A17763" i="3"/>
  <c r="A17762" i="3"/>
  <c r="A17761" i="3"/>
  <c r="A17760" i="3"/>
  <c r="A17759" i="3"/>
  <c r="A17758" i="3"/>
  <c r="A17757" i="3"/>
  <c r="A17756" i="3"/>
  <c r="A17755" i="3"/>
  <c r="A17754" i="3"/>
  <c r="A17753" i="3"/>
  <c r="A17752" i="3"/>
  <c r="A17751" i="3"/>
  <c r="A17750" i="3"/>
  <c r="A17749" i="3"/>
  <c r="A17748" i="3"/>
  <c r="A17747" i="3"/>
  <c r="A17746" i="3"/>
  <c r="A17745" i="3"/>
  <c r="A17744" i="3"/>
  <c r="A17743" i="3"/>
  <c r="A17742" i="3"/>
  <c r="A17741" i="3"/>
  <c r="A17740" i="3"/>
  <c r="A17739" i="3"/>
  <c r="A17738" i="3"/>
  <c r="A17737" i="3"/>
  <c r="A17736" i="3"/>
  <c r="A17735" i="3"/>
  <c r="A17734" i="3"/>
  <c r="A17733" i="3"/>
  <c r="A17732" i="3"/>
  <c r="A17731" i="3"/>
  <c r="A17730" i="3"/>
  <c r="A17729" i="3"/>
  <c r="A17728" i="3"/>
  <c r="A17727" i="3"/>
  <c r="A17726" i="3"/>
  <c r="A17725" i="3"/>
  <c r="A17724" i="3"/>
  <c r="A17723" i="3"/>
  <c r="A17722" i="3"/>
  <c r="A17721" i="3"/>
  <c r="A17720" i="3"/>
  <c r="A17719" i="3"/>
  <c r="A17718" i="3"/>
  <c r="A17717" i="3"/>
  <c r="A17716" i="3"/>
  <c r="A17715" i="3"/>
  <c r="A17714" i="3"/>
  <c r="A17713" i="3"/>
  <c r="A17712" i="3"/>
  <c r="A17711" i="3"/>
  <c r="A17710" i="3"/>
  <c r="A17709" i="3"/>
  <c r="A17708" i="3"/>
  <c r="A17707" i="3"/>
  <c r="A17706" i="3"/>
  <c r="A17705" i="3"/>
  <c r="A17704" i="3"/>
  <c r="A17703" i="3"/>
  <c r="A17702" i="3"/>
  <c r="A17701" i="3"/>
  <c r="A17700" i="3"/>
  <c r="A17699" i="3"/>
  <c r="A17698" i="3"/>
  <c r="A17697" i="3"/>
  <c r="A17696" i="3"/>
  <c r="A17695" i="3"/>
  <c r="A17694" i="3"/>
  <c r="A17693" i="3"/>
  <c r="A17692" i="3"/>
  <c r="A17691" i="3"/>
  <c r="A17690" i="3"/>
  <c r="A17689" i="3"/>
  <c r="A17688" i="3"/>
  <c r="A17687" i="3"/>
  <c r="A17686" i="3"/>
  <c r="A17685" i="3"/>
  <c r="A17684" i="3"/>
  <c r="A17683" i="3"/>
  <c r="A17682" i="3"/>
  <c r="A17681" i="3"/>
  <c r="A17680" i="3"/>
  <c r="A17679" i="3"/>
  <c r="A17678" i="3"/>
  <c r="A17677" i="3"/>
  <c r="A17676" i="3"/>
  <c r="A17675" i="3"/>
  <c r="A17674" i="3"/>
  <c r="A17673" i="3"/>
  <c r="A17672" i="3"/>
  <c r="A17671" i="3"/>
  <c r="A17670" i="3"/>
  <c r="A17669" i="3"/>
  <c r="A17668" i="3"/>
  <c r="A17667" i="3"/>
  <c r="A17666" i="3"/>
  <c r="A17665" i="3"/>
  <c r="A17664" i="3"/>
  <c r="A17663" i="3"/>
  <c r="A17662" i="3"/>
  <c r="A17661" i="3"/>
  <c r="A17660" i="3"/>
  <c r="A17659" i="3"/>
  <c r="A17658" i="3"/>
  <c r="A17657" i="3"/>
  <c r="A17656" i="3"/>
  <c r="A17655" i="3"/>
  <c r="A17654" i="3"/>
  <c r="A17653" i="3"/>
  <c r="A17652" i="3"/>
  <c r="A17651" i="3"/>
  <c r="A17650" i="3"/>
  <c r="A17649" i="3"/>
  <c r="A17648" i="3"/>
  <c r="A17647" i="3"/>
  <c r="A17646" i="3"/>
  <c r="A17645" i="3"/>
  <c r="A17644" i="3"/>
  <c r="A17643" i="3"/>
  <c r="A17642" i="3"/>
  <c r="A17641" i="3"/>
  <c r="A17640" i="3"/>
  <c r="A17639" i="3"/>
  <c r="A17638" i="3"/>
  <c r="A17637" i="3"/>
  <c r="A17636" i="3"/>
  <c r="A17635" i="3"/>
  <c r="A17634" i="3"/>
  <c r="A17633" i="3"/>
  <c r="A17632" i="3"/>
  <c r="A17631" i="3"/>
  <c r="A17630" i="3"/>
  <c r="A17629" i="3"/>
  <c r="A17628" i="3"/>
  <c r="A17627" i="3"/>
  <c r="A17626" i="3"/>
  <c r="A17625" i="3"/>
  <c r="A17624" i="3"/>
  <c r="A17623" i="3"/>
  <c r="A17622" i="3"/>
  <c r="A17621" i="3"/>
  <c r="A17620" i="3"/>
  <c r="A17619" i="3"/>
  <c r="A17618" i="3"/>
  <c r="A17617" i="3"/>
  <c r="A17616" i="3"/>
  <c r="A17615" i="3"/>
  <c r="A17614" i="3"/>
  <c r="A17613" i="3"/>
  <c r="A17612" i="3"/>
  <c r="A17611" i="3"/>
  <c r="A17610" i="3"/>
  <c r="A17609" i="3"/>
  <c r="A17608" i="3"/>
  <c r="A17607" i="3"/>
  <c r="A17606" i="3"/>
  <c r="A17605" i="3"/>
  <c r="A17604" i="3"/>
  <c r="A17603" i="3"/>
  <c r="A17602" i="3"/>
  <c r="A17601" i="3"/>
  <c r="A17600" i="3"/>
  <c r="A17599" i="3"/>
  <c r="A17598" i="3"/>
  <c r="A17597" i="3"/>
  <c r="A17596" i="3"/>
  <c r="A17595" i="3"/>
  <c r="A17594" i="3"/>
  <c r="A17593" i="3"/>
  <c r="A17592" i="3"/>
  <c r="A17591" i="3"/>
  <c r="A17590" i="3"/>
  <c r="A17589" i="3"/>
  <c r="A17588" i="3"/>
  <c r="A17587" i="3"/>
  <c r="A17586" i="3"/>
  <c r="A17585" i="3"/>
  <c r="A17584" i="3"/>
  <c r="A17583" i="3"/>
  <c r="A17582" i="3"/>
  <c r="A17581" i="3"/>
  <c r="A17580" i="3"/>
  <c r="A17579" i="3"/>
  <c r="A17578" i="3"/>
  <c r="A17577" i="3"/>
  <c r="A17576" i="3"/>
  <c r="A17575" i="3"/>
  <c r="A17574" i="3"/>
  <c r="A17573" i="3"/>
  <c r="A17572" i="3"/>
  <c r="A17571" i="3"/>
  <c r="A17570" i="3"/>
  <c r="A17569" i="3"/>
  <c r="A17568" i="3"/>
  <c r="A17567" i="3"/>
  <c r="A17566" i="3"/>
  <c r="A17565" i="3"/>
  <c r="A17564" i="3"/>
  <c r="A17563" i="3"/>
  <c r="A17562" i="3"/>
  <c r="A17561" i="3"/>
  <c r="A17560" i="3"/>
  <c r="A17559" i="3"/>
  <c r="A17558" i="3"/>
  <c r="A17557" i="3"/>
  <c r="A17556" i="3"/>
  <c r="A17555" i="3"/>
  <c r="A17554" i="3"/>
  <c r="A17553" i="3"/>
  <c r="A17552" i="3"/>
  <c r="A17551" i="3"/>
  <c r="A17550" i="3"/>
  <c r="A17549" i="3"/>
  <c r="A17548" i="3"/>
  <c r="A17547" i="3"/>
  <c r="A17546" i="3"/>
  <c r="A17545" i="3"/>
  <c r="A17544" i="3"/>
  <c r="A17543" i="3"/>
  <c r="A17542" i="3"/>
  <c r="A17541" i="3"/>
  <c r="A17540" i="3"/>
  <c r="A17539" i="3"/>
  <c r="A17538" i="3"/>
  <c r="A17537" i="3"/>
  <c r="A17536" i="3"/>
  <c r="A17535" i="3"/>
  <c r="A17534" i="3"/>
  <c r="A17533" i="3"/>
  <c r="A17532" i="3"/>
  <c r="A17531" i="3"/>
  <c r="A17530" i="3"/>
  <c r="A17529" i="3"/>
  <c r="A17528" i="3"/>
  <c r="A17527" i="3"/>
  <c r="A17526" i="3"/>
  <c r="A17080" i="3"/>
  <c r="A17079" i="3"/>
  <c r="A17078" i="3"/>
  <c r="A17077" i="3"/>
  <c r="A17076" i="3"/>
  <c r="A17075" i="3"/>
  <c r="A17074" i="3"/>
  <c r="A17073" i="3"/>
  <c r="A17072" i="3"/>
  <c r="A17071" i="3"/>
  <c r="A17070" i="3"/>
  <c r="A17069" i="3"/>
  <c r="A17068" i="3"/>
  <c r="A17067" i="3"/>
  <c r="A17066" i="3"/>
  <c r="A17065" i="3"/>
  <c r="A17064" i="3"/>
  <c r="A17063" i="3"/>
  <c r="A17062" i="3"/>
  <c r="A17061" i="3"/>
  <c r="A17060" i="3"/>
  <c r="A17059" i="3"/>
  <c r="A17058" i="3"/>
  <c r="A17057" i="3"/>
  <c r="A17056" i="3"/>
  <c r="A17055" i="3"/>
  <c r="A17054" i="3"/>
  <c r="A17053" i="3"/>
  <c r="A17052" i="3"/>
  <c r="A17051" i="3"/>
  <c r="A17050" i="3"/>
  <c r="A17049" i="3"/>
  <c r="A17048" i="3"/>
  <c r="A17047" i="3"/>
  <c r="A17046" i="3"/>
  <c r="A17045" i="3"/>
  <c r="A17044" i="3"/>
  <c r="A17043" i="3"/>
  <c r="A17042" i="3"/>
  <c r="A17041" i="3"/>
  <c r="A17040" i="3"/>
  <c r="A17039" i="3"/>
  <c r="A17038" i="3"/>
  <c r="A17037" i="3"/>
  <c r="A17036" i="3"/>
  <c r="A17035" i="3"/>
  <c r="A17034" i="3"/>
  <c r="A17033" i="3"/>
  <c r="A17032" i="3"/>
  <c r="A17031" i="3"/>
  <c r="A17030" i="3"/>
  <c r="A17029" i="3"/>
  <c r="A17028" i="3"/>
  <c r="A17027" i="3"/>
  <c r="A17026" i="3"/>
  <c r="A17025" i="3"/>
  <c r="A17024" i="3"/>
  <c r="A17023" i="3"/>
  <c r="A17022" i="3"/>
  <c r="A17021" i="3"/>
  <c r="A17020" i="3"/>
  <c r="A17019" i="3"/>
  <c r="A17018" i="3"/>
  <c r="A17017" i="3"/>
  <c r="A17016" i="3"/>
  <c r="A17015" i="3"/>
  <c r="A17014" i="3"/>
  <c r="A17013" i="3"/>
  <c r="A17012" i="3"/>
  <c r="A17011" i="3"/>
  <c r="A17010" i="3"/>
  <c r="A17009" i="3"/>
  <c r="A17008" i="3"/>
  <c r="A17007" i="3"/>
  <c r="A17006" i="3"/>
  <c r="A17005" i="3"/>
  <c r="A17004" i="3"/>
  <c r="A17003" i="3"/>
  <c r="A17002" i="3"/>
  <c r="A17001" i="3"/>
  <c r="A17000" i="3"/>
  <c r="A16999" i="3"/>
  <c r="A16998" i="3"/>
  <c r="A16997" i="3"/>
  <c r="A16996" i="3"/>
  <c r="A16995" i="3"/>
  <c r="A16994" i="3"/>
  <c r="A16993" i="3"/>
  <c r="A16992" i="3"/>
  <c r="A16991" i="3"/>
  <c r="A16990" i="3"/>
  <c r="A16989" i="3"/>
  <c r="A16988" i="3"/>
  <c r="A16987" i="3"/>
  <c r="A16986" i="3"/>
  <c r="A16985" i="3"/>
  <c r="A16984" i="3"/>
  <c r="A16983" i="3"/>
  <c r="A16982" i="3"/>
  <c r="A16981" i="3"/>
  <c r="A16980" i="3"/>
  <c r="A16979" i="3"/>
  <c r="A16978" i="3"/>
  <c r="A16977" i="3"/>
  <c r="A16976" i="3"/>
  <c r="A16975" i="3"/>
  <c r="A16974" i="3"/>
  <c r="A16973" i="3"/>
  <c r="A16972" i="3"/>
  <c r="A16971" i="3"/>
  <c r="A16970" i="3"/>
  <c r="A16969" i="3"/>
  <c r="A16968" i="3"/>
  <c r="A16967" i="3"/>
  <c r="A16966" i="3"/>
  <c r="A16965" i="3"/>
  <c r="A16964" i="3"/>
  <c r="A16963" i="3"/>
  <c r="A16962" i="3"/>
  <c r="A16961" i="3"/>
  <c r="A16960" i="3"/>
  <c r="A16959" i="3"/>
  <c r="A16958" i="3"/>
  <c r="A16957" i="3"/>
  <c r="A16956" i="3"/>
  <c r="A16955" i="3"/>
  <c r="A16954" i="3"/>
  <c r="A16953" i="3"/>
  <c r="A16952" i="3"/>
  <c r="A16951" i="3"/>
  <c r="A16950" i="3"/>
  <c r="A16949" i="3"/>
  <c r="A16948" i="3"/>
  <c r="A16947" i="3"/>
  <c r="A16946" i="3"/>
  <c r="A16945" i="3"/>
  <c r="A16944" i="3"/>
  <c r="A16943" i="3"/>
  <c r="A16942" i="3"/>
  <c r="A16941" i="3"/>
  <c r="A16940" i="3"/>
  <c r="A16939" i="3"/>
  <c r="A16938" i="3"/>
  <c r="A16937" i="3"/>
  <c r="A16936" i="3"/>
  <c r="A16935" i="3"/>
  <c r="A16934" i="3"/>
  <c r="A16933" i="3"/>
  <c r="A16932" i="3"/>
  <c r="A16931" i="3"/>
  <c r="A16930" i="3"/>
  <c r="A16929" i="3"/>
  <c r="A16928" i="3"/>
  <c r="A16927" i="3"/>
  <c r="A16926" i="3"/>
  <c r="A16925" i="3"/>
  <c r="A16924" i="3"/>
  <c r="A16923" i="3"/>
  <c r="A16922" i="3"/>
  <c r="A16921" i="3"/>
  <c r="A16920" i="3"/>
  <c r="A16919" i="3"/>
  <c r="A16918" i="3"/>
  <c r="A16917" i="3"/>
  <c r="A16916" i="3"/>
  <c r="A16915" i="3"/>
  <c r="A16914" i="3"/>
  <c r="A16913" i="3"/>
  <c r="A16912" i="3"/>
  <c r="A16911" i="3"/>
  <c r="A16910" i="3"/>
  <c r="A16909" i="3"/>
  <c r="A16908" i="3"/>
  <c r="A16907" i="3"/>
  <c r="A16906" i="3"/>
  <c r="A16905" i="3"/>
  <c r="A16904" i="3"/>
  <c r="A16903" i="3"/>
  <c r="A16902" i="3"/>
  <c r="A16901" i="3"/>
  <c r="A16900" i="3"/>
  <c r="A16899" i="3"/>
  <c r="A16898" i="3"/>
  <c r="A16897" i="3"/>
  <c r="A16896" i="3"/>
  <c r="A16895" i="3"/>
  <c r="A16894" i="3"/>
  <c r="A16893" i="3"/>
  <c r="A16892" i="3"/>
  <c r="A16891" i="3"/>
  <c r="A16890" i="3"/>
  <c r="A16889" i="3"/>
  <c r="A16888" i="3"/>
  <c r="A16887" i="3"/>
  <c r="A16886" i="3"/>
  <c r="A16885" i="3"/>
  <c r="A16884" i="3"/>
  <c r="A16883" i="3"/>
  <c r="A16882" i="3"/>
  <c r="A16881" i="3"/>
  <c r="A16880" i="3"/>
  <c r="A16879" i="3"/>
  <c r="A16878" i="3"/>
  <c r="A16877" i="3"/>
  <c r="A16876" i="3"/>
  <c r="A16875" i="3"/>
  <c r="A16874" i="3"/>
  <c r="A16873" i="3"/>
  <c r="A16872" i="3"/>
  <c r="A16871" i="3"/>
  <c r="A16870" i="3"/>
  <c r="A16869" i="3"/>
  <c r="A16868" i="3"/>
  <c r="A16867" i="3"/>
  <c r="A16866" i="3"/>
  <c r="A16865" i="3"/>
  <c r="A16864" i="3"/>
  <c r="A16863" i="3"/>
  <c r="A16862" i="3"/>
  <c r="A16861" i="3"/>
  <c r="A16860" i="3"/>
  <c r="A16859" i="3"/>
  <c r="A16858" i="3"/>
  <c r="A16857" i="3"/>
  <c r="A16856" i="3"/>
  <c r="A16855" i="3"/>
  <c r="A16854" i="3"/>
  <c r="A16853" i="3"/>
  <c r="A16852" i="3"/>
  <c r="A16851" i="3"/>
  <c r="A16850" i="3"/>
  <c r="A16849" i="3"/>
  <c r="A16848" i="3"/>
  <c r="A16847" i="3"/>
  <c r="A16846" i="3"/>
  <c r="A16845" i="3"/>
  <c r="A16844" i="3"/>
  <c r="A16843" i="3"/>
  <c r="A16842" i="3"/>
  <c r="A16841" i="3"/>
  <c r="A16840" i="3"/>
  <c r="A16839" i="3"/>
  <c r="A16838" i="3"/>
  <c r="A16837" i="3"/>
  <c r="A16836" i="3"/>
  <c r="A16835" i="3"/>
  <c r="A16834" i="3"/>
  <c r="A16833" i="3"/>
  <c r="A16832" i="3"/>
  <c r="A16831" i="3"/>
  <c r="A16830" i="3"/>
  <c r="A16829" i="3"/>
  <c r="A16828" i="3"/>
  <c r="A16827" i="3"/>
  <c r="A16826" i="3"/>
  <c r="A16825" i="3"/>
  <c r="A16824" i="3"/>
  <c r="A16823" i="3"/>
  <c r="A16822" i="3"/>
  <c r="A16821" i="3"/>
  <c r="A16820" i="3"/>
  <c r="A16819" i="3"/>
  <c r="A16818" i="3"/>
  <c r="A16817" i="3"/>
  <c r="A16816" i="3"/>
  <c r="A16815" i="3"/>
  <c r="A16814" i="3"/>
  <c r="A16813" i="3"/>
  <c r="A16812" i="3"/>
  <c r="A16811" i="3"/>
  <c r="A16810" i="3"/>
  <c r="A16809" i="3"/>
  <c r="A16808" i="3"/>
  <c r="A16807" i="3"/>
  <c r="A16806" i="3"/>
  <c r="A16805" i="3"/>
  <c r="A16804" i="3"/>
  <c r="A16803" i="3"/>
  <c r="A16802" i="3"/>
  <c r="A16801" i="3"/>
  <c r="A16800" i="3"/>
  <c r="A16799" i="3"/>
  <c r="A16798" i="3"/>
  <c r="A16797" i="3"/>
  <c r="A16796" i="3"/>
  <c r="A16795" i="3"/>
  <c r="A16794" i="3"/>
  <c r="A16793" i="3"/>
  <c r="A16792" i="3"/>
  <c r="A16791" i="3"/>
  <c r="A16790" i="3"/>
  <c r="A16789" i="3"/>
  <c r="A16788" i="3"/>
  <c r="A16787" i="3"/>
  <c r="A16786" i="3"/>
  <c r="A16785" i="3"/>
  <c r="A16784" i="3"/>
  <c r="A16783" i="3"/>
  <c r="A16782" i="3"/>
  <c r="A16781" i="3"/>
  <c r="A16780" i="3"/>
  <c r="A16779" i="3"/>
  <c r="A16778" i="3"/>
  <c r="A16777" i="3"/>
  <c r="A16776" i="3"/>
  <c r="A16775" i="3"/>
  <c r="A16774" i="3"/>
  <c r="A16773" i="3"/>
  <c r="A16772" i="3"/>
  <c r="A16771" i="3"/>
  <c r="A16770" i="3"/>
  <c r="A16769" i="3"/>
  <c r="A16768" i="3"/>
  <c r="A16767" i="3"/>
  <c r="A16766" i="3"/>
  <c r="A16765" i="3"/>
  <c r="A16764" i="3"/>
  <c r="A16763" i="3"/>
  <c r="A16762" i="3"/>
  <c r="A16761" i="3"/>
  <c r="A16760" i="3"/>
  <c r="A16759" i="3"/>
  <c r="A16758" i="3"/>
  <c r="A16757" i="3"/>
  <c r="A16756" i="3"/>
  <c r="A16755" i="3"/>
  <c r="A16754" i="3"/>
  <c r="A16753" i="3"/>
  <c r="A16752" i="3"/>
  <c r="A16751" i="3"/>
  <c r="A16750" i="3"/>
  <c r="A16749" i="3"/>
  <c r="A16748" i="3"/>
  <c r="A16747" i="3"/>
  <c r="A16746" i="3"/>
  <c r="A16745" i="3"/>
  <c r="A16744" i="3"/>
  <c r="A16743" i="3"/>
  <c r="A16742" i="3"/>
  <c r="A16741" i="3"/>
  <c r="A16740" i="3"/>
  <c r="A16739" i="3"/>
  <c r="A16738" i="3"/>
  <c r="A16737" i="3"/>
  <c r="A16736" i="3"/>
  <c r="A16735" i="3"/>
  <c r="A16734" i="3"/>
  <c r="A16733" i="3"/>
  <c r="A16732" i="3"/>
  <c r="A16731" i="3"/>
  <c r="A16730" i="3"/>
  <c r="A16729" i="3"/>
  <c r="A16728" i="3"/>
  <c r="A16727" i="3"/>
  <c r="A16726" i="3"/>
  <c r="A16725" i="3"/>
  <c r="A16724" i="3"/>
  <c r="A16723" i="3"/>
  <c r="A16722" i="3"/>
  <c r="A16721" i="3"/>
  <c r="A16720" i="3"/>
  <c r="A16719" i="3"/>
  <c r="A16718" i="3"/>
  <c r="A16717" i="3"/>
  <c r="A16716" i="3"/>
  <c r="A16715" i="3"/>
  <c r="A16714" i="3"/>
  <c r="A16713" i="3"/>
  <c r="A16712" i="3"/>
  <c r="A16711" i="3"/>
  <c r="A16710" i="3"/>
  <c r="A16709" i="3"/>
  <c r="A16708" i="3"/>
  <c r="A16707" i="3"/>
  <c r="A16706" i="3"/>
  <c r="A16705" i="3"/>
  <c r="A16704" i="3"/>
  <c r="A16703" i="3"/>
  <c r="A16702" i="3"/>
  <c r="A16701" i="3"/>
  <c r="A16700" i="3"/>
  <c r="A16699" i="3"/>
  <c r="A16698" i="3"/>
  <c r="A16697" i="3"/>
  <c r="A16696" i="3"/>
  <c r="A16695" i="3"/>
  <c r="A16694" i="3"/>
  <c r="A16693" i="3"/>
  <c r="A16692" i="3"/>
  <c r="A16691" i="3"/>
  <c r="A16690" i="3"/>
  <c r="A16689" i="3"/>
  <c r="A16688" i="3"/>
  <c r="A16687" i="3"/>
  <c r="A16686" i="3"/>
  <c r="A16685" i="3"/>
  <c r="A16684" i="3"/>
  <c r="A16683" i="3"/>
  <c r="A16682" i="3"/>
  <c r="A16681" i="3"/>
  <c r="A16680" i="3"/>
  <c r="A16679" i="3"/>
  <c r="A16678" i="3"/>
  <c r="A16677" i="3"/>
  <c r="A16676" i="3"/>
  <c r="A16675" i="3"/>
  <c r="A16674" i="3"/>
  <c r="A16673" i="3"/>
  <c r="A16672" i="3"/>
  <c r="A16671" i="3"/>
  <c r="A16670" i="3"/>
  <c r="A16669" i="3"/>
  <c r="A16668" i="3"/>
  <c r="A16667" i="3"/>
  <c r="A16666" i="3"/>
  <c r="A16665" i="3"/>
  <c r="A16664" i="3"/>
  <c r="A16663" i="3"/>
  <c r="A16662" i="3"/>
  <c r="A16661" i="3"/>
  <c r="A16660" i="3"/>
  <c r="A16659" i="3"/>
  <c r="A16658" i="3"/>
  <c r="A16657" i="3"/>
  <c r="A16656" i="3"/>
  <c r="A16655" i="3"/>
  <c r="A16654" i="3"/>
  <c r="A16653" i="3"/>
  <c r="A16652" i="3"/>
  <c r="A16651" i="3"/>
  <c r="A16650" i="3"/>
  <c r="A16649" i="3"/>
  <c r="A16648" i="3"/>
  <c r="A16647" i="3"/>
  <c r="A16646" i="3"/>
  <c r="A16645" i="3"/>
  <c r="A16644" i="3"/>
  <c r="A16643" i="3"/>
  <c r="A16642" i="3"/>
  <c r="A16641" i="3"/>
  <c r="A16640" i="3"/>
  <c r="A16639" i="3"/>
  <c r="A16638" i="3"/>
  <c r="A16637" i="3"/>
  <c r="A16636" i="3"/>
  <c r="A16635" i="3"/>
  <c r="A16634" i="3"/>
  <c r="A16633" i="3"/>
  <c r="A16632" i="3"/>
  <c r="A16631" i="3"/>
  <c r="A16630" i="3"/>
  <c r="A16629" i="3"/>
  <c r="A16628" i="3"/>
  <c r="A16627" i="3"/>
  <c r="A16626" i="3"/>
  <c r="A16625" i="3"/>
  <c r="A16624" i="3"/>
  <c r="A16623" i="3"/>
  <c r="A16622" i="3"/>
  <c r="A16621" i="3"/>
  <c r="A16620" i="3"/>
  <c r="A16619" i="3"/>
  <c r="A16618" i="3"/>
  <c r="A16617" i="3"/>
  <c r="A16616" i="3"/>
  <c r="A16615" i="3"/>
  <c r="A16614" i="3"/>
  <c r="A16613" i="3"/>
  <c r="A16612" i="3"/>
  <c r="A16611" i="3"/>
  <c r="A16610" i="3"/>
  <c r="A16609" i="3"/>
  <c r="A16608" i="3"/>
  <c r="A16607" i="3"/>
  <c r="A16606" i="3"/>
  <c r="A16605" i="3"/>
  <c r="A16604" i="3"/>
  <c r="A16603" i="3"/>
  <c r="A16602" i="3"/>
  <c r="A16601" i="3"/>
  <c r="A16600" i="3"/>
  <c r="A16599" i="3"/>
  <c r="A16598" i="3"/>
  <c r="A16597" i="3"/>
  <c r="A16596" i="3"/>
  <c r="A16595" i="3"/>
  <c r="A16594" i="3"/>
  <c r="A16593" i="3"/>
  <c r="A16592" i="3"/>
  <c r="A16591" i="3"/>
  <c r="A16590" i="3"/>
  <c r="A16589" i="3"/>
  <c r="A16588" i="3"/>
  <c r="A16587" i="3"/>
  <c r="A16586" i="3"/>
  <c r="A16585" i="3"/>
  <c r="A16584" i="3"/>
  <c r="A16583" i="3"/>
  <c r="A16582" i="3"/>
  <c r="A16581" i="3"/>
  <c r="A16580" i="3"/>
  <c r="A16579" i="3"/>
  <c r="A16578" i="3"/>
  <c r="A16577" i="3"/>
  <c r="A16576" i="3"/>
  <c r="A16575" i="3"/>
  <c r="A16574" i="3"/>
  <c r="A16573" i="3"/>
  <c r="A16572" i="3"/>
  <c r="A16571" i="3"/>
  <c r="A16570" i="3"/>
  <c r="A16569" i="3"/>
  <c r="A16125" i="3"/>
  <c r="A16124" i="3"/>
  <c r="A16123" i="3"/>
  <c r="A16122" i="3"/>
  <c r="A16121" i="3"/>
  <c r="A16120" i="3"/>
  <c r="A16119" i="3"/>
  <c r="A16118" i="3"/>
  <c r="A16117" i="3"/>
  <c r="A16116" i="3"/>
  <c r="A16115" i="3"/>
  <c r="A16114" i="3"/>
  <c r="A16113" i="3"/>
  <c r="A16112" i="3"/>
  <c r="A16111" i="3"/>
  <c r="A16110" i="3"/>
  <c r="A16109" i="3"/>
  <c r="A16108" i="3"/>
  <c r="A16107" i="3"/>
  <c r="A16106" i="3"/>
  <c r="A16105" i="3"/>
  <c r="A16104" i="3"/>
  <c r="A16103" i="3"/>
  <c r="A16102" i="3"/>
  <c r="A16101" i="3"/>
  <c r="A16100" i="3"/>
  <c r="A16099" i="3"/>
  <c r="A16098" i="3"/>
  <c r="A16097" i="3"/>
  <c r="A16096" i="3"/>
  <c r="A16095" i="3"/>
  <c r="A16094" i="3"/>
  <c r="A16093" i="3"/>
  <c r="A16092" i="3"/>
  <c r="A16091" i="3"/>
  <c r="A16090" i="3"/>
  <c r="A16089" i="3"/>
  <c r="A16088" i="3"/>
  <c r="A16087" i="3"/>
  <c r="A16086" i="3"/>
  <c r="A16085" i="3"/>
  <c r="A16084" i="3"/>
  <c r="A16083" i="3"/>
  <c r="A16082" i="3"/>
  <c r="A16081" i="3"/>
  <c r="A16080" i="3"/>
  <c r="A16079" i="3"/>
  <c r="A16078" i="3"/>
  <c r="A16077" i="3"/>
  <c r="A16076" i="3"/>
  <c r="A16075" i="3"/>
  <c r="A16074" i="3"/>
  <c r="A16073" i="3"/>
  <c r="A16072" i="3"/>
  <c r="A16071" i="3"/>
  <c r="A16070" i="3"/>
  <c r="A16069" i="3"/>
  <c r="A16068" i="3"/>
  <c r="A16067" i="3"/>
  <c r="A16066" i="3"/>
  <c r="A16065" i="3"/>
  <c r="A16064" i="3"/>
  <c r="A16063" i="3"/>
  <c r="A16062" i="3"/>
  <c r="A16061" i="3"/>
  <c r="A16060" i="3"/>
  <c r="A16059" i="3"/>
  <c r="A16058" i="3"/>
  <c r="A16057" i="3"/>
  <c r="A16056" i="3"/>
  <c r="A16055" i="3"/>
  <c r="A16054" i="3"/>
  <c r="A16053" i="3"/>
  <c r="A16052" i="3"/>
  <c r="A16051" i="3"/>
  <c r="A16050" i="3"/>
  <c r="A16049" i="3"/>
  <c r="A16048" i="3"/>
  <c r="A16047" i="3"/>
  <c r="A16046" i="3"/>
  <c r="A16045" i="3"/>
  <c r="A16044" i="3"/>
  <c r="A16043" i="3"/>
  <c r="A16042" i="3"/>
  <c r="A16041" i="3"/>
  <c r="A16040" i="3"/>
  <c r="A16039" i="3"/>
  <c r="A16038" i="3"/>
  <c r="A16037" i="3"/>
  <c r="A16036" i="3"/>
  <c r="A16035" i="3"/>
  <c r="A16034" i="3"/>
  <c r="A16033" i="3"/>
  <c r="A16032" i="3"/>
  <c r="A16031" i="3"/>
  <c r="A16030" i="3"/>
  <c r="A16029" i="3"/>
  <c r="A16028" i="3"/>
  <c r="A16027" i="3"/>
  <c r="A16026" i="3"/>
  <c r="A16025" i="3"/>
  <c r="A16024" i="3"/>
  <c r="A16023" i="3"/>
  <c r="A16022" i="3"/>
  <c r="A16021" i="3"/>
  <c r="A16020" i="3"/>
  <c r="A16019" i="3"/>
  <c r="A16018" i="3"/>
  <c r="A16017" i="3"/>
  <c r="A16016" i="3"/>
  <c r="A16015" i="3"/>
  <c r="A16014" i="3"/>
  <c r="A16013" i="3"/>
  <c r="A16012" i="3"/>
  <c r="A16011" i="3"/>
  <c r="A16010" i="3"/>
  <c r="A16009" i="3"/>
  <c r="A16008" i="3"/>
  <c r="A16007" i="3"/>
  <c r="A16006" i="3"/>
  <c r="A16005" i="3"/>
  <c r="A16004" i="3"/>
  <c r="A16003" i="3"/>
  <c r="A16002" i="3"/>
  <c r="A16001" i="3"/>
  <c r="A16000" i="3"/>
  <c r="A15999" i="3"/>
  <c r="A15998" i="3"/>
  <c r="A15997" i="3"/>
  <c r="A15996" i="3"/>
  <c r="A15995" i="3"/>
  <c r="A15994" i="3"/>
  <c r="A15993" i="3"/>
  <c r="A15992" i="3"/>
  <c r="A15991" i="3"/>
  <c r="A15990" i="3"/>
  <c r="A15989" i="3"/>
  <c r="A15988" i="3"/>
  <c r="A15987" i="3"/>
  <c r="A15986" i="3"/>
  <c r="A15985" i="3"/>
  <c r="A15984" i="3"/>
  <c r="A15983" i="3"/>
  <c r="A15982" i="3"/>
  <c r="A15981" i="3"/>
  <c r="A15980" i="3"/>
  <c r="A15979" i="3"/>
  <c r="A15978" i="3"/>
  <c r="A15977" i="3"/>
  <c r="A15976" i="3"/>
  <c r="A15975" i="3"/>
  <c r="A15974" i="3"/>
  <c r="A15973" i="3"/>
  <c r="A15972" i="3"/>
  <c r="A15971" i="3"/>
  <c r="A15970" i="3"/>
  <c r="A15969" i="3"/>
  <c r="A15968" i="3"/>
  <c r="A15967" i="3"/>
  <c r="A15966" i="3"/>
  <c r="A15965" i="3"/>
  <c r="A15964" i="3"/>
  <c r="A15963" i="3"/>
  <c r="A15962" i="3"/>
  <c r="A15961" i="3"/>
  <c r="A15960" i="3"/>
  <c r="A15959" i="3"/>
  <c r="A15958" i="3"/>
  <c r="A15957" i="3"/>
  <c r="A15956" i="3"/>
  <c r="A15955" i="3"/>
  <c r="A15954" i="3"/>
  <c r="A15953" i="3"/>
  <c r="A15952" i="3"/>
  <c r="A15951" i="3"/>
  <c r="A15950" i="3"/>
  <c r="A15949" i="3"/>
  <c r="A15948" i="3"/>
  <c r="A15947" i="3"/>
  <c r="A15946" i="3"/>
  <c r="A15945" i="3"/>
  <c r="A15944" i="3"/>
  <c r="A15943" i="3"/>
  <c r="A15942" i="3"/>
  <c r="A15941" i="3"/>
  <c r="A15940" i="3"/>
  <c r="A15939" i="3"/>
  <c r="A15938" i="3"/>
  <c r="A15937" i="3"/>
  <c r="A15936" i="3"/>
  <c r="A15935" i="3"/>
  <c r="A15934" i="3"/>
  <c r="A15933" i="3"/>
  <c r="A15932" i="3"/>
  <c r="A15931" i="3"/>
  <c r="A15930" i="3"/>
  <c r="A15929" i="3"/>
  <c r="A15928" i="3"/>
  <c r="A15927" i="3"/>
  <c r="A15926" i="3"/>
  <c r="A15925" i="3"/>
  <c r="A15924" i="3"/>
  <c r="A15923" i="3"/>
  <c r="A15922" i="3"/>
  <c r="A15921" i="3"/>
  <c r="A15920" i="3"/>
  <c r="A15919" i="3"/>
  <c r="A15918" i="3"/>
  <c r="A15917" i="3"/>
  <c r="A15916" i="3"/>
  <c r="A15915" i="3"/>
  <c r="A15914" i="3"/>
  <c r="A15913" i="3"/>
  <c r="A15912" i="3"/>
  <c r="A15911" i="3"/>
  <c r="A15910" i="3"/>
  <c r="A15909" i="3"/>
  <c r="A15908" i="3"/>
  <c r="A15907" i="3"/>
  <c r="A15906" i="3"/>
  <c r="A15905" i="3"/>
  <c r="A15904" i="3"/>
  <c r="A15903" i="3"/>
  <c r="A15902" i="3"/>
  <c r="A15901" i="3"/>
  <c r="A15900" i="3"/>
  <c r="A15899" i="3"/>
  <c r="A15898" i="3"/>
  <c r="A15897" i="3"/>
  <c r="A15896" i="3"/>
  <c r="A15895" i="3"/>
  <c r="A15894" i="3"/>
  <c r="A15893" i="3"/>
  <c r="A15892" i="3"/>
  <c r="A15891" i="3"/>
  <c r="A15890" i="3"/>
  <c r="A15889" i="3"/>
  <c r="A15888" i="3"/>
  <c r="A15887" i="3"/>
  <c r="A15886" i="3"/>
  <c r="A15885" i="3"/>
  <c r="A15884" i="3"/>
  <c r="A15883" i="3"/>
  <c r="A15882" i="3"/>
  <c r="A15881" i="3"/>
  <c r="A15880" i="3"/>
  <c r="A15879" i="3"/>
  <c r="A15878" i="3"/>
  <c r="A15877" i="3"/>
  <c r="A15876" i="3"/>
  <c r="A15875" i="3"/>
  <c r="A15874" i="3"/>
  <c r="A15873" i="3"/>
  <c r="A15872" i="3"/>
  <c r="A15871" i="3"/>
  <c r="A15870" i="3"/>
  <c r="A15869" i="3"/>
  <c r="A15868" i="3"/>
  <c r="A15867" i="3"/>
  <c r="A15866" i="3"/>
  <c r="A15865" i="3"/>
  <c r="A15864" i="3"/>
  <c r="A15863" i="3"/>
  <c r="A15862" i="3"/>
  <c r="A15861" i="3"/>
  <c r="A15860" i="3"/>
  <c r="A15859" i="3"/>
  <c r="A15858" i="3"/>
  <c r="A15857" i="3"/>
  <c r="A15856" i="3"/>
  <c r="A15855" i="3"/>
  <c r="A15854" i="3"/>
  <c r="A15853" i="3"/>
  <c r="A15852" i="3"/>
  <c r="A15851" i="3"/>
  <c r="A15850" i="3"/>
  <c r="A15849" i="3"/>
  <c r="A15848" i="3"/>
  <c r="A15847" i="3"/>
  <c r="A15846" i="3"/>
  <c r="A15845" i="3"/>
  <c r="A15844" i="3"/>
  <c r="A15843" i="3"/>
  <c r="A15842" i="3"/>
  <c r="A15841" i="3"/>
  <c r="A15840" i="3"/>
  <c r="A15839" i="3"/>
  <c r="A15838" i="3"/>
  <c r="A15837" i="3"/>
  <c r="A15836" i="3"/>
  <c r="A15835" i="3"/>
  <c r="A15834" i="3"/>
  <c r="A15833" i="3"/>
  <c r="A15832" i="3"/>
  <c r="A15831" i="3"/>
  <c r="A15830" i="3"/>
  <c r="A15829" i="3"/>
  <c r="A15828" i="3"/>
  <c r="A15827" i="3"/>
  <c r="A15826" i="3"/>
  <c r="A15825" i="3"/>
  <c r="A15824" i="3"/>
  <c r="A15823" i="3"/>
  <c r="A15822" i="3"/>
  <c r="A15821" i="3"/>
  <c r="A15820" i="3"/>
  <c r="A15819" i="3"/>
  <c r="A15818" i="3"/>
  <c r="A15817" i="3"/>
  <c r="A15816" i="3"/>
  <c r="A15815" i="3"/>
  <c r="A15814" i="3"/>
  <c r="A15813" i="3"/>
  <c r="A15812" i="3"/>
  <c r="A15811" i="3"/>
  <c r="A15810" i="3"/>
  <c r="A15809" i="3"/>
  <c r="A15808" i="3"/>
  <c r="A15807" i="3"/>
  <c r="A15806" i="3"/>
  <c r="A15805" i="3"/>
  <c r="A15804" i="3"/>
  <c r="A15803" i="3"/>
  <c r="A15802" i="3"/>
  <c r="A15801" i="3"/>
  <c r="A15800" i="3"/>
  <c r="A15799" i="3"/>
  <c r="A15798" i="3"/>
  <c r="A15797" i="3"/>
  <c r="A15796" i="3"/>
  <c r="A15795" i="3"/>
  <c r="A15794" i="3"/>
  <c r="A15793" i="3"/>
  <c r="A15792" i="3"/>
  <c r="A15791" i="3"/>
  <c r="A15790" i="3"/>
  <c r="A15789" i="3"/>
  <c r="A15788" i="3"/>
  <c r="A15787" i="3"/>
  <c r="A15786" i="3"/>
  <c r="A15785" i="3"/>
  <c r="A15784" i="3"/>
  <c r="A15783" i="3"/>
  <c r="A15782" i="3"/>
  <c r="A15781" i="3"/>
  <c r="A15780" i="3"/>
  <c r="A15779" i="3"/>
  <c r="A15778" i="3"/>
  <c r="A15777" i="3"/>
  <c r="A15776" i="3"/>
  <c r="A15775" i="3"/>
  <c r="A15774" i="3"/>
  <c r="A15773" i="3"/>
  <c r="A15772" i="3"/>
  <c r="A15771" i="3"/>
  <c r="A15770" i="3"/>
  <c r="A15769" i="3"/>
  <c r="A15768" i="3"/>
  <c r="A15767" i="3"/>
  <c r="A15766" i="3"/>
  <c r="A15765" i="3"/>
  <c r="A15764" i="3"/>
  <c r="A15763" i="3"/>
  <c r="A15762" i="3"/>
  <c r="A15761" i="3"/>
  <c r="A15760" i="3"/>
  <c r="A15759" i="3"/>
  <c r="A15758" i="3"/>
  <c r="A15757" i="3"/>
  <c r="A15756" i="3"/>
  <c r="A15755" i="3"/>
  <c r="A15754" i="3"/>
  <c r="A15753" i="3"/>
  <c r="A15752" i="3"/>
  <c r="A15751" i="3"/>
  <c r="A15750" i="3"/>
  <c r="A15749" i="3"/>
  <c r="A15748" i="3"/>
  <c r="A15747" i="3"/>
  <c r="A15746" i="3"/>
  <c r="A15745" i="3"/>
  <c r="A15744" i="3"/>
  <c r="A15743" i="3"/>
  <c r="A15742" i="3"/>
  <c r="A15741" i="3"/>
  <c r="A15740" i="3"/>
  <c r="A15739" i="3"/>
  <c r="A15738" i="3"/>
  <c r="A15737" i="3"/>
  <c r="A15736" i="3"/>
  <c r="A15735" i="3"/>
  <c r="A15734" i="3"/>
  <c r="A15733" i="3"/>
  <c r="A15732" i="3"/>
  <c r="A15731" i="3"/>
  <c r="A15730" i="3"/>
  <c r="A15729" i="3"/>
  <c r="A15728" i="3"/>
  <c r="A15727" i="3"/>
  <c r="A15726" i="3"/>
  <c r="A15725" i="3"/>
  <c r="A15724" i="3"/>
  <c r="A15723" i="3"/>
  <c r="A15722" i="3"/>
  <c r="A15721" i="3"/>
  <c r="A15720" i="3"/>
  <c r="A15719" i="3"/>
  <c r="A15718" i="3"/>
  <c r="A15717" i="3"/>
  <c r="A15716" i="3"/>
  <c r="A15715" i="3"/>
  <c r="A15714" i="3"/>
  <c r="A15713" i="3"/>
  <c r="A15712" i="3"/>
  <c r="A15711" i="3"/>
  <c r="A15710" i="3"/>
  <c r="A15709" i="3"/>
  <c r="A15708" i="3"/>
  <c r="A15707" i="3"/>
  <c r="A15706" i="3"/>
  <c r="A15705" i="3"/>
  <c r="A15704" i="3"/>
  <c r="A15703" i="3"/>
  <c r="A15702" i="3"/>
  <c r="A15701" i="3"/>
  <c r="A15700" i="3"/>
  <c r="A15699" i="3"/>
  <c r="A15698" i="3"/>
  <c r="A15697" i="3"/>
  <c r="A15696" i="3"/>
  <c r="A15695" i="3"/>
  <c r="A15694" i="3"/>
  <c r="A15693" i="3"/>
  <c r="A15692" i="3"/>
  <c r="A15691" i="3"/>
  <c r="A15690" i="3"/>
  <c r="A15689" i="3"/>
  <c r="A15688" i="3"/>
  <c r="A15687" i="3"/>
  <c r="A15686" i="3"/>
  <c r="A15685" i="3"/>
  <c r="A15684" i="3"/>
  <c r="A15683" i="3"/>
  <c r="A15682" i="3"/>
  <c r="A15681" i="3"/>
  <c r="A15680" i="3"/>
  <c r="A15679" i="3"/>
  <c r="A15678" i="3"/>
  <c r="A15677" i="3"/>
  <c r="A15676" i="3"/>
  <c r="A15675" i="3"/>
  <c r="A15674" i="3"/>
  <c r="A15673" i="3"/>
  <c r="A15672" i="3"/>
  <c r="A15671" i="3"/>
  <c r="A15670" i="3"/>
  <c r="A15669" i="3"/>
  <c r="A15668" i="3"/>
  <c r="A15667" i="3"/>
  <c r="A15666" i="3"/>
  <c r="A15665" i="3"/>
  <c r="A15664" i="3"/>
  <c r="A15663" i="3"/>
  <c r="A15662" i="3"/>
  <c r="A15661" i="3"/>
  <c r="A15660" i="3"/>
  <c r="A15659" i="3"/>
  <c r="A15658" i="3"/>
  <c r="A15657" i="3"/>
  <c r="A15656" i="3"/>
  <c r="A15655" i="3"/>
  <c r="A15654" i="3"/>
  <c r="A15653" i="3"/>
  <c r="A15652" i="3"/>
  <c r="A15651" i="3"/>
  <c r="A15650" i="3"/>
  <c r="A15649" i="3"/>
  <c r="A15648" i="3"/>
  <c r="A15647" i="3"/>
  <c r="A15646" i="3"/>
  <c r="A15645" i="3"/>
  <c r="A15644" i="3"/>
  <c r="A15643" i="3"/>
  <c r="A15642" i="3"/>
  <c r="A15641" i="3"/>
  <c r="A15640" i="3"/>
  <c r="A15639" i="3"/>
  <c r="A15638" i="3"/>
  <c r="A15637" i="3"/>
  <c r="A15636" i="3"/>
  <c r="A15635" i="3"/>
  <c r="A15634" i="3"/>
  <c r="A15633" i="3"/>
  <c r="A15632" i="3"/>
  <c r="A15631" i="3"/>
  <c r="A15630" i="3"/>
  <c r="A15629" i="3"/>
  <c r="A15628" i="3"/>
  <c r="A15627" i="3"/>
  <c r="A15626" i="3"/>
  <c r="A15625" i="3"/>
  <c r="A15624" i="3"/>
  <c r="A15623" i="3"/>
  <c r="A15622" i="3"/>
  <c r="A15621" i="3"/>
  <c r="A15620" i="3"/>
  <c r="A15619" i="3"/>
  <c r="A15618" i="3"/>
  <c r="A15617" i="3"/>
  <c r="A15616" i="3"/>
  <c r="A15615" i="3"/>
  <c r="A15614" i="3"/>
  <c r="A15176" i="3"/>
  <c r="A15175" i="3"/>
  <c r="A15174" i="3"/>
  <c r="A15173" i="3"/>
  <c r="A15172" i="3"/>
  <c r="A15171" i="3"/>
  <c r="A15170" i="3"/>
  <c r="A15169" i="3"/>
  <c r="A15168" i="3"/>
  <c r="A15167" i="3"/>
  <c r="A15166" i="3"/>
  <c r="A15165" i="3"/>
  <c r="A15164" i="3"/>
  <c r="A15163" i="3"/>
  <c r="A15162" i="3"/>
  <c r="A15161" i="3"/>
  <c r="A15160" i="3"/>
  <c r="A15159" i="3"/>
  <c r="A15158" i="3"/>
  <c r="A15157" i="3"/>
  <c r="A15156" i="3"/>
  <c r="A15155" i="3"/>
  <c r="A15154" i="3"/>
  <c r="A15153" i="3"/>
  <c r="A15152" i="3"/>
  <c r="A15151" i="3"/>
  <c r="A15150" i="3"/>
  <c r="A15149" i="3"/>
  <c r="A15148" i="3"/>
  <c r="A15147" i="3"/>
  <c r="A15146" i="3"/>
  <c r="A15145" i="3"/>
  <c r="A15144" i="3"/>
  <c r="A15143" i="3"/>
  <c r="A15142" i="3"/>
  <c r="A15141" i="3"/>
  <c r="A15140" i="3"/>
  <c r="A15139" i="3"/>
  <c r="A15138" i="3"/>
  <c r="A15137" i="3"/>
  <c r="A15136" i="3"/>
  <c r="A15135" i="3"/>
  <c r="A15134" i="3"/>
  <c r="A15133" i="3"/>
  <c r="A15132" i="3"/>
  <c r="A15131" i="3"/>
  <c r="A15130" i="3"/>
  <c r="A15129" i="3"/>
  <c r="A15128" i="3"/>
  <c r="A15127" i="3"/>
  <c r="A15126" i="3"/>
  <c r="A15125" i="3"/>
  <c r="A15124" i="3"/>
  <c r="A15123" i="3"/>
  <c r="A15122" i="3"/>
  <c r="A15121" i="3"/>
  <c r="A15120" i="3"/>
  <c r="A15119" i="3"/>
  <c r="A15118" i="3"/>
  <c r="A15117" i="3"/>
  <c r="A15116" i="3"/>
  <c r="A15115" i="3"/>
  <c r="A15114" i="3"/>
  <c r="A15113" i="3"/>
  <c r="A15112" i="3"/>
  <c r="A15111" i="3"/>
  <c r="A15110" i="3"/>
  <c r="A15109" i="3"/>
  <c r="A15108" i="3"/>
  <c r="A15107" i="3"/>
  <c r="A15106" i="3"/>
  <c r="A15105" i="3"/>
  <c r="A15104" i="3"/>
  <c r="A15103" i="3"/>
  <c r="A15102" i="3"/>
  <c r="A15101" i="3"/>
  <c r="A15100" i="3"/>
  <c r="A15099" i="3"/>
  <c r="A15098" i="3"/>
  <c r="A15097" i="3"/>
  <c r="A15096" i="3"/>
  <c r="A15095" i="3"/>
  <c r="A15094" i="3"/>
  <c r="A15093" i="3"/>
  <c r="A15092" i="3"/>
  <c r="A15091" i="3"/>
  <c r="A15090" i="3"/>
  <c r="A15089" i="3"/>
  <c r="A15088" i="3"/>
  <c r="A15087" i="3"/>
  <c r="A15086" i="3"/>
  <c r="A15085" i="3"/>
  <c r="A15084" i="3"/>
  <c r="A15083" i="3"/>
  <c r="A15082" i="3"/>
  <c r="A15081" i="3"/>
  <c r="A15080" i="3"/>
  <c r="A15079" i="3"/>
  <c r="A15078" i="3"/>
  <c r="A15077" i="3"/>
  <c r="A15076" i="3"/>
  <c r="A15075" i="3"/>
  <c r="A15074" i="3"/>
  <c r="A15073" i="3"/>
  <c r="A15072" i="3"/>
  <c r="A15071" i="3"/>
  <c r="A15070" i="3"/>
  <c r="A15069" i="3"/>
  <c r="A15068" i="3"/>
  <c r="A15067" i="3"/>
  <c r="A15066" i="3"/>
  <c r="A15065" i="3"/>
  <c r="A15064" i="3"/>
  <c r="A15063" i="3"/>
  <c r="A15062" i="3"/>
  <c r="A15061" i="3"/>
  <c r="A15060" i="3"/>
  <c r="A15059" i="3"/>
  <c r="A15058" i="3"/>
  <c r="A15057" i="3"/>
  <c r="A15056" i="3"/>
  <c r="A15055" i="3"/>
  <c r="A15054" i="3"/>
  <c r="A15053" i="3"/>
  <c r="A15052" i="3"/>
  <c r="A15051" i="3"/>
  <c r="A15050" i="3"/>
  <c r="A15049" i="3"/>
  <c r="A15048" i="3"/>
  <c r="A15047" i="3"/>
  <c r="A15046" i="3"/>
  <c r="A15045" i="3"/>
  <c r="A15044" i="3"/>
  <c r="A15043" i="3"/>
  <c r="A15042" i="3"/>
  <c r="A15041" i="3"/>
  <c r="A15040" i="3"/>
  <c r="A15039" i="3"/>
  <c r="A15038" i="3"/>
  <c r="A15037" i="3"/>
  <c r="A15036" i="3"/>
  <c r="A15035" i="3"/>
  <c r="A15034" i="3"/>
  <c r="A15033" i="3"/>
  <c r="A15032" i="3"/>
  <c r="A15031" i="3"/>
  <c r="A15030" i="3"/>
  <c r="A15029" i="3"/>
  <c r="A15028" i="3"/>
  <c r="A15027" i="3"/>
  <c r="A15026" i="3"/>
  <c r="A15025" i="3"/>
  <c r="A15024" i="3"/>
  <c r="A15023" i="3"/>
  <c r="A15022" i="3"/>
  <c r="A15021" i="3"/>
  <c r="A15020" i="3"/>
  <c r="A15019" i="3"/>
  <c r="A15018" i="3"/>
  <c r="A15017" i="3"/>
  <c r="A15016" i="3"/>
  <c r="A15015" i="3"/>
  <c r="A15014" i="3"/>
  <c r="A15013" i="3"/>
  <c r="A15012" i="3"/>
  <c r="A15011" i="3"/>
  <c r="A15010" i="3"/>
  <c r="A15009" i="3"/>
  <c r="A15008" i="3"/>
  <c r="A15007" i="3"/>
  <c r="A15006" i="3"/>
  <c r="A15005" i="3"/>
  <c r="A15004" i="3"/>
  <c r="A15003" i="3"/>
  <c r="A15002" i="3"/>
  <c r="A15001" i="3"/>
  <c r="A15000" i="3"/>
  <c r="A14999" i="3"/>
  <c r="A14998" i="3"/>
  <c r="A14997" i="3"/>
  <c r="A14996" i="3"/>
  <c r="A14995" i="3"/>
  <c r="A14994" i="3"/>
  <c r="A14993" i="3"/>
  <c r="A14992" i="3"/>
  <c r="A14991" i="3"/>
  <c r="A14990" i="3"/>
  <c r="A14989" i="3"/>
  <c r="A14988" i="3"/>
  <c r="A14987" i="3"/>
  <c r="A14986" i="3"/>
  <c r="A14985" i="3"/>
  <c r="A14984" i="3"/>
  <c r="A14983" i="3"/>
  <c r="A14982" i="3"/>
  <c r="A14981" i="3"/>
  <c r="A14980" i="3"/>
  <c r="A14979" i="3"/>
  <c r="A14978" i="3"/>
  <c r="A14977" i="3"/>
  <c r="A14976" i="3"/>
  <c r="A14975" i="3"/>
  <c r="A14974" i="3"/>
  <c r="A14973" i="3"/>
  <c r="A14972" i="3"/>
  <c r="A14971" i="3"/>
  <c r="A14970" i="3"/>
  <c r="A14969" i="3"/>
  <c r="A14968" i="3"/>
  <c r="A14967" i="3"/>
  <c r="A14966" i="3"/>
  <c r="A14965" i="3"/>
  <c r="A14964" i="3"/>
  <c r="A14963" i="3"/>
  <c r="A14962" i="3"/>
  <c r="A14961" i="3"/>
  <c r="A14960" i="3"/>
  <c r="A14959" i="3"/>
  <c r="A14958" i="3"/>
  <c r="A14957" i="3"/>
  <c r="A14956" i="3"/>
  <c r="A14955" i="3"/>
  <c r="A14954" i="3"/>
  <c r="A14953" i="3"/>
  <c r="A14952" i="3"/>
  <c r="A14951" i="3"/>
  <c r="A14950" i="3"/>
  <c r="A14949" i="3"/>
  <c r="A14948" i="3"/>
  <c r="A14947" i="3"/>
  <c r="A14946" i="3"/>
  <c r="A14945" i="3"/>
  <c r="A14944" i="3"/>
  <c r="A14943" i="3"/>
  <c r="A14942" i="3"/>
  <c r="A14941" i="3"/>
  <c r="A14940" i="3"/>
  <c r="A14939" i="3"/>
  <c r="A14938" i="3"/>
  <c r="A14937" i="3"/>
  <c r="A14936" i="3"/>
  <c r="A14935" i="3"/>
  <c r="A14934" i="3"/>
  <c r="A14933" i="3"/>
  <c r="A14932" i="3"/>
  <c r="A14931" i="3"/>
  <c r="A14930" i="3"/>
  <c r="A14929" i="3"/>
  <c r="A14928" i="3"/>
  <c r="A14927" i="3"/>
  <c r="A14926" i="3"/>
  <c r="A14925" i="3"/>
  <c r="A14924" i="3"/>
  <c r="A14923" i="3"/>
  <c r="A14922" i="3"/>
  <c r="A14921" i="3"/>
  <c r="A14920" i="3"/>
  <c r="A14919" i="3"/>
  <c r="A14918" i="3"/>
  <c r="A14917" i="3"/>
  <c r="A14916" i="3"/>
  <c r="A14915" i="3"/>
  <c r="A14914" i="3"/>
  <c r="A14913" i="3"/>
  <c r="A14912" i="3"/>
  <c r="A14911" i="3"/>
  <c r="A14910" i="3"/>
  <c r="A14909" i="3"/>
  <c r="A14908" i="3"/>
  <c r="A14907" i="3"/>
  <c r="A14906" i="3"/>
  <c r="A14905" i="3"/>
  <c r="A14904" i="3"/>
  <c r="A14903" i="3"/>
  <c r="A14902" i="3"/>
  <c r="A14901" i="3"/>
  <c r="A14900" i="3"/>
  <c r="A14899" i="3"/>
  <c r="A14898" i="3"/>
  <c r="A14897" i="3"/>
  <c r="A14896" i="3"/>
  <c r="A14895" i="3"/>
  <c r="A14894" i="3"/>
  <c r="A14893" i="3"/>
  <c r="A14892" i="3"/>
  <c r="A14891" i="3"/>
  <c r="A14890" i="3"/>
  <c r="A14889" i="3"/>
  <c r="A14888" i="3"/>
  <c r="A14887" i="3"/>
  <c r="A14886" i="3"/>
  <c r="A14885" i="3"/>
  <c r="A14884" i="3"/>
  <c r="A14883" i="3"/>
  <c r="A14882" i="3"/>
  <c r="A14881" i="3"/>
  <c r="A14880" i="3"/>
  <c r="A14879" i="3"/>
  <c r="A14878" i="3"/>
  <c r="A14877" i="3"/>
  <c r="A14876" i="3"/>
  <c r="A14875" i="3"/>
  <c r="A14874" i="3"/>
  <c r="A14873" i="3"/>
  <c r="A14872" i="3"/>
  <c r="A14871" i="3"/>
  <c r="A14870" i="3"/>
  <c r="A14869" i="3"/>
  <c r="A14868" i="3"/>
  <c r="A14867" i="3"/>
  <c r="A14866" i="3"/>
  <c r="A14865" i="3"/>
  <c r="A14864" i="3"/>
  <c r="A14863" i="3"/>
  <c r="A14862" i="3"/>
  <c r="A14861" i="3"/>
  <c r="A14860" i="3"/>
  <c r="A14859" i="3"/>
  <c r="A14858" i="3"/>
  <c r="A14857" i="3"/>
  <c r="A14856" i="3"/>
  <c r="A14855" i="3"/>
  <c r="A14854" i="3"/>
  <c r="A14853" i="3"/>
  <c r="A14852" i="3"/>
  <c r="A14851" i="3"/>
  <c r="A14850" i="3"/>
  <c r="A14849" i="3"/>
  <c r="A14848" i="3"/>
  <c r="A14847" i="3"/>
  <c r="A14846" i="3"/>
  <c r="A14845" i="3"/>
  <c r="A14844" i="3"/>
  <c r="A14843" i="3"/>
  <c r="A14842" i="3"/>
  <c r="A14841" i="3"/>
  <c r="A14840" i="3"/>
  <c r="A14839" i="3"/>
  <c r="A14838" i="3"/>
  <c r="A14837" i="3"/>
  <c r="A14836" i="3"/>
  <c r="A14835" i="3"/>
  <c r="A14834" i="3"/>
  <c r="A14833" i="3"/>
  <c r="A14832" i="3"/>
  <c r="A14831" i="3"/>
  <c r="A14830" i="3"/>
  <c r="A14829" i="3"/>
  <c r="A14828" i="3"/>
  <c r="A14827" i="3"/>
  <c r="A14826" i="3"/>
  <c r="A14825" i="3"/>
  <c r="A14824" i="3"/>
  <c r="A14823" i="3"/>
  <c r="A14822" i="3"/>
  <c r="A14821" i="3"/>
  <c r="A14820" i="3"/>
  <c r="A14819" i="3"/>
  <c r="A14818" i="3"/>
  <c r="A14817" i="3"/>
  <c r="A14816" i="3"/>
  <c r="A14815" i="3"/>
  <c r="A14814" i="3"/>
  <c r="A14813" i="3"/>
  <c r="A14812" i="3"/>
  <c r="A14811" i="3"/>
  <c r="A14810" i="3"/>
  <c r="A14809" i="3"/>
  <c r="A14808" i="3"/>
  <c r="A14807" i="3"/>
  <c r="A14806" i="3"/>
  <c r="A14805" i="3"/>
  <c r="A14804" i="3"/>
  <c r="A14803" i="3"/>
  <c r="A14802" i="3"/>
  <c r="A14801" i="3"/>
  <c r="A14800" i="3"/>
  <c r="A14799" i="3"/>
  <c r="A14798" i="3"/>
  <c r="A14797" i="3"/>
  <c r="A14796" i="3"/>
  <c r="A14795" i="3"/>
  <c r="A14794" i="3"/>
  <c r="A14793" i="3"/>
  <c r="A14792" i="3"/>
  <c r="A14791" i="3"/>
  <c r="A14790" i="3"/>
  <c r="A14789" i="3"/>
  <c r="A14788" i="3"/>
  <c r="A14787" i="3"/>
  <c r="A14786" i="3"/>
  <c r="A14785" i="3"/>
  <c r="A14784" i="3"/>
  <c r="A14783" i="3"/>
  <c r="A14782" i="3"/>
  <c r="A14781" i="3"/>
  <c r="A14780" i="3"/>
  <c r="A14779" i="3"/>
  <c r="A14778" i="3"/>
  <c r="A14777" i="3"/>
  <c r="A14776" i="3"/>
  <c r="A14775" i="3"/>
  <c r="A14774" i="3"/>
  <c r="A14773" i="3"/>
  <c r="A14772" i="3"/>
  <c r="A14771" i="3"/>
  <c r="A14770" i="3"/>
  <c r="A14769" i="3"/>
  <c r="A14768" i="3"/>
  <c r="A14767" i="3"/>
  <c r="A14766" i="3"/>
  <c r="A14765" i="3"/>
  <c r="A14764" i="3"/>
  <c r="A14763" i="3"/>
  <c r="A14762" i="3"/>
  <c r="A14761" i="3"/>
  <c r="A14760" i="3"/>
  <c r="A14759" i="3"/>
  <c r="A14758" i="3"/>
  <c r="A14757" i="3"/>
  <c r="A14756" i="3"/>
  <c r="A14755" i="3"/>
  <c r="A14754" i="3"/>
  <c r="A14753" i="3"/>
  <c r="A14752" i="3"/>
  <c r="A14751" i="3"/>
  <c r="A14750" i="3"/>
  <c r="A14749" i="3"/>
  <c r="A14748" i="3"/>
  <c r="A14747" i="3"/>
  <c r="A14746" i="3"/>
  <c r="A14745" i="3"/>
  <c r="A14744" i="3"/>
  <c r="A14743" i="3"/>
  <c r="A14742" i="3"/>
  <c r="A14741" i="3"/>
  <c r="A14740" i="3"/>
  <c r="A14739" i="3"/>
  <c r="A14738" i="3"/>
  <c r="A14737" i="3"/>
  <c r="A14736" i="3"/>
  <c r="A14735" i="3"/>
  <c r="A14734" i="3"/>
  <c r="A14733" i="3"/>
  <c r="A14732" i="3"/>
  <c r="A14731" i="3"/>
  <c r="A14730" i="3"/>
  <c r="A14729" i="3"/>
  <c r="A14728" i="3"/>
  <c r="A14727" i="3"/>
  <c r="A14726" i="3"/>
  <c r="A14725" i="3"/>
  <c r="A14724" i="3"/>
  <c r="A14723" i="3"/>
  <c r="A14722" i="3"/>
  <c r="A14721" i="3"/>
  <c r="A14720" i="3"/>
  <c r="A14719" i="3"/>
  <c r="A14718" i="3"/>
  <c r="A14717" i="3"/>
  <c r="A14716" i="3"/>
  <c r="A14715" i="3"/>
  <c r="A14714" i="3"/>
  <c r="A14713" i="3"/>
  <c r="A14712" i="3"/>
  <c r="A14711" i="3"/>
  <c r="A14710" i="3"/>
  <c r="A14709" i="3"/>
  <c r="A14708" i="3"/>
  <c r="A14707" i="3"/>
  <c r="A14706" i="3"/>
  <c r="A14705" i="3"/>
  <c r="A14704" i="3"/>
  <c r="A14703" i="3"/>
  <c r="A14702" i="3"/>
  <c r="A14701" i="3"/>
  <c r="A14700" i="3"/>
  <c r="A14699" i="3"/>
  <c r="A14698" i="3"/>
  <c r="A14697" i="3"/>
  <c r="A14696" i="3"/>
  <c r="A14695" i="3"/>
  <c r="A14694" i="3"/>
  <c r="A14693" i="3"/>
  <c r="A14692" i="3"/>
  <c r="A14691" i="3"/>
  <c r="A14690" i="3"/>
  <c r="A14689" i="3"/>
  <c r="A14688" i="3"/>
  <c r="A14687" i="3"/>
  <c r="A14686" i="3"/>
  <c r="A14685" i="3"/>
  <c r="A14684" i="3"/>
  <c r="A14683" i="3"/>
  <c r="A14682" i="3"/>
  <c r="A14681" i="3"/>
  <c r="A14680" i="3"/>
  <c r="A14679" i="3"/>
  <c r="A14678" i="3"/>
  <c r="A14677" i="3"/>
  <c r="A14676" i="3"/>
  <c r="A14675" i="3"/>
  <c r="A14674" i="3"/>
  <c r="A14673" i="3"/>
  <c r="A14672" i="3"/>
  <c r="A14671" i="3"/>
  <c r="A14670" i="3"/>
  <c r="A14669" i="3"/>
  <c r="A14668" i="3"/>
  <c r="A14667" i="3"/>
  <c r="A14218" i="3"/>
  <c r="A14217" i="3"/>
  <c r="A14216" i="3"/>
  <c r="A14215" i="3"/>
  <c r="A14214" i="3"/>
  <c r="A14213" i="3"/>
  <c r="A14212" i="3"/>
  <c r="A14211" i="3"/>
  <c r="A14210" i="3"/>
  <c r="A14209" i="3"/>
  <c r="A14208" i="3"/>
  <c r="A14207" i="3"/>
  <c r="A14206" i="3"/>
  <c r="A14205" i="3"/>
  <c r="A14204" i="3"/>
  <c r="A14203" i="3"/>
  <c r="A14202" i="3"/>
  <c r="A14201" i="3"/>
  <c r="A14200" i="3"/>
  <c r="A14199" i="3"/>
  <c r="A14198" i="3"/>
  <c r="A14197" i="3"/>
  <c r="A14196" i="3"/>
  <c r="A14195" i="3"/>
  <c r="A14194" i="3"/>
  <c r="A14193" i="3"/>
  <c r="A14192" i="3"/>
  <c r="A14191" i="3"/>
  <c r="A14190" i="3"/>
  <c r="A14189" i="3"/>
  <c r="A14188" i="3"/>
  <c r="A14187" i="3"/>
  <c r="A14186" i="3"/>
  <c r="A14185" i="3"/>
  <c r="A14184" i="3"/>
  <c r="A14183" i="3"/>
  <c r="A14182" i="3"/>
  <c r="A14181" i="3"/>
  <c r="A14180" i="3"/>
  <c r="A14179" i="3"/>
  <c r="A14178" i="3"/>
  <c r="A14177" i="3"/>
  <c r="A14176" i="3"/>
  <c r="A14175" i="3"/>
  <c r="A14174" i="3"/>
  <c r="A14173" i="3"/>
  <c r="A14172" i="3"/>
  <c r="A14171" i="3"/>
  <c r="A14170" i="3"/>
  <c r="A14169" i="3"/>
  <c r="A14168" i="3"/>
  <c r="A14167" i="3"/>
  <c r="A14166" i="3"/>
  <c r="A14165" i="3"/>
  <c r="A14164" i="3"/>
  <c r="A14163" i="3"/>
  <c r="A14162" i="3"/>
  <c r="A14161" i="3"/>
  <c r="A14160" i="3"/>
  <c r="A14159" i="3"/>
  <c r="A14158" i="3"/>
  <c r="A14157" i="3"/>
  <c r="A14156" i="3"/>
  <c r="A14155" i="3"/>
  <c r="A14154" i="3"/>
  <c r="A14153" i="3"/>
  <c r="A14152" i="3"/>
  <c r="A14151" i="3"/>
  <c r="A14150" i="3"/>
  <c r="A14149" i="3"/>
  <c r="A14148" i="3"/>
  <c r="A14147" i="3"/>
  <c r="A14146" i="3"/>
  <c r="A14145" i="3"/>
  <c r="A14144" i="3"/>
  <c r="A14143" i="3"/>
  <c r="A14142" i="3"/>
  <c r="A14141" i="3"/>
  <c r="A14140" i="3"/>
  <c r="A14139" i="3"/>
  <c r="A14138" i="3"/>
  <c r="A14137" i="3"/>
  <c r="A14136" i="3"/>
  <c r="A14135" i="3"/>
  <c r="A14134" i="3"/>
  <c r="A14133" i="3"/>
  <c r="A14132" i="3"/>
  <c r="A14131" i="3"/>
  <c r="A14130" i="3"/>
  <c r="A14129" i="3"/>
  <c r="A14128" i="3"/>
  <c r="A14127" i="3"/>
  <c r="A14126" i="3"/>
  <c r="A14125" i="3"/>
  <c r="A14124" i="3"/>
  <c r="A14123" i="3"/>
  <c r="A14122" i="3"/>
  <c r="A14121" i="3"/>
  <c r="A14120" i="3"/>
  <c r="A14119" i="3"/>
  <c r="A14118" i="3"/>
  <c r="A14117" i="3"/>
  <c r="A14116" i="3"/>
  <c r="A14115" i="3"/>
  <c r="A14114" i="3"/>
  <c r="A14113" i="3"/>
  <c r="A14112" i="3"/>
  <c r="A14111" i="3"/>
  <c r="A14110" i="3"/>
  <c r="A14109" i="3"/>
  <c r="A14108" i="3"/>
  <c r="A14107" i="3"/>
  <c r="A14106" i="3"/>
  <c r="A14105" i="3"/>
  <c r="A14104" i="3"/>
  <c r="A14103" i="3"/>
  <c r="A14102" i="3"/>
  <c r="A14101" i="3"/>
  <c r="A14100" i="3"/>
  <c r="A14099" i="3"/>
  <c r="A14098" i="3"/>
  <c r="A14097" i="3"/>
  <c r="A14096" i="3"/>
  <c r="A14095" i="3"/>
  <c r="A14094" i="3"/>
  <c r="A14093" i="3"/>
  <c r="A14092" i="3"/>
  <c r="A14091" i="3"/>
  <c r="A14090" i="3"/>
  <c r="A14089" i="3"/>
  <c r="A14088" i="3"/>
  <c r="A14087" i="3"/>
  <c r="A14086" i="3"/>
  <c r="A14085" i="3"/>
  <c r="A14084" i="3"/>
  <c r="A14083" i="3"/>
  <c r="A14082" i="3"/>
  <c r="U17" i="12" l="1"/>
  <c r="D23" i="14" l="1"/>
  <c r="D25" i="14" s="1"/>
  <c r="D24" i="14" l="1"/>
  <c r="R15" i="12"/>
  <c r="A926" i="3" l="1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A5001" i="3"/>
  <c r="A5002" i="3"/>
  <c r="A5003" i="3"/>
  <c r="A5004" i="3"/>
  <c r="A5005" i="3"/>
  <c r="A5006" i="3"/>
  <c r="A5007" i="3"/>
  <c r="A5008" i="3"/>
  <c r="A5009" i="3"/>
  <c r="A5010" i="3"/>
  <c r="A5011" i="3"/>
  <c r="A5012" i="3"/>
  <c r="A5013" i="3"/>
  <c r="A5014" i="3"/>
  <c r="A5015" i="3"/>
  <c r="A5016" i="3"/>
  <c r="A5017" i="3"/>
  <c r="A5018" i="3"/>
  <c r="A5019" i="3"/>
  <c r="A5020" i="3"/>
  <c r="A5021" i="3"/>
  <c r="A5022" i="3"/>
  <c r="A5023" i="3"/>
  <c r="A5024" i="3"/>
  <c r="A5025" i="3"/>
  <c r="A5026" i="3"/>
  <c r="A5027" i="3"/>
  <c r="A5028" i="3"/>
  <c r="A5029" i="3"/>
  <c r="A5030" i="3"/>
  <c r="A5031" i="3"/>
  <c r="A5032" i="3"/>
  <c r="A5033" i="3"/>
  <c r="A5034" i="3"/>
  <c r="A5035" i="3"/>
  <c r="A5036" i="3"/>
  <c r="A5037" i="3"/>
  <c r="A5038" i="3"/>
  <c r="A5039" i="3"/>
  <c r="A5040" i="3"/>
  <c r="A5041" i="3"/>
  <c r="A5042" i="3"/>
  <c r="A5043" i="3"/>
  <c r="A5044" i="3"/>
  <c r="A5045" i="3"/>
  <c r="A5046" i="3"/>
  <c r="A5047" i="3"/>
  <c r="A5048" i="3"/>
  <c r="A5049" i="3"/>
  <c r="A5050" i="3"/>
  <c r="A5051" i="3"/>
  <c r="A5052" i="3"/>
  <c r="A5053" i="3"/>
  <c r="A5054" i="3"/>
  <c r="A5055" i="3"/>
  <c r="A5056" i="3"/>
  <c r="A5057" i="3"/>
  <c r="A5058" i="3"/>
  <c r="A5059" i="3"/>
  <c r="A5060" i="3"/>
  <c r="A5061" i="3"/>
  <c r="A5062" i="3"/>
  <c r="A5063" i="3"/>
  <c r="A5064" i="3"/>
  <c r="A5065" i="3"/>
  <c r="A5066" i="3"/>
  <c r="A5067" i="3"/>
  <c r="A5068" i="3"/>
  <c r="A5069" i="3"/>
  <c r="A5070" i="3"/>
  <c r="A5071" i="3"/>
  <c r="A5072" i="3"/>
  <c r="A5073" i="3"/>
  <c r="A5074" i="3"/>
  <c r="A5075" i="3"/>
  <c r="A5076" i="3"/>
  <c r="A5077" i="3"/>
  <c r="A5078" i="3"/>
  <c r="A5079" i="3"/>
  <c r="A5080" i="3"/>
  <c r="A5081" i="3"/>
  <c r="A5082" i="3"/>
  <c r="A5083" i="3"/>
  <c r="A5084" i="3"/>
  <c r="A5085" i="3"/>
  <c r="A5086" i="3"/>
  <c r="A5087" i="3"/>
  <c r="A5088" i="3"/>
  <c r="A5089" i="3"/>
  <c r="A22" i="3"/>
  <c r="A23" i="3"/>
  <c r="A5098" i="3"/>
  <c r="A5099" i="3"/>
  <c r="A5122" i="3"/>
  <c r="A5123" i="3"/>
  <c r="A24" i="3"/>
  <c r="A25" i="3"/>
  <c r="A5100" i="3"/>
  <c r="A5101" i="3"/>
  <c r="A5124" i="3"/>
  <c r="A5125" i="3"/>
  <c r="A26" i="3"/>
  <c r="A27" i="3"/>
  <c r="A5102" i="3"/>
  <c r="A5103" i="3"/>
  <c r="A5126" i="3"/>
  <c r="A5127" i="3"/>
  <c r="A28" i="3"/>
  <c r="A29" i="3"/>
  <c r="A5104" i="3"/>
  <c r="A5105" i="3"/>
  <c r="A5128" i="3"/>
  <c r="A5129" i="3"/>
  <c r="A30" i="3"/>
  <c r="A31" i="3"/>
  <c r="A5106" i="3"/>
  <c r="A5107" i="3"/>
  <c r="A5130" i="3"/>
  <c r="A5131" i="3"/>
  <c r="A32" i="3"/>
  <c r="A33" i="3"/>
  <c r="A5108" i="3"/>
  <c r="A5109" i="3"/>
  <c r="A5132" i="3"/>
  <c r="A5133" i="3"/>
  <c r="A34" i="3"/>
  <c r="A35" i="3"/>
  <c r="A5110" i="3"/>
  <c r="A5111" i="3"/>
  <c r="A5134" i="3"/>
  <c r="A5135" i="3"/>
  <c r="A36" i="3"/>
  <c r="A37" i="3"/>
  <c r="A5112" i="3"/>
  <c r="A5113" i="3"/>
  <c r="A5136" i="3"/>
  <c r="A5137" i="3"/>
  <c r="A5138" i="3"/>
  <c r="A5139" i="3"/>
  <c r="A5140" i="3"/>
  <c r="A5141" i="3"/>
  <c r="A5142" i="3"/>
  <c r="A5143" i="3"/>
  <c r="A5144" i="3"/>
  <c r="A5145" i="3"/>
  <c r="A5146" i="3"/>
  <c r="A5147" i="3"/>
  <c r="A5148" i="3"/>
  <c r="A5149" i="3"/>
  <c r="A5150" i="3"/>
  <c r="A5151" i="3"/>
  <c r="A5152" i="3"/>
  <c r="A5153" i="3"/>
  <c r="A5154" i="3"/>
  <c r="A5155" i="3"/>
  <c r="A5156" i="3"/>
  <c r="A5157" i="3"/>
  <c r="A5158" i="3"/>
  <c r="A5159" i="3"/>
  <c r="A5160" i="3"/>
  <c r="A5161" i="3"/>
  <c r="A5162" i="3"/>
  <c r="A5163" i="3"/>
  <c r="A5164" i="3"/>
  <c r="A5165" i="3"/>
  <c r="A5166" i="3"/>
  <c r="A5167" i="3"/>
  <c r="A5168" i="3"/>
  <c r="A5169" i="3"/>
  <c r="A5170" i="3"/>
  <c r="A5171" i="3"/>
  <c r="A5172" i="3"/>
  <c r="A5173" i="3"/>
  <c r="A5174" i="3"/>
  <c r="A5175" i="3"/>
  <c r="A5176" i="3"/>
  <c r="A5177" i="3"/>
  <c r="A5178" i="3"/>
  <c r="A5179" i="3"/>
  <c r="A5180" i="3"/>
  <c r="A5181" i="3"/>
  <c r="A5182" i="3"/>
  <c r="A5183" i="3"/>
  <c r="A5184" i="3"/>
  <c r="A5185" i="3"/>
  <c r="A5186" i="3"/>
  <c r="A5187" i="3"/>
  <c r="A5188" i="3"/>
  <c r="A5189" i="3"/>
  <c r="A5190" i="3"/>
  <c r="A5191" i="3"/>
  <c r="A5192" i="3"/>
  <c r="A5193" i="3"/>
  <c r="A5194" i="3"/>
  <c r="A5195" i="3"/>
  <c r="A5196" i="3"/>
  <c r="A5197" i="3"/>
  <c r="A5198" i="3"/>
  <c r="A5199" i="3"/>
  <c r="A5200" i="3"/>
  <c r="A5201" i="3"/>
  <c r="A5202" i="3"/>
  <c r="A5203" i="3"/>
  <c r="A5204" i="3"/>
  <c r="A5205" i="3"/>
  <c r="A5206" i="3"/>
  <c r="A5207" i="3"/>
  <c r="A5208" i="3"/>
  <c r="A5209" i="3"/>
  <c r="A5210" i="3"/>
  <c r="A5211" i="3"/>
  <c r="A5212" i="3"/>
  <c r="A5213" i="3"/>
  <c r="A5214" i="3"/>
  <c r="A5215" i="3"/>
  <c r="A5216" i="3"/>
  <c r="A5217" i="3"/>
  <c r="A5218" i="3"/>
  <c r="A5219" i="3"/>
  <c r="A5220" i="3"/>
  <c r="A5221" i="3"/>
  <c r="A5222" i="3"/>
  <c r="A5223" i="3"/>
  <c r="A5224" i="3"/>
  <c r="A5225" i="3"/>
  <c r="A5226" i="3"/>
  <c r="A5227" i="3"/>
  <c r="A5228" i="3"/>
  <c r="A5229" i="3"/>
  <c r="A5230" i="3"/>
  <c r="A5231" i="3"/>
  <c r="A5232" i="3"/>
  <c r="A5233" i="3"/>
  <c r="A5234" i="3"/>
  <c r="A5235" i="3"/>
  <c r="A5236" i="3"/>
  <c r="A5237" i="3"/>
  <c r="A5238" i="3"/>
  <c r="A5239" i="3"/>
  <c r="A5240" i="3"/>
  <c r="A5241" i="3"/>
  <c r="A5242" i="3"/>
  <c r="A5243" i="3"/>
  <c r="A5244" i="3"/>
  <c r="A5245" i="3"/>
  <c r="A5246" i="3"/>
  <c r="A5247" i="3"/>
  <c r="A5248" i="3"/>
  <c r="A5249" i="3"/>
  <c r="A5250" i="3"/>
  <c r="A5251" i="3"/>
  <c r="A5252" i="3"/>
  <c r="A5253" i="3"/>
  <c r="A5254" i="3"/>
  <c r="A5255" i="3"/>
  <c r="A5256" i="3"/>
  <c r="A5257" i="3"/>
  <c r="A5258" i="3"/>
  <c r="A5259" i="3"/>
  <c r="A5260" i="3"/>
  <c r="A5261" i="3"/>
  <c r="A5262" i="3"/>
  <c r="A5263" i="3"/>
  <c r="A5264" i="3"/>
  <c r="A5265" i="3"/>
  <c r="A5266" i="3"/>
  <c r="A5267" i="3"/>
  <c r="A5268" i="3"/>
  <c r="A5269" i="3"/>
  <c r="A5270" i="3"/>
  <c r="A5271" i="3"/>
  <c r="A5272" i="3"/>
  <c r="A5273" i="3"/>
  <c r="A5274" i="3"/>
  <c r="A5275" i="3"/>
  <c r="A5276" i="3"/>
  <c r="A5277" i="3"/>
  <c r="A5278" i="3"/>
  <c r="A5279" i="3"/>
  <c r="A5280" i="3"/>
  <c r="A5281" i="3"/>
  <c r="A5282" i="3"/>
  <c r="A5283" i="3"/>
  <c r="A5284" i="3"/>
  <c r="A5285" i="3"/>
  <c r="A5286" i="3"/>
  <c r="A5287" i="3"/>
  <c r="A5288" i="3"/>
  <c r="A5289" i="3"/>
  <c r="A5290" i="3"/>
  <c r="A5291" i="3"/>
  <c r="A5292" i="3"/>
  <c r="A5293" i="3"/>
  <c r="A5294" i="3"/>
  <c r="A5295" i="3"/>
  <c r="A5296" i="3"/>
  <c r="A5297" i="3"/>
  <c r="A5298" i="3"/>
  <c r="A5299" i="3"/>
  <c r="A5300" i="3"/>
  <c r="A5301" i="3"/>
  <c r="A5302" i="3"/>
  <c r="A5303" i="3"/>
  <c r="A5304" i="3"/>
  <c r="A5305" i="3"/>
  <c r="A5306" i="3"/>
  <c r="A5307" i="3"/>
  <c r="A5308" i="3"/>
  <c r="A5309" i="3"/>
  <c r="A5310" i="3"/>
  <c r="A5311" i="3"/>
  <c r="A5312" i="3"/>
  <c r="A5313" i="3"/>
  <c r="A5314" i="3"/>
  <c r="A5315" i="3"/>
  <c r="A5316" i="3"/>
  <c r="A5317" i="3"/>
  <c r="A5318" i="3"/>
  <c r="A5319" i="3"/>
  <c r="A5320" i="3"/>
  <c r="A5321" i="3"/>
  <c r="A5322" i="3"/>
  <c r="A5323" i="3"/>
  <c r="A5324" i="3"/>
  <c r="A5325" i="3"/>
  <c r="A5326" i="3"/>
  <c r="A5327" i="3"/>
  <c r="A5328" i="3"/>
  <c r="A5329" i="3"/>
  <c r="A5330" i="3"/>
  <c r="A5331" i="3"/>
  <c r="A5332" i="3"/>
  <c r="A5333" i="3"/>
  <c r="A5334" i="3"/>
  <c r="A5335" i="3"/>
  <c r="A5336" i="3"/>
  <c r="A5337" i="3"/>
  <c r="A5338" i="3"/>
  <c r="A5339" i="3"/>
  <c r="A5340" i="3"/>
  <c r="A5341" i="3"/>
  <c r="A5342" i="3"/>
  <c r="A5343" i="3"/>
  <c r="A5344" i="3"/>
  <c r="A5345" i="3"/>
  <c r="A5346" i="3"/>
  <c r="A5347" i="3"/>
  <c r="A5348" i="3"/>
  <c r="A5349" i="3"/>
  <c r="A5350" i="3"/>
  <c r="A5351" i="3"/>
  <c r="A5352" i="3"/>
  <c r="A5353" i="3"/>
  <c r="A5354" i="3"/>
  <c r="A5355" i="3"/>
  <c r="A5356" i="3"/>
  <c r="A5357" i="3"/>
  <c r="A5358" i="3"/>
  <c r="A5359" i="3"/>
  <c r="A5360" i="3"/>
  <c r="A5361" i="3"/>
  <c r="A5362" i="3"/>
  <c r="A5363" i="3"/>
  <c r="A5364" i="3"/>
  <c r="A5365" i="3"/>
  <c r="A5366" i="3"/>
  <c r="A5367" i="3"/>
  <c r="A5368" i="3"/>
  <c r="A5369" i="3"/>
  <c r="A5370" i="3"/>
  <c r="A5371" i="3"/>
  <c r="A5372" i="3"/>
  <c r="A5373" i="3"/>
  <c r="A5374" i="3"/>
  <c r="A5375" i="3"/>
  <c r="A5376" i="3"/>
  <c r="A5377" i="3"/>
  <c r="A5378" i="3"/>
  <c r="A5379" i="3"/>
  <c r="A5380" i="3"/>
  <c r="A5381" i="3"/>
  <c r="A5382" i="3"/>
  <c r="A5383" i="3"/>
  <c r="A5384" i="3"/>
  <c r="A5385" i="3"/>
  <c r="A5386" i="3"/>
  <c r="A5387" i="3"/>
  <c r="A5388" i="3"/>
  <c r="A5389" i="3"/>
  <c r="A5390" i="3"/>
  <c r="A5391" i="3"/>
  <c r="A5392" i="3"/>
  <c r="A5393" i="3"/>
  <c r="A5394" i="3"/>
  <c r="A5395" i="3"/>
  <c r="A5396" i="3"/>
  <c r="A5397" i="3"/>
  <c r="A5398" i="3"/>
  <c r="A5399" i="3"/>
  <c r="A5400" i="3"/>
  <c r="A5401" i="3"/>
  <c r="A5402" i="3"/>
  <c r="A5403" i="3"/>
  <c r="A5404" i="3"/>
  <c r="A5405" i="3"/>
  <c r="A5406" i="3"/>
  <c r="A5407" i="3"/>
  <c r="A5408" i="3"/>
  <c r="A5409" i="3"/>
  <c r="A5410" i="3"/>
  <c r="A5411" i="3"/>
  <c r="A5412" i="3"/>
  <c r="A5413" i="3"/>
  <c r="A5414" i="3"/>
  <c r="A5415" i="3"/>
  <c r="A5416" i="3"/>
  <c r="A5417" i="3"/>
  <c r="A5418" i="3"/>
  <c r="A5419" i="3"/>
  <c r="A5420" i="3"/>
  <c r="A5421" i="3"/>
  <c r="A5422" i="3"/>
  <c r="A5423" i="3"/>
  <c r="A5424" i="3"/>
  <c r="A5425" i="3"/>
  <c r="A5426" i="3"/>
  <c r="A5427" i="3"/>
  <c r="A5428" i="3"/>
  <c r="A5429" i="3"/>
  <c r="A5430" i="3"/>
  <c r="A5431" i="3"/>
  <c r="A5432" i="3"/>
  <c r="A5433" i="3"/>
  <c r="A5434" i="3"/>
  <c r="A5435" i="3"/>
  <c r="A5436" i="3"/>
  <c r="A5437" i="3"/>
  <c r="A5438" i="3"/>
  <c r="A5439" i="3"/>
  <c r="A5440" i="3"/>
  <c r="A5441" i="3"/>
  <c r="A5442" i="3"/>
  <c r="A5443" i="3"/>
  <c r="A5444" i="3"/>
  <c r="A5445" i="3"/>
  <c r="A5446" i="3"/>
  <c r="A5447" i="3"/>
  <c r="A5448" i="3"/>
  <c r="A5449" i="3"/>
  <c r="A5450" i="3"/>
  <c r="A5451" i="3"/>
  <c r="A5452" i="3"/>
  <c r="A5453" i="3"/>
  <c r="A5454" i="3"/>
  <c r="A5455" i="3"/>
  <c r="A5456" i="3"/>
  <c r="A5457" i="3"/>
  <c r="A5458" i="3"/>
  <c r="A5459" i="3"/>
  <c r="A5460" i="3"/>
  <c r="A5461" i="3"/>
  <c r="A5462" i="3"/>
  <c r="A5463" i="3"/>
  <c r="A5464" i="3"/>
  <c r="A5465" i="3"/>
  <c r="A5466" i="3"/>
  <c r="A5467" i="3"/>
  <c r="A5468" i="3"/>
  <c r="A5469" i="3"/>
  <c r="A5470" i="3"/>
  <c r="A5471" i="3"/>
  <c r="A5472" i="3"/>
  <c r="A5473" i="3"/>
  <c r="A5474" i="3"/>
  <c r="A5475" i="3"/>
  <c r="A5476" i="3"/>
  <c r="A5477" i="3"/>
  <c r="A5478" i="3"/>
  <c r="A5479" i="3"/>
  <c r="A5480" i="3"/>
  <c r="A5481" i="3"/>
  <c r="A5482" i="3"/>
  <c r="A5483" i="3"/>
  <c r="A5484" i="3"/>
  <c r="A5485" i="3"/>
  <c r="A5486" i="3"/>
  <c r="A5487" i="3"/>
  <c r="A5488" i="3"/>
  <c r="A5489" i="3"/>
  <c r="A5490" i="3"/>
  <c r="A5491" i="3"/>
  <c r="A5492" i="3"/>
  <c r="A5493" i="3"/>
  <c r="A5494" i="3"/>
  <c r="A5495" i="3"/>
  <c r="A5496" i="3"/>
  <c r="A5497" i="3"/>
  <c r="A5498" i="3"/>
  <c r="A5499" i="3"/>
  <c r="A5500" i="3"/>
  <c r="A5501" i="3"/>
  <c r="A5502" i="3"/>
  <c r="A5503" i="3"/>
  <c r="A5504" i="3"/>
  <c r="A5505" i="3"/>
  <c r="A5506" i="3"/>
  <c r="A5507" i="3"/>
  <c r="A5508" i="3"/>
  <c r="A5509" i="3"/>
  <c r="A5510" i="3"/>
  <c r="A5511" i="3"/>
  <c r="A5512" i="3"/>
  <c r="A5513" i="3"/>
  <c r="A5514" i="3"/>
  <c r="A5515" i="3"/>
  <c r="A5516" i="3"/>
  <c r="A5517" i="3"/>
  <c r="A5518" i="3"/>
  <c r="A5519" i="3"/>
  <c r="A5520" i="3"/>
  <c r="A5521" i="3"/>
  <c r="A5522" i="3"/>
  <c r="A5523" i="3"/>
  <c r="A5524" i="3"/>
  <c r="A5525" i="3"/>
  <c r="A5526" i="3"/>
  <c r="A5527" i="3"/>
  <c r="A5528" i="3"/>
  <c r="A5529" i="3"/>
  <c r="A5530" i="3"/>
  <c r="A5531" i="3"/>
  <c r="A5532" i="3"/>
  <c r="A5533" i="3"/>
  <c r="A5534" i="3"/>
  <c r="A5535" i="3"/>
  <c r="A5536" i="3"/>
  <c r="A5537" i="3"/>
  <c r="A5538" i="3"/>
  <c r="A5539" i="3"/>
  <c r="A5540" i="3"/>
  <c r="A5541" i="3"/>
  <c r="A5542" i="3"/>
  <c r="A5543" i="3"/>
  <c r="A5544" i="3"/>
  <c r="A5545" i="3"/>
  <c r="A5546" i="3"/>
  <c r="A5547" i="3"/>
  <c r="A5548" i="3"/>
  <c r="A5549" i="3"/>
  <c r="A5550" i="3"/>
  <c r="A5551" i="3"/>
  <c r="A5552" i="3"/>
  <c r="A5553" i="3"/>
  <c r="A5554" i="3"/>
  <c r="A5555" i="3"/>
  <c r="A5556" i="3"/>
  <c r="A5557" i="3"/>
  <c r="A5558" i="3"/>
  <c r="A5559" i="3"/>
  <c r="A5560" i="3"/>
  <c r="A5561" i="3"/>
  <c r="A5562" i="3"/>
  <c r="A5563" i="3"/>
  <c r="A5564" i="3"/>
  <c r="A5565" i="3"/>
  <c r="A5566" i="3"/>
  <c r="A5567" i="3"/>
  <c r="A5568" i="3"/>
  <c r="A5569" i="3"/>
  <c r="A5570" i="3"/>
  <c r="A5571" i="3"/>
  <c r="A5572" i="3"/>
  <c r="A5573" i="3"/>
  <c r="A5574" i="3"/>
  <c r="A5575" i="3"/>
  <c r="A5576" i="3"/>
  <c r="A5577" i="3"/>
  <c r="A5578" i="3"/>
  <c r="A5579" i="3"/>
  <c r="A5580" i="3"/>
  <c r="A5581" i="3"/>
  <c r="A5582" i="3"/>
  <c r="A5583" i="3"/>
  <c r="A5584" i="3"/>
  <c r="A5585" i="3"/>
  <c r="A5586" i="3"/>
  <c r="A5587" i="3"/>
  <c r="A5588" i="3"/>
  <c r="A5589" i="3"/>
  <c r="A5590" i="3"/>
  <c r="A5591" i="3"/>
  <c r="A5592" i="3"/>
  <c r="A5593" i="3"/>
  <c r="A5594" i="3"/>
  <c r="A5595" i="3"/>
  <c r="A5596" i="3"/>
  <c r="A5597" i="3"/>
  <c r="A5598" i="3"/>
  <c r="A5599" i="3"/>
  <c r="A5600" i="3"/>
  <c r="A5601" i="3"/>
  <c r="A5602" i="3"/>
  <c r="A5603" i="3"/>
  <c r="A5604" i="3"/>
  <c r="A5605" i="3"/>
  <c r="A5606" i="3"/>
  <c r="A5607" i="3"/>
  <c r="A5608" i="3"/>
  <c r="A5609" i="3"/>
  <c r="A5610" i="3"/>
  <c r="A5611" i="3"/>
  <c r="A5612" i="3"/>
  <c r="A5613" i="3"/>
  <c r="A5614" i="3"/>
  <c r="A5615" i="3"/>
  <c r="A5616" i="3"/>
  <c r="A5617" i="3"/>
  <c r="A5618" i="3"/>
  <c r="A5619" i="3"/>
  <c r="A5620" i="3"/>
  <c r="A5621" i="3"/>
  <c r="A5622" i="3"/>
  <c r="A5623" i="3"/>
  <c r="A5624" i="3"/>
  <c r="A5625" i="3"/>
  <c r="A5626" i="3"/>
  <c r="A5627" i="3"/>
  <c r="A5628" i="3"/>
  <c r="A5629" i="3"/>
  <c r="A5630" i="3"/>
  <c r="A5631" i="3"/>
  <c r="A5632" i="3"/>
  <c r="A5633" i="3"/>
  <c r="A5634" i="3"/>
  <c r="A5635" i="3"/>
  <c r="A5636" i="3"/>
  <c r="A5637" i="3"/>
  <c r="A5638" i="3"/>
  <c r="A5639" i="3"/>
  <c r="A5640" i="3"/>
  <c r="A5641" i="3"/>
  <c r="A5642" i="3"/>
  <c r="A5643" i="3"/>
  <c r="A5644" i="3"/>
  <c r="A5645" i="3"/>
  <c r="A5646" i="3"/>
  <c r="A5647" i="3"/>
  <c r="A5648" i="3"/>
  <c r="A5649" i="3"/>
  <c r="A5650" i="3"/>
  <c r="A5651" i="3"/>
  <c r="A5652" i="3"/>
  <c r="A5653" i="3"/>
  <c r="A5654" i="3"/>
  <c r="A5655" i="3"/>
  <c r="A5656" i="3"/>
  <c r="A5657" i="3"/>
  <c r="A5658" i="3"/>
  <c r="A5659" i="3"/>
  <c r="A5660" i="3"/>
  <c r="A5661" i="3"/>
  <c r="A5662" i="3"/>
  <c r="A5663" i="3"/>
  <c r="A5664" i="3"/>
  <c r="A5665" i="3"/>
  <c r="A5666" i="3"/>
  <c r="A5667" i="3"/>
  <c r="A5668" i="3"/>
  <c r="A5669" i="3"/>
  <c r="A5670" i="3"/>
  <c r="A5671" i="3"/>
  <c r="A5672" i="3"/>
  <c r="A5673" i="3"/>
  <c r="A5674" i="3"/>
  <c r="A5675" i="3"/>
  <c r="A5676" i="3"/>
  <c r="A5677" i="3"/>
  <c r="A5678" i="3"/>
  <c r="A5679" i="3"/>
  <c r="A5680" i="3"/>
  <c r="A5681" i="3"/>
  <c r="A5682" i="3"/>
  <c r="A5683" i="3"/>
  <c r="A5684" i="3"/>
  <c r="A5685" i="3"/>
  <c r="A5686" i="3"/>
  <c r="A5687" i="3"/>
  <c r="A5688" i="3"/>
  <c r="A5689" i="3"/>
  <c r="A5690" i="3"/>
  <c r="A5691" i="3"/>
  <c r="A5692" i="3"/>
  <c r="A5693" i="3"/>
  <c r="A5694" i="3"/>
  <c r="A5695" i="3"/>
  <c r="A5696" i="3"/>
  <c r="A5697" i="3"/>
  <c r="A5698" i="3"/>
  <c r="A5699" i="3"/>
  <c r="A5700" i="3"/>
  <c r="A5701" i="3"/>
  <c r="A5702" i="3"/>
  <c r="A5703" i="3"/>
  <c r="A5704" i="3"/>
  <c r="A5705" i="3"/>
  <c r="A5706" i="3"/>
  <c r="A5707" i="3"/>
  <c r="A5708" i="3"/>
  <c r="A5709" i="3"/>
  <c r="A5710" i="3"/>
  <c r="A5711" i="3"/>
  <c r="A5712" i="3"/>
  <c r="A5713" i="3"/>
  <c r="A5714" i="3"/>
  <c r="A5715" i="3"/>
  <c r="A5716" i="3"/>
  <c r="A5717" i="3"/>
  <c r="A5718" i="3"/>
  <c r="A5719" i="3"/>
  <c r="A5720" i="3"/>
  <c r="A5721" i="3"/>
  <c r="A5722" i="3"/>
  <c r="A5723" i="3"/>
  <c r="A5724" i="3"/>
  <c r="A5725" i="3"/>
  <c r="A5726" i="3"/>
  <c r="A5727" i="3"/>
  <c r="A5728" i="3"/>
  <c r="A5729" i="3"/>
  <c r="A5730" i="3"/>
  <c r="A5731" i="3"/>
  <c r="A5732" i="3"/>
  <c r="A5733" i="3"/>
  <c r="A5734" i="3"/>
  <c r="A5735" i="3"/>
  <c r="A5736" i="3"/>
  <c r="A5737" i="3"/>
  <c r="A5738" i="3"/>
  <c r="A5739" i="3"/>
  <c r="A5740" i="3"/>
  <c r="A5741" i="3"/>
  <c r="A5742" i="3"/>
  <c r="A5743" i="3"/>
  <c r="A5744" i="3"/>
  <c r="A5745" i="3"/>
  <c r="A5746" i="3"/>
  <c r="A5747" i="3"/>
  <c r="A5748" i="3"/>
  <c r="A5749" i="3"/>
  <c r="A5750" i="3"/>
  <c r="A5751" i="3"/>
  <c r="A5752" i="3"/>
  <c r="A5753" i="3"/>
  <c r="A5754" i="3"/>
  <c r="A5755" i="3"/>
  <c r="A5756" i="3"/>
  <c r="A5757" i="3"/>
  <c r="A5758" i="3"/>
  <c r="A5759" i="3"/>
  <c r="A5760" i="3"/>
  <c r="A5761" i="3"/>
  <c r="A5762" i="3"/>
  <c r="A5763" i="3"/>
  <c r="A5764" i="3"/>
  <c r="A5765" i="3"/>
  <c r="A5766" i="3"/>
  <c r="A5767" i="3"/>
  <c r="A5768" i="3"/>
  <c r="A5769" i="3"/>
  <c r="A5770" i="3"/>
  <c r="A5771" i="3"/>
  <c r="A5772" i="3"/>
  <c r="A5773" i="3"/>
  <c r="A5774" i="3"/>
  <c r="A5775" i="3"/>
  <c r="A5776" i="3"/>
  <c r="A5777" i="3"/>
  <c r="A5778" i="3"/>
  <c r="A5779" i="3"/>
  <c r="A5780" i="3"/>
  <c r="A5781" i="3"/>
  <c r="A5782" i="3"/>
  <c r="A5783" i="3"/>
  <c r="A5784" i="3"/>
  <c r="A5785" i="3"/>
  <c r="A5786" i="3"/>
  <c r="A5787" i="3"/>
  <c r="A5788" i="3"/>
  <c r="A5789" i="3"/>
  <c r="A5790" i="3"/>
  <c r="A5791" i="3"/>
  <c r="A5792" i="3"/>
  <c r="A5793" i="3"/>
  <c r="A5794" i="3"/>
  <c r="A5795" i="3"/>
  <c r="A5796" i="3"/>
  <c r="A5797" i="3"/>
  <c r="A5798" i="3"/>
  <c r="A5799" i="3"/>
  <c r="A5800" i="3"/>
  <c r="A5801" i="3"/>
  <c r="A5802" i="3"/>
  <c r="A5803" i="3"/>
  <c r="A5804" i="3"/>
  <c r="A5805" i="3"/>
  <c r="A5806" i="3"/>
  <c r="A5807" i="3"/>
  <c r="A5808" i="3"/>
  <c r="A5809" i="3"/>
  <c r="A5810" i="3"/>
  <c r="A5811" i="3"/>
  <c r="A5812" i="3"/>
  <c r="A5813" i="3"/>
  <c r="A5814" i="3"/>
  <c r="A5815" i="3"/>
  <c r="A5816" i="3"/>
  <c r="A5817" i="3"/>
  <c r="A5818" i="3"/>
  <c r="A5819" i="3"/>
  <c r="A5820" i="3"/>
  <c r="A5821" i="3"/>
  <c r="A5822" i="3"/>
  <c r="A5823" i="3"/>
  <c r="A5824" i="3"/>
  <c r="A5825" i="3"/>
  <c r="A5826" i="3"/>
  <c r="A5827" i="3"/>
  <c r="A5828" i="3"/>
  <c r="A5829" i="3"/>
  <c r="A5830" i="3"/>
  <c r="A5831" i="3"/>
  <c r="A5832" i="3"/>
  <c r="A5833" i="3"/>
  <c r="A5834" i="3"/>
  <c r="A5835" i="3"/>
  <c r="A5836" i="3"/>
  <c r="A5837" i="3"/>
  <c r="A5838" i="3"/>
  <c r="A5839" i="3"/>
  <c r="A5840" i="3"/>
  <c r="A5841" i="3"/>
  <c r="A5842" i="3"/>
  <c r="A5843" i="3"/>
  <c r="A5844" i="3"/>
  <c r="A5845" i="3"/>
  <c r="A5846" i="3"/>
  <c r="A5847" i="3"/>
  <c r="A5848" i="3"/>
  <c r="A5849" i="3"/>
  <c r="A5850" i="3"/>
  <c r="A5851" i="3"/>
  <c r="A5852" i="3"/>
  <c r="A5853" i="3"/>
  <c r="A5854" i="3"/>
  <c r="A5855" i="3"/>
  <c r="A5856" i="3"/>
  <c r="A5857" i="3"/>
  <c r="A5858" i="3"/>
  <c r="A5859" i="3"/>
  <c r="A5860" i="3"/>
  <c r="A5861" i="3"/>
  <c r="A5862" i="3"/>
  <c r="A5863" i="3"/>
  <c r="A5864" i="3"/>
  <c r="A5865" i="3"/>
  <c r="A5866" i="3"/>
  <c r="A5867" i="3"/>
  <c r="A5868" i="3"/>
  <c r="A5869" i="3"/>
  <c r="A5870" i="3"/>
  <c r="A5871" i="3"/>
  <c r="A5872" i="3"/>
  <c r="A5873" i="3"/>
  <c r="A5874" i="3"/>
  <c r="A5875" i="3"/>
  <c r="A5876" i="3"/>
  <c r="A5877" i="3"/>
  <c r="A5878" i="3"/>
  <c r="A5879" i="3"/>
  <c r="A5880" i="3"/>
  <c r="A5881" i="3"/>
  <c r="A5882" i="3"/>
  <c r="A5883" i="3"/>
  <c r="A5884" i="3"/>
  <c r="A5885" i="3"/>
  <c r="A5886" i="3"/>
  <c r="A5887" i="3"/>
  <c r="A5888" i="3"/>
  <c r="A5889" i="3"/>
  <c r="A5890" i="3"/>
  <c r="A5891" i="3"/>
  <c r="A5892" i="3"/>
  <c r="A5893" i="3"/>
  <c r="A5894" i="3"/>
  <c r="A5895" i="3"/>
  <c r="A5896" i="3"/>
  <c r="A5897" i="3"/>
  <c r="A5898" i="3"/>
  <c r="A5899" i="3"/>
  <c r="A5900" i="3"/>
  <c r="A5901" i="3"/>
  <c r="A5902" i="3"/>
  <c r="A5903" i="3"/>
  <c r="A5904" i="3"/>
  <c r="A5905" i="3"/>
  <c r="A5906" i="3"/>
  <c r="A5907" i="3"/>
  <c r="A5908" i="3"/>
  <c r="A5909" i="3"/>
  <c r="A5910" i="3"/>
  <c r="A5911" i="3"/>
  <c r="A5912" i="3"/>
  <c r="A5913" i="3"/>
  <c r="A5914" i="3"/>
  <c r="A5915" i="3"/>
  <c r="A5916" i="3"/>
  <c r="A5917" i="3"/>
  <c r="A5918" i="3"/>
  <c r="A5919" i="3"/>
  <c r="A5920" i="3"/>
  <c r="A5921" i="3"/>
  <c r="A5922" i="3"/>
  <c r="A5923" i="3"/>
  <c r="A5924" i="3"/>
  <c r="A5925" i="3"/>
  <c r="A5926" i="3"/>
  <c r="A5927" i="3"/>
  <c r="A5928" i="3"/>
  <c r="A5929" i="3"/>
  <c r="A5930" i="3"/>
  <c r="A5931" i="3"/>
  <c r="A5932" i="3"/>
  <c r="A5933" i="3"/>
  <c r="A5934" i="3"/>
  <c r="A5935" i="3"/>
  <c r="A5936" i="3"/>
  <c r="A5937" i="3"/>
  <c r="A5938" i="3"/>
  <c r="A5939" i="3"/>
  <c r="A5940" i="3"/>
  <c r="A5941" i="3"/>
  <c r="A5942" i="3"/>
  <c r="A5943" i="3"/>
  <c r="A5944" i="3"/>
  <c r="A5945" i="3"/>
  <c r="A5946" i="3"/>
  <c r="A5947" i="3"/>
  <c r="A5948" i="3"/>
  <c r="A5949" i="3"/>
  <c r="A5950" i="3"/>
  <c r="A5951" i="3"/>
  <c r="A5952" i="3"/>
  <c r="A5953" i="3"/>
  <c r="A5954" i="3"/>
  <c r="A5955" i="3"/>
  <c r="A5956" i="3"/>
  <c r="A5957" i="3"/>
  <c r="A5958" i="3"/>
  <c r="A5959" i="3"/>
  <c r="A5960" i="3"/>
  <c r="A5961" i="3"/>
  <c r="A5962" i="3"/>
  <c r="A5963" i="3"/>
  <c r="A5964" i="3"/>
  <c r="A5965" i="3"/>
  <c r="A5966" i="3"/>
  <c r="A5967" i="3"/>
  <c r="A5968" i="3"/>
  <c r="A5969" i="3"/>
  <c r="A5970" i="3"/>
  <c r="A5971" i="3"/>
  <c r="A5972" i="3"/>
  <c r="A5973" i="3"/>
  <c r="A5974" i="3"/>
  <c r="A5975" i="3"/>
  <c r="A5976" i="3"/>
  <c r="A5977" i="3"/>
  <c r="A5978" i="3"/>
  <c r="A5979" i="3"/>
  <c r="A5980" i="3"/>
  <c r="A5981" i="3"/>
  <c r="A5982" i="3"/>
  <c r="A5983" i="3"/>
  <c r="A5984" i="3"/>
  <c r="A5985" i="3"/>
  <c r="A5986" i="3"/>
  <c r="A5987" i="3"/>
  <c r="A5988" i="3"/>
  <c r="A5989" i="3"/>
  <c r="A5990" i="3"/>
  <c r="A5991" i="3"/>
  <c r="A5992" i="3"/>
  <c r="A5993" i="3"/>
  <c r="A5994" i="3"/>
  <c r="A5995" i="3"/>
  <c r="A5996" i="3"/>
  <c r="A5997" i="3"/>
  <c r="A5998" i="3"/>
  <c r="A5999" i="3"/>
  <c r="A6000" i="3"/>
  <c r="A6001" i="3"/>
  <c r="A6002" i="3"/>
  <c r="A6003" i="3"/>
  <c r="A6004" i="3"/>
  <c r="A6005" i="3"/>
  <c r="A6006" i="3"/>
  <c r="A6007" i="3"/>
  <c r="A6008" i="3"/>
  <c r="A6009" i="3"/>
  <c r="A6010" i="3"/>
  <c r="A6011" i="3"/>
  <c r="A6012" i="3"/>
  <c r="A6013" i="3"/>
  <c r="A6014" i="3"/>
  <c r="A6015" i="3"/>
  <c r="A6016" i="3"/>
  <c r="A6017" i="3"/>
  <c r="A6018" i="3"/>
  <c r="A6019" i="3"/>
  <c r="A6020" i="3"/>
  <c r="A6021" i="3"/>
  <c r="A6022" i="3"/>
  <c r="A6023" i="3"/>
  <c r="A6024" i="3"/>
  <c r="A6025" i="3"/>
  <c r="A6026" i="3"/>
  <c r="A6027" i="3"/>
  <c r="A6028" i="3"/>
  <c r="A6029" i="3"/>
  <c r="A6030" i="3"/>
  <c r="A6031" i="3"/>
  <c r="A6032" i="3"/>
  <c r="A6033" i="3"/>
  <c r="A6034" i="3"/>
  <c r="A6035" i="3"/>
  <c r="A6036" i="3"/>
  <c r="A6037" i="3"/>
  <c r="A6038" i="3"/>
  <c r="A6039" i="3"/>
  <c r="A6040" i="3"/>
  <c r="A6041" i="3"/>
  <c r="A6042" i="3"/>
  <c r="A6043" i="3"/>
  <c r="A6044" i="3"/>
  <c r="A6045" i="3"/>
  <c r="A6046" i="3"/>
  <c r="A6047" i="3"/>
  <c r="A6048" i="3"/>
  <c r="A6049" i="3"/>
  <c r="A6050" i="3"/>
  <c r="A6051" i="3"/>
  <c r="A6052" i="3"/>
  <c r="A6053" i="3"/>
  <c r="A6054" i="3"/>
  <c r="A6055" i="3"/>
  <c r="A6056" i="3"/>
  <c r="A6057" i="3"/>
  <c r="A6058" i="3"/>
  <c r="A6059" i="3"/>
  <c r="A6060" i="3"/>
  <c r="A6061" i="3"/>
  <c r="A6062" i="3"/>
  <c r="A6063" i="3"/>
  <c r="A6064" i="3"/>
  <c r="A6065" i="3"/>
  <c r="A6066" i="3"/>
  <c r="A6067" i="3"/>
  <c r="A6068" i="3"/>
  <c r="A6069" i="3"/>
  <c r="A6070" i="3"/>
  <c r="A6071" i="3"/>
  <c r="A6072" i="3"/>
  <c r="A6073" i="3"/>
  <c r="A6074" i="3"/>
  <c r="A6075" i="3"/>
  <c r="A6076" i="3"/>
  <c r="A6077" i="3"/>
  <c r="A6078" i="3"/>
  <c r="A6079" i="3"/>
  <c r="A6080" i="3"/>
  <c r="A6081" i="3"/>
  <c r="A6082" i="3"/>
  <c r="A6083" i="3"/>
  <c r="A6084" i="3"/>
  <c r="A6085" i="3"/>
  <c r="A6086" i="3"/>
  <c r="A6087" i="3"/>
  <c r="A6088" i="3"/>
  <c r="A6089" i="3"/>
  <c r="A6090" i="3"/>
  <c r="A6091" i="3"/>
  <c r="A6092" i="3"/>
  <c r="A6093" i="3"/>
  <c r="A6094" i="3"/>
  <c r="A6095" i="3"/>
  <c r="A6096" i="3"/>
  <c r="A6097" i="3"/>
  <c r="A6098" i="3"/>
  <c r="A6099" i="3"/>
  <c r="A6100" i="3"/>
  <c r="A6101" i="3"/>
  <c r="A6102" i="3"/>
  <c r="A6103" i="3"/>
  <c r="A6104" i="3"/>
  <c r="A6105" i="3"/>
  <c r="A6106" i="3"/>
  <c r="A6107" i="3"/>
  <c r="A6108" i="3"/>
  <c r="A6109" i="3"/>
  <c r="A6110" i="3"/>
  <c r="A6111" i="3"/>
  <c r="A6112" i="3"/>
  <c r="A6113" i="3"/>
  <c r="A6114" i="3"/>
  <c r="A6115" i="3"/>
  <c r="A6116" i="3"/>
  <c r="A6117" i="3"/>
  <c r="A6118" i="3"/>
  <c r="A6119" i="3"/>
  <c r="A6120" i="3"/>
  <c r="A6121" i="3"/>
  <c r="A6122" i="3"/>
  <c r="A6123" i="3"/>
  <c r="A6124" i="3"/>
  <c r="A6125" i="3"/>
  <c r="A6126" i="3"/>
  <c r="A6127" i="3"/>
  <c r="A6128" i="3"/>
  <c r="A6129" i="3"/>
  <c r="A6130" i="3"/>
  <c r="A6131" i="3"/>
  <c r="A6132" i="3"/>
  <c r="A6133" i="3"/>
  <c r="A6134" i="3"/>
  <c r="A6135" i="3"/>
  <c r="A6136" i="3"/>
  <c r="A6137" i="3"/>
  <c r="A6138" i="3"/>
  <c r="A6139" i="3"/>
  <c r="A6140" i="3"/>
  <c r="A6141" i="3"/>
  <c r="A6142" i="3"/>
  <c r="A6143" i="3"/>
  <c r="A6144" i="3"/>
  <c r="A6145" i="3"/>
  <c r="A6146" i="3"/>
  <c r="A6147" i="3"/>
  <c r="A6148" i="3"/>
  <c r="A6149" i="3"/>
  <c r="A6150" i="3"/>
  <c r="A6151" i="3"/>
  <c r="A6152" i="3"/>
  <c r="A6153" i="3"/>
  <c r="A6154" i="3"/>
  <c r="A6155" i="3"/>
  <c r="A6156" i="3"/>
  <c r="A6157" i="3"/>
  <c r="A6158" i="3"/>
  <c r="A6159" i="3"/>
  <c r="A6160" i="3"/>
  <c r="A6161" i="3"/>
  <c r="A6162" i="3"/>
  <c r="A6163" i="3"/>
  <c r="A6164" i="3"/>
  <c r="A6165" i="3"/>
  <c r="A6166" i="3"/>
  <c r="A6167" i="3"/>
  <c r="A6168" i="3"/>
  <c r="A6169" i="3"/>
  <c r="A6170" i="3"/>
  <c r="A6171" i="3"/>
  <c r="A6172" i="3"/>
  <c r="A6173" i="3"/>
  <c r="A6174" i="3"/>
  <c r="A6175" i="3"/>
  <c r="A6176" i="3"/>
  <c r="A6177" i="3"/>
  <c r="A6178" i="3"/>
  <c r="A6179" i="3"/>
  <c r="A6180" i="3"/>
  <c r="A6181" i="3"/>
  <c r="A6182" i="3"/>
  <c r="A6183" i="3"/>
  <c r="A6184" i="3"/>
  <c r="A6185" i="3"/>
  <c r="A6186" i="3"/>
  <c r="A6187" i="3"/>
  <c r="A6188" i="3"/>
  <c r="A6189" i="3"/>
  <c r="A6190" i="3"/>
  <c r="A6191" i="3"/>
  <c r="A6192" i="3"/>
  <c r="A6193" i="3"/>
  <c r="A6194" i="3"/>
  <c r="A6195" i="3"/>
  <c r="A6196" i="3"/>
  <c r="A6197" i="3"/>
  <c r="A6198" i="3"/>
  <c r="A6199" i="3"/>
  <c r="A6200" i="3"/>
  <c r="A6201" i="3"/>
  <c r="A6202" i="3"/>
  <c r="A6203" i="3"/>
  <c r="A6204" i="3"/>
  <c r="A6205" i="3"/>
  <c r="A6206" i="3"/>
  <c r="A6207" i="3"/>
  <c r="A6208" i="3"/>
  <c r="A6209" i="3"/>
  <c r="A6210" i="3"/>
  <c r="A6211" i="3"/>
  <c r="A6212" i="3"/>
  <c r="A6213" i="3"/>
  <c r="A6214" i="3"/>
  <c r="A6215" i="3"/>
  <c r="A6216" i="3"/>
  <c r="A6217" i="3"/>
  <c r="A6218" i="3"/>
  <c r="A6219" i="3"/>
  <c r="A6220" i="3"/>
  <c r="A6221" i="3"/>
  <c r="A6222" i="3"/>
  <c r="A6223" i="3"/>
  <c r="A6224" i="3"/>
  <c r="A6225" i="3"/>
  <c r="A6226" i="3"/>
  <c r="A6227" i="3"/>
  <c r="A6228" i="3"/>
  <c r="A6229" i="3"/>
  <c r="A6230" i="3"/>
  <c r="A6231" i="3"/>
  <c r="A6232" i="3"/>
  <c r="A6233" i="3"/>
  <c r="A6234" i="3"/>
  <c r="A6235" i="3"/>
  <c r="A6236" i="3"/>
  <c r="A6237" i="3"/>
  <c r="A6238" i="3"/>
  <c r="A6239" i="3"/>
  <c r="A6240" i="3"/>
  <c r="A6241" i="3"/>
  <c r="A6242" i="3"/>
  <c r="A6243" i="3"/>
  <c r="A6244" i="3"/>
  <c r="A6245" i="3"/>
  <c r="A6246" i="3"/>
  <c r="A6247" i="3"/>
  <c r="A6248" i="3"/>
  <c r="A6249" i="3"/>
  <c r="A6250" i="3"/>
  <c r="A6251" i="3"/>
  <c r="A6252" i="3"/>
  <c r="A6253" i="3"/>
  <c r="A6254" i="3"/>
  <c r="A6255" i="3"/>
  <c r="A6256" i="3"/>
  <c r="A6257" i="3"/>
  <c r="A6258" i="3"/>
  <c r="A6259" i="3"/>
  <c r="A6260" i="3"/>
  <c r="A6261" i="3"/>
  <c r="A6262" i="3"/>
  <c r="A6263" i="3"/>
  <c r="A6264" i="3"/>
  <c r="A6265" i="3"/>
  <c r="A6266" i="3"/>
  <c r="A6267" i="3"/>
  <c r="A6268" i="3"/>
  <c r="A6269" i="3"/>
  <c r="A6270" i="3"/>
  <c r="A6271" i="3"/>
  <c r="A6272" i="3"/>
  <c r="A6273" i="3"/>
  <c r="A6274" i="3"/>
  <c r="A6275" i="3"/>
  <c r="A6276" i="3"/>
  <c r="A6277" i="3"/>
  <c r="A6278" i="3"/>
  <c r="A6279" i="3"/>
  <c r="A6280" i="3"/>
  <c r="A6281" i="3"/>
  <c r="A6282" i="3"/>
  <c r="A6283" i="3"/>
  <c r="A6284" i="3"/>
  <c r="A6285" i="3"/>
  <c r="A6286" i="3"/>
  <c r="A6287" i="3"/>
  <c r="A6288" i="3"/>
  <c r="A6289" i="3"/>
  <c r="A6290" i="3"/>
  <c r="A6291" i="3"/>
  <c r="A6292" i="3"/>
  <c r="A6293" i="3"/>
  <c r="A6294" i="3"/>
  <c r="A6295" i="3"/>
  <c r="A6296" i="3"/>
  <c r="A6297" i="3"/>
  <c r="A6298" i="3"/>
  <c r="A6299" i="3"/>
  <c r="A6300" i="3"/>
  <c r="A6301" i="3"/>
  <c r="A6302" i="3"/>
  <c r="A6303" i="3"/>
  <c r="A6304" i="3"/>
  <c r="A6305" i="3"/>
  <c r="A6306" i="3"/>
  <c r="A6307" i="3"/>
  <c r="A6308" i="3"/>
  <c r="A6309" i="3"/>
  <c r="A6310" i="3"/>
  <c r="A6311" i="3"/>
  <c r="A6312" i="3"/>
  <c r="A6313" i="3"/>
  <c r="A6314" i="3"/>
  <c r="A6315" i="3"/>
  <c r="A6316" i="3"/>
  <c r="A6317" i="3"/>
  <c r="A6318" i="3"/>
  <c r="A6319" i="3"/>
  <c r="A6320" i="3"/>
  <c r="A6321" i="3"/>
  <c r="A6322" i="3"/>
  <c r="A6323" i="3"/>
  <c r="A6324" i="3"/>
  <c r="A6325" i="3"/>
  <c r="A6326" i="3"/>
  <c r="A6327" i="3"/>
  <c r="A6328" i="3"/>
  <c r="A6329" i="3"/>
  <c r="A6330" i="3"/>
  <c r="A6331" i="3"/>
  <c r="A6332" i="3"/>
  <c r="A6333" i="3"/>
  <c r="A6334" i="3"/>
  <c r="A6335" i="3"/>
  <c r="A6336" i="3"/>
  <c r="A6337" i="3"/>
  <c r="A6338" i="3"/>
  <c r="A6339" i="3"/>
  <c r="A6340" i="3"/>
  <c r="A6341" i="3"/>
  <c r="A6342" i="3"/>
  <c r="A6343" i="3"/>
  <c r="A6344" i="3"/>
  <c r="A6345" i="3"/>
  <c r="A6346" i="3"/>
  <c r="A6347" i="3"/>
  <c r="A6348" i="3"/>
  <c r="A6349" i="3"/>
  <c r="A6350" i="3"/>
  <c r="A6351" i="3"/>
  <c r="A6352" i="3"/>
  <c r="A6353" i="3"/>
  <c r="A6354" i="3"/>
  <c r="A6355" i="3"/>
  <c r="A6356" i="3"/>
  <c r="A6357" i="3"/>
  <c r="A6358" i="3"/>
  <c r="A6359" i="3"/>
  <c r="A6360" i="3"/>
  <c r="A6361" i="3"/>
  <c r="A6362" i="3"/>
  <c r="A6363" i="3"/>
  <c r="A6364" i="3"/>
  <c r="A6365" i="3"/>
  <c r="A6366" i="3"/>
  <c r="A6367" i="3"/>
  <c r="A6368" i="3"/>
  <c r="A6369" i="3"/>
  <c r="A6370" i="3"/>
  <c r="A6371" i="3"/>
  <c r="A6372" i="3"/>
  <c r="A6373" i="3"/>
  <c r="A6374" i="3"/>
  <c r="A6375" i="3"/>
  <c r="A6376" i="3"/>
  <c r="A6377" i="3"/>
  <c r="A6378" i="3"/>
  <c r="A6379" i="3"/>
  <c r="A6380" i="3"/>
  <c r="A6381" i="3"/>
  <c r="A6382" i="3"/>
  <c r="A6383" i="3"/>
  <c r="A6384" i="3"/>
  <c r="A6385" i="3"/>
  <c r="A6386" i="3"/>
  <c r="A6387" i="3"/>
  <c r="A6388" i="3"/>
  <c r="A6389" i="3"/>
  <c r="A6390" i="3"/>
  <c r="A6391" i="3"/>
  <c r="A6392" i="3"/>
  <c r="A6393" i="3"/>
  <c r="A6394" i="3"/>
  <c r="A6395" i="3"/>
  <c r="A6396" i="3"/>
  <c r="A6397" i="3"/>
  <c r="A6398" i="3"/>
  <c r="A6399" i="3"/>
  <c r="A6400" i="3"/>
  <c r="A6401" i="3"/>
  <c r="A6402" i="3"/>
  <c r="A6403" i="3"/>
  <c r="A6404" i="3"/>
  <c r="A6405" i="3"/>
  <c r="A6406" i="3"/>
  <c r="A6407" i="3"/>
  <c r="A6408" i="3"/>
  <c r="A6409" i="3"/>
  <c r="A6410" i="3"/>
  <c r="A6411" i="3"/>
  <c r="A6412" i="3"/>
  <c r="A6413" i="3"/>
  <c r="A6414" i="3"/>
  <c r="A6415" i="3"/>
  <c r="A6416" i="3"/>
  <c r="A6417" i="3"/>
  <c r="A6418" i="3"/>
  <c r="A6419" i="3"/>
  <c r="A6420" i="3"/>
  <c r="A6421" i="3"/>
  <c r="A6422" i="3"/>
  <c r="A6423" i="3"/>
  <c r="A6424" i="3"/>
  <c r="A6425" i="3"/>
  <c r="A6426" i="3"/>
  <c r="A6427" i="3"/>
  <c r="A6428" i="3"/>
  <c r="A6429" i="3"/>
  <c r="A6430" i="3"/>
  <c r="A6431" i="3"/>
  <c r="A6432" i="3"/>
  <c r="A6433" i="3"/>
  <c r="A6434" i="3"/>
  <c r="A6435" i="3"/>
  <c r="A6436" i="3"/>
  <c r="A6437" i="3"/>
  <c r="A6438" i="3"/>
  <c r="A6439" i="3"/>
  <c r="A6440" i="3"/>
  <c r="A6441" i="3"/>
  <c r="A6442" i="3"/>
  <c r="A6443" i="3"/>
  <c r="A6444" i="3"/>
  <c r="A6445" i="3"/>
  <c r="A6446" i="3"/>
  <c r="A6447" i="3"/>
  <c r="A6448" i="3"/>
  <c r="A6449" i="3"/>
  <c r="A6450" i="3"/>
  <c r="A6451" i="3"/>
  <c r="A6452" i="3"/>
  <c r="A6453" i="3"/>
  <c r="A6454" i="3"/>
  <c r="A6455" i="3"/>
  <c r="A6456" i="3"/>
  <c r="A6457" i="3"/>
  <c r="A6458" i="3"/>
  <c r="A6459" i="3"/>
  <c r="A6460" i="3"/>
  <c r="A6461" i="3"/>
  <c r="A6462" i="3"/>
  <c r="A6463" i="3"/>
  <c r="A6464" i="3"/>
  <c r="A6465" i="3"/>
  <c r="A6466" i="3"/>
  <c r="A6467" i="3"/>
  <c r="A6468" i="3"/>
  <c r="A6469" i="3"/>
  <c r="A6470" i="3"/>
  <c r="A6471" i="3"/>
  <c r="A6472" i="3"/>
  <c r="A6473" i="3"/>
  <c r="A6474" i="3"/>
  <c r="A6475" i="3"/>
  <c r="A6476" i="3"/>
  <c r="A6477" i="3"/>
  <c r="A6478" i="3"/>
  <c r="A6479" i="3"/>
  <c r="A6480" i="3"/>
  <c r="A6481" i="3"/>
  <c r="A6482" i="3"/>
  <c r="A6483" i="3"/>
  <c r="A6484" i="3"/>
  <c r="A6485" i="3"/>
  <c r="A6486" i="3"/>
  <c r="A6487" i="3"/>
  <c r="A6488" i="3"/>
  <c r="A6489" i="3"/>
  <c r="A6490" i="3"/>
  <c r="A6491" i="3"/>
  <c r="A6492" i="3"/>
  <c r="A6493" i="3"/>
  <c r="A6494" i="3"/>
  <c r="A6495" i="3"/>
  <c r="A6496" i="3"/>
  <c r="A6497" i="3"/>
  <c r="A6498" i="3"/>
  <c r="A6499" i="3"/>
  <c r="A6500" i="3"/>
  <c r="A6501" i="3"/>
  <c r="A6502" i="3"/>
  <c r="A6503" i="3"/>
  <c r="A6504" i="3"/>
  <c r="A6505" i="3"/>
  <c r="A6506" i="3"/>
  <c r="A6507" i="3"/>
  <c r="A6508" i="3"/>
  <c r="A6509" i="3"/>
  <c r="A6510" i="3"/>
  <c r="A6511" i="3"/>
  <c r="A6512" i="3"/>
  <c r="A6513" i="3"/>
  <c r="A6514" i="3"/>
  <c r="A6515" i="3"/>
  <c r="A6516" i="3"/>
  <c r="A6517" i="3"/>
  <c r="A6518" i="3"/>
  <c r="A6519" i="3"/>
  <c r="A6520" i="3"/>
  <c r="A6521" i="3"/>
  <c r="A6522" i="3"/>
  <c r="A6523" i="3"/>
  <c r="A6524" i="3"/>
  <c r="A6525" i="3"/>
  <c r="A6526" i="3"/>
  <c r="A6527" i="3"/>
  <c r="A6528" i="3"/>
  <c r="A6529" i="3"/>
  <c r="A6530" i="3"/>
  <c r="A6531" i="3"/>
  <c r="A6532" i="3"/>
  <c r="A6533" i="3"/>
  <c r="A6534" i="3"/>
  <c r="A6535" i="3"/>
  <c r="A6536" i="3"/>
  <c r="A6537" i="3"/>
  <c r="A6538" i="3"/>
  <c r="A6539" i="3"/>
  <c r="A6540" i="3"/>
  <c r="A6541" i="3"/>
  <c r="A6542" i="3"/>
  <c r="A6543" i="3"/>
  <c r="A6544" i="3"/>
  <c r="A6545" i="3"/>
  <c r="A6546" i="3"/>
  <c r="A6547" i="3"/>
  <c r="A6548" i="3"/>
  <c r="A6549" i="3"/>
  <c r="A6550" i="3"/>
  <c r="A6551" i="3"/>
  <c r="A6552" i="3"/>
  <c r="A6553" i="3"/>
  <c r="A6554" i="3"/>
  <c r="A6555" i="3"/>
  <c r="A6556" i="3"/>
  <c r="A6557" i="3"/>
  <c r="A6558" i="3"/>
  <c r="A6559" i="3"/>
  <c r="A6560" i="3"/>
  <c r="A6561" i="3"/>
  <c r="A6562" i="3"/>
  <c r="A6563" i="3"/>
  <c r="A6564" i="3"/>
  <c r="A6565" i="3"/>
  <c r="A6566" i="3"/>
  <c r="A6567" i="3"/>
  <c r="A6568" i="3"/>
  <c r="A6569" i="3"/>
  <c r="A6570" i="3"/>
  <c r="A6571" i="3"/>
  <c r="A6572" i="3"/>
  <c r="A6573" i="3"/>
  <c r="A6574" i="3"/>
  <c r="A6575" i="3"/>
  <c r="A6576" i="3"/>
  <c r="A6577" i="3"/>
  <c r="A6578" i="3"/>
  <c r="A6579" i="3"/>
  <c r="A6580" i="3"/>
  <c r="A6581" i="3"/>
  <c r="A6582" i="3"/>
  <c r="A6583" i="3"/>
  <c r="A6584" i="3"/>
  <c r="A6585" i="3"/>
  <c r="A6586" i="3"/>
  <c r="A6587" i="3"/>
  <c r="A6588" i="3"/>
  <c r="A6589" i="3"/>
  <c r="A6590" i="3"/>
  <c r="A6591" i="3"/>
  <c r="A6592" i="3"/>
  <c r="A6593" i="3"/>
  <c r="A6594" i="3"/>
  <c r="A6595" i="3"/>
  <c r="A6596" i="3"/>
  <c r="A6597" i="3"/>
  <c r="A6598" i="3"/>
  <c r="A6599" i="3"/>
  <c r="A6600" i="3"/>
  <c r="A6601" i="3"/>
  <c r="A6602" i="3"/>
  <c r="A6603" i="3"/>
  <c r="A6604" i="3"/>
  <c r="A6605" i="3"/>
  <c r="A6606" i="3"/>
  <c r="A6607" i="3"/>
  <c r="A6608" i="3"/>
  <c r="A6609" i="3"/>
  <c r="A6610" i="3"/>
  <c r="A6611" i="3"/>
  <c r="A6612" i="3"/>
  <c r="A6613" i="3"/>
  <c r="A6614" i="3"/>
  <c r="A6615" i="3"/>
  <c r="A6616" i="3"/>
  <c r="A6617" i="3"/>
  <c r="A6618" i="3"/>
  <c r="A6619" i="3"/>
  <c r="A6620" i="3"/>
  <c r="A6621" i="3"/>
  <c r="A6622" i="3"/>
  <c r="A6623" i="3"/>
  <c r="A6624" i="3"/>
  <c r="A6625" i="3"/>
  <c r="A6626" i="3"/>
  <c r="A6627" i="3"/>
  <c r="A6628" i="3"/>
  <c r="A6629" i="3"/>
  <c r="A6630" i="3"/>
  <c r="A6631" i="3"/>
  <c r="A6632" i="3"/>
  <c r="A6633" i="3"/>
  <c r="A6634" i="3"/>
  <c r="A6635" i="3"/>
  <c r="A6636" i="3"/>
  <c r="A6637" i="3"/>
  <c r="A6638" i="3"/>
  <c r="A6639" i="3"/>
  <c r="A6640" i="3"/>
  <c r="A6641" i="3"/>
  <c r="A6642" i="3"/>
  <c r="A6643" i="3"/>
  <c r="A6644" i="3"/>
  <c r="A6645" i="3"/>
  <c r="A6646" i="3"/>
  <c r="A6647" i="3"/>
  <c r="A6648" i="3"/>
  <c r="A6649" i="3"/>
  <c r="A6650" i="3"/>
  <c r="A6651" i="3"/>
  <c r="A6652" i="3"/>
  <c r="A6653" i="3"/>
  <c r="A6654" i="3"/>
  <c r="A6655" i="3"/>
  <c r="A6656" i="3"/>
  <c r="A6657" i="3"/>
  <c r="A6658" i="3"/>
  <c r="A6659" i="3"/>
  <c r="A6660" i="3"/>
  <c r="A6661" i="3"/>
  <c r="A6662" i="3"/>
  <c r="A6663" i="3"/>
  <c r="A6664" i="3"/>
  <c r="A6665" i="3"/>
  <c r="A6666" i="3"/>
  <c r="A6667" i="3"/>
  <c r="A6668" i="3"/>
  <c r="A6669" i="3"/>
  <c r="A6670" i="3"/>
  <c r="A6671" i="3"/>
  <c r="A6672" i="3"/>
  <c r="A6673" i="3"/>
  <c r="A6674" i="3"/>
  <c r="A6675" i="3"/>
  <c r="A6676" i="3"/>
  <c r="A6677" i="3"/>
  <c r="A6678" i="3"/>
  <c r="A6679" i="3"/>
  <c r="A6680" i="3"/>
  <c r="A6681" i="3"/>
  <c r="A6682" i="3"/>
  <c r="A6683" i="3"/>
  <c r="A6684" i="3"/>
  <c r="A6685" i="3"/>
  <c r="A6686" i="3"/>
  <c r="A6687" i="3"/>
  <c r="A6688" i="3"/>
  <c r="A6689" i="3"/>
  <c r="A6690" i="3"/>
  <c r="A6691" i="3"/>
  <c r="A6692" i="3"/>
  <c r="A6693" i="3"/>
  <c r="A6694" i="3"/>
  <c r="A6695" i="3"/>
  <c r="A6696" i="3"/>
  <c r="A6697" i="3"/>
  <c r="A6698" i="3"/>
  <c r="A6699" i="3"/>
  <c r="A6700" i="3"/>
  <c r="A6701" i="3"/>
  <c r="A6702" i="3"/>
  <c r="A6703" i="3"/>
  <c r="A6704" i="3"/>
  <c r="A6705" i="3"/>
  <c r="A6706" i="3"/>
  <c r="A6707" i="3"/>
  <c r="A6708" i="3"/>
  <c r="A6709" i="3"/>
  <c r="A6710" i="3"/>
  <c r="A6711" i="3"/>
  <c r="A6712" i="3"/>
  <c r="A6713" i="3"/>
  <c r="A6714" i="3"/>
  <c r="A6715" i="3"/>
  <c r="A6716" i="3"/>
  <c r="A6717" i="3"/>
  <c r="A6718" i="3"/>
  <c r="A6719" i="3"/>
  <c r="A6720" i="3"/>
  <c r="A6721" i="3"/>
  <c r="A6722" i="3"/>
  <c r="A6723" i="3"/>
  <c r="A6724" i="3"/>
  <c r="A6725" i="3"/>
  <c r="A6726" i="3"/>
  <c r="A6727" i="3"/>
  <c r="A6728" i="3"/>
  <c r="A6729" i="3"/>
  <c r="A6730" i="3"/>
  <c r="A6731" i="3"/>
  <c r="A6732" i="3"/>
  <c r="A6733" i="3"/>
  <c r="A6734" i="3"/>
  <c r="A6735" i="3"/>
  <c r="A6736" i="3"/>
  <c r="A6737" i="3"/>
  <c r="A6738" i="3"/>
  <c r="A6739" i="3"/>
  <c r="A6740" i="3"/>
  <c r="A6741" i="3"/>
  <c r="A6742" i="3"/>
  <c r="A6743" i="3"/>
  <c r="A6744" i="3"/>
  <c r="A6745" i="3"/>
  <c r="A6746" i="3"/>
  <c r="A6747" i="3"/>
  <c r="A6748" i="3"/>
  <c r="A6749" i="3"/>
  <c r="A6750" i="3"/>
  <c r="A6751" i="3"/>
  <c r="A6752" i="3"/>
  <c r="A6753" i="3"/>
  <c r="A6754" i="3"/>
  <c r="A6755" i="3"/>
  <c r="A6756" i="3"/>
  <c r="A6757" i="3"/>
  <c r="A6758" i="3"/>
  <c r="A6759" i="3"/>
  <c r="A6760" i="3"/>
  <c r="A6761" i="3"/>
  <c r="A6762" i="3"/>
  <c r="A6763" i="3"/>
  <c r="A6764" i="3"/>
  <c r="A6765" i="3"/>
  <c r="A6766" i="3"/>
  <c r="A6767" i="3"/>
  <c r="A6768" i="3"/>
  <c r="A6769" i="3"/>
  <c r="A6770" i="3"/>
  <c r="A6771" i="3"/>
  <c r="A6772" i="3"/>
  <c r="A6773" i="3"/>
  <c r="A6774" i="3"/>
  <c r="A6775" i="3"/>
  <c r="A6776" i="3"/>
  <c r="A6777" i="3"/>
  <c r="A6778" i="3"/>
  <c r="A6779" i="3"/>
  <c r="A6780" i="3"/>
  <c r="A6781" i="3"/>
  <c r="A6782" i="3"/>
  <c r="A6783" i="3"/>
  <c r="A6784" i="3"/>
  <c r="A6785" i="3"/>
  <c r="A6786" i="3"/>
  <c r="A6787" i="3"/>
  <c r="A6788" i="3"/>
  <c r="A6789" i="3"/>
  <c r="A6790" i="3"/>
  <c r="A6791" i="3"/>
  <c r="A6792" i="3"/>
  <c r="A6793" i="3"/>
  <c r="A6794" i="3"/>
  <c r="A6795" i="3"/>
  <c r="A6796" i="3"/>
  <c r="A6797" i="3"/>
  <c r="A6798" i="3"/>
  <c r="A6799" i="3"/>
  <c r="A6800" i="3"/>
  <c r="A6801" i="3"/>
  <c r="A6802" i="3"/>
  <c r="A6803" i="3"/>
  <c r="A6804" i="3"/>
  <c r="A6805" i="3"/>
  <c r="A6806" i="3"/>
  <c r="A6807" i="3"/>
  <c r="A6808" i="3"/>
  <c r="A6809" i="3"/>
  <c r="A6810" i="3"/>
  <c r="A6811" i="3"/>
  <c r="A6812" i="3"/>
  <c r="A6813" i="3"/>
  <c r="A6814" i="3"/>
  <c r="A6815" i="3"/>
  <c r="A6816" i="3"/>
  <c r="A6817" i="3"/>
  <c r="A6818" i="3"/>
  <c r="A6819" i="3"/>
  <c r="A6820" i="3"/>
  <c r="A6821" i="3"/>
  <c r="A6822" i="3"/>
  <c r="A6823" i="3"/>
  <c r="A6824" i="3"/>
  <c r="A6825" i="3"/>
  <c r="A6826" i="3"/>
  <c r="A6827" i="3"/>
  <c r="A6828" i="3"/>
  <c r="A6829" i="3"/>
  <c r="A6830" i="3"/>
  <c r="A6831" i="3"/>
  <c r="A6832" i="3"/>
  <c r="A6833" i="3"/>
  <c r="A6834" i="3"/>
  <c r="A6835" i="3"/>
  <c r="A6836" i="3"/>
  <c r="A6837" i="3"/>
  <c r="A6838" i="3"/>
  <c r="A6839" i="3"/>
  <c r="A6840" i="3"/>
  <c r="A6841" i="3"/>
  <c r="A6842" i="3"/>
  <c r="A6843" i="3"/>
  <c r="A6844" i="3"/>
  <c r="A6845" i="3"/>
  <c r="A6846" i="3"/>
  <c r="A6847" i="3"/>
  <c r="A6848" i="3"/>
  <c r="A6849" i="3"/>
  <c r="A6850" i="3"/>
  <c r="A6851" i="3"/>
  <c r="A6852" i="3"/>
  <c r="A6853" i="3"/>
  <c r="A6854" i="3"/>
  <c r="A6855" i="3"/>
  <c r="A6856" i="3"/>
  <c r="A6857" i="3"/>
  <c r="A6858" i="3"/>
  <c r="A6859" i="3"/>
  <c r="A6860" i="3"/>
  <c r="A6861" i="3"/>
  <c r="A6862" i="3"/>
  <c r="A6863" i="3"/>
  <c r="A6864" i="3"/>
  <c r="A6865" i="3"/>
  <c r="A6866" i="3"/>
  <c r="A6867" i="3"/>
  <c r="A6868" i="3"/>
  <c r="A6869" i="3"/>
  <c r="A6870" i="3"/>
  <c r="A6871" i="3"/>
  <c r="A6872" i="3"/>
  <c r="A6873" i="3"/>
  <c r="A6874" i="3"/>
  <c r="A6875" i="3"/>
  <c r="A6876" i="3"/>
  <c r="A6877" i="3"/>
  <c r="A6878" i="3"/>
  <c r="A6879" i="3"/>
  <c r="A6880" i="3"/>
  <c r="A6881" i="3"/>
  <c r="A6882" i="3"/>
  <c r="A6883" i="3"/>
  <c r="A6884" i="3"/>
  <c r="A6885" i="3"/>
  <c r="A6886" i="3"/>
  <c r="A6887" i="3"/>
  <c r="A6888" i="3"/>
  <c r="A6889" i="3"/>
  <c r="A6890" i="3"/>
  <c r="A6891" i="3"/>
  <c r="A6892" i="3"/>
  <c r="A6893" i="3"/>
  <c r="A6894" i="3"/>
  <c r="A6895" i="3"/>
  <c r="A6896" i="3"/>
  <c r="A6897" i="3"/>
  <c r="A6898" i="3"/>
  <c r="A6899" i="3"/>
  <c r="A6900" i="3"/>
  <c r="A6901" i="3"/>
  <c r="A6902" i="3"/>
  <c r="A6903" i="3"/>
  <c r="A6904" i="3"/>
  <c r="A6905" i="3"/>
  <c r="A6906" i="3"/>
  <c r="A6907" i="3"/>
  <c r="A6908" i="3"/>
  <c r="A6909" i="3"/>
  <c r="A6910" i="3"/>
  <c r="A6911" i="3"/>
  <c r="A6912" i="3"/>
  <c r="A6913" i="3"/>
  <c r="A6914" i="3"/>
  <c r="A6915" i="3"/>
  <c r="A6916" i="3"/>
  <c r="A6917" i="3"/>
  <c r="A6918" i="3"/>
  <c r="A6919" i="3"/>
  <c r="A6920" i="3"/>
  <c r="A6921" i="3"/>
  <c r="A6922" i="3"/>
  <c r="A6923" i="3"/>
  <c r="A6924" i="3"/>
  <c r="A6925" i="3"/>
  <c r="A6926" i="3"/>
  <c r="A6927" i="3"/>
  <c r="A6928" i="3"/>
  <c r="A6929" i="3"/>
  <c r="A6930" i="3"/>
  <c r="A6931" i="3"/>
  <c r="A6932" i="3"/>
  <c r="A6933" i="3"/>
  <c r="A6934" i="3"/>
  <c r="A6935" i="3"/>
  <c r="A6936" i="3"/>
  <c r="A6937" i="3"/>
  <c r="A6938" i="3"/>
  <c r="A6939" i="3"/>
  <c r="A6940" i="3"/>
  <c r="A6941" i="3"/>
  <c r="A6942" i="3"/>
  <c r="A6943" i="3"/>
  <c r="A6944" i="3"/>
  <c r="A6945" i="3"/>
  <c r="A6946" i="3"/>
  <c r="A6947" i="3"/>
  <c r="A6948" i="3"/>
  <c r="A6949" i="3"/>
  <c r="A6950" i="3"/>
  <c r="A6951" i="3"/>
  <c r="A6952" i="3"/>
  <c r="A6953" i="3"/>
  <c r="A6954" i="3"/>
  <c r="A6955" i="3"/>
  <c r="A6956" i="3"/>
  <c r="A6957" i="3"/>
  <c r="A6958" i="3"/>
  <c r="A6959" i="3"/>
  <c r="A6960" i="3"/>
  <c r="A6961" i="3"/>
  <c r="A6962" i="3"/>
  <c r="A6963" i="3"/>
  <c r="A6964" i="3"/>
  <c r="A6965" i="3"/>
  <c r="A6966" i="3"/>
  <c r="A6967" i="3"/>
  <c r="A6968" i="3"/>
  <c r="A6969" i="3"/>
  <c r="A6970" i="3"/>
  <c r="A6971" i="3"/>
  <c r="A6972" i="3"/>
  <c r="A6973" i="3"/>
  <c r="A6974" i="3"/>
  <c r="A6975" i="3"/>
  <c r="A6976" i="3"/>
  <c r="A6977" i="3"/>
  <c r="A6978" i="3"/>
  <c r="A6979" i="3"/>
  <c r="A6980" i="3"/>
  <c r="A6981" i="3"/>
  <c r="A6982" i="3"/>
  <c r="A6983" i="3"/>
  <c r="A6984" i="3"/>
  <c r="A6985" i="3"/>
  <c r="A6986" i="3"/>
  <c r="A6987" i="3"/>
  <c r="A6988" i="3"/>
  <c r="A6989" i="3"/>
  <c r="A6990" i="3"/>
  <c r="A6991" i="3"/>
  <c r="A6992" i="3"/>
  <c r="A6993" i="3"/>
  <c r="A6994" i="3"/>
  <c r="A6995" i="3"/>
  <c r="A6996" i="3"/>
  <c r="A6997" i="3"/>
  <c r="A6998" i="3"/>
  <c r="A6999" i="3"/>
  <c r="A7000" i="3"/>
  <c r="A7001" i="3"/>
  <c r="A7002" i="3"/>
  <c r="A7003" i="3"/>
  <c r="A7004" i="3"/>
  <c r="A7005" i="3"/>
  <c r="A7006" i="3"/>
  <c r="A7007" i="3"/>
  <c r="A7008" i="3"/>
  <c r="A7009" i="3"/>
  <c r="A7010" i="3"/>
  <c r="A7011" i="3"/>
  <c r="A7012" i="3"/>
  <c r="A7013" i="3"/>
  <c r="A7014" i="3"/>
  <c r="A7015" i="3"/>
  <c r="A7016" i="3"/>
  <c r="A7017" i="3"/>
  <c r="A7018" i="3"/>
  <c r="A7019" i="3"/>
  <c r="A7020" i="3"/>
  <c r="A7021" i="3"/>
  <c r="A7022" i="3"/>
  <c r="A7023" i="3"/>
  <c r="A7024" i="3"/>
  <c r="A7025" i="3"/>
  <c r="A7026" i="3"/>
  <c r="A7027" i="3"/>
  <c r="A7028" i="3"/>
  <c r="A7029" i="3"/>
  <c r="A7030" i="3"/>
  <c r="A7031" i="3"/>
  <c r="A7032" i="3"/>
  <c r="A7033" i="3"/>
  <c r="A7034" i="3"/>
  <c r="A7035" i="3"/>
  <c r="A7036" i="3"/>
  <c r="A7037" i="3"/>
  <c r="A7038" i="3"/>
  <c r="A7039" i="3"/>
  <c r="A7040" i="3"/>
  <c r="A7041" i="3"/>
  <c r="A7042" i="3"/>
  <c r="A7043" i="3"/>
  <c r="A7044" i="3"/>
  <c r="A7045" i="3"/>
  <c r="A7046" i="3"/>
  <c r="A7047" i="3"/>
  <c r="A7048" i="3"/>
  <c r="A7049" i="3"/>
  <c r="A7050" i="3"/>
  <c r="A7051" i="3"/>
  <c r="A7052" i="3"/>
  <c r="A7053" i="3"/>
  <c r="A7054" i="3"/>
  <c r="A7055" i="3"/>
  <c r="A7056" i="3"/>
  <c r="A7057" i="3"/>
  <c r="A7058" i="3"/>
  <c r="A7059" i="3"/>
  <c r="A7060" i="3"/>
  <c r="A7061" i="3"/>
  <c r="A7062" i="3"/>
  <c r="A7063" i="3"/>
  <c r="A7064" i="3"/>
  <c r="A7065" i="3"/>
  <c r="A7066" i="3"/>
  <c r="A7067" i="3"/>
  <c r="A7068" i="3"/>
  <c r="A7069" i="3"/>
  <c r="A7070" i="3"/>
  <c r="A7071" i="3"/>
  <c r="A7072" i="3"/>
  <c r="A7073" i="3"/>
  <c r="A7074" i="3"/>
  <c r="A7075" i="3"/>
  <c r="A7076" i="3"/>
  <c r="A7077" i="3"/>
  <c r="A7078" i="3"/>
  <c r="A7079" i="3"/>
  <c r="A7080" i="3"/>
  <c r="A7081" i="3"/>
  <c r="A7082" i="3"/>
  <c r="A7083" i="3"/>
  <c r="A7084" i="3"/>
  <c r="A7085" i="3"/>
  <c r="A7086" i="3"/>
  <c r="A7087" i="3"/>
  <c r="A7088" i="3"/>
  <c r="A7089" i="3"/>
  <c r="A7090" i="3"/>
  <c r="A7091" i="3"/>
  <c r="A7092" i="3"/>
  <c r="A7093" i="3"/>
  <c r="A7094" i="3"/>
  <c r="A7095" i="3"/>
  <c r="A7096" i="3"/>
  <c r="A7097" i="3"/>
  <c r="A7098" i="3"/>
  <c r="A7099" i="3"/>
  <c r="A7100" i="3"/>
  <c r="A7101" i="3"/>
  <c r="A7102" i="3"/>
  <c r="A7103" i="3"/>
  <c r="A7104" i="3"/>
  <c r="A7105" i="3"/>
  <c r="A7106" i="3"/>
  <c r="A7107" i="3"/>
  <c r="A7108" i="3"/>
  <c r="A7109" i="3"/>
  <c r="A7110" i="3"/>
  <c r="A7111" i="3"/>
  <c r="A7112" i="3"/>
  <c r="A7113" i="3"/>
  <c r="A7114" i="3"/>
  <c r="A7115" i="3"/>
  <c r="A7116" i="3"/>
  <c r="A7117" i="3"/>
  <c r="A7118" i="3"/>
  <c r="A7119" i="3"/>
  <c r="A7120" i="3"/>
  <c r="A7121" i="3"/>
  <c r="A7122" i="3"/>
  <c r="A7123" i="3"/>
  <c r="A7124" i="3"/>
  <c r="A7125" i="3"/>
  <c r="A7126" i="3"/>
  <c r="A7127" i="3"/>
  <c r="A7128" i="3"/>
  <c r="A7129" i="3"/>
  <c r="A7130" i="3"/>
  <c r="A7131" i="3"/>
  <c r="A7132" i="3"/>
  <c r="A7133" i="3"/>
  <c r="A7134" i="3"/>
  <c r="A7135" i="3"/>
  <c r="A7136" i="3"/>
  <c r="A7137" i="3"/>
  <c r="A7138" i="3"/>
  <c r="A7139" i="3"/>
  <c r="A7140" i="3"/>
  <c r="A7141" i="3"/>
  <c r="A7142" i="3"/>
  <c r="A7143" i="3"/>
  <c r="A7144" i="3"/>
  <c r="A7145" i="3"/>
  <c r="A7146" i="3"/>
  <c r="A7147" i="3"/>
  <c r="A7148" i="3"/>
  <c r="A7149" i="3"/>
  <c r="A7150" i="3"/>
  <c r="A7151" i="3"/>
  <c r="A7152" i="3"/>
  <c r="A7153" i="3"/>
  <c r="A7154" i="3"/>
  <c r="A7155" i="3"/>
  <c r="A7156" i="3"/>
  <c r="A7157" i="3"/>
  <c r="A7158" i="3"/>
  <c r="A7159" i="3"/>
  <c r="A7160" i="3"/>
  <c r="A7161" i="3"/>
  <c r="A7162" i="3"/>
  <c r="A7163" i="3"/>
  <c r="A7164" i="3"/>
  <c r="A7165" i="3"/>
  <c r="A7166" i="3"/>
  <c r="A7167" i="3"/>
  <c r="A7168" i="3"/>
  <c r="A7169" i="3"/>
  <c r="A7170" i="3"/>
  <c r="A7171" i="3"/>
  <c r="A7172" i="3"/>
  <c r="A7173" i="3"/>
  <c r="A7174" i="3"/>
  <c r="A7175" i="3"/>
  <c r="A7176" i="3"/>
  <c r="A7177" i="3"/>
  <c r="A7178" i="3"/>
  <c r="A7179" i="3"/>
  <c r="A7180" i="3"/>
  <c r="A7181" i="3"/>
  <c r="A7182" i="3"/>
  <c r="A7183" i="3"/>
  <c r="A7184" i="3"/>
  <c r="A7185" i="3"/>
  <c r="A7186" i="3"/>
  <c r="A7187" i="3"/>
  <c r="A7188" i="3"/>
  <c r="A7189" i="3"/>
  <c r="A7190" i="3"/>
  <c r="A7191" i="3"/>
  <c r="A7192" i="3"/>
  <c r="A7193" i="3"/>
  <c r="A7194" i="3"/>
  <c r="A7195" i="3"/>
  <c r="A7196" i="3"/>
  <c r="A7197" i="3"/>
  <c r="A7198" i="3"/>
  <c r="A7199" i="3"/>
  <c r="A7200" i="3"/>
  <c r="A7201" i="3"/>
  <c r="A7202" i="3"/>
  <c r="A7203" i="3"/>
  <c r="A7204" i="3"/>
  <c r="A7205" i="3"/>
  <c r="A7206" i="3"/>
  <c r="A7207" i="3"/>
  <c r="A7208" i="3"/>
  <c r="A7209" i="3"/>
  <c r="A7210" i="3"/>
  <c r="A7211" i="3"/>
  <c r="A7212" i="3"/>
  <c r="A7213" i="3"/>
  <c r="A7214" i="3"/>
  <c r="A7215" i="3"/>
  <c r="A7216" i="3"/>
  <c r="A7217" i="3"/>
  <c r="A7218" i="3"/>
  <c r="A7219" i="3"/>
  <c r="A7220" i="3"/>
  <c r="A7221" i="3"/>
  <c r="A7222" i="3"/>
  <c r="A7223" i="3"/>
  <c r="A7224" i="3"/>
  <c r="A7225" i="3"/>
  <c r="A7226" i="3"/>
  <c r="A7227" i="3"/>
  <c r="A7228" i="3"/>
  <c r="A7229" i="3"/>
  <c r="A7230" i="3"/>
  <c r="A7231" i="3"/>
  <c r="A7232" i="3"/>
  <c r="A7233" i="3"/>
  <c r="A7234" i="3"/>
  <c r="A7235" i="3"/>
  <c r="A7236" i="3"/>
  <c r="A7237" i="3"/>
  <c r="A7238" i="3"/>
  <c r="A7239" i="3"/>
  <c r="A7240" i="3"/>
  <c r="A7241" i="3"/>
  <c r="A7242" i="3"/>
  <c r="A7243" i="3"/>
  <c r="A7244" i="3"/>
  <c r="A7245" i="3"/>
  <c r="A7246" i="3"/>
  <c r="A7247" i="3"/>
  <c r="A7248" i="3"/>
  <c r="A7249" i="3"/>
  <c r="A7250" i="3"/>
  <c r="A7251" i="3"/>
  <c r="A7252" i="3"/>
  <c r="A7253" i="3"/>
  <c r="A7254" i="3"/>
  <c r="A7255" i="3"/>
  <c r="A7256" i="3"/>
  <c r="A7257" i="3"/>
  <c r="A7258" i="3"/>
  <c r="A7259" i="3"/>
  <c r="A7260" i="3"/>
  <c r="A7261" i="3"/>
  <c r="A7262" i="3"/>
  <c r="A7263" i="3"/>
  <c r="A7264" i="3"/>
  <c r="A7265" i="3"/>
  <c r="A7266" i="3"/>
  <c r="A7267" i="3"/>
  <c r="A7268" i="3"/>
  <c r="A7269" i="3"/>
  <c r="A7270" i="3"/>
  <c r="A7271" i="3"/>
  <c r="A7272" i="3"/>
  <c r="A7273" i="3"/>
  <c r="A7274" i="3"/>
  <c r="A7275" i="3"/>
  <c r="A7276" i="3"/>
  <c r="A7277" i="3"/>
  <c r="A7278" i="3"/>
  <c r="A7279" i="3"/>
  <c r="A7280" i="3"/>
  <c r="A7281" i="3"/>
  <c r="A7282" i="3"/>
  <c r="A7283" i="3"/>
  <c r="A7284" i="3"/>
  <c r="A7285" i="3"/>
  <c r="A7286" i="3"/>
  <c r="A7287" i="3"/>
  <c r="A7288" i="3"/>
  <c r="A7289" i="3"/>
  <c r="A7290" i="3"/>
  <c r="A7291" i="3"/>
  <c r="A7292" i="3"/>
  <c r="A7293" i="3"/>
  <c r="A7294" i="3"/>
  <c r="A7295" i="3"/>
  <c r="A7296" i="3"/>
  <c r="A7297" i="3"/>
  <c r="A7298" i="3"/>
  <c r="A7299" i="3"/>
  <c r="A7300" i="3"/>
  <c r="A7301" i="3"/>
  <c r="A7302" i="3"/>
  <c r="A7303" i="3"/>
  <c r="A7304" i="3"/>
  <c r="A7305" i="3"/>
  <c r="A7306" i="3"/>
  <c r="A7307" i="3"/>
  <c r="A7308" i="3"/>
  <c r="A7309" i="3"/>
  <c r="A7310" i="3"/>
  <c r="A7311" i="3"/>
  <c r="A7312" i="3"/>
  <c r="A7313" i="3"/>
  <c r="A7314" i="3"/>
  <c r="A7315" i="3"/>
  <c r="A7316" i="3"/>
  <c r="A7317" i="3"/>
  <c r="A7318" i="3"/>
  <c r="A7319" i="3"/>
  <c r="A7320" i="3"/>
  <c r="A7321" i="3"/>
  <c r="A7322" i="3"/>
  <c r="A7323" i="3"/>
  <c r="A7324" i="3"/>
  <c r="A7325" i="3"/>
  <c r="A7326" i="3"/>
  <c r="A7327" i="3"/>
  <c r="A7328" i="3"/>
  <c r="A7329" i="3"/>
  <c r="A7330" i="3"/>
  <c r="A7331" i="3"/>
  <c r="A7332" i="3"/>
  <c r="A7333" i="3"/>
  <c r="A7334" i="3"/>
  <c r="A7335" i="3"/>
  <c r="A7336" i="3"/>
  <c r="A7337" i="3"/>
  <c r="A7338" i="3"/>
  <c r="A7339" i="3"/>
  <c r="A7340" i="3"/>
  <c r="A7341" i="3"/>
  <c r="A7342" i="3"/>
  <c r="A7343" i="3"/>
  <c r="A7344" i="3"/>
  <c r="A7345" i="3"/>
  <c r="A7346" i="3"/>
  <c r="A7347" i="3"/>
  <c r="A7348" i="3"/>
  <c r="A7349" i="3"/>
  <c r="A7350" i="3"/>
  <c r="A7351" i="3"/>
  <c r="A7352" i="3"/>
  <c r="A7353" i="3"/>
  <c r="A7354" i="3"/>
  <c r="A7355" i="3"/>
  <c r="A7356" i="3"/>
  <c r="A7357" i="3"/>
  <c r="A7358" i="3"/>
  <c r="A7359" i="3"/>
  <c r="A7360" i="3"/>
  <c r="A7361" i="3"/>
  <c r="A7362" i="3"/>
  <c r="A7363" i="3"/>
  <c r="A7364" i="3"/>
  <c r="A7365" i="3"/>
  <c r="A7366" i="3"/>
  <c r="A7367" i="3"/>
  <c r="A7368" i="3"/>
  <c r="A7369" i="3"/>
  <c r="A7370" i="3"/>
  <c r="A7371" i="3"/>
  <c r="A7372" i="3"/>
  <c r="A7373" i="3"/>
  <c r="A7374" i="3"/>
  <c r="A7375" i="3"/>
  <c r="A7376" i="3"/>
  <c r="A7377" i="3"/>
  <c r="A7378" i="3"/>
  <c r="A7379" i="3"/>
  <c r="A7380" i="3"/>
  <c r="A7381" i="3"/>
  <c r="A7382" i="3"/>
  <c r="A7383" i="3"/>
  <c r="A7384" i="3"/>
  <c r="A7385" i="3"/>
  <c r="A7386" i="3"/>
  <c r="A7387" i="3"/>
  <c r="A7388" i="3"/>
  <c r="A7389" i="3"/>
  <c r="A7390" i="3"/>
  <c r="A7391" i="3"/>
  <c r="A7392" i="3"/>
  <c r="A7393" i="3"/>
  <c r="A7394" i="3"/>
  <c r="A7395" i="3"/>
  <c r="A7396" i="3"/>
  <c r="A7397" i="3"/>
  <c r="A7398" i="3"/>
  <c r="A7399" i="3"/>
  <c r="A7400" i="3"/>
  <c r="A7401" i="3"/>
  <c r="A7402" i="3"/>
  <c r="A7403" i="3"/>
  <c r="A7404" i="3"/>
  <c r="A7405" i="3"/>
  <c r="A7406" i="3"/>
  <c r="A7407" i="3"/>
  <c r="A7408" i="3"/>
  <c r="A7409" i="3"/>
  <c r="A7410" i="3"/>
  <c r="A7411" i="3"/>
  <c r="A7412" i="3"/>
  <c r="A7413" i="3"/>
  <c r="A7414" i="3"/>
  <c r="A7415" i="3"/>
  <c r="A7416" i="3"/>
  <c r="A7417" i="3"/>
  <c r="A7418" i="3"/>
  <c r="A7419" i="3"/>
  <c r="A7420" i="3"/>
  <c r="A7421" i="3"/>
  <c r="A7422" i="3"/>
  <c r="A7423" i="3"/>
  <c r="A7424" i="3"/>
  <c r="A7425" i="3"/>
  <c r="A7426" i="3"/>
  <c r="A7427" i="3"/>
  <c r="A7428" i="3"/>
  <c r="A7429" i="3"/>
  <c r="A7430" i="3"/>
  <c r="A7431" i="3"/>
  <c r="A7432" i="3"/>
  <c r="A7433" i="3"/>
  <c r="A7434" i="3"/>
  <c r="A7435" i="3"/>
  <c r="A7436" i="3"/>
  <c r="A7437" i="3"/>
  <c r="A7438" i="3"/>
  <c r="A7439" i="3"/>
  <c r="A7440" i="3"/>
  <c r="A7441" i="3"/>
  <c r="A7442" i="3"/>
  <c r="A7443" i="3"/>
  <c r="A7444" i="3"/>
  <c r="A7445" i="3"/>
  <c r="A7446" i="3"/>
  <c r="A7447" i="3"/>
  <c r="A7448" i="3"/>
  <c r="A7449" i="3"/>
  <c r="A7450" i="3"/>
  <c r="A7451" i="3"/>
  <c r="A7452" i="3"/>
  <c r="A7453" i="3"/>
  <c r="A7454" i="3"/>
  <c r="A7455" i="3"/>
  <c r="A7456" i="3"/>
  <c r="A7457" i="3"/>
  <c r="A7458" i="3"/>
  <c r="A7459" i="3"/>
  <c r="A7460" i="3"/>
  <c r="A7461" i="3"/>
  <c r="A7462" i="3"/>
  <c r="A7463" i="3"/>
  <c r="A7464" i="3"/>
  <c r="A7465" i="3"/>
  <c r="A7466" i="3"/>
  <c r="A7467" i="3"/>
  <c r="A7468" i="3"/>
  <c r="A7469" i="3"/>
  <c r="A7470" i="3"/>
  <c r="A7471" i="3"/>
  <c r="A7472" i="3"/>
  <c r="A7473" i="3"/>
  <c r="A7474" i="3"/>
  <c r="A7475" i="3"/>
  <c r="A7476" i="3"/>
  <c r="A7477" i="3"/>
  <c r="A7478" i="3"/>
  <c r="A7479" i="3"/>
  <c r="A7480" i="3"/>
  <c r="A7481" i="3"/>
  <c r="A7482" i="3"/>
  <c r="A7483" i="3"/>
  <c r="A7484" i="3"/>
  <c r="A7485" i="3"/>
  <c r="A7486" i="3"/>
  <c r="A7487" i="3"/>
  <c r="A7488" i="3"/>
  <c r="A7489" i="3"/>
  <c r="A7490" i="3"/>
  <c r="A7491" i="3"/>
  <c r="A7492" i="3"/>
  <c r="A7493" i="3"/>
  <c r="A7494" i="3"/>
  <c r="A7495" i="3"/>
  <c r="A7496" i="3"/>
  <c r="A7497" i="3"/>
  <c r="A7498" i="3"/>
  <c r="A7499" i="3"/>
  <c r="A7500" i="3"/>
  <c r="A7501" i="3"/>
  <c r="A7502" i="3"/>
  <c r="A7503" i="3"/>
  <c r="A7504" i="3"/>
  <c r="A7505" i="3"/>
  <c r="A7506" i="3"/>
  <c r="A7507" i="3"/>
  <c r="A7508" i="3"/>
  <c r="A7509" i="3"/>
  <c r="A7510" i="3"/>
  <c r="A7511" i="3"/>
  <c r="A7512" i="3"/>
  <c r="A7513" i="3"/>
  <c r="A7514" i="3"/>
  <c r="A7515" i="3"/>
  <c r="A7516" i="3"/>
  <c r="A7517" i="3"/>
  <c r="A7518" i="3"/>
  <c r="A7519" i="3"/>
  <c r="A7520" i="3"/>
  <c r="A7521" i="3"/>
  <c r="A7522" i="3"/>
  <c r="A7523" i="3"/>
  <c r="A7524" i="3"/>
  <c r="A7525" i="3"/>
  <c r="A7526" i="3"/>
  <c r="A7527" i="3"/>
  <c r="A7528" i="3"/>
  <c r="A7529" i="3"/>
  <c r="A7530" i="3"/>
  <c r="A7531" i="3"/>
  <c r="A7532" i="3"/>
  <c r="A7533" i="3"/>
  <c r="A7534" i="3"/>
  <c r="A7535" i="3"/>
  <c r="A7536" i="3"/>
  <c r="A7537" i="3"/>
  <c r="A7538" i="3"/>
  <c r="A7539" i="3"/>
  <c r="A7540" i="3"/>
  <c r="A7541" i="3"/>
  <c r="A7542" i="3"/>
  <c r="A7543" i="3"/>
  <c r="A7544" i="3"/>
  <c r="A7545" i="3"/>
  <c r="A7546" i="3"/>
  <c r="A7547" i="3"/>
  <c r="A7548" i="3"/>
  <c r="A7549" i="3"/>
  <c r="A7550" i="3"/>
  <c r="A7551" i="3"/>
  <c r="A7552" i="3"/>
  <c r="A7553" i="3"/>
  <c r="A7554" i="3"/>
  <c r="A7555" i="3"/>
  <c r="A7556" i="3"/>
  <c r="A7557" i="3"/>
  <c r="A7558" i="3"/>
  <c r="A7559" i="3"/>
  <c r="A7560" i="3"/>
  <c r="A7561" i="3"/>
  <c r="A7562" i="3"/>
  <c r="A7563" i="3"/>
  <c r="A7564" i="3"/>
  <c r="A7565" i="3"/>
  <c r="A7566" i="3"/>
  <c r="A7567" i="3"/>
  <c r="A7568" i="3"/>
  <c r="A7569" i="3"/>
  <c r="A7570" i="3"/>
  <c r="A7571" i="3"/>
  <c r="A7572" i="3"/>
  <c r="A7573" i="3"/>
  <c r="A7574" i="3"/>
  <c r="A7575" i="3"/>
  <c r="A7576" i="3"/>
  <c r="A7577" i="3"/>
  <c r="A7578" i="3"/>
  <c r="A7579" i="3"/>
  <c r="A7580" i="3"/>
  <c r="A7581" i="3"/>
  <c r="A7582" i="3"/>
  <c r="A7583" i="3"/>
  <c r="A7584" i="3"/>
  <c r="A7585" i="3"/>
  <c r="A7586" i="3"/>
  <c r="A7587" i="3"/>
  <c r="A7588" i="3"/>
  <c r="A7589" i="3"/>
  <c r="A7590" i="3"/>
  <c r="A7591" i="3"/>
  <c r="A7592" i="3"/>
  <c r="A7593" i="3"/>
  <c r="A7594" i="3"/>
  <c r="A7595" i="3"/>
  <c r="A7596" i="3"/>
  <c r="A7597" i="3"/>
  <c r="A7598" i="3"/>
  <c r="A7599" i="3"/>
  <c r="A7600" i="3"/>
  <c r="A7601" i="3"/>
  <c r="A7602" i="3"/>
  <c r="A7603" i="3"/>
  <c r="A7604" i="3"/>
  <c r="A7605" i="3"/>
  <c r="A7606" i="3"/>
  <c r="A7607" i="3"/>
  <c r="A7608" i="3"/>
  <c r="A7609" i="3"/>
  <c r="A7610" i="3"/>
  <c r="A7611" i="3"/>
  <c r="A7612" i="3"/>
  <c r="A7613" i="3"/>
  <c r="A7614" i="3"/>
  <c r="A7615" i="3"/>
  <c r="A7616" i="3"/>
  <c r="A7617" i="3"/>
  <c r="A7618" i="3"/>
  <c r="A7619" i="3"/>
  <c r="A7620" i="3"/>
  <c r="A7621" i="3"/>
  <c r="A7622" i="3"/>
  <c r="A7623" i="3"/>
  <c r="A7624" i="3"/>
  <c r="A7625" i="3"/>
  <c r="A7626" i="3"/>
  <c r="A7627" i="3"/>
  <c r="A7628" i="3"/>
  <c r="A7629" i="3"/>
  <c r="A7630" i="3"/>
  <c r="A7631" i="3"/>
  <c r="A7632" i="3"/>
  <c r="A7633" i="3"/>
  <c r="A7634" i="3"/>
  <c r="A7635" i="3"/>
  <c r="A7636" i="3"/>
  <c r="A7637" i="3"/>
  <c r="A7638" i="3"/>
  <c r="A7639" i="3"/>
  <c r="A7640" i="3"/>
  <c r="A7641" i="3"/>
  <c r="A7642" i="3"/>
  <c r="A7643" i="3"/>
  <c r="A7644" i="3"/>
  <c r="A7645" i="3"/>
  <c r="A7646" i="3"/>
  <c r="A7647" i="3"/>
  <c r="A7648" i="3"/>
  <c r="A7649" i="3"/>
  <c r="A7650" i="3"/>
  <c r="A7651" i="3"/>
  <c r="A7652" i="3"/>
  <c r="A7653" i="3"/>
  <c r="A7654" i="3"/>
  <c r="A7655" i="3"/>
  <c r="A7656" i="3"/>
  <c r="A7657" i="3"/>
  <c r="A7658" i="3"/>
  <c r="A7659" i="3"/>
  <c r="A7660" i="3"/>
  <c r="A7661" i="3"/>
  <c r="A7662" i="3"/>
  <c r="A7663" i="3"/>
  <c r="A7664" i="3"/>
  <c r="A7665" i="3"/>
  <c r="A7666" i="3"/>
  <c r="A7667" i="3"/>
  <c r="A7668" i="3"/>
  <c r="A7669" i="3"/>
  <c r="A7670" i="3"/>
  <c r="A7671" i="3"/>
  <c r="A7672" i="3"/>
  <c r="A7673" i="3"/>
  <c r="A7674" i="3"/>
  <c r="A7675" i="3"/>
  <c r="A7676" i="3"/>
  <c r="A7677" i="3"/>
  <c r="A7678" i="3"/>
  <c r="A7679" i="3"/>
  <c r="A7680" i="3"/>
  <c r="A7681" i="3"/>
  <c r="A7682" i="3"/>
  <c r="A7683" i="3"/>
  <c r="A7684" i="3"/>
  <c r="A7685" i="3"/>
  <c r="A7686" i="3"/>
  <c r="A7687" i="3"/>
  <c r="A7688" i="3"/>
  <c r="A7689" i="3"/>
  <c r="A7690" i="3"/>
  <c r="A7691" i="3"/>
  <c r="A7692" i="3"/>
  <c r="A7693" i="3"/>
  <c r="A7694" i="3"/>
  <c r="A7695" i="3"/>
  <c r="A7696" i="3"/>
  <c r="A7697" i="3"/>
  <c r="A7698" i="3"/>
  <c r="A7699" i="3"/>
  <c r="A7700" i="3"/>
  <c r="A7701" i="3"/>
  <c r="A7702" i="3"/>
  <c r="A7703" i="3"/>
  <c r="A7704" i="3"/>
  <c r="A7705" i="3"/>
  <c r="A7706" i="3"/>
  <c r="A7707" i="3"/>
  <c r="A7708" i="3"/>
  <c r="A7709" i="3"/>
  <c r="A7710" i="3"/>
  <c r="A7711" i="3"/>
  <c r="A7712" i="3"/>
  <c r="A7713" i="3"/>
  <c r="A7714" i="3"/>
  <c r="A7715" i="3"/>
  <c r="A7716" i="3"/>
  <c r="A7717" i="3"/>
  <c r="A7718" i="3"/>
  <c r="A7719" i="3"/>
  <c r="A7720" i="3"/>
  <c r="A7721" i="3"/>
  <c r="A7722" i="3"/>
  <c r="A7723" i="3"/>
  <c r="A7724" i="3"/>
  <c r="A7725" i="3"/>
  <c r="A7726" i="3"/>
  <c r="A7727" i="3"/>
  <c r="A7728" i="3"/>
  <c r="A7729" i="3"/>
  <c r="A7730" i="3"/>
  <c r="A7731" i="3"/>
  <c r="A7732" i="3"/>
  <c r="A7733" i="3"/>
  <c r="A7734" i="3"/>
  <c r="A7735" i="3"/>
  <c r="A7736" i="3"/>
  <c r="A7737" i="3"/>
  <c r="A7738" i="3"/>
  <c r="A7739" i="3"/>
  <c r="A7740" i="3"/>
  <c r="A7741" i="3"/>
  <c r="A7742" i="3"/>
  <c r="A7743" i="3"/>
  <c r="A7744" i="3"/>
  <c r="A7745" i="3"/>
  <c r="A7746" i="3"/>
  <c r="A7747" i="3"/>
  <c r="A7748" i="3"/>
  <c r="A7749" i="3"/>
  <c r="A7750" i="3"/>
  <c r="A7751" i="3"/>
  <c r="A7752" i="3"/>
  <c r="A7753" i="3"/>
  <c r="A7754" i="3"/>
  <c r="A7755" i="3"/>
  <c r="A7756" i="3"/>
  <c r="A7757" i="3"/>
  <c r="A7758" i="3"/>
  <c r="A7759" i="3"/>
  <c r="A7760" i="3"/>
  <c r="A7761" i="3"/>
  <c r="A7762" i="3"/>
  <c r="A7763" i="3"/>
  <c r="A7764" i="3"/>
  <c r="A7765" i="3"/>
  <c r="A7766" i="3"/>
  <c r="A7767" i="3"/>
  <c r="A7768" i="3"/>
  <c r="A7769" i="3"/>
  <c r="A7770" i="3"/>
  <c r="A7771" i="3"/>
  <c r="A7772" i="3"/>
  <c r="A7773" i="3"/>
  <c r="A7774" i="3"/>
  <c r="A7775" i="3"/>
  <c r="A7776" i="3"/>
  <c r="A7777" i="3"/>
  <c r="A7778" i="3"/>
  <c r="A7779" i="3"/>
  <c r="A7780" i="3"/>
  <c r="A7781" i="3"/>
  <c r="A7782" i="3"/>
  <c r="A7783" i="3"/>
  <c r="A7784" i="3"/>
  <c r="A7785" i="3"/>
  <c r="A7786" i="3"/>
  <c r="A7787" i="3"/>
  <c r="A7788" i="3"/>
  <c r="A7789" i="3"/>
  <c r="A7790" i="3"/>
  <c r="A7791" i="3"/>
  <c r="A7792" i="3"/>
  <c r="A7793" i="3"/>
  <c r="A7794" i="3"/>
  <c r="A7795" i="3"/>
  <c r="A7796" i="3"/>
  <c r="A7797" i="3"/>
  <c r="A7798" i="3"/>
  <c r="A7799" i="3"/>
  <c r="A7800" i="3"/>
  <c r="A7801" i="3"/>
  <c r="A7802" i="3"/>
  <c r="A7803" i="3"/>
  <c r="A7804" i="3"/>
  <c r="A7805" i="3"/>
  <c r="A7806" i="3"/>
  <c r="A7807" i="3"/>
  <c r="A7808" i="3"/>
  <c r="A7809" i="3"/>
  <c r="A7810" i="3"/>
  <c r="A7811" i="3"/>
  <c r="A7812" i="3"/>
  <c r="A7813" i="3"/>
  <c r="A7814" i="3"/>
  <c r="A7815" i="3"/>
  <c r="A7816" i="3"/>
  <c r="A7817" i="3"/>
  <c r="A7818" i="3"/>
  <c r="A7819" i="3"/>
  <c r="A7820" i="3"/>
  <c r="A7821" i="3"/>
  <c r="A7822" i="3"/>
  <c r="A7823" i="3"/>
  <c r="A7824" i="3"/>
  <c r="A7825" i="3"/>
  <c r="A7826" i="3"/>
  <c r="A7827" i="3"/>
  <c r="A7828" i="3"/>
  <c r="A7829" i="3"/>
  <c r="A7830" i="3"/>
  <c r="A7831" i="3"/>
  <c r="A7832" i="3"/>
  <c r="A7833" i="3"/>
  <c r="A7834" i="3"/>
  <c r="A7835" i="3"/>
  <c r="A7836" i="3"/>
  <c r="A7837" i="3"/>
  <c r="A7838" i="3"/>
  <c r="A7839" i="3"/>
  <c r="A7840" i="3"/>
  <c r="A7841" i="3"/>
  <c r="A7842" i="3"/>
  <c r="A7843" i="3"/>
  <c r="A7844" i="3"/>
  <c r="A7845" i="3"/>
  <c r="A7846" i="3"/>
  <c r="A7847" i="3"/>
  <c r="A7848" i="3"/>
  <c r="A7849" i="3"/>
  <c r="A7850" i="3"/>
  <c r="A7851" i="3"/>
  <c r="A7852" i="3"/>
  <c r="A7853" i="3"/>
  <c r="A7854" i="3"/>
  <c r="A7855" i="3"/>
  <c r="A7856" i="3"/>
  <c r="A7857" i="3"/>
  <c r="A7858" i="3"/>
  <c r="A7859" i="3"/>
  <c r="A7860" i="3"/>
  <c r="A7861" i="3"/>
  <c r="A7862" i="3"/>
  <c r="A7863" i="3"/>
  <c r="A7864" i="3"/>
  <c r="A7865" i="3"/>
  <c r="A7866" i="3"/>
  <c r="A7867" i="3"/>
  <c r="A7868" i="3"/>
  <c r="A7869" i="3"/>
  <c r="A7870" i="3"/>
  <c r="A7871" i="3"/>
  <c r="A7872" i="3"/>
  <c r="A7873" i="3"/>
  <c r="A7874" i="3"/>
  <c r="A7875" i="3"/>
  <c r="A7876" i="3"/>
  <c r="A7877" i="3"/>
  <c r="A7878" i="3"/>
  <c r="A7879" i="3"/>
  <c r="A7880" i="3"/>
  <c r="A7881" i="3"/>
  <c r="A7882" i="3"/>
  <c r="A7883" i="3"/>
  <c r="A7884" i="3"/>
  <c r="A7885" i="3"/>
  <c r="A7886" i="3"/>
  <c r="A7887" i="3"/>
  <c r="A7888" i="3"/>
  <c r="A7889" i="3"/>
  <c r="A7890" i="3"/>
  <c r="A7891" i="3"/>
  <c r="A7892" i="3"/>
  <c r="A7893" i="3"/>
  <c r="A7894" i="3"/>
  <c r="A7895" i="3"/>
  <c r="A7896" i="3"/>
  <c r="A7897" i="3"/>
  <c r="A7898" i="3"/>
  <c r="A7899" i="3"/>
  <c r="A7900" i="3"/>
  <c r="A7901" i="3"/>
  <c r="A7902" i="3"/>
  <c r="A7903" i="3"/>
  <c r="A7904" i="3"/>
  <c r="A7905" i="3"/>
  <c r="A7906" i="3"/>
  <c r="A7907" i="3"/>
  <c r="A7908" i="3"/>
  <c r="A7909" i="3"/>
  <c r="A7910" i="3"/>
  <c r="A7911" i="3"/>
  <c r="A7912" i="3"/>
  <c r="A7913" i="3"/>
  <c r="A7914" i="3"/>
  <c r="A7915" i="3"/>
  <c r="A7916" i="3"/>
  <c r="A7917" i="3"/>
  <c r="A7918" i="3"/>
  <c r="A7919" i="3"/>
  <c r="A7920" i="3"/>
  <c r="A7921" i="3"/>
  <c r="A7922" i="3"/>
  <c r="A7923" i="3"/>
  <c r="A7924" i="3"/>
  <c r="A7925" i="3"/>
  <c r="A7926" i="3"/>
  <c r="A7927" i="3"/>
  <c r="A7928" i="3"/>
  <c r="A7929" i="3"/>
  <c r="A7930" i="3"/>
  <c r="A7931" i="3"/>
  <c r="A7932" i="3"/>
  <c r="A7933" i="3"/>
  <c r="A7934" i="3"/>
  <c r="A7935" i="3"/>
  <c r="A7936" i="3"/>
  <c r="A7937" i="3"/>
  <c r="A7938" i="3"/>
  <c r="A7939" i="3"/>
  <c r="A7940" i="3"/>
  <c r="A7941" i="3"/>
  <c r="A7942" i="3"/>
  <c r="A7943" i="3"/>
  <c r="A7944" i="3"/>
  <c r="A7945" i="3"/>
  <c r="A7946" i="3"/>
  <c r="A7947" i="3"/>
  <c r="A7948" i="3"/>
  <c r="A7949" i="3"/>
  <c r="A7950" i="3"/>
  <c r="A7951" i="3"/>
  <c r="A7952" i="3"/>
  <c r="A7953" i="3"/>
  <c r="A7954" i="3"/>
  <c r="A7955" i="3"/>
  <c r="A7956" i="3"/>
  <c r="A7957" i="3"/>
  <c r="A7958" i="3"/>
  <c r="A7959" i="3"/>
  <c r="A7960" i="3"/>
  <c r="A7961" i="3"/>
  <c r="A7962" i="3"/>
  <c r="A7963" i="3"/>
  <c r="A7964" i="3"/>
  <c r="A7965" i="3"/>
  <c r="A7966" i="3"/>
  <c r="A7967" i="3"/>
  <c r="A7968" i="3"/>
  <c r="A7969" i="3"/>
  <c r="A7970" i="3"/>
  <c r="A7971" i="3"/>
  <c r="A7972" i="3"/>
  <c r="A7973" i="3"/>
  <c r="A7974" i="3"/>
  <c r="A7975" i="3"/>
  <c r="A7976" i="3"/>
  <c r="A7977" i="3"/>
  <c r="A7978" i="3"/>
  <c r="A7979" i="3"/>
  <c r="A7980" i="3"/>
  <c r="A7981" i="3"/>
  <c r="A7982" i="3"/>
  <c r="A7983" i="3"/>
  <c r="A7984" i="3"/>
  <c r="A7985" i="3"/>
  <c r="A7986" i="3"/>
  <c r="A7987" i="3"/>
  <c r="A7988" i="3"/>
  <c r="A7989" i="3"/>
  <c r="A7990" i="3"/>
  <c r="A7991" i="3"/>
  <c r="A7992" i="3"/>
  <c r="A7993" i="3"/>
  <c r="A7994" i="3"/>
  <c r="A7995" i="3"/>
  <c r="A7996" i="3"/>
  <c r="A7997" i="3"/>
  <c r="A7998" i="3"/>
  <c r="A7999" i="3"/>
  <c r="A8000" i="3"/>
  <c r="A8001" i="3"/>
  <c r="A8002" i="3"/>
  <c r="A8003" i="3"/>
  <c r="A8004" i="3"/>
  <c r="A8005" i="3"/>
  <c r="A8006" i="3"/>
  <c r="A8007" i="3"/>
  <c r="A8008" i="3"/>
  <c r="A8009" i="3"/>
  <c r="A8010" i="3"/>
  <c r="A8011" i="3"/>
  <c r="A8012" i="3"/>
  <c r="A8013" i="3"/>
  <c r="A8014" i="3"/>
  <c r="A8015" i="3"/>
  <c r="A8016" i="3"/>
  <c r="A8017" i="3"/>
  <c r="A8018" i="3"/>
  <c r="A8019" i="3"/>
  <c r="A8020" i="3"/>
  <c r="A8021" i="3"/>
  <c r="A8022" i="3"/>
  <c r="A8023" i="3"/>
  <c r="A8024" i="3"/>
  <c r="A8025" i="3"/>
  <c r="A8026" i="3"/>
  <c r="A8027" i="3"/>
  <c r="A8028" i="3"/>
  <c r="A8029" i="3"/>
  <c r="A8030" i="3"/>
  <c r="A8031" i="3"/>
  <c r="A8032" i="3"/>
  <c r="A8033" i="3"/>
  <c r="A8034" i="3"/>
  <c r="A8035" i="3"/>
  <c r="A8036" i="3"/>
  <c r="A8037" i="3"/>
  <c r="A8038" i="3"/>
  <c r="A8039" i="3"/>
  <c r="A8040" i="3"/>
  <c r="A8041" i="3"/>
  <c r="A8042" i="3"/>
  <c r="A8043" i="3"/>
  <c r="A8044" i="3"/>
  <c r="A8045" i="3"/>
  <c r="A8046" i="3"/>
  <c r="A8047" i="3"/>
  <c r="A8048" i="3"/>
  <c r="A8049" i="3"/>
  <c r="A8050" i="3"/>
  <c r="A8051" i="3"/>
  <c r="A8052" i="3"/>
  <c r="A8053" i="3"/>
  <c r="A8054" i="3"/>
  <c r="A8055" i="3"/>
  <c r="A8056" i="3"/>
  <c r="A8057" i="3"/>
  <c r="A8058" i="3"/>
  <c r="A8059" i="3"/>
  <c r="A8060" i="3"/>
  <c r="A8061" i="3"/>
  <c r="A8062" i="3"/>
  <c r="A8063" i="3"/>
  <c r="A8064" i="3"/>
  <c r="A8065" i="3"/>
  <c r="A8066" i="3"/>
  <c r="A8067" i="3"/>
  <c r="A8068" i="3"/>
  <c r="A8069" i="3"/>
  <c r="A8070" i="3"/>
  <c r="A8071" i="3"/>
  <c r="A8072" i="3"/>
  <c r="A8073" i="3"/>
  <c r="A8074" i="3"/>
  <c r="A8075" i="3"/>
  <c r="A8076" i="3"/>
  <c r="A8077" i="3"/>
  <c r="A8078" i="3"/>
  <c r="A8079" i="3"/>
  <c r="A8080" i="3"/>
  <c r="A8081" i="3"/>
  <c r="A8082" i="3"/>
  <c r="A8083" i="3"/>
  <c r="A8084" i="3"/>
  <c r="A8085" i="3"/>
  <c r="A8086" i="3"/>
  <c r="A8087" i="3"/>
  <c r="A8088" i="3"/>
  <c r="A8089" i="3"/>
  <c r="A8090" i="3"/>
  <c r="A8091" i="3"/>
  <c r="A8092" i="3"/>
  <c r="A8093" i="3"/>
  <c r="A8094" i="3"/>
  <c r="A8095" i="3"/>
  <c r="A8096" i="3"/>
  <c r="A8097" i="3"/>
  <c r="A8098" i="3"/>
  <c r="A8099" i="3"/>
  <c r="A8100" i="3"/>
  <c r="A8101" i="3"/>
  <c r="A8102" i="3"/>
  <c r="A8103" i="3"/>
  <c r="A8104" i="3"/>
  <c r="A8105" i="3"/>
  <c r="A8106" i="3"/>
  <c r="A8107" i="3"/>
  <c r="A8108" i="3"/>
  <c r="A8109" i="3"/>
  <c r="A8110" i="3"/>
  <c r="A8111" i="3"/>
  <c r="A8112" i="3"/>
  <c r="A8113" i="3"/>
  <c r="A8114" i="3"/>
  <c r="A8115" i="3"/>
  <c r="A8116" i="3"/>
  <c r="A8117" i="3"/>
  <c r="A8118" i="3"/>
  <c r="A8119" i="3"/>
  <c r="A8120" i="3"/>
  <c r="A8121" i="3"/>
  <c r="A8122" i="3"/>
  <c r="A8123" i="3"/>
  <c r="A8124" i="3"/>
  <c r="A8125" i="3"/>
  <c r="A8126" i="3"/>
  <c r="A8127" i="3"/>
  <c r="A8128" i="3"/>
  <c r="A8129" i="3"/>
  <c r="A8130" i="3"/>
  <c r="A8131" i="3"/>
  <c r="A8132" i="3"/>
  <c r="A8133" i="3"/>
  <c r="A8134" i="3"/>
  <c r="A8135" i="3"/>
  <c r="A8136" i="3"/>
  <c r="A8137" i="3"/>
  <c r="A8138" i="3"/>
  <c r="A8139" i="3"/>
  <c r="A8140" i="3"/>
  <c r="A8141" i="3"/>
  <c r="A8142" i="3"/>
  <c r="A8143" i="3"/>
  <c r="A8144" i="3"/>
  <c r="A8145" i="3"/>
  <c r="A8146" i="3"/>
  <c r="A8147" i="3"/>
  <c r="A8148" i="3"/>
  <c r="A8149" i="3"/>
  <c r="A8150" i="3"/>
  <c r="A8151" i="3"/>
  <c r="A8152" i="3"/>
  <c r="A8153" i="3"/>
  <c r="A8154" i="3"/>
  <c r="A8155" i="3"/>
  <c r="A8156" i="3"/>
  <c r="A8157" i="3"/>
  <c r="A8158" i="3"/>
  <c r="A8159" i="3"/>
  <c r="A8160" i="3"/>
  <c r="A8161" i="3"/>
  <c r="A8162" i="3"/>
  <c r="A8163" i="3"/>
  <c r="A8164" i="3"/>
  <c r="A8165" i="3"/>
  <c r="A8166" i="3"/>
  <c r="A8167" i="3"/>
  <c r="A8168" i="3"/>
  <c r="A8169" i="3"/>
  <c r="A8170" i="3"/>
  <c r="A8171" i="3"/>
  <c r="A8172" i="3"/>
  <c r="A8173" i="3"/>
  <c r="A8174" i="3"/>
  <c r="A8175" i="3"/>
  <c r="A8176" i="3"/>
  <c r="A8177" i="3"/>
  <c r="A8178" i="3"/>
  <c r="A8179" i="3"/>
  <c r="A8180" i="3"/>
  <c r="A8181" i="3"/>
  <c r="A8182" i="3"/>
  <c r="A8183" i="3"/>
  <c r="A8184" i="3"/>
  <c r="A8185" i="3"/>
  <c r="A8186" i="3"/>
  <c r="A8187" i="3"/>
  <c r="A8188" i="3"/>
  <c r="A8189" i="3"/>
  <c r="A8190" i="3"/>
  <c r="A8191" i="3"/>
  <c r="A8192" i="3"/>
  <c r="A8193" i="3"/>
  <c r="A8194" i="3"/>
  <c r="A8195" i="3"/>
  <c r="A8196" i="3"/>
  <c r="A8197" i="3"/>
  <c r="A8198" i="3"/>
  <c r="A8199" i="3"/>
  <c r="A8200" i="3"/>
  <c r="A8201" i="3"/>
  <c r="A8202" i="3"/>
  <c r="A8203" i="3"/>
  <c r="A8204" i="3"/>
  <c r="A8205" i="3"/>
  <c r="A8206" i="3"/>
  <c r="A8207" i="3"/>
  <c r="A8208" i="3"/>
  <c r="A8209" i="3"/>
  <c r="A8210" i="3"/>
  <c r="A8211" i="3"/>
  <c r="A8212" i="3"/>
  <c r="A8213" i="3"/>
  <c r="A8214" i="3"/>
  <c r="A8215" i="3"/>
  <c r="A8216" i="3"/>
  <c r="A8217" i="3"/>
  <c r="A8218" i="3"/>
  <c r="A8219" i="3"/>
  <c r="A8220" i="3"/>
  <c r="A8221" i="3"/>
  <c r="A8222" i="3"/>
  <c r="A8223" i="3"/>
  <c r="A8224" i="3"/>
  <c r="A8225" i="3"/>
  <c r="A8226" i="3"/>
  <c r="A8227" i="3"/>
  <c r="A8228" i="3"/>
  <c r="A8229" i="3"/>
  <c r="A8230" i="3"/>
  <c r="A8231" i="3"/>
  <c r="A8232" i="3"/>
  <c r="A8233" i="3"/>
  <c r="A8234" i="3"/>
  <c r="A8235" i="3"/>
  <c r="A8236" i="3"/>
  <c r="A8237" i="3"/>
  <c r="A8238" i="3"/>
  <c r="A8239" i="3"/>
  <c r="A8240" i="3"/>
  <c r="A8241" i="3"/>
  <c r="A8242" i="3"/>
  <c r="A8243" i="3"/>
  <c r="A8244" i="3"/>
  <c r="A8245" i="3"/>
  <c r="A8246" i="3"/>
  <c r="A8247" i="3"/>
  <c r="A8248" i="3"/>
  <c r="A8249" i="3"/>
  <c r="A8250" i="3"/>
  <c r="A8251" i="3"/>
  <c r="A8252" i="3"/>
  <c r="A8253" i="3"/>
  <c r="A8254" i="3"/>
  <c r="A8255" i="3"/>
  <c r="A8256" i="3"/>
  <c r="A8257" i="3"/>
  <c r="A8258" i="3"/>
  <c r="A8259" i="3"/>
  <c r="A8260" i="3"/>
  <c r="A8261" i="3"/>
  <c r="A8262" i="3"/>
  <c r="A8263" i="3"/>
  <c r="A8264" i="3"/>
  <c r="A8265" i="3"/>
  <c r="A8266" i="3"/>
  <c r="A8267" i="3"/>
  <c r="A8268" i="3"/>
  <c r="A8269" i="3"/>
  <c r="A8270" i="3"/>
  <c r="A8271" i="3"/>
  <c r="A8272" i="3"/>
  <c r="A8273" i="3"/>
  <c r="A8274" i="3"/>
  <c r="A8275" i="3"/>
  <c r="A8276" i="3"/>
  <c r="A8277" i="3"/>
  <c r="A8278" i="3"/>
  <c r="A8279" i="3"/>
  <c r="A8280" i="3"/>
  <c r="A8281" i="3"/>
  <c r="A8282" i="3"/>
  <c r="A8283" i="3"/>
  <c r="A8284" i="3"/>
  <c r="A8285" i="3"/>
  <c r="A8286" i="3"/>
  <c r="A8287" i="3"/>
  <c r="A8288" i="3"/>
  <c r="A8289" i="3"/>
  <c r="A8290" i="3"/>
  <c r="A8291" i="3"/>
  <c r="A8292" i="3"/>
  <c r="A8293" i="3"/>
  <c r="A8294" i="3"/>
  <c r="A8295" i="3"/>
  <c r="A8296" i="3"/>
  <c r="A8297" i="3"/>
  <c r="A8298" i="3"/>
  <c r="A8299" i="3"/>
  <c r="A8300" i="3"/>
  <c r="A8301" i="3"/>
  <c r="A8302" i="3"/>
  <c r="A8303" i="3"/>
  <c r="A8304" i="3"/>
  <c r="A8305" i="3"/>
  <c r="A8306" i="3"/>
  <c r="A8307" i="3"/>
  <c r="A8308" i="3"/>
  <c r="A8309" i="3"/>
  <c r="A8310" i="3"/>
  <c r="A8311" i="3"/>
  <c r="A8312" i="3"/>
  <c r="A8313" i="3"/>
  <c r="A8314" i="3"/>
  <c r="A8315" i="3"/>
  <c r="A8316" i="3"/>
  <c r="A8317" i="3"/>
  <c r="A8318" i="3"/>
  <c r="A8319" i="3"/>
  <c r="A8320" i="3"/>
  <c r="A8321" i="3"/>
  <c r="A8322" i="3"/>
  <c r="A8323" i="3"/>
  <c r="A8324" i="3"/>
  <c r="A8325" i="3"/>
  <c r="A8326" i="3"/>
  <c r="A8327" i="3"/>
  <c r="A8328" i="3"/>
  <c r="A8329" i="3"/>
  <c r="A8330" i="3"/>
  <c r="A8331" i="3"/>
  <c r="A8332" i="3"/>
  <c r="A8333" i="3"/>
  <c r="A8334" i="3"/>
  <c r="A8335" i="3"/>
  <c r="A8336" i="3"/>
  <c r="A8337" i="3"/>
  <c r="A8338" i="3"/>
  <c r="A8339" i="3"/>
  <c r="A8340" i="3"/>
  <c r="A8341" i="3"/>
  <c r="A8342" i="3"/>
  <c r="A8343" i="3"/>
  <c r="A8344" i="3"/>
  <c r="A8345" i="3"/>
  <c r="A8346" i="3"/>
  <c r="A8347" i="3"/>
  <c r="A8348" i="3"/>
  <c r="A8349" i="3"/>
  <c r="A8350" i="3"/>
  <c r="A8351" i="3"/>
  <c r="A8352" i="3"/>
  <c r="A8353" i="3"/>
  <c r="A8354" i="3"/>
  <c r="A8355" i="3"/>
  <c r="A8356" i="3"/>
  <c r="A8357" i="3"/>
  <c r="A8358" i="3"/>
  <c r="A8359" i="3"/>
  <c r="A8360" i="3"/>
  <c r="A8361" i="3"/>
  <c r="A8362" i="3"/>
  <c r="A8363" i="3"/>
  <c r="A8364" i="3"/>
  <c r="A8365" i="3"/>
  <c r="A8366" i="3"/>
  <c r="A8367" i="3"/>
  <c r="A8368" i="3"/>
  <c r="A8369" i="3"/>
  <c r="A8370" i="3"/>
  <c r="A8371" i="3"/>
  <c r="A8372" i="3"/>
  <c r="A8373" i="3"/>
  <c r="A8374" i="3"/>
  <c r="A8375" i="3"/>
  <c r="A8376" i="3"/>
  <c r="A8377" i="3"/>
  <c r="A8378" i="3"/>
  <c r="A8379" i="3"/>
  <c r="A8380" i="3"/>
  <c r="A8381" i="3"/>
  <c r="A8382" i="3"/>
  <c r="A8383" i="3"/>
  <c r="A8384" i="3"/>
  <c r="A8385" i="3"/>
  <c r="A8386" i="3"/>
  <c r="A8387" i="3"/>
  <c r="A8388" i="3"/>
  <c r="A8389" i="3"/>
  <c r="A8390" i="3"/>
  <c r="A8391" i="3"/>
  <c r="A8392" i="3"/>
  <c r="A8393" i="3"/>
  <c r="A8394" i="3"/>
  <c r="A8395" i="3"/>
  <c r="A8396" i="3"/>
  <c r="A8397" i="3"/>
  <c r="A8398" i="3"/>
  <c r="A8399" i="3"/>
  <c r="A8400" i="3"/>
  <c r="A8401" i="3"/>
  <c r="A8402" i="3"/>
  <c r="A8403" i="3"/>
  <c r="A8404" i="3"/>
  <c r="A8405" i="3"/>
  <c r="A8406" i="3"/>
  <c r="A8407" i="3"/>
  <c r="A8408" i="3"/>
  <c r="A8409" i="3"/>
  <c r="A8410" i="3"/>
  <c r="A8411" i="3"/>
  <c r="A8412" i="3"/>
  <c r="A8413" i="3"/>
  <c r="A8414" i="3"/>
  <c r="A8415" i="3"/>
  <c r="A8416" i="3"/>
  <c r="A8417" i="3"/>
  <c r="A8418" i="3"/>
  <c r="A8419" i="3"/>
  <c r="A8420" i="3"/>
  <c r="A8421" i="3"/>
  <c r="A8422" i="3"/>
  <c r="A8423" i="3"/>
  <c r="A8424" i="3"/>
  <c r="A8425" i="3"/>
  <c r="A8426" i="3"/>
  <c r="A8427" i="3"/>
  <c r="A8428" i="3"/>
  <c r="A8429" i="3"/>
  <c r="A8430" i="3"/>
  <c r="A8431" i="3"/>
  <c r="A8432" i="3"/>
  <c r="A8433" i="3"/>
  <c r="A8434" i="3"/>
  <c r="A8435" i="3"/>
  <c r="A8436" i="3"/>
  <c r="A8437" i="3"/>
  <c r="A8438" i="3"/>
  <c r="A8439" i="3"/>
  <c r="A8440" i="3"/>
  <c r="A8441" i="3"/>
  <c r="A8442" i="3"/>
  <c r="A8443" i="3"/>
  <c r="A8444" i="3"/>
  <c r="A8445" i="3"/>
  <c r="A8446" i="3"/>
  <c r="A8447" i="3"/>
  <c r="A8448" i="3"/>
  <c r="A8449" i="3"/>
  <c r="A8450" i="3"/>
  <c r="A8451" i="3"/>
  <c r="A8452" i="3"/>
  <c r="A8453" i="3"/>
  <c r="A8454" i="3"/>
  <c r="A8455" i="3"/>
  <c r="A8456" i="3"/>
  <c r="A8457" i="3"/>
  <c r="A8458" i="3"/>
  <c r="A8459" i="3"/>
  <c r="A8460" i="3"/>
  <c r="A8461" i="3"/>
  <c r="A8462" i="3"/>
  <c r="A8463" i="3"/>
  <c r="A8464" i="3"/>
  <c r="A8465" i="3"/>
  <c r="A8466" i="3"/>
  <c r="A8467" i="3"/>
  <c r="A8468" i="3"/>
  <c r="A8469" i="3"/>
  <c r="A8470" i="3"/>
  <c r="A8471" i="3"/>
  <c r="A8472" i="3"/>
  <c r="A8473" i="3"/>
  <c r="A8474" i="3"/>
  <c r="A8475" i="3"/>
  <c r="A8476" i="3"/>
  <c r="A8477" i="3"/>
  <c r="A8478" i="3"/>
  <c r="A8479" i="3"/>
  <c r="A8480" i="3"/>
  <c r="A8481" i="3"/>
  <c r="A8482" i="3"/>
  <c r="A8483" i="3"/>
  <c r="A8484" i="3"/>
  <c r="A8485" i="3"/>
  <c r="A8486" i="3"/>
  <c r="A8487" i="3"/>
  <c r="A8488" i="3"/>
  <c r="A8489" i="3"/>
  <c r="A8490" i="3"/>
  <c r="A8491" i="3"/>
  <c r="A8492" i="3"/>
  <c r="A8493" i="3"/>
  <c r="A8494" i="3"/>
  <c r="A8495" i="3"/>
  <c r="A8496" i="3"/>
  <c r="A8497" i="3"/>
  <c r="A8498" i="3"/>
  <c r="A8499" i="3"/>
  <c r="A8500" i="3"/>
  <c r="A8501" i="3"/>
  <c r="A8502" i="3"/>
  <c r="A8503" i="3"/>
  <c r="A8504" i="3"/>
  <c r="A8505" i="3"/>
  <c r="A8506" i="3"/>
  <c r="A8507" i="3"/>
  <c r="A8508" i="3"/>
  <c r="A8509" i="3"/>
  <c r="A8510" i="3"/>
  <c r="A8511" i="3"/>
  <c r="A8512" i="3"/>
  <c r="A8513" i="3"/>
  <c r="A8514" i="3"/>
  <c r="A8515" i="3"/>
  <c r="A8516" i="3"/>
  <c r="A8517" i="3"/>
  <c r="A8518" i="3"/>
  <c r="A8519" i="3"/>
  <c r="A8520" i="3"/>
  <c r="A8521" i="3"/>
  <c r="A8522" i="3"/>
  <c r="A8523" i="3"/>
  <c r="A8524" i="3"/>
  <c r="A8525" i="3"/>
  <c r="A8526" i="3"/>
  <c r="A8527" i="3"/>
  <c r="A8528" i="3"/>
  <c r="A8529" i="3"/>
  <c r="A8530" i="3"/>
  <c r="A8531" i="3"/>
  <c r="A8532" i="3"/>
  <c r="A8533" i="3"/>
  <c r="A8534" i="3"/>
  <c r="A8535" i="3"/>
  <c r="A8536" i="3"/>
  <c r="A8537" i="3"/>
  <c r="A8538" i="3"/>
  <c r="A8539" i="3"/>
  <c r="A8540" i="3"/>
  <c r="A8541" i="3"/>
  <c r="A8542" i="3"/>
  <c r="A8543" i="3"/>
  <c r="A8544" i="3"/>
  <c r="A8545" i="3"/>
  <c r="A8546" i="3"/>
  <c r="A8547" i="3"/>
  <c r="A8548" i="3"/>
  <c r="A8549" i="3"/>
  <c r="A8550" i="3"/>
  <c r="A8551" i="3"/>
  <c r="A8552" i="3"/>
  <c r="A8553" i="3"/>
  <c r="A8554" i="3"/>
  <c r="A8555" i="3"/>
  <c r="A8556" i="3"/>
  <c r="A8557" i="3"/>
  <c r="A8558" i="3"/>
  <c r="A8559" i="3"/>
  <c r="A8560" i="3"/>
  <c r="A8561" i="3"/>
  <c r="A8562" i="3"/>
  <c r="A8563" i="3"/>
  <c r="A8564" i="3"/>
  <c r="A8565" i="3"/>
  <c r="A8566" i="3"/>
  <c r="A8567" i="3"/>
  <c r="A8568" i="3"/>
  <c r="A8569" i="3"/>
  <c r="A8570" i="3"/>
  <c r="A8571" i="3"/>
  <c r="A8572" i="3"/>
  <c r="A8573" i="3"/>
  <c r="A8574" i="3"/>
  <c r="A8575" i="3"/>
  <c r="A8576" i="3"/>
  <c r="A8577" i="3"/>
  <c r="A8578" i="3"/>
  <c r="A8579" i="3"/>
  <c r="A8580" i="3"/>
  <c r="A8581" i="3"/>
  <c r="A8582" i="3"/>
  <c r="A8583" i="3"/>
  <c r="A8584" i="3"/>
  <c r="A8585" i="3"/>
  <c r="A8586" i="3"/>
  <c r="A8587" i="3"/>
  <c r="A8588" i="3"/>
  <c r="A8589" i="3"/>
  <c r="A8590" i="3"/>
  <c r="A8591" i="3"/>
  <c r="A8592" i="3"/>
  <c r="A8593" i="3"/>
  <c r="A8594" i="3"/>
  <c r="A8595" i="3"/>
  <c r="A8596" i="3"/>
  <c r="A8597" i="3"/>
  <c r="A8598" i="3"/>
  <c r="A8599" i="3"/>
  <c r="A8600" i="3"/>
  <c r="A8601" i="3"/>
  <c r="A8602" i="3"/>
  <c r="A8603" i="3"/>
  <c r="A8604" i="3"/>
  <c r="A8605" i="3"/>
  <c r="A8606" i="3"/>
  <c r="A8607" i="3"/>
  <c r="A8608" i="3"/>
  <c r="A8609" i="3"/>
  <c r="A8610" i="3"/>
  <c r="A8611" i="3"/>
  <c r="A8612" i="3"/>
  <c r="A8613" i="3"/>
  <c r="A8614" i="3"/>
  <c r="A8615" i="3"/>
  <c r="A8616" i="3"/>
  <c r="A8617" i="3"/>
  <c r="A8618" i="3"/>
  <c r="A8619" i="3"/>
  <c r="A8620" i="3"/>
  <c r="A8621" i="3"/>
  <c r="A8622" i="3"/>
  <c r="A8623" i="3"/>
  <c r="A8624" i="3"/>
  <c r="A8625" i="3"/>
  <c r="A8626" i="3"/>
  <c r="A8627" i="3"/>
  <c r="A8628" i="3"/>
  <c r="A8629" i="3"/>
  <c r="A8630" i="3"/>
  <c r="A8631" i="3"/>
  <c r="A8632" i="3"/>
  <c r="A8633" i="3"/>
  <c r="A8634" i="3"/>
  <c r="A8635" i="3"/>
  <c r="A8636" i="3"/>
  <c r="A8637" i="3"/>
  <c r="A8638" i="3"/>
  <c r="A8639" i="3"/>
  <c r="A8640" i="3"/>
  <c r="A8641" i="3"/>
  <c r="A8642" i="3"/>
  <c r="A8643" i="3"/>
  <c r="A8644" i="3"/>
  <c r="A8645" i="3"/>
  <c r="A8646" i="3"/>
  <c r="A8647" i="3"/>
  <c r="A8648" i="3"/>
  <c r="A8649" i="3"/>
  <c r="A8650" i="3"/>
  <c r="A8651" i="3"/>
  <c r="A8652" i="3"/>
  <c r="A8653" i="3"/>
  <c r="A8654" i="3"/>
  <c r="A8655" i="3"/>
  <c r="A8656" i="3"/>
  <c r="A8657" i="3"/>
  <c r="A8658" i="3"/>
  <c r="A8659" i="3"/>
  <c r="A8660" i="3"/>
  <c r="A8661" i="3"/>
  <c r="A8662" i="3"/>
  <c r="A8663" i="3"/>
  <c r="A8664" i="3"/>
  <c r="A8665" i="3"/>
  <c r="A8666" i="3"/>
  <c r="A8667" i="3"/>
  <c r="A8668" i="3"/>
  <c r="A8669" i="3"/>
  <c r="A8670" i="3"/>
  <c r="A8671" i="3"/>
  <c r="A8672" i="3"/>
  <c r="A8673" i="3"/>
  <c r="A8674" i="3"/>
  <c r="A8675" i="3"/>
  <c r="A8676" i="3"/>
  <c r="A8677" i="3"/>
  <c r="A8678" i="3"/>
  <c r="A8679" i="3"/>
  <c r="A8680" i="3"/>
  <c r="A8681" i="3"/>
  <c r="A8682" i="3"/>
  <c r="A8683" i="3"/>
  <c r="A8684" i="3"/>
  <c r="A8685" i="3"/>
  <c r="A8686" i="3"/>
  <c r="A8687" i="3"/>
  <c r="A8688" i="3"/>
  <c r="A8689" i="3"/>
  <c r="A8690" i="3"/>
  <c r="A8691" i="3"/>
  <c r="A8692" i="3"/>
  <c r="A8693" i="3"/>
  <c r="A8694" i="3"/>
  <c r="A8695" i="3"/>
  <c r="A8696" i="3"/>
  <c r="A8697" i="3"/>
  <c r="A8698" i="3"/>
  <c r="A8699" i="3"/>
  <c r="A8700" i="3"/>
  <c r="A8701" i="3"/>
  <c r="A8702" i="3"/>
  <c r="A8703" i="3"/>
  <c r="A8704" i="3"/>
  <c r="A8705" i="3"/>
  <c r="A8706" i="3"/>
  <c r="A8707" i="3"/>
  <c r="A8708" i="3"/>
  <c r="A8709" i="3"/>
  <c r="A8710" i="3"/>
  <c r="A8711" i="3"/>
  <c r="A8712" i="3"/>
  <c r="A8713" i="3"/>
  <c r="A8714" i="3"/>
  <c r="A8715" i="3"/>
  <c r="A8716" i="3"/>
  <c r="A8717" i="3"/>
  <c r="A8718" i="3"/>
  <c r="A8719" i="3"/>
  <c r="A8720" i="3"/>
  <c r="A8721" i="3"/>
  <c r="A8722" i="3"/>
  <c r="A8723" i="3"/>
  <c r="A8724" i="3"/>
  <c r="A8725" i="3"/>
  <c r="A8726" i="3"/>
  <c r="A8727" i="3"/>
  <c r="A8728" i="3"/>
  <c r="A8729" i="3"/>
  <c r="A8730" i="3"/>
  <c r="A8731" i="3"/>
  <c r="A8732" i="3"/>
  <c r="A8733" i="3"/>
  <c r="A8734" i="3"/>
  <c r="A8735" i="3"/>
  <c r="A8736" i="3"/>
  <c r="A8737" i="3"/>
  <c r="A8738" i="3"/>
  <c r="A8739" i="3"/>
  <c r="A8740" i="3"/>
  <c r="A8741" i="3"/>
  <c r="A8742" i="3"/>
  <c r="A8743" i="3"/>
  <c r="A8744" i="3"/>
  <c r="A8745" i="3"/>
  <c r="A8746" i="3"/>
  <c r="A8747" i="3"/>
  <c r="A8748" i="3"/>
  <c r="A8749" i="3"/>
  <c r="A8750" i="3"/>
  <c r="A8751" i="3"/>
  <c r="A8752" i="3"/>
  <c r="A8753" i="3"/>
  <c r="A8754" i="3"/>
  <c r="A8755" i="3"/>
  <c r="A8756" i="3"/>
  <c r="A8757" i="3"/>
  <c r="A8758" i="3"/>
  <c r="A8759" i="3"/>
  <c r="A8760" i="3"/>
  <c r="A8761" i="3"/>
  <c r="A8762" i="3"/>
  <c r="A8763" i="3"/>
  <c r="A8764" i="3"/>
  <c r="A8765" i="3"/>
  <c r="A8766" i="3"/>
  <c r="A8767" i="3"/>
  <c r="A8768" i="3"/>
  <c r="A8769" i="3"/>
  <c r="A8770" i="3"/>
  <c r="A8771" i="3"/>
  <c r="A8772" i="3"/>
  <c r="A8773" i="3"/>
  <c r="A8774" i="3"/>
  <c r="A8775" i="3"/>
  <c r="A8776" i="3"/>
  <c r="A8777" i="3"/>
  <c r="A8778" i="3"/>
  <c r="A8779" i="3"/>
  <c r="A8780" i="3"/>
  <c r="A8781" i="3"/>
  <c r="A8782" i="3"/>
  <c r="A8783" i="3"/>
  <c r="A8784" i="3"/>
  <c r="A8785" i="3"/>
  <c r="A8786" i="3"/>
  <c r="A8787" i="3"/>
  <c r="A8788" i="3"/>
  <c r="A8789" i="3"/>
  <c r="A8790" i="3"/>
  <c r="A8791" i="3"/>
  <c r="A8792" i="3"/>
  <c r="A8793" i="3"/>
  <c r="A8794" i="3"/>
  <c r="A8795" i="3"/>
  <c r="A8796" i="3"/>
  <c r="A8797" i="3"/>
  <c r="A8798" i="3"/>
  <c r="A8799" i="3"/>
  <c r="A8800" i="3"/>
  <c r="A8801" i="3"/>
  <c r="A8802" i="3"/>
  <c r="A8803" i="3"/>
  <c r="A8804" i="3"/>
  <c r="A8805" i="3"/>
  <c r="A8806" i="3"/>
  <c r="A8807" i="3"/>
  <c r="A8808" i="3"/>
  <c r="A8809" i="3"/>
  <c r="A8810" i="3"/>
  <c r="A8811" i="3"/>
  <c r="A8812" i="3"/>
  <c r="A8813" i="3"/>
  <c r="A8814" i="3"/>
  <c r="A8815" i="3"/>
  <c r="A8816" i="3"/>
  <c r="A8817" i="3"/>
  <c r="A8818" i="3"/>
  <c r="A8819" i="3"/>
  <c r="A8820" i="3"/>
  <c r="A8821" i="3"/>
  <c r="A8822" i="3"/>
  <c r="A8823" i="3"/>
  <c r="A8824" i="3"/>
  <c r="A8825" i="3"/>
  <c r="A8826" i="3"/>
  <c r="A8827" i="3"/>
  <c r="A8828" i="3"/>
  <c r="A8829" i="3"/>
  <c r="A8830" i="3"/>
  <c r="A8831" i="3"/>
  <c r="A8832" i="3"/>
  <c r="A8833" i="3"/>
  <c r="A8834" i="3"/>
  <c r="A8835" i="3"/>
  <c r="A8836" i="3"/>
  <c r="A8837" i="3"/>
  <c r="A8838" i="3"/>
  <c r="A8839" i="3"/>
  <c r="A8840" i="3"/>
  <c r="A8841" i="3"/>
  <c r="A8842" i="3"/>
  <c r="A8843" i="3"/>
  <c r="A8844" i="3"/>
  <c r="A8845" i="3"/>
  <c r="A8846" i="3"/>
  <c r="A8847" i="3"/>
  <c r="A8848" i="3"/>
  <c r="A8849" i="3"/>
  <c r="A8850" i="3"/>
  <c r="A8851" i="3"/>
  <c r="A8852" i="3"/>
  <c r="A8853" i="3"/>
  <c r="A8854" i="3"/>
  <c r="A8855" i="3"/>
  <c r="A8856" i="3"/>
  <c r="A8857" i="3"/>
  <c r="A8858" i="3"/>
  <c r="A8859" i="3"/>
  <c r="A8860" i="3"/>
  <c r="A8861" i="3"/>
  <c r="A8862" i="3"/>
  <c r="A8863" i="3"/>
  <c r="A8864" i="3"/>
  <c r="A8865" i="3"/>
  <c r="A8866" i="3"/>
  <c r="A8867" i="3"/>
  <c r="A8868" i="3"/>
  <c r="A8869" i="3"/>
  <c r="A8870" i="3"/>
  <c r="A8871" i="3"/>
  <c r="A8872" i="3"/>
  <c r="A8873" i="3"/>
  <c r="A8874" i="3"/>
  <c r="A8875" i="3"/>
  <c r="A8876" i="3"/>
  <c r="A8877" i="3"/>
  <c r="A8878" i="3"/>
  <c r="A8879" i="3"/>
  <c r="A8880" i="3"/>
  <c r="A8881" i="3"/>
  <c r="A8882" i="3"/>
  <c r="A8883" i="3"/>
  <c r="A8884" i="3"/>
  <c r="A8885" i="3"/>
  <c r="A8886" i="3"/>
  <c r="A8887" i="3"/>
  <c r="A8888" i="3"/>
  <c r="A8889" i="3"/>
  <c r="A8890" i="3"/>
  <c r="A8891" i="3"/>
  <c r="A8892" i="3"/>
  <c r="A8893" i="3"/>
  <c r="A8894" i="3"/>
  <c r="A8895" i="3"/>
  <c r="A8896" i="3"/>
  <c r="A8897" i="3"/>
  <c r="A8898" i="3"/>
  <c r="A8899" i="3"/>
  <c r="A8900" i="3"/>
  <c r="A8901" i="3"/>
  <c r="A8902" i="3"/>
  <c r="A8903" i="3"/>
  <c r="A8904" i="3"/>
  <c r="A8905" i="3"/>
  <c r="A8906" i="3"/>
  <c r="A8907" i="3"/>
  <c r="A8908" i="3"/>
  <c r="A8909" i="3"/>
  <c r="A8910" i="3"/>
  <c r="A8911" i="3"/>
  <c r="A8912" i="3"/>
  <c r="A8913" i="3"/>
  <c r="A8914" i="3"/>
  <c r="A8915" i="3"/>
  <c r="A8916" i="3"/>
  <c r="A8917" i="3"/>
  <c r="A8918" i="3"/>
  <c r="A8919" i="3"/>
  <c r="A8920" i="3"/>
  <c r="A8921" i="3"/>
  <c r="A8922" i="3"/>
  <c r="A8923" i="3"/>
  <c r="A8924" i="3"/>
  <c r="A8925" i="3"/>
  <c r="A8926" i="3"/>
  <c r="A8927" i="3"/>
  <c r="A8928" i="3"/>
  <c r="A8929" i="3"/>
  <c r="A8930" i="3"/>
  <c r="A8931" i="3"/>
  <c r="A8932" i="3"/>
  <c r="A8933" i="3"/>
  <c r="A8934" i="3"/>
  <c r="A8935" i="3"/>
  <c r="A8936" i="3"/>
  <c r="A8937" i="3"/>
  <c r="A8938" i="3"/>
  <c r="A8939" i="3"/>
  <c r="A8940" i="3"/>
  <c r="A8941" i="3"/>
  <c r="A8942" i="3"/>
  <c r="A8943" i="3"/>
  <c r="A8944" i="3"/>
  <c r="A8945" i="3"/>
  <c r="A8946" i="3"/>
  <c r="A8947" i="3"/>
  <c r="A8948" i="3"/>
  <c r="A8949" i="3"/>
  <c r="A8950" i="3"/>
  <c r="A8951" i="3"/>
  <c r="A8952" i="3"/>
  <c r="A8953" i="3"/>
  <c r="A8954" i="3"/>
  <c r="A8955" i="3"/>
  <c r="A8956" i="3"/>
  <c r="A8957" i="3"/>
  <c r="A8958" i="3"/>
  <c r="A8959" i="3"/>
  <c r="A8960" i="3"/>
  <c r="A8961" i="3"/>
  <c r="A8962" i="3"/>
  <c r="A8963" i="3"/>
  <c r="A8964" i="3"/>
  <c r="A8965" i="3"/>
  <c r="A8966" i="3"/>
  <c r="A8967" i="3"/>
  <c r="A8968" i="3"/>
  <c r="A8969" i="3"/>
  <c r="A8970" i="3"/>
  <c r="A8971" i="3"/>
  <c r="A8972" i="3"/>
  <c r="A8973" i="3"/>
  <c r="A8974" i="3"/>
  <c r="A8975" i="3"/>
  <c r="A8976" i="3"/>
  <c r="A8977" i="3"/>
  <c r="A8978" i="3"/>
  <c r="A8979" i="3"/>
  <c r="A8980" i="3"/>
  <c r="A8981" i="3"/>
  <c r="A8982" i="3"/>
  <c r="A8983" i="3"/>
  <c r="A8984" i="3"/>
  <c r="A8985" i="3"/>
  <c r="A8986" i="3"/>
  <c r="A8987" i="3"/>
  <c r="A8988" i="3"/>
  <c r="A8989" i="3"/>
  <c r="A8990" i="3"/>
  <c r="A8991" i="3"/>
  <c r="A8992" i="3"/>
  <c r="A8993" i="3"/>
  <c r="A8994" i="3"/>
  <c r="A8995" i="3"/>
  <c r="A8996" i="3"/>
  <c r="A8997" i="3"/>
  <c r="A8998" i="3"/>
  <c r="A8999" i="3"/>
  <c r="A9000" i="3"/>
  <c r="A9001" i="3"/>
  <c r="A9002" i="3"/>
  <c r="A9003" i="3"/>
  <c r="A9004" i="3"/>
  <c r="A9005" i="3"/>
  <c r="A9006" i="3"/>
  <c r="A9007" i="3"/>
  <c r="A9008" i="3"/>
  <c r="A9009" i="3"/>
  <c r="A9010" i="3"/>
  <c r="A9011" i="3"/>
  <c r="A9012" i="3"/>
  <c r="A9013" i="3"/>
  <c r="A9014" i="3"/>
  <c r="A9015" i="3"/>
  <c r="A9016" i="3"/>
  <c r="A9017" i="3"/>
  <c r="A9018" i="3"/>
  <c r="A9019" i="3"/>
  <c r="A9020" i="3"/>
  <c r="A9021" i="3"/>
  <c r="A9022" i="3"/>
  <c r="A9023" i="3"/>
  <c r="A9024" i="3"/>
  <c r="A9025" i="3"/>
  <c r="A9026" i="3"/>
  <c r="A9027" i="3"/>
  <c r="A9028" i="3"/>
  <c r="A9029" i="3"/>
  <c r="A9030" i="3"/>
  <c r="A9031" i="3"/>
  <c r="A9032" i="3"/>
  <c r="A9033" i="3"/>
  <c r="A9034" i="3"/>
  <c r="A9035" i="3"/>
  <c r="A9036" i="3"/>
  <c r="A9037" i="3"/>
  <c r="A9038" i="3"/>
  <c r="A9039" i="3"/>
  <c r="A9040" i="3"/>
  <c r="A9041" i="3"/>
  <c r="A9042" i="3"/>
  <c r="A9043" i="3"/>
  <c r="A9044" i="3"/>
  <c r="A9045" i="3"/>
  <c r="A9046" i="3"/>
  <c r="A9047" i="3"/>
  <c r="A9048" i="3"/>
  <c r="A9049" i="3"/>
  <c r="A9050" i="3"/>
  <c r="A9051" i="3"/>
  <c r="A9052" i="3"/>
  <c r="A9053" i="3"/>
  <c r="A9054" i="3"/>
  <c r="A9055" i="3"/>
  <c r="A9056" i="3"/>
  <c r="A9057" i="3"/>
  <c r="A9058" i="3"/>
  <c r="A9059" i="3"/>
  <c r="A9060" i="3"/>
  <c r="A9061" i="3"/>
  <c r="A9062" i="3"/>
  <c r="A9063" i="3"/>
  <c r="A9064" i="3"/>
  <c r="A9065" i="3"/>
  <c r="A9066" i="3"/>
  <c r="A9067" i="3"/>
  <c r="A9068" i="3"/>
  <c r="A9069" i="3"/>
  <c r="A9070" i="3"/>
  <c r="A9071" i="3"/>
  <c r="A9072" i="3"/>
  <c r="A9073" i="3"/>
  <c r="A9074" i="3"/>
  <c r="A9075" i="3"/>
  <c r="A9076" i="3"/>
  <c r="A9077" i="3"/>
  <c r="A9078" i="3"/>
  <c r="A9079" i="3"/>
  <c r="A9080" i="3"/>
  <c r="A9081" i="3"/>
  <c r="A9082" i="3"/>
  <c r="A9083" i="3"/>
  <c r="A9084" i="3"/>
  <c r="A9085" i="3"/>
  <c r="A9086" i="3"/>
  <c r="A9087" i="3"/>
  <c r="A9088" i="3"/>
  <c r="A9089" i="3"/>
  <c r="A9090" i="3"/>
  <c r="A9091" i="3"/>
  <c r="A9092" i="3"/>
  <c r="A9093" i="3"/>
  <c r="A9094" i="3"/>
  <c r="A9095" i="3"/>
  <c r="A9096" i="3"/>
  <c r="A9097" i="3"/>
  <c r="A9098" i="3"/>
  <c r="A9099" i="3"/>
  <c r="A9100" i="3"/>
  <c r="A9101" i="3"/>
  <c r="A9102" i="3"/>
  <c r="A9103" i="3"/>
  <c r="A9104" i="3"/>
  <c r="A9105" i="3"/>
  <c r="A9106" i="3"/>
  <c r="A9107" i="3"/>
  <c r="A9108" i="3"/>
  <c r="A9109" i="3"/>
  <c r="A9110" i="3"/>
  <c r="A9111" i="3"/>
  <c r="A9112" i="3"/>
  <c r="A9113" i="3"/>
  <c r="A9114" i="3"/>
  <c r="A9115" i="3"/>
  <c r="A9116" i="3"/>
  <c r="A9117" i="3"/>
  <c r="A9118" i="3"/>
  <c r="A9119" i="3"/>
  <c r="A9120" i="3"/>
  <c r="A9121" i="3"/>
  <c r="A9122" i="3"/>
  <c r="A9123" i="3"/>
  <c r="A9124" i="3"/>
  <c r="A9125" i="3"/>
  <c r="A9126" i="3"/>
  <c r="A9127" i="3"/>
  <c r="A9128" i="3"/>
  <c r="A9129" i="3"/>
  <c r="A9130" i="3"/>
  <c r="A9131" i="3"/>
  <c r="A9132" i="3"/>
  <c r="A9133" i="3"/>
  <c r="A9134" i="3"/>
  <c r="A9135" i="3"/>
  <c r="A9136" i="3"/>
  <c r="A9137" i="3"/>
  <c r="A9138" i="3"/>
  <c r="A9139" i="3"/>
  <c r="A9140" i="3"/>
  <c r="A9141" i="3"/>
  <c r="A9142" i="3"/>
  <c r="A9143" i="3"/>
  <c r="A9144" i="3"/>
  <c r="A9145" i="3"/>
  <c r="A9146" i="3"/>
  <c r="A9147" i="3"/>
  <c r="A9148" i="3"/>
  <c r="A9149" i="3"/>
  <c r="A9150" i="3"/>
  <c r="A9151" i="3"/>
  <c r="A9152" i="3"/>
  <c r="A9153" i="3"/>
  <c r="A9154" i="3"/>
  <c r="A9155" i="3"/>
  <c r="A9156" i="3"/>
  <c r="A9157" i="3"/>
  <c r="A9158" i="3"/>
  <c r="A9159" i="3"/>
  <c r="A9160" i="3"/>
  <c r="A9161" i="3"/>
  <c r="A9162" i="3"/>
  <c r="A9163" i="3"/>
  <c r="A9164" i="3"/>
  <c r="A9165" i="3"/>
  <c r="A9166" i="3"/>
  <c r="A9167" i="3"/>
  <c r="A9168" i="3"/>
  <c r="A9169" i="3"/>
  <c r="A9170" i="3"/>
  <c r="A9171" i="3"/>
  <c r="A9172" i="3"/>
  <c r="A9173" i="3"/>
  <c r="A9174" i="3"/>
  <c r="A9175" i="3"/>
  <c r="A9176" i="3"/>
  <c r="A9177" i="3"/>
  <c r="A9178" i="3"/>
  <c r="A9179" i="3"/>
  <c r="A9180" i="3"/>
  <c r="A9181" i="3"/>
  <c r="A9182" i="3"/>
  <c r="A9183" i="3"/>
  <c r="A9184" i="3"/>
  <c r="A9185" i="3"/>
  <c r="A9186" i="3"/>
  <c r="A9187" i="3"/>
  <c r="A9188" i="3"/>
  <c r="A9189" i="3"/>
  <c r="A9190" i="3"/>
  <c r="A9191" i="3"/>
  <c r="A9192" i="3"/>
  <c r="A9193" i="3"/>
  <c r="A9194" i="3"/>
  <c r="A9195" i="3"/>
  <c r="A9196" i="3"/>
  <c r="A9197" i="3"/>
  <c r="A9198" i="3"/>
  <c r="A9199" i="3"/>
  <c r="A9200" i="3"/>
  <c r="A9201" i="3"/>
  <c r="A9202" i="3"/>
  <c r="A9203" i="3"/>
  <c r="A9204" i="3"/>
  <c r="A9205" i="3"/>
  <c r="A9206" i="3"/>
  <c r="A9207" i="3"/>
  <c r="A9208" i="3"/>
  <c r="A9209" i="3"/>
  <c r="A9210" i="3"/>
  <c r="A9211" i="3"/>
  <c r="A9212" i="3"/>
  <c r="A9213" i="3"/>
  <c r="A9214" i="3"/>
  <c r="A9215" i="3"/>
  <c r="A9216" i="3"/>
  <c r="A9217" i="3"/>
  <c r="A9218" i="3"/>
  <c r="A9219" i="3"/>
  <c r="A9220" i="3"/>
  <c r="A9221" i="3"/>
  <c r="A9222" i="3"/>
  <c r="A9223" i="3"/>
  <c r="A9224" i="3"/>
  <c r="A9225" i="3"/>
  <c r="A9226" i="3"/>
  <c r="A9227" i="3"/>
  <c r="A9228" i="3"/>
  <c r="A9229" i="3"/>
  <c r="A9230" i="3"/>
  <c r="A9231" i="3"/>
  <c r="A9232" i="3"/>
  <c r="A9233" i="3"/>
  <c r="A9234" i="3"/>
  <c r="A9235" i="3"/>
  <c r="A9236" i="3"/>
  <c r="A9237" i="3"/>
  <c r="A9238" i="3"/>
  <c r="A9239" i="3"/>
  <c r="A9240" i="3"/>
  <c r="A9241" i="3"/>
  <c r="A9242" i="3"/>
  <c r="A9243" i="3"/>
  <c r="A9244" i="3"/>
  <c r="A9245" i="3"/>
  <c r="A9246" i="3"/>
  <c r="A9247" i="3"/>
  <c r="A9248" i="3"/>
  <c r="A9249" i="3"/>
  <c r="A9250" i="3"/>
  <c r="A9251" i="3"/>
  <c r="A9252" i="3"/>
  <c r="A9253" i="3"/>
  <c r="A9254" i="3"/>
  <c r="A9255" i="3"/>
  <c r="A9256" i="3"/>
  <c r="A9257" i="3"/>
  <c r="A9258" i="3"/>
  <c r="A9259" i="3"/>
  <c r="A9260" i="3"/>
  <c r="A9261" i="3"/>
  <c r="A9262" i="3"/>
  <c r="A9263" i="3"/>
  <c r="A9264" i="3"/>
  <c r="A9265" i="3"/>
  <c r="A9266" i="3"/>
  <c r="A9267" i="3"/>
  <c r="A9268" i="3"/>
  <c r="A9269" i="3"/>
  <c r="A9270" i="3"/>
  <c r="A9271" i="3"/>
  <c r="A9272" i="3"/>
  <c r="A9273" i="3"/>
  <c r="A9274" i="3"/>
  <c r="A9275" i="3"/>
  <c r="A9276" i="3"/>
  <c r="A9277" i="3"/>
  <c r="A9278" i="3"/>
  <c r="A9279" i="3"/>
  <c r="A9280" i="3"/>
  <c r="A9281" i="3"/>
  <c r="A9282" i="3"/>
  <c r="A9283" i="3"/>
  <c r="A9284" i="3"/>
  <c r="A9285" i="3"/>
  <c r="A9286" i="3"/>
  <c r="A9287" i="3"/>
  <c r="A9288" i="3"/>
  <c r="A9289" i="3"/>
  <c r="A9290" i="3"/>
  <c r="A9291" i="3"/>
  <c r="A9292" i="3"/>
  <c r="A9293" i="3"/>
  <c r="A9294" i="3"/>
  <c r="A9295" i="3"/>
  <c r="A9296" i="3"/>
  <c r="A9297" i="3"/>
  <c r="A9298" i="3"/>
  <c r="A9299" i="3"/>
  <c r="A9300" i="3"/>
  <c r="A9301" i="3"/>
  <c r="A9302" i="3"/>
  <c r="A9303" i="3"/>
  <c r="A9304" i="3"/>
  <c r="A9305" i="3"/>
  <c r="A9306" i="3"/>
  <c r="A9307" i="3"/>
  <c r="A9308" i="3"/>
  <c r="A9309" i="3"/>
  <c r="A9310" i="3"/>
  <c r="A9311" i="3"/>
  <c r="A9312" i="3"/>
  <c r="A9313" i="3"/>
  <c r="A9314" i="3"/>
  <c r="A9315" i="3"/>
  <c r="A9316" i="3"/>
  <c r="A9317" i="3"/>
  <c r="A9318" i="3"/>
  <c r="A9319" i="3"/>
  <c r="A9320" i="3"/>
  <c r="A9321" i="3"/>
  <c r="A9322" i="3"/>
  <c r="A9323" i="3"/>
  <c r="A9324" i="3"/>
  <c r="A9325" i="3"/>
  <c r="A9326" i="3"/>
  <c r="A9327" i="3"/>
  <c r="A9328" i="3"/>
  <c r="A9329" i="3"/>
  <c r="A9330" i="3"/>
  <c r="A9331" i="3"/>
  <c r="A9332" i="3"/>
  <c r="A9333" i="3"/>
  <c r="A9334" i="3"/>
  <c r="A9335" i="3"/>
  <c r="A9336" i="3"/>
  <c r="A9337" i="3"/>
  <c r="A9338" i="3"/>
  <c r="A9339" i="3"/>
  <c r="A9340" i="3"/>
  <c r="A9341" i="3"/>
  <c r="A9342" i="3"/>
  <c r="A9343" i="3"/>
  <c r="A9344" i="3"/>
  <c r="A9345" i="3"/>
  <c r="A9346" i="3"/>
  <c r="A9347" i="3"/>
  <c r="A9348" i="3"/>
  <c r="A9349" i="3"/>
  <c r="A9350" i="3"/>
  <c r="A9351" i="3"/>
  <c r="A9352" i="3"/>
  <c r="A9353" i="3"/>
  <c r="A9354" i="3"/>
  <c r="A9355" i="3"/>
  <c r="A9356" i="3"/>
  <c r="A9357" i="3"/>
  <c r="A9358" i="3"/>
  <c r="A9359" i="3"/>
  <c r="A9360" i="3"/>
  <c r="A9361" i="3"/>
  <c r="A9362" i="3"/>
  <c r="A9363" i="3"/>
  <c r="A9364" i="3"/>
  <c r="A9365" i="3"/>
  <c r="A9366" i="3"/>
  <c r="A9367" i="3"/>
  <c r="A9368" i="3"/>
  <c r="A9369" i="3"/>
  <c r="A9370" i="3"/>
  <c r="A9371" i="3"/>
  <c r="A9372" i="3"/>
  <c r="A9373" i="3"/>
  <c r="A9374" i="3"/>
  <c r="A9375" i="3"/>
  <c r="A9376" i="3"/>
  <c r="A9377" i="3"/>
  <c r="A9378" i="3"/>
  <c r="A9379" i="3"/>
  <c r="A9380" i="3"/>
  <c r="A9381" i="3"/>
  <c r="A9382" i="3"/>
  <c r="A9383" i="3"/>
  <c r="A9384" i="3"/>
  <c r="A9385" i="3"/>
  <c r="A9386" i="3"/>
  <c r="A9387" i="3"/>
  <c r="A9388" i="3"/>
  <c r="A9389" i="3"/>
  <c r="A9390" i="3"/>
  <c r="A9391" i="3"/>
  <c r="A9392" i="3"/>
  <c r="A9393" i="3"/>
  <c r="A9394" i="3"/>
  <c r="A9395" i="3"/>
  <c r="A9396" i="3"/>
  <c r="A9397" i="3"/>
  <c r="A9398" i="3"/>
  <c r="A9399" i="3"/>
  <c r="A9400" i="3"/>
  <c r="A9401" i="3"/>
  <c r="A9402" i="3"/>
  <c r="A9403" i="3"/>
  <c r="A9404" i="3"/>
  <c r="A9405" i="3"/>
  <c r="A9406" i="3"/>
  <c r="A9407" i="3"/>
  <c r="A9408" i="3"/>
  <c r="A9409" i="3"/>
  <c r="A9410" i="3"/>
  <c r="A9411" i="3"/>
  <c r="A9412" i="3"/>
  <c r="A9413" i="3"/>
  <c r="A9414" i="3"/>
  <c r="A9415" i="3"/>
  <c r="A9416" i="3"/>
  <c r="A9417" i="3"/>
  <c r="A9418" i="3"/>
  <c r="A9419" i="3"/>
  <c r="A9420" i="3"/>
  <c r="A9421" i="3"/>
  <c r="A9422" i="3"/>
  <c r="A9423" i="3"/>
  <c r="A9424" i="3"/>
  <c r="A9425" i="3"/>
  <c r="A9426" i="3"/>
  <c r="A9427" i="3"/>
  <c r="A9428" i="3"/>
  <c r="A9429" i="3"/>
  <c r="A9430" i="3"/>
  <c r="A9431" i="3"/>
  <c r="A9432" i="3"/>
  <c r="A9433" i="3"/>
  <c r="A9434" i="3"/>
  <c r="A9435" i="3"/>
  <c r="A9436" i="3"/>
  <c r="A9437" i="3"/>
  <c r="A9438" i="3"/>
  <c r="A9439" i="3"/>
  <c r="A9440" i="3"/>
  <c r="A9441" i="3"/>
  <c r="A9442" i="3"/>
  <c r="A9443" i="3"/>
  <c r="A9444" i="3"/>
  <c r="A9445" i="3"/>
  <c r="A9446" i="3"/>
  <c r="A9447" i="3"/>
  <c r="A9448" i="3"/>
  <c r="A9449" i="3"/>
  <c r="A9450" i="3"/>
  <c r="A9451" i="3"/>
  <c r="A9452" i="3"/>
  <c r="A9453" i="3"/>
  <c r="A9454" i="3"/>
  <c r="A9455" i="3"/>
  <c r="A9456" i="3"/>
  <c r="A9457" i="3"/>
  <c r="A9458" i="3"/>
  <c r="A9459" i="3"/>
  <c r="A9460" i="3"/>
  <c r="A9461" i="3"/>
  <c r="A9462" i="3"/>
  <c r="A9463" i="3"/>
  <c r="A9464" i="3"/>
  <c r="A9465" i="3"/>
  <c r="A9466" i="3"/>
  <c r="A9467" i="3"/>
  <c r="A9468" i="3"/>
  <c r="A9469" i="3"/>
  <c r="A9470" i="3"/>
  <c r="A9471" i="3"/>
  <c r="A9472" i="3"/>
  <c r="A9473" i="3"/>
  <c r="A9474" i="3"/>
  <c r="A9475" i="3"/>
  <c r="A9476" i="3"/>
  <c r="A9477" i="3"/>
  <c r="A9478" i="3"/>
  <c r="A9479" i="3"/>
  <c r="A9480" i="3"/>
  <c r="A9481" i="3"/>
  <c r="A9482" i="3"/>
  <c r="A9483" i="3"/>
  <c r="A9484" i="3"/>
  <c r="A9485" i="3"/>
  <c r="A9486" i="3"/>
  <c r="A9487" i="3"/>
  <c r="A9488" i="3"/>
  <c r="A9489" i="3"/>
  <c r="A9490" i="3"/>
  <c r="A9491" i="3"/>
  <c r="A9492" i="3"/>
  <c r="A9493" i="3"/>
  <c r="A9494" i="3"/>
  <c r="A9495" i="3"/>
  <c r="A9496" i="3"/>
  <c r="A9497" i="3"/>
  <c r="A9498" i="3"/>
  <c r="A9499" i="3"/>
  <c r="A9500" i="3"/>
  <c r="A9501" i="3"/>
  <c r="A9502" i="3"/>
  <c r="A9503" i="3"/>
  <c r="A9504" i="3"/>
  <c r="A9505" i="3"/>
  <c r="A9506" i="3"/>
  <c r="A9507" i="3"/>
  <c r="A9508" i="3"/>
  <c r="A9509" i="3"/>
  <c r="A9510" i="3"/>
  <c r="A9511" i="3"/>
  <c r="A9512" i="3"/>
  <c r="A9513" i="3"/>
  <c r="A9514" i="3"/>
  <c r="A9515" i="3"/>
  <c r="A9516" i="3"/>
  <c r="A9517" i="3"/>
  <c r="A9518" i="3"/>
  <c r="A9519" i="3"/>
  <c r="A9520" i="3"/>
  <c r="A9521" i="3"/>
  <c r="A9522" i="3"/>
  <c r="A9523" i="3"/>
  <c r="A9524" i="3"/>
  <c r="A9525" i="3"/>
  <c r="A9526" i="3"/>
  <c r="A9527" i="3"/>
  <c r="A9528" i="3"/>
  <c r="A9529" i="3"/>
  <c r="A9530" i="3"/>
  <c r="A9531" i="3"/>
  <c r="A9532" i="3"/>
  <c r="A9533" i="3"/>
  <c r="A9534" i="3"/>
  <c r="A9535" i="3"/>
  <c r="A9536" i="3"/>
  <c r="A9537" i="3"/>
  <c r="A9538" i="3"/>
  <c r="A9539" i="3"/>
  <c r="A9540" i="3"/>
  <c r="A9541" i="3"/>
  <c r="A9542" i="3"/>
  <c r="A9543" i="3"/>
  <c r="A9544" i="3"/>
  <c r="A9545" i="3"/>
  <c r="A9546" i="3"/>
  <c r="A9547" i="3"/>
  <c r="A9548" i="3"/>
  <c r="A9549" i="3"/>
  <c r="A9550" i="3"/>
  <c r="A9551" i="3"/>
  <c r="A9552" i="3"/>
  <c r="A9553" i="3"/>
  <c r="A9554" i="3"/>
  <c r="A9555" i="3"/>
  <c r="A9556" i="3"/>
  <c r="A9557" i="3"/>
  <c r="A9558" i="3"/>
  <c r="A9559" i="3"/>
  <c r="A9560" i="3"/>
  <c r="A9561" i="3"/>
  <c r="A9562" i="3"/>
  <c r="A9563" i="3"/>
  <c r="A9564" i="3"/>
  <c r="A9565" i="3"/>
  <c r="A9566" i="3"/>
  <c r="A9567" i="3"/>
  <c r="A9568" i="3"/>
  <c r="A9569" i="3"/>
  <c r="A9570" i="3"/>
  <c r="A9571" i="3"/>
  <c r="A9572" i="3"/>
  <c r="A9573" i="3"/>
  <c r="A9574" i="3"/>
  <c r="A9575" i="3"/>
  <c r="A9576" i="3"/>
  <c r="A9577" i="3"/>
  <c r="A9578" i="3"/>
  <c r="A9579" i="3"/>
  <c r="A9580" i="3"/>
  <c r="A9581" i="3"/>
  <c r="A9582" i="3"/>
  <c r="A9583" i="3"/>
  <c r="A9584" i="3"/>
  <c r="A9585" i="3"/>
  <c r="A9586" i="3"/>
  <c r="A9587" i="3"/>
  <c r="A9588" i="3"/>
  <c r="A9589" i="3"/>
  <c r="A9590" i="3"/>
  <c r="A9591" i="3"/>
  <c r="A9592" i="3"/>
  <c r="A9593" i="3"/>
  <c r="A9594" i="3"/>
  <c r="A9595" i="3"/>
  <c r="A9596" i="3"/>
  <c r="A9597" i="3"/>
  <c r="A9598" i="3"/>
  <c r="A9599" i="3"/>
  <c r="A9600" i="3"/>
  <c r="A9601" i="3"/>
  <c r="A9602" i="3"/>
  <c r="A9603" i="3"/>
  <c r="A9604" i="3"/>
  <c r="A9605" i="3"/>
  <c r="A9606" i="3"/>
  <c r="A9607" i="3"/>
  <c r="A9608" i="3"/>
  <c r="A9609" i="3"/>
  <c r="A9610" i="3"/>
  <c r="A9611" i="3"/>
  <c r="A9612" i="3"/>
  <c r="A9613" i="3"/>
  <c r="A9614" i="3"/>
  <c r="A9615" i="3"/>
  <c r="A9616" i="3"/>
  <c r="A9617" i="3"/>
  <c r="A9618" i="3"/>
  <c r="A9619" i="3"/>
  <c r="A9620" i="3"/>
  <c r="A9621" i="3"/>
  <c r="A9622" i="3"/>
  <c r="A9623" i="3"/>
  <c r="A9624" i="3"/>
  <c r="A9625" i="3"/>
  <c r="A9626" i="3"/>
  <c r="A9627" i="3"/>
  <c r="A9628" i="3"/>
  <c r="A9629" i="3"/>
  <c r="A9630" i="3"/>
  <c r="A9631" i="3"/>
  <c r="A9632" i="3"/>
  <c r="A9633" i="3"/>
  <c r="A9634" i="3"/>
  <c r="A9635" i="3"/>
  <c r="A9636" i="3"/>
  <c r="A9637" i="3"/>
  <c r="A9638" i="3"/>
  <c r="A9639" i="3"/>
  <c r="A9640" i="3"/>
  <c r="A9641" i="3"/>
  <c r="A9642" i="3"/>
  <c r="A9643" i="3"/>
  <c r="A9644" i="3"/>
  <c r="A9645" i="3"/>
  <c r="A9646" i="3"/>
  <c r="A9647" i="3"/>
  <c r="A9648" i="3"/>
  <c r="A9649" i="3"/>
  <c r="A9650" i="3"/>
  <c r="A9651" i="3"/>
  <c r="A9652" i="3"/>
  <c r="A9653" i="3"/>
  <c r="A9654" i="3"/>
  <c r="A9655" i="3"/>
  <c r="A9656" i="3"/>
  <c r="A9657" i="3"/>
  <c r="A9658" i="3"/>
  <c r="A9659" i="3"/>
  <c r="A9660" i="3"/>
  <c r="A9661" i="3"/>
  <c r="A9662" i="3"/>
  <c r="A9663" i="3"/>
  <c r="A9664" i="3"/>
  <c r="A9665" i="3"/>
  <c r="A9666" i="3"/>
  <c r="A9667" i="3"/>
  <c r="A9668" i="3"/>
  <c r="A9669" i="3"/>
  <c r="A9670" i="3"/>
  <c r="A9671" i="3"/>
  <c r="A9672" i="3"/>
  <c r="A9673" i="3"/>
  <c r="A9674" i="3"/>
  <c r="A9675" i="3"/>
  <c r="A9676" i="3"/>
  <c r="A9677" i="3"/>
  <c r="A9678" i="3"/>
  <c r="A9679" i="3"/>
  <c r="A9680" i="3"/>
  <c r="A9681" i="3"/>
  <c r="A9682" i="3"/>
  <c r="A9683" i="3"/>
  <c r="A9684" i="3"/>
  <c r="A9685" i="3"/>
  <c r="A9686" i="3"/>
  <c r="A9687" i="3"/>
  <c r="A9688" i="3"/>
  <c r="A9689" i="3"/>
  <c r="A9690" i="3"/>
  <c r="A9691" i="3"/>
  <c r="A9692" i="3"/>
  <c r="A9693" i="3"/>
  <c r="A9694" i="3"/>
  <c r="A9695" i="3"/>
  <c r="A9696" i="3"/>
  <c r="A9697" i="3"/>
  <c r="A9698" i="3"/>
  <c r="A9699" i="3"/>
  <c r="A9700" i="3"/>
  <c r="A9701" i="3"/>
  <c r="A9702" i="3"/>
  <c r="A9703" i="3"/>
  <c r="A9704" i="3"/>
  <c r="A9705" i="3"/>
  <c r="A9706" i="3"/>
  <c r="A9707" i="3"/>
  <c r="A9708" i="3"/>
  <c r="A9709" i="3"/>
  <c r="A9710" i="3"/>
  <c r="A9711" i="3"/>
  <c r="A9712" i="3"/>
  <c r="A9713" i="3"/>
  <c r="A9714" i="3"/>
  <c r="A9715" i="3"/>
  <c r="A9716" i="3"/>
  <c r="A9717" i="3"/>
  <c r="A9718" i="3"/>
  <c r="A9719" i="3"/>
  <c r="A9720" i="3"/>
  <c r="A9721" i="3"/>
  <c r="A9722" i="3"/>
  <c r="A9723" i="3"/>
  <c r="A9724" i="3"/>
  <c r="A9725" i="3"/>
  <c r="A9726" i="3"/>
  <c r="A9727" i="3"/>
  <c r="A9728" i="3"/>
  <c r="A9729" i="3"/>
  <c r="A9730" i="3"/>
  <c r="A9731" i="3"/>
  <c r="A9732" i="3"/>
  <c r="A9733" i="3"/>
  <c r="A9734" i="3"/>
  <c r="A9735" i="3"/>
  <c r="A9736" i="3"/>
  <c r="A9737" i="3"/>
  <c r="A9738" i="3"/>
  <c r="A9739" i="3"/>
  <c r="A9740" i="3"/>
  <c r="A9741" i="3"/>
  <c r="A9742" i="3"/>
  <c r="A9743" i="3"/>
  <c r="A9744" i="3"/>
  <c r="A9745" i="3"/>
  <c r="A9746" i="3"/>
  <c r="A9747" i="3"/>
  <c r="A9748" i="3"/>
  <c r="A9749" i="3"/>
  <c r="A9750" i="3"/>
  <c r="A9751" i="3"/>
  <c r="A9752" i="3"/>
  <c r="A9753" i="3"/>
  <c r="A9754" i="3"/>
  <c r="A9755" i="3"/>
  <c r="A9756" i="3"/>
  <c r="A9757" i="3"/>
  <c r="A9758" i="3"/>
  <c r="A9759" i="3"/>
  <c r="A9760" i="3"/>
  <c r="A9761" i="3"/>
  <c r="A9762" i="3"/>
  <c r="A9763" i="3"/>
  <c r="A9764" i="3"/>
  <c r="A9765" i="3"/>
  <c r="A9766" i="3"/>
  <c r="A9767" i="3"/>
  <c r="A9768" i="3"/>
  <c r="A9769" i="3"/>
  <c r="A9770" i="3"/>
  <c r="A9771" i="3"/>
  <c r="A9772" i="3"/>
  <c r="A9773" i="3"/>
  <c r="A9774" i="3"/>
  <c r="A9775" i="3"/>
  <c r="A9776" i="3"/>
  <c r="A9777" i="3"/>
  <c r="A9778" i="3"/>
  <c r="A9779" i="3"/>
  <c r="A9780" i="3"/>
  <c r="A9781" i="3"/>
  <c r="A9782" i="3"/>
  <c r="A9783" i="3"/>
  <c r="A9784" i="3"/>
  <c r="A9785" i="3"/>
  <c r="A9786" i="3"/>
  <c r="A9787" i="3"/>
  <c r="A9788" i="3"/>
  <c r="A9789" i="3"/>
  <c r="A9790" i="3"/>
  <c r="A9791" i="3"/>
  <c r="A9792" i="3"/>
  <c r="A9793" i="3"/>
  <c r="A9794" i="3"/>
  <c r="A9795" i="3"/>
  <c r="A9796" i="3"/>
  <c r="A9797" i="3"/>
  <c r="A9798" i="3"/>
  <c r="A9799" i="3"/>
  <c r="A9800" i="3"/>
  <c r="A9801" i="3"/>
  <c r="A9802" i="3"/>
  <c r="A9803" i="3"/>
  <c r="A9804" i="3"/>
  <c r="A9805" i="3"/>
  <c r="A9806" i="3"/>
  <c r="A9807" i="3"/>
  <c r="A9808" i="3"/>
  <c r="A9809" i="3"/>
  <c r="A9810" i="3"/>
  <c r="A9811" i="3"/>
  <c r="A9812" i="3"/>
  <c r="A9813" i="3"/>
  <c r="A9814" i="3"/>
  <c r="A9815" i="3"/>
  <c r="A9816" i="3"/>
  <c r="A9817" i="3"/>
  <c r="A9818" i="3"/>
  <c r="A9819" i="3"/>
  <c r="A9820" i="3"/>
  <c r="A9821" i="3"/>
  <c r="A9822" i="3"/>
  <c r="A9823" i="3"/>
  <c r="A9824" i="3"/>
  <c r="A9825" i="3"/>
  <c r="A9826" i="3"/>
  <c r="A9827" i="3"/>
  <c r="A9828" i="3"/>
  <c r="A9829" i="3"/>
  <c r="A9830" i="3"/>
  <c r="A9831" i="3"/>
  <c r="A9832" i="3"/>
  <c r="A9833" i="3"/>
  <c r="A9834" i="3"/>
  <c r="A9835" i="3"/>
  <c r="A9836" i="3"/>
  <c r="A9837" i="3"/>
  <c r="A9838" i="3"/>
  <c r="A9839" i="3"/>
  <c r="A9840" i="3"/>
  <c r="A9841" i="3"/>
  <c r="A9842" i="3"/>
  <c r="A9843" i="3"/>
  <c r="A9844" i="3"/>
  <c r="A9845" i="3"/>
  <c r="A9846" i="3"/>
  <c r="A9847" i="3"/>
  <c r="A9848" i="3"/>
  <c r="A9849" i="3"/>
  <c r="A9850" i="3"/>
  <c r="A9851" i="3"/>
  <c r="A9852" i="3"/>
  <c r="A9853" i="3"/>
  <c r="A9854" i="3"/>
  <c r="A9855" i="3"/>
  <c r="A9856" i="3"/>
  <c r="A9857" i="3"/>
  <c r="A9858" i="3"/>
  <c r="A9859" i="3"/>
  <c r="A9860" i="3"/>
  <c r="A9861" i="3"/>
  <c r="A9862" i="3"/>
  <c r="A9863" i="3"/>
  <c r="A9864" i="3"/>
  <c r="A9865" i="3"/>
  <c r="A9866" i="3"/>
  <c r="A9867" i="3"/>
  <c r="A9868" i="3"/>
  <c r="A9869" i="3"/>
  <c r="A9870" i="3"/>
  <c r="A9871" i="3"/>
  <c r="A9872" i="3"/>
  <c r="A9873" i="3"/>
  <c r="A9874" i="3"/>
  <c r="A9875" i="3"/>
  <c r="A9876" i="3"/>
  <c r="A9877" i="3"/>
  <c r="A9878" i="3"/>
  <c r="A9879" i="3"/>
  <c r="A9880" i="3"/>
  <c r="A9881" i="3"/>
  <c r="A9882" i="3"/>
  <c r="A9883" i="3"/>
  <c r="A9884" i="3"/>
  <c r="A9885" i="3"/>
  <c r="A9886" i="3"/>
  <c r="A9887" i="3"/>
  <c r="A9888" i="3"/>
  <c r="A9889" i="3"/>
  <c r="A9890" i="3"/>
  <c r="A9891" i="3"/>
  <c r="A9892" i="3"/>
  <c r="A9893" i="3"/>
  <c r="A9894" i="3"/>
  <c r="A9895" i="3"/>
  <c r="A9896" i="3"/>
  <c r="A9897" i="3"/>
  <c r="A9898" i="3"/>
  <c r="A9899" i="3"/>
  <c r="A9900" i="3"/>
  <c r="A9901" i="3"/>
  <c r="A9902" i="3"/>
  <c r="A9903" i="3"/>
  <c r="A9904" i="3"/>
  <c r="A9905" i="3"/>
  <c r="A9906" i="3"/>
  <c r="A9907" i="3"/>
  <c r="A9908" i="3"/>
  <c r="A9909" i="3"/>
  <c r="A9910" i="3"/>
  <c r="A9911" i="3"/>
  <c r="A9912" i="3"/>
  <c r="A9913" i="3"/>
  <c r="A9914" i="3"/>
  <c r="A9915" i="3"/>
  <c r="A9916" i="3"/>
  <c r="A9917" i="3"/>
  <c r="A9918" i="3"/>
  <c r="A9919" i="3"/>
  <c r="A9920" i="3"/>
  <c r="A9921" i="3"/>
  <c r="A9922" i="3"/>
  <c r="A9923" i="3"/>
  <c r="A9924" i="3"/>
  <c r="A9925" i="3"/>
  <c r="A9926" i="3"/>
  <c r="A9927" i="3"/>
  <c r="A9928" i="3"/>
  <c r="A9929" i="3"/>
  <c r="A9930" i="3"/>
  <c r="A9931" i="3"/>
  <c r="A9932" i="3"/>
  <c r="A9933" i="3"/>
  <c r="A9934" i="3"/>
  <c r="A9935" i="3"/>
  <c r="A9936" i="3"/>
  <c r="A9937" i="3"/>
  <c r="A9938" i="3"/>
  <c r="A9939" i="3"/>
  <c r="A9940" i="3"/>
  <c r="A9941" i="3"/>
  <c r="A9942" i="3"/>
  <c r="A9943" i="3"/>
  <c r="A9944" i="3"/>
  <c r="A9945" i="3"/>
  <c r="A9946" i="3"/>
  <c r="A9947" i="3"/>
  <c r="A9948" i="3"/>
  <c r="A9949" i="3"/>
  <c r="A9950" i="3"/>
  <c r="A9951" i="3"/>
  <c r="A9952" i="3"/>
  <c r="A9953" i="3"/>
  <c r="A9954" i="3"/>
  <c r="A9955" i="3"/>
  <c r="A9956" i="3"/>
  <c r="A9957" i="3"/>
  <c r="A9958" i="3"/>
  <c r="A9959" i="3"/>
  <c r="A9960" i="3"/>
  <c r="A9961" i="3"/>
  <c r="A9962" i="3"/>
  <c r="A9963" i="3"/>
  <c r="A9964" i="3"/>
  <c r="A9965" i="3"/>
  <c r="A9966" i="3"/>
  <c r="A9967" i="3"/>
  <c r="A9968" i="3"/>
  <c r="A9969" i="3"/>
  <c r="A9970" i="3"/>
  <c r="A9971" i="3"/>
  <c r="A9972" i="3"/>
  <c r="A9973" i="3"/>
  <c r="A9974" i="3"/>
  <c r="A9975" i="3"/>
  <c r="A9976" i="3"/>
  <c r="A9977" i="3"/>
  <c r="A9978" i="3"/>
  <c r="A9979" i="3"/>
  <c r="A9980" i="3"/>
  <c r="A9981" i="3"/>
  <c r="A9982" i="3"/>
  <c r="A9983" i="3"/>
  <c r="A9984" i="3"/>
  <c r="A9985" i="3"/>
  <c r="A9986" i="3"/>
  <c r="A9987" i="3"/>
  <c r="A9988" i="3"/>
  <c r="A9989" i="3"/>
  <c r="A9990" i="3"/>
  <c r="A9991" i="3"/>
  <c r="A9992" i="3"/>
  <c r="A9993" i="3"/>
  <c r="A9994" i="3"/>
  <c r="A9995" i="3"/>
  <c r="A9996" i="3"/>
  <c r="A9997" i="3"/>
  <c r="A9998" i="3"/>
  <c r="A9999" i="3"/>
  <c r="A10000" i="3"/>
  <c r="A10001" i="3"/>
  <c r="A10002" i="3"/>
  <c r="A10003" i="3"/>
  <c r="A10004" i="3"/>
  <c r="A10005" i="3"/>
  <c r="A10006" i="3"/>
  <c r="A10007" i="3"/>
  <c r="A10008" i="3"/>
  <c r="A10009" i="3"/>
  <c r="A10010" i="3"/>
  <c r="A10011" i="3"/>
  <c r="A10012" i="3"/>
  <c r="A10013" i="3"/>
  <c r="A10014" i="3"/>
  <c r="A10015" i="3"/>
  <c r="A10016" i="3"/>
  <c r="A10017" i="3"/>
  <c r="A10018" i="3"/>
  <c r="A10019" i="3"/>
  <c r="A10020" i="3"/>
  <c r="A10021" i="3"/>
  <c r="A10022" i="3"/>
  <c r="A10023" i="3"/>
  <c r="A10024" i="3"/>
  <c r="A10025" i="3"/>
  <c r="A10026" i="3"/>
  <c r="A10027" i="3"/>
  <c r="A10028" i="3"/>
  <c r="A10029" i="3"/>
  <c r="A10030" i="3"/>
  <c r="A10031" i="3"/>
  <c r="A10032" i="3"/>
  <c r="A10033" i="3"/>
  <c r="A10034" i="3"/>
  <c r="A10035" i="3"/>
  <c r="A10036" i="3"/>
  <c r="A10037" i="3"/>
  <c r="A10038" i="3"/>
  <c r="A10039" i="3"/>
  <c r="A10040" i="3"/>
  <c r="A10041" i="3"/>
  <c r="A10042" i="3"/>
  <c r="A10043" i="3"/>
  <c r="A10044" i="3"/>
  <c r="A10045" i="3"/>
  <c r="A10046" i="3"/>
  <c r="A10047" i="3"/>
  <c r="A10048" i="3"/>
  <c r="A10049" i="3"/>
  <c r="A10050" i="3"/>
  <c r="A10051" i="3"/>
  <c r="A10052" i="3"/>
  <c r="A10053" i="3"/>
  <c r="A10054" i="3"/>
  <c r="A10055" i="3"/>
  <c r="A10056" i="3"/>
  <c r="A10057" i="3"/>
  <c r="A10058" i="3"/>
  <c r="A10059" i="3"/>
  <c r="A10060" i="3"/>
  <c r="A10061" i="3"/>
  <c r="A10062" i="3"/>
  <c r="A10063" i="3"/>
  <c r="A10064" i="3"/>
  <c r="A10065" i="3"/>
  <c r="A10066" i="3"/>
  <c r="A10067" i="3"/>
  <c r="A10068" i="3"/>
  <c r="A10069" i="3"/>
  <c r="A10070" i="3"/>
  <c r="A10071" i="3"/>
  <c r="A10072" i="3"/>
  <c r="A10073" i="3"/>
  <c r="A10074" i="3"/>
  <c r="A10075" i="3"/>
  <c r="A10076" i="3"/>
  <c r="A10077" i="3"/>
  <c r="A10078" i="3"/>
  <c r="A10079" i="3"/>
  <c r="A10080" i="3"/>
  <c r="A10081" i="3"/>
  <c r="A10082" i="3"/>
  <c r="A10083" i="3"/>
  <c r="A10084" i="3"/>
  <c r="A10085" i="3"/>
  <c r="A10086" i="3"/>
  <c r="A10087" i="3"/>
  <c r="A10088" i="3"/>
  <c r="A10089" i="3"/>
  <c r="A10090" i="3"/>
  <c r="A10091" i="3"/>
  <c r="A10092" i="3"/>
  <c r="A10093" i="3"/>
  <c r="A10094" i="3"/>
  <c r="A10095" i="3"/>
  <c r="A10096" i="3"/>
  <c r="A10097" i="3"/>
  <c r="A10098" i="3"/>
  <c r="A10099" i="3"/>
  <c r="A10100" i="3"/>
  <c r="A10101" i="3"/>
  <c r="A10102" i="3"/>
  <c r="A10103" i="3"/>
  <c r="A10104" i="3"/>
  <c r="A10105" i="3"/>
  <c r="A10106" i="3"/>
  <c r="A10107" i="3"/>
  <c r="A10108" i="3"/>
  <c r="A10109" i="3"/>
  <c r="A10110" i="3"/>
  <c r="A10111" i="3"/>
  <c r="A10112" i="3"/>
  <c r="A10113" i="3"/>
  <c r="A10114" i="3"/>
  <c r="A10115" i="3"/>
  <c r="A10116" i="3"/>
  <c r="A10117" i="3"/>
  <c r="A10118" i="3"/>
  <c r="A10119" i="3"/>
  <c r="A10120" i="3"/>
  <c r="A10121" i="3"/>
  <c r="A10122" i="3"/>
  <c r="A10123" i="3"/>
  <c r="A10124" i="3"/>
  <c r="A10125" i="3"/>
  <c r="A10126" i="3"/>
  <c r="A10127" i="3"/>
  <c r="A10128" i="3"/>
  <c r="A10129" i="3"/>
  <c r="A10130" i="3"/>
  <c r="A10131" i="3"/>
  <c r="A10132" i="3"/>
  <c r="A10133" i="3"/>
  <c r="A10134" i="3"/>
  <c r="A10135" i="3"/>
  <c r="A10136" i="3"/>
  <c r="A10137" i="3"/>
  <c r="A10138" i="3"/>
  <c r="A10139" i="3"/>
  <c r="A10140" i="3"/>
  <c r="A10141" i="3"/>
  <c r="A10142" i="3"/>
  <c r="A10143" i="3"/>
  <c r="A10144" i="3"/>
  <c r="A10145" i="3"/>
  <c r="A10146" i="3"/>
  <c r="A10147" i="3"/>
  <c r="A10148" i="3"/>
  <c r="A10149" i="3"/>
  <c r="A10150" i="3"/>
  <c r="A10151" i="3"/>
  <c r="A10152" i="3"/>
  <c r="A10153" i="3"/>
  <c r="A10154" i="3"/>
  <c r="A10155" i="3"/>
  <c r="A10156" i="3"/>
  <c r="A10157" i="3"/>
  <c r="A10158" i="3"/>
  <c r="A10159" i="3"/>
  <c r="A10160" i="3"/>
  <c r="A10161" i="3"/>
  <c r="A10162" i="3"/>
  <c r="A10163" i="3"/>
  <c r="A10164" i="3"/>
  <c r="A10165" i="3"/>
  <c r="A10166" i="3"/>
  <c r="A10167" i="3"/>
  <c r="A10168" i="3"/>
  <c r="A10169" i="3"/>
  <c r="A10170" i="3"/>
  <c r="A10171" i="3"/>
  <c r="A10172" i="3"/>
  <c r="A10173" i="3"/>
  <c r="A10174" i="3"/>
  <c r="A10175" i="3"/>
  <c r="A10176" i="3"/>
  <c r="A10177" i="3"/>
  <c r="A10178" i="3"/>
  <c r="A10179" i="3"/>
  <c r="A10180" i="3"/>
  <c r="A10181" i="3"/>
  <c r="A10182" i="3"/>
  <c r="A10183" i="3"/>
  <c r="A10184" i="3"/>
  <c r="A10185" i="3"/>
  <c r="A10186" i="3"/>
  <c r="A10187" i="3"/>
  <c r="A10188" i="3"/>
  <c r="A10189" i="3"/>
  <c r="A10190" i="3"/>
  <c r="A10191" i="3"/>
  <c r="A10192" i="3"/>
  <c r="A10193" i="3"/>
  <c r="A10194" i="3"/>
  <c r="A10195" i="3"/>
  <c r="A10196" i="3"/>
  <c r="A10197" i="3"/>
  <c r="A10198" i="3"/>
  <c r="A10199" i="3"/>
  <c r="A10200" i="3"/>
  <c r="A10201" i="3"/>
  <c r="A10202" i="3"/>
  <c r="A10203" i="3"/>
  <c r="A10204" i="3"/>
  <c r="A10205" i="3"/>
  <c r="A10206" i="3"/>
  <c r="A10207" i="3"/>
  <c r="A10208" i="3"/>
  <c r="A10209" i="3"/>
  <c r="A10210" i="3"/>
  <c r="A10211" i="3"/>
  <c r="A10212" i="3"/>
  <c r="A10213" i="3"/>
  <c r="A10214" i="3"/>
  <c r="A10215" i="3"/>
  <c r="A10216" i="3"/>
  <c r="A10217" i="3"/>
  <c r="A10218" i="3"/>
  <c r="A10219" i="3"/>
  <c r="A10220" i="3"/>
  <c r="A10221" i="3"/>
  <c r="A10222" i="3"/>
  <c r="A10223" i="3"/>
  <c r="A10224" i="3"/>
  <c r="A10225" i="3"/>
  <c r="A10226" i="3"/>
  <c r="A10227" i="3"/>
  <c r="A10228" i="3"/>
  <c r="A10229" i="3"/>
  <c r="A10230" i="3"/>
  <c r="A10231" i="3"/>
  <c r="A10232" i="3"/>
  <c r="A10233" i="3"/>
  <c r="A10234" i="3"/>
  <c r="A10235" i="3"/>
  <c r="A10236" i="3"/>
  <c r="A10237" i="3"/>
  <c r="A10238" i="3"/>
  <c r="A10239" i="3"/>
  <c r="A10240" i="3"/>
  <c r="A10241" i="3"/>
  <c r="A10242" i="3"/>
  <c r="A10243" i="3"/>
  <c r="A10244" i="3"/>
  <c r="A10245" i="3"/>
  <c r="A10246" i="3"/>
  <c r="A10247" i="3"/>
  <c r="A10248" i="3"/>
  <c r="A10249" i="3"/>
  <c r="A10250" i="3"/>
  <c r="A10251" i="3"/>
  <c r="A10252" i="3"/>
  <c r="A10253" i="3"/>
  <c r="A10254" i="3"/>
  <c r="A10255" i="3"/>
  <c r="A10256" i="3"/>
  <c r="A10257" i="3"/>
  <c r="A10258" i="3"/>
  <c r="A10259" i="3"/>
  <c r="A10260" i="3"/>
  <c r="A10261" i="3"/>
  <c r="A10262" i="3"/>
  <c r="A10263" i="3"/>
  <c r="A10264" i="3"/>
  <c r="A10265" i="3"/>
  <c r="A10266" i="3"/>
  <c r="A10267" i="3"/>
  <c r="A10268" i="3"/>
  <c r="A10269" i="3"/>
  <c r="A10270" i="3"/>
  <c r="A10271" i="3"/>
  <c r="A10272" i="3"/>
  <c r="A10273" i="3"/>
  <c r="A10274" i="3"/>
  <c r="A10275" i="3"/>
  <c r="A10276" i="3"/>
  <c r="A10277" i="3"/>
  <c r="A10278" i="3"/>
  <c r="A10279" i="3"/>
  <c r="A10280" i="3"/>
  <c r="A10281" i="3"/>
  <c r="A10282" i="3"/>
  <c r="A10283" i="3"/>
  <c r="A10284" i="3"/>
  <c r="A10285" i="3"/>
  <c r="A10286" i="3"/>
  <c r="A10287" i="3"/>
  <c r="A10288" i="3"/>
  <c r="A10289" i="3"/>
  <c r="A10290" i="3"/>
  <c r="A10291" i="3"/>
  <c r="A10292" i="3"/>
  <c r="A10293" i="3"/>
  <c r="A10294" i="3"/>
  <c r="A10295" i="3"/>
  <c r="A10296" i="3"/>
  <c r="A10297" i="3"/>
  <c r="A10298" i="3"/>
  <c r="A10299" i="3"/>
  <c r="A10300" i="3"/>
  <c r="A10301" i="3"/>
  <c r="A10302" i="3"/>
  <c r="A10303" i="3"/>
  <c r="A10304" i="3"/>
  <c r="A10305" i="3"/>
  <c r="A10306" i="3"/>
  <c r="A10307" i="3"/>
  <c r="A10308" i="3"/>
  <c r="A10309" i="3"/>
  <c r="A10310" i="3"/>
  <c r="A10311" i="3"/>
  <c r="A10312" i="3"/>
  <c r="A10313" i="3"/>
  <c r="A10314" i="3"/>
  <c r="A10315" i="3"/>
  <c r="A10316" i="3"/>
  <c r="A10317" i="3"/>
  <c r="A10318" i="3"/>
  <c r="A10319" i="3"/>
  <c r="A10320" i="3"/>
  <c r="A10321" i="3"/>
  <c r="A10322" i="3"/>
  <c r="A10323" i="3"/>
  <c r="A10324" i="3"/>
  <c r="A10325" i="3"/>
  <c r="A10326" i="3"/>
  <c r="A10327" i="3"/>
  <c r="A10328" i="3"/>
  <c r="A10329" i="3"/>
  <c r="A10330" i="3"/>
  <c r="A10331" i="3"/>
  <c r="A10332" i="3"/>
  <c r="A10333" i="3"/>
  <c r="A10334" i="3"/>
  <c r="A10335" i="3"/>
  <c r="A10336" i="3"/>
  <c r="A10337" i="3"/>
  <c r="A10338" i="3"/>
  <c r="A10339" i="3"/>
  <c r="A10340" i="3"/>
  <c r="A10341" i="3"/>
  <c r="A10342" i="3"/>
  <c r="A10343" i="3"/>
  <c r="A10344" i="3"/>
  <c r="A10345" i="3"/>
  <c r="A10346" i="3"/>
  <c r="A10347" i="3"/>
  <c r="A10348" i="3"/>
  <c r="A10349" i="3"/>
  <c r="A10350" i="3"/>
  <c r="A10351" i="3"/>
  <c r="A10352" i="3"/>
  <c r="A10353" i="3"/>
  <c r="A10354" i="3"/>
  <c r="A10355" i="3"/>
  <c r="A10356" i="3"/>
  <c r="A10357" i="3"/>
  <c r="A10358" i="3"/>
  <c r="A10359" i="3"/>
  <c r="A10360" i="3"/>
  <c r="A10361" i="3"/>
  <c r="A10362" i="3"/>
  <c r="A10363" i="3"/>
  <c r="A10364" i="3"/>
  <c r="A10365" i="3"/>
  <c r="A10366" i="3"/>
  <c r="A10367" i="3"/>
  <c r="A10368" i="3"/>
  <c r="A10369" i="3"/>
  <c r="A10370" i="3"/>
  <c r="A10371" i="3"/>
  <c r="A10372" i="3"/>
  <c r="A10373" i="3"/>
  <c r="A10374" i="3"/>
  <c r="A10375" i="3"/>
  <c r="A10376" i="3"/>
  <c r="A10377" i="3"/>
  <c r="A10378" i="3"/>
  <c r="A10379" i="3"/>
  <c r="A10380" i="3"/>
  <c r="A10381" i="3"/>
  <c r="A10382" i="3"/>
  <c r="A10383" i="3"/>
  <c r="A10384" i="3"/>
  <c r="A10385" i="3"/>
  <c r="A10386" i="3"/>
  <c r="A10387" i="3"/>
  <c r="A10388" i="3"/>
  <c r="A10389" i="3"/>
  <c r="A10390" i="3"/>
  <c r="A10391" i="3"/>
  <c r="A10392" i="3"/>
  <c r="A10393" i="3"/>
  <c r="A10394" i="3"/>
  <c r="A10395" i="3"/>
  <c r="A10396" i="3"/>
  <c r="A10397" i="3"/>
  <c r="A10398" i="3"/>
  <c r="A10399" i="3"/>
  <c r="A10400" i="3"/>
  <c r="A10401" i="3"/>
  <c r="A10402" i="3"/>
  <c r="A10403" i="3"/>
  <c r="A10404" i="3"/>
  <c r="A10405" i="3"/>
  <c r="A10406" i="3"/>
  <c r="A10407" i="3"/>
  <c r="A10408" i="3"/>
  <c r="A10409" i="3"/>
  <c r="A10410" i="3"/>
  <c r="A10411" i="3"/>
  <c r="A10412" i="3"/>
  <c r="A10413" i="3"/>
  <c r="A10414" i="3"/>
  <c r="A10415" i="3"/>
  <c r="A10416" i="3"/>
  <c r="A10417" i="3"/>
  <c r="A10418" i="3"/>
  <c r="A10419" i="3"/>
  <c r="A10420" i="3"/>
  <c r="A10421" i="3"/>
  <c r="A10422" i="3"/>
  <c r="A10423" i="3"/>
  <c r="A10424" i="3"/>
  <c r="A10425" i="3"/>
  <c r="A10426" i="3"/>
  <c r="A10427" i="3"/>
  <c r="A10428" i="3"/>
  <c r="A10429" i="3"/>
  <c r="A10430" i="3"/>
  <c r="A10431" i="3"/>
  <c r="A10432" i="3"/>
  <c r="A10433" i="3"/>
  <c r="A10434" i="3"/>
  <c r="A10435" i="3"/>
  <c r="A10436" i="3"/>
  <c r="A10437" i="3"/>
  <c r="A10438" i="3"/>
  <c r="A10439" i="3"/>
  <c r="A10440" i="3"/>
  <c r="A10441" i="3"/>
  <c r="A10442" i="3"/>
  <c r="A10443" i="3"/>
  <c r="A10444" i="3"/>
  <c r="A10445" i="3"/>
  <c r="A10446" i="3"/>
  <c r="A10447" i="3"/>
  <c r="A10448" i="3"/>
  <c r="A10449" i="3"/>
  <c r="A10450" i="3"/>
  <c r="A10451" i="3"/>
  <c r="A10452" i="3"/>
  <c r="A10453" i="3"/>
  <c r="A10454" i="3"/>
  <c r="A10455" i="3"/>
  <c r="A10456" i="3"/>
  <c r="A10457" i="3"/>
  <c r="A10458" i="3"/>
  <c r="A10459" i="3"/>
  <c r="A10460" i="3"/>
  <c r="A10461" i="3"/>
  <c r="A10462" i="3"/>
  <c r="A10463" i="3"/>
  <c r="A10464" i="3"/>
  <c r="A10465" i="3"/>
  <c r="A10466" i="3"/>
  <c r="A10467" i="3"/>
  <c r="A10468" i="3"/>
  <c r="A10469" i="3"/>
  <c r="A10470" i="3"/>
  <c r="A10471" i="3"/>
  <c r="A10472" i="3"/>
  <c r="A10473" i="3"/>
  <c r="A10474" i="3"/>
  <c r="A10475" i="3"/>
  <c r="A10476" i="3"/>
  <c r="A10477" i="3"/>
  <c r="A10478" i="3"/>
  <c r="A10479" i="3"/>
  <c r="A10480" i="3"/>
  <c r="A10481" i="3"/>
  <c r="A10482" i="3"/>
  <c r="A10483" i="3"/>
  <c r="A10484" i="3"/>
  <c r="A10485" i="3"/>
  <c r="A10486" i="3"/>
  <c r="A10487" i="3"/>
  <c r="A10488" i="3"/>
  <c r="A10489" i="3"/>
  <c r="A10490" i="3"/>
  <c r="A10491" i="3"/>
  <c r="A10492" i="3"/>
  <c r="A10493" i="3"/>
  <c r="A10494" i="3"/>
  <c r="A10495" i="3"/>
  <c r="A10496" i="3"/>
  <c r="A10497" i="3"/>
  <c r="A10498" i="3"/>
  <c r="A10499" i="3"/>
  <c r="A10500" i="3"/>
  <c r="A10501" i="3"/>
  <c r="A10502" i="3"/>
  <c r="A10503" i="3"/>
  <c r="A10504" i="3"/>
  <c r="A10505" i="3"/>
  <c r="A10506" i="3"/>
  <c r="A10507" i="3"/>
  <c r="A10508" i="3"/>
  <c r="A10509" i="3"/>
  <c r="A10510" i="3"/>
  <c r="A10511" i="3"/>
  <c r="A10512" i="3"/>
  <c r="A10513" i="3"/>
  <c r="A10514" i="3"/>
  <c r="A10515" i="3"/>
  <c r="A10516" i="3"/>
  <c r="A10517" i="3"/>
  <c r="A10518" i="3"/>
  <c r="A10519" i="3"/>
  <c r="A10520" i="3"/>
  <c r="A10521" i="3"/>
  <c r="A10522" i="3"/>
  <c r="A10523" i="3"/>
  <c r="A10524" i="3"/>
  <c r="A10525" i="3"/>
  <c r="A10526" i="3"/>
  <c r="A10527" i="3"/>
  <c r="A10528" i="3"/>
  <c r="A10529" i="3"/>
  <c r="A10530" i="3"/>
  <c r="A10531" i="3"/>
  <c r="A10532" i="3"/>
  <c r="A10533" i="3"/>
  <c r="A10534" i="3"/>
  <c r="A10535" i="3"/>
  <c r="A10536" i="3"/>
  <c r="A10537" i="3"/>
  <c r="A10538" i="3"/>
  <c r="A10539" i="3"/>
  <c r="A10540" i="3"/>
  <c r="A10541" i="3"/>
  <c r="A10542" i="3"/>
  <c r="A10543" i="3"/>
  <c r="A10544" i="3"/>
  <c r="A10545" i="3"/>
  <c r="A10546" i="3"/>
  <c r="A10547" i="3"/>
  <c r="A10548" i="3"/>
  <c r="A10549" i="3"/>
  <c r="A10550" i="3"/>
  <c r="A10551" i="3"/>
  <c r="A10552" i="3"/>
  <c r="A10553" i="3"/>
  <c r="A10554" i="3"/>
  <c r="A10555" i="3"/>
  <c r="A10556" i="3"/>
  <c r="A10557" i="3"/>
  <c r="A10558" i="3"/>
  <c r="A10559" i="3"/>
  <c r="A10560" i="3"/>
  <c r="A10561" i="3"/>
  <c r="A10562" i="3"/>
  <c r="A10563" i="3"/>
  <c r="A10564" i="3"/>
  <c r="A10565" i="3"/>
  <c r="A10566" i="3"/>
  <c r="A10567" i="3"/>
  <c r="A10568" i="3"/>
  <c r="A10569" i="3"/>
  <c r="A10570" i="3"/>
  <c r="A10571" i="3"/>
  <c r="A10572" i="3"/>
  <c r="A10573" i="3"/>
  <c r="A10574" i="3"/>
  <c r="A10575" i="3"/>
  <c r="A10576" i="3"/>
  <c r="A10577" i="3"/>
  <c r="A10578" i="3"/>
  <c r="A10579" i="3"/>
  <c r="A10580" i="3"/>
  <c r="A10581" i="3"/>
  <c r="A10582" i="3"/>
  <c r="A10583" i="3"/>
  <c r="A10584" i="3"/>
  <c r="A10585" i="3"/>
  <c r="A10586" i="3"/>
  <c r="A10587" i="3"/>
  <c r="A10588" i="3"/>
  <c r="A10589" i="3"/>
  <c r="A10590" i="3"/>
  <c r="A10591" i="3"/>
  <c r="A10592" i="3"/>
  <c r="A10593" i="3"/>
  <c r="A10594" i="3"/>
  <c r="A10595" i="3"/>
  <c r="A10596" i="3"/>
  <c r="A10597" i="3"/>
  <c r="A10598" i="3"/>
  <c r="A10599" i="3"/>
  <c r="A10600" i="3"/>
  <c r="A10601" i="3"/>
  <c r="A10602" i="3"/>
  <c r="A10603" i="3"/>
  <c r="A10604" i="3"/>
  <c r="A10605" i="3"/>
  <c r="A10606" i="3"/>
  <c r="A10607" i="3"/>
  <c r="A10608" i="3"/>
  <c r="A10609" i="3"/>
  <c r="A10610" i="3"/>
  <c r="A10611" i="3"/>
  <c r="A10612" i="3"/>
  <c r="A10613" i="3"/>
  <c r="A10614" i="3"/>
  <c r="A10615" i="3"/>
  <c r="A10616" i="3"/>
  <c r="A10617" i="3"/>
  <c r="A10618" i="3"/>
  <c r="A10619" i="3"/>
  <c r="A10620" i="3"/>
  <c r="A10621" i="3"/>
  <c r="A10622" i="3"/>
  <c r="A10623" i="3"/>
  <c r="A10624" i="3"/>
  <c r="A10625" i="3"/>
  <c r="A10626" i="3"/>
  <c r="A10627" i="3"/>
  <c r="A10628" i="3"/>
  <c r="A10629" i="3"/>
  <c r="A10630" i="3"/>
  <c r="A10631" i="3"/>
  <c r="A10632" i="3"/>
  <c r="A10633" i="3"/>
  <c r="A10634" i="3"/>
  <c r="A10635" i="3"/>
  <c r="A10636" i="3"/>
  <c r="A10637" i="3"/>
  <c r="A10638" i="3"/>
  <c r="A10639" i="3"/>
  <c r="A10640" i="3"/>
  <c r="A10641" i="3"/>
  <c r="A10642" i="3"/>
  <c r="A10643" i="3"/>
  <c r="A10644" i="3"/>
  <c r="A10645" i="3"/>
  <c r="A10646" i="3"/>
  <c r="A10647" i="3"/>
  <c r="A10648" i="3"/>
  <c r="A10649" i="3"/>
  <c r="A10650" i="3"/>
  <c r="A10651" i="3"/>
  <c r="A10652" i="3"/>
  <c r="A10653" i="3"/>
  <c r="A10654" i="3"/>
  <c r="A10655" i="3"/>
  <c r="A10656" i="3"/>
  <c r="A10657" i="3"/>
  <c r="A10658" i="3"/>
  <c r="A10659" i="3"/>
  <c r="A10660" i="3"/>
  <c r="A10661" i="3"/>
  <c r="A10662" i="3"/>
  <c r="A10663" i="3"/>
  <c r="A10664" i="3"/>
  <c r="A10665" i="3"/>
  <c r="A10666" i="3"/>
  <c r="A10667" i="3"/>
  <c r="A10668" i="3"/>
  <c r="A10669" i="3"/>
  <c r="A10670" i="3"/>
  <c r="A10671" i="3"/>
  <c r="A10672" i="3"/>
  <c r="A10673" i="3"/>
  <c r="A10674" i="3"/>
  <c r="A10675" i="3"/>
  <c r="A10676" i="3"/>
  <c r="A10677" i="3"/>
  <c r="A10678" i="3"/>
  <c r="A10679" i="3"/>
  <c r="A10680" i="3"/>
  <c r="A10681" i="3"/>
  <c r="A10682" i="3"/>
  <c r="A10683" i="3"/>
  <c r="A10684" i="3"/>
  <c r="A10685" i="3"/>
  <c r="A10686" i="3"/>
  <c r="A10687" i="3"/>
  <c r="A10688" i="3"/>
  <c r="A10689" i="3"/>
  <c r="A10690" i="3"/>
  <c r="A10691" i="3"/>
  <c r="A10692" i="3"/>
  <c r="A10693" i="3"/>
  <c r="A10694" i="3"/>
  <c r="A10695" i="3"/>
  <c r="A10696" i="3"/>
  <c r="A10697" i="3"/>
  <c r="A10698" i="3"/>
  <c r="A10699" i="3"/>
  <c r="A10700" i="3"/>
  <c r="A10701" i="3"/>
  <c r="A10702" i="3"/>
  <c r="A10703" i="3"/>
  <c r="A10704" i="3"/>
  <c r="A10705" i="3"/>
  <c r="A10706" i="3"/>
  <c r="A10707" i="3"/>
  <c r="A10708" i="3"/>
  <c r="A10709" i="3"/>
  <c r="A10710" i="3"/>
  <c r="A10711" i="3"/>
  <c r="A10712" i="3"/>
  <c r="A10713" i="3"/>
  <c r="A10714" i="3"/>
  <c r="A10715" i="3"/>
  <c r="A10716" i="3"/>
  <c r="A10717" i="3"/>
  <c r="A10718" i="3"/>
  <c r="A10719" i="3"/>
  <c r="A10720" i="3"/>
  <c r="A10721" i="3"/>
  <c r="A10722" i="3"/>
  <c r="A10723" i="3"/>
  <c r="A10724" i="3"/>
  <c r="A10725" i="3"/>
  <c r="A10726" i="3"/>
  <c r="A10727" i="3"/>
  <c r="A10728" i="3"/>
  <c r="A10729" i="3"/>
  <c r="A10730" i="3"/>
  <c r="A10731" i="3"/>
  <c r="A10732" i="3"/>
  <c r="A10733" i="3"/>
  <c r="A10734" i="3"/>
  <c r="A10735" i="3"/>
  <c r="A10736" i="3"/>
  <c r="A10737" i="3"/>
  <c r="A10738" i="3"/>
  <c r="A10739" i="3"/>
  <c r="A10740" i="3"/>
  <c r="A10741" i="3"/>
  <c r="A10742" i="3"/>
  <c r="A10743" i="3"/>
  <c r="A10744" i="3"/>
  <c r="A10745" i="3"/>
  <c r="A10746" i="3"/>
  <c r="A10747" i="3"/>
  <c r="A10748" i="3"/>
  <c r="A10749" i="3"/>
  <c r="A10750" i="3"/>
  <c r="A10751" i="3"/>
  <c r="A10752" i="3"/>
  <c r="A10753" i="3"/>
  <c r="A10754" i="3"/>
  <c r="A10755" i="3"/>
  <c r="A10756" i="3"/>
  <c r="A10757" i="3"/>
  <c r="A10758" i="3"/>
  <c r="A10759" i="3"/>
  <c r="A10760" i="3"/>
  <c r="A10761" i="3"/>
  <c r="A10762" i="3"/>
  <c r="A10763" i="3"/>
  <c r="A10764" i="3"/>
  <c r="A10765" i="3"/>
  <c r="A10766" i="3"/>
  <c r="A10767" i="3"/>
  <c r="A10768" i="3"/>
  <c r="A10769" i="3"/>
  <c r="A10770" i="3"/>
  <c r="A10771" i="3"/>
  <c r="A10772" i="3"/>
  <c r="A10773" i="3"/>
  <c r="A10774" i="3"/>
  <c r="A10775" i="3"/>
  <c r="A10776" i="3"/>
  <c r="A10777" i="3"/>
  <c r="A10778" i="3"/>
  <c r="A10779" i="3"/>
  <c r="A10780" i="3"/>
  <c r="A10781" i="3"/>
  <c r="A10782" i="3"/>
  <c r="A10783" i="3"/>
  <c r="A10784" i="3"/>
  <c r="A10785" i="3"/>
  <c r="A10786" i="3"/>
  <c r="A10787" i="3"/>
  <c r="A10788" i="3"/>
  <c r="A10789" i="3"/>
  <c r="A10790" i="3"/>
  <c r="A10791" i="3"/>
  <c r="A10792" i="3"/>
  <c r="A10793" i="3"/>
  <c r="A10794" i="3"/>
  <c r="A10795" i="3"/>
  <c r="A10796" i="3"/>
  <c r="A10797" i="3"/>
  <c r="A10798" i="3"/>
  <c r="A10799" i="3"/>
  <c r="A10800" i="3"/>
  <c r="A10801" i="3"/>
  <c r="A10802" i="3"/>
  <c r="A10803" i="3"/>
  <c r="A10804" i="3"/>
  <c r="A10805" i="3"/>
  <c r="A10806" i="3"/>
  <c r="A10807" i="3"/>
  <c r="A10808" i="3"/>
  <c r="A10809" i="3"/>
  <c r="A10810" i="3"/>
  <c r="A10811" i="3"/>
  <c r="A10812" i="3"/>
  <c r="A10813" i="3"/>
  <c r="A10814" i="3"/>
  <c r="A10815" i="3"/>
  <c r="A10816" i="3"/>
  <c r="A10817" i="3"/>
  <c r="A10818" i="3"/>
  <c r="A10819" i="3"/>
  <c r="A10820" i="3"/>
  <c r="A10821" i="3"/>
  <c r="A10822" i="3"/>
  <c r="A10823" i="3"/>
  <c r="A10824" i="3"/>
  <c r="A10825" i="3"/>
  <c r="A10826" i="3"/>
  <c r="A10827" i="3"/>
  <c r="A10828" i="3"/>
  <c r="A10829" i="3"/>
  <c r="A10830" i="3"/>
  <c r="A10831" i="3"/>
  <c r="A10832" i="3"/>
  <c r="A10833" i="3"/>
  <c r="A10834" i="3"/>
  <c r="A10835" i="3"/>
  <c r="A10836" i="3"/>
  <c r="A10837" i="3"/>
  <c r="A10838" i="3"/>
  <c r="A10839" i="3"/>
  <c r="A10840" i="3"/>
  <c r="A10841" i="3"/>
  <c r="A10842" i="3"/>
  <c r="A10843" i="3"/>
  <c r="A10844" i="3"/>
  <c r="A10845" i="3"/>
  <c r="A10846" i="3"/>
  <c r="A10847" i="3"/>
  <c r="A10848" i="3"/>
  <c r="A10849" i="3"/>
  <c r="A10850" i="3"/>
  <c r="A10851" i="3"/>
  <c r="A10852" i="3"/>
  <c r="A10853" i="3"/>
  <c r="A10854" i="3"/>
  <c r="A10855" i="3"/>
  <c r="A10856" i="3"/>
  <c r="A10857" i="3"/>
  <c r="A10858" i="3"/>
  <c r="A10859" i="3"/>
  <c r="A10860" i="3"/>
  <c r="A10861" i="3"/>
  <c r="A10862" i="3"/>
  <c r="A10863" i="3"/>
  <c r="A10864" i="3"/>
  <c r="A10865" i="3"/>
  <c r="A10866" i="3"/>
  <c r="A10867" i="3"/>
  <c r="A10868" i="3"/>
  <c r="A10869" i="3"/>
  <c r="A10870" i="3"/>
  <c r="A10871" i="3"/>
  <c r="A10872" i="3"/>
  <c r="A10873" i="3"/>
  <c r="A10874" i="3"/>
  <c r="A10875" i="3"/>
  <c r="A10876" i="3"/>
  <c r="A10877" i="3"/>
  <c r="A10878" i="3"/>
  <c r="A10879" i="3"/>
  <c r="A10880" i="3"/>
  <c r="A10881" i="3"/>
  <c r="A10882" i="3"/>
  <c r="A10883" i="3"/>
  <c r="A10884" i="3"/>
  <c r="A10885" i="3"/>
  <c r="A10886" i="3"/>
  <c r="A10887" i="3"/>
  <c r="A10888" i="3"/>
  <c r="A10889" i="3"/>
  <c r="A10890" i="3"/>
  <c r="A10891" i="3"/>
  <c r="A10892" i="3"/>
  <c r="A10893" i="3"/>
  <c r="A10894" i="3"/>
  <c r="A10895" i="3"/>
  <c r="A10896" i="3"/>
  <c r="A10897" i="3"/>
  <c r="A10898" i="3"/>
  <c r="A10899" i="3"/>
  <c r="A10900" i="3"/>
  <c r="A10901" i="3"/>
  <c r="A10902" i="3"/>
  <c r="A10903" i="3"/>
  <c r="A10904" i="3"/>
  <c r="A10905" i="3"/>
  <c r="A10906" i="3"/>
  <c r="A10907" i="3"/>
  <c r="A10908" i="3"/>
  <c r="A10909" i="3"/>
  <c r="A10910" i="3"/>
  <c r="A10911" i="3"/>
  <c r="A10912" i="3"/>
  <c r="A10913" i="3"/>
  <c r="A10914" i="3"/>
  <c r="A10915" i="3"/>
  <c r="A10916" i="3"/>
  <c r="A10917" i="3"/>
  <c r="A10918" i="3"/>
  <c r="A10919" i="3"/>
  <c r="A10920" i="3"/>
  <c r="A10921" i="3"/>
  <c r="A10922" i="3"/>
  <c r="A10923" i="3"/>
  <c r="A10924" i="3"/>
  <c r="A10925" i="3"/>
  <c r="A10926" i="3"/>
  <c r="A10927" i="3"/>
  <c r="A10928" i="3"/>
  <c r="A10929" i="3"/>
  <c r="A10930" i="3"/>
  <c r="A10931" i="3"/>
  <c r="A10932" i="3"/>
  <c r="A10933" i="3"/>
  <c r="A10934" i="3"/>
  <c r="A10935" i="3"/>
  <c r="A10936" i="3"/>
  <c r="A10937" i="3"/>
  <c r="A10938" i="3"/>
  <c r="A10939" i="3"/>
  <c r="A10940" i="3"/>
  <c r="A10941" i="3"/>
  <c r="A10942" i="3"/>
  <c r="A10943" i="3"/>
  <c r="A10944" i="3"/>
  <c r="A10945" i="3"/>
  <c r="A10946" i="3"/>
  <c r="A10947" i="3"/>
  <c r="A10948" i="3"/>
  <c r="A10949" i="3"/>
  <c r="A10950" i="3"/>
  <c r="A10951" i="3"/>
  <c r="A10952" i="3"/>
  <c r="A10953" i="3"/>
  <c r="A10954" i="3"/>
  <c r="A10955" i="3"/>
  <c r="A10956" i="3"/>
  <c r="A10957" i="3"/>
  <c r="A10958" i="3"/>
  <c r="A10959" i="3"/>
  <c r="A10960" i="3"/>
  <c r="A10961" i="3"/>
  <c r="A10962" i="3"/>
  <c r="A10963" i="3"/>
  <c r="A10964" i="3"/>
  <c r="A10965" i="3"/>
  <c r="A10966" i="3"/>
  <c r="A10967" i="3"/>
  <c r="A10968" i="3"/>
  <c r="A10969" i="3"/>
  <c r="A10970" i="3"/>
  <c r="A10971" i="3"/>
  <c r="A10972" i="3"/>
  <c r="A10973" i="3"/>
  <c r="A10974" i="3"/>
  <c r="A10975" i="3"/>
  <c r="A10976" i="3"/>
  <c r="A10977" i="3"/>
  <c r="A10978" i="3"/>
  <c r="A10979" i="3"/>
  <c r="A10980" i="3"/>
  <c r="A10981" i="3"/>
  <c r="A10982" i="3"/>
  <c r="A10983" i="3"/>
  <c r="A10984" i="3"/>
  <c r="A10985" i="3"/>
  <c r="A10986" i="3"/>
  <c r="A10987" i="3"/>
  <c r="A10988" i="3"/>
  <c r="A10989" i="3"/>
  <c r="A10990" i="3"/>
  <c r="A10991" i="3"/>
  <c r="A10992" i="3"/>
  <c r="A10993" i="3"/>
  <c r="A10994" i="3"/>
  <c r="A10995" i="3"/>
  <c r="A10996" i="3"/>
  <c r="A10997" i="3"/>
  <c r="A10998" i="3"/>
  <c r="A10999" i="3"/>
  <c r="A11000" i="3"/>
  <c r="A11001" i="3"/>
  <c r="A11002" i="3"/>
  <c r="A11003" i="3"/>
  <c r="A11004" i="3"/>
  <c r="A11005" i="3"/>
  <c r="A11006" i="3"/>
  <c r="A11007" i="3"/>
  <c r="A11008" i="3"/>
  <c r="A11009" i="3"/>
  <c r="A11010" i="3"/>
  <c r="A11011" i="3"/>
  <c r="A11012" i="3"/>
  <c r="A11013" i="3"/>
  <c r="A11014" i="3"/>
  <c r="A11015" i="3"/>
  <c r="A11016" i="3"/>
  <c r="A11017" i="3"/>
  <c r="A11018" i="3"/>
  <c r="A11019" i="3"/>
  <c r="A11020" i="3"/>
  <c r="A11021" i="3"/>
  <c r="A11022" i="3"/>
  <c r="A11023" i="3"/>
  <c r="A11024" i="3"/>
  <c r="A11025" i="3"/>
  <c r="A11026" i="3"/>
  <c r="A11027" i="3"/>
  <c r="A11028" i="3"/>
  <c r="A11029" i="3"/>
  <c r="A11030" i="3"/>
  <c r="A11031" i="3"/>
  <c r="A11032" i="3"/>
  <c r="A11033" i="3"/>
  <c r="A11034" i="3"/>
  <c r="A11035" i="3"/>
  <c r="A11036" i="3"/>
  <c r="A11037" i="3"/>
  <c r="A11038" i="3"/>
  <c r="A11039" i="3"/>
  <c r="A11040" i="3"/>
  <c r="A11041" i="3"/>
  <c r="A11042" i="3"/>
  <c r="A11043" i="3"/>
  <c r="A11044" i="3"/>
  <c r="A11045" i="3"/>
  <c r="A11046" i="3"/>
  <c r="A11047" i="3"/>
  <c r="A11048" i="3"/>
  <c r="A11049" i="3"/>
  <c r="A11050" i="3"/>
  <c r="A11051" i="3"/>
  <c r="A11052" i="3"/>
  <c r="A11053" i="3"/>
  <c r="A11054" i="3"/>
  <c r="A11055" i="3"/>
  <c r="A11056" i="3"/>
  <c r="A11057" i="3"/>
  <c r="A11058" i="3"/>
  <c r="A11059" i="3"/>
  <c r="A11060" i="3"/>
  <c r="A11061" i="3"/>
  <c r="A11062" i="3"/>
  <c r="A11063" i="3"/>
  <c r="A11064" i="3"/>
  <c r="A11065" i="3"/>
  <c r="A11066" i="3"/>
  <c r="A11067" i="3"/>
  <c r="A11068" i="3"/>
  <c r="A11069" i="3"/>
  <c r="A11070" i="3"/>
  <c r="A11071" i="3"/>
  <c r="A11072" i="3"/>
  <c r="A11073" i="3"/>
  <c r="A11074" i="3"/>
  <c r="A11075" i="3"/>
  <c r="A11076" i="3"/>
  <c r="A11077" i="3"/>
  <c r="A11078" i="3"/>
  <c r="A11079" i="3"/>
  <c r="A11080" i="3"/>
  <c r="A11081" i="3"/>
  <c r="A11082" i="3"/>
  <c r="A11083" i="3"/>
  <c r="A11084" i="3"/>
  <c r="A11085" i="3"/>
  <c r="A11086" i="3"/>
  <c r="A11087" i="3"/>
  <c r="A11088" i="3"/>
  <c r="A11089" i="3"/>
  <c r="A11090" i="3"/>
  <c r="A11091" i="3"/>
  <c r="A11092" i="3"/>
  <c r="A11093" i="3"/>
  <c r="A11094" i="3"/>
  <c r="A11095" i="3"/>
  <c r="A11096" i="3"/>
  <c r="A11097" i="3"/>
  <c r="A11098" i="3"/>
  <c r="A11099" i="3"/>
  <c r="A11100" i="3"/>
  <c r="A11101" i="3"/>
  <c r="A11102" i="3"/>
  <c r="A11103" i="3"/>
  <c r="A11104" i="3"/>
  <c r="A11105" i="3"/>
  <c r="A11106" i="3"/>
  <c r="A11107" i="3"/>
  <c r="A11108" i="3"/>
  <c r="A11109" i="3"/>
  <c r="A11110" i="3"/>
  <c r="A11111" i="3"/>
  <c r="A11112" i="3"/>
  <c r="A11113" i="3"/>
  <c r="A11114" i="3"/>
  <c r="A11115" i="3"/>
  <c r="A11116" i="3"/>
  <c r="A11117" i="3"/>
  <c r="A11118" i="3"/>
  <c r="A11119" i="3"/>
  <c r="A11120" i="3"/>
  <c r="A11121" i="3"/>
  <c r="A11122" i="3"/>
  <c r="A11123" i="3"/>
  <c r="A11124" i="3"/>
  <c r="A11125" i="3"/>
  <c r="A11126" i="3"/>
  <c r="A11127" i="3"/>
  <c r="A11128" i="3"/>
  <c r="A11129" i="3"/>
  <c r="A11130" i="3"/>
  <c r="A11131" i="3"/>
  <c r="A11132" i="3"/>
  <c r="A11133" i="3"/>
  <c r="A11134" i="3"/>
  <c r="A11135" i="3"/>
  <c r="A11136" i="3"/>
  <c r="A11137" i="3"/>
  <c r="A11138" i="3"/>
  <c r="A11139" i="3"/>
  <c r="A11140" i="3"/>
  <c r="A11141" i="3"/>
  <c r="A11142" i="3"/>
  <c r="A11143" i="3"/>
  <c r="A11144" i="3"/>
  <c r="A11145" i="3"/>
  <c r="A11146" i="3"/>
  <c r="A11147" i="3"/>
  <c r="A11148" i="3"/>
  <c r="A11149" i="3"/>
  <c r="A11150" i="3"/>
  <c r="A11151" i="3"/>
  <c r="A11152" i="3"/>
  <c r="A11153" i="3"/>
  <c r="A11154" i="3"/>
  <c r="A11155" i="3"/>
  <c r="A11156" i="3"/>
  <c r="A11157" i="3"/>
  <c r="A11158" i="3"/>
  <c r="A11159" i="3"/>
  <c r="A11160" i="3"/>
  <c r="A11161" i="3"/>
  <c r="A11162" i="3"/>
  <c r="A11163" i="3"/>
  <c r="A11164" i="3"/>
  <c r="A11165" i="3"/>
  <c r="A11166" i="3"/>
  <c r="A11167" i="3"/>
  <c r="A11168" i="3"/>
  <c r="A11169" i="3"/>
  <c r="A11170" i="3"/>
  <c r="A11171" i="3"/>
  <c r="A11172" i="3"/>
  <c r="A11173" i="3"/>
  <c r="A11174" i="3"/>
  <c r="A11175" i="3"/>
  <c r="A11176" i="3"/>
  <c r="A11177" i="3"/>
  <c r="A11178" i="3"/>
  <c r="A11179" i="3"/>
  <c r="A11180" i="3"/>
  <c r="A11181" i="3"/>
  <c r="A11182" i="3"/>
  <c r="A11183" i="3"/>
  <c r="A11184" i="3"/>
  <c r="A11185" i="3"/>
  <c r="A11186" i="3"/>
  <c r="A11187" i="3"/>
  <c r="A11188" i="3"/>
  <c r="A11189" i="3"/>
  <c r="A11190" i="3"/>
  <c r="A11191" i="3"/>
  <c r="A11192" i="3"/>
  <c r="A11193" i="3"/>
  <c r="A11194" i="3"/>
  <c r="A11195" i="3"/>
  <c r="A11196" i="3"/>
  <c r="A11197" i="3"/>
  <c r="A11198" i="3"/>
  <c r="A11199" i="3"/>
  <c r="A11200" i="3"/>
  <c r="A11201" i="3"/>
  <c r="A11202" i="3"/>
  <c r="A11203" i="3"/>
  <c r="A11204" i="3"/>
  <c r="A11205" i="3"/>
  <c r="A11206" i="3"/>
  <c r="A11207" i="3"/>
  <c r="A11208" i="3"/>
  <c r="A11209" i="3"/>
  <c r="A11210" i="3"/>
  <c r="A11211" i="3"/>
  <c r="A11212" i="3"/>
  <c r="A11213" i="3"/>
  <c r="A11214" i="3"/>
  <c r="A11215" i="3"/>
  <c r="A11216" i="3"/>
  <c r="A11217" i="3"/>
  <c r="A11218" i="3"/>
  <c r="A11219" i="3"/>
  <c r="A11220" i="3"/>
  <c r="A11221" i="3"/>
  <c r="A11222" i="3"/>
  <c r="A11223" i="3"/>
  <c r="A11224" i="3"/>
  <c r="A11225" i="3"/>
  <c r="A11226" i="3"/>
  <c r="A11227" i="3"/>
  <c r="A11228" i="3"/>
  <c r="A11229" i="3"/>
  <c r="A11230" i="3"/>
  <c r="A11231" i="3"/>
  <c r="A11232" i="3"/>
  <c r="A11233" i="3"/>
  <c r="A11234" i="3"/>
  <c r="A11235" i="3"/>
  <c r="A11236" i="3"/>
  <c r="A11237" i="3"/>
  <c r="A11238" i="3"/>
  <c r="A11239" i="3"/>
  <c r="A11240" i="3"/>
  <c r="A11241" i="3"/>
  <c r="A11242" i="3"/>
  <c r="A11243" i="3"/>
  <c r="A11244" i="3"/>
  <c r="A11245" i="3"/>
  <c r="A11246" i="3"/>
  <c r="A11247" i="3"/>
  <c r="A11248" i="3"/>
  <c r="A11249" i="3"/>
  <c r="A11250" i="3"/>
  <c r="A11251" i="3"/>
  <c r="A11252" i="3"/>
  <c r="A11253" i="3"/>
  <c r="A11254" i="3"/>
  <c r="A11255" i="3"/>
  <c r="A11256" i="3"/>
  <c r="A11257" i="3"/>
  <c r="A11258" i="3"/>
  <c r="A11259" i="3"/>
  <c r="A11260" i="3"/>
  <c r="A11261" i="3"/>
  <c r="A11262" i="3"/>
  <c r="A11263" i="3"/>
  <c r="A11264" i="3"/>
  <c r="A11265" i="3"/>
  <c r="A11266" i="3"/>
  <c r="A11267" i="3"/>
  <c r="A11268" i="3"/>
  <c r="A11269" i="3"/>
  <c r="A11270" i="3"/>
  <c r="A11271" i="3"/>
  <c r="A11272" i="3"/>
  <c r="A11273" i="3"/>
  <c r="A11274" i="3"/>
  <c r="A11275" i="3"/>
  <c r="A11276" i="3"/>
  <c r="A11277" i="3"/>
  <c r="A11278" i="3"/>
  <c r="A11279" i="3"/>
  <c r="A11280" i="3"/>
  <c r="A11281" i="3"/>
  <c r="A11282" i="3"/>
  <c r="A11283" i="3"/>
  <c r="A11284" i="3"/>
  <c r="A11285" i="3"/>
  <c r="A11286" i="3"/>
  <c r="A11287" i="3"/>
  <c r="A11288" i="3"/>
  <c r="A11289" i="3"/>
  <c r="A11290" i="3"/>
  <c r="A11291" i="3"/>
  <c r="A11292" i="3"/>
  <c r="A11293" i="3"/>
  <c r="A11294" i="3"/>
  <c r="A11295" i="3"/>
  <c r="A11296" i="3"/>
  <c r="A11297" i="3"/>
  <c r="A11298" i="3"/>
  <c r="A11299" i="3"/>
  <c r="A11300" i="3"/>
  <c r="A11301" i="3"/>
  <c r="A11302" i="3"/>
  <c r="A11303" i="3"/>
  <c r="A11304" i="3"/>
  <c r="A11305" i="3"/>
  <c r="A11306" i="3"/>
  <c r="A11307" i="3"/>
  <c r="A11308" i="3"/>
  <c r="A11309" i="3"/>
  <c r="A11310" i="3"/>
  <c r="A11311" i="3"/>
  <c r="A11312" i="3"/>
  <c r="A11313" i="3"/>
  <c r="A11314" i="3"/>
  <c r="A11315" i="3"/>
  <c r="A11316" i="3"/>
  <c r="A11317" i="3"/>
  <c r="A11318" i="3"/>
  <c r="A11319" i="3"/>
  <c r="A11320" i="3"/>
  <c r="A11321" i="3"/>
  <c r="A11322" i="3"/>
  <c r="A11323" i="3"/>
  <c r="A11324" i="3"/>
  <c r="A11325" i="3"/>
  <c r="A11326" i="3"/>
  <c r="A11327" i="3"/>
  <c r="A11328" i="3"/>
  <c r="A11329" i="3"/>
  <c r="A11330" i="3"/>
  <c r="A11331" i="3"/>
  <c r="A11332" i="3"/>
  <c r="A11333" i="3"/>
  <c r="A11334" i="3"/>
  <c r="A11335" i="3"/>
  <c r="A11336" i="3"/>
  <c r="A11337" i="3"/>
  <c r="A11338" i="3"/>
  <c r="A11339" i="3"/>
  <c r="A11340" i="3"/>
  <c r="A11341" i="3"/>
  <c r="A11342" i="3"/>
  <c r="A11343" i="3"/>
  <c r="A11344" i="3"/>
  <c r="A11345" i="3"/>
  <c r="A11346" i="3"/>
  <c r="A11347" i="3"/>
  <c r="A11348" i="3"/>
  <c r="A11349" i="3"/>
  <c r="A11350" i="3"/>
  <c r="A11351" i="3"/>
  <c r="A11352" i="3"/>
  <c r="A11353" i="3"/>
  <c r="A11354" i="3"/>
  <c r="A11355" i="3"/>
  <c r="A11356" i="3"/>
  <c r="A11357" i="3"/>
  <c r="A11358" i="3"/>
  <c r="A11359" i="3"/>
  <c r="A11360" i="3"/>
  <c r="A11361" i="3"/>
  <c r="A11362" i="3"/>
  <c r="A11363" i="3"/>
  <c r="A11364" i="3"/>
  <c r="A11365" i="3"/>
  <c r="A11366" i="3"/>
  <c r="A11367" i="3"/>
  <c r="A11368" i="3"/>
  <c r="A11369" i="3"/>
  <c r="A11370" i="3"/>
  <c r="A11371" i="3"/>
  <c r="A11372" i="3"/>
  <c r="A11373" i="3"/>
  <c r="A11374" i="3"/>
  <c r="A11375" i="3"/>
  <c r="A11376" i="3"/>
  <c r="A11377" i="3"/>
  <c r="A11378" i="3"/>
  <c r="A11379" i="3"/>
  <c r="A11380" i="3"/>
  <c r="A11381" i="3"/>
  <c r="A11382" i="3"/>
  <c r="A11383" i="3"/>
  <c r="A11384" i="3"/>
  <c r="A11385" i="3"/>
  <c r="A11386" i="3"/>
  <c r="A11387" i="3"/>
  <c r="A11388" i="3"/>
  <c r="A11389" i="3"/>
  <c r="A11390" i="3"/>
  <c r="A11391" i="3"/>
  <c r="A11392" i="3"/>
  <c r="A11393" i="3"/>
  <c r="A11394" i="3"/>
  <c r="A11395" i="3"/>
  <c r="A11396" i="3"/>
  <c r="A11397" i="3"/>
  <c r="A11398" i="3"/>
  <c r="A11399" i="3"/>
  <c r="A11400" i="3"/>
  <c r="A11401" i="3"/>
  <c r="A11402" i="3"/>
  <c r="A11403" i="3"/>
  <c r="A11404" i="3"/>
  <c r="A11405" i="3"/>
  <c r="A11406" i="3"/>
  <c r="A11407" i="3"/>
  <c r="A11408" i="3"/>
  <c r="A11409" i="3"/>
  <c r="A11410" i="3"/>
  <c r="A11411" i="3"/>
  <c r="A11412" i="3"/>
  <c r="A11413" i="3"/>
  <c r="A11414" i="3"/>
  <c r="A11415" i="3"/>
  <c r="A11416" i="3"/>
  <c r="A11417" i="3"/>
  <c r="A11418" i="3"/>
  <c r="A11419" i="3"/>
  <c r="A11420" i="3"/>
  <c r="A11421" i="3"/>
  <c r="A11422" i="3"/>
  <c r="A11423" i="3"/>
  <c r="A11424" i="3"/>
  <c r="A11425" i="3"/>
  <c r="A11426" i="3"/>
  <c r="A11427" i="3"/>
  <c r="A11428" i="3"/>
  <c r="A11429" i="3"/>
  <c r="A11430" i="3"/>
  <c r="A11431" i="3"/>
  <c r="A11432" i="3"/>
  <c r="A11433" i="3"/>
  <c r="A11434" i="3"/>
  <c r="A11435" i="3"/>
  <c r="A11436" i="3"/>
  <c r="A11437" i="3"/>
  <c r="A11438" i="3"/>
  <c r="A11439" i="3"/>
  <c r="A11440" i="3"/>
  <c r="A11441" i="3"/>
  <c r="A11442" i="3"/>
  <c r="A11443" i="3"/>
  <c r="A11444" i="3"/>
  <c r="A11445" i="3"/>
  <c r="A11446" i="3"/>
  <c r="A11447" i="3"/>
  <c r="A11448" i="3"/>
  <c r="A11449" i="3"/>
  <c r="A11450" i="3"/>
  <c r="A11451" i="3"/>
  <c r="A11452" i="3"/>
  <c r="A11453" i="3"/>
  <c r="A11454" i="3"/>
  <c r="A11455" i="3"/>
  <c r="A11456" i="3"/>
  <c r="A11457" i="3"/>
  <c r="A11458" i="3"/>
  <c r="A11459" i="3"/>
  <c r="A11460" i="3"/>
  <c r="A11461" i="3"/>
  <c r="A11462" i="3"/>
  <c r="A11463" i="3"/>
  <c r="A11464" i="3"/>
  <c r="A11465" i="3"/>
  <c r="A11466" i="3"/>
  <c r="A11467" i="3"/>
  <c r="A11468" i="3"/>
  <c r="A11469" i="3"/>
  <c r="A11470" i="3"/>
  <c r="A11471" i="3"/>
  <c r="A11472" i="3"/>
  <c r="A11473" i="3"/>
  <c r="A11474" i="3"/>
  <c r="A11475" i="3"/>
  <c r="A11476" i="3"/>
  <c r="A11477" i="3"/>
  <c r="A11478" i="3"/>
  <c r="A11479" i="3"/>
  <c r="A11480" i="3"/>
  <c r="A11481" i="3"/>
  <c r="A11482" i="3"/>
  <c r="A11483" i="3"/>
  <c r="A11484" i="3"/>
  <c r="A11485" i="3"/>
  <c r="A11486" i="3"/>
  <c r="A11487" i="3"/>
  <c r="A11488" i="3"/>
  <c r="A11489" i="3"/>
  <c r="A11490" i="3"/>
  <c r="A11491" i="3"/>
  <c r="A11492" i="3"/>
  <c r="A11493" i="3"/>
  <c r="A11494" i="3"/>
  <c r="A11495" i="3"/>
  <c r="A11496" i="3"/>
  <c r="A11497" i="3"/>
  <c r="A11498" i="3"/>
  <c r="A11499" i="3"/>
  <c r="A11500" i="3"/>
  <c r="A11501" i="3"/>
  <c r="A11502" i="3"/>
  <c r="A11503" i="3"/>
  <c r="A11504" i="3"/>
  <c r="A11505" i="3"/>
  <c r="A11506" i="3"/>
  <c r="A11507" i="3"/>
  <c r="A11508" i="3"/>
  <c r="A11509" i="3"/>
  <c r="A11510" i="3"/>
  <c r="A11511" i="3"/>
  <c r="A11512" i="3"/>
  <c r="A11513" i="3"/>
  <c r="A11514" i="3"/>
  <c r="A11515" i="3"/>
  <c r="A11516" i="3"/>
  <c r="A11517" i="3"/>
  <c r="A11518" i="3"/>
  <c r="A11519" i="3"/>
  <c r="A11520" i="3"/>
  <c r="A11521" i="3"/>
  <c r="A11522" i="3"/>
  <c r="A11523" i="3"/>
  <c r="A11524" i="3"/>
  <c r="A11525" i="3"/>
  <c r="A11526" i="3"/>
  <c r="A11527" i="3"/>
  <c r="A11528" i="3"/>
  <c r="A11529" i="3"/>
  <c r="A11530" i="3"/>
  <c r="A11531" i="3"/>
  <c r="A11532" i="3"/>
  <c r="A11533" i="3"/>
  <c r="A11534" i="3"/>
  <c r="A11535" i="3"/>
  <c r="A11536" i="3"/>
  <c r="A11537" i="3"/>
  <c r="A11538" i="3"/>
  <c r="A11539" i="3"/>
  <c r="A11540" i="3"/>
  <c r="A11541" i="3"/>
  <c r="A11542" i="3"/>
  <c r="A11543" i="3"/>
  <c r="A11544" i="3"/>
  <c r="A11545" i="3"/>
  <c r="A11546" i="3"/>
  <c r="A11547" i="3"/>
  <c r="A11548" i="3"/>
  <c r="A11549" i="3"/>
  <c r="A11550" i="3"/>
  <c r="A11551" i="3"/>
  <c r="A11552" i="3"/>
  <c r="A11553" i="3"/>
  <c r="A11554" i="3"/>
  <c r="A11555" i="3"/>
  <c r="A11556" i="3"/>
  <c r="A11557" i="3"/>
  <c r="A11558" i="3"/>
  <c r="A11559" i="3"/>
  <c r="A11560" i="3"/>
  <c r="A11561" i="3"/>
  <c r="A11562" i="3"/>
  <c r="A11563" i="3"/>
  <c r="A11564" i="3"/>
  <c r="A11565" i="3"/>
  <c r="A11566" i="3"/>
  <c r="A11567" i="3"/>
  <c r="A11568" i="3"/>
  <c r="A11569" i="3"/>
  <c r="A11570" i="3"/>
  <c r="A11571" i="3"/>
  <c r="A11572" i="3"/>
  <c r="A11573" i="3"/>
  <c r="A11574" i="3"/>
  <c r="A11575" i="3"/>
  <c r="A11576" i="3"/>
  <c r="A11577" i="3"/>
  <c r="A11578" i="3"/>
  <c r="A11579" i="3"/>
  <c r="A11580" i="3"/>
  <c r="A11581" i="3"/>
  <c r="A11582" i="3"/>
  <c r="A11583" i="3"/>
  <c r="A11584" i="3"/>
  <c r="A11585" i="3"/>
  <c r="A11586" i="3"/>
  <c r="A11587" i="3"/>
  <c r="A11588" i="3"/>
  <c r="A11589" i="3"/>
  <c r="A11590" i="3"/>
  <c r="A11591" i="3"/>
  <c r="A11592" i="3"/>
  <c r="A11593" i="3"/>
  <c r="A11594" i="3"/>
  <c r="A11595" i="3"/>
  <c r="A11596" i="3"/>
  <c r="A11597" i="3"/>
  <c r="A11598" i="3"/>
  <c r="A11599" i="3"/>
  <c r="A11600" i="3"/>
  <c r="A11601" i="3"/>
  <c r="A11602" i="3"/>
  <c r="A11603" i="3"/>
  <c r="A11604" i="3"/>
  <c r="A11605" i="3"/>
  <c r="A11606" i="3"/>
  <c r="A11607" i="3"/>
  <c r="A11608" i="3"/>
  <c r="A11609" i="3"/>
  <c r="A11610" i="3"/>
  <c r="A11611" i="3"/>
  <c r="A11612" i="3"/>
  <c r="A11613" i="3"/>
  <c r="A11614" i="3"/>
  <c r="A11615" i="3"/>
  <c r="A11616" i="3"/>
  <c r="A11617" i="3"/>
  <c r="A11618" i="3"/>
  <c r="A11619" i="3"/>
  <c r="A11620" i="3"/>
  <c r="A11621" i="3"/>
  <c r="A11622" i="3"/>
  <c r="A11623" i="3"/>
  <c r="A11624" i="3"/>
  <c r="A11625" i="3"/>
  <c r="A11626" i="3"/>
  <c r="A11627" i="3"/>
  <c r="A11628" i="3"/>
  <c r="A11629" i="3"/>
  <c r="A11630" i="3"/>
  <c r="A11631" i="3"/>
  <c r="A11632" i="3"/>
  <c r="A11633" i="3"/>
  <c r="A11634" i="3"/>
  <c r="A11635" i="3"/>
  <c r="A11636" i="3"/>
  <c r="A11637" i="3"/>
  <c r="A11638" i="3"/>
  <c r="A11639" i="3"/>
  <c r="A11640" i="3"/>
  <c r="A11641" i="3"/>
  <c r="A11642" i="3"/>
  <c r="A11643" i="3"/>
  <c r="A11644" i="3"/>
  <c r="A11645" i="3"/>
  <c r="A11646" i="3"/>
  <c r="A11647" i="3"/>
  <c r="A11648" i="3"/>
  <c r="A11649" i="3"/>
  <c r="A11650" i="3"/>
  <c r="A11651" i="3"/>
  <c r="A11652" i="3"/>
  <c r="A11653" i="3"/>
  <c r="A11654" i="3"/>
  <c r="A11655" i="3"/>
  <c r="A11656" i="3"/>
  <c r="A11657" i="3"/>
  <c r="A11658" i="3"/>
  <c r="A11659" i="3"/>
  <c r="A11660" i="3"/>
  <c r="A11661" i="3"/>
  <c r="A11662" i="3"/>
  <c r="A11663" i="3"/>
  <c r="A11664" i="3"/>
  <c r="A11665" i="3"/>
  <c r="A11666" i="3"/>
  <c r="A11667" i="3"/>
  <c r="A11668" i="3"/>
  <c r="A11669" i="3"/>
  <c r="A11670" i="3"/>
  <c r="A11671" i="3"/>
  <c r="A11672" i="3"/>
  <c r="A11673" i="3"/>
  <c r="A11674" i="3"/>
  <c r="A11675" i="3"/>
  <c r="A11676" i="3"/>
  <c r="A11677" i="3"/>
  <c r="A11678" i="3"/>
  <c r="A11679" i="3"/>
  <c r="A11680" i="3"/>
  <c r="A11681" i="3"/>
  <c r="A11682" i="3"/>
  <c r="A11683" i="3"/>
  <c r="A11684" i="3"/>
  <c r="A11685" i="3"/>
  <c r="A11686" i="3"/>
  <c r="A11687" i="3"/>
  <c r="A11688" i="3"/>
  <c r="A11689" i="3"/>
  <c r="A11690" i="3"/>
  <c r="A11691" i="3"/>
  <c r="A11692" i="3"/>
  <c r="A11693" i="3"/>
  <c r="A11694" i="3"/>
  <c r="A11695" i="3"/>
  <c r="A11696" i="3"/>
  <c r="A11697" i="3"/>
  <c r="A11698" i="3"/>
  <c r="A11699" i="3"/>
  <c r="A11700" i="3"/>
  <c r="A11701" i="3"/>
  <c r="A11702" i="3"/>
  <c r="A11703" i="3"/>
  <c r="A11704" i="3"/>
  <c r="A11705" i="3"/>
  <c r="A11706" i="3"/>
  <c r="A11707" i="3"/>
  <c r="A11708" i="3"/>
  <c r="A11709" i="3"/>
  <c r="A11710" i="3"/>
  <c r="A11711" i="3"/>
  <c r="A11712" i="3"/>
  <c r="A11713" i="3"/>
  <c r="A11714" i="3"/>
  <c r="A11715" i="3"/>
  <c r="A11716" i="3"/>
  <c r="A11717" i="3"/>
  <c r="A11718" i="3"/>
  <c r="A11719" i="3"/>
  <c r="A11720" i="3"/>
  <c r="A11721" i="3"/>
  <c r="A11722" i="3"/>
  <c r="A11723" i="3"/>
  <c r="A11724" i="3"/>
  <c r="A11725" i="3"/>
  <c r="A11726" i="3"/>
  <c r="A11727" i="3"/>
  <c r="A11728" i="3"/>
  <c r="A11729" i="3"/>
  <c r="A11730" i="3"/>
  <c r="A11731" i="3"/>
  <c r="A11732" i="3"/>
  <c r="A11733" i="3"/>
  <c r="A11734" i="3"/>
  <c r="A11735" i="3"/>
  <c r="A11736" i="3"/>
  <c r="A11737" i="3"/>
  <c r="A11738" i="3"/>
  <c r="A11739" i="3"/>
  <c r="A11740" i="3"/>
  <c r="A11741" i="3"/>
  <c r="A11742" i="3"/>
  <c r="A11743" i="3"/>
  <c r="A11744" i="3"/>
  <c r="A11745" i="3"/>
  <c r="A11746" i="3"/>
  <c r="A11747" i="3"/>
  <c r="A11748" i="3"/>
  <c r="A11749" i="3"/>
  <c r="A11750" i="3"/>
  <c r="A11751" i="3"/>
  <c r="A11752" i="3"/>
  <c r="A11753" i="3"/>
  <c r="A11754" i="3"/>
  <c r="A11755" i="3"/>
  <c r="A11756" i="3"/>
  <c r="A11757" i="3"/>
  <c r="A11758" i="3"/>
  <c r="A11759" i="3"/>
  <c r="A11760" i="3"/>
  <c r="A11761" i="3"/>
  <c r="A11762" i="3"/>
  <c r="A11763" i="3"/>
  <c r="A11764" i="3"/>
  <c r="A11765" i="3"/>
  <c r="A11766" i="3"/>
  <c r="A11767" i="3"/>
  <c r="A11768" i="3"/>
  <c r="A11769" i="3"/>
  <c r="A11770" i="3"/>
  <c r="A11771" i="3"/>
  <c r="A11772" i="3"/>
  <c r="A11773" i="3"/>
  <c r="A11774" i="3"/>
  <c r="A11775" i="3"/>
  <c r="A11776" i="3"/>
  <c r="A11777" i="3"/>
  <c r="A11778" i="3"/>
  <c r="A11779" i="3"/>
  <c r="A11780" i="3"/>
  <c r="A11781" i="3"/>
  <c r="A11782" i="3"/>
  <c r="A11783" i="3"/>
  <c r="A11784" i="3"/>
  <c r="A11785" i="3"/>
  <c r="A11786" i="3"/>
  <c r="A11787" i="3"/>
  <c r="A11788" i="3"/>
  <c r="A11789" i="3"/>
  <c r="A11790" i="3"/>
  <c r="A11791" i="3"/>
  <c r="A11792" i="3"/>
  <c r="A11793" i="3"/>
  <c r="A11794" i="3"/>
  <c r="A11795" i="3"/>
  <c r="A11796" i="3"/>
  <c r="A11797" i="3"/>
  <c r="A11798" i="3"/>
  <c r="A11799" i="3"/>
  <c r="A11800" i="3"/>
  <c r="A11801" i="3"/>
  <c r="A11802" i="3"/>
  <c r="A11803" i="3"/>
  <c r="A11804" i="3"/>
  <c r="A11805" i="3"/>
  <c r="A11806" i="3"/>
  <c r="A11807" i="3"/>
  <c r="A11808" i="3"/>
  <c r="A11809" i="3"/>
  <c r="A11810" i="3"/>
  <c r="A11811" i="3"/>
  <c r="A11812" i="3"/>
  <c r="A11813" i="3"/>
  <c r="A11814" i="3"/>
  <c r="A11815" i="3"/>
  <c r="A11816" i="3"/>
  <c r="A11817" i="3"/>
  <c r="A11818" i="3"/>
  <c r="A11819" i="3"/>
  <c r="A11820" i="3"/>
  <c r="A11821" i="3"/>
  <c r="A11822" i="3"/>
  <c r="A11823" i="3"/>
  <c r="A11824" i="3"/>
  <c r="A11825" i="3"/>
  <c r="A11826" i="3"/>
  <c r="A11827" i="3"/>
  <c r="A11828" i="3"/>
  <c r="A11829" i="3"/>
  <c r="A11830" i="3"/>
  <c r="A11831" i="3"/>
  <c r="A11832" i="3"/>
  <c r="A11833" i="3"/>
  <c r="A11834" i="3"/>
  <c r="A11835" i="3"/>
  <c r="A11836" i="3"/>
  <c r="A11837" i="3"/>
  <c r="A11838" i="3"/>
  <c r="A11839" i="3"/>
  <c r="A11840" i="3"/>
  <c r="A11841" i="3"/>
  <c r="A11842" i="3"/>
  <c r="A11843" i="3"/>
  <c r="A11844" i="3"/>
  <c r="A11845" i="3"/>
  <c r="A11846" i="3"/>
  <c r="A11847" i="3"/>
  <c r="A11848" i="3"/>
  <c r="A11849" i="3"/>
  <c r="A11850" i="3"/>
  <c r="A11851" i="3"/>
  <c r="A11852" i="3"/>
  <c r="A11853" i="3"/>
  <c r="A11854" i="3"/>
  <c r="A11855" i="3"/>
  <c r="A11856" i="3"/>
  <c r="A11857" i="3"/>
  <c r="A11858" i="3"/>
  <c r="A11859" i="3"/>
  <c r="A11860" i="3"/>
  <c r="A11861" i="3"/>
  <c r="A11862" i="3"/>
  <c r="A11863" i="3"/>
  <c r="A11864" i="3"/>
  <c r="A11865" i="3"/>
  <c r="A11866" i="3"/>
  <c r="A11867" i="3"/>
  <c r="A11868" i="3"/>
  <c r="A11869" i="3"/>
  <c r="A11870" i="3"/>
  <c r="A11871" i="3"/>
  <c r="A11872" i="3"/>
  <c r="A11873" i="3"/>
  <c r="A11874" i="3"/>
  <c r="A11875" i="3"/>
  <c r="A11876" i="3"/>
  <c r="A11877" i="3"/>
  <c r="A11878" i="3"/>
  <c r="A11879" i="3"/>
  <c r="A11880" i="3"/>
  <c r="A11881" i="3"/>
  <c r="A11882" i="3"/>
  <c r="A11883" i="3"/>
  <c r="A11884" i="3"/>
  <c r="A11885" i="3"/>
  <c r="A11886" i="3"/>
  <c r="A11887" i="3"/>
  <c r="A11888" i="3"/>
  <c r="A11889" i="3"/>
  <c r="A11890" i="3"/>
  <c r="A11891" i="3"/>
  <c r="A11892" i="3"/>
  <c r="A11893" i="3"/>
  <c r="A11894" i="3"/>
  <c r="A11895" i="3"/>
  <c r="A11896" i="3"/>
  <c r="A11897" i="3"/>
  <c r="A11898" i="3"/>
  <c r="A11899" i="3"/>
  <c r="A11900" i="3"/>
  <c r="A11901" i="3"/>
  <c r="A11902" i="3"/>
  <c r="A11903" i="3"/>
  <c r="A11904" i="3"/>
  <c r="A11905" i="3"/>
  <c r="A11906" i="3"/>
  <c r="A11907" i="3"/>
  <c r="A11908" i="3"/>
  <c r="A11909" i="3"/>
  <c r="A11910" i="3"/>
  <c r="A11911" i="3"/>
  <c r="A11912" i="3"/>
  <c r="A11913" i="3"/>
  <c r="A11914" i="3"/>
  <c r="A11915" i="3"/>
  <c r="A11916" i="3"/>
  <c r="A11917" i="3"/>
  <c r="A11918" i="3"/>
  <c r="A11919" i="3"/>
  <c r="A11920" i="3"/>
  <c r="A11921" i="3"/>
  <c r="A11922" i="3"/>
  <c r="A11923" i="3"/>
  <c r="A11924" i="3"/>
  <c r="A11925" i="3"/>
  <c r="A11926" i="3"/>
  <c r="A11927" i="3"/>
  <c r="A11928" i="3"/>
  <c r="A11929" i="3"/>
  <c r="A11930" i="3"/>
  <c r="A11931" i="3"/>
  <c r="A11932" i="3"/>
  <c r="A11933" i="3"/>
  <c r="A11934" i="3"/>
  <c r="A11935" i="3"/>
  <c r="A11936" i="3"/>
  <c r="A11937" i="3"/>
  <c r="A11938" i="3"/>
  <c r="A11939" i="3"/>
  <c r="A11940" i="3"/>
  <c r="A11941" i="3"/>
  <c r="A11942" i="3"/>
  <c r="A11943" i="3"/>
  <c r="A11944" i="3"/>
  <c r="A11945" i="3"/>
  <c r="A11946" i="3"/>
  <c r="A11947" i="3"/>
  <c r="A11948" i="3"/>
  <c r="A11949" i="3"/>
  <c r="A11950" i="3"/>
  <c r="A11951" i="3"/>
  <c r="A11952" i="3"/>
  <c r="A11953" i="3"/>
  <c r="A11954" i="3"/>
  <c r="A11955" i="3"/>
  <c r="A11956" i="3"/>
  <c r="A11957" i="3"/>
  <c r="A11958" i="3"/>
  <c r="A11959" i="3"/>
  <c r="A11960" i="3"/>
  <c r="A11961" i="3"/>
  <c r="A11962" i="3"/>
  <c r="A11963" i="3"/>
  <c r="A11964" i="3"/>
  <c r="A11965" i="3"/>
  <c r="A11966" i="3"/>
  <c r="A11967" i="3"/>
  <c r="A11968" i="3"/>
  <c r="A11969" i="3"/>
  <c r="A11970" i="3"/>
  <c r="A11971" i="3"/>
  <c r="A11972" i="3"/>
  <c r="A11973" i="3"/>
  <c r="A11974" i="3"/>
  <c r="A11975" i="3"/>
  <c r="A11976" i="3"/>
  <c r="A11977" i="3"/>
  <c r="A11978" i="3"/>
  <c r="A11979" i="3"/>
  <c r="A11980" i="3"/>
  <c r="A11981" i="3"/>
  <c r="A11982" i="3"/>
  <c r="A11983" i="3"/>
  <c r="A11984" i="3"/>
  <c r="A11985" i="3"/>
  <c r="A11986" i="3"/>
  <c r="A11987" i="3"/>
  <c r="A11988" i="3"/>
  <c r="A11989" i="3"/>
  <c r="A11990" i="3"/>
  <c r="A11991" i="3"/>
  <c r="A11992" i="3"/>
  <c r="A11993" i="3"/>
  <c r="A11994" i="3"/>
  <c r="A11995" i="3"/>
  <c r="A11996" i="3"/>
  <c r="A11997" i="3"/>
  <c r="A11998" i="3"/>
  <c r="A11999" i="3"/>
  <c r="A12000" i="3"/>
  <c r="A12001" i="3"/>
  <c r="A12002" i="3"/>
  <c r="A12003" i="3"/>
  <c r="A12004" i="3"/>
  <c r="A12005" i="3"/>
  <c r="A12006" i="3"/>
  <c r="A12007" i="3"/>
  <c r="A12008" i="3"/>
  <c r="A12009" i="3"/>
  <c r="A12010" i="3"/>
  <c r="A12011" i="3"/>
  <c r="A12012" i="3"/>
  <c r="A12013" i="3"/>
  <c r="A12014" i="3"/>
  <c r="A12015" i="3"/>
  <c r="A12016" i="3"/>
  <c r="A12017" i="3"/>
  <c r="A12018" i="3"/>
  <c r="A12019" i="3"/>
  <c r="A12020" i="3"/>
  <c r="A12021" i="3"/>
  <c r="A12022" i="3"/>
  <c r="A12023" i="3"/>
  <c r="A12024" i="3"/>
  <c r="A12025" i="3"/>
  <c r="A12026" i="3"/>
  <c r="A12027" i="3"/>
  <c r="A12028" i="3"/>
  <c r="A12029" i="3"/>
  <c r="A12030" i="3"/>
  <c r="A12031" i="3"/>
  <c r="A12032" i="3"/>
  <c r="A12033" i="3"/>
  <c r="A12034" i="3"/>
  <c r="A12035" i="3"/>
  <c r="A12036" i="3"/>
  <c r="A12037" i="3"/>
  <c r="A12038" i="3"/>
  <c r="A12039" i="3"/>
  <c r="A12040" i="3"/>
  <c r="A12041" i="3"/>
  <c r="A12042" i="3"/>
  <c r="A12043" i="3"/>
  <c r="A12044" i="3"/>
  <c r="A12045" i="3"/>
  <c r="A12046" i="3"/>
  <c r="A12047" i="3"/>
  <c r="A12048" i="3"/>
  <c r="A12049" i="3"/>
  <c r="A12050" i="3"/>
  <c r="A12051" i="3"/>
  <c r="A12052" i="3"/>
  <c r="A12053" i="3"/>
  <c r="A12054" i="3"/>
  <c r="A12055" i="3"/>
  <c r="A12056" i="3"/>
  <c r="A12057" i="3"/>
  <c r="A12058" i="3"/>
  <c r="A12059" i="3"/>
  <c r="A12060" i="3"/>
  <c r="A12061" i="3"/>
  <c r="A12062" i="3"/>
  <c r="A12063" i="3"/>
  <c r="A12064" i="3"/>
  <c r="A12065" i="3"/>
  <c r="A12066" i="3"/>
  <c r="A12067" i="3"/>
  <c r="A12068" i="3"/>
  <c r="A12069" i="3"/>
  <c r="A12070" i="3"/>
  <c r="A12071" i="3"/>
  <c r="A12072" i="3"/>
  <c r="A12073" i="3"/>
  <c r="A12074" i="3"/>
  <c r="A12075" i="3"/>
  <c r="A12076" i="3"/>
  <c r="A12077" i="3"/>
  <c r="A12078" i="3"/>
  <c r="A12079" i="3"/>
  <c r="A12080" i="3"/>
  <c r="A12081" i="3"/>
  <c r="A12082" i="3"/>
  <c r="A12083" i="3"/>
  <c r="A12084" i="3"/>
  <c r="A12085" i="3"/>
  <c r="A12086" i="3"/>
  <c r="A12087" i="3"/>
  <c r="A12088" i="3"/>
  <c r="A12089" i="3"/>
  <c r="A12090" i="3"/>
  <c r="A12091" i="3"/>
  <c r="A12092" i="3"/>
  <c r="A12093" i="3"/>
  <c r="A12094" i="3"/>
  <c r="A12095" i="3"/>
  <c r="A12096" i="3"/>
  <c r="A12097" i="3"/>
  <c r="A12098" i="3"/>
  <c r="A12099" i="3"/>
  <c r="A12100" i="3"/>
  <c r="A12101" i="3"/>
  <c r="A12102" i="3"/>
  <c r="A12103" i="3"/>
  <c r="A12104" i="3"/>
  <c r="A12105" i="3"/>
  <c r="A12106" i="3"/>
  <c r="A12107" i="3"/>
  <c r="A12108" i="3"/>
  <c r="A12109" i="3"/>
  <c r="A12110" i="3"/>
  <c r="A12111" i="3"/>
  <c r="A12112" i="3"/>
  <c r="A12113" i="3"/>
  <c r="A12114" i="3"/>
  <c r="A12115" i="3"/>
  <c r="A12116" i="3"/>
  <c r="A12117" i="3"/>
  <c r="A12118" i="3"/>
  <c r="A12119" i="3"/>
  <c r="A12120" i="3"/>
  <c r="A12121" i="3"/>
  <c r="A12122" i="3"/>
  <c r="A12123" i="3"/>
  <c r="A12124" i="3"/>
  <c r="A12125" i="3"/>
  <c r="A12126" i="3"/>
  <c r="A12127" i="3"/>
  <c r="A12128" i="3"/>
  <c r="A12129" i="3"/>
  <c r="A12130" i="3"/>
  <c r="A12131" i="3"/>
  <c r="A12132" i="3"/>
  <c r="A12133" i="3"/>
  <c r="A12134" i="3"/>
  <c r="A12135" i="3"/>
  <c r="A12136" i="3"/>
  <c r="A12137" i="3"/>
  <c r="A12138" i="3"/>
  <c r="A12139" i="3"/>
  <c r="A12140" i="3"/>
  <c r="A12141" i="3"/>
  <c r="A12142" i="3"/>
  <c r="A12143" i="3"/>
  <c r="A12144" i="3"/>
  <c r="A12145" i="3"/>
  <c r="A12146" i="3"/>
  <c r="A12147" i="3"/>
  <c r="A12148" i="3"/>
  <c r="A12149" i="3"/>
  <c r="A12150" i="3"/>
  <c r="A12151" i="3"/>
  <c r="A12152" i="3"/>
  <c r="A12153" i="3"/>
  <c r="A12154" i="3"/>
  <c r="A12155" i="3"/>
  <c r="A12156" i="3"/>
  <c r="A12157" i="3"/>
  <c r="A12158" i="3"/>
  <c r="A12159" i="3"/>
  <c r="A12160" i="3"/>
  <c r="A12161" i="3"/>
  <c r="A12162" i="3"/>
  <c r="A12163" i="3"/>
  <c r="A12164" i="3"/>
  <c r="A12165" i="3"/>
  <c r="A12166" i="3"/>
  <c r="A12167" i="3"/>
  <c r="A12168" i="3"/>
  <c r="A12169" i="3"/>
  <c r="A12170" i="3"/>
  <c r="A12171" i="3"/>
  <c r="A12172" i="3"/>
  <c r="A12173" i="3"/>
  <c r="A12174" i="3"/>
  <c r="A12175" i="3"/>
  <c r="A12176" i="3"/>
  <c r="A12177" i="3"/>
  <c r="A12178" i="3"/>
  <c r="A12179" i="3"/>
  <c r="A12180" i="3"/>
  <c r="A12181" i="3"/>
  <c r="A12182" i="3"/>
  <c r="A12183" i="3"/>
  <c r="A12184" i="3"/>
  <c r="A12185" i="3"/>
  <c r="A12186" i="3"/>
  <c r="A12187" i="3"/>
  <c r="A12188" i="3"/>
  <c r="A12189" i="3"/>
  <c r="A12190" i="3"/>
  <c r="A12191" i="3"/>
  <c r="A12192" i="3"/>
  <c r="A12193" i="3"/>
  <c r="A12194" i="3"/>
  <c r="A12195" i="3"/>
  <c r="A12196" i="3"/>
  <c r="A12197" i="3"/>
  <c r="A12198" i="3"/>
  <c r="A12199" i="3"/>
  <c r="A12200" i="3"/>
  <c r="A12201" i="3"/>
  <c r="A12202" i="3"/>
  <c r="A12203" i="3"/>
  <c r="A12204" i="3"/>
  <c r="A12205" i="3"/>
  <c r="A12206" i="3"/>
  <c r="A12207" i="3"/>
  <c r="A12208" i="3"/>
  <c r="A12209" i="3"/>
  <c r="A12210" i="3"/>
  <c r="A12211" i="3"/>
  <c r="A12212" i="3"/>
  <c r="A12213" i="3"/>
  <c r="A12214" i="3"/>
  <c r="A12215" i="3"/>
  <c r="A12216" i="3"/>
  <c r="A12217" i="3"/>
  <c r="A12218" i="3"/>
  <c r="A12219" i="3"/>
  <c r="A12220" i="3"/>
  <c r="A12221" i="3"/>
  <c r="A12222" i="3"/>
  <c r="A12223" i="3"/>
  <c r="A12224" i="3"/>
  <c r="A12225" i="3"/>
  <c r="A12226" i="3"/>
  <c r="A12227" i="3"/>
  <c r="A12228" i="3"/>
  <c r="A12229" i="3"/>
  <c r="A12230" i="3"/>
  <c r="A12231" i="3"/>
  <c r="A12232" i="3"/>
  <c r="A12233" i="3"/>
  <c r="A12234" i="3"/>
  <c r="A12235" i="3"/>
  <c r="A12236" i="3"/>
  <c r="A12237" i="3"/>
  <c r="A12238" i="3"/>
  <c r="A12239" i="3"/>
  <c r="A12240" i="3"/>
  <c r="A12241" i="3"/>
  <c r="A12242" i="3"/>
  <c r="A12243" i="3"/>
  <c r="A12244" i="3"/>
  <c r="A12245" i="3"/>
  <c r="A12246" i="3"/>
  <c r="A12247" i="3"/>
  <c r="A12248" i="3"/>
  <c r="A12249" i="3"/>
  <c r="A12250" i="3"/>
  <c r="A12251" i="3"/>
  <c r="A12252" i="3"/>
  <c r="A12253" i="3"/>
  <c r="A12254" i="3"/>
  <c r="A12255" i="3"/>
  <c r="A12256" i="3"/>
  <c r="A12257" i="3"/>
  <c r="A12258" i="3"/>
  <c r="A12259" i="3"/>
  <c r="A12260" i="3"/>
  <c r="A12261" i="3"/>
  <c r="A12262" i="3"/>
  <c r="A12263" i="3"/>
  <c r="A12264" i="3"/>
  <c r="A12265" i="3"/>
  <c r="A12266" i="3"/>
  <c r="A12267" i="3"/>
  <c r="A12268" i="3"/>
  <c r="A12269" i="3"/>
  <c r="A12270" i="3"/>
  <c r="A12271" i="3"/>
  <c r="A12272" i="3"/>
  <c r="A12273" i="3"/>
  <c r="A12274" i="3"/>
  <c r="A12275" i="3"/>
  <c r="A12276" i="3"/>
  <c r="A12277" i="3"/>
  <c r="A12278" i="3"/>
  <c r="A12279" i="3"/>
  <c r="A12280" i="3"/>
  <c r="A12281" i="3"/>
  <c r="A12282" i="3"/>
  <c r="A12283" i="3"/>
  <c r="A12284" i="3"/>
  <c r="A12285" i="3"/>
  <c r="A12286" i="3"/>
  <c r="A12287" i="3"/>
  <c r="A12288" i="3"/>
  <c r="A12289" i="3"/>
  <c r="A12290" i="3"/>
  <c r="A12291" i="3"/>
  <c r="A12292" i="3"/>
  <c r="A12293" i="3"/>
  <c r="A12294" i="3"/>
  <c r="A12295" i="3"/>
  <c r="A12296" i="3"/>
  <c r="A12297" i="3"/>
  <c r="A12298" i="3"/>
  <c r="A12299" i="3"/>
  <c r="A12300" i="3"/>
  <c r="A12301" i="3"/>
  <c r="A12302" i="3"/>
  <c r="A12303" i="3"/>
  <c r="A12304" i="3"/>
  <c r="A12305" i="3"/>
  <c r="A12306" i="3"/>
  <c r="A12307" i="3"/>
  <c r="A12308" i="3"/>
  <c r="A12309" i="3"/>
  <c r="A12310" i="3"/>
  <c r="A12311" i="3"/>
  <c r="A12312" i="3"/>
  <c r="A12313" i="3"/>
  <c r="A12314" i="3"/>
  <c r="A12315" i="3"/>
  <c r="A12316" i="3"/>
  <c r="A12317" i="3"/>
  <c r="A12318" i="3"/>
  <c r="A12319" i="3"/>
  <c r="A12320" i="3"/>
  <c r="A12321" i="3"/>
  <c r="A12322" i="3"/>
  <c r="A12323" i="3"/>
  <c r="A12324" i="3"/>
  <c r="A12325" i="3"/>
  <c r="A12326" i="3"/>
  <c r="A12327" i="3"/>
  <c r="A12328" i="3"/>
  <c r="A12329" i="3"/>
  <c r="A12330" i="3"/>
  <c r="A12331" i="3"/>
  <c r="A12332" i="3"/>
  <c r="A12333" i="3"/>
  <c r="A12334" i="3"/>
  <c r="A12335" i="3"/>
  <c r="A12336" i="3"/>
  <c r="A12337" i="3"/>
  <c r="A12338" i="3"/>
  <c r="A12339" i="3"/>
  <c r="A12340" i="3"/>
  <c r="A12341" i="3"/>
  <c r="A12342" i="3"/>
  <c r="A12343" i="3"/>
  <c r="A12344" i="3"/>
  <c r="A12345" i="3"/>
  <c r="A12346" i="3"/>
  <c r="A12347" i="3"/>
  <c r="A12348" i="3"/>
  <c r="A12349" i="3"/>
  <c r="A12350" i="3"/>
  <c r="A12351" i="3"/>
  <c r="A12352" i="3"/>
  <c r="A12353" i="3"/>
  <c r="A12354" i="3"/>
  <c r="A12355" i="3"/>
  <c r="A12356" i="3"/>
  <c r="A12357" i="3"/>
  <c r="A12358" i="3"/>
  <c r="A12359" i="3"/>
  <c r="A12360" i="3"/>
  <c r="A12361" i="3"/>
  <c r="A12362" i="3"/>
  <c r="A12363" i="3"/>
  <c r="A12364" i="3"/>
  <c r="A12365" i="3"/>
  <c r="A12366" i="3"/>
  <c r="A12367" i="3"/>
  <c r="A12368" i="3"/>
  <c r="A12369" i="3"/>
  <c r="A12370" i="3"/>
  <c r="A12371" i="3"/>
  <c r="A12372" i="3"/>
  <c r="A12373" i="3"/>
  <c r="A12374" i="3"/>
  <c r="A12375" i="3"/>
  <c r="A12376" i="3"/>
  <c r="A12377" i="3"/>
  <c r="A12378" i="3"/>
  <c r="A12379" i="3"/>
  <c r="A12380" i="3"/>
  <c r="A12381" i="3"/>
  <c r="A12382" i="3"/>
  <c r="A12383" i="3"/>
  <c r="A12384" i="3"/>
  <c r="A12385" i="3"/>
  <c r="A12386" i="3"/>
  <c r="A12387" i="3"/>
  <c r="A12388" i="3"/>
  <c r="A12389" i="3"/>
  <c r="A12390" i="3"/>
  <c r="A12391" i="3"/>
  <c r="A12392" i="3"/>
  <c r="A12393" i="3"/>
  <c r="A12394" i="3"/>
  <c r="A12395" i="3"/>
  <c r="A12396" i="3"/>
  <c r="A12397" i="3"/>
  <c r="A12398" i="3"/>
  <c r="A12399" i="3"/>
  <c r="A12400" i="3"/>
  <c r="A12401" i="3"/>
  <c r="A12402" i="3"/>
  <c r="A12403" i="3"/>
  <c r="A12404" i="3"/>
  <c r="A12405" i="3"/>
  <c r="A12406" i="3"/>
  <c r="A12407" i="3"/>
  <c r="A12408" i="3"/>
  <c r="A12409" i="3"/>
  <c r="A12410" i="3"/>
  <c r="A12411" i="3"/>
  <c r="A12412" i="3"/>
  <c r="A12413" i="3"/>
  <c r="A12414" i="3"/>
  <c r="A12415" i="3"/>
  <c r="A12416" i="3"/>
  <c r="A12417" i="3"/>
  <c r="A12418" i="3"/>
  <c r="A12419" i="3"/>
  <c r="A12420" i="3"/>
  <c r="A12421" i="3"/>
  <c r="A12422" i="3"/>
  <c r="A12423" i="3"/>
  <c r="A12424" i="3"/>
  <c r="A12425" i="3"/>
  <c r="A12426" i="3"/>
  <c r="A12427" i="3"/>
  <c r="A12428" i="3"/>
  <c r="A12429" i="3"/>
  <c r="A12430" i="3"/>
  <c r="A12431" i="3"/>
  <c r="A12432" i="3"/>
  <c r="A12433" i="3"/>
  <c r="A12434" i="3"/>
  <c r="A12435" i="3"/>
  <c r="A12436" i="3"/>
  <c r="A12437" i="3"/>
  <c r="A12438" i="3"/>
  <c r="A12439" i="3"/>
  <c r="A12440" i="3"/>
  <c r="A12441" i="3"/>
  <c r="A12442" i="3"/>
  <c r="A12443" i="3"/>
  <c r="A12444" i="3"/>
  <c r="A12445" i="3"/>
  <c r="A12446" i="3"/>
  <c r="A12447" i="3"/>
  <c r="A12448" i="3"/>
  <c r="A12449" i="3"/>
  <c r="A12450" i="3"/>
  <c r="A12451" i="3"/>
  <c r="A12452" i="3"/>
  <c r="A12453" i="3"/>
  <c r="A12454" i="3"/>
  <c r="A12455" i="3"/>
  <c r="A12456" i="3"/>
  <c r="A12457" i="3"/>
  <c r="A12458" i="3"/>
  <c r="A12459" i="3"/>
  <c r="A12460" i="3"/>
  <c r="A12461" i="3"/>
  <c r="A12462" i="3"/>
  <c r="A12463" i="3"/>
  <c r="A12464" i="3"/>
  <c r="A12465" i="3"/>
  <c r="A12466" i="3"/>
  <c r="A12467" i="3"/>
  <c r="A12468" i="3"/>
  <c r="A12469" i="3"/>
  <c r="A12470" i="3"/>
  <c r="A12471" i="3"/>
  <c r="A12472" i="3"/>
  <c r="A12473" i="3"/>
  <c r="A12474" i="3"/>
  <c r="A12475" i="3"/>
  <c r="A12476" i="3"/>
  <c r="A12477" i="3"/>
  <c r="A12478" i="3"/>
  <c r="A12479" i="3"/>
  <c r="A12480" i="3"/>
  <c r="A12481" i="3"/>
  <c r="A12482" i="3"/>
  <c r="A12483" i="3"/>
  <c r="A12484" i="3"/>
  <c r="A12485" i="3"/>
  <c r="A12486" i="3"/>
  <c r="A12487" i="3"/>
  <c r="A12488" i="3"/>
  <c r="A12489" i="3"/>
  <c r="A12490" i="3"/>
  <c r="A12491" i="3"/>
  <c r="A12492" i="3"/>
  <c r="A12493" i="3"/>
  <c r="A12494" i="3"/>
  <c r="A12495" i="3"/>
  <c r="A12496" i="3"/>
  <c r="A12497" i="3"/>
  <c r="A12498" i="3"/>
  <c r="A12499" i="3"/>
  <c r="A12500" i="3"/>
  <c r="A12501" i="3"/>
  <c r="A12502" i="3"/>
  <c r="A12503" i="3"/>
  <c r="A12504" i="3"/>
  <c r="A12505" i="3"/>
  <c r="A12506" i="3"/>
  <c r="A12507" i="3"/>
  <c r="A12508" i="3"/>
  <c r="A12509" i="3"/>
  <c r="A12510" i="3"/>
  <c r="A12511" i="3"/>
  <c r="A12512" i="3"/>
  <c r="A12513" i="3"/>
  <c r="A12514" i="3"/>
  <c r="A12515" i="3"/>
  <c r="A12516" i="3"/>
  <c r="A12517" i="3"/>
  <c r="A12518" i="3"/>
  <c r="A12519" i="3"/>
  <c r="A12520" i="3"/>
  <c r="A12521" i="3"/>
  <c r="A12522" i="3"/>
  <c r="A12523" i="3"/>
  <c r="A12524" i="3"/>
  <c r="A12525" i="3"/>
  <c r="A12526" i="3"/>
  <c r="A12527" i="3"/>
  <c r="A12528" i="3"/>
  <c r="A12529" i="3"/>
  <c r="A12530" i="3"/>
  <c r="A12531" i="3"/>
  <c r="A12532" i="3"/>
  <c r="A12533" i="3"/>
  <c r="A12534" i="3"/>
  <c r="A12535" i="3"/>
  <c r="A12536" i="3"/>
  <c r="A12537" i="3"/>
  <c r="A12538" i="3"/>
  <c r="A12539" i="3"/>
  <c r="A12540" i="3"/>
  <c r="A12541" i="3"/>
  <c r="A12542" i="3"/>
  <c r="A12543" i="3"/>
  <c r="A12544" i="3"/>
  <c r="A12545" i="3"/>
  <c r="A12546" i="3"/>
  <c r="A12547" i="3"/>
  <c r="A12548" i="3"/>
  <c r="A12549" i="3"/>
  <c r="A12550" i="3"/>
  <c r="A12551" i="3"/>
  <c r="A12552" i="3"/>
  <c r="A12553" i="3"/>
  <c r="A12554" i="3"/>
  <c r="A12555" i="3"/>
  <c r="A12556" i="3"/>
  <c r="A12557" i="3"/>
  <c r="A12558" i="3"/>
  <c r="A12559" i="3"/>
  <c r="A12560" i="3"/>
  <c r="A12561" i="3"/>
  <c r="A12562" i="3"/>
  <c r="A12563" i="3"/>
  <c r="A12564" i="3"/>
  <c r="A12565" i="3"/>
  <c r="A12566" i="3"/>
  <c r="A12567" i="3"/>
  <c r="A12568" i="3"/>
  <c r="A12569" i="3"/>
  <c r="A12570" i="3"/>
  <c r="A12571" i="3"/>
  <c r="A12572" i="3"/>
  <c r="A12573" i="3"/>
  <c r="A12574" i="3"/>
  <c r="A12575" i="3"/>
  <c r="A12576" i="3"/>
  <c r="A12577" i="3"/>
  <c r="A12578" i="3"/>
  <c r="A12579" i="3"/>
  <c r="A12580" i="3"/>
  <c r="A12581" i="3"/>
  <c r="A12582" i="3"/>
  <c r="A12583" i="3"/>
  <c r="A12584" i="3"/>
  <c r="A12585" i="3"/>
  <c r="A12586" i="3"/>
  <c r="A12587" i="3"/>
  <c r="A12588" i="3"/>
  <c r="A12589" i="3"/>
  <c r="A12590" i="3"/>
  <c r="A12591" i="3"/>
  <c r="A12592" i="3"/>
  <c r="A12593" i="3"/>
  <c r="A12594" i="3"/>
  <c r="A12595" i="3"/>
  <c r="A12596" i="3"/>
  <c r="A12597" i="3"/>
  <c r="A12598" i="3"/>
  <c r="A12599" i="3"/>
  <c r="A12600" i="3"/>
  <c r="A12601" i="3"/>
  <c r="A12602" i="3"/>
  <c r="A12603" i="3"/>
  <c r="A12604" i="3"/>
  <c r="A12605" i="3"/>
  <c r="A12606" i="3"/>
  <c r="A12607" i="3"/>
  <c r="A12608" i="3"/>
  <c r="A12609" i="3"/>
  <c r="A12610" i="3"/>
  <c r="A12611" i="3"/>
  <c r="A12612" i="3"/>
  <c r="A12613" i="3"/>
  <c r="A12614" i="3"/>
  <c r="A12615" i="3"/>
  <c r="A12616" i="3"/>
  <c r="A12617" i="3"/>
  <c r="A12618" i="3"/>
  <c r="A12619" i="3"/>
  <c r="A12620" i="3"/>
  <c r="A12621" i="3"/>
  <c r="A12622" i="3"/>
  <c r="A12623" i="3"/>
  <c r="A12624" i="3"/>
  <c r="A12625" i="3"/>
  <c r="A12626" i="3"/>
  <c r="A12627" i="3"/>
  <c r="A12628" i="3"/>
  <c r="A12629" i="3"/>
  <c r="A12630" i="3"/>
  <c r="A12631" i="3"/>
  <c r="A12632" i="3"/>
  <c r="A12633" i="3"/>
  <c r="A12634" i="3"/>
  <c r="A12635" i="3"/>
  <c r="A12636" i="3"/>
  <c r="A12637" i="3"/>
  <c r="A12638" i="3"/>
  <c r="A12639" i="3"/>
  <c r="A12640" i="3"/>
  <c r="A12641" i="3"/>
  <c r="A12642" i="3"/>
  <c r="A12643" i="3"/>
  <c r="A12644" i="3"/>
  <c r="A12645" i="3"/>
  <c r="A12646" i="3"/>
  <c r="A12647" i="3"/>
  <c r="A12648" i="3"/>
  <c r="A12649" i="3"/>
  <c r="A12650" i="3"/>
  <c r="A12651" i="3"/>
  <c r="A12652" i="3"/>
  <c r="A12653" i="3"/>
  <c r="A12654" i="3"/>
  <c r="A12655" i="3"/>
  <c r="A12656" i="3"/>
  <c r="A12657" i="3"/>
  <c r="A12658" i="3"/>
  <c r="A12659" i="3"/>
  <c r="A12660" i="3"/>
  <c r="A12661" i="3"/>
  <c r="A12662" i="3"/>
  <c r="A12663" i="3"/>
  <c r="A12664" i="3"/>
  <c r="A12665" i="3"/>
  <c r="A12666" i="3"/>
  <c r="A12667" i="3"/>
  <c r="A12668" i="3"/>
  <c r="A12669" i="3"/>
  <c r="A12670" i="3"/>
  <c r="A12671" i="3"/>
  <c r="A12672" i="3"/>
  <c r="A12673" i="3"/>
  <c r="A12674" i="3"/>
  <c r="A12675" i="3"/>
  <c r="A12676" i="3"/>
  <c r="A12677" i="3"/>
  <c r="A12678" i="3"/>
  <c r="A12679" i="3"/>
  <c r="A12680" i="3"/>
  <c r="A12681" i="3"/>
  <c r="A12682" i="3"/>
  <c r="A12683" i="3"/>
  <c r="A12684" i="3"/>
  <c r="A12685" i="3"/>
  <c r="A12686" i="3"/>
  <c r="A12687" i="3"/>
  <c r="A12688" i="3"/>
  <c r="A12689" i="3"/>
  <c r="A12690" i="3"/>
  <c r="A12691" i="3"/>
  <c r="A12692" i="3"/>
  <c r="A12693" i="3"/>
  <c r="A12694" i="3"/>
  <c r="A12695" i="3"/>
  <c r="A12696" i="3"/>
  <c r="A12697" i="3"/>
  <c r="A12698" i="3"/>
  <c r="A12699" i="3"/>
  <c r="A12700" i="3"/>
  <c r="A12701" i="3"/>
  <c r="A12702" i="3"/>
  <c r="A12703" i="3"/>
  <c r="A12704" i="3"/>
  <c r="A12705" i="3"/>
  <c r="A12706" i="3"/>
  <c r="A12707" i="3"/>
  <c r="A12708" i="3"/>
  <c r="A12709" i="3"/>
  <c r="A12710" i="3"/>
  <c r="A12711" i="3"/>
  <c r="A12712" i="3"/>
  <c r="A12713" i="3"/>
  <c r="A12714" i="3"/>
  <c r="A12715" i="3"/>
  <c r="A12716" i="3"/>
  <c r="A12717" i="3"/>
  <c r="A12718" i="3"/>
  <c r="A12719" i="3"/>
  <c r="A12720" i="3"/>
  <c r="A12721" i="3"/>
  <c r="A12722" i="3"/>
  <c r="A12723" i="3"/>
  <c r="A12724" i="3"/>
  <c r="A12725" i="3"/>
  <c r="A12726" i="3"/>
  <c r="A12727" i="3"/>
  <c r="A12728" i="3"/>
  <c r="A12729" i="3"/>
  <c r="A12730" i="3"/>
  <c r="A12731" i="3"/>
  <c r="A12732" i="3"/>
  <c r="A12733" i="3"/>
  <c r="A12734" i="3"/>
  <c r="A12735" i="3"/>
  <c r="A12736" i="3"/>
  <c r="A12737" i="3"/>
  <c r="A12738" i="3"/>
  <c r="A12739" i="3"/>
  <c r="A12740" i="3"/>
  <c r="A12741" i="3"/>
  <c r="A12742" i="3"/>
  <c r="A12743" i="3"/>
  <c r="A12744" i="3"/>
  <c r="A12745" i="3"/>
  <c r="A12746" i="3"/>
  <c r="A12747" i="3"/>
  <c r="A12748" i="3"/>
  <c r="A12749" i="3"/>
  <c r="A12750" i="3"/>
  <c r="A12751" i="3"/>
  <c r="A12752" i="3"/>
  <c r="A12753" i="3"/>
  <c r="A12754" i="3"/>
  <c r="A12755" i="3"/>
  <c r="A12756" i="3"/>
  <c r="A12757" i="3"/>
  <c r="A12758" i="3"/>
  <c r="A12759" i="3"/>
  <c r="A12760" i="3"/>
  <c r="A12761" i="3"/>
  <c r="A12762" i="3"/>
  <c r="A12763" i="3"/>
  <c r="A12764" i="3"/>
  <c r="A12765" i="3"/>
  <c r="A12766" i="3"/>
  <c r="A12767" i="3"/>
  <c r="A12768" i="3"/>
  <c r="A12769" i="3"/>
  <c r="A12770" i="3"/>
  <c r="A12771" i="3"/>
  <c r="A12772" i="3"/>
  <c r="A12773" i="3"/>
  <c r="A12774" i="3"/>
  <c r="A12775" i="3"/>
  <c r="A12776" i="3"/>
  <c r="A12777" i="3"/>
  <c r="A12778" i="3"/>
  <c r="A12779" i="3"/>
  <c r="A12780" i="3"/>
  <c r="A12781" i="3"/>
  <c r="A12782" i="3"/>
  <c r="A12783" i="3"/>
  <c r="A12784" i="3"/>
  <c r="A12785" i="3"/>
  <c r="A12786" i="3"/>
  <c r="A12787" i="3"/>
  <c r="A12788" i="3"/>
  <c r="A12789" i="3"/>
  <c r="A12790" i="3"/>
  <c r="A12791" i="3"/>
  <c r="A12792" i="3"/>
  <c r="A12793" i="3"/>
  <c r="A12794" i="3"/>
  <c r="A12795" i="3"/>
  <c r="A12796" i="3"/>
  <c r="A12797" i="3"/>
  <c r="A12798" i="3"/>
  <c r="A12799" i="3"/>
  <c r="A12800" i="3"/>
  <c r="A12801" i="3"/>
  <c r="A12802" i="3"/>
  <c r="A12803" i="3"/>
  <c r="A12804" i="3"/>
  <c r="A12805" i="3"/>
  <c r="A12806" i="3"/>
  <c r="A12807" i="3"/>
  <c r="A12808" i="3"/>
  <c r="A12809" i="3"/>
  <c r="A12810" i="3"/>
  <c r="A12811" i="3"/>
  <c r="A12812" i="3"/>
  <c r="A12813" i="3"/>
  <c r="A12814" i="3"/>
  <c r="A12815" i="3"/>
  <c r="A12816" i="3"/>
  <c r="A12817" i="3"/>
  <c r="A12818" i="3"/>
  <c r="A12819" i="3"/>
  <c r="A12820" i="3"/>
  <c r="A12821" i="3"/>
  <c r="A12822" i="3"/>
  <c r="A12823" i="3"/>
  <c r="A12824" i="3"/>
  <c r="A12825" i="3"/>
  <c r="A12826" i="3"/>
  <c r="A12827" i="3"/>
  <c r="A12828" i="3"/>
  <c r="A12829" i="3"/>
  <c r="A12830" i="3"/>
  <c r="A12831" i="3"/>
  <c r="A12832" i="3"/>
  <c r="A12833" i="3"/>
  <c r="A12834" i="3"/>
  <c r="A12835" i="3"/>
  <c r="A12836" i="3"/>
  <c r="A12837" i="3"/>
  <c r="A12838" i="3"/>
  <c r="A12839" i="3"/>
  <c r="A12840" i="3"/>
  <c r="A12841" i="3"/>
  <c r="A12842" i="3"/>
  <c r="A12843" i="3"/>
  <c r="A12844" i="3"/>
  <c r="A12845" i="3"/>
  <c r="A12846" i="3"/>
  <c r="A12847" i="3"/>
  <c r="A12848" i="3"/>
  <c r="A12849" i="3"/>
  <c r="A12850" i="3"/>
  <c r="A12851" i="3"/>
  <c r="A12852" i="3"/>
  <c r="A12853" i="3"/>
  <c r="A12854" i="3"/>
  <c r="A12855" i="3"/>
  <c r="A12856" i="3"/>
  <c r="A12857" i="3"/>
  <c r="A12858" i="3"/>
  <c r="A12859" i="3"/>
  <c r="A12860" i="3"/>
  <c r="A12861" i="3"/>
  <c r="A12862" i="3"/>
  <c r="A12863" i="3"/>
  <c r="A12864" i="3"/>
  <c r="A12865" i="3"/>
  <c r="A12866" i="3"/>
  <c r="A12867" i="3"/>
  <c r="A12868" i="3"/>
  <c r="A12869" i="3"/>
  <c r="A12870" i="3"/>
  <c r="A12871" i="3"/>
  <c r="A12872" i="3"/>
  <c r="A12873" i="3"/>
  <c r="A12874" i="3"/>
  <c r="A12875" i="3"/>
  <c r="A12876" i="3"/>
  <c r="A12877" i="3"/>
  <c r="A12878" i="3"/>
  <c r="A12879" i="3"/>
  <c r="A12880" i="3"/>
  <c r="A12881" i="3"/>
  <c r="A12882" i="3"/>
  <c r="A12883" i="3"/>
  <c r="A12884" i="3"/>
  <c r="A12885" i="3"/>
  <c r="A12886" i="3"/>
  <c r="A12887" i="3"/>
  <c r="A12888" i="3"/>
  <c r="A12889" i="3"/>
  <c r="A12890" i="3"/>
  <c r="A12891" i="3"/>
  <c r="A12892" i="3"/>
  <c r="A12893" i="3"/>
  <c r="A12894" i="3"/>
  <c r="A12895" i="3"/>
  <c r="A12896" i="3"/>
  <c r="A12897" i="3"/>
  <c r="A12898" i="3"/>
  <c r="A12899" i="3"/>
  <c r="A12900" i="3"/>
  <c r="A12901" i="3"/>
  <c r="A12902" i="3"/>
  <c r="A12903" i="3"/>
  <c r="A12904" i="3"/>
  <c r="A12905" i="3"/>
  <c r="A12906" i="3"/>
  <c r="A12907" i="3"/>
  <c r="A12908" i="3"/>
  <c r="A12909" i="3"/>
  <c r="A12910" i="3"/>
  <c r="A12911" i="3"/>
  <c r="A12912" i="3"/>
  <c r="A12913" i="3"/>
  <c r="A12914" i="3"/>
  <c r="A12915" i="3"/>
  <c r="A12916" i="3"/>
  <c r="A12917" i="3"/>
  <c r="A12918" i="3"/>
  <c r="A12919" i="3"/>
  <c r="A12920" i="3"/>
  <c r="A12921" i="3"/>
  <c r="A12922" i="3"/>
  <c r="A12923" i="3"/>
  <c r="A12924" i="3"/>
  <c r="A12925" i="3"/>
  <c r="A12926" i="3"/>
  <c r="A12927" i="3"/>
  <c r="A12928" i="3"/>
  <c r="A12929" i="3"/>
  <c r="A12930" i="3"/>
  <c r="A12931" i="3"/>
  <c r="A12932" i="3"/>
  <c r="A12933" i="3"/>
  <c r="A12934" i="3"/>
  <c r="A12935" i="3"/>
  <c r="A12936" i="3"/>
  <c r="A12937" i="3"/>
  <c r="A12938" i="3"/>
  <c r="A12939" i="3"/>
  <c r="A12940" i="3"/>
  <c r="A12941" i="3"/>
  <c r="A12942" i="3"/>
  <c r="A12943" i="3"/>
  <c r="A12944" i="3"/>
  <c r="A12945" i="3"/>
  <c r="A12946" i="3"/>
  <c r="A12947" i="3"/>
  <c r="A12948" i="3"/>
  <c r="A12949" i="3"/>
  <c r="A12950" i="3"/>
  <c r="A12951" i="3"/>
  <c r="A12952" i="3"/>
  <c r="A12953" i="3"/>
  <c r="A12954" i="3"/>
  <c r="A12955" i="3"/>
  <c r="A12956" i="3"/>
  <c r="A12957" i="3"/>
  <c r="A12958" i="3"/>
  <c r="A12959" i="3"/>
  <c r="A12960" i="3"/>
  <c r="A12961" i="3"/>
  <c r="A12962" i="3"/>
  <c r="A12963" i="3"/>
  <c r="A12964" i="3"/>
  <c r="A12965" i="3"/>
  <c r="A12966" i="3"/>
  <c r="A12967" i="3"/>
  <c r="A12968" i="3"/>
  <c r="A12969" i="3"/>
  <c r="A12970" i="3"/>
  <c r="A12971" i="3"/>
  <c r="A12972" i="3"/>
  <c r="A12973" i="3"/>
  <c r="A12974" i="3"/>
  <c r="A12975" i="3"/>
  <c r="A12976" i="3"/>
  <c r="A12977" i="3"/>
  <c r="A12978" i="3"/>
  <c r="A12979" i="3"/>
  <c r="A12980" i="3"/>
  <c r="A12981" i="3"/>
  <c r="A12982" i="3"/>
  <c r="A12983" i="3"/>
  <c r="A12984" i="3"/>
  <c r="A12985" i="3"/>
  <c r="A12986" i="3"/>
  <c r="A12987" i="3"/>
  <c r="A12988" i="3"/>
  <c r="A12989" i="3"/>
  <c r="A12990" i="3"/>
  <c r="A12991" i="3"/>
  <c r="A12992" i="3"/>
  <c r="A12993" i="3"/>
  <c r="A12994" i="3"/>
  <c r="A12995" i="3"/>
  <c r="A12996" i="3"/>
  <c r="A12997" i="3"/>
  <c r="A12998" i="3"/>
  <c r="A12999" i="3"/>
  <c r="A13000" i="3"/>
  <c r="A13001" i="3"/>
  <c r="A13002" i="3"/>
  <c r="A13003" i="3"/>
  <c r="A13004" i="3"/>
  <c r="A13005" i="3"/>
  <c r="A13006" i="3"/>
  <c r="A13007" i="3"/>
  <c r="A13008" i="3"/>
  <c r="A13009" i="3"/>
  <c r="A13010" i="3"/>
  <c r="A13011" i="3"/>
  <c r="A13012" i="3"/>
  <c r="A13013" i="3"/>
  <c r="A13014" i="3"/>
  <c r="A13015" i="3"/>
  <c r="A13016" i="3"/>
  <c r="A13017" i="3"/>
  <c r="A13018" i="3"/>
  <c r="A13019" i="3"/>
  <c r="A13020" i="3"/>
  <c r="A13021" i="3"/>
  <c r="A13022" i="3"/>
  <c r="A13023" i="3"/>
  <c r="A13024" i="3"/>
  <c r="A13025" i="3"/>
  <c r="A13026" i="3"/>
  <c r="A13027" i="3"/>
  <c r="A13028" i="3"/>
  <c r="A13029" i="3"/>
  <c r="A13030" i="3"/>
  <c r="A13031" i="3"/>
  <c r="A13032" i="3"/>
  <c r="A13033" i="3"/>
  <c r="A13034" i="3"/>
  <c r="A13035" i="3"/>
  <c r="A13036" i="3"/>
  <c r="A13037" i="3"/>
  <c r="A13038" i="3"/>
  <c r="A13039" i="3"/>
  <c r="A13040" i="3"/>
  <c r="A13041" i="3"/>
  <c r="A13042" i="3"/>
  <c r="A13043" i="3"/>
  <c r="A13044" i="3"/>
  <c r="A13045" i="3"/>
  <c r="A13046" i="3"/>
  <c r="A13047" i="3"/>
  <c r="A13048" i="3"/>
  <c r="A13049" i="3"/>
  <c r="A13050" i="3"/>
  <c r="A13051" i="3"/>
  <c r="A13052" i="3"/>
  <c r="A13053" i="3"/>
  <c r="A13054" i="3"/>
  <c r="A13055" i="3"/>
  <c r="A13056" i="3"/>
  <c r="A13057" i="3"/>
  <c r="A13058" i="3"/>
  <c r="A13059" i="3"/>
  <c r="A13060" i="3"/>
  <c r="A13061" i="3"/>
  <c r="A13062" i="3"/>
  <c r="A13063" i="3"/>
  <c r="A13064" i="3"/>
  <c r="A13065" i="3"/>
  <c r="A13066" i="3"/>
  <c r="A13067" i="3"/>
  <c r="A13068" i="3"/>
  <c r="A13069" i="3"/>
  <c r="A13070" i="3"/>
  <c r="A13071" i="3"/>
  <c r="A13072" i="3"/>
  <c r="A13073" i="3"/>
  <c r="A13074" i="3"/>
  <c r="A13075" i="3"/>
  <c r="A13076" i="3"/>
  <c r="A13077" i="3"/>
  <c r="A13078" i="3"/>
  <c r="A13079" i="3"/>
  <c r="A13080" i="3"/>
  <c r="A13081" i="3"/>
  <c r="A13082" i="3"/>
  <c r="A13083" i="3"/>
  <c r="A13084" i="3"/>
  <c r="A13085" i="3"/>
  <c r="A13086" i="3"/>
  <c r="A13087" i="3"/>
  <c r="A13088" i="3"/>
  <c r="A13089" i="3"/>
  <c r="A13090" i="3"/>
  <c r="A13091" i="3"/>
  <c r="A13092" i="3"/>
  <c r="A13093" i="3"/>
  <c r="A13094" i="3"/>
  <c r="A13095" i="3"/>
  <c r="A13096" i="3"/>
  <c r="A13097" i="3"/>
  <c r="A13098" i="3"/>
  <c r="A13099" i="3"/>
  <c r="A13100" i="3"/>
  <c r="A13101" i="3"/>
  <c r="A13102" i="3"/>
  <c r="A13103" i="3"/>
  <c r="A13104" i="3"/>
  <c r="A13105" i="3"/>
  <c r="A13106" i="3"/>
  <c r="A13107" i="3"/>
  <c r="A13108" i="3"/>
  <c r="A13109" i="3"/>
  <c r="A13110" i="3"/>
  <c r="A13111" i="3"/>
  <c r="A13112" i="3"/>
  <c r="A13113" i="3"/>
  <c r="A13114" i="3"/>
  <c r="A13115" i="3"/>
  <c r="A13116" i="3"/>
  <c r="A13117" i="3"/>
  <c r="A13118" i="3"/>
  <c r="A13119" i="3"/>
  <c r="A13120" i="3"/>
  <c r="A13121" i="3"/>
  <c r="A13122" i="3"/>
  <c r="A13123" i="3"/>
  <c r="A13124" i="3"/>
  <c r="A13125" i="3"/>
  <c r="A13126" i="3"/>
  <c r="A13127" i="3"/>
  <c r="A13128" i="3"/>
  <c r="A13129" i="3"/>
  <c r="A13130" i="3"/>
  <c r="A13131" i="3"/>
  <c r="A13132" i="3"/>
  <c r="A13133" i="3"/>
  <c r="A13134" i="3"/>
  <c r="A13135" i="3"/>
  <c r="A13136" i="3"/>
  <c r="A13137" i="3"/>
  <c r="A13138" i="3"/>
  <c r="A13139" i="3"/>
  <c r="A13140" i="3"/>
  <c r="A13141" i="3"/>
  <c r="A13142" i="3"/>
  <c r="A13143" i="3"/>
  <c r="A13144" i="3"/>
  <c r="A13145" i="3"/>
  <c r="A13146" i="3"/>
  <c r="A13147" i="3"/>
  <c r="A13148" i="3"/>
  <c r="A13149" i="3"/>
  <c r="A13150" i="3"/>
  <c r="A13151" i="3"/>
  <c r="A13152" i="3"/>
  <c r="A13153" i="3"/>
  <c r="A13154" i="3"/>
  <c r="A13155" i="3"/>
  <c r="A13156" i="3"/>
  <c r="A13157" i="3"/>
  <c r="A13158" i="3"/>
  <c r="A13159" i="3"/>
  <c r="A13160" i="3"/>
  <c r="A13161" i="3"/>
  <c r="A13162" i="3"/>
  <c r="A13163" i="3"/>
  <c r="A13164" i="3"/>
  <c r="A13165" i="3"/>
  <c r="A13166" i="3"/>
  <c r="A13167" i="3"/>
  <c r="A13168" i="3"/>
  <c r="A13169" i="3"/>
  <c r="A13170" i="3"/>
  <c r="A13171" i="3"/>
  <c r="A13172" i="3"/>
  <c r="A13173" i="3"/>
  <c r="A13174" i="3"/>
  <c r="A13175" i="3"/>
  <c r="A13176" i="3"/>
  <c r="A13177" i="3"/>
  <c r="A13178" i="3"/>
  <c r="A13179" i="3"/>
  <c r="A13180" i="3"/>
  <c r="A13181" i="3"/>
  <c r="A13182" i="3"/>
  <c r="A13183" i="3"/>
  <c r="A13184" i="3"/>
  <c r="A13185" i="3"/>
  <c r="A13186" i="3"/>
  <c r="A13187" i="3"/>
  <c r="A13188" i="3"/>
  <c r="A13189" i="3"/>
  <c r="A13190" i="3"/>
  <c r="A13191" i="3"/>
  <c r="A13192" i="3"/>
  <c r="A13193" i="3"/>
  <c r="A13194" i="3"/>
  <c r="A13195" i="3"/>
  <c r="A13196" i="3"/>
  <c r="A13197" i="3"/>
  <c r="A13198" i="3"/>
  <c r="A13199" i="3"/>
  <c r="A13200" i="3"/>
  <c r="A13201" i="3"/>
  <c r="A13202" i="3"/>
  <c r="A13203" i="3"/>
  <c r="A13204" i="3"/>
  <c r="A13205" i="3"/>
  <c r="A13206" i="3"/>
  <c r="A13207" i="3"/>
  <c r="A13208" i="3"/>
  <c r="A13209" i="3"/>
  <c r="A13210" i="3"/>
  <c r="A13211" i="3"/>
  <c r="A13212" i="3"/>
  <c r="A13213" i="3"/>
  <c r="A13214" i="3"/>
  <c r="A13215" i="3"/>
  <c r="A13216" i="3"/>
  <c r="A13217" i="3"/>
  <c r="A13218" i="3"/>
  <c r="A13219" i="3"/>
  <c r="A13220" i="3"/>
  <c r="A13221" i="3"/>
  <c r="A13222" i="3"/>
  <c r="A13223" i="3"/>
  <c r="A13224" i="3"/>
  <c r="A13225" i="3"/>
  <c r="A13226" i="3"/>
  <c r="A13227" i="3"/>
  <c r="A13228" i="3"/>
  <c r="A13229" i="3"/>
  <c r="A13230" i="3"/>
  <c r="A13231" i="3"/>
  <c r="A13232" i="3"/>
  <c r="A13233" i="3"/>
  <c r="A13234" i="3"/>
  <c r="A13235" i="3"/>
  <c r="A13236" i="3"/>
  <c r="A13237" i="3"/>
  <c r="A13238" i="3"/>
  <c r="A13239" i="3"/>
  <c r="A13240" i="3"/>
  <c r="A13241" i="3"/>
  <c r="A13242" i="3"/>
  <c r="A13243" i="3"/>
  <c r="A13244" i="3"/>
  <c r="A13245" i="3"/>
  <c r="A13246" i="3"/>
  <c r="A13247" i="3"/>
  <c r="A13248" i="3"/>
  <c r="A13249" i="3"/>
  <c r="A13250" i="3"/>
  <c r="A13251" i="3"/>
  <c r="A13252" i="3"/>
  <c r="A13253" i="3"/>
  <c r="A13254" i="3"/>
  <c r="A13255" i="3"/>
  <c r="A13256" i="3"/>
  <c r="A13257" i="3"/>
  <c r="A13258" i="3"/>
  <c r="A13259" i="3"/>
  <c r="A13260" i="3"/>
  <c r="A13261" i="3"/>
  <c r="A13262" i="3"/>
  <c r="A13263" i="3"/>
  <c r="A13264" i="3"/>
  <c r="A13265" i="3"/>
  <c r="A13266" i="3"/>
  <c r="A13267" i="3"/>
  <c r="A13268" i="3"/>
  <c r="A13269" i="3"/>
  <c r="A13270" i="3"/>
  <c r="A13271" i="3"/>
  <c r="A13272" i="3"/>
  <c r="A13273" i="3"/>
  <c r="A13274" i="3"/>
  <c r="A13275" i="3"/>
  <c r="A13276" i="3"/>
  <c r="A13277" i="3"/>
  <c r="A13278" i="3"/>
  <c r="A13279" i="3"/>
  <c r="A13280" i="3"/>
  <c r="A13281" i="3"/>
  <c r="A13282" i="3"/>
  <c r="A13283" i="3"/>
  <c r="A13284" i="3"/>
  <c r="A13285" i="3"/>
  <c r="A13286" i="3"/>
  <c r="A13287" i="3"/>
  <c r="A13288" i="3"/>
  <c r="A13289" i="3"/>
  <c r="A13290" i="3"/>
  <c r="A13291" i="3"/>
  <c r="A13292" i="3"/>
  <c r="A13293" i="3"/>
  <c r="A13294" i="3"/>
  <c r="A13295" i="3"/>
  <c r="A13296" i="3"/>
  <c r="A13297" i="3"/>
  <c r="A13298" i="3"/>
  <c r="A13299" i="3"/>
  <c r="A13300" i="3"/>
  <c r="A13301" i="3"/>
  <c r="A13302" i="3"/>
  <c r="A13303" i="3"/>
  <c r="A13304" i="3"/>
  <c r="A13305" i="3"/>
  <c r="A13306" i="3"/>
  <c r="A13307" i="3"/>
  <c r="A13308" i="3"/>
  <c r="A13309" i="3"/>
  <c r="A13310" i="3"/>
  <c r="A13311" i="3"/>
  <c r="A13312" i="3"/>
  <c r="A13313" i="3"/>
  <c r="A13314" i="3"/>
  <c r="A13315" i="3"/>
  <c r="A13316" i="3"/>
  <c r="A13317" i="3"/>
  <c r="A13318" i="3"/>
  <c r="A13319" i="3"/>
  <c r="A13320" i="3"/>
  <c r="A13321" i="3"/>
  <c r="A13322" i="3"/>
  <c r="A13323" i="3"/>
  <c r="A13324" i="3"/>
  <c r="A13325" i="3"/>
  <c r="A13326" i="3"/>
  <c r="A13327" i="3"/>
  <c r="A13328" i="3"/>
  <c r="A13329" i="3"/>
  <c r="A13330" i="3"/>
  <c r="A13331" i="3"/>
  <c r="A13332" i="3"/>
  <c r="A13333" i="3"/>
  <c r="A13334" i="3"/>
  <c r="A13335" i="3"/>
  <c r="A13336" i="3"/>
  <c r="A13337" i="3"/>
  <c r="A13338" i="3"/>
  <c r="A13339" i="3"/>
  <c r="A13340" i="3"/>
  <c r="A13341" i="3"/>
  <c r="A13342" i="3"/>
  <c r="A13343" i="3"/>
  <c r="A13344" i="3"/>
  <c r="A13345" i="3"/>
  <c r="A13346" i="3"/>
  <c r="A13347" i="3"/>
  <c r="A13348" i="3"/>
  <c r="A13349" i="3"/>
  <c r="A13350" i="3"/>
  <c r="A13351" i="3"/>
  <c r="A13352" i="3"/>
  <c r="A13353" i="3"/>
  <c r="A13354" i="3"/>
  <c r="A13355" i="3"/>
  <c r="A13356" i="3"/>
  <c r="A13357" i="3"/>
  <c r="A13358" i="3"/>
  <c r="A13359" i="3"/>
  <c r="A13360" i="3"/>
  <c r="A13361" i="3"/>
  <c r="A13362" i="3"/>
  <c r="A13363" i="3"/>
  <c r="A13364" i="3"/>
  <c r="A13365" i="3"/>
  <c r="A13366" i="3"/>
  <c r="A13367" i="3"/>
  <c r="A13368" i="3"/>
  <c r="A13369" i="3"/>
  <c r="A13370" i="3"/>
  <c r="A13371" i="3"/>
  <c r="A13372" i="3"/>
  <c r="A13373" i="3"/>
  <c r="A13374" i="3"/>
  <c r="A13375" i="3"/>
  <c r="A13376" i="3"/>
  <c r="A13377" i="3"/>
  <c r="A13378" i="3"/>
  <c r="A13379" i="3"/>
  <c r="A13380" i="3"/>
  <c r="A13381" i="3"/>
  <c r="A13382" i="3"/>
  <c r="A13383" i="3"/>
  <c r="A13384" i="3"/>
  <c r="A13385" i="3"/>
  <c r="A13386" i="3"/>
  <c r="A13387" i="3"/>
  <c r="A13388" i="3"/>
  <c r="A13389" i="3"/>
  <c r="A13390" i="3"/>
  <c r="A13391" i="3"/>
  <c r="A13392" i="3"/>
  <c r="A13393" i="3"/>
  <c r="A13394" i="3"/>
  <c r="A13395" i="3"/>
  <c r="A13396" i="3"/>
  <c r="A13397" i="3"/>
  <c r="A13398" i="3"/>
  <c r="A13399" i="3"/>
  <c r="A13400" i="3"/>
  <c r="A13401" i="3"/>
  <c r="A13402" i="3"/>
  <c r="A13403" i="3"/>
  <c r="A13404" i="3"/>
  <c r="A13405" i="3"/>
  <c r="A13406" i="3"/>
  <c r="A13407" i="3"/>
  <c r="A13408" i="3"/>
  <c r="A13409" i="3"/>
  <c r="A13410" i="3"/>
  <c r="A13411" i="3"/>
  <c r="A13412" i="3"/>
  <c r="A13413" i="3"/>
  <c r="A13414" i="3"/>
  <c r="A13415" i="3"/>
  <c r="A13416" i="3"/>
  <c r="A13417" i="3"/>
  <c r="A13418" i="3"/>
  <c r="A13419" i="3"/>
  <c r="A13420" i="3"/>
  <c r="A13421" i="3"/>
  <c r="A13422" i="3"/>
  <c r="A13423" i="3"/>
  <c r="A13424" i="3"/>
  <c r="A13425" i="3"/>
  <c r="A13426" i="3"/>
  <c r="A13427" i="3"/>
  <c r="A13428" i="3"/>
  <c r="A13429" i="3"/>
  <c r="A13430" i="3"/>
  <c r="A13431" i="3"/>
  <c r="A13432" i="3"/>
  <c r="A13433" i="3"/>
  <c r="A13434" i="3"/>
  <c r="A13435" i="3"/>
  <c r="A13436" i="3"/>
  <c r="A13437" i="3"/>
  <c r="A13438" i="3"/>
  <c r="A13439" i="3"/>
  <c r="A13440" i="3"/>
  <c r="A13441" i="3"/>
  <c r="A13442" i="3"/>
  <c r="A13443" i="3"/>
  <c r="A13444" i="3"/>
  <c r="A13445" i="3"/>
  <c r="A13446" i="3"/>
  <c r="A13447" i="3"/>
  <c r="A13448" i="3"/>
  <c r="A13449" i="3"/>
  <c r="A13450" i="3"/>
  <c r="A13451" i="3"/>
  <c r="A13452" i="3"/>
  <c r="A13453" i="3"/>
  <c r="A13454" i="3"/>
  <c r="A13455" i="3"/>
  <c r="A13456" i="3"/>
  <c r="A13457" i="3"/>
  <c r="A13458" i="3"/>
  <c r="A13459" i="3"/>
  <c r="A13460" i="3"/>
  <c r="A13461" i="3"/>
  <c r="A13462" i="3"/>
  <c r="A13463" i="3"/>
  <c r="A13464" i="3"/>
  <c r="A13465" i="3"/>
  <c r="A13466" i="3"/>
  <c r="A13467" i="3"/>
  <c r="A13468" i="3"/>
  <c r="A13469" i="3"/>
  <c r="A13470" i="3"/>
  <c r="A13471" i="3"/>
  <c r="A13472" i="3"/>
  <c r="A13473" i="3"/>
  <c r="A13474" i="3"/>
  <c r="A13475" i="3"/>
  <c r="A13476" i="3"/>
  <c r="A13477" i="3"/>
  <c r="A13478" i="3"/>
  <c r="A13479" i="3"/>
  <c r="A13480" i="3"/>
  <c r="A13481" i="3"/>
  <c r="A13482" i="3"/>
  <c r="A13483" i="3"/>
  <c r="A13484" i="3"/>
  <c r="A13485" i="3"/>
  <c r="A13486" i="3"/>
  <c r="A13487" i="3"/>
  <c r="A13488" i="3"/>
  <c r="A13489" i="3"/>
  <c r="A13490" i="3"/>
  <c r="A13491" i="3"/>
  <c r="A13492" i="3"/>
  <c r="A13493" i="3"/>
  <c r="A13494" i="3"/>
  <c r="A13495" i="3"/>
  <c r="A13496" i="3"/>
  <c r="A13497" i="3"/>
  <c r="A13498" i="3"/>
  <c r="A13499" i="3"/>
  <c r="A13500" i="3"/>
  <c r="A13501" i="3"/>
  <c r="A13502" i="3"/>
  <c r="A13503" i="3"/>
  <c r="A13504" i="3"/>
  <c r="A13505" i="3"/>
  <c r="A13506" i="3"/>
  <c r="A13507" i="3"/>
  <c r="A13508" i="3"/>
  <c r="A13509" i="3"/>
  <c r="A13510" i="3"/>
  <c r="A13511" i="3"/>
  <c r="A13512" i="3"/>
  <c r="A13513" i="3"/>
  <c r="A13514" i="3"/>
  <c r="A13515" i="3"/>
  <c r="A13516" i="3"/>
  <c r="A13517" i="3"/>
  <c r="A13518" i="3"/>
  <c r="A13519" i="3"/>
  <c r="A13520" i="3"/>
  <c r="A13521" i="3"/>
  <c r="A13522" i="3"/>
  <c r="A13523" i="3"/>
  <c r="A13524" i="3"/>
  <c r="A13525" i="3"/>
  <c r="A13526" i="3"/>
  <c r="A13527" i="3"/>
  <c r="A13528" i="3"/>
  <c r="A13529" i="3"/>
  <c r="A13530" i="3"/>
  <c r="A13531" i="3"/>
  <c r="A13532" i="3"/>
  <c r="A13533" i="3"/>
  <c r="A13534" i="3"/>
  <c r="A13535" i="3"/>
  <c r="A13536" i="3"/>
  <c r="A13537" i="3"/>
  <c r="A13538" i="3"/>
  <c r="A13539" i="3"/>
  <c r="A13540" i="3"/>
  <c r="A13541" i="3"/>
  <c r="A13542" i="3"/>
  <c r="A13543" i="3"/>
  <c r="A13544" i="3"/>
  <c r="A13545" i="3"/>
  <c r="A13546" i="3"/>
  <c r="A13547" i="3"/>
  <c r="A13548" i="3"/>
  <c r="A13549" i="3"/>
  <c r="A13550" i="3"/>
  <c r="A13551" i="3"/>
  <c r="A13552" i="3"/>
  <c r="A13553" i="3"/>
  <c r="A13554" i="3"/>
  <c r="A13555" i="3"/>
  <c r="A13556" i="3"/>
  <c r="A13557" i="3"/>
  <c r="A13558" i="3"/>
  <c r="A13559" i="3"/>
  <c r="A13560" i="3"/>
  <c r="A13561" i="3"/>
  <c r="A13562" i="3"/>
  <c r="A13563" i="3"/>
  <c r="A13564" i="3"/>
  <c r="A13565" i="3"/>
  <c r="A13566" i="3"/>
  <c r="A13567" i="3"/>
  <c r="A13568" i="3"/>
  <c r="A13569" i="3"/>
  <c r="A13570" i="3"/>
  <c r="A13571" i="3"/>
  <c r="A13572" i="3"/>
  <c r="A13573" i="3"/>
  <c r="A13574" i="3"/>
  <c r="A13575" i="3"/>
  <c r="A13576" i="3"/>
  <c r="A13577" i="3"/>
  <c r="A13578" i="3"/>
  <c r="A13579" i="3"/>
  <c r="A13580" i="3"/>
  <c r="A13581" i="3"/>
  <c r="A13582" i="3"/>
  <c r="A13583" i="3"/>
  <c r="A13584" i="3"/>
  <c r="A13585" i="3"/>
  <c r="A13586" i="3"/>
  <c r="A13587" i="3"/>
  <c r="A13588" i="3"/>
  <c r="A13589" i="3"/>
  <c r="A13590" i="3"/>
  <c r="A13591" i="3"/>
  <c r="A13592" i="3"/>
  <c r="A13593" i="3"/>
  <c r="A13594" i="3"/>
  <c r="A13595" i="3"/>
  <c r="A13596" i="3"/>
  <c r="A13597" i="3"/>
  <c r="A13598" i="3"/>
  <c r="A13599" i="3"/>
  <c r="A13600" i="3"/>
  <c r="A13601" i="3"/>
  <c r="A13602" i="3"/>
  <c r="A13603" i="3"/>
  <c r="A13604" i="3"/>
  <c r="A13605" i="3"/>
  <c r="A13606" i="3"/>
  <c r="A13607" i="3"/>
  <c r="A13608" i="3"/>
  <c r="A13609" i="3"/>
  <c r="A13610" i="3"/>
  <c r="A13611" i="3"/>
  <c r="A13612" i="3"/>
  <c r="A13613" i="3"/>
  <c r="A13614" i="3"/>
  <c r="A13615" i="3"/>
  <c r="A13616" i="3"/>
  <c r="A13617" i="3"/>
  <c r="A13618" i="3"/>
  <c r="A13619" i="3"/>
  <c r="A13620" i="3"/>
  <c r="A13621" i="3"/>
  <c r="A13622" i="3"/>
  <c r="A13623" i="3"/>
  <c r="A13624" i="3"/>
  <c r="A13625" i="3"/>
  <c r="A13626" i="3"/>
  <c r="A13627" i="3"/>
  <c r="A13628" i="3"/>
  <c r="A13629" i="3"/>
  <c r="A13630" i="3"/>
  <c r="A13631" i="3"/>
  <c r="A13632" i="3"/>
  <c r="A13633" i="3"/>
  <c r="A13634" i="3"/>
  <c r="A13635" i="3"/>
  <c r="A13636" i="3"/>
  <c r="A13637" i="3"/>
  <c r="A13638" i="3"/>
  <c r="A13639" i="3"/>
  <c r="A13640" i="3"/>
  <c r="A13641" i="3"/>
  <c r="A13642" i="3"/>
  <c r="A13643" i="3"/>
  <c r="A13644" i="3"/>
  <c r="A13645" i="3"/>
  <c r="A13646" i="3"/>
  <c r="A13647" i="3"/>
  <c r="A13648" i="3"/>
  <c r="A13649" i="3"/>
  <c r="A13650" i="3"/>
  <c r="A13651" i="3"/>
  <c r="A13652" i="3"/>
  <c r="A13653" i="3"/>
  <c r="A13654" i="3"/>
  <c r="A13655" i="3"/>
  <c r="A13656" i="3"/>
  <c r="A13657" i="3"/>
  <c r="A13658" i="3"/>
  <c r="A13659" i="3"/>
  <c r="A13660" i="3"/>
  <c r="A13661" i="3"/>
  <c r="A13662" i="3"/>
  <c r="A13663" i="3"/>
  <c r="A13664" i="3"/>
  <c r="A13665" i="3"/>
  <c r="A13666" i="3"/>
  <c r="A13667" i="3"/>
  <c r="A13668" i="3"/>
  <c r="A13669" i="3"/>
  <c r="A13670" i="3"/>
  <c r="A13671" i="3"/>
  <c r="A13672" i="3"/>
  <c r="A13673" i="3"/>
  <c r="A13674" i="3"/>
  <c r="A13675" i="3"/>
  <c r="A13676" i="3"/>
  <c r="A13677" i="3"/>
  <c r="A13678" i="3"/>
  <c r="A13679" i="3"/>
  <c r="A13680" i="3"/>
  <c r="A13681" i="3"/>
  <c r="A13682" i="3"/>
  <c r="A13683" i="3"/>
  <c r="A13684" i="3"/>
  <c r="A13685" i="3"/>
  <c r="A13686" i="3"/>
  <c r="A13687" i="3"/>
  <c r="A13688" i="3"/>
  <c r="A13689" i="3"/>
  <c r="A13690" i="3"/>
  <c r="A13691" i="3"/>
  <c r="A13692" i="3"/>
  <c r="A13693" i="3"/>
  <c r="A13694" i="3"/>
  <c r="A13695" i="3"/>
  <c r="A13696" i="3"/>
  <c r="A13697" i="3"/>
  <c r="A13698" i="3"/>
  <c r="A13699" i="3"/>
  <c r="A13700" i="3"/>
  <c r="A13701" i="3"/>
  <c r="A13702" i="3"/>
  <c r="A13703" i="3"/>
  <c r="A13704" i="3"/>
  <c r="A13705" i="3"/>
  <c r="A13706" i="3"/>
  <c r="A13707" i="3"/>
  <c r="A13708" i="3"/>
  <c r="A13709" i="3"/>
  <c r="A13710" i="3"/>
  <c r="A13711" i="3"/>
  <c r="A13712" i="3"/>
  <c r="A13713" i="3"/>
  <c r="A13714" i="3"/>
  <c r="A13715" i="3"/>
  <c r="A13716" i="3"/>
  <c r="A13717" i="3"/>
  <c r="A13718" i="3"/>
  <c r="A13719" i="3"/>
  <c r="A13720" i="3"/>
  <c r="A13721" i="3"/>
  <c r="A13722" i="3"/>
  <c r="A13723" i="3"/>
  <c r="A13724" i="3"/>
  <c r="A13725" i="3"/>
  <c r="A13726" i="3"/>
  <c r="A13727" i="3"/>
  <c r="A13728" i="3"/>
  <c r="A13729" i="3"/>
  <c r="A13730" i="3"/>
  <c r="A13731" i="3"/>
  <c r="A13732" i="3"/>
  <c r="A13733" i="3"/>
  <c r="A13734" i="3"/>
  <c r="A13735" i="3"/>
  <c r="A13736" i="3"/>
  <c r="A13737" i="3"/>
  <c r="A13738" i="3"/>
  <c r="A13739" i="3"/>
  <c r="A13740" i="3"/>
  <c r="A13741" i="3"/>
  <c r="A13742" i="3"/>
  <c r="A13743" i="3"/>
  <c r="A13744" i="3"/>
  <c r="A13745" i="3"/>
  <c r="A13746" i="3"/>
  <c r="A13747" i="3"/>
  <c r="A13748" i="3"/>
  <c r="A13749" i="3"/>
  <c r="A13750" i="3"/>
  <c r="A13751" i="3"/>
  <c r="A13752" i="3"/>
  <c r="A13753" i="3"/>
  <c r="A13754" i="3"/>
  <c r="A13755" i="3"/>
  <c r="A13756" i="3"/>
  <c r="A13757" i="3"/>
  <c r="A13758" i="3"/>
  <c r="A13759" i="3"/>
  <c r="A13760" i="3"/>
  <c r="A13761" i="3"/>
  <c r="A13762" i="3"/>
  <c r="A13763" i="3"/>
  <c r="A13764" i="3"/>
  <c r="A13765" i="3"/>
  <c r="A13766" i="3"/>
  <c r="A13767" i="3"/>
  <c r="A13768" i="3"/>
  <c r="A13769" i="3"/>
  <c r="A13770" i="3"/>
  <c r="A13771" i="3"/>
  <c r="A13772" i="3"/>
  <c r="A13773" i="3"/>
  <c r="A13774" i="3"/>
  <c r="A13775" i="3"/>
  <c r="A13776" i="3"/>
  <c r="A13777" i="3"/>
  <c r="A13778" i="3"/>
  <c r="A13779" i="3"/>
  <c r="A13780" i="3"/>
  <c r="A13781" i="3"/>
  <c r="A13782" i="3"/>
  <c r="A13783" i="3"/>
  <c r="A13784" i="3"/>
  <c r="A13785" i="3"/>
  <c r="A13786" i="3"/>
  <c r="A13787" i="3"/>
  <c r="A13788" i="3"/>
  <c r="A13789" i="3"/>
  <c r="A13790" i="3"/>
  <c r="A13791" i="3"/>
  <c r="A13792" i="3"/>
  <c r="A13793" i="3"/>
  <c r="A13794" i="3"/>
  <c r="A13795" i="3"/>
  <c r="A13796" i="3"/>
  <c r="A13797" i="3"/>
  <c r="A13798" i="3"/>
  <c r="A13799" i="3"/>
  <c r="A13800" i="3"/>
  <c r="A13801" i="3"/>
  <c r="A13802" i="3"/>
  <c r="A13803" i="3"/>
  <c r="A13804" i="3"/>
  <c r="A13805" i="3"/>
  <c r="A13806" i="3"/>
  <c r="A13807" i="3"/>
  <c r="A13808" i="3"/>
  <c r="A13809" i="3"/>
  <c r="A13810" i="3"/>
  <c r="A13811" i="3"/>
  <c r="A13812" i="3"/>
  <c r="A13813" i="3"/>
  <c r="A13814" i="3"/>
  <c r="A13815" i="3"/>
  <c r="A13816" i="3"/>
  <c r="A13817" i="3"/>
  <c r="A13818" i="3"/>
  <c r="A13819" i="3"/>
  <c r="A13820" i="3"/>
  <c r="A13821" i="3"/>
  <c r="A13822" i="3"/>
  <c r="A13823" i="3"/>
  <c r="A13824" i="3"/>
  <c r="A13825" i="3"/>
  <c r="A13826" i="3"/>
  <c r="A13827" i="3"/>
  <c r="A13828" i="3"/>
  <c r="A13829" i="3"/>
  <c r="A13830" i="3"/>
  <c r="A13831" i="3"/>
  <c r="A13832" i="3"/>
  <c r="A13833" i="3"/>
  <c r="A13834" i="3"/>
  <c r="A13835" i="3"/>
  <c r="A13836" i="3"/>
  <c r="A13837" i="3"/>
  <c r="A13838" i="3"/>
  <c r="A13839" i="3"/>
  <c r="A13840" i="3"/>
  <c r="A13841" i="3"/>
  <c r="A13842" i="3"/>
  <c r="A13843" i="3"/>
  <c r="A13844" i="3"/>
  <c r="A13845" i="3"/>
  <c r="A13846" i="3"/>
  <c r="A13847" i="3"/>
  <c r="A13848" i="3"/>
  <c r="A13849" i="3"/>
  <c r="A13850" i="3"/>
  <c r="A13851" i="3"/>
  <c r="A13852" i="3"/>
  <c r="A13853" i="3"/>
  <c r="A13854" i="3"/>
  <c r="A13855" i="3"/>
  <c r="A13856" i="3"/>
  <c r="A13857" i="3"/>
  <c r="A13858" i="3"/>
  <c r="A13859" i="3"/>
  <c r="A13860" i="3"/>
  <c r="A13861" i="3"/>
  <c r="A13862" i="3"/>
  <c r="A13863" i="3"/>
  <c r="A13864" i="3"/>
  <c r="A13865" i="3"/>
  <c r="A13866" i="3"/>
  <c r="A13867" i="3"/>
  <c r="A13868" i="3"/>
  <c r="A13869" i="3"/>
  <c r="A13870" i="3"/>
  <c r="A13871" i="3"/>
  <c r="A13872" i="3"/>
  <c r="A13873" i="3"/>
  <c r="A13874" i="3"/>
  <c r="A13875" i="3"/>
  <c r="A13876" i="3"/>
  <c r="A13877" i="3"/>
  <c r="A13878" i="3"/>
  <c r="A13879" i="3"/>
  <c r="A13880" i="3"/>
  <c r="A13881" i="3"/>
  <c r="A13882" i="3"/>
  <c r="A13883" i="3"/>
  <c r="A13884" i="3"/>
  <c r="A13885" i="3"/>
  <c r="A13886" i="3"/>
  <c r="A13887" i="3"/>
  <c r="A13888" i="3"/>
  <c r="A13889" i="3"/>
  <c r="A13890" i="3"/>
  <c r="A13891" i="3"/>
  <c r="A13892" i="3"/>
  <c r="A13893" i="3"/>
  <c r="A13894" i="3"/>
  <c r="A13895" i="3"/>
  <c r="A13896" i="3"/>
  <c r="A13897" i="3"/>
  <c r="A13898" i="3"/>
  <c r="A13899" i="3"/>
  <c r="A13900" i="3"/>
  <c r="A13901" i="3"/>
  <c r="A13902" i="3"/>
  <c r="A13903" i="3"/>
  <c r="A13904" i="3"/>
  <c r="A13905" i="3"/>
  <c r="A13906" i="3"/>
  <c r="A13907" i="3"/>
  <c r="A13908" i="3"/>
  <c r="A13909" i="3"/>
  <c r="A13910" i="3"/>
  <c r="A13911" i="3"/>
  <c r="A13912" i="3"/>
  <c r="A13913" i="3"/>
  <c r="A13914" i="3"/>
  <c r="A13915" i="3"/>
  <c r="A13916" i="3"/>
  <c r="A13917" i="3"/>
  <c r="A13918" i="3"/>
  <c r="A13919" i="3"/>
  <c r="A13920" i="3"/>
  <c r="A13921" i="3"/>
  <c r="A13922" i="3"/>
  <c r="A13923" i="3"/>
  <c r="A13924" i="3"/>
  <c r="A13925" i="3"/>
  <c r="A13926" i="3"/>
  <c r="A13927" i="3"/>
  <c r="A13928" i="3"/>
  <c r="A13929" i="3"/>
  <c r="A13930" i="3"/>
  <c r="A13931" i="3"/>
  <c r="A13932" i="3"/>
  <c r="A13933" i="3"/>
  <c r="A13934" i="3"/>
  <c r="A13935" i="3"/>
  <c r="A13936" i="3"/>
  <c r="A13937" i="3"/>
  <c r="A13938" i="3"/>
  <c r="A13939" i="3"/>
  <c r="A13940" i="3"/>
  <c r="A13941" i="3"/>
  <c r="A13942" i="3"/>
  <c r="A13943" i="3"/>
  <c r="A13944" i="3"/>
  <c r="A13945" i="3"/>
  <c r="A13946" i="3"/>
  <c r="A13947" i="3"/>
  <c r="A13948" i="3"/>
  <c r="A13949" i="3"/>
  <c r="A13950" i="3"/>
  <c r="A13951" i="3"/>
  <c r="A13952" i="3"/>
  <c r="A13953" i="3"/>
  <c r="A13954" i="3"/>
  <c r="A13955" i="3"/>
  <c r="A13956" i="3"/>
  <c r="A13957" i="3"/>
  <c r="A13958" i="3"/>
  <c r="A13959" i="3"/>
  <c r="A13960" i="3"/>
  <c r="A13961" i="3"/>
  <c r="A13962" i="3"/>
  <c r="A13963" i="3"/>
  <c r="A13964" i="3"/>
  <c r="A13965" i="3"/>
  <c r="A13966" i="3"/>
  <c r="A13967" i="3"/>
  <c r="A13968" i="3"/>
  <c r="A13969" i="3"/>
  <c r="A13970" i="3"/>
  <c r="A13971" i="3"/>
  <c r="A13972" i="3"/>
  <c r="A13973" i="3"/>
  <c r="A13974" i="3"/>
  <c r="A13975" i="3"/>
  <c r="A13976" i="3"/>
  <c r="A13977" i="3"/>
  <c r="A13978" i="3"/>
  <c r="A13979" i="3"/>
  <c r="A13980" i="3"/>
  <c r="A13981" i="3"/>
  <c r="A13982" i="3"/>
  <c r="A13983" i="3"/>
  <c r="A13984" i="3"/>
  <c r="A13985" i="3"/>
  <c r="A13986" i="3"/>
  <c r="A13987" i="3"/>
  <c r="A13988" i="3"/>
  <c r="A13989" i="3"/>
  <c r="A13990" i="3"/>
  <c r="A13991" i="3"/>
  <c r="A13992" i="3"/>
  <c r="A13993" i="3"/>
  <c r="A13994" i="3"/>
  <c r="A13995" i="3"/>
  <c r="A13996" i="3"/>
  <c r="A13997" i="3"/>
  <c r="A13998" i="3"/>
  <c r="A13999" i="3"/>
  <c r="A14000" i="3"/>
  <c r="A14001" i="3"/>
  <c r="A14002" i="3"/>
  <c r="A14003" i="3"/>
  <c r="A14004" i="3"/>
  <c r="A14005" i="3"/>
  <c r="A14006" i="3"/>
  <c r="A14007" i="3"/>
  <c r="A14008" i="3"/>
  <c r="A14009" i="3"/>
  <c r="A14010" i="3"/>
  <c r="A14011" i="3"/>
  <c r="A14012" i="3"/>
  <c r="A14013" i="3"/>
  <c r="A14014" i="3"/>
  <c r="A14015" i="3"/>
  <c r="A14016" i="3"/>
  <c r="A14017" i="3"/>
  <c r="A14018" i="3"/>
  <c r="A14019" i="3"/>
  <c r="A14020" i="3"/>
  <c r="A14021" i="3"/>
  <c r="A14022" i="3"/>
  <c r="A14023" i="3"/>
  <c r="A14024" i="3"/>
  <c r="A14025" i="3"/>
  <c r="A14026" i="3"/>
  <c r="A14027" i="3"/>
  <c r="A14028" i="3"/>
  <c r="A14029" i="3"/>
  <c r="A14030" i="3"/>
  <c r="A14031" i="3"/>
  <c r="A14032" i="3"/>
  <c r="A14033" i="3"/>
  <c r="A14034" i="3"/>
  <c r="A14035" i="3"/>
  <c r="A14036" i="3"/>
  <c r="A14037" i="3"/>
  <c r="A14038" i="3"/>
  <c r="A14039" i="3"/>
  <c r="A14040" i="3"/>
  <c r="A14041" i="3"/>
  <c r="A14042" i="3"/>
  <c r="A14043" i="3"/>
  <c r="A14044" i="3"/>
  <c r="A14045" i="3"/>
  <c r="A14046" i="3"/>
  <c r="A14047" i="3"/>
  <c r="A14048" i="3"/>
  <c r="A14049" i="3"/>
  <c r="A14050" i="3"/>
  <c r="A14051" i="3"/>
  <c r="A14052" i="3"/>
  <c r="A14053" i="3"/>
  <c r="A14054" i="3"/>
  <c r="A14055" i="3"/>
  <c r="A14056" i="3"/>
  <c r="A14057" i="3"/>
  <c r="A14058" i="3"/>
  <c r="A14059" i="3"/>
  <c r="A14060" i="3"/>
  <c r="A14061" i="3"/>
  <c r="A14062" i="3"/>
  <c r="A14063" i="3"/>
  <c r="A14064" i="3"/>
  <c r="A14065" i="3"/>
  <c r="A14066" i="3"/>
  <c r="A14067" i="3"/>
  <c r="A14068" i="3"/>
  <c r="A14069" i="3"/>
  <c r="A14070" i="3"/>
  <c r="A14071" i="3"/>
  <c r="A14072" i="3"/>
  <c r="A14073" i="3"/>
  <c r="A14074" i="3"/>
  <c r="A14075" i="3"/>
  <c r="A14076" i="3"/>
  <c r="A14077" i="3"/>
  <c r="A14078" i="3"/>
  <c r="A14079" i="3"/>
  <c r="A14080" i="3"/>
  <c r="A14081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C170" i="5"/>
  <c r="C166" i="5"/>
  <c r="C168" i="5" s="1"/>
  <c r="C162" i="5"/>
  <c r="C164" i="5" s="1"/>
  <c r="C158" i="5"/>
  <c r="C154" i="5"/>
  <c r="C150" i="5"/>
  <c r="C146" i="5"/>
  <c r="C148" i="5" s="1"/>
  <c r="C142" i="5"/>
  <c r="C144" i="5" s="1"/>
  <c r="C138" i="5"/>
  <c r="C134" i="5"/>
  <c r="C136" i="5" s="1"/>
  <c r="C130" i="5"/>
  <c r="C126" i="5"/>
  <c r="C122" i="5"/>
  <c r="C118" i="5"/>
  <c r="C120" i="5" s="1"/>
  <c r="C114" i="5"/>
  <c r="C115" i="5" s="1"/>
  <c r="C110" i="5"/>
  <c r="C112" i="5" s="1"/>
  <c r="C106" i="5"/>
  <c r="C102" i="5"/>
  <c r="C98" i="5"/>
  <c r="C94" i="5"/>
  <c r="C90" i="5"/>
  <c r="C86" i="5"/>
  <c r="C87" i="5" s="1"/>
  <c r="C82" i="5"/>
  <c r="C84" i="5" s="1"/>
  <c r="C78" i="5"/>
  <c r="C80" i="5" s="1"/>
  <c r="C74" i="5"/>
  <c r="C70" i="5"/>
  <c r="C66" i="5"/>
  <c r="C62" i="5"/>
  <c r="C58" i="5"/>
  <c r="C54" i="5"/>
  <c r="C56" i="5" s="1"/>
  <c r="C50" i="5"/>
  <c r="C52" i="5" s="1"/>
  <c r="C46" i="5"/>
  <c r="C48" i="5" s="1"/>
  <c r="C42" i="5"/>
  <c r="C38" i="5"/>
  <c r="C34" i="5"/>
  <c r="C132" i="4"/>
  <c r="C133" i="4" s="1"/>
  <c r="C129" i="4"/>
  <c r="C130" i="4" s="1"/>
  <c r="C126" i="4"/>
  <c r="C127" i="4" s="1"/>
  <c r="C123" i="4"/>
  <c r="C124" i="4" s="1"/>
  <c r="C120" i="4"/>
  <c r="C121" i="4" s="1"/>
  <c r="C117" i="4"/>
  <c r="C118" i="4" s="1"/>
  <c r="C115" i="4"/>
  <c r="C114" i="4"/>
  <c r="C111" i="4"/>
  <c r="C112" i="4" s="1"/>
  <c r="C108" i="4"/>
  <c r="C109" i="4" s="1"/>
  <c r="C105" i="4"/>
  <c r="C106" i="4" s="1"/>
  <c r="C102" i="4"/>
  <c r="C103" i="4" s="1"/>
  <c r="C100" i="4"/>
  <c r="C99" i="4"/>
  <c r="C96" i="4"/>
  <c r="C97" i="4" s="1"/>
  <c r="C93" i="4"/>
  <c r="C94" i="4" s="1"/>
  <c r="C90" i="4"/>
  <c r="C91" i="4" s="1"/>
  <c r="C87" i="4"/>
  <c r="C88" i="4" s="1"/>
  <c r="C84" i="4"/>
  <c r="C85" i="4" s="1"/>
  <c r="C81" i="4"/>
  <c r="C82" i="4" s="1"/>
  <c r="C78" i="4"/>
  <c r="C79" i="4" s="1"/>
  <c r="C75" i="4"/>
  <c r="C76" i="4" s="1"/>
  <c r="C72" i="4"/>
  <c r="C73" i="4" s="1"/>
  <c r="C69" i="4"/>
  <c r="C70" i="4" s="1"/>
  <c r="C66" i="4"/>
  <c r="C67" i="4" s="1"/>
  <c r="C63" i="4"/>
  <c r="C64" i="4" s="1"/>
  <c r="C60" i="4"/>
  <c r="C61" i="4" s="1"/>
  <c r="C57" i="4"/>
  <c r="C58" i="4" s="1"/>
  <c r="C54" i="4"/>
  <c r="C55" i="4" s="1"/>
  <c r="C51" i="4"/>
  <c r="C52" i="4" s="1"/>
  <c r="C48" i="4"/>
  <c r="C49" i="4" s="1"/>
  <c r="C45" i="4"/>
  <c r="C42" i="4"/>
  <c r="C33" i="4"/>
  <c r="C30" i="4"/>
  <c r="C94" i="2"/>
  <c r="C92" i="2"/>
  <c r="C90" i="2"/>
  <c r="C88" i="2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C40" i="2"/>
  <c r="C38" i="2"/>
  <c r="C36" i="2"/>
  <c r="C34" i="2"/>
  <c r="C32" i="2"/>
  <c r="C30" i="2"/>
  <c r="C28" i="2"/>
  <c r="C26" i="2"/>
  <c r="C88" i="12"/>
  <c r="C86" i="12"/>
  <c r="C84" i="12"/>
  <c r="C82" i="12"/>
  <c r="C80" i="12"/>
  <c r="C78" i="12"/>
  <c r="C76" i="12"/>
  <c r="C74" i="12"/>
  <c r="C72" i="12"/>
  <c r="C70" i="12"/>
  <c r="C68" i="12"/>
  <c r="C66" i="12"/>
  <c r="C64" i="12"/>
  <c r="C62" i="12"/>
  <c r="C60" i="12"/>
  <c r="C58" i="12"/>
  <c r="C56" i="12"/>
  <c r="C54" i="12"/>
  <c r="C52" i="12"/>
  <c r="C50" i="12"/>
  <c r="C48" i="12"/>
  <c r="C46" i="12"/>
  <c r="C44" i="12"/>
  <c r="C42" i="12"/>
  <c r="C40" i="12"/>
  <c r="C38" i="12"/>
  <c r="C36" i="12"/>
  <c r="C34" i="12"/>
  <c r="C32" i="12"/>
  <c r="C30" i="12"/>
  <c r="C28" i="12"/>
  <c r="C26" i="12"/>
  <c r="C24" i="12"/>
  <c r="C22" i="12"/>
  <c r="C20" i="12"/>
  <c r="H13" i="12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1" i="16"/>
  <c r="A102" i="16"/>
  <c r="A103" i="16"/>
  <c r="A104" i="16"/>
  <c r="A105" i="16"/>
  <c r="A106" i="16"/>
  <c r="A107" i="16"/>
  <c r="A108" i="16"/>
  <c r="A109" i="16"/>
  <c r="A110" i="16"/>
  <c r="A111" i="16"/>
  <c r="A112" i="16"/>
  <c r="A113" i="16"/>
  <c r="A114" i="16"/>
  <c r="A115" i="16"/>
  <c r="A116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A243" i="16"/>
  <c r="A244" i="16"/>
  <c r="A245" i="16"/>
  <c r="A246" i="16"/>
  <c r="A247" i="16"/>
  <c r="A248" i="16"/>
  <c r="A249" i="16"/>
  <c r="A250" i="16"/>
  <c r="A251" i="16"/>
  <c r="A252" i="16"/>
  <c r="A253" i="16"/>
  <c r="A254" i="16"/>
  <c r="A255" i="16"/>
  <c r="A256" i="16"/>
  <c r="A257" i="16"/>
  <c r="A258" i="16"/>
  <c r="A259" i="16"/>
  <c r="A260" i="16"/>
  <c r="A261" i="16"/>
  <c r="A262" i="16"/>
  <c r="A263" i="16"/>
  <c r="A264" i="16"/>
  <c r="A265" i="16"/>
  <c r="A266" i="16"/>
  <c r="A267" i="16"/>
  <c r="A268" i="16"/>
  <c r="A269" i="16"/>
  <c r="A270" i="16"/>
  <c r="A271" i="16"/>
  <c r="A272" i="16"/>
  <c r="A273" i="16"/>
  <c r="A274" i="16"/>
  <c r="A275" i="16"/>
  <c r="A276" i="16"/>
  <c r="A277" i="16"/>
  <c r="A278" i="16"/>
  <c r="A279" i="16"/>
  <c r="A280" i="16"/>
  <c r="A281" i="16"/>
  <c r="A282" i="16"/>
  <c r="A283" i="16"/>
  <c r="A284" i="16"/>
  <c r="A285" i="16"/>
  <c r="A286" i="16"/>
  <c r="A287" i="16"/>
  <c r="A288" i="16"/>
  <c r="A289" i="16"/>
  <c r="A290" i="16"/>
  <c r="A291" i="16"/>
  <c r="A292" i="16"/>
  <c r="A293" i="16"/>
  <c r="A294" i="16"/>
  <c r="A295" i="16"/>
  <c r="A296" i="16"/>
  <c r="A297" i="16"/>
  <c r="A298" i="16"/>
  <c r="A299" i="16"/>
  <c r="A300" i="16"/>
  <c r="A301" i="16"/>
  <c r="A302" i="16"/>
  <c r="A303" i="16"/>
  <c r="A304" i="16"/>
  <c r="A305" i="16"/>
  <c r="A306" i="16"/>
  <c r="A307" i="16"/>
  <c r="A308" i="16"/>
  <c r="A309" i="16"/>
  <c r="A310" i="16"/>
  <c r="A311" i="16"/>
  <c r="A312" i="16"/>
  <c r="A313" i="16"/>
  <c r="A314" i="16"/>
  <c r="A315" i="16"/>
  <c r="A316" i="16"/>
  <c r="A317" i="16"/>
  <c r="A318" i="16"/>
  <c r="A319" i="16"/>
  <c r="A320" i="16"/>
  <c r="A321" i="16"/>
  <c r="A322" i="16"/>
  <c r="A323" i="16"/>
  <c r="A324" i="16"/>
  <c r="A325" i="16"/>
  <c r="A326" i="16"/>
  <c r="A327" i="16"/>
  <c r="A328" i="16"/>
  <c r="A329" i="16"/>
  <c r="A330" i="16"/>
  <c r="A331" i="16"/>
  <c r="A332" i="16"/>
  <c r="A333" i="16"/>
  <c r="A334" i="16"/>
  <c r="A335" i="16"/>
  <c r="A336" i="16"/>
  <c r="A337" i="16"/>
  <c r="A338" i="16"/>
  <c r="A339" i="16"/>
  <c r="A340" i="16"/>
  <c r="A341" i="16"/>
  <c r="A342" i="16"/>
  <c r="A343" i="16"/>
  <c r="A344" i="16"/>
  <c r="A345" i="16"/>
  <c r="A346" i="16"/>
  <c r="A347" i="16"/>
  <c r="A348" i="16"/>
  <c r="A349" i="16"/>
  <c r="A350" i="16"/>
  <c r="A351" i="16"/>
  <c r="A352" i="16"/>
  <c r="A353" i="16"/>
  <c r="A354" i="16"/>
  <c r="A355" i="16"/>
  <c r="A356" i="16"/>
  <c r="A357" i="16"/>
  <c r="A358" i="16"/>
  <c r="A359" i="16"/>
  <c r="A360" i="16"/>
  <c r="A361" i="16"/>
  <c r="A362" i="16"/>
  <c r="A363" i="16"/>
  <c r="A364" i="16"/>
  <c r="A365" i="16"/>
  <c r="A366" i="16"/>
  <c r="A367" i="16"/>
  <c r="A368" i="16"/>
  <c r="A369" i="16"/>
  <c r="A370" i="16"/>
  <c r="A371" i="16"/>
  <c r="A372" i="16"/>
  <c r="A373" i="16"/>
  <c r="A374" i="16"/>
  <c r="A375" i="16"/>
  <c r="A376" i="16"/>
  <c r="A377" i="16"/>
  <c r="A378" i="16"/>
  <c r="A379" i="16"/>
  <c r="A380" i="16"/>
  <c r="A381" i="16"/>
  <c r="A382" i="16"/>
  <c r="A383" i="16"/>
  <c r="A384" i="16"/>
  <c r="A385" i="16"/>
  <c r="A386" i="16"/>
  <c r="A387" i="16"/>
  <c r="A388" i="16"/>
  <c r="A389" i="16"/>
  <c r="A390" i="16"/>
  <c r="A391" i="16"/>
  <c r="A392" i="16"/>
  <c r="A393" i="16"/>
  <c r="A394" i="16"/>
  <c r="A395" i="16"/>
  <c r="A396" i="16"/>
  <c r="A397" i="16"/>
  <c r="A398" i="16"/>
  <c r="A399" i="16"/>
  <c r="A400" i="16"/>
  <c r="A401" i="16"/>
  <c r="A402" i="16"/>
  <c r="A403" i="16"/>
  <c r="A404" i="16"/>
  <c r="A405" i="16"/>
  <c r="A406" i="16"/>
  <c r="A407" i="16"/>
  <c r="A408" i="16"/>
  <c r="A409" i="16"/>
  <c r="A410" i="16"/>
  <c r="A411" i="16"/>
  <c r="A412" i="16"/>
  <c r="A413" i="16"/>
  <c r="A414" i="16"/>
  <c r="A415" i="16"/>
  <c r="A416" i="16"/>
  <c r="A417" i="16"/>
  <c r="A418" i="16"/>
  <c r="A419" i="16"/>
  <c r="A420" i="16"/>
  <c r="A421" i="16"/>
  <c r="A422" i="16"/>
  <c r="A423" i="16"/>
  <c r="A424" i="16"/>
  <c r="A425" i="16"/>
  <c r="A426" i="16"/>
  <c r="A427" i="16"/>
  <c r="A428" i="16"/>
  <c r="A429" i="16"/>
  <c r="A430" i="16"/>
  <c r="A431" i="16"/>
  <c r="A432" i="16"/>
  <c r="A433" i="16"/>
  <c r="A434" i="16"/>
  <c r="A435" i="16"/>
  <c r="A436" i="16"/>
  <c r="A437" i="16"/>
  <c r="A438" i="16"/>
  <c r="A439" i="16"/>
  <c r="A440" i="16"/>
  <c r="A441" i="16"/>
  <c r="A442" i="16"/>
  <c r="A443" i="16"/>
  <c r="A444" i="16"/>
  <c r="A445" i="16"/>
  <c r="A446" i="16"/>
  <c r="A447" i="16"/>
  <c r="A448" i="16"/>
  <c r="A449" i="16"/>
  <c r="A450" i="16"/>
  <c r="A451" i="16"/>
  <c r="A452" i="16"/>
  <c r="A453" i="16"/>
  <c r="A454" i="16"/>
  <c r="A455" i="16"/>
  <c r="A456" i="16"/>
  <c r="A457" i="16"/>
  <c r="A458" i="16"/>
  <c r="A459" i="16"/>
  <c r="A460" i="16"/>
  <c r="A461" i="16"/>
  <c r="A462" i="16"/>
  <c r="A463" i="16"/>
  <c r="A464" i="16"/>
  <c r="A465" i="16"/>
  <c r="A466" i="16"/>
  <c r="A467" i="16"/>
  <c r="A468" i="16"/>
  <c r="A469" i="16"/>
  <c r="A470" i="16"/>
  <c r="A471" i="16"/>
  <c r="A472" i="16"/>
  <c r="A473" i="16"/>
  <c r="A474" i="16"/>
  <c r="A475" i="16"/>
  <c r="A476" i="16"/>
  <c r="A477" i="16"/>
  <c r="A478" i="16"/>
  <c r="A479" i="16"/>
  <c r="A480" i="16"/>
  <c r="A481" i="16"/>
  <c r="A482" i="16"/>
  <c r="A483" i="16"/>
  <c r="A484" i="16"/>
  <c r="A485" i="16"/>
  <c r="A486" i="16"/>
  <c r="A487" i="16"/>
  <c r="A488" i="16"/>
  <c r="A489" i="16"/>
  <c r="A490" i="16"/>
  <c r="A491" i="16"/>
  <c r="A492" i="16"/>
  <c r="A493" i="16"/>
  <c r="A494" i="16"/>
  <c r="A495" i="16"/>
  <c r="A496" i="16"/>
  <c r="A497" i="16"/>
  <c r="A498" i="16"/>
  <c r="A499" i="16"/>
  <c r="A500" i="16"/>
  <c r="A501" i="16"/>
  <c r="A502" i="16"/>
  <c r="A503" i="16"/>
  <c r="A504" i="16"/>
  <c r="A505" i="16"/>
  <c r="A506" i="16"/>
  <c r="A507" i="16"/>
  <c r="A508" i="16"/>
  <c r="A509" i="16"/>
  <c r="A510" i="16"/>
  <c r="A511" i="16"/>
  <c r="A512" i="16"/>
  <c r="A513" i="16"/>
  <c r="A514" i="16"/>
  <c r="A515" i="16"/>
  <c r="A516" i="16"/>
  <c r="A517" i="16"/>
  <c r="A518" i="16"/>
  <c r="A519" i="16"/>
  <c r="A520" i="16"/>
  <c r="A521" i="16"/>
  <c r="A522" i="16"/>
  <c r="A523" i="16"/>
  <c r="A524" i="16"/>
  <c r="A525" i="16"/>
  <c r="A526" i="16"/>
  <c r="A527" i="16"/>
  <c r="A528" i="16"/>
  <c r="A529" i="16"/>
  <c r="A530" i="16"/>
  <c r="A531" i="16"/>
  <c r="A532" i="16"/>
  <c r="A533" i="16"/>
  <c r="A534" i="16"/>
  <c r="A535" i="16"/>
  <c r="A536" i="16"/>
  <c r="A537" i="16"/>
  <c r="A538" i="16"/>
  <c r="A539" i="16"/>
  <c r="A540" i="16"/>
  <c r="A541" i="16"/>
  <c r="A542" i="16"/>
  <c r="A543" i="16"/>
  <c r="A544" i="16"/>
  <c r="A545" i="16"/>
  <c r="A546" i="16"/>
  <c r="A547" i="16"/>
  <c r="A548" i="16"/>
  <c r="A549" i="16"/>
  <c r="A550" i="16"/>
  <c r="A551" i="16"/>
  <c r="A552" i="16"/>
  <c r="A553" i="16"/>
  <c r="A554" i="16"/>
  <c r="A555" i="16"/>
  <c r="A556" i="16"/>
  <c r="A557" i="16"/>
  <c r="A558" i="16"/>
  <c r="A559" i="16"/>
  <c r="A560" i="16"/>
  <c r="A561" i="16"/>
  <c r="A562" i="16"/>
  <c r="A563" i="16"/>
  <c r="A564" i="16"/>
  <c r="A565" i="16"/>
  <c r="A566" i="16"/>
  <c r="A567" i="16"/>
  <c r="A568" i="16"/>
  <c r="A569" i="16"/>
  <c r="A570" i="16"/>
  <c r="A571" i="16"/>
  <c r="A572" i="16"/>
  <c r="A573" i="16"/>
  <c r="A574" i="16"/>
  <c r="A575" i="16"/>
  <c r="A576" i="16"/>
  <c r="A577" i="16"/>
  <c r="A578" i="16"/>
  <c r="A579" i="16"/>
  <c r="A580" i="16"/>
  <c r="A581" i="16"/>
  <c r="A582" i="16"/>
  <c r="A583" i="16"/>
  <c r="A584" i="16"/>
  <c r="A585" i="16"/>
  <c r="A586" i="16"/>
  <c r="A587" i="16"/>
  <c r="A588" i="16"/>
  <c r="A589" i="16"/>
  <c r="A590" i="16"/>
  <c r="A591" i="16"/>
  <c r="A592" i="16"/>
  <c r="A593" i="16"/>
  <c r="A594" i="16"/>
  <c r="A595" i="16"/>
  <c r="A596" i="16"/>
  <c r="A597" i="16"/>
  <c r="A598" i="16"/>
  <c r="A599" i="16"/>
  <c r="A600" i="16"/>
  <c r="A601" i="16"/>
  <c r="A602" i="16"/>
  <c r="A603" i="16"/>
  <c r="A604" i="16"/>
  <c r="A605" i="16"/>
  <c r="A606" i="16"/>
  <c r="A607" i="16"/>
  <c r="A608" i="16"/>
  <c r="A609" i="16"/>
  <c r="A610" i="16"/>
  <c r="A611" i="16"/>
  <c r="A612" i="16"/>
  <c r="A613" i="16"/>
  <c r="A614" i="16"/>
  <c r="A615" i="16"/>
  <c r="A616" i="16"/>
  <c r="A617" i="16"/>
  <c r="A618" i="16"/>
  <c r="A619" i="16"/>
  <c r="A620" i="16"/>
  <c r="A621" i="16"/>
  <c r="A622" i="16"/>
  <c r="A623" i="16"/>
  <c r="A624" i="16"/>
  <c r="A625" i="16"/>
  <c r="A626" i="16"/>
  <c r="A627" i="16"/>
  <c r="A628" i="16"/>
  <c r="A629" i="16"/>
  <c r="A630" i="16"/>
  <c r="A631" i="16"/>
  <c r="A632" i="16"/>
  <c r="A633" i="16"/>
  <c r="A634" i="16"/>
  <c r="A635" i="16"/>
  <c r="A636" i="16"/>
  <c r="A637" i="16"/>
  <c r="A638" i="16"/>
  <c r="A639" i="16"/>
  <c r="A640" i="16"/>
  <c r="A641" i="16"/>
  <c r="A642" i="16"/>
  <c r="A643" i="16"/>
  <c r="A644" i="16"/>
  <c r="A645" i="16"/>
  <c r="A646" i="16"/>
  <c r="A647" i="16"/>
  <c r="A648" i="16"/>
  <c r="A649" i="16"/>
  <c r="A650" i="16"/>
  <c r="A651" i="16"/>
  <c r="A652" i="16"/>
  <c r="A653" i="16"/>
  <c r="A654" i="16"/>
  <c r="A655" i="16"/>
  <c r="A656" i="16"/>
  <c r="A657" i="16"/>
  <c r="A658" i="16"/>
  <c r="A659" i="16"/>
  <c r="A660" i="16"/>
  <c r="A661" i="16"/>
  <c r="A662" i="16"/>
  <c r="A663" i="16"/>
  <c r="A664" i="16"/>
  <c r="A665" i="16"/>
  <c r="A666" i="16"/>
  <c r="A667" i="16"/>
  <c r="A668" i="16"/>
  <c r="A669" i="16"/>
  <c r="A670" i="16"/>
  <c r="A671" i="16"/>
  <c r="A672" i="16"/>
  <c r="A673" i="16"/>
  <c r="A674" i="16"/>
  <c r="A675" i="16"/>
  <c r="A676" i="16"/>
  <c r="A677" i="16"/>
  <c r="A678" i="16"/>
  <c r="A679" i="16"/>
  <c r="A680" i="16"/>
  <c r="A681" i="16"/>
  <c r="A682" i="16"/>
  <c r="A683" i="16"/>
  <c r="A684" i="16"/>
  <c r="A685" i="16"/>
  <c r="A686" i="16"/>
  <c r="A687" i="16"/>
  <c r="A688" i="16"/>
  <c r="A689" i="16"/>
  <c r="A690" i="16"/>
  <c r="A691" i="16"/>
  <c r="A692" i="16"/>
  <c r="A693" i="16"/>
  <c r="A694" i="16"/>
  <c r="A695" i="16"/>
  <c r="A696" i="16"/>
  <c r="A697" i="16"/>
  <c r="A698" i="16"/>
  <c r="A699" i="16"/>
  <c r="A700" i="16"/>
  <c r="A701" i="16"/>
  <c r="A702" i="16"/>
  <c r="A703" i="16"/>
  <c r="A704" i="16"/>
  <c r="A705" i="16"/>
  <c r="A706" i="16"/>
  <c r="A707" i="16"/>
  <c r="A708" i="16"/>
  <c r="A709" i="16"/>
  <c r="A710" i="16"/>
  <c r="A711" i="16"/>
  <c r="A712" i="16"/>
  <c r="A713" i="16"/>
  <c r="A714" i="16"/>
  <c r="A715" i="16"/>
  <c r="A716" i="16"/>
  <c r="A717" i="16"/>
  <c r="A718" i="16"/>
  <c r="A719" i="16"/>
  <c r="A720" i="16"/>
  <c r="A721" i="16"/>
  <c r="A2" i="16"/>
  <c r="D88" i="15"/>
  <c r="D86" i="15"/>
  <c r="D84" i="15"/>
  <c r="D82" i="15"/>
  <c r="D80" i="15"/>
  <c r="D78" i="15"/>
  <c r="D76" i="15"/>
  <c r="D74" i="15"/>
  <c r="D72" i="15"/>
  <c r="D70" i="15"/>
  <c r="D68" i="15"/>
  <c r="D66" i="15"/>
  <c r="D64" i="15"/>
  <c r="D62" i="15"/>
  <c r="D60" i="15"/>
  <c r="D58" i="15"/>
  <c r="D56" i="15"/>
  <c r="D54" i="15"/>
  <c r="D52" i="15"/>
  <c r="D50" i="15"/>
  <c r="D48" i="15"/>
  <c r="D46" i="15"/>
  <c r="D44" i="15"/>
  <c r="D42" i="15"/>
  <c r="D40" i="15"/>
  <c r="D38" i="15"/>
  <c r="D36" i="15"/>
  <c r="D34" i="15"/>
  <c r="D32" i="15"/>
  <c r="D30" i="15"/>
  <c r="D28" i="15"/>
  <c r="D26" i="15"/>
  <c r="D24" i="15"/>
  <c r="D22" i="15"/>
  <c r="D20" i="15"/>
  <c r="D17" i="15"/>
  <c r="C88" i="15"/>
  <c r="C86" i="15"/>
  <c r="C84" i="15"/>
  <c r="C82" i="15"/>
  <c r="C80" i="15"/>
  <c r="C78" i="15"/>
  <c r="C76" i="15"/>
  <c r="C74" i="15"/>
  <c r="C72" i="15"/>
  <c r="C70" i="15"/>
  <c r="C68" i="15"/>
  <c r="C66" i="15"/>
  <c r="C64" i="15"/>
  <c r="C62" i="15"/>
  <c r="C60" i="15"/>
  <c r="C58" i="15"/>
  <c r="C56" i="15"/>
  <c r="C54" i="15"/>
  <c r="C52" i="15"/>
  <c r="C50" i="15"/>
  <c r="C48" i="15"/>
  <c r="C46" i="15"/>
  <c r="C44" i="15"/>
  <c r="C42" i="15"/>
  <c r="C40" i="15"/>
  <c r="C38" i="15"/>
  <c r="C36" i="15"/>
  <c r="C34" i="15"/>
  <c r="C32" i="15"/>
  <c r="C30" i="15"/>
  <c r="C28" i="15"/>
  <c r="C26" i="15"/>
  <c r="C24" i="15"/>
  <c r="C22" i="15"/>
  <c r="C20" i="15"/>
  <c r="R17" i="12"/>
  <c r="U17" i="15"/>
  <c r="R15" i="15"/>
  <c r="R17" i="15" s="1"/>
  <c r="H13" i="15"/>
  <c r="D72" i="14"/>
  <c r="D73" i="14" s="1"/>
  <c r="D68" i="14"/>
  <c r="D69" i="14" s="1"/>
  <c r="D64" i="14"/>
  <c r="D65" i="14" s="1"/>
  <c r="D60" i="14"/>
  <c r="D56" i="14"/>
  <c r="D52" i="14"/>
  <c r="D53" i="14" s="1"/>
  <c r="D48" i="14"/>
  <c r="D50" i="14" s="1"/>
  <c r="D44" i="14"/>
  <c r="D45" i="14" s="1"/>
  <c r="D40" i="14"/>
  <c r="D41" i="14" s="1"/>
  <c r="D36" i="14"/>
  <c r="D37" i="14" s="1"/>
  <c r="D32" i="14"/>
  <c r="D33" i="14" s="1"/>
  <c r="D28" i="14"/>
  <c r="U26" i="14"/>
  <c r="R19" i="14"/>
  <c r="R26" i="14" s="1"/>
  <c r="D18" i="14"/>
  <c r="D20" i="14" s="1"/>
  <c r="H13" i="14"/>
  <c r="D66" i="11"/>
  <c r="D68" i="11" s="1"/>
  <c r="D62" i="11"/>
  <c r="D64" i="11" s="1"/>
  <c r="D58" i="11"/>
  <c r="D60" i="11" s="1"/>
  <c r="D54" i="11"/>
  <c r="D56" i="11" s="1"/>
  <c r="D50" i="11"/>
  <c r="D52" i="11" s="1"/>
  <c r="D46" i="11"/>
  <c r="D48" i="11" s="1"/>
  <c r="D42" i="11"/>
  <c r="D44" i="11" s="1"/>
  <c r="D38" i="11"/>
  <c r="D40" i="11" s="1"/>
  <c r="D34" i="11"/>
  <c r="D36" i="11" s="1"/>
  <c r="D30" i="11"/>
  <c r="D32" i="11" s="1"/>
  <c r="D26" i="11"/>
  <c r="D28" i="11" s="1"/>
  <c r="D22" i="11"/>
  <c r="D24" i="11" s="1"/>
  <c r="U20" i="11"/>
  <c r="R18" i="11"/>
  <c r="R20" i="11" s="1"/>
  <c r="D17" i="11"/>
  <c r="D19" i="11" s="1"/>
  <c r="C158" i="9"/>
  <c r="C159" i="9" s="1"/>
  <c r="C154" i="9"/>
  <c r="C155" i="9" s="1"/>
  <c r="C150" i="9"/>
  <c r="C151" i="9" s="1"/>
  <c r="C146" i="9"/>
  <c r="C147" i="9" s="1"/>
  <c r="C148" i="9" s="1"/>
  <c r="C142" i="9"/>
  <c r="C143" i="9" s="1"/>
  <c r="C144" i="9" s="1"/>
  <c r="C138" i="9"/>
  <c r="C139" i="9" s="1"/>
  <c r="C134" i="9"/>
  <c r="C135" i="9" s="1"/>
  <c r="C130" i="9"/>
  <c r="C131" i="9" s="1"/>
  <c r="C126" i="9"/>
  <c r="C127" i="9" s="1"/>
  <c r="C122" i="9"/>
  <c r="C123" i="9" s="1"/>
  <c r="C118" i="9"/>
  <c r="C119" i="9" s="1"/>
  <c r="C114" i="9"/>
  <c r="C115" i="9" s="1"/>
  <c r="C110" i="9"/>
  <c r="C111" i="9" s="1"/>
  <c r="C106" i="9"/>
  <c r="C107" i="9" s="1"/>
  <c r="C102" i="9"/>
  <c r="C103" i="9" s="1"/>
  <c r="C98" i="9"/>
  <c r="C99" i="9" s="1"/>
  <c r="C94" i="9"/>
  <c r="C95" i="9" s="1"/>
  <c r="C90" i="9"/>
  <c r="C91" i="9" s="1"/>
  <c r="C92" i="9" s="1"/>
  <c r="C86" i="9"/>
  <c r="C87" i="9" s="1"/>
  <c r="C82" i="9"/>
  <c r="C83" i="9" s="1"/>
  <c r="C78" i="9"/>
  <c r="C79" i="9" s="1"/>
  <c r="C74" i="9"/>
  <c r="C75" i="9" s="1"/>
  <c r="C70" i="9"/>
  <c r="C71" i="9" s="1"/>
  <c r="C72" i="9" s="1"/>
  <c r="C66" i="9"/>
  <c r="C67" i="9" s="1"/>
  <c r="C62" i="9"/>
  <c r="C63" i="9" s="1"/>
  <c r="C64" i="9" s="1"/>
  <c r="C58" i="9"/>
  <c r="C59" i="9" s="1"/>
  <c r="C54" i="9"/>
  <c r="C55" i="9" s="1"/>
  <c r="C50" i="9"/>
  <c r="C51" i="9" s="1"/>
  <c r="C46" i="9"/>
  <c r="C47" i="9" s="1"/>
  <c r="C48" i="9" s="1"/>
  <c r="C42" i="9"/>
  <c r="C43" i="9" s="1"/>
  <c r="C38" i="9"/>
  <c r="C39" i="9" s="1"/>
  <c r="C34" i="9"/>
  <c r="C35" i="9" s="1"/>
  <c r="C30" i="9"/>
  <c r="C31" i="9" s="1"/>
  <c r="C26" i="9"/>
  <c r="C27" i="9" s="1"/>
  <c r="C22" i="9"/>
  <c r="C23" i="9" s="1"/>
  <c r="C24" i="9" s="1"/>
  <c r="U19" i="9"/>
  <c r="R17" i="9"/>
  <c r="R19" i="9" s="1"/>
  <c r="C123" i="8"/>
  <c r="C124" i="8" s="1"/>
  <c r="C120" i="8"/>
  <c r="C121" i="8" s="1"/>
  <c r="C117" i="8"/>
  <c r="C118" i="8" s="1"/>
  <c r="C114" i="8"/>
  <c r="C115" i="8" s="1"/>
  <c r="C111" i="8"/>
  <c r="C112" i="8" s="1"/>
  <c r="C108" i="8"/>
  <c r="C109" i="8" s="1"/>
  <c r="C105" i="8"/>
  <c r="C106" i="8" s="1"/>
  <c r="C102" i="8"/>
  <c r="C103" i="8" s="1"/>
  <c r="C99" i="8"/>
  <c r="C100" i="8" s="1"/>
  <c r="C96" i="8"/>
  <c r="C97" i="8" s="1"/>
  <c r="C93" i="8"/>
  <c r="C94" i="8" s="1"/>
  <c r="C90" i="8"/>
  <c r="C91" i="8" s="1"/>
  <c r="C87" i="8"/>
  <c r="C88" i="8" s="1"/>
  <c r="C84" i="8"/>
  <c r="C85" i="8" s="1"/>
  <c r="C81" i="8"/>
  <c r="C82" i="8" s="1"/>
  <c r="C78" i="8"/>
  <c r="C79" i="8" s="1"/>
  <c r="C76" i="8"/>
  <c r="C72" i="8"/>
  <c r="C73" i="8" s="1"/>
  <c r="C69" i="8"/>
  <c r="C70" i="8" s="1"/>
  <c r="C66" i="8"/>
  <c r="C67" i="8" s="1"/>
  <c r="C63" i="8"/>
  <c r="C64" i="8" s="1"/>
  <c r="C60" i="8"/>
  <c r="C61" i="8" s="1"/>
  <c r="C57" i="8"/>
  <c r="C58" i="8" s="1"/>
  <c r="C54" i="8"/>
  <c r="C55" i="8" s="1"/>
  <c r="C51" i="8"/>
  <c r="C52" i="8" s="1"/>
  <c r="C48" i="8"/>
  <c r="C49" i="8" s="1"/>
  <c r="C45" i="8"/>
  <c r="C46" i="8" s="1"/>
  <c r="C42" i="8"/>
  <c r="C43" i="8" s="1"/>
  <c r="C39" i="8"/>
  <c r="C40" i="8" s="1"/>
  <c r="C36" i="8"/>
  <c r="C37" i="8" s="1"/>
  <c r="C33" i="8"/>
  <c r="C34" i="8" s="1"/>
  <c r="C30" i="8"/>
  <c r="C31" i="8" s="1"/>
  <c r="C27" i="8"/>
  <c r="C28" i="8" s="1"/>
  <c r="C24" i="8"/>
  <c r="C25" i="8" s="1"/>
  <c r="C21" i="8"/>
  <c r="C22" i="8" s="1"/>
  <c r="W18" i="8"/>
  <c r="T16" i="8"/>
  <c r="T18" i="8" s="1"/>
  <c r="C88" i="7"/>
  <c r="C86" i="7"/>
  <c r="C84" i="7"/>
  <c r="C82" i="7"/>
  <c r="C80" i="7"/>
  <c r="C78" i="7"/>
  <c r="C76" i="7"/>
  <c r="C74" i="7"/>
  <c r="C72" i="7"/>
  <c r="C70" i="7"/>
  <c r="C68" i="7"/>
  <c r="C66" i="7"/>
  <c r="C64" i="7"/>
  <c r="C62" i="7"/>
  <c r="C60" i="7"/>
  <c r="C58" i="7"/>
  <c r="C56" i="7"/>
  <c r="C54" i="7"/>
  <c r="C52" i="7"/>
  <c r="C50" i="7"/>
  <c r="C48" i="7"/>
  <c r="C46" i="7"/>
  <c r="C44" i="7"/>
  <c r="C42" i="7"/>
  <c r="C40" i="7"/>
  <c r="C38" i="7"/>
  <c r="C36" i="7"/>
  <c r="C34" i="7"/>
  <c r="C32" i="7"/>
  <c r="C30" i="7"/>
  <c r="C28" i="7"/>
  <c r="C26" i="7"/>
  <c r="C24" i="7"/>
  <c r="C22" i="7"/>
  <c r="C20" i="7"/>
  <c r="V17" i="7"/>
  <c r="S15" i="7"/>
  <c r="S17" i="7" s="1"/>
  <c r="V8" i="6"/>
  <c r="C172" i="5"/>
  <c r="C160" i="5"/>
  <c r="C156" i="5"/>
  <c r="C152" i="5"/>
  <c r="C139" i="5"/>
  <c r="C131" i="5"/>
  <c r="C128" i="5"/>
  <c r="C123" i="5"/>
  <c r="C108" i="5"/>
  <c r="C104" i="5"/>
  <c r="C99" i="5"/>
  <c r="C96" i="5"/>
  <c r="C92" i="5"/>
  <c r="C76" i="5"/>
  <c r="C72" i="5"/>
  <c r="C68" i="5"/>
  <c r="C64" i="5"/>
  <c r="C60" i="5"/>
  <c r="C59" i="5"/>
  <c r="C44" i="5"/>
  <c r="C40" i="5"/>
  <c r="C36" i="5"/>
  <c r="C22" i="5"/>
  <c r="C23" i="5"/>
  <c r="C24" i="5"/>
  <c r="C25" i="5"/>
  <c r="C26" i="5"/>
  <c r="C27" i="5"/>
  <c r="U17" i="5"/>
  <c r="R15" i="5"/>
  <c r="R17" i="5" s="1"/>
  <c r="T15" i="4"/>
  <c r="T17" i="4" s="1"/>
  <c r="W17" i="4"/>
  <c r="C34" i="4"/>
  <c r="C46" i="4"/>
  <c r="C43" i="4"/>
  <c r="C40" i="4"/>
  <c r="C36" i="4"/>
  <c r="C37" i="4" s="1"/>
  <c r="C31" i="4"/>
  <c r="D67" i="11" l="1"/>
  <c r="D18" i="11"/>
  <c r="A25" i="14"/>
  <c r="A23" i="14"/>
  <c r="A24" i="14"/>
  <c r="A17" i="15"/>
  <c r="A17" i="12"/>
  <c r="D63" i="11"/>
  <c r="A63" i="11" s="1"/>
  <c r="D43" i="11"/>
  <c r="D19" i="14"/>
  <c r="A19" i="14" s="1"/>
  <c r="D46" i="14"/>
  <c r="A46" i="14" s="1"/>
  <c r="D74" i="14"/>
  <c r="D70" i="14"/>
  <c r="A70" i="14" s="1"/>
  <c r="D54" i="14"/>
  <c r="A54" i="14" s="1"/>
  <c r="D49" i="14"/>
  <c r="A49" i="14" s="1"/>
  <c r="D42" i="14"/>
  <c r="A42" i="14" s="1"/>
  <c r="D38" i="14"/>
  <c r="A38" i="14" s="1"/>
  <c r="C132" i="5"/>
  <c r="A132" i="5" s="1"/>
  <c r="C35" i="5"/>
  <c r="C88" i="5"/>
  <c r="C140" i="5"/>
  <c r="A140" i="5" s="1"/>
  <c r="C100" i="5"/>
  <c r="A100" i="5" s="1"/>
  <c r="C124" i="5"/>
  <c r="A124" i="5" s="1"/>
  <c r="C116" i="5"/>
  <c r="A116" i="5" s="1"/>
  <c r="A52" i="11"/>
  <c r="A130" i="5"/>
  <c r="A78" i="9"/>
  <c r="A30" i="11"/>
  <c r="A62" i="15"/>
  <c r="A17" i="8"/>
  <c r="A72" i="12"/>
  <c r="A34" i="12"/>
  <c r="A40" i="12"/>
  <c r="A60" i="12"/>
  <c r="A54" i="12"/>
  <c r="A86" i="12"/>
  <c r="A66" i="12"/>
  <c r="A36" i="12"/>
  <c r="A74" i="12"/>
  <c r="A42" i="12"/>
  <c r="A68" i="12"/>
  <c r="A30" i="12"/>
  <c r="A62" i="12"/>
  <c r="A24" i="12"/>
  <c r="A56" i="12"/>
  <c r="A82" i="12"/>
  <c r="A88" i="12"/>
  <c r="A50" i="12"/>
  <c r="A76" i="12"/>
  <c r="A22" i="12"/>
  <c r="A20" i="12"/>
  <c r="A38" i="12"/>
  <c r="A44" i="12"/>
  <c r="A70" i="12"/>
  <c r="A28" i="12"/>
  <c r="A26" i="12"/>
  <c r="A52" i="12"/>
  <c r="A58" i="12"/>
  <c r="A78" i="12"/>
  <c r="A84" i="12"/>
  <c r="A46" i="12"/>
  <c r="A64" i="12"/>
  <c r="A80" i="12"/>
  <c r="A32" i="12"/>
  <c r="A48" i="12"/>
  <c r="V10" i="6"/>
  <c r="A54" i="15"/>
  <c r="A78" i="5"/>
  <c r="A30" i="5"/>
  <c r="A36" i="15"/>
  <c r="A136" i="5"/>
  <c r="A20" i="5"/>
  <c r="A18" i="5"/>
  <c r="A34" i="5"/>
  <c r="A19" i="5"/>
  <c r="A138" i="5"/>
  <c r="A98" i="5"/>
  <c r="A49" i="8"/>
  <c r="A23" i="5"/>
  <c r="A72" i="5"/>
  <c r="A22" i="8"/>
  <c r="A76" i="5"/>
  <c r="A56" i="15"/>
  <c r="A46" i="15"/>
  <c r="A64" i="15"/>
  <c r="A82" i="15"/>
  <c r="A78" i="15"/>
  <c r="A32" i="15"/>
  <c r="A68" i="15"/>
  <c r="A58" i="15"/>
  <c r="A48" i="15"/>
  <c r="A80" i="15"/>
  <c r="A88" i="8"/>
  <c r="A60" i="15"/>
  <c r="A52" i="8"/>
  <c r="A76" i="15"/>
  <c r="A55" i="8"/>
  <c r="A25" i="5"/>
  <c r="A106" i="8"/>
  <c r="A74" i="15"/>
  <c r="A24" i="5"/>
  <c r="A64" i="5"/>
  <c r="A112" i="5"/>
  <c r="A109" i="8"/>
  <c r="A20" i="15"/>
  <c r="A60" i="5"/>
  <c r="A108" i="5"/>
  <c r="A148" i="5"/>
  <c r="A68" i="5"/>
  <c r="A114" i="5"/>
  <c r="A44" i="15"/>
  <c r="A88" i="15"/>
  <c r="A86" i="15"/>
  <c r="A84" i="15"/>
  <c r="A72" i="15"/>
  <c r="A70" i="15"/>
  <c r="A66" i="15"/>
  <c r="A52" i="15"/>
  <c r="A50" i="15"/>
  <c r="A42" i="15"/>
  <c r="A40" i="15"/>
  <c r="A38" i="15"/>
  <c r="A34" i="15"/>
  <c r="A30" i="15"/>
  <c r="A28" i="15"/>
  <c r="A26" i="15"/>
  <c r="A24" i="15"/>
  <c r="A22" i="15"/>
  <c r="A130" i="9"/>
  <c r="A131" i="5"/>
  <c r="A22" i="7"/>
  <c r="A105" i="8"/>
  <c r="A60" i="14"/>
  <c r="A56" i="11"/>
  <c r="A28" i="11"/>
  <c r="A76" i="8"/>
  <c r="A60" i="11"/>
  <c r="A62" i="11"/>
  <c r="A26" i="11"/>
  <c r="A111" i="8"/>
  <c r="A99" i="5"/>
  <c r="A139" i="5"/>
  <c r="A79" i="8"/>
  <c r="A112" i="8"/>
  <c r="A123" i="8"/>
  <c r="A27" i="5"/>
  <c r="A56" i="5"/>
  <c r="A34" i="8"/>
  <c r="A81" i="8"/>
  <c r="A115" i="8"/>
  <c r="A124" i="8"/>
  <c r="A45" i="14"/>
  <c r="A26" i="5"/>
  <c r="A59" i="5"/>
  <c r="A104" i="5"/>
  <c r="A144" i="5"/>
  <c r="A37" i="8"/>
  <c r="A82" i="8"/>
  <c r="A118" i="8"/>
  <c r="A40" i="8"/>
  <c r="A84" i="8"/>
  <c r="A121" i="8"/>
  <c r="A43" i="8"/>
  <c r="A85" i="8"/>
  <c r="A46" i="11"/>
  <c r="A18" i="8"/>
  <c r="A46" i="8"/>
  <c r="A87" i="8"/>
  <c r="A48" i="11"/>
  <c r="A50" i="11"/>
  <c r="A150" i="9"/>
  <c r="A23" i="9"/>
  <c r="A110" i="9"/>
  <c r="A24" i="9"/>
  <c r="A22" i="9"/>
  <c r="A146" i="9"/>
  <c r="A106" i="9"/>
  <c r="A74" i="9"/>
  <c r="A38" i="9"/>
  <c r="A19" i="9"/>
  <c r="A18" i="9"/>
  <c r="A142" i="9"/>
  <c r="A54" i="9"/>
  <c r="D62" i="14"/>
  <c r="A62" i="14" s="1"/>
  <c r="D61" i="14"/>
  <c r="A61" i="14" s="1"/>
  <c r="A17" i="9"/>
  <c r="A42" i="9"/>
  <c r="A86" i="9"/>
  <c r="A138" i="9"/>
  <c r="A46" i="9"/>
  <c r="A48" i="9"/>
  <c r="A90" i="9"/>
  <c r="D34" i="14"/>
  <c r="A34" i="14" s="1"/>
  <c r="A91" i="8"/>
  <c r="A58" i="8"/>
  <c r="A93" i="8"/>
  <c r="A62" i="9"/>
  <c r="A25" i="8"/>
  <c r="A63" i="8"/>
  <c r="A73" i="14"/>
  <c r="A52" i="14"/>
  <c r="A41" i="14"/>
  <c r="A18" i="14"/>
  <c r="A69" i="14"/>
  <c r="A48" i="14"/>
  <c r="A37" i="14"/>
  <c r="A65" i="14"/>
  <c r="A44" i="14"/>
  <c r="A33" i="14"/>
  <c r="A20" i="14"/>
  <c r="A72" i="14"/>
  <c r="A50" i="14"/>
  <c r="A40" i="14"/>
  <c r="A68" i="14"/>
  <c r="A36" i="14"/>
  <c r="A74" i="14"/>
  <c r="A64" i="14"/>
  <c r="A53" i="14"/>
  <c r="A32" i="14"/>
  <c r="A56" i="14"/>
  <c r="D66" i="14"/>
  <c r="A66" i="14" s="1"/>
  <c r="A21" i="8"/>
  <c r="A27" i="8"/>
  <c r="A64" i="8"/>
  <c r="A99" i="8"/>
  <c r="D58" i="14"/>
  <c r="A58" i="14" s="1"/>
  <c r="D57" i="14"/>
  <c r="A57" i="14" s="1"/>
  <c r="A24" i="8"/>
  <c r="A172" i="5"/>
  <c r="A28" i="8"/>
  <c r="A67" i="8"/>
  <c r="A100" i="8"/>
  <c r="A28" i="14"/>
  <c r="A92" i="9"/>
  <c r="A61" i="8"/>
  <c r="A97" i="8"/>
  <c r="A36" i="5"/>
  <c r="A30" i="8"/>
  <c r="A70" i="8"/>
  <c r="A102" i="8"/>
  <c r="D30" i="14"/>
  <c r="A30" i="14" s="1"/>
  <c r="D29" i="14"/>
  <c r="A29" i="14" s="1"/>
  <c r="A57" i="8"/>
  <c r="A94" i="8"/>
  <c r="A31" i="8"/>
  <c r="A73" i="8"/>
  <c r="A103" i="8"/>
  <c r="A64" i="11"/>
  <c r="A18" i="11"/>
  <c r="A24" i="11"/>
  <c r="A32" i="11"/>
  <c r="A34" i="11"/>
  <c r="A66" i="11"/>
  <c r="A63" i="9"/>
  <c r="A144" i="9"/>
  <c r="A36" i="11"/>
  <c r="A68" i="11"/>
  <c r="A64" i="9"/>
  <c r="A40" i="11"/>
  <c r="A67" i="11"/>
  <c r="A42" i="11"/>
  <c r="A34" i="9"/>
  <c r="A70" i="9"/>
  <c r="A148" i="9"/>
  <c r="A44" i="11"/>
  <c r="A35" i="9"/>
  <c r="A72" i="9"/>
  <c r="A43" i="11"/>
  <c r="A58" i="11"/>
  <c r="D59" i="11"/>
  <c r="A59" i="11" s="1"/>
  <c r="A54" i="11"/>
  <c r="D55" i="11"/>
  <c r="A55" i="11" s="1"/>
  <c r="D51" i="11"/>
  <c r="A51" i="11" s="1"/>
  <c r="D47" i="11"/>
  <c r="A47" i="11" s="1"/>
  <c r="A38" i="11"/>
  <c r="D39" i="11"/>
  <c r="A39" i="11" s="1"/>
  <c r="D35" i="11"/>
  <c r="A35" i="11" s="1"/>
  <c r="D31" i="11"/>
  <c r="A31" i="11" s="1"/>
  <c r="D27" i="11"/>
  <c r="A27" i="11" s="1"/>
  <c r="A22" i="11"/>
  <c r="D23" i="11"/>
  <c r="A23" i="11" s="1"/>
  <c r="A17" i="11"/>
  <c r="A19" i="11"/>
  <c r="C36" i="9"/>
  <c r="A36" i="9" s="1"/>
  <c r="C160" i="9"/>
  <c r="A160" i="9" s="1"/>
  <c r="A159" i="9"/>
  <c r="A158" i="9"/>
  <c r="C156" i="9"/>
  <c r="A156" i="9" s="1"/>
  <c r="A155" i="9"/>
  <c r="A154" i="9"/>
  <c r="C152" i="9"/>
  <c r="A152" i="9" s="1"/>
  <c r="A151" i="9"/>
  <c r="A147" i="9"/>
  <c r="A143" i="9"/>
  <c r="C140" i="9"/>
  <c r="A140" i="9" s="1"/>
  <c r="A139" i="9"/>
  <c r="C136" i="9"/>
  <c r="A136" i="9" s="1"/>
  <c r="A135" i="9"/>
  <c r="A134" i="9"/>
  <c r="C132" i="9"/>
  <c r="A132" i="9" s="1"/>
  <c r="A131" i="9"/>
  <c r="C128" i="9"/>
  <c r="A128" i="9" s="1"/>
  <c r="A127" i="9"/>
  <c r="A126" i="9"/>
  <c r="C124" i="9"/>
  <c r="A124" i="9" s="1"/>
  <c r="A123" i="9"/>
  <c r="A122" i="9"/>
  <c r="C120" i="9"/>
  <c r="A120" i="9" s="1"/>
  <c r="A119" i="9"/>
  <c r="A118" i="9"/>
  <c r="C116" i="9"/>
  <c r="A116" i="9" s="1"/>
  <c r="A115" i="9"/>
  <c r="A114" i="9"/>
  <c r="C112" i="9"/>
  <c r="A112" i="9" s="1"/>
  <c r="A111" i="9"/>
  <c r="C108" i="9"/>
  <c r="A108" i="9" s="1"/>
  <c r="A107" i="9"/>
  <c r="C104" i="9"/>
  <c r="A104" i="9" s="1"/>
  <c r="A103" i="9"/>
  <c r="A102" i="9"/>
  <c r="C100" i="9"/>
  <c r="A100" i="9" s="1"/>
  <c r="A99" i="9"/>
  <c r="A98" i="9"/>
  <c r="C96" i="9"/>
  <c r="A96" i="9" s="1"/>
  <c r="A95" i="9"/>
  <c r="A94" i="9"/>
  <c r="A91" i="9"/>
  <c r="C88" i="9"/>
  <c r="A88" i="9" s="1"/>
  <c r="A87" i="9"/>
  <c r="A83" i="9"/>
  <c r="C84" i="9"/>
  <c r="A84" i="9" s="1"/>
  <c r="A82" i="9"/>
  <c r="C80" i="9"/>
  <c r="A80" i="9" s="1"/>
  <c r="A79" i="9"/>
  <c r="A75" i="9"/>
  <c r="C76" i="9"/>
  <c r="A76" i="9" s="1"/>
  <c r="A71" i="9"/>
  <c r="C68" i="9"/>
  <c r="A68" i="9" s="1"/>
  <c r="A67" i="9"/>
  <c r="A66" i="9"/>
  <c r="C60" i="9"/>
  <c r="A60" i="9" s="1"/>
  <c r="A59" i="9"/>
  <c r="A58" i="9"/>
  <c r="C56" i="9"/>
  <c r="A56" i="9" s="1"/>
  <c r="A55" i="9"/>
  <c r="C52" i="9"/>
  <c r="A52" i="9" s="1"/>
  <c r="A51" i="9"/>
  <c r="A50" i="9"/>
  <c r="A47" i="9"/>
  <c r="C44" i="9"/>
  <c r="A44" i="9" s="1"/>
  <c r="A43" i="9"/>
  <c r="C40" i="9"/>
  <c r="A40" i="9" s="1"/>
  <c r="A39" i="9"/>
  <c r="C32" i="9"/>
  <c r="A32" i="9" s="1"/>
  <c r="A31" i="9"/>
  <c r="A30" i="9"/>
  <c r="C28" i="9"/>
  <c r="A28" i="9" s="1"/>
  <c r="A27" i="9"/>
  <c r="A26" i="9"/>
  <c r="A120" i="8"/>
  <c r="A117" i="8"/>
  <c r="A114" i="8"/>
  <c r="A108" i="8"/>
  <c r="A96" i="8"/>
  <c r="A90" i="8"/>
  <c r="A78" i="8"/>
  <c r="A75" i="8"/>
  <c r="A72" i="8"/>
  <c r="A69" i="8"/>
  <c r="A66" i="8"/>
  <c r="A60" i="8"/>
  <c r="A54" i="8"/>
  <c r="A51" i="8"/>
  <c r="A48" i="8"/>
  <c r="A45" i="8"/>
  <c r="A42" i="8"/>
  <c r="A39" i="8"/>
  <c r="A36" i="8"/>
  <c r="A33" i="8"/>
  <c r="A48" i="7"/>
  <c r="A52" i="7"/>
  <c r="A28" i="7"/>
  <c r="A54" i="7"/>
  <c r="A84" i="7"/>
  <c r="A50" i="7"/>
  <c r="A30" i="7"/>
  <c r="A56" i="7"/>
  <c r="A86" i="7"/>
  <c r="A26" i="7"/>
  <c r="A58" i="7"/>
  <c r="A60" i="7"/>
  <c r="A62" i="7"/>
  <c r="A78" i="7"/>
  <c r="A82" i="7"/>
  <c r="A36" i="7"/>
  <c r="A64" i="7"/>
  <c r="A38" i="7"/>
  <c r="A68" i="7"/>
  <c r="A32" i="7"/>
  <c r="A34" i="7"/>
  <c r="A40" i="7"/>
  <c r="A70" i="7"/>
  <c r="A24" i="7"/>
  <c r="A20" i="7"/>
  <c r="A17" i="7"/>
  <c r="A42" i="7"/>
  <c r="A80" i="7"/>
  <c r="A44" i="7"/>
  <c r="A72" i="7"/>
  <c r="A88" i="7"/>
  <c r="A74" i="7"/>
  <c r="A66" i="7"/>
  <c r="A46" i="7"/>
  <c r="A76" i="7"/>
  <c r="A170" i="5"/>
  <c r="C171" i="5"/>
  <c r="A171" i="5" s="1"/>
  <c r="A35" i="5"/>
  <c r="A120" i="5"/>
  <c r="A38" i="5"/>
  <c r="A122" i="5"/>
  <c r="A44" i="5"/>
  <c r="A88" i="5"/>
  <c r="A162" i="5"/>
  <c r="A115" i="5"/>
  <c r="A80" i="5"/>
  <c r="A150" i="5"/>
  <c r="A84" i="5"/>
  <c r="A152" i="5"/>
  <c r="A86" i="5"/>
  <c r="A156" i="5"/>
  <c r="A40" i="5"/>
  <c r="A87" i="5"/>
  <c r="A123" i="5"/>
  <c r="A160" i="5"/>
  <c r="A48" i="5"/>
  <c r="A92" i="5"/>
  <c r="A126" i="5"/>
  <c r="A164" i="5"/>
  <c r="A29" i="5"/>
  <c r="A50" i="5"/>
  <c r="A94" i="5"/>
  <c r="A128" i="5"/>
  <c r="A166" i="5"/>
  <c r="A22" i="5"/>
  <c r="A31" i="5"/>
  <c r="A52" i="5"/>
  <c r="A96" i="5"/>
  <c r="A168" i="5"/>
  <c r="C167" i="5"/>
  <c r="A167" i="5" s="1"/>
  <c r="C163" i="5"/>
  <c r="A163" i="5" s="1"/>
  <c r="A158" i="5"/>
  <c r="C159" i="5"/>
  <c r="A159" i="5" s="1"/>
  <c r="A154" i="5"/>
  <c r="C155" i="5"/>
  <c r="A155" i="5" s="1"/>
  <c r="C151" i="5"/>
  <c r="A151" i="5" s="1"/>
  <c r="A146" i="5"/>
  <c r="C147" i="5"/>
  <c r="A147" i="5" s="1"/>
  <c r="A142" i="5"/>
  <c r="C143" i="5"/>
  <c r="A143" i="5" s="1"/>
  <c r="C135" i="5"/>
  <c r="A135" i="5" s="1"/>
  <c r="A134" i="5"/>
  <c r="C127" i="5"/>
  <c r="A127" i="5" s="1"/>
  <c r="A118" i="5"/>
  <c r="C119" i="5"/>
  <c r="A119" i="5" s="1"/>
  <c r="A110" i="5"/>
  <c r="C111" i="5"/>
  <c r="A111" i="5" s="1"/>
  <c r="C107" i="5"/>
  <c r="A107" i="5" s="1"/>
  <c r="A106" i="5"/>
  <c r="A102" i="5"/>
  <c r="C103" i="5"/>
  <c r="A103" i="5" s="1"/>
  <c r="C95" i="5"/>
  <c r="A95" i="5" s="1"/>
  <c r="A90" i="5"/>
  <c r="C91" i="5"/>
  <c r="A91" i="5" s="1"/>
  <c r="C83" i="5"/>
  <c r="A83" i="5" s="1"/>
  <c r="A82" i="5"/>
  <c r="C79" i="5"/>
  <c r="A79" i="5" s="1"/>
  <c r="A74" i="5"/>
  <c r="C75" i="5"/>
  <c r="A75" i="5" s="1"/>
  <c r="A70" i="5"/>
  <c r="C71" i="5"/>
  <c r="A71" i="5" s="1"/>
  <c r="A66" i="5"/>
  <c r="C67" i="5"/>
  <c r="A67" i="5" s="1"/>
  <c r="A62" i="5"/>
  <c r="C63" i="5"/>
  <c r="A63" i="5" s="1"/>
  <c r="A58" i="5"/>
  <c r="C55" i="5"/>
  <c r="A55" i="5" s="1"/>
  <c r="A54" i="5"/>
  <c r="C51" i="5"/>
  <c r="A51" i="5" s="1"/>
  <c r="C47" i="5"/>
  <c r="A47" i="5" s="1"/>
  <c r="A46" i="5"/>
  <c r="C43" i="5"/>
  <c r="A43" i="5" s="1"/>
  <c r="A42" i="5"/>
  <c r="C39" i="5"/>
  <c r="A39" i="5" s="1"/>
  <c r="W14" i="2"/>
  <c r="A62" i="6" l="1"/>
  <c r="H62" i="6" s="1"/>
  <c r="A78" i="6"/>
  <c r="H78" i="6" s="1"/>
  <c r="A52" i="6"/>
  <c r="H52" i="6" s="1"/>
  <c r="A26" i="6"/>
  <c r="H26" i="6" s="1"/>
  <c r="A80" i="6"/>
  <c r="H80" i="6" s="1"/>
  <c r="A28" i="6"/>
  <c r="H28" i="6" s="1"/>
  <c r="A61" i="6"/>
  <c r="H61" i="6" s="1"/>
  <c r="A40" i="6"/>
  <c r="H40" i="6" s="1"/>
  <c r="A67" i="6"/>
  <c r="H67" i="6" s="1"/>
  <c r="A58" i="6"/>
  <c r="H58" i="6" s="1"/>
  <c r="A69" i="6"/>
  <c r="H69" i="6" s="1"/>
  <c r="A18" i="6"/>
  <c r="H18" i="6" s="1"/>
  <c r="A45" i="6"/>
  <c r="H45" i="6" s="1"/>
  <c r="A47" i="6"/>
  <c r="H47" i="6" s="1"/>
  <c r="A63" i="6"/>
  <c r="H63" i="6" s="1"/>
  <c r="A79" i="6"/>
  <c r="H79" i="6" s="1"/>
  <c r="A53" i="6"/>
  <c r="H53" i="6" s="1"/>
  <c r="A27" i="6"/>
  <c r="H27" i="6" s="1"/>
  <c r="A54" i="6"/>
  <c r="H54" i="6" s="1"/>
  <c r="A65" i="6"/>
  <c r="H65" i="6" s="1"/>
  <c r="A29" i="6"/>
  <c r="H29" i="6" s="1"/>
  <c r="A66" i="6"/>
  <c r="H66" i="6" s="1"/>
  <c r="A30" i="6"/>
  <c r="H30" i="6" s="1"/>
  <c r="A41" i="6"/>
  <c r="H41" i="6" s="1"/>
  <c r="A31" i="6"/>
  <c r="H31" i="6" s="1"/>
  <c r="A68" i="6"/>
  <c r="H68" i="6" s="1"/>
  <c r="A43" i="6"/>
  <c r="H43" i="6" s="1"/>
  <c r="A70" i="6"/>
  <c r="H70" i="6" s="1"/>
  <c r="A19" i="6"/>
  <c r="H19" i="6" s="1"/>
  <c r="A72" i="6"/>
  <c r="H72" i="6" s="1"/>
  <c r="A49" i="6"/>
  <c r="H49" i="6" s="1"/>
  <c r="A50" i="6"/>
  <c r="H50" i="6" s="1"/>
  <c r="A25" i="6"/>
  <c r="H25" i="6" s="1"/>
  <c r="A64" i="6"/>
  <c r="H64" i="6" s="1"/>
  <c r="A56" i="6"/>
  <c r="H56" i="6" s="1"/>
  <c r="A57" i="6"/>
  <c r="H57" i="6" s="1"/>
  <c r="A32" i="6"/>
  <c r="H32" i="6" s="1"/>
  <c r="A39" i="6"/>
  <c r="H39" i="6" s="1"/>
  <c r="A44" i="6"/>
  <c r="H44" i="6" s="1"/>
  <c r="A20" i="6"/>
  <c r="H20" i="6" s="1"/>
  <c r="A21" i="6"/>
  <c r="H21" i="6" s="1"/>
  <c r="A55" i="6"/>
  <c r="H55" i="6" s="1"/>
  <c r="A42" i="6"/>
  <c r="H42" i="6" s="1"/>
  <c r="A34" i="6"/>
  <c r="H34" i="6" s="1"/>
  <c r="A36" i="6"/>
  <c r="H36" i="6" s="1"/>
  <c r="A17" i="6"/>
  <c r="A35" i="6"/>
  <c r="H35" i="6" s="1"/>
  <c r="A33" i="6"/>
  <c r="H33" i="6" s="1"/>
  <c r="A46" i="6"/>
  <c r="H46" i="6" s="1"/>
  <c r="A73" i="6"/>
  <c r="H73" i="6" s="1"/>
  <c r="A22" i="6"/>
  <c r="H22" i="6" s="1"/>
  <c r="A23" i="6"/>
  <c r="H23" i="6" s="1"/>
  <c r="A24" i="6"/>
  <c r="H24" i="6" s="1"/>
  <c r="A71" i="6"/>
  <c r="H71" i="6" s="1"/>
  <c r="A74" i="6"/>
  <c r="H74" i="6" s="1"/>
  <c r="A75" i="6"/>
  <c r="H75" i="6" s="1"/>
  <c r="A76" i="6"/>
  <c r="H76" i="6" s="1"/>
  <c r="A51" i="6"/>
  <c r="H51" i="6" s="1"/>
  <c r="A48" i="6"/>
  <c r="H48" i="6" s="1"/>
  <c r="A77" i="6"/>
  <c r="H77" i="6" s="1"/>
  <c r="A60" i="6"/>
  <c r="A38" i="6"/>
  <c r="A106" i="4"/>
  <c r="A105" i="4"/>
  <c r="A78" i="4"/>
  <c r="A72" i="4"/>
  <c r="A33" i="4"/>
  <c r="A64" i="4"/>
  <c r="A34" i="4"/>
  <c r="A79" i="4"/>
  <c r="A112" i="4"/>
  <c r="A85" i="4"/>
  <c r="A54" i="4"/>
  <c r="A67" i="4"/>
  <c r="A66" i="4"/>
  <c r="A120" i="4"/>
  <c r="A37" i="4"/>
  <c r="A117" i="4"/>
  <c r="A111" i="4"/>
  <c r="A84" i="4"/>
  <c r="A52" i="4"/>
  <c r="A45" i="4"/>
  <c r="A126" i="4"/>
  <c r="A43" i="4"/>
  <c r="A123" i="4"/>
  <c r="A118" i="4"/>
  <c r="A36" i="4"/>
  <c r="A133" i="4"/>
  <c r="A109" i="4"/>
  <c r="A82" i="4"/>
  <c r="A51" i="4"/>
  <c r="A100" i="4"/>
  <c r="A96" i="4"/>
  <c r="A40" i="4"/>
  <c r="A63" i="4"/>
  <c r="A91" i="4"/>
  <c r="A90" i="4"/>
  <c r="A132" i="4"/>
  <c r="A108" i="4"/>
  <c r="A81" i="4"/>
  <c r="A49" i="4"/>
  <c r="A69" i="4"/>
  <c r="A97" i="4"/>
  <c r="A42" i="4"/>
  <c r="A94" i="4"/>
  <c r="A93" i="4"/>
  <c r="A115" i="4"/>
  <c r="A130" i="4"/>
  <c r="A103" i="4"/>
  <c r="A76" i="4"/>
  <c r="A48" i="4"/>
  <c r="A121" i="4"/>
  <c r="A61" i="4"/>
  <c r="A60" i="4"/>
  <c r="A31" i="4"/>
  <c r="A114" i="4"/>
  <c r="A129" i="4"/>
  <c r="A102" i="4"/>
  <c r="A75" i="4"/>
  <c r="A46" i="4"/>
  <c r="A99" i="4"/>
  <c r="A127" i="4"/>
  <c r="A70" i="4"/>
  <c r="A124" i="4"/>
  <c r="A88" i="4"/>
  <c r="A55" i="4"/>
  <c r="A30" i="4"/>
  <c r="A39" i="4"/>
  <c r="A58" i="4"/>
  <c r="A57" i="4"/>
  <c r="A87" i="4"/>
  <c r="A73" i="4"/>
  <c r="A27" i="4"/>
  <c r="A26" i="4"/>
  <c r="A19" i="4"/>
  <c r="A24" i="4"/>
  <c r="A23" i="4"/>
  <c r="A22" i="4"/>
  <c r="A21" i="4"/>
  <c r="A18" i="4"/>
  <c r="A11" i="3"/>
  <c r="A12" i="3"/>
  <c r="A13" i="3"/>
  <c r="A8" i="3"/>
  <c r="A9" i="3"/>
  <c r="A10" i="3"/>
  <c r="A5" i="3"/>
  <c r="A6" i="3"/>
  <c r="A7" i="3"/>
  <c r="A2" i="3"/>
  <c r="A3" i="3"/>
  <c r="A4" i="3"/>
  <c r="A14" i="3"/>
  <c r="A15" i="3"/>
  <c r="A5090" i="3"/>
  <c r="A5091" i="3"/>
  <c r="A5114" i="3"/>
  <c r="A5115" i="3"/>
  <c r="A16" i="3"/>
  <c r="A17" i="3"/>
  <c r="A5092" i="3"/>
  <c r="A5093" i="3"/>
  <c r="A5116" i="3"/>
  <c r="A5117" i="3"/>
  <c r="A18" i="3"/>
  <c r="A19" i="3"/>
  <c r="A5094" i="3"/>
  <c r="A5095" i="3"/>
  <c r="A5118" i="3"/>
  <c r="A5119" i="3"/>
  <c r="A20" i="3"/>
  <c r="A21" i="3"/>
  <c r="A5096" i="3"/>
  <c r="A5097" i="3"/>
  <c r="A5120" i="3"/>
  <c r="A5121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S14" i="2"/>
  <c r="S16" i="2" s="1"/>
  <c r="A18" i="2" s="1"/>
  <c r="G17" i="6" l="1"/>
  <c r="H17" i="6"/>
  <c r="H82" i="15"/>
  <c r="H50" i="15"/>
  <c r="P74" i="7"/>
  <c r="H26" i="5"/>
  <c r="H39" i="5"/>
  <c r="H88" i="15"/>
  <c r="H28" i="15"/>
  <c r="H156" i="5"/>
  <c r="J42" i="15"/>
  <c r="H62" i="5"/>
  <c r="Q78" i="7"/>
  <c r="J72" i="15"/>
  <c r="K70" i="15"/>
  <c r="J17" i="15"/>
  <c r="J76" i="15"/>
  <c r="K42" i="15"/>
  <c r="J20" i="15"/>
  <c r="J28" i="15"/>
  <c r="J44" i="15"/>
  <c r="J60" i="15"/>
  <c r="J87" i="5"/>
  <c r="K66" i="5"/>
  <c r="H42" i="5"/>
  <c r="K120" i="5"/>
  <c r="H55" i="5"/>
  <c r="K79" i="5"/>
  <c r="I160" i="5"/>
  <c r="I29" i="5"/>
  <c r="K131" i="5"/>
  <c r="J62" i="5"/>
  <c r="J86" i="5"/>
  <c r="H88" i="5"/>
  <c r="J156" i="5"/>
  <c r="J91" i="5"/>
  <c r="J26" i="5"/>
  <c r="I138" i="5"/>
  <c r="H139" i="5"/>
  <c r="K22" i="7"/>
  <c r="H39" i="9"/>
  <c r="H72" i="14"/>
  <c r="Q64" i="7"/>
  <c r="I20" i="7"/>
  <c r="J126" i="9"/>
  <c r="P124" i="8"/>
  <c r="H50" i="11"/>
  <c r="H76" i="15"/>
  <c r="I79" i="5"/>
  <c r="H86" i="5"/>
  <c r="I38" i="9"/>
  <c r="I60" i="15"/>
  <c r="K75" i="5"/>
  <c r="J22" i="7"/>
  <c r="K72" i="15"/>
  <c r="H70" i="15"/>
  <c r="K17" i="15"/>
  <c r="K76" i="15"/>
  <c r="I42" i="15"/>
  <c r="K20" i="15"/>
  <c r="K28" i="15"/>
  <c r="K44" i="15"/>
  <c r="K60" i="15"/>
  <c r="K87" i="5"/>
  <c r="I106" i="5"/>
  <c r="J42" i="5"/>
  <c r="I120" i="5"/>
  <c r="I55" i="5"/>
  <c r="I132" i="5"/>
  <c r="J160" i="5"/>
  <c r="J29" i="5"/>
  <c r="H172" i="5"/>
  <c r="H44" i="5"/>
  <c r="K25" i="5"/>
  <c r="K126" i="5"/>
  <c r="H70" i="5"/>
  <c r="H150" i="5"/>
  <c r="J95" i="5"/>
  <c r="J138" i="5"/>
  <c r="I139" i="5"/>
  <c r="M22" i="7"/>
  <c r="J39" i="9"/>
  <c r="H57" i="14"/>
  <c r="I68" i="7"/>
  <c r="M20" i="7"/>
  <c r="K126" i="9"/>
  <c r="Q124" i="8"/>
  <c r="I50" i="11"/>
  <c r="I70" i="15"/>
  <c r="J92" i="5"/>
  <c r="J34" i="7"/>
  <c r="I20" i="15"/>
  <c r="H160" i="5"/>
  <c r="I156" i="5"/>
  <c r="H40" i="15"/>
  <c r="I86" i="15"/>
  <c r="H36" i="15"/>
  <c r="I78" i="15"/>
  <c r="I30" i="15"/>
  <c r="H26" i="15"/>
  <c r="H80" i="15"/>
  <c r="H84" i="15"/>
  <c r="J168" i="5"/>
  <c r="H106" i="5"/>
  <c r="H134" i="5"/>
  <c r="J120" i="5"/>
  <c r="J55" i="5"/>
  <c r="H140" i="5"/>
  <c r="K160" i="5"/>
  <c r="H29" i="5"/>
  <c r="I172" i="5"/>
  <c r="H54" i="5"/>
  <c r="H112" i="5"/>
  <c r="H102" i="5"/>
  <c r="H124" i="5"/>
  <c r="K152" i="5"/>
  <c r="H171" i="5"/>
  <c r="K138" i="5"/>
  <c r="K139" i="5"/>
  <c r="N22" i="7"/>
  <c r="K39" i="9"/>
  <c r="J64" i="9"/>
  <c r="M84" i="7"/>
  <c r="I132" i="9"/>
  <c r="K115" i="8"/>
  <c r="N103" i="8"/>
  <c r="J36" i="8"/>
  <c r="I100" i="5"/>
  <c r="I88" i="5"/>
  <c r="I76" i="15"/>
  <c r="J88" i="5"/>
  <c r="I40" i="15"/>
  <c r="J86" i="15"/>
  <c r="I36" i="15"/>
  <c r="J78" i="15"/>
  <c r="H30" i="15"/>
  <c r="I26" i="15"/>
  <c r="I88" i="15"/>
  <c r="I80" i="15"/>
  <c r="I84" i="15"/>
  <c r="K168" i="5"/>
  <c r="K106" i="5"/>
  <c r="I134" i="5"/>
  <c r="H123" i="5"/>
  <c r="K55" i="5"/>
  <c r="I140" i="5"/>
  <c r="J163" i="5"/>
  <c r="K29" i="5"/>
  <c r="J172" i="5"/>
  <c r="I54" i="5"/>
  <c r="I112" i="5"/>
  <c r="I102" i="5"/>
  <c r="I124" i="5"/>
  <c r="I152" i="5"/>
  <c r="I171" i="5"/>
  <c r="H138" i="5"/>
  <c r="J40" i="5"/>
  <c r="H74" i="9"/>
  <c r="O50" i="7"/>
  <c r="K64" i="9"/>
  <c r="N84" i="7"/>
  <c r="J132" i="9"/>
  <c r="N115" i="8"/>
  <c r="O103" i="8"/>
  <c r="L96" i="8"/>
  <c r="H20" i="15"/>
  <c r="K46" i="5"/>
  <c r="I72" i="15"/>
  <c r="H159" i="5"/>
  <c r="I26" i="5"/>
  <c r="J40" i="15"/>
  <c r="K86" i="15"/>
  <c r="J36" i="15"/>
  <c r="K78" i="15"/>
  <c r="K30" i="15"/>
  <c r="J26" i="15"/>
  <c r="J88" i="15"/>
  <c r="J80" i="15"/>
  <c r="J84" i="15"/>
  <c r="I168" i="5"/>
  <c r="J106" i="5"/>
  <c r="J134" i="5"/>
  <c r="I123" i="5"/>
  <c r="H50" i="5"/>
  <c r="J140" i="5"/>
  <c r="K163" i="5"/>
  <c r="J90" i="5"/>
  <c r="K172" i="5"/>
  <c r="J54" i="5"/>
  <c r="J112" i="5"/>
  <c r="J102" i="5"/>
  <c r="J124" i="5"/>
  <c r="H152" i="5"/>
  <c r="J171" i="5"/>
  <c r="I148" i="5"/>
  <c r="I40" i="5"/>
  <c r="I74" i="9"/>
  <c r="P50" i="7"/>
  <c r="J99" i="9"/>
  <c r="K44" i="12"/>
  <c r="K72" i="8"/>
  <c r="M25" i="8"/>
  <c r="M48" i="8"/>
  <c r="H32" i="11"/>
  <c r="H17" i="15"/>
  <c r="H91" i="5"/>
  <c r="J70" i="15"/>
  <c r="K92" i="5"/>
  <c r="N58" i="8"/>
  <c r="K40" i="15"/>
  <c r="H86" i="15"/>
  <c r="K36" i="15"/>
  <c r="H78" i="15"/>
  <c r="J30" i="15"/>
  <c r="K26" i="15"/>
  <c r="K88" i="15"/>
  <c r="K80" i="15"/>
  <c r="K84" i="15"/>
  <c r="H168" i="5"/>
  <c r="H162" i="5"/>
  <c r="K134" i="5"/>
  <c r="J123" i="5"/>
  <c r="K147" i="5"/>
  <c r="K140" i="5"/>
  <c r="H163" i="5"/>
  <c r="K90" i="5"/>
  <c r="H122" i="5"/>
  <c r="K54" i="5"/>
  <c r="K112" i="5"/>
  <c r="K102" i="5"/>
  <c r="K124" i="5"/>
  <c r="J152" i="5"/>
  <c r="K171" i="5"/>
  <c r="J148" i="5"/>
  <c r="I72" i="5"/>
  <c r="K74" i="9"/>
  <c r="H50" i="7"/>
  <c r="K99" i="9"/>
  <c r="I60" i="14"/>
  <c r="L72" i="8"/>
  <c r="N25" i="8"/>
  <c r="H58" i="7"/>
  <c r="H35" i="9"/>
  <c r="H72" i="15"/>
  <c r="I38" i="5"/>
  <c r="I78" i="7"/>
  <c r="J79" i="5"/>
  <c r="K76" i="7"/>
  <c r="I54" i="15"/>
  <c r="I46" i="15"/>
  <c r="H64" i="15"/>
  <c r="H24" i="15"/>
  <c r="H58" i="15"/>
  <c r="H48" i="15"/>
  <c r="K22" i="15"/>
  <c r="I56" i="5"/>
  <c r="H119" i="5"/>
  <c r="I162" i="5"/>
  <c r="H96" i="5"/>
  <c r="K123" i="5"/>
  <c r="J147" i="5"/>
  <c r="H30" i="5"/>
  <c r="I163" i="5"/>
  <c r="H90" i="5"/>
  <c r="K122" i="5"/>
  <c r="I51" i="5"/>
  <c r="J63" i="5"/>
  <c r="H146" i="5"/>
  <c r="I164" i="5"/>
  <c r="I127" i="5"/>
  <c r="J19" i="5"/>
  <c r="K52" i="5"/>
  <c r="H72" i="5"/>
  <c r="H91" i="8"/>
  <c r="I50" i="7"/>
  <c r="J66" i="8"/>
  <c r="K85" i="8"/>
  <c r="H81" i="8"/>
  <c r="L73" i="8"/>
  <c r="J55" i="11"/>
  <c r="K69" i="14"/>
  <c r="K159" i="5"/>
  <c r="O56" i="7"/>
  <c r="J66" i="5"/>
  <c r="I86" i="5"/>
  <c r="J58" i="9"/>
  <c r="J54" i="15"/>
  <c r="J46" i="15"/>
  <c r="I64" i="15"/>
  <c r="I82" i="15"/>
  <c r="J50" i="15"/>
  <c r="I24" i="15"/>
  <c r="J58" i="15"/>
  <c r="I48" i="15"/>
  <c r="J22" i="15"/>
  <c r="H56" i="5"/>
  <c r="I119" i="5"/>
  <c r="J162" i="5"/>
  <c r="I96" i="5"/>
  <c r="H167" i="5"/>
  <c r="I147" i="5"/>
  <c r="J30" i="5"/>
  <c r="I111" i="5"/>
  <c r="I90" i="5"/>
  <c r="I122" i="5"/>
  <c r="J51" i="5"/>
  <c r="H63" i="5"/>
  <c r="I146" i="5"/>
  <c r="J164" i="5"/>
  <c r="J127" i="5"/>
  <c r="H19" i="5"/>
  <c r="J52" i="5"/>
  <c r="K72" i="5"/>
  <c r="I20" i="14"/>
  <c r="M40" i="7"/>
  <c r="K66" i="8"/>
  <c r="L85" i="8"/>
  <c r="J81" i="8"/>
  <c r="M73" i="8"/>
  <c r="J68" i="12"/>
  <c r="H69" i="14"/>
  <c r="H66" i="5"/>
  <c r="I58" i="9"/>
  <c r="I17" i="15"/>
  <c r="I144" i="5"/>
  <c r="K54" i="15"/>
  <c r="K46" i="15"/>
  <c r="J64" i="15"/>
  <c r="J82" i="15"/>
  <c r="K50" i="15"/>
  <c r="J24" i="15"/>
  <c r="K58" i="15"/>
  <c r="J48" i="15"/>
  <c r="H22" i="15"/>
  <c r="K56" i="5"/>
  <c r="J119" i="5"/>
  <c r="K162" i="5"/>
  <c r="J96" i="5"/>
  <c r="J110" i="5"/>
  <c r="H147" i="5"/>
  <c r="I30" i="5"/>
  <c r="K111" i="5"/>
  <c r="H82" i="5"/>
  <c r="J122" i="5"/>
  <c r="H51" i="5"/>
  <c r="I63" i="5"/>
  <c r="J146" i="5"/>
  <c r="K164" i="5"/>
  <c r="K127" i="5"/>
  <c r="H108" i="5"/>
  <c r="H52" i="5"/>
  <c r="H170" i="5"/>
  <c r="K58" i="14"/>
  <c r="N40" i="7"/>
  <c r="L70" i="7"/>
  <c r="L93" i="8"/>
  <c r="K18" i="9"/>
  <c r="K60" i="9"/>
  <c r="H70" i="9"/>
  <c r="H60" i="15"/>
  <c r="H155" i="9"/>
  <c r="K42" i="5"/>
  <c r="P56" i="7"/>
  <c r="I27" i="8"/>
  <c r="I51" i="8"/>
  <c r="I75" i="8"/>
  <c r="I99" i="8"/>
  <c r="I123" i="8"/>
  <c r="I46" i="4"/>
  <c r="I70" i="4"/>
  <c r="I94" i="4"/>
  <c r="I118" i="4"/>
  <c r="I24" i="4"/>
  <c r="I126" i="4"/>
  <c r="I58" i="4"/>
  <c r="I112" i="8"/>
  <c r="I67" i="8"/>
  <c r="I21" i="8"/>
  <c r="I94" i="8"/>
  <c r="I91" i="4"/>
  <c r="I69" i="4"/>
  <c r="I28" i="8"/>
  <c r="I52" i="8"/>
  <c r="I76" i="8"/>
  <c r="I100" i="8"/>
  <c r="I124" i="8"/>
  <c r="I48" i="4"/>
  <c r="I72" i="4"/>
  <c r="I96" i="4"/>
  <c r="I120" i="4"/>
  <c r="I26" i="4"/>
  <c r="I54" i="4"/>
  <c r="I105" i="4"/>
  <c r="I130" i="4"/>
  <c r="I132" i="4"/>
  <c r="I114" i="8"/>
  <c r="I87" i="4"/>
  <c r="I69" i="8"/>
  <c r="I90" i="4"/>
  <c r="I24" i="8"/>
  <c r="I97" i="8"/>
  <c r="I30" i="8"/>
  <c r="I54" i="8"/>
  <c r="I78" i="8"/>
  <c r="I102" i="8"/>
  <c r="I17" i="8"/>
  <c r="I49" i="4"/>
  <c r="I73" i="4"/>
  <c r="I97" i="4"/>
  <c r="I121" i="4"/>
  <c r="I27" i="4"/>
  <c r="I81" i="4"/>
  <c r="I60" i="4"/>
  <c r="I133" i="4"/>
  <c r="I19" i="4"/>
  <c r="I43" i="4"/>
  <c r="I23" i="4"/>
  <c r="I31" i="8"/>
  <c r="I55" i="8"/>
  <c r="I79" i="8"/>
  <c r="I103" i="8"/>
  <c r="I18" i="8"/>
  <c r="I51" i="4"/>
  <c r="I75" i="4"/>
  <c r="I99" i="4"/>
  <c r="I123" i="4"/>
  <c r="I30" i="4"/>
  <c r="I103" i="4"/>
  <c r="I106" i="4"/>
  <c r="I36" i="4"/>
  <c r="I37" i="4"/>
  <c r="I39" i="4"/>
  <c r="I88" i="4"/>
  <c r="I46" i="8"/>
  <c r="I120" i="8"/>
  <c r="I45" i="4"/>
  <c r="I33" i="8"/>
  <c r="I57" i="8"/>
  <c r="I81" i="8"/>
  <c r="I105" i="8"/>
  <c r="I52" i="4"/>
  <c r="I76" i="4"/>
  <c r="I100" i="4"/>
  <c r="I124" i="4"/>
  <c r="I78" i="4"/>
  <c r="I82" i="4"/>
  <c r="I108" i="4"/>
  <c r="I61" i="4"/>
  <c r="I63" i="4"/>
  <c r="I93" i="8"/>
  <c r="I42" i="4"/>
  <c r="I96" i="8"/>
  <c r="I49" i="8"/>
  <c r="I34" i="8"/>
  <c r="I58" i="8"/>
  <c r="I82" i="8"/>
  <c r="I106" i="8"/>
  <c r="I102" i="4"/>
  <c r="I85" i="4"/>
  <c r="I45" i="8"/>
  <c r="I21" i="4"/>
  <c r="I36" i="8"/>
  <c r="I60" i="8"/>
  <c r="I84" i="8"/>
  <c r="I108" i="8"/>
  <c r="I31" i="4"/>
  <c r="I55" i="4"/>
  <c r="I79" i="4"/>
  <c r="I127" i="4"/>
  <c r="I84" i="4"/>
  <c r="I109" i="4"/>
  <c r="I111" i="4"/>
  <c r="I40" i="4"/>
  <c r="I114" i="4"/>
  <c r="I22" i="4"/>
  <c r="I117" i="4"/>
  <c r="I37" i="8"/>
  <c r="I61" i="8"/>
  <c r="I85" i="8"/>
  <c r="I109" i="8"/>
  <c r="I33" i="4"/>
  <c r="I57" i="4"/>
  <c r="I129" i="4"/>
  <c r="I66" i="8"/>
  <c r="I18" i="4"/>
  <c r="I64" i="4"/>
  <c r="I66" i="4"/>
  <c r="I67" i="4"/>
  <c r="I93" i="4"/>
  <c r="I39" i="8"/>
  <c r="I63" i="8"/>
  <c r="I87" i="8"/>
  <c r="I111" i="8"/>
  <c r="I34" i="4"/>
  <c r="I90" i="8"/>
  <c r="I117" i="8"/>
  <c r="I22" i="8"/>
  <c r="I72" i="8"/>
  <c r="I25" i="8"/>
  <c r="I40" i="8"/>
  <c r="I64" i="8"/>
  <c r="I88" i="8"/>
  <c r="I115" i="8"/>
  <c r="I112" i="4"/>
  <c r="I118" i="8"/>
  <c r="I115" i="4"/>
  <c r="I121" i="8"/>
  <c r="I42" i="8"/>
  <c r="I43" i="8"/>
  <c r="I91" i="8"/>
  <c r="I70" i="8"/>
  <c r="I48" i="8"/>
  <c r="I73" i="8"/>
  <c r="K36" i="11"/>
  <c r="K144" i="9"/>
  <c r="N64" i="8"/>
  <c r="I146" i="9"/>
  <c r="N123" i="8"/>
  <c r="M55" i="8"/>
  <c r="I76" i="12"/>
  <c r="I106" i="9"/>
  <c r="K27" i="8"/>
  <c r="K22" i="9"/>
  <c r="N112" i="8"/>
  <c r="I34" i="12"/>
  <c r="J90" i="8"/>
  <c r="J107" i="9"/>
  <c r="J66" i="11"/>
  <c r="M21" i="8"/>
  <c r="H24" i="9"/>
  <c r="L79" i="8"/>
  <c r="K88" i="12"/>
  <c r="N99" i="8"/>
  <c r="H110" i="9"/>
  <c r="K49" i="8"/>
  <c r="L17" i="8"/>
  <c r="O75" i="8"/>
  <c r="N74" i="7"/>
  <c r="H36" i="7"/>
  <c r="J108" i="8"/>
  <c r="J134" i="9"/>
  <c r="N97" i="8"/>
  <c r="K86" i="9"/>
  <c r="O88" i="8"/>
  <c r="J102" i="9"/>
  <c r="M46" i="7"/>
  <c r="K112" i="9"/>
  <c r="K32" i="11"/>
  <c r="K32" i="14"/>
  <c r="K111" i="8"/>
  <c r="I30" i="11"/>
  <c r="J52" i="7"/>
  <c r="O96" i="8"/>
  <c r="K83" i="9"/>
  <c r="L39" i="8"/>
  <c r="K55" i="9"/>
  <c r="K23" i="11"/>
  <c r="J53" i="14"/>
  <c r="K26" i="11"/>
  <c r="K46" i="14"/>
  <c r="N32" i="7"/>
  <c r="P66" i="7"/>
  <c r="O88" i="7"/>
  <c r="H78" i="7"/>
  <c r="K62" i="7"/>
  <c r="O120" i="8"/>
  <c r="J115" i="9"/>
  <c r="J18" i="11"/>
  <c r="H61" i="14"/>
  <c r="J30" i="12"/>
  <c r="K84" i="8"/>
  <c r="H28" i="7"/>
  <c r="J91" i="9"/>
  <c r="K70" i="9"/>
  <c r="N100" i="8"/>
  <c r="K87" i="8"/>
  <c r="I52" i="12"/>
  <c r="I59" i="11"/>
  <c r="Q42" i="7"/>
  <c r="K58" i="7"/>
  <c r="H27" i="9"/>
  <c r="H143" i="9"/>
  <c r="M103" i="8"/>
  <c r="M63" i="8"/>
  <c r="M46" i="8"/>
  <c r="K76" i="8"/>
  <c r="K26" i="12"/>
  <c r="N34" i="7"/>
  <c r="L38" i="7"/>
  <c r="P82" i="7"/>
  <c r="H17" i="7"/>
  <c r="H92" i="7" s="1"/>
  <c r="Q51" i="8"/>
  <c r="H60" i="9"/>
  <c r="H35" i="11"/>
  <c r="K28" i="8"/>
  <c r="K25" i="8"/>
  <c r="M18" i="8"/>
  <c r="J36" i="11"/>
  <c r="J144" i="9"/>
  <c r="H64" i="8"/>
  <c r="H146" i="9"/>
  <c r="M123" i="8"/>
  <c r="Q22" i="8"/>
  <c r="H76" i="12"/>
  <c r="H106" i="9"/>
  <c r="J27" i="8"/>
  <c r="J22" i="9"/>
  <c r="H112" i="8"/>
  <c r="H34" i="12"/>
  <c r="H90" i="8"/>
  <c r="I107" i="9"/>
  <c r="I66" i="11"/>
  <c r="H21" i="8"/>
  <c r="H82" i="8"/>
  <c r="Q79" i="8"/>
  <c r="J88" i="12"/>
  <c r="M99" i="8"/>
  <c r="Q37" i="8"/>
  <c r="J49" i="8"/>
  <c r="J17" i="8"/>
  <c r="K79" i="9"/>
  <c r="M74" i="7"/>
  <c r="Q33" i="8"/>
  <c r="H108" i="8"/>
  <c r="I134" i="9"/>
  <c r="M97" i="8"/>
  <c r="J86" i="9"/>
  <c r="K46" i="12"/>
  <c r="K22" i="12"/>
  <c r="L46" i="7"/>
  <c r="J112" i="9"/>
  <c r="J32" i="11"/>
  <c r="K18" i="14"/>
  <c r="J111" i="8"/>
  <c r="H30" i="11"/>
  <c r="I52" i="7"/>
  <c r="N96" i="8"/>
  <c r="J83" i="9"/>
  <c r="K39" i="8"/>
  <c r="J55" i="9"/>
  <c r="J23" i="11"/>
  <c r="I53" i="14"/>
  <c r="J26" i="11"/>
  <c r="J46" i="14"/>
  <c r="M32" i="7"/>
  <c r="O66" i="7"/>
  <c r="P88" i="7"/>
  <c r="J44" i="7"/>
  <c r="H62" i="7"/>
  <c r="N120" i="8"/>
  <c r="I115" i="9"/>
  <c r="I18" i="11"/>
  <c r="J61" i="14"/>
  <c r="I30" i="12"/>
  <c r="J84" i="8"/>
  <c r="K28" i="7"/>
  <c r="I91" i="9"/>
  <c r="J70" i="9"/>
  <c r="J74" i="14"/>
  <c r="J87" i="8"/>
  <c r="H52" i="12"/>
  <c r="H59" i="11"/>
  <c r="P42" i="7"/>
  <c r="J58" i="7"/>
  <c r="K59" i="9"/>
  <c r="K31" i="11"/>
  <c r="L103" i="8"/>
  <c r="L63" i="8"/>
  <c r="L46" i="8"/>
  <c r="J76" i="8"/>
  <c r="J26" i="12"/>
  <c r="M34" i="7"/>
  <c r="K38" i="7"/>
  <c r="O82" i="7"/>
  <c r="N17" i="7"/>
  <c r="K51" i="8"/>
  <c r="K95" i="9"/>
  <c r="K42" i="11"/>
  <c r="J28" i="8"/>
  <c r="J25" i="8"/>
  <c r="Q115" i="8"/>
  <c r="H28" i="12"/>
  <c r="I36" i="11"/>
  <c r="I144" i="9"/>
  <c r="J64" i="8"/>
  <c r="J40" i="8"/>
  <c r="L123" i="8"/>
  <c r="P22" i="8"/>
  <c r="K40" i="12"/>
  <c r="K159" i="9"/>
  <c r="H27" i="8"/>
  <c r="I22" i="9"/>
  <c r="M112" i="8"/>
  <c r="J42" i="14"/>
  <c r="Q90" i="8"/>
  <c r="H107" i="9"/>
  <c r="H66" i="11"/>
  <c r="L21" i="8"/>
  <c r="Q82" i="8"/>
  <c r="P79" i="8"/>
  <c r="I88" i="12"/>
  <c r="L99" i="8"/>
  <c r="P37" i="8"/>
  <c r="H49" i="8"/>
  <c r="K17" i="8"/>
  <c r="J79" i="9"/>
  <c r="L74" i="7"/>
  <c r="P33" i="8"/>
  <c r="Q108" i="8"/>
  <c r="H134" i="9"/>
  <c r="L97" i="8"/>
  <c r="I86" i="9"/>
  <c r="J46" i="12"/>
  <c r="J22" i="12"/>
  <c r="K46" i="7"/>
  <c r="I112" i="9"/>
  <c r="I32" i="11"/>
  <c r="J18" i="14"/>
  <c r="H111" i="8"/>
  <c r="K76" i="9"/>
  <c r="L52" i="7"/>
  <c r="M96" i="8"/>
  <c r="I83" i="9"/>
  <c r="Q39" i="8"/>
  <c r="I55" i="9"/>
  <c r="H23" i="11"/>
  <c r="H53" i="14"/>
  <c r="I26" i="11"/>
  <c r="H46" i="14"/>
  <c r="Q78" i="8"/>
  <c r="N66" i="7"/>
  <c r="Q88" i="7"/>
  <c r="I44" i="7"/>
  <c r="Q62" i="7"/>
  <c r="M120" i="8"/>
  <c r="H115" i="9"/>
  <c r="H18" i="11"/>
  <c r="I61" i="14"/>
  <c r="H30" i="12"/>
  <c r="H84" i="8"/>
  <c r="P28" i="7"/>
  <c r="H91" i="9"/>
  <c r="I70" i="9"/>
  <c r="I74" i="14"/>
  <c r="H87" i="8"/>
  <c r="K68" i="12"/>
  <c r="H66" i="14"/>
  <c r="I42" i="7"/>
  <c r="I58" i="7"/>
  <c r="J59" i="9"/>
  <c r="J31" i="11"/>
  <c r="Q67" i="8"/>
  <c r="K63" i="8"/>
  <c r="K46" i="8"/>
  <c r="H76" i="8"/>
  <c r="I26" i="12"/>
  <c r="K60" i="12"/>
  <c r="J38" i="7"/>
  <c r="J60" i="7"/>
  <c r="M17" i="7"/>
  <c r="J51" i="8"/>
  <c r="J95" i="9"/>
  <c r="J42" i="11"/>
  <c r="Q28" i="8"/>
  <c r="H25" i="8"/>
  <c r="P115" i="8"/>
  <c r="J74" i="12"/>
  <c r="H36" i="11"/>
  <c r="H144" i="9"/>
  <c r="M64" i="8"/>
  <c r="H40" i="8"/>
  <c r="K123" i="8"/>
  <c r="O22" i="8"/>
  <c r="J40" i="12"/>
  <c r="J159" i="9"/>
  <c r="N27" i="8"/>
  <c r="H22" i="9"/>
  <c r="L112" i="8"/>
  <c r="I42" i="14"/>
  <c r="P90" i="8"/>
  <c r="K131" i="9"/>
  <c r="Q30" i="8"/>
  <c r="K21" i="8"/>
  <c r="P82" i="8"/>
  <c r="M52" i="8"/>
  <c r="H88" i="12"/>
  <c r="K99" i="8"/>
  <c r="O37" i="8"/>
  <c r="K64" i="12"/>
  <c r="H17" i="8"/>
  <c r="K127" i="9"/>
  <c r="Q102" i="8"/>
  <c r="L64" i="8"/>
  <c r="L40" i="8"/>
  <c r="K130" i="9"/>
  <c r="N22" i="8"/>
  <c r="I40" i="12"/>
  <c r="I159" i="9"/>
  <c r="M27" i="8"/>
  <c r="Q118" i="8"/>
  <c r="J112" i="8"/>
  <c r="H42" i="14"/>
  <c r="O90" i="8"/>
  <c r="J131" i="9"/>
  <c r="H30" i="8"/>
  <c r="J21" i="8"/>
  <c r="O82" i="8"/>
  <c r="L52" i="8"/>
  <c r="K72" i="12"/>
  <c r="J99" i="8"/>
  <c r="N37" i="8"/>
  <c r="J64" i="12"/>
  <c r="K54" i="14"/>
  <c r="H79" i="9"/>
  <c r="I74" i="7"/>
  <c r="K33" i="8"/>
  <c r="J51" i="9"/>
  <c r="J19" i="11"/>
  <c r="J97" i="8"/>
  <c r="K23" i="9"/>
  <c r="H46" i="12"/>
  <c r="H22" i="12"/>
  <c r="I46" i="7"/>
  <c r="K135" i="9"/>
  <c r="Q61" i="8"/>
  <c r="I18" i="14"/>
  <c r="P111" i="8"/>
  <c r="J76" i="9"/>
  <c r="Q48" i="7"/>
  <c r="K96" i="8"/>
  <c r="N72" i="7"/>
  <c r="O39" i="8"/>
  <c r="K87" i="9"/>
  <c r="K44" i="11"/>
  <c r="K41" i="14"/>
  <c r="K78" i="12"/>
  <c r="K33" i="14"/>
  <c r="O78" i="8"/>
  <c r="Q66" i="7"/>
  <c r="J52" i="9"/>
  <c r="Q44" i="7"/>
  <c r="I62" i="7"/>
  <c r="H120" i="8"/>
  <c r="I139" i="9"/>
  <c r="H28" i="14"/>
  <c r="J48" i="11"/>
  <c r="H19" i="14"/>
  <c r="H54" i="7"/>
  <c r="N28" i="7"/>
  <c r="K116" i="9"/>
  <c r="I64" i="11"/>
  <c r="K74" i="14"/>
  <c r="P87" i="8"/>
  <c r="I68" i="12"/>
  <c r="K66" i="14"/>
  <c r="N42" i="7"/>
  <c r="H48" i="8"/>
  <c r="I59" i="9"/>
  <c r="H31" i="11"/>
  <c r="O67" i="8"/>
  <c r="H63" i="8"/>
  <c r="H46" i="8"/>
  <c r="P76" i="8"/>
  <c r="I42" i="12"/>
  <c r="I60" i="12"/>
  <c r="I43" i="11"/>
  <c r="H60" i="7"/>
  <c r="P17" i="7"/>
  <c r="P51" i="8"/>
  <c r="J127" i="9"/>
  <c r="P102" i="8"/>
  <c r="K64" i="8"/>
  <c r="K40" i="8"/>
  <c r="J130" i="9"/>
  <c r="J22" i="8"/>
  <c r="H40" i="12"/>
  <c r="H159" i="9"/>
  <c r="L27" i="8"/>
  <c r="P118" i="8"/>
  <c r="K112" i="8"/>
  <c r="K42" i="14"/>
  <c r="N90" i="8"/>
  <c r="I131" i="9"/>
  <c r="P30" i="8"/>
  <c r="J37" i="14"/>
  <c r="N82" i="8"/>
  <c r="K52" i="8"/>
  <c r="J72" i="12"/>
  <c r="K34" i="11"/>
  <c r="M37" i="8"/>
  <c r="I64" i="12"/>
  <c r="I54" i="14"/>
  <c r="K82" i="9"/>
  <c r="H74" i="7"/>
  <c r="J33" i="8"/>
  <c r="I51" i="9"/>
  <c r="I19" i="11"/>
  <c r="H97" i="8"/>
  <c r="J23" i="9"/>
  <c r="K56" i="12"/>
  <c r="K75" i="9"/>
  <c r="H46" i="7"/>
  <c r="J135" i="9"/>
  <c r="P61" i="8"/>
  <c r="K42" i="9"/>
  <c r="O111" i="8"/>
  <c r="I76" i="9"/>
  <c r="P48" i="7"/>
  <c r="J96" i="8"/>
  <c r="M72" i="7"/>
  <c r="J39" i="8"/>
  <c r="J87" i="9"/>
  <c r="J44" i="11"/>
  <c r="H41" i="14"/>
  <c r="J78" i="12"/>
  <c r="I33" i="14"/>
  <c r="N78" i="8"/>
  <c r="K108" i="9"/>
  <c r="I52" i="9"/>
  <c r="P44" i="7"/>
  <c r="L42" i="8"/>
  <c r="K120" i="8"/>
  <c r="H139" i="9"/>
  <c r="K28" i="14"/>
  <c r="I48" i="11"/>
  <c r="K19" i="14"/>
  <c r="Q54" i="7"/>
  <c r="M28" i="7"/>
  <c r="J116" i="9"/>
  <c r="H64" i="11"/>
  <c r="K73" i="14"/>
  <c r="O87" i="8"/>
  <c r="H68" i="12"/>
  <c r="I66" i="14"/>
  <c r="O42" i="7"/>
  <c r="K48" i="8"/>
  <c r="K94" i="9"/>
  <c r="H34" i="9"/>
  <c r="N67" i="8"/>
  <c r="P63" i="8"/>
  <c r="M124" i="8"/>
  <c r="O76" i="8"/>
  <c r="H42" i="12"/>
  <c r="H60" i="12"/>
  <c r="H43" i="11"/>
  <c r="Q60" i="7"/>
  <c r="O17" i="7"/>
  <c r="O51" i="8"/>
  <c r="K119" i="9"/>
  <c r="O73" i="8"/>
  <c r="N28" i="8"/>
  <c r="J142" i="9"/>
  <c r="M115" i="8"/>
  <c r="H74" i="12"/>
  <c r="I127" i="9"/>
  <c r="O102" i="8"/>
  <c r="J44" i="14"/>
  <c r="Q40" i="8"/>
  <c r="I130" i="9"/>
  <c r="H22" i="8"/>
  <c r="J38" i="14"/>
  <c r="Q70" i="8"/>
  <c r="P27" i="8"/>
  <c r="O118" i="8"/>
  <c r="K32" i="12"/>
  <c r="J30" i="14"/>
  <c r="M90" i="8"/>
  <c r="H131" i="9"/>
  <c r="O30" i="8"/>
  <c r="I37" i="14"/>
  <c r="M82" i="8"/>
  <c r="J52" i="8"/>
  <c r="I72" i="12"/>
  <c r="J34" i="11"/>
  <c r="L37" i="8"/>
  <c r="H64" i="12"/>
  <c r="J54" i="14"/>
  <c r="J82" i="9"/>
  <c r="K74" i="7"/>
  <c r="H33" i="8"/>
  <c r="H51" i="9"/>
  <c r="H19" i="11"/>
  <c r="P97" i="8"/>
  <c r="I23" i="9"/>
  <c r="J56" i="12"/>
  <c r="J75" i="9"/>
  <c r="Q46" i="7"/>
  <c r="I135" i="9"/>
  <c r="O61" i="8"/>
  <c r="J42" i="9"/>
  <c r="K84" i="12"/>
  <c r="K104" i="9"/>
  <c r="O48" i="7"/>
  <c r="H96" i="8"/>
  <c r="L72" i="7"/>
  <c r="H39" i="8"/>
  <c r="I87" i="9"/>
  <c r="I44" i="11"/>
  <c r="J41" i="14"/>
  <c r="I78" i="12"/>
  <c r="J33" i="14"/>
  <c r="M78" i="8"/>
  <c r="J108" i="9"/>
  <c r="H52" i="9"/>
  <c r="O44" i="7"/>
  <c r="K42" i="8"/>
  <c r="J120" i="8"/>
  <c r="K139" i="9"/>
  <c r="J28" i="14"/>
  <c r="H48" i="11"/>
  <c r="I19" i="14"/>
  <c r="P54" i="7"/>
  <c r="L28" i="7"/>
  <c r="I116" i="9"/>
  <c r="K64" i="11"/>
  <c r="J73" i="14"/>
  <c r="K45" i="14"/>
  <c r="K52" i="11"/>
  <c r="Q80" i="7"/>
  <c r="J42" i="7"/>
  <c r="J48" i="8"/>
  <c r="J94" i="9"/>
  <c r="K34" i="9"/>
  <c r="H67" i="8"/>
  <c r="O63" i="8"/>
  <c r="L124" i="8"/>
  <c r="N76" i="8"/>
  <c r="K42" i="12"/>
  <c r="H128" i="9"/>
  <c r="J43" i="11"/>
  <c r="P60" i="7"/>
  <c r="Q26" i="7"/>
  <c r="N51" i="8"/>
  <c r="J119" i="9"/>
  <c r="N73" i="8"/>
  <c r="H28" i="8"/>
  <c r="I142" i="9"/>
  <c r="L115" i="8"/>
  <c r="K17" i="12"/>
  <c r="H127" i="9"/>
  <c r="N102" i="8"/>
  <c r="I44" i="14"/>
  <c r="P40" i="8"/>
  <c r="H130" i="9"/>
  <c r="M22" i="8"/>
  <c r="K38" i="14"/>
  <c r="P70" i="8"/>
  <c r="O27" i="8"/>
  <c r="N118" i="8"/>
  <c r="J32" i="12"/>
  <c r="K30" i="14"/>
  <c r="K47" i="9"/>
  <c r="K160" i="9"/>
  <c r="N30" i="8"/>
  <c r="H37" i="14"/>
  <c r="L82" i="8"/>
  <c r="Q52" i="8"/>
  <c r="H72" i="12"/>
  <c r="I34" i="11"/>
  <c r="K37" i="8"/>
  <c r="K82" i="12"/>
  <c r="H54" i="14"/>
  <c r="I82" i="9"/>
  <c r="Q36" i="7"/>
  <c r="M33" i="8"/>
  <c r="K84" i="9"/>
  <c r="K72" i="9"/>
  <c r="Q97" i="8"/>
  <c r="H23" i="9"/>
  <c r="I56" i="12"/>
  <c r="I75" i="9"/>
  <c r="L114" i="8"/>
  <c r="H135" i="9"/>
  <c r="N61" i="8"/>
  <c r="I42" i="9"/>
  <c r="J84" i="12"/>
  <c r="J104" i="9"/>
  <c r="N48" i="7"/>
  <c r="P36" i="8"/>
  <c r="K72" i="7"/>
  <c r="J117" i="8"/>
  <c r="H87" i="9"/>
  <c r="H44" i="11"/>
  <c r="I41" i="14"/>
  <c r="H78" i="12"/>
  <c r="H33" i="14"/>
  <c r="L78" i="8"/>
  <c r="I108" i="9"/>
  <c r="P78" i="7"/>
  <c r="N44" i="7"/>
  <c r="J42" i="8"/>
  <c r="K56" i="9"/>
  <c r="K22" i="11"/>
  <c r="J64" i="14"/>
  <c r="K62" i="11"/>
  <c r="K156" i="9"/>
  <c r="O54" i="7"/>
  <c r="Q28" i="7"/>
  <c r="H116" i="9"/>
  <c r="J64" i="11"/>
  <c r="I73" i="14"/>
  <c r="J45" i="14"/>
  <c r="J52" i="11"/>
  <c r="P80" i="7"/>
  <c r="M42" i="7"/>
  <c r="N48" i="8"/>
  <c r="I94" i="9"/>
  <c r="J34" i="9"/>
  <c r="M67" i="8"/>
  <c r="Q63" i="8"/>
  <c r="K124" i="8"/>
  <c r="K158" i="9"/>
  <c r="L102" i="8"/>
  <c r="K44" i="14"/>
  <c r="O40" i="8"/>
  <c r="K55" i="8"/>
  <c r="L22" i="8"/>
  <c r="I38" i="14"/>
  <c r="O70" i="8"/>
  <c r="J65" i="14"/>
  <c r="M118" i="8"/>
  <c r="I32" i="12"/>
  <c r="I30" i="14"/>
  <c r="J47" i="9"/>
  <c r="J160" i="9"/>
  <c r="M30" i="8"/>
  <c r="K37" i="14"/>
  <c r="J82" i="8"/>
  <c r="P52" i="8"/>
  <c r="H49" i="14"/>
  <c r="H34" i="11"/>
  <c r="J37" i="8"/>
  <c r="J82" i="12"/>
  <c r="Q75" i="8"/>
  <c r="H82" i="9"/>
  <c r="P36" i="7"/>
  <c r="L33" i="8"/>
  <c r="J84" i="9"/>
  <c r="J72" i="9"/>
  <c r="H56" i="14"/>
  <c r="Q88" i="8"/>
  <c r="H56" i="12"/>
  <c r="H75" i="9"/>
  <c r="K114" i="8"/>
  <c r="K17" i="11"/>
  <c r="M61" i="8"/>
  <c r="H42" i="9"/>
  <c r="I84" i="12"/>
  <c r="I104" i="9"/>
  <c r="M48" i="7"/>
  <c r="O36" i="8"/>
  <c r="J72" i="7"/>
  <c r="H117" i="8"/>
  <c r="K114" i="9"/>
  <c r="K24" i="11"/>
  <c r="K17" i="9"/>
  <c r="K62" i="12"/>
  <c r="L32" i="7"/>
  <c r="K78" i="8"/>
  <c r="H108" i="9"/>
  <c r="O78" i="7"/>
  <c r="M44" i="7"/>
  <c r="H42" i="8"/>
  <c r="J56" i="9"/>
  <c r="J22" i="11"/>
  <c r="I64" i="14"/>
  <c r="J62" i="11"/>
  <c r="J156" i="9"/>
  <c r="N54" i="7"/>
  <c r="K50" i="9"/>
  <c r="K140" i="9"/>
  <c r="M100" i="8"/>
  <c r="H73" i="14"/>
  <c r="I45" i="14"/>
  <c r="I52" i="11"/>
  <c r="O80" i="7"/>
  <c r="K42" i="7"/>
  <c r="Q48" i="8"/>
  <c r="H94" i="9"/>
  <c r="I34" i="9"/>
  <c r="L67" i="8"/>
  <c r="K54" i="9"/>
  <c r="J124" i="8"/>
  <c r="P109" i="8"/>
  <c r="L34" i="7"/>
  <c r="J128" i="9"/>
  <c r="L82" i="7"/>
  <c r="N60" i="7"/>
  <c r="O26" i="7"/>
  <c r="L51" i="8"/>
  <c r="H119" i="9"/>
  <c r="J158" i="9"/>
  <c r="K102" i="8"/>
  <c r="H44" i="14"/>
  <c r="N40" i="8"/>
  <c r="J55" i="8"/>
  <c r="K22" i="8"/>
  <c r="H38" i="14"/>
  <c r="N70" i="8"/>
  <c r="K65" i="14"/>
  <c r="L118" i="8"/>
  <c r="H32" i="12"/>
  <c r="H30" i="14"/>
  <c r="I47" i="9"/>
  <c r="I160" i="9"/>
  <c r="L30" i="8"/>
  <c r="K46" i="9"/>
  <c r="K82" i="8"/>
  <c r="O52" i="8"/>
  <c r="I49" i="14"/>
  <c r="K138" i="9"/>
  <c r="H37" i="8"/>
  <c r="I82" i="12"/>
  <c r="N75" i="8"/>
  <c r="J48" i="14"/>
  <c r="O36" i="7"/>
  <c r="N33" i="8"/>
  <c r="I84" i="9"/>
  <c r="I72" i="9"/>
  <c r="J56" i="14"/>
  <c r="P88" i="8"/>
  <c r="H70" i="14"/>
  <c r="K44" i="9"/>
  <c r="J114" i="8"/>
  <c r="J17" i="11"/>
  <c r="L61" i="8"/>
  <c r="K150" i="9"/>
  <c r="H84" i="12"/>
  <c r="H104" i="9"/>
  <c r="L48" i="7"/>
  <c r="N36" i="8"/>
  <c r="I72" i="7"/>
  <c r="N117" i="8"/>
  <c r="J114" i="9"/>
  <c r="J24" i="11"/>
  <c r="J17" i="9"/>
  <c r="J62" i="12"/>
  <c r="K32" i="7"/>
  <c r="J78" i="8"/>
  <c r="N88" i="7"/>
  <c r="N78" i="7"/>
  <c r="L44" i="7"/>
  <c r="Q42" i="8"/>
  <c r="I56" i="9"/>
  <c r="I22" i="11"/>
  <c r="H64" i="14"/>
  <c r="I62" i="11"/>
  <c r="I156" i="9"/>
  <c r="M54" i="7"/>
  <c r="J50" i="9"/>
  <c r="J140" i="9"/>
  <c r="L100" i="8"/>
  <c r="K62" i="14"/>
  <c r="H45" i="14"/>
  <c r="H52" i="11"/>
  <c r="N80" i="7"/>
  <c r="L42" i="7"/>
  <c r="P48" i="8"/>
  <c r="K118" i="9"/>
  <c r="K103" i="8"/>
  <c r="K67" i="8"/>
  <c r="J54" i="9"/>
  <c r="H124" i="8"/>
  <c r="O109" i="8"/>
  <c r="I158" i="9"/>
  <c r="J102" i="8"/>
  <c r="K90" i="9"/>
  <c r="M40" i="8"/>
  <c r="H55" i="8"/>
  <c r="K48" i="12"/>
  <c r="K40" i="9"/>
  <c r="M70" i="8"/>
  <c r="I65" i="14"/>
  <c r="K118" i="8"/>
  <c r="J50" i="12"/>
  <c r="K43" i="9"/>
  <c r="H47" i="9"/>
  <c r="H160" i="9"/>
  <c r="K30" i="8"/>
  <c r="J46" i="9"/>
  <c r="K79" i="8"/>
  <c r="N52" i="8"/>
  <c r="K49" i="14"/>
  <c r="J138" i="9"/>
  <c r="O49" i="8"/>
  <c r="H82" i="12"/>
  <c r="M75" i="8"/>
  <c r="I48" i="14"/>
  <c r="N36" i="7"/>
  <c r="P108" i="8"/>
  <c r="H84" i="9"/>
  <c r="H72" i="9"/>
  <c r="K56" i="14"/>
  <c r="K88" i="8"/>
  <c r="I70" i="14"/>
  <c r="J44" i="9"/>
  <c r="H114" i="8"/>
  <c r="I17" i="11"/>
  <c r="K61" i="8"/>
  <c r="J150" i="9"/>
  <c r="K24" i="12"/>
  <c r="Q52" i="7"/>
  <c r="K48" i="7"/>
  <c r="M36" i="8"/>
  <c r="H72" i="7"/>
  <c r="M117" i="8"/>
  <c r="I114" i="9"/>
  <c r="I24" i="11"/>
  <c r="I17" i="9"/>
  <c r="I62" i="12"/>
  <c r="J32" i="7"/>
  <c r="H78" i="8"/>
  <c r="M88" i="7"/>
  <c r="M78" i="7"/>
  <c r="K44" i="7"/>
  <c r="P42" i="8"/>
  <c r="H56" i="9"/>
  <c r="H22" i="11"/>
  <c r="K64" i="14"/>
  <c r="H62" i="11"/>
  <c r="H156" i="9"/>
  <c r="L54" i="7"/>
  <c r="I50" i="9"/>
  <c r="I140" i="9"/>
  <c r="K100" i="8"/>
  <c r="H62" i="14"/>
  <c r="K60" i="11"/>
  <c r="K55" i="11"/>
  <c r="M80" i="7"/>
  <c r="Q58" i="7"/>
  <c r="O48" i="8"/>
  <c r="J118" i="9"/>
  <c r="J103" i="8"/>
  <c r="J67" i="8"/>
  <c r="H158" i="9"/>
  <c r="H102" i="8"/>
  <c r="J90" i="9"/>
  <c r="Q123" i="8"/>
  <c r="L55" i="8"/>
  <c r="J48" i="12"/>
  <c r="J40" i="9"/>
  <c r="L70" i="8"/>
  <c r="H65" i="14"/>
  <c r="J118" i="8"/>
  <c r="H50" i="12"/>
  <c r="J43" i="9"/>
  <c r="K80" i="9"/>
  <c r="K58" i="11"/>
  <c r="J30" i="8"/>
  <c r="I46" i="9"/>
  <c r="J79" i="8"/>
  <c r="H52" i="8"/>
  <c r="J49" i="14"/>
  <c r="I138" i="9"/>
  <c r="N49" i="8"/>
  <c r="Q17" i="8"/>
  <c r="L75" i="8"/>
  <c r="H48" i="14"/>
  <c r="M36" i="7"/>
  <c r="O108" i="8"/>
  <c r="K111" i="9"/>
  <c r="K63" i="11"/>
  <c r="I56" i="14"/>
  <c r="J88" i="8"/>
  <c r="J70" i="14"/>
  <c r="I44" i="9"/>
  <c r="Q114" i="8"/>
  <c r="H17" i="11"/>
  <c r="J61" i="8"/>
  <c r="I150" i="9"/>
  <c r="J24" i="12"/>
  <c r="P52" i="7"/>
  <c r="J48" i="7"/>
  <c r="Q36" i="8"/>
  <c r="Q72" i="7"/>
  <c r="L117" i="8"/>
  <c r="H114" i="9"/>
  <c r="H24" i="11"/>
  <c r="H17" i="9"/>
  <c r="H62" i="12"/>
  <c r="I32" i="7"/>
  <c r="L66" i="7"/>
  <c r="L88" i="7"/>
  <c r="L78" i="7"/>
  <c r="P62" i="7"/>
  <c r="O42" i="8"/>
  <c r="K88" i="9"/>
  <c r="K54" i="11"/>
  <c r="M102" i="8"/>
  <c r="I90" i="9"/>
  <c r="P123" i="8"/>
  <c r="Q55" i="8"/>
  <c r="I48" i="12"/>
  <c r="I40" i="9"/>
  <c r="K70" i="8"/>
  <c r="K48" i="9"/>
  <c r="H118" i="8"/>
  <c r="K50" i="12"/>
  <c r="I43" i="9"/>
  <c r="J80" i="9"/>
  <c r="J58" i="11"/>
  <c r="Q21" i="8"/>
  <c r="H46" i="9"/>
  <c r="H79" i="8"/>
  <c r="K80" i="12"/>
  <c r="Q99" i="8"/>
  <c r="H138" i="9"/>
  <c r="M49" i="8"/>
  <c r="P17" i="8"/>
  <c r="K75" i="8"/>
  <c r="K48" i="14"/>
  <c r="L36" i="7"/>
  <c r="N108" i="8"/>
  <c r="J111" i="9"/>
  <c r="J63" i="11"/>
  <c r="J69" i="14"/>
  <c r="H88" i="8"/>
  <c r="K70" i="14"/>
  <c r="H44" i="9"/>
  <c r="P114" i="8"/>
  <c r="K35" i="9"/>
  <c r="H61" i="8"/>
  <c r="H150" i="9"/>
  <c r="I24" i="12"/>
  <c r="O52" i="7"/>
  <c r="I48" i="7"/>
  <c r="L36" i="8"/>
  <c r="P72" i="7"/>
  <c r="K117" i="8"/>
  <c r="K136" i="9"/>
  <c r="K92" i="9"/>
  <c r="K50" i="11"/>
  <c r="K78" i="9"/>
  <c r="H32" i="7"/>
  <c r="K66" i="7"/>
  <c r="K88" i="7"/>
  <c r="J54" i="11"/>
  <c r="Q64" i="8"/>
  <c r="H90" i="9"/>
  <c r="O123" i="8"/>
  <c r="P55" i="8"/>
  <c r="H48" i="12"/>
  <c r="H40" i="9"/>
  <c r="J70" i="8"/>
  <c r="J48" i="9"/>
  <c r="Q112" i="8"/>
  <c r="I50" i="12"/>
  <c r="H43" i="9"/>
  <c r="I80" i="9"/>
  <c r="I58" i="11"/>
  <c r="P21" i="8"/>
  <c r="K24" i="9"/>
  <c r="O79" i="8"/>
  <c r="J80" i="12"/>
  <c r="P99" i="8"/>
  <c r="K110" i="9"/>
  <c r="L49" i="8"/>
  <c r="O17" i="8"/>
  <c r="J75" i="8"/>
  <c r="Q74" i="7"/>
  <c r="K36" i="7"/>
  <c r="M108" i="8"/>
  <c r="I111" i="9"/>
  <c r="I63" i="11"/>
  <c r="I69" i="14"/>
  <c r="M88" i="8"/>
  <c r="I102" i="9"/>
  <c r="P46" i="7"/>
  <c r="O114" i="8"/>
  <c r="J35" i="9"/>
  <c r="J32" i="14"/>
  <c r="N111" i="8"/>
  <c r="H24" i="12"/>
  <c r="N52" i="7"/>
  <c r="H48" i="7"/>
  <c r="K36" i="8"/>
  <c r="O72" i="7"/>
  <c r="Q117" i="8"/>
  <c r="J136" i="9"/>
  <c r="J92" i="9"/>
  <c r="J50" i="11"/>
  <c r="J78" i="9"/>
  <c r="P32" i="7"/>
  <c r="J66" i="7"/>
  <c r="J88" i="7"/>
  <c r="J78" i="7"/>
  <c r="N62" i="7"/>
  <c r="M42" i="8"/>
  <c r="I88" i="9"/>
  <c r="I148" i="9"/>
  <c r="H52" i="14"/>
  <c r="I58" i="12"/>
  <c r="N84" i="8"/>
  <c r="I54" i="7"/>
  <c r="J26" i="9"/>
  <c r="H27" i="11"/>
  <c r="Q100" i="8"/>
  <c r="N87" i="8"/>
  <c r="H60" i="11"/>
  <c r="H55" i="11"/>
  <c r="J80" i="7"/>
  <c r="I54" i="11"/>
  <c r="I48" i="9"/>
  <c r="N79" i="8"/>
  <c r="O74" i="7"/>
  <c r="H86" i="9"/>
  <c r="I32" i="14"/>
  <c r="H36" i="8"/>
  <c r="H26" i="11"/>
  <c r="H44" i="7"/>
  <c r="K18" i="11"/>
  <c r="Q84" i="8"/>
  <c r="J100" i="8"/>
  <c r="I55" i="11"/>
  <c r="L48" i="8"/>
  <c r="P67" i="8"/>
  <c r="O124" i="8"/>
  <c r="I34" i="7"/>
  <c r="K82" i="7"/>
  <c r="Q17" i="7"/>
  <c r="J60" i="9"/>
  <c r="K73" i="8"/>
  <c r="L25" i="8"/>
  <c r="J115" i="8"/>
  <c r="I126" i="9"/>
  <c r="H86" i="7"/>
  <c r="I120" i="9"/>
  <c r="H31" i="8"/>
  <c r="J18" i="9"/>
  <c r="K56" i="11"/>
  <c r="Q72" i="8"/>
  <c r="H132" i="9"/>
  <c r="H20" i="7"/>
  <c r="H56" i="7"/>
  <c r="I38" i="11"/>
  <c r="P24" i="8"/>
  <c r="K93" i="8"/>
  <c r="J85" i="8"/>
  <c r="J44" i="12"/>
  <c r="L84" i="7"/>
  <c r="P64" i="7"/>
  <c r="H58" i="9"/>
  <c r="L24" i="7"/>
  <c r="H60" i="8"/>
  <c r="K70" i="7"/>
  <c r="H66" i="8"/>
  <c r="I99" i="9"/>
  <c r="I64" i="9"/>
  <c r="I72" i="14"/>
  <c r="Q43" i="8"/>
  <c r="J105" i="8"/>
  <c r="L40" i="7"/>
  <c r="N50" i="7"/>
  <c r="J71" i="9"/>
  <c r="J51" i="11"/>
  <c r="H20" i="14"/>
  <c r="O121" i="8"/>
  <c r="I22" i="7"/>
  <c r="K54" i="12"/>
  <c r="K118" i="5"/>
  <c r="K114" i="5"/>
  <c r="J68" i="5"/>
  <c r="K22" i="5"/>
  <c r="K76" i="5"/>
  <c r="K59" i="5"/>
  <c r="H143" i="5"/>
  <c r="K34" i="5"/>
  <c r="K43" i="5"/>
  <c r="K103" i="5"/>
  <c r="K18" i="5"/>
  <c r="I142" i="5"/>
  <c r="H154" i="5"/>
  <c r="I116" i="5"/>
  <c r="I136" i="5"/>
  <c r="H83" i="5"/>
  <c r="J58" i="5"/>
  <c r="I158" i="5"/>
  <c r="K64" i="5"/>
  <c r="K128" i="5"/>
  <c r="J67" i="5"/>
  <c r="K38" i="5"/>
  <c r="K132" i="5"/>
  <c r="K50" i="5"/>
  <c r="K167" i="5"/>
  <c r="I78" i="5"/>
  <c r="K166" i="5"/>
  <c r="H54" i="11"/>
  <c r="H48" i="9"/>
  <c r="M79" i="8"/>
  <c r="J74" i="7"/>
  <c r="L88" i="8"/>
  <c r="H32" i="14"/>
  <c r="H83" i="9"/>
  <c r="I78" i="9"/>
  <c r="O62" i="7"/>
  <c r="I28" i="14"/>
  <c r="K54" i="7"/>
  <c r="H100" i="8"/>
  <c r="K59" i="11"/>
  <c r="K27" i="9"/>
  <c r="K36" i="14"/>
  <c r="N124" i="8"/>
  <c r="H34" i="7"/>
  <c r="J82" i="7"/>
  <c r="P26" i="7"/>
  <c r="I60" i="9"/>
  <c r="J73" i="8"/>
  <c r="P25" i="8"/>
  <c r="H115" i="8"/>
  <c r="H126" i="9"/>
  <c r="P86" i="7"/>
  <c r="H120" i="9"/>
  <c r="Q31" i="8"/>
  <c r="I18" i="9"/>
  <c r="J56" i="11"/>
  <c r="P72" i="8"/>
  <c r="J45" i="8"/>
  <c r="J20" i="7"/>
  <c r="Q56" i="7"/>
  <c r="H38" i="11"/>
  <c r="O24" i="8"/>
  <c r="Q93" i="8"/>
  <c r="H85" i="8"/>
  <c r="I44" i="12"/>
  <c r="K84" i="7"/>
  <c r="O64" i="7"/>
  <c r="Q54" i="8"/>
  <c r="K24" i="7"/>
  <c r="K67" i="9"/>
  <c r="J70" i="7"/>
  <c r="Q66" i="8"/>
  <c r="H99" i="9"/>
  <c r="H64" i="9"/>
  <c r="K72" i="14"/>
  <c r="P43" i="8"/>
  <c r="H105" i="8"/>
  <c r="K40" i="7"/>
  <c r="M50" i="7"/>
  <c r="I71" i="9"/>
  <c r="I51" i="11"/>
  <c r="J20" i="14"/>
  <c r="N121" i="8"/>
  <c r="Q22" i="7"/>
  <c r="J54" i="12"/>
  <c r="J118" i="5"/>
  <c r="J114" i="5"/>
  <c r="K68" i="5"/>
  <c r="J22" i="5"/>
  <c r="J76" i="5"/>
  <c r="J59" i="5"/>
  <c r="K143" i="5"/>
  <c r="J34" i="5"/>
  <c r="J43" i="5"/>
  <c r="J103" i="5"/>
  <c r="J18" i="5"/>
  <c r="J142" i="5"/>
  <c r="K154" i="5"/>
  <c r="K116" i="5"/>
  <c r="J136" i="5"/>
  <c r="K83" i="5"/>
  <c r="K58" i="5"/>
  <c r="K158" i="5"/>
  <c r="J64" i="5"/>
  <c r="J128" i="5"/>
  <c r="I67" i="5"/>
  <c r="J38" i="5"/>
  <c r="J132" i="5"/>
  <c r="J50" i="5"/>
  <c r="J167" i="5"/>
  <c r="J78" i="5"/>
  <c r="J166" i="5"/>
  <c r="P64" i="8"/>
  <c r="P112" i="8"/>
  <c r="I80" i="12"/>
  <c r="J36" i="7"/>
  <c r="N88" i="8"/>
  <c r="H18" i="14"/>
  <c r="N39" i="8"/>
  <c r="H78" i="9"/>
  <c r="M62" i="7"/>
  <c r="K52" i="14"/>
  <c r="J54" i="7"/>
  <c r="P100" i="8"/>
  <c r="J59" i="11"/>
  <c r="J27" i="9"/>
  <c r="J36" i="14"/>
  <c r="M76" i="8"/>
  <c r="Q34" i="7"/>
  <c r="I82" i="7"/>
  <c r="N26" i="7"/>
  <c r="I95" i="9"/>
  <c r="Q73" i="8"/>
  <c r="Q25" i="8"/>
  <c r="K28" i="11"/>
  <c r="K103" i="9"/>
  <c r="O86" i="7"/>
  <c r="K151" i="9"/>
  <c r="P31" i="8"/>
  <c r="H18" i="9"/>
  <c r="I56" i="11"/>
  <c r="O72" i="8"/>
  <c r="H45" i="8"/>
  <c r="K20" i="7"/>
  <c r="K31" i="9"/>
  <c r="K40" i="11"/>
  <c r="N24" i="8"/>
  <c r="P93" i="8"/>
  <c r="H34" i="8"/>
  <c r="H44" i="12"/>
  <c r="J84" i="7"/>
  <c r="N64" i="7"/>
  <c r="O54" i="8"/>
  <c r="J24" i="7"/>
  <c r="J67" i="9"/>
  <c r="I70" i="7"/>
  <c r="P66" i="8"/>
  <c r="K123" i="9"/>
  <c r="Q57" i="8"/>
  <c r="J72" i="14"/>
  <c r="L43" i="8"/>
  <c r="K38" i="12"/>
  <c r="J40" i="7"/>
  <c r="J69" i="8"/>
  <c r="H71" i="9"/>
  <c r="H51" i="11"/>
  <c r="K20" i="14"/>
  <c r="M121" i="8"/>
  <c r="P22" i="7"/>
  <c r="I54" i="12"/>
  <c r="I118" i="5"/>
  <c r="I114" i="5"/>
  <c r="I68" i="5"/>
  <c r="I22" i="5"/>
  <c r="I76" i="5"/>
  <c r="I59" i="5"/>
  <c r="J143" i="5"/>
  <c r="I34" i="5"/>
  <c r="I43" i="5"/>
  <c r="I103" i="5"/>
  <c r="I18" i="5"/>
  <c r="H142" i="5"/>
  <c r="J154" i="5"/>
  <c r="J116" i="5"/>
  <c r="H136" i="5"/>
  <c r="I83" i="5"/>
  <c r="H58" i="5"/>
  <c r="J158" i="5"/>
  <c r="I64" i="5"/>
  <c r="I128" i="5"/>
  <c r="H67" i="5"/>
  <c r="H38" i="5"/>
  <c r="H132" i="5"/>
  <c r="I50" i="5"/>
  <c r="I167" i="5"/>
  <c r="K78" i="5"/>
  <c r="I166" i="5"/>
  <c r="I66" i="5"/>
  <c r="O64" i="8"/>
  <c r="O112" i="8"/>
  <c r="H80" i="12"/>
  <c r="I36" i="7"/>
  <c r="I46" i="12"/>
  <c r="M111" i="8"/>
  <c r="M39" i="8"/>
  <c r="I46" i="14"/>
  <c r="L62" i="7"/>
  <c r="I52" i="14"/>
  <c r="J28" i="7"/>
  <c r="O100" i="8"/>
  <c r="J66" i="14"/>
  <c r="I27" i="9"/>
  <c r="H36" i="14"/>
  <c r="L76" i="8"/>
  <c r="P34" i="7"/>
  <c r="H82" i="7"/>
  <c r="M26" i="7"/>
  <c r="H95" i="9"/>
  <c r="P73" i="8"/>
  <c r="K142" i="9"/>
  <c r="J28" i="11"/>
  <c r="J103" i="9"/>
  <c r="N86" i="7"/>
  <c r="J151" i="9"/>
  <c r="O31" i="8"/>
  <c r="K46" i="11"/>
  <c r="H56" i="11"/>
  <c r="N72" i="8"/>
  <c r="Q45" i="8"/>
  <c r="L20" i="7"/>
  <c r="J31" i="9"/>
  <c r="J40" i="11"/>
  <c r="M24" i="8"/>
  <c r="O93" i="8"/>
  <c r="Q34" i="8"/>
  <c r="J66" i="12"/>
  <c r="I84" i="7"/>
  <c r="M64" i="7"/>
  <c r="N54" i="8"/>
  <c r="Q24" i="7"/>
  <c r="I67" i="9"/>
  <c r="P30" i="7"/>
  <c r="O66" i="8"/>
  <c r="J123" i="9"/>
  <c r="P57" i="8"/>
  <c r="H58" i="8"/>
  <c r="K43" i="8"/>
  <c r="J38" i="12"/>
  <c r="Q40" i="7"/>
  <c r="H69" i="8"/>
  <c r="K100" i="9"/>
  <c r="K68" i="11"/>
  <c r="Q91" i="8"/>
  <c r="L121" i="8"/>
  <c r="H106" i="8"/>
  <c r="H54" i="12"/>
  <c r="H118" i="5"/>
  <c r="H114" i="5"/>
  <c r="H68" i="5"/>
  <c r="H22" i="5"/>
  <c r="H76" i="5"/>
  <c r="H59" i="5"/>
  <c r="I143" i="5"/>
  <c r="H34" i="5"/>
  <c r="H43" i="5"/>
  <c r="H103" i="5"/>
  <c r="H18" i="5"/>
  <c r="K142" i="5"/>
  <c r="I154" i="5"/>
  <c r="H116" i="5"/>
  <c r="K136" i="5"/>
  <c r="J83" i="5"/>
  <c r="I58" i="5"/>
  <c r="H158" i="5"/>
  <c r="H64" i="5"/>
  <c r="H128" i="5"/>
  <c r="K146" i="9"/>
  <c r="K34" i="12"/>
  <c r="H99" i="8"/>
  <c r="O33" i="8"/>
  <c r="H102" i="9"/>
  <c r="L111" i="8"/>
  <c r="P39" i="8"/>
  <c r="Q32" i="7"/>
  <c r="J62" i="7"/>
  <c r="J52" i="14"/>
  <c r="I28" i="7"/>
  <c r="H74" i="14"/>
  <c r="L80" i="7"/>
  <c r="H59" i="9"/>
  <c r="I36" i="14"/>
  <c r="Q76" i="8"/>
  <c r="O34" i="7"/>
  <c r="N82" i="7"/>
  <c r="L26" i="7"/>
  <c r="I119" i="9"/>
  <c r="H73" i="8"/>
  <c r="H142" i="9"/>
  <c r="H28" i="11"/>
  <c r="I103" i="9"/>
  <c r="M86" i="7"/>
  <c r="I151" i="9"/>
  <c r="N31" i="8"/>
  <c r="J46" i="11"/>
  <c r="K70" i="12"/>
  <c r="M72" i="8"/>
  <c r="P45" i="8"/>
  <c r="K30" i="9"/>
  <c r="I31" i="9"/>
  <c r="I40" i="11"/>
  <c r="L24" i="8"/>
  <c r="N93" i="8"/>
  <c r="P34" i="8"/>
  <c r="K66" i="12"/>
  <c r="H84" i="7"/>
  <c r="L64" i="7"/>
  <c r="M54" i="8"/>
  <c r="P24" i="7"/>
  <c r="H67" i="9"/>
  <c r="O30" i="7"/>
  <c r="N66" i="8"/>
  <c r="I123" i="9"/>
  <c r="O57" i="8"/>
  <c r="M58" i="8"/>
  <c r="J43" i="8"/>
  <c r="I38" i="12"/>
  <c r="P40" i="7"/>
  <c r="Q69" i="8"/>
  <c r="J100" i="9"/>
  <c r="J68" i="11"/>
  <c r="P91" i="8"/>
  <c r="K121" i="8"/>
  <c r="O106" i="8"/>
  <c r="K25" i="14"/>
  <c r="K23" i="5"/>
  <c r="H74" i="5"/>
  <c r="K98" i="5"/>
  <c r="K104" i="5"/>
  <c r="K39" i="5"/>
  <c r="K108" i="5"/>
  <c r="K95" i="5"/>
  <c r="K130" i="5"/>
  <c r="K150" i="5"/>
  <c r="K155" i="5"/>
  <c r="K70" i="5"/>
  <c r="K80" i="5"/>
  <c r="J126" i="5"/>
  <c r="K31" i="5"/>
  <c r="H25" i="5"/>
  <c r="K47" i="5"/>
  <c r="K44" i="5"/>
  <c r="K48" i="5"/>
  <c r="H131" i="5"/>
  <c r="J146" i="9"/>
  <c r="J34" i="12"/>
  <c r="O99" i="8"/>
  <c r="L108" i="8"/>
  <c r="K102" i="9"/>
  <c r="Q111" i="8"/>
  <c r="P117" i="8"/>
  <c r="O32" i="7"/>
  <c r="N42" i="8"/>
  <c r="K61" i="14"/>
  <c r="O28" i="7"/>
  <c r="J62" i="14"/>
  <c r="K80" i="7"/>
  <c r="I118" i="9"/>
  <c r="N63" i="8"/>
  <c r="Q109" i="8"/>
  <c r="J60" i="12"/>
  <c r="M82" i="7"/>
  <c r="K26" i="7"/>
  <c r="K147" i="9"/>
  <c r="M28" i="8"/>
  <c r="L18" i="8"/>
  <c r="I28" i="11"/>
  <c r="H103" i="9"/>
  <c r="L86" i="7"/>
  <c r="H151" i="9"/>
  <c r="M31" i="8"/>
  <c r="I46" i="11"/>
  <c r="J70" i="12"/>
  <c r="H34" i="14"/>
  <c r="O45" i="8"/>
  <c r="J30" i="9"/>
  <c r="H31" i="9"/>
  <c r="H40" i="11"/>
  <c r="K24" i="8"/>
  <c r="K19" i="9"/>
  <c r="O34" i="8"/>
  <c r="I66" i="12"/>
  <c r="Q68" i="7"/>
  <c r="H64" i="7"/>
  <c r="L54" i="8"/>
  <c r="O24" i="7"/>
  <c r="K152" i="9"/>
  <c r="N30" i="7"/>
  <c r="M66" i="8"/>
  <c r="H123" i="9"/>
  <c r="M57" i="8"/>
  <c r="L58" i="8"/>
  <c r="H43" i="8"/>
  <c r="H38" i="12"/>
  <c r="O40" i="7"/>
  <c r="P69" i="8"/>
  <c r="I100" i="9"/>
  <c r="I68" i="11"/>
  <c r="O91" i="8"/>
  <c r="J121" i="8"/>
  <c r="N106" i="8"/>
  <c r="J25" i="14"/>
  <c r="J23" i="5"/>
  <c r="J74" i="5"/>
  <c r="J98" i="5"/>
  <c r="H104" i="5"/>
  <c r="J39" i="5"/>
  <c r="J108" i="5"/>
  <c r="I95" i="5"/>
  <c r="J130" i="5"/>
  <c r="J150" i="5"/>
  <c r="J155" i="5"/>
  <c r="J70" i="5"/>
  <c r="J80" i="5"/>
  <c r="I126" i="5"/>
  <c r="J31" i="5"/>
  <c r="J25" i="5"/>
  <c r="J47" i="5"/>
  <c r="J44" i="5"/>
  <c r="J48" i="5"/>
  <c r="I131" i="5"/>
  <c r="J123" i="8"/>
  <c r="L90" i="8"/>
  <c r="J110" i="9"/>
  <c r="K108" i="8"/>
  <c r="I22" i="12"/>
  <c r="K30" i="11"/>
  <c r="O117" i="8"/>
  <c r="P78" i="8"/>
  <c r="Q120" i="8"/>
  <c r="K48" i="11"/>
  <c r="H50" i="9"/>
  <c r="I62" i="14"/>
  <c r="I80" i="7"/>
  <c r="H118" i="9"/>
  <c r="J63" i="8"/>
  <c r="N109" i="8"/>
  <c r="K128" i="9"/>
  <c r="Q82" i="7"/>
  <c r="J26" i="7"/>
  <c r="J147" i="9"/>
  <c r="L28" i="8"/>
  <c r="K18" i="8"/>
  <c r="K28" i="12"/>
  <c r="J76" i="7"/>
  <c r="K86" i="7"/>
  <c r="K39" i="11"/>
  <c r="L31" i="8"/>
  <c r="H46" i="11"/>
  <c r="I70" i="12"/>
  <c r="K34" i="14"/>
  <c r="N45" i="8"/>
  <c r="I30" i="9"/>
  <c r="K98" i="9"/>
  <c r="Q94" i="8"/>
  <c r="J24" i="8"/>
  <c r="J19" i="9"/>
  <c r="N34" i="8"/>
  <c r="H66" i="12"/>
  <c r="P68" i="7"/>
  <c r="J64" i="7"/>
  <c r="K54" i="8"/>
  <c r="I24" i="7"/>
  <c r="J152" i="9"/>
  <c r="M30" i="7"/>
  <c r="K32" i="9"/>
  <c r="K154" i="9"/>
  <c r="N57" i="8"/>
  <c r="K58" i="8"/>
  <c r="O43" i="8"/>
  <c r="K86" i="12"/>
  <c r="I40" i="7"/>
  <c r="O69" i="8"/>
  <c r="H100" i="9"/>
  <c r="H68" i="11"/>
  <c r="N91" i="8"/>
  <c r="H121" i="8"/>
  <c r="M106" i="8"/>
  <c r="I25" i="14"/>
  <c r="I23" i="5"/>
  <c r="K74" i="5"/>
  <c r="I98" i="5"/>
  <c r="J104" i="5"/>
  <c r="I39" i="5"/>
  <c r="I108" i="5"/>
  <c r="H95" i="5"/>
  <c r="I130" i="5"/>
  <c r="I150" i="5"/>
  <c r="I155" i="5"/>
  <c r="I70" i="5"/>
  <c r="I80" i="5"/>
  <c r="H126" i="5"/>
  <c r="I31" i="5"/>
  <c r="I25" i="5"/>
  <c r="I47" i="5"/>
  <c r="I44" i="5"/>
  <c r="I48" i="5"/>
  <c r="J131" i="5"/>
  <c r="H123" i="8"/>
  <c r="K90" i="8"/>
  <c r="I110" i="9"/>
  <c r="K51" i="9"/>
  <c r="O46" i="7"/>
  <c r="J30" i="11"/>
  <c r="H55" i="9"/>
  <c r="I66" i="7"/>
  <c r="P120" i="8"/>
  <c r="J58" i="12"/>
  <c r="K26" i="9"/>
  <c r="M87" i="8"/>
  <c r="H80" i="7"/>
  <c r="K143" i="9"/>
  <c r="I54" i="9"/>
  <c r="M109" i="8"/>
  <c r="I128" i="9"/>
  <c r="I60" i="7"/>
  <c r="I26" i="7"/>
  <c r="I147" i="9"/>
  <c r="P28" i="8"/>
  <c r="J18" i="8"/>
  <c r="J28" i="12"/>
  <c r="I76" i="7"/>
  <c r="J86" i="7"/>
  <c r="J39" i="11"/>
  <c r="K40" i="14"/>
  <c r="Q81" i="8"/>
  <c r="H70" i="12"/>
  <c r="J34" i="14"/>
  <c r="M45" i="8"/>
  <c r="H30" i="9"/>
  <c r="J98" i="9"/>
  <c r="P94" i="8"/>
  <c r="H24" i="8"/>
  <c r="I19" i="9"/>
  <c r="M34" i="8"/>
  <c r="I24" i="14"/>
  <c r="O68" i="7"/>
  <c r="I64" i="7"/>
  <c r="J54" i="8"/>
  <c r="H24" i="7"/>
  <c r="I152" i="9"/>
  <c r="L30" i="7"/>
  <c r="J32" i="9"/>
  <c r="J154" i="9"/>
  <c r="L57" i="8"/>
  <c r="J58" i="8"/>
  <c r="N43" i="8"/>
  <c r="J86" i="12"/>
  <c r="H40" i="7"/>
  <c r="N69" i="8"/>
  <c r="K124" i="9"/>
  <c r="I29" i="14"/>
  <c r="M91" i="8"/>
  <c r="Q121" i="8"/>
  <c r="L106" i="8"/>
  <c r="H25" i="14"/>
  <c r="H23" i="5"/>
  <c r="I74" i="5"/>
  <c r="H98" i="5"/>
  <c r="I104" i="5"/>
  <c r="O55" i="8"/>
  <c r="H80" i="9"/>
  <c r="Q49" i="8"/>
  <c r="H111" i="9"/>
  <c r="N46" i="7"/>
  <c r="H76" i="9"/>
  <c r="I136" i="9"/>
  <c r="H66" i="7"/>
  <c r="L120" i="8"/>
  <c r="K58" i="12"/>
  <c r="I26" i="9"/>
  <c r="L87" i="8"/>
  <c r="H42" i="7"/>
  <c r="J143" i="9"/>
  <c r="H54" i="9"/>
  <c r="L109" i="8"/>
  <c r="H38" i="7"/>
  <c r="O60" i="7"/>
  <c r="H26" i="7"/>
  <c r="H147" i="9"/>
  <c r="O28" i="8"/>
  <c r="H18" i="8"/>
  <c r="H128" i="8" s="1"/>
  <c r="I28" i="12"/>
  <c r="H76" i="7"/>
  <c r="I86" i="7"/>
  <c r="I39" i="11"/>
  <c r="H40" i="14"/>
  <c r="P81" i="8"/>
  <c r="K36" i="12"/>
  <c r="I34" i="14"/>
  <c r="L45" i="8"/>
  <c r="N56" i="7"/>
  <c r="I98" i="9"/>
  <c r="O94" i="8"/>
  <c r="K50" i="14"/>
  <c r="H19" i="9"/>
  <c r="L34" i="8"/>
  <c r="K24" i="14"/>
  <c r="N68" i="7"/>
  <c r="K64" i="7"/>
  <c r="H54" i="8"/>
  <c r="P60" i="8"/>
  <c r="H152" i="9"/>
  <c r="Q30" i="7"/>
  <c r="I32" i="9"/>
  <c r="I154" i="9"/>
  <c r="K57" i="8"/>
  <c r="Q58" i="8"/>
  <c r="M43" i="8"/>
  <c r="I86" i="12"/>
  <c r="L50" i="7"/>
  <c r="M69" i="8"/>
  <c r="I124" i="9"/>
  <c r="H29" i="14"/>
  <c r="L91" i="8"/>
  <c r="P121" i="8"/>
  <c r="K106" i="8"/>
  <c r="K170" i="5"/>
  <c r="K40" i="5"/>
  <c r="K144" i="5"/>
  <c r="K27" i="5"/>
  <c r="H148" i="5"/>
  <c r="J46" i="5"/>
  <c r="K19" i="5"/>
  <c r="K26" i="5"/>
  <c r="H127" i="5"/>
  <c r="K91" i="5"/>
  <c r="H164" i="5"/>
  <c r="K156" i="5"/>
  <c r="K146" i="5"/>
  <c r="K88" i="5"/>
  <c r="K63" i="5"/>
  <c r="K86" i="5"/>
  <c r="K51" i="5"/>
  <c r="I62" i="5"/>
  <c r="N55" i="8"/>
  <c r="K107" i="9"/>
  <c r="P49" i="8"/>
  <c r="K134" i="9"/>
  <c r="J46" i="7"/>
  <c r="M52" i="7"/>
  <c r="H136" i="9"/>
  <c r="M66" i="7"/>
  <c r="J88" i="9"/>
  <c r="H58" i="12"/>
  <c r="H26" i="9"/>
  <c r="Q87" i="8"/>
  <c r="P58" i="7"/>
  <c r="I143" i="9"/>
  <c r="Q46" i="8"/>
  <c r="J109" i="8"/>
  <c r="Q38" i="7"/>
  <c r="M60" i="7"/>
  <c r="H51" i="8"/>
  <c r="K35" i="11"/>
  <c r="K68" i="14"/>
  <c r="Q18" i="8"/>
  <c r="K74" i="12"/>
  <c r="P76" i="7"/>
  <c r="Q86" i="7"/>
  <c r="H39" i="11"/>
  <c r="J40" i="14"/>
  <c r="O81" i="8"/>
  <c r="J36" i="12"/>
  <c r="K63" i="9"/>
  <c r="K45" i="8"/>
  <c r="M56" i="7"/>
  <c r="H98" i="9"/>
  <c r="N94" i="8"/>
  <c r="H50" i="14"/>
  <c r="Q85" i="8"/>
  <c r="K34" i="8"/>
  <c r="H24" i="14"/>
  <c r="M68" i="7"/>
  <c r="K36" i="9"/>
  <c r="P54" i="8"/>
  <c r="O60" i="8"/>
  <c r="H70" i="7"/>
  <c r="K30" i="7"/>
  <c r="H32" i="9"/>
  <c r="H154" i="9"/>
  <c r="J57" i="8"/>
  <c r="P58" i="8"/>
  <c r="Q105" i="8"/>
  <c r="H86" i="12"/>
  <c r="K50" i="7"/>
  <c r="L69" i="8"/>
  <c r="H124" i="9"/>
  <c r="J29" i="14"/>
  <c r="K91" i="8"/>
  <c r="H22" i="7"/>
  <c r="J106" i="8"/>
  <c r="J170" i="5"/>
  <c r="H40" i="5"/>
  <c r="J144" i="5"/>
  <c r="J27" i="5"/>
  <c r="K148" i="5"/>
  <c r="H46" i="5"/>
  <c r="I19" i="5"/>
  <c r="K76" i="12"/>
  <c r="H58" i="11"/>
  <c r="N17" i="8"/>
  <c r="K19" i="11"/>
  <c r="N114" i="8"/>
  <c r="H52" i="7"/>
  <c r="I23" i="11"/>
  <c r="I88" i="7"/>
  <c r="H88" i="9"/>
  <c r="K30" i="12"/>
  <c r="K91" i="9"/>
  <c r="J60" i="11"/>
  <c r="O58" i="7"/>
  <c r="I31" i="11"/>
  <c r="P46" i="8"/>
  <c r="H109" i="8"/>
  <c r="P38" i="7"/>
  <c r="L60" i="7"/>
  <c r="M51" i="8"/>
  <c r="J35" i="11"/>
  <c r="J68" i="14"/>
  <c r="P18" i="8"/>
  <c r="I74" i="12"/>
  <c r="O76" i="7"/>
  <c r="I66" i="9"/>
  <c r="K67" i="11"/>
  <c r="I40" i="14"/>
  <c r="N81" i="8"/>
  <c r="I36" i="12"/>
  <c r="J63" i="9"/>
  <c r="Q20" i="7"/>
  <c r="L56" i="7"/>
  <c r="R56" i="7" s="1"/>
  <c r="K122" i="9"/>
  <c r="M94" i="8"/>
  <c r="J50" i="14"/>
  <c r="P85" i="8"/>
  <c r="J34" i="8"/>
  <c r="J24" i="14"/>
  <c r="H68" i="7"/>
  <c r="J36" i="9"/>
  <c r="K96" i="9"/>
  <c r="N60" i="8"/>
  <c r="Q70" i="7"/>
  <c r="J30" i="7"/>
  <c r="K68" i="9"/>
  <c r="K47" i="11"/>
  <c r="H57" i="8"/>
  <c r="O58" i="8"/>
  <c r="P105" i="8"/>
  <c r="K23" i="14"/>
  <c r="J50" i="7"/>
  <c r="K69" i="8"/>
  <c r="J124" i="9"/>
  <c r="K29" i="14"/>
  <c r="J91" i="8"/>
  <c r="O22" i="7"/>
  <c r="J76" i="12"/>
  <c r="K66" i="11"/>
  <c r="M17" i="8"/>
  <c r="H63" i="11"/>
  <c r="M114" i="8"/>
  <c r="K52" i="7"/>
  <c r="I92" i="9"/>
  <c r="H88" i="7"/>
  <c r="K115" i="9"/>
  <c r="J19" i="14"/>
  <c r="H140" i="9"/>
  <c r="I60" i="11"/>
  <c r="N58" i="7"/>
  <c r="H103" i="8"/>
  <c r="O46" i="8"/>
  <c r="K109" i="8"/>
  <c r="O38" i="7"/>
  <c r="K60" i="7"/>
  <c r="K28" i="9"/>
  <c r="I35" i="11"/>
  <c r="H68" i="14"/>
  <c r="O18" i="8"/>
  <c r="J17" i="12"/>
  <c r="N76" i="7"/>
  <c r="H66" i="9"/>
  <c r="J67" i="11"/>
  <c r="K62" i="9"/>
  <c r="M81" i="8"/>
  <c r="H36" i="12"/>
  <c r="I63" i="9"/>
  <c r="P20" i="7"/>
  <c r="K56" i="7"/>
  <c r="J122" i="9"/>
  <c r="L94" i="8"/>
  <c r="I50" i="14"/>
  <c r="O85" i="8"/>
  <c r="H60" i="14"/>
  <c r="Q84" i="7"/>
  <c r="L68" i="7"/>
  <c r="I36" i="9"/>
  <c r="J96" i="9"/>
  <c r="M60" i="8"/>
  <c r="P70" i="7"/>
  <c r="I30" i="7"/>
  <c r="J68" i="9"/>
  <c r="J47" i="11"/>
  <c r="K57" i="14"/>
  <c r="K106" i="9"/>
  <c r="O21" i="8"/>
  <c r="H75" i="8"/>
  <c r="O97" i="8"/>
  <c r="H112" i="9"/>
  <c r="Q96" i="8"/>
  <c r="H92" i="9"/>
  <c r="K52" i="9"/>
  <c r="J139" i="9"/>
  <c r="P84" i="8"/>
  <c r="I27" i="11"/>
  <c r="K52" i="12"/>
  <c r="M58" i="7"/>
  <c r="Q103" i="8"/>
  <c r="N46" i="8"/>
  <c r="H26" i="12"/>
  <c r="N38" i="7"/>
  <c r="L17" i="7"/>
  <c r="J28" i="9"/>
  <c r="I42" i="11"/>
  <c r="I68" i="14"/>
  <c r="N18" i="8"/>
  <c r="I17" i="12"/>
  <c r="M76" i="7"/>
  <c r="J66" i="9"/>
  <c r="I67" i="11"/>
  <c r="J62" i="9"/>
  <c r="L81" i="8"/>
  <c r="J72" i="8"/>
  <c r="H63" i="9"/>
  <c r="O20" i="7"/>
  <c r="J56" i="7"/>
  <c r="I122" i="9"/>
  <c r="K94" i="8"/>
  <c r="J93" i="8"/>
  <c r="N85" i="8"/>
  <c r="K60" i="14"/>
  <c r="P84" i="7"/>
  <c r="R84" i="7" s="1"/>
  <c r="K68" i="7"/>
  <c r="H36" i="9"/>
  <c r="I96" i="9"/>
  <c r="L60" i="8"/>
  <c r="O70" i="7"/>
  <c r="H30" i="7"/>
  <c r="I68" i="9"/>
  <c r="I47" i="11"/>
  <c r="J57" i="14"/>
  <c r="K38" i="9"/>
  <c r="N105" i="8"/>
  <c r="H23" i="14"/>
  <c r="J106" i="9"/>
  <c r="N21" i="8"/>
  <c r="P75" i="8"/>
  <c r="K97" i="8"/>
  <c r="I35" i="9"/>
  <c r="P96" i="8"/>
  <c r="K53" i="14"/>
  <c r="K78" i="7"/>
  <c r="K148" i="9"/>
  <c r="O84" i="8"/>
  <c r="K27" i="11"/>
  <c r="J52" i="12"/>
  <c r="L58" i="7"/>
  <c r="P103" i="8"/>
  <c r="J46" i="8"/>
  <c r="J42" i="12"/>
  <c r="M38" i="7"/>
  <c r="K17" i="7"/>
  <c r="K92" i="7" s="1"/>
  <c r="I28" i="9"/>
  <c r="H42" i="11"/>
  <c r="O25" i="8"/>
  <c r="O115" i="8"/>
  <c r="H17" i="12"/>
  <c r="L76" i="7"/>
  <c r="K66" i="9"/>
  <c r="H67" i="11"/>
  <c r="I62" i="9"/>
  <c r="K81" i="8"/>
  <c r="H72" i="8"/>
  <c r="K132" i="9"/>
  <c r="N20" i="7"/>
  <c r="I56" i="7"/>
  <c r="H122" i="9"/>
  <c r="J94" i="8"/>
  <c r="H93" i="8"/>
  <c r="M85" i="8"/>
  <c r="J60" i="14"/>
  <c r="O84" i="7"/>
  <c r="J68" i="7"/>
  <c r="K58" i="9"/>
  <c r="H96" i="9"/>
  <c r="K60" i="8"/>
  <c r="N70" i="7"/>
  <c r="L66" i="8"/>
  <c r="H68" i="9"/>
  <c r="H47" i="11"/>
  <c r="I57" i="14"/>
  <c r="J38" i="9"/>
  <c r="M105" i="8"/>
  <c r="J23" i="14"/>
  <c r="Q50" i="7"/>
  <c r="I39" i="9"/>
  <c r="J155" i="9"/>
  <c r="H58" i="14"/>
  <c r="J74" i="9"/>
  <c r="L22" i="7"/>
  <c r="J20" i="12"/>
  <c r="J72" i="5"/>
  <c r="J139" i="5"/>
  <c r="H99" i="5"/>
  <c r="I52" i="5"/>
  <c r="H54" i="15"/>
  <c r="H46" i="15"/>
  <c r="K64" i="15"/>
  <c r="K82" i="15"/>
  <c r="I50" i="15"/>
  <c r="K24" i="15"/>
  <c r="I58" i="15"/>
  <c r="K48" i="15"/>
  <c r="I22" i="15"/>
  <c r="J56" i="5"/>
  <c r="K119" i="5"/>
  <c r="I94" i="5"/>
  <c r="K96" i="5"/>
  <c r="H110" i="5"/>
  <c r="I36" i="5"/>
  <c r="K30" i="5"/>
  <c r="J111" i="5"/>
  <c r="I82" i="5"/>
  <c r="H48" i="5"/>
  <c r="H47" i="5"/>
  <c r="H31" i="5"/>
  <c r="H80" i="5"/>
  <c r="H155" i="5"/>
  <c r="H130" i="5"/>
  <c r="I115" i="5"/>
  <c r="H27" i="5"/>
  <c r="I170" i="5"/>
  <c r="I58" i="14"/>
  <c r="I23" i="14"/>
  <c r="M70" i="7"/>
  <c r="M93" i="8"/>
  <c r="H62" i="9"/>
  <c r="H28" i="9"/>
  <c r="J27" i="11"/>
  <c r="I79" i="9"/>
  <c r="H87" i="5"/>
  <c r="K62" i="5"/>
  <c r="Q106" i="8"/>
  <c r="H120" i="5"/>
  <c r="K34" i="7"/>
  <c r="H56" i="15"/>
  <c r="H74" i="15"/>
  <c r="H66" i="15"/>
  <c r="H52" i="15"/>
  <c r="H32" i="15"/>
  <c r="H68" i="15"/>
  <c r="I38" i="15"/>
  <c r="H34" i="15"/>
  <c r="I62" i="15"/>
  <c r="H35" i="5"/>
  <c r="H71" i="5"/>
  <c r="J94" i="5"/>
  <c r="H78" i="5"/>
  <c r="K110" i="5"/>
  <c r="J36" i="5"/>
  <c r="J24" i="5"/>
  <c r="H111" i="5"/>
  <c r="J82" i="5"/>
  <c r="H107" i="5"/>
  <c r="H84" i="5"/>
  <c r="H20" i="5"/>
  <c r="H135" i="5"/>
  <c r="H151" i="5"/>
  <c r="H60" i="5"/>
  <c r="J115" i="5"/>
  <c r="I27" i="5"/>
  <c r="H20" i="12"/>
  <c r="J58" i="14"/>
  <c r="K105" i="8"/>
  <c r="J60" i="8"/>
  <c r="Q24" i="8"/>
  <c r="J31" i="8"/>
  <c r="I17" i="7"/>
  <c r="L84" i="8"/>
  <c r="I24" i="9"/>
  <c r="I42" i="5"/>
  <c r="H144" i="5"/>
  <c r="I44" i="15"/>
  <c r="I91" i="5"/>
  <c r="I56" i="15"/>
  <c r="I74" i="15"/>
  <c r="J66" i="15"/>
  <c r="I52" i="15"/>
  <c r="I32" i="15"/>
  <c r="I68" i="15"/>
  <c r="K38" i="15"/>
  <c r="J34" i="15"/>
  <c r="H62" i="15"/>
  <c r="I35" i="5"/>
  <c r="I71" i="5"/>
  <c r="H94" i="5"/>
  <c r="H100" i="5"/>
  <c r="I110" i="5"/>
  <c r="H36" i="5"/>
  <c r="H24" i="5"/>
  <c r="K67" i="5"/>
  <c r="K82" i="5"/>
  <c r="I107" i="5"/>
  <c r="K84" i="5"/>
  <c r="I20" i="5"/>
  <c r="I135" i="5"/>
  <c r="I151" i="5"/>
  <c r="I60" i="5"/>
  <c r="H115" i="5"/>
  <c r="I99" i="5"/>
  <c r="I20" i="12"/>
  <c r="K51" i="11"/>
  <c r="L105" i="8"/>
  <c r="Q60" i="8"/>
  <c r="H94" i="8"/>
  <c r="K31" i="8"/>
  <c r="J17" i="7"/>
  <c r="M84" i="8"/>
  <c r="J24" i="9"/>
  <c r="H44" i="15"/>
  <c r="J75" i="5"/>
  <c r="Q76" i="7"/>
  <c r="I87" i="5"/>
  <c r="K71" i="9"/>
  <c r="J56" i="15"/>
  <c r="J74" i="15"/>
  <c r="I66" i="15"/>
  <c r="J52" i="15"/>
  <c r="J32" i="15"/>
  <c r="J68" i="15"/>
  <c r="J38" i="15"/>
  <c r="K34" i="15"/>
  <c r="J62" i="15"/>
  <c r="J35" i="5"/>
  <c r="J71" i="5"/>
  <c r="K94" i="5"/>
  <c r="K100" i="5"/>
  <c r="I159" i="5"/>
  <c r="K36" i="5"/>
  <c r="K24" i="5"/>
  <c r="H92" i="5"/>
  <c r="H75" i="5"/>
  <c r="J107" i="5"/>
  <c r="I84" i="5"/>
  <c r="J20" i="5"/>
  <c r="J135" i="5"/>
  <c r="J151" i="5"/>
  <c r="J60" i="5"/>
  <c r="K115" i="5"/>
  <c r="K99" i="5"/>
  <c r="K20" i="12"/>
  <c r="I155" i="9"/>
  <c r="O105" i="8"/>
  <c r="M24" i="7"/>
  <c r="J38" i="11"/>
  <c r="J120" i="9"/>
  <c r="K43" i="11"/>
  <c r="H148" i="9"/>
  <c r="Q27" i="8"/>
  <c r="H42" i="15"/>
  <c r="I28" i="15"/>
  <c r="K56" i="15"/>
  <c r="K74" i="15"/>
  <c r="K66" i="15"/>
  <c r="K52" i="15"/>
  <c r="K32" i="15"/>
  <c r="K68" i="15"/>
  <c r="H38" i="15"/>
  <c r="I34" i="15"/>
  <c r="K62" i="15"/>
  <c r="K35" i="5"/>
  <c r="K71" i="5"/>
  <c r="H166" i="5"/>
  <c r="J100" i="5"/>
  <c r="J159" i="5"/>
  <c r="H79" i="5"/>
  <c r="I24" i="5"/>
  <c r="I92" i="5"/>
  <c r="I75" i="5"/>
  <c r="K107" i="5"/>
  <c r="J84" i="5"/>
  <c r="K20" i="5"/>
  <c r="K135" i="5"/>
  <c r="K151" i="5"/>
  <c r="K60" i="5"/>
  <c r="I46" i="5"/>
  <c r="J99" i="5"/>
  <c r="P106" i="8"/>
  <c r="K155" i="9"/>
  <c r="H38" i="9"/>
  <c r="N24" i="7"/>
  <c r="K38" i="11"/>
  <c r="K120" i="9"/>
  <c r="I38" i="7"/>
  <c r="J148" i="9"/>
  <c r="H70" i="8"/>
  <c r="T74" i="6"/>
  <c r="M74" i="6"/>
  <c r="L74" i="6"/>
  <c r="K74" i="6"/>
  <c r="J74" i="6"/>
  <c r="I74" i="6"/>
  <c r="G74" i="6"/>
  <c r="R74" i="6"/>
  <c r="Q74" i="6"/>
  <c r="P74" i="6"/>
  <c r="O74" i="6"/>
  <c r="N74" i="6"/>
  <c r="S74" i="6"/>
  <c r="Q44" i="6"/>
  <c r="P44" i="6"/>
  <c r="O44" i="6"/>
  <c r="N44" i="6"/>
  <c r="M44" i="6"/>
  <c r="L44" i="6"/>
  <c r="K44" i="6"/>
  <c r="S44" i="6"/>
  <c r="R44" i="6"/>
  <c r="G44" i="6"/>
  <c r="T44" i="6"/>
  <c r="J44" i="6"/>
  <c r="I44" i="6"/>
  <c r="M30" i="6"/>
  <c r="L30" i="6"/>
  <c r="K30" i="6"/>
  <c r="J30" i="6"/>
  <c r="O30" i="6"/>
  <c r="N30" i="6"/>
  <c r="I30" i="6"/>
  <c r="S30" i="6"/>
  <c r="G30" i="6"/>
  <c r="T30" i="6"/>
  <c r="R30" i="6"/>
  <c r="Q30" i="6"/>
  <c r="P30" i="6"/>
  <c r="P61" i="6"/>
  <c r="O61" i="6"/>
  <c r="N61" i="6"/>
  <c r="M61" i="6"/>
  <c r="J61" i="6"/>
  <c r="I61" i="6"/>
  <c r="G61" i="6"/>
  <c r="K61" i="6"/>
  <c r="Q61" i="6"/>
  <c r="L61" i="6"/>
  <c r="T61" i="6"/>
  <c r="S61" i="6"/>
  <c r="R61" i="6"/>
  <c r="J75" i="6"/>
  <c r="I75" i="6"/>
  <c r="G75" i="6"/>
  <c r="T75" i="6"/>
  <c r="S75" i="6"/>
  <c r="R75" i="6"/>
  <c r="Q75" i="6"/>
  <c r="P75" i="6"/>
  <c r="O75" i="6"/>
  <c r="N75" i="6"/>
  <c r="M75" i="6"/>
  <c r="K75" i="6"/>
  <c r="L75" i="6"/>
  <c r="O20" i="6"/>
  <c r="N20" i="6"/>
  <c r="M20" i="6"/>
  <c r="L20" i="6"/>
  <c r="Q20" i="6"/>
  <c r="P20" i="6"/>
  <c r="I20" i="6"/>
  <c r="K20" i="6"/>
  <c r="J20" i="6"/>
  <c r="G20" i="6"/>
  <c r="T20" i="6"/>
  <c r="R20" i="6"/>
  <c r="S20" i="6"/>
  <c r="G41" i="6"/>
  <c r="T41" i="6"/>
  <c r="S41" i="6"/>
  <c r="Q41" i="6"/>
  <c r="P41" i="6"/>
  <c r="K41" i="6"/>
  <c r="O41" i="6"/>
  <c r="J41" i="6"/>
  <c r="N41" i="6"/>
  <c r="M41" i="6"/>
  <c r="L41" i="6"/>
  <c r="I41" i="6"/>
  <c r="R41" i="6"/>
  <c r="T40" i="6"/>
  <c r="S40" i="6"/>
  <c r="R40" i="6"/>
  <c r="Q40" i="6"/>
  <c r="P40" i="6"/>
  <c r="G40" i="6"/>
  <c r="I40" i="6"/>
  <c r="O40" i="6"/>
  <c r="N40" i="6"/>
  <c r="J40" i="6"/>
  <c r="M40" i="6"/>
  <c r="L40" i="6"/>
  <c r="K40" i="6"/>
  <c r="S32" i="6"/>
  <c r="R32" i="6"/>
  <c r="Q32" i="6"/>
  <c r="P32" i="6"/>
  <c r="O32" i="6"/>
  <c r="I32" i="6"/>
  <c r="G32" i="6"/>
  <c r="M32" i="6"/>
  <c r="T32" i="6"/>
  <c r="J32" i="6"/>
  <c r="N32" i="6"/>
  <c r="K32" i="6"/>
  <c r="L32" i="6"/>
  <c r="J29" i="6"/>
  <c r="I29" i="6"/>
  <c r="G29" i="6"/>
  <c r="M29" i="6"/>
  <c r="R29" i="6"/>
  <c r="N29" i="6"/>
  <c r="T29" i="6"/>
  <c r="Q29" i="6"/>
  <c r="K29" i="6"/>
  <c r="S29" i="6"/>
  <c r="P29" i="6"/>
  <c r="O29" i="6"/>
  <c r="L29" i="6"/>
  <c r="I80" i="6"/>
  <c r="G80" i="6"/>
  <c r="T80" i="6"/>
  <c r="S80" i="6"/>
  <c r="R80" i="6"/>
  <c r="Q80" i="6"/>
  <c r="P80" i="6"/>
  <c r="O80" i="6"/>
  <c r="J80" i="6"/>
  <c r="N80" i="6"/>
  <c r="M80" i="6"/>
  <c r="L80" i="6"/>
  <c r="K80" i="6"/>
  <c r="K24" i="6"/>
  <c r="J24" i="6"/>
  <c r="I24" i="6"/>
  <c r="G24" i="6"/>
  <c r="P24" i="6"/>
  <c r="N24" i="6"/>
  <c r="Q24" i="6"/>
  <c r="S24" i="6"/>
  <c r="O24" i="6"/>
  <c r="M24" i="6"/>
  <c r="T24" i="6"/>
  <c r="R24" i="6"/>
  <c r="L24" i="6"/>
  <c r="G23" i="6"/>
  <c r="R23" i="6"/>
  <c r="Q23" i="6"/>
  <c r="M23" i="6"/>
  <c r="L23" i="6"/>
  <c r="T23" i="6"/>
  <c r="P23" i="6"/>
  <c r="K23" i="6"/>
  <c r="I23" i="6"/>
  <c r="O23" i="6"/>
  <c r="N23" i="6"/>
  <c r="J23" i="6"/>
  <c r="S23" i="6"/>
  <c r="J57" i="6"/>
  <c r="I57" i="6"/>
  <c r="G57" i="6"/>
  <c r="P57" i="6"/>
  <c r="O57" i="6"/>
  <c r="N57" i="6"/>
  <c r="M57" i="6"/>
  <c r="L57" i="6"/>
  <c r="K57" i="6"/>
  <c r="T57" i="6"/>
  <c r="S57" i="6"/>
  <c r="R57" i="6"/>
  <c r="Q57" i="6"/>
  <c r="L65" i="6"/>
  <c r="K65" i="6"/>
  <c r="J65" i="6"/>
  <c r="I65" i="6"/>
  <c r="T65" i="6"/>
  <c r="S65" i="6"/>
  <c r="R65" i="6"/>
  <c r="Q65" i="6"/>
  <c r="P65" i="6"/>
  <c r="O65" i="6"/>
  <c r="N65" i="6"/>
  <c r="M65" i="6"/>
  <c r="G65" i="6"/>
  <c r="Q26" i="6"/>
  <c r="P26" i="6"/>
  <c r="O26" i="6"/>
  <c r="N26" i="6"/>
  <c r="S26" i="6"/>
  <c r="K26" i="6"/>
  <c r="R26" i="6"/>
  <c r="T26" i="6"/>
  <c r="L26" i="6"/>
  <c r="G26" i="6"/>
  <c r="M26" i="6"/>
  <c r="I26" i="6"/>
  <c r="J26" i="6"/>
  <c r="N71" i="6"/>
  <c r="M71" i="6"/>
  <c r="L71" i="6"/>
  <c r="K71" i="6"/>
  <c r="G71" i="6"/>
  <c r="R71" i="6"/>
  <c r="Q71" i="6"/>
  <c r="P71" i="6"/>
  <c r="T71" i="6"/>
  <c r="O71" i="6"/>
  <c r="S71" i="6"/>
  <c r="J71" i="6"/>
  <c r="I71" i="6"/>
  <c r="R39" i="6"/>
  <c r="Q39" i="6"/>
  <c r="P39" i="6"/>
  <c r="O39" i="6"/>
  <c r="N39" i="6"/>
  <c r="M39" i="6"/>
  <c r="T39" i="6"/>
  <c r="S39" i="6"/>
  <c r="L39" i="6"/>
  <c r="I39" i="6"/>
  <c r="K39" i="6"/>
  <c r="G39" i="6"/>
  <c r="J39" i="6"/>
  <c r="O66" i="6"/>
  <c r="N66" i="6"/>
  <c r="M66" i="6"/>
  <c r="L66" i="6"/>
  <c r="I66" i="6"/>
  <c r="G66" i="6"/>
  <c r="J66" i="6"/>
  <c r="P66" i="6"/>
  <c r="T66" i="6"/>
  <c r="S66" i="6"/>
  <c r="K66" i="6"/>
  <c r="R66" i="6"/>
  <c r="Q66" i="6"/>
  <c r="T28" i="6"/>
  <c r="Q28" i="6"/>
  <c r="P28" i="6"/>
  <c r="J28" i="6"/>
  <c r="O28" i="6"/>
  <c r="M28" i="6"/>
  <c r="K28" i="6"/>
  <c r="N28" i="6"/>
  <c r="L28" i="6"/>
  <c r="S28" i="6"/>
  <c r="G28" i="6"/>
  <c r="R28" i="6"/>
  <c r="I28" i="6"/>
  <c r="T22" i="6"/>
  <c r="S22" i="6"/>
  <c r="R22" i="6"/>
  <c r="K22" i="6"/>
  <c r="J22" i="6"/>
  <c r="I22" i="6"/>
  <c r="Q22" i="6"/>
  <c r="G22" i="6"/>
  <c r="N22" i="6"/>
  <c r="P22" i="6"/>
  <c r="O22" i="6"/>
  <c r="M22" i="6"/>
  <c r="L22" i="6"/>
  <c r="T56" i="6"/>
  <c r="I56" i="6"/>
  <c r="G56" i="6"/>
  <c r="J56" i="6"/>
  <c r="L56" i="6"/>
  <c r="O56" i="6"/>
  <c r="N56" i="6"/>
  <c r="Q56" i="6"/>
  <c r="K56" i="6"/>
  <c r="S56" i="6"/>
  <c r="R56" i="6"/>
  <c r="P56" i="6"/>
  <c r="M56" i="6"/>
  <c r="Q54" i="6"/>
  <c r="O54" i="6"/>
  <c r="N54" i="6"/>
  <c r="M54" i="6"/>
  <c r="L54" i="6"/>
  <c r="K54" i="6"/>
  <c r="J54" i="6"/>
  <c r="G54" i="6"/>
  <c r="R54" i="6"/>
  <c r="P54" i="6"/>
  <c r="I54" i="6"/>
  <c r="T54" i="6"/>
  <c r="S54" i="6"/>
  <c r="I52" i="6"/>
  <c r="G52" i="6"/>
  <c r="T52" i="6"/>
  <c r="O52" i="6"/>
  <c r="J52" i="6"/>
  <c r="P52" i="6"/>
  <c r="S52" i="6"/>
  <c r="N52" i="6"/>
  <c r="R52" i="6"/>
  <c r="Q52" i="6"/>
  <c r="L52" i="6"/>
  <c r="M52" i="6"/>
  <c r="K52" i="6"/>
  <c r="T46" i="6"/>
  <c r="S46" i="6"/>
  <c r="R46" i="6"/>
  <c r="G46" i="6"/>
  <c r="P46" i="6"/>
  <c r="M46" i="6"/>
  <c r="J46" i="6"/>
  <c r="O46" i="6"/>
  <c r="N46" i="6"/>
  <c r="L46" i="6"/>
  <c r="Q46" i="6"/>
  <c r="I46" i="6"/>
  <c r="K46" i="6"/>
  <c r="N25" i="6"/>
  <c r="M25" i="6"/>
  <c r="L25" i="6"/>
  <c r="K25" i="6"/>
  <c r="P25" i="6"/>
  <c r="O25" i="6"/>
  <c r="J25" i="6"/>
  <c r="R25" i="6"/>
  <c r="I25" i="6"/>
  <c r="G25" i="6"/>
  <c r="Q25" i="6"/>
  <c r="S25" i="6"/>
  <c r="T25" i="6"/>
  <c r="L53" i="6"/>
  <c r="K53" i="6"/>
  <c r="J53" i="6"/>
  <c r="I53" i="6"/>
  <c r="G53" i="6"/>
  <c r="Q53" i="6"/>
  <c r="P53" i="6"/>
  <c r="O53" i="6"/>
  <c r="N53" i="6"/>
  <c r="M53" i="6"/>
  <c r="S53" i="6"/>
  <c r="T53" i="6"/>
  <c r="R53" i="6"/>
  <c r="S62" i="6"/>
  <c r="R62" i="6"/>
  <c r="Q62" i="6"/>
  <c r="P62" i="6"/>
  <c r="T62" i="6"/>
  <c r="O62" i="6"/>
  <c r="N62" i="6"/>
  <c r="M62" i="6"/>
  <c r="L62" i="6"/>
  <c r="K62" i="6"/>
  <c r="J62" i="6"/>
  <c r="I62" i="6"/>
  <c r="G62" i="6"/>
  <c r="L35" i="6"/>
  <c r="K35" i="6"/>
  <c r="J35" i="6"/>
  <c r="I35" i="6"/>
  <c r="G35" i="6"/>
  <c r="S35" i="6"/>
  <c r="R35" i="6"/>
  <c r="T35" i="6"/>
  <c r="Q35" i="6"/>
  <c r="P35" i="6"/>
  <c r="O35" i="6"/>
  <c r="M35" i="6"/>
  <c r="N35" i="6"/>
  <c r="P49" i="6"/>
  <c r="O49" i="6"/>
  <c r="N49" i="6"/>
  <c r="M49" i="6"/>
  <c r="L49" i="6"/>
  <c r="K49" i="6"/>
  <c r="S49" i="6"/>
  <c r="R49" i="6"/>
  <c r="Q49" i="6"/>
  <c r="J49" i="6"/>
  <c r="I49" i="6"/>
  <c r="G49" i="6"/>
  <c r="T49" i="6"/>
  <c r="T63" i="6"/>
  <c r="S63" i="6"/>
  <c r="G63" i="6"/>
  <c r="R63" i="6"/>
  <c r="K63" i="6"/>
  <c r="J63" i="6"/>
  <c r="I63" i="6"/>
  <c r="P63" i="6"/>
  <c r="Q63" i="6"/>
  <c r="M63" i="6"/>
  <c r="O63" i="6"/>
  <c r="L63" i="6"/>
  <c r="N63" i="6"/>
  <c r="T17" i="6"/>
  <c r="S17" i="6"/>
  <c r="L17" i="6"/>
  <c r="K17" i="6"/>
  <c r="Q17" i="6"/>
  <c r="J17" i="6"/>
  <c r="O17" i="6"/>
  <c r="I17" i="6"/>
  <c r="M17" i="6"/>
  <c r="P17" i="6"/>
  <c r="R17" i="6"/>
  <c r="N17" i="6"/>
  <c r="Q72" i="6"/>
  <c r="P72" i="6"/>
  <c r="O72" i="6"/>
  <c r="N72" i="6"/>
  <c r="S72" i="6"/>
  <c r="R72" i="6"/>
  <c r="M72" i="6"/>
  <c r="L72" i="6"/>
  <c r="K72" i="6"/>
  <c r="J72" i="6"/>
  <c r="I72" i="6"/>
  <c r="T72" i="6"/>
  <c r="G72" i="6"/>
  <c r="J47" i="6"/>
  <c r="I47" i="6"/>
  <c r="G47" i="6"/>
  <c r="Q47" i="6"/>
  <c r="P47" i="6"/>
  <c r="O47" i="6"/>
  <c r="N47" i="6"/>
  <c r="M47" i="6"/>
  <c r="L47" i="6"/>
  <c r="R47" i="6"/>
  <c r="K47" i="6"/>
  <c r="S47" i="6"/>
  <c r="T47" i="6"/>
  <c r="T33" i="6"/>
  <c r="S33" i="6"/>
  <c r="R33" i="6"/>
  <c r="Q33" i="6"/>
  <c r="P33" i="6"/>
  <c r="O33" i="6"/>
  <c r="I33" i="6"/>
  <c r="G33" i="6"/>
  <c r="N33" i="6"/>
  <c r="M33" i="6"/>
  <c r="L33" i="6"/>
  <c r="K33" i="6"/>
  <c r="J33" i="6"/>
  <c r="S50" i="6"/>
  <c r="R50" i="6"/>
  <c r="Q50" i="6"/>
  <c r="P50" i="6"/>
  <c r="O50" i="6"/>
  <c r="N50" i="6"/>
  <c r="K50" i="6"/>
  <c r="J50" i="6"/>
  <c r="M50" i="6"/>
  <c r="L50" i="6"/>
  <c r="G50" i="6"/>
  <c r="T50" i="6"/>
  <c r="I50" i="6"/>
  <c r="T79" i="6"/>
  <c r="S79" i="6"/>
  <c r="R79" i="6"/>
  <c r="N79" i="6"/>
  <c r="M79" i="6"/>
  <c r="L79" i="6"/>
  <c r="K79" i="6"/>
  <c r="J79" i="6"/>
  <c r="I79" i="6"/>
  <c r="G79" i="6"/>
  <c r="Q79" i="6"/>
  <c r="P79" i="6"/>
  <c r="O79" i="6"/>
  <c r="O36" i="6"/>
  <c r="N36" i="6"/>
  <c r="M36" i="6"/>
  <c r="L36" i="6"/>
  <c r="K36" i="6"/>
  <c r="J36" i="6"/>
  <c r="G36" i="6"/>
  <c r="T36" i="6"/>
  <c r="S36" i="6"/>
  <c r="Q36" i="6"/>
  <c r="R36" i="6"/>
  <c r="P36" i="6"/>
  <c r="I36" i="6"/>
  <c r="L19" i="6"/>
  <c r="K19" i="6"/>
  <c r="J19" i="6"/>
  <c r="I19" i="6"/>
  <c r="T19" i="6"/>
  <c r="S19" i="6"/>
  <c r="P19" i="6"/>
  <c r="G19" i="6"/>
  <c r="R19" i="6"/>
  <c r="O19" i="6"/>
  <c r="Q19" i="6"/>
  <c r="N19" i="6"/>
  <c r="M19" i="6"/>
  <c r="T45" i="6"/>
  <c r="S45" i="6"/>
  <c r="R45" i="6"/>
  <c r="Q45" i="6"/>
  <c r="P45" i="6"/>
  <c r="O45" i="6"/>
  <c r="N45" i="6"/>
  <c r="M45" i="6"/>
  <c r="L45" i="6"/>
  <c r="K45" i="6"/>
  <c r="J45" i="6"/>
  <c r="G45" i="6"/>
  <c r="I45" i="6"/>
  <c r="P77" i="6"/>
  <c r="O77" i="6"/>
  <c r="N77" i="6"/>
  <c r="M77" i="6"/>
  <c r="L77" i="6"/>
  <c r="S77" i="6"/>
  <c r="R77" i="6"/>
  <c r="Q77" i="6"/>
  <c r="K77" i="6"/>
  <c r="J77" i="6"/>
  <c r="I77" i="6"/>
  <c r="G77" i="6"/>
  <c r="T77" i="6"/>
  <c r="I34" i="6"/>
  <c r="G34" i="6"/>
  <c r="T34" i="6"/>
  <c r="J34" i="6"/>
  <c r="R34" i="6"/>
  <c r="Q34" i="6"/>
  <c r="O34" i="6"/>
  <c r="P34" i="6"/>
  <c r="N34" i="6"/>
  <c r="S34" i="6"/>
  <c r="L34" i="6"/>
  <c r="K34" i="6"/>
  <c r="M34" i="6"/>
  <c r="K70" i="6"/>
  <c r="J70" i="6"/>
  <c r="I70" i="6"/>
  <c r="G70" i="6"/>
  <c r="T70" i="6"/>
  <c r="S70" i="6"/>
  <c r="R70" i="6"/>
  <c r="Q70" i="6"/>
  <c r="P70" i="6"/>
  <c r="O70" i="6"/>
  <c r="N70" i="6"/>
  <c r="M70" i="6"/>
  <c r="L70" i="6"/>
  <c r="I18" i="6"/>
  <c r="G18" i="6"/>
  <c r="S18" i="6"/>
  <c r="R18" i="6"/>
  <c r="N18" i="6"/>
  <c r="L18" i="6"/>
  <c r="Q18" i="6"/>
  <c r="M18" i="6"/>
  <c r="P18" i="6"/>
  <c r="O18" i="6"/>
  <c r="K18" i="6"/>
  <c r="J18" i="6"/>
  <c r="T18" i="6"/>
  <c r="M48" i="6"/>
  <c r="L48" i="6"/>
  <c r="K48" i="6"/>
  <c r="J48" i="6"/>
  <c r="I48" i="6"/>
  <c r="G48" i="6"/>
  <c r="S48" i="6"/>
  <c r="R48" i="6"/>
  <c r="P48" i="6"/>
  <c r="T48" i="6"/>
  <c r="N48" i="6"/>
  <c r="O48" i="6"/>
  <c r="Q48" i="6"/>
  <c r="K42" i="6"/>
  <c r="J42" i="6"/>
  <c r="I42" i="6"/>
  <c r="G42" i="6"/>
  <c r="T42" i="6"/>
  <c r="S42" i="6"/>
  <c r="R42" i="6"/>
  <c r="Q42" i="6"/>
  <c r="P42" i="6"/>
  <c r="N42" i="6"/>
  <c r="O42" i="6"/>
  <c r="M42" i="6"/>
  <c r="L42" i="6"/>
  <c r="N43" i="6"/>
  <c r="M43" i="6"/>
  <c r="L43" i="6"/>
  <c r="K43" i="6"/>
  <c r="J43" i="6"/>
  <c r="I43" i="6"/>
  <c r="S43" i="6"/>
  <c r="R43" i="6"/>
  <c r="Q43" i="6"/>
  <c r="P43" i="6"/>
  <c r="O43" i="6"/>
  <c r="G43" i="6"/>
  <c r="T43" i="6"/>
  <c r="G69" i="6"/>
  <c r="N69" i="6"/>
  <c r="M69" i="6"/>
  <c r="L69" i="6"/>
  <c r="K69" i="6"/>
  <c r="J69" i="6"/>
  <c r="I69" i="6"/>
  <c r="R69" i="6"/>
  <c r="S69" i="6"/>
  <c r="T69" i="6"/>
  <c r="O69" i="6"/>
  <c r="Q69" i="6"/>
  <c r="P69" i="6"/>
  <c r="T51" i="6"/>
  <c r="S51" i="6"/>
  <c r="R51" i="6"/>
  <c r="Q51" i="6"/>
  <c r="O51" i="6"/>
  <c r="N51" i="6"/>
  <c r="M51" i="6"/>
  <c r="L51" i="6"/>
  <c r="K51" i="6"/>
  <c r="P51" i="6"/>
  <c r="J51" i="6"/>
  <c r="I51" i="6"/>
  <c r="G51" i="6"/>
  <c r="T55" i="6"/>
  <c r="S55" i="6"/>
  <c r="R55" i="6"/>
  <c r="Q55" i="6"/>
  <c r="P55" i="6"/>
  <c r="O55" i="6"/>
  <c r="N55" i="6"/>
  <c r="M55" i="6"/>
  <c r="L55" i="6"/>
  <c r="K55" i="6"/>
  <c r="J55" i="6"/>
  <c r="I55" i="6"/>
  <c r="G55" i="6"/>
  <c r="T68" i="6"/>
  <c r="S68" i="6"/>
  <c r="R68" i="6"/>
  <c r="Q68" i="6"/>
  <c r="O68" i="6"/>
  <c r="N68" i="6"/>
  <c r="P68" i="6"/>
  <c r="M68" i="6"/>
  <c r="L68" i="6"/>
  <c r="K68" i="6"/>
  <c r="J68" i="6"/>
  <c r="I68" i="6"/>
  <c r="G68" i="6"/>
  <c r="M58" i="6"/>
  <c r="L58" i="6"/>
  <c r="K58" i="6"/>
  <c r="J58" i="6"/>
  <c r="T58" i="6"/>
  <c r="S58" i="6"/>
  <c r="R58" i="6"/>
  <c r="N58" i="6"/>
  <c r="I58" i="6"/>
  <c r="G58" i="6"/>
  <c r="O58" i="6"/>
  <c r="P58" i="6"/>
  <c r="Q58" i="6"/>
  <c r="T73" i="6"/>
  <c r="S73" i="6"/>
  <c r="R73" i="6"/>
  <c r="Q73" i="6"/>
  <c r="P73" i="6"/>
  <c r="O73" i="6"/>
  <c r="I73" i="6"/>
  <c r="G73" i="6"/>
  <c r="J73" i="6"/>
  <c r="N73" i="6"/>
  <c r="M73" i="6"/>
  <c r="L73" i="6"/>
  <c r="K73" i="6"/>
  <c r="I64" i="6"/>
  <c r="G64" i="6"/>
  <c r="O64" i="6"/>
  <c r="N64" i="6"/>
  <c r="M64" i="6"/>
  <c r="L64" i="6"/>
  <c r="K64" i="6"/>
  <c r="J64" i="6"/>
  <c r="T64" i="6"/>
  <c r="S64" i="6"/>
  <c r="R64" i="6"/>
  <c r="P64" i="6"/>
  <c r="Q64" i="6"/>
  <c r="T27" i="6"/>
  <c r="S27" i="6"/>
  <c r="R27" i="6"/>
  <c r="Q27" i="6"/>
  <c r="J27" i="6"/>
  <c r="I27" i="6"/>
  <c r="M27" i="6"/>
  <c r="G27" i="6"/>
  <c r="N27" i="6"/>
  <c r="L27" i="6"/>
  <c r="P27" i="6"/>
  <c r="O27" i="6"/>
  <c r="K27" i="6"/>
  <c r="S78" i="6"/>
  <c r="R78" i="6"/>
  <c r="Q78" i="6"/>
  <c r="P78" i="6"/>
  <c r="O78" i="6"/>
  <c r="T78" i="6"/>
  <c r="K78" i="6"/>
  <c r="J78" i="6"/>
  <c r="M78" i="6"/>
  <c r="I78" i="6"/>
  <c r="G78" i="6"/>
  <c r="L78" i="6"/>
  <c r="N78" i="6"/>
  <c r="M76" i="6"/>
  <c r="L76" i="6"/>
  <c r="K76" i="6"/>
  <c r="J76" i="6"/>
  <c r="T76" i="6"/>
  <c r="O76" i="6"/>
  <c r="N76" i="6"/>
  <c r="S76" i="6"/>
  <c r="R76" i="6"/>
  <c r="Q76" i="6"/>
  <c r="P76" i="6"/>
  <c r="I76" i="6"/>
  <c r="G76" i="6"/>
  <c r="R21" i="6"/>
  <c r="Q21" i="6"/>
  <c r="P21" i="6"/>
  <c r="O21" i="6"/>
  <c r="J21" i="6"/>
  <c r="G21" i="6"/>
  <c r="T21" i="6"/>
  <c r="S21" i="6"/>
  <c r="L21" i="6"/>
  <c r="K21" i="6"/>
  <c r="M21" i="6"/>
  <c r="N21" i="6"/>
  <c r="I21" i="6"/>
  <c r="P31" i="6"/>
  <c r="O31" i="6"/>
  <c r="N31" i="6"/>
  <c r="M31" i="6"/>
  <c r="Q31" i="6"/>
  <c r="L31" i="6"/>
  <c r="G31" i="6"/>
  <c r="T31" i="6"/>
  <c r="K31" i="6"/>
  <c r="S31" i="6"/>
  <c r="I31" i="6"/>
  <c r="R31" i="6"/>
  <c r="J31" i="6"/>
  <c r="R67" i="6"/>
  <c r="Q67" i="6"/>
  <c r="P67" i="6"/>
  <c r="O67" i="6"/>
  <c r="T67" i="6"/>
  <c r="S67" i="6"/>
  <c r="N67" i="6"/>
  <c r="M67" i="6"/>
  <c r="L67" i="6"/>
  <c r="K67" i="6"/>
  <c r="J67" i="6"/>
  <c r="G67" i="6"/>
  <c r="I67" i="6"/>
  <c r="L39" i="4"/>
  <c r="K39" i="4"/>
  <c r="J39" i="4"/>
  <c r="H39" i="4"/>
  <c r="M39" i="4"/>
  <c r="N39" i="4"/>
  <c r="Q39" i="4"/>
  <c r="P39" i="4"/>
  <c r="O39" i="4"/>
  <c r="M121" i="4"/>
  <c r="L121" i="4"/>
  <c r="K121" i="4"/>
  <c r="J121" i="4"/>
  <c r="H121" i="4"/>
  <c r="O121" i="4"/>
  <c r="N121" i="4"/>
  <c r="Q121" i="4"/>
  <c r="P121" i="4"/>
  <c r="Q91" i="4"/>
  <c r="P91" i="4"/>
  <c r="O91" i="4"/>
  <c r="N91" i="4"/>
  <c r="M91" i="4"/>
  <c r="L91" i="4"/>
  <c r="K91" i="4"/>
  <c r="J91" i="4"/>
  <c r="H91" i="4"/>
  <c r="N84" i="4"/>
  <c r="M84" i="4"/>
  <c r="L84" i="4"/>
  <c r="O84" i="4"/>
  <c r="K84" i="4"/>
  <c r="Q84" i="4"/>
  <c r="J84" i="4"/>
  <c r="H84" i="4"/>
  <c r="P84" i="4"/>
  <c r="P105" i="4"/>
  <c r="O105" i="4"/>
  <c r="N105" i="4"/>
  <c r="Q105" i="4"/>
  <c r="M105" i="4"/>
  <c r="L105" i="4"/>
  <c r="K105" i="4"/>
  <c r="J105" i="4"/>
  <c r="H105" i="4"/>
  <c r="H106" i="4"/>
  <c r="Q106" i="4"/>
  <c r="P106" i="4"/>
  <c r="O106" i="4"/>
  <c r="M106" i="4"/>
  <c r="N106" i="4"/>
  <c r="L106" i="4"/>
  <c r="K106" i="4"/>
  <c r="J106" i="4"/>
  <c r="H55" i="4"/>
  <c r="O55" i="4"/>
  <c r="J55" i="4"/>
  <c r="Q55" i="4"/>
  <c r="L55" i="4"/>
  <c r="P55" i="4"/>
  <c r="N55" i="4"/>
  <c r="K55" i="4"/>
  <c r="M55" i="4"/>
  <c r="K76" i="4"/>
  <c r="L76" i="4"/>
  <c r="J76" i="4"/>
  <c r="M76" i="4"/>
  <c r="H76" i="4"/>
  <c r="Q76" i="4"/>
  <c r="P76" i="4"/>
  <c r="N76" i="4"/>
  <c r="O76" i="4"/>
  <c r="Q40" i="4"/>
  <c r="P40" i="4"/>
  <c r="J40" i="4"/>
  <c r="H40" i="4"/>
  <c r="O40" i="4"/>
  <c r="N40" i="4"/>
  <c r="M40" i="4"/>
  <c r="L40" i="4"/>
  <c r="K40" i="4"/>
  <c r="N117" i="4"/>
  <c r="Q117" i="4"/>
  <c r="P117" i="4"/>
  <c r="O117" i="4"/>
  <c r="H117" i="4"/>
  <c r="J117" i="4"/>
  <c r="M117" i="4"/>
  <c r="K117" i="4"/>
  <c r="L117" i="4"/>
  <c r="H30" i="4"/>
  <c r="Q30" i="4"/>
  <c r="P30" i="4"/>
  <c r="O30" i="4"/>
  <c r="M30" i="4"/>
  <c r="N30" i="4"/>
  <c r="L30" i="4"/>
  <c r="K30" i="4"/>
  <c r="J30" i="4"/>
  <c r="Q88" i="4"/>
  <c r="P88" i="4"/>
  <c r="O88" i="4"/>
  <c r="N88" i="4"/>
  <c r="M88" i="4"/>
  <c r="H88" i="4"/>
  <c r="L88" i="4"/>
  <c r="K88" i="4"/>
  <c r="J88" i="4"/>
  <c r="H103" i="4"/>
  <c r="O103" i="4"/>
  <c r="K103" i="4"/>
  <c r="Q103" i="4"/>
  <c r="P103" i="4"/>
  <c r="N103" i="4"/>
  <c r="L103" i="4"/>
  <c r="M103" i="4"/>
  <c r="J103" i="4"/>
  <c r="L96" i="4"/>
  <c r="Q96" i="4"/>
  <c r="P96" i="4"/>
  <c r="O96" i="4"/>
  <c r="N96" i="4"/>
  <c r="M96" i="4"/>
  <c r="K96" i="4"/>
  <c r="J96" i="4"/>
  <c r="H96" i="4"/>
  <c r="L37" i="4"/>
  <c r="Q37" i="4"/>
  <c r="K37" i="4"/>
  <c r="P37" i="4"/>
  <c r="O37" i="4"/>
  <c r="N37" i="4"/>
  <c r="M37" i="4"/>
  <c r="J37" i="4"/>
  <c r="H37" i="4"/>
  <c r="L48" i="4"/>
  <c r="M48" i="4"/>
  <c r="Q48" i="4"/>
  <c r="P48" i="4"/>
  <c r="O48" i="4"/>
  <c r="N48" i="4"/>
  <c r="K48" i="4"/>
  <c r="H48" i="4"/>
  <c r="J48" i="4"/>
  <c r="J18" i="4"/>
  <c r="H18" i="4"/>
  <c r="P18" i="4"/>
  <c r="K18" i="4"/>
  <c r="M18" i="4"/>
  <c r="Q18" i="4"/>
  <c r="O18" i="4"/>
  <c r="L18" i="4"/>
  <c r="N18" i="4"/>
  <c r="K124" i="4"/>
  <c r="M124" i="4"/>
  <c r="L124" i="4"/>
  <c r="J124" i="4"/>
  <c r="H124" i="4"/>
  <c r="Q124" i="4"/>
  <c r="P124" i="4"/>
  <c r="O124" i="4"/>
  <c r="N124" i="4"/>
  <c r="M130" i="4"/>
  <c r="H130" i="4"/>
  <c r="Q130" i="4"/>
  <c r="P130" i="4"/>
  <c r="O130" i="4"/>
  <c r="N130" i="4"/>
  <c r="L130" i="4"/>
  <c r="J130" i="4"/>
  <c r="K130" i="4"/>
  <c r="K100" i="4"/>
  <c r="J100" i="4"/>
  <c r="H100" i="4"/>
  <c r="Q100" i="4"/>
  <c r="L100" i="4"/>
  <c r="P100" i="4"/>
  <c r="O100" i="4"/>
  <c r="N100" i="4"/>
  <c r="M100" i="4"/>
  <c r="Q120" i="4"/>
  <c r="P120" i="4"/>
  <c r="O120" i="4"/>
  <c r="L120" i="4"/>
  <c r="N120" i="4"/>
  <c r="M120" i="4"/>
  <c r="K120" i="4"/>
  <c r="J120" i="4"/>
  <c r="H120" i="4"/>
  <c r="L111" i="4"/>
  <c r="K111" i="4"/>
  <c r="N111" i="4"/>
  <c r="M111" i="4"/>
  <c r="J111" i="4"/>
  <c r="H111" i="4"/>
  <c r="Q111" i="4"/>
  <c r="P111" i="4"/>
  <c r="O111" i="4"/>
  <c r="J21" i="4"/>
  <c r="O21" i="4"/>
  <c r="H21" i="4"/>
  <c r="K21" i="4"/>
  <c r="Q21" i="4"/>
  <c r="P21" i="4"/>
  <c r="N21" i="4"/>
  <c r="M21" i="4"/>
  <c r="L21" i="4"/>
  <c r="O70" i="4"/>
  <c r="N70" i="4"/>
  <c r="M70" i="4"/>
  <c r="L70" i="4"/>
  <c r="K70" i="4"/>
  <c r="J70" i="4"/>
  <c r="P70" i="4"/>
  <c r="H70" i="4"/>
  <c r="Q70" i="4"/>
  <c r="Q115" i="4"/>
  <c r="P115" i="4"/>
  <c r="O115" i="4"/>
  <c r="N115" i="4"/>
  <c r="M115" i="4"/>
  <c r="L115" i="4"/>
  <c r="K115" i="4"/>
  <c r="J115" i="4"/>
  <c r="H115" i="4"/>
  <c r="K51" i="4"/>
  <c r="J51" i="4"/>
  <c r="Q51" i="4"/>
  <c r="P51" i="4"/>
  <c r="O51" i="4"/>
  <c r="N51" i="4"/>
  <c r="M51" i="4"/>
  <c r="L51" i="4"/>
  <c r="H51" i="4"/>
  <c r="J66" i="4"/>
  <c r="H66" i="4"/>
  <c r="M66" i="4"/>
  <c r="P66" i="4"/>
  <c r="K66" i="4"/>
  <c r="Q66" i="4"/>
  <c r="O66" i="4"/>
  <c r="N66" i="4"/>
  <c r="L66" i="4"/>
  <c r="O22" i="4"/>
  <c r="N22" i="4"/>
  <c r="M22" i="4"/>
  <c r="L22" i="4"/>
  <c r="Q22" i="4"/>
  <c r="K22" i="4"/>
  <c r="J22" i="4"/>
  <c r="H22" i="4"/>
  <c r="P22" i="4"/>
  <c r="H127" i="4"/>
  <c r="O127" i="4"/>
  <c r="J127" i="4"/>
  <c r="Q127" i="4"/>
  <c r="P127" i="4"/>
  <c r="N127" i="4"/>
  <c r="K127" i="4"/>
  <c r="M127" i="4"/>
  <c r="L127" i="4"/>
  <c r="N93" i="4"/>
  <c r="J93" i="4"/>
  <c r="H93" i="4"/>
  <c r="Q93" i="4"/>
  <c r="P93" i="4"/>
  <c r="O93" i="4"/>
  <c r="M93" i="4"/>
  <c r="K93" i="4"/>
  <c r="L93" i="4"/>
  <c r="M82" i="4"/>
  <c r="H82" i="4"/>
  <c r="Q82" i="4"/>
  <c r="J82" i="4"/>
  <c r="P82" i="4"/>
  <c r="O82" i="4"/>
  <c r="N82" i="4"/>
  <c r="L82" i="4"/>
  <c r="K82" i="4"/>
  <c r="Q67" i="4"/>
  <c r="P67" i="4"/>
  <c r="O67" i="4"/>
  <c r="N67" i="4"/>
  <c r="M67" i="4"/>
  <c r="L67" i="4"/>
  <c r="K67" i="4"/>
  <c r="J67" i="4"/>
  <c r="H67" i="4"/>
  <c r="L63" i="4"/>
  <c r="K63" i="4"/>
  <c r="J63" i="4"/>
  <c r="O63" i="4"/>
  <c r="H63" i="4"/>
  <c r="N63" i="4"/>
  <c r="M63" i="4"/>
  <c r="Q63" i="4"/>
  <c r="P63" i="4"/>
  <c r="Q23" i="4"/>
  <c r="M23" i="4"/>
  <c r="L23" i="4"/>
  <c r="P23" i="4"/>
  <c r="N23" i="4"/>
  <c r="O23" i="4"/>
  <c r="K23" i="4"/>
  <c r="H23" i="4"/>
  <c r="J23" i="4"/>
  <c r="Q99" i="4"/>
  <c r="P99" i="4"/>
  <c r="O99" i="4"/>
  <c r="N99" i="4"/>
  <c r="M99" i="4"/>
  <c r="L99" i="4"/>
  <c r="K99" i="4"/>
  <c r="J99" i="4"/>
  <c r="H99" i="4"/>
  <c r="O94" i="4"/>
  <c r="N94" i="4"/>
  <c r="M94" i="4"/>
  <c r="L94" i="4"/>
  <c r="K94" i="4"/>
  <c r="J94" i="4"/>
  <c r="H94" i="4"/>
  <c r="P94" i="4"/>
  <c r="Q94" i="4"/>
  <c r="Q109" i="4"/>
  <c r="P109" i="4"/>
  <c r="O109" i="4"/>
  <c r="K109" i="4"/>
  <c r="N109" i="4"/>
  <c r="M109" i="4"/>
  <c r="L109" i="4"/>
  <c r="J109" i="4"/>
  <c r="H109" i="4"/>
  <c r="Q54" i="4"/>
  <c r="H54" i="4"/>
  <c r="P54" i="4"/>
  <c r="O54" i="4"/>
  <c r="N54" i="4"/>
  <c r="M54" i="4"/>
  <c r="L54" i="4"/>
  <c r="K54" i="4"/>
  <c r="J54" i="4"/>
  <c r="M24" i="4"/>
  <c r="L24" i="4"/>
  <c r="O24" i="4"/>
  <c r="K24" i="4"/>
  <c r="J24" i="4"/>
  <c r="H24" i="4"/>
  <c r="Q24" i="4"/>
  <c r="P24" i="4"/>
  <c r="N24" i="4"/>
  <c r="O46" i="4"/>
  <c r="N46" i="4"/>
  <c r="P46" i="4"/>
  <c r="M46" i="4"/>
  <c r="L46" i="4"/>
  <c r="K46" i="4"/>
  <c r="Q46" i="4"/>
  <c r="J46" i="4"/>
  <c r="H46" i="4"/>
  <c r="J42" i="4"/>
  <c r="L42" i="4"/>
  <c r="H42" i="4"/>
  <c r="Q42" i="4"/>
  <c r="P42" i="4"/>
  <c r="K42" i="4"/>
  <c r="O42" i="4"/>
  <c r="M42" i="4"/>
  <c r="N42" i="4"/>
  <c r="Q133" i="4"/>
  <c r="P133" i="4"/>
  <c r="O133" i="4"/>
  <c r="N133" i="4"/>
  <c r="M133" i="4"/>
  <c r="K133" i="4"/>
  <c r="L133" i="4"/>
  <c r="J133" i="4"/>
  <c r="H133" i="4"/>
  <c r="Q85" i="4"/>
  <c r="P85" i="4"/>
  <c r="O85" i="4"/>
  <c r="N85" i="4"/>
  <c r="K85" i="4"/>
  <c r="M85" i="4"/>
  <c r="L85" i="4"/>
  <c r="J85" i="4"/>
  <c r="H85" i="4"/>
  <c r="Q19" i="4"/>
  <c r="P19" i="4"/>
  <c r="O19" i="4"/>
  <c r="N19" i="4"/>
  <c r="L19" i="4"/>
  <c r="M19" i="4"/>
  <c r="K19" i="4"/>
  <c r="J19" i="4"/>
  <c r="H19" i="4"/>
  <c r="J75" i="4"/>
  <c r="Q75" i="4"/>
  <c r="P75" i="4"/>
  <c r="O75" i="4"/>
  <c r="N75" i="4"/>
  <c r="M75" i="4"/>
  <c r="L75" i="4"/>
  <c r="K75" i="4"/>
  <c r="H75" i="4"/>
  <c r="M97" i="4"/>
  <c r="L97" i="4"/>
  <c r="K97" i="4"/>
  <c r="J97" i="4"/>
  <c r="H97" i="4"/>
  <c r="N97" i="4"/>
  <c r="O97" i="4"/>
  <c r="P97" i="4"/>
  <c r="Q97" i="4"/>
  <c r="N36" i="4"/>
  <c r="O36" i="4"/>
  <c r="M36" i="4"/>
  <c r="L36" i="4"/>
  <c r="K36" i="4"/>
  <c r="J36" i="4"/>
  <c r="H36" i="4"/>
  <c r="P36" i="4"/>
  <c r="Q36" i="4"/>
  <c r="H112" i="4"/>
  <c r="Q112" i="4"/>
  <c r="P112" i="4"/>
  <c r="O112" i="4"/>
  <c r="N112" i="4"/>
  <c r="M112" i="4"/>
  <c r="L112" i="4"/>
  <c r="K112" i="4"/>
  <c r="J112" i="4"/>
  <c r="Q26" i="4"/>
  <c r="P26" i="4"/>
  <c r="O26" i="4"/>
  <c r="N26" i="4"/>
  <c r="M26" i="4"/>
  <c r="L26" i="4"/>
  <c r="K26" i="4"/>
  <c r="J26" i="4"/>
  <c r="H26" i="4"/>
  <c r="Q102" i="4"/>
  <c r="P102" i="4"/>
  <c r="O102" i="4"/>
  <c r="N102" i="4"/>
  <c r="M102" i="4"/>
  <c r="L102" i="4"/>
  <c r="K102" i="4"/>
  <c r="J102" i="4"/>
  <c r="H102" i="4"/>
  <c r="K69" i="4"/>
  <c r="N69" i="4"/>
  <c r="J69" i="4"/>
  <c r="Q69" i="4"/>
  <c r="P69" i="4"/>
  <c r="O69" i="4"/>
  <c r="M69" i="4"/>
  <c r="H69" i="4"/>
  <c r="L69" i="4"/>
  <c r="O118" i="4"/>
  <c r="N118" i="4"/>
  <c r="M118" i="4"/>
  <c r="L118" i="4"/>
  <c r="K118" i="4"/>
  <c r="J118" i="4"/>
  <c r="H118" i="4"/>
  <c r="Q118" i="4"/>
  <c r="P118" i="4"/>
  <c r="H79" i="4"/>
  <c r="K79" i="4"/>
  <c r="L79" i="4"/>
  <c r="Q79" i="4"/>
  <c r="O79" i="4"/>
  <c r="P79" i="4"/>
  <c r="N79" i="4"/>
  <c r="M79" i="4"/>
  <c r="J79" i="4"/>
  <c r="P129" i="4"/>
  <c r="O129" i="4"/>
  <c r="N129" i="4"/>
  <c r="M129" i="4"/>
  <c r="L129" i="4"/>
  <c r="K129" i="4"/>
  <c r="J129" i="4"/>
  <c r="H129" i="4"/>
  <c r="Q129" i="4"/>
  <c r="M49" i="4"/>
  <c r="L49" i="4"/>
  <c r="O49" i="4"/>
  <c r="K49" i="4"/>
  <c r="J49" i="4"/>
  <c r="H49" i="4"/>
  <c r="P49" i="4"/>
  <c r="Q49" i="4"/>
  <c r="N49" i="4"/>
  <c r="Q123" i="4"/>
  <c r="P123" i="4"/>
  <c r="O123" i="4"/>
  <c r="N123" i="4"/>
  <c r="M123" i="4"/>
  <c r="L123" i="4"/>
  <c r="K123" i="4"/>
  <c r="J123" i="4"/>
  <c r="H123" i="4"/>
  <c r="Q34" i="4"/>
  <c r="H34" i="4"/>
  <c r="P34" i="4"/>
  <c r="N34" i="4"/>
  <c r="M34" i="4"/>
  <c r="O34" i="4"/>
  <c r="L34" i="4"/>
  <c r="J34" i="4"/>
  <c r="K34" i="4"/>
  <c r="M73" i="4"/>
  <c r="L73" i="4"/>
  <c r="K73" i="4"/>
  <c r="O73" i="4"/>
  <c r="J73" i="4"/>
  <c r="H73" i="4"/>
  <c r="P73" i="4"/>
  <c r="N73" i="4"/>
  <c r="Q73" i="4"/>
  <c r="J114" i="4"/>
  <c r="H114" i="4"/>
  <c r="P114" i="4"/>
  <c r="K114" i="4"/>
  <c r="Q114" i="4"/>
  <c r="L114" i="4"/>
  <c r="O114" i="4"/>
  <c r="N114" i="4"/>
  <c r="M114" i="4"/>
  <c r="P81" i="4"/>
  <c r="O81" i="4"/>
  <c r="Q81" i="4"/>
  <c r="N81" i="4"/>
  <c r="M81" i="4"/>
  <c r="L81" i="4"/>
  <c r="K81" i="4"/>
  <c r="J81" i="4"/>
  <c r="H81" i="4"/>
  <c r="Q43" i="4"/>
  <c r="P43" i="4"/>
  <c r="O43" i="4"/>
  <c r="N43" i="4"/>
  <c r="M43" i="4"/>
  <c r="L43" i="4"/>
  <c r="K43" i="4"/>
  <c r="J43" i="4"/>
  <c r="H43" i="4"/>
  <c r="Q64" i="4"/>
  <c r="P64" i="4"/>
  <c r="O64" i="4"/>
  <c r="H64" i="4"/>
  <c r="N64" i="4"/>
  <c r="M64" i="4"/>
  <c r="L64" i="4"/>
  <c r="K64" i="4"/>
  <c r="J64" i="4"/>
  <c r="L87" i="4"/>
  <c r="K87" i="4"/>
  <c r="J87" i="4"/>
  <c r="H87" i="4"/>
  <c r="M87" i="4"/>
  <c r="N87" i="4"/>
  <c r="Q87" i="4"/>
  <c r="O87" i="4"/>
  <c r="P87" i="4"/>
  <c r="H31" i="4"/>
  <c r="L31" i="4"/>
  <c r="P31" i="4"/>
  <c r="O31" i="4"/>
  <c r="Q31" i="4"/>
  <c r="N31" i="4"/>
  <c r="J31" i="4"/>
  <c r="M31" i="4"/>
  <c r="K31" i="4"/>
  <c r="N108" i="4"/>
  <c r="M108" i="4"/>
  <c r="L108" i="4"/>
  <c r="K108" i="4"/>
  <c r="J108" i="4"/>
  <c r="H108" i="4"/>
  <c r="P108" i="4"/>
  <c r="Q108" i="4"/>
  <c r="O108" i="4"/>
  <c r="Q126" i="4"/>
  <c r="P126" i="4"/>
  <c r="O126" i="4"/>
  <c r="N126" i="4"/>
  <c r="M126" i="4"/>
  <c r="L126" i="4"/>
  <c r="K126" i="4"/>
  <c r="J126" i="4"/>
  <c r="H126" i="4"/>
  <c r="P33" i="4"/>
  <c r="O33" i="4"/>
  <c r="N33" i="4"/>
  <c r="Q33" i="4"/>
  <c r="M33" i="4"/>
  <c r="L33" i="4"/>
  <c r="K33" i="4"/>
  <c r="J33" i="4"/>
  <c r="H33" i="4"/>
  <c r="K27" i="4"/>
  <c r="Q27" i="4"/>
  <c r="J27" i="4"/>
  <c r="H27" i="4"/>
  <c r="L27" i="4"/>
  <c r="N27" i="4"/>
  <c r="M27" i="4"/>
  <c r="P27" i="4"/>
  <c r="O27" i="4"/>
  <c r="P57" i="4"/>
  <c r="O57" i="4"/>
  <c r="N57" i="4"/>
  <c r="M57" i="4"/>
  <c r="L57" i="4"/>
  <c r="K57" i="4"/>
  <c r="J57" i="4"/>
  <c r="H57" i="4"/>
  <c r="Q57" i="4"/>
  <c r="N60" i="4"/>
  <c r="M60" i="4"/>
  <c r="L60" i="4"/>
  <c r="O60" i="4"/>
  <c r="K60" i="4"/>
  <c r="J60" i="4"/>
  <c r="H60" i="4"/>
  <c r="P60" i="4"/>
  <c r="Q60" i="4"/>
  <c r="N132" i="4"/>
  <c r="M132" i="4"/>
  <c r="L132" i="4"/>
  <c r="K132" i="4"/>
  <c r="J132" i="4"/>
  <c r="H132" i="4"/>
  <c r="O132" i="4"/>
  <c r="P132" i="4"/>
  <c r="Q132" i="4"/>
  <c r="J45" i="4"/>
  <c r="H45" i="4"/>
  <c r="Q45" i="4"/>
  <c r="P45" i="4"/>
  <c r="O45" i="4"/>
  <c r="N45" i="4"/>
  <c r="M45" i="4"/>
  <c r="L45" i="4"/>
  <c r="K45" i="4"/>
  <c r="Q72" i="4"/>
  <c r="P72" i="4"/>
  <c r="O72" i="4"/>
  <c r="N72" i="4"/>
  <c r="M72" i="4"/>
  <c r="L72" i="4"/>
  <c r="K72" i="4"/>
  <c r="J72" i="4"/>
  <c r="H72" i="4"/>
  <c r="J58" i="4"/>
  <c r="Q58" i="4"/>
  <c r="P58" i="4"/>
  <c r="M58" i="4"/>
  <c r="O58" i="4"/>
  <c r="N58" i="4"/>
  <c r="H58" i="4"/>
  <c r="L58" i="4"/>
  <c r="K58" i="4"/>
  <c r="K61" i="4"/>
  <c r="Q61" i="4"/>
  <c r="P61" i="4"/>
  <c r="O61" i="4"/>
  <c r="N61" i="4"/>
  <c r="M61" i="4"/>
  <c r="L61" i="4"/>
  <c r="J61" i="4"/>
  <c r="H61" i="4"/>
  <c r="J90" i="4"/>
  <c r="H90" i="4"/>
  <c r="P90" i="4"/>
  <c r="L90" i="4"/>
  <c r="K90" i="4"/>
  <c r="Q90" i="4"/>
  <c r="O90" i="4"/>
  <c r="N90" i="4"/>
  <c r="M90" i="4"/>
  <c r="K52" i="4"/>
  <c r="J52" i="4"/>
  <c r="H52" i="4"/>
  <c r="M52" i="4"/>
  <c r="L52" i="4"/>
  <c r="Q52" i="4"/>
  <c r="P52" i="4"/>
  <c r="O52" i="4"/>
  <c r="N52" i="4"/>
  <c r="Q78" i="4"/>
  <c r="P78" i="4"/>
  <c r="O78" i="4"/>
  <c r="N78" i="4"/>
  <c r="M78" i="4"/>
  <c r="L78" i="4"/>
  <c r="K78" i="4"/>
  <c r="J78" i="4"/>
  <c r="H78" i="4"/>
  <c r="O18" i="2"/>
  <c r="N18" i="2"/>
  <c r="K18" i="2"/>
  <c r="M18" i="2"/>
  <c r="L18" i="2"/>
  <c r="J18" i="2"/>
  <c r="I18" i="2"/>
  <c r="H18" i="2"/>
  <c r="P18" i="2"/>
  <c r="Q18" i="2"/>
  <c r="A21" i="2"/>
  <c r="A94" i="2"/>
  <c r="A28" i="2"/>
  <c r="A60" i="2"/>
  <c r="A92" i="2"/>
  <c r="A62" i="2"/>
  <c r="A26" i="2"/>
  <c r="A32" i="2"/>
  <c r="A64" i="2"/>
  <c r="A34" i="2"/>
  <c r="A66" i="2"/>
  <c r="A36" i="2"/>
  <c r="A68" i="2"/>
  <c r="A38" i="2"/>
  <c r="A70" i="2"/>
  <c r="A40" i="2"/>
  <c r="A72" i="2"/>
  <c r="A42" i="2"/>
  <c r="A44" i="2"/>
  <c r="A46" i="2"/>
  <c r="A48" i="2"/>
  <c r="A82" i="2"/>
  <c r="A52" i="2"/>
  <c r="A86" i="2"/>
  <c r="A56" i="2"/>
  <c r="A58" i="2"/>
  <c r="A30" i="2"/>
  <c r="A74" i="2"/>
  <c r="A76" i="2"/>
  <c r="A78" i="2"/>
  <c r="A80" i="2"/>
  <c r="A50" i="2"/>
  <c r="A84" i="2"/>
  <c r="A54" i="2"/>
  <c r="A88" i="2"/>
  <c r="A90" i="2"/>
  <c r="A20" i="2"/>
  <c r="A23" i="2"/>
  <c r="R17" i="7" l="1"/>
  <c r="H164" i="9"/>
  <c r="R44" i="7"/>
  <c r="R74" i="7"/>
  <c r="R82" i="7"/>
  <c r="R30" i="8"/>
  <c r="R99" i="8"/>
  <c r="R90" i="8"/>
  <c r="R63" i="8"/>
  <c r="R124" i="8"/>
  <c r="R61" i="8"/>
  <c r="R115" i="8"/>
  <c r="R82" i="8"/>
  <c r="R72" i="8"/>
  <c r="R48" i="8"/>
  <c r="R28" i="7"/>
  <c r="R80" i="7"/>
  <c r="R33" i="8"/>
  <c r="R42" i="7"/>
  <c r="H73" i="11"/>
  <c r="R123" i="8"/>
  <c r="R118" i="8"/>
  <c r="R120" i="8"/>
  <c r="R78" i="7"/>
  <c r="R36" i="7"/>
  <c r="R21" i="8"/>
  <c r="R17" i="8"/>
  <c r="R48" i="7"/>
  <c r="R66" i="7"/>
  <c r="R54" i="7"/>
  <c r="R50" i="7"/>
  <c r="R39" i="8"/>
  <c r="R46" i="7"/>
  <c r="R100" i="8"/>
  <c r="R117" i="8"/>
  <c r="R45" i="8"/>
  <c r="R49" i="8"/>
  <c r="R34" i="7"/>
  <c r="R22" i="7"/>
  <c r="R108" i="8"/>
  <c r="R46" i="8"/>
  <c r="R102" i="8"/>
  <c r="R64" i="8"/>
  <c r="R86" i="7"/>
  <c r="R66" i="8"/>
  <c r="R42" i="8"/>
  <c r="R40" i="8"/>
  <c r="R54" i="8"/>
  <c r="R37" i="8"/>
  <c r="R52" i="8"/>
  <c r="R109" i="8"/>
  <c r="R25" i="8"/>
  <c r="R96" i="8"/>
  <c r="R88" i="8"/>
  <c r="U22" i="6"/>
  <c r="U51" i="6"/>
  <c r="U55" i="6"/>
  <c r="U28" i="6"/>
  <c r="U65" i="6"/>
  <c r="R76" i="7"/>
  <c r="H79" i="14"/>
  <c r="R52" i="7"/>
  <c r="R43" i="8"/>
  <c r="R57" i="8"/>
  <c r="R111" i="8"/>
  <c r="R40" i="7"/>
  <c r="R24" i="8"/>
  <c r="R114" i="8"/>
  <c r="H93" i="7"/>
  <c r="R91" i="8"/>
  <c r="R58" i="8"/>
  <c r="R70" i="7"/>
  <c r="R81" i="8"/>
  <c r="R85" i="8"/>
  <c r="R69" i="8"/>
  <c r="R30" i="7"/>
  <c r="R106" i="8"/>
  <c r="R72" i="7"/>
  <c r="R27" i="8"/>
  <c r="R28" i="8"/>
  <c r="R62" i="7"/>
  <c r="R38" i="7"/>
  <c r="R93" i="8"/>
  <c r="R34" i="8"/>
  <c r="R84" i="8"/>
  <c r="R106" i="4"/>
  <c r="R31" i="8"/>
  <c r="R103" i="4"/>
  <c r="R60" i="8"/>
  <c r="H177" i="5"/>
  <c r="K93" i="7"/>
  <c r="R76" i="8"/>
  <c r="R73" i="8"/>
  <c r="R24" i="7"/>
  <c r="R88" i="7"/>
  <c r="R79" i="8"/>
  <c r="R75" i="8"/>
  <c r="R78" i="8"/>
  <c r="R36" i="8"/>
  <c r="R70" i="8"/>
  <c r="R60" i="7"/>
  <c r="H80" i="14"/>
  <c r="R97" i="8"/>
  <c r="R55" i="8"/>
  <c r="H176" i="5"/>
  <c r="R105" i="8"/>
  <c r="R94" i="8"/>
  <c r="R121" i="8"/>
  <c r="R64" i="7"/>
  <c r="R26" i="7"/>
  <c r="H74" i="11"/>
  <c r="R103" i="8"/>
  <c r="R67" i="8"/>
  <c r="R22" i="8"/>
  <c r="R51" i="8"/>
  <c r="R87" i="8"/>
  <c r="R112" i="8"/>
  <c r="R32" i="7"/>
  <c r="H129" i="8"/>
  <c r="R18" i="8"/>
  <c r="H165" i="9"/>
  <c r="R97" i="4"/>
  <c r="R133" i="4"/>
  <c r="R108" i="4"/>
  <c r="R43" i="4"/>
  <c r="R129" i="4"/>
  <c r="R36" i="4"/>
  <c r="R58" i="7"/>
  <c r="R18" i="4"/>
  <c r="R72" i="4"/>
  <c r="R20" i="7"/>
  <c r="R109" i="4"/>
  <c r="R120" i="4"/>
  <c r="R66" i="4"/>
  <c r="R68" i="7"/>
  <c r="R33" i="4"/>
  <c r="U41" i="6"/>
  <c r="U35" i="6"/>
  <c r="U62" i="6"/>
  <c r="U43" i="6"/>
  <c r="U42" i="6"/>
  <c r="U47" i="6"/>
  <c r="U69" i="6"/>
  <c r="U19" i="6"/>
  <c r="U17" i="6"/>
  <c r="U31" i="6"/>
  <c r="U63" i="6"/>
  <c r="U29" i="6"/>
  <c r="U24" i="6"/>
  <c r="U64" i="6"/>
  <c r="U23" i="6"/>
  <c r="U67" i="6"/>
  <c r="U56" i="6"/>
  <c r="U61" i="6"/>
  <c r="U73" i="6"/>
  <c r="U20" i="6"/>
  <c r="U72" i="6"/>
  <c r="U53" i="6"/>
  <c r="U68" i="6"/>
  <c r="U34" i="6"/>
  <c r="U36" i="6"/>
  <c r="U50" i="6"/>
  <c r="U75" i="6"/>
  <c r="U44" i="6"/>
  <c r="R69" i="4"/>
  <c r="R70" i="4"/>
  <c r="U70" i="6"/>
  <c r="U46" i="6"/>
  <c r="U66" i="6"/>
  <c r="U26" i="6"/>
  <c r="U80" i="6"/>
  <c r="U77" i="6"/>
  <c r="U33" i="6"/>
  <c r="U71" i="6"/>
  <c r="U78" i="6"/>
  <c r="U52" i="6"/>
  <c r="U40" i="6"/>
  <c r="U74" i="6"/>
  <c r="U76" i="6"/>
  <c r="U27" i="6"/>
  <c r="U48" i="6"/>
  <c r="U57" i="6"/>
  <c r="R34" i="4"/>
  <c r="R112" i="4"/>
  <c r="U58" i="6"/>
  <c r="U18" i="6"/>
  <c r="U45" i="6"/>
  <c r="U49" i="6"/>
  <c r="U32" i="6"/>
  <c r="R67" i="4"/>
  <c r="U21" i="6"/>
  <c r="U79" i="6"/>
  <c r="U25" i="6"/>
  <c r="U54" i="6"/>
  <c r="R45" i="4"/>
  <c r="U39" i="6"/>
  <c r="U30" i="6"/>
  <c r="R115" i="4"/>
  <c r="R48" i="4"/>
  <c r="R127" i="4"/>
  <c r="R52" i="4"/>
  <c r="R27" i="4"/>
  <c r="R31" i="4"/>
  <c r="R64" i="4"/>
  <c r="R78" i="4"/>
  <c r="R79" i="4"/>
  <c r="R75" i="4"/>
  <c r="R100" i="4"/>
  <c r="R124" i="4"/>
  <c r="R96" i="4"/>
  <c r="R121" i="4"/>
  <c r="R88" i="4"/>
  <c r="R105" i="4"/>
  <c r="R132" i="4"/>
  <c r="R57" i="4"/>
  <c r="R81" i="4"/>
  <c r="R114" i="4"/>
  <c r="R49" i="4"/>
  <c r="R19" i="4"/>
  <c r="R24" i="4"/>
  <c r="H138" i="4"/>
  <c r="R40" i="4"/>
  <c r="R99" i="4"/>
  <c r="R22" i="4"/>
  <c r="R130" i="4"/>
  <c r="R91" i="4"/>
  <c r="R42" i="4"/>
  <c r="R55" i="4"/>
  <c r="R26" i="4"/>
  <c r="R123" i="4"/>
  <c r="R46" i="4"/>
  <c r="R93" i="4"/>
  <c r="R21" i="4"/>
  <c r="R117" i="4"/>
  <c r="R73" i="4"/>
  <c r="R54" i="4"/>
  <c r="R37" i="4"/>
  <c r="R90" i="4"/>
  <c r="R60" i="4"/>
  <c r="R63" i="4"/>
  <c r="R51" i="4"/>
  <c r="R30" i="4"/>
  <c r="R39" i="4"/>
  <c r="R61" i="4"/>
  <c r="R58" i="4"/>
  <c r="R85" i="4"/>
  <c r="R23" i="4"/>
  <c r="R82" i="4"/>
  <c r="R111" i="4"/>
  <c r="H137" i="4"/>
  <c r="R76" i="4"/>
  <c r="R84" i="4"/>
  <c r="R126" i="4"/>
  <c r="R87" i="4"/>
  <c r="R118" i="4"/>
  <c r="R102" i="4"/>
  <c r="R94" i="4"/>
  <c r="Q42" i="2"/>
  <c r="P42" i="2"/>
  <c r="K42" i="2"/>
  <c r="J42" i="2"/>
  <c r="O42" i="2"/>
  <c r="N42" i="2"/>
  <c r="M42" i="2"/>
  <c r="I42" i="2"/>
  <c r="H42" i="2"/>
  <c r="L42" i="2"/>
  <c r="O46" i="2"/>
  <c r="Q46" i="2"/>
  <c r="P46" i="2"/>
  <c r="N46" i="2"/>
  <c r="I46" i="2"/>
  <c r="M46" i="2"/>
  <c r="L46" i="2"/>
  <c r="J46" i="2"/>
  <c r="K46" i="2"/>
  <c r="H46" i="2"/>
  <c r="I80" i="2"/>
  <c r="K80" i="2"/>
  <c r="H80" i="2"/>
  <c r="O80" i="2"/>
  <c r="Q80" i="2"/>
  <c r="P80" i="2"/>
  <c r="J80" i="2"/>
  <c r="N80" i="2"/>
  <c r="M80" i="2"/>
  <c r="L80" i="2"/>
  <c r="M60" i="2"/>
  <c r="P60" i="2"/>
  <c r="L60" i="2"/>
  <c r="I60" i="2"/>
  <c r="K60" i="2"/>
  <c r="J60" i="2"/>
  <c r="O60" i="2"/>
  <c r="H60" i="2"/>
  <c r="Q60" i="2"/>
  <c r="N60" i="2"/>
  <c r="O82" i="2"/>
  <c r="P82" i="2"/>
  <c r="N82" i="2"/>
  <c r="M82" i="2"/>
  <c r="L82" i="2"/>
  <c r="K82" i="2"/>
  <c r="J82" i="2"/>
  <c r="Q82" i="2"/>
  <c r="I82" i="2"/>
  <c r="H82" i="2"/>
  <c r="K21" i="2"/>
  <c r="O21" i="2"/>
  <c r="J21" i="2"/>
  <c r="I21" i="2"/>
  <c r="M21" i="2"/>
  <c r="H21" i="2"/>
  <c r="Q21" i="2"/>
  <c r="L21" i="2"/>
  <c r="P21" i="2"/>
  <c r="N21" i="2"/>
  <c r="Q94" i="2"/>
  <c r="P94" i="2"/>
  <c r="I94" i="2"/>
  <c r="O94" i="2"/>
  <c r="N94" i="2"/>
  <c r="M94" i="2"/>
  <c r="L94" i="2"/>
  <c r="K94" i="2"/>
  <c r="J94" i="2"/>
  <c r="H94" i="2"/>
  <c r="R18" i="2"/>
  <c r="Q62" i="2"/>
  <c r="P62" i="2"/>
  <c r="I62" i="2"/>
  <c r="O62" i="2"/>
  <c r="N62" i="2"/>
  <c r="M62" i="2"/>
  <c r="L62" i="2"/>
  <c r="K62" i="2"/>
  <c r="J62" i="2"/>
  <c r="H62" i="2"/>
  <c r="M90" i="2"/>
  <c r="I90" i="2"/>
  <c r="H90" i="2"/>
  <c r="Q90" i="2"/>
  <c r="P90" i="2"/>
  <c r="J90" i="2"/>
  <c r="O90" i="2"/>
  <c r="N90" i="2"/>
  <c r="L90" i="2"/>
  <c r="K90" i="2"/>
  <c r="K54" i="2"/>
  <c r="J54" i="2"/>
  <c r="I54" i="2"/>
  <c r="M54" i="2"/>
  <c r="H54" i="2"/>
  <c r="O54" i="2"/>
  <c r="L54" i="2"/>
  <c r="N54" i="2"/>
  <c r="Q54" i="2"/>
  <c r="P54" i="2"/>
  <c r="O66" i="2"/>
  <c r="N66" i="2"/>
  <c r="M66" i="2"/>
  <c r="P66" i="2"/>
  <c r="L66" i="2"/>
  <c r="K66" i="2"/>
  <c r="J66" i="2"/>
  <c r="I66" i="2"/>
  <c r="H66" i="2"/>
  <c r="Q66" i="2"/>
  <c r="I20" i="2"/>
  <c r="Q20" i="2"/>
  <c r="K20" i="2"/>
  <c r="P20" i="2"/>
  <c r="H20" i="2"/>
  <c r="O20" i="2"/>
  <c r="L20" i="2"/>
  <c r="N20" i="2"/>
  <c r="M20" i="2"/>
  <c r="J20" i="2"/>
  <c r="M92" i="2"/>
  <c r="P92" i="2"/>
  <c r="L92" i="2"/>
  <c r="K92" i="2"/>
  <c r="N92" i="2"/>
  <c r="J92" i="2"/>
  <c r="I92" i="2"/>
  <c r="H92" i="2"/>
  <c r="O92" i="2"/>
  <c r="Q92" i="2"/>
  <c r="M44" i="2"/>
  <c r="O44" i="2"/>
  <c r="L44" i="2"/>
  <c r="K44" i="2"/>
  <c r="I44" i="2"/>
  <c r="J44" i="2"/>
  <c r="H44" i="2"/>
  <c r="N44" i="2"/>
  <c r="Q44" i="2"/>
  <c r="P44" i="2"/>
  <c r="O50" i="2"/>
  <c r="N50" i="2"/>
  <c r="M50" i="2"/>
  <c r="K50" i="2"/>
  <c r="L50" i="2"/>
  <c r="J50" i="2"/>
  <c r="I50" i="2"/>
  <c r="H50" i="2"/>
  <c r="Q50" i="2"/>
  <c r="P50" i="2"/>
  <c r="Q78" i="2"/>
  <c r="P78" i="2"/>
  <c r="O78" i="2"/>
  <c r="N78" i="2"/>
  <c r="M78" i="2"/>
  <c r="I78" i="2"/>
  <c r="L78" i="2"/>
  <c r="K78" i="2"/>
  <c r="J78" i="2"/>
  <c r="H78" i="2"/>
  <c r="M74" i="2"/>
  <c r="J74" i="2"/>
  <c r="Q74" i="2"/>
  <c r="I74" i="2"/>
  <c r="P74" i="2"/>
  <c r="H74" i="2"/>
  <c r="O74" i="2"/>
  <c r="N74" i="2"/>
  <c r="L74" i="2"/>
  <c r="K74" i="2"/>
  <c r="I64" i="2"/>
  <c r="H64" i="2"/>
  <c r="M64" i="2"/>
  <c r="J64" i="2"/>
  <c r="O64" i="2"/>
  <c r="K64" i="2"/>
  <c r="Q64" i="2"/>
  <c r="P64" i="2"/>
  <c r="L64" i="2"/>
  <c r="N64" i="2"/>
  <c r="Q88" i="2"/>
  <c r="P88" i="2"/>
  <c r="O88" i="2"/>
  <c r="N88" i="2"/>
  <c r="M88" i="2"/>
  <c r="L88" i="2"/>
  <c r="K88" i="2"/>
  <c r="J88" i="2"/>
  <c r="I88" i="2"/>
  <c r="H88" i="2"/>
  <c r="Q84" i="2"/>
  <c r="P84" i="2"/>
  <c r="O84" i="2"/>
  <c r="N84" i="2"/>
  <c r="M84" i="2"/>
  <c r="L84" i="2"/>
  <c r="K84" i="2"/>
  <c r="H84" i="2"/>
  <c r="J84" i="2"/>
  <c r="I84" i="2"/>
  <c r="K70" i="2"/>
  <c r="J70" i="2"/>
  <c r="I70" i="2"/>
  <c r="N70" i="2"/>
  <c r="H70" i="2"/>
  <c r="L70" i="2"/>
  <c r="Q70" i="2"/>
  <c r="M70" i="2"/>
  <c r="P70" i="2"/>
  <c r="O70" i="2"/>
  <c r="Q68" i="2"/>
  <c r="K68" i="2"/>
  <c r="P68" i="2"/>
  <c r="O68" i="2"/>
  <c r="N68" i="2"/>
  <c r="H68" i="2"/>
  <c r="M68" i="2"/>
  <c r="L68" i="2"/>
  <c r="J68" i="2"/>
  <c r="I68" i="2"/>
  <c r="Q56" i="2"/>
  <c r="P56" i="2"/>
  <c r="O56" i="2"/>
  <c r="M56" i="2"/>
  <c r="N56" i="2"/>
  <c r="L56" i="2"/>
  <c r="K56" i="2"/>
  <c r="J56" i="2"/>
  <c r="I56" i="2"/>
  <c r="H56" i="2"/>
  <c r="Q23" i="2"/>
  <c r="P23" i="2"/>
  <c r="O23" i="2"/>
  <c r="M23" i="2"/>
  <c r="N23" i="2"/>
  <c r="L23" i="2"/>
  <c r="H23" i="2"/>
  <c r="H98" i="2" s="1"/>
  <c r="K23" i="2"/>
  <c r="K98" i="2" s="1"/>
  <c r="J23" i="2"/>
  <c r="I23" i="2"/>
  <c r="I48" i="2"/>
  <c r="M48" i="2"/>
  <c r="H48" i="2"/>
  <c r="O48" i="2"/>
  <c r="L48" i="2"/>
  <c r="P48" i="2"/>
  <c r="K48" i="2"/>
  <c r="J48" i="2"/>
  <c r="Q48" i="2"/>
  <c r="N48" i="2"/>
  <c r="M28" i="2"/>
  <c r="P28" i="2"/>
  <c r="L28" i="2"/>
  <c r="O28" i="2"/>
  <c r="K28" i="2"/>
  <c r="J28" i="2"/>
  <c r="I28" i="2"/>
  <c r="H28" i="2"/>
  <c r="N28" i="2"/>
  <c r="Q28" i="2"/>
  <c r="Q72" i="2"/>
  <c r="P72" i="2"/>
  <c r="O72" i="2"/>
  <c r="N72" i="2"/>
  <c r="M72" i="2"/>
  <c r="L72" i="2"/>
  <c r="K72" i="2"/>
  <c r="J72" i="2"/>
  <c r="I72" i="2"/>
  <c r="H72" i="2"/>
  <c r="Q40" i="2"/>
  <c r="P40" i="2"/>
  <c r="O40" i="2"/>
  <c r="N40" i="2"/>
  <c r="M40" i="2"/>
  <c r="L40" i="2"/>
  <c r="H40" i="2"/>
  <c r="K40" i="2"/>
  <c r="J40" i="2"/>
  <c r="I40" i="2"/>
  <c r="K38" i="2"/>
  <c r="Q38" i="2"/>
  <c r="J38" i="2"/>
  <c r="I38" i="2"/>
  <c r="O38" i="2"/>
  <c r="N38" i="2"/>
  <c r="L38" i="2"/>
  <c r="H38" i="2"/>
  <c r="M38" i="2"/>
  <c r="P38" i="2"/>
  <c r="M76" i="2"/>
  <c r="L76" i="2"/>
  <c r="K76" i="2"/>
  <c r="J76" i="2"/>
  <c r="I76" i="2"/>
  <c r="H76" i="2"/>
  <c r="P76" i="2"/>
  <c r="Q76" i="2"/>
  <c r="O76" i="2"/>
  <c r="N76" i="2"/>
  <c r="K36" i="2"/>
  <c r="Q36" i="2"/>
  <c r="P36" i="2"/>
  <c r="O36" i="2"/>
  <c r="N36" i="2"/>
  <c r="M36" i="2"/>
  <c r="L36" i="2"/>
  <c r="H36" i="2"/>
  <c r="J36" i="2"/>
  <c r="I36" i="2"/>
  <c r="O30" i="2"/>
  <c r="Q30" i="2"/>
  <c r="I30" i="2"/>
  <c r="P30" i="2"/>
  <c r="N30" i="2"/>
  <c r="M30" i="2"/>
  <c r="J30" i="2"/>
  <c r="L30" i="2"/>
  <c r="K30" i="2"/>
  <c r="H30" i="2"/>
  <c r="H58" i="2"/>
  <c r="J58" i="2"/>
  <c r="I58" i="2"/>
  <c r="Q58" i="2"/>
  <c r="M58" i="2"/>
  <c r="P58" i="2"/>
  <c r="O58" i="2"/>
  <c r="N58" i="2"/>
  <c r="L58" i="2"/>
  <c r="K58" i="2"/>
  <c r="O34" i="2"/>
  <c r="N34" i="2"/>
  <c r="M34" i="2"/>
  <c r="K34" i="2"/>
  <c r="L34" i="2"/>
  <c r="P34" i="2"/>
  <c r="J34" i="2"/>
  <c r="I34" i="2"/>
  <c r="H34" i="2"/>
  <c r="Q34" i="2"/>
  <c r="K86" i="2"/>
  <c r="J86" i="2"/>
  <c r="I86" i="2"/>
  <c r="H86" i="2"/>
  <c r="N86" i="2"/>
  <c r="M86" i="2"/>
  <c r="Q86" i="2"/>
  <c r="L86" i="2"/>
  <c r="P86" i="2"/>
  <c r="O86" i="2"/>
  <c r="I32" i="2"/>
  <c r="J32" i="2"/>
  <c r="H32" i="2"/>
  <c r="M32" i="2"/>
  <c r="K32" i="2"/>
  <c r="O32" i="2"/>
  <c r="L32" i="2"/>
  <c r="P32" i="2"/>
  <c r="Q32" i="2"/>
  <c r="N32" i="2"/>
  <c r="Q52" i="2"/>
  <c r="K52" i="2"/>
  <c r="P52" i="2"/>
  <c r="L52" i="2"/>
  <c r="I52" i="2"/>
  <c r="O52" i="2"/>
  <c r="N52" i="2"/>
  <c r="M52" i="2"/>
  <c r="J52" i="2"/>
  <c r="H52" i="2"/>
  <c r="K26" i="2"/>
  <c r="J26" i="2"/>
  <c r="M26" i="2"/>
  <c r="Q26" i="2"/>
  <c r="I26" i="2"/>
  <c r="H26" i="2"/>
  <c r="P26" i="2"/>
  <c r="O26" i="2"/>
  <c r="N26" i="2"/>
  <c r="L26" i="2"/>
  <c r="H13" i="11"/>
  <c r="R78" i="2" l="1"/>
  <c r="R62" i="2"/>
  <c r="R80" i="2"/>
  <c r="R92" i="2"/>
  <c r="R38" i="2"/>
  <c r="R26" i="2"/>
  <c r="R52" i="2"/>
  <c r="R23" i="2"/>
  <c r="R82" i="2"/>
  <c r="R72" i="2"/>
  <c r="R68" i="2"/>
  <c r="R88" i="2"/>
  <c r="R74" i="2"/>
  <c r="R66" i="2"/>
  <c r="R90" i="2"/>
  <c r="R21" i="2"/>
  <c r="R42" i="2"/>
  <c r="R58" i="2"/>
  <c r="R32" i="2"/>
  <c r="R48" i="2"/>
  <c r="R76" i="2"/>
  <c r="R40" i="2"/>
  <c r="R84" i="2"/>
  <c r="R44" i="2"/>
  <c r="R20" i="2"/>
  <c r="K99" i="2"/>
  <c r="R36" i="2"/>
  <c r="R86" i="2"/>
  <c r="R56" i="2"/>
  <c r="R64" i="2"/>
  <c r="R94" i="2"/>
  <c r="R50" i="2"/>
  <c r="R54" i="2"/>
  <c r="R28" i="2"/>
  <c r="R34" i="2"/>
  <c r="R60" i="2"/>
  <c r="H99" i="2"/>
  <c r="R30" i="2"/>
  <c r="R70" i="2"/>
  <c r="R46" i="2"/>
  <c r="H13" i="9"/>
  <c r="H12" i="9"/>
  <c r="H13" i="8"/>
  <c r="H12" i="8"/>
  <c r="H13" i="7"/>
  <c r="G13" i="6"/>
  <c r="H14" i="5"/>
  <c r="H13" i="5"/>
  <c r="H14" i="4"/>
  <c r="H13" i="4"/>
  <c r="H14" i="2" l="1"/>
</calcChain>
</file>

<file path=xl/sharedStrings.xml><?xml version="1.0" encoding="utf-8"?>
<sst xmlns="http://schemas.openxmlformats.org/spreadsheetml/2006/main" count="78215" uniqueCount="300">
  <si>
    <t>Contents</t>
  </si>
  <si>
    <t>Title</t>
  </si>
  <si>
    <t>Graduating cohort(s)</t>
  </si>
  <si>
    <t>Tax year(s)</t>
  </si>
  <si>
    <t>Table 1</t>
  </si>
  <si>
    <t>Table 2</t>
  </si>
  <si>
    <t>Employment outcomes of Level 7 international graduates by subject, domicile and sex one, three, five and ten years after graduation</t>
  </si>
  <si>
    <t>Table 3</t>
  </si>
  <si>
    <t>Earnings of Level 7 UK and international graduates by subject, domicile and sex one, three, five and ten years after graduation</t>
  </si>
  <si>
    <t>Table 4</t>
  </si>
  <si>
    <t>Table 5</t>
  </si>
  <si>
    <t>Table 6</t>
  </si>
  <si>
    <t>Employment outcomes of Level 8 international graduates by subject, domicile and sex one, three, five and ten years after graduation</t>
  </si>
  <si>
    <t>Table 7</t>
  </si>
  <si>
    <t>Earnings of Level 8 UK and international graduates by subject, domicile and sex one, three, five and ten years after graduation</t>
  </si>
  <si>
    <t>Enquiries</t>
  </si>
  <si>
    <t>Media</t>
  </si>
  <si>
    <t>Press Office News Desk, Department for Education, Sanctuary Buildings, 20 Great Smith St, London SW1P 3BT. 
Tel: 020 7783 8300</t>
  </si>
  <si>
    <t xml:space="preserve"> </t>
  </si>
  <si>
    <t xml:space="preserve">
Non-media</t>
  </si>
  <si>
    <t>All</t>
  </si>
  <si>
    <t>Female</t>
  </si>
  <si>
    <t>Male</t>
  </si>
  <si>
    <t>Please select year after graduation
from the menu below:</t>
  </si>
  <si>
    <t xml:space="preserve">One year after graduation </t>
  </si>
  <si>
    <t>Tax year</t>
  </si>
  <si>
    <t>2016/2017</t>
  </si>
  <si>
    <t xml:space="preserve">Three years after graduation </t>
  </si>
  <si>
    <t>Year after graduation</t>
  </si>
  <si>
    <t>Five years after graduation</t>
  </si>
  <si>
    <r>
      <t>Sex</t>
    </r>
    <r>
      <rPr>
        <b/>
        <vertAlign val="superscript"/>
        <sz val="9"/>
        <color theme="1"/>
        <rFont val="Arial"/>
        <family val="2"/>
      </rPr>
      <t>2</t>
    </r>
  </si>
  <si>
    <t>Ten years after graduation</t>
  </si>
  <si>
    <t>CAH2 code</t>
  </si>
  <si>
    <t>Subject</t>
  </si>
  <si>
    <t>All subjects (taught)</t>
  </si>
  <si>
    <t>UK</t>
  </si>
  <si>
    <t>of which:</t>
  </si>
  <si>
    <t>2014/2015</t>
  </si>
  <si>
    <t>PGCE</t>
  </si>
  <si>
    <t>Postgraduate Certificate in Education (PGCE)</t>
  </si>
  <si>
    <t>2015/2016</t>
  </si>
  <si>
    <t>MBA</t>
  </si>
  <si>
    <t>Masters in Business Administration (MBA)</t>
  </si>
  <si>
    <t>All subjects (research)</t>
  </si>
  <si>
    <t>CAH01-01</t>
  </si>
  <si>
    <t>Medicine and dentistry</t>
  </si>
  <si>
    <t>CAH02-01</t>
  </si>
  <si>
    <t>CAH02-02</t>
  </si>
  <si>
    <t>Pharmacology, toxicology and pharmacy</t>
  </si>
  <si>
    <t>CAH02-03</t>
  </si>
  <si>
    <t>CAH03-01</t>
  </si>
  <si>
    <t>Biosciences</t>
  </si>
  <si>
    <t>CAH03-02</t>
  </si>
  <si>
    <t>Sport and exercise sciences</t>
  </si>
  <si>
    <t>CAH04-01</t>
  </si>
  <si>
    <t>Psychology</t>
  </si>
  <si>
    <t>CAH05-01</t>
  </si>
  <si>
    <t>Veterinary sciences</t>
  </si>
  <si>
    <t>CAH06-01</t>
  </si>
  <si>
    <t>Agriculture, food and related studies</t>
  </si>
  <si>
    <t>CAH07-01</t>
  </si>
  <si>
    <t>Physics and astronomy</t>
  </si>
  <si>
    <t>CAH07-02</t>
  </si>
  <si>
    <t>Chemistry</t>
  </si>
  <si>
    <t>CAH07-03</t>
  </si>
  <si>
    <t>CAH09-01</t>
  </si>
  <si>
    <t>Mathematical sciences</t>
  </si>
  <si>
    <t>CAH10-01</t>
  </si>
  <si>
    <t>Engineering</t>
  </si>
  <si>
    <t>CAH10-02</t>
  </si>
  <si>
    <t>CAH11-01</t>
  </si>
  <si>
    <t>Computing</t>
  </si>
  <si>
    <t>CAH12-01</t>
  </si>
  <si>
    <t>CAH13-01</t>
  </si>
  <si>
    <t>Architecture, building and planning</t>
  </si>
  <si>
    <t>CAH14-01</t>
  </si>
  <si>
    <t>CAH15-01</t>
  </si>
  <si>
    <t>Sociology, social policy and anthropology</t>
  </si>
  <si>
    <t>CAH15-02</t>
  </si>
  <si>
    <t>Economics</t>
  </si>
  <si>
    <t>CAH15-03</t>
  </si>
  <si>
    <t>Politics</t>
  </si>
  <si>
    <t>CAH15-04</t>
  </si>
  <si>
    <t>Health and social care</t>
  </si>
  <si>
    <t>CAH16-01</t>
  </si>
  <si>
    <t>Law</t>
  </si>
  <si>
    <t>CAH17-01</t>
  </si>
  <si>
    <t>Business and management</t>
  </si>
  <si>
    <t>CAH18-01</t>
  </si>
  <si>
    <t>CAH19-01</t>
  </si>
  <si>
    <t>English studies</t>
  </si>
  <si>
    <t>CAH19-02</t>
  </si>
  <si>
    <t>Celtic studies</t>
  </si>
  <si>
    <t>CAH19-03</t>
  </si>
  <si>
    <t>CAH20-01</t>
  </si>
  <si>
    <t>History and archaeology</t>
  </si>
  <si>
    <t>CAH20-02</t>
  </si>
  <si>
    <t>Philosophy and religious studies</t>
  </si>
  <si>
    <t>CAH21-01</t>
  </si>
  <si>
    <t>Creative arts and design</t>
  </si>
  <si>
    <t>CAH22-01</t>
  </si>
  <si>
    <t>Education and teaching</t>
  </si>
  <si>
    <t>CAH23-01</t>
  </si>
  <si>
    <t>Combined and general studies</t>
  </si>
  <si>
    <t>2017/2018</t>
  </si>
  <si>
    <t>tax_year</t>
  </si>
  <si>
    <t>academic_year</t>
  </si>
  <si>
    <t>YAG</t>
  </si>
  <si>
    <t>xdomhm01v2</t>
  </si>
  <si>
    <t>XQOBTN01v2</t>
  </si>
  <si>
    <t>sex</t>
  </si>
  <si>
    <t>subjectv2</t>
  </si>
  <si>
    <t>GORNM</t>
  </si>
  <si>
    <t>grads</t>
  </si>
  <si>
    <t>unmatched_percent</t>
  </si>
  <si>
    <t>matched</t>
  </si>
  <si>
    <t>activity_not_captured</t>
  </si>
  <si>
    <t>no_sust_dest</t>
  </si>
  <si>
    <t>sust_emp_only</t>
  </si>
  <si>
    <t>sust_emp_with_or_without_fs</t>
  </si>
  <si>
    <t>sust_emp_fs_or_both</t>
  </si>
  <si>
    <t>earnings_include</t>
  </si>
  <si>
    <t>EU</t>
  </si>
  <si>
    <t>2011/2012</t>
  </si>
  <si>
    <t>2013/2014</t>
  </si>
  <si>
    <t>Abroad</t>
  </si>
  <si>
    <t>East Midlands</t>
  </si>
  <si>
    <t>East of England</t>
  </si>
  <si>
    <t>London</t>
  </si>
  <si>
    <t>North East</t>
  </si>
  <si>
    <t>North West</t>
  </si>
  <si>
    <t>Northern Ireland</t>
  </si>
  <si>
    <t>Scotland</t>
  </si>
  <si>
    <t>South East</t>
  </si>
  <si>
    <t>South West</t>
  </si>
  <si>
    <t>Unknown</t>
  </si>
  <si>
    <t>NA</t>
  </si>
  <si>
    <t>Wales</t>
  </si>
  <si>
    <t>West Midlands</t>
  </si>
  <si>
    <t>Yorkshire and The Humber</t>
  </si>
  <si>
    <t>c</t>
  </si>
  <si>
    <t>Non-EU</t>
  </si>
  <si>
    <t>Allied health</t>
  </si>
  <si>
    <t>General, applied and forensic sciences</t>
  </si>
  <si>
    <t>Geography, earth and environmental studies</t>
  </si>
  <si>
    <t>Materials and technology</t>
  </si>
  <si>
    <t>Media, journalism and communications</t>
  </si>
  <si>
    <t>Medical sciences</t>
  </si>
  <si>
    <t>Nursing and midwifery</t>
  </si>
  <si>
    <t>Performing arts</t>
  </si>
  <si>
    <t>lookupkey</t>
  </si>
  <si>
    <t>Table 2: Employment outcomes of Level 7 international graduates by subject, domicile and sex one, three, five and ten years after graduation</t>
  </si>
  <si>
    <t>Table 3: Earnings of Level 7 UK and international graduates by subject, domicile and sex one, three, five and ten years after graduation</t>
  </si>
  <si>
    <t>Canada</t>
  </si>
  <si>
    <t>China</t>
  </si>
  <si>
    <t>France</t>
  </si>
  <si>
    <t>Germany</t>
  </si>
  <si>
    <t>India</t>
  </si>
  <si>
    <t>Ireland</t>
  </si>
  <si>
    <t>Italy</t>
  </si>
  <si>
    <t>Malaysia</t>
  </si>
  <si>
    <t>Nigeria</t>
  </si>
  <si>
    <t>Pakistan</t>
  </si>
  <si>
    <t>Saudi Arabia</t>
  </si>
  <si>
    <t>Spain</t>
  </si>
  <si>
    <t>Thailand</t>
  </si>
  <si>
    <t>United States</t>
  </si>
  <si>
    <t>Vietnam</t>
  </si>
  <si>
    <t>Languages and area studies</t>
  </si>
  <si>
    <t>Yorkshire and the Humber</t>
  </si>
  <si>
    <t>REGION</t>
  </si>
  <si>
    <t>Region</t>
  </si>
  <si>
    <t>subject</t>
  </si>
  <si>
    <t>YAG1</t>
  </si>
  <si>
    <t>gender</t>
  </si>
  <si>
    <t>full_name</t>
  </si>
  <si>
    <t>shortname</t>
  </si>
  <si>
    <t>academicyear</t>
  </si>
  <si>
    <t>YAG 3</t>
  </si>
  <si>
    <t>YAG 5</t>
  </si>
  <si>
    <t>YAG 10</t>
  </si>
  <si>
    <t>level</t>
  </si>
  <si>
    <t>Hong Kong</t>
  </si>
  <si>
    <t>2010/2011</t>
  </si>
  <si>
    <t>2012/2013</t>
  </si>
  <si>
    <t>Sex</t>
  </si>
  <si>
    <t>YAG3</t>
  </si>
  <si>
    <t>YAG5</t>
  </si>
  <si>
    <t>YAG10</t>
  </si>
  <si>
    <t>CAH02-02 </t>
  </si>
  <si>
    <t xml:space="preserve">CAH2_code        </t>
  </si>
  <si>
    <t>CAH2_subject</t>
  </si>
  <si>
    <t>CAH02-06         </t>
  </si>
  <si>
    <t>CAH07-04</t>
  </si>
  <si>
    <t>CAH10-03</t>
  </si>
  <si>
    <t xml:space="preserve">Celtic studies </t>
  </si>
  <si>
    <t>CAH19-04</t>
  </si>
  <si>
    <t xml:space="preserve">Languages and area studies </t>
  </si>
  <si>
    <t>CAH24-01</t>
  </si>
  <si>
    <t>CAH25-01</t>
  </si>
  <si>
    <t>CAH25-02</t>
  </si>
  <si>
    <t>CAH26-01</t>
  </si>
  <si>
    <t>Geography, earth and environmental studies  </t>
  </si>
  <si>
    <t>CAH02-04</t>
  </si>
  <si>
    <t>CAH02-05</t>
  </si>
  <si>
    <t>CAH02-06</t>
  </si>
  <si>
    <t>Coverage: UK Level 7 graduates from English HEIs</t>
  </si>
  <si>
    <t xml:space="preserve">Coverage: International Level 7 graduates from English HEIs </t>
  </si>
  <si>
    <t>Coverage: UK and International Level 7 graduates from English HEIs</t>
  </si>
  <si>
    <t>Coverage: International Level 7 graduates from English HEIs</t>
  </si>
  <si>
    <t>Coverage: UK Level 8 graduates from English HEIs</t>
  </si>
  <si>
    <t>Coverage: International Level 8 graduates from English HEIs</t>
  </si>
  <si>
    <t>Coverage: UK and International Level 8 graduates from English HEIs</t>
  </si>
  <si>
    <t>YAG5UKL7-RF+MAllAll</t>
  </si>
  <si>
    <t>YAG5UKL7-TF+MAllAll</t>
  </si>
  <si>
    <t>Table 10: Earnings of Level 8 UK and international graduates by domicile, region and sex one, three, five and ten years after graduation</t>
  </si>
  <si>
    <t>Table 9: Earnings of Level 8 UK and international graduates by subject, domicile and sex one, three, five and ten years after graduation</t>
  </si>
  <si>
    <t>Table 8: Employment outcomes of Level 8 international graduates by subject, domicile and sex one, three, five and ten years after graduation</t>
  </si>
  <si>
    <t>Table 4: Earnings of Level 7 UK and international graduates by domicile, region and sex one, three, five and ten years after graduation</t>
  </si>
  <si>
    <t>Table 8</t>
  </si>
  <si>
    <t>Table 9</t>
  </si>
  <si>
    <t>Table 10</t>
  </si>
  <si>
    <t>Table 11</t>
  </si>
  <si>
    <t>Earnings of Level 8 UK and international graduates by domicile, region and sex one, three, five and ten years after graduation</t>
  </si>
  <si>
    <t>Earnings of Level 7 UK and international graduates by domicile, region and sex one, three, five and ten years after graduation</t>
  </si>
  <si>
    <t>L7 taught</t>
  </si>
  <si>
    <t>L7 Research</t>
  </si>
  <si>
    <t>All Level 7 (research)</t>
  </si>
  <si>
    <t>All Level 7 (taught)</t>
  </si>
  <si>
    <r>
      <t>Unmatched</t>
    </r>
    <r>
      <rPr>
        <sz val="9"/>
        <color theme="1"/>
        <rFont val="Arial"/>
        <family val="2"/>
      </rPr>
      <t xml:space="preserve">
(%)</t>
    </r>
  </si>
  <si>
    <r>
      <t>Activity not captured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(%)</t>
    </r>
  </si>
  <si>
    <r>
      <t>No sustained destination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(%)</t>
    </r>
  </si>
  <si>
    <r>
      <t>Sustained employment only</t>
    </r>
    <r>
      <rPr>
        <sz val="9"/>
        <color theme="1"/>
        <rFont val="Arial"/>
        <family val="2"/>
      </rPr>
      <t xml:space="preserve"> (%)</t>
    </r>
  </si>
  <si>
    <r>
      <t>Sustained employment with or without further study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(%)</t>
    </r>
  </si>
  <si>
    <t>Unmatched (%)</t>
  </si>
  <si>
    <t>domicile</t>
  </si>
  <si>
    <t>qualification_level</t>
  </si>
  <si>
    <t>subject_name</t>
  </si>
  <si>
    <t>region_name</t>
  </si>
  <si>
    <t>grads_uk</t>
  </si>
  <si>
    <t>overseas_percent</t>
  </si>
  <si>
    <t>fs_with_or_without_sust_emp</t>
  </si>
  <si>
    <t>earnings_LQ</t>
  </si>
  <si>
    <t>earnings_median</t>
  </si>
  <si>
    <t>earnings_UQ</t>
  </si>
  <si>
    <t>Level 7 (research)</t>
  </si>
  <si>
    <t>Female + male</t>
  </si>
  <si>
    <t>Level 7 (taught)</t>
  </si>
  <si>
    <t>Level 8</t>
  </si>
  <si>
    <t>2008/2009</t>
  </si>
  <si>
    <t>2009/2010</t>
  </si>
  <si>
    <t>2018/2019</t>
  </si>
  <si>
    <t>2007/2008</t>
  </si>
  <si>
    <t>Level 7</t>
  </si>
  <si>
    <t>NaN</t>
  </si>
  <si>
    <t>Tax year: 2018/2019</t>
  </si>
  <si>
    <t>Graduating cohort: 2007/2008, 2012/2013, 2014/2015 and 2016/2017</t>
  </si>
  <si>
    <t>country</t>
  </si>
  <si>
    <t>Greece</t>
  </si>
  <si>
    <t>Indonesia</t>
  </si>
  <si>
    <t>Korea (South)</t>
  </si>
  <si>
    <t>Taiwan (Province of China)</t>
  </si>
  <si>
    <t>Overseas (%)</t>
  </si>
  <si>
    <t>Further study with or without sustained employment (%)</t>
  </si>
  <si>
    <t>Overseas_percent</t>
  </si>
  <si>
    <t>Tax year 2018/2019</t>
  </si>
  <si>
    <t>Tax Year 2018/2019</t>
  </si>
  <si>
    <t>Source: HM Revenue &amp; Customs (P45, P14 and self-assessment data), Department for Work and Pension(The National Benefits Database, Labour Market System, Juvos), Higher Education Statistics Agency (HESA) Student Record, Individualised Learner Record (ILR), national pupil database (NPD)</t>
  </si>
  <si>
    <t>Earnings figures are rounded to the nearest £100</t>
  </si>
  <si>
    <t>Employment outcome percentages are rounded to the nearest 0.1%</t>
  </si>
  <si>
    <t>All populations are rounded to the nearest 5 full-person equivalent (FPE) individuals</t>
  </si>
  <si>
    <t>c = data has been suppressed due to small numbers. '-' = there is no result (N/A)</t>
  </si>
  <si>
    <t>Number included in earnings figures</t>
  </si>
  <si>
    <t>Earnings – lower quartile (£)</t>
  </si>
  <si>
    <t>Earnings – median (£)</t>
  </si>
  <si>
    <t>Earnings – upper quartile (£)</t>
  </si>
  <si>
    <t>Domicile</t>
  </si>
  <si>
    <t>2007/2008, 2012/2013, 2014/2015 and 2016/2017</t>
  </si>
  <si>
    <t>HE.LEO@education.gov.uk</t>
  </si>
  <si>
    <t>LEO Team, Department for Education, Sanctuary Buildings, 20 Great Smith St, London SW1P 3BT
Tel: 07741118332</t>
  </si>
  <si>
    <t>Number of graduates</t>
  </si>
  <si>
    <t>Number of graduates matched to LEO data</t>
  </si>
  <si>
    <t>All subjects</t>
  </si>
  <si>
    <t>Female + Male</t>
  </si>
  <si>
    <t>Level 7 (Research)</t>
  </si>
  <si>
    <t>Level 7 (Taught)</t>
  </si>
  <si>
    <t>Sustained employment, further study or both (%)</t>
  </si>
  <si>
    <t>20th May 2021</t>
  </si>
  <si>
    <r>
      <t>Table 6: Activity of top 20</t>
    </r>
    <r>
      <rPr>
        <b/>
        <sz val="10"/>
        <rFont val="Arial"/>
        <family val="2"/>
      </rPr>
      <t xml:space="preserve"> Level 7 international graduate populations one, three, five and ten years after graduation</t>
    </r>
  </si>
  <si>
    <t>Employment and Earnings Outcomes of Higher Education Graduates: Data from the Longitudinal Education Outcomes (LEO) Dataset</t>
  </si>
  <si>
    <t>Number of graduates included in outcomes</t>
  </si>
  <si>
    <t>Table 1: Employment outcomes of Level 7 UK graduates by subject and sex one, three, five and ten years after graduation</t>
  </si>
  <si>
    <t>Table 7: Employment outcomes of Level 8 UK graduates by subject and sex one, three, five and ten years after graduation</t>
  </si>
  <si>
    <t>Table 11: Earnings outcomes of Level 8 UK graduates by subject and region one, three, five and ten years after graduation</t>
  </si>
  <si>
    <t>Table 5: Earnings outcomes of Level 7 UK graduates by subject and region one, three, five and ten years after graduation</t>
  </si>
  <si>
    <t>Employment outcomes of Level 7 UK graduates by subject and sex one, three, five and ten years after graduation</t>
  </si>
  <si>
    <t>Earnings outcomes of Level 7 UK graduates by subject and region one, three, five and ten years after graduation</t>
  </si>
  <si>
    <t>Employment outcomes of Level 8 UK graduates by subject and sex one, three, five and ten years after graduation</t>
  </si>
  <si>
    <t>Earnings outcomes of Level 8 UK graduates by subject and region one, three, five and ten years after graduation</t>
  </si>
  <si>
    <r>
      <t>Activity of top 20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Level 7</t>
    </r>
    <r>
      <rPr>
        <sz val="11"/>
        <rFont val="Arial"/>
        <family val="2"/>
      </rPr>
      <t xml:space="preserve"> international graduate populations one, three, five and ten years after graduation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</si>
</sst>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\%"/>
    <numFmt numFmtId="165" formatCode=";;;"/>
    <numFmt numFmtId="166" formatCode="_-* #,##0_-;\-* #,##0_-;_-* &quot;-&quot;??_-;_-@_-"/>
    <numFmt numFmtId="167" formatCode="_-* #,##0.0_-;\-* #,##0.0_-;_-* &quot;-&quot;??_-;_-@_-"/>
    <numFmt numFmtId="168" formatCode="0.0"/>
    <numFmt numFmtId="169" formatCode="#,##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9"/>
      <color theme="1"/>
      <name val="Arial"/>
      <family val="2"/>
    </font>
    <font>
      <sz val="8"/>
      <color theme="0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 tint="0.499984740745262"/>
      <name val="Arial"/>
      <family val="2"/>
    </font>
    <font>
      <sz val="9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sz val="11"/>
      <color theme="2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27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6" fillId="2" borderId="1" xfId="2" applyFont="1" applyFill="1" applyBorder="1"/>
    <xf numFmtId="0" fontId="7" fillId="2" borderId="1" xfId="0" applyFont="1" applyFill="1" applyBorder="1"/>
    <xf numFmtId="0" fontId="6" fillId="2" borderId="0" xfId="2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7" fillId="2" borderId="0" xfId="0" applyFont="1" applyFill="1"/>
    <xf numFmtId="0" fontId="4" fillId="2" borderId="2" xfId="3" applyFont="1" applyFill="1" applyBorder="1"/>
    <xf numFmtId="0" fontId="7" fillId="2" borderId="3" xfId="3" applyFont="1" applyFill="1" applyBorder="1"/>
    <xf numFmtId="0" fontId="7" fillId="2" borderId="0" xfId="3" applyFont="1" applyFill="1" applyBorder="1" applyAlignment="1">
      <alignment vertical="top"/>
    </xf>
    <xf numFmtId="0" fontId="9" fillId="2" borderId="4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vertical="top"/>
    </xf>
    <xf numFmtId="0" fontId="0" fillId="2" borderId="5" xfId="0" applyFill="1" applyBorder="1"/>
    <xf numFmtId="0" fontId="5" fillId="2" borderId="6" xfId="2" applyFill="1" applyBorder="1"/>
    <xf numFmtId="0" fontId="16" fillId="4" borderId="7" xfId="0" applyFont="1" applyFill="1" applyBorder="1" applyAlignment="1">
      <alignment wrapText="1"/>
    </xf>
    <xf numFmtId="11" fontId="0" fillId="0" borderId="0" xfId="0" applyNumberFormat="1"/>
    <xf numFmtId="0" fontId="7" fillId="0" borderId="1" xfId="0" applyFont="1" applyFill="1" applyBorder="1"/>
    <xf numFmtId="0" fontId="13" fillId="0" borderId="0" xfId="0" applyFont="1" applyFill="1"/>
    <xf numFmtId="0" fontId="7" fillId="0" borderId="0" xfId="0" applyFont="1" applyFill="1"/>
    <xf numFmtId="0" fontId="27" fillId="0" borderId="0" xfId="0" applyFont="1"/>
    <xf numFmtId="0" fontId="16" fillId="0" borderId="0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Fill="1" applyBorder="1"/>
    <xf numFmtId="166" fontId="16" fillId="0" borderId="0" xfId="1" applyNumberFormat="1" applyFont="1" applyFill="1" applyBorder="1" applyAlignment="1">
      <alignment horizontal="right"/>
    </xf>
    <xf numFmtId="167" fontId="16" fillId="0" borderId="0" xfId="1" applyNumberFormat="1" applyFont="1" applyFill="1" applyBorder="1" applyAlignment="1">
      <alignment horizontal="right"/>
    </xf>
    <xf numFmtId="167" fontId="16" fillId="0" borderId="4" xfId="1" applyNumberFormat="1" applyFont="1" applyFill="1" applyBorder="1" applyAlignment="1">
      <alignment horizontal="right"/>
    </xf>
    <xf numFmtId="166" fontId="14" fillId="0" borderId="5" xfId="1" applyNumberFormat="1" applyFont="1" applyFill="1" applyBorder="1" applyAlignment="1">
      <alignment horizontal="right"/>
    </xf>
    <xf numFmtId="167" fontId="14" fillId="0" borderId="5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167" fontId="14" fillId="0" borderId="4" xfId="1" applyNumberFormat="1" applyFont="1" applyFill="1" applyBorder="1" applyAlignment="1">
      <alignment horizontal="right"/>
    </xf>
    <xf numFmtId="0" fontId="12" fillId="0" borderId="0" xfId="0" applyFont="1" applyFill="1"/>
    <xf numFmtId="0" fontId="11" fillId="0" borderId="0" xfId="0" applyFont="1" applyFill="1"/>
    <xf numFmtId="0" fontId="7" fillId="0" borderId="4" xfId="0" applyFont="1" applyFill="1" applyBorder="1"/>
    <xf numFmtId="166" fontId="16" fillId="0" borderId="4" xfId="1" applyNumberFormat="1" applyFont="1" applyFill="1" applyBorder="1" applyAlignment="1">
      <alignment horizontal="right"/>
    </xf>
    <xf numFmtId="166" fontId="14" fillId="0" borderId="4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6" fillId="0" borderId="5" xfId="0" applyFont="1" applyFill="1" applyBorder="1" applyAlignment="1">
      <alignment wrapText="1"/>
    </xf>
    <xf numFmtId="0" fontId="7" fillId="0" borderId="14" xfId="0" applyFont="1" applyFill="1" applyBorder="1"/>
    <xf numFmtId="0" fontId="7" fillId="0" borderId="12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165" fontId="16" fillId="0" borderId="13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wrapText="1"/>
    </xf>
    <xf numFmtId="166" fontId="14" fillId="0" borderId="2" xfId="1" applyNumberFormat="1" applyFont="1" applyFill="1" applyBorder="1" applyAlignment="1">
      <alignment horizontal="right"/>
    </xf>
    <xf numFmtId="167" fontId="14" fillId="0" borderId="2" xfId="1" applyNumberFormat="1" applyFont="1" applyFill="1" applyBorder="1" applyAlignment="1">
      <alignment horizontal="right"/>
    </xf>
    <xf numFmtId="167" fontId="14" fillId="0" borderId="3" xfId="1" applyNumberFormat="1" applyFont="1" applyFill="1" applyBorder="1" applyAlignment="1">
      <alignment horizontal="right"/>
    </xf>
    <xf numFmtId="0" fontId="0" fillId="0" borderId="14" xfId="0" applyFill="1" applyBorder="1"/>
    <xf numFmtId="0" fontId="0" fillId="0" borderId="0" xfId="0" applyFill="1" applyBorder="1"/>
    <xf numFmtId="0" fontId="14" fillId="0" borderId="0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/>
    </xf>
    <xf numFmtId="0" fontId="14" fillId="0" borderId="0" xfId="0" applyFont="1" applyFill="1" applyBorder="1"/>
    <xf numFmtId="165" fontId="23" fillId="0" borderId="14" xfId="0" applyNumberFormat="1" applyFont="1" applyFill="1" applyBorder="1" applyAlignment="1">
      <alignment horizontal="left"/>
    </xf>
    <xf numFmtId="0" fontId="23" fillId="0" borderId="0" xfId="0" applyFont="1" applyFill="1" applyBorder="1"/>
    <xf numFmtId="0" fontId="24" fillId="0" borderId="14" xfId="0" applyFont="1" applyFill="1" applyBorder="1" applyAlignment="1">
      <alignment horizontal="left"/>
    </xf>
    <xf numFmtId="0" fontId="21" fillId="0" borderId="14" xfId="0" applyNumberFormat="1" applyFont="1" applyFill="1" applyBorder="1" applyAlignment="1">
      <alignment horizontal="left"/>
    </xf>
    <xf numFmtId="0" fontId="14" fillId="0" borderId="5" xfId="0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left"/>
    </xf>
    <xf numFmtId="167" fontId="7" fillId="0" borderId="0" xfId="0" applyNumberFormat="1" applyFont="1" applyFill="1" applyBorder="1"/>
    <xf numFmtId="0" fontId="0" fillId="0" borderId="14" xfId="0" applyFont="1" applyFill="1" applyBorder="1"/>
    <xf numFmtId="0" fontId="0" fillId="0" borderId="0" xfId="0" applyFont="1" applyFill="1" applyBorder="1"/>
    <xf numFmtId="169" fontId="16" fillId="0" borderId="0" xfId="1" applyNumberFormat="1" applyFont="1" applyFill="1" applyBorder="1" applyAlignment="1">
      <alignment horizontal="right"/>
    </xf>
    <xf numFmtId="169" fontId="16" fillId="0" borderId="4" xfId="1" applyNumberFormat="1" applyFont="1" applyFill="1" applyBorder="1" applyAlignment="1">
      <alignment horizontal="right"/>
    </xf>
    <xf numFmtId="169" fontId="14" fillId="0" borderId="0" xfId="1" applyNumberFormat="1" applyFont="1" applyFill="1" applyBorder="1" applyAlignment="1">
      <alignment horizontal="right"/>
    </xf>
    <xf numFmtId="169" fontId="14" fillId="0" borderId="4" xfId="1" applyNumberFormat="1" applyFont="1" applyFill="1" applyBorder="1" applyAlignment="1">
      <alignment horizontal="right"/>
    </xf>
    <xf numFmtId="166" fontId="16" fillId="0" borderId="14" xfId="1" applyNumberFormat="1" applyFont="1" applyFill="1" applyBorder="1" applyAlignment="1">
      <alignment horizontal="right"/>
    </xf>
    <xf numFmtId="166" fontId="14" fillId="0" borderId="14" xfId="1" applyNumberFormat="1" applyFont="1" applyFill="1" applyBorder="1" applyAlignment="1">
      <alignment horizontal="right"/>
    </xf>
    <xf numFmtId="0" fontId="10" fillId="0" borderId="0" xfId="0" applyFont="1" applyFill="1"/>
    <xf numFmtId="0" fontId="29" fillId="0" borderId="0" xfId="0" applyFont="1" applyFill="1" applyBorder="1"/>
    <xf numFmtId="0" fontId="31" fillId="0" borderId="0" xfId="0" quotePrefix="1" applyFont="1" applyFill="1" applyBorder="1"/>
    <xf numFmtId="0" fontId="30" fillId="0" borderId="0" xfId="0" applyFont="1" applyFill="1" applyBorder="1"/>
    <xf numFmtId="0" fontId="31" fillId="0" borderId="0" xfId="0" applyFont="1" applyFill="1" applyBorder="1"/>
    <xf numFmtId="0" fontId="4" fillId="0" borderId="0" xfId="0" applyFont="1" applyFill="1" applyBorder="1"/>
    <xf numFmtId="0" fontId="11" fillId="0" borderId="0" xfId="0" applyFont="1" applyFill="1" applyBorder="1"/>
    <xf numFmtId="0" fontId="1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11" fillId="0" borderId="5" xfId="0" applyFont="1" applyFill="1" applyBorder="1"/>
    <xf numFmtId="0" fontId="19" fillId="0" borderId="5" xfId="0" applyFont="1" applyFill="1" applyBorder="1"/>
    <xf numFmtId="0" fontId="7" fillId="0" borderId="13" xfId="0" applyFont="1" applyFill="1" applyBorder="1" applyAlignment="1">
      <alignment wrapText="1"/>
    </xf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31" fillId="0" borderId="0" xfId="0" applyFont="1" applyFill="1"/>
    <xf numFmtId="0" fontId="29" fillId="0" borderId="0" xfId="0" applyFont="1" applyFill="1"/>
    <xf numFmtId="0" fontId="28" fillId="0" borderId="9" xfId="0" applyFont="1" applyFill="1" applyBorder="1"/>
    <xf numFmtId="0" fontId="28" fillId="0" borderId="10" xfId="0" applyFont="1" applyFill="1" applyBorder="1"/>
    <xf numFmtId="0" fontId="29" fillId="0" borderId="0" xfId="0" applyFont="1" applyFill="1" applyAlignment="1">
      <alignment wrapText="1"/>
    </xf>
    <xf numFmtId="0" fontId="16" fillId="0" borderId="12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29" fillId="0" borderId="0" xfId="0" quotePrefix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6" fillId="0" borderId="14" xfId="0" applyFont="1" applyFill="1" applyBorder="1"/>
    <xf numFmtId="164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0" fontId="29" fillId="0" borderId="0" xfId="0" quotePrefix="1" applyFont="1" applyFill="1"/>
    <xf numFmtId="165" fontId="21" fillId="0" borderId="14" xfId="0" applyNumberFormat="1" applyFont="1" applyFill="1" applyBorder="1" applyAlignment="1">
      <alignment horizontal="left"/>
    </xf>
    <xf numFmtId="0" fontId="2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/>
    </xf>
    <xf numFmtId="168" fontId="32" fillId="0" borderId="0" xfId="0" applyNumberFormat="1" applyFont="1" applyFill="1" applyBorder="1" applyAlignment="1">
      <alignment horizontal="right"/>
    </xf>
    <xf numFmtId="165" fontId="21" fillId="0" borderId="12" xfId="0" applyNumberFormat="1" applyFont="1" applyFill="1" applyBorder="1" applyAlignment="1">
      <alignment horizontal="left"/>
    </xf>
    <xf numFmtId="0" fontId="30" fillId="0" borderId="0" xfId="0" applyFont="1" applyFill="1"/>
    <xf numFmtId="0" fontId="7" fillId="0" borderId="0" xfId="0" quotePrefix="1" applyFont="1" applyFill="1" applyBorder="1"/>
    <xf numFmtId="0" fontId="28" fillId="0" borderId="0" xfId="0" applyFont="1" applyFill="1"/>
    <xf numFmtId="0" fontId="25" fillId="0" borderId="0" xfId="0" applyFont="1" applyFill="1" applyBorder="1" applyAlignment="1">
      <alignment wrapText="1"/>
    </xf>
    <xf numFmtId="3" fontId="7" fillId="0" borderId="0" xfId="0" applyNumberFormat="1" applyFont="1" applyFill="1" applyBorder="1"/>
    <xf numFmtId="0" fontId="29" fillId="0" borderId="0" xfId="0" quotePrefix="1" applyFont="1" applyFill="1" applyBorder="1"/>
    <xf numFmtId="0" fontId="25" fillId="0" borderId="0" xfId="0" applyFont="1" applyFill="1" applyBorder="1" applyAlignment="1">
      <alignment horizontal="left"/>
    </xf>
    <xf numFmtId="3" fontId="11" fillId="0" borderId="0" xfId="0" applyNumberFormat="1" applyFont="1" applyFill="1" applyBorder="1"/>
    <xf numFmtId="164" fontId="11" fillId="0" borderId="0" xfId="0" applyNumberFormat="1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14" fillId="0" borderId="11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4" fillId="0" borderId="10" xfId="0" applyFont="1" applyFill="1" applyBorder="1" applyAlignment="1">
      <alignment wrapText="1"/>
    </xf>
    <xf numFmtId="0" fontId="16" fillId="0" borderId="13" xfId="0" applyFont="1" applyFill="1" applyBorder="1"/>
    <xf numFmtId="168" fontId="16" fillId="0" borderId="0" xfId="0" applyNumberFormat="1" applyFont="1" applyFill="1" applyBorder="1" applyAlignment="1">
      <alignment horizontal="right"/>
    </xf>
    <xf numFmtId="0" fontId="14" fillId="0" borderId="0" xfId="0" applyFont="1" applyFill="1"/>
    <xf numFmtId="0" fontId="28" fillId="0" borderId="0" xfId="0" applyFont="1" applyFill="1" applyBorder="1"/>
    <xf numFmtId="164" fontId="7" fillId="0" borderId="0" xfId="0" applyNumberFormat="1" applyFont="1" applyFill="1" applyBorder="1"/>
    <xf numFmtId="0" fontId="15" fillId="0" borderId="0" xfId="0" applyFont="1" applyFill="1" applyAlignment="1">
      <alignment wrapText="1"/>
    </xf>
    <xf numFmtId="0" fontId="16" fillId="0" borderId="11" xfId="0" applyFont="1" applyFill="1" applyBorder="1" applyAlignment="1">
      <alignment wrapText="1"/>
    </xf>
    <xf numFmtId="164" fontId="11" fillId="0" borderId="3" xfId="0" applyNumberFormat="1" applyFont="1" applyFill="1" applyBorder="1" applyAlignment="1">
      <alignment horizontal="right"/>
    </xf>
    <xf numFmtId="165" fontId="29" fillId="0" borderId="0" xfId="0" quotePrefix="1" applyNumberFormat="1" applyFont="1" applyFill="1"/>
    <xf numFmtId="166" fontId="14" fillId="0" borderId="6" xfId="1" applyNumberFormat="1" applyFont="1" applyFill="1" applyBorder="1" applyAlignment="1">
      <alignment horizontal="right"/>
    </xf>
    <xf numFmtId="166" fontId="16" fillId="0" borderId="2" xfId="1" applyNumberFormat="1" applyFont="1" applyFill="1" applyBorder="1" applyAlignment="1">
      <alignment horizontal="right"/>
    </xf>
    <xf numFmtId="166" fontId="16" fillId="0" borderId="3" xfId="1" applyNumberFormat="1" applyFont="1" applyFill="1" applyBorder="1" applyAlignment="1">
      <alignment horizontal="right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33" fillId="0" borderId="0" xfId="0" applyFont="1" applyFill="1"/>
    <xf numFmtId="0" fontId="14" fillId="0" borderId="14" xfId="0" applyNumberFormat="1" applyFont="1" applyFill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0" fontId="23" fillId="0" borderId="5" xfId="0" applyFont="1" applyFill="1" applyBorder="1"/>
    <xf numFmtId="0" fontId="14" fillId="0" borderId="5" xfId="0" applyFont="1" applyFill="1" applyBorder="1"/>
    <xf numFmtId="0" fontId="25" fillId="0" borderId="2" xfId="0" applyFont="1" applyFill="1" applyBorder="1" applyAlignment="1"/>
    <xf numFmtId="164" fontId="11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19" fillId="0" borderId="0" xfId="0" applyFont="1" applyFill="1" applyBorder="1"/>
    <xf numFmtId="0" fontId="16" fillId="0" borderId="14" xfId="0" applyFont="1" applyFill="1" applyBorder="1" applyAlignment="1">
      <alignment wrapText="1"/>
    </xf>
    <xf numFmtId="3" fontId="11" fillId="0" borderId="13" xfId="0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6" fillId="0" borderId="13" xfId="1" applyNumberFormat="1" applyFont="1" applyFill="1" applyBorder="1" applyAlignment="1">
      <alignment horizontal="right"/>
    </xf>
    <xf numFmtId="167" fontId="7" fillId="0" borderId="5" xfId="0" applyNumberFormat="1" applyFont="1" applyFill="1" applyBorder="1"/>
    <xf numFmtId="167" fontId="7" fillId="0" borderId="6" xfId="0" applyNumberFormat="1" applyFont="1" applyFill="1" applyBorder="1"/>
    <xf numFmtId="0" fontId="14" fillId="0" borderId="2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6" fillId="0" borderId="13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left" wrapText="1"/>
    </xf>
    <xf numFmtId="164" fontId="11" fillId="0" borderId="13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left"/>
    </xf>
    <xf numFmtId="0" fontId="26" fillId="0" borderId="14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169" fontId="11" fillId="0" borderId="2" xfId="0" applyNumberFormat="1" applyFont="1" applyFill="1" applyBorder="1" applyAlignment="1">
      <alignment horizontal="right"/>
    </xf>
    <xf numFmtId="169" fontId="14" fillId="0" borderId="2" xfId="1" applyNumberFormat="1" applyFont="1" applyFill="1" applyBorder="1" applyAlignment="1">
      <alignment horizontal="right"/>
    </xf>
    <xf numFmtId="169" fontId="14" fillId="0" borderId="3" xfId="1" applyNumberFormat="1" applyFont="1" applyFill="1" applyBorder="1" applyAlignment="1">
      <alignment horizontal="right"/>
    </xf>
    <xf numFmtId="169" fontId="7" fillId="0" borderId="0" xfId="0" applyNumberFormat="1" applyFont="1" applyFill="1" applyBorder="1"/>
    <xf numFmtId="169" fontId="7" fillId="0" borderId="4" xfId="0" applyNumberFormat="1" applyFont="1" applyFill="1" applyBorder="1"/>
    <xf numFmtId="169" fontId="7" fillId="0" borderId="5" xfId="0" applyNumberFormat="1" applyFont="1" applyFill="1" applyBorder="1"/>
    <xf numFmtId="166" fontId="14" fillId="0" borderId="13" xfId="1" applyNumberFormat="1" applyFont="1" applyFill="1" applyBorder="1" applyAlignment="1">
      <alignment horizontal="right"/>
    </xf>
    <xf numFmtId="165" fontId="14" fillId="0" borderId="13" xfId="0" applyNumberFormat="1" applyFont="1" applyFill="1" applyBorder="1" applyAlignment="1">
      <alignment horizontal="left"/>
    </xf>
    <xf numFmtId="166" fontId="14" fillId="0" borderId="3" xfId="1" applyNumberFormat="1" applyFont="1" applyFill="1" applyBorder="1" applyAlignment="1">
      <alignment horizontal="right"/>
    </xf>
    <xf numFmtId="0" fontId="23" fillId="0" borderId="14" xfId="0" applyFont="1" applyFill="1" applyBorder="1" applyAlignment="1">
      <alignment horizontal="left"/>
    </xf>
    <xf numFmtId="166" fontId="7" fillId="0" borderId="0" xfId="0" applyNumberFormat="1" applyFont="1" applyFill="1" applyBorder="1"/>
    <xf numFmtId="166" fontId="7" fillId="0" borderId="4" xfId="0" applyNumberFormat="1" applyFont="1" applyFill="1" applyBorder="1"/>
    <xf numFmtId="166" fontId="7" fillId="0" borderId="5" xfId="0" applyNumberFormat="1" applyFont="1" applyFill="1" applyBorder="1"/>
    <xf numFmtId="166" fontId="7" fillId="0" borderId="6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0" fontId="24" fillId="2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4" fillId="0" borderId="13" xfId="0" applyFont="1" applyFill="1" applyBorder="1"/>
    <xf numFmtId="0" fontId="34" fillId="0" borderId="14" xfId="0" applyFont="1" applyBorder="1"/>
    <xf numFmtId="165" fontId="23" fillId="0" borderId="12" xfId="0" applyNumberFormat="1" applyFont="1" applyFill="1" applyBorder="1" applyAlignment="1">
      <alignment horizontal="left"/>
    </xf>
    <xf numFmtId="0" fontId="11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7" fillId="0" borderId="3" xfId="0" applyFont="1" applyFill="1" applyBorder="1"/>
    <xf numFmtId="3" fontId="11" fillId="0" borderId="4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0" fontId="28" fillId="0" borderId="11" xfId="0" applyFont="1" applyFill="1" applyBorder="1"/>
    <xf numFmtId="0" fontId="14" fillId="0" borderId="13" xfId="0" applyFont="1" applyFill="1" applyBorder="1" applyAlignment="1">
      <alignment wrapText="1"/>
    </xf>
    <xf numFmtId="3" fontId="7" fillId="0" borderId="6" xfId="0" applyNumberFormat="1" applyFont="1" applyFill="1" applyBorder="1"/>
    <xf numFmtId="0" fontId="16" fillId="0" borderId="0" xfId="0" applyFont="1" applyFill="1" applyBorder="1" applyAlignment="1"/>
    <xf numFmtId="0" fontId="16" fillId="0" borderId="9" xfId="0" applyFont="1" applyFill="1" applyBorder="1" applyAlignment="1">
      <alignment wrapText="1"/>
    </xf>
    <xf numFmtId="0" fontId="14" fillId="2" borderId="0" xfId="0" applyFont="1" applyFill="1"/>
    <xf numFmtId="0" fontId="14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9" fillId="0" borderId="4" xfId="0" applyFont="1" applyFill="1" applyBorder="1" applyAlignment="1">
      <alignment horizontal="left" vertical="top" wrapText="1"/>
    </xf>
    <xf numFmtId="166" fontId="34" fillId="0" borderId="0" xfId="0" applyNumberFormat="1" applyFont="1" applyAlignment="1">
      <alignment horizontal="left" vertical="top"/>
    </xf>
    <xf numFmtId="0" fontId="34" fillId="0" borderId="0" xfId="0" applyFont="1" applyAlignment="1">
      <alignment horizontal="left" vertical="top"/>
    </xf>
    <xf numFmtId="166" fontId="34" fillId="0" borderId="0" xfId="0" applyNumberFormat="1" applyFont="1" applyAlignment="1">
      <alignment vertical="top"/>
    </xf>
    <xf numFmtId="166" fontId="0" fillId="0" borderId="0" xfId="0" applyNumberFormat="1"/>
    <xf numFmtId="0" fontId="0" fillId="0" borderId="0" xfId="0"/>
    <xf numFmtId="166" fontId="34" fillId="0" borderId="0" xfId="0" applyNumberFormat="1" applyFont="1"/>
    <xf numFmtId="0" fontId="17" fillId="0" borderId="0" xfId="0" applyFont="1" applyFill="1"/>
    <xf numFmtId="0" fontId="17" fillId="0" borderId="0" xfId="0" applyFont="1" applyFill="1" applyBorder="1" applyAlignment="1">
      <alignment wrapText="1"/>
    </xf>
    <xf numFmtId="167" fontId="17" fillId="0" borderId="0" xfId="0" applyNumberFormat="1" applyFont="1" applyFill="1" applyBorder="1"/>
    <xf numFmtId="0" fontId="34" fillId="0" borderId="0" xfId="0" applyFont="1" applyFill="1"/>
    <xf numFmtId="3" fontId="17" fillId="0" borderId="0" xfId="0" applyNumberFormat="1" applyFont="1" applyFill="1" applyBorder="1"/>
    <xf numFmtId="0" fontId="35" fillId="0" borderId="0" xfId="0" applyFont="1" applyFill="1" applyBorder="1" applyAlignment="1">
      <alignment wrapText="1"/>
    </xf>
    <xf numFmtId="0" fontId="34" fillId="0" borderId="0" xfId="0" applyFont="1" applyAlignment="1">
      <alignment vertical="top"/>
    </xf>
    <xf numFmtId="166" fontId="35" fillId="0" borderId="0" xfId="0" applyNumberFormat="1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3" fontId="19" fillId="0" borderId="0" xfId="0" applyNumberFormat="1" applyFont="1" applyFill="1" applyBorder="1"/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/>
    </xf>
    <xf numFmtId="169" fontId="17" fillId="0" borderId="0" xfId="0" applyNumberFormat="1" applyFont="1" applyFill="1" applyBorder="1"/>
    <xf numFmtId="168" fontId="24" fillId="0" borderId="0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wrapText="1"/>
    </xf>
    <xf numFmtId="0" fontId="16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167" fontId="16" fillId="0" borderId="0" xfId="1" applyNumberFormat="1" applyFont="1" applyFill="1" applyBorder="1" applyAlignment="1">
      <alignment horizontal="right" indent="1"/>
    </xf>
    <xf numFmtId="0" fontId="16" fillId="0" borderId="3" xfId="0" applyFont="1" applyFill="1" applyBorder="1" applyAlignment="1">
      <alignment horizontal="left" wrapText="1"/>
    </xf>
    <xf numFmtId="0" fontId="0" fillId="0" borderId="0" xfId="0" applyBorder="1"/>
    <xf numFmtId="0" fontId="14" fillId="0" borderId="4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/>
    </xf>
    <xf numFmtId="0" fontId="0" fillId="0" borderId="5" xfId="0" applyBorder="1"/>
    <xf numFmtId="0" fontId="14" fillId="0" borderId="6" xfId="0" applyFont="1" applyFill="1" applyBorder="1" applyAlignment="1">
      <alignment horizontal="left" wrapText="1"/>
    </xf>
    <xf numFmtId="3" fontId="11" fillId="0" borderId="3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36" fillId="0" borderId="0" xfId="0" applyFont="1" applyFill="1"/>
    <xf numFmtId="3" fontId="9" fillId="0" borderId="0" xfId="0" applyNumberFormat="1" applyFont="1" applyFill="1" applyBorder="1"/>
    <xf numFmtId="164" fontId="37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165" fontId="21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167" fontId="14" fillId="0" borderId="6" xfId="1" applyNumberFormat="1" applyFont="1" applyFill="1" applyBorder="1" applyAlignment="1">
      <alignment horizontal="right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>
      <alignment horizontal="left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vertical="top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22" fillId="2" borderId="0" xfId="0" applyFont="1" applyFill="1" applyBorder="1" applyAlignment="1">
      <alignment horizontal="left" wrapText="1"/>
    </xf>
  </cellXfs>
  <cellStyles count="4">
    <cellStyle name="Comma" xfId="1" builtinId="3"/>
    <cellStyle name="Hyperlink" xfId="2" builtinId="8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967740</xdr:colOff>
      <xdr:row>5</xdr:row>
      <xdr:rowOff>113173</xdr:rowOff>
    </xdr:to>
    <xdr:pic>
      <xdr:nvPicPr>
        <xdr:cNvPr id="2" name="Picture 1" descr="https://upload.wikimedia.org/wikipedia/en/thumb/6/68/Department_for_Education.svg/1024px-Department_for_Education.svg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9740" cy="1065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.LEO@education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0"/>
  <sheetViews>
    <sheetView tabSelected="1" workbookViewId="0"/>
  </sheetViews>
  <sheetFormatPr defaultColWidth="9.140625" defaultRowHeight="15" zeroHeight="1" x14ac:dyDescent="0.25"/>
  <cols>
    <col min="1" max="1" width="11.42578125" style="1" customWidth="1"/>
    <col min="2" max="2" width="128.140625" style="1" customWidth="1"/>
    <col min="3" max="3" width="47.85546875" style="1" customWidth="1"/>
    <col min="4" max="4" width="23.85546875" style="1" bestFit="1" customWidth="1"/>
    <col min="5" max="16384" width="9.140625" style="1"/>
  </cols>
  <sheetData>
    <row r="1" spans="1:4" x14ac:dyDescent="0.25">
      <c r="A1"/>
    </row>
    <row r="2" spans="1:4" x14ac:dyDescent="0.25"/>
    <row r="3" spans="1:4" x14ac:dyDescent="0.25"/>
    <row r="4" spans="1:4" x14ac:dyDescent="0.25"/>
    <row r="5" spans="1:4" x14ac:dyDescent="0.25"/>
    <row r="6" spans="1:4" x14ac:dyDescent="0.25"/>
    <row r="7" spans="1:4" x14ac:dyDescent="0.25"/>
    <row r="8" spans="1:4" x14ac:dyDescent="0.25"/>
    <row r="9" spans="1:4" ht="18" x14ac:dyDescent="0.25">
      <c r="A9" s="2" t="s">
        <v>287</v>
      </c>
    </row>
    <row r="10" spans="1:4" ht="18" x14ac:dyDescent="0.25">
      <c r="A10" s="3" t="s">
        <v>289</v>
      </c>
    </row>
    <row r="11" spans="1:4" ht="18" x14ac:dyDescent="0.25">
      <c r="A11" s="3"/>
    </row>
    <row r="12" spans="1:4" x14ac:dyDescent="0.25"/>
    <row r="13" spans="1:4" x14ac:dyDescent="0.25">
      <c r="A13" s="4" t="s">
        <v>0</v>
      </c>
      <c r="B13" s="4" t="s">
        <v>1</v>
      </c>
      <c r="C13" s="4" t="s">
        <v>2</v>
      </c>
      <c r="D13" s="5" t="s">
        <v>3</v>
      </c>
    </row>
    <row r="14" spans="1:4" x14ac:dyDescent="0.25">
      <c r="A14" s="6" t="s">
        <v>4</v>
      </c>
      <c r="B14" s="7" t="s">
        <v>295</v>
      </c>
      <c r="C14" s="7" t="s">
        <v>277</v>
      </c>
      <c r="D14" s="21" t="s">
        <v>251</v>
      </c>
    </row>
    <row r="15" spans="1:4" x14ac:dyDescent="0.25">
      <c r="A15" s="6" t="s">
        <v>5</v>
      </c>
      <c r="B15" s="7" t="s">
        <v>6</v>
      </c>
      <c r="C15" s="7" t="s">
        <v>277</v>
      </c>
      <c r="D15" s="21" t="s">
        <v>251</v>
      </c>
    </row>
    <row r="16" spans="1:4" x14ac:dyDescent="0.25">
      <c r="A16" s="6" t="s">
        <v>7</v>
      </c>
      <c r="B16" s="7" t="s">
        <v>8</v>
      </c>
      <c r="C16" s="7" t="s">
        <v>277</v>
      </c>
      <c r="D16" s="21" t="s">
        <v>251</v>
      </c>
    </row>
    <row r="17" spans="1:4" x14ac:dyDescent="0.25">
      <c r="A17" s="6" t="s">
        <v>9</v>
      </c>
      <c r="B17" s="7" t="s">
        <v>224</v>
      </c>
      <c r="C17" s="7" t="s">
        <v>277</v>
      </c>
      <c r="D17" s="21" t="s">
        <v>251</v>
      </c>
    </row>
    <row r="18" spans="1:4" x14ac:dyDescent="0.25">
      <c r="A18" s="6" t="s">
        <v>10</v>
      </c>
      <c r="B18" s="7" t="s">
        <v>296</v>
      </c>
      <c r="C18" s="7" t="s">
        <v>277</v>
      </c>
      <c r="D18" s="21" t="s">
        <v>251</v>
      </c>
    </row>
    <row r="19" spans="1:4" x14ac:dyDescent="0.25">
      <c r="A19" s="6" t="s">
        <v>11</v>
      </c>
      <c r="B19" s="7" t="s">
        <v>299</v>
      </c>
      <c r="C19" s="7" t="s">
        <v>277</v>
      </c>
      <c r="D19" s="21" t="s">
        <v>251</v>
      </c>
    </row>
    <row r="20" spans="1:4" x14ac:dyDescent="0.25">
      <c r="A20" s="6" t="s">
        <v>13</v>
      </c>
      <c r="B20" s="7" t="s">
        <v>297</v>
      </c>
      <c r="C20" s="7" t="s">
        <v>277</v>
      </c>
      <c r="D20" s="21" t="s">
        <v>251</v>
      </c>
    </row>
    <row r="21" spans="1:4" x14ac:dyDescent="0.25">
      <c r="A21" s="6" t="s">
        <v>219</v>
      </c>
      <c r="B21" s="7" t="s">
        <v>12</v>
      </c>
      <c r="C21" s="7" t="s">
        <v>277</v>
      </c>
      <c r="D21" s="21" t="s">
        <v>251</v>
      </c>
    </row>
    <row r="22" spans="1:4" x14ac:dyDescent="0.25">
      <c r="A22" s="6" t="s">
        <v>220</v>
      </c>
      <c r="B22" s="7" t="s">
        <v>14</v>
      </c>
      <c r="C22" s="7" t="s">
        <v>277</v>
      </c>
      <c r="D22" s="21" t="s">
        <v>251</v>
      </c>
    </row>
    <row r="23" spans="1:4" x14ac:dyDescent="0.25">
      <c r="A23" s="6" t="s">
        <v>221</v>
      </c>
      <c r="B23" s="7" t="s">
        <v>223</v>
      </c>
      <c r="C23" s="7" t="s">
        <v>277</v>
      </c>
      <c r="D23" s="21" t="s">
        <v>251</v>
      </c>
    </row>
    <row r="24" spans="1:4" x14ac:dyDescent="0.25">
      <c r="A24" s="6" t="s">
        <v>222</v>
      </c>
      <c r="B24" s="7" t="s">
        <v>298</v>
      </c>
      <c r="C24" s="7" t="s">
        <v>277</v>
      </c>
      <c r="D24" s="21" t="s">
        <v>251</v>
      </c>
    </row>
    <row r="25" spans="1:4" x14ac:dyDescent="0.25">
      <c r="A25" s="8"/>
      <c r="B25" s="9"/>
      <c r="C25" s="9"/>
      <c r="D25" s="9"/>
    </row>
    <row r="26" spans="1:4" x14ac:dyDescent="0.25">
      <c r="A26" s="10"/>
      <c r="B26" s="11"/>
    </row>
    <row r="27" spans="1:4" x14ac:dyDescent="0.25"/>
    <row r="28" spans="1:4" x14ac:dyDescent="0.25">
      <c r="A28" s="12" t="s">
        <v>15</v>
      </c>
      <c r="B28" s="13"/>
    </row>
    <row r="29" spans="1:4" ht="28.5" x14ac:dyDescent="0.25">
      <c r="A29" s="14" t="s">
        <v>16</v>
      </c>
      <c r="B29" s="15" t="s">
        <v>17</v>
      </c>
      <c r="C29" s="1" t="s">
        <v>18</v>
      </c>
      <c r="D29" s="1" t="s">
        <v>18</v>
      </c>
    </row>
    <row r="30" spans="1:4" x14ac:dyDescent="0.25">
      <c r="A30" s="14"/>
      <c r="B30" s="15"/>
    </row>
    <row r="31" spans="1:4" ht="28.5" customHeight="1" x14ac:dyDescent="0.25">
      <c r="A31" s="16" t="s">
        <v>19</v>
      </c>
      <c r="B31" s="209" t="s">
        <v>279</v>
      </c>
      <c r="D31" s="1" t="s">
        <v>18</v>
      </c>
    </row>
    <row r="32" spans="1:4" x14ac:dyDescent="0.25">
      <c r="A32" s="17"/>
      <c r="B32" s="18" t="s">
        <v>278</v>
      </c>
    </row>
    <row r="33" spans="1:8" x14ac:dyDescent="0.25">
      <c r="A33" s="10"/>
    </row>
    <row r="34" spans="1:8" x14ac:dyDescent="0.25">
      <c r="H34" s="1" t="s">
        <v>18</v>
      </c>
    </row>
    <row r="35" spans="1:8" x14ac:dyDescent="0.25"/>
    <row r="36" spans="1:8" x14ac:dyDescent="0.25"/>
    <row r="37" spans="1:8" x14ac:dyDescent="0.25"/>
    <row r="38" spans="1:8" x14ac:dyDescent="0.25"/>
    <row r="39" spans="1:8" x14ac:dyDescent="0.25"/>
    <row r="40" spans="1:8" x14ac:dyDescent="0.25"/>
  </sheetData>
  <hyperlinks>
    <hyperlink ref="A14" location="'Table 1'!A1" display="Table 1"/>
    <hyperlink ref="A18" location="'Table 5'!A1" display="Table 5"/>
    <hyperlink ref="A19" location="'Table 6'!A1" display="Table 6"/>
    <hyperlink ref="A20" location="'Table 7'!A1" display="Table 7"/>
    <hyperlink ref="A15" location="'Table 2'!A1" display="Table 2"/>
    <hyperlink ref="A16" location="'Table 3'!A1" display="Table 3"/>
    <hyperlink ref="A17" location="'Table 4'!A1" display="Table 4"/>
    <hyperlink ref="B32" r:id="rId1"/>
    <hyperlink ref="A21" location="'Table 8'!A1" display="Table 8"/>
    <hyperlink ref="A22" location="'Table 9'!A1" display="Table 9"/>
    <hyperlink ref="A23" location="'Table 10'!A1" display="Table 10"/>
    <hyperlink ref="A24" location="'Table 11'!A1" display="Table 1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U1363"/>
  <sheetViews>
    <sheetView showGridLines="0" workbookViewId="0">
      <pane xSplit="7" ySplit="15" topLeftCell="H16" activePane="bottomRight" state="frozen"/>
      <selection activeCell="E1" sqref="E1"/>
      <selection pane="topRight" activeCell="H1" sqref="H1"/>
      <selection pane="bottomLeft" activeCell="E16" sqref="E16"/>
      <selection pane="bottomRight" activeCell="F9" sqref="F9"/>
    </sheetView>
  </sheetViews>
  <sheetFormatPr defaultColWidth="0" defaultRowHeight="15" zeroHeight="1" x14ac:dyDescent="0.25"/>
  <cols>
    <col min="1" max="1" width="23.28515625" style="23" hidden="1" customWidth="1"/>
    <col min="2" max="2" width="9.140625" style="23" hidden="1" customWidth="1"/>
    <col min="3" max="3" width="22" style="23" hidden="1" customWidth="1"/>
    <col min="4" max="4" width="9.14062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2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4" width="9.140625" style="27" customWidth="1"/>
    <col min="15" max="16" width="9.140625" style="27" hidden="1" customWidth="1"/>
    <col min="17" max="22" width="9.140625" style="26" hidden="1" customWidth="1"/>
    <col min="23" max="23" width="9.140625" style="27" hidden="1" customWidth="1"/>
    <col min="24" max="73" width="0" style="27" hidden="1" customWidth="1"/>
    <col min="74" max="16384" width="9.140625" style="23" hidden="1"/>
  </cols>
  <sheetData>
    <row r="1" spans="1:73" ht="14.25" customHeight="1" x14ac:dyDescent="0.25">
      <c r="E1" s="73" t="s">
        <v>216</v>
      </c>
      <c r="G1" s="37"/>
      <c r="H1" s="37"/>
      <c r="I1" s="37"/>
      <c r="J1" s="37"/>
      <c r="K1" s="37"/>
    </row>
    <row r="2" spans="1:73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</row>
    <row r="3" spans="1:73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</row>
    <row r="4" spans="1:73" x14ac:dyDescent="0.25">
      <c r="E4" s="22" t="s">
        <v>212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</row>
    <row r="5" spans="1:73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</row>
    <row r="6" spans="1:73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</row>
    <row r="7" spans="1:73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</row>
    <row r="8" spans="1:73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</row>
    <row r="9" spans="1:73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27"/>
      <c r="R9" s="74" t="s">
        <v>175</v>
      </c>
      <c r="S9" s="74" t="s">
        <v>177</v>
      </c>
      <c r="T9" s="74" t="s">
        <v>176</v>
      </c>
      <c r="U9" s="74"/>
    </row>
    <row r="10" spans="1:73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80">
        <v>14</v>
      </c>
      <c r="R10" s="74" t="s">
        <v>24</v>
      </c>
      <c r="S10" s="74" t="s">
        <v>26</v>
      </c>
      <c r="T10" s="74" t="s">
        <v>173</v>
      </c>
      <c r="U10" s="74"/>
    </row>
    <row r="11" spans="1:73" x14ac:dyDescent="0.25">
      <c r="E11" s="98"/>
      <c r="F11" s="83"/>
      <c r="G11" s="83"/>
      <c r="H11" s="84"/>
      <c r="I11" s="84"/>
      <c r="J11" s="84"/>
      <c r="K11" s="84"/>
      <c r="L11" s="80"/>
      <c r="R11" s="74" t="s">
        <v>27</v>
      </c>
      <c r="S11" s="74" t="s">
        <v>37</v>
      </c>
      <c r="T11" s="74" t="s">
        <v>178</v>
      </c>
      <c r="U11" s="74"/>
    </row>
    <row r="12" spans="1:73" ht="29.25" x14ac:dyDescent="0.25">
      <c r="E12" s="85"/>
      <c r="F12" s="86"/>
      <c r="G12" s="87"/>
      <c r="H12" s="262" t="str">
        <f>F9</f>
        <v xml:space="preserve">One year after graduation </v>
      </c>
      <c r="I12" s="262"/>
      <c r="J12" s="262"/>
      <c r="K12" s="263"/>
      <c r="L12" s="80"/>
      <c r="R12" s="74" t="s">
        <v>29</v>
      </c>
      <c r="S12" s="82" t="s">
        <v>184</v>
      </c>
      <c r="T12" s="74" t="s">
        <v>179</v>
      </c>
      <c r="U12" s="74"/>
    </row>
    <row r="13" spans="1:73" x14ac:dyDescent="0.25">
      <c r="E13" s="44"/>
      <c r="F13" s="79"/>
      <c r="G13" s="88"/>
      <c r="H13" s="262" t="str">
        <f>F10</f>
        <v>All</v>
      </c>
      <c r="I13" s="262"/>
      <c r="J13" s="262"/>
      <c r="K13" s="263"/>
      <c r="L13" s="27"/>
      <c r="R13" s="74" t="s">
        <v>31</v>
      </c>
      <c r="S13" s="74" t="s">
        <v>252</v>
      </c>
      <c r="T13" s="74" t="s">
        <v>180</v>
      </c>
      <c r="U13" s="74"/>
      <c r="BU13" s="23"/>
    </row>
    <row r="14" spans="1:73" hidden="1" x14ac:dyDescent="0.25">
      <c r="E14" s="44"/>
      <c r="F14" s="79"/>
      <c r="G14" s="88"/>
      <c r="H14" s="111" t="s">
        <v>121</v>
      </c>
      <c r="I14" s="111" t="s">
        <v>242</v>
      </c>
      <c r="J14" s="111" t="s">
        <v>243</v>
      </c>
      <c r="K14" s="111" t="s">
        <v>244</v>
      </c>
      <c r="L14" s="27"/>
      <c r="R14" s="74"/>
      <c r="S14" s="74"/>
      <c r="T14" s="74"/>
      <c r="U14" s="74"/>
      <c r="BU14" s="23"/>
    </row>
    <row r="15" spans="1:73" s="98" customFormat="1" ht="51" customHeight="1" x14ac:dyDescent="0.25">
      <c r="A15" s="93"/>
      <c r="B15" s="93" t="s">
        <v>181</v>
      </c>
      <c r="C15" s="93" t="s">
        <v>172</v>
      </c>
      <c r="D15" s="93" t="s">
        <v>112</v>
      </c>
      <c r="E15" s="94" t="s">
        <v>32</v>
      </c>
      <c r="F15" s="43" t="s">
        <v>33</v>
      </c>
      <c r="G15" s="25" t="s">
        <v>276</v>
      </c>
      <c r="H15" s="133" t="s">
        <v>272</v>
      </c>
      <c r="I15" s="125" t="s">
        <v>273</v>
      </c>
      <c r="J15" s="125" t="s">
        <v>274</v>
      </c>
      <c r="K15" s="126" t="s">
        <v>275</v>
      </c>
      <c r="L15" s="81"/>
      <c r="M15" s="81"/>
      <c r="N15" s="81"/>
      <c r="O15" s="81"/>
      <c r="P15" s="81"/>
      <c r="Q15" s="26"/>
      <c r="R15" s="74"/>
      <c r="S15" s="74"/>
      <c r="T15" s="74"/>
      <c r="U15" s="74"/>
      <c r="V15" s="26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</row>
    <row r="16" spans="1:73" x14ac:dyDescent="0.25">
      <c r="A16" s="90"/>
      <c r="B16" s="90"/>
      <c r="C16" s="90"/>
      <c r="D16" s="90"/>
      <c r="E16" s="127"/>
      <c r="F16" s="49"/>
      <c r="G16" s="49"/>
      <c r="H16" s="101"/>
      <c r="I16" s="100"/>
      <c r="J16" s="100"/>
      <c r="K16" s="134"/>
      <c r="L16" s="27"/>
      <c r="T16" s="74"/>
      <c r="U16" s="74"/>
      <c r="BU16" s="23"/>
    </row>
    <row r="17" spans="1:73" x14ac:dyDescent="0.25">
      <c r="A17" s="102" t="str">
        <f>R19&amp;G17&amp;B17&amp;$U$19&amp; C17&amp;D17</f>
        <v>YAG1EULevel 8Female + maleAllAll</v>
      </c>
      <c r="B17" s="102" t="s">
        <v>248</v>
      </c>
      <c r="C17" s="102" t="s">
        <v>20</v>
      </c>
      <c r="D17" s="102" t="s">
        <v>20</v>
      </c>
      <c r="E17" s="103" t="s">
        <v>20</v>
      </c>
      <c r="F17" s="25" t="s">
        <v>282</v>
      </c>
      <c r="G17" s="25" t="s">
        <v>122</v>
      </c>
      <c r="H17" s="28">
        <f t="shared" ref="H17:K19" si="0">IFERROR(INDEX(all_data, MATCH($A17, All_data_lookupkey, 0), MATCH(H$14, All_data_headings, 0)),"-")</f>
        <v>1035</v>
      </c>
      <c r="I17" s="28">
        <f t="shared" si="0"/>
        <v>28800</v>
      </c>
      <c r="J17" s="28">
        <f t="shared" si="0"/>
        <v>33900</v>
      </c>
      <c r="K17" s="39">
        <f t="shared" si="0"/>
        <v>41000</v>
      </c>
      <c r="L17" s="27"/>
      <c r="R17" s="89" t="str">
        <f>F9</f>
        <v xml:space="preserve">One year after graduation </v>
      </c>
      <c r="S17" s="74"/>
      <c r="T17" s="90"/>
      <c r="U17" s="89"/>
      <c r="BU17" s="23"/>
    </row>
    <row r="18" spans="1:73" x14ac:dyDescent="0.25">
      <c r="A18" s="102" t="str">
        <f>R19&amp;G18&amp;B18&amp;$U$19&amp; C18&amp;D18</f>
        <v>YAG1UKLevel 8Female + maleAllAll</v>
      </c>
      <c r="B18" s="102" t="s">
        <v>248</v>
      </c>
      <c r="C18" s="102" t="s">
        <v>20</v>
      </c>
      <c r="D18" s="102" t="s">
        <v>20</v>
      </c>
      <c r="E18" s="103" t="s">
        <v>20</v>
      </c>
      <c r="F18" s="25"/>
      <c r="G18" s="25" t="s">
        <v>35</v>
      </c>
      <c r="H18" s="28">
        <f t="shared" si="0"/>
        <v>7430</v>
      </c>
      <c r="I18" s="28">
        <f t="shared" si="0"/>
        <v>26600</v>
      </c>
      <c r="J18" s="28">
        <f t="shared" si="0"/>
        <v>33200</v>
      </c>
      <c r="K18" s="39">
        <f t="shared" si="0"/>
        <v>41600</v>
      </c>
      <c r="L18" s="27"/>
      <c r="R18" s="74"/>
      <c r="S18" s="74"/>
      <c r="T18" s="90"/>
      <c r="U18" s="90"/>
      <c r="BU18" s="23"/>
    </row>
    <row r="19" spans="1:73" x14ac:dyDescent="0.25">
      <c r="A19" s="102" t="str">
        <f>R19&amp;G19&amp;B19&amp;$U$19&amp; C19&amp;D19</f>
        <v>YAG1Non-EULevel 8Female + maleAllAll</v>
      </c>
      <c r="B19" s="102" t="s">
        <v>248</v>
      </c>
      <c r="C19" s="102" t="s">
        <v>20</v>
      </c>
      <c r="D19" s="102" t="s">
        <v>20</v>
      </c>
      <c r="E19" s="103" t="s">
        <v>20</v>
      </c>
      <c r="F19" s="25"/>
      <c r="G19" s="25" t="s">
        <v>141</v>
      </c>
      <c r="H19" s="28">
        <f t="shared" si="0"/>
        <v>1620</v>
      </c>
      <c r="I19" s="28">
        <f t="shared" si="0"/>
        <v>27400</v>
      </c>
      <c r="J19" s="28">
        <f t="shared" si="0"/>
        <v>32500</v>
      </c>
      <c r="K19" s="39">
        <f t="shared" si="0"/>
        <v>38700</v>
      </c>
      <c r="L19" s="27"/>
      <c r="R19" s="97" t="str">
        <f>INDEX(table2_YAG,MATCH(R17,table2_YAGfullname, 0),MATCH("shortname",table2YAG_names,0))</f>
        <v>YAG1</v>
      </c>
      <c r="S19" s="82"/>
      <c r="T19" s="93"/>
      <c r="U19" s="93" t="str">
        <f>INDEX(table2gender, MATCH(F10, table2gender_columns, 0), MATCH("gender", table2gender_rows, 0))</f>
        <v>Female + male</v>
      </c>
      <c r="BU19" s="23"/>
    </row>
    <row r="20" spans="1:73" x14ac:dyDescent="0.25">
      <c r="E20" s="108"/>
      <c r="F20" s="43"/>
      <c r="G20" s="43"/>
      <c r="H20" s="31"/>
      <c r="I20" s="31"/>
      <c r="J20" s="31"/>
      <c r="K20" s="136"/>
      <c r="L20" s="27"/>
      <c r="BU20" s="23"/>
    </row>
    <row r="21" spans="1:73" x14ac:dyDescent="0.25">
      <c r="E21" s="48"/>
      <c r="F21" s="49"/>
      <c r="G21" s="49"/>
      <c r="H21" s="137"/>
      <c r="I21" s="137"/>
      <c r="J21" s="137"/>
      <c r="K21" s="138"/>
      <c r="L21" s="27"/>
      <c r="BU21" s="23"/>
    </row>
    <row r="22" spans="1:73" x14ac:dyDescent="0.25">
      <c r="A22" s="102" t="str">
        <f>$R$19&amp;G22&amp;B22&amp;$U$19&amp; C22&amp;D22</f>
        <v>YAG1EULevel 8Female + maleMedicine and dentistryAll</v>
      </c>
      <c r="B22" s="102" t="s">
        <v>248</v>
      </c>
      <c r="C22" s="23" t="str">
        <f>F22</f>
        <v>Medicine and dentistry</v>
      </c>
      <c r="D22" s="102" t="s">
        <v>20</v>
      </c>
      <c r="E22" s="53" t="s">
        <v>44</v>
      </c>
      <c r="F22" s="54" t="s">
        <v>45</v>
      </c>
      <c r="G22" s="55" t="s">
        <v>122</v>
      </c>
      <c r="H22" s="33">
        <f t="shared" ref="H22:K24" si="1">IFERROR(INDEX(all_data, MATCH($A22, All_data_lookupkey, 0), MATCH(H$14, All_data_headings, 0)),"-")</f>
        <v>80</v>
      </c>
      <c r="I22" s="33">
        <f t="shared" si="1"/>
        <v>31800</v>
      </c>
      <c r="J22" s="33">
        <f t="shared" si="1"/>
        <v>34700</v>
      </c>
      <c r="K22" s="40">
        <f t="shared" si="1"/>
        <v>39100</v>
      </c>
      <c r="L22" s="27"/>
      <c r="BU22" s="23"/>
    </row>
    <row r="23" spans="1:73" x14ac:dyDescent="0.25">
      <c r="A23" s="102" t="str">
        <f>$R$19&amp;G23&amp;B23&amp;$U$19&amp; C23&amp;D23</f>
        <v>YAG1UKLevel 8Female + maleMedicine and dentistryAll</v>
      </c>
      <c r="B23" s="102" t="s">
        <v>248</v>
      </c>
      <c r="C23" s="23" t="str">
        <f>C22</f>
        <v>Medicine and dentistry</v>
      </c>
      <c r="D23" s="102" t="s">
        <v>20</v>
      </c>
      <c r="E23" s="56" t="s">
        <v>44</v>
      </c>
      <c r="F23" s="57"/>
      <c r="G23" s="55" t="s">
        <v>35</v>
      </c>
      <c r="H23" s="33">
        <f t="shared" si="1"/>
        <v>905</v>
      </c>
      <c r="I23" s="33">
        <f t="shared" si="1"/>
        <v>31800</v>
      </c>
      <c r="J23" s="33">
        <f t="shared" si="1"/>
        <v>41200</v>
      </c>
      <c r="K23" s="40">
        <f t="shared" si="1"/>
        <v>69400</v>
      </c>
      <c r="L23" s="27"/>
      <c r="BU23" s="23"/>
    </row>
    <row r="24" spans="1:73" x14ac:dyDescent="0.25">
      <c r="A24" s="102" t="str">
        <f>$R$19&amp;G24&amp;B24&amp;$U$19&amp; C24&amp;D24</f>
        <v>YAG1Non-EULevel 8Female + maleMedicine and dentistryAll</v>
      </c>
      <c r="B24" s="102" t="s">
        <v>248</v>
      </c>
      <c r="C24" s="23" t="str">
        <f>C23</f>
        <v>Medicine and dentistry</v>
      </c>
      <c r="D24" s="102" t="s">
        <v>20</v>
      </c>
      <c r="E24" s="56" t="s">
        <v>44</v>
      </c>
      <c r="F24" s="57"/>
      <c r="G24" s="55" t="s">
        <v>141</v>
      </c>
      <c r="H24" s="33">
        <f t="shared" si="1"/>
        <v>100</v>
      </c>
      <c r="I24" s="33">
        <f t="shared" si="1"/>
        <v>29900</v>
      </c>
      <c r="J24" s="33">
        <f t="shared" si="1"/>
        <v>35000</v>
      </c>
      <c r="K24" s="40">
        <f t="shared" si="1"/>
        <v>48900</v>
      </c>
      <c r="L24" s="106"/>
      <c r="M24" s="128"/>
      <c r="BU24" s="23"/>
    </row>
    <row r="25" spans="1:73" x14ac:dyDescent="0.25">
      <c r="E25" s="58"/>
      <c r="F25" s="59"/>
      <c r="G25" s="57"/>
      <c r="H25" s="33"/>
      <c r="I25" s="33"/>
      <c r="J25" s="33"/>
      <c r="K25" s="40"/>
      <c r="L25" s="106"/>
      <c r="M25" s="128"/>
      <c r="BU25" s="23"/>
    </row>
    <row r="26" spans="1:73" x14ac:dyDescent="0.25">
      <c r="A26" s="102" t="str">
        <f>$R$19&amp;G26&amp;B26&amp;$U$19&amp; C26&amp;D26</f>
        <v>YAG1EULevel 8Female + malePharmacology, toxicology and pharmacyAll</v>
      </c>
      <c r="B26" s="102" t="s">
        <v>248</v>
      </c>
      <c r="C26" s="23" t="str">
        <f>F26</f>
        <v>Pharmacology, toxicology and pharmacy</v>
      </c>
      <c r="D26" s="102" t="s">
        <v>20</v>
      </c>
      <c r="E26" s="53" t="s">
        <v>189</v>
      </c>
      <c r="F26" s="54" t="s">
        <v>48</v>
      </c>
      <c r="G26" s="55" t="s">
        <v>122</v>
      </c>
      <c r="H26" s="33">
        <f t="shared" ref="H26:K28" si="2">IFERROR(INDEX(all_data, MATCH($A26, All_data_lookupkey, 0), MATCH(H$14, All_data_headings, 0)),"-")</f>
        <v>15</v>
      </c>
      <c r="I26" s="33">
        <f t="shared" si="2"/>
        <v>27000</v>
      </c>
      <c r="J26" s="33">
        <f t="shared" si="2"/>
        <v>30300</v>
      </c>
      <c r="K26" s="40">
        <f t="shared" si="2"/>
        <v>41000</v>
      </c>
      <c r="L26" s="27"/>
      <c r="BU26" s="23"/>
    </row>
    <row r="27" spans="1:73" x14ac:dyDescent="0.25">
      <c r="A27" s="102" t="str">
        <f>$R$19&amp;G27&amp;B27&amp;$U$19&amp; C27&amp;D27</f>
        <v>YAG1UKLevel 8Female + malePharmacology, toxicology and pharmacyAll</v>
      </c>
      <c r="B27" s="102" t="s">
        <v>248</v>
      </c>
      <c r="C27" s="23" t="str">
        <f>C26</f>
        <v>Pharmacology, toxicology and pharmacy</v>
      </c>
      <c r="D27" s="102" t="s">
        <v>20</v>
      </c>
      <c r="E27" s="56" t="s">
        <v>46</v>
      </c>
      <c r="F27" s="57"/>
      <c r="G27" s="55" t="s">
        <v>35</v>
      </c>
      <c r="H27" s="33">
        <f t="shared" si="2"/>
        <v>85</v>
      </c>
      <c r="I27" s="33">
        <f t="shared" si="2"/>
        <v>27400</v>
      </c>
      <c r="J27" s="33">
        <f t="shared" si="2"/>
        <v>31800</v>
      </c>
      <c r="K27" s="40">
        <f t="shared" si="2"/>
        <v>40200</v>
      </c>
      <c r="L27" s="27"/>
      <c r="M27" s="27" t="s">
        <v>18</v>
      </c>
      <c r="BU27" s="23"/>
    </row>
    <row r="28" spans="1:73" x14ac:dyDescent="0.25">
      <c r="A28" s="102" t="str">
        <f>$R$19&amp;G28&amp;B28&amp;$U$19&amp; C28&amp;D28</f>
        <v>YAG1Non-EULevel 8Female + malePharmacology, toxicology and pharmacyAll</v>
      </c>
      <c r="B28" s="102" t="s">
        <v>248</v>
      </c>
      <c r="C28" s="23" t="str">
        <f>C27</f>
        <v>Pharmacology, toxicology and pharmacy</v>
      </c>
      <c r="D28" s="102" t="s">
        <v>20</v>
      </c>
      <c r="E28" s="56" t="s">
        <v>46</v>
      </c>
      <c r="F28" s="57"/>
      <c r="G28" s="55" t="s">
        <v>141</v>
      </c>
      <c r="H28" s="33">
        <f t="shared" si="2"/>
        <v>30</v>
      </c>
      <c r="I28" s="33">
        <f t="shared" si="2"/>
        <v>29200</v>
      </c>
      <c r="J28" s="33">
        <f t="shared" si="2"/>
        <v>32100</v>
      </c>
      <c r="K28" s="40">
        <f t="shared" si="2"/>
        <v>35800</v>
      </c>
      <c r="L28" s="27"/>
      <c r="BU28" s="23"/>
    </row>
    <row r="29" spans="1:73" x14ac:dyDescent="0.25">
      <c r="E29" s="60"/>
      <c r="F29" s="59"/>
      <c r="G29" s="57"/>
      <c r="H29" s="33"/>
      <c r="I29" s="33"/>
      <c r="J29" s="33"/>
      <c r="K29" s="40"/>
      <c r="L29" s="27"/>
      <c r="BU29" s="23"/>
    </row>
    <row r="30" spans="1:73" x14ac:dyDescent="0.25">
      <c r="A30" s="102" t="str">
        <f>$R$19&amp;G30&amp;B30&amp;$U$19&amp; C30&amp;D30</f>
        <v>YAG1EULevel 8Female + maleNursing and midwiferyAll</v>
      </c>
      <c r="B30" s="102" t="s">
        <v>248</v>
      </c>
      <c r="C30" s="23" t="str">
        <f>F30</f>
        <v>Nursing and midwifery</v>
      </c>
      <c r="D30" s="102" t="s">
        <v>20</v>
      </c>
      <c r="E30" s="53" t="s">
        <v>203</v>
      </c>
      <c r="F30" s="54" t="s">
        <v>148</v>
      </c>
      <c r="G30" s="55" t="s">
        <v>122</v>
      </c>
      <c r="H30" s="33" t="str">
        <f t="shared" ref="H30:K32" si="3">IFERROR(INDEX(all_data, MATCH($A30, All_data_lookupkey, 0), MATCH(H$14, All_data_headings, 0)),"-")</f>
        <v>c</v>
      </c>
      <c r="I30" s="33" t="str">
        <f t="shared" si="3"/>
        <v>c</v>
      </c>
      <c r="J30" s="33" t="str">
        <f t="shared" si="3"/>
        <v>c</v>
      </c>
      <c r="K30" s="40" t="str">
        <f t="shared" si="3"/>
        <v>c</v>
      </c>
      <c r="L30" s="27"/>
      <c r="N30" s="27" t="s">
        <v>18</v>
      </c>
      <c r="BU30" s="23"/>
    </row>
    <row r="31" spans="1:73" x14ac:dyDescent="0.25">
      <c r="A31" s="102" t="str">
        <f>$R$19&amp;G31&amp;B31&amp;$U$19&amp; C31&amp;D31</f>
        <v>YAG1UKLevel 8Female + maleNursing and midwiferyAll</v>
      </c>
      <c r="B31" s="102" t="s">
        <v>248</v>
      </c>
      <c r="C31" s="23" t="str">
        <f>C30</f>
        <v>Nursing and midwifery</v>
      </c>
      <c r="D31" s="102" t="s">
        <v>20</v>
      </c>
      <c r="E31" s="56" t="s">
        <v>47</v>
      </c>
      <c r="F31" s="42"/>
      <c r="G31" s="55" t="s">
        <v>35</v>
      </c>
      <c r="H31" s="33">
        <f t="shared" si="3"/>
        <v>75</v>
      </c>
      <c r="I31" s="33">
        <f t="shared" si="3"/>
        <v>30700</v>
      </c>
      <c r="J31" s="33">
        <f t="shared" si="3"/>
        <v>40500</v>
      </c>
      <c r="K31" s="40">
        <f t="shared" si="3"/>
        <v>47200</v>
      </c>
      <c r="L31" s="27"/>
      <c r="BU31" s="23"/>
    </row>
    <row r="32" spans="1:73" x14ac:dyDescent="0.25">
      <c r="A32" s="102" t="str">
        <f>$R$19&amp;G32&amp;B32&amp;$U$19&amp; C32&amp;D32</f>
        <v>YAG1Non-EULevel 8Female + maleNursing and midwiferyAll</v>
      </c>
      <c r="B32" s="102" t="s">
        <v>248</v>
      </c>
      <c r="C32" s="23" t="str">
        <f>C31</f>
        <v>Nursing and midwifery</v>
      </c>
      <c r="D32" s="102" t="s">
        <v>20</v>
      </c>
      <c r="E32" s="56" t="s">
        <v>47</v>
      </c>
      <c r="F32" s="42"/>
      <c r="G32" s="55" t="s">
        <v>141</v>
      </c>
      <c r="H32" s="33" t="str">
        <f t="shared" si="3"/>
        <v>c</v>
      </c>
      <c r="I32" s="33" t="str">
        <f t="shared" si="3"/>
        <v>c</v>
      </c>
      <c r="J32" s="33" t="str">
        <f t="shared" si="3"/>
        <v>c</v>
      </c>
      <c r="K32" s="40" t="str">
        <f t="shared" si="3"/>
        <v>c</v>
      </c>
      <c r="L32" s="27"/>
      <c r="BU32" s="23"/>
    </row>
    <row r="33" spans="1:73" x14ac:dyDescent="0.25">
      <c r="E33" s="60"/>
      <c r="F33" s="59"/>
      <c r="G33" s="57"/>
      <c r="H33" s="33"/>
      <c r="I33" s="33"/>
      <c r="J33" s="33"/>
      <c r="K33" s="40"/>
      <c r="L33" s="27"/>
      <c r="BU33" s="23"/>
    </row>
    <row r="34" spans="1:73" x14ac:dyDescent="0.25">
      <c r="A34" s="102" t="str">
        <f>$R$19&amp;G34&amp;B34&amp;$U$19&amp; C34&amp;D34</f>
        <v>YAG1EULevel 8Female + maleMedical sciencesAll</v>
      </c>
      <c r="B34" s="102" t="s">
        <v>248</v>
      </c>
      <c r="C34" s="23" t="str">
        <f>F34</f>
        <v>Medical sciences</v>
      </c>
      <c r="D34" s="102" t="s">
        <v>20</v>
      </c>
      <c r="E34" s="53" t="s">
        <v>204</v>
      </c>
      <c r="F34" s="54" t="s">
        <v>147</v>
      </c>
      <c r="G34" s="55" t="s">
        <v>122</v>
      </c>
      <c r="H34" s="33">
        <f t="shared" ref="H34:K36" si="4">IFERROR(INDEX(all_data, MATCH($A34, All_data_lookupkey, 0), MATCH(H$14, All_data_headings, 0)),"-")</f>
        <v>30</v>
      </c>
      <c r="I34" s="33">
        <f t="shared" si="4"/>
        <v>29900</v>
      </c>
      <c r="J34" s="33">
        <f t="shared" si="4"/>
        <v>34300</v>
      </c>
      <c r="K34" s="40">
        <f t="shared" si="4"/>
        <v>43400</v>
      </c>
      <c r="L34" s="27"/>
      <c r="BU34" s="23"/>
    </row>
    <row r="35" spans="1:73" x14ac:dyDescent="0.25">
      <c r="A35" s="102" t="str">
        <f>$R$19&amp;G35&amp;B35&amp;$U$19&amp; C35&amp;D35</f>
        <v>YAG1UKLevel 8Female + maleMedical sciencesAll</v>
      </c>
      <c r="B35" s="102" t="s">
        <v>248</v>
      </c>
      <c r="C35" s="23" t="str">
        <f>C34</f>
        <v>Medical sciences</v>
      </c>
      <c r="D35" s="102" t="s">
        <v>20</v>
      </c>
      <c r="E35" s="56" t="s">
        <v>49</v>
      </c>
      <c r="F35" s="57"/>
      <c r="G35" s="55" t="s">
        <v>35</v>
      </c>
      <c r="H35" s="33">
        <f t="shared" si="4"/>
        <v>195</v>
      </c>
      <c r="I35" s="33">
        <f t="shared" si="4"/>
        <v>30700</v>
      </c>
      <c r="J35" s="33">
        <f t="shared" si="4"/>
        <v>35000</v>
      </c>
      <c r="K35" s="40">
        <f t="shared" si="4"/>
        <v>52900</v>
      </c>
      <c r="L35" s="27"/>
      <c r="BU35" s="23"/>
    </row>
    <row r="36" spans="1:73" x14ac:dyDescent="0.25">
      <c r="A36" s="102" t="str">
        <f>$R$19&amp;G36&amp;B36&amp;$U$19&amp; C36&amp;D36</f>
        <v>YAG1Non-EULevel 8Female + maleMedical sciencesAll</v>
      </c>
      <c r="B36" s="102" t="s">
        <v>248</v>
      </c>
      <c r="C36" s="23" t="str">
        <f>C35</f>
        <v>Medical sciences</v>
      </c>
      <c r="D36" s="102" t="s">
        <v>20</v>
      </c>
      <c r="E36" s="56" t="s">
        <v>49</v>
      </c>
      <c r="F36" s="57"/>
      <c r="G36" s="55" t="s">
        <v>141</v>
      </c>
      <c r="H36" s="33">
        <f t="shared" si="4"/>
        <v>30</v>
      </c>
      <c r="I36" s="33">
        <f t="shared" si="4"/>
        <v>30300</v>
      </c>
      <c r="J36" s="33">
        <f t="shared" si="4"/>
        <v>32500</v>
      </c>
      <c r="K36" s="40">
        <f t="shared" si="4"/>
        <v>36900</v>
      </c>
      <c r="L36" s="27"/>
      <c r="BU36" s="23"/>
    </row>
    <row r="37" spans="1:73" x14ac:dyDescent="0.25">
      <c r="E37" s="60"/>
      <c r="F37" s="59"/>
      <c r="G37" s="57"/>
      <c r="H37" s="33"/>
      <c r="I37" s="33"/>
      <c r="J37" s="33"/>
      <c r="K37" s="40"/>
      <c r="L37" s="27"/>
      <c r="BU37" s="23"/>
    </row>
    <row r="38" spans="1:73" x14ac:dyDescent="0.25">
      <c r="A38" s="102" t="str">
        <f>$R$19&amp;G38&amp;B38&amp;$U$19&amp; C38&amp;D38</f>
        <v>YAG1EULevel 8Female + maleAllied healthAll</v>
      </c>
      <c r="B38" s="102" t="s">
        <v>248</v>
      </c>
      <c r="C38" s="23" t="str">
        <f>F38</f>
        <v>Allied health</v>
      </c>
      <c r="D38" s="102" t="s">
        <v>20</v>
      </c>
      <c r="E38" s="53" t="s">
        <v>192</v>
      </c>
      <c r="F38" s="54" t="s">
        <v>142</v>
      </c>
      <c r="G38" s="55" t="s">
        <v>122</v>
      </c>
      <c r="H38" s="33">
        <f t="shared" ref="H38:K40" si="5">IFERROR(INDEX(all_data, MATCH($A38, All_data_lookupkey, 0), MATCH(H$14, All_data_headings, 0)),"-")</f>
        <v>10</v>
      </c>
      <c r="I38" s="33">
        <f t="shared" si="5"/>
        <v>30900</v>
      </c>
      <c r="J38" s="33">
        <f t="shared" si="5"/>
        <v>35400</v>
      </c>
      <c r="K38" s="40">
        <f t="shared" si="5"/>
        <v>38200</v>
      </c>
      <c r="L38" s="27"/>
      <c r="BU38" s="23"/>
    </row>
    <row r="39" spans="1:73" x14ac:dyDescent="0.25">
      <c r="A39" s="102" t="str">
        <f>$R$19&amp;G39&amp;B39&amp;$U$19&amp; C39&amp;D39</f>
        <v>YAG1UKLevel 8Female + maleAllied healthAll</v>
      </c>
      <c r="B39" s="102" t="s">
        <v>248</v>
      </c>
      <c r="C39" s="23" t="str">
        <f>C38</f>
        <v>Allied health</v>
      </c>
      <c r="D39" s="102" t="s">
        <v>20</v>
      </c>
      <c r="E39" s="56" t="s">
        <v>50</v>
      </c>
      <c r="F39" s="42"/>
      <c r="G39" s="55" t="s">
        <v>35</v>
      </c>
      <c r="H39" s="33">
        <f t="shared" si="5"/>
        <v>210</v>
      </c>
      <c r="I39" s="33">
        <f t="shared" si="5"/>
        <v>28500</v>
      </c>
      <c r="J39" s="33">
        <f t="shared" si="5"/>
        <v>34300</v>
      </c>
      <c r="K39" s="40">
        <f t="shared" si="5"/>
        <v>44900</v>
      </c>
      <c r="L39" s="27"/>
      <c r="BU39" s="23"/>
    </row>
    <row r="40" spans="1:73" x14ac:dyDescent="0.25">
      <c r="A40" s="102" t="str">
        <f>$R$19&amp;G40&amp;B40&amp;$U$19&amp; C40&amp;D40</f>
        <v>YAG1Non-EULevel 8Female + maleAllied healthAll</v>
      </c>
      <c r="B40" s="102" t="s">
        <v>248</v>
      </c>
      <c r="C40" s="23" t="str">
        <f>C39</f>
        <v>Allied health</v>
      </c>
      <c r="D40" s="102" t="s">
        <v>20</v>
      </c>
      <c r="E40" s="56" t="s">
        <v>50</v>
      </c>
      <c r="F40" s="42"/>
      <c r="G40" s="55" t="s">
        <v>141</v>
      </c>
      <c r="H40" s="33">
        <f t="shared" si="5"/>
        <v>30</v>
      </c>
      <c r="I40" s="33">
        <f t="shared" si="5"/>
        <v>20100</v>
      </c>
      <c r="J40" s="33">
        <f t="shared" si="5"/>
        <v>34700</v>
      </c>
      <c r="K40" s="40">
        <f t="shared" si="5"/>
        <v>38000</v>
      </c>
      <c r="L40" s="27"/>
      <c r="BU40" s="23"/>
    </row>
    <row r="41" spans="1:73" x14ac:dyDescent="0.25">
      <c r="E41" s="60"/>
      <c r="F41" s="59"/>
      <c r="G41" s="57"/>
      <c r="H41" s="33"/>
      <c r="I41" s="33"/>
      <c r="J41" s="33"/>
      <c r="K41" s="40"/>
      <c r="L41" s="27"/>
      <c r="BU41" s="23"/>
    </row>
    <row r="42" spans="1:73" x14ac:dyDescent="0.25">
      <c r="A42" s="102" t="str">
        <f>$R$19&amp;G42&amp;B42&amp;$U$19&amp; C42&amp;D42</f>
        <v>YAG1EULevel 8Female + maleBiosciencesAll</v>
      </c>
      <c r="B42" s="102" t="s">
        <v>248</v>
      </c>
      <c r="C42" s="23" t="str">
        <f>F42</f>
        <v>Biosciences</v>
      </c>
      <c r="D42" s="102" t="s">
        <v>20</v>
      </c>
      <c r="E42" s="53" t="s">
        <v>50</v>
      </c>
      <c r="F42" s="54" t="s">
        <v>51</v>
      </c>
      <c r="G42" s="55" t="s">
        <v>122</v>
      </c>
      <c r="H42" s="33">
        <f t="shared" ref="H42:K44" si="6">IFERROR(INDEX(all_data, MATCH($A42, All_data_lookupkey, 0), MATCH(H$14, All_data_headings, 0)),"-")</f>
        <v>85</v>
      </c>
      <c r="I42" s="33">
        <f t="shared" si="6"/>
        <v>29600</v>
      </c>
      <c r="J42" s="33">
        <f t="shared" si="6"/>
        <v>32500</v>
      </c>
      <c r="K42" s="40">
        <f t="shared" si="6"/>
        <v>35400</v>
      </c>
      <c r="L42" s="27"/>
      <c r="BU42" s="23"/>
    </row>
    <row r="43" spans="1:73" s="27" customFormat="1" ht="14.25" customHeight="1" x14ac:dyDescent="0.25">
      <c r="A43" s="102" t="str">
        <f>$R$19&amp;G43&amp;B43&amp;$U$19&amp; C43&amp;D43</f>
        <v>YAG1UKLevel 8Female + maleBiosciencesAll</v>
      </c>
      <c r="B43" s="102" t="s">
        <v>248</v>
      </c>
      <c r="C43" s="23" t="str">
        <f>C42</f>
        <v>Biosciences</v>
      </c>
      <c r="D43" s="102" t="s">
        <v>20</v>
      </c>
      <c r="E43" s="56" t="s">
        <v>52</v>
      </c>
      <c r="F43" s="57"/>
      <c r="G43" s="55" t="s">
        <v>35</v>
      </c>
      <c r="H43" s="33">
        <f t="shared" si="6"/>
        <v>530</v>
      </c>
      <c r="I43" s="33">
        <f t="shared" si="6"/>
        <v>28500</v>
      </c>
      <c r="J43" s="33">
        <f t="shared" si="6"/>
        <v>31800</v>
      </c>
      <c r="K43" s="40">
        <f t="shared" si="6"/>
        <v>35800</v>
      </c>
      <c r="L43" s="112"/>
      <c r="M43" s="112"/>
      <c r="N43" s="112"/>
      <c r="O43" s="112"/>
      <c r="Q43" s="26"/>
      <c r="R43" s="26"/>
      <c r="S43" s="26"/>
      <c r="T43" s="26"/>
      <c r="U43" s="26"/>
      <c r="V43" s="26"/>
    </row>
    <row r="44" spans="1:73" s="27" customFormat="1" ht="14.25" customHeight="1" x14ac:dyDescent="0.25">
      <c r="A44" s="102" t="str">
        <f>$R$19&amp;G44&amp;B44&amp;$U$19&amp; C44&amp;D44</f>
        <v>YAG1Non-EULevel 8Female + maleBiosciencesAll</v>
      </c>
      <c r="B44" s="102" t="s">
        <v>248</v>
      </c>
      <c r="C44" s="23" t="str">
        <f>C43</f>
        <v>Biosciences</v>
      </c>
      <c r="D44" s="102" t="s">
        <v>20</v>
      </c>
      <c r="E44" s="56" t="s">
        <v>52</v>
      </c>
      <c r="F44" s="57"/>
      <c r="G44" s="55" t="s">
        <v>141</v>
      </c>
      <c r="H44" s="33">
        <f t="shared" si="6"/>
        <v>105</v>
      </c>
      <c r="I44" s="33">
        <f t="shared" si="6"/>
        <v>27400</v>
      </c>
      <c r="J44" s="33">
        <f t="shared" si="6"/>
        <v>31000</v>
      </c>
      <c r="K44" s="40">
        <f t="shared" si="6"/>
        <v>33900</v>
      </c>
      <c r="L44" s="112"/>
      <c r="M44" s="112"/>
      <c r="N44" s="112"/>
      <c r="O44" s="112"/>
      <c r="Q44" s="26"/>
      <c r="R44" s="26"/>
      <c r="S44" s="26"/>
      <c r="T44" s="26"/>
      <c r="U44" s="26"/>
      <c r="V44" s="26"/>
    </row>
    <row r="45" spans="1:73" s="27" customFormat="1" ht="14.25" customHeight="1" x14ac:dyDescent="0.25">
      <c r="E45" s="60"/>
      <c r="F45" s="59"/>
      <c r="G45" s="57"/>
      <c r="H45" s="33"/>
      <c r="I45" s="33"/>
      <c r="J45" s="33"/>
      <c r="K45" s="40"/>
      <c r="L45" s="112"/>
      <c r="M45" s="112"/>
      <c r="N45" s="112"/>
      <c r="O45" s="112"/>
      <c r="Q45" s="26"/>
      <c r="R45" s="26"/>
      <c r="S45" s="26"/>
      <c r="T45" s="26"/>
      <c r="U45" s="26"/>
      <c r="V45" s="26"/>
    </row>
    <row r="46" spans="1:73" s="27" customFormat="1" ht="14.25" customHeight="1" x14ac:dyDescent="0.25">
      <c r="A46" s="102" t="str">
        <f>$R$19&amp;G46&amp;B46&amp;$U$19&amp; C46&amp;D46</f>
        <v>YAG1EULevel 8Female + maleSport and exercise sciencesAll</v>
      </c>
      <c r="B46" s="102" t="s">
        <v>248</v>
      </c>
      <c r="C46" s="23" t="str">
        <f>F46</f>
        <v>Sport and exercise sciences</v>
      </c>
      <c r="D46" s="102" t="s">
        <v>20</v>
      </c>
      <c r="E46" s="53" t="s">
        <v>52</v>
      </c>
      <c r="F46" s="54" t="s">
        <v>53</v>
      </c>
      <c r="G46" s="55" t="s">
        <v>122</v>
      </c>
      <c r="H46" s="33" t="str">
        <f t="shared" ref="H46:K48" si="7">IFERROR(INDEX(all_data, MATCH($A46, All_data_lookupkey, 0), MATCH(H$14, All_data_headings, 0)),"-")</f>
        <v>c</v>
      </c>
      <c r="I46" s="33" t="str">
        <f t="shared" si="7"/>
        <v>c</v>
      </c>
      <c r="J46" s="33" t="str">
        <f t="shared" si="7"/>
        <v>c</v>
      </c>
      <c r="K46" s="40" t="str">
        <f t="shared" si="7"/>
        <v>c</v>
      </c>
      <c r="L46" s="112"/>
      <c r="M46" s="112"/>
      <c r="N46" s="112"/>
      <c r="O46" s="112"/>
      <c r="Q46" s="26"/>
      <c r="R46" s="26"/>
      <c r="S46" s="26"/>
      <c r="T46" s="26"/>
      <c r="U46" s="26"/>
      <c r="V46" s="26"/>
    </row>
    <row r="47" spans="1:73" s="27" customFormat="1" ht="14.25" customHeight="1" x14ac:dyDescent="0.25">
      <c r="A47" s="102" t="str">
        <f>$R$19&amp;G47&amp;B47&amp;$U$19&amp; C47&amp;D47</f>
        <v>YAG1UKLevel 8Female + maleSport and exercise sciencesAll</v>
      </c>
      <c r="B47" s="102" t="s">
        <v>248</v>
      </c>
      <c r="C47" s="23" t="str">
        <f>C46</f>
        <v>Sport and exercise sciences</v>
      </c>
      <c r="D47" s="102" t="s">
        <v>20</v>
      </c>
      <c r="E47" s="56" t="s">
        <v>54</v>
      </c>
      <c r="F47" s="57"/>
      <c r="G47" s="55" t="s">
        <v>35</v>
      </c>
      <c r="H47" s="33">
        <f t="shared" si="7"/>
        <v>95</v>
      </c>
      <c r="I47" s="33">
        <f t="shared" si="7"/>
        <v>29200</v>
      </c>
      <c r="J47" s="33">
        <f t="shared" si="7"/>
        <v>32800</v>
      </c>
      <c r="K47" s="40">
        <f t="shared" si="7"/>
        <v>36900</v>
      </c>
      <c r="L47" s="112"/>
      <c r="M47" s="112"/>
      <c r="N47" s="112"/>
      <c r="O47" s="112"/>
      <c r="Q47" s="26"/>
      <c r="R47" s="26"/>
      <c r="S47" s="26"/>
      <c r="T47" s="26"/>
      <c r="U47" s="26"/>
      <c r="V47" s="26"/>
    </row>
    <row r="48" spans="1:73" s="27" customFormat="1" ht="14.25" customHeight="1" x14ac:dyDescent="0.25">
      <c r="A48" s="102" t="str">
        <f>$R$19&amp;G48&amp;B48&amp;$U$19&amp; C48&amp;D48</f>
        <v>YAG1Non-EULevel 8Female + maleSport and exercise sciencesAll</v>
      </c>
      <c r="B48" s="102" t="s">
        <v>248</v>
      </c>
      <c r="C48" s="23" t="str">
        <f>C47</f>
        <v>Sport and exercise sciences</v>
      </c>
      <c r="D48" s="102" t="s">
        <v>20</v>
      </c>
      <c r="E48" s="56" t="s">
        <v>54</v>
      </c>
      <c r="F48" s="57"/>
      <c r="G48" s="55" t="s">
        <v>141</v>
      </c>
      <c r="H48" s="33" t="str">
        <f t="shared" si="7"/>
        <v>c</v>
      </c>
      <c r="I48" s="33" t="str">
        <f t="shared" si="7"/>
        <v>c</v>
      </c>
      <c r="J48" s="33" t="str">
        <f t="shared" si="7"/>
        <v>c</v>
      </c>
      <c r="K48" s="40" t="str">
        <f t="shared" si="7"/>
        <v>c</v>
      </c>
      <c r="L48" s="112"/>
      <c r="M48" s="112"/>
      <c r="N48" s="112"/>
      <c r="O48" s="112"/>
      <c r="Q48" s="26"/>
      <c r="R48" s="26"/>
      <c r="S48" s="26"/>
      <c r="T48" s="26"/>
      <c r="U48" s="26"/>
      <c r="V48" s="26"/>
    </row>
    <row r="49" spans="1:22" s="27" customFormat="1" x14ac:dyDescent="0.25">
      <c r="E49" s="60"/>
      <c r="F49" s="59"/>
      <c r="G49" s="57"/>
      <c r="H49" s="33"/>
      <c r="I49" s="33"/>
      <c r="J49" s="33"/>
      <c r="K49" s="40"/>
      <c r="L49" s="113"/>
      <c r="Q49" s="26"/>
      <c r="R49" s="26"/>
      <c r="S49" s="26"/>
      <c r="T49" s="26"/>
      <c r="U49" s="26"/>
      <c r="V49" s="26"/>
    </row>
    <row r="50" spans="1:22" s="27" customFormat="1" x14ac:dyDescent="0.25">
      <c r="A50" s="102" t="str">
        <f>$R$19&amp;G50&amp;B50&amp;$U$19&amp; C50&amp;D50</f>
        <v>YAG1EULevel 8Female + malePsychologyAll</v>
      </c>
      <c r="B50" s="102" t="s">
        <v>248</v>
      </c>
      <c r="C50" s="23" t="str">
        <f>F50</f>
        <v>Psychology</v>
      </c>
      <c r="D50" s="102" t="s">
        <v>20</v>
      </c>
      <c r="E50" s="53" t="s">
        <v>54</v>
      </c>
      <c r="F50" s="54" t="s">
        <v>55</v>
      </c>
      <c r="G50" s="55" t="s">
        <v>122</v>
      </c>
      <c r="H50" s="33">
        <f t="shared" ref="H50:K52" si="8">IFERROR(INDEX(all_data, MATCH($A50, All_data_lookupkey, 0), MATCH(H$14, All_data_headings, 0)),"-")</f>
        <v>40</v>
      </c>
      <c r="I50" s="33">
        <f t="shared" si="8"/>
        <v>29900</v>
      </c>
      <c r="J50" s="33">
        <f t="shared" si="8"/>
        <v>34300</v>
      </c>
      <c r="K50" s="40">
        <f t="shared" si="8"/>
        <v>37200</v>
      </c>
      <c r="L50" s="113"/>
      <c r="Q50" s="26"/>
      <c r="R50" s="26"/>
      <c r="S50" s="26"/>
      <c r="T50" s="26"/>
      <c r="U50" s="26"/>
      <c r="V50" s="26"/>
    </row>
    <row r="51" spans="1:22" s="27" customFormat="1" ht="14.25" customHeight="1" x14ac:dyDescent="0.25">
      <c r="A51" s="102" t="str">
        <f>$R$19&amp;G51&amp;B51&amp;$U$19&amp; C51&amp;D51</f>
        <v>YAG1UKLevel 8Female + malePsychologyAll</v>
      </c>
      <c r="B51" s="102" t="s">
        <v>248</v>
      </c>
      <c r="C51" s="23" t="str">
        <f>C50</f>
        <v>Psychology</v>
      </c>
      <c r="D51" s="102" t="s">
        <v>20</v>
      </c>
      <c r="E51" s="56" t="s">
        <v>56</v>
      </c>
      <c r="F51" s="57"/>
      <c r="G51" s="55" t="s">
        <v>35</v>
      </c>
      <c r="H51" s="33">
        <f t="shared" si="8"/>
        <v>835</v>
      </c>
      <c r="I51" s="33">
        <f t="shared" si="8"/>
        <v>26600</v>
      </c>
      <c r="J51" s="33">
        <f t="shared" si="8"/>
        <v>33900</v>
      </c>
      <c r="K51" s="40">
        <f t="shared" si="8"/>
        <v>38700</v>
      </c>
      <c r="L51" s="113"/>
      <c r="Q51" s="26"/>
      <c r="R51" s="26"/>
      <c r="S51" s="26"/>
      <c r="T51" s="26"/>
      <c r="U51" s="26"/>
      <c r="V51" s="26"/>
    </row>
    <row r="52" spans="1:22" s="27" customFormat="1" ht="14.25" customHeight="1" x14ac:dyDescent="0.25">
      <c r="A52" s="102" t="str">
        <f>$R$19&amp;G52&amp;B52&amp;$U$19&amp; C52&amp;D52</f>
        <v>YAG1Non-EULevel 8Female + malePsychologyAll</v>
      </c>
      <c r="B52" s="102" t="s">
        <v>248</v>
      </c>
      <c r="C52" s="23" t="str">
        <f>C51</f>
        <v>Psychology</v>
      </c>
      <c r="D52" s="102" t="s">
        <v>20</v>
      </c>
      <c r="E52" s="56" t="s">
        <v>56</v>
      </c>
      <c r="F52" s="57"/>
      <c r="G52" s="55" t="s">
        <v>141</v>
      </c>
      <c r="H52" s="33">
        <f t="shared" si="8"/>
        <v>40</v>
      </c>
      <c r="I52" s="33">
        <f t="shared" si="8"/>
        <v>28100</v>
      </c>
      <c r="J52" s="33">
        <f t="shared" si="8"/>
        <v>34300</v>
      </c>
      <c r="K52" s="40">
        <f t="shared" si="8"/>
        <v>39100</v>
      </c>
      <c r="L52" s="117"/>
      <c r="Q52" s="26"/>
      <c r="R52" s="26"/>
      <c r="S52" s="26"/>
      <c r="T52" s="26"/>
      <c r="U52" s="26"/>
      <c r="V52" s="26"/>
    </row>
    <row r="53" spans="1:22" s="27" customFormat="1" ht="14.25" customHeight="1" x14ac:dyDescent="0.25">
      <c r="E53" s="60"/>
      <c r="F53" s="59"/>
      <c r="G53" s="57"/>
      <c r="H53" s="33"/>
      <c r="I53" s="33"/>
      <c r="J53" s="33"/>
      <c r="K53" s="40"/>
      <c r="L53" s="121"/>
      <c r="Q53" s="26"/>
      <c r="R53" s="26"/>
      <c r="S53" s="26"/>
      <c r="T53" s="26"/>
      <c r="U53" s="26"/>
      <c r="V53" s="26"/>
    </row>
    <row r="54" spans="1:22" s="27" customFormat="1" ht="14.25" customHeight="1" x14ac:dyDescent="0.25">
      <c r="A54" s="102" t="str">
        <f>$R$19&amp;G54&amp;B54&amp;$U$19&amp; C54&amp;D54</f>
        <v>YAG1EULevel 8Female + maleVeterinary sciencesAll</v>
      </c>
      <c r="B54" s="102" t="s">
        <v>248</v>
      </c>
      <c r="C54" s="23" t="str">
        <f>F54</f>
        <v>Veterinary sciences</v>
      </c>
      <c r="D54" s="102" t="s">
        <v>20</v>
      </c>
      <c r="E54" s="53" t="s">
        <v>56</v>
      </c>
      <c r="F54" s="54" t="s">
        <v>57</v>
      </c>
      <c r="G54" s="55" t="s">
        <v>122</v>
      </c>
      <c r="H54" s="33" t="str">
        <f t="shared" ref="H54:K56" si="9">IFERROR(INDEX(all_data, MATCH($A54, All_data_lookupkey, 0), MATCH(H$14, All_data_headings, 0)),"-")</f>
        <v>c</v>
      </c>
      <c r="I54" s="33" t="str">
        <f t="shared" si="9"/>
        <v>c</v>
      </c>
      <c r="J54" s="33" t="str">
        <f t="shared" si="9"/>
        <v>c</v>
      </c>
      <c r="K54" s="40" t="str">
        <f t="shared" si="9"/>
        <v>c</v>
      </c>
      <c r="L54" s="121"/>
      <c r="Q54" s="26"/>
      <c r="R54" s="26"/>
      <c r="S54" s="26"/>
      <c r="T54" s="26"/>
      <c r="U54" s="26"/>
      <c r="V54" s="26"/>
    </row>
    <row r="55" spans="1:22" s="27" customFormat="1" ht="14.25" customHeight="1" x14ac:dyDescent="0.25">
      <c r="A55" s="102" t="str">
        <f>$R$19&amp;G55&amp;B55&amp;$U$19&amp; C55&amp;D55</f>
        <v>YAG1UKLevel 8Female + maleVeterinary sciencesAll</v>
      </c>
      <c r="B55" s="102" t="s">
        <v>248</v>
      </c>
      <c r="C55" s="23" t="str">
        <f>C54</f>
        <v>Veterinary sciences</v>
      </c>
      <c r="D55" s="102" t="s">
        <v>20</v>
      </c>
      <c r="E55" s="56" t="s">
        <v>58</v>
      </c>
      <c r="F55" s="57"/>
      <c r="G55" s="55" t="s">
        <v>35</v>
      </c>
      <c r="H55" s="33">
        <f t="shared" si="9"/>
        <v>25</v>
      </c>
      <c r="I55" s="33">
        <f t="shared" si="9"/>
        <v>29900</v>
      </c>
      <c r="J55" s="33">
        <f t="shared" si="9"/>
        <v>32100</v>
      </c>
      <c r="K55" s="40">
        <f t="shared" si="9"/>
        <v>39800</v>
      </c>
      <c r="L55" s="121"/>
      <c r="Q55" s="26"/>
      <c r="R55" s="26"/>
      <c r="S55" s="26"/>
      <c r="T55" s="26"/>
      <c r="U55" s="26"/>
      <c r="V55" s="26"/>
    </row>
    <row r="56" spans="1:22" s="27" customFormat="1" ht="14.25" customHeight="1" x14ac:dyDescent="0.25">
      <c r="A56" s="102" t="str">
        <f>$R$19&amp;G56&amp;B56&amp;$U$19&amp; C56&amp;D56</f>
        <v>YAG1Non-EULevel 8Female + maleVeterinary sciencesAll</v>
      </c>
      <c r="B56" s="102" t="s">
        <v>248</v>
      </c>
      <c r="C56" s="23" t="str">
        <f>C55</f>
        <v>Veterinary sciences</v>
      </c>
      <c r="D56" s="102" t="s">
        <v>20</v>
      </c>
      <c r="E56" s="56" t="s">
        <v>58</v>
      </c>
      <c r="F56" s="57"/>
      <c r="G56" s="55" t="s">
        <v>141</v>
      </c>
      <c r="H56" s="33" t="str">
        <f t="shared" si="9"/>
        <v>c</v>
      </c>
      <c r="I56" s="33" t="str">
        <f t="shared" si="9"/>
        <v>c</v>
      </c>
      <c r="J56" s="33" t="str">
        <f t="shared" si="9"/>
        <v>c</v>
      </c>
      <c r="K56" s="40" t="str">
        <f t="shared" si="9"/>
        <v>c</v>
      </c>
      <c r="L56" s="121"/>
      <c r="Q56" s="26"/>
      <c r="R56" s="26"/>
      <c r="S56" s="26"/>
      <c r="T56" s="26"/>
      <c r="U56" s="26"/>
      <c r="V56" s="26"/>
    </row>
    <row r="57" spans="1:22" s="27" customFormat="1" ht="14.25" customHeight="1" x14ac:dyDescent="0.25">
      <c r="E57" s="60"/>
      <c r="F57" s="59"/>
      <c r="G57" s="57"/>
      <c r="H57" s="33"/>
      <c r="I57" s="33"/>
      <c r="J57" s="33"/>
      <c r="K57" s="40"/>
      <c r="L57" s="121"/>
      <c r="Q57" s="26"/>
      <c r="R57" s="26"/>
      <c r="S57" s="26"/>
      <c r="T57" s="26"/>
      <c r="U57" s="26"/>
      <c r="V57" s="26"/>
    </row>
    <row r="58" spans="1:22" s="27" customFormat="1" ht="14.25" customHeight="1" x14ac:dyDescent="0.25">
      <c r="A58" s="102" t="str">
        <f>$R$19&amp;G58&amp;B58&amp;$U$19&amp; C58&amp;D58</f>
        <v>YAG1EULevel 8Female + maleAgriculture, food and related studiesAll</v>
      </c>
      <c r="B58" s="102" t="s">
        <v>248</v>
      </c>
      <c r="C58" s="23" t="str">
        <f>F58</f>
        <v>Agriculture, food and related studies</v>
      </c>
      <c r="D58" s="102" t="s">
        <v>20</v>
      </c>
      <c r="E58" s="53" t="s">
        <v>58</v>
      </c>
      <c r="F58" s="54" t="s">
        <v>59</v>
      </c>
      <c r="G58" s="55" t="s">
        <v>122</v>
      </c>
      <c r="H58" s="33" t="str">
        <f t="shared" ref="H58:K60" si="10">IFERROR(INDEX(all_data, MATCH($A58, All_data_lookupkey, 0), MATCH(H$14, All_data_headings, 0)),"-")</f>
        <v>c</v>
      </c>
      <c r="I58" s="33" t="str">
        <f t="shared" si="10"/>
        <v>c</v>
      </c>
      <c r="J58" s="33" t="str">
        <f t="shared" si="10"/>
        <v>c</v>
      </c>
      <c r="K58" s="40" t="str">
        <f t="shared" si="10"/>
        <v>c</v>
      </c>
      <c r="L58" s="121"/>
      <c r="Q58" s="26"/>
      <c r="R58" s="26"/>
      <c r="S58" s="26"/>
      <c r="T58" s="26"/>
      <c r="U58" s="26"/>
      <c r="V58" s="26"/>
    </row>
    <row r="59" spans="1:22" s="27" customFormat="1" ht="14.25" customHeight="1" x14ac:dyDescent="0.25">
      <c r="A59" s="102" t="str">
        <f>$R$19&amp;G59&amp;B59&amp;$U$19&amp; C59&amp;D59</f>
        <v>YAG1UKLevel 8Female + maleAgriculture, food and related studiesAll</v>
      </c>
      <c r="B59" s="102" t="s">
        <v>248</v>
      </c>
      <c r="C59" s="23" t="str">
        <f>C58</f>
        <v>Agriculture, food and related studies</v>
      </c>
      <c r="D59" s="102" t="s">
        <v>20</v>
      </c>
      <c r="E59" s="56" t="s">
        <v>60</v>
      </c>
      <c r="F59" s="57"/>
      <c r="G59" s="55" t="s">
        <v>35</v>
      </c>
      <c r="H59" s="33">
        <f t="shared" si="10"/>
        <v>30</v>
      </c>
      <c r="I59" s="33">
        <f t="shared" si="10"/>
        <v>25200</v>
      </c>
      <c r="J59" s="33">
        <f t="shared" si="10"/>
        <v>29900</v>
      </c>
      <c r="K59" s="40">
        <f t="shared" si="10"/>
        <v>32100</v>
      </c>
      <c r="L59" s="121"/>
      <c r="Q59" s="26"/>
      <c r="R59" s="26"/>
      <c r="S59" s="26"/>
      <c r="T59" s="26"/>
      <c r="U59" s="26"/>
      <c r="V59" s="26"/>
    </row>
    <row r="60" spans="1:22" s="27" customFormat="1" ht="14.25" customHeight="1" x14ac:dyDescent="0.25">
      <c r="A60" s="102" t="str">
        <f>$R$19&amp;G60&amp;B60&amp;$U$19&amp; C60&amp;D60</f>
        <v>YAG1Non-EULevel 8Female + maleAgriculture, food and related studiesAll</v>
      </c>
      <c r="B60" s="102" t="s">
        <v>248</v>
      </c>
      <c r="C60" s="23" t="str">
        <f>C59</f>
        <v>Agriculture, food and related studies</v>
      </c>
      <c r="D60" s="102" t="s">
        <v>20</v>
      </c>
      <c r="E60" s="56" t="s">
        <v>60</v>
      </c>
      <c r="F60" s="57"/>
      <c r="G60" s="55" t="s">
        <v>141</v>
      </c>
      <c r="H60" s="33" t="str">
        <f t="shared" si="10"/>
        <v>c</v>
      </c>
      <c r="I60" s="33" t="str">
        <f t="shared" si="10"/>
        <v>c</v>
      </c>
      <c r="J60" s="33" t="str">
        <f t="shared" si="10"/>
        <v>c</v>
      </c>
      <c r="K60" s="40" t="str">
        <f t="shared" si="10"/>
        <v>c</v>
      </c>
      <c r="L60" s="121"/>
      <c r="Q60" s="26"/>
      <c r="R60" s="26"/>
      <c r="S60" s="26"/>
      <c r="T60" s="26"/>
      <c r="U60" s="26"/>
      <c r="V60" s="26"/>
    </row>
    <row r="61" spans="1:22" s="27" customFormat="1" ht="14.25" customHeight="1" x14ac:dyDescent="0.25">
      <c r="E61" s="60"/>
      <c r="F61" s="59"/>
      <c r="G61" s="57"/>
      <c r="H61" s="33"/>
      <c r="I61" s="33"/>
      <c r="J61" s="33"/>
      <c r="K61" s="40"/>
      <c r="L61" s="121"/>
      <c r="Q61" s="26"/>
      <c r="R61" s="26"/>
      <c r="S61" s="26"/>
      <c r="T61" s="26"/>
      <c r="U61" s="26"/>
      <c r="V61" s="26"/>
    </row>
    <row r="62" spans="1:22" s="27" customFormat="1" ht="14.25" customHeight="1" x14ac:dyDescent="0.25">
      <c r="A62" s="102" t="str">
        <f>$R$19&amp;G62&amp;B62&amp;$U$19&amp; C62&amp;D62</f>
        <v>YAG1EULevel 8Female + malePhysics and astronomyAll</v>
      </c>
      <c r="B62" s="102" t="s">
        <v>248</v>
      </c>
      <c r="C62" s="23" t="str">
        <f>F62</f>
        <v>Physics and astronomy</v>
      </c>
      <c r="D62" s="102" t="s">
        <v>20</v>
      </c>
      <c r="E62" s="53" t="s">
        <v>60</v>
      </c>
      <c r="F62" s="54" t="s">
        <v>61</v>
      </c>
      <c r="G62" s="55" t="s">
        <v>122</v>
      </c>
      <c r="H62" s="33">
        <f t="shared" ref="H62:K64" si="11">IFERROR(INDEX(all_data, MATCH($A62, All_data_lookupkey, 0), MATCH(H$14, All_data_headings, 0)),"-")</f>
        <v>70</v>
      </c>
      <c r="I62" s="33">
        <f t="shared" si="11"/>
        <v>31800</v>
      </c>
      <c r="J62" s="33">
        <f t="shared" si="11"/>
        <v>36100</v>
      </c>
      <c r="K62" s="40">
        <f t="shared" si="11"/>
        <v>54000</v>
      </c>
      <c r="L62" s="121"/>
      <c r="Q62" s="26"/>
      <c r="R62" s="26"/>
      <c r="S62" s="26"/>
      <c r="T62" s="26"/>
      <c r="U62" s="26"/>
      <c r="V62" s="26"/>
    </row>
    <row r="63" spans="1:22" s="27" customFormat="1" ht="14.25" customHeight="1" x14ac:dyDescent="0.25">
      <c r="A63" s="102" t="str">
        <f>$R$19&amp;G63&amp;B63&amp;$U$19&amp; C63&amp;D63</f>
        <v>YAG1UKLevel 8Female + malePhysics and astronomyAll</v>
      </c>
      <c r="B63" s="102" t="s">
        <v>248</v>
      </c>
      <c r="C63" s="23" t="str">
        <f>C62</f>
        <v>Physics and astronomy</v>
      </c>
      <c r="D63" s="102" t="s">
        <v>20</v>
      </c>
      <c r="E63" s="56" t="s">
        <v>62</v>
      </c>
      <c r="F63" s="57"/>
      <c r="G63" s="55" t="s">
        <v>35</v>
      </c>
      <c r="H63" s="33">
        <f t="shared" si="11"/>
        <v>335</v>
      </c>
      <c r="I63" s="33">
        <f t="shared" si="11"/>
        <v>29900</v>
      </c>
      <c r="J63" s="33">
        <f t="shared" si="11"/>
        <v>33900</v>
      </c>
      <c r="K63" s="40">
        <f t="shared" si="11"/>
        <v>40500</v>
      </c>
      <c r="L63" s="121"/>
      <c r="Q63" s="26"/>
      <c r="R63" s="26"/>
      <c r="S63" s="26"/>
      <c r="T63" s="26"/>
      <c r="U63" s="26"/>
      <c r="V63" s="26"/>
    </row>
    <row r="64" spans="1:22" s="27" customFormat="1" ht="14.25" customHeight="1" x14ac:dyDescent="0.25">
      <c r="A64" s="102" t="str">
        <f>$R$19&amp;G64&amp;B64&amp;$U$19&amp; C64&amp;D64</f>
        <v>YAG1Non-EULevel 8Female + malePhysics and astronomyAll</v>
      </c>
      <c r="B64" s="102" t="s">
        <v>248</v>
      </c>
      <c r="C64" s="23" t="str">
        <f>C63</f>
        <v>Physics and astronomy</v>
      </c>
      <c r="D64" s="102" t="s">
        <v>20</v>
      </c>
      <c r="E64" s="56" t="s">
        <v>62</v>
      </c>
      <c r="F64" s="57"/>
      <c r="G64" s="55" t="s">
        <v>141</v>
      </c>
      <c r="H64" s="33">
        <f t="shared" si="11"/>
        <v>30</v>
      </c>
      <c r="I64" s="33">
        <f t="shared" si="11"/>
        <v>25900</v>
      </c>
      <c r="J64" s="33">
        <f t="shared" si="11"/>
        <v>31800</v>
      </c>
      <c r="K64" s="40">
        <f t="shared" si="11"/>
        <v>40500</v>
      </c>
      <c r="L64" s="121"/>
      <c r="Q64" s="26"/>
      <c r="R64" s="26"/>
      <c r="S64" s="26"/>
      <c r="T64" s="26"/>
      <c r="U64" s="26"/>
      <c r="V64" s="26"/>
    </row>
    <row r="65" spans="1:22" s="27" customFormat="1" x14ac:dyDescent="0.25">
      <c r="E65" s="60"/>
      <c r="F65" s="59"/>
      <c r="G65" s="57"/>
      <c r="H65" s="33"/>
      <c r="I65" s="33"/>
      <c r="J65" s="33"/>
      <c r="K65" s="40"/>
      <c r="L65" s="119"/>
      <c r="Q65" s="26"/>
      <c r="R65" s="26"/>
      <c r="S65" s="26"/>
      <c r="T65" s="26"/>
      <c r="U65" s="26"/>
      <c r="V65" s="26"/>
    </row>
    <row r="66" spans="1:22" s="27" customFormat="1" x14ac:dyDescent="0.25">
      <c r="A66" s="102" t="str">
        <f>$R$19&amp;G66&amp;B66&amp;$U$19&amp; C66&amp;D66</f>
        <v>YAG1EULevel 8Female + maleChemistryAll</v>
      </c>
      <c r="B66" s="102" t="s">
        <v>248</v>
      </c>
      <c r="C66" s="23" t="str">
        <f>F66</f>
        <v>Chemistry</v>
      </c>
      <c r="D66" s="102" t="s">
        <v>20</v>
      </c>
      <c r="E66" s="53" t="s">
        <v>62</v>
      </c>
      <c r="F66" s="54" t="s">
        <v>63</v>
      </c>
      <c r="G66" s="55" t="s">
        <v>122</v>
      </c>
      <c r="H66" s="33">
        <f t="shared" ref="H66:K68" si="12">IFERROR(INDEX(all_data, MATCH($A66, All_data_lookupkey, 0), MATCH(H$14, All_data_headings, 0)),"-")</f>
        <v>45</v>
      </c>
      <c r="I66" s="33">
        <f t="shared" si="12"/>
        <v>27000</v>
      </c>
      <c r="J66" s="33">
        <f t="shared" si="12"/>
        <v>31800</v>
      </c>
      <c r="K66" s="40">
        <f t="shared" si="12"/>
        <v>35400</v>
      </c>
      <c r="L66" s="119"/>
      <c r="Q66" s="26"/>
      <c r="R66" s="26"/>
      <c r="S66" s="26"/>
      <c r="T66" s="26"/>
      <c r="U66" s="26"/>
      <c r="V66" s="26"/>
    </row>
    <row r="67" spans="1:22" s="27" customFormat="1" x14ac:dyDescent="0.25">
      <c r="A67" s="102" t="str">
        <f>$R$19&amp;G67&amp;B67&amp;$U$19&amp; C67&amp;D67</f>
        <v>YAG1UKLevel 8Female + maleChemistryAll</v>
      </c>
      <c r="B67" s="102" t="s">
        <v>248</v>
      </c>
      <c r="C67" s="23" t="str">
        <f>C66</f>
        <v>Chemistry</v>
      </c>
      <c r="D67" s="102" t="s">
        <v>20</v>
      </c>
      <c r="E67" s="56" t="s">
        <v>64</v>
      </c>
      <c r="F67" s="57"/>
      <c r="G67" s="55" t="s">
        <v>35</v>
      </c>
      <c r="H67" s="33">
        <f t="shared" si="12"/>
        <v>375</v>
      </c>
      <c r="I67" s="33">
        <f t="shared" si="12"/>
        <v>28500</v>
      </c>
      <c r="J67" s="33">
        <f t="shared" si="12"/>
        <v>31000</v>
      </c>
      <c r="K67" s="40">
        <f t="shared" si="12"/>
        <v>36100</v>
      </c>
      <c r="L67" s="119"/>
      <c r="Q67" s="26"/>
      <c r="R67" s="26"/>
      <c r="S67" s="26"/>
      <c r="T67" s="26"/>
      <c r="U67" s="26"/>
      <c r="V67" s="26"/>
    </row>
    <row r="68" spans="1:22" s="27" customFormat="1" x14ac:dyDescent="0.25">
      <c r="A68" s="102" t="str">
        <f>$R$19&amp;G68&amp;B68&amp;$U$19&amp; C68&amp;D68</f>
        <v>YAG1Non-EULevel 8Female + maleChemistryAll</v>
      </c>
      <c r="B68" s="102" t="s">
        <v>248</v>
      </c>
      <c r="C68" s="23" t="str">
        <f>C67</f>
        <v>Chemistry</v>
      </c>
      <c r="D68" s="102" t="s">
        <v>20</v>
      </c>
      <c r="E68" s="56" t="s">
        <v>64</v>
      </c>
      <c r="F68" s="57"/>
      <c r="G68" s="55" t="s">
        <v>141</v>
      </c>
      <c r="H68" s="33">
        <f t="shared" si="12"/>
        <v>45</v>
      </c>
      <c r="I68" s="33">
        <f t="shared" si="12"/>
        <v>24800</v>
      </c>
      <c r="J68" s="33">
        <f t="shared" si="12"/>
        <v>31400</v>
      </c>
      <c r="K68" s="40">
        <f t="shared" si="12"/>
        <v>33900</v>
      </c>
      <c r="L68" s="119"/>
      <c r="Q68" s="26"/>
      <c r="R68" s="26"/>
      <c r="S68" s="26"/>
      <c r="T68" s="26"/>
      <c r="U68" s="26"/>
      <c r="V68" s="26"/>
    </row>
    <row r="69" spans="1:22" s="27" customFormat="1" x14ac:dyDescent="0.25">
      <c r="E69" s="60"/>
      <c r="F69" s="59"/>
      <c r="G69" s="57"/>
      <c r="H69" s="33"/>
      <c r="I69" s="33"/>
      <c r="J69" s="33"/>
      <c r="K69" s="40"/>
      <c r="L69" s="119"/>
      <c r="Q69" s="26"/>
      <c r="R69" s="26"/>
      <c r="S69" s="26"/>
      <c r="T69" s="26"/>
      <c r="U69" s="26"/>
      <c r="V69" s="26"/>
    </row>
    <row r="70" spans="1:22" s="27" customFormat="1" x14ac:dyDescent="0.25">
      <c r="A70" s="102" t="str">
        <f>$R$19&amp;G70&amp;B70&amp;$U$19&amp; C70&amp;D70</f>
        <v>YAG1EULevel 8Female + maleGeneral, applied and forensic sciencesAll</v>
      </c>
      <c r="B70" s="102" t="s">
        <v>248</v>
      </c>
      <c r="C70" s="23" t="str">
        <f>F70</f>
        <v>General, applied and forensic sciences</v>
      </c>
      <c r="D70" s="102" t="s">
        <v>20</v>
      </c>
      <c r="E70" s="53" t="s">
        <v>193</v>
      </c>
      <c r="F70" s="54" t="s">
        <v>143</v>
      </c>
      <c r="G70" s="55" t="s">
        <v>122</v>
      </c>
      <c r="H70" s="33" t="str">
        <f t="shared" ref="H70:K72" si="13">IFERROR(INDEX(all_data, MATCH($A70, All_data_lookupkey, 0), MATCH(H$14, All_data_headings, 0)),"-")</f>
        <v>c</v>
      </c>
      <c r="I70" s="33" t="str">
        <f t="shared" si="13"/>
        <v>c</v>
      </c>
      <c r="J70" s="33" t="str">
        <f t="shared" si="13"/>
        <v>c</v>
      </c>
      <c r="K70" s="40" t="str">
        <f t="shared" si="13"/>
        <v>c</v>
      </c>
      <c r="L70" s="119"/>
      <c r="Q70" s="26"/>
      <c r="R70" s="26"/>
      <c r="S70" s="26"/>
      <c r="T70" s="26"/>
      <c r="U70" s="26"/>
      <c r="V70" s="26"/>
    </row>
    <row r="71" spans="1:22" s="27" customFormat="1" x14ac:dyDescent="0.25">
      <c r="A71" s="102" t="str">
        <f>$R$19&amp;G71&amp;B71&amp;$U$19&amp; C71&amp;D71</f>
        <v>YAG1UKLevel 8Female + maleGeneral, applied and forensic sciencesAll</v>
      </c>
      <c r="B71" s="102" t="s">
        <v>248</v>
      </c>
      <c r="C71" s="23" t="str">
        <f>C70</f>
        <v>General, applied and forensic sciences</v>
      </c>
      <c r="D71" s="102" t="s">
        <v>20</v>
      </c>
      <c r="E71" s="56" t="s">
        <v>65</v>
      </c>
      <c r="F71" s="57"/>
      <c r="G71" s="55" t="s">
        <v>35</v>
      </c>
      <c r="H71" s="33">
        <f t="shared" si="13"/>
        <v>30</v>
      </c>
      <c r="I71" s="33">
        <f t="shared" si="13"/>
        <v>26300</v>
      </c>
      <c r="J71" s="33">
        <f t="shared" si="13"/>
        <v>31000</v>
      </c>
      <c r="K71" s="40">
        <f t="shared" si="13"/>
        <v>35400</v>
      </c>
      <c r="L71" s="119"/>
      <c r="Q71" s="26"/>
      <c r="R71" s="26"/>
      <c r="S71" s="26"/>
      <c r="T71" s="26"/>
      <c r="U71" s="26"/>
      <c r="V71" s="26"/>
    </row>
    <row r="72" spans="1:22" s="27" customFormat="1" x14ac:dyDescent="0.25">
      <c r="A72" s="102" t="str">
        <f>$R$19&amp;G72&amp;B72&amp;$U$19&amp; C72&amp;D72</f>
        <v>YAG1Non-EULevel 8Female + maleGeneral, applied and forensic sciencesAll</v>
      </c>
      <c r="B72" s="102" t="s">
        <v>248</v>
      </c>
      <c r="C72" s="23" t="str">
        <f>C71</f>
        <v>General, applied and forensic sciences</v>
      </c>
      <c r="D72" s="102" t="s">
        <v>20</v>
      </c>
      <c r="E72" s="56" t="s">
        <v>65</v>
      </c>
      <c r="F72" s="57"/>
      <c r="G72" s="55" t="s">
        <v>141</v>
      </c>
      <c r="H72" s="33" t="str">
        <f t="shared" si="13"/>
        <v>c</v>
      </c>
      <c r="I72" s="33" t="str">
        <f t="shared" si="13"/>
        <v>c</v>
      </c>
      <c r="J72" s="33" t="str">
        <f t="shared" si="13"/>
        <v>c</v>
      </c>
      <c r="K72" s="40" t="str">
        <f t="shared" si="13"/>
        <v>c</v>
      </c>
      <c r="L72" s="119"/>
      <c r="Q72" s="26"/>
      <c r="R72" s="26"/>
      <c r="S72" s="26"/>
      <c r="T72" s="26"/>
      <c r="U72" s="26"/>
      <c r="V72" s="26"/>
    </row>
    <row r="73" spans="1:22" s="27" customFormat="1" x14ac:dyDescent="0.25">
      <c r="E73" s="60"/>
      <c r="F73" s="59"/>
      <c r="G73" s="57"/>
      <c r="H73" s="33"/>
      <c r="I73" s="33"/>
      <c r="J73" s="33"/>
      <c r="K73" s="40"/>
      <c r="L73" s="119"/>
      <c r="Q73" s="26"/>
      <c r="R73" s="26"/>
      <c r="S73" s="26"/>
      <c r="T73" s="26"/>
      <c r="U73" s="26"/>
      <c r="V73" s="26"/>
    </row>
    <row r="74" spans="1:22" s="27" customFormat="1" x14ac:dyDescent="0.25">
      <c r="A74" s="102" t="str">
        <f>$R$19&amp;G74&amp;B74&amp;$U$19&amp; C74&amp;D74</f>
        <v>YAG1EULevel 8Female + maleMathematical sciencesAll</v>
      </c>
      <c r="B74" s="102" t="s">
        <v>248</v>
      </c>
      <c r="C74" s="23" t="str">
        <f>F74</f>
        <v>Mathematical sciences</v>
      </c>
      <c r="D74" s="102" t="s">
        <v>20</v>
      </c>
      <c r="E74" s="53" t="s">
        <v>65</v>
      </c>
      <c r="F74" s="54" t="s">
        <v>66</v>
      </c>
      <c r="G74" s="55" t="s">
        <v>122</v>
      </c>
      <c r="H74" s="33">
        <f t="shared" ref="H74:K76" si="14">IFERROR(INDEX(all_data, MATCH($A74, All_data_lookupkey, 0), MATCH(H$14, All_data_headings, 0)),"-")</f>
        <v>60</v>
      </c>
      <c r="I74" s="33">
        <f t="shared" si="14"/>
        <v>31800</v>
      </c>
      <c r="J74" s="33">
        <f t="shared" si="14"/>
        <v>39800</v>
      </c>
      <c r="K74" s="40">
        <f t="shared" si="14"/>
        <v>71500</v>
      </c>
      <c r="L74" s="119"/>
      <c r="Q74" s="26"/>
      <c r="R74" s="26"/>
      <c r="S74" s="26"/>
      <c r="T74" s="26"/>
      <c r="U74" s="26"/>
      <c r="V74" s="26"/>
    </row>
    <row r="75" spans="1:22" s="27" customFormat="1" x14ac:dyDescent="0.25">
      <c r="A75" s="102" t="str">
        <f>$R$19&amp;G75&amp;B75&amp;$U$19&amp; C75&amp;D75</f>
        <v>YAG1UKLevel 8Female + maleMathematical sciencesAll</v>
      </c>
      <c r="B75" s="102" t="s">
        <v>248</v>
      </c>
      <c r="C75" s="23" t="str">
        <f>C74</f>
        <v>Mathematical sciences</v>
      </c>
      <c r="D75" s="102" t="s">
        <v>20</v>
      </c>
      <c r="E75" s="56" t="s">
        <v>67</v>
      </c>
      <c r="F75" s="57"/>
      <c r="G75" s="55" t="s">
        <v>35</v>
      </c>
      <c r="H75" s="33">
        <f t="shared" si="14"/>
        <v>200</v>
      </c>
      <c r="I75" s="33">
        <f t="shared" si="14"/>
        <v>29900</v>
      </c>
      <c r="J75" s="33">
        <f t="shared" si="14"/>
        <v>33600</v>
      </c>
      <c r="K75" s="40">
        <f t="shared" si="14"/>
        <v>41200</v>
      </c>
      <c r="L75" s="119"/>
      <c r="Q75" s="26"/>
      <c r="R75" s="26"/>
      <c r="S75" s="26"/>
      <c r="T75" s="26"/>
      <c r="U75" s="26"/>
      <c r="V75" s="26"/>
    </row>
    <row r="76" spans="1:22" s="27" customFormat="1" x14ac:dyDescent="0.25">
      <c r="A76" s="102" t="str">
        <f>$R$19&amp;G76&amp;B76&amp;$U$19&amp; C76&amp;D76</f>
        <v>YAG1Non-EULevel 8Female + maleMathematical sciencesAll</v>
      </c>
      <c r="B76" s="102" t="s">
        <v>248</v>
      </c>
      <c r="C76" s="23" t="str">
        <f>C75</f>
        <v>Mathematical sciences</v>
      </c>
      <c r="D76" s="102" t="s">
        <v>20</v>
      </c>
      <c r="E76" s="56" t="s">
        <v>67</v>
      </c>
      <c r="F76" s="57"/>
      <c r="G76" s="55" t="s">
        <v>141</v>
      </c>
      <c r="H76" s="33">
        <f t="shared" si="14"/>
        <v>50</v>
      </c>
      <c r="I76" s="33">
        <f t="shared" si="14"/>
        <v>31800</v>
      </c>
      <c r="J76" s="33">
        <f t="shared" si="14"/>
        <v>36900</v>
      </c>
      <c r="K76" s="40">
        <f t="shared" si="14"/>
        <v>62800</v>
      </c>
      <c r="L76" s="119"/>
      <c r="Q76" s="26"/>
      <c r="R76" s="26"/>
      <c r="S76" s="26"/>
      <c r="T76" s="26"/>
      <c r="U76" s="26"/>
      <c r="V76" s="26"/>
    </row>
    <row r="77" spans="1:22" s="27" customFormat="1" x14ac:dyDescent="0.25">
      <c r="E77" s="60"/>
      <c r="F77" s="59"/>
      <c r="G77" s="57"/>
      <c r="H77" s="33"/>
      <c r="I77" s="33"/>
      <c r="J77" s="33"/>
      <c r="K77" s="40"/>
      <c r="L77" s="119"/>
      <c r="Q77" s="26"/>
      <c r="R77" s="26"/>
      <c r="S77" s="26"/>
      <c r="T77" s="26"/>
      <c r="U77" s="26"/>
      <c r="V77" s="26"/>
    </row>
    <row r="78" spans="1:22" s="27" customFormat="1" x14ac:dyDescent="0.25">
      <c r="A78" s="102" t="str">
        <f>$R$19&amp;G78&amp;B78&amp;$U$19&amp; C78&amp;D78</f>
        <v>YAG1EULevel 8Female + maleEngineeringAll</v>
      </c>
      <c r="B78" s="102" t="s">
        <v>248</v>
      </c>
      <c r="C78" s="23" t="str">
        <f>F78</f>
        <v>Engineering</v>
      </c>
      <c r="D78" s="102" t="s">
        <v>20</v>
      </c>
      <c r="E78" s="53" t="s">
        <v>67</v>
      </c>
      <c r="F78" s="54" t="s">
        <v>68</v>
      </c>
      <c r="G78" s="55" t="s">
        <v>122</v>
      </c>
      <c r="H78" s="33">
        <f t="shared" ref="H78:K80" si="15">IFERROR(INDEX(all_data, MATCH($A78, All_data_lookupkey, 0), MATCH(H$14, All_data_headings, 0)),"-")</f>
        <v>160</v>
      </c>
      <c r="I78" s="33">
        <f t="shared" si="15"/>
        <v>31800</v>
      </c>
      <c r="J78" s="33">
        <f t="shared" si="15"/>
        <v>36900</v>
      </c>
      <c r="K78" s="40">
        <f t="shared" si="15"/>
        <v>43700</v>
      </c>
      <c r="L78" s="119"/>
      <c r="Q78" s="26"/>
      <c r="R78" s="26"/>
      <c r="S78" s="26"/>
      <c r="T78" s="26"/>
      <c r="U78" s="26"/>
      <c r="V78" s="26"/>
    </row>
    <row r="79" spans="1:22" s="27" customFormat="1" x14ac:dyDescent="0.25">
      <c r="A79" s="102" t="str">
        <f>$R$19&amp;G79&amp;B79&amp;$U$19&amp; C79&amp;D79</f>
        <v>YAG1UKLevel 8Female + maleEngineeringAll</v>
      </c>
      <c r="B79" s="102" t="s">
        <v>248</v>
      </c>
      <c r="C79" s="23" t="str">
        <f>C78</f>
        <v>Engineering</v>
      </c>
      <c r="D79" s="102" t="s">
        <v>20</v>
      </c>
      <c r="E79" s="56" t="s">
        <v>69</v>
      </c>
      <c r="F79" s="57"/>
      <c r="G79" s="55" t="s">
        <v>35</v>
      </c>
      <c r="H79" s="33">
        <f t="shared" si="15"/>
        <v>590</v>
      </c>
      <c r="I79" s="33">
        <f t="shared" si="15"/>
        <v>29600</v>
      </c>
      <c r="J79" s="33">
        <f t="shared" si="15"/>
        <v>35800</v>
      </c>
      <c r="K79" s="40">
        <f t="shared" si="15"/>
        <v>44900</v>
      </c>
      <c r="L79" s="119"/>
      <c r="Q79" s="26"/>
      <c r="R79" s="26"/>
      <c r="S79" s="26"/>
      <c r="T79" s="26"/>
      <c r="U79" s="26"/>
      <c r="V79" s="26"/>
    </row>
    <row r="80" spans="1:22" s="27" customFormat="1" x14ac:dyDescent="0.25">
      <c r="A80" s="102" t="str">
        <f>$R$19&amp;G80&amp;B80&amp;$U$19&amp; C80&amp;D80</f>
        <v>YAG1Non-EULevel 8Female + maleEngineeringAll</v>
      </c>
      <c r="B80" s="102" t="s">
        <v>248</v>
      </c>
      <c r="C80" s="23" t="str">
        <f>C79</f>
        <v>Engineering</v>
      </c>
      <c r="D80" s="102" t="s">
        <v>20</v>
      </c>
      <c r="E80" s="56" t="s">
        <v>69</v>
      </c>
      <c r="F80" s="57"/>
      <c r="G80" s="55" t="s">
        <v>141</v>
      </c>
      <c r="H80" s="33">
        <f t="shared" si="15"/>
        <v>415</v>
      </c>
      <c r="I80" s="33">
        <f t="shared" si="15"/>
        <v>29600</v>
      </c>
      <c r="J80" s="33">
        <f t="shared" si="15"/>
        <v>33900</v>
      </c>
      <c r="K80" s="40">
        <f t="shared" si="15"/>
        <v>40200</v>
      </c>
      <c r="L80" s="119"/>
      <c r="Q80" s="26"/>
      <c r="R80" s="26"/>
      <c r="S80" s="26"/>
      <c r="T80" s="26"/>
      <c r="U80" s="26"/>
      <c r="V80" s="26"/>
    </row>
    <row r="81" spans="1:22" s="27" customFormat="1" x14ac:dyDescent="0.25">
      <c r="E81" s="60"/>
      <c r="F81" s="59"/>
      <c r="G81" s="57"/>
      <c r="H81" s="33"/>
      <c r="I81" s="33"/>
      <c r="J81" s="33"/>
      <c r="K81" s="40"/>
      <c r="L81" s="119"/>
      <c r="Q81" s="26"/>
      <c r="R81" s="26"/>
      <c r="S81" s="26"/>
      <c r="T81" s="26"/>
      <c r="U81" s="26"/>
      <c r="V81" s="26"/>
    </row>
    <row r="82" spans="1:22" s="27" customFormat="1" x14ac:dyDescent="0.25">
      <c r="A82" s="102" t="str">
        <f>$R$19&amp;G82&amp;B82&amp;$U$19&amp; C82&amp;D82</f>
        <v>YAG1EULevel 8Female + maleMaterials and technologyAll</v>
      </c>
      <c r="B82" s="102" t="s">
        <v>248</v>
      </c>
      <c r="C82" s="23" t="str">
        <f>F82</f>
        <v>Materials and technology</v>
      </c>
      <c r="D82" s="102" t="s">
        <v>20</v>
      </c>
      <c r="E82" s="53" t="s">
        <v>194</v>
      </c>
      <c r="F82" s="54" t="s">
        <v>145</v>
      </c>
      <c r="G82" s="55" t="s">
        <v>122</v>
      </c>
      <c r="H82" s="33">
        <f t="shared" ref="H82:K84" si="16">IFERROR(INDEX(all_data, MATCH($A82, All_data_lookupkey, 0), MATCH(H$14, All_data_headings, 0)),"-")</f>
        <v>15</v>
      </c>
      <c r="I82" s="33">
        <f t="shared" si="16"/>
        <v>29600</v>
      </c>
      <c r="J82" s="33">
        <f t="shared" si="16"/>
        <v>32800</v>
      </c>
      <c r="K82" s="40">
        <f t="shared" si="16"/>
        <v>39100</v>
      </c>
      <c r="L82" s="119"/>
      <c r="Q82" s="26"/>
      <c r="R82" s="26"/>
      <c r="S82" s="26"/>
      <c r="T82" s="26"/>
      <c r="U82" s="26"/>
      <c r="V82" s="26"/>
    </row>
    <row r="83" spans="1:22" s="27" customFormat="1" x14ac:dyDescent="0.25">
      <c r="A83" s="102" t="str">
        <f>$R$19&amp;G83&amp;B83&amp;$U$19&amp; C83&amp;D83</f>
        <v>YAG1UKLevel 8Female + maleMaterials and technologyAll</v>
      </c>
      <c r="B83" s="102" t="s">
        <v>248</v>
      </c>
      <c r="C83" s="23" t="str">
        <f>C82</f>
        <v>Materials and technology</v>
      </c>
      <c r="D83" s="102" t="s">
        <v>20</v>
      </c>
      <c r="E83" s="56" t="s">
        <v>70</v>
      </c>
      <c r="F83" s="57"/>
      <c r="G83" s="55" t="s">
        <v>35</v>
      </c>
      <c r="H83" s="33">
        <f t="shared" si="16"/>
        <v>125</v>
      </c>
      <c r="I83" s="33">
        <f t="shared" si="16"/>
        <v>30300</v>
      </c>
      <c r="J83" s="33">
        <f t="shared" si="16"/>
        <v>34300</v>
      </c>
      <c r="K83" s="40">
        <f t="shared" si="16"/>
        <v>39800</v>
      </c>
      <c r="L83" s="119"/>
      <c r="Q83" s="26"/>
      <c r="R83" s="26"/>
      <c r="S83" s="26"/>
      <c r="T83" s="26"/>
      <c r="U83" s="26"/>
      <c r="V83" s="26"/>
    </row>
    <row r="84" spans="1:22" s="27" customFormat="1" ht="14.25" customHeight="1" x14ac:dyDescent="0.25">
      <c r="A84" s="102" t="str">
        <f>$R$19&amp;G84&amp;B84&amp;$U$19&amp; C84&amp;D84</f>
        <v>YAG1Non-EULevel 8Female + maleMaterials and technologyAll</v>
      </c>
      <c r="B84" s="102" t="s">
        <v>248</v>
      </c>
      <c r="C84" s="23" t="str">
        <f>C83</f>
        <v>Materials and technology</v>
      </c>
      <c r="D84" s="102" t="s">
        <v>20</v>
      </c>
      <c r="E84" s="56" t="s">
        <v>70</v>
      </c>
      <c r="F84" s="57"/>
      <c r="G84" s="55" t="s">
        <v>141</v>
      </c>
      <c r="H84" s="33">
        <f t="shared" si="16"/>
        <v>60</v>
      </c>
      <c r="I84" s="33">
        <f t="shared" si="16"/>
        <v>29600</v>
      </c>
      <c r="J84" s="33">
        <f t="shared" si="16"/>
        <v>32500</v>
      </c>
      <c r="K84" s="40">
        <f t="shared" si="16"/>
        <v>33900</v>
      </c>
      <c r="L84" s="119"/>
      <c r="Q84" s="26"/>
      <c r="R84" s="26"/>
      <c r="S84" s="26"/>
      <c r="T84" s="26"/>
      <c r="U84" s="26"/>
      <c r="V84" s="26"/>
    </row>
    <row r="85" spans="1:22" s="27" customFormat="1" ht="14.25" customHeight="1" x14ac:dyDescent="0.25">
      <c r="E85" s="60"/>
      <c r="F85" s="59"/>
      <c r="G85" s="57"/>
      <c r="H85" s="33"/>
      <c r="I85" s="33"/>
      <c r="J85" s="33"/>
      <c r="K85" s="40"/>
      <c r="L85" s="119"/>
      <c r="Q85" s="26"/>
      <c r="R85" s="26"/>
      <c r="S85" s="26"/>
      <c r="T85" s="26"/>
      <c r="U85" s="26"/>
      <c r="V85" s="26"/>
    </row>
    <row r="86" spans="1:22" s="27" customFormat="1" ht="14.25" customHeight="1" x14ac:dyDescent="0.25">
      <c r="A86" s="102" t="str">
        <f>$R$19&amp;G86&amp;B86&amp;$U$19&amp; C86&amp;D86</f>
        <v>YAG1EULevel 8Female + maleComputingAll</v>
      </c>
      <c r="B86" s="102" t="s">
        <v>248</v>
      </c>
      <c r="C86" s="23" t="str">
        <f>F86</f>
        <v>Computing</v>
      </c>
      <c r="D86" s="102" t="s">
        <v>20</v>
      </c>
      <c r="E86" s="53" t="s">
        <v>70</v>
      </c>
      <c r="F86" s="54" t="s">
        <v>71</v>
      </c>
      <c r="G86" s="55" t="s">
        <v>122</v>
      </c>
      <c r="H86" s="33">
        <f t="shared" ref="H86:K88" si="17">IFERROR(INDEX(all_data, MATCH($A86, All_data_lookupkey, 0), MATCH(H$14, All_data_headings, 0)),"-")</f>
        <v>65</v>
      </c>
      <c r="I86" s="33">
        <f t="shared" si="17"/>
        <v>32800</v>
      </c>
      <c r="J86" s="33">
        <f t="shared" si="17"/>
        <v>45300</v>
      </c>
      <c r="K86" s="40">
        <f t="shared" si="17"/>
        <v>62800</v>
      </c>
      <c r="L86" s="119"/>
      <c r="Q86" s="26"/>
      <c r="R86" s="26"/>
      <c r="S86" s="26"/>
      <c r="T86" s="26"/>
      <c r="U86" s="26"/>
      <c r="V86" s="26"/>
    </row>
    <row r="87" spans="1:22" s="27" customFormat="1" ht="14.25" customHeight="1" x14ac:dyDescent="0.25">
      <c r="A87" s="102" t="str">
        <f>$R$19&amp;G87&amp;B87&amp;$U$19&amp; C87&amp;D87</f>
        <v>YAG1UKLevel 8Female + maleComputingAll</v>
      </c>
      <c r="B87" s="102" t="s">
        <v>248</v>
      </c>
      <c r="C87" s="23" t="str">
        <f>C86</f>
        <v>Computing</v>
      </c>
      <c r="D87" s="102" t="s">
        <v>20</v>
      </c>
      <c r="E87" s="56" t="s">
        <v>72</v>
      </c>
      <c r="F87" s="57"/>
      <c r="G87" s="55" t="s">
        <v>35</v>
      </c>
      <c r="H87" s="33">
        <f t="shared" si="17"/>
        <v>185</v>
      </c>
      <c r="I87" s="33">
        <f t="shared" si="17"/>
        <v>29900</v>
      </c>
      <c r="J87" s="33">
        <f t="shared" si="17"/>
        <v>36600</v>
      </c>
      <c r="K87" s="40">
        <f t="shared" si="17"/>
        <v>50700</v>
      </c>
      <c r="L87" s="119"/>
      <c r="Q87" s="26"/>
      <c r="R87" s="26"/>
      <c r="S87" s="26"/>
      <c r="T87" s="26"/>
      <c r="U87" s="26"/>
      <c r="V87" s="26"/>
    </row>
    <row r="88" spans="1:22" s="27" customFormat="1" ht="14.25" customHeight="1" x14ac:dyDescent="0.25">
      <c r="A88" s="102" t="str">
        <f>$R$19&amp;G88&amp;B88&amp;$U$19&amp; C88&amp;D88</f>
        <v>YAG1Non-EULevel 8Female + maleComputingAll</v>
      </c>
      <c r="B88" s="102" t="s">
        <v>248</v>
      </c>
      <c r="C88" s="23" t="str">
        <f>C87</f>
        <v>Computing</v>
      </c>
      <c r="D88" s="102" t="s">
        <v>20</v>
      </c>
      <c r="E88" s="56" t="s">
        <v>72</v>
      </c>
      <c r="F88" s="57"/>
      <c r="G88" s="55" t="s">
        <v>141</v>
      </c>
      <c r="H88" s="33">
        <f t="shared" si="17"/>
        <v>110</v>
      </c>
      <c r="I88" s="33">
        <f t="shared" si="17"/>
        <v>30300</v>
      </c>
      <c r="J88" s="33">
        <f t="shared" si="17"/>
        <v>34700</v>
      </c>
      <c r="K88" s="40">
        <f t="shared" si="17"/>
        <v>48200</v>
      </c>
      <c r="L88" s="119"/>
      <c r="Q88" s="26"/>
      <c r="R88" s="26"/>
      <c r="S88" s="26"/>
      <c r="T88" s="26"/>
      <c r="U88" s="26"/>
      <c r="V88" s="26"/>
    </row>
    <row r="89" spans="1:22" s="27" customFormat="1" ht="14.25" customHeight="1" x14ac:dyDescent="0.25">
      <c r="E89" s="60"/>
      <c r="F89" s="59"/>
      <c r="G89" s="57"/>
      <c r="H89" s="33"/>
      <c r="I89" s="33"/>
      <c r="J89" s="33"/>
      <c r="K89" s="40"/>
      <c r="L89" s="119"/>
      <c r="Q89" s="26"/>
      <c r="R89" s="26"/>
      <c r="S89" s="26"/>
      <c r="T89" s="26"/>
      <c r="U89" s="26"/>
      <c r="V89" s="26"/>
    </row>
    <row r="90" spans="1:22" s="27" customFormat="1" ht="14.25" customHeight="1" x14ac:dyDescent="0.25">
      <c r="A90" s="102" t="str">
        <f>$R$19&amp;G90&amp;B90&amp;$U$19&amp; C90&amp;D90</f>
        <v>YAG1EULevel 8Female + maleArchitecture, building and planningAll</v>
      </c>
      <c r="B90" s="102" t="s">
        <v>248</v>
      </c>
      <c r="C90" s="23" t="str">
        <f>F90</f>
        <v>Architecture, building and planning</v>
      </c>
      <c r="D90" s="102" t="s">
        <v>20</v>
      </c>
      <c r="E90" s="53" t="s">
        <v>73</v>
      </c>
      <c r="F90" s="54" t="s">
        <v>74</v>
      </c>
      <c r="G90" s="55" t="s">
        <v>122</v>
      </c>
      <c r="H90" s="33">
        <f t="shared" ref="H90:K92" si="18">IFERROR(INDEX(all_data, MATCH($A90, All_data_lookupkey, 0), MATCH(H$14, All_data_headings, 0)),"-")</f>
        <v>15</v>
      </c>
      <c r="I90" s="33">
        <f t="shared" si="18"/>
        <v>26600</v>
      </c>
      <c r="J90" s="33">
        <f t="shared" si="18"/>
        <v>29600</v>
      </c>
      <c r="K90" s="40">
        <f t="shared" si="18"/>
        <v>47100</v>
      </c>
      <c r="L90" s="119"/>
      <c r="Q90" s="26"/>
      <c r="R90" s="26"/>
      <c r="S90" s="26"/>
      <c r="T90" s="26"/>
      <c r="U90" s="26"/>
      <c r="V90" s="26"/>
    </row>
    <row r="91" spans="1:22" s="27" customFormat="1" ht="14.25" customHeight="1" x14ac:dyDescent="0.25">
      <c r="A91" s="102" t="str">
        <f>$R$19&amp;G91&amp;B91&amp;$U$19&amp; C91&amp;D91</f>
        <v>YAG1UKLevel 8Female + maleArchitecture, building and planningAll</v>
      </c>
      <c r="B91" s="102" t="s">
        <v>248</v>
      </c>
      <c r="C91" s="23" t="str">
        <f>C90</f>
        <v>Architecture, building and planning</v>
      </c>
      <c r="D91" s="102" t="s">
        <v>20</v>
      </c>
      <c r="E91" s="56" t="s">
        <v>73</v>
      </c>
      <c r="F91" s="57"/>
      <c r="G91" s="55" t="s">
        <v>35</v>
      </c>
      <c r="H91" s="33">
        <f t="shared" si="18"/>
        <v>80</v>
      </c>
      <c r="I91" s="33">
        <f t="shared" si="18"/>
        <v>16800</v>
      </c>
      <c r="J91" s="33">
        <f t="shared" si="18"/>
        <v>31000</v>
      </c>
      <c r="K91" s="40">
        <f t="shared" si="18"/>
        <v>41600</v>
      </c>
      <c r="L91" s="119"/>
      <c r="Q91" s="26"/>
      <c r="R91" s="26"/>
      <c r="S91" s="26"/>
      <c r="T91" s="26"/>
      <c r="U91" s="26"/>
      <c r="V91" s="26"/>
    </row>
    <row r="92" spans="1:22" s="27" customFormat="1" ht="14.25" customHeight="1" x14ac:dyDescent="0.25">
      <c r="A92" s="102" t="str">
        <f>$R$19&amp;G92&amp;B92&amp;$U$19&amp; C92&amp;D92</f>
        <v>YAG1Non-EULevel 8Female + maleArchitecture, building and planningAll</v>
      </c>
      <c r="B92" s="102" t="s">
        <v>248</v>
      </c>
      <c r="C92" s="23" t="str">
        <f>C91</f>
        <v>Architecture, building and planning</v>
      </c>
      <c r="D92" s="102" t="s">
        <v>20</v>
      </c>
      <c r="E92" s="56" t="s">
        <v>73</v>
      </c>
      <c r="F92" s="57"/>
      <c r="G92" s="55" t="s">
        <v>141</v>
      </c>
      <c r="H92" s="33">
        <f t="shared" si="18"/>
        <v>30</v>
      </c>
      <c r="I92" s="33">
        <f t="shared" si="18"/>
        <v>15400</v>
      </c>
      <c r="J92" s="33">
        <f t="shared" si="18"/>
        <v>29200</v>
      </c>
      <c r="K92" s="40">
        <f t="shared" si="18"/>
        <v>33200</v>
      </c>
      <c r="L92" s="119"/>
      <c r="Q92" s="26"/>
      <c r="R92" s="26"/>
      <c r="S92" s="26"/>
      <c r="T92" s="26"/>
      <c r="U92" s="26"/>
      <c r="V92" s="26"/>
    </row>
    <row r="93" spans="1:22" s="27" customFormat="1" ht="14.25" customHeight="1" x14ac:dyDescent="0.25">
      <c r="E93" s="60"/>
      <c r="F93" s="59"/>
      <c r="G93" s="57"/>
      <c r="H93" s="33"/>
      <c r="I93" s="33"/>
      <c r="J93" s="33"/>
      <c r="K93" s="40"/>
      <c r="L93" s="119"/>
      <c r="Q93" s="26"/>
      <c r="R93" s="26"/>
      <c r="S93" s="26"/>
      <c r="T93" s="26"/>
      <c r="U93" s="26"/>
      <c r="V93" s="26"/>
    </row>
    <row r="94" spans="1:22" s="27" customFormat="1" ht="14.25" customHeight="1" x14ac:dyDescent="0.25">
      <c r="A94" s="102" t="str">
        <f>$R$19&amp;G94&amp;B94&amp;$U$19&amp; C94&amp;D94</f>
        <v>YAG1EULevel 8Female + maleSociology, social policy and anthropologyAll</v>
      </c>
      <c r="B94" s="102" t="s">
        <v>248</v>
      </c>
      <c r="C94" s="23" t="str">
        <f>F94</f>
        <v>Sociology, social policy and anthropology</v>
      </c>
      <c r="D94" s="102" t="s">
        <v>20</v>
      </c>
      <c r="E94" s="53" t="s">
        <v>76</v>
      </c>
      <c r="F94" s="54" t="s">
        <v>77</v>
      </c>
      <c r="G94" s="55" t="s">
        <v>122</v>
      </c>
      <c r="H94" s="33">
        <f t="shared" ref="H94:K96" si="19">IFERROR(INDEX(all_data, MATCH($A94, All_data_lookupkey, 0), MATCH(H$14, All_data_headings, 0)),"-")</f>
        <v>30</v>
      </c>
      <c r="I94" s="33">
        <f t="shared" si="19"/>
        <v>27400</v>
      </c>
      <c r="J94" s="33">
        <f t="shared" si="19"/>
        <v>33200</v>
      </c>
      <c r="K94" s="40">
        <f t="shared" si="19"/>
        <v>39400</v>
      </c>
      <c r="L94" s="119"/>
      <c r="Q94" s="26"/>
      <c r="R94" s="26"/>
      <c r="S94" s="26"/>
      <c r="T94" s="26"/>
      <c r="U94" s="26"/>
      <c r="V94" s="26"/>
    </row>
    <row r="95" spans="1:22" s="27" customFormat="1" ht="14.25" customHeight="1" x14ac:dyDescent="0.25">
      <c r="A95" s="102" t="str">
        <f>$R$19&amp;G95&amp;B95&amp;$U$19&amp; C95&amp;D95</f>
        <v>YAG1UKLevel 8Female + maleSociology, social policy and anthropologyAll</v>
      </c>
      <c r="B95" s="102" t="s">
        <v>248</v>
      </c>
      <c r="C95" s="23" t="str">
        <f>C94</f>
        <v>Sociology, social policy and anthropology</v>
      </c>
      <c r="D95" s="102" t="s">
        <v>20</v>
      </c>
      <c r="E95" s="56" t="s">
        <v>75</v>
      </c>
      <c r="F95" s="42"/>
      <c r="G95" s="55" t="s">
        <v>35</v>
      </c>
      <c r="H95" s="33">
        <f t="shared" si="19"/>
        <v>270</v>
      </c>
      <c r="I95" s="33">
        <f t="shared" si="19"/>
        <v>20400</v>
      </c>
      <c r="J95" s="33">
        <f t="shared" si="19"/>
        <v>31400</v>
      </c>
      <c r="K95" s="40">
        <f t="shared" si="19"/>
        <v>38000</v>
      </c>
      <c r="L95" s="119"/>
      <c r="Q95" s="26"/>
      <c r="R95" s="26"/>
      <c r="S95" s="26"/>
      <c r="T95" s="26"/>
      <c r="U95" s="26"/>
      <c r="V95" s="26"/>
    </row>
    <row r="96" spans="1:22" s="27" customFormat="1" ht="14.25" customHeight="1" x14ac:dyDescent="0.25">
      <c r="A96" s="102" t="str">
        <f>$R$19&amp;G96&amp;B96&amp;$U$19&amp; C96&amp;D96</f>
        <v>YAG1Non-EULevel 8Female + maleSociology, social policy and anthropologyAll</v>
      </c>
      <c r="B96" s="102" t="s">
        <v>248</v>
      </c>
      <c r="C96" s="23" t="str">
        <f>C95</f>
        <v>Sociology, social policy and anthropology</v>
      </c>
      <c r="D96" s="102" t="s">
        <v>20</v>
      </c>
      <c r="E96" s="56" t="s">
        <v>75</v>
      </c>
      <c r="F96" s="42"/>
      <c r="G96" s="55" t="s">
        <v>141</v>
      </c>
      <c r="H96" s="33">
        <f t="shared" si="19"/>
        <v>45</v>
      </c>
      <c r="I96" s="33">
        <f t="shared" si="19"/>
        <v>30700</v>
      </c>
      <c r="J96" s="33">
        <f t="shared" si="19"/>
        <v>33900</v>
      </c>
      <c r="K96" s="40">
        <f t="shared" si="19"/>
        <v>37600</v>
      </c>
      <c r="L96" s="119"/>
      <c r="Q96" s="26"/>
      <c r="R96" s="26"/>
      <c r="S96" s="26"/>
      <c r="T96" s="26"/>
      <c r="U96" s="26"/>
      <c r="V96" s="26"/>
    </row>
    <row r="97" spans="1:22" s="27" customFormat="1" ht="14.25" customHeight="1" x14ac:dyDescent="0.25">
      <c r="E97" s="60"/>
      <c r="F97" s="59"/>
      <c r="G97" s="57"/>
      <c r="H97" s="33"/>
      <c r="I97" s="33"/>
      <c r="J97" s="33"/>
      <c r="K97" s="40"/>
      <c r="L97" s="119"/>
      <c r="Q97" s="26"/>
      <c r="R97" s="26"/>
      <c r="S97" s="26"/>
      <c r="T97" s="26"/>
      <c r="U97" s="26"/>
      <c r="V97" s="26"/>
    </row>
    <row r="98" spans="1:22" s="27" customFormat="1" ht="14.25" customHeight="1" x14ac:dyDescent="0.25">
      <c r="A98" s="102" t="str">
        <f>$R$19&amp;G98&amp;B98&amp;$U$19&amp; C98&amp;D98</f>
        <v>YAG1EULevel 8Female + maleEconomicsAll</v>
      </c>
      <c r="B98" s="102" t="s">
        <v>248</v>
      </c>
      <c r="C98" s="23" t="str">
        <f>F98</f>
        <v>Economics</v>
      </c>
      <c r="D98" s="102" t="s">
        <v>20</v>
      </c>
      <c r="E98" s="53" t="s">
        <v>78</v>
      </c>
      <c r="F98" s="54" t="s">
        <v>79</v>
      </c>
      <c r="G98" s="55" t="s">
        <v>122</v>
      </c>
      <c r="H98" s="33">
        <f t="shared" ref="H98:K100" si="20">IFERROR(INDEX(all_data, MATCH($A98, All_data_lookupkey, 0), MATCH(H$14, All_data_headings, 0)),"-")</f>
        <v>20</v>
      </c>
      <c r="I98" s="33">
        <f t="shared" si="20"/>
        <v>32500</v>
      </c>
      <c r="J98" s="33">
        <f t="shared" si="20"/>
        <v>36900</v>
      </c>
      <c r="K98" s="40">
        <f t="shared" si="20"/>
        <v>46700</v>
      </c>
      <c r="L98" s="119"/>
      <c r="Q98" s="26"/>
      <c r="R98" s="26"/>
      <c r="S98" s="26"/>
      <c r="T98" s="26"/>
      <c r="U98" s="26"/>
      <c r="V98" s="26"/>
    </row>
    <row r="99" spans="1:22" s="27" customFormat="1" ht="14.25" customHeight="1" x14ac:dyDescent="0.25">
      <c r="A99" s="102" t="str">
        <f>$R$19&amp;G99&amp;B99&amp;$U$19&amp; C99&amp;D99</f>
        <v>YAG1UKLevel 8Female + maleEconomicsAll</v>
      </c>
      <c r="B99" s="102" t="s">
        <v>248</v>
      </c>
      <c r="C99" s="23" t="str">
        <f>C98</f>
        <v>Economics</v>
      </c>
      <c r="D99" s="102" t="s">
        <v>20</v>
      </c>
      <c r="E99" s="56" t="s">
        <v>76</v>
      </c>
      <c r="F99" s="57"/>
      <c r="G99" s="55" t="s">
        <v>35</v>
      </c>
      <c r="H99" s="33">
        <f t="shared" si="20"/>
        <v>35</v>
      </c>
      <c r="I99" s="33">
        <f t="shared" si="20"/>
        <v>30300</v>
      </c>
      <c r="J99" s="33">
        <f t="shared" si="20"/>
        <v>42300</v>
      </c>
      <c r="K99" s="40">
        <f t="shared" si="20"/>
        <v>54400</v>
      </c>
      <c r="L99" s="119"/>
      <c r="Q99" s="26"/>
      <c r="R99" s="26"/>
      <c r="S99" s="26"/>
      <c r="T99" s="26"/>
      <c r="U99" s="26"/>
      <c r="V99" s="26"/>
    </row>
    <row r="100" spans="1:22" s="27" customFormat="1" ht="14.25" customHeight="1" x14ac:dyDescent="0.25">
      <c r="A100" s="102" t="str">
        <f>$R$19&amp;G100&amp;B100&amp;$U$19&amp; C100&amp;D100</f>
        <v>YAG1Non-EULevel 8Female + maleEconomicsAll</v>
      </c>
      <c r="B100" s="102" t="s">
        <v>248</v>
      </c>
      <c r="C100" s="23" t="str">
        <f>C99</f>
        <v>Economics</v>
      </c>
      <c r="D100" s="102" t="s">
        <v>20</v>
      </c>
      <c r="E100" s="56" t="s">
        <v>76</v>
      </c>
      <c r="F100" s="57"/>
      <c r="G100" s="55" t="s">
        <v>141</v>
      </c>
      <c r="H100" s="33">
        <f t="shared" si="20"/>
        <v>40</v>
      </c>
      <c r="I100" s="33">
        <f t="shared" si="20"/>
        <v>28800</v>
      </c>
      <c r="J100" s="33">
        <f t="shared" si="20"/>
        <v>32800</v>
      </c>
      <c r="K100" s="40">
        <f t="shared" si="20"/>
        <v>38300</v>
      </c>
      <c r="L100" s="119"/>
      <c r="Q100" s="26"/>
      <c r="R100" s="26"/>
      <c r="S100" s="26"/>
      <c r="T100" s="26"/>
      <c r="U100" s="26"/>
      <c r="V100" s="26"/>
    </row>
    <row r="101" spans="1:22" s="27" customFormat="1" ht="14.25" customHeight="1" x14ac:dyDescent="0.25">
      <c r="E101" s="60"/>
      <c r="F101" s="59"/>
      <c r="G101" s="57"/>
      <c r="H101" s="33"/>
      <c r="I101" s="33"/>
      <c r="J101" s="33"/>
      <c r="K101" s="40"/>
      <c r="L101" s="119"/>
      <c r="Q101" s="26"/>
      <c r="R101" s="26"/>
      <c r="S101" s="26"/>
      <c r="T101" s="26"/>
      <c r="U101" s="26"/>
      <c r="V101" s="26"/>
    </row>
    <row r="102" spans="1:22" s="27" customFormat="1" ht="14.25" customHeight="1" x14ac:dyDescent="0.25">
      <c r="A102" s="102" t="str">
        <f>$R$19&amp;G102&amp;B102&amp;$U$19&amp; C102&amp;D102</f>
        <v>YAG1EULevel 8Female + malePoliticsAll</v>
      </c>
      <c r="B102" s="102" t="s">
        <v>248</v>
      </c>
      <c r="C102" s="23" t="str">
        <f>F102</f>
        <v>Politics</v>
      </c>
      <c r="D102" s="102" t="s">
        <v>20</v>
      </c>
      <c r="E102" s="53" t="s">
        <v>80</v>
      </c>
      <c r="F102" s="54" t="s">
        <v>81</v>
      </c>
      <c r="G102" s="55" t="s">
        <v>122</v>
      </c>
      <c r="H102" s="33">
        <f t="shared" ref="H102:K104" si="21">IFERROR(INDEX(all_data, MATCH($A102, All_data_lookupkey, 0), MATCH(H$14, All_data_headings, 0)),"-")</f>
        <v>25</v>
      </c>
      <c r="I102" s="33">
        <f t="shared" si="21"/>
        <v>22300</v>
      </c>
      <c r="J102" s="33">
        <f t="shared" si="21"/>
        <v>30300</v>
      </c>
      <c r="K102" s="40">
        <f t="shared" si="21"/>
        <v>35800</v>
      </c>
      <c r="L102" s="119"/>
      <c r="Q102" s="26"/>
      <c r="R102" s="26"/>
      <c r="S102" s="26"/>
      <c r="T102" s="26"/>
      <c r="U102" s="26"/>
      <c r="V102" s="26"/>
    </row>
    <row r="103" spans="1:22" s="27" customFormat="1" ht="14.25" customHeight="1" x14ac:dyDescent="0.25">
      <c r="A103" s="102" t="str">
        <f>$R$19&amp;G103&amp;B103&amp;$U$19&amp; C103&amp;D103</f>
        <v>YAG1UKLevel 8Female + malePoliticsAll</v>
      </c>
      <c r="B103" s="102" t="s">
        <v>248</v>
      </c>
      <c r="C103" s="23" t="str">
        <f>C102</f>
        <v>Politics</v>
      </c>
      <c r="D103" s="102" t="s">
        <v>20</v>
      </c>
      <c r="E103" s="56" t="s">
        <v>78</v>
      </c>
      <c r="F103" s="57"/>
      <c r="G103" s="55" t="s">
        <v>35</v>
      </c>
      <c r="H103" s="33">
        <f t="shared" si="21"/>
        <v>105</v>
      </c>
      <c r="I103" s="33">
        <f t="shared" si="21"/>
        <v>20100</v>
      </c>
      <c r="J103" s="33">
        <f t="shared" si="21"/>
        <v>33200</v>
      </c>
      <c r="K103" s="40">
        <f t="shared" si="21"/>
        <v>42700</v>
      </c>
      <c r="L103" s="119"/>
      <c r="Q103" s="26"/>
      <c r="R103" s="26"/>
      <c r="S103" s="26"/>
      <c r="T103" s="26"/>
      <c r="U103" s="26"/>
      <c r="V103" s="26"/>
    </row>
    <row r="104" spans="1:22" s="27" customFormat="1" ht="14.25" customHeight="1" x14ac:dyDescent="0.25">
      <c r="A104" s="102" t="str">
        <f>$R$19&amp;G104&amp;B104&amp;$U$19&amp; C104&amp;D104</f>
        <v>YAG1Non-EULevel 8Female + malePoliticsAll</v>
      </c>
      <c r="B104" s="102" t="s">
        <v>248</v>
      </c>
      <c r="C104" s="23" t="str">
        <f>C103</f>
        <v>Politics</v>
      </c>
      <c r="D104" s="102" t="s">
        <v>20</v>
      </c>
      <c r="E104" s="56" t="s">
        <v>78</v>
      </c>
      <c r="F104" s="57"/>
      <c r="G104" s="55" t="s">
        <v>141</v>
      </c>
      <c r="H104" s="33">
        <f t="shared" si="21"/>
        <v>25</v>
      </c>
      <c r="I104" s="33">
        <f t="shared" si="21"/>
        <v>21900</v>
      </c>
      <c r="J104" s="33">
        <f t="shared" si="21"/>
        <v>28500</v>
      </c>
      <c r="K104" s="40">
        <f t="shared" si="21"/>
        <v>38000</v>
      </c>
      <c r="L104" s="119"/>
      <c r="Q104" s="26"/>
      <c r="R104" s="26"/>
      <c r="S104" s="26"/>
      <c r="T104" s="26"/>
      <c r="U104" s="26"/>
      <c r="V104" s="26"/>
    </row>
    <row r="105" spans="1:22" s="27" customFormat="1" ht="14.25" customHeight="1" x14ac:dyDescent="0.25">
      <c r="E105" s="60"/>
      <c r="F105" s="59"/>
      <c r="G105" s="57"/>
      <c r="H105" s="33"/>
      <c r="I105" s="33"/>
      <c r="J105" s="33"/>
      <c r="K105" s="40"/>
      <c r="L105" s="119"/>
      <c r="Q105" s="26"/>
      <c r="R105" s="26"/>
      <c r="S105" s="26"/>
      <c r="T105" s="26"/>
      <c r="U105" s="26"/>
      <c r="V105" s="26"/>
    </row>
    <row r="106" spans="1:22" s="27" customFormat="1" ht="14.25" customHeight="1" x14ac:dyDescent="0.25">
      <c r="A106" s="102" t="str">
        <f>$R$19&amp;G106&amp;B106&amp;$U$19&amp; C106&amp;D106</f>
        <v>YAG1EULevel 8Female + maleHealth and social careAll</v>
      </c>
      <c r="B106" s="102" t="s">
        <v>248</v>
      </c>
      <c r="C106" s="23" t="str">
        <f>F106</f>
        <v>Health and social care</v>
      </c>
      <c r="D106" s="102" t="s">
        <v>20</v>
      </c>
      <c r="E106" s="53" t="s">
        <v>82</v>
      </c>
      <c r="F106" s="54" t="s">
        <v>83</v>
      </c>
      <c r="G106" s="55" t="s">
        <v>122</v>
      </c>
      <c r="H106" s="33" t="str">
        <f t="shared" ref="H106:K108" si="22">IFERROR(INDEX(all_data, MATCH($A106, All_data_lookupkey, 0), MATCH(H$14, All_data_headings, 0)),"-")</f>
        <v>c</v>
      </c>
      <c r="I106" s="33" t="str">
        <f t="shared" si="22"/>
        <v>c</v>
      </c>
      <c r="J106" s="33" t="str">
        <f t="shared" si="22"/>
        <v>c</v>
      </c>
      <c r="K106" s="40" t="str">
        <f t="shared" si="22"/>
        <v>c</v>
      </c>
      <c r="L106" s="119"/>
      <c r="Q106" s="26"/>
      <c r="R106" s="26"/>
      <c r="S106" s="26"/>
      <c r="T106" s="26"/>
      <c r="U106" s="26"/>
      <c r="V106" s="26"/>
    </row>
    <row r="107" spans="1:22" s="27" customFormat="1" x14ac:dyDescent="0.25">
      <c r="A107" s="102" t="str">
        <f>$R$19&amp;G107&amp;B107&amp;$U$19&amp; C107&amp;D107</f>
        <v>YAG1UKLevel 8Female + maleHealth and social careAll</v>
      </c>
      <c r="B107" s="102" t="s">
        <v>248</v>
      </c>
      <c r="C107" s="23" t="str">
        <f>C106</f>
        <v>Health and social care</v>
      </c>
      <c r="D107" s="102" t="s">
        <v>20</v>
      </c>
      <c r="E107" s="56" t="s">
        <v>80</v>
      </c>
      <c r="F107" s="57"/>
      <c r="G107" s="55" t="s">
        <v>35</v>
      </c>
      <c r="H107" s="33">
        <f t="shared" si="22"/>
        <v>30</v>
      </c>
      <c r="I107" s="33">
        <f t="shared" si="22"/>
        <v>33900</v>
      </c>
      <c r="J107" s="33">
        <f t="shared" si="22"/>
        <v>39800</v>
      </c>
      <c r="K107" s="40">
        <f t="shared" si="22"/>
        <v>45600</v>
      </c>
      <c r="L107" s="113"/>
      <c r="Q107" s="26"/>
      <c r="R107" s="26"/>
      <c r="S107" s="26"/>
      <c r="T107" s="26"/>
      <c r="U107" s="26"/>
      <c r="V107" s="26"/>
    </row>
    <row r="108" spans="1:22" s="27" customFormat="1" x14ac:dyDescent="0.25">
      <c r="A108" s="102" t="str">
        <f>$R$19&amp;G108&amp;B108&amp;$U$19&amp; C108&amp;D108</f>
        <v>YAG1Non-EULevel 8Female + maleHealth and social careAll</v>
      </c>
      <c r="B108" s="102" t="s">
        <v>248</v>
      </c>
      <c r="C108" s="23" t="str">
        <f>C107</f>
        <v>Health and social care</v>
      </c>
      <c r="D108" s="102" t="s">
        <v>20</v>
      </c>
      <c r="E108" s="56" t="s">
        <v>80</v>
      </c>
      <c r="F108" s="57"/>
      <c r="G108" s="55" t="s">
        <v>141</v>
      </c>
      <c r="H108" s="33" t="str">
        <f t="shared" si="22"/>
        <v>c</v>
      </c>
      <c r="I108" s="33" t="str">
        <f t="shared" si="22"/>
        <v>c</v>
      </c>
      <c r="J108" s="33" t="str">
        <f t="shared" si="22"/>
        <v>c</v>
      </c>
      <c r="K108" s="40" t="str">
        <f t="shared" si="22"/>
        <v>c</v>
      </c>
      <c r="L108" s="113"/>
      <c r="Q108" s="26"/>
      <c r="R108" s="26"/>
      <c r="S108" s="26"/>
      <c r="T108" s="26"/>
      <c r="U108" s="26"/>
      <c r="V108" s="26"/>
    </row>
    <row r="109" spans="1:22" s="27" customFormat="1" x14ac:dyDescent="0.25">
      <c r="E109" s="60"/>
      <c r="F109" s="59"/>
      <c r="G109" s="57"/>
      <c r="H109" s="33"/>
      <c r="I109" s="33"/>
      <c r="J109" s="33"/>
      <c r="K109" s="40"/>
      <c r="L109" s="113"/>
      <c r="Q109" s="26"/>
      <c r="R109" s="26"/>
      <c r="S109" s="26"/>
      <c r="T109" s="26"/>
      <c r="U109" s="26"/>
      <c r="V109" s="26"/>
    </row>
    <row r="110" spans="1:22" s="27" customFormat="1" x14ac:dyDescent="0.25">
      <c r="A110" s="102" t="str">
        <f>$R$19&amp;G110&amp;B110&amp;$U$19&amp; C110&amp;D110</f>
        <v>YAG1EULevel 8Female + maleLawAll</v>
      </c>
      <c r="B110" s="102" t="s">
        <v>248</v>
      </c>
      <c r="C110" s="23" t="str">
        <f>F110</f>
        <v>Law</v>
      </c>
      <c r="D110" s="102" t="s">
        <v>20</v>
      </c>
      <c r="E110" s="53" t="s">
        <v>84</v>
      </c>
      <c r="F110" s="54" t="s">
        <v>85</v>
      </c>
      <c r="G110" s="55" t="s">
        <v>122</v>
      </c>
      <c r="H110" s="33">
        <f t="shared" ref="H110:K112" si="23">IFERROR(INDEX(all_data, MATCH($A110, All_data_lookupkey, 0), MATCH(H$14, All_data_headings, 0)),"-")</f>
        <v>20</v>
      </c>
      <c r="I110" s="33">
        <f t="shared" si="23"/>
        <v>32800</v>
      </c>
      <c r="J110" s="33">
        <f t="shared" si="23"/>
        <v>37400</v>
      </c>
      <c r="K110" s="40">
        <f t="shared" si="23"/>
        <v>45700</v>
      </c>
      <c r="L110" s="113"/>
      <c r="Q110" s="26"/>
      <c r="R110" s="26"/>
      <c r="S110" s="26"/>
      <c r="T110" s="26"/>
      <c r="U110" s="26"/>
      <c r="V110" s="26"/>
    </row>
    <row r="111" spans="1:22" s="27" customFormat="1" x14ac:dyDescent="0.25">
      <c r="A111" s="102" t="str">
        <f>$R$19&amp;G111&amp;B111&amp;$U$19&amp; C111&amp;D111</f>
        <v>YAG1UKLevel 8Female + maleLawAll</v>
      </c>
      <c r="B111" s="102" t="s">
        <v>248</v>
      </c>
      <c r="C111" s="23" t="str">
        <f>C110</f>
        <v>Law</v>
      </c>
      <c r="D111" s="102" t="s">
        <v>20</v>
      </c>
      <c r="E111" s="56" t="s">
        <v>82</v>
      </c>
      <c r="F111" s="57"/>
      <c r="G111" s="55" t="s">
        <v>35</v>
      </c>
      <c r="H111" s="33">
        <f t="shared" si="23"/>
        <v>90</v>
      </c>
      <c r="I111" s="33">
        <f t="shared" si="23"/>
        <v>22300</v>
      </c>
      <c r="J111" s="33">
        <f t="shared" si="23"/>
        <v>34700</v>
      </c>
      <c r="K111" s="40">
        <f t="shared" si="23"/>
        <v>43100</v>
      </c>
      <c r="L111" s="113"/>
      <c r="Q111" s="26"/>
      <c r="R111" s="26"/>
      <c r="S111" s="26"/>
      <c r="T111" s="26"/>
      <c r="U111" s="26"/>
      <c r="V111" s="26"/>
    </row>
    <row r="112" spans="1:22" s="27" customFormat="1" x14ac:dyDescent="0.25">
      <c r="A112" s="102" t="str">
        <f>$R$19&amp;G112&amp;B112&amp;$U$19&amp; C112&amp;D112</f>
        <v>YAG1Non-EULevel 8Female + maleLawAll</v>
      </c>
      <c r="B112" s="102" t="s">
        <v>248</v>
      </c>
      <c r="C112" s="23" t="str">
        <f>C111</f>
        <v>Law</v>
      </c>
      <c r="D112" s="102" t="s">
        <v>20</v>
      </c>
      <c r="E112" s="56" t="s">
        <v>82</v>
      </c>
      <c r="F112" s="57"/>
      <c r="G112" s="55" t="s">
        <v>141</v>
      </c>
      <c r="H112" s="33">
        <f t="shared" si="23"/>
        <v>25</v>
      </c>
      <c r="I112" s="33">
        <f t="shared" si="23"/>
        <v>17200</v>
      </c>
      <c r="J112" s="33">
        <f t="shared" si="23"/>
        <v>33900</v>
      </c>
      <c r="K112" s="40">
        <f t="shared" si="23"/>
        <v>44900</v>
      </c>
      <c r="L112" s="113"/>
      <c r="Q112" s="26"/>
      <c r="R112" s="26"/>
      <c r="S112" s="26"/>
      <c r="T112" s="26"/>
      <c r="U112" s="26"/>
      <c r="V112" s="26"/>
    </row>
    <row r="113" spans="1:22" s="27" customFormat="1" x14ac:dyDescent="0.25">
      <c r="E113" s="61"/>
      <c r="F113" s="57"/>
      <c r="G113" s="57"/>
      <c r="H113" s="33"/>
      <c r="I113" s="33"/>
      <c r="J113" s="33"/>
      <c r="K113" s="40"/>
      <c r="L113" s="113"/>
      <c r="Q113" s="26"/>
      <c r="R113" s="26"/>
      <c r="S113" s="26"/>
      <c r="T113" s="26"/>
      <c r="U113" s="26"/>
      <c r="V113" s="26"/>
    </row>
    <row r="114" spans="1:22" s="27" customFormat="1" x14ac:dyDescent="0.25">
      <c r="A114" s="102" t="str">
        <f>$R$19&amp;G114&amp;B114&amp;$U$19&amp; C114&amp;D114</f>
        <v>YAG1EULevel 8Female + maleBusiness and managementAll</v>
      </c>
      <c r="B114" s="102" t="s">
        <v>248</v>
      </c>
      <c r="C114" s="23" t="str">
        <f>F114</f>
        <v>Business and management</v>
      </c>
      <c r="D114" s="102" t="s">
        <v>20</v>
      </c>
      <c r="E114" s="53" t="s">
        <v>86</v>
      </c>
      <c r="F114" s="54" t="s">
        <v>87</v>
      </c>
      <c r="G114" s="55" t="s">
        <v>122</v>
      </c>
      <c r="H114" s="33">
        <f t="shared" ref="H114:K116" si="24">IFERROR(INDEX(all_data, MATCH($A114, All_data_lookupkey, 0), MATCH(H$14, All_data_headings, 0)),"-")</f>
        <v>40</v>
      </c>
      <c r="I114" s="33">
        <f t="shared" si="24"/>
        <v>29900</v>
      </c>
      <c r="J114" s="33">
        <f t="shared" si="24"/>
        <v>38000</v>
      </c>
      <c r="K114" s="40">
        <f t="shared" si="24"/>
        <v>46000</v>
      </c>
      <c r="L114" s="113"/>
      <c r="Q114" s="26"/>
      <c r="R114" s="26"/>
      <c r="S114" s="26"/>
      <c r="T114" s="26"/>
      <c r="U114" s="26"/>
      <c r="V114" s="26"/>
    </row>
    <row r="115" spans="1:22" s="27" customFormat="1" x14ac:dyDescent="0.25">
      <c r="A115" s="102" t="str">
        <f>$R$19&amp;G115&amp;B115&amp;$U$19&amp; C115&amp;D115</f>
        <v>YAG1UKLevel 8Female + maleBusiness and managementAll</v>
      </c>
      <c r="B115" s="102" t="s">
        <v>248</v>
      </c>
      <c r="C115" s="23" t="str">
        <f>C114</f>
        <v>Business and management</v>
      </c>
      <c r="D115" s="102" t="s">
        <v>20</v>
      </c>
      <c r="E115" s="56" t="s">
        <v>84</v>
      </c>
      <c r="F115" s="57"/>
      <c r="G115" s="55" t="s">
        <v>35</v>
      </c>
      <c r="H115" s="33">
        <f t="shared" si="24"/>
        <v>220</v>
      </c>
      <c r="I115" s="33">
        <f t="shared" si="24"/>
        <v>26300</v>
      </c>
      <c r="J115" s="33">
        <f t="shared" si="24"/>
        <v>38300</v>
      </c>
      <c r="K115" s="40">
        <f t="shared" si="24"/>
        <v>47100</v>
      </c>
      <c r="L115" s="113"/>
      <c r="Q115" s="26"/>
      <c r="R115" s="26"/>
      <c r="S115" s="26"/>
      <c r="T115" s="26"/>
      <c r="U115" s="26"/>
      <c r="V115" s="26"/>
    </row>
    <row r="116" spans="1:22" s="27" customFormat="1" x14ac:dyDescent="0.25">
      <c r="A116" s="102" t="str">
        <f>$R$19&amp;G116&amp;B116&amp;$U$19&amp; C116&amp;D116</f>
        <v>YAG1Non-EULevel 8Female + maleBusiness and managementAll</v>
      </c>
      <c r="B116" s="102" t="s">
        <v>248</v>
      </c>
      <c r="C116" s="23" t="str">
        <f>C115</f>
        <v>Business and management</v>
      </c>
      <c r="D116" s="102" t="s">
        <v>20</v>
      </c>
      <c r="E116" s="56" t="s">
        <v>84</v>
      </c>
      <c r="F116" s="57"/>
      <c r="G116" s="55" t="s">
        <v>141</v>
      </c>
      <c r="H116" s="33">
        <f t="shared" si="24"/>
        <v>125</v>
      </c>
      <c r="I116" s="33">
        <f t="shared" si="24"/>
        <v>27400</v>
      </c>
      <c r="J116" s="33">
        <f t="shared" si="24"/>
        <v>36500</v>
      </c>
      <c r="K116" s="40">
        <f t="shared" si="24"/>
        <v>42000</v>
      </c>
      <c r="L116" s="113"/>
      <c r="Q116" s="26"/>
      <c r="R116" s="26"/>
      <c r="S116" s="26"/>
      <c r="T116" s="26"/>
      <c r="U116" s="26"/>
      <c r="V116" s="26"/>
    </row>
    <row r="117" spans="1:22" s="27" customFormat="1" x14ac:dyDescent="0.25">
      <c r="E117" s="61"/>
      <c r="F117" s="57"/>
      <c r="G117" s="57"/>
      <c r="H117" s="33"/>
      <c r="I117" s="33"/>
      <c r="J117" s="33"/>
      <c r="K117" s="40"/>
      <c r="L117" s="113"/>
      <c r="Q117" s="26"/>
      <c r="R117" s="26"/>
      <c r="S117" s="26"/>
      <c r="T117" s="26"/>
      <c r="U117" s="26"/>
      <c r="V117" s="26"/>
    </row>
    <row r="118" spans="1:22" s="27" customFormat="1" x14ac:dyDescent="0.25">
      <c r="A118" s="102" t="str">
        <f>$R$19&amp;G118&amp;B118&amp;$U$19&amp; C118&amp;D118</f>
        <v>YAG1EULevel 8Female + maleEnglish studiesAll</v>
      </c>
      <c r="B118" s="102" t="s">
        <v>248</v>
      </c>
      <c r="C118" s="23" t="str">
        <f>F118</f>
        <v>English studies</v>
      </c>
      <c r="D118" s="102" t="s">
        <v>20</v>
      </c>
      <c r="E118" s="53" t="s">
        <v>89</v>
      </c>
      <c r="F118" s="54" t="s">
        <v>90</v>
      </c>
      <c r="G118" s="55" t="s">
        <v>122</v>
      </c>
      <c r="H118" s="33">
        <f t="shared" ref="H118:K120" si="25">IFERROR(INDEX(all_data, MATCH($A118, All_data_lookupkey, 0), MATCH(H$14, All_data_headings, 0)),"-")</f>
        <v>20</v>
      </c>
      <c r="I118" s="33">
        <f t="shared" si="25"/>
        <v>17000</v>
      </c>
      <c r="J118" s="33">
        <f t="shared" si="25"/>
        <v>23000</v>
      </c>
      <c r="K118" s="40">
        <f t="shared" si="25"/>
        <v>30700</v>
      </c>
      <c r="L118" s="113"/>
      <c r="Q118" s="26"/>
      <c r="R118" s="26"/>
      <c r="S118" s="26"/>
      <c r="T118" s="26"/>
      <c r="U118" s="26"/>
      <c r="V118" s="26"/>
    </row>
    <row r="119" spans="1:22" s="27" customFormat="1" x14ac:dyDescent="0.25">
      <c r="A119" s="102" t="str">
        <f>$R$19&amp;G119&amp;B119&amp;$U$19&amp; C119&amp;D119</f>
        <v>YAG1UKLevel 8Female + maleEnglish studiesAll</v>
      </c>
      <c r="B119" s="102" t="s">
        <v>248</v>
      </c>
      <c r="C119" s="23" t="str">
        <f>C118</f>
        <v>English studies</v>
      </c>
      <c r="D119" s="102" t="s">
        <v>20</v>
      </c>
      <c r="E119" s="56" t="s">
        <v>86</v>
      </c>
      <c r="F119" s="57"/>
      <c r="G119" s="55" t="s">
        <v>35</v>
      </c>
      <c r="H119" s="33">
        <f t="shared" si="25"/>
        <v>225</v>
      </c>
      <c r="I119" s="33">
        <f t="shared" si="25"/>
        <v>14200</v>
      </c>
      <c r="J119" s="33">
        <f t="shared" si="25"/>
        <v>23000</v>
      </c>
      <c r="K119" s="40">
        <f t="shared" si="25"/>
        <v>31000</v>
      </c>
      <c r="L119" s="113"/>
      <c r="Q119" s="26"/>
      <c r="R119" s="26"/>
      <c r="S119" s="26"/>
      <c r="T119" s="26"/>
      <c r="U119" s="26"/>
      <c r="V119" s="26"/>
    </row>
    <row r="120" spans="1:22" s="27" customFormat="1" x14ac:dyDescent="0.25">
      <c r="A120" s="102" t="str">
        <f>$R$19&amp;G120&amp;B120&amp;$U$19&amp; C120&amp;D120</f>
        <v>YAG1Non-EULevel 8Female + maleEnglish studiesAll</v>
      </c>
      <c r="B120" s="102" t="s">
        <v>248</v>
      </c>
      <c r="C120" s="23" t="str">
        <f>C119</f>
        <v>English studies</v>
      </c>
      <c r="D120" s="102" t="s">
        <v>20</v>
      </c>
      <c r="E120" s="56" t="s">
        <v>86</v>
      </c>
      <c r="F120" s="57"/>
      <c r="G120" s="55" t="s">
        <v>141</v>
      </c>
      <c r="H120" s="33">
        <f t="shared" si="25"/>
        <v>30</v>
      </c>
      <c r="I120" s="33">
        <f t="shared" si="25"/>
        <v>9100</v>
      </c>
      <c r="J120" s="33">
        <f t="shared" si="25"/>
        <v>23200</v>
      </c>
      <c r="K120" s="40">
        <f t="shared" si="25"/>
        <v>31800</v>
      </c>
      <c r="L120" s="113"/>
      <c r="Q120" s="26"/>
      <c r="R120" s="26"/>
      <c r="S120" s="26"/>
      <c r="T120" s="26"/>
      <c r="U120" s="26"/>
      <c r="V120" s="26"/>
    </row>
    <row r="121" spans="1:22" s="27" customFormat="1" x14ac:dyDescent="0.25">
      <c r="E121" s="61"/>
      <c r="F121" s="57"/>
      <c r="G121" s="57"/>
      <c r="H121" s="33"/>
      <c r="I121" s="33"/>
      <c r="J121" s="33"/>
      <c r="K121" s="40"/>
      <c r="L121" s="113"/>
      <c r="Q121" s="26"/>
      <c r="R121" s="26"/>
      <c r="S121" s="26"/>
      <c r="T121" s="26"/>
      <c r="U121" s="26"/>
      <c r="V121" s="26"/>
    </row>
    <row r="122" spans="1:22" s="27" customFormat="1" x14ac:dyDescent="0.25">
      <c r="A122" s="102" t="str">
        <f>$R$19&amp;G122&amp;B122&amp;$U$19&amp; C122&amp;D122</f>
        <v>YAG1EULevel 8Female + maleCeltic studiesAll</v>
      </c>
      <c r="B122" s="102" t="s">
        <v>248</v>
      </c>
      <c r="C122" s="23" t="str">
        <f>F122</f>
        <v>Celtic studies</v>
      </c>
      <c r="D122" s="102" t="s">
        <v>20</v>
      </c>
      <c r="E122" s="53" t="s">
        <v>91</v>
      </c>
      <c r="F122" s="54" t="s">
        <v>92</v>
      </c>
      <c r="G122" s="55" t="s">
        <v>122</v>
      </c>
      <c r="H122" s="33" t="str">
        <f t="shared" ref="H122:K124" si="26">IFERROR(INDEX(all_data, MATCH($A122, All_data_lookupkey, 0), MATCH(H$14, All_data_headings, 0)),"-")</f>
        <v>NA</v>
      </c>
      <c r="I122" s="33" t="str">
        <f t="shared" si="26"/>
        <v>NA</v>
      </c>
      <c r="J122" s="33" t="str">
        <f t="shared" si="26"/>
        <v>NA</v>
      </c>
      <c r="K122" s="40" t="str">
        <f t="shared" si="26"/>
        <v>NA</v>
      </c>
      <c r="L122" s="113"/>
      <c r="Q122" s="26"/>
      <c r="R122" s="26"/>
      <c r="S122" s="26"/>
      <c r="T122" s="26"/>
      <c r="U122" s="26"/>
      <c r="V122" s="26"/>
    </row>
    <row r="123" spans="1:22" s="27" customFormat="1" x14ac:dyDescent="0.25">
      <c r="A123" s="102" t="str">
        <f>$R$19&amp;G123&amp;B123&amp;$U$19&amp; C123&amp;D123</f>
        <v>YAG1UKLevel 8Female + maleCeltic studiesAll</v>
      </c>
      <c r="B123" s="102" t="s">
        <v>248</v>
      </c>
      <c r="C123" s="23" t="str">
        <f>C122</f>
        <v>Celtic studies</v>
      </c>
      <c r="D123" s="102" t="s">
        <v>20</v>
      </c>
      <c r="E123" s="56" t="s">
        <v>88</v>
      </c>
      <c r="F123" s="57"/>
      <c r="G123" s="55" t="s">
        <v>35</v>
      </c>
      <c r="H123" s="33" t="str">
        <f t="shared" si="26"/>
        <v>c</v>
      </c>
      <c r="I123" s="33" t="str">
        <f t="shared" si="26"/>
        <v>c</v>
      </c>
      <c r="J123" s="33" t="str">
        <f t="shared" si="26"/>
        <v>c</v>
      </c>
      <c r="K123" s="40" t="str">
        <f t="shared" si="26"/>
        <v>c</v>
      </c>
      <c r="L123" s="113"/>
      <c r="Q123" s="26"/>
      <c r="R123" s="26"/>
      <c r="S123" s="26"/>
      <c r="T123" s="26"/>
      <c r="U123" s="26"/>
      <c r="V123" s="26"/>
    </row>
    <row r="124" spans="1:22" s="27" customFormat="1" x14ac:dyDescent="0.25">
      <c r="A124" s="102" t="str">
        <f>$R$19&amp;G124&amp;B124&amp;$U$19&amp; C124&amp;D124</f>
        <v>YAG1Non-EULevel 8Female + maleCeltic studiesAll</v>
      </c>
      <c r="B124" s="102" t="s">
        <v>248</v>
      </c>
      <c r="C124" s="23" t="str">
        <f>C123</f>
        <v>Celtic studies</v>
      </c>
      <c r="D124" s="102" t="s">
        <v>20</v>
      </c>
      <c r="E124" s="56" t="s">
        <v>88</v>
      </c>
      <c r="F124" s="57"/>
      <c r="G124" s="55" t="s">
        <v>141</v>
      </c>
      <c r="H124" s="33" t="str">
        <f t="shared" si="26"/>
        <v>NA</v>
      </c>
      <c r="I124" s="33" t="str">
        <f t="shared" si="26"/>
        <v>NA</v>
      </c>
      <c r="J124" s="33" t="str">
        <f t="shared" si="26"/>
        <v>NA</v>
      </c>
      <c r="K124" s="40" t="str">
        <f t="shared" si="26"/>
        <v>NA</v>
      </c>
      <c r="L124" s="113"/>
      <c r="Q124" s="26"/>
      <c r="R124" s="26"/>
      <c r="S124" s="26"/>
      <c r="T124" s="26"/>
      <c r="U124" s="26"/>
      <c r="V124" s="26"/>
    </row>
    <row r="125" spans="1:22" s="27" customFormat="1" x14ac:dyDescent="0.25">
      <c r="E125" s="61"/>
      <c r="F125" s="57"/>
      <c r="G125" s="57"/>
      <c r="H125" s="33"/>
      <c r="I125" s="33"/>
      <c r="J125" s="33"/>
      <c r="K125" s="40"/>
      <c r="L125" s="113"/>
      <c r="Q125" s="26"/>
      <c r="R125" s="26"/>
      <c r="S125" s="26"/>
      <c r="T125" s="26"/>
      <c r="U125" s="26"/>
      <c r="V125" s="26"/>
    </row>
    <row r="126" spans="1:22" s="27" customFormat="1" x14ac:dyDescent="0.25">
      <c r="A126" s="102" t="str">
        <f>$R$19&amp;G126&amp;B126&amp;$U$19&amp; C126&amp;D126</f>
        <v>YAG1EULevel 8Female + maleLanguages and area studiesAll</v>
      </c>
      <c r="B126" s="102" t="s">
        <v>248</v>
      </c>
      <c r="C126" s="23" t="str">
        <f>F126</f>
        <v>Languages and area studies</v>
      </c>
      <c r="D126" s="102" t="s">
        <v>20</v>
      </c>
      <c r="E126" s="53" t="s">
        <v>196</v>
      </c>
      <c r="F126" s="54" t="s">
        <v>168</v>
      </c>
      <c r="G126" s="55" t="s">
        <v>122</v>
      </c>
      <c r="H126" s="33">
        <f t="shared" ref="H126:K128" si="27">IFERROR(INDEX(all_data, MATCH($A126, All_data_lookupkey, 0), MATCH(H$14, All_data_headings, 0)),"-")</f>
        <v>25</v>
      </c>
      <c r="I126" s="33">
        <f t="shared" si="27"/>
        <v>16400</v>
      </c>
      <c r="J126" s="33">
        <f t="shared" si="27"/>
        <v>19300</v>
      </c>
      <c r="K126" s="40">
        <f t="shared" si="27"/>
        <v>25000</v>
      </c>
      <c r="L126" s="113"/>
      <c r="Q126" s="26"/>
      <c r="R126" s="26"/>
      <c r="S126" s="26"/>
      <c r="T126" s="26"/>
      <c r="U126" s="26"/>
      <c r="V126" s="26"/>
    </row>
    <row r="127" spans="1:22" s="27" customFormat="1" x14ac:dyDescent="0.25">
      <c r="A127" s="102" t="str">
        <f>$R$19&amp;G127&amp;B127&amp;$U$19&amp; C127&amp;D127</f>
        <v>YAG1UKLevel 8Female + maleLanguages and area studiesAll</v>
      </c>
      <c r="B127" s="102" t="s">
        <v>248</v>
      </c>
      <c r="C127" s="23" t="str">
        <f>C126</f>
        <v>Languages and area studies</v>
      </c>
      <c r="D127" s="102" t="s">
        <v>20</v>
      </c>
      <c r="E127" s="56" t="s">
        <v>89</v>
      </c>
      <c r="F127" s="57"/>
      <c r="G127" s="55" t="s">
        <v>35</v>
      </c>
      <c r="H127" s="33">
        <f t="shared" si="27"/>
        <v>130</v>
      </c>
      <c r="I127" s="33">
        <f t="shared" si="27"/>
        <v>17200</v>
      </c>
      <c r="J127" s="33">
        <f t="shared" si="27"/>
        <v>27000</v>
      </c>
      <c r="K127" s="40">
        <f t="shared" si="27"/>
        <v>33900</v>
      </c>
      <c r="L127" s="113"/>
      <c r="Q127" s="26"/>
      <c r="R127" s="26"/>
      <c r="S127" s="26"/>
      <c r="T127" s="26"/>
      <c r="U127" s="26"/>
      <c r="V127" s="26"/>
    </row>
    <row r="128" spans="1:22" s="27" customFormat="1" x14ac:dyDescent="0.25">
      <c r="A128" s="102" t="str">
        <f>$R$19&amp;G128&amp;B128&amp;$U$19&amp; C128&amp;D128</f>
        <v>YAG1Non-EULevel 8Female + maleLanguages and area studiesAll</v>
      </c>
      <c r="B128" s="102" t="s">
        <v>248</v>
      </c>
      <c r="C128" s="23" t="str">
        <f>C127</f>
        <v>Languages and area studies</v>
      </c>
      <c r="D128" s="102" t="s">
        <v>20</v>
      </c>
      <c r="E128" s="56" t="s">
        <v>89</v>
      </c>
      <c r="F128" s="57"/>
      <c r="G128" s="55" t="s">
        <v>141</v>
      </c>
      <c r="H128" s="33">
        <f t="shared" si="27"/>
        <v>20</v>
      </c>
      <c r="I128" s="33">
        <f t="shared" si="27"/>
        <v>21200</v>
      </c>
      <c r="J128" s="33">
        <f t="shared" si="27"/>
        <v>29600</v>
      </c>
      <c r="K128" s="40">
        <f t="shared" si="27"/>
        <v>34300</v>
      </c>
      <c r="L128" s="113"/>
      <c r="Q128" s="26"/>
      <c r="R128" s="26"/>
      <c r="S128" s="26"/>
      <c r="T128" s="26"/>
      <c r="U128" s="26"/>
      <c r="V128" s="26"/>
    </row>
    <row r="129" spans="1:22" s="27" customFormat="1" x14ac:dyDescent="0.25">
      <c r="E129" s="61"/>
      <c r="F129" s="57"/>
      <c r="G129" s="57"/>
      <c r="H129" s="33"/>
      <c r="I129" s="33"/>
      <c r="J129" s="33"/>
      <c r="K129" s="40"/>
      <c r="L129" s="113"/>
      <c r="M129" s="27" t="s">
        <v>18</v>
      </c>
      <c r="Q129" s="26"/>
      <c r="R129" s="26"/>
      <c r="S129" s="26"/>
      <c r="T129" s="26"/>
      <c r="U129" s="26"/>
      <c r="V129" s="26"/>
    </row>
    <row r="130" spans="1:22" s="27" customFormat="1" x14ac:dyDescent="0.25">
      <c r="A130" s="102" t="str">
        <f>$R$19&amp;G130&amp;B130&amp;$U$19&amp; C130&amp;D130</f>
        <v>YAG1EULevel 8Female + maleHistory and archaeologyAll</v>
      </c>
      <c r="B130" s="102" t="s">
        <v>248</v>
      </c>
      <c r="C130" s="23" t="str">
        <f>F130</f>
        <v>History and archaeology</v>
      </c>
      <c r="D130" s="102" t="s">
        <v>20</v>
      </c>
      <c r="E130" s="53" t="s">
        <v>94</v>
      </c>
      <c r="F130" s="54" t="s">
        <v>95</v>
      </c>
      <c r="G130" s="55" t="s">
        <v>122</v>
      </c>
      <c r="H130" s="33">
        <f t="shared" ref="H130:K132" si="28">IFERROR(INDEX(all_data, MATCH($A130, All_data_lookupkey, 0), MATCH(H$14, All_data_headings, 0)),"-")</f>
        <v>40</v>
      </c>
      <c r="I130" s="33">
        <f t="shared" si="28"/>
        <v>11000</v>
      </c>
      <c r="J130" s="33">
        <f t="shared" si="28"/>
        <v>21900</v>
      </c>
      <c r="K130" s="40">
        <f t="shared" si="28"/>
        <v>32500</v>
      </c>
      <c r="L130" s="113"/>
      <c r="Q130" s="26"/>
      <c r="R130" s="26"/>
      <c r="S130" s="26"/>
      <c r="T130" s="26"/>
      <c r="U130" s="26"/>
      <c r="V130" s="26"/>
    </row>
    <row r="131" spans="1:22" s="27" customFormat="1" x14ac:dyDescent="0.25">
      <c r="A131" s="102" t="str">
        <f>$R$19&amp;G131&amp;B131&amp;$U$19&amp; C131&amp;D131</f>
        <v>YAG1UKLevel 8Female + maleHistory and archaeologyAll</v>
      </c>
      <c r="B131" s="102" t="s">
        <v>248</v>
      </c>
      <c r="C131" s="23" t="str">
        <f>C130</f>
        <v>History and archaeology</v>
      </c>
      <c r="D131" s="102" t="s">
        <v>20</v>
      </c>
      <c r="E131" s="56" t="s">
        <v>91</v>
      </c>
      <c r="F131" s="57"/>
      <c r="G131" s="55" t="s">
        <v>35</v>
      </c>
      <c r="H131" s="33">
        <f t="shared" si="28"/>
        <v>350</v>
      </c>
      <c r="I131" s="33">
        <f t="shared" si="28"/>
        <v>15300</v>
      </c>
      <c r="J131" s="33">
        <f t="shared" si="28"/>
        <v>24800</v>
      </c>
      <c r="K131" s="40">
        <f t="shared" si="28"/>
        <v>31800</v>
      </c>
      <c r="L131" s="113"/>
      <c r="Q131" s="26"/>
      <c r="R131" s="26"/>
      <c r="S131" s="26"/>
      <c r="T131" s="26"/>
      <c r="U131" s="26"/>
      <c r="V131" s="26"/>
    </row>
    <row r="132" spans="1:22" s="27" customFormat="1" x14ac:dyDescent="0.25">
      <c r="A132" s="102" t="str">
        <f>$R$19&amp;G132&amp;B132&amp;$U$19&amp; C132&amp;D132</f>
        <v>YAG1Non-EULevel 8Female + maleHistory and archaeologyAll</v>
      </c>
      <c r="B132" s="102" t="s">
        <v>248</v>
      </c>
      <c r="C132" s="23" t="str">
        <f>C131</f>
        <v>History and archaeology</v>
      </c>
      <c r="D132" s="102" t="s">
        <v>20</v>
      </c>
      <c r="E132" s="56" t="s">
        <v>91</v>
      </c>
      <c r="F132" s="57"/>
      <c r="G132" s="55" t="s">
        <v>141</v>
      </c>
      <c r="H132" s="33">
        <f t="shared" si="28"/>
        <v>50</v>
      </c>
      <c r="I132" s="33">
        <f t="shared" si="28"/>
        <v>13900</v>
      </c>
      <c r="J132" s="33">
        <f t="shared" si="28"/>
        <v>24200</v>
      </c>
      <c r="K132" s="40">
        <f t="shared" si="28"/>
        <v>31000</v>
      </c>
      <c r="L132" s="113"/>
      <c r="Q132" s="26"/>
      <c r="R132" s="26"/>
      <c r="S132" s="26"/>
      <c r="T132" s="26"/>
      <c r="U132" s="26"/>
      <c r="V132" s="26"/>
    </row>
    <row r="133" spans="1:22" s="27" customFormat="1" x14ac:dyDescent="0.25">
      <c r="E133" s="61"/>
      <c r="F133" s="57"/>
      <c r="G133" s="57"/>
      <c r="H133" s="33"/>
      <c r="I133" s="33"/>
      <c r="J133" s="33"/>
      <c r="K133" s="40"/>
      <c r="L133" s="113"/>
      <c r="Q133" s="26"/>
      <c r="R133" s="26"/>
      <c r="S133" s="26"/>
      <c r="T133" s="26"/>
      <c r="U133" s="26"/>
      <c r="V133" s="26"/>
    </row>
    <row r="134" spans="1:22" s="27" customFormat="1" x14ac:dyDescent="0.25">
      <c r="A134" s="102" t="str">
        <f>$R$19&amp;G134&amp;B134&amp;$U$19&amp; C134&amp;D134</f>
        <v>YAG1EULevel 8Female + malePhilosophy and religious studiesAll</v>
      </c>
      <c r="B134" s="102" t="s">
        <v>248</v>
      </c>
      <c r="C134" s="23" t="str">
        <f>F134</f>
        <v>Philosophy and religious studies</v>
      </c>
      <c r="D134" s="102" t="s">
        <v>20</v>
      </c>
      <c r="E134" s="53" t="s">
        <v>96</v>
      </c>
      <c r="F134" s="54" t="s">
        <v>97</v>
      </c>
      <c r="G134" s="55" t="s">
        <v>122</v>
      </c>
      <c r="H134" s="33">
        <f t="shared" ref="H134:K136" si="29">IFERROR(INDEX(all_data, MATCH($A134, All_data_lookupkey, 0), MATCH(H$14, All_data_headings, 0)),"-")</f>
        <v>15</v>
      </c>
      <c r="I134" s="33">
        <f t="shared" si="29"/>
        <v>27400</v>
      </c>
      <c r="J134" s="33">
        <f t="shared" si="29"/>
        <v>31000</v>
      </c>
      <c r="K134" s="40">
        <f t="shared" si="29"/>
        <v>32500</v>
      </c>
      <c r="L134" s="113"/>
      <c r="Q134" s="26"/>
      <c r="R134" s="26"/>
      <c r="S134" s="26"/>
      <c r="T134" s="26"/>
      <c r="U134" s="26"/>
      <c r="V134" s="26"/>
    </row>
    <row r="135" spans="1:22" s="27" customFormat="1" x14ac:dyDescent="0.25">
      <c r="A135" s="102" t="str">
        <f>$R$19&amp;G135&amp;B135&amp;$U$19&amp; C135&amp;D135</f>
        <v>YAG1UKLevel 8Female + malePhilosophy and religious studiesAll</v>
      </c>
      <c r="B135" s="102" t="s">
        <v>248</v>
      </c>
      <c r="C135" s="23" t="str">
        <f>C134</f>
        <v>Philosophy and religious studies</v>
      </c>
      <c r="D135" s="102" t="s">
        <v>20</v>
      </c>
      <c r="E135" s="56" t="s">
        <v>93</v>
      </c>
      <c r="F135" s="57"/>
      <c r="G135" s="55" t="s">
        <v>35</v>
      </c>
      <c r="H135" s="33">
        <f t="shared" si="29"/>
        <v>140</v>
      </c>
      <c r="I135" s="33">
        <f t="shared" si="29"/>
        <v>18600</v>
      </c>
      <c r="J135" s="33">
        <f t="shared" si="29"/>
        <v>28100</v>
      </c>
      <c r="K135" s="40">
        <f t="shared" si="29"/>
        <v>37600</v>
      </c>
      <c r="L135" s="113"/>
      <c r="Q135" s="26"/>
      <c r="R135" s="26"/>
      <c r="S135" s="26"/>
      <c r="T135" s="26"/>
      <c r="U135" s="26"/>
      <c r="V135" s="26"/>
    </row>
    <row r="136" spans="1:22" s="27" customFormat="1" x14ac:dyDescent="0.25">
      <c r="A136" s="102" t="str">
        <f>$R$19&amp;G136&amp;B136&amp;$U$19&amp; C136&amp;D136</f>
        <v>YAG1Non-EULevel 8Female + malePhilosophy and religious studiesAll</v>
      </c>
      <c r="B136" s="102" t="s">
        <v>248</v>
      </c>
      <c r="C136" s="23" t="str">
        <f>C135</f>
        <v>Philosophy and religious studies</v>
      </c>
      <c r="D136" s="102" t="s">
        <v>20</v>
      </c>
      <c r="E136" s="56" t="s">
        <v>93</v>
      </c>
      <c r="F136" s="57"/>
      <c r="G136" s="55" t="s">
        <v>141</v>
      </c>
      <c r="H136" s="33">
        <f t="shared" si="29"/>
        <v>25</v>
      </c>
      <c r="I136" s="33">
        <f t="shared" si="29"/>
        <v>11700</v>
      </c>
      <c r="J136" s="33">
        <f t="shared" si="29"/>
        <v>30300</v>
      </c>
      <c r="K136" s="40">
        <f t="shared" si="29"/>
        <v>35000</v>
      </c>
      <c r="L136" s="113"/>
      <c r="Q136" s="26"/>
      <c r="R136" s="26"/>
      <c r="S136" s="26"/>
      <c r="T136" s="26"/>
      <c r="U136" s="26"/>
      <c r="V136" s="26"/>
    </row>
    <row r="137" spans="1:22" s="27" customFormat="1" x14ac:dyDescent="0.25">
      <c r="E137" s="61"/>
      <c r="F137" s="57"/>
      <c r="G137" s="57"/>
      <c r="H137" s="33"/>
      <c r="I137" s="33"/>
      <c r="J137" s="33"/>
      <c r="K137" s="40"/>
      <c r="L137" s="113"/>
      <c r="Q137" s="26"/>
      <c r="R137" s="26"/>
      <c r="S137" s="26"/>
      <c r="T137" s="26"/>
      <c r="U137" s="26"/>
      <c r="V137" s="26"/>
    </row>
    <row r="138" spans="1:22" s="27" customFormat="1" x14ac:dyDescent="0.25">
      <c r="A138" s="102" t="str">
        <f>$R$19&amp;G138&amp;B138&amp;$U$19&amp; C138&amp;D138</f>
        <v>YAG1EULevel 8Female + maleEducation and teachingAll</v>
      </c>
      <c r="B138" s="102" t="s">
        <v>248</v>
      </c>
      <c r="C138" s="23" t="str">
        <f>F138</f>
        <v>Education and teaching</v>
      </c>
      <c r="D138" s="102" t="s">
        <v>20</v>
      </c>
      <c r="E138" s="53" t="s">
        <v>100</v>
      </c>
      <c r="F138" s="54" t="s">
        <v>101</v>
      </c>
      <c r="G138" s="55" t="s">
        <v>122</v>
      </c>
      <c r="H138" s="33">
        <f t="shared" ref="H138:K140" si="30">IFERROR(INDEX(all_data, MATCH($A138, All_data_lookupkey, 0), MATCH(H$14, All_data_headings, 0)),"-")</f>
        <v>15</v>
      </c>
      <c r="I138" s="33">
        <f t="shared" si="30"/>
        <v>22600</v>
      </c>
      <c r="J138" s="33">
        <f t="shared" si="30"/>
        <v>31800</v>
      </c>
      <c r="K138" s="40">
        <f t="shared" si="30"/>
        <v>39400</v>
      </c>
      <c r="L138" s="113"/>
      <c r="Q138" s="26"/>
      <c r="R138" s="26"/>
      <c r="S138" s="26"/>
      <c r="T138" s="26"/>
      <c r="U138" s="26"/>
      <c r="V138" s="26"/>
    </row>
    <row r="139" spans="1:22" s="27" customFormat="1" x14ac:dyDescent="0.25">
      <c r="A139" s="102" t="str">
        <f>$R$19&amp;G139&amp;B139&amp;$U$19&amp; C139&amp;D139</f>
        <v>YAG1UKLevel 8Female + maleEducation and teachingAll</v>
      </c>
      <c r="B139" s="102" t="s">
        <v>248</v>
      </c>
      <c r="C139" s="23" t="str">
        <f>C138</f>
        <v>Education and teaching</v>
      </c>
      <c r="D139" s="102" t="s">
        <v>20</v>
      </c>
      <c r="E139" s="56" t="s">
        <v>94</v>
      </c>
      <c r="F139" s="57"/>
      <c r="G139" s="55" t="s">
        <v>35</v>
      </c>
      <c r="H139" s="33">
        <f t="shared" si="30"/>
        <v>335</v>
      </c>
      <c r="I139" s="33">
        <f t="shared" si="30"/>
        <v>26300</v>
      </c>
      <c r="J139" s="33">
        <f t="shared" si="30"/>
        <v>40500</v>
      </c>
      <c r="K139" s="40">
        <f t="shared" si="30"/>
        <v>46700</v>
      </c>
      <c r="L139" s="113"/>
      <c r="Q139" s="26"/>
      <c r="R139" s="26"/>
      <c r="S139" s="26"/>
      <c r="T139" s="26"/>
      <c r="U139" s="26"/>
      <c r="V139" s="26"/>
    </row>
    <row r="140" spans="1:22" s="27" customFormat="1" x14ac:dyDescent="0.25">
      <c r="A140" s="102" t="str">
        <f>$R$19&amp;G140&amp;B140&amp;$U$19&amp; C140&amp;D140</f>
        <v>YAG1Non-EULevel 8Female + maleEducation and teachingAll</v>
      </c>
      <c r="B140" s="102" t="s">
        <v>248</v>
      </c>
      <c r="C140" s="23" t="str">
        <f>C139</f>
        <v>Education and teaching</v>
      </c>
      <c r="D140" s="102" t="s">
        <v>20</v>
      </c>
      <c r="E140" s="56" t="s">
        <v>94</v>
      </c>
      <c r="F140" s="57"/>
      <c r="G140" s="55" t="s">
        <v>141</v>
      </c>
      <c r="H140" s="33">
        <f t="shared" si="30"/>
        <v>40</v>
      </c>
      <c r="I140" s="33">
        <f t="shared" si="30"/>
        <v>11000</v>
      </c>
      <c r="J140" s="33">
        <f t="shared" si="30"/>
        <v>25600</v>
      </c>
      <c r="K140" s="40">
        <f t="shared" si="30"/>
        <v>33900</v>
      </c>
      <c r="L140" s="113"/>
      <c r="Q140" s="26"/>
      <c r="R140" s="26"/>
      <c r="S140" s="26"/>
      <c r="T140" s="26"/>
      <c r="U140" s="26"/>
      <c r="V140" s="26"/>
    </row>
    <row r="141" spans="1:22" s="27" customFormat="1" x14ac:dyDescent="0.25">
      <c r="E141" s="61"/>
      <c r="F141" s="57"/>
      <c r="G141" s="57"/>
      <c r="H141" s="33"/>
      <c r="I141" s="33"/>
      <c r="J141" s="33"/>
      <c r="K141" s="40"/>
      <c r="L141" s="113"/>
      <c r="Q141" s="26"/>
      <c r="R141" s="26"/>
      <c r="S141" s="26"/>
      <c r="T141" s="26"/>
      <c r="U141" s="26"/>
      <c r="V141" s="26"/>
    </row>
    <row r="142" spans="1:22" s="27" customFormat="1" x14ac:dyDescent="0.25">
      <c r="A142" s="102" t="str">
        <f>$R$19&amp;G142&amp;B142&amp;$U$19&amp; C142&amp;D142</f>
        <v>YAG1EULevel 8Female + maleCombined and general studiesAll</v>
      </c>
      <c r="B142" s="102" t="s">
        <v>248</v>
      </c>
      <c r="C142" s="23" t="str">
        <f>F142</f>
        <v>Combined and general studies</v>
      </c>
      <c r="D142" s="102" t="s">
        <v>20</v>
      </c>
      <c r="E142" s="53" t="s">
        <v>102</v>
      </c>
      <c r="F142" s="54" t="s">
        <v>103</v>
      </c>
      <c r="G142" s="55" t="s">
        <v>122</v>
      </c>
      <c r="H142" s="33" t="str">
        <f t="shared" ref="H142:K144" si="31">IFERROR(INDEX(all_data, MATCH($A142, All_data_lookupkey, 0), MATCH(H$14, All_data_headings, 0)),"-")</f>
        <v>NA</v>
      </c>
      <c r="I142" s="33" t="str">
        <f t="shared" si="31"/>
        <v>NA</v>
      </c>
      <c r="J142" s="33" t="str">
        <f t="shared" si="31"/>
        <v>NA</v>
      </c>
      <c r="K142" s="40" t="str">
        <f t="shared" si="31"/>
        <v>NA</v>
      </c>
      <c r="L142" s="113"/>
      <c r="Q142" s="26"/>
      <c r="R142" s="26"/>
      <c r="S142" s="26"/>
      <c r="T142" s="26"/>
      <c r="U142" s="26"/>
      <c r="V142" s="26"/>
    </row>
    <row r="143" spans="1:22" s="27" customFormat="1" x14ac:dyDescent="0.25">
      <c r="A143" s="102" t="str">
        <f>$R$19&amp;G143&amp;B143&amp;$U$19&amp; C143&amp;D143</f>
        <v>YAG1UKLevel 8Female + maleCombined and general studiesAll</v>
      </c>
      <c r="B143" s="102" t="s">
        <v>248</v>
      </c>
      <c r="C143" s="23" t="str">
        <f>C142</f>
        <v>Combined and general studies</v>
      </c>
      <c r="D143" s="102" t="s">
        <v>20</v>
      </c>
      <c r="E143" s="56" t="s">
        <v>96</v>
      </c>
      <c r="F143" s="57"/>
      <c r="G143" s="55" t="s">
        <v>35</v>
      </c>
      <c r="H143" s="33" t="str">
        <f t="shared" si="31"/>
        <v>c</v>
      </c>
      <c r="I143" s="33" t="str">
        <f t="shared" si="31"/>
        <v>c</v>
      </c>
      <c r="J143" s="33" t="str">
        <f t="shared" si="31"/>
        <v>c</v>
      </c>
      <c r="K143" s="40" t="str">
        <f t="shared" si="31"/>
        <v>c</v>
      </c>
      <c r="L143" s="113"/>
      <c r="Q143" s="26"/>
      <c r="R143" s="26"/>
      <c r="S143" s="26"/>
      <c r="T143" s="26"/>
      <c r="U143" s="26"/>
      <c r="V143" s="26"/>
    </row>
    <row r="144" spans="1:22" s="27" customFormat="1" ht="15" customHeight="1" x14ac:dyDescent="0.25">
      <c r="A144" s="102" t="str">
        <f>$R$19&amp;G144&amp;B144&amp;$U$19&amp; C144&amp;D144</f>
        <v>YAG1Non-EULevel 8Female + maleCombined and general studiesAll</v>
      </c>
      <c r="B144" s="102" t="s">
        <v>248</v>
      </c>
      <c r="C144" s="23" t="str">
        <f>C143</f>
        <v>Combined and general studies</v>
      </c>
      <c r="D144" s="102" t="s">
        <v>20</v>
      </c>
      <c r="E144" s="56" t="s">
        <v>96</v>
      </c>
      <c r="F144" s="57"/>
      <c r="G144" s="55" t="s">
        <v>141</v>
      </c>
      <c r="H144" s="33" t="str">
        <f t="shared" si="31"/>
        <v>NA</v>
      </c>
      <c r="I144" s="33" t="str">
        <f t="shared" si="31"/>
        <v>NA</v>
      </c>
      <c r="J144" s="33" t="str">
        <f t="shared" si="31"/>
        <v>NA</v>
      </c>
      <c r="K144" s="40" t="str">
        <f t="shared" si="31"/>
        <v>NA</v>
      </c>
      <c r="L144" s="113"/>
      <c r="Q144" s="26"/>
      <c r="R144" s="26"/>
      <c r="S144" s="26"/>
      <c r="T144" s="26"/>
      <c r="U144" s="26"/>
      <c r="V144" s="26"/>
    </row>
    <row r="145" spans="1:22" s="27" customFormat="1" x14ac:dyDescent="0.25">
      <c r="E145" s="61"/>
      <c r="F145" s="57"/>
      <c r="G145" s="57"/>
      <c r="H145" s="33"/>
      <c r="I145" s="33"/>
      <c r="J145" s="33"/>
      <c r="K145" s="40"/>
      <c r="L145" s="113"/>
      <c r="Q145" s="26"/>
      <c r="R145" s="26"/>
      <c r="S145" s="26"/>
      <c r="T145" s="26"/>
      <c r="U145" s="26"/>
      <c r="V145" s="26"/>
    </row>
    <row r="146" spans="1:22" s="27" customFormat="1" x14ac:dyDescent="0.25">
      <c r="A146" s="102" t="str">
        <f>$R$19&amp;G146&amp;B146&amp;$U$19&amp; C146&amp;D146</f>
        <v>YAG1EULevel 8Female + maleMedia, journalism and communicationsAll</v>
      </c>
      <c r="B146" s="102" t="s">
        <v>248</v>
      </c>
      <c r="C146" s="23" t="str">
        <f>F146</f>
        <v>Media, journalism and communications</v>
      </c>
      <c r="D146" s="102" t="s">
        <v>20</v>
      </c>
      <c r="E146" s="53" t="s">
        <v>198</v>
      </c>
      <c r="F146" s="54" t="s">
        <v>146</v>
      </c>
      <c r="G146" s="55" t="s">
        <v>122</v>
      </c>
      <c r="H146" s="33">
        <f t="shared" ref="H146:K148" si="32">IFERROR(INDEX(all_data, MATCH($A146, All_data_lookupkey, 0), MATCH(H$14, All_data_headings, 0)),"-")</f>
        <v>10</v>
      </c>
      <c r="I146" s="33">
        <f t="shared" si="32"/>
        <v>17500</v>
      </c>
      <c r="J146" s="33">
        <f t="shared" si="32"/>
        <v>26600</v>
      </c>
      <c r="K146" s="40">
        <f t="shared" si="32"/>
        <v>36200</v>
      </c>
      <c r="L146" s="113"/>
      <c r="Q146" s="26"/>
      <c r="R146" s="26"/>
      <c r="S146" s="26"/>
      <c r="T146" s="26"/>
      <c r="U146" s="26"/>
      <c r="V146" s="26"/>
    </row>
    <row r="147" spans="1:22" s="27" customFormat="1" ht="16.5" customHeight="1" x14ac:dyDescent="0.25">
      <c r="A147" s="102" t="str">
        <f>$R$19&amp;G147&amp;B147&amp;$U$19&amp; C147&amp;D147</f>
        <v>YAG1UKLevel 8Female + maleMedia, journalism and communicationsAll</v>
      </c>
      <c r="B147" s="102" t="s">
        <v>248</v>
      </c>
      <c r="C147" s="23" t="str">
        <f>C146</f>
        <v>Media, journalism and communications</v>
      </c>
      <c r="D147" s="102" t="s">
        <v>20</v>
      </c>
      <c r="E147" s="56" t="s">
        <v>98</v>
      </c>
      <c r="F147" s="57"/>
      <c r="G147" s="55" t="s">
        <v>35</v>
      </c>
      <c r="H147" s="33">
        <f t="shared" si="32"/>
        <v>60</v>
      </c>
      <c r="I147" s="33">
        <f t="shared" si="32"/>
        <v>17500</v>
      </c>
      <c r="J147" s="33">
        <f t="shared" si="32"/>
        <v>23700</v>
      </c>
      <c r="K147" s="40">
        <f t="shared" si="32"/>
        <v>34300</v>
      </c>
      <c r="L147" s="113"/>
      <c r="Q147" s="26"/>
      <c r="R147" s="26"/>
      <c r="S147" s="26"/>
      <c r="T147" s="26"/>
      <c r="U147" s="26"/>
      <c r="V147" s="26"/>
    </row>
    <row r="148" spans="1:22" s="27" customFormat="1" x14ac:dyDescent="0.25">
      <c r="A148" s="102" t="str">
        <f>$R$19&amp;G148&amp;B148&amp;$U$19&amp; C148&amp;D148</f>
        <v>YAG1Non-EULevel 8Female + maleMedia, journalism and communicationsAll</v>
      </c>
      <c r="B148" s="102" t="s">
        <v>248</v>
      </c>
      <c r="C148" s="23" t="str">
        <f>C147</f>
        <v>Media, journalism and communications</v>
      </c>
      <c r="D148" s="102" t="s">
        <v>20</v>
      </c>
      <c r="E148" s="56" t="s">
        <v>98</v>
      </c>
      <c r="F148" s="57"/>
      <c r="G148" s="55" t="s">
        <v>141</v>
      </c>
      <c r="H148" s="33">
        <f t="shared" si="32"/>
        <v>20</v>
      </c>
      <c r="I148" s="33">
        <f t="shared" si="32"/>
        <v>17900</v>
      </c>
      <c r="J148" s="33">
        <f t="shared" si="32"/>
        <v>31000</v>
      </c>
      <c r="K148" s="40">
        <f t="shared" si="32"/>
        <v>37200</v>
      </c>
      <c r="L148" s="113"/>
      <c r="Q148" s="26"/>
      <c r="R148" s="26"/>
      <c r="S148" s="26"/>
      <c r="T148" s="26"/>
      <c r="U148" s="26"/>
      <c r="V148" s="26"/>
    </row>
    <row r="149" spans="1:22" s="27" customFormat="1" ht="15" customHeight="1" x14ac:dyDescent="0.25">
      <c r="E149" s="61"/>
      <c r="F149" s="57"/>
      <c r="G149" s="57"/>
      <c r="H149" s="33"/>
      <c r="I149" s="33"/>
      <c r="J149" s="33"/>
      <c r="K149" s="40"/>
      <c r="L149" s="113"/>
      <c r="Q149" s="26"/>
      <c r="R149" s="26"/>
      <c r="S149" s="26"/>
      <c r="T149" s="26"/>
      <c r="U149" s="26"/>
      <c r="V149" s="26"/>
    </row>
    <row r="150" spans="1:22" s="27" customFormat="1" ht="15" customHeight="1" x14ac:dyDescent="0.25">
      <c r="A150" s="102" t="str">
        <f>$R$19&amp;G150&amp;B150&amp;$U$19&amp; C150&amp;D150</f>
        <v>YAG1EULevel 8Female + maleCreative arts and designAll</v>
      </c>
      <c r="B150" s="102" t="s">
        <v>248</v>
      </c>
      <c r="C150" s="23" t="str">
        <f>F150</f>
        <v>Creative arts and design</v>
      </c>
      <c r="D150" s="102" t="s">
        <v>20</v>
      </c>
      <c r="E150" s="53" t="s">
        <v>199</v>
      </c>
      <c r="F150" s="54" t="s">
        <v>99</v>
      </c>
      <c r="G150" s="55" t="s">
        <v>122</v>
      </c>
      <c r="H150" s="33">
        <f t="shared" ref="H150:K152" si="33">IFERROR(INDEX(all_data, MATCH($A150, All_data_lookupkey, 0), MATCH(H$14, All_data_headings, 0)),"-")</f>
        <v>15</v>
      </c>
      <c r="I150" s="33">
        <f t="shared" si="33"/>
        <v>10600</v>
      </c>
      <c r="J150" s="33">
        <f t="shared" si="33"/>
        <v>25900</v>
      </c>
      <c r="K150" s="40">
        <f t="shared" si="33"/>
        <v>35900</v>
      </c>
      <c r="L150" s="113"/>
      <c r="Q150" s="26"/>
      <c r="R150" s="26"/>
      <c r="S150" s="26"/>
      <c r="T150" s="26"/>
      <c r="U150" s="26"/>
      <c r="V150" s="26"/>
    </row>
    <row r="151" spans="1:22" s="27" customFormat="1" ht="16.5" customHeight="1" x14ac:dyDescent="0.25">
      <c r="A151" s="102" t="str">
        <f>$R$19&amp;G151&amp;B151&amp;$U$19&amp; C151&amp;D151</f>
        <v>YAG1UKLevel 8Female + maleCreative arts and designAll</v>
      </c>
      <c r="B151" s="102" t="s">
        <v>248</v>
      </c>
      <c r="C151" s="23" t="str">
        <f>C150</f>
        <v>Creative arts and design</v>
      </c>
      <c r="D151" s="102" t="s">
        <v>20</v>
      </c>
      <c r="E151" s="56" t="s">
        <v>100</v>
      </c>
      <c r="F151" s="57"/>
      <c r="G151" s="55" t="s">
        <v>35</v>
      </c>
      <c r="H151" s="33">
        <f t="shared" si="33"/>
        <v>115</v>
      </c>
      <c r="I151" s="33">
        <f t="shared" si="33"/>
        <v>12400</v>
      </c>
      <c r="J151" s="33">
        <f t="shared" si="33"/>
        <v>23700</v>
      </c>
      <c r="K151" s="40">
        <f t="shared" si="33"/>
        <v>34900</v>
      </c>
      <c r="L151" s="113"/>
      <c r="Q151" s="26"/>
      <c r="R151" s="26"/>
      <c r="S151" s="26"/>
      <c r="T151" s="26"/>
      <c r="U151" s="26"/>
      <c r="V151" s="26"/>
    </row>
    <row r="152" spans="1:22" s="27" customFormat="1" ht="16.5" customHeight="1" x14ac:dyDescent="0.25">
      <c r="A152" s="102" t="str">
        <f>$R$19&amp;G152&amp;B152&amp;$U$19&amp; C152&amp;D152</f>
        <v>YAG1Non-EULevel 8Female + maleCreative arts and designAll</v>
      </c>
      <c r="B152" s="102" t="s">
        <v>248</v>
      </c>
      <c r="C152" s="23" t="str">
        <f>C151</f>
        <v>Creative arts and design</v>
      </c>
      <c r="D152" s="102" t="s">
        <v>20</v>
      </c>
      <c r="E152" s="56" t="s">
        <v>100</v>
      </c>
      <c r="F152" s="57"/>
      <c r="G152" s="55" t="s">
        <v>141</v>
      </c>
      <c r="H152" s="33" t="str">
        <f t="shared" si="33"/>
        <v>c</v>
      </c>
      <c r="I152" s="33" t="str">
        <f t="shared" si="33"/>
        <v>c</v>
      </c>
      <c r="J152" s="33" t="str">
        <f t="shared" si="33"/>
        <v>c</v>
      </c>
      <c r="K152" s="40" t="str">
        <f t="shared" si="33"/>
        <v>c</v>
      </c>
      <c r="L152" s="113"/>
      <c r="Q152" s="26"/>
      <c r="R152" s="26"/>
      <c r="S152" s="26"/>
      <c r="T152" s="26"/>
      <c r="U152" s="26"/>
      <c r="V152" s="26"/>
    </row>
    <row r="153" spans="1:22" s="27" customFormat="1" x14ac:dyDescent="0.25">
      <c r="E153" s="61"/>
      <c r="F153" s="57"/>
      <c r="G153" s="57"/>
      <c r="H153" s="33"/>
      <c r="I153" s="33"/>
      <c r="J153" s="33"/>
      <c r="K153" s="40"/>
      <c r="L153" s="113"/>
      <c r="Q153" s="26"/>
      <c r="R153" s="26"/>
      <c r="S153" s="26"/>
      <c r="T153" s="26"/>
      <c r="U153" s="26"/>
      <c r="V153" s="26"/>
    </row>
    <row r="154" spans="1:22" s="27" customFormat="1" x14ac:dyDescent="0.25">
      <c r="A154" s="102" t="str">
        <f>$R$19&amp;G154&amp;B154&amp;$U$19&amp; C154&amp;D154</f>
        <v>YAG1EULevel 8Female + malePerforming artsAll</v>
      </c>
      <c r="B154" s="102" t="s">
        <v>248</v>
      </c>
      <c r="C154" s="23" t="str">
        <f>F154</f>
        <v>Performing arts</v>
      </c>
      <c r="D154" s="102" t="s">
        <v>20</v>
      </c>
      <c r="E154" s="53" t="s">
        <v>200</v>
      </c>
      <c r="F154" s="54" t="s">
        <v>149</v>
      </c>
      <c r="G154" s="55" t="s">
        <v>122</v>
      </c>
      <c r="H154" s="33">
        <f t="shared" ref="H154:K156" si="34">IFERROR(INDEX(all_data, MATCH($A154, All_data_lookupkey, 0), MATCH(H$14, All_data_headings, 0)),"-")</f>
        <v>10</v>
      </c>
      <c r="I154" s="33">
        <f t="shared" si="34"/>
        <v>17500</v>
      </c>
      <c r="J154" s="33">
        <f t="shared" si="34"/>
        <v>24200</v>
      </c>
      <c r="K154" s="40">
        <f t="shared" si="34"/>
        <v>33900</v>
      </c>
      <c r="L154" s="113"/>
      <c r="Q154" s="26"/>
      <c r="R154" s="26"/>
      <c r="S154" s="26"/>
      <c r="T154" s="26"/>
      <c r="U154" s="26"/>
      <c r="V154" s="26"/>
    </row>
    <row r="155" spans="1:22" s="27" customFormat="1" ht="16.5" customHeight="1" x14ac:dyDescent="0.25">
      <c r="A155" s="102" t="str">
        <f>$R$19&amp;G155&amp;B155&amp;$U$19&amp; C155&amp;D155</f>
        <v>YAG1UKLevel 8Female + malePerforming artsAll</v>
      </c>
      <c r="B155" s="102" t="s">
        <v>248</v>
      </c>
      <c r="C155" s="23" t="str">
        <f>C154</f>
        <v>Performing arts</v>
      </c>
      <c r="D155" s="102" t="s">
        <v>20</v>
      </c>
      <c r="E155" s="56" t="s">
        <v>102</v>
      </c>
      <c r="F155" s="57"/>
      <c r="G155" s="55" t="s">
        <v>35</v>
      </c>
      <c r="H155" s="33">
        <f t="shared" si="34"/>
        <v>130</v>
      </c>
      <c r="I155" s="33">
        <f t="shared" si="34"/>
        <v>11600</v>
      </c>
      <c r="J155" s="33">
        <f t="shared" si="34"/>
        <v>19700</v>
      </c>
      <c r="K155" s="40">
        <f t="shared" si="34"/>
        <v>33200</v>
      </c>
      <c r="L155" s="113"/>
      <c r="Q155" s="26"/>
      <c r="R155" s="26"/>
      <c r="S155" s="26"/>
      <c r="T155" s="26"/>
      <c r="U155" s="26"/>
      <c r="V155" s="26"/>
    </row>
    <row r="156" spans="1:22" s="27" customFormat="1" ht="16.5" customHeight="1" x14ac:dyDescent="0.25">
      <c r="A156" s="102" t="str">
        <f>$R$19&amp;G156&amp;B156&amp;$U$19&amp; C156&amp;D156</f>
        <v>YAG1Non-EULevel 8Female + malePerforming artsAll</v>
      </c>
      <c r="B156" s="102" t="s">
        <v>248</v>
      </c>
      <c r="C156" s="23" t="str">
        <f>C155</f>
        <v>Performing arts</v>
      </c>
      <c r="D156" s="102" t="s">
        <v>20</v>
      </c>
      <c r="E156" s="56" t="s">
        <v>102</v>
      </c>
      <c r="F156" s="57"/>
      <c r="G156" s="55" t="s">
        <v>141</v>
      </c>
      <c r="H156" s="33">
        <f t="shared" si="34"/>
        <v>20</v>
      </c>
      <c r="I156" s="33">
        <f t="shared" si="34"/>
        <v>7400</v>
      </c>
      <c r="J156" s="33">
        <f t="shared" si="34"/>
        <v>16000</v>
      </c>
      <c r="K156" s="40">
        <f t="shared" si="34"/>
        <v>36100</v>
      </c>
      <c r="L156" s="113"/>
      <c r="Q156" s="26"/>
      <c r="R156" s="26"/>
      <c r="S156" s="26"/>
      <c r="T156" s="26"/>
      <c r="U156" s="26"/>
      <c r="V156" s="26"/>
    </row>
    <row r="157" spans="1:22" s="27" customFormat="1" x14ac:dyDescent="0.25">
      <c r="E157" s="44"/>
      <c r="K157" s="38"/>
      <c r="L157" s="113"/>
      <c r="Q157" s="26"/>
      <c r="R157" s="26"/>
      <c r="S157" s="26"/>
      <c r="T157" s="26"/>
      <c r="U157" s="26"/>
      <c r="V157" s="26"/>
    </row>
    <row r="158" spans="1:22" s="27" customFormat="1" x14ac:dyDescent="0.25">
      <c r="A158" s="102" t="str">
        <f>$R$19&amp;G158&amp;B158&amp;$U$19&amp; C158&amp;D158</f>
        <v>YAG1EULevel 8Female + maleGeography, earth and environmental studiesAll</v>
      </c>
      <c r="B158" s="102" t="s">
        <v>248</v>
      </c>
      <c r="C158" s="23" t="str">
        <f>F158</f>
        <v>Geography, earth and environmental studies</v>
      </c>
      <c r="D158" s="102" t="s">
        <v>20</v>
      </c>
      <c r="E158" s="53" t="s">
        <v>201</v>
      </c>
      <c r="F158" s="54" t="s">
        <v>144</v>
      </c>
      <c r="G158" s="55" t="s">
        <v>122</v>
      </c>
      <c r="H158" s="33">
        <f t="shared" ref="H158:K160" si="35">IFERROR(INDEX(all_data, MATCH($A158, All_data_lookupkey, 0), MATCH(H$14, All_data_headings, 0)),"-")</f>
        <v>30</v>
      </c>
      <c r="I158" s="33">
        <f t="shared" si="35"/>
        <v>25200</v>
      </c>
      <c r="J158" s="33">
        <f t="shared" si="35"/>
        <v>31800</v>
      </c>
      <c r="K158" s="40">
        <f t="shared" si="35"/>
        <v>36300</v>
      </c>
      <c r="L158" s="113"/>
      <c r="Q158" s="26"/>
      <c r="R158" s="26"/>
      <c r="S158" s="26"/>
      <c r="T158" s="26"/>
      <c r="U158" s="26"/>
      <c r="V158" s="26"/>
    </row>
    <row r="159" spans="1:22" s="27" customFormat="1" ht="14.25" customHeight="1" x14ac:dyDescent="0.25">
      <c r="A159" s="102" t="str">
        <f>$R$19&amp;G159&amp;B159&amp;$U$19&amp; C159&amp;D159</f>
        <v>YAG1UKLevel 8Female + maleGeography, earth and environmental studiesAll</v>
      </c>
      <c r="B159" s="102" t="s">
        <v>248</v>
      </c>
      <c r="C159" s="23" t="str">
        <f>C158</f>
        <v>Geography, earth and environmental studies</v>
      </c>
      <c r="D159" s="102" t="s">
        <v>20</v>
      </c>
      <c r="E159" s="44"/>
      <c r="G159" s="55" t="s">
        <v>35</v>
      </c>
      <c r="H159" s="33">
        <f t="shared" si="35"/>
        <v>275</v>
      </c>
      <c r="I159" s="33">
        <f t="shared" si="35"/>
        <v>25600</v>
      </c>
      <c r="J159" s="33">
        <f t="shared" si="35"/>
        <v>31000</v>
      </c>
      <c r="K159" s="40">
        <f t="shared" si="35"/>
        <v>34700</v>
      </c>
      <c r="L159" s="113"/>
      <c r="Q159" s="26"/>
      <c r="R159" s="26"/>
      <c r="S159" s="26"/>
      <c r="T159" s="26"/>
      <c r="U159" s="26"/>
      <c r="V159" s="26"/>
    </row>
    <row r="160" spans="1:22" s="27" customFormat="1" x14ac:dyDescent="0.25">
      <c r="A160" s="102" t="str">
        <f>$R$19&amp;G160&amp;B160&amp;$U$19&amp; C160&amp;D160</f>
        <v>YAG1Non-EULevel 8Female + maleGeography, earth and environmental studiesAll</v>
      </c>
      <c r="B160" s="102" t="s">
        <v>248</v>
      </c>
      <c r="C160" s="23" t="str">
        <f>C159</f>
        <v>Geography, earth and environmental studies</v>
      </c>
      <c r="D160" s="102" t="s">
        <v>20</v>
      </c>
      <c r="E160" s="44"/>
      <c r="G160" s="55" t="s">
        <v>141</v>
      </c>
      <c r="H160" s="33">
        <f t="shared" si="35"/>
        <v>35</v>
      </c>
      <c r="I160" s="33">
        <f t="shared" si="35"/>
        <v>27000</v>
      </c>
      <c r="J160" s="33">
        <f t="shared" si="35"/>
        <v>31400</v>
      </c>
      <c r="K160" s="40">
        <f t="shared" si="35"/>
        <v>37200</v>
      </c>
      <c r="L160" s="113"/>
      <c r="Q160" s="26"/>
      <c r="R160" s="26"/>
      <c r="S160" s="26"/>
      <c r="T160" s="26"/>
      <c r="U160" s="26"/>
      <c r="V160" s="26"/>
    </row>
    <row r="161" spans="5:22" s="27" customFormat="1" x14ac:dyDescent="0.25">
      <c r="E161" s="45"/>
      <c r="F161" s="46"/>
      <c r="G161" s="46"/>
      <c r="H161" s="46"/>
      <c r="I161" s="46"/>
      <c r="J161" s="46"/>
      <c r="K161" s="47"/>
      <c r="L161" s="113"/>
      <c r="Q161" s="26"/>
      <c r="R161" s="26"/>
      <c r="S161" s="26"/>
      <c r="T161" s="26"/>
      <c r="U161" s="26"/>
      <c r="V161" s="26"/>
    </row>
    <row r="162" spans="5:22" s="27" customFormat="1" ht="14.25" customHeight="1" x14ac:dyDescent="0.25">
      <c r="E162" s="139"/>
      <c r="F162" s="139"/>
      <c r="G162" s="57"/>
      <c r="H162" s="139"/>
      <c r="I162" s="139"/>
      <c r="J162" s="139"/>
      <c r="K162" s="139"/>
      <c r="L162" s="113"/>
      <c r="Q162" s="26"/>
      <c r="R162" s="26"/>
      <c r="S162" s="26"/>
      <c r="T162" s="26"/>
      <c r="U162" s="26"/>
      <c r="V162" s="26"/>
    </row>
    <row r="163" spans="5:22" s="27" customFormat="1" ht="30.75" customHeight="1" x14ac:dyDescent="0.25">
      <c r="E163" s="257" t="s">
        <v>267</v>
      </c>
      <c r="F163" s="257"/>
      <c r="G163" s="257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6"/>
      <c r="V163" s="26"/>
    </row>
    <row r="164" spans="5:22" s="27" customFormat="1" x14ac:dyDescent="0.25">
      <c r="E164" s="198" t="s">
        <v>268</v>
      </c>
      <c r="F164"/>
      <c r="G164"/>
      <c r="H164" s="215">
        <f>SUM(H17:H19)</f>
        <v>10085</v>
      </c>
      <c r="I164"/>
      <c r="J164"/>
      <c r="K164"/>
      <c r="L164"/>
      <c r="M164"/>
      <c r="N164"/>
      <c r="O164"/>
      <c r="P164"/>
      <c r="Q164"/>
      <c r="R164"/>
      <c r="S164" s="55"/>
      <c r="T164" s="55"/>
      <c r="U164" s="26"/>
      <c r="V164" s="26"/>
    </row>
    <row r="165" spans="5:22" s="27" customFormat="1" x14ac:dyDescent="0.25">
      <c r="E165" s="198" t="s">
        <v>269</v>
      </c>
      <c r="F165"/>
      <c r="G165"/>
      <c r="H165" s="215">
        <f>SUM(H22:H160)</f>
        <v>9995</v>
      </c>
      <c r="I165"/>
      <c r="J165"/>
      <c r="K165"/>
      <c r="L165"/>
      <c r="M165"/>
      <c r="N165"/>
      <c r="O165"/>
      <c r="P165"/>
      <c r="Q165"/>
      <c r="R165"/>
      <c r="S165" s="57"/>
      <c r="T165" s="129"/>
      <c r="U165" s="26"/>
      <c r="V165" s="26"/>
    </row>
    <row r="166" spans="5:22" s="27" customFormat="1" x14ac:dyDescent="0.25">
      <c r="E166" s="198" t="s">
        <v>270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 s="55"/>
      <c r="T166" s="55"/>
      <c r="U166" s="26"/>
      <c r="V166" s="26"/>
    </row>
    <row r="167" spans="5:22" s="27" customFormat="1" x14ac:dyDescent="0.25">
      <c r="E167" s="198" t="s">
        <v>271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 s="55"/>
      <c r="T167" s="55"/>
      <c r="U167" s="26"/>
      <c r="V167" s="26"/>
    </row>
    <row r="168" spans="5:22" s="27" customFormat="1" x14ac:dyDescent="0.25">
      <c r="E168" s="260"/>
      <c r="F168" s="260"/>
      <c r="G168" s="260"/>
      <c r="H168" s="260"/>
      <c r="I168" s="260"/>
      <c r="J168" s="260"/>
      <c r="K168" s="260"/>
      <c r="L168" s="113"/>
      <c r="Q168" s="26"/>
      <c r="R168" s="26"/>
      <c r="S168" s="26"/>
      <c r="T168" s="26"/>
      <c r="U168" s="26"/>
      <c r="V168" s="26"/>
    </row>
    <row r="169" spans="5:22" s="27" customFormat="1" x14ac:dyDescent="0.25">
      <c r="E169" s="120"/>
      <c r="F169" s="118"/>
      <c r="G169" s="118"/>
      <c r="H169" s="147"/>
      <c r="I169" s="148"/>
      <c r="J169" s="148"/>
      <c r="K169" s="140"/>
      <c r="L169" s="113"/>
      <c r="Q169" s="26"/>
      <c r="R169" s="26"/>
      <c r="S169" s="26"/>
      <c r="T169" s="26"/>
      <c r="U169" s="26"/>
      <c r="V169" s="26"/>
    </row>
    <row r="170" spans="5:22" s="27" customFormat="1" x14ac:dyDescent="0.25">
      <c r="E170" s="258"/>
      <c r="F170" s="258"/>
      <c r="G170" s="258"/>
      <c r="H170" s="258"/>
      <c r="I170" s="258"/>
      <c r="J170" s="258"/>
      <c r="K170" s="258"/>
      <c r="L170" s="113"/>
      <c r="Q170" s="26"/>
      <c r="R170" s="26"/>
      <c r="S170" s="26"/>
      <c r="T170" s="26"/>
      <c r="U170" s="26"/>
      <c r="V170" s="26"/>
    </row>
    <row r="171" spans="5:22" s="27" customFormat="1" hidden="1" x14ac:dyDescent="0.25">
      <c r="E171" s="118"/>
      <c r="F171" s="118"/>
      <c r="G171" s="118"/>
      <c r="H171" s="118"/>
      <c r="I171" s="118"/>
      <c r="J171" s="149"/>
      <c r="K171" s="118"/>
      <c r="L171" s="113"/>
      <c r="Q171" s="26"/>
      <c r="R171" s="26"/>
      <c r="S171" s="26"/>
      <c r="T171" s="26"/>
      <c r="U171" s="26"/>
      <c r="V171" s="26"/>
    </row>
    <row r="172" spans="5:22" s="27" customFormat="1" ht="25.5" hidden="1" customHeight="1" x14ac:dyDescent="0.25">
      <c r="L172" s="113"/>
      <c r="Q172" s="26"/>
      <c r="R172" s="26"/>
      <c r="S172" s="26"/>
      <c r="T172" s="26"/>
      <c r="U172" s="26"/>
      <c r="V172" s="26"/>
    </row>
    <row r="173" spans="5:22" s="27" customFormat="1" hidden="1" x14ac:dyDescent="0.25">
      <c r="K173" s="113"/>
      <c r="L173" s="113"/>
      <c r="Q173" s="26"/>
      <c r="R173" s="26"/>
      <c r="S173" s="26"/>
      <c r="T173" s="26"/>
      <c r="U173" s="26"/>
      <c r="V173" s="26"/>
    </row>
    <row r="174" spans="5:22" s="27" customFormat="1" hidden="1" x14ac:dyDescent="0.25">
      <c r="F174" s="23"/>
      <c r="G174" s="23"/>
      <c r="H174" s="131"/>
      <c r="I174" s="113"/>
      <c r="J174" s="113"/>
      <c r="K174" s="113"/>
      <c r="L174" s="113"/>
      <c r="Q174" s="26"/>
      <c r="R174" s="26"/>
      <c r="S174" s="26"/>
      <c r="T174" s="26"/>
      <c r="U174" s="26"/>
      <c r="V174" s="26"/>
    </row>
    <row r="175" spans="5:22" s="27" customFormat="1" hidden="1" x14ac:dyDescent="0.25">
      <c r="F175" s="23"/>
      <c r="G175" s="23"/>
      <c r="H175" s="131"/>
      <c r="I175" s="113"/>
      <c r="J175" s="113"/>
      <c r="K175" s="113"/>
      <c r="L175" s="113"/>
      <c r="Q175" s="26"/>
      <c r="R175" s="26"/>
      <c r="S175" s="26"/>
      <c r="T175" s="26"/>
      <c r="U175" s="26"/>
      <c r="V175" s="26"/>
    </row>
    <row r="176" spans="5:22" s="27" customFormat="1" hidden="1" x14ac:dyDescent="0.25">
      <c r="F176" s="23"/>
      <c r="G176" s="23"/>
      <c r="H176" s="131"/>
      <c r="I176" s="113"/>
      <c r="J176" s="113"/>
      <c r="K176" s="113"/>
      <c r="L176" s="113"/>
      <c r="Q176" s="26"/>
      <c r="R176" s="26"/>
      <c r="S176" s="26"/>
      <c r="T176" s="26"/>
      <c r="U176" s="26"/>
      <c r="V176" s="26"/>
    </row>
    <row r="177" spans="6:22" s="27" customFormat="1" hidden="1" x14ac:dyDescent="0.25">
      <c r="F177" s="23"/>
      <c r="G177" s="23"/>
      <c r="H177" s="131"/>
      <c r="I177" s="113"/>
      <c r="J177" s="113"/>
      <c r="K177" s="113"/>
      <c r="L177" s="113"/>
      <c r="Q177" s="26"/>
      <c r="R177" s="26"/>
      <c r="S177" s="26"/>
      <c r="T177" s="26"/>
      <c r="U177" s="26"/>
      <c r="V177" s="26"/>
    </row>
    <row r="178" spans="6:22" s="27" customFormat="1" hidden="1" x14ac:dyDescent="0.25">
      <c r="F178" s="23"/>
      <c r="G178" s="23"/>
      <c r="H178" s="131"/>
      <c r="I178" s="113"/>
      <c r="J178" s="113"/>
      <c r="K178" s="113"/>
      <c r="L178" s="113"/>
      <c r="Q178" s="26"/>
      <c r="R178" s="26"/>
      <c r="S178" s="26"/>
      <c r="T178" s="26"/>
      <c r="U178" s="26"/>
      <c r="V178" s="26"/>
    </row>
    <row r="179" spans="6:22" s="27" customFormat="1" hidden="1" x14ac:dyDescent="0.25">
      <c r="F179" s="23"/>
      <c r="G179" s="23"/>
      <c r="H179" s="131"/>
      <c r="I179" s="113"/>
      <c r="J179" s="113"/>
      <c r="K179" s="113"/>
      <c r="L179" s="113"/>
      <c r="Q179" s="26"/>
      <c r="R179" s="26"/>
      <c r="S179" s="26"/>
      <c r="T179" s="26"/>
      <c r="U179" s="26"/>
      <c r="V179" s="26"/>
    </row>
    <row r="180" spans="6:22" s="27" customFormat="1" hidden="1" x14ac:dyDescent="0.25">
      <c r="F180" s="23"/>
      <c r="G180" s="23"/>
      <c r="H180" s="131"/>
      <c r="I180" s="113"/>
      <c r="J180" s="113"/>
      <c r="K180" s="113"/>
      <c r="L180" s="113"/>
      <c r="Q180" s="26"/>
      <c r="R180" s="26"/>
      <c r="S180" s="26"/>
      <c r="T180" s="26"/>
      <c r="U180" s="26"/>
      <c r="V180" s="26"/>
    </row>
    <row r="181" spans="6:22" s="27" customFormat="1" hidden="1" x14ac:dyDescent="0.25">
      <c r="F181" s="23"/>
      <c r="G181" s="23"/>
      <c r="H181" s="131"/>
      <c r="I181" s="113"/>
      <c r="J181" s="113"/>
      <c r="K181" s="113"/>
      <c r="L181" s="113"/>
      <c r="Q181" s="26"/>
      <c r="R181" s="26"/>
      <c r="S181" s="26"/>
      <c r="T181" s="26"/>
      <c r="U181" s="26"/>
      <c r="V181" s="26"/>
    </row>
    <row r="182" spans="6:22" s="27" customFormat="1" hidden="1" x14ac:dyDescent="0.25">
      <c r="F182" s="23"/>
      <c r="G182" s="23"/>
      <c r="H182" s="131"/>
      <c r="I182" s="113"/>
      <c r="J182" s="113"/>
      <c r="K182" s="113"/>
      <c r="L182" s="113"/>
      <c r="Q182" s="26"/>
      <c r="R182" s="26"/>
      <c r="S182" s="26"/>
      <c r="T182" s="26"/>
      <c r="U182" s="26"/>
      <c r="V182" s="26"/>
    </row>
    <row r="183" spans="6:22" s="27" customFormat="1" hidden="1" x14ac:dyDescent="0.25">
      <c r="F183" s="23"/>
      <c r="G183" s="23"/>
      <c r="H183" s="131"/>
      <c r="I183" s="113"/>
      <c r="J183" s="113"/>
      <c r="K183" s="113"/>
      <c r="L183" s="113"/>
      <c r="Q183" s="26"/>
      <c r="R183" s="26"/>
      <c r="S183" s="26"/>
      <c r="T183" s="26"/>
      <c r="U183" s="26"/>
      <c r="V183" s="26"/>
    </row>
    <row r="184" spans="6:22" s="27" customFormat="1" hidden="1" x14ac:dyDescent="0.25">
      <c r="F184" s="23"/>
      <c r="G184" s="23"/>
      <c r="H184" s="131"/>
      <c r="I184" s="113"/>
      <c r="J184" s="113"/>
      <c r="K184" s="113"/>
      <c r="L184" s="113"/>
      <c r="Q184" s="26"/>
      <c r="R184" s="26"/>
      <c r="S184" s="26"/>
      <c r="T184" s="26"/>
      <c r="U184" s="26"/>
      <c r="V184" s="26"/>
    </row>
    <row r="185" spans="6:22" s="27" customFormat="1" hidden="1" x14ac:dyDescent="0.25">
      <c r="F185" s="23"/>
      <c r="G185" s="23"/>
      <c r="H185" s="131"/>
      <c r="I185" s="113"/>
      <c r="J185" s="113"/>
      <c r="K185" s="113"/>
      <c r="L185" s="113"/>
      <c r="Q185" s="26"/>
      <c r="R185" s="26"/>
      <c r="S185" s="26"/>
      <c r="T185" s="26"/>
      <c r="U185" s="26"/>
      <c r="V185" s="26"/>
    </row>
    <row r="186" spans="6:22" s="27" customFormat="1" hidden="1" x14ac:dyDescent="0.25">
      <c r="F186" s="23"/>
      <c r="G186" s="23"/>
      <c r="H186" s="131"/>
      <c r="I186" s="113"/>
      <c r="J186" s="113"/>
      <c r="K186" s="113"/>
      <c r="L186" s="113"/>
      <c r="Q186" s="26"/>
      <c r="R186" s="26"/>
      <c r="S186" s="26"/>
      <c r="T186" s="26"/>
      <c r="U186" s="26"/>
      <c r="V186" s="26"/>
    </row>
    <row r="187" spans="6:22" s="27" customFormat="1" hidden="1" x14ac:dyDescent="0.25">
      <c r="F187" s="23"/>
      <c r="G187" s="23"/>
      <c r="H187" s="131"/>
      <c r="I187" s="113"/>
      <c r="J187" s="113"/>
      <c r="K187" s="113"/>
      <c r="L187" s="113"/>
      <c r="Q187" s="26"/>
      <c r="R187" s="26"/>
      <c r="S187" s="26"/>
      <c r="T187" s="26"/>
      <c r="U187" s="26"/>
      <c r="V187" s="26"/>
    </row>
    <row r="188" spans="6:22" s="27" customFormat="1" hidden="1" x14ac:dyDescent="0.25">
      <c r="F188" s="23"/>
      <c r="G188" s="23"/>
      <c r="H188" s="131"/>
      <c r="I188" s="113"/>
      <c r="J188" s="113"/>
      <c r="K188" s="113"/>
      <c r="L188" s="113"/>
      <c r="Q188" s="26"/>
      <c r="R188" s="26"/>
      <c r="S188" s="26"/>
      <c r="T188" s="26"/>
      <c r="U188" s="26"/>
      <c r="V188" s="26"/>
    </row>
    <row r="189" spans="6:22" s="27" customFormat="1" hidden="1" x14ac:dyDescent="0.25">
      <c r="F189" s="23"/>
      <c r="G189" s="23"/>
      <c r="H189" s="131"/>
      <c r="I189" s="113"/>
      <c r="J189" s="113"/>
      <c r="K189" s="113"/>
      <c r="L189" s="113"/>
      <c r="Q189" s="26"/>
      <c r="R189" s="26"/>
      <c r="S189" s="26"/>
      <c r="T189" s="26"/>
      <c r="U189" s="26"/>
      <c r="V189" s="26"/>
    </row>
    <row r="190" spans="6:22" s="27" customFormat="1" hidden="1" x14ac:dyDescent="0.25">
      <c r="F190" s="23"/>
      <c r="G190" s="23"/>
      <c r="H190" s="131"/>
      <c r="I190" s="113"/>
      <c r="J190" s="113"/>
      <c r="K190" s="113"/>
      <c r="L190" s="113"/>
      <c r="Q190" s="26"/>
      <c r="R190" s="26"/>
      <c r="S190" s="26"/>
      <c r="T190" s="26"/>
      <c r="U190" s="26"/>
      <c r="V190" s="26"/>
    </row>
    <row r="191" spans="6:22" s="27" customFormat="1" hidden="1" x14ac:dyDescent="0.25">
      <c r="F191" s="23"/>
      <c r="G191" s="23"/>
      <c r="H191" s="131"/>
      <c r="I191" s="113"/>
      <c r="J191" s="113"/>
      <c r="K191" s="113"/>
      <c r="L191" s="113"/>
      <c r="Q191" s="26"/>
      <c r="R191" s="26"/>
      <c r="S191" s="26"/>
      <c r="T191" s="26"/>
      <c r="U191" s="26"/>
      <c r="V191" s="26"/>
    </row>
    <row r="192" spans="6:22" s="27" customFormat="1" hidden="1" x14ac:dyDescent="0.25">
      <c r="F192" s="23"/>
      <c r="G192" s="23"/>
      <c r="H192" s="131"/>
      <c r="I192" s="113"/>
      <c r="J192" s="113"/>
      <c r="K192" s="113"/>
      <c r="L192" s="113"/>
      <c r="Q192" s="26"/>
      <c r="R192" s="26"/>
      <c r="S192" s="26"/>
      <c r="T192" s="26"/>
      <c r="U192" s="26"/>
      <c r="V192" s="26"/>
    </row>
    <row r="193" spans="6:22" s="27" customFormat="1" hidden="1" x14ac:dyDescent="0.25">
      <c r="F193" s="23"/>
      <c r="G193" s="23"/>
      <c r="H193" s="131"/>
      <c r="I193" s="113"/>
      <c r="J193" s="113"/>
      <c r="K193" s="113"/>
      <c r="L193" s="113"/>
      <c r="Q193" s="26"/>
      <c r="R193" s="26"/>
      <c r="S193" s="26"/>
      <c r="T193" s="26"/>
      <c r="U193" s="26"/>
      <c r="V193" s="26"/>
    </row>
    <row r="194" spans="6:22" s="27" customFormat="1" hidden="1" x14ac:dyDescent="0.25">
      <c r="F194" s="23"/>
      <c r="G194" s="23"/>
      <c r="H194" s="131"/>
      <c r="I194" s="113"/>
      <c r="J194" s="113"/>
      <c r="K194" s="113"/>
      <c r="L194" s="113"/>
      <c r="Q194" s="26"/>
      <c r="R194" s="26"/>
      <c r="S194" s="26"/>
      <c r="T194" s="26"/>
      <c r="U194" s="26"/>
      <c r="V194" s="26"/>
    </row>
    <row r="195" spans="6:22" s="27" customFormat="1" hidden="1" x14ac:dyDescent="0.25">
      <c r="F195" s="23"/>
      <c r="G195" s="23"/>
      <c r="H195" s="131"/>
      <c r="I195" s="113"/>
      <c r="J195" s="113"/>
      <c r="K195" s="113"/>
      <c r="L195" s="113"/>
      <c r="Q195" s="26"/>
      <c r="R195" s="26"/>
      <c r="S195" s="26"/>
      <c r="T195" s="26"/>
      <c r="U195" s="26"/>
      <c r="V195" s="26"/>
    </row>
    <row r="196" spans="6:22" s="27" customFormat="1" hidden="1" x14ac:dyDescent="0.25">
      <c r="F196" s="23"/>
      <c r="G196" s="23"/>
      <c r="H196" s="131"/>
      <c r="I196" s="113"/>
      <c r="J196" s="113"/>
      <c r="K196" s="113"/>
      <c r="L196" s="113"/>
      <c r="Q196" s="26"/>
      <c r="R196" s="26"/>
      <c r="S196" s="26"/>
      <c r="T196" s="26"/>
      <c r="U196" s="26"/>
      <c r="V196" s="26"/>
    </row>
    <row r="197" spans="6:22" s="27" customFormat="1" hidden="1" x14ac:dyDescent="0.25">
      <c r="F197" s="23"/>
      <c r="G197" s="23"/>
      <c r="H197" s="131"/>
      <c r="I197" s="113"/>
      <c r="J197" s="113"/>
      <c r="K197" s="113"/>
      <c r="L197" s="113"/>
      <c r="Q197" s="26"/>
      <c r="R197" s="26"/>
      <c r="S197" s="26"/>
      <c r="T197" s="26"/>
      <c r="U197" s="26"/>
      <c r="V197" s="26"/>
    </row>
    <row r="198" spans="6:22" s="27" customFormat="1" hidden="1" x14ac:dyDescent="0.25">
      <c r="F198" s="23"/>
      <c r="G198" s="23"/>
      <c r="H198" s="131"/>
      <c r="I198" s="113"/>
      <c r="J198" s="113"/>
      <c r="K198" s="113"/>
      <c r="L198" s="113"/>
      <c r="Q198" s="26"/>
      <c r="R198" s="26"/>
      <c r="S198" s="26"/>
      <c r="T198" s="26"/>
      <c r="U198" s="26"/>
      <c r="V198" s="26"/>
    </row>
    <row r="199" spans="6:22" s="27" customFormat="1" hidden="1" x14ac:dyDescent="0.25">
      <c r="F199" s="23"/>
      <c r="G199" s="23"/>
      <c r="H199" s="131"/>
      <c r="I199" s="113"/>
      <c r="J199" s="113"/>
      <c r="K199" s="113"/>
      <c r="L199" s="113"/>
      <c r="Q199" s="26"/>
      <c r="R199" s="26"/>
      <c r="S199" s="26"/>
      <c r="T199" s="26"/>
      <c r="U199" s="26"/>
      <c r="V199" s="26"/>
    </row>
    <row r="200" spans="6:22" s="27" customFormat="1" hidden="1" x14ac:dyDescent="0.25">
      <c r="F200" s="23"/>
      <c r="G200" s="23"/>
      <c r="H200" s="131"/>
      <c r="I200" s="113"/>
      <c r="J200" s="113"/>
      <c r="K200" s="113"/>
      <c r="L200" s="113"/>
      <c r="Q200" s="26"/>
      <c r="R200" s="26"/>
      <c r="S200" s="26"/>
      <c r="T200" s="26"/>
      <c r="U200" s="26"/>
      <c r="V200" s="26"/>
    </row>
    <row r="201" spans="6:22" s="27" customFormat="1" hidden="1" x14ac:dyDescent="0.25">
      <c r="F201" s="23"/>
      <c r="G201" s="23"/>
      <c r="H201" s="131"/>
      <c r="I201" s="113"/>
      <c r="J201" s="113"/>
      <c r="K201" s="113"/>
      <c r="L201" s="113"/>
      <c r="Q201" s="26"/>
      <c r="R201" s="26"/>
      <c r="S201" s="26"/>
      <c r="T201" s="26"/>
      <c r="U201" s="26"/>
      <c r="V201" s="26"/>
    </row>
    <row r="202" spans="6:22" s="27" customFormat="1" hidden="1" x14ac:dyDescent="0.25">
      <c r="F202" s="23"/>
      <c r="G202" s="23"/>
      <c r="H202" s="131"/>
      <c r="I202" s="113"/>
      <c r="J202" s="113"/>
      <c r="K202" s="113"/>
      <c r="L202" s="113"/>
      <c r="Q202" s="26"/>
      <c r="R202" s="26"/>
      <c r="S202" s="26"/>
      <c r="T202" s="26"/>
      <c r="U202" s="26"/>
      <c r="V202" s="26"/>
    </row>
    <row r="203" spans="6:22" s="27" customFormat="1" hidden="1" x14ac:dyDescent="0.25">
      <c r="F203" s="23"/>
      <c r="G203" s="23"/>
      <c r="H203" s="131"/>
      <c r="I203" s="113"/>
      <c r="J203" s="113"/>
      <c r="K203" s="113"/>
      <c r="L203" s="113"/>
      <c r="Q203" s="26"/>
      <c r="R203" s="26"/>
      <c r="S203" s="26"/>
      <c r="T203" s="26"/>
      <c r="U203" s="26"/>
      <c r="V203" s="26"/>
    </row>
    <row r="204" spans="6:22" s="27" customFormat="1" hidden="1" x14ac:dyDescent="0.25">
      <c r="F204" s="23"/>
      <c r="G204" s="23"/>
      <c r="H204" s="131"/>
      <c r="I204" s="113"/>
      <c r="J204" s="113"/>
      <c r="K204" s="113"/>
      <c r="L204" s="113"/>
      <c r="Q204" s="26"/>
      <c r="R204" s="26"/>
      <c r="S204" s="26"/>
      <c r="T204" s="26"/>
      <c r="U204" s="26"/>
      <c r="V204" s="26"/>
    </row>
    <row r="205" spans="6:22" s="27" customFormat="1" hidden="1" x14ac:dyDescent="0.25">
      <c r="F205" s="23"/>
      <c r="G205" s="23"/>
      <c r="H205" s="131"/>
      <c r="I205" s="113"/>
      <c r="J205" s="113"/>
      <c r="K205" s="113"/>
      <c r="L205" s="113"/>
      <c r="Q205" s="26"/>
      <c r="R205" s="26"/>
      <c r="S205" s="26"/>
      <c r="T205" s="26"/>
      <c r="U205" s="26"/>
      <c r="V205" s="26"/>
    </row>
    <row r="206" spans="6:22" s="27" customFormat="1" hidden="1" x14ac:dyDescent="0.25">
      <c r="F206" s="23"/>
      <c r="G206" s="23"/>
      <c r="H206" s="131"/>
      <c r="I206" s="113"/>
      <c r="J206" s="113"/>
      <c r="K206" s="113"/>
      <c r="L206" s="113"/>
      <c r="Q206" s="26"/>
      <c r="R206" s="26"/>
      <c r="S206" s="26"/>
      <c r="T206" s="26"/>
      <c r="U206" s="26"/>
      <c r="V206" s="26"/>
    </row>
    <row r="207" spans="6:22" s="27" customFormat="1" hidden="1" x14ac:dyDescent="0.25">
      <c r="F207" s="23"/>
      <c r="G207" s="23"/>
      <c r="H207" s="131"/>
      <c r="I207" s="113"/>
      <c r="J207" s="113"/>
      <c r="K207" s="113"/>
      <c r="L207" s="113"/>
      <c r="Q207" s="26"/>
      <c r="R207" s="26"/>
      <c r="S207" s="26"/>
      <c r="T207" s="26"/>
      <c r="U207" s="26"/>
      <c r="V207" s="26"/>
    </row>
    <row r="208" spans="6:22" s="27" customFormat="1" hidden="1" x14ac:dyDescent="0.25">
      <c r="F208" s="23"/>
      <c r="G208" s="23"/>
      <c r="H208" s="131"/>
      <c r="I208" s="113"/>
      <c r="J208" s="113"/>
      <c r="K208" s="113"/>
      <c r="L208" s="113"/>
      <c r="Q208" s="26"/>
      <c r="R208" s="26"/>
      <c r="S208" s="26"/>
      <c r="T208" s="26"/>
      <c r="U208" s="26"/>
      <c r="V208" s="26"/>
    </row>
    <row r="209" spans="6:22" s="27" customFormat="1" hidden="1" x14ac:dyDescent="0.25">
      <c r="F209" s="23"/>
      <c r="G209" s="23"/>
      <c r="H209" s="131"/>
      <c r="I209" s="113"/>
      <c r="J209" s="113"/>
      <c r="K209" s="113"/>
      <c r="L209" s="113"/>
      <c r="Q209" s="26"/>
      <c r="R209" s="26"/>
      <c r="S209" s="26"/>
      <c r="T209" s="26"/>
      <c r="U209" s="26"/>
      <c r="V209" s="26"/>
    </row>
    <row r="210" spans="6:22" s="27" customFormat="1" hidden="1" x14ac:dyDescent="0.25">
      <c r="F210" s="23"/>
      <c r="G210" s="23"/>
      <c r="H210" s="131"/>
      <c r="I210" s="113"/>
      <c r="J210" s="113"/>
      <c r="K210" s="113"/>
      <c r="L210" s="113"/>
      <c r="Q210" s="26"/>
      <c r="R210" s="26"/>
      <c r="S210" s="26"/>
      <c r="T210" s="26"/>
      <c r="U210" s="26"/>
      <c r="V210" s="26"/>
    </row>
    <row r="211" spans="6:22" s="27" customFormat="1" hidden="1" x14ac:dyDescent="0.25">
      <c r="F211" s="23"/>
      <c r="G211" s="23"/>
      <c r="H211" s="131"/>
      <c r="I211" s="113"/>
      <c r="J211" s="113"/>
      <c r="K211" s="113"/>
      <c r="L211" s="113"/>
      <c r="Q211" s="26"/>
      <c r="R211" s="26"/>
      <c r="S211" s="26"/>
      <c r="T211" s="26"/>
      <c r="U211" s="26"/>
      <c r="V211" s="26"/>
    </row>
    <row r="212" spans="6:22" s="27" customFormat="1" hidden="1" x14ac:dyDescent="0.25">
      <c r="F212" s="23"/>
      <c r="G212" s="23"/>
      <c r="H212" s="131"/>
      <c r="I212" s="113"/>
      <c r="J212" s="113"/>
      <c r="K212" s="113"/>
      <c r="L212" s="113"/>
      <c r="Q212" s="26"/>
      <c r="R212" s="26"/>
      <c r="S212" s="26"/>
      <c r="T212" s="26"/>
      <c r="U212" s="26"/>
      <c r="V212" s="26"/>
    </row>
    <row r="213" spans="6:22" s="27" customFormat="1" hidden="1" x14ac:dyDescent="0.25">
      <c r="F213" s="23"/>
      <c r="G213" s="23"/>
      <c r="H213" s="131"/>
      <c r="I213" s="113"/>
      <c r="J213" s="113"/>
      <c r="K213" s="113"/>
      <c r="L213" s="113"/>
      <c r="Q213" s="26"/>
      <c r="R213" s="26"/>
      <c r="S213" s="26"/>
      <c r="T213" s="26"/>
      <c r="U213" s="26"/>
      <c r="V213" s="26"/>
    </row>
    <row r="214" spans="6:22" s="27" customFormat="1" hidden="1" x14ac:dyDescent="0.25">
      <c r="F214" s="23"/>
      <c r="G214" s="23"/>
      <c r="H214" s="131"/>
      <c r="I214" s="113"/>
      <c r="J214" s="113"/>
      <c r="K214" s="113"/>
      <c r="L214" s="113"/>
      <c r="Q214" s="26"/>
      <c r="R214" s="26"/>
      <c r="S214" s="26"/>
      <c r="T214" s="26"/>
      <c r="U214" s="26"/>
      <c r="V214" s="26"/>
    </row>
    <row r="215" spans="6:22" s="27" customFormat="1" hidden="1" x14ac:dyDescent="0.25">
      <c r="F215" s="23"/>
      <c r="G215" s="23"/>
      <c r="H215" s="131"/>
      <c r="I215" s="113"/>
      <c r="J215" s="113"/>
      <c r="K215" s="113"/>
      <c r="L215" s="113"/>
      <c r="Q215" s="26"/>
      <c r="R215" s="26"/>
      <c r="S215" s="26"/>
      <c r="T215" s="26"/>
      <c r="U215" s="26"/>
      <c r="V215" s="26"/>
    </row>
    <row r="216" spans="6:22" s="27" customFormat="1" hidden="1" x14ac:dyDescent="0.25">
      <c r="F216" s="23"/>
      <c r="G216" s="23"/>
      <c r="H216" s="131"/>
      <c r="I216" s="113"/>
      <c r="J216" s="113"/>
      <c r="K216" s="113"/>
      <c r="L216" s="113"/>
      <c r="Q216" s="26"/>
      <c r="R216" s="26"/>
      <c r="S216" s="26"/>
      <c r="T216" s="26"/>
      <c r="U216" s="26"/>
      <c r="V216" s="26"/>
    </row>
    <row r="217" spans="6:22" s="27" customFormat="1" hidden="1" x14ac:dyDescent="0.25">
      <c r="F217" s="23"/>
      <c r="G217" s="23"/>
      <c r="H217" s="131"/>
      <c r="I217" s="113"/>
      <c r="J217" s="113"/>
      <c r="K217" s="113"/>
      <c r="L217" s="113"/>
      <c r="Q217" s="26"/>
      <c r="R217" s="26"/>
      <c r="S217" s="26"/>
      <c r="T217" s="26"/>
      <c r="U217" s="26"/>
      <c r="V217" s="26"/>
    </row>
    <row r="218" spans="6:22" s="27" customFormat="1" hidden="1" x14ac:dyDescent="0.25">
      <c r="F218" s="23"/>
      <c r="G218" s="23"/>
      <c r="H218" s="131"/>
      <c r="I218" s="113"/>
      <c r="J218" s="113"/>
      <c r="K218" s="113"/>
      <c r="L218" s="113"/>
      <c r="Q218" s="26"/>
      <c r="R218" s="26"/>
      <c r="S218" s="26"/>
      <c r="T218" s="26"/>
      <c r="U218" s="26"/>
      <c r="V218" s="26"/>
    </row>
    <row r="219" spans="6:22" s="27" customFormat="1" hidden="1" x14ac:dyDescent="0.25">
      <c r="F219" s="23"/>
      <c r="G219" s="23"/>
      <c r="H219" s="131"/>
      <c r="I219" s="113"/>
      <c r="J219" s="113"/>
      <c r="K219" s="113"/>
      <c r="L219" s="113"/>
      <c r="Q219" s="26"/>
      <c r="R219" s="26"/>
      <c r="S219" s="26"/>
      <c r="T219" s="26"/>
      <c r="U219" s="26"/>
      <c r="V219" s="26"/>
    </row>
    <row r="220" spans="6:22" s="27" customFormat="1" hidden="1" x14ac:dyDescent="0.25">
      <c r="F220" s="23"/>
      <c r="G220" s="23"/>
      <c r="H220" s="131"/>
      <c r="I220" s="113"/>
      <c r="J220" s="113"/>
      <c r="K220" s="113"/>
      <c r="L220" s="113"/>
      <c r="Q220" s="26"/>
      <c r="R220" s="26"/>
      <c r="S220" s="26"/>
      <c r="T220" s="26"/>
      <c r="U220" s="26"/>
      <c r="V220" s="26"/>
    </row>
    <row r="221" spans="6:22" s="27" customFormat="1" hidden="1" x14ac:dyDescent="0.25">
      <c r="F221" s="23"/>
      <c r="G221" s="23"/>
      <c r="H221" s="131"/>
      <c r="I221" s="113"/>
      <c r="J221" s="113"/>
      <c r="K221" s="113"/>
      <c r="L221" s="113"/>
      <c r="Q221" s="26"/>
      <c r="R221" s="26"/>
      <c r="S221" s="26"/>
      <c r="T221" s="26"/>
      <c r="U221" s="26"/>
      <c r="V221" s="26"/>
    </row>
    <row r="222" spans="6:22" s="27" customFormat="1" hidden="1" x14ac:dyDescent="0.25">
      <c r="F222" s="23"/>
      <c r="G222" s="23"/>
      <c r="H222" s="131"/>
      <c r="I222" s="113"/>
      <c r="J222" s="113"/>
      <c r="K222" s="113"/>
      <c r="L222" s="113"/>
      <c r="Q222" s="26"/>
      <c r="R222" s="26"/>
      <c r="S222" s="26"/>
      <c r="T222" s="26"/>
      <c r="U222" s="26"/>
      <c r="V222" s="26"/>
    </row>
    <row r="223" spans="6:22" s="27" customFormat="1" hidden="1" x14ac:dyDescent="0.25">
      <c r="F223" s="23"/>
      <c r="G223" s="23"/>
      <c r="H223" s="131"/>
      <c r="I223" s="113"/>
      <c r="J223" s="113"/>
      <c r="K223" s="113"/>
      <c r="L223" s="113"/>
      <c r="Q223" s="26"/>
      <c r="R223" s="26"/>
      <c r="S223" s="26"/>
      <c r="T223" s="26"/>
      <c r="U223" s="26"/>
      <c r="V223" s="26"/>
    </row>
    <row r="224" spans="6:22" s="27" customFormat="1" hidden="1" x14ac:dyDescent="0.25">
      <c r="F224" s="23"/>
      <c r="G224" s="23"/>
      <c r="H224" s="131"/>
      <c r="I224" s="113"/>
      <c r="J224" s="113"/>
      <c r="K224" s="113"/>
      <c r="L224" s="113"/>
      <c r="Q224" s="26"/>
      <c r="R224" s="26"/>
      <c r="S224" s="26"/>
      <c r="T224" s="26"/>
      <c r="U224" s="26"/>
      <c r="V224" s="26"/>
    </row>
    <row r="225" spans="6:22" s="27" customFormat="1" hidden="1" x14ac:dyDescent="0.25">
      <c r="F225" s="23"/>
      <c r="G225" s="23"/>
      <c r="H225" s="131"/>
      <c r="I225" s="113"/>
      <c r="J225" s="113"/>
      <c r="K225" s="113"/>
      <c r="L225" s="113"/>
      <c r="Q225" s="26"/>
      <c r="R225" s="26"/>
      <c r="S225" s="26"/>
      <c r="T225" s="26"/>
      <c r="U225" s="26"/>
      <c r="V225" s="26"/>
    </row>
    <row r="226" spans="6:22" s="27" customFormat="1" hidden="1" x14ac:dyDescent="0.25">
      <c r="F226" s="23"/>
      <c r="G226" s="23"/>
      <c r="H226" s="131"/>
      <c r="I226" s="113"/>
      <c r="J226" s="113"/>
      <c r="K226" s="113"/>
      <c r="L226" s="113"/>
      <c r="Q226" s="26"/>
      <c r="R226" s="26"/>
      <c r="S226" s="26"/>
      <c r="T226" s="26"/>
      <c r="U226" s="26"/>
      <c r="V226" s="26"/>
    </row>
    <row r="227" spans="6:22" s="27" customFormat="1" hidden="1" x14ac:dyDescent="0.25">
      <c r="F227" s="23"/>
      <c r="G227" s="23"/>
      <c r="H227" s="131"/>
      <c r="I227" s="113"/>
      <c r="J227" s="113"/>
      <c r="K227" s="113"/>
      <c r="L227" s="113"/>
      <c r="Q227" s="26"/>
      <c r="R227" s="26"/>
      <c r="S227" s="26"/>
      <c r="T227" s="26"/>
      <c r="U227" s="26"/>
      <c r="V227" s="26"/>
    </row>
    <row r="228" spans="6:22" s="27" customFormat="1" hidden="1" x14ac:dyDescent="0.25">
      <c r="F228" s="23"/>
      <c r="G228" s="23"/>
      <c r="H228" s="131"/>
      <c r="I228" s="113"/>
      <c r="J228" s="113"/>
      <c r="K228" s="113"/>
      <c r="L228" s="113"/>
      <c r="Q228" s="26"/>
      <c r="R228" s="26"/>
      <c r="S228" s="26"/>
      <c r="T228" s="26"/>
      <c r="U228" s="26"/>
      <c r="V228" s="26"/>
    </row>
    <row r="229" spans="6:22" s="27" customFormat="1" hidden="1" x14ac:dyDescent="0.25">
      <c r="F229" s="23"/>
      <c r="G229" s="23"/>
      <c r="H229" s="131"/>
      <c r="I229" s="113"/>
      <c r="J229" s="113"/>
      <c r="K229" s="113"/>
      <c r="L229" s="113"/>
      <c r="Q229" s="26"/>
      <c r="R229" s="26"/>
      <c r="S229" s="26"/>
      <c r="T229" s="26"/>
      <c r="U229" s="26"/>
      <c r="V229" s="26"/>
    </row>
    <row r="230" spans="6:22" s="27" customFormat="1" hidden="1" x14ac:dyDescent="0.25">
      <c r="F230" s="23"/>
      <c r="G230" s="23"/>
      <c r="H230" s="131"/>
      <c r="I230" s="113"/>
      <c r="J230" s="113"/>
      <c r="K230" s="113"/>
      <c r="L230" s="113"/>
      <c r="Q230" s="26"/>
      <c r="R230" s="26"/>
      <c r="S230" s="26"/>
      <c r="T230" s="26"/>
      <c r="U230" s="26"/>
      <c r="V230" s="26"/>
    </row>
    <row r="231" spans="6:22" s="27" customFormat="1" hidden="1" x14ac:dyDescent="0.25">
      <c r="F231" s="23"/>
      <c r="G231" s="23"/>
      <c r="H231" s="131"/>
      <c r="I231" s="113"/>
      <c r="J231" s="113"/>
      <c r="K231" s="113"/>
      <c r="L231" s="113"/>
      <c r="Q231" s="26"/>
      <c r="R231" s="26"/>
      <c r="S231" s="26"/>
      <c r="T231" s="26"/>
      <c r="U231" s="26"/>
      <c r="V231" s="26"/>
    </row>
    <row r="232" spans="6:22" s="27" customFormat="1" hidden="1" x14ac:dyDescent="0.25">
      <c r="F232" s="23"/>
      <c r="G232" s="23"/>
      <c r="H232" s="131"/>
      <c r="I232" s="113"/>
      <c r="J232" s="113"/>
      <c r="K232" s="113"/>
      <c r="L232" s="113"/>
      <c r="Q232" s="26"/>
      <c r="R232" s="26"/>
      <c r="S232" s="26"/>
      <c r="T232" s="26"/>
      <c r="U232" s="26"/>
      <c r="V232" s="26"/>
    </row>
    <row r="233" spans="6:22" s="27" customFormat="1" hidden="1" x14ac:dyDescent="0.25">
      <c r="F233" s="23"/>
      <c r="G233" s="23"/>
      <c r="H233" s="131"/>
      <c r="I233" s="113"/>
      <c r="J233" s="113"/>
      <c r="K233" s="113"/>
      <c r="L233" s="113"/>
      <c r="Q233" s="26"/>
      <c r="R233" s="26"/>
      <c r="S233" s="26"/>
      <c r="T233" s="26"/>
      <c r="U233" s="26"/>
      <c r="V233" s="26"/>
    </row>
    <row r="234" spans="6:22" s="27" customFormat="1" hidden="1" x14ac:dyDescent="0.25">
      <c r="F234" s="23"/>
      <c r="G234" s="23"/>
      <c r="H234" s="131"/>
      <c r="I234" s="113"/>
      <c r="J234" s="113"/>
      <c r="K234" s="113"/>
      <c r="L234" s="113"/>
      <c r="Q234" s="26"/>
      <c r="R234" s="26"/>
      <c r="S234" s="26"/>
      <c r="T234" s="26"/>
      <c r="U234" s="26"/>
      <c r="V234" s="26"/>
    </row>
    <row r="235" spans="6:22" s="27" customFormat="1" hidden="1" x14ac:dyDescent="0.25">
      <c r="F235" s="23"/>
      <c r="G235" s="23"/>
      <c r="H235" s="131"/>
      <c r="I235" s="113"/>
      <c r="J235" s="113"/>
      <c r="K235" s="113"/>
      <c r="L235" s="113"/>
      <c r="Q235" s="26"/>
      <c r="R235" s="26"/>
      <c r="S235" s="26"/>
      <c r="T235" s="26"/>
      <c r="U235" s="26"/>
      <c r="V235" s="26"/>
    </row>
    <row r="236" spans="6:22" s="27" customFormat="1" hidden="1" x14ac:dyDescent="0.25">
      <c r="F236" s="23"/>
      <c r="G236" s="23"/>
      <c r="H236" s="131"/>
      <c r="I236" s="113"/>
      <c r="J236" s="113"/>
      <c r="K236" s="113"/>
      <c r="L236" s="113"/>
      <c r="Q236" s="26"/>
      <c r="R236" s="26"/>
      <c r="S236" s="26"/>
      <c r="T236" s="26"/>
      <c r="U236" s="26"/>
      <c r="V236" s="26"/>
    </row>
    <row r="237" spans="6:22" s="27" customFormat="1" hidden="1" x14ac:dyDescent="0.25">
      <c r="F237" s="23"/>
      <c r="G237" s="23"/>
      <c r="H237" s="131"/>
      <c r="I237" s="113"/>
      <c r="J237" s="113"/>
      <c r="K237" s="113"/>
      <c r="L237" s="113"/>
      <c r="Q237" s="26"/>
      <c r="R237" s="26"/>
      <c r="S237" s="26"/>
      <c r="T237" s="26"/>
      <c r="U237" s="26"/>
      <c r="V237" s="26"/>
    </row>
    <row r="238" spans="6:22" s="27" customFormat="1" hidden="1" x14ac:dyDescent="0.25">
      <c r="F238" s="23"/>
      <c r="G238" s="23"/>
      <c r="H238" s="131"/>
      <c r="I238" s="113"/>
      <c r="J238" s="113"/>
      <c r="K238" s="113"/>
      <c r="L238" s="113"/>
      <c r="Q238" s="26"/>
      <c r="R238" s="26"/>
      <c r="S238" s="26"/>
      <c r="T238" s="26"/>
      <c r="U238" s="26"/>
      <c r="V238" s="26"/>
    </row>
    <row r="239" spans="6:22" s="27" customFormat="1" hidden="1" x14ac:dyDescent="0.25">
      <c r="F239" s="23"/>
      <c r="G239" s="23"/>
      <c r="H239" s="131"/>
      <c r="I239" s="113"/>
      <c r="J239" s="113"/>
      <c r="K239" s="113"/>
      <c r="L239" s="113"/>
      <c r="Q239" s="26"/>
      <c r="R239" s="26"/>
      <c r="S239" s="26"/>
      <c r="T239" s="26"/>
      <c r="U239" s="26"/>
      <c r="V239" s="26"/>
    </row>
    <row r="240" spans="6:22" s="27" customFormat="1" hidden="1" x14ac:dyDescent="0.25">
      <c r="F240" s="23"/>
      <c r="G240" s="23"/>
      <c r="H240" s="131"/>
      <c r="I240" s="113"/>
      <c r="J240" s="113"/>
      <c r="K240" s="113"/>
      <c r="L240" s="113"/>
      <c r="Q240" s="26"/>
      <c r="R240" s="26"/>
      <c r="S240" s="26"/>
      <c r="T240" s="26"/>
      <c r="U240" s="26"/>
      <c r="V240" s="26"/>
    </row>
    <row r="241" spans="6:22" s="27" customFormat="1" hidden="1" x14ac:dyDescent="0.25">
      <c r="F241" s="23"/>
      <c r="G241" s="23"/>
      <c r="H241" s="131"/>
      <c r="I241" s="113"/>
      <c r="J241" s="113"/>
      <c r="K241" s="113"/>
      <c r="L241" s="113"/>
      <c r="Q241" s="26"/>
      <c r="R241" s="26"/>
      <c r="S241" s="26"/>
      <c r="T241" s="26"/>
      <c r="U241" s="26"/>
      <c r="V241" s="26"/>
    </row>
    <row r="242" spans="6:22" s="27" customFormat="1" hidden="1" x14ac:dyDescent="0.25">
      <c r="F242" s="23"/>
      <c r="G242" s="23"/>
      <c r="H242" s="131"/>
      <c r="I242" s="113"/>
      <c r="J242" s="113"/>
      <c r="K242" s="113"/>
      <c r="L242" s="113"/>
      <c r="Q242" s="26"/>
      <c r="R242" s="26"/>
      <c r="S242" s="26"/>
      <c r="T242" s="26"/>
      <c r="U242" s="26"/>
      <c r="V242" s="26"/>
    </row>
    <row r="243" spans="6:22" s="27" customFormat="1" hidden="1" x14ac:dyDescent="0.25">
      <c r="F243" s="23"/>
      <c r="G243" s="23"/>
      <c r="H243" s="131"/>
      <c r="I243" s="113"/>
      <c r="J243" s="113"/>
      <c r="K243" s="113"/>
      <c r="L243" s="113"/>
      <c r="Q243" s="26"/>
      <c r="R243" s="26"/>
      <c r="S243" s="26"/>
      <c r="T243" s="26"/>
      <c r="U243" s="26"/>
      <c r="V243" s="26"/>
    </row>
    <row r="244" spans="6:22" s="27" customFormat="1" hidden="1" x14ac:dyDescent="0.25">
      <c r="F244" s="23"/>
      <c r="G244" s="23"/>
      <c r="H244" s="131"/>
      <c r="I244" s="113"/>
      <c r="J244" s="113"/>
      <c r="K244" s="113"/>
      <c r="L244" s="113"/>
      <c r="Q244" s="26"/>
      <c r="R244" s="26"/>
      <c r="S244" s="26"/>
      <c r="T244" s="26"/>
      <c r="U244" s="26"/>
      <c r="V244" s="26"/>
    </row>
    <row r="245" spans="6:22" s="27" customFormat="1" hidden="1" x14ac:dyDescent="0.25">
      <c r="F245" s="23"/>
      <c r="G245" s="23"/>
      <c r="H245" s="131"/>
      <c r="I245" s="113"/>
      <c r="J245" s="113"/>
      <c r="K245" s="113"/>
      <c r="L245" s="113"/>
      <c r="Q245" s="26"/>
      <c r="R245" s="26"/>
      <c r="S245" s="26"/>
      <c r="T245" s="26"/>
      <c r="U245" s="26"/>
      <c r="V245" s="26"/>
    </row>
    <row r="246" spans="6:22" s="27" customFormat="1" hidden="1" x14ac:dyDescent="0.25">
      <c r="F246" s="23"/>
      <c r="G246" s="23"/>
      <c r="H246" s="131"/>
      <c r="I246" s="113"/>
      <c r="J246" s="113"/>
      <c r="K246" s="113"/>
      <c r="L246" s="113"/>
      <c r="Q246" s="26"/>
      <c r="R246" s="26"/>
      <c r="S246" s="26"/>
      <c r="T246" s="26"/>
      <c r="U246" s="26"/>
      <c r="V246" s="26"/>
    </row>
    <row r="247" spans="6:22" s="27" customFormat="1" hidden="1" x14ac:dyDescent="0.25">
      <c r="F247" s="23"/>
      <c r="G247" s="23"/>
      <c r="H247" s="131"/>
      <c r="I247" s="113"/>
      <c r="J247" s="113"/>
      <c r="K247" s="113"/>
      <c r="L247" s="113"/>
      <c r="Q247" s="26"/>
      <c r="R247" s="26"/>
      <c r="S247" s="26"/>
      <c r="T247" s="26"/>
      <c r="U247" s="26"/>
      <c r="V247" s="26"/>
    </row>
    <row r="248" spans="6:22" s="27" customFormat="1" hidden="1" x14ac:dyDescent="0.25">
      <c r="F248" s="23"/>
      <c r="G248" s="23"/>
      <c r="H248" s="131"/>
      <c r="I248" s="113"/>
      <c r="J248" s="113"/>
      <c r="K248" s="113"/>
      <c r="L248" s="113"/>
      <c r="Q248" s="26"/>
      <c r="R248" s="26"/>
      <c r="S248" s="26"/>
      <c r="T248" s="26"/>
      <c r="U248" s="26"/>
      <c r="V248" s="26"/>
    </row>
    <row r="249" spans="6:22" s="27" customFormat="1" hidden="1" x14ac:dyDescent="0.25">
      <c r="F249" s="23"/>
      <c r="G249" s="23"/>
      <c r="H249" s="131"/>
      <c r="I249" s="113"/>
      <c r="J249" s="113"/>
      <c r="K249" s="113"/>
      <c r="L249" s="113"/>
      <c r="Q249" s="26"/>
      <c r="R249" s="26"/>
      <c r="S249" s="26"/>
      <c r="T249" s="26"/>
      <c r="U249" s="26"/>
      <c r="V249" s="26"/>
    </row>
    <row r="250" spans="6:22" s="27" customFormat="1" hidden="1" x14ac:dyDescent="0.25">
      <c r="F250" s="23"/>
      <c r="G250" s="23"/>
      <c r="H250" s="131"/>
      <c r="I250" s="113"/>
      <c r="J250" s="113"/>
      <c r="K250" s="113"/>
      <c r="L250" s="113"/>
      <c r="Q250" s="26"/>
      <c r="R250" s="26"/>
      <c r="S250" s="26"/>
      <c r="T250" s="26"/>
      <c r="U250" s="26"/>
      <c r="V250" s="26"/>
    </row>
    <row r="251" spans="6:22" s="27" customFormat="1" hidden="1" x14ac:dyDescent="0.25">
      <c r="F251" s="23"/>
      <c r="G251" s="23"/>
      <c r="H251" s="131"/>
      <c r="I251" s="113"/>
      <c r="J251" s="113"/>
      <c r="K251" s="113"/>
      <c r="L251" s="113"/>
      <c r="Q251" s="26"/>
      <c r="R251" s="26"/>
      <c r="S251" s="26"/>
      <c r="T251" s="26"/>
      <c r="U251" s="26"/>
      <c r="V251" s="26"/>
    </row>
    <row r="252" spans="6:22" s="27" customFormat="1" hidden="1" x14ac:dyDescent="0.25">
      <c r="F252" s="23"/>
      <c r="G252" s="23"/>
      <c r="H252" s="131"/>
      <c r="I252" s="113"/>
      <c r="J252" s="113"/>
      <c r="K252" s="113"/>
      <c r="L252" s="113"/>
      <c r="Q252" s="26"/>
      <c r="R252" s="26"/>
      <c r="S252" s="26"/>
      <c r="T252" s="26"/>
      <c r="U252" s="26"/>
      <c r="V252" s="26"/>
    </row>
    <row r="253" spans="6:22" s="27" customFormat="1" hidden="1" x14ac:dyDescent="0.25">
      <c r="F253" s="23"/>
      <c r="G253" s="23"/>
      <c r="H253" s="131"/>
      <c r="I253" s="113"/>
      <c r="J253" s="113"/>
      <c r="K253" s="113"/>
      <c r="L253" s="113"/>
      <c r="Q253" s="26"/>
      <c r="R253" s="26"/>
      <c r="S253" s="26"/>
      <c r="T253" s="26"/>
      <c r="U253" s="26"/>
      <c r="V253" s="26"/>
    </row>
    <row r="254" spans="6:22" s="27" customFormat="1" hidden="1" x14ac:dyDescent="0.25">
      <c r="F254" s="23"/>
      <c r="G254" s="23"/>
      <c r="H254" s="131"/>
      <c r="I254" s="113"/>
      <c r="J254" s="113"/>
      <c r="K254" s="113"/>
      <c r="L254" s="113"/>
      <c r="Q254" s="26"/>
      <c r="R254" s="26"/>
      <c r="S254" s="26"/>
      <c r="T254" s="26"/>
      <c r="U254" s="26"/>
      <c r="V254" s="26"/>
    </row>
    <row r="255" spans="6:22" s="27" customFormat="1" hidden="1" x14ac:dyDescent="0.25">
      <c r="F255" s="23"/>
      <c r="G255" s="23"/>
      <c r="H255" s="131"/>
      <c r="I255" s="113"/>
      <c r="J255" s="113"/>
      <c r="K255" s="113"/>
      <c r="L255" s="113"/>
      <c r="Q255" s="26"/>
      <c r="R255" s="26"/>
      <c r="S255" s="26"/>
      <c r="T255" s="26"/>
      <c r="U255" s="26"/>
      <c r="V255" s="26"/>
    </row>
    <row r="256" spans="6:22" s="27" customFormat="1" hidden="1" x14ac:dyDescent="0.25">
      <c r="F256" s="23"/>
      <c r="G256" s="23"/>
      <c r="H256" s="131"/>
      <c r="I256" s="113"/>
      <c r="J256" s="113"/>
      <c r="K256" s="113"/>
      <c r="L256" s="113"/>
      <c r="Q256" s="26"/>
      <c r="R256" s="26"/>
      <c r="S256" s="26"/>
      <c r="T256" s="26"/>
      <c r="U256" s="26"/>
      <c r="V256" s="26"/>
    </row>
    <row r="257" spans="6:22" s="27" customFormat="1" hidden="1" x14ac:dyDescent="0.25">
      <c r="F257" s="23"/>
      <c r="G257" s="23"/>
      <c r="H257" s="131"/>
      <c r="I257" s="113"/>
      <c r="J257" s="113"/>
      <c r="K257" s="113"/>
      <c r="L257" s="113"/>
      <c r="Q257" s="26"/>
      <c r="R257" s="26"/>
      <c r="S257" s="26"/>
      <c r="T257" s="26"/>
      <c r="U257" s="26"/>
      <c r="V257" s="26"/>
    </row>
    <row r="258" spans="6:22" s="27" customFormat="1" hidden="1" x14ac:dyDescent="0.25">
      <c r="F258" s="23"/>
      <c r="G258" s="23"/>
      <c r="H258" s="131"/>
      <c r="I258" s="113"/>
      <c r="J258" s="113"/>
      <c r="K258" s="113"/>
      <c r="L258" s="113"/>
      <c r="Q258" s="26"/>
      <c r="R258" s="26"/>
      <c r="S258" s="26"/>
      <c r="T258" s="26"/>
      <c r="U258" s="26"/>
      <c r="V258" s="26"/>
    </row>
    <row r="259" spans="6:22" s="27" customFormat="1" hidden="1" x14ac:dyDescent="0.25">
      <c r="F259" s="23"/>
      <c r="G259" s="23"/>
      <c r="H259" s="131"/>
      <c r="I259" s="113"/>
      <c r="J259" s="113"/>
      <c r="K259" s="113"/>
      <c r="L259" s="113"/>
      <c r="Q259" s="26"/>
      <c r="R259" s="26"/>
      <c r="S259" s="26"/>
      <c r="T259" s="26"/>
      <c r="U259" s="26"/>
      <c r="V259" s="26"/>
    </row>
    <row r="260" spans="6:22" s="27" customFormat="1" hidden="1" x14ac:dyDescent="0.25">
      <c r="F260" s="23"/>
      <c r="G260" s="23"/>
      <c r="H260" s="131"/>
      <c r="I260" s="113"/>
      <c r="J260" s="113"/>
      <c r="K260" s="113"/>
      <c r="L260" s="113"/>
      <c r="Q260" s="26"/>
      <c r="R260" s="26"/>
      <c r="S260" s="26"/>
      <c r="T260" s="26"/>
      <c r="U260" s="26"/>
      <c r="V260" s="26"/>
    </row>
    <row r="261" spans="6:22" s="27" customFormat="1" hidden="1" x14ac:dyDescent="0.25">
      <c r="F261" s="23"/>
      <c r="G261" s="23"/>
      <c r="H261" s="131"/>
      <c r="I261" s="113"/>
      <c r="J261" s="113"/>
      <c r="K261" s="113"/>
      <c r="L261" s="113"/>
      <c r="Q261" s="26"/>
      <c r="R261" s="26"/>
      <c r="S261" s="26"/>
      <c r="T261" s="26"/>
      <c r="U261" s="26"/>
      <c r="V261" s="26"/>
    </row>
    <row r="262" spans="6:22" s="27" customFormat="1" hidden="1" x14ac:dyDescent="0.25">
      <c r="F262" s="23"/>
      <c r="G262" s="23"/>
      <c r="H262" s="131"/>
      <c r="I262" s="113"/>
      <c r="J262" s="113"/>
      <c r="K262" s="113"/>
      <c r="L262" s="113"/>
      <c r="Q262" s="26"/>
      <c r="R262" s="26"/>
      <c r="S262" s="26"/>
      <c r="T262" s="26"/>
      <c r="U262" s="26"/>
      <c r="V262" s="26"/>
    </row>
    <row r="263" spans="6:22" s="27" customFormat="1" hidden="1" x14ac:dyDescent="0.25">
      <c r="F263" s="23"/>
      <c r="G263" s="23"/>
      <c r="H263" s="131"/>
      <c r="I263" s="113"/>
      <c r="J263" s="113"/>
      <c r="K263" s="113"/>
      <c r="L263" s="113"/>
      <c r="Q263" s="26"/>
      <c r="R263" s="26"/>
      <c r="S263" s="26"/>
      <c r="T263" s="26"/>
      <c r="U263" s="26"/>
      <c r="V263" s="26"/>
    </row>
    <row r="264" spans="6:22" s="27" customFormat="1" hidden="1" x14ac:dyDescent="0.25">
      <c r="F264" s="23"/>
      <c r="G264" s="23"/>
      <c r="H264" s="131"/>
      <c r="I264" s="113"/>
      <c r="J264" s="113"/>
      <c r="K264" s="113"/>
      <c r="L264" s="113"/>
      <c r="Q264" s="26"/>
      <c r="R264" s="26"/>
      <c r="S264" s="26"/>
      <c r="T264" s="26"/>
      <c r="U264" s="26"/>
      <c r="V264" s="26"/>
    </row>
    <row r="265" spans="6:22" s="27" customFormat="1" hidden="1" x14ac:dyDescent="0.25">
      <c r="F265" s="23"/>
      <c r="G265" s="23"/>
      <c r="H265" s="131"/>
      <c r="I265" s="113"/>
      <c r="J265" s="113"/>
      <c r="K265" s="113"/>
      <c r="L265" s="113"/>
      <c r="Q265" s="26"/>
      <c r="R265" s="26"/>
      <c r="S265" s="26"/>
      <c r="T265" s="26"/>
      <c r="U265" s="26"/>
      <c r="V265" s="26"/>
    </row>
    <row r="266" spans="6:22" s="27" customFormat="1" hidden="1" x14ac:dyDescent="0.25">
      <c r="F266" s="23"/>
      <c r="G266" s="23"/>
      <c r="H266" s="131"/>
      <c r="I266" s="113"/>
      <c r="J266" s="113"/>
      <c r="K266" s="113"/>
      <c r="L266" s="113"/>
      <c r="Q266" s="26"/>
      <c r="R266" s="26"/>
      <c r="S266" s="26"/>
      <c r="T266" s="26"/>
      <c r="U266" s="26"/>
      <c r="V266" s="26"/>
    </row>
    <row r="267" spans="6:22" s="27" customFormat="1" hidden="1" x14ac:dyDescent="0.25">
      <c r="F267" s="23"/>
      <c r="G267" s="23"/>
      <c r="H267" s="131"/>
      <c r="I267" s="113"/>
      <c r="J267" s="113"/>
      <c r="K267" s="113"/>
      <c r="L267" s="113"/>
      <c r="Q267" s="26"/>
      <c r="R267" s="26"/>
      <c r="S267" s="26"/>
      <c r="T267" s="26"/>
      <c r="U267" s="26"/>
      <c r="V267" s="26"/>
    </row>
    <row r="268" spans="6:22" s="27" customFormat="1" hidden="1" x14ac:dyDescent="0.25">
      <c r="F268" s="23"/>
      <c r="G268" s="23"/>
      <c r="H268" s="131"/>
      <c r="I268" s="113"/>
      <c r="J268" s="113"/>
      <c r="K268" s="113"/>
      <c r="L268" s="113"/>
      <c r="Q268" s="26"/>
      <c r="R268" s="26"/>
      <c r="S268" s="26"/>
      <c r="T268" s="26"/>
      <c r="U268" s="26"/>
      <c r="V268" s="26"/>
    </row>
    <row r="269" spans="6:22" s="27" customFormat="1" hidden="1" x14ac:dyDescent="0.25">
      <c r="F269" s="23"/>
      <c r="G269" s="23"/>
      <c r="H269" s="131"/>
      <c r="I269" s="113"/>
      <c r="J269" s="113"/>
      <c r="K269" s="113"/>
      <c r="L269" s="113"/>
      <c r="Q269" s="26"/>
      <c r="R269" s="26"/>
      <c r="S269" s="26"/>
      <c r="T269" s="26"/>
      <c r="U269" s="26"/>
      <c r="V269" s="26"/>
    </row>
    <row r="270" spans="6:22" s="27" customFormat="1" hidden="1" x14ac:dyDescent="0.25">
      <c r="F270" s="23"/>
      <c r="G270" s="23"/>
      <c r="H270" s="131"/>
      <c r="I270" s="113"/>
      <c r="J270" s="113"/>
      <c r="K270" s="113"/>
      <c r="L270" s="113"/>
      <c r="Q270" s="26"/>
      <c r="R270" s="26"/>
      <c r="S270" s="26"/>
      <c r="T270" s="26"/>
      <c r="U270" s="26"/>
      <c r="V270" s="26"/>
    </row>
    <row r="271" spans="6:22" s="27" customFormat="1" hidden="1" x14ac:dyDescent="0.25">
      <c r="F271" s="23"/>
      <c r="G271" s="23"/>
      <c r="H271" s="131"/>
      <c r="I271" s="113"/>
      <c r="J271" s="113"/>
      <c r="K271" s="113"/>
      <c r="L271" s="113"/>
      <c r="Q271" s="26"/>
      <c r="R271" s="26"/>
      <c r="S271" s="26"/>
      <c r="T271" s="26"/>
      <c r="U271" s="26"/>
      <c r="V271" s="26"/>
    </row>
    <row r="272" spans="6:22" s="27" customFormat="1" hidden="1" x14ac:dyDescent="0.25">
      <c r="F272" s="23"/>
      <c r="G272" s="23"/>
      <c r="H272" s="131"/>
      <c r="I272" s="113"/>
      <c r="J272" s="113"/>
      <c r="K272" s="113"/>
      <c r="L272" s="113"/>
      <c r="Q272" s="26"/>
      <c r="R272" s="26"/>
      <c r="S272" s="26"/>
      <c r="T272" s="26"/>
      <c r="U272" s="26"/>
      <c r="V272" s="26"/>
    </row>
    <row r="273" spans="6:22" s="27" customFormat="1" hidden="1" x14ac:dyDescent="0.25">
      <c r="F273" s="23"/>
      <c r="G273" s="23"/>
      <c r="H273" s="131"/>
      <c r="I273" s="113"/>
      <c r="J273" s="113"/>
      <c r="K273" s="113"/>
      <c r="L273" s="113"/>
      <c r="Q273" s="26"/>
      <c r="R273" s="26"/>
      <c r="S273" s="26"/>
      <c r="T273" s="26"/>
      <c r="U273" s="26"/>
      <c r="V273" s="26"/>
    </row>
    <row r="274" spans="6:22" s="27" customFormat="1" hidden="1" x14ac:dyDescent="0.25">
      <c r="F274" s="23"/>
      <c r="G274" s="23"/>
      <c r="H274" s="131"/>
      <c r="I274" s="113"/>
      <c r="J274" s="113"/>
      <c r="K274" s="113"/>
      <c r="L274" s="113"/>
      <c r="Q274" s="26"/>
      <c r="R274" s="26"/>
      <c r="S274" s="26"/>
      <c r="T274" s="26"/>
      <c r="U274" s="26"/>
      <c r="V274" s="26"/>
    </row>
    <row r="275" spans="6:22" s="27" customFormat="1" hidden="1" x14ac:dyDescent="0.25">
      <c r="F275" s="23"/>
      <c r="G275" s="23"/>
      <c r="H275" s="131"/>
      <c r="I275" s="113"/>
      <c r="J275" s="113"/>
      <c r="K275" s="113"/>
      <c r="L275" s="113"/>
      <c r="Q275" s="26"/>
      <c r="R275" s="26"/>
      <c r="S275" s="26"/>
      <c r="T275" s="26"/>
      <c r="U275" s="26"/>
      <c r="V275" s="26"/>
    </row>
    <row r="276" spans="6:22" s="27" customFormat="1" hidden="1" x14ac:dyDescent="0.25">
      <c r="F276" s="23"/>
      <c r="G276" s="23"/>
      <c r="H276" s="131"/>
      <c r="I276" s="113"/>
      <c r="J276" s="113"/>
      <c r="K276" s="113"/>
      <c r="L276" s="113"/>
      <c r="Q276" s="26"/>
      <c r="R276" s="26"/>
      <c r="S276" s="26"/>
      <c r="T276" s="26"/>
      <c r="U276" s="26"/>
      <c r="V276" s="26"/>
    </row>
    <row r="277" spans="6:22" s="27" customFormat="1" hidden="1" x14ac:dyDescent="0.25">
      <c r="F277" s="23"/>
      <c r="G277" s="23"/>
      <c r="H277" s="131"/>
      <c r="I277" s="113"/>
      <c r="J277" s="113"/>
      <c r="K277" s="113"/>
      <c r="L277" s="113"/>
      <c r="Q277" s="26"/>
      <c r="R277" s="26"/>
      <c r="S277" s="26"/>
      <c r="T277" s="26"/>
      <c r="U277" s="26"/>
      <c r="V277" s="26"/>
    </row>
    <row r="278" spans="6:22" s="27" customFormat="1" hidden="1" x14ac:dyDescent="0.25">
      <c r="F278" s="23"/>
      <c r="G278" s="23"/>
      <c r="H278" s="131"/>
      <c r="I278" s="113"/>
      <c r="J278" s="113"/>
      <c r="K278" s="113"/>
      <c r="L278" s="113"/>
      <c r="Q278" s="26"/>
      <c r="R278" s="26"/>
      <c r="S278" s="26"/>
      <c r="T278" s="26"/>
      <c r="U278" s="26"/>
      <c r="V278" s="26"/>
    </row>
    <row r="279" spans="6:22" s="27" customFormat="1" hidden="1" x14ac:dyDescent="0.25">
      <c r="F279" s="23"/>
      <c r="G279" s="23"/>
      <c r="H279" s="131"/>
      <c r="I279" s="113"/>
      <c r="J279" s="113"/>
      <c r="K279" s="113"/>
      <c r="L279" s="113"/>
      <c r="Q279" s="26"/>
      <c r="R279" s="26"/>
      <c r="S279" s="26"/>
      <c r="T279" s="26"/>
      <c r="U279" s="26"/>
      <c r="V279" s="26"/>
    </row>
    <row r="280" spans="6:22" s="27" customFormat="1" hidden="1" x14ac:dyDescent="0.25">
      <c r="F280" s="23"/>
      <c r="G280" s="23"/>
      <c r="H280" s="131"/>
      <c r="I280" s="113"/>
      <c r="J280" s="113"/>
      <c r="K280" s="113"/>
      <c r="L280" s="113"/>
      <c r="Q280" s="26"/>
      <c r="R280" s="26"/>
      <c r="S280" s="26"/>
      <c r="T280" s="26"/>
      <c r="U280" s="26"/>
      <c r="V280" s="26"/>
    </row>
    <row r="281" spans="6:22" s="27" customFormat="1" hidden="1" x14ac:dyDescent="0.25">
      <c r="F281" s="23"/>
      <c r="G281" s="23"/>
      <c r="H281" s="131"/>
      <c r="I281" s="113"/>
      <c r="J281" s="113"/>
      <c r="K281" s="113"/>
      <c r="L281" s="113"/>
      <c r="Q281" s="26"/>
      <c r="R281" s="26"/>
      <c r="S281" s="26"/>
      <c r="T281" s="26"/>
      <c r="U281" s="26"/>
      <c r="V281" s="26"/>
    </row>
    <row r="282" spans="6:22" s="27" customFormat="1" hidden="1" x14ac:dyDescent="0.25">
      <c r="F282" s="23"/>
      <c r="G282" s="23"/>
      <c r="H282" s="131"/>
      <c r="I282" s="113"/>
      <c r="J282" s="113"/>
      <c r="K282" s="113"/>
      <c r="L282" s="113"/>
      <c r="Q282" s="26"/>
      <c r="R282" s="26"/>
      <c r="S282" s="26"/>
      <c r="T282" s="26"/>
      <c r="U282" s="26"/>
      <c r="V282" s="26"/>
    </row>
    <row r="283" spans="6:22" s="27" customFormat="1" hidden="1" x14ac:dyDescent="0.25">
      <c r="F283" s="23"/>
      <c r="G283" s="23"/>
      <c r="H283" s="131"/>
      <c r="I283" s="113"/>
      <c r="J283" s="113"/>
      <c r="K283" s="113"/>
      <c r="L283" s="113"/>
      <c r="Q283" s="26"/>
      <c r="R283" s="26"/>
      <c r="S283" s="26"/>
      <c r="T283" s="26"/>
      <c r="U283" s="26"/>
      <c r="V283" s="26"/>
    </row>
    <row r="284" spans="6:22" s="27" customFormat="1" hidden="1" x14ac:dyDescent="0.25">
      <c r="F284" s="23"/>
      <c r="G284" s="23"/>
      <c r="H284" s="131"/>
      <c r="I284" s="113"/>
      <c r="J284" s="113"/>
      <c r="K284" s="113"/>
      <c r="L284" s="113"/>
      <c r="Q284" s="26"/>
      <c r="R284" s="26"/>
      <c r="S284" s="26"/>
      <c r="T284" s="26"/>
      <c r="U284" s="26"/>
      <c r="V284" s="26"/>
    </row>
    <row r="285" spans="6:22" s="27" customFormat="1" hidden="1" x14ac:dyDescent="0.25">
      <c r="F285" s="23"/>
      <c r="G285" s="23"/>
      <c r="H285" s="131"/>
      <c r="I285" s="113"/>
      <c r="J285" s="113"/>
      <c r="K285" s="113"/>
      <c r="L285" s="113"/>
      <c r="Q285" s="26"/>
      <c r="R285" s="26"/>
      <c r="S285" s="26"/>
      <c r="T285" s="26"/>
      <c r="U285" s="26"/>
      <c r="V285" s="26"/>
    </row>
    <row r="286" spans="6:22" s="27" customFormat="1" hidden="1" x14ac:dyDescent="0.25">
      <c r="F286" s="23"/>
      <c r="G286" s="23"/>
      <c r="H286" s="131"/>
      <c r="I286" s="113"/>
      <c r="J286" s="113"/>
      <c r="K286" s="113"/>
      <c r="L286" s="113"/>
      <c r="Q286" s="26"/>
      <c r="R286" s="26"/>
      <c r="S286" s="26"/>
      <c r="T286" s="26"/>
      <c r="U286" s="26"/>
      <c r="V286" s="26"/>
    </row>
    <row r="287" spans="6:22" s="27" customFormat="1" hidden="1" x14ac:dyDescent="0.25">
      <c r="F287" s="23"/>
      <c r="G287" s="23"/>
      <c r="H287" s="131"/>
      <c r="I287" s="113"/>
      <c r="J287" s="113"/>
      <c r="K287" s="113"/>
      <c r="L287" s="113"/>
      <c r="Q287" s="26"/>
      <c r="R287" s="26"/>
      <c r="S287" s="26"/>
      <c r="T287" s="26"/>
      <c r="U287" s="26"/>
      <c r="V287" s="26"/>
    </row>
    <row r="288" spans="6:22" s="27" customFormat="1" hidden="1" x14ac:dyDescent="0.25">
      <c r="F288" s="23"/>
      <c r="G288" s="23"/>
      <c r="H288" s="131"/>
      <c r="I288" s="113"/>
      <c r="J288" s="113"/>
      <c r="K288" s="113"/>
      <c r="L288" s="113"/>
      <c r="Q288" s="26"/>
      <c r="R288" s="26"/>
      <c r="S288" s="26"/>
      <c r="T288" s="26"/>
      <c r="U288" s="26"/>
      <c r="V288" s="26"/>
    </row>
    <row r="289" spans="6:22" s="27" customFormat="1" hidden="1" x14ac:dyDescent="0.25">
      <c r="F289" s="23"/>
      <c r="G289" s="23"/>
      <c r="H289" s="131"/>
      <c r="I289" s="113"/>
      <c r="J289" s="113"/>
      <c r="K289" s="113"/>
      <c r="L289" s="113"/>
      <c r="Q289" s="26"/>
      <c r="R289" s="26"/>
      <c r="S289" s="26"/>
      <c r="T289" s="26"/>
      <c r="U289" s="26"/>
      <c r="V289" s="26"/>
    </row>
    <row r="290" spans="6:22" s="27" customFormat="1" hidden="1" x14ac:dyDescent="0.25">
      <c r="F290" s="23"/>
      <c r="G290" s="23"/>
      <c r="H290" s="131"/>
      <c r="I290" s="113"/>
      <c r="J290" s="113"/>
      <c r="K290" s="113"/>
      <c r="L290" s="113"/>
      <c r="Q290" s="26"/>
      <c r="R290" s="26"/>
      <c r="S290" s="26"/>
      <c r="T290" s="26"/>
      <c r="U290" s="26"/>
      <c r="V290" s="26"/>
    </row>
    <row r="291" spans="6:22" s="27" customFormat="1" hidden="1" x14ac:dyDescent="0.25">
      <c r="F291" s="23"/>
      <c r="G291" s="23"/>
      <c r="H291" s="131"/>
      <c r="I291" s="113"/>
      <c r="J291" s="113"/>
      <c r="K291" s="113"/>
      <c r="L291" s="113"/>
      <c r="Q291" s="26"/>
      <c r="R291" s="26"/>
      <c r="S291" s="26"/>
      <c r="T291" s="26"/>
      <c r="U291" s="26"/>
      <c r="V291" s="26"/>
    </row>
    <row r="292" spans="6:22" s="27" customFormat="1" hidden="1" x14ac:dyDescent="0.25">
      <c r="F292" s="23"/>
      <c r="G292" s="23"/>
      <c r="H292" s="131"/>
      <c r="I292" s="113"/>
      <c r="J292" s="113"/>
      <c r="K292" s="113"/>
      <c r="L292" s="113"/>
      <c r="Q292" s="26"/>
      <c r="R292" s="26"/>
      <c r="S292" s="26"/>
      <c r="T292" s="26"/>
      <c r="U292" s="26"/>
      <c r="V292" s="26"/>
    </row>
    <row r="293" spans="6:22" s="27" customFormat="1" hidden="1" x14ac:dyDescent="0.25">
      <c r="F293" s="23"/>
      <c r="G293" s="23"/>
      <c r="H293" s="131"/>
      <c r="I293" s="113"/>
      <c r="J293" s="113"/>
      <c r="K293" s="113"/>
      <c r="L293" s="113"/>
      <c r="Q293" s="26"/>
      <c r="R293" s="26"/>
      <c r="S293" s="26"/>
      <c r="T293" s="26"/>
      <c r="U293" s="26"/>
      <c r="V293" s="26"/>
    </row>
    <row r="294" spans="6:22" s="27" customFormat="1" hidden="1" x14ac:dyDescent="0.25">
      <c r="F294" s="23"/>
      <c r="G294" s="23"/>
      <c r="H294" s="131"/>
      <c r="I294" s="113"/>
      <c r="J294" s="113"/>
      <c r="K294" s="113"/>
      <c r="L294" s="113"/>
      <c r="Q294" s="26"/>
      <c r="R294" s="26"/>
      <c r="S294" s="26"/>
      <c r="T294" s="26"/>
      <c r="U294" s="26"/>
      <c r="V294" s="26"/>
    </row>
    <row r="295" spans="6:22" s="27" customFormat="1" hidden="1" x14ac:dyDescent="0.25">
      <c r="F295" s="23"/>
      <c r="G295" s="23"/>
      <c r="H295" s="131"/>
      <c r="I295" s="113"/>
      <c r="J295" s="113"/>
      <c r="K295" s="113"/>
      <c r="L295" s="113"/>
      <c r="Q295" s="26"/>
      <c r="R295" s="26"/>
      <c r="S295" s="26"/>
      <c r="T295" s="26"/>
      <c r="U295" s="26"/>
      <c r="V295" s="26"/>
    </row>
    <row r="296" spans="6:22" s="27" customFormat="1" hidden="1" x14ac:dyDescent="0.25">
      <c r="F296" s="23"/>
      <c r="G296" s="23"/>
      <c r="H296" s="131"/>
      <c r="I296" s="113"/>
      <c r="J296" s="113"/>
      <c r="K296" s="113"/>
      <c r="L296" s="113"/>
      <c r="Q296" s="26"/>
      <c r="R296" s="26"/>
      <c r="S296" s="26"/>
      <c r="T296" s="26"/>
      <c r="U296" s="26"/>
      <c r="V296" s="26"/>
    </row>
    <row r="297" spans="6:22" s="27" customFormat="1" hidden="1" x14ac:dyDescent="0.25">
      <c r="F297" s="23"/>
      <c r="G297" s="23"/>
      <c r="H297" s="131"/>
      <c r="I297" s="113"/>
      <c r="J297" s="113"/>
      <c r="K297" s="113"/>
      <c r="L297" s="113"/>
      <c r="Q297" s="26"/>
      <c r="R297" s="26"/>
      <c r="S297" s="26"/>
      <c r="T297" s="26"/>
      <c r="U297" s="26"/>
      <c r="V297" s="26"/>
    </row>
    <row r="298" spans="6:22" s="27" customFormat="1" hidden="1" x14ac:dyDescent="0.25">
      <c r="F298" s="23"/>
      <c r="G298" s="23"/>
      <c r="H298" s="131"/>
      <c r="I298" s="113"/>
      <c r="J298" s="113"/>
      <c r="K298" s="113"/>
      <c r="L298" s="113"/>
      <c r="Q298" s="26"/>
      <c r="R298" s="26"/>
      <c r="S298" s="26"/>
      <c r="T298" s="26"/>
      <c r="U298" s="26"/>
      <c r="V298" s="26"/>
    </row>
    <row r="299" spans="6:22" s="27" customFormat="1" hidden="1" x14ac:dyDescent="0.25">
      <c r="F299" s="23"/>
      <c r="G299" s="23"/>
      <c r="H299" s="131"/>
      <c r="I299" s="113"/>
      <c r="J299" s="113"/>
      <c r="K299" s="113"/>
      <c r="L299" s="113"/>
      <c r="Q299" s="26"/>
      <c r="R299" s="26"/>
      <c r="S299" s="26"/>
      <c r="T299" s="26"/>
      <c r="U299" s="26"/>
      <c r="V299" s="26"/>
    </row>
    <row r="300" spans="6:22" s="27" customFormat="1" hidden="1" x14ac:dyDescent="0.25">
      <c r="F300" s="23"/>
      <c r="G300" s="23"/>
      <c r="H300" s="131"/>
      <c r="I300" s="113"/>
      <c r="J300" s="113"/>
      <c r="K300" s="113"/>
      <c r="L300" s="113"/>
      <c r="Q300" s="26"/>
      <c r="R300" s="26"/>
      <c r="S300" s="26"/>
      <c r="T300" s="26"/>
      <c r="U300" s="26"/>
      <c r="V300" s="26"/>
    </row>
    <row r="301" spans="6:22" s="27" customFormat="1" hidden="1" x14ac:dyDescent="0.25">
      <c r="F301" s="23"/>
      <c r="G301" s="23"/>
      <c r="H301" s="131"/>
      <c r="I301" s="113"/>
      <c r="J301" s="113"/>
      <c r="K301" s="113"/>
      <c r="L301" s="113"/>
      <c r="Q301" s="26"/>
      <c r="R301" s="26"/>
      <c r="S301" s="26"/>
      <c r="T301" s="26"/>
      <c r="U301" s="26"/>
      <c r="V301" s="26"/>
    </row>
    <row r="302" spans="6:22" s="27" customFormat="1" hidden="1" x14ac:dyDescent="0.25">
      <c r="F302" s="23"/>
      <c r="G302" s="23"/>
      <c r="H302" s="131"/>
      <c r="I302" s="113"/>
      <c r="J302" s="113"/>
      <c r="K302" s="113"/>
      <c r="L302" s="113"/>
      <c r="Q302" s="26"/>
      <c r="R302" s="26"/>
      <c r="S302" s="26"/>
      <c r="T302" s="26"/>
      <c r="U302" s="26"/>
      <c r="V302" s="26"/>
    </row>
    <row r="303" spans="6:22" s="27" customFormat="1" hidden="1" x14ac:dyDescent="0.25">
      <c r="F303" s="23"/>
      <c r="G303" s="23"/>
      <c r="H303" s="131"/>
      <c r="I303" s="113"/>
      <c r="J303" s="113"/>
      <c r="K303" s="113"/>
      <c r="L303" s="113"/>
      <c r="Q303" s="26"/>
      <c r="R303" s="26"/>
      <c r="S303" s="26"/>
      <c r="T303" s="26"/>
      <c r="U303" s="26"/>
      <c r="V303" s="26"/>
    </row>
    <row r="304" spans="6:22" s="27" customFormat="1" hidden="1" x14ac:dyDescent="0.25">
      <c r="F304" s="23"/>
      <c r="G304" s="23"/>
      <c r="H304" s="131"/>
      <c r="I304" s="113"/>
      <c r="J304" s="113"/>
      <c r="K304" s="113"/>
      <c r="L304" s="113"/>
      <c r="Q304" s="26"/>
      <c r="R304" s="26"/>
      <c r="S304" s="26"/>
      <c r="T304" s="26"/>
      <c r="U304" s="26"/>
      <c r="V304" s="26"/>
    </row>
    <row r="305" spans="6:22" s="27" customFormat="1" hidden="1" x14ac:dyDescent="0.25">
      <c r="F305" s="23"/>
      <c r="G305" s="23"/>
      <c r="H305" s="131"/>
      <c r="I305" s="113"/>
      <c r="J305" s="113"/>
      <c r="K305" s="113"/>
      <c r="L305" s="113"/>
      <c r="Q305" s="26"/>
      <c r="R305" s="26"/>
      <c r="S305" s="26"/>
      <c r="T305" s="26"/>
      <c r="U305" s="26"/>
      <c r="V305" s="26"/>
    </row>
    <row r="306" spans="6:22" s="27" customFormat="1" hidden="1" x14ac:dyDescent="0.25">
      <c r="F306" s="23"/>
      <c r="G306" s="23"/>
      <c r="H306" s="131"/>
      <c r="I306" s="113"/>
      <c r="J306" s="113"/>
      <c r="K306" s="113"/>
      <c r="L306" s="113"/>
      <c r="Q306" s="26"/>
      <c r="R306" s="26"/>
      <c r="S306" s="26"/>
      <c r="T306" s="26"/>
      <c r="U306" s="26"/>
      <c r="V306" s="26"/>
    </row>
    <row r="307" spans="6:22" s="27" customFormat="1" hidden="1" x14ac:dyDescent="0.25">
      <c r="F307" s="23"/>
      <c r="G307" s="23"/>
      <c r="H307" s="131"/>
      <c r="I307" s="113"/>
      <c r="J307" s="113"/>
      <c r="K307" s="113"/>
      <c r="L307" s="113"/>
      <c r="Q307" s="26"/>
      <c r="R307" s="26"/>
      <c r="S307" s="26"/>
      <c r="T307" s="26"/>
      <c r="U307" s="26"/>
      <c r="V307" s="26"/>
    </row>
    <row r="308" spans="6:22" s="27" customFormat="1" hidden="1" x14ac:dyDescent="0.25">
      <c r="F308" s="23"/>
      <c r="G308" s="23"/>
      <c r="H308" s="131"/>
      <c r="I308" s="113"/>
      <c r="J308" s="113"/>
      <c r="K308" s="113"/>
      <c r="L308" s="113"/>
      <c r="Q308" s="26"/>
      <c r="R308" s="26"/>
      <c r="S308" s="26"/>
      <c r="T308" s="26"/>
      <c r="U308" s="26"/>
      <c r="V308" s="26"/>
    </row>
    <row r="309" spans="6:22" s="27" customFormat="1" hidden="1" x14ac:dyDescent="0.25">
      <c r="F309" s="23"/>
      <c r="G309" s="23"/>
      <c r="H309" s="131"/>
      <c r="I309" s="113"/>
      <c r="J309" s="113"/>
      <c r="K309" s="113"/>
      <c r="L309" s="113"/>
      <c r="Q309" s="26"/>
      <c r="R309" s="26"/>
      <c r="S309" s="26"/>
      <c r="T309" s="26"/>
      <c r="U309" s="26"/>
      <c r="V309" s="26"/>
    </row>
    <row r="310" spans="6:22" s="27" customFormat="1" hidden="1" x14ac:dyDescent="0.25">
      <c r="F310" s="23"/>
      <c r="G310" s="23"/>
      <c r="H310" s="131"/>
      <c r="I310" s="113"/>
      <c r="J310" s="113"/>
      <c r="K310" s="113"/>
      <c r="L310" s="113"/>
      <c r="Q310" s="26"/>
      <c r="R310" s="26"/>
      <c r="S310" s="26"/>
      <c r="T310" s="26"/>
      <c r="U310" s="26"/>
      <c r="V310" s="26"/>
    </row>
    <row r="311" spans="6:22" s="27" customFormat="1" hidden="1" x14ac:dyDescent="0.25">
      <c r="F311" s="23"/>
      <c r="G311" s="23"/>
      <c r="H311" s="131"/>
      <c r="I311" s="113"/>
      <c r="J311" s="113"/>
      <c r="K311" s="113"/>
      <c r="L311" s="113"/>
      <c r="Q311" s="26"/>
      <c r="R311" s="26"/>
      <c r="S311" s="26"/>
      <c r="T311" s="26"/>
      <c r="U311" s="26"/>
      <c r="V311" s="26"/>
    </row>
    <row r="312" spans="6:22" s="27" customFormat="1" hidden="1" x14ac:dyDescent="0.25">
      <c r="F312" s="23"/>
      <c r="G312" s="23"/>
      <c r="H312" s="131"/>
      <c r="I312" s="113"/>
      <c r="J312" s="113"/>
      <c r="K312" s="113"/>
      <c r="L312" s="113"/>
      <c r="Q312" s="26"/>
      <c r="R312" s="26"/>
      <c r="S312" s="26"/>
      <c r="T312" s="26"/>
      <c r="U312" s="26"/>
      <c r="V312" s="26"/>
    </row>
    <row r="313" spans="6:22" s="27" customFormat="1" hidden="1" x14ac:dyDescent="0.25">
      <c r="F313" s="23"/>
      <c r="G313" s="23"/>
      <c r="H313" s="131"/>
      <c r="I313" s="113"/>
      <c r="J313" s="113"/>
      <c r="K313" s="113"/>
      <c r="L313" s="113"/>
      <c r="Q313" s="26"/>
      <c r="R313" s="26"/>
      <c r="S313" s="26"/>
      <c r="T313" s="26"/>
      <c r="U313" s="26"/>
      <c r="V313" s="26"/>
    </row>
    <row r="314" spans="6:22" s="27" customFormat="1" hidden="1" x14ac:dyDescent="0.25">
      <c r="F314" s="23"/>
      <c r="G314" s="23"/>
      <c r="H314" s="131"/>
      <c r="I314" s="113"/>
      <c r="J314" s="113"/>
      <c r="K314" s="113"/>
      <c r="L314" s="113"/>
      <c r="Q314" s="26"/>
      <c r="R314" s="26"/>
      <c r="S314" s="26"/>
      <c r="T314" s="26"/>
      <c r="U314" s="26"/>
      <c r="V314" s="26"/>
    </row>
    <row r="315" spans="6:22" s="27" customFormat="1" hidden="1" x14ac:dyDescent="0.25">
      <c r="F315" s="23"/>
      <c r="G315" s="23"/>
      <c r="H315" s="131"/>
      <c r="I315" s="113"/>
      <c r="J315" s="113"/>
      <c r="K315" s="113"/>
      <c r="L315" s="113"/>
      <c r="Q315" s="26"/>
      <c r="R315" s="26"/>
      <c r="S315" s="26"/>
      <c r="T315" s="26"/>
      <c r="U315" s="26"/>
      <c r="V315" s="26"/>
    </row>
    <row r="316" spans="6:22" s="27" customFormat="1" hidden="1" x14ac:dyDescent="0.25">
      <c r="F316" s="23"/>
      <c r="G316" s="23"/>
      <c r="H316" s="131"/>
      <c r="I316" s="113"/>
      <c r="J316" s="113"/>
      <c r="K316" s="113"/>
      <c r="L316" s="113"/>
      <c r="Q316" s="26"/>
      <c r="R316" s="26"/>
      <c r="S316" s="26"/>
      <c r="T316" s="26"/>
      <c r="U316" s="26"/>
      <c r="V316" s="26"/>
    </row>
    <row r="317" spans="6:22" s="27" customFormat="1" hidden="1" x14ac:dyDescent="0.25">
      <c r="F317" s="23"/>
      <c r="G317" s="23"/>
      <c r="H317" s="131"/>
      <c r="I317" s="113"/>
      <c r="J317" s="113"/>
      <c r="K317" s="113"/>
      <c r="L317" s="113"/>
      <c r="Q317" s="26"/>
      <c r="R317" s="26"/>
      <c r="S317" s="26"/>
      <c r="T317" s="26"/>
      <c r="U317" s="26"/>
      <c r="V317" s="26"/>
    </row>
    <row r="318" spans="6:22" s="27" customFormat="1" hidden="1" x14ac:dyDescent="0.25">
      <c r="F318" s="23"/>
      <c r="G318" s="23"/>
      <c r="H318" s="131"/>
      <c r="I318" s="113"/>
      <c r="J318" s="113"/>
      <c r="K318" s="113"/>
      <c r="L318" s="113"/>
      <c r="Q318" s="26"/>
      <c r="R318" s="26"/>
      <c r="S318" s="26"/>
      <c r="T318" s="26"/>
      <c r="U318" s="26"/>
      <c r="V318" s="26"/>
    </row>
    <row r="319" spans="6:22" s="27" customFormat="1" hidden="1" x14ac:dyDescent="0.25">
      <c r="F319" s="23"/>
      <c r="G319" s="23"/>
      <c r="H319" s="131"/>
      <c r="I319" s="113"/>
      <c r="J319" s="113"/>
      <c r="K319" s="113"/>
      <c r="L319" s="113"/>
      <c r="Q319" s="26"/>
      <c r="R319" s="26"/>
      <c r="S319" s="26"/>
      <c r="T319" s="26"/>
      <c r="U319" s="26"/>
      <c r="V319" s="26"/>
    </row>
    <row r="320" spans="6:22" s="27" customFormat="1" hidden="1" x14ac:dyDescent="0.25">
      <c r="F320" s="23"/>
      <c r="G320" s="23"/>
      <c r="H320" s="131"/>
      <c r="I320" s="113"/>
      <c r="J320" s="113"/>
      <c r="K320" s="113"/>
      <c r="L320" s="113"/>
      <c r="Q320" s="26"/>
      <c r="R320" s="26"/>
      <c r="S320" s="26"/>
      <c r="T320" s="26"/>
      <c r="U320" s="26"/>
      <c r="V320" s="26"/>
    </row>
    <row r="321" spans="6:22" s="27" customFormat="1" hidden="1" x14ac:dyDescent="0.25">
      <c r="F321" s="23"/>
      <c r="G321" s="23"/>
      <c r="H321" s="131"/>
      <c r="I321" s="113"/>
      <c r="J321" s="113"/>
      <c r="K321" s="113"/>
      <c r="L321" s="113"/>
      <c r="Q321" s="26"/>
      <c r="R321" s="26"/>
      <c r="S321" s="26"/>
      <c r="T321" s="26"/>
      <c r="U321" s="26"/>
      <c r="V321" s="26"/>
    </row>
    <row r="322" spans="6:22" s="27" customFormat="1" hidden="1" x14ac:dyDescent="0.25">
      <c r="F322" s="23"/>
      <c r="G322" s="23"/>
      <c r="H322" s="131"/>
      <c r="I322" s="113"/>
      <c r="J322" s="113"/>
      <c r="K322" s="113"/>
      <c r="L322" s="113"/>
      <c r="Q322" s="26"/>
      <c r="R322" s="26"/>
      <c r="S322" s="26"/>
      <c r="T322" s="26"/>
      <c r="U322" s="26"/>
      <c r="V322" s="26"/>
    </row>
    <row r="323" spans="6:22" s="27" customFormat="1" hidden="1" x14ac:dyDescent="0.25">
      <c r="F323" s="23"/>
      <c r="G323" s="23"/>
      <c r="H323" s="131"/>
      <c r="I323" s="113"/>
      <c r="J323" s="113"/>
      <c r="K323" s="113"/>
      <c r="L323" s="113"/>
      <c r="Q323" s="26"/>
      <c r="R323" s="26"/>
      <c r="S323" s="26"/>
      <c r="T323" s="26"/>
      <c r="U323" s="26"/>
      <c r="V323" s="26"/>
    </row>
    <row r="324" spans="6:22" s="27" customFormat="1" hidden="1" x14ac:dyDescent="0.25">
      <c r="F324" s="23"/>
      <c r="G324" s="23"/>
      <c r="H324" s="131"/>
      <c r="I324" s="113"/>
      <c r="J324" s="113"/>
      <c r="K324" s="113"/>
      <c r="L324" s="113"/>
      <c r="Q324" s="26"/>
      <c r="R324" s="26"/>
      <c r="S324" s="26"/>
      <c r="T324" s="26"/>
      <c r="U324" s="26"/>
      <c r="V324" s="26"/>
    </row>
    <row r="325" spans="6:22" s="27" customFormat="1" hidden="1" x14ac:dyDescent="0.25">
      <c r="F325" s="23"/>
      <c r="G325" s="23"/>
      <c r="H325" s="131"/>
      <c r="I325" s="113"/>
      <c r="J325" s="113"/>
      <c r="K325" s="113"/>
      <c r="L325" s="113"/>
      <c r="Q325" s="26"/>
      <c r="R325" s="26"/>
      <c r="S325" s="26"/>
      <c r="T325" s="26"/>
      <c r="U325" s="26"/>
      <c r="V325" s="26"/>
    </row>
    <row r="326" spans="6:22" s="27" customFormat="1" hidden="1" x14ac:dyDescent="0.25">
      <c r="F326" s="23"/>
      <c r="G326" s="23"/>
      <c r="H326" s="131"/>
      <c r="I326" s="113"/>
      <c r="J326" s="113"/>
      <c r="K326" s="113"/>
      <c r="L326" s="113"/>
      <c r="Q326" s="26"/>
      <c r="R326" s="26"/>
      <c r="S326" s="26"/>
      <c r="T326" s="26"/>
      <c r="U326" s="26"/>
      <c r="V326" s="26"/>
    </row>
    <row r="327" spans="6:22" s="27" customFormat="1" hidden="1" x14ac:dyDescent="0.25">
      <c r="F327" s="23"/>
      <c r="G327" s="23"/>
      <c r="H327" s="131"/>
      <c r="I327" s="113"/>
      <c r="J327" s="113"/>
      <c r="K327" s="113"/>
      <c r="L327" s="113"/>
      <c r="Q327" s="26"/>
      <c r="R327" s="26"/>
      <c r="S327" s="26"/>
      <c r="T327" s="26"/>
      <c r="U327" s="26"/>
      <c r="V327" s="26"/>
    </row>
    <row r="328" spans="6:22" s="27" customFormat="1" hidden="1" x14ac:dyDescent="0.25">
      <c r="F328" s="23"/>
      <c r="G328" s="23"/>
      <c r="H328" s="131"/>
      <c r="I328" s="113"/>
      <c r="J328" s="113"/>
      <c r="K328" s="113"/>
      <c r="L328" s="113"/>
      <c r="Q328" s="26"/>
      <c r="R328" s="26"/>
      <c r="S328" s="26"/>
      <c r="T328" s="26"/>
      <c r="U328" s="26"/>
      <c r="V328" s="26"/>
    </row>
    <row r="329" spans="6:22" s="27" customFormat="1" hidden="1" x14ac:dyDescent="0.25">
      <c r="F329" s="23"/>
      <c r="G329" s="23"/>
      <c r="H329" s="131"/>
      <c r="I329" s="113"/>
      <c r="J329" s="113"/>
      <c r="K329" s="113"/>
      <c r="L329" s="113"/>
      <c r="Q329" s="26"/>
      <c r="R329" s="26"/>
      <c r="S329" s="26"/>
      <c r="T329" s="26"/>
      <c r="U329" s="26"/>
      <c r="V329" s="26"/>
    </row>
    <row r="330" spans="6:22" s="27" customFormat="1" hidden="1" x14ac:dyDescent="0.25">
      <c r="F330" s="23"/>
      <c r="G330" s="23"/>
      <c r="H330" s="131"/>
      <c r="I330" s="113"/>
      <c r="J330" s="113"/>
      <c r="K330" s="113"/>
      <c r="L330" s="113"/>
      <c r="Q330" s="26"/>
      <c r="R330" s="26"/>
      <c r="S330" s="26"/>
      <c r="T330" s="26"/>
      <c r="U330" s="26"/>
      <c r="V330" s="26"/>
    </row>
    <row r="331" spans="6:22" s="27" customFormat="1" hidden="1" x14ac:dyDescent="0.25">
      <c r="F331" s="23"/>
      <c r="G331" s="23"/>
      <c r="H331" s="131"/>
      <c r="I331" s="113"/>
      <c r="J331" s="113"/>
      <c r="K331" s="113"/>
      <c r="L331" s="113"/>
      <c r="Q331" s="26"/>
      <c r="R331" s="26"/>
      <c r="S331" s="26"/>
      <c r="T331" s="26"/>
      <c r="U331" s="26"/>
      <c r="V331" s="26"/>
    </row>
    <row r="332" spans="6:22" s="27" customFormat="1" hidden="1" x14ac:dyDescent="0.25">
      <c r="F332" s="23"/>
      <c r="G332" s="23"/>
      <c r="H332" s="131"/>
      <c r="I332" s="113"/>
      <c r="J332" s="113"/>
      <c r="K332" s="113"/>
      <c r="L332" s="113"/>
      <c r="Q332" s="26"/>
      <c r="R332" s="26"/>
      <c r="S332" s="26"/>
      <c r="T332" s="26"/>
      <c r="U332" s="26"/>
      <c r="V332" s="26"/>
    </row>
    <row r="333" spans="6:22" s="27" customFormat="1" hidden="1" x14ac:dyDescent="0.25">
      <c r="F333" s="23"/>
      <c r="G333" s="23"/>
      <c r="H333" s="131"/>
      <c r="I333" s="113"/>
      <c r="J333" s="113"/>
      <c r="K333" s="113"/>
      <c r="L333" s="113"/>
      <c r="Q333" s="26"/>
      <c r="R333" s="26"/>
      <c r="S333" s="26"/>
      <c r="T333" s="26"/>
      <c r="U333" s="26"/>
      <c r="V333" s="26"/>
    </row>
    <row r="334" spans="6:22" s="27" customFormat="1" hidden="1" x14ac:dyDescent="0.25">
      <c r="F334" s="23"/>
      <c r="G334" s="23"/>
      <c r="H334" s="131"/>
      <c r="I334" s="113"/>
      <c r="J334" s="113"/>
      <c r="K334" s="113"/>
      <c r="L334" s="113"/>
      <c r="Q334" s="26"/>
      <c r="R334" s="26"/>
      <c r="S334" s="26"/>
      <c r="T334" s="26"/>
      <c r="U334" s="26"/>
      <c r="V334" s="26"/>
    </row>
    <row r="335" spans="6:22" s="27" customFormat="1" hidden="1" x14ac:dyDescent="0.25">
      <c r="F335" s="23"/>
      <c r="G335" s="23"/>
      <c r="H335" s="131"/>
      <c r="I335" s="113"/>
      <c r="J335" s="113"/>
      <c r="K335" s="113"/>
      <c r="L335" s="113"/>
      <c r="Q335" s="26"/>
      <c r="R335" s="26"/>
      <c r="S335" s="26"/>
      <c r="T335" s="26"/>
      <c r="U335" s="26"/>
      <c r="V335" s="26"/>
    </row>
    <row r="336" spans="6:22" s="27" customFormat="1" hidden="1" x14ac:dyDescent="0.25">
      <c r="F336" s="23"/>
      <c r="G336" s="23"/>
      <c r="H336" s="131"/>
      <c r="I336" s="113"/>
      <c r="J336" s="113"/>
      <c r="K336" s="113"/>
      <c r="L336" s="113"/>
      <c r="Q336" s="26"/>
      <c r="R336" s="26"/>
      <c r="S336" s="26"/>
      <c r="T336" s="26"/>
      <c r="U336" s="26"/>
      <c r="V336" s="26"/>
    </row>
    <row r="337" spans="6:22" s="27" customFormat="1" hidden="1" x14ac:dyDescent="0.25">
      <c r="F337" s="23"/>
      <c r="G337" s="23"/>
      <c r="H337" s="131"/>
      <c r="I337" s="113"/>
      <c r="J337" s="113"/>
      <c r="K337" s="113"/>
      <c r="L337" s="113"/>
      <c r="Q337" s="26"/>
      <c r="R337" s="26"/>
      <c r="S337" s="26"/>
      <c r="T337" s="26"/>
      <c r="U337" s="26"/>
      <c r="V337" s="26"/>
    </row>
    <row r="338" spans="6:22" s="27" customFormat="1" hidden="1" x14ac:dyDescent="0.25">
      <c r="F338" s="23"/>
      <c r="G338" s="23"/>
      <c r="H338" s="131"/>
      <c r="I338" s="113"/>
      <c r="J338" s="113"/>
      <c r="K338" s="113"/>
      <c r="L338" s="113"/>
      <c r="Q338" s="26"/>
      <c r="R338" s="26"/>
      <c r="S338" s="26"/>
      <c r="T338" s="26"/>
      <c r="U338" s="26"/>
      <c r="V338" s="26"/>
    </row>
    <row r="339" spans="6:22" s="27" customFormat="1" hidden="1" x14ac:dyDescent="0.25">
      <c r="F339" s="23"/>
      <c r="G339" s="23"/>
      <c r="H339" s="131"/>
      <c r="I339" s="113"/>
      <c r="J339" s="113"/>
      <c r="K339" s="113"/>
      <c r="L339" s="113"/>
      <c r="Q339" s="26"/>
      <c r="R339" s="26"/>
      <c r="S339" s="26"/>
      <c r="T339" s="26"/>
      <c r="U339" s="26"/>
      <c r="V339" s="26"/>
    </row>
    <row r="340" spans="6:22" s="27" customFormat="1" hidden="1" x14ac:dyDescent="0.25">
      <c r="F340" s="23"/>
      <c r="G340" s="23"/>
      <c r="H340" s="131"/>
      <c r="I340" s="113"/>
      <c r="J340" s="113"/>
      <c r="K340" s="113"/>
      <c r="L340" s="113"/>
      <c r="Q340" s="26"/>
      <c r="R340" s="26"/>
      <c r="S340" s="26"/>
      <c r="T340" s="26"/>
      <c r="U340" s="26"/>
      <c r="V340" s="26"/>
    </row>
    <row r="341" spans="6:22" s="27" customFormat="1" hidden="1" x14ac:dyDescent="0.25">
      <c r="F341" s="23"/>
      <c r="G341" s="23"/>
      <c r="H341" s="131"/>
      <c r="I341" s="113"/>
      <c r="J341" s="113"/>
      <c r="K341" s="113"/>
      <c r="L341" s="113"/>
      <c r="Q341" s="26"/>
      <c r="R341" s="26"/>
      <c r="S341" s="26"/>
      <c r="T341" s="26"/>
      <c r="U341" s="26"/>
      <c r="V341" s="26"/>
    </row>
    <row r="342" spans="6:22" s="27" customFormat="1" hidden="1" x14ac:dyDescent="0.25">
      <c r="F342" s="23"/>
      <c r="G342" s="23"/>
      <c r="H342" s="131"/>
      <c r="I342" s="113"/>
      <c r="J342" s="113"/>
      <c r="K342" s="113"/>
      <c r="L342" s="113"/>
      <c r="Q342" s="26"/>
      <c r="R342" s="26"/>
      <c r="S342" s="26"/>
      <c r="T342" s="26"/>
      <c r="U342" s="26"/>
      <c r="V342" s="26"/>
    </row>
    <row r="343" spans="6:22" s="27" customFormat="1" hidden="1" x14ac:dyDescent="0.25">
      <c r="F343" s="23"/>
      <c r="G343" s="23"/>
      <c r="H343" s="131"/>
      <c r="I343" s="113"/>
      <c r="J343" s="113"/>
      <c r="K343" s="113"/>
      <c r="L343" s="113"/>
      <c r="Q343" s="26"/>
      <c r="R343" s="26"/>
      <c r="S343" s="26"/>
      <c r="T343" s="26"/>
      <c r="U343" s="26"/>
      <c r="V343" s="26"/>
    </row>
    <row r="344" spans="6:22" s="27" customFormat="1" hidden="1" x14ac:dyDescent="0.25">
      <c r="F344" s="23"/>
      <c r="G344" s="23"/>
      <c r="H344" s="131"/>
      <c r="I344" s="113"/>
      <c r="J344" s="113"/>
      <c r="K344" s="113"/>
      <c r="L344" s="113"/>
      <c r="Q344" s="26"/>
      <c r="R344" s="26"/>
      <c r="S344" s="26"/>
      <c r="T344" s="26"/>
      <c r="U344" s="26"/>
      <c r="V344" s="26"/>
    </row>
    <row r="345" spans="6:22" s="27" customFormat="1" hidden="1" x14ac:dyDescent="0.25">
      <c r="F345" s="23"/>
      <c r="G345" s="23"/>
      <c r="H345" s="131"/>
      <c r="I345" s="113"/>
      <c r="J345" s="113"/>
      <c r="K345" s="113"/>
      <c r="L345" s="113"/>
      <c r="Q345" s="26"/>
      <c r="R345" s="26"/>
      <c r="S345" s="26"/>
      <c r="T345" s="26"/>
      <c r="U345" s="26"/>
      <c r="V345" s="26"/>
    </row>
    <row r="346" spans="6:22" s="27" customFormat="1" hidden="1" x14ac:dyDescent="0.25">
      <c r="F346" s="23"/>
      <c r="G346" s="23"/>
      <c r="H346" s="131"/>
      <c r="I346" s="113"/>
      <c r="J346" s="113"/>
      <c r="K346" s="113"/>
      <c r="L346" s="113"/>
      <c r="Q346" s="26"/>
      <c r="R346" s="26"/>
      <c r="S346" s="26"/>
      <c r="T346" s="26"/>
      <c r="U346" s="26"/>
      <c r="V346" s="26"/>
    </row>
    <row r="347" spans="6:22" s="27" customFormat="1" hidden="1" x14ac:dyDescent="0.25">
      <c r="F347" s="23"/>
      <c r="G347" s="23"/>
      <c r="H347" s="131"/>
      <c r="I347" s="113"/>
      <c r="J347" s="113"/>
      <c r="K347" s="113"/>
      <c r="L347" s="113"/>
      <c r="Q347" s="26"/>
      <c r="R347" s="26"/>
      <c r="S347" s="26"/>
      <c r="T347" s="26"/>
      <c r="U347" s="26"/>
      <c r="V347" s="26"/>
    </row>
    <row r="348" spans="6:22" s="27" customFormat="1" hidden="1" x14ac:dyDescent="0.25">
      <c r="F348" s="23"/>
      <c r="G348" s="23"/>
      <c r="H348" s="131"/>
      <c r="I348" s="113"/>
      <c r="J348" s="113"/>
      <c r="K348" s="113"/>
      <c r="L348" s="113"/>
      <c r="Q348" s="26"/>
      <c r="R348" s="26"/>
      <c r="S348" s="26"/>
      <c r="T348" s="26"/>
      <c r="U348" s="26"/>
      <c r="V348" s="26"/>
    </row>
    <row r="349" spans="6:22" s="27" customFormat="1" hidden="1" x14ac:dyDescent="0.25">
      <c r="F349" s="23"/>
      <c r="G349" s="23"/>
      <c r="H349" s="131"/>
      <c r="I349" s="113"/>
      <c r="J349" s="113"/>
      <c r="K349" s="113"/>
      <c r="L349" s="113"/>
      <c r="Q349" s="26"/>
      <c r="R349" s="26"/>
      <c r="S349" s="26"/>
      <c r="T349" s="26"/>
      <c r="U349" s="26"/>
      <c r="V349" s="26"/>
    </row>
    <row r="350" spans="6:22" s="27" customFormat="1" hidden="1" x14ac:dyDescent="0.25">
      <c r="F350" s="23"/>
      <c r="G350" s="23"/>
      <c r="H350" s="131"/>
      <c r="I350" s="113"/>
      <c r="J350" s="113"/>
      <c r="K350" s="113"/>
      <c r="L350" s="113"/>
      <c r="Q350" s="26"/>
      <c r="R350" s="26"/>
      <c r="S350" s="26"/>
      <c r="T350" s="26"/>
      <c r="U350" s="26"/>
      <c r="V350" s="26"/>
    </row>
    <row r="351" spans="6:22" s="27" customFormat="1" hidden="1" x14ac:dyDescent="0.25">
      <c r="F351" s="23"/>
      <c r="G351" s="23"/>
      <c r="H351" s="131"/>
      <c r="I351" s="113"/>
      <c r="J351" s="113"/>
      <c r="K351" s="113"/>
      <c r="L351" s="113"/>
      <c r="Q351" s="26"/>
      <c r="R351" s="26"/>
      <c r="S351" s="26"/>
      <c r="T351" s="26"/>
      <c r="U351" s="26"/>
      <c r="V351" s="26"/>
    </row>
    <row r="352" spans="6:22" s="27" customFormat="1" hidden="1" x14ac:dyDescent="0.25">
      <c r="F352" s="23"/>
      <c r="G352" s="23"/>
      <c r="H352" s="131"/>
      <c r="I352" s="113"/>
      <c r="J352" s="113"/>
      <c r="K352" s="113"/>
      <c r="L352" s="113"/>
      <c r="Q352" s="26"/>
      <c r="R352" s="26"/>
      <c r="S352" s="26"/>
      <c r="T352" s="26"/>
      <c r="U352" s="26"/>
      <c r="V352" s="26"/>
    </row>
    <row r="353" spans="6:22" s="27" customFormat="1" hidden="1" x14ac:dyDescent="0.25">
      <c r="F353" s="23"/>
      <c r="G353" s="23"/>
      <c r="H353" s="131"/>
      <c r="I353" s="113"/>
      <c r="J353" s="113"/>
      <c r="K353" s="113"/>
      <c r="L353" s="113"/>
      <c r="Q353" s="26"/>
      <c r="R353" s="26"/>
      <c r="S353" s="26"/>
      <c r="T353" s="26"/>
      <c r="U353" s="26"/>
      <c r="V353" s="26"/>
    </row>
    <row r="354" spans="6:22" s="27" customFormat="1" hidden="1" x14ac:dyDescent="0.25">
      <c r="F354" s="23"/>
      <c r="G354" s="23"/>
      <c r="H354" s="131"/>
      <c r="I354" s="113"/>
      <c r="J354" s="113"/>
      <c r="K354" s="113"/>
      <c r="L354" s="113"/>
      <c r="Q354" s="26"/>
      <c r="R354" s="26"/>
      <c r="S354" s="26"/>
      <c r="T354" s="26"/>
      <c r="U354" s="26"/>
      <c r="V354" s="26"/>
    </row>
    <row r="355" spans="6:22" s="27" customFormat="1" hidden="1" x14ac:dyDescent="0.25">
      <c r="F355" s="23"/>
      <c r="G355" s="23"/>
      <c r="H355" s="131"/>
      <c r="I355" s="113"/>
      <c r="J355" s="113"/>
      <c r="K355" s="113"/>
      <c r="L355" s="113"/>
      <c r="Q355" s="26"/>
      <c r="R355" s="26"/>
      <c r="S355" s="26"/>
      <c r="T355" s="26"/>
      <c r="U355" s="26"/>
      <c r="V355" s="26"/>
    </row>
    <row r="356" spans="6:22" s="27" customFormat="1" hidden="1" x14ac:dyDescent="0.25">
      <c r="F356" s="23"/>
      <c r="G356" s="23"/>
      <c r="H356" s="131"/>
      <c r="I356" s="113"/>
      <c r="J356" s="113"/>
      <c r="K356" s="113"/>
      <c r="L356" s="113"/>
      <c r="Q356" s="26"/>
      <c r="R356" s="26"/>
      <c r="S356" s="26"/>
      <c r="T356" s="26"/>
      <c r="U356" s="26"/>
      <c r="V356" s="26"/>
    </row>
    <row r="357" spans="6:22" s="27" customFormat="1" hidden="1" x14ac:dyDescent="0.25">
      <c r="F357" s="23"/>
      <c r="G357" s="23"/>
      <c r="H357" s="131"/>
      <c r="I357" s="113"/>
      <c r="J357" s="113"/>
      <c r="K357" s="113"/>
      <c r="L357" s="113"/>
      <c r="Q357" s="26"/>
      <c r="R357" s="26"/>
      <c r="S357" s="26"/>
      <c r="T357" s="26"/>
      <c r="U357" s="26"/>
      <c r="V357" s="26"/>
    </row>
    <row r="358" spans="6:22" s="27" customFormat="1" hidden="1" x14ac:dyDescent="0.25">
      <c r="F358" s="23"/>
      <c r="G358" s="23"/>
      <c r="H358" s="131"/>
      <c r="I358" s="113"/>
      <c r="J358" s="113"/>
      <c r="K358" s="113"/>
      <c r="L358" s="113"/>
      <c r="Q358" s="26"/>
      <c r="R358" s="26"/>
      <c r="S358" s="26"/>
      <c r="T358" s="26"/>
      <c r="U358" s="26"/>
      <c r="V358" s="26"/>
    </row>
    <row r="359" spans="6:22" s="27" customFormat="1" hidden="1" x14ac:dyDescent="0.25">
      <c r="F359" s="23"/>
      <c r="G359" s="23"/>
      <c r="H359" s="131"/>
      <c r="I359" s="113"/>
      <c r="J359" s="113"/>
      <c r="K359" s="113"/>
      <c r="L359" s="113"/>
      <c r="Q359" s="26"/>
      <c r="R359" s="26"/>
      <c r="S359" s="26"/>
      <c r="T359" s="26"/>
      <c r="U359" s="26"/>
      <c r="V359" s="26"/>
    </row>
    <row r="360" spans="6:22" s="27" customFormat="1" hidden="1" x14ac:dyDescent="0.25">
      <c r="F360" s="23"/>
      <c r="G360" s="23"/>
      <c r="H360" s="131"/>
      <c r="I360" s="113"/>
      <c r="J360" s="113"/>
      <c r="K360" s="113"/>
      <c r="L360" s="113"/>
      <c r="Q360" s="26"/>
      <c r="R360" s="26"/>
      <c r="S360" s="26"/>
      <c r="T360" s="26"/>
      <c r="U360" s="26"/>
      <c r="V360" s="26"/>
    </row>
    <row r="361" spans="6:22" s="27" customFormat="1" hidden="1" x14ac:dyDescent="0.25">
      <c r="F361" s="23"/>
      <c r="G361" s="23"/>
      <c r="H361" s="131"/>
      <c r="I361" s="113"/>
      <c r="J361" s="113"/>
      <c r="K361" s="113"/>
      <c r="L361" s="113"/>
      <c r="Q361" s="26"/>
      <c r="R361" s="26"/>
      <c r="S361" s="26"/>
      <c r="T361" s="26"/>
      <c r="U361" s="26"/>
      <c r="V361" s="26"/>
    </row>
    <row r="362" spans="6:22" s="27" customFormat="1" hidden="1" x14ac:dyDescent="0.25">
      <c r="F362" s="23"/>
      <c r="G362" s="23"/>
      <c r="H362" s="131"/>
      <c r="I362" s="113"/>
      <c r="J362" s="113"/>
      <c r="K362" s="113"/>
      <c r="L362" s="113"/>
      <c r="Q362" s="26"/>
      <c r="R362" s="26"/>
      <c r="S362" s="26"/>
      <c r="T362" s="26"/>
      <c r="U362" s="26"/>
      <c r="V362" s="26"/>
    </row>
    <row r="363" spans="6:22" s="27" customFormat="1" hidden="1" x14ac:dyDescent="0.25">
      <c r="F363" s="23"/>
      <c r="G363" s="23"/>
      <c r="H363" s="131"/>
      <c r="I363" s="113"/>
      <c r="J363" s="113"/>
      <c r="K363" s="113"/>
      <c r="L363" s="113"/>
      <c r="Q363" s="26"/>
      <c r="R363" s="26"/>
      <c r="S363" s="26"/>
      <c r="T363" s="26"/>
      <c r="U363" s="26"/>
      <c r="V363" s="26"/>
    </row>
    <row r="364" spans="6:22" s="27" customFormat="1" hidden="1" x14ac:dyDescent="0.25">
      <c r="F364" s="23"/>
      <c r="G364" s="23"/>
      <c r="H364" s="131"/>
      <c r="I364" s="113"/>
      <c r="J364" s="113"/>
      <c r="K364" s="113"/>
      <c r="L364" s="113"/>
      <c r="Q364" s="26"/>
      <c r="R364" s="26"/>
      <c r="S364" s="26"/>
      <c r="T364" s="26"/>
      <c r="U364" s="26"/>
      <c r="V364" s="26"/>
    </row>
    <row r="365" spans="6:22" s="27" customFormat="1" hidden="1" x14ac:dyDescent="0.25">
      <c r="F365" s="23"/>
      <c r="G365" s="23"/>
      <c r="H365" s="131"/>
      <c r="I365" s="113"/>
      <c r="J365" s="113"/>
      <c r="K365" s="113"/>
      <c r="L365" s="113"/>
      <c r="Q365" s="26"/>
      <c r="R365" s="26"/>
      <c r="S365" s="26"/>
      <c r="T365" s="26"/>
      <c r="U365" s="26"/>
      <c r="V365" s="26"/>
    </row>
    <row r="366" spans="6:22" s="27" customFormat="1" hidden="1" x14ac:dyDescent="0.25">
      <c r="F366" s="23"/>
      <c r="G366" s="23"/>
      <c r="H366" s="131"/>
      <c r="I366" s="113"/>
      <c r="J366" s="113"/>
      <c r="K366" s="113"/>
      <c r="L366" s="113"/>
      <c r="Q366" s="26"/>
      <c r="R366" s="26"/>
      <c r="S366" s="26"/>
      <c r="T366" s="26"/>
      <c r="U366" s="26"/>
      <c r="V366" s="26"/>
    </row>
    <row r="367" spans="6:22" s="27" customFormat="1" hidden="1" x14ac:dyDescent="0.25">
      <c r="F367" s="23"/>
      <c r="G367" s="23"/>
      <c r="H367" s="131"/>
      <c r="I367" s="113"/>
      <c r="J367" s="113"/>
      <c r="K367" s="113"/>
      <c r="L367" s="113"/>
      <c r="Q367" s="26"/>
      <c r="R367" s="26"/>
      <c r="S367" s="26"/>
      <c r="T367" s="26"/>
      <c r="U367" s="26"/>
      <c r="V367" s="26"/>
    </row>
    <row r="368" spans="6:22" s="27" customFormat="1" hidden="1" x14ac:dyDescent="0.25">
      <c r="F368" s="23"/>
      <c r="G368" s="23"/>
      <c r="H368" s="131"/>
      <c r="I368" s="113"/>
      <c r="J368" s="113"/>
      <c r="K368" s="113"/>
      <c r="L368" s="113"/>
      <c r="Q368" s="26"/>
      <c r="R368" s="26"/>
      <c r="S368" s="26"/>
      <c r="T368" s="26"/>
      <c r="U368" s="26"/>
      <c r="V368" s="26"/>
    </row>
    <row r="369" spans="6:22" s="27" customFormat="1" hidden="1" x14ac:dyDescent="0.25">
      <c r="F369" s="23"/>
      <c r="G369" s="23"/>
      <c r="H369" s="131"/>
      <c r="I369" s="113"/>
      <c r="J369" s="113"/>
      <c r="K369" s="113"/>
      <c r="L369" s="113"/>
      <c r="Q369" s="26"/>
      <c r="R369" s="26"/>
      <c r="S369" s="26"/>
      <c r="T369" s="26"/>
      <c r="U369" s="26"/>
      <c r="V369" s="26"/>
    </row>
    <row r="370" spans="6:22" s="27" customFormat="1" hidden="1" x14ac:dyDescent="0.25">
      <c r="F370" s="23"/>
      <c r="G370" s="23"/>
      <c r="H370" s="131"/>
      <c r="I370" s="113"/>
      <c r="J370" s="113"/>
      <c r="K370" s="113"/>
      <c r="L370" s="113"/>
      <c r="Q370" s="26"/>
      <c r="R370" s="26"/>
      <c r="S370" s="26"/>
      <c r="T370" s="26"/>
      <c r="U370" s="26"/>
      <c r="V370" s="26"/>
    </row>
    <row r="371" spans="6:22" s="27" customFormat="1" hidden="1" x14ac:dyDescent="0.25">
      <c r="F371" s="23"/>
      <c r="G371" s="23"/>
      <c r="H371" s="131"/>
      <c r="I371" s="113"/>
      <c r="J371" s="113"/>
      <c r="K371" s="113"/>
      <c r="L371" s="113"/>
      <c r="Q371" s="26"/>
      <c r="R371" s="26"/>
      <c r="S371" s="26"/>
      <c r="T371" s="26"/>
      <c r="U371" s="26"/>
      <c r="V371" s="26"/>
    </row>
    <row r="372" spans="6:22" s="27" customFormat="1" hidden="1" x14ac:dyDescent="0.25">
      <c r="F372" s="23"/>
      <c r="G372" s="23"/>
      <c r="H372" s="131"/>
      <c r="I372" s="113"/>
      <c r="J372" s="113"/>
      <c r="K372" s="113"/>
      <c r="L372" s="113"/>
      <c r="Q372" s="26"/>
      <c r="R372" s="26"/>
      <c r="S372" s="26"/>
      <c r="T372" s="26"/>
      <c r="U372" s="26"/>
      <c r="V372" s="26"/>
    </row>
    <row r="373" spans="6:22" s="27" customFormat="1" hidden="1" x14ac:dyDescent="0.25">
      <c r="F373" s="23"/>
      <c r="G373" s="23"/>
      <c r="H373" s="131"/>
      <c r="I373" s="113"/>
      <c r="J373" s="113"/>
      <c r="K373" s="113"/>
      <c r="L373" s="113"/>
      <c r="Q373" s="26"/>
      <c r="R373" s="26"/>
      <c r="S373" s="26"/>
      <c r="T373" s="26"/>
      <c r="U373" s="26"/>
      <c r="V373" s="26"/>
    </row>
    <row r="374" spans="6:22" s="27" customFormat="1" hidden="1" x14ac:dyDescent="0.25">
      <c r="F374" s="23"/>
      <c r="G374" s="23"/>
      <c r="H374" s="131"/>
      <c r="I374" s="113"/>
      <c r="J374" s="113"/>
      <c r="K374" s="113"/>
      <c r="L374" s="113"/>
      <c r="Q374" s="26"/>
      <c r="R374" s="26"/>
      <c r="S374" s="26"/>
      <c r="T374" s="26"/>
      <c r="U374" s="26"/>
      <c r="V374" s="26"/>
    </row>
    <row r="375" spans="6:22" s="27" customFormat="1" hidden="1" x14ac:dyDescent="0.25">
      <c r="F375" s="23"/>
      <c r="G375" s="23"/>
      <c r="H375" s="131"/>
      <c r="I375" s="113"/>
      <c r="J375" s="113"/>
      <c r="K375" s="113"/>
      <c r="L375" s="113"/>
      <c r="Q375" s="26"/>
      <c r="R375" s="26"/>
      <c r="S375" s="26"/>
      <c r="T375" s="26"/>
      <c r="U375" s="26"/>
      <c r="V375" s="26"/>
    </row>
    <row r="376" spans="6:22" s="27" customFormat="1" hidden="1" x14ac:dyDescent="0.25">
      <c r="F376" s="23"/>
      <c r="G376" s="23"/>
      <c r="H376" s="131"/>
      <c r="I376" s="113"/>
      <c r="J376" s="113"/>
      <c r="K376" s="113"/>
      <c r="L376" s="113"/>
      <c r="Q376" s="26"/>
      <c r="R376" s="26"/>
      <c r="S376" s="26"/>
      <c r="T376" s="26"/>
      <c r="U376" s="26"/>
      <c r="V376" s="26"/>
    </row>
    <row r="377" spans="6:22" s="27" customFormat="1" hidden="1" x14ac:dyDescent="0.25">
      <c r="F377" s="23"/>
      <c r="G377" s="23"/>
      <c r="H377" s="131"/>
      <c r="I377" s="113"/>
      <c r="J377" s="113"/>
      <c r="K377" s="113"/>
      <c r="L377" s="113"/>
      <c r="Q377" s="26"/>
      <c r="R377" s="26"/>
      <c r="S377" s="26"/>
      <c r="T377" s="26"/>
      <c r="U377" s="26"/>
      <c r="V377" s="26"/>
    </row>
    <row r="378" spans="6:22" s="27" customFormat="1" hidden="1" x14ac:dyDescent="0.25">
      <c r="F378" s="23"/>
      <c r="G378" s="23"/>
      <c r="H378" s="131"/>
      <c r="I378" s="113"/>
      <c r="J378" s="113"/>
      <c r="K378" s="113"/>
      <c r="L378" s="113"/>
      <c r="Q378" s="26"/>
      <c r="R378" s="26"/>
      <c r="S378" s="26"/>
      <c r="T378" s="26"/>
      <c r="U378" s="26"/>
      <c r="V378" s="26"/>
    </row>
    <row r="379" spans="6:22" s="27" customFormat="1" hidden="1" x14ac:dyDescent="0.25">
      <c r="F379" s="23"/>
      <c r="G379" s="23"/>
      <c r="H379" s="131"/>
      <c r="I379" s="113"/>
      <c r="J379" s="113"/>
      <c r="K379" s="113"/>
      <c r="L379" s="113"/>
      <c r="Q379" s="26"/>
      <c r="R379" s="26"/>
      <c r="S379" s="26"/>
      <c r="T379" s="26"/>
      <c r="U379" s="26"/>
      <c r="V379" s="26"/>
    </row>
    <row r="380" spans="6:22" s="27" customFormat="1" hidden="1" x14ac:dyDescent="0.25">
      <c r="F380" s="23"/>
      <c r="G380" s="23"/>
      <c r="H380" s="131"/>
      <c r="I380" s="113"/>
      <c r="J380" s="113"/>
      <c r="K380" s="113"/>
      <c r="L380" s="113"/>
      <c r="Q380" s="26"/>
      <c r="R380" s="26"/>
      <c r="S380" s="26"/>
      <c r="T380" s="26"/>
      <c r="U380" s="26"/>
      <c r="V380" s="26"/>
    </row>
    <row r="381" spans="6:22" s="27" customFormat="1" hidden="1" x14ac:dyDescent="0.25">
      <c r="F381" s="23"/>
      <c r="G381" s="23"/>
      <c r="H381" s="131"/>
      <c r="I381" s="113"/>
      <c r="J381" s="113"/>
      <c r="K381" s="113"/>
      <c r="L381" s="113"/>
      <c r="Q381" s="26"/>
      <c r="R381" s="26"/>
      <c r="S381" s="26"/>
      <c r="T381" s="26"/>
      <c r="U381" s="26"/>
      <c r="V381" s="26"/>
    </row>
    <row r="382" spans="6:22" s="27" customFormat="1" hidden="1" x14ac:dyDescent="0.25">
      <c r="F382" s="23"/>
      <c r="G382" s="23"/>
      <c r="H382" s="131"/>
      <c r="I382" s="113"/>
      <c r="J382" s="113"/>
      <c r="K382" s="113"/>
      <c r="L382" s="113"/>
      <c r="Q382" s="26"/>
      <c r="R382" s="26"/>
      <c r="S382" s="26"/>
      <c r="T382" s="26"/>
      <c r="U382" s="26"/>
      <c r="V382" s="26"/>
    </row>
    <row r="383" spans="6:22" s="27" customFormat="1" hidden="1" x14ac:dyDescent="0.25">
      <c r="F383" s="23"/>
      <c r="G383" s="23"/>
      <c r="H383" s="131"/>
      <c r="I383" s="113"/>
      <c r="J383" s="113"/>
      <c r="K383" s="113"/>
      <c r="L383" s="113"/>
      <c r="Q383" s="26"/>
      <c r="R383" s="26"/>
      <c r="S383" s="26"/>
      <c r="T383" s="26"/>
      <c r="U383" s="26"/>
      <c r="V383" s="26"/>
    </row>
    <row r="384" spans="6:22" s="27" customFormat="1" hidden="1" x14ac:dyDescent="0.25">
      <c r="F384" s="23"/>
      <c r="G384" s="23"/>
      <c r="H384" s="131"/>
      <c r="I384" s="113"/>
      <c r="J384" s="113"/>
      <c r="K384" s="113"/>
      <c r="L384" s="113"/>
      <c r="Q384" s="26"/>
      <c r="R384" s="26"/>
      <c r="S384" s="26"/>
      <c r="T384" s="26"/>
      <c r="U384" s="26"/>
      <c r="V384" s="26"/>
    </row>
    <row r="385" spans="6:22" s="27" customFormat="1" hidden="1" x14ac:dyDescent="0.25">
      <c r="F385" s="23"/>
      <c r="G385" s="23"/>
      <c r="H385" s="131"/>
      <c r="I385" s="113"/>
      <c r="J385" s="113"/>
      <c r="K385" s="113"/>
      <c r="L385" s="113"/>
      <c r="Q385" s="26"/>
      <c r="R385" s="26"/>
      <c r="S385" s="26"/>
      <c r="T385" s="26"/>
      <c r="U385" s="26"/>
      <c r="V385" s="26"/>
    </row>
    <row r="386" spans="6:22" s="27" customFormat="1" hidden="1" x14ac:dyDescent="0.25">
      <c r="F386" s="23"/>
      <c r="G386" s="23"/>
      <c r="H386" s="131"/>
      <c r="I386" s="113"/>
      <c r="J386" s="113"/>
      <c r="K386" s="113"/>
      <c r="L386" s="113"/>
      <c r="Q386" s="26"/>
      <c r="R386" s="26"/>
      <c r="S386" s="26"/>
      <c r="T386" s="26"/>
      <c r="U386" s="26"/>
      <c r="V386" s="26"/>
    </row>
    <row r="387" spans="6:22" s="27" customFormat="1" hidden="1" x14ac:dyDescent="0.25">
      <c r="F387" s="23"/>
      <c r="G387" s="23"/>
      <c r="H387" s="131"/>
      <c r="I387" s="113"/>
      <c r="J387" s="113"/>
      <c r="K387" s="113"/>
      <c r="L387" s="113"/>
      <c r="Q387" s="26"/>
      <c r="R387" s="26"/>
      <c r="S387" s="26"/>
      <c r="T387" s="26"/>
      <c r="U387" s="26"/>
      <c r="V387" s="26"/>
    </row>
    <row r="388" spans="6:22" s="27" customFormat="1" hidden="1" x14ac:dyDescent="0.25">
      <c r="F388" s="23"/>
      <c r="G388" s="23"/>
      <c r="H388" s="131"/>
      <c r="I388" s="113"/>
      <c r="J388" s="113"/>
      <c r="K388" s="113"/>
      <c r="L388" s="113"/>
      <c r="Q388" s="26"/>
      <c r="R388" s="26"/>
      <c r="S388" s="26"/>
      <c r="T388" s="26"/>
      <c r="U388" s="26"/>
      <c r="V388" s="26"/>
    </row>
    <row r="389" spans="6:22" s="27" customFormat="1" hidden="1" x14ac:dyDescent="0.25">
      <c r="F389" s="23"/>
      <c r="G389" s="23"/>
      <c r="H389" s="131"/>
      <c r="I389" s="113"/>
      <c r="J389" s="113"/>
      <c r="K389" s="113"/>
      <c r="L389" s="113"/>
      <c r="Q389" s="26"/>
      <c r="R389" s="26"/>
      <c r="S389" s="26"/>
      <c r="T389" s="26"/>
      <c r="U389" s="26"/>
      <c r="V389" s="26"/>
    </row>
    <row r="390" spans="6:22" s="27" customFormat="1" hidden="1" x14ac:dyDescent="0.25">
      <c r="F390" s="23"/>
      <c r="G390" s="23"/>
      <c r="H390" s="131"/>
      <c r="I390" s="113"/>
      <c r="J390" s="113"/>
      <c r="K390" s="113"/>
      <c r="L390" s="113"/>
      <c r="Q390" s="26"/>
      <c r="R390" s="26"/>
      <c r="S390" s="26"/>
      <c r="T390" s="26"/>
      <c r="U390" s="26"/>
      <c r="V390" s="26"/>
    </row>
    <row r="391" spans="6:22" s="27" customFormat="1" hidden="1" x14ac:dyDescent="0.25">
      <c r="F391" s="23"/>
      <c r="G391" s="23"/>
      <c r="H391" s="131"/>
      <c r="I391" s="113"/>
      <c r="J391" s="113"/>
      <c r="K391" s="113"/>
      <c r="L391" s="113"/>
      <c r="Q391" s="26"/>
      <c r="R391" s="26"/>
      <c r="S391" s="26"/>
      <c r="T391" s="26"/>
      <c r="U391" s="26"/>
      <c r="V391" s="26"/>
    </row>
    <row r="392" spans="6:22" s="27" customFormat="1" hidden="1" x14ac:dyDescent="0.25">
      <c r="F392" s="23"/>
      <c r="G392" s="23"/>
      <c r="H392" s="131"/>
      <c r="I392" s="113"/>
      <c r="J392" s="113"/>
      <c r="K392" s="113"/>
      <c r="L392" s="113"/>
      <c r="Q392" s="26"/>
      <c r="R392" s="26"/>
      <c r="S392" s="26"/>
      <c r="T392" s="26"/>
      <c r="U392" s="26"/>
      <c r="V392" s="26"/>
    </row>
    <row r="393" spans="6:22" s="27" customFormat="1" hidden="1" x14ac:dyDescent="0.25">
      <c r="F393" s="23"/>
      <c r="G393" s="23"/>
      <c r="H393" s="131"/>
      <c r="I393" s="113"/>
      <c r="J393" s="113"/>
      <c r="K393" s="113"/>
      <c r="L393" s="113"/>
      <c r="Q393" s="26"/>
      <c r="R393" s="26"/>
      <c r="S393" s="26"/>
      <c r="T393" s="26"/>
      <c r="U393" s="26"/>
      <c r="V393" s="26"/>
    </row>
    <row r="394" spans="6:22" s="27" customFormat="1" hidden="1" x14ac:dyDescent="0.25">
      <c r="F394" s="23"/>
      <c r="G394" s="23"/>
      <c r="H394" s="131"/>
      <c r="I394" s="113"/>
      <c r="J394" s="113"/>
      <c r="K394" s="113"/>
      <c r="L394" s="113"/>
      <c r="Q394" s="26"/>
      <c r="R394" s="26"/>
      <c r="S394" s="26"/>
      <c r="T394" s="26"/>
      <c r="U394" s="26"/>
      <c r="V394" s="26"/>
    </row>
    <row r="395" spans="6:22" s="27" customFormat="1" hidden="1" x14ac:dyDescent="0.25">
      <c r="F395" s="23"/>
      <c r="G395" s="23"/>
      <c r="H395" s="131"/>
      <c r="I395" s="113"/>
      <c r="J395" s="113"/>
      <c r="K395" s="113"/>
      <c r="L395" s="113"/>
      <c r="Q395" s="26"/>
      <c r="R395" s="26"/>
      <c r="S395" s="26"/>
      <c r="T395" s="26"/>
      <c r="U395" s="26"/>
      <c r="V395" s="26"/>
    </row>
    <row r="396" spans="6:22" s="27" customFormat="1" hidden="1" x14ac:dyDescent="0.25">
      <c r="F396" s="23"/>
      <c r="G396" s="23"/>
      <c r="H396" s="131"/>
      <c r="I396" s="113"/>
      <c r="J396" s="113"/>
      <c r="K396" s="113"/>
      <c r="L396" s="113"/>
      <c r="Q396" s="26"/>
      <c r="R396" s="26"/>
      <c r="S396" s="26"/>
      <c r="T396" s="26"/>
      <c r="U396" s="26"/>
      <c r="V396" s="26"/>
    </row>
    <row r="397" spans="6:22" s="27" customFormat="1" hidden="1" x14ac:dyDescent="0.25">
      <c r="F397" s="23"/>
      <c r="G397" s="23"/>
      <c r="H397" s="131"/>
      <c r="I397" s="113"/>
      <c r="J397" s="113"/>
      <c r="K397" s="113"/>
      <c r="L397" s="113"/>
      <c r="Q397" s="26"/>
      <c r="R397" s="26"/>
      <c r="S397" s="26"/>
      <c r="T397" s="26"/>
      <c r="U397" s="26"/>
      <c r="V397" s="26"/>
    </row>
    <row r="398" spans="6:22" s="27" customFormat="1" hidden="1" x14ac:dyDescent="0.25">
      <c r="F398" s="23"/>
      <c r="G398" s="23"/>
      <c r="H398" s="131"/>
      <c r="I398" s="113"/>
      <c r="J398" s="113"/>
      <c r="K398" s="113"/>
      <c r="L398" s="113"/>
      <c r="Q398" s="26"/>
      <c r="R398" s="26"/>
      <c r="S398" s="26"/>
      <c r="T398" s="26"/>
      <c r="U398" s="26"/>
      <c r="V398" s="26"/>
    </row>
    <row r="399" spans="6:22" s="27" customFormat="1" hidden="1" x14ac:dyDescent="0.25">
      <c r="F399" s="23"/>
      <c r="G399" s="23"/>
      <c r="H399" s="131"/>
      <c r="I399" s="113"/>
      <c r="J399" s="113"/>
      <c r="K399" s="113"/>
      <c r="L399" s="113"/>
      <c r="Q399" s="26"/>
      <c r="R399" s="26"/>
      <c r="S399" s="26"/>
      <c r="T399" s="26"/>
      <c r="U399" s="26"/>
      <c r="V399" s="26"/>
    </row>
    <row r="400" spans="6:22" s="27" customFormat="1" hidden="1" x14ac:dyDescent="0.25">
      <c r="F400" s="23"/>
      <c r="G400" s="23"/>
      <c r="H400" s="131"/>
      <c r="I400" s="113"/>
      <c r="J400" s="113"/>
      <c r="K400" s="113"/>
      <c r="L400" s="113"/>
      <c r="Q400" s="26"/>
      <c r="R400" s="26"/>
      <c r="S400" s="26"/>
      <c r="T400" s="26"/>
      <c r="U400" s="26"/>
      <c r="V400" s="26"/>
    </row>
    <row r="401" spans="6:22" s="27" customFormat="1" hidden="1" x14ac:dyDescent="0.25">
      <c r="F401" s="23"/>
      <c r="G401" s="23"/>
      <c r="H401" s="131"/>
      <c r="I401" s="113"/>
      <c r="J401" s="113"/>
      <c r="K401" s="113"/>
      <c r="L401" s="113"/>
      <c r="Q401" s="26"/>
      <c r="R401" s="26"/>
      <c r="S401" s="26"/>
      <c r="T401" s="26"/>
      <c r="U401" s="26"/>
      <c r="V401" s="26"/>
    </row>
    <row r="402" spans="6:22" s="27" customFormat="1" hidden="1" x14ac:dyDescent="0.25">
      <c r="F402" s="23"/>
      <c r="G402" s="23"/>
      <c r="H402" s="131"/>
      <c r="I402" s="113"/>
      <c r="J402" s="113"/>
      <c r="K402" s="113"/>
      <c r="L402" s="113"/>
      <c r="Q402" s="26"/>
      <c r="R402" s="26"/>
      <c r="S402" s="26"/>
      <c r="T402" s="26"/>
      <c r="U402" s="26"/>
      <c r="V402" s="26"/>
    </row>
    <row r="403" spans="6:22" s="27" customFormat="1" hidden="1" x14ac:dyDescent="0.25">
      <c r="F403" s="23"/>
      <c r="G403" s="23"/>
      <c r="H403" s="131"/>
      <c r="I403" s="113"/>
      <c r="J403" s="113"/>
      <c r="K403" s="113"/>
      <c r="L403" s="113"/>
      <c r="Q403" s="26"/>
      <c r="R403" s="26"/>
      <c r="S403" s="26"/>
      <c r="T403" s="26"/>
      <c r="U403" s="26"/>
      <c r="V403" s="26"/>
    </row>
    <row r="404" spans="6:22" s="27" customFormat="1" hidden="1" x14ac:dyDescent="0.25">
      <c r="F404" s="23"/>
      <c r="G404" s="23"/>
      <c r="H404" s="131"/>
      <c r="I404" s="113"/>
      <c r="J404" s="113"/>
      <c r="K404" s="113"/>
      <c r="L404" s="113"/>
      <c r="Q404" s="26"/>
      <c r="R404" s="26"/>
      <c r="S404" s="26"/>
      <c r="T404" s="26"/>
      <c r="U404" s="26"/>
      <c r="V404" s="26"/>
    </row>
    <row r="405" spans="6:22" s="27" customFormat="1" hidden="1" x14ac:dyDescent="0.25">
      <c r="F405" s="23"/>
      <c r="G405" s="23"/>
      <c r="H405" s="131"/>
      <c r="I405" s="113"/>
      <c r="J405" s="113"/>
      <c r="K405" s="113"/>
      <c r="L405" s="113"/>
      <c r="Q405" s="26"/>
      <c r="R405" s="26"/>
      <c r="S405" s="26"/>
      <c r="T405" s="26"/>
      <c r="U405" s="26"/>
      <c r="V405" s="26"/>
    </row>
    <row r="406" spans="6:22" s="27" customFormat="1" hidden="1" x14ac:dyDescent="0.25">
      <c r="F406" s="23"/>
      <c r="G406" s="23"/>
      <c r="H406" s="131"/>
      <c r="I406" s="113"/>
      <c r="J406" s="113"/>
      <c r="K406" s="113"/>
      <c r="L406" s="113"/>
      <c r="Q406" s="26"/>
      <c r="R406" s="26"/>
      <c r="S406" s="26"/>
      <c r="T406" s="26"/>
      <c r="U406" s="26"/>
      <c r="V406" s="26"/>
    </row>
    <row r="407" spans="6:22" s="27" customFormat="1" hidden="1" x14ac:dyDescent="0.25">
      <c r="F407" s="23"/>
      <c r="G407" s="23"/>
      <c r="H407" s="131"/>
      <c r="I407" s="113"/>
      <c r="J407" s="113"/>
      <c r="K407" s="113"/>
      <c r="L407" s="113"/>
      <c r="Q407" s="26"/>
      <c r="R407" s="26"/>
      <c r="S407" s="26"/>
      <c r="T407" s="26"/>
      <c r="U407" s="26"/>
      <c r="V407" s="26"/>
    </row>
    <row r="408" spans="6:22" s="27" customFormat="1" hidden="1" x14ac:dyDescent="0.25">
      <c r="F408" s="23"/>
      <c r="G408" s="23"/>
      <c r="H408" s="131"/>
      <c r="I408" s="113"/>
      <c r="J408" s="113"/>
      <c r="K408" s="113"/>
      <c r="L408" s="113"/>
      <c r="Q408" s="26"/>
      <c r="R408" s="26"/>
      <c r="S408" s="26"/>
      <c r="T408" s="26"/>
      <c r="U408" s="26"/>
      <c r="V408" s="26"/>
    </row>
    <row r="409" spans="6:22" s="27" customFormat="1" hidden="1" x14ac:dyDescent="0.25">
      <c r="F409" s="23"/>
      <c r="G409" s="23"/>
      <c r="H409" s="131"/>
      <c r="I409" s="113"/>
      <c r="J409" s="113"/>
      <c r="K409" s="113"/>
      <c r="L409" s="113"/>
      <c r="Q409" s="26"/>
      <c r="R409" s="26"/>
      <c r="S409" s="26"/>
      <c r="T409" s="26"/>
      <c r="U409" s="26"/>
      <c r="V409" s="26"/>
    </row>
    <row r="410" spans="6:22" s="27" customFormat="1" hidden="1" x14ac:dyDescent="0.25">
      <c r="F410" s="23"/>
      <c r="G410" s="23"/>
      <c r="H410" s="131"/>
      <c r="I410" s="113"/>
      <c r="J410" s="113"/>
      <c r="K410" s="113"/>
      <c r="L410" s="113"/>
      <c r="Q410" s="26"/>
      <c r="R410" s="26"/>
      <c r="S410" s="26"/>
      <c r="T410" s="26"/>
      <c r="U410" s="26"/>
      <c r="V410" s="26"/>
    </row>
    <row r="411" spans="6:22" s="27" customFormat="1" hidden="1" x14ac:dyDescent="0.25">
      <c r="F411" s="23"/>
      <c r="G411" s="23"/>
      <c r="H411" s="131"/>
      <c r="I411" s="113"/>
      <c r="J411" s="113"/>
      <c r="K411" s="113"/>
      <c r="L411" s="113"/>
      <c r="Q411" s="26"/>
      <c r="R411" s="26"/>
      <c r="S411" s="26"/>
      <c r="T411" s="26"/>
      <c r="U411" s="26"/>
      <c r="V411" s="26"/>
    </row>
    <row r="412" spans="6:22" s="27" customFormat="1" hidden="1" x14ac:dyDescent="0.25">
      <c r="F412" s="23"/>
      <c r="G412" s="23"/>
      <c r="H412" s="131"/>
      <c r="I412" s="113"/>
      <c r="J412" s="113"/>
      <c r="K412" s="113"/>
      <c r="L412" s="113"/>
      <c r="Q412" s="26"/>
      <c r="R412" s="26"/>
      <c r="S412" s="26"/>
      <c r="T412" s="26"/>
      <c r="U412" s="26"/>
      <c r="V412" s="26"/>
    </row>
    <row r="413" spans="6:22" s="27" customFormat="1" hidden="1" x14ac:dyDescent="0.25">
      <c r="F413" s="23"/>
      <c r="G413" s="23"/>
      <c r="H413" s="131"/>
      <c r="I413" s="113"/>
      <c r="J413" s="113"/>
      <c r="K413" s="113"/>
      <c r="L413" s="113"/>
      <c r="Q413" s="26"/>
      <c r="R413" s="26"/>
      <c r="S413" s="26"/>
      <c r="T413" s="26"/>
      <c r="U413" s="26"/>
      <c r="V413" s="26"/>
    </row>
    <row r="414" spans="6:22" s="27" customFormat="1" hidden="1" x14ac:dyDescent="0.25">
      <c r="F414" s="23"/>
      <c r="G414" s="23"/>
      <c r="H414" s="131"/>
      <c r="I414" s="113"/>
      <c r="J414" s="113"/>
      <c r="K414" s="113"/>
      <c r="L414" s="113"/>
      <c r="Q414" s="26"/>
      <c r="R414" s="26"/>
      <c r="S414" s="26"/>
      <c r="T414" s="26"/>
      <c r="U414" s="26"/>
      <c r="V414" s="26"/>
    </row>
    <row r="415" spans="6:22" s="27" customFormat="1" hidden="1" x14ac:dyDescent="0.25">
      <c r="F415" s="23"/>
      <c r="G415" s="23"/>
      <c r="H415" s="131"/>
      <c r="I415" s="113"/>
      <c r="J415" s="113"/>
      <c r="K415" s="113"/>
      <c r="L415" s="113"/>
      <c r="Q415" s="26"/>
      <c r="R415" s="26"/>
      <c r="S415" s="26"/>
      <c r="T415" s="26"/>
      <c r="U415" s="26"/>
      <c r="V415" s="26"/>
    </row>
    <row r="416" spans="6:22" s="27" customFormat="1" hidden="1" x14ac:dyDescent="0.25">
      <c r="F416" s="23"/>
      <c r="G416" s="23"/>
      <c r="H416" s="131"/>
      <c r="I416" s="113"/>
      <c r="J416" s="113"/>
      <c r="K416" s="113"/>
      <c r="L416" s="113"/>
      <c r="Q416" s="26"/>
      <c r="R416" s="26"/>
      <c r="S416" s="26"/>
      <c r="T416" s="26"/>
      <c r="U416" s="26"/>
      <c r="V416" s="26"/>
    </row>
    <row r="417" spans="6:22" s="27" customFormat="1" hidden="1" x14ac:dyDescent="0.25">
      <c r="F417" s="23"/>
      <c r="G417" s="23"/>
      <c r="H417" s="131"/>
      <c r="I417" s="113"/>
      <c r="J417" s="113"/>
      <c r="K417" s="113"/>
      <c r="L417" s="113"/>
      <c r="Q417" s="26"/>
      <c r="R417" s="26"/>
      <c r="S417" s="26"/>
      <c r="T417" s="26"/>
      <c r="U417" s="26"/>
      <c r="V417" s="26"/>
    </row>
    <row r="418" spans="6:22" s="27" customFormat="1" hidden="1" x14ac:dyDescent="0.25">
      <c r="F418" s="23"/>
      <c r="G418" s="23"/>
      <c r="H418" s="131"/>
      <c r="I418" s="113"/>
      <c r="J418" s="113"/>
      <c r="K418" s="113"/>
      <c r="L418" s="113"/>
      <c r="Q418" s="26"/>
      <c r="R418" s="26"/>
      <c r="S418" s="26"/>
      <c r="T418" s="26"/>
      <c r="U418" s="26"/>
      <c r="V418" s="26"/>
    </row>
    <row r="419" spans="6:22" s="27" customFormat="1" hidden="1" x14ac:dyDescent="0.25">
      <c r="F419" s="23"/>
      <c r="G419" s="23"/>
      <c r="H419" s="131"/>
      <c r="I419" s="113"/>
      <c r="J419" s="113"/>
      <c r="K419" s="113"/>
      <c r="L419" s="113"/>
      <c r="Q419" s="26"/>
      <c r="R419" s="26"/>
      <c r="S419" s="26"/>
      <c r="T419" s="26"/>
      <c r="U419" s="26"/>
      <c r="V419" s="26"/>
    </row>
    <row r="420" spans="6:22" s="27" customFormat="1" hidden="1" x14ac:dyDescent="0.25">
      <c r="F420" s="23"/>
      <c r="G420" s="23"/>
      <c r="H420" s="131"/>
      <c r="I420" s="113"/>
      <c r="J420" s="113"/>
      <c r="K420" s="113"/>
      <c r="L420" s="113"/>
      <c r="Q420" s="26"/>
      <c r="R420" s="26"/>
      <c r="S420" s="26"/>
      <c r="T420" s="26"/>
      <c r="U420" s="26"/>
      <c r="V420" s="26"/>
    </row>
    <row r="421" spans="6:22" s="27" customFormat="1" hidden="1" x14ac:dyDescent="0.25">
      <c r="F421" s="23"/>
      <c r="G421" s="23"/>
      <c r="H421" s="131"/>
      <c r="I421" s="113"/>
      <c r="J421" s="113"/>
      <c r="K421" s="113"/>
      <c r="L421" s="113"/>
      <c r="Q421" s="26"/>
      <c r="R421" s="26"/>
      <c r="S421" s="26"/>
      <c r="T421" s="26"/>
      <c r="U421" s="26"/>
      <c r="V421" s="26"/>
    </row>
    <row r="422" spans="6:22" s="27" customFormat="1" hidden="1" x14ac:dyDescent="0.25">
      <c r="F422" s="23"/>
      <c r="G422" s="23"/>
      <c r="H422" s="131"/>
      <c r="I422" s="113"/>
      <c r="J422" s="113"/>
      <c r="K422" s="113"/>
      <c r="L422" s="113"/>
      <c r="Q422" s="26"/>
      <c r="R422" s="26"/>
      <c r="S422" s="26"/>
      <c r="T422" s="26"/>
      <c r="U422" s="26"/>
      <c r="V422" s="26"/>
    </row>
    <row r="423" spans="6:22" s="27" customFormat="1" hidden="1" x14ac:dyDescent="0.25">
      <c r="F423" s="23"/>
      <c r="G423" s="23"/>
      <c r="H423" s="131"/>
      <c r="I423" s="113"/>
      <c r="J423" s="113"/>
      <c r="K423" s="113"/>
      <c r="L423" s="113"/>
      <c r="Q423" s="26"/>
      <c r="R423" s="26"/>
      <c r="S423" s="26"/>
      <c r="T423" s="26"/>
      <c r="U423" s="26"/>
      <c r="V423" s="26"/>
    </row>
    <row r="424" spans="6:22" s="27" customFormat="1" hidden="1" x14ac:dyDescent="0.25">
      <c r="F424" s="23"/>
      <c r="G424" s="23"/>
      <c r="H424" s="131"/>
      <c r="I424" s="113"/>
      <c r="J424" s="113"/>
      <c r="K424" s="113"/>
      <c r="L424" s="113"/>
      <c r="Q424" s="26"/>
      <c r="R424" s="26"/>
      <c r="S424" s="26"/>
      <c r="T424" s="26"/>
      <c r="U424" s="26"/>
      <c r="V424" s="26"/>
    </row>
    <row r="425" spans="6:22" s="27" customFormat="1" hidden="1" x14ac:dyDescent="0.25">
      <c r="F425" s="23"/>
      <c r="G425" s="23"/>
      <c r="H425" s="131"/>
      <c r="I425" s="113"/>
      <c r="J425" s="113"/>
      <c r="K425" s="113"/>
      <c r="L425" s="113"/>
      <c r="Q425" s="26"/>
      <c r="R425" s="26"/>
      <c r="S425" s="26"/>
      <c r="T425" s="26"/>
      <c r="U425" s="26"/>
      <c r="V425" s="26"/>
    </row>
    <row r="426" spans="6:22" s="27" customFormat="1" hidden="1" x14ac:dyDescent="0.25">
      <c r="F426" s="23"/>
      <c r="G426" s="23"/>
      <c r="H426" s="131"/>
      <c r="I426" s="113"/>
      <c r="J426" s="113"/>
      <c r="K426" s="113"/>
      <c r="L426" s="113"/>
      <c r="Q426" s="26"/>
      <c r="R426" s="26"/>
      <c r="S426" s="26"/>
      <c r="T426" s="26"/>
      <c r="U426" s="26"/>
      <c r="V426" s="26"/>
    </row>
    <row r="427" spans="6:22" s="27" customFormat="1" hidden="1" x14ac:dyDescent="0.25">
      <c r="F427" s="23"/>
      <c r="G427" s="23"/>
      <c r="H427" s="131"/>
      <c r="I427" s="113"/>
      <c r="J427" s="113"/>
      <c r="K427" s="113"/>
      <c r="L427" s="113"/>
      <c r="Q427" s="26"/>
      <c r="R427" s="26"/>
      <c r="S427" s="26"/>
      <c r="T427" s="26"/>
      <c r="U427" s="26"/>
      <c r="V427" s="26"/>
    </row>
    <row r="428" spans="6:22" s="27" customFormat="1" hidden="1" x14ac:dyDescent="0.25">
      <c r="F428" s="23"/>
      <c r="G428" s="23"/>
      <c r="H428" s="131"/>
      <c r="I428" s="113"/>
      <c r="J428" s="113"/>
      <c r="K428" s="113"/>
      <c r="L428" s="113"/>
      <c r="Q428" s="26"/>
      <c r="R428" s="26"/>
      <c r="S428" s="26"/>
      <c r="T428" s="26"/>
      <c r="U428" s="26"/>
      <c r="V428" s="26"/>
    </row>
    <row r="429" spans="6:22" s="27" customFormat="1" hidden="1" x14ac:dyDescent="0.25">
      <c r="F429" s="23"/>
      <c r="G429" s="23"/>
      <c r="H429" s="131"/>
      <c r="I429" s="113"/>
      <c r="J429" s="113"/>
      <c r="K429" s="113"/>
      <c r="L429" s="113"/>
      <c r="Q429" s="26"/>
      <c r="R429" s="26"/>
      <c r="S429" s="26"/>
      <c r="T429" s="26"/>
      <c r="U429" s="26"/>
      <c r="V429" s="26"/>
    </row>
    <row r="430" spans="6:22" s="27" customFormat="1" hidden="1" x14ac:dyDescent="0.25">
      <c r="F430" s="23"/>
      <c r="G430" s="23"/>
      <c r="H430" s="131"/>
      <c r="I430" s="113"/>
      <c r="J430" s="113"/>
      <c r="K430" s="113"/>
      <c r="L430" s="113"/>
      <c r="Q430" s="26"/>
      <c r="R430" s="26"/>
      <c r="S430" s="26"/>
      <c r="T430" s="26"/>
      <c r="U430" s="26"/>
      <c r="V430" s="26"/>
    </row>
    <row r="431" spans="6:22" s="27" customFormat="1" hidden="1" x14ac:dyDescent="0.25">
      <c r="F431" s="23"/>
      <c r="G431" s="23"/>
      <c r="H431" s="131"/>
      <c r="I431" s="113"/>
      <c r="J431" s="113"/>
      <c r="K431" s="113"/>
      <c r="L431" s="113"/>
      <c r="Q431" s="26"/>
      <c r="R431" s="26"/>
      <c r="S431" s="26"/>
      <c r="T431" s="26"/>
      <c r="U431" s="26"/>
      <c r="V431" s="26"/>
    </row>
    <row r="432" spans="6:22" s="27" customFormat="1" hidden="1" x14ac:dyDescent="0.25">
      <c r="F432" s="23"/>
      <c r="G432" s="23"/>
      <c r="H432" s="131"/>
      <c r="I432" s="113"/>
      <c r="J432" s="113"/>
      <c r="K432" s="113"/>
      <c r="L432" s="113"/>
      <c r="Q432" s="26"/>
      <c r="R432" s="26"/>
      <c r="S432" s="26"/>
      <c r="T432" s="26"/>
      <c r="U432" s="26"/>
      <c r="V432" s="26"/>
    </row>
    <row r="433" spans="6:22" s="27" customFormat="1" hidden="1" x14ac:dyDescent="0.25">
      <c r="F433" s="23"/>
      <c r="G433" s="23"/>
      <c r="H433" s="131"/>
      <c r="I433" s="113"/>
      <c r="J433" s="113"/>
      <c r="K433" s="113"/>
      <c r="L433" s="113"/>
      <c r="Q433" s="26"/>
      <c r="R433" s="26"/>
      <c r="S433" s="26"/>
      <c r="T433" s="26"/>
      <c r="U433" s="26"/>
      <c r="V433" s="26"/>
    </row>
    <row r="434" spans="6:22" s="27" customFormat="1" hidden="1" x14ac:dyDescent="0.25">
      <c r="F434" s="23"/>
      <c r="G434" s="23"/>
      <c r="H434" s="131"/>
      <c r="I434" s="113"/>
      <c r="J434" s="113"/>
      <c r="K434" s="113"/>
      <c r="L434" s="113"/>
      <c r="Q434" s="26"/>
      <c r="R434" s="26"/>
      <c r="S434" s="26"/>
      <c r="T434" s="26"/>
      <c r="U434" s="26"/>
      <c r="V434" s="26"/>
    </row>
    <row r="435" spans="6:22" s="27" customFormat="1" hidden="1" x14ac:dyDescent="0.25">
      <c r="F435" s="23"/>
      <c r="G435" s="23"/>
      <c r="H435" s="131"/>
      <c r="I435" s="113"/>
      <c r="J435" s="113"/>
      <c r="K435" s="113"/>
      <c r="L435" s="113"/>
      <c r="Q435" s="26"/>
      <c r="R435" s="26"/>
      <c r="S435" s="26"/>
      <c r="T435" s="26"/>
      <c r="U435" s="26"/>
      <c r="V435" s="26"/>
    </row>
    <row r="436" spans="6:22" s="27" customFormat="1" hidden="1" x14ac:dyDescent="0.25">
      <c r="F436" s="23"/>
      <c r="G436" s="23"/>
      <c r="H436" s="131"/>
      <c r="I436" s="113"/>
      <c r="J436" s="113"/>
      <c r="K436" s="113"/>
      <c r="L436" s="113"/>
      <c r="Q436" s="26"/>
      <c r="R436" s="26"/>
      <c r="S436" s="26"/>
      <c r="T436" s="26"/>
      <c r="U436" s="26"/>
      <c r="V436" s="26"/>
    </row>
    <row r="437" spans="6:22" s="27" customFormat="1" hidden="1" x14ac:dyDescent="0.25">
      <c r="F437" s="23"/>
      <c r="G437" s="23"/>
      <c r="H437" s="131"/>
      <c r="I437" s="113"/>
      <c r="J437" s="113"/>
      <c r="K437" s="113"/>
      <c r="L437" s="113"/>
      <c r="Q437" s="26"/>
      <c r="R437" s="26"/>
      <c r="S437" s="26"/>
      <c r="T437" s="26"/>
      <c r="U437" s="26"/>
      <c r="V437" s="26"/>
    </row>
    <row r="438" spans="6:22" s="27" customFormat="1" hidden="1" x14ac:dyDescent="0.25">
      <c r="F438" s="23"/>
      <c r="G438" s="23"/>
      <c r="H438" s="131"/>
      <c r="I438" s="113"/>
      <c r="J438" s="113"/>
      <c r="K438" s="113"/>
      <c r="L438" s="113"/>
      <c r="Q438" s="26"/>
      <c r="R438" s="26"/>
      <c r="S438" s="26"/>
      <c r="T438" s="26"/>
      <c r="U438" s="26"/>
      <c r="V438" s="26"/>
    </row>
    <row r="439" spans="6:22" s="27" customFormat="1" hidden="1" x14ac:dyDescent="0.25">
      <c r="F439" s="23"/>
      <c r="G439" s="23"/>
      <c r="H439" s="131"/>
      <c r="I439" s="113"/>
      <c r="J439" s="113"/>
      <c r="K439" s="113"/>
      <c r="L439" s="113"/>
      <c r="Q439" s="26"/>
      <c r="R439" s="26"/>
      <c r="S439" s="26"/>
      <c r="T439" s="26"/>
      <c r="U439" s="26"/>
      <c r="V439" s="26"/>
    </row>
    <row r="440" spans="6:22" s="27" customFormat="1" hidden="1" x14ac:dyDescent="0.25">
      <c r="F440" s="23"/>
      <c r="G440" s="23"/>
      <c r="H440" s="131"/>
      <c r="I440" s="113"/>
      <c r="J440" s="113"/>
      <c r="K440" s="113"/>
      <c r="L440" s="113"/>
      <c r="Q440" s="26"/>
      <c r="R440" s="26"/>
      <c r="S440" s="26"/>
      <c r="T440" s="26"/>
      <c r="U440" s="26"/>
      <c r="V440" s="26"/>
    </row>
    <row r="441" spans="6:22" s="27" customFormat="1" hidden="1" x14ac:dyDescent="0.25">
      <c r="F441" s="23"/>
      <c r="G441" s="23"/>
      <c r="H441" s="131"/>
      <c r="I441" s="113"/>
      <c r="J441" s="113"/>
      <c r="K441" s="113"/>
      <c r="L441" s="113"/>
      <c r="Q441" s="26"/>
      <c r="R441" s="26"/>
      <c r="S441" s="26"/>
      <c r="T441" s="26"/>
      <c r="U441" s="26"/>
      <c r="V441" s="26"/>
    </row>
    <row r="442" spans="6:22" s="27" customFormat="1" hidden="1" x14ac:dyDescent="0.25">
      <c r="F442" s="23"/>
      <c r="G442" s="23"/>
      <c r="H442" s="131"/>
      <c r="I442" s="113"/>
      <c r="J442" s="113"/>
      <c r="K442" s="113"/>
      <c r="L442" s="113"/>
      <c r="Q442" s="26"/>
      <c r="R442" s="26"/>
      <c r="S442" s="26"/>
      <c r="T442" s="26"/>
      <c r="U442" s="26"/>
      <c r="V442" s="26"/>
    </row>
    <row r="443" spans="6:22" s="27" customFormat="1" hidden="1" x14ac:dyDescent="0.25">
      <c r="F443" s="23"/>
      <c r="G443" s="23"/>
      <c r="H443" s="131"/>
      <c r="I443" s="113"/>
      <c r="J443" s="113"/>
      <c r="K443" s="113"/>
      <c r="L443" s="113"/>
      <c r="Q443" s="26"/>
      <c r="R443" s="26"/>
      <c r="S443" s="26"/>
      <c r="T443" s="26"/>
      <c r="U443" s="26"/>
      <c r="V443" s="26"/>
    </row>
    <row r="444" spans="6:22" s="27" customFormat="1" hidden="1" x14ac:dyDescent="0.25">
      <c r="F444" s="23"/>
      <c r="G444" s="23"/>
      <c r="H444" s="131"/>
      <c r="I444" s="113"/>
      <c r="J444" s="113"/>
      <c r="K444" s="113"/>
      <c r="L444" s="113"/>
      <c r="Q444" s="26"/>
      <c r="R444" s="26"/>
      <c r="S444" s="26"/>
      <c r="T444" s="26"/>
      <c r="U444" s="26"/>
      <c r="V444" s="26"/>
    </row>
    <row r="445" spans="6:22" s="27" customFormat="1" hidden="1" x14ac:dyDescent="0.25">
      <c r="F445" s="23"/>
      <c r="G445" s="23"/>
      <c r="H445" s="131"/>
      <c r="I445" s="113"/>
      <c r="J445" s="113"/>
      <c r="K445" s="113"/>
      <c r="L445" s="113"/>
      <c r="Q445" s="26"/>
      <c r="R445" s="26"/>
      <c r="S445" s="26"/>
      <c r="T445" s="26"/>
      <c r="U445" s="26"/>
      <c r="V445" s="26"/>
    </row>
    <row r="446" spans="6:22" s="27" customFormat="1" hidden="1" x14ac:dyDescent="0.25">
      <c r="F446" s="23"/>
      <c r="G446" s="23"/>
      <c r="H446" s="131"/>
      <c r="I446" s="113"/>
      <c r="J446" s="113"/>
      <c r="K446" s="113"/>
      <c r="L446" s="113"/>
      <c r="Q446" s="26"/>
      <c r="R446" s="26"/>
      <c r="S446" s="26"/>
      <c r="T446" s="26"/>
      <c r="U446" s="26"/>
      <c r="V446" s="26"/>
    </row>
    <row r="447" spans="6:22" s="27" customFormat="1" hidden="1" x14ac:dyDescent="0.25">
      <c r="F447" s="23"/>
      <c r="G447" s="23"/>
      <c r="H447" s="131"/>
      <c r="I447" s="113"/>
      <c r="J447" s="113"/>
      <c r="K447" s="113"/>
      <c r="L447" s="113"/>
      <c r="Q447" s="26"/>
      <c r="R447" s="26"/>
      <c r="S447" s="26"/>
      <c r="T447" s="26"/>
      <c r="U447" s="26"/>
      <c r="V447" s="26"/>
    </row>
    <row r="448" spans="6:22" s="27" customFormat="1" hidden="1" x14ac:dyDescent="0.25">
      <c r="F448" s="23"/>
      <c r="G448" s="23"/>
      <c r="H448" s="131"/>
      <c r="I448" s="113"/>
      <c r="J448" s="113"/>
      <c r="K448" s="113"/>
      <c r="L448" s="113"/>
      <c r="Q448" s="26"/>
      <c r="R448" s="26"/>
      <c r="S448" s="26"/>
      <c r="T448" s="26"/>
      <c r="U448" s="26"/>
      <c r="V448" s="26"/>
    </row>
    <row r="449" spans="6:22" s="27" customFormat="1" hidden="1" x14ac:dyDescent="0.25">
      <c r="F449" s="23"/>
      <c r="G449" s="23"/>
      <c r="H449" s="131"/>
      <c r="I449" s="113"/>
      <c r="J449" s="113"/>
      <c r="K449" s="113"/>
      <c r="L449" s="113"/>
      <c r="Q449" s="26"/>
      <c r="R449" s="26"/>
      <c r="S449" s="26"/>
      <c r="T449" s="26"/>
      <c r="U449" s="26"/>
      <c r="V449" s="26"/>
    </row>
    <row r="450" spans="6:22" s="27" customFormat="1" hidden="1" x14ac:dyDescent="0.25">
      <c r="F450" s="23"/>
      <c r="G450" s="23"/>
      <c r="H450" s="131"/>
      <c r="I450" s="113"/>
      <c r="J450" s="113"/>
      <c r="K450" s="113"/>
      <c r="L450" s="113"/>
      <c r="Q450" s="26"/>
      <c r="R450" s="26"/>
      <c r="S450" s="26"/>
      <c r="T450" s="26"/>
      <c r="U450" s="26"/>
      <c r="V450" s="26"/>
    </row>
    <row r="451" spans="6:22" s="27" customFormat="1" hidden="1" x14ac:dyDescent="0.25">
      <c r="F451" s="23"/>
      <c r="G451" s="23"/>
      <c r="H451" s="131"/>
      <c r="I451" s="113"/>
      <c r="J451" s="113"/>
      <c r="K451" s="113"/>
      <c r="L451" s="113"/>
      <c r="Q451" s="26"/>
      <c r="R451" s="26"/>
      <c r="S451" s="26"/>
      <c r="T451" s="26"/>
      <c r="U451" s="26"/>
      <c r="V451" s="26"/>
    </row>
    <row r="452" spans="6:22" s="27" customFormat="1" hidden="1" x14ac:dyDescent="0.25">
      <c r="F452" s="23"/>
      <c r="G452" s="23"/>
      <c r="H452" s="131"/>
      <c r="I452" s="113"/>
      <c r="J452" s="113"/>
      <c r="K452" s="113"/>
      <c r="L452" s="113"/>
      <c r="Q452" s="26"/>
      <c r="R452" s="26"/>
      <c r="S452" s="26"/>
      <c r="T452" s="26"/>
      <c r="U452" s="26"/>
      <c r="V452" s="26"/>
    </row>
    <row r="453" spans="6:22" s="27" customFormat="1" hidden="1" x14ac:dyDescent="0.25">
      <c r="F453" s="23"/>
      <c r="G453" s="23"/>
      <c r="H453" s="131"/>
      <c r="I453" s="113"/>
      <c r="J453" s="113"/>
      <c r="K453" s="113"/>
      <c r="L453" s="113"/>
      <c r="Q453" s="26"/>
      <c r="R453" s="26"/>
      <c r="S453" s="26"/>
      <c r="T453" s="26"/>
      <c r="U453" s="26"/>
      <c r="V453" s="26"/>
    </row>
    <row r="454" spans="6:22" s="27" customFormat="1" hidden="1" x14ac:dyDescent="0.25">
      <c r="F454" s="23"/>
      <c r="G454" s="23"/>
      <c r="H454" s="131"/>
      <c r="I454" s="113"/>
      <c r="J454" s="113"/>
      <c r="K454" s="113"/>
      <c r="L454" s="113"/>
      <c r="Q454" s="26"/>
      <c r="R454" s="26"/>
      <c r="S454" s="26"/>
      <c r="T454" s="26"/>
      <c r="U454" s="26"/>
      <c r="V454" s="26"/>
    </row>
    <row r="455" spans="6:22" s="27" customFormat="1" hidden="1" x14ac:dyDescent="0.25">
      <c r="F455" s="23"/>
      <c r="G455" s="23"/>
      <c r="H455" s="131"/>
      <c r="I455" s="113"/>
      <c r="J455" s="113"/>
      <c r="K455" s="113"/>
      <c r="L455" s="113"/>
      <c r="Q455" s="26"/>
      <c r="R455" s="26"/>
      <c r="S455" s="26"/>
      <c r="T455" s="26"/>
      <c r="U455" s="26"/>
      <c r="V455" s="26"/>
    </row>
    <row r="456" spans="6:22" s="27" customFormat="1" hidden="1" x14ac:dyDescent="0.25">
      <c r="F456" s="23"/>
      <c r="G456" s="23"/>
      <c r="H456" s="131"/>
      <c r="I456" s="113"/>
      <c r="J456" s="113"/>
      <c r="K456" s="113"/>
      <c r="L456" s="113"/>
      <c r="Q456" s="26"/>
      <c r="R456" s="26"/>
      <c r="S456" s="26"/>
      <c r="T456" s="26"/>
      <c r="U456" s="26"/>
      <c r="V456" s="26"/>
    </row>
    <row r="457" spans="6:22" s="27" customFormat="1" hidden="1" x14ac:dyDescent="0.25">
      <c r="F457" s="23"/>
      <c r="G457" s="23"/>
      <c r="H457" s="131"/>
      <c r="I457" s="113"/>
      <c r="J457" s="113"/>
      <c r="K457" s="113"/>
      <c r="L457" s="113"/>
      <c r="Q457" s="26"/>
      <c r="R457" s="26"/>
      <c r="S457" s="26"/>
      <c r="T457" s="26"/>
      <c r="U457" s="26"/>
      <c r="V457" s="26"/>
    </row>
    <row r="458" spans="6:22" s="27" customFormat="1" hidden="1" x14ac:dyDescent="0.25">
      <c r="F458" s="23"/>
      <c r="G458" s="23"/>
      <c r="H458" s="131"/>
      <c r="I458" s="113"/>
      <c r="J458" s="113"/>
      <c r="K458" s="113"/>
      <c r="L458" s="113"/>
      <c r="Q458" s="26"/>
      <c r="R458" s="26"/>
      <c r="S458" s="26"/>
      <c r="T458" s="26"/>
      <c r="U458" s="26"/>
      <c r="V458" s="26"/>
    </row>
    <row r="459" spans="6:22" s="27" customFormat="1" hidden="1" x14ac:dyDescent="0.25">
      <c r="F459" s="23"/>
      <c r="G459" s="23"/>
      <c r="H459" s="131"/>
      <c r="I459" s="113"/>
      <c r="J459" s="113"/>
      <c r="K459" s="113"/>
      <c r="L459" s="113"/>
      <c r="Q459" s="26"/>
      <c r="R459" s="26"/>
      <c r="S459" s="26"/>
      <c r="T459" s="26"/>
      <c r="U459" s="26"/>
      <c r="V459" s="26"/>
    </row>
    <row r="460" spans="6:22" s="27" customFormat="1" hidden="1" x14ac:dyDescent="0.25">
      <c r="F460" s="23"/>
      <c r="G460" s="23"/>
      <c r="H460" s="131"/>
      <c r="I460" s="113"/>
      <c r="J460" s="113"/>
      <c r="K460" s="113"/>
      <c r="L460" s="113"/>
      <c r="Q460" s="26"/>
      <c r="R460" s="26"/>
      <c r="S460" s="26"/>
      <c r="T460" s="26"/>
      <c r="U460" s="26"/>
      <c r="V460" s="26"/>
    </row>
    <row r="461" spans="6:22" s="27" customFormat="1" hidden="1" x14ac:dyDescent="0.25">
      <c r="F461" s="23"/>
      <c r="G461" s="23"/>
      <c r="H461" s="131"/>
      <c r="I461" s="113"/>
      <c r="J461" s="113"/>
      <c r="K461" s="113"/>
      <c r="L461" s="113"/>
      <c r="Q461" s="26"/>
      <c r="R461" s="26"/>
      <c r="S461" s="26"/>
      <c r="T461" s="26"/>
      <c r="U461" s="26"/>
      <c r="V461" s="26"/>
    </row>
    <row r="462" spans="6:22" s="27" customFormat="1" hidden="1" x14ac:dyDescent="0.25">
      <c r="F462" s="23"/>
      <c r="G462" s="23"/>
      <c r="H462" s="131"/>
      <c r="I462" s="113"/>
      <c r="J462" s="113"/>
      <c r="K462" s="113"/>
      <c r="L462" s="113"/>
      <c r="Q462" s="26"/>
      <c r="R462" s="26"/>
      <c r="S462" s="26"/>
      <c r="T462" s="26"/>
      <c r="U462" s="26"/>
      <c r="V462" s="26"/>
    </row>
    <row r="463" spans="6:22" s="27" customFormat="1" hidden="1" x14ac:dyDescent="0.25">
      <c r="F463" s="23"/>
      <c r="G463" s="23"/>
      <c r="H463" s="131"/>
      <c r="I463" s="113"/>
      <c r="J463" s="113"/>
      <c r="K463" s="113"/>
      <c r="L463" s="113"/>
      <c r="Q463" s="26"/>
      <c r="R463" s="26"/>
      <c r="S463" s="26"/>
      <c r="T463" s="26"/>
      <c r="U463" s="26"/>
      <c r="V463" s="26"/>
    </row>
    <row r="464" spans="6:22" s="27" customFormat="1" hidden="1" x14ac:dyDescent="0.25">
      <c r="F464" s="23"/>
      <c r="G464" s="23"/>
      <c r="H464" s="131"/>
      <c r="I464" s="113"/>
      <c r="J464" s="113"/>
      <c r="K464" s="113"/>
      <c r="L464" s="113"/>
      <c r="Q464" s="26"/>
      <c r="R464" s="26"/>
      <c r="S464" s="26"/>
      <c r="T464" s="26"/>
      <c r="U464" s="26"/>
      <c r="V464" s="26"/>
    </row>
    <row r="465" spans="6:22" s="27" customFormat="1" hidden="1" x14ac:dyDescent="0.25">
      <c r="F465" s="23"/>
      <c r="G465" s="23"/>
      <c r="H465" s="131"/>
      <c r="I465" s="113"/>
      <c r="J465" s="113"/>
      <c r="K465" s="113"/>
      <c r="L465" s="113"/>
      <c r="Q465" s="26"/>
      <c r="R465" s="26"/>
      <c r="S465" s="26"/>
      <c r="T465" s="26"/>
      <c r="U465" s="26"/>
      <c r="V465" s="26"/>
    </row>
    <row r="466" spans="6:22" s="27" customFormat="1" hidden="1" x14ac:dyDescent="0.25">
      <c r="F466" s="23"/>
      <c r="G466" s="23"/>
      <c r="H466" s="131"/>
      <c r="I466" s="113"/>
      <c r="J466" s="113"/>
      <c r="K466" s="113"/>
      <c r="L466" s="113"/>
      <c r="Q466" s="26"/>
      <c r="R466" s="26"/>
      <c r="S466" s="26"/>
      <c r="T466" s="26"/>
      <c r="U466" s="26"/>
      <c r="V466" s="26"/>
    </row>
    <row r="467" spans="6:22" s="27" customFormat="1" hidden="1" x14ac:dyDescent="0.25">
      <c r="F467" s="23"/>
      <c r="G467" s="23"/>
      <c r="H467" s="131"/>
      <c r="I467" s="113"/>
      <c r="J467" s="113"/>
      <c r="K467" s="113"/>
      <c r="L467" s="113"/>
      <c r="Q467" s="26"/>
      <c r="R467" s="26"/>
      <c r="S467" s="26"/>
      <c r="T467" s="26"/>
      <c r="U467" s="26"/>
      <c r="V467" s="26"/>
    </row>
    <row r="468" spans="6:22" s="27" customFormat="1" hidden="1" x14ac:dyDescent="0.25">
      <c r="F468" s="23"/>
      <c r="G468" s="23"/>
      <c r="H468" s="131"/>
      <c r="I468" s="113"/>
      <c r="J468" s="113"/>
      <c r="K468" s="113"/>
      <c r="L468" s="113"/>
      <c r="Q468" s="26"/>
      <c r="R468" s="26"/>
      <c r="S468" s="26"/>
      <c r="T468" s="26"/>
      <c r="U468" s="26"/>
      <c r="V468" s="26"/>
    </row>
    <row r="469" spans="6:22" s="27" customFormat="1" hidden="1" x14ac:dyDescent="0.25">
      <c r="F469" s="23"/>
      <c r="G469" s="23"/>
      <c r="H469" s="131"/>
      <c r="I469" s="113"/>
      <c r="J469" s="113"/>
      <c r="K469" s="113"/>
      <c r="L469" s="113"/>
      <c r="Q469" s="26"/>
      <c r="R469" s="26"/>
      <c r="S469" s="26"/>
      <c r="T469" s="26"/>
      <c r="U469" s="26"/>
      <c r="V469" s="26"/>
    </row>
    <row r="470" spans="6:22" s="27" customFormat="1" hidden="1" x14ac:dyDescent="0.25">
      <c r="F470" s="23"/>
      <c r="G470" s="23"/>
      <c r="H470" s="131"/>
      <c r="I470" s="113"/>
      <c r="J470" s="113"/>
      <c r="K470" s="113"/>
      <c r="L470" s="113"/>
      <c r="Q470" s="26"/>
      <c r="R470" s="26"/>
      <c r="S470" s="26"/>
      <c r="T470" s="26"/>
      <c r="U470" s="26"/>
      <c r="V470" s="26"/>
    </row>
    <row r="471" spans="6:22" s="27" customFormat="1" hidden="1" x14ac:dyDescent="0.25">
      <c r="F471" s="23"/>
      <c r="G471" s="23"/>
      <c r="H471" s="131"/>
      <c r="I471" s="113"/>
      <c r="J471" s="113"/>
      <c r="K471" s="113"/>
      <c r="L471" s="113"/>
      <c r="Q471" s="26"/>
      <c r="R471" s="26"/>
      <c r="S471" s="26"/>
      <c r="T471" s="26"/>
      <c r="U471" s="26"/>
      <c r="V471" s="26"/>
    </row>
    <row r="472" spans="6:22" s="27" customFormat="1" hidden="1" x14ac:dyDescent="0.25">
      <c r="F472" s="23"/>
      <c r="G472" s="23"/>
      <c r="H472" s="131"/>
      <c r="I472" s="113"/>
      <c r="J472" s="113"/>
      <c r="K472" s="113"/>
      <c r="L472" s="113"/>
      <c r="Q472" s="26"/>
      <c r="R472" s="26"/>
      <c r="S472" s="26"/>
      <c r="T472" s="26"/>
      <c r="U472" s="26"/>
      <c r="V472" s="26"/>
    </row>
    <row r="473" spans="6:22" s="27" customFormat="1" hidden="1" x14ac:dyDescent="0.25">
      <c r="F473" s="23"/>
      <c r="G473" s="23"/>
      <c r="H473" s="131"/>
      <c r="I473" s="113"/>
      <c r="J473" s="113"/>
      <c r="K473" s="113"/>
      <c r="L473" s="113"/>
      <c r="Q473" s="26"/>
      <c r="R473" s="26"/>
      <c r="S473" s="26"/>
      <c r="T473" s="26"/>
      <c r="U473" s="26"/>
      <c r="V473" s="26"/>
    </row>
    <row r="474" spans="6:22" s="27" customFormat="1" hidden="1" x14ac:dyDescent="0.25">
      <c r="F474" s="23"/>
      <c r="G474" s="23"/>
      <c r="H474" s="131"/>
      <c r="I474" s="113"/>
      <c r="J474" s="113"/>
      <c r="K474" s="113"/>
      <c r="L474" s="113"/>
      <c r="Q474" s="26"/>
      <c r="R474" s="26"/>
      <c r="S474" s="26"/>
      <c r="T474" s="26"/>
      <c r="U474" s="26"/>
      <c r="V474" s="26"/>
    </row>
    <row r="475" spans="6:22" s="27" customFormat="1" hidden="1" x14ac:dyDescent="0.25">
      <c r="F475" s="23"/>
      <c r="G475" s="23"/>
      <c r="H475" s="131"/>
      <c r="I475" s="113"/>
      <c r="J475" s="113"/>
      <c r="K475" s="113"/>
      <c r="L475" s="113"/>
      <c r="Q475" s="26"/>
      <c r="R475" s="26"/>
      <c r="S475" s="26"/>
      <c r="T475" s="26"/>
      <c r="U475" s="26"/>
      <c r="V475" s="26"/>
    </row>
    <row r="476" spans="6:22" s="27" customFormat="1" hidden="1" x14ac:dyDescent="0.25">
      <c r="F476" s="23"/>
      <c r="G476" s="23"/>
      <c r="H476" s="131"/>
      <c r="I476" s="113"/>
      <c r="J476" s="113"/>
      <c r="K476" s="113"/>
      <c r="L476" s="113"/>
      <c r="Q476" s="26"/>
      <c r="R476" s="26"/>
      <c r="S476" s="26"/>
      <c r="T476" s="26"/>
      <c r="U476" s="26"/>
      <c r="V476" s="26"/>
    </row>
    <row r="477" spans="6:22" s="27" customFormat="1" hidden="1" x14ac:dyDescent="0.25">
      <c r="F477" s="23"/>
      <c r="G477" s="23"/>
      <c r="H477" s="131"/>
      <c r="I477" s="113"/>
      <c r="J477" s="113"/>
      <c r="K477" s="113"/>
      <c r="L477" s="113"/>
      <c r="Q477" s="26"/>
      <c r="R477" s="26"/>
      <c r="S477" s="26"/>
      <c r="T477" s="26"/>
      <c r="U477" s="26"/>
      <c r="V477" s="26"/>
    </row>
    <row r="478" spans="6:22" s="27" customFormat="1" hidden="1" x14ac:dyDescent="0.25">
      <c r="F478" s="23"/>
      <c r="G478" s="23"/>
      <c r="H478" s="131"/>
      <c r="I478" s="113"/>
      <c r="J478" s="113"/>
      <c r="K478" s="113"/>
      <c r="L478" s="113"/>
      <c r="Q478" s="26"/>
      <c r="R478" s="26"/>
      <c r="S478" s="26"/>
      <c r="T478" s="26"/>
      <c r="U478" s="26"/>
      <c r="V478" s="26"/>
    </row>
    <row r="479" spans="6:22" s="27" customFormat="1" hidden="1" x14ac:dyDescent="0.25">
      <c r="F479" s="23"/>
      <c r="G479" s="23"/>
      <c r="H479" s="131"/>
      <c r="I479" s="113"/>
      <c r="J479" s="113"/>
      <c r="K479" s="113"/>
      <c r="L479" s="113"/>
      <c r="Q479" s="26"/>
      <c r="R479" s="26"/>
      <c r="S479" s="26"/>
      <c r="T479" s="26"/>
      <c r="U479" s="26"/>
      <c r="V479" s="26"/>
    </row>
    <row r="480" spans="6:22" s="27" customFormat="1" hidden="1" x14ac:dyDescent="0.25">
      <c r="F480" s="23"/>
      <c r="G480" s="23"/>
      <c r="H480" s="131"/>
      <c r="I480" s="113"/>
      <c r="J480" s="113"/>
      <c r="K480" s="113"/>
      <c r="L480" s="113"/>
      <c r="Q480" s="26"/>
      <c r="R480" s="26"/>
      <c r="S480" s="26"/>
      <c r="T480" s="26"/>
      <c r="U480" s="26"/>
      <c r="V480" s="26"/>
    </row>
    <row r="481" spans="6:22" s="27" customFormat="1" hidden="1" x14ac:dyDescent="0.25">
      <c r="F481" s="23"/>
      <c r="G481" s="23"/>
      <c r="H481" s="131"/>
      <c r="I481" s="113"/>
      <c r="J481" s="113"/>
      <c r="K481" s="113"/>
      <c r="L481" s="113"/>
      <c r="Q481" s="26"/>
      <c r="R481" s="26"/>
      <c r="S481" s="26"/>
      <c r="T481" s="26"/>
      <c r="U481" s="26"/>
      <c r="V481" s="26"/>
    </row>
    <row r="482" spans="6:22" s="27" customFormat="1" hidden="1" x14ac:dyDescent="0.25">
      <c r="F482" s="23"/>
      <c r="G482" s="23"/>
      <c r="H482" s="131"/>
      <c r="I482" s="113"/>
      <c r="J482" s="113"/>
      <c r="K482" s="113"/>
      <c r="L482" s="113"/>
      <c r="Q482" s="26"/>
      <c r="R482" s="26"/>
      <c r="S482" s="26"/>
      <c r="T482" s="26"/>
      <c r="U482" s="26"/>
      <c r="V482" s="26"/>
    </row>
    <row r="483" spans="6:22" s="27" customFormat="1" hidden="1" x14ac:dyDescent="0.25">
      <c r="F483" s="23"/>
      <c r="G483" s="23"/>
      <c r="H483" s="131"/>
      <c r="I483" s="113"/>
      <c r="J483" s="113"/>
      <c r="K483" s="113"/>
      <c r="L483" s="113"/>
      <c r="Q483" s="26"/>
      <c r="R483" s="26"/>
      <c r="S483" s="26"/>
      <c r="T483" s="26"/>
      <c r="U483" s="26"/>
      <c r="V483" s="26"/>
    </row>
    <row r="484" spans="6:22" s="27" customFormat="1" hidden="1" x14ac:dyDescent="0.25">
      <c r="F484" s="23"/>
      <c r="G484" s="23"/>
      <c r="H484" s="131"/>
      <c r="I484" s="113"/>
      <c r="J484" s="113"/>
      <c r="K484" s="113"/>
      <c r="L484" s="113"/>
      <c r="Q484" s="26"/>
      <c r="R484" s="26"/>
      <c r="S484" s="26"/>
      <c r="T484" s="26"/>
      <c r="U484" s="26"/>
      <c r="V484" s="26"/>
    </row>
    <row r="485" spans="6:22" s="27" customFormat="1" hidden="1" x14ac:dyDescent="0.25">
      <c r="F485" s="23"/>
      <c r="G485" s="23"/>
      <c r="H485" s="131"/>
      <c r="I485" s="113"/>
      <c r="J485" s="113"/>
      <c r="K485" s="113"/>
      <c r="L485" s="113"/>
      <c r="Q485" s="26"/>
      <c r="R485" s="26"/>
      <c r="S485" s="26"/>
      <c r="T485" s="26"/>
      <c r="U485" s="26"/>
      <c r="V485" s="26"/>
    </row>
    <row r="486" spans="6:22" s="27" customFormat="1" hidden="1" x14ac:dyDescent="0.25">
      <c r="F486" s="23"/>
      <c r="G486" s="23"/>
      <c r="H486" s="131"/>
      <c r="I486" s="113"/>
      <c r="J486" s="113"/>
      <c r="K486" s="113"/>
      <c r="L486" s="113"/>
      <c r="Q486" s="26"/>
      <c r="R486" s="26"/>
      <c r="S486" s="26"/>
      <c r="T486" s="26"/>
      <c r="U486" s="26"/>
      <c r="V486" s="26"/>
    </row>
    <row r="487" spans="6:22" s="27" customFormat="1" hidden="1" x14ac:dyDescent="0.25">
      <c r="F487" s="23"/>
      <c r="G487" s="23"/>
      <c r="H487" s="131"/>
      <c r="I487" s="113"/>
      <c r="J487" s="113"/>
      <c r="K487" s="113"/>
      <c r="L487" s="113"/>
      <c r="Q487" s="26"/>
      <c r="R487" s="26"/>
      <c r="S487" s="26"/>
      <c r="T487" s="26"/>
      <c r="U487" s="26"/>
      <c r="V487" s="26"/>
    </row>
    <row r="488" spans="6:22" s="27" customFormat="1" hidden="1" x14ac:dyDescent="0.25">
      <c r="F488" s="23"/>
      <c r="G488" s="23"/>
      <c r="H488" s="131"/>
      <c r="I488" s="113"/>
      <c r="J488" s="113"/>
      <c r="K488" s="113"/>
      <c r="L488" s="113"/>
      <c r="Q488" s="26"/>
      <c r="R488" s="26"/>
      <c r="S488" s="26"/>
      <c r="T488" s="26"/>
      <c r="U488" s="26"/>
      <c r="V488" s="26"/>
    </row>
    <row r="489" spans="6:22" s="27" customFormat="1" hidden="1" x14ac:dyDescent="0.25">
      <c r="F489" s="23"/>
      <c r="G489" s="23"/>
      <c r="H489" s="131"/>
      <c r="I489" s="113"/>
      <c r="J489" s="113"/>
      <c r="K489" s="113"/>
      <c r="L489" s="113"/>
      <c r="Q489" s="26"/>
      <c r="R489" s="26"/>
      <c r="S489" s="26"/>
      <c r="T489" s="26"/>
      <c r="U489" s="26"/>
      <c r="V489" s="26"/>
    </row>
    <row r="490" spans="6:22" s="27" customFormat="1" hidden="1" x14ac:dyDescent="0.25">
      <c r="F490" s="23"/>
      <c r="G490" s="23"/>
      <c r="H490" s="131"/>
      <c r="I490" s="113"/>
      <c r="J490" s="113"/>
      <c r="K490" s="113"/>
      <c r="L490" s="113"/>
      <c r="Q490" s="26"/>
      <c r="R490" s="26"/>
      <c r="S490" s="26"/>
      <c r="T490" s="26"/>
      <c r="U490" s="26"/>
      <c r="V490" s="26"/>
    </row>
    <row r="491" spans="6:22" s="27" customFormat="1" hidden="1" x14ac:dyDescent="0.25">
      <c r="F491" s="23"/>
      <c r="G491" s="23"/>
      <c r="H491" s="131"/>
      <c r="I491" s="113"/>
      <c r="J491" s="113"/>
      <c r="K491" s="113"/>
      <c r="L491" s="113"/>
      <c r="Q491" s="26"/>
      <c r="R491" s="26"/>
      <c r="S491" s="26"/>
      <c r="T491" s="26"/>
      <c r="U491" s="26"/>
      <c r="V491" s="26"/>
    </row>
    <row r="492" spans="6:22" s="27" customFormat="1" hidden="1" x14ac:dyDescent="0.25">
      <c r="F492" s="23"/>
      <c r="G492" s="23"/>
      <c r="H492" s="131"/>
      <c r="I492" s="113"/>
      <c r="J492" s="113"/>
      <c r="K492" s="113"/>
      <c r="L492" s="113"/>
      <c r="Q492" s="26"/>
      <c r="R492" s="26"/>
      <c r="S492" s="26"/>
      <c r="T492" s="26"/>
      <c r="U492" s="26"/>
      <c r="V492" s="26"/>
    </row>
    <row r="493" spans="6:22" s="27" customFormat="1" hidden="1" x14ac:dyDescent="0.25">
      <c r="F493" s="23"/>
      <c r="G493" s="23"/>
      <c r="H493" s="131"/>
      <c r="I493" s="113"/>
      <c r="J493" s="113"/>
      <c r="K493" s="113"/>
      <c r="L493" s="113"/>
      <c r="Q493" s="26"/>
      <c r="R493" s="26"/>
      <c r="S493" s="26"/>
      <c r="T493" s="26"/>
      <c r="U493" s="26"/>
      <c r="V493" s="26"/>
    </row>
    <row r="494" spans="6:22" s="27" customFormat="1" hidden="1" x14ac:dyDescent="0.25">
      <c r="F494" s="23"/>
      <c r="G494" s="23"/>
      <c r="H494" s="131"/>
      <c r="I494" s="113"/>
      <c r="J494" s="113"/>
      <c r="K494" s="113"/>
      <c r="L494" s="113"/>
      <c r="Q494" s="26"/>
      <c r="R494" s="26"/>
      <c r="S494" s="26"/>
      <c r="T494" s="26"/>
      <c r="U494" s="26"/>
      <c r="V494" s="26"/>
    </row>
    <row r="495" spans="6:22" s="27" customFormat="1" hidden="1" x14ac:dyDescent="0.25">
      <c r="F495" s="23"/>
      <c r="G495" s="23"/>
      <c r="H495" s="131"/>
      <c r="I495" s="113"/>
      <c r="J495" s="113"/>
      <c r="K495" s="113"/>
      <c r="L495" s="113"/>
      <c r="Q495" s="26"/>
      <c r="R495" s="26"/>
      <c r="S495" s="26"/>
      <c r="T495" s="26"/>
      <c r="U495" s="26"/>
      <c r="V495" s="26"/>
    </row>
    <row r="496" spans="6:22" s="27" customFormat="1" hidden="1" x14ac:dyDescent="0.25">
      <c r="F496" s="23"/>
      <c r="G496" s="23"/>
      <c r="H496" s="131"/>
      <c r="I496" s="113"/>
      <c r="J496" s="113"/>
      <c r="K496" s="113"/>
      <c r="L496" s="113"/>
      <c r="Q496" s="26"/>
      <c r="R496" s="26"/>
      <c r="S496" s="26"/>
      <c r="T496" s="26"/>
      <c r="U496" s="26"/>
      <c r="V496" s="26"/>
    </row>
    <row r="497" spans="6:22" s="27" customFormat="1" hidden="1" x14ac:dyDescent="0.25">
      <c r="F497" s="23"/>
      <c r="G497" s="23"/>
      <c r="H497" s="131"/>
      <c r="I497" s="113"/>
      <c r="J497" s="113"/>
      <c r="K497" s="113"/>
      <c r="L497" s="113"/>
      <c r="Q497" s="26"/>
      <c r="R497" s="26"/>
      <c r="S497" s="26"/>
      <c r="T497" s="26"/>
      <c r="U497" s="26"/>
      <c r="V497" s="26"/>
    </row>
    <row r="498" spans="6:22" s="27" customFormat="1" hidden="1" x14ac:dyDescent="0.25">
      <c r="F498" s="23"/>
      <c r="G498" s="23"/>
      <c r="H498" s="131"/>
      <c r="I498" s="113"/>
      <c r="J498" s="113"/>
      <c r="K498" s="113"/>
      <c r="L498" s="113"/>
      <c r="Q498" s="26"/>
      <c r="R498" s="26"/>
      <c r="S498" s="26"/>
      <c r="T498" s="26"/>
      <c r="U498" s="26"/>
      <c r="V498" s="26"/>
    </row>
    <row r="499" spans="6:22" s="27" customFormat="1" hidden="1" x14ac:dyDescent="0.25">
      <c r="F499" s="23"/>
      <c r="G499" s="23"/>
      <c r="H499" s="131"/>
      <c r="I499" s="113"/>
      <c r="J499" s="113"/>
      <c r="K499" s="113"/>
      <c r="L499" s="113"/>
      <c r="Q499" s="26"/>
      <c r="R499" s="26"/>
      <c r="S499" s="26"/>
      <c r="T499" s="26"/>
      <c r="U499" s="26"/>
      <c r="V499" s="26"/>
    </row>
    <row r="500" spans="6:22" s="27" customFormat="1" hidden="1" x14ac:dyDescent="0.25">
      <c r="F500" s="23"/>
      <c r="G500" s="23"/>
      <c r="H500" s="131"/>
      <c r="I500" s="113"/>
      <c r="J500" s="113"/>
      <c r="K500" s="113"/>
      <c r="L500" s="113"/>
      <c r="Q500" s="26"/>
      <c r="R500" s="26"/>
      <c r="S500" s="26"/>
      <c r="T500" s="26"/>
      <c r="U500" s="26"/>
      <c r="V500" s="26"/>
    </row>
    <row r="501" spans="6:22" s="27" customFormat="1" hidden="1" x14ac:dyDescent="0.25">
      <c r="F501" s="23"/>
      <c r="G501" s="23"/>
      <c r="H501" s="131"/>
      <c r="I501" s="113"/>
      <c r="J501" s="113"/>
      <c r="K501" s="113"/>
      <c r="L501" s="113"/>
      <c r="Q501" s="26"/>
      <c r="R501" s="26"/>
      <c r="S501" s="26"/>
      <c r="T501" s="26"/>
      <c r="U501" s="26"/>
      <c r="V501" s="26"/>
    </row>
    <row r="502" spans="6:22" s="27" customFormat="1" hidden="1" x14ac:dyDescent="0.25">
      <c r="F502" s="23"/>
      <c r="G502" s="23"/>
      <c r="H502" s="131"/>
      <c r="I502" s="113"/>
      <c r="J502" s="113"/>
      <c r="K502" s="113"/>
      <c r="L502" s="113"/>
      <c r="Q502" s="26"/>
      <c r="R502" s="26"/>
      <c r="S502" s="26"/>
      <c r="T502" s="26"/>
      <c r="U502" s="26"/>
      <c r="V502" s="26"/>
    </row>
    <row r="503" spans="6:22" s="27" customFormat="1" hidden="1" x14ac:dyDescent="0.25">
      <c r="F503" s="23"/>
      <c r="G503" s="23"/>
      <c r="H503" s="131"/>
      <c r="I503" s="113"/>
      <c r="J503" s="113"/>
      <c r="K503" s="113"/>
      <c r="L503" s="113"/>
      <c r="Q503" s="26"/>
      <c r="R503" s="26"/>
      <c r="S503" s="26"/>
      <c r="T503" s="26"/>
      <c r="U503" s="26"/>
      <c r="V503" s="26"/>
    </row>
    <row r="504" spans="6:22" s="27" customFormat="1" hidden="1" x14ac:dyDescent="0.25">
      <c r="F504" s="23"/>
      <c r="G504" s="23"/>
      <c r="H504" s="131"/>
      <c r="I504" s="113"/>
      <c r="J504" s="113"/>
      <c r="K504" s="113"/>
      <c r="L504" s="113"/>
      <c r="Q504" s="26"/>
      <c r="R504" s="26"/>
      <c r="S504" s="26"/>
      <c r="T504" s="26"/>
      <c r="U504" s="26"/>
      <c r="V504" s="26"/>
    </row>
    <row r="505" spans="6:22" s="27" customFormat="1" hidden="1" x14ac:dyDescent="0.25">
      <c r="F505" s="23"/>
      <c r="G505" s="23"/>
      <c r="H505" s="131"/>
      <c r="I505" s="113"/>
      <c r="J505" s="113"/>
      <c r="K505" s="113"/>
      <c r="L505" s="113"/>
      <c r="Q505" s="26"/>
      <c r="R505" s="26"/>
      <c r="S505" s="26"/>
      <c r="T505" s="26"/>
      <c r="U505" s="26"/>
      <c r="V505" s="26"/>
    </row>
    <row r="506" spans="6:22" s="27" customFormat="1" hidden="1" x14ac:dyDescent="0.25">
      <c r="F506" s="23"/>
      <c r="G506" s="23"/>
      <c r="H506" s="131"/>
      <c r="I506" s="113"/>
      <c r="J506" s="113"/>
      <c r="K506" s="113"/>
      <c r="L506" s="113"/>
      <c r="Q506" s="26"/>
      <c r="R506" s="26"/>
      <c r="S506" s="26"/>
      <c r="T506" s="26"/>
      <c r="U506" s="26"/>
      <c r="V506" s="26"/>
    </row>
    <row r="507" spans="6:22" s="27" customFormat="1" hidden="1" x14ac:dyDescent="0.25">
      <c r="F507" s="23"/>
      <c r="G507" s="23"/>
      <c r="H507" s="131"/>
      <c r="I507" s="113"/>
      <c r="J507" s="113"/>
      <c r="K507" s="113"/>
      <c r="L507" s="113"/>
      <c r="Q507" s="26"/>
      <c r="R507" s="26"/>
      <c r="S507" s="26"/>
      <c r="T507" s="26"/>
      <c r="U507" s="26"/>
      <c r="V507" s="26"/>
    </row>
    <row r="508" spans="6:22" s="27" customFormat="1" hidden="1" x14ac:dyDescent="0.25">
      <c r="F508" s="23"/>
      <c r="G508" s="23"/>
      <c r="H508" s="131"/>
      <c r="I508" s="113"/>
      <c r="J508" s="113"/>
      <c r="K508" s="113"/>
      <c r="L508" s="113"/>
      <c r="Q508" s="26"/>
      <c r="R508" s="26"/>
      <c r="S508" s="26"/>
      <c r="T508" s="26"/>
      <c r="U508" s="26"/>
      <c r="V508" s="26"/>
    </row>
    <row r="509" spans="6:22" s="27" customFormat="1" hidden="1" x14ac:dyDescent="0.25">
      <c r="F509" s="23"/>
      <c r="G509" s="23"/>
      <c r="H509" s="131"/>
      <c r="I509" s="113"/>
      <c r="J509" s="113"/>
      <c r="K509" s="113"/>
      <c r="L509" s="113"/>
      <c r="Q509" s="26"/>
      <c r="R509" s="26"/>
      <c r="S509" s="26"/>
      <c r="T509" s="26"/>
      <c r="U509" s="26"/>
      <c r="V509" s="26"/>
    </row>
    <row r="510" spans="6:22" s="27" customFormat="1" hidden="1" x14ac:dyDescent="0.25">
      <c r="F510" s="23"/>
      <c r="G510" s="23"/>
      <c r="H510" s="131"/>
      <c r="I510" s="113"/>
      <c r="J510" s="113"/>
      <c r="K510" s="113"/>
      <c r="L510" s="113"/>
      <c r="Q510" s="26"/>
      <c r="R510" s="26"/>
      <c r="S510" s="26"/>
      <c r="T510" s="26"/>
      <c r="U510" s="26"/>
      <c r="V510" s="26"/>
    </row>
    <row r="511" spans="6:22" s="27" customFormat="1" hidden="1" x14ac:dyDescent="0.25">
      <c r="F511" s="23"/>
      <c r="G511" s="23"/>
      <c r="H511" s="131"/>
      <c r="I511" s="113"/>
      <c r="J511" s="113"/>
      <c r="K511" s="113"/>
      <c r="L511" s="113"/>
      <c r="Q511" s="26"/>
      <c r="R511" s="26"/>
      <c r="S511" s="26"/>
      <c r="T511" s="26"/>
      <c r="U511" s="26"/>
      <c r="V511" s="26"/>
    </row>
    <row r="512" spans="6:22" s="27" customFormat="1" hidden="1" x14ac:dyDescent="0.25">
      <c r="F512" s="23"/>
      <c r="G512" s="23"/>
      <c r="H512" s="131"/>
      <c r="I512" s="113"/>
      <c r="J512" s="113"/>
      <c r="K512" s="113"/>
      <c r="L512" s="113"/>
      <c r="Q512" s="26"/>
      <c r="R512" s="26"/>
      <c r="S512" s="26"/>
      <c r="T512" s="26"/>
      <c r="U512" s="26"/>
      <c r="V512" s="26"/>
    </row>
    <row r="513" spans="6:22" s="27" customFormat="1" hidden="1" x14ac:dyDescent="0.25">
      <c r="F513" s="23"/>
      <c r="G513" s="23"/>
      <c r="H513" s="131"/>
      <c r="I513" s="113"/>
      <c r="J513" s="113"/>
      <c r="K513" s="113"/>
      <c r="L513" s="113"/>
      <c r="Q513" s="26"/>
      <c r="R513" s="26"/>
      <c r="S513" s="26"/>
      <c r="T513" s="26"/>
      <c r="U513" s="26"/>
      <c r="V513" s="26"/>
    </row>
    <row r="514" spans="6:22" s="27" customFormat="1" hidden="1" x14ac:dyDescent="0.25">
      <c r="F514" s="23"/>
      <c r="G514" s="23"/>
      <c r="H514" s="131"/>
      <c r="I514" s="113"/>
      <c r="J514" s="113"/>
      <c r="K514" s="113"/>
      <c r="L514" s="113"/>
      <c r="Q514" s="26"/>
      <c r="R514" s="26"/>
      <c r="S514" s="26"/>
      <c r="T514" s="26"/>
      <c r="U514" s="26"/>
      <c r="V514" s="26"/>
    </row>
    <row r="515" spans="6:22" s="27" customFormat="1" hidden="1" x14ac:dyDescent="0.25">
      <c r="F515" s="23"/>
      <c r="G515" s="23"/>
      <c r="H515" s="131"/>
      <c r="I515" s="113"/>
      <c r="J515" s="113"/>
      <c r="K515" s="113"/>
      <c r="L515" s="113"/>
      <c r="Q515" s="26"/>
      <c r="R515" s="26"/>
      <c r="S515" s="26"/>
      <c r="T515" s="26"/>
      <c r="U515" s="26"/>
      <c r="V515" s="26"/>
    </row>
    <row r="516" spans="6:22" s="27" customFormat="1" hidden="1" x14ac:dyDescent="0.25">
      <c r="F516" s="23"/>
      <c r="G516" s="23"/>
      <c r="H516" s="131"/>
      <c r="I516" s="113"/>
      <c r="J516" s="113"/>
      <c r="K516" s="113"/>
      <c r="L516" s="113"/>
      <c r="Q516" s="26"/>
      <c r="R516" s="26"/>
      <c r="S516" s="26"/>
      <c r="T516" s="26"/>
      <c r="U516" s="26"/>
      <c r="V516" s="26"/>
    </row>
    <row r="517" spans="6:22" s="27" customFormat="1" hidden="1" x14ac:dyDescent="0.25">
      <c r="F517" s="23"/>
      <c r="G517" s="23"/>
      <c r="H517" s="131"/>
      <c r="I517" s="113"/>
      <c r="J517" s="113"/>
      <c r="K517" s="113"/>
      <c r="L517" s="113"/>
      <c r="Q517" s="26"/>
      <c r="R517" s="26"/>
      <c r="S517" s="26"/>
      <c r="T517" s="26"/>
      <c r="U517" s="26"/>
      <c r="V517" s="26"/>
    </row>
    <row r="518" spans="6:22" s="27" customFormat="1" hidden="1" x14ac:dyDescent="0.25">
      <c r="F518" s="23"/>
      <c r="G518" s="23"/>
      <c r="H518" s="131"/>
      <c r="I518" s="113"/>
      <c r="J518" s="113"/>
      <c r="K518" s="113"/>
      <c r="L518" s="113"/>
      <c r="Q518" s="26"/>
      <c r="R518" s="26"/>
      <c r="S518" s="26"/>
      <c r="T518" s="26"/>
      <c r="U518" s="26"/>
      <c r="V518" s="26"/>
    </row>
    <row r="519" spans="6:22" s="27" customFormat="1" hidden="1" x14ac:dyDescent="0.25">
      <c r="F519" s="23"/>
      <c r="G519" s="23"/>
      <c r="H519" s="131"/>
      <c r="I519" s="113"/>
      <c r="J519" s="113"/>
      <c r="K519" s="113"/>
      <c r="L519" s="113"/>
      <c r="Q519" s="26"/>
      <c r="R519" s="26"/>
      <c r="S519" s="26"/>
      <c r="T519" s="26"/>
      <c r="U519" s="26"/>
      <c r="V519" s="26"/>
    </row>
    <row r="520" spans="6:22" s="27" customFormat="1" hidden="1" x14ac:dyDescent="0.25">
      <c r="F520" s="23"/>
      <c r="G520" s="23"/>
      <c r="H520" s="131"/>
      <c r="I520" s="113"/>
      <c r="J520" s="113"/>
      <c r="K520" s="113"/>
      <c r="L520" s="113"/>
      <c r="Q520" s="26"/>
      <c r="R520" s="26"/>
      <c r="S520" s="26"/>
      <c r="T520" s="26"/>
      <c r="U520" s="26"/>
      <c r="V520" s="26"/>
    </row>
    <row r="521" spans="6:22" s="27" customFormat="1" hidden="1" x14ac:dyDescent="0.25">
      <c r="F521" s="23"/>
      <c r="G521" s="23"/>
      <c r="H521" s="131"/>
      <c r="I521" s="113"/>
      <c r="J521" s="113"/>
      <c r="K521" s="113"/>
      <c r="L521" s="113"/>
      <c r="Q521" s="26"/>
      <c r="R521" s="26"/>
      <c r="S521" s="26"/>
      <c r="T521" s="26"/>
      <c r="U521" s="26"/>
      <c r="V521" s="26"/>
    </row>
    <row r="522" spans="6:22" s="27" customFormat="1" hidden="1" x14ac:dyDescent="0.25">
      <c r="F522" s="23"/>
      <c r="G522" s="23"/>
      <c r="H522" s="131"/>
      <c r="I522" s="113"/>
      <c r="J522" s="113"/>
      <c r="K522" s="113"/>
      <c r="L522" s="113"/>
      <c r="Q522" s="26"/>
      <c r="R522" s="26"/>
      <c r="S522" s="26"/>
      <c r="T522" s="26"/>
      <c r="U522" s="26"/>
      <c r="V522" s="26"/>
    </row>
    <row r="523" spans="6:22" s="27" customFormat="1" hidden="1" x14ac:dyDescent="0.25">
      <c r="F523" s="23"/>
      <c r="G523" s="23"/>
      <c r="H523" s="131"/>
      <c r="I523" s="113"/>
      <c r="J523" s="113"/>
      <c r="K523" s="113"/>
      <c r="L523" s="113"/>
      <c r="Q523" s="26"/>
      <c r="R523" s="26"/>
      <c r="S523" s="26"/>
      <c r="T523" s="26"/>
      <c r="U523" s="26"/>
      <c r="V523" s="26"/>
    </row>
    <row r="524" spans="6:22" s="27" customFormat="1" hidden="1" x14ac:dyDescent="0.25">
      <c r="F524" s="23"/>
      <c r="G524" s="23"/>
      <c r="H524" s="131"/>
      <c r="I524" s="113"/>
      <c r="J524" s="113"/>
      <c r="K524" s="113"/>
      <c r="L524" s="113"/>
      <c r="Q524" s="26"/>
      <c r="R524" s="26"/>
      <c r="S524" s="26"/>
      <c r="T524" s="26"/>
      <c r="U524" s="26"/>
      <c r="V524" s="26"/>
    </row>
    <row r="525" spans="6:22" s="27" customFormat="1" hidden="1" x14ac:dyDescent="0.25">
      <c r="F525" s="23"/>
      <c r="G525" s="23"/>
      <c r="H525" s="131"/>
      <c r="I525" s="113"/>
      <c r="J525" s="113"/>
      <c r="K525" s="113"/>
      <c r="L525" s="113"/>
      <c r="Q525" s="26"/>
      <c r="R525" s="26"/>
      <c r="S525" s="26"/>
      <c r="T525" s="26"/>
      <c r="U525" s="26"/>
      <c r="V525" s="26"/>
    </row>
    <row r="526" spans="6:22" s="27" customFormat="1" hidden="1" x14ac:dyDescent="0.25">
      <c r="F526" s="23"/>
      <c r="G526" s="23"/>
      <c r="H526" s="131"/>
      <c r="I526" s="113"/>
      <c r="J526" s="113"/>
      <c r="K526" s="113"/>
      <c r="L526" s="113"/>
      <c r="Q526" s="26"/>
      <c r="R526" s="26"/>
      <c r="S526" s="26"/>
      <c r="T526" s="26"/>
      <c r="U526" s="26"/>
      <c r="V526" s="26"/>
    </row>
    <row r="527" spans="6:22" s="27" customFormat="1" hidden="1" x14ac:dyDescent="0.25">
      <c r="F527" s="23"/>
      <c r="G527" s="23"/>
      <c r="H527" s="131"/>
      <c r="I527" s="113"/>
      <c r="J527" s="113"/>
      <c r="K527" s="113"/>
      <c r="L527" s="113"/>
      <c r="Q527" s="26"/>
      <c r="R527" s="26"/>
      <c r="S527" s="26"/>
      <c r="T527" s="26"/>
      <c r="U527" s="26"/>
      <c r="V527" s="26"/>
    </row>
    <row r="528" spans="6:22" s="27" customFormat="1" hidden="1" x14ac:dyDescent="0.25">
      <c r="F528" s="23"/>
      <c r="G528" s="23"/>
      <c r="H528" s="131"/>
      <c r="I528" s="113"/>
      <c r="J528" s="113"/>
      <c r="K528" s="113"/>
      <c r="L528" s="113"/>
      <c r="Q528" s="26"/>
      <c r="R528" s="26"/>
      <c r="S528" s="26"/>
      <c r="T528" s="26"/>
      <c r="U528" s="26"/>
      <c r="V528" s="26"/>
    </row>
    <row r="529" spans="6:22" s="27" customFormat="1" hidden="1" x14ac:dyDescent="0.25">
      <c r="F529" s="23"/>
      <c r="G529" s="23"/>
      <c r="H529" s="131"/>
      <c r="I529" s="113"/>
      <c r="J529" s="113"/>
      <c r="K529" s="113"/>
      <c r="L529" s="113"/>
      <c r="Q529" s="26"/>
      <c r="R529" s="26"/>
      <c r="S529" s="26"/>
      <c r="T529" s="26"/>
      <c r="U529" s="26"/>
      <c r="V529" s="26"/>
    </row>
    <row r="530" spans="6:22" s="27" customFormat="1" hidden="1" x14ac:dyDescent="0.25">
      <c r="F530" s="23"/>
      <c r="G530" s="23"/>
      <c r="H530" s="131"/>
      <c r="I530" s="113"/>
      <c r="J530" s="113"/>
      <c r="K530" s="113"/>
      <c r="L530" s="113"/>
      <c r="Q530" s="26"/>
      <c r="R530" s="26"/>
      <c r="S530" s="26"/>
      <c r="T530" s="26"/>
      <c r="U530" s="26"/>
      <c r="V530" s="26"/>
    </row>
    <row r="531" spans="6:22" s="27" customFormat="1" hidden="1" x14ac:dyDescent="0.25">
      <c r="F531" s="23"/>
      <c r="G531" s="23"/>
      <c r="H531" s="131"/>
      <c r="I531" s="113"/>
      <c r="J531" s="113"/>
      <c r="K531" s="113"/>
      <c r="L531" s="113"/>
      <c r="Q531" s="26"/>
      <c r="R531" s="26"/>
      <c r="S531" s="26"/>
      <c r="T531" s="26"/>
      <c r="U531" s="26"/>
      <c r="V531" s="26"/>
    </row>
    <row r="532" spans="6:22" s="27" customFormat="1" hidden="1" x14ac:dyDescent="0.25">
      <c r="F532" s="23"/>
      <c r="G532" s="23"/>
      <c r="H532" s="131"/>
      <c r="I532" s="113"/>
      <c r="J532" s="113"/>
      <c r="K532" s="113"/>
      <c r="L532" s="113"/>
      <c r="Q532" s="26"/>
      <c r="R532" s="26"/>
      <c r="S532" s="26"/>
      <c r="T532" s="26"/>
      <c r="U532" s="26"/>
      <c r="V532" s="26"/>
    </row>
    <row r="533" spans="6:22" s="27" customFormat="1" hidden="1" x14ac:dyDescent="0.25">
      <c r="F533" s="23"/>
      <c r="G533" s="23"/>
      <c r="H533" s="131"/>
      <c r="I533" s="113"/>
      <c r="J533" s="113"/>
      <c r="K533" s="113"/>
      <c r="L533" s="113"/>
      <c r="Q533" s="26"/>
      <c r="R533" s="26"/>
      <c r="S533" s="26"/>
      <c r="T533" s="26"/>
      <c r="U533" s="26"/>
      <c r="V533" s="26"/>
    </row>
    <row r="534" spans="6:22" s="27" customFormat="1" hidden="1" x14ac:dyDescent="0.25">
      <c r="F534" s="23"/>
      <c r="G534" s="23"/>
      <c r="H534" s="131"/>
      <c r="I534" s="113"/>
      <c r="J534" s="113"/>
      <c r="K534" s="113"/>
      <c r="L534" s="113"/>
      <c r="Q534" s="26"/>
      <c r="R534" s="26"/>
      <c r="S534" s="26"/>
      <c r="T534" s="26"/>
      <c r="U534" s="26"/>
      <c r="V534" s="26"/>
    </row>
    <row r="535" spans="6:22" s="27" customFormat="1" hidden="1" x14ac:dyDescent="0.25">
      <c r="F535" s="23"/>
      <c r="G535" s="23"/>
      <c r="H535" s="131"/>
      <c r="I535" s="113"/>
      <c r="J535" s="113"/>
      <c r="K535" s="113"/>
      <c r="L535" s="113"/>
      <c r="Q535" s="26"/>
      <c r="R535" s="26"/>
      <c r="S535" s="26"/>
      <c r="T535" s="26"/>
      <c r="U535" s="26"/>
      <c r="V535" s="26"/>
    </row>
    <row r="536" spans="6:22" s="27" customFormat="1" hidden="1" x14ac:dyDescent="0.25">
      <c r="F536" s="23"/>
      <c r="G536" s="23"/>
      <c r="H536" s="131"/>
      <c r="I536" s="113"/>
      <c r="J536" s="113"/>
      <c r="K536" s="113"/>
      <c r="L536" s="113"/>
      <c r="Q536" s="26"/>
      <c r="R536" s="26"/>
      <c r="S536" s="26"/>
      <c r="T536" s="26"/>
      <c r="U536" s="26"/>
      <c r="V536" s="26"/>
    </row>
    <row r="537" spans="6:22" s="27" customFormat="1" hidden="1" x14ac:dyDescent="0.25">
      <c r="F537" s="23"/>
      <c r="G537" s="23"/>
      <c r="H537" s="131"/>
      <c r="I537" s="113"/>
      <c r="J537" s="113"/>
      <c r="K537" s="113"/>
      <c r="L537" s="113"/>
      <c r="Q537" s="26"/>
      <c r="R537" s="26"/>
      <c r="S537" s="26"/>
      <c r="T537" s="26"/>
      <c r="U537" s="26"/>
      <c r="V537" s="26"/>
    </row>
    <row r="538" spans="6:22" s="27" customFormat="1" hidden="1" x14ac:dyDescent="0.25">
      <c r="F538" s="23"/>
      <c r="G538" s="23"/>
      <c r="H538" s="131"/>
      <c r="I538" s="113"/>
      <c r="J538" s="113"/>
      <c r="K538" s="113"/>
      <c r="L538" s="113"/>
      <c r="Q538" s="26"/>
      <c r="R538" s="26"/>
      <c r="S538" s="26"/>
      <c r="T538" s="26"/>
      <c r="U538" s="26"/>
      <c r="V538" s="26"/>
    </row>
    <row r="539" spans="6:22" s="27" customFormat="1" hidden="1" x14ac:dyDescent="0.25">
      <c r="F539" s="23"/>
      <c r="G539" s="23"/>
      <c r="H539" s="131"/>
      <c r="I539" s="113"/>
      <c r="J539" s="113"/>
      <c r="K539" s="113"/>
      <c r="L539" s="113"/>
      <c r="Q539" s="26"/>
      <c r="R539" s="26"/>
      <c r="S539" s="26"/>
      <c r="T539" s="26"/>
      <c r="U539" s="26"/>
      <c r="V539" s="26"/>
    </row>
    <row r="540" spans="6:22" s="27" customFormat="1" hidden="1" x14ac:dyDescent="0.25">
      <c r="F540" s="23"/>
      <c r="G540" s="23"/>
      <c r="H540" s="131"/>
      <c r="I540" s="113"/>
      <c r="J540" s="113"/>
      <c r="K540" s="113"/>
      <c r="L540" s="113"/>
      <c r="Q540" s="26"/>
      <c r="R540" s="26"/>
      <c r="S540" s="26"/>
      <c r="T540" s="26"/>
      <c r="U540" s="26"/>
      <c r="V540" s="26"/>
    </row>
    <row r="541" spans="6:22" s="27" customFormat="1" hidden="1" x14ac:dyDescent="0.25">
      <c r="F541" s="23"/>
      <c r="G541" s="23"/>
      <c r="H541" s="131"/>
      <c r="I541" s="113"/>
      <c r="J541" s="113"/>
      <c r="K541" s="113"/>
      <c r="L541" s="113"/>
      <c r="Q541" s="26"/>
      <c r="R541" s="26"/>
      <c r="S541" s="26"/>
      <c r="T541" s="26"/>
      <c r="U541" s="26"/>
      <c r="V541" s="26"/>
    </row>
    <row r="542" spans="6:22" s="27" customFormat="1" hidden="1" x14ac:dyDescent="0.25">
      <c r="F542" s="23"/>
      <c r="G542" s="23"/>
      <c r="H542" s="131"/>
      <c r="I542" s="113"/>
      <c r="J542" s="113"/>
      <c r="K542" s="113"/>
      <c r="L542" s="113"/>
      <c r="Q542" s="26"/>
      <c r="R542" s="26"/>
      <c r="S542" s="26"/>
      <c r="T542" s="26"/>
      <c r="U542" s="26"/>
      <c r="V542" s="26"/>
    </row>
    <row r="543" spans="6:22" s="27" customFormat="1" hidden="1" x14ac:dyDescent="0.25">
      <c r="F543" s="23"/>
      <c r="G543" s="23"/>
      <c r="H543" s="131"/>
      <c r="I543" s="113"/>
      <c r="J543" s="113"/>
      <c r="K543" s="113"/>
      <c r="L543" s="113"/>
      <c r="Q543" s="26"/>
      <c r="R543" s="26"/>
      <c r="S543" s="26"/>
      <c r="T543" s="26"/>
      <c r="U543" s="26"/>
      <c r="V543" s="26"/>
    </row>
    <row r="544" spans="6:22" s="27" customFormat="1" hidden="1" x14ac:dyDescent="0.25">
      <c r="F544" s="23"/>
      <c r="G544" s="23"/>
      <c r="H544" s="131"/>
      <c r="I544" s="113"/>
      <c r="J544" s="113"/>
      <c r="K544" s="113"/>
      <c r="L544" s="113"/>
      <c r="Q544" s="26"/>
      <c r="R544" s="26"/>
      <c r="S544" s="26"/>
      <c r="T544" s="26"/>
      <c r="U544" s="26"/>
      <c r="V544" s="26"/>
    </row>
    <row r="545" spans="6:22" s="27" customFormat="1" hidden="1" x14ac:dyDescent="0.25">
      <c r="F545" s="23"/>
      <c r="G545" s="23"/>
      <c r="H545" s="131"/>
      <c r="I545" s="113"/>
      <c r="J545" s="113"/>
      <c r="K545" s="113"/>
      <c r="L545" s="113"/>
      <c r="Q545" s="26"/>
      <c r="R545" s="26"/>
      <c r="S545" s="26"/>
      <c r="T545" s="26"/>
      <c r="U545" s="26"/>
      <c r="V545" s="26"/>
    </row>
    <row r="546" spans="6:22" s="27" customFormat="1" hidden="1" x14ac:dyDescent="0.25">
      <c r="F546" s="23"/>
      <c r="G546" s="23"/>
      <c r="H546" s="131"/>
      <c r="I546" s="113"/>
      <c r="J546" s="113"/>
      <c r="K546" s="113"/>
      <c r="L546" s="113"/>
      <c r="Q546" s="26"/>
      <c r="R546" s="26"/>
      <c r="S546" s="26"/>
      <c r="T546" s="26"/>
      <c r="U546" s="26"/>
      <c r="V546" s="26"/>
    </row>
    <row r="547" spans="6:22" s="27" customFormat="1" hidden="1" x14ac:dyDescent="0.25">
      <c r="F547" s="23"/>
      <c r="G547" s="23"/>
      <c r="H547" s="131"/>
      <c r="I547" s="113"/>
      <c r="J547" s="113"/>
      <c r="K547" s="113"/>
      <c r="L547" s="113"/>
      <c r="Q547" s="26"/>
      <c r="R547" s="26"/>
      <c r="S547" s="26"/>
      <c r="T547" s="26"/>
      <c r="U547" s="26"/>
      <c r="V547" s="26"/>
    </row>
    <row r="548" spans="6:22" s="27" customFormat="1" hidden="1" x14ac:dyDescent="0.25">
      <c r="F548" s="23"/>
      <c r="G548" s="23"/>
      <c r="H548" s="131"/>
      <c r="I548" s="113"/>
      <c r="J548" s="113"/>
      <c r="K548" s="113"/>
      <c r="L548" s="113"/>
      <c r="Q548" s="26"/>
      <c r="R548" s="26"/>
      <c r="S548" s="26"/>
      <c r="T548" s="26"/>
      <c r="U548" s="26"/>
      <c r="V548" s="26"/>
    </row>
    <row r="549" spans="6:22" s="27" customFormat="1" hidden="1" x14ac:dyDescent="0.25">
      <c r="F549" s="23"/>
      <c r="G549" s="23"/>
      <c r="H549" s="131"/>
      <c r="I549" s="113"/>
      <c r="J549" s="113"/>
      <c r="K549" s="113"/>
      <c r="L549" s="113"/>
      <c r="Q549" s="26"/>
      <c r="R549" s="26"/>
      <c r="S549" s="26"/>
      <c r="T549" s="26"/>
      <c r="U549" s="26"/>
      <c r="V549" s="26"/>
    </row>
    <row r="550" spans="6:22" s="27" customFormat="1" hidden="1" x14ac:dyDescent="0.25">
      <c r="F550" s="23"/>
      <c r="G550" s="23"/>
      <c r="H550" s="131"/>
      <c r="I550" s="113"/>
      <c r="J550" s="113"/>
      <c r="K550" s="113"/>
      <c r="L550" s="113"/>
      <c r="Q550" s="26"/>
      <c r="R550" s="26"/>
      <c r="S550" s="26"/>
      <c r="T550" s="26"/>
      <c r="U550" s="26"/>
      <c r="V550" s="26"/>
    </row>
    <row r="551" spans="6:22" s="27" customFormat="1" hidden="1" x14ac:dyDescent="0.25">
      <c r="F551" s="23"/>
      <c r="G551" s="23"/>
      <c r="H551" s="131"/>
      <c r="I551" s="113"/>
      <c r="J551" s="113"/>
      <c r="K551" s="113"/>
      <c r="L551" s="113"/>
      <c r="Q551" s="26"/>
      <c r="R551" s="26"/>
      <c r="S551" s="26"/>
      <c r="T551" s="26"/>
      <c r="U551" s="26"/>
      <c r="V551" s="26"/>
    </row>
    <row r="552" spans="6:22" s="27" customFormat="1" hidden="1" x14ac:dyDescent="0.25">
      <c r="F552" s="23"/>
      <c r="G552" s="23"/>
      <c r="H552" s="131"/>
      <c r="I552" s="113"/>
      <c r="J552" s="113"/>
      <c r="K552" s="113"/>
      <c r="L552" s="113"/>
      <c r="Q552" s="26"/>
      <c r="R552" s="26"/>
      <c r="S552" s="26"/>
      <c r="T552" s="26"/>
      <c r="U552" s="26"/>
      <c r="V552" s="26"/>
    </row>
    <row r="553" spans="6:22" s="27" customFormat="1" hidden="1" x14ac:dyDescent="0.25">
      <c r="F553" s="23"/>
      <c r="G553" s="23"/>
      <c r="H553" s="131"/>
      <c r="I553" s="113"/>
      <c r="J553" s="113"/>
      <c r="K553" s="113"/>
      <c r="L553" s="113"/>
      <c r="Q553" s="26"/>
      <c r="R553" s="26"/>
      <c r="S553" s="26"/>
      <c r="T553" s="26"/>
      <c r="U553" s="26"/>
      <c r="V553" s="26"/>
    </row>
    <row r="554" spans="6:22" s="27" customFormat="1" hidden="1" x14ac:dyDescent="0.25">
      <c r="F554" s="23"/>
      <c r="G554" s="23"/>
      <c r="H554" s="131"/>
      <c r="I554" s="113"/>
      <c r="J554" s="113"/>
      <c r="K554" s="113"/>
      <c r="L554" s="113"/>
      <c r="Q554" s="26"/>
      <c r="R554" s="26"/>
      <c r="S554" s="26"/>
      <c r="T554" s="26"/>
      <c r="U554" s="26"/>
      <c r="V554" s="26"/>
    </row>
    <row r="555" spans="6:22" s="27" customFormat="1" hidden="1" x14ac:dyDescent="0.25">
      <c r="F555" s="23"/>
      <c r="G555" s="23"/>
      <c r="H555" s="131"/>
      <c r="I555" s="113"/>
      <c r="J555" s="113"/>
      <c r="K555" s="113"/>
      <c r="L555" s="113"/>
      <c r="Q555" s="26"/>
      <c r="R555" s="26"/>
      <c r="S555" s="26"/>
      <c r="T555" s="26"/>
      <c r="U555" s="26"/>
      <c r="V555" s="26"/>
    </row>
    <row r="556" spans="6:22" s="27" customFormat="1" hidden="1" x14ac:dyDescent="0.25">
      <c r="F556" s="23"/>
      <c r="G556" s="23"/>
      <c r="H556" s="131"/>
      <c r="I556" s="113"/>
      <c r="J556" s="113"/>
      <c r="K556" s="113"/>
      <c r="L556" s="113"/>
      <c r="Q556" s="26"/>
      <c r="R556" s="26"/>
      <c r="S556" s="26"/>
      <c r="T556" s="26"/>
      <c r="U556" s="26"/>
      <c r="V556" s="26"/>
    </row>
    <row r="557" spans="6:22" s="27" customFormat="1" hidden="1" x14ac:dyDescent="0.25">
      <c r="F557" s="23"/>
      <c r="G557" s="23"/>
      <c r="H557" s="131"/>
      <c r="I557" s="113"/>
      <c r="J557" s="113"/>
      <c r="K557" s="113"/>
      <c r="L557" s="113"/>
      <c r="Q557" s="26"/>
      <c r="R557" s="26"/>
      <c r="S557" s="26"/>
      <c r="T557" s="26"/>
      <c r="U557" s="26"/>
      <c r="V557" s="26"/>
    </row>
    <row r="558" spans="6:22" s="27" customFormat="1" hidden="1" x14ac:dyDescent="0.25">
      <c r="F558" s="23"/>
      <c r="G558" s="23"/>
      <c r="H558" s="131"/>
      <c r="I558" s="113"/>
      <c r="J558" s="113"/>
      <c r="K558" s="113"/>
      <c r="L558" s="113"/>
      <c r="Q558" s="26"/>
      <c r="R558" s="26"/>
      <c r="S558" s="26"/>
      <c r="T558" s="26"/>
      <c r="U558" s="26"/>
      <c r="V558" s="26"/>
    </row>
    <row r="559" spans="6:22" s="27" customFormat="1" hidden="1" x14ac:dyDescent="0.25">
      <c r="F559" s="23"/>
      <c r="G559" s="23"/>
      <c r="H559" s="131"/>
      <c r="I559" s="113"/>
      <c r="J559" s="113"/>
      <c r="K559" s="113"/>
      <c r="L559" s="113"/>
      <c r="Q559" s="26"/>
      <c r="R559" s="26"/>
      <c r="S559" s="26"/>
      <c r="T559" s="26"/>
      <c r="U559" s="26"/>
      <c r="V559" s="26"/>
    </row>
    <row r="560" spans="6:22" s="27" customFormat="1" hidden="1" x14ac:dyDescent="0.25">
      <c r="F560" s="23"/>
      <c r="G560" s="23"/>
      <c r="H560" s="131"/>
      <c r="I560" s="113"/>
      <c r="J560" s="113"/>
      <c r="K560" s="113"/>
      <c r="L560" s="113"/>
      <c r="Q560" s="26"/>
      <c r="R560" s="26"/>
      <c r="S560" s="26"/>
      <c r="T560" s="26"/>
      <c r="U560" s="26"/>
      <c r="V560" s="26"/>
    </row>
    <row r="561" spans="6:22" s="27" customFormat="1" hidden="1" x14ac:dyDescent="0.25">
      <c r="F561" s="23"/>
      <c r="G561" s="23"/>
      <c r="H561" s="131"/>
      <c r="I561" s="113"/>
      <c r="J561" s="113"/>
      <c r="K561" s="113"/>
      <c r="L561" s="113"/>
      <c r="Q561" s="26"/>
      <c r="R561" s="26"/>
      <c r="S561" s="26"/>
      <c r="T561" s="26"/>
      <c r="U561" s="26"/>
      <c r="V561" s="26"/>
    </row>
    <row r="562" spans="6:22" s="27" customFormat="1" hidden="1" x14ac:dyDescent="0.25">
      <c r="F562" s="23"/>
      <c r="G562" s="23"/>
      <c r="H562" s="131"/>
      <c r="I562" s="113"/>
      <c r="J562" s="113"/>
      <c r="K562" s="113"/>
      <c r="L562" s="113"/>
      <c r="Q562" s="26"/>
      <c r="R562" s="26"/>
      <c r="S562" s="26"/>
      <c r="T562" s="26"/>
      <c r="U562" s="26"/>
      <c r="V562" s="26"/>
    </row>
    <row r="563" spans="6:22" s="27" customFormat="1" hidden="1" x14ac:dyDescent="0.25">
      <c r="F563" s="23"/>
      <c r="G563" s="23"/>
      <c r="H563" s="131"/>
      <c r="I563" s="113"/>
      <c r="J563" s="113"/>
      <c r="K563" s="113"/>
      <c r="L563" s="113"/>
      <c r="Q563" s="26"/>
      <c r="R563" s="26"/>
      <c r="S563" s="26"/>
      <c r="T563" s="26"/>
      <c r="U563" s="26"/>
      <c r="V563" s="26"/>
    </row>
    <row r="564" spans="6:22" s="27" customFormat="1" hidden="1" x14ac:dyDescent="0.25">
      <c r="F564" s="23"/>
      <c r="G564" s="23"/>
      <c r="H564" s="131"/>
      <c r="I564" s="113"/>
      <c r="J564" s="113"/>
      <c r="K564" s="113"/>
      <c r="L564" s="113"/>
      <c r="Q564" s="26"/>
      <c r="R564" s="26"/>
      <c r="S564" s="26"/>
      <c r="T564" s="26"/>
      <c r="U564" s="26"/>
      <c r="V564" s="26"/>
    </row>
    <row r="565" spans="6:22" s="27" customFormat="1" hidden="1" x14ac:dyDescent="0.25">
      <c r="F565" s="23"/>
      <c r="G565" s="23"/>
      <c r="H565" s="131"/>
      <c r="I565" s="113"/>
      <c r="J565" s="113"/>
      <c r="K565" s="113"/>
      <c r="L565" s="113"/>
      <c r="Q565" s="26"/>
      <c r="R565" s="26"/>
      <c r="S565" s="26"/>
      <c r="T565" s="26"/>
      <c r="U565" s="26"/>
      <c r="V565" s="26"/>
    </row>
    <row r="566" spans="6:22" s="27" customFormat="1" hidden="1" x14ac:dyDescent="0.25">
      <c r="F566" s="23"/>
      <c r="G566" s="23"/>
      <c r="H566" s="131"/>
      <c r="I566" s="113"/>
      <c r="J566" s="113"/>
      <c r="K566" s="113"/>
      <c r="L566" s="113"/>
      <c r="Q566" s="26"/>
      <c r="R566" s="26"/>
      <c r="S566" s="26"/>
      <c r="T566" s="26"/>
      <c r="U566" s="26"/>
      <c r="V566" s="26"/>
    </row>
    <row r="567" spans="6:22" s="27" customFormat="1" hidden="1" x14ac:dyDescent="0.25">
      <c r="F567" s="23"/>
      <c r="G567" s="23"/>
      <c r="H567" s="131"/>
      <c r="I567" s="113"/>
      <c r="J567" s="113"/>
      <c r="K567" s="113"/>
      <c r="L567" s="113"/>
      <c r="Q567" s="26"/>
      <c r="R567" s="26"/>
      <c r="S567" s="26"/>
      <c r="T567" s="26"/>
      <c r="U567" s="26"/>
      <c r="V567" s="26"/>
    </row>
    <row r="568" spans="6:22" s="27" customFormat="1" hidden="1" x14ac:dyDescent="0.25">
      <c r="F568" s="23"/>
      <c r="G568" s="23"/>
      <c r="H568" s="131"/>
      <c r="I568" s="113"/>
      <c r="J568" s="113"/>
      <c r="K568" s="113"/>
      <c r="L568" s="113"/>
      <c r="Q568" s="26"/>
      <c r="R568" s="26"/>
      <c r="S568" s="26"/>
      <c r="T568" s="26"/>
      <c r="U568" s="26"/>
      <c r="V568" s="26"/>
    </row>
    <row r="569" spans="6:22" s="27" customFormat="1" hidden="1" x14ac:dyDescent="0.25">
      <c r="F569" s="23"/>
      <c r="G569" s="23"/>
      <c r="H569" s="131"/>
      <c r="I569" s="113"/>
      <c r="J569" s="113"/>
      <c r="K569" s="113"/>
      <c r="L569" s="113"/>
      <c r="Q569" s="26"/>
      <c r="R569" s="26"/>
      <c r="S569" s="26"/>
      <c r="T569" s="26"/>
      <c r="U569" s="26"/>
      <c r="V569" s="26"/>
    </row>
    <row r="570" spans="6:22" s="27" customFormat="1" hidden="1" x14ac:dyDescent="0.25">
      <c r="F570" s="23"/>
      <c r="G570" s="23"/>
      <c r="H570" s="131"/>
      <c r="I570" s="113"/>
      <c r="J570" s="113"/>
      <c r="K570" s="113"/>
      <c r="L570" s="113"/>
      <c r="Q570" s="26"/>
      <c r="R570" s="26"/>
      <c r="S570" s="26"/>
      <c r="T570" s="26"/>
      <c r="U570" s="26"/>
      <c r="V570" s="26"/>
    </row>
    <row r="571" spans="6:22" s="27" customFormat="1" hidden="1" x14ac:dyDescent="0.25">
      <c r="F571" s="23"/>
      <c r="G571" s="23"/>
      <c r="H571" s="131"/>
      <c r="I571" s="113"/>
      <c r="J571" s="113"/>
      <c r="K571" s="113"/>
      <c r="L571" s="113"/>
      <c r="Q571" s="26"/>
      <c r="R571" s="26"/>
      <c r="S571" s="26"/>
      <c r="T571" s="26"/>
      <c r="U571" s="26"/>
      <c r="V571" s="26"/>
    </row>
    <row r="572" spans="6:22" s="27" customFormat="1" hidden="1" x14ac:dyDescent="0.25">
      <c r="F572" s="23"/>
      <c r="G572" s="23"/>
      <c r="H572" s="131"/>
      <c r="I572" s="113"/>
      <c r="J572" s="113"/>
      <c r="K572" s="113"/>
      <c r="L572" s="113"/>
      <c r="Q572" s="26"/>
      <c r="R572" s="26"/>
      <c r="S572" s="26"/>
      <c r="T572" s="26"/>
      <c r="U572" s="26"/>
      <c r="V572" s="26"/>
    </row>
    <row r="573" spans="6:22" s="27" customFormat="1" hidden="1" x14ac:dyDescent="0.25">
      <c r="F573" s="23"/>
      <c r="G573" s="23"/>
      <c r="H573" s="131"/>
      <c r="I573" s="113"/>
      <c r="J573" s="113"/>
      <c r="K573" s="113"/>
      <c r="L573" s="113"/>
      <c r="Q573" s="26"/>
      <c r="R573" s="26"/>
      <c r="S573" s="26"/>
      <c r="T573" s="26"/>
      <c r="U573" s="26"/>
      <c r="V573" s="26"/>
    </row>
    <row r="574" spans="6:22" s="27" customFormat="1" hidden="1" x14ac:dyDescent="0.25">
      <c r="F574" s="23"/>
      <c r="G574" s="23"/>
      <c r="H574" s="131"/>
      <c r="I574" s="113"/>
      <c r="J574" s="113"/>
      <c r="K574" s="113"/>
      <c r="L574" s="113"/>
      <c r="Q574" s="26"/>
      <c r="R574" s="26"/>
      <c r="S574" s="26"/>
      <c r="T574" s="26"/>
      <c r="U574" s="26"/>
      <c r="V574" s="26"/>
    </row>
    <row r="575" spans="6:22" s="27" customFormat="1" hidden="1" x14ac:dyDescent="0.25">
      <c r="F575" s="23"/>
      <c r="G575" s="23"/>
      <c r="H575" s="131"/>
      <c r="I575" s="113"/>
      <c r="J575" s="113"/>
      <c r="K575" s="113"/>
      <c r="L575" s="113"/>
      <c r="Q575" s="26"/>
      <c r="R575" s="26"/>
      <c r="S575" s="26"/>
      <c r="T575" s="26"/>
      <c r="U575" s="26"/>
      <c r="V575" s="26"/>
    </row>
    <row r="576" spans="6:22" s="27" customFormat="1" hidden="1" x14ac:dyDescent="0.25">
      <c r="F576" s="23"/>
      <c r="G576" s="23"/>
      <c r="H576" s="131"/>
      <c r="I576" s="113"/>
      <c r="J576" s="113"/>
      <c r="K576" s="113"/>
      <c r="L576" s="113"/>
      <c r="Q576" s="26"/>
      <c r="R576" s="26"/>
      <c r="S576" s="26"/>
      <c r="T576" s="26"/>
      <c r="U576" s="26"/>
      <c r="V576" s="26"/>
    </row>
    <row r="577" spans="6:22" s="27" customFormat="1" hidden="1" x14ac:dyDescent="0.25">
      <c r="F577" s="23"/>
      <c r="G577" s="23"/>
      <c r="H577" s="131"/>
      <c r="I577" s="113"/>
      <c r="J577" s="113"/>
      <c r="K577" s="113"/>
      <c r="L577" s="113"/>
      <c r="Q577" s="26"/>
      <c r="R577" s="26"/>
      <c r="S577" s="26"/>
      <c r="T577" s="26"/>
      <c r="U577" s="26"/>
      <c r="V577" s="26"/>
    </row>
    <row r="578" spans="6:22" s="27" customFormat="1" hidden="1" x14ac:dyDescent="0.25">
      <c r="F578" s="23"/>
      <c r="G578" s="23"/>
      <c r="H578" s="131"/>
      <c r="I578" s="113"/>
      <c r="J578" s="113"/>
      <c r="K578" s="113"/>
      <c r="L578" s="113"/>
      <c r="Q578" s="26"/>
      <c r="R578" s="26"/>
      <c r="S578" s="26"/>
      <c r="T578" s="26"/>
      <c r="U578" s="26"/>
      <c r="V578" s="26"/>
    </row>
    <row r="579" spans="6:22" s="27" customFormat="1" hidden="1" x14ac:dyDescent="0.25">
      <c r="F579" s="23"/>
      <c r="G579" s="23"/>
      <c r="H579" s="131"/>
      <c r="I579" s="113"/>
      <c r="J579" s="113"/>
      <c r="K579" s="113"/>
      <c r="L579" s="113"/>
      <c r="Q579" s="26"/>
      <c r="R579" s="26"/>
      <c r="S579" s="26"/>
      <c r="T579" s="26"/>
      <c r="U579" s="26"/>
      <c r="V579" s="26"/>
    </row>
    <row r="580" spans="6:22" s="27" customFormat="1" hidden="1" x14ac:dyDescent="0.25">
      <c r="F580" s="23"/>
      <c r="G580" s="23"/>
      <c r="H580" s="131"/>
      <c r="I580" s="113"/>
      <c r="J580" s="113"/>
      <c r="K580" s="113"/>
      <c r="L580" s="113"/>
      <c r="Q580" s="26"/>
      <c r="R580" s="26"/>
      <c r="S580" s="26"/>
      <c r="T580" s="26"/>
      <c r="U580" s="26"/>
      <c r="V580" s="26"/>
    </row>
    <row r="581" spans="6:22" s="27" customFormat="1" hidden="1" x14ac:dyDescent="0.25">
      <c r="F581" s="23"/>
      <c r="G581" s="23"/>
      <c r="H581" s="131"/>
      <c r="I581" s="113"/>
      <c r="J581" s="113"/>
      <c r="K581" s="113"/>
      <c r="L581" s="113"/>
      <c r="Q581" s="26"/>
      <c r="R581" s="26"/>
      <c r="S581" s="26"/>
      <c r="T581" s="26"/>
      <c r="U581" s="26"/>
      <c r="V581" s="26"/>
    </row>
    <row r="582" spans="6:22" s="27" customFormat="1" hidden="1" x14ac:dyDescent="0.25">
      <c r="F582" s="23"/>
      <c r="G582" s="23"/>
      <c r="H582" s="131"/>
      <c r="I582" s="113"/>
      <c r="J582" s="113"/>
      <c r="K582" s="113"/>
      <c r="L582" s="113"/>
      <c r="Q582" s="26"/>
      <c r="R582" s="26"/>
      <c r="S582" s="26"/>
      <c r="T582" s="26"/>
      <c r="U582" s="26"/>
      <c r="V582" s="26"/>
    </row>
    <row r="583" spans="6:22" s="27" customFormat="1" hidden="1" x14ac:dyDescent="0.25">
      <c r="F583" s="23"/>
      <c r="G583" s="23"/>
      <c r="H583" s="131"/>
      <c r="I583" s="113"/>
      <c r="J583" s="113"/>
      <c r="K583" s="113"/>
      <c r="L583" s="113"/>
      <c r="Q583" s="26"/>
      <c r="R583" s="26"/>
      <c r="S583" s="26"/>
      <c r="T583" s="26"/>
      <c r="U583" s="26"/>
      <c r="V583" s="26"/>
    </row>
    <row r="584" spans="6:22" s="27" customFormat="1" hidden="1" x14ac:dyDescent="0.25">
      <c r="F584" s="23"/>
      <c r="G584" s="23"/>
      <c r="H584" s="131"/>
      <c r="I584" s="113"/>
      <c r="J584" s="113"/>
      <c r="K584" s="113"/>
      <c r="L584" s="113"/>
      <c r="Q584" s="26"/>
      <c r="R584" s="26"/>
      <c r="S584" s="26"/>
      <c r="T584" s="26"/>
      <c r="U584" s="26"/>
      <c r="V584" s="26"/>
    </row>
    <row r="585" spans="6:22" s="27" customFormat="1" hidden="1" x14ac:dyDescent="0.25">
      <c r="F585" s="23"/>
      <c r="G585" s="23"/>
      <c r="H585" s="131"/>
      <c r="I585" s="113"/>
      <c r="J585" s="113"/>
      <c r="K585" s="113"/>
      <c r="L585" s="113"/>
      <c r="Q585" s="26"/>
      <c r="R585" s="26"/>
      <c r="S585" s="26"/>
      <c r="T585" s="26"/>
      <c r="U585" s="26"/>
      <c r="V585" s="26"/>
    </row>
    <row r="586" spans="6:22" s="27" customFormat="1" hidden="1" x14ac:dyDescent="0.25">
      <c r="F586" s="23"/>
      <c r="G586" s="23"/>
      <c r="H586" s="131"/>
      <c r="I586" s="113"/>
      <c r="J586" s="113"/>
      <c r="K586" s="113"/>
      <c r="L586" s="113"/>
      <c r="Q586" s="26"/>
      <c r="R586" s="26"/>
      <c r="S586" s="26"/>
      <c r="T586" s="26"/>
      <c r="U586" s="26"/>
      <c r="V586" s="26"/>
    </row>
    <row r="587" spans="6:22" s="27" customFormat="1" hidden="1" x14ac:dyDescent="0.25">
      <c r="F587" s="23"/>
      <c r="G587" s="23"/>
      <c r="H587" s="131"/>
      <c r="I587" s="113"/>
      <c r="J587" s="113"/>
      <c r="K587" s="113"/>
      <c r="L587" s="113"/>
      <c r="Q587" s="26"/>
      <c r="R587" s="26"/>
      <c r="S587" s="26"/>
      <c r="T587" s="26"/>
      <c r="U587" s="26"/>
      <c r="V587" s="26"/>
    </row>
    <row r="588" spans="6:22" s="27" customFormat="1" hidden="1" x14ac:dyDescent="0.25">
      <c r="F588" s="23"/>
      <c r="G588" s="23"/>
      <c r="H588" s="131"/>
      <c r="I588" s="113"/>
      <c r="J588" s="113"/>
      <c r="K588" s="113"/>
      <c r="L588" s="113"/>
      <c r="Q588" s="26"/>
      <c r="R588" s="26"/>
      <c r="S588" s="26"/>
      <c r="T588" s="26"/>
      <c r="U588" s="26"/>
      <c r="V588" s="26"/>
    </row>
    <row r="589" spans="6:22" s="27" customFormat="1" hidden="1" x14ac:dyDescent="0.25">
      <c r="F589" s="23"/>
      <c r="G589" s="23"/>
      <c r="H589" s="131"/>
      <c r="I589" s="113"/>
      <c r="J589" s="113"/>
      <c r="K589" s="113"/>
      <c r="L589" s="113"/>
      <c r="Q589" s="26"/>
      <c r="R589" s="26"/>
      <c r="S589" s="26"/>
      <c r="T589" s="26"/>
      <c r="U589" s="26"/>
      <c r="V589" s="26"/>
    </row>
    <row r="590" spans="6:22" s="27" customFormat="1" hidden="1" x14ac:dyDescent="0.25">
      <c r="F590" s="23"/>
      <c r="G590" s="23"/>
      <c r="H590" s="131"/>
      <c r="I590" s="113"/>
      <c r="J590" s="113"/>
      <c r="K590" s="113"/>
      <c r="L590" s="113"/>
      <c r="Q590" s="26"/>
      <c r="R590" s="26"/>
      <c r="S590" s="26"/>
      <c r="T590" s="26"/>
      <c r="U590" s="26"/>
      <c r="V590" s="26"/>
    </row>
    <row r="591" spans="6:22" s="27" customFormat="1" hidden="1" x14ac:dyDescent="0.25">
      <c r="F591" s="23"/>
      <c r="G591" s="23"/>
      <c r="H591" s="131"/>
      <c r="I591" s="113"/>
      <c r="J591" s="113"/>
      <c r="K591" s="113"/>
      <c r="L591" s="113"/>
      <c r="Q591" s="26"/>
      <c r="R591" s="26"/>
      <c r="S591" s="26"/>
      <c r="T591" s="26"/>
      <c r="U591" s="26"/>
      <c r="V591" s="26"/>
    </row>
    <row r="592" spans="6:22" s="27" customFormat="1" hidden="1" x14ac:dyDescent="0.25">
      <c r="F592" s="23"/>
      <c r="G592" s="23"/>
      <c r="H592" s="131"/>
      <c r="I592" s="113"/>
      <c r="J592" s="113"/>
      <c r="K592" s="113"/>
      <c r="L592" s="113"/>
      <c r="Q592" s="26"/>
      <c r="R592" s="26"/>
      <c r="S592" s="26"/>
      <c r="T592" s="26"/>
      <c r="U592" s="26"/>
      <c r="V592" s="26"/>
    </row>
    <row r="593" spans="6:22" s="27" customFormat="1" hidden="1" x14ac:dyDescent="0.25">
      <c r="F593" s="23"/>
      <c r="G593" s="23"/>
      <c r="H593" s="131"/>
      <c r="I593" s="113"/>
      <c r="J593" s="113"/>
      <c r="K593" s="113"/>
      <c r="L593" s="113"/>
      <c r="Q593" s="26"/>
      <c r="R593" s="26"/>
      <c r="S593" s="26"/>
      <c r="T593" s="26"/>
      <c r="U593" s="26"/>
      <c r="V593" s="26"/>
    </row>
    <row r="594" spans="6:22" s="27" customFormat="1" hidden="1" x14ac:dyDescent="0.25">
      <c r="F594" s="23"/>
      <c r="G594" s="23"/>
      <c r="H594" s="131"/>
      <c r="I594" s="113"/>
      <c r="J594" s="113"/>
      <c r="K594" s="113"/>
      <c r="L594" s="113"/>
      <c r="Q594" s="26"/>
      <c r="R594" s="26"/>
      <c r="S594" s="26"/>
      <c r="T594" s="26"/>
      <c r="U594" s="26"/>
      <c r="V594" s="26"/>
    </row>
    <row r="595" spans="6:22" s="27" customFormat="1" hidden="1" x14ac:dyDescent="0.25">
      <c r="F595" s="23"/>
      <c r="G595" s="23"/>
      <c r="H595" s="131"/>
      <c r="I595" s="113"/>
      <c r="J595" s="113"/>
      <c r="K595" s="113"/>
      <c r="L595" s="113"/>
      <c r="Q595" s="26"/>
      <c r="R595" s="26"/>
      <c r="S595" s="26"/>
      <c r="T595" s="26"/>
      <c r="U595" s="26"/>
      <c r="V595" s="26"/>
    </row>
    <row r="596" spans="6:22" s="27" customFormat="1" hidden="1" x14ac:dyDescent="0.25">
      <c r="F596" s="23"/>
      <c r="G596" s="23"/>
      <c r="H596" s="131"/>
      <c r="I596" s="113"/>
      <c r="J596" s="113"/>
      <c r="K596" s="113"/>
      <c r="L596" s="113"/>
      <c r="Q596" s="26"/>
      <c r="R596" s="26"/>
      <c r="S596" s="26"/>
      <c r="T596" s="26"/>
      <c r="U596" s="26"/>
      <c r="V596" s="26"/>
    </row>
    <row r="597" spans="6:22" s="27" customFormat="1" hidden="1" x14ac:dyDescent="0.25">
      <c r="F597" s="23"/>
      <c r="G597" s="23"/>
      <c r="H597" s="131"/>
      <c r="I597" s="113"/>
      <c r="J597" s="113"/>
      <c r="K597" s="113"/>
      <c r="L597" s="113"/>
      <c r="Q597" s="26"/>
      <c r="R597" s="26"/>
      <c r="S597" s="26"/>
      <c r="T597" s="26"/>
      <c r="U597" s="26"/>
      <c r="V597" s="26"/>
    </row>
    <row r="598" spans="6:22" s="27" customFormat="1" hidden="1" x14ac:dyDescent="0.25">
      <c r="F598" s="23"/>
      <c r="G598" s="23"/>
      <c r="H598" s="131"/>
      <c r="I598" s="113"/>
      <c r="J598" s="113"/>
      <c r="K598" s="113"/>
      <c r="L598" s="113"/>
      <c r="Q598" s="26"/>
      <c r="R598" s="26"/>
      <c r="S598" s="26"/>
      <c r="T598" s="26"/>
      <c r="U598" s="26"/>
      <c r="V598" s="26"/>
    </row>
    <row r="599" spans="6:22" s="27" customFormat="1" hidden="1" x14ac:dyDescent="0.25">
      <c r="F599" s="23"/>
      <c r="G599" s="23"/>
      <c r="H599" s="131"/>
      <c r="I599" s="113"/>
      <c r="J599" s="113"/>
      <c r="K599" s="113"/>
      <c r="L599" s="113"/>
      <c r="Q599" s="26"/>
      <c r="R599" s="26"/>
      <c r="S599" s="26"/>
      <c r="T599" s="26"/>
      <c r="U599" s="26"/>
      <c r="V599" s="26"/>
    </row>
    <row r="600" spans="6:22" s="27" customFormat="1" hidden="1" x14ac:dyDescent="0.25">
      <c r="F600" s="23"/>
      <c r="G600" s="23"/>
      <c r="H600" s="131"/>
      <c r="I600" s="113"/>
      <c r="J600" s="113"/>
      <c r="K600" s="113"/>
      <c r="L600" s="113"/>
      <c r="Q600" s="26"/>
      <c r="R600" s="26"/>
      <c r="S600" s="26"/>
      <c r="T600" s="26"/>
      <c r="U600" s="26"/>
      <c r="V600" s="26"/>
    </row>
    <row r="601" spans="6:22" s="27" customFormat="1" hidden="1" x14ac:dyDescent="0.25">
      <c r="F601" s="23"/>
      <c r="G601" s="23"/>
      <c r="H601" s="131"/>
      <c r="I601" s="113"/>
      <c r="J601" s="113"/>
      <c r="K601" s="113"/>
      <c r="L601" s="113"/>
      <c r="Q601" s="26"/>
      <c r="R601" s="26"/>
      <c r="S601" s="26"/>
      <c r="T601" s="26"/>
      <c r="U601" s="26"/>
      <c r="V601" s="26"/>
    </row>
    <row r="602" spans="6:22" s="27" customFormat="1" hidden="1" x14ac:dyDescent="0.25">
      <c r="F602" s="23"/>
      <c r="G602" s="23"/>
      <c r="H602" s="131"/>
      <c r="I602" s="113"/>
      <c r="J602" s="113"/>
      <c r="K602" s="113"/>
      <c r="L602" s="113"/>
      <c r="Q602" s="26"/>
      <c r="R602" s="26"/>
      <c r="S602" s="26"/>
      <c r="T602" s="26"/>
      <c r="U602" s="26"/>
      <c r="V602" s="26"/>
    </row>
    <row r="603" spans="6:22" s="27" customFormat="1" hidden="1" x14ac:dyDescent="0.25">
      <c r="F603" s="23"/>
      <c r="G603" s="23"/>
      <c r="H603" s="131"/>
      <c r="I603" s="113"/>
      <c r="J603" s="113"/>
      <c r="K603" s="113"/>
      <c r="L603" s="113"/>
      <c r="Q603" s="26"/>
      <c r="R603" s="26"/>
      <c r="S603" s="26"/>
      <c r="T603" s="26"/>
      <c r="U603" s="26"/>
      <c r="V603" s="26"/>
    </row>
    <row r="604" spans="6:22" s="27" customFormat="1" hidden="1" x14ac:dyDescent="0.25">
      <c r="F604" s="23"/>
      <c r="G604" s="23"/>
      <c r="H604" s="131"/>
      <c r="I604" s="113"/>
      <c r="J604" s="113"/>
      <c r="K604" s="113"/>
      <c r="L604" s="113"/>
      <c r="Q604" s="26"/>
      <c r="R604" s="26"/>
      <c r="S604" s="26"/>
      <c r="T604" s="26"/>
      <c r="U604" s="26"/>
      <c r="V604" s="26"/>
    </row>
    <row r="605" spans="6:22" s="27" customFormat="1" hidden="1" x14ac:dyDescent="0.25">
      <c r="F605" s="23"/>
      <c r="G605" s="23"/>
      <c r="H605" s="131"/>
      <c r="I605" s="113"/>
      <c r="J605" s="113"/>
      <c r="K605" s="113"/>
      <c r="L605" s="113"/>
      <c r="Q605" s="26"/>
      <c r="R605" s="26"/>
      <c r="S605" s="26"/>
      <c r="T605" s="26"/>
      <c r="U605" s="26"/>
      <c r="V605" s="26"/>
    </row>
    <row r="606" spans="6:22" s="27" customFormat="1" hidden="1" x14ac:dyDescent="0.25">
      <c r="F606" s="23"/>
      <c r="G606" s="23"/>
      <c r="H606" s="131"/>
      <c r="I606" s="113"/>
      <c r="J606" s="113"/>
      <c r="K606" s="113"/>
      <c r="L606" s="113"/>
      <c r="Q606" s="26"/>
      <c r="R606" s="26"/>
      <c r="S606" s="26"/>
      <c r="T606" s="26"/>
      <c r="U606" s="26"/>
      <c r="V606" s="26"/>
    </row>
    <row r="607" spans="6:22" s="27" customFormat="1" hidden="1" x14ac:dyDescent="0.25">
      <c r="F607" s="23"/>
      <c r="G607" s="23"/>
      <c r="H607" s="131"/>
      <c r="I607" s="113"/>
      <c r="J607" s="113"/>
      <c r="K607" s="113"/>
      <c r="L607" s="113"/>
      <c r="Q607" s="26"/>
      <c r="R607" s="26"/>
      <c r="S607" s="26"/>
      <c r="T607" s="26"/>
      <c r="U607" s="26"/>
      <c r="V607" s="26"/>
    </row>
    <row r="608" spans="6:22" s="27" customFormat="1" hidden="1" x14ac:dyDescent="0.25">
      <c r="F608" s="23"/>
      <c r="G608" s="23"/>
      <c r="H608" s="131"/>
      <c r="I608" s="113"/>
      <c r="J608" s="113"/>
      <c r="K608" s="113"/>
      <c r="L608" s="113"/>
      <c r="Q608" s="26"/>
      <c r="R608" s="26"/>
      <c r="S608" s="26"/>
      <c r="T608" s="26"/>
      <c r="U608" s="26"/>
      <c r="V608" s="26"/>
    </row>
    <row r="609" spans="6:22" s="27" customFormat="1" hidden="1" x14ac:dyDescent="0.25">
      <c r="F609" s="23"/>
      <c r="G609" s="23"/>
      <c r="H609" s="131"/>
      <c r="I609" s="113"/>
      <c r="J609" s="113"/>
      <c r="K609" s="113"/>
      <c r="L609" s="113"/>
      <c r="Q609" s="26"/>
      <c r="R609" s="26"/>
      <c r="S609" s="26"/>
      <c r="T609" s="26"/>
      <c r="U609" s="26"/>
      <c r="V609" s="26"/>
    </row>
    <row r="610" spans="6:22" s="27" customFormat="1" hidden="1" x14ac:dyDescent="0.25">
      <c r="F610" s="23"/>
      <c r="G610" s="23"/>
      <c r="H610" s="131"/>
      <c r="I610" s="113"/>
      <c r="J610" s="113"/>
      <c r="K610" s="113"/>
      <c r="L610" s="113"/>
      <c r="Q610" s="26"/>
      <c r="R610" s="26"/>
      <c r="S610" s="26"/>
      <c r="T610" s="26"/>
      <c r="U610" s="26"/>
      <c r="V610" s="26"/>
    </row>
    <row r="611" spans="6:22" s="27" customFormat="1" hidden="1" x14ac:dyDescent="0.25">
      <c r="F611" s="23"/>
      <c r="G611" s="23"/>
      <c r="H611" s="131"/>
      <c r="I611" s="113"/>
      <c r="J611" s="113"/>
      <c r="K611" s="113"/>
      <c r="L611" s="113"/>
      <c r="Q611" s="26"/>
      <c r="R611" s="26"/>
      <c r="S611" s="26"/>
      <c r="T611" s="26"/>
      <c r="U611" s="26"/>
      <c r="V611" s="26"/>
    </row>
    <row r="612" spans="6:22" s="27" customFormat="1" hidden="1" x14ac:dyDescent="0.25">
      <c r="F612" s="23"/>
      <c r="G612" s="23"/>
      <c r="H612" s="131"/>
      <c r="I612" s="113"/>
      <c r="J612" s="113"/>
      <c r="K612" s="113"/>
      <c r="L612" s="113"/>
      <c r="Q612" s="26"/>
      <c r="R612" s="26"/>
      <c r="S612" s="26"/>
      <c r="T612" s="26"/>
      <c r="U612" s="26"/>
      <c r="V612" s="26"/>
    </row>
    <row r="613" spans="6:22" s="27" customFormat="1" hidden="1" x14ac:dyDescent="0.25">
      <c r="F613" s="23"/>
      <c r="G613" s="23"/>
      <c r="H613" s="131"/>
      <c r="I613" s="113"/>
      <c r="J613" s="113"/>
      <c r="K613" s="113"/>
      <c r="L613" s="113"/>
      <c r="Q613" s="26"/>
      <c r="R613" s="26"/>
      <c r="S613" s="26"/>
      <c r="T613" s="26"/>
      <c r="U613" s="26"/>
      <c r="V613" s="26"/>
    </row>
    <row r="614" spans="6:22" s="27" customFormat="1" hidden="1" x14ac:dyDescent="0.25">
      <c r="F614" s="23"/>
      <c r="G614" s="23"/>
      <c r="H614" s="131"/>
      <c r="I614" s="113"/>
      <c r="J614" s="113"/>
      <c r="K614" s="113"/>
      <c r="L614" s="113"/>
      <c r="Q614" s="26"/>
      <c r="R614" s="26"/>
      <c r="S614" s="26"/>
      <c r="T614" s="26"/>
      <c r="U614" s="26"/>
      <c r="V614" s="26"/>
    </row>
    <row r="615" spans="6:22" s="27" customFormat="1" hidden="1" x14ac:dyDescent="0.25">
      <c r="F615" s="23"/>
      <c r="G615" s="23"/>
      <c r="H615" s="131"/>
      <c r="I615" s="113"/>
      <c r="J615" s="113"/>
      <c r="K615" s="113"/>
      <c r="L615" s="113"/>
      <c r="Q615" s="26"/>
      <c r="R615" s="26"/>
      <c r="S615" s="26"/>
      <c r="T615" s="26"/>
      <c r="U615" s="26"/>
      <c r="V615" s="26"/>
    </row>
    <row r="616" spans="6:22" s="27" customFormat="1" hidden="1" x14ac:dyDescent="0.25">
      <c r="F616" s="23"/>
      <c r="G616" s="23"/>
      <c r="H616" s="131"/>
      <c r="I616" s="113"/>
      <c r="J616" s="113"/>
      <c r="K616" s="113"/>
      <c r="L616" s="113"/>
      <c r="Q616" s="26"/>
      <c r="R616" s="26"/>
      <c r="S616" s="26"/>
      <c r="T616" s="26"/>
      <c r="U616" s="26"/>
      <c r="V616" s="26"/>
    </row>
    <row r="617" spans="6:22" s="27" customFormat="1" hidden="1" x14ac:dyDescent="0.25">
      <c r="F617" s="23"/>
      <c r="G617" s="23"/>
      <c r="H617" s="131"/>
      <c r="I617" s="113"/>
      <c r="J617" s="113"/>
      <c r="K617" s="113"/>
      <c r="L617" s="113"/>
      <c r="Q617" s="26"/>
      <c r="R617" s="26"/>
      <c r="S617" s="26"/>
      <c r="T617" s="26"/>
      <c r="U617" s="26"/>
      <c r="V617" s="26"/>
    </row>
    <row r="618" spans="6:22" s="27" customFormat="1" hidden="1" x14ac:dyDescent="0.25">
      <c r="F618" s="23"/>
      <c r="G618" s="23"/>
      <c r="H618" s="131"/>
      <c r="I618" s="113"/>
      <c r="J618" s="113"/>
      <c r="K618" s="113"/>
      <c r="L618" s="113"/>
      <c r="Q618" s="26"/>
      <c r="R618" s="26"/>
      <c r="S618" s="26"/>
      <c r="T618" s="26"/>
      <c r="U618" s="26"/>
      <c r="V618" s="26"/>
    </row>
    <row r="619" spans="6:22" s="27" customFormat="1" hidden="1" x14ac:dyDescent="0.25">
      <c r="F619" s="23"/>
      <c r="G619" s="23"/>
      <c r="H619" s="131"/>
      <c r="I619" s="113"/>
      <c r="J619" s="113"/>
      <c r="K619" s="113"/>
      <c r="L619" s="113"/>
      <c r="Q619" s="26"/>
      <c r="R619" s="26"/>
      <c r="S619" s="26"/>
      <c r="T619" s="26"/>
      <c r="U619" s="26"/>
      <c r="V619" s="26"/>
    </row>
    <row r="620" spans="6:22" s="27" customFormat="1" hidden="1" x14ac:dyDescent="0.25">
      <c r="F620" s="23"/>
      <c r="G620" s="23"/>
      <c r="H620" s="131"/>
      <c r="I620" s="113"/>
      <c r="J620" s="113"/>
      <c r="K620" s="113"/>
      <c r="L620" s="113"/>
      <c r="Q620" s="26"/>
      <c r="R620" s="26"/>
      <c r="S620" s="26"/>
      <c r="T620" s="26"/>
      <c r="U620" s="26"/>
      <c r="V620" s="26"/>
    </row>
    <row r="621" spans="6:22" s="27" customFormat="1" hidden="1" x14ac:dyDescent="0.25">
      <c r="F621" s="23"/>
      <c r="G621" s="23"/>
      <c r="H621" s="131"/>
      <c r="I621" s="113"/>
      <c r="J621" s="113"/>
      <c r="K621" s="113"/>
      <c r="L621" s="113"/>
      <c r="Q621" s="26"/>
      <c r="R621" s="26"/>
      <c r="S621" s="26"/>
      <c r="T621" s="26"/>
      <c r="U621" s="26"/>
      <c r="V621" s="26"/>
    </row>
    <row r="622" spans="6:22" s="27" customFormat="1" hidden="1" x14ac:dyDescent="0.25">
      <c r="F622" s="23"/>
      <c r="G622" s="23"/>
      <c r="H622" s="131"/>
      <c r="I622" s="113"/>
      <c r="J622" s="113"/>
      <c r="K622" s="113"/>
      <c r="L622" s="113"/>
      <c r="Q622" s="26"/>
      <c r="R622" s="26"/>
      <c r="S622" s="26"/>
      <c r="T622" s="26"/>
      <c r="U622" s="26"/>
      <c r="V622" s="26"/>
    </row>
    <row r="623" spans="6:22" s="27" customFormat="1" hidden="1" x14ac:dyDescent="0.25">
      <c r="F623" s="23"/>
      <c r="G623" s="23"/>
      <c r="H623" s="131"/>
      <c r="I623" s="113"/>
      <c r="J623" s="113"/>
      <c r="K623" s="113"/>
      <c r="L623" s="113"/>
      <c r="Q623" s="26"/>
      <c r="R623" s="26"/>
      <c r="S623" s="26"/>
      <c r="T623" s="26"/>
      <c r="U623" s="26"/>
      <c r="V623" s="26"/>
    </row>
    <row r="624" spans="6:22" s="27" customFormat="1" hidden="1" x14ac:dyDescent="0.25">
      <c r="F624" s="23"/>
      <c r="G624" s="23"/>
      <c r="H624" s="131"/>
      <c r="I624" s="113"/>
      <c r="J624" s="113"/>
      <c r="K624" s="113"/>
      <c r="L624" s="113"/>
      <c r="Q624" s="26"/>
      <c r="R624" s="26"/>
      <c r="S624" s="26"/>
      <c r="T624" s="26"/>
      <c r="U624" s="26"/>
      <c r="V624" s="26"/>
    </row>
    <row r="625" spans="6:22" s="27" customFormat="1" hidden="1" x14ac:dyDescent="0.25">
      <c r="F625" s="23"/>
      <c r="G625" s="23"/>
      <c r="H625" s="131"/>
      <c r="I625" s="113"/>
      <c r="J625" s="113"/>
      <c r="K625" s="113"/>
      <c r="L625" s="113"/>
      <c r="Q625" s="26"/>
      <c r="R625" s="26"/>
      <c r="S625" s="26"/>
      <c r="T625" s="26"/>
      <c r="U625" s="26"/>
      <c r="V625" s="26"/>
    </row>
    <row r="626" spans="6:22" s="27" customFormat="1" hidden="1" x14ac:dyDescent="0.25">
      <c r="F626" s="23"/>
      <c r="G626" s="23"/>
      <c r="H626" s="131"/>
      <c r="I626" s="113"/>
      <c r="J626" s="113"/>
      <c r="K626" s="113"/>
      <c r="L626" s="113"/>
      <c r="Q626" s="26"/>
      <c r="R626" s="26"/>
      <c r="S626" s="26"/>
      <c r="T626" s="26"/>
      <c r="U626" s="26"/>
      <c r="V626" s="26"/>
    </row>
    <row r="627" spans="6:22" s="27" customFormat="1" hidden="1" x14ac:dyDescent="0.25">
      <c r="F627" s="23"/>
      <c r="G627" s="23"/>
      <c r="H627" s="131"/>
      <c r="I627" s="113"/>
      <c r="J627" s="113"/>
      <c r="K627" s="113"/>
      <c r="L627" s="113"/>
      <c r="Q627" s="26"/>
      <c r="R627" s="26"/>
      <c r="S627" s="26"/>
      <c r="T627" s="26"/>
      <c r="U627" s="26"/>
      <c r="V627" s="26"/>
    </row>
    <row r="628" spans="6:22" s="27" customFormat="1" hidden="1" x14ac:dyDescent="0.25">
      <c r="F628" s="23"/>
      <c r="G628" s="23"/>
      <c r="H628" s="131"/>
      <c r="I628" s="113"/>
      <c r="J628" s="113"/>
      <c r="K628" s="113"/>
      <c r="L628" s="113"/>
      <c r="Q628" s="26"/>
      <c r="R628" s="26"/>
      <c r="S628" s="26"/>
      <c r="T628" s="26"/>
      <c r="U628" s="26"/>
      <c r="V628" s="26"/>
    </row>
    <row r="629" spans="6:22" s="27" customFormat="1" hidden="1" x14ac:dyDescent="0.25">
      <c r="F629" s="23"/>
      <c r="G629" s="23"/>
      <c r="H629" s="131"/>
      <c r="I629" s="113"/>
      <c r="J629" s="113"/>
      <c r="K629" s="113"/>
      <c r="L629" s="113"/>
      <c r="Q629" s="26"/>
      <c r="R629" s="26"/>
      <c r="S629" s="26"/>
      <c r="T629" s="26"/>
      <c r="U629" s="26"/>
      <c r="V629" s="26"/>
    </row>
    <row r="630" spans="6:22" s="27" customFormat="1" hidden="1" x14ac:dyDescent="0.25">
      <c r="F630" s="23"/>
      <c r="G630" s="23"/>
      <c r="H630" s="131"/>
      <c r="I630" s="113"/>
      <c r="J630" s="113"/>
      <c r="K630" s="113"/>
      <c r="L630" s="113"/>
      <c r="Q630" s="26"/>
      <c r="R630" s="26"/>
      <c r="S630" s="26"/>
      <c r="T630" s="26"/>
      <c r="U630" s="26"/>
      <c r="V630" s="26"/>
    </row>
    <row r="631" spans="6:22" s="27" customFormat="1" hidden="1" x14ac:dyDescent="0.25">
      <c r="F631" s="23"/>
      <c r="G631" s="23"/>
      <c r="H631" s="131"/>
      <c r="I631" s="113"/>
      <c r="J631" s="113"/>
      <c r="K631" s="113"/>
      <c r="L631" s="113"/>
      <c r="Q631" s="26"/>
      <c r="R631" s="26"/>
      <c r="S631" s="26"/>
      <c r="T631" s="26"/>
      <c r="U631" s="26"/>
      <c r="V631" s="26"/>
    </row>
    <row r="632" spans="6:22" s="27" customFormat="1" hidden="1" x14ac:dyDescent="0.25">
      <c r="F632" s="23"/>
      <c r="G632" s="23"/>
      <c r="H632" s="131"/>
      <c r="I632" s="113"/>
      <c r="J632" s="113"/>
      <c r="K632" s="113"/>
      <c r="L632" s="113"/>
      <c r="Q632" s="26"/>
      <c r="R632" s="26"/>
      <c r="S632" s="26"/>
      <c r="T632" s="26"/>
      <c r="U632" s="26"/>
      <c r="V632" s="26"/>
    </row>
    <row r="633" spans="6:22" s="27" customFormat="1" hidden="1" x14ac:dyDescent="0.25">
      <c r="F633" s="23"/>
      <c r="G633" s="23"/>
      <c r="H633" s="131"/>
      <c r="I633" s="113"/>
      <c r="J633" s="113"/>
      <c r="K633" s="113"/>
      <c r="L633" s="113"/>
      <c r="Q633" s="26"/>
      <c r="R633" s="26"/>
      <c r="S633" s="26"/>
      <c r="T633" s="26"/>
      <c r="U633" s="26"/>
      <c r="V633" s="26"/>
    </row>
    <row r="634" spans="6:22" s="27" customFormat="1" hidden="1" x14ac:dyDescent="0.25">
      <c r="F634" s="23"/>
      <c r="G634" s="23"/>
      <c r="H634" s="131"/>
      <c r="I634" s="113"/>
      <c r="J634" s="113"/>
      <c r="K634" s="113"/>
      <c r="L634" s="113"/>
      <c r="Q634" s="26"/>
      <c r="R634" s="26"/>
      <c r="S634" s="26"/>
      <c r="T634" s="26"/>
      <c r="U634" s="26"/>
      <c r="V634" s="26"/>
    </row>
    <row r="635" spans="6:22" s="27" customFormat="1" hidden="1" x14ac:dyDescent="0.25">
      <c r="F635" s="23"/>
      <c r="G635" s="23"/>
      <c r="H635" s="131"/>
      <c r="I635" s="113"/>
      <c r="J635" s="113"/>
      <c r="K635" s="113"/>
      <c r="L635" s="113"/>
      <c r="Q635" s="26"/>
      <c r="R635" s="26"/>
      <c r="S635" s="26"/>
      <c r="T635" s="26"/>
      <c r="U635" s="26"/>
      <c r="V635" s="26"/>
    </row>
    <row r="636" spans="6:22" s="27" customFormat="1" hidden="1" x14ac:dyDescent="0.25">
      <c r="F636" s="23"/>
      <c r="G636" s="23"/>
      <c r="H636" s="131"/>
      <c r="I636" s="113"/>
      <c r="J636" s="113"/>
      <c r="K636" s="113"/>
      <c r="L636" s="113"/>
      <c r="Q636" s="26"/>
      <c r="R636" s="26"/>
      <c r="S636" s="26"/>
      <c r="T636" s="26"/>
      <c r="U636" s="26"/>
      <c r="V636" s="26"/>
    </row>
    <row r="637" spans="6:22" s="27" customFormat="1" hidden="1" x14ac:dyDescent="0.25">
      <c r="F637" s="23"/>
      <c r="G637" s="23"/>
      <c r="H637" s="131"/>
      <c r="I637" s="113"/>
      <c r="J637" s="113"/>
      <c r="K637" s="113"/>
      <c r="L637" s="113"/>
      <c r="Q637" s="26"/>
      <c r="R637" s="26"/>
      <c r="S637" s="26"/>
      <c r="T637" s="26"/>
      <c r="U637" s="26"/>
      <c r="V637" s="26"/>
    </row>
    <row r="638" spans="6:22" s="27" customFormat="1" hidden="1" x14ac:dyDescent="0.25">
      <c r="F638" s="23"/>
      <c r="G638" s="23"/>
      <c r="H638" s="131"/>
      <c r="I638" s="113"/>
      <c r="J638" s="113"/>
      <c r="K638" s="113"/>
      <c r="L638" s="113"/>
      <c r="Q638" s="26"/>
      <c r="R638" s="26"/>
      <c r="S638" s="26"/>
      <c r="T638" s="26"/>
      <c r="U638" s="26"/>
      <c r="V638" s="26"/>
    </row>
    <row r="639" spans="6:22" s="27" customFormat="1" hidden="1" x14ac:dyDescent="0.25">
      <c r="F639" s="23"/>
      <c r="G639" s="23"/>
      <c r="H639" s="131"/>
      <c r="I639" s="113"/>
      <c r="J639" s="113"/>
      <c r="K639" s="113"/>
      <c r="L639" s="113"/>
      <c r="Q639" s="26"/>
      <c r="R639" s="26"/>
      <c r="S639" s="26"/>
      <c r="T639" s="26"/>
      <c r="U639" s="26"/>
      <c r="V639" s="26"/>
    </row>
    <row r="640" spans="6:22" s="27" customFormat="1" hidden="1" x14ac:dyDescent="0.25">
      <c r="F640" s="23"/>
      <c r="G640" s="23"/>
      <c r="H640" s="131"/>
      <c r="I640" s="113"/>
      <c r="J640" s="113"/>
      <c r="K640" s="113"/>
      <c r="L640" s="113"/>
      <c r="Q640" s="26"/>
      <c r="R640" s="26"/>
      <c r="S640" s="26"/>
      <c r="T640" s="26"/>
      <c r="U640" s="26"/>
      <c r="V640" s="26"/>
    </row>
    <row r="641" spans="6:22" s="27" customFormat="1" hidden="1" x14ac:dyDescent="0.25">
      <c r="F641" s="23"/>
      <c r="G641" s="23"/>
      <c r="H641" s="131"/>
      <c r="I641" s="113"/>
      <c r="J641" s="113"/>
      <c r="K641" s="113"/>
      <c r="L641" s="113"/>
      <c r="Q641" s="26"/>
      <c r="R641" s="26"/>
      <c r="S641" s="26"/>
      <c r="T641" s="26"/>
      <c r="U641" s="26"/>
      <c r="V641" s="26"/>
    </row>
    <row r="642" spans="6:22" s="27" customFormat="1" hidden="1" x14ac:dyDescent="0.25">
      <c r="F642" s="23"/>
      <c r="G642" s="23"/>
      <c r="H642" s="131"/>
      <c r="I642" s="113"/>
      <c r="J642" s="113"/>
      <c r="K642" s="113"/>
      <c r="L642" s="113"/>
      <c r="Q642" s="26"/>
      <c r="R642" s="26"/>
      <c r="S642" s="26"/>
      <c r="T642" s="26"/>
      <c r="U642" s="26"/>
      <c r="V642" s="26"/>
    </row>
    <row r="643" spans="6:22" s="27" customFormat="1" hidden="1" x14ac:dyDescent="0.25">
      <c r="F643" s="23"/>
      <c r="G643" s="23"/>
      <c r="H643" s="131"/>
      <c r="I643" s="113"/>
      <c r="J643" s="113"/>
      <c r="K643" s="113"/>
      <c r="L643" s="113"/>
      <c r="Q643" s="26"/>
      <c r="R643" s="26"/>
      <c r="S643" s="26"/>
      <c r="T643" s="26"/>
      <c r="U643" s="26"/>
      <c r="V643" s="26"/>
    </row>
    <row r="644" spans="6:22" s="27" customFormat="1" hidden="1" x14ac:dyDescent="0.25">
      <c r="F644" s="23"/>
      <c r="G644" s="23"/>
      <c r="H644" s="131"/>
      <c r="I644" s="113"/>
      <c r="J644" s="113"/>
      <c r="K644" s="113"/>
      <c r="L644" s="113"/>
      <c r="Q644" s="26"/>
      <c r="R644" s="26"/>
      <c r="S644" s="26"/>
      <c r="T644" s="26"/>
      <c r="U644" s="26"/>
      <c r="V644" s="26"/>
    </row>
    <row r="645" spans="6:22" s="27" customFormat="1" hidden="1" x14ac:dyDescent="0.25">
      <c r="F645" s="23"/>
      <c r="G645" s="23"/>
      <c r="H645" s="131"/>
      <c r="I645" s="113"/>
      <c r="J645" s="113"/>
      <c r="K645" s="113"/>
      <c r="L645" s="113"/>
      <c r="Q645" s="26"/>
      <c r="R645" s="26"/>
      <c r="S645" s="26"/>
      <c r="T645" s="26"/>
      <c r="U645" s="26"/>
      <c r="V645" s="26"/>
    </row>
    <row r="646" spans="6:22" s="27" customFormat="1" hidden="1" x14ac:dyDescent="0.25">
      <c r="F646" s="23"/>
      <c r="G646" s="23"/>
      <c r="H646" s="131"/>
      <c r="I646" s="113"/>
      <c r="J646" s="113"/>
      <c r="K646" s="113"/>
      <c r="L646" s="113"/>
      <c r="Q646" s="26"/>
      <c r="R646" s="26"/>
      <c r="S646" s="26"/>
      <c r="T646" s="26"/>
      <c r="U646" s="26"/>
      <c r="V646" s="26"/>
    </row>
    <row r="647" spans="6:22" s="27" customFormat="1" hidden="1" x14ac:dyDescent="0.25">
      <c r="F647" s="23"/>
      <c r="G647" s="23"/>
      <c r="H647" s="131"/>
      <c r="I647" s="113"/>
      <c r="J647" s="113"/>
      <c r="K647" s="113"/>
      <c r="L647" s="113"/>
      <c r="Q647" s="26"/>
      <c r="R647" s="26"/>
      <c r="S647" s="26"/>
      <c r="T647" s="26"/>
      <c r="U647" s="26"/>
      <c r="V647" s="26"/>
    </row>
    <row r="648" spans="6:22" s="27" customFormat="1" hidden="1" x14ac:dyDescent="0.25">
      <c r="F648" s="23"/>
      <c r="G648" s="23"/>
      <c r="H648" s="131"/>
      <c r="I648" s="113"/>
      <c r="J648" s="113"/>
      <c r="K648" s="113"/>
      <c r="L648" s="113"/>
      <c r="Q648" s="26"/>
      <c r="R648" s="26"/>
      <c r="S648" s="26"/>
      <c r="T648" s="26"/>
      <c r="U648" s="26"/>
      <c r="V648" s="26"/>
    </row>
    <row r="649" spans="6:22" s="27" customFormat="1" hidden="1" x14ac:dyDescent="0.25">
      <c r="F649" s="23"/>
      <c r="G649" s="23"/>
      <c r="H649" s="131"/>
      <c r="I649" s="113"/>
      <c r="J649" s="113"/>
      <c r="K649" s="113"/>
      <c r="L649" s="113"/>
      <c r="Q649" s="26"/>
      <c r="R649" s="26"/>
      <c r="S649" s="26"/>
      <c r="T649" s="26"/>
      <c r="U649" s="26"/>
      <c r="V649" s="26"/>
    </row>
    <row r="650" spans="6:22" s="27" customFormat="1" hidden="1" x14ac:dyDescent="0.25">
      <c r="F650" s="23"/>
      <c r="G650" s="23"/>
      <c r="H650" s="131"/>
      <c r="I650" s="113"/>
      <c r="J650" s="113"/>
      <c r="K650" s="113"/>
      <c r="L650" s="113"/>
      <c r="Q650" s="26"/>
      <c r="R650" s="26"/>
      <c r="S650" s="26"/>
      <c r="T650" s="26"/>
      <c r="U650" s="26"/>
      <c r="V650" s="26"/>
    </row>
    <row r="651" spans="6:22" s="27" customFormat="1" hidden="1" x14ac:dyDescent="0.25">
      <c r="F651" s="23"/>
      <c r="G651" s="23"/>
      <c r="H651" s="131"/>
      <c r="I651" s="113"/>
      <c r="J651" s="113"/>
      <c r="K651" s="113"/>
      <c r="L651" s="113"/>
      <c r="Q651" s="26"/>
      <c r="R651" s="26"/>
      <c r="S651" s="26"/>
      <c r="T651" s="26"/>
      <c r="U651" s="26"/>
      <c r="V651" s="26"/>
    </row>
    <row r="652" spans="6:22" s="27" customFormat="1" hidden="1" x14ac:dyDescent="0.25">
      <c r="F652" s="23"/>
      <c r="G652" s="23"/>
      <c r="H652" s="131"/>
      <c r="I652" s="113"/>
      <c r="J652" s="113"/>
      <c r="K652" s="113"/>
      <c r="L652" s="113"/>
      <c r="Q652" s="26"/>
      <c r="R652" s="26"/>
      <c r="S652" s="26"/>
      <c r="T652" s="26"/>
      <c r="U652" s="26"/>
      <c r="V652" s="26"/>
    </row>
    <row r="653" spans="6:22" s="27" customFormat="1" hidden="1" x14ac:dyDescent="0.25">
      <c r="F653" s="23"/>
      <c r="G653" s="23"/>
      <c r="H653" s="131"/>
      <c r="I653" s="113"/>
      <c r="J653" s="113"/>
      <c r="K653" s="113"/>
      <c r="L653" s="113"/>
      <c r="Q653" s="26"/>
      <c r="R653" s="26"/>
      <c r="S653" s="26"/>
      <c r="T653" s="26"/>
      <c r="U653" s="26"/>
      <c r="V653" s="26"/>
    </row>
    <row r="654" spans="6:22" s="27" customFormat="1" hidden="1" x14ac:dyDescent="0.25">
      <c r="F654" s="23"/>
      <c r="G654" s="23"/>
      <c r="H654" s="131"/>
      <c r="I654" s="113"/>
      <c r="J654" s="113"/>
      <c r="K654" s="113"/>
      <c r="L654" s="113"/>
      <c r="Q654" s="26"/>
      <c r="R654" s="26"/>
      <c r="S654" s="26"/>
      <c r="T654" s="26"/>
      <c r="U654" s="26"/>
      <c r="V654" s="26"/>
    </row>
    <row r="655" spans="6:22" s="27" customFormat="1" hidden="1" x14ac:dyDescent="0.25">
      <c r="F655" s="23"/>
      <c r="G655" s="23"/>
      <c r="H655" s="131"/>
      <c r="I655" s="113"/>
      <c r="J655" s="113"/>
      <c r="K655" s="113"/>
      <c r="L655" s="113"/>
      <c r="Q655" s="26"/>
      <c r="R655" s="26"/>
      <c r="S655" s="26"/>
      <c r="T655" s="26"/>
      <c r="U655" s="26"/>
      <c r="V655" s="26"/>
    </row>
    <row r="656" spans="6:22" s="27" customFormat="1" hidden="1" x14ac:dyDescent="0.25">
      <c r="F656" s="23"/>
      <c r="G656" s="23"/>
      <c r="H656" s="131"/>
      <c r="I656" s="113"/>
      <c r="J656" s="113"/>
      <c r="K656" s="113"/>
      <c r="L656" s="113"/>
      <c r="Q656" s="26"/>
      <c r="R656" s="26"/>
      <c r="S656" s="26"/>
      <c r="T656" s="26"/>
      <c r="U656" s="26"/>
      <c r="V656" s="26"/>
    </row>
    <row r="657" spans="6:22" s="27" customFormat="1" hidden="1" x14ac:dyDescent="0.25">
      <c r="F657" s="23"/>
      <c r="G657" s="23"/>
      <c r="H657" s="131"/>
      <c r="I657" s="113"/>
      <c r="J657" s="113"/>
      <c r="K657" s="113"/>
      <c r="L657" s="113"/>
      <c r="Q657" s="26"/>
      <c r="R657" s="26"/>
      <c r="S657" s="26"/>
      <c r="T657" s="26"/>
      <c r="U657" s="26"/>
      <c r="V657" s="26"/>
    </row>
    <row r="658" spans="6:22" s="27" customFormat="1" hidden="1" x14ac:dyDescent="0.25">
      <c r="F658" s="23"/>
      <c r="G658" s="23"/>
      <c r="H658" s="131"/>
      <c r="I658" s="113"/>
      <c r="J658" s="113"/>
      <c r="K658" s="113"/>
      <c r="L658" s="113"/>
      <c r="Q658" s="26"/>
      <c r="R658" s="26"/>
      <c r="S658" s="26"/>
      <c r="T658" s="26"/>
      <c r="U658" s="26"/>
      <c r="V658" s="26"/>
    </row>
    <row r="659" spans="6:22" s="27" customFormat="1" hidden="1" x14ac:dyDescent="0.25">
      <c r="F659" s="23"/>
      <c r="G659" s="23"/>
      <c r="H659" s="131"/>
      <c r="I659" s="113"/>
      <c r="J659" s="113"/>
      <c r="K659" s="113"/>
      <c r="L659" s="113"/>
      <c r="Q659" s="26"/>
      <c r="R659" s="26"/>
      <c r="S659" s="26"/>
      <c r="T659" s="26"/>
      <c r="U659" s="26"/>
      <c r="V659" s="26"/>
    </row>
    <row r="660" spans="6:22" s="27" customFormat="1" hidden="1" x14ac:dyDescent="0.25">
      <c r="F660" s="23"/>
      <c r="G660" s="23"/>
      <c r="H660" s="131"/>
      <c r="I660" s="113"/>
      <c r="J660" s="113"/>
      <c r="K660" s="113"/>
      <c r="L660" s="113"/>
      <c r="Q660" s="26"/>
      <c r="R660" s="26"/>
      <c r="S660" s="26"/>
      <c r="T660" s="26"/>
      <c r="U660" s="26"/>
      <c r="V660" s="26"/>
    </row>
    <row r="661" spans="6:22" s="27" customFormat="1" hidden="1" x14ac:dyDescent="0.25">
      <c r="F661" s="23"/>
      <c r="G661" s="23"/>
      <c r="H661" s="131"/>
      <c r="I661" s="113"/>
      <c r="J661" s="113"/>
      <c r="K661" s="113"/>
      <c r="L661" s="113"/>
      <c r="Q661" s="26"/>
      <c r="R661" s="26"/>
      <c r="S661" s="26"/>
      <c r="T661" s="26"/>
      <c r="U661" s="26"/>
      <c r="V661" s="26"/>
    </row>
    <row r="662" spans="6:22" s="27" customFormat="1" hidden="1" x14ac:dyDescent="0.25">
      <c r="F662" s="23"/>
      <c r="G662" s="23"/>
      <c r="H662" s="131"/>
      <c r="I662" s="113"/>
      <c r="J662" s="113"/>
      <c r="K662" s="113"/>
      <c r="L662" s="113"/>
      <c r="Q662" s="26"/>
      <c r="R662" s="26"/>
      <c r="S662" s="26"/>
      <c r="T662" s="26"/>
      <c r="U662" s="26"/>
      <c r="V662" s="26"/>
    </row>
    <row r="663" spans="6:22" s="27" customFormat="1" hidden="1" x14ac:dyDescent="0.25">
      <c r="F663" s="23"/>
      <c r="G663" s="23"/>
      <c r="H663" s="131"/>
      <c r="I663" s="113"/>
      <c r="J663" s="113"/>
      <c r="K663" s="113"/>
      <c r="L663" s="113"/>
      <c r="Q663" s="26"/>
      <c r="R663" s="26"/>
      <c r="S663" s="26"/>
      <c r="T663" s="26"/>
      <c r="U663" s="26"/>
      <c r="V663" s="26"/>
    </row>
    <row r="664" spans="6:22" s="27" customFormat="1" hidden="1" x14ac:dyDescent="0.25">
      <c r="F664" s="23"/>
      <c r="G664" s="23"/>
      <c r="H664" s="131"/>
      <c r="I664" s="113"/>
      <c r="J664" s="113"/>
      <c r="K664" s="113"/>
      <c r="L664" s="113"/>
      <c r="Q664" s="26"/>
      <c r="R664" s="26"/>
      <c r="S664" s="26"/>
      <c r="T664" s="26"/>
      <c r="U664" s="26"/>
      <c r="V664" s="26"/>
    </row>
    <row r="665" spans="6:22" s="27" customFormat="1" hidden="1" x14ac:dyDescent="0.25">
      <c r="F665" s="23"/>
      <c r="G665" s="23"/>
      <c r="H665" s="131"/>
      <c r="I665" s="113"/>
      <c r="J665" s="113"/>
      <c r="K665" s="113"/>
      <c r="L665" s="113"/>
      <c r="Q665" s="26"/>
      <c r="R665" s="26"/>
      <c r="S665" s="26"/>
      <c r="T665" s="26"/>
      <c r="U665" s="26"/>
      <c r="V665" s="26"/>
    </row>
    <row r="666" spans="6:22" s="27" customFormat="1" hidden="1" x14ac:dyDescent="0.25">
      <c r="F666" s="23"/>
      <c r="G666" s="23"/>
      <c r="H666" s="131"/>
      <c r="I666" s="113"/>
      <c r="J666" s="113"/>
      <c r="K666" s="113"/>
      <c r="L666" s="113"/>
      <c r="Q666" s="26"/>
      <c r="R666" s="26"/>
      <c r="S666" s="26"/>
      <c r="T666" s="26"/>
      <c r="U666" s="26"/>
      <c r="V666" s="26"/>
    </row>
    <row r="667" spans="6:22" s="27" customFormat="1" hidden="1" x14ac:dyDescent="0.25">
      <c r="F667" s="23"/>
      <c r="G667" s="23"/>
      <c r="H667" s="131"/>
      <c r="I667" s="113"/>
      <c r="J667" s="113"/>
      <c r="K667" s="113"/>
      <c r="L667" s="113"/>
      <c r="Q667" s="26"/>
      <c r="R667" s="26"/>
      <c r="S667" s="26"/>
      <c r="T667" s="26"/>
      <c r="U667" s="26"/>
      <c r="V667" s="26"/>
    </row>
    <row r="668" spans="6:22" s="27" customFormat="1" hidden="1" x14ac:dyDescent="0.25">
      <c r="F668" s="23"/>
      <c r="G668" s="23"/>
      <c r="H668" s="131"/>
      <c r="I668" s="113"/>
      <c r="J668" s="113"/>
      <c r="K668" s="113"/>
      <c r="L668" s="113"/>
      <c r="Q668" s="26"/>
      <c r="R668" s="26"/>
      <c r="S668" s="26"/>
      <c r="T668" s="26"/>
      <c r="U668" s="26"/>
      <c r="V668" s="26"/>
    </row>
    <row r="669" spans="6:22" s="27" customFormat="1" hidden="1" x14ac:dyDescent="0.25">
      <c r="F669" s="23"/>
      <c r="G669" s="23"/>
      <c r="H669" s="131"/>
      <c r="I669" s="113"/>
      <c r="J669" s="113"/>
      <c r="K669" s="113"/>
      <c r="L669" s="113"/>
      <c r="Q669" s="26"/>
      <c r="R669" s="26"/>
      <c r="S669" s="26"/>
      <c r="T669" s="26"/>
      <c r="U669" s="26"/>
      <c r="V669" s="26"/>
    </row>
    <row r="670" spans="6:22" s="27" customFormat="1" hidden="1" x14ac:dyDescent="0.25">
      <c r="F670" s="23"/>
      <c r="G670" s="23"/>
      <c r="H670" s="131"/>
      <c r="I670" s="113"/>
      <c r="J670" s="113"/>
      <c r="K670" s="113"/>
      <c r="L670" s="113"/>
      <c r="Q670" s="26"/>
      <c r="R670" s="26"/>
      <c r="S670" s="26"/>
      <c r="T670" s="26"/>
      <c r="U670" s="26"/>
      <c r="V670" s="26"/>
    </row>
    <row r="671" spans="6:22" s="27" customFormat="1" hidden="1" x14ac:dyDescent="0.25">
      <c r="F671" s="23"/>
      <c r="G671" s="23"/>
      <c r="H671" s="131"/>
      <c r="I671" s="113"/>
      <c r="J671" s="113"/>
      <c r="K671" s="113"/>
      <c r="L671" s="113"/>
      <c r="Q671" s="26"/>
      <c r="R671" s="26"/>
      <c r="S671" s="26"/>
      <c r="T671" s="26"/>
      <c r="U671" s="26"/>
      <c r="V671" s="26"/>
    </row>
    <row r="672" spans="6:22" s="27" customFormat="1" hidden="1" x14ac:dyDescent="0.25">
      <c r="F672" s="23"/>
      <c r="G672" s="23"/>
      <c r="H672" s="131"/>
      <c r="I672" s="113"/>
      <c r="J672" s="113"/>
      <c r="K672" s="113"/>
      <c r="L672" s="113"/>
      <c r="Q672" s="26"/>
      <c r="R672" s="26"/>
      <c r="S672" s="26"/>
      <c r="T672" s="26"/>
      <c r="U672" s="26"/>
      <c r="V672" s="26"/>
    </row>
    <row r="673" spans="6:22" s="27" customFormat="1" hidden="1" x14ac:dyDescent="0.25">
      <c r="F673" s="23"/>
      <c r="G673" s="23"/>
      <c r="H673" s="131"/>
      <c r="I673" s="113"/>
      <c r="J673" s="113"/>
      <c r="K673" s="113"/>
      <c r="L673" s="113"/>
      <c r="Q673" s="26"/>
      <c r="R673" s="26"/>
      <c r="S673" s="26"/>
      <c r="T673" s="26"/>
      <c r="U673" s="26"/>
      <c r="V673" s="26"/>
    </row>
    <row r="674" spans="6:22" s="27" customFormat="1" hidden="1" x14ac:dyDescent="0.25">
      <c r="F674" s="23"/>
      <c r="G674" s="23"/>
      <c r="H674" s="131"/>
      <c r="I674" s="113"/>
      <c r="J674" s="113"/>
      <c r="K674" s="113"/>
      <c r="L674" s="113"/>
      <c r="Q674" s="26"/>
      <c r="R674" s="26"/>
      <c r="S674" s="26"/>
      <c r="T674" s="26"/>
      <c r="U674" s="26"/>
      <c r="V674" s="26"/>
    </row>
    <row r="675" spans="6:22" s="27" customFormat="1" hidden="1" x14ac:dyDescent="0.25">
      <c r="F675" s="23"/>
      <c r="G675" s="23"/>
      <c r="H675" s="131"/>
      <c r="I675" s="113"/>
      <c r="J675" s="113"/>
      <c r="K675" s="113"/>
      <c r="L675" s="113"/>
      <c r="Q675" s="26"/>
      <c r="R675" s="26"/>
      <c r="S675" s="26"/>
      <c r="T675" s="26"/>
      <c r="U675" s="26"/>
      <c r="V675" s="26"/>
    </row>
    <row r="676" spans="6:22" s="27" customFormat="1" hidden="1" x14ac:dyDescent="0.25">
      <c r="F676" s="23"/>
      <c r="G676" s="23"/>
      <c r="H676" s="131"/>
      <c r="I676" s="113"/>
      <c r="J676" s="113"/>
      <c r="K676" s="113"/>
      <c r="L676" s="113"/>
      <c r="Q676" s="26"/>
      <c r="R676" s="26"/>
      <c r="S676" s="26"/>
      <c r="T676" s="26"/>
      <c r="U676" s="26"/>
      <c r="V676" s="26"/>
    </row>
    <row r="677" spans="6:22" s="27" customFormat="1" hidden="1" x14ac:dyDescent="0.25">
      <c r="F677" s="23"/>
      <c r="G677" s="23"/>
      <c r="H677" s="131"/>
      <c r="I677" s="113"/>
      <c r="J677" s="113"/>
      <c r="K677" s="113"/>
      <c r="L677" s="113"/>
      <c r="Q677" s="26"/>
      <c r="R677" s="26"/>
      <c r="S677" s="26"/>
      <c r="T677" s="26"/>
      <c r="U677" s="26"/>
      <c r="V677" s="26"/>
    </row>
    <row r="678" spans="6:22" s="27" customFormat="1" hidden="1" x14ac:dyDescent="0.25">
      <c r="F678" s="23"/>
      <c r="G678" s="23"/>
      <c r="H678" s="131"/>
      <c r="I678" s="113"/>
      <c r="J678" s="113"/>
      <c r="K678" s="113"/>
      <c r="L678" s="113"/>
      <c r="Q678" s="26"/>
      <c r="R678" s="26"/>
      <c r="S678" s="26"/>
      <c r="T678" s="26"/>
      <c r="U678" s="26"/>
      <c r="V678" s="26"/>
    </row>
    <row r="679" spans="6:22" s="27" customFormat="1" hidden="1" x14ac:dyDescent="0.25">
      <c r="F679" s="23"/>
      <c r="G679" s="23"/>
      <c r="H679" s="131"/>
      <c r="I679" s="113"/>
      <c r="J679" s="113"/>
      <c r="K679" s="113"/>
      <c r="L679" s="113"/>
      <c r="Q679" s="26"/>
      <c r="R679" s="26"/>
      <c r="S679" s="26"/>
      <c r="T679" s="26"/>
      <c r="U679" s="26"/>
      <c r="V679" s="26"/>
    </row>
    <row r="680" spans="6:22" s="27" customFormat="1" hidden="1" x14ac:dyDescent="0.25">
      <c r="F680" s="23"/>
      <c r="G680" s="23"/>
      <c r="H680" s="131"/>
      <c r="I680" s="113"/>
      <c r="J680" s="113"/>
      <c r="K680" s="113"/>
      <c r="L680" s="113"/>
      <c r="Q680" s="26"/>
      <c r="R680" s="26"/>
      <c r="S680" s="26"/>
      <c r="T680" s="26"/>
      <c r="U680" s="26"/>
      <c r="V680" s="26"/>
    </row>
    <row r="681" spans="6:22" s="27" customFormat="1" hidden="1" x14ac:dyDescent="0.25">
      <c r="F681" s="23"/>
      <c r="G681" s="23"/>
      <c r="H681" s="131"/>
      <c r="I681" s="113"/>
      <c r="J681" s="113"/>
      <c r="K681" s="113"/>
      <c r="L681" s="113"/>
      <c r="Q681" s="26"/>
      <c r="R681" s="26"/>
      <c r="S681" s="26"/>
      <c r="T681" s="26"/>
      <c r="U681" s="26"/>
      <c r="V681" s="26"/>
    </row>
    <row r="682" spans="6:22" s="27" customFormat="1" hidden="1" x14ac:dyDescent="0.25">
      <c r="F682" s="23"/>
      <c r="G682" s="23"/>
      <c r="H682" s="131"/>
      <c r="I682" s="113"/>
      <c r="J682" s="113"/>
      <c r="K682" s="113"/>
      <c r="L682" s="113"/>
      <c r="Q682" s="26"/>
      <c r="R682" s="26"/>
      <c r="S682" s="26"/>
      <c r="T682" s="26"/>
      <c r="U682" s="26"/>
      <c r="V682" s="26"/>
    </row>
    <row r="683" spans="6:22" s="27" customFormat="1" hidden="1" x14ac:dyDescent="0.25">
      <c r="F683" s="23"/>
      <c r="G683" s="23"/>
      <c r="H683" s="131"/>
      <c r="I683" s="113"/>
      <c r="J683" s="113"/>
      <c r="K683" s="113"/>
      <c r="L683" s="113"/>
      <c r="Q683" s="26"/>
      <c r="R683" s="26"/>
      <c r="S683" s="26"/>
      <c r="T683" s="26"/>
      <c r="U683" s="26"/>
      <c r="V683" s="26"/>
    </row>
    <row r="684" spans="6:22" s="27" customFormat="1" hidden="1" x14ac:dyDescent="0.25">
      <c r="F684" s="23"/>
      <c r="G684" s="23"/>
      <c r="H684" s="131"/>
      <c r="I684" s="113"/>
      <c r="J684" s="113"/>
      <c r="K684" s="113"/>
      <c r="L684" s="113"/>
      <c r="Q684" s="26"/>
      <c r="R684" s="26"/>
      <c r="S684" s="26"/>
      <c r="T684" s="26"/>
      <c r="U684" s="26"/>
      <c r="V684" s="26"/>
    </row>
    <row r="685" spans="6:22" s="27" customFormat="1" hidden="1" x14ac:dyDescent="0.25">
      <c r="F685" s="23"/>
      <c r="G685" s="23"/>
      <c r="H685" s="131"/>
      <c r="I685" s="113"/>
      <c r="J685" s="113"/>
      <c r="K685" s="113"/>
      <c r="L685" s="113"/>
      <c r="Q685" s="26"/>
      <c r="R685" s="26"/>
      <c r="S685" s="26"/>
      <c r="T685" s="26"/>
      <c r="U685" s="26"/>
      <c r="V685" s="26"/>
    </row>
    <row r="686" spans="6:22" s="27" customFormat="1" hidden="1" x14ac:dyDescent="0.25">
      <c r="F686" s="23"/>
      <c r="G686" s="23"/>
      <c r="H686" s="131"/>
      <c r="I686" s="113"/>
      <c r="J686" s="113"/>
      <c r="K686" s="113"/>
      <c r="L686" s="113"/>
      <c r="Q686" s="26"/>
      <c r="R686" s="26"/>
      <c r="S686" s="26"/>
      <c r="T686" s="26"/>
      <c r="U686" s="26"/>
      <c r="V686" s="26"/>
    </row>
    <row r="687" spans="6:22" s="27" customFormat="1" hidden="1" x14ac:dyDescent="0.25">
      <c r="F687" s="23"/>
      <c r="G687" s="23"/>
      <c r="H687" s="131"/>
      <c r="I687" s="113"/>
      <c r="J687" s="113"/>
      <c r="K687" s="113"/>
      <c r="L687" s="113"/>
      <c r="Q687" s="26"/>
      <c r="R687" s="26"/>
      <c r="S687" s="26"/>
      <c r="T687" s="26"/>
      <c r="U687" s="26"/>
      <c r="V687" s="26"/>
    </row>
    <row r="688" spans="6:22" s="27" customFormat="1" hidden="1" x14ac:dyDescent="0.25">
      <c r="F688" s="23"/>
      <c r="G688" s="23"/>
      <c r="H688" s="131"/>
      <c r="I688" s="113"/>
      <c r="J688" s="113"/>
      <c r="K688" s="113"/>
      <c r="L688" s="113"/>
      <c r="Q688" s="26"/>
      <c r="R688" s="26"/>
      <c r="S688" s="26"/>
      <c r="T688" s="26"/>
      <c r="U688" s="26"/>
      <c r="V688" s="26"/>
    </row>
    <row r="689" spans="6:22" s="27" customFormat="1" hidden="1" x14ac:dyDescent="0.25">
      <c r="F689" s="23"/>
      <c r="G689" s="23"/>
      <c r="H689" s="131"/>
      <c r="I689" s="113"/>
      <c r="J689" s="113"/>
      <c r="K689" s="113"/>
      <c r="L689" s="113"/>
      <c r="Q689" s="26"/>
      <c r="R689" s="26"/>
      <c r="S689" s="26"/>
      <c r="T689" s="26"/>
      <c r="U689" s="26"/>
      <c r="V689" s="26"/>
    </row>
    <row r="690" spans="6:22" s="27" customFormat="1" hidden="1" x14ac:dyDescent="0.25">
      <c r="F690" s="23"/>
      <c r="G690" s="23"/>
      <c r="H690" s="131"/>
      <c r="I690" s="113"/>
      <c r="J690" s="113"/>
      <c r="K690" s="113"/>
      <c r="L690" s="113"/>
      <c r="Q690" s="26"/>
      <c r="R690" s="26"/>
      <c r="S690" s="26"/>
      <c r="T690" s="26"/>
      <c r="U690" s="26"/>
      <c r="V690" s="26"/>
    </row>
    <row r="691" spans="6:22" s="27" customFormat="1" hidden="1" x14ac:dyDescent="0.25">
      <c r="F691" s="23"/>
      <c r="G691" s="23"/>
      <c r="H691" s="131"/>
      <c r="I691" s="113"/>
      <c r="J691" s="113"/>
      <c r="K691" s="113"/>
      <c r="L691" s="113"/>
      <c r="Q691" s="26"/>
      <c r="R691" s="26"/>
      <c r="S691" s="26"/>
      <c r="T691" s="26"/>
      <c r="U691" s="26"/>
      <c r="V691" s="26"/>
    </row>
    <row r="692" spans="6:22" s="27" customFormat="1" hidden="1" x14ac:dyDescent="0.25">
      <c r="F692" s="23"/>
      <c r="G692" s="23"/>
      <c r="H692" s="131"/>
      <c r="I692" s="113"/>
      <c r="J692" s="113"/>
      <c r="K692" s="113"/>
      <c r="L692" s="113"/>
      <c r="Q692" s="26"/>
      <c r="R692" s="26"/>
      <c r="S692" s="26"/>
      <c r="T692" s="26"/>
      <c r="U692" s="26"/>
      <c r="V692" s="26"/>
    </row>
    <row r="693" spans="6:22" s="27" customFormat="1" hidden="1" x14ac:dyDescent="0.25">
      <c r="F693" s="23"/>
      <c r="G693" s="23"/>
      <c r="H693" s="131"/>
      <c r="I693" s="113"/>
      <c r="J693" s="113"/>
      <c r="K693" s="113"/>
      <c r="L693" s="113"/>
      <c r="Q693" s="26"/>
      <c r="R693" s="26"/>
      <c r="S693" s="26"/>
      <c r="T693" s="26"/>
      <c r="U693" s="26"/>
      <c r="V693" s="26"/>
    </row>
    <row r="694" spans="6:22" s="27" customFormat="1" hidden="1" x14ac:dyDescent="0.25">
      <c r="F694" s="23"/>
      <c r="G694" s="23"/>
      <c r="H694" s="131"/>
      <c r="I694" s="113"/>
      <c r="J694" s="113"/>
      <c r="K694" s="113"/>
      <c r="L694" s="113"/>
      <c r="Q694" s="26"/>
      <c r="R694" s="26"/>
      <c r="S694" s="26"/>
      <c r="T694" s="26"/>
      <c r="U694" s="26"/>
      <c r="V694" s="26"/>
    </row>
    <row r="695" spans="6:22" s="27" customFormat="1" hidden="1" x14ac:dyDescent="0.25">
      <c r="F695" s="23"/>
      <c r="G695" s="23"/>
      <c r="H695" s="131"/>
      <c r="I695" s="113"/>
      <c r="J695" s="113"/>
      <c r="K695" s="113"/>
      <c r="L695" s="113"/>
      <c r="Q695" s="26"/>
      <c r="R695" s="26"/>
      <c r="S695" s="26"/>
      <c r="T695" s="26"/>
      <c r="U695" s="26"/>
      <c r="V695" s="26"/>
    </row>
    <row r="696" spans="6:22" s="27" customFormat="1" hidden="1" x14ac:dyDescent="0.25">
      <c r="F696" s="23"/>
      <c r="G696" s="23"/>
      <c r="H696" s="131"/>
      <c r="I696" s="113"/>
      <c r="J696" s="113"/>
      <c r="K696" s="113"/>
      <c r="L696" s="113"/>
      <c r="Q696" s="26"/>
      <c r="R696" s="26"/>
      <c r="S696" s="26"/>
      <c r="T696" s="26"/>
      <c r="U696" s="26"/>
      <c r="V696" s="26"/>
    </row>
    <row r="697" spans="6:22" s="27" customFormat="1" hidden="1" x14ac:dyDescent="0.25">
      <c r="F697" s="23"/>
      <c r="G697" s="23"/>
      <c r="H697" s="131"/>
      <c r="I697" s="113"/>
      <c r="J697" s="113"/>
      <c r="K697" s="113"/>
      <c r="L697" s="113"/>
      <c r="Q697" s="26"/>
      <c r="R697" s="26"/>
      <c r="S697" s="26"/>
      <c r="T697" s="26"/>
      <c r="U697" s="26"/>
      <c r="V697" s="26"/>
    </row>
    <row r="698" spans="6:22" s="27" customFormat="1" hidden="1" x14ac:dyDescent="0.25">
      <c r="F698" s="23"/>
      <c r="G698" s="23"/>
      <c r="H698" s="131"/>
      <c r="I698" s="113"/>
      <c r="J698" s="113"/>
      <c r="K698" s="113"/>
      <c r="L698" s="113"/>
      <c r="Q698" s="26"/>
      <c r="R698" s="26"/>
      <c r="S698" s="26"/>
      <c r="T698" s="26"/>
      <c r="U698" s="26"/>
      <c r="V698" s="26"/>
    </row>
    <row r="699" spans="6:22" s="27" customFormat="1" hidden="1" x14ac:dyDescent="0.25">
      <c r="F699" s="23"/>
      <c r="G699" s="23"/>
      <c r="H699" s="131"/>
      <c r="I699" s="113"/>
      <c r="J699" s="113"/>
      <c r="K699" s="113"/>
      <c r="L699" s="113"/>
      <c r="Q699" s="26"/>
      <c r="R699" s="26"/>
      <c r="S699" s="26"/>
      <c r="T699" s="26"/>
      <c r="U699" s="26"/>
      <c r="V699" s="26"/>
    </row>
    <row r="700" spans="6:22" s="27" customFormat="1" hidden="1" x14ac:dyDescent="0.25">
      <c r="F700" s="23"/>
      <c r="G700" s="23"/>
      <c r="H700" s="131"/>
      <c r="I700" s="113"/>
      <c r="J700" s="113"/>
      <c r="K700" s="113"/>
      <c r="L700" s="113"/>
      <c r="Q700" s="26"/>
      <c r="R700" s="26"/>
      <c r="S700" s="26"/>
      <c r="T700" s="26"/>
      <c r="U700" s="26"/>
      <c r="V700" s="26"/>
    </row>
    <row r="701" spans="6:22" s="27" customFormat="1" hidden="1" x14ac:dyDescent="0.25">
      <c r="F701" s="23"/>
      <c r="G701" s="23"/>
      <c r="H701" s="131"/>
      <c r="I701" s="113"/>
      <c r="J701" s="113"/>
      <c r="K701" s="113"/>
      <c r="L701" s="113"/>
      <c r="Q701" s="26"/>
      <c r="R701" s="26"/>
      <c r="S701" s="26"/>
      <c r="T701" s="26"/>
      <c r="U701" s="26"/>
      <c r="V701" s="26"/>
    </row>
    <row r="702" spans="6:22" s="27" customFormat="1" hidden="1" x14ac:dyDescent="0.25">
      <c r="F702" s="23"/>
      <c r="G702" s="23"/>
      <c r="H702" s="131"/>
      <c r="I702" s="113"/>
      <c r="J702" s="113"/>
      <c r="K702" s="113"/>
      <c r="L702" s="113"/>
      <c r="Q702" s="26"/>
      <c r="R702" s="26"/>
      <c r="S702" s="26"/>
      <c r="T702" s="26"/>
      <c r="U702" s="26"/>
      <c r="V702" s="26"/>
    </row>
    <row r="703" spans="6:22" s="27" customFormat="1" hidden="1" x14ac:dyDescent="0.25">
      <c r="F703" s="23"/>
      <c r="G703" s="23"/>
      <c r="H703" s="131"/>
      <c r="I703" s="113"/>
      <c r="J703" s="113"/>
      <c r="K703" s="113"/>
      <c r="L703" s="113"/>
      <c r="Q703" s="26"/>
      <c r="R703" s="26"/>
      <c r="S703" s="26"/>
      <c r="T703" s="26"/>
      <c r="U703" s="26"/>
      <c r="V703" s="26"/>
    </row>
    <row r="704" spans="6:22" s="27" customFormat="1" hidden="1" x14ac:dyDescent="0.25">
      <c r="F704" s="23"/>
      <c r="G704" s="23"/>
      <c r="H704" s="131"/>
      <c r="I704" s="113"/>
      <c r="J704" s="113"/>
      <c r="K704" s="113"/>
      <c r="L704" s="113"/>
      <c r="Q704" s="26"/>
      <c r="R704" s="26"/>
      <c r="S704" s="26"/>
      <c r="T704" s="26"/>
      <c r="U704" s="26"/>
      <c r="V704" s="26"/>
    </row>
    <row r="705" spans="6:22" s="27" customFormat="1" hidden="1" x14ac:dyDescent="0.25">
      <c r="F705" s="23"/>
      <c r="G705" s="23"/>
      <c r="H705" s="131"/>
      <c r="I705" s="113"/>
      <c r="J705" s="113"/>
      <c r="K705" s="113"/>
      <c r="L705" s="113"/>
      <c r="Q705" s="26"/>
      <c r="R705" s="26"/>
      <c r="S705" s="26"/>
      <c r="T705" s="26"/>
      <c r="U705" s="26"/>
      <c r="V705" s="26"/>
    </row>
    <row r="706" spans="6:22" s="27" customFormat="1" hidden="1" x14ac:dyDescent="0.25">
      <c r="F706" s="23"/>
      <c r="G706" s="23"/>
      <c r="H706" s="131"/>
      <c r="I706" s="113"/>
      <c r="J706" s="113"/>
      <c r="K706" s="113"/>
      <c r="L706" s="113"/>
      <c r="Q706" s="26"/>
      <c r="R706" s="26"/>
      <c r="S706" s="26"/>
      <c r="T706" s="26"/>
      <c r="U706" s="26"/>
      <c r="V706" s="26"/>
    </row>
    <row r="707" spans="6:22" s="27" customFormat="1" hidden="1" x14ac:dyDescent="0.25">
      <c r="F707" s="23"/>
      <c r="G707" s="23"/>
      <c r="H707" s="131"/>
      <c r="I707" s="113"/>
      <c r="J707" s="113"/>
      <c r="K707" s="113"/>
      <c r="L707" s="113"/>
      <c r="Q707" s="26"/>
      <c r="R707" s="26"/>
      <c r="S707" s="26"/>
      <c r="T707" s="26"/>
      <c r="U707" s="26"/>
      <c r="V707" s="26"/>
    </row>
    <row r="708" spans="6:22" s="27" customFormat="1" hidden="1" x14ac:dyDescent="0.25">
      <c r="F708" s="23"/>
      <c r="G708" s="23"/>
      <c r="H708" s="131"/>
      <c r="I708" s="113"/>
      <c r="J708" s="113"/>
      <c r="K708" s="113"/>
      <c r="L708" s="113"/>
      <c r="Q708" s="26"/>
      <c r="R708" s="26"/>
      <c r="S708" s="26"/>
      <c r="T708" s="26"/>
      <c r="U708" s="26"/>
      <c r="V708" s="26"/>
    </row>
    <row r="709" spans="6:22" s="27" customFormat="1" hidden="1" x14ac:dyDescent="0.25">
      <c r="F709" s="23"/>
      <c r="G709" s="23"/>
      <c r="H709" s="131"/>
      <c r="I709" s="113"/>
      <c r="J709" s="113"/>
      <c r="K709" s="113"/>
      <c r="L709" s="113"/>
      <c r="Q709" s="26"/>
      <c r="R709" s="26"/>
      <c r="S709" s="26"/>
      <c r="T709" s="26"/>
      <c r="U709" s="26"/>
      <c r="V709" s="26"/>
    </row>
    <row r="710" spans="6:22" s="27" customFormat="1" hidden="1" x14ac:dyDescent="0.25">
      <c r="F710" s="23"/>
      <c r="G710" s="23"/>
      <c r="H710" s="131"/>
      <c r="I710" s="113"/>
      <c r="J710" s="113"/>
      <c r="K710" s="113"/>
      <c r="L710" s="113"/>
      <c r="Q710" s="26"/>
      <c r="R710" s="26"/>
      <c r="S710" s="26"/>
      <c r="T710" s="26"/>
      <c r="U710" s="26"/>
      <c r="V710" s="26"/>
    </row>
    <row r="711" spans="6:22" s="27" customFormat="1" hidden="1" x14ac:dyDescent="0.25">
      <c r="F711" s="23"/>
      <c r="G711" s="23"/>
      <c r="H711" s="131"/>
      <c r="I711" s="113"/>
      <c r="J711" s="113"/>
      <c r="K711" s="113"/>
      <c r="L711" s="113"/>
      <c r="Q711" s="26"/>
      <c r="R711" s="26"/>
      <c r="S711" s="26"/>
      <c r="T711" s="26"/>
      <c r="U711" s="26"/>
      <c r="V711" s="26"/>
    </row>
    <row r="712" spans="6:22" s="27" customFormat="1" hidden="1" x14ac:dyDescent="0.25">
      <c r="F712" s="23"/>
      <c r="G712" s="23"/>
      <c r="H712" s="131"/>
      <c r="I712" s="113"/>
      <c r="J712" s="113"/>
      <c r="K712" s="113"/>
      <c r="L712" s="113"/>
      <c r="Q712" s="26"/>
      <c r="R712" s="26"/>
      <c r="S712" s="26"/>
      <c r="T712" s="26"/>
      <c r="U712" s="26"/>
      <c r="V712" s="26"/>
    </row>
    <row r="713" spans="6:22" s="27" customFormat="1" hidden="1" x14ac:dyDescent="0.25">
      <c r="F713" s="23"/>
      <c r="G713" s="23"/>
      <c r="H713" s="131"/>
      <c r="I713" s="113"/>
      <c r="J713" s="113"/>
      <c r="K713" s="113"/>
      <c r="L713" s="113"/>
      <c r="Q713" s="26"/>
      <c r="R713" s="26"/>
      <c r="S713" s="26"/>
      <c r="T713" s="26"/>
      <c r="U713" s="26"/>
      <c r="V713" s="26"/>
    </row>
    <row r="714" spans="6:22" s="27" customFormat="1" hidden="1" x14ac:dyDescent="0.25">
      <c r="F714" s="23"/>
      <c r="G714" s="23"/>
      <c r="H714" s="131"/>
      <c r="I714" s="113"/>
      <c r="J714" s="113"/>
      <c r="K714" s="113"/>
      <c r="L714" s="113"/>
      <c r="Q714" s="26"/>
      <c r="R714" s="26"/>
      <c r="S714" s="26"/>
      <c r="T714" s="26"/>
      <c r="U714" s="26"/>
      <c r="V714" s="26"/>
    </row>
    <row r="715" spans="6:22" s="27" customFormat="1" hidden="1" x14ac:dyDescent="0.25">
      <c r="F715" s="23"/>
      <c r="G715" s="23"/>
      <c r="H715" s="131"/>
      <c r="I715" s="113"/>
      <c r="J715" s="113"/>
      <c r="K715" s="113"/>
      <c r="L715" s="113"/>
      <c r="Q715" s="26"/>
      <c r="R715" s="26"/>
      <c r="S715" s="26"/>
      <c r="T715" s="26"/>
      <c r="U715" s="26"/>
      <c r="V715" s="26"/>
    </row>
    <row r="716" spans="6:22" s="27" customFormat="1" hidden="1" x14ac:dyDescent="0.25">
      <c r="F716" s="23"/>
      <c r="G716" s="23"/>
      <c r="H716" s="131"/>
      <c r="I716" s="113"/>
      <c r="J716" s="113"/>
      <c r="K716" s="113"/>
      <c r="L716" s="113"/>
      <c r="Q716" s="26"/>
      <c r="R716" s="26"/>
      <c r="S716" s="26"/>
      <c r="T716" s="26"/>
      <c r="U716" s="26"/>
      <c r="V716" s="26"/>
    </row>
    <row r="717" spans="6:22" s="27" customFormat="1" hidden="1" x14ac:dyDescent="0.25">
      <c r="F717" s="23"/>
      <c r="G717" s="23"/>
      <c r="H717" s="131"/>
      <c r="I717" s="113"/>
      <c r="J717" s="113"/>
      <c r="K717" s="113"/>
      <c r="L717" s="113"/>
      <c r="Q717" s="26"/>
      <c r="R717" s="26"/>
      <c r="S717" s="26"/>
      <c r="T717" s="26"/>
      <c r="U717" s="26"/>
      <c r="V717" s="26"/>
    </row>
    <row r="718" spans="6:22" s="27" customFormat="1" hidden="1" x14ac:dyDescent="0.25">
      <c r="F718" s="23"/>
      <c r="G718" s="23"/>
      <c r="H718" s="131"/>
      <c r="I718" s="113"/>
      <c r="J718" s="113"/>
      <c r="K718" s="113"/>
      <c r="L718" s="113"/>
      <c r="Q718" s="26"/>
      <c r="R718" s="26"/>
      <c r="S718" s="26"/>
      <c r="T718" s="26"/>
      <c r="U718" s="26"/>
      <c r="V718" s="26"/>
    </row>
    <row r="719" spans="6:22" s="27" customFormat="1" hidden="1" x14ac:dyDescent="0.25">
      <c r="F719" s="23"/>
      <c r="G719" s="23"/>
      <c r="H719" s="131"/>
      <c r="I719" s="113"/>
      <c r="J719" s="113"/>
      <c r="K719" s="113"/>
      <c r="L719" s="113"/>
      <c r="Q719" s="26"/>
      <c r="R719" s="26"/>
      <c r="S719" s="26"/>
      <c r="T719" s="26"/>
      <c r="U719" s="26"/>
      <c r="V719" s="26"/>
    </row>
    <row r="720" spans="6:22" s="27" customFormat="1" hidden="1" x14ac:dyDescent="0.25">
      <c r="F720" s="23"/>
      <c r="G720" s="23"/>
      <c r="H720" s="131"/>
      <c r="I720" s="113"/>
      <c r="J720" s="113"/>
      <c r="K720" s="113"/>
      <c r="L720" s="113"/>
      <c r="Q720" s="26"/>
      <c r="R720" s="26"/>
      <c r="S720" s="26"/>
      <c r="T720" s="26"/>
      <c r="U720" s="26"/>
      <c r="V720" s="26"/>
    </row>
    <row r="721" spans="6:22" s="27" customFormat="1" hidden="1" x14ac:dyDescent="0.25">
      <c r="F721" s="23"/>
      <c r="G721" s="23"/>
      <c r="H721" s="131"/>
      <c r="I721" s="113"/>
      <c r="J721" s="113"/>
      <c r="K721" s="113"/>
      <c r="L721" s="113"/>
      <c r="Q721" s="26"/>
      <c r="R721" s="26"/>
      <c r="S721" s="26"/>
      <c r="T721" s="26"/>
      <c r="U721" s="26"/>
      <c r="V721" s="26"/>
    </row>
    <row r="722" spans="6:22" s="27" customFormat="1" hidden="1" x14ac:dyDescent="0.25">
      <c r="F722" s="23"/>
      <c r="G722" s="23"/>
      <c r="H722" s="131"/>
      <c r="I722" s="113"/>
      <c r="J722" s="113"/>
      <c r="K722" s="113"/>
      <c r="L722" s="113"/>
      <c r="Q722" s="26"/>
      <c r="R722" s="26"/>
      <c r="S722" s="26"/>
      <c r="T722" s="26"/>
      <c r="U722" s="26"/>
      <c r="V722" s="26"/>
    </row>
    <row r="723" spans="6:22" s="27" customFormat="1" hidden="1" x14ac:dyDescent="0.25">
      <c r="F723" s="23"/>
      <c r="G723" s="23"/>
      <c r="H723" s="131"/>
      <c r="I723" s="113"/>
      <c r="J723" s="113"/>
      <c r="K723" s="113"/>
      <c r="L723" s="113"/>
      <c r="Q723" s="26"/>
      <c r="R723" s="26"/>
      <c r="S723" s="26"/>
      <c r="T723" s="26"/>
      <c r="U723" s="26"/>
      <c r="V723" s="26"/>
    </row>
    <row r="724" spans="6:22" s="27" customFormat="1" hidden="1" x14ac:dyDescent="0.25">
      <c r="F724" s="23"/>
      <c r="G724" s="23"/>
      <c r="H724" s="131"/>
      <c r="I724" s="113"/>
      <c r="J724" s="113"/>
      <c r="K724" s="113"/>
      <c r="L724" s="113"/>
      <c r="Q724" s="26"/>
      <c r="R724" s="26"/>
      <c r="S724" s="26"/>
      <c r="T724" s="26"/>
      <c r="U724" s="26"/>
      <c r="V724" s="26"/>
    </row>
    <row r="725" spans="6:22" s="27" customFormat="1" hidden="1" x14ac:dyDescent="0.25">
      <c r="F725" s="23"/>
      <c r="G725" s="23"/>
      <c r="H725" s="131"/>
      <c r="I725" s="113"/>
      <c r="J725" s="113"/>
      <c r="K725" s="113"/>
      <c r="L725" s="113"/>
      <c r="Q725" s="26"/>
      <c r="R725" s="26"/>
      <c r="S725" s="26"/>
      <c r="T725" s="26"/>
      <c r="U725" s="26"/>
      <c r="V725" s="26"/>
    </row>
    <row r="726" spans="6:22" s="27" customFormat="1" hidden="1" x14ac:dyDescent="0.25">
      <c r="F726" s="23"/>
      <c r="G726" s="23"/>
      <c r="H726" s="131"/>
      <c r="I726" s="113"/>
      <c r="J726" s="113"/>
      <c r="K726" s="113"/>
      <c r="L726" s="113"/>
      <c r="Q726" s="26"/>
      <c r="R726" s="26"/>
      <c r="S726" s="26"/>
      <c r="T726" s="26"/>
      <c r="U726" s="26"/>
      <c r="V726" s="26"/>
    </row>
    <row r="727" spans="6:22" s="27" customFormat="1" hidden="1" x14ac:dyDescent="0.25">
      <c r="F727" s="23"/>
      <c r="G727" s="23"/>
      <c r="H727" s="131"/>
      <c r="I727" s="113"/>
      <c r="J727" s="113"/>
      <c r="K727" s="113"/>
      <c r="L727" s="113"/>
      <c r="Q727" s="26"/>
      <c r="R727" s="26"/>
      <c r="S727" s="26"/>
      <c r="T727" s="26"/>
      <c r="U727" s="26"/>
      <c r="V727" s="26"/>
    </row>
    <row r="728" spans="6:22" s="27" customFormat="1" hidden="1" x14ac:dyDescent="0.25">
      <c r="F728" s="23"/>
      <c r="G728" s="23"/>
      <c r="H728" s="131"/>
      <c r="I728" s="113"/>
      <c r="J728" s="113"/>
      <c r="K728" s="113"/>
      <c r="L728" s="113"/>
      <c r="Q728" s="26"/>
      <c r="R728" s="26"/>
      <c r="S728" s="26"/>
      <c r="T728" s="26"/>
      <c r="U728" s="26"/>
      <c r="V728" s="26"/>
    </row>
    <row r="729" spans="6:22" s="27" customFormat="1" hidden="1" x14ac:dyDescent="0.25">
      <c r="F729" s="23"/>
      <c r="G729" s="23"/>
      <c r="H729" s="131"/>
      <c r="I729" s="113"/>
      <c r="J729" s="113"/>
      <c r="K729" s="113"/>
      <c r="L729" s="113"/>
      <c r="Q729" s="26"/>
      <c r="R729" s="26"/>
      <c r="S729" s="26"/>
      <c r="T729" s="26"/>
      <c r="U729" s="26"/>
      <c r="V729" s="26"/>
    </row>
    <row r="730" spans="6:22" s="27" customFormat="1" hidden="1" x14ac:dyDescent="0.25">
      <c r="F730" s="23"/>
      <c r="G730" s="23"/>
      <c r="H730" s="131"/>
      <c r="I730" s="113"/>
      <c r="J730" s="113"/>
      <c r="K730" s="113"/>
      <c r="L730" s="113"/>
      <c r="Q730" s="26"/>
      <c r="R730" s="26"/>
      <c r="S730" s="26"/>
      <c r="T730" s="26"/>
      <c r="U730" s="26"/>
      <c r="V730" s="26"/>
    </row>
    <row r="731" spans="6:22" s="27" customFormat="1" hidden="1" x14ac:dyDescent="0.25">
      <c r="F731" s="23"/>
      <c r="G731" s="23"/>
      <c r="H731" s="131"/>
      <c r="I731" s="113"/>
      <c r="J731" s="113"/>
      <c r="K731" s="113"/>
      <c r="L731" s="113"/>
      <c r="Q731" s="26"/>
      <c r="R731" s="26"/>
      <c r="S731" s="26"/>
      <c r="T731" s="26"/>
      <c r="U731" s="26"/>
      <c r="V731" s="26"/>
    </row>
    <row r="732" spans="6:22" s="27" customFormat="1" hidden="1" x14ac:dyDescent="0.25">
      <c r="F732" s="23"/>
      <c r="G732" s="23"/>
      <c r="H732" s="131"/>
      <c r="I732" s="113"/>
      <c r="J732" s="113"/>
      <c r="K732" s="113"/>
      <c r="L732" s="113"/>
      <c r="Q732" s="26"/>
      <c r="R732" s="26"/>
      <c r="S732" s="26"/>
      <c r="T732" s="26"/>
      <c r="U732" s="26"/>
      <c r="V732" s="26"/>
    </row>
    <row r="733" spans="6:22" s="27" customFormat="1" hidden="1" x14ac:dyDescent="0.25">
      <c r="F733" s="23"/>
      <c r="G733" s="23"/>
      <c r="H733" s="131"/>
      <c r="I733" s="113"/>
      <c r="J733" s="113"/>
      <c r="K733" s="113"/>
      <c r="L733" s="113"/>
      <c r="Q733" s="26"/>
      <c r="R733" s="26"/>
      <c r="S733" s="26"/>
      <c r="T733" s="26"/>
      <c r="U733" s="26"/>
      <c r="V733" s="26"/>
    </row>
    <row r="734" spans="6:22" s="27" customFormat="1" hidden="1" x14ac:dyDescent="0.25">
      <c r="F734" s="23"/>
      <c r="G734" s="23"/>
      <c r="H734" s="131"/>
      <c r="I734" s="113"/>
      <c r="J734" s="113"/>
      <c r="K734" s="113"/>
      <c r="L734" s="113"/>
      <c r="Q734" s="26"/>
      <c r="R734" s="26"/>
      <c r="S734" s="26"/>
      <c r="T734" s="26"/>
      <c r="U734" s="26"/>
      <c r="V734" s="26"/>
    </row>
    <row r="735" spans="6:22" s="27" customFormat="1" hidden="1" x14ac:dyDescent="0.25">
      <c r="F735" s="23"/>
      <c r="G735" s="23"/>
      <c r="H735" s="131"/>
      <c r="I735" s="113"/>
      <c r="J735" s="113"/>
      <c r="K735" s="113"/>
      <c r="L735" s="113"/>
      <c r="Q735" s="26"/>
      <c r="R735" s="26"/>
      <c r="S735" s="26"/>
      <c r="T735" s="26"/>
      <c r="U735" s="26"/>
      <c r="V735" s="26"/>
    </row>
    <row r="736" spans="6:22" s="27" customFormat="1" hidden="1" x14ac:dyDescent="0.25">
      <c r="F736" s="23"/>
      <c r="G736" s="23"/>
      <c r="H736" s="131"/>
      <c r="I736" s="113"/>
      <c r="J736" s="113"/>
      <c r="K736" s="113"/>
      <c r="L736" s="113"/>
      <c r="Q736" s="26"/>
      <c r="R736" s="26"/>
      <c r="S736" s="26"/>
      <c r="T736" s="26"/>
      <c r="U736" s="26"/>
      <c r="V736" s="26"/>
    </row>
    <row r="737" spans="6:22" s="27" customFormat="1" hidden="1" x14ac:dyDescent="0.25">
      <c r="F737" s="23"/>
      <c r="G737" s="23"/>
      <c r="H737" s="131"/>
      <c r="I737" s="113"/>
      <c r="J737" s="113"/>
      <c r="K737" s="113"/>
      <c r="L737" s="113"/>
      <c r="Q737" s="26"/>
      <c r="R737" s="26"/>
      <c r="S737" s="26"/>
      <c r="T737" s="26"/>
      <c r="U737" s="26"/>
      <c r="V737" s="26"/>
    </row>
    <row r="738" spans="6:22" s="27" customFormat="1" hidden="1" x14ac:dyDescent="0.25">
      <c r="F738" s="23"/>
      <c r="G738" s="23"/>
      <c r="H738" s="131"/>
      <c r="I738" s="113"/>
      <c r="J738" s="113"/>
      <c r="K738" s="113"/>
      <c r="L738" s="113"/>
      <c r="Q738" s="26"/>
      <c r="R738" s="26"/>
      <c r="S738" s="26"/>
      <c r="T738" s="26"/>
      <c r="U738" s="26"/>
      <c r="V738" s="26"/>
    </row>
    <row r="739" spans="6:22" s="27" customFormat="1" hidden="1" x14ac:dyDescent="0.25">
      <c r="F739" s="23"/>
      <c r="G739" s="23"/>
      <c r="H739" s="131"/>
      <c r="I739" s="113"/>
      <c r="J739" s="113"/>
      <c r="K739" s="113"/>
      <c r="L739" s="113"/>
      <c r="Q739" s="26"/>
      <c r="R739" s="26"/>
      <c r="S739" s="26"/>
      <c r="T739" s="26"/>
      <c r="U739" s="26"/>
      <c r="V739" s="26"/>
    </row>
    <row r="740" spans="6:22" s="27" customFormat="1" hidden="1" x14ac:dyDescent="0.25">
      <c r="F740" s="23"/>
      <c r="G740" s="23"/>
      <c r="H740" s="131"/>
      <c r="I740" s="113"/>
      <c r="J740" s="113"/>
      <c r="K740" s="113"/>
      <c r="L740" s="113"/>
      <c r="Q740" s="26"/>
      <c r="R740" s="26"/>
      <c r="S740" s="26"/>
      <c r="T740" s="26"/>
      <c r="U740" s="26"/>
      <c r="V740" s="26"/>
    </row>
    <row r="741" spans="6:22" s="27" customFormat="1" hidden="1" x14ac:dyDescent="0.25">
      <c r="F741" s="23"/>
      <c r="G741" s="23"/>
      <c r="H741" s="131"/>
      <c r="I741" s="113"/>
      <c r="J741" s="113"/>
      <c r="K741" s="113"/>
      <c r="L741" s="113"/>
      <c r="Q741" s="26"/>
      <c r="R741" s="26"/>
      <c r="S741" s="26"/>
      <c r="T741" s="26"/>
      <c r="U741" s="26"/>
      <c r="V741" s="26"/>
    </row>
    <row r="742" spans="6:22" s="27" customFormat="1" hidden="1" x14ac:dyDescent="0.25">
      <c r="F742" s="23"/>
      <c r="G742" s="23"/>
      <c r="H742" s="131"/>
      <c r="I742" s="113"/>
      <c r="J742" s="113"/>
      <c r="K742" s="113"/>
      <c r="L742" s="113"/>
      <c r="Q742" s="26"/>
      <c r="R742" s="26"/>
      <c r="S742" s="26"/>
      <c r="T742" s="26"/>
      <c r="U742" s="26"/>
      <c r="V742" s="26"/>
    </row>
    <row r="743" spans="6:22" s="27" customFormat="1" hidden="1" x14ac:dyDescent="0.25">
      <c r="F743" s="23"/>
      <c r="G743" s="23"/>
      <c r="H743" s="131"/>
      <c r="I743" s="113"/>
      <c r="J743" s="113"/>
      <c r="K743" s="113"/>
      <c r="L743" s="113"/>
      <c r="Q743" s="26"/>
      <c r="R743" s="26"/>
      <c r="S743" s="26"/>
      <c r="T743" s="26"/>
      <c r="U743" s="26"/>
      <c r="V743" s="26"/>
    </row>
    <row r="744" spans="6:22" s="27" customFormat="1" hidden="1" x14ac:dyDescent="0.25">
      <c r="F744" s="23"/>
      <c r="G744" s="23"/>
      <c r="H744" s="131"/>
      <c r="I744" s="113"/>
      <c r="J744" s="113"/>
      <c r="K744" s="113"/>
      <c r="L744" s="113"/>
      <c r="Q744" s="26"/>
      <c r="R744" s="26"/>
      <c r="S744" s="26"/>
      <c r="T744" s="26"/>
      <c r="U744" s="26"/>
      <c r="V744" s="26"/>
    </row>
    <row r="745" spans="6:22" s="27" customFormat="1" hidden="1" x14ac:dyDescent="0.25">
      <c r="F745" s="23"/>
      <c r="G745" s="23"/>
      <c r="H745" s="131"/>
      <c r="I745" s="113"/>
      <c r="J745" s="113"/>
      <c r="K745" s="113"/>
      <c r="L745" s="113"/>
      <c r="Q745" s="26"/>
      <c r="R745" s="26"/>
      <c r="S745" s="26"/>
      <c r="T745" s="26"/>
      <c r="U745" s="26"/>
      <c r="V745" s="26"/>
    </row>
    <row r="746" spans="6:22" s="27" customFormat="1" hidden="1" x14ac:dyDescent="0.25">
      <c r="F746" s="23"/>
      <c r="G746" s="23"/>
      <c r="H746" s="131"/>
      <c r="I746" s="113"/>
      <c r="J746" s="113"/>
      <c r="K746" s="113"/>
      <c r="L746" s="113"/>
      <c r="Q746" s="26"/>
      <c r="R746" s="26"/>
      <c r="S746" s="26"/>
      <c r="T746" s="26"/>
      <c r="U746" s="26"/>
      <c r="V746" s="26"/>
    </row>
    <row r="747" spans="6:22" s="27" customFormat="1" hidden="1" x14ac:dyDescent="0.25">
      <c r="F747" s="23"/>
      <c r="G747" s="23"/>
      <c r="H747" s="131"/>
      <c r="I747" s="113"/>
      <c r="J747" s="113"/>
      <c r="K747" s="113"/>
      <c r="L747" s="113"/>
      <c r="Q747" s="26"/>
      <c r="R747" s="26"/>
      <c r="S747" s="26"/>
      <c r="T747" s="26"/>
      <c r="U747" s="26"/>
      <c r="V747" s="26"/>
    </row>
    <row r="748" spans="6:22" s="27" customFormat="1" hidden="1" x14ac:dyDescent="0.25">
      <c r="F748" s="23"/>
      <c r="G748" s="23"/>
      <c r="H748" s="131"/>
      <c r="I748" s="113"/>
      <c r="J748" s="113"/>
      <c r="K748" s="113"/>
      <c r="L748" s="113"/>
      <c r="Q748" s="26"/>
      <c r="R748" s="26"/>
      <c r="S748" s="26"/>
      <c r="T748" s="26"/>
      <c r="U748" s="26"/>
      <c r="V748" s="26"/>
    </row>
    <row r="749" spans="6:22" s="27" customFormat="1" hidden="1" x14ac:dyDescent="0.25">
      <c r="F749" s="23"/>
      <c r="G749" s="23"/>
      <c r="H749" s="131"/>
      <c r="I749" s="113"/>
      <c r="J749" s="113"/>
      <c r="K749" s="113"/>
      <c r="L749" s="113"/>
      <c r="Q749" s="26"/>
      <c r="R749" s="26"/>
      <c r="S749" s="26"/>
      <c r="T749" s="26"/>
      <c r="U749" s="26"/>
      <c r="V749" s="26"/>
    </row>
    <row r="750" spans="6:22" s="27" customFormat="1" hidden="1" x14ac:dyDescent="0.25">
      <c r="F750" s="23"/>
      <c r="G750" s="23"/>
      <c r="H750" s="131"/>
      <c r="I750" s="113"/>
      <c r="J750" s="113"/>
      <c r="K750" s="113"/>
      <c r="L750" s="113"/>
      <c r="Q750" s="26"/>
      <c r="R750" s="26"/>
      <c r="S750" s="26"/>
      <c r="T750" s="26"/>
      <c r="U750" s="26"/>
      <c r="V750" s="26"/>
    </row>
    <row r="751" spans="6:22" s="27" customFormat="1" hidden="1" x14ac:dyDescent="0.25">
      <c r="F751" s="23"/>
      <c r="G751" s="23"/>
      <c r="H751" s="131"/>
      <c r="I751" s="113"/>
      <c r="J751" s="113"/>
      <c r="K751" s="113"/>
      <c r="L751" s="113"/>
      <c r="Q751" s="26"/>
      <c r="R751" s="26"/>
      <c r="S751" s="26"/>
      <c r="T751" s="26"/>
      <c r="U751" s="26"/>
      <c r="V751" s="26"/>
    </row>
    <row r="752" spans="6:22" s="27" customFormat="1" hidden="1" x14ac:dyDescent="0.25">
      <c r="F752" s="23"/>
      <c r="G752" s="23"/>
      <c r="H752" s="131"/>
      <c r="I752" s="113"/>
      <c r="J752" s="113"/>
      <c r="K752" s="113"/>
      <c r="L752" s="113"/>
      <c r="Q752" s="26"/>
      <c r="R752" s="26"/>
      <c r="S752" s="26"/>
      <c r="T752" s="26"/>
      <c r="U752" s="26"/>
      <c r="V752" s="26"/>
    </row>
    <row r="753" spans="6:22" s="27" customFormat="1" hidden="1" x14ac:dyDescent="0.25">
      <c r="F753" s="23"/>
      <c r="G753" s="23"/>
      <c r="H753" s="131"/>
      <c r="I753" s="113"/>
      <c r="J753" s="113"/>
      <c r="K753" s="113"/>
      <c r="L753" s="113"/>
      <c r="Q753" s="26"/>
      <c r="R753" s="26"/>
      <c r="S753" s="26"/>
      <c r="T753" s="26"/>
      <c r="U753" s="26"/>
      <c r="V753" s="26"/>
    </row>
    <row r="754" spans="6:22" s="27" customFormat="1" hidden="1" x14ac:dyDescent="0.25">
      <c r="F754" s="23"/>
      <c r="G754" s="23"/>
      <c r="H754" s="131"/>
      <c r="I754" s="113"/>
      <c r="J754" s="113"/>
      <c r="K754" s="113"/>
      <c r="L754" s="113"/>
      <c r="Q754" s="26"/>
      <c r="R754" s="26"/>
      <c r="S754" s="26"/>
      <c r="T754" s="26"/>
      <c r="U754" s="26"/>
      <c r="V754" s="26"/>
    </row>
    <row r="755" spans="6:22" s="27" customFormat="1" hidden="1" x14ac:dyDescent="0.25">
      <c r="F755" s="23"/>
      <c r="G755" s="23"/>
      <c r="H755" s="131"/>
      <c r="I755" s="113"/>
      <c r="J755" s="113"/>
      <c r="K755" s="113"/>
      <c r="L755" s="113"/>
      <c r="Q755" s="26"/>
      <c r="R755" s="26"/>
      <c r="S755" s="26"/>
      <c r="T755" s="26"/>
      <c r="U755" s="26"/>
      <c r="V755" s="26"/>
    </row>
    <row r="756" spans="6:22" s="27" customFormat="1" hidden="1" x14ac:dyDescent="0.25">
      <c r="F756" s="23"/>
      <c r="G756" s="23"/>
      <c r="H756" s="131"/>
      <c r="I756" s="113"/>
      <c r="J756" s="113"/>
      <c r="K756" s="113"/>
      <c r="L756" s="113"/>
      <c r="Q756" s="26"/>
      <c r="R756" s="26"/>
      <c r="S756" s="26"/>
      <c r="T756" s="26"/>
      <c r="U756" s="26"/>
      <c r="V756" s="26"/>
    </row>
    <row r="757" spans="6:22" s="27" customFormat="1" hidden="1" x14ac:dyDescent="0.25">
      <c r="F757" s="23"/>
      <c r="G757" s="23"/>
      <c r="H757" s="131"/>
      <c r="I757" s="113"/>
      <c r="J757" s="113"/>
      <c r="K757" s="113"/>
      <c r="L757" s="113"/>
      <c r="Q757" s="26"/>
      <c r="R757" s="26"/>
      <c r="S757" s="26"/>
      <c r="T757" s="26"/>
      <c r="U757" s="26"/>
      <c r="V757" s="26"/>
    </row>
    <row r="758" spans="6:22" s="27" customFormat="1" hidden="1" x14ac:dyDescent="0.25">
      <c r="F758" s="23"/>
      <c r="G758" s="23"/>
      <c r="H758" s="131"/>
      <c r="I758" s="113"/>
      <c r="J758" s="113"/>
      <c r="K758" s="113"/>
      <c r="L758" s="113"/>
      <c r="Q758" s="26"/>
      <c r="R758" s="26"/>
      <c r="S758" s="26"/>
      <c r="T758" s="26"/>
      <c r="U758" s="26"/>
      <c r="V758" s="26"/>
    </row>
    <row r="759" spans="6:22" s="27" customFormat="1" hidden="1" x14ac:dyDescent="0.25">
      <c r="F759" s="23"/>
      <c r="G759" s="23"/>
      <c r="H759" s="131"/>
      <c r="I759" s="113"/>
      <c r="J759" s="113"/>
      <c r="K759" s="113"/>
      <c r="L759" s="113"/>
      <c r="Q759" s="26"/>
      <c r="R759" s="26"/>
      <c r="S759" s="26"/>
      <c r="T759" s="26"/>
      <c r="U759" s="26"/>
      <c r="V759" s="26"/>
    </row>
    <row r="760" spans="6:22" s="27" customFormat="1" hidden="1" x14ac:dyDescent="0.25">
      <c r="F760" s="23"/>
      <c r="G760" s="23"/>
      <c r="H760" s="131"/>
      <c r="I760" s="113"/>
      <c r="J760" s="113"/>
      <c r="K760" s="113"/>
      <c r="L760" s="113"/>
      <c r="Q760" s="26"/>
      <c r="R760" s="26"/>
      <c r="S760" s="26"/>
      <c r="T760" s="26"/>
      <c r="U760" s="26"/>
      <c r="V760" s="26"/>
    </row>
    <row r="761" spans="6:22" s="27" customFormat="1" hidden="1" x14ac:dyDescent="0.25">
      <c r="F761" s="23"/>
      <c r="G761" s="23"/>
      <c r="H761" s="131"/>
      <c r="I761" s="113"/>
      <c r="J761" s="113"/>
      <c r="K761" s="113"/>
      <c r="L761" s="113"/>
      <c r="Q761" s="26"/>
      <c r="R761" s="26"/>
      <c r="S761" s="26"/>
      <c r="T761" s="26"/>
      <c r="U761" s="26"/>
      <c r="V761" s="26"/>
    </row>
    <row r="762" spans="6:22" s="27" customFormat="1" hidden="1" x14ac:dyDescent="0.25">
      <c r="F762" s="23"/>
      <c r="G762" s="23"/>
      <c r="H762" s="131"/>
      <c r="I762" s="113"/>
      <c r="J762" s="113"/>
      <c r="K762" s="113"/>
      <c r="L762" s="113"/>
      <c r="Q762" s="26"/>
      <c r="R762" s="26"/>
      <c r="S762" s="26"/>
      <c r="T762" s="26"/>
      <c r="U762" s="26"/>
      <c r="V762" s="26"/>
    </row>
    <row r="763" spans="6:22" s="27" customFormat="1" hidden="1" x14ac:dyDescent="0.25">
      <c r="F763" s="23"/>
      <c r="G763" s="23"/>
      <c r="H763" s="131"/>
      <c r="I763" s="113"/>
      <c r="J763" s="113"/>
      <c r="K763" s="113"/>
      <c r="L763" s="113"/>
      <c r="Q763" s="26"/>
      <c r="R763" s="26"/>
      <c r="S763" s="26"/>
      <c r="T763" s="26"/>
      <c r="U763" s="26"/>
      <c r="V763" s="26"/>
    </row>
    <row r="764" spans="6:22" s="27" customFormat="1" hidden="1" x14ac:dyDescent="0.25">
      <c r="F764" s="23"/>
      <c r="G764" s="23"/>
      <c r="H764" s="131"/>
      <c r="I764" s="113"/>
      <c r="J764" s="113"/>
      <c r="K764" s="113"/>
      <c r="L764" s="113"/>
      <c r="Q764" s="26"/>
      <c r="R764" s="26"/>
      <c r="S764" s="26"/>
      <c r="T764" s="26"/>
      <c r="U764" s="26"/>
      <c r="V764" s="26"/>
    </row>
    <row r="765" spans="6:22" s="27" customFormat="1" hidden="1" x14ac:dyDescent="0.25">
      <c r="F765" s="23"/>
      <c r="G765" s="23"/>
      <c r="H765" s="131"/>
      <c r="I765" s="113"/>
      <c r="J765" s="113"/>
      <c r="K765" s="113"/>
      <c r="L765" s="113"/>
      <c r="Q765" s="26"/>
      <c r="R765" s="26"/>
      <c r="S765" s="26"/>
      <c r="T765" s="26"/>
      <c r="U765" s="26"/>
      <c r="V765" s="26"/>
    </row>
    <row r="766" spans="6:22" s="27" customFormat="1" hidden="1" x14ac:dyDescent="0.25">
      <c r="F766" s="23"/>
      <c r="G766" s="23"/>
      <c r="H766" s="131"/>
      <c r="I766" s="113"/>
      <c r="J766" s="113"/>
      <c r="K766" s="113"/>
      <c r="L766" s="113"/>
      <c r="Q766" s="26"/>
      <c r="R766" s="26"/>
      <c r="S766" s="26"/>
      <c r="T766" s="26"/>
      <c r="U766" s="26"/>
      <c r="V766" s="26"/>
    </row>
    <row r="767" spans="6:22" s="27" customFormat="1" hidden="1" x14ac:dyDescent="0.25">
      <c r="F767" s="23"/>
      <c r="G767" s="23"/>
      <c r="H767" s="131"/>
      <c r="I767" s="113"/>
      <c r="J767" s="113"/>
      <c r="K767" s="113"/>
      <c r="L767" s="113"/>
      <c r="Q767" s="26"/>
      <c r="R767" s="26"/>
      <c r="S767" s="26"/>
      <c r="T767" s="26"/>
      <c r="U767" s="26"/>
      <c r="V767" s="26"/>
    </row>
    <row r="768" spans="6:22" s="27" customFormat="1" hidden="1" x14ac:dyDescent="0.25">
      <c r="F768" s="23"/>
      <c r="G768" s="23"/>
      <c r="H768" s="131"/>
      <c r="I768" s="113"/>
      <c r="J768" s="113"/>
      <c r="K768" s="113"/>
      <c r="L768" s="113"/>
      <c r="Q768" s="26"/>
      <c r="R768" s="26"/>
      <c r="S768" s="26"/>
      <c r="T768" s="26"/>
      <c r="U768" s="26"/>
      <c r="V768" s="26"/>
    </row>
    <row r="769" spans="6:22" s="27" customFormat="1" hidden="1" x14ac:dyDescent="0.25">
      <c r="F769" s="23"/>
      <c r="G769" s="23"/>
      <c r="H769" s="131"/>
      <c r="I769" s="113"/>
      <c r="J769" s="113"/>
      <c r="K769" s="113"/>
      <c r="L769" s="113"/>
      <c r="Q769" s="26"/>
      <c r="R769" s="26"/>
      <c r="S769" s="26"/>
      <c r="T769" s="26"/>
      <c r="U769" s="26"/>
      <c r="V769" s="26"/>
    </row>
    <row r="770" spans="6:22" s="27" customFormat="1" hidden="1" x14ac:dyDescent="0.25">
      <c r="F770" s="23"/>
      <c r="G770" s="23"/>
      <c r="H770" s="131"/>
      <c r="I770" s="113"/>
      <c r="J770" s="113"/>
      <c r="K770" s="113"/>
      <c r="L770" s="113"/>
      <c r="Q770" s="26"/>
      <c r="R770" s="26"/>
      <c r="S770" s="26"/>
      <c r="T770" s="26"/>
      <c r="U770" s="26"/>
      <c r="V770" s="26"/>
    </row>
    <row r="771" spans="6:22" s="27" customFormat="1" hidden="1" x14ac:dyDescent="0.25">
      <c r="F771" s="23"/>
      <c r="G771" s="23"/>
      <c r="H771" s="131"/>
      <c r="I771" s="113"/>
      <c r="J771" s="113"/>
      <c r="K771" s="113"/>
      <c r="L771" s="113"/>
      <c r="Q771" s="26"/>
      <c r="R771" s="26"/>
      <c r="S771" s="26"/>
      <c r="T771" s="26"/>
      <c r="U771" s="26"/>
      <c r="V771" s="26"/>
    </row>
    <row r="772" spans="6:22" s="27" customFormat="1" hidden="1" x14ac:dyDescent="0.25">
      <c r="F772" s="23"/>
      <c r="G772" s="23"/>
      <c r="H772" s="131"/>
      <c r="I772" s="113"/>
      <c r="J772" s="113"/>
      <c r="K772" s="113"/>
      <c r="L772" s="113"/>
      <c r="Q772" s="26"/>
      <c r="R772" s="26"/>
      <c r="S772" s="26"/>
      <c r="T772" s="26"/>
      <c r="U772" s="26"/>
      <c r="V772" s="26"/>
    </row>
    <row r="773" spans="6:22" s="27" customFormat="1" hidden="1" x14ac:dyDescent="0.25">
      <c r="F773" s="23"/>
      <c r="G773" s="23"/>
      <c r="H773" s="131"/>
      <c r="I773" s="113"/>
      <c r="J773" s="113"/>
      <c r="K773" s="113"/>
      <c r="L773" s="113"/>
      <c r="Q773" s="26"/>
      <c r="R773" s="26"/>
      <c r="S773" s="26"/>
      <c r="T773" s="26"/>
      <c r="U773" s="26"/>
      <c r="V773" s="26"/>
    </row>
    <row r="774" spans="6:22" s="27" customFormat="1" hidden="1" x14ac:dyDescent="0.25">
      <c r="F774" s="23"/>
      <c r="G774" s="23"/>
      <c r="H774" s="131"/>
      <c r="I774" s="113"/>
      <c r="J774" s="113"/>
      <c r="K774" s="113"/>
      <c r="L774" s="113"/>
      <c r="Q774" s="26"/>
      <c r="R774" s="26"/>
      <c r="S774" s="26"/>
      <c r="T774" s="26"/>
      <c r="U774" s="26"/>
      <c r="V774" s="26"/>
    </row>
    <row r="775" spans="6:22" s="27" customFormat="1" hidden="1" x14ac:dyDescent="0.25">
      <c r="F775" s="23"/>
      <c r="G775" s="23"/>
      <c r="H775" s="131"/>
      <c r="I775" s="113"/>
      <c r="J775" s="113"/>
      <c r="K775" s="113"/>
      <c r="L775" s="113"/>
      <c r="Q775" s="26"/>
      <c r="R775" s="26"/>
      <c r="S775" s="26"/>
      <c r="T775" s="26"/>
      <c r="U775" s="26"/>
      <c r="V775" s="26"/>
    </row>
    <row r="776" spans="6:22" s="27" customFormat="1" hidden="1" x14ac:dyDescent="0.25">
      <c r="F776" s="23"/>
      <c r="G776" s="23"/>
      <c r="H776" s="131"/>
      <c r="I776" s="113"/>
      <c r="J776" s="113"/>
      <c r="K776" s="113"/>
      <c r="L776" s="113"/>
      <c r="Q776" s="26"/>
      <c r="R776" s="26"/>
      <c r="S776" s="26"/>
      <c r="T776" s="26"/>
      <c r="U776" s="26"/>
      <c r="V776" s="26"/>
    </row>
    <row r="777" spans="6:22" s="27" customFormat="1" hidden="1" x14ac:dyDescent="0.25">
      <c r="F777" s="23"/>
      <c r="G777" s="23"/>
      <c r="H777" s="131"/>
      <c r="I777" s="113"/>
      <c r="J777" s="113"/>
      <c r="K777" s="113"/>
      <c r="L777" s="113"/>
      <c r="Q777" s="26"/>
      <c r="R777" s="26"/>
      <c r="S777" s="26"/>
      <c r="T777" s="26"/>
      <c r="U777" s="26"/>
      <c r="V777" s="26"/>
    </row>
    <row r="778" spans="6:22" s="27" customFormat="1" hidden="1" x14ac:dyDescent="0.25">
      <c r="F778" s="23"/>
      <c r="G778" s="23"/>
      <c r="H778" s="131"/>
      <c r="I778" s="113"/>
      <c r="J778" s="113"/>
      <c r="K778" s="113"/>
      <c r="L778" s="113"/>
      <c r="Q778" s="26"/>
      <c r="R778" s="26"/>
      <c r="S778" s="26"/>
      <c r="T778" s="26"/>
      <c r="U778" s="26"/>
      <c r="V778" s="26"/>
    </row>
    <row r="779" spans="6:22" s="27" customFormat="1" hidden="1" x14ac:dyDescent="0.25">
      <c r="F779" s="23"/>
      <c r="G779" s="23"/>
      <c r="H779" s="131"/>
      <c r="I779" s="113"/>
      <c r="J779" s="113"/>
      <c r="K779" s="113"/>
      <c r="L779" s="113"/>
      <c r="Q779" s="26"/>
      <c r="R779" s="26"/>
      <c r="S779" s="26"/>
      <c r="T779" s="26"/>
      <c r="U779" s="26"/>
      <c r="V779" s="26"/>
    </row>
    <row r="780" spans="6:22" s="27" customFormat="1" hidden="1" x14ac:dyDescent="0.25">
      <c r="F780" s="23"/>
      <c r="G780" s="23"/>
      <c r="H780" s="131"/>
      <c r="I780" s="113"/>
      <c r="J780" s="113"/>
      <c r="K780" s="113"/>
      <c r="L780" s="113"/>
      <c r="Q780" s="26"/>
      <c r="R780" s="26"/>
      <c r="S780" s="26"/>
      <c r="T780" s="26"/>
      <c r="U780" s="26"/>
      <c r="V780" s="26"/>
    </row>
    <row r="781" spans="6:22" s="27" customFormat="1" hidden="1" x14ac:dyDescent="0.25">
      <c r="F781" s="23"/>
      <c r="G781" s="23"/>
      <c r="H781" s="131"/>
      <c r="I781" s="113"/>
      <c r="J781" s="113"/>
      <c r="K781" s="113"/>
      <c r="L781" s="113"/>
      <c r="Q781" s="26"/>
      <c r="R781" s="26"/>
      <c r="S781" s="26"/>
      <c r="T781" s="26"/>
      <c r="U781" s="26"/>
      <c r="V781" s="26"/>
    </row>
    <row r="782" spans="6:22" s="27" customFormat="1" hidden="1" x14ac:dyDescent="0.25">
      <c r="F782" s="23"/>
      <c r="G782" s="23"/>
      <c r="H782" s="131"/>
      <c r="I782" s="113"/>
      <c r="J782" s="113"/>
      <c r="K782" s="113"/>
      <c r="L782" s="113"/>
      <c r="Q782" s="26"/>
      <c r="R782" s="26"/>
      <c r="S782" s="26"/>
      <c r="T782" s="26"/>
      <c r="U782" s="26"/>
      <c r="V782" s="26"/>
    </row>
    <row r="783" spans="6:22" s="27" customFormat="1" hidden="1" x14ac:dyDescent="0.25">
      <c r="F783" s="23"/>
      <c r="G783" s="23"/>
      <c r="H783" s="131"/>
      <c r="I783" s="113"/>
      <c r="J783" s="113"/>
      <c r="K783" s="113"/>
      <c r="L783" s="113"/>
      <c r="Q783" s="26"/>
      <c r="R783" s="26"/>
      <c r="S783" s="26"/>
      <c r="T783" s="26"/>
      <c r="U783" s="26"/>
      <c r="V783" s="26"/>
    </row>
    <row r="784" spans="6:22" s="27" customFormat="1" hidden="1" x14ac:dyDescent="0.25">
      <c r="F784" s="23"/>
      <c r="G784" s="23"/>
      <c r="H784" s="131"/>
      <c r="I784" s="113"/>
      <c r="J784" s="113"/>
      <c r="K784" s="113"/>
      <c r="L784" s="113"/>
      <c r="Q784" s="26"/>
      <c r="R784" s="26"/>
      <c r="S784" s="26"/>
      <c r="T784" s="26"/>
      <c r="U784" s="26"/>
      <c r="V784" s="26"/>
    </row>
    <row r="785" spans="6:22" s="27" customFormat="1" hidden="1" x14ac:dyDescent="0.25">
      <c r="F785" s="23"/>
      <c r="G785" s="23"/>
      <c r="H785" s="131"/>
      <c r="I785" s="113"/>
      <c r="J785" s="113"/>
      <c r="K785" s="113"/>
      <c r="L785" s="113"/>
      <c r="Q785" s="26"/>
      <c r="R785" s="26"/>
      <c r="S785" s="26"/>
      <c r="T785" s="26"/>
      <c r="U785" s="26"/>
      <c r="V785" s="26"/>
    </row>
    <row r="786" spans="6:22" s="27" customFormat="1" hidden="1" x14ac:dyDescent="0.25">
      <c r="F786" s="23"/>
      <c r="G786" s="23"/>
      <c r="H786" s="131"/>
      <c r="I786" s="113"/>
      <c r="J786" s="113"/>
      <c r="K786" s="113"/>
      <c r="L786" s="113"/>
      <c r="Q786" s="26"/>
      <c r="R786" s="26"/>
      <c r="S786" s="26"/>
      <c r="T786" s="26"/>
      <c r="U786" s="26"/>
      <c r="V786" s="26"/>
    </row>
    <row r="787" spans="6:22" s="27" customFormat="1" hidden="1" x14ac:dyDescent="0.25">
      <c r="F787" s="23"/>
      <c r="G787" s="23"/>
      <c r="H787" s="131"/>
      <c r="I787" s="113"/>
      <c r="J787" s="113"/>
      <c r="K787" s="113"/>
      <c r="L787" s="113"/>
      <c r="Q787" s="26"/>
      <c r="R787" s="26"/>
      <c r="S787" s="26"/>
      <c r="T787" s="26"/>
      <c r="U787" s="26"/>
      <c r="V787" s="26"/>
    </row>
    <row r="788" spans="6:22" s="27" customFormat="1" hidden="1" x14ac:dyDescent="0.25">
      <c r="F788" s="23"/>
      <c r="G788" s="23"/>
      <c r="H788" s="131"/>
      <c r="I788" s="113"/>
      <c r="J788" s="113"/>
      <c r="K788" s="113"/>
      <c r="L788" s="113"/>
      <c r="Q788" s="26"/>
      <c r="R788" s="26"/>
      <c r="S788" s="26"/>
      <c r="T788" s="26"/>
      <c r="U788" s="26"/>
      <c r="V788" s="26"/>
    </row>
    <row r="789" spans="6:22" s="27" customFormat="1" hidden="1" x14ac:dyDescent="0.25">
      <c r="F789" s="23"/>
      <c r="G789" s="23"/>
      <c r="H789" s="131"/>
      <c r="I789" s="113"/>
      <c r="J789" s="113"/>
      <c r="K789" s="113"/>
      <c r="L789" s="113"/>
      <c r="Q789" s="26"/>
      <c r="R789" s="26"/>
      <c r="S789" s="26"/>
      <c r="T789" s="26"/>
      <c r="U789" s="26"/>
      <c r="V789" s="26"/>
    </row>
    <row r="790" spans="6:22" s="27" customFormat="1" hidden="1" x14ac:dyDescent="0.25">
      <c r="F790" s="23"/>
      <c r="G790" s="23"/>
      <c r="H790" s="131"/>
      <c r="I790" s="113"/>
      <c r="J790" s="113"/>
      <c r="K790" s="113"/>
      <c r="L790" s="113"/>
      <c r="Q790" s="26"/>
      <c r="R790" s="26"/>
      <c r="S790" s="26"/>
      <c r="T790" s="26"/>
      <c r="U790" s="26"/>
      <c r="V790" s="26"/>
    </row>
    <row r="791" spans="6:22" s="27" customFormat="1" hidden="1" x14ac:dyDescent="0.25">
      <c r="F791" s="23"/>
      <c r="G791" s="23"/>
      <c r="H791" s="131"/>
      <c r="I791" s="113"/>
      <c r="J791" s="113"/>
      <c r="K791" s="113"/>
      <c r="L791" s="113"/>
      <c r="Q791" s="26"/>
      <c r="R791" s="26"/>
      <c r="S791" s="26"/>
      <c r="T791" s="26"/>
      <c r="U791" s="26"/>
      <c r="V791" s="26"/>
    </row>
    <row r="792" spans="6:22" s="27" customFormat="1" hidden="1" x14ac:dyDescent="0.25">
      <c r="F792" s="23"/>
      <c r="G792" s="23"/>
      <c r="H792" s="131"/>
      <c r="I792" s="113"/>
      <c r="J792" s="113"/>
      <c r="K792" s="113"/>
      <c r="L792" s="113"/>
      <c r="Q792" s="26"/>
      <c r="R792" s="26"/>
      <c r="S792" s="26"/>
      <c r="T792" s="26"/>
      <c r="U792" s="26"/>
      <c r="V792" s="26"/>
    </row>
    <row r="793" spans="6:22" s="27" customFormat="1" hidden="1" x14ac:dyDescent="0.25">
      <c r="F793" s="23"/>
      <c r="G793" s="23"/>
      <c r="H793" s="131"/>
      <c r="I793" s="113"/>
      <c r="J793" s="113"/>
      <c r="K793" s="113"/>
      <c r="L793" s="113"/>
      <c r="Q793" s="26"/>
      <c r="R793" s="26"/>
      <c r="S793" s="26"/>
      <c r="T793" s="26"/>
      <c r="U793" s="26"/>
      <c r="V793" s="26"/>
    </row>
    <row r="794" spans="6:22" s="27" customFormat="1" hidden="1" x14ac:dyDescent="0.25">
      <c r="F794" s="23"/>
      <c r="G794" s="23"/>
      <c r="H794" s="131"/>
      <c r="I794" s="113"/>
      <c r="J794" s="113"/>
      <c r="K794" s="113"/>
      <c r="L794" s="113"/>
      <c r="Q794" s="26"/>
      <c r="R794" s="26"/>
      <c r="S794" s="26"/>
      <c r="T794" s="26"/>
      <c r="U794" s="26"/>
      <c r="V794" s="26"/>
    </row>
    <row r="795" spans="6:22" s="27" customFormat="1" hidden="1" x14ac:dyDescent="0.25">
      <c r="F795" s="23"/>
      <c r="G795" s="23"/>
      <c r="H795" s="131"/>
      <c r="I795" s="113"/>
      <c r="J795" s="113"/>
      <c r="K795" s="113"/>
      <c r="L795" s="113"/>
      <c r="Q795" s="26"/>
      <c r="R795" s="26"/>
      <c r="S795" s="26"/>
      <c r="T795" s="26"/>
      <c r="U795" s="26"/>
      <c r="V795" s="26"/>
    </row>
    <row r="796" spans="6:22" s="27" customFormat="1" hidden="1" x14ac:dyDescent="0.25">
      <c r="F796" s="23"/>
      <c r="G796" s="23"/>
      <c r="H796" s="131"/>
      <c r="I796" s="113"/>
      <c r="J796" s="113"/>
      <c r="K796" s="113"/>
      <c r="L796" s="113"/>
      <c r="Q796" s="26"/>
      <c r="R796" s="26"/>
      <c r="S796" s="26"/>
      <c r="T796" s="26"/>
      <c r="U796" s="26"/>
      <c r="V796" s="26"/>
    </row>
    <row r="797" spans="6:22" s="27" customFormat="1" hidden="1" x14ac:dyDescent="0.25">
      <c r="F797" s="23"/>
      <c r="G797" s="23"/>
      <c r="H797" s="131"/>
      <c r="I797" s="113"/>
      <c r="J797" s="113"/>
      <c r="K797" s="113"/>
      <c r="L797" s="113"/>
      <c r="Q797" s="26"/>
      <c r="R797" s="26"/>
      <c r="S797" s="26"/>
      <c r="T797" s="26"/>
      <c r="U797" s="26"/>
      <c r="V797" s="26"/>
    </row>
    <row r="798" spans="6:22" s="27" customFormat="1" hidden="1" x14ac:dyDescent="0.25">
      <c r="F798" s="23"/>
      <c r="G798" s="23"/>
      <c r="H798" s="131"/>
      <c r="I798" s="113"/>
      <c r="J798" s="113"/>
      <c r="K798" s="113"/>
      <c r="L798" s="113"/>
      <c r="Q798" s="26"/>
      <c r="R798" s="26"/>
      <c r="S798" s="26"/>
      <c r="T798" s="26"/>
      <c r="U798" s="26"/>
      <c r="V798" s="26"/>
    </row>
    <row r="799" spans="6:22" s="27" customFormat="1" hidden="1" x14ac:dyDescent="0.25">
      <c r="F799" s="23"/>
      <c r="G799" s="23"/>
      <c r="H799" s="131"/>
      <c r="I799" s="113"/>
      <c r="J799" s="113"/>
      <c r="K799" s="113"/>
      <c r="L799" s="113"/>
      <c r="Q799" s="26"/>
      <c r="R799" s="26"/>
      <c r="S799" s="26"/>
      <c r="T799" s="26"/>
      <c r="U799" s="26"/>
      <c r="V799" s="26"/>
    </row>
    <row r="800" spans="6:22" s="27" customFormat="1" hidden="1" x14ac:dyDescent="0.25">
      <c r="F800" s="23"/>
      <c r="G800" s="23"/>
      <c r="H800" s="131"/>
      <c r="I800" s="113"/>
      <c r="J800" s="113"/>
      <c r="K800" s="113"/>
      <c r="L800" s="113"/>
      <c r="Q800" s="26"/>
      <c r="R800" s="26"/>
      <c r="S800" s="26"/>
      <c r="T800" s="26"/>
      <c r="U800" s="26"/>
      <c r="V800" s="26"/>
    </row>
    <row r="801" spans="6:22" s="27" customFormat="1" hidden="1" x14ac:dyDescent="0.25">
      <c r="F801" s="23"/>
      <c r="G801" s="23"/>
      <c r="H801" s="131"/>
      <c r="I801" s="113"/>
      <c r="J801" s="113"/>
      <c r="K801" s="113"/>
      <c r="L801" s="113"/>
      <c r="Q801" s="26"/>
      <c r="R801" s="26"/>
      <c r="S801" s="26"/>
      <c r="T801" s="26"/>
      <c r="U801" s="26"/>
      <c r="V801" s="26"/>
    </row>
    <row r="802" spans="6:22" s="27" customFormat="1" hidden="1" x14ac:dyDescent="0.25">
      <c r="F802" s="23"/>
      <c r="G802" s="23"/>
      <c r="H802" s="131"/>
      <c r="I802" s="113"/>
      <c r="J802" s="113"/>
      <c r="K802" s="113"/>
      <c r="L802" s="113"/>
      <c r="Q802" s="26"/>
      <c r="R802" s="26"/>
      <c r="S802" s="26"/>
      <c r="T802" s="26"/>
      <c r="U802" s="26"/>
      <c r="V802" s="26"/>
    </row>
    <row r="803" spans="6:22" s="27" customFormat="1" hidden="1" x14ac:dyDescent="0.25">
      <c r="F803" s="23"/>
      <c r="G803" s="23"/>
      <c r="H803" s="131"/>
      <c r="I803" s="113"/>
      <c r="J803" s="113"/>
      <c r="K803" s="113"/>
      <c r="L803" s="113"/>
      <c r="Q803" s="26"/>
      <c r="R803" s="26"/>
      <c r="S803" s="26"/>
      <c r="T803" s="26"/>
      <c r="U803" s="26"/>
      <c r="V803" s="26"/>
    </row>
    <row r="804" spans="6:22" s="27" customFormat="1" hidden="1" x14ac:dyDescent="0.25">
      <c r="F804" s="23"/>
      <c r="G804" s="23"/>
      <c r="H804" s="131"/>
      <c r="I804" s="113"/>
      <c r="J804" s="113"/>
      <c r="K804" s="113"/>
      <c r="L804" s="113"/>
      <c r="Q804" s="26"/>
      <c r="R804" s="26"/>
      <c r="S804" s="26"/>
      <c r="T804" s="26"/>
      <c r="U804" s="26"/>
      <c r="V804" s="26"/>
    </row>
    <row r="805" spans="6:22" s="27" customFormat="1" hidden="1" x14ac:dyDescent="0.25">
      <c r="F805" s="23"/>
      <c r="G805" s="23"/>
      <c r="H805" s="131"/>
      <c r="I805" s="113"/>
      <c r="J805" s="113"/>
      <c r="K805" s="113"/>
      <c r="L805" s="113"/>
      <c r="Q805" s="26"/>
      <c r="R805" s="26"/>
      <c r="S805" s="26"/>
      <c r="T805" s="26"/>
      <c r="U805" s="26"/>
      <c r="V805" s="26"/>
    </row>
    <row r="806" spans="6:22" s="27" customFormat="1" hidden="1" x14ac:dyDescent="0.25">
      <c r="F806" s="23"/>
      <c r="G806" s="23"/>
      <c r="H806" s="131"/>
      <c r="I806" s="113"/>
      <c r="J806" s="113"/>
      <c r="K806" s="113"/>
      <c r="L806" s="113"/>
      <c r="Q806" s="26"/>
      <c r="R806" s="26"/>
      <c r="S806" s="26"/>
      <c r="T806" s="26"/>
      <c r="U806" s="26"/>
      <c r="V806" s="26"/>
    </row>
    <row r="807" spans="6:22" s="27" customFormat="1" hidden="1" x14ac:dyDescent="0.25">
      <c r="F807" s="23"/>
      <c r="G807" s="23"/>
      <c r="H807" s="131"/>
      <c r="I807" s="113"/>
      <c r="J807" s="113"/>
      <c r="K807" s="113"/>
      <c r="L807" s="113"/>
      <c r="Q807" s="26"/>
      <c r="R807" s="26"/>
      <c r="S807" s="26"/>
      <c r="T807" s="26"/>
      <c r="U807" s="26"/>
      <c r="V807" s="26"/>
    </row>
    <row r="808" spans="6:22" s="27" customFormat="1" hidden="1" x14ac:dyDescent="0.25">
      <c r="F808" s="23"/>
      <c r="G808" s="23"/>
      <c r="H808" s="131"/>
      <c r="I808" s="113"/>
      <c r="J808" s="113"/>
      <c r="K808" s="113"/>
      <c r="L808" s="113"/>
      <c r="Q808" s="26"/>
      <c r="R808" s="26"/>
      <c r="S808" s="26"/>
      <c r="T808" s="26"/>
      <c r="U808" s="26"/>
      <c r="V808" s="26"/>
    </row>
    <row r="809" spans="6:22" s="27" customFormat="1" hidden="1" x14ac:dyDescent="0.25">
      <c r="F809" s="23"/>
      <c r="G809" s="23"/>
      <c r="H809" s="131"/>
      <c r="I809" s="113"/>
      <c r="J809" s="113"/>
      <c r="K809" s="113"/>
      <c r="L809" s="113"/>
      <c r="Q809" s="26"/>
      <c r="R809" s="26"/>
      <c r="S809" s="26"/>
      <c r="T809" s="26"/>
      <c r="U809" s="26"/>
      <c r="V809" s="26"/>
    </row>
    <row r="810" spans="6:22" s="27" customFormat="1" hidden="1" x14ac:dyDescent="0.25">
      <c r="F810" s="23"/>
      <c r="G810" s="23"/>
      <c r="H810" s="131"/>
      <c r="I810" s="113"/>
      <c r="J810" s="113"/>
      <c r="K810" s="113"/>
      <c r="L810" s="113"/>
      <c r="Q810" s="26"/>
      <c r="R810" s="26"/>
      <c r="S810" s="26"/>
      <c r="T810" s="26"/>
      <c r="U810" s="26"/>
      <c r="V810" s="26"/>
    </row>
    <row r="811" spans="6:22" s="27" customFormat="1" hidden="1" x14ac:dyDescent="0.25">
      <c r="F811" s="23"/>
      <c r="G811" s="23"/>
      <c r="H811" s="131"/>
      <c r="I811" s="113"/>
      <c r="J811" s="113"/>
      <c r="K811" s="113"/>
      <c r="L811" s="113"/>
      <c r="Q811" s="26"/>
      <c r="R811" s="26"/>
      <c r="S811" s="26"/>
      <c r="T811" s="26"/>
      <c r="U811" s="26"/>
      <c r="V811" s="26"/>
    </row>
    <row r="812" spans="6:22" s="27" customFormat="1" hidden="1" x14ac:dyDescent="0.25">
      <c r="F812" s="23"/>
      <c r="G812" s="23"/>
      <c r="H812" s="131"/>
      <c r="I812" s="113"/>
      <c r="J812" s="113"/>
      <c r="K812" s="113"/>
      <c r="L812" s="113"/>
      <c r="Q812" s="26"/>
      <c r="R812" s="26"/>
      <c r="S812" s="26"/>
      <c r="T812" s="26"/>
      <c r="U812" s="26"/>
      <c r="V812" s="26"/>
    </row>
    <row r="813" spans="6:22" s="27" customFormat="1" hidden="1" x14ac:dyDescent="0.25">
      <c r="F813" s="23"/>
      <c r="G813" s="23"/>
      <c r="H813" s="131"/>
      <c r="I813" s="113"/>
      <c r="J813" s="113"/>
      <c r="K813" s="113"/>
      <c r="L813" s="113"/>
      <c r="Q813" s="26"/>
      <c r="R813" s="26"/>
      <c r="S813" s="26"/>
      <c r="T813" s="26"/>
      <c r="U813" s="26"/>
      <c r="V813" s="26"/>
    </row>
    <row r="814" spans="6:22" s="27" customFormat="1" hidden="1" x14ac:dyDescent="0.25">
      <c r="F814" s="23"/>
      <c r="G814" s="23"/>
      <c r="H814" s="131"/>
      <c r="I814" s="113"/>
      <c r="J814" s="113"/>
      <c r="K814" s="113"/>
      <c r="L814" s="113"/>
      <c r="Q814" s="26"/>
      <c r="R814" s="26"/>
      <c r="S814" s="26"/>
      <c r="T814" s="26"/>
      <c r="U814" s="26"/>
      <c r="V814" s="26"/>
    </row>
    <row r="815" spans="6:22" s="27" customFormat="1" hidden="1" x14ac:dyDescent="0.25">
      <c r="F815" s="23"/>
      <c r="G815" s="23"/>
      <c r="H815" s="131"/>
      <c r="I815" s="113"/>
      <c r="J815" s="113"/>
      <c r="K815" s="113"/>
      <c r="L815" s="113"/>
      <c r="Q815" s="26"/>
      <c r="R815" s="26"/>
      <c r="S815" s="26"/>
      <c r="T815" s="26"/>
      <c r="U815" s="26"/>
      <c r="V815" s="26"/>
    </row>
    <row r="816" spans="6:22" s="27" customFormat="1" hidden="1" x14ac:dyDescent="0.25">
      <c r="F816" s="23"/>
      <c r="G816" s="23"/>
      <c r="H816" s="131"/>
      <c r="I816" s="113"/>
      <c r="J816" s="113"/>
      <c r="K816" s="113"/>
      <c r="L816" s="113"/>
      <c r="Q816" s="26"/>
      <c r="R816" s="26"/>
      <c r="S816" s="26"/>
      <c r="T816" s="26"/>
      <c r="U816" s="26"/>
      <c r="V816" s="26"/>
    </row>
    <row r="817" spans="6:22" s="27" customFormat="1" hidden="1" x14ac:dyDescent="0.25">
      <c r="F817" s="23"/>
      <c r="G817" s="23"/>
      <c r="H817" s="131"/>
      <c r="I817" s="113"/>
      <c r="J817" s="113"/>
      <c r="K817" s="113"/>
      <c r="L817" s="113"/>
      <c r="Q817" s="26"/>
      <c r="R817" s="26"/>
      <c r="S817" s="26"/>
      <c r="T817" s="26"/>
      <c r="U817" s="26"/>
      <c r="V817" s="26"/>
    </row>
    <row r="818" spans="6:22" s="27" customFormat="1" hidden="1" x14ac:dyDescent="0.25">
      <c r="F818" s="23"/>
      <c r="G818" s="23"/>
      <c r="H818" s="131"/>
      <c r="I818" s="113"/>
      <c r="J818" s="113"/>
      <c r="K818" s="113"/>
      <c r="L818" s="113"/>
      <c r="Q818" s="26"/>
      <c r="R818" s="26"/>
      <c r="S818" s="26"/>
      <c r="T818" s="26"/>
      <c r="U818" s="26"/>
      <c r="V818" s="26"/>
    </row>
    <row r="819" spans="6:22" s="27" customFormat="1" hidden="1" x14ac:dyDescent="0.25">
      <c r="F819" s="23"/>
      <c r="G819" s="23"/>
      <c r="H819" s="131"/>
      <c r="I819" s="113"/>
      <c r="J819" s="113"/>
      <c r="K819" s="113"/>
      <c r="L819" s="113"/>
      <c r="Q819" s="26"/>
      <c r="R819" s="26"/>
      <c r="S819" s="26"/>
      <c r="T819" s="26"/>
      <c r="U819" s="26"/>
      <c r="V819" s="26"/>
    </row>
    <row r="820" spans="6:22" s="27" customFormat="1" hidden="1" x14ac:dyDescent="0.25">
      <c r="F820" s="23"/>
      <c r="G820" s="23"/>
      <c r="H820" s="131"/>
      <c r="I820" s="113"/>
      <c r="J820" s="113"/>
      <c r="K820" s="113"/>
      <c r="L820" s="113"/>
      <c r="Q820" s="26"/>
      <c r="R820" s="26"/>
      <c r="S820" s="26"/>
      <c r="T820" s="26"/>
      <c r="U820" s="26"/>
      <c r="V820" s="26"/>
    </row>
    <row r="821" spans="6:22" s="27" customFormat="1" hidden="1" x14ac:dyDescent="0.25">
      <c r="F821" s="23"/>
      <c r="G821" s="23"/>
      <c r="H821" s="131"/>
      <c r="I821" s="113"/>
      <c r="J821" s="113"/>
      <c r="K821" s="113"/>
      <c r="L821" s="113"/>
      <c r="Q821" s="26"/>
      <c r="R821" s="26"/>
      <c r="S821" s="26"/>
      <c r="T821" s="26"/>
      <c r="U821" s="26"/>
      <c r="V821" s="26"/>
    </row>
    <row r="822" spans="6:22" s="27" customFormat="1" hidden="1" x14ac:dyDescent="0.25">
      <c r="F822" s="23"/>
      <c r="G822" s="23"/>
      <c r="H822" s="131"/>
      <c r="I822" s="113"/>
      <c r="J822" s="113"/>
      <c r="K822" s="113"/>
      <c r="L822" s="113"/>
      <c r="Q822" s="26"/>
      <c r="R822" s="26"/>
      <c r="S822" s="26"/>
      <c r="T822" s="26"/>
      <c r="U822" s="26"/>
      <c r="V822" s="26"/>
    </row>
    <row r="823" spans="6:22" s="27" customFormat="1" hidden="1" x14ac:dyDescent="0.25">
      <c r="F823" s="23"/>
      <c r="G823" s="23"/>
      <c r="H823" s="131"/>
      <c r="I823" s="113"/>
      <c r="J823" s="113"/>
      <c r="K823" s="113"/>
      <c r="L823" s="113"/>
      <c r="Q823" s="26"/>
      <c r="R823" s="26"/>
      <c r="S823" s="26"/>
      <c r="T823" s="26"/>
      <c r="U823" s="26"/>
      <c r="V823" s="26"/>
    </row>
    <row r="824" spans="6:22" s="27" customFormat="1" hidden="1" x14ac:dyDescent="0.25">
      <c r="F824" s="23"/>
      <c r="G824" s="23"/>
      <c r="H824" s="131"/>
      <c r="I824" s="113"/>
      <c r="J824" s="113"/>
      <c r="K824" s="113"/>
      <c r="L824" s="113"/>
      <c r="Q824" s="26"/>
      <c r="R824" s="26"/>
      <c r="S824" s="26"/>
      <c r="T824" s="26"/>
      <c r="U824" s="26"/>
      <c r="V824" s="26"/>
    </row>
    <row r="825" spans="6:22" s="27" customFormat="1" hidden="1" x14ac:dyDescent="0.25">
      <c r="F825" s="23"/>
      <c r="G825" s="23"/>
      <c r="H825" s="131"/>
      <c r="I825" s="113"/>
      <c r="J825" s="113"/>
      <c r="K825" s="113"/>
      <c r="L825" s="113"/>
      <c r="Q825" s="26"/>
      <c r="R825" s="26"/>
      <c r="S825" s="26"/>
      <c r="T825" s="26"/>
      <c r="U825" s="26"/>
      <c r="V825" s="26"/>
    </row>
    <row r="826" spans="6:22" s="27" customFormat="1" hidden="1" x14ac:dyDescent="0.25">
      <c r="F826" s="23"/>
      <c r="G826" s="23"/>
      <c r="H826" s="131"/>
      <c r="I826" s="113"/>
      <c r="J826" s="113"/>
      <c r="K826" s="113"/>
      <c r="L826" s="113"/>
      <c r="Q826" s="26"/>
      <c r="R826" s="26"/>
      <c r="S826" s="26"/>
      <c r="T826" s="26"/>
      <c r="U826" s="26"/>
      <c r="V826" s="26"/>
    </row>
    <row r="827" spans="6:22" s="27" customFormat="1" hidden="1" x14ac:dyDescent="0.25">
      <c r="F827" s="23"/>
      <c r="G827" s="23"/>
      <c r="H827" s="131"/>
      <c r="I827" s="113"/>
      <c r="J827" s="113"/>
      <c r="K827" s="113"/>
      <c r="L827" s="113"/>
      <c r="Q827" s="26"/>
      <c r="R827" s="26"/>
      <c r="S827" s="26"/>
      <c r="T827" s="26"/>
      <c r="U827" s="26"/>
      <c r="V827" s="26"/>
    </row>
    <row r="828" spans="6:22" s="27" customFormat="1" hidden="1" x14ac:dyDescent="0.25">
      <c r="F828" s="23"/>
      <c r="G828" s="23"/>
      <c r="H828" s="131"/>
      <c r="I828" s="113"/>
      <c r="J828" s="113"/>
      <c r="K828" s="113"/>
      <c r="L828" s="113"/>
      <c r="Q828" s="26"/>
      <c r="R828" s="26"/>
      <c r="S828" s="26"/>
      <c r="T828" s="26"/>
      <c r="U828" s="26"/>
      <c r="V828" s="26"/>
    </row>
    <row r="829" spans="6:22" s="27" customFormat="1" hidden="1" x14ac:dyDescent="0.25">
      <c r="F829" s="23"/>
      <c r="G829" s="23"/>
      <c r="H829" s="131"/>
      <c r="I829" s="113"/>
      <c r="J829" s="113"/>
      <c r="K829" s="113"/>
      <c r="L829" s="113"/>
      <c r="Q829" s="26"/>
      <c r="R829" s="26"/>
      <c r="S829" s="26"/>
      <c r="T829" s="26"/>
      <c r="U829" s="26"/>
      <c r="V829" s="26"/>
    </row>
    <row r="830" spans="6:22" s="27" customFormat="1" hidden="1" x14ac:dyDescent="0.25">
      <c r="F830" s="23"/>
      <c r="G830" s="23"/>
      <c r="H830" s="131"/>
      <c r="I830" s="113"/>
      <c r="J830" s="113"/>
      <c r="K830" s="113"/>
      <c r="L830" s="113"/>
      <c r="Q830" s="26"/>
      <c r="R830" s="26"/>
      <c r="S830" s="26"/>
      <c r="T830" s="26"/>
      <c r="U830" s="26"/>
      <c r="V830" s="26"/>
    </row>
    <row r="831" spans="6:22" s="27" customFormat="1" hidden="1" x14ac:dyDescent="0.25">
      <c r="F831" s="23"/>
      <c r="G831" s="23"/>
      <c r="H831" s="131"/>
      <c r="I831" s="113"/>
      <c r="J831" s="113"/>
      <c r="K831" s="113"/>
      <c r="L831" s="113"/>
      <c r="Q831" s="26"/>
      <c r="R831" s="26"/>
      <c r="S831" s="26"/>
      <c r="T831" s="26"/>
      <c r="U831" s="26"/>
      <c r="V831" s="26"/>
    </row>
    <row r="832" spans="6:22" s="27" customFormat="1" hidden="1" x14ac:dyDescent="0.25">
      <c r="F832" s="23"/>
      <c r="G832" s="23"/>
      <c r="H832" s="131"/>
      <c r="I832" s="113"/>
      <c r="J832" s="113"/>
      <c r="K832" s="113"/>
      <c r="L832" s="113"/>
      <c r="Q832" s="26"/>
      <c r="R832" s="26"/>
      <c r="S832" s="26"/>
      <c r="T832" s="26"/>
      <c r="U832" s="26"/>
      <c r="V832" s="26"/>
    </row>
    <row r="833" spans="6:22" s="27" customFormat="1" hidden="1" x14ac:dyDescent="0.25">
      <c r="F833" s="23"/>
      <c r="G833" s="23"/>
      <c r="H833" s="131"/>
      <c r="I833" s="113"/>
      <c r="J833" s="113"/>
      <c r="K833" s="113"/>
      <c r="L833" s="113"/>
      <c r="Q833" s="26"/>
      <c r="R833" s="26"/>
      <c r="S833" s="26"/>
      <c r="T833" s="26"/>
      <c r="U833" s="26"/>
      <c r="V833" s="26"/>
    </row>
    <row r="834" spans="6:22" s="27" customFormat="1" hidden="1" x14ac:dyDescent="0.25">
      <c r="F834" s="23"/>
      <c r="G834" s="23"/>
      <c r="H834" s="131"/>
      <c r="I834" s="113"/>
      <c r="J834" s="113"/>
      <c r="K834" s="113"/>
      <c r="L834" s="113"/>
      <c r="Q834" s="26"/>
      <c r="R834" s="26"/>
      <c r="S834" s="26"/>
      <c r="T834" s="26"/>
      <c r="U834" s="26"/>
      <c r="V834" s="26"/>
    </row>
    <row r="835" spans="6:22" s="27" customFormat="1" hidden="1" x14ac:dyDescent="0.25">
      <c r="F835" s="23"/>
      <c r="G835" s="23"/>
      <c r="H835" s="131"/>
      <c r="I835" s="113"/>
      <c r="J835" s="113"/>
      <c r="K835" s="113"/>
      <c r="L835" s="113"/>
      <c r="Q835" s="26"/>
      <c r="R835" s="26"/>
      <c r="S835" s="26"/>
      <c r="T835" s="26"/>
      <c r="U835" s="26"/>
      <c r="V835" s="26"/>
    </row>
    <row r="836" spans="6:22" s="27" customFormat="1" hidden="1" x14ac:dyDescent="0.25">
      <c r="F836" s="23"/>
      <c r="G836" s="23"/>
      <c r="H836" s="131"/>
      <c r="I836" s="113"/>
      <c r="J836" s="113"/>
      <c r="K836" s="113"/>
      <c r="L836" s="113"/>
      <c r="Q836" s="26"/>
      <c r="R836" s="26"/>
      <c r="S836" s="26"/>
      <c r="T836" s="26"/>
      <c r="U836" s="26"/>
      <c r="V836" s="26"/>
    </row>
    <row r="837" spans="6:22" s="27" customFormat="1" hidden="1" x14ac:dyDescent="0.25">
      <c r="F837" s="23"/>
      <c r="G837" s="23"/>
      <c r="H837" s="131"/>
      <c r="I837" s="113"/>
      <c r="J837" s="113"/>
      <c r="K837" s="113"/>
      <c r="L837" s="113"/>
      <c r="Q837" s="26"/>
      <c r="R837" s="26"/>
      <c r="S837" s="26"/>
      <c r="T837" s="26"/>
      <c r="U837" s="26"/>
      <c r="V837" s="26"/>
    </row>
    <row r="838" spans="6:22" s="27" customFormat="1" hidden="1" x14ac:dyDescent="0.25">
      <c r="F838" s="23"/>
      <c r="G838" s="23"/>
      <c r="H838" s="131"/>
      <c r="I838" s="113"/>
      <c r="J838" s="113"/>
      <c r="K838" s="113"/>
      <c r="L838" s="113"/>
      <c r="Q838" s="26"/>
      <c r="R838" s="26"/>
      <c r="S838" s="26"/>
      <c r="T838" s="26"/>
      <c r="U838" s="26"/>
      <c r="V838" s="26"/>
    </row>
    <row r="839" spans="6:22" s="27" customFormat="1" hidden="1" x14ac:dyDescent="0.25">
      <c r="F839" s="23"/>
      <c r="G839" s="23"/>
      <c r="H839" s="131"/>
      <c r="I839" s="113"/>
      <c r="J839" s="113"/>
      <c r="K839" s="113"/>
      <c r="L839" s="113"/>
      <c r="Q839" s="26"/>
      <c r="R839" s="26"/>
      <c r="S839" s="26"/>
      <c r="T839" s="26"/>
      <c r="U839" s="26"/>
      <c r="V839" s="26"/>
    </row>
    <row r="840" spans="6:22" s="27" customFormat="1" hidden="1" x14ac:dyDescent="0.25">
      <c r="F840" s="23"/>
      <c r="G840" s="23"/>
      <c r="H840" s="131"/>
      <c r="I840" s="113"/>
      <c r="J840" s="113"/>
      <c r="K840" s="113"/>
      <c r="L840" s="113"/>
      <c r="Q840" s="26"/>
      <c r="R840" s="26"/>
      <c r="S840" s="26"/>
      <c r="T840" s="26"/>
      <c r="U840" s="26"/>
      <c r="V840" s="26"/>
    </row>
    <row r="841" spans="6:22" s="27" customFormat="1" hidden="1" x14ac:dyDescent="0.25">
      <c r="F841" s="23"/>
      <c r="G841" s="23"/>
      <c r="H841" s="131"/>
      <c r="I841" s="113"/>
      <c r="J841" s="113"/>
      <c r="K841" s="113"/>
      <c r="L841" s="113"/>
      <c r="Q841" s="26"/>
      <c r="R841" s="26"/>
      <c r="S841" s="26"/>
      <c r="T841" s="26"/>
      <c r="U841" s="26"/>
      <c r="V841" s="26"/>
    </row>
    <row r="842" spans="6:22" s="27" customFormat="1" hidden="1" x14ac:dyDescent="0.25">
      <c r="F842" s="23"/>
      <c r="G842" s="23"/>
      <c r="H842" s="131"/>
      <c r="I842" s="113"/>
      <c r="J842" s="113"/>
      <c r="K842" s="113"/>
      <c r="L842" s="113"/>
      <c r="Q842" s="26"/>
      <c r="R842" s="26"/>
      <c r="S842" s="26"/>
      <c r="T842" s="26"/>
      <c r="U842" s="26"/>
      <c r="V842" s="26"/>
    </row>
    <row r="843" spans="6:22" s="27" customFormat="1" hidden="1" x14ac:dyDescent="0.25">
      <c r="F843" s="23"/>
      <c r="G843" s="23"/>
      <c r="H843" s="131"/>
      <c r="I843" s="113"/>
      <c r="J843" s="113"/>
      <c r="K843" s="113"/>
      <c r="L843" s="113"/>
      <c r="Q843" s="26"/>
      <c r="R843" s="26"/>
      <c r="S843" s="26"/>
      <c r="T843" s="26"/>
      <c r="U843" s="26"/>
      <c r="V843" s="26"/>
    </row>
    <row r="844" spans="6:22" s="27" customFormat="1" hidden="1" x14ac:dyDescent="0.25">
      <c r="F844" s="23"/>
      <c r="G844" s="23"/>
      <c r="H844" s="131"/>
      <c r="I844" s="113"/>
      <c r="J844" s="113"/>
      <c r="K844" s="113"/>
      <c r="L844" s="113"/>
      <c r="Q844" s="26"/>
      <c r="R844" s="26"/>
      <c r="S844" s="26"/>
      <c r="T844" s="26"/>
      <c r="U844" s="26"/>
      <c r="V844" s="26"/>
    </row>
    <row r="845" spans="6:22" s="27" customFormat="1" hidden="1" x14ac:dyDescent="0.25">
      <c r="F845" s="23"/>
      <c r="G845" s="23"/>
      <c r="H845" s="131"/>
      <c r="I845" s="113"/>
      <c r="J845" s="113"/>
      <c r="K845" s="113"/>
      <c r="L845" s="113"/>
      <c r="Q845" s="26"/>
      <c r="R845" s="26"/>
      <c r="S845" s="26"/>
      <c r="T845" s="26"/>
      <c r="U845" s="26"/>
      <c r="V845" s="26"/>
    </row>
    <row r="846" spans="6:22" s="27" customFormat="1" hidden="1" x14ac:dyDescent="0.25">
      <c r="F846" s="23"/>
      <c r="G846" s="23"/>
      <c r="H846" s="131"/>
      <c r="I846" s="113"/>
      <c r="J846" s="113"/>
      <c r="K846" s="113"/>
      <c r="L846" s="113"/>
      <c r="Q846" s="26"/>
      <c r="R846" s="26"/>
      <c r="S846" s="26"/>
      <c r="T846" s="26"/>
      <c r="U846" s="26"/>
      <c r="V846" s="26"/>
    </row>
    <row r="847" spans="6:22" s="27" customFormat="1" hidden="1" x14ac:dyDescent="0.25">
      <c r="F847" s="23"/>
      <c r="G847" s="23"/>
      <c r="H847" s="131"/>
      <c r="I847" s="113"/>
      <c r="J847" s="113"/>
      <c r="K847" s="113"/>
      <c r="L847" s="113"/>
      <c r="Q847" s="26"/>
      <c r="R847" s="26"/>
      <c r="S847" s="26"/>
      <c r="T847" s="26"/>
      <c r="U847" s="26"/>
      <c r="V847" s="26"/>
    </row>
    <row r="848" spans="6:22" s="27" customFormat="1" hidden="1" x14ac:dyDescent="0.25">
      <c r="F848" s="23"/>
      <c r="G848" s="23"/>
      <c r="H848" s="131"/>
      <c r="I848" s="113"/>
      <c r="J848" s="113"/>
      <c r="K848" s="113"/>
      <c r="L848" s="113"/>
      <c r="Q848" s="26"/>
      <c r="R848" s="26"/>
      <c r="S848" s="26"/>
      <c r="T848" s="26"/>
      <c r="U848" s="26"/>
      <c r="V848" s="26"/>
    </row>
    <row r="849" spans="6:22" s="27" customFormat="1" hidden="1" x14ac:dyDescent="0.25">
      <c r="F849" s="23"/>
      <c r="G849" s="23"/>
      <c r="H849" s="131"/>
      <c r="I849" s="113"/>
      <c r="J849" s="113"/>
      <c r="K849" s="113"/>
      <c r="L849" s="113"/>
      <c r="Q849" s="26"/>
      <c r="R849" s="26"/>
      <c r="S849" s="26"/>
      <c r="T849" s="26"/>
      <c r="U849" s="26"/>
      <c r="V849" s="26"/>
    </row>
    <row r="850" spans="6:22" s="27" customFormat="1" hidden="1" x14ac:dyDescent="0.25">
      <c r="F850" s="23"/>
      <c r="G850" s="23"/>
      <c r="H850" s="131"/>
      <c r="I850" s="113"/>
      <c r="J850" s="113"/>
      <c r="K850" s="113"/>
      <c r="L850" s="113"/>
      <c r="Q850" s="26"/>
      <c r="R850" s="26"/>
      <c r="S850" s="26"/>
      <c r="T850" s="26"/>
      <c r="U850" s="26"/>
      <c r="V850" s="26"/>
    </row>
    <row r="851" spans="6:22" s="27" customFormat="1" hidden="1" x14ac:dyDescent="0.25">
      <c r="F851" s="23"/>
      <c r="G851" s="23"/>
      <c r="H851" s="131"/>
      <c r="I851" s="113"/>
      <c r="J851" s="113"/>
      <c r="K851" s="113"/>
      <c r="L851" s="113"/>
      <c r="Q851" s="26"/>
      <c r="R851" s="26"/>
      <c r="S851" s="26"/>
      <c r="T851" s="26"/>
      <c r="U851" s="26"/>
      <c r="V851" s="26"/>
    </row>
    <row r="852" spans="6:22" s="27" customFormat="1" hidden="1" x14ac:dyDescent="0.25">
      <c r="F852" s="23"/>
      <c r="G852" s="23"/>
      <c r="H852" s="131"/>
      <c r="I852" s="113"/>
      <c r="J852" s="113"/>
      <c r="K852" s="113"/>
      <c r="L852" s="113"/>
      <c r="Q852" s="26"/>
      <c r="R852" s="26"/>
      <c r="S852" s="26"/>
      <c r="T852" s="26"/>
      <c r="U852" s="26"/>
      <c r="V852" s="26"/>
    </row>
    <row r="853" spans="6:22" s="27" customFormat="1" hidden="1" x14ac:dyDescent="0.25">
      <c r="F853" s="23"/>
      <c r="G853" s="23"/>
      <c r="H853" s="131"/>
      <c r="I853" s="113"/>
      <c r="J853" s="113"/>
      <c r="K853" s="113"/>
      <c r="L853" s="113"/>
      <c r="Q853" s="26"/>
      <c r="R853" s="26"/>
      <c r="S853" s="26"/>
      <c r="T853" s="26"/>
      <c r="U853" s="26"/>
      <c r="V853" s="26"/>
    </row>
    <row r="854" spans="6:22" s="27" customFormat="1" hidden="1" x14ac:dyDescent="0.25">
      <c r="F854" s="23"/>
      <c r="G854" s="23"/>
      <c r="H854" s="131"/>
      <c r="I854" s="113"/>
      <c r="J854" s="113"/>
      <c r="K854" s="113"/>
      <c r="L854" s="113"/>
      <c r="Q854" s="26"/>
      <c r="R854" s="26"/>
      <c r="S854" s="26"/>
      <c r="T854" s="26"/>
      <c r="U854" s="26"/>
      <c r="V854" s="26"/>
    </row>
    <row r="855" spans="6:22" s="27" customFormat="1" hidden="1" x14ac:dyDescent="0.25">
      <c r="F855" s="23"/>
      <c r="G855" s="23"/>
      <c r="H855" s="131"/>
      <c r="I855" s="113"/>
      <c r="J855" s="113"/>
      <c r="K855" s="113"/>
      <c r="L855" s="113"/>
      <c r="Q855" s="26"/>
      <c r="R855" s="26"/>
      <c r="S855" s="26"/>
      <c r="T855" s="26"/>
      <c r="U855" s="26"/>
      <c r="V855" s="26"/>
    </row>
    <row r="856" spans="6:22" s="27" customFormat="1" hidden="1" x14ac:dyDescent="0.25">
      <c r="F856" s="23"/>
      <c r="G856" s="23"/>
      <c r="H856" s="131"/>
      <c r="I856" s="113"/>
      <c r="J856" s="113"/>
      <c r="K856" s="113"/>
      <c r="L856" s="113"/>
      <c r="Q856" s="26"/>
      <c r="R856" s="26"/>
      <c r="S856" s="26"/>
      <c r="T856" s="26"/>
      <c r="U856" s="26"/>
      <c r="V856" s="26"/>
    </row>
    <row r="857" spans="6:22" s="27" customFormat="1" hidden="1" x14ac:dyDescent="0.25">
      <c r="F857" s="23"/>
      <c r="G857" s="23"/>
      <c r="H857" s="131"/>
      <c r="I857" s="113"/>
      <c r="J857" s="113"/>
      <c r="K857" s="113"/>
      <c r="L857" s="113"/>
      <c r="Q857" s="26"/>
      <c r="R857" s="26"/>
      <c r="S857" s="26"/>
      <c r="T857" s="26"/>
      <c r="U857" s="26"/>
      <c r="V857" s="26"/>
    </row>
    <row r="858" spans="6:22" s="27" customFormat="1" hidden="1" x14ac:dyDescent="0.25">
      <c r="F858" s="23"/>
      <c r="G858" s="23"/>
      <c r="H858" s="131"/>
      <c r="I858" s="113"/>
      <c r="J858" s="113"/>
      <c r="K858" s="113"/>
      <c r="L858" s="113"/>
      <c r="Q858" s="26"/>
      <c r="R858" s="26"/>
      <c r="S858" s="26"/>
      <c r="T858" s="26"/>
      <c r="U858" s="26"/>
      <c r="V858" s="26"/>
    </row>
    <row r="859" spans="6:22" s="27" customFormat="1" hidden="1" x14ac:dyDescent="0.25">
      <c r="F859" s="23"/>
      <c r="G859" s="23"/>
      <c r="H859" s="131"/>
      <c r="I859" s="113"/>
      <c r="J859" s="113"/>
      <c r="K859" s="113"/>
      <c r="L859" s="113"/>
      <c r="Q859" s="26"/>
      <c r="R859" s="26"/>
      <c r="S859" s="26"/>
      <c r="T859" s="26"/>
      <c r="U859" s="26"/>
      <c r="V859" s="26"/>
    </row>
    <row r="860" spans="6:22" s="27" customFormat="1" hidden="1" x14ac:dyDescent="0.25">
      <c r="F860" s="23"/>
      <c r="G860" s="23"/>
      <c r="H860" s="131"/>
      <c r="I860" s="113"/>
      <c r="J860" s="113"/>
      <c r="K860" s="113"/>
      <c r="L860" s="113"/>
      <c r="Q860" s="26"/>
      <c r="R860" s="26"/>
      <c r="S860" s="26"/>
      <c r="T860" s="26"/>
      <c r="U860" s="26"/>
      <c r="V860" s="26"/>
    </row>
    <row r="861" spans="6:22" s="27" customFormat="1" hidden="1" x14ac:dyDescent="0.25">
      <c r="F861" s="23"/>
      <c r="G861" s="23"/>
      <c r="H861" s="131"/>
      <c r="I861" s="113"/>
      <c r="J861" s="113"/>
      <c r="K861" s="113"/>
      <c r="L861" s="113"/>
      <c r="Q861" s="26"/>
      <c r="R861" s="26"/>
      <c r="S861" s="26"/>
      <c r="T861" s="26"/>
      <c r="U861" s="26"/>
      <c r="V861" s="26"/>
    </row>
    <row r="862" spans="6:22" s="27" customFormat="1" hidden="1" x14ac:dyDescent="0.25">
      <c r="F862" s="23"/>
      <c r="G862" s="23"/>
      <c r="H862" s="131"/>
      <c r="I862" s="113"/>
      <c r="J862" s="113"/>
      <c r="K862" s="113"/>
      <c r="L862" s="113"/>
      <c r="Q862" s="26"/>
      <c r="R862" s="26"/>
      <c r="S862" s="26"/>
      <c r="T862" s="26"/>
      <c r="U862" s="26"/>
      <c r="V862" s="26"/>
    </row>
    <row r="863" spans="6:22" s="27" customFormat="1" hidden="1" x14ac:dyDescent="0.25">
      <c r="F863" s="23"/>
      <c r="G863" s="23"/>
      <c r="H863" s="131"/>
      <c r="I863" s="113"/>
      <c r="J863" s="113"/>
      <c r="K863" s="113"/>
      <c r="L863" s="113"/>
      <c r="Q863" s="26"/>
      <c r="R863" s="26"/>
      <c r="S863" s="26"/>
      <c r="T863" s="26"/>
      <c r="U863" s="26"/>
      <c r="V863" s="26"/>
    </row>
    <row r="864" spans="6:22" s="27" customFormat="1" hidden="1" x14ac:dyDescent="0.25">
      <c r="F864" s="23"/>
      <c r="G864" s="23"/>
      <c r="H864" s="131"/>
      <c r="I864" s="113"/>
      <c r="J864" s="113"/>
      <c r="K864" s="113"/>
      <c r="L864" s="113"/>
      <c r="Q864" s="26"/>
      <c r="R864" s="26"/>
      <c r="S864" s="26"/>
      <c r="T864" s="26"/>
      <c r="U864" s="26"/>
      <c r="V864" s="26"/>
    </row>
    <row r="865" spans="6:22" s="27" customFormat="1" hidden="1" x14ac:dyDescent="0.25">
      <c r="F865" s="23"/>
      <c r="G865" s="23"/>
      <c r="H865" s="131"/>
      <c r="I865" s="113"/>
      <c r="J865" s="113"/>
      <c r="K865" s="113"/>
      <c r="L865" s="113"/>
      <c r="Q865" s="26"/>
      <c r="R865" s="26"/>
      <c r="S865" s="26"/>
      <c r="T865" s="26"/>
      <c r="U865" s="26"/>
      <c r="V865" s="26"/>
    </row>
    <row r="866" spans="6:22" s="27" customFormat="1" hidden="1" x14ac:dyDescent="0.25">
      <c r="F866" s="23"/>
      <c r="G866" s="23"/>
      <c r="H866" s="131"/>
      <c r="I866" s="113"/>
      <c r="J866" s="113"/>
      <c r="K866" s="113"/>
      <c r="L866" s="113"/>
      <c r="Q866" s="26"/>
      <c r="R866" s="26"/>
      <c r="S866" s="26"/>
      <c r="T866" s="26"/>
      <c r="U866" s="26"/>
      <c r="V866" s="26"/>
    </row>
    <row r="867" spans="6:22" s="27" customFormat="1" hidden="1" x14ac:dyDescent="0.25">
      <c r="F867" s="23"/>
      <c r="G867" s="23"/>
      <c r="H867" s="131"/>
      <c r="I867" s="113"/>
      <c r="J867" s="113"/>
      <c r="K867" s="113"/>
      <c r="L867" s="113"/>
      <c r="Q867" s="26"/>
      <c r="R867" s="26"/>
      <c r="S867" s="26"/>
      <c r="T867" s="26"/>
      <c r="U867" s="26"/>
      <c r="V867" s="26"/>
    </row>
    <row r="868" spans="6:22" s="27" customFormat="1" hidden="1" x14ac:dyDescent="0.25">
      <c r="F868" s="23"/>
      <c r="G868" s="23"/>
      <c r="H868" s="131"/>
      <c r="I868" s="113"/>
      <c r="J868" s="113"/>
      <c r="K868" s="113"/>
      <c r="L868" s="113"/>
      <c r="Q868" s="26"/>
      <c r="R868" s="26"/>
      <c r="S868" s="26"/>
      <c r="T868" s="26"/>
      <c r="U868" s="26"/>
      <c r="V868" s="26"/>
    </row>
    <row r="869" spans="6:22" s="27" customFormat="1" hidden="1" x14ac:dyDescent="0.25">
      <c r="F869" s="23"/>
      <c r="G869" s="23"/>
      <c r="H869" s="131"/>
      <c r="I869" s="113"/>
      <c r="J869" s="113"/>
      <c r="K869" s="113"/>
      <c r="L869" s="113"/>
      <c r="Q869" s="26"/>
      <c r="R869" s="26"/>
      <c r="S869" s="26"/>
      <c r="T869" s="26"/>
      <c r="U869" s="26"/>
      <c r="V869" s="26"/>
    </row>
    <row r="870" spans="6:22" s="27" customFormat="1" hidden="1" x14ac:dyDescent="0.25">
      <c r="F870" s="23"/>
      <c r="G870" s="23"/>
      <c r="H870" s="131"/>
      <c r="I870" s="113"/>
      <c r="J870" s="113"/>
      <c r="K870" s="113"/>
      <c r="L870" s="113"/>
      <c r="Q870" s="26"/>
      <c r="R870" s="26"/>
      <c r="S870" s="26"/>
      <c r="T870" s="26"/>
      <c r="U870" s="26"/>
      <c r="V870" s="26"/>
    </row>
    <row r="871" spans="6:22" s="27" customFormat="1" hidden="1" x14ac:dyDescent="0.25">
      <c r="F871" s="23"/>
      <c r="G871" s="23"/>
      <c r="H871" s="131"/>
      <c r="I871" s="113"/>
      <c r="J871" s="113"/>
      <c r="K871" s="113"/>
      <c r="L871" s="113"/>
      <c r="Q871" s="26"/>
      <c r="R871" s="26"/>
      <c r="S871" s="26"/>
      <c r="T871" s="26"/>
      <c r="U871" s="26"/>
      <c r="V871" s="26"/>
    </row>
    <row r="872" spans="6:22" s="27" customFormat="1" hidden="1" x14ac:dyDescent="0.25">
      <c r="F872" s="23"/>
      <c r="G872" s="23"/>
      <c r="H872" s="131"/>
      <c r="I872" s="113"/>
      <c r="J872" s="113"/>
      <c r="K872" s="113"/>
      <c r="L872" s="113"/>
      <c r="Q872" s="26"/>
      <c r="R872" s="26"/>
      <c r="S872" s="26"/>
      <c r="T872" s="26"/>
      <c r="U872" s="26"/>
      <c r="V872" s="26"/>
    </row>
    <row r="873" spans="6:22" s="27" customFormat="1" hidden="1" x14ac:dyDescent="0.25">
      <c r="F873" s="23"/>
      <c r="G873" s="23"/>
      <c r="H873" s="131"/>
      <c r="I873" s="113"/>
      <c r="J873" s="113"/>
      <c r="K873" s="113"/>
      <c r="L873" s="113"/>
      <c r="Q873" s="26"/>
      <c r="R873" s="26"/>
      <c r="S873" s="26"/>
      <c r="T873" s="26"/>
      <c r="U873" s="26"/>
      <c r="V873" s="26"/>
    </row>
    <row r="874" spans="6:22" s="27" customFormat="1" hidden="1" x14ac:dyDescent="0.25">
      <c r="F874" s="23"/>
      <c r="G874" s="23"/>
      <c r="H874" s="131"/>
      <c r="I874" s="113"/>
      <c r="J874" s="113"/>
      <c r="K874" s="113"/>
      <c r="L874" s="113"/>
      <c r="Q874" s="26"/>
      <c r="R874" s="26"/>
      <c r="S874" s="26"/>
      <c r="T874" s="26"/>
      <c r="U874" s="26"/>
      <c r="V874" s="26"/>
    </row>
    <row r="875" spans="6:22" s="27" customFormat="1" hidden="1" x14ac:dyDescent="0.25">
      <c r="F875" s="23"/>
      <c r="G875" s="23"/>
      <c r="H875" s="131"/>
      <c r="I875" s="113"/>
      <c r="J875" s="113"/>
      <c r="K875" s="113"/>
      <c r="L875" s="113"/>
      <c r="Q875" s="26"/>
      <c r="R875" s="26"/>
      <c r="S875" s="26"/>
      <c r="T875" s="26"/>
      <c r="U875" s="26"/>
      <c r="V875" s="26"/>
    </row>
    <row r="876" spans="6:22" s="27" customFormat="1" hidden="1" x14ac:dyDescent="0.25">
      <c r="F876" s="23"/>
      <c r="G876" s="23"/>
      <c r="H876" s="131"/>
      <c r="I876" s="113"/>
      <c r="J876" s="113"/>
      <c r="K876" s="113"/>
      <c r="L876" s="113"/>
      <c r="Q876" s="26"/>
      <c r="R876" s="26"/>
      <c r="S876" s="26"/>
      <c r="T876" s="26"/>
      <c r="U876" s="26"/>
      <c r="V876" s="26"/>
    </row>
    <row r="877" spans="6:22" s="27" customFormat="1" hidden="1" x14ac:dyDescent="0.25">
      <c r="F877" s="23"/>
      <c r="G877" s="23"/>
      <c r="H877" s="131"/>
      <c r="I877" s="113"/>
      <c r="J877" s="113"/>
      <c r="K877" s="113"/>
      <c r="L877" s="113"/>
      <c r="Q877" s="26"/>
      <c r="R877" s="26"/>
      <c r="S877" s="26"/>
      <c r="T877" s="26"/>
      <c r="U877" s="26"/>
      <c r="V877" s="26"/>
    </row>
    <row r="878" spans="6:22" s="27" customFormat="1" hidden="1" x14ac:dyDescent="0.25">
      <c r="F878" s="23"/>
      <c r="G878" s="23"/>
      <c r="H878" s="131"/>
      <c r="I878" s="113"/>
      <c r="J878" s="113"/>
      <c r="K878" s="113"/>
      <c r="L878" s="113"/>
      <c r="Q878" s="26"/>
      <c r="R878" s="26"/>
      <c r="S878" s="26"/>
      <c r="T878" s="26"/>
      <c r="U878" s="26"/>
      <c r="V878" s="26"/>
    </row>
    <row r="879" spans="6:22" s="27" customFormat="1" hidden="1" x14ac:dyDescent="0.25">
      <c r="F879" s="23"/>
      <c r="G879" s="23"/>
      <c r="H879" s="131"/>
      <c r="I879" s="113"/>
      <c r="J879" s="113"/>
      <c r="K879" s="113"/>
      <c r="L879" s="113"/>
      <c r="Q879" s="26"/>
      <c r="R879" s="26"/>
      <c r="S879" s="26"/>
      <c r="T879" s="26"/>
      <c r="U879" s="26"/>
      <c r="V879" s="26"/>
    </row>
    <row r="880" spans="6:22" s="27" customFormat="1" hidden="1" x14ac:dyDescent="0.25">
      <c r="F880" s="23"/>
      <c r="G880" s="23"/>
      <c r="H880" s="131"/>
      <c r="I880" s="113"/>
      <c r="J880" s="113"/>
      <c r="K880" s="113"/>
      <c r="L880" s="113"/>
      <c r="Q880" s="26"/>
      <c r="R880" s="26"/>
      <c r="S880" s="26"/>
      <c r="T880" s="26"/>
      <c r="U880" s="26"/>
      <c r="V880" s="26"/>
    </row>
    <row r="881" spans="6:22" s="27" customFormat="1" hidden="1" x14ac:dyDescent="0.25">
      <c r="F881" s="23"/>
      <c r="G881" s="23"/>
      <c r="H881" s="131"/>
      <c r="I881" s="113"/>
      <c r="J881" s="113"/>
      <c r="K881" s="113"/>
      <c r="L881" s="113"/>
      <c r="Q881" s="26"/>
      <c r="R881" s="26"/>
      <c r="S881" s="26"/>
      <c r="T881" s="26"/>
      <c r="U881" s="26"/>
      <c r="V881" s="26"/>
    </row>
    <row r="882" spans="6:22" s="27" customFormat="1" hidden="1" x14ac:dyDescent="0.25">
      <c r="F882" s="23"/>
      <c r="G882" s="23"/>
      <c r="H882" s="131"/>
      <c r="I882" s="113"/>
      <c r="J882" s="113"/>
      <c r="K882" s="113"/>
      <c r="L882" s="113"/>
      <c r="Q882" s="26"/>
      <c r="R882" s="26"/>
      <c r="S882" s="26"/>
      <c r="T882" s="26"/>
      <c r="U882" s="26"/>
      <c r="V882" s="26"/>
    </row>
    <row r="883" spans="6:22" s="27" customFormat="1" hidden="1" x14ac:dyDescent="0.25">
      <c r="F883" s="23"/>
      <c r="G883" s="23"/>
      <c r="H883" s="131"/>
      <c r="I883" s="113"/>
      <c r="J883" s="113"/>
      <c r="K883" s="113"/>
      <c r="L883" s="113"/>
      <c r="Q883" s="26"/>
      <c r="R883" s="26"/>
      <c r="S883" s="26"/>
      <c r="T883" s="26"/>
      <c r="U883" s="26"/>
      <c r="V883" s="26"/>
    </row>
    <row r="884" spans="6:22" s="27" customFormat="1" hidden="1" x14ac:dyDescent="0.25">
      <c r="F884" s="23"/>
      <c r="G884" s="23"/>
      <c r="H884" s="131"/>
      <c r="I884" s="113"/>
      <c r="J884" s="113"/>
      <c r="K884" s="113"/>
      <c r="L884" s="113"/>
      <c r="Q884" s="26"/>
      <c r="R884" s="26"/>
      <c r="S884" s="26"/>
      <c r="T884" s="26"/>
      <c r="U884" s="26"/>
      <c r="V884" s="26"/>
    </row>
    <row r="885" spans="6:22" s="27" customFormat="1" hidden="1" x14ac:dyDescent="0.25">
      <c r="F885" s="23"/>
      <c r="G885" s="23"/>
      <c r="H885" s="131"/>
      <c r="I885" s="113"/>
      <c r="J885" s="113"/>
      <c r="K885" s="113"/>
      <c r="L885" s="113"/>
      <c r="Q885" s="26"/>
      <c r="R885" s="26"/>
      <c r="S885" s="26"/>
      <c r="T885" s="26"/>
      <c r="U885" s="26"/>
      <c r="V885" s="26"/>
    </row>
    <row r="886" spans="6:22" s="27" customFormat="1" hidden="1" x14ac:dyDescent="0.25">
      <c r="F886" s="23"/>
      <c r="G886" s="23"/>
      <c r="H886" s="131"/>
      <c r="I886" s="113"/>
      <c r="J886" s="113"/>
      <c r="K886" s="113"/>
      <c r="L886" s="113"/>
      <c r="Q886" s="26"/>
      <c r="R886" s="26"/>
      <c r="S886" s="26"/>
      <c r="T886" s="26"/>
      <c r="U886" s="26"/>
      <c r="V886" s="26"/>
    </row>
    <row r="887" spans="6:22" s="27" customFormat="1" hidden="1" x14ac:dyDescent="0.25">
      <c r="F887" s="23"/>
      <c r="G887" s="23"/>
      <c r="H887" s="131"/>
      <c r="I887" s="113"/>
      <c r="J887" s="113"/>
      <c r="K887" s="113"/>
      <c r="L887" s="113"/>
      <c r="Q887" s="26"/>
      <c r="R887" s="26"/>
      <c r="S887" s="26"/>
      <c r="T887" s="26"/>
      <c r="U887" s="26"/>
      <c r="V887" s="26"/>
    </row>
    <row r="888" spans="6:22" s="27" customFormat="1" hidden="1" x14ac:dyDescent="0.25">
      <c r="F888" s="23"/>
      <c r="G888" s="23"/>
      <c r="H888" s="131"/>
      <c r="I888" s="113"/>
      <c r="J888" s="113"/>
      <c r="K888" s="113"/>
      <c r="L888" s="113"/>
      <c r="Q888" s="26"/>
      <c r="R888" s="26"/>
      <c r="S888" s="26"/>
      <c r="T888" s="26"/>
      <c r="U888" s="26"/>
      <c r="V888" s="26"/>
    </row>
    <row r="889" spans="6:22" s="27" customFormat="1" hidden="1" x14ac:dyDescent="0.25">
      <c r="F889" s="23"/>
      <c r="G889" s="23"/>
      <c r="H889" s="131"/>
      <c r="I889" s="113"/>
      <c r="J889" s="113"/>
      <c r="K889" s="113"/>
      <c r="L889" s="113"/>
      <c r="Q889" s="26"/>
      <c r="R889" s="26"/>
      <c r="S889" s="26"/>
      <c r="T889" s="26"/>
      <c r="U889" s="26"/>
      <c r="V889" s="26"/>
    </row>
    <row r="890" spans="6:22" s="27" customFormat="1" hidden="1" x14ac:dyDescent="0.25">
      <c r="F890" s="23"/>
      <c r="G890" s="23"/>
      <c r="H890" s="131"/>
      <c r="I890" s="113"/>
      <c r="J890" s="113"/>
      <c r="K890" s="113"/>
      <c r="L890" s="113"/>
      <c r="Q890" s="26"/>
      <c r="R890" s="26"/>
      <c r="S890" s="26"/>
      <c r="T890" s="26"/>
      <c r="U890" s="26"/>
      <c r="V890" s="26"/>
    </row>
    <row r="891" spans="6:22" s="27" customFormat="1" hidden="1" x14ac:dyDescent="0.25">
      <c r="F891" s="23"/>
      <c r="G891" s="23"/>
      <c r="H891" s="131"/>
      <c r="I891" s="113"/>
      <c r="J891" s="113"/>
      <c r="K891" s="113"/>
      <c r="L891" s="113"/>
      <c r="Q891" s="26"/>
      <c r="R891" s="26"/>
      <c r="S891" s="26"/>
      <c r="T891" s="26"/>
      <c r="U891" s="26"/>
      <c r="V891" s="26"/>
    </row>
    <row r="892" spans="6:22" s="27" customFormat="1" hidden="1" x14ac:dyDescent="0.25">
      <c r="F892" s="23"/>
      <c r="G892" s="23"/>
      <c r="H892" s="131"/>
      <c r="I892" s="113"/>
      <c r="J892" s="113"/>
      <c r="K892" s="113"/>
      <c r="L892" s="113"/>
      <c r="Q892" s="26"/>
      <c r="R892" s="26"/>
      <c r="S892" s="26"/>
      <c r="T892" s="26"/>
      <c r="U892" s="26"/>
      <c r="V892" s="26"/>
    </row>
    <row r="893" spans="6:22" s="27" customFormat="1" hidden="1" x14ac:dyDescent="0.25">
      <c r="F893" s="23"/>
      <c r="G893" s="23"/>
      <c r="H893" s="131"/>
      <c r="I893" s="113"/>
      <c r="J893" s="113"/>
      <c r="K893" s="113"/>
      <c r="L893" s="113"/>
      <c r="Q893" s="26"/>
      <c r="R893" s="26"/>
      <c r="S893" s="26"/>
      <c r="T893" s="26"/>
      <c r="U893" s="26"/>
      <c r="V893" s="26"/>
    </row>
    <row r="894" spans="6:22" s="27" customFormat="1" hidden="1" x14ac:dyDescent="0.25">
      <c r="F894" s="23"/>
      <c r="G894" s="23"/>
      <c r="H894" s="131"/>
      <c r="I894" s="113"/>
      <c r="J894" s="113"/>
      <c r="K894" s="113"/>
      <c r="L894" s="113"/>
      <c r="Q894" s="26"/>
      <c r="R894" s="26"/>
      <c r="S894" s="26"/>
      <c r="T894" s="26"/>
      <c r="U894" s="26"/>
      <c r="V894" s="26"/>
    </row>
    <row r="895" spans="6:22" s="27" customFormat="1" hidden="1" x14ac:dyDescent="0.25">
      <c r="F895" s="23"/>
      <c r="G895" s="23"/>
      <c r="H895" s="131"/>
      <c r="I895" s="113"/>
      <c r="J895" s="113"/>
      <c r="K895" s="113"/>
      <c r="L895" s="113"/>
      <c r="Q895" s="26"/>
      <c r="R895" s="26"/>
      <c r="S895" s="26"/>
      <c r="T895" s="26"/>
      <c r="U895" s="26"/>
      <c r="V895" s="26"/>
    </row>
    <row r="896" spans="6:22" s="27" customFormat="1" hidden="1" x14ac:dyDescent="0.25">
      <c r="F896" s="23"/>
      <c r="G896" s="23"/>
      <c r="H896" s="131"/>
      <c r="I896" s="113"/>
      <c r="J896" s="113"/>
      <c r="K896" s="113"/>
      <c r="L896" s="113"/>
      <c r="Q896" s="26"/>
      <c r="R896" s="26"/>
      <c r="S896" s="26"/>
      <c r="T896" s="26"/>
      <c r="U896" s="26"/>
      <c r="V896" s="26"/>
    </row>
    <row r="897" spans="6:22" s="27" customFormat="1" hidden="1" x14ac:dyDescent="0.25">
      <c r="F897" s="23"/>
      <c r="G897" s="23"/>
      <c r="H897" s="131"/>
      <c r="I897" s="113"/>
      <c r="J897" s="113"/>
      <c r="K897" s="113"/>
      <c r="L897" s="113"/>
      <c r="Q897" s="26"/>
      <c r="R897" s="26"/>
      <c r="S897" s="26"/>
      <c r="T897" s="26"/>
      <c r="U897" s="26"/>
      <c r="V897" s="26"/>
    </row>
    <row r="898" spans="6:22" s="27" customFormat="1" hidden="1" x14ac:dyDescent="0.25">
      <c r="F898" s="23"/>
      <c r="G898" s="23"/>
      <c r="H898" s="131"/>
      <c r="I898" s="113"/>
      <c r="J898" s="113"/>
      <c r="K898" s="113"/>
      <c r="L898" s="113"/>
      <c r="Q898" s="26"/>
      <c r="R898" s="26"/>
      <c r="S898" s="26"/>
      <c r="T898" s="26"/>
      <c r="U898" s="26"/>
      <c r="V898" s="26"/>
    </row>
    <row r="899" spans="6:22" s="27" customFormat="1" hidden="1" x14ac:dyDescent="0.25">
      <c r="F899" s="23"/>
      <c r="G899" s="23"/>
      <c r="H899" s="131"/>
      <c r="I899" s="113"/>
      <c r="J899" s="113"/>
      <c r="K899" s="113"/>
      <c r="L899" s="113"/>
      <c r="Q899" s="26"/>
      <c r="R899" s="26"/>
      <c r="S899" s="26"/>
      <c r="T899" s="26"/>
      <c r="U899" s="26"/>
      <c r="V899" s="26"/>
    </row>
    <row r="900" spans="6:22" s="27" customFormat="1" hidden="1" x14ac:dyDescent="0.25">
      <c r="F900" s="23"/>
      <c r="G900" s="23"/>
      <c r="H900" s="131"/>
      <c r="I900" s="113"/>
      <c r="J900" s="113"/>
      <c r="K900" s="113"/>
      <c r="L900" s="113"/>
      <c r="Q900" s="26"/>
      <c r="R900" s="26"/>
      <c r="S900" s="26"/>
      <c r="T900" s="26"/>
      <c r="U900" s="26"/>
      <c r="V900" s="26"/>
    </row>
    <row r="901" spans="6:22" s="27" customFormat="1" hidden="1" x14ac:dyDescent="0.25">
      <c r="F901" s="23"/>
      <c r="G901" s="23"/>
      <c r="H901" s="131"/>
      <c r="I901" s="113"/>
      <c r="J901" s="113"/>
      <c r="K901" s="113"/>
      <c r="L901" s="113"/>
      <c r="Q901" s="26"/>
      <c r="R901" s="26"/>
      <c r="S901" s="26"/>
      <c r="T901" s="26"/>
      <c r="U901" s="26"/>
      <c r="V901" s="26"/>
    </row>
    <row r="902" spans="6:22" s="27" customFormat="1" hidden="1" x14ac:dyDescent="0.25">
      <c r="F902" s="23"/>
      <c r="G902" s="23"/>
      <c r="H902" s="131"/>
      <c r="I902" s="113"/>
      <c r="J902" s="113"/>
      <c r="K902" s="113"/>
      <c r="L902" s="113"/>
      <c r="Q902" s="26"/>
      <c r="R902" s="26"/>
      <c r="S902" s="26"/>
      <c r="T902" s="26"/>
      <c r="U902" s="26"/>
      <c r="V902" s="26"/>
    </row>
    <row r="903" spans="6:22" s="27" customFormat="1" hidden="1" x14ac:dyDescent="0.25">
      <c r="F903" s="23"/>
      <c r="G903" s="23"/>
      <c r="H903" s="131"/>
      <c r="I903" s="113"/>
      <c r="J903" s="113"/>
      <c r="K903" s="113"/>
      <c r="L903" s="113"/>
      <c r="Q903" s="26"/>
      <c r="R903" s="26"/>
      <c r="S903" s="26"/>
      <c r="T903" s="26"/>
      <c r="U903" s="26"/>
      <c r="V903" s="26"/>
    </row>
    <row r="904" spans="6:22" s="27" customFormat="1" hidden="1" x14ac:dyDescent="0.25">
      <c r="F904" s="23"/>
      <c r="G904" s="23"/>
      <c r="H904" s="131"/>
      <c r="I904" s="113"/>
      <c r="J904" s="113"/>
      <c r="K904" s="113"/>
      <c r="L904" s="113"/>
      <c r="Q904" s="26"/>
      <c r="R904" s="26"/>
      <c r="S904" s="26"/>
      <c r="T904" s="26"/>
      <c r="U904" s="26"/>
      <c r="V904" s="26"/>
    </row>
    <row r="905" spans="6:22" s="27" customFormat="1" hidden="1" x14ac:dyDescent="0.25">
      <c r="F905" s="23"/>
      <c r="G905" s="23"/>
      <c r="H905" s="131"/>
      <c r="I905" s="113"/>
      <c r="J905" s="113"/>
      <c r="K905" s="113"/>
      <c r="L905" s="113"/>
      <c r="Q905" s="26"/>
      <c r="R905" s="26"/>
      <c r="S905" s="26"/>
      <c r="T905" s="26"/>
      <c r="U905" s="26"/>
      <c r="V905" s="26"/>
    </row>
    <row r="906" spans="6:22" s="27" customFormat="1" hidden="1" x14ac:dyDescent="0.25">
      <c r="F906" s="23"/>
      <c r="G906" s="23"/>
      <c r="H906" s="131"/>
      <c r="I906" s="113"/>
      <c r="J906" s="113"/>
      <c r="K906" s="113"/>
      <c r="L906" s="113"/>
      <c r="Q906" s="26"/>
      <c r="R906" s="26"/>
      <c r="S906" s="26"/>
      <c r="T906" s="26"/>
      <c r="U906" s="26"/>
      <c r="V906" s="26"/>
    </row>
    <row r="907" spans="6:22" s="27" customFormat="1" hidden="1" x14ac:dyDescent="0.25">
      <c r="F907" s="23"/>
      <c r="G907" s="23"/>
      <c r="H907" s="131"/>
      <c r="I907" s="113"/>
      <c r="J907" s="113"/>
      <c r="K907" s="113"/>
      <c r="L907" s="113"/>
      <c r="Q907" s="26"/>
      <c r="R907" s="26"/>
      <c r="S907" s="26"/>
      <c r="T907" s="26"/>
      <c r="U907" s="26"/>
      <c r="V907" s="26"/>
    </row>
    <row r="908" spans="6:22" s="27" customFormat="1" hidden="1" x14ac:dyDescent="0.25">
      <c r="F908" s="23"/>
      <c r="G908" s="23"/>
      <c r="H908" s="131"/>
      <c r="I908" s="113"/>
      <c r="J908" s="113"/>
      <c r="K908" s="113"/>
      <c r="L908" s="113"/>
      <c r="Q908" s="26"/>
      <c r="R908" s="26"/>
      <c r="S908" s="26"/>
      <c r="T908" s="26"/>
      <c r="U908" s="26"/>
      <c r="V908" s="26"/>
    </row>
    <row r="909" spans="6:22" s="27" customFormat="1" hidden="1" x14ac:dyDescent="0.25">
      <c r="F909" s="23"/>
      <c r="G909" s="23"/>
      <c r="H909" s="131"/>
      <c r="I909" s="113"/>
      <c r="J909" s="113"/>
      <c r="K909" s="113"/>
      <c r="L909" s="113"/>
      <c r="Q909" s="26"/>
      <c r="R909" s="26"/>
      <c r="S909" s="26"/>
      <c r="T909" s="26"/>
      <c r="U909" s="26"/>
      <c r="V909" s="26"/>
    </row>
    <row r="910" spans="6:22" s="27" customFormat="1" hidden="1" x14ac:dyDescent="0.25">
      <c r="F910" s="23"/>
      <c r="G910" s="23"/>
      <c r="H910" s="131"/>
      <c r="I910" s="113"/>
      <c r="J910" s="113"/>
      <c r="K910" s="113"/>
      <c r="L910" s="113"/>
      <c r="Q910" s="26"/>
      <c r="R910" s="26"/>
      <c r="S910" s="26"/>
      <c r="T910" s="26"/>
      <c r="U910" s="26"/>
      <c r="V910" s="26"/>
    </row>
    <row r="911" spans="6:22" s="27" customFormat="1" hidden="1" x14ac:dyDescent="0.25">
      <c r="F911" s="23"/>
      <c r="G911" s="23"/>
      <c r="H911" s="131"/>
      <c r="I911" s="113"/>
      <c r="J911" s="113"/>
      <c r="K911" s="113"/>
      <c r="L911" s="113"/>
      <c r="Q911" s="26"/>
      <c r="R911" s="26"/>
      <c r="S911" s="26"/>
      <c r="T911" s="26"/>
      <c r="U911" s="26"/>
      <c r="V911" s="26"/>
    </row>
    <row r="912" spans="6:22" s="27" customFormat="1" hidden="1" x14ac:dyDescent="0.25">
      <c r="F912" s="23"/>
      <c r="G912" s="23"/>
      <c r="H912" s="131"/>
      <c r="I912" s="113"/>
      <c r="J912" s="113"/>
      <c r="K912" s="113"/>
      <c r="L912" s="113"/>
      <c r="Q912" s="26"/>
      <c r="R912" s="26"/>
      <c r="S912" s="26"/>
      <c r="T912" s="26"/>
      <c r="U912" s="26"/>
      <c r="V912" s="26"/>
    </row>
    <row r="913" spans="6:22" s="27" customFormat="1" hidden="1" x14ac:dyDescent="0.25">
      <c r="F913" s="23"/>
      <c r="G913" s="23"/>
      <c r="H913" s="131"/>
      <c r="I913" s="113"/>
      <c r="J913" s="113"/>
      <c r="K913" s="113"/>
      <c r="L913" s="113"/>
      <c r="Q913" s="26"/>
      <c r="R913" s="26"/>
      <c r="S913" s="26"/>
      <c r="T913" s="26"/>
      <c r="U913" s="26"/>
      <c r="V913" s="26"/>
    </row>
    <row r="914" spans="6:22" s="27" customFormat="1" hidden="1" x14ac:dyDescent="0.25">
      <c r="F914" s="23"/>
      <c r="G914" s="23"/>
      <c r="H914" s="131"/>
      <c r="I914" s="113"/>
      <c r="J914" s="113"/>
      <c r="K914" s="113"/>
      <c r="L914" s="113"/>
      <c r="Q914" s="26"/>
      <c r="R914" s="26"/>
      <c r="S914" s="26"/>
      <c r="T914" s="26"/>
      <c r="U914" s="26"/>
      <c r="V914" s="26"/>
    </row>
    <row r="915" spans="6:22" s="27" customFormat="1" hidden="1" x14ac:dyDescent="0.25">
      <c r="F915" s="23"/>
      <c r="G915" s="23"/>
      <c r="H915" s="131"/>
      <c r="I915" s="113"/>
      <c r="J915" s="113"/>
      <c r="K915" s="113"/>
      <c r="L915" s="113"/>
      <c r="Q915" s="26"/>
      <c r="R915" s="26"/>
      <c r="S915" s="26"/>
      <c r="T915" s="26"/>
      <c r="U915" s="26"/>
      <c r="V915" s="26"/>
    </row>
    <row r="916" spans="6:22" s="27" customFormat="1" hidden="1" x14ac:dyDescent="0.25">
      <c r="F916" s="23"/>
      <c r="G916" s="23"/>
      <c r="H916" s="131"/>
      <c r="I916" s="113"/>
      <c r="J916" s="113"/>
      <c r="K916" s="113"/>
      <c r="L916" s="113"/>
      <c r="Q916" s="26"/>
      <c r="R916" s="26"/>
      <c r="S916" s="26"/>
      <c r="T916" s="26"/>
      <c r="U916" s="26"/>
      <c r="V916" s="26"/>
    </row>
    <row r="917" spans="6:22" s="27" customFormat="1" hidden="1" x14ac:dyDescent="0.25">
      <c r="F917" s="23"/>
      <c r="G917" s="23"/>
      <c r="H917" s="131"/>
      <c r="I917" s="113"/>
      <c r="J917" s="113"/>
      <c r="K917" s="113"/>
      <c r="L917" s="113"/>
      <c r="Q917" s="26"/>
      <c r="R917" s="26"/>
      <c r="S917" s="26"/>
      <c r="T917" s="26"/>
      <c r="U917" s="26"/>
      <c r="V917" s="26"/>
    </row>
    <row r="918" spans="6:22" s="27" customFormat="1" hidden="1" x14ac:dyDescent="0.25">
      <c r="F918" s="23"/>
      <c r="G918" s="23"/>
      <c r="H918" s="131"/>
      <c r="I918" s="113"/>
      <c r="J918" s="113"/>
      <c r="K918" s="113"/>
      <c r="L918" s="113"/>
      <c r="Q918" s="26"/>
      <c r="R918" s="26"/>
      <c r="S918" s="26"/>
      <c r="T918" s="26"/>
      <c r="U918" s="26"/>
      <c r="V918" s="26"/>
    </row>
    <row r="919" spans="6:22" s="27" customFormat="1" hidden="1" x14ac:dyDescent="0.25">
      <c r="F919" s="23"/>
      <c r="G919" s="23"/>
      <c r="H919" s="131"/>
      <c r="I919" s="113"/>
      <c r="J919" s="113"/>
      <c r="K919" s="113"/>
      <c r="L919" s="113"/>
      <c r="Q919" s="26"/>
      <c r="R919" s="26"/>
      <c r="S919" s="26"/>
      <c r="T919" s="26"/>
      <c r="U919" s="26"/>
      <c r="V919" s="26"/>
    </row>
    <row r="920" spans="6:22" s="27" customFormat="1" hidden="1" x14ac:dyDescent="0.25">
      <c r="F920" s="23"/>
      <c r="G920" s="23"/>
      <c r="H920" s="131"/>
      <c r="I920" s="113"/>
      <c r="J920" s="113"/>
      <c r="K920" s="113"/>
      <c r="L920" s="113"/>
      <c r="Q920" s="26"/>
      <c r="R920" s="26"/>
      <c r="S920" s="26"/>
      <c r="T920" s="26"/>
      <c r="U920" s="26"/>
      <c r="V920" s="26"/>
    </row>
    <row r="921" spans="6:22" s="27" customFormat="1" hidden="1" x14ac:dyDescent="0.25">
      <c r="F921" s="23"/>
      <c r="G921" s="23"/>
      <c r="H921" s="131"/>
      <c r="I921" s="113"/>
      <c r="J921" s="113"/>
      <c r="K921" s="113"/>
      <c r="L921" s="113"/>
      <c r="Q921" s="26"/>
      <c r="R921" s="26"/>
      <c r="S921" s="26"/>
      <c r="T921" s="26"/>
      <c r="U921" s="26"/>
      <c r="V921" s="26"/>
    </row>
    <row r="922" spans="6:22" s="27" customFormat="1" hidden="1" x14ac:dyDescent="0.25">
      <c r="F922" s="23"/>
      <c r="G922" s="23"/>
      <c r="H922" s="131"/>
      <c r="I922" s="113"/>
      <c r="J922" s="113"/>
      <c r="K922" s="113"/>
      <c r="L922" s="113"/>
      <c r="Q922" s="26"/>
      <c r="R922" s="26"/>
      <c r="S922" s="26"/>
      <c r="T922" s="26"/>
      <c r="U922" s="26"/>
      <c r="V922" s="26"/>
    </row>
    <row r="923" spans="6:22" s="27" customFormat="1" hidden="1" x14ac:dyDescent="0.25">
      <c r="F923" s="23"/>
      <c r="G923" s="23"/>
      <c r="H923" s="131"/>
      <c r="I923" s="113"/>
      <c r="J923" s="113"/>
      <c r="K923" s="113"/>
      <c r="L923" s="113"/>
      <c r="Q923" s="26"/>
      <c r="R923" s="26"/>
      <c r="S923" s="26"/>
      <c r="T923" s="26"/>
      <c r="U923" s="26"/>
      <c r="V923" s="26"/>
    </row>
    <row r="924" spans="6:22" s="27" customFormat="1" hidden="1" x14ac:dyDescent="0.25">
      <c r="F924" s="23"/>
      <c r="G924" s="23"/>
      <c r="H924" s="131"/>
      <c r="I924" s="113"/>
      <c r="J924" s="113"/>
      <c r="K924" s="113"/>
      <c r="L924" s="113"/>
      <c r="Q924" s="26"/>
      <c r="R924" s="26"/>
      <c r="S924" s="26"/>
      <c r="T924" s="26"/>
      <c r="U924" s="26"/>
      <c r="V924" s="26"/>
    </row>
    <row r="925" spans="6:22" s="27" customFormat="1" hidden="1" x14ac:dyDescent="0.25">
      <c r="F925" s="23"/>
      <c r="G925" s="23"/>
      <c r="H925" s="131"/>
      <c r="I925" s="113"/>
      <c r="J925" s="113"/>
      <c r="K925" s="113"/>
      <c r="L925" s="113"/>
      <c r="Q925" s="26"/>
      <c r="R925" s="26"/>
      <c r="S925" s="26"/>
      <c r="T925" s="26"/>
      <c r="U925" s="26"/>
      <c r="V925" s="26"/>
    </row>
    <row r="926" spans="6:22" s="27" customFormat="1" hidden="1" x14ac:dyDescent="0.25">
      <c r="F926" s="23"/>
      <c r="G926" s="23"/>
      <c r="H926" s="131"/>
      <c r="I926" s="113"/>
      <c r="J926" s="113"/>
      <c r="K926" s="113"/>
      <c r="L926" s="113"/>
      <c r="Q926" s="26"/>
      <c r="R926" s="26"/>
      <c r="S926" s="26"/>
      <c r="T926" s="26"/>
      <c r="U926" s="26"/>
      <c r="V926" s="26"/>
    </row>
    <row r="927" spans="6:22" s="27" customFormat="1" hidden="1" x14ac:dyDescent="0.25">
      <c r="F927" s="23"/>
      <c r="G927" s="23"/>
      <c r="H927" s="131"/>
      <c r="I927" s="113"/>
      <c r="J927" s="113"/>
      <c r="K927" s="113"/>
      <c r="L927" s="113"/>
      <c r="Q927" s="26"/>
      <c r="R927" s="26"/>
      <c r="S927" s="26"/>
      <c r="T927" s="26"/>
      <c r="U927" s="26"/>
      <c r="V927" s="26"/>
    </row>
    <row r="928" spans="6:22" s="27" customFormat="1" hidden="1" x14ac:dyDescent="0.25">
      <c r="F928" s="23"/>
      <c r="G928" s="23"/>
      <c r="H928" s="131"/>
      <c r="I928" s="113"/>
      <c r="J928" s="113"/>
      <c r="K928" s="113"/>
      <c r="L928" s="113"/>
      <c r="Q928" s="26"/>
      <c r="R928" s="26"/>
      <c r="S928" s="26"/>
      <c r="T928" s="26"/>
      <c r="U928" s="26"/>
      <c r="V928" s="26"/>
    </row>
    <row r="929" spans="6:22" s="27" customFormat="1" hidden="1" x14ac:dyDescent="0.25">
      <c r="F929" s="23"/>
      <c r="G929" s="23"/>
      <c r="H929" s="131"/>
      <c r="I929" s="113"/>
      <c r="J929" s="113"/>
      <c r="K929" s="113"/>
      <c r="L929" s="113"/>
      <c r="Q929" s="26"/>
      <c r="R929" s="26"/>
      <c r="S929" s="26"/>
      <c r="T929" s="26"/>
      <c r="U929" s="26"/>
      <c r="V929" s="26"/>
    </row>
    <row r="930" spans="6:22" s="27" customFormat="1" hidden="1" x14ac:dyDescent="0.25">
      <c r="F930" s="23"/>
      <c r="G930" s="23"/>
      <c r="H930" s="131"/>
      <c r="I930" s="113"/>
      <c r="J930" s="113"/>
      <c r="K930" s="113"/>
      <c r="L930" s="113"/>
      <c r="Q930" s="26"/>
      <c r="R930" s="26"/>
      <c r="S930" s="26"/>
      <c r="T930" s="26"/>
      <c r="U930" s="26"/>
      <c r="V930" s="26"/>
    </row>
    <row r="931" spans="6:22" s="27" customFormat="1" hidden="1" x14ac:dyDescent="0.25">
      <c r="F931" s="23"/>
      <c r="G931" s="23"/>
      <c r="H931" s="131"/>
      <c r="I931" s="113"/>
      <c r="J931" s="113"/>
      <c r="K931" s="113"/>
      <c r="L931" s="113"/>
      <c r="Q931" s="26"/>
      <c r="R931" s="26"/>
      <c r="S931" s="26"/>
      <c r="T931" s="26"/>
      <c r="U931" s="26"/>
      <c r="V931" s="26"/>
    </row>
    <row r="932" spans="6:22" s="27" customFormat="1" hidden="1" x14ac:dyDescent="0.25">
      <c r="F932" s="23"/>
      <c r="G932" s="23"/>
      <c r="H932" s="131"/>
      <c r="I932" s="113"/>
      <c r="J932" s="113"/>
      <c r="K932" s="113"/>
      <c r="L932" s="113"/>
      <c r="Q932" s="26"/>
      <c r="R932" s="26"/>
      <c r="S932" s="26"/>
      <c r="T932" s="26"/>
      <c r="U932" s="26"/>
      <c r="V932" s="26"/>
    </row>
    <row r="933" spans="6:22" s="27" customFormat="1" hidden="1" x14ac:dyDescent="0.25">
      <c r="F933" s="23"/>
      <c r="G933" s="23"/>
      <c r="H933" s="131"/>
      <c r="I933" s="113"/>
      <c r="J933" s="113"/>
      <c r="K933" s="113"/>
      <c r="L933" s="113"/>
      <c r="Q933" s="26"/>
      <c r="R933" s="26"/>
      <c r="S933" s="26"/>
      <c r="T933" s="26"/>
      <c r="U933" s="26"/>
      <c r="V933" s="26"/>
    </row>
    <row r="934" spans="6:22" s="27" customFormat="1" hidden="1" x14ac:dyDescent="0.25">
      <c r="F934" s="23"/>
      <c r="G934" s="23"/>
      <c r="H934" s="131"/>
      <c r="I934" s="113"/>
      <c r="J934" s="113"/>
      <c r="K934" s="113"/>
      <c r="L934" s="113"/>
      <c r="Q934" s="26"/>
      <c r="R934" s="26"/>
      <c r="S934" s="26"/>
      <c r="T934" s="26"/>
      <c r="U934" s="26"/>
      <c r="V934" s="26"/>
    </row>
    <row r="935" spans="6:22" s="27" customFormat="1" hidden="1" x14ac:dyDescent="0.25">
      <c r="F935" s="23"/>
      <c r="G935" s="23"/>
      <c r="H935" s="131"/>
      <c r="I935" s="113"/>
      <c r="J935" s="113"/>
      <c r="K935" s="113"/>
      <c r="L935" s="113"/>
      <c r="Q935" s="26"/>
      <c r="R935" s="26"/>
      <c r="S935" s="26"/>
      <c r="T935" s="26"/>
      <c r="U935" s="26"/>
      <c r="V935" s="26"/>
    </row>
    <row r="936" spans="6:22" s="27" customFormat="1" hidden="1" x14ac:dyDescent="0.25">
      <c r="F936" s="23"/>
      <c r="G936" s="23"/>
      <c r="H936" s="131"/>
      <c r="I936" s="113"/>
      <c r="J936" s="113"/>
      <c r="K936" s="113"/>
      <c r="L936" s="113"/>
      <c r="Q936" s="26"/>
      <c r="R936" s="26"/>
      <c r="S936" s="26"/>
      <c r="T936" s="26"/>
      <c r="U936" s="26"/>
      <c r="V936" s="26"/>
    </row>
    <row r="937" spans="6:22" s="27" customFormat="1" hidden="1" x14ac:dyDescent="0.25">
      <c r="F937" s="23"/>
      <c r="G937" s="23"/>
      <c r="H937" s="131"/>
      <c r="I937" s="113"/>
      <c r="J937" s="113"/>
      <c r="K937" s="113"/>
      <c r="L937" s="113"/>
      <c r="Q937" s="26"/>
      <c r="R937" s="26"/>
      <c r="S937" s="26"/>
      <c r="T937" s="26"/>
      <c r="U937" s="26"/>
      <c r="V937" s="26"/>
    </row>
    <row r="938" spans="6:22" s="27" customFormat="1" hidden="1" x14ac:dyDescent="0.25">
      <c r="F938" s="23"/>
      <c r="G938" s="23"/>
      <c r="H938" s="131"/>
      <c r="I938" s="113"/>
      <c r="J938" s="113"/>
      <c r="K938" s="113"/>
      <c r="L938" s="113"/>
      <c r="Q938" s="26"/>
      <c r="R938" s="26"/>
      <c r="S938" s="26"/>
      <c r="T938" s="26"/>
      <c r="U938" s="26"/>
      <c r="V938" s="26"/>
    </row>
    <row r="939" spans="6:22" s="27" customFormat="1" hidden="1" x14ac:dyDescent="0.25">
      <c r="F939" s="23"/>
      <c r="G939" s="23"/>
      <c r="H939" s="131"/>
      <c r="I939" s="113"/>
      <c r="J939" s="113"/>
      <c r="K939" s="113"/>
      <c r="L939" s="113"/>
      <c r="Q939" s="26"/>
      <c r="R939" s="26"/>
      <c r="S939" s="26"/>
      <c r="T939" s="26"/>
      <c r="U939" s="26"/>
      <c r="V939" s="26"/>
    </row>
    <row r="940" spans="6:22" s="27" customFormat="1" hidden="1" x14ac:dyDescent="0.25">
      <c r="F940" s="23"/>
      <c r="G940" s="23"/>
      <c r="H940" s="131"/>
      <c r="I940" s="113"/>
      <c r="J940" s="113"/>
      <c r="K940" s="113"/>
      <c r="L940" s="113"/>
      <c r="Q940" s="26"/>
      <c r="R940" s="26"/>
      <c r="S940" s="26"/>
      <c r="T940" s="26"/>
      <c r="U940" s="26"/>
      <c r="V940" s="26"/>
    </row>
    <row r="941" spans="6:22" s="27" customFormat="1" hidden="1" x14ac:dyDescent="0.25">
      <c r="F941" s="23"/>
      <c r="G941" s="23"/>
      <c r="H941" s="131"/>
      <c r="I941" s="113"/>
      <c r="J941" s="113"/>
      <c r="K941" s="113"/>
      <c r="L941" s="113"/>
      <c r="Q941" s="26"/>
      <c r="R941" s="26"/>
      <c r="S941" s="26"/>
      <c r="T941" s="26"/>
      <c r="U941" s="26"/>
      <c r="V941" s="26"/>
    </row>
    <row r="942" spans="6:22" s="27" customFormat="1" hidden="1" x14ac:dyDescent="0.25">
      <c r="F942" s="23"/>
      <c r="G942" s="23"/>
      <c r="H942" s="131"/>
      <c r="I942" s="113"/>
      <c r="J942" s="113"/>
      <c r="K942" s="113"/>
      <c r="L942" s="113"/>
      <c r="Q942" s="26"/>
      <c r="R942" s="26"/>
      <c r="S942" s="26"/>
      <c r="T942" s="26"/>
      <c r="U942" s="26"/>
      <c r="V942" s="26"/>
    </row>
    <row r="943" spans="6:22" s="27" customFormat="1" hidden="1" x14ac:dyDescent="0.25">
      <c r="F943" s="23"/>
      <c r="G943" s="23"/>
      <c r="H943" s="131"/>
      <c r="I943" s="113"/>
      <c r="J943" s="113"/>
      <c r="K943" s="113"/>
      <c r="L943" s="113"/>
      <c r="Q943" s="26"/>
      <c r="R943" s="26"/>
      <c r="S943" s="26"/>
      <c r="T943" s="26"/>
      <c r="U943" s="26"/>
      <c r="V943" s="26"/>
    </row>
    <row r="944" spans="6:22" s="27" customFormat="1" hidden="1" x14ac:dyDescent="0.25">
      <c r="F944" s="23"/>
      <c r="G944" s="23"/>
      <c r="H944" s="131"/>
      <c r="I944" s="113"/>
      <c r="J944" s="113"/>
      <c r="K944" s="113"/>
      <c r="L944" s="113"/>
      <c r="Q944" s="26"/>
      <c r="R944" s="26"/>
      <c r="S944" s="26"/>
      <c r="T944" s="26"/>
      <c r="U944" s="26"/>
      <c r="V944" s="26"/>
    </row>
    <row r="945" spans="6:22" s="27" customFormat="1" hidden="1" x14ac:dyDescent="0.25">
      <c r="F945" s="23"/>
      <c r="G945" s="23"/>
      <c r="H945" s="131"/>
      <c r="I945" s="113"/>
      <c r="J945" s="113"/>
      <c r="K945" s="113"/>
      <c r="L945" s="113"/>
      <c r="Q945" s="26"/>
      <c r="R945" s="26"/>
      <c r="S945" s="26"/>
      <c r="T945" s="26"/>
      <c r="U945" s="26"/>
      <c r="V945" s="26"/>
    </row>
    <row r="946" spans="6:22" s="27" customFormat="1" hidden="1" x14ac:dyDescent="0.25">
      <c r="F946" s="23"/>
      <c r="G946" s="23"/>
      <c r="H946" s="131"/>
      <c r="I946" s="113"/>
      <c r="J946" s="113"/>
      <c r="K946" s="113"/>
      <c r="L946" s="113"/>
      <c r="Q946" s="26"/>
      <c r="R946" s="26"/>
      <c r="S946" s="26"/>
      <c r="T946" s="26"/>
      <c r="U946" s="26"/>
      <c r="V946" s="26"/>
    </row>
    <row r="947" spans="6:22" s="27" customFormat="1" hidden="1" x14ac:dyDescent="0.25">
      <c r="F947" s="23"/>
      <c r="G947" s="23"/>
      <c r="H947" s="131"/>
      <c r="I947" s="113"/>
      <c r="J947" s="113"/>
      <c r="K947" s="113"/>
      <c r="L947" s="113"/>
      <c r="Q947" s="26"/>
      <c r="R947" s="26"/>
      <c r="S947" s="26"/>
      <c r="T947" s="26"/>
      <c r="U947" s="26"/>
      <c r="V947" s="26"/>
    </row>
    <row r="948" spans="6:22" s="27" customFormat="1" hidden="1" x14ac:dyDescent="0.25">
      <c r="F948" s="23"/>
      <c r="G948" s="23"/>
      <c r="H948" s="131"/>
      <c r="I948" s="113"/>
      <c r="J948" s="113"/>
      <c r="K948" s="113"/>
      <c r="L948" s="113"/>
      <c r="Q948" s="26"/>
      <c r="R948" s="26"/>
      <c r="S948" s="26"/>
      <c r="T948" s="26"/>
      <c r="U948" s="26"/>
      <c r="V948" s="26"/>
    </row>
    <row r="949" spans="6:22" s="27" customFormat="1" hidden="1" x14ac:dyDescent="0.25">
      <c r="F949" s="23"/>
      <c r="G949" s="23"/>
      <c r="H949" s="131"/>
      <c r="I949" s="113"/>
      <c r="J949" s="113"/>
      <c r="K949" s="113"/>
      <c r="L949" s="113"/>
      <c r="Q949" s="26"/>
      <c r="R949" s="26"/>
      <c r="S949" s="26"/>
      <c r="T949" s="26"/>
      <c r="U949" s="26"/>
      <c r="V949" s="26"/>
    </row>
    <row r="950" spans="6:22" s="27" customFormat="1" hidden="1" x14ac:dyDescent="0.25">
      <c r="F950" s="23"/>
      <c r="G950" s="23"/>
      <c r="H950" s="131"/>
      <c r="I950" s="113"/>
      <c r="J950" s="113"/>
      <c r="K950" s="113"/>
      <c r="L950" s="113"/>
      <c r="Q950" s="26"/>
      <c r="R950" s="26"/>
      <c r="S950" s="26"/>
      <c r="T950" s="26"/>
      <c r="U950" s="26"/>
      <c r="V950" s="26"/>
    </row>
    <row r="951" spans="6:22" s="27" customFormat="1" hidden="1" x14ac:dyDescent="0.25">
      <c r="F951" s="23"/>
      <c r="G951" s="23"/>
      <c r="H951" s="131"/>
      <c r="I951" s="113"/>
      <c r="J951" s="113"/>
      <c r="K951" s="113"/>
      <c r="L951" s="113"/>
      <c r="Q951" s="26"/>
      <c r="R951" s="26"/>
      <c r="S951" s="26"/>
      <c r="T951" s="26"/>
      <c r="U951" s="26"/>
      <c r="V951" s="26"/>
    </row>
    <row r="952" spans="6:22" s="27" customFormat="1" hidden="1" x14ac:dyDescent="0.25">
      <c r="F952" s="23"/>
      <c r="G952" s="23"/>
      <c r="H952" s="131"/>
      <c r="I952" s="113"/>
      <c r="J952" s="113"/>
      <c r="K952" s="113"/>
      <c r="L952" s="113"/>
      <c r="Q952" s="26"/>
      <c r="R952" s="26"/>
      <c r="S952" s="26"/>
      <c r="T952" s="26"/>
      <c r="U952" s="26"/>
      <c r="V952" s="26"/>
    </row>
    <row r="953" spans="6:22" s="27" customFormat="1" hidden="1" x14ac:dyDescent="0.25">
      <c r="F953" s="23"/>
      <c r="G953" s="23"/>
      <c r="H953" s="131"/>
      <c r="I953" s="113"/>
      <c r="J953" s="113"/>
      <c r="K953" s="113"/>
      <c r="L953" s="113"/>
      <c r="Q953" s="26"/>
      <c r="R953" s="26"/>
      <c r="S953" s="26"/>
      <c r="T953" s="26"/>
      <c r="U953" s="26"/>
      <c r="V953" s="26"/>
    </row>
    <row r="954" spans="6:22" s="27" customFormat="1" hidden="1" x14ac:dyDescent="0.25">
      <c r="F954" s="23"/>
      <c r="G954" s="23"/>
      <c r="H954" s="131"/>
      <c r="I954" s="113"/>
      <c r="J954" s="113"/>
      <c r="K954" s="113"/>
      <c r="L954" s="113"/>
      <c r="Q954" s="26"/>
      <c r="R954" s="26"/>
      <c r="S954" s="26"/>
      <c r="T954" s="26"/>
      <c r="U954" s="26"/>
      <c r="V954" s="26"/>
    </row>
    <row r="955" spans="6:22" s="27" customFormat="1" hidden="1" x14ac:dyDescent="0.25">
      <c r="F955" s="23"/>
      <c r="G955" s="23"/>
      <c r="H955" s="131"/>
      <c r="I955" s="113"/>
      <c r="J955" s="113"/>
      <c r="K955" s="113"/>
      <c r="L955" s="113"/>
      <c r="Q955" s="26"/>
      <c r="R955" s="26"/>
      <c r="S955" s="26"/>
      <c r="T955" s="26"/>
      <c r="U955" s="26"/>
      <c r="V955" s="26"/>
    </row>
    <row r="956" spans="6:22" s="27" customFormat="1" hidden="1" x14ac:dyDescent="0.25">
      <c r="F956" s="23"/>
      <c r="G956" s="23"/>
      <c r="H956" s="131"/>
      <c r="I956" s="113"/>
      <c r="J956" s="113"/>
      <c r="K956" s="113"/>
      <c r="L956" s="113"/>
      <c r="Q956" s="26"/>
      <c r="R956" s="26"/>
      <c r="S956" s="26"/>
      <c r="T956" s="26"/>
      <c r="U956" s="26"/>
      <c r="V956" s="26"/>
    </row>
    <row r="957" spans="6:22" s="27" customFormat="1" hidden="1" x14ac:dyDescent="0.25">
      <c r="F957" s="23"/>
      <c r="G957" s="23"/>
      <c r="H957" s="131"/>
      <c r="I957" s="113"/>
      <c r="J957" s="113"/>
      <c r="K957" s="113"/>
      <c r="L957" s="113"/>
      <c r="Q957" s="26"/>
      <c r="R957" s="26"/>
      <c r="S957" s="26"/>
      <c r="T957" s="26"/>
      <c r="U957" s="26"/>
      <c r="V957" s="26"/>
    </row>
    <row r="958" spans="6:22" s="27" customFormat="1" hidden="1" x14ac:dyDescent="0.25">
      <c r="F958" s="23"/>
      <c r="G958" s="23"/>
      <c r="H958" s="131"/>
      <c r="I958" s="113"/>
      <c r="J958" s="113"/>
      <c r="K958" s="113"/>
      <c r="L958" s="113"/>
      <c r="Q958" s="26"/>
      <c r="R958" s="26"/>
      <c r="S958" s="26"/>
      <c r="T958" s="26"/>
      <c r="U958" s="26"/>
      <c r="V958" s="26"/>
    </row>
    <row r="959" spans="6:22" s="27" customFormat="1" hidden="1" x14ac:dyDescent="0.25">
      <c r="F959" s="23"/>
      <c r="G959" s="23"/>
      <c r="H959" s="131"/>
      <c r="I959" s="113"/>
      <c r="J959" s="113"/>
      <c r="K959" s="113"/>
      <c r="L959" s="113"/>
      <c r="Q959" s="26"/>
      <c r="R959" s="26"/>
      <c r="S959" s="26"/>
      <c r="T959" s="26"/>
      <c r="U959" s="26"/>
      <c r="V959" s="26"/>
    </row>
    <row r="960" spans="6:22" s="27" customFormat="1" hidden="1" x14ac:dyDescent="0.25">
      <c r="F960" s="23"/>
      <c r="G960" s="23"/>
      <c r="H960" s="131"/>
      <c r="I960" s="113"/>
      <c r="J960" s="113"/>
      <c r="K960" s="113"/>
      <c r="L960" s="113"/>
      <c r="Q960" s="26"/>
      <c r="R960" s="26"/>
      <c r="S960" s="26"/>
      <c r="T960" s="26"/>
      <c r="U960" s="26"/>
      <c r="V960" s="26"/>
    </row>
    <row r="961" spans="6:22" s="27" customFormat="1" hidden="1" x14ac:dyDescent="0.25">
      <c r="F961" s="23"/>
      <c r="G961" s="23"/>
      <c r="H961" s="131"/>
      <c r="I961" s="113"/>
      <c r="J961" s="113"/>
      <c r="K961" s="113"/>
      <c r="L961" s="113"/>
      <c r="Q961" s="26"/>
      <c r="R961" s="26"/>
      <c r="S961" s="26"/>
      <c r="T961" s="26"/>
      <c r="U961" s="26"/>
      <c r="V961" s="26"/>
    </row>
    <row r="962" spans="6:22" s="27" customFormat="1" hidden="1" x14ac:dyDescent="0.25">
      <c r="F962" s="23"/>
      <c r="G962" s="23"/>
      <c r="H962" s="131"/>
      <c r="I962" s="113"/>
      <c r="J962" s="113"/>
      <c r="K962" s="113"/>
      <c r="L962" s="113"/>
      <c r="Q962" s="26"/>
      <c r="R962" s="26"/>
      <c r="S962" s="26"/>
      <c r="T962" s="26"/>
      <c r="U962" s="26"/>
      <c r="V962" s="26"/>
    </row>
    <row r="963" spans="6:22" s="27" customFormat="1" hidden="1" x14ac:dyDescent="0.25">
      <c r="F963" s="23"/>
      <c r="G963" s="23"/>
      <c r="H963" s="131"/>
      <c r="I963" s="113"/>
      <c r="J963" s="113"/>
      <c r="K963" s="113"/>
      <c r="L963" s="113"/>
      <c r="Q963" s="26"/>
      <c r="R963" s="26"/>
      <c r="S963" s="26"/>
      <c r="T963" s="26"/>
      <c r="U963" s="26"/>
      <c r="V963" s="26"/>
    </row>
    <row r="964" spans="6:22" s="27" customFormat="1" hidden="1" x14ac:dyDescent="0.25">
      <c r="F964" s="23"/>
      <c r="G964" s="23"/>
      <c r="H964" s="131"/>
      <c r="I964" s="113"/>
      <c r="J964" s="113"/>
      <c r="K964" s="113"/>
      <c r="L964" s="113"/>
      <c r="Q964" s="26"/>
      <c r="R964" s="26"/>
      <c r="S964" s="26"/>
      <c r="T964" s="26"/>
      <c r="U964" s="26"/>
      <c r="V964" s="26"/>
    </row>
    <row r="965" spans="6:22" s="27" customFormat="1" hidden="1" x14ac:dyDescent="0.25">
      <c r="F965" s="23"/>
      <c r="G965" s="23"/>
      <c r="H965" s="131"/>
      <c r="I965" s="113"/>
      <c r="J965" s="113"/>
      <c r="K965" s="113"/>
      <c r="L965" s="113"/>
      <c r="Q965" s="26"/>
      <c r="R965" s="26"/>
      <c r="S965" s="26"/>
      <c r="T965" s="26"/>
      <c r="U965" s="26"/>
      <c r="V965" s="26"/>
    </row>
    <row r="966" spans="6:22" s="27" customFormat="1" hidden="1" x14ac:dyDescent="0.25">
      <c r="F966" s="23"/>
      <c r="G966" s="23"/>
      <c r="H966" s="131"/>
      <c r="I966" s="113"/>
      <c r="J966" s="113"/>
      <c r="K966" s="113"/>
      <c r="L966" s="113"/>
      <c r="Q966" s="26"/>
      <c r="R966" s="26"/>
      <c r="S966" s="26"/>
      <c r="T966" s="26"/>
      <c r="U966" s="26"/>
      <c r="V966" s="26"/>
    </row>
    <row r="967" spans="6:22" s="27" customFormat="1" hidden="1" x14ac:dyDescent="0.25">
      <c r="F967" s="23"/>
      <c r="G967" s="23"/>
      <c r="H967" s="131"/>
      <c r="I967" s="113"/>
      <c r="J967" s="113"/>
      <c r="K967" s="113"/>
      <c r="L967" s="113"/>
      <c r="Q967" s="26"/>
      <c r="R967" s="26"/>
      <c r="S967" s="26"/>
      <c r="T967" s="26"/>
      <c r="U967" s="26"/>
      <c r="V967" s="26"/>
    </row>
    <row r="968" spans="6:22" s="27" customFormat="1" hidden="1" x14ac:dyDescent="0.25">
      <c r="F968" s="23"/>
      <c r="G968" s="23"/>
      <c r="H968" s="131"/>
      <c r="I968" s="113"/>
      <c r="J968" s="113"/>
      <c r="K968" s="113"/>
      <c r="L968" s="113"/>
      <c r="Q968" s="26"/>
      <c r="R968" s="26"/>
      <c r="S968" s="26"/>
      <c r="T968" s="26"/>
      <c r="U968" s="26"/>
      <c r="V968" s="26"/>
    </row>
    <row r="969" spans="6:22" s="27" customFormat="1" hidden="1" x14ac:dyDescent="0.25">
      <c r="F969" s="23"/>
      <c r="G969" s="23"/>
      <c r="H969" s="131"/>
      <c r="I969" s="113"/>
      <c r="J969" s="113"/>
      <c r="K969" s="113"/>
      <c r="L969" s="113"/>
      <c r="Q969" s="26"/>
      <c r="R969" s="26"/>
      <c r="S969" s="26"/>
      <c r="T969" s="26"/>
      <c r="U969" s="26"/>
      <c r="V969" s="26"/>
    </row>
    <row r="970" spans="6:22" s="27" customFormat="1" hidden="1" x14ac:dyDescent="0.25">
      <c r="F970" s="23"/>
      <c r="G970" s="23"/>
      <c r="H970" s="131"/>
      <c r="I970" s="113"/>
      <c r="J970" s="113"/>
      <c r="K970" s="113"/>
      <c r="L970" s="113"/>
      <c r="Q970" s="26"/>
      <c r="R970" s="26"/>
      <c r="S970" s="26"/>
      <c r="T970" s="26"/>
      <c r="U970" s="26"/>
      <c r="V970" s="26"/>
    </row>
    <row r="971" spans="6:22" s="27" customFormat="1" hidden="1" x14ac:dyDescent="0.25">
      <c r="F971" s="23"/>
      <c r="G971" s="23"/>
      <c r="H971" s="131"/>
      <c r="I971" s="113"/>
      <c r="J971" s="113"/>
      <c r="K971" s="113"/>
      <c r="L971" s="113"/>
      <c r="Q971" s="26"/>
      <c r="R971" s="26"/>
      <c r="S971" s="26"/>
      <c r="T971" s="26"/>
      <c r="U971" s="26"/>
      <c r="V971" s="26"/>
    </row>
    <row r="972" spans="6:22" s="27" customFormat="1" hidden="1" x14ac:dyDescent="0.25">
      <c r="F972" s="23"/>
      <c r="G972" s="23"/>
      <c r="H972" s="131"/>
      <c r="I972" s="113"/>
      <c r="J972" s="113"/>
      <c r="K972" s="113"/>
      <c r="L972" s="113"/>
      <c r="Q972" s="26"/>
      <c r="R972" s="26"/>
      <c r="S972" s="26"/>
      <c r="T972" s="26"/>
      <c r="U972" s="26"/>
      <c r="V972" s="26"/>
    </row>
    <row r="973" spans="6:22" s="27" customFormat="1" hidden="1" x14ac:dyDescent="0.25">
      <c r="F973" s="23"/>
      <c r="G973" s="23"/>
      <c r="H973" s="131"/>
      <c r="I973" s="113"/>
      <c r="J973" s="113"/>
      <c r="K973" s="113"/>
      <c r="L973" s="113"/>
      <c r="Q973" s="26"/>
      <c r="R973" s="26"/>
      <c r="S973" s="26"/>
      <c r="T973" s="26"/>
      <c r="U973" s="26"/>
      <c r="V973" s="26"/>
    </row>
    <row r="974" spans="6:22" s="27" customFormat="1" hidden="1" x14ac:dyDescent="0.25">
      <c r="F974" s="23"/>
      <c r="G974" s="23"/>
      <c r="H974" s="131"/>
      <c r="I974" s="113"/>
      <c r="J974" s="113"/>
      <c r="K974" s="113"/>
      <c r="L974" s="113"/>
      <c r="Q974" s="26"/>
      <c r="R974" s="26"/>
      <c r="S974" s="26"/>
      <c r="T974" s="26"/>
      <c r="U974" s="26"/>
      <c r="V974" s="26"/>
    </row>
    <row r="975" spans="6:22" s="27" customFormat="1" hidden="1" x14ac:dyDescent="0.25">
      <c r="F975" s="23"/>
      <c r="G975" s="23"/>
      <c r="H975" s="131"/>
      <c r="I975" s="113"/>
      <c r="J975" s="113"/>
      <c r="K975" s="113"/>
      <c r="L975" s="113"/>
      <c r="Q975" s="26"/>
      <c r="R975" s="26"/>
      <c r="S975" s="26"/>
      <c r="T975" s="26"/>
      <c r="U975" s="26"/>
      <c r="V975" s="26"/>
    </row>
    <row r="976" spans="6:22" s="27" customFormat="1" hidden="1" x14ac:dyDescent="0.25">
      <c r="F976" s="23"/>
      <c r="G976" s="23"/>
      <c r="H976" s="131"/>
      <c r="I976" s="113"/>
      <c r="J976" s="113"/>
      <c r="K976" s="113"/>
      <c r="L976" s="113"/>
      <c r="Q976" s="26"/>
      <c r="R976" s="26"/>
      <c r="S976" s="26"/>
      <c r="T976" s="26"/>
      <c r="U976" s="26"/>
      <c r="V976" s="26"/>
    </row>
    <row r="977" spans="6:22" s="27" customFormat="1" hidden="1" x14ac:dyDescent="0.25">
      <c r="F977" s="23"/>
      <c r="G977" s="23"/>
      <c r="H977" s="131"/>
      <c r="I977" s="113"/>
      <c r="J977" s="113"/>
      <c r="K977" s="113"/>
      <c r="L977" s="113"/>
      <c r="Q977" s="26"/>
      <c r="R977" s="26"/>
      <c r="S977" s="26"/>
      <c r="T977" s="26"/>
      <c r="U977" s="26"/>
      <c r="V977" s="26"/>
    </row>
    <row r="978" spans="6:22" s="27" customFormat="1" hidden="1" x14ac:dyDescent="0.25">
      <c r="F978" s="23"/>
      <c r="G978" s="23"/>
      <c r="H978" s="131"/>
      <c r="I978" s="113"/>
      <c r="J978" s="113"/>
      <c r="K978" s="113"/>
      <c r="L978" s="113"/>
      <c r="Q978" s="26"/>
      <c r="R978" s="26"/>
      <c r="S978" s="26"/>
      <c r="T978" s="26"/>
      <c r="U978" s="26"/>
      <c r="V978" s="26"/>
    </row>
    <row r="979" spans="6:22" s="27" customFormat="1" hidden="1" x14ac:dyDescent="0.25">
      <c r="F979" s="23"/>
      <c r="G979" s="23"/>
      <c r="H979" s="131"/>
      <c r="I979" s="113"/>
      <c r="J979" s="113"/>
      <c r="K979" s="113"/>
      <c r="L979" s="113"/>
      <c r="Q979" s="26"/>
      <c r="R979" s="26"/>
      <c r="S979" s="26"/>
      <c r="T979" s="26"/>
      <c r="U979" s="26"/>
      <c r="V979" s="26"/>
    </row>
    <row r="980" spans="6:22" s="27" customFormat="1" hidden="1" x14ac:dyDescent="0.25">
      <c r="F980" s="23"/>
      <c r="G980" s="23"/>
      <c r="H980" s="131"/>
      <c r="I980" s="113"/>
      <c r="J980" s="113"/>
      <c r="K980" s="113"/>
      <c r="L980" s="113"/>
      <c r="Q980" s="26"/>
      <c r="R980" s="26"/>
      <c r="S980" s="26"/>
      <c r="T980" s="26"/>
      <c r="U980" s="26"/>
      <c r="V980" s="26"/>
    </row>
    <row r="981" spans="6:22" s="27" customFormat="1" hidden="1" x14ac:dyDescent="0.25">
      <c r="F981" s="23"/>
      <c r="G981" s="23"/>
      <c r="H981" s="131"/>
      <c r="I981" s="113"/>
      <c r="J981" s="113"/>
      <c r="K981" s="113"/>
      <c r="L981" s="113"/>
      <c r="Q981" s="26"/>
      <c r="R981" s="26"/>
      <c r="S981" s="26"/>
      <c r="T981" s="26"/>
      <c r="U981" s="26"/>
      <c r="V981" s="26"/>
    </row>
    <row r="982" spans="6:22" s="27" customFormat="1" hidden="1" x14ac:dyDescent="0.25">
      <c r="F982" s="23"/>
      <c r="G982" s="23"/>
      <c r="H982" s="131"/>
      <c r="I982" s="113"/>
      <c r="J982" s="113"/>
      <c r="K982" s="113"/>
      <c r="L982" s="113"/>
      <c r="Q982" s="26"/>
      <c r="R982" s="26"/>
      <c r="S982" s="26"/>
      <c r="T982" s="26"/>
      <c r="U982" s="26"/>
      <c r="V982" s="26"/>
    </row>
    <row r="983" spans="6:22" s="27" customFormat="1" hidden="1" x14ac:dyDescent="0.25">
      <c r="F983" s="23"/>
      <c r="G983" s="23"/>
      <c r="H983" s="131"/>
      <c r="I983" s="113"/>
      <c r="J983" s="113"/>
      <c r="K983" s="113"/>
      <c r="L983" s="113"/>
      <c r="Q983" s="26"/>
      <c r="R983" s="26"/>
      <c r="S983" s="26"/>
      <c r="T983" s="26"/>
      <c r="U983" s="26"/>
      <c r="V983" s="26"/>
    </row>
    <row r="984" spans="6:22" s="27" customFormat="1" hidden="1" x14ac:dyDescent="0.25">
      <c r="F984" s="23"/>
      <c r="G984" s="23"/>
      <c r="H984" s="131"/>
      <c r="I984" s="113"/>
      <c r="J984" s="113"/>
      <c r="K984" s="113"/>
      <c r="L984" s="113"/>
      <c r="Q984" s="26"/>
      <c r="R984" s="26"/>
      <c r="S984" s="26"/>
      <c r="T984" s="26"/>
      <c r="U984" s="26"/>
      <c r="V984" s="26"/>
    </row>
    <row r="985" spans="6:22" s="27" customFormat="1" hidden="1" x14ac:dyDescent="0.25">
      <c r="F985" s="23"/>
      <c r="G985" s="23"/>
      <c r="H985" s="131"/>
      <c r="I985" s="113"/>
      <c r="J985" s="113"/>
      <c r="K985" s="113"/>
      <c r="L985" s="113"/>
      <c r="Q985" s="26"/>
      <c r="R985" s="26"/>
      <c r="S985" s="26"/>
      <c r="T985" s="26"/>
      <c r="U985" s="26"/>
      <c r="V985" s="26"/>
    </row>
    <row r="986" spans="6:22" s="27" customFormat="1" hidden="1" x14ac:dyDescent="0.25">
      <c r="F986" s="23"/>
      <c r="G986" s="23"/>
      <c r="H986" s="131"/>
      <c r="I986" s="113"/>
      <c r="J986" s="113"/>
      <c r="K986" s="113"/>
      <c r="L986" s="113"/>
      <c r="Q986" s="26"/>
      <c r="R986" s="26"/>
      <c r="S986" s="26"/>
      <c r="T986" s="26"/>
      <c r="U986" s="26"/>
      <c r="V986" s="26"/>
    </row>
    <row r="987" spans="6:22" s="27" customFormat="1" hidden="1" x14ac:dyDescent="0.25">
      <c r="F987" s="23"/>
      <c r="G987" s="23"/>
      <c r="H987" s="131"/>
      <c r="I987" s="113"/>
      <c r="J987" s="113"/>
      <c r="K987" s="113"/>
      <c r="L987" s="113"/>
      <c r="Q987" s="26"/>
      <c r="R987" s="26"/>
      <c r="S987" s="26"/>
      <c r="T987" s="26"/>
      <c r="U987" s="26"/>
      <c r="V987" s="26"/>
    </row>
    <row r="988" spans="6:22" s="27" customFormat="1" hidden="1" x14ac:dyDescent="0.25">
      <c r="F988" s="23"/>
      <c r="G988" s="23"/>
      <c r="H988" s="131"/>
      <c r="I988" s="113"/>
      <c r="J988" s="113"/>
      <c r="K988" s="113"/>
      <c r="L988" s="113"/>
      <c r="Q988" s="26"/>
      <c r="R988" s="26"/>
      <c r="S988" s="26"/>
      <c r="T988" s="26"/>
      <c r="U988" s="26"/>
      <c r="V988" s="26"/>
    </row>
    <row r="989" spans="6:22" s="27" customFormat="1" hidden="1" x14ac:dyDescent="0.25">
      <c r="F989" s="23"/>
      <c r="G989" s="23"/>
      <c r="H989" s="131"/>
      <c r="I989" s="113"/>
      <c r="J989" s="113"/>
      <c r="K989" s="113"/>
      <c r="L989" s="113"/>
      <c r="Q989" s="26"/>
      <c r="R989" s="26"/>
      <c r="S989" s="26"/>
      <c r="T989" s="26"/>
      <c r="U989" s="26"/>
      <c r="V989" s="26"/>
    </row>
    <row r="990" spans="6:22" s="27" customFormat="1" hidden="1" x14ac:dyDescent="0.25">
      <c r="F990" s="23"/>
      <c r="G990" s="23"/>
      <c r="H990" s="131"/>
      <c r="I990" s="113"/>
      <c r="J990" s="113"/>
      <c r="K990" s="113"/>
      <c r="L990" s="113"/>
      <c r="Q990" s="26"/>
      <c r="R990" s="26"/>
      <c r="S990" s="26"/>
      <c r="T990" s="26"/>
      <c r="U990" s="26"/>
      <c r="V990" s="26"/>
    </row>
    <row r="991" spans="6:22" s="27" customFormat="1" hidden="1" x14ac:dyDescent="0.25">
      <c r="F991" s="23"/>
      <c r="G991" s="23"/>
      <c r="H991" s="131"/>
      <c r="I991" s="113"/>
      <c r="J991" s="113"/>
      <c r="K991" s="113"/>
      <c r="L991" s="113"/>
      <c r="Q991" s="26"/>
      <c r="R991" s="26"/>
      <c r="S991" s="26"/>
      <c r="T991" s="26"/>
      <c r="U991" s="26"/>
      <c r="V991" s="26"/>
    </row>
    <row r="992" spans="6:22" s="27" customFormat="1" hidden="1" x14ac:dyDescent="0.25">
      <c r="F992" s="23"/>
      <c r="G992" s="23"/>
      <c r="H992" s="131"/>
      <c r="I992" s="113"/>
      <c r="J992" s="113"/>
      <c r="K992" s="113"/>
      <c r="L992" s="113"/>
      <c r="Q992" s="26"/>
      <c r="R992" s="26"/>
      <c r="S992" s="26"/>
      <c r="T992" s="26"/>
      <c r="U992" s="26"/>
      <c r="V992" s="26"/>
    </row>
    <row r="993" spans="6:22" s="27" customFormat="1" hidden="1" x14ac:dyDescent="0.25">
      <c r="F993" s="23"/>
      <c r="G993" s="23"/>
      <c r="H993" s="131"/>
      <c r="I993" s="113"/>
      <c r="J993" s="113"/>
      <c r="K993" s="113"/>
      <c r="L993" s="113"/>
      <c r="Q993" s="26"/>
      <c r="R993" s="26"/>
      <c r="S993" s="26"/>
      <c r="T993" s="26"/>
      <c r="U993" s="26"/>
      <c r="V993" s="26"/>
    </row>
    <row r="994" spans="6:22" s="27" customFormat="1" hidden="1" x14ac:dyDescent="0.25">
      <c r="F994" s="23"/>
      <c r="G994" s="23"/>
      <c r="H994" s="131"/>
      <c r="I994" s="113"/>
      <c r="J994" s="113"/>
      <c r="K994" s="113"/>
      <c r="L994" s="113"/>
      <c r="Q994" s="26"/>
      <c r="R994" s="26"/>
      <c r="S994" s="26"/>
      <c r="T994" s="26"/>
      <c r="U994" s="26"/>
      <c r="V994" s="26"/>
    </row>
    <row r="995" spans="6:22" s="27" customFormat="1" hidden="1" x14ac:dyDescent="0.25">
      <c r="F995" s="23"/>
      <c r="G995" s="23"/>
      <c r="H995" s="131"/>
      <c r="I995" s="113"/>
      <c r="J995" s="113"/>
      <c r="K995" s="113"/>
      <c r="L995" s="113"/>
      <c r="Q995" s="26"/>
      <c r="R995" s="26"/>
      <c r="S995" s="26"/>
      <c r="T995" s="26"/>
      <c r="U995" s="26"/>
      <c r="V995" s="26"/>
    </row>
    <row r="996" spans="6:22" s="27" customFormat="1" hidden="1" x14ac:dyDescent="0.25">
      <c r="F996" s="23"/>
      <c r="G996" s="23"/>
      <c r="H996" s="131"/>
      <c r="I996" s="113"/>
      <c r="J996" s="113"/>
      <c r="K996" s="113"/>
      <c r="L996" s="113"/>
      <c r="Q996" s="26"/>
      <c r="R996" s="26"/>
      <c r="S996" s="26"/>
      <c r="T996" s="26"/>
      <c r="U996" s="26"/>
      <c r="V996" s="26"/>
    </row>
    <row r="997" spans="6:22" s="27" customFormat="1" hidden="1" x14ac:dyDescent="0.25">
      <c r="F997" s="23"/>
      <c r="G997" s="23"/>
      <c r="H997" s="131"/>
      <c r="I997" s="113"/>
      <c r="J997" s="113"/>
      <c r="K997" s="113"/>
      <c r="L997" s="113"/>
      <c r="Q997" s="26"/>
      <c r="R997" s="26"/>
      <c r="S997" s="26"/>
      <c r="T997" s="26"/>
      <c r="U997" s="26"/>
      <c r="V997" s="26"/>
    </row>
    <row r="998" spans="6:22" s="27" customFormat="1" hidden="1" x14ac:dyDescent="0.25">
      <c r="F998" s="23"/>
      <c r="G998" s="23"/>
      <c r="H998" s="131"/>
      <c r="I998" s="113"/>
      <c r="J998" s="113"/>
      <c r="K998" s="113"/>
      <c r="L998" s="113"/>
      <c r="Q998" s="26"/>
      <c r="R998" s="26"/>
      <c r="S998" s="26"/>
      <c r="T998" s="26"/>
      <c r="U998" s="26"/>
      <c r="V998" s="26"/>
    </row>
    <row r="999" spans="6:22" s="27" customFormat="1" hidden="1" x14ac:dyDescent="0.25">
      <c r="F999" s="23"/>
      <c r="G999" s="23"/>
      <c r="H999" s="131"/>
      <c r="I999" s="113"/>
      <c r="J999" s="113"/>
      <c r="K999" s="113"/>
      <c r="L999" s="113"/>
      <c r="Q999" s="26"/>
      <c r="R999" s="26"/>
      <c r="S999" s="26"/>
      <c r="T999" s="26"/>
      <c r="U999" s="26"/>
      <c r="V999" s="26"/>
    </row>
    <row r="1000" spans="6:22" s="27" customFormat="1" hidden="1" x14ac:dyDescent="0.25">
      <c r="F1000" s="23"/>
      <c r="G1000" s="23"/>
      <c r="H1000" s="131"/>
      <c r="I1000" s="113"/>
      <c r="J1000" s="113"/>
      <c r="K1000" s="113"/>
      <c r="L1000" s="113"/>
      <c r="Q1000" s="26"/>
      <c r="R1000" s="26"/>
      <c r="S1000" s="26"/>
      <c r="T1000" s="26"/>
      <c r="U1000" s="26"/>
      <c r="V1000" s="26"/>
    </row>
    <row r="1001" spans="6:22" s="27" customFormat="1" hidden="1" x14ac:dyDescent="0.25">
      <c r="F1001" s="23"/>
      <c r="G1001" s="23"/>
      <c r="H1001" s="131"/>
      <c r="I1001" s="113"/>
      <c r="J1001" s="113"/>
      <c r="K1001" s="113"/>
      <c r="L1001" s="113"/>
      <c r="Q1001" s="26"/>
      <c r="R1001" s="26"/>
      <c r="S1001" s="26"/>
      <c r="T1001" s="26"/>
      <c r="U1001" s="26"/>
      <c r="V1001" s="26"/>
    </row>
    <row r="1002" spans="6:22" s="27" customFormat="1" hidden="1" x14ac:dyDescent="0.25">
      <c r="F1002" s="23"/>
      <c r="G1002" s="23"/>
      <c r="H1002" s="131"/>
      <c r="I1002" s="113"/>
      <c r="J1002" s="113"/>
      <c r="K1002" s="113"/>
      <c r="L1002" s="113"/>
      <c r="Q1002" s="26"/>
      <c r="R1002" s="26"/>
      <c r="S1002" s="26"/>
      <c r="T1002" s="26"/>
      <c r="U1002" s="26"/>
      <c r="V1002" s="26"/>
    </row>
    <row r="1003" spans="6:22" s="27" customFormat="1" hidden="1" x14ac:dyDescent="0.25">
      <c r="F1003" s="23"/>
      <c r="G1003" s="23"/>
      <c r="H1003" s="131"/>
      <c r="I1003" s="113"/>
      <c r="J1003" s="113"/>
      <c r="K1003" s="113"/>
      <c r="L1003" s="113"/>
      <c r="Q1003" s="26"/>
      <c r="R1003" s="26"/>
      <c r="S1003" s="26"/>
      <c r="T1003" s="26"/>
      <c r="U1003" s="26"/>
      <c r="V1003" s="26"/>
    </row>
    <row r="1004" spans="6:22" s="27" customFormat="1" hidden="1" x14ac:dyDescent="0.25">
      <c r="F1004" s="23"/>
      <c r="G1004" s="23"/>
      <c r="H1004" s="131"/>
      <c r="I1004" s="113"/>
      <c r="J1004" s="113"/>
      <c r="K1004" s="113"/>
      <c r="L1004" s="113"/>
      <c r="Q1004" s="26"/>
      <c r="R1004" s="26"/>
      <c r="S1004" s="26"/>
      <c r="T1004" s="26"/>
      <c r="U1004" s="26"/>
      <c r="V1004" s="26"/>
    </row>
    <row r="1005" spans="6:22" s="27" customFormat="1" hidden="1" x14ac:dyDescent="0.25">
      <c r="F1005" s="23"/>
      <c r="G1005" s="23"/>
      <c r="H1005" s="131"/>
      <c r="I1005" s="113"/>
      <c r="J1005" s="113"/>
      <c r="K1005" s="113"/>
      <c r="L1005" s="113"/>
      <c r="Q1005" s="26"/>
      <c r="R1005" s="26"/>
      <c r="S1005" s="26"/>
      <c r="T1005" s="26"/>
      <c r="U1005" s="26"/>
      <c r="V1005" s="26"/>
    </row>
    <row r="1006" spans="6:22" s="27" customFormat="1" hidden="1" x14ac:dyDescent="0.25">
      <c r="F1006" s="23"/>
      <c r="G1006" s="23"/>
      <c r="H1006" s="131"/>
      <c r="I1006" s="113"/>
      <c r="J1006" s="113"/>
      <c r="K1006" s="113"/>
      <c r="L1006" s="113"/>
      <c r="Q1006" s="26"/>
      <c r="R1006" s="26"/>
      <c r="S1006" s="26"/>
      <c r="T1006" s="26"/>
      <c r="U1006" s="26"/>
      <c r="V1006" s="26"/>
    </row>
    <row r="1007" spans="6:22" s="27" customFormat="1" hidden="1" x14ac:dyDescent="0.25">
      <c r="F1007" s="23"/>
      <c r="G1007" s="23"/>
      <c r="H1007" s="131"/>
      <c r="I1007" s="113"/>
      <c r="J1007" s="113"/>
      <c r="K1007" s="113"/>
      <c r="L1007" s="113"/>
      <c r="Q1007" s="26"/>
      <c r="R1007" s="26"/>
      <c r="S1007" s="26"/>
      <c r="T1007" s="26"/>
      <c r="U1007" s="26"/>
      <c r="V1007" s="26"/>
    </row>
    <row r="1008" spans="6:22" s="27" customFormat="1" hidden="1" x14ac:dyDescent="0.25">
      <c r="F1008" s="23"/>
      <c r="G1008" s="23"/>
      <c r="H1008" s="131"/>
      <c r="I1008" s="113"/>
      <c r="J1008" s="113"/>
      <c r="K1008" s="113"/>
      <c r="L1008" s="113"/>
      <c r="Q1008" s="26"/>
      <c r="R1008" s="26"/>
      <c r="S1008" s="26"/>
      <c r="T1008" s="26"/>
      <c r="U1008" s="26"/>
      <c r="V1008" s="26"/>
    </row>
    <row r="1009" spans="6:22" s="27" customFormat="1" hidden="1" x14ac:dyDescent="0.25">
      <c r="F1009" s="23"/>
      <c r="G1009" s="23"/>
      <c r="H1009" s="131"/>
      <c r="I1009" s="113"/>
      <c r="J1009" s="113"/>
      <c r="K1009" s="113"/>
      <c r="L1009" s="113"/>
      <c r="Q1009" s="26"/>
      <c r="R1009" s="26"/>
      <c r="S1009" s="26"/>
      <c r="T1009" s="26"/>
      <c r="U1009" s="26"/>
      <c r="V1009" s="26"/>
    </row>
    <row r="1010" spans="6:22" s="27" customFormat="1" hidden="1" x14ac:dyDescent="0.25">
      <c r="F1010" s="23"/>
      <c r="G1010" s="23"/>
      <c r="H1010" s="131"/>
      <c r="I1010" s="113"/>
      <c r="J1010" s="113"/>
      <c r="K1010" s="113"/>
      <c r="L1010" s="113"/>
      <c r="Q1010" s="26"/>
      <c r="R1010" s="26"/>
      <c r="S1010" s="26"/>
      <c r="T1010" s="26"/>
      <c r="U1010" s="26"/>
      <c r="V1010" s="26"/>
    </row>
    <row r="1011" spans="6:22" s="27" customFormat="1" hidden="1" x14ac:dyDescent="0.25">
      <c r="F1011" s="23"/>
      <c r="G1011" s="23"/>
      <c r="H1011" s="131"/>
      <c r="I1011" s="113"/>
      <c r="J1011" s="113"/>
      <c r="K1011" s="113"/>
      <c r="L1011" s="113"/>
      <c r="Q1011" s="26"/>
      <c r="R1011" s="26"/>
      <c r="S1011" s="26"/>
      <c r="T1011" s="26"/>
      <c r="U1011" s="26"/>
      <c r="V1011" s="26"/>
    </row>
    <row r="1012" spans="6:22" s="27" customFormat="1" hidden="1" x14ac:dyDescent="0.25">
      <c r="F1012" s="23"/>
      <c r="G1012" s="23"/>
      <c r="H1012" s="131"/>
      <c r="I1012" s="113"/>
      <c r="J1012" s="113"/>
      <c r="K1012" s="113"/>
      <c r="L1012" s="113"/>
      <c r="Q1012" s="26"/>
      <c r="R1012" s="26"/>
      <c r="S1012" s="26"/>
      <c r="T1012" s="26"/>
      <c r="U1012" s="26"/>
      <c r="V1012" s="26"/>
    </row>
    <row r="1013" spans="6:22" s="27" customFormat="1" hidden="1" x14ac:dyDescent="0.25">
      <c r="F1013" s="23"/>
      <c r="G1013" s="23"/>
      <c r="H1013" s="131"/>
      <c r="I1013" s="113"/>
      <c r="J1013" s="113"/>
      <c r="K1013" s="113"/>
      <c r="L1013" s="113"/>
      <c r="Q1013" s="26"/>
      <c r="R1013" s="26"/>
      <c r="S1013" s="26"/>
      <c r="T1013" s="26"/>
      <c r="U1013" s="26"/>
      <c r="V1013" s="26"/>
    </row>
    <row r="1014" spans="6:22" s="27" customFormat="1" hidden="1" x14ac:dyDescent="0.25">
      <c r="F1014" s="23"/>
      <c r="G1014" s="23"/>
      <c r="H1014" s="131"/>
      <c r="I1014" s="113"/>
      <c r="J1014" s="113"/>
      <c r="K1014" s="113"/>
      <c r="L1014" s="113"/>
      <c r="Q1014" s="26"/>
      <c r="R1014" s="26"/>
      <c r="S1014" s="26"/>
      <c r="T1014" s="26"/>
      <c r="U1014" s="26"/>
      <c r="V1014" s="26"/>
    </row>
    <row r="1015" spans="6:22" s="27" customFormat="1" hidden="1" x14ac:dyDescent="0.25">
      <c r="F1015" s="23"/>
      <c r="G1015" s="23"/>
      <c r="H1015" s="131"/>
      <c r="I1015" s="113"/>
      <c r="J1015" s="113"/>
      <c r="K1015" s="113"/>
      <c r="L1015" s="113"/>
      <c r="Q1015" s="26"/>
      <c r="R1015" s="26"/>
      <c r="S1015" s="26"/>
      <c r="T1015" s="26"/>
      <c r="U1015" s="26"/>
      <c r="V1015" s="26"/>
    </row>
    <row r="1016" spans="6:22" s="27" customFormat="1" hidden="1" x14ac:dyDescent="0.25">
      <c r="F1016" s="23"/>
      <c r="G1016" s="23"/>
      <c r="H1016" s="131"/>
      <c r="I1016" s="113"/>
      <c r="J1016" s="113"/>
      <c r="K1016" s="113"/>
      <c r="L1016" s="113"/>
      <c r="Q1016" s="26"/>
      <c r="R1016" s="26"/>
      <c r="S1016" s="26"/>
      <c r="T1016" s="26"/>
      <c r="U1016" s="26"/>
      <c r="V1016" s="26"/>
    </row>
    <row r="1017" spans="6:22" s="27" customFormat="1" hidden="1" x14ac:dyDescent="0.25">
      <c r="F1017" s="23"/>
      <c r="G1017" s="23"/>
      <c r="H1017" s="131"/>
      <c r="I1017" s="113"/>
      <c r="J1017" s="113"/>
      <c r="K1017" s="113"/>
      <c r="L1017" s="113"/>
      <c r="Q1017" s="26"/>
      <c r="R1017" s="26"/>
      <c r="S1017" s="26"/>
      <c r="T1017" s="26"/>
      <c r="U1017" s="26"/>
      <c r="V1017" s="26"/>
    </row>
    <row r="1018" spans="6:22" s="27" customFormat="1" hidden="1" x14ac:dyDescent="0.25">
      <c r="F1018" s="23"/>
      <c r="G1018" s="23"/>
      <c r="H1018" s="131"/>
      <c r="I1018" s="113"/>
      <c r="J1018" s="113"/>
      <c r="K1018" s="113"/>
      <c r="L1018" s="113"/>
      <c r="Q1018" s="26"/>
      <c r="R1018" s="26"/>
      <c r="S1018" s="26"/>
      <c r="T1018" s="26"/>
      <c r="U1018" s="26"/>
      <c r="V1018" s="26"/>
    </row>
    <row r="1019" spans="6:22" s="27" customFormat="1" hidden="1" x14ac:dyDescent="0.25">
      <c r="F1019" s="23"/>
      <c r="G1019" s="23"/>
      <c r="H1019" s="131"/>
      <c r="I1019" s="113"/>
      <c r="J1019" s="113"/>
      <c r="K1019" s="113"/>
      <c r="L1019" s="113"/>
      <c r="Q1019" s="26"/>
      <c r="R1019" s="26"/>
      <c r="S1019" s="26"/>
      <c r="T1019" s="26"/>
      <c r="U1019" s="26"/>
      <c r="V1019" s="26"/>
    </row>
    <row r="1020" spans="6:22" s="27" customFormat="1" hidden="1" x14ac:dyDescent="0.25">
      <c r="F1020" s="23"/>
      <c r="G1020" s="23"/>
      <c r="H1020" s="131"/>
      <c r="I1020" s="113"/>
      <c r="J1020" s="113"/>
      <c r="K1020" s="113"/>
      <c r="L1020" s="113"/>
      <c r="Q1020" s="26"/>
      <c r="R1020" s="26"/>
      <c r="S1020" s="26"/>
      <c r="T1020" s="26"/>
      <c r="U1020" s="26"/>
      <c r="V1020" s="26"/>
    </row>
    <row r="1021" spans="6:22" s="27" customFormat="1" hidden="1" x14ac:dyDescent="0.25">
      <c r="F1021" s="23"/>
      <c r="G1021" s="23"/>
      <c r="H1021" s="131"/>
      <c r="I1021" s="113"/>
      <c r="J1021" s="113"/>
      <c r="K1021" s="113"/>
      <c r="L1021" s="113"/>
      <c r="Q1021" s="26"/>
      <c r="R1021" s="26"/>
      <c r="S1021" s="26"/>
      <c r="T1021" s="26"/>
      <c r="U1021" s="26"/>
      <c r="V1021" s="26"/>
    </row>
    <row r="1022" spans="6:22" s="27" customFormat="1" hidden="1" x14ac:dyDescent="0.25">
      <c r="F1022" s="23"/>
      <c r="G1022" s="23"/>
      <c r="H1022" s="131"/>
      <c r="I1022" s="113"/>
      <c r="J1022" s="113"/>
      <c r="K1022" s="113"/>
      <c r="L1022" s="113"/>
      <c r="Q1022" s="26"/>
      <c r="R1022" s="26"/>
      <c r="S1022" s="26"/>
      <c r="T1022" s="26"/>
      <c r="U1022" s="26"/>
      <c r="V1022" s="26"/>
    </row>
    <row r="1023" spans="6:22" s="27" customFormat="1" hidden="1" x14ac:dyDescent="0.25">
      <c r="F1023" s="23"/>
      <c r="G1023" s="23"/>
      <c r="H1023" s="131"/>
      <c r="I1023" s="113"/>
      <c r="J1023" s="113"/>
      <c r="K1023" s="113"/>
      <c r="L1023" s="113"/>
      <c r="Q1023" s="26"/>
      <c r="R1023" s="26"/>
      <c r="S1023" s="26"/>
      <c r="T1023" s="26"/>
      <c r="U1023" s="26"/>
      <c r="V1023" s="26"/>
    </row>
    <row r="1024" spans="6:22" s="27" customFormat="1" hidden="1" x14ac:dyDescent="0.25">
      <c r="F1024" s="23"/>
      <c r="G1024" s="23"/>
      <c r="H1024" s="131"/>
      <c r="I1024" s="113"/>
      <c r="J1024" s="113"/>
      <c r="K1024" s="113"/>
      <c r="L1024" s="113"/>
      <c r="Q1024" s="26"/>
      <c r="R1024" s="26"/>
      <c r="S1024" s="26"/>
      <c r="T1024" s="26"/>
      <c r="U1024" s="26"/>
      <c r="V1024" s="26"/>
    </row>
    <row r="1025" spans="6:22" s="27" customFormat="1" hidden="1" x14ac:dyDescent="0.25">
      <c r="F1025" s="23"/>
      <c r="G1025" s="23"/>
      <c r="H1025" s="131"/>
      <c r="I1025" s="113"/>
      <c r="J1025" s="113"/>
      <c r="K1025" s="113"/>
      <c r="L1025" s="113"/>
      <c r="Q1025" s="26"/>
      <c r="R1025" s="26"/>
      <c r="S1025" s="26"/>
      <c r="T1025" s="26"/>
      <c r="U1025" s="26"/>
      <c r="V1025" s="26"/>
    </row>
    <row r="1026" spans="6:22" s="27" customFormat="1" hidden="1" x14ac:dyDescent="0.25">
      <c r="F1026" s="23"/>
      <c r="G1026" s="23"/>
      <c r="H1026" s="131"/>
      <c r="I1026" s="113"/>
      <c r="J1026" s="113"/>
      <c r="K1026" s="113"/>
      <c r="L1026" s="113"/>
      <c r="Q1026" s="26"/>
      <c r="R1026" s="26"/>
      <c r="S1026" s="26"/>
      <c r="T1026" s="26"/>
      <c r="U1026" s="26"/>
      <c r="V1026" s="26"/>
    </row>
    <row r="1027" spans="6:22" s="27" customFormat="1" hidden="1" x14ac:dyDescent="0.25">
      <c r="F1027" s="23"/>
      <c r="G1027" s="23"/>
      <c r="H1027" s="131"/>
      <c r="I1027" s="113"/>
      <c r="J1027" s="113"/>
      <c r="K1027" s="113"/>
      <c r="L1027" s="113"/>
      <c r="Q1027" s="26"/>
      <c r="R1027" s="26"/>
      <c r="S1027" s="26"/>
      <c r="T1027" s="26"/>
      <c r="U1027" s="26"/>
      <c r="V1027" s="26"/>
    </row>
    <row r="1028" spans="6:22" s="27" customFormat="1" hidden="1" x14ac:dyDescent="0.25">
      <c r="F1028" s="23"/>
      <c r="G1028" s="23"/>
      <c r="H1028" s="131"/>
      <c r="I1028" s="113"/>
      <c r="J1028" s="113"/>
      <c r="K1028" s="113"/>
      <c r="L1028" s="113"/>
      <c r="Q1028" s="26"/>
      <c r="R1028" s="26"/>
      <c r="S1028" s="26"/>
      <c r="T1028" s="26"/>
      <c r="U1028" s="26"/>
      <c r="V1028" s="26"/>
    </row>
    <row r="1029" spans="6:22" s="27" customFormat="1" hidden="1" x14ac:dyDescent="0.25">
      <c r="F1029" s="23"/>
      <c r="G1029" s="23"/>
      <c r="H1029" s="131"/>
      <c r="I1029" s="113"/>
      <c r="J1029" s="113"/>
      <c r="K1029" s="113"/>
      <c r="L1029" s="113"/>
      <c r="Q1029" s="26"/>
      <c r="R1029" s="26"/>
      <c r="S1029" s="26"/>
      <c r="T1029" s="26"/>
      <c r="U1029" s="26"/>
      <c r="V1029" s="26"/>
    </row>
    <row r="1030" spans="6:22" s="27" customFormat="1" hidden="1" x14ac:dyDescent="0.25">
      <c r="F1030" s="23"/>
      <c r="G1030" s="23"/>
      <c r="H1030" s="131"/>
      <c r="I1030" s="113"/>
      <c r="J1030" s="113"/>
      <c r="K1030" s="113"/>
      <c r="L1030" s="113"/>
      <c r="Q1030" s="26"/>
      <c r="R1030" s="26"/>
      <c r="S1030" s="26"/>
      <c r="T1030" s="26"/>
      <c r="U1030" s="26"/>
      <c r="V1030" s="26"/>
    </row>
    <row r="1031" spans="6:22" s="27" customFormat="1" hidden="1" x14ac:dyDescent="0.25">
      <c r="F1031" s="23"/>
      <c r="G1031" s="23"/>
      <c r="H1031" s="131"/>
      <c r="I1031" s="113"/>
      <c r="J1031" s="113"/>
      <c r="K1031" s="113"/>
      <c r="L1031" s="113"/>
      <c r="Q1031" s="26"/>
      <c r="R1031" s="26"/>
      <c r="S1031" s="26"/>
      <c r="T1031" s="26"/>
      <c r="U1031" s="26"/>
      <c r="V1031" s="26"/>
    </row>
    <row r="1032" spans="6:22" s="27" customFormat="1" hidden="1" x14ac:dyDescent="0.25">
      <c r="F1032" s="23"/>
      <c r="G1032" s="23"/>
      <c r="H1032" s="131"/>
      <c r="I1032" s="113"/>
      <c r="J1032" s="113"/>
      <c r="K1032" s="113"/>
      <c r="L1032" s="113"/>
      <c r="Q1032" s="26"/>
      <c r="R1032" s="26"/>
      <c r="S1032" s="26"/>
      <c r="T1032" s="26"/>
      <c r="U1032" s="26"/>
      <c r="V1032" s="26"/>
    </row>
    <row r="1033" spans="6:22" s="27" customFormat="1" hidden="1" x14ac:dyDescent="0.25">
      <c r="F1033" s="23"/>
      <c r="G1033" s="23"/>
      <c r="H1033" s="131"/>
      <c r="I1033" s="113"/>
      <c r="J1033" s="113"/>
      <c r="K1033" s="113"/>
      <c r="L1033" s="113"/>
      <c r="Q1033" s="26"/>
      <c r="R1033" s="26"/>
      <c r="S1033" s="26"/>
      <c r="T1033" s="26"/>
      <c r="U1033" s="26"/>
      <c r="V1033" s="26"/>
    </row>
    <row r="1034" spans="6:22" s="27" customFormat="1" hidden="1" x14ac:dyDescent="0.25">
      <c r="F1034" s="23"/>
      <c r="G1034" s="23"/>
      <c r="H1034" s="131"/>
      <c r="I1034" s="113"/>
      <c r="J1034" s="113"/>
      <c r="K1034" s="113"/>
      <c r="L1034" s="113"/>
      <c r="Q1034" s="26"/>
      <c r="R1034" s="26"/>
      <c r="S1034" s="26"/>
      <c r="T1034" s="26"/>
      <c r="U1034" s="26"/>
      <c r="V1034" s="26"/>
    </row>
    <row r="1035" spans="6:22" s="27" customFormat="1" hidden="1" x14ac:dyDescent="0.25">
      <c r="F1035" s="23"/>
      <c r="G1035" s="23"/>
      <c r="H1035" s="131"/>
      <c r="I1035" s="113"/>
      <c r="J1035" s="113"/>
      <c r="K1035" s="113"/>
      <c r="L1035" s="113"/>
      <c r="Q1035" s="26"/>
      <c r="R1035" s="26"/>
      <c r="S1035" s="26"/>
      <c r="T1035" s="26"/>
      <c r="U1035" s="26"/>
      <c r="V1035" s="26"/>
    </row>
    <row r="1036" spans="6:22" s="27" customFormat="1" hidden="1" x14ac:dyDescent="0.25">
      <c r="F1036" s="23"/>
      <c r="G1036" s="23"/>
      <c r="H1036" s="131"/>
      <c r="I1036" s="113"/>
      <c r="J1036" s="113"/>
      <c r="K1036" s="113"/>
      <c r="L1036" s="113"/>
      <c r="Q1036" s="26"/>
      <c r="R1036" s="26"/>
      <c r="S1036" s="26"/>
      <c r="T1036" s="26"/>
      <c r="U1036" s="26"/>
      <c r="V1036" s="26"/>
    </row>
    <row r="1037" spans="6:22" s="27" customFormat="1" hidden="1" x14ac:dyDescent="0.25">
      <c r="F1037" s="23"/>
      <c r="G1037" s="23"/>
      <c r="H1037" s="131"/>
      <c r="I1037" s="113"/>
      <c r="J1037" s="113"/>
      <c r="K1037" s="113"/>
      <c r="L1037" s="113"/>
      <c r="Q1037" s="26"/>
      <c r="R1037" s="26"/>
      <c r="S1037" s="26"/>
      <c r="T1037" s="26"/>
      <c r="U1037" s="26"/>
      <c r="V1037" s="26"/>
    </row>
    <row r="1038" spans="6:22" s="27" customFormat="1" hidden="1" x14ac:dyDescent="0.25">
      <c r="F1038" s="23"/>
      <c r="G1038" s="23"/>
      <c r="H1038" s="131"/>
      <c r="I1038" s="113"/>
      <c r="J1038" s="113"/>
      <c r="K1038" s="113"/>
      <c r="L1038" s="113"/>
      <c r="Q1038" s="26"/>
      <c r="R1038" s="26"/>
      <c r="S1038" s="26"/>
      <c r="T1038" s="26"/>
      <c r="U1038" s="26"/>
      <c r="V1038" s="26"/>
    </row>
    <row r="1039" spans="6:22" s="27" customFormat="1" hidden="1" x14ac:dyDescent="0.25">
      <c r="F1039" s="23"/>
      <c r="G1039" s="23"/>
      <c r="H1039" s="131"/>
      <c r="I1039" s="113"/>
      <c r="J1039" s="113"/>
      <c r="K1039" s="113"/>
      <c r="L1039" s="113"/>
      <c r="Q1039" s="26"/>
      <c r="R1039" s="26"/>
      <c r="S1039" s="26"/>
      <c r="T1039" s="26"/>
      <c r="U1039" s="26"/>
      <c r="V1039" s="26"/>
    </row>
    <row r="1040" spans="6:22" s="27" customFormat="1" hidden="1" x14ac:dyDescent="0.25">
      <c r="F1040" s="23"/>
      <c r="G1040" s="23"/>
      <c r="H1040" s="131"/>
      <c r="I1040" s="113"/>
      <c r="J1040" s="113"/>
      <c r="K1040" s="113"/>
      <c r="L1040" s="113"/>
      <c r="Q1040" s="26"/>
      <c r="R1040" s="26"/>
      <c r="S1040" s="26"/>
      <c r="T1040" s="26"/>
      <c r="U1040" s="26"/>
      <c r="V1040" s="26"/>
    </row>
    <row r="1041" spans="6:22" s="27" customFormat="1" hidden="1" x14ac:dyDescent="0.25">
      <c r="F1041" s="23"/>
      <c r="G1041" s="23"/>
      <c r="H1041" s="131"/>
      <c r="I1041" s="113"/>
      <c r="J1041" s="113"/>
      <c r="K1041" s="113"/>
      <c r="L1041" s="113"/>
      <c r="Q1041" s="26"/>
      <c r="R1041" s="26"/>
      <c r="S1041" s="26"/>
      <c r="T1041" s="26"/>
      <c r="U1041" s="26"/>
      <c r="V1041" s="26"/>
    </row>
    <row r="1042" spans="6:22" s="27" customFormat="1" hidden="1" x14ac:dyDescent="0.25">
      <c r="F1042" s="23"/>
      <c r="G1042" s="23"/>
      <c r="H1042" s="131"/>
      <c r="I1042" s="113"/>
      <c r="J1042" s="113"/>
      <c r="K1042" s="113"/>
      <c r="L1042" s="113"/>
      <c r="Q1042" s="26"/>
      <c r="R1042" s="26"/>
      <c r="S1042" s="26"/>
      <c r="T1042" s="26"/>
      <c r="U1042" s="26"/>
      <c r="V1042" s="26"/>
    </row>
    <row r="1043" spans="6:22" s="27" customFormat="1" hidden="1" x14ac:dyDescent="0.25">
      <c r="F1043" s="23"/>
      <c r="G1043" s="23"/>
      <c r="H1043" s="131"/>
      <c r="I1043" s="113"/>
      <c r="J1043" s="113"/>
      <c r="K1043" s="113"/>
      <c r="L1043" s="113"/>
      <c r="Q1043" s="26"/>
      <c r="R1043" s="26"/>
      <c r="S1043" s="26"/>
      <c r="T1043" s="26"/>
      <c r="U1043" s="26"/>
      <c r="V1043" s="26"/>
    </row>
    <row r="1044" spans="6:22" s="27" customFormat="1" hidden="1" x14ac:dyDescent="0.25">
      <c r="F1044" s="23"/>
      <c r="G1044" s="23"/>
      <c r="H1044" s="131"/>
      <c r="I1044" s="113"/>
      <c r="J1044" s="113"/>
      <c r="K1044" s="113"/>
      <c r="L1044" s="113"/>
      <c r="Q1044" s="26"/>
      <c r="R1044" s="26"/>
      <c r="S1044" s="26"/>
      <c r="T1044" s="26"/>
      <c r="U1044" s="26"/>
      <c r="V1044" s="26"/>
    </row>
    <row r="1045" spans="6:22" s="27" customFormat="1" hidden="1" x14ac:dyDescent="0.25">
      <c r="F1045" s="23"/>
      <c r="G1045" s="23"/>
      <c r="H1045" s="131"/>
      <c r="I1045" s="113"/>
      <c r="J1045" s="113"/>
      <c r="K1045" s="113"/>
      <c r="L1045" s="113"/>
      <c r="Q1045" s="26"/>
      <c r="R1045" s="26"/>
      <c r="S1045" s="26"/>
      <c r="T1045" s="26"/>
      <c r="U1045" s="26"/>
      <c r="V1045" s="26"/>
    </row>
    <row r="1046" spans="6:22" s="27" customFormat="1" hidden="1" x14ac:dyDescent="0.25">
      <c r="F1046" s="23"/>
      <c r="G1046" s="23"/>
      <c r="H1046" s="131"/>
      <c r="I1046" s="113"/>
      <c r="J1046" s="113"/>
      <c r="K1046" s="113"/>
      <c r="L1046" s="113"/>
      <c r="Q1046" s="26"/>
      <c r="R1046" s="26"/>
      <c r="S1046" s="26"/>
      <c r="T1046" s="26"/>
      <c r="U1046" s="26"/>
      <c r="V1046" s="26"/>
    </row>
    <row r="1047" spans="6:22" s="27" customFormat="1" hidden="1" x14ac:dyDescent="0.25">
      <c r="F1047" s="23"/>
      <c r="G1047" s="23"/>
      <c r="H1047" s="131"/>
      <c r="I1047" s="113"/>
      <c r="J1047" s="113"/>
      <c r="K1047" s="113"/>
      <c r="L1047" s="113"/>
      <c r="Q1047" s="26"/>
      <c r="R1047" s="26"/>
      <c r="S1047" s="26"/>
      <c r="T1047" s="26"/>
      <c r="U1047" s="26"/>
      <c r="V1047" s="26"/>
    </row>
    <row r="1048" spans="6:22" s="27" customFormat="1" hidden="1" x14ac:dyDescent="0.25">
      <c r="F1048" s="23"/>
      <c r="G1048" s="23"/>
      <c r="H1048" s="131"/>
      <c r="I1048" s="113"/>
      <c r="J1048" s="113"/>
      <c r="K1048" s="113"/>
      <c r="L1048" s="113"/>
      <c r="Q1048" s="26"/>
      <c r="R1048" s="26"/>
      <c r="S1048" s="26"/>
      <c r="T1048" s="26"/>
      <c r="U1048" s="26"/>
      <c r="V1048" s="26"/>
    </row>
    <row r="1049" spans="6:22" s="27" customFormat="1" hidden="1" x14ac:dyDescent="0.25">
      <c r="F1049" s="23"/>
      <c r="G1049" s="23"/>
      <c r="H1049" s="131"/>
      <c r="I1049" s="113"/>
      <c r="J1049" s="113"/>
      <c r="K1049" s="113"/>
      <c r="L1049" s="113"/>
      <c r="Q1049" s="26"/>
      <c r="R1049" s="26"/>
      <c r="S1049" s="26"/>
      <c r="T1049" s="26"/>
      <c r="U1049" s="26"/>
      <c r="V1049" s="26"/>
    </row>
    <row r="1050" spans="6:22" s="27" customFormat="1" hidden="1" x14ac:dyDescent="0.25">
      <c r="F1050" s="23"/>
      <c r="G1050" s="23"/>
      <c r="H1050" s="131"/>
      <c r="I1050" s="113"/>
      <c r="J1050" s="113"/>
      <c r="K1050" s="113"/>
      <c r="L1050" s="113"/>
      <c r="Q1050" s="26"/>
      <c r="R1050" s="26"/>
      <c r="S1050" s="26"/>
      <c r="T1050" s="26"/>
      <c r="U1050" s="26"/>
      <c r="V1050" s="26"/>
    </row>
    <row r="1051" spans="6:22" s="27" customFormat="1" hidden="1" x14ac:dyDescent="0.25">
      <c r="F1051" s="23"/>
      <c r="G1051" s="23"/>
      <c r="H1051" s="131"/>
      <c r="I1051" s="113"/>
      <c r="J1051" s="113"/>
      <c r="K1051" s="113"/>
      <c r="L1051" s="113"/>
      <c r="Q1051" s="26"/>
      <c r="R1051" s="26"/>
      <c r="S1051" s="26"/>
      <c r="T1051" s="26"/>
      <c r="U1051" s="26"/>
      <c r="V1051" s="26"/>
    </row>
    <row r="1052" spans="6:22" s="27" customFormat="1" hidden="1" x14ac:dyDescent="0.25">
      <c r="F1052" s="23"/>
      <c r="G1052" s="23"/>
      <c r="H1052" s="131"/>
      <c r="I1052" s="113"/>
      <c r="J1052" s="113"/>
      <c r="K1052" s="113"/>
      <c r="L1052" s="113"/>
      <c r="Q1052" s="26"/>
      <c r="R1052" s="26"/>
      <c r="S1052" s="26"/>
      <c r="T1052" s="26"/>
      <c r="U1052" s="26"/>
      <c r="V1052" s="26"/>
    </row>
    <row r="1053" spans="6:22" s="27" customFormat="1" hidden="1" x14ac:dyDescent="0.25">
      <c r="F1053" s="23"/>
      <c r="G1053" s="23"/>
      <c r="H1053" s="131"/>
      <c r="I1053" s="113"/>
      <c r="J1053" s="113"/>
      <c r="K1053" s="113"/>
      <c r="L1053" s="113"/>
      <c r="Q1053" s="26"/>
      <c r="R1053" s="26"/>
      <c r="S1053" s="26"/>
      <c r="T1053" s="26"/>
      <c r="U1053" s="26"/>
      <c r="V1053" s="26"/>
    </row>
    <row r="1054" spans="6:22" s="27" customFormat="1" hidden="1" x14ac:dyDescent="0.25">
      <c r="F1054" s="23"/>
      <c r="G1054" s="23"/>
      <c r="H1054" s="131"/>
      <c r="I1054" s="113"/>
      <c r="J1054" s="113"/>
      <c r="K1054" s="113"/>
      <c r="L1054" s="113"/>
      <c r="Q1054" s="26"/>
      <c r="R1054" s="26"/>
      <c r="S1054" s="26"/>
      <c r="T1054" s="26"/>
      <c r="U1054" s="26"/>
      <c r="V1054" s="26"/>
    </row>
    <row r="1055" spans="6:22" s="27" customFormat="1" hidden="1" x14ac:dyDescent="0.25">
      <c r="F1055" s="23"/>
      <c r="G1055" s="23"/>
      <c r="H1055" s="131"/>
      <c r="I1055" s="113"/>
      <c r="J1055" s="113"/>
      <c r="K1055" s="113"/>
      <c r="L1055" s="113"/>
      <c r="Q1055" s="26"/>
      <c r="R1055" s="26"/>
      <c r="S1055" s="26"/>
      <c r="T1055" s="26"/>
      <c r="U1055" s="26"/>
      <c r="V1055" s="26"/>
    </row>
    <row r="1056" spans="6:22" s="27" customFormat="1" hidden="1" x14ac:dyDescent="0.25">
      <c r="F1056" s="23"/>
      <c r="G1056" s="23"/>
      <c r="H1056" s="131"/>
      <c r="I1056" s="113"/>
      <c r="J1056" s="113"/>
      <c r="K1056" s="113"/>
      <c r="L1056" s="113"/>
      <c r="Q1056" s="26"/>
      <c r="R1056" s="26"/>
      <c r="S1056" s="26"/>
      <c r="T1056" s="26"/>
      <c r="U1056" s="26"/>
      <c r="V1056" s="26"/>
    </row>
    <row r="1057" spans="6:22" s="27" customFormat="1" hidden="1" x14ac:dyDescent="0.25">
      <c r="F1057" s="23"/>
      <c r="G1057" s="23"/>
      <c r="H1057" s="131"/>
      <c r="I1057" s="113"/>
      <c r="J1057" s="113"/>
      <c r="K1057" s="113"/>
      <c r="L1057" s="113"/>
      <c r="Q1057" s="26"/>
      <c r="R1057" s="26"/>
      <c r="S1057" s="26"/>
      <c r="T1057" s="26"/>
      <c r="U1057" s="26"/>
      <c r="V1057" s="26"/>
    </row>
    <row r="1058" spans="6:22" s="27" customFormat="1" hidden="1" x14ac:dyDescent="0.25">
      <c r="F1058" s="23"/>
      <c r="G1058" s="23"/>
      <c r="H1058" s="131"/>
      <c r="I1058" s="113"/>
      <c r="J1058" s="113"/>
      <c r="K1058" s="113"/>
      <c r="L1058" s="113"/>
      <c r="Q1058" s="26"/>
      <c r="R1058" s="26"/>
      <c r="S1058" s="26"/>
      <c r="T1058" s="26"/>
      <c r="U1058" s="26"/>
      <c r="V1058" s="26"/>
    </row>
    <row r="1059" spans="6:22" s="27" customFormat="1" hidden="1" x14ac:dyDescent="0.25">
      <c r="F1059" s="23"/>
      <c r="G1059" s="23"/>
      <c r="H1059" s="131"/>
      <c r="I1059" s="113"/>
      <c r="J1059" s="113"/>
      <c r="K1059" s="113"/>
      <c r="L1059" s="113"/>
      <c r="Q1059" s="26"/>
      <c r="R1059" s="26"/>
      <c r="S1059" s="26"/>
      <c r="T1059" s="26"/>
      <c r="U1059" s="26"/>
      <c r="V1059" s="26"/>
    </row>
    <row r="1060" spans="6:22" s="27" customFormat="1" hidden="1" x14ac:dyDescent="0.25">
      <c r="F1060" s="23"/>
      <c r="G1060" s="23"/>
      <c r="H1060" s="131"/>
      <c r="I1060" s="113"/>
      <c r="J1060" s="113"/>
      <c r="K1060" s="113"/>
      <c r="L1060" s="113"/>
      <c r="Q1060" s="26"/>
      <c r="R1060" s="26"/>
      <c r="S1060" s="26"/>
      <c r="T1060" s="26"/>
      <c r="U1060" s="26"/>
      <c r="V1060" s="26"/>
    </row>
    <row r="1061" spans="6:22" s="27" customFormat="1" hidden="1" x14ac:dyDescent="0.25">
      <c r="F1061" s="23"/>
      <c r="G1061" s="23"/>
      <c r="H1061" s="131"/>
      <c r="I1061" s="113"/>
      <c r="J1061" s="113"/>
      <c r="K1061" s="113"/>
      <c r="L1061" s="113"/>
      <c r="Q1061" s="26"/>
      <c r="R1061" s="26"/>
      <c r="S1061" s="26"/>
      <c r="T1061" s="26"/>
      <c r="U1061" s="26"/>
      <c r="V1061" s="26"/>
    </row>
    <row r="1062" spans="6:22" s="27" customFormat="1" hidden="1" x14ac:dyDescent="0.25">
      <c r="F1062" s="23"/>
      <c r="G1062" s="23"/>
      <c r="H1062" s="131"/>
      <c r="I1062" s="113"/>
      <c r="J1062" s="113"/>
      <c r="K1062" s="113"/>
      <c r="L1062" s="113"/>
      <c r="Q1062" s="26"/>
      <c r="R1062" s="26"/>
      <c r="S1062" s="26"/>
      <c r="T1062" s="26"/>
      <c r="U1062" s="26"/>
      <c r="V1062" s="26"/>
    </row>
    <row r="1063" spans="6:22" s="27" customFormat="1" hidden="1" x14ac:dyDescent="0.25">
      <c r="F1063" s="23"/>
      <c r="G1063" s="23"/>
      <c r="H1063" s="131"/>
      <c r="I1063" s="113"/>
      <c r="J1063" s="113"/>
      <c r="K1063" s="113"/>
      <c r="L1063" s="113"/>
      <c r="Q1063" s="26"/>
      <c r="R1063" s="26"/>
      <c r="S1063" s="26"/>
      <c r="T1063" s="26"/>
      <c r="U1063" s="26"/>
      <c r="V1063" s="26"/>
    </row>
    <row r="1064" spans="6:22" s="27" customFormat="1" hidden="1" x14ac:dyDescent="0.25">
      <c r="F1064" s="23"/>
      <c r="G1064" s="23"/>
      <c r="H1064" s="131"/>
      <c r="I1064" s="113"/>
      <c r="J1064" s="113"/>
      <c r="K1064" s="113"/>
      <c r="L1064" s="113"/>
      <c r="Q1064" s="26"/>
      <c r="R1064" s="26"/>
      <c r="S1064" s="26"/>
      <c r="T1064" s="26"/>
      <c r="U1064" s="26"/>
      <c r="V1064" s="26"/>
    </row>
    <row r="1065" spans="6:22" s="27" customFormat="1" hidden="1" x14ac:dyDescent="0.25">
      <c r="F1065" s="23"/>
      <c r="G1065" s="23"/>
      <c r="H1065" s="131"/>
      <c r="I1065" s="113"/>
      <c r="J1065" s="113"/>
      <c r="K1065" s="113"/>
      <c r="L1065" s="113"/>
      <c r="Q1065" s="26"/>
      <c r="R1065" s="26"/>
      <c r="S1065" s="26"/>
      <c r="T1065" s="26"/>
      <c r="U1065" s="26"/>
      <c r="V1065" s="26"/>
    </row>
    <row r="1066" spans="6:22" s="27" customFormat="1" hidden="1" x14ac:dyDescent="0.25">
      <c r="F1066" s="23"/>
      <c r="G1066" s="23"/>
      <c r="H1066" s="131"/>
      <c r="I1066" s="113"/>
      <c r="J1066" s="113"/>
      <c r="K1066" s="113"/>
      <c r="L1066" s="113"/>
      <c r="Q1066" s="26"/>
      <c r="R1066" s="26"/>
      <c r="S1066" s="26"/>
      <c r="T1066" s="26"/>
      <c r="U1066" s="26"/>
      <c r="V1066" s="26"/>
    </row>
    <row r="1067" spans="6:22" s="27" customFormat="1" hidden="1" x14ac:dyDescent="0.25">
      <c r="F1067" s="23"/>
      <c r="G1067" s="23"/>
      <c r="H1067" s="131"/>
      <c r="I1067" s="113"/>
      <c r="J1067" s="113"/>
      <c r="K1067" s="113"/>
      <c r="L1067" s="113"/>
      <c r="Q1067" s="26"/>
      <c r="R1067" s="26"/>
      <c r="S1067" s="26"/>
      <c r="T1067" s="26"/>
      <c r="U1067" s="26"/>
      <c r="V1067" s="26"/>
    </row>
    <row r="1068" spans="6:22" s="27" customFormat="1" hidden="1" x14ac:dyDescent="0.25">
      <c r="F1068" s="23"/>
      <c r="G1068" s="23"/>
      <c r="H1068" s="131"/>
      <c r="I1068" s="113"/>
      <c r="J1068" s="113"/>
      <c r="K1068" s="113"/>
      <c r="L1068" s="113"/>
      <c r="Q1068" s="26"/>
      <c r="R1068" s="26"/>
      <c r="S1068" s="26"/>
      <c r="T1068" s="26"/>
      <c r="U1068" s="26"/>
      <c r="V1068" s="26"/>
    </row>
    <row r="1069" spans="6:22" s="27" customFormat="1" hidden="1" x14ac:dyDescent="0.25">
      <c r="F1069" s="23"/>
      <c r="G1069" s="23"/>
      <c r="H1069" s="131"/>
      <c r="I1069" s="113"/>
      <c r="J1069" s="113"/>
      <c r="K1069" s="113"/>
      <c r="L1069" s="113"/>
      <c r="Q1069" s="26"/>
      <c r="R1069" s="26"/>
      <c r="S1069" s="26"/>
      <c r="T1069" s="26"/>
      <c r="U1069" s="26"/>
      <c r="V1069" s="26"/>
    </row>
    <row r="1070" spans="6:22" s="27" customFormat="1" hidden="1" x14ac:dyDescent="0.25">
      <c r="F1070" s="23"/>
      <c r="G1070" s="23"/>
      <c r="H1070" s="131"/>
      <c r="I1070" s="113"/>
      <c r="J1070" s="113"/>
      <c r="K1070" s="113"/>
      <c r="L1070" s="113"/>
      <c r="Q1070" s="26"/>
      <c r="R1070" s="26"/>
      <c r="S1070" s="26"/>
      <c r="T1070" s="26"/>
      <c r="U1070" s="26"/>
      <c r="V1070" s="26"/>
    </row>
    <row r="1071" spans="6:22" s="27" customFormat="1" hidden="1" x14ac:dyDescent="0.25">
      <c r="F1071" s="23"/>
      <c r="G1071" s="23"/>
      <c r="H1071" s="131"/>
      <c r="I1071" s="113"/>
      <c r="J1071" s="113"/>
      <c r="K1071" s="113"/>
      <c r="L1071" s="113"/>
      <c r="Q1071" s="26"/>
      <c r="R1071" s="26"/>
      <c r="S1071" s="26"/>
      <c r="T1071" s="26"/>
      <c r="U1071" s="26"/>
      <c r="V1071" s="26"/>
    </row>
    <row r="1072" spans="6:22" s="27" customFormat="1" hidden="1" x14ac:dyDescent="0.25">
      <c r="F1072" s="23"/>
      <c r="G1072" s="23"/>
      <c r="H1072" s="131"/>
      <c r="I1072" s="113"/>
      <c r="J1072" s="113"/>
      <c r="K1072" s="113"/>
      <c r="L1072" s="113"/>
      <c r="Q1072" s="26"/>
      <c r="R1072" s="26"/>
      <c r="S1072" s="26"/>
      <c r="T1072" s="26"/>
      <c r="U1072" s="26"/>
      <c r="V1072" s="26"/>
    </row>
    <row r="1073" spans="6:22" s="27" customFormat="1" hidden="1" x14ac:dyDescent="0.25">
      <c r="F1073" s="23"/>
      <c r="G1073" s="23"/>
      <c r="H1073" s="131"/>
      <c r="I1073" s="113"/>
      <c r="J1073" s="113"/>
      <c r="K1073" s="113"/>
      <c r="L1073" s="113"/>
      <c r="Q1073" s="26"/>
      <c r="R1073" s="26"/>
      <c r="S1073" s="26"/>
      <c r="T1073" s="26"/>
      <c r="U1073" s="26"/>
      <c r="V1073" s="26"/>
    </row>
    <row r="1074" spans="6:22" s="27" customFormat="1" hidden="1" x14ac:dyDescent="0.25">
      <c r="F1074" s="23"/>
      <c r="G1074" s="23"/>
      <c r="H1074" s="131"/>
      <c r="I1074" s="113"/>
      <c r="J1074" s="113"/>
      <c r="K1074" s="113"/>
      <c r="L1074" s="113"/>
      <c r="Q1074" s="26"/>
      <c r="R1074" s="26"/>
      <c r="S1074" s="26"/>
      <c r="T1074" s="26"/>
      <c r="U1074" s="26"/>
      <c r="V1074" s="26"/>
    </row>
    <row r="1075" spans="6:22" s="27" customFormat="1" hidden="1" x14ac:dyDescent="0.25">
      <c r="F1075" s="23"/>
      <c r="G1075" s="23"/>
      <c r="H1075" s="131"/>
      <c r="I1075" s="113"/>
      <c r="J1075" s="113"/>
      <c r="K1075" s="113"/>
      <c r="L1075" s="113"/>
      <c r="Q1075" s="26"/>
      <c r="R1075" s="26"/>
      <c r="S1075" s="26"/>
      <c r="T1075" s="26"/>
      <c r="U1075" s="26"/>
      <c r="V1075" s="26"/>
    </row>
    <row r="1076" spans="6:22" s="27" customFormat="1" hidden="1" x14ac:dyDescent="0.25">
      <c r="F1076" s="23"/>
      <c r="G1076" s="23"/>
      <c r="H1076" s="131"/>
      <c r="I1076" s="113"/>
      <c r="J1076" s="113"/>
      <c r="K1076" s="113"/>
      <c r="L1076" s="113"/>
      <c r="Q1076" s="26"/>
      <c r="R1076" s="26"/>
      <c r="S1076" s="26"/>
      <c r="T1076" s="26"/>
      <c r="U1076" s="26"/>
      <c r="V1076" s="26"/>
    </row>
    <row r="1077" spans="6:22" s="27" customFormat="1" hidden="1" x14ac:dyDescent="0.25">
      <c r="F1077" s="23"/>
      <c r="G1077" s="23"/>
      <c r="H1077" s="131"/>
      <c r="I1077" s="113"/>
      <c r="J1077" s="113"/>
      <c r="K1077" s="113"/>
      <c r="L1077" s="113"/>
      <c r="Q1077" s="26"/>
      <c r="R1077" s="26"/>
      <c r="S1077" s="26"/>
      <c r="T1077" s="26"/>
      <c r="U1077" s="26"/>
      <c r="V1077" s="26"/>
    </row>
    <row r="1078" spans="6:22" s="27" customFormat="1" hidden="1" x14ac:dyDescent="0.25">
      <c r="F1078" s="23"/>
      <c r="G1078" s="23"/>
      <c r="H1078" s="131"/>
      <c r="I1078" s="113"/>
      <c r="J1078" s="113"/>
      <c r="K1078" s="113"/>
      <c r="L1078" s="113"/>
      <c r="Q1078" s="26"/>
      <c r="R1078" s="26"/>
      <c r="S1078" s="26"/>
      <c r="T1078" s="26"/>
      <c r="U1078" s="26"/>
      <c r="V1078" s="26"/>
    </row>
    <row r="1079" spans="6:22" s="27" customFormat="1" hidden="1" x14ac:dyDescent="0.25">
      <c r="F1079" s="23"/>
      <c r="G1079" s="23"/>
      <c r="H1079" s="131"/>
      <c r="I1079" s="113"/>
      <c r="J1079" s="113"/>
      <c r="K1079" s="113"/>
      <c r="L1079" s="113"/>
      <c r="Q1079" s="26"/>
      <c r="R1079" s="26"/>
      <c r="S1079" s="26"/>
      <c r="T1079" s="26"/>
      <c r="U1079" s="26"/>
      <c r="V1079" s="26"/>
    </row>
    <row r="1080" spans="6:22" s="27" customFormat="1" hidden="1" x14ac:dyDescent="0.25">
      <c r="F1080" s="23"/>
      <c r="G1080" s="23"/>
      <c r="H1080" s="131"/>
      <c r="I1080" s="113"/>
      <c r="J1080" s="113"/>
      <c r="K1080" s="113"/>
      <c r="L1080" s="113"/>
      <c r="Q1080" s="26"/>
      <c r="R1080" s="26"/>
      <c r="S1080" s="26"/>
      <c r="T1080" s="26"/>
      <c r="U1080" s="26"/>
      <c r="V1080" s="26"/>
    </row>
    <row r="1081" spans="6:22" s="27" customFormat="1" hidden="1" x14ac:dyDescent="0.25">
      <c r="F1081" s="23"/>
      <c r="G1081" s="23"/>
      <c r="H1081" s="131"/>
      <c r="I1081" s="113"/>
      <c r="J1081" s="113"/>
      <c r="K1081" s="113"/>
      <c r="L1081" s="113"/>
      <c r="Q1081" s="26"/>
      <c r="R1081" s="26"/>
      <c r="S1081" s="26"/>
      <c r="T1081" s="26"/>
      <c r="U1081" s="26"/>
      <c r="V1081" s="26"/>
    </row>
    <row r="1082" spans="6:22" s="27" customFormat="1" hidden="1" x14ac:dyDescent="0.25">
      <c r="F1082" s="23"/>
      <c r="G1082" s="23"/>
      <c r="H1082" s="131"/>
      <c r="I1082" s="113"/>
      <c r="J1082" s="113"/>
      <c r="K1082" s="113"/>
      <c r="L1082" s="113"/>
      <c r="Q1082" s="26"/>
      <c r="R1082" s="26"/>
      <c r="S1082" s="26"/>
      <c r="T1082" s="26"/>
      <c r="U1082" s="26"/>
      <c r="V1082" s="26"/>
    </row>
    <row r="1083" spans="6:22" s="27" customFormat="1" hidden="1" x14ac:dyDescent="0.25">
      <c r="F1083" s="23"/>
      <c r="G1083" s="23"/>
      <c r="H1083" s="131"/>
      <c r="I1083" s="113"/>
      <c r="J1083" s="113"/>
      <c r="K1083" s="113"/>
      <c r="L1083" s="113"/>
      <c r="Q1083" s="26"/>
      <c r="R1083" s="26"/>
      <c r="S1083" s="26"/>
      <c r="T1083" s="26"/>
      <c r="U1083" s="26"/>
      <c r="V1083" s="26"/>
    </row>
    <row r="1084" spans="6:22" s="27" customFormat="1" hidden="1" x14ac:dyDescent="0.25">
      <c r="F1084" s="23"/>
      <c r="G1084" s="23"/>
      <c r="H1084" s="131"/>
      <c r="I1084" s="113"/>
      <c r="J1084" s="113"/>
      <c r="K1084" s="113"/>
      <c r="L1084" s="113"/>
      <c r="Q1084" s="26"/>
      <c r="R1084" s="26"/>
      <c r="S1084" s="26"/>
      <c r="T1084" s="26"/>
      <c r="U1084" s="26"/>
      <c r="V1084" s="26"/>
    </row>
    <row r="1085" spans="6:22" s="27" customFormat="1" hidden="1" x14ac:dyDescent="0.25">
      <c r="F1085" s="23"/>
      <c r="G1085" s="23"/>
      <c r="H1085" s="131"/>
      <c r="I1085" s="113"/>
      <c r="J1085" s="113"/>
      <c r="K1085" s="113"/>
      <c r="L1085" s="113"/>
      <c r="Q1085" s="26"/>
      <c r="R1085" s="26"/>
      <c r="S1085" s="26"/>
      <c r="T1085" s="26"/>
      <c r="U1085" s="26"/>
      <c r="V1085" s="26"/>
    </row>
    <row r="1086" spans="6:22" s="27" customFormat="1" hidden="1" x14ac:dyDescent="0.25">
      <c r="F1086" s="23"/>
      <c r="G1086" s="23"/>
      <c r="H1086" s="131"/>
      <c r="I1086" s="113"/>
      <c r="J1086" s="113"/>
      <c r="K1086" s="113"/>
      <c r="L1086" s="113"/>
      <c r="Q1086" s="26"/>
      <c r="R1086" s="26"/>
      <c r="S1086" s="26"/>
      <c r="T1086" s="26"/>
      <c r="U1086" s="26"/>
      <c r="V1086" s="26"/>
    </row>
    <row r="1087" spans="6:22" s="27" customFormat="1" hidden="1" x14ac:dyDescent="0.25">
      <c r="F1087" s="23"/>
      <c r="G1087" s="23"/>
      <c r="H1087" s="131"/>
      <c r="I1087" s="113"/>
      <c r="J1087" s="113"/>
      <c r="K1087" s="113"/>
      <c r="L1087" s="113"/>
      <c r="Q1087" s="26"/>
      <c r="R1087" s="26"/>
      <c r="S1087" s="26"/>
      <c r="T1087" s="26"/>
      <c r="U1087" s="26"/>
      <c r="V1087" s="26"/>
    </row>
    <row r="1088" spans="6:22" s="27" customFormat="1" hidden="1" x14ac:dyDescent="0.25">
      <c r="F1088" s="23"/>
      <c r="G1088" s="23"/>
      <c r="H1088" s="131"/>
      <c r="I1088" s="113"/>
      <c r="J1088" s="113"/>
      <c r="K1088" s="113"/>
      <c r="L1088" s="113"/>
      <c r="Q1088" s="26"/>
      <c r="R1088" s="26"/>
      <c r="S1088" s="26"/>
      <c r="T1088" s="26"/>
      <c r="U1088" s="26"/>
      <c r="V1088" s="26"/>
    </row>
    <row r="1089" spans="6:22" s="27" customFormat="1" hidden="1" x14ac:dyDescent="0.25">
      <c r="F1089" s="23"/>
      <c r="G1089" s="23"/>
      <c r="H1089" s="131"/>
      <c r="I1089" s="113"/>
      <c r="J1089" s="113"/>
      <c r="K1089" s="113"/>
      <c r="L1089" s="113"/>
      <c r="Q1089" s="26"/>
      <c r="R1089" s="26"/>
      <c r="S1089" s="26"/>
      <c r="T1089" s="26"/>
      <c r="U1089" s="26"/>
      <c r="V1089" s="26"/>
    </row>
    <row r="1090" spans="6:22" s="27" customFormat="1" hidden="1" x14ac:dyDescent="0.25">
      <c r="F1090" s="23"/>
      <c r="G1090" s="23"/>
      <c r="H1090" s="131"/>
      <c r="I1090" s="113"/>
      <c r="J1090" s="113"/>
      <c r="K1090" s="113"/>
      <c r="L1090" s="113"/>
      <c r="Q1090" s="26"/>
      <c r="R1090" s="26"/>
      <c r="S1090" s="26"/>
      <c r="T1090" s="26"/>
      <c r="U1090" s="26"/>
      <c r="V1090" s="26"/>
    </row>
    <row r="1091" spans="6:22" s="27" customFormat="1" hidden="1" x14ac:dyDescent="0.25">
      <c r="F1091" s="23"/>
      <c r="G1091" s="23"/>
      <c r="H1091" s="131"/>
      <c r="I1091" s="113"/>
      <c r="J1091" s="113"/>
      <c r="K1091" s="113"/>
      <c r="L1091" s="113"/>
      <c r="Q1091" s="26"/>
      <c r="R1091" s="26"/>
      <c r="S1091" s="26"/>
      <c r="T1091" s="26"/>
      <c r="U1091" s="26"/>
      <c r="V1091" s="26"/>
    </row>
    <row r="1092" spans="6:22" s="27" customFormat="1" hidden="1" x14ac:dyDescent="0.25">
      <c r="F1092" s="23"/>
      <c r="G1092" s="23"/>
      <c r="H1092" s="131"/>
      <c r="I1092" s="113"/>
      <c r="J1092" s="113"/>
      <c r="K1092" s="113"/>
      <c r="L1092" s="113"/>
      <c r="Q1092" s="26"/>
      <c r="R1092" s="26"/>
      <c r="S1092" s="26"/>
      <c r="T1092" s="26"/>
      <c r="U1092" s="26"/>
      <c r="V1092" s="26"/>
    </row>
    <row r="1093" spans="6:22" s="27" customFormat="1" hidden="1" x14ac:dyDescent="0.25">
      <c r="F1093" s="23"/>
      <c r="G1093" s="23"/>
      <c r="H1093" s="131"/>
      <c r="I1093" s="113"/>
      <c r="J1093" s="113"/>
      <c r="K1093" s="113"/>
      <c r="L1093" s="113"/>
      <c r="Q1093" s="26"/>
      <c r="R1093" s="26"/>
      <c r="S1093" s="26"/>
      <c r="T1093" s="26"/>
      <c r="U1093" s="26"/>
      <c r="V1093" s="26"/>
    </row>
    <row r="1094" spans="6:22" s="27" customFormat="1" hidden="1" x14ac:dyDescent="0.25">
      <c r="F1094" s="23"/>
      <c r="G1094" s="23"/>
      <c r="H1094" s="131"/>
      <c r="I1094" s="113"/>
      <c r="J1094" s="113"/>
      <c r="K1094" s="113"/>
      <c r="L1094" s="113"/>
      <c r="Q1094" s="26"/>
      <c r="R1094" s="26"/>
      <c r="S1094" s="26"/>
      <c r="T1094" s="26"/>
      <c r="U1094" s="26"/>
      <c r="V1094" s="26"/>
    </row>
    <row r="1095" spans="6:22" s="27" customFormat="1" hidden="1" x14ac:dyDescent="0.25">
      <c r="F1095" s="23"/>
      <c r="G1095" s="23"/>
      <c r="H1095" s="131"/>
      <c r="I1095" s="113"/>
      <c r="J1095" s="113"/>
      <c r="K1095" s="113"/>
      <c r="L1095" s="113"/>
      <c r="Q1095" s="26"/>
      <c r="R1095" s="26"/>
      <c r="S1095" s="26"/>
      <c r="T1095" s="26"/>
      <c r="U1095" s="26"/>
      <c r="V1095" s="26"/>
    </row>
    <row r="1096" spans="6:22" s="27" customFormat="1" hidden="1" x14ac:dyDescent="0.25">
      <c r="F1096" s="23"/>
      <c r="G1096" s="23"/>
      <c r="H1096" s="131"/>
      <c r="I1096" s="113"/>
      <c r="J1096" s="113"/>
      <c r="K1096" s="113"/>
      <c r="L1096" s="113"/>
      <c r="Q1096" s="26"/>
      <c r="R1096" s="26"/>
      <c r="S1096" s="26"/>
      <c r="T1096" s="26"/>
      <c r="U1096" s="26"/>
      <c r="V1096" s="26"/>
    </row>
    <row r="1097" spans="6:22" s="27" customFormat="1" hidden="1" x14ac:dyDescent="0.25">
      <c r="F1097" s="23"/>
      <c r="G1097" s="23"/>
      <c r="H1097" s="131"/>
      <c r="I1097" s="113"/>
      <c r="J1097" s="113"/>
      <c r="K1097" s="113"/>
      <c r="L1097" s="113"/>
      <c r="Q1097" s="26"/>
      <c r="R1097" s="26"/>
      <c r="S1097" s="26"/>
      <c r="T1097" s="26"/>
      <c r="U1097" s="26"/>
      <c r="V1097" s="26"/>
    </row>
    <row r="1098" spans="6:22" s="27" customFormat="1" hidden="1" x14ac:dyDescent="0.25">
      <c r="F1098" s="23"/>
      <c r="G1098" s="23"/>
      <c r="H1098" s="131"/>
      <c r="I1098" s="113"/>
      <c r="J1098" s="113"/>
      <c r="K1098" s="113"/>
      <c r="L1098" s="113"/>
      <c r="Q1098" s="26"/>
      <c r="R1098" s="26"/>
      <c r="S1098" s="26"/>
      <c r="T1098" s="26"/>
      <c r="U1098" s="26"/>
      <c r="V1098" s="26"/>
    </row>
    <row r="1099" spans="6:22" s="27" customFormat="1" hidden="1" x14ac:dyDescent="0.25">
      <c r="F1099" s="23"/>
      <c r="G1099" s="23"/>
      <c r="H1099" s="131"/>
      <c r="I1099" s="113"/>
      <c r="J1099" s="113"/>
      <c r="K1099" s="113"/>
      <c r="L1099" s="113"/>
      <c r="Q1099" s="26"/>
      <c r="R1099" s="26"/>
      <c r="S1099" s="26"/>
      <c r="T1099" s="26"/>
      <c r="U1099" s="26"/>
      <c r="V1099" s="26"/>
    </row>
    <row r="1100" spans="6:22" s="27" customFormat="1" hidden="1" x14ac:dyDescent="0.25">
      <c r="F1100" s="23"/>
      <c r="G1100" s="23"/>
      <c r="H1100" s="131"/>
      <c r="I1100" s="113"/>
      <c r="J1100" s="113"/>
      <c r="K1100" s="113"/>
      <c r="L1100" s="113"/>
      <c r="Q1100" s="26"/>
      <c r="R1100" s="26"/>
      <c r="S1100" s="26"/>
      <c r="T1100" s="26"/>
      <c r="U1100" s="26"/>
      <c r="V1100" s="26"/>
    </row>
    <row r="1101" spans="6:22" s="27" customFormat="1" hidden="1" x14ac:dyDescent="0.25">
      <c r="F1101" s="23"/>
      <c r="G1101" s="23"/>
      <c r="H1101" s="131"/>
      <c r="I1101" s="113"/>
      <c r="J1101" s="113"/>
      <c r="K1101" s="113"/>
      <c r="L1101" s="113"/>
      <c r="Q1101" s="26"/>
      <c r="R1101" s="26"/>
      <c r="S1101" s="26"/>
      <c r="T1101" s="26"/>
      <c r="U1101" s="26"/>
      <c r="V1101" s="26"/>
    </row>
    <row r="1102" spans="6:22" s="27" customFormat="1" hidden="1" x14ac:dyDescent="0.25">
      <c r="F1102" s="23"/>
      <c r="G1102" s="23"/>
      <c r="H1102" s="131"/>
      <c r="I1102" s="113"/>
      <c r="J1102" s="113"/>
      <c r="K1102" s="113"/>
      <c r="L1102" s="113"/>
      <c r="Q1102" s="26"/>
      <c r="R1102" s="26"/>
      <c r="S1102" s="26"/>
      <c r="T1102" s="26"/>
      <c r="U1102" s="26"/>
      <c r="V1102" s="26"/>
    </row>
    <row r="1103" spans="6:22" s="27" customFormat="1" hidden="1" x14ac:dyDescent="0.25">
      <c r="F1103" s="23"/>
      <c r="G1103" s="23"/>
      <c r="H1103" s="131"/>
      <c r="I1103" s="113"/>
      <c r="J1103" s="113"/>
      <c r="K1103" s="113"/>
      <c r="L1103" s="113"/>
      <c r="Q1103" s="26"/>
      <c r="R1103" s="26"/>
      <c r="S1103" s="26"/>
      <c r="T1103" s="26"/>
      <c r="U1103" s="26"/>
      <c r="V1103" s="26"/>
    </row>
    <row r="1104" spans="6:22" s="27" customFormat="1" hidden="1" x14ac:dyDescent="0.25">
      <c r="F1104" s="23"/>
      <c r="G1104" s="23"/>
      <c r="H1104" s="131"/>
      <c r="I1104" s="113"/>
      <c r="J1104" s="113"/>
      <c r="K1104" s="113"/>
      <c r="L1104" s="113"/>
      <c r="Q1104" s="26"/>
      <c r="R1104" s="26"/>
      <c r="S1104" s="26"/>
      <c r="T1104" s="26"/>
      <c r="U1104" s="26"/>
      <c r="V1104" s="26"/>
    </row>
    <row r="1105" spans="6:22" s="27" customFormat="1" hidden="1" x14ac:dyDescent="0.25">
      <c r="F1105" s="23"/>
      <c r="G1105" s="23"/>
      <c r="H1105" s="131"/>
      <c r="I1105" s="113"/>
      <c r="J1105" s="113"/>
      <c r="K1105" s="113"/>
      <c r="L1105" s="113"/>
      <c r="Q1105" s="26"/>
      <c r="R1105" s="26"/>
      <c r="S1105" s="26"/>
      <c r="T1105" s="26"/>
      <c r="U1105" s="26"/>
      <c r="V1105" s="26"/>
    </row>
    <row r="1106" spans="6:22" s="27" customFormat="1" hidden="1" x14ac:dyDescent="0.25">
      <c r="F1106" s="23"/>
      <c r="G1106" s="23"/>
      <c r="H1106" s="131"/>
      <c r="I1106" s="113"/>
      <c r="J1106" s="113"/>
      <c r="K1106" s="113"/>
      <c r="L1106" s="113"/>
      <c r="Q1106" s="26"/>
      <c r="R1106" s="26"/>
      <c r="S1106" s="26"/>
      <c r="T1106" s="26"/>
      <c r="U1106" s="26"/>
      <c r="V1106" s="26"/>
    </row>
    <row r="1107" spans="6:22" s="27" customFormat="1" hidden="1" x14ac:dyDescent="0.25">
      <c r="F1107" s="23"/>
      <c r="G1107" s="23"/>
      <c r="H1107" s="131"/>
      <c r="I1107" s="113"/>
      <c r="J1107" s="113"/>
      <c r="K1107" s="113"/>
      <c r="L1107" s="113"/>
      <c r="Q1107" s="26"/>
      <c r="R1107" s="26"/>
      <c r="S1107" s="26"/>
      <c r="T1107" s="26"/>
      <c r="U1107" s="26"/>
      <c r="V1107" s="26"/>
    </row>
    <row r="1108" spans="6:22" s="27" customFormat="1" hidden="1" x14ac:dyDescent="0.25">
      <c r="F1108" s="23"/>
      <c r="G1108" s="23"/>
      <c r="H1108" s="131"/>
      <c r="I1108" s="113"/>
      <c r="J1108" s="113"/>
      <c r="K1108" s="113"/>
      <c r="L1108" s="113"/>
      <c r="Q1108" s="26"/>
      <c r="R1108" s="26"/>
      <c r="S1108" s="26"/>
      <c r="T1108" s="26"/>
      <c r="U1108" s="26"/>
      <c r="V1108" s="26"/>
    </row>
    <row r="1109" spans="6:22" s="27" customFormat="1" hidden="1" x14ac:dyDescent="0.25">
      <c r="F1109" s="23"/>
      <c r="G1109" s="23"/>
      <c r="H1109" s="131"/>
      <c r="I1109" s="113"/>
      <c r="J1109" s="113"/>
      <c r="K1109" s="113"/>
      <c r="L1109" s="113"/>
      <c r="Q1109" s="26"/>
      <c r="R1109" s="26"/>
      <c r="S1109" s="26"/>
      <c r="T1109" s="26"/>
      <c r="U1109" s="26"/>
      <c r="V1109" s="26"/>
    </row>
    <row r="1110" spans="6:22" s="27" customFormat="1" hidden="1" x14ac:dyDescent="0.25">
      <c r="F1110" s="23"/>
      <c r="G1110" s="23"/>
      <c r="H1110" s="131"/>
      <c r="I1110" s="113"/>
      <c r="J1110" s="113"/>
      <c r="K1110" s="113"/>
      <c r="L1110" s="113"/>
      <c r="Q1110" s="26"/>
      <c r="R1110" s="26"/>
      <c r="S1110" s="26"/>
      <c r="T1110" s="26"/>
      <c r="U1110" s="26"/>
      <c r="V1110" s="26"/>
    </row>
    <row r="1111" spans="6:22" s="27" customFormat="1" hidden="1" x14ac:dyDescent="0.25">
      <c r="F1111" s="23"/>
      <c r="G1111" s="23"/>
      <c r="H1111" s="131"/>
      <c r="I1111" s="113"/>
      <c r="J1111" s="113"/>
      <c r="K1111" s="113"/>
      <c r="L1111" s="113"/>
      <c r="Q1111" s="26"/>
      <c r="R1111" s="26"/>
      <c r="S1111" s="26"/>
      <c r="T1111" s="26"/>
      <c r="U1111" s="26"/>
      <c r="V1111" s="26"/>
    </row>
    <row r="1112" spans="6:22" s="27" customFormat="1" hidden="1" x14ac:dyDescent="0.25">
      <c r="F1112" s="23"/>
      <c r="G1112" s="23"/>
      <c r="H1112" s="131"/>
      <c r="I1112" s="113"/>
      <c r="J1112" s="113"/>
      <c r="K1112" s="113"/>
      <c r="L1112" s="113"/>
      <c r="Q1112" s="26"/>
      <c r="R1112" s="26"/>
      <c r="S1112" s="26"/>
      <c r="T1112" s="26"/>
      <c r="U1112" s="26"/>
      <c r="V1112" s="26"/>
    </row>
    <row r="1113" spans="6:22" s="27" customFormat="1" hidden="1" x14ac:dyDescent="0.25">
      <c r="F1113" s="23"/>
      <c r="G1113" s="23"/>
      <c r="H1113" s="131"/>
      <c r="I1113" s="113"/>
      <c r="J1113" s="113"/>
      <c r="K1113" s="113"/>
      <c r="L1113" s="113"/>
      <c r="Q1113" s="26"/>
      <c r="R1113" s="26"/>
      <c r="S1113" s="26"/>
      <c r="T1113" s="26"/>
      <c r="U1113" s="26"/>
      <c r="V1113" s="26"/>
    </row>
    <row r="1114" spans="6:22" s="27" customFormat="1" hidden="1" x14ac:dyDescent="0.25">
      <c r="F1114" s="23"/>
      <c r="G1114" s="23"/>
      <c r="H1114" s="131"/>
      <c r="I1114" s="113"/>
      <c r="J1114" s="113"/>
      <c r="K1114" s="113"/>
      <c r="L1114" s="113"/>
      <c r="Q1114" s="26"/>
      <c r="R1114" s="26"/>
      <c r="S1114" s="26"/>
      <c r="T1114" s="26"/>
      <c r="U1114" s="26"/>
      <c r="V1114" s="26"/>
    </row>
    <row r="1115" spans="6:22" s="27" customFormat="1" hidden="1" x14ac:dyDescent="0.25">
      <c r="F1115" s="23"/>
      <c r="G1115" s="23"/>
      <c r="H1115" s="131"/>
      <c r="I1115" s="113"/>
      <c r="J1115" s="113"/>
      <c r="K1115" s="113"/>
      <c r="L1115" s="113"/>
      <c r="Q1115" s="26"/>
      <c r="R1115" s="26"/>
      <c r="S1115" s="26"/>
      <c r="T1115" s="26"/>
      <c r="U1115" s="26"/>
      <c r="V1115" s="26"/>
    </row>
    <row r="1116" spans="6:22" s="27" customFormat="1" hidden="1" x14ac:dyDescent="0.25">
      <c r="F1116" s="23"/>
      <c r="G1116" s="23"/>
      <c r="H1116" s="131"/>
      <c r="I1116" s="113"/>
      <c r="J1116" s="113"/>
      <c r="K1116" s="113"/>
      <c r="L1116" s="113"/>
      <c r="Q1116" s="26"/>
      <c r="R1116" s="26"/>
      <c r="S1116" s="26"/>
      <c r="T1116" s="26"/>
      <c r="U1116" s="26"/>
      <c r="V1116" s="26"/>
    </row>
    <row r="1117" spans="6:22" s="27" customFormat="1" hidden="1" x14ac:dyDescent="0.25">
      <c r="F1117" s="23"/>
      <c r="G1117" s="23"/>
      <c r="H1117" s="131"/>
      <c r="I1117" s="113"/>
      <c r="J1117" s="113"/>
      <c r="K1117" s="113"/>
      <c r="L1117" s="113"/>
      <c r="Q1117" s="26"/>
      <c r="R1117" s="26"/>
      <c r="S1117" s="26"/>
      <c r="T1117" s="26"/>
      <c r="U1117" s="26"/>
      <c r="V1117" s="26"/>
    </row>
    <row r="1118" spans="6:22" s="27" customFormat="1" hidden="1" x14ac:dyDescent="0.25">
      <c r="F1118" s="23"/>
      <c r="G1118" s="23"/>
      <c r="H1118" s="131"/>
      <c r="I1118" s="113"/>
      <c r="J1118" s="113"/>
      <c r="K1118" s="113"/>
      <c r="L1118" s="113"/>
      <c r="Q1118" s="26"/>
      <c r="R1118" s="26"/>
      <c r="S1118" s="26"/>
      <c r="T1118" s="26"/>
      <c r="U1118" s="26"/>
      <c r="V1118" s="26"/>
    </row>
    <row r="1119" spans="6:22" s="27" customFormat="1" hidden="1" x14ac:dyDescent="0.25">
      <c r="F1119" s="23"/>
      <c r="G1119" s="23"/>
      <c r="H1119" s="131"/>
      <c r="I1119" s="113"/>
      <c r="J1119" s="113"/>
      <c r="K1119" s="113"/>
      <c r="L1119" s="113"/>
      <c r="Q1119" s="26"/>
      <c r="R1119" s="26"/>
      <c r="S1119" s="26"/>
      <c r="T1119" s="26"/>
      <c r="U1119" s="26"/>
      <c r="V1119" s="26"/>
    </row>
    <row r="1120" spans="6:22" s="27" customFormat="1" hidden="1" x14ac:dyDescent="0.25">
      <c r="F1120" s="23"/>
      <c r="G1120" s="23"/>
      <c r="H1120" s="131"/>
      <c r="I1120" s="113"/>
      <c r="J1120" s="113"/>
      <c r="K1120" s="113"/>
      <c r="L1120" s="113"/>
      <c r="Q1120" s="26"/>
      <c r="R1120" s="26"/>
      <c r="S1120" s="26"/>
      <c r="T1120" s="26"/>
      <c r="U1120" s="26"/>
      <c r="V1120" s="26"/>
    </row>
    <row r="1121" spans="6:22" s="27" customFormat="1" hidden="1" x14ac:dyDescent="0.25">
      <c r="F1121" s="23"/>
      <c r="G1121" s="23"/>
      <c r="H1121" s="131"/>
      <c r="I1121" s="113"/>
      <c r="J1121" s="113"/>
      <c r="K1121" s="113"/>
      <c r="L1121" s="113"/>
      <c r="Q1121" s="26"/>
      <c r="R1121" s="26"/>
      <c r="S1121" s="26"/>
      <c r="T1121" s="26"/>
      <c r="U1121" s="26"/>
      <c r="V1121" s="26"/>
    </row>
    <row r="1122" spans="6:22" s="27" customFormat="1" hidden="1" x14ac:dyDescent="0.25">
      <c r="F1122" s="23"/>
      <c r="G1122" s="23"/>
      <c r="H1122" s="131"/>
      <c r="I1122" s="113"/>
      <c r="J1122" s="113"/>
      <c r="K1122" s="113"/>
      <c r="L1122" s="113"/>
      <c r="Q1122" s="26"/>
      <c r="R1122" s="26"/>
      <c r="S1122" s="26"/>
      <c r="T1122" s="26"/>
      <c r="U1122" s="26"/>
      <c r="V1122" s="26"/>
    </row>
    <row r="1123" spans="6:22" s="27" customFormat="1" hidden="1" x14ac:dyDescent="0.25">
      <c r="F1123" s="23"/>
      <c r="G1123" s="23"/>
      <c r="H1123" s="131"/>
      <c r="I1123" s="113"/>
      <c r="J1123" s="113"/>
      <c r="K1123" s="113"/>
      <c r="L1123" s="113"/>
      <c r="Q1123" s="26"/>
      <c r="R1123" s="26"/>
      <c r="S1123" s="26"/>
      <c r="T1123" s="26"/>
      <c r="U1123" s="26"/>
      <c r="V1123" s="26"/>
    </row>
    <row r="1124" spans="6:22" s="27" customFormat="1" hidden="1" x14ac:dyDescent="0.25">
      <c r="F1124" s="23"/>
      <c r="G1124" s="23"/>
      <c r="H1124" s="131"/>
      <c r="I1124" s="113"/>
      <c r="J1124" s="113"/>
      <c r="K1124" s="113"/>
      <c r="L1124" s="113"/>
      <c r="Q1124" s="26"/>
      <c r="R1124" s="26"/>
      <c r="S1124" s="26"/>
      <c r="T1124" s="26"/>
      <c r="U1124" s="26"/>
      <c r="V1124" s="26"/>
    </row>
    <row r="1125" spans="6:22" s="27" customFormat="1" hidden="1" x14ac:dyDescent="0.25">
      <c r="F1125" s="23"/>
      <c r="G1125" s="23"/>
      <c r="H1125" s="131"/>
      <c r="I1125" s="113"/>
      <c r="J1125" s="113"/>
      <c r="K1125" s="113"/>
      <c r="L1125" s="113"/>
      <c r="Q1125" s="26"/>
      <c r="R1125" s="26"/>
      <c r="S1125" s="26"/>
      <c r="T1125" s="26"/>
      <c r="U1125" s="26"/>
      <c r="V1125" s="26"/>
    </row>
    <row r="1126" spans="6:22" s="27" customFormat="1" hidden="1" x14ac:dyDescent="0.25">
      <c r="F1126" s="23"/>
      <c r="G1126" s="23"/>
      <c r="H1126" s="131"/>
      <c r="I1126" s="113"/>
      <c r="J1126" s="113"/>
      <c r="K1126" s="113"/>
      <c r="L1126" s="113"/>
      <c r="Q1126" s="26"/>
      <c r="R1126" s="26"/>
      <c r="S1126" s="26"/>
      <c r="T1126" s="26"/>
      <c r="U1126" s="26"/>
      <c r="V1126" s="26"/>
    </row>
    <row r="1127" spans="6:22" s="27" customFormat="1" hidden="1" x14ac:dyDescent="0.25">
      <c r="F1127" s="23"/>
      <c r="G1127" s="23"/>
      <c r="H1127" s="131"/>
      <c r="I1127" s="113"/>
      <c r="J1127" s="113"/>
      <c r="K1127" s="113"/>
      <c r="L1127" s="113"/>
      <c r="Q1127" s="26"/>
      <c r="R1127" s="26"/>
      <c r="S1127" s="26"/>
      <c r="T1127" s="26"/>
      <c r="U1127" s="26"/>
      <c r="V1127" s="26"/>
    </row>
    <row r="1128" spans="6:22" s="27" customFormat="1" hidden="1" x14ac:dyDescent="0.25">
      <c r="F1128" s="23"/>
      <c r="G1128" s="23"/>
      <c r="H1128" s="131"/>
      <c r="I1128" s="113"/>
      <c r="J1128" s="113"/>
      <c r="K1128" s="113"/>
      <c r="L1128" s="113"/>
      <c r="Q1128" s="26"/>
      <c r="R1128" s="26"/>
      <c r="S1128" s="26"/>
      <c r="T1128" s="26"/>
      <c r="U1128" s="26"/>
      <c r="V1128" s="26"/>
    </row>
    <row r="1129" spans="6:22" s="27" customFormat="1" hidden="1" x14ac:dyDescent="0.25">
      <c r="F1129" s="23"/>
      <c r="G1129" s="23"/>
      <c r="H1129" s="131"/>
      <c r="I1129" s="113"/>
      <c r="J1129" s="113"/>
      <c r="K1129" s="113"/>
      <c r="L1129" s="113"/>
      <c r="Q1129" s="26"/>
      <c r="R1129" s="26"/>
      <c r="S1129" s="26"/>
      <c r="T1129" s="26"/>
      <c r="U1129" s="26"/>
      <c r="V1129" s="26"/>
    </row>
    <row r="1130" spans="6:22" s="27" customFormat="1" hidden="1" x14ac:dyDescent="0.25">
      <c r="F1130" s="23"/>
      <c r="G1130" s="23"/>
      <c r="H1130" s="131"/>
      <c r="I1130" s="113"/>
      <c r="J1130" s="113"/>
      <c r="K1130" s="113"/>
      <c r="L1130" s="113"/>
      <c r="Q1130" s="26"/>
      <c r="R1130" s="26"/>
      <c r="S1130" s="26"/>
      <c r="T1130" s="26"/>
      <c r="U1130" s="26"/>
      <c r="V1130" s="26"/>
    </row>
    <row r="1131" spans="6:22" s="27" customFormat="1" hidden="1" x14ac:dyDescent="0.25">
      <c r="F1131" s="23"/>
      <c r="G1131" s="23"/>
      <c r="H1131" s="131"/>
      <c r="I1131" s="113"/>
      <c r="J1131" s="113"/>
      <c r="K1131" s="113"/>
      <c r="L1131" s="113"/>
      <c r="Q1131" s="26"/>
      <c r="R1131" s="26"/>
      <c r="S1131" s="26"/>
      <c r="T1131" s="26"/>
      <c r="U1131" s="26"/>
      <c r="V1131" s="26"/>
    </row>
    <row r="1132" spans="6:22" s="27" customFormat="1" hidden="1" x14ac:dyDescent="0.25">
      <c r="F1132" s="23"/>
      <c r="G1132" s="23"/>
      <c r="H1132" s="131"/>
      <c r="I1132" s="113"/>
      <c r="J1132" s="113"/>
      <c r="K1132" s="113"/>
      <c r="L1132" s="113"/>
      <c r="Q1132" s="26"/>
      <c r="R1132" s="26"/>
      <c r="S1132" s="26"/>
      <c r="T1132" s="26"/>
      <c r="U1132" s="26"/>
      <c r="V1132" s="26"/>
    </row>
    <row r="1133" spans="6:22" s="27" customFormat="1" hidden="1" x14ac:dyDescent="0.25">
      <c r="F1133" s="23"/>
      <c r="G1133" s="23"/>
      <c r="H1133" s="131"/>
      <c r="I1133" s="113"/>
      <c r="J1133" s="113"/>
      <c r="K1133" s="113"/>
      <c r="L1133" s="113"/>
      <c r="Q1133" s="26"/>
      <c r="R1133" s="26"/>
      <c r="S1133" s="26"/>
      <c r="T1133" s="26"/>
      <c r="U1133" s="26"/>
      <c r="V1133" s="26"/>
    </row>
    <row r="1134" spans="6:22" s="27" customFormat="1" hidden="1" x14ac:dyDescent="0.25">
      <c r="F1134" s="23"/>
      <c r="G1134" s="23"/>
      <c r="H1134" s="131"/>
      <c r="I1134" s="113"/>
      <c r="J1134" s="113"/>
      <c r="K1134" s="113"/>
      <c r="L1134" s="113"/>
      <c r="Q1134" s="26"/>
      <c r="R1134" s="26"/>
      <c r="S1134" s="26"/>
      <c r="T1134" s="26"/>
      <c r="U1134" s="26"/>
      <c r="V1134" s="26"/>
    </row>
    <row r="1135" spans="6:22" s="27" customFormat="1" hidden="1" x14ac:dyDescent="0.25">
      <c r="F1135" s="23"/>
      <c r="G1135" s="23"/>
      <c r="H1135" s="131"/>
      <c r="I1135" s="113"/>
      <c r="J1135" s="113"/>
      <c r="K1135" s="113"/>
      <c r="L1135" s="113"/>
      <c r="Q1135" s="26"/>
      <c r="R1135" s="26"/>
      <c r="S1135" s="26"/>
      <c r="T1135" s="26"/>
      <c r="U1135" s="26"/>
      <c r="V1135" s="26"/>
    </row>
    <row r="1136" spans="6:22" s="27" customFormat="1" hidden="1" x14ac:dyDescent="0.25">
      <c r="F1136" s="23"/>
      <c r="G1136" s="23"/>
      <c r="H1136" s="131"/>
      <c r="I1136" s="113"/>
      <c r="J1136" s="113"/>
      <c r="K1136" s="113"/>
      <c r="L1136" s="113"/>
      <c r="Q1136" s="26"/>
      <c r="R1136" s="26"/>
      <c r="S1136" s="26"/>
      <c r="T1136" s="26"/>
      <c r="U1136" s="26"/>
      <c r="V1136" s="26"/>
    </row>
    <row r="1137" spans="6:22" s="27" customFormat="1" hidden="1" x14ac:dyDescent="0.25">
      <c r="F1137" s="23"/>
      <c r="G1137" s="23"/>
      <c r="H1137" s="131"/>
      <c r="I1137" s="113"/>
      <c r="J1137" s="113"/>
      <c r="K1137" s="113"/>
      <c r="L1137" s="113"/>
      <c r="Q1137" s="26"/>
      <c r="R1137" s="26"/>
      <c r="S1137" s="26"/>
      <c r="T1137" s="26"/>
      <c r="U1137" s="26"/>
      <c r="V1137" s="26"/>
    </row>
    <row r="1138" spans="6:22" s="27" customFormat="1" hidden="1" x14ac:dyDescent="0.25">
      <c r="F1138" s="23"/>
      <c r="G1138" s="23"/>
      <c r="H1138" s="131"/>
      <c r="I1138" s="113"/>
      <c r="J1138" s="113"/>
      <c r="K1138" s="113"/>
      <c r="L1138" s="113"/>
      <c r="Q1138" s="26"/>
      <c r="R1138" s="26"/>
      <c r="S1138" s="26"/>
      <c r="T1138" s="26"/>
      <c r="U1138" s="26"/>
      <c r="V1138" s="26"/>
    </row>
    <row r="1139" spans="6:22" s="27" customFormat="1" hidden="1" x14ac:dyDescent="0.25">
      <c r="F1139" s="23"/>
      <c r="G1139" s="23"/>
      <c r="H1139" s="131"/>
      <c r="I1139" s="113"/>
      <c r="J1139" s="113"/>
      <c r="K1139" s="113"/>
      <c r="L1139" s="113"/>
      <c r="Q1139" s="26"/>
      <c r="R1139" s="26"/>
      <c r="S1139" s="26"/>
      <c r="T1139" s="26"/>
      <c r="U1139" s="26"/>
      <c r="V1139" s="26"/>
    </row>
    <row r="1140" spans="6:22" s="27" customFormat="1" hidden="1" x14ac:dyDescent="0.25">
      <c r="F1140" s="23"/>
      <c r="G1140" s="23"/>
      <c r="H1140" s="131"/>
      <c r="I1140" s="113"/>
      <c r="J1140" s="113"/>
      <c r="K1140" s="113"/>
      <c r="L1140" s="113"/>
      <c r="Q1140" s="26"/>
      <c r="R1140" s="26"/>
      <c r="S1140" s="26"/>
      <c r="T1140" s="26"/>
      <c r="U1140" s="26"/>
      <c r="V1140" s="26"/>
    </row>
    <row r="1141" spans="6:22" s="27" customFormat="1" hidden="1" x14ac:dyDescent="0.25">
      <c r="F1141" s="23"/>
      <c r="G1141" s="23"/>
      <c r="H1141" s="131"/>
      <c r="I1141" s="113"/>
      <c r="J1141" s="113"/>
      <c r="K1141" s="113"/>
      <c r="L1141" s="113"/>
      <c r="Q1141" s="26"/>
      <c r="R1141" s="26"/>
      <c r="S1141" s="26"/>
      <c r="T1141" s="26"/>
      <c r="U1141" s="26"/>
      <c r="V1141" s="26"/>
    </row>
    <row r="1142" spans="6:22" s="27" customFormat="1" hidden="1" x14ac:dyDescent="0.25">
      <c r="F1142" s="23"/>
      <c r="G1142" s="23"/>
      <c r="H1142" s="131"/>
      <c r="I1142" s="113"/>
      <c r="J1142" s="113"/>
      <c r="K1142" s="113"/>
      <c r="L1142" s="113"/>
      <c r="Q1142" s="26"/>
      <c r="R1142" s="26"/>
      <c r="S1142" s="26"/>
      <c r="T1142" s="26"/>
      <c r="U1142" s="26"/>
      <c r="V1142" s="26"/>
    </row>
    <row r="1143" spans="6:22" s="27" customFormat="1" hidden="1" x14ac:dyDescent="0.25">
      <c r="F1143" s="23"/>
      <c r="G1143" s="23"/>
      <c r="H1143" s="131"/>
      <c r="I1143" s="113"/>
      <c r="J1143" s="113"/>
      <c r="K1143" s="113"/>
      <c r="L1143" s="113"/>
      <c r="Q1143" s="26"/>
      <c r="R1143" s="26"/>
      <c r="S1143" s="26"/>
      <c r="T1143" s="26"/>
      <c r="U1143" s="26"/>
      <c r="V1143" s="26"/>
    </row>
    <row r="1144" spans="6:22" s="27" customFormat="1" hidden="1" x14ac:dyDescent="0.25">
      <c r="F1144" s="23"/>
      <c r="G1144" s="23"/>
      <c r="H1144" s="131"/>
      <c r="I1144" s="113"/>
      <c r="J1144" s="113"/>
      <c r="K1144" s="113"/>
      <c r="L1144" s="113"/>
      <c r="Q1144" s="26"/>
      <c r="R1144" s="26"/>
      <c r="S1144" s="26"/>
      <c r="T1144" s="26"/>
      <c r="U1144" s="26"/>
      <c r="V1144" s="26"/>
    </row>
    <row r="1145" spans="6:22" s="27" customFormat="1" hidden="1" x14ac:dyDescent="0.25">
      <c r="F1145" s="23"/>
      <c r="G1145" s="23"/>
      <c r="H1145" s="131"/>
      <c r="I1145" s="113"/>
      <c r="J1145" s="113"/>
      <c r="K1145" s="113"/>
      <c r="L1145" s="113"/>
      <c r="Q1145" s="26"/>
      <c r="R1145" s="26"/>
      <c r="S1145" s="26"/>
      <c r="T1145" s="26"/>
      <c r="U1145" s="26"/>
      <c r="V1145" s="26"/>
    </row>
    <row r="1146" spans="6:22" s="27" customFormat="1" hidden="1" x14ac:dyDescent="0.25">
      <c r="F1146" s="23"/>
      <c r="G1146" s="23"/>
      <c r="H1146" s="131"/>
      <c r="I1146" s="113"/>
      <c r="J1146" s="113"/>
      <c r="K1146" s="113"/>
      <c r="L1146" s="113"/>
      <c r="Q1146" s="26"/>
      <c r="R1146" s="26"/>
      <c r="S1146" s="26"/>
      <c r="T1146" s="26"/>
      <c r="U1146" s="26"/>
      <c r="V1146" s="26"/>
    </row>
    <row r="1147" spans="6:22" s="27" customFormat="1" hidden="1" x14ac:dyDescent="0.25">
      <c r="F1147" s="23"/>
      <c r="G1147" s="23"/>
      <c r="H1147" s="131"/>
      <c r="I1147" s="113"/>
      <c r="J1147" s="113"/>
      <c r="K1147" s="113"/>
      <c r="L1147" s="113"/>
      <c r="Q1147" s="26"/>
      <c r="R1147" s="26"/>
      <c r="S1147" s="26"/>
      <c r="T1147" s="26"/>
      <c r="U1147" s="26"/>
      <c r="V1147" s="26"/>
    </row>
    <row r="1148" spans="6:22" s="27" customFormat="1" hidden="1" x14ac:dyDescent="0.25">
      <c r="F1148" s="23"/>
      <c r="G1148" s="23"/>
      <c r="H1148" s="131"/>
      <c r="I1148" s="113"/>
      <c r="J1148" s="113"/>
      <c r="K1148" s="113"/>
      <c r="L1148" s="113"/>
      <c r="Q1148" s="26"/>
      <c r="R1148" s="26"/>
      <c r="S1148" s="26"/>
      <c r="T1148" s="26"/>
      <c r="U1148" s="26"/>
      <c r="V1148" s="26"/>
    </row>
    <row r="1149" spans="6:22" s="27" customFormat="1" hidden="1" x14ac:dyDescent="0.25">
      <c r="F1149" s="23"/>
      <c r="G1149" s="23"/>
      <c r="H1149" s="131"/>
      <c r="I1149" s="113"/>
      <c r="J1149" s="113"/>
      <c r="K1149" s="113"/>
      <c r="L1149" s="113"/>
      <c r="Q1149" s="26"/>
      <c r="R1149" s="26"/>
      <c r="S1149" s="26"/>
      <c r="T1149" s="26"/>
      <c r="U1149" s="26"/>
      <c r="V1149" s="26"/>
    </row>
    <row r="1150" spans="6:22" s="27" customFormat="1" hidden="1" x14ac:dyDescent="0.25">
      <c r="F1150" s="23"/>
      <c r="G1150" s="23"/>
      <c r="H1150" s="131"/>
      <c r="I1150" s="113"/>
      <c r="J1150" s="113"/>
      <c r="K1150" s="113"/>
      <c r="L1150" s="113"/>
      <c r="Q1150" s="26"/>
      <c r="R1150" s="26"/>
      <c r="S1150" s="26"/>
      <c r="T1150" s="26"/>
      <c r="U1150" s="26"/>
      <c r="V1150" s="26"/>
    </row>
    <row r="1151" spans="6:22" s="27" customFormat="1" hidden="1" x14ac:dyDescent="0.25">
      <c r="F1151" s="23"/>
      <c r="G1151" s="23"/>
      <c r="H1151" s="131"/>
      <c r="I1151" s="113"/>
      <c r="J1151" s="113"/>
      <c r="K1151" s="113"/>
      <c r="L1151" s="113"/>
      <c r="Q1151" s="26"/>
      <c r="R1151" s="26"/>
      <c r="S1151" s="26"/>
      <c r="T1151" s="26"/>
      <c r="U1151" s="26"/>
      <c r="V1151" s="26"/>
    </row>
    <row r="1152" spans="6:22" s="27" customFormat="1" hidden="1" x14ac:dyDescent="0.25">
      <c r="F1152" s="23"/>
      <c r="G1152" s="23"/>
      <c r="H1152" s="131"/>
      <c r="I1152" s="113"/>
      <c r="J1152" s="113"/>
      <c r="K1152" s="113"/>
      <c r="L1152" s="113"/>
      <c r="Q1152" s="26"/>
      <c r="R1152" s="26"/>
      <c r="S1152" s="26"/>
      <c r="T1152" s="26"/>
      <c r="U1152" s="26"/>
      <c r="V1152" s="26"/>
    </row>
    <row r="1153" spans="6:22" s="27" customFormat="1" hidden="1" x14ac:dyDescent="0.25">
      <c r="F1153" s="23"/>
      <c r="G1153" s="23"/>
      <c r="H1153" s="131"/>
      <c r="I1153" s="113"/>
      <c r="J1153" s="113"/>
      <c r="K1153" s="113"/>
      <c r="L1153" s="113"/>
      <c r="Q1153" s="26"/>
      <c r="R1153" s="26"/>
      <c r="S1153" s="26"/>
      <c r="T1153" s="26"/>
      <c r="U1153" s="26"/>
      <c r="V1153" s="26"/>
    </row>
    <row r="1154" spans="6:22" s="27" customFormat="1" hidden="1" x14ac:dyDescent="0.25">
      <c r="F1154" s="23"/>
      <c r="G1154" s="23"/>
      <c r="H1154" s="131"/>
      <c r="I1154" s="113"/>
      <c r="J1154" s="113"/>
      <c r="K1154" s="113"/>
      <c r="L1154" s="113"/>
      <c r="Q1154" s="26"/>
      <c r="R1154" s="26"/>
      <c r="S1154" s="26"/>
      <c r="T1154" s="26"/>
      <c r="U1154" s="26"/>
      <c r="V1154" s="26"/>
    </row>
    <row r="1155" spans="6:22" s="27" customFormat="1" hidden="1" x14ac:dyDescent="0.25">
      <c r="F1155" s="23"/>
      <c r="G1155" s="23"/>
      <c r="H1155" s="131"/>
      <c r="I1155" s="113"/>
      <c r="J1155" s="113"/>
      <c r="K1155" s="113"/>
      <c r="L1155" s="113"/>
      <c r="Q1155" s="26"/>
      <c r="R1155" s="26"/>
      <c r="S1155" s="26"/>
      <c r="T1155" s="26"/>
      <c r="U1155" s="26"/>
      <c r="V1155" s="26"/>
    </row>
    <row r="1156" spans="6:22" s="27" customFormat="1" hidden="1" x14ac:dyDescent="0.25">
      <c r="F1156" s="23"/>
      <c r="G1156" s="23"/>
      <c r="H1156" s="131"/>
      <c r="I1156" s="113"/>
      <c r="J1156" s="113"/>
      <c r="K1156" s="113"/>
      <c r="L1156" s="113"/>
      <c r="Q1156" s="26"/>
      <c r="R1156" s="26"/>
      <c r="S1156" s="26"/>
      <c r="T1156" s="26"/>
      <c r="U1156" s="26"/>
      <c r="V1156" s="26"/>
    </row>
    <row r="1157" spans="6:22" s="27" customFormat="1" hidden="1" x14ac:dyDescent="0.25">
      <c r="F1157" s="23"/>
      <c r="G1157" s="23"/>
      <c r="H1157" s="131"/>
      <c r="I1157" s="113"/>
      <c r="J1157" s="113"/>
      <c r="K1157" s="113"/>
      <c r="L1157" s="113"/>
      <c r="Q1157" s="26"/>
      <c r="R1157" s="26"/>
      <c r="S1157" s="26"/>
      <c r="T1157" s="26"/>
      <c r="U1157" s="26"/>
      <c r="V1157" s="26"/>
    </row>
    <row r="1158" spans="6:22" s="27" customFormat="1" hidden="1" x14ac:dyDescent="0.25">
      <c r="F1158" s="23"/>
      <c r="G1158" s="23"/>
      <c r="H1158" s="131"/>
      <c r="I1158" s="113"/>
      <c r="J1158" s="113"/>
      <c r="K1158" s="113"/>
      <c r="L1158" s="113"/>
      <c r="Q1158" s="26"/>
      <c r="R1158" s="26"/>
      <c r="S1158" s="26"/>
      <c r="T1158" s="26"/>
      <c r="U1158" s="26"/>
      <c r="V1158" s="26"/>
    </row>
    <row r="1159" spans="6:22" s="27" customFormat="1" hidden="1" x14ac:dyDescent="0.25">
      <c r="F1159" s="23"/>
      <c r="G1159" s="23"/>
      <c r="H1159" s="131"/>
      <c r="I1159" s="113"/>
      <c r="J1159" s="113"/>
      <c r="K1159" s="113"/>
      <c r="L1159" s="113"/>
      <c r="Q1159" s="26"/>
      <c r="R1159" s="26"/>
      <c r="S1159" s="26"/>
      <c r="T1159" s="26"/>
      <c r="U1159" s="26"/>
      <c r="V1159" s="26"/>
    </row>
    <row r="1160" spans="6:22" s="27" customFormat="1" hidden="1" x14ac:dyDescent="0.25">
      <c r="F1160" s="23"/>
      <c r="G1160" s="23"/>
      <c r="H1160" s="131"/>
      <c r="I1160" s="113"/>
      <c r="J1160" s="113"/>
      <c r="K1160" s="113"/>
      <c r="L1160" s="113"/>
      <c r="Q1160" s="26"/>
      <c r="R1160" s="26"/>
      <c r="S1160" s="26"/>
      <c r="T1160" s="26"/>
      <c r="U1160" s="26"/>
      <c r="V1160" s="26"/>
    </row>
    <row r="1161" spans="6:22" s="27" customFormat="1" hidden="1" x14ac:dyDescent="0.25">
      <c r="F1161" s="23"/>
      <c r="G1161" s="23"/>
      <c r="H1161" s="131"/>
      <c r="I1161" s="113"/>
      <c r="J1161" s="113"/>
      <c r="K1161" s="113"/>
      <c r="L1161" s="113"/>
      <c r="Q1161" s="26"/>
      <c r="R1161" s="26"/>
      <c r="S1161" s="26"/>
      <c r="T1161" s="26"/>
      <c r="U1161" s="26"/>
      <c r="V1161" s="26"/>
    </row>
    <row r="1162" spans="6:22" s="27" customFormat="1" hidden="1" x14ac:dyDescent="0.25">
      <c r="F1162" s="23"/>
      <c r="G1162" s="23"/>
      <c r="H1162" s="131"/>
      <c r="I1162" s="113"/>
      <c r="J1162" s="113"/>
      <c r="K1162" s="113"/>
      <c r="L1162" s="113"/>
      <c r="Q1162" s="26"/>
      <c r="R1162" s="26"/>
      <c r="S1162" s="26"/>
      <c r="T1162" s="26"/>
      <c r="U1162" s="26"/>
      <c r="V1162" s="26"/>
    </row>
    <row r="1163" spans="6:22" s="27" customFormat="1" hidden="1" x14ac:dyDescent="0.25">
      <c r="F1163" s="23"/>
      <c r="G1163" s="23"/>
      <c r="H1163" s="131"/>
      <c r="I1163" s="113"/>
      <c r="J1163" s="113"/>
      <c r="K1163" s="113"/>
      <c r="L1163" s="113"/>
      <c r="Q1163" s="26"/>
      <c r="R1163" s="26"/>
      <c r="S1163" s="26"/>
      <c r="T1163" s="26"/>
      <c r="U1163" s="26"/>
      <c r="V1163" s="26"/>
    </row>
    <row r="1164" spans="6:22" s="27" customFormat="1" hidden="1" x14ac:dyDescent="0.25">
      <c r="F1164" s="23"/>
      <c r="G1164" s="23"/>
      <c r="H1164" s="131"/>
      <c r="I1164" s="113"/>
      <c r="J1164" s="113"/>
      <c r="K1164" s="113"/>
      <c r="L1164" s="113"/>
      <c r="Q1164" s="26"/>
      <c r="R1164" s="26"/>
      <c r="S1164" s="26"/>
      <c r="T1164" s="26"/>
      <c r="U1164" s="26"/>
      <c r="V1164" s="26"/>
    </row>
    <row r="1165" spans="6:22" s="27" customFormat="1" hidden="1" x14ac:dyDescent="0.25">
      <c r="F1165" s="23"/>
      <c r="G1165" s="23"/>
      <c r="H1165" s="131"/>
      <c r="I1165" s="113"/>
      <c r="J1165" s="113"/>
      <c r="K1165" s="113"/>
      <c r="L1165" s="113"/>
      <c r="Q1165" s="26"/>
      <c r="R1165" s="26"/>
      <c r="S1165" s="26"/>
      <c r="T1165" s="26"/>
      <c r="U1165" s="26"/>
      <c r="V1165" s="26"/>
    </row>
    <row r="1166" spans="6:22" s="27" customFormat="1" hidden="1" x14ac:dyDescent="0.25">
      <c r="F1166" s="23"/>
      <c r="G1166" s="23"/>
      <c r="H1166" s="131"/>
      <c r="I1166" s="113"/>
      <c r="J1166" s="113"/>
      <c r="K1166" s="113"/>
      <c r="L1166" s="113"/>
      <c r="Q1166" s="26"/>
      <c r="R1166" s="26"/>
      <c r="S1166" s="26"/>
      <c r="T1166" s="26"/>
      <c r="U1166" s="26"/>
      <c r="V1166" s="26"/>
    </row>
    <row r="1167" spans="6:22" s="27" customFormat="1" hidden="1" x14ac:dyDescent="0.25">
      <c r="F1167" s="23"/>
      <c r="G1167" s="23"/>
      <c r="H1167" s="131"/>
      <c r="I1167" s="113"/>
      <c r="J1167" s="113"/>
      <c r="K1167" s="113"/>
      <c r="L1167" s="113"/>
      <c r="Q1167" s="26"/>
      <c r="R1167" s="26"/>
      <c r="S1167" s="26"/>
      <c r="T1167" s="26"/>
      <c r="U1167" s="26"/>
      <c r="V1167" s="26"/>
    </row>
    <row r="1168" spans="6:22" s="27" customFormat="1" hidden="1" x14ac:dyDescent="0.25">
      <c r="F1168" s="23"/>
      <c r="G1168" s="23"/>
      <c r="H1168" s="131"/>
      <c r="I1168" s="113"/>
      <c r="J1168" s="113"/>
      <c r="K1168" s="113"/>
      <c r="L1168" s="113"/>
      <c r="Q1168" s="26"/>
      <c r="R1168" s="26"/>
      <c r="S1168" s="26"/>
      <c r="T1168" s="26"/>
      <c r="U1168" s="26"/>
      <c r="V1168" s="26"/>
    </row>
    <row r="1169" spans="6:22" s="27" customFormat="1" hidden="1" x14ac:dyDescent="0.25">
      <c r="F1169" s="23"/>
      <c r="G1169" s="23"/>
      <c r="H1169" s="131"/>
      <c r="I1169" s="113"/>
      <c r="J1169" s="113"/>
      <c r="K1169" s="113"/>
      <c r="L1169" s="113"/>
      <c r="Q1169" s="26"/>
      <c r="R1169" s="26"/>
      <c r="S1169" s="26"/>
      <c r="T1169" s="26"/>
      <c r="U1169" s="26"/>
      <c r="V1169" s="26"/>
    </row>
    <row r="1170" spans="6:22" s="27" customFormat="1" hidden="1" x14ac:dyDescent="0.25">
      <c r="F1170" s="23"/>
      <c r="G1170" s="23"/>
      <c r="H1170" s="131"/>
      <c r="I1170" s="113"/>
      <c r="J1170" s="113"/>
      <c r="K1170" s="113"/>
      <c r="L1170" s="113"/>
      <c r="Q1170" s="26"/>
      <c r="R1170" s="26"/>
      <c r="S1170" s="26"/>
      <c r="T1170" s="26"/>
      <c r="U1170" s="26"/>
      <c r="V1170" s="26"/>
    </row>
    <row r="1171" spans="6:22" s="27" customFormat="1" hidden="1" x14ac:dyDescent="0.25">
      <c r="F1171" s="23"/>
      <c r="G1171" s="23"/>
      <c r="H1171" s="131"/>
      <c r="I1171" s="113"/>
      <c r="J1171" s="113"/>
      <c r="K1171" s="113"/>
      <c r="L1171" s="113"/>
      <c r="Q1171" s="26"/>
      <c r="R1171" s="26"/>
      <c r="S1171" s="26"/>
      <c r="T1171" s="26"/>
      <c r="U1171" s="26"/>
      <c r="V1171" s="26"/>
    </row>
    <row r="1172" spans="6:22" s="27" customFormat="1" hidden="1" x14ac:dyDescent="0.25">
      <c r="F1172" s="23"/>
      <c r="G1172" s="23"/>
      <c r="H1172" s="131"/>
      <c r="I1172" s="113"/>
      <c r="J1172" s="113"/>
      <c r="K1172" s="113"/>
      <c r="L1172" s="113"/>
      <c r="Q1172" s="26"/>
      <c r="R1172" s="26"/>
      <c r="S1172" s="26"/>
      <c r="T1172" s="26"/>
      <c r="U1172" s="26"/>
      <c r="V1172" s="26"/>
    </row>
    <row r="1173" spans="6:22" s="27" customFormat="1" hidden="1" x14ac:dyDescent="0.25">
      <c r="F1173" s="23"/>
      <c r="G1173" s="23"/>
      <c r="H1173" s="131"/>
      <c r="I1173" s="113"/>
      <c r="J1173" s="113"/>
      <c r="K1173" s="113"/>
      <c r="L1173" s="113"/>
      <c r="Q1173" s="26"/>
      <c r="R1173" s="26"/>
      <c r="S1173" s="26"/>
      <c r="T1173" s="26"/>
      <c r="U1173" s="26"/>
      <c r="V1173" s="26"/>
    </row>
    <row r="1174" spans="6:22" s="27" customFormat="1" hidden="1" x14ac:dyDescent="0.25">
      <c r="F1174" s="23"/>
      <c r="G1174" s="23"/>
      <c r="H1174" s="131"/>
      <c r="I1174" s="113"/>
      <c r="J1174" s="113"/>
      <c r="K1174" s="113"/>
      <c r="L1174" s="113"/>
      <c r="Q1174" s="26"/>
      <c r="R1174" s="26"/>
      <c r="S1174" s="26"/>
      <c r="T1174" s="26"/>
      <c r="U1174" s="26"/>
      <c r="V1174" s="26"/>
    </row>
    <row r="1175" spans="6:22" s="27" customFormat="1" hidden="1" x14ac:dyDescent="0.25">
      <c r="F1175" s="23"/>
      <c r="G1175" s="23"/>
      <c r="H1175" s="131"/>
      <c r="I1175" s="113"/>
      <c r="J1175" s="113"/>
      <c r="K1175" s="113"/>
      <c r="L1175" s="113"/>
      <c r="Q1175" s="26"/>
      <c r="R1175" s="26"/>
      <c r="S1175" s="26"/>
      <c r="T1175" s="26"/>
      <c r="U1175" s="26"/>
      <c r="V1175" s="26"/>
    </row>
    <row r="1176" spans="6:22" s="27" customFormat="1" hidden="1" x14ac:dyDescent="0.25">
      <c r="F1176" s="23"/>
      <c r="G1176" s="23"/>
      <c r="H1176" s="131"/>
      <c r="I1176" s="113"/>
      <c r="J1176" s="113"/>
      <c r="K1176" s="113"/>
      <c r="L1176" s="113"/>
      <c r="Q1176" s="26"/>
      <c r="R1176" s="26"/>
      <c r="S1176" s="26"/>
      <c r="T1176" s="26"/>
      <c r="U1176" s="26"/>
      <c r="V1176" s="26"/>
    </row>
    <row r="1177" spans="6:22" s="27" customFormat="1" hidden="1" x14ac:dyDescent="0.25">
      <c r="F1177" s="23"/>
      <c r="G1177" s="23"/>
      <c r="H1177" s="131"/>
      <c r="I1177" s="113"/>
      <c r="J1177" s="113"/>
      <c r="K1177" s="113"/>
      <c r="L1177" s="113"/>
      <c r="Q1177" s="26"/>
      <c r="R1177" s="26"/>
      <c r="S1177" s="26"/>
      <c r="T1177" s="26"/>
      <c r="U1177" s="26"/>
      <c r="V1177" s="26"/>
    </row>
    <row r="1178" spans="6:22" s="27" customFormat="1" hidden="1" x14ac:dyDescent="0.25">
      <c r="F1178" s="23"/>
      <c r="G1178" s="23"/>
      <c r="H1178" s="131"/>
      <c r="I1178" s="113"/>
      <c r="J1178" s="113"/>
      <c r="K1178" s="113"/>
      <c r="L1178" s="113"/>
      <c r="Q1178" s="26"/>
      <c r="R1178" s="26"/>
      <c r="S1178" s="26"/>
      <c r="T1178" s="26"/>
      <c r="U1178" s="26"/>
      <c r="V1178" s="26"/>
    </row>
    <row r="1179" spans="6:22" s="27" customFormat="1" hidden="1" x14ac:dyDescent="0.25">
      <c r="F1179" s="23"/>
      <c r="G1179" s="23"/>
      <c r="H1179" s="131"/>
      <c r="I1179" s="113"/>
      <c r="J1179" s="113"/>
      <c r="K1179" s="113"/>
      <c r="L1179" s="113"/>
      <c r="Q1179" s="26"/>
      <c r="R1179" s="26"/>
      <c r="S1179" s="26"/>
      <c r="T1179" s="26"/>
      <c r="U1179" s="26"/>
      <c r="V1179" s="26"/>
    </row>
    <row r="1180" spans="6:22" s="27" customFormat="1" hidden="1" x14ac:dyDescent="0.25">
      <c r="F1180" s="23"/>
      <c r="G1180" s="23"/>
      <c r="H1180" s="131"/>
      <c r="I1180" s="113"/>
      <c r="J1180" s="113"/>
      <c r="K1180" s="113"/>
      <c r="L1180" s="113"/>
      <c r="Q1180" s="26"/>
      <c r="R1180" s="26"/>
      <c r="S1180" s="26"/>
      <c r="T1180" s="26"/>
      <c r="U1180" s="26"/>
      <c r="V1180" s="26"/>
    </row>
    <row r="1181" spans="6:22" s="27" customFormat="1" hidden="1" x14ac:dyDescent="0.25">
      <c r="F1181" s="23"/>
      <c r="G1181" s="23"/>
      <c r="H1181" s="131"/>
      <c r="I1181" s="113"/>
      <c r="J1181" s="113"/>
      <c r="K1181" s="113"/>
      <c r="L1181" s="113"/>
      <c r="Q1181" s="26"/>
      <c r="R1181" s="26"/>
      <c r="S1181" s="26"/>
      <c r="T1181" s="26"/>
      <c r="U1181" s="26"/>
      <c r="V1181" s="26"/>
    </row>
    <row r="1182" spans="6:22" s="27" customFormat="1" hidden="1" x14ac:dyDescent="0.25">
      <c r="F1182" s="23"/>
      <c r="G1182" s="23"/>
      <c r="H1182" s="131"/>
      <c r="I1182" s="113"/>
      <c r="J1182" s="113"/>
      <c r="K1182" s="113"/>
      <c r="L1182" s="113"/>
      <c r="Q1182" s="26"/>
      <c r="R1182" s="26"/>
      <c r="S1182" s="26"/>
      <c r="T1182" s="26"/>
      <c r="U1182" s="26"/>
      <c r="V1182" s="26"/>
    </row>
    <row r="1183" spans="6:22" s="27" customFormat="1" hidden="1" x14ac:dyDescent="0.25">
      <c r="F1183" s="23"/>
      <c r="G1183" s="23"/>
      <c r="H1183" s="131"/>
      <c r="I1183" s="113"/>
      <c r="J1183" s="113"/>
      <c r="K1183" s="113"/>
      <c r="L1183" s="113"/>
      <c r="Q1183" s="26"/>
      <c r="R1183" s="26"/>
      <c r="S1183" s="26"/>
      <c r="T1183" s="26"/>
      <c r="U1183" s="26"/>
      <c r="V1183" s="26"/>
    </row>
    <row r="1184" spans="6:22" s="27" customFormat="1" hidden="1" x14ac:dyDescent="0.25">
      <c r="F1184" s="23"/>
      <c r="G1184" s="23"/>
      <c r="H1184" s="131"/>
      <c r="I1184" s="113"/>
      <c r="J1184" s="113"/>
      <c r="K1184" s="113"/>
      <c r="L1184" s="113"/>
      <c r="Q1184" s="26"/>
      <c r="R1184" s="26"/>
      <c r="S1184" s="26"/>
      <c r="T1184" s="26"/>
      <c r="U1184" s="26"/>
      <c r="V1184" s="26"/>
    </row>
    <row r="1185" spans="6:22" s="27" customFormat="1" hidden="1" x14ac:dyDescent="0.25">
      <c r="F1185" s="23"/>
      <c r="G1185" s="23"/>
      <c r="H1185" s="131"/>
      <c r="I1185" s="113"/>
      <c r="J1185" s="113"/>
      <c r="K1185" s="113"/>
      <c r="L1185" s="113"/>
      <c r="Q1185" s="26"/>
      <c r="R1185" s="26"/>
      <c r="S1185" s="26"/>
      <c r="T1185" s="26"/>
      <c r="U1185" s="26"/>
      <c r="V1185" s="26"/>
    </row>
    <row r="1186" spans="6:22" s="27" customFormat="1" hidden="1" x14ac:dyDescent="0.25">
      <c r="F1186" s="23"/>
      <c r="G1186" s="23"/>
      <c r="H1186" s="131"/>
      <c r="I1186" s="113"/>
      <c r="J1186" s="113"/>
      <c r="K1186" s="113"/>
      <c r="L1186" s="113"/>
      <c r="Q1186" s="26"/>
      <c r="R1186" s="26"/>
      <c r="S1186" s="26"/>
      <c r="T1186" s="26"/>
      <c r="U1186" s="26"/>
      <c r="V1186" s="26"/>
    </row>
    <row r="1187" spans="6:22" s="27" customFormat="1" hidden="1" x14ac:dyDescent="0.25">
      <c r="F1187" s="23"/>
      <c r="G1187" s="23"/>
      <c r="H1187" s="131"/>
      <c r="I1187" s="113"/>
      <c r="J1187" s="113"/>
      <c r="K1187" s="113"/>
      <c r="L1187" s="113"/>
      <c r="Q1187" s="26"/>
      <c r="R1187" s="26"/>
      <c r="S1187" s="26"/>
      <c r="T1187" s="26"/>
      <c r="U1187" s="26"/>
      <c r="V1187" s="26"/>
    </row>
    <row r="1188" spans="6:22" s="27" customFormat="1" hidden="1" x14ac:dyDescent="0.25">
      <c r="F1188" s="23"/>
      <c r="G1188" s="23"/>
      <c r="H1188" s="131"/>
      <c r="I1188" s="113"/>
      <c r="J1188" s="113"/>
      <c r="K1188" s="113"/>
      <c r="L1188" s="113"/>
      <c r="Q1188" s="26"/>
      <c r="R1188" s="26"/>
      <c r="S1188" s="26"/>
      <c r="T1188" s="26"/>
      <c r="U1188" s="26"/>
      <c r="V1188" s="26"/>
    </row>
    <row r="1189" spans="6:22" s="27" customFormat="1" hidden="1" x14ac:dyDescent="0.25">
      <c r="F1189" s="23"/>
      <c r="G1189" s="23"/>
      <c r="H1189" s="131"/>
      <c r="I1189" s="113"/>
      <c r="J1189" s="113"/>
      <c r="K1189" s="113"/>
      <c r="L1189" s="113"/>
      <c r="Q1189" s="26"/>
      <c r="R1189" s="26"/>
      <c r="S1189" s="26"/>
      <c r="T1189" s="26"/>
      <c r="U1189" s="26"/>
      <c r="V1189" s="26"/>
    </row>
    <row r="1190" spans="6:22" s="27" customFormat="1" hidden="1" x14ac:dyDescent="0.25">
      <c r="F1190" s="23"/>
      <c r="G1190" s="23"/>
      <c r="H1190" s="131"/>
      <c r="I1190" s="113"/>
      <c r="J1190" s="113"/>
      <c r="K1190" s="113"/>
      <c r="L1190" s="113"/>
      <c r="Q1190" s="26"/>
      <c r="R1190" s="26"/>
      <c r="S1190" s="26"/>
      <c r="T1190" s="26"/>
      <c r="U1190" s="26"/>
      <c r="V1190" s="26"/>
    </row>
    <row r="1191" spans="6:22" s="27" customFormat="1" hidden="1" x14ac:dyDescent="0.25">
      <c r="F1191" s="23"/>
      <c r="G1191" s="23"/>
      <c r="H1191" s="131"/>
      <c r="I1191" s="113"/>
      <c r="J1191" s="113"/>
      <c r="K1191" s="113"/>
      <c r="L1191" s="113"/>
      <c r="Q1191" s="26"/>
      <c r="R1191" s="26"/>
      <c r="S1191" s="26"/>
      <c r="T1191" s="26"/>
      <c r="U1191" s="26"/>
      <c r="V1191" s="26"/>
    </row>
    <row r="1192" spans="6:22" s="27" customFormat="1" hidden="1" x14ac:dyDescent="0.25">
      <c r="F1192" s="23"/>
      <c r="G1192" s="23"/>
      <c r="H1192" s="131"/>
      <c r="I1192" s="113"/>
      <c r="J1192" s="113"/>
      <c r="K1192" s="113"/>
      <c r="L1192" s="113"/>
      <c r="Q1192" s="26"/>
      <c r="R1192" s="26"/>
      <c r="S1192" s="26"/>
      <c r="T1192" s="26"/>
      <c r="U1192" s="26"/>
      <c r="V1192" s="26"/>
    </row>
    <row r="1193" spans="6:22" s="27" customFormat="1" hidden="1" x14ac:dyDescent="0.25">
      <c r="F1193" s="23"/>
      <c r="G1193" s="23"/>
      <c r="H1193" s="131"/>
      <c r="I1193" s="113"/>
      <c r="J1193" s="113"/>
      <c r="K1193" s="113"/>
      <c r="L1193" s="113"/>
      <c r="Q1193" s="26"/>
      <c r="R1193" s="26"/>
      <c r="S1193" s="26"/>
      <c r="T1193" s="26"/>
      <c r="U1193" s="26"/>
      <c r="V1193" s="26"/>
    </row>
    <row r="1194" spans="6:22" s="27" customFormat="1" hidden="1" x14ac:dyDescent="0.25">
      <c r="F1194" s="23"/>
      <c r="G1194" s="23"/>
      <c r="H1194" s="131"/>
      <c r="I1194" s="113"/>
      <c r="J1194" s="113"/>
      <c r="K1194" s="113"/>
      <c r="L1194" s="113"/>
      <c r="Q1194" s="26"/>
      <c r="R1194" s="26"/>
      <c r="S1194" s="26"/>
      <c r="T1194" s="26"/>
      <c r="U1194" s="26"/>
      <c r="V1194" s="26"/>
    </row>
    <row r="1195" spans="6:22" s="27" customFormat="1" hidden="1" x14ac:dyDescent="0.25">
      <c r="F1195" s="23"/>
      <c r="G1195" s="23"/>
      <c r="H1195" s="131"/>
      <c r="I1195" s="113"/>
      <c r="J1195" s="113"/>
      <c r="K1195" s="113"/>
      <c r="L1195" s="113"/>
      <c r="Q1195" s="26"/>
      <c r="R1195" s="26"/>
      <c r="S1195" s="26"/>
      <c r="T1195" s="26"/>
      <c r="U1195" s="26"/>
      <c r="V1195" s="26"/>
    </row>
    <row r="1196" spans="6:22" s="27" customFormat="1" hidden="1" x14ac:dyDescent="0.25">
      <c r="F1196" s="23"/>
      <c r="G1196" s="23"/>
      <c r="H1196" s="131"/>
      <c r="I1196" s="113"/>
      <c r="J1196" s="113"/>
      <c r="K1196" s="113"/>
      <c r="L1196" s="113"/>
      <c r="Q1196" s="26"/>
      <c r="R1196" s="26"/>
      <c r="S1196" s="26"/>
      <c r="T1196" s="26"/>
      <c r="U1196" s="26"/>
      <c r="V1196" s="26"/>
    </row>
    <row r="1197" spans="6:22" s="27" customFormat="1" hidden="1" x14ac:dyDescent="0.25">
      <c r="F1197" s="23"/>
      <c r="G1197" s="23"/>
      <c r="H1197" s="131"/>
      <c r="I1197" s="113"/>
      <c r="J1197" s="113"/>
      <c r="K1197" s="113"/>
      <c r="L1197" s="113"/>
      <c r="Q1197" s="26"/>
      <c r="R1197" s="26"/>
      <c r="S1197" s="26"/>
      <c r="T1197" s="26"/>
      <c r="U1197" s="26"/>
      <c r="V1197" s="26"/>
    </row>
    <row r="1198" spans="6:22" s="27" customFormat="1" hidden="1" x14ac:dyDescent="0.25">
      <c r="F1198" s="23"/>
      <c r="G1198" s="23"/>
      <c r="H1198" s="131"/>
      <c r="I1198" s="113"/>
      <c r="J1198" s="113"/>
      <c r="K1198" s="113"/>
      <c r="L1198" s="113"/>
      <c r="Q1198" s="26"/>
      <c r="R1198" s="26"/>
      <c r="S1198" s="26"/>
      <c r="T1198" s="26"/>
      <c r="U1198" s="26"/>
      <c r="V1198" s="26"/>
    </row>
    <row r="1199" spans="6:22" s="27" customFormat="1" hidden="1" x14ac:dyDescent="0.25">
      <c r="F1199" s="23"/>
      <c r="G1199" s="23"/>
      <c r="H1199" s="131"/>
      <c r="I1199" s="113"/>
      <c r="J1199" s="113"/>
      <c r="K1199" s="113"/>
      <c r="L1199" s="113"/>
      <c r="Q1199" s="26"/>
      <c r="R1199" s="26"/>
      <c r="S1199" s="26"/>
      <c r="T1199" s="26"/>
      <c r="U1199" s="26"/>
      <c r="V1199" s="26"/>
    </row>
    <row r="1200" spans="6:22" s="27" customFormat="1" hidden="1" x14ac:dyDescent="0.25">
      <c r="F1200" s="23"/>
      <c r="G1200" s="23"/>
      <c r="H1200" s="131"/>
      <c r="I1200" s="113"/>
      <c r="J1200" s="113"/>
      <c r="K1200" s="113"/>
      <c r="L1200" s="113"/>
      <c r="Q1200" s="26"/>
      <c r="R1200" s="26"/>
      <c r="S1200" s="26"/>
      <c r="T1200" s="26"/>
      <c r="U1200" s="26"/>
      <c r="V1200" s="26"/>
    </row>
    <row r="1201" spans="6:22" s="27" customFormat="1" hidden="1" x14ac:dyDescent="0.25">
      <c r="F1201" s="23"/>
      <c r="G1201" s="23"/>
      <c r="H1201" s="131"/>
      <c r="I1201" s="113"/>
      <c r="J1201" s="113"/>
      <c r="K1201" s="113"/>
      <c r="L1201" s="113"/>
      <c r="Q1201" s="26"/>
      <c r="R1201" s="26"/>
      <c r="S1201" s="26"/>
      <c r="T1201" s="26"/>
      <c r="U1201" s="26"/>
      <c r="V1201" s="26"/>
    </row>
    <row r="1202" spans="6:22" s="27" customFormat="1" hidden="1" x14ac:dyDescent="0.25">
      <c r="F1202" s="23"/>
      <c r="G1202" s="23"/>
      <c r="H1202" s="131"/>
      <c r="I1202" s="113"/>
      <c r="J1202" s="113"/>
      <c r="K1202" s="113"/>
      <c r="L1202" s="113"/>
      <c r="Q1202" s="26"/>
      <c r="R1202" s="26"/>
      <c r="S1202" s="26"/>
      <c r="T1202" s="26"/>
      <c r="U1202" s="26"/>
      <c r="V1202" s="26"/>
    </row>
    <row r="1203" spans="6:22" s="27" customFormat="1" hidden="1" x14ac:dyDescent="0.25">
      <c r="F1203" s="23"/>
      <c r="G1203" s="23"/>
      <c r="H1203" s="131"/>
      <c r="I1203" s="113"/>
      <c r="J1203" s="113"/>
      <c r="K1203" s="113"/>
      <c r="L1203" s="113"/>
      <c r="Q1203" s="26"/>
      <c r="R1203" s="26"/>
      <c r="S1203" s="26"/>
      <c r="T1203" s="26"/>
      <c r="U1203" s="26"/>
      <c r="V1203" s="26"/>
    </row>
    <row r="1204" spans="6:22" s="27" customFormat="1" hidden="1" x14ac:dyDescent="0.25">
      <c r="F1204" s="23"/>
      <c r="G1204" s="23"/>
      <c r="H1204" s="131"/>
      <c r="I1204" s="113"/>
      <c r="J1204" s="113"/>
      <c r="K1204" s="113"/>
      <c r="L1204" s="113"/>
      <c r="Q1204" s="26"/>
      <c r="R1204" s="26"/>
      <c r="S1204" s="26"/>
      <c r="T1204" s="26"/>
      <c r="U1204" s="26"/>
      <c r="V1204" s="26"/>
    </row>
    <row r="1205" spans="6:22" s="27" customFormat="1" hidden="1" x14ac:dyDescent="0.25">
      <c r="F1205" s="23"/>
      <c r="G1205" s="23"/>
      <c r="H1205" s="131"/>
      <c r="I1205" s="113"/>
      <c r="J1205" s="113"/>
      <c r="K1205" s="113"/>
      <c r="L1205" s="113"/>
      <c r="Q1205" s="26"/>
      <c r="R1205" s="26"/>
      <c r="S1205" s="26"/>
      <c r="T1205" s="26"/>
      <c r="U1205" s="26"/>
      <c r="V1205" s="26"/>
    </row>
    <row r="1206" spans="6:22" s="27" customFormat="1" hidden="1" x14ac:dyDescent="0.25">
      <c r="F1206" s="23"/>
      <c r="G1206" s="23"/>
      <c r="H1206" s="131"/>
      <c r="I1206" s="113"/>
      <c r="J1206" s="113"/>
      <c r="K1206" s="113"/>
      <c r="L1206" s="113"/>
      <c r="Q1206" s="26"/>
      <c r="R1206" s="26"/>
      <c r="S1206" s="26"/>
      <c r="T1206" s="26"/>
      <c r="U1206" s="26"/>
      <c r="V1206" s="26"/>
    </row>
    <row r="1207" spans="6:22" s="27" customFormat="1" hidden="1" x14ac:dyDescent="0.25">
      <c r="F1207" s="23"/>
      <c r="G1207" s="23"/>
      <c r="H1207" s="131"/>
      <c r="I1207" s="113"/>
      <c r="J1207" s="113"/>
      <c r="K1207" s="113"/>
      <c r="L1207" s="113"/>
      <c r="Q1207" s="26"/>
      <c r="R1207" s="26"/>
      <c r="S1207" s="26"/>
      <c r="T1207" s="26"/>
      <c r="U1207" s="26"/>
      <c r="V1207" s="26"/>
    </row>
    <row r="1208" spans="6:22" s="27" customFormat="1" hidden="1" x14ac:dyDescent="0.25">
      <c r="F1208" s="23"/>
      <c r="G1208" s="23"/>
      <c r="H1208" s="131"/>
      <c r="I1208" s="113"/>
      <c r="J1208" s="113"/>
      <c r="K1208" s="113"/>
      <c r="L1208" s="113"/>
      <c r="Q1208" s="26"/>
      <c r="R1208" s="26"/>
      <c r="S1208" s="26"/>
      <c r="T1208" s="26"/>
      <c r="U1208" s="26"/>
      <c r="V1208" s="26"/>
    </row>
    <row r="1209" spans="6:22" s="27" customFormat="1" hidden="1" x14ac:dyDescent="0.25">
      <c r="F1209" s="23"/>
      <c r="G1209" s="23"/>
      <c r="H1209" s="131"/>
      <c r="I1209" s="113"/>
      <c r="J1209" s="113"/>
      <c r="K1209" s="113"/>
      <c r="L1209" s="113"/>
      <c r="Q1209" s="26"/>
      <c r="R1209" s="26"/>
      <c r="S1209" s="26"/>
      <c r="T1209" s="26"/>
      <c r="U1209" s="26"/>
      <c r="V1209" s="26"/>
    </row>
    <row r="1210" spans="6:22" s="27" customFormat="1" hidden="1" x14ac:dyDescent="0.25">
      <c r="F1210" s="23"/>
      <c r="G1210" s="23"/>
      <c r="H1210" s="131"/>
      <c r="I1210" s="113"/>
      <c r="J1210" s="113"/>
      <c r="K1210" s="113"/>
      <c r="L1210" s="113"/>
      <c r="Q1210" s="26"/>
      <c r="R1210" s="26"/>
      <c r="S1210" s="26"/>
      <c r="T1210" s="26"/>
      <c r="U1210" s="26"/>
      <c r="V1210" s="26"/>
    </row>
    <row r="1211" spans="6:22" s="27" customFormat="1" hidden="1" x14ac:dyDescent="0.25">
      <c r="F1211" s="23"/>
      <c r="G1211" s="23"/>
      <c r="H1211" s="131"/>
      <c r="I1211" s="113"/>
      <c r="J1211" s="113"/>
      <c r="K1211" s="113"/>
      <c r="L1211" s="113"/>
      <c r="Q1211" s="26"/>
      <c r="R1211" s="26"/>
      <c r="S1211" s="26"/>
      <c r="T1211" s="26"/>
      <c r="U1211" s="26"/>
      <c r="V1211" s="26"/>
    </row>
    <row r="1212" spans="6:22" s="27" customFormat="1" hidden="1" x14ac:dyDescent="0.25">
      <c r="F1212" s="23"/>
      <c r="G1212" s="23"/>
      <c r="H1212" s="131"/>
      <c r="I1212" s="113"/>
      <c r="J1212" s="113"/>
      <c r="K1212" s="113"/>
      <c r="L1212" s="113"/>
      <c r="Q1212" s="26"/>
      <c r="R1212" s="26"/>
      <c r="S1212" s="26"/>
      <c r="T1212" s="26"/>
      <c r="U1212" s="26"/>
      <c r="V1212" s="26"/>
    </row>
    <row r="1213" spans="6:22" s="27" customFormat="1" hidden="1" x14ac:dyDescent="0.25">
      <c r="F1213" s="23"/>
      <c r="G1213" s="23"/>
      <c r="H1213" s="131"/>
      <c r="I1213" s="113"/>
      <c r="J1213" s="113"/>
      <c r="K1213" s="113"/>
      <c r="L1213" s="113"/>
      <c r="Q1213" s="26"/>
      <c r="R1213" s="26"/>
      <c r="S1213" s="26"/>
      <c r="T1213" s="26"/>
      <c r="U1213" s="26"/>
      <c r="V1213" s="26"/>
    </row>
    <row r="1214" spans="6:22" s="27" customFormat="1" hidden="1" x14ac:dyDescent="0.25">
      <c r="F1214" s="23"/>
      <c r="G1214" s="23"/>
      <c r="H1214" s="131"/>
      <c r="I1214" s="113"/>
      <c r="J1214" s="113"/>
      <c r="K1214" s="113"/>
      <c r="L1214" s="113"/>
      <c r="Q1214" s="26"/>
      <c r="R1214" s="26"/>
      <c r="S1214" s="26"/>
      <c r="T1214" s="26"/>
      <c r="U1214" s="26"/>
      <c r="V1214" s="26"/>
    </row>
    <row r="1215" spans="6:22" s="27" customFormat="1" hidden="1" x14ac:dyDescent="0.25">
      <c r="F1215" s="23"/>
      <c r="G1215" s="23"/>
      <c r="H1215" s="131"/>
      <c r="I1215" s="113"/>
      <c r="J1215" s="113"/>
      <c r="K1215" s="113"/>
      <c r="L1215" s="113"/>
      <c r="Q1215" s="26"/>
      <c r="R1215" s="26"/>
      <c r="S1215" s="26"/>
      <c r="T1215" s="26"/>
      <c r="U1215" s="26"/>
      <c r="V1215" s="26"/>
    </row>
    <row r="1216" spans="6:22" s="27" customFormat="1" hidden="1" x14ac:dyDescent="0.25">
      <c r="F1216" s="23"/>
      <c r="G1216" s="23"/>
      <c r="H1216" s="131"/>
      <c r="I1216" s="113"/>
      <c r="J1216" s="113"/>
      <c r="K1216" s="113"/>
      <c r="L1216" s="113"/>
      <c r="Q1216" s="26"/>
      <c r="R1216" s="26"/>
      <c r="S1216" s="26"/>
      <c r="T1216" s="26"/>
      <c r="U1216" s="26"/>
      <c r="V1216" s="26"/>
    </row>
    <row r="1217" spans="6:22" s="27" customFormat="1" hidden="1" x14ac:dyDescent="0.25">
      <c r="F1217" s="23"/>
      <c r="G1217" s="23"/>
      <c r="H1217" s="131"/>
      <c r="I1217" s="113"/>
      <c r="J1217" s="113"/>
      <c r="K1217" s="113"/>
      <c r="L1217" s="113"/>
      <c r="Q1217" s="26"/>
      <c r="R1217" s="26"/>
      <c r="S1217" s="26"/>
      <c r="T1217" s="26"/>
      <c r="U1217" s="26"/>
      <c r="V1217" s="26"/>
    </row>
    <row r="1218" spans="6:22" s="27" customFormat="1" hidden="1" x14ac:dyDescent="0.25">
      <c r="F1218" s="23"/>
      <c r="G1218" s="23"/>
      <c r="H1218" s="131"/>
      <c r="I1218" s="113"/>
      <c r="J1218" s="113"/>
      <c r="K1218" s="113"/>
      <c r="L1218" s="113"/>
      <c r="Q1218" s="26"/>
      <c r="R1218" s="26"/>
      <c r="S1218" s="26"/>
      <c r="T1218" s="26"/>
      <c r="U1218" s="26"/>
      <c r="V1218" s="26"/>
    </row>
    <row r="1219" spans="6:22" s="27" customFormat="1" hidden="1" x14ac:dyDescent="0.25">
      <c r="F1219" s="23"/>
      <c r="G1219" s="23"/>
      <c r="H1219" s="131"/>
      <c r="I1219" s="113"/>
      <c r="J1219" s="113"/>
      <c r="K1219" s="113"/>
      <c r="L1219" s="113"/>
      <c r="Q1219" s="26"/>
      <c r="R1219" s="26"/>
      <c r="S1219" s="26"/>
      <c r="T1219" s="26"/>
      <c r="U1219" s="26"/>
      <c r="V1219" s="26"/>
    </row>
    <row r="1220" spans="6:22" s="27" customFormat="1" hidden="1" x14ac:dyDescent="0.25">
      <c r="F1220" s="23"/>
      <c r="G1220" s="23"/>
      <c r="H1220" s="131"/>
      <c r="I1220" s="113"/>
      <c r="J1220" s="113"/>
      <c r="K1220" s="113"/>
      <c r="L1220" s="113"/>
      <c r="Q1220" s="26"/>
      <c r="R1220" s="26"/>
      <c r="S1220" s="26"/>
      <c r="T1220" s="26"/>
      <c r="U1220" s="26"/>
      <c r="V1220" s="26"/>
    </row>
    <row r="1221" spans="6:22" s="27" customFormat="1" hidden="1" x14ac:dyDescent="0.25">
      <c r="F1221" s="23"/>
      <c r="G1221" s="23"/>
      <c r="H1221" s="131"/>
      <c r="I1221" s="113"/>
      <c r="J1221" s="113"/>
      <c r="K1221" s="113"/>
      <c r="L1221" s="113"/>
      <c r="Q1221" s="26"/>
      <c r="R1221" s="26"/>
      <c r="S1221" s="26"/>
      <c r="T1221" s="26"/>
      <c r="U1221" s="26"/>
      <c r="V1221" s="26"/>
    </row>
    <row r="1222" spans="6:22" s="27" customFormat="1" hidden="1" x14ac:dyDescent="0.25">
      <c r="F1222" s="23"/>
      <c r="G1222" s="23"/>
      <c r="H1222" s="131"/>
      <c r="I1222" s="113"/>
      <c r="J1222" s="113"/>
      <c r="K1222" s="113"/>
      <c r="L1222" s="113"/>
      <c r="Q1222" s="26"/>
      <c r="R1222" s="26"/>
      <c r="S1222" s="26"/>
      <c r="T1222" s="26"/>
      <c r="U1222" s="26"/>
      <c r="V1222" s="26"/>
    </row>
    <row r="1223" spans="6:22" s="27" customFormat="1" hidden="1" x14ac:dyDescent="0.25">
      <c r="F1223" s="23"/>
      <c r="G1223" s="23"/>
      <c r="H1223" s="131"/>
      <c r="I1223" s="113"/>
      <c r="J1223" s="113"/>
      <c r="K1223" s="113"/>
      <c r="L1223" s="113"/>
      <c r="Q1223" s="26"/>
      <c r="R1223" s="26"/>
      <c r="S1223" s="26"/>
      <c r="T1223" s="26"/>
      <c r="U1223" s="26"/>
      <c r="V1223" s="26"/>
    </row>
    <row r="1224" spans="6:22" s="27" customFormat="1" hidden="1" x14ac:dyDescent="0.25">
      <c r="F1224" s="23"/>
      <c r="G1224" s="23"/>
      <c r="H1224" s="131"/>
      <c r="I1224" s="113"/>
      <c r="J1224" s="113"/>
      <c r="K1224" s="113"/>
      <c r="L1224" s="113"/>
      <c r="Q1224" s="26"/>
      <c r="R1224" s="26"/>
      <c r="S1224" s="26"/>
      <c r="T1224" s="26"/>
      <c r="U1224" s="26"/>
      <c r="V1224" s="26"/>
    </row>
    <row r="1225" spans="6:22" s="27" customFormat="1" hidden="1" x14ac:dyDescent="0.25">
      <c r="F1225" s="23"/>
      <c r="G1225" s="23"/>
      <c r="H1225" s="131"/>
      <c r="I1225" s="113"/>
      <c r="J1225" s="113"/>
      <c r="K1225" s="113"/>
      <c r="L1225" s="113"/>
      <c r="Q1225" s="26"/>
      <c r="R1225" s="26"/>
      <c r="S1225" s="26"/>
      <c r="T1225" s="26"/>
      <c r="U1225" s="26"/>
      <c r="V1225" s="26"/>
    </row>
    <row r="1226" spans="6:22" s="27" customFormat="1" hidden="1" x14ac:dyDescent="0.25">
      <c r="F1226" s="23"/>
      <c r="G1226" s="23"/>
      <c r="H1226" s="131"/>
      <c r="I1226" s="113"/>
      <c r="J1226" s="113"/>
      <c r="K1226" s="113"/>
      <c r="L1226" s="113"/>
      <c r="Q1226" s="26"/>
      <c r="R1226" s="26"/>
      <c r="S1226" s="26"/>
      <c r="T1226" s="26"/>
      <c r="U1226" s="26"/>
      <c r="V1226" s="26"/>
    </row>
    <row r="1227" spans="6:22" s="27" customFormat="1" hidden="1" x14ac:dyDescent="0.25">
      <c r="F1227" s="23"/>
      <c r="G1227" s="23"/>
      <c r="H1227" s="131"/>
      <c r="I1227" s="113"/>
      <c r="J1227" s="113"/>
      <c r="K1227" s="113"/>
      <c r="L1227" s="113"/>
      <c r="Q1227" s="26"/>
      <c r="R1227" s="26"/>
      <c r="S1227" s="26"/>
      <c r="T1227" s="26"/>
      <c r="U1227" s="26"/>
      <c r="V1227" s="26"/>
    </row>
    <row r="1228" spans="6:22" s="27" customFormat="1" hidden="1" x14ac:dyDescent="0.25">
      <c r="F1228" s="23"/>
      <c r="G1228" s="23"/>
      <c r="H1228" s="131"/>
      <c r="I1228" s="113"/>
      <c r="J1228" s="113"/>
      <c r="K1228" s="113"/>
      <c r="L1228" s="113"/>
      <c r="Q1228" s="26"/>
      <c r="R1228" s="26"/>
      <c r="S1228" s="26"/>
      <c r="T1228" s="26"/>
      <c r="U1228" s="26"/>
      <c r="V1228" s="26"/>
    </row>
    <row r="1229" spans="6:22" s="27" customFormat="1" hidden="1" x14ac:dyDescent="0.25">
      <c r="F1229" s="23"/>
      <c r="G1229" s="23"/>
      <c r="H1229" s="131"/>
      <c r="I1229" s="113"/>
      <c r="J1229" s="113"/>
      <c r="K1229" s="113"/>
      <c r="L1229" s="113"/>
      <c r="Q1229" s="26"/>
      <c r="R1229" s="26"/>
      <c r="S1229" s="26"/>
      <c r="T1229" s="26"/>
      <c r="U1229" s="26"/>
      <c r="V1229" s="26"/>
    </row>
    <row r="1230" spans="6:22" s="27" customFormat="1" hidden="1" x14ac:dyDescent="0.25">
      <c r="F1230" s="23"/>
      <c r="G1230" s="23"/>
      <c r="H1230" s="131"/>
      <c r="I1230" s="113"/>
      <c r="J1230" s="113"/>
      <c r="K1230" s="113"/>
      <c r="L1230" s="113"/>
      <c r="Q1230" s="26"/>
      <c r="R1230" s="26"/>
      <c r="S1230" s="26"/>
      <c r="T1230" s="26"/>
      <c r="U1230" s="26"/>
      <c r="V1230" s="26"/>
    </row>
    <row r="1231" spans="6:22" s="27" customFormat="1" hidden="1" x14ac:dyDescent="0.25">
      <c r="F1231" s="23"/>
      <c r="G1231" s="23"/>
      <c r="H1231" s="131"/>
      <c r="I1231" s="113"/>
      <c r="J1231" s="113"/>
      <c r="K1231" s="113"/>
      <c r="L1231" s="113"/>
      <c r="Q1231" s="26"/>
      <c r="R1231" s="26"/>
      <c r="S1231" s="26"/>
      <c r="T1231" s="26"/>
      <c r="U1231" s="26"/>
      <c r="V1231" s="26"/>
    </row>
    <row r="1232" spans="6:22" s="27" customFormat="1" hidden="1" x14ac:dyDescent="0.25">
      <c r="F1232" s="23"/>
      <c r="G1232" s="23"/>
      <c r="H1232" s="131"/>
      <c r="I1232" s="113"/>
      <c r="J1232" s="113"/>
      <c r="K1232" s="113"/>
      <c r="L1232" s="113"/>
      <c r="Q1232" s="26"/>
      <c r="R1232" s="26"/>
      <c r="S1232" s="26"/>
      <c r="T1232" s="26"/>
      <c r="U1232" s="26"/>
      <c r="V1232" s="26"/>
    </row>
    <row r="1233" spans="6:22" s="27" customFormat="1" hidden="1" x14ac:dyDescent="0.25">
      <c r="F1233" s="23"/>
      <c r="G1233" s="23"/>
      <c r="H1233" s="131"/>
      <c r="I1233" s="113"/>
      <c r="J1233" s="113"/>
      <c r="K1233" s="113"/>
      <c r="L1233" s="113"/>
      <c r="Q1233" s="26"/>
      <c r="R1233" s="26"/>
      <c r="S1233" s="26"/>
      <c r="T1233" s="26"/>
      <c r="U1233" s="26"/>
      <c r="V1233" s="26"/>
    </row>
    <row r="1234" spans="6:22" s="27" customFormat="1" hidden="1" x14ac:dyDescent="0.25">
      <c r="F1234" s="23"/>
      <c r="G1234" s="23"/>
      <c r="H1234" s="131"/>
      <c r="I1234" s="113"/>
      <c r="J1234" s="113"/>
      <c r="K1234" s="113"/>
      <c r="L1234" s="113"/>
      <c r="Q1234" s="26"/>
      <c r="R1234" s="26"/>
      <c r="S1234" s="26"/>
      <c r="T1234" s="26"/>
      <c r="U1234" s="26"/>
      <c r="V1234" s="26"/>
    </row>
    <row r="1235" spans="6:22" s="27" customFormat="1" hidden="1" x14ac:dyDescent="0.25">
      <c r="F1235" s="23"/>
      <c r="G1235" s="23"/>
      <c r="H1235" s="131"/>
      <c r="I1235" s="113"/>
      <c r="J1235" s="113"/>
      <c r="K1235" s="113"/>
      <c r="L1235" s="113"/>
      <c r="Q1235" s="26"/>
      <c r="R1235" s="26"/>
      <c r="S1235" s="26"/>
      <c r="T1235" s="26"/>
      <c r="U1235" s="26"/>
      <c r="V1235" s="26"/>
    </row>
    <row r="1236" spans="6:22" s="27" customFormat="1" hidden="1" x14ac:dyDescent="0.25">
      <c r="F1236" s="23"/>
      <c r="G1236" s="23"/>
      <c r="H1236" s="131"/>
      <c r="I1236" s="113"/>
      <c r="J1236" s="113"/>
      <c r="K1236" s="113"/>
      <c r="L1236" s="113"/>
      <c r="Q1236" s="26"/>
      <c r="R1236" s="26"/>
      <c r="S1236" s="26"/>
      <c r="T1236" s="26"/>
      <c r="U1236" s="26"/>
      <c r="V1236" s="26"/>
    </row>
    <row r="1237" spans="6:22" s="27" customFormat="1" hidden="1" x14ac:dyDescent="0.25">
      <c r="F1237" s="23"/>
      <c r="G1237" s="23"/>
      <c r="H1237" s="131"/>
      <c r="I1237" s="113"/>
      <c r="J1237" s="113"/>
      <c r="K1237" s="113"/>
      <c r="L1237" s="113"/>
      <c r="Q1237" s="26"/>
      <c r="R1237" s="26"/>
      <c r="S1237" s="26"/>
      <c r="T1237" s="26"/>
      <c r="U1237" s="26"/>
      <c r="V1237" s="26"/>
    </row>
    <row r="1238" spans="6:22" s="27" customFormat="1" hidden="1" x14ac:dyDescent="0.25">
      <c r="F1238" s="23"/>
      <c r="G1238" s="23"/>
      <c r="H1238" s="131"/>
      <c r="I1238" s="113"/>
      <c r="J1238" s="113"/>
      <c r="K1238" s="113"/>
      <c r="L1238" s="113"/>
      <c r="Q1238" s="26"/>
      <c r="R1238" s="26"/>
      <c r="S1238" s="26"/>
      <c r="T1238" s="26"/>
      <c r="U1238" s="26"/>
      <c r="V1238" s="26"/>
    </row>
    <row r="1239" spans="6:22" s="27" customFormat="1" hidden="1" x14ac:dyDescent="0.25">
      <c r="F1239" s="23"/>
      <c r="G1239" s="23"/>
      <c r="H1239" s="131"/>
      <c r="I1239" s="113"/>
      <c r="J1239" s="113"/>
      <c r="K1239" s="113"/>
      <c r="L1239" s="113"/>
      <c r="Q1239" s="26"/>
      <c r="R1239" s="26"/>
      <c r="S1239" s="26"/>
      <c r="T1239" s="26"/>
      <c r="U1239" s="26"/>
      <c r="V1239" s="26"/>
    </row>
    <row r="1240" spans="6:22" s="27" customFormat="1" hidden="1" x14ac:dyDescent="0.25">
      <c r="F1240" s="23"/>
      <c r="G1240" s="23"/>
      <c r="H1240" s="131"/>
      <c r="I1240" s="113"/>
      <c r="J1240" s="113"/>
      <c r="K1240" s="113"/>
      <c r="L1240" s="113"/>
      <c r="Q1240" s="26"/>
      <c r="R1240" s="26"/>
      <c r="S1240" s="26"/>
      <c r="T1240" s="26"/>
      <c r="U1240" s="26"/>
      <c r="V1240" s="26"/>
    </row>
    <row r="1241" spans="6:22" s="27" customFormat="1" hidden="1" x14ac:dyDescent="0.25">
      <c r="F1241" s="23"/>
      <c r="G1241" s="23"/>
      <c r="H1241" s="131"/>
      <c r="I1241" s="113"/>
      <c r="J1241" s="113"/>
      <c r="K1241" s="113"/>
      <c r="L1241" s="113"/>
      <c r="Q1241" s="26"/>
      <c r="R1241" s="26"/>
      <c r="S1241" s="26"/>
      <c r="T1241" s="26"/>
      <c r="U1241" s="26"/>
      <c r="V1241" s="26"/>
    </row>
    <row r="1242" spans="6:22" s="27" customFormat="1" hidden="1" x14ac:dyDescent="0.25">
      <c r="F1242" s="23"/>
      <c r="G1242" s="23"/>
      <c r="H1242" s="131"/>
      <c r="I1242" s="113"/>
      <c r="J1242" s="113"/>
      <c r="K1242" s="113"/>
      <c r="L1242" s="113"/>
      <c r="Q1242" s="26"/>
      <c r="R1242" s="26"/>
      <c r="S1242" s="26"/>
      <c r="T1242" s="26"/>
      <c r="U1242" s="26"/>
      <c r="V1242" s="26"/>
    </row>
    <row r="1243" spans="6:22" s="27" customFormat="1" hidden="1" x14ac:dyDescent="0.25">
      <c r="F1243" s="23"/>
      <c r="G1243" s="23"/>
      <c r="H1243" s="131"/>
      <c r="I1243" s="113"/>
      <c r="J1243" s="113"/>
      <c r="K1243" s="113"/>
      <c r="L1243" s="113"/>
      <c r="Q1243" s="26"/>
      <c r="R1243" s="26"/>
      <c r="S1243" s="26"/>
      <c r="T1243" s="26"/>
      <c r="U1243" s="26"/>
      <c r="V1243" s="26"/>
    </row>
    <row r="1244" spans="6:22" s="27" customFormat="1" hidden="1" x14ac:dyDescent="0.25">
      <c r="F1244" s="23"/>
      <c r="G1244" s="23"/>
      <c r="H1244" s="131"/>
      <c r="I1244" s="113"/>
      <c r="J1244" s="113"/>
      <c r="K1244" s="113"/>
      <c r="L1244" s="113"/>
      <c r="Q1244" s="26"/>
      <c r="R1244" s="26"/>
      <c r="S1244" s="26"/>
      <c r="T1244" s="26"/>
      <c r="U1244" s="26"/>
      <c r="V1244" s="26"/>
    </row>
    <row r="1245" spans="6:22" s="27" customFormat="1" hidden="1" x14ac:dyDescent="0.25">
      <c r="F1245" s="23"/>
      <c r="G1245" s="23"/>
      <c r="H1245" s="131"/>
      <c r="I1245" s="113"/>
      <c r="J1245" s="113"/>
      <c r="K1245" s="113"/>
      <c r="L1245" s="113"/>
      <c r="Q1245" s="26"/>
      <c r="R1245" s="26"/>
      <c r="S1245" s="26"/>
      <c r="T1245" s="26"/>
      <c r="U1245" s="26"/>
      <c r="V1245" s="26"/>
    </row>
    <row r="1246" spans="6:22" s="27" customFormat="1" hidden="1" x14ac:dyDescent="0.25">
      <c r="F1246" s="23"/>
      <c r="G1246" s="23"/>
      <c r="H1246" s="131"/>
      <c r="I1246" s="113"/>
      <c r="J1246" s="113"/>
      <c r="K1246" s="113"/>
      <c r="L1246" s="113"/>
      <c r="Q1246" s="26"/>
      <c r="R1246" s="26"/>
      <c r="S1246" s="26"/>
      <c r="T1246" s="26"/>
      <c r="U1246" s="26"/>
      <c r="V1246" s="26"/>
    </row>
    <row r="1247" spans="6:22" s="27" customFormat="1" hidden="1" x14ac:dyDescent="0.25">
      <c r="F1247" s="23"/>
      <c r="G1247" s="23"/>
      <c r="H1247" s="131"/>
      <c r="I1247" s="113"/>
      <c r="J1247" s="113"/>
      <c r="K1247" s="113"/>
      <c r="L1247" s="113"/>
      <c r="Q1247" s="26"/>
      <c r="R1247" s="26"/>
      <c r="S1247" s="26"/>
      <c r="T1247" s="26"/>
      <c r="U1247" s="26"/>
      <c r="V1247" s="26"/>
    </row>
    <row r="1248" spans="6:22" s="27" customFormat="1" hidden="1" x14ac:dyDescent="0.25">
      <c r="F1248" s="23"/>
      <c r="G1248" s="23"/>
      <c r="H1248" s="131"/>
      <c r="I1248" s="113"/>
      <c r="J1248" s="113"/>
      <c r="K1248" s="113"/>
      <c r="L1248" s="113"/>
      <c r="Q1248" s="26"/>
      <c r="R1248" s="26"/>
      <c r="S1248" s="26"/>
      <c r="T1248" s="26"/>
      <c r="U1248" s="26"/>
      <c r="V1248" s="26"/>
    </row>
    <row r="1249" spans="6:22" s="27" customFormat="1" hidden="1" x14ac:dyDescent="0.25">
      <c r="F1249" s="23"/>
      <c r="G1249" s="23"/>
      <c r="H1249" s="131"/>
      <c r="I1249" s="113"/>
      <c r="J1249" s="113"/>
      <c r="K1249" s="113"/>
      <c r="L1249" s="113"/>
      <c r="Q1249" s="26"/>
      <c r="R1249" s="26"/>
      <c r="S1249" s="26"/>
      <c r="T1249" s="26"/>
      <c r="U1249" s="26"/>
      <c r="V1249" s="26"/>
    </row>
    <row r="1250" spans="6:22" s="27" customFormat="1" hidden="1" x14ac:dyDescent="0.25">
      <c r="F1250" s="23"/>
      <c r="G1250" s="23"/>
      <c r="H1250" s="131"/>
      <c r="I1250" s="113"/>
      <c r="J1250" s="113"/>
      <c r="K1250" s="113"/>
      <c r="L1250" s="113"/>
      <c r="Q1250" s="26"/>
      <c r="R1250" s="26"/>
      <c r="S1250" s="26"/>
      <c r="T1250" s="26"/>
      <c r="U1250" s="26"/>
      <c r="V1250" s="26"/>
    </row>
    <row r="1251" spans="6:22" s="27" customFormat="1" hidden="1" x14ac:dyDescent="0.25">
      <c r="F1251" s="23"/>
      <c r="G1251" s="23"/>
      <c r="H1251" s="131"/>
      <c r="I1251" s="113"/>
      <c r="J1251" s="113"/>
      <c r="K1251" s="113"/>
      <c r="L1251" s="113"/>
      <c r="Q1251" s="26"/>
      <c r="R1251" s="26"/>
      <c r="S1251" s="26"/>
      <c r="T1251" s="26"/>
      <c r="U1251" s="26"/>
      <c r="V1251" s="26"/>
    </row>
    <row r="1252" spans="6:22" s="27" customFormat="1" hidden="1" x14ac:dyDescent="0.25">
      <c r="F1252" s="23"/>
      <c r="G1252" s="23"/>
      <c r="H1252" s="131"/>
      <c r="I1252" s="113"/>
      <c r="J1252" s="113"/>
      <c r="K1252" s="113"/>
      <c r="L1252" s="113"/>
      <c r="Q1252" s="26"/>
      <c r="R1252" s="26"/>
      <c r="S1252" s="26"/>
      <c r="T1252" s="26"/>
      <c r="U1252" s="26"/>
      <c r="V1252" s="26"/>
    </row>
    <row r="1253" spans="6:22" s="27" customFormat="1" hidden="1" x14ac:dyDescent="0.25">
      <c r="F1253" s="23"/>
      <c r="G1253" s="23"/>
      <c r="H1253" s="131"/>
      <c r="I1253" s="113"/>
      <c r="J1253" s="113"/>
      <c r="K1253" s="113"/>
      <c r="L1253" s="113"/>
      <c r="Q1253" s="26"/>
      <c r="R1253" s="26"/>
      <c r="S1253" s="26"/>
      <c r="T1253" s="26"/>
      <c r="U1253" s="26"/>
      <c r="V1253" s="26"/>
    </row>
    <row r="1254" spans="6:22" s="27" customFormat="1" hidden="1" x14ac:dyDescent="0.25">
      <c r="F1254" s="23"/>
      <c r="G1254" s="23"/>
      <c r="H1254" s="131"/>
      <c r="I1254" s="113"/>
      <c r="J1254" s="113"/>
      <c r="K1254" s="113"/>
      <c r="L1254" s="113"/>
      <c r="Q1254" s="26"/>
      <c r="R1254" s="26"/>
      <c r="S1254" s="26"/>
      <c r="T1254" s="26"/>
      <c r="U1254" s="26"/>
      <c r="V1254" s="26"/>
    </row>
    <row r="1255" spans="6:22" s="27" customFormat="1" hidden="1" x14ac:dyDescent="0.25">
      <c r="F1255" s="23"/>
      <c r="G1255" s="23"/>
      <c r="H1255" s="131"/>
      <c r="I1255" s="113"/>
      <c r="J1255" s="113"/>
      <c r="K1255" s="113"/>
      <c r="L1255" s="113"/>
      <c r="Q1255" s="26"/>
      <c r="R1255" s="26"/>
      <c r="S1255" s="26"/>
      <c r="T1255" s="26"/>
      <c r="U1255" s="26"/>
      <c r="V1255" s="26"/>
    </row>
    <row r="1256" spans="6:22" s="27" customFormat="1" hidden="1" x14ac:dyDescent="0.25">
      <c r="F1256" s="23"/>
      <c r="G1256" s="23"/>
      <c r="H1256" s="131"/>
      <c r="I1256" s="113"/>
      <c r="J1256" s="113"/>
      <c r="K1256" s="113"/>
      <c r="L1256" s="113"/>
      <c r="Q1256" s="26"/>
      <c r="R1256" s="26"/>
      <c r="S1256" s="26"/>
      <c r="T1256" s="26"/>
      <c r="U1256" s="26"/>
      <c r="V1256" s="26"/>
    </row>
    <row r="1257" spans="6:22" s="27" customFormat="1" hidden="1" x14ac:dyDescent="0.25">
      <c r="F1257" s="23"/>
      <c r="G1257" s="23"/>
      <c r="H1257" s="131"/>
      <c r="I1257" s="113"/>
      <c r="J1257" s="113"/>
      <c r="K1257" s="113"/>
      <c r="L1257" s="113"/>
      <c r="Q1257" s="26"/>
      <c r="R1257" s="26"/>
      <c r="S1257" s="26"/>
      <c r="T1257" s="26"/>
      <c r="U1257" s="26"/>
      <c r="V1257" s="26"/>
    </row>
    <row r="1258" spans="6:22" s="27" customFormat="1" hidden="1" x14ac:dyDescent="0.25">
      <c r="F1258" s="23"/>
      <c r="G1258" s="23"/>
      <c r="H1258" s="131"/>
      <c r="I1258" s="113"/>
      <c r="J1258" s="113"/>
      <c r="K1258" s="113"/>
      <c r="L1258" s="113"/>
      <c r="Q1258" s="26"/>
      <c r="R1258" s="26"/>
      <c r="S1258" s="26"/>
      <c r="T1258" s="26"/>
      <c r="U1258" s="26"/>
      <c r="V1258" s="26"/>
    </row>
    <row r="1259" spans="6:22" s="27" customFormat="1" hidden="1" x14ac:dyDescent="0.25">
      <c r="F1259" s="23"/>
      <c r="G1259" s="23"/>
      <c r="H1259" s="131"/>
      <c r="I1259" s="113"/>
      <c r="J1259" s="113"/>
      <c r="K1259" s="113"/>
      <c r="L1259" s="113"/>
      <c r="Q1259" s="26"/>
      <c r="R1259" s="26"/>
      <c r="S1259" s="26"/>
      <c r="T1259" s="26"/>
      <c r="U1259" s="26"/>
      <c r="V1259" s="26"/>
    </row>
    <row r="1260" spans="6:22" s="27" customFormat="1" hidden="1" x14ac:dyDescent="0.25">
      <c r="F1260" s="23"/>
      <c r="G1260" s="23"/>
      <c r="H1260" s="131"/>
      <c r="I1260" s="113"/>
      <c r="J1260" s="113"/>
      <c r="K1260" s="113"/>
      <c r="L1260" s="113"/>
      <c r="Q1260" s="26"/>
      <c r="R1260" s="26"/>
      <c r="S1260" s="26"/>
      <c r="T1260" s="26"/>
      <c r="U1260" s="26"/>
      <c r="V1260" s="26"/>
    </row>
    <row r="1261" spans="6:22" s="27" customFormat="1" hidden="1" x14ac:dyDescent="0.25">
      <c r="F1261" s="23"/>
      <c r="G1261" s="23"/>
      <c r="H1261" s="131"/>
      <c r="I1261" s="113"/>
      <c r="J1261" s="113"/>
      <c r="K1261" s="113"/>
      <c r="L1261" s="113"/>
      <c r="Q1261" s="26"/>
      <c r="R1261" s="26"/>
      <c r="S1261" s="26"/>
      <c r="T1261" s="26"/>
      <c r="U1261" s="26"/>
      <c r="V1261" s="26"/>
    </row>
    <row r="1262" spans="6:22" s="27" customFormat="1" hidden="1" x14ac:dyDescent="0.25">
      <c r="F1262" s="23"/>
      <c r="G1262" s="23"/>
      <c r="H1262" s="131"/>
      <c r="I1262" s="113"/>
      <c r="J1262" s="113"/>
      <c r="K1262" s="113"/>
      <c r="L1262" s="113"/>
      <c r="Q1262" s="26"/>
      <c r="R1262" s="26"/>
      <c r="S1262" s="26"/>
      <c r="T1262" s="26"/>
      <c r="U1262" s="26"/>
      <c r="V1262" s="26"/>
    </row>
    <row r="1263" spans="6:22" s="27" customFormat="1" hidden="1" x14ac:dyDescent="0.25">
      <c r="F1263" s="23"/>
      <c r="G1263" s="23"/>
      <c r="H1263" s="131"/>
      <c r="I1263" s="113"/>
      <c r="J1263" s="113"/>
      <c r="K1263" s="113"/>
      <c r="L1263" s="113"/>
      <c r="Q1263" s="26"/>
      <c r="R1263" s="26"/>
      <c r="S1263" s="26"/>
      <c r="T1263" s="26"/>
      <c r="U1263" s="26"/>
      <c r="V1263" s="26"/>
    </row>
    <row r="1264" spans="6:22" s="27" customFormat="1" hidden="1" x14ac:dyDescent="0.25">
      <c r="F1264" s="23"/>
      <c r="G1264" s="23"/>
      <c r="H1264" s="131"/>
      <c r="I1264" s="113"/>
      <c r="J1264" s="113"/>
      <c r="K1264" s="113"/>
      <c r="L1264" s="113"/>
      <c r="Q1264" s="26"/>
      <c r="R1264" s="26"/>
      <c r="S1264" s="26"/>
      <c r="T1264" s="26"/>
      <c r="U1264" s="26"/>
      <c r="V1264" s="26"/>
    </row>
    <row r="1265" spans="6:22" s="27" customFormat="1" hidden="1" x14ac:dyDescent="0.25">
      <c r="F1265" s="23"/>
      <c r="G1265" s="23"/>
      <c r="H1265" s="131"/>
      <c r="I1265" s="113"/>
      <c r="J1265" s="113"/>
      <c r="K1265" s="113"/>
      <c r="L1265" s="113"/>
      <c r="Q1265" s="26"/>
      <c r="R1265" s="26"/>
      <c r="S1265" s="26"/>
      <c r="T1265" s="26"/>
      <c r="U1265" s="26"/>
      <c r="V1265" s="26"/>
    </row>
    <row r="1266" spans="6:22" s="27" customFormat="1" hidden="1" x14ac:dyDescent="0.25">
      <c r="F1266" s="23"/>
      <c r="G1266" s="23"/>
      <c r="H1266" s="131"/>
      <c r="I1266" s="113"/>
      <c r="J1266" s="113"/>
      <c r="K1266" s="113"/>
      <c r="L1266" s="113"/>
      <c r="Q1266" s="26"/>
      <c r="R1266" s="26"/>
      <c r="S1266" s="26"/>
      <c r="T1266" s="26"/>
      <c r="U1266" s="26"/>
      <c r="V1266" s="26"/>
    </row>
    <row r="1267" spans="6:22" s="27" customFormat="1" hidden="1" x14ac:dyDescent="0.25">
      <c r="F1267" s="23"/>
      <c r="G1267" s="23"/>
      <c r="H1267" s="131"/>
      <c r="I1267" s="113"/>
      <c r="J1267" s="113"/>
      <c r="K1267" s="113"/>
      <c r="L1267" s="113"/>
      <c r="Q1267" s="26"/>
      <c r="R1267" s="26"/>
      <c r="S1267" s="26"/>
      <c r="T1267" s="26"/>
      <c r="U1267" s="26"/>
      <c r="V1267" s="26"/>
    </row>
    <row r="1268" spans="6:22" s="27" customFormat="1" hidden="1" x14ac:dyDescent="0.25">
      <c r="F1268" s="23"/>
      <c r="G1268" s="23"/>
      <c r="H1268" s="131"/>
      <c r="I1268" s="113"/>
      <c r="J1268" s="113"/>
      <c r="K1268" s="113"/>
      <c r="L1268" s="113"/>
      <c r="Q1268" s="26"/>
      <c r="R1268" s="26"/>
      <c r="S1268" s="26"/>
      <c r="T1268" s="26"/>
      <c r="U1268" s="26"/>
      <c r="V1268" s="26"/>
    </row>
    <row r="1269" spans="6:22" s="27" customFormat="1" hidden="1" x14ac:dyDescent="0.25">
      <c r="F1269" s="23"/>
      <c r="G1269" s="23"/>
      <c r="H1269" s="131"/>
      <c r="I1269" s="113"/>
      <c r="J1269" s="113"/>
      <c r="K1269" s="113"/>
      <c r="L1269" s="113"/>
      <c r="Q1269" s="26"/>
      <c r="R1269" s="26"/>
      <c r="S1269" s="26"/>
      <c r="T1269" s="26"/>
      <c r="U1269" s="26"/>
      <c r="V1269" s="26"/>
    </row>
    <row r="1270" spans="6:22" s="27" customFormat="1" hidden="1" x14ac:dyDescent="0.25">
      <c r="F1270" s="23"/>
      <c r="G1270" s="23"/>
      <c r="H1270" s="131"/>
      <c r="I1270" s="113"/>
      <c r="J1270" s="113"/>
      <c r="K1270" s="113"/>
      <c r="L1270" s="113"/>
      <c r="Q1270" s="26"/>
      <c r="R1270" s="26"/>
      <c r="S1270" s="26"/>
      <c r="T1270" s="26"/>
      <c r="U1270" s="26"/>
      <c r="V1270" s="26"/>
    </row>
    <row r="1271" spans="6:22" s="27" customFormat="1" hidden="1" x14ac:dyDescent="0.25">
      <c r="F1271" s="23"/>
      <c r="G1271" s="23"/>
      <c r="H1271" s="131"/>
      <c r="I1271" s="113"/>
      <c r="J1271" s="113"/>
      <c r="K1271" s="113"/>
      <c r="L1271" s="113"/>
      <c r="Q1271" s="26"/>
      <c r="R1271" s="26"/>
      <c r="S1271" s="26"/>
      <c r="T1271" s="26"/>
      <c r="U1271" s="26"/>
      <c r="V1271" s="26"/>
    </row>
    <row r="1272" spans="6:22" s="27" customFormat="1" hidden="1" x14ac:dyDescent="0.25">
      <c r="F1272" s="23"/>
      <c r="G1272" s="23"/>
      <c r="H1272" s="131"/>
      <c r="I1272" s="113"/>
      <c r="J1272" s="113"/>
      <c r="K1272" s="113"/>
      <c r="L1272" s="113"/>
      <c r="Q1272" s="26"/>
      <c r="R1272" s="26"/>
      <c r="S1272" s="26"/>
      <c r="T1272" s="26"/>
      <c r="U1272" s="26"/>
      <c r="V1272" s="26"/>
    </row>
    <row r="1273" spans="6:22" s="27" customFormat="1" hidden="1" x14ac:dyDescent="0.25">
      <c r="F1273" s="23"/>
      <c r="G1273" s="23"/>
      <c r="H1273" s="131"/>
      <c r="I1273" s="113"/>
      <c r="J1273" s="113"/>
      <c r="K1273" s="113"/>
      <c r="L1273" s="113"/>
      <c r="Q1273" s="26"/>
      <c r="R1273" s="26"/>
      <c r="S1273" s="26"/>
      <c r="T1273" s="26"/>
      <c r="U1273" s="26"/>
      <c r="V1273" s="26"/>
    </row>
    <row r="1274" spans="6:22" s="27" customFormat="1" hidden="1" x14ac:dyDescent="0.25">
      <c r="F1274" s="23"/>
      <c r="G1274" s="23"/>
      <c r="H1274" s="131"/>
      <c r="I1274" s="113"/>
      <c r="J1274" s="113"/>
      <c r="K1274" s="113"/>
      <c r="L1274" s="113"/>
      <c r="Q1274" s="26"/>
      <c r="R1274" s="26"/>
      <c r="S1274" s="26"/>
      <c r="T1274" s="26"/>
      <c r="U1274" s="26"/>
      <c r="V1274" s="26"/>
    </row>
    <row r="1275" spans="6:22" s="27" customFormat="1" hidden="1" x14ac:dyDescent="0.25">
      <c r="F1275" s="23"/>
      <c r="G1275" s="23"/>
      <c r="H1275" s="131"/>
      <c r="I1275" s="113"/>
      <c r="J1275" s="113"/>
      <c r="K1275" s="113"/>
      <c r="L1275" s="113"/>
      <c r="Q1275" s="26"/>
      <c r="R1275" s="26"/>
      <c r="S1275" s="26"/>
      <c r="T1275" s="26"/>
      <c r="U1275" s="26"/>
      <c r="V1275" s="26"/>
    </row>
    <row r="1276" spans="6:22" s="27" customFormat="1" hidden="1" x14ac:dyDescent="0.25">
      <c r="F1276" s="23"/>
      <c r="G1276" s="23"/>
      <c r="H1276" s="131"/>
      <c r="I1276" s="113"/>
      <c r="J1276" s="113"/>
      <c r="K1276" s="113"/>
      <c r="L1276" s="113"/>
      <c r="Q1276" s="26"/>
      <c r="R1276" s="26"/>
      <c r="S1276" s="26"/>
      <c r="T1276" s="26"/>
      <c r="U1276" s="26"/>
      <c r="V1276" s="26"/>
    </row>
    <row r="1277" spans="6:22" s="27" customFormat="1" hidden="1" x14ac:dyDescent="0.25">
      <c r="F1277" s="23"/>
      <c r="G1277" s="23"/>
      <c r="H1277" s="131"/>
      <c r="I1277" s="113"/>
      <c r="J1277" s="113"/>
      <c r="K1277" s="113"/>
      <c r="L1277" s="113"/>
      <c r="Q1277" s="26"/>
      <c r="R1277" s="26"/>
      <c r="S1277" s="26"/>
      <c r="T1277" s="26"/>
      <c r="U1277" s="26"/>
      <c r="V1277" s="26"/>
    </row>
    <row r="1278" spans="6:22" s="27" customFormat="1" hidden="1" x14ac:dyDescent="0.25">
      <c r="F1278" s="23"/>
      <c r="G1278" s="23"/>
      <c r="H1278" s="131"/>
      <c r="I1278" s="113"/>
      <c r="J1278" s="113"/>
      <c r="K1278" s="113"/>
      <c r="L1278" s="113"/>
      <c r="Q1278" s="26"/>
      <c r="R1278" s="26"/>
      <c r="S1278" s="26"/>
      <c r="T1278" s="26"/>
      <c r="U1278" s="26"/>
      <c r="V1278" s="26"/>
    </row>
    <row r="1279" spans="6:22" s="27" customFormat="1" hidden="1" x14ac:dyDescent="0.25">
      <c r="F1279" s="23"/>
      <c r="G1279" s="23"/>
      <c r="H1279" s="131"/>
      <c r="I1279" s="113"/>
      <c r="J1279" s="113"/>
      <c r="K1279" s="113"/>
      <c r="L1279" s="113"/>
      <c r="Q1279" s="26"/>
      <c r="R1279" s="26"/>
      <c r="S1279" s="26"/>
      <c r="T1279" s="26"/>
      <c r="U1279" s="26"/>
      <c r="V1279" s="26"/>
    </row>
    <row r="1280" spans="6:22" s="27" customFormat="1" hidden="1" x14ac:dyDescent="0.25">
      <c r="F1280" s="23"/>
      <c r="G1280" s="23"/>
      <c r="H1280" s="131"/>
      <c r="I1280" s="113"/>
      <c r="J1280" s="113"/>
      <c r="K1280" s="113"/>
      <c r="L1280" s="113"/>
      <c r="Q1280" s="26"/>
      <c r="R1280" s="26"/>
      <c r="S1280" s="26"/>
      <c r="T1280" s="26"/>
      <c r="U1280" s="26"/>
      <c r="V1280" s="26"/>
    </row>
    <row r="1281" spans="6:22" s="27" customFormat="1" hidden="1" x14ac:dyDescent="0.25">
      <c r="F1281" s="23"/>
      <c r="G1281" s="23"/>
      <c r="H1281" s="131"/>
      <c r="I1281" s="113"/>
      <c r="J1281" s="113"/>
      <c r="K1281" s="113"/>
      <c r="L1281" s="113"/>
      <c r="Q1281" s="26"/>
      <c r="R1281" s="26"/>
      <c r="S1281" s="26"/>
      <c r="T1281" s="26"/>
      <c r="U1281" s="26"/>
      <c r="V1281" s="26"/>
    </row>
    <row r="1282" spans="6:22" s="27" customFormat="1" hidden="1" x14ac:dyDescent="0.25">
      <c r="F1282" s="23"/>
      <c r="G1282" s="23"/>
      <c r="H1282" s="131"/>
      <c r="I1282" s="113"/>
      <c r="J1282" s="113"/>
      <c r="K1282" s="113"/>
      <c r="L1282" s="113"/>
      <c r="Q1282" s="26"/>
      <c r="R1282" s="26"/>
      <c r="S1282" s="26"/>
      <c r="T1282" s="26"/>
      <c r="U1282" s="26"/>
      <c r="V1282" s="26"/>
    </row>
    <row r="1283" spans="6:22" s="27" customFormat="1" hidden="1" x14ac:dyDescent="0.25">
      <c r="F1283" s="23"/>
      <c r="G1283" s="23"/>
      <c r="H1283" s="131"/>
      <c r="I1283" s="113"/>
      <c r="J1283" s="113"/>
      <c r="K1283" s="113"/>
      <c r="L1283" s="113"/>
      <c r="Q1283" s="26"/>
      <c r="R1283" s="26"/>
      <c r="S1283" s="26"/>
      <c r="T1283" s="26"/>
      <c r="U1283" s="26"/>
      <c r="V1283" s="26"/>
    </row>
    <row r="1284" spans="6:22" s="27" customFormat="1" hidden="1" x14ac:dyDescent="0.25">
      <c r="F1284" s="23"/>
      <c r="G1284" s="23"/>
      <c r="H1284" s="131"/>
      <c r="I1284" s="113"/>
      <c r="J1284" s="113"/>
      <c r="K1284" s="113"/>
      <c r="L1284" s="113"/>
      <c r="Q1284" s="26"/>
      <c r="R1284" s="26"/>
      <c r="S1284" s="26"/>
      <c r="T1284" s="26"/>
      <c r="U1284" s="26"/>
      <c r="V1284" s="26"/>
    </row>
    <row r="1285" spans="6:22" s="27" customFormat="1" hidden="1" x14ac:dyDescent="0.25">
      <c r="F1285" s="23"/>
      <c r="G1285" s="23"/>
      <c r="H1285" s="131"/>
      <c r="I1285" s="113"/>
      <c r="J1285" s="113"/>
      <c r="K1285" s="113"/>
      <c r="L1285" s="113"/>
      <c r="Q1285" s="26"/>
      <c r="R1285" s="26"/>
      <c r="S1285" s="26"/>
      <c r="T1285" s="26"/>
      <c r="U1285" s="26"/>
      <c r="V1285" s="26"/>
    </row>
    <row r="1286" spans="6:22" s="27" customFormat="1" hidden="1" x14ac:dyDescent="0.25">
      <c r="F1286" s="23"/>
      <c r="G1286" s="23"/>
      <c r="H1286" s="131"/>
      <c r="I1286" s="113"/>
      <c r="J1286" s="113"/>
      <c r="K1286" s="113"/>
      <c r="L1286" s="113"/>
      <c r="Q1286" s="26"/>
      <c r="R1286" s="26"/>
      <c r="S1286" s="26"/>
      <c r="T1286" s="26"/>
      <c r="U1286" s="26"/>
      <c r="V1286" s="26"/>
    </row>
    <row r="1287" spans="6:22" s="27" customFormat="1" hidden="1" x14ac:dyDescent="0.25">
      <c r="F1287" s="23"/>
      <c r="G1287" s="23"/>
      <c r="H1287" s="131"/>
      <c r="I1287" s="113"/>
      <c r="J1287" s="113"/>
      <c r="K1287" s="113"/>
      <c r="L1287" s="113"/>
      <c r="Q1287" s="26"/>
      <c r="R1287" s="26"/>
      <c r="S1287" s="26"/>
      <c r="T1287" s="26"/>
      <c r="U1287" s="26"/>
      <c r="V1287" s="26"/>
    </row>
    <row r="1288" spans="6:22" s="27" customFormat="1" hidden="1" x14ac:dyDescent="0.25">
      <c r="F1288" s="23"/>
      <c r="G1288" s="23"/>
      <c r="H1288" s="131"/>
      <c r="I1288" s="113"/>
      <c r="J1288" s="113"/>
      <c r="K1288" s="113"/>
      <c r="L1288" s="113"/>
      <c r="Q1288" s="26"/>
      <c r="R1288" s="26"/>
      <c r="S1288" s="26"/>
      <c r="T1288" s="26"/>
      <c r="U1288" s="26"/>
      <c r="V1288" s="26"/>
    </row>
    <row r="1289" spans="6:22" s="27" customFormat="1" hidden="1" x14ac:dyDescent="0.25">
      <c r="F1289" s="23"/>
      <c r="G1289" s="23"/>
      <c r="H1289" s="131"/>
      <c r="I1289" s="113"/>
      <c r="J1289" s="113"/>
      <c r="K1289" s="113"/>
      <c r="L1289" s="113"/>
      <c r="Q1289" s="26"/>
      <c r="R1289" s="26"/>
      <c r="S1289" s="26"/>
      <c r="T1289" s="26"/>
      <c r="U1289" s="26"/>
      <c r="V1289" s="26"/>
    </row>
    <row r="1290" spans="6:22" s="27" customFormat="1" hidden="1" x14ac:dyDescent="0.25">
      <c r="F1290" s="23"/>
      <c r="G1290" s="23"/>
      <c r="H1290" s="131"/>
      <c r="I1290" s="113"/>
      <c r="J1290" s="113"/>
      <c r="K1290" s="113"/>
      <c r="L1290" s="113"/>
      <c r="Q1290" s="26"/>
      <c r="R1290" s="26"/>
      <c r="S1290" s="26"/>
      <c r="T1290" s="26"/>
      <c r="U1290" s="26"/>
      <c r="V1290" s="26"/>
    </row>
    <row r="1291" spans="6:22" s="27" customFormat="1" hidden="1" x14ac:dyDescent="0.25">
      <c r="F1291" s="23"/>
      <c r="G1291" s="23"/>
      <c r="H1291" s="131"/>
      <c r="I1291" s="113"/>
      <c r="J1291" s="113"/>
      <c r="K1291" s="113"/>
      <c r="L1291" s="113"/>
      <c r="Q1291" s="26"/>
      <c r="R1291" s="26"/>
      <c r="S1291" s="26"/>
      <c r="T1291" s="26"/>
      <c r="U1291" s="26"/>
      <c r="V1291" s="26"/>
    </row>
    <row r="1292" spans="6:22" s="27" customFormat="1" hidden="1" x14ac:dyDescent="0.25">
      <c r="F1292" s="23"/>
      <c r="G1292" s="23"/>
      <c r="H1292" s="131"/>
      <c r="I1292" s="113"/>
      <c r="J1292" s="113"/>
      <c r="K1292" s="113"/>
      <c r="L1292" s="113"/>
      <c r="Q1292" s="26"/>
      <c r="R1292" s="26"/>
      <c r="S1292" s="26"/>
      <c r="T1292" s="26"/>
      <c r="U1292" s="26"/>
      <c r="V1292" s="26"/>
    </row>
    <row r="1293" spans="6:22" s="27" customFormat="1" hidden="1" x14ac:dyDescent="0.25">
      <c r="F1293" s="23"/>
      <c r="G1293" s="23"/>
      <c r="H1293" s="131"/>
      <c r="I1293" s="113"/>
      <c r="J1293" s="113"/>
      <c r="K1293" s="113"/>
      <c r="L1293" s="113"/>
      <c r="Q1293" s="26"/>
      <c r="R1293" s="26"/>
      <c r="S1293" s="26"/>
      <c r="T1293" s="26"/>
      <c r="U1293" s="26"/>
      <c r="V1293" s="26"/>
    </row>
    <row r="1294" spans="6:22" s="27" customFormat="1" hidden="1" x14ac:dyDescent="0.25">
      <c r="F1294" s="23"/>
      <c r="G1294" s="23"/>
      <c r="H1294" s="131"/>
      <c r="I1294" s="113"/>
      <c r="J1294" s="113"/>
      <c r="K1294" s="113"/>
      <c r="L1294" s="113"/>
      <c r="Q1294" s="26"/>
      <c r="R1294" s="26"/>
      <c r="S1294" s="26"/>
      <c r="T1294" s="26"/>
      <c r="U1294" s="26"/>
      <c r="V1294" s="26"/>
    </row>
    <row r="1295" spans="6:22" s="27" customFormat="1" hidden="1" x14ac:dyDescent="0.25">
      <c r="F1295" s="23"/>
      <c r="G1295" s="23"/>
      <c r="H1295" s="131"/>
      <c r="I1295" s="113"/>
      <c r="J1295" s="113"/>
      <c r="K1295" s="113"/>
      <c r="L1295" s="113"/>
      <c r="Q1295" s="26"/>
      <c r="R1295" s="26"/>
      <c r="S1295" s="26"/>
      <c r="T1295" s="26"/>
      <c r="U1295" s="26"/>
      <c r="V1295" s="26"/>
    </row>
    <row r="1296" spans="6:22" s="27" customFormat="1" hidden="1" x14ac:dyDescent="0.25">
      <c r="F1296" s="23"/>
      <c r="G1296" s="23"/>
      <c r="H1296" s="131"/>
      <c r="I1296" s="113"/>
      <c r="J1296" s="113"/>
      <c r="K1296" s="113"/>
      <c r="L1296" s="113"/>
      <c r="Q1296" s="26"/>
      <c r="R1296" s="26"/>
      <c r="S1296" s="26"/>
      <c r="T1296" s="26"/>
      <c r="U1296" s="26"/>
      <c r="V1296" s="26"/>
    </row>
    <row r="1297" spans="5:22" s="27" customFormat="1" hidden="1" x14ac:dyDescent="0.25">
      <c r="F1297" s="23"/>
      <c r="G1297" s="23"/>
      <c r="H1297" s="131"/>
      <c r="I1297" s="113"/>
      <c r="J1297" s="113"/>
      <c r="K1297" s="113"/>
      <c r="L1297" s="113"/>
      <c r="Q1297" s="26"/>
      <c r="R1297" s="26"/>
      <c r="S1297" s="26"/>
      <c r="T1297" s="26"/>
      <c r="U1297" s="26"/>
      <c r="V1297" s="26"/>
    </row>
    <row r="1298" spans="5:22" s="27" customFormat="1" hidden="1" x14ac:dyDescent="0.25">
      <c r="F1298" s="23"/>
      <c r="G1298" s="23"/>
      <c r="H1298" s="131"/>
      <c r="I1298" s="113"/>
      <c r="J1298" s="113"/>
      <c r="K1298" s="113"/>
      <c r="L1298" s="113"/>
      <c r="Q1298" s="26"/>
      <c r="R1298" s="26"/>
      <c r="S1298" s="26"/>
      <c r="T1298" s="26"/>
      <c r="U1298" s="26"/>
      <c r="V1298" s="26"/>
    </row>
    <row r="1299" spans="5:22" s="27" customFormat="1" hidden="1" x14ac:dyDescent="0.25">
      <c r="F1299" s="23"/>
      <c r="G1299" s="23"/>
      <c r="H1299" s="131"/>
      <c r="I1299" s="113"/>
      <c r="J1299" s="113"/>
      <c r="K1299" s="113"/>
      <c r="L1299" s="113"/>
      <c r="Q1299" s="26"/>
      <c r="R1299" s="26"/>
      <c r="S1299" s="26"/>
      <c r="T1299" s="26"/>
      <c r="U1299" s="26"/>
      <c r="V1299" s="26"/>
    </row>
    <row r="1300" spans="5:22" s="27" customFormat="1" hidden="1" x14ac:dyDescent="0.25">
      <c r="F1300" s="23"/>
      <c r="G1300" s="23"/>
      <c r="H1300" s="131"/>
      <c r="I1300" s="113"/>
      <c r="J1300" s="113"/>
      <c r="K1300" s="113"/>
      <c r="Q1300" s="26"/>
      <c r="R1300" s="26"/>
      <c r="S1300" s="26"/>
      <c r="T1300" s="26"/>
      <c r="U1300" s="26"/>
      <c r="V1300" s="26"/>
    </row>
    <row r="1301" spans="5:22" s="27" customFormat="1" hidden="1" x14ac:dyDescent="0.25">
      <c r="F1301" s="23"/>
      <c r="G1301" s="23"/>
      <c r="H1301" s="131"/>
      <c r="I1301" s="113"/>
      <c r="J1301" s="113"/>
      <c r="K1301" s="113"/>
      <c r="L1301" s="23"/>
      <c r="Q1301" s="26"/>
      <c r="R1301" s="26"/>
      <c r="S1301" s="26"/>
      <c r="T1301" s="26"/>
      <c r="U1301" s="26"/>
      <c r="V1301" s="26"/>
    </row>
    <row r="1302" spans="5:22" s="27" customFormat="1" hidden="1" x14ac:dyDescent="0.25">
      <c r="F1302" s="23"/>
      <c r="G1302" s="23"/>
      <c r="H1302" s="131"/>
      <c r="I1302" s="113"/>
      <c r="J1302" s="113"/>
      <c r="K1302" s="113"/>
      <c r="L1302" s="23"/>
      <c r="Q1302" s="26"/>
      <c r="R1302" s="26"/>
      <c r="S1302" s="26"/>
      <c r="T1302" s="26"/>
      <c r="U1302" s="26"/>
      <c r="V1302" s="26"/>
    </row>
    <row r="1303" spans="5:22" s="27" customFormat="1" hidden="1" x14ac:dyDescent="0.25">
      <c r="F1303" s="23"/>
      <c r="G1303" s="23"/>
      <c r="H1303" s="131"/>
      <c r="I1303" s="113"/>
      <c r="J1303" s="113"/>
      <c r="K1303" s="113"/>
      <c r="L1303" s="23"/>
      <c r="Q1303" s="26"/>
      <c r="R1303" s="26"/>
      <c r="S1303" s="26"/>
      <c r="T1303" s="26"/>
      <c r="U1303" s="26"/>
      <c r="V1303" s="26"/>
    </row>
    <row r="1304" spans="5:22" s="27" customFormat="1" hidden="1" x14ac:dyDescent="0.25">
      <c r="F1304" s="23"/>
      <c r="G1304" s="23"/>
      <c r="H1304" s="131"/>
      <c r="I1304" s="113"/>
      <c r="J1304" s="113"/>
      <c r="K1304" s="113"/>
      <c r="L1304" s="23"/>
      <c r="Q1304" s="26"/>
      <c r="R1304" s="26"/>
      <c r="S1304" s="26"/>
      <c r="T1304" s="26"/>
      <c r="U1304" s="26"/>
      <c r="V1304" s="26"/>
    </row>
    <row r="1305" spans="5:22" s="27" customFormat="1" hidden="1" x14ac:dyDescent="0.25">
      <c r="F1305" s="23"/>
      <c r="G1305" s="23"/>
      <c r="H1305" s="131"/>
      <c r="I1305" s="113"/>
      <c r="J1305" s="113"/>
      <c r="K1305" s="113"/>
      <c r="L1305" s="23"/>
      <c r="Q1305" s="26"/>
      <c r="R1305" s="26"/>
      <c r="S1305" s="26"/>
      <c r="T1305" s="26"/>
      <c r="U1305" s="26"/>
      <c r="V1305" s="26"/>
    </row>
    <row r="1306" spans="5:22" s="27" customFormat="1" hidden="1" x14ac:dyDescent="0.25">
      <c r="F1306" s="23"/>
      <c r="G1306" s="23"/>
      <c r="H1306" s="131"/>
      <c r="I1306" s="113"/>
      <c r="J1306" s="113"/>
      <c r="K1306" s="113"/>
      <c r="L1306" s="23"/>
      <c r="Q1306" s="26"/>
      <c r="R1306" s="26"/>
      <c r="S1306" s="26"/>
      <c r="T1306" s="26"/>
      <c r="U1306" s="26"/>
      <c r="V1306" s="26"/>
    </row>
    <row r="1307" spans="5:22" s="27" customFormat="1" hidden="1" x14ac:dyDescent="0.25">
      <c r="F1307" s="23"/>
      <c r="G1307" s="23"/>
      <c r="H1307" s="131"/>
      <c r="I1307" s="113"/>
      <c r="J1307" s="113"/>
      <c r="K1307" s="113"/>
      <c r="L1307" s="23"/>
      <c r="Q1307" s="26"/>
      <c r="R1307" s="26"/>
      <c r="S1307" s="26"/>
      <c r="T1307" s="26"/>
      <c r="U1307" s="26"/>
      <c r="V1307" s="26"/>
    </row>
    <row r="1308" spans="5:22" hidden="1" x14ac:dyDescent="0.25">
      <c r="E1308" s="27"/>
      <c r="H1308" s="131"/>
      <c r="I1308" s="113"/>
      <c r="J1308" s="113"/>
      <c r="K1308" s="113"/>
    </row>
    <row r="1309" spans="5:22" hidden="1" x14ac:dyDescent="0.25">
      <c r="E1309" s="27"/>
      <c r="H1309" s="131"/>
      <c r="I1309" s="113"/>
      <c r="J1309" s="113"/>
      <c r="K1309" s="113"/>
    </row>
    <row r="1310" spans="5:22" hidden="1" x14ac:dyDescent="0.25">
      <c r="E1310" s="27"/>
      <c r="H1310" s="131"/>
      <c r="I1310" s="113"/>
      <c r="J1310" s="113"/>
      <c r="K1310" s="113"/>
    </row>
    <row r="1311" spans="5:22" hidden="1" x14ac:dyDescent="0.25">
      <c r="E1311" s="27"/>
      <c r="H1311" s="131"/>
      <c r="I1311" s="113"/>
      <c r="J1311" s="113"/>
      <c r="K1311" s="113"/>
    </row>
    <row r="1312" spans="5:22" hidden="1" x14ac:dyDescent="0.25">
      <c r="E1312" s="27"/>
      <c r="H1312" s="131"/>
      <c r="I1312" s="113"/>
      <c r="J1312" s="113"/>
      <c r="K1312" s="113"/>
    </row>
    <row r="1313" spans="5:11" hidden="1" x14ac:dyDescent="0.25">
      <c r="E1313" s="27"/>
      <c r="H1313" s="131"/>
      <c r="I1313" s="113"/>
      <c r="J1313" s="113"/>
      <c r="K1313" s="113"/>
    </row>
    <row r="1314" spans="5:11" hidden="1" x14ac:dyDescent="0.25">
      <c r="E1314" s="27"/>
      <c r="H1314" s="131"/>
      <c r="I1314" s="113"/>
      <c r="J1314" s="113"/>
      <c r="K1314" s="113"/>
    </row>
    <row r="1315" spans="5:11" hidden="1" x14ac:dyDescent="0.25">
      <c r="E1315" s="27"/>
      <c r="H1315" s="131"/>
      <c r="I1315" s="113"/>
      <c r="J1315" s="113"/>
      <c r="K1315" s="113"/>
    </row>
    <row r="1316" spans="5:11" hidden="1" x14ac:dyDescent="0.25">
      <c r="E1316" s="27"/>
      <c r="H1316" s="131"/>
      <c r="I1316" s="113"/>
      <c r="J1316" s="113"/>
      <c r="K1316" s="113"/>
    </row>
    <row r="1317" spans="5:11" hidden="1" x14ac:dyDescent="0.25">
      <c r="E1317" s="27"/>
      <c r="H1317" s="131"/>
      <c r="I1317" s="113"/>
      <c r="J1317" s="113"/>
      <c r="K1317" s="113"/>
    </row>
    <row r="1318" spans="5:11" hidden="1" x14ac:dyDescent="0.25">
      <c r="E1318" s="27"/>
      <c r="H1318" s="131"/>
      <c r="I1318" s="113"/>
      <c r="J1318" s="113"/>
      <c r="K1318" s="113"/>
    </row>
    <row r="1319" spans="5:11" hidden="1" x14ac:dyDescent="0.25">
      <c r="E1319" s="27"/>
      <c r="H1319" s="131"/>
      <c r="I1319" s="113"/>
      <c r="J1319" s="113"/>
      <c r="K1319" s="113"/>
    </row>
    <row r="1320" spans="5:11" hidden="1" x14ac:dyDescent="0.25">
      <c r="E1320" s="27"/>
      <c r="H1320" s="131"/>
      <c r="I1320" s="113"/>
      <c r="J1320" s="113"/>
      <c r="K1320" s="113"/>
    </row>
    <row r="1321" spans="5:11" hidden="1" x14ac:dyDescent="0.25">
      <c r="E1321" s="27"/>
      <c r="H1321" s="131"/>
      <c r="I1321" s="113"/>
      <c r="J1321" s="113"/>
      <c r="K1321" s="113"/>
    </row>
    <row r="1322" spans="5:11" hidden="1" x14ac:dyDescent="0.25">
      <c r="H1322" s="131"/>
      <c r="I1322" s="113"/>
      <c r="J1322" s="113"/>
      <c r="K1322" s="113"/>
    </row>
    <row r="1323" spans="5:11" hidden="1" x14ac:dyDescent="0.25">
      <c r="H1323" s="131"/>
      <c r="I1323" s="113"/>
      <c r="J1323" s="113"/>
      <c r="K1323" s="113"/>
    </row>
    <row r="1324" spans="5:11" hidden="1" x14ac:dyDescent="0.25">
      <c r="H1324" s="131"/>
      <c r="I1324" s="113"/>
      <c r="J1324" s="113"/>
      <c r="K1324" s="113"/>
    </row>
    <row r="1325" spans="5:11" hidden="1" x14ac:dyDescent="0.25">
      <c r="H1325" s="131"/>
      <c r="I1325" s="113"/>
      <c r="J1325" s="113"/>
      <c r="K1325" s="113"/>
    </row>
    <row r="1326" spans="5:11" hidden="1" x14ac:dyDescent="0.25">
      <c r="H1326" s="131"/>
      <c r="I1326" s="113"/>
      <c r="J1326" s="113"/>
      <c r="K1326" s="113"/>
    </row>
    <row r="1327" spans="5:11" hidden="1" x14ac:dyDescent="0.25">
      <c r="H1327" s="131"/>
      <c r="I1327" s="113"/>
      <c r="J1327" s="113"/>
      <c r="K1327" s="113"/>
    </row>
    <row r="1328" spans="5:11" hidden="1" x14ac:dyDescent="0.25">
      <c r="H1328" s="131"/>
      <c r="I1328" s="113"/>
      <c r="J1328" s="113"/>
      <c r="K1328" s="113"/>
    </row>
    <row r="1329" spans="8:11" hidden="1" x14ac:dyDescent="0.25">
      <c r="H1329" s="131"/>
      <c r="I1329" s="113"/>
      <c r="J1329" s="113"/>
      <c r="K1329" s="113"/>
    </row>
    <row r="1330" spans="8:11" hidden="1" x14ac:dyDescent="0.25">
      <c r="H1330" s="131"/>
      <c r="I1330" s="113"/>
      <c r="J1330" s="113"/>
      <c r="K1330" s="113"/>
    </row>
    <row r="1331" spans="8:11" hidden="1" x14ac:dyDescent="0.25">
      <c r="H1331" s="131"/>
      <c r="I1331" s="113"/>
      <c r="J1331" s="113"/>
      <c r="K1331" s="113"/>
    </row>
    <row r="1332" spans="8:11" hidden="1" x14ac:dyDescent="0.25">
      <c r="H1332" s="131"/>
      <c r="I1332" s="113"/>
      <c r="J1332" s="113"/>
      <c r="K1332" s="113"/>
    </row>
    <row r="1333" spans="8:11" hidden="1" x14ac:dyDescent="0.25">
      <c r="H1333" s="131"/>
      <c r="I1333" s="113"/>
      <c r="J1333" s="113"/>
      <c r="K1333" s="113"/>
    </row>
    <row r="1334" spans="8:11" hidden="1" x14ac:dyDescent="0.25">
      <c r="H1334" s="131"/>
      <c r="I1334" s="113"/>
      <c r="J1334" s="113"/>
      <c r="K1334" s="113"/>
    </row>
    <row r="1335" spans="8:11" hidden="1" x14ac:dyDescent="0.25">
      <c r="H1335" s="131"/>
      <c r="I1335" s="113"/>
      <c r="J1335" s="113"/>
      <c r="K1335" s="113"/>
    </row>
    <row r="1336" spans="8:11" hidden="1" x14ac:dyDescent="0.25">
      <c r="H1336" s="131"/>
      <c r="I1336" s="113"/>
      <c r="J1336" s="113"/>
      <c r="K1336" s="113"/>
    </row>
    <row r="1337" spans="8:11" hidden="1" x14ac:dyDescent="0.25">
      <c r="H1337" s="131"/>
      <c r="I1337" s="113"/>
      <c r="J1337" s="113"/>
      <c r="K1337" s="113"/>
    </row>
    <row r="1338" spans="8:11" hidden="1" x14ac:dyDescent="0.25">
      <c r="H1338" s="131"/>
      <c r="I1338" s="113"/>
      <c r="J1338" s="113"/>
      <c r="K1338" s="113"/>
    </row>
    <row r="1339" spans="8:11" hidden="1" x14ac:dyDescent="0.25">
      <c r="H1339" s="131"/>
      <c r="I1339" s="113"/>
      <c r="J1339" s="113"/>
      <c r="K1339" s="113"/>
    </row>
    <row r="1340" spans="8:11" hidden="1" x14ac:dyDescent="0.25">
      <c r="H1340" s="131"/>
      <c r="I1340" s="113"/>
      <c r="J1340" s="113"/>
      <c r="K1340" s="113"/>
    </row>
    <row r="1341" spans="8:11" hidden="1" x14ac:dyDescent="0.25">
      <c r="H1341" s="131"/>
      <c r="I1341" s="113"/>
      <c r="J1341" s="113"/>
      <c r="K1341" s="113"/>
    </row>
    <row r="1342" spans="8:11" hidden="1" x14ac:dyDescent="0.25">
      <c r="H1342" s="131"/>
      <c r="I1342" s="113"/>
      <c r="J1342" s="113"/>
      <c r="K1342" s="113"/>
    </row>
    <row r="1343" spans="8:11" hidden="1" x14ac:dyDescent="0.25">
      <c r="H1343" s="131"/>
      <c r="I1343" s="113"/>
      <c r="J1343" s="113"/>
      <c r="K1343" s="113"/>
    </row>
    <row r="1344" spans="8:11" hidden="1" x14ac:dyDescent="0.25">
      <c r="H1344" s="131"/>
      <c r="I1344" s="113"/>
      <c r="J1344" s="113"/>
      <c r="K1344" s="113"/>
    </row>
    <row r="1345" spans="6:11" hidden="1" x14ac:dyDescent="0.25">
      <c r="H1345" s="131"/>
      <c r="I1345" s="113"/>
      <c r="J1345" s="113"/>
      <c r="K1345" s="113"/>
    </row>
    <row r="1346" spans="6:11" hidden="1" x14ac:dyDescent="0.25">
      <c r="H1346" s="131"/>
      <c r="I1346" s="113"/>
      <c r="J1346" s="113"/>
      <c r="K1346" s="113"/>
    </row>
    <row r="1347" spans="6:11" hidden="1" x14ac:dyDescent="0.25">
      <c r="H1347" s="131"/>
      <c r="I1347" s="113"/>
      <c r="J1347" s="113"/>
      <c r="K1347" s="113"/>
    </row>
    <row r="1348" spans="6:11" hidden="1" x14ac:dyDescent="0.25">
      <c r="H1348" s="131"/>
      <c r="I1348" s="113"/>
      <c r="J1348" s="113"/>
      <c r="K1348" s="113"/>
    </row>
    <row r="1349" spans="6:11" hidden="1" x14ac:dyDescent="0.25">
      <c r="H1349" s="131"/>
      <c r="I1349" s="113"/>
      <c r="J1349" s="113"/>
      <c r="K1349" s="113"/>
    </row>
    <row r="1350" spans="6:11" hidden="1" x14ac:dyDescent="0.25">
      <c r="H1350" s="131"/>
      <c r="I1350" s="113"/>
      <c r="J1350" s="113"/>
      <c r="K1350" s="113"/>
    </row>
    <row r="1351" spans="6:11" hidden="1" x14ac:dyDescent="0.25">
      <c r="H1351" s="131"/>
      <c r="I1351" s="113"/>
      <c r="J1351" s="113"/>
      <c r="K1351" s="113"/>
    </row>
    <row r="1352" spans="6:11" hidden="1" x14ac:dyDescent="0.25">
      <c r="H1352" s="131"/>
      <c r="I1352" s="113"/>
      <c r="J1352" s="113"/>
      <c r="K1352" s="113"/>
    </row>
    <row r="1353" spans="6:11" hidden="1" x14ac:dyDescent="0.25">
      <c r="H1353" s="131"/>
      <c r="I1353" s="113"/>
      <c r="J1353" s="113"/>
      <c r="K1353" s="113"/>
    </row>
    <row r="1354" spans="6:11" hidden="1" x14ac:dyDescent="0.25">
      <c r="H1354" s="131"/>
      <c r="I1354" s="113"/>
      <c r="J1354" s="113"/>
      <c r="K1354" s="113"/>
    </row>
    <row r="1355" spans="6:11" hidden="1" x14ac:dyDescent="0.25">
      <c r="H1355" s="131"/>
      <c r="I1355" s="113"/>
      <c r="J1355" s="113"/>
      <c r="K1355" s="113"/>
    </row>
    <row r="1356" spans="6:11" hidden="1" x14ac:dyDescent="0.25">
      <c r="H1356" s="131"/>
      <c r="I1356" s="113"/>
      <c r="J1356" s="113"/>
      <c r="K1356" s="113"/>
    </row>
    <row r="1357" spans="6:11" hidden="1" x14ac:dyDescent="0.25">
      <c r="H1357" s="131"/>
      <c r="I1357" s="113"/>
      <c r="J1357" s="113"/>
      <c r="K1357" s="113"/>
    </row>
    <row r="1358" spans="6:11" hidden="1" x14ac:dyDescent="0.25">
      <c r="H1358" s="131"/>
      <c r="I1358" s="113"/>
      <c r="J1358" s="113"/>
      <c r="K1358" s="113"/>
    </row>
    <row r="1359" spans="6:11" hidden="1" x14ac:dyDescent="0.25">
      <c r="H1359" s="131"/>
      <c r="I1359" s="113"/>
      <c r="J1359" s="113"/>
      <c r="K1359" s="113"/>
    </row>
    <row r="1360" spans="6:11" hidden="1" x14ac:dyDescent="0.25">
      <c r="F1360" s="27"/>
      <c r="G1360" s="27"/>
      <c r="H1360" s="131"/>
      <c r="I1360" s="113"/>
      <c r="J1360" s="113"/>
      <c r="K1360" s="113"/>
    </row>
    <row r="1361" spans="6:11" hidden="1" x14ac:dyDescent="0.25">
      <c r="F1361" s="27"/>
      <c r="G1361" s="27"/>
      <c r="H1361" s="131"/>
      <c r="I1361" s="113"/>
      <c r="J1361" s="113"/>
      <c r="K1361" s="113"/>
    </row>
    <row r="1362" spans="6:11" hidden="1" x14ac:dyDescent="0.25">
      <c r="F1362" s="27"/>
      <c r="G1362" s="27"/>
      <c r="H1362" s="131"/>
      <c r="I1362" s="113"/>
      <c r="J1362" s="113"/>
      <c r="K1362" s="113"/>
    </row>
    <row r="1363" spans="6:11" hidden="1" x14ac:dyDescent="0.25">
      <c r="F1363" s="27"/>
      <c r="G1363" s="27"/>
      <c r="H1363" s="27"/>
      <c r="I1363" s="27"/>
      <c r="J1363" s="27"/>
      <c r="K1363" s="27"/>
    </row>
  </sheetData>
  <sheetProtection sheet="1" objects="1" scenarios="1"/>
  <mergeCells count="7">
    <mergeCell ref="E6:P6"/>
    <mergeCell ref="E163:T163"/>
    <mergeCell ref="E168:K168"/>
    <mergeCell ref="E170:K170"/>
    <mergeCell ref="E8:F8"/>
    <mergeCell ref="H12:K12"/>
    <mergeCell ref="H13:K13"/>
  </mergeCells>
  <dataValidations count="2">
    <dataValidation type="list" allowBlank="1" showInputMessage="1" showErrorMessage="1" sqref="F10">
      <formula1>gender</formula1>
    </dataValidation>
    <dataValidation type="list" allowBlank="1" showInputMessage="1" showErrorMessage="1" sqref="F9">
      <formula1>YAG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V1281"/>
  <sheetViews>
    <sheetView showGridLines="0" workbookViewId="0">
      <pane xSplit="7" ySplit="15" topLeftCell="H16" activePane="bottomRight" state="frozen"/>
      <selection activeCell="E1" sqref="E1"/>
      <selection pane="topRight" activeCell="H1" sqref="H1"/>
      <selection pane="bottomLeft" activeCell="E16" sqref="E16"/>
      <selection pane="bottomRight" activeCell="I8" sqref="I8"/>
    </sheetView>
  </sheetViews>
  <sheetFormatPr defaultColWidth="0" defaultRowHeight="14.25" zeroHeight="1" x14ac:dyDescent="0.2"/>
  <cols>
    <col min="1" max="1" width="47.5703125" style="23" hidden="1" customWidth="1"/>
    <col min="2" max="3" width="9.140625" style="23" hidden="1" customWidth="1"/>
    <col min="4" max="4" width="25.710937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2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4" width="9.140625" style="27" customWidth="1"/>
    <col min="15" max="17" width="9.140625" style="27" hidden="1" customWidth="1"/>
    <col min="18" max="18" width="14.7109375" style="27" hidden="1" customWidth="1"/>
    <col min="19" max="24" width="9.140625" style="27" hidden="1" customWidth="1"/>
    <col min="25" max="74" width="0" style="27" hidden="1" customWidth="1"/>
    <col min="75" max="16384" width="9.140625" style="23" hidden="1"/>
  </cols>
  <sheetData>
    <row r="1" spans="1:74" ht="14.25" customHeight="1" x14ac:dyDescent="0.2">
      <c r="E1" s="73" t="s">
        <v>215</v>
      </c>
      <c r="G1" s="37"/>
      <c r="H1" s="37"/>
      <c r="I1" s="37"/>
      <c r="J1" s="37"/>
      <c r="K1" s="37"/>
    </row>
    <row r="2" spans="1:74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R2" s="26"/>
      <c r="S2" s="26"/>
      <c r="T2" s="26"/>
      <c r="U2" s="26"/>
      <c r="V2" s="26"/>
      <c r="W2" s="26"/>
    </row>
    <row r="3" spans="1:74" ht="15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  <c r="V3" s="26"/>
      <c r="W3" s="26"/>
    </row>
    <row r="4" spans="1:74" ht="15" x14ac:dyDescent="0.25">
      <c r="E4" s="22" t="s">
        <v>212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  <c r="V4" s="26"/>
      <c r="W4" s="26"/>
    </row>
    <row r="5" spans="1:74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  <c r="V5" s="26"/>
      <c r="W5" s="26"/>
    </row>
    <row r="6" spans="1:74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  <c r="V6" s="26"/>
      <c r="W6" s="26"/>
    </row>
    <row r="7" spans="1:74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  <c r="V7" s="26"/>
      <c r="W7" s="26"/>
    </row>
    <row r="8" spans="1:74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  <c r="V8" s="26"/>
      <c r="W8" s="26"/>
    </row>
    <row r="9" spans="1:74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80">
        <v>14</v>
      </c>
      <c r="R9" s="74" t="s">
        <v>175</v>
      </c>
      <c r="S9" s="74" t="s">
        <v>177</v>
      </c>
      <c r="T9" s="74" t="s">
        <v>176</v>
      </c>
      <c r="U9" s="74"/>
      <c r="V9" s="26"/>
      <c r="W9" s="26"/>
    </row>
    <row r="10" spans="1:74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80"/>
      <c r="R10" s="74" t="s">
        <v>24</v>
      </c>
      <c r="S10" s="74" t="s">
        <v>26</v>
      </c>
      <c r="T10" s="74" t="s">
        <v>173</v>
      </c>
      <c r="U10" s="74"/>
      <c r="V10" s="26"/>
      <c r="W10" s="26"/>
    </row>
    <row r="11" spans="1:74" ht="15" x14ac:dyDescent="0.25">
      <c r="E11" s="98"/>
      <c r="F11" s="83"/>
      <c r="G11" s="83"/>
      <c r="H11" s="84"/>
      <c r="I11" s="84"/>
      <c r="J11" s="84"/>
      <c r="K11" s="84"/>
      <c r="L11" s="80"/>
      <c r="R11" s="74" t="s">
        <v>27</v>
      </c>
      <c r="S11" s="74" t="s">
        <v>37</v>
      </c>
      <c r="T11" s="74" t="s">
        <v>178</v>
      </c>
      <c r="U11" s="74"/>
      <c r="V11" s="26"/>
      <c r="W11" s="26"/>
    </row>
    <row r="12" spans="1:74" ht="29.25" x14ac:dyDescent="0.25">
      <c r="E12" s="85"/>
      <c r="F12" s="86"/>
      <c r="G12" s="87"/>
      <c r="H12" s="262" t="s">
        <v>266</v>
      </c>
      <c r="I12" s="262"/>
      <c r="J12" s="262"/>
      <c r="K12" s="263"/>
      <c r="L12" s="80"/>
      <c r="R12" s="74" t="s">
        <v>29</v>
      </c>
      <c r="S12" s="82" t="s">
        <v>184</v>
      </c>
      <c r="T12" s="74" t="s">
        <v>179</v>
      </c>
      <c r="U12" s="74"/>
      <c r="V12" s="26"/>
      <c r="W12" s="26"/>
    </row>
    <row r="13" spans="1:74" ht="15" x14ac:dyDescent="0.25">
      <c r="E13" s="44"/>
      <c r="F13" s="79"/>
      <c r="G13" s="88"/>
      <c r="H13" s="262" t="str">
        <f>F9</f>
        <v xml:space="preserve">One year after graduation </v>
      </c>
      <c r="I13" s="262"/>
      <c r="J13" s="262"/>
      <c r="K13" s="263"/>
      <c r="L13" s="27"/>
      <c r="R13" s="74" t="s">
        <v>31</v>
      </c>
      <c r="S13" s="74" t="s">
        <v>252</v>
      </c>
      <c r="T13" s="74" t="s">
        <v>180</v>
      </c>
      <c r="U13" s="74"/>
      <c r="V13" s="26"/>
      <c r="W13" s="26"/>
      <c r="BV13" s="23"/>
    </row>
    <row r="14" spans="1:74" ht="15" hidden="1" x14ac:dyDescent="0.25">
      <c r="E14" s="44"/>
      <c r="F14" s="79"/>
      <c r="G14" s="88"/>
      <c r="H14" s="111" t="s">
        <v>121</v>
      </c>
      <c r="I14" s="111" t="s">
        <v>242</v>
      </c>
      <c r="J14" s="111" t="s">
        <v>243</v>
      </c>
      <c r="K14" s="111" t="s">
        <v>244</v>
      </c>
      <c r="L14" s="27"/>
      <c r="R14" s="74"/>
      <c r="S14" s="74"/>
      <c r="T14" s="74"/>
      <c r="U14" s="74"/>
      <c r="V14" s="26"/>
      <c r="W14" s="26"/>
      <c r="BV14" s="23"/>
    </row>
    <row r="15" spans="1:74" s="98" customFormat="1" ht="51" customHeight="1" x14ac:dyDescent="0.25">
      <c r="A15" s="93"/>
      <c r="B15" s="93" t="s">
        <v>181</v>
      </c>
      <c r="C15" s="93" t="s">
        <v>172</v>
      </c>
      <c r="D15" s="93" t="s">
        <v>112</v>
      </c>
      <c r="E15" s="94"/>
      <c r="F15" s="43" t="s">
        <v>170</v>
      </c>
      <c r="G15" s="25" t="s">
        <v>276</v>
      </c>
      <c r="H15" s="133" t="s">
        <v>272</v>
      </c>
      <c r="I15" s="125" t="s">
        <v>273</v>
      </c>
      <c r="J15" s="125" t="s">
        <v>274</v>
      </c>
      <c r="K15" s="126" t="s">
        <v>275</v>
      </c>
      <c r="L15" s="81"/>
      <c r="M15" s="81"/>
      <c r="N15" s="81"/>
      <c r="O15" s="81"/>
      <c r="P15" s="81"/>
      <c r="Q15" s="26"/>
      <c r="R15" s="74"/>
      <c r="S15" s="74"/>
      <c r="T15" s="74"/>
      <c r="U15" s="74"/>
      <c r="V15" s="26"/>
      <c r="W15" s="26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1:74" ht="15" x14ac:dyDescent="0.25">
      <c r="A16" s="90"/>
      <c r="B16" s="90"/>
      <c r="C16" s="90"/>
      <c r="D16" s="90"/>
      <c r="E16" s="127"/>
      <c r="F16" s="49"/>
      <c r="G16" s="49"/>
      <c r="H16" s="101"/>
      <c r="I16" s="100"/>
      <c r="J16" s="100"/>
      <c r="K16" s="134"/>
      <c r="L16" s="27"/>
      <c r="Q16" s="26"/>
      <c r="R16" s="74"/>
      <c r="S16" s="74"/>
      <c r="T16" s="74"/>
      <c r="U16" s="74"/>
      <c r="V16" s="26"/>
      <c r="W16" s="26"/>
      <c r="BV16" s="23"/>
    </row>
    <row r="17" spans="1:74" ht="15" x14ac:dyDescent="0.25">
      <c r="A17" s="102" t="str">
        <f>$R$20&amp;G17&amp;B17&amp;$U$20&amp; C17&amp;D17</f>
        <v>YAG1EULevel 8Female + maleAllAll</v>
      </c>
      <c r="B17" s="102" t="s">
        <v>248</v>
      </c>
      <c r="C17" s="102" t="s">
        <v>20</v>
      </c>
      <c r="D17" s="102" t="str">
        <f>F17</f>
        <v>All</v>
      </c>
      <c r="E17" s="103" t="s">
        <v>20</v>
      </c>
      <c r="F17" s="25" t="s">
        <v>20</v>
      </c>
      <c r="G17" s="25" t="s">
        <v>122</v>
      </c>
      <c r="H17" s="28">
        <f t="shared" ref="H17:K19" si="0">IFERROR(INDEX(all_data, MATCH($A17, All_data_lookupkey, 0), MATCH(H$14, All_data_headings, 0)),"-")</f>
        <v>1035</v>
      </c>
      <c r="I17" s="28">
        <f t="shared" si="0"/>
        <v>28800</v>
      </c>
      <c r="J17" s="28">
        <f t="shared" si="0"/>
        <v>33900</v>
      </c>
      <c r="K17" s="39">
        <f t="shared" si="0"/>
        <v>41000</v>
      </c>
      <c r="L17" s="27"/>
      <c r="Q17" s="26"/>
      <c r="R17" s="26"/>
      <c r="S17" s="26"/>
      <c r="T17" s="74"/>
      <c r="U17" s="74"/>
      <c r="V17" s="26"/>
      <c r="W17" s="26"/>
      <c r="BV17" s="23"/>
    </row>
    <row r="18" spans="1:74" ht="15" x14ac:dyDescent="0.25">
      <c r="A18" s="102" t="str">
        <f>$R$20&amp;G18&amp;B18&amp;$U$20&amp; C18&amp;D18</f>
        <v>YAG1UKLevel 8Female + maleAllAll</v>
      </c>
      <c r="B18" s="102" t="s">
        <v>248</v>
      </c>
      <c r="C18" s="102" t="s">
        <v>20</v>
      </c>
      <c r="D18" s="102" t="str">
        <f>D17</f>
        <v>All</v>
      </c>
      <c r="E18" s="103" t="s">
        <v>20</v>
      </c>
      <c r="F18" s="25"/>
      <c r="G18" s="25" t="s">
        <v>35</v>
      </c>
      <c r="H18" s="28">
        <f t="shared" si="0"/>
        <v>7430</v>
      </c>
      <c r="I18" s="28">
        <f t="shared" si="0"/>
        <v>26600</v>
      </c>
      <c r="J18" s="28">
        <f t="shared" si="0"/>
        <v>33200</v>
      </c>
      <c r="K18" s="39">
        <f t="shared" si="0"/>
        <v>41600</v>
      </c>
      <c r="L18" s="27"/>
      <c r="Q18" s="26"/>
      <c r="R18" s="89" t="str">
        <f>F9</f>
        <v xml:space="preserve">One year after graduation </v>
      </c>
      <c r="S18" s="74"/>
      <c r="T18" s="90"/>
      <c r="U18" s="89"/>
      <c r="V18" s="26"/>
      <c r="W18" s="26"/>
      <c r="BV18" s="23"/>
    </row>
    <row r="19" spans="1:74" ht="15" x14ac:dyDescent="0.25">
      <c r="A19" s="102" t="str">
        <f>$R$20&amp;G19&amp;B19&amp;$U$20&amp; C19&amp;D19</f>
        <v>YAG1Non-EULevel 8Female + maleAllAll</v>
      </c>
      <c r="B19" s="102" t="s">
        <v>248</v>
      </c>
      <c r="C19" s="102" t="s">
        <v>20</v>
      </c>
      <c r="D19" s="102" t="str">
        <f>D17</f>
        <v>All</v>
      </c>
      <c r="E19" s="103" t="s">
        <v>20</v>
      </c>
      <c r="F19" s="25"/>
      <c r="G19" s="25" t="s">
        <v>141</v>
      </c>
      <c r="H19" s="28">
        <f t="shared" si="0"/>
        <v>1620</v>
      </c>
      <c r="I19" s="28">
        <f t="shared" si="0"/>
        <v>27400</v>
      </c>
      <c r="J19" s="28">
        <f t="shared" si="0"/>
        <v>32500</v>
      </c>
      <c r="K19" s="39">
        <f t="shared" si="0"/>
        <v>38700</v>
      </c>
      <c r="L19" s="27"/>
      <c r="Q19" s="26"/>
      <c r="R19" s="74"/>
      <c r="S19" s="74"/>
      <c r="T19" s="90"/>
      <c r="U19" s="90"/>
      <c r="V19" s="26"/>
      <c r="W19" s="26"/>
      <c r="BV19" s="23"/>
    </row>
    <row r="20" spans="1:74" ht="15" x14ac:dyDescent="0.25">
      <c r="E20" s="108"/>
      <c r="F20" s="43"/>
      <c r="G20" s="43"/>
      <c r="H20" s="31"/>
      <c r="I20" s="31"/>
      <c r="J20" s="31"/>
      <c r="K20" s="136"/>
      <c r="L20" s="27"/>
      <c r="Q20" s="26"/>
      <c r="R20" s="97" t="str">
        <f>INDEX(table2_YAG,MATCH(R18,table2_YAGfullname, 0),MATCH("shortname",table2YAG_names,0))</f>
        <v>YAG1</v>
      </c>
      <c r="S20" s="82"/>
      <c r="T20" s="93"/>
      <c r="U20" s="93" t="str">
        <f>INDEX(table2gender, MATCH(F10, table2gender_columns, 0), MATCH("gender", table2gender_rows, 0))</f>
        <v>Female + male</v>
      </c>
      <c r="V20" s="26"/>
      <c r="W20" s="26"/>
      <c r="BV20" s="23"/>
    </row>
    <row r="21" spans="1:74" ht="15" x14ac:dyDescent="0.25">
      <c r="E21" s="48"/>
      <c r="F21" s="49"/>
      <c r="G21" s="49"/>
      <c r="H21" s="137"/>
      <c r="I21" s="137"/>
      <c r="J21" s="137"/>
      <c r="K21" s="138"/>
      <c r="L21" s="27"/>
      <c r="Q21" s="26"/>
      <c r="R21" s="26"/>
      <c r="S21" s="26"/>
      <c r="T21" s="26"/>
      <c r="U21" s="26"/>
      <c r="V21" s="26"/>
      <c r="W21" s="26"/>
      <c r="BV21" s="23"/>
    </row>
    <row r="22" spans="1:74" ht="15" x14ac:dyDescent="0.25">
      <c r="A22" s="102" t="str">
        <f>$R$20&amp;G22&amp;B22&amp;$U$20&amp; C22&amp;D22</f>
        <v>YAG1EULevel 8Female + maleAllNorth East</v>
      </c>
      <c r="B22" s="102" t="s">
        <v>248</v>
      </c>
      <c r="C22" s="102" t="s">
        <v>20</v>
      </c>
      <c r="D22" s="102" t="str">
        <f>F22</f>
        <v>North East</v>
      </c>
      <c r="E22" s="142"/>
      <c r="F22" s="57" t="s">
        <v>129</v>
      </c>
      <c r="G22" s="55" t="s">
        <v>122</v>
      </c>
      <c r="H22" s="33">
        <f t="shared" ref="H22:K24" si="1">IFERROR(INDEX(all_data, MATCH($A22, All_data_lookupkey, 0), MATCH(H$14, All_data_headings, 0)),"-")</f>
        <v>30</v>
      </c>
      <c r="I22" s="33">
        <f t="shared" si="1"/>
        <v>25100</v>
      </c>
      <c r="J22" s="33">
        <f t="shared" si="1"/>
        <v>29600</v>
      </c>
      <c r="K22" s="40">
        <f t="shared" si="1"/>
        <v>33600</v>
      </c>
      <c r="L22" s="27"/>
      <c r="Q22" s="26"/>
      <c r="R22" s="26"/>
      <c r="S22" s="26"/>
      <c r="T22" s="26"/>
      <c r="U22" s="26"/>
      <c r="V22" s="26"/>
      <c r="W22" s="26"/>
      <c r="BV22" s="23"/>
    </row>
    <row r="23" spans="1:74" ht="15" x14ac:dyDescent="0.25">
      <c r="A23" s="102" t="str">
        <f>$R$20&amp;G23&amp;B23&amp;$U$20&amp; C23&amp;D23</f>
        <v>YAG1UKLevel 8Female + maleAllNorth East</v>
      </c>
      <c r="B23" s="102" t="s">
        <v>248</v>
      </c>
      <c r="C23" s="102" t="s">
        <v>20</v>
      </c>
      <c r="D23" s="102" t="str">
        <f>D22</f>
        <v>North East</v>
      </c>
      <c r="E23" s="56"/>
      <c r="F23" s="57"/>
      <c r="G23" s="55" t="s">
        <v>35</v>
      </c>
      <c r="H23" s="33">
        <f t="shared" si="1"/>
        <v>315</v>
      </c>
      <c r="I23" s="33">
        <f t="shared" si="1"/>
        <v>23400</v>
      </c>
      <c r="J23" s="33">
        <f t="shared" si="1"/>
        <v>30100</v>
      </c>
      <c r="K23" s="40">
        <f t="shared" si="1"/>
        <v>37300</v>
      </c>
      <c r="L23" s="27"/>
      <c r="Q23" s="26"/>
      <c r="R23" s="26"/>
      <c r="S23" s="26"/>
      <c r="T23" s="26"/>
      <c r="U23" s="26"/>
      <c r="V23" s="26"/>
      <c r="W23" s="26"/>
      <c r="BV23" s="23"/>
    </row>
    <row r="24" spans="1:74" ht="15" x14ac:dyDescent="0.25">
      <c r="A24" s="102" t="str">
        <f>$R$20&amp;G24&amp;B24&amp;$U$20&amp; C24&amp;D24</f>
        <v>YAG1Non-EULevel 8Female + maleAllNorth East</v>
      </c>
      <c r="B24" s="102" t="s">
        <v>248</v>
      </c>
      <c r="C24" s="102" t="s">
        <v>20</v>
      </c>
      <c r="D24" s="102" t="str">
        <f>D22</f>
        <v>North East</v>
      </c>
      <c r="E24" s="56"/>
      <c r="F24" s="57"/>
      <c r="G24" s="55" t="s">
        <v>141</v>
      </c>
      <c r="H24" s="33">
        <f t="shared" si="1"/>
        <v>70</v>
      </c>
      <c r="I24" s="33">
        <f t="shared" si="1"/>
        <v>23400</v>
      </c>
      <c r="J24" s="33">
        <f t="shared" si="1"/>
        <v>29900</v>
      </c>
      <c r="K24" s="40">
        <f t="shared" si="1"/>
        <v>32500</v>
      </c>
      <c r="L24" s="106"/>
      <c r="M24" s="128"/>
      <c r="Q24" s="26"/>
      <c r="R24" s="26"/>
      <c r="S24" s="26"/>
      <c r="T24" s="26"/>
      <c r="U24" s="26"/>
      <c r="V24" s="26"/>
      <c r="W24" s="26"/>
      <c r="BV24" s="23"/>
    </row>
    <row r="25" spans="1:74" ht="15" x14ac:dyDescent="0.25">
      <c r="E25" s="58"/>
      <c r="F25" s="59"/>
      <c r="G25" s="57"/>
      <c r="H25" s="33"/>
      <c r="I25" s="33"/>
      <c r="J25" s="33"/>
      <c r="K25" s="40"/>
      <c r="L25" s="106"/>
      <c r="M25" s="128"/>
      <c r="Q25" s="26"/>
      <c r="R25" s="26"/>
      <c r="S25" s="26"/>
      <c r="T25" s="26"/>
      <c r="U25" s="26"/>
      <c r="V25" s="26"/>
      <c r="W25" s="26"/>
      <c r="BV25" s="23"/>
    </row>
    <row r="26" spans="1:74" ht="15" x14ac:dyDescent="0.25">
      <c r="A26" s="102" t="str">
        <f>$R$20&amp;G26&amp;B26&amp;$U$20&amp; C26&amp;D26</f>
        <v>YAG1EULevel 8Female + maleAllNorth West</v>
      </c>
      <c r="B26" s="102" t="s">
        <v>248</v>
      </c>
      <c r="C26" s="102" t="s">
        <v>20</v>
      </c>
      <c r="D26" s="102" t="str">
        <f>F26</f>
        <v>North West</v>
      </c>
      <c r="E26" s="142"/>
      <c r="F26" s="57" t="s">
        <v>130</v>
      </c>
      <c r="G26" s="55" t="s">
        <v>122</v>
      </c>
      <c r="H26" s="33">
        <f t="shared" ref="H26:K28" si="2">IFERROR(INDEX(all_data, MATCH($A26, All_data_lookupkey, 0), MATCH(H$14, All_data_headings, 0)),"-")</f>
        <v>75</v>
      </c>
      <c r="I26" s="33">
        <f t="shared" si="2"/>
        <v>27200</v>
      </c>
      <c r="J26" s="33">
        <f t="shared" si="2"/>
        <v>32100</v>
      </c>
      <c r="K26" s="40">
        <f t="shared" si="2"/>
        <v>35800</v>
      </c>
      <c r="L26" s="27"/>
      <c r="Q26" s="26"/>
      <c r="R26" s="26"/>
      <c r="S26" s="26"/>
      <c r="T26" s="26"/>
      <c r="U26" s="26"/>
      <c r="V26" s="26"/>
      <c r="W26" s="26"/>
      <c r="BV26" s="23"/>
    </row>
    <row r="27" spans="1:74" ht="15" x14ac:dyDescent="0.25">
      <c r="A27" s="102" t="str">
        <f>$R$20&amp;G27&amp;B27&amp;$U$20&amp; C27&amp;D27</f>
        <v>YAG1UKLevel 8Female + maleAllNorth West</v>
      </c>
      <c r="B27" s="102" t="s">
        <v>248</v>
      </c>
      <c r="C27" s="102" t="s">
        <v>20</v>
      </c>
      <c r="D27" s="102" t="str">
        <f>D26</f>
        <v>North West</v>
      </c>
      <c r="E27" s="56"/>
      <c r="F27" s="57"/>
      <c r="G27" s="55" t="s">
        <v>35</v>
      </c>
      <c r="H27" s="33">
        <f t="shared" si="2"/>
        <v>755</v>
      </c>
      <c r="I27" s="33">
        <f t="shared" si="2"/>
        <v>25600</v>
      </c>
      <c r="J27" s="33">
        <f t="shared" si="2"/>
        <v>32100</v>
      </c>
      <c r="K27" s="40">
        <f t="shared" si="2"/>
        <v>39400</v>
      </c>
      <c r="L27" s="27"/>
      <c r="M27" s="27" t="s">
        <v>18</v>
      </c>
      <c r="Q27" s="26"/>
      <c r="R27" s="26"/>
      <c r="S27" s="26"/>
      <c r="T27" s="26"/>
      <c r="U27" s="26"/>
      <c r="V27" s="26"/>
      <c r="W27" s="26"/>
      <c r="BV27" s="23"/>
    </row>
    <row r="28" spans="1:74" ht="15" x14ac:dyDescent="0.25">
      <c r="A28" s="102" t="str">
        <f>$R$20&amp;G28&amp;B28&amp;$U$20&amp; C28&amp;D28</f>
        <v>YAG1Non-EULevel 8Female + maleAllNorth West</v>
      </c>
      <c r="B28" s="102" t="s">
        <v>248</v>
      </c>
      <c r="C28" s="102" t="s">
        <v>20</v>
      </c>
      <c r="D28" s="102" t="str">
        <f>D26</f>
        <v>North West</v>
      </c>
      <c r="E28" s="56"/>
      <c r="F28" s="57"/>
      <c r="G28" s="55" t="s">
        <v>141</v>
      </c>
      <c r="H28" s="33">
        <f t="shared" si="2"/>
        <v>135</v>
      </c>
      <c r="I28" s="33">
        <f t="shared" si="2"/>
        <v>24500</v>
      </c>
      <c r="J28" s="33">
        <f t="shared" si="2"/>
        <v>31200</v>
      </c>
      <c r="K28" s="40">
        <f t="shared" si="2"/>
        <v>35000</v>
      </c>
      <c r="L28" s="27"/>
      <c r="Q28" s="26"/>
      <c r="BV28" s="23"/>
    </row>
    <row r="29" spans="1:74" ht="15" x14ac:dyDescent="0.25">
      <c r="E29" s="60"/>
      <c r="F29" s="59"/>
      <c r="G29" s="57"/>
      <c r="H29" s="33"/>
      <c r="I29" s="33"/>
      <c r="J29" s="33"/>
      <c r="K29" s="40"/>
      <c r="L29" s="27"/>
      <c r="Q29" s="26"/>
      <c r="BV29" s="23"/>
    </row>
    <row r="30" spans="1:74" ht="15" x14ac:dyDescent="0.25">
      <c r="A30" s="102" t="str">
        <f>$R$20&amp;G30&amp;B30&amp;$U$20&amp; C30&amp;D30</f>
        <v>YAG1EULevel 8Female + maleAllYorkshire and the Humber</v>
      </c>
      <c r="B30" s="102" t="s">
        <v>248</v>
      </c>
      <c r="C30" s="102" t="s">
        <v>20</v>
      </c>
      <c r="D30" s="102" t="str">
        <f>F30</f>
        <v>Yorkshire and the Humber</v>
      </c>
      <c r="E30" s="61"/>
      <c r="F30" s="42" t="s">
        <v>169</v>
      </c>
      <c r="G30" s="55" t="s">
        <v>122</v>
      </c>
      <c r="H30" s="33">
        <f t="shared" ref="H30:K32" si="3">IFERROR(INDEX(all_data, MATCH($A30, All_data_lookupkey, 0), MATCH(H$14, All_data_headings, 0)),"-")</f>
        <v>60</v>
      </c>
      <c r="I30" s="33">
        <f t="shared" si="3"/>
        <v>26300</v>
      </c>
      <c r="J30" s="33">
        <f t="shared" si="3"/>
        <v>31400</v>
      </c>
      <c r="K30" s="40">
        <f t="shared" si="3"/>
        <v>35000</v>
      </c>
      <c r="L30" s="27"/>
      <c r="N30" s="27" t="s">
        <v>18</v>
      </c>
      <c r="Q30" s="26"/>
      <c r="BV30" s="23"/>
    </row>
    <row r="31" spans="1:74" x14ac:dyDescent="0.2">
      <c r="A31" s="102" t="str">
        <f>$R$20&amp;G31&amp;B31&amp;$U$20&amp; C31&amp;D31</f>
        <v>YAG1UKLevel 8Female + maleAllYorkshire and the Humber</v>
      </c>
      <c r="B31" s="102" t="s">
        <v>248</v>
      </c>
      <c r="C31" s="102" t="s">
        <v>20</v>
      </c>
      <c r="D31" s="102" t="str">
        <f>D30</f>
        <v>Yorkshire and the Humber</v>
      </c>
      <c r="E31" s="56"/>
      <c r="F31" s="42"/>
      <c r="G31" s="55" t="s">
        <v>35</v>
      </c>
      <c r="H31" s="33">
        <f t="shared" si="3"/>
        <v>655</v>
      </c>
      <c r="I31" s="33">
        <f t="shared" si="3"/>
        <v>25200</v>
      </c>
      <c r="J31" s="33">
        <f t="shared" si="3"/>
        <v>31000</v>
      </c>
      <c r="K31" s="40">
        <f t="shared" si="3"/>
        <v>37600</v>
      </c>
      <c r="L31" s="27"/>
      <c r="BV31" s="23"/>
    </row>
    <row r="32" spans="1:74" x14ac:dyDescent="0.2">
      <c r="A32" s="102" t="str">
        <f>$R$20&amp;G32&amp;B32&amp;$U$20&amp; C32&amp;D32</f>
        <v>YAG1Non-EULevel 8Female + maleAllYorkshire and the Humber</v>
      </c>
      <c r="B32" s="102" t="s">
        <v>248</v>
      </c>
      <c r="C32" s="102" t="s">
        <v>20</v>
      </c>
      <c r="D32" s="102" t="str">
        <f>D30</f>
        <v>Yorkshire and the Humber</v>
      </c>
      <c r="E32" s="56"/>
      <c r="F32" s="42"/>
      <c r="G32" s="55" t="s">
        <v>141</v>
      </c>
      <c r="H32" s="33">
        <f t="shared" si="3"/>
        <v>145</v>
      </c>
      <c r="I32" s="33">
        <f t="shared" si="3"/>
        <v>23000</v>
      </c>
      <c r="J32" s="33">
        <f t="shared" si="3"/>
        <v>31800</v>
      </c>
      <c r="K32" s="40">
        <f t="shared" si="3"/>
        <v>37200</v>
      </c>
      <c r="L32" s="27"/>
      <c r="BV32" s="23"/>
    </row>
    <row r="33" spans="1:74" x14ac:dyDescent="0.2">
      <c r="E33" s="60"/>
      <c r="F33" s="59"/>
      <c r="G33" s="57"/>
      <c r="H33" s="33"/>
      <c r="I33" s="33"/>
      <c r="J33" s="33"/>
      <c r="K33" s="40"/>
      <c r="L33" s="27"/>
      <c r="BV33" s="23"/>
    </row>
    <row r="34" spans="1:74" x14ac:dyDescent="0.2">
      <c r="A34" s="102" t="str">
        <f>$R$20&amp;G34&amp;B34&amp;$U$20&amp; C34&amp;D34</f>
        <v>YAG1EULevel 8Female + maleAllEast Midlands</v>
      </c>
      <c r="B34" s="102" t="s">
        <v>248</v>
      </c>
      <c r="C34" s="102" t="s">
        <v>20</v>
      </c>
      <c r="D34" s="102" t="str">
        <f>F34</f>
        <v>East Midlands</v>
      </c>
      <c r="E34" s="61"/>
      <c r="F34" s="57" t="s">
        <v>126</v>
      </c>
      <c r="G34" s="55" t="s">
        <v>122</v>
      </c>
      <c r="H34" s="33">
        <f t="shared" ref="H34:K36" si="4">IFERROR(INDEX(all_data, MATCH($A34, All_data_lookupkey, 0), MATCH(H$14, All_data_headings, 0)),"-")</f>
        <v>50</v>
      </c>
      <c r="I34" s="33">
        <f t="shared" si="4"/>
        <v>27300</v>
      </c>
      <c r="J34" s="33">
        <f t="shared" si="4"/>
        <v>31900</v>
      </c>
      <c r="K34" s="40">
        <f t="shared" si="4"/>
        <v>36400</v>
      </c>
      <c r="L34" s="27"/>
      <c r="BV34" s="23"/>
    </row>
    <row r="35" spans="1:74" x14ac:dyDescent="0.2">
      <c r="A35" s="102" t="str">
        <f>$R$20&amp;G35&amp;B35&amp;$U$20&amp; C35&amp;D35</f>
        <v>YAG1UKLevel 8Female + maleAllEast Midlands</v>
      </c>
      <c r="B35" s="102" t="s">
        <v>248</v>
      </c>
      <c r="C35" s="102" t="s">
        <v>20</v>
      </c>
      <c r="D35" s="102" t="str">
        <f>D34</f>
        <v>East Midlands</v>
      </c>
      <c r="E35" s="56"/>
      <c r="F35" s="57"/>
      <c r="G35" s="55" t="s">
        <v>35</v>
      </c>
      <c r="H35" s="33">
        <f t="shared" si="4"/>
        <v>560</v>
      </c>
      <c r="I35" s="33">
        <f t="shared" si="4"/>
        <v>26600</v>
      </c>
      <c r="J35" s="33">
        <f t="shared" si="4"/>
        <v>31000</v>
      </c>
      <c r="K35" s="40">
        <f t="shared" si="4"/>
        <v>39800</v>
      </c>
      <c r="L35" s="27"/>
      <c r="BV35" s="23"/>
    </row>
    <row r="36" spans="1:74" x14ac:dyDescent="0.2">
      <c r="A36" s="102" t="str">
        <f>$R$20&amp;G36&amp;B36&amp;$U$20&amp; C36&amp;D36</f>
        <v>YAG1Non-EULevel 8Female + maleAllEast Midlands</v>
      </c>
      <c r="B36" s="102" t="s">
        <v>248</v>
      </c>
      <c r="C36" s="102" t="s">
        <v>20</v>
      </c>
      <c r="D36" s="102" t="str">
        <f>D34</f>
        <v>East Midlands</v>
      </c>
      <c r="E36" s="56"/>
      <c r="F36" s="57"/>
      <c r="G36" s="55" t="s">
        <v>141</v>
      </c>
      <c r="H36" s="33">
        <f t="shared" si="4"/>
        <v>105</v>
      </c>
      <c r="I36" s="33">
        <f t="shared" si="4"/>
        <v>24500</v>
      </c>
      <c r="J36" s="33">
        <f t="shared" si="4"/>
        <v>31400</v>
      </c>
      <c r="K36" s="40">
        <f t="shared" si="4"/>
        <v>34700</v>
      </c>
      <c r="L36" s="27"/>
      <c r="BV36" s="23"/>
    </row>
    <row r="37" spans="1:74" x14ac:dyDescent="0.2">
      <c r="E37" s="60"/>
      <c r="F37" s="59"/>
      <c r="G37" s="57"/>
      <c r="H37" s="33"/>
      <c r="I37" s="33"/>
      <c r="J37" s="33"/>
      <c r="K37" s="40"/>
      <c r="L37" s="27"/>
      <c r="BV37" s="23"/>
    </row>
    <row r="38" spans="1:74" x14ac:dyDescent="0.2">
      <c r="A38" s="102" t="str">
        <f>$R$20&amp;G38&amp;B38&amp;$U$20&amp; C38&amp;D38</f>
        <v>YAG1EULevel 8Female + maleAllWest Midlands</v>
      </c>
      <c r="B38" s="102" t="s">
        <v>248</v>
      </c>
      <c r="C38" s="102" t="s">
        <v>20</v>
      </c>
      <c r="D38" s="102" t="str">
        <f>F38</f>
        <v>West Midlands</v>
      </c>
      <c r="E38" s="61"/>
      <c r="F38" s="42" t="s">
        <v>138</v>
      </c>
      <c r="G38" s="55" t="s">
        <v>122</v>
      </c>
      <c r="H38" s="33">
        <f t="shared" ref="H38:K40" si="5">IFERROR(INDEX(all_data, MATCH($A38, All_data_lookupkey, 0), MATCH(H$14, All_data_headings, 0)),"-")</f>
        <v>50</v>
      </c>
      <c r="I38" s="33">
        <f t="shared" si="5"/>
        <v>28500</v>
      </c>
      <c r="J38" s="33">
        <f t="shared" si="5"/>
        <v>32500</v>
      </c>
      <c r="K38" s="40">
        <f t="shared" si="5"/>
        <v>40200</v>
      </c>
      <c r="L38" s="27"/>
      <c r="BV38" s="23"/>
    </row>
    <row r="39" spans="1:74" x14ac:dyDescent="0.2">
      <c r="A39" s="102" t="str">
        <f>$R$20&amp;G39&amp;B39&amp;$U$20&amp; C39&amp;D39</f>
        <v>YAG1UKLevel 8Female + maleAllWest Midlands</v>
      </c>
      <c r="B39" s="102" t="s">
        <v>248</v>
      </c>
      <c r="C39" s="102" t="s">
        <v>20</v>
      </c>
      <c r="D39" s="102" t="str">
        <f>D38</f>
        <v>West Midlands</v>
      </c>
      <c r="E39" s="56"/>
      <c r="F39" s="42"/>
      <c r="G39" s="55" t="s">
        <v>35</v>
      </c>
      <c r="H39" s="33">
        <f t="shared" si="5"/>
        <v>495</v>
      </c>
      <c r="I39" s="33">
        <f t="shared" si="5"/>
        <v>27000</v>
      </c>
      <c r="J39" s="33">
        <f t="shared" si="5"/>
        <v>32800</v>
      </c>
      <c r="K39" s="40">
        <f t="shared" si="5"/>
        <v>43800</v>
      </c>
      <c r="L39" s="27"/>
      <c r="BV39" s="23"/>
    </row>
    <row r="40" spans="1:74" x14ac:dyDescent="0.2">
      <c r="A40" s="102" t="str">
        <f>$R$20&amp;G40&amp;B40&amp;$U$20&amp; C40&amp;D40</f>
        <v>YAG1Non-EULevel 8Female + maleAllWest Midlands</v>
      </c>
      <c r="B40" s="102" t="s">
        <v>248</v>
      </c>
      <c r="C40" s="102" t="s">
        <v>20</v>
      </c>
      <c r="D40" s="102" t="str">
        <f>D38</f>
        <v>West Midlands</v>
      </c>
      <c r="E40" s="56"/>
      <c r="F40" s="42"/>
      <c r="G40" s="55" t="s">
        <v>141</v>
      </c>
      <c r="H40" s="33">
        <f t="shared" si="5"/>
        <v>135</v>
      </c>
      <c r="I40" s="33">
        <f t="shared" si="5"/>
        <v>28500</v>
      </c>
      <c r="J40" s="33">
        <f t="shared" si="5"/>
        <v>31800</v>
      </c>
      <c r="K40" s="40">
        <f t="shared" si="5"/>
        <v>36900</v>
      </c>
      <c r="L40" s="27"/>
      <c r="BV40" s="23"/>
    </row>
    <row r="41" spans="1:74" x14ac:dyDescent="0.2">
      <c r="E41" s="60"/>
      <c r="F41" s="59"/>
      <c r="G41" s="57"/>
      <c r="H41" s="33"/>
      <c r="I41" s="33"/>
      <c r="J41" s="33"/>
      <c r="K41" s="40"/>
      <c r="L41" s="27"/>
      <c r="BV41" s="23"/>
    </row>
    <row r="42" spans="1:74" x14ac:dyDescent="0.2">
      <c r="A42" s="102" t="str">
        <f>$R$20&amp;G42&amp;B42&amp;$U$20&amp; C42&amp;D42</f>
        <v>YAG1EULevel 8Female + maleAllEast of England</v>
      </c>
      <c r="B42" s="102" t="s">
        <v>248</v>
      </c>
      <c r="C42" s="102" t="s">
        <v>20</v>
      </c>
      <c r="D42" s="102" t="str">
        <f>F42</f>
        <v>East of England</v>
      </c>
      <c r="E42" s="61"/>
      <c r="F42" s="57" t="s">
        <v>127</v>
      </c>
      <c r="G42" s="55" t="s">
        <v>122</v>
      </c>
      <c r="H42" s="33">
        <f t="shared" ref="H42:K44" si="6">IFERROR(INDEX(all_data, MATCH($A42, All_data_lookupkey, 0), MATCH(H$14, All_data_headings, 0)),"-")</f>
        <v>155</v>
      </c>
      <c r="I42" s="33">
        <f t="shared" si="6"/>
        <v>29600</v>
      </c>
      <c r="J42" s="33">
        <f t="shared" si="6"/>
        <v>33900</v>
      </c>
      <c r="K42" s="40">
        <f t="shared" si="6"/>
        <v>39400</v>
      </c>
      <c r="L42" s="27"/>
      <c r="BV42" s="23"/>
    </row>
    <row r="43" spans="1:74" s="27" customFormat="1" ht="14.25" customHeight="1" x14ac:dyDescent="0.2">
      <c r="A43" s="102" t="str">
        <f>$R$20&amp;G43&amp;B43&amp;$U$20&amp; C43&amp;D43</f>
        <v>YAG1UKLevel 8Female + maleAllEast of England</v>
      </c>
      <c r="B43" s="102" t="s">
        <v>248</v>
      </c>
      <c r="C43" s="102" t="s">
        <v>20</v>
      </c>
      <c r="D43" s="102" t="str">
        <f>D42</f>
        <v>East of England</v>
      </c>
      <c r="E43" s="56"/>
      <c r="F43" s="57"/>
      <c r="G43" s="55" t="s">
        <v>35</v>
      </c>
      <c r="H43" s="33">
        <f t="shared" si="6"/>
        <v>765</v>
      </c>
      <c r="I43" s="33">
        <f t="shared" si="6"/>
        <v>27400</v>
      </c>
      <c r="J43" s="33">
        <f t="shared" si="6"/>
        <v>33200</v>
      </c>
      <c r="K43" s="40">
        <f t="shared" si="6"/>
        <v>42000</v>
      </c>
      <c r="L43" s="112"/>
      <c r="M43" s="112"/>
      <c r="N43" s="112"/>
      <c r="O43" s="112"/>
    </row>
    <row r="44" spans="1:74" s="27" customFormat="1" ht="14.25" customHeight="1" x14ac:dyDescent="0.2">
      <c r="A44" s="102" t="str">
        <f>$R$20&amp;G44&amp;B44&amp;$U$20&amp; C44&amp;D44</f>
        <v>YAG1Non-EULevel 8Female + maleAllEast of England</v>
      </c>
      <c r="B44" s="102" t="s">
        <v>248</v>
      </c>
      <c r="C44" s="102" t="s">
        <v>20</v>
      </c>
      <c r="D44" s="102" t="str">
        <f>D42</f>
        <v>East of England</v>
      </c>
      <c r="E44" s="56"/>
      <c r="F44" s="57"/>
      <c r="G44" s="55" t="s">
        <v>141</v>
      </c>
      <c r="H44" s="33">
        <f t="shared" si="6"/>
        <v>195</v>
      </c>
      <c r="I44" s="33">
        <f t="shared" si="6"/>
        <v>27700</v>
      </c>
      <c r="J44" s="33">
        <f t="shared" si="6"/>
        <v>32100</v>
      </c>
      <c r="K44" s="40">
        <f t="shared" si="6"/>
        <v>40200</v>
      </c>
      <c r="L44" s="112"/>
      <c r="M44" s="112"/>
      <c r="N44" s="112"/>
      <c r="O44" s="112"/>
    </row>
    <row r="45" spans="1:74" s="27" customFormat="1" ht="14.25" customHeight="1" x14ac:dyDescent="0.2">
      <c r="E45" s="60"/>
      <c r="F45" s="59"/>
      <c r="G45" s="57"/>
      <c r="H45" s="33"/>
      <c r="I45" s="33"/>
      <c r="J45" s="33"/>
      <c r="K45" s="40"/>
      <c r="L45" s="112"/>
      <c r="M45" s="112"/>
      <c r="N45" s="112"/>
      <c r="O45" s="112"/>
    </row>
    <row r="46" spans="1:74" s="27" customFormat="1" ht="14.25" customHeight="1" x14ac:dyDescent="0.2">
      <c r="A46" s="102" t="str">
        <f>$R$20&amp;G46&amp;B46&amp;$U$20&amp; C46&amp;D46</f>
        <v>YAG1EULevel 8Female + maleAllLondon</v>
      </c>
      <c r="B46" s="102" t="s">
        <v>248</v>
      </c>
      <c r="C46" s="102" t="s">
        <v>20</v>
      </c>
      <c r="D46" s="102" t="str">
        <f>F46</f>
        <v>London</v>
      </c>
      <c r="E46" s="61"/>
      <c r="F46" s="57" t="s">
        <v>128</v>
      </c>
      <c r="G46" s="55" t="s">
        <v>122</v>
      </c>
      <c r="H46" s="33">
        <f t="shared" ref="H46:K48" si="7">IFERROR(INDEX(all_data, MATCH($A46, All_data_lookupkey, 0), MATCH(H$14, All_data_headings, 0)),"-")</f>
        <v>375</v>
      </c>
      <c r="I46" s="33">
        <f t="shared" si="7"/>
        <v>30300</v>
      </c>
      <c r="J46" s="33">
        <f t="shared" si="7"/>
        <v>36500</v>
      </c>
      <c r="K46" s="40">
        <f t="shared" si="7"/>
        <v>49600</v>
      </c>
      <c r="L46" s="112"/>
      <c r="M46" s="112"/>
      <c r="N46" s="112"/>
      <c r="O46" s="112"/>
    </row>
    <row r="47" spans="1:74" s="27" customFormat="1" ht="14.25" customHeight="1" x14ac:dyDescent="0.2">
      <c r="A47" s="102" t="str">
        <f>$R$20&amp;G47&amp;B47&amp;$U$20&amp; C47&amp;D47</f>
        <v>YAG1UKLevel 8Female + maleAllLondon</v>
      </c>
      <c r="B47" s="102" t="s">
        <v>248</v>
      </c>
      <c r="C47" s="102" t="s">
        <v>20</v>
      </c>
      <c r="D47" s="102" t="str">
        <f>D46</f>
        <v>London</v>
      </c>
      <c r="E47" s="56"/>
      <c r="F47" s="57"/>
      <c r="G47" s="55" t="s">
        <v>35</v>
      </c>
      <c r="H47" s="33">
        <f t="shared" si="7"/>
        <v>1705</v>
      </c>
      <c r="I47" s="33">
        <f t="shared" si="7"/>
        <v>28800</v>
      </c>
      <c r="J47" s="33">
        <f t="shared" si="7"/>
        <v>36100</v>
      </c>
      <c r="K47" s="40">
        <f t="shared" si="7"/>
        <v>47400</v>
      </c>
      <c r="L47" s="112"/>
      <c r="M47" s="112"/>
      <c r="N47" s="112"/>
      <c r="O47" s="112"/>
    </row>
    <row r="48" spans="1:74" s="27" customFormat="1" ht="14.25" customHeight="1" x14ac:dyDescent="0.2">
      <c r="A48" s="102" t="str">
        <f>$R$20&amp;G48&amp;B48&amp;$U$20&amp; C48&amp;D48</f>
        <v>YAG1Non-EULevel 8Female + maleAllLondon</v>
      </c>
      <c r="B48" s="102" t="s">
        <v>248</v>
      </c>
      <c r="C48" s="102" t="s">
        <v>20</v>
      </c>
      <c r="D48" s="102" t="str">
        <f>D46</f>
        <v>London</v>
      </c>
      <c r="E48" s="56"/>
      <c r="F48" s="57"/>
      <c r="G48" s="55" t="s">
        <v>141</v>
      </c>
      <c r="H48" s="33">
        <f t="shared" si="7"/>
        <v>430</v>
      </c>
      <c r="I48" s="33">
        <f t="shared" si="7"/>
        <v>28500</v>
      </c>
      <c r="J48" s="33">
        <f t="shared" si="7"/>
        <v>36100</v>
      </c>
      <c r="K48" s="40">
        <f t="shared" si="7"/>
        <v>44500</v>
      </c>
      <c r="L48" s="112"/>
      <c r="M48" s="112"/>
      <c r="N48" s="112"/>
      <c r="O48" s="112"/>
    </row>
    <row r="49" spans="1:12" s="27" customFormat="1" x14ac:dyDescent="0.2">
      <c r="E49" s="60"/>
      <c r="F49" s="59"/>
      <c r="G49" s="57"/>
      <c r="H49" s="33"/>
      <c r="I49" s="33"/>
      <c r="J49" s="33"/>
      <c r="K49" s="40"/>
      <c r="L49" s="113"/>
    </row>
    <row r="50" spans="1:12" s="27" customFormat="1" x14ac:dyDescent="0.2">
      <c r="A50" s="102" t="str">
        <f>$R$20&amp;G50&amp;B50&amp;$U$20&amp; C50&amp;D50</f>
        <v>YAG1EULevel 8Female + maleAllSouth East</v>
      </c>
      <c r="B50" s="102" t="s">
        <v>248</v>
      </c>
      <c r="C50" s="102" t="s">
        <v>20</v>
      </c>
      <c r="D50" s="102" t="str">
        <f>F50</f>
        <v>South East</v>
      </c>
      <c r="E50" s="61"/>
      <c r="F50" s="57" t="s">
        <v>133</v>
      </c>
      <c r="G50" s="55" t="s">
        <v>122</v>
      </c>
      <c r="H50" s="33">
        <f t="shared" ref="H50:K52" si="8">IFERROR(INDEX(all_data, MATCH($A50, All_data_lookupkey, 0), MATCH(H$14, All_data_headings, 0)),"-")</f>
        <v>170</v>
      </c>
      <c r="I50" s="33">
        <f t="shared" si="8"/>
        <v>29500</v>
      </c>
      <c r="J50" s="33">
        <f t="shared" si="8"/>
        <v>33200</v>
      </c>
      <c r="K50" s="40">
        <f t="shared" si="8"/>
        <v>41300</v>
      </c>
      <c r="L50" s="113"/>
    </row>
    <row r="51" spans="1:12" s="27" customFormat="1" ht="14.25" customHeight="1" x14ac:dyDescent="0.2">
      <c r="A51" s="102" t="str">
        <f>$R$20&amp;G51&amp;B51&amp;$U$20&amp; C51&amp;D51</f>
        <v>YAG1UKLevel 8Female + maleAllSouth East</v>
      </c>
      <c r="B51" s="102" t="s">
        <v>248</v>
      </c>
      <c r="C51" s="102" t="s">
        <v>20</v>
      </c>
      <c r="D51" s="102" t="str">
        <f>D50</f>
        <v>South East</v>
      </c>
      <c r="E51" s="56"/>
      <c r="F51" s="57"/>
      <c r="G51" s="55" t="s">
        <v>35</v>
      </c>
      <c r="H51" s="33">
        <f t="shared" si="8"/>
        <v>1250</v>
      </c>
      <c r="I51" s="33">
        <f t="shared" si="8"/>
        <v>27700</v>
      </c>
      <c r="J51" s="33">
        <f t="shared" si="8"/>
        <v>33200</v>
      </c>
      <c r="K51" s="40">
        <f t="shared" si="8"/>
        <v>41200</v>
      </c>
      <c r="L51" s="113"/>
    </row>
    <row r="52" spans="1:12" s="27" customFormat="1" ht="14.25" customHeight="1" x14ac:dyDescent="0.2">
      <c r="A52" s="102" t="str">
        <f>$R$20&amp;G52&amp;B52&amp;$U$20&amp; C52&amp;D52</f>
        <v>YAG1Non-EULevel 8Female + maleAllSouth East</v>
      </c>
      <c r="B52" s="102" t="s">
        <v>248</v>
      </c>
      <c r="C52" s="102" t="s">
        <v>20</v>
      </c>
      <c r="D52" s="102" t="str">
        <f>D50</f>
        <v>South East</v>
      </c>
      <c r="E52" s="56"/>
      <c r="F52" s="57"/>
      <c r="G52" s="55" t="s">
        <v>141</v>
      </c>
      <c r="H52" s="33">
        <f t="shared" si="8"/>
        <v>265</v>
      </c>
      <c r="I52" s="33">
        <f t="shared" si="8"/>
        <v>28100</v>
      </c>
      <c r="J52" s="33">
        <f t="shared" si="8"/>
        <v>32100</v>
      </c>
      <c r="K52" s="40">
        <f t="shared" si="8"/>
        <v>36900</v>
      </c>
      <c r="L52" s="117"/>
    </row>
    <row r="53" spans="1:12" s="27" customFormat="1" ht="14.25" customHeight="1" x14ac:dyDescent="0.2">
      <c r="E53" s="60"/>
      <c r="F53" s="59"/>
      <c r="G53" s="57"/>
      <c r="H53" s="33"/>
      <c r="I53" s="33"/>
      <c r="J53" s="33"/>
      <c r="K53" s="40"/>
      <c r="L53" s="121"/>
    </row>
    <row r="54" spans="1:12" s="27" customFormat="1" ht="14.25" customHeight="1" x14ac:dyDescent="0.2">
      <c r="A54" s="102" t="str">
        <f>$R$20&amp;G54&amp;B54&amp;$U$20&amp; C54&amp;D54</f>
        <v>YAG1EULevel 8Female + maleAllSouth West</v>
      </c>
      <c r="B54" s="102" t="s">
        <v>248</v>
      </c>
      <c r="C54" s="102" t="s">
        <v>20</v>
      </c>
      <c r="D54" s="102" t="str">
        <f>F54</f>
        <v>South West</v>
      </c>
      <c r="E54" s="61"/>
      <c r="F54" s="57" t="s">
        <v>134</v>
      </c>
      <c r="G54" s="55" t="s">
        <v>122</v>
      </c>
      <c r="H54" s="33">
        <f t="shared" ref="H54:K56" si="9">IFERROR(INDEX(all_data, MATCH($A54, All_data_lookupkey, 0), MATCH(H$14, All_data_headings, 0)),"-")</f>
        <v>50</v>
      </c>
      <c r="I54" s="33">
        <f t="shared" si="9"/>
        <v>28700</v>
      </c>
      <c r="J54" s="33">
        <f t="shared" si="9"/>
        <v>32800</v>
      </c>
      <c r="K54" s="40">
        <f t="shared" si="9"/>
        <v>37300</v>
      </c>
      <c r="L54" s="121"/>
    </row>
    <row r="55" spans="1:12" s="27" customFormat="1" ht="14.25" customHeight="1" x14ac:dyDescent="0.2">
      <c r="A55" s="102" t="str">
        <f>$R$20&amp;G55&amp;B55&amp;$U$20&amp; C55&amp;D55</f>
        <v>YAG1UKLevel 8Female + maleAllSouth West</v>
      </c>
      <c r="B55" s="102" t="s">
        <v>248</v>
      </c>
      <c r="C55" s="102" t="s">
        <v>20</v>
      </c>
      <c r="D55" s="102" t="str">
        <f>D54</f>
        <v>South West</v>
      </c>
      <c r="E55" s="56"/>
      <c r="F55" s="57"/>
      <c r="G55" s="55" t="s">
        <v>35</v>
      </c>
      <c r="H55" s="33">
        <f t="shared" si="9"/>
        <v>650</v>
      </c>
      <c r="I55" s="33">
        <f t="shared" si="9"/>
        <v>24800</v>
      </c>
      <c r="J55" s="33">
        <f t="shared" si="9"/>
        <v>32100</v>
      </c>
      <c r="K55" s="40">
        <f t="shared" si="9"/>
        <v>39400</v>
      </c>
      <c r="L55" s="121"/>
    </row>
    <row r="56" spans="1:12" s="27" customFormat="1" ht="14.25" customHeight="1" x14ac:dyDescent="0.2">
      <c r="A56" s="102" t="str">
        <f>$R$20&amp;G56&amp;B56&amp;$U$20&amp; C56&amp;D56</f>
        <v>YAG1Non-EULevel 8Female + maleAllSouth West</v>
      </c>
      <c r="B56" s="102" t="s">
        <v>248</v>
      </c>
      <c r="C56" s="102" t="s">
        <v>20</v>
      </c>
      <c r="D56" s="102" t="str">
        <f>D54</f>
        <v>South West</v>
      </c>
      <c r="E56" s="56"/>
      <c r="F56" s="57"/>
      <c r="G56" s="55" t="s">
        <v>141</v>
      </c>
      <c r="H56" s="33">
        <f t="shared" si="9"/>
        <v>80</v>
      </c>
      <c r="I56" s="33">
        <f t="shared" si="9"/>
        <v>27000</v>
      </c>
      <c r="J56" s="33">
        <f t="shared" si="9"/>
        <v>32500</v>
      </c>
      <c r="K56" s="40">
        <f t="shared" si="9"/>
        <v>39400</v>
      </c>
      <c r="L56" s="121"/>
    </row>
    <row r="57" spans="1:12" s="27" customFormat="1" ht="14.25" customHeight="1" x14ac:dyDescent="0.2">
      <c r="E57" s="60"/>
      <c r="F57" s="59"/>
      <c r="G57" s="57"/>
      <c r="H57" s="33"/>
      <c r="I57" s="33"/>
      <c r="J57" s="33"/>
      <c r="K57" s="40"/>
      <c r="L57" s="121"/>
    </row>
    <row r="58" spans="1:12" s="27" customFormat="1" ht="14.25" customHeight="1" x14ac:dyDescent="0.2">
      <c r="A58" s="102" t="str">
        <f>$R$20&amp;G58&amp;B58&amp;$U$20&amp; C58&amp;D58</f>
        <v>YAG1EULevel 8Female + maleAllScotland</v>
      </c>
      <c r="B58" s="102" t="s">
        <v>248</v>
      </c>
      <c r="C58" s="102" t="s">
        <v>20</v>
      </c>
      <c r="D58" s="102" t="str">
        <f>F58</f>
        <v>Scotland</v>
      </c>
      <c r="E58" s="61"/>
      <c r="F58" s="57" t="s">
        <v>132</v>
      </c>
      <c r="G58" s="55" t="s">
        <v>122</v>
      </c>
      <c r="H58" s="33">
        <f t="shared" ref="H58:K60" si="10">IFERROR(INDEX(all_data, MATCH($A58, All_data_lookupkey, 0), MATCH(H$14, All_data_headings, 0)),"-")</f>
        <v>15</v>
      </c>
      <c r="I58" s="33">
        <f t="shared" si="10"/>
        <v>25900</v>
      </c>
      <c r="J58" s="33">
        <f t="shared" si="10"/>
        <v>31400</v>
      </c>
      <c r="K58" s="40">
        <f t="shared" si="10"/>
        <v>33200</v>
      </c>
      <c r="L58" s="121"/>
    </row>
    <row r="59" spans="1:12" s="27" customFormat="1" ht="14.25" customHeight="1" x14ac:dyDescent="0.2">
      <c r="A59" s="102" t="str">
        <f>$R$20&amp;G59&amp;B59&amp;$U$20&amp; C59&amp;D59</f>
        <v>YAG1UKLevel 8Female + maleAllScotland</v>
      </c>
      <c r="B59" s="102" t="s">
        <v>248</v>
      </c>
      <c r="C59" s="102" t="s">
        <v>20</v>
      </c>
      <c r="D59" s="102" t="str">
        <f>D58</f>
        <v>Scotland</v>
      </c>
      <c r="E59" s="56"/>
      <c r="F59" s="57"/>
      <c r="G59" s="55" t="s">
        <v>35</v>
      </c>
      <c r="H59" s="33">
        <f t="shared" si="10"/>
        <v>160</v>
      </c>
      <c r="I59" s="33">
        <f t="shared" si="10"/>
        <v>24800</v>
      </c>
      <c r="J59" s="33">
        <f t="shared" si="10"/>
        <v>31400</v>
      </c>
      <c r="K59" s="40">
        <f t="shared" si="10"/>
        <v>36100</v>
      </c>
      <c r="L59" s="121"/>
    </row>
    <row r="60" spans="1:12" s="27" customFormat="1" ht="14.25" customHeight="1" x14ac:dyDescent="0.2">
      <c r="A60" s="102" t="str">
        <f>$R$20&amp;G60&amp;B60&amp;$U$20&amp; C60&amp;D60</f>
        <v>YAG1Non-EULevel 8Female + maleAllScotland</v>
      </c>
      <c r="B60" s="102" t="s">
        <v>248</v>
      </c>
      <c r="C60" s="102" t="s">
        <v>20</v>
      </c>
      <c r="D60" s="102" t="str">
        <f>D58</f>
        <v>Scotland</v>
      </c>
      <c r="E60" s="56"/>
      <c r="F60" s="57"/>
      <c r="G60" s="55" t="s">
        <v>141</v>
      </c>
      <c r="H60" s="33">
        <f t="shared" si="10"/>
        <v>35</v>
      </c>
      <c r="I60" s="33">
        <f t="shared" si="10"/>
        <v>30700</v>
      </c>
      <c r="J60" s="33">
        <f t="shared" si="10"/>
        <v>33600</v>
      </c>
      <c r="K60" s="40">
        <f t="shared" si="10"/>
        <v>38300</v>
      </c>
      <c r="L60" s="121"/>
    </row>
    <row r="61" spans="1:12" s="27" customFormat="1" ht="14.25" customHeight="1" x14ac:dyDescent="0.2">
      <c r="E61" s="60"/>
      <c r="F61" s="59"/>
      <c r="G61" s="57"/>
      <c r="H61" s="33"/>
      <c r="I61" s="33"/>
      <c r="J61" s="33"/>
      <c r="K61" s="40"/>
      <c r="L61" s="121"/>
    </row>
    <row r="62" spans="1:12" s="27" customFormat="1" ht="14.25" customHeight="1" x14ac:dyDescent="0.2">
      <c r="A62" s="102" t="str">
        <f>$R$20&amp;G62&amp;B62&amp;$U$20&amp; C62&amp;D62</f>
        <v>YAG1EULevel 8Female + maleAllWales</v>
      </c>
      <c r="B62" s="102" t="s">
        <v>248</v>
      </c>
      <c r="C62" s="102" t="s">
        <v>20</v>
      </c>
      <c r="D62" s="102" t="str">
        <f>F62</f>
        <v>Wales</v>
      </c>
      <c r="E62" s="61"/>
      <c r="F62" s="57" t="s">
        <v>137</v>
      </c>
      <c r="G62" s="55" t="s">
        <v>122</v>
      </c>
      <c r="H62" s="33" t="str">
        <f t="shared" ref="H62:K64" si="11">IFERROR(INDEX(all_data, MATCH($A62, All_data_lookupkey, 0), MATCH(H$14, All_data_headings, 0)),"-")</f>
        <v>c</v>
      </c>
      <c r="I62" s="33" t="str">
        <f t="shared" si="11"/>
        <v>c</v>
      </c>
      <c r="J62" s="33" t="str">
        <f t="shared" si="11"/>
        <v>c</v>
      </c>
      <c r="K62" s="40" t="str">
        <f t="shared" si="11"/>
        <v>c</v>
      </c>
      <c r="L62" s="121"/>
    </row>
    <row r="63" spans="1:12" s="27" customFormat="1" ht="14.25" customHeight="1" x14ac:dyDescent="0.2">
      <c r="A63" s="102" t="str">
        <f>$R$20&amp;G63&amp;B63&amp;$U$20&amp; C63&amp;D63</f>
        <v>YAG1UKLevel 8Female + maleAllWales</v>
      </c>
      <c r="B63" s="102" t="s">
        <v>248</v>
      </c>
      <c r="C63" s="102" t="s">
        <v>20</v>
      </c>
      <c r="D63" s="102" t="str">
        <f>D62</f>
        <v>Wales</v>
      </c>
      <c r="E63" s="56"/>
      <c r="F63" s="57"/>
      <c r="G63" s="55" t="s">
        <v>35</v>
      </c>
      <c r="H63" s="33">
        <f t="shared" si="11"/>
        <v>100</v>
      </c>
      <c r="I63" s="33">
        <f t="shared" si="11"/>
        <v>24700</v>
      </c>
      <c r="J63" s="33">
        <f t="shared" si="11"/>
        <v>31000</v>
      </c>
      <c r="K63" s="40">
        <f t="shared" si="11"/>
        <v>38400</v>
      </c>
      <c r="L63" s="121"/>
    </row>
    <row r="64" spans="1:12" s="27" customFormat="1" ht="14.25" customHeight="1" x14ac:dyDescent="0.2">
      <c r="A64" s="102" t="str">
        <f>$R$20&amp;G64&amp;B64&amp;$U$20&amp; C64&amp;D64</f>
        <v>YAG1Non-EULevel 8Female + maleAllWales</v>
      </c>
      <c r="B64" s="102" t="s">
        <v>248</v>
      </c>
      <c r="C64" s="102" t="s">
        <v>20</v>
      </c>
      <c r="D64" s="102" t="str">
        <f>D62</f>
        <v>Wales</v>
      </c>
      <c r="E64" s="56"/>
      <c r="F64" s="57"/>
      <c r="G64" s="55" t="s">
        <v>141</v>
      </c>
      <c r="H64" s="33">
        <f t="shared" si="11"/>
        <v>20</v>
      </c>
      <c r="I64" s="33">
        <f t="shared" si="11"/>
        <v>22600</v>
      </c>
      <c r="J64" s="33">
        <f t="shared" si="11"/>
        <v>33200</v>
      </c>
      <c r="K64" s="40">
        <f t="shared" si="11"/>
        <v>38000</v>
      </c>
      <c r="L64" s="121"/>
    </row>
    <row r="65" spans="1:20" s="27" customFormat="1" x14ac:dyDescent="0.2">
      <c r="E65" s="60"/>
      <c r="F65" s="59"/>
      <c r="G65" s="57"/>
      <c r="H65" s="33"/>
      <c r="I65" s="33"/>
      <c r="J65" s="33"/>
      <c r="K65" s="40"/>
      <c r="L65" s="119"/>
    </row>
    <row r="66" spans="1:20" s="27" customFormat="1" x14ac:dyDescent="0.2">
      <c r="A66" s="102" t="str">
        <f>$R$20&amp;G66&amp;B66&amp;$U$20&amp; C66&amp;D66</f>
        <v>YAG1EULevel 8Female + maleAllNorthern Ireland</v>
      </c>
      <c r="B66" s="102" t="s">
        <v>248</v>
      </c>
      <c r="C66" s="102" t="s">
        <v>20</v>
      </c>
      <c r="D66" s="102" t="str">
        <f>F66</f>
        <v>Northern Ireland</v>
      </c>
      <c r="E66" s="61"/>
      <c r="F66" s="57" t="s">
        <v>131</v>
      </c>
      <c r="G66" s="55" t="s">
        <v>122</v>
      </c>
      <c r="H66" s="33" t="str">
        <f t="shared" ref="H66:K68" si="12">IFERROR(INDEX(all_data, MATCH($A66, All_data_lookupkey, 0), MATCH(H$14, All_data_headings, 0)),"-")</f>
        <v>c</v>
      </c>
      <c r="I66" s="33" t="str">
        <f t="shared" si="12"/>
        <v>c</v>
      </c>
      <c r="J66" s="33" t="str">
        <f t="shared" si="12"/>
        <v>c</v>
      </c>
      <c r="K66" s="40" t="str">
        <f t="shared" si="12"/>
        <v>c</v>
      </c>
      <c r="L66" s="119"/>
    </row>
    <row r="67" spans="1:20" s="27" customFormat="1" x14ac:dyDescent="0.2">
      <c r="A67" s="102" t="str">
        <f>$R$20&amp;G67&amp;B67&amp;$U$20&amp; C67&amp;D67</f>
        <v>YAG1UKLevel 8Female + maleAllNorthern Ireland</v>
      </c>
      <c r="B67" s="102" t="s">
        <v>248</v>
      </c>
      <c r="C67" s="102" t="s">
        <v>20</v>
      </c>
      <c r="D67" s="102" t="str">
        <f>D66</f>
        <v>Northern Ireland</v>
      </c>
      <c r="E67" s="56"/>
      <c r="F67" s="57"/>
      <c r="G67" s="55" t="s">
        <v>35</v>
      </c>
      <c r="H67" s="33">
        <f t="shared" si="12"/>
        <v>25</v>
      </c>
      <c r="I67" s="33">
        <f t="shared" si="12"/>
        <v>21300</v>
      </c>
      <c r="J67" s="33">
        <f t="shared" si="12"/>
        <v>31400</v>
      </c>
      <c r="K67" s="40">
        <f t="shared" si="12"/>
        <v>40100</v>
      </c>
      <c r="L67" s="119"/>
    </row>
    <row r="68" spans="1:20" s="27" customFormat="1" x14ac:dyDescent="0.2">
      <c r="A68" s="102" t="str">
        <f>$R$20&amp;G68&amp;B68&amp;$U$20&amp; C68&amp;D68</f>
        <v>YAG1Non-EULevel 8Female + maleAllNorthern Ireland</v>
      </c>
      <c r="B68" s="102" t="s">
        <v>248</v>
      </c>
      <c r="C68" s="102" t="s">
        <v>20</v>
      </c>
      <c r="D68" s="102" t="str">
        <f>D66</f>
        <v>Northern Ireland</v>
      </c>
      <c r="E68" s="56"/>
      <c r="F68" s="57"/>
      <c r="G68" s="55" t="s">
        <v>141</v>
      </c>
      <c r="H68" s="33" t="str">
        <f t="shared" si="12"/>
        <v>c</v>
      </c>
      <c r="I68" s="33" t="str">
        <f t="shared" si="12"/>
        <v>c</v>
      </c>
      <c r="J68" s="33" t="str">
        <f t="shared" si="12"/>
        <v>c</v>
      </c>
      <c r="K68" s="40" t="str">
        <f t="shared" si="12"/>
        <v>c</v>
      </c>
      <c r="L68" s="119"/>
    </row>
    <row r="69" spans="1:20" s="27" customFormat="1" x14ac:dyDescent="0.2">
      <c r="E69" s="60"/>
      <c r="F69" s="59"/>
      <c r="G69" s="57"/>
      <c r="H69" s="33"/>
      <c r="I69" s="33"/>
      <c r="J69" s="33"/>
      <c r="K69" s="40"/>
      <c r="L69" s="119"/>
    </row>
    <row r="70" spans="1:20" s="27" customFormat="1" x14ac:dyDescent="0.2">
      <c r="E70" s="143"/>
      <c r="F70" s="144"/>
      <c r="G70" s="145"/>
      <c r="H70" s="31"/>
      <c r="I70" s="31"/>
      <c r="J70" s="31"/>
      <c r="K70" s="136"/>
      <c r="L70" s="119"/>
    </row>
    <row r="71" spans="1:20" s="27" customFormat="1" x14ac:dyDescent="0.2">
      <c r="A71" s="102"/>
      <c r="B71" s="102"/>
      <c r="C71" s="102"/>
      <c r="D71" s="102"/>
      <c r="E71" s="146"/>
      <c r="F71" s="146"/>
      <c r="G71" s="57"/>
      <c r="H71" s="146"/>
      <c r="I71" s="146"/>
      <c r="J71" s="146"/>
      <c r="K71" s="146"/>
      <c r="L71" s="113"/>
    </row>
    <row r="72" spans="1:20" s="27" customFormat="1" ht="27.75" customHeight="1" x14ac:dyDescent="0.2">
      <c r="A72" s="102"/>
      <c r="B72" s="102"/>
      <c r="C72" s="102"/>
      <c r="D72" s="102"/>
      <c r="E72" s="257" t="s">
        <v>267</v>
      </c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</row>
    <row r="73" spans="1:20" s="27" customFormat="1" ht="15" x14ac:dyDescent="0.25">
      <c r="A73" s="102"/>
      <c r="B73" s="102"/>
      <c r="C73" s="102"/>
      <c r="D73" s="102"/>
      <c r="E73" s="198" t="s">
        <v>268</v>
      </c>
      <c r="F73"/>
      <c r="G73"/>
      <c r="H73" s="215">
        <f>SUM(H17:H19)</f>
        <v>10085</v>
      </c>
      <c r="I73"/>
      <c r="J73"/>
      <c r="K73"/>
      <c r="L73"/>
      <c r="M73"/>
      <c r="N73"/>
      <c r="O73"/>
      <c r="P73"/>
      <c r="Q73"/>
      <c r="R73"/>
      <c r="S73" s="55"/>
      <c r="T73" s="55"/>
    </row>
    <row r="74" spans="1:20" s="27" customFormat="1" ht="15" x14ac:dyDescent="0.25">
      <c r="E74" s="198" t="s">
        <v>269</v>
      </c>
      <c r="F74"/>
      <c r="G74"/>
      <c r="H74" s="215">
        <f>SUM(H22:H68)</f>
        <v>10080</v>
      </c>
      <c r="I74"/>
      <c r="J74"/>
      <c r="K74"/>
      <c r="L74"/>
      <c r="M74"/>
      <c r="N74"/>
      <c r="O74"/>
      <c r="P74"/>
      <c r="Q74"/>
      <c r="R74"/>
      <c r="S74" s="57"/>
      <c r="T74" s="129"/>
    </row>
    <row r="75" spans="1:20" s="27" customFormat="1" ht="15" x14ac:dyDescent="0.25">
      <c r="E75" s="198" t="s">
        <v>270</v>
      </c>
      <c r="F75"/>
      <c r="G75"/>
      <c r="H75"/>
      <c r="I75"/>
      <c r="J75"/>
      <c r="K75"/>
      <c r="L75"/>
      <c r="M75"/>
      <c r="N75"/>
      <c r="O75"/>
      <c r="P75"/>
      <c r="Q75"/>
      <c r="R75"/>
      <c r="S75" s="55"/>
      <c r="T75" s="55"/>
    </row>
    <row r="76" spans="1:20" s="27" customFormat="1" ht="15" x14ac:dyDescent="0.25">
      <c r="E76" s="198" t="s">
        <v>271</v>
      </c>
      <c r="F76"/>
      <c r="G76"/>
      <c r="H76"/>
      <c r="I76"/>
      <c r="J76"/>
      <c r="K76"/>
      <c r="L76"/>
      <c r="M76"/>
      <c r="N76"/>
      <c r="O76"/>
      <c r="P76"/>
      <c r="Q76"/>
      <c r="R76"/>
      <c r="S76" s="55"/>
      <c r="T76" s="55"/>
    </row>
    <row r="77" spans="1:20" s="27" customFormat="1" x14ac:dyDescent="0.2">
      <c r="E77" s="260"/>
      <c r="F77" s="260"/>
      <c r="G77" s="260"/>
      <c r="H77" s="260"/>
      <c r="I77" s="260"/>
      <c r="J77" s="260"/>
      <c r="K77" s="260"/>
      <c r="L77" s="113"/>
    </row>
    <row r="78" spans="1:20" s="27" customFormat="1" ht="14.25" customHeight="1" x14ac:dyDescent="0.2">
      <c r="E78" s="120"/>
      <c r="F78" s="118"/>
      <c r="G78" s="118"/>
      <c r="H78" s="147"/>
      <c r="I78" s="148"/>
      <c r="J78" s="148"/>
      <c r="K78" s="140"/>
      <c r="L78" s="113"/>
    </row>
    <row r="79" spans="1:20" s="27" customFormat="1" x14ac:dyDescent="0.2">
      <c r="E79" s="258"/>
      <c r="F79" s="258"/>
      <c r="G79" s="258"/>
      <c r="H79" s="258"/>
      <c r="I79" s="258"/>
      <c r="J79" s="258"/>
      <c r="K79" s="258"/>
      <c r="L79" s="113"/>
    </row>
    <row r="80" spans="1:20" s="27" customFormat="1" ht="14.25" customHeight="1" x14ac:dyDescent="0.2">
      <c r="E80" s="118"/>
      <c r="F80" s="118"/>
      <c r="G80" s="118"/>
      <c r="H80" s="118"/>
      <c r="I80" s="118"/>
      <c r="J80" s="149"/>
      <c r="K80" s="118"/>
      <c r="L80" s="113"/>
    </row>
    <row r="81" spans="6:12" s="27" customFormat="1" ht="14.25" hidden="1" customHeight="1" x14ac:dyDescent="0.2">
      <c r="L81" s="113"/>
    </row>
    <row r="82" spans="6:12" s="27" customFormat="1" hidden="1" x14ac:dyDescent="0.2">
      <c r="F82" s="258"/>
      <c r="G82" s="258"/>
      <c r="H82" s="117"/>
      <c r="I82" s="116"/>
      <c r="J82" s="116"/>
      <c r="K82" s="116"/>
      <c r="L82" s="113"/>
    </row>
    <row r="83" spans="6:12" s="27" customFormat="1" ht="15" hidden="1" customHeight="1" x14ac:dyDescent="0.2">
      <c r="K83" s="116"/>
      <c r="L83" s="113"/>
    </row>
    <row r="84" spans="6:12" s="27" customFormat="1" ht="24.75" hidden="1" customHeight="1" x14ac:dyDescent="0.2">
      <c r="K84" s="116"/>
      <c r="L84" s="113"/>
    </row>
    <row r="85" spans="6:12" s="27" customFormat="1" ht="25.5" hidden="1" customHeight="1" x14ac:dyDescent="0.2">
      <c r="K85" s="116"/>
      <c r="L85" s="113"/>
    </row>
    <row r="86" spans="6:12" s="27" customFormat="1" ht="27" hidden="1" customHeight="1" x14ac:dyDescent="0.2">
      <c r="K86" s="113"/>
      <c r="L86" s="113"/>
    </row>
    <row r="87" spans="6:12" s="27" customFormat="1" ht="26.25" hidden="1" customHeight="1" x14ac:dyDescent="0.2">
      <c r="K87" s="113"/>
      <c r="L87" s="113"/>
    </row>
    <row r="88" spans="6:12" s="27" customFormat="1" ht="24" hidden="1" customHeight="1" x14ac:dyDescent="0.2">
      <c r="K88" s="113"/>
      <c r="L88" s="113"/>
    </row>
    <row r="89" spans="6:12" s="27" customFormat="1" hidden="1" x14ac:dyDescent="0.2">
      <c r="K89" s="113"/>
      <c r="L89" s="113"/>
    </row>
    <row r="90" spans="6:12" s="27" customFormat="1" ht="25.5" hidden="1" customHeight="1" x14ac:dyDescent="0.2">
      <c r="K90" s="113"/>
      <c r="L90" s="113"/>
    </row>
    <row r="91" spans="6:12" s="27" customFormat="1" hidden="1" x14ac:dyDescent="0.2">
      <c r="K91" s="113"/>
      <c r="L91" s="113"/>
    </row>
    <row r="92" spans="6:12" s="27" customFormat="1" hidden="1" x14ac:dyDescent="0.2">
      <c r="F92" s="23"/>
      <c r="G92" s="23"/>
      <c r="H92" s="131"/>
      <c r="I92" s="113"/>
      <c r="J92" s="113"/>
      <c r="K92" s="113"/>
      <c r="L92" s="113"/>
    </row>
    <row r="93" spans="6:12" s="27" customFormat="1" hidden="1" x14ac:dyDescent="0.2">
      <c r="F93" s="23"/>
      <c r="G93" s="23"/>
      <c r="H93" s="131"/>
      <c r="I93" s="113"/>
      <c r="J93" s="113"/>
      <c r="K93" s="113"/>
      <c r="L93" s="113"/>
    </row>
    <row r="94" spans="6:12" s="27" customFormat="1" hidden="1" x14ac:dyDescent="0.2">
      <c r="F94" s="23"/>
      <c r="G94" s="23"/>
      <c r="H94" s="131"/>
      <c r="I94" s="113"/>
      <c r="J94" s="113"/>
      <c r="K94" s="113"/>
      <c r="L94" s="113"/>
    </row>
    <row r="95" spans="6:12" s="27" customFormat="1" hidden="1" x14ac:dyDescent="0.2">
      <c r="F95" s="23"/>
      <c r="G95" s="23"/>
      <c r="H95" s="131"/>
      <c r="I95" s="113"/>
      <c r="J95" s="113"/>
      <c r="K95" s="113"/>
      <c r="L95" s="113"/>
    </row>
    <row r="96" spans="6:12" s="27" customFormat="1" hidden="1" x14ac:dyDescent="0.2">
      <c r="F96" s="23"/>
      <c r="G96" s="23"/>
      <c r="H96" s="131"/>
      <c r="I96" s="113"/>
      <c r="J96" s="113"/>
      <c r="K96" s="113"/>
      <c r="L96" s="113"/>
    </row>
    <row r="97" spans="6:12" s="27" customFormat="1" hidden="1" x14ac:dyDescent="0.2">
      <c r="F97" s="23"/>
      <c r="G97" s="23"/>
      <c r="H97" s="131"/>
      <c r="I97" s="113"/>
      <c r="J97" s="113"/>
      <c r="K97" s="113"/>
      <c r="L97" s="113"/>
    </row>
    <row r="98" spans="6:12" s="27" customFormat="1" hidden="1" x14ac:dyDescent="0.2">
      <c r="F98" s="23"/>
      <c r="G98" s="23"/>
      <c r="H98" s="131"/>
      <c r="I98" s="113"/>
      <c r="J98" s="113"/>
      <c r="K98" s="113"/>
      <c r="L98" s="113"/>
    </row>
    <row r="99" spans="6:12" s="27" customFormat="1" hidden="1" x14ac:dyDescent="0.2">
      <c r="F99" s="23"/>
      <c r="G99" s="23"/>
      <c r="H99" s="131"/>
      <c r="I99" s="113"/>
      <c r="J99" s="113"/>
      <c r="K99" s="113"/>
      <c r="L99" s="113"/>
    </row>
    <row r="100" spans="6:12" s="27" customFormat="1" hidden="1" x14ac:dyDescent="0.2">
      <c r="F100" s="23"/>
      <c r="G100" s="23"/>
      <c r="H100" s="131"/>
      <c r="I100" s="113"/>
      <c r="J100" s="113"/>
      <c r="K100" s="113"/>
      <c r="L100" s="113"/>
    </row>
    <row r="101" spans="6:12" s="27" customFormat="1" hidden="1" x14ac:dyDescent="0.2">
      <c r="F101" s="23"/>
      <c r="G101" s="23"/>
      <c r="H101" s="131"/>
      <c r="I101" s="113"/>
      <c r="J101" s="113"/>
      <c r="K101" s="113"/>
      <c r="L101" s="113"/>
    </row>
    <row r="102" spans="6:12" s="27" customFormat="1" hidden="1" x14ac:dyDescent="0.2">
      <c r="F102" s="23"/>
      <c r="G102" s="23"/>
      <c r="H102" s="131"/>
      <c r="I102" s="113"/>
      <c r="J102" s="113"/>
      <c r="K102" s="113"/>
      <c r="L102" s="113"/>
    </row>
    <row r="103" spans="6:12" s="27" customFormat="1" hidden="1" x14ac:dyDescent="0.2">
      <c r="F103" s="23"/>
      <c r="G103" s="23"/>
      <c r="H103" s="131"/>
      <c r="I103" s="113"/>
      <c r="J103" s="113"/>
      <c r="K103" s="113"/>
      <c r="L103" s="113"/>
    </row>
    <row r="104" spans="6:12" s="27" customFormat="1" hidden="1" x14ac:dyDescent="0.2">
      <c r="F104" s="23"/>
      <c r="G104" s="23"/>
      <c r="H104" s="131"/>
      <c r="I104" s="113"/>
      <c r="J104" s="113"/>
      <c r="K104" s="113"/>
      <c r="L104" s="113"/>
    </row>
    <row r="105" spans="6:12" s="27" customFormat="1" hidden="1" x14ac:dyDescent="0.2">
      <c r="F105" s="23"/>
      <c r="G105" s="23"/>
      <c r="H105" s="131"/>
      <c r="I105" s="113"/>
      <c r="J105" s="113"/>
      <c r="K105" s="113"/>
      <c r="L105" s="113"/>
    </row>
    <row r="106" spans="6:12" s="27" customFormat="1" hidden="1" x14ac:dyDescent="0.2">
      <c r="F106" s="23"/>
      <c r="G106" s="23"/>
      <c r="H106" s="131"/>
      <c r="I106" s="113"/>
      <c r="J106" s="113"/>
      <c r="K106" s="113"/>
      <c r="L106" s="113"/>
    </row>
    <row r="107" spans="6:12" s="27" customFormat="1" hidden="1" x14ac:dyDescent="0.2">
      <c r="F107" s="23"/>
      <c r="G107" s="23"/>
      <c r="H107" s="131"/>
      <c r="I107" s="113"/>
      <c r="J107" s="113"/>
      <c r="K107" s="113"/>
      <c r="L107" s="113"/>
    </row>
    <row r="108" spans="6:12" s="27" customFormat="1" hidden="1" x14ac:dyDescent="0.2">
      <c r="F108" s="23"/>
      <c r="G108" s="23"/>
      <c r="H108" s="131"/>
      <c r="I108" s="113"/>
      <c r="J108" s="113"/>
      <c r="K108" s="113"/>
      <c r="L108" s="113"/>
    </row>
    <row r="109" spans="6:12" s="27" customFormat="1" hidden="1" x14ac:dyDescent="0.2">
      <c r="F109" s="23"/>
      <c r="G109" s="23"/>
      <c r="H109" s="131"/>
      <c r="I109" s="113"/>
      <c r="J109" s="113"/>
      <c r="K109" s="113"/>
      <c r="L109" s="113"/>
    </row>
    <row r="110" spans="6:12" s="27" customFormat="1" hidden="1" x14ac:dyDescent="0.2">
      <c r="F110" s="23"/>
      <c r="G110" s="23"/>
      <c r="H110" s="131"/>
      <c r="I110" s="113"/>
      <c r="J110" s="113"/>
      <c r="K110" s="113"/>
      <c r="L110" s="113"/>
    </row>
    <row r="111" spans="6:12" s="27" customFormat="1" hidden="1" x14ac:dyDescent="0.2">
      <c r="F111" s="23"/>
      <c r="G111" s="23"/>
      <c r="H111" s="131"/>
      <c r="I111" s="113"/>
      <c r="J111" s="113"/>
      <c r="K111" s="113"/>
      <c r="L111" s="113"/>
    </row>
    <row r="112" spans="6:12" s="27" customFormat="1" hidden="1" x14ac:dyDescent="0.2">
      <c r="F112" s="23"/>
      <c r="G112" s="23"/>
      <c r="H112" s="131"/>
      <c r="I112" s="113"/>
      <c r="J112" s="113"/>
      <c r="K112" s="113"/>
      <c r="L112" s="113"/>
    </row>
    <row r="113" spans="6:12" s="27" customFormat="1" hidden="1" x14ac:dyDescent="0.2">
      <c r="F113" s="23"/>
      <c r="G113" s="23"/>
      <c r="H113" s="131"/>
      <c r="I113" s="113"/>
      <c r="J113" s="113"/>
      <c r="K113" s="113"/>
      <c r="L113" s="113"/>
    </row>
    <row r="114" spans="6:12" s="27" customFormat="1" hidden="1" x14ac:dyDescent="0.2">
      <c r="F114" s="23"/>
      <c r="G114" s="23"/>
      <c r="H114" s="131"/>
      <c r="I114" s="113"/>
      <c r="J114" s="113"/>
      <c r="K114" s="113"/>
      <c r="L114" s="113"/>
    </row>
    <row r="115" spans="6:12" s="27" customFormat="1" hidden="1" x14ac:dyDescent="0.2">
      <c r="F115" s="23"/>
      <c r="G115" s="23"/>
      <c r="H115" s="131"/>
      <c r="I115" s="113"/>
      <c r="J115" s="113"/>
      <c r="K115" s="113"/>
      <c r="L115" s="113"/>
    </row>
    <row r="116" spans="6:12" s="27" customFormat="1" hidden="1" x14ac:dyDescent="0.2">
      <c r="F116" s="23"/>
      <c r="G116" s="23"/>
      <c r="H116" s="131"/>
      <c r="I116" s="113"/>
      <c r="J116" s="113"/>
      <c r="K116" s="113"/>
      <c r="L116" s="113"/>
    </row>
    <row r="117" spans="6:12" s="27" customFormat="1" hidden="1" x14ac:dyDescent="0.2">
      <c r="F117" s="23"/>
      <c r="G117" s="23"/>
      <c r="H117" s="131"/>
      <c r="I117" s="113"/>
      <c r="J117" s="113"/>
      <c r="K117" s="113"/>
      <c r="L117" s="113"/>
    </row>
    <row r="118" spans="6:12" s="27" customFormat="1" hidden="1" x14ac:dyDescent="0.2">
      <c r="F118" s="23"/>
      <c r="G118" s="23"/>
      <c r="H118" s="131"/>
      <c r="I118" s="113"/>
      <c r="J118" s="113"/>
      <c r="K118" s="113"/>
      <c r="L118" s="113"/>
    </row>
    <row r="119" spans="6:12" s="27" customFormat="1" hidden="1" x14ac:dyDescent="0.2">
      <c r="F119" s="23"/>
      <c r="G119" s="23"/>
      <c r="H119" s="131"/>
      <c r="I119" s="113"/>
      <c r="J119" s="113"/>
      <c r="K119" s="113"/>
      <c r="L119" s="113"/>
    </row>
    <row r="120" spans="6:12" s="27" customFormat="1" hidden="1" x14ac:dyDescent="0.2">
      <c r="F120" s="23"/>
      <c r="G120" s="23"/>
      <c r="H120" s="131"/>
      <c r="I120" s="113"/>
      <c r="J120" s="113"/>
      <c r="K120" s="113"/>
      <c r="L120" s="113"/>
    </row>
    <row r="121" spans="6:12" s="27" customFormat="1" hidden="1" x14ac:dyDescent="0.2">
      <c r="F121" s="23"/>
      <c r="G121" s="23"/>
      <c r="H121" s="131"/>
      <c r="I121" s="113"/>
      <c r="J121" s="113"/>
      <c r="K121" s="113"/>
      <c r="L121" s="113"/>
    </row>
    <row r="122" spans="6:12" s="27" customFormat="1" hidden="1" x14ac:dyDescent="0.2">
      <c r="F122" s="23"/>
      <c r="G122" s="23"/>
      <c r="H122" s="131"/>
      <c r="I122" s="113"/>
      <c r="J122" s="113"/>
      <c r="K122" s="113"/>
      <c r="L122" s="113"/>
    </row>
    <row r="123" spans="6:12" s="27" customFormat="1" hidden="1" x14ac:dyDescent="0.2">
      <c r="F123" s="23"/>
      <c r="G123" s="23"/>
      <c r="H123" s="131"/>
      <c r="I123" s="113"/>
      <c r="J123" s="113"/>
      <c r="K123" s="113"/>
      <c r="L123" s="113"/>
    </row>
    <row r="124" spans="6:12" s="27" customFormat="1" hidden="1" x14ac:dyDescent="0.2">
      <c r="F124" s="23"/>
      <c r="G124" s="23"/>
      <c r="H124" s="131"/>
      <c r="I124" s="113"/>
      <c r="J124" s="113"/>
      <c r="K124" s="113"/>
      <c r="L124" s="113"/>
    </row>
    <row r="125" spans="6:12" s="27" customFormat="1" hidden="1" x14ac:dyDescent="0.2">
      <c r="F125" s="23"/>
      <c r="G125" s="23"/>
      <c r="H125" s="131"/>
      <c r="I125" s="113"/>
      <c r="J125" s="113"/>
      <c r="K125" s="113"/>
      <c r="L125" s="113"/>
    </row>
    <row r="126" spans="6:12" s="27" customFormat="1" hidden="1" x14ac:dyDescent="0.2">
      <c r="F126" s="23"/>
      <c r="G126" s="23"/>
      <c r="H126" s="131"/>
      <c r="I126" s="113"/>
      <c r="J126" s="113"/>
      <c r="K126" s="113"/>
      <c r="L126" s="113"/>
    </row>
    <row r="127" spans="6:12" s="27" customFormat="1" hidden="1" x14ac:dyDescent="0.2">
      <c r="F127" s="23"/>
      <c r="G127" s="23"/>
      <c r="H127" s="131"/>
      <c r="I127" s="113"/>
      <c r="J127" s="113"/>
      <c r="K127" s="113"/>
      <c r="L127" s="113"/>
    </row>
    <row r="128" spans="6:12" s="27" customFormat="1" hidden="1" x14ac:dyDescent="0.2">
      <c r="F128" s="23"/>
      <c r="G128" s="23"/>
      <c r="H128" s="131"/>
      <c r="I128" s="113"/>
      <c r="J128" s="113"/>
      <c r="K128" s="113"/>
      <c r="L128" s="113"/>
    </row>
    <row r="129" spans="6:12" s="27" customFormat="1" hidden="1" x14ac:dyDescent="0.2">
      <c r="F129" s="23"/>
      <c r="G129" s="23"/>
      <c r="H129" s="131"/>
      <c r="I129" s="113"/>
      <c r="J129" s="113"/>
      <c r="K129" s="113"/>
      <c r="L129" s="113"/>
    </row>
    <row r="130" spans="6:12" s="27" customFormat="1" hidden="1" x14ac:dyDescent="0.2">
      <c r="F130" s="23"/>
      <c r="G130" s="23"/>
      <c r="H130" s="131"/>
      <c r="I130" s="113"/>
      <c r="J130" s="113"/>
      <c r="K130" s="113"/>
      <c r="L130" s="113"/>
    </row>
    <row r="131" spans="6:12" s="27" customFormat="1" hidden="1" x14ac:dyDescent="0.2">
      <c r="F131" s="23"/>
      <c r="G131" s="23"/>
      <c r="H131" s="131"/>
      <c r="I131" s="113"/>
      <c r="J131" s="113"/>
      <c r="K131" s="113"/>
      <c r="L131" s="113"/>
    </row>
    <row r="132" spans="6:12" s="27" customFormat="1" hidden="1" x14ac:dyDescent="0.2">
      <c r="F132" s="23"/>
      <c r="G132" s="23"/>
      <c r="H132" s="131"/>
      <c r="I132" s="113"/>
      <c r="J132" s="113"/>
      <c r="K132" s="113"/>
      <c r="L132" s="113"/>
    </row>
    <row r="133" spans="6:12" s="27" customFormat="1" hidden="1" x14ac:dyDescent="0.2">
      <c r="F133" s="23"/>
      <c r="G133" s="23"/>
      <c r="H133" s="131"/>
      <c r="I133" s="113"/>
      <c r="J133" s="113"/>
      <c r="K133" s="113"/>
      <c r="L133" s="113"/>
    </row>
    <row r="134" spans="6:12" s="27" customFormat="1" hidden="1" x14ac:dyDescent="0.2">
      <c r="F134" s="23"/>
      <c r="G134" s="23"/>
      <c r="H134" s="131"/>
      <c r="I134" s="113"/>
      <c r="J134" s="113"/>
      <c r="K134" s="113"/>
      <c r="L134" s="113"/>
    </row>
    <row r="135" spans="6:12" s="27" customFormat="1" hidden="1" x14ac:dyDescent="0.2">
      <c r="F135" s="23"/>
      <c r="G135" s="23"/>
      <c r="H135" s="131"/>
      <c r="I135" s="113"/>
      <c r="J135" s="113"/>
      <c r="K135" s="113"/>
      <c r="L135" s="113"/>
    </row>
    <row r="136" spans="6:12" s="27" customFormat="1" hidden="1" x14ac:dyDescent="0.2">
      <c r="F136" s="23"/>
      <c r="G136" s="23"/>
      <c r="H136" s="131"/>
      <c r="I136" s="113"/>
      <c r="J136" s="113"/>
      <c r="K136" s="113"/>
      <c r="L136" s="113"/>
    </row>
    <row r="137" spans="6:12" s="27" customFormat="1" hidden="1" x14ac:dyDescent="0.2">
      <c r="F137" s="23"/>
      <c r="G137" s="23"/>
      <c r="H137" s="131"/>
      <c r="I137" s="113"/>
      <c r="J137" s="113"/>
      <c r="K137" s="113"/>
      <c r="L137" s="113"/>
    </row>
    <row r="138" spans="6:12" s="27" customFormat="1" hidden="1" x14ac:dyDescent="0.2">
      <c r="F138" s="23"/>
      <c r="G138" s="23"/>
      <c r="H138" s="131"/>
      <c r="I138" s="113"/>
      <c r="J138" s="113"/>
      <c r="K138" s="113"/>
      <c r="L138" s="113"/>
    </row>
    <row r="139" spans="6:12" s="27" customFormat="1" hidden="1" x14ac:dyDescent="0.2">
      <c r="F139" s="23"/>
      <c r="G139" s="23"/>
      <c r="H139" s="131"/>
      <c r="I139" s="113"/>
      <c r="J139" s="113"/>
      <c r="K139" s="113"/>
      <c r="L139" s="113"/>
    </row>
    <row r="140" spans="6:12" s="27" customFormat="1" hidden="1" x14ac:dyDescent="0.2">
      <c r="F140" s="23"/>
      <c r="G140" s="23"/>
      <c r="H140" s="131"/>
      <c r="I140" s="113"/>
      <c r="J140" s="113"/>
      <c r="K140" s="113"/>
      <c r="L140" s="113"/>
    </row>
    <row r="141" spans="6:12" s="27" customFormat="1" hidden="1" x14ac:dyDescent="0.2">
      <c r="F141" s="23"/>
      <c r="G141" s="23"/>
      <c r="H141" s="131"/>
      <c r="I141" s="113"/>
      <c r="J141" s="113"/>
      <c r="K141" s="113"/>
      <c r="L141" s="113"/>
    </row>
    <row r="142" spans="6:12" s="27" customFormat="1" hidden="1" x14ac:dyDescent="0.2">
      <c r="F142" s="23"/>
      <c r="G142" s="23"/>
      <c r="H142" s="131"/>
      <c r="I142" s="113"/>
      <c r="J142" s="113"/>
      <c r="K142" s="113"/>
      <c r="L142" s="113"/>
    </row>
    <row r="143" spans="6:12" s="27" customFormat="1" hidden="1" x14ac:dyDescent="0.2">
      <c r="F143" s="23"/>
      <c r="G143" s="23"/>
      <c r="H143" s="131"/>
      <c r="I143" s="113"/>
      <c r="J143" s="113"/>
      <c r="K143" s="113"/>
      <c r="L143" s="113"/>
    </row>
    <row r="144" spans="6:12" s="27" customFormat="1" hidden="1" x14ac:dyDescent="0.2">
      <c r="F144" s="23"/>
      <c r="G144" s="23"/>
      <c r="H144" s="131"/>
      <c r="I144" s="113"/>
      <c r="J144" s="113"/>
      <c r="K144" s="113"/>
      <c r="L144" s="113"/>
    </row>
    <row r="145" spans="6:12" s="27" customFormat="1" hidden="1" x14ac:dyDescent="0.2">
      <c r="F145" s="23"/>
      <c r="G145" s="23"/>
      <c r="H145" s="131"/>
      <c r="I145" s="113"/>
      <c r="J145" s="113"/>
      <c r="K145" s="113"/>
      <c r="L145" s="113"/>
    </row>
    <row r="146" spans="6:12" s="27" customFormat="1" hidden="1" x14ac:dyDescent="0.2">
      <c r="F146" s="23"/>
      <c r="G146" s="23"/>
      <c r="H146" s="131"/>
      <c r="I146" s="113"/>
      <c r="J146" s="113"/>
      <c r="K146" s="113"/>
      <c r="L146" s="113"/>
    </row>
    <row r="147" spans="6:12" s="27" customFormat="1" hidden="1" x14ac:dyDescent="0.2">
      <c r="F147" s="23"/>
      <c r="G147" s="23"/>
      <c r="H147" s="131"/>
      <c r="I147" s="113"/>
      <c r="J147" s="113"/>
      <c r="K147" s="113"/>
      <c r="L147" s="113"/>
    </row>
    <row r="148" spans="6:12" s="27" customFormat="1" hidden="1" x14ac:dyDescent="0.2">
      <c r="F148" s="23"/>
      <c r="G148" s="23"/>
      <c r="H148" s="131"/>
      <c r="I148" s="113"/>
      <c r="J148" s="113"/>
      <c r="K148" s="113"/>
      <c r="L148" s="113"/>
    </row>
    <row r="149" spans="6:12" s="27" customFormat="1" hidden="1" x14ac:dyDescent="0.2">
      <c r="F149" s="23"/>
      <c r="G149" s="23"/>
      <c r="H149" s="131"/>
      <c r="I149" s="113"/>
      <c r="J149" s="113"/>
      <c r="K149" s="113"/>
      <c r="L149" s="113"/>
    </row>
    <row r="150" spans="6:12" s="27" customFormat="1" hidden="1" x14ac:dyDescent="0.2">
      <c r="F150" s="23"/>
      <c r="G150" s="23"/>
      <c r="H150" s="131"/>
      <c r="I150" s="113"/>
      <c r="J150" s="113"/>
      <c r="K150" s="113"/>
      <c r="L150" s="113"/>
    </row>
    <row r="151" spans="6:12" s="27" customFormat="1" hidden="1" x14ac:dyDescent="0.2">
      <c r="F151" s="23"/>
      <c r="G151" s="23"/>
      <c r="H151" s="131"/>
      <c r="I151" s="113"/>
      <c r="J151" s="113"/>
      <c r="K151" s="113"/>
      <c r="L151" s="113"/>
    </row>
    <row r="152" spans="6:12" s="27" customFormat="1" hidden="1" x14ac:dyDescent="0.2">
      <c r="F152" s="23"/>
      <c r="G152" s="23"/>
      <c r="H152" s="131"/>
      <c r="I152" s="113"/>
      <c r="J152" s="113"/>
      <c r="K152" s="113"/>
      <c r="L152" s="113"/>
    </row>
    <row r="153" spans="6:12" s="27" customFormat="1" hidden="1" x14ac:dyDescent="0.2">
      <c r="F153" s="23"/>
      <c r="G153" s="23"/>
      <c r="H153" s="131"/>
      <c r="I153" s="113"/>
      <c r="J153" s="113"/>
      <c r="K153" s="113"/>
      <c r="L153" s="113"/>
    </row>
    <row r="154" spans="6:12" s="27" customFormat="1" hidden="1" x14ac:dyDescent="0.2">
      <c r="F154" s="23"/>
      <c r="G154" s="23"/>
      <c r="H154" s="131"/>
      <c r="I154" s="113"/>
      <c r="J154" s="113"/>
      <c r="K154" s="113"/>
      <c r="L154" s="113"/>
    </row>
    <row r="155" spans="6:12" s="27" customFormat="1" hidden="1" x14ac:dyDescent="0.2">
      <c r="F155" s="23"/>
      <c r="G155" s="23"/>
      <c r="H155" s="131"/>
      <c r="I155" s="113"/>
      <c r="J155" s="113"/>
      <c r="K155" s="113"/>
      <c r="L155" s="113"/>
    </row>
    <row r="156" spans="6:12" s="27" customFormat="1" hidden="1" x14ac:dyDescent="0.2">
      <c r="F156" s="23"/>
      <c r="G156" s="23"/>
      <c r="H156" s="131"/>
      <c r="I156" s="113"/>
      <c r="J156" s="113"/>
      <c r="K156" s="113"/>
      <c r="L156" s="113"/>
    </row>
    <row r="157" spans="6:12" s="27" customFormat="1" hidden="1" x14ac:dyDescent="0.2">
      <c r="F157" s="23"/>
      <c r="G157" s="23"/>
      <c r="H157" s="131"/>
      <c r="I157" s="113"/>
      <c r="J157" s="113"/>
      <c r="K157" s="113"/>
      <c r="L157" s="113"/>
    </row>
    <row r="158" spans="6:12" s="27" customFormat="1" hidden="1" x14ac:dyDescent="0.2">
      <c r="F158" s="23"/>
      <c r="G158" s="23"/>
      <c r="H158" s="131"/>
      <c r="I158" s="113"/>
      <c r="J158" s="113"/>
      <c r="K158" s="113"/>
      <c r="L158" s="113"/>
    </row>
    <row r="159" spans="6:12" s="27" customFormat="1" hidden="1" x14ac:dyDescent="0.2">
      <c r="F159" s="23"/>
      <c r="G159" s="23"/>
      <c r="H159" s="131"/>
      <c r="I159" s="113"/>
      <c r="J159" s="113"/>
      <c r="K159" s="113"/>
      <c r="L159" s="113"/>
    </row>
    <row r="160" spans="6:12" s="27" customFormat="1" hidden="1" x14ac:dyDescent="0.2">
      <c r="F160" s="23"/>
      <c r="G160" s="23"/>
      <c r="H160" s="131"/>
      <c r="I160" s="113"/>
      <c r="J160" s="113"/>
      <c r="K160" s="113"/>
      <c r="L160" s="113"/>
    </row>
    <row r="161" spans="6:12" s="27" customFormat="1" hidden="1" x14ac:dyDescent="0.2">
      <c r="F161" s="23"/>
      <c r="G161" s="23"/>
      <c r="H161" s="131"/>
      <c r="I161" s="113"/>
      <c r="J161" s="113"/>
      <c r="K161" s="113"/>
      <c r="L161" s="113"/>
    </row>
    <row r="162" spans="6:12" s="27" customFormat="1" hidden="1" x14ac:dyDescent="0.2">
      <c r="F162" s="23"/>
      <c r="G162" s="23"/>
      <c r="H162" s="131"/>
      <c r="I162" s="113"/>
      <c r="J162" s="113"/>
      <c r="K162" s="113"/>
      <c r="L162" s="113"/>
    </row>
    <row r="163" spans="6:12" s="27" customFormat="1" hidden="1" x14ac:dyDescent="0.2">
      <c r="F163" s="23"/>
      <c r="G163" s="23"/>
      <c r="H163" s="131"/>
      <c r="I163" s="113"/>
      <c r="J163" s="113"/>
      <c r="K163" s="113"/>
      <c r="L163" s="113"/>
    </row>
    <row r="164" spans="6:12" s="27" customFormat="1" hidden="1" x14ac:dyDescent="0.2">
      <c r="F164" s="23"/>
      <c r="G164" s="23"/>
      <c r="H164" s="131"/>
      <c r="I164" s="113"/>
      <c r="J164" s="113"/>
      <c r="K164" s="113"/>
      <c r="L164" s="113"/>
    </row>
    <row r="165" spans="6:12" s="27" customFormat="1" hidden="1" x14ac:dyDescent="0.2">
      <c r="F165" s="23"/>
      <c r="G165" s="23"/>
      <c r="H165" s="131"/>
      <c r="I165" s="113"/>
      <c r="J165" s="113"/>
      <c r="K165" s="113"/>
      <c r="L165" s="113"/>
    </row>
    <row r="166" spans="6:12" s="27" customFormat="1" hidden="1" x14ac:dyDescent="0.2">
      <c r="F166" s="23"/>
      <c r="G166" s="23"/>
      <c r="H166" s="131"/>
      <c r="I166" s="113"/>
      <c r="J166" s="113"/>
      <c r="K166" s="113"/>
      <c r="L166" s="113"/>
    </row>
    <row r="167" spans="6:12" s="27" customFormat="1" hidden="1" x14ac:dyDescent="0.2">
      <c r="F167" s="23"/>
      <c r="G167" s="23"/>
      <c r="H167" s="131"/>
      <c r="I167" s="113"/>
      <c r="J167" s="113"/>
      <c r="K167" s="113"/>
      <c r="L167" s="113"/>
    </row>
    <row r="168" spans="6:12" s="27" customFormat="1" hidden="1" x14ac:dyDescent="0.2">
      <c r="F168" s="23"/>
      <c r="G168" s="23"/>
      <c r="H168" s="131"/>
      <c r="I168" s="113"/>
      <c r="J168" s="113"/>
      <c r="K168" s="113"/>
      <c r="L168" s="113"/>
    </row>
    <row r="169" spans="6:12" s="27" customFormat="1" hidden="1" x14ac:dyDescent="0.2">
      <c r="F169" s="23"/>
      <c r="G169" s="23"/>
      <c r="H169" s="131"/>
      <c r="I169" s="113"/>
      <c r="J169" s="113"/>
      <c r="K169" s="113"/>
      <c r="L169" s="113"/>
    </row>
    <row r="170" spans="6:12" s="27" customFormat="1" hidden="1" x14ac:dyDescent="0.2">
      <c r="F170" s="23"/>
      <c r="G170" s="23"/>
      <c r="H170" s="131"/>
      <c r="I170" s="113"/>
      <c r="J170" s="113"/>
      <c r="K170" s="113"/>
      <c r="L170" s="113"/>
    </row>
    <row r="171" spans="6:12" s="27" customFormat="1" hidden="1" x14ac:dyDescent="0.2">
      <c r="F171" s="23"/>
      <c r="G171" s="23"/>
      <c r="H171" s="131"/>
      <c r="I171" s="113"/>
      <c r="J171" s="113"/>
      <c r="K171" s="113"/>
      <c r="L171" s="113"/>
    </row>
    <row r="172" spans="6:12" s="27" customFormat="1" hidden="1" x14ac:dyDescent="0.2">
      <c r="F172" s="23"/>
      <c r="G172" s="23"/>
      <c r="H172" s="131"/>
      <c r="I172" s="113"/>
      <c r="J172" s="113"/>
      <c r="K172" s="113"/>
      <c r="L172" s="113"/>
    </row>
    <row r="173" spans="6:12" s="27" customFormat="1" hidden="1" x14ac:dyDescent="0.2">
      <c r="F173" s="23"/>
      <c r="G173" s="23"/>
      <c r="H173" s="131"/>
      <c r="I173" s="113"/>
      <c r="J173" s="113"/>
      <c r="K173" s="113"/>
      <c r="L173" s="113"/>
    </row>
    <row r="174" spans="6:12" s="27" customFormat="1" hidden="1" x14ac:dyDescent="0.2">
      <c r="F174" s="23"/>
      <c r="G174" s="23"/>
      <c r="H174" s="131"/>
      <c r="I174" s="113"/>
      <c r="J174" s="113"/>
      <c r="K174" s="113"/>
      <c r="L174" s="113"/>
    </row>
    <row r="175" spans="6:12" s="27" customFormat="1" hidden="1" x14ac:dyDescent="0.2">
      <c r="F175" s="23"/>
      <c r="G175" s="23"/>
      <c r="H175" s="131"/>
      <c r="I175" s="113"/>
      <c r="J175" s="113"/>
      <c r="K175" s="113"/>
      <c r="L175" s="113"/>
    </row>
    <row r="176" spans="6:12" s="27" customFormat="1" hidden="1" x14ac:dyDescent="0.2">
      <c r="F176" s="23"/>
      <c r="G176" s="23"/>
      <c r="H176" s="131"/>
      <c r="I176" s="113"/>
      <c r="J176" s="113"/>
      <c r="K176" s="113"/>
      <c r="L176" s="113"/>
    </row>
    <row r="177" spans="6:12" s="27" customFormat="1" hidden="1" x14ac:dyDescent="0.2">
      <c r="F177" s="23"/>
      <c r="G177" s="23"/>
      <c r="H177" s="131"/>
      <c r="I177" s="113"/>
      <c r="J177" s="113"/>
      <c r="K177" s="113"/>
      <c r="L177" s="113"/>
    </row>
    <row r="178" spans="6:12" s="27" customFormat="1" hidden="1" x14ac:dyDescent="0.2">
      <c r="F178" s="23"/>
      <c r="G178" s="23"/>
      <c r="H178" s="131"/>
      <c r="I178" s="113"/>
      <c r="J178" s="113"/>
      <c r="K178" s="113"/>
      <c r="L178" s="113"/>
    </row>
    <row r="179" spans="6:12" s="27" customFormat="1" hidden="1" x14ac:dyDescent="0.2">
      <c r="F179" s="23"/>
      <c r="G179" s="23"/>
      <c r="H179" s="131"/>
      <c r="I179" s="113"/>
      <c r="J179" s="113"/>
      <c r="K179" s="113"/>
      <c r="L179" s="113"/>
    </row>
    <row r="180" spans="6:12" s="27" customFormat="1" hidden="1" x14ac:dyDescent="0.2">
      <c r="F180" s="23"/>
      <c r="G180" s="23"/>
      <c r="H180" s="131"/>
      <c r="I180" s="113"/>
      <c r="J180" s="113"/>
      <c r="K180" s="113"/>
      <c r="L180" s="113"/>
    </row>
    <row r="181" spans="6:12" s="27" customFormat="1" hidden="1" x14ac:dyDescent="0.2">
      <c r="F181" s="23"/>
      <c r="G181" s="23"/>
      <c r="H181" s="131"/>
      <c r="I181" s="113"/>
      <c r="J181" s="113"/>
      <c r="K181" s="113"/>
      <c r="L181" s="113"/>
    </row>
    <row r="182" spans="6:12" s="27" customFormat="1" hidden="1" x14ac:dyDescent="0.2">
      <c r="F182" s="23"/>
      <c r="G182" s="23"/>
      <c r="H182" s="131"/>
      <c r="I182" s="113"/>
      <c r="J182" s="113"/>
      <c r="K182" s="113"/>
      <c r="L182" s="113"/>
    </row>
    <row r="183" spans="6:12" s="27" customFormat="1" hidden="1" x14ac:dyDescent="0.2">
      <c r="F183" s="23"/>
      <c r="G183" s="23"/>
      <c r="H183" s="131"/>
      <c r="I183" s="113"/>
      <c r="J183" s="113"/>
      <c r="K183" s="113"/>
      <c r="L183" s="113"/>
    </row>
    <row r="184" spans="6:12" s="27" customFormat="1" hidden="1" x14ac:dyDescent="0.2">
      <c r="F184" s="23"/>
      <c r="G184" s="23"/>
      <c r="H184" s="131"/>
      <c r="I184" s="113"/>
      <c r="J184" s="113"/>
      <c r="K184" s="113"/>
      <c r="L184" s="113"/>
    </row>
    <row r="185" spans="6:12" s="27" customFormat="1" hidden="1" x14ac:dyDescent="0.2">
      <c r="F185" s="23"/>
      <c r="G185" s="23"/>
      <c r="H185" s="131"/>
      <c r="I185" s="113"/>
      <c r="J185" s="113"/>
      <c r="K185" s="113"/>
      <c r="L185" s="113"/>
    </row>
    <row r="186" spans="6:12" s="27" customFormat="1" hidden="1" x14ac:dyDescent="0.2">
      <c r="F186" s="23"/>
      <c r="G186" s="23"/>
      <c r="H186" s="131"/>
      <c r="I186" s="113"/>
      <c r="J186" s="113"/>
      <c r="K186" s="113"/>
      <c r="L186" s="113"/>
    </row>
    <row r="187" spans="6:12" s="27" customFormat="1" hidden="1" x14ac:dyDescent="0.2">
      <c r="F187" s="23"/>
      <c r="G187" s="23"/>
      <c r="H187" s="131"/>
      <c r="I187" s="113"/>
      <c r="J187" s="113"/>
      <c r="K187" s="113"/>
      <c r="L187" s="113"/>
    </row>
    <row r="188" spans="6:12" s="27" customFormat="1" hidden="1" x14ac:dyDescent="0.2">
      <c r="F188" s="23"/>
      <c r="G188" s="23"/>
      <c r="H188" s="131"/>
      <c r="I188" s="113"/>
      <c r="J188" s="113"/>
      <c r="K188" s="113"/>
      <c r="L188" s="113"/>
    </row>
    <row r="189" spans="6:12" s="27" customFormat="1" hidden="1" x14ac:dyDescent="0.2">
      <c r="F189" s="23"/>
      <c r="G189" s="23"/>
      <c r="H189" s="131"/>
      <c r="I189" s="113"/>
      <c r="J189" s="113"/>
      <c r="K189" s="113"/>
      <c r="L189" s="113"/>
    </row>
    <row r="190" spans="6:12" s="27" customFormat="1" hidden="1" x14ac:dyDescent="0.2">
      <c r="F190" s="23"/>
      <c r="G190" s="23"/>
      <c r="H190" s="131"/>
      <c r="I190" s="113"/>
      <c r="J190" s="113"/>
      <c r="K190" s="113"/>
      <c r="L190" s="113"/>
    </row>
    <row r="191" spans="6:12" s="27" customFormat="1" hidden="1" x14ac:dyDescent="0.2">
      <c r="F191" s="23"/>
      <c r="G191" s="23"/>
      <c r="H191" s="131"/>
      <c r="I191" s="113"/>
      <c r="J191" s="113"/>
      <c r="K191" s="113"/>
      <c r="L191" s="113"/>
    </row>
    <row r="192" spans="6:12" s="27" customFormat="1" hidden="1" x14ac:dyDescent="0.2">
      <c r="F192" s="23"/>
      <c r="G192" s="23"/>
      <c r="H192" s="131"/>
      <c r="I192" s="113"/>
      <c r="J192" s="113"/>
      <c r="K192" s="113"/>
      <c r="L192" s="113"/>
    </row>
    <row r="193" spans="6:12" s="27" customFormat="1" hidden="1" x14ac:dyDescent="0.2">
      <c r="F193" s="23"/>
      <c r="G193" s="23"/>
      <c r="H193" s="131"/>
      <c r="I193" s="113"/>
      <c r="J193" s="113"/>
      <c r="K193" s="113"/>
      <c r="L193" s="113"/>
    </row>
    <row r="194" spans="6:12" s="27" customFormat="1" hidden="1" x14ac:dyDescent="0.2">
      <c r="F194" s="23"/>
      <c r="G194" s="23"/>
      <c r="H194" s="131"/>
      <c r="I194" s="113"/>
      <c r="J194" s="113"/>
      <c r="K194" s="113"/>
      <c r="L194" s="113"/>
    </row>
    <row r="195" spans="6:12" s="27" customFormat="1" hidden="1" x14ac:dyDescent="0.2">
      <c r="F195" s="23"/>
      <c r="G195" s="23"/>
      <c r="H195" s="131"/>
      <c r="I195" s="113"/>
      <c r="J195" s="113"/>
      <c r="K195" s="113"/>
      <c r="L195" s="113"/>
    </row>
    <row r="196" spans="6:12" s="27" customFormat="1" hidden="1" x14ac:dyDescent="0.2">
      <c r="F196" s="23"/>
      <c r="G196" s="23"/>
      <c r="H196" s="131"/>
      <c r="I196" s="113"/>
      <c r="J196" s="113"/>
      <c r="K196" s="113"/>
      <c r="L196" s="113"/>
    </row>
    <row r="197" spans="6:12" s="27" customFormat="1" hidden="1" x14ac:dyDescent="0.2">
      <c r="F197" s="23"/>
      <c r="G197" s="23"/>
      <c r="H197" s="131"/>
      <c r="I197" s="113"/>
      <c r="J197" s="113"/>
      <c r="K197" s="113"/>
      <c r="L197" s="113"/>
    </row>
    <row r="198" spans="6:12" s="27" customFormat="1" hidden="1" x14ac:dyDescent="0.2">
      <c r="F198" s="23"/>
      <c r="G198" s="23"/>
      <c r="H198" s="131"/>
      <c r="I198" s="113"/>
      <c r="J198" s="113"/>
      <c r="K198" s="113"/>
      <c r="L198" s="113"/>
    </row>
    <row r="199" spans="6:12" s="27" customFormat="1" hidden="1" x14ac:dyDescent="0.2">
      <c r="F199" s="23"/>
      <c r="G199" s="23"/>
      <c r="H199" s="131"/>
      <c r="I199" s="113"/>
      <c r="J199" s="113"/>
      <c r="K199" s="113"/>
      <c r="L199" s="113"/>
    </row>
    <row r="200" spans="6:12" s="27" customFormat="1" hidden="1" x14ac:dyDescent="0.2">
      <c r="F200" s="23"/>
      <c r="G200" s="23"/>
      <c r="H200" s="131"/>
      <c r="I200" s="113"/>
      <c r="J200" s="113"/>
      <c r="K200" s="113"/>
      <c r="L200" s="113"/>
    </row>
    <row r="201" spans="6:12" s="27" customFormat="1" hidden="1" x14ac:dyDescent="0.2">
      <c r="F201" s="23"/>
      <c r="G201" s="23"/>
      <c r="H201" s="131"/>
      <c r="I201" s="113"/>
      <c r="J201" s="113"/>
      <c r="K201" s="113"/>
      <c r="L201" s="113"/>
    </row>
    <row r="202" spans="6:12" s="27" customFormat="1" hidden="1" x14ac:dyDescent="0.2">
      <c r="F202" s="23"/>
      <c r="G202" s="23"/>
      <c r="H202" s="131"/>
      <c r="I202" s="113"/>
      <c r="J202" s="113"/>
      <c r="K202" s="113"/>
      <c r="L202" s="113"/>
    </row>
    <row r="203" spans="6:12" s="27" customFormat="1" hidden="1" x14ac:dyDescent="0.2">
      <c r="F203" s="23"/>
      <c r="G203" s="23"/>
      <c r="H203" s="131"/>
      <c r="I203" s="113"/>
      <c r="J203" s="113"/>
      <c r="K203" s="113"/>
      <c r="L203" s="113"/>
    </row>
    <row r="204" spans="6:12" s="27" customFormat="1" hidden="1" x14ac:dyDescent="0.2">
      <c r="F204" s="23"/>
      <c r="G204" s="23"/>
      <c r="H204" s="131"/>
      <c r="I204" s="113"/>
      <c r="J204" s="113"/>
      <c r="K204" s="113"/>
      <c r="L204" s="113"/>
    </row>
    <row r="205" spans="6:12" s="27" customFormat="1" hidden="1" x14ac:dyDescent="0.2">
      <c r="F205" s="23"/>
      <c r="G205" s="23"/>
      <c r="H205" s="131"/>
      <c r="I205" s="113"/>
      <c r="J205" s="113"/>
      <c r="K205" s="113"/>
      <c r="L205" s="113"/>
    </row>
    <row r="206" spans="6:12" s="27" customFormat="1" hidden="1" x14ac:dyDescent="0.2">
      <c r="F206" s="23"/>
      <c r="G206" s="23"/>
      <c r="H206" s="131"/>
      <c r="I206" s="113"/>
      <c r="J206" s="113"/>
      <c r="K206" s="113"/>
      <c r="L206" s="113"/>
    </row>
    <row r="207" spans="6:12" s="27" customFormat="1" hidden="1" x14ac:dyDescent="0.2">
      <c r="F207" s="23"/>
      <c r="G207" s="23"/>
      <c r="H207" s="131"/>
      <c r="I207" s="113"/>
      <c r="J207" s="113"/>
      <c r="K207" s="113"/>
      <c r="L207" s="113"/>
    </row>
    <row r="208" spans="6:12" s="27" customFormat="1" hidden="1" x14ac:dyDescent="0.2">
      <c r="F208" s="23"/>
      <c r="G208" s="23"/>
      <c r="H208" s="131"/>
      <c r="I208" s="113"/>
      <c r="J208" s="113"/>
      <c r="K208" s="113"/>
      <c r="L208" s="113"/>
    </row>
    <row r="209" spans="6:12" s="27" customFormat="1" hidden="1" x14ac:dyDescent="0.2">
      <c r="F209" s="23"/>
      <c r="G209" s="23"/>
      <c r="H209" s="131"/>
      <c r="I209" s="113"/>
      <c r="J209" s="113"/>
      <c r="K209" s="113"/>
      <c r="L209" s="113"/>
    </row>
    <row r="210" spans="6:12" s="27" customFormat="1" hidden="1" x14ac:dyDescent="0.2">
      <c r="F210" s="23"/>
      <c r="G210" s="23"/>
      <c r="H210" s="131"/>
      <c r="I210" s="113"/>
      <c r="J210" s="113"/>
      <c r="K210" s="113"/>
      <c r="L210" s="113"/>
    </row>
    <row r="211" spans="6:12" s="27" customFormat="1" hidden="1" x14ac:dyDescent="0.2">
      <c r="F211" s="23"/>
      <c r="G211" s="23"/>
      <c r="H211" s="131"/>
      <c r="I211" s="113"/>
      <c r="J211" s="113"/>
      <c r="K211" s="113"/>
      <c r="L211" s="113"/>
    </row>
    <row r="212" spans="6:12" s="27" customFormat="1" hidden="1" x14ac:dyDescent="0.2">
      <c r="F212" s="23"/>
      <c r="G212" s="23"/>
      <c r="H212" s="131"/>
      <c r="I212" s="113"/>
      <c r="J212" s="113"/>
      <c r="K212" s="113"/>
      <c r="L212" s="113"/>
    </row>
    <row r="213" spans="6:12" s="27" customFormat="1" hidden="1" x14ac:dyDescent="0.2">
      <c r="F213" s="23"/>
      <c r="G213" s="23"/>
      <c r="H213" s="131"/>
      <c r="I213" s="113"/>
      <c r="J213" s="113"/>
      <c r="K213" s="113"/>
      <c r="L213" s="113"/>
    </row>
    <row r="214" spans="6:12" s="27" customFormat="1" hidden="1" x14ac:dyDescent="0.2">
      <c r="F214" s="23"/>
      <c r="G214" s="23"/>
      <c r="H214" s="131"/>
      <c r="I214" s="113"/>
      <c r="J214" s="113"/>
      <c r="K214" s="113"/>
      <c r="L214" s="113"/>
    </row>
    <row r="215" spans="6:12" s="27" customFormat="1" hidden="1" x14ac:dyDescent="0.2">
      <c r="F215" s="23"/>
      <c r="G215" s="23"/>
      <c r="H215" s="131"/>
      <c r="I215" s="113"/>
      <c r="J215" s="113"/>
      <c r="K215" s="113"/>
      <c r="L215" s="113"/>
    </row>
    <row r="216" spans="6:12" s="27" customFormat="1" hidden="1" x14ac:dyDescent="0.2">
      <c r="F216" s="23"/>
      <c r="G216" s="23"/>
      <c r="H216" s="131"/>
      <c r="I216" s="113"/>
      <c r="J216" s="113"/>
      <c r="K216" s="113"/>
      <c r="L216" s="113"/>
    </row>
    <row r="217" spans="6:12" s="27" customFormat="1" hidden="1" x14ac:dyDescent="0.2">
      <c r="F217" s="23"/>
      <c r="G217" s="23"/>
      <c r="H217" s="131"/>
      <c r="I217" s="113"/>
      <c r="J217" s="113"/>
      <c r="K217" s="113"/>
      <c r="L217" s="113"/>
    </row>
    <row r="218" spans="6:12" s="27" customFormat="1" hidden="1" x14ac:dyDescent="0.2">
      <c r="F218" s="23"/>
      <c r="G218" s="23"/>
      <c r="H218" s="131"/>
      <c r="I218" s="113"/>
      <c r="J218" s="113"/>
      <c r="K218" s="113"/>
      <c r="L218" s="113"/>
    </row>
    <row r="219" spans="6:12" s="27" customFormat="1" hidden="1" x14ac:dyDescent="0.2">
      <c r="F219" s="23"/>
      <c r="G219" s="23"/>
      <c r="H219" s="131"/>
      <c r="I219" s="113"/>
      <c r="J219" s="113"/>
      <c r="K219" s="113"/>
      <c r="L219" s="113"/>
    </row>
    <row r="220" spans="6:12" s="27" customFormat="1" hidden="1" x14ac:dyDescent="0.2">
      <c r="F220" s="23"/>
      <c r="G220" s="23"/>
      <c r="H220" s="131"/>
      <c r="I220" s="113"/>
      <c r="J220" s="113"/>
      <c r="K220" s="113"/>
      <c r="L220" s="113"/>
    </row>
    <row r="221" spans="6:12" s="27" customFormat="1" hidden="1" x14ac:dyDescent="0.2">
      <c r="F221" s="23"/>
      <c r="G221" s="23"/>
      <c r="H221" s="131"/>
      <c r="I221" s="113"/>
      <c r="J221" s="113"/>
      <c r="K221" s="113"/>
      <c r="L221" s="113"/>
    </row>
    <row r="222" spans="6:12" s="27" customFormat="1" hidden="1" x14ac:dyDescent="0.2">
      <c r="F222" s="23"/>
      <c r="G222" s="23"/>
      <c r="H222" s="131"/>
      <c r="I222" s="113"/>
      <c r="J222" s="113"/>
      <c r="K222" s="113"/>
      <c r="L222" s="113"/>
    </row>
    <row r="223" spans="6:12" s="27" customFormat="1" hidden="1" x14ac:dyDescent="0.2">
      <c r="F223" s="23"/>
      <c r="G223" s="23"/>
      <c r="H223" s="131"/>
      <c r="I223" s="113"/>
      <c r="J223" s="113"/>
      <c r="K223" s="113"/>
      <c r="L223" s="113"/>
    </row>
    <row r="224" spans="6:12" s="27" customFormat="1" hidden="1" x14ac:dyDescent="0.2">
      <c r="F224" s="23"/>
      <c r="G224" s="23"/>
      <c r="H224" s="131"/>
      <c r="I224" s="113"/>
      <c r="J224" s="113"/>
      <c r="K224" s="113"/>
      <c r="L224" s="113"/>
    </row>
    <row r="225" spans="6:12" s="27" customFormat="1" hidden="1" x14ac:dyDescent="0.2">
      <c r="F225" s="23"/>
      <c r="G225" s="23"/>
      <c r="H225" s="131"/>
      <c r="I225" s="113"/>
      <c r="J225" s="113"/>
      <c r="K225" s="113"/>
      <c r="L225" s="113"/>
    </row>
    <row r="226" spans="6:12" s="27" customFormat="1" hidden="1" x14ac:dyDescent="0.2">
      <c r="F226" s="23"/>
      <c r="G226" s="23"/>
      <c r="H226" s="131"/>
      <c r="I226" s="113"/>
      <c r="J226" s="113"/>
      <c r="K226" s="113"/>
      <c r="L226" s="113"/>
    </row>
    <row r="227" spans="6:12" s="27" customFormat="1" hidden="1" x14ac:dyDescent="0.2">
      <c r="F227" s="23"/>
      <c r="G227" s="23"/>
      <c r="H227" s="131"/>
      <c r="I227" s="113"/>
      <c r="J227" s="113"/>
      <c r="K227" s="113"/>
      <c r="L227" s="113"/>
    </row>
    <row r="228" spans="6:12" s="27" customFormat="1" hidden="1" x14ac:dyDescent="0.2">
      <c r="F228" s="23"/>
      <c r="G228" s="23"/>
      <c r="H228" s="131"/>
      <c r="I228" s="113"/>
      <c r="J228" s="113"/>
      <c r="K228" s="113"/>
      <c r="L228" s="113"/>
    </row>
    <row r="229" spans="6:12" s="27" customFormat="1" hidden="1" x14ac:dyDescent="0.2">
      <c r="F229" s="23"/>
      <c r="G229" s="23"/>
      <c r="H229" s="131"/>
      <c r="I229" s="113"/>
      <c r="J229" s="113"/>
      <c r="K229" s="113"/>
      <c r="L229" s="113"/>
    </row>
    <row r="230" spans="6:12" s="27" customFormat="1" hidden="1" x14ac:dyDescent="0.2">
      <c r="F230" s="23"/>
      <c r="G230" s="23"/>
      <c r="H230" s="131"/>
      <c r="I230" s="113"/>
      <c r="J230" s="113"/>
      <c r="K230" s="113"/>
      <c r="L230" s="113"/>
    </row>
    <row r="231" spans="6:12" s="27" customFormat="1" hidden="1" x14ac:dyDescent="0.2">
      <c r="F231" s="23"/>
      <c r="G231" s="23"/>
      <c r="H231" s="131"/>
      <c r="I231" s="113"/>
      <c r="J231" s="113"/>
      <c r="K231" s="113"/>
      <c r="L231" s="113"/>
    </row>
    <row r="232" spans="6:12" s="27" customFormat="1" hidden="1" x14ac:dyDescent="0.2">
      <c r="F232" s="23"/>
      <c r="G232" s="23"/>
      <c r="H232" s="131"/>
      <c r="I232" s="113"/>
      <c r="J232" s="113"/>
      <c r="K232" s="113"/>
      <c r="L232" s="113"/>
    </row>
    <row r="233" spans="6:12" s="27" customFormat="1" hidden="1" x14ac:dyDescent="0.2">
      <c r="F233" s="23"/>
      <c r="G233" s="23"/>
      <c r="H233" s="131"/>
      <c r="I233" s="113"/>
      <c r="J233" s="113"/>
      <c r="K233" s="113"/>
      <c r="L233" s="113"/>
    </row>
    <row r="234" spans="6:12" s="27" customFormat="1" hidden="1" x14ac:dyDescent="0.2">
      <c r="F234" s="23"/>
      <c r="G234" s="23"/>
      <c r="H234" s="131"/>
      <c r="I234" s="113"/>
      <c r="J234" s="113"/>
      <c r="K234" s="113"/>
      <c r="L234" s="113"/>
    </row>
    <row r="235" spans="6:12" s="27" customFormat="1" hidden="1" x14ac:dyDescent="0.2">
      <c r="F235" s="23"/>
      <c r="G235" s="23"/>
      <c r="H235" s="131"/>
      <c r="I235" s="113"/>
      <c r="J235" s="113"/>
      <c r="K235" s="113"/>
      <c r="L235" s="113"/>
    </row>
    <row r="236" spans="6:12" s="27" customFormat="1" hidden="1" x14ac:dyDescent="0.2">
      <c r="F236" s="23"/>
      <c r="G236" s="23"/>
      <c r="H236" s="131"/>
      <c r="I236" s="113"/>
      <c r="J236" s="113"/>
      <c r="K236" s="113"/>
      <c r="L236" s="113"/>
    </row>
    <row r="237" spans="6:12" s="27" customFormat="1" hidden="1" x14ac:dyDescent="0.2">
      <c r="F237" s="23"/>
      <c r="G237" s="23"/>
      <c r="H237" s="131"/>
      <c r="I237" s="113"/>
      <c r="J237" s="113"/>
      <c r="K237" s="113"/>
      <c r="L237" s="113"/>
    </row>
    <row r="238" spans="6:12" s="27" customFormat="1" hidden="1" x14ac:dyDescent="0.2">
      <c r="F238" s="23"/>
      <c r="G238" s="23"/>
      <c r="H238" s="131"/>
      <c r="I238" s="113"/>
      <c r="J238" s="113"/>
      <c r="K238" s="113"/>
      <c r="L238" s="113"/>
    </row>
    <row r="239" spans="6:12" s="27" customFormat="1" hidden="1" x14ac:dyDescent="0.2">
      <c r="F239" s="23"/>
      <c r="G239" s="23"/>
      <c r="H239" s="131"/>
      <c r="I239" s="113"/>
      <c r="J239" s="113"/>
      <c r="K239" s="113"/>
      <c r="L239" s="113"/>
    </row>
    <row r="240" spans="6:12" s="27" customFormat="1" hidden="1" x14ac:dyDescent="0.2">
      <c r="F240" s="23"/>
      <c r="G240" s="23"/>
      <c r="H240" s="131"/>
      <c r="I240" s="113"/>
      <c r="J240" s="113"/>
      <c r="K240" s="113"/>
      <c r="L240" s="113"/>
    </row>
    <row r="241" spans="6:12" s="27" customFormat="1" hidden="1" x14ac:dyDescent="0.2">
      <c r="F241" s="23"/>
      <c r="G241" s="23"/>
      <c r="H241" s="131"/>
      <c r="I241" s="113"/>
      <c r="J241" s="113"/>
      <c r="K241" s="113"/>
      <c r="L241" s="113"/>
    </row>
    <row r="242" spans="6:12" s="27" customFormat="1" hidden="1" x14ac:dyDescent="0.2">
      <c r="F242" s="23"/>
      <c r="G242" s="23"/>
      <c r="H242" s="131"/>
      <c r="I242" s="113"/>
      <c r="J242" s="113"/>
      <c r="K242" s="113"/>
      <c r="L242" s="113"/>
    </row>
    <row r="243" spans="6:12" s="27" customFormat="1" hidden="1" x14ac:dyDescent="0.2">
      <c r="F243" s="23"/>
      <c r="G243" s="23"/>
      <c r="H243" s="131"/>
      <c r="I243" s="113"/>
      <c r="J243" s="113"/>
      <c r="K243" s="113"/>
      <c r="L243" s="113"/>
    </row>
    <row r="244" spans="6:12" s="27" customFormat="1" hidden="1" x14ac:dyDescent="0.2">
      <c r="F244" s="23"/>
      <c r="G244" s="23"/>
      <c r="H244" s="131"/>
      <c r="I244" s="113"/>
      <c r="J244" s="113"/>
      <c r="K244" s="113"/>
      <c r="L244" s="113"/>
    </row>
    <row r="245" spans="6:12" s="27" customFormat="1" hidden="1" x14ac:dyDescent="0.2">
      <c r="F245" s="23"/>
      <c r="G245" s="23"/>
      <c r="H245" s="131"/>
      <c r="I245" s="113"/>
      <c r="J245" s="113"/>
      <c r="K245" s="113"/>
      <c r="L245" s="113"/>
    </row>
    <row r="246" spans="6:12" s="27" customFormat="1" hidden="1" x14ac:dyDescent="0.2">
      <c r="F246" s="23"/>
      <c r="G246" s="23"/>
      <c r="H246" s="131"/>
      <c r="I246" s="113"/>
      <c r="J246" s="113"/>
      <c r="K246" s="113"/>
      <c r="L246" s="113"/>
    </row>
    <row r="247" spans="6:12" s="27" customFormat="1" hidden="1" x14ac:dyDescent="0.2">
      <c r="F247" s="23"/>
      <c r="G247" s="23"/>
      <c r="H247" s="131"/>
      <c r="I247" s="113"/>
      <c r="J247" s="113"/>
      <c r="K247" s="113"/>
      <c r="L247" s="113"/>
    </row>
    <row r="248" spans="6:12" s="27" customFormat="1" hidden="1" x14ac:dyDescent="0.2">
      <c r="F248" s="23"/>
      <c r="G248" s="23"/>
      <c r="H248" s="131"/>
      <c r="I248" s="113"/>
      <c r="J248" s="113"/>
      <c r="K248" s="113"/>
      <c r="L248" s="113"/>
    </row>
    <row r="249" spans="6:12" s="27" customFormat="1" hidden="1" x14ac:dyDescent="0.2">
      <c r="F249" s="23"/>
      <c r="G249" s="23"/>
      <c r="H249" s="131"/>
      <c r="I249" s="113"/>
      <c r="J249" s="113"/>
      <c r="K249" s="113"/>
      <c r="L249" s="113"/>
    </row>
    <row r="250" spans="6:12" s="27" customFormat="1" hidden="1" x14ac:dyDescent="0.2">
      <c r="F250" s="23"/>
      <c r="G250" s="23"/>
      <c r="H250" s="131"/>
      <c r="I250" s="113"/>
      <c r="J250" s="113"/>
      <c r="K250" s="113"/>
      <c r="L250" s="113"/>
    </row>
    <row r="251" spans="6:12" s="27" customFormat="1" hidden="1" x14ac:dyDescent="0.2">
      <c r="F251" s="23"/>
      <c r="G251" s="23"/>
      <c r="H251" s="131"/>
      <c r="I251" s="113"/>
      <c r="J251" s="113"/>
      <c r="K251" s="113"/>
      <c r="L251" s="113"/>
    </row>
    <row r="252" spans="6:12" s="27" customFormat="1" hidden="1" x14ac:dyDescent="0.2">
      <c r="F252" s="23"/>
      <c r="G252" s="23"/>
      <c r="H252" s="131"/>
      <c r="I252" s="113"/>
      <c r="J252" s="113"/>
      <c r="K252" s="113"/>
      <c r="L252" s="113"/>
    </row>
    <row r="253" spans="6:12" s="27" customFormat="1" hidden="1" x14ac:dyDescent="0.2">
      <c r="F253" s="23"/>
      <c r="G253" s="23"/>
      <c r="H253" s="131"/>
      <c r="I253" s="113"/>
      <c r="J253" s="113"/>
      <c r="K253" s="113"/>
      <c r="L253" s="113"/>
    </row>
    <row r="254" spans="6:12" s="27" customFormat="1" hidden="1" x14ac:dyDescent="0.2">
      <c r="F254" s="23"/>
      <c r="G254" s="23"/>
      <c r="H254" s="131"/>
      <c r="I254" s="113"/>
      <c r="J254" s="113"/>
      <c r="K254" s="113"/>
      <c r="L254" s="113"/>
    </row>
    <row r="255" spans="6:12" s="27" customFormat="1" hidden="1" x14ac:dyDescent="0.2">
      <c r="F255" s="23"/>
      <c r="G255" s="23"/>
      <c r="H255" s="131"/>
      <c r="I255" s="113"/>
      <c r="J255" s="113"/>
      <c r="K255" s="113"/>
      <c r="L255" s="113"/>
    </row>
    <row r="256" spans="6:12" s="27" customFormat="1" hidden="1" x14ac:dyDescent="0.2">
      <c r="F256" s="23"/>
      <c r="G256" s="23"/>
      <c r="H256" s="131"/>
      <c r="I256" s="113"/>
      <c r="J256" s="113"/>
      <c r="K256" s="113"/>
      <c r="L256" s="113"/>
    </row>
    <row r="257" spans="6:12" s="27" customFormat="1" hidden="1" x14ac:dyDescent="0.2">
      <c r="F257" s="23"/>
      <c r="G257" s="23"/>
      <c r="H257" s="131"/>
      <c r="I257" s="113"/>
      <c r="J257" s="113"/>
      <c r="K257" s="113"/>
      <c r="L257" s="113"/>
    </row>
    <row r="258" spans="6:12" s="27" customFormat="1" hidden="1" x14ac:dyDescent="0.2">
      <c r="F258" s="23"/>
      <c r="G258" s="23"/>
      <c r="H258" s="131"/>
      <c r="I258" s="113"/>
      <c r="J258" s="113"/>
      <c r="K258" s="113"/>
      <c r="L258" s="113"/>
    </row>
    <row r="259" spans="6:12" s="27" customFormat="1" hidden="1" x14ac:dyDescent="0.2">
      <c r="F259" s="23"/>
      <c r="G259" s="23"/>
      <c r="H259" s="131"/>
      <c r="I259" s="113"/>
      <c r="J259" s="113"/>
      <c r="K259" s="113"/>
      <c r="L259" s="113"/>
    </row>
    <row r="260" spans="6:12" s="27" customFormat="1" hidden="1" x14ac:dyDescent="0.2">
      <c r="F260" s="23"/>
      <c r="G260" s="23"/>
      <c r="H260" s="131"/>
      <c r="I260" s="113"/>
      <c r="J260" s="113"/>
      <c r="K260" s="113"/>
      <c r="L260" s="113"/>
    </row>
    <row r="261" spans="6:12" s="27" customFormat="1" hidden="1" x14ac:dyDescent="0.2">
      <c r="F261" s="23"/>
      <c r="G261" s="23"/>
      <c r="H261" s="131"/>
      <c r="I261" s="113"/>
      <c r="J261" s="113"/>
      <c r="K261" s="113"/>
      <c r="L261" s="113"/>
    </row>
    <row r="262" spans="6:12" s="27" customFormat="1" hidden="1" x14ac:dyDescent="0.2">
      <c r="F262" s="23"/>
      <c r="G262" s="23"/>
      <c r="H262" s="131"/>
      <c r="I262" s="113"/>
      <c r="J262" s="113"/>
      <c r="K262" s="113"/>
      <c r="L262" s="113"/>
    </row>
    <row r="263" spans="6:12" s="27" customFormat="1" hidden="1" x14ac:dyDescent="0.2">
      <c r="F263" s="23"/>
      <c r="G263" s="23"/>
      <c r="H263" s="131"/>
      <c r="I263" s="113"/>
      <c r="J263" s="113"/>
      <c r="K263" s="113"/>
      <c r="L263" s="113"/>
    </row>
    <row r="264" spans="6:12" s="27" customFormat="1" hidden="1" x14ac:dyDescent="0.2">
      <c r="F264" s="23"/>
      <c r="G264" s="23"/>
      <c r="H264" s="131"/>
      <c r="I264" s="113"/>
      <c r="J264" s="113"/>
      <c r="K264" s="113"/>
      <c r="L264" s="113"/>
    </row>
    <row r="265" spans="6:12" s="27" customFormat="1" hidden="1" x14ac:dyDescent="0.2">
      <c r="F265" s="23"/>
      <c r="G265" s="23"/>
      <c r="H265" s="131"/>
      <c r="I265" s="113"/>
      <c r="J265" s="113"/>
      <c r="K265" s="113"/>
      <c r="L265" s="113"/>
    </row>
    <row r="266" spans="6:12" s="27" customFormat="1" hidden="1" x14ac:dyDescent="0.2">
      <c r="F266" s="23"/>
      <c r="G266" s="23"/>
      <c r="H266" s="131"/>
      <c r="I266" s="113"/>
      <c r="J266" s="113"/>
      <c r="K266" s="113"/>
      <c r="L266" s="113"/>
    </row>
    <row r="267" spans="6:12" s="27" customFormat="1" hidden="1" x14ac:dyDescent="0.2">
      <c r="F267" s="23"/>
      <c r="G267" s="23"/>
      <c r="H267" s="131"/>
      <c r="I267" s="113"/>
      <c r="J267" s="113"/>
      <c r="K267" s="113"/>
      <c r="L267" s="113"/>
    </row>
    <row r="268" spans="6:12" s="27" customFormat="1" hidden="1" x14ac:dyDescent="0.2">
      <c r="F268" s="23"/>
      <c r="G268" s="23"/>
      <c r="H268" s="131"/>
      <c r="I268" s="113"/>
      <c r="J268" s="113"/>
      <c r="K268" s="113"/>
      <c r="L268" s="113"/>
    </row>
    <row r="269" spans="6:12" s="27" customFormat="1" hidden="1" x14ac:dyDescent="0.2">
      <c r="F269" s="23"/>
      <c r="G269" s="23"/>
      <c r="H269" s="131"/>
      <c r="I269" s="113"/>
      <c r="J269" s="113"/>
      <c r="K269" s="113"/>
      <c r="L269" s="113"/>
    </row>
    <row r="270" spans="6:12" s="27" customFormat="1" hidden="1" x14ac:dyDescent="0.2">
      <c r="F270" s="23"/>
      <c r="G270" s="23"/>
      <c r="H270" s="131"/>
      <c r="I270" s="113"/>
      <c r="J270" s="113"/>
      <c r="K270" s="113"/>
      <c r="L270" s="113"/>
    </row>
    <row r="271" spans="6:12" s="27" customFormat="1" hidden="1" x14ac:dyDescent="0.2">
      <c r="F271" s="23"/>
      <c r="G271" s="23"/>
      <c r="H271" s="131"/>
      <c r="I271" s="113"/>
      <c r="J271" s="113"/>
      <c r="K271" s="113"/>
      <c r="L271" s="113"/>
    </row>
    <row r="272" spans="6:12" s="27" customFormat="1" hidden="1" x14ac:dyDescent="0.2">
      <c r="F272" s="23"/>
      <c r="G272" s="23"/>
      <c r="H272" s="131"/>
      <c r="I272" s="113"/>
      <c r="J272" s="113"/>
      <c r="K272" s="113"/>
      <c r="L272" s="113"/>
    </row>
    <row r="273" spans="6:12" s="27" customFormat="1" hidden="1" x14ac:dyDescent="0.2">
      <c r="F273" s="23"/>
      <c r="G273" s="23"/>
      <c r="H273" s="131"/>
      <c r="I273" s="113"/>
      <c r="J273" s="113"/>
      <c r="K273" s="113"/>
      <c r="L273" s="113"/>
    </row>
    <row r="274" spans="6:12" s="27" customFormat="1" hidden="1" x14ac:dyDescent="0.2">
      <c r="F274" s="23"/>
      <c r="G274" s="23"/>
      <c r="H274" s="131"/>
      <c r="I274" s="113"/>
      <c r="J274" s="113"/>
      <c r="K274" s="113"/>
      <c r="L274" s="113"/>
    </row>
    <row r="275" spans="6:12" s="27" customFormat="1" hidden="1" x14ac:dyDescent="0.2">
      <c r="F275" s="23"/>
      <c r="G275" s="23"/>
      <c r="H275" s="131"/>
      <c r="I275" s="113"/>
      <c r="J275" s="113"/>
      <c r="K275" s="113"/>
      <c r="L275" s="113"/>
    </row>
    <row r="276" spans="6:12" s="27" customFormat="1" hidden="1" x14ac:dyDescent="0.2">
      <c r="F276" s="23"/>
      <c r="G276" s="23"/>
      <c r="H276" s="131"/>
      <c r="I276" s="113"/>
      <c r="J276" s="113"/>
      <c r="K276" s="113"/>
      <c r="L276" s="113"/>
    </row>
    <row r="277" spans="6:12" s="27" customFormat="1" hidden="1" x14ac:dyDescent="0.2">
      <c r="F277" s="23"/>
      <c r="G277" s="23"/>
      <c r="H277" s="131"/>
      <c r="I277" s="113"/>
      <c r="J277" s="113"/>
      <c r="K277" s="113"/>
      <c r="L277" s="113"/>
    </row>
    <row r="278" spans="6:12" s="27" customFormat="1" hidden="1" x14ac:dyDescent="0.2">
      <c r="F278" s="23"/>
      <c r="G278" s="23"/>
      <c r="H278" s="131"/>
      <c r="I278" s="113"/>
      <c r="J278" s="113"/>
      <c r="K278" s="113"/>
      <c r="L278" s="113"/>
    </row>
    <row r="279" spans="6:12" s="27" customFormat="1" hidden="1" x14ac:dyDescent="0.2">
      <c r="F279" s="23"/>
      <c r="G279" s="23"/>
      <c r="H279" s="131"/>
      <c r="I279" s="113"/>
      <c r="J279" s="113"/>
      <c r="K279" s="113"/>
      <c r="L279" s="113"/>
    </row>
    <row r="280" spans="6:12" s="27" customFormat="1" hidden="1" x14ac:dyDescent="0.2">
      <c r="F280" s="23"/>
      <c r="G280" s="23"/>
      <c r="H280" s="131"/>
      <c r="I280" s="113"/>
      <c r="J280" s="113"/>
      <c r="K280" s="113"/>
      <c r="L280" s="113"/>
    </row>
    <row r="281" spans="6:12" s="27" customFormat="1" hidden="1" x14ac:dyDescent="0.2">
      <c r="F281" s="23"/>
      <c r="G281" s="23"/>
      <c r="H281" s="131"/>
      <c r="I281" s="113"/>
      <c r="J281" s="113"/>
      <c r="K281" s="113"/>
      <c r="L281" s="113"/>
    </row>
    <row r="282" spans="6:12" s="27" customFormat="1" hidden="1" x14ac:dyDescent="0.2">
      <c r="F282" s="23"/>
      <c r="G282" s="23"/>
      <c r="H282" s="131"/>
      <c r="I282" s="113"/>
      <c r="J282" s="113"/>
      <c r="K282" s="113"/>
      <c r="L282" s="113"/>
    </row>
    <row r="283" spans="6:12" s="27" customFormat="1" hidden="1" x14ac:dyDescent="0.2">
      <c r="F283" s="23"/>
      <c r="G283" s="23"/>
      <c r="H283" s="131"/>
      <c r="I283" s="113"/>
      <c r="J283" s="113"/>
      <c r="K283" s="113"/>
      <c r="L283" s="113"/>
    </row>
    <row r="284" spans="6:12" s="27" customFormat="1" hidden="1" x14ac:dyDescent="0.2">
      <c r="F284" s="23"/>
      <c r="G284" s="23"/>
      <c r="H284" s="131"/>
      <c r="I284" s="113"/>
      <c r="J284" s="113"/>
      <c r="K284" s="113"/>
      <c r="L284" s="113"/>
    </row>
    <row r="285" spans="6:12" s="27" customFormat="1" hidden="1" x14ac:dyDescent="0.2">
      <c r="F285" s="23"/>
      <c r="G285" s="23"/>
      <c r="H285" s="131"/>
      <c r="I285" s="113"/>
      <c r="J285" s="113"/>
      <c r="K285" s="113"/>
      <c r="L285" s="113"/>
    </row>
    <row r="286" spans="6:12" s="27" customFormat="1" hidden="1" x14ac:dyDescent="0.2">
      <c r="F286" s="23"/>
      <c r="G286" s="23"/>
      <c r="H286" s="131"/>
      <c r="I286" s="113"/>
      <c r="J286" s="113"/>
      <c r="K286" s="113"/>
      <c r="L286" s="113"/>
    </row>
    <row r="287" spans="6:12" s="27" customFormat="1" hidden="1" x14ac:dyDescent="0.2">
      <c r="F287" s="23"/>
      <c r="G287" s="23"/>
      <c r="H287" s="131"/>
      <c r="I287" s="113"/>
      <c r="J287" s="113"/>
      <c r="K287" s="113"/>
      <c r="L287" s="113"/>
    </row>
    <row r="288" spans="6:12" s="27" customFormat="1" hidden="1" x14ac:dyDescent="0.2">
      <c r="F288" s="23"/>
      <c r="G288" s="23"/>
      <c r="H288" s="131"/>
      <c r="I288" s="113"/>
      <c r="J288" s="113"/>
      <c r="K288" s="113"/>
      <c r="L288" s="113"/>
    </row>
    <row r="289" spans="6:12" s="27" customFormat="1" hidden="1" x14ac:dyDescent="0.2">
      <c r="F289" s="23"/>
      <c r="G289" s="23"/>
      <c r="H289" s="131"/>
      <c r="I289" s="113"/>
      <c r="J289" s="113"/>
      <c r="K289" s="113"/>
      <c r="L289" s="113"/>
    </row>
    <row r="290" spans="6:12" s="27" customFormat="1" hidden="1" x14ac:dyDescent="0.2">
      <c r="F290" s="23"/>
      <c r="G290" s="23"/>
      <c r="H290" s="131"/>
      <c r="I290" s="113"/>
      <c r="J290" s="113"/>
      <c r="K290" s="113"/>
      <c r="L290" s="113"/>
    </row>
    <row r="291" spans="6:12" s="27" customFormat="1" hidden="1" x14ac:dyDescent="0.2">
      <c r="F291" s="23"/>
      <c r="G291" s="23"/>
      <c r="H291" s="131"/>
      <c r="I291" s="113"/>
      <c r="J291" s="113"/>
      <c r="K291" s="113"/>
      <c r="L291" s="113"/>
    </row>
    <row r="292" spans="6:12" s="27" customFormat="1" hidden="1" x14ac:dyDescent="0.2">
      <c r="F292" s="23"/>
      <c r="G292" s="23"/>
      <c r="H292" s="131"/>
      <c r="I292" s="113"/>
      <c r="J292" s="113"/>
      <c r="K292" s="113"/>
      <c r="L292" s="113"/>
    </row>
    <row r="293" spans="6:12" s="27" customFormat="1" hidden="1" x14ac:dyDescent="0.2">
      <c r="F293" s="23"/>
      <c r="G293" s="23"/>
      <c r="H293" s="131"/>
      <c r="I293" s="113"/>
      <c r="J293" s="113"/>
      <c r="K293" s="113"/>
      <c r="L293" s="113"/>
    </row>
    <row r="294" spans="6:12" s="27" customFormat="1" hidden="1" x14ac:dyDescent="0.2">
      <c r="F294" s="23"/>
      <c r="G294" s="23"/>
      <c r="H294" s="131"/>
      <c r="I294" s="113"/>
      <c r="J294" s="113"/>
      <c r="K294" s="113"/>
      <c r="L294" s="113"/>
    </row>
    <row r="295" spans="6:12" s="27" customFormat="1" hidden="1" x14ac:dyDescent="0.2">
      <c r="F295" s="23"/>
      <c r="G295" s="23"/>
      <c r="H295" s="131"/>
      <c r="I295" s="113"/>
      <c r="J295" s="113"/>
      <c r="K295" s="113"/>
      <c r="L295" s="113"/>
    </row>
    <row r="296" spans="6:12" s="27" customFormat="1" hidden="1" x14ac:dyDescent="0.2">
      <c r="F296" s="23"/>
      <c r="G296" s="23"/>
      <c r="H296" s="131"/>
      <c r="I296" s="113"/>
      <c r="J296" s="113"/>
      <c r="K296" s="113"/>
      <c r="L296" s="113"/>
    </row>
    <row r="297" spans="6:12" s="27" customFormat="1" hidden="1" x14ac:dyDescent="0.2">
      <c r="F297" s="23"/>
      <c r="G297" s="23"/>
      <c r="H297" s="131"/>
      <c r="I297" s="113"/>
      <c r="J297" s="113"/>
      <c r="K297" s="113"/>
      <c r="L297" s="113"/>
    </row>
    <row r="298" spans="6:12" s="27" customFormat="1" hidden="1" x14ac:dyDescent="0.2">
      <c r="F298" s="23"/>
      <c r="G298" s="23"/>
      <c r="H298" s="131"/>
      <c r="I298" s="113"/>
      <c r="J298" s="113"/>
      <c r="K298" s="113"/>
      <c r="L298" s="113"/>
    </row>
    <row r="299" spans="6:12" s="27" customFormat="1" hidden="1" x14ac:dyDescent="0.2">
      <c r="F299" s="23"/>
      <c r="G299" s="23"/>
      <c r="H299" s="131"/>
      <c r="I299" s="113"/>
      <c r="J299" s="113"/>
      <c r="K299" s="113"/>
      <c r="L299" s="113"/>
    </row>
    <row r="300" spans="6:12" s="27" customFormat="1" hidden="1" x14ac:dyDescent="0.2">
      <c r="F300" s="23"/>
      <c r="G300" s="23"/>
      <c r="H300" s="131"/>
      <c r="I300" s="113"/>
      <c r="J300" s="113"/>
      <c r="K300" s="113"/>
      <c r="L300" s="113"/>
    </row>
    <row r="301" spans="6:12" s="27" customFormat="1" hidden="1" x14ac:dyDescent="0.2">
      <c r="F301" s="23"/>
      <c r="G301" s="23"/>
      <c r="H301" s="131"/>
      <c r="I301" s="113"/>
      <c r="J301" s="113"/>
      <c r="K301" s="113"/>
      <c r="L301" s="113"/>
    </row>
    <row r="302" spans="6:12" s="27" customFormat="1" hidden="1" x14ac:dyDescent="0.2">
      <c r="F302" s="23"/>
      <c r="G302" s="23"/>
      <c r="H302" s="131"/>
      <c r="I302" s="113"/>
      <c r="J302" s="113"/>
      <c r="K302" s="113"/>
      <c r="L302" s="113"/>
    </row>
    <row r="303" spans="6:12" s="27" customFormat="1" hidden="1" x14ac:dyDescent="0.2">
      <c r="F303" s="23"/>
      <c r="G303" s="23"/>
      <c r="H303" s="131"/>
      <c r="I303" s="113"/>
      <c r="J303" s="113"/>
      <c r="K303" s="113"/>
      <c r="L303" s="113"/>
    </row>
    <row r="304" spans="6:12" s="27" customFormat="1" hidden="1" x14ac:dyDescent="0.2">
      <c r="F304" s="23"/>
      <c r="G304" s="23"/>
      <c r="H304" s="131"/>
      <c r="I304" s="113"/>
      <c r="J304" s="113"/>
      <c r="K304" s="113"/>
      <c r="L304" s="113"/>
    </row>
    <row r="305" spans="6:12" s="27" customFormat="1" hidden="1" x14ac:dyDescent="0.2">
      <c r="F305" s="23"/>
      <c r="G305" s="23"/>
      <c r="H305" s="131"/>
      <c r="I305" s="113"/>
      <c r="J305" s="113"/>
      <c r="K305" s="113"/>
      <c r="L305" s="113"/>
    </row>
    <row r="306" spans="6:12" s="27" customFormat="1" hidden="1" x14ac:dyDescent="0.2">
      <c r="F306" s="23"/>
      <c r="G306" s="23"/>
      <c r="H306" s="131"/>
      <c r="I306" s="113"/>
      <c r="J306" s="113"/>
      <c r="K306" s="113"/>
      <c r="L306" s="113"/>
    </row>
    <row r="307" spans="6:12" s="27" customFormat="1" hidden="1" x14ac:dyDescent="0.2">
      <c r="F307" s="23"/>
      <c r="G307" s="23"/>
      <c r="H307" s="131"/>
      <c r="I307" s="113"/>
      <c r="J307" s="113"/>
      <c r="K307" s="113"/>
      <c r="L307" s="113"/>
    </row>
    <row r="308" spans="6:12" s="27" customFormat="1" hidden="1" x14ac:dyDescent="0.2">
      <c r="F308" s="23"/>
      <c r="G308" s="23"/>
      <c r="H308" s="131"/>
      <c r="I308" s="113"/>
      <c r="J308" s="113"/>
      <c r="K308" s="113"/>
      <c r="L308" s="113"/>
    </row>
    <row r="309" spans="6:12" s="27" customFormat="1" hidden="1" x14ac:dyDescent="0.2">
      <c r="F309" s="23"/>
      <c r="G309" s="23"/>
      <c r="H309" s="131"/>
      <c r="I309" s="113"/>
      <c r="J309" s="113"/>
      <c r="K309" s="113"/>
      <c r="L309" s="113"/>
    </row>
    <row r="310" spans="6:12" s="27" customFormat="1" hidden="1" x14ac:dyDescent="0.2">
      <c r="F310" s="23"/>
      <c r="G310" s="23"/>
      <c r="H310" s="131"/>
      <c r="I310" s="113"/>
      <c r="J310" s="113"/>
      <c r="K310" s="113"/>
      <c r="L310" s="113"/>
    </row>
    <row r="311" spans="6:12" s="27" customFormat="1" hidden="1" x14ac:dyDescent="0.2">
      <c r="F311" s="23"/>
      <c r="G311" s="23"/>
      <c r="H311" s="131"/>
      <c r="I311" s="113"/>
      <c r="J311" s="113"/>
      <c r="K311" s="113"/>
      <c r="L311" s="113"/>
    </row>
    <row r="312" spans="6:12" s="27" customFormat="1" hidden="1" x14ac:dyDescent="0.2">
      <c r="F312" s="23"/>
      <c r="G312" s="23"/>
      <c r="H312" s="131"/>
      <c r="I312" s="113"/>
      <c r="J312" s="113"/>
      <c r="K312" s="113"/>
      <c r="L312" s="113"/>
    </row>
    <row r="313" spans="6:12" s="27" customFormat="1" hidden="1" x14ac:dyDescent="0.2">
      <c r="F313" s="23"/>
      <c r="G313" s="23"/>
      <c r="H313" s="131"/>
      <c r="I313" s="113"/>
      <c r="J313" s="113"/>
      <c r="K313" s="113"/>
      <c r="L313" s="113"/>
    </row>
    <row r="314" spans="6:12" s="27" customFormat="1" hidden="1" x14ac:dyDescent="0.2">
      <c r="F314" s="23"/>
      <c r="G314" s="23"/>
      <c r="H314" s="131"/>
      <c r="I314" s="113"/>
      <c r="J314" s="113"/>
      <c r="K314" s="113"/>
      <c r="L314" s="113"/>
    </row>
    <row r="315" spans="6:12" s="27" customFormat="1" hidden="1" x14ac:dyDescent="0.2">
      <c r="F315" s="23"/>
      <c r="G315" s="23"/>
      <c r="H315" s="131"/>
      <c r="I315" s="113"/>
      <c r="J315" s="113"/>
      <c r="K315" s="113"/>
      <c r="L315" s="113"/>
    </row>
    <row r="316" spans="6:12" s="27" customFormat="1" hidden="1" x14ac:dyDescent="0.2">
      <c r="F316" s="23"/>
      <c r="G316" s="23"/>
      <c r="H316" s="131"/>
      <c r="I316" s="113"/>
      <c r="J316" s="113"/>
      <c r="K316" s="113"/>
      <c r="L316" s="113"/>
    </row>
    <row r="317" spans="6:12" s="27" customFormat="1" hidden="1" x14ac:dyDescent="0.2">
      <c r="F317" s="23"/>
      <c r="G317" s="23"/>
      <c r="H317" s="131"/>
      <c r="I317" s="113"/>
      <c r="J317" s="113"/>
      <c r="K317" s="113"/>
      <c r="L317" s="113"/>
    </row>
    <row r="318" spans="6:12" s="27" customFormat="1" hidden="1" x14ac:dyDescent="0.2">
      <c r="F318" s="23"/>
      <c r="G318" s="23"/>
      <c r="H318" s="131"/>
      <c r="I318" s="113"/>
      <c r="J318" s="113"/>
      <c r="K318" s="113"/>
      <c r="L318" s="113"/>
    </row>
    <row r="319" spans="6:12" s="27" customFormat="1" hidden="1" x14ac:dyDescent="0.2">
      <c r="F319" s="23"/>
      <c r="G319" s="23"/>
      <c r="H319" s="131"/>
      <c r="I319" s="113"/>
      <c r="J319" s="113"/>
      <c r="K319" s="113"/>
      <c r="L319" s="113"/>
    </row>
    <row r="320" spans="6:12" s="27" customFormat="1" hidden="1" x14ac:dyDescent="0.2">
      <c r="F320" s="23"/>
      <c r="G320" s="23"/>
      <c r="H320" s="131"/>
      <c r="I320" s="113"/>
      <c r="J320" s="113"/>
      <c r="K320" s="113"/>
      <c r="L320" s="113"/>
    </row>
    <row r="321" spans="6:12" s="27" customFormat="1" hidden="1" x14ac:dyDescent="0.2">
      <c r="F321" s="23"/>
      <c r="G321" s="23"/>
      <c r="H321" s="131"/>
      <c r="I321" s="113"/>
      <c r="J321" s="113"/>
      <c r="K321" s="113"/>
      <c r="L321" s="113"/>
    </row>
    <row r="322" spans="6:12" s="27" customFormat="1" hidden="1" x14ac:dyDescent="0.2">
      <c r="F322" s="23"/>
      <c r="G322" s="23"/>
      <c r="H322" s="131"/>
      <c r="I322" s="113"/>
      <c r="J322" s="113"/>
      <c r="K322" s="113"/>
      <c r="L322" s="113"/>
    </row>
    <row r="323" spans="6:12" s="27" customFormat="1" hidden="1" x14ac:dyDescent="0.2">
      <c r="F323" s="23"/>
      <c r="G323" s="23"/>
      <c r="H323" s="131"/>
      <c r="I323" s="113"/>
      <c r="J323" s="113"/>
      <c r="K323" s="113"/>
      <c r="L323" s="113"/>
    </row>
    <row r="324" spans="6:12" s="27" customFormat="1" hidden="1" x14ac:dyDescent="0.2">
      <c r="F324" s="23"/>
      <c r="G324" s="23"/>
      <c r="H324" s="131"/>
      <c r="I324" s="113"/>
      <c r="J324" s="113"/>
      <c r="K324" s="113"/>
      <c r="L324" s="113"/>
    </row>
    <row r="325" spans="6:12" s="27" customFormat="1" hidden="1" x14ac:dyDescent="0.2">
      <c r="F325" s="23"/>
      <c r="G325" s="23"/>
      <c r="H325" s="131"/>
      <c r="I325" s="113"/>
      <c r="J325" s="113"/>
      <c r="K325" s="113"/>
      <c r="L325" s="113"/>
    </row>
    <row r="326" spans="6:12" s="27" customFormat="1" hidden="1" x14ac:dyDescent="0.2">
      <c r="F326" s="23"/>
      <c r="G326" s="23"/>
      <c r="H326" s="131"/>
      <c r="I326" s="113"/>
      <c r="J326" s="113"/>
      <c r="K326" s="113"/>
      <c r="L326" s="113"/>
    </row>
    <row r="327" spans="6:12" s="27" customFormat="1" hidden="1" x14ac:dyDescent="0.2">
      <c r="F327" s="23"/>
      <c r="G327" s="23"/>
      <c r="H327" s="131"/>
      <c r="I327" s="113"/>
      <c r="J327" s="113"/>
      <c r="K327" s="113"/>
      <c r="L327" s="113"/>
    </row>
    <row r="328" spans="6:12" s="27" customFormat="1" hidden="1" x14ac:dyDescent="0.2">
      <c r="F328" s="23"/>
      <c r="G328" s="23"/>
      <c r="H328" s="131"/>
      <c r="I328" s="113"/>
      <c r="J328" s="113"/>
      <c r="K328" s="113"/>
      <c r="L328" s="113"/>
    </row>
    <row r="329" spans="6:12" s="27" customFormat="1" hidden="1" x14ac:dyDescent="0.2">
      <c r="F329" s="23"/>
      <c r="G329" s="23"/>
      <c r="H329" s="131"/>
      <c r="I329" s="113"/>
      <c r="J329" s="113"/>
      <c r="K329" s="113"/>
      <c r="L329" s="113"/>
    </row>
    <row r="330" spans="6:12" s="27" customFormat="1" hidden="1" x14ac:dyDescent="0.2">
      <c r="F330" s="23"/>
      <c r="G330" s="23"/>
      <c r="H330" s="131"/>
      <c r="I330" s="113"/>
      <c r="J330" s="113"/>
      <c r="K330" s="113"/>
      <c r="L330" s="113"/>
    </row>
    <row r="331" spans="6:12" s="27" customFormat="1" hidden="1" x14ac:dyDescent="0.2">
      <c r="F331" s="23"/>
      <c r="G331" s="23"/>
      <c r="H331" s="131"/>
      <c r="I331" s="113"/>
      <c r="J331" s="113"/>
      <c r="K331" s="113"/>
      <c r="L331" s="113"/>
    </row>
    <row r="332" spans="6:12" s="27" customFormat="1" hidden="1" x14ac:dyDescent="0.2">
      <c r="F332" s="23"/>
      <c r="G332" s="23"/>
      <c r="H332" s="131"/>
      <c r="I332" s="113"/>
      <c r="J332" s="113"/>
      <c r="K332" s="113"/>
      <c r="L332" s="113"/>
    </row>
    <row r="333" spans="6:12" s="27" customFormat="1" hidden="1" x14ac:dyDescent="0.2">
      <c r="F333" s="23"/>
      <c r="G333" s="23"/>
      <c r="H333" s="131"/>
      <c r="I333" s="113"/>
      <c r="J333" s="113"/>
      <c r="K333" s="113"/>
      <c r="L333" s="113"/>
    </row>
    <row r="334" spans="6:12" s="27" customFormat="1" hidden="1" x14ac:dyDescent="0.2">
      <c r="F334" s="23"/>
      <c r="G334" s="23"/>
      <c r="H334" s="131"/>
      <c r="I334" s="113"/>
      <c r="J334" s="113"/>
      <c r="K334" s="113"/>
      <c r="L334" s="113"/>
    </row>
    <row r="335" spans="6:12" s="27" customFormat="1" hidden="1" x14ac:dyDescent="0.2">
      <c r="F335" s="23"/>
      <c r="G335" s="23"/>
      <c r="H335" s="131"/>
      <c r="I335" s="113"/>
      <c r="J335" s="113"/>
      <c r="K335" s="113"/>
      <c r="L335" s="113"/>
    </row>
    <row r="336" spans="6:12" s="27" customFormat="1" hidden="1" x14ac:dyDescent="0.2">
      <c r="F336" s="23"/>
      <c r="G336" s="23"/>
      <c r="H336" s="131"/>
      <c r="I336" s="113"/>
      <c r="J336" s="113"/>
      <c r="K336" s="113"/>
      <c r="L336" s="113"/>
    </row>
    <row r="337" spans="6:12" s="27" customFormat="1" hidden="1" x14ac:dyDescent="0.2">
      <c r="F337" s="23"/>
      <c r="G337" s="23"/>
      <c r="H337" s="131"/>
      <c r="I337" s="113"/>
      <c r="J337" s="113"/>
      <c r="K337" s="113"/>
      <c r="L337" s="113"/>
    </row>
    <row r="338" spans="6:12" s="27" customFormat="1" hidden="1" x14ac:dyDescent="0.2">
      <c r="F338" s="23"/>
      <c r="G338" s="23"/>
      <c r="H338" s="131"/>
      <c r="I338" s="113"/>
      <c r="J338" s="113"/>
      <c r="K338" s="113"/>
      <c r="L338" s="113"/>
    </row>
    <row r="339" spans="6:12" s="27" customFormat="1" hidden="1" x14ac:dyDescent="0.2">
      <c r="F339" s="23"/>
      <c r="G339" s="23"/>
      <c r="H339" s="131"/>
      <c r="I339" s="113"/>
      <c r="J339" s="113"/>
      <c r="K339" s="113"/>
      <c r="L339" s="113"/>
    </row>
    <row r="340" spans="6:12" s="27" customFormat="1" hidden="1" x14ac:dyDescent="0.2">
      <c r="F340" s="23"/>
      <c r="G340" s="23"/>
      <c r="H340" s="131"/>
      <c r="I340" s="113"/>
      <c r="J340" s="113"/>
      <c r="K340" s="113"/>
      <c r="L340" s="113"/>
    </row>
    <row r="341" spans="6:12" s="27" customFormat="1" hidden="1" x14ac:dyDescent="0.2">
      <c r="F341" s="23"/>
      <c r="G341" s="23"/>
      <c r="H341" s="131"/>
      <c r="I341" s="113"/>
      <c r="J341" s="113"/>
      <c r="K341" s="113"/>
      <c r="L341" s="113"/>
    </row>
    <row r="342" spans="6:12" s="27" customFormat="1" hidden="1" x14ac:dyDescent="0.2">
      <c r="F342" s="23"/>
      <c r="G342" s="23"/>
      <c r="H342" s="131"/>
      <c r="I342" s="113"/>
      <c r="J342" s="113"/>
      <c r="K342" s="113"/>
      <c r="L342" s="113"/>
    </row>
    <row r="343" spans="6:12" s="27" customFormat="1" hidden="1" x14ac:dyDescent="0.2">
      <c r="F343" s="23"/>
      <c r="G343" s="23"/>
      <c r="H343" s="131"/>
      <c r="I343" s="113"/>
      <c r="J343" s="113"/>
      <c r="K343" s="113"/>
      <c r="L343" s="113"/>
    </row>
    <row r="344" spans="6:12" s="27" customFormat="1" hidden="1" x14ac:dyDescent="0.2">
      <c r="F344" s="23"/>
      <c r="G344" s="23"/>
      <c r="H344" s="131"/>
      <c r="I344" s="113"/>
      <c r="J344" s="113"/>
      <c r="K344" s="113"/>
      <c r="L344" s="113"/>
    </row>
    <row r="345" spans="6:12" s="27" customFormat="1" hidden="1" x14ac:dyDescent="0.2">
      <c r="F345" s="23"/>
      <c r="G345" s="23"/>
      <c r="H345" s="131"/>
      <c r="I345" s="113"/>
      <c r="J345" s="113"/>
      <c r="K345" s="113"/>
      <c r="L345" s="113"/>
    </row>
    <row r="346" spans="6:12" s="27" customFormat="1" hidden="1" x14ac:dyDescent="0.2">
      <c r="F346" s="23"/>
      <c r="G346" s="23"/>
      <c r="H346" s="131"/>
      <c r="I346" s="113"/>
      <c r="J346" s="113"/>
      <c r="K346" s="113"/>
      <c r="L346" s="113"/>
    </row>
    <row r="347" spans="6:12" s="27" customFormat="1" hidden="1" x14ac:dyDescent="0.2">
      <c r="F347" s="23"/>
      <c r="G347" s="23"/>
      <c r="H347" s="131"/>
      <c r="I347" s="113"/>
      <c r="J347" s="113"/>
      <c r="K347" s="113"/>
      <c r="L347" s="113"/>
    </row>
    <row r="348" spans="6:12" s="27" customFormat="1" hidden="1" x14ac:dyDescent="0.2">
      <c r="F348" s="23"/>
      <c r="G348" s="23"/>
      <c r="H348" s="131"/>
      <c r="I348" s="113"/>
      <c r="J348" s="113"/>
      <c r="K348" s="113"/>
      <c r="L348" s="113"/>
    </row>
    <row r="349" spans="6:12" s="27" customFormat="1" hidden="1" x14ac:dyDescent="0.2">
      <c r="F349" s="23"/>
      <c r="G349" s="23"/>
      <c r="H349" s="131"/>
      <c r="I349" s="113"/>
      <c r="J349" s="113"/>
      <c r="K349" s="113"/>
      <c r="L349" s="113"/>
    </row>
    <row r="350" spans="6:12" s="27" customFormat="1" hidden="1" x14ac:dyDescent="0.2">
      <c r="F350" s="23"/>
      <c r="G350" s="23"/>
      <c r="H350" s="131"/>
      <c r="I350" s="113"/>
      <c r="J350" s="113"/>
      <c r="K350" s="113"/>
      <c r="L350" s="113"/>
    </row>
    <row r="351" spans="6:12" s="27" customFormat="1" hidden="1" x14ac:dyDescent="0.2">
      <c r="F351" s="23"/>
      <c r="G351" s="23"/>
      <c r="H351" s="131"/>
      <c r="I351" s="113"/>
      <c r="J351" s="113"/>
      <c r="K351" s="113"/>
      <c r="L351" s="113"/>
    </row>
    <row r="352" spans="6:12" s="27" customFormat="1" hidden="1" x14ac:dyDescent="0.2">
      <c r="F352" s="23"/>
      <c r="G352" s="23"/>
      <c r="H352" s="131"/>
      <c r="I352" s="113"/>
      <c r="J352" s="113"/>
      <c r="K352" s="113"/>
      <c r="L352" s="113"/>
    </row>
    <row r="353" spans="6:12" s="27" customFormat="1" hidden="1" x14ac:dyDescent="0.2">
      <c r="F353" s="23"/>
      <c r="G353" s="23"/>
      <c r="H353" s="131"/>
      <c r="I353" s="113"/>
      <c r="J353" s="113"/>
      <c r="K353" s="113"/>
      <c r="L353" s="113"/>
    </row>
    <row r="354" spans="6:12" s="27" customFormat="1" hidden="1" x14ac:dyDescent="0.2">
      <c r="F354" s="23"/>
      <c r="G354" s="23"/>
      <c r="H354" s="131"/>
      <c r="I354" s="113"/>
      <c r="J354" s="113"/>
      <c r="K354" s="113"/>
      <c r="L354" s="113"/>
    </row>
    <row r="355" spans="6:12" s="27" customFormat="1" hidden="1" x14ac:dyDescent="0.2">
      <c r="F355" s="23"/>
      <c r="G355" s="23"/>
      <c r="H355" s="131"/>
      <c r="I355" s="113"/>
      <c r="J355" s="113"/>
      <c r="K355" s="113"/>
      <c r="L355" s="113"/>
    </row>
    <row r="356" spans="6:12" s="27" customFormat="1" hidden="1" x14ac:dyDescent="0.2">
      <c r="F356" s="23"/>
      <c r="G356" s="23"/>
      <c r="H356" s="131"/>
      <c r="I356" s="113"/>
      <c r="J356" s="113"/>
      <c r="K356" s="113"/>
      <c r="L356" s="113"/>
    </row>
    <row r="357" spans="6:12" s="27" customFormat="1" hidden="1" x14ac:dyDescent="0.2">
      <c r="F357" s="23"/>
      <c r="G357" s="23"/>
      <c r="H357" s="131"/>
      <c r="I357" s="113"/>
      <c r="J357" s="113"/>
      <c r="K357" s="113"/>
      <c r="L357" s="113"/>
    </row>
    <row r="358" spans="6:12" s="27" customFormat="1" hidden="1" x14ac:dyDescent="0.2">
      <c r="F358" s="23"/>
      <c r="G358" s="23"/>
      <c r="H358" s="131"/>
      <c r="I358" s="113"/>
      <c r="J358" s="113"/>
      <c r="K358" s="113"/>
      <c r="L358" s="113"/>
    </row>
    <row r="359" spans="6:12" s="27" customFormat="1" hidden="1" x14ac:dyDescent="0.2">
      <c r="F359" s="23"/>
      <c r="G359" s="23"/>
      <c r="H359" s="131"/>
      <c r="I359" s="113"/>
      <c r="J359" s="113"/>
      <c r="K359" s="113"/>
      <c r="L359" s="113"/>
    </row>
    <row r="360" spans="6:12" s="27" customFormat="1" hidden="1" x14ac:dyDescent="0.2">
      <c r="F360" s="23"/>
      <c r="G360" s="23"/>
      <c r="H360" s="131"/>
      <c r="I360" s="113"/>
      <c r="J360" s="113"/>
      <c r="K360" s="113"/>
      <c r="L360" s="113"/>
    </row>
    <row r="361" spans="6:12" s="27" customFormat="1" hidden="1" x14ac:dyDescent="0.2">
      <c r="F361" s="23"/>
      <c r="G361" s="23"/>
      <c r="H361" s="131"/>
      <c r="I361" s="113"/>
      <c r="J361" s="113"/>
      <c r="K361" s="113"/>
      <c r="L361" s="113"/>
    </row>
    <row r="362" spans="6:12" s="27" customFormat="1" hidden="1" x14ac:dyDescent="0.2">
      <c r="F362" s="23"/>
      <c r="G362" s="23"/>
      <c r="H362" s="131"/>
      <c r="I362" s="113"/>
      <c r="J362" s="113"/>
      <c r="K362" s="113"/>
      <c r="L362" s="113"/>
    </row>
    <row r="363" spans="6:12" s="27" customFormat="1" hidden="1" x14ac:dyDescent="0.2">
      <c r="F363" s="23"/>
      <c r="G363" s="23"/>
      <c r="H363" s="131"/>
      <c r="I363" s="113"/>
      <c r="J363" s="113"/>
      <c r="K363" s="113"/>
      <c r="L363" s="113"/>
    </row>
    <row r="364" spans="6:12" s="27" customFormat="1" hidden="1" x14ac:dyDescent="0.2">
      <c r="F364" s="23"/>
      <c r="G364" s="23"/>
      <c r="H364" s="131"/>
      <c r="I364" s="113"/>
      <c r="J364" s="113"/>
      <c r="K364" s="113"/>
      <c r="L364" s="113"/>
    </row>
    <row r="365" spans="6:12" s="27" customFormat="1" hidden="1" x14ac:dyDescent="0.2">
      <c r="F365" s="23"/>
      <c r="G365" s="23"/>
      <c r="H365" s="131"/>
      <c r="I365" s="113"/>
      <c r="J365" s="113"/>
      <c r="K365" s="113"/>
      <c r="L365" s="113"/>
    </row>
    <row r="366" spans="6:12" s="27" customFormat="1" hidden="1" x14ac:dyDescent="0.2">
      <c r="F366" s="23"/>
      <c r="G366" s="23"/>
      <c r="H366" s="131"/>
      <c r="I366" s="113"/>
      <c r="J366" s="113"/>
      <c r="K366" s="113"/>
      <c r="L366" s="113"/>
    </row>
    <row r="367" spans="6:12" s="27" customFormat="1" hidden="1" x14ac:dyDescent="0.2">
      <c r="F367" s="23"/>
      <c r="G367" s="23"/>
      <c r="H367" s="131"/>
      <c r="I367" s="113"/>
      <c r="J367" s="113"/>
      <c r="K367" s="113"/>
      <c r="L367" s="113"/>
    </row>
    <row r="368" spans="6:12" s="27" customFormat="1" hidden="1" x14ac:dyDescent="0.2">
      <c r="F368" s="23"/>
      <c r="G368" s="23"/>
      <c r="H368" s="131"/>
      <c r="I368" s="113"/>
      <c r="J368" s="113"/>
      <c r="K368" s="113"/>
      <c r="L368" s="113"/>
    </row>
    <row r="369" spans="6:12" s="27" customFormat="1" hidden="1" x14ac:dyDescent="0.2">
      <c r="F369" s="23"/>
      <c r="G369" s="23"/>
      <c r="H369" s="131"/>
      <c r="I369" s="113"/>
      <c r="J369" s="113"/>
      <c r="K369" s="113"/>
      <c r="L369" s="113"/>
    </row>
    <row r="370" spans="6:12" s="27" customFormat="1" hidden="1" x14ac:dyDescent="0.2">
      <c r="F370" s="23"/>
      <c r="G370" s="23"/>
      <c r="H370" s="131"/>
      <c r="I370" s="113"/>
      <c r="J370" s="113"/>
      <c r="K370" s="113"/>
      <c r="L370" s="113"/>
    </row>
    <row r="371" spans="6:12" s="27" customFormat="1" hidden="1" x14ac:dyDescent="0.2">
      <c r="F371" s="23"/>
      <c r="G371" s="23"/>
      <c r="H371" s="131"/>
      <c r="I371" s="113"/>
      <c r="J371" s="113"/>
      <c r="K371" s="113"/>
      <c r="L371" s="113"/>
    </row>
    <row r="372" spans="6:12" s="27" customFormat="1" hidden="1" x14ac:dyDescent="0.2">
      <c r="F372" s="23"/>
      <c r="G372" s="23"/>
      <c r="H372" s="131"/>
      <c r="I372" s="113"/>
      <c r="J372" s="113"/>
      <c r="K372" s="113"/>
      <c r="L372" s="113"/>
    </row>
    <row r="373" spans="6:12" s="27" customFormat="1" hidden="1" x14ac:dyDescent="0.2">
      <c r="F373" s="23"/>
      <c r="G373" s="23"/>
      <c r="H373" s="131"/>
      <c r="I373" s="113"/>
      <c r="J373" s="113"/>
      <c r="K373" s="113"/>
      <c r="L373" s="113"/>
    </row>
    <row r="374" spans="6:12" s="27" customFormat="1" hidden="1" x14ac:dyDescent="0.2">
      <c r="F374" s="23"/>
      <c r="G374" s="23"/>
      <c r="H374" s="131"/>
      <c r="I374" s="113"/>
      <c r="J374" s="113"/>
      <c r="K374" s="113"/>
      <c r="L374" s="113"/>
    </row>
    <row r="375" spans="6:12" s="27" customFormat="1" hidden="1" x14ac:dyDescent="0.2">
      <c r="F375" s="23"/>
      <c r="G375" s="23"/>
      <c r="H375" s="131"/>
      <c r="I375" s="113"/>
      <c r="J375" s="113"/>
      <c r="K375" s="113"/>
      <c r="L375" s="113"/>
    </row>
    <row r="376" spans="6:12" s="27" customFormat="1" hidden="1" x14ac:dyDescent="0.2">
      <c r="F376" s="23"/>
      <c r="G376" s="23"/>
      <c r="H376" s="131"/>
      <c r="I376" s="113"/>
      <c r="J376" s="113"/>
      <c r="K376" s="113"/>
      <c r="L376" s="113"/>
    </row>
    <row r="377" spans="6:12" s="27" customFormat="1" hidden="1" x14ac:dyDescent="0.2">
      <c r="F377" s="23"/>
      <c r="G377" s="23"/>
      <c r="H377" s="131"/>
      <c r="I377" s="113"/>
      <c r="J377" s="113"/>
      <c r="K377" s="113"/>
      <c r="L377" s="113"/>
    </row>
    <row r="378" spans="6:12" s="27" customFormat="1" hidden="1" x14ac:dyDescent="0.2">
      <c r="F378" s="23"/>
      <c r="G378" s="23"/>
      <c r="H378" s="131"/>
      <c r="I378" s="113"/>
      <c r="J378" s="113"/>
      <c r="K378" s="113"/>
      <c r="L378" s="113"/>
    </row>
    <row r="379" spans="6:12" s="27" customFormat="1" hidden="1" x14ac:dyDescent="0.2">
      <c r="F379" s="23"/>
      <c r="G379" s="23"/>
      <c r="H379" s="131"/>
      <c r="I379" s="113"/>
      <c r="J379" s="113"/>
      <c r="K379" s="113"/>
      <c r="L379" s="113"/>
    </row>
    <row r="380" spans="6:12" s="27" customFormat="1" hidden="1" x14ac:dyDescent="0.2">
      <c r="F380" s="23"/>
      <c r="G380" s="23"/>
      <c r="H380" s="131"/>
      <c r="I380" s="113"/>
      <c r="J380" s="113"/>
      <c r="K380" s="113"/>
      <c r="L380" s="113"/>
    </row>
    <row r="381" spans="6:12" s="27" customFormat="1" hidden="1" x14ac:dyDescent="0.2">
      <c r="F381" s="23"/>
      <c r="G381" s="23"/>
      <c r="H381" s="131"/>
      <c r="I381" s="113"/>
      <c r="J381" s="113"/>
      <c r="K381" s="113"/>
      <c r="L381" s="113"/>
    </row>
    <row r="382" spans="6:12" s="27" customFormat="1" hidden="1" x14ac:dyDescent="0.2">
      <c r="F382" s="23"/>
      <c r="G382" s="23"/>
      <c r="H382" s="131"/>
      <c r="I382" s="113"/>
      <c r="J382" s="113"/>
      <c r="K382" s="113"/>
      <c r="L382" s="113"/>
    </row>
    <row r="383" spans="6:12" s="27" customFormat="1" hidden="1" x14ac:dyDescent="0.2">
      <c r="F383" s="23"/>
      <c r="G383" s="23"/>
      <c r="H383" s="131"/>
      <c r="I383" s="113"/>
      <c r="J383" s="113"/>
      <c r="K383" s="113"/>
      <c r="L383" s="113"/>
    </row>
    <row r="384" spans="6:12" s="27" customFormat="1" hidden="1" x14ac:dyDescent="0.2">
      <c r="F384" s="23"/>
      <c r="G384" s="23"/>
      <c r="H384" s="131"/>
      <c r="I384" s="113"/>
      <c r="J384" s="113"/>
      <c r="K384" s="113"/>
      <c r="L384" s="113"/>
    </row>
    <row r="385" spans="6:12" s="27" customFormat="1" hidden="1" x14ac:dyDescent="0.2">
      <c r="F385" s="23"/>
      <c r="G385" s="23"/>
      <c r="H385" s="131"/>
      <c r="I385" s="113"/>
      <c r="J385" s="113"/>
      <c r="K385" s="113"/>
      <c r="L385" s="113"/>
    </row>
    <row r="386" spans="6:12" s="27" customFormat="1" hidden="1" x14ac:dyDescent="0.2">
      <c r="F386" s="23"/>
      <c r="G386" s="23"/>
      <c r="H386" s="131"/>
      <c r="I386" s="113"/>
      <c r="J386" s="113"/>
      <c r="K386" s="113"/>
      <c r="L386" s="113"/>
    </row>
    <row r="387" spans="6:12" s="27" customFormat="1" hidden="1" x14ac:dyDescent="0.2">
      <c r="F387" s="23"/>
      <c r="G387" s="23"/>
      <c r="H387" s="131"/>
      <c r="I387" s="113"/>
      <c r="J387" s="113"/>
      <c r="K387" s="113"/>
      <c r="L387" s="113"/>
    </row>
    <row r="388" spans="6:12" s="27" customFormat="1" hidden="1" x14ac:dyDescent="0.2">
      <c r="F388" s="23"/>
      <c r="G388" s="23"/>
      <c r="H388" s="131"/>
      <c r="I388" s="113"/>
      <c r="J388" s="113"/>
      <c r="K388" s="113"/>
      <c r="L388" s="113"/>
    </row>
    <row r="389" spans="6:12" s="27" customFormat="1" hidden="1" x14ac:dyDescent="0.2">
      <c r="F389" s="23"/>
      <c r="G389" s="23"/>
      <c r="H389" s="131"/>
      <c r="I389" s="113"/>
      <c r="J389" s="113"/>
      <c r="K389" s="113"/>
      <c r="L389" s="113"/>
    </row>
    <row r="390" spans="6:12" s="27" customFormat="1" hidden="1" x14ac:dyDescent="0.2">
      <c r="F390" s="23"/>
      <c r="G390" s="23"/>
      <c r="H390" s="131"/>
      <c r="I390" s="113"/>
      <c r="J390" s="113"/>
      <c r="K390" s="113"/>
      <c r="L390" s="113"/>
    </row>
    <row r="391" spans="6:12" s="27" customFormat="1" hidden="1" x14ac:dyDescent="0.2">
      <c r="F391" s="23"/>
      <c r="G391" s="23"/>
      <c r="H391" s="131"/>
      <c r="I391" s="113"/>
      <c r="J391" s="113"/>
      <c r="K391" s="113"/>
      <c r="L391" s="113"/>
    </row>
    <row r="392" spans="6:12" s="27" customFormat="1" hidden="1" x14ac:dyDescent="0.2">
      <c r="F392" s="23"/>
      <c r="G392" s="23"/>
      <c r="H392" s="131"/>
      <c r="I392" s="113"/>
      <c r="J392" s="113"/>
      <c r="K392" s="113"/>
      <c r="L392" s="113"/>
    </row>
    <row r="393" spans="6:12" s="27" customFormat="1" hidden="1" x14ac:dyDescent="0.2">
      <c r="F393" s="23"/>
      <c r="G393" s="23"/>
      <c r="H393" s="131"/>
      <c r="I393" s="113"/>
      <c r="J393" s="113"/>
      <c r="K393" s="113"/>
      <c r="L393" s="113"/>
    </row>
    <row r="394" spans="6:12" s="27" customFormat="1" hidden="1" x14ac:dyDescent="0.2">
      <c r="F394" s="23"/>
      <c r="G394" s="23"/>
      <c r="H394" s="131"/>
      <c r="I394" s="113"/>
      <c r="J394" s="113"/>
      <c r="K394" s="113"/>
      <c r="L394" s="113"/>
    </row>
    <row r="395" spans="6:12" s="27" customFormat="1" hidden="1" x14ac:dyDescent="0.2">
      <c r="F395" s="23"/>
      <c r="G395" s="23"/>
      <c r="H395" s="131"/>
      <c r="I395" s="113"/>
      <c r="J395" s="113"/>
      <c r="K395" s="113"/>
      <c r="L395" s="113"/>
    </row>
    <row r="396" spans="6:12" s="27" customFormat="1" hidden="1" x14ac:dyDescent="0.2">
      <c r="F396" s="23"/>
      <c r="G396" s="23"/>
      <c r="H396" s="131"/>
      <c r="I396" s="113"/>
      <c r="J396" s="113"/>
      <c r="K396" s="113"/>
      <c r="L396" s="113"/>
    </row>
    <row r="397" spans="6:12" s="27" customFormat="1" hidden="1" x14ac:dyDescent="0.2">
      <c r="F397" s="23"/>
      <c r="G397" s="23"/>
      <c r="H397" s="131"/>
      <c r="I397" s="113"/>
      <c r="J397" s="113"/>
      <c r="K397" s="113"/>
      <c r="L397" s="113"/>
    </row>
    <row r="398" spans="6:12" s="27" customFormat="1" hidden="1" x14ac:dyDescent="0.2">
      <c r="F398" s="23"/>
      <c r="G398" s="23"/>
      <c r="H398" s="131"/>
      <c r="I398" s="113"/>
      <c r="J398" s="113"/>
      <c r="K398" s="113"/>
      <c r="L398" s="113"/>
    </row>
    <row r="399" spans="6:12" s="27" customFormat="1" hidden="1" x14ac:dyDescent="0.2">
      <c r="F399" s="23"/>
      <c r="G399" s="23"/>
      <c r="H399" s="131"/>
      <c r="I399" s="113"/>
      <c r="J399" s="113"/>
      <c r="K399" s="113"/>
      <c r="L399" s="113"/>
    </row>
    <row r="400" spans="6:12" s="27" customFormat="1" hidden="1" x14ac:dyDescent="0.2">
      <c r="F400" s="23"/>
      <c r="G400" s="23"/>
      <c r="H400" s="131"/>
      <c r="I400" s="113"/>
      <c r="J400" s="113"/>
      <c r="K400" s="113"/>
      <c r="L400" s="113"/>
    </row>
    <row r="401" spans="6:12" s="27" customFormat="1" hidden="1" x14ac:dyDescent="0.2">
      <c r="F401" s="23"/>
      <c r="G401" s="23"/>
      <c r="H401" s="131"/>
      <c r="I401" s="113"/>
      <c r="J401" s="113"/>
      <c r="K401" s="113"/>
      <c r="L401" s="113"/>
    </row>
    <row r="402" spans="6:12" s="27" customFormat="1" hidden="1" x14ac:dyDescent="0.2">
      <c r="F402" s="23"/>
      <c r="G402" s="23"/>
      <c r="H402" s="131"/>
      <c r="I402" s="113"/>
      <c r="J402" s="113"/>
      <c r="K402" s="113"/>
      <c r="L402" s="113"/>
    </row>
    <row r="403" spans="6:12" s="27" customFormat="1" hidden="1" x14ac:dyDescent="0.2">
      <c r="F403" s="23"/>
      <c r="G403" s="23"/>
      <c r="H403" s="131"/>
      <c r="I403" s="113"/>
      <c r="J403" s="113"/>
      <c r="K403" s="113"/>
      <c r="L403" s="113"/>
    </row>
    <row r="404" spans="6:12" s="27" customFormat="1" hidden="1" x14ac:dyDescent="0.2">
      <c r="F404" s="23"/>
      <c r="G404" s="23"/>
      <c r="H404" s="131"/>
      <c r="I404" s="113"/>
      <c r="J404" s="113"/>
      <c r="K404" s="113"/>
      <c r="L404" s="113"/>
    </row>
    <row r="405" spans="6:12" s="27" customFormat="1" hidden="1" x14ac:dyDescent="0.2">
      <c r="F405" s="23"/>
      <c r="G405" s="23"/>
      <c r="H405" s="131"/>
      <c r="I405" s="113"/>
      <c r="J405" s="113"/>
      <c r="K405" s="113"/>
      <c r="L405" s="113"/>
    </row>
    <row r="406" spans="6:12" s="27" customFormat="1" hidden="1" x14ac:dyDescent="0.2">
      <c r="F406" s="23"/>
      <c r="G406" s="23"/>
      <c r="H406" s="131"/>
      <c r="I406" s="113"/>
      <c r="J406" s="113"/>
      <c r="K406" s="113"/>
      <c r="L406" s="113"/>
    </row>
    <row r="407" spans="6:12" s="27" customFormat="1" hidden="1" x14ac:dyDescent="0.2">
      <c r="F407" s="23"/>
      <c r="G407" s="23"/>
      <c r="H407" s="131"/>
      <c r="I407" s="113"/>
      <c r="J407" s="113"/>
      <c r="K407" s="113"/>
      <c r="L407" s="113"/>
    </row>
    <row r="408" spans="6:12" s="27" customFormat="1" hidden="1" x14ac:dyDescent="0.2">
      <c r="F408" s="23"/>
      <c r="G408" s="23"/>
      <c r="H408" s="131"/>
      <c r="I408" s="113"/>
      <c r="J408" s="113"/>
      <c r="K408" s="113"/>
      <c r="L408" s="113"/>
    </row>
    <row r="409" spans="6:12" s="27" customFormat="1" hidden="1" x14ac:dyDescent="0.2">
      <c r="F409" s="23"/>
      <c r="G409" s="23"/>
      <c r="H409" s="131"/>
      <c r="I409" s="113"/>
      <c r="J409" s="113"/>
      <c r="K409" s="113"/>
      <c r="L409" s="113"/>
    </row>
    <row r="410" spans="6:12" s="27" customFormat="1" hidden="1" x14ac:dyDescent="0.2">
      <c r="F410" s="23"/>
      <c r="G410" s="23"/>
      <c r="H410" s="131"/>
      <c r="I410" s="113"/>
      <c r="J410" s="113"/>
      <c r="K410" s="113"/>
      <c r="L410" s="113"/>
    </row>
    <row r="411" spans="6:12" s="27" customFormat="1" hidden="1" x14ac:dyDescent="0.2">
      <c r="F411" s="23"/>
      <c r="G411" s="23"/>
      <c r="H411" s="131"/>
      <c r="I411" s="113"/>
      <c r="J411" s="113"/>
      <c r="K411" s="113"/>
      <c r="L411" s="113"/>
    </row>
    <row r="412" spans="6:12" s="27" customFormat="1" hidden="1" x14ac:dyDescent="0.2">
      <c r="F412" s="23"/>
      <c r="G412" s="23"/>
      <c r="H412" s="131"/>
      <c r="I412" s="113"/>
      <c r="J412" s="113"/>
      <c r="K412" s="113"/>
      <c r="L412" s="113"/>
    </row>
    <row r="413" spans="6:12" s="27" customFormat="1" hidden="1" x14ac:dyDescent="0.2">
      <c r="F413" s="23"/>
      <c r="G413" s="23"/>
      <c r="H413" s="131"/>
      <c r="I413" s="113"/>
      <c r="J413" s="113"/>
      <c r="K413" s="113"/>
      <c r="L413" s="113"/>
    </row>
    <row r="414" spans="6:12" s="27" customFormat="1" hidden="1" x14ac:dyDescent="0.2">
      <c r="F414" s="23"/>
      <c r="G414" s="23"/>
      <c r="H414" s="131"/>
      <c r="I414" s="113"/>
      <c r="J414" s="113"/>
      <c r="K414" s="113"/>
      <c r="L414" s="113"/>
    </row>
    <row r="415" spans="6:12" s="27" customFormat="1" hidden="1" x14ac:dyDescent="0.2">
      <c r="F415" s="23"/>
      <c r="G415" s="23"/>
      <c r="H415" s="131"/>
      <c r="I415" s="113"/>
      <c r="J415" s="113"/>
      <c r="K415" s="113"/>
      <c r="L415" s="113"/>
    </row>
    <row r="416" spans="6:12" s="27" customFormat="1" hidden="1" x14ac:dyDescent="0.2">
      <c r="F416" s="23"/>
      <c r="G416" s="23"/>
      <c r="H416" s="131"/>
      <c r="I416" s="113"/>
      <c r="J416" s="113"/>
      <c r="K416" s="113"/>
      <c r="L416" s="113"/>
    </row>
    <row r="417" spans="6:12" s="27" customFormat="1" hidden="1" x14ac:dyDescent="0.2">
      <c r="F417" s="23"/>
      <c r="G417" s="23"/>
      <c r="H417" s="131"/>
      <c r="I417" s="113"/>
      <c r="J417" s="113"/>
      <c r="K417" s="113"/>
      <c r="L417" s="113"/>
    </row>
    <row r="418" spans="6:12" s="27" customFormat="1" hidden="1" x14ac:dyDescent="0.2">
      <c r="F418" s="23"/>
      <c r="G418" s="23"/>
      <c r="H418" s="131"/>
      <c r="I418" s="113"/>
      <c r="J418" s="113"/>
      <c r="K418" s="113"/>
      <c r="L418" s="113"/>
    </row>
    <row r="419" spans="6:12" s="27" customFormat="1" hidden="1" x14ac:dyDescent="0.2">
      <c r="F419" s="23"/>
      <c r="G419" s="23"/>
      <c r="H419" s="131"/>
      <c r="I419" s="113"/>
      <c r="J419" s="113"/>
      <c r="K419" s="113"/>
      <c r="L419" s="113"/>
    </row>
    <row r="420" spans="6:12" s="27" customFormat="1" hidden="1" x14ac:dyDescent="0.2">
      <c r="F420" s="23"/>
      <c r="G420" s="23"/>
      <c r="H420" s="131"/>
      <c r="I420" s="113"/>
      <c r="J420" s="113"/>
      <c r="K420" s="113"/>
      <c r="L420" s="113"/>
    </row>
    <row r="421" spans="6:12" s="27" customFormat="1" hidden="1" x14ac:dyDescent="0.2">
      <c r="F421" s="23"/>
      <c r="G421" s="23"/>
      <c r="H421" s="131"/>
      <c r="I421" s="113"/>
      <c r="J421" s="113"/>
      <c r="K421" s="113"/>
      <c r="L421" s="113"/>
    </row>
    <row r="422" spans="6:12" s="27" customFormat="1" hidden="1" x14ac:dyDescent="0.2">
      <c r="F422" s="23"/>
      <c r="G422" s="23"/>
      <c r="H422" s="131"/>
      <c r="I422" s="113"/>
      <c r="J422" s="113"/>
      <c r="K422" s="113"/>
      <c r="L422" s="113"/>
    </row>
    <row r="423" spans="6:12" s="27" customFormat="1" hidden="1" x14ac:dyDescent="0.2">
      <c r="F423" s="23"/>
      <c r="G423" s="23"/>
      <c r="H423" s="131"/>
      <c r="I423" s="113"/>
      <c r="J423" s="113"/>
      <c r="K423" s="113"/>
      <c r="L423" s="113"/>
    </row>
    <row r="424" spans="6:12" s="27" customFormat="1" hidden="1" x14ac:dyDescent="0.2">
      <c r="F424" s="23"/>
      <c r="G424" s="23"/>
      <c r="H424" s="131"/>
      <c r="I424" s="113"/>
      <c r="J424" s="113"/>
      <c r="K424" s="113"/>
      <c r="L424" s="113"/>
    </row>
    <row r="425" spans="6:12" s="27" customFormat="1" hidden="1" x14ac:dyDescent="0.2">
      <c r="F425" s="23"/>
      <c r="G425" s="23"/>
      <c r="H425" s="131"/>
      <c r="I425" s="113"/>
      <c r="J425" s="113"/>
      <c r="K425" s="113"/>
      <c r="L425" s="113"/>
    </row>
    <row r="426" spans="6:12" s="27" customFormat="1" hidden="1" x14ac:dyDescent="0.2">
      <c r="F426" s="23"/>
      <c r="G426" s="23"/>
      <c r="H426" s="131"/>
      <c r="I426" s="113"/>
      <c r="J426" s="113"/>
      <c r="K426" s="113"/>
      <c r="L426" s="113"/>
    </row>
    <row r="427" spans="6:12" s="27" customFormat="1" hidden="1" x14ac:dyDescent="0.2">
      <c r="F427" s="23"/>
      <c r="G427" s="23"/>
      <c r="H427" s="131"/>
      <c r="I427" s="113"/>
      <c r="J427" s="113"/>
      <c r="K427" s="113"/>
      <c r="L427" s="113"/>
    </row>
    <row r="428" spans="6:12" s="27" customFormat="1" hidden="1" x14ac:dyDescent="0.2">
      <c r="F428" s="23"/>
      <c r="G428" s="23"/>
      <c r="H428" s="131"/>
      <c r="I428" s="113"/>
      <c r="J428" s="113"/>
      <c r="K428" s="113"/>
      <c r="L428" s="113"/>
    </row>
    <row r="429" spans="6:12" s="27" customFormat="1" hidden="1" x14ac:dyDescent="0.2">
      <c r="F429" s="23"/>
      <c r="G429" s="23"/>
      <c r="H429" s="131"/>
      <c r="I429" s="113"/>
      <c r="J429" s="113"/>
      <c r="K429" s="113"/>
      <c r="L429" s="113"/>
    </row>
    <row r="430" spans="6:12" s="27" customFormat="1" hidden="1" x14ac:dyDescent="0.2">
      <c r="F430" s="23"/>
      <c r="G430" s="23"/>
      <c r="H430" s="131"/>
      <c r="I430" s="113"/>
      <c r="J430" s="113"/>
      <c r="K430" s="113"/>
      <c r="L430" s="113"/>
    </row>
    <row r="431" spans="6:12" s="27" customFormat="1" hidden="1" x14ac:dyDescent="0.2">
      <c r="F431" s="23"/>
      <c r="G431" s="23"/>
      <c r="H431" s="131"/>
      <c r="I431" s="113"/>
      <c r="J431" s="113"/>
      <c r="K431" s="113"/>
      <c r="L431" s="113"/>
    </row>
    <row r="432" spans="6:12" s="27" customFormat="1" hidden="1" x14ac:dyDescent="0.2">
      <c r="F432" s="23"/>
      <c r="G432" s="23"/>
      <c r="H432" s="131"/>
      <c r="I432" s="113"/>
      <c r="J432" s="113"/>
      <c r="K432" s="113"/>
      <c r="L432" s="113"/>
    </row>
    <row r="433" spans="6:12" s="27" customFormat="1" hidden="1" x14ac:dyDescent="0.2">
      <c r="F433" s="23"/>
      <c r="G433" s="23"/>
      <c r="H433" s="131"/>
      <c r="I433" s="113"/>
      <c r="J433" s="113"/>
      <c r="K433" s="113"/>
      <c r="L433" s="113"/>
    </row>
    <row r="434" spans="6:12" s="27" customFormat="1" hidden="1" x14ac:dyDescent="0.2">
      <c r="F434" s="23"/>
      <c r="G434" s="23"/>
      <c r="H434" s="131"/>
      <c r="I434" s="113"/>
      <c r="J434" s="113"/>
      <c r="K434" s="113"/>
      <c r="L434" s="113"/>
    </row>
    <row r="435" spans="6:12" s="27" customFormat="1" hidden="1" x14ac:dyDescent="0.2">
      <c r="F435" s="23"/>
      <c r="G435" s="23"/>
      <c r="H435" s="131"/>
      <c r="I435" s="113"/>
      <c r="J435" s="113"/>
      <c r="K435" s="113"/>
      <c r="L435" s="113"/>
    </row>
    <row r="436" spans="6:12" s="27" customFormat="1" hidden="1" x14ac:dyDescent="0.2">
      <c r="F436" s="23"/>
      <c r="G436" s="23"/>
      <c r="H436" s="131"/>
      <c r="I436" s="113"/>
      <c r="J436" s="113"/>
      <c r="K436" s="113"/>
      <c r="L436" s="113"/>
    </row>
    <row r="437" spans="6:12" s="27" customFormat="1" hidden="1" x14ac:dyDescent="0.2">
      <c r="F437" s="23"/>
      <c r="G437" s="23"/>
      <c r="H437" s="131"/>
      <c r="I437" s="113"/>
      <c r="J437" s="113"/>
      <c r="K437" s="113"/>
      <c r="L437" s="113"/>
    </row>
    <row r="438" spans="6:12" s="27" customFormat="1" hidden="1" x14ac:dyDescent="0.2">
      <c r="F438" s="23"/>
      <c r="G438" s="23"/>
      <c r="H438" s="131"/>
      <c r="I438" s="113"/>
      <c r="J438" s="113"/>
      <c r="K438" s="113"/>
      <c r="L438" s="113"/>
    </row>
    <row r="439" spans="6:12" s="27" customFormat="1" hidden="1" x14ac:dyDescent="0.2">
      <c r="F439" s="23"/>
      <c r="G439" s="23"/>
      <c r="H439" s="131"/>
      <c r="I439" s="113"/>
      <c r="J439" s="113"/>
      <c r="K439" s="113"/>
      <c r="L439" s="113"/>
    </row>
    <row r="440" spans="6:12" s="27" customFormat="1" hidden="1" x14ac:dyDescent="0.2">
      <c r="F440" s="23"/>
      <c r="G440" s="23"/>
      <c r="H440" s="131"/>
      <c r="I440" s="113"/>
      <c r="J440" s="113"/>
      <c r="K440" s="113"/>
      <c r="L440" s="113"/>
    </row>
    <row r="441" spans="6:12" s="27" customFormat="1" hidden="1" x14ac:dyDescent="0.2">
      <c r="F441" s="23"/>
      <c r="G441" s="23"/>
      <c r="H441" s="131"/>
      <c r="I441" s="113"/>
      <c r="J441" s="113"/>
      <c r="K441" s="113"/>
      <c r="L441" s="113"/>
    </row>
    <row r="442" spans="6:12" s="27" customFormat="1" hidden="1" x14ac:dyDescent="0.2">
      <c r="F442" s="23"/>
      <c r="G442" s="23"/>
      <c r="H442" s="131"/>
      <c r="I442" s="113"/>
      <c r="J442" s="113"/>
      <c r="K442" s="113"/>
      <c r="L442" s="113"/>
    </row>
    <row r="443" spans="6:12" s="27" customFormat="1" hidden="1" x14ac:dyDescent="0.2">
      <c r="F443" s="23"/>
      <c r="G443" s="23"/>
      <c r="H443" s="131"/>
      <c r="I443" s="113"/>
      <c r="J443" s="113"/>
      <c r="K443" s="113"/>
      <c r="L443" s="113"/>
    </row>
    <row r="444" spans="6:12" s="27" customFormat="1" hidden="1" x14ac:dyDescent="0.2">
      <c r="F444" s="23"/>
      <c r="G444" s="23"/>
      <c r="H444" s="131"/>
      <c r="I444" s="113"/>
      <c r="J444" s="113"/>
      <c r="K444" s="113"/>
      <c r="L444" s="113"/>
    </row>
    <row r="445" spans="6:12" s="27" customFormat="1" hidden="1" x14ac:dyDescent="0.2">
      <c r="F445" s="23"/>
      <c r="G445" s="23"/>
      <c r="H445" s="131"/>
      <c r="I445" s="113"/>
      <c r="J445" s="113"/>
      <c r="K445" s="113"/>
      <c r="L445" s="113"/>
    </row>
    <row r="446" spans="6:12" s="27" customFormat="1" hidden="1" x14ac:dyDescent="0.2">
      <c r="F446" s="23"/>
      <c r="G446" s="23"/>
      <c r="H446" s="131"/>
      <c r="I446" s="113"/>
      <c r="J446" s="113"/>
      <c r="K446" s="113"/>
      <c r="L446" s="113"/>
    </row>
    <row r="447" spans="6:12" s="27" customFormat="1" hidden="1" x14ac:dyDescent="0.2">
      <c r="F447" s="23"/>
      <c r="G447" s="23"/>
      <c r="H447" s="131"/>
      <c r="I447" s="113"/>
      <c r="J447" s="113"/>
      <c r="K447" s="113"/>
      <c r="L447" s="113"/>
    </row>
    <row r="448" spans="6:12" s="27" customFormat="1" hidden="1" x14ac:dyDescent="0.2">
      <c r="F448" s="23"/>
      <c r="G448" s="23"/>
      <c r="H448" s="131"/>
      <c r="I448" s="113"/>
      <c r="J448" s="113"/>
      <c r="K448" s="113"/>
      <c r="L448" s="113"/>
    </row>
    <row r="449" spans="6:12" s="27" customFormat="1" hidden="1" x14ac:dyDescent="0.2">
      <c r="F449" s="23"/>
      <c r="G449" s="23"/>
      <c r="H449" s="131"/>
      <c r="I449" s="113"/>
      <c r="J449" s="113"/>
      <c r="K449" s="113"/>
      <c r="L449" s="113"/>
    </row>
    <row r="450" spans="6:12" s="27" customFormat="1" hidden="1" x14ac:dyDescent="0.2">
      <c r="F450" s="23"/>
      <c r="G450" s="23"/>
      <c r="H450" s="131"/>
      <c r="I450" s="113"/>
      <c r="J450" s="113"/>
      <c r="K450" s="113"/>
      <c r="L450" s="113"/>
    </row>
    <row r="451" spans="6:12" s="27" customFormat="1" hidden="1" x14ac:dyDescent="0.2">
      <c r="F451" s="23"/>
      <c r="G451" s="23"/>
      <c r="H451" s="131"/>
      <c r="I451" s="113"/>
      <c r="J451" s="113"/>
      <c r="K451" s="113"/>
      <c r="L451" s="113"/>
    </row>
    <row r="452" spans="6:12" s="27" customFormat="1" hidden="1" x14ac:dyDescent="0.2">
      <c r="F452" s="23"/>
      <c r="G452" s="23"/>
      <c r="H452" s="131"/>
      <c r="I452" s="113"/>
      <c r="J452" s="113"/>
      <c r="K452" s="113"/>
      <c r="L452" s="113"/>
    </row>
    <row r="453" spans="6:12" s="27" customFormat="1" hidden="1" x14ac:dyDescent="0.2">
      <c r="F453" s="23"/>
      <c r="G453" s="23"/>
      <c r="H453" s="131"/>
      <c r="I453" s="113"/>
      <c r="J453" s="113"/>
      <c r="K453" s="113"/>
      <c r="L453" s="113"/>
    </row>
    <row r="454" spans="6:12" s="27" customFormat="1" hidden="1" x14ac:dyDescent="0.2">
      <c r="F454" s="23"/>
      <c r="G454" s="23"/>
      <c r="H454" s="131"/>
      <c r="I454" s="113"/>
      <c r="J454" s="113"/>
      <c r="K454" s="113"/>
      <c r="L454" s="113"/>
    </row>
    <row r="455" spans="6:12" s="27" customFormat="1" hidden="1" x14ac:dyDescent="0.2">
      <c r="F455" s="23"/>
      <c r="G455" s="23"/>
      <c r="H455" s="131"/>
      <c r="I455" s="113"/>
      <c r="J455" s="113"/>
      <c r="K455" s="113"/>
      <c r="L455" s="113"/>
    </row>
    <row r="456" spans="6:12" s="27" customFormat="1" hidden="1" x14ac:dyDescent="0.2">
      <c r="F456" s="23"/>
      <c r="G456" s="23"/>
      <c r="H456" s="131"/>
      <c r="I456" s="113"/>
      <c r="J456" s="113"/>
      <c r="K456" s="113"/>
      <c r="L456" s="113"/>
    </row>
    <row r="457" spans="6:12" s="27" customFormat="1" hidden="1" x14ac:dyDescent="0.2">
      <c r="F457" s="23"/>
      <c r="G457" s="23"/>
      <c r="H457" s="131"/>
      <c r="I457" s="113"/>
      <c r="J457" s="113"/>
      <c r="K457" s="113"/>
      <c r="L457" s="113"/>
    </row>
    <row r="458" spans="6:12" s="27" customFormat="1" hidden="1" x14ac:dyDescent="0.2">
      <c r="F458" s="23"/>
      <c r="G458" s="23"/>
      <c r="H458" s="131"/>
      <c r="I458" s="113"/>
      <c r="J458" s="113"/>
      <c r="K458" s="113"/>
      <c r="L458" s="113"/>
    </row>
    <row r="459" spans="6:12" s="27" customFormat="1" hidden="1" x14ac:dyDescent="0.2">
      <c r="F459" s="23"/>
      <c r="G459" s="23"/>
      <c r="H459" s="131"/>
      <c r="I459" s="113"/>
      <c r="J459" s="113"/>
      <c r="K459" s="113"/>
      <c r="L459" s="113"/>
    </row>
    <row r="460" spans="6:12" s="27" customFormat="1" hidden="1" x14ac:dyDescent="0.2">
      <c r="F460" s="23"/>
      <c r="G460" s="23"/>
      <c r="H460" s="131"/>
      <c r="I460" s="113"/>
      <c r="J460" s="113"/>
      <c r="K460" s="113"/>
      <c r="L460" s="113"/>
    </row>
    <row r="461" spans="6:12" s="27" customFormat="1" hidden="1" x14ac:dyDescent="0.2">
      <c r="F461" s="23"/>
      <c r="G461" s="23"/>
      <c r="H461" s="131"/>
      <c r="I461" s="113"/>
      <c r="J461" s="113"/>
      <c r="K461" s="113"/>
      <c r="L461" s="113"/>
    </row>
    <row r="462" spans="6:12" s="27" customFormat="1" hidden="1" x14ac:dyDescent="0.2">
      <c r="F462" s="23"/>
      <c r="G462" s="23"/>
      <c r="H462" s="131"/>
      <c r="I462" s="113"/>
      <c r="J462" s="113"/>
      <c r="K462" s="113"/>
      <c r="L462" s="113"/>
    </row>
    <row r="463" spans="6:12" s="27" customFormat="1" hidden="1" x14ac:dyDescent="0.2">
      <c r="F463" s="23"/>
      <c r="G463" s="23"/>
      <c r="H463" s="131"/>
      <c r="I463" s="113"/>
      <c r="J463" s="113"/>
      <c r="K463" s="113"/>
      <c r="L463" s="113"/>
    </row>
    <row r="464" spans="6:12" s="27" customFormat="1" hidden="1" x14ac:dyDescent="0.2">
      <c r="F464" s="23"/>
      <c r="G464" s="23"/>
      <c r="H464" s="131"/>
      <c r="I464" s="113"/>
      <c r="J464" s="113"/>
      <c r="K464" s="113"/>
      <c r="L464" s="113"/>
    </row>
    <row r="465" spans="6:12" s="27" customFormat="1" hidden="1" x14ac:dyDescent="0.2">
      <c r="F465" s="23"/>
      <c r="G465" s="23"/>
      <c r="H465" s="131"/>
      <c r="I465" s="113"/>
      <c r="J465" s="113"/>
      <c r="K465" s="113"/>
      <c r="L465" s="113"/>
    </row>
    <row r="466" spans="6:12" s="27" customFormat="1" hidden="1" x14ac:dyDescent="0.2">
      <c r="F466" s="23"/>
      <c r="G466" s="23"/>
      <c r="H466" s="131"/>
      <c r="I466" s="113"/>
      <c r="J466" s="113"/>
      <c r="K466" s="113"/>
      <c r="L466" s="113"/>
    </row>
    <row r="467" spans="6:12" s="27" customFormat="1" hidden="1" x14ac:dyDescent="0.2">
      <c r="F467" s="23"/>
      <c r="G467" s="23"/>
      <c r="H467" s="131"/>
      <c r="I467" s="113"/>
      <c r="J467" s="113"/>
      <c r="K467" s="113"/>
      <c r="L467" s="113"/>
    </row>
    <row r="468" spans="6:12" s="27" customFormat="1" hidden="1" x14ac:dyDescent="0.2">
      <c r="F468" s="23"/>
      <c r="G468" s="23"/>
      <c r="H468" s="131"/>
      <c r="I468" s="113"/>
      <c r="J468" s="113"/>
      <c r="K468" s="113"/>
      <c r="L468" s="113"/>
    </row>
    <row r="469" spans="6:12" s="27" customFormat="1" hidden="1" x14ac:dyDescent="0.2">
      <c r="F469" s="23"/>
      <c r="G469" s="23"/>
      <c r="H469" s="131"/>
      <c r="I469" s="113"/>
      <c r="J469" s="113"/>
      <c r="K469" s="113"/>
      <c r="L469" s="113"/>
    </row>
    <row r="470" spans="6:12" s="27" customFormat="1" hidden="1" x14ac:dyDescent="0.2">
      <c r="F470" s="23"/>
      <c r="G470" s="23"/>
      <c r="H470" s="131"/>
      <c r="I470" s="113"/>
      <c r="J470" s="113"/>
      <c r="K470" s="113"/>
      <c r="L470" s="113"/>
    </row>
    <row r="471" spans="6:12" s="27" customFormat="1" hidden="1" x14ac:dyDescent="0.2">
      <c r="F471" s="23"/>
      <c r="G471" s="23"/>
      <c r="H471" s="131"/>
      <c r="I471" s="113"/>
      <c r="J471" s="113"/>
      <c r="K471" s="113"/>
      <c r="L471" s="113"/>
    </row>
    <row r="472" spans="6:12" s="27" customFormat="1" hidden="1" x14ac:dyDescent="0.2">
      <c r="F472" s="23"/>
      <c r="G472" s="23"/>
      <c r="H472" s="131"/>
      <c r="I472" s="113"/>
      <c r="J472" s="113"/>
      <c r="K472" s="113"/>
      <c r="L472" s="113"/>
    </row>
    <row r="473" spans="6:12" s="27" customFormat="1" hidden="1" x14ac:dyDescent="0.2">
      <c r="F473" s="23"/>
      <c r="G473" s="23"/>
      <c r="H473" s="131"/>
      <c r="I473" s="113"/>
      <c r="J473" s="113"/>
      <c r="K473" s="113"/>
      <c r="L473" s="113"/>
    </row>
    <row r="474" spans="6:12" s="27" customFormat="1" hidden="1" x14ac:dyDescent="0.2">
      <c r="F474" s="23"/>
      <c r="G474" s="23"/>
      <c r="H474" s="131"/>
      <c r="I474" s="113"/>
      <c r="J474" s="113"/>
      <c r="K474" s="113"/>
      <c r="L474" s="113"/>
    </row>
    <row r="475" spans="6:12" s="27" customFormat="1" hidden="1" x14ac:dyDescent="0.2">
      <c r="F475" s="23"/>
      <c r="G475" s="23"/>
      <c r="H475" s="131"/>
      <c r="I475" s="113"/>
      <c r="J475" s="113"/>
      <c r="K475" s="113"/>
      <c r="L475" s="113"/>
    </row>
    <row r="476" spans="6:12" s="27" customFormat="1" hidden="1" x14ac:dyDescent="0.2">
      <c r="F476" s="23"/>
      <c r="G476" s="23"/>
      <c r="H476" s="131"/>
      <c r="I476" s="113"/>
      <c r="J476" s="113"/>
      <c r="K476" s="113"/>
      <c r="L476" s="113"/>
    </row>
    <row r="477" spans="6:12" s="27" customFormat="1" hidden="1" x14ac:dyDescent="0.2">
      <c r="F477" s="23"/>
      <c r="G477" s="23"/>
      <c r="H477" s="131"/>
      <c r="I477" s="113"/>
      <c r="J477" s="113"/>
      <c r="K477" s="113"/>
      <c r="L477" s="113"/>
    </row>
    <row r="478" spans="6:12" s="27" customFormat="1" hidden="1" x14ac:dyDescent="0.2">
      <c r="F478" s="23"/>
      <c r="G478" s="23"/>
      <c r="H478" s="131"/>
      <c r="I478" s="113"/>
      <c r="J478" s="113"/>
      <c r="K478" s="113"/>
      <c r="L478" s="113"/>
    </row>
    <row r="479" spans="6:12" s="27" customFormat="1" hidden="1" x14ac:dyDescent="0.2">
      <c r="F479" s="23"/>
      <c r="G479" s="23"/>
      <c r="H479" s="131"/>
      <c r="I479" s="113"/>
      <c r="J479" s="113"/>
      <c r="K479" s="113"/>
      <c r="L479" s="113"/>
    </row>
    <row r="480" spans="6:12" s="27" customFormat="1" hidden="1" x14ac:dyDescent="0.2">
      <c r="F480" s="23"/>
      <c r="G480" s="23"/>
      <c r="H480" s="131"/>
      <c r="I480" s="113"/>
      <c r="J480" s="113"/>
      <c r="K480" s="113"/>
      <c r="L480" s="113"/>
    </row>
    <row r="481" spans="6:12" s="27" customFormat="1" hidden="1" x14ac:dyDescent="0.2">
      <c r="F481" s="23"/>
      <c r="G481" s="23"/>
      <c r="H481" s="131"/>
      <c r="I481" s="113"/>
      <c r="J481" s="113"/>
      <c r="K481" s="113"/>
      <c r="L481" s="113"/>
    </row>
    <row r="482" spans="6:12" s="27" customFormat="1" hidden="1" x14ac:dyDescent="0.2">
      <c r="F482" s="23"/>
      <c r="G482" s="23"/>
      <c r="H482" s="131"/>
      <c r="I482" s="113"/>
      <c r="J482" s="113"/>
      <c r="K482" s="113"/>
      <c r="L482" s="113"/>
    </row>
    <row r="483" spans="6:12" s="27" customFormat="1" hidden="1" x14ac:dyDescent="0.2">
      <c r="F483" s="23"/>
      <c r="G483" s="23"/>
      <c r="H483" s="131"/>
      <c r="I483" s="113"/>
      <c r="J483" s="113"/>
      <c r="K483" s="113"/>
      <c r="L483" s="113"/>
    </row>
    <row r="484" spans="6:12" s="27" customFormat="1" hidden="1" x14ac:dyDescent="0.2">
      <c r="F484" s="23"/>
      <c r="G484" s="23"/>
      <c r="H484" s="131"/>
      <c r="I484" s="113"/>
      <c r="J484" s="113"/>
      <c r="K484" s="113"/>
      <c r="L484" s="113"/>
    </row>
    <row r="485" spans="6:12" s="27" customFormat="1" hidden="1" x14ac:dyDescent="0.2">
      <c r="F485" s="23"/>
      <c r="G485" s="23"/>
      <c r="H485" s="131"/>
      <c r="I485" s="113"/>
      <c r="J485" s="113"/>
      <c r="K485" s="113"/>
      <c r="L485" s="113"/>
    </row>
    <row r="486" spans="6:12" s="27" customFormat="1" hidden="1" x14ac:dyDescent="0.2">
      <c r="F486" s="23"/>
      <c r="G486" s="23"/>
      <c r="H486" s="131"/>
      <c r="I486" s="113"/>
      <c r="J486" s="113"/>
      <c r="K486" s="113"/>
      <c r="L486" s="113"/>
    </row>
    <row r="487" spans="6:12" s="27" customFormat="1" hidden="1" x14ac:dyDescent="0.2">
      <c r="F487" s="23"/>
      <c r="G487" s="23"/>
      <c r="H487" s="131"/>
      <c r="I487" s="113"/>
      <c r="J487" s="113"/>
      <c r="K487" s="113"/>
      <c r="L487" s="113"/>
    </row>
    <row r="488" spans="6:12" s="27" customFormat="1" hidden="1" x14ac:dyDescent="0.2">
      <c r="F488" s="23"/>
      <c r="G488" s="23"/>
      <c r="H488" s="131"/>
      <c r="I488" s="113"/>
      <c r="J488" s="113"/>
      <c r="K488" s="113"/>
      <c r="L488" s="113"/>
    </row>
    <row r="489" spans="6:12" s="27" customFormat="1" hidden="1" x14ac:dyDescent="0.2">
      <c r="F489" s="23"/>
      <c r="G489" s="23"/>
      <c r="H489" s="131"/>
      <c r="I489" s="113"/>
      <c r="J489" s="113"/>
      <c r="K489" s="113"/>
      <c r="L489" s="113"/>
    </row>
    <row r="490" spans="6:12" s="27" customFormat="1" hidden="1" x14ac:dyDescent="0.2">
      <c r="F490" s="23"/>
      <c r="G490" s="23"/>
      <c r="H490" s="131"/>
      <c r="I490" s="113"/>
      <c r="J490" s="113"/>
      <c r="K490" s="113"/>
      <c r="L490" s="113"/>
    </row>
    <row r="491" spans="6:12" s="27" customFormat="1" hidden="1" x14ac:dyDescent="0.2">
      <c r="F491" s="23"/>
      <c r="G491" s="23"/>
      <c r="H491" s="131"/>
      <c r="I491" s="113"/>
      <c r="J491" s="113"/>
      <c r="K491" s="113"/>
      <c r="L491" s="113"/>
    </row>
    <row r="492" spans="6:12" s="27" customFormat="1" hidden="1" x14ac:dyDescent="0.2">
      <c r="F492" s="23"/>
      <c r="G492" s="23"/>
      <c r="H492" s="131"/>
      <c r="I492" s="113"/>
      <c r="J492" s="113"/>
      <c r="K492" s="113"/>
      <c r="L492" s="113"/>
    </row>
    <row r="493" spans="6:12" s="27" customFormat="1" hidden="1" x14ac:dyDescent="0.2">
      <c r="F493" s="23"/>
      <c r="G493" s="23"/>
      <c r="H493" s="131"/>
      <c r="I493" s="113"/>
      <c r="J493" s="113"/>
      <c r="K493" s="113"/>
      <c r="L493" s="113"/>
    </row>
    <row r="494" spans="6:12" s="27" customFormat="1" hidden="1" x14ac:dyDescent="0.2">
      <c r="F494" s="23"/>
      <c r="G494" s="23"/>
      <c r="H494" s="131"/>
      <c r="I494" s="113"/>
      <c r="J494" s="113"/>
      <c r="K494" s="113"/>
      <c r="L494" s="113"/>
    </row>
    <row r="495" spans="6:12" s="27" customFormat="1" hidden="1" x14ac:dyDescent="0.2">
      <c r="F495" s="23"/>
      <c r="G495" s="23"/>
      <c r="H495" s="131"/>
      <c r="I495" s="113"/>
      <c r="J495" s="113"/>
      <c r="K495" s="113"/>
      <c r="L495" s="113"/>
    </row>
    <row r="496" spans="6:12" s="27" customFormat="1" hidden="1" x14ac:dyDescent="0.2">
      <c r="F496" s="23"/>
      <c r="G496" s="23"/>
      <c r="H496" s="131"/>
      <c r="I496" s="113"/>
      <c r="J496" s="113"/>
      <c r="K496" s="113"/>
      <c r="L496" s="113"/>
    </row>
    <row r="497" spans="6:12" s="27" customFormat="1" hidden="1" x14ac:dyDescent="0.2">
      <c r="F497" s="23"/>
      <c r="G497" s="23"/>
      <c r="H497" s="131"/>
      <c r="I497" s="113"/>
      <c r="J497" s="113"/>
      <c r="K497" s="113"/>
      <c r="L497" s="113"/>
    </row>
    <row r="498" spans="6:12" s="27" customFormat="1" hidden="1" x14ac:dyDescent="0.2">
      <c r="F498" s="23"/>
      <c r="G498" s="23"/>
      <c r="H498" s="131"/>
      <c r="I498" s="113"/>
      <c r="J498" s="113"/>
      <c r="K498" s="113"/>
      <c r="L498" s="113"/>
    </row>
    <row r="499" spans="6:12" s="27" customFormat="1" hidden="1" x14ac:dyDescent="0.2">
      <c r="F499" s="23"/>
      <c r="G499" s="23"/>
      <c r="H499" s="131"/>
      <c r="I499" s="113"/>
      <c r="J499" s="113"/>
      <c r="K499" s="113"/>
      <c r="L499" s="113"/>
    </row>
    <row r="500" spans="6:12" s="27" customFormat="1" hidden="1" x14ac:dyDescent="0.2">
      <c r="F500" s="23"/>
      <c r="G500" s="23"/>
      <c r="H500" s="131"/>
      <c r="I500" s="113"/>
      <c r="J500" s="113"/>
      <c r="K500" s="113"/>
      <c r="L500" s="113"/>
    </row>
    <row r="501" spans="6:12" s="27" customFormat="1" hidden="1" x14ac:dyDescent="0.2">
      <c r="F501" s="23"/>
      <c r="G501" s="23"/>
      <c r="H501" s="131"/>
      <c r="I501" s="113"/>
      <c r="J501" s="113"/>
      <c r="K501" s="113"/>
      <c r="L501" s="113"/>
    </row>
    <row r="502" spans="6:12" s="27" customFormat="1" hidden="1" x14ac:dyDescent="0.2">
      <c r="F502" s="23"/>
      <c r="G502" s="23"/>
      <c r="H502" s="131"/>
      <c r="I502" s="113"/>
      <c r="J502" s="113"/>
      <c r="K502" s="113"/>
      <c r="L502" s="113"/>
    </row>
    <row r="503" spans="6:12" s="27" customFormat="1" hidden="1" x14ac:dyDescent="0.2">
      <c r="F503" s="23"/>
      <c r="G503" s="23"/>
      <c r="H503" s="131"/>
      <c r="I503" s="113"/>
      <c r="J503" s="113"/>
      <c r="K503" s="113"/>
      <c r="L503" s="113"/>
    </row>
    <row r="504" spans="6:12" s="27" customFormat="1" hidden="1" x14ac:dyDescent="0.2">
      <c r="F504" s="23"/>
      <c r="G504" s="23"/>
      <c r="H504" s="131"/>
      <c r="I504" s="113"/>
      <c r="J504" s="113"/>
      <c r="K504" s="113"/>
      <c r="L504" s="113"/>
    </row>
    <row r="505" spans="6:12" s="27" customFormat="1" hidden="1" x14ac:dyDescent="0.2">
      <c r="F505" s="23"/>
      <c r="G505" s="23"/>
      <c r="H505" s="131"/>
      <c r="I505" s="113"/>
      <c r="J505" s="113"/>
      <c r="K505" s="113"/>
      <c r="L505" s="113"/>
    </row>
    <row r="506" spans="6:12" s="27" customFormat="1" hidden="1" x14ac:dyDescent="0.2">
      <c r="F506" s="23"/>
      <c r="G506" s="23"/>
      <c r="H506" s="131"/>
      <c r="I506" s="113"/>
      <c r="J506" s="113"/>
      <c r="K506" s="113"/>
      <c r="L506" s="113"/>
    </row>
    <row r="507" spans="6:12" s="27" customFormat="1" hidden="1" x14ac:dyDescent="0.2">
      <c r="F507" s="23"/>
      <c r="G507" s="23"/>
      <c r="H507" s="131"/>
      <c r="I507" s="113"/>
      <c r="J507" s="113"/>
      <c r="K507" s="113"/>
      <c r="L507" s="113"/>
    </row>
    <row r="508" spans="6:12" s="27" customFormat="1" hidden="1" x14ac:dyDescent="0.2">
      <c r="F508" s="23"/>
      <c r="G508" s="23"/>
      <c r="H508" s="131"/>
      <c r="I508" s="113"/>
      <c r="J508" s="113"/>
      <c r="K508" s="113"/>
      <c r="L508" s="113"/>
    </row>
    <row r="509" spans="6:12" s="27" customFormat="1" hidden="1" x14ac:dyDescent="0.2">
      <c r="F509" s="23"/>
      <c r="G509" s="23"/>
      <c r="H509" s="131"/>
      <c r="I509" s="113"/>
      <c r="J509" s="113"/>
      <c r="K509" s="113"/>
      <c r="L509" s="113"/>
    </row>
    <row r="510" spans="6:12" s="27" customFormat="1" hidden="1" x14ac:dyDescent="0.2">
      <c r="F510" s="23"/>
      <c r="G510" s="23"/>
      <c r="H510" s="131"/>
      <c r="I510" s="113"/>
      <c r="J510" s="113"/>
      <c r="K510" s="113"/>
      <c r="L510" s="113"/>
    </row>
    <row r="511" spans="6:12" s="27" customFormat="1" hidden="1" x14ac:dyDescent="0.2">
      <c r="F511" s="23"/>
      <c r="G511" s="23"/>
      <c r="H511" s="131"/>
      <c r="I511" s="113"/>
      <c r="J511" s="113"/>
      <c r="K511" s="113"/>
      <c r="L511" s="113"/>
    </row>
    <row r="512" spans="6:12" s="27" customFormat="1" hidden="1" x14ac:dyDescent="0.2">
      <c r="F512" s="23"/>
      <c r="G512" s="23"/>
      <c r="H512" s="131"/>
      <c r="I512" s="113"/>
      <c r="J512" s="113"/>
      <c r="K512" s="113"/>
      <c r="L512" s="113"/>
    </row>
    <row r="513" spans="6:12" s="27" customFormat="1" hidden="1" x14ac:dyDescent="0.2">
      <c r="F513" s="23"/>
      <c r="G513" s="23"/>
      <c r="H513" s="131"/>
      <c r="I513" s="113"/>
      <c r="J513" s="113"/>
      <c r="K513" s="113"/>
      <c r="L513" s="113"/>
    </row>
    <row r="514" spans="6:12" s="27" customFormat="1" hidden="1" x14ac:dyDescent="0.2">
      <c r="F514" s="23"/>
      <c r="G514" s="23"/>
      <c r="H514" s="131"/>
      <c r="I514" s="113"/>
      <c r="J514" s="113"/>
      <c r="K514" s="113"/>
      <c r="L514" s="113"/>
    </row>
    <row r="515" spans="6:12" s="27" customFormat="1" hidden="1" x14ac:dyDescent="0.2">
      <c r="F515" s="23"/>
      <c r="G515" s="23"/>
      <c r="H515" s="131"/>
      <c r="I515" s="113"/>
      <c r="J515" s="113"/>
      <c r="K515" s="113"/>
      <c r="L515" s="113"/>
    </row>
    <row r="516" spans="6:12" s="27" customFormat="1" hidden="1" x14ac:dyDescent="0.2">
      <c r="F516" s="23"/>
      <c r="G516" s="23"/>
      <c r="H516" s="131"/>
      <c r="I516" s="113"/>
      <c r="J516" s="113"/>
      <c r="K516" s="113"/>
      <c r="L516" s="113"/>
    </row>
    <row r="517" spans="6:12" s="27" customFormat="1" hidden="1" x14ac:dyDescent="0.2">
      <c r="F517" s="23"/>
      <c r="G517" s="23"/>
      <c r="H517" s="131"/>
      <c r="I517" s="113"/>
      <c r="J517" s="113"/>
      <c r="K517" s="113"/>
      <c r="L517" s="113"/>
    </row>
    <row r="518" spans="6:12" s="27" customFormat="1" hidden="1" x14ac:dyDescent="0.2">
      <c r="F518" s="23"/>
      <c r="G518" s="23"/>
      <c r="H518" s="131"/>
      <c r="I518" s="113"/>
      <c r="J518" s="113"/>
      <c r="K518" s="113"/>
      <c r="L518" s="113"/>
    </row>
    <row r="519" spans="6:12" s="27" customFormat="1" hidden="1" x14ac:dyDescent="0.2">
      <c r="F519" s="23"/>
      <c r="G519" s="23"/>
      <c r="H519" s="131"/>
      <c r="I519" s="113"/>
      <c r="J519" s="113"/>
      <c r="K519" s="113"/>
      <c r="L519" s="113"/>
    </row>
    <row r="520" spans="6:12" s="27" customFormat="1" hidden="1" x14ac:dyDescent="0.2">
      <c r="F520" s="23"/>
      <c r="G520" s="23"/>
      <c r="H520" s="131"/>
      <c r="I520" s="113"/>
      <c r="J520" s="113"/>
      <c r="K520" s="113"/>
      <c r="L520" s="113"/>
    </row>
    <row r="521" spans="6:12" s="27" customFormat="1" hidden="1" x14ac:dyDescent="0.2">
      <c r="F521" s="23"/>
      <c r="G521" s="23"/>
      <c r="H521" s="131"/>
      <c r="I521" s="113"/>
      <c r="J521" s="113"/>
      <c r="K521" s="113"/>
      <c r="L521" s="113"/>
    </row>
    <row r="522" spans="6:12" s="27" customFormat="1" hidden="1" x14ac:dyDescent="0.2">
      <c r="F522" s="23"/>
      <c r="G522" s="23"/>
      <c r="H522" s="131"/>
      <c r="I522" s="113"/>
      <c r="J522" s="113"/>
      <c r="K522" s="113"/>
      <c r="L522" s="113"/>
    </row>
    <row r="523" spans="6:12" s="27" customFormat="1" hidden="1" x14ac:dyDescent="0.2">
      <c r="F523" s="23"/>
      <c r="G523" s="23"/>
      <c r="H523" s="131"/>
      <c r="I523" s="113"/>
      <c r="J523" s="113"/>
      <c r="K523" s="113"/>
      <c r="L523" s="113"/>
    </row>
    <row r="524" spans="6:12" s="27" customFormat="1" hidden="1" x14ac:dyDescent="0.2">
      <c r="F524" s="23"/>
      <c r="G524" s="23"/>
      <c r="H524" s="131"/>
      <c r="I524" s="113"/>
      <c r="J524" s="113"/>
      <c r="K524" s="113"/>
      <c r="L524" s="113"/>
    </row>
    <row r="525" spans="6:12" s="27" customFormat="1" hidden="1" x14ac:dyDescent="0.2">
      <c r="F525" s="23"/>
      <c r="G525" s="23"/>
      <c r="H525" s="131"/>
      <c r="I525" s="113"/>
      <c r="J525" s="113"/>
      <c r="K525" s="113"/>
      <c r="L525" s="113"/>
    </row>
    <row r="526" spans="6:12" s="27" customFormat="1" hidden="1" x14ac:dyDescent="0.2">
      <c r="F526" s="23"/>
      <c r="G526" s="23"/>
      <c r="H526" s="131"/>
      <c r="I526" s="113"/>
      <c r="J526" s="113"/>
      <c r="K526" s="113"/>
      <c r="L526" s="113"/>
    </row>
    <row r="527" spans="6:12" s="27" customFormat="1" hidden="1" x14ac:dyDescent="0.2">
      <c r="F527" s="23"/>
      <c r="G527" s="23"/>
      <c r="H527" s="131"/>
      <c r="I527" s="113"/>
      <c r="J527" s="113"/>
      <c r="K527" s="113"/>
      <c r="L527" s="113"/>
    </row>
    <row r="528" spans="6:12" s="27" customFormat="1" hidden="1" x14ac:dyDescent="0.2">
      <c r="F528" s="23"/>
      <c r="G528" s="23"/>
      <c r="H528" s="131"/>
      <c r="I528" s="113"/>
      <c r="J528" s="113"/>
      <c r="K528" s="113"/>
      <c r="L528" s="113"/>
    </row>
    <row r="529" spans="6:12" s="27" customFormat="1" hidden="1" x14ac:dyDescent="0.2">
      <c r="F529" s="23"/>
      <c r="G529" s="23"/>
      <c r="H529" s="131"/>
      <c r="I529" s="113"/>
      <c r="J529" s="113"/>
      <c r="K529" s="113"/>
      <c r="L529" s="113"/>
    </row>
    <row r="530" spans="6:12" s="27" customFormat="1" hidden="1" x14ac:dyDescent="0.2">
      <c r="F530" s="23"/>
      <c r="G530" s="23"/>
      <c r="H530" s="131"/>
      <c r="I530" s="113"/>
      <c r="J530" s="113"/>
      <c r="K530" s="113"/>
      <c r="L530" s="113"/>
    </row>
    <row r="531" spans="6:12" s="27" customFormat="1" hidden="1" x14ac:dyDescent="0.2">
      <c r="F531" s="23"/>
      <c r="G531" s="23"/>
      <c r="H531" s="131"/>
      <c r="I531" s="113"/>
      <c r="J531" s="113"/>
      <c r="K531" s="113"/>
      <c r="L531" s="113"/>
    </row>
    <row r="532" spans="6:12" s="27" customFormat="1" hidden="1" x14ac:dyDescent="0.2">
      <c r="F532" s="23"/>
      <c r="G532" s="23"/>
      <c r="H532" s="131"/>
      <c r="I532" s="113"/>
      <c r="J532" s="113"/>
      <c r="K532" s="113"/>
      <c r="L532" s="113"/>
    </row>
    <row r="533" spans="6:12" s="27" customFormat="1" hidden="1" x14ac:dyDescent="0.2">
      <c r="F533" s="23"/>
      <c r="G533" s="23"/>
      <c r="H533" s="131"/>
      <c r="I533" s="113"/>
      <c r="J533" s="113"/>
      <c r="K533" s="113"/>
      <c r="L533" s="113"/>
    </row>
    <row r="534" spans="6:12" s="27" customFormat="1" hidden="1" x14ac:dyDescent="0.2">
      <c r="F534" s="23"/>
      <c r="G534" s="23"/>
      <c r="H534" s="131"/>
      <c r="I534" s="113"/>
      <c r="J534" s="113"/>
      <c r="K534" s="113"/>
      <c r="L534" s="113"/>
    </row>
    <row r="535" spans="6:12" s="27" customFormat="1" hidden="1" x14ac:dyDescent="0.2">
      <c r="F535" s="23"/>
      <c r="G535" s="23"/>
      <c r="H535" s="131"/>
      <c r="I535" s="113"/>
      <c r="J535" s="113"/>
      <c r="K535" s="113"/>
      <c r="L535" s="113"/>
    </row>
    <row r="536" spans="6:12" s="27" customFormat="1" hidden="1" x14ac:dyDescent="0.2">
      <c r="F536" s="23"/>
      <c r="G536" s="23"/>
      <c r="H536" s="131"/>
      <c r="I536" s="113"/>
      <c r="J536" s="113"/>
      <c r="K536" s="113"/>
      <c r="L536" s="113"/>
    </row>
    <row r="537" spans="6:12" s="27" customFormat="1" hidden="1" x14ac:dyDescent="0.2">
      <c r="F537" s="23"/>
      <c r="G537" s="23"/>
      <c r="H537" s="131"/>
      <c r="I537" s="113"/>
      <c r="J537" s="113"/>
      <c r="K537" s="113"/>
      <c r="L537" s="113"/>
    </row>
    <row r="538" spans="6:12" s="27" customFormat="1" hidden="1" x14ac:dyDescent="0.2">
      <c r="F538" s="23"/>
      <c r="G538" s="23"/>
      <c r="H538" s="131"/>
      <c r="I538" s="113"/>
      <c r="J538" s="113"/>
      <c r="K538" s="113"/>
      <c r="L538" s="113"/>
    </row>
    <row r="539" spans="6:12" s="27" customFormat="1" hidden="1" x14ac:dyDescent="0.2">
      <c r="F539" s="23"/>
      <c r="G539" s="23"/>
      <c r="H539" s="131"/>
      <c r="I539" s="113"/>
      <c r="J539" s="113"/>
      <c r="K539" s="113"/>
      <c r="L539" s="113"/>
    </row>
    <row r="540" spans="6:12" s="27" customFormat="1" hidden="1" x14ac:dyDescent="0.2">
      <c r="F540" s="23"/>
      <c r="G540" s="23"/>
      <c r="H540" s="131"/>
      <c r="I540" s="113"/>
      <c r="J540" s="113"/>
      <c r="K540" s="113"/>
      <c r="L540" s="113"/>
    </row>
    <row r="541" spans="6:12" s="27" customFormat="1" hidden="1" x14ac:dyDescent="0.2">
      <c r="F541" s="23"/>
      <c r="G541" s="23"/>
      <c r="H541" s="131"/>
      <c r="I541" s="113"/>
      <c r="J541" s="113"/>
      <c r="K541" s="113"/>
      <c r="L541" s="113"/>
    </row>
    <row r="542" spans="6:12" s="27" customFormat="1" hidden="1" x14ac:dyDescent="0.2">
      <c r="F542" s="23"/>
      <c r="G542" s="23"/>
      <c r="H542" s="131"/>
      <c r="I542" s="113"/>
      <c r="J542" s="113"/>
      <c r="K542" s="113"/>
      <c r="L542" s="113"/>
    </row>
    <row r="543" spans="6:12" s="27" customFormat="1" hidden="1" x14ac:dyDescent="0.2">
      <c r="F543" s="23"/>
      <c r="G543" s="23"/>
      <c r="H543" s="131"/>
      <c r="I543" s="113"/>
      <c r="J543" s="113"/>
      <c r="K543" s="113"/>
      <c r="L543" s="113"/>
    </row>
    <row r="544" spans="6:12" s="27" customFormat="1" hidden="1" x14ac:dyDescent="0.2">
      <c r="F544" s="23"/>
      <c r="G544" s="23"/>
      <c r="H544" s="131"/>
      <c r="I544" s="113"/>
      <c r="J544" s="113"/>
      <c r="K544" s="113"/>
      <c r="L544" s="113"/>
    </row>
    <row r="545" spans="6:12" s="27" customFormat="1" hidden="1" x14ac:dyDescent="0.2">
      <c r="F545" s="23"/>
      <c r="G545" s="23"/>
      <c r="H545" s="131"/>
      <c r="I545" s="113"/>
      <c r="J545" s="113"/>
      <c r="K545" s="113"/>
      <c r="L545" s="113"/>
    </row>
    <row r="546" spans="6:12" s="27" customFormat="1" hidden="1" x14ac:dyDescent="0.2">
      <c r="F546" s="23"/>
      <c r="G546" s="23"/>
      <c r="H546" s="131"/>
      <c r="I546" s="113"/>
      <c r="J546" s="113"/>
      <c r="K546" s="113"/>
      <c r="L546" s="113"/>
    </row>
    <row r="547" spans="6:12" s="27" customFormat="1" hidden="1" x14ac:dyDescent="0.2">
      <c r="F547" s="23"/>
      <c r="G547" s="23"/>
      <c r="H547" s="131"/>
      <c r="I547" s="113"/>
      <c r="J547" s="113"/>
      <c r="K547" s="113"/>
      <c r="L547" s="113"/>
    </row>
    <row r="548" spans="6:12" s="27" customFormat="1" hidden="1" x14ac:dyDescent="0.2">
      <c r="F548" s="23"/>
      <c r="G548" s="23"/>
      <c r="H548" s="131"/>
      <c r="I548" s="113"/>
      <c r="J548" s="113"/>
      <c r="K548" s="113"/>
      <c r="L548" s="113"/>
    </row>
    <row r="549" spans="6:12" s="27" customFormat="1" hidden="1" x14ac:dyDescent="0.2">
      <c r="F549" s="23"/>
      <c r="G549" s="23"/>
      <c r="H549" s="131"/>
      <c r="I549" s="113"/>
      <c r="J549" s="113"/>
      <c r="K549" s="113"/>
      <c r="L549" s="113"/>
    </row>
    <row r="550" spans="6:12" s="27" customFormat="1" hidden="1" x14ac:dyDescent="0.2">
      <c r="F550" s="23"/>
      <c r="G550" s="23"/>
      <c r="H550" s="131"/>
      <c r="I550" s="113"/>
      <c r="J550" s="113"/>
      <c r="K550" s="113"/>
      <c r="L550" s="113"/>
    </row>
    <row r="551" spans="6:12" s="27" customFormat="1" hidden="1" x14ac:dyDescent="0.2">
      <c r="F551" s="23"/>
      <c r="G551" s="23"/>
      <c r="H551" s="131"/>
      <c r="I551" s="113"/>
      <c r="J551" s="113"/>
      <c r="K551" s="113"/>
      <c r="L551" s="113"/>
    </row>
    <row r="552" spans="6:12" s="27" customFormat="1" hidden="1" x14ac:dyDescent="0.2">
      <c r="F552" s="23"/>
      <c r="G552" s="23"/>
      <c r="H552" s="131"/>
      <c r="I552" s="113"/>
      <c r="J552" s="113"/>
      <c r="K552" s="113"/>
      <c r="L552" s="113"/>
    </row>
    <row r="553" spans="6:12" s="27" customFormat="1" hidden="1" x14ac:dyDescent="0.2">
      <c r="F553" s="23"/>
      <c r="G553" s="23"/>
      <c r="H553" s="131"/>
      <c r="I553" s="113"/>
      <c r="J553" s="113"/>
      <c r="K553" s="113"/>
      <c r="L553" s="113"/>
    </row>
    <row r="554" spans="6:12" s="27" customFormat="1" hidden="1" x14ac:dyDescent="0.2">
      <c r="F554" s="23"/>
      <c r="G554" s="23"/>
      <c r="H554" s="131"/>
      <c r="I554" s="113"/>
      <c r="J554" s="113"/>
      <c r="K554" s="113"/>
      <c r="L554" s="113"/>
    </row>
    <row r="555" spans="6:12" s="27" customFormat="1" hidden="1" x14ac:dyDescent="0.2">
      <c r="F555" s="23"/>
      <c r="G555" s="23"/>
      <c r="H555" s="131"/>
      <c r="I555" s="113"/>
      <c r="J555" s="113"/>
      <c r="K555" s="113"/>
      <c r="L555" s="113"/>
    </row>
    <row r="556" spans="6:12" s="27" customFormat="1" hidden="1" x14ac:dyDescent="0.2">
      <c r="F556" s="23"/>
      <c r="G556" s="23"/>
      <c r="H556" s="131"/>
      <c r="I556" s="113"/>
      <c r="J556" s="113"/>
      <c r="K556" s="113"/>
      <c r="L556" s="113"/>
    </row>
    <row r="557" spans="6:12" s="27" customFormat="1" hidden="1" x14ac:dyDescent="0.2">
      <c r="F557" s="23"/>
      <c r="G557" s="23"/>
      <c r="H557" s="131"/>
      <c r="I557" s="113"/>
      <c r="J557" s="113"/>
      <c r="K557" s="113"/>
      <c r="L557" s="113"/>
    </row>
    <row r="558" spans="6:12" s="27" customFormat="1" hidden="1" x14ac:dyDescent="0.2">
      <c r="F558" s="23"/>
      <c r="G558" s="23"/>
      <c r="H558" s="131"/>
      <c r="I558" s="113"/>
      <c r="J558" s="113"/>
      <c r="K558" s="113"/>
      <c r="L558" s="113"/>
    </row>
    <row r="559" spans="6:12" s="27" customFormat="1" hidden="1" x14ac:dyDescent="0.2">
      <c r="F559" s="23"/>
      <c r="G559" s="23"/>
      <c r="H559" s="131"/>
      <c r="I559" s="113"/>
      <c r="J559" s="113"/>
      <c r="K559" s="113"/>
      <c r="L559" s="113"/>
    </row>
    <row r="560" spans="6:12" s="27" customFormat="1" hidden="1" x14ac:dyDescent="0.2">
      <c r="F560" s="23"/>
      <c r="G560" s="23"/>
      <c r="H560" s="131"/>
      <c r="I560" s="113"/>
      <c r="J560" s="113"/>
      <c r="K560" s="113"/>
      <c r="L560" s="113"/>
    </row>
    <row r="561" spans="6:12" s="27" customFormat="1" hidden="1" x14ac:dyDescent="0.2">
      <c r="F561" s="23"/>
      <c r="G561" s="23"/>
      <c r="H561" s="131"/>
      <c r="I561" s="113"/>
      <c r="J561" s="113"/>
      <c r="K561" s="113"/>
      <c r="L561" s="113"/>
    </row>
    <row r="562" spans="6:12" s="27" customFormat="1" hidden="1" x14ac:dyDescent="0.2">
      <c r="F562" s="23"/>
      <c r="G562" s="23"/>
      <c r="H562" s="131"/>
      <c r="I562" s="113"/>
      <c r="J562" s="113"/>
      <c r="K562" s="113"/>
      <c r="L562" s="113"/>
    </row>
    <row r="563" spans="6:12" s="27" customFormat="1" hidden="1" x14ac:dyDescent="0.2">
      <c r="F563" s="23"/>
      <c r="G563" s="23"/>
      <c r="H563" s="131"/>
      <c r="I563" s="113"/>
      <c r="J563" s="113"/>
      <c r="K563" s="113"/>
      <c r="L563" s="113"/>
    </row>
    <row r="564" spans="6:12" s="27" customFormat="1" hidden="1" x14ac:dyDescent="0.2">
      <c r="F564" s="23"/>
      <c r="G564" s="23"/>
      <c r="H564" s="131"/>
      <c r="I564" s="113"/>
      <c r="J564" s="113"/>
      <c r="K564" s="113"/>
      <c r="L564" s="113"/>
    </row>
    <row r="565" spans="6:12" s="27" customFormat="1" hidden="1" x14ac:dyDescent="0.2">
      <c r="F565" s="23"/>
      <c r="G565" s="23"/>
      <c r="H565" s="131"/>
      <c r="I565" s="113"/>
      <c r="J565" s="113"/>
      <c r="K565" s="113"/>
      <c r="L565" s="113"/>
    </row>
    <row r="566" spans="6:12" s="27" customFormat="1" hidden="1" x14ac:dyDescent="0.2">
      <c r="F566" s="23"/>
      <c r="G566" s="23"/>
      <c r="H566" s="131"/>
      <c r="I566" s="113"/>
      <c r="J566" s="113"/>
      <c r="K566" s="113"/>
      <c r="L566" s="113"/>
    </row>
    <row r="567" spans="6:12" s="27" customFormat="1" hidden="1" x14ac:dyDescent="0.2">
      <c r="F567" s="23"/>
      <c r="G567" s="23"/>
      <c r="H567" s="131"/>
      <c r="I567" s="113"/>
      <c r="J567" s="113"/>
      <c r="K567" s="113"/>
      <c r="L567" s="113"/>
    </row>
    <row r="568" spans="6:12" s="27" customFormat="1" hidden="1" x14ac:dyDescent="0.2">
      <c r="F568" s="23"/>
      <c r="G568" s="23"/>
      <c r="H568" s="131"/>
      <c r="I568" s="113"/>
      <c r="J568" s="113"/>
      <c r="K568" s="113"/>
      <c r="L568" s="113"/>
    </row>
    <row r="569" spans="6:12" s="27" customFormat="1" hidden="1" x14ac:dyDescent="0.2">
      <c r="F569" s="23"/>
      <c r="G569" s="23"/>
      <c r="H569" s="131"/>
      <c r="I569" s="113"/>
      <c r="J569" s="113"/>
      <c r="K569" s="113"/>
      <c r="L569" s="113"/>
    </row>
    <row r="570" spans="6:12" s="27" customFormat="1" hidden="1" x14ac:dyDescent="0.2">
      <c r="F570" s="23"/>
      <c r="G570" s="23"/>
      <c r="H570" s="131"/>
      <c r="I570" s="113"/>
      <c r="J570" s="113"/>
      <c r="K570" s="113"/>
      <c r="L570" s="113"/>
    </row>
    <row r="571" spans="6:12" s="27" customFormat="1" hidden="1" x14ac:dyDescent="0.2">
      <c r="F571" s="23"/>
      <c r="G571" s="23"/>
      <c r="H571" s="131"/>
      <c r="I571" s="113"/>
      <c r="J571" s="113"/>
      <c r="K571" s="113"/>
      <c r="L571" s="113"/>
    </row>
    <row r="572" spans="6:12" s="27" customFormat="1" hidden="1" x14ac:dyDescent="0.2">
      <c r="F572" s="23"/>
      <c r="G572" s="23"/>
      <c r="H572" s="131"/>
      <c r="I572" s="113"/>
      <c r="J572" s="113"/>
      <c r="K572" s="113"/>
      <c r="L572" s="113"/>
    </row>
    <row r="573" spans="6:12" s="27" customFormat="1" hidden="1" x14ac:dyDescent="0.2">
      <c r="F573" s="23"/>
      <c r="G573" s="23"/>
      <c r="H573" s="131"/>
      <c r="I573" s="113"/>
      <c r="J573" s="113"/>
      <c r="K573" s="113"/>
      <c r="L573" s="113"/>
    </row>
    <row r="574" spans="6:12" s="27" customFormat="1" hidden="1" x14ac:dyDescent="0.2">
      <c r="F574" s="23"/>
      <c r="G574" s="23"/>
      <c r="H574" s="131"/>
      <c r="I574" s="113"/>
      <c r="J574" s="113"/>
      <c r="K574" s="113"/>
      <c r="L574" s="113"/>
    </row>
    <row r="575" spans="6:12" s="27" customFormat="1" hidden="1" x14ac:dyDescent="0.2">
      <c r="F575" s="23"/>
      <c r="G575" s="23"/>
      <c r="H575" s="131"/>
      <c r="I575" s="113"/>
      <c r="J575" s="113"/>
      <c r="K575" s="113"/>
      <c r="L575" s="113"/>
    </row>
    <row r="576" spans="6:12" s="27" customFormat="1" hidden="1" x14ac:dyDescent="0.2">
      <c r="F576" s="23"/>
      <c r="G576" s="23"/>
      <c r="H576" s="131"/>
      <c r="I576" s="113"/>
      <c r="J576" s="113"/>
      <c r="K576" s="113"/>
      <c r="L576" s="113"/>
    </row>
    <row r="577" spans="6:12" s="27" customFormat="1" hidden="1" x14ac:dyDescent="0.2">
      <c r="F577" s="23"/>
      <c r="G577" s="23"/>
      <c r="H577" s="131"/>
      <c r="I577" s="113"/>
      <c r="J577" s="113"/>
      <c r="K577" s="113"/>
      <c r="L577" s="113"/>
    </row>
    <row r="578" spans="6:12" s="27" customFormat="1" hidden="1" x14ac:dyDescent="0.2">
      <c r="F578" s="23"/>
      <c r="G578" s="23"/>
      <c r="H578" s="131"/>
      <c r="I578" s="113"/>
      <c r="J578" s="113"/>
      <c r="K578" s="113"/>
      <c r="L578" s="113"/>
    </row>
    <row r="579" spans="6:12" s="27" customFormat="1" hidden="1" x14ac:dyDescent="0.2">
      <c r="F579" s="23"/>
      <c r="G579" s="23"/>
      <c r="H579" s="131"/>
      <c r="I579" s="113"/>
      <c r="J579" s="113"/>
      <c r="K579" s="113"/>
      <c r="L579" s="113"/>
    </row>
    <row r="580" spans="6:12" s="27" customFormat="1" hidden="1" x14ac:dyDescent="0.2">
      <c r="F580" s="23"/>
      <c r="G580" s="23"/>
      <c r="H580" s="131"/>
      <c r="I580" s="113"/>
      <c r="J580" s="113"/>
      <c r="K580" s="113"/>
      <c r="L580" s="113"/>
    </row>
    <row r="581" spans="6:12" s="27" customFormat="1" hidden="1" x14ac:dyDescent="0.2">
      <c r="F581" s="23"/>
      <c r="G581" s="23"/>
      <c r="H581" s="131"/>
      <c r="I581" s="113"/>
      <c r="J581" s="113"/>
      <c r="K581" s="113"/>
      <c r="L581" s="113"/>
    </row>
    <row r="582" spans="6:12" s="27" customFormat="1" hidden="1" x14ac:dyDescent="0.2">
      <c r="F582" s="23"/>
      <c r="G582" s="23"/>
      <c r="H582" s="131"/>
      <c r="I582" s="113"/>
      <c r="J582" s="113"/>
      <c r="K582" s="113"/>
      <c r="L582" s="113"/>
    </row>
    <row r="583" spans="6:12" s="27" customFormat="1" hidden="1" x14ac:dyDescent="0.2">
      <c r="F583" s="23"/>
      <c r="G583" s="23"/>
      <c r="H583" s="131"/>
      <c r="I583" s="113"/>
      <c r="J583" s="113"/>
      <c r="K583" s="113"/>
      <c r="L583" s="113"/>
    </row>
    <row r="584" spans="6:12" s="27" customFormat="1" hidden="1" x14ac:dyDescent="0.2">
      <c r="F584" s="23"/>
      <c r="G584" s="23"/>
      <c r="H584" s="131"/>
      <c r="I584" s="113"/>
      <c r="J584" s="113"/>
      <c r="K584" s="113"/>
      <c r="L584" s="113"/>
    </row>
    <row r="585" spans="6:12" s="27" customFormat="1" hidden="1" x14ac:dyDescent="0.2">
      <c r="F585" s="23"/>
      <c r="G585" s="23"/>
      <c r="H585" s="131"/>
      <c r="I585" s="113"/>
      <c r="J585" s="113"/>
      <c r="K585" s="113"/>
      <c r="L585" s="113"/>
    </row>
    <row r="586" spans="6:12" s="27" customFormat="1" hidden="1" x14ac:dyDescent="0.2">
      <c r="F586" s="23"/>
      <c r="G586" s="23"/>
      <c r="H586" s="131"/>
      <c r="I586" s="113"/>
      <c r="J586" s="113"/>
      <c r="K586" s="113"/>
      <c r="L586" s="113"/>
    </row>
    <row r="587" spans="6:12" s="27" customFormat="1" hidden="1" x14ac:dyDescent="0.2">
      <c r="F587" s="23"/>
      <c r="G587" s="23"/>
      <c r="H587" s="131"/>
      <c r="I587" s="113"/>
      <c r="J587" s="113"/>
      <c r="K587" s="113"/>
      <c r="L587" s="113"/>
    </row>
    <row r="588" spans="6:12" s="27" customFormat="1" hidden="1" x14ac:dyDescent="0.2">
      <c r="F588" s="23"/>
      <c r="G588" s="23"/>
      <c r="H588" s="131"/>
      <c r="I588" s="113"/>
      <c r="J588" s="113"/>
      <c r="K588" s="113"/>
      <c r="L588" s="113"/>
    </row>
    <row r="589" spans="6:12" s="27" customFormat="1" hidden="1" x14ac:dyDescent="0.2">
      <c r="F589" s="23"/>
      <c r="G589" s="23"/>
      <c r="H589" s="131"/>
      <c r="I589" s="113"/>
      <c r="J589" s="113"/>
      <c r="K589" s="113"/>
      <c r="L589" s="113"/>
    </row>
    <row r="590" spans="6:12" s="27" customFormat="1" hidden="1" x14ac:dyDescent="0.2">
      <c r="F590" s="23"/>
      <c r="G590" s="23"/>
      <c r="H590" s="131"/>
      <c r="I590" s="113"/>
      <c r="J590" s="113"/>
      <c r="K590" s="113"/>
      <c r="L590" s="113"/>
    </row>
    <row r="591" spans="6:12" s="27" customFormat="1" hidden="1" x14ac:dyDescent="0.2">
      <c r="F591" s="23"/>
      <c r="G591" s="23"/>
      <c r="H591" s="131"/>
      <c r="I591" s="113"/>
      <c r="J591" s="113"/>
      <c r="K591" s="113"/>
      <c r="L591" s="113"/>
    </row>
    <row r="592" spans="6:12" s="27" customFormat="1" hidden="1" x14ac:dyDescent="0.2">
      <c r="F592" s="23"/>
      <c r="G592" s="23"/>
      <c r="H592" s="131"/>
      <c r="I592" s="113"/>
      <c r="J592" s="113"/>
      <c r="K592" s="113"/>
      <c r="L592" s="113"/>
    </row>
    <row r="593" spans="6:12" s="27" customFormat="1" hidden="1" x14ac:dyDescent="0.2">
      <c r="F593" s="23"/>
      <c r="G593" s="23"/>
      <c r="H593" s="131"/>
      <c r="I593" s="113"/>
      <c r="J593" s="113"/>
      <c r="K593" s="113"/>
      <c r="L593" s="113"/>
    </row>
    <row r="594" spans="6:12" s="27" customFormat="1" hidden="1" x14ac:dyDescent="0.2">
      <c r="F594" s="23"/>
      <c r="G594" s="23"/>
      <c r="H594" s="131"/>
      <c r="I594" s="113"/>
      <c r="J594" s="113"/>
      <c r="K594" s="113"/>
      <c r="L594" s="113"/>
    </row>
    <row r="595" spans="6:12" s="27" customFormat="1" hidden="1" x14ac:dyDescent="0.2">
      <c r="F595" s="23"/>
      <c r="G595" s="23"/>
      <c r="H595" s="131"/>
      <c r="I595" s="113"/>
      <c r="J595" s="113"/>
      <c r="K595" s="113"/>
      <c r="L595" s="113"/>
    </row>
    <row r="596" spans="6:12" s="27" customFormat="1" hidden="1" x14ac:dyDescent="0.2">
      <c r="F596" s="23"/>
      <c r="G596" s="23"/>
      <c r="H596" s="131"/>
      <c r="I596" s="113"/>
      <c r="J596" s="113"/>
      <c r="K596" s="113"/>
      <c r="L596" s="113"/>
    </row>
    <row r="597" spans="6:12" s="27" customFormat="1" hidden="1" x14ac:dyDescent="0.2">
      <c r="F597" s="23"/>
      <c r="G597" s="23"/>
      <c r="H597" s="131"/>
      <c r="I597" s="113"/>
      <c r="J597" s="113"/>
      <c r="K597" s="113"/>
      <c r="L597" s="113"/>
    </row>
    <row r="598" spans="6:12" s="27" customFormat="1" hidden="1" x14ac:dyDescent="0.2">
      <c r="F598" s="23"/>
      <c r="G598" s="23"/>
      <c r="H598" s="131"/>
      <c r="I598" s="113"/>
      <c r="J598" s="113"/>
      <c r="K598" s="113"/>
      <c r="L598" s="113"/>
    </row>
    <row r="599" spans="6:12" s="27" customFormat="1" hidden="1" x14ac:dyDescent="0.2">
      <c r="F599" s="23"/>
      <c r="G599" s="23"/>
      <c r="H599" s="131"/>
      <c r="I599" s="113"/>
      <c r="J599" s="113"/>
      <c r="K599" s="113"/>
      <c r="L599" s="113"/>
    </row>
    <row r="600" spans="6:12" s="27" customFormat="1" hidden="1" x14ac:dyDescent="0.2">
      <c r="F600" s="23"/>
      <c r="G600" s="23"/>
      <c r="H600" s="131"/>
      <c r="I600" s="113"/>
      <c r="J600" s="113"/>
      <c r="K600" s="113"/>
      <c r="L600" s="113"/>
    </row>
    <row r="601" spans="6:12" s="27" customFormat="1" hidden="1" x14ac:dyDescent="0.2">
      <c r="F601" s="23"/>
      <c r="G601" s="23"/>
      <c r="H601" s="131"/>
      <c r="I601" s="113"/>
      <c r="J601" s="113"/>
      <c r="K601" s="113"/>
      <c r="L601" s="113"/>
    </row>
    <row r="602" spans="6:12" s="27" customFormat="1" hidden="1" x14ac:dyDescent="0.2">
      <c r="F602" s="23"/>
      <c r="G602" s="23"/>
      <c r="H602" s="131"/>
      <c r="I602" s="113"/>
      <c r="J602" s="113"/>
      <c r="K602" s="113"/>
      <c r="L602" s="113"/>
    </row>
    <row r="603" spans="6:12" s="27" customFormat="1" hidden="1" x14ac:dyDescent="0.2">
      <c r="F603" s="23"/>
      <c r="G603" s="23"/>
      <c r="H603" s="131"/>
      <c r="I603" s="113"/>
      <c r="J603" s="113"/>
      <c r="K603" s="113"/>
      <c r="L603" s="113"/>
    </row>
    <row r="604" spans="6:12" s="27" customFormat="1" hidden="1" x14ac:dyDescent="0.2">
      <c r="F604" s="23"/>
      <c r="G604" s="23"/>
      <c r="H604" s="131"/>
      <c r="I604" s="113"/>
      <c r="J604" s="113"/>
      <c r="K604" s="113"/>
      <c r="L604" s="113"/>
    </row>
    <row r="605" spans="6:12" s="27" customFormat="1" hidden="1" x14ac:dyDescent="0.2">
      <c r="F605" s="23"/>
      <c r="G605" s="23"/>
      <c r="H605" s="131"/>
      <c r="I605" s="113"/>
      <c r="J605" s="113"/>
      <c r="K605" s="113"/>
      <c r="L605" s="113"/>
    </row>
    <row r="606" spans="6:12" s="27" customFormat="1" hidden="1" x14ac:dyDescent="0.2">
      <c r="F606" s="23"/>
      <c r="G606" s="23"/>
      <c r="H606" s="131"/>
      <c r="I606" s="113"/>
      <c r="J606" s="113"/>
      <c r="K606" s="113"/>
      <c r="L606" s="113"/>
    </row>
    <row r="607" spans="6:12" s="27" customFormat="1" hidden="1" x14ac:dyDescent="0.2">
      <c r="F607" s="23"/>
      <c r="G607" s="23"/>
      <c r="H607" s="131"/>
      <c r="I607" s="113"/>
      <c r="J607" s="113"/>
      <c r="K607" s="113"/>
      <c r="L607" s="113"/>
    </row>
    <row r="608" spans="6:12" s="27" customFormat="1" hidden="1" x14ac:dyDescent="0.2">
      <c r="F608" s="23"/>
      <c r="G608" s="23"/>
      <c r="H608" s="131"/>
      <c r="I608" s="113"/>
      <c r="J608" s="113"/>
      <c r="K608" s="113"/>
      <c r="L608" s="113"/>
    </row>
    <row r="609" spans="6:12" s="27" customFormat="1" hidden="1" x14ac:dyDescent="0.2">
      <c r="F609" s="23"/>
      <c r="G609" s="23"/>
      <c r="H609" s="131"/>
      <c r="I609" s="113"/>
      <c r="J609" s="113"/>
      <c r="K609" s="113"/>
      <c r="L609" s="113"/>
    </row>
    <row r="610" spans="6:12" s="27" customFormat="1" hidden="1" x14ac:dyDescent="0.2">
      <c r="F610" s="23"/>
      <c r="G610" s="23"/>
      <c r="H610" s="131"/>
      <c r="I610" s="113"/>
      <c r="J610" s="113"/>
      <c r="K610" s="113"/>
      <c r="L610" s="113"/>
    </row>
    <row r="611" spans="6:12" s="27" customFormat="1" hidden="1" x14ac:dyDescent="0.2">
      <c r="F611" s="23"/>
      <c r="G611" s="23"/>
      <c r="H611" s="131"/>
      <c r="I611" s="113"/>
      <c r="J611" s="113"/>
      <c r="K611" s="113"/>
      <c r="L611" s="113"/>
    </row>
    <row r="612" spans="6:12" s="27" customFormat="1" hidden="1" x14ac:dyDescent="0.2">
      <c r="F612" s="23"/>
      <c r="G612" s="23"/>
      <c r="H612" s="131"/>
      <c r="I612" s="113"/>
      <c r="J612" s="113"/>
      <c r="K612" s="113"/>
      <c r="L612" s="113"/>
    </row>
    <row r="613" spans="6:12" s="27" customFormat="1" hidden="1" x14ac:dyDescent="0.2">
      <c r="F613" s="23"/>
      <c r="G613" s="23"/>
      <c r="H613" s="131"/>
      <c r="I613" s="113"/>
      <c r="J613" s="113"/>
      <c r="K613" s="113"/>
      <c r="L613" s="113"/>
    </row>
    <row r="614" spans="6:12" s="27" customFormat="1" hidden="1" x14ac:dyDescent="0.2">
      <c r="F614" s="23"/>
      <c r="G614" s="23"/>
      <c r="H614" s="131"/>
      <c r="I614" s="113"/>
      <c r="J614" s="113"/>
      <c r="K614" s="113"/>
      <c r="L614" s="113"/>
    </row>
    <row r="615" spans="6:12" s="27" customFormat="1" hidden="1" x14ac:dyDescent="0.2">
      <c r="F615" s="23"/>
      <c r="G615" s="23"/>
      <c r="H615" s="131"/>
      <c r="I615" s="113"/>
      <c r="J615" s="113"/>
      <c r="K615" s="113"/>
      <c r="L615" s="113"/>
    </row>
    <row r="616" spans="6:12" s="27" customFormat="1" hidden="1" x14ac:dyDescent="0.2">
      <c r="F616" s="23"/>
      <c r="G616" s="23"/>
      <c r="H616" s="131"/>
      <c r="I616" s="113"/>
      <c r="J616" s="113"/>
      <c r="K616" s="113"/>
      <c r="L616" s="113"/>
    </row>
    <row r="617" spans="6:12" s="27" customFormat="1" hidden="1" x14ac:dyDescent="0.2">
      <c r="F617" s="23"/>
      <c r="G617" s="23"/>
      <c r="H617" s="131"/>
      <c r="I617" s="113"/>
      <c r="J617" s="113"/>
      <c r="K617" s="113"/>
      <c r="L617" s="113"/>
    </row>
    <row r="618" spans="6:12" s="27" customFormat="1" hidden="1" x14ac:dyDescent="0.2">
      <c r="F618" s="23"/>
      <c r="G618" s="23"/>
      <c r="H618" s="131"/>
      <c r="I618" s="113"/>
      <c r="J618" s="113"/>
      <c r="K618" s="113"/>
      <c r="L618" s="113"/>
    </row>
    <row r="619" spans="6:12" s="27" customFormat="1" hidden="1" x14ac:dyDescent="0.2">
      <c r="F619" s="23"/>
      <c r="G619" s="23"/>
      <c r="H619" s="131"/>
      <c r="I619" s="113"/>
      <c r="J619" s="113"/>
      <c r="K619" s="113"/>
      <c r="L619" s="113"/>
    </row>
    <row r="620" spans="6:12" s="27" customFormat="1" hidden="1" x14ac:dyDescent="0.2">
      <c r="F620" s="23"/>
      <c r="G620" s="23"/>
      <c r="H620" s="131"/>
      <c r="I620" s="113"/>
      <c r="J620" s="113"/>
      <c r="K620" s="113"/>
      <c r="L620" s="113"/>
    </row>
    <row r="621" spans="6:12" s="27" customFormat="1" hidden="1" x14ac:dyDescent="0.2">
      <c r="F621" s="23"/>
      <c r="G621" s="23"/>
      <c r="H621" s="131"/>
      <c r="I621" s="113"/>
      <c r="J621" s="113"/>
      <c r="K621" s="113"/>
      <c r="L621" s="113"/>
    </row>
    <row r="622" spans="6:12" s="27" customFormat="1" hidden="1" x14ac:dyDescent="0.2">
      <c r="F622" s="23"/>
      <c r="G622" s="23"/>
      <c r="H622" s="131"/>
      <c r="I622" s="113"/>
      <c r="J622" s="113"/>
      <c r="K622" s="113"/>
      <c r="L622" s="113"/>
    </row>
    <row r="623" spans="6:12" s="27" customFormat="1" hidden="1" x14ac:dyDescent="0.2">
      <c r="F623" s="23"/>
      <c r="G623" s="23"/>
      <c r="H623" s="131"/>
      <c r="I623" s="113"/>
      <c r="J623" s="113"/>
      <c r="K623" s="113"/>
      <c r="L623" s="113"/>
    </row>
    <row r="624" spans="6:12" s="27" customFormat="1" hidden="1" x14ac:dyDescent="0.2">
      <c r="F624" s="23"/>
      <c r="G624" s="23"/>
      <c r="H624" s="131"/>
      <c r="I624" s="113"/>
      <c r="J624" s="113"/>
      <c r="K624" s="113"/>
      <c r="L624" s="113"/>
    </row>
    <row r="625" spans="6:12" s="27" customFormat="1" hidden="1" x14ac:dyDescent="0.2">
      <c r="F625" s="23"/>
      <c r="G625" s="23"/>
      <c r="H625" s="131"/>
      <c r="I625" s="113"/>
      <c r="J625" s="113"/>
      <c r="K625" s="113"/>
      <c r="L625" s="113"/>
    </row>
    <row r="626" spans="6:12" s="27" customFormat="1" hidden="1" x14ac:dyDescent="0.2">
      <c r="F626" s="23"/>
      <c r="G626" s="23"/>
      <c r="H626" s="131"/>
      <c r="I626" s="113"/>
      <c r="J626" s="113"/>
      <c r="K626" s="113"/>
      <c r="L626" s="113"/>
    </row>
    <row r="627" spans="6:12" s="27" customFormat="1" hidden="1" x14ac:dyDescent="0.2">
      <c r="F627" s="23"/>
      <c r="G627" s="23"/>
      <c r="H627" s="131"/>
      <c r="I627" s="113"/>
      <c r="J627" s="113"/>
      <c r="K627" s="113"/>
      <c r="L627" s="113"/>
    </row>
    <row r="628" spans="6:12" s="27" customFormat="1" hidden="1" x14ac:dyDescent="0.2">
      <c r="F628" s="23"/>
      <c r="G628" s="23"/>
      <c r="H628" s="131"/>
      <c r="I628" s="113"/>
      <c r="J628" s="113"/>
      <c r="K628" s="113"/>
      <c r="L628" s="113"/>
    </row>
    <row r="629" spans="6:12" s="27" customFormat="1" hidden="1" x14ac:dyDescent="0.2">
      <c r="F629" s="23"/>
      <c r="G629" s="23"/>
      <c r="H629" s="131"/>
      <c r="I629" s="113"/>
      <c r="J629" s="113"/>
      <c r="K629" s="113"/>
      <c r="L629" s="113"/>
    </row>
    <row r="630" spans="6:12" s="27" customFormat="1" hidden="1" x14ac:dyDescent="0.2">
      <c r="F630" s="23"/>
      <c r="G630" s="23"/>
      <c r="H630" s="131"/>
      <c r="I630" s="113"/>
      <c r="J630" s="113"/>
      <c r="K630" s="113"/>
      <c r="L630" s="113"/>
    </row>
    <row r="631" spans="6:12" s="27" customFormat="1" hidden="1" x14ac:dyDescent="0.2">
      <c r="F631" s="23"/>
      <c r="G631" s="23"/>
      <c r="H631" s="131"/>
      <c r="I631" s="113"/>
      <c r="J631" s="113"/>
      <c r="K631" s="113"/>
      <c r="L631" s="113"/>
    </row>
    <row r="632" spans="6:12" s="27" customFormat="1" hidden="1" x14ac:dyDescent="0.2">
      <c r="F632" s="23"/>
      <c r="G632" s="23"/>
      <c r="H632" s="131"/>
      <c r="I632" s="113"/>
      <c r="J632" s="113"/>
      <c r="K632" s="113"/>
      <c r="L632" s="113"/>
    </row>
    <row r="633" spans="6:12" s="27" customFormat="1" hidden="1" x14ac:dyDescent="0.2">
      <c r="F633" s="23"/>
      <c r="G633" s="23"/>
      <c r="H633" s="131"/>
      <c r="I633" s="113"/>
      <c r="J633" s="113"/>
      <c r="K633" s="113"/>
      <c r="L633" s="113"/>
    </row>
    <row r="634" spans="6:12" s="27" customFormat="1" hidden="1" x14ac:dyDescent="0.2">
      <c r="F634" s="23"/>
      <c r="G634" s="23"/>
      <c r="H634" s="131"/>
      <c r="I634" s="113"/>
      <c r="J634" s="113"/>
      <c r="K634" s="113"/>
      <c r="L634" s="113"/>
    </row>
    <row r="635" spans="6:12" s="27" customFormat="1" hidden="1" x14ac:dyDescent="0.2">
      <c r="F635" s="23"/>
      <c r="G635" s="23"/>
      <c r="H635" s="131"/>
      <c r="I635" s="113"/>
      <c r="J635" s="113"/>
      <c r="K635" s="113"/>
      <c r="L635" s="113"/>
    </row>
    <row r="636" spans="6:12" s="27" customFormat="1" hidden="1" x14ac:dyDescent="0.2">
      <c r="F636" s="23"/>
      <c r="G636" s="23"/>
      <c r="H636" s="131"/>
      <c r="I636" s="113"/>
      <c r="J636" s="113"/>
      <c r="K636" s="113"/>
      <c r="L636" s="113"/>
    </row>
    <row r="637" spans="6:12" s="27" customFormat="1" hidden="1" x14ac:dyDescent="0.2">
      <c r="F637" s="23"/>
      <c r="G637" s="23"/>
      <c r="H637" s="131"/>
      <c r="I637" s="113"/>
      <c r="J637" s="113"/>
      <c r="K637" s="113"/>
      <c r="L637" s="113"/>
    </row>
    <row r="638" spans="6:12" s="27" customFormat="1" hidden="1" x14ac:dyDescent="0.2">
      <c r="F638" s="23"/>
      <c r="G638" s="23"/>
      <c r="H638" s="131"/>
      <c r="I638" s="113"/>
      <c r="J638" s="113"/>
      <c r="K638" s="113"/>
      <c r="L638" s="113"/>
    </row>
    <row r="639" spans="6:12" s="27" customFormat="1" hidden="1" x14ac:dyDescent="0.2">
      <c r="F639" s="23"/>
      <c r="G639" s="23"/>
      <c r="H639" s="131"/>
      <c r="I639" s="113"/>
      <c r="J639" s="113"/>
      <c r="K639" s="113"/>
      <c r="L639" s="113"/>
    </row>
    <row r="640" spans="6:12" s="27" customFormat="1" hidden="1" x14ac:dyDescent="0.2">
      <c r="F640" s="23"/>
      <c r="G640" s="23"/>
      <c r="H640" s="131"/>
      <c r="I640" s="113"/>
      <c r="J640" s="113"/>
      <c r="K640" s="113"/>
      <c r="L640" s="113"/>
    </row>
    <row r="641" spans="6:12" s="27" customFormat="1" hidden="1" x14ac:dyDescent="0.2">
      <c r="F641" s="23"/>
      <c r="G641" s="23"/>
      <c r="H641" s="131"/>
      <c r="I641" s="113"/>
      <c r="J641" s="113"/>
      <c r="K641" s="113"/>
      <c r="L641" s="113"/>
    </row>
    <row r="642" spans="6:12" s="27" customFormat="1" hidden="1" x14ac:dyDescent="0.2">
      <c r="F642" s="23"/>
      <c r="G642" s="23"/>
      <c r="H642" s="131"/>
      <c r="I642" s="113"/>
      <c r="J642" s="113"/>
      <c r="K642" s="113"/>
      <c r="L642" s="113"/>
    </row>
    <row r="643" spans="6:12" s="27" customFormat="1" hidden="1" x14ac:dyDescent="0.2">
      <c r="F643" s="23"/>
      <c r="G643" s="23"/>
      <c r="H643" s="131"/>
      <c r="I643" s="113"/>
      <c r="J643" s="113"/>
      <c r="K643" s="113"/>
      <c r="L643" s="113"/>
    </row>
    <row r="644" spans="6:12" s="27" customFormat="1" hidden="1" x14ac:dyDescent="0.2">
      <c r="F644" s="23"/>
      <c r="G644" s="23"/>
      <c r="H644" s="131"/>
      <c r="I644" s="113"/>
      <c r="J644" s="113"/>
      <c r="K644" s="113"/>
      <c r="L644" s="113"/>
    </row>
    <row r="645" spans="6:12" s="27" customFormat="1" hidden="1" x14ac:dyDescent="0.2">
      <c r="F645" s="23"/>
      <c r="G645" s="23"/>
      <c r="H645" s="131"/>
      <c r="I645" s="113"/>
      <c r="J645" s="113"/>
      <c r="K645" s="113"/>
      <c r="L645" s="113"/>
    </row>
    <row r="646" spans="6:12" s="27" customFormat="1" hidden="1" x14ac:dyDescent="0.2">
      <c r="F646" s="23"/>
      <c r="G646" s="23"/>
      <c r="H646" s="131"/>
      <c r="I646" s="113"/>
      <c r="J646" s="113"/>
      <c r="K646" s="113"/>
      <c r="L646" s="113"/>
    </row>
    <row r="647" spans="6:12" s="27" customFormat="1" hidden="1" x14ac:dyDescent="0.2">
      <c r="F647" s="23"/>
      <c r="G647" s="23"/>
      <c r="H647" s="131"/>
      <c r="I647" s="113"/>
      <c r="J647" s="113"/>
      <c r="K647" s="113"/>
      <c r="L647" s="113"/>
    </row>
    <row r="648" spans="6:12" s="27" customFormat="1" hidden="1" x14ac:dyDescent="0.2">
      <c r="F648" s="23"/>
      <c r="G648" s="23"/>
      <c r="H648" s="131"/>
      <c r="I648" s="113"/>
      <c r="J648" s="113"/>
      <c r="K648" s="113"/>
      <c r="L648" s="113"/>
    </row>
    <row r="649" spans="6:12" s="27" customFormat="1" hidden="1" x14ac:dyDescent="0.2">
      <c r="F649" s="23"/>
      <c r="G649" s="23"/>
      <c r="H649" s="131"/>
      <c r="I649" s="113"/>
      <c r="J649" s="113"/>
      <c r="K649" s="113"/>
      <c r="L649" s="113"/>
    </row>
    <row r="650" spans="6:12" s="27" customFormat="1" hidden="1" x14ac:dyDescent="0.2">
      <c r="F650" s="23"/>
      <c r="G650" s="23"/>
      <c r="H650" s="131"/>
      <c r="I650" s="113"/>
      <c r="J650" s="113"/>
      <c r="K650" s="113"/>
      <c r="L650" s="113"/>
    </row>
    <row r="651" spans="6:12" s="27" customFormat="1" hidden="1" x14ac:dyDescent="0.2">
      <c r="F651" s="23"/>
      <c r="G651" s="23"/>
      <c r="H651" s="131"/>
      <c r="I651" s="113"/>
      <c r="J651" s="113"/>
      <c r="K651" s="113"/>
      <c r="L651" s="113"/>
    </row>
    <row r="652" spans="6:12" s="27" customFormat="1" hidden="1" x14ac:dyDescent="0.2">
      <c r="F652" s="23"/>
      <c r="G652" s="23"/>
      <c r="H652" s="131"/>
      <c r="I652" s="113"/>
      <c r="J652" s="113"/>
      <c r="K652" s="113"/>
      <c r="L652" s="113"/>
    </row>
    <row r="653" spans="6:12" s="27" customFormat="1" hidden="1" x14ac:dyDescent="0.2">
      <c r="F653" s="23"/>
      <c r="G653" s="23"/>
      <c r="H653" s="131"/>
      <c r="I653" s="113"/>
      <c r="J653" s="113"/>
      <c r="K653" s="113"/>
      <c r="L653" s="113"/>
    </row>
    <row r="654" spans="6:12" s="27" customFormat="1" hidden="1" x14ac:dyDescent="0.2">
      <c r="F654" s="23"/>
      <c r="G654" s="23"/>
      <c r="H654" s="131"/>
      <c r="I654" s="113"/>
      <c r="J654" s="113"/>
      <c r="K654" s="113"/>
      <c r="L654" s="113"/>
    </row>
    <row r="655" spans="6:12" s="27" customFormat="1" hidden="1" x14ac:dyDescent="0.2">
      <c r="F655" s="23"/>
      <c r="G655" s="23"/>
      <c r="H655" s="131"/>
      <c r="I655" s="113"/>
      <c r="J655" s="113"/>
      <c r="K655" s="113"/>
      <c r="L655" s="113"/>
    </row>
    <row r="656" spans="6:12" s="27" customFormat="1" hidden="1" x14ac:dyDescent="0.2">
      <c r="F656" s="23"/>
      <c r="G656" s="23"/>
      <c r="H656" s="131"/>
      <c r="I656" s="113"/>
      <c r="J656" s="113"/>
      <c r="K656" s="113"/>
      <c r="L656" s="113"/>
    </row>
    <row r="657" spans="6:12" s="27" customFormat="1" hidden="1" x14ac:dyDescent="0.2">
      <c r="F657" s="23"/>
      <c r="G657" s="23"/>
      <c r="H657" s="131"/>
      <c r="I657" s="113"/>
      <c r="J657" s="113"/>
      <c r="K657" s="113"/>
      <c r="L657" s="113"/>
    </row>
    <row r="658" spans="6:12" s="27" customFormat="1" hidden="1" x14ac:dyDescent="0.2">
      <c r="F658" s="23"/>
      <c r="G658" s="23"/>
      <c r="H658" s="131"/>
      <c r="I658" s="113"/>
      <c r="J658" s="113"/>
      <c r="K658" s="113"/>
      <c r="L658" s="113"/>
    </row>
    <row r="659" spans="6:12" s="27" customFormat="1" hidden="1" x14ac:dyDescent="0.2">
      <c r="F659" s="23"/>
      <c r="G659" s="23"/>
      <c r="H659" s="131"/>
      <c r="I659" s="113"/>
      <c r="J659" s="113"/>
      <c r="K659" s="113"/>
      <c r="L659" s="113"/>
    </row>
    <row r="660" spans="6:12" s="27" customFormat="1" hidden="1" x14ac:dyDescent="0.2">
      <c r="F660" s="23"/>
      <c r="G660" s="23"/>
      <c r="H660" s="131"/>
      <c r="I660" s="113"/>
      <c r="J660" s="113"/>
      <c r="K660" s="113"/>
      <c r="L660" s="113"/>
    </row>
    <row r="661" spans="6:12" s="27" customFormat="1" hidden="1" x14ac:dyDescent="0.2">
      <c r="F661" s="23"/>
      <c r="G661" s="23"/>
      <c r="H661" s="131"/>
      <c r="I661" s="113"/>
      <c r="J661" s="113"/>
      <c r="K661" s="113"/>
      <c r="L661" s="113"/>
    </row>
    <row r="662" spans="6:12" s="27" customFormat="1" hidden="1" x14ac:dyDescent="0.2">
      <c r="F662" s="23"/>
      <c r="G662" s="23"/>
      <c r="H662" s="131"/>
      <c r="I662" s="113"/>
      <c r="J662" s="113"/>
      <c r="K662" s="113"/>
      <c r="L662" s="113"/>
    </row>
    <row r="663" spans="6:12" s="27" customFormat="1" hidden="1" x14ac:dyDescent="0.2">
      <c r="F663" s="23"/>
      <c r="G663" s="23"/>
      <c r="H663" s="131"/>
      <c r="I663" s="113"/>
      <c r="J663" s="113"/>
      <c r="K663" s="113"/>
      <c r="L663" s="113"/>
    </row>
    <row r="664" spans="6:12" s="27" customFormat="1" hidden="1" x14ac:dyDescent="0.2">
      <c r="F664" s="23"/>
      <c r="G664" s="23"/>
      <c r="H664" s="131"/>
      <c r="I664" s="113"/>
      <c r="J664" s="113"/>
      <c r="K664" s="113"/>
      <c r="L664" s="113"/>
    </row>
    <row r="665" spans="6:12" s="27" customFormat="1" hidden="1" x14ac:dyDescent="0.2">
      <c r="F665" s="23"/>
      <c r="G665" s="23"/>
      <c r="H665" s="131"/>
      <c r="I665" s="113"/>
      <c r="J665" s="113"/>
      <c r="K665" s="113"/>
      <c r="L665" s="113"/>
    </row>
    <row r="666" spans="6:12" s="27" customFormat="1" hidden="1" x14ac:dyDescent="0.2">
      <c r="F666" s="23"/>
      <c r="G666" s="23"/>
      <c r="H666" s="131"/>
      <c r="I666" s="113"/>
      <c r="J666" s="113"/>
      <c r="K666" s="113"/>
      <c r="L666" s="113"/>
    </row>
    <row r="667" spans="6:12" s="27" customFormat="1" hidden="1" x14ac:dyDescent="0.2">
      <c r="F667" s="23"/>
      <c r="G667" s="23"/>
      <c r="H667" s="131"/>
      <c r="I667" s="113"/>
      <c r="J667" s="113"/>
      <c r="K667" s="113"/>
      <c r="L667" s="113"/>
    </row>
    <row r="668" spans="6:12" s="27" customFormat="1" hidden="1" x14ac:dyDescent="0.2">
      <c r="F668" s="23"/>
      <c r="G668" s="23"/>
      <c r="H668" s="131"/>
      <c r="I668" s="113"/>
      <c r="J668" s="113"/>
      <c r="K668" s="113"/>
      <c r="L668" s="113"/>
    </row>
    <row r="669" spans="6:12" s="27" customFormat="1" hidden="1" x14ac:dyDescent="0.2">
      <c r="F669" s="23"/>
      <c r="G669" s="23"/>
      <c r="H669" s="131"/>
      <c r="I669" s="113"/>
      <c r="J669" s="113"/>
      <c r="K669" s="113"/>
      <c r="L669" s="113"/>
    </row>
    <row r="670" spans="6:12" s="27" customFormat="1" hidden="1" x14ac:dyDescent="0.2">
      <c r="F670" s="23"/>
      <c r="G670" s="23"/>
      <c r="H670" s="131"/>
      <c r="I670" s="113"/>
      <c r="J670" s="113"/>
      <c r="K670" s="113"/>
      <c r="L670" s="113"/>
    </row>
    <row r="671" spans="6:12" s="27" customFormat="1" hidden="1" x14ac:dyDescent="0.2">
      <c r="F671" s="23"/>
      <c r="G671" s="23"/>
      <c r="H671" s="131"/>
      <c r="I671" s="113"/>
      <c r="J671" s="113"/>
      <c r="K671" s="113"/>
      <c r="L671" s="113"/>
    </row>
    <row r="672" spans="6:12" s="27" customFormat="1" hidden="1" x14ac:dyDescent="0.2">
      <c r="F672" s="23"/>
      <c r="G672" s="23"/>
      <c r="H672" s="131"/>
      <c r="I672" s="113"/>
      <c r="J672" s="113"/>
      <c r="K672" s="113"/>
      <c r="L672" s="113"/>
    </row>
    <row r="673" spans="6:12" s="27" customFormat="1" hidden="1" x14ac:dyDescent="0.2">
      <c r="F673" s="23"/>
      <c r="G673" s="23"/>
      <c r="H673" s="131"/>
      <c r="I673" s="113"/>
      <c r="J673" s="113"/>
      <c r="K673" s="113"/>
      <c r="L673" s="113"/>
    </row>
    <row r="674" spans="6:12" s="27" customFormat="1" hidden="1" x14ac:dyDescent="0.2">
      <c r="F674" s="23"/>
      <c r="G674" s="23"/>
      <c r="H674" s="131"/>
      <c r="I674" s="113"/>
      <c r="J674" s="113"/>
      <c r="K674" s="113"/>
      <c r="L674" s="113"/>
    </row>
    <row r="675" spans="6:12" s="27" customFormat="1" hidden="1" x14ac:dyDescent="0.2">
      <c r="F675" s="23"/>
      <c r="G675" s="23"/>
      <c r="H675" s="131"/>
      <c r="I675" s="113"/>
      <c r="J675" s="113"/>
      <c r="K675" s="113"/>
      <c r="L675" s="113"/>
    </row>
    <row r="676" spans="6:12" s="27" customFormat="1" hidden="1" x14ac:dyDescent="0.2">
      <c r="F676" s="23"/>
      <c r="G676" s="23"/>
      <c r="H676" s="131"/>
      <c r="I676" s="113"/>
      <c r="J676" s="113"/>
      <c r="K676" s="113"/>
      <c r="L676" s="113"/>
    </row>
    <row r="677" spans="6:12" s="27" customFormat="1" hidden="1" x14ac:dyDescent="0.2">
      <c r="F677" s="23"/>
      <c r="G677" s="23"/>
      <c r="H677" s="131"/>
      <c r="I677" s="113"/>
      <c r="J677" s="113"/>
      <c r="K677" s="113"/>
      <c r="L677" s="113"/>
    </row>
    <row r="678" spans="6:12" s="27" customFormat="1" hidden="1" x14ac:dyDescent="0.2">
      <c r="F678" s="23"/>
      <c r="G678" s="23"/>
      <c r="H678" s="131"/>
      <c r="I678" s="113"/>
      <c r="J678" s="113"/>
      <c r="K678" s="113"/>
      <c r="L678" s="113"/>
    </row>
    <row r="679" spans="6:12" s="27" customFormat="1" hidden="1" x14ac:dyDescent="0.2">
      <c r="F679" s="23"/>
      <c r="G679" s="23"/>
      <c r="H679" s="131"/>
      <c r="I679" s="113"/>
      <c r="J679" s="113"/>
      <c r="K679" s="113"/>
      <c r="L679" s="113"/>
    </row>
    <row r="680" spans="6:12" s="27" customFormat="1" hidden="1" x14ac:dyDescent="0.2">
      <c r="F680" s="23"/>
      <c r="G680" s="23"/>
      <c r="H680" s="131"/>
      <c r="I680" s="113"/>
      <c r="J680" s="113"/>
      <c r="K680" s="113"/>
      <c r="L680" s="113"/>
    </row>
    <row r="681" spans="6:12" s="27" customFormat="1" hidden="1" x14ac:dyDescent="0.2">
      <c r="F681" s="23"/>
      <c r="G681" s="23"/>
      <c r="H681" s="131"/>
      <c r="I681" s="113"/>
      <c r="J681" s="113"/>
      <c r="K681" s="113"/>
      <c r="L681" s="113"/>
    </row>
    <row r="682" spans="6:12" s="27" customFormat="1" hidden="1" x14ac:dyDescent="0.2">
      <c r="F682" s="23"/>
      <c r="G682" s="23"/>
      <c r="H682" s="131"/>
      <c r="I682" s="113"/>
      <c r="J682" s="113"/>
      <c r="K682" s="113"/>
      <c r="L682" s="113"/>
    </row>
    <row r="683" spans="6:12" s="27" customFormat="1" hidden="1" x14ac:dyDescent="0.2">
      <c r="F683" s="23"/>
      <c r="G683" s="23"/>
      <c r="H683" s="131"/>
      <c r="I683" s="113"/>
      <c r="J683" s="113"/>
      <c r="K683" s="113"/>
      <c r="L683" s="113"/>
    </row>
    <row r="684" spans="6:12" s="27" customFormat="1" hidden="1" x14ac:dyDescent="0.2">
      <c r="F684" s="23"/>
      <c r="G684" s="23"/>
      <c r="H684" s="131"/>
      <c r="I684" s="113"/>
      <c r="J684" s="113"/>
      <c r="K684" s="113"/>
      <c r="L684" s="113"/>
    </row>
    <row r="685" spans="6:12" s="27" customFormat="1" hidden="1" x14ac:dyDescent="0.2">
      <c r="F685" s="23"/>
      <c r="G685" s="23"/>
      <c r="H685" s="131"/>
      <c r="I685" s="113"/>
      <c r="J685" s="113"/>
      <c r="K685" s="113"/>
      <c r="L685" s="113"/>
    </row>
    <row r="686" spans="6:12" s="27" customFormat="1" hidden="1" x14ac:dyDescent="0.2">
      <c r="F686" s="23"/>
      <c r="G686" s="23"/>
      <c r="H686" s="131"/>
      <c r="I686" s="113"/>
      <c r="J686" s="113"/>
      <c r="K686" s="113"/>
      <c r="L686" s="113"/>
    </row>
    <row r="687" spans="6:12" s="27" customFormat="1" hidden="1" x14ac:dyDescent="0.2">
      <c r="F687" s="23"/>
      <c r="G687" s="23"/>
      <c r="H687" s="131"/>
      <c r="I687" s="113"/>
      <c r="J687" s="113"/>
      <c r="K687" s="113"/>
      <c r="L687" s="113"/>
    </row>
    <row r="688" spans="6:12" s="27" customFormat="1" hidden="1" x14ac:dyDescent="0.2">
      <c r="F688" s="23"/>
      <c r="G688" s="23"/>
      <c r="H688" s="131"/>
      <c r="I688" s="113"/>
      <c r="J688" s="113"/>
      <c r="K688" s="113"/>
      <c r="L688" s="113"/>
    </row>
    <row r="689" spans="6:12" s="27" customFormat="1" hidden="1" x14ac:dyDescent="0.2">
      <c r="F689" s="23"/>
      <c r="G689" s="23"/>
      <c r="H689" s="131"/>
      <c r="I689" s="113"/>
      <c r="J689" s="113"/>
      <c r="K689" s="113"/>
      <c r="L689" s="113"/>
    </row>
    <row r="690" spans="6:12" s="27" customFormat="1" hidden="1" x14ac:dyDescent="0.2">
      <c r="F690" s="23"/>
      <c r="G690" s="23"/>
      <c r="H690" s="131"/>
      <c r="I690" s="113"/>
      <c r="J690" s="113"/>
      <c r="K690" s="113"/>
      <c r="L690" s="113"/>
    </row>
    <row r="691" spans="6:12" s="27" customFormat="1" hidden="1" x14ac:dyDescent="0.2">
      <c r="F691" s="23"/>
      <c r="G691" s="23"/>
      <c r="H691" s="131"/>
      <c r="I691" s="113"/>
      <c r="J691" s="113"/>
      <c r="K691" s="113"/>
      <c r="L691" s="113"/>
    </row>
    <row r="692" spans="6:12" s="27" customFormat="1" hidden="1" x14ac:dyDescent="0.2">
      <c r="F692" s="23"/>
      <c r="G692" s="23"/>
      <c r="H692" s="131"/>
      <c r="I692" s="113"/>
      <c r="J692" s="113"/>
      <c r="K692" s="113"/>
      <c r="L692" s="113"/>
    </row>
    <row r="693" spans="6:12" s="27" customFormat="1" hidden="1" x14ac:dyDescent="0.2">
      <c r="F693" s="23"/>
      <c r="G693" s="23"/>
      <c r="H693" s="131"/>
      <c r="I693" s="113"/>
      <c r="J693" s="113"/>
      <c r="K693" s="113"/>
      <c r="L693" s="113"/>
    </row>
    <row r="694" spans="6:12" s="27" customFormat="1" hidden="1" x14ac:dyDescent="0.2">
      <c r="F694" s="23"/>
      <c r="G694" s="23"/>
      <c r="H694" s="131"/>
      <c r="I694" s="113"/>
      <c r="J694" s="113"/>
      <c r="K694" s="113"/>
      <c r="L694" s="113"/>
    </row>
    <row r="695" spans="6:12" s="27" customFormat="1" hidden="1" x14ac:dyDescent="0.2">
      <c r="F695" s="23"/>
      <c r="G695" s="23"/>
      <c r="H695" s="131"/>
      <c r="I695" s="113"/>
      <c r="J695" s="113"/>
      <c r="K695" s="113"/>
      <c r="L695" s="113"/>
    </row>
    <row r="696" spans="6:12" s="27" customFormat="1" hidden="1" x14ac:dyDescent="0.2">
      <c r="F696" s="23"/>
      <c r="G696" s="23"/>
      <c r="H696" s="131"/>
      <c r="I696" s="113"/>
      <c r="J696" s="113"/>
      <c r="K696" s="113"/>
      <c r="L696" s="113"/>
    </row>
    <row r="697" spans="6:12" s="27" customFormat="1" hidden="1" x14ac:dyDescent="0.2">
      <c r="F697" s="23"/>
      <c r="G697" s="23"/>
      <c r="H697" s="131"/>
      <c r="I697" s="113"/>
      <c r="J697" s="113"/>
      <c r="K697" s="113"/>
      <c r="L697" s="113"/>
    </row>
    <row r="698" spans="6:12" s="27" customFormat="1" hidden="1" x14ac:dyDescent="0.2">
      <c r="F698" s="23"/>
      <c r="G698" s="23"/>
      <c r="H698" s="131"/>
      <c r="I698" s="113"/>
      <c r="J698" s="113"/>
      <c r="K698" s="113"/>
      <c r="L698" s="113"/>
    </row>
    <row r="699" spans="6:12" s="27" customFormat="1" hidden="1" x14ac:dyDescent="0.2">
      <c r="F699" s="23"/>
      <c r="G699" s="23"/>
      <c r="H699" s="131"/>
      <c r="I699" s="113"/>
      <c r="J699" s="113"/>
      <c r="K699" s="113"/>
      <c r="L699" s="113"/>
    </row>
    <row r="700" spans="6:12" s="27" customFormat="1" hidden="1" x14ac:dyDescent="0.2">
      <c r="F700" s="23"/>
      <c r="G700" s="23"/>
      <c r="H700" s="131"/>
      <c r="I700" s="113"/>
      <c r="J700" s="113"/>
      <c r="K700" s="113"/>
      <c r="L700" s="113"/>
    </row>
    <row r="701" spans="6:12" s="27" customFormat="1" hidden="1" x14ac:dyDescent="0.2">
      <c r="F701" s="23"/>
      <c r="G701" s="23"/>
      <c r="H701" s="131"/>
      <c r="I701" s="113"/>
      <c r="J701" s="113"/>
      <c r="K701" s="113"/>
      <c r="L701" s="113"/>
    </row>
    <row r="702" spans="6:12" s="27" customFormat="1" hidden="1" x14ac:dyDescent="0.2">
      <c r="F702" s="23"/>
      <c r="G702" s="23"/>
      <c r="H702" s="131"/>
      <c r="I702" s="113"/>
      <c r="J702" s="113"/>
      <c r="K702" s="113"/>
      <c r="L702" s="113"/>
    </row>
    <row r="703" spans="6:12" s="27" customFormat="1" hidden="1" x14ac:dyDescent="0.2">
      <c r="F703" s="23"/>
      <c r="G703" s="23"/>
      <c r="H703" s="131"/>
      <c r="I703" s="113"/>
      <c r="J703" s="113"/>
      <c r="K703" s="113"/>
      <c r="L703" s="113"/>
    </row>
    <row r="704" spans="6:12" s="27" customFormat="1" hidden="1" x14ac:dyDescent="0.2">
      <c r="F704" s="23"/>
      <c r="G704" s="23"/>
      <c r="H704" s="131"/>
      <c r="I704" s="113"/>
      <c r="J704" s="113"/>
      <c r="K704" s="113"/>
      <c r="L704" s="113"/>
    </row>
    <row r="705" spans="6:12" s="27" customFormat="1" hidden="1" x14ac:dyDescent="0.2">
      <c r="F705" s="23"/>
      <c r="G705" s="23"/>
      <c r="H705" s="131"/>
      <c r="I705" s="113"/>
      <c r="J705" s="113"/>
      <c r="K705" s="113"/>
      <c r="L705" s="113"/>
    </row>
    <row r="706" spans="6:12" s="27" customFormat="1" hidden="1" x14ac:dyDescent="0.2">
      <c r="F706" s="23"/>
      <c r="G706" s="23"/>
      <c r="H706" s="131"/>
      <c r="I706" s="113"/>
      <c r="J706" s="113"/>
      <c r="K706" s="113"/>
      <c r="L706" s="113"/>
    </row>
    <row r="707" spans="6:12" s="27" customFormat="1" hidden="1" x14ac:dyDescent="0.2">
      <c r="F707" s="23"/>
      <c r="G707" s="23"/>
      <c r="H707" s="131"/>
      <c r="I707" s="113"/>
      <c r="J707" s="113"/>
      <c r="K707" s="113"/>
      <c r="L707" s="113"/>
    </row>
    <row r="708" spans="6:12" s="27" customFormat="1" hidden="1" x14ac:dyDescent="0.2">
      <c r="F708" s="23"/>
      <c r="G708" s="23"/>
      <c r="H708" s="131"/>
      <c r="I708" s="113"/>
      <c r="J708" s="113"/>
      <c r="K708" s="113"/>
      <c r="L708" s="113"/>
    </row>
    <row r="709" spans="6:12" s="27" customFormat="1" hidden="1" x14ac:dyDescent="0.2">
      <c r="F709" s="23"/>
      <c r="G709" s="23"/>
      <c r="H709" s="131"/>
      <c r="I709" s="113"/>
      <c r="J709" s="113"/>
      <c r="K709" s="113"/>
      <c r="L709" s="113"/>
    </row>
    <row r="710" spans="6:12" s="27" customFormat="1" hidden="1" x14ac:dyDescent="0.2">
      <c r="F710" s="23"/>
      <c r="G710" s="23"/>
      <c r="H710" s="131"/>
      <c r="I710" s="113"/>
      <c r="J710" s="113"/>
      <c r="K710" s="113"/>
      <c r="L710" s="113"/>
    </row>
    <row r="711" spans="6:12" s="27" customFormat="1" hidden="1" x14ac:dyDescent="0.2">
      <c r="F711" s="23"/>
      <c r="G711" s="23"/>
      <c r="H711" s="131"/>
      <c r="I711" s="113"/>
      <c r="J711" s="113"/>
      <c r="K711" s="113"/>
      <c r="L711" s="113"/>
    </row>
    <row r="712" spans="6:12" s="27" customFormat="1" hidden="1" x14ac:dyDescent="0.2">
      <c r="F712" s="23"/>
      <c r="G712" s="23"/>
      <c r="H712" s="131"/>
      <c r="I712" s="113"/>
      <c r="J712" s="113"/>
      <c r="K712" s="113"/>
      <c r="L712" s="113"/>
    </row>
    <row r="713" spans="6:12" s="27" customFormat="1" hidden="1" x14ac:dyDescent="0.2">
      <c r="F713" s="23"/>
      <c r="G713" s="23"/>
      <c r="H713" s="131"/>
      <c r="I713" s="113"/>
      <c r="J713" s="113"/>
      <c r="K713" s="113"/>
      <c r="L713" s="113"/>
    </row>
    <row r="714" spans="6:12" s="27" customFormat="1" hidden="1" x14ac:dyDescent="0.2">
      <c r="F714" s="23"/>
      <c r="G714" s="23"/>
      <c r="H714" s="131"/>
      <c r="I714" s="113"/>
      <c r="J714" s="113"/>
      <c r="K714" s="113"/>
      <c r="L714" s="113"/>
    </row>
    <row r="715" spans="6:12" s="27" customFormat="1" hidden="1" x14ac:dyDescent="0.2">
      <c r="F715" s="23"/>
      <c r="G715" s="23"/>
      <c r="H715" s="131"/>
      <c r="I715" s="113"/>
      <c r="J715" s="113"/>
      <c r="K715" s="113"/>
      <c r="L715" s="113"/>
    </row>
    <row r="716" spans="6:12" s="27" customFormat="1" hidden="1" x14ac:dyDescent="0.2">
      <c r="F716" s="23"/>
      <c r="G716" s="23"/>
      <c r="H716" s="131"/>
      <c r="I716" s="113"/>
      <c r="J716" s="113"/>
      <c r="K716" s="113"/>
      <c r="L716" s="113"/>
    </row>
    <row r="717" spans="6:12" s="27" customFormat="1" hidden="1" x14ac:dyDescent="0.2">
      <c r="F717" s="23"/>
      <c r="G717" s="23"/>
      <c r="H717" s="131"/>
      <c r="I717" s="113"/>
      <c r="J717" s="113"/>
      <c r="K717" s="113"/>
      <c r="L717" s="113"/>
    </row>
    <row r="718" spans="6:12" s="27" customFormat="1" hidden="1" x14ac:dyDescent="0.2">
      <c r="F718" s="23"/>
      <c r="G718" s="23"/>
      <c r="H718" s="131"/>
      <c r="I718" s="113"/>
      <c r="J718" s="113"/>
      <c r="K718" s="113"/>
      <c r="L718" s="113"/>
    </row>
    <row r="719" spans="6:12" s="27" customFormat="1" hidden="1" x14ac:dyDescent="0.2">
      <c r="F719" s="23"/>
      <c r="G719" s="23"/>
      <c r="H719" s="131"/>
      <c r="I719" s="113"/>
      <c r="J719" s="113"/>
      <c r="K719" s="113"/>
      <c r="L719" s="113"/>
    </row>
    <row r="720" spans="6:12" s="27" customFormat="1" hidden="1" x14ac:dyDescent="0.2">
      <c r="F720" s="23"/>
      <c r="G720" s="23"/>
      <c r="H720" s="131"/>
      <c r="I720" s="113"/>
      <c r="J720" s="113"/>
      <c r="K720" s="113"/>
      <c r="L720" s="113"/>
    </row>
    <row r="721" spans="6:12" s="27" customFormat="1" hidden="1" x14ac:dyDescent="0.2">
      <c r="F721" s="23"/>
      <c r="G721" s="23"/>
      <c r="H721" s="131"/>
      <c r="I721" s="113"/>
      <c r="J721" s="113"/>
      <c r="K721" s="113"/>
      <c r="L721" s="113"/>
    </row>
    <row r="722" spans="6:12" s="27" customFormat="1" hidden="1" x14ac:dyDescent="0.2">
      <c r="F722" s="23"/>
      <c r="G722" s="23"/>
      <c r="H722" s="131"/>
      <c r="I722" s="113"/>
      <c r="J722" s="113"/>
      <c r="K722" s="113"/>
      <c r="L722" s="113"/>
    </row>
    <row r="723" spans="6:12" s="27" customFormat="1" hidden="1" x14ac:dyDescent="0.2">
      <c r="F723" s="23"/>
      <c r="G723" s="23"/>
      <c r="H723" s="131"/>
      <c r="I723" s="113"/>
      <c r="J723" s="113"/>
      <c r="K723" s="113"/>
      <c r="L723" s="113"/>
    </row>
    <row r="724" spans="6:12" s="27" customFormat="1" hidden="1" x14ac:dyDescent="0.2">
      <c r="F724" s="23"/>
      <c r="G724" s="23"/>
      <c r="H724" s="131"/>
      <c r="I724" s="113"/>
      <c r="J724" s="113"/>
      <c r="K724" s="113"/>
      <c r="L724" s="113"/>
    </row>
    <row r="725" spans="6:12" s="27" customFormat="1" hidden="1" x14ac:dyDescent="0.2">
      <c r="F725" s="23"/>
      <c r="G725" s="23"/>
      <c r="H725" s="131"/>
      <c r="I725" s="113"/>
      <c r="J725" s="113"/>
      <c r="K725" s="113"/>
      <c r="L725" s="113"/>
    </row>
    <row r="726" spans="6:12" s="27" customFormat="1" hidden="1" x14ac:dyDescent="0.2">
      <c r="F726" s="23"/>
      <c r="G726" s="23"/>
      <c r="H726" s="131"/>
      <c r="I726" s="113"/>
      <c r="J726" s="113"/>
      <c r="K726" s="113"/>
      <c r="L726" s="113"/>
    </row>
    <row r="727" spans="6:12" s="27" customFormat="1" hidden="1" x14ac:dyDescent="0.2">
      <c r="F727" s="23"/>
      <c r="G727" s="23"/>
      <c r="H727" s="131"/>
      <c r="I727" s="113"/>
      <c r="J727" s="113"/>
      <c r="K727" s="113"/>
      <c r="L727" s="113"/>
    </row>
    <row r="728" spans="6:12" s="27" customFormat="1" hidden="1" x14ac:dyDescent="0.2">
      <c r="F728" s="23"/>
      <c r="G728" s="23"/>
      <c r="H728" s="131"/>
      <c r="I728" s="113"/>
      <c r="J728" s="113"/>
      <c r="K728" s="113"/>
      <c r="L728" s="113"/>
    </row>
    <row r="729" spans="6:12" s="27" customFormat="1" hidden="1" x14ac:dyDescent="0.2">
      <c r="F729" s="23"/>
      <c r="G729" s="23"/>
      <c r="H729" s="131"/>
      <c r="I729" s="113"/>
      <c r="J729" s="113"/>
      <c r="K729" s="113"/>
      <c r="L729" s="113"/>
    </row>
    <row r="730" spans="6:12" s="27" customFormat="1" hidden="1" x14ac:dyDescent="0.2">
      <c r="F730" s="23"/>
      <c r="G730" s="23"/>
      <c r="H730" s="131"/>
      <c r="I730" s="113"/>
      <c r="J730" s="113"/>
      <c r="K730" s="113"/>
      <c r="L730" s="113"/>
    </row>
    <row r="731" spans="6:12" s="27" customFormat="1" hidden="1" x14ac:dyDescent="0.2">
      <c r="F731" s="23"/>
      <c r="G731" s="23"/>
      <c r="H731" s="131"/>
      <c r="I731" s="113"/>
      <c r="J731" s="113"/>
      <c r="K731" s="113"/>
      <c r="L731" s="113"/>
    </row>
    <row r="732" spans="6:12" s="27" customFormat="1" hidden="1" x14ac:dyDescent="0.2">
      <c r="F732" s="23"/>
      <c r="G732" s="23"/>
      <c r="H732" s="131"/>
      <c r="I732" s="113"/>
      <c r="J732" s="113"/>
      <c r="K732" s="113"/>
      <c r="L732" s="113"/>
    </row>
    <row r="733" spans="6:12" s="27" customFormat="1" hidden="1" x14ac:dyDescent="0.2">
      <c r="F733" s="23"/>
      <c r="G733" s="23"/>
      <c r="H733" s="131"/>
      <c r="I733" s="113"/>
      <c r="J733" s="113"/>
      <c r="K733" s="113"/>
      <c r="L733" s="113"/>
    </row>
    <row r="734" spans="6:12" s="27" customFormat="1" hidden="1" x14ac:dyDescent="0.2">
      <c r="F734" s="23"/>
      <c r="G734" s="23"/>
      <c r="H734" s="131"/>
      <c r="I734" s="113"/>
      <c r="J734" s="113"/>
      <c r="K734" s="113"/>
      <c r="L734" s="113"/>
    </row>
    <row r="735" spans="6:12" s="27" customFormat="1" hidden="1" x14ac:dyDescent="0.2">
      <c r="F735" s="23"/>
      <c r="G735" s="23"/>
      <c r="H735" s="131"/>
      <c r="I735" s="113"/>
      <c r="J735" s="113"/>
      <c r="K735" s="113"/>
      <c r="L735" s="113"/>
    </row>
    <row r="736" spans="6:12" s="27" customFormat="1" hidden="1" x14ac:dyDescent="0.2">
      <c r="F736" s="23"/>
      <c r="G736" s="23"/>
      <c r="H736" s="131"/>
      <c r="I736" s="113"/>
      <c r="J736" s="113"/>
      <c r="K736" s="113"/>
      <c r="L736" s="113"/>
    </row>
    <row r="737" spans="6:12" s="27" customFormat="1" hidden="1" x14ac:dyDescent="0.2">
      <c r="F737" s="23"/>
      <c r="G737" s="23"/>
      <c r="H737" s="131"/>
      <c r="I737" s="113"/>
      <c r="J737" s="113"/>
      <c r="K737" s="113"/>
      <c r="L737" s="113"/>
    </row>
    <row r="738" spans="6:12" s="27" customFormat="1" hidden="1" x14ac:dyDescent="0.2">
      <c r="F738" s="23"/>
      <c r="G738" s="23"/>
      <c r="H738" s="131"/>
      <c r="I738" s="113"/>
      <c r="J738" s="113"/>
      <c r="K738" s="113"/>
      <c r="L738" s="113"/>
    </row>
    <row r="739" spans="6:12" s="27" customFormat="1" hidden="1" x14ac:dyDescent="0.2">
      <c r="F739" s="23"/>
      <c r="G739" s="23"/>
      <c r="H739" s="131"/>
      <c r="I739" s="113"/>
      <c r="J739" s="113"/>
      <c r="K739" s="113"/>
      <c r="L739" s="113"/>
    </row>
    <row r="740" spans="6:12" s="27" customFormat="1" hidden="1" x14ac:dyDescent="0.2">
      <c r="F740" s="23"/>
      <c r="G740" s="23"/>
      <c r="H740" s="131"/>
      <c r="I740" s="113"/>
      <c r="J740" s="113"/>
      <c r="K740" s="113"/>
      <c r="L740" s="113"/>
    </row>
    <row r="741" spans="6:12" s="27" customFormat="1" hidden="1" x14ac:dyDescent="0.2">
      <c r="F741" s="23"/>
      <c r="G741" s="23"/>
      <c r="H741" s="131"/>
      <c r="I741" s="113"/>
      <c r="J741" s="113"/>
      <c r="K741" s="113"/>
      <c r="L741" s="113"/>
    </row>
    <row r="742" spans="6:12" s="27" customFormat="1" hidden="1" x14ac:dyDescent="0.2">
      <c r="F742" s="23"/>
      <c r="G742" s="23"/>
      <c r="H742" s="131"/>
      <c r="I742" s="113"/>
      <c r="J742" s="113"/>
      <c r="K742" s="113"/>
      <c r="L742" s="113"/>
    </row>
    <row r="743" spans="6:12" s="27" customFormat="1" hidden="1" x14ac:dyDescent="0.2">
      <c r="F743" s="23"/>
      <c r="G743" s="23"/>
      <c r="H743" s="131"/>
      <c r="I743" s="113"/>
      <c r="J743" s="113"/>
      <c r="K743" s="113"/>
      <c r="L743" s="113"/>
    </row>
    <row r="744" spans="6:12" s="27" customFormat="1" hidden="1" x14ac:dyDescent="0.2">
      <c r="F744" s="23"/>
      <c r="G744" s="23"/>
      <c r="H744" s="131"/>
      <c r="I744" s="113"/>
      <c r="J744" s="113"/>
      <c r="K744" s="113"/>
      <c r="L744" s="113"/>
    </row>
    <row r="745" spans="6:12" s="27" customFormat="1" hidden="1" x14ac:dyDescent="0.2">
      <c r="F745" s="23"/>
      <c r="G745" s="23"/>
      <c r="H745" s="131"/>
      <c r="I745" s="113"/>
      <c r="J745" s="113"/>
      <c r="K745" s="113"/>
      <c r="L745" s="113"/>
    </row>
    <row r="746" spans="6:12" s="27" customFormat="1" hidden="1" x14ac:dyDescent="0.2">
      <c r="F746" s="23"/>
      <c r="G746" s="23"/>
      <c r="H746" s="131"/>
      <c r="I746" s="113"/>
      <c r="J746" s="113"/>
      <c r="K746" s="113"/>
      <c r="L746" s="113"/>
    </row>
    <row r="747" spans="6:12" s="27" customFormat="1" hidden="1" x14ac:dyDescent="0.2">
      <c r="F747" s="23"/>
      <c r="G747" s="23"/>
      <c r="H747" s="131"/>
      <c r="I747" s="113"/>
      <c r="J747" s="113"/>
      <c r="K747" s="113"/>
      <c r="L747" s="113"/>
    </row>
    <row r="748" spans="6:12" s="27" customFormat="1" hidden="1" x14ac:dyDescent="0.2">
      <c r="F748" s="23"/>
      <c r="G748" s="23"/>
      <c r="H748" s="131"/>
      <c r="I748" s="113"/>
      <c r="J748" s="113"/>
      <c r="K748" s="113"/>
      <c r="L748" s="113"/>
    </row>
    <row r="749" spans="6:12" s="27" customFormat="1" hidden="1" x14ac:dyDescent="0.2">
      <c r="F749" s="23"/>
      <c r="G749" s="23"/>
      <c r="H749" s="131"/>
      <c r="I749" s="113"/>
      <c r="J749" s="113"/>
      <c r="K749" s="113"/>
      <c r="L749" s="113"/>
    </row>
    <row r="750" spans="6:12" s="27" customFormat="1" hidden="1" x14ac:dyDescent="0.2">
      <c r="F750" s="23"/>
      <c r="G750" s="23"/>
      <c r="H750" s="131"/>
      <c r="I750" s="113"/>
      <c r="J750" s="113"/>
      <c r="K750" s="113"/>
      <c r="L750" s="113"/>
    </row>
    <row r="751" spans="6:12" s="27" customFormat="1" hidden="1" x14ac:dyDescent="0.2">
      <c r="F751" s="23"/>
      <c r="G751" s="23"/>
      <c r="H751" s="131"/>
      <c r="I751" s="113"/>
      <c r="J751" s="113"/>
      <c r="K751" s="113"/>
      <c r="L751" s="113"/>
    </row>
    <row r="752" spans="6:12" s="27" customFormat="1" hidden="1" x14ac:dyDescent="0.2">
      <c r="F752" s="23"/>
      <c r="G752" s="23"/>
      <c r="H752" s="131"/>
      <c r="I752" s="113"/>
      <c r="J752" s="113"/>
      <c r="K752" s="113"/>
      <c r="L752" s="113"/>
    </row>
    <row r="753" spans="6:12" s="27" customFormat="1" hidden="1" x14ac:dyDescent="0.2">
      <c r="F753" s="23"/>
      <c r="G753" s="23"/>
      <c r="H753" s="131"/>
      <c r="I753" s="113"/>
      <c r="J753" s="113"/>
      <c r="K753" s="113"/>
      <c r="L753" s="113"/>
    </row>
    <row r="754" spans="6:12" s="27" customFormat="1" hidden="1" x14ac:dyDescent="0.2">
      <c r="F754" s="23"/>
      <c r="G754" s="23"/>
      <c r="H754" s="131"/>
      <c r="I754" s="113"/>
      <c r="J754" s="113"/>
      <c r="K754" s="113"/>
      <c r="L754" s="113"/>
    </row>
    <row r="755" spans="6:12" s="27" customFormat="1" hidden="1" x14ac:dyDescent="0.2">
      <c r="F755" s="23"/>
      <c r="G755" s="23"/>
      <c r="H755" s="131"/>
      <c r="I755" s="113"/>
      <c r="J755" s="113"/>
      <c r="K755" s="113"/>
      <c r="L755" s="113"/>
    </row>
    <row r="756" spans="6:12" s="27" customFormat="1" hidden="1" x14ac:dyDescent="0.2">
      <c r="F756" s="23"/>
      <c r="G756" s="23"/>
      <c r="H756" s="131"/>
      <c r="I756" s="113"/>
      <c r="J756" s="113"/>
      <c r="K756" s="113"/>
      <c r="L756" s="113"/>
    </row>
    <row r="757" spans="6:12" s="27" customFormat="1" hidden="1" x14ac:dyDescent="0.2">
      <c r="F757" s="23"/>
      <c r="G757" s="23"/>
      <c r="H757" s="131"/>
      <c r="I757" s="113"/>
      <c r="J757" s="113"/>
      <c r="K757" s="113"/>
      <c r="L757" s="113"/>
    </row>
    <row r="758" spans="6:12" s="27" customFormat="1" hidden="1" x14ac:dyDescent="0.2">
      <c r="F758" s="23"/>
      <c r="G758" s="23"/>
      <c r="H758" s="131"/>
      <c r="I758" s="113"/>
      <c r="J758" s="113"/>
      <c r="K758" s="113"/>
      <c r="L758" s="113"/>
    </row>
    <row r="759" spans="6:12" s="27" customFormat="1" hidden="1" x14ac:dyDescent="0.2">
      <c r="F759" s="23"/>
      <c r="G759" s="23"/>
      <c r="H759" s="131"/>
      <c r="I759" s="113"/>
      <c r="J759" s="113"/>
      <c r="K759" s="113"/>
      <c r="L759" s="113"/>
    </row>
    <row r="760" spans="6:12" s="27" customFormat="1" hidden="1" x14ac:dyDescent="0.2">
      <c r="F760" s="23"/>
      <c r="G760" s="23"/>
      <c r="H760" s="131"/>
      <c r="I760" s="113"/>
      <c r="J760" s="113"/>
      <c r="K760" s="113"/>
      <c r="L760" s="113"/>
    </row>
    <row r="761" spans="6:12" s="27" customFormat="1" hidden="1" x14ac:dyDescent="0.2">
      <c r="F761" s="23"/>
      <c r="G761" s="23"/>
      <c r="H761" s="131"/>
      <c r="I761" s="113"/>
      <c r="J761" s="113"/>
      <c r="K761" s="113"/>
      <c r="L761" s="113"/>
    </row>
    <row r="762" spans="6:12" s="27" customFormat="1" hidden="1" x14ac:dyDescent="0.2">
      <c r="F762" s="23"/>
      <c r="G762" s="23"/>
      <c r="H762" s="131"/>
      <c r="I762" s="113"/>
      <c r="J762" s="113"/>
      <c r="K762" s="113"/>
      <c r="L762" s="113"/>
    </row>
    <row r="763" spans="6:12" s="27" customFormat="1" hidden="1" x14ac:dyDescent="0.2">
      <c r="F763" s="23"/>
      <c r="G763" s="23"/>
      <c r="H763" s="131"/>
      <c r="I763" s="113"/>
      <c r="J763" s="113"/>
      <c r="K763" s="113"/>
      <c r="L763" s="113"/>
    </row>
    <row r="764" spans="6:12" s="27" customFormat="1" hidden="1" x14ac:dyDescent="0.2">
      <c r="F764" s="23"/>
      <c r="G764" s="23"/>
      <c r="H764" s="131"/>
      <c r="I764" s="113"/>
      <c r="J764" s="113"/>
      <c r="K764" s="113"/>
      <c r="L764" s="113"/>
    </row>
    <row r="765" spans="6:12" s="27" customFormat="1" hidden="1" x14ac:dyDescent="0.2">
      <c r="F765" s="23"/>
      <c r="G765" s="23"/>
      <c r="H765" s="131"/>
      <c r="I765" s="113"/>
      <c r="J765" s="113"/>
      <c r="K765" s="113"/>
      <c r="L765" s="113"/>
    </row>
    <row r="766" spans="6:12" s="27" customFormat="1" hidden="1" x14ac:dyDescent="0.2">
      <c r="F766" s="23"/>
      <c r="G766" s="23"/>
      <c r="H766" s="131"/>
      <c r="I766" s="113"/>
      <c r="J766" s="113"/>
      <c r="K766" s="113"/>
      <c r="L766" s="113"/>
    </row>
    <row r="767" spans="6:12" s="27" customFormat="1" hidden="1" x14ac:dyDescent="0.2">
      <c r="F767" s="23"/>
      <c r="G767" s="23"/>
      <c r="H767" s="131"/>
      <c r="I767" s="113"/>
      <c r="J767" s="113"/>
      <c r="K767" s="113"/>
      <c r="L767" s="113"/>
    </row>
    <row r="768" spans="6:12" s="27" customFormat="1" hidden="1" x14ac:dyDescent="0.2">
      <c r="F768" s="23"/>
      <c r="G768" s="23"/>
      <c r="H768" s="131"/>
      <c r="I768" s="113"/>
      <c r="J768" s="113"/>
      <c r="K768" s="113"/>
      <c r="L768" s="113"/>
    </row>
    <row r="769" spans="6:12" s="27" customFormat="1" hidden="1" x14ac:dyDescent="0.2">
      <c r="F769" s="23"/>
      <c r="G769" s="23"/>
      <c r="H769" s="131"/>
      <c r="I769" s="113"/>
      <c r="J769" s="113"/>
      <c r="K769" s="113"/>
      <c r="L769" s="113"/>
    </row>
    <row r="770" spans="6:12" s="27" customFormat="1" hidden="1" x14ac:dyDescent="0.2">
      <c r="F770" s="23"/>
      <c r="G770" s="23"/>
      <c r="H770" s="131"/>
      <c r="I770" s="113"/>
      <c r="J770" s="113"/>
      <c r="K770" s="113"/>
      <c r="L770" s="113"/>
    </row>
    <row r="771" spans="6:12" s="27" customFormat="1" hidden="1" x14ac:dyDescent="0.2">
      <c r="F771" s="23"/>
      <c r="G771" s="23"/>
      <c r="H771" s="131"/>
      <c r="I771" s="113"/>
      <c r="J771" s="113"/>
      <c r="K771" s="113"/>
      <c r="L771" s="113"/>
    </row>
    <row r="772" spans="6:12" s="27" customFormat="1" hidden="1" x14ac:dyDescent="0.2">
      <c r="F772" s="23"/>
      <c r="G772" s="23"/>
      <c r="H772" s="131"/>
      <c r="I772" s="113"/>
      <c r="J772" s="113"/>
      <c r="K772" s="113"/>
      <c r="L772" s="113"/>
    </row>
    <row r="773" spans="6:12" s="27" customFormat="1" hidden="1" x14ac:dyDescent="0.2">
      <c r="F773" s="23"/>
      <c r="G773" s="23"/>
      <c r="H773" s="131"/>
      <c r="I773" s="113"/>
      <c r="J773" s="113"/>
      <c r="K773" s="113"/>
      <c r="L773" s="113"/>
    </row>
    <row r="774" spans="6:12" s="27" customFormat="1" hidden="1" x14ac:dyDescent="0.2">
      <c r="F774" s="23"/>
      <c r="G774" s="23"/>
      <c r="H774" s="131"/>
      <c r="I774" s="113"/>
      <c r="J774" s="113"/>
      <c r="K774" s="113"/>
      <c r="L774" s="113"/>
    </row>
    <row r="775" spans="6:12" s="27" customFormat="1" hidden="1" x14ac:dyDescent="0.2">
      <c r="F775" s="23"/>
      <c r="G775" s="23"/>
      <c r="H775" s="131"/>
      <c r="I775" s="113"/>
      <c r="J775" s="113"/>
      <c r="K775" s="113"/>
      <c r="L775" s="113"/>
    </row>
    <row r="776" spans="6:12" s="27" customFormat="1" hidden="1" x14ac:dyDescent="0.2">
      <c r="F776" s="23"/>
      <c r="G776" s="23"/>
      <c r="H776" s="131"/>
      <c r="I776" s="113"/>
      <c r="J776" s="113"/>
      <c r="K776" s="113"/>
      <c r="L776" s="113"/>
    </row>
    <row r="777" spans="6:12" s="27" customFormat="1" hidden="1" x14ac:dyDescent="0.2">
      <c r="F777" s="23"/>
      <c r="G777" s="23"/>
      <c r="H777" s="131"/>
      <c r="I777" s="113"/>
      <c r="J777" s="113"/>
      <c r="K777" s="113"/>
      <c r="L777" s="113"/>
    </row>
    <row r="778" spans="6:12" s="27" customFormat="1" hidden="1" x14ac:dyDescent="0.2">
      <c r="F778" s="23"/>
      <c r="G778" s="23"/>
      <c r="H778" s="131"/>
      <c r="I778" s="113"/>
      <c r="J778" s="113"/>
      <c r="K778" s="113"/>
      <c r="L778" s="113"/>
    </row>
    <row r="779" spans="6:12" s="27" customFormat="1" hidden="1" x14ac:dyDescent="0.2">
      <c r="F779" s="23"/>
      <c r="G779" s="23"/>
      <c r="H779" s="131"/>
      <c r="I779" s="113"/>
      <c r="J779" s="113"/>
      <c r="K779" s="113"/>
      <c r="L779" s="113"/>
    </row>
    <row r="780" spans="6:12" s="27" customFormat="1" hidden="1" x14ac:dyDescent="0.2">
      <c r="F780" s="23"/>
      <c r="G780" s="23"/>
      <c r="H780" s="131"/>
      <c r="I780" s="113"/>
      <c r="J780" s="113"/>
      <c r="K780" s="113"/>
      <c r="L780" s="113"/>
    </row>
    <row r="781" spans="6:12" s="27" customFormat="1" hidden="1" x14ac:dyDescent="0.2">
      <c r="F781" s="23"/>
      <c r="G781" s="23"/>
      <c r="H781" s="131"/>
      <c r="I781" s="113"/>
      <c r="J781" s="113"/>
      <c r="K781" s="113"/>
      <c r="L781" s="113"/>
    </row>
    <row r="782" spans="6:12" s="27" customFormat="1" hidden="1" x14ac:dyDescent="0.2">
      <c r="F782" s="23"/>
      <c r="G782" s="23"/>
      <c r="H782" s="131"/>
      <c r="I782" s="113"/>
      <c r="J782" s="113"/>
      <c r="K782" s="113"/>
      <c r="L782" s="113"/>
    </row>
    <row r="783" spans="6:12" s="27" customFormat="1" hidden="1" x14ac:dyDescent="0.2">
      <c r="F783" s="23"/>
      <c r="G783" s="23"/>
      <c r="H783" s="131"/>
      <c r="I783" s="113"/>
      <c r="J783" s="113"/>
      <c r="K783" s="113"/>
      <c r="L783" s="113"/>
    </row>
    <row r="784" spans="6:12" s="27" customFormat="1" hidden="1" x14ac:dyDescent="0.2">
      <c r="F784" s="23"/>
      <c r="G784" s="23"/>
      <c r="H784" s="131"/>
      <c r="I784" s="113"/>
      <c r="J784" s="113"/>
      <c r="K784" s="113"/>
      <c r="L784" s="113"/>
    </row>
    <row r="785" spans="6:12" s="27" customFormat="1" hidden="1" x14ac:dyDescent="0.2">
      <c r="F785" s="23"/>
      <c r="G785" s="23"/>
      <c r="H785" s="131"/>
      <c r="I785" s="113"/>
      <c r="J785" s="113"/>
      <c r="K785" s="113"/>
      <c r="L785" s="113"/>
    </row>
    <row r="786" spans="6:12" s="27" customFormat="1" hidden="1" x14ac:dyDescent="0.2">
      <c r="F786" s="23"/>
      <c r="G786" s="23"/>
      <c r="H786" s="131"/>
      <c r="I786" s="113"/>
      <c r="J786" s="113"/>
      <c r="K786" s="113"/>
      <c r="L786" s="113"/>
    </row>
    <row r="787" spans="6:12" s="27" customFormat="1" hidden="1" x14ac:dyDescent="0.2">
      <c r="F787" s="23"/>
      <c r="G787" s="23"/>
      <c r="H787" s="131"/>
      <c r="I787" s="113"/>
      <c r="J787" s="113"/>
      <c r="K787" s="113"/>
      <c r="L787" s="113"/>
    </row>
    <row r="788" spans="6:12" s="27" customFormat="1" hidden="1" x14ac:dyDescent="0.2">
      <c r="F788" s="23"/>
      <c r="G788" s="23"/>
      <c r="H788" s="131"/>
      <c r="I788" s="113"/>
      <c r="J788" s="113"/>
      <c r="K788" s="113"/>
      <c r="L788" s="113"/>
    </row>
    <row r="789" spans="6:12" s="27" customFormat="1" hidden="1" x14ac:dyDescent="0.2">
      <c r="F789" s="23"/>
      <c r="G789" s="23"/>
      <c r="H789" s="131"/>
      <c r="I789" s="113"/>
      <c r="J789" s="113"/>
      <c r="K789" s="113"/>
      <c r="L789" s="113"/>
    </row>
    <row r="790" spans="6:12" s="27" customFormat="1" hidden="1" x14ac:dyDescent="0.2">
      <c r="F790" s="23"/>
      <c r="G790" s="23"/>
      <c r="H790" s="131"/>
      <c r="I790" s="113"/>
      <c r="J790" s="113"/>
      <c r="K790" s="113"/>
      <c r="L790" s="113"/>
    </row>
    <row r="791" spans="6:12" s="27" customFormat="1" hidden="1" x14ac:dyDescent="0.2">
      <c r="F791" s="23"/>
      <c r="G791" s="23"/>
      <c r="H791" s="131"/>
      <c r="I791" s="113"/>
      <c r="J791" s="113"/>
      <c r="K791" s="113"/>
      <c r="L791" s="113"/>
    </row>
    <row r="792" spans="6:12" s="27" customFormat="1" hidden="1" x14ac:dyDescent="0.2">
      <c r="F792" s="23"/>
      <c r="G792" s="23"/>
      <c r="H792" s="131"/>
      <c r="I792" s="113"/>
      <c r="J792" s="113"/>
      <c r="K792" s="113"/>
      <c r="L792" s="113"/>
    </row>
    <row r="793" spans="6:12" s="27" customFormat="1" hidden="1" x14ac:dyDescent="0.2">
      <c r="F793" s="23"/>
      <c r="G793" s="23"/>
      <c r="H793" s="131"/>
      <c r="I793" s="113"/>
      <c r="J793" s="113"/>
      <c r="K793" s="113"/>
      <c r="L793" s="113"/>
    </row>
    <row r="794" spans="6:12" s="27" customFormat="1" hidden="1" x14ac:dyDescent="0.2">
      <c r="F794" s="23"/>
      <c r="G794" s="23"/>
      <c r="H794" s="131"/>
      <c r="I794" s="113"/>
      <c r="J794" s="113"/>
      <c r="K794" s="113"/>
      <c r="L794" s="113"/>
    </row>
    <row r="795" spans="6:12" s="27" customFormat="1" hidden="1" x14ac:dyDescent="0.2">
      <c r="F795" s="23"/>
      <c r="G795" s="23"/>
      <c r="H795" s="131"/>
      <c r="I795" s="113"/>
      <c r="J795" s="113"/>
      <c r="K795" s="113"/>
      <c r="L795" s="113"/>
    </row>
    <row r="796" spans="6:12" s="27" customFormat="1" hidden="1" x14ac:dyDescent="0.2">
      <c r="F796" s="23"/>
      <c r="G796" s="23"/>
      <c r="H796" s="131"/>
      <c r="I796" s="113"/>
      <c r="J796" s="113"/>
      <c r="K796" s="113"/>
      <c r="L796" s="113"/>
    </row>
    <row r="797" spans="6:12" s="27" customFormat="1" hidden="1" x14ac:dyDescent="0.2">
      <c r="F797" s="23"/>
      <c r="G797" s="23"/>
      <c r="H797" s="131"/>
      <c r="I797" s="113"/>
      <c r="J797" s="113"/>
      <c r="K797" s="113"/>
      <c r="L797" s="113"/>
    </row>
    <row r="798" spans="6:12" s="27" customFormat="1" hidden="1" x14ac:dyDescent="0.2">
      <c r="F798" s="23"/>
      <c r="G798" s="23"/>
      <c r="H798" s="131"/>
      <c r="I798" s="113"/>
      <c r="J798" s="113"/>
      <c r="K798" s="113"/>
      <c r="L798" s="113"/>
    </row>
    <row r="799" spans="6:12" s="27" customFormat="1" hidden="1" x14ac:dyDescent="0.2">
      <c r="F799" s="23"/>
      <c r="G799" s="23"/>
      <c r="H799" s="131"/>
      <c r="I799" s="113"/>
      <c r="J799" s="113"/>
      <c r="K799" s="113"/>
      <c r="L799" s="113"/>
    </row>
    <row r="800" spans="6:12" s="27" customFormat="1" hidden="1" x14ac:dyDescent="0.2">
      <c r="F800" s="23"/>
      <c r="G800" s="23"/>
      <c r="H800" s="131"/>
      <c r="I800" s="113"/>
      <c r="J800" s="113"/>
      <c r="K800" s="113"/>
      <c r="L800" s="113"/>
    </row>
    <row r="801" spans="6:12" s="27" customFormat="1" hidden="1" x14ac:dyDescent="0.2">
      <c r="F801" s="23"/>
      <c r="G801" s="23"/>
      <c r="H801" s="131"/>
      <c r="I801" s="113"/>
      <c r="J801" s="113"/>
      <c r="K801" s="113"/>
      <c r="L801" s="113"/>
    </row>
    <row r="802" spans="6:12" s="27" customFormat="1" hidden="1" x14ac:dyDescent="0.2">
      <c r="F802" s="23"/>
      <c r="G802" s="23"/>
      <c r="H802" s="131"/>
      <c r="I802" s="113"/>
      <c r="J802" s="113"/>
      <c r="K802" s="113"/>
      <c r="L802" s="113"/>
    </row>
    <row r="803" spans="6:12" s="27" customFormat="1" hidden="1" x14ac:dyDescent="0.2">
      <c r="F803" s="23"/>
      <c r="G803" s="23"/>
      <c r="H803" s="131"/>
      <c r="I803" s="113"/>
      <c r="J803" s="113"/>
      <c r="K803" s="113"/>
      <c r="L803" s="113"/>
    </row>
    <row r="804" spans="6:12" s="27" customFormat="1" hidden="1" x14ac:dyDescent="0.2">
      <c r="F804" s="23"/>
      <c r="G804" s="23"/>
      <c r="H804" s="131"/>
      <c r="I804" s="113"/>
      <c r="J804" s="113"/>
      <c r="K804" s="113"/>
      <c r="L804" s="113"/>
    </row>
    <row r="805" spans="6:12" s="27" customFormat="1" hidden="1" x14ac:dyDescent="0.2">
      <c r="F805" s="23"/>
      <c r="G805" s="23"/>
      <c r="H805" s="131"/>
      <c r="I805" s="113"/>
      <c r="J805" s="113"/>
      <c r="K805" s="113"/>
      <c r="L805" s="113"/>
    </row>
    <row r="806" spans="6:12" s="27" customFormat="1" hidden="1" x14ac:dyDescent="0.2">
      <c r="F806" s="23"/>
      <c r="G806" s="23"/>
      <c r="H806" s="131"/>
      <c r="I806" s="113"/>
      <c r="J806" s="113"/>
      <c r="K806" s="113"/>
      <c r="L806" s="113"/>
    </row>
    <row r="807" spans="6:12" s="27" customFormat="1" hidden="1" x14ac:dyDescent="0.2">
      <c r="F807" s="23"/>
      <c r="G807" s="23"/>
      <c r="H807" s="131"/>
      <c r="I807" s="113"/>
      <c r="J807" s="113"/>
      <c r="K807" s="113"/>
      <c r="L807" s="113"/>
    </row>
    <row r="808" spans="6:12" s="27" customFormat="1" hidden="1" x14ac:dyDescent="0.2">
      <c r="F808" s="23"/>
      <c r="G808" s="23"/>
      <c r="H808" s="131"/>
      <c r="I808" s="113"/>
      <c r="J808" s="113"/>
      <c r="K808" s="113"/>
      <c r="L808" s="113"/>
    </row>
    <row r="809" spans="6:12" s="27" customFormat="1" hidden="1" x14ac:dyDescent="0.2">
      <c r="F809" s="23"/>
      <c r="G809" s="23"/>
      <c r="H809" s="131"/>
      <c r="I809" s="113"/>
      <c r="J809" s="113"/>
      <c r="K809" s="113"/>
      <c r="L809" s="113"/>
    </row>
    <row r="810" spans="6:12" s="27" customFormat="1" hidden="1" x14ac:dyDescent="0.2">
      <c r="F810" s="23"/>
      <c r="G810" s="23"/>
      <c r="H810" s="131"/>
      <c r="I810" s="113"/>
      <c r="J810" s="113"/>
      <c r="K810" s="113"/>
      <c r="L810" s="113"/>
    </row>
    <row r="811" spans="6:12" s="27" customFormat="1" hidden="1" x14ac:dyDescent="0.2">
      <c r="F811" s="23"/>
      <c r="G811" s="23"/>
      <c r="H811" s="131"/>
      <c r="I811" s="113"/>
      <c r="J811" s="113"/>
      <c r="K811" s="113"/>
      <c r="L811" s="113"/>
    </row>
    <row r="812" spans="6:12" s="27" customFormat="1" hidden="1" x14ac:dyDescent="0.2">
      <c r="F812" s="23"/>
      <c r="G812" s="23"/>
      <c r="H812" s="131"/>
      <c r="I812" s="113"/>
      <c r="J812" s="113"/>
      <c r="K812" s="113"/>
      <c r="L812" s="113"/>
    </row>
    <row r="813" spans="6:12" s="27" customFormat="1" hidden="1" x14ac:dyDescent="0.2">
      <c r="F813" s="23"/>
      <c r="G813" s="23"/>
      <c r="H813" s="131"/>
      <c r="I813" s="113"/>
      <c r="J813" s="113"/>
      <c r="K813" s="113"/>
      <c r="L813" s="113"/>
    </row>
    <row r="814" spans="6:12" s="27" customFormat="1" hidden="1" x14ac:dyDescent="0.2">
      <c r="F814" s="23"/>
      <c r="G814" s="23"/>
      <c r="H814" s="131"/>
      <c r="I814" s="113"/>
      <c r="J814" s="113"/>
      <c r="K814" s="113"/>
      <c r="L814" s="113"/>
    </row>
    <row r="815" spans="6:12" s="27" customFormat="1" hidden="1" x14ac:dyDescent="0.2">
      <c r="F815" s="23"/>
      <c r="G815" s="23"/>
      <c r="H815" s="131"/>
      <c r="I815" s="113"/>
      <c r="J815" s="113"/>
      <c r="K815" s="113"/>
      <c r="L815" s="113"/>
    </row>
    <row r="816" spans="6:12" s="27" customFormat="1" hidden="1" x14ac:dyDescent="0.2">
      <c r="F816" s="23"/>
      <c r="G816" s="23"/>
      <c r="H816" s="131"/>
      <c r="I816" s="113"/>
      <c r="J816" s="113"/>
      <c r="K816" s="113"/>
      <c r="L816" s="113"/>
    </row>
    <row r="817" spans="6:12" s="27" customFormat="1" hidden="1" x14ac:dyDescent="0.2">
      <c r="F817" s="23"/>
      <c r="G817" s="23"/>
      <c r="H817" s="131"/>
      <c r="I817" s="113"/>
      <c r="J817" s="113"/>
      <c r="K817" s="113"/>
      <c r="L817" s="113"/>
    </row>
    <row r="818" spans="6:12" s="27" customFormat="1" hidden="1" x14ac:dyDescent="0.2">
      <c r="F818" s="23"/>
      <c r="G818" s="23"/>
      <c r="H818" s="131"/>
      <c r="I818" s="113"/>
      <c r="J818" s="113"/>
      <c r="K818" s="113"/>
      <c r="L818" s="113"/>
    </row>
    <row r="819" spans="6:12" s="27" customFormat="1" hidden="1" x14ac:dyDescent="0.2">
      <c r="F819" s="23"/>
      <c r="G819" s="23"/>
      <c r="H819" s="131"/>
      <c r="I819" s="113"/>
      <c r="J819" s="113"/>
      <c r="K819" s="113"/>
      <c r="L819" s="113"/>
    </row>
    <row r="820" spans="6:12" s="27" customFormat="1" hidden="1" x14ac:dyDescent="0.2">
      <c r="F820" s="23"/>
      <c r="G820" s="23"/>
      <c r="H820" s="131"/>
      <c r="I820" s="113"/>
      <c r="J820" s="113"/>
      <c r="K820" s="113"/>
      <c r="L820" s="113"/>
    </row>
    <row r="821" spans="6:12" s="27" customFormat="1" hidden="1" x14ac:dyDescent="0.2">
      <c r="F821" s="23"/>
      <c r="G821" s="23"/>
      <c r="H821" s="131"/>
      <c r="I821" s="113"/>
      <c r="J821" s="113"/>
      <c r="K821" s="113"/>
      <c r="L821" s="113"/>
    </row>
    <row r="822" spans="6:12" s="27" customFormat="1" hidden="1" x14ac:dyDescent="0.2">
      <c r="F822" s="23"/>
      <c r="G822" s="23"/>
      <c r="H822" s="131"/>
      <c r="I822" s="113"/>
      <c r="J822" s="113"/>
      <c r="K822" s="113"/>
      <c r="L822" s="113"/>
    </row>
    <row r="823" spans="6:12" s="27" customFormat="1" hidden="1" x14ac:dyDescent="0.2">
      <c r="F823" s="23"/>
      <c r="G823" s="23"/>
      <c r="H823" s="131"/>
      <c r="I823" s="113"/>
      <c r="J823" s="113"/>
      <c r="K823" s="113"/>
      <c r="L823" s="113"/>
    </row>
    <row r="824" spans="6:12" s="27" customFormat="1" hidden="1" x14ac:dyDescent="0.2">
      <c r="F824" s="23"/>
      <c r="G824" s="23"/>
      <c r="H824" s="131"/>
      <c r="I824" s="113"/>
      <c r="J824" s="113"/>
      <c r="K824" s="113"/>
      <c r="L824" s="113"/>
    </row>
    <row r="825" spans="6:12" s="27" customFormat="1" hidden="1" x14ac:dyDescent="0.2">
      <c r="F825" s="23"/>
      <c r="G825" s="23"/>
      <c r="H825" s="131"/>
      <c r="I825" s="113"/>
      <c r="J825" s="113"/>
      <c r="K825" s="113"/>
      <c r="L825" s="113"/>
    </row>
    <row r="826" spans="6:12" s="27" customFormat="1" hidden="1" x14ac:dyDescent="0.2">
      <c r="F826" s="23"/>
      <c r="G826" s="23"/>
      <c r="H826" s="131"/>
      <c r="I826" s="113"/>
      <c r="J826" s="113"/>
      <c r="K826" s="113"/>
      <c r="L826" s="113"/>
    </row>
    <row r="827" spans="6:12" s="27" customFormat="1" hidden="1" x14ac:dyDescent="0.2">
      <c r="F827" s="23"/>
      <c r="G827" s="23"/>
      <c r="H827" s="131"/>
      <c r="I827" s="113"/>
      <c r="J827" s="113"/>
      <c r="K827" s="113"/>
      <c r="L827" s="113"/>
    </row>
    <row r="828" spans="6:12" s="27" customFormat="1" hidden="1" x14ac:dyDescent="0.2">
      <c r="F828" s="23"/>
      <c r="G828" s="23"/>
      <c r="H828" s="131"/>
      <c r="I828" s="113"/>
      <c r="J828" s="113"/>
      <c r="K828" s="113"/>
      <c r="L828" s="113"/>
    </row>
    <row r="829" spans="6:12" s="27" customFormat="1" hidden="1" x14ac:dyDescent="0.2">
      <c r="F829" s="23"/>
      <c r="G829" s="23"/>
      <c r="H829" s="131"/>
      <c r="I829" s="113"/>
      <c r="J829" s="113"/>
      <c r="K829" s="113"/>
      <c r="L829" s="113"/>
    </row>
    <row r="830" spans="6:12" s="27" customFormat="1" hidden="1" x14ac:dyDescent="0.2">
      <c r="F830" s="23"/>
      <c r="G830" s="23"/>
      <c r="H830" s="131"/>
      <c r="I830" s="113"/>
      <c r="J830" s="113"/>
      <c r="K830" s="113"/>
      <c r="L830" s="113"/>
    </row>
    <row r="831" spans="6:12" s="27" customFormat="1" hidden="1" x14ac:dyDescent="0.2">
      <c r="F831" s="23"/>
      <c r="G831" s="23"/>
      <c r="H831" s="131"/>
      <c r="I831" s="113"/>
      <c r="J831" s="113"/>
      <c r="K831" s="113"/>
      <c r="L831" s="113"/>
    </row>
    <row r="832" spans="6:12" s="27" customFormat="1" hidden="1" x14ac:dyDescent="0.2">
      <c r="F832" s="23"/>
      <c r="G832" s="23"/>
      <c r="H832" s="131"/>
      <c r="I832" s="113"/>
      <c r="J832" s="113"/>
      <c r="K832" s="113"/>
      <c r="L832" s="113"/>
    </row>
    <row r="833" spans="6:12" s="27" customFormat="1" hidden="1" x14ac:dyDescent="0.2">
      <c r="F833" s="23"/>
      <c r="G833" s="23"/>
      <c r="H833" s="131"/>
      <c r="I833" s="113"/>
      <c r="J833" s="113"/>
      <c r="K833" s="113"/>
      <c r="L833" s="113"/>
    </row>
    <row r="834" spans="6:12" s="27" customFormat="1" hidden="1" x14ac:dyDescent="0.2">
      <c r="F834" s="23"/>
      <c r="G834" s="23"/>
      <c r="H834" s="131"/>
      <c r="I834" s="113"/>
      <c r="J834" s="113"/>
      <c r="K834" s="113"/>
      <c r="L834" s="113"/>
    </row>
    <row r="835" spans="6:12" s="27" customFormat="1" hidden="1" x14ac:dyDescent="0.2">
      <c r="F835" s="23"/>
      <c r="G835" s="23"/>
      <c r="H835" s="131"/>
      <c r="I835" s="113"/>
      <c r="J835" s="113"/>
      <c r="K835" s="113"/>
      <c r="L835" s="113"/>
    </row>
    <row r="836" spans="6:12" s="27" customFormat="1" hidden="1" x14ac:dyDescent="0.2">
      <c r="F836" s="23"/>
      <c r="G836" s="23"/>
      <c r="H836" s="131"/>
      <c r="I836" s="113"/>
      <c r="J836" s="113"/>
      <c r="K836" s="113"/>
      <c r="L836" s="113"/>
    </row>
    <row r="837" spans="6:12" s="27" customFormat="1" hidden="1" x14ac:dyDescent="0.2">
      <c r="F837" s="23"/>
      <c r="G837" s="23"/>
      <c r="H837" s="131"/>
      <c r="I837" s="113"/>
      <c r="J837" s="113"/>
      <c r="K837" s="113"/>
      <c r="L837" s="113"/>
    </row>
    <row r="838" spans="6:12" s="27" customFormat="1" hidden="1" x14ac:dyDescent="0.2">
      <c r="F838" s="23"/>
      <c r="G838" s="23"/>
      <c r="H838" s="131"/>
      <c r="I838" s="113"/>
      <c r="J838" s="113"/>
      <c r="K838" s="113"/>
      <c r="L838" s="113"/>
    </row>
    <row r="839" spans="6:12" s="27" customFormat="1" hidden="1" x14ac:dyDescent="0.2">
      <c r="F839" s="23"/>
      <c r="G839" s="23"/>
      <c r="H839" s="131"/>
      <c r="I839" s="113"/>
      <c r="J839" s="113"/>
      <c r="K839" s="113"/>
      <c r="L839" s="113"/>
    </row>
    <row r="840" spans="6:12" s="27" customFormat="1" hidden="1" x14ac:dyDescent="0.2">
      <c r="F840" s="23"/>
      <c r="G840" s="23"/>
      <c r="H840" s="131"/>
      <c r="I840" s="113"/>
      <c r="J840" s="113"/>
      <c r="K840" s="113"/>
      <c r="L840" s="113"/>
    </row>
    <row r="841" spans="6:12" s="27" customFormat="1" hidden="1" x14ac:dyDescent="0.2">
      <c r="F841" s="23"/>
      <c r="G841" s="23"/>
      <c r="H841" s="131"/>
      <c r="I841" s="113"/>
      <c r="J841" s="113"/>
      <c r="K841" s="113"/>
      <c r="L841" s="113"/>
    </row>
    <row r="842" spans="6:12" s="27" customFormat="1" hidden="1" x14ac:dyDescent="0.2">
      <c r="F842" s="23"/>
      <c r="G842" s="23"/>
      <c r="H842" s="131"/>
      <c r="I842" s="113"/>
      <c r="J842" s="113"/>
      <c r="K842" s="113"/>
      <c r="L842" s="113"/>
    </row>
    <row r="843" spans="6:12" s="27" customFormat="1" hidden="1" x14ac:dyDescent="0.2">
      <c r="F843" s="23"/>
      <c r="G843" s="23"/>
      <c r="H843" s="131"/>
      <c r="I843" s="113"/>
      <c r="J843" s="113"/>
      <c r="K843" s="113"/>
      <c r="L843" s="113"/>
    </row>
    <row r="844" spans="6:12" s="27" customFormat="1" hidden="1" x14ac:dyDescent="0.2">
      <c r="F844" s="23"/>
      <c r="G844" s="23"/>
      <c r="H844" s="131"/>
      <c r="I844" s="113"/>
      <c r="J844" s="113"/>
      <c r="K844" s="113"/>
      <c r="L844" s="113"/>
    </row>
    <row r="845" spans="6:12" s="27" customFormat="1" hidden="1" x14ac:dyDescent="0.2">
      <c r="F845" s="23"/>
      <c r="G845" s="23"/>
      <c r="H845" s="131"/>
      <c r="I845" s="113"/>
      <c r="J845" s="113"/>
      <c r="K845" s="113"/>
      <c r="L845" s="113"/>
    </row>
    <row r="846" spans="6:12" s="27" customFormat="1" hidden="1" x14ac:dyDescent="0.2">
      <c r="F846" s="23"/>
      <c r="G846" s="23"/>
      <c r="H846" s="131"/>
      <c r="I846" s="113"/>
      <c r="J846" s="113"/>
      <c r="K846" s="113"/>
      <c r="L846" s="113"/>
    </row>
    <row r="847" spans="6:12" s="27" customFormat="1" hidden="1" x14ac:dyDescent="0.2">
      <c r="F847" s="23"/>
      <c r="G847" s="23"/>
      <c r="H847" s="131"/>
      <c r="I847" s="113"/>
      <c r="J847" s="113"/>
      <c r="K847" s="113"/>
      <c r="L847" s="113"/>
    </row>
    <row r="848" spans="6:12" s="27" customFormat="1" hidden="1" x14ac:dyDescent="0.2">
      <c r="F848" s="23"/>
      <c r="G848" s="23"/>
      <c r="H848" s="131"/>
      <c r="I848" s="113"/>
      <c r="J848" s="113"/>
      <c r="K848" s="113"/>
      <c r="L848" s="113"/>
    </row>
    <row r="849" spans="6:12" s="27" customFormat="1" hidden="1" x14ac:dyDescent="0.2">
      <c r="F849" s="23"/>
      <c r="G849" s="23"/>
      <c r="H849" s="131"/>
      <c r="I849" s="113"/>
      <c r="J849" s="113"/>
      <c r="K849" s="113"/>
      <c r="L849" s="113"/>
    </row>
    <row r="850" spans="6:12" s="27" customFormat="1" hidden="1" x14ac:dyDescent="0.2">
      <c r="F850" s="23"/>
      <c r="G850" s="23"/>
      <c r="H850" s="131"/>
      <c r="I850" s="113"/>
      <c r="J850" s="113"/>
      <c r="K850" s="113"/>
      <c r="L850" s="113"/>
    </row>
    <row r="851" spans="6:12" s="27" customFormat="1" hidden="1" x14ac:dyDescent="0.2">
      <c r="F851" s="23"/>
      <c r="G851" s="23"/>
      <c r="H851" s="131"/>
      <c r="I851" s="113"/>
      <c r="J851" s="113"/>
      <c r="K851" s="113"/>
      <c r="L851" s="113"/>
    </row>
    <row r="852" spans="6:12" s="27" customFormat="1" hidden="1" x14ac:dyDescent="0.2">
      <c r="F852" s="23"/>
      <c r="G852" s="23"/>
      <c r="H852" s="131"/>
      <c r="I852" s="113"/>
      <c r="J852" s="113"/>
      <c r="K852" s="113"/>
      <c r="L852" s="113"/>
    </row>
    <row r="853" spans="6:12" s="27" customFormat="1" hidden="1" x14ac:dyDescent="0.2">
      <c r="F853" s="23"/>
      <c r="G853" s="23"/>
      <c r="H853" s="131"/>
      <c r="I853" s="113"/>
      <c r="J853" s="113"/>
      <c r="K853" s="113"/>
      <c r="L853" s="113"/>
    </row>
    <row r="854" spans="6:12" s="27" customFormat="1" hidden="1" x14ac:dyDescent="0.2">
      <c r="F854" s="23"/>
      <c r="G854" s="23"/>
      <c r="H854" s="131"/>
      <c r="I854" s="113"/>
      <c r="J854" s="113"/>
      <c r="K854" s="113"/>
      <c r="L854" s="113"/>
    </row>
    <row r="855" spans="6:12" s="27" customFormat="1" hidden="1" x14ac:dyDescent="0.2">
      <c r="F855" s="23"/>
      <c r="G855" s="23"/>
      <c r="H855" s="131"/>
      <c r="I855" s="113"/>
      <c r="J855" s="113"/>
      <c r="K855" s="113"/>
      <c r="L855" s="113"/>
    </row>
    <row r="856" spans="6:12" s="27" customFormat="1" hidden="1" x14ac:dyDescent="0.2">
      <c r="F856" s="23"/>
      <c r="G856" s="23"/>
      <c r="H856" s="131"/>
      <c r="I856" s="113"/>
      <c r="J856" s="113"/>
      <c r="K856" s="113"/>
      <c r="L856" s="113"/>
    </row>
    <row r="857" spans="6:12" s="27" customFormat="1" hidden="1" x14ac:dyDescent="0.2">
      <c r="F857" s="23"/>
      <c r="G857" s="23"/>
      <c r="H857" s="131"/>
      <c r="I857" s="113"/>
      <c r="J857" s="113"/>
      <c r="K857" s="113"/>
      <c r="L857" s="113"/>
    </row>
    <row r="858" spans="6:12" s="27" customFormat="1" hidden="1" x14ac:dyDescent="0.2">
      <c r="F858" s="23"/>
      <c r="G858" s="23"/>
      <c r="H858" s="131"/>
      <c r="I858" s="113"/>
      <c r="J858" s="113"/>
      <c r="K858" s="113"/>
      <c r="L858" s="113"/>
    </row>
    <row r="859" spans="6:12" s="27" customFormat="1" hidden="1" x14ac:dyDescent="0.2">
      <c r="F859" s="23"/>
      <c r="G859" s="23"/>
      <c r="H859" s="131"/>
      <c r="I859" s="113"/>
      <c r="J859" s="113"/>
      <c r="K859" s="113"/>
      <c r="L859" s="113"/>
    </row>
    <row r="860" spans="6:12" s="27" customFormat="1" hidden="1" x14ac:dyDescent="0.2">
      <c r="F860" s="23"/>
      <c r="G860" s="23"/>
      <c r="H860" s="131"/>
      <c r="I860" s="113"/>
      <c r="J860" s="113"/>
      <c r="K860" s="113"/>
      <c r="L860" s="113"/>
    </row>
    <row r="861" spans="6:12" s="27" customFormat="1" hidden="1" x14ac:dyDescent="0.2">
      <c r="F861" s="23"/>
      <c r="G861" s="23"/>
      <c r="H861" s="131"/>
      <c r="I861" s="113"/>
      <c r="J861" s="113"/>
      <c r="K861" s="113"/>
      <c r="L861" s="113"/>
    </row>
    <row r="862" spans="6:12" s="27" customFormat="1" hidden="1" x14ac:dyDescent="0.2">
      <c r="F862" s="23"/>
      <c r="G862" s="23"/>
      <c r="H862" s="131"/>
      <c r="I862" s="113"/>
      <c r="J862" s="113"/>
      <c r="K862" s="113"/>
      <c r="L862" s="113"/>
    </row>
    <row r="863" spans="6:12" s="27" customFormat="1" hidden="1" x14ac:dyDescent="0.2">
      <c r="F863" s="23"/>
      <c r="G863" s="23"/>
      <c r="H863" s="131"/>
      <c r="I863" s="113"/>
      <c r="J863" s="113"/>
      <c r="K863" s="113"/>
      <c r="L863" s="113"/>
    </row>
    <row r="864" spans="6:12" s="27" customFormat="1" hidden="1" x14ac:dyDescent="0.2">
      <c r="F864" s="23"/>
      <c r="G864" s="23"/>
      <c r="H864" s="131"/>
      <c r="I864" s="113"/>
      <c r="J864" s="113"/>
      <c r="K864" s="113"/>
      <c r="L864" s="113"/>
    </row>
    <row r="865" spans="6:12" s="27" customFormat="1" hidden="1" x14ac:dyDescent="0.2">
      <c r="F865" s="23"/>
      <c r="G865" s="23"/>
      <c r="H865" s="131"/>
      <c r="I865" s="113"/>
      <c r="J865" s="113"/>
      <c r="K865" s="113"/>
      <c r="L865" s="113"/>
    </row>
    <row r="866" spans="6:12" s="27" customFormat="1" hidden="1" x14ac:dyDescent="0.2">
      <c r="F866" s="23"/>
      <c r="G866" s="23"/>
      <c r="H866" s="131"/>
      <c r="I866" s="113"/>
      <c r="J866" s="113"/>
      <c r="K866" s="113"/>
      <c r="L866" s="113"/>
    </row>
    <row r="867" spans="6:12" s="27" customFormat="1" hidden="1" x14ac:dyDescent="0.2">
      <c r="F867" s="23"/>
      <c r="G867" s="23"/>
      <c r="H867" s="131"/>
      <c r="I867" s="113"/>
      <c r="J867" s="113"/>
      <c r="K867" s="113"/>
      <c r="L867" s="113"/>
    </row>
    <row r="868" spans="6:12" s="27" customFormat="1" hidden="1" x14ac:dyDescent="0.2">
      <c r="F868" s="23"/>
      <c r="G868" s="23"/>
      <c r="H868" s="131"/>
      <c r="I868" s="113"/>
      <c r="J868" s="113"/>
      <c r="K868" s="113"/>
      <c r="L868" s="113"/>
    </row>
    <row r="869" spans="6:12" s="27" customFormat="1" hidden="1" x14ac:dyDescent="0.2">
      <c r="F869" s="23"/>
      <c r="G869" s="23"/>
      <c r="H869" s="131"/>
      <c r="I869" s="113"/>
      <c r="J869" s="113"/>
      <c r="K869" s="113"/>
      <c r="L869" s="113"/>
    </row>
    <row r="870" spans="6:12" s="27" customFormat="1" hidden="1" x14ac:dyDescent="0.2">
      <c r="F870" s="23"/>
      <c r="G870" s="23"/>
      <c r="H870" s="131"/>
      <c r="I870" s="113"/>
      <c r="J870" s="113"/>
      <c r="K870" s="113"/>
      <c r="L870" s="113"/>
    </row>
    <row r="871" spans="6:12" s="27" customFormat="1" hidden="1" x14ac:dyDescent="0.2">
      <c r="F871" s="23"/>
      <c r="G871" s="23"/>
      <c r="H871" s="131"/>
      <c r="I871" s="113"/>
      <c r="J871" s="113"/>
      <c r="K871" s="113"/>
      <c r="L871" s="113"/>
    </row>
    <row r="872" spans="6:12" s="27" customFormat="1" hidden="1" x14ac:dyDescent="0.2">
      <c r="F872" s="23"/>
      <c r="G872" s="23"/>
      <c r="H872" s="131"/>
      <c r="I872" s="113"/>
      <c r="J872" s="113"/>
      <c r="K872" s="113"/>
      <c r="L872" s="113"/>
    </row>
    <row r="873" spans="6:12" s="27" customFormat="1" hidden="1" x14ac:dyDescent="0.2">
      <c r="F873" s="23"/>
      <c r="G873" s="23"/>
      <c r="H873" s="131"/>
      <c r="I873" s="113"/>
      <c r="J873" s="113"/>
      <c r="K873" s="113"/>
      <c r="L873" s="113"/>
    </row>
    <row r="874" spans="6:12" s="27" customFormat="1" hidden="1" x14ac:dyDescent="0.2">
      <c r="F874" s="23"/>
      <c r="G874" s="23"/>
      <c r="H874" s="131"/>
      <c r="I874" s="113"/>
      <c r="J874" s="113"/>
      <c r="K874" s="113"/>
      <c r="L874" s="113"/>
    </row>
    <row r="875" spans="6:12" s="27" customFormat="1" hidden="1" x14ac:dyDescent="0.2">
      <c r="F875" s="23"/>
      <c r="G875" s="23"/>
      <c r="H875" s="131"/>
      <c r="I875" s="113"/>
      <c r="J875" s="113"/>
      <c r="K875" s="113"/>
      <c r="L875" s="113"/>
    </row>
    <row r="876" spans="6:12" s="27" customFormat="1" hidden="1" x14ac:dyDescent="0.2">
      <c r="F876" s="23"/>
      <c r="G876" s="23"/>
      <c r="H876" s="131"/>
      <c r="I876" s="113"/>
      <c r="J876" s="113"/>
      <c r="K876" s="113"/>
      <c r="L876" s="113"/>
    </row>
    <row r="877" spans="6:12" s="27" customFormat="1" hidden="1" x14ac:dyDescent="0.2">
      <c r="F877" s="23"/>
      <c r="G877" s="23"/>
      <c r="H877" s="131"/>
      <c r="I877" s="113"/>
      <c r="J877" s="113"/>
      <c r="K877" s="113"/>
      <c r="L877" s="113"/>
    </row>
    <row r="878" spans="6:12" s="27" customFormat="1" hidden="1" x14ac:dyDescent="0.2">
      <c r="F878" s="23"/>
      <c r="G878" s="23"/>
      <c r="H878" s="131"/>
      <c r="I878" s="113"/>
      <c r="J878" s="113"/>
      <c r="K878" s="113"/>
      <c r="L878" s="113"/>
    </row>
    <row r="879" spans="6:12" s="27" customFormat="1" hidden="1" x14ac:dyDescent="0.2">
      <c r="F879" s="23"/>
      <c r="G879" s="23"/>
      <c r="H879" s="131"/>
      <c r="I879" s="113"/>
      <c r="J879" s="113"/>
      <c r="K879" s="113"/>
      <c r="L879" s="113"/>
    </row>
    <row r="880" spans="6:12" s="27" customFormat="1" hidden="1" x14ac:dyDescent="0.2">
      <c r="F880" s="23"/>
      <c r="G880" s="23"/>
      <c r="H880" s="131"/>
      <c r="I880" s="113"/>
      <c r="J880" s="113"/>
      <c r="K880" s="113"/>
      <c r="L880" s="113"/>
    </row>
    <row r="881" spans="6:12" s="27" customFormat="1" hidden="1" x14ac:dyDescent="0.2">
      <c r="F881" s="23"/>
      <c r="G881" s="23"/>
      <c r="H881" s="131"/>
      <c r="I881" s="113"/>
      <c r="J881" s="113"/>
      <c r="K881" s="113"/>
      <c r="L881" s="113"/>
    </row>
    <row r="882" spans="6:12" s="27" customFormat="1" hidden="1" x14ac:dyDescent="0.2">
      <c r="F882" s="23"/>
      <c r="G882" s="23"/>
      <c r="H882" s="131"/>
      <c r="I882" s="113"/>
      <c r="J882" s="113"/>
      <c r="K882" s="113"/>
      <c r="L882" s="113"/>
    </row>
    <row r="883" spans="6:12" s="27" customFormat="1" hidden="1" x14ac:dyDescent="0.2">
      <c r="F883" s="23"/>
      <c r="G883" s="23"/>
      <c r="H883" s="131"/>
      <c r="I883" s="113"/>
      <c r="J883" s="113"/>
      <c r="K883" s="113"/>
      <c r="L883" s="113"/>
    </row>
    <row r="884" spans="6:12" s="27" customFormat="1" hidden="1" x14ac:dyDescent="0.2">
      <c r="F884" s="23"/>
      <c r="G884" s="23"/>
      <c r="H884" s="131"/>
      <c r="I884" s="113"/>
      <c r="J884" s="113"/>
      <c r="K884" s="113"/>
      <c r="L884" s="113"/>
    </row>
    <row r="885" spans="6:12" s="27" customFormat="1" hidden="1" x14ac:dyDescent="0.2">
      <c r="F885" s="23"/>
      <c r="G885" s="23"/>
      <c r="H885" s="131"/>
      <c r="I885" s="113"/>
      <c r="J885" s="113"/>
      <c r="K885" s="113"/>
      <c r="L885" s="113"/>
    </row>
    <row r="886" spans="6:12" s="27" customFormat="1" hidden="1" x14ac:dyDescent="0.2">
      <c r="F886" s="23"/>
      <c r="G886" s="23"/>
      <c r="H886" s="131"/>
      <c r="I886" s="113"/>
      <c r="J886" s="113"/>
      <c r="K886" s="113"/>
      <c r="L886" s="113"/>
    </row>
    <row r="887" spans="6:12" s="27" customFormat="1" hidden="1" x14ac:dyDescent="0.2">
      <c r="F887" s="23"/>
      <c r="G887" s="23"/>
      <c r="H887" s="131"/>
      <c r="I887" s="113"/>
      <c r="J887" s="113"/>
      <c r="K887" s="113"/>
      <c r="L887" s="113"/>
    </row>
    <row r="888" spans="6:12" s="27" customFormat="1" hidden="1" x14ac:dyDescent="0.2">
      <c r="F888" s="23"/>
      <c r="G888" s="23"/>
      <c r="H888" s="131"/>
      <c r="I888" s="113"/>
      <c r="J888" s="113"/>
      <c r="K888" s="113"/>
      <c r="L888" s="113"/>
    </row>
    <row r="889" spans="6:12" s="27" customFormat="1" hidden="1" x14ac:dyDescent="0.2">
      <c r="F889" s="23"/>
      <c r="G889" s="23"/>
      <c r="H889" s="131"/>
      <c r="I889" s="113"/>
      <c r="J889" s="113"/>
      <c r="K889" s="113"/>
      <c r="L889" s="113"/>
    </row>
    <row r="890" spans="6:12" s="27" customFormat="1" hidden="1" x14ac:dyDescent="0.2">
      <c r="F890" s="23"/>
      <c r="G890" s="23"/>
      <c r="H890" s="131"/>
      <c r="I890" s="113"/>
      <c r="J890" s="113"/>
      <c r="K890" s="113"/>
      <c r="L890" s="113"/>
    </row>
    <row r="891" spans="6:12" s="27" customFormat="1" hidden="1" x14ac:dyDescent="0.2">
      <c r="F891" s="23"/>
      <c r="G891" s="23"/>
      <c r="H891" s="131"/>
      <c r="I891" s="113"/>
      <c r="J891" s="113"/>
      <c r="K891" s="113"/>
      <c r="L891" s="113"/>
    </row>
    <row r="892" spans="6:12" s="27" customFormat="1" hidden="1" x14ac:dyDescent="0.2">
      <c r="F892" s="23"/>
      <c r="G892" s="23"/>
      <c r="H892" s="131"/>
      <c r="I892" s="113"/>
      <c r="J892" s="113"/>
      <c r="K892" s="113"/>
      <c r="L892" s="113"/>
    </row>
    <row r="893" spans="6:12" s="27" customFormat="1" hidden="1" x14ac:dyDescent="0.2">
      <c r="F893" s="23"/>
      <c r="G893" s="23"/>
      <c r="H893" s="131"/>
      <c r="I893" s="113"/>
      <c r="J893" s="113"/>
      <c r="K893" s="113"/>
      <c r="L893" s="113"/>
    </row>
    <row r="894" spans="6:12" s="27" customFormat="1" hidden="1" x14ac:dyDescent="0.2">
      <c r="F894" s="23"/>
      <c r="G894" s="23"/>
      <c r="H894" s="131"/>
      <c r="I894" s="113"/>
      <c r="J894" s="113"/>
      <c r="K894" s="113"/>
      <c r="L894" s="113"/>
    </row>
    <row r="895" spans="6:12" s="27" customFormat="1" hidden="1" x14ac:dyDescent="0.2">
      <c r="F895" s="23"/>
      <c r="G895" s="23"/>
      <c r="H895" s="131"/>
      <c r="I895" s="113"/>
      <c r="J895" s="113"/>
      <c r="K895" s="113"/>
      <c r="L895" s="113"/>
    </row>
    <row r="896" spans="6:12" s="27" customFormat="1" hidden="1" x14ac:dyDescent="0.2">
      <c r="F896" s="23"/>
      <c r="G896" s="23"/>
      <c r="H896" s="131"/>
      <c r="I896" s="113"/>
      <c r="J896" s="113"/>
      <c r="K896" s="113"/>
      <c r="L896" s="113"/>
    </row>
    <row r="897" spans="6:12" s="27" customFormat="1" hidden="1" x14ac:dyDescent="0.2">
      <c r="F897" s="23"/>
      <c r="G897" s="23"/>
      <c r="H897" s="131"/>
      <c r="I897" s="113"/>
      <c r="J897" s="113"/>
      <c r="K897" s="113"/>
      <c r="L897" s="113"/>
    </row>
    <row r="898" spans="6:12" s="27" customFormat="1" hidden="1" x14ac:dyDescent="0.2">
      <c r="F898" s="23"/>
      <c r="G898" s="23"/>
      <c r="H898" s="131"/>
      <c r="I898" s="113"/>
      <c r="J898" s="113"/>
      <c r="K898" s="113"/>
      <c r="L898" s="113"/>
    </row>
    <row r="899" spans="6:12" s="27" customFormat="1" hidden="1" x14ac:dyDescent="0.2">
      <c r="F899" s="23"/>
      <c r="G899" s="23"/>
      <c r="H899" s="131"/>
      <c r="I899" s="113"/>
      <c r="J899" s="113"/>
      <c r="K899" s="113"/>
      <c r="L899" s="113"/>
    </row>
    <row r="900" spans="6:12" s="27" customFormat="1" hidden="1" x14ac:dyDescent="0.2">
      <c r="F900" s="23"/>
      <c r="G900" s="23"/>
      <c r="H900" s="131"/>
      <c r="I900" s="113"/>
      <c r="J900" s="113"/>
      <c r="K900" s="113"/>
      <c r="L900" s="113"/>
    </row>
    <row r="901" spans="6:12" s="27" customFormat="1" hidden="1" x14ac:dyDescent="0.2">
      <c r="F901" s="23"/>
      <c r="G901" s="23"/>
      <c r="H901" s="131"/>
      <c r="I901" s="113"/>
      <c r="J901" s="113"/>
      <c r="K901" s="113"/>
      <c r="L901" s="113"/>
    </row>
    <row r="902" spans="6:12" s="27" customFormat="1" hidden="1" x14ac:dyDescent="0.2">
      <c r="F902" s="23"/>
      <c r="G902" s="23"/>
      <c r="H902" s="131"/>
      <c r="I902" s="113"/>
      <c r="J902" s="113"/>
      <c r="K902" s="113"/>
      <c r="L902" s="113"/>
    </row>
    <row r="903" spans="6:12" s="27" customFormat="1" hidden="1" x14ac:dyDescent="0.2">
      <c r="F903" s="23"/>
      <c r="G903" s="23"/>
      <c r="H903" s="131"/>
      <c r="I903" s="113"/>
      <c r="J903" s="113"/>
      <c r="K903" s="113"/>
      <c r="L903" s="113"/>
    </row>
    <row r="904" spans="6:12" s="27" customFormat="1" hidden="1" x14ac:dyDescent="0.2">
      <c r="F904" s="23"/>
      <c r="G904" s="23"/>
      <c r="H904" s="131"/>
      <c r="I904" s="113"/>
      <c r="J904" s="113"/>
      <c r="K904" s="113"/>
      <c r="L904" s="113"/>
    </row>
    <row r="905" spans="6:12" s="27" customFormat="1" hidden="1" x14ac:dyDescent="0.2">
      <c r="F905" s="23"/>
      <c r="G905" s="23"/>
      <c r="H905" s="131"/>
      <c r="I905" s="113"/>
      <c r="J905" s="113"/>
      <c r="K905" s="113"/>
      <c r="L905" s="113"/>
    </row>
    <row r="906" spans="6:12" s="27" customFormat="1" hidden="1" x14ac:dyDescent="0.2">
      <c r="F906" s="23"/>
      <c r="G906" s="23"/>
      <c r="H906" s="131"/>
      <c r="I906" s="113"/>
      <c r="J906" s="113"/>
      <c r="K906" s="113"/>
      <c r="L906" s="113"/>
    </row>
    <row r="907" spans="6:12" s="27" customFormat="1" hidden="1" x14ac:dyDescent="0.2">
      <c r="F907" s="23"/>
      <c r="G907" s="23"/>
      <c r="H907" s="131"/>
      <c r="I907" s="113"/>
      <c r="J907" s="113"/>
      <c r="K907" s="113"/>
      <c r="L907" s="113"/>
    </row>
    <row r="908" spans="6:12" s="27" customFormat="1" hidden="1" x14ac:dyDescent="0.2">
      <c r="F908" s="23"/>
      <c r="G908" s="23"/>
      <c r="H908" s="131"/>
      <c r="I908" s="113"/>
      <c r="J908" s="113"/>
      <c r="K908" s="113"/>
      <c r="L908" s="113"/>
    </row>
    <row r="909" spans="6:12" s="27" customFormat="1" hidden="1" x14ac:dyDescent="0.2">
      <c r="F909" s="23"/>
      <c r="G909" s="23"/>
      <c r="H909" s="131"/>
      <c r="I909" s="113"/>
      <c r="J909" s="113"/>
      <c r="K909" s="113"/>
      <c r="L909" s="113"/>
    </row>
    <row r="910" spans="6:12" s="27" customFormat="1" hidden="1" x14ac:dyDescent="0.2">
      <c r="F910" s="23"/>
      <c r="G910" s="23"/>
      <c r="H910" s="131"/>
      <c r="I910" s="113"/>
      <c r="J910" s="113"/>
      <c r="K910" s="113"/>
      <c r="L910" s="113"/>
    </row>
    <row r="911" spans="6:12" s="27" customFormat="1" hidden="1" x14ac:dyDescent="0.2">
      <c r="F911" s="23"/>
      <c r="G911" s="23"/>
      <c r="H911" s="131"/>
      <c r="I911" s="113"/>
      <c r="J911" s="113"/>
      <c r="K911" s="113"/>
      <c r="L911" s="113"/>
    </row>
    <row r="912" spans="6:12" s="27" customFormat="1" hidden="1" x14ac:dyDescent="0.2">
      <c r="F912" s="23"/>
      <c r="G912" s="23"/>
      <c r="H912" s="131"/>
      <c r="I912" s="113"/>
      <c r="J912" s="113"/>
      <c r="K912" s="113"/>
      <c r="L912" s="113"/>
    </row>
    <row r="913" spans="6:12" s="27" customFormat="1" hidden="1" x14ac:dyDescent="0.2">
      <c r="F913" s="23"/>
      <c r="G913" s="23"/>
      <c r="H913" s="131"/>
      <c r="I913" s="113"/>
      <c r="J913" s="113"/>
      <c r="K913" s="113"/>
      <c r="L913" s="113"/>
    </row>
    <row r="914" spans="6:12" s="27" customFormat="1" hidden="1" x14ac:dyDescent="0.2">
      <c r="F914" s="23"/>
      <c r="G914" s="23"/>
      <c r="H914" s="131"/>
      <c r="I914" s="113"/>
      <c r="J914" s="113"/>
      <c r="K914" s="113"/>
      <c r="L914" s="113"/>
    </row>
    <row r="915" spans="6:12" s="27" customFormat="1" hidden="1" x14ac:dyDescent="0.2">
      <c r="F915" s="23"/>
      <c r="G915" s="23"/>
      <c r="H915" s="131"/>
      <c r="I915" s="113"/>
      <c r="J915" s="113"/>
      <c r="K915" s="113"/>
      <c r="L915" s="113"/>
    </row>
    <row r="916" spans="6:12" s="27" customFormat="1" hidden="1" x14ac:dyDescent="0.2">
      <c r="F916" s="23"/>
      <c r="G916" s="23"/>
      <c r="H916" s="131"/>
      <c r="I916" s="113"/>
      <c r="J916" s="113"/>
      <c r="K916" s="113"/>
      <c r="L916" s="113"/>
    </row>
    <row r="917" spans="6:12" s="27" customFormat="1" hidden="1" x14ac:dyDescent="0.2">
      <c r="F917" s="23"/>
      <c r="G917" s="23"/>
      <c r="H917" s="131"/>
      <c r="I917" s="113"/>
      <c r="J917" s="113"/>
      <c r="K917" s="113"/>
      <c r="L917" s="113"/>
    </row>
    <row r="918" spans="6:12" s="27" customFormat="1" hidden="1" x14ac:dyDescent="0.2">
      <c r="F918" s="23"/>
      <c r="G918" s="23"/>
      <c r="H918" s="131"/>
      <c r="I918" s="113"/>
      <c r="J918" s="113"/>
      <c r="K918" s="113"/>
      <c r="L918" s="113"/>
    </row>
    <row r="919" spans="6:12" s="27" customFormat="1" hidden="1" x14ac:dyDescent="0.2">
      <c r="F919" s="23"/>
      <c r="G919" s="23"/>
      <c r="H919" s="131"/>
      <c r="I919" s="113"/>
      <c r="J919" s="113"/>
      <c r="K919" s="113"/>
      <c r="L919" s="113"/>
    </row>
    <row r="920" spans="6:12" s="27" customFormat="1" hidden="1" x14ac:dyDescent="0.2">
      <c r="F920" s="23"/>
      <c r="G920" s="23"/>
      <c r="H920" s="131"/>
      <c r="I920" s="113"/>
      <c r="J920" s="113"/>
      <c r="K920" s="113"/>
      <c r="L920" s="113"/>
    </row>
    <row r="921" spans="6:12" s="27" customFormat="1" hidden="1" x14ac:dyDescent="0.2">
      <c r="F921" s="23"/>
      <c r="G921" s="23"/>
      <c r="H921" s="131"/>
      <c r="I921" s="113"/>
      <c r="J921" s="113"/>
      <c r="K921" s="113"/>
      <c r="L921" s="113"/>
    </row>
    <row r="922" spans="6:12" s="27" customFormat="1" hidden="1" x14ac:dyDescent="0.2">
      <c r="F922" s="23"/>
      <c r="G922" s="23"/>
      <c r="H922" s="131"/>
      <c r="I922" s="113"/>
      <c r="J922" s="113"/>
      <c r="K922" s="113"/>
      <c r="L922" s="113"/>
    </row>
    <row r="923" spans="6:12" s="27" customFormat="1" hidden="1" x14ac:dyDescent="0.2">
      <c r="F923" s="23"/>
      <c r="G923" s="23"/>
      <c r="H923" s="131"/>
      <c r="I923" s="113"/>
      <c r="J923" s="113"/>
      <c r="K923" s="113"/>
      <c r="L923" s="113"/>
    </row>
    <row r="924" spans="6:12" s="27" customFormat="1" hidden="1" x14ac:dyDescent="0.2">
      <c r="F924" s="23"/>
      <c r="G924" s="23"/>
      <c r="H924" s="131"/>
      <c r="I924" s="113"/>
      <c r="J924" s="113"/>
      <c r="K924" s="113"/>
      <c r="L924" s="113"/>
    </row>
    <row r="925" spans="6:12" s="27" customFormat="1" hidden="1" x14ac:dyDescent="0.2">
      <c r="F925" s="23"/>
      <c r="G925" s="23"/>
      <c r="H925" s="131"/>
      <c r="I925" s="113"/>
      <c r="J925" s="113"/>
      <c r="K925" s="113"/>
      <c r="L925" s="113"/>
    </row>
    <row r="926" spans="6:12" s="27" customFormat="1" hidden="1" x14ac:dyDescent="0.2">
      <c r="F926" s="23"/>
      <c r="G926" s="23"/>
      <c r="H926" s="131"/>
      <c r="I926" s="113"/>
      <c r="J926" s="113"/>
      <c r="K926" s="113"/>
      <c r="L926" s="113"/>
    </row>
    <row r="927" spans="6:12" s="27" customFormat="1" hidden="1" x14ac:dyDescent="0.2">
      <c r="F927" s="23"/>
      <c r="G927" s="23"/>
      <c r="H927" s="131"/>
      <c r="I927" s="113"/>
      <c r="J927" s="113"/>
      <c r="K927" s="113"/>
      <c r="L927" s="113"/>
    </row>
    <row r="928" spans="6:12" s="27" customFormat="1" hidden="1" x14ac:dyDescent="0.2">
      <c r="F928" s="23"/>
      <c r="G928" s="23"/>
      <c r="H928" s="131"/>
      <c r="I928" s="113"/>
      <c r="J928" s="113"/>
      <c r="K928" s="113"/>
      <c r="L928" s="113"/>
    </row>
    <row r="929" spans="6:12" s="27" customFormat="1" hidden="1" x14ac:dyDescent="0.2">
      <c r="F929" s="23"/>
      <c r="G929" s="23"/>
      <c r="H929" s="131"/>
      <c r="I929" s="113"/>
      <c r="J929" s="113"/>
      <c r="K929" s="113"/>
      <c r="L929" s="113"/>
    </row>
    <row r="930" spans="6:12" s="27" customFormat="1" hidden="1" x14ac:dyDescent="0.2">
      <c r="F930" s="23"/>
      <c r="G930" s="23"/>
      <c r="H930" s="131"/>
      <c r="I930" s="113"/>
      <c r="J930" s="113"/>
      <c r="K930" s="113"/>
      <c r="L930" s="113"/>
    </row>
    <row r="931" spans="6:12" s="27" customFormat="1" hidden="1" x14ac:dyDescent="0.2">
      <c r="F931" s="23"/>
      <c r="G931" s="23"/>
      <c r="H931" s="131"/>
      <c r="I931" s="113"/>
      <c r="J931" s="113"/>
      <c r="K931" s="113"/>
      <c r="L931" s="113"/>
    </row>
    <row r="932" spans="6:12" s="27" customFormat="1" hidden="1" x14ac:dyDescent="0.2">
      <c r="F932" s="23"/>
      <c r="G932" s="23"/>
      <c r="H932" s="131"/>
      <c r="I932" s="113"/>
      <c r="J932" s="113"/>
      <c r="K932" s="113"/>
      <c r="L932" s="113"/>
    </row>
    <row r="933" spans="6:12" s="27" customFormat="1" hidden="1" x14ac:dyDescent="0.2">
      <c r="F933" s="23"/>
      <c r="G933" s="23"/>
      <c r="H933" s="131"/>
      <c r="I933" s="113"/>
      <c r="J933" s="113"/>
      <c r="K933" s="113"/>
      <c r="L933" s="113"/>
    </row>
    <row r="934" spans="6:12" s="27" customFormat="1" hidden="1" x14ac:dyDescent="0.2">
      <c r="F934" s="23"/>
      <c r="G934" s="23"/>
      <c r="H934" s="131"/>
      <c r="I934" s="113"/>
      <c r="J934" s="113"/>
      <c r="K934" s="113"/>
      <c r="L934" s="113"/>
    </row>
    <row r="935" spans="6:12" s="27" customFormat="1" hidden="1" x14ac:dyDescent="0.2">
      <c r="F935" s="23"/>
      <c r="G935" s="23"/>
      <c r="H935" s="131"/>
      <c r="I935" s="113"/>
      <c r="J935" s="113"/>
      <c r="K935" s="113"/>
      <c r="L935" s="113"/>
    </row>
    <row r="936" spans="6:12" s="27" customFormat="1" hidden="1" x14ac:dyDescent="0.2">
      <c r="F936" s="23"/>
      <c r="G936" s="23"/>
      <c r="H936" s="131"/>
      <c r="I936" s="113"/>
      <c r="J936" s="113"/>
      <c r="K936" s="113"/>
      <c r="L936" s="113"/>
    </row>
    <row r="937" spans="6:12" s="27" customFormat="1" hidden="1" x14ac:dyDescent="0.2">
      <c r="F937" s="23"/>
      <c r="G937" s="23"/>
      <c r="H937" s="131"/>
      <c r="I937" s="113"/>
      <c r="J937" s="113"/>
      <c r="K937" s="113"/>
      <c r="L937" s="113"/>
    </row>
    <row r="938" spans="6:12" s="27" customFormat="1" hidden="1" x14ac:dyDescent="0.2">
      <c r="F938" s="23"/>
      <c r="G938" s="23"/>
      <c r="H938" s="131"/>
      <c r="I938" s="113"/>
      <c r="J938" s="113"/>
      <c r="K938" s="113"/>
      <c r="L938" s="113"/>
    </row>
    <row r="939" spans="6:12" s="27" customFormat="1" hidden="1" x14ac:dyDescent="0.2">
      <c r="F939" s="23"/>
      <c r="G939" s="23"/>
      <c r="H939" s="131"/>
      <c r="I939" s="113"/>
      <c r="J939" s="113"/>
      <c r="K939" s="113"/>
      <c r="L939" s="113"/>
    </row>
    <row r="940" spans="6:12" s="27" customFormat="1" hidden="1" x14ac:dyDescent="0.2">
      <c r="F940" s="23"/>
      <c r="G940" s="23"/>
      <c r="H940" s="131"/>
      <c r="I940" s="113"/>
      <c r="J940" s="113"/>
      <c r="K940" s="113"/>
      <c r="L940" s="113"/>
    </row>
    <row r="941" spans="6:12" s="27" customFormat="1" hidden="1" x14ac:dyDescent="0.2">
      <c r="F941" s="23"/>
      <c r="G941" s="23"/>
      <c r="H941" s="131"/>
      <c r="I941" s="113"/>
      <c r="J941" s="113"/>
      <c r="K941" s="113"/>
      <c r="L941" s="113"/>
    </row>
    <row r="942" spans="6:12" s="27" customFormat="1" hidden="1" x14ac:dyDescent="0.2">
      <c r="F942" s="23"/>
      <c r="G942" s="23"/>
      <c r="H942" s="131"/>
      <c r="I942" s="113"/>
      <c r="J942" s="113"/>
      <c r="K942" s="113"/>
      <c r="L942" s="113"/>
    </row>
    <row r="943" spans="6:12" s="27" customFormat="1" hidden="1" x14ac:dyDescent="0.2">
      <c r="F943" s="23"/>
      <c r="G943" s="23"/>
      <c r="H943" s="131"/>
      <c r="I943" s="113"/>
      <c r="J943" s="113"/>
      <c r="K943" s="113"/>
      <c r="L943" s="113"/>
    </row>
    <row r="944" spans="6:12" s="27" customFormat="1" hidden="1" x14ac:dyDescent="0.2">
      <c r="F944" s="23"/>
      <c r="G944" s="23"/>
      <c r="H944" s="131"/>
      <c r="I944" s="113"/>
      <c r="J944" s="113"/>
      <c r="K944" s="113"/>
      <c r="L944" s="113"/>
    </row>
    <row r="945" spans="6:12" s="27" customFormat="1" hidden="1" x14ac:dyDescent="0.2">
      <c r="F945" s="23"/>
      <c r="G945" s="23"/>
      <c r="H945" s="131"/>
      <c r="I945" s="113"/>
      <c r="J945" s="113"/>
      <c r="K945" s="113"/>
      <c r="L945" s="113"/>
    </row>
    <row r="946" spans="6:12" s="27" customFormat="1" hidden="1" x14ac:dyDescent="0.2">
      <c r="F946" s="23"/>
      <c r="G946" s="23"/>
      <c r="H946" s="131"/>
      <c r="I946" s="113"/>
      <c r="J946" s="113"/>
      <c r="K946" s="113"/>
      <c r="L946" s="113"/>
    </row>
    <row r="947" spans="6:12" s="27" customFormat="1" hidden="1" x14ac:dyDescent="0.2">
      <c r="F947" s="23"/>
      <c r="G947" s="23"/>
      <c r="H947" s="131"/>
      <c r="I947" s="113"/>
      <c r="J947" s="113"/>
      <c r="K947" s="113"/>
      <c r="L947" s="113"/>
    </row>
    <row r="948" spans="6:12" s="27" customFormat="1" hidden="1" x14ac:dyDescent="0.2">
      <c r="F948" s="23"/>
      <c r="G948" s="23"/>
      <c r="H948" s="131"/>
      <c r="I948" s="113"/>
      <c r="J948" s="113"/>
      <c r="K948" s="113"/>
      <c r="L948" s="113"/>
    </row>
    <row r="949" spans="6:12" s="27" customFormat="1" hidden="1" x14ac:dyDescent="0.2">
      <c r="F949" s="23"/>
      <c r="G949" s="23"/>
      <c r="H949" s="131"/>
      <c r="I949" s="113"/>
      <c r="J949" s="113"/>
      <c r="K949" s="113"/>
      <c r="L949" s="113"/>
    </row>
    <row r="950" spans="6:12" s="27" customFormat="1" hidden="1" x14ac:dyDescent="0.2">
      <c r="F950" s="23"/>
      <c r="G950" s="23"/>
      <c r="H950" s="131"/>
      <c r="I950" s="113"/>
      <c r="J950" s="113"/>
      <c r="K950" s="113"/>
      <c r="L950" s="113"/>
    </row>
    <row r="951" spans="6:12" s="27" customFormat="1" hidden="1" x14ac:dyDescent="0.2">
      <c r="F951" s="23"/>
      <c r="G951" s="23"/>
      <c r="H951" s="131"/>
      <c r="I951" s="113"/>
      <c r="J951" s="113"/>
      <c r="K951" s="113"/>
      <c r="L951" s="113"/>
    </row>
    <row r="952" spans="6:12" s="27" customFormat="1" hidden="1" x14ac:dyDescent="0.2">
      <c r="F952" s="23"/>
      <c r="G952" s="23"/>
      <c r="H952" s="131"/>
      <c r="I952" s="113"/>
      <c r="J952" s="113"/>
      <c r="K952" s="113"/>
      <c r="L952" s="113"/>
    </row>
    <row r="953" spans="6:12" s="27" customFormat="1" hidden="1" x14ac:dyDescent="0.2">
      <c r="F953" s="23"/>
      <c r="G953" s="23"/>
      <c r="H953" s="131"/>
      <c r="I953" s="113"/>
      <c r="J953" s="113"/>
      <c r="K953" s="113"/>
      <c r="L953" s="113"/>
    </row>
    <row r="954" spans="6:12" s="27" customFormat="1" hidden="1" x14ac:dyDescent="0.2">
      <c r="F954" s="23"/>
      <c r="G954" s="23"/>
      <c r="H954" s="131"/>
      <c r="I954" s="113"/>
      <c r="J954" s="113"/>
      <c r="K954" s="113"/>
      <c r="L954" s="113"/>
    </row>
    <row r="955" spans="6:12" s="27" customFormat="1" hidden="1" x14ac:dyDescent="0.2">
      <c r="F955" s="23"/>
      <c r="G955" s="23"/>
      <c r="H955" s="131"/>
      <c r="I955" s="113"/>
      <c r="J955" s="113"/>
      <c r="K955" s="113"/>
      <c r="L955" s="113"/>
    </row>
    <row r="956" spans="6:12" s="27" customFormat="1" hidden="1" x14ac:dyDescent="0.2">
      <c r="F956" s="23"/>
      <c r="G956" s="23"/>
      <c r="H956" s="131"/>
      <c r="I956" s="113"/>
      <c r="J956" s="113"/>
      <c r="K956" s="113"/>
      <c r="L956" s="113"/>
    </row>
    <row r="957" spans="6:12" s="27" customFormat="1" hidden="1" x14ac:dyDescent="0.2">
      <c r="F957" s="23"/>
      <c r="G957" s="23"/>
      <c r="H957" s="131"/>
      <c r="I957" s="113"/>
      <c r="J957" s="113"/>
      <c r="K957" s="113"/>
      <c r="L957" s="113"/>
    </row>
    <row r="958" spans="6:12" s="27" customFormat="1" hidden="1" x14ac:dyDescent="0.2">
      <c r="F958" s="23"/>
      <c r="G958" s="23"/>
      <c r="H958" s="131"/>
      <c r="I958" s="113"/>
      <c r="J958" s="113"/>
      <c r="K958" s="113"/>
      <c r="L958" s="113"/>
    </row>
    <row r="959" spans="6:12" s="27" customFormat="1" hidden="1" x14ac:dyDescent="0.2">
      <c r="F959" s="23"/>
      <c r="G959" s="23"/>
      <c r="H959" s="131"/>
      <c r="I959" s="113"/>
      <c r="J959" s="113"/>
      <c r="K959" s="113"/>
      <c r="L959" s="113"/>
    </row>
    <row r="960" spans="6:12" s="27" customFormat="1" hidden="1" x14ac:dyDescent="0.2">
      <c r="F960" s="23"/>
      <c r="G960" s="23"/>
      <c r="H960" s="131"/>
      <c r="I960" s="113"/>
      <c r="J960" s="113"/>
      <c r="K960" s="113"/>
      <c r="L960" s="113"/>
    </row>
    <row r="961" spans="6:12" s="27" customFormat="1" hidden="1" x14ac:dyDescent="0.2">
      <c r="F961" s="23"/>
      <c r="G961" s="23"/>
      <c r="H961" s="131"/>
      <c r="I961" s="113"/>
      <c r="J961" s="113"/>
      <c r="K961" s="113"/>
      <c r="L961" s="113"/>
    </row>
    <row r="962" spans="6:12" s="27" customFormat="1" hidden="1" x14ac:dyDescent="0.2">
      <c r="F962" s="23"/>
      <c r="G962" s="23"/>
      <c r="H962" s="131"/>
      <c r="I962" s="113"/>
      <c r="J962" s="113"/>
      <c r="K962" s="113"/>
      <c r="L962" s="113"/>
    </row>
    <row r="963" spans="6:12" s="27" customFormat="1" hidden="1" x14ac:dyDescent="0.2">
      <c r="F963" s="23"/>
      <c r="G963" s="23"/>
      <c r="H963" s="131"/>
      <c r="I963" s="113"/>
      <c r="J963" s="113"/>
      <c r="K963" s="113"/>
      <c r="L963" s="113"/>
    </row>
    <row r="964" spans="6:12" s="27" customFormat="1" hidden="1" x14ac:dyDescent="0.2">
      <c r="F964" s="23"/>
      <c r="G964" s="23"/>
      <c r="H964" s="131"/>
      <c r="I964" s="113"/>
      <c r="J964" s="113"/>
      <c r="K964" s="113"/>
      <c r="L964" s="113"/>
    </row>
    <row r="965" spans="6:12" s="27" customFormat="1" hidden="1" x14ac:dyDescent="0.2">
      <c r="F965" s="23"/>
      <c r="G965" s="23"/>
      <c r="H965" s="131"/>
      <c r="I965" s="113"/>
      <c r="J965" s="113"/>
      <c r="K965" s="113"/>
      <c r="L965" s="113"/>
    </row>
    <row r="966" spans="6:12" s="27" customFormat="1" hidden="1" x14ac:dyDescent="0.2">
      <c r="F966" s="23"/>
      <c r="G966" s="23"/>
      <c r="H966" s="131"/>
      <c r="I966" s="113"/>
      <c r="J966" s="113"/>
      <c r="K966" s="113"/>
      <c r="L966" s="113"/>
    </row>
    <row r="967" spans="6:12" s="27" customFormat="1" hidden="1" x14ac:dyDescent="0.2">
      <c r="F967" s="23"/>
      <c r="G967" s="23"/>
      <c r="H967" s="131"/>
      <c r="I967" s="113"/>
      <c r="J967" s="113"/>
      <c r="K967" s="113"/>
      <c r="L967" s="113"/>
    </row>
    <row r="968" spans="6:12" s="27" customFormat="1" hidden="1" x14ac:dyDescent="0.2">
      <c r="F968" s="23"/>
      <c r="G968" s="23"/>
      <c r="H968" s="131"/>
      <c r="I968" s="113"/>
      <c r="J968" s="113"/>
      <c r="K968" s="113"/>
      <c r="L968" s="113"/>
    </row>
    <row r="969" spans="6:12" s="27" customFormat="1" hidden="1" x14ac:dyDescent="0.2">
      <c r="F969" s="23"/>
      <c r="G969" s="23"/>
      <c r="H969" s="131"/>
      <c r="I969" s="113"/>
      <c r="J969" s="113"/>
      <c r="K969" s="113"/>
      <c r="L969" s="113"/>
    </row>
    <row r="970" spans="6:12" s="27" customFormat="1" hidden="1" x14ac:dyDescent="0.2">
      <c r="F970" s="23"/>
      <c r="G970" s="23"/>
      <c r="H970" s="131"/>
      <c r="I970" s="113"/>
      <c r="J970" s="113"/>
      <c r="K970" s="113"/>
      <c r="L970" s="113"/>
    </row>
    <row r="971" spans="6:12" s="27" customFormat="1" hidden="1" x14ac:dyDescent="0.2">
      <c r="F971" s="23"/>
      <c r="G971" s="23"/>
      <c r="H971" s="131"/>
      <c r="I971" s="113"/>
      <c r="J971" s="113"/>
      <c r="K971" s="113"/>
      <c r="L971" s="113"/>
    </row>
    <row r="972" spans="6:12" s="27" customFormat="1" hidden="1" x14ac:dyDescent="0.2">
      <c r="F972" s="23"/>
      <c r="G972" s="23"/>
      <c r="H972" s="131"/>
      <c r="I972" s="113"/>
      <c r="J972" s="113"/>
      <c r="K972" s="113"/>
      <c r="L972" s="113"/>
    </row>
    <row r="973" spans="6:12" s="27" customFormat="1" hidden="1" x14ac:dyDescent="0.2">
      <c r="F973" s="23"/>
      <c r="G973" s="23"/>
      <c r="H973" s="131"/>
      <c r="I973" s="113"/>
      <c r="J973" s="113"/>
      <c r="K973" s="113"/>
      <c r="L973" s="113"/>
    </row>
    <row r="974" spans="6:12" s="27" customFormat="1" hidden="1" x14ac:dyDescent="0.2">
      <c r="F974" s="23"/>
      <c r="G974" s="23"/>
      <c r="H974" s="131"/>
      <c r="I974" s="113"/>
      <c r="J974" s="113"/>
      <c r="K974" s="113"/>
      <c r="L974" s="113"/>
    </row>
    <row r="975" spans="6:12" s="27" customFormat="1" hidden="1" x14ac:dyDescent="0.2">
      <c r="F975" s="23"/>
      <c r="G975" s="23"/>
      <c r="H975" s="131"/>
      <c r="I975" s="113"/>
      <c r="J975" s="113"/>
      <c r="K975" s="113"/>
      <c r="L975" s="113"/>
    </row>
    <row r="976" spans="6:12" s="27" customFormat="1" hidden="1" x14ac:dyDescent="0.2">
      <c r="F976" s="23"/>
      <c r="G976" s="23"/>
      <c r="H976" s="131"/>
      <c r="I976" s="113"/>
      <c r="J976" s="113"/>
      <c r="K976" s="113"/>
      <c r="L976" s="113"/>
    </row>
    <row r="977" spans="6:12" s="27" customFormat="1" hidden="1" x14ac:dyDescent="0.2">
      <c r="F977" s="23"/>
      <c r="G977" s="23"/>
      <c r="H977" s="131"/>
      <c r="I977" s="113"/>
      <c r="J977" s="113"/>
      <c r="K977" s="113"/>
      <c r="L977" s="113"/>
    </row>
    <row r="978" spans="6:12" s="27" customFormat="1" hidden="1" x14ac:dyDescent="0.2">
      <c r="F978" s="23"/>
      <c r="G978" s="23"/>
      <c r="H978" s="131"/>
      <c r="I978" s="113"/>
      <c r="J978" s="113"/>
      <c r="K978" s="113"/>
      <c r="L978" s="113"/>
    </row>
    <row r="979" spans="6:12" s="27" customFormat="1" hidden="1" x14ac:dyDescent="0.2">
      <c r="F979" s="23"/>
      <c r="G979" s="23"/>
      <c r="H979" s="131"/>
      <c r="I979" s="113"/>
      <c r="J979" s="113"/>
      <c r="K979" s="113"/>
      <c r="L979" s="113"/>
    </row>
    <row r="980" spans="6:12" s="27" customFormat="1" hidden="1" x14ac:dyDescent="0.2">
      <c r="F980" s="23"/>
      <c r="G980" s="23"/>
      <c r="H980" s="131"/>
      <c r="I980" s="113"/>
      <c r="J980" s="113"/>
      <c r="K980" s="113"/>
      <c r="L980" s="113"/>
    </row>
    <row r="981" spans="6:12" s="27" customFormat="1" hidden="1" x14ac:dyDescent="0.2">
      <c r="F981" s="23"/>
      <c r="G981" s="23"/>
      <c r="H981" s="131"/>
      <c r="I981" s="113"/>
      <c r="J981" s="113"/>
      <c r="K981" s="113"/>
      <c r="L981" s="113"/>
    </row>
    <row r="982" spans="6:12" s="27" customFormat="1" hidden="1" x14ac:dyDescent="0.2">
      <c r="F982" s="23"/>
      <c r="G982" s="23"/>
      <c r="H982" s="131"/>
      <c r="I982" s="113"/>
      <c r="J982" s="113"/>
      <c r="K982" s="113"/>
      <c r="L982" s="113"/>
    </row>
    <row r="983" spans="6:12" s="27" customFormat="1" hidden="1" x14ac:dyDescent="0.2">
      <c r="F983" s="23"/>
      <c r="G983" s="23"/>
      <c r="H983" s="131"/>
      <c r="I983" s="113"/>
      <c r="J983" s="113"/>
      <c r="K983" s="113"/>
      <c r="L983" s="113"/>
    </row>
    <row r="984" spans="6:12" s="27" customFormat="1" hidden="1" x14ac:dyDescent="0.2">
      <c r="F984" s="23"/>
      <c r="G984" s="23"/>
      <c r="H984" s="131"/>
      <c r="I984" s="113"/>
      <c r="J984" s="113"/>
      <c r="K984" s="113"/>
      <c r="L984" s="113"/>
    </row>
    <row r="985" spans="6:12" s="27" customFormat="1" hidden="1" x14ac:dyDescent="0.2">
      <c r="F985" s="23"/>
      <c r="G985" s="23"/>
      <c r="H985" s="131"/>
      <c r="I985" s="113"/>
      <c r="J985" s="113"/>
      <c r="K985" s="113"/>
      <c r="L985" s="113"/>
    </row>
    <row r="986" spans="6:12" s="27" customFormat="1" hidden="1" x14ac:dyDescent="0.2">
      <c r="F986" s="23"/>
      <c r="G986" s="23"/>
      <c r="H986" s="131"/>
      <c r="I986" s="113"/>
      <c r="J986" s="113"/>
      <c r="K986" s="113"/>
      <c r="L986" s="113"/>
    </row>
    <row r="987" spans="6:12" s="27" customFormat="1" hidden="1" x14ac:dyDescent="0.2">
      <c r="F987" s="23"/>
      <c r="G987" s="23"/>
      <c r="H987" s="131"/>
      <c r="I987" s="113"/>
      <c r="J987" s="113"/>
      <c r="K987" s="113"/>
      <c r="L987" s="113"/>
    </row>
    <row r="988" spans="6:12" s="27" customFormat="1" hidden="1" x14ac:dyDescent="0.2">
      <c r="F988" s="23"/>
      <c r="G988" s="23"/>
      <c r="H988" s="131"/>
      <c r="I988" s="113"/>
      <c r="J988" s="113"/>
      <c r="K988" s="113"/>
      <c r="L988" s="113"/>
    </row>
    <row r="989" spans="6:12" s="27" customFormat="1" hidden="1" x14ac:dyDescent="0.2">
      <c r="F989" s="23"/>
      <c r="G989" s="23"/>
      <c r="H989" s="131"/>
      <c r="I989" s="113"/>
      <c r="J989" s="113"/>
      <c r="K989" s="113"/>
      <c r="L989" s="113"/>
    </row>
    <row r="990" spans="6:12" s="27" customFormat="1" hidden="1" x14ac:dyDescent="0.2">
      <c r="F990" s="23"/>
      <c r="G990" s="23"/>
      <c r="H990" s="131"/>
      <c r="I990" s="113"/>
      <c r="J990" s="113"/>
      <c r="K990" s="113"/>
      <c r="L990" s="113"/>
    </row>
    <row r="991" spans="6:12" s="27" customFormat="1" hidden="1" x14ac:dyDescent="0.2">
      <c r="F991" s="23"/>
      <c r="G991" s="23"/>
      <c r="H991" s="131"/>
      <c r="I991" s="113"/>
      <c r="J991" s="113"/>
      <c r="K991" s="113"/>
      <c r="L991" s="113"/>
    </row>
    <row r="992" spans="6:12" s="27" customFormat="1" hidden="1" x14ac:dyDescent="0.2">
      <c r="F992" s="23"/>
      <c r="G992" s="23"/>
      <c r="H992" s="131"/>
      <c r="I992" s="113"/>
      <c r="J992" s="113"/>
      <c r="K992" s="113"/>
      <c r="L992" s="113"/>
    </row>
    <row r="993" spans="6:12" s="27" customFormat="1" hidden="1" x14ac:dyDescent="0.2">
      <c r="F993" s="23"/>
      <c r="G993" s="23"/>
      <c r="H993" s="131"/>
      <c r="I993" s="113"/>
      <c r="J993" s="113"/>
      <c r="K993" s="113"/>
      <c r="L993" s="113"/>
    </row>
    <row r="994" spans="6:12" s="27" customFormat="1" hidden="1" x14ac:dyDescent="0.2">
      <c r="F994" s="23"/>
      <c r="G994" s="23"/>
      <c r="H994" s="131"/>
      <c r="I994" s="113"/>
      <c r="J994" s="113"/>
      <c r="K994" s="113"/>
      <c r="L994" s="113"/>
    </row>
    <row r="995" spans="6:12" s="27" customFormat="1" hidden="1" x14ac:dyDescent="0.2">
      <c r="F995" s="23"/>
      <c r="G995" s="23"/>
      <c r="H995" s="131"/>
      <c r="I995" s="113"/>
      <c r="J995" s="113"/>
      <c r="K995" s="113"/>
      <c r="L995" s="113"/>
    </row>
    <row r="996" spans="6:12" s="27" customFormat="1" hidden="1" x14ac:dyDescent="0.2">
      <c r="F996" s="23"/>
      <c r="G996" s="23"/>
      <c r="H996" s="131"/>
      <c r="I996" s="113"/>
      <c r="J996" s="113"/>
      <c r="K996" s="113"/>
      <c r="L996" s="113"/>
    </row>
    <row r="997" spans="6:12" s="27" customFormat="1" hidden="1" x14ac:dyDescent="0.2">
      <c r="F997" s="23"/>
      <c r="G997" s="23"/>
      <c r="H997" s="131"/>
      <c r="I997" s="113"/>
      <c r="J997" s="113"/>
      <c r="K997" s="113"/>
      <c r="L997" s="113"/>
    </row>
    <row r="998" spans="6:12" s="27" customFormat="1" hidden="1" x14ac:dyDescent="0.2">
      <c r="F998" s="23"/>
      <c r="G998" s="23"/>
      <c r="H998" s="131"/>
      <c r="I998" s="113"/>
      <c r="J998" s="113"/>
      <c r="K998" s="113"/>
      <c r="L998" s="113"/>
    </row>
    <row r="999" spans="6:12" s="27" customFormat="1" hidden="1" x14ac:dyDescent="0.2">
      <c r="F999" s="23"/>
      <c r="G999" s="23"/>
      <c r="H999" s="131"/>
      <c r="I999" s="113"/>
      <c r="J999" s="113"/>
      <c r="K999" s="113"/>
      <c r="L999" s="113"/>
    </row>
    <row r="1000" spans="6:12" s="27" customFormat="1" hidden="1" x14ac:dyDescent="0.2">
      <c r="F1000" s="23"/>
      <c r="G1000" s="23"/>
      <c r="H1000" s="131"/>
      <c r="I1000" s="113"/>
      <c r="J1000" s="113"/>
      <c r="K1000" s="113"/>
      <c r="L1000" s="113"/>
    </row>
    <row r="1001" spans="6:12" s="27" customFormat="1" hidden="1" x14ac:dyDescent="0.2">
      <c r="F1001" s="23"/>
      <c r="G1001" s="23"/>
      <c r="H1001" s="131"/>
      <c r="I1001" s="113"/>
      <c r="J1001" s="113"/>
      <c r="K1001" s="113"/>
      <c r="L1001" s="113"/>
    </row>
    <row r="1002" spans="6:12" s="27" customFormat="1" hidden="1" x14ac:dyDescent="0.2">
      <c r="F1002" s="23"/>
      <c r="G1002" s="23"/>
      <c r="H1002" s="131"/>
      <c r="I1002" s="113"/>
      <c r="J1002" s="113"/>
      <c r="K1002" s="113"/>
      <c r="L1002" s="113"/>
    </row>
    <row r="1003" spans="6:12" s="27" customFormat="1" hidden="1" x14ac:dyDescent="0.2">
      <c r="F1003" s="23"/>
      <c r="G1003" s="23"/>
      <c r="H1003" s="131"/>
      <c r="I1003" s="113"/>
      <c r="J1003" s="113"/>
      <c r="K1003" s="113"/>
      <c r="L1003" s="113"/>
    </row>
    <row r="1004" spans="6:12" s="27" customFormat="1" hidden="1" x14ac:dyDescent="0.2">
      <c r="F1004" s="23"/>
      <c r="G1004" s="23"/>
      <c r="H1004" s="131"/>
      <c r="I1004" s="113"/>
      <c r="J1004" s="113"/>
      <c r="K1004" s="113"/>
      <c r="L1004" s="113"/>
    </row>
    <row r="1005" spans="6:12" s="27" customFormat="1" hidden="1" x14ac:dyDescent="0.2">
      <c r="F1005" s="23"/>
      <c r="G1005" s="23"/>
      <c r="H1005" s="131"/>
      <c r="I1005" s="113"/>
      <c r="J1005" s="113"/>
      <c r="K1005" s="113"/>
      <c r="L1005" s="113"/>
    </row>
    <row r="1006" spans="6:12" s="27" customFormat="1" hidden="1" x14ac:dyDescent="0.2">
      <c r="F1006" s="23"/>
      <c r="G1006" s="23"/>
      <c r="H1006" s="131"/>
      <c r="I1006" s="113"/>
      <c r="J1006" s="113"/>
      <c r="K1006" s="113"/>
      <c r="L1006" s="113"/>
    </row>
    <row r="1007" spans="6:12" s="27" customFormat="1" hidden="1" x14ac:dyDescent="0.2">
      <c r="F1007" s="23"/>
      <c r="G1007" s="23"/>
      <c r="H1007" s="131"/>
      <c r="I1007" s="113"/>
      <c r="J1007" s="113"/>
      <c r="K1007" s="113"/>
      <c r="L1007" s="113"/>
    </row>
    <row r="1008" spans="6:12" s="27" customFormat="1" hidden="1" x14ac:dyDescent="0.2">
      <c r="F1008" s="23"/>
      <c r="G1008" s="23"/>
      <c r="H1008" s="131"/>
      <c r="I1008" s="113"/>
      <c r="J1008" s="113"/>
      <c r="K1008" s="113"/>
      <c r="L1008" s="113"/>
    </row>
    <row r="1009" spans="6:12" s="27" customFormat="1" hidden="1" x14ac:dyDescent="0.2">
      <c r="F1009" s="23"/>
      <c r="G1009" s="23"/>
      <c r="H1009" s="131"/>
      <c r="I1009" s="113"/>
      <c r="J1009" s="113"/>
      <c r="K1009" s="113"/>
      <c r="L1009" s="113"/>
    </row>
    <row r="1010" spans="6:12" s="27" customFormat="1" hidden="1" x14ac:dyDescent="0.2">
      <c r="F1010" s="23"/>
      <c r="G1010" s="23"/>
      <c r="H1010" s="131"/>
      <c r="I1010" s="113"/>
      <c r="J1010" s="113"/>
      <c r="K1010" s="113"/>
      <c r="L1010" s="113"/>
    </row>
    <row r="1011" spans="6:12" s="27" customFormat="1" hidden="1" x14ac:dyDescent="0.2">
      <c r="F1011" s="23"/>
      <c r="G1011" s="23"/>
      <c r="H1011" s="131"/>
      <c r="I1011" s="113"/>
      <c r="J1011" s="113"/>
      <c r="K1011" s="113"/>
      <c r="L1011" s="113"/>
    </row>
    <row r="1012" spans="6:12" s="27" customFormat="1" hidden="1" x14ac:dyDescent="0.2">
      <c r="F1012" s="23"/>
      <c r="G1012" s="23"/>
      <c r="H1012" s="131"/>
      <c r="I1012" s="113"/>
      <c r="J1012" s="113"/>
      <c r="K1012" s="113"/>
      <c r="L1012" s="113"/>
    </row>
    <row r="1013" spans="6:12" s="27" customFormat="1" hidden="1" x14ac:dyDescent="0.2">
      <c r="F1013" s="23"/>
      <c r="G1013" s="23"/>
      <c r="H1013" s="131"/>
      <c r="I1013" s="113"/>
      <c r="J1013" s="113"/>
      <c r="K1013" s="113"/>
      <c r="L1013" s="113"/>
    </row>
    <row r="1014" spans="6:12" s="27" customFormat="1" hidden="1" x14ac:dyDescent="0.2">
      <c r="F1014" s="23"/>
      <c r="G1014" s="23"/>
      <c r="H1014" s="131"/>
      <c r="I1014" s="113"/>
      <c r="J1014" s="113"/>
      <c r="K1014" s="113"/>
      <c r="L1014" s="113"/>
    </row>
    <row r="1015" spans="6:12" s="27" customFormat="1" hidden="1" x14ac:dyDescent="0.2">
      <c r="F1015" s="23"/>
      <c r="G1015" s="23"/>
      <c r="H1015" s="131"/>
      <c r="I1015" s="113"/>
      <c r="J1015" s="113"/>
      <c r="K1015" s="113"/>
      <c r="L1015" s="113"/>
    </row>
    <row r="1016" spans="6:12" s="27" customFormat="1" hidden="1" x14ac:dyDescent="0.2">
      <c r="F1016" s="23"/>
      <c r="G1016" s="23"/>
      <c r="H1016" s="131"/>
      <c r="I1016" s="113"/>
      <c r="J1016" s="113"/>
      <c r="K1016" s="113"/>
      <c r="L1016" s="113"/>
    </row>
    <row r="1017" spans="6:12" s="27" customFormat="1" hidden="1" x14ac:dyDescent="0.2">
      <c r="F1017" s="23"/>
      <c r="G1017" s="23"/>
      <c r="H1017" s="131"/>
      <c r="I1017" s="113"/>
      <c r="J1017" s="113"/>
      <c r="K1017" s="113"/>
      <c r="L1017" s="113"/>
    </row>
    <row r="1018" spans="6:12" s="27" customFormat="1" hidden="1" x14ac:dyDescent="0.2">
      <c r="F1018" s="23"/>
      <c r="G1018" s="23"/>
      <c r="H1018" s="131"/>
      <c r="I1018" s="113"/>
      <c r="J1018" s="113"/>
      <c r="K1018" s="113"/>
      <c r="L1018" s="113"/>
    </row>
    <row r="1019" spans="6:12" s="27" customFormat="1" hidden="1" x14ac:dyDescent="0.2">
      <c r="F1019" s="23"/>
      <c r="G1019" s="23"/>
      <c r="H1019" s="131"/>
      <c r="I1019" s="113"/>
      <c r="J1019" s="113"/>
      <c r="K1019" s="113"/>
      <c r="L1019" s="113"/>
    </row>
    <row r="1020" spans="6:12" s="27" customFormat="1" hidden="1" x14ac:dyDescent="0.2">
      <c r="F1020" s="23"/>
      <c r="G1020" s="23"/>
      <c r="H1020" s="131"/>
      <c r="I1020" s="113"/>
      <c r="J1020" s="113"/>
      <c r="K1020" s="113"/>
      <c r="L1020" s="113"/>
    </row>
    <row r="1021" spans="6:12" s="27" customFormat="1" hidden="1" x14ac:dyDescent="0.2">
      <c r="F1021" s="23"/>
      <c r="G1021" s="23"/>
      <c r="H1021" s="131"/>
      <c r="I1021" s="113"/>
      <c r="J1021" s="113"/>
      <c r="K1021" s="113"/>
      <c r="L1021" s="113"/>
    </row>
    <row r="1022" spans="6:12" s="27" customFormat="1" hidden="1" x14ac:dyDescent="0.2">
      <c r="F1022" s="23"/>
      <c r="G1022" s="23"/>
      <c r="H1022" s="131"/>
      <c r="I1022" s="113"/>
      <c r="J1022" s="113"/>
      <c r="K1022" s="113"/>
      <c r="L1022" s="113"/>
    </row>
    <row r="1023" spans="6:12" s="27" customFormat="1" hidden="1" x14ac:dyDescent="0.2">
      <c r="F1023" s="23"/>
      <c r="G1023" s="23"/>
      <c r="H1023" s="131"/>
      <c r="I1023" s="113"/>
      <c r="J1023" s="113"/>
      <c r="K1023" s="113"/>
      <c r="L1023" s="113"/>
    </row>
    <row r="1024" spans="6:12" s="27" customFormat="1" hidden="1" x14ac:dyDescent="0.2">
      <c r="F1024" s="23"/>
      <c r="G1024" s="23"/>
      <c r="H1024" s="131"/>
      <c r="I1024" s="113"/>
      <c r="J1024" s="113"/>
      <c r="K1024" s="113"/>
      <c r="L1024" s="113"/>
    </row>
    <row r="1025" spans="6:12" s="27" customFormat="1" hidden="1" x14ac:dyDescent="0.2">
      <c r="F1025" s="23"/>
      <c r="G1025" s="23"/>
      <c r="H1025" s="131"/>
      <c r="I1025" s="113"/>
      <c r="J1025" s="113"/>
      <c r="K1025" s="113"/>
      <c r="L1025" s="113"/>
    </row>
    <row r="1026" spans="6:12" s="27" customFormat="1" hidden="1" x14ac:dyDescent="0.2">
      <c r="F1026" s="23"/>
      <c r="G1026" s="23"/>
      <c r="H1026" s="131"/>
      <c r="I1026" s="113"/>
      <c r="J1026" s="113"/>
      <c r="K1026" s="113"/>
      <c r="L1026" s="113"/>
    </row>
    <row r="1027" spans="6:12" s="27" customFormat="1" hidden="1" x14ac:dyDescent="0.2">
      <c r="F1027" s="23"/>
      <c r="G1027" s="23"/>
      <c r="H1027" s="131"/>
      <c r="I1027" s="113"/>
      <c r="J1027" s="113"/>
      <c r="K1027" s="113"/>
      <c r="L1027" s="113"/>
    </row>
    <row r="1028" spans="6:12" s="27" customFormat="1" hidden="1" x14ac:dyDescent="0.2">
      <c r="F1028" s="23"/>
      <c r="G1028" s="23"/>
      <c r="H1028" s="131"/>
      <c r="I1028" s="113"/>
      <c r="J1028" s="113"/>
      <c r="K1028" s="113"/>
      <c r="L1028" s="113"/>
    </row>
    <row r="1029" spans="6:12" s="27" customFormat="1" hidden="1" x14ac:dyDescent="0.2">
      <c r="F1029" s="23"/>
      <c r="G1029" s="23"/>
      <c r="H1029" s="131"/>
      <c r="I1029" s="113"/>
      <c r="J1029" s="113"/>
      <c r="K1029" s="113"/>
      <c r="L1029" s="113"/>
    </row>
    <row r="1030" spans="6:12" s="27" customFormat="1" hidden="1" x14ac:dyDescent="0.2">
      <c r="F1030" s="23"/>
      <c r="G1030" s="23"/>
      <c r="H1030" s="131"/>
      <c r="I1030" s="113"/>
      <c r="J1030" s="113"/>
      <c r="K1030" s="113"/>
      <c r="L1030" s="113"/>
    </row>
    <row r="1031" spans="6:12" s="27" customFormat="1" hidden="1" x14ac:dyDescent="0.2">
      <c r="F1031" s="23"/>
      <c r="G1031" s="23"/>
      <c r="H1031" s="131"/>
      <c r="I1031" s="113"/>
      <c r="J1031" s="113"/>
      <c r="K1031" s="113"/>
      <c r="L1031" s="113"/>
    </row>
    <row r="1032" spans="6:12" s="27" customFormat="1" hidden="1" x14ac:dyDescent="0.2">
      <c r="F1032" s="23"/>
      <c r="G1032" s="23"/>
      <c r="H1032" s="131"/>
      <c r="I1032" s="113"/>
      <c r="J1032" s="113"/>
      <c r="K1032" s="113"/>
      <c r="L1032" s="113"/>
    </row>
    <row r="1033" spans="6:12" s="27" customFormat="1" hidden="1" x14ac:dyDescent="0.2">
      <c r="F1033" s="23"/>
      <c r="G1033" s="23"/>
      <c r="H1033" s="131"/>
      <c r="I1033" s="113"/>
      <c r="J1033" s="113"/>
      <c r="K1033" s="113"/>
      <c r="L1033" s="113"/>
    </row>
    <row r="1034" spans="6:12" s="27" customFormat="1" hidden="1" x14ac:dyDescent="0.2">
      <c r="F1034" s="23"/>
      <c r="G1034" s="23"/>
      <c r="H1034" s="131"/>
      <c r="I1034" s="113"/>
      <c r="J1034" s="113"/>
      <c r="K1034" s="113"/>
      <c r="L1034" s="113"/>
    </row>
    <row r="1035" spans="6:12" s="27" customFormat="1" hidden="1" x14ac:dyDescent="0.2">
      <c r="F1035" s="23"/>
      <c r="G1035" s="23"/>
      <c r="H1035" s="131"/>
      <c r="I1035" s="113"/>
      <c r="J1035" s="113"/>
      <c r="K1035" s="113"/>
      <c r="L1035" s="113"/>
    </row>
    <row r="1036" spans="6:12" s="27" customFormat="1" hidden="1" x14ac:dyDescent="0.2">
      <c r="F1036" s="23"/>
      <c r="G1036" s="23"/>
      <c r="H1036" s="131"/>
      <c r="I1036" s="113"/>
      <c r="J1036" s="113"/>
      <c r="K1036" s="113"/>
      <c r="L1036" s="113"/>
    </row>
    <row r="1037" spans="6:12" s="27" customFormat="1" hidden="1" x14ac:dyDescent="0.2">
      <c r="F1037" s="23"/>
      <c r="G1037" s="23"/>
      <c r="H1037" s="131"/>
      <c r="I1037" s="113"/>
      <c r="J1037" s="113"/>
      <c r="K1037" s="113"/>
      <c r="L1037" s="113"/>
    </row>
    <row r="1038" spans="6:12" s="27" customFormat="1" hidden="1" x14ac:dyDescent="0.2">
      <c r="F1038" s="23"/>
      <c r="G1038" s="23"/>
      <c r="H1038" s="131"/>
      <c r="I1038" s="113"/>
      <c r="J1038" s="113"/>
      <c r="K1038" s="113"/>
      <c r="L1038" s="113"/>
    </row>
    <row r="1039" spans="6:12" s="27" customFormat="1" hidden="1" x14ac:dyDescent="0.2">
      <c r="F1039" s="23"/>
      <c r="G1039" s="23"/>
      <c r="H1039" s="131"/>
      <c r="I1039" s="113"/>
      <c r="J1039" s="113"/>
      <c r="K1039" s="113"/>
      <c r="L1039" s="113"/>
    </row>
    <row r="1040" spans="6:12" s="27" customFormat="1" hidden="1" x14ac:dyDescent="0.2">
      <c r="F1040" s="23"/>
      <c r="G1040" s="23"/>
      <c r="H1040" s="131"/>
      <c r="I1040" s="113"/>
      <c r="J1040" s="113"/>
      <c r="K1040" s="113"/>
      <c r="L1040" s="113"/>
    </row>
    <row r="1041" spans="6:12" s="27" customFormat="1" hidden="1" x14ac:dyDescent="0.2">
      <c r="F1041" s="23"/>
      <c r="G1041" s="23"/>
      <c r="H1041" s="131"/>
      <c r="I1041" s="113"/>
      <c r="J1041" s="113"/>
      <c r="K1041" s="113"/>
      <c r="L1041" s="113"/>
    </row>
    <row r="1042" spans="6:12" s="27" customFormat="1" hidden="1" x14ac:dyDescent="0.2">
      <c r="F1042" s="23"/>
      <c r="G1042" s="23"/>
      <c r="H1042" s="131"/>
      <c r="I1042" s="113"/>
      <c r="J1042" s="113"/>
      <c r="K1042" s="113"/>
      <c r="L1042" s="113"/>
    </row>
    <row r="1043" spans="6:12" s="27" customFormat="1" hidden="1" x14ac:dyDescent="0.2">
      <c r="F1043" s="23"/>
      <c r="G1043" s="23"/>
      <c r="H1043" s="131"/>
      <c r="I1043" s="113"/>
      <c r="J1043" s="113"/>
      <c r="K1043" s="113"/>
      <c r="L1043" s="113"/>
    </row>
    <row r="1044" spans="6:12" s="27" customFormat="1" hidden="1" x14ac:dyDescent="0.2">
      <c r="F1044" s="23"/>
      <c r="G1044" s="23"/>
      <c r="H1044" s="131"/>
      <c r="I1044" s="113"/>
      <c r="J1044" s="113"/>
      <c r="K1044" s="113"/>
      <c r="L1044" s="113"/>
    </row>
    <row r="1045" spans="6:12" s="27" customFormat="1" hidden="1" x14ac:dyDescent="0.2">
      <c r="F1045" s="23"/>
      <c r="G1045" s="23"/>
      <c r="H1045" s="131"/>
      <c r="I1045" s="113"/>
      <c r="J1045" s="113"/>
      <c r="K1045" s="113"/>
      <c r="L1045" s="113"/>
    </row>
    <row r="1046" spans="6:12" s="27" customFormat="1" hidden="1" x14ac:dyDescent="0.2">
      <c r="F1046" s="23"/>
      <c r="G1046" s="23"/>
      <c r="H1046" s="131"/>
      <c r="I1046" s="113"/>
      <c r="J1046" s="113"/>
      <c r="K1046" s="113"/>
      <c r="L1046" s="113"/>
    </row>
    <row r="1047" spans="6:12" s="27" customFormat="1" hidden="1" x14ac:dyDescent="0.2">
      <c r="F1047" s="23"/>
      <c r="G1047" s="23"/>
      <c r="H1047" s="131"/>
      <c r="I1047" s="113"/>
      <c r="J1047" s="113"/>
      <c r="K1047" s="113"/>
      <c r="L1047" s="113"/>
    </row>
    <row r="1048" spans="6:12" s="27" customFormat="1" hidden="1" x14ac:dyDescent="0.2">
      <c r="F1048" s="23"/>
      <c r="G1048" s="23"/>
      <c r="H1048" s="131"/>
      <c r="I1048" s="113"/>
      <c r="J1048" s="113"/>
      <c r="K1048" s="113"/>
      <c r="L1048" s="113"/>
    </row>
    <row r="1049" spans="6:12" s="27" customFormat="1" hidden="1" x14ac:dyDescent="0.2">
      <c r="F1049" s="23"/>
      <c r="G1049" s="23"/>
      <c r="H1049" s="131"/>
      <c r="I1049" s="113"/>
      <c r="J1049" s="113"/>
      <c r="K1049" s="113"/>
      <c r="L1049" s="113"/>
    </row>
    <row r="1050" spans="6:12" s="27" customFormat="1" hidden="1" x14ac:dyDescent="0.2">
      <c r="F1050" s="23"/>
      <c r="G1050" s="23"/>
      <c r="H1050" s="131"/>
      <c r="I1050" s="113"/>
      <c r="J1050" s="113"/>
      <c r="K1050" s="113"/>
      <c r="L1050" s="113"/>
    </row>
    <row r="1051" spans="6:12" s="27" customFormat="1" hidden="1" x14ac:dyDescent="0.2">
      <c r="F1051" s="23"/>
      <c r="G1051" s="23"/>
      <c r="H1051" s="131"/>
      <c r="I1051" s="113"/>
      <c r="J1051" s="113"/>
      <c r="K1051" s="113"/>
      <c r="L1051" s="113"/>
    </row>
    <row r="1052" spans="6:12" s="27" customFormat="1" hidden="1" x14ac:dyDescent="0.2">
      <c r="F1052" s="23"/>
      <c r="G1052" s="23"/>
      <c r="H1052" s="131"/>
      <c r="I1052" s="113"/>
      <c r="J1052" s="113"/>
      <c r="K1052" s="113"/>
      <c r="L1052" s="113"/>
    </row>
    <row r="1053" spans="6:12" s="27" customFormat="1" hidden="1" x14ac:dyDescent="0.2">
      <c r="F1053" s="23"/>
      <c r="G1053" s="23"/>
      <c r="H1053" s="131"/>
      <c r="I1053" s="113"/>
      <c r="J1053" s="113"/>
      <c r="K1053" s="113"/>
      <c r="L1053" s="113"/>
    </row>
    <row r="1054" spans="6:12" s="27" customFormat="1" hidden="1" x14ac:dyDescent="0.2">
      <c r="F1054" s="23"/>
      <c r="G1054" s="23"/>
      <c r="H1054" s="131"/>
      <c r="I1054" s="113"/>
      <c r="J1054" s="113"/>
      <c r="K1054" s="113"/>
      <c r="L1054" s="113"/>
    </row>
    <row r="1055" spans="6:12" s="27" customFormat="1" hidden="1" x14ac:dyDescent="0.2">
      <c r="F1055" s="23"/>
      <c r="G1055" s="23"/>
      <c r="H1055" s="131"/>
      <c r="I1055" s="113"/>
      <c r="J1055" s="113"/>
      <c r="K1055" s="113"/>
      <c r="L1055" s="113"/>
    </row>
    <row r="1056" spans="6:12" s="27" customFormat="1" hidden="1" x14ac:dyDescent="0.2">
      <c r="F1056" s="23"/>
      <c r="G1056" s="23"/>
      <c r="H1056" s="131"/>
      <c r="I1056" s="113"/>
      <c r="J1056" s="113"/>
      <c r="K1056" s="113"/>
      <c r="L1056" s="113"/>
    </row>
    <row r="1057" spans="6:12" s="27" customFormat="1" hidden="1" x14ac:dyDescent="0.2">
      <c r="F1057" s="23"/>
      <c r="G1057" s="23"/>
      <c r="H1057" s="131"/>
      <c r="I1057" s="113"/>
      <c r="J1057" s="113"/>
      <c r="K1057" s="113"/>
      <c r="L1057" s="113"/>
    </row>
    <row r="1058" spans="6:12" s="27" customFormat="1" hidden="1" x14ac:dyDescent="0.2">
      <c r="F1058" s="23"/>
      <c r="G1058" s="23"/>
      <c r="H1058" s="131"/>
      <c r="I1058" s="113"/>
      <c r="J1058" s="113"/>
      <c r="K1058" s="113"/>
      <c r="L1058" s="113"/>
    </row>
    <row r="1059" spans="6:12" s="27" customFormat="1" hidden="1" x14ac:dyDescent="0.2">
      <c r="F1059" s="23"/>
      <c r="G1059" s="23"/>
      <c r="H1059" s="131"/>
      <c r="I1059" s="113"/>
      <c r="J1059" s="113"/>
      <c r="K1059" s="113"/>
      <c r="L1059" s="113"/>
    </row>
    <row r="1060" spans="6:12" s="27" customFormat="1" hidden="1" x14ac:dyDescent="0.2">
      <c r="F1060" s="23"/>
      <c r="G1060" s="23"/>
      <c r="H1060" s="131"/>
      <c r="I1060" s="113"/>
      <c r="J1060" s="113"/>
      <c r="K1060" s="113"/>
      <c r="L1060" s="113"/>
    </row>
    <row r="1061" spans="6:12" s="27" customFormat="1" hidden="1" x14ac:dyDescent="0.2">
      <c r="F1061" s="23"/>
      <c r="G1061" s="23"/>
      <c r="H1061" s="131"/>
      <c r="I1061" s="113"/>
      <c r="J1061" s="113"/>
      <c r="K1061" s="113"/>
      <c r="L1061" s="113"/>
    </row>
    <row r="1062" spans="6:12" s="27" customFormat="1" hidden="1" x14ac:dyDescent="0.2">
      <c r="F1062" s="23"/>
      <c r="G1062" s="23"/>
      <c r="H1062" s="131"/>
      <c r="I1062" s="113"/>
      <c r="J1062" s="113"/>
      <c r="K1062" s="113"/>
      <c r="L1062" s="113"/>
    </row>
    <row r="1063" spans="6:12" s="27" customFormat="1" hidden="1" x14ac:dyDescent="0.2">
      <c r="F1063" s="23"/>
      <c r="G1063" s="23"/>
      <c r="H1063" s="131"/>
      <c r="I1063" s="113"/>
      <c r="J1063" s="113"/>
      <c r="K1063" s="113"/>
      <c r="L1063" s="113"/>
    </row>
    <row r="1064" spans="6:12" s="27" customFormat="1" hidden="1" x14ac:dyDescent="0.2">
      <c r="F1064" s="23"/>
      <c r="G1064" s="23"/>
      <c r="H1064" s="131"/>
      <c r="I1064" s="113"/>
      <c r="J1064" s="113"/>
      <c r="K1064" s="113"/>
      <c r="L1064" s="113"/>
    </row>
    <row r="1065" spans="6:12" s="27" customFormat="1" hidden="1" x14ac:dyDescent="0.2">
      <c r="F1065" s="23"/>
      <c r="G1065" s="23"/>
      <c r="H1065" s="131"/>
      <c r="I1065" s="113"/>
      <c r="J1065" s="113"/>
      <c r="K1065" s="113"/>
      <c r="L1065" s="113"/>
    </row>
    <row r="1066" spans="6:12" s="27" customFormat="1" hidden="1" x14ac:dyDescent="0.2">
      <c r="F1066" s="23"/>
      <c r="G1066" s="23"/>
      <c r="H1066" s="131"/>
      <c r="I1066" s="113"/>
      <c r="J1066" s="113"/>
      <c r="K1066" s="113"/>
      <c r="L1066" s="113"/>
    </row>
    <row r="1067" spans="6:12" s="27" customFormat="1" hidden="1" x14ac:dyDescent="0.2">
      <c r="F1067" s="23"/>
      <c r="G1067" s="23"/>
      <c r="H1067" s="131"/>
      <c r="I1067" s="113"/>
      <c r="J1067" s="113"/>
      <c r="K1067" s="113"/>
      <c r="L1067" s="113"/>
    </row>
    <row r="1068" spans="6:12" s="27" customFormat="1" hidden="1" x14ac:dyDescent="0.2">
      <c r="F1068" s="23"/>
      <c r="G1068" s="23"/>
      <c r="H1068" s="131"/>
      <c r="I1068" s="113"/>
      <c r="J1068" s="113"/>
      <c r="K1068" s="113"/>
      <c r="L1068" s="113"/>
    </row>
    <row r="1069" spans="6:12" s="27" customFormat="1" hidden="1" x14ac:dyDescent="0.2">
      <c r="F1069" s="23"/>
      <c r="G1069" s="23"/>
      <c r="H1069" s="131"/>
      <c r="I1069" s="113"/>
      <c r="J1069" s="113"/>
      <c r="K1069" s="113"/>
      <c r="L1069" s="113"/>
    </row>
    <row r="1070" spans="6:12" s="27" customFormat="1" hidden="1" x14ac:dyDescent="0.2">
      <c r="F1070" s="23"/>
      <c r="G1070" s="23"/>
      <c r="H1070" s="131"/>
      <c r="I1070" s="113"/>
      <c r="J1070" s="113"/>
      <c r="K1070" s="113"/>
      <c r="L1070" s="113"/>
    </row>
    <row r="1071" spans="6:12" s="27" customFormat="1" hidden="1" x14ac:dyDescent="0.2">
      <c r="F1071" s="23"/>
      <c r="G1071" s="23"/>
      <c r="H1071" s="131"/>
      <c r="I1071" s="113"/>
      <c r="J1071" s="113"/>
      <c r="K1071" s="113"/>
      <c r="L1071" s="113"/>
    </row>
    <row r="1072" spans="6:12" s="27" customFormat="1" hidden="1" x14ac:dyDescent="0.2">
      <c r="F1072" s="23"/>
      <c r="G1072" s="23"/>
      <c r="H1072" s="131"/>
      <c r="I1072" s="113"/>
      <c r="J1072" s="113"/>
      <c r="K1072" s="113"/>
      <c r="L1072" s="113"/>
    </row>
    <row r="1073" spans="6:12" s="27" customFormat="1" hidden="1" x14ac:dyDescent="0.2">
      <c r="F1073" s="23"/>
      <c r="G1073" s="23"/>
      <c r="H1073" s="131"/>
      <c r="I1073" s="113"/>
      <c r="J1073" s="113"/>
      <c r="K1073" s="113"/>
      <c r="L1073" s="113"/>
    </row>
    <row r="1074" spans="6:12" s="27" customFormat="1" hidden="1" x14ac:dyDescent="0.2">
      <c r="F1074" s="23"/>
      <c r="G1074" s="23"/>
      <c r="H1074" s="131"/>
      <c r="I1074" s="113"/>
      <c r="J1074" s="113"/>
      <c r="K1074" s="113"/>
      <c r="L1074" s="113"/>
    </row>
    <row r="1075" spans="6:12" s="27" customFormat="1" hidden="1" x14ac:dyDescent="0.2">
      <c r="F1075" s="23"/>
      <c r="G1075" s="23"/>
      <c r="H1075" s="131"/>
      <c r="I1075" s="113"/>
      <c r="J1075" s="113"/>
      <c r="K1075" s="113"/>
      <c r="L1075" s="113"/>
    </row>
    <row r="1076" spans="6:12" s="27" customFormat="1" hidden="1" x14ac:dyDescent="0.2">
      <c r="F1076" s="23"/>
      <c r="G1076" s="23"/>
      <c r="H1076" s="131"/>
      <c r="I1076" s="113"/>
      <c r="J1076" s="113"/>
      <c r="K1076" s="113"/>
      <c r="L1076" s="113"/>
    </row>
    <row r="1077" spans="6:12" s="27" customFormat="1" hidden="1" x14ac:dyDescent="0.2">
      <c r="F1077" s="23"/>
      <c r="G1077" s="23"/>
      <c r="H1077" s="131"/>
      <c r="I1077" s="113"/>
      <c r="J1077" s="113"/>
      <c r="K1077" s="113"/>
      <c r="L1077" s="113"/>
    </row>
    <row r="1078" spans="6:12" s="27" customFormat="1" hidden="1" x14ac:dyDescent="0.2">
      <c r="F1078" s="23"/>
      <c r="G1078" s="23"/>
      <c r="H1078" s="131"/>
      <c r="I1078" s="113"/>
      <c r="J1078" s="113"/>
      <c r="K1078" s="113"/>
      <c r="L1078" s="113"/>
    </row>
    <row r="1079" spans="6:12" s="27" customFormat="1" hidden="1" x14ac:dyDescent="0.2">
      <c r="F1079" s="23"/>
      <c r="G1079" s="23"/>
      <c r="H1079" s="131"/>
      <c r="I1079" s="113"/>
      <c r="J1079" s="113"/>
      <c r="K1079" s="113"/>
      <c r="L1079" s="113"/>
    </row>
    <row r="1080" spans="6:12" s="27" customFormat="1" hidden="1" x14ac:dyDescent="0.2">
      <c r="F1080" s="23"/>
      <c r="G1080" s="23"/>
      <c r="H1080" s="131"/>
      <c r="I1080" s="113"/>
      <c r="J1080" s="113"/>
      <c r="K1080" s="113"/>
      <c r="L1080" s="113"/>
    </row>
    <row r="1081" spans="6:12" s="27" customFormat="1" hidden="1" x14ac:dyDescent="0.2">
      <c r="F1081" s="23"/>
      <c r="G1081" s="23"/>
      <c r="H1081" s="131"/>
      <c r="I1081" s="113"/>
      <c r="J1081" s="113"/>
      <c r="K1081" s="113"/>
      <c r="L1081" s="113"/>
    </row>
    <row r="1082" spans="6:12" s="27" customFormat="1" hidden="1" x14ac:dyDescent="0.2">
      <c r="F1082" s="23"/>
      <c r="G1082" s="23"/>
      <c r="H1082" s="131"/>
      <c r="I1082" s="113"/>
      <c r="J1082" s="113"/>
      <c r="K1082" s="113"/>
      <c r="L1082" s="113"/>
    </row>
    <row r="1083" spans="6:12" s="27" customFormat="1" hidden="1" x14ac:dyDescent="0.2">
      <c r="F1083" s="23"/>
      <c r="G1083" s="23"/>
      <c r="H1083" s="131"/>
      <c r="I1083" s="113"/>
      <c r="J1083" s="113"/>
      <c r="K1083" s="113"/>
      <c r="L1083" s="113"/>
    </row>
    <row r="1084" spans="6:12" s="27" customFormat="1" hidden="1" x14ac:dyDescent="0.2">
      <c r="F1084" s="23"/>
      <c r="G1084" s="23"/>
      <c r="H1084" s="131"/>
      <c r="I1084" s="113"/>
      <c r="J1084" s="113"/>
      <c r="K1084" s="113"/>
      <c r="L1084" s="113"/>
    </row>
    <row r="1085" spans="6:12" s="27" customFormat="1" hidden="1" x14ac:dyDescent="0.2">
      <c r="F1085" s="23"/>
      <c r="G1085" s="23"/>
      <c r="H1085" s="131"/>
      <c r="I1085" s="113"/>
      <c r="J1085" s="113"/>
      <c r="K1085" s="113"/>
      <c r="L1085" s="113"/>
    </row>
    <row r="1086" spans="6:12" s="27" customFormat="1" hidden="1" x14ac:dyDescent="0.2">
      <c r="F1086" s="23"/>
      <c r="G1086" s="23"/>
      <c r="H1086" s="131"/>
      <c r="I1086" s="113"/>
      <c r="J1086" s="113"/>
      <c r="K1086" s="113"/>
      <c r="L1086" s="113"/>
    </row>
    <row r="1087" spans="6:12" s="27" customFormat="1" hidden="1" x14ac:dyDescent="0.2">
      <c r="F1087" s="23"/>
      <c r="G1087" s="23"/>
      <c r="H1087" s="131"/>
      <c r="I1087" s="113"/>
      <c r="J1087" s="113"/>
      <c r="K1087" s="113"/>
      <c r="L1087" s="113"/>
    </row>
    <row r="1088" spans="6:12" s="27" customFormat="1" hidden="1" x14ac:dyDescent="0.2">
      <c r="F1088" s="23"/>
      <c r="G1088" s="23"/>
      <c r="H1088" s="131"/>
      <c r="I1088" s="113"/>
      <c r="J1088" s="113"/>
      <c r="K1088" s="113"/>
      <c r="L1088" s="113"/>
    </row>
    <row r="1089" spans="6:12" s="27" customFormat="1" hidden="1" x14ac:dyDescent="0.2">
      <c r="F1089" s="23"/>
      <c r="G1089" s="23"/>
      <c r="H1089" s="131"/>
      <c r="I1089" s="113"/>
      <c r="J1089" s="113"/>
      <c r="K1089" s="113"/>
      <c r="L1089" s="113"/>
    </row>
    <row r="1090" spans="6:12" s="27" customFormat="1" hidden="1" x14ac:dyDescent="0.2">
      <c r="F1090" s="23"/>
      <c r="G1090" s="23"/>
      <c r="H1090" s="131"/>
      <c r="I1090" s="113"/>
      <c r="J1090" s="113"/>
      <c r="K1090" s="113"/>
      <c r="L1090" s="113"/>
    </row>
    <row r="1091" spans="6:12" s="27" customFormat="1" hidden="1" x14ac:dyDescent="0.2">
      <c r="F1091" s="23"/>
      <c r="G1091" s="23"/>
      <c r="H1091" s="131"/>
      <c r="I1091" s="113"/>
      <c r="J1091" s="113"/>
      <c r="K1091" s="113"/>
      <c r="L1091" s="113"/>
    </row>
    <row r="1092" spans="6:12" s="27" customFormat="1" hidden="1" x14ac:dyDescent="0.2">
      <c r="F1092" s="23"/>
      <c r="G1092" s="23"/>
      <c r="H1092" s="131"/>
      <c r="I1092" s="113"/>
      <c r="J1092" s="113"/>
      <c r="K1092" s="113"/>
      <c r="L1092" s="113"/>
    </row>
    <row r="1093" spans="6:12" s="27" customFormat="1" hidden="1" x14ac:dyDescent="0.2">
      <c r="F1093" s="23"/>
      <c r="G1093" s="23"/>
      <c r="H1093" s="131"/>
      <c r="I1093" s="113"/>
      <c r="J1093" s="113"/>
      <c r="K1093" s="113"/>
      <c r="L1093" s="113"/>
    </row>
    <row r="1094" spans="6:12" s="27" customFormat="1" hidden="1" x14ac:dyDescent="0.2">
      <c r="F1094" s="23"/>
      <c r="G1094" s="23"/>
      <c r="H1094" s="131"/>
      <c r="I1094" s="113"/>
      <c r="J1094" s="113"/>
      <c r="K1094" s="113"/>
      <c r="L1094" s="113"/>
    </row>
    <row r="1095" spans="6:12" s="27" customFormat="1" hidden="1" x14ac:dyDescent="0.2">
      <c r="F1095" s="23"/>
      <c r="G1095" s="23"/>
      <c r="H1095" s="131"/>
      <c r="I1095" s="113"/>
      <c r="J1095" s="113"/>
      <c r="K1095" s="113"/>
      <c r="L1095" s="113"/>
    </row>
    <row r="1096" spans="6:12" s="27" customFormat="1" hidden="1" x14ac:dyDescent="0.2">
      <c r="F1096" s="23"/>
      <c r="G1096" s="23"/>
      <c r="H1096" s="131"/>
      <c r="I1096" s="113"/>
      <c r="J1096" s="113"/>
      <c r="K1096" s="113"/>
      <c r="L1096" s="113"/>
    </row>
    <row r="1097" spans="6:12" s="27" customFormat="1" hidden="1" x14ac:dyDescent="0.2">
      <c r="F1097" s="23"/>
      <c r="G1097" s="23"/>
      <c r="H1097" s="131"/>
      <c r="I1097" s="113"/>
      <c r="J1097" s="113"/>
      <c r="K1097" s="113"/>
      <c r="L1097" s="113"/>
    </row>
    <row r="1098" spans="6:12" s="27" customFormat="1" hidden="1" x14ac:dyDescent="0.2">
      <c r="F1098" s="23"/>
      <c r="G1098" s="23"/>
      <c r="H1098" s="131"/>
      <c r="I1098" s="113"/>
      <c r="J1098" s="113"/>
      <c r="K1098" s="113"/>
      <c r="L1098" s="113"/>
    </row>
    <row r="1099" spans="6:12" s="27" customFormat="1" hidden="1" x14ac:dyDescent="0.2">
      <c r="F1099" s="23"/>
      <c r="G1099" s="23"/>
      <c r="H1099" s="131"/>
      <c r="I1099" s="113"/>
      <c r="J1099" s="113"/>
      <c r="K1099" s="113"/>
      <c r="L1099" s="113"/>
    </row>
    <row r="1100" spans="6:12" s="27" customFormat="1" hidden="1" x14ac:dyDescent="0.2">
      <c r="F1100" s="23"/>
      <c r="G1100" s="23"/>
      <c r="H1100" s="131"/>
      <c r="I1100" s="113"/>
      <c r="J1100" s="113"/>
      <c r="K1100" s="113"/>
      <c r="L1100" s="113"/>
    </row>
    <row r="1101" spans="6:12" s="27" customFormat="1" hidden="1" x14ac:dyDescent="0.2">
      <c r="F1101" s="23"/>
      <c r="G1101" s="23"/>
      <c r="H1101" s="131"/>
      <c r="I1101" s="113"/>
      <c r="J1101" s="113"/>
      <c r="K1101" s="113"/>
      <c r="L1101" s="113"/>
    </row>
    <row r="1102" spans="6:12" s="27" customFormat="1" hidden="1" x14ac:dyDescent="0.2">
      <c r="F1102" s="23"/>
      <c r="G1102" s="23"/>
      <c r="H1102" s="131"/>
      <c r="I1102" s="113"/>
      <c r="J1102" s="113"/>
      <c r="K1102" s="113"/>
      <c r="L1102" s="113"/>
    </row>
    <row r="1103" spans="6:12" s="27" customFormat="1" hidden="1" x14ac:dyDescent="0.2">
      <c r="F1103" s="23"/>
      <c r="G1103" s="23"/>
      <c r="H1103" s="131"/>
      <c r="I1103" s="113"/>
      <c r="J1103" s="113"/>
      <c r="K1103" s="113"/>
      <c r="L1103" s="113"/>
    </row>
    <row r="1104" spans="6:12" s="27" customFormat="1" hidden="1" x14ac:dyDescent="0.2">
      <c r="F1104" s="23"/>
      <c r="G1104" s="23"/>
      <c r="H1104" s="131"/>
      <c r="I1104" s="113"/>
      <c r="J1104" s="113"/>
      <c r="K1104" s="113"/>
      <c r="L1104" s="113"/>
    </row>
    <row r="1105" spans="6:12" s="27" customFormat="1" hidden="1" x14ac:dyDescent="0.2">
      <c r="F1105" s="23"/>
      <c r="G1105" s="23"/>
      <c r="H1105" s="131"/>
      <c r="I1105" s="113"/>
      <c r="J1105" s="113"/>
      <c r="K1105" s="113"/>
      <c r="L1105" s="113"/>
    </row>
    <row r="1106" spans="6:12" s="27" customFormat="1" hidden="1" x14ac:dyDescent="0.2">
      <c r="F1106" s="23"/>
      <c r="G1106" s="23"/>
      <c r="H1106" s="131"/>
      <c r="I1106" s="113"/>
      <c r="J1106" s="113"/>
      <c r="K1106" s="113"/>
      <c r="L1106" s="113"/>
    </row>
    <row r="1107" spans="6:12" s="27" customFormat="1" hidden="1" x14ac:dyDescent="0.2">
      <c r="F1107" s="23"/>
      <c r="G1107" s="23"/>
      <c r="H1107" s="131"/>
      <c r="I1107" s="113"/>
      <c r="J1107" s="113"/>
      <c r="K1107" s="113"/>
      <c r="L1107" s="113"/>
    </row>
    <row r="1108" spans="6:12" s="27" customFormat="1" hidden="1" x14ac:dyDescent="0.2">
      <c r="F1108" s="23"/>
      <c r="G1108" s="23"/>
      <c r="H1108" s="131"/>
      <c r="I1108" s="113"/>
      <c r="J1108" s="113"/>
      <c r="K1108" s="113"/>
      <c r="L1108" s="113"/>
    </row>
    <row r="1109" spans="6:12" s="27" customFormat="1" hidden="1" x14ac:dyDescent="0.2">
      <c r="F1109" s="23"/>
      <c r="G1109" s="23"/>
      <c r="H1109" s="131"/>
      <c r="I1109" s="113"/>
      <c r="J1109" s="113"/>
      <c r="K1109" s="113"/>
      <c r="L1109" s="113"/>
    </row>
    <row r="1110" spans="6:12" s="27" customFormat="1" hidden="1" x14ac:dyDescent="0.2">
      <c r="F1110" s="23"/>
      <c r="G1110" s="23"/>
      <c r="H1110" s="131"/>
      <c r="I1110" s="113"/>
      <c r="J1110" s="113"/>
      <c r="K1110" s="113"/>
      <c r="L1110" s="113"/>
    </row>
    <row r="1111" spans="6:12" s="27" customFormat="1" hidden="1" x14ac:dyDescent="0.2">
      <c r="F1111" s="23"/>
      <c r="G1111" s="23"/>
      <c r="H1111" s="131"/>
      <c r="I1111" s="113"/>
      <c r="J1111" s="113"/>
      <c r="K1111" s="113"/>
      <c r="L1111" s="113"/>
    </row>
    <row r="1112" spans="6:12" s="27" customFormat="1" hidden="1" x14ac:dyDescent="0.2">
      <c r="F1112" s="23"/>
      <c r="G1112" s="23"/>
      <c r="H1112" s="131"/>
      <c r="I1112" s="113"/>
      <c r="J1112" s="113"/>
      <c r="K1112" s="113"/>
      <c r="L1112" s="113"/>
    </row>
    <row r="1113" spans="6:12" s="27" customFormat="1" hidden="1" x14ac:dyDescent="0.2">
      <c r="F1113" s="23"/>
      <c r="G1113" s="23"/>
      <c r="H1113" s="131"/>
      <c r="I1113" s="113"/>
      <c r="J1113" s="113"/>
      <c r="K1113" s="113"/>
      <c r="L1113" s="113"/>
    </row>
    <row r="1114" spans="6:12" s="27" customFormat="1" hidden="1" x14ac:dyDescent="0.2">
      <c r="F1114" s="23"/>
      <c r="G1114" s="23"/>
      <c r="H1114" s="131"/>
      <c r="I1114" s="113"/>
      <c r="J1114" s="113"/>
      <c r="K1114" s="113"/>
      <c r="L1114" s="113"/>
    </row>
    <row r="1115" spans="6:12" s="27" customFormat="1" hidden="1" x14ac:dyDescent="0.2">
      <c r="F1115" s="23"/>
      <c r="G1115" s="23"/>
      <c r="H1115" s="131"/>
      <c r="I1115" s="113"/>
      <c r="J1115" s="113"/>
      <c r="K1115" s="113"/>
      <c r="L1115" s="113"/>
    </row>
    <row r="1116" spans="6:12" s="27" customFormat="1" hidden="1" x14ac:dyDescent="0.2">
      <c r="F1116" s="23"/>
      <c r="G1116" s="23"/>
      <c r="H1116" s="131"/>
      <c r="I1116" s="113"/>
      <c r="J1116" s="113"/>
      <c r="K1116" s="113"/>
      <c r="L1116" s="113"/>
    </row>
    <row r="1117" spans="6:12" s="27" customFormat="1" hidden="1" x14ac:dyDescent="0.2">
      <c r="F1117" s="23"/>
      <c r="G1117" s="23"/>
      <c r="H1117" s="131"/>
      <c r="I1117" s="113"/>
      <c r="J1117" s="113"/>
      <c r="K1117" s="113"/>
      <c r="L1117" s="113"/>
    </row>
    <row r="1118" spans="6:12" s="27" customFormat="1" hidden="1" x14ac:dyDescent="0.2">
      <c r="F1118" s="23"/>
      <c r="G1118" s="23"/>
      <c r="H1118" s="131"/>
      <c r="I1118" s="113"/>
      <c r="J1118" s="113"/>
      <c r="K1118" s="113"/>
      <c r="L1118" s="113"/>
    </row>
    <row r="1119" spans="6:12" s="27" customFormat="1" hidden="1" x14ac:dyDescent="0.2">
      <c r="F1119" s="23"/>
      <c r="G1119" s="23"/>
      <c r="H1119" s="131"/>
      <c r="I1119" s="113"/>
      <c r="J1119" s="113"/>
      <c r="K1119" s="113"/>
      <c r="L1119" s="113"/>
    </row>
    <row r="1120" spans="6:12" s="27" customFormat="1" hidden="1" x14ac:dyDescent="0.2">
      <c r="F1120" s="23"/>
      <c r="G1120" s="23"/>
      <c r="H1120" s="131"/>
      <c r="I1120" s="113"/>
      <c r="J1120" s="113"/>
      <c r="K1120" s="113"/>
      <c r="L1120" s="113"/>
    </row>
    <row r="1121" spans="6:12" s="27" customFormat="1" hidden="1" x14ac:dyDescent="0.2">
      <c r="F1121" s="23"/>
      <c r="G1121" s="23"/>
      <c r="H1121" s="131"/>
      <c r="I1121" s="113"/>
      <c r="J1121" s="113"/>
      <c r="K1121" s="113"/>
      <c r="L1121" s="113"/>
    </row>
    <row r="1122" spans="6:12" s="27" customFormat="1" hidden="1" x14ac:dyDescent="0.2">
      <c r="F1122" s="23"/>
      <c r="G1122" s="23"/>
      <c r="H1122" s="131"/>
      <c r="I1122" s="113"/>
      <c r="J1122" s="113"/>
      <c r="K1122" s="113"/>
      <c r="L1122" s="113"/>
    </row>
    <row r="1123" spans="6:12" s="27" customFormat="1" hidden="1" x14ac:dyDescent="0.2">
      <c r="F1123" s="23"/>
      <c r="G1123" s="23"/>
      <c r="H1123" s="131"/>
      <c r="I1123" s="113"/>
      <c r="J1123" s="113"/>
      <c r="K1123" s="113"/>
      <c r="L1123" s="113"/>
    </row>
    <row r="1124" spans="6:12" s="27" customFormat="1" hidden="1" x14ac:dyDescent="0.2">
      <c r="F1124" s="23"/>
      <c r="G1124" s="23"/>
      <c r="H1124" s="131"/>
      <c r="I1124" s="113"/>
      <c r="J1124" s="113"/>
      <c r="K1124" s="113"/>
      <c r="L1124" s="113"/>
    </row>
    <row r="1125" spans="6:12" s="27" customFormat="1" hidden="1" x14ac:dyDescent="0.2">
      <c r="F1125" s="23"/>
      <c r="G1125" s="23"/>
      <c r="H1125" s="131"/>
      <c r="I1125" s="113"/>
      <c r="J1125" s="113"/>
      <c r="K1125" s="113"/>
      <c r="L1125" s="113"/>
    </row>
    <row r="1126" spans="6:12" s="27" customFormat="1" hidden="1" x14ac:dyDescent="0.2">
      <c r="F1126" s="23"/>
      <c r="G1126" s="23"/>
      <c r="H1126" s="131"/>
      <c r="I1126" s="113"/>
      <c r="J1126" s="113"/>
      <c r="K1126" s="113"/>
      <c r="L1126" s="113"/>
    </row>
    <row r="1127" spans="6:12" s="27" customFormat="1" hidden="1" x14ac:dyDescent="0.2">
      <c r="F1127" s="23"/>
      <c r="G1127" s="23"/>
      <c r="H1127" s="131"/>
      <c r="I1127" s="113"/>
      <c r="J1127" s="113"/>
      <c r="K1127" s="113"/>
      <c r="L1127" s="113"/>
    </row>
    <row r="1128" spans="6:12" s="27" customFormat="1" hidden="1" x14ac:dyDescent="0.2">
      <c r="F1128" s="23"/>
      <c r="G1128" s="23"/>
      <c r="H1128" s="131"/>
      <c r="I1128" s="113"/>
      <c r="J1128" s="113"/>
      <c r="K1128" s="113"/>
      <c r="L1128" s="113"/>
    </row>
    <row r="1129" spans="6:12" s="27" customFormat="1" hidden="1" x14ac:dyDescent="0.2">
      <c r="F1129" s="23"/>
      <c r="G1129" s="23"/>
      <c r="H1129" s="131"/>
      <c r="I1129" s="113"/>
      <c r="J1129" s="113"/>
      <c r="K1129" s="113"/>
      <c r="L1129" s="113"/>
    </row>
    <row r="1130" spans="6:12" s="27" customFormat="1" hidden="1" x14ac:dyDescent="0.2">
      <c r="F1130" s="23"/>
      <c r="G1130" s="23"/>
      <c r="H1130" s="131"/>
      <c r="I1130" s="113"/>
      <c r="J1130" s="113"/>
      <c r="K1130" s="113"/>
      <c r="L1130" s="113"/>
    </row>
    <row r="1131" spans="6:12" s="27" customFormat="1" hidden="1" x14ac:dyDescent="0.2">
      <c r="F1131" s="23"/>
      <c r="G1131" s="23"/>
      <c r="H1131" s="131"/>
      <c r="I1131" s="113"/>
      <c r="J1131" s="113"/>
      <c r="K1131" s="113"/>
      <c r="L1131" s="113"/>
    </row>
    <row r="1132" spans="6:12" s="27" customFormat="1" hidden="1" x14ac:dyDescent="0.2">
      <c r="F1132" s="23"/>
      <c r="G1132" s="23"/>
      <c r="H1132" s="131"/>
      <c r="I1132" s="113"/>
      <c r="J1132" s="113"/>
      <c r="K1132" s="113"/>
      <c r="L1132" s="113"/>
    </row>
    <row r="1133" spans="6:12" s="27" customFormat="1" hidden="1" x14ac:dyDescent="0.2">
      <c r="F1133" s="23"/>
      <c r="G1133" s="23"/>
      <c r="H1133" s="131"/>
      <c r="I1133" s="113"/>
      <c r="J1133" s="113"/>
      <c r="K1133" s="113"/>
      <c r="L1133" s="113"/>
    </row>
    <row r="1134" spans="6:12" s="27" customFormat="1" hidden="1" x14ac:dyDescent="0.2">
      <c r="F1134" s="23"/>
      <c r="G1134" s="23"/>
      <c r="H1134" s="131"/>
      <c r="I1134" s="113"/>
      <c r="J1134" s="113"/>
      <c r="K1134" s="113"/>
      <c r="L1134" s="113"/>
    </row>
    <row r="1135" spans="6:12" s="27" customFormat="1" hidden="1" x14ac:dyDescent="0.2">
      <c r="F1135" s="23"/>
      <c r="G1135" s="23"/>
      <c r="H1135" s="131"/>
      <c r="I1135" s="113"/>
      <c r="J1135" s="113"/>
      <c r="K1135" s="113"/>
      <c r="L1135" s="113"/>
    </row>
    <row r="1136" spans="6:12" s="27" customFormat="1" hidden="1" x14ac:dyDescent="0.2">
      <c r="F1136" s="23"/>
      <c r="G1136" s="23"/>
      <c r="H1136" s="131"/>
      <c r="I1136" s="113"/>
      <c r="J1136" s="113"/>
      <c r="K1136" s="113"/>
      <c r="L1136" s="113"/>
    </row>
    <row r="1137" spans="6:12" s="27" customFormat="1" hidden="1" x14ac:dyDescent="0.2">
      <c r="F1137" s="23"/>
      <c r="G1137" s="23"/>
      <c r="H1137" s="131"/>
      <c r="I1137" s="113"/>
      <c r="J1137" s="113"/>
      <c r="K1137" s="113"/>
      <c r="L1137" s="113"/>
    </row>
    <row r="1138" spans="6:12" s="27" customFormat="1" hidden="1" x14ac:dyDescent="0.2">
      <c r="F1138" s="23"/>
      <c r="G1138" s="23"/>
      <c r="H1138" s="131"/>
      <c r="I1138" s="113"/>
      <c r="J1138" s="113"/>
      <c r="K1138" s="113"/>
      <c r="L1138" s="113"/>
    </row>
    <row r="1139" spans="6:12" s="27" customFormat="1" hidden="1" x14ac:dyDescent="0.2">
      <c r="F1139" s="23"/>
      <c r="G1139" s="23"/>
      <c r="H1139" s="131"/>
      <c r="I1139" s="113"/>
      <c r="J1139" s="113"/>
      <c r="K1139" s="113"/>
      <c r="L1139" s="113"/>
    </row>
    <row r="1140" spans="6:12" s="27" customFormat="1" hidden="1" x14ac:dyDescent="0.2">
      <c r="F1140" s="23"/>
      <c r="G1140" s="23"/>
      <c r="H1140" s="131"/>
      <c r="I1140" s="113"/>
      <c r="J1140" s="113"/>
      <c r="K1140" s="113"/>
      <c r="L1140" s="113"/>
    </row>
    <row r="1141" spans="6:12" s="27" customFormat="1" hidden="1" x14ac:dyDescent="0.2">
      <c r="F1141" s="23"/>
      <c r="G1141" s="23"/>
      <c r="H1141" s="131"/>
      <c r="I1141" s="113"/>
      <c r="J1141" s="113"/>
      <c r="K1141" s="113"/>
      <c r="L1141" s="113"/>
    </row>
    <row r="1142" spans="6:12" s="27" customFormat="1" hidden="1" x14ac:dyDescent="0.2">
      <c r="F1142" s="23"/>
      <c r="G1142" s="23"/>
      <c r="H1142" s="131"/>
      <c r="I1142" s="113"/>
      <c r="J1142" s="113"/>
      <c r="K1142" s="113"/>
      <c r="L1142" s="113"/>
    </row>
    <row r="1143" spans="6:12" s="27" customFormat="1" hidden="1" x14ac:dyDescent="0.2">
      <c r="F1143" s="23"/>
      <c r="G1143" s="23"/>
      <c r="H1143" s="131"/>
      <c r="I1143" s="113"/>
      <c r="J1143" s="113"/>
      <c r="K1143" s="113"/>
      <c r="L1143" s="113"/>
    </row>
    <row r="1144" spans="6:12" s="27" customFormat="1" hidden="1" x14ac:dyDescent="0.2">
      <c r="F1144" s="23"/>
      <c r="G1144" s="23"/>
      <c r="H1144" s="131"/>
      <c r="I1144" s="113"/>
      <c r="J1144" s="113"/>
      <c r="K1144" s="113"/>
      <c r="L1144" s="113"/>
    </row>
    <row r="1145" spans="6:12" s="27" customFormat="1" hidden="1" x14ac:dyDescent="0.2">
      <c r="F1145" s="23"/>
      <c r="G1145" s="23"/>
      <c r="H1145" s="131"/>
      <c r="I1145" s="113"/>
      <c r="J1145" s="113"/>
      <c r="K1145" s="113"/>
      <c r="L1145" s="113"/>
    </row>
    <row r="1146" spans="6:12" s="27" customFormat="1" hidden="1" x14ac:dyDescent="0.2">
      <c r="F1146" s="23"/>
      <c r="G1146" s="23"/>
      <c r="H1146" s="131"/>
      <c r="I1146" s="113"/>
      <c r="J1146" s="113"/>
      <c r="K1146" s="113"/>
      <c r="L1146" s="113"/>
    </row>
    <row r="1147" spans="6:12" s="27" customFormat="1" hidden="1" x14ac:dyDescent="0.2">
      <c r="F1147" s="23"/>
      <c r="G1147" s="23"/>
      <c r="H1147" s="131"/>
      <c r="I1147" s="113"/>
      <c r="J1147" s="113"/>
      <c r="K1147" s="113"/>
      <c r="L1147" s="113"/>
    </row>
    <row r="1148" spans="6:12" s="27" customFormat="1" hidden="1" x14ac:dyDescent="0.2">
      <c r="F1148" s="23"/>
      <c r="G1148" s="23"/>
      <c r="H1148" s="131"/>
      <c r="I1148" s="113"/>
      <c r="J1148" s="113"/>
      <c r="K1148" s="113"/>
      <c r="L1148" s="113"/>
    </row>
    <row r="1149" spans="6:12" s="27" customFormat="1" hidden="1" x14ac:dyDescent="0.2">
      <c r="F1149" s="23"/>
      <c r="G1149" s="23"/>
      <c r="H1149" s="131"/>
      <c r="I1149" s="113"/>
      <c r="J1149" s="113"/>
      <c r="K1149" s="113"/>
      <c r="L1149" s="113"/>
    </row>
    <row r="1150" spans="6:12" s="27" customFormat="1" hidden="1" x14ac:dyDescent="0.2">
      <c r="F1150" s="23"/>
      <c r="G1150" s="23"/>
      <c r="H1150" s="131"/>
      <c r="I1150" s="113"/>
      <c r="J1150" s="113"/>
      <c r="K1150" s="113"/>
      <c r="L1150" s="113"/>
    </row>
    <row r="1151" spans="6:12" s="27" customFormat="1" hidden="1" x14ac:dyDescent="0.2">
      <c r="F1151" s="23"/>
      <c r="G1151" s="23"/>
      <c r="H1151" s="131"/>
      <c r="I1151" s="113"/>
      <c r="J1151" s="113"/>
      <c r="K1151" s="113"/>
      <c r="L1151" s="113"/>
    </row>
    <row r="1152" spans="6:12" s="27" customFormat="1" hidden="1" x14ac:dyDescent="0.2">
      <c r="F1152" s="23"/>
      <c r="G1152" s="23"/>
      <c r="H1152" s="131"/>
      <c r="I1152" s="113"/>
      <c r="J1152" s="113"/>
      <c r="K1152" s="113"/>
      <c r="L1152" s="113"/>
    </row>
    <row r="1153" spans="6:12" s="27" customFormat="1" hidden="1" x14ac:dyDescent="0.2">
      <c r="F1153" s="23"/>
      <c r="G1153" s="23"/>
      <c r="H1153" s="131"/>
      <c r="I1153" s="113"/>
      <c r="J1153" s="113"/>
      <c r="K1153" s="113"/>
      <c r="L1153" s="113"/>
    </row>
    <row r="1154" spans="6:12" s="27" customFormat="1" hidden="1" x14ac:dyDescent="0.2">
      <c r="F1154" s="23"/>
      <c r="G1154" s="23"/>
      <c r="H1154" s="131"/>
      <c r="I1154" s="113"/>
      <c r="J1154" s="113"/>
      <c r="K1154" s="113"/>
      <c r="L1154" s="113"/>
    </row>
    <row r="1155" spans="6:12" s="27" customFormat="1" hidden="1" x14ac:dyDescent="0.2">
      <c r="F1155" s="23"/>
      <c r="G1155" s="23"/>
      <c r="H1155" s="131"/>
      <c r="I1155" s="113"/>
      <c r="J1155" s="113"/>
      <c r="K1155" s="113"/>
      <c r="L1155" s="113"/>
    </row>
    <row r="1156" spans="6:12" s="27" customFormat="1" hidden="1" x14ac:dyDescent="0.2">
      <c r="F1156" s="23"/>
      <c r="G1156" s="23"/>
      <c r="H1156" s="131"/>
      <c r="I1156" s="113"/>
      <c r="J1156" s="113"/>
      <c r="K1156" s="113"/>
      <c r="L1156" s="113"/>
    </row>
    <row r="1157" spans="6:12" s="27" customFormat="1" hidden="1" x14ac:dyDescent="0.2">
      <c r="F1157" s="23"/>
      <c r="G1157" s="23"/>
      <c r="H1157" s="131"/>
      <c r="I1157" s="113"/>
      <c r="J1157" s="113"/>
      <c r="K1157" s="113"/>
      <c r="L1157" s="113"/>
    </row>
    <row r="1158" spans="6:12" s="27" customFormat="1" hidden="1" x14ac:dyDescent="0.2">
      <c r="F1158" s="23"/>
      <c r="G1158" s="23"/>
      <c r="H1158" s="131"/>
      <c r="I1158" s="113"/>
      <c r="J1158" s="113"/>
      <c r="K1158" s="113"/>
      <c r="L1158" s="113"/>
    </row>
    <row r="1159" spans="6:12" s="27" customFormat="1" hidden="1" x14ac:dyDescent="0.2">
      <c r="F1159" s="23"/>
      <c r="G1159" s="23"/>
      <c r="H1159" s="131"/>
      <c r="I1159" s="113"/>
      <c r="J1159" s="113"/>
      <c r="K1159" s="113"/>
      <c r="L1159" s="113"/>
    </row>
    <row r="1160" spans="6:12" s="27" customFormat="1" hidden="1" x14ac:dyDescent="0.2">
      <c r="F1160" s="23"/>
      <c r="G1160" s="23"/>
      <c r="H1160" s="131"/>
      <c r="I1160" s="113"/>
      <c r="J1160" s="113"/>
      <c r="K1160" s="113"/>
      <c r="L1160" s="113"/>
    </row>
    <row r="1161" spans="6:12" s="27" customFormat="1" hidden="1" x14ac:dyDescent="0.2">
      <c r="F1161" s="23"/>
      <c r="G1161" s="23"/>
      <c r="H1161" s="131"/>
      <c r="I1161" s="113"/>
      <c r="J1161" s="113"/>
      <c r="K1161" s="113"/>
      <c r="L1161" s="113"/>
    </row>
    <row r="1162" spans="6:12" s="27" customFormat="1" hidden="1" x14ac:dyDescent="0.2">
      <c r="F1162" s="23"/>
      <c r="G1162" s="23"/>
      <c r="H1162" s="131"/>
      <c r="I1162" s="113"/>
      <c r="J1162" s="113"/>
      <c r="K1162" s="113"/>
      <c r="L1162" s="113"/>
    </row>
    <row r="1163" spans="6:12" s="27" customFormat="1" hidden="1" x14ac:dyDescent="0.2">
      <c r="F1163" s="23"/>
      <c r="G1163" s="23"/>
      <c r="H1163" s="131"/>
      <c r="I1163" s="113"/>
      <c r="J1163" s="113"/>
      <c r="K1163" s="113"/>
      <c r="L1163" s="113"/>
    </row>
    <row r="1164" spans="6:12" s="27" customFormat="1" hidden="1" x14ac:dyDescent="0.2">
      <c r="F1164" s="23"/>
      <c r="G1164" s="23"/>
      <c r="H1164" s="131"/>
      <c r="I1164" s="113"/>
      <c r="J1164" s="113"/>
      <c r="K1164" s="113"/>
      <c r="L1164" s="113"/>
    </row>
    <row r="1165" spans="6:12" s="27" customFormat="1" hidden="1" x14ac:dyDescent="0.2">
      <c r="F1165" s="23"/>
      <c r="G1165" s="23"/>
      <c r="H1165" s="131"/>
      <c r="I1165" s="113"/>
      <c r="J1165" s="113"/>
      <c r="K1165" s="113"/>
      <c r="L1165" s="113"/>
    </row>
    <row r="1166" spans="6:12" s="27" customFormat="1" hidden="1" x14ac:dyDescent="0.2">
      <c r="F1166" s="23"/>
      <c r="G1166" s="23"/>
      <c r="H1166" s="131"/>
      <c r="I1166" s="113"/>
      <c r="J1166" s="113"/>
      <c r="K1166" s="113"/>
      <c r="L1166" s="113"/>
    </row>
    <row r="1167" spans="6:12" s="27" customFormat="1" hidden="1" x14ac:dyDescent="0.2">
      <c r="F1167" s="23"/>
      <c r="G1167" s="23"/>
      <c r="H1167" s="131"/>
      <c r="I1167" s="113"/>
      <c r="J1167" s="113"/>
      <c r="K1167" s="113"/>
      <c r="L1167" s="113"/>
    </row>
    <row r="1168" spans="6:12" s="27" customFormat="1" hidden="1" x14ac:dyDescent="0.2">
      <c r="F1168" s="23"/>
      <c r="G1168" s="23"/>
      <c r="H1168" s="131"/>
      <c r="I1168" s="113"/>
      <c r="J1168" s="113"/>
      <c r="K1168" s="113"/>
      <c r="L1168" s="113"/>
    </row>
    <row r="1169" spans="6:12" s="27" customFormat="1" hidden="1" x14ac:dyDescent="0.2">
      <c r="F1169" s="23"/>
      <c r="G1169" s="23"/>
      <c r="H1169" s="131"/>
      <c r="I1169" s="113"/>
      <c r="J1169" s="113"/>
      <c r="K1169" s="113"/>
      <c r="L1169" s="113"/>
    </row>
    <row r="1170" spans="6:12" s="27" customFormat="1" hidden="1" x14ac:dyDescent="0.2">
      <c r="F1170" s="23"/>
      <c r="G1170" s="23"/>
      <c r="H1170" s="131"/>
      <c r="I1170" s="113"/>
      <c r="J1170" s="113"/>
      <c r="K1170" s="113"/>
      <c r="L1170" s="113"/>
    </row>
    <row r="1171" spans="6:12" s="27" customFormat="1" hidden="1" x14ac:dyDescent="0.2">
      <c r="F1171" s="23"/>
      <c r="G1171" s="23"/>
      <c r="H1171" s="131"/>
      <c r="I1171" s="113"/>
      <c r="J1171" s="113"/>
      <c r="K1171" s="113"/>
      <c r="L1171" s="113"/>
    </row>
    <row r="1172" spans="6:12" s="27" customFormat="1" hidden="1" x14ac:dyDescent="0.2">
      <c r="F1172" s="23"/>
      <c r="G1172" s="23"/>
      <c r="H1172" s="131"/>
      <c r="I1172" s="113"/>
      <c r="J1172" s="113"/>
      <c r="K1172" s="113"/>
      <c r="L1172" s="113"/>
    </row>
    <row r="1173" spans="6:12" s="27" customFormat="1" hidden="1" x14ac:dyDescent="0.2">
      <c r="F1173" s="23"/>
      <c r="G1173" s="23"/>
      <c r="H1173" s="131"/>
      <c r="I1173" s="113"/>
      <c r="J1173" s="113"/>
      <c r="K1173" s="113"/>
      <c r="L1173" s="113"/>
    </row>
    <row r="1174" spans="6:12" s="27" customFormat="1" hidden="1" x14ac:dyDescent="0.2">
      <c r="F1174" s="23"/>
      <c r="G1174" s="23"/>
      <c r="H1174" s="131"/>
      <c r="I1174" s="113"/>
      <c r="J1174" s="113"/>
      <c r="K1174" s="113"/>
      <c r="L1174" s="113"/>
    </row>
    <row r="1175" spans="6:12" s="27" customFormat="1" hidden="1" x14ac:dyDescent="0.2">
      <c r="F1175" s="23"/>
      <c r="G1175" s="23"/>
      <c r="H1175" s="131"/>
      <c r="I1175" s="113"/>
      <c r="J1175" s="113"/>
      <c r="K1175" s="113"/>
      <c r="L1175" s="113"/>
    </row>
    <row r="1176" spans="6:12" s="27" customFormat="1" hidden="1" x14ac:dyDescent="0.2">
      <c r="F1176" s="23"/>
      <c r="G1176" s="23"/>
      <c r="H1176" s="131"/>
      <c r="I1176" s="113"/>
      <c r="J1176" s="113"/>
      <c r="K1176" s="113"/>
      <c r="L1176" s="113"/>
    </row>
    <row r="1177" spans="6:12" s="27" customFormat="1" hidden="1" x14ac:dyDescent="0.2">
      <c r="F1177" s="23"/>
      <c r="G1177" s="23"/>
      <c r="H1177" s="131"/>
      <c r="I1177" s="113"/>
      <c r="J1177" s="113"/>
      <c r="K1177" s="113"/>
      <c r="L1177" s="113"/>
    </row>
    <row r="1178" spans="6:12" s="27" customFormat="1" hidden="1" x14ac:dyDescent="0.2">
      <c r="F1178" s="23"/>
      <c r="G1178" s="23"/>
      <c r="H1178" s="131"/>
      <c r="I1178" s="113"/>
      <c r="J1178" s="113"/>
      <c r="K1178" s="113"/>
      <c r="L1178" s="113"/>
    </row>
    <row r="1179" spans="6:12" s="27" customFormat="1" hidden="1" x14ac:dyDescent="0.2">
      <c r="F1179" s="23"/>
      <c r="G1179" s="23"/>
      <c r="H1179" s="131"/>
      <c r="I1179" s="113"/>
      <c r="J1179" s="113"/>
      <c r="K1179" s="113"/>
      <c r="L1179" s="113"/>
    </row>
    <row r="1180" spans="6:12" s="27" customFormat="1" hidden="1" x14ac:dyDescent="0.2">
      <c r="F1180" s="23"/>
      <c r="G1180" s="23"/>
      <c r="H1180" s="131"/>
      <c r="I1180" s="113"/>
      <c r="J1180" s="113"/>
      <c r="K1180" s="113"/>
      <c r="L1180" s="113"/>
    </row>
    <row r="1181" spans="6:12" s="27" customFormat="1" hidden="1" x14ac:dyDescent="0.2">
      <c r="F1181" s="23"/>
      <c r="G1181" s="23"/>
      <c r="H1181" s="131"/>
      <c r="I1181" s="113"/>
      <c r="J1181" s="113"/>
      <c r="K1181" s="113"/>
      <c r="L1181" s="113"/>
    </row>
    <row r="1182" spans="6:12" s="27" customFormat="1" hidden="1" x14ac:dyDescent="0.2">
      <c r="F1182" s="23"/>
      <c r="G1182" s="23"/>
      <c r="H1182" s="131"/>
      <c r="I1182" s="113"/>
      <c r="J1182" s="113"/>
      <c r="K1182" s="113"/>
      <c r="L1182" s="113"/>
    </row>
    <row r="1183" spans="6:12" s="27" customFormat="1" hidden="1" x14ac:dyDescent="0.2">
      <c r="F1183" s="23"/>
      <c r="G1183" s="23"/>
      <c r="H1183" s="131"/>
      <c r="I1183" s="113"/>
      <c r="J1183" s="113"/>
      <c r="K1183" s="113"/>
      <c r="L1183" s="113"/>
    </row>
    <row r="1184" spans="6:12" s="27" customFormat="1" hidden="1" x14ac:dyDescent="0.2">
      <c r="F1184" s="23"/>
      <c r="G1184" s="23"/>
      <c r="H1184" s="131"/>
      <c r="I1184" s="113"/>
      <c r="J1184" s="113"/>
      <c r="K1184" s="113"/>
      <c r="L1184" s="113"/>
    </row>
    <row r="1185" spans="6:12" s="27" customFormat="1" hidden="1" x14ac:dyDescent="0.2">
      <c r="F1185" s="23"/>
      <c r="G1185" s="23"/>
      <c r="H1185" s="131"/>
      <c r="I1185" s="113"/>
      <c r="J1185" s="113"/>
      <c r="K1185" s="113"/>
      <c r="L1185" s="113"/>
    </row>
    <row r="1186" spans="6:12" s="27" customFormat="1" hidden="1" x14ac:dyDescent="0.2">
      <c r="F1186" s="23"/>
      <c r="G1186" s="23"/>
      <c r="H1186" s="131"/>
      <c r="I1186" s="113"/>
      <c r="J1186" s="113"/>
      <c r="K1186" s="113"/>
      <c r="L1186" s="113"/>
    </row>
    <row r="1187" spans="6:12" s="27" customFormat="1" hidden="1" x14ac:dyDescent="0.2">
      <c r="F1187" s="23"/>
      <c r="G1187" s="23"/>
      <c r="H1187" s="131"/>
      <c r="I1187" s="113"/>
      <c r="J1187" s="113"/>
      <c r="K1187" s="113"/>
      <c r="L1187" s="113"/>
    </row>
    <row r="1188" spans="6:12" s="27" customFormat="1" hidden="1" x14ac:dyDescent="0.2">
      <c r="F1188" s="23"/>
      <c r="G1188" s="23"/>
      <c r="H1188" s="131"/>
      <c r="I1188" s="113"/>
      <c r="J1188" s="113"/>
      <c r="K1188" s="113"/>
      <c r="L1188" s="113"/>
    </row>
    <row r="1189" spans="6:12" s="27" customFormat="1" hidden="1" x14ac:dyDescent="0.2">
      <c r="F1189" s="23"/>
      <c r="G1189" s="23"/>
      <c r="H1189" s="131"/>
      <c r="I1189" s="113"/>
      <c r="J1189" s="113"/>
      <c r="K1189" s="113"/>
      <c r="L1189" s="113"/>
    </row>
    <row r="1190" spans="6:12" s="27" customFormat="1" hidden="1" x14ac:dyDescent="0.2">
      <c r="F1190" s="23"/>
      <c r="G1190" s="23"/>
      <c r="H1190" s="131"/>
      <c r="I1190" s="113"/>
      <c r="J1190" s="113"/>
      <c r="K1190" s="113"/>
      <c r="L1190" s="113"/>
    </row>
    <row r="1191" spans="6:12" s="27" customFormat="1" hidden="1" x14ac:dyDescent="0.2">
      <c r="F1191" s="23"/>
      <c r="G1191" s="23"/>
      <c r="H1191" s="131"/>
      <c r="I1191" s="113"/>
      <c r="J1191" s="113"/>
      <c r="K1191" s="113"/>
      <c r="L1191" s="113"/>
    </row>
    <row r="1192" spans="6:12" s="27" customFormat="1" hidden="1" x14ac:dyDescent="0.2">
      <c r="F1192" s="23"/>
      <c r="G1192" s="23"/>
      <c r="H1192" s="131"/>
      <c r="I1192" s="113"/>
      <c r="J1192" s="113"/>
      <c r="K1192" s="113"/>
      <c r="L1192" s="113"/>
    </row>
    <row r="1193" spans="6:12" s="27" customFormat="1" hidden="1" x14ac:dyDescent="0.2">
      <c r="F1193" s="23"/>
      <c r="G1193" s="23"/>
      <c r="H1193" s="131"/>
      <c r="I1193" s="113"/>
      <c r="J1193" s="113"/>
      <c r="K1193" s="113"/>
      <c r="L1193" s="113"/>
    </row>
    <row r="1194" spans="6:12" s="27" customFormat="1" hidden="1" x14ac:dyDescent="0.2">
      <c r="F1194" s="23"/>
      <c r="G1194" s="23"/>
      <c r="H1194" s="131"/>
      <c r="I1194" s="113"/>
      <c r="J1194" s="113"/>
      <c r="K1194" s="113"/>
      <c r="L1194" s="113"/>
    </row>
    <row r="1195" spans="6:12" s="27" customFormat="1" hidden="1" x14ac:dyDescent="0.2">
      <c r="F1195" s="23"/>
      <c r="G1195" s="23"/>
      <c r="H1195" s="131"/>
      <c r="I1195" s="113"/>
      <c r="J1195" s="113"/>
      <c r="K1195" s="113"/>
      <c r="L1195" s="113"/>
    </row>
    <row r="1196" spans="6:12" s="27" customFormat="1" hidden="1" x14ac:dyDescent="0.2">
      <c r="F1196" s="23"/>
      <c r="G1196" s="23"/>
      <c r="H1196" s="131"/>
      <c r="I1196" s="113"/>
      <c r="J1196" s="113"/>
      <c r="K1196" s="113"/>
      <c r="L1196" s="113"/>
    </row>
    <row r="1197" spans="6:12" s="27" customFormat="1" hidden="1" x14ac:dyDescent="0.2">
      <c r="F1197" s="23"/>
      <c r="G1197" s="23"/>
      <c r="H1197" s="131"/>
      <c r="I1197" s="113"/>
      <c r="J1197" s="113"/>
      <c r="K1197" s="113"/>
      <c r="L1197" s="113"/>
    </row>
    <row r="1198" spans="6:12" s="27" customFormat="1" hidden="1" x14ac:dyDescent="0.2">
      <c r="F1198" s="23"/>
      <c r="G1198" s="23"/>
      <c r="H1198" s="131"/>
      <c r="I1198" s="113"/>
      <c r="J1198" s="113"/>
      <c r="K1198" s="113"/>
      <c r="L1198" s="113"/>
    </row>
    <row r="1199" spans="6:12" s="27" customFormat="1" hidden="1" x14ac:dyDescent="0.2">
      <c r="F1199" s="23"/>
      <c r="G1199" s="23"/>
      <c r="H1199" s="131"/>
      <c r="I1199" s="113"/>
      <c r="J1199" s="113"/>
      <c r="K1199" s="113"/>
      <c r="L1199" s="113"/>
    </row>
    <row r="1200" spans="6:12" s="27" customFormat="1" hidden="1" x14ac:dyDescent="0.2">
      <c r="F1200" s="23"/>
      <c r="G1200" s="23"/>
      <c r="H1200" s="131"/>
      <c r="I1200" s="113"/>
      <c r="J1200" s="113"/>
      <c r="K1200" s="113"/>
      <c r="L1200" s="113"/>
    </row>
    <row r="1201" spans="6:12" s="27" customFormat="1" hidden="1" x14ac:dyDescent="0.2">
      <c r="F1201" s="23"/>
      <c r="G1201" s="23"/>
      <c r="H1201" s="131"/>
      <c r="I1201" s="113"/>
      <c r="J1201" s="113"/>
      <c r="K1201" s="113"/>
      <c r="L1201" s="113"/>
    </row>
    <row r="1202" spans="6:12" s="27" customFormat="1" hidden="1" x14ac:dyDescent="0.2">
      <c r="F1202" s="23"/>
      <c r="G1202" s="23"/>
      <c r="H1202" s="131"/>
      <c r="I1202" s="113"/>
      <c r="J1202" s="113"/>
      <c r="K1202" s="113"/>
      <c r="L1202" s="113"/>
    </row>
    <row r="1203" spans="6:12" s="27" customFormat="1" hidden="1" x14ac:dyDescent="0.2">
      <c r="F1203" s="23"/>
      <c r="G1203" s="23"/>
      <c r="H1203" s="131"/>
      <c r="I1203" s="113"/>
      <c r="J1203" s="113"/>
      <c r="K1203" s="113"/>
      <c r="L1203" s="113"/>
    </row>
    <row r="1204" spans="6:12" s="27" customFormat="1" hidden="1" x14ac:dyDescent="0.2">
      <c r="F1204" s="23"/>
      <c r="G1204" s="23"/>
      <c r="H1204" s="131"/>
      <c r="I1204" s="113"/>
      <c r="J1204" s="113"/>
      <c r="K1204" s="113"/>
      <c r="L1204" s="113"/>
    </row>
    <row r="1205" spans="6:12" s="27" customFormat="1" hidden="1" x14ac:dyDescent="0.2">
      <c r="F1205" s="23"/>
      <c r="G1205" s="23"/>
      <c r="H1205" s="131"/>
      <c r="I1205" s="113"/>
      <c r="J1205" s="113"/>
      <c r="K1205" s="113"/>
      <c r="L1205" s="113"/>
    </row>
    <row r="1206" spans="6:12" s="27" customFormat="1" hidden="1" x14ac:dyDescent="0.2">
      <c r="F1206" s="23"/>
      <c r="G1206" s="23"/>
      <c r="H1206" s="131"/>
      <c r="I1206" s="113"/>
      <c r="J1206" s="113"/>
      <c r="K1206" s="113"/>
      <c r="L1206" s="113"/>
    </row>
    <row r="1207" spans="6:12" s="27" customFormat="1" hidden="1" x14ac:dyDescent="0.2">
      <c r="F1207" s="23"/>
      <c r="G1207" s="23"/>
      <c r="H1207" s="131"/>
      <c r="I1207" s="113"/>
      <c r="J1207" s="113"/>
      <c r="K1207" s="113"/>
      <c r="L1207" s="113"/>
    </row>
    <row r="1208" spans="6:12" s="27" customFormat="1" hidden="1" x14ac:dyDescent="0.2">
      <c r="F1208" s="23"/>
      <c r="G1208" s="23"/>
      <c r="H1208" s="131"/>
      <c r="I1208" s="113"/>
      <c r="J1208" s="113"/>
      <c r="K1208" s="113"/>
      <c r="L1208" s="113"/>
    </row>
    <row r="1209" spans="6:12" s="27" customFormat="1" hidden="1" x14ac:dyDescent="0.2">
      <c r="F1209" s="23"/>
      <c r="G1209" s="23"/>
      <c r="H1209" s="131"/>
      <c r="I1209" s="113"/>
      <c r="J1209" s="113"/>
      <c r="K1209" s="113"/>
      <c r="L1209" s="113"/>
    </row>
    <row r="1210" spans="6:12" s="27" customFormat="1" hidden="1" x14ac:dyDescent="0.2">
      <c r="F1210" s="23"/>
      <c r="G1210" s="23"/>
      <c r="H1210" s="131"/>
      <c r="I1210" s="113"/>
      <c r="J1210" s="113"/>
      <c r="K1210" s="113"/>
      <c r="L1210" s="113"/>
    </row>
    <row r="1211" spans="6:12" s="27" customFormat="1" hidden="1" x14ac:dyDescent="0.2">
      <c r="F1211" s="23"/>
      <c r="G1211" s="23"/>
      <c r="H1211" s="131"/>
      <c r="I1211" s="113"/>
      <c r="J1211" s="113"/>
      <c r="K1211" s="113"/>
      <c r="L1211" s="113"/>
    </row>
    <row r="1212" spans="6:12" s="27" customFormat="1" hidden="1" x14ac:dyDescent="0.2">
      <c r="F1212" s="23"/>
      <c r="G1212" s="23"/>
      <c r="H1212" s="131"/>
      <c r="I1212" s="113"/>
      <c r="J1212" s="113"/>
      <c r="K1212" s="113"/>
      <c r="L1212" s="113"/>
    </row>
    <row r="1213" spans="6:12" s="27" customFormat="1" hidden="1" x14ac:dyDescent="0.2">
      <c r="F1213" s="23"/>
      <c r="G1213" s="23"/>
      <c r="H1213" s="131"/>
      <c r="I1213" s="113"/>
      <c r="J1213" s="113"/>
      <c r="K1213" s="113"/>
      <c r="L1213" s="113"/>
    </row>
    <row r="1214" spans="6:12" s="27" customFormat="1" hidden="1" x14ac:dyDescent="0.2">
      <c r="F1214" s="23"/>
      <c r="G1214" s="23"/>
      <c r="H1214" s="131"/>
      <c r="I1214" s="113"/>
      <c r="J1214" s="113"/>
      <c r="K1214" s="113"/>
      <c r="L1214" s="113"/>
    </row>
    <row r="1215" spans="6:12" s="27" customFormat="1" hidden="1" x14ac:dyDescent="0.2">
      <c r="F1215" s="23"/>
      <c r="G1215" s="23"/>
      <c r="H1215" s="131"/>
      <c r="I1215" s="113"/>
      <c r="J1215" s="113"/>
      <c r="K1215" s="113"/>
      <c r="L1215" s="113"/>
    </row>
    <row r="1216" spans="6:12" s="27" customFormat="1" hidden="1" x14ac:dyDescent="0.2">
      <c r="F1216" s="23"/>
      <c r="G1216" s="23"/>
      <c r="H1216" s="131"/>
      <c r="I1216" s="113"/>
      <c r="J1216" s="113"/>
      <c r="K1216" s="113"/>
      <c r="L1216" s="113"/>
    </row>
    <row r="1217" spans="5:12" s="27" customFormat="1" hidden="1" x14ac:dyDescent="0.2">
      <c r="F1217" s="23"/>
      <c r="G1217" s="23"/>
      <c r="H1217" s="131"/>
      <c r="I1217" s="113"/>
      <c r="J1217" s="113"/>
      <c r="K1217" s="113"/>
      <c r="L1217" s="113"/>
    </row>
    <row r="1218" spans="5:12" s="27" customFormat="1" hidden="1" x14ac:dyDescent="0.2">
      <c r="F1218" s="23"/>
      <c r="G1218" s="23"/>
      <c r="H1218" s="131"/>
      <c r="I1218" s="113"/>
      <c r="J1218" s="113"/>
      <c r="K1218" s="113"/>
    </row>
    <row r="1219" spans="5:12" s="27" customFormat="1" hidden="1" x14ac:dyDescent="0.2">
      <c r="F1219" s="23"/>
      <c r="G1219" s="23"/>
      <c r="H1219" s="131"/>
      <c r="I1219" s="113"/>
      <c r="J1219" s="113"/>
      <c r="K1219" s="113"/>
      <c r="L1219" s="23"/>
    </row>
    <row r="1220" spans="5:12" s="27" customFormat="1" hidden="1" x14ac:dyDescent="0.2">
      <c r="F1220" s="23"/>
      <c r="G1220" s="23"/>
      <c r="H1220" s="131"/>
      <c r="I1220" s="113"/>
      <c r="J1220" s="113"/>
      <c r="K1220" s="113"/>
      <c r="L1220" s="23"/>
    </row>
    <row r="1221" spans="5:12" s="27" customFormat="1" hidden="1" x14ac:dyDescent="0.2">
      <c r="F1221" s="23"/>
      <c r="G1221" s="23"/>
      <c r="H1221" s="131"/>
      <c r="I1221" s="113"/>
      <c r="J1221" s="113"/>
      <c r="K1221" s="113"/>
      <c r="L1221" s="23"/>
    </row>
    <row r="1222" spans="5:12" s="27" customFormat="1" hidden="1" x14ac:dyDescent="0.2">
      <c r="F1222" s="23"/>
      <c r="G1222" s="23"/>
      <c r="H1222" s="131"/>
      <c r="I1222" s="113"/>
      <c r="J1222" s="113"/>
      <c r="K1222" s="113"/>
      <c r="L1222" s="23"/>
    </row>
    <row r="1223" spans="5:12" s="27" customFormat="1" hidden="1" x14ac:dyDescent="0.2">
      <c r="F1223" s="23"/>
      <c r="G1223" s="23"/>
      <c r="H1223" s="131"/>
      <c r="I1223" s="113"/>
      <c r="J1223" s="113"/>
      <c r="K1223" s="113"/>
      <c r="L1223" s="23"/>
    </row>
    <row r="1224" spans="5:12" s="27" customFormat="1" hidden="1" x14ac:dyDescent="0.2">
      <c r="F1224" s="23"/>
      <c r="G1224" s="23"/>
      <c r="H1224" s="131"/>
      <c r="I1224" s="113"/>
      <c r="J1224" s="113"/>
      <c r="K1224" s="113"/>
      <c r="L1224" s="23"/>
    </row>
    <row r="1225" spans="5:12" s="27" customFormat="1" hidden="1" x14ac:dyDescent="0.2">
      <c r="F1225" s="23"/>
      <c r="G1225" s="23"/>
      <c r="H1225" s="131"/>
      <c r="I1225" s="113"/>
      <c r="J1225" s="113"/>
      <c r="K1225" s="113"/>
      <c r="L1225" s="23"/>
    </row>
    <row r="1226" spans="5:12" hidden="1" x14ac:dyDescent="0.2">
      <c r="E1226" s="27"/>
      <c r="H1226" s="131"/>
      <c r="I1226" s="113"/>
      <c r="J1226" s="113"/>
      <c r="K1226" s="113"/>
    </row>
    <row r="1227" spans="5:12" hidden="1" x14ac:dyDescent="0.2">
      <c r="E1227" s="27"/>
      <c r="H1227" s="131"/>
      <c r="I1227" s="113"/>
      <c r="J1227" s="113"/>
      <c r="K1227" s="113"/>
    </row>
    <row r="1228" spans="5:12" hidden="1" x14ac:dyDescent="0.2">
      <c r="E1228" s="27"/>
      <c r="H1228" s="131"/>
      <c r="I1228" s="113"/>
      <c r="J1228" s="113"/>
      <c r="K1228" s="113"/>
    </row>
    <row r="1229" spans="5:12" hidden="1" x14ac:dyDescent="0.2">
      <c r="E1229" s="27"/>
      <c r="H1229" s="131"/>
      <c r="I1229" s="113"/>
      <c r="J1229" s="113"/>
      <c r="K1229" s="113"/>
    </row>
    <row r="1230" spans="5:12" hidden="1" x14ac:dyDescent="0.2">
      <c r="E1230" s="27"/>
      <c r="H1230" s="131"/>
      <c r="I1230" s="113"/>
      <c r="J1230" s="113"/>
      <c r="K1230" s="113"/>
    </row>
    <row r="1231" spans="5:12" hidden="1" x14ac:dyDescent="0.2">
      <c r="E1231" s="27"/>
      <c r="H1231" s="131"/>
      <c r="I1231" s="113"/>
      <c r="J1231" s="113"/>
      <c r="K1231" s="113"/>
    </row>
    <row r="1232" spans="5:12" hidden="1" x14ac:dyDescent="0.2">
      <c r="E1232" s="27"/>
      <c r="H1232" s="131"/>
      <c r="I1232" s="113"/>
      <c r="J1232" s="113"/>
      <c r="K1232" s="113"/>
    </row>
    <row r="1233" spans="5:11" hidden="1" x14ac:dyDescent="0.2">
      <c r="E1233" s="27"/>
      <c r="H1233" s="131"/>
      <c r="I1233" s="113"/>
      <c r="J1233" s="113"/>
      <c r="K1233" s="113"/>
    </row>
    <row r="1234" spans="5:11" hidden="1" x14ac:dyDescent="0.2">
      <c r="E1234" s="27"/>
      <c r="H1234" s="131"/>
      <c r="I1234" s="113"/>
      <c r="J1234" s="113"/>
      <c r="K1234" s="113"/>
    </row>
    <row r="1235" spans="5:11" hidden="1" x14ac:dyDescent="0.2">
      <c r="E1235" s="27"/>
      <c r="H1235" s="131"/>
      <c r="I1235" s="113"/>
      <c r="J1235" s="113"/>
      <c r="K1235" s="113"/>
    </row>
    <row r="1236" spans="5:11" hidden="1" x14ac:dyDescent="0.2">
      <c r="E1236" s="27"/>
      <c r="H1236" s="131"/>
      <c r="I1236" s="113"/>
      <c r="J1236" s="113"/>
      <c r="K1236" s="113"/>
    </row>
    <row r="1237" spans="5:11" hidden="1" x14ac:dyDescent="0.2">
      <c r="E1237" s="27"/>
      <c r="H1237" s="131"/>
      <c r="I1237" s="113"/>
      <c r="J1237" s="113"/>
      <c r="K1237" s="113"/>
    </row>
    <row r="1238" spans="5:11" hidden="1" x14ac:dyDescent="0.2">
      <c r="E1238" s="27"/>
      <c r="H1238" s="131"/>
      <c r="I1238" s="113"/>
      <c r="J1238" s="113"/>
      <c r="K1238" s="113"/>
    </row>
    <row r="1239" spans="5:11" hidden="1" x14ac:dyDescent="0.2">
      <c r="E1239" s="27"/>
      <c r="H1239" s="131"/>
      <c r="I1239" s="113"/>
      <c r="J1239" s="113"/>
      <c r="K1239" s="113"/>
    </row>
    <row r="1240" spans="5:11" hidden="1" x14ac:dyDescent="0.2">
      <c r="H1240" s="131"/>
      <c r="I1240" s="113"/>
      <c r="J1240" s="113"/>
      <c r="K1240" s="113"/>
    </row>
    <row r="1241" spans="5:11" hidden="1" x14ac:dyDescent="0.2">
      <c r="H1241" s="131"/>
      <c r="I1241" s="113"/>
      <c r="J1241" s="113"/>
      <c r="K1241" s="113"/>
    </row>
    <row r="1242" spans="5:11" hidden="1" x14ac:dyDescent="0.2">
      <c r="H1242" s="131"/>
      <c r="I1242" s="113"/>
      <c r="J1242" s="113"/>
      <c r="K1242" s="113"/>
    </row>
    <row r="1243" spans="5:11" hidden="1" x14ac:dyDescent="0.2">
      <c r="H1243" s="131"/>
      <c r="I1243" s="113"/>
      <c r="J1243" s="113"/>
      <c r="K1243" s="113"/>
    </row>
    <row r="1244" spans="5:11" hidden="1" x14ac:dyDescent="0.2">
      <c r="H1244" s="131"/>
      <c r="I1244" s="113"/>
      <c r="J1244" s="113"/>
      <c r="K1244" s="113"/>
    </row>
    <row r="1245" spans="5:11" hidden="1" x14ac:dyDescent="0.2">
      <c r="H1245" s="131"/>
      <c r="I1245" s="113"/>
      <c r="J1245" s="113"/>
      <c r="K1245" s="113"/>
    </row>
    <row r="1246" spans="5:11" hidden="1" x14ac:dyDescent="0.2">
      <c r="H1246" s="131"/>
      <c r="I1246" s="113"/>
      <c r="J1246" s="113"/>
      <c r="K1246" s="113"/>
    </row>
    <row r="1247" spans="5:11" hidden="1" x14ac:dyDescent="0.2">
      <c r="H1247" s="131"/>
      <c r="I1247" s="113"/>
      <c r="J1247" s="113"/>
      <c r="K1247" s="113"/>
    </row>
    <row r="1248" spans="5:11" hidden="1" x14ac:dyDescent="0.2">
      <c r="H1248" s="131"/>
      <c r="I1248" s="113"/>
      <c r="J1248" s="113"/>
      <c r="K1248" s="113"/>
    </row>
    <row r="1249" spans="8:11" hidden="1" x14ac:dyDescent="0.2">
      <c r="H1249" s="131"/>
      <c r="I1249" s="113"/>
      <c r="J1249" s="113"/>
      <c r="K1249" s="113"/>
    </row>
    <row r="1250" spans="8:11" hidden="1" x14ac:dyDescent="0.2">
      <c r="H1250" s="131"/>
      <c r="I1250" s="113"/>
      <c r="J1250" s="113"/>
      <c r="K1250" s="113"/>
    </row>
    <row r="1251" spans="8:11" hidden="1" x14ac:dyDescent="0.2">
      <c r="H1251" s="131"/>
      <c r="I1251" s="113"/>
      <c r="J1251" s="113"/>
      <c r="K1251" s="113"/>
    </row>
    <row r="1252" spans="8:11" hidden="1" x14ac:dyDescent="0.2">
      <c r="H1252" s="131"/>
      <c r="I1252" s="113"/>
      <c r="J1252" s="113"/>
      <c r="K1252" s="113"/>
    </row>
    <row r="1253" spans="8:11" hidden="1" x14ac:dyDescent="0.2">
      <c r="H1253" s="131"/>
      <c r="I1253" s="113"/>
      <c r="J1253" s="113"/>
      <c r="K1253" s="113"/>
    </row>
    <row r="1254" spans="8:11" hidden="1" x14ac:dyDescent="0.2">
      <c r="H1254" s="131"/>
      <c r="I1254" s="113"/>
      <c r="J1254" s="113"/>
      <c r="K1254" s="113"/>
    </row>
    <row r="1255" spans="8:11" hidden="1" x14ac:dyDescent="0.2">
      <c r="H1255" s="131"/>
      <c r="I1255" s="113"/>
      <c r="J1255" s="113"/>
      <c r="K1255" s="113"/>
    </row>
    <row r="1256" spans="8:11" hidden="1" x14ac:dyDescent="0.2">
      <c r="H1256" s="131"/>
      <c r="I1256" s="113"/>
      <c r="J1256" s="113"/>
      <c r="K1256" s="113"/>
    </row>
    <row r="1257" spans="8:11" hidden="1" x14ac:dyDescent="0.2">
      <c r="H1257" s="131"/>
      <c r="I1257" s="113"/>
      <c r="J1257" s="113"/>
      <c r="K1257" s="113"/>
    </row>
    <row r="1258" spans="8:11" hidden="1" x14ac:dyDescent="0.2">
      <c r="H1258" s="131"/>
      <c r="I1258" s="113"/>
      <c r="J1258" s="113"/>
      <c r="K1258" s="113"/>
    </row>
    <row r="1259" spans="8:11" hidden="1" x14ac:dyDescent="0.2">
      <c r="H1259" s="131"/>
      <c r="I1259" s="113"/>
      <c r="J1259" s="113"/>
      <c r="K1259" s="113"/>
    </row>
    <row r="1260" spans="8:11" hidden="1" x14ac:dyDescent="0.2">
      <c r="H1260" s="131"/>
      <c r="I1260" s="113"/>
      <c r="J1260" s="113"/>
      <c r="K1260" s="113"/>
    </row>
    <row r="1261" spans="8:11" hidden="1" x14ac:dyDescent="0.2">
      <c r="H1261" s="131"/>
      <c r="I1261" s="113"/>
      <c r="J1261" s="113"/>
      <c r="K1261" s="113"/>
    </row>
    <row r="1262" spans="8:11" hidden="1" x14ac:dyDescent="0.2">
      <c r="H1262" s="131"/>
      <c r="I1262" s="113"/>
      <c r="J1262" s="113"/>
      <c r="K1262" s="113"/>
    </row>
    <row r="1263" spans="8:11" hidden="1" x14ac:dyDescent="0.2">
      <c r="H1263" s="131"/>
      <c r="I1263" s="113"/>
      <c r="J1263" s="113"/>
      <c r="K1263" s="113"/>
    </row>
    <row r="1264" spans="8:11" hidden="1" x14ac:dyDescent="0.2">
      <c r="H1264" s="131"/>
      <c r="I1264" s="113"/>
      <c r="J1264" s="113"/>
      <c r="K1264" s="113"/>
    </row>
    <row r="1265" spans="6:11" hidden="1" x14ac:dyDescent="0.2">
      <c r="H1265" s="131"/>
      <c r="I1265" s="113"/>
      <c r="J1265" s="113"/>
      <c r="K1265" s="113"/>
    </row>
    <row r="1266" spans="6:11" hidden="1" x14ac:dyDescent="0.2">
      <c r="H1266" s="131"/>
      <c r="I1266" s="113"/>
      <c r="J1266" s="113"/>
      <c r="K1266" s="113"/>
    </row>
    <row r="1267" spans="6:11" hidden="1" x14ac:dyDescent="0.2">
      <c r="H1267" s="131"/>
      <c r="I1267" s="113"/>
      <c r="J1267" s="113"/>
      <c r="K1267" s="113"/>
    </row>
    <row r="1268" spans="6:11" hidden="1" x14ac:dyDescent="0.2">
      <c r="H1268" s="131"/>
      <c r="I1268" s="113"/>
      <c r="J1268" s="113"/>
      <c r="K1268" s="113"/>
    </row>
    <row r="1269" spans="6:11" hidden="1" x14ac:dyDescent="0.2">
      <c r="H1269" s="131"/>
      <c r="I1269" s="113"/>
      <c r="J1269" s="113"/>
      <c r="K1269" s="113"/>
    </row>
    <row r="1270" spans="6:11" hidden="1" x14ac:dyDescent="0.2">
      <c r="H1270" s="131"/>
      <c r="I1270" s="113"/>
      <c r="J1270" s="113"/>
      <c r="K1270" s="113"/>
    </row>
    <row r="1271" spans="6:11" hidden="1" x14ac:dyDescent="0.2">
      <c r="H1271" s="131"/>
      <c r="I1271" s="113"/>
      <c r="J1271" s="113"/>
      <c r="K1271" s="113"/>
    </row>
    <row r="1272" spans="6:11" hidden="1" x14ac:dyDescent="0.2">
      <c r="H1272" s="131"/>
      <c r="I1272" s="113"/>
      <c r="J1272" s="113"/>
      <c r="K1272" s="113"/>
    </row>
    <row r="1273" spans="6:11" hidden="1" x14ac:dyDescent="0.2">
      <c r="H1273" s="131"/>
      <c r="I1273" s="113"/>
      <c r="J1273" s="113"/>
      <c r="K1273" s="113"/>
    </row>
    <row r="1274" spans="6:11" hidden="1" x14ac:dyDescent="0.2">
      <c r="H1274" s="131"/>
      <c r="I1274" s="113"/>
      <c r="J1274" s="113"/>
      <c r="K1274" s="113"/>
    </row>
    <row r="1275" spans="6:11" hidden="1" x14ac:dyDescent="0.2">
      <c r="H1275" s="131"/>
      <c r="I1275" s="113"/>
      <c r="J1275" s="113"/>
      <c r="K1275" s="113"/>
    </row>
    <row r="1276" spans="6:11" hidden="1" x14ac:dyDescent="0.2">
      <c r="H1276" s="131"/>
      <c r="I1276" s="113"/>
      <c r="J1276" s="113"/>
      <c r="K1276" s="113"/>
    </row>
    <row r="1277" spans="6:11" hidden="1" x14ac:dyDescent="0.2">
      <c r="H1277" s="131"/>
      <c r="I1277" s="113"/>
      <c r="J1277" s="113"/>
      <c r="K1277" s="113"/>
    </row>
    <row r="1278" spans="6:11" hidden="1" x14ac:dyDescent="0.2">
      <c r="F1278" s="27"/>
      <c r="G1278" s="27"/>
      <c r="H1278" s="131"/>
      <c r="I1278" s="113"/>
      <c r="J1278" s="113"/>
      <c r="K1278" s="113"/>
    </row>
    <row r="1279" spans="6:11" hidden="1" x14ac:dyDescent="0.2">
      <c r="F1279" s="27"/>
      <c r="G1279" s="27"/>
      <c r="H1279" s="131"/>
      <c r="I1279" s="113"/>
      <c r="J1279" s="113"/>
      <c r="K1279" s="113"/>
    </row>
    <row r="1280" spans="6:11" hidden="1" x14ac:dyDescent="0.2">
      <c r="F1280" s="27"/>
      <c r="G1280" s="27"/>
      <c r="H1280" s="131"/>
      <c r="I1280" s="113"/>
      <c r="J1280" s="113"/>
      <c r="K1280" s="113"/>
    </row>
    <row r="1281" spans="6:11" hidden="1" x14ac:dyDescent="0.2">
      <c r="F1281" s="27"/>
      <c r="G1281" s="27"/>
      <c r="H1281" s="27"/>
      <c r="I1281" s="27"/>
      <c r="J1281" s="27"/>
      <c r="K1281" s="27"/>
    </row>
  </sheetData>
  <sheetProtection sheet="1" objects="1" scenarios="1"/>
  <mergeCells count="8">
    <mergeCell ref="E6:P6"/>
    <mergeCell ref="E72:T72"/>
    <mergeCell ref="E77:K77"/>
    <mergeCell ref="E79:K79"/>
    <mergeCell ref="F82:G82"/>
    <mergeCell ref="E8:F8"/>
    <mergeCell ref="H12:K12"/>
    <mergeCell ref="H13:K13"/>
  </mergeCells>
  <dataValidations count="2">
    <dataValidation type="list" allowBlank="1" showInputMessage="1" showErrorMessage="1" sqref="F10">
      <formula1>gender</formula1>
    </dataValidation>
    <dataValidation type="list" allowBlank="1" showInputMessage="1" showErrorMessage="1" sqref="F9">
      <formula1>YAG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V1291"/>
  <sheetViews>
    <sheetView showGridLines="0" workbookViewId="0">
      <pane xSplit="7" ySplit="15" topLeftCell="H16" activePane="bottomRight" state="frozen"/>
      <selection activeCell="E1" sqref="E1"/>
      <selection pane="topRight" activeCell="H1" sqref="H1"/>
      <selection pane="bottomLeft" activeCell="E16" sqref="E16"/>
      <selection pane="bottomRight" activeCell="F9" sqref="F9"/>
    </sheetView>
  </sheetViews>
  <sheetFormatPr defaultColWidth="0" defaultRowHeight="14.25" zeroHeight="1" x14ac:dyDescent="0.2"/>
  <cols>
    <col min="1" max="1" width="64.85546875" style="23" hidden="1" customWidth="1"/>
    <col min="2" max="4" width="9.14062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4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3" width="9.140625" style="27" customWidth="1"/>
    <col min="14" max="17" width="9.140625" style="27" hidden="1" customWidth="1"/>
    <col min="18" max="18" width="14.7109375" style="27" hidden="1" customWidth="1"/>
    <col min="19" max="24" width="9.140625" style="27" hidden="1" customWidth="1"/>
    <col min="25" max="74" width="0" style="27" hidden="1" customWidth="1"/>
    <col min="75" max="16384" width="9.140625" style="23" hidden="1"/>
  </cols>
  <sheetData>
    <row r="1" spans="1:74" ht="14.25" customHeight="1" x14ac:dyDescent="0.2">
      <c r="E1" s="73" t="s">
        <v>293</v>
      </c>
      <c r="G1" s="37"/>
      <c r="H1" s="37"/>
      <c r="I1" s="37"/>
      <c r="J1" s="37"/>
      <c r="K1" s="37"/>
    </row>
    <row r="2" spans="1:74" ht="14.25" customHeight="1" x14ac:dyDescent="0.2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</row>
    <row r="3" spans="1:74" ht="15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  <c r="V3" s="26"/>
      <c r="W3" s="26"/>
    </row>
    <row r="4" spans="1:74" ht="15" x14ac:dyDescent="0.25">
      <c r="E4" s="22" t="s">
        <v>212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  <c r="V4" s="26"/>
      <c r="W4" s="26"/>
    </row>
    <row r="5" spans="1:74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  <c r="V5" s="26"/>
      <c r="W5" s="26"/>
    </row>
    <row r="6" spans="1:74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  <c r="V6" s="26"/>
      <c r="W6" s="26"/>
    </row>
    <row r="7" spans="1:74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  <c r="V7" s="26"/>
      <c r="W7" s="26"/>
    </row>
    <row r="8" spans="1:74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  <c r="V8" s="26"/>
      <c r="W8" s="26"/>
    </row>
    <row r="9" spans="1:74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27"/>
      <c r="R9" s="74" t="s">
        <v>175</v>
      </c>
      <c r="S9" s="74" t="s">
        <v>177</v>
      </c>
      <c r="T9" s="74" t="s">
        <v>176</v>
      </c>
      <c r="U9" s="74"/>
      <c r="V9" s="26"/>
      <c r="W9" s="26"/>
    </row>
    <row r="10" spans="1:74" ht="15.75" hidden="1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80">
        <v>14</v>
      </c>
      <c r="R10" s="74" t="s">
        <v>24</v>
      </c>
      <c r="S10" s="74" t="s">
        <v>26</v>
      </c>
      <c r="T10" s="74" t="s">
        <v>173</v>
      </c>
      <c r="U10" s="74"/>
      <c r="V10" s="26"/>
      <c r="W10" s="26"/>
    </row>
    <row r="11" spans="1:74" ht="15.75" thickBot="1" x14ac:dyDescent="0.3">
      <c r="E11" s="19" t="s">
        <v>171</v>
      </c>
      <c r="F11" s="251" t="s">
        <v>129</v>
      </c>
      <c r="H11" s="37"/>
      <c r="I11" s="37"/>
      <c r="J11" s="37"/>
      <c r="K11" s="37"/>
      <c r="L11" s="26"/>
      <c r="M11" s="26"/>
      <c r="N11" s="26"/>
      <c r="O11" s="26"/>
      <c r="R11" s="74" t="s">
        <v>27</v>
      </c>
      <c r="S11" s="74" t="s">
        <v>37</v>
      </c>
      <c r="T11" s="74" t="s">
        <v>178</v>
      </c>
      <c r="U11" s="74"/>
      <c r="V11" s="26"/>
      <c r="W11" s="26"/>
    </row>
    <row r="12" spans="1:74" ht="29.25" x14ac:dyDescent="0.25">
      <c r="F12"/>
      <c r="G12" s="83"/>
      <c r="H12" s="84"/>
      <c r="I12" s="84"/>
      <c r="J12" s="84"/>
      <c r="K12" s="84"/>
      <c r="L12" s="26"/>
      <c r="M12" s="26"/>
      <c r="N12" s="26"/>
      <c r="O12" s="26"/>
      <c r="R12" s="74" t="s">
        <v>29</v>
      </c>
      <c r="S12" s="82" t="s">
        <v>184</v>
      </c>
      <c r="T12" s="74" t="s">
        <v>179</v>
      </c>
      <c r="U12" s="74"/>
      <c r="V12" s="26"/>
      <c r="W12" s="26"/>
    </row>
    <row r="13" spans="1:74" ht="15" x14ac:dyDescent="0.25">
      <c r="E13" s="85"/>
      <c r="F13" s="86"/>
      <c r="G13" s="87"/>
      <c r="H13" s="256" t="str">
        <f>F9</f>
        <v xml:space="preserve">One year after graduation </v>
      </c>
      <c r="I13" s="256"/>
      <c r="J13" s="256"/>
      <c r="K13" s="256"/>
      <c r="L13" s="26"/>
      <c r="M13" s="26"/>
      <c r="N13" s="26"/>
      <c r="O13" s="26"/>
      <c r="R13" s="74" t="s">
        <v>31</v>
      </c>
      <c r="S13" s="74" t="s">
        <v>252</v>
      </c>
      <c r="T13" s="74" t="s">
        <v>180</v>
      </c>
      <c r="U13" s="74"/>
      <c r="V13" s="26"/>
      <c r="W13" s="26"/>
    </row>
    <row r="14" spans="1:74" ht="15" hidden="1" x14ac:dyDescent="0.25">
      <c r="E14" s="44"/>
      <c r="F14" s="79"/>
      <c r="G14" s="88"/>
      <c r="H14" s="111" t="s">
        <v>121</v>
      </c>
      <c r="I14" s="111" t="s">
        <v>242</v>
      </c>
      <c r="J14" s="111" t="s">
        <v>243</v>
      </c>
      <c r="K14" s="111" t="s">
        <v>244</v>
      </c>
      <c r="L14" s="26"/>
      <c r="M14" s="26"/>
      <c r="N14" s="26"/>
      <c r="O14" s="26"/>
      <c r="R14" s="74"/>
      <c r="S14" s="74"/>
      <c r="T14" s="74"/>
      <c r="U14" s="74"/>
      <c r="V14" s="26"/>
      <c r="W14" s="26"/>
      <c r="BV14" s="23"/>
    </row>
    <row r="15" spans="1:74" s="98" customFormat="1" ht="51" customHeight="1" x14ac:dyDescent="0.25">
      <c r="A15" s="93"/>
      <c r="B15" s="93" t="s">
        <v>181</v>
      </c>
      <c r="C15" s="93" t="s">
        <v>172</v>
      </c>
      <c r="D15" s="93" t="s">
        <v>112</v>
      </c>
      <c r="E15" s="151" t="s">
        <v>32</v>
      </c>
      <c r="F15" s="25" t="s">
        <v>33</v>
      </c>
      <c r="G15" s="25" t="s">
        <v>276</v>
      </c>
      <c r="H15" s="133" t="s">
        <v>272</v>
      </c>
      <c r="I15" s="125" t="s">
        <v>273</v>
      </c>
      <c r="J15" s="125" t="s">
        <v>274</v>
      </c>
      <c r="K15" s="126" t="s">
        <v>275</v>
      </c>
      <c r="L15" s="26"/>
      <c r="M15" s="26"/>
      <c r="N15" s="26"/>
      <c r="O15" s="26"/>
      <c r="P15" s="81"/>
      <c r="Q15" s="81"/>
      <c r="R15" s="89" t="str">
        <f>F9</f>
        <v xml:space="preserve">One year after graduation </v>
      </c>
      <c r="S15" s="74"/>
      <c r="T15" s="90"/>
      <c r="U15" s="89"/>
      <c r="V15" s="26"/>
      <c r="W15" s="26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1:74" ht="15" x14ac:dyDescent="0.25">
      <c r="A16" s="90"/>
      <c r="B16" s="90"/>
      <c r="C16" s="90"/>
      <c r="D16" s="90"/>
      <c r="E16" s="127"/>
      <c r="F16" s="49"/>
      <c r="G16" s="49"/>
      <c r="H16" s="152"/>
      <c r="I16" s="100"/>
      <c r="J16" s="100"/>
      <c r="K16" s="134"/>
      <c r="L16" s="26"/>
      <c r="M16" s="26"/>
      <c r="N16" s="26"/>
      <c r="O16" s="26"/>
      <c r="R16" s="74"/>
      <c r="S16" s="74"/>
      <c r="T16" s="90"/>
      <c r="U16" s="90"/>
      <c r="V16" s="26"/>
      <c r="W16" s="26"/>
      <c r="BV16" s="23"/>
    </row>
    <row r="17" spans="1:74" ht="15" x14ac:dyDescent="0.25">
      <c r="A17" s="102" t="str">
        <f>$R$17&amp;G17&amp;B17&amp;$U$17&amp;E17&amp; D17</f>
        <v>YAG1UKLevel 8Female + maleAllNorth East</v>
      </c>
      <c r="B17" s="90" t="s">
        <v>248</v>
      </c>
      <c r="C17" s="102" t="s">
        <v>20</v>
      </c>
      <c r="D17" s="102" t="str">
        <f>$F$11</f>
        <v>North East</v>
      </c>
      <c r="E17" s="103" t="s">
        <v>20</v>
      </c>
      <c r="F17" s="25" t="s">
        <v>282</v>
      </c>
      <c r="G17" s="25" t="s">
        <v>35</v>
      </c>
      <c r="H17" s="71">
        <f>IFERROR(INDEX(all_data, MATCH($A17, All_data_lookupkey, 0), MATCH(H$14, All_data_headings, 0)),"-")</f>
        <v>315</v>
      </c>
      <c r="I17" s="28">
        <f>IFERROR(INDEX(all_data, MATCH($A17, All_data_lookupkey, 0), MATCH(I$14, All_data_headings, 0)),"-")</f>
        <v>23400</v>
      </c>
      <c r="J17" s="28">
        <f>IFERROR(INDEX(all_data, MATCH($A17, All_data_lookupkey, 0), MATCH(J$14, All_data_headings, 0)),"-")</f>
        <v>30100</v>
      </c>
      <c r="K17" s="39">
        <f>IFERROR(INDEX(all_data, MATCH($A17, All_data_lookupkey, 0), MATCH(K$14, All_data_headings, 0)),"-")</f>
        <v>37300</v>
      </c>
      <c r="L17" s="26"/>
      <c r="M17" s="26"/>
      <c r="N17" s="26"/>
      <c r="O17" s="26"/>
      <c r="R17" s="97" t="str">
        <f>INDEX(table2_YAG,MATCH(R15,table2_YAGfullname, 0),MATCH("shortname",table2YAG_names,0))</f>
        <v>YAG1</v>
      </c>
      <c r="S17" s="82"/>
      <c r="T17" s="93"/>
      <c r="U17" s="93" t="str">
        <f>INDEX(table2gender, MATCH(F10, table2gender_columns, 0), MATCH("gender", table2gender_rows, 0))</f>
        <v>Female + male</v>
      </c>
      <c r="V17" s="26"/>
      <c r="W17" s="26"/>
      <c r="BV17" s="23"/>
    </row>
    <row r="18" spans="1:74" ht="15" x14ac:dyDescent="0.25">
      <c r="E18" s="108"/>
      <c r="F18" s="43"/>
      <c r="G18" s="43"/>
      <c r="H18" s="153"/>
      <c r="I18" s="31"/>
      <c r="J18" s="31"/>
      <c r="K18" s="136"/>
      <c r="L18" s="26"/>
      <c r="M18" s="26"/>
      <c r="N18" s="26"/>
      <c r="O18" s="26"/>
      <c r="V18" s="26"/>
      <c r="W18" s="26"/>
      <c r="BV18" s="23"/>
    </row>
    <row r="19" spans="1:74" ht="15" x14ac:dyDescent="0.25">
      <c r="E19" s="172"/>
      <c r="F19" s="157"/>
      <c r="G19" s="157"/>
      <c r="H19" s="171"/>
      <c r="I19" s="50"/>
      <c r="J19" s="50"/>
      <c r="K19" s="173"/>
      <c r="L19" s="26"/>
      <c r="M19" s="26"/>
      <c r="N19" s="26"/>
      <c r="O19" s="26"/>
      <c r="R19" s="26"/>
      <c r="S19" s="26"/>
      <c r="T19" s="26"/>
      <c r="U19" s="26"/>
      <c r="V19" s="26"/>
      <c r="W19" s="26"/>
      <c r="BV19" s="23"/>
    </row>
    <row r="20" spans="1:74" ht="15" x14ac:dyDescent="0.25">
      <c r="A20" s="102" t="str">
        <f>$R$17&amp;G20&amp;B20&amp;$U$17&amp;C20&amp; D20</f>
        <v>YAG1UKLevel 8Female + maleMedicine and dentistryNorth East</v>
      </c>
      <c r="B20" s="90" t="s">
        <v>248</v>
      </c>
      <c r="C20" s="102" t="str">
        <f>F20</f>
        <v>Medicine and dentistry</v>
      </c>
      <c r="D20" s="102" t="str">
        <f>$F$11</f>
        <v>North East</v>
      </c>
      <c r="E20" s="65" t="s">
        <v>44</v>
      </c>
      <c r="F20" s="66" t="s">
        <v>45</v>
      </c>
      <c r="G20" s="55" t="s">
        <v>35</v>
      </c>
      <c r="H20" s="72">
        <f>IFERROR(INDEX(all_data, MATCH($A20, All_data_lookupkey, 0), MATCH(H$14, All_data_headings, 0)),"-")</f>
        <v>20</v>
      </c>
      <c r="I20" s="33">
        <f>IFERROR(INDEX(all_data, MATCH($A20, All_data_lookupkey, 0), MATCH(I$14, All_data_headings, 0)),"-")</f>
        <v>27400</v>
      </c>
      <c r="J20" s="33">
        <f>IFERROR(INDEX(all_data, MATCH($A20, All_data_lookupkey, 0), MATCH(J$14, All_data_headings, 0)),"-")</f>
        <v>30300</v>
      </c>
      <c r="K20" s="40">
        <f>IFERROR(INDEX(all_data, MATCH($A20, All_data_lookupkey, 0), MATCH(K$14, All_data_headings, 0)),"-")</f>
        <v>43400</v>
      </c>
      <c r="L20" s="26"/>
      <c r="M20" s="26"/>
      <c r="N20" s="26"/>
      <c r="O20" s="26"/>
      <c r="R20" s="26"/>
      <c r="S20" s="26"/>
      <c r="T20" s="26"/>
      <c r="U20" s="26"/>
      <c r="V20" s="26"/>
      <c r="W20" s="26"/>
      <c r="BV20" s="23"/>
    </row>
    <row r="21" spans="1:74" ht="15" x14ac:dyDescent="0.25">
      <c r="E21" s="58"/>
      <c r="F21" s="59"/>
      <c r="G21" s="57"/>
      <c r="H21" s="72"/>
      <c r="I21" s="33"/>
      <c r="J21" s="33"/>
      <c r="K21" s="40"/>
      <c r="L21" s="26"/>
      <c r="M21" s="26"/>
      <c r="N21" s="26"/>
      <c r="O21" s="26"/>
      <c r="R21" s="26"/>
      <c r="S21" s="26"/>
      <c r="T21" s="26"/>
      <c r="U21" s="26"/>
      <c r="V21" s="26"/>
      <c r="W21" s="26"/>
      <c r="BV21" s="23"/>
    </row>
    <row r="22" spans="1:74" ht="15" x14ac:dyDescent="0.25">
      <c r="A22" s="102" t="str">
        <f>$R$17&amp;G22&amp;B22&amp;$U$17&amp;C22&amp; D22</f>
        <v>YAG1UKLevel 8Female + malePharmacology, toxicology and pharmacyNorth East</v>
      </c>
      <c r="B22" s="90" t="s">
        <v>248</v>
      </c>
      <c r="C22" s="102" t="str">
        <f>F22</f>
        <v>Pharmacology, toxicology and pharmacy</v>
      </c>
      <c r="D22" s="102" t="str">
        <f>$F$11</f>
        <v>North East</v>
      </c>
      <c r="E22" s="65" t="s">
        <v>189</v>
      </c>
      <c r="F22" s="66" t="s">
        <v>48</v>
      </c>
      <c r="G22" s="55" t="s">
        <v>35</v>
      </c>
      <c r="H22" s="72" t="str">
        <f>IFERROR(INDEX(all_data, MATCH($A22, All_data_lookupkey, 0), MATCH(H$14, All_data_headings, 0)),"-")</f>
        <v>c</v>
      </c>
      <c r="I22" s="33" t="str">
        <f>IFERROR(INDEX(all_data, MATCH($A22, All_data_lookupkey, 0), MATCH(I$14, All_data_headings, 0)),"-")</f>
        <v>c</v>
      </c>
      <c r="J22" s="33" t="str">
        <f>IFERROR(INDEX(all_data, MATCH($A22, All_data_lookupkey, 0), MATCH(J$14, All_data_headings, 0)),"-")</f>
        <v>c</v>
      </c>
      <c r="K22" s="40" t="str">
        <f>IFERROR(INDEX(all_data, MATCH($A22, All_data_lookupkey, 0), MATCH(K$14, All_data_headings, 0)),"-")</f>
        <v>c</v>
      </c>
      <c r="L22" s="26"/>
      <c r="M22" s="26"/>
      <c r="N22" s="26"/>
      <c r="O22" s="26"/>
      <c r="R22" s="23"/>
      <c r="S22" s="23"/>
      <c r="BV22" s="23"/>
    </row>
    <row r="23" spans="1:74" ht="15" x14ac:dyDescent="0.25">
      <c r="E23" s="174"/>
      <c r="F23" s="59"/>
      <c r="G23" s="57"/>
      <c r="H23" s="72"/>
      <c r="I23" s="33"/>
      <c r="J23" s="33"/>
      <c r="K23" s="40"/>
      <c r="L23" s="26"/>
      <c r="M23" s="26"/>
      <c r="N23" s="26"/>
      <c r="O23" s="26"/>
      <c r="BV23" s="23"/>
    </row>
    <row r="24" spans="1:74" ht="15" x14ac:dyDescent="0.25">
      <c r="A24" s="102" t="str">
        <f>$R$17&amp;G24&amp;B24&amp;$U$17&amp;C24&amp; D24</f>
        <v>YAG1UKLevel 8Female + maleNursing and midwiferyNorth East</v>
      </c>
      <c r="B24" s="90" t="s">
        <v>248</v>
      </c>
      <c r="C24" s="102" t="str">
        <f>F24</f>
        <v>Nursing and midwifery</v>
      </c>
      <c r="D24" s="102" t="str">
        <f>$F$11</f>
        <v>North East</v>
      </c>
      <c r="E24" s="65" t="s">
        <v>203</v>
      </c>
      <c r="F24" s="66" t="s">
        <v>148</v>
      </c>
      <c r="G24" s="55" t="s">
        <v>35</v>
      </c>
      <c r="H24" s="72">
        <f>IFERROR(INDEX(all_data, MATCH($A24, All_data_lookupkey, 0), MATCH(H$14, All_data_headings, 0)),"-")</f>
        <v>10</v>
      </c>
      <c r="I24" s="33">
        <f>IFERROR(INDEX(all_data, MATCH($A24, All_data_lookupkey, 0), MATCH(I$14, All_data_headings, 0)),"-")</f>
        <v>36100</v>
      </c>
      <c r="J24" s="33">
        <f>IFERROR(INDEX(all_data, MATCH($A24, All_data_lookupkey, 0), MATCH(J$14, All_data_headings, 0)),"-")</f>
        <v>44900</v>
      </c>
      <c r="K24" s="40">
        <f>IFERROR(INDEX(all_data, MATCH($A24, All_data_lookupkey, 0), MATCH(K$14, All_data_headings, 0)),"-")</f>
        <v>47700</v>
      </c>
      <c r="L24" s="26"/>
      <c r="M24" s="26"/>
      <c r="N24" s="26"/>
      <c r="O24" s="26"/>
      <c r="BV24" s="23"/>
    </row>
    <row r="25" spans="1:74" ht="15" x14ac:dyDescent="0.25">
      <c r="E25" s="174"/>
      <c r="F25" s="59"/>
      <c r="G25" s="57"/>
      <c r="H25" s="72"/>
      <c r="I25" s="33"/>
      <c r="J25" s="33"/>
      <c r="K25" s="40"/>
      <c r="L25" s="26"/>
      <c r="M25" s="26"/>
      <c r="N25" s="26"/>
      <c r="O25" s="26"/>
      <c r="BV25" s="23"/>
    </row>
    <row r="26" spans="1:74" ht="15" x14ac:dyDescent="0.25">
      <c r="A26" s="102" t="str">
        <f>$R$17&amp;G26&amp;B26&amp;$U$17&amp;C26&amp; D26</f>
        <v>YAG1UKLevel 8Female + maleMedical sciencesNorth East</v>
      </c>
      <c r="B26" s="90" t="s">
        <v>248</v>
      </c>
      <c r="C26" s="102" t="str">
        <f>F26</f>
        <v>Medical sciences</v>
      </c>
      <c r="D26" s="102" t="str">
        <f>$F$11</f>
        <v>North East</v>
      </c>
      <c r="E26" s="65" t="s">
        <v>204</v>
      </c>
      <c r="F26" s="66" t="s">
        <v>147</v>
      </c>
      <c r="G26" s="55" t="s">
        <v>35</v>
      </c>
      <c r="H26" s="72">
        <f>IFERROR(INDEX(all_data, MATCH($A26, All_data_lookupkey, 0), MATCH(H$14, All_data_headings, 0)),"-")</f>
        <v>25</v>
      </c>
      <c r="I26" s="33">
        <f>IFERROR(INDEX(all_data, MATCH($A26, All_data_lookupkey, 0), MATCH(I$14, All_data_headings, 0)),"-")</f>
        <v>27200</v>
      </c>
      <c r="J26" s="33">
        <f>IFERROR(INDEX(all_data, MATCH($A26, All_data_lookupkey, 0), MATCH(J$14, All_data_headings, 0)),"-")</f>
        <v>31800</v>
      </c>
      <c r="K26" s="40">
        <f>IFERROR(INDEX(all_data, MATCH($A26, All_data_lookupkey, 0), MATCH(K$14, All_data_headings, 0)),"-")</f>
        <v>51800</v>
      </c>
      <c r="L26" s="26"/>
      <c r="M26" s="26"/>
      <c r="N26" s="26"/>
      <c r="O26" s="26"/>
      <c r="BV26" s="23"/>
    </row>
    <row r="27" spans="1:74" ht="15" x14ac:dyDescent="0.25">
      <c r="E27" s="174"/>
      <c r="F27" s="59"/>
      <c r="G27" s="57"/>
      <c r="H27" s="72"/>
      <c r="I27" s="33"/>
      <c r="J27" s="33"/>
      <c r="K27" s="40"/>
      <c r="L27" s="26"/>
      <c r="M27" s="26"/>
      <c r="N27" s="26"/>
      <c r="O27" s="26"/>
      <c r="BV27" s="23"/>
    </row>
    <row r="28" spans="1:74" ht="15" x14ac:dyDescent="0.25">
      <c r="A28" s="102" t="str">
        <f>$R$17&amp;G28&amp;B28&amp;$U$17&amp;C28&amp; D28</f>
        <v>YAG1UKLevel 8Female + maleAllied healthNorth East</v>
      </c>
      <c r="B28" s="90" t="s">
        <v>248</v>
      </c>
      <c r="C28" s="102" t="str">
        <f>F28</f>
        <v>Allied health</v>
      </c>
      <c r="D28" s="102" t="str">
        <f>$F$11</f>
        <v>North East</v>
      </c>
      <c r="E28" s="65" t="s">
        <v>192</v>
      </c>
      <c r="F28" s="66" t="s">
        <v>142</v>
      </c>
      <c r="G28" s="55" t="s">
        <v>35</v>
      </c>
      <c r="H28" s="72" t="str">
        <f>IFERROR(INDEX(all_data, MATCH($A28, All_data_lookupkey, 0), MATCH(H$14, All_data_headings, 0)),"-")</f>
        <v>c</v>
      </c>
      <c r="I28" s="33" t="str">
        <f>IFERROR(INDEX(all_data, MATCH($A28, All_data_lookupkey, 0), MATCH(I$14, All_data_headings, 0)),"-")</f>
        <v>c</v>
      </c>
      <c r="J28" s="33" t="str">
        <f>IFERROR(INDEX(all_data, MATCH($A28, All_data_lookupkey, 0), MATCH(J$14, All_data_headings, 0)),"-")</f>
        <v>c</v>
      </c>
      <c r="K28" s="40" t="str">
        <f>IFERROR(INDEX(all_data, MATCH($A28, All_data_lookupkey, 0), MATCH(K$14, All_data_headings, 0)),"-")</f>
        <v>c</v>
      </c>
      <c r="L28" s="26"/>
      <c r="M28" s="26"/>
      <c r="N28" s="26"/>
      <c r="O28" s="26"/>
      <c r="BV28" s="23"/>
    </row>
    <row r="29" spans="1:74" ht="15" x14ac:dyDescent="0.25">
      <c r="E29" s="174"/>
      <c r="F29" s="59"/>
      <c r="G29" s="57"/>
      <c r="H29" s="72"/>
      <c r="I29" s="33"/>
      <c r="J29" s="33"/>
      <c r="K29" s="40"/>
      <c r="L29" s="26"/>
      <c r="M29" s="26"/>
      <c r="N29" s="26"/>
      <c r="O29" s="26"/>
      <c r="BV29" s="23"/>
    </row>
    <row r="30" spans="1:74" ht="15" x14ac:dyDescent="0.25">
      <c r="A30" s="102" t="str">
        <f>$R$17&amp;G30&amp;B30&amp;$U$17&amp;C30&amp; D30</f>
        <v>YAG1UKLevel 8Female + maleBiosciencesNorth East</v>
      </c>
      <c r="B30" s="90" t="s">
        <v>248</v>
      </c>
      <c r="C30" s="102" t="str">
        <f>F30</f>
        <v>Biosciences</v>
      </c>
      <c r="D30" s="102" t="str">
        <f>$F$11</f>
        <v>North East</v>
      </c>
      <c r="E30" s="65" t="s">
        <v>50</v>
      </c>
      <c r="F30" s="66" t="s">
        <v>51</v>
      </c>
      <c r="G30" s="55" t="s">
        <v>35</v>
      </c>
      <c r="H30" s="72">
        <f>IFERROR(INDEX(all_data, MATCH($A30, All_data_lookupkey, 0), MATCH(H$14, All_data_headings, 0)),"-")</f>
        <v>20</v>
      </c>
      <c r="I30" s="33">
        <f>IFERROR(INDEX(all_data, MATCH($A30, All_data_lookupkey, 0), MATCH(I$14, All_data_headings, 0)),"-")</f>
        <v>25600</v>
      </c>
      <c r="J30" s="33">
        <f>IFERROR(INDEX(all_data, MATCH($A30, All_data_lookupkey, 0), MATCH(J$14, All_data_headings, 0)),"-")</f>
        <v>28500</v>
      </c>
      <c r="K30" s="40">
        <f>IFERROR(INDEX(all_data, MATCH($A30, All_data_lookupkey, 0), MATCH(K$14, All_data_headings, 0)),"-")</f>
        <v>32100</v>
      </c>
      <c r="L30" s="26"/>
      <c r="M30" s="26"/>
      <c r="N30" s="26"/>
      <c r="O30" s="26"/>
      <c r="BV30" s="23"/>
    </row>
    <row r="31" spans="1:74" s="27" customFormat="1" ht="14.25" customHeight="1" x14ac:dyDescent="0.25">
      <c r="B31" s="23"/>
      <c r="E31" s="174"/>
      <c r="F31" s="59"/>
      <c r="G31" s="57"/>
      <c r="H31" s="72"/>
      <c r="I31" s="33"/>
      <c r="J31" s="33"/>
      <c r="K31" s="40"/>
      <c r="L31" s="26"/>
      <c r="M31" s="26"/>
      <c r="N31" s="26"/>
      <c r="O31" s="26"/>
    </row>
    <row r="32" spans="1:74" s="27" customFormat="1" ht="14.25" customHeight="1" x14ac:dyDescent="0.25">
      <c r="A32" s="102" t="str">
        <f>$R$17&amp;G32&amp;B32&amp;$U$17&amp;C32&amp; D32</f>
        <v>YAG1UKLevel 8Female + maleSport and exercise sciencesNorth East</v>
      </c>
      <c r="B32" s="90" t="s">
        <v>248</v>
      </c>
      <c r="C32" s="102" t="str">
        <f>F32</f>
        <v>Sport and exercise sciences</v>
      </c>
      <c r="D32" s="102" t="str">
        <f>$F$11</f>
        <v>North East</v>
      </c>
      <c r="E32" s="65" t="s">
        <v>52</v>
      </c>
      <c r="F32" s="66" t="s">
        <v>53</v>
      </c>
      <c r="G32" s="55" t="s">
        <v>35</v>
      </c>
      <c r="H32" s="72" t="str">
        <f>IFERROR(INDEX(all_data, MATCH($A32, All_data_lookupkey, 0), MATCH(H$14, All_data_headings, 0)),"-")</f>
        <v>c</v>
      </c>
      <c r="I32" s="33" t="str">
        <f>IFERROR(INDEX(all_data, MATCH($A32, All_data_lookupkey, 0), MATCH(I$14, All_data_headings, 0)),"-")</f>
        <v>c</v>
      </c>
      <c r="J32" s="33" t="str">
        <f>IFERROR(INDEX(all_data, MATCH($A32, All_data_lookupkey, 0), MATCH(J$14, All_data_headings, 0)),"-")</f>
        <v>c</v>
      </c>
      <c r="K32" s="40" t="str">
        <f>IFERROR(INDEX(all_data, MATCH($A32, All_data_lookupkey, 0), MATCH(K$14, All_data_headings, 0)),"-")</f>
        <v>c</v>
      </c>
      <c r="L32" s="26"/>
      <c r="M32" s="26"/>
      <c r="N32" s="26"/>
      <c r="O32" s="26"/>
    </row>
    <row r="33" spans="1:15" s="27" customFormat="1" ht="15" x14ac:dyDescent="0.25">
      <c r="B33" s="23"/>
      <c r="E33" s="174"/>
      <c r="F33" s="59"/>
      <c r="G33" s="57"/>
      <c r="H33" s="72"/>
      <c r="I33" s="33"/>
      <c r="J33" s="33"/>
      <c r="K33" s="40"/>
      <c r="L33" s="26"/>
      <c r="M33" s="26"/>
      <c r="N33" s="26"/>
      <c r="O33" s="26"/>
    </row>
    <row r="34" spans="1:15" s="27" customFormat="1" ht="15" x14ac:dyDescent="0.25">
      <c r="A34" s="102" t="str">
        <f>$R$17&amp;G34&amp;B34&amp;$U$17&amp;C34&amp; D34</f>
        <v>YAG1UKLevel 8Female + malePsychologyNorth East</v>
      </c>
      <c r="B34" s="90" t="s">
        <v>248</v>
      </c>
      <c r="C34" s="102" t="str">
        <f>F34</f>
        <v>Psychology</v>
      </c>
      <c r="D34" s="102" t="str">
        <f>$F$11</f>
        <v>North East</v>
      </c>
      <c r="E34" s="65" t="s">
        <v>54</v>
      </c>
      <c r="F34" s="66" t="s">
        <v>55</v>
      </c>
      <c r="G34" s="55" t="s">
        <v>35</v>
      </c>
      <c r="H34" s="72">
        <f>IFERROR(INDEX(all_data, MATCH($A34, All_data_lookupkey, 0), MATCH(H$14, All_data_headings, 0)),"-")</f>
        <v>35</v>
      </c>
      <c r="I34" s="33">
        <f>IFERROR(INDEX(all_data, MATCH($A34, All_data_lookupkey, 0), MATCH(I$14, All_data_headings, 0)),"-")</f>
        <v>22600</v>
      </c>
      <c r="J34" s="33">
        <f>IFERROR(INDEX(all_data, MATCH($A34, All_data_lookupkey, 0), MATCH(J$14, All_data_headings, 0)),"-")</f>
        <v>30700</v>
      </c>
      <c r="K34" s="40">
        <f>IFERROR(INDEX(all_data, MATCH($A34, All_data_lookupkey, 0), MATCH(K$14, All_data_headings, 0)),"-")</f>
        <v>35400</v>
      </c>
      <c r="L34" s="26"/>
      <c r="M34" s="26"/>
      <c r="N34" s="26"/>
      <c r="O34" s="26"/>
    </row>
    <row r="35" spans="1:15" s="27" customFormat="1" ht="14.25" customHeight="1" x14ac:dyDescent="0.25">
      <c r="B35" s="23"/>
      <c r="E35" s="174"/>
      <c r="F35" s="59"/>
      <c r="G35" s="57"/>
      <c r="H35" s="72"/>
      <c r="I35" s="33"/>
      <c r="J35" s="33"/>
      <c r="K35" s="40"/>
      <c r="L35" s="26"/>
      <c r="M35" s="26"/>
      <c r="N35" s="26"/>
      <c r="O35" s="26"/>
    </row>
    <row r="36" spans="1:15" s="27" customFormat="1" ht="14.25" customHeight="1" x14ac:dyDescent="0.25">
      <c r="A36" s="102" t="str">
        <f>$R$17&amp;G36&amp;B36&amp;$U$17&amp;C36&amp; D36</f>
        <v>YAG1UKLevel 8Female + maleVeterinary sciencesNorth East</v>
      </c>
      <c r="B36" s="90" t="s">
        <v>248</v>
      </c>
      <c r="C36" s="102" t="str">
        <f>F36</f>
        <v>Veterinary sciences</v>
      </c>
      <c r="D36" s="102" t="str">
        <f>$F$11</f>
        <v>North East</v>
      </c>
      <c r="E36" s="65" t="s">
        <v>56</v>
      </c>
      <c r="F36" s="66" t="s">
        <v>57</v>
      </c>
      <c r="G36" s="55" t="s">
        <v>35</v>
      </c>
      <c r="H36" s="72" t="str">
        <f>IFERROR(INDEX(all_data, MATCH($A36, All_data_lookupkey, 0), MATCH(H$14, All_data_headings, 0)),"-")</f>
        <v>-</v>
      </c>
      <c r="I36" s="33" t="str">
        <f>IFERROR(INDEX(all_data, MATCH($A36, All_data_lookupkey, 0), MATCH(I$14, All_data_headings, 0)),"-")</f>
        <v>-</v>
      </c>
      <c r="J36" s="33" t="str">
        <f>IFERROR(INDEX(all_data, MATCH($A36, All_data_lookupkey, 0), MATCH(J$14, All_data_headings, 0)),"-")</f>
        <v>-</v>
      </c>
      <c r="K36" s="40" t="str">
        <f>IFERROR(INDEX(all_data, MATCH($A36, All_data_lookupkey, 0), MATCH(K$14, All_data_headings, 0)),"-")</f>
        <v>-</v>
      </c>
      <c r="L36" s="26"/>
      <c r="M36" s="26"/>
      <c r="N36" s="26"/>
      <c r="O36" s="26"/>
    </row>
    <row r="37" spans="1:15" s="27" customFormat="1" ht="14.25" customHeight="1" x14ac:dyDescent="0.25">
      <c r="B37" s="23"/>
      <c r="E37" s="174"/>
      <c r="F37" s="59"/>
      <c r="G37" s="57"/>
      <c r="H37" s="72"/>
      <c r="I37" s="33"/>
      <c r="J37" s="33"/>
      <c r="K37" s="40"/>
      <c r="L37" s="26"/>
      <c r="M37" s="26"/>
      <c r="N37" s="26"/>
      <c r="O37" s="26"/>
    </row>
    <row r="38" spans="1:15" s="27" customFormat="1" ht="14.25" customHeight="1" x14ac:dyDescent="0.25">
      <c r="A38" s="102" t="str">
        <f>$R$17&amp;G38&amp;B38&amp;$U$17&amp;C38&amp; D38</f>
        <v>YAG1UKLevel 8Female + maleAgriculture, food and related studiesNorth East</v>
      </c>
      <c r="B38" s="90" t="s">
        <v>248</v>
      </c>
      <c r="C38" s="102" t="str">
        <f>F38</f>
        <v>Agriculture, food and related studies</v>
      </c>
      <c r="D38" s="102" t="str">
        <f>$F$11</f>
        <v>North East</v>
      </c>
      <c r="E38" s="65" t="s">
        <v>58</v>
      </c>
      <c r="F38" s="66" t="s">
        <v>59</v>
      </c>
      <c r="G38" s="55" t="s">
        <v>35</v>
      </c>
      <c r="H38" s="72" t="str">
        <f>IFERROR(INDEX(all_data, MATCH($A38, All_data_lookupkey, 0), MATCH(H$14, All_data_headings, 0)),"-")</f>
        <v>c</v>
      </c>
      <c r="I38" s="33" t="str">
        <f>IFERROR(INDEX(all_data, MATCH($A38, All_data_lookupkey, 0), MATCH(I$14, All_data_headings, 0)),"-")</f>
        <v>c</v>
      </c>
      <c r="J38" s="33" t="str">
        <f>IFERROR(INDEX(all_data, MATCH($A38, All_data_lookupkey, 0), MATCH(J$14, All_data_headings, 0)),"-")</f>
        <v>c</v>
      </c>
      <c r="K38" s="40" t="str">
        <f>IFERROR(INDEX(all_data, MATCH($A38, All_data_lookupkey, 0), MATCH(K$14, All_data_headings, 0)),"-")</f>
        <v>c</v>
      </c>
      <c r="L38" s="26"/>
      <c r="M38" s="26"/>
      <c r="N38" s="26"/>
      <c r="O38" s="26"/>
    </row>
    <row r="39" spans="1:15" s="27" customFormat="1" ht="14.25" customHeight="1" x14ac:dyDescent="0.25">
      <c r="E39" s="174"/>
      <c r="F39" s="59"/>
      <c r="G39" s="57"/>
      <c r="H39" s="72"/>
      <c r="I39" s="33"/>
      <c r="J39" s="33"/>
      <c r="K39" s="40"/>
      <c r="L39" s="26"/>
      <c r="M39" s="26"/>
      <c r="N39" s="26"/>
      <c r="O39" s="26"/>
    </row>
    <row r="40" spans="1:15" s="27" customFormat="1" ht="14.25" customHeight="1" x14ac:dyDescent="0.25">
      <c r="A40" s="102" t="str">
        <f>$R$17&amp;G40&amp;B40&amp;$U$17&amp;C40&amp; D40</f>
        <v>YAG1UKLevel 8Female + malePhysics and astronomyNorth East</v>
      </c>
      <c r="B40" s="90" t="s">
        <v>248</v>
      </c>
      <c r="C40" s="102" t="str">
        <f>F40</f>
        <v>Physics and astronomy</v>
      </c>
      <c r="D40" s="102" t="str">
        <f>$F$11</f>
        <v>North East</v>
      </c>
      <c r="E40" s="65" t="s">
        <v>60</v>
      </c>
      <c r="F40" s="66" t="s">
        <v>61</v>
      </c>
      <c r="G40" s="55" t="s">
        <v>35</v>
      </c>
      <c r="H40" s="72">
        <f>IFERROR(INDEX(all_data, MATCH($A40, All_data_lookupkey, 0), MATCH(H$14, All_data_headings, 0)),"-")</f>
        <v>10</v>
      </c>
      <c r="I40" s="33">
        <f>IFERROR(INDEX(all_data, MATCH($A40, All_data_lookupkey, 0), MATCH(I$14, All_data_headings, 0)),"-")</f>
        <v>28800</v>
      </c>
      <c r="J40" s="33">
        <f>IFERROR(INDEX(all_data, MATCH($A40, All_data_lookupkey, 0), MATCH(J$14, All_data_headings, 0)),"-")</f>
        <v>30700</v>
      </c>
      <c r="K40" s="40">
        <f>IFERROR(INDEX(all_data, MATCH($A40, All_data_lookupkey, 0), MATCH(K$14, All_data_headings, 0)),"-")</f>
        <v>36500</v>
      </c>
      <c r="L40" s="26"/>
      <c r="M40" s="26"/>
      <c r="N40" s="26"/>
      <c r="O40" s="26"/>
    </row>
    <row r="41" spans="1:15" s="27" customFormat="1" ht="15" x14ac:dyDescent="0.25">
      <c r="B41" s="23"/>
      <c r="E41" s="174"/>
      <c r="F41" s="59"/>
      <c r="G41" s="57"/>
      <c r="H41" s="72"/>
      <c r="I41" s="33"/>
      <c r="J41" s="33"/>
      <c r="K41" s="40"/>
      <c r="L41" s="26"/>
      <c r="M41" s="26"/>
      <c r="N41" s="26"/>
      <c r="O41" s="26"/>
    </row>
    <row r="42" spans="1:15" s="27" customFormat="1" ht="15" x14ac:dyDescent="0.25">
      <c r="A42" s="102" t="str">
        <f>$R$17&amp;G42&amp;B42&amp;$U$17&amp;C42&amp; D42</f>
        <v>YAG1UKLevel 8Female + maleChemistryNorth East</v>
      </c>
      <c r="B42" s="90" t="s">
        <v>248</v>
      </c>
      <c r="C42" s="102" t="str">
        <f>F42</f>
        <v>Chemistry</v>
      </c>
      <c r="D42" s="102" t="str">
        <f>$F$11</f>
        <v>North East</v>
      </c>
      <c r="E42" s="65" t="s">
        <v>62</v>
      </c>
      <c r="F42" s="66" t="s">
        <v>63</v>
      </c>
      <c r="G42" s="55" t="s">
        <v>35</v>
      </c>
      <c r="H42" s="72">
        <f>IFERROR(INDEX(all_data, MATCH($A42, All_data_lookupkey, 0), MATCH(H$14, All_data_headings, 0)),"-")</f>
        <v>15</v>
      </c>
      <c r="I42" s="33">
        <f>IFERROR(INDEX(all_data, MATCH($A42, All_data_lookupkey, 0), MATCH(I$14, All_data_headings, 0)),"-")</f>
        <v>26600</v>
      </c>
      <c r="J42" s="33">
        <f>IFERROR(INDEX(all_data, MATCH($A42, All_data_lookupkey, 0), MATCH(J$14, All_data_headings, 0)),"-")</f>
        <v>29600</v>
      </c>
      <c r="K42" s="40">
        <f>IFERROR(INDEX(all_data, MATCH($A42, All_data_lookupkey, 0), MATCH(K$14, All_data_headings, 0)),"-")</f>
        <v>32100</v>
      </c>
      <c r="L42" s="26"/>
      <c r="M42" s="26"/>
      <c r="N42" s="26"/>
      <c r="O42" s="26"/>
    </row>
    <row r="43" spans="1:15" s="27" customFormat="1" ht="15" x14ac:dyDescent="0.25">
      <c r="B43" s="23"/>
      <c r="E43" s="174"/>
      <c r="F43" s="59"/>
      <c r="G43" s="57"/>
      <c r="H43" s="72"/>
      <c r="I43" s="33"/>
      <c r="J43" s="33"/>
      <c r="K43" s="40"/>
      <c r="L43" s="26"/>
      <c r="M43" s="26"/>
      <c r="N43" s="26"/>
      <c r="O43" s="26"/>
    </row>
    <row r="44" spans="1:15" s="27" customFormat="1" ht="15" x14ac:dyDescent="0.25">
      <c r="A44" s="102" t="str">
        <f>$R$17&amp;G44&amp;B44&amp;$U$17&amp;C44&amp; D44</f>
        <v>YAG1UKLevel 8Female + maleGeneral, applied and forensic sciencesNorth East</v>
      </c>
      <c r="B44" s="90" t="s">
        <v>248</v>
      </c>
      <c r="C44" s="102" t="str">
        <f>F44</f>
        <v>General, applied and forensic sciences</v>
      </c>
      <c r="D44" s="102" t="str">
        <f>$F$11</f>
        <v>North East</v>
      </c>
      <c r="E44" s="65" t="s">
        <v>193</v>
      </c>
      <c r="F44" s="66" t="s">
        <v>143</v>
      </c>
      <c r="G44" s="55" t="s">
        <v>35</v>
      </c>
      <c r="H44" s="72" t="str">
        <f>IFERROR(INDEX(all_data, MATCH($A44, All_data_lookupkey, 0), MATCH(H$14, All_data_headings, 0)),"-")</f>
        <v>c</v>
      </c>
      <c r="I44" s="33" t="str">
        <f>IFERROR(INDEX(all_data, MATCH($A44, All_data_lookupkey, 0), MATCH(I$14, All_data_headings, 0)),"-")</f>
        <v>c</v>
      </c>
      <c r="J44" s="33" t="str">
        <f>IFERROR(INDEX(all_data, MATCH($A44, All_data_lookupkey, 0), MATCH(J$14, All_data_headings, 0)),"-")</f>
        <v>c</v>
      </c>
      <c r="K44" s="40" t="str">
        <f>IFERROR(INDEX(all_data, MATCH($A44, All_data_lookupkey, 0), MATCH(K$14, All_data_headings, 0)),"-")</f>
        <v>c</v>
      </c>
      <c r="L44" s="26"/>
      <c r="M44" s="26"/>
      <c r="N44" s="26"/>
      <c r="O44" s="26"/>
    </row>
    <row r="45" spans="1:15" s="27" customFormat="1" ht="15" x14ac:dyDescent="0.25">
      <c r="B45" s="23"/>
      <c r="E45" s="174"/>
      <c r="F45" s="59"/>
      <c r="G45" s="57"/>
      <c r="H45" s="72"/>
      <c r="I45" s="33"/>
      <c r="J45" s="33"/>
      <c r="K45" s="40"/>
      <c r="L45" s="26"/>
      <c r="M45" s="26"/>
      <c r="N45" s="26"/>
      <c r="O45" s="26"/>
    </row>
    <row r="46" spans="1:15" s="27" customFormat="1" ht="15" x14ac:dyDescent="0.25">
      <c r="A46" s="102" t="str">
        <f>$R$17&amp;G46&amp;B46&amp;$U$17&amp;C46&amp; D46</f>
        <v>YAG1UKLevel 8Female + maleMathematical sciencesNorth East</v>
      </c>
      <c r="B46" s="90" t="s">
        <v>248</v>
      </c>
      <c r="C46" s="102" t="str">
        <f>F46</f>
        <v>Mathematical sciences</v>
      </c>
      <c r="D46" s="102" t="str">
        <f>$F$11</f>
        <v>North East</v>
      </c>
      <c r="E46" s="65" t="s">
        <v>65</v>
      </c>
      <c r="F46" s="66" t="s">
        <v>66</v>
      </c>
      <c r="G46" s="55" t="s">
        <v>35</v>
      </c>
      <c r="H46" s="72" t="str">
        <f>IFERROR(INDEX(all_data, MATCH($A46, All_data_lookupkey, 0), MATCH(H$14, All_data_headings, 0)),"-")</f>
        <v>c</v>
      </c>
      <c r="I46" s="33" t="str">
        <f>IFERROR(INDEX(all_data, MATCH($A46, All_data_lookupkey, 0), MATCH(I$14, All_data_headings, 0)),"-")</f>
        <v>c</v>
      </c>
      <c r="J46" s="33" t="str">
        <f>IFERROR(INDEX(all_data, MATCH($A46, All_data_lookupkey, 0), MATCH(J$14, All_data_headings, 0)),"-")</f>
        <v>c</v>
      </c>
      <c r="K46" s="40" t="str">
        <f>IFERROR(INDEX(all_data, MATCH($A46, All_data_lookupkey, 0), MATCH(K$14, All_data_headings, 0)),"-")</f>
        <v>c</v>
      </c>
      <c r="L46" s="26"/>
      <c r="M46" s="26"/>
      <c r="N46" s="26"/>
      <c r="O46" s="26"/>
    </row>
    <row r="47" spans="1:15" s="27" customFormat="1" ht="15" x14ac:dyDescent="0.25">
      <c r="B47" s="23"/>
      <c r="E47" s="174"/>
      <c r="F47" s="59"/>
      <c r="G47" s="57"/>
      <c r="H47" s="72"/>
      <c r="I47" s="33"/>
      <c r="J47" s="33"/>
      <c r="K47" s="40"/>
      <c r="L47" s="26"/>
      <c r="M47" s="26"/>
      <c r="N47" s="26"/>
      <c r="O47" s="26"/>
    </row>
    <row r="48" spans="1:15" s="27" customFormat="1" ht="15" x14ac:dyDescent="0.25">
      <c r="A48" s="102" t="str">
        <f>$R$17&amp;G48&amp;B48&amp;$U$17&amp;C48&amp; D48</f>
        <v>YAG1UKLevel 8Female + maleEngineeringNorth East</v>
      </c>
      <c r="B48" s="90" t="s">
        <v>248</v>
      </c>
      <c r="C48" s="102" t="str">
        <f>F48</f>
        <v>Engineering</v>
      </c>
      <c r="D48" s="102" t="str">
        <f>$F$11</f>
        <v>North East</v>
      </c>
      <c r="E48" s="65" t="s">
        <v>67</v>
      </c>
      <c r="F48" s="66" t="s">
        <v>68</v>
      </c>
      <c r="G48" s="55" t="s">
        <v>35</v>
      </c>
      <c r="H48" s="72">
        <f>IFERROR(INDEX(all_data, MATCH($A48, All_data_lookupkey, 0), MATCH(H$14, All_data_headings, 0)),"-")</f>
        <v>20</v>
      </c>
      <c r="I48" s="33">
        <f>IFERROR(INDEX(all_data, MATCH($A48, All_data_lookupkey, 0), MATCH(I$14, All_data_headings, 0)),"-")</f>
        <v>26300</v>
      </c>
      <c r="J48" s="33">
        <f>IFERROR(INDEX(all_data, MATCH($A48, All_data_lookupkey, 0), MATCH(J$14, All_data_headings, 0)),"-")</f>
        <v>30300</v>
      </c>
      <c r="K48" s="40">
        <f>IFERROR(INDEX(all_data, MATCH($A48, All_data_lookupkey, 0), MATCH(K$14, All_data_headings, 0)),"-")</f>
        <v>41200</v>
      </c>
      <c r="L48" s="26"/>
      <c r="M48" s="26"/>
      <c r="N48" s="26"/>
      <c r="O48" s="26"/>
    </row>
    <row r="49" spans="1:15" s="27" customFormat="1" ht="15" x14ac:dyDescent="0.25">
      <c r="E49" s="174"/>
      <c r="F49" s="59"/>
      <c r="G49" s="57"/>
      <c r="H49" s="72"/>
      <c r="I49" s="33"/>
      <c r="J49" s="33"/>
      <c r="K49" s="40"/>
      <c r="L49" s="26"/>
      <c r="M49" s="26"/>
      <c r="N49" s="26"/>
      <c r="O49" s="26"/>
    </row>
    <row r="50" spans="1:15" s="27" customFormat="1" ht="15" x14ac:dyDescent="0.25">
      <c r="A50" s="102" t="str">
        <f>$R$17&amp;G50&amp;B50&amp;$U$17&amp;C50&amp; D50</f>
        <v>YAG1UKLevel 8Female + maleMaterials and technologyNorth East</v>
      </c>
      <c r="B50" s="90" t="s">
        <v>248</v>
      </c>
      <c r="C50" s="102" t="str">
        <f>F50</f>
        <v>Materials and technology</v>
      </c>
      <c r="D50" s="102" t="str">
        <f>$F$11</f>
        <v>North East</v>
      </c>
      <c r="E50" s="65" t="s">
        <v>194</v>
      </c>
      <c r="F50" s="66" t="s">
        <v>145</v>
      </c>
      <c r="G50" s="55" t="s">
        <v>35</v>
      </c>
      <c r="H50" s="72" t="str">
        <f>IFERROR(INDEX(all_data, MATCH($A50, All_data_lookupkey, 0), MATCH(H$14, All_data_headings, 0)),"-")</f>
        <v>c</v>
      </c>
      <c r="I50" s="33" t="str">
        <f>IFERROR(INDEX(all_data, MATCH($A50, All_data_lookupkey, 0), MATCH(I$14, All_data_headings, 0)),"-")</f>
        <v>c</v>
      </c>
      <c r="J50" s="33" t="str">
        <f>IFERROR(INDEX(all_data, MATCH($A50, All_data_lookupkey, 0), MATCH(J$14, All_data_headings, 0)),"-")</f>
        <v>c</v>
      </c>
      <c r="K50" s="40" t="str">
        <f>IFERROR(INDEX(all_data, MATCH($A50, All_data_lookupkey, 0), MATCH(K$14, All_data_headings, 0)),"-")</f>
        <v>c</v>
      </c>
      <c r="L50" s="26"/>
      <c r="M50" s="26"/>
      <c r="N50" s="26"/>
      <c r="O50" s="26"/>
    </row>
    <row r="51" spans="1:15" s="27" customFormat="1" ht="14.25" customHeight="1" x14ac:dyDescent="0.25">
      <c r="B51" s="23"/>
      <c r="E51" s="174"/>
      <c r="F51" s="59"/>
      <c r="G51" s="57"/>
      <c r="H51" s="72"/>
      <c r="I51" s="33"/>
      <c r="J51" s="33"/>
      <c r="K51" s="40"/>
      <c r="L51" s="26"/>
      <c r="M51" s="26"/>
      <c r="N51" s="26"/>
      <c r="O51" s="26"/>
    </row>
    <row r="52" spans="1:15" s="27" customFormat="1" ht="14.25" customHeight="1" x14ac:dyDescent="0.25">
      <c r="A52" s="102" t="str">
        <f>$R$17&amp;G52&amp;B52&amp;$U$17&amp;C52&amp; D52</f>
        <v>YAG1UKLevel 8Female + maleComputingNorth East</v>
      </c>
      <c r="B52" s="90" t="s">
        <v>248</v>
      </c>
      <c r="C52" s="102" t="str">
        <f>F52</f>
        <v>Computing</v>
      </c>
      <c r="D52" s="102" t="str">
        <f>$F$11</f>
        <v>North East</v>
      </c>
      <c r="E52" s="65" t="s">
        <v>70</v>
      </c>
      <c r="F52" s="66" t="s">
        <v>71</v>
      </c>
      <c r="G52" s="55" t="s">
        <v>35</v>
      </c>
      <c r="H52" s="72">
        <f>IFERROR(INDEX(all_data, MATCH($A52, All_data_lookupkey, 0), MATCH(H$14, All_data_headings, 0)),"-")</f>
        <v>10</v>
      </c>
      <c r="I52" s="33">
        <f>IFERROR(INDEX(all_data, MATCH($A52, All_data_lookupkey, 0), MATCH(I$14, All_data_headings, 0)),"-")</f>
        <v>28500</v>
      </c>
      <c r="J52" s="33">
        <f>IFERROR(INDEX(all_data, MATCH($A52, All_data_lookupkey, 0), MATCH(J$14, All_data_headings, 0)),"-")</f>
        <v>30700</v>
      </c>
      <c r="K52" s="40">
        <f>IFERROR(INDEX(all_data, MATCH($A52, All_data_lookupkey, 0), MATCH(K$14, All_data_headings, 0)),"-")</f>
        <v>42000</v>
      </c>
      <c r="L52" s="26"/>
      <c r="M52" s="26"/>
      <c r="N52" s="26"/>
      <c r="O52" s="26"/>
    </row>
    <row r="53" spans="1:15" s="27" customFormat="1" ht="14.25" customHeight="1" x14ac:dyDescent="0.25">
      <c r="B53" s="23"/>
      <c r="E53" s="174"/>
      <c r="F53" s="59"/>
      <c r="G53" s="57"/>
      <c r="H53" s="72"/>
      <c r="I53" s="33"/>
      <c r="J53" s="33"/>
      <c r="K53" s="40"/>
      <c r="L53" s="26"/>
      <c r="M53" s="26"/>
      <c r="N53" s="26"/>
      <c r="O53" s="26"/>
    </row>
    <row r="54" spans="1:15" s="27" customFormat="1" ht="14.25" customHeight="1" x14ac:dyDescent="0.25">
      <c r="A54" s="102" t="str">
        <f>$R$17&amp;G54&amp;B54&amp;$U$17&amp;C54&amp; D54</f>
        <v>YAG1UKLevel 8Female + maleArchitecture, building and planningNorth East</v>
      </c>
      <c r="B54" s="90" t="s">
        <v>248</v>
      </c>
      <c r="C54" s="102" t="str">
        <f>F54</f>
        <v>Architecture, building and planning</v>
      </c>
      <c r="D54" s="102" t="str">
        <f>$F$11</f>
        <v>North East</v>
      </c>
      <c r="E54" s="65" t="s">
        <v>73</v>
      </c>
      <c r="F54" s="66" t="s">
        <v>74</v>
      </c>
      <c r="G54" s="55" t="s">
        <v>35</v>
      </c>
      <c r="H54" s="72" t="str">
        <f>IFERROR(INDEX(all_data, MATCH($A54, All_data_lookupkey, 0), MATCH(H$14, All_data_headings, 0)),"-")</f>
        <v>c</v>
      </c>
      <c r="I54" s="33" t="str">
        <f>IFERROR(INDEX(all_data, MATCH($A54, All_data_lookupkey, 0), MATCH(I$14, All_data_headings, 0)),"-")</f>
        <v>c</v>
      </c>
      <c r="J54" s="33" t="str">
        <f>IFERROR(INDEX(all_data, MATCH($A54, All_data_lookupkey, 0), MATCH(J$14, All_data_headings, 0)),"-")</f>
        <v>c</v>
      </c>
      <c r="K54" s="40" t="str">
        <f>IFERROR(INDEX(all_data, MATCH($A54, All_data_lookupkey, 0), MATCH(K$14, All_data_headings, 0)),"-")</f>
        <v>c</v>
      </c>
      <c r="L54" s="26"/>
      <c r="M54" s="26"/>
      <c r="N54" s="26"/>
      <c r="O54" s="26"/>
    </row>
    <row r="55" spans="1:15" s="27" customFormat="1" ht="14.25" customHeight="1" x14ac:dyDescent="0.25">
      <c r="B55" s="23"/>
      <c r="E55" s="174"/>
      <c r="F55" s="59"/>
      <c r="G55" s="57"/>
      <c r="H55" s="72"/>
      <c r="I55" s="33"/>
      <c r="J55" s="33"/>
      <c r="K55" s="40"/>
      <c r="L55" s="26"/>
      <c r="M55" s="26"/>
      <c r="N55" s="26"/>
      <c r="O55" s="26"/>
    </row>
    <row r="56" spans="1:15" s="27" customFormat="1" ht="14.25" customHeight="1" x14ac:dyDescent="0.25">
      <c r="A56" s="102" t="str">
        <f>$R$17&amp;G56&amp;B56&amp;$U$17&amp;C56&amp; D56</f>
        <v>YAG1UKLevel 8Female + maleSociology, social policy and anthropologyNorth East</v>
      </c>
      <c r="B56" s="90" t="s">
        <v>248</v>
      </c>
      <c r="C56" s="102" t="str">
        <f>F56</f>
        <v>Sociology, social policy and anthropology</v>
      </c>
      <c r="D56" s="102" t="str">
        <f>$F$11</f>
        <v>North East</v>
      </c>
      <c r="E56" s="65" t="s">
        <v>76</v>
      </c>
      <c r="F56" s="66" t="s">
        <v>77</v>
      </c>
      <c r="G56" s="55" t="s">
        <v>35</v>
      </c>
      <c r="H56" s="72">
        <f>IFERROR(INDEX(all_data, MATCH($A56, All_data_lookupkey, 0), MATCH(H$14, All_data_headings, 0)),"-")</f>
        <v>15</v>
      </c>
      <c r="I56" s="33">
        <f>IFERROR(INDEX(all_data, MATCH($A56, All_data_lookupkey, 0), MATCH(I$14, All_data_headings, 0)),"-")</f>
        <v>12900</v>
      </c>
      <c r="J56" s="33">
        <f>IFERROR(INDEX(all_data, MATCH($A56, All_data_lookupkey, 0), MATCH(J$14, All_data_headings, 0)),"-")</f>
        <v>30300</v>
      </c>
      <c r="K56" s="40">
        <f>IFERROR(INDEX(all_data, MATCH($A56, All_data_lookupkey, 0), MATCH(K$14, All_data_headings, 0)),"-")</f>
        <v>35000</v>
      </c>
      <c r="L56" s="26"/>
      <c r="M56" s="26"/>
      <c r="N56" s="26"/>
      <c r="O56" s="26"/>
    </row>
    <row r="57" spans="1:15" s="27" customFormat="1" ht="14.25" customHeight="1" x14ac:dyDescent="0.25">
      <c r="B57" s="23"/>
      <c r="E57" s="174"/>
      <c r="F57" s="59"/>
      <c r="G57" s="57"/>
      <c r="H57" s="72"/>
      <c r="I57" s="33"/>
      <c r="J57" s="33"/>
      <c r="K57" s="40"/>
      <c r="L57" s="26"/>
      <c r="M57" s="26"/>
      <c r="N57" s="26"/>
      <c r="O57" s="26"/>
    </row>
    <row r="58" spans="1:15" s="27" customFormat="1" ht="14.25" customHeight="1" x14ac:dyDescent="0.25">
      <c r="A58" s="102" t="str">
        <f>$R$17&amp;G58&amp;B58&amp;$U$17&amp;C58&amp; D58</f>
        <v>YAG1UKLevel 8Female + maleEconomicsNorth East</v>
      </c>
      <c r="B58" s="90" t="s">
        <v>248</v>
      </c>
      <c r="C58" s="102" t="str">
        <f>F58</f>
        <v>Economics</v>
      </c>
      <c r="D58" s="102" t="str">
        <f>$F$11</f>
        <v>North East</v>
      </c>
      <c r="E58" s="65" t="s">
        <v>78</v>
      </c>
      <c r="F58" s="66" t="s">
        <v>79</v>
      </c>
      <c r="G58" s="55" t="s">
        <v>35</v>
      </c>
      <c r="H58" s="72" t="str">
        <f>IFERROR(INDEX(all_data, MATCH($A58, All_data_lookupkey, 0), MATCH(H$14, All_data_headings, 0)),"-")</f>
        <v>c</v>
      </c>
      <c r="I58" s="33" t="str">
        <f>IFERROR(INDEX(all_data, MATCH($A58, All_data_lookupkey, 0), MATCH(I$14, All_data_headings, 0)),"-")</f>
        <v>c</v>
      </c>
      <c r="J58" s="33" t="str">
        <f>IFERROR(INDEX(all_data, MATCH($A58, All_data_lookupkey, 0), MATCH(J$14, All_data_headings, 0)),"-")</f>
        <v>c</v>
      </c>
      <c r="K58" s="40" t="str">
        <f>IFERROR(INDEX(all_data, MATCH($A58, All_data_lookupkey, 0), MATCH(K$14, All_data_headings, 0)),"-")</f>
        <v>c</v>
      </c>
      <c r="L58" s="26"/>
      <c r="M58" s="26"/>
      <c r="N58" s="26"/>
      <c r="O58" s="26"/>
    </row>
    <row r="59" spans="1:15" s="27" customFormat="1" ht="14.25" customHeight="1" x14ac:dyDescent="0.25">
      <c r="E59" s="174"/>
      <c r="F59" s="59"/>
      <c r="G59" s="57"/>
      <c r="H59" s="72"/>
      <c r="I59" s="33"/>
      <c r="J59" s="33"/>
      <c r="K59" s="40"/>
      <c r="L59" s="26"/>
      <c r="M59" s="26"/>
      <c r="N59" s="26"/>
      <c r="O59" s="26"/>
    </row>
    <row r="60" spans="1:15" s="27" customFormat="1" ht="14.25" customHeight="1" x14ac:dyDescent="0.25">
      <c r="A60" s="102" t="str">
        <f>$R$17&amp;G60&amp;B60&amp;$U$17&amp;C60&amp; D60</f>
        <v>YAG1UKLevel 8Female + malePoliticsNorth East</v>
      </c>
      <c r="B60" s="90" t="s">
        <v>248</v>
      </c>
      <c r="C60" s="102" t="str">
        <f>F60</f>
        <v>Politics</v>
      </c>
      <c r="D60" s="102" t="str">
        <f>$F$11</f>
        <v>North East</v>
      </c>
      <c r="E60" s="65" t="s">
        <v>80</v>
      </c>
      <c r="F60" s="66" t="s">
        <v>81</v>
      </c>
      <c r="G60" s="55" t="s">
        <v>35</v>
      </c>
      <c r="H60" s="72" t="str">
        <f>IFERROR(INDEX(all_data, MATCH($A60, All_data_lookupkey, 0), MATCH(H$14, All_data_headings, 0)),"-")</f>
        <v>c</v>
      </c>
      <c r="I60" s="33" t="str">
        <f>IFERROR(INDEX(all_data, MATCH($A60, All_data_lookupkey, 0), MATCH(I$14, All_data_headings, 0)),"-")</f>
        <v>c</v>
      </c>
      <c r="J60" s="33" t="str">
        <f>IFERROR(INDEX(all_data, MATCH($A60, All_data_lookupkey, 0), MATCH(J$14, All_data_headings, 0)),"-")</f>
        <v>c</v>
      </c>
      <c r="K60" s="40" t="str">
        <f>IFERROR(INDEX(all_data, MATCH($A60, All_data_lookupkey, 0), MATCH(K$14, All_data_headings, 0)),"-")</f>
        <v>c</v>
      </c>
      <c r="L60" s="26"/>
      <c r="M60" s="26"/>
      <c r="N60" s="26"/>
      <c r="O60" s="26"/>
    </row>
    <row r="61" spans="1:15" s="27" customFormat="1" ht="14.25" customHeight="1" x14ac:dyDescent="0.25">
      <c r="B61" s="23"/>
      <c r="E61" s="174"/>
      <c r="F61" s="59"/>
      <c r="G61" s="57"/>
      <c r="H61" s="72"/>
      <c r="I61" s="33"/>
      <c r="J61" s="33"/>
      <c r="K61" s="40"/>
      <c r="L61" s="26"/>
      <c r="M61" s="26"/>
      <c r="N61" s="26"/>
      <c r="O61" s="26"/>
    </row>
    <row r="62" spans="1:15" s="27" customFormat="1" ht="14.25" customHeight="1" x14ac:dyDescent="0.25">
      <c r="A62" s="102" t="str">
        <f>$R$17&amp;G62&amp;B62&amp;$U$17&amp;C62&amp; D62</f>
        <v>YAG1UKLevel 8Female + maleHealth and social careNorth East</v>
      </c>
      <c r="B62" s="90" t="s">
        <v>248</v>
      </c>
      <c r="C62" s="102" t="str">
        <f>F62</f>
        <v>Health and social care</v>
      </c>
      <c r="D62" s="102" t="str">
        <f>$F$11</f>
        <v>North East</v>
      </c>
      <c r="E62" s="65" t="s">
        <v>82</v>
      </c>
      <c r="F62" s="66" t="s">
        <v>83</v>
      </c>
      <c r="G62" s="55" t="s">
        <v>35</v>
      </c>
      <c r="H62" s="72" t="str">
        <f>IFERROR(INDEX(all_data, MATCH($A62, All_data_lookupkey, 0), MATCH(H$14, All_data_headings, 0)),"-")</f>
        <v>c</v>
      </c>
      <c r="I62" s="33" t="str">
        <f>IFERROR(INDEX(all_data, MATCH($A62, All_data_lookupkey, 0), MATCH(I$14, All_data_headings, 0)),"-")</f>
        <v>c</v>
      </c>
      <c r="J62" s="33" t="str">
        <f>IFERROR(INDEX(all_data, MATCH($A62, All_data_lookupkey, 0), MATCH(J$14, All_data_headings, 0)),"-")</f>
        <v>c</v>
      </c>
      <c r="K62" s="40" t="str">
        <f>IFERROR(INDEX(all_data, MATCH($A62, All_data_lookupkey, 0), MATCH(K$14, All_data_headings, 0)),"-")</f>
        <v>c</v>
      </c>
      <c r="L62" s="26"/>
      <c r="M62" s="26"/>
      <c r="N62" s="26"/>
      <c r="O62" s="26"/>
    </row>
    <row r="63" spans="1:15" s="27" customFormat="1" ht="15" x14ac:dyDescent="0.25">
      <c r="B63" s="23"/>
      <c r="E63" s="174"/>
      <c r="F63" s="59"/>
      <c r="G63" s="57"/>
      <c r="H63" s="72"/>
      <c r="I63" s="33"/>
      <c r="J63" s="33"/>
      <c r="K63" s="40"/>
      <c r="L63" s="26"/>
      <c r="M63" s="26"/>
      <c r="N63" s="26"/>
      <c r="O63" s="26"/>
    </row>
    <row r="64" spans="1:15" s="27" customFormat="1" ht="15" x14ac:dyDescent="0.25">
      <c r="A64" s="102" t="str">
        <f>$R$17&amp;G64&amp;B64&amp;$U$17&amp;C64&amp; D64</f>
        <v>YAG1UKLevel 8Female + maleLawNorth East</v>
      </c>
      <c r="B64" s="90" t="s">
        <v>248</v>
      </c>
      <c r="C64" s="102" t="str">
        <f>F64</f>
        <v>Law</v>
      </c>
      <c r="D64" s="102" t="str">
        <f>$F$11</f>
        <v>North East</v>
      </c>
      <c r="E64" s="65" t="s">
        <v>84</v>
      </c>
      <c r="F64" s="66" t="s">
        <v>85</v>
      </c>
      <c r="G64" s="55" t="s">
        <v>35</v>
      </c>
      <c r="H64" s="72" t="str">
        <f>IFERROR(INDEX(all_data, MATCH($A64, All_data_lookupkey, 0), MATCH(H$14, All_data_headings, 0)),"-")</f>
        <v>c</v>
      </c>
      <c r="I64" s="33" t="str">
        <f>IFERROR(INDEX(all_data, MATCH($A64, All_data_lookupkey, 0), MATCH(I$14, All_data_headings, 0)),"-")</f>
        <v>c</v>
      </c>
      <c r="J64" s="33" t="str">
        <f>IFERROR(INDEX(all_data, MATCH($A64, All_data_lookupkey, 0), MATCH(J$14, All_data_headings, 0)),"-")</f>
        <v>c</v>
      </c>
      <c r="K64" s="40" t="str">
        <f>IFERROR(INDEX(all_data, MATCH($A64, All_data_lookupkey, 0), MATCH(K$14, All_data_headings, 0)),"-")</f>
        <v>c</v>
      </c>
      <c r="L64" s="26"/>
      <c r="M64" s="26"/>
      <c r="N64" s="26"/>
      <c r="O64" s="26"/>
    </row>
    <row r="65" spans="1:15" s="27" customFormat="1" ht="15" x14ac:dyDescent="0.25">
      <c r="B65" s="23"/>
      <c r="D65" s="102"/>
      <c r="E65" s="61"/>
      <c r="F65" s="57"/>
      <c r="G65" s="57"/>
      <c r="H65" s="72"/>
      <c r="I65" s="33"/>
      <c r="J65" s="33"/>
      <c r="K65" s="40"/>
      <c r="L65" s="26"/>
      <c r="M65" s="26"/>
      <c r="N65" s="26"/>
      <c r="O65" s="26"/>
    </row>
    <row r="66" spans="1:15" s="27" customFormat="1" ht="15" x14ac:dyDescent="0.25">
      <c r="A66" s="102" t="str">
        <f>$R$17&amp;G66&amp;B66&amp;$U$17&amp;C66&amp; D66</f>
        <v>YAG1UKLevel 8Female + maleBusiness and managementNorth East</v>
      </c>
      <c r="B66" s="90" t="s">
        <v>248</v>
      </c>
      <c r="C66" s="102" t="str">
        <f>F66</f>
        <v>Business and management</v>
      </c>
      <c r="D66" s="102" t="str">
        <f>$F$11</f>
        <v>North East</v>
      </c>
      <c r="E66" s="65" t="s">
        <v>86</v>
      </c>
      <c r="F66" s="66" t="s">
        <v>87</v>
      </c>
      <c r="G66" s="55" t="s">
        <v>35</v>
      </c>
      <c r="H66" s="72" t="str">
        <f>IFERROR(INDEX(all_data, MATCH($A66, All_data_lookupkey, 0), MATCH(H$14, All_data_headings, 0)),"-")</f>
        <v>c</v>
      </c>
      <c r="I66" s="33" t="str">
        <f>IFERROR(INDEX(all_data, MATCH($A66, All_data_lookupkey, 0), MATCH(I$14, All_data_headings, 0)),"-")</f>
        <v>c</v>
      </c>
      <c r="J66" s="33" t="str">
        <f>IFERROR(INDEX(all_data, MATCH($A66, All_data_lookupkey, 0), MATCH(J$14, All_data_headings, 0)),"-")</f>
        <v>c</v>
      </c>
      <c r="K66" s="40" t="str">
        <f>IFERROR(INDEX(all_data, MATCH($A66, All_data_lookupkey, 0), MATCH(K$14, All_data_headings, 0)),"-")</f>
        <v>c</v>
      </c>
      <c r="L66" s="26"/>
      <c r="M66" s="26"/>
      <c r="N66" s="26"/>
      <c r="O66" s="26"/>
    </row>
    <row r="67" spans="1:15" s="27" customFormat="1" ht="15" x14ac:dyDescent="0.25">
      <c r="B67" s="23"/>
      <c r="E67" s="61"/>
      <c r="F67" s="57"/>
      <c r="G67" s="57"/>
      <c r="H67" s="72"/>
      <c r="I67" s="33"/>
      <c r="J67" s="33"/>
      <c r="K67" s="40"/>
      <c r="L67" s="26"/>
      <c r="M67" s="26"/>
      <c r="N67" s="26"/>
      <c r="O67" s="26"/>
    </row>
    <row r="68" spans="1:15" s="27" customFormat="1" ht="15" x14ac:dyDescent="0.25">
      <c r="A68" s="102" t="str">
        <f>$R$17&amp;G68&amp;B68&amp;$U$17&amp;C68&amp; D68</f>
        <v>YAG1UKLevel 8Female + maleEnglish studiesNorth East</v>
      </c>
      <c r="B68" s="90" t="s">
        <v>248</v>
      </c>
      <c r="C68" s="102" t="str">
        <f>F68</f>
        <v>English studies</v>
      </c>
      <c r="D68" s="102" t="str">
        <f>$F$11</f>
        <v>North East</v>
      </c>
      <c r="E68" s="65" t="s">
        <v>89</v>
      </c>
      <c r="F68" s="66" t="s">
        <v>90</v>
      </c>
      <c r="G68" s="55" t="s">
        <v>35</v>
      </c>
      <c r="H68" s="72">
        <f>IFERROR(INDEX(all_data, MATCH($A68, All_data_lookupkey, 0), MATCH(H$14, All_data_headings, 0)),"-")</f>
        <v>10</v>
      </c>
      <c r="I68" s="33">
        <f>IFERROR(INDEX(all_data, MATCH($A68, All_data_lookupkey, 0), MATCH(I$14, All_data_headings, 0)),"-")</f>
        <v>1800</v>
      </c>
      <c r="J68" s="33">
        <f>IFERROR(INDEX(all_data, MATCH($A68, All_data_lookupkey, 0), MATCH(J$14, All_data_headings, 0)),"-")</f>
        <v>12400</v>
      </c>
      <c r="K68" s="40">
        <f>IFERROR(INDEX(all_data, MATCH($A68, All_data_lookupkey, 0), MATCH(K$14, All_data_headings, 0)),"-")</f>
        <v>18200</v>
      </c>
      <c r="L68" s="26"/>
      <c r="M68" s="26"/>
      <c r="N68" s="26"/>
      <c r="O68" s="26"/>
    </row>
    <row r="69" spans="1:15" s="27" customFormat="1" ht="15" x14ac:dyDescent="0.25">
      <c r="E69" s="61"/>
      <c r="F69" s="57"/>
      <c r="G69" s="57"/>
      <c r="H69" s="72"/>
      <c r="I69" s="33"/>
      <c r="J69" s="33"/>
      <c r="K69" s="40"/>
      <c r="L69" s="26"/>
      <c r="M69" s="26"/>
      <c r="N69" s="26"/>
      <c r="O69" s="26"/>
    </row>
    <row r="70" spans="1:15" s="27" customFormat="1" ht="15" x14ac:dyDescent="0.25">
      <c r="A70" s="102" t="str">
        <f>$R$17&amp;G70&amp;B70&amp;$U$17&amp;C70&amp; D70</f>
        <v>YAG1UKLevel 8Female + maleCeltic studiesNorth East</v>
      </c>
      <c r="B70" s="90" t="s">
        <v>248</v>
      </c>
      <c r="C70" s="102" t="str">
        <f>F70</f>
        <v>Celtic studies</v>
      </c>
      <c r="D70" s="102" t="str">
        <f>$F$11</f>
        <v>North East</v>
      </c>
      <c r="E70" s="65" t="s">
        <v>91</v>
      </c>
      <c r="F70" s="66" t="s">
        <v>92</v>
      </c>
      <c r="G70" s="55" t="s">
        <v>35</v>
      </c>
      <c r="H70" s="72" t="str">
        <f>IFERROR(INDEX(all_data, MATCH($A70, All_data_lookupkey, 0), MATCH(H$14, All_data_headings, 0)),"-")</f>
        <v>NA</v>
      </c>
      <c r="I70" s="33" t="str">
        <f>IFERROR(INDEX(all_data, MATCH($A70, All_data_lookupkey, 0), MATCH(I$14, All_data_headings, 0)),"-")</f>
        <v>NA</v>
      </c>
      <c r="J70" s="33" t="str">
        <f>IFERROR(INDEX(all_data, MATCH($A70, All_data_lookupkey, 0), MATCH(J$14, All_data_headings, 0)),"-")</f>
        <v>NA</v>
      </c>
      <c r="K70" s="40" t="str">
        <f>IFERROR(INDEX(all_data, MATCH($A70, All_data_lookupkey, 0), MATCH(K$14, All_data_headings, 0)),"-")</f>
        <v>NA</v>
      </c>
      <c r="L70" s="26"/>
      <c r="M70" s="26"/>
      <c r="N70" s="26"/>
      <c r="O70" s="26"/>
    </row>
    <row r="71" spans="1:15" s="27" customFormat="1" ht="15" x14ac:dyDescent="0.25">
      <c r="B71" s="23"/>
      <c r="E71" s="61"/>
      <c r="F71" s="57"/>
      <c r="G71" s="57"/>
      <c r="H71" s="72"/>
      <c r="I71" s="33"/>
      <c r="J71" s="33"/>
      <c r="K71" s="40"/>
      <c r="L71" s="26"/>
      <c r="M71" s="26"/>
      <c r="N71" s="26"/>
      <c r="O71" s="26"/>
    </row>
    <row r="72" spans="1:15" s="27" customFormat="1" ht="15" x14ac:dyDescent="0.25">
      <c r="A72" s="102" t="str">
        <f>$R$17&amp;G72&amp;B72&amp;$U$17&amp;C72&amp; D72</f>
        <v>YAG1UKLevel 8Female + maleLanguages and area studiesNorth East</v>
      </c>
      <c r="B72" s="90" t="s">
        <v>248</v>
      </c>
      <c r="C72" s="102" t="str">
        <f>F72</f>
        <v>Languages and area studies</v>
      </c>
      <c r="D72" s="102" t="str">
        <f>$F$11</f>
        <v>North East</v>
      </c>
      <c r="E72" s="65" t="s">
        <v>196</v>
      </c>
      <c r="F72" s="66" t="s">
        <v>168</v>
      </c>
      <c r="G72" s="55" t="s">
        <v>35</v>
      </c>
      <c r="H72" s="72" t="str">
        <f>IFERROR(INDEX(all_data, MATCH($A72, All_data_lookupkey, 0), MATCH(H$14, All_data_headings, 0)),"-")</f>
        <v>c</v>
      </c>
      <c r="I72" s="33" t="str">
        <f>IFERROR(INDEX(all_data, MATCH($A72, All_data_lookupkey, 0), MATCH(I$14, All_data_headings, 0)),"-")</f>
        <v>c</v>
      </c>
      <c r="J72" s="33" t="str">
        <f>IFERROR(INDEX(all_data, MATCH($A72, All_data_lookupkey, 0), MATCH(J$14, All_data_headings, 0)),"-")</f>
        <v>c</v>
      </c>
      <c r="K72" s="40" t="str">
        <f>IFERROR(INDEX(all_data, MATCH($A72, All_data_lookupkey, 0), MATCH(K$14, All_data_headings, 0)),"-")</f>
        <v>c</v>
      </c>
      <c r="L72" s="26"/>
      <c r="M72" s="26"/>
      <c r="N72" s="26"/>
      <c r="O72" s="26"/>
    </row>
    <row r="73" spans="1:15" s="27" customFormat="1" ht="15" x14ac:dyDescent="0.25">
      <c r="B73" s="23"/>
      <c r="E73" s="61"/>
      <c r="F73" s="57"/>
      <c r="G73" s="57"/>
      <c r="H73" s="72"/>
      <c r="I73" s="33"/>
      <c r="J73" s="33"/>
      <c r="K73" s="40"/>
      <c r="L73" s="26"/>
      <c r="M73" s="26"/>
      <c r="N73" s="26"/>
      <c r="O73" s="26"/>
    </row>
    <row r="74" spans="1:15" s="27" customFormat="1" ht="15" x14ac:dyDescent="0.25">
      <c r="A74" s="102" t="str">
        <f>$R$17&amp;G74&amp;B74&amp;$U$17&amp;C74&amp; D74</f>
        <v>YAG1UKLevel 8Female + maleHistory and archaeologyNorth East</v>
      </c>
      <c r="B74" s="90" t="s">
        <v>248</v>
      </c>
      <c r="C74" s="102" t="str">
        <f>F74</f>
        <v>History and archaeology</v>
      </c>
      <c r="D74" s="102" t="str">
        <f>$F$11</f>
        <v>North East</v>
      </c>
      <c r="E74" s="65" t="s">
        <v>94</v>
      </c>
      <c r="F74" s="66" t="s">
        <v>95</v>
      </c>
      <c r="G74" s="55" t="s">
        <v>35</v>
      </c>
      <c r="H74" s="72">
        <f>IFERROR(INDEX(all_data, MATCH($A74, All_data_lookupkey, 0), MATCH(H$14, All_data_headings, 0)),"-")</f>
        <v>10</v>
      </c>
      <c r="I74" s="33">
        <f>IFERROR(INDEX(all_data, MATCH($A74, All_data_lookupkey, 0), MATCH(I$14, All_data_headings, 0)),"-")</f>
        <v>8800</v>
      </c>
      <c r="J74" s="33">
        <f>IFERROR(INDEX(all_data, MATCH($A74, All_data_lookupkey, 0), MATCH(J$14, All_data_headings, 0)),"-")</f>
        <v>25900</v>
      </c>
      <c r="K74" s="40">
        <f>IFERROR(INDEX(all_data, MATCH($A74, All_data_lookupkey, 0), MATCH(K$14, All_data_headings, 0)),"-")</f>
        <v>31800</v>
      </c>
      <c r="L74" s="26"/>
      <c r="M74" s="26"/>
      <c r="N74" s="26"/>
      <c r="O74" s="26"/>
    </row>
    <row r="75" spans="1:15" s="27" customFormat="1" ht="15" x14ac:dyDescent="0.25">
      <c r="B75" s="23"/>
      <c r="E75" s="61"/>
      <c r="F75" s="57"/>
      <c r="G75" s="57"/>
      <c r="H75" s="72"/>
      <c r="I75" s="33"/>
      <c r="J75" s="33"/>
      <c r="K75" s="40"/>
      <c r="L75" s="26"/>
      <c r="M75" s="26"/>
      <c r="N75" s="26"/>
      <c r="O75" s="26"/>
    </row>
    <row r="76" spans="1:15" s="27" customFormat="1" ht="15" x14ac:dyDescent="0.25">
      <c r="A76" s="102" t="str">
        <f>$R$17&amp;G76&amp;B76&amp;$U$17&amp;C76&amp; D76</f>
        <v>YAG1UKLevel 8Female + malePhilosophy and religious studiesNorth East</v>
      </c>
      <c r="B76" s="90" t="s">
        <v>248</v>
      </c>
      <c r="C76" s="102" t="str">
        <f>F76</f>
        <v>Philosophy and religious studies</v>
      </c>
      <c r="D76" s="102" t="str">
        <f>$F$11</f>
        <v>North East</v>
      </c>
      <c r="E76" s="65" t="s">
        <v>96</v>
      </c>
      <c r="F76" s="66" t="s">
        <v>97</v>
      </c>
      <c r="G76" s="55" t="s">
        <v>35</v>
      </c>
      <c r="H76" s="72" t="str">
        <f>IFERROR(INDEX(all_data, MATCH($A76, All_data_lookupkey, 0), MATCH(H$14, All_data_headings, 0)),"-")</f>
        <v>c</v>
      </c>
      <c r="I76" s="33" t="str">
        <f>IFERROR(INDEX(all_data, MATCH($A76, All_data_lookupkey, 0), MATCH(I$14, All_data_headings, 0)),"-")</f>
        <v>c</v>
      </c>
      <c r="J76" s="33" t="str">
        <f>IFERROR(INDEX(all_data, MATCH($A76, All_data_lookupkey, 0), MATCH(J$14, All_data_headings, 0)),"-")</f>
        <v>c</v>
      </c>
      <c r="K76" s="40" t="str">
        <f>IFERROR(INDEX(all_data, MATCH($A76, All_data_lookupkey, 0), MATCH(K$14, All_data_headings, 0)),"-")</f>
        <v>c</v>
      </c>
      <c r="L76" s="26"/>
      <c r="M76" s="26"/>
      <c r="N76" s="26"/>
      <c r="O76" s="26"/>
    </row>
    <row r="77" spans="1:15" s="27" customFormat="1" ht="15" x14ac:dyDescent="0.25">
      <c r="B77" s="23"/>
      <c r="E77" s="61"/>
      <c r="F77" s="57"/>
      <c r="G77" s="57"/>
      <c r="H77" s="72"/>
      <c r="I77" s="33"/>
      <c r="J77" s="33"/>
      <c r="K77" s="40"/>
      <c r="L77" s="26"/>
      <c r="M77" s="26"/>
      <c r="N77" s="26"/>
      <c r="O77" s="26"/>
    </row>
    <row r="78" spans="1:15" s="27" customFormat="1" ht="15" x14ac:dyDescent="0.25">
      <c r="A78" s="102" t="str">
        <f>$R$17&amp;G78&amp;B78&amp;$U$17&amp;C78&amp; D78</f>
        <v>YAG1UKLevel 8Female + maleEducation and teachingNorth East</v>
      </c>
      <c r="B78" s="90" t="s">
        <v>248</v>
      </c>
      <c r="C78" s="102" t="str">
        <f>F78</f>
        <v>Education and teaching</v>
      </c>
      <c r="D78" s="102" t="str">
        <f>$F$11</f>
        <v>North East</v>
      </c>
      <c r="E78" s="65" t="s">
        <v>100</v>
      </c>
      <c r="F78" s="66" t="s">
        <v>101</v>
      </c>
      <c r="G78" s="55" t="s">
        <v>35</v>
      </c>
      <c r="H78" s="72" t="str">
        <f>IFERROR(INDEX(all_data, MATCH($A78, All_data_lookupkey, 0), MATCH(H$14, All_data_headings, 0)),"-")</f>
        <v>c</v>
      </c>
      <c r="I78" s="33" t="str">
        <f>IFERROR(INDEX(all_data, MATCH($A78, All_data_lookupkey, 0), MATCH(I$14, All_data_headings, 0)),"-")</f>
        <v>c</v>
      </c>
      <c r="J78" s="33" t="str">
        <f>IFERROR(INDEX(all_data, MATCH($A78, All_data_lookupkey, 0), MATCH(J$14, All_data_headings, 0)),"-")</f>
        <v>c</v>
      </c>
      <c r="K78" s="40" t="str">
        <f>IFERROR(INDEX(all_data, MATCH($A78, All_data_lookupkey, 0), MATCH(K$14, All_data_headings, 0)),"-")</f>
        <v>c</v>
      </c>
      <c r="L78" s="26"/>
      <c r="M78" s="26"/>
      <c r="N78" s="26"/>
      <c r="O78" s="26"/>
    </row>
    <row r="79" spans="1:15" s="27" customFormat="1" ht="15" x14ac:dyDescent="0.25">
      <c r="E79" s="61"/>
      <c r="F79" s="57"/>
      <c r="G79" s="57"/>
      <c r="H79" s="72"/>
      <c r="I79" s="33"/>
      <c r="J79" s="33"/>
      <c r="K79" s="40"/>
      <c r="L79" s="26"/>
      <c r="M79" s="26"/>
      <c r="N79" s="26"/>
      <c r="O79" s="26"/>
    </row>
    <row r="80" spans="1:15" s="27" customFormat="1" ht="15" x14ac:dyDescent="0.25">
      <c r="A80" s="102" t="str">
        <f>$R$17&amp;G80&amp;B80&amp;$U$17&amp;C80&amp; D80</f>
        <v>YAG1UKLevel 8Female + maleCombined and general studiesNorth East</v>
      </c>
      <c r="B80" s="90" t="s">
        <v>248</v>
      </c>
      <c r="C80" s="102" t="str">
        <f>F80</f>
        <v>Combined and general studies</v>
      </c>
      <c r="D80" s="102" t="str">
        <f>$F$11</f>
        <v>North East</v>
      </c>
      <c r="E80" s="65" t="s">
        <v>102</v>
      </c>
      <c r="F80" s="66" t="s">
        <v>103</v>
      </c>
      <c r="G80" s="55" t="s">
        <v>35</v>
      </c>
      <c r="H80" s="72" t="str">
        <f>IFERROR(INDEX(all_data, MATCH($A80, All_data_lookupkey, 0), MATCH(H$14, All_data_headings, 0)),"-")</f>
        <v>c</v>
      </c>
      <c r="I80" s="33" t="str">
        <f>IFERROR(INDEX(all_data, MATCH($A80, All_data_lookupkey, 0), MATCH(I$14, All_data_headings, 0)),"-")</f>
        <v>c</v>
      </c>
      <c r="J80" s="33" t="str">
        <f>IFERROR(INDEX(all_data, MATCH($A80, All_data_lookupkey, 0), MATCH(J$14, All_data_headings, 0)),"-")</f>
        <v>c</v>
      </c>
      <c r="K80" s="40" t="str">
        <f>IFERROR(INDEX(all_data, MATCH($A80, All_data_lookupkey, 0), MATCH(K$14, All_data_headings, 0)),"-")</f>
        <v>c</v>
      </c>
      <c r="L80" s="26"/>
      <c r="M80" s="26"/>
      <c r="N80" s="26"/>
      <c r="O80" s="26"/>
    </row>
    <row r="81" spans="1:20" s="27" customFormat="1" ht="15" x14ac:dyDescent="0.25">
      <c r="B81" s="23"/>
      <c r="E81" s="61"/>
      <c r="F81" s="57"/>
      <c r="G81" s="57"/>
      <c r="H81" s="72"/>
      <c r="I81" s="33"/>
      <c r="J81" s="33"/>
      <c r="K81" s="40"/>
      <c r="L81" s="26"/>
      <c r="M81" s="26"/>
      <c r="N81" s="26"/>
      <c r="O81" s="26"/>
    </row>
    <row r="82" spans="1:20" s="27" customFormat="1" ht="15" x14ac:dyDescent="0.25">
      <c r="A82" s="102" t="str">
        <f>$R$17&amp;G82&amp;B82&amp;$U$17&amp;C82&amp; D82</f>
        <v>YAG1UKLevel 8Female + maleMedia, journalism and communicationsNorth East</v>
      </c>
      <c r="B82" s="90" t="s">
        <v>248</v>
      </c>
      <c r="C82" s="102" t="str">
        <f>F82</f>
        <v>Media, journalism and communications</v>
      </c>
      <c r="D82" s="102" t="str">
        <f>$F$11</f>
        <v>North East</v>
      </c>
      <c r="E82" s="65" t="s">
        <v>198</v>
      </c>
      <c r="F82" s="66" t="s">
        <v>146</v>
      </c>
      <c r="G82" s="55" t="s">
        <v>35</v>
      </c>
      <c r="H82" s="72" t="str">
        <f>IFERROR(INDEX(all_data, MATCH($A82, All_data_lookupkey, 0), MATCH(H$14, All_data_headings, 0)),"-")</f>
        <v>c</v>
      </c>
      <c r="I82" s="33" t="str">
        <f>IFERROR(INDEX(all_data, MATCH($A82, All_data_lookupkey, 0), MATCH(I$14, All_data_headings, 0)),"-")</f>
        <v>c</v>
      </c>
      <c r="J82" s="33" t="str">
        <f>IFERROR(INDEX(all_data, MATCH($A82, All_data_lookupkey, 0), MATCH(J$14, All_data_headings, 0)),"-")</f>
        <v>c</v>
      </c>
      <c r="K82" s="40" t="str">
        <f>IFERROR(INDEX(all_data, MATCH($A82, All_data_lookupkey, 0), MATCH(K$14, All_data_headings, 0)),"-")</f>
        <v>c</v>
      </c>
      <c r="L82" s="26"/>
      <c r="M82" s="26"/>
      <c r="N82" s="26"/>
      <c r="O82" s="26"/>
    </row>
    <row r="83" spans="1:20" s="27" customFormat="1" ht="15" customHeight="1" x14ac:dyDescent="0.25">
      <c r="B83" s="23"/>
      <c r="E83" s="61"/>
      <c r="F83" s="57"/>
      <c r="G83" s="57"/>
      <c r="H83" s="72"/>
      <c r="I83" s="33"/>
      <c r="J83" s="33"/>
      <c r="K83" s="40"/>
      <c r="L83" s="26"/>
      <c r="M83" s="26"/>
      <c r="N83" s="26"/>
      <c r="O83" s="26"/>
    </row>
    <row r="84" spans="1:20" s="27" customFormat="1" ht="15" customHeight="1" x14ac:dyDescent="0.25">
      <c r="A84" s="102" t="str">
        <f>$R$17&amp;G84&amp;B84&amp;$U$17&amp;C84&amp; D84</f>
        <v>YAG1UKLevel 8Female + maleCreative arts and designNorth East</v>
      </c>
      <c r="B84" s="90" t="s">
        <v>248</v>
      </c>
      <c r="C84" s="102" t="str">
        <f>F84</f>
        <v>Creative arts and design</v>
      </c>
      <c r="D84" s="102" t="str">
        <f>$F$11</f>
        <v>North East</v>
      </c>
      <c r="E84" s="65" t="s">
        <v>199</v>
      </c>
      <c r="F84" s="66" t="s">
        <v>99</v>
      </c>
      <c r="G84" s="55" t="s">
        <v>35</v>
      </c>
      <c r="H84" s="72" t="str">
        <f>IFERROR(INDEX(all_data, MATCH($A84, All_data_lookupkey, 0), MATCH(H$14, All_data_headings, 0)),"-")</f>
        <v>c</v>
      </c>
      <c r="I84" s="33" t="str">
        <f>IFERROR(INDEX(all_data, MATCH($A84, All_data_lookupkey, 0), MATCH(I$14, All_data_headings, 0)),"-")</f>
        <v>c</v>
      </c>
      <c r="J84" s="33" t="str">
        <f>IFERROR(INDEX(all_data, MATCH($A84, All_data_lookupkey, 0), MATCH(J$14, All_data_headings, 0)),"-")</f>
        <v>c</v>
      </c>
      <c r="K84" s="40" t="str">
        <f>IFERROR(INDEX(all_data, MATCH($A84, All_data_lookupkey, 0), MATCH(K$14, All_data_headings, 0)),"-")</f>
        <v>c</v>
      </c>
      <c r="L84" s="26"/>
      <c r="M84" s="26"/>
      <c r="N84" s="26"/>
      <c r="O84" s="26"/>
    </row>
    <row r="85" spans="1:20" s="27" customFormat="1" ht="15" x14ac:dyDescent="0.25">
      <c r="B85" s="23"/>
      <c r="E85" s="61"/>
      <c r="F85" s="57"/>
      <c r="G85" s="57"/>
      <c r="H85" s="72"/>
      <c r="I85" s="33"/>
      <c r="J85" s="33"/>
      <c r="K85" s="40"/>
      <c r="L85" s="26"/>
      <c r="M85" s="26"/>
      <c r="N85" s="26"/>
      <c r="O85" s="26"/>
    </row>
    <row r="86" spans="1:20" s="27" customFormat="1" ht="15" x14ac:dyDescent="0.25">
      <c r="A86" s="102" t="str">
        <f>$R$17&amp;G86&amp;B86&amp;$U$17&amp;C86&amp; D86</f>
        <v>YAG1UKLevel 8Female + malePerforming artsNorth East</v>
      </c>
      <c r="B86" s="90" t="s">
        <v>248</v>
      </c>
      <c r="C86" s="102" t="str">
        <f>F86</f>
        <v>Performing arts</v>
      </c>
      <c r="D86" s="102" t="str">
        <f>$F$11</f>
        <v>North East</v>
      </c>
      <c r="E86" s="65" t="s">
        <v>200</v>
      </c>
      <c r="F86" s="66" t="s">
        <v>149</v>
      </c>
      <c r="G86" s="55" t="s">
        <v>35</v>
      </c>
      <c r="H86" s="72" t="str">
        <f>IFERROR(INDEX(all_data, MATCH($A86, All_data_lookupkey, 0), MATCH(H$14, All_data_headings, 0)),"-")</f>
        <v>c</v>
      </c>
      <c r="I86" s="33" t="str">
        <f>IFERROR(INDEX(all_data, MATCH($A86, All_data_lookupkey, 0), MATCH(I$14, All_data_headings, 0)),"-")</f>
        <v>c</v>
      </c>
      <c r="J86" s="33" t="str">
        <f>IFERROR(INDEX(all_data, MATCH($A86, All_data_lookupkey, 0), MATCH(J$14, All_data_headings, 0)),"-")</f>
        <v>c</v>
      </c>
      <c r="K86" s="40" t="str">
        <f>IFERROR(INDEX(all_data, MATCH($A86, All_data_lookupkey, 0), MATCH(K$14, All_data_headings, 0)),"-")</f>
        <v>c</v>
      </c>
      <c r="L86" s="26"/>
      <c r="M86" s="26"/>
      <c r="N86" s="26"/>
      <c r="O86" s="26"/>
    </row>
    <row r="87" spans="1:20" s="27" customFormat="1" ht="15" x14ac:dyDescent="0.25">
      <c r="B87" s="23"/>
      <c r="E87" s="44"/>
      <c r="H87" s="44"/>
      <c r="I87" s="175"/>
      <c r="J87" s="175"/>
      <c r="K87" s="176"/>
      <c r="L87" s="26"/>
      <c r="M87" s="26"/>
      <c r="N87" s="26"/>
      <c r="O87" s="26"/>
    </row>
    <row r="88" spans="1:20" s="27" customFormat="1" ht="15" x14ac:dyDescent="0.25">
      <c r="A88" s="102" t="str">
        <f>$R$17&amp;G88&amp;B88&amp;$U$17&amp;C88&amp; D88</f>
        <v>YAG1UKLevel 8Female + maleGeography, earth and environmental studiesNorth East</v>
      </c>
      <c r="B88" s="90" t="s">
        <v>248</v>
      </c>
      <c r="C88" s="102" t="str">
        <f>F88</f>
        <v>Geography, earth and environmental studies</v>
      </c>
      <c r="D88" s="102" t="str">
        <f>$F$11</f>
        <v>North East</v>
      </c>
      <c r="E88" s="65" t="s">
        <v>201</v>
      </c>
      <c r="F88" s="66" t="s">
        <v>144</v>
      </c>
      <c r="G88" s="55" t="s">
        <v>35</v>
      </c>
      <c r="H88" s="72">
        <f>IFERROR(INDEX(all_data, MATCH($A88, All_data_lookupkey, 0), MATCH(H$14, All_data_headings, 0)),"-")</f>
        <v>15</v>
      </c>
      <c r="I88" s="33">
        <f>IFERROR(INDEX(all_data, MATCH($A88, All_data_lookupkey, 0), MATCH(I$14, All_data_headings, 0)),"-")</f>
        <v>27700</v>
      </c>
      <c r="J88" s="33">
        <f>IFERROR(INDEX(all_data, MATCH($A88, All_data_lookupkey, 0), MATCH(J$14, All_data_headings, 0)),"-")</f>
        <v>31800</v>
      </c>
      <c r="K88" s="40">
        <f>IFERROR(INDEX(all_data, MATCH($A88, All_data_lookupkey, 0), MATCH(K$14, All_data_headings, 0)),"-")</f>
        <v>33900</v>
      </c>
      <c r="L88" s="26"/>
      <c r="M88" s="26"/>
      <c r="N88" s="26"/>
      <c r="O88" s="26"/>
    </row>
    <row r="89" spans="1:20" s="27" customFormat="1" ht="15" x14ac:dyDescent="0.25">
      <c r="E89" s="45"/>
      <c r="F89" s="46"/>
      <c r="G89" s="46"/>
      <c r="H89" s="45"/>
      <c r="I89" s="177"/>
      <c r="J89" s="177"/>
      <c r="K89" s="178"/>
      <c r="L89" s="26"/>
      <c r="M89" s="26"/>
      <c r="N89" s="26"/>
      <c r="O89" s="26"/>
    </row>
    <row r="90" spans="1:20" s="27" customFormat="1" ht="14.25" customHeight="1" x14ac:dyDescent="0.25">
      <c r="D90" s="102"/>
      <c r="E90" s="139"/>
      <c r="F90" s="139"/>
      <c r="G90" s="57"/>
      <c r="H90" s="139"/>
      <c r="I90" s="139"/>
      <c r="J90" s="139"/>
      <c r="K90" s="139"/>
      <c r="L90" s="26"/>
      <c r="M90" s="26"/>
      <c r="N90" s="26"/>
      <c r="O90" s="26"/>
    </row>
    <row r="91" spans="1:20" s="27" customFormat="1" ht="29.25" customHeight="1" x14ac:dyDescent="0.2">
      <c r="D91" s="102"/>
      <c r="E91" s="270" t="s">
        <v>267</v>
      </c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</row>
    <row r="92" spans="1:20" s="27" customFormat="1" ht="15" x14ac:dyDescent="0.25">
      <c r="D92" s="102"/>
      <c r="E92" s="198" t="s">
        <v>268</v>
      </c>
      <c r="F92"/>
      <c r="G92"/>
      <c r="H92"/>
      <c r="I92"/>
      <c r="J92"/>
      <c r="K92"/>
      <c r="L92"/>
      <c r="M92"/>
      <c r="N92"/>
      <c r="O92"/>
      <c r="P92"/>
      <c r="Q92"/>
      <c r="R92"/>
      <c r="S92" s="55"/>
      <c r="T92" s="55"/>
    </row>
    <row r="93" spans="1:20" s="27" customFormat="1" ht="15" x14ac:dyDescent="0.25">
      <c r="E93" s="198" t="s">
        <v>269</v>
      </c>
      <c r="F93"/>
      <c r="G93"/>
      <c r="H93"/>
      <c r="I93"/>
      <c r="J93"/>
      <c r="K93"/>
      <c r="L93"/>
      <c r="M93"/>
      <c r="N93"/>
      <c r="O93"/>
      <c r="P93"/>
      <c r="Q93"/>
      <c r="R93"/>
      <c r="S93" s="57"/>
      <c r="T93" s="129"/>
    </row>
    <row r="94" spans="1:20" s="27" customFormat="1" ht="15" x14ac:dyDescent="0.25">
      <c r="E94" s="198" t="s">
        <v>270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 s="55"/>
      <c r="T94" s="55"/>
    </row>
    <row r="95" spans="1:20" s="27" customFormat="1" ht="15" x14ac:dyDescent="0.25">
      <c r="E95" s="198" t="s">
        <v>271</v>
      </c>
      <c r="F95"/>
      <c r="G95"/>
      <c r="H95"/>
      <c r="I95"/>
      <c r="J95"/>
      <c r="K95"/>
      <c r="L95"/>
      <c r="M95"/>
      <c r="N95"/>
      <c r="O95"/>
      <c r="P95"/>
      <c r="Q95"/>
      <c r="R95"/>
      <c r="S95" s="55"/>
      <c r="T95" s="55"/>
    </row>
    <row r="96" spans="1:20" s="27" customFormat="1" x14ac:dyDescent="0.2">
      <c r="E96" s="260"/>
      <c r="F96" s="260"/>
      <c r="G96" s="260"/>
      <c r="H96" s="260"/>
      <c r="I96" s="260"/>
      <c r="J96" s="260"/>
      <c r="K96" s="260"/>
      <c r="L96" s="113"/>
    </row>
    <row r="97" spans="5:12" s="27" customFormat="1" x14ac:dyDescent="0.2">
      <c r="E97" s="120"/>
      <c r="F97" s="118"/>
      <c r="G97" s="118"/>
      <c r="H97" s="147"/>
      <c r="I97" s="148"/>
      <c r="J97" s="148"/>
      <c r="K97" s="140"/>
      <c r="L97" s="113"/>
    </row>
    <row r="98" spans="5:12" s="27" customFormat="1" x14ac:dyDescent="0.2">
      <c r="E98" s="258"/>
      <c r="F98" s="258"/>
      <c r="G98" s="258"/>
      <c r="H98" s="258"/>
      <c r="I98" s="258"/>
      <c r="J98" s="258"/>
      <c r="K98" s="258"/>
      <c r="L98" s="113"/>
    </row>
    <row r="99" spans="5:12" s="27" customFormat="1" x14ac:dyDescent="0.2">
      <c r="E99" s="118"/>
      <c r="F99" s="118"/>
      <c r="G99" s="118"/>
      <c r="H99" s="118"/>
      <c r="I99" s="118"/>
      <c r="J99" s="149"/>
      <c r="K99" s="118"/>
      <c r="L99" s="113"/>
    </row>
    <row r="100" spans="5:12" s="27" customFormat="1" x14ac:dyDescent="0.2">
      <c r="K100" s="113"/>
      <c r="L100" s="113"/>
    </row>
    <row r="101" spans="5:12" s="27" customFormat="1" hidden="1" x14ac:dyDescent="0.2">
      <c r="K101" s="113"/>
      <c r="L101" s="113"/>
    </row>
    <row r="102" spans="5:12" s="27" customFormat="1" hidden="1" x14ac:dyDescent="0.2">
      <c r="F102" s="23"/>
      <c r="G102" s="23"/>
      <c r="H102" s="131"/>
      <c r="I102" s="113"/>
      <c r="J102" s="113"/>
      <c r="K102" s="113"/>
      <c r="L102" s="113"/>
    </row>
    <row r="103" spans="5:12" s="27" customFormat="1" hidden="1" x14ac:dyDescent="0.2">
      <c r="F103" s="23"/>
      <c r="G103" s="23"/>
      <c r="H103" s="131"/>
      <c r="I103" s="113"/>
      <c r="J103" s="113"/>
      <c r="K103" s="113"/>
      <c r="L103" s="113"/>
    </row>
    <row r="104" spans="5:12" s="27" customFormat="1" hidden="1" x14ac:dyDescent="0.2">
      <c r="F104" s="23"/>
      <c r="G104" s="23"/>
      <c r="H104" s="131"/>
      <c r="I104" s="113"/>
      <c r="J104" s="113"/>
      <c r="K104" s="113"/>
      <c r="L104" s="113"/>
    </row>
    <row r="105" spans="5:12" s="27" customFormat="1" hidden="1" x14ac:dyDescent="0.2">
      <c r="F105" s="23"/>
      <c r="G105" s="23"/>
      <c r="H105" s="131"/>
      <c r="I105" s="113"/>
      <c r="J105" s="113"/>
      <c r="K105" s="113"/>
      <c r="L105" s="113"/>
    </row>
    <row r="106" spans="5:12" s="27" customFormat="1" hidden="1" x14ac:dyDescent="0.2">
      <c r="F106" s="23"/>
      <c r="G106" s="23"/>
      <c r="H106" s="131"/>
      <c r="I106" s="113"/>
      <c r="J106" s="113"/>
      <c r="K106" s="113"/>
      <c r="L106" s="113"/>
    </row>
    <row r="107" spans="5:12" s="27" customFormat="1" hidden="1" x14ac:dyDescent="0.2">
      <c r="F107" s="23"/>
      <c r="G107" s="23"/>
      <c r="H107" s="131"/>
      <c r="I107" s="113"/>
      <c r="J107" s="113"/>
      <c r="K107" s="113"/>
      <c r="L107" s="113"/>
    </row>
    <row r="108" spans="5:12" s="27" customFormat="1" hidden="1" x14ac:dyDescent="0.2">
      <c r="F108" s="23"/>
      <c r="G108" s="23"/>
      <c r="H108" s="131"/>
      <c r="I108" s="113"/>
      <c r="J108" s="113"/>
      <c r="K108" s="113"/>
      <c r="L108" s="113"/>
    </row>
    <row r="109" spans="5:12" s="27" customFormat="1" hidden="1" x14ac:dyDescent="0.2">
      <c r="F109" s="23"/>
      <c r="G109" s="23"/>
      <c r="H109" s="131"/>
      <c r="I109" s="113"/>
      <c r="J109" s="113"/>
      <c r="K109" s="113"/>
      <c r="L109" s="113"/>
    </row>
    <row r="110" spans="5:12" s="27" customFormat="1" hidden="1" x14ac:dyDescent="0.2">
      <c r="F110" s="23"/>
      <c r="G110" s="23"/>
      <c r="H110" s="131"/>
      <c r="I110" s="113"/>
      <c r="J110" s="113"/>
      <c r="K110" s="113"/>
      <c r="L110" s="113"/>
    </row>
    <row r="111" spans="5:12" s="27" customFormat="1" hidden="1" x14ac:dyDescent="0.2">
      <c r="F111" s="23"/>
      <c r="G111" s="23"/>
      <c r="H111" s="131"/>
      <c r="I111" s="113"/>
      <c r="J111" s="113"/>
      <c r="K111" s="113"/>
      <c r="L111" s="113"/>
    </row>
    <row r="112" spans="5:12" s="27" customFormat="1" hidden="1" x14ac:dyDescent="0.2">
      <c r="F112" s="23"/>
      <c r="G112" s="23"/>
      <c r="H112" s="131"/>
      <c r="I112" s="113"/>
      <c r="J112" s="113"/>
      <c r="K112" s="113"/>
      <c r="L112" s="113"/>
    </row>
    <row r="113" spans="6:12" s="27" customFormat="1" hidden="1" x14ac:dyDescent="0.2">
      <c r="F113" s="23"/>
      <c r="G113" s="23"/>
      <c r="H113" s="131"/>
      <c r="I113" s="113"/>
      <c r="J113" s="113"/>
      <c r="K113" s="113"/>
      <c r="L113" s="113"/>
    </row>
    <row r="114" spans="6:12" s="27" customFormat="1" hidden="1" x14ac:dyDescent="0.2">
      <c r="F114" s="23"/>
      <c r="G114" s="23"/>
      <c r="H114" s="131"/>
      <c r="I114" s="113"/>
      <c r="J114" s="113"/>
      <c r="K114" s="113"/>
      <c r="L114" s="113"/>
    </row>
    <row r="115" spans="6:12" s="27" customFormat="1" hidden="1" x14ac:dyDescent="0.2">
      <c r="F115" s="23"/>
      <c r="G115" s="23"/>
      <c r="H115" s="131"/>
      <c r="I115" s="113"/>
      <c r="J115" s="113"/>
      <c r="K115" s="113"/>
      <c r="L115" s="113"/>
    </row>
    <row r="116" spans="6:12" s="27" customFormat="1" hidden="1" x14ac:dyDescent="0.2">
      <c r="F116" s="23"/>
      <c r="G116" s="23"/>
      <c r="H116" s="131"/>
      <c r="I116" s="113"/>
      <c r="J116" s="113"/>
      <c r="K116" s="113"/>
      <c r="L116" s="113"/>
    </row>
    <row r="117" spans="6:12" s="27" customFormat="1" hidden="1" x14ac:dyDescent="0.2">
      <c r="F117" s="23"/>
      <c r="G117" s="23"/>
      <c r="H117" s="131"/>
      <c r="I117" s="113"/>
      <c r="J117" s="113"/>
      <c r="K117" s="113"/>
      <c r="L117" s="113"/>
    </row>
    <row r="118" spans="6:12" s="27" customFormat="1" hidden="1" x14ac:dyDescent="0.2">
      <c r="F118" s="23"/>
      <c r="G118" s="23"/>
      <c r="H118" s="131"/>
      <c r="I118" s="113"/>
      <c r="J118" s="113"/>
      <c r="K118" s="113"/>
      <c r="L118" s="113"/>
    </row>
    <row r="119" spans="6:12" s="27" customFormat="1" hidden="1" x14ac:dyDescent="0.2">
      <c r="F119" s="23"/>
      <c r="G119" s="23"/>
      <c r="H119" s="131"/>
      <c r="I119" s="113"/>
      <c r="J119" s="113"/>
      <c r="K119" s="113"/>
      <c r="L119" s="113"/>
    </row>
    <row r="120" spans="6:12" s="27" customFormat="1" hidden="1" x14ac:dyDescent="0.2">
      <c r="F120" s="23"/>
      <c r="G120" s="23"/>
      <c r="H120" s="131"/>
      <c r="I120" s="113"/>
      <c r="J120" s="113"/>
      <c r="K120" s="113"/>
      <c r="L120" s="113"/>
    </row>
    <row r="121" spans="6:12" s="27" customFormat="1" hidden="1" x14ac:dyDescent="0.2">
      <c r="F121" s="23"/>
      <c r="G121" s="23"/>
      <c r="H121" s="131"/>
      <c r="I121" s="113"/>
      <c r="J121" s="113"/>
      <c r="K121" s="113"/>
      <c r="L121" s="113"/>
    </row>
    <row r="122" spans="6:12" s="27" customFormat="1" hidden="1" x14ac:dyDescent="0.2">
      <c r="F122" s="23"/>
      <c r="G122" s="23"/>
      <c r="H122" s="131"/>
      <c r="I122" s="113"/>
      <c r="J122" s="113"/>
      <c r="K122" s="113"/>
      <c r="L122" s="113"/>
    </row>
    <row r="123" spans="6:12" s="27" customFormat="1" hidden="1" x14ac:dyDescent="0.2">
      <c r="F123" s="23"/>
      <c r="G123" s="23"/>
      <c r="H123" s="131"/>
      <c r="I123" s="113"/>
      <c r="J123" s="113"/>
      <c r="K123" s="113"/>
      <c r="L123" s="113"/>
    </row>
    <row r="124" spans="6:12" s="27" customFormat="1" hidden="1" x14ac:dyDescent="0.2">
      <c r="F124" s="23"/>
      <c r="G124" s="23"/>
      <c r="H124" s="131"/>
      <c r="I124" s="113"/>
      <c r="J124" s="113"/>
      <c r="K124" s="113"/>
      <c r="L124" s="113"/>
    </row>
    <row r="125" spans="6:12" s="27" customFormat="1" hidden="1" x14ac:dyDescent="0.2">
      <c r="F125" s="23"/>
      <c r="G125" s="23"/>
      <c r="H125" s="131"/>
      <c r="I125" s="113"/>
      <c r="J125" s="113"/>
      <c r="K125" s="113"/>
      <c r="L125" s="113"/>
    </row>
    <row r="126" spans="6:12" s="27" customFormat="1" hidden="1" x14ac:dyDescent="0.2">
      <c r="F126" s="23"/>
      <c r="G126" s="23"/>
      <c r="H126" s="131"/>
      <c r="I126" s="113"/>
      <c r="J126" s="113"/>
      <c r="K126" s="113"/>
      <c r="L126" s="113"/>
    </row>
    <row r="127" spans="6:12" s="27" customFormat="1" hidden="1" x14ac:dyDescent="0.2">
      <c r="F127" s="23"/>
      <c r="G127" s="23"/>
      <c r="H127" s="131"/>
      <c r="I127" s="113"/>
      <c r="J127" s="113"/>
      <c r="K127" s="113"/>
      <c r="L127" s="113"/>
    </row>
    <row r="128" spans="6:12" s="27" customFormat="1" hidden="1" x14ac:dyDescent="0.2">
      <c r="F128" s="23"/>
      <c r="G128" s="23"/>
      <c r="H128" s="131"/>
      <c r="I128" s="113"/>
      <c r="J128" s="113"/>
      <c r="K128" s="113"/>
      <c r="L128" s="113"/>
    </row>
    <row r="129" spans="6:12" s="27" customFormat="1" hidden="1" x14ac:dyDescent="0.2">
      <c r="F129" s="23"/>
      <c r="G129" s="23"/>
      <c r="H129" s="131"/>
      <c r="I129" s="113"/>
      <c r="J129" s="113"/>
      <c r="K129" s="113"/>
      <c r="L129" s="113"/>
    </row>
    <row r="130" spans="6:12" s="27" customFormat="1" hidden="1" x14ac:dyDescent="0.2">
      <c r="F130" s="23"/>
      <c r="G130" s="23"/>
      <c r="H130" s="131"/>
      <c r="I130" s="113"/>
      <c r="J130" s="113"/>
      <c r="K130" s="113"/>
      <c r="L130" s="113"/>
    </row>
    <row r="131" spans="6:12" s="27" customFormat="1" hidden="1" x14ac:dyDescent="0.2">
      <c r="F131" s="23"/>
      <c r="G131" s="23"/>
      <c r="H131" s="131"/>
      <c r="I131" s="113"/>
      <c r="J131" s="113"/>
      <c r="K131" s="113"/>
      <c r="L131" s="113"/>
    </row>
    <row r="132" spans="6:12" s="27" customFormat="1" hidden="1" x14ac:dyDescent="0.2">
      <c r="F132" s="23"/>
      <c r="G132" s="23"/>
      <c r="H132" s="131"/>
      <c r="I132" s="113"/>
      <c r="J132" s="113"/>
      <c r="K132" s="113"/>
      <c r="L132" s="113"/>
    </row>
    <row r="133" spans="6:12" s="27" customFormat="1" hidden="1" x14ac:dyDescent="0.2">
      <c r="F133" s="23"/>
      <c r="G133" s="23"/>
      <c r="H133" s="131"/>
      <c r="I133" s="113"/>
      <c r="J133" s="113"/>
      <c r="K133" s="113"/>
      <c r="L133" s="113"/>
    </row>
    <row r="134" spans="6:12" s="27" customFormat="1" hidden="1" x14ac:dyDescent="0.2">
      <c r="F134" s="23"/>
      <c r="G134" s="23"/>
      <c r="H134" s="131"/>
      <c r="I134" s="113"/>
      <c r="J134" s="113"/>
      <c r="K134" s="113"/>
      <c r="L134" s="113"/>
    </row>
    <row r="135" spans="6:12" s="27" customFormat="1" hidden="1" x14ac:dyDescent="0.2">
      <c r="F135" s="23"/>
      <c r="G135" s="23"/>
      <c r="H135" s="131"/>
      <c r="I135" s="113"/>
      <c r="J135" s="113"/>
      <c r="K135" s="113"/>
      <c r="L135" s="113"/>
    </row>
    <row r="136" spans="6:12" s="27" customFormat="1" hidden="1" x14ac:dyDescent="0.2">
      <c r="F136" s="23"/>
      <c r="G136" s="23"/>
      <c r="H136" s="131"/>
      <c r="I136" s="113"/>
      <c r="J136" s="113"/>
      <c r="K136" s="113"/>
      <c r="L136" s="113"/>
    </row>
    <row r="137" spans="6:12" s="27" customFormat="1" hidden="1" x14ac:dyDescent="0.2">
      <c r="F137" s="23"/>
      <c r="G137" s="23"/>
      <c r="H137" s="131"/>
      <c r="I137" s="113"/>
      <c r="J137" s="113"/>
      <c r="K137" s="113"/>
      <c r="L137" s="113"/>
    </row>
    <row r="138" spans="6:12" s="27" customFormat="1" hidden="1" x14ac:dyDescent="0.2">
      <c r="F138" s="23"/>
      <c r="G138" s="23"/>
      <c r="H138" s="131"/>
      <c r="I138" s="113"/>
      <c r="J138" s="113"/>
      <c r="K138" s="113"/>
      <c r="L138" s="113"/>
    </row>
    <row r="139" spans="6:12" s="27" customFormat="1" hidden="1" x14ac:dyDescent="0.2">
      <c r="F139" s="23"/>
      <c r="G139" s="23"/>
      <c r="H139" s="131"/>
      <c r="I139" s="113"/>
      <c r="J139" s="113"/>
      <c r="K139" s="113"/>
      <c r="L139" s="113"/>
    </row>
    <row r="140" spans="6:12" s="27" customFormat="1" hidden="1" x14ac:dyDescent="0.2">
      <c r="F140" s="23"/>
      <c r="G140" s="23"/>
      <c r="H140" s="131"/>
      <c r="I140" s="113"/>
      <c r="J140" s="113"/>
      <c r="K140" s="113"/>
      <c r="L140" s="113"/>
    </row>
    <row r="141" spans="6:12" s="27" customFormat="1" hidden="1" x14ac:dyDescent="0.2">
      <c r="F141" s="23"/>
      <c r="G141" s="23"/>
      <c r="H141" s="131"/>
      <c r="I141" s="113"/>
      <c r="J141" s="113"/>
      <c r="K141" s="113"/>
      <c r="L141" s="113"/>
    </row>
    <row r="142" spans="6:12" s="27" customFormat="1" hidden="1" x14ac:dyDescent="0.2">
      <c r="F142" s="23"/>
      <c r="G142" s="23"/>
      <c r="H142" s="131"/>
      <c r="I142" s="113"/>
      <c r="J142" s="113"/>
      <c r="K142" s="113"/>
      <c r="L142" s="113"/>
    </row>
    <row r="143" spans="6:12" s="27" customFormat="1" hidden="1" x14ac:dyDescent="0.2">
      <c r="F143" s="23"/>
      <c r="G143" s="23"/>
      <c r="H143" s="131"/>
      <c r="I143" s="113"/>
      <c r="J143" s="113"/>
      <c r="K143" s="113"/>
      <c r="L143" s="113"/>
    </row>
    <row r="144" spans="6:12" s="27" customFormat="1" hidden="1" x14ac:dyDescent="0.2">
      <c r="F144" s="23"/>
      <c r="G144" s="23"/>
      <c r="H144" s="131"/>
      <c r="I144" s="113"/>
      <c r="J144" s="113"/>
      <c r="K144" s="113"/>
      <c r="L144" s="113"/>
    </row>
    <row r="145" spans="6:12" s="27" customFormat="1" hidden="1" x14ac:dyDescent="0.2">
      <c r="F145" s="23"/>
      <c r="G145" s="23"/>
      <c r="H145" s="131"/>
      <c r="I145" s="113"/>
      <c r="J145" s="113"/>
      <c r="K145" s="113"/>
      <c r="L145" s="113"/>
    </row>
    <row r="146" spans="6:12" s="27" customFormat="1" hidden="1" x14ac:dyDescent="0.2">
      <c r="F146" s="23"/>
      <c r="G146" s="23"/>
      <c r="H146" s="131"/>
      <c r="I146" s="113"/>
      <c r="J146" s="113"/>
      <c r="K146" s="113"/>
      <c r="L146" s="113"/>
    </row>
    <row r="147" spans="6:12" s="27" customFormat="1" hidden="1" x14ac:dyDescent="0.2">
      <c r="F147" s="23"/>
      <c r="G147" s="23"/>
      <c r="H147" s="131"/>
      <c r="I147" s="113"/>
      <c r="J147" s="113"/>
      <c r="K147" s="113"/>
      <c r="L147" s="113"/>
    </row>
    <row r="148" spans="6:12" s="27" customFormat="1" hidden="1" x14ac:dyDescent="0.2">
      <c r="F148" s="23"/>
      <c r="G148" s="23"/>
      <c r="H148" s="131"/>
      <c r="I148" s="113"/>
      <c r="J148" s="113"/>
      <c r="K148" s="113"/>
      <c r="L148" s="113"/>
    </row>
    <row r="149" spans="6:12" s="27" customFormat="1" hidden="1" x14ac:dyDescent="0.2">
      <c r="F149" s="23"/>
      <c r="G149" s="23"/>
      <c r="H149" s="131"/>
      <c r="I149" s="113"/>
      <c r="J149" s="113"/>
      <c r="K149" s="113"/>
      <c r="L149" s="113"/>
    </row>
    <row r="150" spans="6:12" s="27" customFormat="1" hidden="1" x14ac:dyDescent="0.2">
      <c r="F150" s="23"/>
      <c r="G150" s="23"/>
      <c r="H150" s="131"/>
      <c r="I150" s="113"/>
      <c r="J150" s="113"/>
      <c r="K150" s="113"/>
      <c r="L150" s="113"/>
    </row>
    <row r="151" spans="6:12" s="27" customFormat="1" hidden="1" x14ac:dyDescent="0.2">
      <c r="F151" s="23"/>
      <c r="G151" s="23"/>
      <c r="H151" s="131"/>
      <c r="I151" s="113"/>
      <c r="J151" s="113"/>
      <c r="K151" s="113"/>
      <c r="L151" s="113"/>
    </row>
    <row r="152" spans="6:12" s="27" customFormat="1" hidden="1" x14ac:dyDescent="0.2">
      <c r="F152" s="23"/>
      <c r="G152" s="23"/>
      <c r="H152" s="131"/>
      <c r="I152" s="113"/>
      <c r="J152" s="113"/>
      <c r="K152" s="113"/>
      <c r="L152" s="113"/>
    </row>
    <row r="153" spans="6:12" s="27" customFormat="1" hidden="1" x14ac:dyDescent="0.2">
      <c r="F153" s="23"/>
      <c r="G153" s="23"/>
      <c r="H153" s="131"/>
      <c r="I153" s="113"/>
      <c r="J153" s="113"/>
      <c r="K153" s="113"/>
      <c r="L153" s="113"/>
    </row>
    <row r="154" spans="6:12" s="27" customFormat="1" hidden="1" x14ac:dyDescent="0.2">
      <c r="F154" s="23"/>
      <c r="G154" s="23"/>
      <c r="H154" s="131"/>
      <c r="I154" s="113"/>
      <c r="J154" s="113"/>
      <c r="K154" s="113"/>
      <c r="L154" s="113"/>
    </row>
    <row r="155" spans="6:12" s="27" customFormat="1" hidden="1" x14ac:dyDescent="0.2">
      <c r="F155" s="23"/>
      <c r="G155" s="23"/>
      <c r="H155" s="131"/>
      <c r="I155" s="113"/>
      <c r="J155" s="113"/>
      <c r="K155" s="113"/>
      <c r="L155" s="113"/>
    </row>
    <row r="156" spans="6:12" s="27" customFormat="1" hidden="1" x14ac:dyDescent="0.2">
      <c r="F156" s="23"/>
      <c r="G156" s="23"/>
      <c r="H156" s="131"/>
      <c r="I156" s="113"/>
      <c r="J156" s="113"/>
      <c r="K156" s="113"/>
      <c r="L156" s="113"/>
    </row>
    <row r="157" spans="6:12" s="27" customFormat="1" hidden="1" x14ac:dyDescent="0.2">
      <c r="F157" s="23"/>
      <c r="G157" s="23"/>
      <c r="H157" s="131"/>
      <c r="I157" s="113"/>
      <c r="J157" s="113"/>
      <c r="K157" s="113"/>
      <c r="L157" s="113"/>
    </row>
    <row r="158" spans="6:12" s="27" customFormat="1" hidden="1" x14ac:dyDescent="0.2">
      <c r="F158" s="23"/>
      <c r="G158" s="23"/>
      <c r="H158" s="131"/>
      <c r="I158" s="113"/>
      <c r="J158" s="113"/>
      <c r="K158" s="113"/>
      <c r="L158" s="113"/>
    </row>
    <row r="159" spans="6:12" s="27" customFormat="1" hidden="1" x14ac:dyDescent="0.2">
      <c r="F159" s="23"/>
      <c r="G159" s="23"/>
      <c r="H159" s="131"/>
      <c r="I159" s="113"/>
      <c r="J159" s="113"/>
      <c r="K159" s="113"/>
      <c r="L159" s="113"/>
    </row>
    <row r="160" spans="6:12" s="27" customFormat="1" hidden="1" x14ac:dyDescent="0.2">
      <c r="F160" s="23"/>
      <c r="G160" s="23"/>
      <c r="H160" s="131"/>
      <c r="I160" s="113"/>
      <c r="J160" s="113"/>
      <c r="K160" s="113"/>
      <c r="L160" s="113"/>
    </row>
    <row r="161" spans="6:12" s="27" customFormat="1" hidden="1" x14ac:dyDescent="0.2">
      <c r="F161" s="23"/>
      <c r="G161" s="23"/>
      <c r="H161" s="131"/>
      <c r="I161" s="113"/>
      <c r="J161" s="113"/>
      <c r="K161" s="113"/>
      <c r="L161" s="113"/>
    </row>
    <row r="162" spans="6:12" s="27" customFormat="1" hidden="1" x14ac:dyDescent="0.2">
      <c r="F162" s="23"/>
      <c r="G162" s="23"/>
      <c r="H162" s="131"/>
      <c r="I162" s="113"/>
      <c r="J162" s="113"/>
      <c r="K162" s="113"/>
      <c r="L162" s="113"/>
    </row>
    <row r="163" spans="6:12" s="27" customFormat="1" hidden="1" x14ac:dyDescent="0.2">
      <c r="F163" s="23"/>
      <c r="G163" s="23"/>
      <c r="H163" s="131"/>
      <c r="I163" s="113"/>
      <c r="J163" s="113"/>
      <c r="K163" s="113"/>
      <c r="L163" s="113"/>
    </row>
    <row r="164" spans="6:12" s="27" customFormat="1" hidden="1" x14ac:dyDescent="0.2">
      <c r="F164" s="23"/>
      <c r="G164" s="23"/>
      <c r="H164" s="131"/>
      <c r="I164" s="113"/>
      <c r="J164" s="113"/>
      <c r="K164" s="113"/>
      <c r="L164" s="113"/>
    </row>
    <row r="165" spans="6:12" s="27" customFormat="1" hidden="1" x14ac:dyDescent="0.2">
      <c r="F165" s="23"/>
      <c r="G165" s="23"/>
      <c r="H165" s="131"/>
      <c r="I165" s="113"/>
      <c r="J165" s="113"/>
      <c r="K165" s="113"/>
      <c r="L165" s="113"/>
    </row>
    <row r="166" spans="6:12" s="27" customFormat="1" hidden="1" x14ac:dyDescent="0.2">
      <c r="F166" s="23"/>
      <c r="G166" s="23"/>
      <c r="H166" s="131"/>
      <c r="I166" s="113"/>
      <c r="J166" s="113"/>
      <c r="K166" s="113"/>
      <c r="L166" s="113"/>
    </row>
    <row r="167" spans="6:12" s="27" customFormat="1" hidden="1" x14ac:dyDescent="0.2">
      <c r="F167" s="23"/>
      <c r="G167" s="23"/>
      <c r="H167" s="131"/>
      <c r="I167" s="113"/>
      <c r="J167" s="113"/>
      <c r="K167" s="113"/>
      <c r="L167" s="113"/>
    </row>
    <row r="168" spans="6:12" s="27" customFormat="1" hidden="1" x14ac:dyDescent="0.2">
      <c r="F168" s="23"/>
      <c r="G168" s="23"/>
      <c r="H168" s="131"/>
      <c r="I168" s="113"/>
      <c r="J168" s="113"/>
      <c r="K168" s="113"/>
      <c r="L168" s="113"/>
    </row>
    <row r="169" spans="6:12" s="27" customFormat="1" hidden="1" x14ac:dyDescent="0.2">
      <c r="F169" s="23"/>
      <c r="G169" s="23"/>
      <c r="H169" s="131"/>
      <c r="I169" s="113"/>
      <c r="J169" s="113"/>
      <c r="K169" s="113"/>
      <c r="L169" s="113"/>
    </row>
    <row r="170" spans="6:12" s="27" customFormat="1" hidden="1" x14ac:dyDescent="0.2">
      <c r="F170" s="23"/>
      <c r="G170" s="23"/>
      <c r="H170" s="131"/>
      <c r="I170" s="113"/>
      <c r="J170" s="113"/>
      <c r="K170" s="113"/>
      <c r="L170" s="113"/>
    </row>
    <row r="171" spans="6:12" s="27" customFormat="1" hidden="1" x14ac:dyDescent="0.2">
      <c r="F171" s="23"/>
      <c r="G171" s="23"/>
      <c r="H171" s="131"/>
      <c r="I171" s="113"/>
      <c r="J171" s="113"/>
      <c r="K171" s="113"/>
      <c r="L171" s="113"/>
    </row>
    <row r="172" spans="6:12" s="27" customFormat="1" hidden="1" x14ac:dyDescent="0.2">
      <c r="F172" s="23"/>
      <c r="G172" s="23"/>
      <c r="H172" s="131"/>
      <c r="I172" s="113"/>
      <c r="J172" s="113"/>
      <c r="K172" s="113"/>
      <c r="L172" s="113"/>
    </row>
    <row r="173" spans="6:12" s="27" customFormat="1" hidden="1" x14ac:dyDescent="0.2">
      <c r="F173" s="23"/>
      <c r="G173" s="23"/>
      <c r="H173" s="131"/>
      <c r="I173" s="113"/>
      <c r="J173" s="113"/>
      <c r="K173" s="113"/>
      <c r="L173" s="113"/>
    </row>
    <row r="174" spans="6:12" s="27" customFormat="1" hidden="1" x14ac:dyDescent="0.2">
      <c r="F174" s="23"/>
      <c r="G174" s="23"/>
      <c r="H174" s="131"/>
      <c r="I174" s="113"/>
      <c r="J174" s="113"/>
      <c r="K174" s="113"/>
      <c r="L174" s="113"/>
    </row>
    <row r="175" spans="6:12" s="27" customFormat="1" hidden="1" x14ac:dyDescent="0.2">
      <c r="F175" s="23"/>
      <c r="G175" s="23"/>
      <c r="H175" s="131"/>
      <c r="I175" s="113"/>
      <c r="J175" s="113"/>
      <c r="K175" s="113"/>
      <c r="L175" s="113"/>
    </row>
    <row r="176" spans="6:12" s="27" customFormat="1" hidden="1" x14ac:dyDescent="0.2">
      <c r="F176" s="23"/>
      <c r="G176" s="23"/>
      <c r="H176" s="131"/>
      <c r="I176" s="113"/>
      <c r="J176" s="113"/>
      <c r="K176" s="113"/>
      <c r="L176" s="113"/>
    </row>
    <row r="177" spans="6:12" s="27" customFormat="1" hidden="1" x14ac:dyDescent="0.2">
      <c r="F177" s="23"/>
      <c r="G177" s="23"/>
      <c r="H177" s="131"/>
      <c r="I177" s="113"/>
      <c r="J177" s="113"/>
      <c r="K177" s="113"/>
      <c r="L177" s="113"/>
    </row>
    <row r="178" spans="6:12" s="27" customFormat="1" hidden="1" x14ac:dyDescent="0.2">
      <c r="F178" s="23"/>
      <c r="G178" s="23"/>
      <c r="H178" s="131"/>
      <c r="I178" s="113"/>
      <c r="J178" s="113"/>
      <c r="K178" s="113"/>
      <c r="L178" s="113"/>
    </row>
    <row r="179" spans="6:12" s="27" customFormat="1" hidden="1" x14ac:dyDescent="0.2">
      <c r="F179" s="23"/>
      <c r="G179" s="23"/>
      <c r="H179" s="131"/>
      <c r="I179" s="113"/>
      <c r="J179" s="113"/>
      <c r="K179" s="113"/>
      <c r="L179" s="113"/>
    </row>
    <row r="180" spans="6:12" s="27" customFormat="1" hidden="1" x14ac:dyDescent="0.2">
      <c r="F180" s="23"/>
      <c r="G180" s="23"/>
      <c r="H180" s="131"/>
      <c r="I180" s="113"/>
      <c r="J180" s="113"/>
      <c r="K180" s="113"/>
      <c r="L180" s="113"/>
    </row>
    <row r="181" spans="6:12" s="27" customFormat="1" hidden="1" x14ac:dyDescent="0.2">
      <c r="F181" s="23"/>
      <c r="G181" s="23"/>
      <c r="H181" s="131"/>
      <c r="I181" s="113"/>
      <c r="J181" s="113"/>
      <c r="K181" s="113"/>
      <c r="L181" s="113"/>
    </row>
    <row r="182" spans="6:12" s="27" customFormat="1" hidden="1" x14ac:dyDescent="0.2">
      <c r="F182" s="23"/>
      <c r="G182" s="23"/>
      <c r="H182" s="131"/>
      <c r="I182" s="113"/>
      <c r="J182" s="113"/>
      <c r="K182" s="113"/>
      <c r="L182" s="113"/>
    </row>
    <row r="183" spans="6:12" s="27" customFormat="1" hidden="1" x14ac:dyDescent="0.2">
      <c r="F183" s="23"/>
      <c r="G183" s="23"/>
      <c r="H183" s="131"/>
      <c r="I183" s="113"/>
      <c r="J183" s="113"/>
      <c r="K183" s="113"/>
      <c r="L183" s="113"/>
    </row>
    <row r="184" spans="6:12" s="27" customFormat="1" hidden="1" x14ac:dyDescent="0.2">
      <c r="F184" s="23"/>
      <c r="G184" s="23"/>
      <c r="H184" s="131"/>
      <c r="I184" s="113"/>
      <c r="J184" s="113"/>
      <c r="K184" s="113"/>
      <c r="L184" s="113"/>
    </row>
    <row r="185" spans="6:12" s="27" customFormat="1" hidden="1" x14ac:dyDescent="0.2">
      <c r="F185" s="23"/>
      <c r="G185" s="23"/>
      <c r="H185" s="131"/>
      <c r="I185" s="113"/>
      <c r="J185" s="113"/>
      <c r="K185" s="113"/>
      <c r="L185" s="113"/>
    </row>
    <row r="186" spans="6:12" s="27" customFormat="1" hidden="1" x14ac:dyDescent="0.2">
      <c r="F186" s="23"/>
      <c r="G186" s="23"/>
      <c r="H186" s="131"/>
      <c r="I186" s="113"/>
      <c r="J186" s="113"/>
      <c r="K186" s="113"/>
      <c r="L186" s="113"/>
    </row>
    <row r="187" spans="6:12" s="27" customFormat="1" hidden="1" x14ac:dyDescent="0.2">
      <c r="F187" s="23"/>
      <c r="G187" s="23"/>
      <c r="H187" s="131"/>
      <c r="I187" s="113"/>
      <c r="J187" s="113"/>
      <c r="K187" s="113"/>
      <c r="L187" s="113"/>
    </row>
    <row r="188" spans="6:12" s="27" customFormat="1" hidden="1" x14ac:dyDescent="0.2">
      <c r="F188" s="23"/>
      <c r="G188" s="23"/>
      <c r="H188" s="131"/>
      <c r="I188" s="113"/>
      <c r="J188" s="113"/>
      <c r="K188" s="113"/>
      <c r="L188" s="113"/>
    </row>
    <row r="189" spans="6:12" s="27" customFormat="1" hidden="1" x14ac:dyDescent="0.2">
      <c r="F189" s="23"/>
      <c r="G189" s="23"/>
      <c r="H189" s="131"/>
      <c r="I189" s="113"/>
      <c r="J189" s="113"/>
      <c r="K189" s="113"/>
      <c r="L189" s="113"/>
    </row>
    <row r="190" spans="6:12" s="27" customFormat="1" hidden="1" x14ac:dyDescent="0.2">
      <c r="F190" s="23"/>
      <c r="G190" s="23"/>
      <c r="H190" s="131"/>
      <c r="I190" s="113"/>
      <c r="J190" s="113"/>
      <c r="K190" s="113"/>
      <c r="L190" s="113"/>
    </row>
    <row r="191" spans="6:12" s="27" customFormat="1" hidden="1" x14ac:dyDescent="0.2">
      <c r="F191" s="23"/>
      <c r="G191" s="23"/>
      <c r="H191" s="131"/>
      <c r="I191" s="113"/>
      <c r="J191" s="113"/>
      <c r="K191" s="113"/>
      <c r="L191" s="113"/>
    </row>
    <row r="192" spans="6:12" s="27" customFormat="1" hidden="1" x14ac:dyDescent="0.2">
      <c r="F192" s="23"/>
      <c r="G192" s="23"/>
      <c r="H192" s="131"/>
      <c r="I192" s="113"/>
      <c r="J192" s="113"/>
      <c r="K192" s="113"/>
      <c r="L192" s="113"/>
    </row>
    <row r="193" spans="6:12" s="27" customFormat="1" hidden="1" x14ac:dyDescent="0.2">
      <c r="F193" s="23"/>
      <c r="G193" s="23"/>
      <c r="H193" s="131"/>
      <c r="I193" s="113"/>
      <c r="J193" s="113"/>
      <c r="K193" s="113"/>
      <c r="L193" s="113"/>
    </row>
    <row r="194" spans="6:12" s="27" customFormat="1" hidden="1" x14ac:dyDescent="0.2">
      <c r="F194" s="23"/>
      <c r="G194" s="23"/>
      <c r="H194" s="131"/>
      <c r="I194" s="113"/>
      <c r="J194" s="113"/>
      <c r="K194" s="113"/>
      <c r="L194" s="113"/>
    </row>
    <row r="195" spans="6:12" s="27" customFormat="1" hidden="1" x14ac:dyDescent="0.2">
      <c r="F195" s="23"/>
      <c r="G195" s="23"/>
      <c r="H195" s="131"/>
      <c r="I195" s="113"/>
      <c r="J195" s="113"/>
      <c r="K195" s="113"/>
      <c r="L195" s="113"/>
    </row>
    <row r="196" spans="6:12" s="27" customFormat="1" hidden="1" x14ac:dyDescent="0.2">
      <c r="F196" s="23"/>
      <c r="G196" s="23"/>
      <c r="H196" s="131"/>
      <c r="I196" s="113"/>
      <c r="J196" s="113"/>
      <c r="K196" s="113"/>
      <c r="L196" s="113"/>
    </row>
    <row r="197" spans="6:12" s="27" customFormat="1" hidden="1" x14ac:dyDescent="0.2">
      <c r="F197" s="23"/>
      <c r="G197" s="23"/>
      <c r="H197" s="131"/>
      <c r="I197" s="113"/>
      <c r="J197" s="113"/>
      <c r="K197" s="113"/>
      <c r="L197" s="113"/>
    </row>
    <row r="198" spans="6:12" s="27" customFormat="1" hidden="1" x14ac:dyDescent="0.2">
      <c r="F198" s="23"/>
      <c r="G198" s="23"/>
      <c r="H198" s="131"/>
      <c r="I198" s="113"/>
      <c r="J198" s="113"/>
      <c r="K198" s="113"/>
      <c r="L198" s="113"/>
    </row>
    <row r="199" spans="6:12" s="27" customFormat="1" hidden="1" x14ac:dyDescent="0.2">
      <c r="F199" s="23"/>
      <c r="G199" s="23"/>
      <c r="H199" s="131"/>
      <c r="I199" s="113"/>
      <c r="J199" s="113"/>
      <c r="K199" s="113"/>
      <c r="L199" s="113"/>
    </row>
    <row r="200" spans="6:12" s="27" customFormat="1" hidden="1" x14ac:dyDescent="0.2">
      <c r="F200" s="23"/>
      <c r="G200" s="23"/>
      <c r="H200" s="131"/>
      <c r="I200" s="113"/>
      <c r="J200" s="113"/>
      <c r="K200" s="113"/>
      <c r="L200" s="113"/>
    </row>
    <row r="201" spans="6:12" s="27" customFormat="1" hidden="1" x14ac:dyDescent="0.2">
      <c r="F201" s="23"/>
      <c r="G201" s="23"/>
      <c r="H201" s="131"/>
      <c r="I201" s="113"/>
      <c r="J201" s="113"/>
      <c r="K201" s="113"/>
      <c r="L201" s="113"/>
    </row>
    <row r="202" spans="6:12" s="27" customFormat="1" hidden="1" x14ac:dyDescent="0.2">
      <c r="F202" s="23"/>
      <c r="G202" s="23"/>
      <c r="H202" s="131"/>
      <c r="I202" s="113"/>
      <c r="J202" s="113"/>
      <c r="K202" s="113"/>
      <c r="L202" s="113"/>
    </row>
    <row r="203" spans="6:12" s="27" customFormat="1" hidden="1" x14ac:dyDescent="0.2">
      <c r="F203" s="23"/>
      <c r="G203" s="23"/>
      <c r="H203" s="131"/>
      <c r="I203" s="113"/>
      <c r="J203" s="113"/>
      <c r="K203" s="113"/>
      <c r="L203" s="113"/>
    </row>
    <row r="204" spans="6:12" s="27" customFormat="1" hidden="1" x14ac:dyDescent="0.2">
      <c r="F204" s="23"/>
      <c r="G204" s="23"/>
      <c r="H204" s="131"/>
      <c r="I204" s="113"/>
      <c r="J204" s="113"/>
      <c r="K204" s="113"/>
      <c r="L204" s="113"/>
    </row>
    <row r="205" spans="6:12" s="27" customFormat="1" hidden="1" x14ac:dyDescent="0.2">
      <c r="F205" s="23"/>
      <c r="G205" s="23"/>
      <c r="H205" s="131"/>
      <c r="I205" s="113"/>
      <c r="J205" s="113"/>
      <c r="K205" s="113"/>
      <c r="L205" s="113"/>
    </row>
    <row r="206" spans="6:12" s="27" customFormat="1" hidden="1" x14ac:dyDescent="0.2">
      <c r="F206" s="23"/>
      <c r="G206" s="23"/>
      <c r="H206" s="131"/>
      <c r="I206" s="113"/>
      <c r="J206" s="113"/>
      <c r="K206" s="113"/>
      <c r="L206" s="113"/>
    </row>
    <row r="207" spans="6:12" s="27" customFormat="1" hidden="1" x14ac:dyDescent="0.2">
      <c r="F207" s="23"/>
      <c r="G207" s="23"/>
      <c r="H207" s="131"/>
      <c r="I207" s="113"/>
      <c r="J207" s="113"/>
      <c r="K207" s="113"/>
      <c r="L207" s="113"/>
    </row>
    <row r="208" spans="6:12" s="27" customFormat="1" hidden="1" x14ac:dyDescent="0.2">
      <c r="F208" s="23"/>
      <c r="G208" s="23"/>
      <c r="H208" s="131"/>
      <c r="I208" s="113"/>
      <c r="J208" s="113"/>
      <c r="K208" s="113"/>
      <c r="L208" s="113"/>
    </row>
    <row r="209" spans="6:12" s="27" customFormat="1" hidden="1" x14ac:dyDescent="0.2">
      <c r="F209" s="23"/>
      <c r="G209" s="23"/>
      <c r="H209" s="131"/>
      <c r="I209" s="113"/>
      <c r="J209" s="113"/>
      <c r="K209" s="113"/>
      <c r="L209" s="113"/>
    </row>
    <row r="210" spans="6:12" s="27" customFormat="1" hidden="1" x14ac:dyDescent="0.2">
      <c r="F210" s="23"/>
      <c r="G210" s="23"/>
      <c r="H210" s="131"/>
      <c r="I210" s="113"/>
      <c r="J210" s="113"/>
      <c r="K210" s="113"/>
      <c r="L210" s="113"/>
    </row>
    <row r="211" spans="6:12" s="27" customFormat="1" hidden="1" x14ac:dyDescent="0.2">
      <c r="F211" s="23"/>
      <c r="G211" s="23"/>
      <c r="H211" s="131"/>
      <c r="I211" s="113"/>
      <c r="J211" s="113"/>
      <c r="K211" s="113"/>
      <c r="L211" s="113"/>
    </row>
    <row r="212" spans="6:12" s="27" customFormat="1" hidden="1" x14ac:dyDescent="0.2">
      <c r="F212" s="23"/>
      <c r="G212" s="23"/>
      <c r="H212" s="131"/>
      <c r="I212" s="113"/>
      <c r="J212" s="113"/>
      <c r="K212" s="113"/>
      <c r="L212" s="113"/>
    </row>
    <row r="213" spans="6:12" s="27" customFormat="1" hidden="1" x14ac:dyDescent="0.2">
      <c r="F213" s="23"/>
      <c r="G213" s="23"/>
      <c r="H213" s="131"/>
      <c r="I213" s="113"/>
      <c r="J213" s="113"/>
      <c r="K213" s="113"/>
      <c r="L213" s="113"/>
    </row>
    <row r="214" spans="6:12" s="27" customFormat="1" hidden="1" x14ac:dyDescent="0.2">
      <c r="F214" s="23"/>
      <c r="G214" s="23"/>
      <c r="H214" s="131"/>
      <c r="I214" s="113"/>
      <c r="J214" s="113"/>
      <c r="K214" s="113"/>
      <c r="L214" s="113"/>
    </row>
    <row r="215" spans="6:12" s="27" customFormat="1" hidden="1" x14ac:dyDescent="0.2">
      <c r="F215" s="23"/>
      <c r="G215" s="23"/>
      <c r="H215" s="131"/>
      <c r="I215" s="113"/>
      <c r="J215" s="113"/>
      <c r="K215" s="113"/>
      <c r="L215" s="113"/>
    </row>
    <row r="216" spans="6:12" s="27" customFormat="1" hidden="1" x14ac:dyDescent="0.2">
      <c r="F216" s="23"/>
      <c r="G216" s="23"/>
      <c r="H216" s="131"/>
      <c r="I216" s="113"/>
      <c r="J216" s="113"/>
      <c r="K216" s="113"/>
      <c r="L216" s="113"/>
    </row>
    <row r="217" spans="6:12" s="27" customFormat="1" hidden="1" x14ac:dyDescent="0.2">
      <c r="F217" s="23"/>
      <c r="G217" s="23"/>
      <c r="H217" s="131"/>
      <c r="I217" s="113"/>
      <c r="J217" s="113"/>
      <c r="K217" s="113"/>
      <c r="L217" s="113"/>
    </row>
    <row r="218" spans="6:12" s="27" customFormat="1" hidden="1" x14ac:dyDescent="0.2">
      <c r="F218" s="23"/>
      <c r="G218" s="23"/>
      <c r="H218" s="131"/>
      <c r="I218" s="113"/>
      <c r="J218" s="113"/>
      <c r="K218" s="113"/>
      <c r="L218" s="113"/>
    </row>
    <row r="219" spans="6:12" s="27" customFormat="1" hidden="1" x14ac:dyDescent="0.2">
      <c r="F219" s="23"/>
      <c r="G219" s="23"/>
      <c r="H219" s="131"/>
      <c r="I219" s="113"/>
      <c r="J219" s="113"/>
      <c r="K219" s="113"/>
      <c r="L219" s="113"/>
    </row>
    <row r="220" spans="6:12" s="27" customFormat="1" hidden="1" x14ac:dyDescent="0.2">
      <c r="F220" s="23"/>
      <c r="G220" s="23"/>
      <c r="H220" s="131"/>
      <c r="I220" s="113"/>
      <c r="J220" s="113"/>
      <c r="K220" s="113"/>
      <c r="L220" s="113"/>
    </row>
    <row r="221" spans="6:12" s="27" customFormat="1" hidden="1" x14ac:dyDescent="0.2">
      <c r="F221" s="23"/>
      <c r="G221" s="23"/>
      <c r="H221" s="131"/>
      <c r="I221" s="113"/>
      <c r="J221" s="113"/>
      <c r="K221" s="113"/>
      <c r="L221" s="113"/>
    </row>
    <row r="222" spans="6:12" s="27" customFormat="1" hidden="1" x14ac:dyDescent="0.2">
      <c r="F222" s="23"/>
      <c r="G222" s="23"/>
      <c r="H222" s="131"/>
      <c r="I222" s="113"/>
      <c r="J222" s="113"/>
      <c r="K222" s="113"/>
      <c r="L222" s="113"/>
    </row>
    <row r="223" spans="6:12" s="27" customFormat="1" hidden="1" x14ac:dyDescent="0.2">
      <c r="F223" s="23"/>
      <c r="G223" s="23"/>
      <c r="H223" s="131"/>
      <c r="I223" s="113"/>
      <c r="J223" s="113"/>
      <c r="K223" s="113"/>
      <c r="L223" s="113"/>
    </row>
    <row r="224" spans="6:12" s="27" customFormat="1" hidden="1" x14ac:dyDescent="0.2">
      <c r="F224" s="23"/>
      <c r="G224" s="23"/>
      <c r="H224" s="131"/>
      <c r="I224" s="113"/>
      <c r="J224" s="113"/>
      <c r="K224" s="113"/>
      <c r="L224" s="113"/>
    </row>
    <row r="225" spans="6:12" s="27" customFormat="1" hidden="1" x14ac:dyDescent="0.2">
      <c r="F225" s="23"/>
      <c r="G225" s="23"/>
      <c r="H225" s="131"/>
      <c r="I225" s="113"/>
      <c r="J225" s="113"/>
      <c r="K225" s="113"/>
      <c r="L225" s="113"/>
    </row>
    <row r="226" spans="6:12" s="27" customFormat="1" hidden="1" x14ac:dyDescent="0.2">
      <c r="F226" s="23"/>
      <c r="G226" s="23"/>
      <c r="H226" s="131"/>
      <c r="I226" s="113"/>
      <c r="J226" s="113"/>
      <c r="K226" s="113"/>
      <c r="L226" s="113"/>
    </row>
    <row r="227" spans="6:12" s="27" customFormat="1" hidden="1" x14ac:dyDescent="0.2">
      <c r="F227" s="23"/>
      <c r="G227" s="23"/>
      <c r="H227" s="131"/>
      <c r="I227" s="113"/>
      <c r="J227" s="113"/>
      <c r="K227" s="113"/>
      <c r="L227" s="113"/>
    </row>
    <row r="228" spans="6:12" s="27" customFormat="1" hidden="1" x14ac:dyDescent="0.2">
      <c r="F228" s="23"/>
      <c r="G228" s="23"/>
      <c r="H228" s="131"/>
      <c r="I228" s="113"/>
      <c r="J228" s="113"/>
      <c r="K228" s="113"/>
      <c r="L228" s="113"/>
    </row>
    <row r="229" spans="6:12" s="27" customFormat="1" hidden="1" x14ac:dyDescent="0.2">
      <c r="F229" s="23"/>
      <c r="G229" s="23"/>
      <c r="H229" s="131"/>
      <c r="I229" s="113"/>
      <c r="J229" s="113"/>
      <c r="K229" s="113"/>
      <c r="L229" s="113"/>
    </row>
    <row r="230" spans="6:12" s="27" customFormat="1" hidden="1" x14ac:dyDescent="0.2">
      <c r="F230" s="23"/>
      <c r="G230" s="23"/>
      <c r="H230" s="131"/>
      <c r="I230" s="113"/>
      <c r="J230" s="113"/>
      <c r="K230" s="113"/>
      <c r="L230" s="113"/>
    </row>
    <row r="231" spans="6:12" s="27" customFormat="1" hidden="1" x14ac:dyDescent="0.2">
      <c r="F231" s="23"/>
      <c r="G231" s="23"/>
      <c r="H231" s="131"/>
      <c r="I231" s="113"/>
      <c r="J231" s="113"/>
      <c r="K231" s="113"/>
      <c r="L231" s="113"/>
    </row>
    <row r="232" spans="6:12" s="27" customFormat="1" hidden="1" x14ac:dyDescent="0.2">
      <c r="F232" s="23"/>
      <c r="G232" s="23"/>
      <c r="H232" s="131"/>
      <c r="I232" s="113"/>
      <c r="J232" s="113"/>
      <c r="K232" s="113"/>
      <c r="L232" s="113"/>
    </row>
    <row r="233" spans="6:12" s="27" customFormat="1" hidden="1" x14ac:dyDescent="0.2">
      <c r="F233" s="23"/>
      <c r="G233" s="23"/>
      <c r="H233" s="131"/>
      <c r="I233" s="113"/>
      <c r="J233" s="113"/>
      <c r="K233" s="113"/>
      <c r="L233" s="113"/>
    </row>
    <row r="234" spans="6:12" s="27" customFormat="1" hidden="1" x14ac:dyDescent="0.2">
      <c r="F234" s="23"/>
      <c r="G234" s="23"/>
      <c r="H234" s="131"/>
      <c r="I234" s="113"/>
      <c r="J234" s="113"/>
      <c r="K234" s="113"/>
      <c r="L234" s="113"/>
    </row>
    <row r="235" spans="6:12" s="27" customFormat="1" hidden="1" x14ac:dyDescent="0.2">
      <c r="F235" s="23"/>
      <c r="G235" s="23"/>
      <c r="H235" s="131"/>
      <c r="I235" s="113"/>
      <c r="J235" s="113"/>
      <c r="K235" s="113"/>
      <c r="L235" s="113"/>
    </row>
    <row r="236" spans="6:12" s="27" customFormat="1" hidden="1" x14ac:dyDescent="0.2">
      <c r="F236" s="23"/>
      <c r="G236" s="23"/>
      <c r="H236" s="131"/>
      <c r="I236" s="113"/>
      <c r="J236" s="113"/>
      <c r="K236" s="113"/>
      <c r="L236" s="113"/>
    </row>
    <row r="237" spans="6:12" s="27" customFormat="1" hidden="1" x14ac:dyDescent="0.2">
      <c r="F237" s="23"/>
      <c r="G237" s="23"/>
      <c r="H237" s="131"/>
      <c r="I237" s="113"/>
      <c r="J237" s="113"/>
      <c r="K237" s="113"/>
      <c r="L237" s="113"/>
    </row>
    <row r="238" spans="6:12" s="27" customFormat="1" hidden="1" x14ac:dyDescent="0.2">
      <c r="F238" s="23"/>
      <c r="G238" s="23"/>
      <c r="H238" s="131"/>
      <c r="I238" s="113"/>
      <c r="J238" s="113"/>
      <c r="K238" s="113"/>
      <c r="L238" s="113"/>
    </row>
    <row r="239" spans="6:12" s="27" customFormat="1" hidden="1" x14ac:dyDescent="0.2">
      <c r="F239" s="23"/>
      <c r="G239" s="23"/>
      <c r="H239" s="131"/>
      <c r="I239" s="113"/>
      <c r="J239" s="113"/>
      <c r="K239" s="113"/>
      <c r="L239" s="113"/>
    </row>
    <row r="240" spans="6:12" s="27" customFormat="1" hidden="1" x14ac:dyDescent="0.2">
      <c r="F240" s="23"/>
      <c r="G240" s="23"/>
      <c r="H240" s="131"/>
      <c r="I240" s="113"/>
      <c r="J240" s="113"/>
      <c r="K240" s="113"/>
      <c r="L240" s="113"/>
    </row>
    <row r="241" spans="6:12" s="27" customFormat="1" hidden="1" x14ac:dyDescent="0.2">
      <c r="F241" s="23"/>
      <c r="G241" s="23"/>
      <c r="H241" s="131"/>
      <c r="I241" s="113"/>
      <c r="J241" s="113"/>
      <c r="K241" s="113"/>
      <c r="L241" s="113"/>
    </row>
    <row r="242" spans="6:12" s="27" customFormat="1" hidden="1" x14ac:dyDescent="0.2">
      <c r="F242" s="23"/>
      <c r="G242" s="23"/>
      <c r="H242" s="131"/>
      <c r="I242" s="113"/>
      <c r="J242" s="113"/>
      <c r="K242" s="113"/>
      <c r="L242" s="113"/>
    </row>
    <row r="243" spans="6:12" s="27" customFormat="1" hidden="1" x14ac:dyDescent="0.2">
      <c r="F243" s="23"/>
      <c r="G243" s="23"/>
      <c r="H243" s="131"/>
      <c r="I243" s="113"/>
      <c r="J243" s="113"/>
      <c r="K243" s="113"/>
      <c r="L243" s="113"/>
    </row>
    <row r="244" spans="6:12" s="27" customFormat="1" hidden="1" x14ac:dyDescent="0.2">
      <c r="F244" s="23"/>
      <c r="G244" s="23"/>
      <c r="H244" s="131"/>
      <c r="I244" s="113"/>
      <c r="J244" s="113"/>
      <c r="K244" s="113"/>
      <c r="L244" s="113"/>
    </row>
    <row r="245" spans="6:12" s="27" customFormat="1" hidden="1" x14ac:dyDescent="0.2">
      <c r="F245" s="23"/>
      <c r="G245" s="23"/>
      <c r="H245" s="131"/>
      <c r="I245" s="113"/>
      <c r="J245" s="113"/>
      <c r="K245" s="113"/>
      <c r="L245" s="113"/>
    </row>
    <row r="246" spans="6:12" s="27" customFormat="1" hidden="1" x14ac:dyDescent="0.2">
      <c r="F246" s="23"/>
      <c r="G246" s="23"/>
      <c r="H246" s="131"/>
      <c r="I246" s="113"/>
      <c r="J246" s="113"/>
      <c r="K246" s="113"/>
      <c r="L246" s="113"/>
    </row>
    <row r="247" spans="6:12" s="27" customFormat="1" hidden="1" x14ac:dyDescent="0.2">
      <c r="F247" s="23"/>
      <c r="G247" s="23"/>
      <c r="H247" s="131"/>
      <c r="I247" s="113"/>
      <c r="J247" s="113"/>
      <c r="K247" s="113"/>
      <c r="L247" s="113"/>
    </row>
    <row r="248" spans="6:12" s="27" customFormat="1" hidden="1" x14ac:dyDescent="0.2">
      <c r="F248" s="23"/>
      <c r="G248" s="23"/>
      <c r="H248" s="131"/>
      <c r="I248" s="113"/>
      <c r="J248" s="113"/>
      <c r="K248" s="113"/>
      <c r="L248" s="113"/>
    </row>
    <row r="249" spans="6:12" s="27" customFormat="1" hidden="1" x14ac:dyDescent="0.2">
      <c r="F249" s="23"/>
      <c r="G249" s="23"/>
      <c r="H249" s="131"/>
      <c r="I249" s="113"/>
      <c r="J249" s="113"/>
      <c r="K249" s="113"/>
      <c r="L249" s="113"/>
    </row>
    <row r="250" spans="6:12" s="27" customFormat="1" hidden="1" x14ac:dyDescent="0.2">
      <c r="F250" s="23"/>
      <c r="G250" s="23"/>
      <c r="H250" s="131"/>
      <c r="I250" s="113"/>
      <c r="J250" s="113"/>
      <c r="K250" s="113"/>
      <c r="L250" s="113"/>
    </row>
    <row r="251" spans="6:12" s="27" customFormat="1" hidden="1" x14ac:dyDescent="0.2">
      <c r="F251" s="23"/>
      <c r="G251" s="23"/>
      <c r="H251" s="131"/>
      <c r="I251" s="113"/>
      <c r="J251" s="113"/>
      <c r="K251" s="113"/>
      <c r="L251" s="113"/>
    </row>
    <row r="252" spans="6:12" s="27" customFormat="1" hidden="1" x14ac:dyDescent="0.2">
      <c r="F252" s="23"/>
      <c r="G252" s="23"/>
      <c r="H252" s="131"/>
      <c r="I252" s="113"/>
      <c r="J252" s="113"/>
      <c r="K252" s="113"/>
      <c r="L252" s="113"/>
    </row>
    <row r="253" spans="6:12" s="27" customFormat="1" hidden="1" x14ac:dyDescent="0.2">
      <c r="F253" s="23"/>
      <c r="G253" s="23"/>
      <c r="H253" s="131"/>
      <c r="I253" s="113"/>
      <c r="J253" s="113"/>
      <c r="K253" s="113"/>
      <c r="L253" s="113"/>
    </row>
    <row r="254" spans="6:12" s="27" customFormat="1" hidden="1" x14ac:dyDescent="0.2">
      <c r="F254" s="23"/>
      <c r="G254" s="23"/>
      <c r="H254" s="131"/>
      <c r="I254" s="113"/>
      <c r="J254" s="113"/>
      <c r="K254" s="113"/>
      <c r="L254" s="113"/>
    </row>
    <row r="255" spans="6:12" s="27" customFormat="1" hidden="1" x14ac:dyDescent="0.2">
      <c r="F255" s="23"/>
      <c r="G255" s="23"/>
      <c r="H255" s="131"/>
      <c r="I255" s="113"/>
      <c r="J255" s="113"/>
      <c r="K255" s="113"/>
      <c r="L255" s="113"/>
    </row>
    <row r="256" spans="6:12" s="27" customFormat="1" hidden="1" x14ac:dyDescent="0.2">
      <c r="F256" s="23"/>
      <c r="G256" s="23"/>
      <c r="H256" s="131"/>
      <c r="I256" s="113"/>
      <c r="J256" s="113"/>
      <c r="K256" s="113"/>
      <c r="L256" s="113"/>
    </row>
    <row r="257" spans="6:12" s="27" customFormat="1" hidden="1" x14ac:dyDescent="0.2">
      <c r="F257" s="23"/>
      <c r="G257" s="23"/>
      <c r="H257" s="131"/>
      <c r="I257" s="113"/>
      <c r="J257" s="113"/>
      <c r="K257" s="113"/>
      <c r="L257" s="113"/>
    </row>
    <row r="258" spans="6:12" s="27" customFormat="1" hidden="1" x14ac:dyDescent="0.2">
      <c r="F258" s="23"/>
      <c r="G258" s="23"/>
      <c r="H258" s="131"/>
      <c r="I258" s="113"/>
      <c r="J258" s="113"/>
      <c r="K258" s="113"/>
      <c r="L258" s="113"/>
    </row>
    <row r="259" spans="6:12" s="27" customFormat="1" hidden="1" x14ac:dyDescent="0.2">
      <c r="F259" s="23"/>
      <c r="G259" s="23"/>
      <c r="H259" s="131"/>
      <c r="I259" s="113"/>
      <c r="J259" s="113"/>
      <c r="K259" s="113"/>
      <c r="L259" s="113"/>
    </row>
    <row r="260" spans="6:12" s="27" customFormat="1" hidden="1" x14ac:dyDescent="0.2">
      <c r="F260" s="23"/>
      <c r="G260" s="23"/>
      <c r="H260" s="131"/>
      <c r="I260" s="113"/>
      <c r="J260" s="113"/>
      <c r="K260" s="113"/>
      <c r="L260" s="113"/>
    </row>
    <row r="261" spans="6:12" s="27" customFormat="1" hidden="1" x14ac:dyDescent="0.2">
      <c r="F261" s="23"/>
      <c r="G261" s="23"/>
      <c r="H261" s="131"/>
      <c r="I261" s="113"/>
      <c r="J261" s="113"/>
      <c r="K261" s="113"/>
      <c r="L261" s="113"/>
    </row>
    <row r="262" spans="6:12" s="27" customFormat="1" hidden="1" x14ac:dyDescent="0.2">
      <c r="F262" s="23"/>
      <c r="G262" s="23"/>
      <c r="H262" s="131"/>
      <c r="I262" s="113"/>
      <c r="J262" s="113"/>
      <c r="K262" s="113"/>
      <c r="L262" s="113"/>
    </row>
    <row r="263" spans="6:12" s="27" customFormat="1" hidden="1" x14ac:dyDescent="0.2">
      <c r="F263" s="23"/>
      <c r="G263" s="23"/>
      <c r="H263" s="131"/>
      <c r="I263" s="113"/>
      <c r="J263" s="113"/>
      <c r="K263" s="113"/>
      <c r="L263" s="113"/>
    </row>
    <row r="264" spans="6:12" s="27" customFormat="1" hidden="1" x14ac:dyDescent="0.2">
      <c r="F264" s="23"/>
      <c r="G264" s="23"/>
      <c r="H264" s="131"/>
      <c r="I264" s="113"/>
      <c r="J264" s="113"/>
      <c r="K264" s="113"/>
      <c r="L264" s="113"/>
    </row>
    <row r="265" spans="6:12" s="27" customFormat="1" hidden="1" x14ac:dyDescent="0.2">
      <c r="F265" s="23"/>
      <c r="G265" s="23"/>
      <c r="H265" s="131"/>
      <c r="I265" s="113"/>
      <c r="J265" s="113"/>
      <c r="K265" s="113"/>
      <c r="L265" s="113"/>
    </row>
    <row r="266" spans="6:12" s="27" customFormat="1" hidden="1" x14ac:dyDescent="0.2">
      <c r="F266" s="23"/>
      <c r="G266" s="23"/>
      <c r="H266" s="131"/>
      <c r="I266" s="113"/>
      <c r="J266" s="113"/>
      <c r="K266" s="113"/>
      <c r="L266" s="113"/>
    </row>
    <row r="267" spans="6:12" s="27" customFormat="1" hidden="1" x14ac:dyDescent="0.2">
      <c r="F267" s="23"/>
      <c r="G267" s="23"/>
      <c r="H267" s="131"/>
      <c r="I267" s="113"/>
      <c r="J267" s="113"/>
      <c r="K267" s="113"/>
      <c r="L267" s="113"/>
    </row>
    <row r="268" spans="6:12" s="27" customFormat="1" hidden="1" x14ac:dyDescent="0.2">
      <c r="F268" s="23"/>
      <c r="G268" s="23"/>
      <c r="H268" s="131"/>
      <c r="I268" s="113"/>
      <c r="J268" s="113"/>
      <c r="K268" s="113"/>
      <c r="L268" s="113"/>
    </row>
    <row r="269" spans="6:12" s="27" customFormat="1" hidden="1" x14ac:dyDescent="0.2">
      <c r="F269" s="23"/>
      <c r="G269" s="23"/>
      <c r="H269" s="131"/>
      <c r="I269" s="113"/>
      <c r="J269" s="113"/>
      <c r="K269" s="113"/>
      <c r="L269" s="113"/>
    </row>
    <row r="270" spans="6:12" s="27" customFormat="1" hidden="1" x14ac:dyDescent="0.2">
      <c r="F270" s="23"/>
      <c r="G270" s="23"/>
      <c r="H270" s="131"/>
      <c r="I270" s="113"/>
      <c r="J270" s="113"/>
      <c r="K270" s="113"/>
      <c r="L270" s="113"/>
    </row>
    <row r="271" spans="6:12" s="27" customFormat="1" hidden="1" x14ac:dyDescent="0.2">
      <c r="F271" s="23"/>
      <c r="G271" s="23"/>
      <c r="H271" s="131"/>
      <c r="I271" s="113"/>
      <c r="J271" s="113"/>
      <c r="K271" s="113"/>
      <c r="L271" s="113"/>
    </row>
    <row r="272" spans="6:12" s="27" customFormat="1" hidden="1" x14ac:dyDescent="0.2">
      <c r="F272" s="23"/>
      <c r="G272" s="23"/>
      <c r="H272" s="131"/>
      <c r="I272" s="113"/>
      <c r="J272" s="113"/>
      <c r="K272" s="113"/>
      <c r="L272" s="113"/>
    </row>
    <row r="273" spans="6:12" s="27" customFormat="1" hidden="1" x14ac:dyDescent="0.2">
      <c r="F273" s="23"/>
      <c r="G273" s="23"/>
      <c r="H273" s="131"/>
      <c r="I273" s="113"/>
      <c r="J273" s="113"/>
      <c r="K273" s="113"/>
      <c r="L273" s="113"/>
    </row>
    <row r="274" spans="6:12" s="27" customFormat="1" hidden="1" x14ac:dyDescent="0.2">
      <c r="F274" s="23"/>
      <c r="G274" s="23"/>
      <c r="H274" s="131"/>
      <c r="I274" s="113"/>
      <c r="J274" s="113"/>
      <c r="K274" s="113"/>
      <c r="L274" s="113"/>
    </row>
    <row r="275" spans="6:12" s="27" customFormat="1" hidden="1" x14ac:dyDescent="0.2">
      <c r="F275" s="23"/>
      <c r="G275" s="23"/>
      <c r="H275" s="131"/>
      <c r="I275" s="113"/>
      <c r="J275" s="113"/>
      <c r="K275" s="113"/>
      <c r="L275" s="113"/>
    </row>
    <row r="276" spans="6:12" s="27" customFormat="1" hidden="1" x14ac:dyDescent="0.2">
      <c r="F276" s="23"/>
      <c r="G276" s="23"/>
      <c r="H276" s="131"/>
      <c r="I276" s="113"/>
      <c r="J276" s="113"/>
      <c r="K276" s="113"/>
      <c r="L276" s="113"/>
    </row>
    <row r="277" spans="6:12" s="27" customFormat="1" hidden="1" x14ac:dyDescent="0.2">
      <c r="F277" s="23"/>
      <c r="G277" s="23"/>
      <c r="H277" s="131"/>
      <c r="I277" s="113"/>
      <c r="J277" s="113"/>
      <c r="K277" s="113"/>
      <c r="L277" s="113"/>
    </row>
    <row r="278" spans="6:12" s="27" customFormat="1" hidden="1" x14ac:dyDescent="0.2">
      <c r="F278" s="23"/>
      <c r="G278" s="23"/>
      <c r="H278" s="131"/>
      <c r="I278" s="113"/>
      <c r="J278" s="113"/>
      <c r="K278" s="113"/>
      <c r="L278" s="113"/>
    </row>
    <row r="279" spans="6:12" s="27" customFormat="1" hidden="1" x14ac:dyDescent="0.2">
      <c r="F279" s="23"/>
      <c r="G279" s="23"/>
      <c r="H279" s="131"/>
      <c r="I279" s="113"/>
      <c r="J279" s="113"/>
      <c r="K279" s="113"/>
      <c r="L279" s="113"/>
    </row>
    <row r="280" spans="6:12" s="27" customFormat="1" hidden="1" x14ac:dyDescent="0.2">
      <c r="F280" s="23"/>
      <c r="G280" s="23"/>
      <c r="H280" s="131"/>
      <c r="I280" s="113"/>
      <c r="J280" s="113"/>
      <c r="K280" s="113"/>
      <c r="L280" s="113"/>
    </row>
    <row r="281" spans="6:12" s="27" customFormat="1" hidden="1" x14ac:dyDescent="0.2">
      <c r="F281" s="23"/>
      <c r="G281" s="23"/>
      <c r="H281" s="131"/>
      <c r="I281" s="113"/>
      <c r="J281" s="113"/>
      <c r="K281" s="113"/>
      <c r="L281" s="113"/>
    </row>
    <row r="282" spans="6:12" s="27" customFormat="1" hidden="1" x14ac:dyDescent="0.2">
      <c r="F282" s="23"/>
      <c r="G282" s="23"/>
      <c r="H282" s="131"/>
      <c r="I282" s="113"/>
      <c r="J282" s="113"/>
      <c r="K282" s="113"/>
      <c r="L282" s="113"/>
    </row>
    <row r="283" spans="6:12" s="27" customFormat="1" hidden="1" x14ac:dyDescent="0.2">
      <c r="F283" s="23"/>
      <c r="G283" s="23"/>
      <c r="H283" s="131"/>
      <c r="I283" s="113"/>
      <c r="J283" s="113"/>
      <c r="K283" s="113"/>
      <c r="L283" s="113"/>
    </row>
    <row r="284" spans="6:12" s="27" customFormat="1" hidden="1" x14ac:dyDescent="0.2">
      <c r="F284" s="23"/>
      <c r="G284" s="23"/>
      <c r="H284" s="131"/>
      <c r="I284" s="113"/>
      <c r="J284" s="113"/>
      <c r="K284" s="113"/>
      <c r="L284" s="113"/>
    </row>
    <row r="285" spans="6:12" s="27" customFormat="1" hidden="1" x14ac:dyDescent="0.2">
      <c r="F285" s="23"/>
      <c r="G285" s="23"/>
      <c r="H285" s="131"/>
      <c r="I285" s="113"/>
      <c r="J285" s="113"/>
      <c r="K285" s="113"/>
      <c r="L285" s="113"/>
    </row>
    <row r="286" spans="6:12" s="27" customFormat="1" hidden="1" x14ac:dyDescent="0.2">
      <c r="F286" s="23"/>
      <c r="G286" s="23"/>
      <c r="H286" s="131"/>
      <c r="I286" s="113"/>
      <c r="J286" s="113"/>
      <c r="K286" s="113"/>
      <c r="L286" s="113"/>
    </row>
    <row r="287" spans="6:12" s="27" customFormat="1" hidden="1" x14ac:dyDescent="0.2">
      <c r="F287" s="23"/>
      <c r="G287" s="23"/>
      <c r="H287" s="131"/>
      <c r="I287" s="113"/>
      <c r="J287" s="113"/>
      <c r="K287" s="113"/>
      <c r="L287" s="113"/>
    </row>
    <row r="288" spans="6:12" s="27" customFormat="1" hidden="1" x14ac:dyDescent="0.2">
      <c r="F288" s="23"/>
      <c r="G288" s="23"/>
      <c r="H288" s="131"/>
      <c r="I288" s="113"/>
      <c r="J288" s="113"/>
      <c r="K288" s="113"/>
      <c r="L288" s="113"/>
    </row>
    <row r="289" spans="6:12" s="27" customFormat="1" hidden="1" x14ac:dyDescent="0.2">
      <c r="F289" s="23"/>
      <c r="G289" s="23"/>
      <c r="H289" s="131"/>
      <c r="I289" s="113"/>
      <c r="J289" s="113"/>
      <c r="K289" s="113"/>
      <c r="L289" s="113"/>
    </row>
    <row r="290" spans="6:12" s="27" customFormat="1" hidden="1" x14ac:dyDescent="0.2">
      <c r="F290" s="23"/>
      <c r="G290" s="23"/>
      <c r="H290" s="131"/>
      <c r="I290" s="113"/>
      <c r="J290" s="113"/>
      <c r="K290" s="113"/>
      <c r="L290" s="113"/>
    </row>
    <row r="291" spans="6:12" s="27" customFormat="1" hidden="1" x14ac:dyDescent="0.2">
      <c r="F291" s="23"/>
      <c r="G291" s="23"/>
      <c r="H291" s="131"/>
      <c r="I291" s="113"/>
      <c r="J291" s="113"/>
      <c r="K291" s="113"/>
      <c r="L291" s="113"/>
    </row>
    <row r="292" spans="6:12" s="27" customFormat="1" hidden="1" x14ac:dyDescent="0.2">
      <c r="F292" s="23"/>
      <c r="G292" s="23"/>
      <c r="H292" s="131"/>
      <c r="I292" s="113"/>
      <c r="J292" s="113"/>
      <c r="K292" s="113"/>
      <c r="L292" s="113"/>
    </row>
    <row r="293" spans="6:12" s="27" customFormat="1" hidden="1" x14ac:dyDescent="0.2">
      <c r="F293" s="23"/>
      <c r="G293" s="23"/>
      <c r="H293" s="131"/>
      <c r="I293" s="113"/>
      <c r="J293" s="113"/>
      <c r="K293" s="113"/>
      <c r="L293" s="113"/>
    </row>
    <row r="294" spans="6:12" s="27" customFormat="1" hidden="1" x14ac:dyDescent="0.2">
      <c r="F294" s="23"/>
      <c r="G294" s="23"/>
      <c r="H294" s="131"/>
      <c r="I294" s="113"/>
      <c r="J294" s="113"/>
      <c r="K294" s="113"/>
      <c r="L294" s="113"/>
    </row>
    <row r="295" spans="6:12" s="27" customFormat="1" hidden="1" x14ac:dyDescent="0.2">
      <c r="F295" s="23"/>
      <c r="G295" s="23"/>
      <c r="H295" s="131"/>
      <c r="I295" s="113"/>
      <c r="J295" s="113"/>
      <c r="K295" s="113"/>
      <c r="L295" s="113"/>
    </row>
    <row r="296" spans="6:12" s="27" customFormat="1" hidden="1" x14ac:dyDescent="0.2">
      <c r="F296" s="23"/>
      <c r="G296" s="23"/>
      <c r="H296" s="131"/>
      <c r="I296" s="113"/>
      <c r="J296" s="113"/>
      <c r="K296" s="113"/>
      <c r="L296" s="113"/>
    </row>
    <row r="297" spans="6:12" s="27" customFormat="1" hidden="1" x14ac:dyDescent="0.2">
      <c r="F297" s="23"/>
      <c r="G297" s="23"/>
      <c r="H297" s="131"/>
      <c r="I297" s="113"/>
      <c r="J297" s="113"/>
      <c r="K297" s="113"/>
      <c r="L297" s="113"/>
    </row>
    <row r="298" spans="6:12" s="27" customFormat="1" hidden="1" x14ac:dyDescent="0.2">
      <c r="F298" s="23"/>
      <c r="G298" s="23"/>
      <c r="H298" s="131"/>
      <c r="I298" s="113"/>
      <c r="J298" s="113"/>
      <c r="K298" s="113"/>
      <c r="L298" s="113"/>
    </row>
    <row r="299" spans="6:12" s="27" customFormat="1" hidden="1" x14ac:dyDescent="0.2">
      <c r="F299" s="23"/>
      <c r="G299" s="23"/>
      <c r="H299" s="131"/>
      <c r="I299" s="113"/>
      <c r="J299" s="113"/>
      <c r="K299" s="113"/>
      <c r="L299" s="113"/>
    </row>
    <row r="300" spans="6:12" s="27" customFormat="1" hidden="1" x14ac:dyDescent="0.2">
      <c r="F300" s="23"/>
      <c r="G300" s="23"/>
      <c r="H300" s="131"/>
      <c r="I300" s="113"/>
      <c r="J300" s="113"/>
      <c r="K300" s="113"/>
      <c r="L300" s="113"/>
    </row>
    <row r="301" spans="6:12" s="27" customFormat="1" hidden="1" x14ac:dyDescent="0.2">
      <c r="F301" s="23"/>
      <c r="G301" s="23"/>
      <c r="H301" s="131"/>
      <c r="I301" s="113"/>
      <c r="J301" s="113"/>
      <c r="K301" s="113"/>
      <c r="L301" s="113"/>
    </row>
    <row r="302" spans="6:12" s="27" customFormat="1" hidden="1" x14ac:dyDescent="0.2">
      <c r="F302" s="23"/>
      <c r="G302" s="23"/>
      <c r="H302" s="131"/>
      <c r="I302" s="113"/>
      <c r="J302" s="113"/>
      <c r="K302" s="113"/>
      <c r="L302" s="113"/>
    </row>
    <row r="303" spans="6:12" s="27" customFormat="1" hidden="1" x14ac:dyDescent="0.2">
      <c r="F303" s="23"/>
      <c r="G303" s="23"/>
      <c r="H303" s="131"/>
      <c r="I303" s="113"/>
      <c r="J303" s="113"/>
      <c r="K303" s="113"/>
      <c r="L303" s="113"/>
    </row>
    <row r="304" spans="6:12" s="27" customFormat="1" hidden="1" x14ac:dyDescent="0.2">
      <c r="F304" s="23"/>
      <c r="G304" s="23"/>
      <c r="H304" s="131"/>
      <c r="I304" s="113"/>
      <c r="J304" s="113"/>
      <c r="K304" s="113"/>
      <c r="L304" s="113"/>
    </row>
    <row r="305" spans="6:12" s="27" customFormat="1" hidden="1" x14ac:dyDescent="0.2">
      <c r="F305" s="23"/>
      <c r="G305" s="23"/>
      <c r="H305" s="131"/>
      <c r="I305" s="113"/>
      <c r="J305" s="113"/>
      <c r="K305" s="113"/>
      <c r="L305" s="113"/>
    </row>
    <row r="306" spans="6:12" s="27" customFormat="1" hidden="1" x14ac:dyDescent="0.2">
      <c r="F306" s="23"/>
      <c r="G306" s="23"/>
      <c r="H306" s="131"/>
      <c r="I306" s="113"/>
      <c r="J306" s="113"/>
      <c r="K306" s="113"/>
      <c r="L306" s="113"/>
    </row>
    <row r="307" spans="6:12" s="27" customFormat="1" hidden="1" x14ac:dyDescent="0.2">
      <c r="F307" s="23"/>
      <c r="G307" s="23"/>
      <c r="H307" s="131"/>
      <c r="I307" s="113"/>
      <c r="J307" s="113"/>
      <c r="K307" s="113"/>
      <c r="L307" s="113"/>
    </row>
    <row r="308" spans="6:12" s="27" customFormat="1" hidden="1" x14ac:dyDescent="0.2">
      <c r="F308" s="23"/>
      <c r="G308" s="23"/>
      <c r="H308" s="131"/>
      <c r="I308" s="113"/>
      <c r="J308" s="113"/>
      <c r="K308" s="113"/>
      <c r="L308" s="113"/>
    </row>
    <row r="309" spans="6:12" s="27" customFormat="1" hidden="1" x14ac:dyDescent="0.2">
      <c r="F309" s="23"/>
      <c r="G309" s="23"/>
      <c r="H309" s="131"/>
      <c r="I309" s="113"/>
      <c r="J309" s="113"/>
      <c r="K309" s="113"/>
      <c r="L309" s="113"/>
    </row>
    <row r="310" spans="6:12" s="27" customFormat="1" hidden="1" x14ac:dyDescent="0.2">
      <c r="F310" s="23"/>
      <c r="G310" s="23"/>
      <c r="H310" s="131"/>
      <c r="I310" s="113"/>
      <c r="J310" s="113"/>
      <c r="K310" s="113"/>
      <c r="L310" s="113"/>
    </row>
    <row r="311" spans="6:12" s="27" customFormat="1" hidden="1" x14ac:dyDescent="0.2">
      <c r="F311" s="23"/>
      <c r="G311" s="23"/>
      <c r="H311" s="131"/>
      <c r="I311" s="113"/>
      <c r="J311" s="113"/>
      <c r="K311" s="113"/>
      <c r="L311" s="113"/>
    </row>
    <row r="312" spans="6:12" s="27" customFormat="1" hidden="1" x14ac:dyDescent="0.2">
      <c r="F312" s="23"/>
      <c r="G312" s="23"/>
      <c r="H312" s="131"/>
      <c r="I312" s="113"/>
      <c r="J312" s="113"/>
      <c r="K312" s="113"/>
      <c r="L312" s="113"/>
    </row>
    <row r="313" spans="6:12" s="27" customFormat="1" hidden="1" x14ac:dyDescent="0.2">
      <c r="F313" s="23"/>
      <c r="G313" s="23"/>
      <c r="H313" s="131"/>
      <c r="I313" s="113"/>
      <c r="J313" s="113"/>
      <c r="K313" s="113"/>
      <c r="L313" s="113"/>
    </row>
    <row r="314" spans="6:12" s="27" customFormat="1" hidden="1" x14ac:dyDescent="0.2">
      <c r="F314" s="23"/>
      <c r="G314" s="23"/>
      <c r="H314" s="131"/>
      <c r="I314" s="113"/>
      <c r="J314" s="113"/>
      <c r="K314" s="113"/>
      <c r="L314" s="113"/>
    </row>
    <row r="315" spans="6:12" s="27" customFormat="1" hidden="1" x14ac:dyDescent="0.2">
      <c r="F315" s="23"/>
      <c r="G315" s="23"/>
      <c r="H315" s="131"/>
      <c r="I315" s="113"/>
      <c r="J315" s="113"/>
      <c r="K315" s="113"/>
      <c r="L315" s="113"/>
    </row>
    <row r="316" spans="6:12" s="27" customFormat="1" hidden="1" x14ac:dyDescent="0.2">
      <c r="F316" s="23"/>
      <c r="G316" s="23"/>
      <c r="H316" s="131"/>
      <c r="I316" s="113"/>
      <c r="J316" s="113"/>
      <c r="K316" s="113"/>
      <c r="L316" s="113"/>
    </row>
    <row r="317" spans="6:12" s="27" customFormat="1" hidden="1" x14ac:dyDescent="0.2">
      <c r="F317" s="23"/>
      <c r="G317" s="23"/>
      <c r="H317" s="131"/>
      <c r="I317" s="113"/>
      <c r="J317" s="113"/>
      <c r="K317" s="113"/>
      <c r="L317" s="113"/>
    </row>
    <row r="318" spans="6:12" s="27" customFormat="1" hidden="1" x14ac:dyDescent="0.2">
      <c r="F318" s="23"/>
      <c r="G318" s="23"/>
      <c r="H318" s="131"/>
      <c r="I318" s="113"/>
      <c r="J318" s="113"/>
      <c r="K318" s="113"/>
      <c r="L318" s="113"/>
    </row>
    <row r="319" spans="6:12" s="27" customFormat="1" hidden="1" x14ac:dyDescent="0.2">
      <c r="F319" s="23"/>
      <c r="G319" s="23"/>
      <c r="H319" s="131"/>
      <c r="I319" s="113"/>
      <c r="J319" s="113"/>
      <c r="K319" s="113"/>
      <c r="L319" s="113"/>
    </row>
    <row r="320" spans="6:12" s="27" customFormat="1" hidden="1" x14ac:dyDescent="0.2">
      <c r="F320" s="23"/>
      <c r="G320" s="23"/>
      <c r="H320" s="131"/>
      <c r="I320" s="113"/>
      <c r="J320" s="113"/>
      <c r="K320" s="113"/>
      <c r="L320" s="113"/>
    </row>
    <row r="321" spans="6:12" s="27" customFormat="1" hidden="1" x14ac:dyDescent="0.2">
      <c r="F321" s="23"/>
      <c r="G321" s="23"/>
      <c r="H321" s="131"/>
      <c r="I321" s="113"/>
      <c r="J321" s="113"/>
      <c r="K321" s="113"/>
      <c r="L321" s="113"/>
    </row>
    <row r="322" spans="6:12" s="27" customFormat="1" hidden="1" x14ac:dyDescent="0.2">
      <c r="F322" s="23"/>
      <c r="G322" s="23"/>
      <c r="H322" s="131"/>
      <c r="I322" s="113"/>
      <c r="J322" s="113"/>
      <c r="K322" s="113"/>
      <c r="L322" s="113"/>
    </row>
    <row r="323" spans="6:12" s="27" customFormat="1" hidden="1" x14ac:dyDescent="0.2">
      <c r="F323" s="23"/>
      <c r="G323" s="23"/>
      <c r="H323" s="131"/>
      <c r="I323" s="113"/>
      <c r="J323" s="113"/>
      <c r="K323" s="113"/>
      <c r="L323" s="113"/>
    </row>
    <row r="324" spans="6:12" s="27" customFormat="1" hidden="1" x14ac:dyDescent="0.2">
      <c r="F324" s="23"/>
      <c r="G324" s="23"/>
      <c r="H324" s="131"/>
      <c r="I324" s="113"/>
      <c r="J324" s="113"/>
      <c r="K324" s="113"/>
      <c r="L324" s="113"/>
    </row>
    <row r="325" spans="6:12" s="27" customFormat="1" hidden="1" x14ac:dyDescent="0.2">
      <c r="F325" s="23"/>
      <c r="G325" s="23"/>
      <c r="H325" s="131"/>
      <c r="I325" s="113"/>
      <c r="J325" s="113"/>
      <c r="K325" s="113"/>
      <c r="L325" s="113"/>
    </row>
    <row r="326" spans="6:12" s="27" customFormat="1" hidden="1" x14ac:dyDescent="0.2">
      <c r="F326" s="23"/>
      <c r="G326" s="23"/>
      <c r="H326" s="131"/>
      <c r="I326" s="113"/>
      <c r="J326" s="113"/>
      <c r="K326" s="113"/>
      <c r="L326" s="113"/>
    </row>
    <row r="327" spans="6:12" s="27" customFormat="1" hidden="1" x14ac:dyDescent="0.2">
      <c r="F327" s="23"/>
      <c r="G327" s="23"/>
      <c r="H327" s="131"/>
      <c r="I327" s="113"/>
      <c r="J327" s="113"/>
      <c r="K327" s="113"/>
      <c r="L327" s="113"/>
    </row>
    <row r="328" spans="6:12" s="27" customFormat="1" hidden="1" x14ac:dyDescent="0.2">
      <c r="F328" s="23"/>
      <c r="G328" s="23"/>
      <c r="H328" s="131"/>
      <c r="I328" s="113"/>
      <c r="J328" s="113"/>
      <c r="K328" s="113"/>
      <c r="L328" s="113"/>
    </row>
    <row r="329" spans="6:12" s="27" customFormat="1" hidden="1" x14ac:dyDescent="0.2">
      <c r="F329" s="23"/>
      <c r="G329" s="23"/>
      <c r="H329" s="131"/>
      <c r="I329" s="113"/>
      <c r="J329" s="113"/>
      <c r="K329" s="113"/>
      <c r="L329" s="113"/>
    </row>
    <row r="330" spans="6:12" s="27" customFormat="1" hidden="1" x14ac:dyDescent="0.2">
      <c r="F330" s="23"/>
      <c r="G330" s="23"/>
      <c r="H330" s="131"/>
      <c r="I330" s="113"/>
      <c r="J330" s="113"/>
      <c r="K330" s="113"/>
      <c r="L330" s="113"/>
    </row>
    <row r="331" spans="6:12" s="27" customFormat="1" hidden="1" x14ac:dyDescent="0.2">
      <c r="F331" s="23"/>
      <c r="G331" s="23"/>
      <c r="H331" s="131"/>
      <c r="I331" s="113"/>
      <c r="J331" s="113"/>
      <c r="K331" s="113"/>
      <c r="L331" s="113"/>
    </row>
    <row r="332" spans="6:12" s="27" customFormat="1" hidden="1" x14ac:dyDescent="0.2">
      <c r="F332" s="23"/>
      <c r="G332" s="23"/>
      <c r="H332" s="131"/>
      <c r="I332" s="113"/>
      <c r="J332" s="113"/>
      <c r="K332" s="113"/>
      <c r="L332" s="113"/>
    </row>
    <row r="333" spans="6:12" s="27" customFormat="1" hidden="1" x14ac:dyDescent="0.2">
      <c r="F333" s="23"/>
      <c r="G333" s="23"/>
      <c r="H333" s="131"/>
      <c r="I333" s="113"/>
      <c r="J333" s="113"/>
      <c r="K333" s="113"/>
      <c r="L333" s="113"/>
    </row>
    <row r="334" spans="6:12" s="27" customFormat="1" hidden="1" x14ac:dyDescent="0.2">
      <c r="F334" s="23"/>
      <c r="G334" s="23"/>
      <c r="H334" s="131"/>
      <c r="I334" s="113"/>
      <c r="J334" s="113"/>
      <c r="K334" s="113"/>
      <c r="L334" s="113"/>
    </row>
    <row r="335" spans="6:12" s="27" customFormat="1" hidden="1" x14ac:dyDescent="0.2">
      <c r="F335" s="23"/>
      <c r="G335" s="23"/>
      <c r="H335" s="131"/>
      <c r="I335" s="113"/>
      <c r="J335" s="113"/>
      <c r="K335" s="113"/>
      <c r="L335" s="113"/>
    </row>
    <row r="336" spans="6:12" s="27" customFormat="1" hidden="1" x14ac:dyDescent="0.2">
      <c r="F336" s="23"/>
      <c r="G336" s="23"/>
      <c r="H336" s="131"/>
      <c r="I336" s="113"/>
      <c r="J336" s="113"/>
      <c r="K336" s="113"/>
      <c r="L336" s="113"/>
    </row>
    <row r="337" spans="6:12" s="27" customFormat="1" hidden="1" x14ac:dyDescent="0.2">
      <c r="F337" s="23"/>
      <c r="G337" s="23"/>
      <c r="H337" s="131"/>
      <c r="I337" s="113"/>
      <c r="J337" s="113"/>
      <c r="K337" s="113"/>
      <c r="L337" s="113"/>
    </row>
    <row r="338" spans="6:12" s="27" customFormat="1" hidden="1" x14ac:dyDescent="0.2">
      <c r="F338" s="23"/>
      <c r="G338" s="23"/>
      <c r="H338" s="131"/>
      <c r="I338" s="113"/>
      <c r="J338" s="113"/>
      <c r="K338" s="113"/>
      <c r="L338" s="113"/>
    </row>
    <row r="339" spans="6:12" s="27" customFormat="1" hidden="1" x14ac:dyDescent="0.2">
      <c r="F339" s="23"/>
      <c r="G339" s="23"/>
      <c r="H339" s="131"/>
      <c r="I339" s="113"/>
      <c r="J339" s="113"/>
      <c r="K339" s="113"/>
      <c r="L339" s="113"/>
    </row>
    <row r="340" spans="6:12" s="27" customFormat="1" hidden="1" x14ac:dyDescent="0.2">
      <c r="F340" s="23"/>
      <c r="G340" s="23"/>
      <c r="H340" s="131"/>
      <c r="I340" s="113"/>
      <c r="J340" s="113"/>
      <c r="K340" s="113"/>
      <c r="L340" s="113"/>
    </row>
    <row r="341" spans="6:12" s="27" customFormat="1" hidden="1" x14ac:dyDescent="0.2">
      <c r="F341" s="23"/>
      <c r="G341" s="23"/>
      <c r="H341" s="131"/>
      <c r="I341" s="113"/>
      <c r="J341" s="113"/>
      <c r="K341" s="113"/>
      <c r="L341" s="113"/>
    </row>
    <row r="342" spans="6:12" s="27" customFormat="1" hidden="1" x14ac:dyDescent="0.2">
      <c r="F342" s="23"/>
      <c r="G342" s="23"/>
      <c r="H342" s="131"/>
      <c r="I342" s="113"/>
      <c r="J342" s="113"/>
      <c r="K342" s="113"/>
      <c r="L342" s="113"/>
    </row>
    <row r="343" spans="6:12" s="27" customFormat="1" hidden="1" x14ac:dyDescent="0.2">
      <c r="F343" s="23"/>
      <c r="G343" s="23"/>
      <c r="H343" s="131"/>
      <c r="I343" s="113"/>
      <c r="J343" s="113"/>
      <c r="K343" s="113"/>
      <c r="L343" s="113"/>
    </row>
    <row r="344" spans="6:12" s="27" customFormat="1" hidden="1" x14ac:dyDescent="0.2">
      <c r="F344" s="23"/>
      <c r="G344" s="23"/>
      <c r="H344" s="131"/>
      <c r="I344" s="113"/>
      <c r="J344" s="113"/>
      <c r="K344" s="113"/>
      <c r="L344" s="113"/>
    </row>
    <row r="345" spans="6:12" s="27" customFormat="1" hidden="1" x14ac:dyDescent="0.2">
      <c r="F345" s="23"/>
      <c r="G345" s="23"/>
      <c r="H345" s="131"/>
      <c r="I345" s="113"/>
      <c r="J345" s="113"/>
      <c r="K345" s="113"/>
      <c r="L345" s="113"/>
    </row>
    <row r="346" spans="6:12" s="27" customFormat="1" hidden="1" x14ac:dyDescent="0.2">
      <c r="F346" s="23"/>
      <c r="G346" s="23"/>
      <c r="H346" s="131"/>
      <c r="I346" s="113"/>
      <c r="J346" s="113"/>
      <c r="K346" s="113"/>
      <c r="L346" s="113"/>
    </row>
    <row r="347" spans="6:12" s="27" customFormat="1" hidden="1" x14ac:dyDescent="0.2">
      <c r="F347" s="23"/>
      <c r="G347" s="23"/>
      <c r="H347" s="131"/>
      <c r="I347" s="113"/>
      <c r="J347" s="113"/>
      <c r="K347" s="113"/>
      <c r="L347" s="113"/>
    </row>
    <row r="348" spans="6:12" s="27" customFormat="1" hidden="1" x14ac:dyDescent="0.2">
      <c r="F348" s="23"/>
      <c r="G348" s="23"/>
      <c r="H348" s="131"/>
      <c r="I348" s="113"/>
      <c r="J348" s="113"/>
      <c r="K348" s="113"/>
      <c r="L348" s="113"/>
    </row>
    <row r="349" spans="6:12" s="27" customFormat="1" hidden="1" x14ac:dyDescent="0.2">
      <c r="F349" s="23"/>
      <c r="G349" s="23"/>
      <c r="H349" s="131"/>
      <c r="I349" s="113"/>
      <c r="J349" s="113"/>
      <c r="K349" s="113"/>
      <c r="L349" s="113"/>
    </row>
    <row r="350" spans="6:12" s="27" customFormat="1" hidden="1" x14ac:dyDescent="0.2">
      <c r="F350" s="23"/>
      <c r="G350" s="23"/>
      <c r="H350" s="131"/>
      <c r="I350" s="113"/>
      <c r="J350" s="113"/>
      <c r="K350" s="113"/>
      <c r="L350" s="113"/>
    </row>
    <row r="351" spans="6:12" s="27" customFormat="1" hidden="1" x14ac:dyDescent="0.2">
      <c r="F351" s="23"/>
      <c r="G351" s="23"/>
      <c r="H351" s="131"/>
      <c r="I351" s="113"/>
      <c r="J351" s="113"/>
      <c r="K351" s="113"/>
      <c r="L351" s="113"/>
    </row>
    <row r="352" spans="6:12" s="27" customFormat="1" hidden="1" x14ac:dyDescent="0.2">
      <c r="F352" s="23"/>
      <c r="G352" s="23"/>
      <c r="H352" s="131"/>
      <c r="I352" s="113"/>
      <c r="J352" s="113"/>
      <c r="K352" s="113"/>
      <c r="L352" s="113"/>
    </row>
    <row r="353" spans="6:12" s="27" customFormat="1" hidden="1" x14ac:dyDescent="0.2">
      <c r="F353" s="23"/>
      <c r="G353" s="23"/>
      <c r="H353" s="131"/>
      <c r="I353" s="113"/>
      <c r="J353" s="113"/>
      <c r="K353" s="113"/>
      <c r="L353" s="113"/>
    </row>
    <row r="354" spans="6:12" s="27" customFormat="1" hidden="1" x14ac:dyDescent="0.2">
      <c r="F354" s="23"/>
      <c r="G354" s="23"/>
      <c r="H354" s="131"/>
      <c r="I354" s="113"/>
      <c r="J354" s="113"/>
      <c r="K354" s="113"/>
      <c r="L354" s="113"/>
    </row>
    <row r="355" spans="6:12" s="27" customFormat="1" hidden="1" x14ac:dyDescent="0.2">
      <c r="F355" s="23"/>
      <c r="G355" s="23"/>
      <c r="H355" s="131"/>
      <c r="I355" s="113"/>
      <c r="J355" s="113"/>
      <c r="K355" s="113"/>
      <c r="L355" s="113"/>
    </row>
    <row r="356" spans="6:12" s="27" customFormat="1" hidden="1" x14ac:dyDescent="0.2">
      <c r="F356" s="23"/>
      <c r="G356" s="23"/>
      <c r="H356" s="131"/>
      <c r="I356" s="113"/>
      <c r="J356" s="113"/>
      <c r="K356" s="113"/>
      <c r="L356" s="113"/>
    </row>
    <row r="357" spans="6:12" s="27" customFormat="1" hidden="1" x14ac:dyDescent="0.2">
      <c r="F357" s="23"/>
      <c r="G357" s="23"/>
      <c r="H357" s="131"/>
      <c r="I357" s="113"/>
      <c r="J357" s="113"/>
      <c r="K357" s="113"/>
      <c r="L357" s="113"/>
    </row>
    <row r="358" spans="6:12" s="27" customFormat="1" hidden="1" x14ac:dyDescent="0.2">
      <c r="F358" s="23"/>
      <c r="G358" s="23"/>
      <c r="H358" s="131"/>
      <c r="I358" s="113"/>
      <c r="J358" s="113"/>
      <c r="K358" s="113"/>
      <c r="L358" s="113"/>
    </row>
    <row r="359" spans="6:12" s="27" customFormat="1" hidden="1" x14ac:dyDescent="0.2">
      <c r="F359" s="23"/>
      <c r="G359" s="23"/>
      <c r="H359" s="131"/>
      <c r="I359" s="113"/>
      <c r="J359" s="113"/>
      <c r="K359" s="113"/>
      <c r="L359" s="113"/>
    </row>
    <row r="360" spans="6:12" s="27" customFormat="1" hidden="1" x14ac:dyDescent="0.2">
      <c r="F360" s="23"/>
      <c r="G360" s="23"/>
      <c r="H360" s="131"/>
      <c r="I360" s="113"/>
      <c r="J360" s="113"/>
      <c r="K360" s="113"/>
      <c r="L360" s="113"/>
    </row>
    <row r="361" spans="6:12" s="27" customFormat="1" hidden="1" x14ac:dyDescent="0.2">
      <c r="F361" s="23"/>
      <c r="G361" s="23"/>
      <c r="H361" s="131"/>
      <c r="I361" s="113"/>
      <c r="J361" s="113"/>
      <c r="K361" s="113"/>
      <c r="L361" s="113"/>
    </row>
    <row r="362" spans="6:12" s="27" customFormat="1" hidden="1" x14ac:dyDescent="0.2">
      <c r="F362" s="23"/>
      <c r="G362" s="23"/>
      <c r="H362" s="131"/>
      <c r="I362" s="113"/>
      <c r="J362" s="113"/>
      <c r="K362" s="113"/>
      <c r="L362" s="113"/>
    </row>
    <row r="363" spans="6:12" s="27" customFormat="1" hidden="1" x14ac:dyDescent="0.2">
      <c r="F363" s="23"/>
      <c r="G363" s="23"/>
      <c r="H363" s="131"/>
      <c r="I363" s="113"/>
      <c r="J363" s="113"/>
      <c r="K363" s="113"/>
      <c r="L363" s="113"/>
    </row>
    <row r="364" spans="6:12" s="27" customFormat="1" hidden="1" x14ac:dyDescent="0.2">
      <c r="F364" s="23"/>
      <c r="G364" s="23"/>
      <c r="H364" s="131"/>
      <c r="I364" s="113"/>
      <c r="J364" s="113"/>
      <c r="K364" s="113"/>
      <c r="L364" s="113"/>
    </row>
    <row r="365" spans="6:12" s="27" customFormat="1" hidden="1" x14ac:dyDescent="0.2">
      <c r="F365" s="23"/>
      <c r="G365" s="23"/>
      <c r="H365" s="131"/>
      <c r="I365" s="113"/>
      <c r="J365" s="113"/>
      <c r="K365" s="113"/>
      <c r="L365" s="113"/>
    </row>
    <row r="366" spans="6:12" s="27" customFormat="1" hidden="1" x14ac:dyDescent="0.2">
      <c r="F366" s="23"/>
      <c r="G366" s="23"/>
      <c r="H366" s="131"/>
      <c r="I366" s="113"/>
      <c r="J366" s="113"/>
      <c r="K366" s="113"/>
      <c r="L366" s="113"/>
    </row>
    <row r="367" spans="6:12" s="27" customFormat="1" hidden="1" x14ac:dyDescent="0.2">
      <c r="F367" s="23"/>
      <c r="G367" s="23"/>
      <c r="H367" s="131"/>
      <c r="I367" s="113"/>
      <c r="J367" s="113"/>
      <c r="K367" s="113"/>
      <c r="L367" s="113"/>
    </row>
    <row r="368" spans="6:12" s="27" customFormat="1" hidden="1" x14ac:dyDescent="0.2">
      <c r="F368" s="23"/>
      <c r="G368" s="23"/>
      <c r="H368" s="131"/>
      <c r="I368" s="113"/>
      <c r="J368" s="113"/>
      <c r="K368" s="113"/>
      <c r="L368" s="113"/>
    </row>
    <row r="369" spans="6:12" s="27" customFormat="1" hidden="1" x14ac:dyDescent="0.2">
      <c r="F369" s="23"/>
      <c r="G369" s="23"/>
      <c r="H369" s="131"/>
      <c r="I369" s="113"/>
      <c r="J369" s="113"/>
      <c r="K369" s="113"/>
      <c r="L369" s="113"/>
    </row>
    <row r="370" spans="6:12" s="27" customFormat="1" hidden="1" x14ac:dyDescent="0.2">
      <c r="F370" s="23"/>
      <c r="G370" s="23"/>
      <c r="H370" s="131"/>
      <c r="I370" s="113"/>
      <c r="J370" s="113"/>
      <c r="K370" s="113"/>
      <c r="L370" s="113"/>
    </row>
    <row r="371" spans="6:12" s="27" customFormat="1" hidden="1" x14ac:dyDescent="0.2">
      <c r="F371" s="23"/>
      <c r="G371" s="23"/>
      <c r="H371" s="131"/>
      <c r="I371" s="113"/>
      <c r="J371" s="113"/>
      <c r="K371" s="113"/>
      <c r="L371" s="113"/>
    </row>
    <row r="372" spans="6:12" s="27" customFormat="1" hidden="1" x14ac:dyDescent="0.2">
      <c r="F372" s="23"/>
      <c r="G372" s="23"/>
      <c r="H372" s="131"/>
      <c r="I372" s="113"/>
      <c r="J372" s="113"/>
      <c r="K372" s="113"/>
      <c r="L372" s="113"/>
    </row>
    <row r="373" spans="6:12" s="27" customFormat="1" hidden="1" x14ac:dyDescent="0.2">
      <c r="F373" s="23"/>
      <c r="G373" s="23"/>
      <c r="H373" s="131"/>
      <c r="I373" s="113"/>
      <c r="J373" s="113"/>
      <c r="K373" s="113"/>
      <c r="L373" s="113"/>
    </row>
    <row r="374" spans="6:12" s="27" customFormat="1" hidden="1" x14ac:dyDescent="0.2">
      <c r="F374" s="23"/>
      <c r="G374" s="23"/>
      <c r="H374" s="131"/>
      <c r="I374" s="113"/>
      <c r="J374" s="113"/>
      <c r="K374" s="113"/>
      <c r="L374" s="113"/>
    </row>
    <row r="375" spans="6:12" s="27" customFormat="1" hidden="1" x14ac:dyDescent="0.2">
      <c r="F375" s="23"/>
      <c r="G375" s="23"/>
      <c r="H375" s="131"/>
      <c r="I375" s="113"/>
      <c r="J375" s="113"/>
      <c r="K375" s="113"/>
      <c r="L375" s="113"/>
    </row>
    <row r="376" spans="6:12" s="27" customFormat="1" hidden="1" x14ac:dyDescent="0.2">
      <c r="F376" s="23"/>
      <c r="G376" s="23"/>
      <c r="H376" s="131"/>
      <c r="I376" s="113"/>
      <c r="J376" s="113"/>
      <c r="K376" s="113"/>
      <c r="L376" s="113"/>
    </row>
    <row r="377" spans="6:12" s="27" customFormat="1" hidden="1" x14ac:dyDescent="0.2">
      <c r="F377" s="23"/>
      <c r="G377" s="23"/>
      <c r="H377" s="131"/>
      <c r="I377" s="113"/>
      <c r="J377" s="113"/>
      <c r="K377" s="113"/>
      <c r="L377" s="113"/>
    </row>
    <row r="378" spans="6:12" s="27" customFormat="1" hidden="1" x14ac:dyDescent="0.2">
      <c r="F378" s="23"/>
      <c r="G378" s="23"/>
      <c r="H378" s="131"/>
      <c r="I378" s="113"/>
      <c r="J378" s="113"/>
      <c r="K378" s="113"/>
      <c r="L378" s="113"/>
    </row>
    <row r="379" spans="6:12" s="27" customFormat="1" hidden="1" x14ac:dyDescent="0.2">
      <c r="F379" s="23"/>
      <c r="G379" s="23"/>
      <c r="H379" s="131"/>
      <c r="I379" s="113"/>
      <c r="J379" s="113"/>
      <c r="K379" s="113"/>
      <c r="L379" s="113"/>
    </row>
    <row r="380" spans="6:12" s="27" customFormat="1" hidden="1" x14ac:dyDescent="0.2">
      <c r="F380" s="23"/>
      <c r="G380" s="23"/>
      <c r="H380" s="131"/>
      <c r="I380" s="113"/>
      <c r="J380" s="113"/>
      <c r="K380" s="113"/>
      <c r="L380" s="113"/>
    </row>
    <row r="381" spans="6:12" s="27" customFormat="1" hidden="1" x14ac:dyDescent="0.2">
      <c r="F381" s="23"/>
      <c r="G381" s="23"/>
      <c r="H381" s="131"/>
      <c r="I381" s="113"/>
      <c r="J381" s="113"/>
      <c r="K381" s="113"/>
      <c r="L381" s="113"/>
    </row>
    <row r="382" spans="6:12" s="27" customFormat="1" hidden="1" x14ac:dyDescent="0.2">
      <c r="F382" s="23"/>
      <c r="G382" s="23"/>
      <c r="H382" s="131"/>
      <c r="I382" s="113"/>
      <c r="J382" s="113"/>
      <c r="K382" s="113"/>
      <c r="L382" s="113"/>
    </row>
    <row r="383" spans="6:12" s="27" customFormat="1" hidden="1" x14ac:dyDescent="0.2">
      <c r="F383" s="23"/>
      <c r="G383" s="23"/>
      <c r="H383" s="131"/>
      <c r="I383" s="113"/>
      <c r="J383" s="113"/>
      <c r="K383" s="113"/>
      <c r="L383" s="113"/>
    </row>
    <row r="384" spans="6:12" s="27" customFormat="1" hidden="1" x14ac:dyDescent="0.2">
      <c r="F384" s="23"/>
      <c r="G384" s="23"/>
      <c r="H384" s="131"/>
      <c r="I384" s="113"/>
      <c r="J384" s="113"/>
      <c r="K384" s="113"/>
      <c r="L384" s="113"/>
    </row>
    <row r="385" spans="6:12" s="27" customFormat="1" hidden="1" x14ac:dyDescent="0.2">
      <c r="F385" s="23"/>
      <c r="G385" s="23"/>
      <c r="H385" s="131"/>
      <c r="I385" s="113"/>
      <c r="J385" s="113"/>
      <c r="K385" s="113"/>
      <c r="L385" s="113"/>
    </row>
    <row r="386" spans="6:12" s="27" customFormat="1" hidden="1" x14ac:dyDescent="0.2">
      <c r="F386" s="23"/>
      <c r="G386" s="23"/>
      <c r="H386" s="131"/>
      <c r="I386" s="113"/>
      <c r="J386" s="113"/>
      <c r="K386" s="113"/>
      <c r="L386" s="113"/>
    </row>
    <row r="387" spans="6:12" s="27" customFormat="1" hidden="1" x14ac:dyDescent="0.2">
      <c r="F387" s="23"/>
      <c r="G387" s="23"/>
      <c r="H387" s="131"/>
      <c r="I387" s="113"/>
      <c r="J387" s="113"/>
      <c r="K387" s="113"/>
      <c r="L387" s="113"/>
    </row>
    <row r="388" spans="6:12" s="27" customFormat="1" hidden="1" x14ac:dyDescent="0.2">
      <c r="F388" s="23"/>
      <c r="G388" s="23"/>
      <c r="H388" s="131"/>
      <c r="I388" s="113"/>
      <c r="J388" s="113"/>
      <c r="K388" s="113"/>
      <c r="L388" s="113"/>
    </row>
    <row r="389" spans="6:12" s="27" customFormat="1" hidden="1" x14ac:dyDescent="0.2">
      <c r="F389" s="23"/>
      <c r="G389" s="23"/>
      <c r="H389" s="131"/>
      <c r="I389" s="113"/>
      <c r="J389" s="113"/>
      <c r="K389" s="113"/>
      <c r="L389" s="113"/>
    </row>
    <row r="390" spans="6:12" s="27" customFormat="1" hidden="1" x14ac:dyDescent="0.2">
      <c r="F390" s="23"/>
      <c r="G390" s="23"/>
      <c r="H390" s="131"/>
      <c r="I390" s="113"/>
      <c r="J390" s="113"/>
      <c r="K390" s="113"/>
      <c r="L390" s="113"/>
    </row>
    <row r="391" spans="6:12" s="27" customFormat="1" hidden="1" x14ac:dyDescent="0.2">
      <c r="F391" s="23"/>
      <c r="G391" s="23"/>
      <c r="H391" s="131"/>
      <c r="I391" s="113"/>
      <c r="J391" s="113"/>
      <c r="K391" s="113"/>
      <c r="L391" s="113"/>
    </row>
    <row r="392" spans="6:12" s="27" customFormat="1" hidden="1" x14ac:dyDescent="0.2">
      <c r="F392" s="23"/>
      <c r="G392" s="23"/>
      <c r="H392" s="131"/>
      <c r="I392" s="113"/>
      <c r="J392" s="113"/>
      <c r="K392" s="113"/>
      <c r="L392" s="113"/>
    </row>
    <row r="393" spans="6:12" s="27" customFormat="1" hidden="1" x14ac:dyDescent="0.2">
      <c r="F393" s="23"/>
      <c r="G393" s="23"/>
      <c r="H393" s="131"/>
      <c r="I393" s="113"/>
      <c r="J393" s="113"/>
      <c r="K393" s="113"/>
      <c r="L393" s="113"/>
    </row>
    <row r="394" spans="6:12" s="27" customFormat="1" hidden="1" x14ac:dyDescent="0.2">
      <c r="F394" s="23"/>
      <c r="G394" s="23"/>
      <c r="H394" s="131"/>
      <c r="I394" s="113"/>
      <c r="J394" s="113"/>
      <c r="K394" s="113"/>
      <c r="L394" s="113"/>
    </row>
    <row r="395" spans="6:12" s="27" customFormat="1" hidden="1" x14ac:dyDescent="0.2">
      <c r="F395" s="23"/>
      <c r="G395" s="23"/>
      <c r="H395" s="131"/>
      <c r="I395" s="113"/>
      <c r="J395" s="113"/>
      <c r="K395" s="113"/>
      <c r="L395" s="113"/>
    </row>
    <row r="396" spans="6:12" s="27" customFormat="1" hidden="1" x14ac:dyDescent="0.2">
      <c r="F396" s="23"/>
      <c r="G396" s="23"/>
      <c r="H396" s="131"/>
      <c r="I396" s="113"/>
      <c r="J396" s="113"/>
      <c r="K396" s="113"/>
      <c r="L396" s="113"/>
    </row>
    <row r="397" spans="6:12" s="27" customFormat="1" hidden="1" x14ac:dyDescent="0.2">
      <c r="F397" s="23"/>
      <c r="G397" s="23"/>
      <c r="H397" s="131"/>
      <c r="I397" s="113"/>
      <c r="J397" s="113"/>
      <c r="K397" s="113"/>
      <c r="L397" s="113"/>
    </row>
    <row r="398" spans="6:12" s="27" customFormat="1" hidden="1" x14ac:dyDescent="0.2">
      <c r="F398" s="23"/>
      <c r="G398" s="23"/>
      <c r="H398" s="131"/>
      <c r="I398" s="113"/>
      <c r="J398" s="113"/>
      <c r="K398" s="113"/>
      <c r="L398" s="113"/>
    </row>
    <row r="399" spans="6:12" s="27" customFormat="1" hidden="1" x14ac:dyDescent="0.2">
      <c r="F399" s="23"/>
      <c r="G399" s="23"/>
      <c r="H399" s="131"/>
      <c r="I399" s="113"/>
      <c r="J399" s="113"/>
      <c r="K399" s="113"/>
      <c r="L399" s="113"/>
    </row>
    <row r="400" spans="6:12" s="27" customFormat="1" hidden="1" x14ac:dyDescent="0.2">
      <c r="F400" s="23"/>
      <c r="G400" s="23"/>
      <c r="H400" s="131"/>
      <c r="I400" s="113"/>
      <c r="J400" s="113"/>
      <c r="K400" s="113"/>
      <c r="L400" s="113"/>
    </row>
    <row r="401" spans="6:12" s="27" customFormat="1" hidden="1" x14ac:dyDescent="0.2">
      <c r="F401" s="23"/>
      <c r="G401" s="23"/>
      <c r="H401" s="131"/>
      <c r="I401" s="113"/>
      <c r="J401" s="113"/>
      <c r="K401" s="113"/>
      <c r="L401" s="113"/>
    </row>
    <row r="402" spans="6:12" s="27" customFormat="1" hidden="1" x14ac:dyDescent="0.2">
      <c r="F402" s="23"/>
      <c r="G402" s="23"/>
      <c r="H402" s="131"/>
      <c r="I402" s="113"/>
      <c r="J402" s="113"/>
      <c r="K402" s="113"/>
      <c r="L402" s="113"/>
    </row>
    <row r="403" spans="6:12" s="27" customFormat="1" hidden="1" x14ac:dyDescent="0.2">
      <c r="F403" s="23"/>
      <c r="G403" s="23"/>
      <c r="H403" s="131"/>
      <c r="I403" s="113"/>
      <c r="J403" s="113"/>
      <c r="K403" s="113"/>
      <c r="L403" s="113"/>
    </row>
    <row r="404" spans="6:12" s="27" customFormat="1" hidden="1" x14ac:dyDescent="0.2">
      <c r="F404" s="23"/>
      <c r="G404" s="23"/>
      <c r="H404" s="131"/>
      <c r="I404" s="113"/>
      <c r="J404" s="113"/>
      <c r="K404" s="113"/>
      <c r="L404" s="113"/>
    </row>
    <row r="405" spans="6:12" s="27" customFormat="1" hidden="1" x14ac:dyDescent="0.2">
      <c r="F405" s="23"/>
      <c r="G405" s="23"/>
      <c r="H405" s="131"/>
      <c r="I405" s="113"/>
      <c r="J405" s="113"/>
      <c r="K405" s="113"/>
      <c r="L405" s="113"/>
    </row>
    <row r="406" spans="6:12" s="27" customFormat="1" hidden="1" x14ac:dyDescent="0.2">
      <c r="F406" s="23"/>
      <c r="G406" s="23"/>
      <c r="H406" s="131"/>
      <c r="I406" s="113"/>
      <c r="J406" s="113"/>
      <c r="K406" s="113"/>
      <c r="L406" s="113"/>
    </row>
    <row r="407" spans="6:12" s="27" customFormat="1" hidden="1" x14ac:dyDescent="0.2">
      <c r="F407" s="23"/>
      <c r="G407" s="23"/>
      <c r="H407" s="131"/>
      <c r="I407" s="113"/>
      <c r="J407" s="113"/>
      <c r="K407" s="113"/>
      <c r="L407" s="113"/>
    </row>
    <row r="408" spans="6:12" s="27" customFormat="1" hidden="1" x14ac:dyDescent="0.2">
      <c r="F408" s="23"/>
      <c r="G408" s="23"/>
      <c r="H408" s="131"/>
      <c r="I408" s="113"/>
      <c r="J408" s="113"/>
      <c r="K408" s="113"/>
      <c r="L408" s="113"/>
    </row>
    <row r="409" spans="6:12" s="27" customFormat="1" hidden="1" x14ac:dyDescent="0.2">
      <c r="F409" s="23"/>
      <c r="G409" s="23"/>
      <c r="H409" s="131"/>
      <c r="I409" s="113"/>
      <c r="J409" s="113"/>
      <c r="K409" s="113"/>
      <c r="L409" s="113"/>
    </row>
    <row r="410" spans="6:12" s="27" customFormat="1" hidden="1" x14ac:dyDescent="0.2">
      <c r="F410" s="23"/>
      <c r="G410" s="23"/>
      <c r="H410" s="131"/>
      <c r="I410" s="113"/>
      <c r="J410" s="113"/>
      <c r="K410" s="113"/>
      <c r="L410" s="113"/>
    </row>
    <row r="411" spans="6:12" s="27" customFormat="1" hidden="1" x14ac:dyDescent="0.2">
      <c r="F411" s="23"/>
      <c r="G411" s="23"/>
      <c r="H411" s="131"/>
      <c r="I411" s="113"/>
      <c r="J411" s="113"/>
      <c r="K411" s="113"/>
      <c r="L411" s="113"/>
    </row>
    <row r="412" spans="6:12" s="27" customFormat="1" hidden="1" x14ac:dyDescent="0.2">
      <c r="F412" s="23"/>
      <c r="G412" s="23"/>
      <c r="H412" s="131"/>
      <c r="I412" s="113"/>
      <c r="J412" s="113"/>
      <c r="K412" s="113"/>
      <c r="L412" s="113"/>
    </row>
    <row r="413" spans="6:12" s="27" customFormat="1" hidden="1" x14ac:dyDescent="0.2">
      <c r="F413" s="23"/>
      <c r="G413" s="23"/>
      <c r="H413" s="131"/>
      <c r="I413" s="113"/>
      <c r="J413" s="113"/>
      <c r="K413" s="113"/>
      <c r="L413" s="113"/>
    </row>
    <row r="414" spans="6:12" s="27" customFormat="1" hidden="1" x14ac:dyDescent="0.2">
      <c r="F414" s="23"/>
      <c r="G414" s="23"/>
      <c r="H414" s="131"/>
      <c r="I414" s="113"/>
      <c r="J414" s="113"/>
      <c r="K414" s="113"/>
      <c r="L414" s="113"/>
    </row>
    <row r="415" spans="6:12" s="27" customFormat="1" hidden="1" x14ac:dyDescent="0.2">
      <c r="F415" s="23"/>
      <c r="G415" s="23"/>
      <c r="H415" s="131"/>
      <c r="I415" s="113"/>
      <c r="J415" s="113"/>
      <c r="K415" s="113"/>
      <c r="L415" s="113"/>
    </row>
    <row r="416" spans="6:12" s="27" customFormat="1" hidden="1" x14ac:dyDescent="0.2">
      <c r="F416" s="23"/>
      <c r="G416" s="23"/>
      <c r="H416" s="131"/>
      <c r="I416" s="113"/>
      <c r="J416" s="113"/>
      <c r="K416" s="113"/>
      <c r="L416" s="113"/>
    </row>
    <row r="417" spans="6:12" s="27" customFormat="1" hidden="1" x14ac:dyDescent="0.2">
      <c r="F417" s="23"/>
      <c r="G417" s="23"/>
      <c r="H417" s="131"/>
      <c r="I417" s="113"/>
      <c r="J417" s="113"/>
      <c r="K417" s="113"/>
      <c r="L417" s="113"/>
    </row>
    <row r="418" spans="6:12" s="27" customFormat="1" hidden="1" x14ac:dyDescent="0.2">
      <c r="F418" s="23"/>
      <c r="G418" s="23"/>
      <c r="H418" s="131"/>
      <c r="I418" s="113"/>
      <c r="J418" s="113"/>
      <c r="K418" s="113"/>
      <c r="L418" s="113"/>
    </row>
    <row r="419" spans="6:12" s="27" customFormat="1" hidden="1" x14ac:dyDescent="0.2">
      <c r="F419" s="23"/>
      <c r="G419" s="23"/>
      <c r="H419" s="131"/>
      <c r="I419" s="113"/>
      <c r="J419" s="113"/>
      <c r="K419" s="113"/>
      <c r="L419" s="113"/>
    </row>
    <row r="420" spans="6:12" s="27" customFormat="1" hidden="1" x14ac:dyDescent="0.2">
      <c r="F420" s="23"/>
      <c r="G420" s="23"/>
      <c r="H420" s="131"/>
      <c r="I420" s="113"/>
      <c r="J420" s="113"/>
      <c r="K420" s="113"/>
      <c r="L420" s="113"/>
    </row>
    <row r="421" spans="6:12" s="27" customFormat="1" hidden="1" x14ac:dyDescent="0.2">
      <c r="F421" s="23"/>
      <c r="G421" s="23"/>
      <c r="H421" s="131"/>
      <c r="I421" s="113"/>
      <c r="J421" s="113"/>
      <c r="K421" s="113"/>
      <c r="L421" s="113"/>
    </row>
    <row r="422" spans="6:12" s="27" customFormat="1" hidden="1" x14ac:dyDescent="0.2">
      <c r="F422" s="23"/>
      <c r="G422" s="23"/>
      <c r="H422" s="131"/>
      <c r="I422" s="113"/>
      <c r="J422" s="113"/>
      <c r="K422" s="113"/>
      <c r="L422" s="113"/>
    </row>
    <row r="423" spans="6:12" s="27" customFormat="1" hidden="1" x14ac:dyDescent="0.2">
      <c r="F423" s="23"/>
      <c r="G423" s="23"/>
      <c r="H423" s="131"/>
      <c r="I423" s="113"/>
      <c r="J423" s="113"/>
      <c r="K423" s="113"/>
      <c r="L423" s="113"/>
    </row>
    <row r="424" spans="6:12" s="27" customFormat="1" hidden="1" x14ac:dyDescent="0.2">
      <c r="F424" s="23"/>
      <c r="G424" s="23"/>
      <c r="H424" s="131"/>
      <c r="I424" s="113"/>
      <c r="J424" s="113"/>
      <c r="K424" s="113"/>
      <c r="L424" s="113"/>
    </row>
    <row r="425" spans="6:12" s="27" customFormat="1" hidden="1" x14ac:dyDescent="0.2">
      <c r="F425" s="23"/>
      <c r="G425" s="23"/>
      <c r="H425" s="131"/>
      <c r="I425" s="113"/>
      <c r="J425" s="113"/>
      <c r="K425" s="113"/>
      <c r="L425" s="113"/>
    </row>
    <row r="426" spans="6:12" s="27" customFormat="1" hidden="1" x14ac:dyDescent="0.2">
      <c r="F426" s="23"/>
      <c r="G426" s="23"/>
      <c r="H426" s="131"/>
      <c r="I426" s="113"/>
      <c r="J426" s="113"/>
      <c r="K426" s="113"/>
      <c r="L426" s="113"/>
    </row>
    <row r="427" spans="6:12" s="27" customFormat="1" hidden="1" x14ac:dyDescent="0.2">
      <c r="F427" s="23"/>
      <c r="G427" s="23"/>
      <c r="H427" s="131"/>
      <c r="I427" s="113"/>
      <c r="J427" s="113"/>
      <c r="K427" s="113"/>
      <c r="L427" s="113"/>
    </row>
    <row r="428" spans="6:12" s="27" customFormat="1" hidden="1" x14ac:dyDescent="0.2">
      <c r="F428" s="23"/>
      <c r="G428" s="23"/>
      <c r="H428" s="131"/>
      <c r="I428" s="113"/>
      <c r="J428" s="113"/>
      <c r="K428" s="113"/>
      <c r="L428" s="113"/>
    </row>
    <row r="429" spans="6:12" s="27" customFormat="1" hidden="1" x14ac:dyDescent="0.2">
      <c r="F429" s="23"/>
      <c r="G429" s="23"/>
      <c r="H429" s="131"/>
      <c r="I429" s="113"/>
      <c r="J429" s="113"/>
      <c r="K429" s="113"/>
      <c r="L429" s="113"/>
    </row>
    <row r="430" spans="6:12" s="27" customFormat="1" hidden="1" x14ac:dyDescent="0.2">
      <c r="F430" s="23"/>
      <c r="G430" s="23"/>
      <c r="H430" s="131"/>
      <c r="I430" s="113"/>
      <c r="J430" s="113"/>
      <c r="K430" s="113"/>
      <c r="L430" s="113"/>
    </row>
    <row r="431" spans="6:12" s="27" customFormat="1" hidden="1" x14ac:dyDescent="0.2">
      <c r="F431" s="23"/>
      <c r="G431" s="23"/>
      <c r="H431" s="131"/>
      <c r="I431" s="113"/>
      <c r="J431" s="113"/>
      <c r="K431" s="113"/>
      <c r="L431" s="113"/>
    </row>
    <row r="432" spans="6:12" s="27" customFormat="1" hidden="1" x14ac:dyDescent="0.2">
      <c r="F432" s="23"/>
      <c r="G432" s="23"/>
      <c r="H432" s="131"/>
      <c r="I432" s="113"/>
      <c r="J432" s="113"/>
      <c r="K432" s="113"/>
      <c r="L432" s="113"/>
    </row>
    <row r="433" spans="6:12" s="27" customFormat="1" hidden="1" x14ac:dyDescent="0.2">
      <c r="F433" s="23"/>
      <c r="G433" s="23"/>
      <c r="H433" s="131"/>
      <c r="I433" s="113"/>
      <c r="J433" s="113"/>
      <c r="K433" s="113"/>
      <c r="L433" s="113"/>
    </row>
    <row r="434" spans="6:12" s="27" customFormat="1" hidden="1" x14ac:dyDescent="0.2">
      <c r="F434" s="23"/>
      <c r="G434" s="23"/>
      <c r="H434" s="131"/>
      <c r="I434" s="113"/>
      <c r="J434" s="113"/>
      <c r="K434" s="113"/>
      <c r="L434" s="113"/>
    </row>
    <row r="435" spans="6:12" s="27" customFormat="1" hidden="1" x14ac:dyDescent="0.2">
      <c r="F435" s="23"/>
      <c r="G435" s="23"/>
      <c r="H435" s="131"/>
      <c r="I435" s="113"/>
      <c r="J435" s="113"/>
      <c r="K435" s="113"/>
      <c r="L435" s="113"/>
    </row>
    <row r="436" spans="6:12" s="27" customFormat="1" hidden="1" x14ac:dyDescent="0.2">
      <c r="F436" s="23"/>
      <c r="G436" s="23"/>
      <c r="H436" s="131"/>
      <c r="I436" s="113"/>
      <c r="J436" s="113"/>
      <c r="K436" s="113"/>
      <c r="L436" s="113"/>
    </row>
    <row r="437" spans="6:12" s="27" customFormat="1" hidden="1" x14ac:dyDescent="0.2">
      <c r="F437" s="23"/>
      <c r="G437" s="23"/>
      <c r="H437" s="131"/>
      <c r="I437" s="113"/>
      <c r="J437" s="113"/>
      <c r="K437" s="113"/>
      <c r="L437" s="113"/>
    </row>
    <row r="438" spans="6:12" s="27" customFormat="1" hidden="1" x14ac:dyDescent="0.2">
      <c r="F438" s="23"/>
      <c r="G438" s="23"/>
      <c r="H438" s="131"/>
      <c r="I438" s="113"/>
      <c r="J438" s="113"/>
      <c r="K438" s="113"/>
      <c r="L438" s="113"/>
    </row>
    <row r="439" spans="6:12" s="27" customFormat="1" hidden="1" x14ac:dyDescent="0.2">
      <c r="F439" s="23"/>
      <c r="G439" s="23"/>
      <c r="H439" s="131"/>
      <c r="I439" s="113"/>
      <c r="J439" s="113"/>
      <c r="K439" s="113"/>
      <c r="L439" s="113"/>
    </row>
    <row r="440" spans="6:12" s="27" customFormat="1" hidden="1" x14ac:dyDescent="0.2">
      <c r="F440" s="23"/>
      <c r="G440" s="23"/>
      <c r="H440" s="131"/>
      <c r="I440" s="113"/>
      <c r="J440" s="113"/>
      <c r="K440" s="113"/>
      <c r="L440" s="113"/>
    </row>
    <row r="441" spans="6:12" s="27" customFormat="1" hidden="1" x14ac:dyDescent="0.2">
      <c r="F441" s="23"/>
      <c r="G441" s="23"/>
      <c r="H441" s="131"/>
      <c r="I441" s="113"/>
      <c r="J441" s="113"/>
      <c r="K441" s="113"/>
      <c r="L441" s="113"/>
    </row>
    <row r="442" spans="6:12" s="27" customFormat="1" hidden="1" x14ac:dyDescent="0.2">
      <c r="F442" s="23"/>
      <c r="G442" s="23"/>
      <c r="H442" s="131"/>
      <c r="I442" s="113"/>
      <c r="J442" s="113"/>
      <c r="K442" s="113"/>
      <c r="L442" s="113"/>
    </row>
    <row r="443" spans="6:12" s="27" customFormat="1" hidden="1" x14ac:dyDescent="0.2">
      <c r="F443" s="23"/>
      <c r="G443" s="23"/>
      <c r="H443" s="131"/>
      <c r="I443" s="113"/>
      <c r="J443" s="113"/>
      <c r="K443" s="113"/>
      <c r="L443" s="113"/>
    </row>
    <row r="444" spans="6:12" s="27" customFormat="1" hidden="1" x14ac:dyDescent="0.2">
      <c r="F444" s="23"/>
      <c r="G444" s="23"/>
      <c r="H444" s="131"/>
      <c r="I444" s="113"/>
      <c r="J444" s="113"/>
      <c r="K444" s="113"/>
      <c r="L444" s="113"/>
    </row>
    <row r="445" spans="6:12" s="27" customFormat="1" hidden="1" x14ac:dyDescent="0.2">
      <c r="F445" s="23"/>
      <c r="G445" s="23"/>
      <c r="H445" s="131"/>
      <c r="I445" s="113"/>
      <c r="J445" s="113"/>
      <c r="K445" s="113"/>
      <c r="L445" s="113"/>
    </row>
    <row r="446" spans="6:12" s="27" customFormat="1" hidden="1" x14ac:dyDescent="0.2">
      <c r="F446" s="23"/>
      <c r="G446" s="23"/>
      <c r="H446" s="131"/>
      <c r="I446" s="113"/>
      <c r="J446" s="113"/>
      <c r="K446" s="113"/>
      <c r="L446" s="113"/>
    </row>
    <row r="447" spans="6:12" s="27" customFormat="1" hidden="1" x14ac:dyDescent="0.2">
      <c r="F447" s="23"/>
      <c r="G447" s="23"/>
      <c r="H447" s="131"/>
      <c r="I447" s="113"/>
      <c r="J447" s="113"/>
      <c r="K447" s="113"/>
      <c r="L447" s="113"/>
    </row>
    <row r="448" spans="6:12" s="27" customFormat="1" hidden="1" x14ac:dyDescent="0.2">
      <c r="F448" s="23"/>
      <c r="G448" s="23"/>
      <c r="H448" s="131"/>
      <c r="I448" s="113"/>
      <c r="J448" s="113"/>
      <c r="K448" s="113"/>
      <c r="L448" s="113"/>
    </row>
    <row r="449" spans="6:12" s="27" customFormat="1" hidden="1" x14ac:dyDescent="0.2">
      <c r="F449" s="23"/>
      <c r="G449" s="23"/>
      <c r="H449" s="131"/>
      <c r="I449" s="113"/>
      <c r="J449" s="113"/>
      <c r="K449" s="113"/>
      <c r="L449" s="113"/>
    </row>
    <row r="450" spans="6:12" s="27" customFormat="1" hidden="1" x14ac:dyDescent="0.2">
      <c r="F450" s="23"/>
      <c r="G450" s="23"/>
      <c r="H450" s="131"/>
      <c r="I450" s="113"/>
      <c r="J450" s="113"/>
      <c r="K450" s="113"/>
      <c r="L450" s="113"/>
    </row>
    <row r="451" spans="6:12" s="27" customFormat="1" hidden="1" x14ac:dyDescent="0.2">
      <c r="F451" s="23"/>
      <c r="G451" s="23"/>
      <c r="H451" s="131"/>
      <c r="I451" s="113"/>
      <c r="J451" s="113"/>
      <c r="K451" s="113"/>
      <c r="L451" s="113"/>
    </row>
    <row r="452" spans="6:12" s="27" customFormat="1" hidden="1" x14ac:dyDescent="0.2">
      <c r="F452" s="23"/>
      <c r="G452" s="23"/>
      <c r="H452" s="131"/>
      <c r="I452" s="113"/>
      <c r="J452" s="113"/>
      <c r="K452" s="113"/>
      <c r="L452" s="113"/>
    </row>
    <row r="453" spans="6:12" s="27" customFormat="1" hidden="1" x14ac:dyDescent="0.2">
      <c r="F453" s="23"/>
      <c r="G453" s="23"/>
      <c r="H453" s="131"/>
      <c r="I453" s="113"/>
      <c r="J453" s="113"/>
      <c r="K453" s="113"/>
      <c r="L453" s="113"/>
    </row>
    <row r="454" spans="6:12" s="27" customFormat="1" hidden="1" x14ac:dyDescent="0.2">
      <c r="F454" s="23"/>
      <c r="G454" s="23"/>
      <c r="H454" s="131"/>
      <c r="I454" s="113"/>
      <c r="J454" s="113"/>
      <c r="K454" s="113"/>
      <c r="L454" s="113"/>
    </row>
    <row r="455" spans="6:12" s="27" customFormat="1" hidden="1" x14ac:dyDescent="0.2">
      <c r="F455" s="23"/>
      <c r="G455" s="23"/>
      <c r="H455" s="131"/>
      <c r="I455" s="113"/>
      <c r="J455" s="113"/>
      <c r="K455" s="113"/>
      <c r="L455" s="113"/>
    </row>
    <row r="456" spans="6:12" s="27" customFormat="1" hidden="1" x14ac:dyDescent="0.2">
      <c r="F456" s="23"/>
      <c r="G456" s="23"/>
      <c r="H456" s="131"/>
      <c r="I456" s="113"/>
      <c r="J456" s="113"/>
      <c r="K456" s="113"/>
      <c r="L456" s="113"/>
    </row>
    <row r="457" spans="6:12" s="27" customFormat="1" hidden="1" x14ac:dyDescent="0.2">
      <c r="F457" s="23"/>
      <c r="G457" s="23"/>
      <c r="H457" s="131"/>
      <c r="I457" s="113"/>
      <c r="J457" s="113"/>
      <c r="K457" s="113"/>
      <c r="L457" s="113"/>
    </row>
    <row r="458" spans="6:12" s="27" customFormat="1" hidden="1" x14ac:dyDescent="0.2">
      <c r="F458" s="23"/>
      <c r="G458" s="23"/>
      <c r="H458" s="131"/>
      <c r="I458" s="113"/>
      <c r="J458" s="113"/>
      <c r="K458" s="113"/>
      <c r="L458" s="113"/>
    </row>
    <row r="459" spans="6:12" s="27" customFormat="1" hidden="1" x14ac:dyDescent="0.2">
      <c r="F459" s="23"/>
      <c r="G459" s="23"/>
      <c r="H459" s="131"/>
      <c r="I459" s="113"/>
      <c r="J459" s="113"/>
      <c r="K459" s="113"/>
      <c r="L459" s="113"/>
    </row>
    <row r="460" spans="6:12" s="27" customFormat="1" hidden="1" x14ac:dyDescent="0.2">
      <c r="F460" s="23"/>
      <c r="G460" s="23"/>
      <c r="H460" s="131"/>
      <c r="I460" s="113"/>
      <c r="J460" s="113"/>
      <c r="K460" s="113"/>
      <c r="L460" s="113"/>
    </row>
    <row r="461" spans="6:12" s="27" customFormat="1" hidden="1" x14ac:dyDescent="0.2">
      <c r="F461" s="23"/>
      <c r="G461" s="23"/>
      <c r="H461" s="131"/>
      <c r="I461" s="113"/>
      <c r="J461" s="113"/>
      <c r="K461" s="113"/>
      <c r="L461" s="113"/>
    </row>
    <row r="462" spans="6:12" s="27" customFormat="1" hidden="1" x14ac:dyDescent="0.2">
      <c r="F462" s="23"/>
      <c r="G462" s="23"/>
      <c r="H462" s="131"/>
      <c r="I462" s="113"/>
      <c r="J462" s="113"/>
      <c r="K462" s="113"/>
      <c r="L462" s="113"/>
    </row>
    <row r="463" spans="6:12" s="27" customFormat="1" hidden="1" x14ac:dyDescent="0.2">
      <c r="F463" s="23"/>
      <c r="G463" s="23"/>
      <c r="H463" s="131"/>
      <c r="I463" s="113"/>
      <c r="J463" s="113"/>
      <c r="K463" s="113"/>
      <c r="L463" s="113"/>
    </row>
    <row r="464" spans="6:12" s="27" customFormat="1" hidden="1" x14ac:dyDescent="0.2">
      <c r="F464" s="23"/>
      <c r="G464" s="23"/>
      <c r="H464" s="131"/>
      <c r="I464" s="113"/>
      <c r="J464" s="113"/>
      <c r="K464" s="113"/>
      <c r="L464" s="113"/>
    </row>
    <row r="465" spans="6:12" s="27" customFormat="1" hidden="1" x14ac:dyDescent="0.2">
      <c r="F465" s="23"/>
      <c r="G465" s="23"/>
      <c r="H465" s="131"/>
      <c r="I465" s="113"/>
      <c r="J465" s="113"/>
      <c r="K465" s="113"/>
      <c r="L465" s="113"/>
    </row>
    <row r="466" spans="6:12" s="27" customFormat="1" hidden="1" x14ac:dyDescent="0.2">
      <c r="F466" s="23"/>
      <c r="G466" s="23"/>
      <c r="H466" s="131"/>
      <c r="I466" s="113"/>
      <c r="J466" s="113"/>
      <c r="K466" s="113"/>
      <c r="L466" s="113"/>
    </row>
    <row r="467" spans="6:12" s="27" customFormat="1" hidden="1" x14ac:dyDescent="0.2">
      <c r="F467" s="23"/>
      <c r="G467" s="23"/>
      <c r="H467" s="131"/>
      <c r="I467" s="113"/>
      <c r="J467" s="113"/>
      <c r="K467" s="113"/>
      <c r="L467" s="113"/>
    </row>
    <row r="468" spans="6:12" s="27" customFormat="1" hidden="1" x14ac:dyDescent="0.2">
      <c r="F468" s="23"/>
      <c r="G468" s="23"/>
      <c r="H468" s="131"/>
      <c r="I468" s="113"/>
      <c r="J468" s="113"/>
      <c r="K468" s="113"/>
      <c r="L468" s="113"/>
    </row>
    <row r="469" spans="6:12" s="27" customFormat="1" hidden="1" x14ac:dyDescent="0.2">
      <c r="F469" s="23"/>
      <c r="G469" s="23"/>
      <c r="H469" s="131"/>
      <c r="I469" s="113"/>
      <c r="J469" s="113"/>
      <c r="K469" s="113"/>
      <c r="L469" s="113"/>
    </row>
    <row r="470" spans="6:12" s="27" customFormat="1" hidden="1" x14ac:dyDescent="0.2">
      <c r="F470" s="23"/>
      <c r="G470" s="23"/>
      <c r="H470" s="131"/>
      <c r="I470" s="113"/>
      <c r="J470" s="113"/>
      <c r="K470" s="113"/>
      <c r="L470" s="113"/>
    </row>
    <row r="471" spans="6:12" s="27" customFormat="1" hidden="1" x14ac:dyDescent="0.2">
      <c r="F471" s="23"/>
      <c r="G471" s="23"/>
      <c r="H471" s="131"/>
      <c r="I471" s="113"/>
      <c r="J471" s="113"/>
      <c r="K471" s="113"/>
      <c r="L471" s="113"/>
    </row>
    <row r="472" spans="6:12" s="27" customFormat="1" hidden="1" x14ac:dyDescent="0.2">
      <c r="F472" s="23"/>
      <c r="G472" s="23"/>
      <c r="H472" s="131"/>
      <c r="I472" s="113"/>
      <c r="J472" s="113"/>
      <c r="K472" s="113"/>
      <c r="L472" s="113"/>
    </row>
    <row r="473" spans="6:12" s="27" customFormat="1" hidden="1" x14ac:dyDescent="0.2">
      <c r="F473" s="23"/>
      <c r="G473" s="23"/>
      <c r="H473" s="131"/>
      <c r="I473" s="113"/>
      <c r="J473" s="113"/>
      <c r="K473" s="113"/>
      <c r="L473" s="113"/>
    </row>
    <row r="474" spans="6:12" s="27" customFormat="1" hidden="1" x14ac:dyDescent="0.2">
      <c r="F474" s="23"/>
      <c r="G474" s="23"/>
      <c r="H474" s="131"/>
      <c r="I474" s="113"/>
      <c r="J474" s="113"/>
      <c r="K474" s="113"/>
      <c r="L474" s="113"/>
    </row>
    <row r="475" spans="6:12" s="27" customFormat="1" hidden="1" x14ac:dyDescent="0.2">
      <c r="F475" s="23"/>
      <c r="G475" s="23"/>
      <c r="H475" s="131"/>
      <c r="I475" s="113"/>
      <c r="J475" s="113"/>
      <c r="K475" s="113"/>
      <c r="L475" s="113"/>
    </row>
    <row r="476" spans="6:12" s="27" customFormat="1" hidden="1" x14ac:dyDescent="0.2">
      <c r="F476" s="23"/>
      <c r="G476" s="23"/>
      <c r="H476" s="131"/>
      <c r="I476" s="113"/>
      <c r="J476" s="113"/>
      <c r="K476" s="113"/>
      <c r="L476" s="113"/>
    </row>
    <row r="477" spans="6:12" s="27" customFormat="1" hidden="1" x14ac:dyDescent="0.2">
      <c r="F477" s="23"/>
      <c r="G477" s="23"/>
      <c r="H477" s="131"/>
      <c r="I477" s="113"/>
      <c r="J477" s="113"/>
      <c r="K477" s="113"/>
      <c r="L477" s="113"/>
    </row>
    <row r="478" spans="6:12" s="27" customFormat="1" hidden="1" x14ac:dyDescent="0.2">
      <c r="F478" s="23"/>
      <c r="G478" s="23"/>
      <c r="H478" s="131"/>
      <c r="I478" s="113"/>
      <c r="J478" s="113"/>
      <c r="K478" s="113"/>
      <c r="L478" s="113"/>
    </row>
    <row r="479" spans="6:12" s="27" customFormat="1" hidden="1" x14ac:dyDescent="0.2">
      <c r="F479" s="23"/>
      <c r="G479" s="23"/>
      <c r="H479" s="131"/>
      <c r="I479" s="113"/>
      <c r="J479" s="113"/>
      <c r="K479" s="113"/>
      <c r="L479" s="113"/>
    </row>
    <row r="480" spans="6:12" s="27" customFormat="1" hidden="1" x14ac:dyDescent="0.2">
      <c r="F480" s="23"/>
      <c r="G480" s="23"/>
      <c r="H480" s="131"/>
      <c r="I480" s="113"/>
      <c r="J480" s="113"/>
      <c r="K480" s="113"/>
      <c r="L480" s="113"/>
    </row>
    <row r="481" spans="6:12" s="27" customFormat="1" hidden="1" x14ac:dyDescent="0.2">
      <c r="F481" s="23"/>
      <c r="G481" s="23"/>
      <c r="H481" s="131"/>
      <c r="I481" s="113"/>
      <c r="J481" s="113"/>
      <c r="K481" s="113"/>
      <c r="L481" s="113"/>
    </row>
    <row r="482" spans="6:12" s="27" customFormat="1" hidden="1" x14ac:dyDescent="0.2">
      <c r="F482" s="23"/>
      <c r="G482" s="23"/>
      <c r="H482" s="131"/>
      <c r="I482" s="113"/>
      <c r="J482" s="113"/>
      <c r="K482" s="113"/>
      <c r="L482" s="113"/>
    </row>
    <row r="483" spans="6:12" s="27" customFormat="1" hidden="1" x14ac:dyDescent="0.2">
      <c r="F483" s="23"/>
      <c r="G483" s="23"/>
      <c r="H483" s="131"/>
      <c r="I483" s="113"/>
      <c r="J483" s="113"/>
      <c r="K483" s="113"/>
      <c r="L483" s="113"/>
    </row>
    <row r="484" spans="6:12" s="27" customFormat="1" hidden="1" x14ac:dyDescent="0.2">
      <c r="F484" s="23"/>
      <c r="G484" s="23"/>
      <c r="H484" s="131"/>
      <c r="I484" s="113"/>
      <c r="J484" s="113"/>
      <c r="K484" s="113"/>
      <c r="L484" s="113"/>
    </row>
    <row r="485" spans="6:12" s="27" customFormat="1" hidden="1" x14ac:dyDescent="0.2">
      <c r="F485" s="23"/>
      <c r="G485" s="23"/>
      <c r="H485" s="131"/>
      <c r="I485" s="113"/>
      <c r="J485" s="113"/>
      <c r="K485" s="113"/>
      <c r="L485" s="113"/>
    </row>
    <row r="486" spans="6:12" s="27" customFormat="1" hidden="1" x14ac:dyDescent="0.2">
      <c r="F486" s="23"/>
      <c r="G486" s="23"/>
      <c r="H486" s="131"/>
      <c r="I486" s="113"/>
      <c r="J486" s="113"/>
      <c r="K486" s="113"/>
      <c r="L486" s="113"/>
    </row>
    <row r="487" spans="6:12" s="27" customFormat="1" hidden="1" x14ac:dyDescent="0.2">
      <c r="F487" s="23"/>
      <c r="G487" s="23"/>
      <c r="H487" s="131"/>
      <c r="I487" s="113"/>
      <c r="J487" s="113"/>
      <c r="K487" s="113"/>
      <c r="L487" s="113"/>
    </row>
    <row r="488" spans="6:12" s="27" customFormat="1" hidden="1" x14ac:dyDescent="0.2">
      <c r="F488" s="23"/>
      <c r="G488" s="23"/>
      <c r="H488" s="131"/>
      <c r="I488" s="113"/>
      <c r="J488" s="113"/>
      <c r="K488" s="113"/>
      <c r="L488" s="113"/>
    </row>
    <row r="489" spans="6:12" s="27" customFormat="1" hidden="1" x14ac:dyDescent="0.2">
      <c r="F489" s="23"/>
      <c r="G489" s="23"/>
      <c r="H489" s="131"/>
      <c r="I489" s="113"/>
      <c r="J489" s="113"/>
      <c r="K489" s="113"/>
      <c r="L489" s="113"/>
    </row>
    <row r="490" spans="6:12" s="27" customFormat="1" hidden="1" x14ac:dyDescent="0.2">
      <c r="F490" s="23"/>
      <c r="G490" s="23"/>
      <c r="H490" s="131"/>
      <c r="I490" s="113"/>
      <c r="J490" s="113"/>
      <c r="K490" s="113"/>
      <c r="L490" s="113"/>
    </row>
    <row r="491" spans="6:12" s="27" customFormat="1" hidden="1" x14ac:dyDescent="0.2">
      <c r="F491" s="23"/>
      <c r="G491" s="23"/>
      <c r="H491" s="131"/>
      <c r="I491" s="113"/>
      <c r="J491" s="113"/>
      <c r="K491" s="113"/>
      <c r="L491" s="113"/>
    </row>
    <row r="492" spans="6:12" s="27" customFormat="1" hidden="1" x14ac:dyDescent="0.2">
      <c r="F492" s="23"/>
      <c r="G492" s="23"/>
      <c r="H492" s="131"/>
      <c r="I492" s="113"/>
      <c r="J492" s="113"/>
      <c r="K492" s="113"/>
      <c r="L492" s="113"/>
    </row>
    <row r="493" spans="6:12" s="27" customFormat="1" hidden="1" x14ac:dyDescent="0.2">
      <c r="F493" s="23"/>
      <c r="G493" s="23"/>
      <c r="H493" s="131"/>
      <c r="I493" s="113"/>
      <c r="J493" s="113"/>
      <c r="K493" s="113"/>
      <c r="L493" s="113"/>
    </row>
    <row r="494" spans="6:12" s="27" customFormat="1" hidden="1" x14ac:dyDescent="0.2">
      <c r="F494" s="23"/>
      <c r="G494" s="23"/>
      <c r="H494" s="131"/>
      <c r="I494" s="113"/>
      <c r="J494" s="113"/>
      <c r="K494" s="113"/>
      <c r="L494" s="113"/>
    </row>
    <row r="495" spans="6:12" s="27" customFormat="1" hidden="1" x14ac:dyDescent="0.2">
      <c r="F495" s="23"/>
      <c r="G495" s="23"/>
      <c r="H495" s="131"/>
      <c r="I495" s="113"/>
      <c r="J495" s="113"/>
      <c r="K495" s="113"/>
      <c r="L495" s="113"/>
    </row>
    <row r="496" spans="6:12" s="27" customFormat="1" hidden="1" x14ac:dyDescent="0.2">
      <c r="F496" s="23"/>
      <c r="G496" s="23"/>
      <c r="H496" s="131"/>
      <c r="I496" s="113"/>
      <c r="J496" s="113"/>
      <c r="K496" s="113"/>
      <c r="L496" s="113"/>
    </row>
    <row r="497" spans="6:12" s="27" customFormat="1" hidden="1" x14ac:dyDescent="0.2">
      <c r="F497" s="23"/>
      <c r="G497" s="23"/>
      <c r="H497" s="131"/>
      <c r="I497" s="113"/>
      <c r="J497" s="113"/>
      <c r="K497" s="113"/>
      <c r="L497" s="113"/>
    </row>
    <row r="498" spans="6:12" s="27" customFormat="1" hidden="1" x14ac:dyDescent="0.2">
      <c r="F498" s="23"/>
      <c r="G498" s="23"/>
      <c r="H498" s="131"/>
      <c r="I498" s="113"/>
      <c r="J498" s="113"/>
      <c r="K498" s="113"/>
      <c r="L498" s="113"/>
    </row>
    <row r="499" spans="6:12" s="27" customFormat="1" hidden="1" x14ac:dyDescent="0.2">
      <c r="F499" s="23"/>
      <c r="G499" s="23"/>
      <c r="H499" s="131"/>
      <c r="I499" s="113"/>
      <c r="J499" s="113"/>
      <c r="K499" s="113"/>
      <c r="L499" s="113"/>
    </row>
    <row r="500" spans="6:12" s="27" customFormat="1" hidden="1" x14ac:dyDescent="0.2">
      <c r="F500" s="23"/>
      <c r="G500" s="23"/>
      <c r="H500" s="131"/>
      <c r="I500" s="113"/>
      <c r="J500" s="113"/>
      <c r="K500" s="113"/>
      <c r="L500" s="113"/>
    </row>
    <row r="501" spans="6:12" s="27" customFormat="1" hidden="1" x14ac:dyDescent="0.2">
      <c r="F501" s="23"/>
      <c r="G501" s="23"/>
      <c r="H501" s="131"/>
      <c r="I501" s="113"/>
      <c r="J501" s="113"/>
      <c r="K501" s="113"/>
      <c r="L501" s="113"/>
    </row>
    <row r="502" spans="6:12" s="27" customFormat="1" hidden="1" x14ac:dyDescent="0.2">
      <c r="F502" s="23"/>
      <c r="G502" s="23"/>
      <c r="H502" s="131"/>
      <c r="I502" s="113"/>
      <c r="J502" s="113"/>
      <c r="K502" s="113"/>
      <c r="L502" s="113"/>
    </row>
    <row r="503" spans="6:12" s="27" customFormat="1" hidden="1" x14ac:dyDescent="0.2">
      <c r="F503" s="23"/>
      <c r="G503" s="23"/>
      <c r="H503" s="131"/>
      <c r="I503" s="113"/>
      <c r="J503" s="113"/>
      <c r="K503" s="113"/>
      <c r="L503" s="113"/>
    </row>
    <row r="504" spans="6:12" s="27" customFormat="1" hidden="1" x14ac:dyDescent="0.2">
      <c r="F504" s="23"/>
      <c r="G504" s="23"/>
      <c r="H504" s="131"/>
      <c r="I504" s="113"/>
      <c r="J504" s="113"/>
      <c r="K504" s="113"/>
      <c r="L504" s="113"/>
    </row>
    <row r="505" spans="6:12" s="27" customFormat="1" hidden="1" x14ac:dyDescent="0.2">
      <c r="F505" s="23"/>
      <c r="G505" s="23"/>
      <c r="H505" s="131"/>
      <c r="I505" s="113"/>
      <c r="J505" s="113"/>
      <c r="K505" s="113"/>
      <c r="L505" s="113"/>
    </row>
    <row r="506" spans="6:12" s="27" customFormat="1" hidden="1" x14ac:dyDescent="0.2">
      <c r="F506" s="23"/>
      <c r="G506" s="23"/>
      <c r="H506" s="131"/>
      <c r="I506" s="113"/>
      <c r="J506" s="113"/>
      <c r="K506" s="113"/>
      <c r="L506" s="113"/>
    </row>
    <row r="507" spans="6:12" s="27" customFormat="1" hidden="1" x14ac:dyDescent="0.2">
      <c r="F507" s="23"/>
      <c r="G507" s="23"/>
      <c r="H507" s="131"/>
      <c r="I507" s="113"/>
      <c r="J507" s="113"/>
      <c r="K507" s="113"/>
      <c r="L507" s="113"/>
    </row>
    <row r="508" spans="6:12" s="27" customFormat="1" hidden="1" x14ac:dyDescent="0.2">
      <c r="F508" s="23"/>
      <c r="G508" s="23"/>
      <c r="H508" s="131"/>
      <c r="I508" s="113"/>
      <c r="J508" s="113"/>
      <c r="K508" s="113"/>
      <c r="L508" s="113"/>
    </row>
    <row r="509" spans="6:12" s="27" customFormat="1" hidden="1" x14ac:dyDescent="0.2">
      <c r="F509" s="23"/>
      <c r="G509" s="23"/>
      <c r="H509" s="131"/>
      <c r="I509" s="113"/>
      <c r="J509" s="113"/>
      <c r="K509" s="113"/>
      <c r="L509" s="113"/>
    </row>
    <row r="510" spans="6:12" s="27" customFormat="1" hidden="1" x14ac:dyDescent="0.2">
      <c r="F510" s="23"/>
      <c r="G510" s="23"/>
      <c r="H510" s="131"/>
      <c r="I510" s="113"/>
      <c r="J510" s="113"/>
      <c r="K510" s="113"/>
      <c r="L510" s="113"/>
    </row>
    <row r="511" spans="6:12" s="27" customFormat="1" hidden="1" x14ac:dyDescent="0.2">
      <c r="F511" s="23"/>
      <c r="G511" s="23"/>
      <c r="H511" s="131"/>
      <c r="I511" s="113"/>
      <c r="J511" s="113"/>
      <c r="K511" s="113"/>
      <c r="L511" s="113"/>
    </row>
    <row r="512" spans="6:12" s="27" customFormat="1" hidden="1" x14ac:dyDescent="0.2">
      <c r="F512" s="23"/>
      <c r="G512" s="23"/>
      <c r="H512" s="131"/>
      <c r="I512" s="113"/>
      <c r="J512" s="113"/>
      <c r="K512" s="113"/>
      <c r="L512" s="113"/>
    </row>
    <row r="513" spans="6:12" s="27" customFormat="1" hidden="1" x14ac:dyDescent="0.2">
      <c r="F513" s="23"/>
      <c r="G513" s="23"/>
      <c r="H513" s="131"/>
      <c r="I513" s="113"/>
      <c r="J513" s="113"/>
      <c r="K513" s="113"/>
      <c r="L513" s="113"/>
    </row>
    <row r="514" spans="6:12" s="27" customFormat="1" hidden="1" x14ac:dyDescent="0.2">
      <c r="F514" s="23"/>
      <c r="G514" s="23"/>
      <c r="H514" s="131"/>
      <c r="I514" s="113"/>
      <c r="J514" s="113"/>
      <c r="K514" s="113"/>
      <c r="L514" s="113"/>
    </row>
    <row r="515" spans="6:12" s="27" customFormat="1" hidden="1" x14ac:dyDescent="0.2">
      <c r="F515" s="23"/>
      <c r="G515" s="23"/>
      <c r="H515" s="131"/>
      <c r="I515" s="113"/>
      <c r="J515" s="113"/>
      <c r="K515" s="113"/>
      <c r="L515" s="113"/>
    </row>
    <row r="516" spans="6:12" s="27" customFormat="1" hidden="1" x14ac:dyDescent="0.2">
      <c r="F516" s="23"/>
      <c r="G516" s="23"/>
      <c r="H516" s="131"/>
      <c r="I516" s="113"/>
      <c r="J516" s="113"/>
      <c r="K516" s="113"/>
      <c r="L516" s="113"/>
    </row>
    <row r="517" spans="6:12" s="27" customFormat="1" hidden="1" x14ac:dyDescent="0.2">
      <c r="F517" s="23"/>
      <c r="G517" s="23"/>
      <c r="H517" s="131"/>
      <c r="I517" s="113"/>
      <c r="J517" s="113"/>
      <c r="K517" s="113"/>
      <c r="L517" s="113"/>
    </row>
    <row r="518" spans="6:12" s="27" customFormat="1" hidden="1" x14ac:dyDescent="0.2">
      <c r="F518" s="23"/>
      <c r="G518" s="23"/>
      <c r="H518" s="131"/>
      <c r="I518" s="113"/>
      <c r="J518" s="113"/>
      <c r="K518" s="113"/>
      <c r="L518" s="113"/>
    </row>
    <row r="519" spans="6:12" s="27" customFormat="1" hidden="1" x14ac:dyDescent="0.2">
      <c r="F519" s="23"/>
      <c r="G519" s="23"/>
      <c r="H519" s="131"/>
      <c r="I519" s="113"/>
      <c r="J519" s="113"/>
      <c r="K519" s="113"/>
      <c r="L519" s="113"/>
    </row>
    <row r="520" spans="6:12" s="27" customFormat="1" hidden="1" x14ac:dyDescent="0.2">
      <c r="F520" s="23"/>
      <c r="G520" s="23"/>
      <c r="H520" s="131"/>
      <c r="I520" s="113"/>
      <c r="J520" s="113"/>
      <c r="K520" s="113"/>
      <c r="L520" s="113"/>
    </row>
    <row r="521" spans="6:12" s="27" customFormat="1" hidden="1" x14ac:dyDescent="0.2">
      <c r="F521" s="23"/>
      <c r="G521" s="23"/>
      <c r="H521" s="131"/>
      <c r="I521" s="113"/>
      <c r="J521" s="113"/>
      <c r="K521" s="113"/>
      <c r="L521" s="113"/>
    </row>
    <row r="522" spans="6:12" s="27" customFormat="1" hidden="1" x14ac:dyDescent="0.2">
      <c r="F522" s="23"/>
      <c r="G522" s="23"/>
      <c r="H522" s="131"/>
      <c r="I522" s="113"/>
      <c r="J522" s="113"/>
      <c r="K522" s="113"/>
      <c r="L522" s="113"/>
    </row>
    <row r="523" spans="6:12" s="27" customFormat="1" hidden="1" x14ac:dyDescent="0.2">
      <c r="F523" s="23"/>
      <c r="G523" s="23"/>
      <c r="H523" s="131"/>
      <c r="I523" s="113"/>
      <c r="J523" s="113"/>
      <c r="K523" s="113"/>
      <c r="L523" s="113"/>
    </row>
    <row r="524" spans="6:12" s="27" customFormat="1" hidden="1" x14ac:dyDescent="0.2">
      <c r="F524" s="23"/>
      <c r="G524" s="23"/>
      <c r="H524" s="131"/>
      <c r="I524" s="113"/>
      <c r="J524" s="113"/>
      <c r="K524" s="113"/>
      <c r="L524" s="113"/>
    </row>
    <row r="525" spans="6:12" s="27" customFormat="1" hidden="1" x14ac:dyDescent="0.2">
      <c r="F525" s="23"/>
      <c r="G525" s="23"/>
      <c r="H525" s="131"/>
      <c r="I525" s="113"/>
      <c r="J525" s="113"/>
      <c r="K525" s="113"/>
      <c r="L525" s="113"/>
    </row>
    <row r="526" spans="6:12" s="27" customFormat="1" hidden="1" x14ac:dyDescent="0.2">
      <c r="F526" s="23"/>
      <c r="G526" s="23"/>
      <c r="H526" s="131"/>
      <c r="I526" s="113"/>
      <c r="J526" s="113"/>
      <c r="K526" s="113"/>
      <c r="L526" s="113"/>
    </row>
    <row r="527" spans="6:12" s="27" customFormat="1" hidden="1" x14ac:dyDescent="0.2">
      <c r="F527" s="23"/>
      <c r="G527" s="23"/>
      <c r="H527" s="131"/>
      <c r="I527" s="113"/>
      <c r="J527" s="113"/>
      <c r="K527" s="113"/>
      <c r="L527" s="113"/>
    </row>
    <row r="528" spans="6:12" s="27" customFormat="1" hidden="1" x14ac:dyDescent="0.2">
      <c r="F528" s="23"/>
      <c r="G528" s="23"/>
      <c r="H528" s="131"/>
      <c r="I528" s="113"/>
      <c r="J528" s="113"/>
      <c r="K528" s="113"/>
      <c r="L528" s="113"/>
    </row>
    <row r="529" spans="6:12" s="27" customFormat="1" hidden="1" x14ac:dyDescent="0.2">
      <c r="F529" s="23"/>
      <c r="G529" s="23"/>
      <c r="H529" s="131"/>
      <c r="I529" s="113"/>
      <c r="J529" s="113"/>
      <c r="K529" s="113"/>
      <c r="L529" s="113"/>
    </row>
    <row r="530" spans="6:12" s="27" customFormat="1" hidden="1" x14ac:dyDescent="0.2">
      <c r="F530" s="23"/>
      <c r="G530" s="23"/>
      <c r="H530" s="131"/>
      <c r="I530" s="113"/>
      <c r="J530" s="113"/>
      <c r="K530" s="113"/>
      <c r="L530" s="113"/>
    </row>
    <row r="531" spans="6:12" s="27" customFormat="1" hidden="1" x14ac:dyDescent="0.2">
      <c r="F531" s="23"/>
      <c r="G531" s="23"/>
      <c r="H531" s="131"/>
      <c r="I531" s="113"/>
      <c r="J531" s="113"/>
      <c r="K531" s="113"/>
      <c r="L531" s="113"/>
    </row>
    <row r="532" spans="6:12" s="27" customFormat="1" hidden="1" x14ac:dyDescent="0.2">
      <c r="F532" s="23"/>
      <c r="G532" s="23"/>
      <c r="H532" s="131"/>
      <c r="I532" s="113"/>
      <c r="J532" s="113"/>
      <c r="K532" s="113"/>
      <c r="L532" s="113"/>
    </row>
    <row r="533" spans="6:12" s="27" customFormat="1" hidden="1" x14ac:dyDescent="0.2">
      <c r="F533" s="23"/>
      <c r="G533" s="23"/>
      <c r="H533" s="131"/>
      <c r="I533" s="113"/>
      <c r="J533" s="113"/>
      <c r="K533" s="113"/>
      <c r="L533" s="113"/>
    </row>
    <row r="534" spans="6:12" s="27" customFormat="1" hidden="1" x14ac:dyDescent="0.2">
      <c r="F534" s="23"/>
      <c r="G534" s="23"/>
      <c r="H534" s="131"/>
      <c r="I534" s="113"/>
      <c r="J534" s="113"/>
      <c r="K534" s="113"/>
      <c r="L534" s="113"/>
    </row>
    <row r="535" spans="6:12" s="27" customFormat="1" hidden="1" x14ac:dyDescent="0.2">
      <c r="F535" s="23"/>
      <c r="G535" s="23"/>
      <c r="H535" s="131"/>
      <c r="I535" s="113"/>
      <c r="J535" s="113"/>
      <c r="K535" s="113"/>
      <c r="L535" s="113"/>
    </row>
    <row r="536" spans="6:12" s="27" customFormat="1" hidden="1" x14ac:dyDescent="0.2">
      <c r="F536" s="23"/>
      <c r="G536" s="23"/>
      <c r="H536" s="131"/>
      <c r="I536" s="113"/>
      <c r="J536" s="113"/>
      <c r="K536" s="113"/>
      <c r="L536" s="113"/>
    </row>
    <row r="537" spans="6:12" s="27" customFormat="1" hidden="1" x14ac:dyDescent="0.2">
      <c r="F537" s="23"/>
      <c r="G537" s="23"/>
      <c r="H537" s="131"/>
      <c r="I537" s="113"/>
      <c r="J537" s="113"/>
      <c r="K537" s="113"/>
      <c r="L537" s="113"/>
    </row>
    <row r="538" spans="6:12" s="27" customFormat="1" hidden="1" x14ac:dyDescent="0.2">
      <c r="F538" s="23"/>
      <c r="G538" s="23"/>
      <c r="H538" s="131"/>
      <c r="I538" s="113"/>
      <c r="J538" s="113"/>
      <c r="K538" s="113"/>
      <c r="L538" s="113"/>
    </row>
    <row r="539" spans="6:12" s="27" customFormat="1" hidden="1" x14ac:dyDescent="0.2">
      <c r="F539" s="23"/>
      <c r="G539" s="23"/>
      <c r="H539" s="131"/>
      <c r="I539" s="113"/>
      <c r="J539" s="113"/>
      <c r="K539" s="113"/>
      <c r="L539" s="113"/>
    </row>
    <row r="540" spans="6:12" s="27" customFormat="1" hidden="1" x14ac:dyDescent="0.2">
      <c r="F540" s="23"/>
      <c r="G540" s="23"/>
      <c r="H540" s="131"/>
      <c r="I540" s="113"/>
      <c r="J540" s="113"/>
      <c r="K540" s="113"/>
      <c r="L540" s="113"/>
    </row>
    <row r="541" spans="6:12" s="27" customFormat="1" hidden="1" x14ac:dyDescent="0.2">
      <c r="F541" s="23"/>
      <c r="G541" s="23"/>
      <c r="H541" s="131"/>
      <c r="I541" s="113"/>
      <c r="J541" s="113"/>
      <c r="K541" s="113"/>
      <c r="L541" s="113"/>
    </row>
    <row r="542" spans="6:12" s="27" customFormat="1" hidden="1" x14ac:dyDescent="0.2">
      <c r="F542" s="23"/>
      <c r="G542" s="23"/>
      <c r="H542" s="131"/>
      <c r="I542" s="113"/>
      <c r="J542" s="113"/>
      <c r="K542" s="113"/>
      <c r="L542" s="113"/>
    </row>
    <row r="543" spans="6:12" s="27" customFormat="1" hidden="1" x14ac:dyDescent="0.2">
      <c r="F543" s="23"/>
      <c r="G543" s="23"/>
      <c r="H543" s="131"/>
      <c r="I543" s="113"/>
      <c r="J543" s="113"/>
      <c r="K543" s="113"/>
      <c r="L543" s="113"/>
    </row>
    <row r="544" spans="6:12" s="27" customFormat="1" hidden="1" x14ac:dyDescent="0.2">
      <c r="F544" s="23"/>
      <c r="G544" s="23"/>
      <c r="H544" s="131"/>
      <c r="I544" s="113"/>
      <c r="J544" s="113"/>
      <c r="K544" s="113"/>
      <c r="L544" s="113"/>
    </row>
    <row r="545" spans="6:12" s="27" customFormat="1" hidden="1" x14ac:dyDescent="0.2">
      <c r="F545" s="23"/>
      <c r="G545" s="23"/>
      <c r="H545" s="131"/>
      <c r="I545" s="113"/>
      <c r="J545" s="113"/>
      <c r="K545" s="113"/>
      <c r="L545" s="113"/>
    </row>
    <row r="546" spans="6:12" s="27" customFormat="1" hidden="1" x14ac:dyDescent="0.2">
      <c r="F546" s="23"/>
      <c r="G546" s="23"/>
      <c r="H546" s="131"/>
      <c r="I546" s="113"/>
      <c r="J546" s="113"/>
      <c r="K546" s="113"/>
      <c r="L546" s="113"/>
    </row>
    <row r="547" spans="6:12" s="27" customFormat="1" hidden="1" x14ac:dyDescent="0.2">
      <c r="F547" s="23"/>
      <c r="G547" s="23"/>
      <c r="H547" s="131"/>
      <c r="I547" s="113"/>
      <c r="J547" s="113"/>
      <c r="K547" s="113"/>
      <c r="L547" s="113"/>
    </row>
    <row r="548" spans="6:12" s="27" customFormat="1" hidden="1" x14ac:dyDescent="0.2">
      <c r="F548" s="23"/>
      <c r="G548" s="23"/>
      <c r="H548" s="131"/>
      <c r="I548" s="113"/>
      <c r="J548" s="113"/>
      <c r="K548" s="113"/>
      <c r="L548" s="113"/>
    </row>
    <row r="549" spans="6:12" s="27" customFormat="1" hidden="1" x14ac:dyDescent="0.2">
      <c r="F549" s="23"/>
      <c r="G549" s="23"/>
      <c r="H549" s="131"/>
      <c r="I549" s="113"/>
      <c r="J549" s="113"/>
      <c r="K549" s="113"/>
      <c r="L549" s="113"/>
    </row>
    <row r="550" spans="6:12" s="27" customFormat="1" hidden="1" x14ac:dyDescent="0.2">
      <c r="F550" s="23"/>
      <c r="G550" s="23"/>
      <c r="H550" s="131"/>
      <c r="I550" s="113"/>
      <c r="J550" s="113"/>
      <c r="K550" s="113"/>
      <c r="L550" s="113"/>
    </row>
    <row r="551" spans="6:12" s="27" customFormat="1" hidden="1" x14ac:dyDescent="0.2">
      <c r="F551" s="23"/>
      <c r="G551" s="23"/>
      <c r="H551" s="131"/>
      <c r="I551" s="113"/>
      <c r="J551" s="113"/>
      <c r="K551" s="113"/>
      <c r="L551" s="113"/>
    </row>
    <row r="552" spans="6:12" s="27" customFormat="1" hidden="1" x14ac:dyDescent="0.2">
      <c r="F552" s="23"/>
      <c r="G552" s="23"/>
      <c r="H552" s="131"/>
      <c r="I552" s="113"/>
      <c r="J552" s="113"/>
      <c r="K552" s="113"/>
      <c r="L552" s="113"/>
    </row>
    <row r="553" spans="6:12" s="27" customFormat="1" hidden="1" x14ac:dyDescent="0.2">
      <c r="F553" s="23"/>
      <c r="G553" s="23"/>
      <c r="H553" s="131"/>
      <c r="I553" s="113"/>
      <c r="J553" s="113"/>
      <c r="K553" s="113"/>
      <c r="L553" s="113"/>
    </row>
    <row r="554" spans="6:12" s="27" customFormat="1" hidden="1" x14ac:dyDescent="0.2">
      <c r="F554" s="23"/>
      <c r="G554" s="23"/>
      <c r="H554" s="131"/>
      <c r="I554" s="113"/>
      <c r="J554" s="113"/>
      <c r="K554" s="113"/>
      <c r="L554" s="113"/>
    </row>
    <row r="555" spans="6:12" s="27" customFormat="1" hidden="1" x14ac:dyDescent="0.2">
      <c r="F555" s="23"/>
      <c r="G555" s="23"/>
      <c r="H555" s="131"/>
      <c r="I555" s="113"/>
      <c r="J555" s="113"/>
      <c r="K555" s="113"/>
      <c r="L555" s="113"/>
    </row>
    <row r="556" spans="6:12" s="27" customFormat="1" hidden="1" x14ac:dyDescent="0.2">
      <c r="F556" s="23"/>
      <c r="G556" s="23"/>
      <c r="H556" s="131"/>
      <c r="I556" s="113"/>
      <c r="J556" s="113"/>
      <c r="K556" s="113"/>
      <c r="L556" s="113"/>
    </row>
    <row r="557" spans="6:12" s="27" customFormat="1" hidden="1" x14ac:dyDescent="0.2">
      <c r="F557" s="23"/>
      <c r="G557" s="23"/>
      <c r="H557" s="131"/>
      <c r="I557" s="113"/>
      <c r="J557" s="113"/>
      <c r="K557" s="113"/>
      <c r="L557" s="113"/>
    </row>
    <row r="558" spans="6:12" s="27" customFormat="1" hidden="1" x14ac:dyDescent="0.2">
      <c r="F558" s="23"/>
      <c r="G558" s="23"/>
      <c r="H558" s="131"/>
      <c r="I558" s="113"/>
      <c r="J558" s="113"/>
      <c r="K558" s="113"/>
      <c r="L558" s="113"/>
    </row>
    <row r="559" spans="6:12" s="27" customFormat="1" hidden="1" x14ac:dyDescent="0.2">
      <c r="F559" s="23"/>
      <c r="G559" s="23"/>
      <c r="H559" s="131"/>
      <c r="I559" s="113"/>
      <c r="J559" s="113"/>
      <c r="K559" s="113"/>
      <c r="L559" s="113"/>
    </row>
    <row r="560" spans="6:12" s="27" customFormat="1" hidden="1" x14ac:dyDescent="0.2">
      <c r="F560" s="23"/>
      <c r="G560" s="23"/>
      <c r="H560" s="131"/>
      <c r="I560" s="113"/>
      <c r="J560" s="113"/>
      <c r="K560" s="113"/>
      <c r="L560" s="113"/>
    </row>
    <row r="561" spans="6:12" s="27" customFormat="1" hidden="1" x14ac:dyDescent="0.2">
      <c r="F561" s="23"/>
      <c r="G561" s="23"/>
      <c r="H561" s="131"/>
      <c r="I561" s="113"/>
      <c r="J561" s="113"/>
      <c r="K561" s="113"/>
      <c r="L561" s="113"/>
    </row>
    <row r="562" spans="6:12" s="27" customFormat="1" hidden="1" x14ac:dyDescent="0.2">
      <c r="F562" s="23"/>
      <c r="G562" s="23"/>
      <c r="H562" s="131"/>
      <c r="I562" s="113"/>
      <c r="J562" s="113"/>
      <c r="K562" s="113"/>
      <c r="L562" s="113"/>
    </row>
    <row r="563" spans="6:12" s="27" customFormat="1" hidden="1" x14ac:dyDescent="0.2">
      <c r="F563" s="23"/>
      <c r="G563" s="23"/>
      <c r="H563" s="131"/>
      <c r="I563" s="113"/>
      <c r="J563" s="113"/>
      <c r="K563" s="113"/>
      <c r="L563" s="113"/>
    </row>
    <row r="564" spans="6:12" s="27" customFormat="1" hidden="1" x14ac:dyDescent="0.2">
      <c r="F564" s="23"/>
      <c r="G564" s="23"/>
      <c r="H564" s="131"/>
      <c r="I564" s="113"/>
      <c r="J564" s="113"/>
      <c r="K564" s="113"/>
      <c r="L564" s="113"/>
    </row>
    <row r="565" spans="6:12" s="27" customFormat="1" hidden="1" x14ac:dyDescent="0.2">
      <c r="F565" s="23"/>
      <c r="G565" s="23"/>
      <c r="H565" s="131"/>
      <c r="I565" s="113"/>
      <c r="J565" s="113"/>
      <c r="K565" s="113"/>
      <c r="L565" s="113"/>
    </row>
    <row r="566" spans="6:12" s="27" customFormat="1" hidden="1" x14ac:dyDescent="0.2">
      <c r="F566" s="23"/>
      <c r="G566" s="23"/>
      <c r="H566" s="131"/>
      <c r="I566" s="113"/>
      <c r="J566" s="113"/>
      <c r="K566" s="113"/>
      <c r="L566" s="113"/>
    </row>
    <row r="567" spans="6:12" s="27" customFormat="1" hidden="1" x14ac:dyDescent="0.2">
      <c r="F567" s="23"/>
      <c r="G567" s="23"/>
      <c r="H567" s="131"/>
      <c r="I567" s="113"/>
      <c r="J567" s="113"/>
      <c r="K567" s="113"/>
      <c r="L567" s="113"/>
    </row>
    <row r="568" spans="6:12" s="27" customFormat="1" hidden="1" x14ac:dyDescent="0.2">
      <c r="F568" s="23"/>
      <c r="G568" s="23"/>
      <c r="H568" s="131"/>
      <c r="I568" s="113"/>
      <c r="J568" s="113"/>
      <c r="K568" s="113"/>
      <c r="L568" s="113"/>
    </row>
    <row r="569" spans="6:12" s="27" customFormat="1" hidden="1" x14ac:dyDescent="0.2">
      <c r="F569" s="23"/>
      <c r="G569" s="23"/>
      <c r="H569" s="131"/>
      <c r="I569" s="113"/>
      <c r="J569" s="113"/>
      <c r="K569" s="113"/>
      <c r="L569" s="113"/>
    </row>
    <row r="570" spans="6:12" s="27" customFormat="1" hidden="1" x14ac:dyDescent="0.2">
      <c r="F570" s="23"/>
      <c r="G570" s="23"/>
      <c r="H570" s="131"/>
      <c r="I570" s="113"/>
      <c r="J570" s="113"/>
      <c r="K570" s="113"/>
      <c r="L570" s="113"/>
    </row>
    <row r="571" spans="6:12" s="27" customFormat="1" hidden="1" x14ac:dyDescent="0.2">
      <c r="F571" s="23"/>
      <c r="G571" s="23"/>
      <c r="H571" s="131"/>
      <c r="I571" s="113"/>
      <c r="J571" s="113"/>
      <c r="K571" s="113"/>
      <c r="L571" s="113"/>
    </row>
    <row r="572" spans="6:12" s="27" customFormat="1" hidden="1" x14ac:dyDescent="0.2">
      <c r="F572" s="23"/>
      <c r="G572" s="23"/>
      <c r="H572" s="131"/>
      <c r="I572" s="113"/>
      <c r="J572" s="113"/>
      <c r="K572" s="113"/>
      <c r="L572" s="113"/>
    </row>
    <row r="573" spans="6:12" s="27" customFormat="1" hidden="1" x14ac:dyDescent="0.2">
      <c r="F573" s="23"/>
      <c r="G573" s="23"/>
      <c r="H573" s="131"/>
      <c r="I573" s="113"/>
      <c r="J573" s="113"/>
      <c r="K573" s="113"/>
      <c r="L573" s="113"/>
    </row>
    <row r="574" spans="6:12" s="27" customFormat="1" hidden="1" x14ac:dyDescent="0.2">
      <c r="F574" s="23"/>
      <c r="G574" s="23"/>
      <c r="H574" s="131"/>
      <c r="I574" s="113"/>
      <c r="J574" s="113"/>
      <c r="K574" s="113"/>
      <c r="L574" s="113"/>
    </row>
    <row r="575" spans="6:12" s="27" customFormat="1" hidden="1" x14ac:dyDescent="0.2">
      <c r="F575" s="23"/>
      <c r="G575" s="23"/>
      <c r="H575" s="131"/>
      <c r="I575" s="113"/>
      <c r="J575" s="113"/>
      <c r="K575" s="113"/>
      <c r="L575" s="113"/>
    </row>
    <row r="576" spans="6:12" s="27" customFormat="1" hidden="1" x14ac:dyDescent="0.2">
      <c r="F576" s="23"/>
      <c r="G576" s="23"/>
      <c r="H576" s="131"/>
      <c r="I576" s="113"/>
      <c r="J576" s="113"/>
      <c r="K576" s="113"/>
      <c r="L576" s="113"/>
    </row>
    <row r="577" spans="6:12" s="27" customFormat="1" hidden="1" x14ac:dyDescent="0.2">
      <c r="F577" s="23"/>
      <c r="G577" s="23"/>
      <c r="H577" s="131"/>
      <c r="I577" s="113"/>
      <c r="J577" s="113"/>
      <c r="K577" s="113"/>
      <c r="L577" s="113"/>
    </row>
    <row r="578" spans="6:12" s="27" customFormat="1" hidden="1" x14ac:dyDescent="0.2">
      <c r="F578" s="23"/>
      <c r="G578" s="23"/>
      <c r="H578" s="131"/>
      <c r="I578" s="113"/>
      <c r="J578" s="113"/>
      <c r="K578" s="113"/>
      <c r="L578" s="113"/>
    </row>
    <row r="579" spans="6:12" s="27" customFormat="1" hidden="1" x14ac:dyDescent="0.2">
      <c r="F579" s="23"/>
      <c r="G579" s="23"/>
      <c r="H579" s="131"/>
      <c r="I579" s="113"/>
      <c r="J579" s="113"/>
      <c r="K579" s="113"/>
      <c r="L579" s="113"/>
    </row>
    <row r="580" spans="6:12" s="27" customFormat="1" hidden="1" x14ac:dyDescent="0.2">
      <c r="F580" s="23"/>
      <c r="G580" s="23"/>
      <c r="H580" s="131"/>
      <c r="I580" s="113"/>
      <c r="J580" s="113"/>
      <c r="K580" s="113"/>
      <c r="L580" s="113"/>
    </row>
    <row r="581" spans="6:12" s="27" customFormat="1" hidden="1" x14ac:dyDescent="0.2">
      <c r="F581" s="23"/>
      <c r="G581" s="23"/>
      <c r="H581" s="131"/>
      <c r="I581" s="113"/>
      <c r="J581" s="113"/>
      <c r="K581" s="113"/>
      <c r="L581" s="113"/>
    </row>
    <row r="582" spans="6:12" s="27" customFormat="1" hidden="1" x14ac:dyDescent="0.2">
      <c r="F582" s="23"/>
      <c r="G582" s="23"/>
      <c r="H582" s="131"/>
      <c r="I582" s="113"/>
      <c r="J582" s="113"/>
      <c r="K582" s="113"/>
      <c r="L582" s="113"/>
    </row>
    <row r="583" spans="6:12" s="27" customFormat="1" hidden="1" x14ac:dyDescent="0.2">
      <c r="F583" s="23"/>
      <c r="G583" s="23"/>
      <c r="H583" s="131"/>
      <c r="I583" s="113"/>
      <c r="J583" s="113"/>
      <c r="K583" s="113"/>
      <c r="L583" s="113"/>
    </row>
    <row r="584" spans="6:12" s="27" customFormat="1" hidden="1" x14ac:dyDescent="0.2">
      <c r="F584" s="23"/>
      <c r="G584" s="23"/>
      <c r="H584" s="131"/>
      <c r="I584" s="113"/>
      <c r="J584" s="113"/>
      <c r="K584" s="113"/>
      <c r="L584" s="113"/>
    </row>
    <row r="585" spans="6:12" s="27" customFormat="1" hidden="1" x14ac:dyDescent="0.2">
      <c r="F585" s="23"/>
      <c r="G585" s="23"/>
      <c r="H585" s="131"/>
      <c r="I585" s="113"/>
      <c r="J585" s="113"/>
      <c r="K585" s="113"/>
      <c r="L585" s="113"/>
    </row>
    <row r="586" spans="6:12" s="27" customFormat="1" hidden="1" x14ac:dyDescent="0.2">
      <c r="F586" s="23"/>
      <c r="G586" s="23"/>
      <c r="H586" s="131"/>
      <c r="I586" s="113"/>
      <c r="J586" s="113"/>
      <c r="K586" s="113"/>
      <c r="L586" s="113"/>
    </row>
    <row r="587" spans="6:12" s="27" customFormat="1" hidden="1" x14ac:dyDescent="0.2">
      <c r="F587" s="23"/>
      <c r="G587" s="23"/>
      <c r="H587" s="131"/>
      <c r="I587" s="113"/>
      <c r="J587" s="113"/>
      <c r="K587" s="113"/>
      <c r="L587" s="113"/>
    </row>
    <row r="588" spans="6:12" s="27" customFormat="1" hidden="1" x14ac:dyDescent="0.2">
      <c r="F588" s="23"/>
      <c r="G588" s="23"/>
      <c r="H588" s="131"/>
      <c r="I588" s="113"/>
      <c r="J588" s="113"/>
      <c r="K588" s="113"/>
      <c r="L588" s="113"/>
    </row>
    <row r="589" spans="6:12" s="27" customFormat="1" hidden="1" x14ac:dyDescent="0.2">
      <c r="F589" s="23"/>
      <c r="G589" s="23"/>
      <c r="H589" s="131"/>
      <c r="I589" s="113"/>
      <c r="J589" s="113"/>
      <c r="K589" s="113"/>
      <c r="L589" s="113"/>
    </row>
    <row r="590" spans="6:12" s="27" customFormat="1" hidden="1" x14ac:dyDescent="0.2">
      <c r="F590" s="23"/>
      <c r="G590" s="23"/>
      <c r="H590" s="131"/>
      <c r="I590" s="113"/>
      <c r="J590" s="113"/>
      <c r="K590" s="113"/>
      <c r="L590" s="113"/>
    </row>
    <row r="591" spans="6:12" s="27" customFormat="1" hidden="1" x14ac:dyDescent="0.2">
      <c r="F591" s="23"/>
      <c r="G591" s="23"/>
      <c r="H591" s="131"/>
      <c r="I591" s="113"/>
      <c r="J591" s="113"/>
      <c r="K591" s="113"/>
      <c r="L591" s="113"/>
    </row>
    <row r="592" spans="6:12" s="27" customFormat="1" hidden="1" x14ac:dyDescent="0.2">
      <c r="F592" s="23"/>
      <c r="G592" s="23"/>
      <c r="H592" s="131"/>
      <c r="I592" s="113"/>
      <c r="J592" s="113"/>
      <c r="K592" s="113"/>
      <c r="L592" s="113"/>
    </row>
    <row r="593" spans="6:12" s="27" customFormat="1" hidden="1" x14ac:dyDescent="0.2">
      <c r="F593" s="23"/>
      <c r="G593" s="23"/>
      <c r="H593" s="131"/>
      <c r="I593" s="113"/>
      <c r="J593" s="113"/>
      <c r="K593" s="113"/>
      <c r="L593" s="113"/>
    </row>
    <row r="594" spans="6:12" s="27" customFormat="1" hidden="1" x14ac:dyDescent="0.2">
      <c r="F594" s="23"/>
      <c r="G594" s="23"/>
      <c r="H594" s="131"/>
      <c r="I594" s="113"/>
      <c r="J594" s="113"/>
      <c r="K594" s="113"/>
      <c r="L594" s="113"/>
    </row>
    <row r="595" spans="6:12" s="27" customFormat="1" hidden="1" x14ac:dyDescent="0.2">
      <c r="F595" s="23"/>
      <c r="G595" s="23"/>
      <c r="H595" s="131"/>
      <c r="I595" s="113"/>
      <c r="J595" s="113"/>
      <c r="K595" s="113"/>
      <c r="L595" s="113"/>
    </row>
    <row r="596" spans="6:12" s="27" customFormat="1" hidden="1" x14ac:dyDescent="0.2">
      <c r="F596" s="23"/>
      <c r="G596" s="23"/>
      <c r="H596" s="131"/>
      <c r="I596" s="113"/>
      <c r="J596" s="113"/>
      <c r="K596" s="113"/>
      <c r="L596" s="113"/>
    </row>
    <row r="597" spans="6:12" s="27" customFormat="1" hidden="1" x14ac:dyDescent="0.2">
      <c r="F597" s="23"/>
      <c r="G597" s="23"/>
      <c r="H597" s="131"/>
      <c r="I597" s="113"/>
      <c r="J597" s="113"/>
      <c r="K597" s="113"/>
      <c r="L597" s="113"/>
    </row>
    <row r="598" spans="6:12" s="27" customFormat="1" hidden="1" x14ac:dyDescent="0.2">
      <c r="F598" s="23"/>
      <c r="G598" s="23"/>
      <c r="H598" s="131"/>
      <c r="I598" s="113"/>
      <c r="J598" s="113"/>
      <c r="K598" s="113"/>
      <c r="L598" s="113"/>
    </row>
    <row r="599" spans="6:12" s="27" customFormat="1" hidden="1" x14ac:dyDescent="0.2">
      <c r="F599" s="23"/>
      <c r="G599" s="23"/>
      <c r="H599" s="131"/>
      <c r="I599" s="113"/>
      <c r="J599" s="113"/>
      <c r="K599" s="113"/>
      <c r="L599" s="113"/>
    </row>
    <row r="600" spans="6:12" s="27" customFormat="1" hidden="1" x14ac:dyDescent="0.2">
      <c r="F600" s="23"/>
      <c r="G600" s="23"/>
      <c r="H600" s="131"/>
      <c r="I600" s="113"/>
      <c r="J600" s="113"/>
      <c r="K600" s="113"/>
      <c r="L600" s="113"/>
    </row>
    <row r="601" spans="6:12" s="27" customFormat="1" hidden="1" x14ac:dyDescent="0.2">
      <c r="F601" s="23"/>
      <c r="G601" s="23"/>
      <c r="H601" s="131"/>
      <c r="I601" s="113"/>
      <c r="J601" s="113"/>
      <c r="K601" s="113"/>
      <c r="L601" s="113"/>
    </row>
    <row r="602" spans="6:12" s="27" customFormat="1" hidden="1" x14ac:dyDescent="0.2">
      <c r="F602" s="23"/>
      <c r="G602" s="23"/>
      <c r="H602" s="131"/>
      <c r="I602" s="113"/>
      <c r="J602" s="113"/>
      <c r="K602" s="113"/>
      <c r="L602" s="113"/>
    </row>
    <row r="603" spans="6:12" s="27" customFormat="1" hidden="1" x14ac:dyDescent="0.2">
      <c r="F603" s="23"/>
      <c r="G603" s="23"/>
      <c r="H603" s="131"/>
      <c r="I603" s="113"/>
      <c r="J603" s="113"/>
      <c r="K603" s="113"/>
      <c r="L603" s="113"/>
    </row>
    <row r="604" spans="6:12" s="27" customFormat="1" hidden="1" x14ac:dyDescent="0.2">
      <c r="F604" s="23"/>
      <c r="G604" s="23"/>
      <c r="H604" s="131"/>
      <c r="I604" s="113"/>
      <c r="J604" s="113"/>
      <c r="K604" s="113"/>
      <c r="L604" s="113"/>
    </row>
    <row r="605" spans="6:12" s="27" customFormat="1" hidden="1" x14ac:dyDescent="0.2">
      <c r="F605" s="23"/>
      <c r="G605" s="23"/>
      <c r="H605" s="131"/>
      <c r="I605" s="113"/>
      <c r="J605" s="113"/>
      <c r="K605" s="113"/>
      <c r="L605" s="113"/>
    </row>
    <row r="606" spans="6:12" s="27" customFormat="1" hidden="1" x14ac:dyDescent="0.2">
      <c r="F606" s="23"/>
      <c r="G606" s="23"/>
      <c r="H606" s="131"/>
      <c r="I606" s="113"/>
      <c r="J606" s="113"/>
      <c r="K606" s="113"/>
      <c r="L606" s="113"/>
    </row>
    <row r="607" spans="6:12" s="27" customFormat="1" hidden="1" x14ac:dyDescent="0.2">
      <c r="F607" s="23"/>
      <c r="G607" s="23"/>
      <c r="H607" s="131"/>
      <c r="I607" s="113"/>
      <c r="J607" s="113"/>
      <c r="K607" s="113"/>
      <c r="L607" s="113"/>
    </row>
    <row r="608" spans="6:12" s="27" customFormat="1" hidden="1" x14ac:dyDescent="0.2">
      <c r="F608" s="23"/>
      <c r="G608" s="23"/>
      <c r="H608" s="131"/>
      <c r="I608" s="113"/>
      <c r="J608" s="113"/>
      <c r="K608" s="113"/>
      <c r="L608" s="113"/>
    </row>
    <row r="609" spans="6:12" s="27" customFormat="1" hidden="1" x14ac:dyDescent="0.2">
      <c r="F609" s="23"/>
      <c r="G609" s="23"/>
      <c r="H609" s="131"/>
      <c r="I609" s="113"/>
      <c r="J609" s="113"/>
      <c r="K609" s="113"/>
      <c r="L609" s="113"/>
    </row>
    <row r="610" spans="6:12" s="27" customFormat="1" hidden="1" x14ac:dyDescent="0.2">
      <c r="F610" s="23"/>
      <c r="G610" s="23"/>
      <c r="H610" s="131"/>
      <c r="I610" s="113"/>
      <c r="J610" s="113"/>
      <c r="K610" s="113"/>
      <c r="L610" s="113"/>
    </row>
    <row r="611" spans="6:12" s="27" customFormat="1" hidden="1" x14ac:dyDescent="0.2">
      <c r="F611" s="23"/>
      <c r="G611" s="23"/>
      <c r="H611" s="131"/>
      <c r="I611" s="113"/>
      <c r="J611" s="113"/>
      <c r="K611" s="113"/>
      <c r="L611" s="113"/>
    </row>
    <row r="612" spans="6:12" s="27" customFormat="1" hidden="1" x14ac:dyDescent="0.2">
      <c r="F612" s="23"/>
      <c r="G612" s="23"/>
      <c r="H612" s="131"/>
      <c r="I612" s="113"/>
      <c r="J612" s="113"/>
      <c r="K612" s="113"/>
      <c r="L612" s="113"/>
    </row>
    <row r="613" spans="6:12" s="27" customFormat="1" hidden="1" x14ac:dyDescent="0.2">
      <c r="F613" s="23"/>
      <c r="G613" s="23"/>
      <c r="H613" s="131"/>
      <c r="I613" s="113"/>
      <c r="J613" s="113"/>
      <c r="K613" s="113"/>
      <c r="L613" s="113"/>
    </row>
    <row r="614" spans="6:12" s="27" customFormat="1" hidden="1" x14ac:dyDescent="0.2">
      <c r="F614" s="23"/>
      <c r="G614" s="23"/>
      <c r="H614" s="131"/>
      <c r="I614" s="113"/>
      <c r="J614" s="113"/>
      <c r="K614" s="113"/>
      <c r="L614" s="113"/>
    </row>
    <row r="615" spans="6:12" s="27" customFormat="1" hidden="1" x14ac:dyDescent="0.2">
      <c r="F615" s="23"/>
      <c r="G615" s="23"/>
      <c r="H615" s="131"/>
      <c r="I615" s="113"/>
      <c r="J615" s="113"/>
      <c r="K615" s="113"/>
      <c r="L615" s="113"/>
    </row>
    <row r="616" spans="6:12" s="27" customFormat="1" hidden="1" x14ac:dyDescent="0.2">
      <c r="F616" s="23"/>
      <c r="G616" s="23"/>
      <c r="H616" s="131"/>
      <c r="I616" s="113"/>
      <c r="J616" s="113"/>
      <c r="K616" s="113"/>
      <c r="L616" s="113"/>
    </row>
    <row r="617" spans="6:12" s="27" customFormat="1" hidden="1" x14ac:dyDescent="0.2">
      <c r="F617" s="23"/>
      <c r="G617" s="23"/>
      <c r="H617" s="131"/>
      <c r="I617" s="113"/>
      <c r="J617" s="113"/>
      <c r="K617" s="113"/>
      <c r="L617" s="113"/>
    </row>
    <row r="618" spans="6:12" s="27" customFormat="1" hidden="1" x14ac:dyDescent="0.2">
      <c r="F618" s="23"/>
      <c r="G618" s="23"/>
      <c r="H618" s="131"/>
      <c r="I618" s="113"/>
      <c r="J618" s="113"/>
      <c r="K618" s="113"/>
      <c r="L618" s="113"/>
    </row>
    <row r="619" spans="6:12" s="27" customFormat="1" hidden="1" x14ac:dyDescent="0.2">
      <c r="F619" s="23"/>
      <c r="G619" s="23"/>
      <c r="H619" s="131"/>
      <c r="I619" s="113"/>
      <c r="J619" s="113"/>
      <c r="K619" s="113"/>
      <c r="L619" s="113"/>
    </row>
    <row r="620" spans="6:12" s="27" customFormat="1" hidden="1" x14ac:dyDescent="0.2">
      <c r="F620" s="23"/>
      <c r="G620" s="23"/>
      <c r="H620" s="131"/>
      <c r="I620" s="113"/>
      <c r="J620" s="113"/>
      <c r="K620" s="113"/>
      <c r="L620" s="113"/>
    </row>
    <row r="621" spans="6:12" s="27" customFormat="1" hidden="1" x14ac:dyDescent="0.2">
      <c r="F621" s="23"/>
      <c r="G621" s="23"/>
      <c r="H621" s="131"/>
      <c r="I621" s="113"/>
      <c r="J621" s="113"/>
      <c r="K621" s="113"/>
      <c r="L621" s="113"/>
    </row>
    <row r="622" spans="6:12" s="27" customFormat="1" hidden="1" x14ac:dyDescent="0.2">
      <c r="F622" s="23"/>
      <c r="G622" s="23"/>
      <c r="H622" s="131"/>
      <c r="I622" s="113"/>
      <c r="J622" s="113"/>
      <c r="K622" s="113"/>
      <c r="L622" s="113"/>
    </row>
    <row r="623" spans="6:12" s="27" customFormat="1" hidden="1" x14ac:dyDescent="0.2">
      <c r="F623" s="23"/>
      <c r="G623" s="23"/>
      <c r="H623" s="131"/>
      <c r="I623" s="113"/>
      <c r="J623" s="113"/>
      <c r="K623" s="113"/>
      <c r="L623" s="113"/>
    </row>
    <row r="624" spans="6:12" s="27" customFormat="1" hidden="1" x14ac:dyDescent="0.2">
      <c r="F624" s="23"/>
      <c r="G624" s="23"/>
      <c r="H624" s="131"/>
      <c r="I624" s="113"/>
      <c r="J624" s="113"/>
      <c r="K624" s="113"/>
      <c r="L624" s="113"/>
    </row>
    <row r="625" spans="6:12" s="27" customFormat="1" hidden="1" x14ac:dyDescent="0.2">
      <c r="F625" s="23"/>
      <c r="G625" s="23"/>
      <c r="H625" s="131"/>
      <c r="I625" s="113"/>
      <c r="J625" s="113"/>
      <c r="K625" s="113"/>
      <c r="L625" s="113"/>
    </row>
    <row r="626" spans="6:12" s="27" customFormat="1" hidden="1" x14ac:dyDescent="0.2">
      <c r="F626" s="23"/>
      <c r="G626" s="23"/>
      <c r="H626" s="131"/>
      <c r="I626" s="113"/>
      <c r="J626" s="113"/>
      <c r="K626" s="113"/>
      <c r="L626" s="113"/>
    </row>
    <row r="627" spans="6:12" s="27" customFormat="1" hidden="1" x14ac:dyDescent="0.2">
      <c r="F627" s="23"/>
      <c r="G627" s="23"/>
      <c r="H627" s="131"/>
      <c r="I627" s="113"/>
      <c r="J627" s="113"/>
      <c r="K627" s="113"/>
      <c r="L627" s="113"/>
    </row>
    <row r="628" spans="6:12" s="27" customFormat="1" hidden="1" x14ac:dyDescent="0.2">
      <c r="F628" s="23"/>
      <c r="G628" s="23"/>
      <c r="H628" s="131"/>
      <c r="I628" s="113"/>
      <c r="J628" s="113"/>
      <c r="K628" s="113"/>
      <c r="L628" s="113"/>
    </row>
    <row r="629" spans="6:12" s="27" customFormat="1" hidden="1" x14ac:dyDescent="0.2">
      <c r="F629" s="23"/>
      <c r="G629" s="23"/>
      <c r="H629" s="131"/>
      <c r="I629" s="113"/>
      <c r="J629" s="113"/>
      <c r="K629" s="113"/>
      <c r="L629" s="113"/>
    </row>
    <row r="630" spans="6:12" s="27" customFormat="1" hidden="1" x14ac:dyDescent="0.2">
      <c r="F630" s="23"/>
      <c r="G630" s="23"/>
      <c r="H630" s="131"/>
      <c r="I630" s="113"/>
      <c r="J630" s="113"/>
      <c r="K630" s="113"/>
      <c r="L630" s="113"/>
    </row>
    <row r="631" spans="6:12" s="27" customFormat="1" hidden="1" x14ac:dyDescent="0.2">
      <c r="F631" s="23"/>
      <c r="G631" s="23"/>
      <c r="H631" s="131"/>
      <c r="I631" s="113"/>
      <c r="J631" s="113"/>
      <c r="K631" s="113"/>
      <c r="L631" s="113"/>
    </row>
    <row r="632" spans="6:12" s="27" customFormat="1" hidden="1" x14ac:dyDescent="0.2">
      <c r="F632" s="23"/>
      <c r="G632" s="23"/>
      <c r="H632" s="131"/>
      <c r="I632" s="113"/>
      <c r="J632" s="113"/>
      <c r="K632" s="113"/>
      <c r="L632" s="113"/>
    </row>
    <row r="633" spans="6:12" s="27" customFormat="1" hidden="1" x14ac:dyDescent="0.2">
      <c r="F633" s="23"/>
      <c r="G633" s="23"/>
      <c r="H633" s="131"/>
      <c r="I633" s="113"/>
      <c r="J633" s="113"/>
      <c r="K633" s="113"/>
      <c r="L633" s="113"/>
    </row>
    <row r="634" spans="6:12" s="27" customFormat="1" hidden="1" x14ac:dyDescent="0.2">
      <c r="F634" s="23"/>
      <c r="G634" s="23"/>
      <c r="H634" s="131"/>
      <c r="I634" s="113"/>
      <c r="J634" s="113"/>
      <c r="K634" s="113"/>
      <c r="L634" s="113"/>
    </row>
    <row r="635" spans="6:12" s="27" customFormat="1" hidden="1" x14ac:dyDescent="0.2">
      <c r="F635" s="23"/>
      <c r="G635" s="23"/>
      <c r="H635" s="131"/>
      <c r="I635" s="113"/>
      <c r="J635" s="113"/>
      <c r="K635" s="113"/>
      <c r="L635" s="113"/>
    </row>
    <row r="636" spans="6:12" s="27" customFormat="1" hidden="1" x14ac:dyDescent="0.2">
      <c r="F636" s="23"/>
      <c r="G636" s="23"/>
      <c r="H636" s="131"/>
      <c r="I636" s="113"/>
      <c r="J636" s="113"/>
      <c r="K636" s="113"/>
      <c r="L636" s="113"/>
    </row>
    <row r="637" spans="6:12" s="27" customFormat="1" hidden="1" x14ac:dyDescent="0.2">
      <c r="F637" s="23"/>
      <c r="G637" s="23"/>
      <c r="H637" s="131"/>
      <c r="I637" s="113"/>
      <c r="J637" s="113"/>
      <c r="K637" s="113"/>
      <c r="L637" s="113"/>
    </row>
    <row r="638" spans="6:12" s="27" customFormat="1" hidden="1" x14ac:dyDescent="0.2">
      <c r="F638" s="23"/>
      <c r="G638" s="23"/>
      <c r="H638" s="131"/>
      <c r="I638" s="113"/>
      <c r="J638" s="113"/>
      <c r="K638" s="113"/>
      <c r="L638" s="113"/>
    </row>
    <row r="639" spans="6:12" s="27" customFormat="1" hidden="1" x14ac:dyDescent="0.2">
      <c r="F639" s="23"/>
      <c r="G639" s="23"/>
      <c r="H639" s="131"/>
      <c r="I639" s="113"/>
      <c r="J639" s="113"/>
      <c r="K639" s="113"/>
      <c r="L639" s="113"/>
    </row>
    <row r="640" spans="6:12" s="27" customFormat="1" hidden="1" x14ac:dyDescent="0.2">
      <c r="F640" s="23"/>
      <c r="G640" s="23"/>
      <c r="H640" s="131"/>
      <c r="I640" s="113"/>
      <c r="J640" s="113"/>
      <c r="K640" s="113"/>
      <c r="L640" s="113"/>
    </row>
    <row r="641" spans="6:12" s="27" customFormat="1" hidden="1" x14ac:dyDescent="0.2">
      <c r="F641" s="23"/>
      <c r="G641" s="23"/>
      <c r="H641" s="131"/>
      <c r="I641" s="113"/>
      <c r="J641" s="113"/>
      <c r="K641" s="113"/>
      <c r="L641" s="113"/>
    </row>
    <row r="642" spans="6:12" s="27" customFormat="1" hidden="1" x14ac:dyDescent="0.2">
      <c r="F642" s="23"/>
      <c r="G642" s="23"/>
      <c r="H642" s="131"/>
      <c r="I642" s="113"/>
      <c r="J642" s="113"/>
      <c r="K642" s="113"/>
      <c r="L642" s="113"/>
    </row>
    <row r="643" spans="6:12" s="27" customFormat="1" hidden="1" x14ac:dyDescent="0.2">
      <c r="F643" s="23"/>
      <c r="G643" s="23"/>
      <c r="H643" s="131"/>
      <c r="I643" s="113"/>
      <c r="J643" s="113"/>
      <c r="K643" s="113"/>
      <c r="L643" s="113"/>
    </row>
    <row r="644" spans="6:12" s="27" customFormat="1" hidden="1" x14ac:dyDescent="0.2">
      <c r="F644" s="23"/>
      <c r="G644" s="23"/>
      <c r="H644" s="131"/>
      <c r="I644" s="113"/>
      <c r="J644" s="113"/>
      <c r="K644" s="113"/>
      <c r="L644" s="113"/>
    </row>
    <row r="645" spans="6:12" s="27" customFormat="1" hidden="1" x14ac:dyDescent="0.2">
      <c r="F645" s="23"/>
      <c r="G645" s="23"/>
      <c r="H645" s="131"/>
      <c r="I645" s="113"/>
      <c r="J645" s="113"/>
      <c r="K645" s="113"/>
      <c r="L645" s="113"/>
    </row>
    <row r="646" spans="6:12" s="27" customFormat="1" hidden="1" x14ac:dyDescent="0.2">
      <c r="F646" s="23"/>
      <c r="G646" s="23"/>
      <c r="H646" s="131"/>
      <c r="I646" s="113"/>
      <c r="J646" s="113"/>
      <c r="K646" s="113"/>
      <c r="L646" s="113"/>
    </row>
    <row r="647" spans="6:12" s="27" customFormat="1" hidden="1" x14ac:dyDescent="0.2">
      <c r="F647" s="23"/>
      <c r="G647" s="23"/>
      <c r="H647" s="131"/>
      <c r="I647" s="113"/>
      <c r="J647" s="113"/>
      <c r="K647" s="113"/>
      <c r="L647" s="113"/>
    </row>
    <row r="648" spans="6:12" s="27" customFormat="1" hidden="1" x14ac:dyDescent="0.2">
      <c r="F648" s="23"/>
      <c r="G648" s="23"/>
      <c r="H648" s="131"/>
      <c r="I648" s="113"/>
      <c r="J648" s="113"/>
      <c r="K648" s="113"/>
      <c r="L648" s="113"/>
    </row>
    <row r="649" spans="6:12" s="27" customFormat="1" hidden="1" x14ac:dyDescent="0.2">
      <c r="F649" s="23"/>
      <c r="G649" s="23"/>
      <c r="H649" s="131"/>
      <c r="I649" s="113"/>
      <c r="J649" s="113"/>
      <c r="K649" s="113"/>
      <c r="L649" s="113"/>
    </row>
    <row r="650" spans="6:12" s="27" customFormat="1" hidden="1" x14ac:dyDescent="0.2">
      <c r="F650" s="23"/>
      <c r="G650" s="23"/>
      <c r="H650" s="131"/>
      <c r="I650" s="113"/>
      <c r="J650" s="113"/>
      <c r="K650" s="113"/>
      <c r="L650" s="113"/>
    </row>
    <row r="651" spans="6:12" s="27" customFormat="1" hidden="1" x14ac:dyDescent="0.2">
      <c r="F651" s="23"/>
      <c r="G651" s="23"/>
      <c r="H651" s="131"/>
      <c r="I651" s="113"/>
      <c r="J651" s="113"/>
      <c r="K651" s="113"/>
      <c r="L651" s="113"/>
    </row>
    <row r="652" spans="6:12" s="27" customFormat="1" hidden="1" x14ac:dyDescent="0.2">
      <c r="F652" s="23"/>
      <c r="G652" s="23"/>
      <c r="H652" s="131"/>
      <c r="I652" s="113"/>
      <c r="J652" s="113"/>
      <c r="K652" s="113"/>
      <c r="L652" s="113"/>
    </row>
    <row r="653" spans="6:12" s="27" customFormat="1" hidden="1" x14ac:dyDescent="0.2">
      <c r="F653" s="23"/>
      <c r="G653" s="23"/>
      <c r="H653" s="131"/>
      <c r="I653" s="113"/>
      <c r="J653" s="113"/>
      <c r="K653" s="113"/>
      <c r="L653" s="113"/>
    </row>
    <row r="654" spans="6:12" s="27" customFormat="1" hidden="1" x14ac:dyDescent="0.2">
      <c r="F654" s="23"/>
      <c r="G654" s="23"/>
      <c r="H654" s="131"/>
      <c r="I654" s="113"/>
      <c r="J654" s="113"/>
      <c r="K654" s="113"/>
      <c r="L654" s="113"/>
    </row>
    <row r="655" spans="6:12" s="27" customFormat="1" hidden="1" x14ac:dyDescent="0.2">
      <c r="F655" s="23"/>
      <c r="G655" s="23"/>
      <c r="H655" s="131"/>
      <c r="I655" s="113"/>
      <c r="J655" s="113"/>
      <c r="K655" s="113"/>
      <c r="L655" s="113"/>
    </row>
    <row r="656" spans="6:12" s="27" customFormat="1" hidden="1" x14ac:dyDescent="0.2">
      <c r="F656" s="23"/>
      <c r="G656" s="23"/>
      <c r="H656" s="131"/>
      <c r="I656" s="113"/>
      <c r="J656" s="113"/>
      <c r="K656" s="113"/>
      <c r="L656" s="113"/>
    </row>
    <row r="657" spans="6:12" s="27" customFormat="1" hidden="1" x14ac:dyDescent="0.2">
      <c r="F657" s="23"/>
      <c r="G657" s="23"/>
      <c r="H657" s="131"/>
      <c r="I657" s="113"/>
      <c r="J657" s="113"/>
      <c r="K657" s="113"/>
      <c r="L657" s="113"/>
    </row>
    <row r="658" spans="6:12" s="27" customFormat="1" hidden="1" x14ac:dyDescent="0.2">
      <c r="F658" s="23"/>
      <c r="G658" s="23"/>
      <c r="H658" s="131"/>
      <c r="I658" s="113"/>
      <c r="J658" s="113"/>
      <c r="K658" s="113"/>
      <c r="L658" s="113"/>
    </row>
    <row r="659" spans="6:12" s="27" customFormat="1" hidden="1" x14ac:dyDescent="0.2">
      <c r="F659" s="23"/>
      <c r="G659" s="23"/>
      <c r="H659" s="131"/>
      <c r="I659" s="113"/>
      <c r="J659" s="113"/>
      <c r="K659" s="113"/>
      <c r="L659" s="113"/>
    </row>
    <row r="660" spans="6:12" s="27" customFormat="1" hidden="1" x14ac:dyDescent="0.2">
      <c r="F660" s="23"/>
      <c r="G660" s="23"/>
      <c r="H660" s="131"/>
      <c r="I660" s="113"/>
      <c r="J660" s="113"/>
      <c r="K660" s="113"/>
      <c r="L660" s="113"/>
    </row>
    <row r="661" spans="6:12" s="27" customFormat="1" hidden="1" x14ac:dyDescent="0.2">
      <c r="F661" s="23"/>
      <c r="G661" s="23"/>
      <c r="H661" s="131"/>
      <c r="I661" s="113"/>
      <c r="J661" s="113"/>
      <c r="K661" s="113"/>
      <c r="L661" s="113"/>
    </row>
    <row r="662" spans="6:12" s="27" customFormat="1" hidden="1" x14ac:dyDescent="0.2">
      <c r="F662" s="23"/>
      <c r="G662" s="23"/>
      <c r="H662" s="131"/>
      <c r="I662" s="113"/>
      <c r="J662" s="113"/>
      <c r="K662" s="113"/>
      <c r="L662" s="113"/>
    </row>
    <row r="663" spans="6:12" s="27" customFormat="1" hidden="1" x14ac:dyDescent="0.2">
      <c r="F663" s="23"/>
      <c r="G663" s="23"/>
      <c r="H663" s="131"/>
      <c r="I663" s="113"/>
      <c r="J663" s="113"/>
      <c r="K663" s="113"/>
      <c r="L663" s="113"/>
    </row>
    <row r="664" spans="6:12" s="27" customFormat="1" hidden="1" x14ac:dyDescent="0.2">
      <c r="F664" s="23"/>
      <c r="G664" s="23"/>
      <c r="H664" s="131"/>
      <c r="I664" s="113"/>
      <c r="J664" s="113"/>
      <c r="K664" s="113"/>
      <c r="L664" s="113"/>
    </row>
    <row r="665" spans="6:12" s="27" customFormat="1" hidden="1" x14ac:dyDescent="0.2">
      <c r="F665" s="23"/>
      <c r="G665" s="23"/>
      <c r="H665" s="131"/>
      <c r="I665" s="113"/>
      <c r="J665" s="113"/>
      <c r="K665" s="113"/>
      <c r="L665" s="113"/>
    </row>
    <row r="666" spans="6:12" s="27" customFormat="1" hidden="1" x14ac:dyDescent="0.2">
      <c r="F666" s="23"/>
      <c r="G666" s="23"/>
      <c r="H666" s="131"/>
      <c r="I666" s="113"/>
      <c r="J666" s="113"/>
      <c r="K666" s="113"/>
      <c r="L666" s="113"/>
    </row>
    <row r="667" spans="6:12" s="27" customFormat="1" hidden="1" x14ac:dyDescent="0.2">
      <c r="F667" s="23"/>
      <c r="G667" s="23"/>
      <c r="H667" s="131"/>
      <c r="I667" s="113"/>
      <c r="J667" s="113"/>
      <c r="K667" s="113"/>
      <c r="L667" s="113"/>
    </row>
    <row r="668" spans="6:12" s="27" customFormat="1" hidden="1" x14ac:dyDescent="0.2">
      <c r="F668" s="23"/>
      <c r="G668" s="23"/>
      <c r="H668" s="131"/>
      <c r="I668" s="113"/>
      <c r="J668" s="113"/>
      <c r="K668" s="113"/>
      <c r="L668" s="113"/>
    </row>
    <row r="669" spans="6:12" s="27" customFormat="1" hidden="1" x14ac:dyDescent="0.2">
      <c r="F669" s="23"/>
      <c r="G669" s="23"/>
      <c r="H669" s="131"/>
      <c r="I669" s="113"/>
      <c r="J669" s="113"/>
      <c r="K669" s="113"/>
      <c r="L669" s="113"/>
    </row>
    <row r="670" spans="6:12" s="27" customFormat="1" hidden="1" x14ac:dyDescent="0.2">
      <c r="F670" s="23"/>
      <c r="G670" s="23"/>
      <c r="H670" s="131"/>
      <c r="I670" s="113"/>
      <c r="J670" s="113"/>
      <c r="K670" s="113"/>
      <c r="L670" s="113"/>
    </row>
    <row r="671" spans="6:12" s="27" customFormat="1" hidden="1" x14ac:dyDescent="0.2">
      <c r="F671" s="23"/>
      <c r="G671" s="23"/>
      <c r="H671" s="131"/>
      <c r="I671" s="113"/>
      <c r="J671" s="113"/>
      <c r="K671" s="113"/>
      <c r="L671" s="113"/>
    </row>
    <row r="672" spans="6:12" s="27" customFormat="1" hidden="1" x14ac:dyDescent="0.2">
      <c r="F672" s="23"/>
      <c r="G672" s="23"/>
      <c r="H672" s="131"/>
      <c r="I672" s="113"/>
      <c r="J672" s="113"/>
      <c r="K672" s="113"/>
      <c r="L672" s="113"/>
    </row>
    <row r="673" spans="6:12" s="27" customFormat="1" hidden="1" x14ac:dyDescent="0.2">
      <c r="F673" s="23"/>
      <c r="G673" s="23"/>
      <c r="H673" s="131"/>
      <c r="I673" s="113"/>
      <c r="J673" s="113"/>
      <c r="K673" s="113"/>
      <c r="L673" s="113"/>
    </row>
    <row r="674" spans="6:12" s="27" customFormat="1" hidden="1" x14ac:dyDescent="0.2">
      <c r="F674" s="23"/>
      <c r="G674" s="23"/>
      <c r="H674" s="131"/>
      <c r="I674" s="113"/>
      <c r="J674" s="113"/>
      <c r="K674" s="113"/>
      <c r="L674" s="113"/>
    </row>
    <row r="675" spans="6:12" s="27" customFormat="1" hidden="1" x14ac:dyDescent="0.2">
      <c r="F675" s="23"/>
      <c r="G675" s="23"/>
      <c r="H675" s="131"/>
      <c r="I675" s="113"/>
      <c r="J675" s="113"/>
      <c r="K675" s="113"/>
      <c r="L675" s="113"/>
    </row>
    <row r="676" spans="6:12" s="27" customFormat="1" hidden="1" x14ac:dyDescent="0.2">
      <c r="F676" s="23"/>
      <c r="G676" s="23"/>
      <c r="H676" s="131"/>
      <c r="I676" s="113"/>
      <c r="J676" s="113"/>
      <c r="K676" s="113"/>
      <c r="L676" s="113"/>
    </row>
    <row r="677" spans="6:12" s="27" customFormat="1" hidden="1" x14ac:dyDescent="0.2">
      <c r="F677" s="23"/>
      <c r="G677" s="23"/>
      <c r="H677" s="131"/>
      <c r="I677" s="113"/>
      <c r="J677" s="113"/>
      <c r="K677" s="113"/>
      <c r="L677" s="113"/>
    </row>
    <row r="678" spans="6:12" s="27" customFormat="1" hidden="1" x14ac:dyDescent="0.2">
      <c r="F678" s="23"/>
      <c r="G678" s="23"/>
      <c r="H678" s="131"/>
      <c r="I678" s="113"/>
      <c r="J678" s="113"/>
      <c r="K678" s="113"/>
      <c r="L678" s="113"/>
    </row>
    <row r="679" spans="6:12" s="27" customFormat="1" hidden="1" x14ac:dyDescent="0.2">
      <c r="F679" s="23"/>
      <c r="G679" s="23"/>
      <c r="H679" s="131"/>
      <c r="I679" s="113"/>
      <c r="J679" s="113"/>
      <c r="K679" s="113"/>
      <c r="L679" s="113"/>
    </row>
    <row r="680" spans="6:12" s="27" customFormat="1" hidden="1" x14ac:dyDescent="0.2">
      <c r="F680" s="23"/>
      <c r="G680" s="23"/>
      <c r="H680" s="131"/>
      <c r="I680" s="113"/>
      <c r="J680" s="113"/>
      <c r="K680" s="113"/>
      <c r="L680" s="113"/>
    </row>
    <row r="681" spans="6:12" s="27" customFormat="1" hidden="1" x14ac:dyDescent="0.2">
      <c r="F681" s="23"/>
      <c r="G681" s="23"/>
      <c r="H681" s="131"/>
      <c r="I681" s="113"/>
      <c r="J681" s="113"/>
      <c r="K681" s="113"/>
      <c r="L681" s="113"/>
    </row>
    <row r="682" spans="6:12" s="27" customFormat="1" hidden="1" x14ac:dyDescent="0.2">
      <c r="F682" s="23"/>
      <c r="G682" s="23"/>
      <c r="H682" s="131"/>
      <c r="I682" s="113"/>
      <c r="J682" s="113"/>
      <c r="K682" s="113"/>
      <c r="L682" s="113"/>
    </row>
    <row r="683" spans="6:12" s="27" customFormat="1" hidden="1" x14ac:dyDescent="0.2">
      <c r="F683" s="23"/>
      <c r="G683" s="23"/>
      <c r="H683" s="131"/>
      <c r="I683" s="113"/>
      <c r="J683" s="113"/>
      <c r="K683" s="113"/>
      <c r="L683" s="113"/>
    </row>
    <row r="684" spans="6:12" s="27" customFormat="1" hidden="1" x14ac:dyDescent="0.2">
      <c r="F684" s="23"/>
      <c r="G684" s="23"/>
      <c r="H684" s="131"/>
      <c r="I684" s="113"/>
      <c r="J684" s="113"/>
      <c r="K684" s="113"/>
      <c r="L684" s="113"/>
    </row>
    <row r="685" spans="6:12" s="27" customFormat="1" hidden="1" x14ac:dyDescent="0.2">
      <c r="F685" s="23"/>
      <c r="G685" s="23"/>
      <c r="H685" s="131"/>
      <c r="I685" s="113"/>
      <c r="J685" s="113"/>
      <c r="K685" s="113"/>
      <c r="L685" s="113"/>
    </row>
    <row r="686" spans="6:12" s="27" customFormat="1" hidden="1" x14ac:dyDescent="0.2">
      <c r="F686" s="23"/>
      <c r="G686" s="23"/>
      <c r="H686" s="131"/>
      <c r="I686" s="113"/>
      <c r="J686" s="113"/>
      <c r="K686" s="113"/>
      <c r="L686" s="113"/>
    </row>
    <row r="687" spans="6:12" s="27" customFormat="1" hidden="1" x14ac:dyDescent="0.2">
      <c r="F687" s="23"/>
      <c r="G687" s="23"/>
      <c r="H687" s="131"/>
      <c r="I687" s="113"/>
      <c r="J687" s="113"/>
      <c r="K687" s="113"/>
      <c r="L687" s="113"/>
    </row>
    <row r="688" spans="6:12" s="27" customFormat="1" hidden="1" x14ac:dyDescent="0.2">
      <c r="F688" s="23"/>
      <c r="G688" s="23"/>
      <c r="H688" s="131"/>
      <c r="I688" s="113"/>
      <c r="J688" s="113"/>
      <c r="K688" s="113"/>
      <c r="L688" s="113"/>
    </row>
    <row r="689" spans="6:12" s="27" customFormat="1" hidden="1" x14ac:dyDescent="0.2">
      <c r="F689" s="23"/>
      <c r="G689" s="23"/>
      <c r="H689" s="131"/>
      <c r="I689" s="113"/>
      <c r="J689" s="113"/>
      <c r="K689" s="113"/>
      <c r="L689" s="113"/>
    </row>
    <row r="690" spans="6:12" s="27" customFormat="1" hidden="1" x14ac:dyDescent="0.2">
      <c r="F690" s="23"/>
      <c r="G690" s="23"/>
      <c r="H690" s="131"/>
      <c r="I690" s="113"/>
      <c r="J690" s="113"/>
      <c r="K690" s="113"/>
      <c r="L690" s="113"/>
    </row>
    <row r="691" spans="6:12" s="27" customFormat="1" hidden="1" x14ac:dyDescent="0.2">
      <c r="F691" s="23"/>
      <c r="G691" s="23"/>
      <c r="H691" s="131"/>
      <c r="I691" s="113"/>
      <c r="J691" s="113"/>
      <c r="K691" s="113"/>
      <c r="L691" s="113"/>
    </row>
    <row r="692" spans="6:12" s="27" customFormat="1" hidden="1" x14ac:dyDescent="0.2">
      <c r="F692" s="23"/>
      <c r="G692" s="23"/>
      <c r="H692" s="131"/>
      <c r="I692" s="113"/>
      <c r="J692" s="113"/>
      <c r="K692" s="113"/>
      <c r="L692" s="113"/>
    </row>
    <row r="693" spans="6:12" s="27" customFormat="1" hidden="1" x14ac:dyDescent="0.2">
      <c r="F693" s="23"/>
      <c r="G693" s="23"/>
      <c r="H693" s="131"/>
      <c r="I693" s="113"/>
      <c r="J693" s="113"/>
      <c r="K693" s="113"/>
      <c r="L693" s="113"/>
    </row>
    <row r="694" spans="6:12" s="27" customFormat="1" hidden="1" x14ac:dyDescent="0.2">
      <c r="F694" s="23"/>
      <c r="G694" s="23"/>
      <c r="H694" s="131"/>
      <c r="I694" s="113"/>
      <c r="J694" s="113"/>
      <c r="K694" s="113"/>
      <c r="L694" s="113"/>
    </row>
    <row r="695" spans="6:12" s="27" customFormat="1" hidden="1" x14ac:dyDescent="0.2">
      <c r="F695" s="23"/>
      <c r="G695" s="23"/>
      <c r="H695" s="131"/>
      <c r="I695" s="113"/>
      <c r="J695" s="113"/>
      <c r="K695" s="113"/>
      <c r="L695" s="113"/>
    </row>
    <row r="696" spans="6:12" s="27" customFormat="1" hidden="1" x14ac:dyDescent="0.2">
      <c r="F696" s="23"/>
      <c r="G696" s="23"/>
      <c r="H696" s="131"/>
      <c r="I696" s="113"/>
      <c r="J696" s="113"/>
      <c r="K696" s="113"/>
      <c r="L696" s="113"/>
    </row>
    <row r="697" spans="6:12" s="27" customFormat="1" hidden="1" x14ac:dyDescent="0.2">
      <c r="F697" s="23"/>
      <c r="G697" s="23"/>
      <c r="H697" s="131"/>
      <c r="I697" s="113"/>
      <c r="J697" s="113"/>
      <c r="K697" s="113"/>
      <c r="L697" s="113"/>
    </row>
    <row r="698" spans="6:12" s="27" customFormat="1" hidden="1" x14ac:dyDescent="0.2">
      <c r="F698" s="23"/>
      <c r="G698" s="23"/>
      <c r="H698" s="131"/>
      <c r="I698" s="113"/>
      <c r="J698" s="113"/>
      <c r="K698" s="113"/>
      <c r="L698" s="113"/>
    </row>
    <row r="699" spans="6:12" s="27" customFormat="1" hidden="1" x14ac:dyDescent="0.2">
      <c r="F699" s="23"/>
      <c r="G699" s="23"/>
      <c r="H699" s="131"/>
      <c r="I699" s="113"/>
      <c r="J699" s="113"/>
      <c r="K699" s="113"/>
      <c r="L699" s="113"/>
    </row>
    <row r="700" spans="6:12" s="27" customFormat="1" hidden="1" x14ac:dyDescent="0.2">
      <c r="F700" s="23"/>
      <c r="G700" s="23"/>
      <c r="H700" s="131"/>
      <c r="I700" s="113"/>
      <c r="J700" s="113"/>
      <c r="K700" s="113"/>
      <c r="L700" s="113"/>
    </row>
    <row r="701" spans="6:12" s="27" customFormat="1" hidden="1" x14ac:dyDescent="0.2">
      <c r="F701" s="23"/>
      <c r="G701" s="23"/>
      <c r="H701" s="131"/>
      <c r="I701" s="113"/>
      <c r="J701" s="113"/>
      <c r="K701" s="113"/>
      <c r="L701" s="113"/>
    </row>
    <row r="702" spans="6:12" s="27" customFormat="1" hidden="1" x14ac:dyDescent="0.2">
      <c r="F702" s="23"/>
      <c r="G702" s="23"/>
      <c r="H702" s="131"/>
      <c r="I702" s="113"/>
      <c r="J702" s="113"/>
      <c r="K702" s="113"/>
      <c r="L702" s="113"/>
    </row>
    <row r="703" spans="6:12" s="27" customFormat="1" hidden="1" x14ac:dyDescent="0.2">
      <c r="F703" s="23"/>
      <c r="G703" s="23"/>
      <c r="H703" s="131"/>
      <c r="I703" s="113"/>
      <c r="J703" s="113"/>
      <c r="K703" s="113"/>
      <c r="L703" s="113"/>
    </row>
    <row r="704" spans="6:12" s="27" customFormat="1" hidden="1" x14ac:dyDescent="0.2">
      <c r="F704" s="23"/>
      <c r="G704" s="23"/>
      <c r="H704" s="131"/>
      <c r="I704" s="113"/>
      <c r="J704" s="113"/>
      <c r="K704" s="113"/>
      <c r="L704" s="113"/>
    </row>
    <row r="705" spans="6:12" s="27" customFormat="1" hidden="1" x14ac:dyDescent="0.2">
      <c r="F705" s="23"/>
      <c r="G705" s="23"/>
      <c r="H705" s="131"/>
      <c r="I705" s="113"/>
      <c r="J705" s="113"/>
      <c r="K705" s="113"/>
      <c r="L705" s="113"/>
    </row>
    <row r="706" spans="6:12" s="27" customFormat="1" hidden="1" x14ac:dyDescent="0.2">
      <c r="F706" s="23"/>
      <c r="G706" s="23"/>
      <c r="H706" s="131"/>
      <c r="I706" s="113"/>
      <c r="J706" s="113"/>
      <c r="K706" s="113"/>
      <c r="L706" s="113"/>
    </row>
    <row r="707" spans="6:12" s="27" customFormat="1" hidden="1" x14ac:dyDescent="0.2">
      <c r="F707" s="23"/>
      <c r="G707" s="23"/>
      <c r="H707" s="131"/>
      <c r="I707" s="113"/>
      <c r="J707" s="113"/>
      <c r="K707" s="113"/>
      <c r="L707" s="113"/>
    </row>
    <row r="708" spans="6:12" s="27" customFormat="1" hidden="1" x14ac:dyDescent="0.2">
      <c r="F708" s="23"/>
      <c r="G708" s="23"/>
      <c r="H708" s="131"/>
      <c r="I708" s="113"/>
      <c r="J708" s="113"/>
      <c r="K708" s="113"/>
      <c r="L708" s="113"/>
    </row>
    <row r="709" spans="6:12" s="27" customFormat="1" hidden="1" x14ac:dyDescent="0.2">
      <c r="F709" s="23"/>
      <c r="G709" s="23"/>
      <c r="H709" s="131"/>
      <c r="I709" s="113"/>
      <c r="J709" s="113"/>
      <c r="K709" s="113"/>
      <c r="L709" s="113"/>
    </row>
    <row r="710" spans="6:12" s="27" customFormat="1" hidden="1" x14ac:dyDescent="0.2">
      <c r="F710" s="23"/>
      <c r="G710" s="23"/>
      <c r="H710" s="131"/>
      <c r="I710" s="113"/>
      <c r="J710" s="113"/>
      <c r="K710" s="113"/>
      <c r="L710" s="113"/>
    </row>
    <row r="711" spans="6:12" s="27" customFormat="1" hidden="1" x14ac:dyDescent="0.2">
      <c r="F711" s="23"/>
      <c r="G711" s="23"/>
      <c r="H711" s="131"/>
      <c r="I711" s="113"/>
      <c r="J711" s="113"/>
      <c r="K711" s="113"/>
      <c r="L711" s="113"/>
    </row>
    <row r="712" spans="6:12" s="27" customFormat="1" hidden="1" x14ac:dyDescent="0.2">
      <c r="F712" s="23"/>
      <c r="G712" s="23"/>
      <c r="H712" s="131"/>
      <c r="I712" s="113"/>
      <c r="J712" s="113"/>
      <c r="K712" s="113"/>
      <c r="L712" s="113"/>
    </row>
    <row r="713" spans="6:12" s="27" customFormat="1" hidden="1" x14ac:dyDescent="0.2">
      <c r="F713" s="23"/>
      <c r="G713" s="23"/>
      <c r="H713" s="131"/>
      <c r="I713" s="113"/>
      <c r="J713" s="113"/>
      <c r="K713" s="113"/>
      <c r="L713" s="113"/>
    </row>
    <row r="714" spans="6:12" s="27" customFormat="1" hidden="1" x14ac:dyDescent="0.2">
      <c r="F714" s="23"/>
      <c r="G714" s="23"/>
      <c r="H714" s="131"/>
      <c r="I714" s="113"/>
      <c r="J714" s="113"/>
      <c r="K714" s="113"/>
      <c r="L714" s="113"/>
    </row>
    <row r="715" spans="6:12" s="27" customFormat="1" hidden="1" x14ac:dyDescent="0.2">
      <c r="F715" s="23"/>
      <c r="G715" s="23"/>
      <c r="H715" s="131"/>
      <c r="I715" s="113"/>
      <c r="J715" s="113"/>
      <c r="K715" s="113"/>
      <c r="L715" s="113"/>
    </row>
    <row r="716" spans="6:12" s="27" customFormat="1" hidden="1" x14ac:dyDescent="0.2">
      <c r="F716" s="23"/>
      <c r="G716" s="23"/>
      <c r="H716" s="131"/>
      <c r="I716" s="113"/>
      <c r="J716" s="113"/>
      <c r="K716" s="113"/>
      <c r="L716" s="113"/>
    </row>
    <row r="717" spans="6:12" s="27" customFormat="1" hidden="1" x14ac:dyDescent="0.2">
      <c r="F717" s="23"/>
      <c r="G717" s="23"/>
      <c r="H717" s="131"/>
      <c r="I717" s="113"/>
      <c r="J717" s="113"/>
      <c r="K717" s="113"/>
      <c r="L717" s="113"/>
    </row>
    <row r="718" spans="6:12" s="27" customFormat="1" hidden="1" x14ac:dyDescent="0.2">
      <c r="F718" s="23"/>
      <c r="G718" s="23"/>
      <c r="H718" s="131"/>
      <c r="I718" s="113"/>
      <c r="J718" s="113"/>
      <c r="K718" s="113"/>
      <c r="L718" s="113"/>
    </row>
    <row r="719" spans="6:12" s="27" customFormat="1" hidden="1" x14ac:dyDescent="0.2">
      <c r="F719" s="23"/>
      <c r="G719" s="23"/>
      <c r="H719" s="131"/>
      <c r="I719" s="113"/>
      <c r="J719" s="113"/>
      <c r="K719" s="113"/>
      <c r="L719" s="113"/>
    </row>
    <row r="720" spans="6:12" s="27" customFormat="1" hidden="1" x14ac:dyDescent="0.2">
      <c r="F720" s="23"/>
      <c r="G720" s="23"/>
      <c r="H720" s="131"/>
      <c r="I720" s="113"/>
      <c r="J720" s="113"/>
      <c r="K720" s="113"/>
      <c r="L720" s="113"/>
    </row>
    <row r="721" spans="6:12" s="27" customFormat="1" hidden="1" x14ac:dyDescent="0.2">
      <c r="F721" s="23"/>
      <c r="G721" s="23"/>
      <c r="H721" s="131"/>
      <c r="I721" s="113"/>
      <c r="J721" s="113"/>
      <c r="K721" s="113"/>
      <c r="L721" s="113"/>
    </row>
    <row r="722" spans="6:12" s="27" customFormat="1" hidden="1" x14ac:dyDescent="0.2">
      <c r="F722" s="23"/>
      <c r="G722" s="23"/>
      <c r="H722" s="131"/>
      <c r="I722" s="113"/>
      <c r="J722" s="113"/>
      <c r="K722" s="113"/>
      <c r="L722" s="113"/>
    </row>
    <row r="723" spans="6:12" s="27" customFormat="1" hidden="1" x14ac:dyDescent="0.2">
      <c r="F723" s="23"/>
      <c r="G723" s="23"/>
      <c r="H723" s="131"/>
      <c r="I723" s="113"/>
      <c r="J723" s="113"/>
      <c r="K723" s="113"/>
      <c r="L723" s="113"/>
    </row>
    <row r="724" spans="6:12" s="27" customFormat="1" hidden="1" x14ac:dyDescent="0.2">
      <c r="F724" s="23"/>
      <c r="G724" s="23"/>
      <c r="H724" s="131"/>
      <c r="I724" s="113"/>
      <c r="J724" s="113"/>
      <c r="K724" s="113"/>
      <c r="L724" s="113"/>
    </row>
    <row r="725" spans="6:12" s="27" customFormat="1" hidden="1" x14ac:dyDescent="0.2">
      <c r="F725" s="23"/>
      <c r="G725" s="23"/>
      <c r="H725" s="131"/>
      <c r="I725" s="113"/>
      <c r="J725" s="113"/>
      <c r="K725" s="113"/>
      <c r="L725" s="113"/>
    </row>
    <row r="726" spans="6:12" s="27" customFormat="1" hidden="1" x14ac:dyDescent="0.2">
      <c r="F726" s="23"/>
      <c r="G726" s="23"/>
      <c r="H726" s="131"/>
      <c r="I726" s="113"/>
      <c r="J726" s="113"/>
      <c r="K726" s="113"/>
      <c r="L726" s="113"/>
    </row>
    <row r="727" spans="6:12" s="27" customFormat="1" hidden="1" x14ac:dyDescent="0.2">
      <c r="F727" s="23"/>
      <c r="G727" s="23"/>
      <c r="H727" s="131"/>
      <c r="I727" s="113"/>
      <c r="J727" s="113"/>
      <c r="K727" s="113"/>
      <c r="L727" s="113"/>
    </row>
    <row r="728" spans="6:12" s="27" customFormat="1" hidden="1" x14ac:dyDescent="0.2">
      <c r="F728" s="23"/>
      <c r="G728" s="23"/>
      <c r="H728" s="131"/>
      <c r="I728" s="113"/>
      <c r="J728" s="113"/>
      <c r="K728" s="113"/>
      <c r="L728" s="113"/>
    </row>
    <row r="729" spans="6:12" s="27" customFormat="1" hidden="1" x14ac:dyDescent="0.2">
      <c r="F729" s="23"/>
      <c r="G729" s="23"/>
      <c r="H729" s="131"/>
      <c r="I729" s="113"/>
      <c r="J729" s="113"/>
      <c r="K729" s="113"/>
      <c r="L729" s="113"/>
    </row>
    <row r="730" spans="6:12" s="27" customFormat="1" hidden="1" x14ac:dyDescent="0.2">
      <c r="F730" s="23"/>
      <c r="G730" s="23"/>
      <c r="H730" s="131"/>
      <c r="I730" s="113"/>
      <c r="J730" s="113"/>
      <c r="K730" s="113"/>
      <c r="L730" s="113"/>
    </row>
    <row r="731" spans="6:12" s="27" customFormat="1" hidden="1" x14ac:dyDescent="0.2">
      <c r="F731" s="23"/>
      <c r="G731" s="23"/>
      <c r="H731" s="131"/>
      <c r="I731" s="113"/>
      <c r="J731" s="113"/>
      <c r="K731" s="113"/>
      <c r="L731" s="113"/>
    </row>
    <row r="732" spans="6:12" s="27" customFormat="1" hidden="1" x14ac:dyDescent="0.2">
      <c r="F732" s="23"/>
      <c r="G732" s="23"/>
      <c r="H732" s="131"/>
      <c r="I732" s="113"/>
      <c r="J732" s="113"/>
      <c r="K732" s="113"/>
      <c r="L732" s="113"/>
    </row>
    <row r="733" spans="6:12" s="27" customFormat="1" hidden="1" x14ac:dyDescent="0.2">
      <c r="F733" s="23"/>
      <c r="G733" s="23"/>
      <c r="H733" s="131"/>
      <c r="I733" s="113"/>
      <c r="J733" s="113"/>
      <c r="K733" s="113"/>
      <c r="L733" s="113"/>
    </row>
    <row r="734" spans="6:12" s="27" customFormat="1" hidden="1" x14ac:dyDescent="0.2">
      <c r="F734" s="23"/>
      <c r="G734" s="23"/>
      <c r="H734" s="131"/>
      <c r="I734" s="113"/>
      <c r="J734" s="113"/>
      <c r="K734" s="113"/>
      <c r="L734" s="113"/>
    </row>
    <row r="735" spans="6:12" s="27" customFormat="1" hidden="1" x14ac:dyDescent="0.2">
      <c r="F735" s="23"/>
      <c r="G735" s="23"/>
      <c r="H735" s="131"/>
      <c r="I735" s="113"/>
      <c r="J735" s="113"/>
      <c r="K735" s="113"/>
      <c r="L735" s="113"/>
    </row>
    <row r="736" spans="6:12" s="27" customFormat="1" hidden="1" x14ac:dyDescent="0.2">
      <c r="F736" s="23"/>
      <c r="G736" s="23"/>
      <c r="H736" s="131"/>
      <c r="I736" s="113"/>
      <c r="J736" s="113"/>
      <c r="K736" s="113"/>
      <c r="L736" s="113"/>
    </row>
    <row r="737" spans="6:12" s="27" customFormat="1" hidden="1" x14ac:dyDescent="0.2">
      <c r="F737" s="23"/>
      <c r="G737" s="23"/>
      <c r="H737" s="131"/>
      <c r="I737" s="113"/>
      <c r="J737" s="113"/>
      <c r="K737" s="113"/>
      <c r="L737" s="113"/>
    </row>
    <row r="738" spans="6:12" s="27" customFormat="1" hidden="1" x14ac:dyDescent="0.2">
      <c r="F738" s="23"/>
      <c r="G738" s="23"/>
      <c r="H738" s="131"/>
      <c r="I738" s="113"/>
      <c r="J738" s="113"/>
      <c r="K738" s="113"/>
      <c r="L738" s="113"/>
    </row>
    <row r="739" spans="6:12" s="27" customFormat="1" hidden="1" x14ac:dyDescent="0.2">
      <c r="F739" s="23"/>
      <c r="G739" s="23"/>
      <c r="H739" s="131"/>
      <c r="I739" s="113"/>
      <c r="J739" s="113"/>
      <c r="K739" s="113"/>
      <c r="L739" s="113"/>
    </row>
    <row r="740" spans="6:12" s="27" customFormat="1" hidden="1" x14ac:dyDescent="0.2">
      <c r="F740" s="23"/>
      <c r="G740" s="23"/>
      <c r="H740" s="131"/>
      <c r="I740" s="113"/>
      <c r="J740" s="113"/>
      <c r="K740" s="113"/>
      <c r="L740" s="113"/>
    </row>
    <row r="741" spans="6:12" s="27" customFormat="1" hidden="1" x14ac:dyDescent="0.2">
      <c r="F741" s="23"/>
      <c r="G741" s="23"/>
      <c r="H741" s="131"/>
      <c r="I741" s="113"/>
      <c r="J741" s="113"/>
      <c r="K741" s="113"/>
      <c r="L741" s="113"/>
    </row>
    <row r="742" spans="6:12" s="27" customFormat="1" hidden="1" x14ac:dyDescent="0.2">
      <c r="F742" s="23"/>
      <c r="G742" s="23"/>
      <c r="H742" s="131"/>
      <c r="I742" s="113"/>
      <c r="J742" s="113"/>
      <c r="K742" s="113"/>
      <c r="L742" s="113"/>
    </row>
    <row r="743" spans="6:12" s="27" customFormat="1" hidden="1" x14ac:dyDescent="0.2">
      <c r="F743" s="23"/>
      <c r="G743" s="23"/>
      <c r="H743" s="131"/>
      <c r="I743" s="113"/>
      <c r="J743" s="113"/>
      <c r="K743" s="113"/>
      <c r="L743" s="113"/>
    </row>
    <row r="744" spans="6:12" s="27" customFormat="1" hidden="1" x14ac:dyDescent="0.2">
      <c r="F744" s="23"/>
      <c r="G744" s="23"/>
      <c r="H744" s="131"/>
      <c r="I744" s="113"/>
      <c r="J744" s="113"/>
      <c r="K744" s="113"/>
      <c r="L744" s="113"/>
    </row>
    <row r="745" spans="6:12" s="27" customFormat="1" hidden="1" x14ac:dyDescent="0.2">
      <c r="F745" s="23"/>
      <c r="G745" s="23"/>
      <c r="H745" s="131"/>
      <c r="I745" s="113"/>
      <c r="J745" s="113"/>
      <c r="K745" s="113"/>
      <c r="L745" s="113"/>
    </row>
    <row r="746" spans="6:12" s="27" customFormat="1" hidden="1" x14ac:dyDescent="0.2">
      <c r="F746" s="23"/>
      <c r="G746" s="23"/>
      <c r="H746" s="131"/>
      <c r="I746" s="113"/>
      <c r="J746" s="113"/>
      <c r="K746" s="113"/>
      <c r="L746" s="113"/>
    </row>
    <row r="747" spans="6:12" s="27" customFormat="1" hidden="1" x14ac:dyDescent="0.2">
      <c r="F747" s="23"/>
      <c r="G747" s="23"/>
      <c r="H747" s="131"/>
      <c r="I747" s="113"/>
      <c r="J747" s="113"/>
      <c r="K747" s="113"/>
      <c r="L747" s="113"/>
    </row>
    <row r="748" spans="6:12" s="27" customFormat="1" hidden="1" x14ac:dyDescent="0.2">
      <c r="F748" s="23"/>
      <c r="G748" s="23"/>
      <c r="H748" s="131"/>
      <c r="I748" s="113"/>
      <c r="J748" s="113"/>
      <c r="K748" s="113"/>
      <c r="L748" s="113"/>
    </row>
    <row r="749" spans="6:12" s="27" customFormat="1" hidden="1" x14ac:dyDescent="0.2">
      <c r="F749" s="23"/>
      <c r="G749" s="23"/>
      <c r="H749" s="131"/>
      <c r="I749" s="113"/>
      <c r="J749" s="113"/>
      <c r="K749" s="113"/>
      <c r="L749" s="113"/>
    </row>
    <row r="750" spans="6:12" s="27" customFormat="1" hidden="1" x14ac:dyDescent="0.2">
      <c r="F750" s="23"/>
      <c r="G750" s="23"/>
      <c r="H750" s="131"/>
      <c r="I750" s="113"/>
      <c r="J750" s="113"/>
      <c r="K750" s="113"/>
      <c r="L750" s="113"/>
    </row>
    <row r="751" spans="6:12" s="27" customFormat="1" hidden="1" x14ac:dyDescent="0.2">
      <c r="F751" s="23"/>
      <c r="G751" s="23"/>
      <c r="H751" s="131"/>
      <c r="I751" s="113"/>
      <c r="J751" s="113"/>
      <c r="K751" s="113"/>
      <c r="L751" s="113"/>
    </row>
    <row r="752" spans="6:12" s="27" customFormat="1" hidden="1" x14ac:dyDescent="0.2">
      <c r="F752" s="23"/>
      <c r="G752" s="23"/>
      <c r="H752" s="131"/>
      <c r="I752" s="113"/>
      <c r="J752" s="113"/>
      <c r="K752" s="113"/>
      <c r="L752" s="113"/>
    </row>
    <row r="753" spans="6:12" s="27" customFormat="1" hidden="1" x14ac:dyDescent="0.2">
      <c r="F753" s="23"/>
      <c r="G753" s="23"/>
      <c r="H753" s="131"/>
      <c r="I753" s="113"/>
      <c r="J753" s="113"/>
      <c r="K753" s="113"/>
      <c r="L753" s="113"/>
    </row>
    <row r="754" spans="6:12" s="27" customFormat="1" hidden="1" x14ac:dyDescent="0.2">
      <c r="F754" s="23"/>
      <c r="G754" s="23"/>
      <c r="H754" s="131"/>
      <c r="I754" s="113"/>
      <c r="J754" s="113"/>
      <c r="K754" s="113"/>
      <c r="L754" s="113"/>
    </row>
    <row r="755" spans="6:12" s="27" customFormat="1" hidden="1" x14ac:dyDescent="0.2">
      <c r="F755" s="23"/>
      <c r="G755" s="23"/>
      <c r="H755" s="131"/>
      <c r="I755" s="113"/>
      <c r="J755" s="113"/>
      <c r="K755" s="113"/>
      <c r="L755" s="113"/>
    </row>
    <row r="756" spans="6:12" s="27" customFormat="1" hidden="1" x14ac:dyDescent="0.2">
      <c r="F756" s="23"/>
      <c r="G756" s="23"/>
      <c r="H756" s="131"/>
      <c r="I756" s="113"/>
      <c r="J756" s="113"/>
      <c r="K756" s="113"/>
      <c r="L756" s="113"/>
    </row>
    <row r="757" spans="6:12" s="27" customFormat="1" hidden="1" x14ac:dyDescent="0.2">
      <c r="F757" s="23"/>
      <c r="G757" s="23"/>
      <c r="H757" s="131"/>
      <c r="I757" s="113"/>
      <c r="J757" s="113"/>
      <c r="K757" s="113"/>
      <c r="L757" s="113"/>
    </row>
    <row r="758" spans="6:12" s="27" customFormat="1" hidden="1" x14ac:dyDescent="0.2">
      <c r="F758" s="23"/>
      <c r="G758" s="23"/>
      <c r="H758" s="131"/>
      <c r="I758" s="113"/>
      <c r="J758" s="113"/>
      <c r="K758" s="113"/>
      <c r="L758" s="113"/>
    </row>
    <row r="759" spans="6:12" s="27" customFormat="1" hidden="1" x14ac:dyDescent="0.2">
      <c r="F759" s="23"/>
      <c r="G759" s="23"/>
      <c r="H759" s="131"/>
      <c r="I759" s="113"/>
      <c r="J759" s="113"/>
      <c r="K759" s="113"/>
      <c r="L759" s="113"/>
    </row>
    <row r="760" spans="6:12" s="27" customFormat="1" hidden="1" x14ac:dyDescent="0.2">
      <c r="F760" s="23"/>
      <c r="G760" s="23"/>
      <c r="H760" s="131"/>
      <c r="I760" s="113"/>
      <c r="J760" s="113"/>
      <c r="K760" s="113"/>
      <c r="L760" s="113"/>
    </row>
    <row r="761" spans="6:12" s="27" customFormat="1" hidden="1" x14ac:dyDescent="0.2">
      <c r="F761" s="23"/>
      <c r="G761" s="23"/>
      <c r="H761" s="131"/>
      <c r="I761" s="113"/>
      <c r="J761" s="113"/>
      <c r="K761" s="113"/>
      <c r="L761" s="113"/>
    </row>
    <row r="762" spans="6:12" s="27" customFormat="1" hidden="1" x14ac:dyDescent="0.2">
      <c r="F762" s="23"/>
      <c r="G762" s="23"/>
      <c r="H762" s="131"/>
      <c r="I762" s="113"/>
      <c r="J762" s="113"/>
      <c r="K762" s="113"/>
      <c r="L762" s="113"/>
    </row>
    <row r="763" spans="6:12" s="27" customFormat="1" hidden="1" x14ac:dyDescent="0.2">
      <c r="F763" s="23"/>
      <c r="G763" s="23"/>
      <c r="H763" s="131"/>
      <c r="I763" s="113"/>
      <c r="J763" s="113"/>
      <c r="K763" s="113"/>
      <c r="L763" s="113"/>
    </row>
    <row r="764" spans="6:12" s="27" customFormat="1" hidden="1" x14ac:dyDescent="0.2">
      <c r="F764" s="23"/>
      <c r="G764" s="23"/>
      <c r="H764" s="131"/>
      <c r="I764" s="113"/>
      <c r="J764" s="113"/>
      <c r="K764" s="113"/>
      <c r="L764" s="113"/>
    </row>
    <row r="765" spans="6:12" s="27" customFormat="1" hidden="1" x14ac:dyDescent="0.2">
      <c r="F765" s="23"/>
      <c r="G765" s="23"/>
      <c r="H765" s="131"/>
      <c r="I765" s="113"/>
      <c r="J765" s="113"/>
      <c r="K765" s="113"/>
      <c r="L765" s="113"/>
    </row>
    <row r="766" spans="6:12" s="27" customFormat="1" hidden="1" x14ac:dyDescent="0.2">
      <c r="F766" s="23"/>
      <c r="G766" s="23"/>
      <c r="H766" s="131"/>
      <c r="I766" s="113"/>
      <c r="J766" s="113"/>
      <c r="K766" s="113"/>
      <c r="L766" s="113"/>
    </row>
    <row r="767" spans="6:12" s="27" customFormat="1" hidden="1" x14ac:dyDescent="0.2">
      <c r="F767" s="23"/>
      <c r="G767" s="23"/>
      <c r="H767" s="131"/>
      <c r="I767" s="113"/>
      <c r="J767" s="113"/>
      <c r="K767" s="113"/>
      <c r="L767" s="113"/>
    </row>
    <row r="768" spans="6:12" s="27" customFormat="1" hidden="1" x14ac:dyDescent="0.2">
      <c r="F768" s="23"/>
      <c r="G768" s="23"/>
      <c r="H768" s="131"/>
      <c r="I768" s="113"/>
      <c r="J768" s="113"/>
      <c r="K768" s="113"/>
      <c r="L768" s="113"/>
    </row>
    <row r="769" spans="6:12" s="27" customFormat="1" hidden="1" x14ac:dyDescent="0.2">
      <c r="F769" s="23"/>
      <c r="G769" s="23"/>
      <c r="H769" s="131"/>
      <c r="I769" s="113"/>
      <c r="J769" s="113"/>
      <c r="K769" s="113"/>
      <c r="L769" s="113"/>
    </row>
    <row r="770" spans="6:12" s="27" customFormat="1" hidden="1" x14ac:dyDescent="0.2">
      <c r="F770" s="23"/>
      <c r="G770" s="23"/>
      <c r="H770" s="131"/>
      <c r="I770" s="113"/>
      <c r="J770" s="113"/>
      <c r="K770" s="113"/>
      <c r="L770" s="113"/>
    </row>
    <row r="771" spans="6:12" s="27" customFormat="1" hidden="1" x14ac:dyDescent="0.2">
      <c r="F771" s="23"/>
      <c r="G771" s="23"/>
      <c r="H771" s="131"/>
      <c r="I771" s="113"/>
      <c r="J771" s="113"/>
      <c r="K771" s="113"/>
      <c r="L771" s="113"/>
    </row>
    <row r="772" spans="6:12" s="27" customFormat="1" hidden="1" x14ac:dyDescent="0.2">
      <c r="F772" s="23"/>
      <c r="G772" s="23"/>
      <c r="H772" s="131"/>
      <c r="I772" s="113"/>
      <c r="J772" s="113"/>
      <c r="K772" s="113"/>
      <c r="L772" s="113"/>
    </row>
    <row r="773" spans="6:12" s="27" customFormat="1" hidden="1" x14ac:dyDescent="0.2">
      <c r="F773" s="23"/>
      <c r="G773" s="23"/>
      <c r="H773" s="131"/>
      <c r="I773" s="113"/>
      <c r="J773" s="113"/>
      <c r="K773" s="113"/>
      <c r="L773" s="113"/>
    </row>
    <row r="774" spans="6:12" s="27" customFormat="1" hidden="1" x14ac:dyDescent="0.2">
      <c r="F774" s="23"/>
      <c r="G774" s="23"/>
      <c r="H774" s="131"/>
      <c r="I774" s="113"/>
      <c r="J774" s="113"/>
      <c r="K774" s="113"/>
      <c r="L774" s="113"/>
    </row>
    <row r="775" spans="6:12" s="27" customFormat="1" hidden="1" x14ac:dyDescent="0.2">
      <c r="F775" s="23"/>
      <c r="G775" s="23"/>
      <c r="H775" s="131"/>
      <c r="I775" s="113"/>
      <c r="J775" s="113"/>
      <c r="K775" s="113"/>
      <c r="L775" s="113"/>
    </row>
    <row r="776" spans="6:12" s="27" customFormat="1" hidden="1" x14ac:dyDescent="0.2">
      <c r="F776" s="23"/>
      <c r="G776" s="23"/>
      <c r="H776" s="131"/>
      <c r="I776" s="113"/>
      <c r="J776" s="113"/>
      <c r="K776" s="113"/>
      <c r="L776" s="113"/>
    </row>
    <row r="777" spans="6:12" s="27" customFormat="1" hidden="1" x14ac:dyDescent="0.2">
      <c r="F777" s="23"/>
      <c r="G777" s="23"/>
      <c r="H777" s="131"/>
      <c r="I777" s="113"/>
      <c r="J777" s="113"/>
      <c r="K777" s="113"/>
      <c r="L777" s="113"/>
    </row>
    <row r="778" spans="6:12" s="27" customFormat="1" hidden="1" x14ac:dyDescent="0.2">
      <c r="F778" s="23"/>
      <c r="G778" s="23"/>
      <c r="H778" s="131"/>
      <c r="I778" s="113"/>
      <c r="J778" s="113"/>
      <c r="K778" s="113"/>
      <c r="L778" s="113"/>
    </row>
    <row r="779" spans="6:12" s="27" customFormat="1" hidden="1" x14ac:dyDescent="0.2">
      <c r="F779" s="23"/>
      <c r="G779" s="23"/>
      <c r="H779" s="131"/>
      <c r="I779" s="113"/>
      <c r="J779" s="113"/>
      <c r="K779" s="113"/>
      <c r="L779" s="113"/>
    </row>
    <row r="780" spans="6:12" s="27" customFormat="1" hidden="1" x14ac:dyDescent="0.2">
      <c r="F780" s="23"/>
      <c r="G780" s="23"/>
      <c r="H780" s="131"/>
      <c r="I780" s="113"/>
      <c r="J780" s="113"/>
      <c r="K780" s="113"/>
      <c r="L780" s="113"/>
    </row>
    <row r="781" spans="6:12" s="27" customFormat="1" hidden="1" x14ac:dyDescent="0.2">
      <c r="F781" s="23"/>
      <c r="G781" s="23"/>
      <c r="H781" s="131"/>
      <c r="I781" s="113"/>
      <c r="J781" s="113"/>
      <c r="K781" s="113"/>
      <c r="L781" s="113"/>
    </row>
    <row r="782" spans="6:12" s="27" customFormat="1" hidden="1" x14ac:dyDescent="0.2">
      <c r="F782" s="23"/>
      <c r="G782" s="23"/>
      <c r="H782" s="131"/>
      <c r="I782" s="113"/>
      <c r="J782" s="113"/>
      <c r="K782" s="113"/>
      <c r="L782" s="113"/>
    </row>
    <row r="783" spans="6:12" s="27" customFormat="1" hidden="1" x14ac:dyDescent="0.2">
      <c r="F783" s="23"/>
      <c r="G783" s="23"/>
      <c r="H783" s="131"/>
      <c r="I783" s="113"/>
      <c r="J783" s="113"/>
      <c r="K783" s="113"/>
      <c r="L783" s="113"/>
    </row>
    <row r="784" spans="6:12" s="27" customFormat="1" hidden="1" x14ac:dyDescent="0.2">
      <c r="F784" s="23"/>
      <c r="G784" s="23"/>
      <c r="H784" s="131"/>
      <c r="I784" s="113"/>
      <c r="J784" s="113"/>
      <c r="K784" s="113"/>
      <c r="L784" s="113"/>
    </row>
    <row r="785" spans="6:12" s="27" customFormat="1" hidden="1" x14ac:dyDescent="0.2">
      <c r="F785" s="23"/>
      <c r="G785" s="23"/>
      <c r="H785" s="131"/>
      <c r="I785" s="113"/>
      <c r="J785" s="113"/>
      <c r="K785" s="113"/>
      <c r="L785" s="113"/>
    </row>
    <row r="786" spans="6:12" s="27" customFormat="1" hidden="1" x14ac:dyDescent="0.2">
      <c r="F786" s="23"/>
      <c r="G786" s="23"/>
      <c r="H786" s="131"/>
      <c r="I786" s="113"/>
      <c r="J786" s="113"/>
      <c r="K786" s="113"/>
      <c r="L786" s="113"/>
    </row>
    <row r="787" spans="6:12" s="27" customFormat="1" hidden="1" x14ac:dyDescent="0.2">
      <c r="F787" s="23"/>
      <c r="G787" s="23"/>
      <c r="H787" s="131"/>
      <c r="I787" s="113"/>
      <c r="J787" s="113"/>
      <c r="K787" s="113"/>
      <c r="L787" s="113"/>
    </row>
    <row r="788" spans="6:12" s="27" customFormat="1" hidden="1" x14ac:dyDescent="0.2">
      <c r="F788" s="23"/>
      <c r="G788" s="23"/>
      <c r="H788" s="131"/>
      <c r="I788" s="113"/>
      <c r="J788" s="113"/>
      <c r="K788" s="113"/>
      <c r="L788" s="113"/>
    </row>
    <row r="789" spans="6:12" s="27" customFormat="1" hidden="1" x14ac:dyDescent="0.2">
      <c r="F789" s="23"/>
      <c r="G789" s="23"/>
      <c r="H789" s="131"/>
      <c r="I789" s="113"/>
      <c r="J789" s="113"/>
      <c r="K789" s="113"/>
      <c r="L789" s="113"/>
    </row>
    <row r="790" spans="6:12" s="27" customFormat="1" hidden="1" x14ac:dyDescent="0.2">
      <c r="F790" s="23"/>
      <c r="G790" s="23"/>
      <c r="H790" s="131"/>
      <c r="I790" s="113"/>
      <c r="J790" s="113"/>
      <c r="K790" s="113"/>
      <c r="L790" s="113"/>
    </row>
    <row r="791" spans="6:12" s="27" customFormat="1" hidden="1" x14ac:dyDescent="0.2">
      <c r="F791" s="23"/>
      <c r="G791" s="23"/>
      <c r="H791" s="131"/>
      <c r="I791" s="113"/>
      <c r="J791" s="113"/>
      <c r="K791" s="113"/>
      <c r="L791" s="113"/>
    </row>
    <row r="792" spans="6:12" s="27" customFormat="1" hidden="1" x14ac:dyDescent="0.2">
      <c r="F792" s="23"/>
      <c r="G792" s="23"/>
      <c r="H792" s="131"/>
      <c r="I792" s="113"/>
      <c r="J792" s="113"/>
      <c r="K792" s="113"/>
      <c r="L792" s="113"/>
    </row>
    <row r="793" spans="6:12" s="27" customFormat="1" hidden="1" x14ac:dyDescent="0.2">
      <c r="F793" s="23"/>
      <c r="G793" s="23"/>
      <c r="H793" s="131"/>
      <c r="I793" s="113"/>
      <c r="J793" s="113"/>
      <c r="K793" s="113"/>
      <c r="L793" s="113"/>
    </row>
    <row r="794" spans="6:12" s="27" customFormat="1" hidden="1" x14ac:dyDescent="0.2">
      <c r="F794" s="23"/>
      <c r="G794" s="23"/>
      <c r="H794" s="131"/>
      <c r="I794" s="113"/>
      <c r="J794" s="113"/>
      <c r="K794" s="113"/>
      <c r="L794" s="113"/>
    </row>
    <row r="795" spans="6:12" s="27" customFormat="1" hidden="1" x14ac:dyDescent="0.2">
      <c r="F795" s="23"/>
      <c r="G795" s="23"/>
      <c r="H795" s="131"/>
      <c r="I795" s="113"/>
      <c r="J795" s="113"/>
      <c r="K795" s="113"/>
      <c r="L795" s="113"/>
    </row>
    <row r="796" spans="6:12" s="27" customFormat="1" hidden="1" x14ac:dyDescent="0.2">
      <c r="F796" s="23"/>
      <c r="G796" s="23"/>
      <c r="H796" s="131"/>
      <c r="I796" s="113"/>
      <c r="J796" s="113"/>
      <c r="K796" s="113"/>
      <c r="L796" s="113"/>
    </row>
    <row r="797" spans="6:12" s="27" customFormat="1" hidden="1" x14ac:dyDescent="0.2">
      <c r="F797" s="23"/>
      <c r="G797" s="23"/>
      <c r="H797" s="131"/>
      <c r="I797" s="113"/>
      <c r="J797" s="113"/>
      <c r="K797" s="113"/>
      <c r="L797" s="113"/>
    </row>
    <row r="798" spans="6:12" s="27" customFormat="1" hidden="1" x14ac:dyDescent="0.2">
      <c r="F798" s="23"/>
      <c r="G798" s="23"/>
      <c r="H798" s="131"/>
      <c r="I798" s="113"/>
      <c r="J798" s="113"/>
      <c r="K798" s="113"/>
      <c r="L798" s="113"/>
    </row>
    <row r="799" spans="6:12" s="27" customFormat="1" hidden="1" x14ac:dyDescent="0.2">
      <c r="F799" s="23"/>
      <c r="G799" s="23"/>
      <c r="H799" s="131"/>
      <c r="I799" s="113"/>
      <c r="J799" s="113"/>
      <c r="K799" s="113"/>
      <c r="L799" s="113"/>
    </row>
    <row r="800" spans="6:12" s="27" customFormat="1" hidden="1" x14ac:dyDescent="0.2">
      <c r="F800" s="23"/>
      <c r="G800" s="23"/>
      <c r="H800" s="131"/>
      <c r="I800" s="113"/>
      <c r="J800" s="113"/>
      <c r="K800" s="113"/>
      <c r="L800" s="113"/>
    </row>
    <row r="801" spans="6:12" s="27" customFormat="1" hidden="1" x14ac:dyDescent="0.2">
      <c r="F801" s="23"/>
      <c r="G801" s="23"/>
      <c r="H801" s="131"/>
      <c r="I801" s="113"/>
      <c r="J801" s="113"/>
      <c r="K801" s="113"/>
      <c r="L801" s="113"/>
    </row>
    <row r="802" spans="6:12" s="27" customFormat="1" hidden="1" x14ac:dyDescent="0.2">
      <c r="F802" s="23"/>
      <c r="G802" s="23"/>
      <c r="H802" s="131"/>
      <c r="I802" s="113"/>
      <c r="J802" s="113"/>
      <c r="K802" s="113"/>
      <c r="L802" s="113"/>
    </row>
    <row r="803" spans="6:12" s="27" customFormat="1" hidden="1" x14ac:dyDescent="0.2">
      <c r="F803" s="23"/>
      <c r="G803" s="23"/>
      <c r="H803" s="131"/>
      <c r="I803" s="113"/>
      <c r="J803" s="113"/>
      <c r="K803" s="113"/>
      <c r="L803" s="113"/>
    </row>
    <row r="804" spans="6:12" s="27" customFormat="1" hidden="1" x14ac:dyDescent="0.2">
      <c r="F804" s="23"/>
      <c r="G804" s="23"/>
      <c r="H804" s="131"/>
      <c r="I804" s="113"/>
      <c r="J804" s="113"/>
      <c r="K804" s="113"/>
      <c r="L804" s="113"/>
    </row>
    <row r="805" spans="6:12" s="27" customFormat="1" hidden="1" x14ac:dyDescent="0.2">
      <c r="F805" s="23"/>
      <c r="G805" s="23"/>
      <c r="H805" s="131"/>
      <c r="I805" s="113"/>
      <c r="J805" s="113"/>
      <c r="K805" s="113"/>
      <c r="L805" s="113"/>
    </row>
    <row r="806" spans="6:12" s="27" customFormat="1" hidden="1" x14ac:dyDescent="0.2">
      <c r="F806" s="23"/>
      <c r="G806" s="23"/>
      <c r="H806" s="131"/>
      <c r="I806" s="113"/>
      <c r="J806" s="113"/>
      <c r="K806" s="113"/>
      <c r="L806" s="113"/>
    </row>
    <row r="807" spans="6:12" s="27" customFormat="1" hidden="1" x14ac:dyDescent="0.2">
      <c r="F807" s="23"/>
      <c r="G807" s="23"/>
      <c r="H807" s="131"/>
      <c r="I807" s="113"/>
      <c r="J807" s="113"/>
      <c r="K807" s="113"/>
      <c r="L807" s="113"/>
    </row>
    <row r="808" spans="6:12" s="27" customFormat="1" hidden="1" x14ac:dyDescent="0.2">
      <c r="F808" s="23"/>
      <c r="G808" s="23"/>
      <c r="H808" s="131"/>
      <c r="I808" s="113"/>
      <c r="J808" s="113"/>
      <c r="K808" s="113"/>
      <c r="L808" s="113"/>
    </row>
    <row r="809" spans="6:12" s="27" customFormat="1" hidden="1" x14ac:dyDescent="0.2">
      <c r="F809" s="23"/>
      <c r="G809" s="23"/>
      <c r="H809" s="131"/>
      <c r="I809" s="113"/>
      <c r="J809" s="113"/>
      <c r="K809" s="113"/>
      <c r="L809" s="113"/>
    </row>
    <row r="810" spans="6:12" s="27" customFormat="1" hidden="1" x14ac:dyDescent="0.2">
      <c r="F810" s="23"/>
      <c r="G810" s="23"/>
      <c r="H810" s="131"/>
      <c r="I810" s="113"/>
      <c r="J810" s="113"/>
      <c r="K810" s="113"/>
      <c r="L810" s="113"/>
    </row>
    <row r="811" spans="6:12" s="27" customFormat="1" hidden="1" x14ac:dyDescent="0.2">
      <c r="F811" s="23"/>
      <c r="G811" s="23"/>
      <c r="H811" s="131"/>
      <c r="I811" s="113"/>
      <c r="J811" s="113"/>
      <c r="K811" s="113"/>
      <c r="L811" s="113"/>
    </row>
    <row r="812" spans="6:12" s="27" customFormat="1" hidden="1" x14ac:dyDescent="0.2">
      <c r="F812" s="23"/>
      <c r="G812" s="23"/>
      <c r="H812" s="131"/>
      <c r="I812" s="113"/>
      <c r="J812" s="113"/>
      <c r="K812" s="113"/>
      <c r="L812" s="113"/>
    </row>
    <row r="813" spans="6:12" s="27" customFormat="1" hidden="1" x14ac:dyDescent="0.2">
      <c r="F813" s="23"/>
      <c r="G813" s="23"/>
      <c r="H813" s="131"/>
      <c r="I813" s="113"/>
      <c r="J813" s="113"/>
      <c r="K813" s="113"/>
      <c r="L813" s="113"/>
    </row>
    <row r="814" spans="6:12" s="27" customFormat="1" hidden="1" x14ac:dyDescent="0.2">
      <c r="F814" s="23"/>
      <c r="G814" s="23"/>
      <c r="H814" s="131"/>
      <c r="I814" s="113"/>
      <c r="J814" s="113"/>
      <c r="K814" s="113"/>
      <c r="L814" s="113"/>
    </row>
    <row r="815" spans="6:12" s="27" customFormat="1" hidden="1" x14ac:dyDescent="0.2">
      <c r="F815" s="23"/>
      <c r="G815" s="23"/>
      <c r="H815" s="131"/>
      <c r="I815" s="113"/>
      <c r="J815" s="113"/>
      <c r="K815" s="113"/>
      <c r="L815" s="113"/>
    </row>
    <row r="816" spans="6:12" s="27" customFormat="1" hidden="1" x14ac:dyDescent="0.2">
      <c r="F816" s="23"/>
      <c r="G816" s="23"/>
      <c r="H816" s="131"/>
      <c r="I816" s="113"/>
      <c r="J816" s="113"/>
      <c r="K816" s="113"/>
      <c r="L816" s="113"/>
    </row>
    <row r="817" spans="6:12" s="27" customFormat="1" hidden="1" x14ac:dyDescent="0.2">
      <c r="F817" s="23"/>
      <c r="G817" s="23"/>
      <c r="H817" s="131"/>
      <c r="I817" s="113"/>
      <c r="J817" s="113"/>
      <c r="K817" s="113"/>
      <c r="L817" s="113"/>
    </row>
    <row r="818" spans="6:12" s="27" customFormat="1" hidden="1" x14ac:dyDescent="0.2">
      <c r="F818" s="23"/>
      <c r="G818" s="23"/>
      <c r="H818" s="131"/>
      <c r="I818" s="113"/>
      <c r="J818" s="113"/>
      <c r="K818" s="113"/>
      <c r="L818" s="113"/>
    </row>
    <row r="819" spans="6:12" s="27" customFormat="1" hidden="1" x14ac:dyDescent="0.2">
      <c r="F819" s="23"/>
      <c r="G819" s="23"/>
      <c r="H819" s="131"/>
      <c r="I819" s="113"/>
      <c r="J819" s="113"/>
      <c r="K819" s="113"/>
      <c r="L819" s="113"/>
    </row>
    <row r="820" spans="6:12" s="27" customFormat="1" hidden="1" x14ac:dyDescent="0.2">
      <c r="F820" s="23"/>
      <c r="G820" s="23"/>
      <c r="H820" s="131"/>
      <c r="I820" s="113"/>
      <c r="J820" s="113"/>
      <c r="K820" s="113"/>
      <c r="L820" s="113"/>
    </row>
    <row r="821" spans="6:12" s="27" customFormat="1" hidden="1" x14ac:dyDescent="0.2">
      <c r="F821" s="23"/>
      <c r="G821" s="23"/>
      <c r="H821" s="131"/>
      <c r="I821" s="113"/>
      <c r="J821" s="113"/>
      <c r="K821" s="113"/>
      <c r="L821" s="113"/>
    </row>
    <row r="822" spans="6:12" s="27" customFormat="1" hidden="1" x14ac:dyDescent="0.2">
      <c r="F822" s="23"/>
      <c r="G822" s="23"/>
      <c r="H822" s="131"/>
      <c r="I822" s="113"/>
      <c r="J822" s="113"/>
      <c r="K822" s="113"/>
      <c r="L822" s="113"/>
    </row>
    <row r="823" spans="6:12" s="27" customFormat="1" hidden="1" x14ac:dyDescent="0.2">
      <c r="F823" s="23"/>
      <c r="G823" s="23"/>
      <c r="H823" s="131"/>
      <c r="I823" s="113"/>
      <c r="J823" s="113"/>
      <c r="K823" s="113"/>
      <c r="L823" s="113"/>
    </row>
    <row r="824" spans="6:12" s="27" customFormat="1" hidden="1" x14ac:dyDescent="0.2">
      <c r="F824" s="23"/>
      <c r="G824" s="23"/>
      <c r="H824" s="131"/>
      <c r="I824" s="113"/>
      <c r="J824" s="113"/>
      <c r="K824" s="113"/>
      <c r="L824" s="113"/>
    </row>
    <row r="825" spans="6:12" s="27" customFormat="1" hidden="1" x14ac:dyDescent="0.2">
      <c r="F825" s="23"/>
      <c r="G825" s="23"/>
      <c r="H825" s="131"/>
      <c r="I825" s="113"/>
      <c r="J825" s="113"/>
      <c r="K825" s="113"/>
      <c r="L825" s="113"/>
    </row>
    <row r="826" spans="6:12" s="27" customFormat="1" hidden="1" x14ac:dyDescent="0.2">
      <c r="F826" s="23"/>
      <c r="G826" s="23"/>
      <c r="H826" s="131"/>
      <c r="I826" s="113"/>
      <c r="J826" s="113"/>
      <c r="K826" s="113"/>
      <c r="L826" s="113"/>
    </row>
    <row r="827" spans="6:12" s="27" customFormat="1" hidden="1" x14ac:dyDescent="0.2">
      <c r="F827" s="23"/>
      <c r="G827" s="23"/>
      <c r="H827" s="131"/>
      <c r="I827" s="113"/>
      <c r="J827" s="113"/>
      <c r="K827" s="113"/>
      <c r="L827" s="113"/>
    </row>
    <row r="828" spans="6:12" s="27" customFormat="1" hidden="1" x14ac:dyDescent="0.2">
      <c r="F828" s="23"/>
      <c r="G828" s="23"/>
      <c r="H828" s="131"/>
      <c r="I828" s="113"/>
      <c r="J828" s="113"/>
      <c r="K828" s="113"/>
      <c r="L828" s="113"/>
    </row>
    <row r="829" spans="6:12" s="27" customFormat="1" hidden="1" x14ac:dyDescent="0.2">
      <c r="F829" s="23"/>
      <c r="G829" s="23"/>
      <c r="H829" s="131"/>
      <c r="I829" s="113"/>
      <c r="J829" s="113"/>
      <c r="K829" s="113"/>
      <c r="L829" s="113"/>
    </row>
    <row r="830" spans="6:12" s="27" customFormat="1" hidden="1" x14ac:dyDescent="0.2">
      <c r="F830" s="23"/>
      <c r="G830" s="23"/>
      <c r="H830" s="131"/>
      <c r="I830" s="113"/>
      <c r="J830" s="113"/>
      <c r="K830" s="113"/>
      <c r="L830" s="113"/>
    </row>
    <row r="831" spans="6:12" s="27" customFormat="1" hidden="1" x14ac:dyDescent="0.2">
      <c r="F831" s="23"/>
      <c r="G831" s="23"/>
      <c r="H831" s="131"/>
      <c r="I831" s="113"/>
      <c r="J831" s="113"/>
      <c r="K831" s="113"/>
      <c r="L831" s="113"/>
    </row>
    <row r="832" spans="6:12" s="27" customFormat="1" hidden="1" x14ac:dyDescent="0.2">
      <c r="F832" s="23"/>
      <c r="G832" s="23"/>
      <c r="H832" s="131"/>
      <c r="I832" s="113"/>
      <c r="J832" s="113"/>
      <c r="K832" s="113"/>
      <c r="L832" s="113"/>
    </row>
    <row r="833" spans="6:12" s="27" customFormat="1" hidden="1" x14ac:dyDescent="0.2">
      <c r="F833" s="23"/>
      <c r="G833" s="23"/>
      <c r="H833" s="131"/>
      <c r="I833" s="113"/>
      <c r="J833" s="113"/>
      <c r="K833" s="113"/>
      <c r="L833" s="113"/>
    </row>
    <row r="834" spans="6:12" s="27" customFormat="1" hidden="1" x14ac:dyDescent="0.2">
      <c r="F834" s="23"/>
      <c r="G834" s="23"/>
      <c r="H834" s="131"/>
      <c r="I834" s="113"/>
      <c r="J834" s="113"/>
      <c r="K834" s="113"/>
      <c r="L834" s="113"/>
    </row>
    <row r="835" spans="6:12" s="27" customFormat="1" hidden="1" x14ac:dyDescent="0.2">
      <c r="F835" s="23"/>
      <c r="G835" s="23"/>
      <c r="H835" s="131"/>
      <c r="I835" s="113"/>
      <c r="J835" s="113"/>
      <c r="K835" s="113"/>
      <c r="L835" s="113"/>
    </row>
    <row r="836" spans="6:12" s="27" customFormat="1" hidden="1" x14ac:dyDescent="0.2">
      <c r="F836" s="23"/>
      <c r="G836" s="23"/>
      <c r="H836" s="131"/>
      <c r="I836" s="113"/>
      <c r="J836" s="113"/>
      <c r="K836" s="113"/>
      <c r="L836" s="113"/>
    </row>
    <row r="837" spans="6:12" s="27" customFormat="1" hidden="1" x14ac:dyDescent="0.2">
      <c r="F837" s="23"/>
      <c r="G837" s="23"/>
      <c r="H837" s="131"/>
      <c r="I837" s="113"/>
      <c r="J837" s="113"/>
      <c r="K837" s="113"/>
      <c r="L837" s="113"/>
    </row>
    <row r="838" spans="6:12" s="27" customFormat="1" hidden="1" x14ac:dyDescent="0.2">
      <c r="F838" s="23"/>
      <c r="G838" s="23"/>
      <c r="H838" s="131"/>
      <c r="I838" s="113"/>
      <c r="J838" s="113"/>
      <c r="K838" s="113"/>
      <c r="L838" s="113"/>
    </row>
    <row r="839" spans="6:12" s="27" customFormat="1" hidden="1" x14ac:dyDescent="0.2">
      <c r="F839" s="23"/>
      <c r="G839" s="23"/>
      <c r="H839" s="131"/>
      <c r="I839" s="113"/>
      <c r="J839" s="113"/>
      <c r="K839" s="113"/>
      <c r="L839" s="113"/>
    </row>
    <row r="840" spans="6:12" s="27" customFormat="1" hidden="1" x14ac:dyDescent="0.2">
      <c r="F840" s="23"/>
      <c r="G840" s="23"/>
      <c r="H840" s="131"/>
      <c r="I840" s="113"/>
      <c r="J840" s="113"/>
      <c r="K840" s="113"/>
      <c r="L840" s="113"/>
    </row>
    <row r="841" spans="6:12" s="27" customFormat="1" hidden="1" x14ac:dyDescent="0.2">
      <c r="F841" s="23"/>
      <c r="G841" s="23"/>
      <c r="H841" s="131"/>
      <c r="I841" s="113"/>
      <c r="J841" s="113"/>
      <c r="K841" s="113"/>
      <c r="L841" s="113"/>
    </row>
    <row r="842" spans="6:12" s="27" customFormat="1" hidden="1" x14ac:dyDescent="0.2">
      <c r="F842" s="23"/>
      <c r="G842" s="23"/>
      <c r="H842" s="131"/>
      <c r="I842" s="113"/>
      <c r="J842" s="113"/>
      <c r="K842" s="113"/>
      <c r="L842" s="113"/>
    </row>
    <row r="843" spans="6:12" s="27" customFormat="1" hidden="1" x14ac:dyDescent="0.2">
      <c r="F843" s="23"/>
      <c r="G843" s="23"/>
      <c r="H843" s="131"/>
      <c r="I843" s="113"/>
      <c r="J843" s="113"/>
      <c r="K843" s="113"/>
      <c r="L843" s="113"/>
    </row>
    <row r="844" spans="6:12" s="27" customFormat="1" hidden="1" x14ac:dyDescent="0.2">
      <c r="F844" s="23"/>
      <c r="G844" s="23"/>
      <c r="H844" s="131"/>
      <c r="I844" s="113"/>
      <c r="J844" s="113"/>
      <c r="K844" s="113"/>
      <c r="L844" s="113"/>
    </row>
    <row r="845" spans="6:12" s="27" customFormat="1" hidden="1" x14ac:dyDescent="0.2">
      <c r="F845" s="23"/>
      <c r="G845" s="23"/>
      <c r="H845" s="131"/>
      <c r="I845" s="113"/>
      <c r="J845" s="113"/>
      <c r="K845" s="113"/>
      <c r="L845" s="113"/>
    </row>
    <row r="846" spans="6:12" s="27" customFormat="1" hidden="1" x14ac:dyDescent="0.2">
      <c r="F846" s="23"/>
      <c r="G846" s="23"/>
      <c r="H846" s="131"/>
      <c r="I846" s="113"/>
      <c r="J846" s="113"/>
      <c r="K846" s="113"/>
      <c r="L846" s="113"/>
    </row>
    <row r="847" spans="6:12" s="27" customFormat="1" hidden="1" x14ac:dyDescent="0.2">
      <c r="F847" s="23"/>
      <c r="G847" s="23"/>
      <c r="H847" s="131"/>
      <c r="I847" s="113"/>
      <c r="J847" s="113"/>
      <c r="K847" s="113"/>
      <c r="L847" s="113"/>
    </row>
    <row r="848" spans="6:12" s="27" customFormat="1" hidden="1" x14ac:dyDescent="0.2">
      <c r="F848" s="23"/>
      <c r="G848" s="23"/>
      <c r="H848" s="131"/>
      <c r="I848" s="113"/>
      <c r="J848" s="113"/>
      <c r="K848" s="113"/>
      <c r="L848" s="113"/>
    </row>
    <row r="849" spans="6:12" s="27" customFormat="1" hidden="1" x14ac:dyDescent="0.2">
      <c r="F849" s="23"/>
      <c r="G849" s="23"/>
      <c r="H849" s="131"/>
      <c r="I849" s="113"/>
      <c r="J849" s="113"/>
      <c r="K849" s="113"/>
      <c r="L849" s="113"/>
    </row>
    <row r="850" spans="6:12" s="27" customFormat="1" hidden="1" x14ac:dyDescent="0.2">
      <c r="F850" s="23"/>
      <c r="G850" s="23"/>
      <c r="H850" s="131"/>
      <c r="I850" s="113"/>
      <c r="J850" s="113"/>
      <c r="K850" s="113"/>
      <c r="L850" s="113"/>
    </row>
    <row r="851" spans="6:12" s="27" customFormat="1" hidden="1" x14ac:dyDescent="0.2">
      <c r="F851" s="23"/>
      <c r="G851" s="23"/>
      <c r="H851" s="131"/>
      <c r="I851" s="113"/>
      <c r="J851" s="113"/>
      <c r="K851" s="113"/>
      <c r="L851" s="113"/>
    </row>
    <row r="852" spans="6:12" s="27" customFormat="1" hidden="1" x14ac:dyDescent="0.2">
      <c r="F852" s="23"/>
      <c r="G852" s="23"/>
      <c r="H852" s="131"/>
      <c r="I852" s="113"/>
      <c r="J852" s="113"/>
      <c r="K852" s="113"/>
      <c r="L852" s="113"/>
    </row>
    <row r="853" spans="6:12" s="27" customFormat="1" hidden="1" x14ac:dyDescent="0.2">
      <c r="F853" s="23"/>
      <c r="G853" s="23"/>
      <c r="H853" s="131"/>
      <c r="I853" s="113"/>
      <c r="J853" s="113"/>
      <c r="K853" s="113"/>
      <c r="L853" s="113"/>
    </row>
    <row r="854" spans="6:12" s="27" customFormat="1" hidden="1" x14ac:dyDescent="0.2">
      <c r="F854" s="23"/>
      <c r="G854" s="23"/>
      <c r="H854" s="131"/>
      <c r="I854" s="113"/>
      <c r="J854" s="113"/>
      <c r="K854" s="113"/>
      <c r="L854" s="113"/>
    </row>
    <row r="855" spans="6:12" s="27" customFormat="1" hidden="1" x14ac:dyDescent="0.2">
      <c r="F855" s="23"/>
      <c r="G855" s="23"/>
      <c r="H855" s="131"/>
      <c r="I855" s="113"/>
      <c r="J855" s="113"/>
      <c r="K855" s="113"/>
      <c r="L855" s="113"/>
    </row>
    <row r="856" spans="6:12" s="27" customFormat="1" hidden="1" x14ac:dyDescent="0.2">
      <c r="F856" s="23"/>
      <c r="G856" s="23"/>
      <c r="H856" s="131"/>
      <c r="I856" s="113"/>
      <c r="J856" s="113"/>
      <c r="K856" s="113"/>
      <c r="L856" s="113"/>
    </row>
    <row r="857" spans="6:12" s="27" customFormat="1" hidden="1" x14ac:dyDescent="0.2">
      <c r="F857" s="23"/>
      <c r="G857" s="23"/>
      <c r="H857" s="131"/>
      <c r="I857" s="113"/>
      <c r="J857" s="113"/>
      <c r="K857" s="113"/>
      <c r="L857" s="113"/>
    </row>
    <row r="858" spans="6:12" s="27" customFormat="1" hidden="1" x14ac:dyDescent="0.2">
      <c r="F858" s="23"/>
      <c r="G858" s="23"/>
      <c r="H858" s="131"/>
      <c r="I858" s="113"/>
      <c r="J858" s="113"/>
      <c r="K858" s="113"/>
      <c r="L858" s="113"/>
    </row>
    <row r="859" spans="6:12" s="27" customFormat="1" hidden="1" x14ac:dyDescent="0.2">
      <c r="F859" s="23"/>
      <c r="G859" s="23"/>
      <c r="H859" s="131"/>
      <c r="I859" s="113"/>
      <c r="J859" s="113"/>
      <c r="K859" s="113"/>
      <c r="L859" s="113"/>
    </row>
    <row r="860" spans="6:12" s="27" customFormat="1" hidden="1" x14ac:dyDescent="0.2">
      <c r="F860" s="23"/>
      <c r="G860" s="23"/>
      <c r="H860" s="131"/>
      <c r="I860" s="113"/>
      <c r="J860" s="113"/>
      <c r="K860" s="113"/>
      <c r="L860" s="113"/>
    </row>
    <row r="861" spans="6:12" s="27" customFormat="1" hidden="1" x14ac:dyDescent="0.2">
      <c r="F861" s="23"/>
      <c r="G861" s="23"/>
      <c r="H861" s="131"/>
      <c r="I861" s="113"/>
      <c r="J861" s="113"/>
      <c r="K861" s="113"/>
      <c r="L861" s="113"/>
    </row>
    <row r="862" spans="6:12" s="27" customFormat="1" hidden="1" x14ac:dyDescent="0.2">
      <c r="F862" s="23"/>
      <c r="G862" s="23"/>
      <c r="H862" s="131"/>
      <c r="I862" s="113"/>
      <c r="J862" s="113"/>
      <c r="K862" s="113"/>
      <c r="L862" s="113"/>
    </row>
    <row r="863" spans="6:12" s="27" customFormat="1" hidden="1" x14ac:dyDescent="0.2">
      <c r="F863" s="23"/>
      <c r="G863" s="23"/>
      <c r="H863" s="131"/>
      <c r="I863" s="113"/>
      <c r="J863" s="113"/>
      <c r="K863" s="113"/>
      <c r="L863" s="113"/>
    </row>
    <row r="864" spans="6:12" s="27" customFormat="1" hidden="1" x14ac:dyDescent="0.2">
      <c r="F864" s="23"/>
      <c r="G864" s="23"/>
      <c r="H864" s="131"/>
      <c r="I864" s="113"/>
      <c r="J864" s="113"/>
      <c r="K864" s="113"/>
      <c r="L864" s="113"/>
    </row>
    <row r="865" spans="6:12" s="27" customFormat="1" hidden="1" x14ac:dyDescent="0.2">
      <c r="F865" s="23"/>
      <c r="G865" s="23"/>
      <c r="H865" s="131"/>
      <c r="I865" s="113"/>
      <c r="J865" s="113"/>
      <c r="K865" s="113"/>
      <c r="L865" s="113"/>
    </row>
    <row r="866" spans="6:12" s="27" customFormat="1" hidden="1" x14ac:dyDescent="0.2">
      <c r="F866" s="23"/>
      <c r="G866" s="23"/>
      <c r="H866" s="131"/>
      <c r="I866" s="113"/>
      <c r="J866" s="113"/>
      <c r="K866" s="113"/>
      <c r="L866" s="113"/>
    </row>
    <row r="867" spans="6:12" s="27" customFormat="1" hidden="1" x14ac:dyDescent="0.2">
      <c r="F867" s="23"/>
      <c r="G867" s="23"/>
      <c r="H867" s="131"/>
      <c r="I867" s="113"/>
      <c r="J867" s="113"/>
      <c r="K867" s="113"/>
      <c r="L867" s="113"/>
    </row>
    <row r="868" spans="6:12" s="27" customFormat="1" hidden="1" x14ac:dyDescent="0.2">
      <c r="F868" s="23"/>
      <c r="G868" s="23"/>
      <c r="H868" s="131"/>
      <c r="I868" s="113"/>
      <c r="J868" s="113"/>
      <c r="K868" s="113"/>
      <c r="L868" s="113"/>
    </row>
    <row r="869" spans="6:12" s="27" customFormat="1" hidden="1" x14ac:dyDescent="0.2">
      <c r="F869" s="23"/>
      <c r="G869" s="23"/>
      <c r="H869" s="131"/>
      <c r="I869" s="113"/>
      <c r="J869" s="113"/>
      <c r="K869" s="113"/>
      <c r="L869" s="113"/>
    </row>
    <row r="870" spans="6:12" s="27" customFormat="1" hidden="1" x14ac:dyDescent="0.2">
      <c r="F870" s="23"/>
      <c r="G870" s="23"/>
      <c r="H870" s="131"/>
      <c r="I870" s="113"/>
      <c r="J870" s="113"/>
      <c r="K870" s="113"/>
      <c r="L870" s="113"/>
    </row>
    <row r="871" spans="6:12" s="27" customFormat="1" hidden="1" x14ac:dyDescent="0.2">
      <c r="F871" s="23"/>
      <c r="G871" s="23"/>
      <c r="H871" s="131"/>
      <c r="I871" s="113"/>
      <c r="J871" s="113"/>
      <c r="K871" s="113"/>
      <c r="L871" s="113"/>
    </row>
    <row r="872" spans="6:12" s="27" customFormat="1" hidden="1" x14ac:dyDescent="0.2">
      <c r="F872" s="23"/>
      <c r="G872" s="23"/>
      <c r="H872" s="131"/>
      <c r="I872" s="113"/>
      <c r="J872" s="113"/>
      <c r="K872" s="113"/>
      <c r="L872" s="113"/>
    </row>
    <row r="873" spans="6:12" s="27" customFormat="1" hidden="1" x14ac:dyDescent="0.2">
      <c r="F873" s="23"/>
      <c r="G873" s="23"/>
      <c r="H873" s="131"/>
      <c r="I873" s="113"/>
      <c r="J873" s="113"/>
      <c r="K873" s="113"/>
      <c r="L873" s="113"/>
    </row>
    <row r="874" spans="6:12" s="27" customFormat="1" hidden="1" x14ac:dyDescent="0.2">
      <c r="F874" s="23"/>
      <c r="G874" s="23"/>
      <c r="H874" s="131"/>
      <c r="I874" s="113"/>
      <c r="J874" s="113"/>
      <c r="K874" s="113"/>
      <c r="L874" s="113"/>
    </row>
    <row r="875" spans="6:12" s="27" customFormat="1" hidden="1" x14ac:dyDescent="0.2">
      <c r="F875" s="23"/>
      <c r="G875" s="23"/>
      <c r="H875" s="131"/>
      <c r="I875" s="113"/>
      <c r="J875" s="113"/>
      <c r="K875" s="113"/>
      <c r="L875" s="113"/>
    </row>
    <row r="876" spans="6:12" s="27" customFormat="1" hidden="1" x14ac:dyDescent="0.2">
      <c r="F876" s="23"/>
      <c r="G876" s="23"/>
      <c r="H876" s="131"/>
      <c r="I876" s="113"/>
      <c r="J876" s="113"/>
      <c r="K876" s="113"/>
      <c r="L876" s="113"/>
    </row>
    <row r="877" spans="6:12" s="27" customFormat="1" hidden="1" x14ac:dyDescent="0.2">
      <c r="F877" s="23"/>
      <c r="G877" s="23"/>
      <c r="H877" s="131"/>
      <c r="I877" s="113"/>
      <c r="J877" s="113"/>
      <c r="K877" s="113"/>
      <c r="L877" s="113"/>
    </row>
    <row r="878" spans="6:12" s="27" customFormat="1" hidden="1" x14ac:dyDescent="0.2">
      <c r="F878" s="23"/>
      <c r="G878" s="23"/>
      <c r="H878" s="131"/>
      <c r="I878" s="113"/>
      <c r="J878" s="113"/>
      <c r="K878" s="113"/>
      <c r="L878" s="113"/>
    </row>
    <row r="879" spans="6:12" s="27" customFormat="1" hidden="1" x14ac:dyDescent="0.2">
      <c r="F879" s="23"/>
      <c r="G879" s="23"/>
      <c r="H879" s="131"/>
      <c r="I879" s="113"/>
      <c r="J879" s="113"/>
      <c r="K879" s="113"/>
      <c r="L879" s="113"/>
    </row>
    <row r="880" spans="6:12" s="27" customFormat="1" hidden="1" x14ac:dyDescent="0.2">
      <c r="F880" s="23"/>
      <c r="G880" s="23"/>
      <c r="H880" s="131"/>
      <c r="I880" s="113"/>
      <c r="J880" s="113"/>
      <c r="K880" s="113"/>
      <c r="L880" s="113"/>
    </row>
    <row r="881" spans="6:12" s="27" customFormat="1" hidden="1" x14ac:dyDescent="0.2">
      <c r="F881" s="23"/>
      <c r="G881" s="23"/>
      <c r="H881" s="131"/>
      <c r="I881" s="113"/>
      <c r="J881" s="113"/>
      <c r="K881" s="113"/>
      <c r="L881" s="113"/>
    </row>
    <row r="882" spans="6:12" s="27" customFormat="1" hidden="1" x14ac:dyDescent="0.2">
      <c r="F882" s="23"/>
      <c r="G882" s="23"/>
      <c r="H882" s="131"/>
      <c r="I882" s="113"/>
      <c r="J882" s="113"/>
      <c r="K882" s="113"/>
      <c r="L882" s="113"/>
    </row>
    <row r="883" spans="6:12" s="27" customFormat="1" hidden="1" x14ac:dyDescent="0.2">
      <c r="F883" s="23"/>
      <c r="G883" s="23"/>
      <c r="H883" s="131"/>
      <c r="I883" s="113"/>
      <c r="J883" s="113"/>
      <c r="K883" s="113"/>
      <c r="L883" s="113"/>
    </row>
    <row r="884" spans="6:12" s="27" customFormat="1" hidden="1" x14ac:dyDescent="0.2">
      <c r="F884" s="23"/>
      <c r="G884" s="23"/>
      <c r="H884" s="131"/>
      <c r="I884" s="113"/>
      <c r="J884" s="113"/>
      <c r="K884" s="113"/>
      <c r="L884" s="113"/>
    </row>
    <row r="885" spans="6:12" s="27" customFormat="1" hidden="1" x14ac:dyDescent="0.2">
      <c r="F885" s="23"/>
      <c r="G885" s="23"/>
      <c r="H885" s="131"/>
      <c r="I885" s="113"/>
      <c r="J885" s="113"/>
      <c r="K885" s="113"/>
      <c r="L885" s="113"/>
    </row>
    <row r="886" spans="6:12" s="27" customFormat="1" hidden="1" x14ac:dyDescent="0.2">
      <c r="F886" s="23"/>
      <c r="G886" s="23"/>
      <c r="H886" s="131"/>
      <c r="I886" s="113"/>
      <c r="J886" s="113"/>
      <c r="K886" s="113"/>
      <c r="L886" s="113"/>
    </row>
    <row r="887" spans="6:12" s="27" customFormat="1" hidden="1" x14ac:dyDescent="0.2">
      <c r="F887" s="23"/>
      <c r="G887" s="23"/>
      <c r="H887" s="131"/>
      <c r="I887" s="113"/>
      <c r="J887" s="113"/>
      <c r="K887" s="113"/>
      <c r="L887" s="113"/>
    </row>
    <row r="888" spans="6:12" s="27" customFormat="1" hidden="1" x14ac:dyDescent="0.2">
      <c r="F888" s="23"/>
      <c r="G888" s="23"/>
      <c r="H888" s="131"/>
      <c r="I888" s="113"/>
      <c r="J888" s="113"/>
      <c r="K888" s="113"/>
      <c r="L888" s="113"/>
    </row>
    <row r="889" spans="6:12" s="27" customFormat="1" hidden="1" x14ac:dyDescent="0.2">
      <c r="F889" s="23"/>
      <c r="G889" s="23"/>
      <c r="H889" s="131"/>
      <c r="I889" s="113"/>
      <c r="J889" s="113"/>
      <c r="K889" s="113"/>
      <c r="L889" s="113"/>
    </row>
    <row r="890" spans="6:12" s="27" customFormat="1" hidden="1" x14ac:dyDescent="0.2">
      <c r="F890" s="23"/>
      <c r="G890" s="23"/>
      <c r="H890" s="131"/>
      <c r="I890" s="113"/>
      <c r="J890" s="113"/>
      <c r="K890" s="113"/>
      <c r="L890" s="113"/>
    </row>
    <row r="891" spans="6:12" s="27" customFormat="1" hidden="1" x14ac:dyDescent="0.2">
      <c r="F891" s="23"/>
      <c r="G891" s="23"/>
      <c r="H891" s="131"/>
      <c r="I891" s="113"/>
      <c r="J891" s="113"/>
      <c r="K891" s="113"/>
      <c r="L891" s="113"/>
    </row>
    <row r="892" spans="6:12" s="27" customFormat="1" hidden="1" x14ac:dyDescent="0.2">
      <c r="F892" s="23"/>
      <c r="G892" s="23"/>
      <c r="H892" s="131"/>
      <c r="I892" s="113"/>
      <c r="J892" s="113"/>
      <c r="K892" s="113"/>
      <c r="L892" s="113"/>
    </row>
    <row r="893" spans="6:12" s="27" customFormat="1" hidden="1" x14ac:dyDescent="0.2">
      <c r="F893" s="23"/>
      <c r="G893" s="23"/>
      <c r="H893" s="131"/>
      <c r="I893" s="113"/>
      <c r="J893" s="113"/>
      <c r="K893" s="113"/>
      <c r="L893" s="113"/>
    </row>
    <row r="894" spans="6:12" s="27" customFormat="1" hidden="1" x14ac:dyDescent="0.2">
      <c r="F894" s="23"/>
      <c r="G894" s="23"/>
      <c r="H894" s="131"/>
      <c r="I894" s="113"/>
      <c r="J894" s="113"/>
      <c r="K894" s="113"/>
      <c r="L894" s="113"/>
    </row>
    <row r="895" spans="6:12" s="27" customFormat="1" hidden="1" x14ac:dyDescent="0.2">
      <c r="F895" s="23"/>
      <c r="G895" s="23"/>
      <c r="H895" s="131"/>
      <c r="I895" s="113"/>
      <c r="J895" s="113"/>
      <c r="K895" s="113"/>
      <c r="L895" s="113"/>
    </row>
    <row r="896" spans="6:12" s="27" customFormat="1" hidden="1" x14ac:dyDescent="0.2">
      <c r="F896" s="23"/>
      <c r="G896" s="23"/>
      <c r="H896" s="131"/>
      <c r="I896" s="113"/>
      <c r="J896" s="113"/>
      <c r="K896" s="113"/>
      <c r="L896" s="113"/>
    </row>
    <row r="897" spans="6:12" s="27" customFormat="1" hidden="1" x14ac:dyDescent="0.2">
      <c r="F897" s="23"/>
      <c r="G897" s="23"/>
      <c r="H897" s="131"/>
      <c r="I897" s="113"/>
      <c r="J897" s="113"/>
      <c r="K897" s="113"/>
      <c r="L897" s="113"/>
    </row>
    <row r="898" spans="6:12" s="27" customFormat="1" hidden="1" x14ac:dyDescent="0.2">
      <c r="F898" s="23"/>
      <c r="G898" s="23"/>
      <c r="H898" s="131"/>
      <c r="I898" s="113"/>
      <c r="J898" s="113"/>
      <c r="K898" s="113"/>
      <c r="L898" s="113"/>
    </row>
    <row r="899" spans="6:12" s="27" customFormat="1" hidden="1" x14ac:dyDescent="0.2">
      <c r="F899" s="23"/>
      <c r="G899" s="23"/>
      <c r="H899" s="131"/>
      <c r="I899" s="113"/>
      <c r="J899" s="113"/>
      <c r="K899" s="113"/>
      <c r="L899" s="113"/>
    </row>
    <row r="900" spans="6:12" s="27" customFormat="1" hidden="1" x14ac:dyDescent="0.2">
      <c r="F900" s="23"/>
      <c r="G900" s="23"/>
      <c r="H900" s="131"/>
      <c r="I900" s="113"/>
      <c r="J900" s="113"/>
      <c r="K900" s="113"/>
      <c r="L900" s="113"/>
    </row>
    <row r="901" spans="6:12" s="27" customFormat="1" hidden="1" x14ac:dyDescent="0.2">
      <c r="F901" s="23"/>
      <c r="G901" s="23"/>
      <c r="H901" s="131"/>
      <c r="I901" s="113"/>
      <c r="J901" s="113"/>
      <c r="K901" s="113"/>
      <c r="L901" s="113"/>
    </row>
    <row r="902" spans="6:12" s="27" customFormat="1" hidden="1" x14ac:dyDescent="0.2">
      <c r="F902" s="23"/>
      <c r="G902" s="23"/>
      <c r="H902" s="131"/>
      <c r="I902" s="113"/>
      <c r="J902" s="113"/>
      <c r="K902" s="113"/>
      <c r="L902" s="113"/>
    </row>
    <row r="903" spans="6:12" s="27" customFormat="1" hidden="1" x14ac:dyDescent="0.2">
      <c r="F903" s="23"/>
      <c r="G903" s="23"/>
      <c r="H903" s="131"/>
      <c r="I903" s="113"/>
      <c r="J903" s="113"/>
      <c r="K903" s="113"/>
      <c r="L903" s="113"/>
    </row>
    <row r="904" spans="6:12" s="27" customFormat="1" hidden="1" x14ac:dyDescent="0.2">
      <c r="F904" s="23"/>
      <c r="G904" s="23"/>
      <c r="H904" s="131"/>
      <c r="I904" s="113"/>
      <c r="J904" s="113"/>
      <c r="K904" s="113"/>
      <c r="L904" s="113"/>
    </row>
    <row r="905" spans="6:12" s="27" customFormat="1" hidden="1" x14ac:dyDescent="0.2">
      <c r="F905" s="23"/>
      <c r="G905" s="23"/>
      <c r="H905" s="131"/>
      <c r="I905" s="113"/>
      <c r="J905" s="113"/>
      <c r="K905" s="113"/>
      <c r="L905" s="113"/>
    </row>
    <row r="906" spans="6:12" s="27" customFormat="1" hidden="1" x14ac:dyDescent="0.2">
      <c r="F906" s="23"/>
      <c r="G906" s="23"/>
      <c r="H906" s="131"/>
      <c r="I906" s="113"/>
      <c r="J906" s="113"/>
      <c r="K906" s="113"/>
      <c r="L906" s="113"/>
    </row>
    <row r="907" spans="6:12" s="27" customFormat="1" hidden="1" x14ac:dyDescent="0.2">
      <c r="F907" s="23"/>
      <c r="G907" s="23"/>
      <c r="H907" s="131"/>
      <c r="I907" s="113"/>
      <c r="J907" s="113"/>
      <c r="K907" s="113"/>
      <c r="L907" s="113"/>
    </row>
    <row r="908" spans="6:12" s="27" customFormat="1" hidden="1" x14ac:dyDescent="0.2">
      <c r="F908" s="23"/>
      <c r="G908" s="23"/>
      <c r="H908" s="131"/>
      <c r="I908" s="113"/>
      <c r="J908" s="113"/>
      <c r="K908" s="113"/>
      <c r="L908" s="113"/>
    </row>
    <row r="909" spans="6:12" s="27" customFormat="1" hidden="1" x14ac:dyDescent="0.2">
      <c r="F909" s="23"/>
      <c r="G909" s="23"/>
      <c r="H909" s="131"/>
      <c r="I909" s="113"/>
      <c r="J909" s="113"/>
      <c r="K909" s="113"/>
      <c r="L909" s="113"/>
    </row>
    <row r="910" spans="6:12" s="27" customFormat="1" hidden="1" x14ac:dyDescent="0.2">
      <c r="F910" s="23"/>
      <c r="G910" s="23"/>
      <c r="H910" s="131"/>
      <c r="I910" s="113"/>
      <c r="J910" s="113"/>
      <c r="K910" s="113"/>
      <c r="L910" s="113"/>
    </row>
    <row r="911" spans="6:12" s="27" customFormat="1" hidden="1" x14ac:dyDescent="0.2">
      <c r="F911" s="23"/>
      <c r="G911" s="23"/>
      <c r="H911" s="131"/>
      <c r="I911" s="113"/>
      <c r="J911" s="113"/>
      <c r="K911" s="113"/>
      <c r="L911" s="113"/>
    </row>
    <row r="912" spans="6:12" s="27" customFormat="1" hidden="1" x14ac:dyDescent="0.2">
      <c r="F912" s="23"/>
      <c r="G912" s="23"/>
      <c r="H912" s="131"/>
      <c r="I912" s="113"/>
      <c r="J912" s="113"/>
      <c r="K912" s="113"/>
      <c r="L912" s="113"/>
    </row>
    <row r="913" spans="6:12" s="27" customFormat="1" hidden="1" x14ac:dyDescent="0.2">
      <c r="F913" s="23"/>
      <c r="G913" s="23"/>
      <c r="H913" s="131"/>
      <c r="I913" s="113"/>
      <c r="J913" s="113"/>
      <c r="K913" s="113"/>
      <c r="L913" s="113"/>
    </row>
    <row r="914" spans="6:12" s="27" customFormat="1" hidden="1" x14ac:dyDescent="0.2">
      <c r="F914" s="23"/>
      <c r="G914" s="23"/>
      <c r="H914" s="131"/>
      <c r="I914" s="113"/>
      <c r="J914" s="113"/>
      <c r="K914" s="113"/>
      <c r="L914" s="113"/>
    </row>
    <row r="915" spans="6:12" s="27" customFormat="1" hidden="1" x14ac:dyDescent="0.2">
      <c r="F915" s="23"/>
      <c r="G915" s="23"/>
      <c r="H915" s="131"/>
      <c r="I915" s="113"/>
      <c r="J915" s="113"/>
      <c r="K915" s="113"/>
      <c r="L915" s="113"/>
    </row>
    <row r="916" spans="6:12" s="27" customFormat="1" hidden="1" x14ac:dyDescent="0.2">
      <c r="F916" s="23"/>
      <c r="G916" s="23"/>
      <c r="H916" s="131"/>
      <c r="I916" s="113"/>
      <c r="J916" s="113"/>
      <c r="K916" s="113"/>
      <c r="L916" s="113"/>
    </row>
    <row r="917" spans="6:12" s="27" customFormat="1" hidden="1" x14ac:dyDescent="0.2">
      <c r="F917" s="23"/>
      <c r="G917" s="23"/>
      <c r="H917" s="131"/>
      <c r="I917" s="113"/>
      <c r="J917" s="113"/>
      <c r="K917" s="113"/>
      <c r="L917" s="113"/>
    </row>
    <row r="918" spans="6:12" s="27" customFormat="1" hidden="1" x14ac:dyDescent="0.2">
      <c r="F918" s="23"/>
      <c r="G918" s="23"/>
      <c r="H918" s="131"/>
      <c r="I918" s="113"/>
      <c r="J918" s="113"/>
      <c r="K918" s="113"/>
      <c r="L918" s="113"/>
    </row>
    <row r="919" spans="6:12" s="27" customFormat="1" hidden="1" x14ac:dyDescent="0.2">
      <c r="F919" s="23"/>
      <c r="G919" s="23"/>
      <c r="H919" s="131"/>
      <c r="I919" s="113"/>
      <c r="J919" s="113"/>
      <c r="K919" s="113"/>
      <c r="L919" s="113"/>
    </row>
    <row r="920" spans="6:12" s="27" customFormat="1" hidden="1" x14ac:dyDescent="0.2">
      <c r="F920" s="23"/>
      <c r="G920" s="23"/>
      <c r="H920" s="131"/>
      <c r="I920" s="113"/>
      <c r="J920" s="113"/>
      <c r="K920" s="113"/>
      <c r="L920" s="113"/>
    </row>
    <row r="921" spans="6:12" s="27" customFormat="1" hidden="1" x14ac:dyDescent="0.2">
      <c r="F921" s="23"/>
      <c r="G921" s="23"/>
      <c r="H921" s="131"/>
      <c r="I921" s="113"/>
      <c r="J921" s="113"/>
      <c r="K921" s="113"/>
      <c r="L921" s="113"/>
    </row>
    <row r="922" spans="6:12" s="27" customFormat="1" hidden="1" x14ac:dyDescent="0.2">
      <c r="F922" s="23"/>
      <c r="G922" s="23"/>
      <c r="H922" s="131"/>
      <c r="I922" s="113"/>
      <c r="J922" s="113"/>
      <c r="K922" s="113"/>
      <c r="L922" s="113"/>
    </row>
    <row r="923" spans="6:12" s="27" customFormat="1" hidden="1" x14ac:dyDescent="0.2">
      <c r="F923" s="23"/>
      <c r="G923" s="23"/>
      <c r="H923" s="131"/>
      <c r="I923" s="113"/>
      <c r="J923" s="113"/>
      <c r="K923" s="113"/>
      <c r="L923" s="113"/>
    </row>
    <row r="924" spans="6:12" s="27" customFormat="1" hidden="1" x14ac:dyDescent="0.2">
      <c r="F924" s="23"/>
      <c r="G924" s="23"/>
      <c r="H924" s="131"/>
      <c r="I924" s="113"/>
      <c r="J924" s="113"/>
      <c r="K924" s="113"/>
      <c r="L924" s="113"/>
    </row>
    <row r="925" spans="6:12" s="27" customFormat="1" hidden="1" x14ac:dyDescent="0.2">
      <c r="F925" s="23"/>
      <c r="G925" s="23"/>
      <c r="H925" s="131"/>
      <c r="I925" s="113"/>
      <c r="J925" s="113"/>
      <c r="K925" s="113"/>
      <c r="L925" s="113"/>
    </row>
    <row r="926" spans="6:12" s="27" customFormat="1" hidden="1" x14ac:dyDescent="0.2">
      <c r="F926" s="23"/>
      <c r="G926" s="23"/>
      <c r="H926" s="131"/>
      <c r="I926" s="113"/>
      <c r="J926" s="113"/>
      <c r="K926" s="113"/>
      <c r="L926" s="113"/>
    </row>
    <row r="927" spans="6:12" s="27" customFormat="1" hidden="1" x14ac:dyDescent="0.2">
      <c r="F927" s="23"/>
      <c r="G927" s="23"/>
      <c r="H927" s="131"/>
      <c r="I927" s="113"/>
      <c r="J927" s="113"/>
      <c r="K927" s="113"/>
      <c r="L927" s="113"/>
    </row>
    <row r="928" spans="6:12" s="27" customFormat="1" hidden="1" x14ac:dyDescent="0.2">
      <c r="F928" s="23"/>
      <c r="G928" s="23"/>
      <c r="H928" s="131"/>
      <c r="I928" s="113"/>
      <c r="J928" s="113"/>
      <c r="K928" s="113"/>
      <c r="L928" s="113"/>
    </row>
    <row r="929" spans="6:12" s="27" customFormat="1" hidden="1" x14ac:dyDescent="0.2">
      <c r="F929" s="23"/>
      <c r="G929" s="23"/>
      <c r="H929" s="131"/>
      <c r="I929" s="113"/>
      <c r="J929" s="113"/>
      <c r="K929" s="113"/>
      <c r="L929" s="113"/>
    </row>
    <row r="930" spans="6:12" s="27" customFormat="1" hidden="1" x14ac:dyDescent="0.2">
      <c r="F930" s="23"/>
      <c r="G930" s="23"/>
      <c r="H930" s="131"/>
      <c r="I930" s="113"/>
      <c r="J930" s="113"/>
      <c r="K930" s="113"/>
      <c r="L930" s="113"/>
    </row>
    <row r="931" spans="6:12" s="27" customFormat="1" hidden="1" x14ac:dyDescent="0.2">
      <c r="F931" s="23"/>
      <c r="G931" s="23"/>
      <c r="H931" s="131"/>
      <c r="I931" s="113"/>
      <c r="J931" s="113"/>
      <c r="K931" s="113"/>
      <c r="L931" s="113"/>
    </row>
    <row r="932" spans="6:12" s="27" customFormat="1" hidden="1" x14ac:dyDescent="0.2">
      <c r="F932" s="23"/>
      <c r="G932" s="23"/>
      <c r="H932" s="131"/>
      <c r="I932" s="113"/>
      <c r="J932" s="113"/>
      <c r="K932" s="113"/>
      <c r="L932" s="113"/>
    </row>
    <row r="933" spans="6:12" s="27" customFormat="1" hidden="1" x14ac:dyDescent="0.2">
      <c r="F933" s="23"/>
      <c r="G933" s="23"/>
      <c r="H933" s="131"/>
      <c r="I933" s="113"/>
      <c r="J933" s="113"/>
      <c r="K933" s="113"/>
      <c r="L933" s="113"/>
    </row>
    <row r="934" spans="6:12" s="27" customFormat="1" hidden="1" x14ac:dyDescent="0.2">
      <c r="F934" s="23"/>
      <c r="G934" s="23"/>
      <c r="H934" s="131"/>
      <c r="I934" s="113"/>
      <c r="J934" s="113"/>
      <c r="K934" s="113"/>
      <c r="L934" s="113"/>
    </row>
    <row r="935" spans="6:12" s="27" customFormat="1" hidden="1" x14ac:dyDescent="0.2">
      <c r="F935" s="23"/>
      <c r="G935" s="23"/>
      <c r="H935" s="131"/>
      <c r="I935" s="113"/>
      <c r="J935" s="113"/>
      <c r="K935" s="113"/>
      <c r="L935" s="113"/>
    </row>
    <row r="936" spans="6:12" s="27" customFormat="1" hidden="1" x14ac:dyDescent="0.2">
      <c r="F936" s="23"/>
      <c r="G936" s="23"/>
      <c r="H936" s="131"/>
      <c r="I936" s="113"/>
      <c r="J936" s="113"/>
      <c r="K936" s="113"/>
      <c r="L936" s="113"/>
    </row>
    <row r="937" spans="6:12" s="27" customFormat="1" hidden="1" x14ac:dyDescent="0.2">
      <c r="F937" s="23"/>
      <c r="G937" s="23"/>
      <c r="H937" s="131"/>
      <c r="I937" s="113"/>
      <c r="J937" s="113"/>
      <c r="K937" s="113"/>
      <c r="L937" s="113"/>
    </row>
    <row r="938" spans="6:12" s="27" customFormat="1" hidden="1" x14ac:dyDescent="0.2">
      <c r="F938" s="23"/>
      <c r="G938" s="23"/>
      <c r="H938" s="131"/>
      <c r="I938" s="113"/>
      <c r="J938" s="113"/>
      <c r="K938" s="113"/>
      <c r="L938" s="113"/>
    </row>
    <row r="939" spans="6:12" s="27" customFormat="1" hidden="1" x14ac:dyDescent="0.2">
      <c r="F939" s="23"/>
      <c r="G939" s="23"/>
      <c r="H939" s="131"/>
      <c r="I939" s="113"/>
      <c r="J939" s="113"/>
      <c r="K939" s="113"/>
      <c r="L939" s="113"/>
    </row>
    <row r="940" spans="6:12" s="27" customFormat="1" hidden="1" x14ac:dyDescent="0.2">
      <c r="F940" s="23"/>
      <c r="G940" s="23"/>
      <c r="H940" s="131"/>
      <c r="I940" s="113"/>
      <c r="J940" s="113"/>
      <c r="K940" s="113"/>
      <c r="L940" s="113"/>
    </row>
    <row r="941" spans="6:12" s="27" customFormat="1" hidden="1" x14ac:dyDescent="0.2">
      <c r="F941" s="23"/>
      <c r="G941" s="23"/>
      <c r="H941" s="131"/>
      <c r="I941" s="113"/>
      <c r="J941" s="113"/>
      <c r="K941" s="113"/>
      <c r="L941" s="113"/>
    </row>
    <row r="942" spans="6:12" s="27" customFormat="1" hidden="1" x14ac:dyDescent="0.2">
      <c r="F942" s="23"/>
      <c r="G942" s="23"/>
      <c r="H942" s="131"/>
      <c r="I942" s="113"/>
      <c r="J942" s="113"/>
      <c r="K942" s="113"/>
      <c r="L942" s="113"/>
    </row>
    <row r="943" spans="6:12" s="27" customFormat="1" hidden="1" x14ac:dyDescent="0.2">
      <c r="F943" s="23"/>
      <c r="G943" s="23"/>
      <c r="H943" s="131"/>
      <c r="I943" s="113"/>
      <c r="J943" s="113"/>
      <c r="K943" s="113"/>
      <c r="L943" s="113"/>
    </row>
    <row r="944" spans="6:12" s="27" customFormat="1" hidden="1" x14ac:dyDescent="0.2">
      <c r="F944" s="23"/>
      <c r="G944" s="23"/>
      <c r="H944" s="131"/>
      <c r="I944" s="113"/>
      <c r="J944" s="113"/>
      <c r="K944" s="113"/>
      <c r="L944" s="113"/>
    </row>
    <row r="945" spans="6:12" s="27" customFormat="1" hidden="1" x14ac:dyDescent="0.2">
      <c r="F945" s="23"/>
      <c r="G945" s="23"/>
      <c r="H945" s="131"/>
      <c r="I945" s="113"/>
      <c r="J945" s="113"/>
      <c r="K945" s="113"/>
      <c r="L945" s="113"/>
    </row>
    <row r="946" spans="6:12" s="27" customFormat="1" hidden="1" x14ac:dyDescent="0.2">
      <c r="F946" s="23"/>
      <c r="G946" s="23"/>
      <c r="H946" s="131"/>
      <c r="I946" s="113"/>
      <c r="J946" s="113"/>
      <c r="K946" s="113"/>
      <c r="L946" s="113"/>
    </row>
    <row r="947" spans="6:12" s="27" customFormat="1" hidden="1" x14ac:dyDescent="0.2">
      <c r="F947" s="23"/>
      <c r="G947" s="23"/>
      <c r="H947" s="131"/>
      <c r="I947" s="113"/>
      <c r="J947" s="113"/>
      <c r="K947" s="113"/>
      <c r="L947" s="113"/>
    </row>
    <row r="948" spans="6:12" s="27" customFormat="1" hidden="1" x14ac:dyDescent="0.2">
      <c r="F948" s="23"/>
      <c r="G948" s="23"/>
      <c r="H948" s="131"/>
      <c r="I948" s="113"/>
      <c r="J948" s="113"/>
      <c r="K948" s="113"/>
      <c r="L948" s="113"/>
    </row>
    <row r="949" spans="6:12" s="27" customFormat="1" hidden="1" x14ac:dyDescent="0.2">
      <c r="F949" s="23"/>
      <c r="G949" s="23"/>
      <c r="H949" s="131"/>
      <c r="I949" s="113"/>
      <c r="J949" s="113"/>
      <c r="K949" s="113"/>
      <c r="L949" s="113"/>
    </row>
    <row r="950" spans="6:12" s="27" customFormat="1" hidden="1" x14ac:dyDescent="0.2">
      <c r="F950" s="23"/>
      <c r="G950" s="23"/>
      <c r="H950" s="131"/>
      <c r="I950" s="113"/>
      <c r="J950" s="113"/>
      <c r="K950" s="113"/>
      <c r="L950" s="113"/>
    </row>
    <row r="951" spans="6:12" s="27" customFormat="1" hidden="1" x14ac:dyDescent="0.2">
      <c r="F951" s="23"/>
      <c r="G951" s="23"/>
      <c r="H951" s="131"/>
      <c r="I951" s="113"/>
      <c r="J951" s="113"/>
      <c r="K951" s="113"/>
      <c r="L951" s="113"/>
    </row>
    <row r="952" spans="6:12" s="27" customFormat="1" hidden="1" x14ac:dyDescent="0.2">
      <c r="F952" s="23"/>
      <c r="G952" s="23"/>
      <c r="H952" s="131"/>
      <c r="I952" s="113"/>
      <c r="J952" s="113"/>
      <c r="K952" s="113"/>
      <c r="L952" s="113"/>
    </row>
    <row r="953" spans="6:12" s="27" customFormat="1" hidden="1" x14ac:dyDescent="0.2">
      <c r="F953" s="23"/>
      <c r="G953" s="23"/>
      <c r="H953" s="131"/>
      <c r="I953" s="113"/>
      <c r="J953" s="113"/>
      <c r="K953" s="113"/>
      <c r="L953" s="113"/>
    </row>
    <row r="954" spans="6:12" s="27" customFormat="1" hidden="1" x14ac:dyDescent="0.2">
      <c r="F954" s="23"/>
      <c r="G954" s="23"/>
      <c r="H954" s="131"/>
      <c r="I954" s="113"/>
      <c r="J954" s="113"/>
      <c r="K954" s="113"/>
      <c r="L954" s="113"/>
    </row>
    <row r="955" spans="6:12" s="27" customFormat="1" hidden="1" x14ac:dyDescent="0.2">
      <c r="F955" s="23"/>
      <c r="G955" s="23"/>
      <c r="H955" s="131"/>
      <c r="I955" s="113"/>
      <c r="J955" s="113"/>
      <c r="K955" s="113"/>
      <c r="L955" s="113"/>
    </row>
    <row r="956" spans="6:12" s="27" customFormat="1" hidden="1" x14ac:dyDescent="0.2">
      <c r="F956" s="23"/>
      <c r="G956" s="23"/>
      <c r="H956" s="131"/>
      <c r="I956" s="113"/>
      <c r="J956" s="113"/>
      <c r="K956" s="113"/>
      <c r="L956" s="113"/>
    </row>
    <row r="957" spans="6:12" s="27" customFormat="1" hidden="1" x14ac:dyDescent="0.2">
      <c r="F957" s="23"/>
      <c r="G957" s="23"/>
      <c r="H957" s="131"/>
      <c r="I957" s="113"/>
      <c r="J957" s="113"/>
      <c r="K957" s="113"/>
      <c r="L957" s="113"/>
    </row>
    <row r="958" spans="6:12" s="27" customFormat="1" hidden="1" x14ac:dyDescent="0.2">
      <c r="F958" s="23"/>
      <c r="G958" s="23"/>
      <c r="H958" s="131"/>
      <c r="I958" s="113"/>
      <c r="J958" s="113"/>
      <c r="K958" s="113"/>
      <c r="L958" s="113"/>
    </row>
    <row r="959" spans="6:12" s="27" customFormat="1" hidden="1" x14ac:dyDescent="0.2">
      <c r="F959" s="23"/>
      <c r="G959" s="23"/>
      <c r="H959" s="131"/>
      <c r="I959" s="113"/>
      <c r="J959" s="113"/>
      <c r="K959" s="113"/>
      <c r="L959" s="113"/>
    </row>
    <row r="960" spans="6:12" s="27" customFormat="1" hidden="1" x14ac:dyDescent="0.2">
      <c r="F960" s="23"/>
      <c r="G960" s="23"/>
      <c r="H960" s="131"/>
      <c r="I960" s="113"/>
      <c r="J960" s="113"/>
      <c r="K960" s="113"/>
      <c r="L960" s="113"/>
    </row>
    <row r="961" spans="6:12" s="27" customFormat="1" hidden="1" x14ac:dyDescent="0.2">
      <c r="F961" s="23"/>
      <c r="G961" s="23"/>
      <c r="H961" s="131"/>
      <c r="I961" s="113"/>
      <c r="J961" s="113"/>
      <c r="K961" s="113"/>
      <c r="L961" s="113"/>
    </row>
    <row r="962" spans="6:12" s="27" customFormat="1" hidden="1" x14ac:dyDescent="0.2">
      <c r="F962" s="23"/>
      <c r="G962" s="23"/>
      <c r="H962" s="131"/>
      <c r="I962" s="113"/>
      <c r="J962" s="113"/>
      <c r="K962" s="113"/>
      <c r="L962" s="113"/>
    </row>
    <row r="963" spans="6:12" s="27" customFormat="1" hidden="1" x14ac:dyDescent="0.2">
      <c r="F963" s="23"/>
      <c r="G963" s="23"/>
      <c r="H963" s="131"/>
      <c r="I963" s="113"/>
      <c r="J963" s="113"/>
      <c r="K963" s="113"/>
      <c r="L963" s="113"/>
    </row>
    <row r="964" spans="6:12" s="27" customFormat="1" hidden="1" x14ac:dyDescent="0.2">
      <c r="F964" s="23"/>
      <c r="G964" s="23"/>
      <c r="H964" s="131"/>
      <c r="I964" s="113"/>
      <c r="J964" s="113"/>
      <c r="K964" s="113"/>
      <c r="L964" s="113"/>
    </row>
    <row r="965" spans="6:12" s="27" customFormat="1" hidden="1" x14ac:dyDescent="0.2">
      <c r="F965" s="23"/>
      <c r="G965" s="23"/>
      <c r="H965" s="131"/>
      <c r="I965" s="113"/>
      <c r="J965" s="113"/>
      <c r="K965" s="113"/>
      <c r="L965" s="113"/>
    </row>
    <row r="966" spans="6:12" s="27" customFormat="1" hidden="1" x14ac:dyDescent="0.2">
      <c r="F966" s="23"/>
      <c r="G966" s="23"/>
      <c r="H966" s="131"/>
      <c r="I966" s="113"/>
      <c r="J966" s="113"/>
      <c r="K966" s="113"/>
      <c r="L966" s="113"/>
    </row>
    <row r="967" spans="6:12" s="27" customFormat="1" hidden="1" x14ac:dyDescent="0.2">
      <c r="F967" s="23"/>
      <c r="G967" s="23"/>
      <c r="H967" s="131"/>
      <c r="I967" s="113"/>
      <c r="J967" s="113"/>
      <c r="K967" s="113"/>
      <c r="L967" s="113"/>
    </row>
    <row r="968" spans="6:12" s="27" customFormat="1" hidden="1" x14ac:dyDescent="0.2">
      <c r="F968" s="23"/>
      <c r="G968" s="23"/>
      <c r="H968" s="131"/>
      <c r="I968" s="113"/>
      <c r="J968" s="113"/>
      <c r="K968" s="113"/>
      <c r="L968" s="113"/>
    </row>
    <row r="969" spans="6:12" s="27" customFormat="1" hidden="1" x14ac:dyDescent="0.2">
      <c r="F969" s="23"/>
      <c r="G969" s="23"/>
      <c r="H969" s="131"/>
      <c r="I969" s="113"/>
      <c r="J969" s="113"/>
      <c r="K969" s="113"/>
      <c r="L969" s="113"/>
    </row>
    <row r="970" spans="6:12" s="27" customFormat="1" hidden="1" x14ac:dyDescent="0.2">
      <c r="F970" s="23"/>
      <c r="G970" s="23"/>
      <c r="H970" s="131"/>
      <c r="I970" s="113"/>
      <c r="J970" s="113"/>
      <c r="K970" s="113"/>
      <c r="L970" s="113"/>
    </row>
    <row r="971" spans="6:12" s="27" customFormat="1" hidden="1" x14ac:dyDescent="0.2">
      <c r="F971" s="23"/>
      <c r="G971" s="23"/>
      <c r="H971" s="131"/>
      <c r="I971" s="113"/>
      <c r="J971" s="113"/>
      <c r="K971" s="113"/>
      <c r="L971" s="113"/>
    </row>
    <row r="972" spans="6:12" s="27" customFormat="1" hidden="1" x14ac:dyDescent="0.2">
      <c r="F972" s="23"/>
      <c r="G972" s="23"/>
      <c r="H972" s="131"/>
      <c r="I972" s="113"/>
      <c r="J972" s="113"/>
      <c r="K972" s="113"/>
      <c r="L972" s="113"/>
    </row>
    <row r="973" spans="6:12" s="27" customFormat="1" hidden="1" x14ac:dyDescent="0.2">
      <c r="F973" s="23"/>
      <c r="G973" s="23"/>
      <c r="H973" s="131"/>
      <c r="I973" s="113"/>
      <c r="J973" s="113"/>
      <c r="K973" s="113"/>
      <c r="L973" s="113"/>
    </row>
    <row r="974" spans="6:12" s="27" customFormat="1" hidden="1" x14ac:dyDescent="0.2">
      <c r="F974" s="23"/>
      <c r="G974" s="23"/>
      <c r="H974" s="131"/>
      <c r="I974" s="113"/>
      <c r="J974" s="113"/>
      <c r="K974" s="113"/>
      <c r="L974" s="113"/>
    </row>
    <row r="975" spans="6:12" s="27" customFormat="1" hidden="1" x14ac:dyDescent="0.2">
      <c r="F975" s="23"/>
      <c r="G975" s="23"/>
      <c r="H975" s="131"/>
      <c r="I975" s="113"/>
      <c r="J975" s="113"/>
      <c r="K975" s="113"/>
      <c r="L975" s="113"/>
    </row>
    <row r="976" spans="6:12" s="27" customFormat="1" hidden="1" x14ac:dyDescent="0.2">
      <c r="F976" s="23"/>
      <c r="G976" s="23"/>
      <c r="H976" s="131"/>
      <c r="I976" s="113"/>
      <c r="J976" s="113"/>
      <c r="K976" s="113"/>
      <c r="L976" s="113"/>
    </row>
    <row r="977" spans="6:12" s="27" customFormat="1" hidden="1" x14ac:dyDescent="0.2">
      <c r="F977" s="23"/>
      <c r="G977" s="23"/>
      <c r="H977" s="131"/>
      <c r="I977" s="113"/>
      <c r="J977" s="113"/>
      <c r="K977" s="113"/>
      <c r="L977" s="113"/>
    </row>
    <row r="978" spans="6:12" s="27" customFormat="1" hidden="1" x14ac:dyDescent="0.2">
      <c r="F978" s="23"/>
      <c r="G978" s="23"/>
      <c r="H978" s="131"/>
      <c r="I978" s="113"/>
      <c r="J978" s="113"/>
      <c r="K978" s="113"/>
      <c r="L978" s="113"/>
    </row>
    <row r="979" spans="6:12" s="27" customFormat="1" hidden="1" x14ac:dyDescent="0.2">
      <c r="F979" s="23"/>
      <c r="G979" s="23"/>
      <c r="H979" s="131"/>
      <c r="I979" s="113"/>
      <c r="J979" s="113"/>
      <c r="K979" s="113"/>
      <c r="L979" s="113"/>
    </row>
    <row r="980" spans="6:12" s="27" customFormat="1" hidden="1" x14ac:dyDescent="0.2">
      <c r="F980" s="23"/>
      <c r="G980" s="23"/>
      <c r="H980" s="131"/>
      <c r="I980" s="113"/>
      <c r="J980" s="113"/>
      <c r="K980" s="113"/>
      <c r="L980" s="113"/>
    </row>
    <row r="981" spans="6:12" s="27" customFormat="1" hidden="1" x14ac:dyDescent="0.2">
      <c r="F981" s="23"/>
      <c r="G981" s="23"/>
      <c r="H981" s="131"/>
      <c r="I981" s="113"/>
      <c r="J981" s="113"/>
      <c r="K981" s="113"/>
      <c r="L981" s="113"/>
    </row>
    <row r="982" spans="6:12" s="27" customFormat="1" hidden="1" x14ac:dyDescent="0.2">
      <c r="F982" s="23"/>
      <c r="G982" s="23"/>
      <c r="H982" s="131"/>
      <c r="I982" s="113"/>
      <c r="J982" s="113"/>
      <c r="K982" s="113"/>
      <c r="L982" s="113"/>
    </row>
    <row r="983" spans="6:12" s="27" customFormat="1" hidden="1" x14ac:dyDescent="0.2">
      <c r="F983" s="23"/>
      <c r="G983" s="23"/>
      <c r="H983" s="131"/>
      <c r="I983" s="113"/>
      <c r="J983" s="113"/>
      <c r="K983" s="113"/>
      <c r="L983" s="113"/>
    </row>
    <row r="984" spans="6:12" s="27" customFormat="1" hidden="1" x14ac:dyDescent="0.2">
      <c r="F984" s="23"/>
      <c r="G984" s="23"/>
      <c r="H984" s="131"/>
      <c r="I984" s="113"/>
      <c r="J984" s="113"/>
      <c r="K984" s="113"/>
      <c r="L984" s="113"/>
    </row>
    <row r="985" spans="6:12" s="27" customFormat="1" hidden="1" x14ac:dyDescent="0.2">
      <c r="F985" s="23"/>
      <c r="G985" s="23"/>
      <c r="H985" s="131"/>
      <c r="I985" s="113"/>
      <c r="J985" s="113"/>
      <c r="K985" s="113"/>
      <c r="L985" s="113"/>
    </row>
    <row r="986" spans="6:12" s="27" customFormat="1" hidden="1" x14ac:dyDescent="0.2">
      <c r="F986" s="23"/>
      <c r="G986" s="23"/>
      <c r="H986" s="131"/>
      <c r="I986" s="113"/>
      <c r="J986" s="113"/>
      <c r="K986" s="113"/>
      <c r="L986" s="113"/>
    </row>
    <row r="987" spans="6:12" s="27" customFormat="1" hidden="1" x14ac:dyDescent="0.2">
      <c r="F987" s="23"/>
      <c r="G987" s="23"/>
      <c r="H987" s="131"/>
      <c r="I987" s="113"/>
      <c r="J987" s="113"/>
      <c r="K987" s="113"/>
      <c r="L987" s="113"/>
    </row>
    <row r="988" spans="6:12" s="27" customFormat="1" hidden="1" x14ac:dyDescent="0.2">
      <c r="F988" s="23"/>
      <c r="G988" s="23"/>
      <c r="H988" s="131"/>
      <c r="I988" s="113"/>
      <c r="J988" s="113"/>
      <c r="K988" s="113"/>
      <c r="L988" s="113"/>
    </row>
    <row r="989" spans="6:12" s="27" customFormat="1" hidden="1" x14ac:dyDescent="0.2">
      <c r="F989" s="23"/>
      <c r="G989" s="23"/>
      <c r="H989" s="131"/>
      <c r="I989" s="113"/>
      <c r="J989" s="113"/>
      <c r="K989" s="113"/>
      <c r="L989" s="113"/>
    </row>
    <row r="990" spans="6:12" s="27" customFormat="1" hidden="1" x14ac:dyDescent="0.2">
      <c r="F990" s="23"/>
      <c r="G990" s="23"/>
      <c r="H990" s="131"/>
      <c r="I990" s="113"/>
      <c r="J990" s="113"/>
      <c r="K990" s="113"/>
      <c r="L990" s="113"/>
    </row>
    <row r="991" spans="6:12" s="27" customFormat="1" hidden="1" x14ac:dyDescent="0.2">
      <c r="F991" s="23"/>
      <c r="G991" s="23"/>
      <c r="H991" s="131"/>
      <c r="I991" s="113"/>
      <c r="J991" s="113"/>
      <c r="K991" s="113"/>
      <c r="L991" s="113"/>
    </row>
    <row r="992" spans="6:12" s="27" customFormat="1" hidden="1" x14ac:dyDescent="0.2">
      <c r="F992" s="23"/>
      <c r="G992" s="23"/>
      <c r="H992" s="131"/>
      <c r="I992" s="113"/>
      <c r="J992" s="113"/>
      <c r="K992" s="113"/>
      <c r="L992" s="113"/>
    </row>
    <row r="993" spans="6:12" s="27" customFormat="1" hidden="1" x14ac:dyDescent="0.2">
      <c r="F993" s="23"/>
      <c r="G993" s="23"/>
      <c r="H993" s="131"/>
      <c r="I993" s="113"/>
      <c r="J993" s="113"/>
      <c r="K993" s="113"/>
      <c r="L993" s="113"/>
    </row>
    <row r="994" spans="6:12" s="27" customFormat="1" hidden="1" x14ac:dyDescent="0.2">
      <c r="F994" s="23"/>
      <c r="G994" s="23"/>
      <c r="H994" s="131"/>
      <c r="I994" s="113"/>
      <c r="J994" s="113"/>
      <c r="K994" s="113"/>
      <c r="L994" s="113"/>
    </row>
    <row r="995" spans="6:12" s="27" customFormat="1" hidden="1" x14ac:dyDescent="0.2">
      <c r="F995" s="23"/>
      <c r="G995" s="23"/>
      <c r="H995" s="131"/>
      <c r="I995" s="113"/>
      <c r="J995" s="113"/>
      <c r="K995" s="113"/>
      <c r="L995" s="113"/>
    </row>
    <row r="996" spans="6:12" s="27" customFormat="1" hidden="1" x14ac:dyDescent="0.2">
      <c r="F996" s="23"/>
      <c r="G996" s="23"/>
      <c r="H996" s="131"/>
      <c r="I996" s="113"/>
      <c r="J996" s="113"/>
      <c r="K996" s="113"/>
      <c r="L996" s="113"/>
    </row>
    <row r="997" spans="6:12" s="27" customFormat="1" hidden="1" x14ac:dyDescent="0.2">
      <c r="F997" s="23"/>
      <c r="G997" s="23"/>
      <c r="H997" s="131"/>
      <c r="I997" s="113"/>
      <c r="J997" s="113"/>
      <c r="K997" s="113"/>
      <c r="L997" s="113"/>
    </row>
    <row r="998" spans="6:12" s="27" customFormat="1" hidden="1" x14ac:dyDescent="0.2">
      <c r="F998" s="23"/>
      <c r="G998" s="23"/>
      <c r="H998" s="131"/>
      <c r="I998" s="113"/>
      <c r="J998" s="113"/>
      <c r="K998" s="113"/>
      <c r="L998" s="113"/>
    </row>
    <row r="999" spans="6:12" s="27" customFormat="1" hidden="1" x14ac:dyDescent="0.2">
      <c r="F999" s="23"/>
      <c r="G999" s="23"/>
      <c r="H999" s="131"/>
      <c r="I999" s="113"/>
      <c r="J999" s="113"/>
      <c r="K999" s="113"/>
      <c r="L999" s="113"/>
    </row>
    <row r="1000" spans="6:12" s="27" customFormat="1" hidden="1" x14ac:dyDescent="0.2">
      <c r="F1000" s="23"/>
      <c r="G1000" s="23"/>
      <c r="H1000" s="131"/>
      <c r="I1000" s="113"/>
      <c r="J1000" s="113"/>
      <c r="K1000" s="113"/>
      <c r="L1000" s="113"/>
    </row>
    <row r="1001" spans="6:12" s="27" customFormat="1" hidden="1" x14ac:dyDescent="0.2">
      <c r="F1001" s="23"/>
      <c r="G1001" s="23"/>
      <c r="H1001" s="131"/>
      <c r="I1001" s="113"/>
      <c r="J1001" s="113"/>
      <c r="K1001" s="113"/>
      <c r="L1001" s="113"/>
    </row>
    <row r="1002" spans="6:12" s="27" customFormat="1" hidden="1" x14ac:dyDescent="0.2">
      <c r="F1002" s="23"/>
      <c r="G1002" s="23"/>
      <c r="H1002" s="131"/>
      <c r="I1002" s="113"/>
      <c r="J1002" s="113"/>
      <c r="K1002" s="113"/>
      <c r="L1002" s="113"/>
    </row>
    <row r="1003" spans="6:12" s="27" customFormat="1" hidden="1" x14ac:dyDescent="0.2">
      <c r="F1003" s="23"/>
      <c r="G1003" s="23"/>
      <c r="H1003" s="131"/>
      <c r="I1003" s="113"/>
      <c r="J1003" s="113"/>
      <c r="K1003" s="113"/>
      <c r="L1003" s="113"/>
    </row>
    <row r="1004" spans="6:12" s="27" customFormat="1" hidden="1" x14ac:dyDescent="0.2">
      <c r="F1004" s="23"/>
      <c r="G1004" s="23"/>
      <c r="H1004" s="131"/>
      <c r="I1004" s="113"/>
      <c r="J1004" s="113"/>
      <c r="K1004" s="113"/>
      <c r="L1004" s="113"/>
    </row>
    <row r="1005" spans="6:12" s="27" customFormat="1" hidden="1" x14ac:dyDescent="0.2">
      <c r="F1005" s="23"/>
      <c r="G1005" s="23"/>
      <c r="H1005" s="131"/>
      <c r="I1005" s="113"/>
      <c r="J1005" s="113"/>
      <c r="K1005" s="113"/>
      <c r="L1005" s="113"/>
    </row>
    <row r="1006" spans="6:12" s="27" customFormat="1" hidden="1" x14ac:dyDescent="0.2">
      <c r="F1006" s="23"/>
      <c r="G1006" s="23"/>
      <c r="H1006" s="131"/>
      <c r="I1006" s="113"/>
      <c r="J1006" s="113"/>
      <c r="K1006" s="113"/>
      <c r="L1006" s="113"/>
    </row>
    <row r="1007" spans="6:12" s="27" customFormat="1" hidden="1" x14ac:dyDescent="0.2">
      <c r="F1007" s="23"/>
      <c r="G1007" s="23"/>
      <c r="H1007" s="131"/>
      <c r="I1007" s="113"/>
      <c r="J1007" s="113"/>
      <c r="K1007" s="113"/>
      <c r="L1007" s="113"/>
    </row>
    <row r="1008" spans="6:12" s="27" customFormat="1" hidden="1" x14ac:dyDescent="0.2">
      <c r="F1008" s="23"/>
      <c r="G1008" s="23"/>
      <c r="H1008" s="131"/>
      <c r="I1008" s="113"/>
      <c r="J1008" s="113"/>
      <c r="K1008" s="113"/>
      <c r="L1008" s="113"/>
    </row>
    <row r="1009" spans="6:12" s="27" customFormat="1" hidden="1" x14ac:dyDescent="0.2">
      <c r="F1009" s="23"/>
      <c r="G1009" s="23"/>
      <c r="H1009" s="131"/>
      <c r="I1009" s="113"/>
      <c r="J1009" s="113"/>
      <c r="K1009" s="113"/>
      <c r="L1009" s="113"/>
    </row>
    <row r="1010" spans="6:12" s="27" customFormat="1" hidden="1" x14ac:dyDescent="0.2">
      <c r="F1010" s="23"/>
      <c r="G1010" s="23"/>
      <c r="H1010" s="131"/>
      <c r="I1010" s="113"/>
      <c r="J1010" s="113"/>
      <c r="K1010" s="113"/>
      <c r="L1010" s="113"/>
    </row>
    <row r="1011" spans="6:12" s="27" customFormat="1" hidden="1" x14ac:dyDescent="0.2">
      <c r="F1011" s="23"/>
      <c r="G1011" s="23"/>
      <c r="H1011" s="131"/>
      <c r="I1011" s="113"/>
      <c r="J1011" s="113"/>
      <c r="K1011" s="113"/>
      <c r="L1011" s="113"/>
    </row>
    <row r="1012" spans="6:12" s="27" customFormat="1" hidden="1" x14ac:dyDescent="0.2">
      <c r="F1012" s="23"/>
      <c r="G1012" s="23"/>
      <c r="H1012" s="131"/>
      <c r="I1012" s="113"/>
      <c r="J1012" s="113"/>
      <c r="K1012" s="113"/>
      <c r="L1012" s="113"/>
    </row>
    <row r="1013" spans="6:12" s="27" customFormat="1" hidden="1" x14ac:dyDescent="0.2">
      <c r="F1013" s="23"/>
      <c r="G1013" s="23"/>
      <c r="H1013" s="131"/>
      <c r="I1013" s="113"/>
      <c r="J1013" s="113"/>
      <c r="K1013" s="113"/>
      <c r="L1013" s="113"/>
    </row>
    <row r="1014" spans="6:12" s="27" customFormat="1" hidden="1" x14ac:dyDescent="0.2">
      <c r="F1014" s="23"/>
      <c r="G1014" s="23"/>
      <c r="H1014" s="131"/>
      <c r="I1014" s="113"/>
      <c r="J1014" s="113"/>
      <c r="K1014" s="113"/>
      <c r="L1014" s="113"/>
    </row>
    <row r="1015" spans="6:12" s="27" customFormat="1" hidden="1" x14ac:dyDescent="0.2">
      <c r="F1015" s="23"/>
      <c r="G1015" s="23"/>
      <c r="H1015" s="131"/>
      <c r="I1015" s="113"/>
      <c r="J1015" s="113"/>
      <c r="K1015" s="113"/>
      <c r="L1015" s="113"/>
    </row>
    <row r="1016" spans="6:12" s="27" customFormat="1" hidden="1" x14ac:dyDescent="0.2">
      <c r="F1016" s="23"/>
      <c r="G1016" s="23"/>
      <c r="H1016" s="131"/>
      <c r="I1016" s="113"/>
      <c r="J1016" s="113"/>
      <c r="K1016" s="113"/>
      <c r="L1016" s="113"/>
    </row>
    <row r="1017" spans="6:12" s="27" customFormat="1" hidden="1" x14ac:dyDescent="0.2">
      <c r="F1017" s="23"/>
      <c r="G1017" s="23"/>
      <c r="H1017" s="131"/>
      <c r="I1017" s="113"/>
      <c r="J1017" s="113"/>
      <c r="K1017" s="113"/>
      <c r="L1017" s="113"/>
    </row>
    <row r="1018" spans="6:12" s="27" customFormat="1" hidden="1" x14ac:dyDescent="0.2">
      <c r="F1018" s="23"/>
      <c r="G1018" s="23"/>
      <c r="H1018" s="131"/>
      <c r="I1018" s="113"/>
      <c r="J1018" s="113"/>
      <c r="K1018" s="113"/>
      <c r="L1018" s="113"/>
    </row>
    <row r="1019" spans="6:12" s="27" customFormat="1" hidden="1" x14ac:dyDescent="0.2">
      <c r="F1019" s="23"/>
      <c r="G1019" s="23"/>
      <c r="H1019" s="131"/>
      <c r="I1019" s="113"/>
      <c r="J1019" s="113"/>
      <c r="K1019" s="113"/>
      <c r="L1019" s="113"/>
    </row>
    <row r="1020" spans="6:12" s="27" customFormat="1" hidden="1" x14ac:dyDescent="0.2">
      <c r="F1020" s="23"/>
      <c r="G1020" s="23"/>
      <c r="H1020" s="131"/>
      <c r="I1020" s="113"/>
      <c r="J1020" s="113"/>
      <c r="K1020" s="113"/>
      <c r="L1020" s="113"/>
    </row>
    <row r="1021" spans="6:12" s="27" customFormat="1" hidden="1" x14ac:dyDescent="0.2">
      <c r="F1021" s="23"/>
      <c r="G1021" s="23"/>
      <c r="H1021" s="131"/>
      <c r="I1021" s="113"/>
      <c r="J1021" s="113"/>
      <c r="K1021" s="113"/>
      <c r="L1021" s="113"/>
    </row>
    <row r="1022" spans="6:12" s="27" customFormat="1" hidden="1" x14ac:dyDescent="0.2">
      <c r="F1022" s="23"/>
      <c r="G1022" s="23"/>
      <c r="H1022" s="131"/>
      <c r="I1022" s="113"/>
      <c r="J1022" s="113"/>
      <c r="K1022" s="113"/>
      <c r="L1022" s="113"/>
    </row>
    <row r="1023" spans="6:12" s="27" customFormat="1" hidden="1" x14ac:dyDescent="0.2">
      <c r="F1023" s="23"/>
      <c r="G1023" s="23"/>
      <c r="H1023" s="131"/>
      <c r="I1023" s="113"/>
      <c r="J1023" s="113"/>
      <c r="K1023" s="113"/>
      <c r="L1023" s="113"/>
    </row>
    <row r="1024" spans="6:12" s="27" customFormat="1" hidden="1" x14ac:dyDescent="0.2">
      <c r="F1024" s="23"/>
      <c r="G1024" s="23"/>
      <c r="H1024" s="131"/>
      <c r="I1024" s="113"/>
      <c r="J1024" s="113"/>
      <c r="K1024" s="113"/>
      <c r="L1024" s="113"/>
    </row>
    <row r="1025" spans="6:12" s="27" customFormat="1" hidden="1" x14ac:dyDescent="0.2">
      <c r="F1025" s="23"/>
      <c r="G1025" s="23"/>
      <c r="H1025" s="131"/>
      <c r="I1025" s="113"/>
      <c r="J1025" s="113"/>
      <c r="K1025" s="113"/>
      <c r="L1025" s="113"/>
    </row>
    <row r="1026" spans="6:12" s="27" customFormat="1" hidden="1" x14ac:dyDescent="0.2">
      <c r="F1026" s="23"/>
      <c r="G1026" s="23"/>
      <c r="H1026" s="131"/>
      <c r="I1026" s="113"/>
      <c r="J1026" s="113"/>
      <c r="K1026" s="113"/>
      <c r="L1026" s="113"/>
    </row>
    <row r="1027" spans="6:12" s="27" customFormat="1" hidden="1" x14ac:dyDescent="0.2">
      <c r="F1027" s="23"/>
      <c r="G1027" s="23"/>
      <c r="H1027" s="131"/>
      <c r="I1027" s="113"/>
      <c r="J1027" s="113"/>
      <c r="K1027" s="113"/>
      <c r="L1027" s="113"/>
    </row>
    <row r="1028" spans="6:12" s="27" customFormat="1" hidden="1" x14ac:dyDescent="0.2">
      <c r="F1028" s="23"/>
      <c r="G1028" s="23"/>
      <c r="H1028" s="131"/>
      <c r="I1028" s="113"/>
      <c r="J1028" s="113"/>
      <c r="K1028" s="113"/>
      <c r="L1028" s="113"/>
    </row>
    <row r="1029" spans="6:12" s="27" customFormat="1" hidden="1" x14ac:dyDescent="0.2">
      <c r="F1029" s="23"/>
      <c r="G1029" s="23"/>
      <c r="H1029" s="131"/>
      <c r="I1029" s="113"/>
      <c r="J1029" s="113"/>
      <c r="K1029" s="113"/>
      <c r="L1029" s="113"/>
    </row>
    <row r="1030" spans="6:12" s="27" customFormat="1" hidden="1" x14ac:dyDescent="0.2">
      <c r="F1030" s="23"/>
      <c r="G1030" s="23"/>
      <c r="H1030" s="131"/>
      <c r="I1030" s="113"/>
      <c r="J1030" s="113"/>
      <c r="K1030" s="113"/>
      <c r="L1030" s="113"/>
    </row>
    <row r="1031" spans="6:12" s="27" customFormat="1" hidden="1" x14ac:dyDescent="0.2">
      <c r="F1031" s="23"/>
      <c r="G1031" s="23"/>
      <c r="H1031" s="131"/>
      <c r="I1031" s="113"/>
      <c r="J1031" s="113"/>
      <c r="K1031" s="113"/>
      <c r="L1031" s="113"/>
    </row>
    <row r="1032" spans="6:12" s="27" customFormat="1" hidden="1" x14ac:dyDescent="0.2">
      <c r="F1032" s="23"/>
      <c r="G1032" s="23"/>
      <c r="H1032" s="131"/>
      <c r="I1032" s="113"/>
      <c r="J1032" s="113"/>
      <c r="K1032" s="113"/>
      <c r="L1032" s="113"/>
    </row>
    <row r="1033" spans="6:12" s="27" customFormat="1" hidden="1" x14ac:dyDescent="0.2">
      <c r="F1033" s="23"/>
      <c r="G1033" s="23"/>
      <c r="H1033" s="131"/>
      <c r="I1033" s="113"/>
      <c r="J1033" s="113"/>
      <c r="K1033" s="113"/>
      <c r="L1033" s="113"/>
    </row>
    <row r="1034" spans="6:12" s="27" customFormat="1" hidden="1" x14ac:dyDescent="0.2">
      <c r="F1034" s="23"/>
      <c r="G1034" s="23"/>
      <c r="H1034" s="131"/>
      <c r="I1034" s="113"/>
      <c r="J1034" s="113"/>
      <c r="K1034" s="113"/>
      <c r="L1034" s="113"/>
    </row>
    <row r="1035" spans="6:12" s="27" customFormat="1" hidden="1" x14ac:dyDescent="0.2">
      <c r="F1035" s="23"/>
      <c r="G1035" s="23"/>
      <c r="H1035" s="131"/>
      <c r="I1035" s="113"/>
      <c r="J1035" s="113"/>
      <c r="K1035" s="113"/>
      <c r="L1035" s="113"/>
    </row>
    <row r="1036" spans="6:12" s="27" customFormat="1" hidden="1" x14ac:dyDescent="0.2">
      <c r="F1036" s="23"/>
      <c r="G1036" s="23"/>
      <c r="H1036" s="131"/>
      <c r="I1036" s="113"/>
      <c r="J1036" s="113"/>
      <c r="K1036" s="113"/>
      <c r="L1036" s="113"/>
    </row>
    <row r="1037" spans="6:12" s="27" customFormat="1" hidden="1" x14ac:dyDescent="0.2">
      <c r="F1037" s="23"/>
      <c r="G1037" s="23"/>
      <c r="H1037" s="131"/>
      <c r="I1037" s="113"/>
      <c r="J1037" s="113"/>
      <c r="K1037" s="113"/>
      <c r="L1037" s="113"/>
    </row>
    <row r="1038" spans="6:12" s="27" customFormat="1" hidden="1" x14ac:dyDescent="0.2">
      <c r="F1038" s="23"/>
      <c r="G1038" s="23"/>
      <c r="H1038" s="131"/>
      <c r="I1038" s="113"/>
      <c r="J1038" s="113"/>
      <c r="K1038" s="113"/>
      <c r="L1038" s="113"/>
    </row>
    <row r="1039" spans="6:12" s="27" customFormat="1" hidden="1" x14ac:dyDescent="0.2">
      <c r="F1039" s="23"/>
      <c r="G1039" s="23"/>
      <c r="H1039" s="131"/>
      <c r="I1039" s="113"/>
      <c r="J1039" s="113"/>
      <c r="K1039" s="113"/>
      <c r="L1039" s="113"/>
    </row>
    <row r="1040" spans="6:12" s="27" customFormat="1" hidden="1" x14ac:dyDescent="0.2">
      <c r="F1040" s="23"/>
      <c r="G1040" s="23"/>
      <c r="H1040" s="131"/>
      <c r="I1040" s="113"/>
      <c r="J1040" s="113"/>
      <c r="K1040" s="113"/>
      <c r="L1040" s="113"/>
    </row>
    <row r="1041" spans="6:12" s="27" customFormat="1" hidden="1" x14ac:dyDescent="0.2">
      <c r="F1041" s="23"/>
      <c r="G1041" s="23"/>
      <c r="H1041" s="131"/>
      <c r="I1041" s="113"/>
      <c r="J1041" s="113"/>
      <c r="K1041" s="113"/>
      <c r="L1041" s="113"/>
    </row>
    <row r="1042" spans="6:12" s="27" customFormat="1" hidden="1" x14ac:dyDescent="0.2">
      <c r="F1042" s="23"/>
      <c r="G1042" s="23"/>
      <c r="H1042" s="131"/>
      <c r="I1042" s="113"/>
      <c r="J1042" s="113"/>
      <c r="K1042" s="113"/>
      <c r="L1042" s="113"/>
    </row>
    <row r="1043" spans="6:12" s="27" customFormat="1" hidden="1" x14ac:dyDescent="0.2">
      <c r="F1043" s="23"/>
      <c r="G1043" s="23"/>
      <c r="H1043" s="131"/>
      <c r="I1043" s="113"/>
      <c r="J1043" s="113"/>
      <c r="K1043" s="113"/>
      <c r="L1043" s="113"/>
    </row>
    <row r="1044" spans="6:12" s="27" customFormat="1" hidden="1" x14ac:dyDescent="0.2">
      <c r="F1044" s="23"/>
      <c r="G1044" s="23"/>
      <c r="H1044" s="131"/>
      <c r="I1044" s="113"/>
      <c r="J1044" s="113"/>
      <c r="K1044" s="113"/>
      <c r="L1044" s="113"/>
    </row>
    <row r="1045" spans="6:12" s="27" customFormat="1" hidden="1" x14ac:dyDescent="0.2">
      <c r="F1045" s="23"/>
      <c r="G1045" s="23"/>
      <c r="H1045" s="131"/>
      <c r="I1045" s="113"/>
      <c r="J1045" s="113"/>
      <c r="K1045" s="113"/>
      <c r="L1045" s="113"/>
    </row>
    <row r="1046" spans="6:12" s="27" customFormat="1" hidden="1" x14ac:dyDescent="0.2">
      <c r="F1046" s="23"/>
      <c r="G1046" s="23"/>
      <c r="H1046" s="131"/>
      <c r="I1046" s="113"/>
      <c r="J1046" s="113"/>
      <c r="K1046" s="113"/>
      <c r="L1046" s="113"/>
    </row>
    <row r="1047" spans="6:12" s="27" customFormat="1" hidden="1" x14ac:dyDescent="0.2">
      <c r="F1047" s="23"/>
      <c r="G1047" s="23"/>
      <c r="H1047" s="131"/>
      <c r="I1047" s="113"/>
      <c r="J1047" s="113"/>
      <c r="K1047" s="113"/>
      <c r="L1047" s="113"/>
    </row>
    <row r="1048" spans="6:12" s="27" customFormat="1" hidden="1" x14ac:dyDescent="0.2">
      <c r="F1048" s="23"/>
      <c r="G1048" s="23"/>
      <c r="H1048" s="131"/>
      <c r="I1048" s="113"/>
      <c r="J1048" s="113"/>
      <c r="K1048" s="113"/>
      <c r="L1048" s="113"/>
    </row>
    <row r="1049" spans="6:12" s="27" customFormat="1" hidden="1" x14ac:dyDescent="0.2">
      <c r="F1049" s="23"/>
      <c r="G1049" s="23"/>
      <c r="H1049" s="131"/>
      <c r="I1049" s="113"/>
      <c r="J1049" s="113"/>
      <c r="K1049" s="113"/>
      <c r="L1049" s="113"/>
    </row>
    <row r="1050" spans="6:12" s="27" customFormat="1" hidden="1" x14ac:dyDescent="0.2">
      <c r="F1050" s="23"/>
      <c r="G1050" s="23"/>
      <c r="H1050" s="131"/>
      <c r="I1050" s="113"/>
      <c r="J1050" s="113"/>
      <c r="K1050" s="113"/>
      <c r="L1050" s="113"/>
    </row>
    <row r="1051" spans="6:12" s="27" customFormat="1" hidden="1" x14ac:dyDescent="0.2">
      <c r="F1051" s="23"/>
      <c r="G1051" s="23"/>
      <c r="H1051" s="131"/>
      <c r="I1051" s="113"/>
      <c r="J1051" s="113"/>
      <c r="K1051" s="113"/>
      <c r="L1051" s="113"/>
    </row>
    <row r="1052" spans="6:12" s="27" customFormat="1" hidden="1" x14ac:dyDescent="0.2">
      <c r="F1052" s="23"/>
      <c r="G1052" s="23"/>
      <c r="H1052" s="131"/>
      <c r="I1052" s="113"/>
      <c r="J1052" s="113"/>
      <c r="K1052" s="113"/>
      <c r="L1052" s="113"/>
    </row>
    <row r="1053" spans="6:12" s="27" customFormat="1" hidden="1" x14ac:dyDescent="0.2">
      <c r="F1053" s="23"/>
      <c r="G1053" s="23"/>
      <c r="H1053" s="131"/>
      <c r="I1053" s="113"/>
      <c r="J1053" s="113"/>
      <c r="K1053" s="113"/>
      <c r="L1053" s="113"/>
    </row>
    <row r="1054" spans="6:12" s="27" customFormat="1" hidden="1" x14ac:dyDescent="0.2">
      <c r="F1054" s="23"/>
      <c r="G1054" s="23"/>
      <c r="H1054" s="131"/>
      <c r="I1054" s="113"/>
      <c r="J1054" s="113"/>
      <c r="K1054" s="113"/>
      <c r="L1054" s="113"/>
    </row>
    <row r="1055" spans="6:12" s="27" customFormat="1" hidden="1" x14ac:dyDescent="0.2">
      <c r="F1055" s="23"/>
      <c r="G1055" s="23"/>
      <c r="H1055" s="131"/>
      <c r="I1055" s="113"/>
      <c r="J1055" s="113"/>
      <c r="K1055" s="113"/>
      <c r="L1055" s="113"/>
    </row>
    <row r="1056" spans="6:12" s="27" customFormat="1" hidden="1" x14ac:dyDescent="0.2">
      <c r="F1056" s="23"/>
      <c r="G1056" s="23"/>
      <c r="H1056" s="131"/>
      <c r="I1056" s="113"/>
      <c r="J1056" s="113"/>
      <c r="K1056" s="113"/>
      <c r="L1056" s="113"/>
    </row>
    <row r="1057" spans="6:12" s="27" customFormat="1" hidden="1" x14ac:dyDescent="0.2">
      <c r="F1057" s="23"/>
      <c r="G1057" s="23"/>
      <c r="H1057" s="131"/>
      <c r="I1057" s="113"/>
      <c r="J1057" s="113"/>
      <c r="K1057" s="113"/>
      <c r="L1057" s="113"/>
    </row>
    <row r="1058" spans="6:12" s="27" customFormat="1" hidden="1" x14ac:dyDescent="0.2">
      <c r="F1058" s="23"/>
      <c r="G1058" s="23"/>
      <c r="H1058" s="131"/>
      <c r="I1058" s="113"/>
      <c r="J1058" s="113"/>
      <c r="K1058" s="113"/>
      <c r="L1058" s="113"/>
    </row>
    <row r="1059" spans="6:12" s="27" customFormat="1" hidden="1" x14ac:dyDescent="0.2">
      <c r="F1059" s="23"/>
      <c r="G1059" s="23"/>
      <c r="H1059" s="131"/>
      <c r="I1059" s="113"/>
      <c r="J1059" s="113"/>
      <c r="K1059" s="113"/>
      <c r="L1059" s="113"/>
    </row>
    <row r="1060" spans="6:12" s="27" customFormat="1" hidden="1" x14ac:dyDescent="0.2">
      <c r="F1060" s="23"/>
      <c r="G1060" s="23"/>
      <c r="H1060" s="131"/>
      <c r="I1060" s="113"/>
      <c r="J1060" s="113"/>
      <c r="K1060" s="113"/>
      <c r="L1060" s="113"/>
    </row>
    <row r="1061" spans="6:12" s="27" customFormat="1" hidden="1" x14ac:dyDescent="0.2">
      <c r="F1061" s="23"/>
      <c r="G1061" s="23"/>
      <c r="H1061" s="131"/>
      <c r="I1061" s="113"/>
      <c r="J1061" s="113"/>
      <c r="K1061" s="113"/>
      <c r="L1061" s="113"/>
    </row>
    <row r="1062" spans="6:12" s="27" customFormat="1" hidden="1" x14ac:dyDescent="0.2">
      <c r="F1062" s="23"/>
      <c r="G1062" s="23"/>
      <c r="H1062" s="131"/>
      <c r="I1062" s="113"/>
      <c r="J1062" s="113"/>
      <c r="K1062" s="113"/>
      <c r="L1062" s="113"/>
    </row>
    <row r="1063" spans="6:12" s="27" customFormat="1" hidden="1" x14ac:dyDescent="0.2">
      <c r="F1063" s="23"/>
      <c r="G1063" s="23"/>
      <c r="H1063" s="131"/>
      <c r="I1063" s="113"/>
      <c r="J1063" s="113"/>
      <c r="K1063" s="113"/>
      <c r="L1063" s="113"/>
    </row>
    <row r="1064" spans="6:12" s="27" customFormat="1" hidden="1" x14ac:dyDescent="0.2">
      <c r="F1064" s="23"/>
      <c r="G1064" s="23"/>
      <c r="H1064" s="131"/>
      <c r="I1064" s="113"/>
      <c r="J1064" s="113"/>
      <c r="K1064" s="113"/>
      <c r="L1064" s="113"/>
    </row>
    <row r="1065" spans="6:12" s="27" customFormat="1" hidden="1" x14ac:dyDescent="0.2">
      <c r="F1065" s="23"/>
      <c r="G1065" s="23"/>
      <c r="H1065" s="131"/>
      <c r="I1065" s="113"/>
      <c r="J1065" s="113"/>
      <c r="K1065" s="113"/>
      <c r="L1065" s="113"/>
    </row>
    <row r="1066" spans="6:12" s="27" customFormat="1" hidden="1" x14ac:dyDescent="0.2">
      <c r="F1066" s="23"/>
      <c r="G1066" s="23"/>
      <c r="H1066" s="131"/>
      <c r="I1066" s="113"/>
      <c r="J1066" s="113"/>
      <c r="K1066" s="113"/>
      <c r="L1066" s="113"/>
    </row>
    <row r="1067" spans="6:12" s="27" customFormat="1" hidden="1" x14ac:dyDescent="0.2">
      <c r="F1067" s="23"/>
      <c r="G1067" s="23"/>
      <c r="H1067" s="131"/>
      <c r="I1067" s="113"/>
      <c r="J1067" s="113"/>
      <c r="K1067" s="113"/>
      <c r="L1067" s="113"/>
    </row>
    <row r="1068" spans="6:12" s="27" customFormat="1" hidden="1" x14ac:dyDescent="0.2">
      <c r="F1068" s="23"/>
      <c r="G1068" s="23"/>
      <c r="H1068" s="131"/>
      <c r="I1068" s="113"/>
      <c r="J1068" s="113"/>
      <c r="K1068" s="113"/>
      <c r="L1068" s="113"/>
    </row>
    <row r="1069" spans="6:12" s="27" customFormat="1" hidden="1" x14ac:dyDescent="0.2">
      <c r="F1069" s="23"/>
      <c r="G1069" s="23"/>
      <c r="H1069" s="131"/>
      <c r="I1069" s="113"/>
      <c r="J1069" s="113"/>
      <c r="K1069" s="113"/>
      <c r="L1069" s="113"/>
    </row>
    <row r="1070" spans="6:12" s="27" customFormat="1" hidden="1" x14ac:dyDescent="0.2">
      <c r="F1070" s="23"/>
      <c r="G1070" s="23"/>
      <c r="H1070" s="131"/>
      <c r="I1070" s="113"/>
      <c r="J1070" s="113"/>
      <c r="K1070" s="113"/>
      <c r="L1070" s="113"/>
    </row>
    <row r="1071" spans="6:12" s="27" customFormat="1" hidden="1" x14ac:dyDescent="0.2">
      <c r="F1071" s="23"/>
      <c r="G1071" s="23"/>
      <c r="H1071" s="131"/>
      <c r="I1071" s="113"/>
      <c r="J1071" s="113"/>
      <c r="K1071" s="113"/>
      <c r="L1071" s="113"/>
    </row>
    <row r="1072" spans="6:12" s="27" customFormat="1" hidden="1" x14ac:dyDescent="0.2">
      <c r="F1072" s="23"/>
      <c r="G1072" s="23"/>
      <c r="H1072" s="131"/>
      <c r="I1072" s="113"/>
      <c r="J1072" s="113"/>
      <c r="K1072" s="113"/>
      <c r="L1072" s="113"/>
    </row>
    <row r="1073" spans="6:12" s="27" customFormat="1" hidden="1" x14ac:dyDescent="0.2">
      <c r="F1073" s="23"/>
      <c r="G1073" s="23"/>
      <c r="H1073" s="131"/>
      <c r="I1073" s="113"/>
      <c r="J1073" s="113"/>
      <c r="K1073" s="113"/>
      <c r="L1073" s="113"/>
    </row>
    <row r="1074" spans="6:12" s="27" customFormat="1" hidden="1" x14ac:dyDescent="0.2">
      <c r="F1074" s="23"/>
      <c r="G1074" s="23"/>
      <c r="H1074" s="131"/>
      <c r="I1074" s="113"/>
      <c r="J1074" s="113"/>
      <c r="K1074" s="113"/>
      <c r="L1074" s="113"/>
    </row>
    <row r="1075" spans="6:12" s="27" customFormat="1" hidden="1" x14ac:dyDescent="0.2">
      <c r="F1075" s="23"/>
      <c r="G1075" s="23"/>
      <c r="H1075" s="131"/>
      <c r="I1075" s="113"/>
      <c r="J1075" s="113"/>
      <c r="K1075" s="113"/>
      <c r="L1075" s="113"/>
    </row>
    <row r="1076" spans="6:12" s="27" customFormat="1" hidden="1" x14ac:dyDescent="0.2">
      <c r="F1076" s="23"/>
      <c r="G1076" s="23"/>
      <c r="H1076" s="131"/>
      <c r="I1076" s="113"/>
      <c r="J1076" s="113"/>
      <c r="K1076" s="113"/>
      <c r="L1076" s="113"/>
    </row>
    <row r="1077" spans="6:12" s="27" customFormat="1" hidden="1" x14ac:dyDescent="0.2">
      <c r="F1077" s="23"/>
      <c r="G1077" s="23"/>
      <c r="H1077" s="131"/>
      <c r="I1077" s="113"/>
      <c r="J1077" s="113"/>
      <c r="K1077" s="113"/>
      <c r="L1077" s="113"/>
    </row>
    <row r="1078" spans="6:12" s="27" customFormat="1" hidden="1" x14ac:dyDescent="0.2">
      <c r="F1078" s="23"/>
      <c r="G1078" s="23"/>
      <c r="H1078" s="131"/>
      <c r="I1078" s="113"/>
      <c r="J1078" s="113"/>
      <c r="K1078" s="113"/>
      <c r="L1078" s="113"/>
    </row>
    <row r="1079" spans="6:12" s="27" customFormat="1" hidden="1" x14ac:dyDescent="0.2">
      <c r="F1079" s="23"/>
      <c r="G1079" s="23"/>
      <c r="H1079" s="131"/>
      <c r="I1079" s="113"/>
      <c r="J1079" s="113"/>
      <c r="K1079" s="113"/>
      <c r="L1079" s="113"/>
    </row>
    <row r="1080" spans="6:12" s="27" customFormat="1" hidden="1" x14ac:dyDescent="0.2">
      <c r="F1080" s="23"/>
      <c r="G1080" s="23"/>
      <c r="H1080" s="131"/>
      <c r="I1080" s="113"/>
      <c r="J1080" s="113"/>
      <c r="K1080" s="113"/>
      <c r="L1080" s="113"/>
    </row>
    <row r="1081" spans="6:12" s="27" customFormat="1" hidden="1" x14ac:dyDescent="0.2">
      <c r="F1081" s="23"/>
      <c r="G1081" s="23"/>
      <c r="H1081" s="131"/>
      <c r="I1081" s="113"/>
      <c r="J1081" s="113"/>
      <c r="K1081" s="113"/>
      <c r="L1081" s="113"/>
    </row>
    <row r="1082" spans="6:12" s="27" customFormat="1" hidden="1" x14ac:dyDescent="0.2">
      <c r="F1082" s="23"/>
      <c r="G1082" s="23"/>
      <c r="H1082" s="131"/>
      <c r="I1082" s="113"/>
      <c r="J1082" s="113"/>
      <c r="K1082" s="113"/>
      <c r="L1082" s="113"/>
    </row>
    <row r="1083" spans="6:12" s="27" customFormat="1" hidden="1" x14ac:dyDescent="0.2">
      <c r="F1083" s="23"/>
      <c r="G1083" s="23"/>
      <c r="H1083" s="131"/>
      <c r="I1083" s="113"/>
      <c r="J1083" s="113"/>
      <c r="K1083" s="113"/>
      <c r="L1083" s="113"/>
    </row>
    <row r="1084" spans="6:12" s="27" customFormat="1" hidden="1" x14ac:dyDescent="0.2">
      <c r="F1084" s="23"/>
      <c r="G1084" s="23"/>
      <c r="H1084" s="131"/>
      <c r="I1084" s="113"/>
      <c r="J1084" s="113"/>
      <c r="K1084" s="113"/>
      <c r="L1084" s="113"/>
    </row>
    <row r="1085" spans="6:12" s="27" customFormat="1" hidden="1" x14ac:dyDescent="0.2">
      <c r="F1085" s="23"/>
      <c r="G1085" s="23"/>
      <c r="H1085" s="131"/>
      <c r="I1085" s="113"/>
      <c r="J1085" s="113"/>
      <c r="K1085" s="113"/>
      <c r="L1085" s="113"/>
    </row>
    <row r="1086" spans="6:12" s="27" customFormat="1" hidden="1" x14ac:dyDescent="0.2">
      <c r="F1086" s="23"/>
      <c r="G1086" s="23"/>
      <c r="H1086" s="131"/>
      <c r="I1086" s="113"/>
      <c r="J1086" s="113"/>
      <c r="K1086" s="113"/>
      <c r="L1086" s="113"/>
    </row>
    <row r="1087" spans="6:12" s="27" customFormat="1" hidden="1" x14ac:dyDescent="0.2">
      <c r="F1087" s="23"/>
      <c r="G1087" s="23"/>
      <c r="H1087" s="131"/>
      <c r="I1087" s="113"/>
      <c r="J1087" s="113"/>
      <c r="K1087" s="113"/>
      <c r="L1087" s="113"/>
    </row>
    <row r="1088" spans="6:12" s="27" customFormat="1" hidden="1" x14ac:dyDescent="0.2">
      <c r="F1088" s="23"/>
      <c r="G1088" s="23"/>
      <c r="H1088" s="131"/>
      <c r="I1088" s="113"/>
      <c r="J1088" s="113"/>
      <c r="K1088" s="113"/>
      <c r="L1088" s="113"/>
    </row>
    <row r="1089" spans="6:12" s="27" customFormat="1" hidden="1" x14ac:dyDescent="0.2">
      <c r="F1089" s="23"/>
      <c r="G1089" s="23"/>
      <c r="H1089" s="131"/>
      <c r="I1089" s="113"/>
      <c r="J1089" s="113"/>
      <c r="K1089" s="113"/>
      <c r="L1089" s="113"/>
    </row>
    <row r="1090" spans="6:12" s="27" customFormat="1" hidden="1" x14ac:dyDescent="0.2">
      <c r="F1090" s="23"/>
      <c r="G1090" s="23"/>
      <c r="H1090" s="131"/>
      <c r="I1090" s="113"/>
      <c r="J1090" s="113"/>
      <c r="K1090" s="113"/>
      <c r="L1090" s="113"/>
    </row>
    <row r="1091" spans="6:12" s="27" customFormat="1" hidden="1" x14ac:dyDescent="0.2">
      <c r="F1091" s="23"/>
      <c r="G1091" s="23"/>
      <c r="H1091" s="131"/>
      <c r="I1091" s="113"/>
      <c r="J1091" s="113"/>
      <c r="K1091" s="113"/>
      <c r="L1091" s="113"/>
    </row>
    <row r="1092" spans="6:12" s="27" customFormat="1" hidden="1" x14ac:dyDescent="0.2">
      <c r="F1092" s="23"/>
      <c r="G1092" s="23"/>
      <c r="H1092" s="131"/>
      <c r="I1092" s="113"/>
      <c r="J1092" s="113"/>
      <c r="K1092" s="113"/>
      <c r="L1092" s="113"/>
    </row>
    <row r="1093" spans="6:12" s="27" customFormat="1" hidden="1" x14ac:dyDescent="0.2">
      <c r="F1093" s="23"/>
      <c r="G1093" s="23"/>
      <c r="H1093" s="131"/>
      <c r="I1093" s="113"/>
      <c r="J1093" s="113"/>
      <c r="K1093" s="113"/>
      <c r="L1093" s="113"/>
    </row>
    <row r="1094" spans="6:12" s="27" customFormat="1" hidden="1" x14ac:dyDescent="0.2">
      <c r="F1094" s="23"/>
      <c r="G1094" s="23"/>
      <c r="H1094" s="131"/>
      <c r="I1094" s="113"/>
      <c r="J1094" s="113"/>
      <c r="K1094" s="113"/>
      <c r="L1094" s="113"/>
    </row>
    <row r="1095" spans="6:12" s="27" customFormat="1" hidden="1" x14ac:dyDescent="0.2">
      <c r="F1095" s="23"/>
      <c r="G1095" s="23"/>
      <c r="H1095" s="131"/>
      <c r="I1095" s="113"/>
      <c r="J1095" s="113"/>
      <c r="K1095" s="113"/>
      <c r="L1095" s="113"/>
    </row>
    <row r="1096" spans="6:12" s="27" customFormat="1" hidden="1" x14ac:dyDescent="0.2">
      <c r="F1096" s="23"/>
      <c r="G1096" s="23"/>
      <c r="H1096" s="131"/>
      <c r="I1096" s="113"/>
      <c r="J1096" s="113"/>
      <c r="K1096" s="113"/>
      <c r="L1096" s="113"/>
    </row>
    <row r="1097" spans="6:12" s="27" customFormat="1" hidden="1" x14ac:dyDescent="0.2">
      <c r="F1097" s="23"/>
      <c r="G1097" s="23"/>
      <c r="H1097" s="131"/>
      <c r="I1097" s="113"/>
      <c r="J1097" s="113"/>
      <c r="K1097" s="113"/>
      <c r="L1097" s="113"/>
    </row>
    <row r="1098" spans="6:12" s="27" customFormat="1" hidden="1" x14ac:dyDescent="0.2">
      <c r="F1098" s="23"/>
      <c r="G1098" s="23"/>
      <c r="H1098" s="131"/>
      <c r="I1098" s="113"/>
      <c r="J1098" s="113"/>
      <c r="K1098" s="113"/>
      <c r="L1098" s="113"/>
    </row>
    <row r="1099" spans="6:12" s="27" customFormat="1" hidden="1" x14ac:dyDescent="0.2">
      <c r="F1099" s="23"/>
      <c r="G1099" s="23"/>
      <c r="H1099" s="131"/>
      <c r="I1099" s="113"/>
      <c r="J1099" s="113"/>
      <c r="K1099" s="113"/>
      <c r="L1099" s="113"/>
    </row>
    <row r="1100" spans="6:12" s="27" customFormat="1" hidden="1" x14ac:dyDescent="0.2">
      <c r="F1100" s="23"/>
      <c r="G1100" s="23"/>
      <c r="H1100" s="131"/>
      <c r="I1100" s="113"/>
      <c r="J1100" s="113"/>
      <c r="K1100" s="113"/>
      <c r="L1100" s="113"/>
    </row>
    <row r="1101" spans="6:12" s="27" customFormat="1" hidden="1" x14ac:dyDescent="0.2">
      <c r="F1101" s="23"/>
      <c r="G1101" s="23"/>
      <c r="H1101" s="131"/>
      <c r="I1101" s="113"/>
      <c r="J1101" s="113"/>
      <c r="K1101" s="113"/>
      <c r="L1101" s="113"/>
    </row>
    <row r="1102" spans="6:12" s="27" customFormat="1" hidden="1" x14ac:dyDescent="0.2">
      <c r="F1102" s="23"/>
      <c r="G1102" s="23"/>
      <c r="H1102" s="131"/>
      <c r="I1102" s="113"/>
      <c r="J1102" s="113"/>
      <c r="K1102" s="113"/>
      <c r="L1102" s="113"/>
    </row>
    <row r="1103" spans="6:12" s="27" customFormat="1" hidden="1" x14ac:dyDescent="0.2">
      <c r="F1103" s="23"/>
      <c r="G1103" s="23"/>
      <c r="H1103" s="131"/>
      <c r="I1103" s="113"/>
      <c r="J1103" s="113"/>
      <c r="K1103" s="113"/>
      <c r="L1103" s="113"/>
    </row>
    <row r="1104" spans="6:12" s="27" customFormat="1" hidden="1" x14ac:dyDescent="0.2">
      <c r="F1104" s="23"/>
      <c r="G1104" s="23"/>
      <c r="H1104" s="131"/>
      <c r="I1104" s="113"/>
      <c r="J1104" s="113"/>
      <c r="K1104" s="113"/>
      <c r="L1104" s="113"/>
    </row>
    <row r="1105" spans="6:12" s="27" customFormat="1" hidden="1" x14ac:dyDescent="0.2">
      <c r="F1105" s="23"/>
      <c r="G1105" s="23"/>
      <c r="H1105" s="131"/>
      <c r="I1105" s="113"/>
      <c r="J1105" s="113"/>
      <c r="K1105" s="113"/>
      <c r="L1105" s="113"/>
    </row>
    <row r="1106" spans="6:12" s="27" customFormat="1" hidden="1" x14ac:dyDescent="0.2">
      <c r="F1106" s="23"/>
      <c r="G1106" s="23"/>
      <c r="H1106" s="131"/>
      <c r="I1106" s="113"/>
      <c r="J1106" s="113"/>
      <c r="K1106" s="113"/>
      <c r="L1106" s="113"/>
    </row>
    <row r="1107" spans="6:12" s="27" customFormat="1" hidden="1" x14ac:dyDescent="0.2">
      <c r="F1107" s="23"/>
      <c r="G1107" s="23"/>
      <c r="H1107" s="131"/>
      <c r="I1107" s="113"/>
      <c r="J1107" s="113"/>
      <c r="K1107" s="113"/>
      <c r="L1107" s="113"/>
    </row>
    <row r="1108" spans="6:12" s="27" customFormat="1" hidden="1" x14ac:dyDescent="0.2">
      <c r="F1108" s="23"/>
      <c r="G1108" s="23"/>
      <c r="H1108" s="131"/>
      <c r="I1108" s="113"/>
      <c r="J1108" s="113"/>
      <c r="K1108" s="113"/>
      <c r="L1108" s="113"/>
    </row>
    <row r="1109" spans="6:12" s="27" customFormat="1" hidden="1" x14ac:dyDescent="0.2">
      <c r="F1109" s="23"/>
      <c r="G1109" s="23"/>
      <c r="H1109" s="131"/>
      <c r="I1109" s="113"/>
      <c r="J1109" s="113"/>
      <c r="K1109" s="113"/>
      <c r="L1109" s="113"/>
    </row>
    <row r="1110" spans="6:12" s="27" customFormat="1" hidden="1" x14ac:dyDescent="0.2">
      <c r="F1110" s="23"/>
      <c r="G1110" s="23"/>
      <c r="H1110" s="131"/>
      <c r="I1110" s="113"/>
      <c r="J1110" s="113"/>
      <c r="K1110" s="113"/>
      <c r="L1110" s="113"/>
    </row>
    <row r="1111" spans="6:12" s="27" customFormat="1" hidden="1" x14ac:dyDescent="0.2">
      <c r="F1111" s="23"/>
      <c r="G1111" s="23"/>
      <c r="H1111" s="131"/>
      <c r="I1111" s="113"/>
      <c r="J1111" s="113"/>
      <c r="K1111" s="113"/>
      <c r="L1111" s="113"/>
    </row>
    <row r="1112" spans="6:12" s="27" customFormat="1" hidden="1" x14ac:dyDescent="0.2">
      <c r="F1112" s="23"/>
      <c r="G1112" s="23"/>
      <c r="H1112" s="131"/>
      <c r="I1112" s="113"/>
      <c r="J1112" s="113"/>
      <c r="K1112" s="113"/>
      <c r="L1112" s="113"/>
    </row>
    <row r="1113" spans="6:12" s="27" customFormat="1" hidden="1" x14ac:dyDescent="0.2">
      <c r="F1113" s="23"/>
      <c r="G1113" s="23"/>
      <c r="H1113" s="131"/>
      <c r="I1113" s="113"/>
      <c r="J1113" s="113"/>
      <c r="K1113" s="113"/>
      <c r="L1113" s="113"/>
    </row>
    <row r="1114" spans="6:12" s="27" customFormat="1" hidden="1" x14ac:dyDescent="0.2">
      <c r="F1114" s="23"/>
      <c r="G1114" s="23"/>
      <c r="H1114" s="131"/>
      <c r="I1114" s="113"/>
      <c r="J1114" s="113"/>
      <c r="K1114" s="113"/>
      <c r="L1114" s="113"/>
    </row>
    <row r="1115" spans="6:12" s="27" customFormat="1" hidden="1" x14ac:dyDescent="0.2">
      <c r="F1115" s="23"/>
      <c r="G1115" s="23"/>
      <c r="H1115" s="131"/>
      <c r="I1115" s="113"/>
      <c r="J1115" s="113"/>
      <c r="K1115" s="113"/>
      <c r="L1115" s="113"/>
    </row>
    <row r="1116" spans="6:12" s="27" customFormat="1" hidden="1" x14ac:dyDescent="0.2">
      <c r="F1116" s="23"/>
      <c r="G1116" s="23"/>
      <c r="H1116" s="131"/>
      <c r="I1116" s="113"/>
      <c r="J1116" s="113"/>
      <c r="K1116" s="113"/>
      <c r="L1116" s="113"/>
    </row>
    <row r="1117" spans="6:12" s="27" customFormat="1" hidden="1" x14ac:dyDescent="0.2">
      <c r="F1117" s="23"/>
      <c r="G1117" s="23"/>
      <c r="H1117" s="131"/>
      <c r="I1117" s="113"/>
      <c r="J1117" s="113"/>
      <c r="K1117" s="113"/>
      <c r="L1117" s="113"/>
    </row>
    <row r="1118" spans="6:12" s="27" customFormat="1" hidden="1" x14ac:dyDescent="0.2">
      <c r="F1118" s="23"/>
      <c r="G1118" s="23"/>
      <c r="H1118" s="131"/>
      <c r="I1118" s="113"/>
      <c r="J1118" s="113"/>
      <c r="K1118" s="113"/>
      <c r="L1118" s="113"/>
    </row>
    <row r="1119" spans="6:12" s="27" customFormat="1" hidden="1" x14ac:dyDescent="0.2">
      <c r="F1119" s="23"/>
      <c r="G1119" s="23"/>
      <c r="H1119" s="131"/>
      <c r="I1119" s="113"/>
      <c r="J1119" s="113"/>
      <c r="K1119" s="113"/>
      <c r="L1119" s="113"/>
    </row>
    <row r="1120" spans="6:12" s="27" customFormat="1" hidden="1" x14ac:dyDescent="0.2">
      <c r="F1120" s="23"/>
      <c r="G1120" s="23"/>
      <c r="H1120" s="131"/>
      <c r="I1120" s="113"/>
      <c r="J1120" s="113"/>
      <c r="K1120" s="113"/>
      <c r="L1120" s="113"/>
    </row>
    <row r="1121" spans="6:12" s="27" customFormat="1" hidden="1" x14ac:dyDescent="0.2">
      <c r="F1121" s="23"/>
      <c r="G1121" s="23"/>
      <c r="H1121" s="131"/>
      <c r="I1121" s="113"/>
      <c r="J1121" s="113"/>
      <c r="K1121" s="113"/>
      <c r="L1121" s="113"/>
    </row>
    <row r="1122" spans="6:12" s="27" customFormat="1" hidden="1" x14ac:dyDescent="0.2">
      <c r="F1122" s="23"/>
      <c r="G1122" s="23"/>
      <c r="H1122" s="131"/>
      <c r="I1122" s="113"/>
      <c r="J1122" s="113"/>
      <c r="K1122" s="113"/>
      <c r="L1122" s="113"/>
    </row>
    <row r="1123" spans="6:12" s="27" customFormat="1" hidden="1" x14ac:dyDescent="0.2">
      <c r="F1123" s="23"/>
      <c r="G1123" s="23"/>
      <c r="H1123" s="131"/>
      <c r="I1123" s="113"/>
      <c r="J1123" s="113"/>
      <c r="K1123" s="113"/>
      <c r="L1123" s="113"/>
    </row>
    <row r="1124" spans="6:12" s="27" customFormat="1" hidden="1" x14ac:dyDescent="0.2">
      <c r="F1124" s="23"/>
      <c r="G1124" s="23"/>
      <c r="H1124" s="131"/>
      <c r="I1124" s="113"/>
      <c r="J1124" s="113"/>
      <c r="K1124" s="113"/>
      <c r="L1124" s="113"/>
    </row>
    <row r="1125" spans="6:12" s="27" customFormat="1" hidden="1" x14ac:dyDescent="0.2">
      <c r="F1125" s="23"/>
      <c r="G1125" s="23"/>
      <c r="H1125" s="131"/>
      <c r="I1125" s="113"/>
      <c r="J1125" s="113"/>
      <c r="K1125" s="113"/>
      <c r="L1125" s="113"/>
    </row>
    <row r="1126" spans="6:12" s="27" customFormat="1" hidden="1" x14ac:dyDescent="0.2">
      <c r="F1126" s="23"/>
      <c r="G1126" s="23"/>
      <c r="H1126" s="131"/>
      <c r="I1126" s="113"/>
      <c r="J1126" s="113"/>
      <c r="K1126" s="113"/>
      <c r="L1126" s="113"/>
    </row>
    <row r="1127" spans="6:12" s="27" customFormat="1" hidden="1" x14ac:dyDescent="0.2">
      <c r="F1127" s="23"/>
      <c r="G1127" s="23"/>
      <c r="H1127" s="131"/>
      <c r="I1127" s="113"/>
      <c r="J1127" s="113"/>
      <c r="K1127" s="113"/>
      <c r="L1127" s="113"/>
    </row>
    <row r="1128" spans="6:12" s="27" customFormat="1" hidden="1" x14ac:dyDescent="0.2">
      <c r="F1128" s="23"/>
      <c r="G1128" s="23"/>
      <c r="H1128" s="131"/>
      <c r="I1128" s="113"/>
      <c r="J1128" s="113"/>
      <c r="K1128" s="113"/>
      <c r="L1128" s="113"/>
    </row>
    <row r="1129" spans="6:12" s="27" customFormat="1" hidden="1" x14ac:dyDescent="0.2">
      <c r="F1129" s="23"/>
      <c r="G1129" s="23"/>
      <c r="H1129" s="131"/>
      <c r="I1129" s="113"/>
      <c r="J1129" s="113"/>
      <c r="K1129" s="113"/>
      <c r="L1129" s="113"/>
    </row>
    <row r="1130" spans="6:12" s="27" customFormat="1" hidden="1" x14ac:dyDescent="0.2">
      <c r="F1130" s="23"/>
      <c r="G1130" s="23"/>
      <c r="H1130" s="131"/>
      <c r="I1130" s="113"/>
      <c r="J1130" s="113"/>
      <c r="K1130" s="113"/>
      <c r="L1130" s="113"/>
    </row>
    <row r="1131" spans="6:12" s="27" customFormat="1" hidden="1" x14ac:dyDescent="0.2">
      <c r="F1131" s="23"/>
      <c r="G1131" s="23"/>
      <c r="H1131" s="131"/>
      <c r="I1131" s="113"/>
      <c r="J1131" s="113"/>
      <c r="K1131" s="113"/>
      <c r="L1131" s="113"/>
    </row>
    <row r="1132" spans="6:12" s="27" customFormat="1" hidden="1" x14ac:dyDescent="0.2">
      <c r="F1132" s="23"/>
      <c r="G1132" s="23"/>
      <c r="H1132" s="131"/>
      <c r="I1132" s="113"/>
      <c r="J1132" s="113"/>
      <c r="K1132" s="113"/>
      <c r="L1132" s="113"/>
    </row>
    <row r="1133" spans="6:12" s="27" customFormat="1" hidden="1" x14ac:dyDescent="0.2">
      <c r="F1133" s="23"/>
      <c r="G1133" s="23"/>
      <c r="H1133" s="131"/>
      <c r="I1133" s="113"/>
      <c r="J1133" s="113"/>
      <c r="K1133" s="113"/>
      <c r="L1133" s="113"/>
    </row>
    <row r="1134" spans="6:12" s="27" customFormat="1" hidden="1" x14ac:dyDescent="0.2">
      <c r="F1134" s="23"/>
      <c r="G1134" s="23"/>
      <c r="H1134" s="131"/>
      <c r="I1134" s="113"/>
      <c r="J1134" s="113"/>
      <c r="K1134" s="113"/>
      <c r="L1134" s="113"/>
    </row>
    <row r="1135" spans="6:12" s="27" customFormat="1" hidden="1" x14ac:dyDescent="0.2">
      <c r="F1135" s="23"/>
      <c r="G1135" s="23"/>
      <c r="H1135" s="131"/>
      <c r="I1135" s="113"/>
      <c r="J1135" s="113"/>
      <c r="K1135" s="113"/>
      <c r="L1135" s="113"/>
    </row>
    <row r="1136" spans="6:12" s="27" customFormat="1" hidden="1" x14ac:dyDescent="0.2">
      <c r="F1136" s="23"/>
      <c r="G1136" s="23"/>
      <c r="H1136" s="131"/>
      <c r="I1136" s="113"/>
      <c r="J1136" s="113"/>
      <c r="K1136" s="113"/>
      <c r="L1136" s="113"/>
    </row>
    <row r="1137" spans="6:12" s="27" customFormat="1" hidden="1" x14ac:dyDescent="0.2">
      <c r="F1137" s="23"/>
      <c r="G1137" s="23"/>
      <c r="H1137" s="131"/>
      <c r="I1137" s="113"/>
      <c r="J1137" s="113"/>
      <c r="K1137" s="113"/>
      <c r="L1137" s="113"/>
    </row>
    <row r="1138" spans="6:12" s="27" customFormat="1" hidden="1" x14ac:dyDescent="0.2">
      <c r="F1138" s="23"/>
      <c r="G1138" s="23"/>
      <c r="H1138" s="131"/>
      <c r="I1138" s="113"/>
      <c r="J1138" s="113"/>
      <c r="K1138" s="113"/>
      <c r="L1138" s="113"/>
    </row>
    <row r="1139" spans="6:12" s="27" customFormat="1" hidden="1" x14ac:dyDescent="0.2">
      <c r="F1139" s="23"/>
      <c r="G1139" s="23"/>
      <c r="H1139" s="131"/>
      <c r="I1139" s="113"/>
      <c r="J1139" s="113"/>
      <c r="K1139" s="113"/>
      <c r="L1139" s="113"/>
    </row>
    <row r="1140" spans="6:12" s="27" customFormat="1" hidden="1" x14ac:dyDescent="0.2">
      <c r="F1140" s="23"/>
      <c r="G1140" s="23"/>
      <c r="H1140" s="131"/>
      <c r="I1140" s="113"/>
      <c r="J1140" s="113"/>
      <c r="K1140" s="113"/>
      <c r="L1140" s="113"/>
    </row>
    <row r="1141" spans="6:12" s="27" customFormat="1" hidden="1" x14ac:dyDescent="0.2">
      <c r="F1141" s="23"/>
      <c r="G1141" s="23"/>
      <c r="H1141" s="131"/>
      <c r="I1141" s="113"/>
      <c r="J1141" s="113"/>
      <c r="K1141" s="113"/>
      <c r="L1141" s="113"/>
    </row>
    <row r="1142" spans="6:12" s="27" customFormat="1" hidden="1" x14ac:dyDescent="0.2">
      <c r="F1142" s="23"/>
      <c r="G1142" s="23"/>
      <c r="H1142" s="131"/>
      <c r="I1142" s="113"/>
      <c r="J1142" s="113"/>
      <c r="K1142" s="113"/>
      <c r="L1142" s="113"/>
    </row>
    <row r="1143" spans="6:12" s="27" customFormat="1" hidden="1" x14ac:dyDescent="0.2">
      <c r="F1143" s="23"/>
      <c r="G1143" s="23"/>
      <c r="H1143" s="131"/>
      <c r="I1143" s="113"/>
      <c r="J1143" s="113"/>
      <c r="K1143" s="113"/>
      <c r="L1143" s="113"/>
    </row>
    <row r="1144" spans="6:12" s="27" customFormat="1" hidden="1" x14ac:dyDescent="0.2">
      <c r="F1144" s="23"/>
      <c r="G1144" s="23"/>
      <c r="H1144" s="131"/>
      <c r="I1144" s="113"/>
      <c r="J1144" s="113"/>
      <c r="K1144" s="113"/>
      <c r="L1144" s="113"/>
    </row>
    <row r="1145" spans="6:12" s="27" customFormat="1" hidden="1" x14ac:dyDescent="0.2">
      <c r="F1145" s="23"/>
      <c r="G1145" s="23"/>
      <c r="H1145" s="131"/>
      <c r="I1145" s="113"/>
      <c r="J1145" s="113"/>
      <c r="K1145" s="113"/>
      <c r="L1145" s="113"/>
    </row>
    <row r="1146" spans="6:12" s="27" customFormat="1" hidden="1" x14ac:dyDescent="0.2">
      <c r="F1146" s="23"/>
      <c r="G1146" s="23"/>
      <c r="H1146" s="131"/>
      <c r="I1146" s="113"/>
      <c r="J1146" s="113"/>
      <c r="K1146" s="113"/>
      <c r="L1146" s="113"/>
    </row>
    <row r="1147" spans="6:12" s="27" customFormat="1" hidden="1" x14ac:dyDescent="0.2">
      <c r="F1147" s="23"/>
      <c r="G1147" s="23"/>
      <c r="H1147" s="131"/>
      <c r="I1147" s="113"/>
      <c r="J1147" s="113"/>
      <c r="K1147" s="113"/>
      <c r="L1147" s="113"/>
    </row>
    <row r="1148" spans="6:12" s="27" customFormat="1" hidden="1" x14ac:dyDescent="0.2">
      <c r="F1148" s="23"/>
      <c r="G1148" s="23"/>
      <c r="H1148" s="131"/>
      <c r="I1148" s="113"/>
      <c r="J1148" s="113"/>
      <c r="K1148" s="113"/>
      <c r="L1148" s="113"/>
    </row>
    <row r="1149" spans="6:12" s="27" customFormat="1" hidden="1" x14ac:dyDescent="0.2">
      <c r="F1149" s="23"/>
      <c r="G1149" s="23"/>
      <c r="H1149" s="131"/>
      <c r="I1149" s="113"/>
      <c r="J1149" s="113"/>
      <c r="K1149" s="113"/>
      <c r="L1149" s="113"/>
    </row>
    <row r="1150" spans="6:12" s="27" customFormat="1" hidden="1" x14ac:dyDescent="0.2">
      <c r="F1150" s="23"/>
      <c r="G1150" s="23"/>
      <c r="H1150" s="131"/>
      <c r="I1150" s="113"/>
      <c r="J1150" s="113"/>
      <c r="K1150" s="113"/>
      <c r="L1150" s="113"/>
    </row>
    <row r="1151" spans="6:12" s="27" customFormat="1" hidden="1" x14ac:dyDescent="0.2">
      <c r="F1151" s="23"/>
      <c r="G1151" s="23"/>
      <c r="H1151" s="131"/>
      <c r="I1151" s="113"/>
      <c r="J1151" s="113"/>
      <c r="K1151" s="113"/>
      <c r="L1151" s="113"/>
    </row>
    <row r="1152" spans="6:12" s="27" customFormat="1" hidden="1" x14ac:dyDescent="0.2">
      <c r="F1152" s="23"/>
      <c r="G1152" s="23"/>
      <c r="H1152" s="131"/>
      <c r="I1152" s="113"/>
      <c r="J1152" s="113"/>
      <c r="K1152" s="113"/>
      <c r="L1152" s="113"/>
    </row>
    <row r="1153" spans="6:12" s="27" customFormat="1" hidden="1" x14ac:dyDescent="0.2">
      <c r="F1153" s="23"/>
      <c r="G1153" s="23"/>
      <c r="H1153" s="131"/>
      <c r="I1153" s="113"/>
      <c r="J1153" s="113"/>
      <c r="K1153" s="113"/>
      <c r="L1153" s="113"/>
    </row>
    <row r="1154" spans="6:12" s="27" customFormat="1" hidden="1" x14ac:dyDescent="0.2">
      <c r="F1154" s="23"/>
      <c r="G1154" s="23"/>
      <c r="H1154" s="131"/>
      <c r="I1154" s="113"/>
      <c r="J1154" s="113"/>
      <c r="K1154" s="113"/>
      <c r="L1154" s="113"/>
    </row>
    <row r="1155" spans="6:12" s="27" customFormat="1" hidden="1" x14ac:dyDescent="0.2">
      <c r="F1155" s="23"/>
      <c r="G1155" s="23"/>
      <c r="H1155" s="131"/>
      <c r="I1155" s="113"/>
      <c r="J1155" s="113"/>
      <c r="K1155" s="113"/>
      <c r="L1155" s="113"/>
    </row>
    <row r="1156" spans="6:12" s="27" customFormat="1" hidden="1" x14ac:dyDescent="0.2">
      <c r="F1156" s="23"/>
      <c r="G1156" s="23"/>
      <c r="H1156" s="131"/>
      <c r="I1156" s="113"/>
      <c r="J1156" s="113"/>
      <c r="K1156" s="113"/>
      <c r="L1156" s="113"/>
    </row>
    <row r="1157" spans="6:12" s="27" customFormat="1" hidden="1" x14ac:dyDescent="0.2">
      <c r="F1157" s="23"/>
      <c r="G1157" s="23"/>
      <c r="H1157" s="131"/>
      <c r="I1157" s="113"/>
      <c r="J1157" s="113"/>
      <c r="K1157" s="113"/>
      <c r="L1157" s="113"/>
    </row>
    <row r="1158" spans="6:12" s="27" customFormat="1" hidden="1" x14ac:dyDescent="0.2">
      <c r="F1158" s="23"/>
      <c r="G1158" s="23"/>
      <c r="H1158" s="131"/>
      <c r="I1158" s="113"/>
      <c r="J1158" s="113"/>
      <c r="K1158" s="113"/>
      <c r="L1158" s="113"/>
    </row>
    <row r="1159" spans="6:12" s="27" customFormat="1" hidden="1" x14ac:dyDescent="0.2">
      <c r="F1159" s="23"/>
      <c r="G1159" s="23"/>
      <c r="H1159" s="131"/>
      <c r="I1159" s="113"/>
      <c r="J1159" s="113"/>
      <c r="K1159" s="113"/>
      <c r="L1159" s="113"/>
    </row>
    <row r="1160" spans="6:12" s="27" customFormat="1" hidden="1" x14ac:dyDescent="0.2">
      <c r="F1160" s="23"/>
      <c r="G1160" s="23"/>
      <c r="H1160" s="131"/>
      <c r="I1160" s="113"/>
      <c r="J1160" s="113"/>
      <c r="K1160" s="113"/>
      <c r="L1160" s="113"/>
    </row>
    <row r="1161" spans="6:12" s="27" customFormat="1" hidden="1" x14ac:dyDescent="0.2">
      <c r="F1161" s="23"/>
      <c r="G1161" s="23"/>
      <c r="H1161" s="131"/>
      <c r="I1161" s="113"/>
      <c r="J1161" s="113"/>
      <c r="K1161" s="113"/>
      <c r="L1161" s="113"/>
    </row>
    <row r="1162" spans="6:12" s="27" customFormat="1" hidden="1" x14ac:dyDescent="0.2">
      <c r="F1162" s="23"/>
      <c r="G1162" s="23"/>
      <c r="H1162" s="131"/>
      <c r="I1162" s="113"/>
      <c r="J1162" s="113"/>
      <c r="K1162" s="113"/>
      <c r="L1162" s="113"/>
    </row>
    <row r="1163" spans="6:12" s="27" customFormat="1" hidden="1" x14ac:dyDescent="0.2">
      <c r="F1163" s="23"/>
      <c r="G1163" s="23"/>
      <c r="H1163" s="131"/>
      <c r="I1163" s="113"/>
      <c r="J1163" s="113"/>
      <c r="K1163" s="113"/>
      <c r="L1163" s="113"/>
    </row>
    <row r="1164" spans="6:12" s="27" customFormat="1" hidden="1" x14ac:dyDescent="0.2">
      <c r="F1164" s="23"/>
      <c r="G1164" s="23"/>
      <c r="H1164" s="131"/>
      <c r="I1164" s="113"/>
      <c r="J1164" s="113"/>
      <c r="K1164" s="113"/>
      <c r="L1164" s="113"/>
    </row>
    <row r="1165" spans="6:12" s="27" customFormat="1" hidden="1" x14ac:dyDescent="0.2">
      <c r="F1165" s="23"/>
      <c r="G1165" s="23"/>
      <c r="H1165" s="131"/>
      <c r="I1165" s="113"/>
      <c r="J1165" s="113"/>
      <c r="K1165" s="113"/>
      <c r="L1165" s="113"/>
    </row>
    <row r="1166" spans="6:12" s="27" customFormat="1" hidden="1" x14ac:dyDescent="0.2">
      <c r="F1166" s="23"/>
      <c r="G1166" s="23"/>
      <c r="H1166" s="131"/>
      <c r="I1166" s="113"/>
      <c r="J1166" s="113"/>
      <c r="K1166" s="113"/>
      <c r="L1166" s="113"/>
    </row>
    <row r="1167" spans="6:12" s="27" customFormat="1" hidden="1" x14ac:dyDescent="0.2">
      <c r="F1167" s="23"/>
      <c r="G1167" s="23"/>
      <c r="H1167" s="131"/>
      <c r="I1167" s="113"/>
      <c r="J1167" s="113"/>
      <c r="K1167" s="113"/>
      <c r="L1167" s="113"/>
    </row>
    <row r="1168" spans="6:12" s="27" customFormat="1" hidden="1" x14ac:dyDescent="0.2">
      <c r="F1168" s="23"/>
      <c r="G1168" s="23"/>
      <c r="H1168" s="131"/>
      <c r="I1168" s="113"/>
      <c r="J1168" s="113"/>
      <c r="K1168" s="113"/>
      <c r="L1168" s="113"/>
    </row>
    <row r="1169" spans="6:12" s="27" customFormat="1" hidden="1" x14ac:dyDescent="0.2">
      <c r="F1169" s="23"/>
      <c r="G1169" s="23"/>
      <c r="H1169" s="131"/>
      <c r="I1169" s="113"/>
      <c r="J1169" s="113"/>
      <c r="K1169" s="113"/>
      <c r="L1169" s="113"/>
    </row>
    <row r="1170" spans="6:12" s="27" customFormat="1" hidden="1" x14ac:dyDescent="0.2">
      <c r="F1170" s="23"/>
      <c r="G1170" s="23"/>
      <c r="H1170" s="131"/>
      <c r="I1170" s="113"/>
      <c r="J1170" s="113"/>
      <c r="K1170" s="113"/>
      <c r="L1170" s="113"/>
    </row>
    <row r="1171" spans="6:12" s="27" customFormat="1" hidden="1" x14ac:dyDescent="0.2">
      <c r="F1171" s="23"/>
      <c r="G1171" s="23"/>
      <c r="H1171" s="131"/>
      <c r="I1171" s="113"/>
      <c r="J1171" s="113"/>
      <c r="K1171" s="113"/>
      <c r="L1171" s="113"/>
    </row>
    <row r="1172" spans="6:12" s="27" customFormat="1" hidden="1" x14ac:dyDescent="0.2">
      <c r="F1172" s="23"/>
      <c r="G1172" s="23"/>
      <c r="H1172" s="131"/>
      <c r="I1172" s="113"/>
      <c r="J1172" s="113"/>
      <c r="K1172" s="113"/>
      <c r="L1172" s="113"/>
    </row>
    <row r="1173" spans="6:12" s="27" customFormat="1" hidden="1" x14ac:dyDescent="0.2">
      <c r="F1173" s="23"/>
      <c r="G1173" s="23"/>
      <c r="H1173" s="131"/>
      <c r="I1173" s="113"/>
      <c r="J1173" s="113"/>
      <c r="K1173" s="113"/>
      <c r="L1173" s="113"/>
    </row>
    <row r="1174" spans="6:12" s="27" customFormat="1" hidden="1" x14ac:dyDescent="0.2">
      <c r="F1174" s="23"/>
      <c r="G1174" s="23"/>
      <c r="H1174" s="131"/>
      <c r="I1174" s="113"/>
      <c r="J1174" s="113"/>
      <c r="K1174" s="113"/>
      <c r="L1174" s="113"/>
    </row>
    <row r="1175" spans="6:12" s="27" customFormat="1" hidden="1" x14ac:dyDescent="0.2">
      <c r="F1175" s="23"/>
      <c r="G1175" s="23"/>
      <c r="H1175" s="131"/>
      <c r="I1175" s="113"/>
      <c r="J1175" s="113"/>
      <c r="K1175" s="113"/>
      <c r="L1175" s="113"/>
    </row>
    <row r="1176" spans="6:12" s="27" customFormat="1" hidden="1" x14ac:dyDescent="0.2">
      <c r="F1176" s="23"/>
      <c r="G1176" s="23"/>
      <c r="H1176" s="131"/>
      <c r="I1176" s="113"/>
      <c r="J1176" s="113"/>
      <c r="K1176" s="113"/>
      <c r="L1176" s="113"/>
    </row>
    <row r="1177" spans="6:12" s="27" customFormat="1" hidden="1" x14ac:dyDescent="0.2">
      <c r="F1177" s="23"/>
      <c r="G1177" s="23"/>
      <c r="H1177" s="131"/>
      <c r="I1177" s="113"/>
      <c r="J1177" s="113"/>
      <c r="K1177" s="113"/>
      <c r="L1177" s="113"/>
    </row>
    <row r="1178" spans="6:12" s="27" customFormat="1" hidden="1" x14ac:dyDescent="0.2">
      <c r="F1178" s="23"/>
      <c r="G1178" s="23"/>
      <c r="H1178" s="131"/>
      <c r="I1178" s="113"/>
      <c r="J1178" s="113"/>
      <c r="K1178" s="113"/>
      <c r="L1178" s="113"/>
    </row>
    <row r="1179" spans="6:12" s="27" customFormat="1" hidden="1" x14ac:dyDescent="0.2">
      <c r="F1179" s="23"/>
      <c r="G1179" s="23"/>
      <c r="H1179" s="131"/>
      <c r="I1179" s="113"/>
      <c r="J1179" s="113"/>
      <c r="K1179" s="113"/>
      <c r="L1179" s="113"/>
    </row>
    <row r="1180" spans="6:12" s="27" customFormat="1" hidden="1" x14ac:dyDescent="0.2">
      <c r="F1180" s="23"/>
      <c r="G1180" s="23"/>
      <c r="H1180" s="131"/>
      <c r="I1180" s="113"/>
      <c r="J1180" s="113"/>
      <c r="K1180" s="113"/>
      <c r="L1180" s="113"/>
    </row>
    <row r="1181" spans="6:12" s="27" customFormat="1" hidden="1" x14ac:dyDescent="0.2">
      <c r="F1181" s="23"/>
      <c r="G1181" s="23"/>
      <c r="H1181" s="131"/>
      <c r="I1181" s="113"/>
      <c r="J1181" s="113"/>
      <c r="K1181" s="113"/>
      <c r="L1181" s="113"/>
    </row>
    <row r="1182" spans="6:12" s="27" customFormat="1" hidden="1" x14ac:dyDescent="0.2">
      <c r="F1182" s="23"/>
      <c r="G1182" s="23"/>
      <c r="H1182" s="131"/>
      <c r="I1182" s="113"/>
      <c r="J1182" s="113"/>
      <c r="K1182" s="113"/>
      <c r="L1182" s="113"/>
    </row>
    <row r="1183" spans="6:12" s="27" customFormat="1" hidden="1" x14ac:dyDescent="0.2">
      <c r="F1183" s="23"/>
      <c r="G1183" s="23"/>
      <c r="H1183" s="131"/>
      <c r="I1183" s="113"/>
      <c r="J1183" s="113"/>
      <c r="K1183" s="113"/>
      <c r="L1183" s="113"/>
    </row>
    <row r="1184" spans="6:12" s="27" customFormat="1" hidden="1" x14ac:dyDescent="0.2">
      <c r="F1184" s="23"/>
      <c r="G1184" s="23"/>
      <c r="H1184" s="131"/>
      <c r="I1184" s="113"/>
      <c r="J1184" s="113"/>
      <c r="K1184" s="113"/>
      <c r="L1184" s="113"/>
    </row>
    <row r="1185" spans="6:12" s="27" customFormat="1" hidden="1" x14ac:dyDescent="0.2">
      <c r="F1185" s="23"/>
      <c r="G1185" s="23"/>
      <c r="H1185" s="131"/>
      <c r="I1185" s="113"/>
      <c r="J1185" s="113"/>
      <c r="K1185" s="113"/>
      <c r="L1185" s="113"/>
    </row>
    <row r="1186" spans="6:12" s="27" customFormat="1" hidden="1" x14ac:dyDescent="0.2">
      <c r="F1186" s="23"/>
      <c r="G1186" s="23"/>
      <c r="H1186" s="131"/>
      <c r="I1186" s="113"/>
      <c r="J1186" s="113"/>
      <c r="K1186" s="113"/>
      <c r="L1186" s="113"/>
    </row>
    <row r="1187" spans="6:12" s="27" customFormat="1" hidden="1" x14ac:dyDescent="0.2">
      <c r="F1187" s="23"/>
      <c r="G1187" s="23"/>
      <c r="H1187" s="131"/>
      <c r="I1187" s="113"/>
      <c r="J1187" s="113"/>
      <c r="K1187" s="113"/>
      <c r="L1187" s="113"/>
    </row>
    <row r="1188" spans="6:12" s="27" customFormat="1" hidden="1" x14ac:dyDescent="0.2">
      <c r="F1188" s="23"/>
      <c r="G1188" s="23"/>
      <c r="H1188" s="131"/>
      <c r="I1188" s="113"/>
      <c r="J1188" s="113"/>
      <c r="K1188" s="113"/>
      <c r="L1188" s="113"/>
    </row>
    <row r="1189" spans="6:12" s="27" customFormat="1" hidden="1" x14ac:dyDescent="0.2">
      <c r="F1189" s="23"/>
      <c r="G1189" s="23"/>
      <c r="H1189" s="131"/>
      <c r="I1189" s="113"/>
      <c r="J1189" s="113"/>
      <c r="K1189" s="113"/>
      <c r="L1189" s="113"/>
    </row>
    <row r="1190" spans="6:12" s="27" customFormat="1" hidden="1" x14ac:dyDescent="0.2">
      <c r="F1190" s="23"/>
      <c r="G1190" s="23"/>
      <c r="H1190" s="131"/>
      <c r="I1190" s="113"/>
      <c r="J1190" s="113"/>
      <c r="K1190" s="113"/>
      <c r="L1190" s="113"/>
    </row>
    <row r="1191" spans="6:12" s="27" customFormat="1" hidden="1" x14ac:dyDescent="0.2">
      <c r="F1191" s="23"/>
      <c r="G1191" s="23"/>
      <c r="H1191" s="131"/>
      <c r="I1191" s="113"/>
      <c r="J1191" s="113"/>
      <c r="K1191" s="113"/>
      <c r="L1191" s="113"/>
    </row>
    <row r="1192" spans="6:12" s="27" customFormat="1" hidden="1" x14ac:dyDescent="0.2">
      <c r="F1192" s="23"/>
      <c r="G1192" s="23"/>
      <c r="H1192" s="131"/>
      <c r="I1192" s="113"/>
      <c r="J1192" s="113"/>
      <c r="K1192" s="113"/>
      <c r="L1192" s="113"/>
    </row>
    <row r="1193" spans="6:12" s="27" customFormat="1" hidden="1" x14ac:dyDescent="0.2">
      <c r="F1193" s="23"/>
      <c r="G1193" s="23"/>
      <c r="H1193" s="131"/>
      <c r="I1193" s="113"/>
      <c r="J1193" s="113"/>
      <c r="K1193" s="113"/>
      <c r="L1193" s="113"/>
    </row>
    <row r="1194" spans="6:12" s="27" customFormat="1" hidden="1" x14ac:dyDescent="0.2">
      <c r="F1194" s="23"/>
      <c r="G1194" s="23"/>
      <c r="H1194" s="131"/>
      <c r="I1194" s="113"/>
      <c r="J1194" s="113"/>
      <c r="K1194" s="113"/>
      <c r="L1194" s="113"/>
    </row>
    <row r="1195" spans="6:12" s="27" customFormat="1" hidden="1" x14ac:dyDescent="0.2">
      <c r="F1195" s="23"/>
      <c r="G1195" s="23"/>
      <c r="H1195" s="131"/>
      <c r="I1195" s="113"/>
      <c r="J1195" s="113"/>
      <c r="K1195" s="113"/>
      <c r="L1195" s="113"/>
    </row>
    <row r="1196" spans="6:12" s="27" customFormat="1" hidden="1" x14ac:dyDescent="0.2">
      <c r="F1196" s="23"/>
      <c r="G1196" s="23"/>
      <c r="H1196" s="131"/>
      <c r="I1196" s="113"/>
      <c r="J1196" s="113"/>
      <c r="K1196" s="113"/>
      <c r="L1196" s="113"/>
    </row>
    <row r="1197" spans="6:12" s="27" customFormat="1" hidden="1" x14ac:dyDescent="0.2">
      <c r="F1197" s="23"/>
      <c r="G1197" s="23"/>
      <c r="H1197" s="131"/>
      <c r="I1197" s="113"/>
      <c r="J1197" s="113"/>
      <c r="K1197" s="113"/>
      <c r="L1197" s="113"/>
    </row>
    <row r="1198" spans="6:12" s="27" customFormat="1" hidden="1" x14ac:dyDescent="0.2">
      <c r="F1198" s="23"/>
      <c r="G1198" s="23"/>
      <c r="H1198" s="131"/>
      <c r="I1198" s="113"/>
      <c r="J1198" s="113"/>
      <c r="K1198" s="113"/>
      <c r="L1198" s="113"/>
    </row>
    <row r="1199" spans="6:12" s="27" customFormat="1" hidden="1" x14ac:dyDescent="0.2">
      <c r="F1199" s="23"/>
      <c r="G1199" s="23"/>
      <c r="H1199" s="131"/>
      <c r="I1199" s="113"/>
      <c r="J1199" s="113"/>
      <c r="K1199" s="113"/>
      <c r="L1199" s="113"/>
    </row>
    <row r="1200" spans="6:12" s="27" customFormat="1" hidden="1" x14ac:dyDescent="0.2">
      <c r="F1200" s="23"/>
      <c r="G1200" s="23"/>
      <c r="H1200" s="131"/>
      <c r="I1200" s="113"/>
      <c r="J1200" s="113"/>
      <c r="K1200" s="113"/>
      <c r="L1200" s="113"/>
    </row>
    <row r="1201" spans="6:12" s="27" customFormat="1" hidden="1" x14ac:dyDescent="0.2">
      <c r="F1201" s="23"/>
      <c r="G1201" s="23"/>
      <c r="H1201" s="131"/>
      <c r="I1201" s="113"/>
      <c r="J1201" s="113"/>
      <c r="K1201" s="113"/>
      <c r="L1201" s="113"/>
    </row>
    <row r="1202" spans="6:12" s="27" customFormat="1" hidden="1" x14ac:dyDescent="0.2">
      <c r="F1202" s="23"/>
      <c r="G1202" s="23"/>
      <c r="H1202" s="131"/>
      <c r="I1202" s="113"/>
      <c r="J1202" s="113"/>
      <c r="K1202" s="113"/>
      <c r="L1202" s="113"/>
    </row>
    <row r="1203" spans="6:12" s="27" customFormat="1" hidden="1" x14ac:dyDescent="0.2">
      <c r="F1203" s="23"/>
      <c r="G1203" s="23"/>
      <c r="H1203" s="131"/>
      <c r="I1203" s="113"/>
      <c r="J1203" s="113"/>
      <c r="K1203" s="113"/>
      <c r="L1203" s="113"/>
    </row>
    <row r="1204" spans="6:12" s="27" customFormat="1" hidden="1" x14ac:dyDescent="0.2">
      <c r="F1204" s="23"/>
      <c r="G1204" s="23"/>
      <c r="H1204" s="131"/>
      <c r="I1204" s="113"/>
      <c r="J1204" s="113"/>
      <c r="K1204" s="113"/>
      <c r="L1204" s="113"/>
    </row>
    <row r="1205" spans="6:12" s="27" customFormat="1" hidden="1" x14ac:dyDescent="0.2">
      <c r="F1205" s="23"/>
      <c r="G1205" s="23"/>
      <c r="H1205" s="131"/>
      <c r="I1205" s="113"/>
      <c r="J1205" s="113"/>
      <c r="K1205" s="113"/>
      <c r="L1205" s="113"/>
    </row>
    <row r="1206" spans="6:12" s="27" customFormat="1" hidden="1" x14ac:dyDescent="0.2">
      <c r="F1206" s="23"/>
      <c r="G1206" s="23"/>
      <c r="H1206" s="131"/>
      <c r="I1206" s="113"/>
      <c r="J1206" s="113"/>
      <c r="K1206" s="113"/>
      <c r="L1206" s="113"/>
    </row>
    <row r="1207" spans="6:12" s="27" customFormat="1" hidden="1" x14ac:dyDescent="0.2">
      <c r="F1207" s="23"/>
      <c r="G1207" s="23"/>
      <c r="H1207" s="131"/>
      <c r="I1207" s="113"/>
      <c r="J1207" s="113"/>
      <c r="K1207" s="113"/>
      <c r="L1207" s="113"/>
    </row>
    <row r="1208" spans="6:12" s="27" customFormat="1" hidden="1" x14ac:dyDescent="0.2">
      <c r="F1208" s="23"/>
      <c r="G1208" s="23"/>
      <c r="H1208" s="131"/>
      <c r="I1208" s="113"/>
      <c r="J1208" s="113"/>
      <c r="K1208" s="113"/>
      <c r="L1208" s="113"/>
    </row>
    <row r="1209" spans="6:12" s="27" customFormat="1" hidden="1" x14ac:dyDescent="0.2">
      <c r="F1209" s="23"/>
      <c r="G1209" s="23"/>
      <c r="H1209" s="131"/>
      <c r="I1209" s="113"/>
      <c r="J1209" s="113"/>
      <c r="K1209" s="113"/>
      <c r="L1209" s="113"/>
    </row>
    <row r="1210" spans="6:12" s="27" customFormat="1" hidden="1" x14ac:dyDescent="0.2">
      <c r="F1210" s="23"/>
      <c r="G1210" s="23"/>
      <c r="H1210" s="131"/>
      <c r="I1210" s="113"/>
      <c r="J1210" s="113"/>
      <c r="K1210" s="113"/>
      <c r="L1210" s="113"/>
    </row>
    <row r="1211" spans="6:12" s="27" customFormat="1" hidden="1" x14ac:dyDescent="0.2">
      <c r="F1211" s="23"/>
      <c r="G1211" s="23"/>
      <c r="H1211" s="131"/>
      <c r="I1211" s="113"/>
      <c r="J1211" s="113"/>
      <c r="K1211" s="113"/>
      <c r="L1211" s="113"/>
    </row>
    <row r="1212" spans="6:12" s="27" customFormat="1" hidden="1" x14ac:dyDescent="0.2">
      <c r="F1212" s="23"/>
      <c r="G1212" s="23"/>
      <c r="H1212" s="131"/>
      <c r="I1212" s="113"/>
      <c r="J1212" s="113"/>
      <c r="K1212" s="113"/>
      <c r="L1212" s="113"/>
    </row>
    <row r="1213" spans="6:12" s="27" customFormat="1" hidden="1" x14ac:dyDescent="0.2">
      <c r="F1213" s="23"/>
      <c r="G1213" s="23"/>
      <c r="H1213" s="131"/>
      <c r="I1213" s="113"/>
      <c r="J1213" s="113"/>
      <c r="K1213" s="113"/>
      <c r="L1213" s="113"/>
    </row>
    <row r="1214" spans="6:12" s="27" customFormat="1" hidden="1" x14ac:dyDescent="0.2">
      <c r="F1214" s="23"/>
      <c r="G1214" s="23"/>
      <c r="H1214" s="131"/>
      <c r="I1214" s="113"/>
      <c r="J1214" s="113"/>
      <c r="K1214" s="113"/>
      <c r="L1214" s="113"/>
    </row>
    <row r="1215" spans="6:12" s="27" customFormat="1" hidden="1" x14ac:dyDescent="0.2">
      <c r="F1215" s="23"/>
      <c r="G1215" s="23"/>
      <c r="H1215" s="131"/>
      <c r="I1215" s="113"/>
      <c r="J1215" s="113"/>
      <c r="K1215" s="113"/>
      <c r="L1215" s="113"/>
    </row>
    <row r="1216" spans="6:12" s="27" customFormat="1" hidden="1" x14ac:dyDescent="0.2">
      <c r="F1216" s="23"/>
      <c r="G1216" s="23"/>
      <c r="H1216" s="131"/>
      <c r="I1216" s="113"/>
      <c r="J1216" s="113"/>
      <c r="K1216" s="113"/>
      <c r="L1216" s="113"/>
    </row>
    <row r="1217" spans="6:12" s="27" customFormat="1" hidden="1" x14ac:dyDescent="0.2">
      <c r="F1217" s="23"/>
      <c r="G1217" s="23"/>
      <c r="H1217" s="131"/>
      <c r="I1217" s="113"/>
      <c r="J1217" s="113"/>
      <c r="K1217" s="113"/>
      <c r="L1217" s="113"/>
    </row>
    <row r="1218" spans="6:12" s="27" customFormat="1" hidden="1" x14ac:dyDescent="0.2">
      <c r="F1218" s="23"/>
      <c r="G1218" s="23"/>
      <c r="H1218" s="131"/>
      <c r="I1218" s="113"/>
      <c r="J1218" s="113"/>
      <c r="K1218" s="113"/>
      <c r="L1218" s="113"/>
    </row>
    <row r="1219" spans="6:12" s="27" customFormat="1" hidden="1" x14ac:dyDescent="0.2">
      <c r="F1219" s="23"/>
      <c r="G1219" s="23"/>
      <c r="H1219" s="131"/>
      <c r="I1219" s="113"/>
      <c r="J1219" s="113"/>
      <c r="K1219" s="113"/>
      <c r="L1219" s="113"/>
    </row>
    <row r="1220" spans="6:12" s="27" customFormat="1" hidden="1" x14ac:dyDescent="0.2">
      <c r="F1220" s="23"/>
      <c r="G1220" s="23"/>
      <c r="H1220" s="131"/>
      <c r="I1220" s="113"/>
      <c r="J1220" s="113"/>
      <c r="K1220" s="113"/>
      <c r="L1220" s="113"/>
    </row>
    <row r="1221" spans="6:12" s="27" customFormat="1" hidden="1" x14ac:dyDescent="0.2">
      <c r="F1221" s="23"/>
      <c r="G1221" s="23"/>
      <c r="H1221" s="131"/>
      <c r="I1221" s="113"/>
      <c r="J1221" s="113"/>
      <c r="K1221" s="113"/>
      <c r="L1221" s="113"/>
    </row>
    <row r="1222" spans="6:12" s="27" customFormat="1" hidden="1" x14ac:dyDescent="0.2">
      <c r="F1222" s="23"/>
      <c r="G1222" s="23"/>
      <c r="H1222" s="131"/>
      <c r="I1222" s="113"/>
      <c r="J1222" s="113"/>
      <c r="K1222" s="113"/>
      <c r="L1222" s="113"/>
    </row>
    <row r="1223" spans="6:12" s="27" customFormat="1" hidden="1" x14ac:dyDescent="0.2">
      <c r="F1223" s="23"/>
      <c r="G1223" s="23"/>
      <c r="H1223" s="131"/>
      <c r="I1223" s="113"/>
      <c r="J1223" s="113"/>
      <c r="K1223" s="113"/>
      <c r="L1223" s="113"/>
    </row>
    <row r="1224" spans="6:12" s="27" customFormat="1" hidden="1" x14ac:dyDescent="0.2">
      <c r="F1224" s="23"/>
      <c r="G1224" s="23"/>
      <c r="H1224" s="131"/>
      <c r="I1224" s="113"/>
      <c r="J1224" s="113"/>
      <c r="K1224" s="113"/>
      <c r="L1224" s="113"/>
    </row>
    <row r="1225" spans="6:12" s="27" customFormat="1" hidden="1" x14ac:dyDescent="0.2">
      <c r="F1225" s="23"/>
      <c r="G1225" s="23"/>
      <c r="H1225" s="131"/>
      <c r="I1225" s="113"/>
      <c r="J1225" s="113"/>
      <c r="K1225" s="113"/>
      <c r="L1225" s="113"/>
    </row>
    <row r="1226" spans="6:12" s="27" customFormat="1" hidden="1" x14ac:dyDescent="0.2">
      <c r="F1226" s="23"/>
      <c r="G1226" s="23"/>
      <c r="H1226" s="131"/>
      <c r="I1226" s="113"/>
      <c r="J1226" s="113"/>
      <c r="K1226" s="113"/>
      <c r="L1226" s="113"/>
    </row>
    <row r="1227" spans="6:12" s="27" customFormat="1" hidden="1" x14ac:dyDescent="0.2">
      <c r="F1227" s="23"/>
      <c r="G1227" s="23"/>
      <c r="H1227" s="131"/>
      <c r="I1227" s="113"/>
      <c r="J1227" s="113"/>
      <c r="K1227" s="113"/>
      <c r="L1227" s="113"/>
    </row>
    <row r="1228" spans="6:12" s="27" customFormat="1" hidden="1" x14ac:dyDescent="0.2">
      <c r="F1228" s="23"/>
      <c r="G1228" s="23"/>
      <c r="H1228" s="131"/>
      <c r="I1228" s="113"/>
      <c r="J1228" s="113"/>
      <c r="K1228" s="113"/>
    </row>
    <row r="1229" spans="6:12" s="27" customFormat="1" hidden="1" x14ac:dyDescent="0.2">
      <c r="F1229" s="23"/>
      <c r="G1229" s="23"/>
      <c r="H1229" s="131"/>
      <c r="I1229" s="113"/>
      <c r="J1229" s="113"/>
      <c r="K1229" s="113"/>
      <c r="L1229" s="23"/>
    </row>
    <row r="1230" spans="6:12" s="27" customFormat="1" hidden="1" x14ac:dyDescent="0.2">
      <c r="F1230" s="23"/>
      <c r="G1230" s="23"/>
      <c r="H1230" s="131"/>
      <c r="I1230" s="113"/>
      <c r="J1230" s="113"/>
      <c r="K1230" s="113"/>
      <c r="L1230" s="23"/>
    </row>
    <row r="1231" spans="6:12" s="27" customFormat="1" hidden="1" x14ac:dyDescent="0.2">
      <c r="F1231" s="23"/>
      <c r="G1231" s="23"/>
      <c r="H1231" s="131"/>
      <c r="I1231" s="113"/>
      <c r="J1231" s="113"/>
      <c r="K1231" s="113"/>
      <c r="L1231" s="23"/>
    </row>
    <row r="1232" spans="6:12" s="27" customFormat="1" hidden="1" x14ac:dyDescent="0.2">
      <c r="F1232" s="23"/>
      <c r="G1232" s="23"/>
      <c r="H1232" s="131"/>
      <c r="I1232" s="113"/>
      <c r="J1232" s="113"/>
      <c r="K1232" s="113"/>
      <c r="L1232" s="23"/>
    </row>
    <row r="1233" spans="5:12" s="27" customFormat="1" hidden="1" x14ac:dyDescent="0.2">
      <c r="F1233" s="23"/>
      <c r="G1233" s="23"/>
      <c r="H1233" s="131"/>
      <c r="I1233" s="113"/>
      <c r="J1233" s="113"/>
      <c r="K1233" s="113"/>
      <c r="L1233" s="23"/>
    </row>
    <row r="1234" spans="5:12" s="27" customFormat="1" hidden="1" x14ac:dyDescent="0.2">
      <c r="F1234" s="23"/>
      <c r="G1234" s="23"/>
      <c r="H1234" s="131"/>
      <c r="I1234" s="113"/>
      <c r="J1234" s="113"/>
      <c r="K1234" s="113"/>
      <c r="L1234" s="23"/>
    </row>
    <row r="1235" spans="5:12" s="27" customFormat="1" hidden="1" x14ac:dyDescent="0.2">
      <c r="F1235" s="23"/>
      <c r="G1235" s="23"/>
      <c r="H1235" s="131"/>
      <c r="I1235" s="113"/>
      <c r="J1235" s="113"/>
      <c r="K1235" s="113"/>
      <c r="L1235" s="23"/>
    </row>
    <row r="1236" spans="5:12" hidden="1" x14ac:dyDescent="0.2">
      <c r="E1236" s="27"/>
      <c r="H1236" s="131"/>
      <c r="I1236" s="113"/>
      <c r="J1236" s="113"/>
      <c r="K1236" s="113"/>
    </row>
    <row r="1237" spans="5:12" hidden="1" x14ac:dyDescent="0.2">
      <c r="E1237" s="27"/>
      <c r="H1237" s="131"/>
      <c r="I1237" s="113"/>
      <c r="J1237" s="113"/>
      <c r="K1237" s="113"/>
    </row>
    <row r="1238" spans="5:12" hidden="1" x14ac:dyDescent="0.2">
      <c r="E1238" s="27"/>
      <c r="H1238" s="131"/>
      <c r="I1238" s="113"/>
      <c r="J1238" s="113"/>
      <c r="K1238" s="113"/>
    </row>
    <row r="1239" spans="5:12" hidden="1" x14ac:dyDescent="0.2">
      <c r="E1239" s="27"/>
      <c r="H1239" s="131"/>
      <c r="I1239" s="113"/>
      <c r="J1239" s="113"/>
      <c r="K1239" s="113"/>
    </row>
    <row r="1240" spans="5:12" hidden="1" x14ac:dyDescent="0.2">
      <c r="E1240" s="27"/>
      <c r="H1240" s="131"/>
      <c r="I1240" s="113"/>
      <c r="J1240" s="113"/>
      <c r="K1240" s="113"/>
    </row>
    <row r="1241" spans="5:12" hidden="1" x14ac:dyDescent="0.2">
      <c r="E1241" s="27"/>
      <c r="H1241" s="131"/>
      <c r="I1241" s="113"/>
      <c r="J1241" s="113"/>
      <c r="K1241" s="113"/>
    </row>
    <row r="1242" spans="5:12" hidden="1" x14ac:dyDescent="0.2">
      <c r="E1242" s="27"/>
      <c r="H1242" s="131"/>
      <c r="I1242" s="113"/>
      <c r="J1242" s="113"/>
      <c r="K1242" s="113"/>
    </row>
    <row r="1243" spans="5:12" hidden="1" x14ac:dyDescent="0.2">
      <c r="E1243" s="27"/>
      <c r="H1243" s="131"/>
      <c r="I1243" s="113"/>
      <c r="J1243" s="113"/>
      <c r="K1243" s="113"/>
    </row>
    <row r="1244" spans="5:12" hidden="1" x14ac:dyDescent="0.2">
      <c r="E1244" s="27"/>
      <c r="H1244" s="131"/>
      <c r="I1244" s="113"/>
      <c r="J1244" s="113"/>
      <c r="K1244" s="113"/>
    </row>
    <row r="1245" spans="5:12" hidden="1" x14ac:dyDescent="0.2">
      <c r="E1245" s="27"/>
      <c r="H1245" s="131"/>
      <c r="I1245" s="113"/>
      <c r="J1245" s="113"/>
      <c r="K1245" s="113"/>
    </row>
    <row r="1246" spans="5:12" hidden="1" x14ac:dyDescent="0.2">
      <c r="E1246" s="27"/>
      <c r="H1246" s="131"/>
      <c r="I1246" s="113"/>
      <c r="J1246" s="113"/>
      <c r="K1246" s="113"/>
    </row>
    <row r="1247" spans="5:12" hidden="1" x14ac:dyDescent="0.2">
      <c r="E1247" s="27"/>
      <c r="H1247" s="131"/>
      <c r="I1247" s="113"/>
      <c r="J1247" s="113"/>
      <c r="K1247" s="113"/>
    </row>
    <row r="1248" spans="5:12" hidden="1" x14ac:dyDescent="0.2">
      <c r="E1248" s="27"/>
      <c r="H1248" s="131"/>
      <c r="I1248" s="113"/>
      <c r="J1248" s="113"/>
      <c r="K1248" s="113"/>
    </row>
    <row r="1249" spans="5:11" hidden="1" x14ac:dyDescent="0.2">
      <c r="E1249" s="27"/>
      <c r="H1249" s="131"/>
      <c r="I1249" s="113"/>
      <c r="J1249" s="113"/>
      <c r="K1249" s="113"/>
    </row>
    <row r="1250" spans="5:11" hidden="1" x14ac:dyDescent="0.2">
      <c r="H1250" s="131"/>
      <c r="I1250" s="113"/>
      <c r="J1250" s="113"/>
      <c r="K1250" s="113"/>
    </row>
    <row r="1251" spans="5:11" hidden="1" x14ac:dyDescent="0.2">
      <c r="H1251" s="131"/>
      <c r="I1251" s="113"/>
      <c r="J1251" s="113"/>
      <c r="K1251" s="113"/>
    </row>
    <row r="1252" spans="5:11" hidden="1" x14ac:dyDescent="0.2">
      <c r="H1252" s="131"/>
      <c r="I1252" s="113"/>
      <c r="J1252" s="113"/>
      <c r="K1252" s="113"/>
    </row>
    <row r="1253" spans="5:11" hidden="1" x14ac:dyDescent="0.2">
      <c r="H1253" s="131"/>
      <c r="I1253" s="113"/>
      <c r="J1253" s="113"/>
      <c r="K1253" s="113"/>
    </row>
    <row r="1254" spans="5:11" hidden="1" x14ac:dyDescent="0.2">
      <c r="H1254" s="131"/>
      <c r="I1254" s="113"/>
      <c r="J1254" s="113"/>
      <c r="K1254" s="113"/>
    </row>
    <row r="1255" spans="5:11" hidden="1" x14ac:dyDescent="0.2">
      <c r="H1255" s="131"/>
      <c r="I1255" s="113"/>
      <c r="J1255" s="113"/>
      <c r="K1255" s="113"/>
    </row>
    <row r="1256" spans="5:11" hidden="1" x14ac:dyDescent="0.2">
      <c r="H1256" s="131"/>
      <c r="I1256" s="113"/>
      <c r="J1256" s="113"/>
      <c r="K1256" s="113"/>
    </row>
    <row r="1257" spans="5:11" hidden="1" x14ac:dyDescent="0.2">
      <c r="H1257" s="131"/>
      <c r="I1257" s="113"/>
      <c r="J1257" s="113"/>
      <c r="K1257" s="113"/>
    </row>
    <row r="1258" spans="5:11" hidden="1" x14ac:dyDescent="0.2">
      <c r="H1258" s="131"/>
      <c r="I1258" s="113"/>
      <c r="J1258" s="113"/>
      <c r="K1258" s="113"/>
    </row>
    <row r="1259" spans="5:11" hidden="1" x14ac:dyDescent="0.2">
      <c r="H1259" s="131"/>
      <c r="I1259" s="113"/>
      <c r="J1259" s="113"/>
      <c r="K1259" s="113"/>
    </row>
    <row r="1260" spans="5:11" hidden="1" x14ac:dyDescent="0.2">
      <c r="H1260" s="131"/>
      <c r="I1260" s="113"/>
      <c r="J1260" s="113"/>
      <c r="K1260" s="113"/>
    </row>
    <row r="1261" spans="5:11" hidden="1" x14ac:dyDescent="0.2">
      <c r="H1261" s="131"/>
      <c r="I1261" s="113"/>
      <c r="J1261" s="113"/>
      <c r="K1261" s="113"/>
    </row>
    <row r="1262" spans="5:11" hidden="1" x14ac:dyDescent="0.2">
      <c r="H1262" s="131"/>
      <c r="I1262" s="113"/>
      <c r="J1262" s="113"/>
      <c r="K1262" s="113"/>
    </row>
    <row r="1263" spans="5:11" hidden="1" x14ac:dyDescent="0.2">
      <c r="H1263" s="131"/>
      <c r="I1263" s="113"/>
      <c r="J1263" s="113"/>
      <c r="K1263" s="113"/>
    </row>
    <row r="1264" spans="5:11" hidden="1" x14ac:dyDescent="0.2">
      <c r="H1264" s="131"/>
      <c r="I1264" s="113"/>
      <c r="J1264" s="113"/>
      <c r="K1264" s="113"/>
    </row>
    <row r="1265" spans="8:11" hidden="1" x14ac:dyDescent="0.2">
      <c r="H1265" s="131"/>
      <c r="I1265" s="113"/>
      <c r="J1265" s="113"/>
      <c r="K1265" s="113"/>
    </row>
    <row r="1266" spans="8:11" hidden="1" x14ac:dyDescent="0.2">
      <c r="H1266" s="131"/>
      <c r="I1266" s="113"/>
      <c r="J1266" s="113"/>
      <c r="K1266" s="113"/>
    </row>
    <row r="1267" spans="8:11" hidden="1" x14ac:dyDescent="0.2">
      <c r="H1267" s="131"/>
      <c r="I1267" s="113"/>
      <c r="J1267" s="113"/>
      <c r="K1267" s="113"/>
    </row>
    <row r="1268" spans="8:11" hidden="1" x14ac:dyDescent="0.2">
      <c r="H1268" s="131"/>
      <c r="I1268" s="113"/>
      <c r="J1268" s="113"/>
      <c r="K1268" s="113"/>
    </row>
    <row r="1269" spans="8:11" hidden="1" x14ac:dyDescent="0.2">
      <c r="H1269" s="131"/>
      <c r="I1269" s="113"/>
      <c r="J1269" s="113"/>
      <c r="K1269" s="113"/>
    </row>
    <row r="1270" spans="8:11" hidden="1" x14ac:dyDescent="0.2">
      <c r="H1270" s="131"/>
      <c r="I1270" s="113"/>
      <c r="J1270" s="113"/>
      <c r="K1270" s="113"/>
    </row>
    <row r="1271" spans="8:11" hidden="1" x14ac:dyDescent="0.2">
      <c r="H1271" s="131"/>
      <c r="I1271" s="113"/>
      <c r="J1271" s="113"/>
      <c r="K1271" s="113"/>
    </row>
    <row r="1272" spans="8:11" hidden="1" x14ac:dyDescent="0.2">
      <c r="H1272" s="131"/>
      <c r="I1272" s="113"/>
      <c r="J1272" s="113"/>
      <c r="K1272" s="113"/>
    </row>
    <row r="1273" spans="8:11" hidden="1" x14ac:dyDescent="0.2">
      <c r="H1273" s="131"/>
      <c r="I1273" s="113"/>
      <c r="J1273" s="113"/>
      <c r="K1273" s="113"/>
    </row>
    <row r="1274" spans="8:11" hidden="1" x14ac:dyDescent="0.2">
      <c r="H1274" s="131"/>
      <c r="I1274" s="113"/>
      <c r="J1274" s="113"/>
      <c r="K1274" s="113"/>
    </row>
    <row r="1275" spans="8:11" hidden="1" x14ac:dyDescent="0.2">
      <c r="H1275" s="131"/>
      <c r="I1275" s="113"/>
      <c r="J1275" s="113"/>
      <c r="K1275" s="113"/>
    </row>
    <row r="1276" spans="8:11" hidden="1" x14ac:dyDescent="0.2">
      <c r="H1276" s="131"/>
      <c r="I1276" s="113"/>
      <c r="J1276" s="113"/>
      <c r="K1276" s="113"/>
    </row>
    <row r="1277" spans="8:11" hidden="1" x14ac:dyDescent="0.2">
      <c r="H1277" s="131"/>
      <c r="I1277" s="113"/>
      <c r="J1277" s="113"/>
      <c r="K1277" s="113"/>
    </row>
    <row r="1278" spans="8:11" hidden="1" x14ac:dyDescent="0.2">
      <c r="H1278" s="131"/>
      <c r="I1278" s="113"/>
      <c r="J1278" s="113"/>
      <c r="K1278" s="113"/>
    </row>
    <row r="1279" spans="8:11" hidden="1" x14ac:dyDescent="0.2">
      <c r="H1279" s="131"/>
      <c r="I1279" s="113"/>
      <c r="J1279" s="113"/>
      <c r="K1279" s="113"/>
    </row>
    <row r="1280" spans="8:11" hidden="1" x14ac:dyDescent="0.2">
      <c r="H1280" s="131"/>
      <c r="I1280" s="113"/>
      <c r="J1280" s="113"/>
      <c r="K1280" s="113"/>
    </row>
    <row r="1281" spans="6:11" hidden="1" x14ac:dyDescent="0.2">
      <c r="H1281" s="131"/>
      <c r="I1281" s="113"/>
      <c r="J1281" s="113"/>
      <c r="K1281" s="113"/>
    </row>
    <row r="1282" spans="6:11" hidden="1" x14ac:dyDescent="0.2">
      <c r="H1282" s="131"/>
      <c r="I1282" s="113"/>
      <c r="J1282" s="113"/>
      <c r="K1282" s="113"/>
    </row>
    <row r="1283" spans="6:11" hidden="1" x14ac:dyDescent="0.2">
      <c r="H1283" s="131"/>
      <c r="I1283" s="113"/>
      <c r="J1283" s="113"/>
      <c r="K1283" s="113"/>
    </row>
    <row r="1284" spans="6:11" hidden="1" x14ac:dyDescent="0.2">
      <c r="H1284" s="131"/>
      <c r="I1284" s="113"/>
      <c r="J1284" s="113"/>
      <c r="K1284" s="113"/>
    </row>
    <row r="1285" spans="6:11" hidden="1" x14ac:dyDescent="0.2">
      <c r="H1285" s="131"/>
      <c r="I1285" s="113"/>
      <c r="J1285" s="113"/>
      <c r="K1285" s="113"/>
    </row>
    <row r="1286" spans="6:11" hidden="1" x14ac:dyDescent="0.2">
      <c r="H1286" s="131"/>
      <c r="I1286" s="113"/>
      <c r="J1286" s="113"/>
      <c r="K1286" s="113"/>
    </row>
    <row r="1287" spans="6:11" hidden="1" x14ac:dyDescent="0.2">
      <c r="H1287" s="131"/>
      <c r="I1287" s="113"/>
      <c r="J1287" s="113"/>
      <c r="K1287" s="113"/>
    </row>
    <row r="1288" spans="6:11" hidden="1" x14ac:dyDescent="0.2">
      <c r="F1288" s="27"/>
      <c r="G1288" s="27"/>
      <c r="H1288" s="131"/>
      <c r="I1288" s="113"/>
      <c r="J1288" s="113"/>
      <c r="K1288" s="113"/>
    </row>
    <row r="1289" spans="6:11" hidden="1" x14ac:dyDescent="0.2">
      <c r="F1289" s="27"/>
      <c r="G1289" s="27"/>
      <c r="H1289" s="131"/>
      <c r="I1289" s="113"/>
      <c r="J1289" s="113"/>
      <c r="K1289" s="113"/>
    </row>
    <row r="1290" spans="6:11" hidden="1" x14ac:dyDescent="0.2">
      <c r="F1290" s="27"/>
      <c r="G1290" s="27"/>
      <c r="H1290" s="131"/>
      <c r="I1290" s="113"/>
      <c r="J1290" s="113"/>
      <c r="K1290" s="113"/>
    </row>
    <row r="1291" spans="6:11" hidden="1" x14ac:dyDescent="0.2">
      <c r="F1291" s="27"/>
      <c r="G1291" s="27"/>
      <c r="H1291" s="27"/>
      <c r="I1291" s="27"/>
      <c r="J1291" s="27"/>
      <c r="K1291" s="27"/>
    </row>
  </sheetData>
  <sheetProtection sheet="1" objects="1" scenarios="1"/>
  <mergeCells count="6">
    <mergeCell ref="E96:K96"/>
    <mergeCell ref="E98:K98"/>
    <mergeCell ref="E8:F8"/>
    <mergeCell ref="H13:K13"/>
    <mergeCell ref="E6:P6"/>
    <mergeCell ref="E91:T91"/>
  </mergeCells>
  <dataValidations count="3">
    <dataValidation type="list" allowBlank="1" showInputMessage="1" showErrorMessage="1" sqref="F9">
      <formula1>YAG</formula1>
    </dataValidation>
    <dataValidation type="list" allowBlank="1" showInputMessage="1" showErrorMessage="1" sqref="F11">
      <formula1>GORNM</formula1>
    </dataValidation>
    <dataValidation type="list" allowBlank="1" showInputMessage="1" showErrorMessage="1" sqref="F10">
      <formula1>gender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37320"/>
  <sheetViews>
    <sheetView topLeftCell="A5058" workbookViewId="0">
      <selection activeCell="D5079" sqref="D5079"/>
    </sheetView>
  </sheetViews>
  <sheetFormatPr defaultRowHeight="15" x14ac:dyDescent="0.25"/>
  <cols>
    <col min="1" max="1" width="37.140625" customWidth="1"/>
    <col min="20" max="20" width="9" customWidth="1"/>
  </cols>
  <sheetData>
    <row r="1" spans="1:24" x14ac:dyDescent="0.25">
      <c r="A1" t="s">
        <v>150</v>
      </c>
      <c r="B1" t="s">
        <v>105</v>
      </c>
      <c r="C1" t="s">
        <v>106</v>
      </c>
      <c r="D1" t="s">
        <v>107</v>
      </c>
      <c r="E1" t="s">
        <v>235</v>
      </c>
      <c r="F1" t="s">
        <v>236</v>
      </c>
      <c r="G1" t="s">
        <v>110</v>
      </c>
      <c r="H1" t="s">
        <v>237</v>
      </c>
      <c r="I1" t="s">
        <v>238</v>
      </c>
      <c r="J1" t="s">
        <v>113</v>
      </c>
      <c r="K1" t="s">
        <v>239</v>
      </c>
      <c r="L1" t="s">
        <v>114</v>
      </c>
      <c r="M1" t="s">
        <v>240</v>
      </c>
      <c r="N1" t="s">
        <v>115</v>
      </c>
      <c r="O1" t="s">
        <v>116</v>
      </c>
      <c r="P1" t="s">
        <v>117</v>
      </c>
      <c r="Q1" t="s">
        <v>118</v>
      </c>
      <c r="R1" t="s">
        <v>119</v>
      </c>
      <c r="S1" t="s">
        <v>120</v>
      </c>
      <c r="T1" t="s">
        <v>241</v>
      </c>
      <c r="U1" t="s">
        <v>121</v>
      </c>
      <c r="V1" t="s">
        <v>242</v>
      </c>
      <c r="W1" t="s">
        <v>243</v>
      </c>
      <c r="X1" t="s">
        <v>244</v>
      </c>
    </row>
    <row r="2" spans="1:24" x14ac:dyDescent="0.25">
      <c r="A2" t="str">
        <f t="shared" ref="A2:A13" si="0">"YAG"&amp;D2 &amp;E2 &amp;F2 &amp; G2 &amp;H2 &amp;I2</f>
        <v>YAGYAGdomicilequalification_levelsexsubject_nameregion_name</v>
      </c>
      <c r="B2" s="214" t="s">
        <v>105</v>
      </c>
      <c r="C2" s="214" t="s">
        <v>106</v>
      </c>
      <c r="D2" s="214" t="s">
        <v>107</v>
      </c>
      <c r="E2" s="214" t="s">
        <v>235</v>
      </c>
      <c r="F2" s="214" t="s">
        <v>236</v>
      </c>
      <c r="G2" s="214" t="s">
        <v>110</v>
      </c>
      <c r="H2" s="214" t="s">
        <v>237</v>
      </c>
      <c r="I2" s="214" t="s">
        <v>238</v>
      </c>
      <c r="J2" s="214" t="s">
        <v>113</v>
      </c>
      <c r="K2" s="214" t="s">
        <v>239</v>
      </c>
      <c r="L2" s="214" t="s">
        <v>114</v>
      </c>
      <c r="M2" s="214" t="s">
        <v>240</v>
      </c>
      <c r="N2" s="214" t="s">
        <v>115</v>
      </c>
      <c r="O2" s="214" t="s">
        <v>116</v>
      </c>
      <c r="P2" s="214" t="s">
        <v>117</v>
      </c>
      <c r="Q2" s="214" t="s">
        <v>118</v>
      </c>
      <c r="R2" s="214" t="s">
        <v>119</v>
      </c>
      <c r="S2" s="214" t="s">
        <v>120</v>
      </c>
      <c r="T2" s="214" t="s">
        <v>241</v>
      </c>
      <c r="U2" s="214" t="s">
        <v>121</v>
      </c>
      <c r="V2" s="214" t="s">
        <v>242</v>
      </c>
      <c r="W2" s="214" t="s">
        <v>243</v>
      </c>
      <c r="X2" s="214" t="s">
        <v>244</v>
      </c>
    </row>
    <row r="3" spans="1:24" x14ac:dyDescent="0.25">
      <c r="A3" t="str">
        <f t="shared" si="0"/>
        <v>YAG10UKLevel 7 (research)Female + maleAllAll</v>
      </c>
      <c r="B3" s="214" t="s">
        <v>251</v>
      </c>
      <c r="C3" s="214" t="s">
        <v>252</v>
      </c>
      <c r="D3" s="214">
        <v>10</v>
      </c>
      <c r="E3" s="214" t="s">
        <v>35</v>
      </c>
      <c r="F3" s="214" t="s">
        <v>245</v>
      </c>
      <c r="G3" s="214" t="s">
        <v>246</v>
      </c>
      <c r="H3" s="214" t="s">
        <v>20</v>
      </c>
      <c r="I3" s="214" t="s">
        <v>20</v>
      </c>
      <c r="J3" s="214">
        <v>1450</v>
      </c>
      <c r="K3" s="214">
        <v>1380</v>
      </c>
      <c r="L3" s="214">
        <v>6.5</v>
      </c>
      <c r="M3" s="214">
        <v>4.8</v>
      </c>
      <c r="N3" s="214">
        <v>1290</v>
      </c>
      <c r="O3" s="214">
        <v>15.2</v>
      </c>
      <c r="P3" s="214">
        <v>5.2</v>
      </c>
      <c r="Q3" s="214">
        <v>73.400000000000006</v>
      </c>
      <c r="R3" s="214">
        <v>78.400000000000006</v>
      </c>
      <c r="S3" s="214">
        <v>79.599999999999994</v>
      </c>
      <c r="T3" s="214">
        <v>6.2</v>
      </c>
      <c r="U3" s="214">
        <v>850</v>
      </c>
      <c r="V3" s="214">
        <v>25000</v>
      </c>
      <c r="W3" s="214">
        <v>38000</v>
      </c>
      <c r="X3" s="214">
        <v>53700</v>
      </c>
    </row>
    <row r="4" spans="1:24" x14ac:dyDescent="0.25">
      <c r="A4" t="str">
        <f t="shared" si="0"/>
        <v>YAG10UKLevel 7 (taught)Female + maleAllAll</v>
      </c>
      <c r="B4" s="214" t="s">
        <v>251</v>
      </c>
      <c r="C4" s="214" t="s">
        <v>252</v>
      </c>
      <c r="D4" s="214">
        <v>10</v>
      </c>
      <c r="E4" s="214" t="s">
        <v>35</v>
      </c>
      <c r="F4" s="214" t="s">
        <v>247</v>
      </c>
      <c r="G4" s="214" t="s">
        <v>246</v>
      </c>
      <c r="H4" s="214" t="s">
        <v>20</v>
      </c>
      <c r="I4" s="214" t="s">
        <v>20</v>
      </c>
      <c r="J4" s="214">
        <v>89440</v>
      </c>
      <c r="K4" s="214">
        <v>85995</v>
      </c>
      <c r="L4" s="214">
        <v>7.1</v>
      </c>
      <c r="M4" s="214">
        <v>3.8</v>
      </c>
      <c r="N4" s="214">
        <v>79880</v>
      </c>
      <c r="O4" s="214">
        <v>12.5</v>
      </c>
      <c r="P4" s="214">
        <v>3.9</v>
      </c>
      <c r="Q4" s="214">
        <v>77.900000000000006</v>
      </c>
      <c r="R4" s="214">
        <v>82.7</v>
      </c>
      <c r="S4" s="214">
        <v>83.6</v>
      </c>
      <c r="T4" s="214">
        <v>5.7</v>
      </c>
      <c r="U4" s="214">
        <v>58335</v>
      </c>
      <c r="V4" s="214">
        <v>20400</v>
      </c>
      <c r="W4" s="214">
        <v>34700</v>
      </c>
      <c r="X4" s="214">
        <v>47800</v>
      </c>
    </row>
    <row r="5" spans="1:24" x14ac:dyDescent="0.25">
      <c r="A5" t="str">
        <f t="shared" si="0"/>
        <v>YAG10UKLevel 8Female + maleAllAll</v>
      </c>
      <c r="B5" s="214" t="s">
        <v>251</v>
      </c>
      <c r="C5" s="214" t="s">
        <v>252</v>
      </c>
      <c r="D5" s="214">
        <v>10</v>
      </c>
      <c r="E5" s="214" t="s">
        <v>35</v>
      </c>
      <c r="F5" s="214" t="s">
        <v>248</v>
      </c>
      <c r="G5" s="214" t="s">
        <v>246</v>
      </c>
      <c r="H5" s="214" t="s">
        <v>20</v>
      </c>
      <c r="I5" s="214" t="s">
        <v>20</v>
      </c>
      <c r="J5" s="214">
        <v>7745</v>
      </c>
      <c r="K5" s="214">
        <v>7275</v>
      </c>
      <c r="L5" s="214">
        <v>7.9</v>
      </c>
      <c r="M5" s="214">
        <v>6</v>
      </c>
      <c r="N5" s="214">
        <v>6705</v>
      </c>
      <c r="O5" s="214">
        <v>14.8</v>
      </c>
      <c r="P5" s="214">
        <v>3</v>
      </c>
      <c r="Q5" s="214">
        <v>78.599999999999994</v>
      </c>
      <c r="R5" s="214">
        <v>81.8</v>
      </c>
      <c r="S5" s="214">
        <v>82.2</v>
      </c>
      <c r="T5" s="214">
        <v>3.7</v>
      </c>
      <c r="U5" s="214">
        <v>4965</v>
      </c>
      <c r="V5" s="214">
        <v>29200</v>
      </c>
      <c r="W5" s="214">
        <v>43100</v>
      </c>
      <c r="X5" s="214">
        <v>58500</v>
      </c>
    </row>
    <row r="6" spans="1:24" x14ac:dyDescent="0.25">
      <c r="A6" t="str">
        <f t="shared" si="0"/>
        <v>YAG5UKLevel 7 (research)Female + maleAllAll</v>
      </c>
      <c r="B6" s="214" t="s">
        <v>251</v>
      </c>
      <c r="C6" s="214" t="s">
        <v>184</v>
      </c>
      <c r="D6" s="214">
        <v>5</v>
      </c>
      <c r="E6" s="214" t="s">
        <v>35</v>
      </c>
      <c r="F6" s="214" t="s">
        <v>245</v>
      </c>
      <c r="G6" s="214" t="s">
        <v>246</v>
      </c>
      <c r="H6" s="214" t="s">
        <v>20</v>
      </c>
      <c r="I6" s="214" t="s">
        <v>20</v>
      </c>
      <c r="J6" s="214">
        <v>2155</v>
      </c>
      <c r="K6" s="214">
        <v>2085</v>
      </c>
      <c r="L6" s="214">
        <v>4</v>
      </c>
      <c r="M6" s="214">
        <v>3.2</v>
      </c>
      <c r="N6" s="214">
        <v>2000</v>
      </c>
      <c r="O6" s="214">
        <v>11.2</v>
      </c>
      <c r="P6" s="214">
        <v>4.3</v>
      </c>
      <c r="Q6" s="214">
        <v>68</v>
      </c>
      <c r="R6" s="214">
        <v>80.099999999999994</v>
      </c>
      <c r="S6" s="214">
        <v>84.5</v>
      </c>
      <c r="T6" s="214">
        <v>16.5</v>
      </c>
      <c r="U6" s="214">
        <v>1275</v>
      </c>
      <c r="V6" s="214">
        <v>24800</v>
      </c>
      <c r="W6" s="214">
        <v>33900</v>
      </c>
      <c r="X6" s="214">
        <v>48200</v>
      </c>
    </row>
    <row r="7" spans="1:24" x14ac:dyDescent="0.25">
      <c r="A7" t="str">
        <f t="shared" si="0"/>
        <v>YAG5UKLevel 7 (taught)Female + maleAllAll</v>
      </c>
      <c r="B7" s="214" t="s">
        <v>251</v>
      </c>
      <c r="C7" s="214" t="s">
        <v>184</v>
      </c>
      <c r="D7" s="214">
        <v>5</v>
      </c>
      <c r="E7" s="214" t="s">
        <v>35</v>
      </c>
      <c r="F7" s="214" t="s">
        <v>247</v>
      </c>
      <c r="G7" s="214" t="s">
        <v>246</v>
      </c>
      <c r="H7" s="214" t="s">
        <v>20</v>
      </c>
      <c r="I7" s="214" t="s">
        <v>20</v>
      </c>
      <c r="J7" s="214">
        <v>106170</v>
      </c>
      <c r="K7" s="214">
        <v>103410</v>
      </c>
      <c r="L7" s="214">
        <v>4</v>
      </c>
      <c r="M7" s="214">
        <v>2.6</v>
      </c>
      <c r="N7" s="214">
        <v>99290</v>
      </c>
      <c r="O7" s="214">
        <v>9.1</v>
      </c>
      <c r="P7" s="214">
        <v>4.3</v>
      </c>
      <c r="Q7" s="214">
        <v>76.599999999999994</v>
      </c>
      <c r="R7" s="214">
        <v>84.8</v>
      </c>
      <c r="S7" s="214">
        <v>86.6</v>
      </c>
      <c r="T7" s="214">
        <v>10.1</v>
      </c>
      <c r="U7" s="214">
        <v>72565</v>
      </c>
      <c r="V7" s="214">
        <v>23000</v>
      </c>
      <c r="W7" s="214">
        <v>32800</v>
      </c>
      <c r="X7" s="214">
        <v>43800</v>
      </c>
    </row>
    <row r="8" spans="1:24" x14ac:dyDescent="0.25">
      <c r="A8" t="str">
        <f t="shared" si="0"/>
        <v>YAG5UKLevel 8Female + maleAllAll</v>
      </c>
      <c r="B8" s="214" t="s">
        <v>251</v>
      </c>
      <c r="C8" s="214" t="s">
        <v>184</v>
      </c>
      <c r="D8" s="214">
        <v>5</v>
      </c>
      <c r="E8" s="214" t="s">
        <v>35</v>
      </c>
      <c r="F8" s="214" t="s">
        <v>248</v>
      </c>
      <c r="G8" s="214" t="s">
        <v>246</v>
      </c>
      <c r="H8" s="214" t="s">
        <v>20</v>
      </c>
      <c r="I8" s="214" t="s">
        <v>20</v>
      </c>
      <c r="J8" s="214">
        <v>10135</v>
      </c>
      <c r="K8" s="214">
        <v>9655</v>
      </c>
      <c r="L8" s="214">
        <v>5.2</v>
      </c>
      <c r="M8" s="214">
        <v>4.7</v>
      </c>
      <c r="N8" s="214">
        <v>9150</v>
      </c>
      <c r="O8" s="214">
        <v>12.1</v>
      </c>
      <c r="P8" s="214">
        <v>3.4</v>
      </c>
      <c r="Q8" s="214">
        <v>79.3</v>
      </c>
      <c r="R8" s="214">
        <v>83.9</v>
      </c>
      <c r="S8" s="214">
        <v>84.5</v>
      </c>
      <c r="T8" s="214">
        <v>5.2</v>
      </c>
      <c r="U8" s="214">
        <v>6890</v>
      </c>
      <c r="V8" s="214">
        <v>28100</v>
      </c>
      <c r="W8" s="214">
        <v>38000</v>
      </c>
      <c r="X8" s="214">
        <v>48500</v>
      </c>
    </row>
    <row r="9" spans="1:24" x14ac:dyDescent="0.25">
      <c r="A9" t="str">
        <f t="shared" si="0"/>
        <v>YAG3UKLevel 7 (research)Female + maleAllAll</v>
      </c>
      <c r="B9" s="214" t="s">
        <v>251</v>
      </c>
      <c r="C9" s="214" t="s">
        <v>37</v>
      </c>
      <c r="D9" s="214">
        <v>3</v>
      </c>
      <c r="E9" s="214" t="s">
        <v>35</v>
      </c>
      <c r="F9" s="214" t="s">
        <v>245</v>
      </c>
      <c r="G9" s="214" t="s">
        <v>246</v>
      </c>
      <c r="H9" s="214" t="s">
        <v>20</v>
      </c>
      <c r="I9" s="214" t="s">
        <v>20</v>
      </c>
      <c r="J9" s="214">
        <v>2320</v>
      </c>
      <c r="K9" s="214">
        <v>2275</v>
      </c>
      <c r="L9" s="214">
        <v>1.8</v>
      </c>
      <c r="M9" s="214">
        <v>1.9</v>
      </c>
      <c r="N9" s="214">
        <v>2235</v>
      </c>
      <c r="O9" s="214">
        <v>8.1</v>
      </c>
      <c r="P9" s="214">
        <v>3.3</v>
      </c>
      <c r="Q9" s="214">
        <v>50.8</v>
      </c>
      <c r="R9" s="214">
        <v>76.900000000000006</v>
      </c>
      <c r="S9" s="214">
        <v>88.7</v>
      </c>
      <c r="T9" s="214">
        <v>37.9</v>
      </c>
      <c r="U9" s="214">
        <v>1075</v>
      </c>
      <c r="V9" s="214">
        <v>21900</v>
      </c>
      <c r="W9" s="214">
        <v>32100</v>
      </c>
      <c r="X9" s="214">
        <v>45600</v>
      </c>
    </row>
    <row r="10" spans="1:24" x14ac:dyDescent="0.25">
      <c r="A10" t="str">
        <f t="shared" si="0"/>
        <v>YAG3UKLevel 7 (taught)Female + maleAllAll</v>
      </c>
      <c r="B10" s="214" t="s">
        <v>251</v>
      </c>
      <c r="C10" s="214" t="s">
        <v>37</v>
      </c>
      <c r="D10" s="214">
        <v>3</v>
      </c>
      <c r="E10" s="214" t="s">
        <v>35</v>
      </c>
      <c r="F10" s="214" t="s">
        <v>247</v>
      </c>
      <c r="G10" s="214" t="s">
        <v>246</v>
      </c>
      <c r="H10" s="214" t="s">
        <v>20</v>
      </c>
      <c r="I10" s="214" t="s">
        <v>20</v>
      </c>
      <c r="J10" s="214">
        <v>101325</v>
      </c>
      <c r="K10" s="214">
        <v>99410</v>
      </c>
      <c r="L10" s="214">
        <v>3.1</v>
      </c>
      <c r="M10" s="214">
        <v>1.9</v>
      </c>
      <c r="N10" s="214">
        <v>96330</v>
      </c>
      <c r="O10" s="214">
        <v>7.5</v>
      </c>
      <c r="P10" s="214">
        <v>4.2</v>
      </c>
      <c r="Q10" s="214">
        <v>73.8</v>
      </c>
      <c r="R10" s="214">
        <v>85.4</v>
      </c>
      <c r="S10" s="214">
        <v>88.3</v>
      </c>
      <c r="T10" s="214">
        <v>14.5</v>
      </c>
      <c r="U10" s="214">
        <v>68465</v>
      </c>
      <c r="V10" s="214">
        <v>23400</v>
      </c>
      <c r="W10" s="214">
        <v>30300</v>
      </c>
      <c r="X10" s="214">
        <v>41600</v>
      </c>
    </row>
    <row r="11" spans="1:24" x14ac:dyDescent="0.25">
      <c r="A11" t="str">
        <f t="shared" si="0"/>
        <v>YAG3UKLevel 8Female + maleAllAll</v>
      </c>
      <c r="B11" s="214" t="s">
        <v>251</v>
      </c>
      <c r="C11" s="214" t="s">
        <v>37</v>
      </c>
      <c r="D11" s="214">
        <v>3</v>
      </c>
      <c r="E11" s="214" t="s">
        <v>35</v>
      </c>
      <c r="F11" s="214" t="s">
        <v>248</v>
      </c>
      <c r="G11" s="214" t="s">
        <v>246</v>
      </c>
      <c r="H11" s="214" t="s">
        <v>20</v>
      </c>
      <c r="I11" s="214" t="s">
        <v>20</v>
      </c>
      <c r="J11" s="214">
        <v>10415</v>
      </c>
      <c r="K11" s="214">
        <v>10035</v>
      </c>
      <c r="L11" s="214">
        <v>3.7</v>
      </c>
      <c r="M11" s="214">
        <v>3.6</v>
      </c>
      <c r="N11" s="214">
        <v>9665</v>
      </c>
      <c r="O11" s="214">
        <v>11.1</v>
      </c>
      <c r="P11" s="214">
        <v>3.7</v>
      </c>
      <c r="Q11" s="214">
        <v>78.599999999999994</v>
      </c>
      <c r="R11" s="214">
        <v>84.4</v>
      </c>
      <c r="S11" s="214">
        <v>85.2</v>
      </c>
      <c r="T11" s="214">
        <v>6.6</v>
      </c>
      <c r="U11" s="214">
        <v>7220</v>
      </c>
      <c r="V11" s="214">
        <v>28100</v>
      </c>
      <c r="W11" s="214">
        <v>36100</v>
      </c>
      <c r="X11" s="214">
        <v>45800</v>
      </c>
    </row>
    <row r="12" spans="1:24" x14ac:dyDescent="0.25">
      <c r="A12" t="str">
        <f t="shared" si="0"/>
        <v>YAG1UKLevel 7 (research)Female + maleAllAll</v>
      </c>
      <c r="B12" s="214" t="s">
        <v>251</v>
      </c>
      <c r="C12" s="214" t="s">
        <v>26</v>
      </c>
      <c r="D12" s="214">
        <v>1</v>
      </c>
      <c r="E12" s="214" t="s">
        <v>35</v>
      </c>
      <c r="F12" s="214" t="s">
        <v>245</v>
      </c>
      <c r="G12" s="214" t="s">
        <v>246</v>
      </c>
      <c r="H12" s="214" t="s">
        <v>20</v>
      </c>
      <c r="I12" s="214" t="s">
        <v>20</v>
      </c>
      <c r="J12" s="214">
        <v>2420</v>
      </c>
      <c r="K12" s="214">
        <v>2390</v>
      </c>
      <c r="L12" s="214">
        <v>1.6</v>
      </c>
      <c r="M12" s="214">
        <v>1.3</v>
      </c>
      <c r="N12" s="214">
        <v>2350</v>
      </c>
      <c r="O12" s="214">
        <v>6.8</v>
      </c>
      <c r="P12" s="214">
        <v>3.7</v>
      </c>
      <c r="Q12" s="214">
        <v>48.9</v>
      </c>
      <c r="R12" s="214">
        <v>73.5</v>
      </c>
      <c r="S12" s="214">
        <v>89.6</v>
      </c>
      <c r="T12" s="214">
        <v>40.6</v>
      </c>
      <c r="U12" s="214">
        <v>1100</v>
      </c>
      <c r="V12" s="214">
        <v>19700</v>
      </c>
      <c r="W12" s="214">
        <v>27400</v>
      </c>
      <c r="X12" s="214">
        <v>38000</v>
      </c>
    </row>
    <row r="13" spans="1:24" x14ac:dyDescent="0.25">
      <c r="A13" t="str">
        <f t="shared" si="0"/>
        <v>YAG1UKLevel 7 (taught)Female + maleAllAll</v>
      </c>
      <c r="B13" s="214" t="s">
        <v>251</v>
      </c>
      <c r="C13" s="214" t="s">
        <v>26</v>
      </c>
      <c r="D13" s="214">
        <v>1</v>
      </c>
      <c r="E13" s="214" t="s">
        <v>35</v>
      </c>
      <c r="F13" s="214" t="s">
        <v>247</v>
      </c>
      <c r="G13" s="214" t="s">
        <v>246</v>
      </c>
      <c r="H13" s="214" t="s">
        <v>20</v>
      </c>
      <c r="I13" s="214" t="s">
        <v>20</v>
      </c>
      <c r="J13" s="214">
        <v>103335</v>
      </c>
      <c r="K13" s="214">
        <v>102250</v>
      </c>
      <c r="L13" s="214">
        <v>2.6</v>
      </c>
      <c r="M13" s="214">
        <v>1</v>
      </c>
      <c r="N13" s="214">
        <v>99605</v>
      </c>
      <c r="O13" s="214">
        <v>5.6</v>
      </c>
      <c r="P13" s="214">
        <v>4.7</v>
      </c>
      <c r="Q13" s="214">
        <v>73.599999999999994</v>
      </c>
      <c r="R13" s="214">
        <v>85.9</v>
      </c>
      <c r="S13" s="214">
        <v>89.7</v>
      </c>
      <c r="T13" s="214">
        <v>16</v>
      </c>
      <c r="U13" s="214">
        <v>70975</v>
      </c>
      <c r="V13" s="214">
        <v>21500</v>
      </c>
      <c r="W13" s="214">
        <v>27400</v>
      </c>
      <c r="X13" s="214">
        <v>38300</v>
      </c>
    </row>
    <row r="14" spans="1:24" x14ac:dyDescent="0.25">
      <c r="A14" t="str">
        <f t="shared" ref="A14:A77" si="1">"YAG"&amp;D14 &amp;E14 &amp;F14 &amp; G14 &amp;H14 &amp;I14</f>
        <v>YAG1UKLevel 8Female + maleAllAll</v>
      </c>
      <c r="B14" s="214" t="s">
        <v>251</v>
      </c>
      <c r="C14" s="214" t="s">
        <v>26</v>
      </c>
      <c r="D14" s="214">
        <v>1</v>
      </c>
      <c r="E14" s="214" t="s">
        <v>35</v>
      </c>
      <c r="F14" s="214" t="s">
        <v>248</v>
      </c>
      <c r="G14" s="214" t="s">
        <v>246</v>
      </c>
      <c r="H14" s="214" t="s">
        <v>20</v>
      </c>
      <c r="I14" s="214" t="s">
        <v>20</v>
      </c>
      <c r="J14" s="214">
        <v>10445</v>
      </c>
      <c r="K14" s="214">
        <v>10175</v>
      </c>
      <c r="L14" s="214">
        <v>3</v>
      </c>
      <c r="M14" s="214">
        <v>2.5</v>
      </c>
      <c r="N14" s="214">
        <v>9875</v>
      </c>
      <c r="O14" s="214">
        <v>9.6999999999999993</v>
      </c>
      <c r="P14" s="214">
        <v>4.5999999999999996</v>
      </c>
      <c r="Q14" s="214">
        <v>79</v>
      </c>
      <c r="R14" s="214">
        <v>84.7</v>
      </c>
      <c r="S14" s="214">
        <v>85.7</v>
      </c>
      <c r="T14" s="214">
        <v>6.7</v>
      </c>
      <c r="U14" s="214">
        <v>7430</v>
      </c>
      <c r="V14" s="214">
        <v>26600</v>
      </c>
      <c r="W14" s="214">
        <v>33200</v>
      </c>
      <c r="X14" s="214">
        <v>41600</v>
      </c>
    </row>
    <row r="15" spans="1:24" x14ac:dyDescent="0.25">
      <c r="A15" t="str">
        <f t="shared" si="1"/>
        <v>YAG10UKLevel 7 (research)FemaleAllAll</v>
      </c>
      <c r="B15" s="214" t="s">
        <v>251</v>
      </c>
      <c r="C15" s="214" t="s">
        <v>252</v>
      </c>
      <c r="D15" s="214">
        <v>10</v>
      </c>
      <c r="E15" s="214" t="s">
        <v>35</v>
      </c>
      <c r="F15" s="214" t="s">
        <v>245</v>
      </c>
      <c r="G15" s="214" t="s">
        <v>21</v>
      </c>
      <c r="H15" s="214" t="s">
        <v>20</v>
      </c>
      <c r="I15" s="214" t="s">
        <v>20</v>
      </c>
      <c r="J15" s="214">
        <v>710</v>
      </c>
      <c r="K15" s="214">
        <v>680</v>
      </c>
      <c r="L15" s="214">
        <v>9.6999999999999993</v>
      </c>
      <c r="M15" s="214">
        <v>4.5</v>
      </c>
      <c r="N15" s="214">
        <v>615</v>
      </c>
      <c r="O15" s="214">
        <v>13.4</v>
      </c>
      <c r="P15" s="214">
        <v>5.2</v>
      </c>
      <c r="Q15" s="214">
        <v>73.2</v>
      </c>
      <c r="R15" s="214">
        <v>79.599999999999994</v>
      </c>
      <c r="S15" s="214">
        <v>81.400000000000006</v>
      </c>
      <c r="T15" s="214">
        <v>8.1999999999999993</v>
      </c>
      <c r="U15" s="214">
        <v>405</v>
      </c>
      <c r="V15" s="214">
        <v>20100</v>
      </c>
      <c r="W15" s="214">
        <v>35000</v>
      </c>
      <c r="X15" s="214">
        <v>46700</v>
      </c>
    </row>
    <row r="16" spans="1:24" x14ac:dyDescent="0.25">
      <c r="A16" t="str">
        <f t="shared" si="1"/>
        <v>YAG10UKLevel 7 (research)MaleAllAll</v>
      </c>
      <c r="B16" s="214" t="s">
        <v>251</v>
      </c>
      <c r="C16" s="214" t="s">
        <v>252</v>
      </c>
      <c r="D16" s="214">
        <v>10</v>
      </c>
      <c r="E16" s="214" t="s">
        <v>35</v>
      </c>
      <c r="F16" s="214" t="s">
        <v>245</v>
      </c>
      <c r="G16" s="214" t="s">
        <v>22</v>
      </c>
      <c r="H16" s="214" t="s">
        <v>20</v>
      </c>
      <c r="I16" s="214" t="s">
        <v>20</v>
      </c>
      <c r="J16" s="214">
        <v>740</v>
      </c>
      <c r="K16" s="214">
        <v>700</v>
      </c>
      <c r="L16" s="214">
        <v>3.4</v>
      </c>
      <c r="M16" s="214">
        <v>5.0999999999999996</v>
      </c>
      <c r="N16" s="214">
        <v>675</v>
      </c>
      <c r="O16" s="214">
        <v>16.8</v>
      </c>
      <c r="P16" s="214">
        <v>5.2</v>
      </c>
      <c r="Q16" s="214">
        <v>73.599999999999994</v>
      </c>
      <c r="R16" s="214">
        <v>77.400000000000006</v>
      </c>
      <c r="S16" s="214">
        <v>78</v>
      </c>
      <c r="T16" s="214">
        <v>4.4000000000000004</v>
      </c>
      <c r="U16" s="214">
        <v>450</v>
      </c>
      <c r="V16" s="214">
        <v>29200</v>
      </c>
      <c r="W16" s="214">
        <v>40200</v>
      </c>
      <c r="X16" s="214">
        <v>59500</v>
      </c>
    </row>
    <row r="17" spans="1:24" x14ac:dyDescent="0.25">
      <c r="A17" t="str">
        <f t="shared" si="1"/>
        <v>YAG10UKLevel 7 (taught)FemaleAllAll</v>
      </c>
      <c r="B17" s="214" t="s">
        <v>251</v>
      </c>
      <c r="C17" s="214" t="s">
        <v>252</v>
      </c>
      <c r="D17" s="214">
        <v>10</v>
      </c>
      <c r="E17" s="214" t="s">
        <v>35</v>
      </c>
      <c r="F17" s="214" t="s">
        <v>247</v>
      </c>
      <c r="G17" s="214" t="s">
        <v>21</v>
      </c>
      <c r="H17" s="214" t="s">
        <v>20</v>
      </c>
      <c r="I17" s="214" t="s">
        <v>20</v>
      </c>
      <c r="J17" s="214">
        <v>54010</v>
      </c>
      <c r="K17" s="214">
        <v>52360</v>
      </c>
      <c r="L17" s="214">
        <v>8.6</v>
      </c>
      <c r="M17" s="214">
        <v>3</v>
      </c>
      <c r="N17" s="214">
        <v>47860</v>
      </c>
      <c r="O17" s="214">
        <v>12</v>
      </c>
      <c r="P17" s="214">
        <v>4</v>
      </c>
      <c r="Q17" s="214">
        <v>78.2</v>
      </c>
      <c r="R17" s="214">
        <v>83</v>
      </c>
      <c r="S17" s="214">
        <v>84</v>
      </c>
      <c r="T17" s="214">
        <v>5.8</v>
      </c>
      <c r="U17" s="214">
        <v>35045</v>
      </c>
      <c r="V17" s="214">
        <v>17900</v>
      </c>
      <c r="W17" s="214">
        <v>30700</v>
      </c>
      <c r="X17" s="214">
        <v>42000</v>
      </c>
    </row>
    <row r="18" spans="1:24" x14ac:dyDescent="0.25">
      <c r="A18" t="str">
        <f t="shared" si="1"/>
        <v>YAG10UKLevel 7 (taught)MaleAllAll</v>
      </c>
      <c r="B18" s="214" t="s">
        <v>251</v>
      </c>
      <c r="C18" s="214" t="s">
        <v>252</v>
      </c>
      <c r="D18" s="214">
        <v>10</v>
      </c>
      <c r="E18" s="214" t="s">
        <v>35</v>
      </c>
      <c r="F18" s="214" t="s">
        <v>247</v>
      </c>
      <c r="G18" s="214" t="s">
        <v>22</v>
      </c>
      <c r="H18" s="214" t="s">
        <v>20</v>
      </c>
      <c r="I18" s="214" t="s">
        <v>20</v>
      </c>
      <c r="J18" s="214">
        <v>35430</v>
      </c>
      <c r="K18" s="214">
        <v>33635</v>
      </c>
      <c r="L18" s="214">
        <v>4.8</v>
      </c>
      <c r="M18" s="214">
        <v>5.0999999999999996</v>
      </c>
      <c r="N18" s="214">
        <v>32020</v>
      </c>
      <c r="O18" s="214">
        <v>13.2</v>
      </c>
      <c r="P18" s="214">
        <v>3.7</v>
      </c>
      <c r="Q18" s="214">
        <v>77.5</v>
      </c>
      <c r="R18" s="214">
        <v>82.1</v>
      </c>
      <c r="S18" s="214">
        <v>83.1</v>
      </c>
      <c r="T18" s="214">
        <v>5.6</v>
      </c>
      <c r="U18" s="214">
        <v>23290</v>
      </c>
      <c r="V18" s="214">
        <v>28100</v>
      </c>
      <c r="W18" s="214">
        <v>41200</v>
      </c>
      <c r="X18" s="214">
        <v>60200</v>
      </c>
    </row>
    <row r="19" spans="1:24" x14ac:dyDescent="0.25">
      <c r="A19" t="str">
        <f t="shared" si="1"/>
        <v>YAG10UKLevel 8FemaleAllAll</v>
      </c>
      <c r="B19" s="214" t="s">
        <v>251</v>
      </c>
      <c r="C19" s="214" t="s">
        <v>252</v>
      </c>
      <c r="D19" s="214">
        <v>10</v>
      </c>
      <c r="E19" s="214" t="s">
        <v>35</v>
      </c>
      <c r="F19" s="214" t="s">
        <v>248</v>
      </c>
      <c r="G19" s="214" t="s">
        <v>21</v>
      </c>
      <c r="H19" s="214" t="s">
        <v>20</v>
      </c>
      <c r="I19" s="214" t="s">
        <v>20</v>
      </c>
      <c r="J19" s="214">
        <v>3665</v>
      </c>
      <c r="K19" s="214">
        <v>3490</v>
      </c>
      <c r="L19" s="214">
        <v>11.4</v>
      </c>
      <c r="M19" s="214">
        <v>4.7</v>
      </c>
      <c r="N19" s="214">
        <v>3095</v>
      </c>
      <c r="O19" s="214">
        <v>14.8</v>
      </c>
      <c r="P19" s="214">
        <v>2.9</v>
      </c>
      <c r="Q19" s="214">
        <v>78.5</v>
      </c>
      <c r="R19" s="214">
        <v>82</v>
      </c>
      <c r="S19" s="214">
        <v>82.3</v>
      </c>
      <c r="T19" s="214">
        <v>3.8</v>
      </c>
      <c r="U19" s="214">
        <v>2280</v>
      </c>
      <c r="V19" s="214">
        <v>23400</v>
      </c>
      <c r="W19" s="214">
        <v>37200</v>
      </c>
      <c r="X19" s="214">
        <v>49400</v>
      </c>
    </row>
    <row r="20" spans="1:24" x14ac:dyDescent="0.25">
      <c r="A20" t="str">
        <f t="shared" si="1"/>
        <v>YAG10UKLevel 8MaleAllAll</v>
      </c>
      <c r="B20" s="214" t="s">
        <v>251</v>
      </c>
      <c r="C20" s="214" t="s">
        <v>252</v>
      </c>
      <c r="D20" s="214">
        <v>10</v>
      </c>
      <c r="E20" s="214" t="s">
        <v>35</v>
      </c>
      <c r="F20" s="214" t="s">
        <v>248</v>
      </c>
      <c r="G20" s="214" t="s">
        <v>22</v>
      </c>
      <c r="H20" s="214" t="s">
        <v>20</v>
      </c>
      <c r="I20" s="214" t="s">
        <v>20</v>
      </c>
      <c r="J20" s="214">
        <v>4080</v>
      </c>
      <c r="K20" s="214">
        <v>3785</v>
      </c>
      <c r="L20" s="214">
        <v>4.5999999999999996</v>
      </c>
      <c r="M20" s="214">
        <v>7.2</v>
      </c>
      <c r="N20" s="214">
        <v>3610</v>
      </c>
      <c r="O20" s="214">
        <v>14.8</v>
      </c>
      <c r="P20" s="214">
        <v>3</v>
      </c>
      <c r="Q20" s="214">
        <v>78.599999999999994</v>
      </c>
      <c r="R20" s="214">
        <v>81.7</v>
      </c>
      <c r="S20" s="214">
        <v>82.1</v>
      </c>
      <c r="T20" s="214">
        <v>3.5</v>
      </c>
      <c r="U20" s="214">
        <v>2685</v>
      </c>
      <c r="V20" s="214">
        <v>36400</v>
      </c>
      <c r="W20" s="214">
        <v>47600</v>
      </c>
      <c r="X20" s="214">
        <v>68700</v>
      </c>
    </row>
    <row r="21" spans="1:24" x14ac:dyDescent="0.25">
      <c r="A21" t="str">
        <f t="shared" si="1"/>
        <v>YAG5UKLevel 7 (research)FemaleAllAll</v>
      </c>
      <c r="B21" s="214" t="s">
        <v>251</v>
      </c>
      <c r="C21" s="214" t="s">
        <v>184</v>
      </c>
      <c r="D21" s="214">
        <v>5</v>
      </c>
      <c r="E21" s="214" t="s">
        <v>35</v>
      </c>
      <c r="F21" s="214" t="s">
        <v>245</v>
      </c>
      <c r="G21" s="214" t="s">
        <v>21</v>
      </c>
      <c r="H21" s="214" t="s">
        <v>20</v>
      </c>
      <c r="I21" s="214" t="s">
        <v>20</v>
      </c>
      <c r="J21" s="214">
        <v>1050</v>
      </c>
      <c r="K21" s="214">
        <v>1020</v>
      </c>
      <c r="L21" s="214">
        <v>4</v>
      </c>
      <c r="M21" s="214">
        <v>2.9</v>
      </c>
      <c r="N21" s="214">
        <v>980</v>
      </c>
      <c r="O21" s="214">
        <v>10.5</v>
      </c>
      <c r="P21" s="214">
        <v>4.5999999999999996</v>
      </c>
      <c r="Q21" s="214">
        <v>67.599999999999994</v>
      </c>
      <c r="R21" s="214">
        <v>80.400000000000006</v>
      </c>
      <c r="S21" s="214">
        <v>84.9</v>
      </c>
      <c r="T21" s="214">
        <v>17.3</v>
      </c>
      <c r="U21" s="214">
        <v>620</v>
      </c>
      <c r="V21" s="214">
        <v>23700</v>
      </c>
      <c r="W21" s="214">
        <v>32500</v>
      </c>
      <c r="X21" s="214">
        <v>43400</v>
      </c>
    </row>
    <row r="22" spans="1:24" x14ac:dyDescent="0.25">
      <c r="A22" t="str">
        <f t="shared" si="1"/>
        <v>YAG5UKLevel 7 (research)MaleAllAll</v>
      </c>
      <c r="B22" s="214" t="s">
        <v>251</v>
      </c>
      <c r="C22" s="214" t="s">
        <v>184</v>
      </c>
      <c r="D22" s="214">
        <v>5</v>
      </c>
      <c r="E22" s="214" t="s">
        <v>35</v>
      </c>
      <c r="F22" s="214" t="s">
        <v>245</v>
      </c>
      <c r="G22" s="214" t="s">
        <v>22</v>
      </c>
      <c r="H22" s="214" t="s">
        <v>20</v>
      </c>
      <c r="I22" s="214" t="s">
        <v>20</v>
      </c>
      <c r="J22" s="214">
        <v>1105</v>
      </c>
      <c r="K22" s="214">
        <v>1065</v>
      </c>
      <c r="L22" s="214">
        <v>4</v>
      </c>
      <c r="M22" s="214">
        <v>3.4</v>
      </c>
      <c r="N22" s="214">
        <v>1020</v>
      </c>
      <c r="O22" s="214">
        <v>11.8</v>
      </c>
      <c r="P22" s="214">
        <v>4.0999999999999996</v>
      </c>
      <c r="Q22" s="214">
        <v>68.3</v>
      </c>
      <c r="R22" s="214">
        <v>79.8</v>
      </c>
      <c r="S22" s="214">
        <v>84.1</v>
      </c>
      <c r="T22" s="214">
        <v>15.8</v>
      </c>
      <c r="U22" s="214">
        <v>655</v>
      </c>
      <c r="V22" s="214">
        <v>27000</v>
      </c>
      <c r="W22" s="214">
        <v>36100</v>
      </c>
      <c r="X22" s="214">
        <v>53700</v>
      </c>
    </row>
    <row r="23" spans="1:24" x14ac:dyDescent="0.25">
      <c r="A23" t="str">
        <f t="shared" si="1"/>
        <v>YAG5UKLevel 7 (taught)FemaleAllAll</v>
      </c>
      <c r="B23" s="214" t="s">
        <v>251</v>
      </c>
      <c r="C23" s="214" t="s">
        <v>184</v>
      </c>
      <c r="D23" s="214">
        <v>5</v>
      </c>
      <c r="E23" s="214" t="s">
        <v>35</v>
      </c>
      <c r="F23" s="214" t="s">
        <v>247</v>
      </c>
      <c r="G23" s="214" t="s">
        <v>21</v>
      </c>
      <c r="H23" s="214" t="s">
        <v>20</v>
      </c>
      <c r="I23" s="214" t="s">
        <v>20</v>
      </c>
      <c r="J23" s="214">
        <v>65245</v>
      </c>
      <c r="K23" s="214">
        <v>63785</v>
      </c>
      <c r="L23" s="214">
        <v>4.3</v>
      </c>
      <c r="M23" s="214">
        <v>2.2000000000000002</v>
      </c>
      <c r="N23" s="214">
        <v>61065</v>
      </c>
      <c r="O23" s="214">
        <v>8.3000000000000007</v>
      </c>
      <c r="P23" s="214">
        <v>4.3</v>
      </c>
      <c r="Q23" s="214">
        <v>77.3</v>
      </c>
      <c r="R23" s="214">
        <v>85.7</v>
      </c>
      <c r="S23" s="214">
        <v>87.5</v>
      </c>
      <c r="T23" s="214">
        <v>10.199999999999999</v>
      </c>
      <c r="U23" s="214">
        <v>45180</v>
      </c>
      <c r="V23" s="214">
        <v>21200</v>
      </c>
      <c r="W23" s="214">
        <v>31000</v>
      </c>
      <c r="X23" s="214">
        <v>39800</v>
      </c>
    </row>
    <row r="24" spans="1:24" x14ac:dyDescent="0.25">
      <c r="A24" t="str">
        <f t="shared" si="1"/>
        <v>YAG5UKLevel 7 (taught)MaleAllAll</v>
      </c>
      <c r="B24" s="214" t="s">
        <v>251</v>
      </c>
      <c r="C24" s="214" t="s">
        <v>184</v>
      </c>
      <c r="D24" s="214">
        <v>5</v>
      </c>
      <c r="E24" s="214" t="s">
        <v>35</v>
      </c>
      <c r="F24" s="214" t="s">
        <v>247</v>
      </c>
      <c r="G24" s="214" t="s">
        <v>22</v>
      </c>
      <c r="H24" s="214" t="s">
        <v>20</v>
      </c>
      <c r="I24" s="214" t="s">
        <v>20</v>
      </c>
      <c r="J24" s="214">
        <v>40925</v>
      </c>
      <c r="K24" s="214">
        <v>39625</v>
      </c>
      <c r="L24" s="214">
        <v>3.5</v>
      </c>
      <c r="M24" s="214">
        <v>3.2</v>
      </c>
      <c r="N24" s="214">
        <v>38225</v>
      </c>
      <c r="O24" s="214">
        <v>10.4</v>
      </c>
      <c r="P24" s="214">
        <v>4.3</v>
      </c>
      <c r="Q24" s="214">
        <v>75.5</v>
      </c>
      <c r="R24" s="214">
        <v>83.4</v>
      </c>
      <c r="S24" s="214">
        <v>85.3</v>
      </c>
      <c r="T24" s="214">
        <v>9.8000000000000007</v>
      </c>
      <c r="U24" s="214">
        <v>27385</v>
      </c>
      <c r="V24" s="214">
        <v>27000</v>
      </c>
      <c r="W24" s="214">
        <v>37200</v>
      </c>
      <c r="X24" s="214">
        <v>52600</v>
      </c>
    </row>
    <row r="25" spans="1:24" x14ac:dyDescent="0.25">
      <c r="A25" t="str">
        <f t="shared" si="1"/>
        <v>YAG5UKLevel 8FemaleAllAll</v>
      </c>
      <c r="B25" s="214" t="s">
        <v>251</v>
      </c>
      <c r="C25" s="214" t="s">
        <v>184</v>
      </c>
      <c r="D25" s="214">
        <v>5</v>
      </c>
      <c r="E25" s="214" t="s">
        <v>35</v>
      </c>
      <c r="F25" s="214" t="s">
        <v>248</v>
      </c>
      <c r="G25" s="214" t="s">
        <v>21</v>
      </c>
      <c r="H25" s="214" t="s">
        <v>20</v>
      </c>
      <c r="I25" s="214" t="s">
        <v>20</v>
      </c>
      <c r="J25" s="214">
        <v>4880</v>
      </c>
      <c r="K25" s="214">
        <v>4685</v>
      </c>
      <c r="L25" s="214">
        <v>6.5</v>
      </c>
      <c r="M25" s="214">
        <v>4</v>
      </c>
      <c r="N25" s="214">
        <v>4380</v>
      </c>
      <c r="O25" s="214">
        <v>10.4</v>
      </c>
      <c r="P25" s="214">
        <v>3.4</v>
      </c>
      <c r="Q25" s="214">
        <v>80.5</v>
      </c>
      <c r="R25" s="214">
        <v>85.8</v>
      </c>
      <c r="S25" s="214">
        <v>86.2</v>
      </c>
      <c r="T25" s="214">
        <v>5.7</v>
      </c>
      <c r="U25" s="214">
        <v>3365</v>
      </c>
      <c r="V25" s="214">
        <v>23700</v>
      </c>
      <c r="W25" s="214">
        <v>35000</v>
      </c>
      <c r="X25" s="214">
        <v>44500</v>
      </c>
    </row>
    <row r="26" spans="1:24" x14ac:dyDescent="0.25">
      <c r="A26" t="str">
        <f t="shared" si="1"/>
        <v>YAG5UKLevel 8MaleAllAll</v>
      </c>
      <c r="B26" s="214" t="s">
        <v>251</v>
      </c>
      <c r="C26" s="214" t="s">
        <v>184</v>
      </c>
      <c r="D26" s="214">
        <v>5</v>
      </c>
      <c r="E26" s="214" t="s">
        <v>35</v>
      </c>
      <c r="F26" s="214" t="s">
        <v>248</v>
      </c>
      <c r="G26" s="214" t="s">
        <v>22</v>
      </c>
      <c r="H26" s="214" t="s">
        <v>20</v>
      </c>
      <c r="I26" s="214" t="s">
        <v>20</v>
      </c>
      <c r="J26" s="214">
        <v>5255</v>
      </c>
      <c r="K26" s="214">
        <v>4965</v>
      </c>
      <c r="L26" s="214">
        <v>4</v>
      </c>
      <c r="M26" s="214">
        <v>5.5</v>
      </c>
      <c r="N26" s="214">
        <v>4765</v>
      </c>
      <c r="O26" s="214">
        <v>13.7</v>
      </c>
      <c r="P26" s="214">
        <v>3.5</v>
      </c>
      <c r="Q26" s="214">
        <v>78.2</v>
      </c>
      <c r="R26" s="214">
        <v>82.2</v>
      </c>
      <c r="S26" s="214">
        <v>82.8</v>
      </c>
      <c r="T26" s="214">
        <v>4.5999999999999996</v>
      </c>
      <c r="U26" s="214">
        <v>3525</v>
      </c>
      <c r="V26" s="214">
        <v>32500</v>
      </c>
      <c r="W26" s="214">
        <v>40500</v>
      </c>
      <c r="X26" s="214">
        <v>54800</v>
      </c>
    </row>
    <row r="27" spans="1:24" x14ac:dyDescent="0.25">
      <c r="A27" t="str">
        <f t="shared" si="1"/>
        <v>YAG3UKLevel 7 (research)FemaleAllAll</v>
      </c>
      <c r="B27" s="214" t="s">
        <v>251</v>
      </c>
      <c r="C27" s="214" t="s">
        <v>37</v>
      </c>
      <c r="D27" s="214">
        <v>3</v>
      </c>
      <c r="E27" s="214" t="s">
        <v>35</v>
      </c>
      <c r="F27" s="214" t="s">
        <v>245</v>
      </c>
      <c r="G27" s="214" t="s">
        <v>21</v>
      </c>
      <c r="H27" s="214" t="s">
        <v>20</v>
      </c>
      <c r="I27" s="214" t="s">
        <v>20</v>
      </c>
      <c r="J27" s="214">
        <v>1150</v>
      </c>
      <c r="K27" s="214">
        <v>1120</v>
      </c>
      <c r="L27" s="214">
        <v>2.2000000000000002</v>
      </c>
      <c r="M27" s="214">
        <v>2.4</v>
      </c>
      <c r="N27" s="214">
        <v>1095</v>
      </c>
      <c r="O27" s="214">
        <v>7.6</v>
      </c>
      <c r="P27" s="214">
        <v>3</v>
      </c>
      <c r="Q27" s="214">
        <v>53.6</v>
      </c>
      <c r="R27" s="214">
        <v>79.5</v>
      </c>
      <c r="S27" s="214">
        <v>89.4</v>
      </c>
      <c r="T27" s="214">
        <v>35.799999999999997</v>
      </c>
      <c r="U27" s="214">
        <v>555</v>
      </c>
      <c r="V27" s="214">
        <v>20100</v>
      </c>
      <c r="W27" s="214">
        <v>29600</v>
      </c>
      <c r="X27" s="214">
        <v>40600</v>
      </c>
    </row>
    <row r="28" spans="1:24" x14ac:dyDescent="0.25">
      <c r="A28" t="str">
        <f t="shared" si="1"/>
        <v>YAG3UKLevel 7 (research)MaleAllAll</v>
      </c>
      <c r="B28" s="214" t="s">
        <v>251</v>
      </c>
      <c r="C28" s="214" t="s">
        <v>37</v>
      </c>
      <c r="D28" s="214">
        <v>3</v>
      </c>
      <c r="E28" s="214" t="s">
        <v>35</v>
      </c>
      <c r="F28" s="214" t="s">
        <v>245</v>
      </c>
      <c r="G28" s="214" t="s">
        <v>22</v>
      </c>
      <c r="H28" s="214" t="s">
        <v>20</v>
      </c>
      <c r="I28" s="214" t="s">
        <v>20</v>
      </c>
      <c r="J28" s="214">
        <v>1170</v>
      </c>
      <c r="K28" s="214">
        <v>1155</v>
      </c>
      <c r="L28" s="214">
        <v>1.5</v>
      </c>
      <c r="M28" s="214">
        <v>1.5</v>
      </c>
      <c r="N28" s="214">
        <v>1135</v>
      </c>
      <c r="O28" s="214">
        <v>8.5</v>
      </c>
      <c r="P28" s="214">
        <v>3.5</v>
      </c>
      <c r="Q28" s="214">
        <v>48.1</v>
      </c>
      <c r="R28" s="214">
        <v>74.5</v>
      </c>
      <c r="S28" s="214">
        <v>88</v>
      </c>
      <c r="T28" s="214">
        <v>39.799999999999997</v>
      </c>
      <c r="U28" s="214">
        <v>520</v>
      </c>
      <c r="V28" s="214">
        <v>25200</v>
      </c>
      <c r="W28" s="214">
        <v>35800</v>
      </c>
      <c r="X28" s="214">
        <v>50000</v>
      </c>
    </row>
    <row r="29" spans="1:24" x14ac:dyDescent="0.25">
      <c r="A29" t="str">
        <f t="shared" si="1"/>
        <v>YAG3UKLevel 7 (taught)FemaleAllAll</v>
      </c>
      <c r="B29" s="214" t="s">
        <v>251</v>
      </c>
      <c r="C29" s="214" t="s">
        <v>37</v>
      </c>
      <c r="D29" s="214">
        <v>3</v>
      </c>
      <c r="E29" s="214" t="s">
        <v>35</v>
      </c>
      <c r="F29" s="214" t="s">
        <v>247</v>
      </c>
      <c r="G29" s="214" t="s">
        <v>21</v>
      </c>
      <c r="H29" s="214" t="s">
        <v>20</v>
      </c>
      <c r="I29" s="214" t="s">
        <v>20</v>
      </c>
      <c r="J29" s="214">
        <v>62575</v>
      </c>
      <c r="K29" s="214">
        <v>61605</v>
      </c>
      <c r="L29" s="214">
        <v>3.2</v>
      </c>
      <c r="M29" s="214">
        <v>1.6</v>
      </c>
      <c r="N29" s="214">
        <v>59615</v>
      </c>
      <c r="O29" s="214">
        <v>6.7</v>
      </c>
      <c r="P29" s="214">
        <v>4</v>
      </c>
      <c r="Q29" s="214">
        <v>74.8</v>
      </c>
      <c r="R29" s="214">
        <v>86.6</v>
      </c>
      <c r="S29" s="214">
        <v>89.2</v>
      </c>
      <c r="T29" s="214">
        <v>14.5</v>
      </c>
      <c r="U29" s="214">
        <v>43095</v>
      </c>
      <c r="V29" s="214">
        <v>21900</v>
      </c>
      <c r="W29" s="214">
        <v>28800</v>
      </c>
      <c r="X29" s="214">
        <v>38300</v>
      </c>
    </row>
    <row r="30" spans="1:24" x14ac:dyDescent="0.25">
      <c r="A30" t="str">
        <f t="shared" si="1"/>
        <v>YAG3UKLevel 7 (taught)MaleAllAll</v>
      </c>
      <c r="B30" s="214" t="s">
        <v>251</v>
      </c>
      <c r="C30" s="214" t="s">
        <v>37</v>
      </c>
      <c r="D30" s="214">
        <v>3</v>
      </c>
      <c r="E30" s="214" t="s">
        <v>35</v>
      </c>
      <c r="F30" s="214" t="s">
        <v>247</v>
      </c>
      <c r="G30" s="214" t="s">
        <v>22</v>
      </c>
      <c r="H30" s="214" t="s">
        <v>20</v>
      </c>
      <c r="I30" s="214" t="s">
        <v>20</v>
      </c>
      <c r="J30" s="214">
        <v>38750</v>
      </c>
      <c r="K30" s="214">
        <v>37805</v>
      </c>
      <c r="L30" s="214">
        <v>2.9</v>
      </c>
      <c r="M30" s="214">
        <v>2.4</v>
      </c>
      <c r="N30" s="214">
        <v>36710</v>
      </c>
      <c r="O30" s="214">
        <v>8.6999999999999993</v>
      </c>
      <c r="P30" s="214">
        <v>4.4000000000000004</v>
      </c>
      <c r="Q30" s="214">
        <v>72.3</v>
      </c>
      <c r="R30" s="214">
        <v>83.4</v>
      </c>
      <c r="S30" s="214">
        <v>86.8</v>
      </c>
      <c r="T30" s="214">
        <v>14.5</v>
      </c>
      <c r="U30" s="214">
        <v>25370</v>
      </c>
      <c r="V30" s="214">
        <v>25600</v>
      </c>
      <c r="W30" s="214">
        <v>34300</v>
      </c>
      <c r="X30" s="214">
        <v>49300</v>
      </c>
    </row>
    <row r="31" spans="1:24" x14ac:dyDescent="0.25">
      <c r="A31" t="str">
        <f t="shared" si="1"/>
        <v>YAG3UKLevel 8FemaleAllAll</v>
      </c>
      <c r="B31" s="214" t="s">
        <v>251</v>
      </c>
      <c r="C31" s="214" t="s">
        <v>37</v>
      </c>
      <c r="D31" s="214">
        <v>3</v>
      </c>
      <c r="E31" s="214" t="s">
        <v>35</v>
      </c>
      <c r="F31" s="214" t="s">
        <v>248</v>
      </c>
      <c r="G31" s="214" t="s">
        <v>21</v>
      </c>
      <c r="H31" s="214" t="s">
        <v>20</v>
      </c>
      <c r="I31" s="214" t="s">
        <v>20</v>
      </c>
      <c r="J31" s="214">
        <v>5070</v>
      </c>
      <c r="K31" s="214">
        <v>4900</v>
      </c>
      <c r="L31" s="214">
        <v>4.3</v>
      </c>
      <c r="M31" s="214">
        <v>3.3</v>
      </c>
      <c r="N31" s="214">
        <v>4690</v>
      </c>
      <c r="O31" s="214">
        <v>10.1</v>
      </c>
      <c r="P31" s="214">
        <v>3.6</v>
      </c>
      <c r="Q31" s="214">
        <v>79.5</v>
      </c>
      <c r="R31" s="214">
        <v>85.4</v>
      </c>
      <c r="S31" s="214">
        <v>86.3</v>
      </c>
      <c r="T31" s="214">
        <v>6.8</v>
      </c>
      <c r="U31" s="214">
        <v>3530</v>
      </c>
      <c r="V31" s="214">
        <v>25300</v>
      </c>
      <c r="W31" s="214">
        <v>34300</v>
      </c>
      <c r="X31" s="214">
        <v>42900</v>
      </c>
    </row>
    <row r="32" spans="1:24" x14ac:dyDescent="0.25">
      <c r="A32" t="str">
        <f t="shared" si="1"/>
        <v>YAG3UKLevel 8MaleAllAll</v>
      </c>
      <c r="B32" s="214" t="s">
        <v>251</v>
      </c>
      <c r="C32" s="214" t="s">
        <v>37</v>
      </c>
      <c r="D32" s="214">
        <v>3</v>
      </c>
      <c r="E32" s="214" t="s">
        <v>35</v>
      </c>
      <c r="F32" s="214" t="s">
        <v>248</v>
      </c>
      <c r="G32" s="214" t="s">
        <v>22</v>
      </c>
      <c r="H32" s="214" t="s">
        <v>20</v>
      </c>
      <c r="I32" s="214" t="s">
        <v>20</v>
      </c>
      <c r="J32" s="214">
        <v>5345</v>
      </c>
      <c r="K32" s="214">
        <v>5135</v>
      </c>
      <c r="L32" s="214">
        <v>3.1</v>
      </c>
      <c r="M32" s="214">
        <v>4</v>
      </c>
      <c r="N32" s="214">
        <v>4975</v>
      </c>
      <c r="O32" s="214">
        <v>12</v>
      </c>
      <c r="P32" s="214">
        <v>3.8</v>
      </c>
      <c r="Q32" s="214">
        <v>77.8</v>
      </c>
      <c r="R32" s="214">
        <v>83.4</v>
      </c>
      <c r="S32" s="214">
        <v>84.2</v>
      </c>
      <c r="T32" s="214">
        <v>6.4</v>
      </c>
      <c r="U32" s="214">
        <v>3685</v>
      </c>
      <c r="V32" s="214">
        <v>30700</v>
      </c>
      <c r="W32" s="214">
        <v>38300</v>
      </c>
      <c r="X32" s="214">
        <v>50000</v>
      </c>
    </row>
    <row r="33" spans="1:24" x14ac:dyDescent="0.25">
      <c r="A33" t="str">
        <f t="shared" si="1"/>
        <v>YAG1UKLevel 7 (research)FemaleAllAll</v>
      </c>
      <c r="B33" s="214" t="s">
        <v>251</v>
      </c>
      <c r="C33" s="214" t="s">
        <v>26</v>
      </c>
      <c r="D33" s="214">
        <v>1</v>
      </c>
      <c r="E33" s="214" t="s">
        <v>35</v>
      </c>
      <c r="F33" s="214" t="s">
        <v>245</v>
      </c>
      <c r="G33" s="214" t="s">
        <v>21</v>
      </c>
      <c r="H33" s="214" t="s">
        <v>20</v>
      </c>
      <c r="I33" s="214" t="s">
        <v>20</v>
      </c>
      <c r="J33" s="214">
        <v>1190</v>
      </c>
      <c r="K33" s="214">
        <v>1175</v>
      </c>
      <c r="L33" s="214">
        <v>1.7</v>
      </c>
      <c r="M33" s="214">
        <v>1.3</v>
      </c>
      <c r="N33" s="214">
        <v>1155</v>
      </c>
      <c r="O33" s="214">
        <v>6.5</v>
      </c>
      <c r="P33" s="214">
        <v>3</v>
      </c>
      <c r="Q33" s="214">
        <v>53.7</v>
      </c>
      <c r="R33" s="214">
        <v>76.599999999999994</v>
      </c>
      <c r="S33" s="214">
        <v>90.5</v>
      </c>
      <c r="T33" s="214">
        <v>36.700000000000003</v>
      </c>
      <c r="U33" s="214">
        <v>595</v>
      </c>
      <c r="V33" s="214">
        <v>19000</v>
      </c>
      <c r="W33" s="214">
        <v>25900</v>
      </c>
      <c r="X33" s="214">
        <v>34700</v>
      </c>
    </row>
    <row r="34" spans="1:24" x14ac:dyDescent="0.25">
      <c r="A34" t="str">
        <f t="shared" si="1"/>
        <v>YAG1UKLevel 7 (research)MaleAllAll</v>
      </c>
      <c r="B34" s="214" t="s">
        <v>251</v>
      </c>
      <c r="C34" s="214" t="s">
        <v>26</v>
      </c>
      <c r="D34" s="214">
        <v>1</v>
      </c>
      <c r="E34" s="214" t="s">
        <v>35</v>
      </c>
      <c r="F34" s="214" t="s">
        <v>245</v>
      </c>
      <c r="G34" s="214" t="s">
        <v>22</v>
      </c>
      <c r="H34" s="214" t="s">
        <v>20</v>
      </c>
      <c r="I34" s="214" t="s">
        <v>20</v>
      </c>
      <c r="J34" s="214">
        <v>1230</v>
      </c>
      <c r="K34" s="214">
        <v>1215</v>
      </c>
      <c r="L34" s="214">
        <v>1.5</v>
      </c>
      <c r="M34" s="214">
        <v>1.3</v>
      </c>
      <c r="N34" s="214">
        <v>1195</v>
      </c>
      <c r="O34" s="214">
        <v>7</v>
      </c>
      <c r="P34" s="214">
        <v>4.3</v>
      </c>
      <c r="Q34" s="214">
        <v>44.3</v>
      </c>
      <c r="R34" s="214">
        <v>70.599999999999994</v>
      </c>
      <c r="S34" s="214">
        <v>88.7</v>
      </c>
      <c r="T34" s="214">
        <v>44.4</v>
      </c>
      <c r="U34" s="214">
        <v>500</v>
      </c>
      <c r="V34" s="214">
        <v>20800</v>
      </c>
      <c r="W34" s="214">
        <v>30300</v>
      </c>
      <c r="X34" s="214">
        <v>43100</v>
      </c>
    </row>
    <row r="35" spans="1:24" x14ac:dyDescent="0.25">
      <c r="A35" t="str">
        <f t="shared" si="1"/>
        <v>YAG1UKLevel 7 (taught)FemaleAllAll</v>
      </c>
      <c r="B35" s="214" t="s">
        <v>251</v>
      </c>
      <c r="C35" s="214" t="s">
        <v>26</v>
      </c>
      <c r="D35" s="214">
        <v>1</v>
      </c>
      <c r="E35" s="214" t="s">
        <v>35</v>
      </c>
      <c r="F35" s="214" t="s">
        <v>247</v>
      </c>
      <c r="G35" s="214" t="s">
        <v>21</v>
      </c>
      <c r="H35" s="214" t="s">
        <v>20</v>
      </c>
      <c r="I35" s="214" t="s">
        <v>20</v>
      </c>
      <c r="J35" s="214">
        <v>63995</v>
      </c>
      <c r="K35" s="214">
        <v>63435</v>
      </c>
      <c r="L35" s="214">
        <v>2.6</v>
      </c>
      <c r="M35" s="214">
        <v>0.9</v>
      </c>
      <c r="N35" s="214">
        <v>61790</v>
      </c>
      <c r="O35" s="214">
        <v>5</v>
      </c>
      <c r="P35" s="214">
        <v>4.3</v>
      </c>
      <c r="Q35" s="214">
        <v>74.599999999999994</v>
      </c>
      <c r="R35" s="214">
        <v>87.3</v>
      </c>
      <c r="S35" s="214">
        <v>90.7</v>
      </c>
      <c r="T35" s="214">
        <v>16.100000000000001</v>
      </c>
      <c r="U35" s="214">
        <v>44775</v>
      </c>
      <c r="V35" s="214">
        <v>21200</v>
      </c>
      <c r="W35" s="214">
        <v>25900</v>
      </c>
      <c r="X35" s="214">
        <v>35400</v>
      </c>
    </row>
    <row r="36" spans="1:24" x14ac:dyDescent="0.25">
      <c r="A36" t="str">
        <f t="shared" si="1"/>
        <v>YAG1UKLevel 7 (taught)MaleAllAll</v>
      </c>
      <c r="B36" s="214" t="s">
        <v>251</v>
      </c>
      <c r="C36" s="214" t="s">
        <v>26</v>
      </c>
      <c r="D36" s="214">
        <v>1</v>
      </c>
      <c r="E36" s="214" t="s">
        <v>35</v>
      </c>
      <c r="F36" s="214" t="s">
        <v>247</v>
      </c>
      <c r="G36" s="214" t="s">
        <v>22</v>
      </c>
      <c r="H36" s="214" t="s">
        <v>20</v>
      </c>
      <c r="I36" s="214" t="s">
        <v>20</v>
      </c>
      <c r="J36" s="214">
        <v>39335</v>
      </c>
      <c r="K36" s="214">
        <v>38815</v>
      </c>
      <c r="L36" s="214">
        <v>2.6</v>
      </c>
      <c r="M36" s="214">
        <v>1.3</v>
      </c>
      <c r="N36" s="214">
        <v>37815</v>
      </c>
      <c r="O36" s="214">
        <v>6.7</v>
      </c>
      <c r="P36" s="214">
        <v>5.3</v>
      </c>
      <c r="Q36" s="214">
        <v>72</v>
      </c>
      <c r="R36" s="214">
        <v>83.7</v>
      </c>
      <c r="S36" s="214">
        <v>88</v>
      </c>
      <c r="T36" s="214">
        <v>16</v>
      </c>
      <c r="U36" s="214">
        <v>26200</v>
      </c>
      <c r="V36" s="214">
        <v>22600</v>
      </c>
      <c r="W36" s="214">
        <v>29900</v>
      </c>
      <c r="X36" s="214">
        <v>44200</v>
      </c>
    </row>
    <row r="37" spans="1:24" x14ac:dyDescent="0.25">
      <c r="A37" t="str">
        <f t="shared" si="1"/>
        <v>YAG1UKLevel 8FemaleAllAll</v>
      </c>
      <c r="B37" s="214" t="s">
        <v>251</v>
      </c>
      <c r="C37" s="214" t="s">
        <v>26</v>
      </c>
      <c r="D37" s="214">
        <v>1</v>
      </c>
      <c r="E37" s="214" t="s">
        <v>35</v>
      </c>
      <c r="F37" s="214" t="s">
        <v>248</v>
      </c>
      <c r="G37" s="214" t="s">
        <v>21</v>
      </c>
      <c r="H37" s="214" t="s">
        <v>20</v>
      </c>
      <c r="I37" s="214" t="s">
        <v>20</v>
      </c>
      <c r="J37" s="214">
        <v>5085</v>
      </c>
      <c r="K37" s="214">
        <v>4985</v>
      </c>
      <c r="L37" s="214">
        <v>3.4</v>
      </c>
      <c r="M37" s="214">
        <v>2</v>
      </c>
      <c r="N37" s="214">
        <v>4815</v>
      </c>
      <c r="O37" s="214">
        <v>8.1</v>
      </c>
      <c r="P37" s="214">
        <v>4.7</v>
      </c>
      <c r="Q37" s="214">
        <v>79.8</v>
      </c>
      <c r="R37" s="214">
        <v>86.2</v>
      </c>
      <c r="S37" s="214">
        <v>87.2</v>
      </c>
      <c r="T37" s="214">
        <v>7.4</v>
      </c>
      <c r="U37" s="214">
        <v>3685</v>
      </c>
      <c r="V37" s="214">
        <v>24500</v>
      </c>
      <c r="W37" s="214">
        <v>31800</v>
      </c>
      <c r="X37" s="214">
        <v>38700</v>
      </c>
    </row>
    <row r="38" spans="1:24" x14ac:dyDescent="0.25">
      <c r="A38" t="str">
        <f t="shared" si="1"/>
        <v>YAG1UKLevel 8MaleAllAll</v>
      </c>
      <c r="B38" s="214" t="s">
        <v>251</v>
      </c>
      <c r="C38" s="214" t="s">
        <v>26</v>
      </c>
      <c r="D38" s="214">
        <v>1</v>
      </c>
      <c r="E38" s="214" t="s">
        <v>35</v>
      </c>
      <c r="F38" s="214" t="s">
        <v>248</v>
      </c>
      <c r="G38" s="214" t="s">
        <v>22</v>
      </c>
      <c r="H38" s="214" t="s">
        <v>20</v>
      </c>
      <c r="I38" s="214" t="s">
        <v>20</v>
      </c>
      <c r="J38" s="214">
        <v>5360</v>
      </c>
      <c r="K38" s="214">
        <v>5195</v>
      </c>
      <c r="L38" s="214">
        <v>2.6</v>
      </c>
      <c r="M38" s="214">
        <v>3.1</v>
      </c>
      <c r="N38" s="214">
        <v>5060</v>
      </c>
      <c r="O38" s="214">
        <v>11.1</v>
      </c>
      <c r="P38" s="214">
        <v>4.5999999999999996</v>
      </c>
      <c r="Q38" s="214">
        <v>78.099999999999994</v>
      </c>
      <c r="R38" s="214">
        <v>83.4</v>
      </c>
      <c r="S38" s="214">
        <v>84.2</v>
      </c>
      <c r="T38" s="214">
        <v>6.1</v>
      </c>
      <c r="U38" s="214">
        <v>3750</v>
      </c>
      <c r="V38" s="214">
        <v>28500</v>
      </c>
      <c r="W38" s="214">
        <v>34300</v>
      </c>
      <c r="X38" s="214">
        <v>45600</v>
      </c>
    </row>
    <row r="39" spans="1:24" x14ac:dyDescent="0.25">
      <c r="A39" t="str">
        <f t="shared" si="1"/>
        <v>YAG10UKLevel 7Female + maleAgriculture, food and related studiesAll</v>
      </c>
      <c r="B39" s="214" t="s">
        <v>251</v>
      </c>
      <c r="C39" s="214" t="s">
        <v>252</v>
      </c>
      <c r="D39" s="214">
        <v>10</v>
      </c>
      <c r="E39" s="214" t="s">
        <v>35</v>
      </c>
      <c r="F39" s="214" t="s">
        <v>253</v>
      </c>
      <c r="G39" s="214" t="s">
        <v>246</v>
      </c>
      <c r="H39" s="214" t="s">
        <v>59</v>
      </c>
      <c r="I39" s="214" t="s">
        <v>20</v>
      </c>
      <c r="J39" s="214">
        <v>315</v>
      </c>
      <c r="K39" s="214">
        <v>305</v>
      </c>
      <c r="L39" s="214">
        <v>5.4</v>
      </c>
      <c r="M39" s="214">
        <v>3.2</v>
      </c>
      <c r="N39" s="214">
        <v>290</v>
      </c>
      <c r="O39" s="214">
        <v>12.4</v>
      </c>
      <c r="P39" s="214">
        <v>3.5</v>
      </c>
      <c r="Q39" s="214">
        <v>78.099999999999994</v>
      </c>
      <c r="R39" s="214">
        <v>82.3</v>
      </c>
      <c r="S39" s="214">
        <v>84.1</v>
      </c>
      <c r="T39" s="214">
        <v>6</v>
      </c>
      <c r="U39" s="214">
        <v>215</v>
      </c>
      <c r="V39" s="214">
        <v>17200</v>
      </c>
      <c r="W39" s="214">
        <v>28500</v>
      </c>
      <c r="X39" s="214">
        <v>40200</v>
      </c>
    </row>
    <row r="40" spans="1:24" x14ac:dyDescent="0.25">
      <c r="A40" t="str">
        <f t="shared" si="1"/>
        <v>YAG10UKLevel 7Female + maleAllied healthAll</v>
      </c>
      <c r="B40" s="214" t="s">
        <v>251</v>
      </c>
      <c r="C40" s="214" t="s">
        <v>252</v>
      </c>
      <c r="D40" s="214">
        <v>10</v>
      </c>
      <c r="E40" s="214" t="s">
        <v>35</v>
      </c>
      <c r="F40" s="214" t="s">
        <v>253</v>
      </c>
      <c r="G40" s="214" t="s">
        <v>246</v>
      </c>
      <c r="H40" s="214" t="s">
        <v>142</v>
      </c>
      <c r="I40" s="214" t="s">
        <v>20</v>
      </c>
      <c r="J40" s="214">
        <v>3630</v>
      </c>
      <c r="K40" s="214">
        <v>3520</v>
      </c>
      <c r="L40" s="214">
        <v>9.5</v>
      </c>
      <c r="M40" s="214">
        <v>3.1</v>
      </c>
      <c r="N40" s="214">
        <v>3180</v>
      </c>
      <c r="O40" s="214">
        <v>9.3000000000000007</v>
      </c>
      <c r="P40" s="214">
        <v>3</v>
      </c>
      <c r="Q40" s="214">
        <v>79.400000000000006</v>
      </c>
      <c r="R40" s="214">
        <v>86.7</v>
      </c>
      <c r="S40" s="214">
        <v>87.7</v>
      </c>
      <c r="T40" s="214">
        <v>8.3000000000000007</v>
      </c>
      <c r="U40" s="214">
        <v>2350</v>
      </c>
      <c r="V40" s="214">
        <v>18200</v>
      </c>
      <c r="W40" s="214">
        <v>31800</v>
      </c>
      <c r="X40" s="214">
        <v>43100</v>
      </c>
    </row>
    <row r="41" spans="1:24" x14ac:dyDescent="0.25">
      <c r="A41" t="str">
        <f t="shared" si="1"/>
        <v>YAG10UKLevel 7Female + maleArchitecture, building and planningAll</v>
      </c>
      <c r="B41" s="214" t="s">
        <v>251</v>
      </c>
      <c r="C41" s="214" t="s">
        <v>252</v>
      </c>
      <c r="D41" s="214">
        <v>10</v>
      </c>
      <c r="E41" s="214" t="s">
        <v>35</v>
      </c>
      <c r="F41" s="214" t="s">
        <v>253</v>
      </c>
      <c r="G41" s="214" t="s">
        <v>246</v>
      </c>
      <c r="H41" s="214" t="s">
        <v>74</v>
      </c>
      <c r="I41" s="214" t="s">
        <v>20</v>
      </c>
      <c r="J41" s="214">
        <v>3605</v>
      </c>
      <c r="K41" s="214">
        <v>3445</v>
      </c>
      <c r="L41" s="214">
        <v>7.5</v>
      </c>
      <c r="M41" s="214">
        <v>4.4000000000000004</v>
      </c>
      <c r="N41" s="214">
        <v>3190</v>
      </c>
      <c r="O41" s="214">
        <v>11.7</v>
      </c>
      <c r="P41" s="214">
        <v>3.3</v>
      </c>
      <c r="Q41" s="214">
        <v>81.7</v>
      </c>
      <c r="R41" s="214">
        <v>84.5</v>
      </c>
      <c r="S41" s="214">
        <v>85</v>
      </c>
      <c r="T41" s="214">
        <v>3.3</v>
      </c>
      <c r="U41" s="214">
        <v>2500</v>
      </c>
      <c r="V41" s="214">
        <v>24100</v>
      </c>
      <c r="W41" s="214">
        <v>38000</v>
      </c>
      <c r="X41" s="214">
        <v>53300</v>
      </c>
    </row>
    <row r="42" spans="1:24" x14ac:dyDescent="0.25">
      <c r="A42" t="str">
        <f t="shared" si="1"/>
        <v>YAG10UKLevel 7Female + maleBiosciencesAll</v>
      </c>
      <c r="B42" s="214" t="s">
        <v>251</v>
      </c>
      <c r="C42" s="214" t="s">
        <v>252</v>
      </c>
      <c r="D42" s="214">
        <v>10</v>
      </c>
      <c r="E42" s="214" t="s">
        <v>35</v>
      </c>
      <c r="F42" s="214" t="s">
        <v>253</v>
      </c>
      <c r="G42" s="214" t="s">
        <v>246</v>
      </c>
      <c r="H42" s="214" t="s">
        <v>51</v>
      </c>
      <c r="I42" s="214" t="s">
        <v>20</v>
      </c>
      <c r="J42" s="214">
        <v>1100</v>
      </c>
      <c r="K42" s="214">
        <v>1060</v>
      </c>
      <c r="L42" s="214">
        <v>5.7</v>
      </c>
      <c r="M42" s="214">
        <v>3.8</v>
      </c>
      <c r="N42" s="214">
        <v>1000</v>
      </c>
      <c r="O42" s="214">
        <v>14.3</v>
      </c>
      <c r="P42" s="214">
        <v>4.5</v>
      </c>
      <c r="Q42" s="214">
        <v>75.8</v>
      </c>
      <c r="R42" s="214">
        <v>80.2</v>
      </c>
      <c r="S42" s="214">
        <v>81.3</v>
      </c>
      <c r="T42" s="214">
        <v>5.5</v>
      </c>
      <c r="U42" s="214">
        <v>715</v>
      </c>
      <c r="V42" s="214">
        <v>23700</v>
      </c>
      <c r="W42" s="214">
        <v>33600</v>
      </c>
      <c r="X42" s="214">
        <v>43800</v>
      </c>
    </row>
    <row r="43" spans="1:24" x14ac:dyDescent="0.25">
      <c r="A43" t="str">
        <f t="shared" si="1"/>
        <v>YAG10UKLevel 7Female + maleBusiness and managementAll</v>
      </c>
      <c r="B43" s="214" t="s">
        <v>251</v>
      </c>
      <c r="C43" s="214" t="s">
        <v>252</v>
      </c>
      <c r="D43" s="214">
        <v>10</v>
      </c>
      <c r="E43" s="214" t="s">
        <v>35</v>
      </c>
      <c r="F43" s="214" t="s">
        <v>253</v>
      </c>
      <c r="G43" s="214" t="s">
        <v>246</v>
      </c>
      <c r="H43" s="214" t="s">
        <v>87</v>
      </c>
      <c r="I43" s="214" t="s">
        <v>20</v>
      </c>
      <c r="J43" s="214">
        <v>12120</v>
      </c>
      <c r="K43" s="214">
        <v>11610</v>
      </c>
      <c r="L43" s="214">
        <v>10.3</v>
      </c>
      <c r="M43" s="214">
        <v>4.2</v>
      </c>
      <c r="N43" s="214">
        <v>10415</v>
      </c>
      <c r="O43" s="214">
        <v>13.7</v>
      </c>
      <c r="P43" s="214">
        <v>4.3</v>
      </c>
      <c r="Q43" s="214">
        <v>78.3</v>
      </c>
      <c r="R43" s="214">
        <v>81.3</v>
      </c>
      <c r="S43" s="214">
        <v>81.900000000000006</v>
      </c>
      <c r="T43" s="214">
        <v>3.6</v>
      </c>
      <c r="U43" s="214">
        <v>7715</v>
      </c>
      <c r="V43" s="214">
        <v>26300</v>
      </c>
      <c r="W43" s="214">
        <v>43400</v>
      </c>
      <c r="X43" s="214">
        <v>66400</v>
      </c>
    </row>
    <row r="44" spans="1:24" x14ac:dyDescent="0.25">
      <c r="A44" t="str">
        <f t="shared" si="1"/>
        <v>YAG10UKLevel 7Female + maleCeltic studiesAll</v>
      </c>
      <c r="B44" s="214" t="s">
        <v>251</v>
      </c>
      <c r="C44" s="214" t="s">
        <v>252</v>
      </c>
      <c r="D44" s="214">
        <v>10</v>
      </c>
      <c r="E44" s="214" t="s">
        <v>35</v>
      </c>
      <c r="F44" s="214" t="s">
        <v>253</v>
      </c>
      <c r="G44" s="214" t="s">
        <v>246</v>
      </c>
      <c r="H44" s="214" t="s">
        <v>92</v>
      </c>
      <c r="I44" s="214" t="s">
        <v>20</v>
      </c>
      <c r="J44" s="214">
        <v>10</v>
      </c>
      <c r="K44" s="214">
        <v>10</v>
      </c>
      <c r="L44" s="214">
        <v>0</v>
      </c>
      <c r="M44" s="214">
        <v>8</v>
      </c>
      <c r="N44" s="214">
        <v>10</v>
      </c>
      <c r="O44" s="214">
        <v>21.7</v>
      </c>
      <c r="P44" s="214">
        <v>8.6999999999999993</v>
      </c>
      <c r="Q44" s="214">
        <v>56.5</v>
      </c>
      <c r="R44" s="214">
        <v>69.599999999999994</v>
      </c>
      <c r="S44" s="214">
        <v>69.599999999999994</v>
      </c>
      <c r="T44" s="214">
        <v>13</v>
      </c>
      <c r="U44" s="214" t="s">
        <v>140</v>
      </c>
      <c r="V44" s="214" t="s">
        <v>140</v>
      </c>
      <c r="W44" s="214" t="s">
        <v>140</v>
      </c>
      <c r="X44" s="214" t="s">
        <v>140</v>
      </c>
    </row>
    <row r="45" spans="1:24" x14ac:dyDescent="0.25">
      <c r="A45" t="str">
        <f t="shared" si="1"/>
        <v>YAG10UKLevel 7Female + maleChemistryAll</v>
      </c>
      <c r="B45" s="214" t="s">
        <v>251</v>
      </c>
      <c r="C45" s="214" t="s">
        <v>252</v>
      </c>
      <c r="D45" s="214">
        <v>10</v>
      </c>
      <c r="E45" s="214" t="s">
        <v>35</v>
      </c>
      <c r="F45" s="214" t="s">
        <v>253</v>
      </c>
      <c r="G45" s="214" t="s">
        <v>246</v>
      </c>
      <c r="H45" s="214" t="s">
        <v>63</v>
      </c>
      <c r="I45" s="214" t="s">
        <v>20</v>
      </c>
      <c r="J45" s="214">
        <v>175</v>
      </c>
      <c r="K45" s="214">
        <v>165</v>
      </c>
      <c r="L45" s="214">
        <v>6.6</v>
      </c>
      <c r="M45" s="214">
        <v>7.2</v>
      </c>
      <c r="N45" s="214">
        <v>155</v>
      </c>
      <c r="O45" s="214">
        <v>12.8</v>
      </c>
      <c r="P45" s="214">
        <v>2.2999999999999998</v>
      </c>
      <c r="Q45" s="214">
        <v>79.900000000000006</v>
      </c>
      <c r="R45" s="214">
        <v>82.6</v>
      </c>
      <c r="S45" s="214">
        <v>84.9</v>
      </c>
      <c r="T45" s="214">
        <v>5</v>
      </c>
      <c r="U45" s="214">
        <v>120</v>
      </c>
      <c r="V45" s="214">
        <v>27000</v>
      </c>
      <c r="W45" s="214">
        <v>34700</v>
      </c>
      <c r="X45" s="214">
        <v>46000</v>
      </c>
    </row>
    <row r="46" spans="1:24" x14ac:dyDescent="0.25">
      <c r="A46" t="str">
        <f t="shared" si="1"/>
        <v>YAG10UKLevel 7Female + maleCombined and general studiesAll</v>
      </c>
      <c r="B46" s="214" t="s">
        <v>251</v>
      </c>
      <c r="C46" s="214" t="s">
        <v>252</v>
      </c>
      <c r="D46" s="214">
        <v>10</v>
      </c>
      <c r="E46" s="214" t="s">
        <v>35</v>
      </c>
      <c r="F46" s="214" t="s">
        <v>253</v>
      </c>
      <c r="G46" s="214" t="s">
        <v>246</v>
      </c>
      <c r="H46" s="214" t="s">
        <v>103</v>
      </c>
      <c r="I46" s="214" t="s">
        <v>20</v>
      </c>
      <c r="J46" s="214">
        <v>430</v>
      </c>
      <c r="K46" s="214">
        <v>420</v>
      </c>
      <c r="L46" s="214">
        <v>6.6</v>
      </c>
      <c r="M46" s="214">
        <v>2.2999999999999998</v>
      </c>
      <c r="N46" s="214">
        <v>390</v>
      </c>
      <c r="O46" s="214">
        <v>12</v>
      </c>
      <c r="P46" s="214">
        <v>3.1</v>
      </c>
      <c r="Q46" s="214">
        <v>76.400000000000006</v>
      </c>
      <c r="R46" s="214">
        <v>84.3</v>
      </c>
      <c r="S46" s="214">
        <v>85</v>
      </c>
      <c r="T46" s="214">
        <v>8.5</v>
      </c>
      <c r="U46" s="214">
        <v>275</v>
      </c>
      <c r="V46" s="214">
        <v>13500</v>
      </c>
      <c r="W46" s="214">
        <v>28500</v>
      </c>
      <c r="X46" s="214">
        <v>40900</v>
      </c>
    </row>
    <row r="47" spans="1:24" x14ac:dyDescent="0.25">
      <c r="A47" t="str">
        <f t="shared" si="1"/>
        <v>YAG10UKLevel 7Female + maleComputingAll</v>
      </c>
      <c r="B47" s="214" t="s">
        <v>251</v>
      </c>
      <c r="C47" s="214" t="s">
        <v>252</v>
      </c>
      <c r="D47" s="214">
        <v>10</v>
      </c>
      <c r="E47" s="214" t="s">
        <v>35</v>
      </c>
      <c r="F47" s="214" t="s">
        <v>253</v>
      </c>
      <c r="G47" s="214" t="s">
        <v>246</v>
      </c>
      <c r="H47" s="214" t="s">
        <v>71</v>
      </c>
      <c r="I47" s="214" t="s">
        <v>20</v>
      </c>
      <c r="J47" s="214">
        <v>2310</v>
      </c>
      <c r="K47" s="214">
        <v>2190</v>
      </c>
      <c r="L47" s="214">
        <v>6.3</v>
      </c>
      <c r="M47" s="214">
        <v>5.0999999999999996</v>
      </c>
      <c r="N47" s="214">
        <v>2055</v>
      </c>
      <c r="O47" s="214">
        <v>16.600000000000001</v>
      </c>
      <c r="P47" s="214">
        <v>4.5</v>
      </c>
      <c r="Q47" s="214">
        <v>73.900000000000006</v>
      </c>
      <c r="R47" s="214">
        <v>77.7</v>
      </c>
      <c r="S47" s="214">
        <v>78.900000000000006</v>
      </c>
      <c r="T47" s="214">
        <v>5</v>
      </c>
      <c r="U47" s="214">
        <v>1425</v>
      </c>
      <c r="V47" s="214">
        <v>25100</v>
      </c>
      <c r="W47" s="214">
        <v>42000</v>
      </c>
      <c r="X47" s="214">
        <v>60600</v>
      </c>
    </row>
    <row r="48" spans="1:24" x14ac:dyDescent="0.25">
      <c r="A48" t="str">
        <f t="shared" si="1"/>
        <v>YAG10UKLevel 7Female + maleCreative arts and designAll</v>
      </c>
      <c r="B48" s="214" t="s">
        <v>251</v>
      </c>
      <c r="C48" s="214" t="s">
        <v>252</v>
      </c>
      <c r="D48" s="214">
        <v>10</v>
      </c>
      <c r="E48" s="214" t="s">
        <v>35</v>
      </c>
      <c r="F48" s="214" t="s">
        <v>253</v>
      </c>
      <c r="G48" s="214" t="s">
        <v>246</v>
      </c>
      <c r="H48" s="214" t="s">
        <v>99</v>
      </c>
      <c r="I48" s="214" t="s">
        <v>20</v>
      </c>
      <c r="J48" s="214">
        <v>2105</v>
      </c>
      <c r="K48" s="214">
        <v>2035</v>
      </c>
      <c r="L48" s="214">
        <v>6.9</v>
      </c>
      <c r="M48" s="214">
        <v>3.4</v>
      </c>
      <c r="N48" s="214">
        <v>1895</v>
      </c>
      <c r="O48" s="214">
        <v>17.2</v>
      </c>
      <c r="P48" s="214">
        <v>6.4</v>
      </c>
      <c r="Q48" s="214">
        <v>70.400000000000006</v>
      </c>
      <c r="R48" s="214">
        <v>75.5</v>
      </c>
      <c r="S48" s="214">
        <v>76.400000000000006</v>
      </c>
      <c r="T48" s="214">
        <v>6</v>
      </c>
      <c r="U48" s="214">
        <v>1185</v>
      </c>
      <c r="V48" s="214">
        <v>10600</v>
      </c>
      <c r="W48" s="214">
        <v>21600</v>
      </c>
      <c r="X48" s="214">
        <v>33600</v>
      </c>
    </row>
    <row r="49" spans="1:24" x14ac:dyDescent="0.25">
      <c r="A49" t="str">
        <f t="shared" si="1"/>
        <v>YAG10UKLevel 7Female + maleEconomicsAll</v>
      </c>
      <c r="B49" s="214" t="s">
        <v>251</v>
      </c>
      <c r="C49" s="214" t="s">
        <v>252</v>
      </c>
      <c r="D49" s="214">
        <v>10</v>
      </c>
      <c r="E49" s="214" t="s">
        <v>35</v>
      </c>
      <c r="F49" s="214" t="s">
        <v>253</v>
      </c>
      <c r="G49" s="214" t="s">
        <v>246</v>
      </c>
      <c r="H49" s="214" t="s">
        <v>79</v>
      </c>
      <c r="I49" s="214" t="s">
        <v>20</v>
      </c>
      <c r="J49" s="214">
        <v>550</v>
      </c>
      <c r="K49" s="214">
        <v>505</v>
      </c>
      <c r="L49" s="214">
        <v>7</v>
      </c>
      <c r="M49" s="214">
        <v>8</v>
      </c>
      <c r="N49" s="214">
        <v>470</v>
      </c>
      <c r="O49" s="214">
        <v>18</v>
      </c>
      <c r="P49" s="214">
        <v>4.5</v>
      </c>
      <c r="Q49" s="214">
        <v>73.3</v>
      </c>
      <c r="R49" s="214">
        <v>76.7</v>
      </c>
      <c r="S49" s="214">
        <v>77.400000000000006</v>
      </c>
      <c r="T49" s="214">
        <v>4.0999999999999996</v>
      </c>
      <c r="U49" s="214">
        <v>315</v>
      </c>
      <c r="V49" s="214">
        <v>35800</v>
      </c>
      <c r="W49" s="214">
        <v>57300</v>
      </c>
      <c r="X49" s="214">
        <v>89400</v>
      </c>
    </row>
    <row r="50" spans="1:24" x14ac:dyDescent="0.25">
      <c r="A50" t="str">
        <f t="shared" si="1"/>
        <v>YAG10UKLevel 7Female + maleEducation and teachingAll</v>
      </c>
      <c r="B50" s="214" t="s">
        <v>251</v>
      </c>
      <c r="C50" s="214" t="s">
        <v>252</v>
      </c>
      <c r="D50" s="214">
        <v>10</v>
      </c>
      <c r="E50" s="214" t="s">
        <v>35</v>
      </c>
      <c r="F50" s="214" t="s">
        <v>253</v>
      </c>
      <c r="G50" s="214" t="s">
        <v>246</v>
      </c>
      <c r="H50" s="214" t="s">
        <v>101</v>
      </c>
      <c r="I50" s="214" t="s">
        <v>20</v>
      </c>
      <c r="J50" s="214">
        <v>10215</v>
      </c>
      <c r="K50" s="214">
        <v>9920</v>
      </c>
      <c r="L50" s="214">
        <v>7.2</v>
      </c>
      <c r="M50" s="214">
        <v>2.9</v>
      </c>
      <c r="N50" s="214">
        <v>9205</v>
      </c>
      <c r="O50" s="214">
        <v>12.3</v>
      </c>
      <c r="P50" s="214">
        <v>3.8</v>
      </c>
      <c r="Q50" s="214">
        <v>77.099999999999994</v>
      </c>
      <c r="R50" s="214">
        <v>82.8</v>
      </c>
      <c r="S50" s="214">
        <v>83.9</v>
      </c>
      <c r="T50" s="214">
        <v>6.8</v>
      </c>
      <c r="U50" s="214">
        <v>6535</v>
      </c>
      <c r="V50" s="214">
        <v>18900</v>
      </c>
      <c r="W50" s="214">
        <v>34700</v>
      </c>
      <c r="X50" s="214">
        <v>45600</v>
      </c>
    </row>
    <row r="51" spans="1:24" x14ac:dyDescent="0.25">
      <c r="A51" t="str">
        <f t="shared" si="1"/>
        <v>YAG10UKLevel 7Female + maleEngineeringAll</v>
      </c>
      <c r="B51" s="214" t="s">
        <v>251</v>
      </c>
      <c r="C51" s="214" t="s">
        <v>252</v>
      </c>
      <c r="D51" s="214">
        <v>10</v>
      </c>
      <c r="E51" s="214" t="s">
        <v>35</v>
      </c>
      <c r="F51" s="214" t="s">
        <v>253</v>
      </c>
      <c r="G51" s="214" t="s">
        <v>246</v>
      </c>
      <c r="H51" s="214" t="s">
        <v>68</v>
      </c>
      <c r="I51" s="214" t="s">
        <v>20</v>
      </c>
      <c r="J51" s="214">
        <v>2335</v>
      </c>
      <c r="K51" s="214">
        <v>2195</v>
      </c>
      <c r="L51" s="214">
        <v>8.6999999999999993</v>
      </c>
      <c r="M51" s="214">
        <v>5.9</v>
      </c>
      <c r="N51" s="214">
        <v>2005</v>
      </c>
      <c r="O51" s="214">
        <v>16.5</v>
      </c>
      <c r="P51" s="214">
        <v>3.6</v>
      </c>
      <c r="Q51" s="214">
        <v>75.5</v>
      </c>
      <c r="R51" s="214">
        <v>78.8</v>
      </c>
      <c r="S51" s="214">
        <v>79.900000000000006</v>
      </c>
      <c r="T51" s="214">
        <v>4.4000000000000004</v>
      </c>
      <c r="U51" s="214">
        <v>1440</v>
      </c>
      <c r="V51" s="214">
        <v>28800</v>
      </c>
      <c r="W51" s="214">
        <v>45600</v>
      </c>
      <c r="X51" s="214">
        <v>64200</v>
      </c>
    </row>
    <row r="52" spans="1:24" x14ac:dyDescent="0.25">
      <c r="A52" t="str">
        <f t="shared" si="1"/>
        <v>YAG10UKLevel 7Female + maleEnglish studiesAll</v>
      </c>
      <c r="B52" s="214" t="s">
        <v>251</v>
      </c>
      <c r="C52" s="214" t="s">
        <v>252</v>
      </c>
      <c r="D52" s="214">
        <v>10</v>
      </c>
      <c r="E52" s="214" t="s">
        <v>35</v>
      </c>
      <c r="F52" s="214" t="s">
        <v>253</v>
      </c>
      <c r="G52" s="214" t="s">
        <v>246</v>
      </c>
      <c r="H52" s="214" t="s">
        <v>90</v>
      </c>
      <c r="I52" s="214" t="s">
        <v>20</v>
      </c>
      <c r="J52" s="214">
        <v>1690</v>
      </c>
      <c r="K52" s="214">
        <v>1645</v>
      </c>
      <c r="L52" s="214">
        <v>6.9</v>
      </c>
      <c r="M52" s="214">
        <v>2.7</v>
      </c>
      <c r="N52" s="214">
        <v>1530</v>
      </c>
      <c r="O52" s="214">
        <v>15.9</v>
      </c>
      <c r="P52" s="214">
        <v>6.3</v>
      </c>
      <c r="Q52" s="214">
        <v>71.3</v>
      </c>
      <c r="R52" s="214">
        <v>76.900000000000006</v>
      </c>
      <c r="S52" s="214">
        <v>77.8</v>
      </c>
      <c r="T52" s="214">
        <v>6.5</v>
      </c>
      <c r="U52" s="214">
        <v>985</v>
      </c>
      <c r="V52" s="214">
        <v>14200</v>
      </c>
      <c r="W52" s="214">
        <v>27100</v>
      </c>
      <c r="X52" s="214">
        <v>39800</v>
      </c>
    </row>
    <row r="53" spans="1:24" x14ac:dyDescent="0.25">
      <c r="A53" t="str">
        <f t="shared" si="1"/>
        <v>YAG10UKLevel 7Female + maleGeneral, applied and forensic sciencesAll</v>
      </c>
      <c r="B53" s="214" t="s">
        <v>251</v>
      </c>
      <c r="C53" s="214" t="s">
        <v>252</v>
      </c>
      <c r="D53" s="214">
        <v>10</v>
      </c>
      <c r="E53" s="214" t="s">
        <v>35</v>
      </c>
      <c r="F53" s="214" t="s">
        <v>253</v>
      </c>
      <c r="G53" s="214" t="s">
        <v>246</v>
      </c>
      <c r="H53" s="214" t="s">
        <v>143</v>
      </c>
      <c r="I53" s="214" t="s">
        <v>20</v>
      </c>
      <c r="J53" s="214">
        <v>420</v>
      </c>
      <c r="K53" s="214">
        <v>405</v>
      </c>
      <c r="L53" s="214">
        <v>6.2</v>
      </c>
      <c r="M53" s="214">
        <v>3.6</v>
      </c>
      <c r="N53" s="214">
        <v>380</v>
      </c>
      <c r="O53" s="214">
        <v>11.8</v>
      </c>
      <c r="P53" s="214">
        <v>6</v>
      </c>
      <c r="Q53" s="214">
        <v>74</v>
      </c>
      <c r="R53" s="214">
        <v>80.3</v>
      </c>
      <c r="S53" s="214">
        <v>82.2</v>
      </c>
      <c r="T53" s="214">
        <v>8.1</v>
      </c>
      <c r="U53" s="214">
        <v>265</v>
      </c>
      <c r="V53" s="214">
        <v>18600</v>
      </c>
      <c r="W53" s="214">
        <v>31000</v>
      </c>
      <c r="X53" s="214">
        <v>40200</v>
      </c>
    </row>
    <row r="54" spans="1:24" x14ac:dyDescent="0.25">
      <c r="A54" t="str">
        <f t="shared" si="1"/>
        <v>YAG10UKLevel 7Female + maleGeography, earth and environmental studiesAll</v>
      </c>
      <c r="B54" s="214" t="s">
        <v>251</v>
      </c>
      <c r="C54" s="214" t="s">
        <v>252</v>
      </c>
      <c r="D54" s="214">
        <v>10</v>
      </c>
      <c r="E54" s="214" t="s">
        <v>35</v>
      </c>
      <c r="F54" s="214" t="s">
        <v>253</v>
      </c>
      <c r="G54" s="214" t="s">
        <v>246</v>
      </c>
      <c r="H54" s="214" t="s">
        <v>144</v>
      </c>
      <c r="I54" s="214" t="s">
        <v>20</v>
      </c>
      <c r="J54" s="214">
        <v>1345</v>
      </c>
      <c r="K54" s="214">
        <v>1250</v>
      </c>
      <c r="L54" s="214">
        <v>5.5</v>
      </c>
      <c r="M54" s="214">
        <v>6.8</v>
      </c>
      <c r="N54" s="214">
        <v>1185</v>
      </c>
      <c r="O54" s="214">
        <v>13.3</v>
      </c>
      <c r="P54" s="214">
        <v>3.6</v>
      </c>
      <c r="Q54" s="214">
        <v>77.5</v>
      </c>
      <c r="R54" s="214">
        <v>81.900000000000006</v>
      </c>
      <c r="S54" s="214">
        <v>83.1</v>
      </c>
      <c r="T54" s="214">
        <v>5.6</v>
      </c>
      <c r="U54" s="214">
        <v>850</v>
      </c>
      <c r="V54" s="214">
        <v>23400</v>
      </c>
      <c r="W54" s="214">
        <v>35400</v>
      </c>
      <c r="X54" s="214">
        <v>46000</v>
      </c>
    </row>
    <row r="55" spans="1:24" x14ac:dyDescent="0.25">
      <c r="A55" t="str">
        <f t="shared" si="1"/>
        <v>YAG10UKLevel 7Female + maleHealth and social careAll</v>
      </c>
      <c r="B55" s="214" t="s">
        <v>251</v>
      </c>
      <c r="C55" s="214" t="s">
        <v>252</v>
      </c>
      <c r="D55" s="214">
        <v>10</v>
      </c>
      <c r="E55" s="214" t="s">
        <v>35</v>
      </c>
      <c r="F55" s="214" t="s">
        <v>253</v>
      </c>
      <c r="G55" s="214" t="s">
        <v>246</v>
      </c>
      <c r="H55" s="214" t="s">
        <v>83</v>
      </c>
      <c r="I55" s="214" t="s">
        <v>20</v>
      </c>
      <c r="J55" s="214">
        <v>2200</v>
      </c>
      <c r="K55" s="214">
        <v>2155</v>
      </c>
      <c r="L55" s="214">
        <v>6.2</v>
      </c>
      <c r="M55" s="214">
        <v>1.9</v>
      </c>
      <c r="N55" s="214">
        <v>2025</v>
      </c>
      <c r="O55" s="214">
        <v>9.4</v>
      </c>
      <c r="P55" s="214">
        <v>4.3</v>
      </c>
      <c r="Q55" s="214">
        <v>77.2</v>
      </c>
      <c r="R55" s="214">
        <v>85.2</v>
      </c>
      <c r="S55" s="214">
        <v>86.3</v>
      </c>
      <c r="T55" s="214">
        <v>9.1</v>
      </c>
      <c r="U55" s="214">
        <v>1475</v>
      </c>
      <c r="V55" s="214">
        <v>19000</v>
      </c>
      <c r="W55" s="214">
        <v>31400</v>
      </c>
      <c r="X55" s="214">
        <v>40500</v>
      </c>
    </row>
    <row r="56" spans="1:24" x14ac:dyDescent="0.25">
      <c r="A56" t="str">
        <f t="shared" si="1"/>
        <v>YAG10UKLevel 7Female + maleHistory and archaeologyAll</v>
      </c>
      <c r="B56" s="214" t="s">
        <v>251</v>
      </c>
      <c r="C56" s="214" t="s">
        <v>252</v>
      </c>
      <c r="D56" s="214">
        <v>10</v>
      </c>
      <c r="E56" s="214" t="s">
        <v>35</v>
      </c>
      <c r="F56" s="214" t="s">
        <v>253</v>
      </c>
      <c r="G56" s="214" t="s">
        <v>246</v>
      </c>
      <c r="H56" s="214" t="s">
        <v>95</v>
      </c>
      <c r="I56" s="214" t="s">
        <v>20</v>
      </c>
      <c r="J56" s="214">
        <v>2070</v>
      </c>
      <c r="K56" s="214">
        <v>2010</v>
      </c>
      <c r="L56" s="214">
        <v>4.3</v>
      </c>
      <c r="M56" s="214">
        <v>2.8</v>
      </c>
      <c r="N56" s="214">
        <v>1920</v>
      </c>
      <c r="O56" s="214">
        <v>18.100000000000001</v>
      </c>
      <c r="P56" s="214">
        <v>4.2</v>
      </c>
      <c r="Q56" s="214">
        <v>71.400000000000006</v>
      </c>
      <c r="R56" s="214">
        <v>76.400000000000006</v>
      </c>
      <c r="S56" s="214">
        <v>77.7</v>
      </c>
      <c r="T56" s="214">
        <v>6.3</v>
      </c>
      <c r="U56" s="214">
        <v>1245</v>
      </c>
      <c r="V56" s="214">
        <v>16400</v>
      </c>
      <c r="W56" s="214">
        <v>29200</v>
      </c>
      <c r="X56" s="214">
        <v>41200</v>
      </c>
    </row>
    <row r="57" spans="1:24" x14ac:dyDescent="0.25">
      <c r="A57" t="str">
        <f t="shared" si="1"/>
        <v>YAG10UKLevel 7Female + maleLanguages and area studiesAll</v>
      </c>
      <c r="B57" s="214" t="s">
        <v>251</v>
      </c>
      <c r="C57" s="214" t="s">
        <v>252</v>
      </c>
      <c r="D57" s="214">
        <v>10</v>
      </c>
      <c r="E57" s="214" t="s">
        <v>35</v>
      </c>
      <c r="F57" s="214" t="s">
        <v>253</v>
      </c>
      <c r="G57" s="214" t="s">
        <v>246</v>
      </c>
      <c r="H57" s="214" t="s">
        <v>168</v>
      </c>
      <c r="I57" s="214" t="s">
        <v>20</v>
      </c>
      <c r="J57" s="214">
        <v>925</v>
      </c>
      <c r="K57" s="214">
        <v>860</v>
      </c>
      <c r="L57" s="214">
        <v>9</v>
      </c>
      <c r="M57" s="214">
        <v>7</v>
      </c>
      <c r="N57" s="214">
        <v>785</v>
      </c>
      <c r="O57" s="214">
        <v>21.8</v>
      </c>
      <c r="P57" s="214">
        <v>5.5</v>
      </c>
      <c r="Q57" s="214">
        <v>66.599999999999994</v>
      </c>
      <c r="R57" s="214">
        <v>71.7</v>
      </c>
      <c r="S57" s="214">
        <v>72.7</v>
      </c>
      <c r="T57" s="214">
        <v>6.1</v>
      </c>
      <c r="U57" s="214">
        <v>465</v>
      </c>
      <c r="V57" s="214">
        <v>14500</v>
      </c>
      <c r="W57" s="214">
        <v>27400</v>
      </c>
      <c r="X57" s="214">
        <v>42000</v>
      </c>
    </row>
    <row r="58" spans="1:24" x14ac:dyDescent="0.25">
      <c r="A58" t="str">
        <f t="shared" si="1"/>
        <v>YAG10UKLevel 7Female + maleLawAll</v>
      </c>
      <c r="B58" s="214" t="s">
        <v>251</v>
      </c>
      <c r="C58" s="214" t="s">
        <v>252</v>
      </c>
      <c r="D58" s="214">
        <v>10</v>
      </c>
      <c r="E58" s="214" t="s">
        <v>35</v>
      </c>
      <c r="F58" s="214" t="s">
        <v>253</v>
      </c>
      <c r="G58" s="214" t="s">
        <v>246</v>
      </c>
      <c r="H58" s="214" t="s">
        <v>85</v>
      </c>
      <c r="I58" s="214" t="s">
        <v>20</v>
      </c>
      <c r="J58" s="214">
        <v>5220</v>
      </c>
      <c r="K58" s="214">
        <v>5065</v>
      </c>
      <c r="L58" s="214">
        <v>7.6</v>
      </c>
      <c r="M58" s="214">
        <v>3</v>
      </c>
      <c r="N58" s="214">
        <v>4680</v>
      </c>
      <c r="O58" s="214">
        <v>13.2</v>
      </c>
      <c r="P58" s="214">
        <v>4</v>
      </c>
      <c r="Q58" s="214">
        <v>79</v>
      </c>
      <c r="R58" s="214">
        <v>82.2</v>
      </c>
      <c r="S58" s="214">
        <v>82.9</v>
      </c>
      <c r="T58" s="214">
        <v>3.8</v>
      </c>
      <c r="U58" s="214">
        <v>3450</v>
      </c>
      <c r="V58" s="214">
        <v>25100</v>
      </c>
      <c r="W58" s="214">
        <v>40900</v>
      </c>
      <c r="X58" s="214">
        <v>64200</v>
      </c>
    </row>
    <row r="59" spans="1:24" x14ac:dyDescent="0.25">
      <c r="A59" t="str">
        <f t="shared" si="1"/>
        <v>YAG10UKLevel 7Female + maleMaterials and technologyAll</v>
      </c>
      <c r="B59" s="214" t="s">
        <v>251</v>
      </c>
      <c r="C59" s="214" t="s">
        <v>252</v>
      </c>
      <c r="D59" s="214">
        <v>10</v>
      </c>
      <c r="E59" s="214" t="s">
        <v>35</v>
      </c>
      <c r="F59" s="214" t="s">
        <v>253</v>
      </c>
      <c r="G59" s="214" t="s">
        <v>246</v>
      </c>
      <c r="H59" s="214" t="s">
        <v>145</v>
      </c>
      <c r="I59" s="214" t="s">
        <v>20</v>
      </c>
      <c r="J59" s="214">
        <v>655</v>
      </c>
      <c r="K59" s="214">
        <v>600</v>
      </c>
      <c r="L59" s="214">
        <v>8.1</v>
      </c>
      <c r="M59" s="214">
        <v>7.8</v>
      </c>
      <c r="N59" s="214">
        <v>555</v>
      </c>
      <c r="O59" s="214">
        <v>14.9</v>
      </c>
      <c r="P59" s="214">
        <v>3.5</v>
      </c>
      <c r="Q59" s="214">
        <v>75.099999999999994</v>
      </c>
      <c r="R59" s="214">
        <v>79.8</v>
      </c>
      <c r="S59" s="214">
        <v>81.599999999999994</v>
      </c>
      <c r="T59" s="214">
        <v>6.4</v>
      </c>
      <c r="U59" s="214">
        <v>390</v>
      </c>
      <c r="V59" s="214">
        <v>26600</v>
      </c>
      <c r="W59" s="214">
        <v>40200</v>
      </c>
      <c r="X59" s="214">
        <v>59100</v>
      </c>
    </row>
    <row r="60" spans="1:24" x14ac:dyDescent="0.25">
      <c r="A60" t="str">
        <f t="shared" si="1"/>
        <v>YAG10UKLevel 7Female + maleMathematical sciencesAll</v>
      </c>
      <c r="B60" s="214" t="s">
        <v>251</v>
      </c>
      <c r="C60" s="214" t="s">
        <v>252</v>
      </c>
      <c r="D60" s="214">
        <v>10</v>
      </c>
      <c r="E60" s="214" t="s">
        <v>35</v>
      </c>
      <c r="F60" s="214" t="s">
        <v>253</v>
      </c>
      <c r="G60" s="214" t="s">
        <v>246</v>
      </c>
      <c r="H60" s="214" t="s">
        <v>66</v>
      </c>
      <c r="I60" s="214" t="s">
        <v>20</v>
      </c>
      <c r="J60" s="214">
        <v>525</v>
      </c>
      <c r="K60" s="214">
        <v>500</v>
      </c>
      <c r="L60" s="214">
        <v>9.1999999999999993</v>
      </c>
      <c r="M60" s="214">
        <v>4.4000000000000004</v>
      </c>
      <c r="N60" s="214">
        <v>455</v>
      </c>
      <c r="O60" s="214">
        <v>17.2</v>
      </c>
      <c r="P60" s="214">
        <v>4</v>
      </c>
      <c r="Q60" s="214">
        <v>73.099999999999994</v>
      </c>
      <c r="R60" s="214">
        <v>77.099999999999994</v>
      </c>
      <c r="S60" s="214">
        <v>78.900000000000006</v>
      </c>
      <c r="T60" s="214">
        <v>5.7</v>
      </c>
      <c r="U60" s="214">
        <v>310</v>
      </c>
      <c r="V60" s="214">
        <v>32500</v>
      </c>
      <c r="W60" s="214">
        <v>48300</v>
      </c>
      <c r="X60" s="214">
        <v>79200</v>
      </c>
    </row>
    <row r="61" spans="1:24" x14ac:dyDescent="0.25">
      <c r="A61" t="str">
        <f t="shared" si="1"/>
        <v>YAG10UKLevel 7Female + maleMBAAll</v>
      </c>
      <c r="B61" s="214" t="s">
        <v>251</v>
      </c>
      <c r="C61" s="214" t="s">
        <v>252</v>
      </c>
      <c r="D61" s="214">
        <v>10</v>
      </c>
      <c r="E61" s="214" t="s">
        <v>35</v>
      </c>
      <c r="F61" s="214" t="s">
        <v>253</v>
      </c>
      <c r="G61" s="214" t="s">
        <v>246</v>
      </c>
      <c r="H61" s="214" t="s">
        <v>41</v>
      </c>
      <c r="I61" s="214" t="s">
        <v>20</v>
      </c>
      <c r="J61" s="214">
        <v>2730</v>
      </c>
      <c r="K61" s="214">
        <v>2520</v>
      </c>
      <c r="L61" s="214">
        <v>9.1</v>
      </c>
      <c r="M61" s="214">
        <v>7.8</v>
      </c>
      <c r="N61" s="214">
        <v>2290</v>
      </c>
      <c r="O61" s="214">
        <v>16.600000000000001</v>
      </c>
      <c r="P61" s="214">
        <v>3.8</v>
      </c>
      <c r="Q61" s="214">
        <v>76.099999999999994</v>
      </c>
      <c r="R61" s="214">
        <v>78.900000000000006</v>
      </c>
      <c r="S61" s="214">
        <v>79.599999999999994</v>
      </c>
      <c r="T61" s="214">
        <v>3.5</v>
      </c>
      <c r="U61" s="214">
        <v>1625</v>
      </c>
      <c r="V61" s="214">
        <v>32500</v>
      </c>
      <c r="W61" s="214">
        <v>61700</v>
      </c>
      <c r="X61" s="214">
        <v>104400</v>
      </c>
    </row>
    <row r="62" spans="1:24" x14ac:dyDescent="0.25">
      <c r="A62" t="str">
        <f t="shared" si="1"/>
        <v>YAG10UKLevel 7Female + maleMedia, journalism and communicationsAll</v>
      </c>
      <c r="B62" s="214" t="s">
        <v>251</v>
      </c>
      <c r="C62" s="214" t="s">
        <v>252</v>
      </c>
      <c r="D62" s="214">
        <v>10</v>
      </c>
      <c r="E62" s="214" t="s">
        <v>35</v>
      </c>
      <c r="F62" s="214" t="s">
        <v>253</v>
      </c>
      <c r="G62" s="214" t="s">
        <v>246</v>
      </c>
      <c r="H62" s="214" t="s">
        <v>146</v>
      </c>
      <c r="I62" s="214" t="s">
        <v>20</v>
      </c>
      <c r="J62" s="214">
        <v>2060</v>
      </c>
      <c r="K62" s="214">
        <v>1975</v>
      </c>
      <c r="L62" s="214">
        <v>7.1</v>
      </c>
      <c r="M62" s="214">
        <v>4.0999999999999996</v>
      </c>
      <c r="N62" s="214">
        <v>1835</v>
      </c>
      <c r="O62" s="214">
        <v>13.5</v>
      </c>
      <c r="P62" s="214">
        <v>4.0999999999999996</v>
      </c>
      <c r="Q62" s="214">
        <v>77.7</v>
      </c>
      <c r="R62" s="214">
        <v>81.400000000000006</v>
      </c>
      <c r="S62" s="214">
        <v>82.3</v>
      </c>
      <c r="T62" s="214">
        <v>4.5999999999999996</v>
      </c>
      <c r="U62" s="214">
        <v>1315</v>
      </c>
      <c r="V62" s="214">
        <v>18600</v>
      </c>
      <c r="W62" s="214">
        <v>28800</v>
      </c>
      <c r="X62" s="214">
        <v>40200</v>
      </c>
    </row>
    <row r="63" spans="1:24" x14ac:dyDescent="0.25">
      <c r="A63" t="str">
        <f t="shared" si="1"/>
        <v>YAG10UKLevel 7Female + maleMedical sciencesAll</v>
      </c>
      <c r="B63" s="214" t="s">
        <v>251</v>
      </c>
      <c r="C63" s="214" t="s">
        <v>252</v>
      </c>
      <c r="D63" s="214">
        <v>10</v>
      </c>
      <c r="E63" s="214" t="s">
        <v>35</v>
      </c>
      <c r="F63" s="214" t="s">
        <v>253</v>
      </c>
      <c r="G63" s="214" t="s">
        <v>246</v>
      </c>
      <c r="H63" s="214" t="s">
        <v>147</v>
      </c>
      <c r="I63" s="214" t="s">
        <v>20</v>
      </c>
      <c r="J63" s="214">
        <v>590</v>
      </c>
      <c r="K63" s="214">
        <v>565</v>
      </c>
      <c r="L63" s="214">
        <v>10.3</v>
      </c>
      <c r="M63" s="214">
        <v>4.0999999999999996</v>
      </c>
      <c r="N63" s="214">
        <v>505</v>
      </c>
      <c r="O63" s="214">
        <v>5.6</v>
      </c>
      <c r="P63" s="214">
        <v>2.5</v>
      </c>
      <c r="Q63" s="214">
        <v>82.9</v>
      </c>
      <c r="R63" s="214">
        <v>90.3</v>
      </c>
      <c r="S63" s="214">
        <v>91.9</v>
      </c>
      <c r="T63" s="214">
        <v>9</v>
      </c>
      <c r="U63" s="214">
        <v>400</v>
      </c>
      <c r="V63" s="214">
        <v>26300</v>
      </c>
      <c r="W63" s="214">
        <v>38300</v>
      </c>
      <c r="X63" s="214">
        <v>46700</v>
      </c>
    </row>
    <row r="64" spans="1:24" x14ac:dyDescent="0.25">
      <c r="A64" t="str">
        <f t="shared" si="1"/>
        <v>YAG10UKLevel 7Female + maleMedicine and dentistryAll</v>
      </c>
      <c r="B64" s="214" t="s">
        <v>251</v>
      </c>
      <c r="C64" s="214" t="s">
        <v>252</v>
      </c>
      <c r="D64" s="214">
        <v>10</v>
      </c>
      <c r="E64" s="214" t="s">
        <v>35</v>
      </c>
      <c r="F64" s="214" t="s">
        <v>253</v>
      </c>
      <c r="G64" s="214" t="s">
        <v>246</v>
      </c>
      <c r="H64" s="214" t="s">
        <v>45</v>
      </c>
      <c r="I64" s="214" t="s">
        <v>20</v>
      </c>
      <c r="J64" s="214">
        <v>2180</v>
      </c>
      <c r="K64" s="214">
        <v>2060</v>
      </c>
      <c r="L64" s="214">
        <v>9.3000000000000007</v>
      </c>
      <c r="M64" s="214">
        <v>5.5</v>
      </c>
      <c r="N64" s="214">
        <v>1870</v>
      </c>
      <c r="O64" s="214">
        <v>12.2</v>
      </c>
      <c r="P64" s="214">
        <v>2.7</v>
      </c>
      <c r="Q64" s="214">
        <v>76.599999999999994</v>
      </c>
      <c r="R64" s="214">
        <v>83.9</v>
      </c>
      <c r="S64" s="214">
        <v>85</v>
      </c>
      <c r="T64" s="214">
        <v>8.5</v>
      </c>
      <c r="U64" s="214">
        <v>1350</v>
      </c>
      <c r="V64" s="214">
        <v>27700</v>
      </c>
      <c r="W64" s="214">
        <v>45300</v>
      </c>
      <c r="X64" s="214">
        <v>79600</v>
      </c>
    </row>
    <row r="65" spans="1:24" x14ac:dyDescent="0.25">
      <c r="A65" t="str">
        <f t="shared" si="1"/>
        <v>YAG10UKLevel 7Female + maleNursing and midwiferyAll</v>
      </c>
      <c r="B65" s="214" t="s">
        <v>251</v>
      </c>
      <c r="C65" s="214" t="s">
        <v>252</v>
      </c>
      <c r="D65" s="214">
        <v>10</v>
      </c>
      <c r="E65" s="214" t="s">
        <v>35</v>
      </c>
      <c r="F65" s="214" t="s">
        <v>253</v>
      </c>
      <c r="G65" s="214" t="s">
        <v>246</v>
      </c>
      <c r="H65" s="214" t="s">
        <v>148</v>
      </c>
      <c r="I65" s="214" t="s">
        <v>20</v>
      </c>
      <c r="J65" s="214">
        <v>2390</v>
      </c>
      <c r="K65" s="214">
        <v>2330</v>
      </c>
      <c r="L65" s="214">
        <v>7.3</v>
      </c>
      <c r="M65" s="214">
        <v>2.5</v>
      </c>
      <c r="N65" s="214">
        <v>2160</v>
      </c>
      <c r="O65" s="214">
        <v>5.9</v>
      </c>
      <c r="P65" s="214">
        <v>2.7</v>
      </c>
      <c r="Q65" s="214">
        <v>80.5</v>
      </c>
      <c r="R65" s="214">
        <v>90</v>
      </c>
      <c r="S65" s="214">
        <v>91.4</v>
      </c>
      <c r="T65" s="214">
        <v>10.9</v>
      </c>
      <c r="U65" s="214">
        <v>1685</v>
      </c>
      <c r="V65" s="214">
        <v>22300</v>
      </c>
      <c r="W65" s="214">
        <v>36500</v>
      </c>
      <c r="X65" s="214">
        <v>45600</v>
      </c>
    </row>
    <row r="66" spans="1:24" x14ac:dyDescent="0.25">
      <c r="A66" t="str">
        <f t="shared" si="1"/>
        <v>YAG10UKLevel 7Female + malePerforming artsAll</v>
      </c>
      <c r="B66" s="214" t="s">
        <v>251</v>
      </c>
      <c r="C66" s="214" t="s">
        <v>252</v>
      </c>
      <c r="D66" s="214">
        <v>10</v>
      </c>
      <c r="E66" s="214" t="s">
        <v>35</v>
      </c>
      <c r="F66" s="214" t="s">
        <v>253</v>
      </c>
      <c r="G66" s="214" t="s">
        <v>246</v>
      </c>
      <c r="H66" s="214" t="s">
        <v>149</v>
      </c>
      <c r="I66" s="214" t="s">
        <v>20</v>
      </c>
      <c r="J66" s="214">
        <v>1295</v>
      </c>
      <c r="K66" s="214">
        <v>1235</v>
      </c>
      <c r="L66" s="214">
        <v>7.8</v>
      </c>
      <c r="M66" s="214">
        <v>4.3</v>
      </c>
      <c r="N66" s="214">
        <v>1140</v>
      </c>
      <c r="O66" s="214">
        <v>10.7</v>
      </c>
      <c r="P66" s="214">
        <v>4.3</v>
      </c>
      <c r="Q66" s="214">
        <v>79.3</v>
      </c>
      <c r="R66" s="214">
        <v>84.3</v>
      </c>
      <c r="S66" s="214">
        <v>85</v>
      </c>
      <c r="T66" s="214">
        <v>5.7</v>
      </c>
      <c r="U66" s="214">
        <v>775</v>
      </c>
      <c r="V66" s="214">
        <v>15000</v>
      </c>
      <c r="W66" s="214">
        <v>25200</v>
      </c>
      <c r="X66" s="214">
        <v>37600</v>
      </c>
    </row>
    <row r="67" spans="1:24" x14ac:dyDescent="0.25">
      <c r="A67" t="str">
        <f t="shared" si="1"/>
        <v>YAG10UKLevel 7Female + malePGCEAll</v>
      </c>
      <c r="B67" s="214" t="s">
        <v>251</v>
      </c>
      <c r="C67" s="214" t="s">
        <v>252</v>
      </c>
      <c r="D67" s="214">
        <v>10</v>
      </c>
      <c r="E67" s="214" t="s">
        <v>35</v>
      </c>
      <c r="F67" s="214" t="s">
        <v>253</v>
      </c>
      <c r="G67" s="214" t="s">
        <v>246</v>
      </c>
      <c r="H67" s="214" t="s">
        <v>38</v>
      </c>
      <c r="I67" s="214" t="s">
        <v>20</v>
      </c>
      <c r="J67" s="214">
        <v>16965</v>
      </c>
      <c r="K67" s="214">
        <v>16455</v>
      </c>
      <c r="L67" s="214">
        <v>3.6</v>
      </c>
      <c r="M67" s="214">
        <v>3</v>
      </c>
      <c r="N67" s="214">
        <v>15870</v>
      </c>
      <c r="O67" s="214">
        <v>9.3000000000000007</v>
      </c>
      <c r="P67" s="214">
        <v>3.5</v>
      </c>
      <c r="Q67" s="214">
        <v>83.1</v>
      </c>
      <c r="R67" s="214">
        <v>86.5</v>
      </c>
      <c r="S67" s="214">
        <v>87.2</v>
      </c>
      <c r="T67" s="214">
        <v>4.0999999999999996</v>
      </c>
      <c r="U67" s="214">
        <v>12590</v>
      </c>
      <c r="V67" s="214">
        <v>18600</v>
      </c>
      <c r="W67" s="214">
        <v>31000</v>
      </c>
      <c r="X67" s="214">
        <v>38700</v>
      </c>
    </row>
    <row r="68" spans="1:24" x14ac:dyDescent="0.25">
      <c r="A68" t="str">
        <f t="shared" si="1"/>
        <v>YAG10UKLevel 7Female + malePharmacology, toxicology and pharmacyAll</v>
      </c>
      <c r="B68" s="214" t="s">
        <v>251</v>
      </c>
      <c r="C68" s="214" t="s">
        <v>252</v>
      </c>
      <c r="D68" s="214">
        <v>10</v>
      </c>
      <c r="E68" s="214" t="s">
        <v>35</v>
      </c>
      <c r="F68" s="214" t="s">
        <v>253</v>
      </c>
      <c r="G68" s="214" t="s">
        <v>246</v>
      </c>
      <c r="H68" s="214" t="s">
        <v>48</v>
      </c>
      <c r="I68" s="214" t="s">
        <v>20</v>
      </c>
      <c r="J68" s="214">
        <v>665</v>
      </c>
      <c r="K68" s="214">
        <v>640</v>
      </c>
      <c r="L68" s="214">
        <v>11</v>
      </c>
      <c r="M68" s="214">
        <v>4.0999999999999996</v>
      </c>
      <c r="N68" s="214">
        <v>570</v>
      </c>
      <c r="O68" s="214">
        <v>8.1</v>
      </c>
      <c r="P68" s="214">
        <v>1.8</v>
      </c>
      <c r="Q68" s="214">
        <v>78.5</v>
      </c>
      <c r="R68" s="214">
        <v>88.8</v>
      </c>
      <c r="S68" s="214">
        <v>90.2</v>
      </c>
      <c r="T68" s="214">
        <v>11.7</v>
      </c>
      <c r="U68" s="214">
        <v>430</v>
      </c>
      <c r="V68" s="214">
        <v>27400</v>
      </c>
      <c r="W68" s="214">
        <v>39400</v>
      </c>
      <c r="X68" s="214">
        <v>50000</v>
      </c>
    </row>
    <row r="69" spans="1:24" x14ac:dyDescent="0.25">
      <c r="A69" t="str">
        <f t="shared" si="1"/>
        <v>YAG10UKLevel 7Female + malePhilosophy and religious studiesAll</v>
      </c>
      <c r="B69" s="214" t="s">
        <v>251</v>
      </c>
      <c r="C69" s="214" t="s">
        <v>252</v>
      </c>
      <c r="D69" s="214">
        <v>10</v>
      </c>
      <c r="E69" s="214" t="s">
        <v>35</v>
      </c>
      <c r="F69" s="214" t="s">
        <v>253</v>
      </c>
      <c r="G69" s="214" t="s">
        <v>246</v>
      </c>
      <c r="H69" s="214" t="s">
        <v>97</v>
      </c>
      <c r="I69" s="214" t="s">
        <v>20</v>
      </c>
      <c r="J69" s="214">
        <v>860</v>
      </c>
      <c r="K69" s="214">
        <v>830</v>
      </c>
      <c r="L69" s="214">
        <v>5.9</v>
      </c>
      <c r="M69" s="214">
        <v>3.4</v>
      </c>
      <c r="N69" s="214">
        <v>780</v>
      </c>
      <c r="O69" s="214">
        <v>18</v>
      </c>
      <c r="P69" s="214">
        <v>4.5</v>
      </c>
      <c r="Q69" s="214">
        <v>68.5</v>
      </c>
      <c r="R69" s="214">
        <v>75.5</v>
      </c>
      <c r="S69" s="214">
        <v>77.5</v>
      </c>
      <c r="T69" s="214">
        <v>9</v>
      </c>
      <c r="U69" s="214">
        <v>435</v>
      </c>
      <c r="V69" s="214">
        <v>14200</v>
      </c>
      <c r="W69" s="214">
        <v>26300</v>
      </c>
      <c r="X69" s="214">
        <v>41900</v>
      </c>
    </row>
    <row r="70" spans="1:24" x14ac:dyDescent="0.25">
      <c r="A70" t="str">
        <f t="shared" si="1"/>
        <v>YAG10UKLevel 7Female + malePhysics and astronomyAll</v>
      </c>
      <c r="B70" s="214" t="s">
        <v>251</v>
      </c>
      <c r="C70" s="214" t="s">
        <v>252</v>
      </c>
      <c r="D70" s="214">
        <v>10</v>
      </c>
      <c r="E70" s="214" t="s">
        <v>35</v>
      </c>
      <c r="F70" s="214" t="s">
        <v>253</v>
      </c>
      <c r="G70" s="214" t="s">
        <v>246</v>
      </c>
      <c r="H70" s="214" t="s">
        <v>61</v>
      </c>
      <c r="I70" s="214" t="s">
        <v>20</v>
      </c>
      <c r="J70" s="214">
        <v>230</v>
      </c>
      <c r="K70" s="214">
        <v>220</v>
      </c>
      <c r="L70" s="214">
        <v>4.0999999999999996</v>
      </c>
      <c r="M70" s="214">
        <v>5.8</v>
      </c>
      <c r="N70" s="214">
        <v>210</v>
      </c>
      <c r="O70" s="214">
        <v>17</v>
      </c>
      <c r="P70" s="214">
        <v>2.1</v>
      </c>
      <c r="Q70" s="214">
        <v>71.3</v>
      </c>
      <c r="R70" s="214">
        <v>78.5</v>
      </c>
      <c r="S70" s="214">
        <v>80.900000000000006</v>
      </c>
      <c r="T70" s="214">
        <v>9.6</v>
      </c>
      <c r="U70" s="214">
        <v>145</v>
      </c>
      <c r="V70" s="214">
        <v>32500</v>
      </c>
      <c r="W70" s="214">
        <v>40500</v>
      </c>
      <c r="X70" s="214">
        <v>53300</v>
      </c>
    </row>
    <row r="71" spans="1:24" x14ac:dyDescent="0.25">
      <c r="A71" t="str">
        <f t="shared" si="1"/>
        <v>YAG10UKLevel 7Female + malePoliticsAll</v>
      </c>
      <c r="B71" s="214" t="s">
        <v>251</v>
      </c>
      <c r="C71" s="214" t="s">
        <v>252</v>
      </c>
      <c r="D71" s="214">
        <v>10</v>
      </c>
      <c r="E71" s="214" t="s">
        <v>35</v>
      </c>
      <c r="F71" s="214" t="s">
        <v>253</v>
      </c>
      <c r="G71" s="214" t="s">
        <v>246</v>
      </c>
      <c r="H71" s="214" t="s">
        <v>81</v>
      </c>
      <c r="I71" s="214" t="s">
        <v>20</v>
      </c>
      <c r="J71" s="214">
        <v>1550</v>
      </c>
      <c r="K71" s="214">
        <v>1445</v>
      </c>
      <c r="L71" s="214">
        <v>7.3</v>
      </c>
      <c r="M71" s="214">
        <v>6.6</v>
      </c>
      <c r="N71" s="214">
        <v>1340</v>
      </c>
      <c r="O71" s="214">
        <v>18.3</v>
      </c>
      <c r="P71" s="214">
        <v>4</v>
      </c>
      <c r="Q71" s="214">
        <v>71.099999999999994</v>
      </c>
      <c r="R71" s="214">
        <v>75.8</v>
      </c>
      <c r="S71" s="214">
        <v>77.7</v>
      </c>
      <c r="T71" s="214">
        <v>6.6</v>
      </c>
      <c r="U71" s="214">
        <v>875</v>
      </c>
      <c r="V71" s="214">
        <v>28100</v>
      </c>
      <c r="W71" s="214">
        <v>43100</v>
      </c>
      <c r="X71" s="214">
        <v>67500</v>
      </c>
    </row>
    <row r="72" spans="1:24" x14ac:dyDescent="0.25">
      <c r="A72" t="str">
        <f t="shared" si="1"/>
        <v>YAG10UKLevel 7Female + malePsychologyAll</v>
      </c>
      <c r="B72" s="214" t="s">
        <v>251</v>
      </c>
      <c r="C72" s="214" t="s">
        <v>252</v>
      </c>
      <c r="D72" s="214">
        <v>10</v>
      </c>
      <c r="E72" s="214" t="s">
        <v>35</v>
      </c>
      <c r="F72" s="214" t="s">
        <v>253</v>
      </c>
      <c r="G72" s="214" t="s">
        <v>246</v>
      </c>
      <c r="H72" s="214" t="s">
        <v>55</v>
      </c>
      <c r="I72" s="214" t="s">
        <v>20</v>
      </c>
      <c r="J72" s="214">
        <v>2380</v>
      </c>
      <c r="K72" s="214">
        <v>2305</v>
      </c>
      <c r="L72" s="214">
        <v>8.4</v>
      </c>
      <c r="M72" s="214">
        <v>3.2</v>
      </c>
      <c r="N72" s="214">
        <v>2110</v>
      </c>
      <c r="O72" s="214">
        <v>10.7</v>
      </c>
      <c r="P72" s="214">
        <v>4.2</v>
      </c>
      <c r="Q72" s="214">
        <v>75.099999999999994</v>
      </c>
      <c r="R72" s="214">
        <v>83.5</v>
      </c>
      <c r="S72" s="214">
        <v>85.1</v>
      </c>
      <c r="T72" s="214">
        <v>10</v>
      </c>
      <c r="U72" s="214">
        <v>1480</v>
      </c>
      <c r="V72" s="214">
        <v>17900</v>
      </c>
      <c r="W72" s="214">
        <v>30300</v>
      </c>
      <c r="X72" s="214">
        <v>43100</v>
      </c>
    </row>
    <row r="73" spans="1:24" x14ac:dyDescent="0.25">
      <c r="A73" t="str">
        <f t="shared" si="1"/>
        <v>YAG10UKLevel 7Female + maleSociology, social policy and anthropologyAll</v>
      </c>
      <c r="B73" s="214" t="s">
        <v>251</v>
      </c>
      <c r="C73" s="214" t="s">
        <v>252</v>
      </c>
      <c r="D73" s="214">
        <v>10</v>
      </c>
      <c r="E73" s="214" t="s">
        <v>35</v>
      </c>
      <c r="F73" s="214" t="s">
        <v>253</v>
      </c>
      <c r="G73" s="214" t="s">
        <v>246</v>
      </c>
      <c r="H73" s="214" t="s">
        <v>77</v>
      </c>
      <c r="I73" s="214" t="s">
        <v>20</v>
      </c>
      <c r="J73" s="214">
        <v>2645</v>
      </c>
      <c r="K73" s="214">
        <v>2540</v>
      </c>
      <c r="L73" s="214">
        <v>6.6</v>
      </c>
      <c r="M73" s="214">
        <v>4</v>
      </c>
      <c r="N73" s="214">
        <v>2375</v>
      </c>
      <c r="O73" s="214">
        <v>13.5</v>
      </c>
      <c r="P73" s="214">
        <v>4.8</v>
      </c>
      <c r="Q73" s="214">
        <v>73.099999999999994</v>
      </c>
      <c r="R73" s="214">
        <v>79.900000000000006</v>
      </c>
      <c r="S73" s="214">
        <v>81.599999999999994</v>
      </c>
      <c r="T73" s="214">
        <v>8.6</v>
      </c>
      <c r="U73" s="214">
        <v>1605</v>
      </c>
      <c r="V73" s="214">
        <v>21900</v>
      </c>
      <c r="W73" s="214">
        <v>35400</v>
      </c>
      <c r="X73" s="214">
        <v>49300</v>
      </c>
    </row>
    <row r="74" spans="1:24" x14ac:dyDescent="0.25">
      <c r="A74" t="str">
        <f t="shared" si="1"/>
        <v>YAG10UKLevel 7Female + maleSport and exercise sciencesAll</v>
      </c>
      <c r="B74" s="214" t="s">
        <v>251</v>
      </c>
      <c r="C74" s="214" t="s">
        <v>252</v>
      </c>
      <c r="D74" s="214">
        <v>10</v>
      </c>
      <c r="E74" s="214" t="s">
        <v>35</v>
      </c>
      <c r="F74" s="214" t="s">
        <v>253</v>
      </c>
      <c r="G74" s="214" t="s">
        <v>246</v>
      </c>
      <c r="H74" s="214" t="s">
        <v>53</v>
      </c>
      <c r="I74" s="214" t="s">
        <v>20</v>
      </c>
      <c r="J74" s="214">
        <v>310</v>
      </c>
      <c r="K74" s="214">
        <v>300</v>
      </c>
      <c r="L74" s="214">
        <v>5.3</v>
      </c>
      <c r="M74" s="214">
        <v>4.5</v>
      </c>
      <c r="N74" s="214">
        <v>280</v>
      </c>
      <c r="O74" s="214">
        <v>11.4</v>
      </c>
      <c r="P74" s="214">
        <v>2.8</v>
      </c>
      <c r="Q74" s="214">
        <v>72.7</v>
      </c>
      <c r="R74" s="214">
        <v>84.4</v>
      </c>
      <c r="S74" s="214">
        <v>85.8</v>
      </c>
      <c r="T74" s="214">
        <v>13.1</v>
      </c>
      <c r="U74" s="214">
        <v>195</v>
      </c>
      <c r="V74" s="214">
        <v>21500</v>
      </c>
      <c r="W74" s="214">
        <v>34700</v>
      </c>
      <c r="X74" s="214">
        <v>44500</v>
      </c>
    </row>
    <row r="75" spans="1:24" x14ac:dyDescent="0.25">
      <c r="A75" t="str">
        <f t="shared" si="1"/>
        <v>YAG10UKLevel 7Female + maleVeterinary sciencesAll</v>
      </c>
      <c r="B75" s="214" t="s">
        <v>251</v>
      </c>
      <c r="C75" s="214" t="s">
        <v>252</v>
      </c>
      <c r="D75" s="214">
        <v>10</v>
      </c>
      <c r="E75" s="214" t="s">
        <v>35</v>
      </c>
      <c r="F75" s="214" t="s">
        <v>253</v>
      </c>
      <c r="G75" s="214" t="s">
        <v>246</v>
      </c>
      <c r="H75" s="214" t="s">
        <v>57</v>
      </c>
      <c r="I75" s="214" t="s">
        <v>20</v>
      </c>
      <c r="J75" s="214">
        <v>95</v>
      </c>
      <c r="K75" s="214">
        <v>90</v>
      </c>
      <c r="L75" s="214">
        <v>14.9</v>
      </c>
      <c r="M75" s="214">
        <v>7.4</v>
      </c>
      <c r="N75" s="214">
        <v>75</v>
      </c>
      <c r="O75" s="214">
        <v>13.4</v>
      </c>
      <c r="P75" s="214">
        <v>1.3</v>
      </c>
      <c r="Q75" s="214">
        <v>73.2</v>
      </c>
      <c r="R75" s="214">
        <v>83.9</v>
      </c>
      <c r="S75" s="214">
        <v>85.2</v>
      </c>
      <c r="T75" s="214">
        <v>12.1</v>
      </c>
      <c r="U75" s="214">
        <v>50</v>
      </c>
      <c r="V75" s="214">
        <v>20100</v>
      </c>
      <c r="W75" s="214">
        <v>30700</v>
      </c>
      <c r="X75" s="214">
        <v>48500</v>
      </c>
    </row>
    <row r="76" spans="1:24" x14ac:dyDescent="0.25">
      <c r="A76" t="str">
        <f t="shared" si="1"/>
        <v>YAG10UKLevel 8Female + maleAgriculture, food and related studiesAll</v>
      </c>
      <c r="B76" s="214" t="s">
        <v>251</v>
      </c>
      <c r="C76" s="214" t="s">
        <v>252</v>
      </c>
      <c r="D76" s="214">
        <v>10</v>
      </c>
      <c r="E76" s="214" t="s">
        <v>35</v>
      </c>
      <c r="F76" s="214" t="s">
        <v>248</v>
      </c>
      <c r="G76" s="214" t="s">
        <v>246</v>
      </c>
      <c r="H76" s="214" t="s">
        <v>59</v>
      </c>
      <c r="I76" s="214" t="s">
        <v>20</v>
      </c>
      <c r="J76" s="214">
        <v>30</v>
      </c>
      <c r="K76" s="214">
        <v>25</v>
      </c>
      <c r="L76" s="214">
        <v>16.3</v>
      </c>
      <c r="M76" s="214">
        <v>14</v>
      </c>
      <c r="N76" s="214">
        <v>20</v>
      </c>
      <c r="O76" s="214">
        <v>9.8000000000000007</v>
      </c>
      <c r="P76" s="214">
        <v>2.4</v>
      </c>
      <c r="Q76" s="214">
        <v>87.8</v>
      </c>
      <c r="R76" s="214">
        <v>87.8</v>
      </c>
      <c r="S76" s="214">
        <v>87.8</v>
      </c>
      <c r="T76" s="214">
        <v>0</v>
      </c>
      <c r="U76" s="214">
        <v>15</v>
      </c>
      <c r="V76" s="214">
        <v>26800</v>
      </c>
      <c r="W76" s="214">
        <v>35000</v>
      </c>
      <c r="X76" s="214">
        <v>50400</v>
      </c>
    </row>
    <row r="77" spans="1:24" x14ac:dyDescent="0.25">
      <c r="A77" t="str">
        <f t="shared" si="1"/>
        <v>YAG10UKLevel 8Female + maleAllied healthAll</v>
      </c>
      <c r="B77" s="214" t="s">
        <v>251</v>
      </c>
      <c r="C77" s="214" t="s">
        <v>252</v>
      </c>
      <c r="D77" s="214">
        <v>10</v>
      </c>
      <c r="E77" s="214" t="s">
        <v>35</v>
      </c>
      <c r="F77" s="214" t="s">
        <v>248</v>
      </c>
      <c r="G77" s="214" t="s">
        <v>246</v>
      </c>
      <c r="H77" s="214" t="s">
        <v>142</v>
      </c>
      <c r="I77" s="214" t="s">
        <v>20</v>
      </c>
      <c r="J77" s="214">
        <v>165</v>
      </c>
      <c r="K77" s="214">
        <v>155</v>
      </c>
      <c r="L77" s="214">
        <v>8.3000000000000007</v>
      </c>
      <c r="M77" s="214">
        <v>4.9000000000000004</v>
      </c>
      <c r="N77" s="214">
        <v>145</v>
      </c>
      <c r="O77" s="214">
        <v>9.8000000000000007</v>
      </c>
      <c r="P77" s="214">
        <v>3.5</v>
      </c>
      <c r="Q77" s="214">
        <v>83.2</v>
      </c>
      <c r="R77" s="214">
        <v>86.7</v>
      </c>
      <c r="S77" s="214">
        <v>86.7</v>
      </c>
      <c r="T77" s="214">
        <v>3.5</v>
      </c>
      <c r="U77" s="214">
        <v>115</v>
      </c>
      <c r="V77" s="214">
        <v>25200</v>
      </c>
      <c r="W77" s="214">
        <v>39100</v>
      </c>
      <c r="X77" s="214">
        <v>57700</v>
      </c>
    </row>
    <row r="78" spans="1:24" x14ac:dyDescent="0.25">
      <c r="A78" t="str">
        <f t="shared" ref="A78:A141" si="2">"YAG"&amp;D78 &amp;E78 &amp;F78 &amp; G78 &amp;H78 &amp;I78</f>
        <v>YAG10UKLevel 8Female + maleArchitecture, building and planningAll</v>
      </c>
      <c r="B78" s="214" t="s">
        <v>251</v>
      </c>
      <c r="C78" s="214" t="s">
        <v>252</v>
      </c>
      <c r="D78" s="214">
        <v>10</v>
      </c>
      <c r="E78" s="214" t="s">
        <v>35</v>
      </c>
      <c r="F78" s="214" t="s">
        <v>248</v>
      </c>
      <c r="G78" s="214" t="s">
        <v>246</v>
      </c>
      <c r="H78" s="214" t="s">
        <v>74</v>
      </c>
      <c r="I78" s="214" t="s">
        <v>20</v>
      </c>
      <c r="J78" s="214">
        <v>60</v>
      </c>
      <c r="K78" s="214">
        <v>55</v>
      </c>
      <c r="L78" s="214">
        <v>7.5</v>
      </c>
      <c r="M78" s="214">
        <v>10.1</v>
      </c>
      <c r="N78" s="214">
        <v>50</v>
      </c>
      <c r="O78" s="214">
        <v>18.2</v>
      </c>
      <c r="P78" s="214">
        <v>0</v>
      </c>
      <c r="Q78" s="214">
        <v>81.8</v>
      </c>
      <c r="R78" s="214">
        <v>81.8</v>
      </c>
      <c r="S78" s="214">
        <v>81.8</v>
      </c>
      <c r="T78" s="214">
        <v>0</v>
      </c>
      <c r="U78" s="214">
        <v>35</v>
      </c>
      <c r="V78" s="214">
        <v>35800</v>
      </c>
      <c r="W78" s="214">
        <v>44500</v>
      </c>
      <c r="X78" s="214">
        <v>54400</v>
      </c>
    </row>
    <row r="79" spans="1:24" x14ac:dyDescent="0.25">
      <c r="A79" t="str">
        <f t="shared" si="2"/>
        <v>YAG10UKLevel 8Female + maleBiosciencesAll</v>
      </c>
      <c r="B79" s="214" t="s">
        <v>251</v>
      </c>
      <c r="C79" s="214" t="s">
        <v>252</v>
      </c>
      <c r="D79" s="214">
        <v>10</v>
      </c>
      <c r="E79" s="214" t="s">
        <v>35</v>
      </c>
      <c r="F79" s="214" t="s">
        <v>248</v>
      </c>
      <c r="G79" s="214" t="s">
        <v>246</v>
      </c>
      <c r="H79" s="214" t="s">
        <v>51</v>
      </c>
      <c r="I79" s="214" t="s">
        <v>20</v>
      </c>
      <c r="J79" s="214">
        <v>795</v>
      </c>
      <c r="K79" s="214">
        <v>740</v>
      </c>
      <c r="L79" s="214">
        <v>6.8</v>
      </c>
      <c r="M79" s="214">
        <v>6.9</v>
      </c>
      <c r="N79" s="214">
        <v>690</v>
      </c>
      <c r="O79" s="214">
        <v>18.8</v>
      </c>
      <c r="P79" s="214">
        <v>3.3</v>
      </c>
      <c r="Q79" s="214">
        <v>74.3</v>
      </c>
      <c r="R79" s="214">
        <v>77.099999999999994</v>
      </c>
      <c r="S79" s="214">
        <v>77.900000000000006</v>
      </c>
      <c r="T79" s="214">
        <v>3.6</v>
      </c>
      <c r="U79" s="214">
        <v>495</v>
      </c>
      <c r="V79" s="214">
        <v>29900</v>
      </c>
      <c r="W79" s="214">
        <v>39400</v>
      </c>
      <c r="X79" s="214">
        <v>52600</v>
      </c>
    </row>
    <row r="80" spans="1:24" x14ac:dyDescent="0.25">
      <c r="A80" t="str">
        <f t="shared" si="2"/>
        <v>YAG10UKLevel 8Female + maleBusiness and managementAll</v>
      </c>
      <c r="B80" s="214" t="s">
        <v>251</v>
      </c>
      <c r="C80" s="214" t="s">
        <v>252</v>
      </c>
      <c r="D80" s="214">
        <v>10</v>
      </c>
      <c r="E80" s="214" t="s">
        <v>35</v>
      </c>
      <c r="F80" s="214" t="s">
        <v>248</v>
      </c>
      <c r="G80" s="214" t="s">
        <v>246</v>
      </c>
      <c r="H80" s="214" t="s">
        <v>87</v>
      </c>
      <c r="I80" s="214" t="s">
        <v>20</v>
      </c>
      <c r="J80" s="214">
        <v>245</v>
      </c>
      <c r="K80" s="214">
        <v>220</v>
      </c>
      <c r="L80" s="214">
        <v>6.8</v>
      </c>
      <c r="M80" s="214">
        <v>9.1999999999999993</v>
      </c>
      <c r="N80" s="214">
        <v>205</v>
      </c>
      <c r="O80" s="214">
        <v>14.9</v>
      </c>
      <c r="P80" s="214">
        <v>4.4000000000000004</v>
      </c>
      <c r="Q80" s="214">
        <v>78.5</v>
      </c>
      <c r="R80" s="214">
        <v>79.8</v>
      </c>
      <c r="S80" s="214">
        <v>80.8</v>
      </c>
      <c r="T80" s="214">
        <v>2.2999999999999998</v>
      </c>
      <c r="U80" s="214">
        <v>150</v>
      </c>
      <c r="V80" s="214">
        <v>21500</v>
      </c>
      <c r="W80" s="214">
        <v>46000</v>
      </c>
      <c r="X80" s="214">
        <v>65300</v>
      </c>
    </row>
    <row r="81" spans="1:24" x14ac:dyDescent="0.25">
      <c r="A81" t="str">
        <f t="shared" si="2"/>
        <v>YAG10UKLevel 8Female + maleCeltic studiesAll</v>
      </c>
      <c r="B81" s="214" t="s">
        <v>251</v>
      </c>
      <c r="C81" s="214" t="s">
        <v>252</v>
      </c>
      <c r="D81" s="214">
        <v>10</v>
      </c>
      <c r="E81" s="214" t="s">
        <v>35</v>
      </c>
      <c r="F81" s="214" t="s">
        <v>248</v>
      </c>
      <c r="G81" s="214" t="s">
        <v>246</v>
      </c>
      <c r="H81" s="214" t="s">
        <v>92</v>
      </c>
      <c r="I81" s="214" t="s">
        <v>20</v>
      </c>
      <c r="J81" s="214">
        <v>0</v>
      </c>
      <c r="K81" s="214">
        <v>0</v>
      </c>
      <c r="L81" s="214">
        <v>0</v>
      </c>
      <c r="M81" s="214">
        <v>0</v>
      </c>
      <c r="N81" s="214">
        <v>0</v>
      </c>
      <c r="O81" s="214">
        <v>20</v>
      </c>
      <c r="P81" s="214">
        <v>0</v>
      </c>
      <c r="Q81" s="214">
        <v>80</v>
      </c>
      <c r="R81" s="214">
        <v>80</v>
      </c>
      <c r="S81" s="214">
        <v>80</v>
      </c>
      <c r="T81" s="214">
        <v>0</v>
      </c>
      <c r="U81" s="214" t="s">
        <v>140</v>
      </c>
      <c r="V81" s="214" t="s">
        <v>140</v>
      </c>
      <c r="W81" s="214" t="s">
        <v>140</v>
      </c>
      <c r="X81" s="214" t="s">
        <v>140</v>
      </c>
    </row>
    <row r="82" spans="1:24" x14ac:dyDescent="0.25">
      <c r="A82" t="str">
        <f t="shared" si="2"/>
        <v>YAG10UKLevel 8Female + maleChemistryAll</v>
      </c>
      <c r="B82" s="214" t="s">
        <v>251</v>
      </c>
      <c r="C82" s="214" t="s">
        <v>252</v>
      </c>
      <c r="D82" s="214">
        <v>10</v>
      </c>
      <c r="E82" s="214" t="s">
        <v>35</v>
      </c>
      <c r="F82" s="214" t="s">
        <v>248</v>
      </c>
      <c r="G82" s="214" t="s">
        <v>246</v>
      </c>
      <c r="H82" s="214" t="s">
        <v>63</v>
      </c>
      <c r="I82" s="214" t="s">
        <v>20</v>
      </c>
      <c r="J82" s="214">
        <v>455</v>
      </c>
      <c r="K82" s="214">
        <v>430</v>
      </c>
      <c r="L82" s="214">
        <v>5.9</v>
      </c>
      <c r="M82" s="214">
        <v>5.4</v>
      </c>
      <c r="N82" s="214">
        <v>405</v>
      </c>
      <c r="O82" s="214">
        <v>16.3</v>
      </c>
      <c r="P82" s="214">
        <v>2.5</v>
      </c>
      <c r="Q82" s="214">
        <v>79.099999999999994</v>
      </c>
      <c r="R82" s="214">
        <v>81.2</v>
      </c>
      <c r="S82" s="214">
        <v>81.2</v>
      </c>
      <c r="T82" s="214">
        <v>2.1</v>
      </c>
      <c r="U82" s="214">
        <v>310</v>
      </c>
      <c r="V82" s="214">
        <v>31400</v>
      </c>
      <c r="W82" s="214">
        <v>43400</v>
      </c>
      <c r="X82" s="214">
        <v>56200</v>
      </c>
    </row>
    <row r="83" spans="1:24" x14ac:dyDescent="0.25">
      <c r="A83" t="str">
        <f t="shared" si="2"/>
        <v>YAG10UKLevel 8Female + maleCombined and general studiesAll</v>
      </c>
      <c r="B83" s="214" t="s">
        <v>251</v>
      </c>
      <c r="C83" s="214" t="s">
        <v>252</v>
      </c>
      <c r="D83" s="214">
        <v>10</v>
      </c>
      <c r="E83" s="214" t="s">
        <v>35</v>
      </c>
      <c r="F83" s="214" t="s">
        <v>248</v>
      </c>
      <c r="G83" s="214" t="s">
        <v>246</v>
      </c>
      <c r="H83" s="214" t="s">
        <v>103</v>
      </c>
      <c r="I83" s="214" t="s">
        <v>20</v>
      </c>
      <c r="J83" s="214">
        <v>5</v>
      </c>
      <c r="K83" s="214">
        <v>5</v>
      </c>
      <c r="L83" s="214">
        <v>0</v>
      </c>
      <c r="M83" s="214">
        <v>0</v>
      </c>
      <c r="N83" s="214">
        <v>5</v>
      </c>
      <c r="O83" s="214">
        <v>0</v>
      </c>
      <c r="P83" s="214">
        <v>14.3</v>
      </c>
      <c r="Q83" s="214">
        <v>85.7</v>
      </c>
      <c r="R83" s="214">
        <v>85.7</v>
      </c>
      <c r="S83" s="214">
        <v>85.7</v>
      </c>
      <c r="T83" s="214">
        <v>0</v>
      </c>
      <c r="U83" s="214" t="s">
        <v>140</v>
      </c>
      <c r="V83" s="214" t="s">
        <v>140</v>
      </c>
      <c r="W83" s="214" t="s">
        <v>140</v>
      </c>
      <c r="X83" s="214" t="s">
        <v>140</v>
      </c>
    </row>
    <row r="84" spans="1:24" x14ac:dyDescent="0.25">
      <c r="A84" t="str">
        <f t="shared" si="2"/>
        <v>YAG10UKLevel 8Female + maleComputingAll</v>
      </c>
      <c r="B84" s="214" t="s">
        <v>251</v>
      </c>
      <c r="C84" s="214" t="s">
        <v>252</v>
      </c>
      <c r="D84" s="214">
        <v>10</v>
      </c>
      <c r="E84" s="214" t="s">
        <v>35</v>
      </c>
      <c r="F84" s="214" t="s">
        <v>248</v>
      </c>
      <c r="G84" s="214" t="s">
        <v>246</v>
      </c>
      <c r="H84" s="214" t="s">
        <v>71</v>
      </c>
      <c r="I84" s="214" t="s">
        <v>20</v>
      </c>
      <c r="J84" s="214">
        <v>230</v>
      </c>
      <c r="K84" s="214">
        <v>210</v>
      </c>
      <c r="L84" s="214">
        <v>10.4</v>
      </c>
      <c r="M84" s="214">
        <v>7.4</v>
      </c>
      <c r="N84" s="214">
        <v>190</v>
      </c>
      <c r="O84" s="214">
        <v>14.7</v>
      </c>
      <c r="P84" s="214">
        <v>3.7</v>
      </c>
      <c r="Q84" s="214">
        <v>77.400000000000006</v>
      </c>
      <c r="R84" s="214">
        <v>81.599999999999994</v>
      </c>
      <c r="S84" s="214">
        <v>81.599999999999994</v>
      </c>
      <c r="T84" s="214">
        <v>4.2</v>
      </c>
      <c r="U84" s="214">
        <v>140</v>
      </c>
      <c r="V84" s="214">
        <v>32500</v>
      </c>
      <c r="W84" s="214">
        <v>47400</v>
      </c>
      <c r="X84" s="214">
        <v>66100</v>
      </c>
    </row>
    <row r="85" spans="1:24" x14ac:dyDescent="0.25">
      <c r="A85" t="str">
        <f t="shared" si="2"/>
        <v>YAG10UKLevel 8Female + maleCreative arts and designAll</v>
      </c>
      <c r="B85" s="214" t="s">
        <v>251</v>
      </c>
      <c r="C85" s="214" t="s">
        <v>252</v>
      </c>
      <c r="D85" s="214">
        <v>10</v>
      </c>
      <c r="E85" s="214" t="s">
        <v>35</v>
      </c>
      <c r="F85" s="214" t="s">
        <v>248</v>
      </c>
      <c r="G85" s="214" t="s">
        <v>246</v>
      </c>
      <c r="H85" s="214" t="s">
        <v>99</v>
      </c>
      <c r="I85" s="214" t="s">
        <v>20</v>
      </c>
      <c r="J85" s="214">
        <v>100</v>
      </c>
      <c r="K85" s="214">
        <v>95</v>
      </c>
      <c r="L85" s="214">
        <v>7.3</v>
      </c>
      <c r="M85" s="214">
        <v>4.9000000000000004</v>
      </c>
      <c r="N85" s="214">
        <v>90</v>
      </c>
      <c r="O85" s="214">
        <v>20.100000000000001</v>
      </c>
      <c r="P85" s="214">
        <v>8.6</v>
      </c>
      <c r="Q85" s="214">
        <v>67.599999999999994</v>
      </c>
      <c r="R85" s="214">
        <v>71.3</v>
      </c>
      <c r="S85" s="214">
        <v>71.3</v>
      </c>
      <c r="T85" s="214">
        <v>3.7</v>
      </c>
      <c r="U85" s="214">
        <v>50</v>
      </c>
      <c r="V85" s="214">
        <v>13400</v>
      </c>
      <c r="W85" s="214">
        <v>33900</v>
      </c>
      <c r="X85" s="214">
        <v>47100</v>
      </c>
    </row>
    <row r="86" spans="1:24" x14ac:dyDescent="0.25">
      <c r="A86" t="str">
        <f t="shared" si="2"/>
        <v>YAG10UKLevel 8Female + maleEconomicsAll</v>
      </c>
      <c r="B86" s="214" t="s">
        <v>251</v>
      </c>
      <c r="C86" s="214" t="s">
        <v>252</v>
      </c>
      <c r="D86" s="214">
        <v>10</v>
      </c>
      <c r="E86" s="214" t="s">
        <v>35</v>
      </c>
      <c r="F86" s="214" t="s">
        <v>248</v>
      </c>
      <c r="G86" s="214" t="s">
        <v>246</v>
      </c>
      <c r="H86" s="214" t="s">
        <v>79</v>
      </c>
      <c r="I86" s="214" t="s">
        <v>20</v>
      </c>
      <c r="J86" s="214">
        <v>55</v>
      </c>
      <c r="K86" s="214">
        <v>50</v>
      </c>
      <c r="L86" s="214">
        <v>18.8</v>
      </c>
      <c r="M86" s="214">
        <v>10</v>
      </c>
      <c r="N86" s="214">
        <v>40</v>
      </c>
      <c r="O86" s="214">
        <v>16.3</v>
      </c>
      <c r="P86" s="214">
        <v>1.3</v>
      </c>
      <c r="Q86" s="214">
        <v>80.3</v>
      </c>
      <c r="R86" s="214">
        <v>82.4</v>
      </c>
      <c r="S86" s="214">
        <v>82.4</v>
      </c>
      <c r="T86" s="214">
        <v>2.1</v>
      </c>
      <c r="U86" s="214">
        <v>30</v>
      </c>
      <c r="V86" s="214">
        <v>35000</v>
      </c>
      <c r="W86" s="214">
        <v>48500</v>
      </c>
      <c r="X86" s="214">
        <v>77400</v>
      </c>
    </row>
    <row r="87" spans="1:24" x14ac:dyDescent="0.25">
      <c r="A87" t="str">
        <f t="shared" si="2"/>
        <v>YAG10UKLevel 8Female + maleEducation and teachingAll</v>
      </c>
      <c r="B87" s="214" t="s">
        <v>251</v>
      </c>
      <c r="C87" s="214" t="s">
        <v>252</v>
      </c>
      <c r="D87" s="214">
        <v>10</v>
      </c>
      <c r="E87" s="214" t="s">
        <v>35</v>
      </c>
      <c r="F87" s="214" t="s">
        <v>248</v>
      </c>
      <c r="G87" s="214" t="s">
        <v>246</v>
      </c>
      <c r="H87" s="214" t="s">
        <v>101</v>
      </c>
      <c r="I87" s="214" t="s">
        <v>20</v>
      </c>
      <c r="J87" s="214">
        <v>335</v>
      </c>
      <c r="K87" s="214">
        <v>325</v>
      </c>
      <c r="L87" s="214">
        <v>8</v>
      </c>
      <c r="M87" s="214">
        <v>2.1</v>
      </c>
      <c r="N87" s="214">
        <v>300</v>
      </c>
      <c r="O87" s="214">
        <v>17</v>
      </c>
      <c r="P87" s="214">
        <v>4.7</v>
      </c>
      <c r="Q87" s="214">
        <v>76</v>
      </c>
      <c r="R87" s="214">
        <v>77</v>
      </c>
      <c r="S87" s="214">
        <v>78.3</v>
      </c>
      <c r="T87" s="214">
        <v>2.2999999999999998</v>
      </c>
      <c r="U87" s="214">
        <v>195</v>
      </c>
      <c r="V87" s="214">
        <v>14600</v>
      </c>
      <c r="W87" s="214">
        <v>35400</v>
      </c>
      <c r="X87" s="214">
        <v>51100</v>
      </c>
    </row>
    <row r="88" spans="1:24" x14ac:dyDescent="0.25">
      <c r="A88" t="str">
        <f t="shared" si="2"/>
        <v>YAG10UKLevel 8Female + maleEngineeringAll</v>
      </c>
      <c r="B88" s="214" t="s">
        <v>251</v>
      </c>
      <c r="C88" s="214" t="s">
        <v>252</v>
      </c>
      <c r="D88" s="214">
        <v>10</v>
      </c>
      <c r="E88" s="214" t="s">
        <v>35</v>
      </c>
      <c r="F88" s="214" t="s">
        <v>248</v>
      </c>
      <c r="G88" s="214" t="s">
        <v>246</v>
      </c>
      <c r="H88" s="214" t="s">
        <v>68</v>
      </c>
      <c r="I88" s="214" t="s">
        <v>20</v>
      </c>
      <c r="J88" s="214">
        <v>585</v>
      </c>
      <c r="K88" s="214">
        <v>545</v>
      </c>
      <c r="L88" s="214">
        <v>7.6</v>
      </c>
      <c r="M88" s="214">
        <v>6.7</v>
      </c>
      <c r="N88" s="214">
        <v>505</v>
      </c>
      <c r="O88" s="214">
        <v>18.3</v>
      </c>
      <c r="P88" s="214">
        <v>1.5</v>
      </c>
      <c r="Q88" s="214">
        <v>76.599999999999994</v>
      </c>
      <c r="R88" s="214">
        <v>80</v>
      </c>
      <c r="S88" s="214">
        <v>80.2</v>
      </c>
      <c r="T88" s="214">
        <v>3.6</v>
      </c>
      <c r="U88" s="214">
        <v>375</v>
      </c>
      <c r="V88" s="214">
        <v>37600</v>
      </c>
      <c r="W88" s="214">
        <v>49300</v>
      </c>
      <c r="X88" s="214">
        <v>65000</v>
      </c>
    </row>
    <row r="89" spans="1:24" x14ac:dyDescent="0.25">
      <c r="A89" t="str">
        <f t="shared" si="2"/>
        <v>YAG10UKLevel 8Female + maleEnglish studiesAll</v>
      </c>
      <c r="B89" s="214" t="s">
        <v>251</v>
      </c>
      <c r="C89" s="214" t="s">
        <v>252</v>
      </c>
      <c r="D89" s="214">
        <v>10</v>
      </c>
      <c r="E89" s="214" t="s">
        <v>35</v>
      </c>
      <c r="F89" s="214" t="s">
        <v>248</v>
      </c>
      <c r="G89" s="214" t="s">
        <v>246</v>
      </c>
      <c r="H89" s="214" t="s">
        <v>90</v>
      </c>
      <c r="I89" s="214" t="s">
        <v>20</v>
      </c>
      <c r="J89" s="214">
        <v>225</v>
      </c>
      <c r="K89" s="214">
        <v>215</v>
      </c>
      <c r="L89" s="214">
        <v>8.6999999999999993</v>
      </c>
      <c r="M89" s="214">
        <v>5</v>
      </c>
      <c r="N89" s="214">
        <v>195</v>
      </c>
      <c r="O89" s="214">
        <v>19.100000000000001</v>
      </c>
      <c r="P89" s="214">
        <v>6.2</v>
      </c>
      <c r="Q89" s="214">
        <v>72.2</v>
      </c>
      <c r="R89" s="214">
        <v>74.8</v>
      </c>
      <c r="S89" s="214">
        <v>74.8</v>
      </c>
      <c r="T89" s="214">
        <v>2.6</v>
      </c>
      <c r="U89" s="214">
        <v>130</v>
      </c>
      <c r="V89" s="214">
        <v>21200</v>
      </c>
      <c r="W89" s="214">
        <v>38100</v>
      </c>
      <c r="X89" s="214">
        <v>46400</v>
      </c>
    </row>
    <row r="90" spans="1:24" x14ac:dyDescent="0.25">
      <c r="A90" t="str">
        <f t="shared" si="2"/>
        <v>YAG10UKLevel 8Female + maleGeneral, applied and forensic sciencesAll</v>
      </c>
      <c r="B90" s="214" t="s">
        <v>251</v>
      </c>
      <c r="C90" s="214" t="s">
        <v>252</v>
      </c>
      <c r="D90" s="214">
        <v>10</v>
      </c>
      <c r="E90" s="214" t="s">
        <v>35</v>
      </c>
      <c r="F90" s="214" t="s">
        <v>248</v>
      </c>
      <c r="G90" s="214" t="s">
        <v>246</v>
      </c>
      <c r="H90" s="214" t="s">
        <v>143</v>
      </c>
      <c r="I90" s="214" t="s">
        <v>20</v>
      </c>
      <c r="J90" s="214">
        <v>40</v>
      </c>
      <c r="K90" s="214">
        <v>35</v>
      </c>
      <c r="L90" s="214">
        <v>3.6</v>
      </c>
      <c r="M90" s="214">
        <v>8</v>
      </c>
      <c r="N90" s="214">
        <v>35</v>
      </c>
      <c r="O90" s="214">
        <v>8.1</v>
      </c>
      <c r="P90" s="214">
        <v>0</v>
      </c>
      <c r="Q90" s="214">
        <v>89.6</v>
      </c>
      <c r="R90" s="214">
        <v>91.9</v>
      </c>
      <c r="S90" s="214">
        <v>91.9</v>
      </c>
      <c r="T90" s="214">
        <v>2.4</v>
      </c>
      <c r="U90" s="214">
        <v>30</v>
      </c>
      <c r="V90" s="214">
        <v>16800</v>
      </c>
      <c r="W90" s="214">
        <v>31400</v>
      </c>
      <c r="X90" s="214">
        <v>44200</v>
      </c>
    </row>
    <row r="91" spans="1:24" x14ac:dyDescent="0.25">
      <c r="A91" t="str">
        <f t="shared" si="2"/>
        <v>YAG10UKLevel 8Female + maleGeography, earth and environmental studiesAll</v>
      </c>
      <c r="B91" s="214" t="s">
        <v>251</v>
      </c>
      <c r="C91" s="214" t="s">
        <v>252</v>
      </c>
      <c r="D91" s="214">
        <v>10</v>
      </c>
      <c r="E91" s="214" t="s">
        <v>35</v>
      </c>
      <c r="F91" s="214" t="s">
        <v>248</v>
      </c>
      <c r="G91" s="214" t="s">
        <v>246</v>
      </c>
      <c r="H91" s="214" t="s">
        <v>144</v>
      </c>
      <c r="I91" s="214" t="s">
        <v>20</v>
      </c>
      <c r="J91" s="214">
        <v>330</v>
      </c>
      <c r="K91" s="214">
        <v>305</v>
      </c>
      <c r="L91" s="214">
        <v>3.9</v>
      </c>
      <c r="M91" s="214">
        <v>8</v>
      </c>
      <c r="N91" s="214">
        <v>295</v>
      </c>
      <c r="O91" s="214">
        <v>18.600000000000001</v>
      </c>
      <c r="P91" s="214">
        <v>1.4</v>
      </c>
      <c r="Q91" s="214">
        <v>77.5</v>
      </c>
      <c r="R91" s="214">
        <v>80.099999999999994</v>
      </c>
      <c r="S91" s="214">
        <v>80.099999999999994</v>
      </c>
      <c r="T91" s="214">
        <v>2.6</v>
      </c>
      <c r="U91" s="214">
        <v>215</v>
      </c>
      <c r="V91" s="214">
        <v>29900</v>
      </c>
      <c r="W91" s="214">
        <v>39400</v>
      </c>
      <c r="X91" s="214">
        <v>49300</v>
      </c>
    </row>
    <row r="92" spans="1:24" x14ac:dyDescent="0.25">
      <c r="A92" t="str">
        <f t="shared" si="2"/>
        <v>YAG10UKLevel 8Female + maleHealth and social careAll</v>
      </c>
      <c r="B92" s="214" t="s">
        <v>251</v>
      </c>
      <c r="C92" s="214" t="s">
        <v>252</v>
      </c>
      <c r="D92" s="214">
        <v>10</v>
      </c>
      <c r="E92" s="214" t="s">
        <v>35</v>
      </c>
      <c r="F92" s="214" t="s">
        <v>248</v>
      </c>
      <c r="G92" s="214" t="s">
        <v>246</v>
      </c>
      <c r="H92" s="214" t="s">
        <v>83</v>
      </c>
      <c r="I92" s="214" t="s">
        <v>20</v>
      </c>
      <c r="J92" s="214">
        <v>20</v>
      </c>
      <c r="K92" s="214">
        <v>20</v>
      </c>
      <c r="L92" s="214">
        <v>10.9</v>
      </c>
      <c r="M92" s="214">
        <v>0</v>
      </c>
      <c r="N92" s="214">
        <v>15</v>
      </c>
      <c r="O92" s="214">
        <v>18.3</v>
      </c>
      <c r="P92" s="214">
        <v>6.1</v>
      </c>
      <c r="Q92" s="214">
        <v>75.599999999999994</v>
      </c>
      <c r="R92" s="214">
        <v>75.599999999999994</v>
      </c>
      <c r="S92" s="214">
        <v>75.599999999999994</v>
      </c>
      <c r="T92" s="214">
        <v>0</v>
      </c>
      <c r="U92" s="214">
        <v>10</v>
      </c>
      <c r="V92" s="214">
        <v>30200</v>
      </c>
      <c r="W92" s="214">
        <v>43100</v>
      </c>
      <c r="X92" s="214">
        <v>69000</v>
      </c>
    </row>
    <row r="93" spans="1:24" x14ac:dyDescent="0.25">
      <c r="A93" t="str">
        <f t="shared" si="2"/>
        <v>YAG10UKLevel 8Female + maleHistory and archaeologyAll</v>
      </c>
      <c r="B93" s="214" t="s">
        <v>251</v>
      </c>
      <c r="C93" s="214" t="s">
        <v>252</v>
      </c>
      <c r="D93" s="214">
        <v>10</v>
      </c>
      <c r="E93" s="214" t="s">
        <v>35</v>
      </c>
      <c r="F93" s="214" t="s">
        <v>248</v>
      </c>
      <c r="G93" s="214" t="s">
        <v>246</v>
      </c>
      <c r="H93" s="214" t="s">
        <v>95</v>
      </c>
      <c r="I93" s="214" t="s">
        <v>20</v>
      </c>
      <c r="J93" s="214">
        <v>340</v>
      </c>
      <c r="K93" s="214">
        <v>325</v>
      </c>
      <c r="L93" s="214">
        <v>7</v>
      </c>
      <c r="M93" s="214">
        <v>4.0999999999999996</v>
      </c>
      <c r="N93" s="214">
        <v>305</v>
      </c>
      <c r="O93" s="214">
        <v>14.8</v>
      </c>
      <c r="P93" s="214">
        <v>2.6</v>
      </c>
      <c r="Q93" s="214">
        <v>78.3</v>
      </c>
      <c r="R93" s="214">
        <v>82.6</v>
      </c>
      <c r="S93" s="214">
        <v>82.6</v>
      </c>
      <c r="T93" s="214">
        <v>4.3</v>
      </c>
      <c r="U93" s="214">
        <v>215</v>
      </c>
      <c r="V93" s="214">
        <v>16800</v>
      </c>
      <c r="W93" s="214">
        <v>32500</v>
      </c>
      <c r="X93" s="214">
        <v>46400</v>
      </c>
    </row>
    <row r="94" spans="1:24" x14ac:dyDescent="0.25">
      <c r="A94" t="str">
        <f t="shared" si="2"/>
        <v>YAG10UKLevel 8Female + maleLanguages and area studiesAll</v>
      </c>
      <c r="B94" s="214" t="s">
        <v>251</v>
      </c>
      <c r="C94" s="214" t="s">
        <v>252</v>
      </c>
      <c r="D94" s="214">
        <v>10</v>
      </c>
      <c r="E94" s="214" t="s">
        <v>35</v>
      </c>
      <c r="F94" s="214" t="s">
        <v>248</v>
      </c>
      <c r="G94" s="214" t="s">
        <v>246</v>
      </c>
      <c r="H94" s="214" t="s">
        <v>168</v>
      </c>
      <c r="I94" s="214" t="s">
        <v>20</v>
      </c>
      <c r="J94" s="214">
        <v>150</v>
      </c>
      <c r="K94" s="214">
        <v>140</v>
      </c>
      <c r="L94" s="214">
        <v>12.4</v>
      </c>
      <c r="M94" s="214">
        <v>4.7</v>
      </c>
      <c r="N94" s="214">
        <v>125</v>
      </c>
      <c r="O94" s="214">
        <v>15.8</v>
      </c>
      <c r="P94" s="214">
        <v>3.2</v>
      </c>
      <c r="Q94" s="214">
        <v>80.2</v>
      </c>
      <c r="R94" s="214">
        <v>81</v>
      </c>
      <c r="S94" s="214">
        <v>81</v>
      </c>
      <c r="T94" s="214">
        <v>0.8</v>
      </c>
      <c r="U94" s="214">
        <v>95</v>
      </c>
      <c r="V94" s="214">
        <v>17600</v>
      </c>
      <c r="W94" s="214">
        <v>38300</v>
      </c>
      <c r="X94" s="214">
        <v>46700</v>
      </c>
    </row>
    <row r="95" spans="1:24" x14ac:dyDescent="0.25">
      <c r="A95" t="str">
        <f t="shared" si="2"/>
        <v>YAG10UKLevel 8Female + maleLawAll</v>
      </c>
      <c r="B95" s="214" t="s">
        <v>251</v>
      </c>
      <c r="C95" s="214" t="s">
        <v>252</v>
      </c>
      <c r="D95" s="214">
        <v>10</v>
      </c>
      <c r="E95" s="214" t="s">
        <v>35</v>
      </c>
      <c r="F95" s="214" t="s">
        <v>248</v>
      </c>
      <c r="G95" s="214" t="s">
        <v>246</v>
      </c>
      <c r="H95" s="214" t="s">
        <v>85</v>
      </c>
      <c r="I95" s="214" t="s">
        <v>20</v>
      </c>
      <c r="J95" s="214">
        <v>60</v>
      </c>
      <c r="K95" s="214">
        <v>55</v>
      </c>
      <c r="L95" s="214">
        <v>10.9</v>
      </c>
      <c r="M95" s="214">
        <v>6.8</v>
      </c>
      <c r="N95" s="214">
        <v>50</v>
      </c>
      <c r="O95" s="214">
        <v>8.1999999999999993</v>
      </c>
      <c r="P95" s="214">
        <v>2</v>
      </c>
      <c r="Q95" s="214">
        <v>87.8</v>
      </c>
      <c r="R95" s="214">
        <v>89.8</v>
      </c>
      <c r="S95" s="214">
        <v>89.8</v>
      </c>
      <c r="T95" s="214">
        <v>2</v>
      </c>
      <c r="U95" s="214">
        <v>40</v>
      </c>
      <c r="V95" s="214">
        <v>39300</v>
      </c>
      <c r="W95" s="214">
        <v>48200</v>
      </c>
      <c r="X95" s="214">
        <v>60900</v>
      </c>
    </row>
    <row r="96" spans="1:24" x14ac:dyDescent="0.25">
      <c r="A96" t="str">
        <f t="shared" si="2"/>
        <v>YAG10UKLevel 8Female + maleMaterials and technologyAll</v>
      </c>
      <c r="B96" s="214" t="s">
        <v>251</v>
      </c>
      <c r="C96" s="214" t="s">
        <v>252</v>
      </c>
      <c r="D96" s="214">
        <v>10</v>
      </c>
      <c r="E96" s="214" t="s">
        <v>35</v>
      </c>
      <c r="F96" s="214" t="s">
        <v>248</v>
      </c>
      <c r="G96" s="214" t="s">
        <v>246</v>
      </c>
      <c r="H96" s="214" t="s">
        <v>145</v>
      </c>
      <c r="I96" s="214" t="s">
        <v>20</v>
      </c>
      <c r="J96" s="214">
        <v>145</v>
      </c>
      <c r="K96" s="214">
        <v>135</v>
      </c>
      <c r="L96" s="214">
        <v>7</v>
      </c>
      <c r="M96" s="214">
        <v>6.6</v>
      </c>
      <c r="N96" s="214">
        <v>125</v>
      </c>
      <c r="O96" s="214">
        <v>13.6</v>
      </c>
      <c r="P96" s="214">
        <v>2.4</v>
      </c>
      <c r="Q96" s="214">
        <v>79.2</v>
      </c>
      <c r="R96" s="214">
        <v>84</v>
      </c>
      <c r="S96" s="214">
        <v>84</v>
      </c>
      <c r="T96" s="214">
        <v>4.8</v>
      </c>
      <c r="U96" s="214">
        <v>100</v>
      </c>
      <c r="V96" s="214">
        <v>31400</v>
      </c>
      <c r="W96" s="214">
        <v>44900</v>
      </c>
      <c r="X96" s="214">
        <v>59500</v>
      </c>
    </row>
    <row r="97" spans="1:24" x14ac:dyDescent="0.25">
      <c r="A97" t="str">
        <f t="shared" si="2"/>
        <v>YAG10UKLevel 8Female + maleMathematical sciencesAll</v>
      </c>
      <c r="B97" s="214" t="s">
        <v>251</v>
      </c>
      <c r="C97" s="214" t="s">
        <v>252</v>
      </c>
      <c r="D97" s="214">
        <v>10</v>
      </c>
      <c r="E97" s="214" t="s">
        <v>35</v>
      </c>
      <c r="F97" s="214" t="s">
        <v>248</v>
      </c>
      <c r="G97" s="214" t="s">
        <v>246</v>
      </c>
      <c r="H97" s="214" t="s">
        <v>66</v>
      </c>
      <c r="I97" s="214" t="s">
        <v>20</v>
      </c>
      <c r="J97" s="214">
        <v>205</v>
      </c>
      <c r="K97" s="214">
        <v>190</v>
      </c>
      <c r="L97" s="214">
        <v>2.8</v>
      </c>
      <c r="M97" s="214">
        <v>7.4</v>
      </c>
      <c r="N97" s="214">
        <v>185</v>
      </c>
      <c r="O97" s="214">
        <v>12.6</v>
      </c>
      <c r="P97" s="214">
        <v>3.8</v>
      </c>
      <c r="Q97" s="214">
        <v>81.5</v>
      </c>
      <c r="R97" s="214">
        <v>83.6</v>
      </c>
      <c r="S97" s="214">
        <v>83.6</v>
      </c>
      <c r="T97" s="214">
        <v>2.2000000000000002</v>
      </c>
      <c r="U97" s="214">
        <v>145</v>
      </c>
      <c r="V97" s="214">
        <v>36900</v>
      </c>
      <c r="W97" s="214">
        <v>46700</v>
      </c>
      <c r="X97" s="214">
        <v>76300</v>
      </c>
    </row>
    <row r="98" spans="1:24" x14ac:dyDescent="0.25">
      <c r="A98" t="str">
        <f t="shared" si="2"/>
        <v>YAG10UKLevel 8Female + maleMedia, journalism and communicationsAll</v>
      </c>
      <c r="B98" s="214" t="s">
        <v>251</v>
      </c>
      <c r="C98" s="214" t="s">
        <v>252</v>
      </c>
      <c r="D98" s="214">
        <v>10</v>
      </c>
      <c r="E98" s="214" t="s">
        <v>35</v>
      </c>
      <c r="F98" s="214" t="s">
        <v>248</v>
      </c>
      <c r="G98" s="214" t="s">
        <v>246</v>
      </c>
      <c r="H98" s="214" t="s">
        <v>146</v>
      </c>
      <c r="I98" s="214" t="s">
        <v>20</v>
      </c>
      <c r="J98" s="214">
        <v>40</v>
      </c>
      <c r="K98" s="214">
        <v>40</v>
      </c>
      <c r="L98" s="214">
        <v>5.3</v>
      </c>
      <c r="M98" s="214">
        <v>7.4</v>
      </c>
      <c r="N98" s="214">
        <v>35</v>
      </c>
      <c r="O98" s="214">
        <v>8.4</v>
      </c>
      <c r="P98" s="214">
        <v>3.7</v>
      </c>
      <c r="Q98" s="214">
        <v>85.1</v>
      </c>
      <c r="R98" s="214">
        <v>87.9</v>
      </c>
      <c r="S98" s="214">
        <v>87.9</v>
      </c>
      <c r="T98" s="214">
        <v>2.8</v>
      </c>
      <c r="U98" s="214">
        <v>25</v>
      </c>
      <c r="V98" s="214">
        <v>22300</v>
      </c>
      <c r="W98" s="214">
        <v>45300</v>
      </c>
      <c r="X98" s="214">
        <v>54800</v>
      </c>
    </row>
    <row r="99" spans="1:24" x14ac:dyDescent="0.25">
      <c r="A99" t="str">
        <f t="shared" si="2"/>
        <v>YAG10UKLevel 8Female + maleMedical sciencesAll</v>
      </c>
      <c r="B99" s="214" t="s">
        <v>251</v>
      </c>
      <c r="C99" s="214" t="s">
        <v>252</v>
      </c>
      <c r="D99" s="214">
        <v>10</v>
      </c>
      <c r="E99" s="214" t="s">
        <v>35</v>
      </c>
      <c r="F99" s="214" t="s">
        <v>248</v>
      </c>
      <c r="G99" s="214" t="s">
        <v>246</v>
      </c>
      <c r="H99" s="214" t="s">
        <v>147</v>
      </c>
      <c r="I99" s="214" t="s">
        <v>20</v>
      </c>
      <c r="J99" s="214">
        <v>150</v>
      </c>
      <c r="K99" s="214">
        <v>140</v>
      </c>
      <c r="L99" s="214">
        <v>5.0999999999999996</v>
      </c>
      <c r="M99" s="214">
        <v>8.6</v>
      </c>
      <c r="N99" s="214">
        <v>130</v>
      </c>
      <c r="O99" s="214">
        <v>17.600000000000001</v>
      </c>
      <c r="P99" s="214">
        <v>1.5</v>
      </c>
      <c r="Q99" s="214">
        <v>74.3</v>
      </c>
      <c r="R99" s="214">
        <v>78.2</v>
      </c>
      <c r="S99" s="214">
        <v>80.8</v>
      </c>
      <c r="T99" s="214">
        <v>6.5</v>
      </c>
      <c r="U99" s="214">
        <v>95</v>
      </c>
      <c r="V99" s="214">
        <v>32800</v>
      </c>
      <c r="W99" s="214">
        <v>40500</v>
      </c>
      <c r="X99" s="214">
        <v>61700</v>
      </c>
    </row>
    <row r="100" spans="1:24" x14ac:dyDescent="0.25">
      <c r="A100" t="str">
        <f t="shared" si="2"/>
        <v>YAG10UKLevel 8Female + maleMedicine and dentistryAll</v>
      </c>
      <c r="B100" s="214" t="s">
        <v>251</v>
      </c>
      <c r="C100" s="214" t="s">
        <v>252</v>
      </c>
      <c r="D100" s="214">
        <v>10</v>
      </c>
      <c r="E100" s="214" t="s">
        <v>35</v>
      </c>
      <c r="F100" s="214" t="s">
        <v>248</v>
      </c>
      <c r="G100" s="214" t="s">
        <v>246</v>
      </c>
      <c r="H100" s="214" t="s">
        <v>45</v>
      </c>
      <c r="I100" s="214" t="s">
        <v>20</v>
      </c>
      <c r="J100" s="214">
        <v>1110</v>
      </c>
      <c r="K100" s="214">
        <v>1055</v>
      </c>
      <c r="L100" s="214">
        <v>10.9</v>
      </c>
      <c r="M100" s="214">
        <v>5</v>
      </c>
      <c r="N100" s="214">
        <v>940</v>
      </c>
      <c r="O100" s="214">
        <v>10.5</v>
      </c>
      <c r="P100" s="214">
        <v>2.9</v>
      </c>
      <c r="Q100" s="214">
        <v>81.7</v>
      </c>
      <c r="R100" s="214">
        <v>86.3</v>
      </c>
      <c r="S100" s="214">
        <v>86.6</v>
      </c>
      <c r="T100" s="214">
        <v>4.9000000000000004</v>
      </c>
      <c r="U100" s="214">
        <v>745</v>
      </c>
      <c r="V100" s="214">
        <v>36100</v>
      </c>
      <c r="W100" s="214">
        <v>57300</v>
      </c>
      <c r="X100" s="214">
        <v>106000</v>
      </c>
    </row>
    <row r="101" spans="1:24" x14ac:dyDescent="0.25">
      <c r="A101" t="str">
        <f t="shared" si="2"/>
        <v>YAG10UKLevel 8Female + maleNursing and midwiferyAll</v>
      </c>
      <c r="B101" s="214" t="s">
        <v>251</v>
      </c>
      <c r="C101" s="214" t="s">
        <v>252</v>
      </c>
      <c r="D101" s="214">
        <v>10</v>
      </c>
      <c r="E101" s="214" t="s">
        <v>35</v>
      </c>
      <c r="F101" s="214" t="s">
        <v>248</v>
      </c>
      <c r="G101" s="214" t="s">
        <v>246</v>
      </c>
      <c r="H101" s="214" t="s">
        <v>148</v>
      </c>
      <c r="I101" s="214" t="s">
        <v>20</v>
      </c>
      <c r="J101" s="214">
        <v>60</v>
      </c>
      <c r="K101" s="214">
        <v>55</v>
      </c>
      <c r="L101" s="214">
        <v>7.3</v>
      </c>
      <c r="M101" s="214">
        <v>5.2</v>
      </c>
      <c r="N101" s="214">
        <v>50</v>
      </c>
      <c r="O101" s="214">
        <v>7.9</v>
      </c>
      <c r="P101" s="214">
        <v>2</v>
      </c>
      <c r="Q101" s="214">
        <v>84.2</v>
      </c>
      <c r="R101" s="214">
        <v>88.1</v>
      </c>
      <c r="S101" s="214">
        <v>90.1</v>
      </c>
      <c r="T101" s="214">
        <v>5.9</v>
      </c>
      <c r="U101" s="214">
        <v>40</v>
      </c>
      <c r="V101" s="214">
        <v>28500</v>
      </c>
      <c r="W101" s="214">
        <v>45600</v>
      </c>
      <c r="X101" s="214">
        <v>52600</v>
      </c>
    </row>
    <row r="102" spans="1:24" x14ac:dyDescent="0.25">
      <c r="A102" t="str">
        <f t="shared" si="2"/>
        <v>YAG10UKLevel 8Female + malePerforming artsAll</v>
      </c>
      <c r="B102" s="214" t="s">
        <v>251</v>
      </c>
      <c r="C102" s="214" t="s">
        <v>252</v>
      </c>
      <c r="D102" s="214">
        <v>10</v>
      </c>
      <c r="E102" s="214" t="s">
        <v>35</v>
      </c>
      <c r="F102" s="214" t="s">
        <v>248</v>
      </c>
      <c r="G102" s="214" t="s">
        <v>246</v>
      </c>
      <c r="H102" s="214" t="s">
        <v>149</v>
      </c>
      <c r="I102" s="214" t="s">
        <v>20</v>
      </c>
      <c r="J102" s="214">
        <v>90</v>
      </c>
      <c r="K102" s="214">
        <v>80</v>
      </c>
      <c r="L102" s="214">
        <v>3.7</v>
      </c>
      <c r="M102" s="214">
        <v>10</v>
      </c>
      <c r="N102" s="214">
        <v>80</v>
      </c>
      <c r="O102" s="214">
        <v>14.1</v>
      </c>
      <c r="P102" s="214">
        <v>1.7</v>
      </c>
      <c r="Q102" s="214">
        <v>84.1</v>
      </c>
      <c r="R102" s="214">
        <v>84.1</v>
      </c>
      <c r="S102" s="214">
        <v>84.1</v>
      </c>
      <c r="T102" s="214">
        <v>0</v>
      </c>
      <c r="U102" s="214">
        <v>60</v>
      </c>
      <c r="V102" s="214">
        <v>19000</v>
      </c>
      <c r="W102" s="214">
        <v>39800</v>
      </c>
      <c r="X102" s="214">
        <v>47400</v>
      </c>
    </row>
    <row r="103" spans="1:24" x14ac:dyDescent="0.25">
      <c r="A103" t="str">
        <f t="shared" si="2"/>
        <v>YAG10UKLevel 8Female + malePharmacology, toxicology and pharmacyAll</v>
      </c>
      <c r="B103" s="214" t="s">
        <v>251</v>
      </c>
      <c r="C103" s="214" t="s">
        <v>252</v>
      </c>
      <c r="D103" s="214">
        <v>10</v>
      </c>
      <c r="E103" s="214" t="s">
        <v>35</v>
      </c>
      <c r="F103" s="214" t="s">
        <v>248</v>
      </c>
      <c r="G103" s="214" t="s">
        <v>246</v>
      </c>
      <c r="H103" s="214" t="s">
        <v>48</v>
      </c>
      <c r="I103" s="214" t="s">
        <v>20</v>
      </c>
      <c r="J103" s="214">
        <v>140</v>
      </c>
      <c r="K103" s="214">
        <v>135</v>
      </c>
      <c r="L103" s="214">
        <v>6.7</v>
      </c>
      <c r="M103" s="214">
        <v>5.6</v>
      </c>
      <c r="N103" s="214">
        <v>125</v>
      </c>
      <c r="O103" s="214">
        <v>15.2</v>
      </c>
      <c r="P103" s="214">
        <v>2.4</v>
      </c>
      <c r="Q103" s="214">
        <v>80.5</v>
      </c>
      <c r="R103" s="214">
        <v>82.1</v>
      </c>
      <c r="S103" s="214">
        <v>82.5</v>
      </c>
      <c r="T103" s="214">
        <v>2</v>
      </c>
      <c r="U103" s="214">
        <v>95</v>
      </c>
      <c r="V103" s="214">
        <v>29900</v>
      </c>
      <c r="W103" s="214">
        <v>45600</v>
      </c>
      <c r="X103" s="214">
        <v>61300</v>
      </c>
    </row>
    <row r="104" spans="1:24" x14ac:dyDescent="0.25">
      <c r="A104" t="str">
        <f t="shared" si="2"/>
        <v>YAG10UKLevel 8Female + malePhilosophy and religious studiesAll</v>
      </c>
      <c r="B104" s="214" t="s">
        <v>251</v>
      </c>
      <c r="C104" s="214" t="s">
        <v>252</v>
      </c>
      <c r="D104" s="214">
        <v>10</v>
      </c>
      <c r="E104" s="214" t="s">
        <v>35</v>
      </c>
      <c r="F104" s="214" t="s">
        <v>248</v>
      </c>
      <c r="G104" s="214" t="s">
        <v>246</v>
      </c>
      <c r="H104" s="214" t="s">
        <v>97</v>
      </c>
      <c r="I104" s="214" t="s">
        <v>20</v>
      </c>
      <c r="J104" s="214">
        <v>145</v>
      </c>
      <c r="K104" s="214">
        <v>140</v>
      </c>
      <c r="L104" s="214">
        <v>5</v>
      </c>
      <c r="M104" s="214">
        <v>4.8</v>
      </c>
      <c r="N104" s="214">
        <v>130</v>
      </c>
      <c r="O104" s="214">
        <v>24.3</v>
      </c>
      <c r="P104" s="214">
        <v>1.5</v>
      </c>
      <c r="Q104" s="214">
        <v>71.099999999999994</v>
      </c>
      <c r="R104" s="214">
        <v>73.400000000000006</v>
      </c>
      <c r="S104" s="214">
        <v>74.2</v>
      </c>
      <c r="T104" s="214">
        <v>3</v>
      </c>
      <c r="U104" s="214">
        <v>80</v>
      </c>
      <c r="V104" s="214">
        <v>21500</v>
      </c>
      <c r="W104" s="214">
        <v>33900</v>
      </c>
      <c r="X104" s="214">
        <v>48500</v>
      </c>
    </row>
    <row r="105" spans="1:24" x14ac:dyDescent="0.25">
      <c r="A105" t="str">
        <f t="shared" si="2"/>
        <v>YAG10UKLevel 8Female + malePhysics and astronomyAll</v>
      </c>
      <c r="B105" s="214" t="s">
        <v>251</v>
      </c>
      <c r="C105" s="214" t="s">
        <v>252</v>
      </c>
      <c r="D105" s="214">
        <v>10</v>
      </c>
      <c r="E105" s="214" t="s">
        <v>35</v>
      </c>
      <c r="F105" s="214" t="s">
        <v>248</v>
      </c>
      <c r="G105" s="214" t="s">
        <v>246</v>
      </c>
      <c r="H105" s="214" t="s">
        <v>61</v>
      </c>
      <c r="I105" s="214" t="s">
        <v>20</v>
      </c>
      <c r="J105" s="214">
        <v>370</v>
      </c>
      <c r="K105" s="214">
        <v>340</v>
      </c>
      <c r="L105" s="214">
        <v>2.4</v>
      </c>
      <c r="M105" s="214">
        <v>8.1999999999999993</v>
      </c>
      <c r="N105" s="214">
        <v>335</v>
      </c>
      <c r="O105" s="214">
        <v>17</v>
      </c>
      <c r="P105" s="214">
        <v>3.3</v>
      </c>
      <c r="Q105" s="214">
        <v>75.2</v>
      </c>
      <c r="R105" s="214">
        <v>79.099999999999994</v>
      </c>
      <c r="S105" s="214">
        <v>79.7</v>
      </c>
      <c r="T105" s="214">
        <v>4.5</v>
      </c>
      <c r="U105" s="214">
        <v>235</v>
      </c>
      <c r="V105" s="214">
        <v>38700</v>
      </c>
      <c r="W105" s="214">
        <v>46700</v>
      </c>
      <c r="X105" s="214">
        <v>65000</v>
      </c>
    </row>
    <row r="106" spans="1:24" x14ac:dyDescent="0.25">
      <c r="A106" t="str">
        <f t="shared" si="2"/>
        <v>YAG10UKLevel 8Female + malePoliticsAll</v>
      </c>
      <c r="B106" s="214" t="s">
        <v>251</v>
      </c>
      <c r="C106" s="214" t="s">
        <v>252</v>
      </c>
      <c r="D106" s="214">
        <v>10</v>
      </c>
      <c r="E106" s="214" t="s">
        <v>35</v>
      </c>
      <c r="F106" s="214" t="s">
        <v>248</v>
      </c>
      <c r="G106" s="214" t="s">
        <v>246</v>
      </c>
      <c r="H106" s="214" t="s">
        <v>81</v>
      </c>
      <c r="I106" s="214" t="s">
        <v>20</v>
      </c>
      <c r="J106" s="214">
        <v>110</v>
      </c>
      <c r="K106" s="214">
        <v>100</v>
      </c>
      <c r="L106" s="214">
        <v>12.4</v>
      </c>
      <c r="M106" s="214">
        <v>10.1</v>
      </c>
      <c r="N106" s="214">
        <v>85</v>
      </c>
      <c r="O106" s="214">
        <v>20.9</v>
      </c>
      <c r="P106" s="214">
        <v>1.2</v>
      </c>
      <c r="Q106" s="214">
        <v>74.400000000000006</v>
      </c>
      <c r="R106" s="214">
        <v>77.900000000000006</v>
      </c>
      <c r="S106" s="214">
        <v>77.900000000000006</v>
      </c>
      <c r="T106" s="214">
        <v>3.5</v>
      </c>
      <c r="U106" s="214">
        <v>60</v>
      </c>
      <c r="V106" s="214">
        <v>24100</v>
      </c>
      <c r="W106" s="214">
        <v>43400</v>
      </c>
      <c r="X106" s="214">
        <v>50800</v>
      </c>
    </row>
    <row r="107" spans="1:24" x14ac:dyDescent="0.25">
      <c r="A107" t="str">
        <f t="shared" si="2"/>
        <v>YAG10UKLevel 8Female + malePsychologyAll</v>
      </c>
      <c r="B107" s="214" t="s">
        <v>251</v>
      </c>
      <c r="C107" s="214" t="s">
        <v>252</v>
      </c>
      <c r="D107" s="214">
        <v>10</v>
      </c>
      <c r="E107" s="214" t="s">
        <v>35</v>
      </c>
      <c r="F107" s="214" t="s">
        <v>248</v>
      </c>
      <c r="G107" s="214" t="s">
        <v>246</v>
      </c>
      <c r="H107" s="214" t="s">
        <v>55</v>
      </c>
      <c r="I107" s="214" t="s">
        <v>20</v>
      </c>
      <c r="J107" s="214">
        <v>640</v>
      </c>
      <c r="K107" s="214">
        <v>615</v>
      </c>
      <c r="L107" s="214">
        <v>11.7</v>
      </c>
      <c r="M107" s="214">
        <v>3.7</v>
      </c>
      <c r="N107" s="214">
        <v>545</v>
      </c>
      <c r="O107" s="214">
        <v>6.6</v>
      </c>
      <c r="P107" s="214">
        <v>2.2000000000000002</v>
      </c>
      <c r="Q107" s="214">
        <v>85.1</v>
      </c>
      <c r="R107" s="214">
        <v>90.6</v>
      </c>
      <c r="S107" s="214">
        <v>91.2</v>
      </c>
      <c r="T107" s="214">
        <v>6.1</v>
      </c>
      <c r="U107" s="214">
        <v>425</v>
      </c>
      <c r="V107" s="214">
        <v>28800</v>
      </c>
      <c r="W107" s="214">
        <v>40200</v>
      </c>
      <c r="X107" s="214">
        <v>47800</v>
      </c>
    </row>
    <row r="108" spans="1:24" x14ac:dyDescent="0.25">
      <c r="A108" t="str">
        <f t="shared" si="2"/>
        <v>YAG10UKLevel 8Female + maleSociology, social policy and anthropologyAll</v>
      </c>
      <c r="B108" s="214" t="s">
        <v>251</v>
      </c>
      <c r="C108" s="214" t="s">
        <v>252</v>
      </c>
      <c r="D108" s="214">
        <v>10</v>
      </c>
      <c r="E108" s="214" t="s">
        <v>35</v>
      </c>
      <c r="F108" s="214" t="s">
        <v>248</v>
      </c>
      <c r="G108" s="214" t="s">
        <v>246</v>
      </c>
      <c r="H108" s="214" t="s">
        <v>77</v>
      </c>
      <c r="I108" s="214" t="s">
        <v>20</v>
      </c>
      <c r="J108" s="214">
        <v>235</v>
      </c>
      <c r="K108" s="214">
        <v>220</v>
      </c>
      <c r="L108" s="214">
        <v>6.5</v>
      </c>
      <c r="M108" s="214">
        <v>6</v>
      </c>
      <c r="N108" s="214">
        <v>205</v>
      </c>
      <c r="O108" s="214">
        <v>14.2</v>
      </c>
      <c r="P108" s="214">
        <v>3.9</v>
      </c>
      <c r="Q108" s="214">
        <v>76.8</v>
      </c>
      <c r="R108" s="214">
        <v>81.400000000000006</v>
      </c>
      <c r="S108" s="214">
        <v>81.900000000000006</v>
      </c>
      <c r="T108" s="214">
        <v>5.0999999999999996</v>
      </c>
      <c r="U108" s="214">
        <v>145</v>
      </c>
      <c r="V108" s="214">
        <v>18600</v>
      </c>
      <c r="W108" s="214">
        <v>40900</v>
      </c>
      <c r="X108" s="214">
        <v>51100</v>
      </c>
    </row>
    <row r="109" spans="1:24" x14ac:dyDescent="0.25">
      <c r="A109" t="str">
        <f t="shared" si="2"/>
        <v>YAG10UKLevel 8Female + maleSport and exercise sciencesAll</v>
      </c>
      <c r="B109" s="214" t="s">
        <v>251</v>
      </c>
      <c r="C109" s="214" t="s">
        <v>252</v>
      </c>
      <c r="D109" s="214">
        <v>10</v>
      </c>
      <c r="E109" s="214" t="s">
        <v>35</v>
      </c>
      <c r="F109" s="214" t="s">
        <v>248</v>
      </c>
      <c r="G109" s="214" t="s">
        <v>246</v>
      </c>
      <c r="H109" s="214" t="s">
        <v>53</v>
      </c>
      <c r="I109" s="214" t="s">
        <v>20</v>
      </c>
      <c r="J109" s="214">
        <v>30</v>
      </c>
      <c r="K109" s="214">
        <v>30</v>
      </c>
      <c r="L109" s="214">
        <v>3.3</v>
      </c>
      <c r="M109" s="214">
        <v>6.2</v>
      </c>
      <c r="N109" s="214">
        <v>30</v>
      </c>
      <c r="O109" s="214">
        <v>6.8</v>
      </c>
      <c r="P109" s="214">
        <v>10.199999999999999</v>
      </c>
      <c r="Q109" s="214">
        <v>83.1</v>
      </c>
      <c r="R109" s="214">
        <v>83.1</v>
      </c>
      <c r="S109" s="214">
        <v>83.1</v>
      </c>
      <c r="T109" s="214">
        <v>0</v>
      </c>
      <c r="U109" s="214">
        <v>20</v>
      </c>
      <c r="V109" s="214">
        <v>28500</v>
      </c>
      <c r="W109" s="214">
        <v>45300</v>
      </c>
      <c r="X109" s="214">
        <v>52600</v>
      </c>
    </row>
    <row r="110" spans="1:24" x14ac:dyDescent="0.25">
      <c r="A110" t="str">
        <f t="shared" si="2"/>
        <v>YAG10UKLevel 8Female + maleVeterinary sciencesAll</v>
      </c>
      <c r="B110" s="214" t="s">
        <v>251</v>
      </c>
      <c r="C110" s="214" t="s">
        <v>252</v>
      </c>
      <c r="D110" s="214">
        <v>10</v>
      </c>
      <c r="E110" s="214" t="s">
        <v>35</v>
      </c>
      <c r="F110" s="214" t="s">
        <v>248</v>
      </c>
      <c r="G110" s="214" t="s">
        <v>246</v>
      </c>
      <c r="H110" s="214" t="s">
        <v>57</v>
      </c>
      <c r="I110" s="214" t="s">
        <v>20</v>
      </c>
      <c r="J110" s="214">
        <v>45</v>
      </c>
      <c r="K110" s="214">
        <v>45</v>
      </c>
      <c r="L110" s="214">
        <v>11.6</v>
      </c>
      <c r="M110" s="214">
        <v>6.5</v>
      </c>
      <c r="N110" s="214">
        <v>40</v>
      </c>
      <c r="O110" s="214">
        <v>15.8</v>
      </c>
      <c r="P110" s="214">
        <v>0</v>
      </c>
      <c r="Q110" s="214">
        <v>84.2</v>
      </c>
      <c r="R110" s="214">
        <v>84.2</v>
      </c>
      <c r="S110" s="214">
        <v>84.2</v>
      </c>
      <c r="T110" s="214">
        <v>0</v>
      </c>
      <c r="U110" s="214">
        <v>30</v>
      </c>
      <c r="V110" s="214">
        <v>40000</v>
      </c>
      <c r="W110" s="214">
        <v>50400</v>
      </c>
      <c r="X110" s="214">
        <v>55800</v>
      </c>
    </row>
    <row r="111" spans="1:24" x14ac:dyDescent="0.25">
      <c r="A111" t="str">
        <f t="shared" si="2"/>
        <v>YAG5UKLevel 7Female + maleAgriculture, food and related studiesAll</v>
      </c>
      <c r="B111" s="214" t="s">
        <v>251</v>
      </c>
      <c r="C111" s="214" t="s">
        <v>184</v>
      </c>
      <c r="D111" s="214">
        <v>5</v>
      </c>
      <c r="E111" s="214" t="s">
        <v>35</v>
      </c>
      <c r="F111" s="214" t="s">
        <v>253</v>
      </c>
      <c r="G111" s="214" t="s">
        <v>246</v>
      </c>
      <c r="H111" s="214" t="s">
        <v>59</v>
      </c>
      <c r="I111" s="214" t="s">
        <v>20</v>
      </c>
      <c r="J111" s="214">
        <v>445</v>
      </c>
      <c r="K111" s="214">
        <v>435</v>
      </c>
      <c r="L111" s="214">
        <v>5.3</v>
      </c>
      <c r="M111" s="214">
        <v>2.1</v>
      </c>
      <c r="N111" s="214">
        <v>415</v>
      </c>
      <c r="O111" s="214">
        <v>9.9</v>
      </c>
      <c r="P111" s="214">
        <v>6.2</v>
      </c>
      <c r="Q111" s="214">
        <v>75.3</v>
      </c>
      <c r="R111" s="214">
        <v>82.1</v>
      </c>
      <c r="S111" s="214">
        <v>83.8</v>
      </c>
      <c r="T111" s="214">
        <v>8.5</v>
      </c>
      <c r="U111" s="214">
        <v>300</v>
      </c>
      <c r="V111" s="214">
        <v>19100</v>
      </c>
      <c r="W111" s="214">
        <v>28500</v>
      </c>
      <c r="X111" s="214">
        <v>35400</v>
      </c>
    </row>
    <row r="112" spans="1:24" x14ac:dyDescent="0.25">
      <c r="A112" t="str">
        <f t="shared" si="2"/>
        <v>YAG5UKLevel 7Female + maleAllied healthAll</v>
      </c>
      <c r="B112" s="214" t="s">
        <v>251</v>
      </c>
      <c r="C112" s="214" t="s">
        <v>184</v>
      </c>
      <c r="D112" s="214">
        <v>5</v>
      </c>
      <c r="E112" s="214" t="s">
        <v>35</v>
      </c>
      <c r="F112" s="214" t="s">
        <v>253</v>
      </c>
      <c r="G112" s="214" t="s">
        <v>246</v>
      </c>
      <c r="H112" s="214" t="s">
        <v>142</v>
      </c>
      <c r="I112" s="214" t="s">
        <v>20</v>
      </c>
      <c r="J112" s="214">
        <v>5410</v>
      </c>
      <c r="K112" s="214">
        <v>5305</v>
      </c>
      <c r="L112" s="214">
        <v>4</v>
      </c>
      <c r="M112" s="214">
        <v>2</v>
      </c>
      <c r="N112" s="214">
        <v>5095</v>
      </c>
      <c r="O112" s="214">
        <v>7</v>
      </c>
      <c r="P112" s="214">
        <v>3.2</v>
      </c>
      <c r="Q112" s="214">
        <v>77.3</v>
      </c>
      <c r="R112" s="214">
        <v>88.4</v>
      </c>
      <c r="S112" s="214">
        <v>89.9</v>
      </c>
      <c r="T112" s="214">
        <v>12.5</v>
      </c>
      <c r="U112" s="214">
        <v>3725</v>
      </c>
      <c r="V112" s="214">
        <v>20100</v>
      </c>
      <c r="W112" s="214">
        <v>30700</v>
      </c>
      <c r="X112" s="214">
        <v>42300</v>
      </c>
    </row>
    <row r="113" spans="1:24" x14ac:dyDescent="0.25">
      <c r="A113" t="str">
        <f t="shared" si="2"/>
        <v>YAG5UKLevel 7Female + maleArchitecture, building and planningAll</v>
      </c>
      <c r="B113" s="214" t="s">
        <v>251</v>
      </c>
      <c r="C113" s="214" t="s">
        <v>184</v>
      </c>
      <c r="D113" s="214">
        <v>5</v>
      </c>
      <c r="E113" s="214" t="s">
        <v>35</v>
      </c>
      <c r="F113" s="214" t="s">
        <v>253</v>
      </c>
      <c r="G113" s="214" t="s">
        <v>246</v>
      </c>
      <c r="H113" s="214" t="s">
        <v>74</v>
      </c>
      <c r="I113" s="214" t="s">
        <v>20</v>
      </c>
      <c r="J113" s="214">
        <v>3785</v>
      </c>
      <c r="K113" s="214">
        <v>3675</v>
      </c>
      <c r="L113" s="214">
        <v>3.4</v>
      </c>
      <c r="M113" s="214">
        <v>2.9</v>
      </c>
      <c r="N113" s="214">
        <v>3550</v>
      </c>
      <c r="O113" s="214">
        <v>9.9</v>
      </c>
      <c r="P113" s="214">
        <v>4.0999999999999996</v>
      </c>
      <c r="Q113" s="214">
        <v>80.8</v>
      </c>
      <c r="R113" s="214">
        <v>85.2</v>
      </c>
      <c r="S113" s="214">
        <v>86</v>
      </c>
      <c r="T113" s="214">
        <v>5.2</v>
      </c>
      <c r="U113" s="214">
        <v>2760</v>
      </c>
      <c r="V113" s="214">
        <v>27700</v>
      </c>
      <c r="W113" s="214">
        <v>37600</v>
      </c>
      <c r="X113" s="214">
        <v>48900</v>
      </c>
    </row>
    <row r="114" spans="1:24" x14ac:dyDescent="0.25">
      <c r="A114" t="str">
        <f t="shared" si="2"/>
        <v>YAG5UKLevel 7Female + maleBiosciencesAll</v>
      </c>
      <c r="B114" s="214" t="s">
        <v>251</v>
      </c>
      <c r="C114" s="214" t="s">
        <v>184</v>
      </c>
      <c r="D114" s="214">
        <v>5</v>
      </c>
      <c r="E114" s="214" t="s">
        <v>35</v>
      </c>
      <c r="F114" s="214" t="s">
        <v>253</v>
      </c>
      <c r="G114" s="214" t="s">
        <v>246</v>
      </c>
      <c r="H114" s="214" t="s">
        <v>51</v>
      </c>
      <c r="I114" s="214" t="s">
        <v>20</v>
      </c>
      <c r="J114" s="214">
        <v>1625</v>
      </c>
      <c r="K114" s="214">
        <v>1580</v>
      </c>
      <c r="L114" s="214">
        <v>4.0999999999999996</v>
      </c>
      <c r="M114" s="214">
        <v>2.6</v>
      </c>
      <c r="N114" s="214">
        <v>1515</v>
      </c>
      <c r="O114" s="214">
        <v>8.6999999999999993</v>
      </c>
      <c r="P114" s="214">
        <v>5</v>
      </c>
      <c r="Q114" s="214">
        <v>69</v>
      </c>
      <c r="R114" s="214">
        <v>80.900000000000006</v>
      </c>
      <c r="S114" s="214">
        <v>86.3</v>
      </c>
      <c r="T114" s="214">
        <v>17.3</v>
      </c>
      <c r="U114" s="214">
        <v>1000</v>
      </c>
      <c r="V114" s="214">
        <v>23400</v>
      </c>
      <c r="W114" s="214">
        <v>30300</v>
      </c>
      <c r="X114" s="214">
        <v>38000</v>
      </c>
    </row>
    <row r="115" spans="1:24" x14ac:dyDescent="0.25">
      <c r="A115" t="str">
        <f t="shared" si="2"/>
        <v>YAG5UKLevel 7Female + maleBusiness and managementAll</v>
      </c>
      <c r="B115" s="214" t="s">
        <v>251</v>
      </c>
      <c r="C115" s="214" t="s">
        <v>184</v>
      </c>
      <c r="D115" s="214">
        <v>5</v>
      </c>
      <c r="E115" s="214" t="s">
        <v>35</v>
      </c>
      <c r="F115" s="214" t="s">
        <v>253</v>
      </c>
      <c r="G115" s="214" t="s">
        <v>246</v>
      </c>
      <c r="H115" s="214" t="s">
        <v>87</v>
      </c>
      <c r="I115" s="214" t="s">
        <v>20</v>
      </c>
      <c r="J115" s="214">
        <v>11355</v>
      </c>
      <c r="K115" s="214">
        <v>11055</v>
      </c>
      <c r="L115" s="214">
        <v>6.9</v>
      </c>
      <c r="M115" s="214">
        <v>2.7</v>
      </c>
      <c r="N115" s="214">
        <v>10290</v>
      </c>
      <c r="O115" s="214">
        <v>11.5</v>
      </c>
      <c r="P115" s="214">
        <v>5</v>
      </c>
      <c r="Q115" s="214">
        <v>78.2</v>
      </c>
      <c r="R115" s="214">
        <v>82.6</v>
      </c>
      <c r="S115" s="214">
        <v>83.5</v>
      </c>
      <c r="T115" s="214">
        <v>5.3</v>
      </c>
      <c r="U115" s="214">
        <v>7725</v>
      </c>
      <c r="V115" s="214">
        <v>27400</v>
      </c>
      <c r="W115" s="214">
        <v>41200</v>
      </c>
      <c r="X115" s="214">
        <v>59100</v>
      </c>
    </row>
    <row r="116" spans="1:24" x14ac:dyDescent="0.25">
      <c r="A116" t="str">
        <f t="shared" si="2"/>
        <v>YAG5UKLevel 7Female + maleCeltic studiesAll</v>
      </c>
      <c r="B116" s="214" t="s">
        <v>251</v>
      </c>
      <c r="C116" s="214" t="s">
        <v>184</v>
      </c>
      <c r="D116" s="214">
        <v>5</v>
      </c>
      <c r="E116" s="214" t="s">
        <v>35</v>
      </c>
      <c r="F116" s="214" t="s">
        <v>253</v>
      </c>
      <c r="G116" s="214" t="s">
        <v>246</v>
      </c>
      <c r="H116" s="214" t="s">
        <v>92</v>
      </c>
      <c r="I116" s="214" t="s">
        <v>20</v>
      </c>
      <c r="J116" s="214">
        <v>10</v>
      </c>
      <c r="K116" s="214">
        <v>10</v>
      </c>
      <c r="L116" s="214">
        <v>0</v>
      </c>
      <c r="M116" s="214">
        <v>4.8</v>
      </c>
      <c r="N116" s="214">
        <v>10</v>
      </c>
      <c r="O116" s="214">
        <v>25</v>
      </c>
      <c r="P116" s="214">
        <v>0</v>
      </c>
      <c r="Q116" s="214">
        <v>45</v>
      </c>
      <c r="R116" s="214">
        <v>70</v>
      </c>
      <c r="S116" s="214">
        <v>75</v>
      </c>
      <c r="T116" s="214">
        <v>30</v>
      </c>
      <c r="U116" s="214" t="s">
        <v>140</v>
      </c>
      <c r="V116" s="214" t="s">
        <v>140</v>
      </c>
      <c r="W116" s="214" t="s">
        <v>140</v>
      </c>
      <c r="X116" s="214" t="s">
        <v>140</v>
      </c>
    </row>
    <row r="117" spans="1:24" x14ac:dyDescent="0.25">
      <c r="A117" t="str">
        <f t="shared" si="2"/>
        <v>YAG5UKLevel 7Female + maleChemistryAll</v>
      </c>
      <c r="B117" s="214" t="s">
        <v>251</v>
      </c>
      <c r="C117" s="214" t="s">
        <v>184</v>
      </c>
      <c r="D117" s="214">
        <v>5</v>
      </c>
      <c r="E117" s="214" t="s">
        <v>35</v>
      </c>
      <c r="F117" s="214" t="s">
        <v>253</v>
      </c>
      <c r="G117" s="214" t="s">
        <v>246</v>
      </c>
      <c r="H117" s="214" t="s">
        <v>63</v>
      </c>
      <c r="I117" s="214" t="s">
        <v>20</v>
      </c>
      <c r="J117" s="214">
        <v>205</v>
      </c>
      <c r="K117" s="214">
        <v>205</v>
      </c>
      <c r="L117" s="214">
        <v>7.5</v>
      </c>
      <c r="M117" s="214">
        <v>1.9</v>
      </c>
      <c r="N117" s="214">
        <v>190</v>
      </c>
      <c r="O117" s="214">
        <v>8.6</v>
      </c>
      <c r="P117" s="214">
        <v>5.0999999999999996</v>
      </c>
      <c r="Q117" s="214">
        <v>71.3</v>
      </c>
      <c r="R117" s="214">
        <v>81.5</v>
      </c>
      <c r="S117" s="214">
        <v>86.3</v>
      </c>
      <c r="T117" s="214">
        <v>15</v>
      </c>
      <c r="U117" s="214">
        <v>135</v>
      </c>
      <c r="V117" s="214">
        <v>26300</v>
      </c>
      <c r="W117" s="214">
        <v>32800</v>
      </c>
      <c r="X117" s="214">
        <v>39100</v>
      </c>
    </row>
    <row r="118" spans="1:24" x14ac:dyDescent="0.25">
      <c r="A118" t="str">
        <f t="shared" si="2"/>
        <v>YAG5UKLevel 7Female + maleCombined and general studiesAll</v>
      </c>
      <c r="B118" s="214" t="s">
        <v>251</v>
      </c>
      <c r="C118" s="214" t="s">
        <v>184</v>
      </c>
      <c r="D118" s="214">
        <v>5</v>
      </c>
      <c r="E118" s="214" t="s">
        <v>35</v>
      </c>
      <c r="F118" s="214" t="s">
        <v>253</v>
      </c>
      <c r="G118" s="214" t="s">
        <v>246</v>
      </c>
      <c r="H118" s="214" t="s">
        <v>103</v>
      </c>
      <c r="I118" s="214" t="s">
        <v>20</v>
      </c>
      <c r="J118" s="214">
        <v>560</v>
      </c>
      <c r="K118" s="214">
        <v>555</v>
      </c>
      <c r="L118" s="214">
        <v>4.9000000000000004</v>
      </c>
      <c r="M118" s="214">
        <v>1.7</v>
      </c>
      <c r="N118" s="214">
        <v>525</v>
      </c>
      <c r="O118" s="214">
        <v>8.9</v>
      </c>
      <c r="P118" s="214">
        <v>4.3</v>
      </c>
      <c r="Q118" s="214">
        <v>65.8</v>
      </c>
      <c r="R118" s="214">
        <v>82.5</v>
      </c>
      <c r="S118" s="214">
        <v>86.9</v>
      </c>
      <c r="T118" s="214">
        <v>21.1</v>
      </c>
      <c r="U118" s="214">
        <v>325</v>
      </c>
      <c r="V118" s="214">
        <v>21900</v>
      </c>
      <c r="W118" s="214">
        <v>32800</v>
      </c>
      <c r="X118" s="214">
        <v>43400</v>
      </c>
    </row>
    <row r="119" spans="1:24" x14ac:dyDescent="0.25">
      <c r="A119" t="str">
        <f t="shared" si="2"/>
        <v>YAG5UKLevel 7Female + maleComputingAll</v>
      </c>
      <c r="B119" s="214" t="s">
        <v>251</v>
      </c>
      <c r="C119" s="214" t="s">
        <v>184</v>
      </c>
      <c r="D119" s="214">
        <v>5</v>
      </c>
      <c r="E119" s="214" t="s">
        <v>35</v>
      </c>
      <c r="F119" s="214" t="s">
        <v>253</v>
      </c>
      <c r="G119" s="214" t="s">
        <v>246</v>
      </c>
      <c r="H119" s="214" t="s">
        <v>71</v>
      </c>
      <c r="I119" s="214" t="s">
        <v>20</v>
      </c>
      <c r="J119" s="214">
        <v>2045</v>
      </c>
      <c r="K119" s="214">
        <v>1975</v>
      </c>
      <c r="L119" s="214">
        <v>5.9</v>
      </c>
      <c r="M119" s="214">
        <v>3.5</v>
      </c>
      <c r="N119" s="214">
        <v>1860</v>
      </c>
      <c r="O119" s="214">
        <v>13</v>
      </c>
      <c r="P119" s="214">
        <v>5.4</v>
      </c>
      <c r="Q119" s="214">
        <v>73.7</v>
      </c>
      <c r="R119" s="214">
        <v>79.400000000000006</v>
      </c>
      <c r="S119" s="214">
        <v>81.599999999999994</v>
      </c>
      <c r="T119" s="214">
        <v>7.9</v>
      </c>
      <c r="U119" s="214">
        <v>1305</v>
      </c>
      <c r="V119" s="214">
        <v>24500</v>
      </c>
      <c r="W119" s="214">
        <v>38300</v>
      </c>
      <c r="X119" s="214">
        <v>55800</v>
      </c>
    </row>
    <row r="120" spans="1:24" x14ac:dyDescent="0.25">
      <c r="A120" t="str">
        <f t="shared" si="2"/>
        <v>YAG5UKLevel 7Female + maleCreative arts and designAll</v>
      </c>
      <c r="B120" s="214" t="s">
        <v>251</v>
      </c>
      <c r="C120" s="214" t="s">
        <v>184</v>
      </c>
      <c r="D120" s="214">
        <v>5</v>
      </c>
      <c r="E120" s="214" t="s">
        <v>35</v>
      </c>
      <c r="F120" s="214" t="s">
        <v>253</v>
      </c>
      <c r="G120" s="214" t="s">
        <v>246</v>
      </c>
      <c r="H120" s="214" t="s">
        <v>99</v>
      </c>
      <c r="I120" s="214" t="s">
        <v>20</v>
      </c>
      <c r="J120" s="214">
        <v>2635</v>
      </c>
      <c r="K120" s="214">
        <v>2570</v>
      </c>
      <c r="L120" s="214">
        <v>4.7</v>
      </c>
      <c r="M120" s="214">
        <v>2.5</v>
      </c>
      <c r="N120" s="214">
        <v>2450</v>
      </c>
      <c r="O120" s="214">
        <v>12.1</v>
      </c>
      <c r="P120" s="214">
        <v>6.8</v>
      </c>
      <c r="Q120" s="214">
        <v>73.2</v>
      </c>
      <c r="R120" s="214">
        <v>79.8</v>
      </c>
      <c r="S120" s="214">
        <v>81.2</v>
      </c>
      <c r="T120" s="214">
        <v>7.9</v>
      </c>
      <c r="U120" s="214">
        <v>1620</v>
      </c>
      <c r="V120" s="214">
        <v>12800</v>
      </c>
      <c r="W120" s="214">
        <v>22600</v>
      </c>
      <c r="X120" s="214">
        <v>32700</v>
      </c>
    </row>
    <row r="121" spans="1:24" x14ac:dyDescent="0.25">
      <c r="A121" t="str">
        <f t="shared" si="2"/>
        <v>YAG5UKLevel 7Female + maleEconomicsAll</v>
      </c>
      <c r="B121" s="214" t="s">
        <v>251</v>
      </c>
      <c r="C121" s="214" t="s">
        <v>184</v>
      </c>
      <c r="D121" s="214">
        <v>5</v>
      </c>
      <c r="E121" s="214" t="s">
        <v>35</v>
      </c>
      <c r="F121" s="214" t="s">
        <v>253</v>
      </c>
      <c r="G121" s="214" t="s">
        <v>246</v>
      </c>
      <c r="H121" s="214" t="s">
        <v>79</v>
      </c>
      <c r="I121" s="214" t="s">
        <v>20</v>
      </c>
      <c r="J121" s="214">
        <v>770</v>
      </c>
      <c r="K121" s="214">
        <v>740</v>
      </c>
      <c r="L121" s="214">
        <v>5.3</v>
      </c>
      <c r="M121" s="214">
        <v>3.8</v>
      </c>
      <c r="N121" s="214">
        <v>700</v>
      </c>
      <c r="O121" s="214">
        <v>13.8</v>
      </c>
      <c r="P121" s="214">
        <v>6.1</v>
      </c>
      <c r="Q121" s="214">
        <v>70.2</v>
      </c>
      <c r="R121" s="214">
        <v>77.900000000000006</v>
      </c>
      <c r="S121" s="214">
        <v>80.099999999999994</v>
      </c>
      <c r="T121" s="214">
        <v>9.9</v>
      </c>
      <c r="U121" s="214">
        <v>470</v>
      </c>
      <c r="V121" s="214">
        <v>33200</v>
      </c>
      <c r="W121" s="214">
        <v>49300</v>
      </c>
      <c r="X121" s="214">
        <v>69000</v>
      </c>
    </row>
    <row r="122" spans="1:24" x14ac:dyDescent="0.25">
      <c r="A122" t="str">
        <f t="shared" si="2"/>
        <v>YAG5UKLevel 7Female + maleEducation and teachingAll</v>
      </c>
      <c r="B122" s="214" t="s">
        <v>251</v>
      </c>
      <c r="C122" s="214" t="s">
        <v>184</v>
      </c>
      <c r="D122" s="214">
        <v>5</v>
      </c>
      <c r="E122" s="214" t="s">
        <v>35</v>
      </c>
      <c r="F122" s="214" t="s">
        <v>253</v>
      </c>
      <c r="G122" s="214" t="s">
        <v>246</v>
      </c>
      <c r="H122" s="214" t="s">
        <v>101</v>
      </c>
      <c r="I122" s="214" t="s">
        <v>20</v>
      </c>
      <c r="J122" s="214">
        <v>14255</v>
      </c>
      <c r="K122" s="214">
        <v>13920</v>
      </c>
      <c r="L122" s="214">
        <v>4.5</v>
      </c>
      <c r="M122" s="214">
        <v>2.4</v>
      </c>
      <c r="N122" s="214">
        <v>13290</v>
      </c>
      <c r="O122" s="214">
        <v>8.1</v>
      </c>
      <c r="P122" s="214">
        <v>3.3</v>
      </c>
      <c r="Q122" s="214">
        <v>79.400000000000006</v>
      </c>
      <c r="R122" s="214">
        <v>87.2</v>
      </c>
      <c r="S122" s="214">
        <v>88.6</v>
      </c>
      <c r="T122" s="214">
        <v>9.3000000000000007</v>
      </c>
      <c r="U122" s="214">
        <v>10095</v>
      </c>
      <c r="V122" s="214">
        <v>24800</v>
      </c>
      <c r="W122" s="214">
        <v>36900</v>
      </c>
      <c r="X122" s="214">
        <v>45300</v>
      </c>
    </row>
    <row r="123" spans="1:24" x14ac:dyDescent="0.25">
      <c r="A123" t="str">
        <f t="shared" si="2"/>
        <v>YAG5UKLevel 7Female + maleEngineeringAll</v>
      </c>
      <c r="B123" s="214" t="s">
        <v>251</v>
      </c>
      <c r="C123" s="214" t="s">
        <v>184</v>
      </c>
      <c r="D123" s="214">
        <v>5</v>
      </c>
      <c r="E123" s="214" t="s">
        <v>35</v>
      </c>
      <c r="F123" s="214" t="s">
        <v>253</v>
      </c>
      <c r="G123" s="214" t="s">
        <v>246</v>
      </c>
      <c r="H123" s="214" t="s">
        <v>68</v>
      </c>
      <c r="I123" s="214" t="s">
        <v>20</v>
      </c>
      <c r="J123" s="214">
        <v>2885</v>
      </c>
      <c r="K123" s="214">
        <v>2785</v>
      </c>
      <c r="L123" s="214">
        <v>5.6</v>
      </c>
      <c r="M123" s="214">
        <v>3.5</v>
      </c>
      <c r="N123" s="214">
        <v>2630</v>
      </c>
      <c r="O123" s="214">
        <v>11.8</v>
      </c>
      <c r="P123" s="214">
        <v>4.2</v>
      </c>
      <c r="Q123" s="214">
        <v>75.8</v>
      </c>
      <c r="R123" s="214">
        <v>82.2</v>
      </c>
      <c r="S123" s="214">
        <v>84</v>
      </c>
      <c r="T123" s="214">
        <v>8.1999999999999993</v>
      </c>
      <c r="U123" s="214">
        <v>1915</v>
      </c>
      <c r="V123" s="214">
        <v>30700</v>
      </c>
      <c r="W123" s="214">
        <v>41200</v>
      </c>
      <c r="X123" s="214">
        <v>56200</v>
      </c>
    </row>
    <row r="124" spans="1:24" x14ac:dyDescent="0.25">
      <c r="A124" t="str">
        <f t="shared" si="2"/>
        <v>YAG5UKLevel 7Female + maleEnglish studiesAll</v>
      </c>
      <c r="B124" s="214" t="s">
        <v>251</v>
      </c>
      <c r="C124" s="214" t="s">
        <v>184</v>
      </c>
      <c r="D124" s="214">
        <v>5</v>
      </c>
      <c r="E124" s="214" t="s">
        <v>35</v>
      </c>
      <c r="F124" s="214" t="s">
        <v>253</v>
      </c>
      <c r="G124" s="214" t="s">
        <v>246</v>
      </c>
      <c r="H124" s="214" t="s">
        <v>90</v>
      </c>
      <c r="I124" s="214" t="s">
        <v>20</v>
      </c>
      <c r="J124" s="214">
        <v>2455</v>
      </c>
      <c r="K124" s="214">
        <v>2400</v>
      </c>
      <c r="L124" s="214">
        <v>3.7</v>
      </c>
      <c r="M124" s="214">
        <v>2.1</v>
      </c>
      <c r="N124" s="214">
        <v>2310</v>
      </c>
      <c r="O124" s="214">
        <v>13.3</v>
      </c>
      <c r="P124" s="214">
        <v>5.5</v>
      </c>
      <c r="Q124" s="214">
        <v>65.900000000000006</v>
      </c>
      <c r="R124" s="214">
        <v>77.099999999999994</v>
      </c>
      <c r="S124" s="214">
        <v>81.2</v>
      </c>
      <c r="T124" s="214">
        <v>15.3</v>
      </c>
      <c r="U124" s="214">
        <v>1390</v>
      </c>
      <c r="V124" s="214">
        <v>16100</v>
      </c>
      <c r="W124" s="214">
        <v>25600</v>
      </c>
      <c r="X124" s="214">
        <v>34400</v>
      </c>
    </row>
    <row r="125" spans="1:24" x14ac:dyDescent="0.25">
      <c r="A125" t="str">
        <f t="shared" si="2"/>
        <v>YAG5UKLevel 7Female + maleGeneral, applied and forensic sciencesAll</v>
      </c>
      <c r="B125" s="214" t="s">
        <v>251</v>
      </c>
      <c r="C125" s="214" t="s">
        <v>184</v>
      </c>
      <c r="D125" s="214">
        <v>5</v>
      </c>
      <c r="E125" s="214" t="s">
        <v>35</v>
      </c>
      <c r="F125" s="214" t="s">
        <v>253</v>
      </c>
      <c r="G125" s="214" t="s">
        <v>246</v>
      </c>
      <c r="H125" s="214" t="s">
        <v>143</v>
      </c>
      <c r="I125" s="214" t="s">
        <v>20</v>
      </c>
      <c r="J125" s="214">
        <v>375</v>
      </c>
      <c r="K125" s="214">
        <v>370</v>
      </c>
      <c r="L125" s="214">
        <v>4.0999999999999996</v>
      </c>
      <c r="M125" s="214">
        <v>1</v>
      </c>
      <c r="N125" s="214">
        <v>355</v>
      </c>
      <c r="O125" s="214">
        <v>10.6</v>
      </c>
      <c r="P125" s="214">
        <v>2.2000000000000002</v>
      </c>
      <c r="Q125" s="214">
        <v>72.900000000000006</v>
      </c>
      <c r="R125" s="214">
        <v>82.5</v>
      </c>
      <c r="S125" s="214">
        <v>87.2</v>
      </c>
      <c r="T125" s="214">
        <v>14.3</v>
      </c>
      <c r="U125" s="214">
        <v>245</v>
      </c>
      <c r="V125" s="214">
        <v>21500</v>
      </c>
      <c r="W125" s="214">
        <v>28100</v>
      </c>
      <c r="X125" s="214">
        <v>35000</v>
      </c>
    </row>
    <row r="126" spans="1:24" x14ac:dyDescent="0.25">
      <c r="A126" t="str">
        <f t="shared" si="2"/>
        <v>YAG5UKLevel 7Female + maleGeography, earth and environmental studiesAll</v>
      </c>
      <c r="B126" s="214" t="s">
        <v>251</v>
      </c>
      <c r="C126" s="214" t="s">
        <v>184</v>
      </c>
      <c r="D126" s="214">
        <v>5</v>
      </c>
      <c r="E126" s="214" t="s">
        <v>35</v>
      </c>
      <c r="F126" s="214" t="s">
        <v>253</v>
      </c>
      <c r="G126" s="214" t="s">
        <v>246</v>
      </c>
      <c r="H126" s="214" t="s">
        <v>144</v>
      </c>
      <c r="I126" s="214" t="s">
        <v>20</v>
      </c>
      <c r="J126" s="214">
        <v>1820</v>
      </c>
      <c r="K126" s="214">
        <v>1760</v>
      </c>
      <c r="L126" s="214">
        <v>1.9</v>
      </c>
      <c r="M126" s="214">
        <v>3.2</v>
      </c>
      <c r="N126" s="214">
        <v>1730</v>
      </c>
      <c r="O126" s="214">
        <v>10.9</v>
      </c>
      <c r="P126" s="214">
        <v>4.3</v>
      </c>
      <c r="Q126" s="214">
        <v>73.599999999999994</v>
      </c>
      <c r="R126" s="214">
        <v>82.9</v>
      </c>
      <c r="S126" s="214">
        <v>84.8</v>
      </c>
      <c r="T126" s="214">
        <v>11.2</v>
      </c>
      <c r="U126" s="214">
        <v>1215</v>
      </c>
      <c r="V126" s="214">
        <v>25200</v>
      </c>
      <c r="W126" s="214">
        <v>33200</v>
      </c>
      <c r="X126" s="214">
        <v>44200</v>
      </c>
    </row>
    <row r="127" spans="1:24" x14ac:dyDescent="0.25">
      <c r="A127" t="str">
        <f t="shared" si="2"/>
        <v>YAG5UKLevel 7Female + maleHealth and social careAll</v>
      </c>
      <c r="B127" s="214" t="s">
        <v>251</v>
      </c>
      <c r="C127" s="214" t="s">
        <v>184</v>
      </c>
      <c r="D127" s="214">
        <v>5</v>
      </c>
      <c r="E127" s="214" t="s">
        <v>35</v>
      </c>
      <c r="F127" s="214" t="s">
        <v>253</v>
      </c>
      <c r="G127" s="214" t="s">
        <v>246</v>
      </c>
      <c r="H127" s="214" t="s">
        <v>83</v>
      </c>
      <c r="I127" s="214" t="s">
        <v>20</v>
      </c>
      <c r="J127" s="214">
        <v>3265</v>
      </c>
      <c r="K127" s="214">
        <v>3230</v>
      </c>
      <c r="L127" s="214">
        <v>2.9</v>
      </c>
      <c r="M127" s="214">
        <v>1.1000000000000001</v>
      </c>
      <c r="N127" s="214">
        <v>3135</v>
      </c>
      <c r="O127" s="214">
        <v>5</v>
      </c>
      <c r="P127" s="214">
        <v>3.4</v>
      </c>
      <c r="Q127" s="214">
        <v>76.599999999999994</v>
      </c>
      <c r="R127" s="214">
        <v>90.1</v>
      </c>
      <c r="S127" s="214">
        <v>91.6</v>
      </c>
      <c r="T127" s="214">
        <v>15.1</v>
      </c>
      <c r="U127" s="214">
        <v>2320</v>
      </c>
      <c r="V127" s="214">
        <v>21900</v>
      </c>
      <c r="W127" s="214">
        <v>31800</v>
      </c>
      <c r="X127" s="214">
        <v>39400</v>
      </c>
    </row>
    <row r="128" spans="1:24" x14ac:dyDescent="0.25">
      <c r="A128" t="str">
        <f t="shared" si="2"/>
        <v>YAG5UKLevel 7Female + maleHistory and archaeologyAll</v>
      </c>
      <c r="B128" s="214" t="s">
        <v>251</v>
      </c>
      <c r="C128" s="214" t="s">
        <v>184</v>
      </c>
      <c r="D128" s="214">
        <v>5</v>
      </c>
      <c r="E128" s="214" t="s">
        <v>35</v>
      </c>
      <c r="F128" s="214" t="s">
        <v>253</v>
      </c>
      <c r="G128" s="214" t="s">
        <v>246</v>
      </c>
      <c r="H128" s="214" t="s">
        <v>95</v>
      </c>
      <c r="I128" s="214" t="s">
        <v>20</v>
      </c>
      <c r="J128" s="214">
        <v>2775</v>
      </c>
      <c r="K128" s="214">
        <v>2715</v>
      </c>
      <c r="L128" s="214">
        <v>2.2000000000000002</v>
      </c>
      <c r="M128" s="214">
        <v>2.1</v>
      </c>
      <c r="N128" s="214">
        <v>2655</v>
      </c>
      <c r="O128" s="214">
        <v>10.1</v>
      </c>
      <c r="P128" s="214">
        <v>4.5</v>
      </c>
      <c r="Q128" s="214">
        <v>69.099999999999994</v>
      </c>
      <c r="R128" s="214">
        <v>80.900000000000006</v>
      </c>
      <c r="S128" s="214">
        <v>85.3</v>
      </c>
      <c r="T128" s="214">
        <v>16.2</v>
      </c>
      <c r="U128" s="214">
        <v>1725</v>
      </c>
      <c r="V128" s="214">
        <v>18200</v>
      </c>
      <c r="W128" s="214">
        <v>27000</v>
      </c>
      <c r="X128" s="214">
        <v>35900</v>
      </c>
    </row>
    <row r="129" spans="1:24" x14ac:dyDescent="0.25">
      <c r="A129" t="str">
        <f t="shared" si="2"/>
        <v>YAG5UKLevel 7Female + maleLanguages and area studiesAll</v>
      </c>
      <c r="B129" s="214" t="s">
        <v>251</v>
      </c>
      <c r="C129" s="214" t="s">
        <v>184</v>
      </c>
      <c r="D129" s="214">
        <v>5</v>
      </c>
      <c r="E129" s="214" t="s">
        <v>35</v>
      </c>
      <c r="F129" s="214" t="s">
        <v>253</v>
      </c>
      <c r="G129" s="214" t="s">
        <v>246</v>
      </c>
      <c r="H129" s="214" t="s">
        <v>168</v>
      </c>
      <c r="I129" s="214" t="s">
        <v>20</v>
      </c>
      <c r="J129" s="214">
        <v>1190</v>
      </c>
      <c r="K129" s="214">
        <v>1120</v>
      </c>
      <c r="L129" s="214">
        <v>4.7</v>
      </c>
      <c r="M129" s="214">
        <v>5.9</v>
      </c>
      <c r="N129" s="214">
        <v>1070</v>
      </c>
      <c r="O129" s="214">
        <v>17.100000000000001</v>
      </c>
      <c r="P129" s="214">
        <v>5</v>
      </c>
      <c r="Q129" s="214">
        <v>66.400000000000006</v>
      </c>
      <c r="R129" s="214">
        <v>75.099999999999994</v>
      </c>
      <c r="S129" s="214">
        <v>77.900000000000006</v>
      </c>
      <c r="T129" s="214">
        <v>11.4</v>
      </c>
      <c r="U129" s="214">
        <v>650</v>
      </c>
      <c r="V129" s="214">
        <v>17200</v>
      </c>
      <c r="W129" s="214">
        <v>27700</v>
      </c>
      <c r="X129" s="214">
        <v>36500</v>
      </c>
    </row>
    <row r="130" spans="1:24" x14ac:dyDescent="0.25">
      <c r="A130" t="str">
        <f t="shared" si="2"/>
        <v>YAG5UKLevel 7Female + maleLawAll</v>
      </c>
      <c r="B130" s="214" t="s">
        <v>251</v>
      </c>
      <c r="C130" s="214" t="s">
        <v>184</v>
      </c>
      <c r="D130" s="214">
        <v>5</v>
      </c>
      <c r="E130" s="214" t="s">
        <v>35</v>
      </c>
      <c r="F130" s="214" t="s">
        <v>253</v>
      </c>
      <c r="G130" s="214" t="s">
        <v>246</v>
      </c>
      <c r="H130" s="214" t="s">
        <v>85</v>
      </c>
      <c r="I130" s="214" t="s">
        <v>20</v>
      </c>
      <c r="J130" s="214">
        <v>4470</v>
      </c>
      <c r="K130" s="214">
        <v>4375</v>
      </c>
      <c r="L130" s="214">
        <v>3.7</v>
      </c>
      <c r="M130" s="214">
        <v>2.1</v>
      </c>
      <c r="N130" s="214">
        <v>4210</v>
      </c>
      <c r="O130" s="214">
        <v>9.6999999999999993</v>
      </c>
      <c r="P130" s="214">
        <v>4.8</v>
      </c>
      <c r="Q130" s="214">
        <v>78.3</v>
      </c>
      <c r="R130" s="214">
        <v>83.7</v>
      </c>
      <c r="S130" s="214">
        <v>85.5</v>
      </c>
      <c r="T130" s="214">
        <v>7.2</v>
      </c>
      <c r="U130" s="214">
        <v>3145</v>
      </c>
      <c r="V130" s="214">
        <v>23700</v>
      </c>
      <c r="W130" s="214">
        <v>35000</v>
      </c>
      <c r="X130" s="214">
        <v>51100</v>
      </c>
    </row>
    <row r="131" spans="1:24" x14ac:dyDescent="0.25">
      <c r="A131" t="str">
        <f t="shared" si="2"/>
        <v>YAG5UKLevel 7Female + maleMaterials and technologyAll</v>
      </c>
      <c r="B131" s="214" t="s">
        <v>251</v>
      </c>
      <c r="C131" s="214" t="s">
        <v>184</v>
      </c>
      <c r="D131" s="214">
        <v>5</v>
      </c>
      <c r="E131" s="214" t="s">
        <v>35</v>
      </c>
      <c r="F131" s="214" t="s">
        <v>253</v>
      </c>
      <c r="G131" s="214" t="s">
        <v>246</v>
      </c>
      <c r="H131" s="214" t="s">
        <v>145</v>
      </c>
      <c r="I131" s="214" t="s">
        <v>20</v>
      </c>
      <c r="J131" s="214">
        <v>605</v>
      </c>
      <c r="K131" s="214">
        <v>570</v>
      </c>
      <c r="L131" s="214">
        <v>2.5</v>
      </c>
      <c r="M131" s="214">
        <v>6.2</v>
      </c>
      <c r="N131" s="214">
        <v>555</v>
      </c>
      <c r="O131" s="214">
        <v>12.3</v>
      </c>
      <c r="P131" s="214">
        <v>3.8</v>
      </c>
      <c r="Q131" s="214">
        <v>72.599999999999994</v>
      </c>
      <c r="R131" s="214">
        <v>81.2</v>
      </c>
      <c r="S131" s="214">
        <v>83.9</v>
      </c>
      <c r="T131" s="214">
        <v>11.3</v>
      </c>
      <c r="U131" s="214">
        <v>380</v>
      </c>
      <c r="V131" s="214">
        <v>23000</v>
      </c>
      <c r="W131" s="214">
        <v>35400</v>
      </c>
      <c r="X131" s="214">
        <v>52900</v>
      </c>
    </row>
    <row r="132" spans="1:24" x14ac:dyDescent="0.25">
      <c r="A132" t="str">
        <f t="shared" si="2"/>
        <v>YAG5UKLevel 7Female + maleMathematical sciencesAll</v>
      </c>
      <c r="B132" s="214" t="s">
        <v>251</v>
      </c>
      <c r="C132" s="214" t="s">
        <v>184</v>
      </c>
      <c r="D132" s="214">
        <v>5</v>
      </c>
      <c r="E132" s="214" t="s">
        <v>35</v>
      </c>
      <c r="F132" s="214" t="s">
        <v>253</v>
      </c>
      <c r="G132" s="214" t="s">
        <v>246</v>
      </c>
      <c r="H132" s="214" t="s">
        <v>66</v>
      </c>
      <c r="I132" s="214" t="s">
        <v>20</v>
      </c>
      <c r="J132" s="214">
        <v>665</v>
      </c>
      <c r="K132" s="214">
        <v>645</v>
      </c>
      <c r="L132" s="214">
        <v>4.7</v>
      </c>
      <c r="M132" s="214">
        <v>2.9</v>
      </c>
      <c r="N132" s="214">
        <v>615</v>
      </c>
      <c r="O132" s="214">
        <v>11.3</v>
      </c>
      <c r="P132" s="214">
        <v>5.3</v>
      </c>
      <c r="Q132" s="214">
        <v>71.8</v>
      </c>
      <c r="R132" s="214">
        <v>80.2</v>
      </c>
      <c r="S132" s="214">
        <v>83.5</v>
      </c>
      <c r="T132" s="214">
        <v>11.6</v>
      </c>
      <c r="U132" s="214">
        <v>420</v>
      </c>
      <c r="V132" s="214">
        <v>29200</v>
      </c>
      <c r="W132" s="214">
        <v>39800</v>
      </c>
      <c r="X132" s="214">
        <v>56900</v>
      </c>
    </row>
    <row r="133" spans="1:24" x14ac:dyDescent="0.25">
      <c r="A133" t="str">
        <f t="shared" si="2"/>
        <v>YAG5UKLevel 7Female + maleMBAAll</v>
      </c>
      <c r="B133" s="214" t="s">
        <v>251</v>
      </c>
      <c r="C133" s="214" t="s">
        <v>184</v>
      </c>
      <c r="D133" s="214">
        <v>5</v>
      </c>
      <c r="E133" s="214" t="s">
        <v>35</v>
      </c>
      <c r="F133" s="214" t="s">
        <v>253</v>
      </c>
      <c r="G133" s="214" t="s">
        <v>246</v>
      </c>
      <c r="H133" s="214" t="s">
        <v>41</v>
      </c>
      <c r="I133" s="214" t="s">
        <v>20</v>
      </c>
      <c r="J133" s="214">
        <v>2930</v>
      </c>
      <c r="K133" s="214">
        <v>2725</v>
      </c>
      <c r="L133" s="214">
        <v>6.8</v>
      </c>
      <c r="M133" s="214">
        <v>6.9</v>
      </c>
      <c r="N133" s="214">
        <v>2540</v>
      </c>
      <c r="O133" s="214">
        <v>12.1</v>
      </c>
      <c r="P133" s="214">
        <v>4.7</v>
      </c>
      <c r="Q133" s="214">
        <v>79</v>
      </c>
      <c r="R133" s="214">
        <v>82.4</v>
      </c>
      <c r="S133" s="214">
        <v>83.1</v>
      </c>
      <c r="T133" s="214">
        <v>4.0999999999999996</v>
      </c>
      <c r="U133" s="214">
        <v>1935</v>
      </c>
      <c r="V133" s="214">
        <v>37200</v>
      </c>
      <c r="W133" s="214">
        <v>62000</v>
      </c>
      <c r="X133" s="214">
        <v>96400</v>
      </c>
    </row>
    <row r="134" spans="1:24" x14ac:dyDescent="0.25">
      <c r="A134" t="str">
        <f t="shared" si="2"/>
        <v>YAG5UKLevel 7Female + maleMedia, journalism and communicationsAll</v>
      </c>
      <c r="B134" s="214" t="s">
        <v>251</v>
      </c>
      <c r="C134" s="214" t="s">
        <v>184</v>
      </c>
      <c r="D134" s="214">
        <v>5</v>
      </c>
      <c r="E134" s="214" t="s">
        <v>35</v>
      </c>
      <c r="F134" s="214" t="s">
        <v>253</v>
      </c>
      <c r="G134" s="214" t="s">
        <v>246</v>
      </c>
      <c r="H134" s="214" t="s">
        <v>146</v>
      </c>
      <c r="I134" s="214" t="s">
        <v>20</v>
      </c>
      <c r="J134" s="214">
        <v>2260</v>
      </c>
      <c r="K134" s="214">
        <v>2195</v>
      </c>
      <c r="L134" s="214">
        <v>4.7</v>
      </c>
      <c r="M134" s="214">
        <v>2.7</v>
      </c>
      <c r="N134" s="214">
        <v>2095</v>
      </c>
      <c r="O134" s="214">
        <v>11.1</v>
      </c>
      <c r="P134" s="214">
        <v>5.8</v>
      </c>
      <c r="Q134" s="214">
        <v>76.599999999999994</v>
      </c>
      <c r="R134" s="214">
        <v>82.1</v>
      </c>
      <c r="S134" s="214">
        <v>83.2</v>
      </c>
      <c r="T134" s="214">
        <v>6.6</v>
      </c>
      <c r="U134" s="214">
        <v>1500</v>
      </c>
      <c r="V134" s="214">
        <v>20400</v>
      </c>
      <c r="W134" s="214">
        <v>28500</v>
      </c>
      <c r="X134" s="214">
        <v>38000</v>
      </c>
    </row>
    <row r="135" spans="1:24" x14ac:dyDescent="0.25">
      <c r="A135" t="str">
        <f t="shared" si="2"/>
        <v>YAG5UKLevel 7Female + maleMedical sciencesAll</v>
      </c>
      <c r="B135" s="214" t="s">
        <v>251</v>
      </c>
      <c r="C135" s="214" t="s">
        <v>184</v>
      </c>
      <c r="D135" s="214">
        <v>5</v>
      </c>
      <c r="E135" s="214" t="s">
        <v>35</v>
      </c>
      <c r="F135" s="214" t="s">
        <v>253</v>
      </c>
      <c r="G135" s="214" t="s">
        <v>246</v>
      </c>
      <c r="H135" s="214" t="s">
        <v>147</v>
      </c>
      <c r="I135" s="214" t="s">
        <v>20</v>
      </c>
      <c r="J135" s="214">
        <v>830</v>
      </c>
      <c r="K135" s="214">
        <v>805</v>
      </c>
      <c r="L135" s="214">
        <v>3.5</v>
      </c>
      <c r="M135" s="214">
        <v>3</v>
      </c>
      <c r="N135" s="214">
        <v>775</v>
      </c>
      <c r="O135" s="214">
        <v>7.1</v>
      </c>
      <c r="P135" s="214">
        <v>2.8</v>
      </c>
      <c r="Q135" s="214">
        <v>73.3</v>
      </c>
      <c r="R135" s="214">
        <v>86.7</v>
      </c>
      <c r="S135" s="214">
        <v>90.1</v>
      </c>
      <c r="T135" s="214">
        <v>16.8</v>
      </c>
      <c r="U135" s="214">
        <v>550</v>
      </c>
      <c r="V135" s="214">
        <v>27000</v>
      </c>
      <c r="W135" s="214">
        <v>35000</v>
      </c>
      <c r="X135" s="214">
        <v>44900</v>
      </c>
    </row>
    <row r="136" spans="1:24" x14ac:dyDescent="0.25">
      <c r="A136" t="str">
        <f t="shared" si="2"/>
        <v>YAG5UKLevel 7Female + maleMedicine and dentistryAll</v>
      </c>
      <c r="B136" s="214" t="s">
        <v>251</v>
      </c>
      <c r="C136" s="214" t="s">
        <v>184</v>
      </c>
      <c r="D136" s="214">
        <v>5</v>
      </c>
      <c r="E136" s="214" t="s">
        <v>35</v>
      </c>
      <c r="F136" s="214" t="s">
        <v>253</v>
      </c>
      <c r="G136" s="214" t="s">
        <v>246</v>
      </c>
      <c r="H136" s="214" t="s">
        <v>45</v>
      </c>
      <c r="I136" s="214" t="s">
        <v>20</v>
      </c>
      <c r="J136" s="214">
        <v>3075</v>
      </c>
      <c r="K136" s="214">
        <v>2985</v>
      </c>
      <c r="L136" s="214">
        <v>5.0999999999999996</v>
      </c>
      <c r="M136" s="214">
        <v>2.9</v>
      </c>
      <c r="N136" s="214">
        <v>2835</v>
      </c>
      <c r="O136" s="214">
        <v>8.5</v>
      </c>
      <c r="P136" s="214">
        <v>3.5</v>
      </c>
      <c r="Q136" s="214">
        <v>71.599999999999994</v>
      </c>
      <c r="R136" s="214">
        <v>84.8</v>
      </c>
      <c r="S136" s="214">
        <v>88</v>
      </c>
      <c r="T136" s="214">
        <v>16.399999999999999</v>
      </c>
      <c r="U136" s="214">
        <v>1925</v>
      </c>
      <c r="V136" s="214">
        <v>30300</v>
      </c>
      <c r="W136" s="214">
        <v>43400</v>
      </c>
      <c r="X136" s="214">
        <v>68600</v>
      </c>
    </row>
    <row r="137" spans="1:24" x14ac:dyDescent="0.25">
      <c r="A137" t="str">
        <f t="shared" si="2"/>
        <v>YAG5UKLevel 7Female + maleNursing and midwiferyAll</v>
      </c>
      <c r="B137" s="214" t="s">
        <v>251</v>
      </c>
      <c r="C137" s="214" t="s">
        <v>184</v>
      </c>
      <c r="D137" s="214">
        <v>5</v>
      </c>
      <c r="E137" s="214" t="s">
        <v>35</v>
      </c>
      <c r="F137" s="214" t="s">
        <v>253</v>
      </c>
      <c r="G137" s="214" t="s">
        <v>246</v>
      </c>
      <c r="H137" s="214" t="s">
        <v>148</v>
      </c>
      <c r="I137" s="214" t="s">
        <v>20</v>
      </c>
      <c r="J137" s="214">
        <v>4200</v>
      </c>
      <c r="K137" s="214">
        <v>4155</v>
      </c>
      <c r="L137" s="214">
        <v>3.7</v>
      </c>
      <c r="M137" s="214">
        <v>1</v>
      </c>
      <c r="N137" s="214">
        <v>4000</v>
      </c>
      <c r="O137" s="214">
        <v>4.3</v>
      </c>
      <c r="P137" s="214">
        <v>3</v>
      </c>
      <c r="Q137" s="214">
        <v>76</v>
      </c>
      <c r="R137" s="214">
        <v>90.9</v>
      </c>
      <c r="S137" s="214">
        <v>92.8</v>
      </c>
      <c r="T137" s="214">
        <v>16.8</v>
      </c>
      <c r="U137" s="214">
        <v>2945</v>
      </c>
      <c r="V137" s="214">
        <v>24100</v>
      </c>
      <c r="W137" s="214">
        <v>33600</v>
      </c>
      <c r="X137" s="214">
        <v>42300</v>
      </c>
    </row>
    <row r="138" spans="1:24" x14ac:dyDescent="0.25">
      <c r="A138" t="str">
        <f t="shared" si="2"/>
        <v>YAG5UKLevel 7Female + malePerforming artsAll</v>
      </c>
      <c r="B138" s="214" t="s">
        <v>251</v>
      </c>
      <c r="C138" s="214" t="s">
        <v>184</v>
      </c>
      <c r="D138" s="214">
        <v>5</v>
      </c>
      <c r="E138" s="214" t="s">
        <v>35</v>
      </c>
      <c r="F138" s="214" t="s">
        <v>253</v>
      </c>
      <c r="G138" s="214" t="s">
        <v>246</v>
      </c>
      <c r="H138" s="214" t="s">
        <v>149</v>
      </c>
      <c r="I138" s="214" t="s">
        <v>20</v>
      </c>
      <c r="J138" s="214">
        <v>1620</v>
      </c>
      <c r="K138" s="214">
        <v>1570</v>
      </c>
      <c r="L138" s="214">
        <v>3.4</v>
      </c>
      <c r="M138" s="214">
        <v>3.2</v>
      </c>
      <c r="N138" s="214">
        <v>1515</v>
      </c>
      <c r="O138" s="214">
        <v>7.9</v>
      </c>
      <c r="P138" s="214">
        <v>3.1</v>
      </c>
      <c r="Q138" s="214">
        <v>77.8</v>
      </c>
      <c r="R138" s="214">
        <v>87</v>
      </c>
      <c r="S138" s="214">
        <v>89</v>
      </c>
      <c r="T138" s="214">
        <v>11.1</v>
      </c>
      <c r="U138" s="214">
        <v>1015</v>
      </c>
      <c r="V138" s="214">
        <v>14100</v>
      </c>
      <c r="W138" s="214">
        <v>22600</v>
      </c>
      <c r="X138" s="214">
        <v>31200</v>
      </c>
    </row>
    <row r="139" spans="1:24" x14ac:dyDescent="0.25">
      <c r="A139" t="str">
        <f t="shared" si="2"/>
        <v>YAG5UKLevel 7Female + malePGCEAll</v>
      </c>
      <c r="B139" s="214" t="s">
        <v>251</v>
      </c>
      <c r="C139" s="214" t="s">
        <v>184</v>
      </c>
      <c r="D139" s="214">
        <v>5</v>
      </c>
      <c r="E139" s="214" t="s">
        <v>35</v>
      </c>
      <c r="F139" s="214" t="s">
        <v>253</v>
      </c>
      <c r="G139" s="214" t="s">
        <v>246</v>
      </c>
      <c r="H139" s="214" t="s">
        <v>38</v>
      </c>
      <c r="I139" s="214" t="s">
        <v>20</v>
      </c>
      <c r="J139" s="214">
        <v>17400</v>
      </c>
      <c r="K139" s="214">
        <v>16990</v>
      </c>
      <c r="L139" s="214">
        <v>1.1000000000000001</v>
      </c>
      <c r="M139" s="214">
        <v>2.4</v>
      </c>
      <c r="N139" s="214">
        <v>16805</v>
      </c>
      <c r="O139" s="214">
        <v>6.3</v>
      </c>
      <c r="P139" s="214">
        <v>4.4000000000000004</v>
      </c>
      <c r="Q139" s="214">
        <v>83.3</v>
      </c>
      <c r="R139" s="214">
        <v>88.3</v>
      </c>
      <c r="S139" s="214">
        <v>89.3</v>
      </c>
      <c r="T139" s="214">
        <v>6</v>
      </c>
      <c r="U139" s="214">
        <v>13630</v>
      </c>
      <c r="V139" s="214">
        <v>23000</v>
      </c>
      <c r="W139" s="214">
        <v>30300</v>
      </c>
      <c r="X139" s="214">
        <v>34700</v>
      </c>
    </row>
    <row r="140" spans="1:24" x14ac:dyDescent="0.25">
      <c r="A140" t="str">
        <f t="shared" si="2"/>
        <v>YAG5UKLevel 7Female + malePharmacology, toxicology and pharmacyAll</v>
      </c>
      <c r="B140" s="214" t="s">
        <v>251</v>
      </c>
      <c r="C140" s="214" t="s">
        <v>184</v>
      </c>
      <c r="D140" s="214">
        <v>5</v>
      </c>
      <c r="E140" s="214" t="s">
        <v>35</v>
      </c>
      <c r="F140" s="214" t="s">
        <v>253</v>
      </c>
      <c r="G140" s="214" t="s">
        <v>246</v>
      </c>
      <c r="H140" s="214" t="s">
        <v>48</v>
      </c>
      <c r="I140" s="214" t="s">
        <v>20</v>
      </c>
      <c r="J140" s="214">
        <v>935</v>
      </c>
      <c r="K140" s="214">
        <v>920</v>
      </c>
      <c r="L140" s="214">
        <v>3.8</v>
      </c>
      <c r="M140" s="214">
        <v>1.7</v>
      </c>
      <c r="N140" s="214">
        <v>885</v>
      </c>
      <c r="O140" s="214">
        <v>6.5</v>
      </c>
      <c r="P140" s="214">
        <v>4.2</v>
      </c>
      <c r="Q140" s="214">
        <v>71.900000000000006</v>
      </c>
      <c r="R140" s="214">
        <v>86.5</v>
      </c>
      <c r="S140" s="214">
        <v>89.2</v>
      </c>
      <c r="T140" s="214">
        <v>17.399999999999999</v>
      </c>
      <c r="U140" s="214">
        <v>630</v>
      </c>
      <c r="V140" s="214">
        <v>27000</v>
      </c>
      <c r="W140" s="214">
        <v>39400</v>
      </c>
      <c r="X140" s="214">
        <v>46700</v>
      </c>
    </row>
    <row r="141" spans="1:24" x14ac:dyDescent="0.25">
      <c r="A141" t="str">
        <f t="shared" si="2"/>
        <v>YAG5UKLevel 7Female + malePhilosophy and religious studiesAll</v>
      </c>
      <c r="B141" s="214" t="s">
        <v>251</v>
      </c>
      <c r="C141" s="214" t="s">
        <v>184</v>
      </c>
      <c r="D141" s="214">
        <v>5</v>
      </c>
      <c r="E141" s="214" t="s">
        <v>35</v>
      </c>
      <c r="F141" s="214" t="s">
        <v>253</v>
      </c>
      <c r="G141" s="214" t="s">
        <v>246</v>
      </c>
      <c r="H141" s="214" t="s">
        <v>97</v>
      </c>
      <c r="I141" s="214" t="s">
        <v>20</v>
      </c>
      <c r="J141" s="214">
        <v>1055</v>
      </c>
      <c r="K141" s="214">
        <v>1035</v>
      </c>
      <c r="L141" s="214">
        <v>4.0999999999999996</v>
      </c>
      <c r="M141" s="214">
        <v>2.2999999999999998</v>
      </c>
      <c r="N141" s="214">
        <v>990</v>
      </c>
      <c r="O141" s="214">
        <v>16.7</v>
      </c>
      <c r="P141" s="214">
        <v>3.4</v>
      </c>
      <c r="Q141" s="214">
        <v>63.9</v>
      </c>
      <c r="R141" s="214">
        <v>75.099999999999994</v>
      </c>
      <c r="S141" s="214">
        <v>79.900000000000006</v>
      </c>
      <c r="T141" s="214">
        <v>15.9</v>
      </c>
      <c r="U141" s="214">
        <v>530</v>
      </c>
      <c r="V141" s="214">
        <v>16400</v>
      </c>
      <c r="W141" s="214">
        <v>28100</v>
      </c>
      <c r="X141" s="214">
        <v>39400</v>
      </c>
    </row>
    <row r="142" spans="1:24" x14ac:dyDescent="0.25">
      <c r="A142" t="str">
        <f t="shared" ref="A142:A205" si="3">"YAG"&amp;D142 &amp;E142 &amp;F142 &amp; G142 &amp;H142 &amp;I142</f>
        <v>YAG5UKLevel 7Female + malePhysics and astronomyAll</v>
      </c>
      <c r="B142" s="214" t="s">
        <v>251</v>
      </c>
      <c r="C142" s="214" t="s">
        <v>184</v>
      </c>
      <c r="D142" s="214">
        <v>5</v>
      </c>
      <c r="E142" s="214" t="s">
        <v>35</v>
      </c>
      <c r="F142" s="214" t="s">
        <v>253</v>
      </c>
      <c r="G142" s="214" t="s">
        <v>246</v>
      </c>
      <c r="H142" s="214" t="s">
        <v>61</v>
      </c>
      <c r="I142" s="214" t="s">
        <v>20</v>
      </c>
      <c r="J142" s="214">
        <v>390</v>
      </c>
      <c r="K142" s="214">
        <v>375</v>
      </c>
      <c r="L142" s="214">
        <v>2</v>
      </c>
      <c r="M142" s="214">
        <v>3.3</v>
      </c>
      <c r="N142" s="214">
        <v>370</v>
      </c>
      <c r="O142" s="214">
        <v>9</v>
      </c>
      <c r="P142" s="214">
        <v>3.4</v>
      </c>
      <c r="Q142" s="214">
        <v>67.5</v>
      </c>
      <c r="R142" s="214">
        <v>81.099999999999994</v>
      </c>
      <c r="S142" s="214">
        <v>87.5</v>
      </c>
      <c r="T142" s="214">
        <v>20.100000000000001</v>
      </c>
      <c r="U142" s="214">
        <v>240</v>
      </c>
      <c r="V142" s="214">
        <v>30300</v>
      </c>
      <c r="W142" s="214">
        <v>36100</v>
      </c>
      <c r="X142" s="214">
        <v>46000</v>
      </c>
    </row>
    <row r="143" spans="1:24" x14ac:dyDescent="0.25">
      <c r="A143" t="str">
        <f t="shared" si="3"/>
        <v>YAG5UKLevel 7Female + malePoliticsAll</v>
      </c>
      <c r="B143" s="214" t="s">
        <v>251</v>
      </c>
      <c r="C143" s="214" t="s">
        <v>184</v>
      </c>
      <c r="D143" s="214">
        <v>5</v>
      </c>
      <c r="E143" s="214" t="s">
        <v>35</v>
      </c>
      <c r="F143" s="214" t="s">
        <v>253</v>
      </c>
      <c r="G143" s="214" t="s">
        <v>246</v>
      </c>
      <c r="H143" s="214" t="s">
        <v>81</v>
      </c>
      <c r="I143" s="214" t="s">
        <v>20</v>
      </c>
      <c r="J143" s="214">
        <v>2010</v>
      </c>
      <c r="K143" s="214">
        <v>1925</v>
      </c>
      <c r="L143" s="214">
        <v>6.8</v>
      </c>
      <c r="M143" s="214">
        <v>4.3</v>
      </c>
      <c r="N143" s="214">
        <v>1795</v>
      </c>
      <c r="O143" s="214">
        <v>14.4</v>
      </c>
      <c r="P143" s="214">
        <v>5.2</v>
      </c>
      <c r="Q143" s="214">
        <v>70.099999999999994</v>
      </c>
      <c r="R143" s="214">
        <v>78</v>
      </c>
      <c r="S143" s="214">
        <v>80.400000000000006</v>
      </c>
      <c r="T143" s="214">
        <v>10.199999999999999</v>
      </c>
      <c r="U143" s="214">
        <v>1185</v>
      </c>
      <c r="V143" s="214">
        <v>25900</v>
      </c>
      <c r="W143" s="214">
        <v>36300</v>
      </c>
      <c r="X143" s="214">
        <v>52200</v>
      </c>
    </row>
    <row r="144" spans="1:24" x14ac:dyDescent="0.25">
      <c r="A144" t="str">
        <f t="shared" si="3"/>
        <v>YAG5UKLevel 7Female + malePsychologyAll</v>
      </c>
      <c r="B144" s="214" t="s">
        <v>251</v>
      </c>
      <c r="C144" s="214" t="s">
        <v>184</v>
      </c>
      <c r="D144" s="214">
        <v>5</v>
      </c>
      <c r="E144" s="214" t="s">
        <v>35</v>
      </c>
      <c r="F144" s="214" t="s">
        <v>253</v>
      </c>
      <c r="G144" s="214" t="s">
        <v>246</v>
      </c>
      <c r="H144" s="214" t="s">
        <v>55</v>
      </c>
      <c r="I144" s="214" t="s">
        <v>20</v>
      </c>
      <c r="J144" s="214">
        <v>4120</v>
      </c>
      <c r="K144" s="214">
        <v>4035</v>
      </c>
      <c r="L144" s="214">
        <v>3.4</v>
      </c>
      <c r="M144" s="214">
        <v>2</v>
      </c>
      <c r="N144" s="214">
        <v>3900</v>
      </c>
      <c r="O144" s="214">
        <v>8.3000000000000007</v>
      </c>
      <c r="P144" s="214">
        <v>3.8</v>
      </c>
      <c r="Q144" s="214">
        <v>66.599999999999994</v>
      </c>
      <c r="R144" s="214">
        <v>83.9</v>
      </c>
      <c r="S144" s="214">
        <v>87.9</v>
      </c>
      <c r="T144" s="214">
        <v>21.3</v>
      </c>
      <c r="U144" s="214">
        <v>2465</v>
      </c>
      <c r="V144" s="214">
        <v>19600</v>
      </c>
      <c r="W144" s="214">
        <v>28800</v>
      </c>
      <c r="X144" s="214">
        <v>36900</v>
      </c>
    </row>
    <row r="145" spans="1:24" x14ac:dyDescent="0.25">
      <c r="A145" t="str">
        <f t="shared" si="3"/>
        <v>YAG5UKLevel 7Female + maleSociology, social policy and anthropologyAll</v>
      </c>
      <c r="B145" s="214" t="s">
        <v>251</v>
      </c>
      <c r="C145" s="214" t="s">
        <v>184</v>
      </c>
      <c r="D145" s="214">
        <v>5</v>
      </c>
      <c r="E145" s="214" t="s">
        <v>35</v>
      </c>
      <c r="F145" s="214" t="s">
        <v>253</v>
      </c>
      <c r="G145" s="214" t="s">
        <v>246</v>
      </c>
      <c r="H145" s="214" t="s">
        <v>77</v>
      </c>
      <c r="I145" s="214" t="s">
        <v>20</v>
      </c>
      <c r="J145" s="214">
        <v>3065</v>
      </c>
      <c r="K145" s="214">
        <v>2980</v>
      </c>
      <c r="L145" s="214">
        <v>4.2</v>
      </c>
      <c r="M145" s="214">
        <v>2.7</v>
      </c>
      <c r="N145" s="214">
        <v>2855</v>
      </c>
      <c r="O145" s="214">
        <v>11.3</v>
      </c>
      <c r="P145" s="214">
        <v>5.4</v>
      </c>
      <c r="Q145" s="214">
        <v>70.099999999999994</v>
      </c>
      <c r="R145" s="214">
        <v>81.099999999999994</v>
      </c>
      <c r="S145" s="214">
        <v>83.4</v>
      </c>
      <c r="T145" s="214">
        <v>13.3</v>
      </c>
      <c r="U145" s="214">
        <v>1895</v>
      </c>
      <c r="V145" s="214">
        <v>22600</v>
      </c>
      <c r="W145" s="214">
        <v>32800</v>
      </c>
      <c r="X145" s="214">
        <v>45300</v>
      </c>
    </row>
    <row r="146" spans="1:24" x14ac:dyDescent="0.25">
      <c r="A146" t="str">
        <f t="shared" si="3"/>
        <v>YAG5UKLevel 7Female + maleSport and exercise sciencesAll</v>
      </c>
      <c r="B146" s="214" t="s">
        <v>251</v>
      </c>
      <c r="C146" s="214" t="s">
        <v>184</v>
      </c>
      <c r="D146" s="214">
        <v>5</v>
      </c>
      <c r="E146" s="214" t="s">
        <v>35</v>
      </c>
      <c r="F146" s="214" t="s">
        <v>253</v>
      </c>
      <c r="G146" s="214" t="s">
        <v>246</v>
      </c>
      <c r="H146" s="214" t="s">
        <v>53</v>
      </c>
      <c r="I146" s="214" t="s">
        <v>20</v>
      </c>
      <c r="J146" s="214">
        <v>720</v>
      </c>
      <c r="K146" s="214">
        <v>705</v>
      </c>
      <c r="L146" s="214">
        <v>1.5</v>
      </c>
      <c r="M146" s="214">
        <v>2</v>
      </c>
      <c r="N146" s="214">
        <v>695</v>
      </c>
      <c r="O146" s="214">
        <v>8.5</v>
      </c>
      <c r="P146" s="214">
        <v>3.4</v>
      </c>
      <c r="Q146" s="214">
        <v>70.900000000000006</v>
      </c>
      <c r="R146" s="214">
        <v>86.3</v>
      </c>
      <c r="S146" s="214">
        <v>88.1</v>
      </c>
      <c r="T146" s="214">
        <v>17.100000000000001</v>
      </c>
      <c r="U146" s="214">
        <v>470</v>
      </c>
      <c r="V146" s="214">
        <v>21500</v>
      </c>
      <c r="W146" s="214">
        <v>28100</v>
      </c>
      <c r="X146" s="214">
        <v>37200</v>
      </c>
    </row>
    <row r="147" spans="1:24" x14ac:dyDescent="0.25">
      <c r="A147" t="str">
        <f t="shared" si="3"/>
        <v>YAG5UKLevel 7Female + maleVeterinary sciencesAll</v>
      </c>
      <c r="B147" s="214" t="s">
        <v>251</v>
      </c>
      <c r="C147" s="214" t="s">
        <v>184</v>
      </c>
      <c r="D147" s="214">
        <v>5</v>
      </c>
      <c r="E147" s="214" t="s">
        <v>35</v>
      </c>
      <c r="F147" s="214" t="s">
        <v>253</v>
      </c>
      <c r="G147" s="214" t="s">
        <v>246</v>
      </c>
      <c r="H147" s="214" t="s">
        <v>57</v>
      </c>
      <c r="I147" s="214" t="s">
        <v>20</v>
      </c>
      <c r="J147" s="214">
        <v>100</v>
      </c>
      <c r="K147" s="214">
        <v>95</v>
      </c>
      <c r="L147" s="214">
        <v>2.1</v>
      </c>
      <c r="M147" s="214">
        <v>3.1</v>
      </c>
      <c r="N147" s="214">
        <v>95</v>
      </c>
      <c r="O147" s="214">
        <v>7.5</v>
      </c>
      <c r="P147" s="214">
        <v>4.3</v>
      </c>
      <c r="Q147" s="214">
        <v>71.099999999999994</v>
      </c>
      <c r="R147" s="214">
        <v>82.9</v>
      </c>
      <c r="S147" s="214">
        <v>88.2</v>
      </c>
      <c r="T147" s="214">
        <v>17.100000000000001</v>
      </c>
      <c r="U147" s="214">
        <v>60</v>
      </c>
      <c r="V147" s="214">
        <v>26600</v>
      </c>
      <c r="W147" s="214">
        <v>34700</v>
      </c>
      <c r="X147" s="214">
        <v>47100</v>
      </c>
    </row>
    <row r="148" spans="1:24" x14ac:dyDescent="0.25">
      <c r="A148" t="str">
        <f t="shared" si="3"/>
        <v>YAG5UKLevel 8Female + maleAgriculture, food and related studiesAll</v>
      </c>
      <c r="B148" s="214" t="s">
        <v>251</v>
      </c>
      <c r="C148" s="214" t="s">
        <v>184</v>
      </c>
      <c r="D148" s="214">
        <v>5</v>
      </c>
      <c r="E148" s="214" t="s">
        <v>35</v>
      </c>
      <c r="F148" s="214" t="s">
        <v>248</v>
      </c>
      <c r="G148" s="214" t="s">
        <v>246</v>
      </c>
      <c r="H148" s="214" t="s">
        <v>59</v>
      </c>
      <c r="I148" s="214" t="s">
        <v>20</v>
      </c>
      <c r="J148" s="214">
        <v>40</v>
      </c>
      <c r="K148" s="214">
        <v>40</v>
      </c>
      <c r="L148" s="214">
        <v>0</v>
      </c>
      <c r="M148" s="214">
        <v>6.1</v>
      </c>
      <c r="N148" s="214">
        <v>40</v>
      </c>
      <c r="O148" s="214">
        <v>14.3</v>
      </c>
      <c r="P148" s="214">
        <v>0</v>
      </c>
      <c r="Q148" s="214">
        <v>85.7</v>
      </c>
      <c r="R148" s="214">
        <v>85.7</v>
      </c>
      <c r="S148" s="214">
        <v>85.7</v>
      </c>
      <c r="T148" s="214">
        <v>0</v>
      </c>
      <c r="U148" s="214">
        <v>35</v>
      </c>
      <c r="V148" s="214">
        <v>25900</v>
      </c>
      <c r="W148" s="214">
        <v>34300</v>
      </c>
      <c r="X148" s="214">
        <v>41200</v>
      </c>
    </row>
    <row r="149" spans="1:24" x14ac:dyDescent="0.25">
      <c r="A149" t="str">
        <f t="shared" si="3"/>
        <v>YAG5UKLevel 8Female + maleAllied healthAll</v>
      </c>
      <c r="B149" s="214" t="s">
        <v>251</v>
      </c>
      <c r="C149" s="214" t="s">
        <v>184</v>
      </c>
      <c r="D149" s="214">
        <v>5</v>
      </c>
      <c r="E149" s="214" t="s">
        <v>35</v>
      </c>
      <c r="F149" s="214" t="s">
        <v>248</v>
      </c>
      <c r="G149" s="214" t="s">
        <v>246</v>
      </c>
      <c r="H149" s="214" t="s">
        <v>142</v>
      </c>
      <c r="I149" s="214" t="s">
        <v>20</v>
      </c>
      <c r="J149" s="214">
        <v>280</v>
      </c>
      <c r="K149" s="214">
        <v>270</v>
      </c>
      <c r="L149" s="214">
        <v>5.7</v>
      </c>
      <c r="M149" s="214">
        <v>4.2</v>
      </c>
      <c r="N149" s="214">
        <v>255</v>
      </c>
      <c r="O149" s="214">
        <v>9.6999999999999993</v>
      </c>
      <c r="P149" s="214">
        <v>3</v>
      </c>
      <c r="Q149" s="214">
        <v>82.3</v>
      </c>
      <c r="R149" s="214">
        <v>86.9</v>
      </c>
      <c r="S149" s="214">
        <v>87.3</v>
      </c>
      <c r="T149" s="214">
        <v>5</v>
      </c>
      <c r="U149" s="214">
        <v>200</v>
      </c>
      <c r="V149" s="214">
        <v>24800</v>
      </c>
      <c r="W149" s="214">
        <v>38000</v>
      </c>
      <c r="X149" s="214">
        <v>50000</v>
      </c>
    </row>
    <row r="150" spans="1:24" x14ac:dyDescent="0.25">
      <c r="A150" t="str">
        <f t="shared" si="3"/>
        <v>YAG5UKLevel 8Female + maleArchitecture, building and planningAll</v>
      </c>
      <c r="B150" s="214" t="s">
        <v>251</v>
      </c>
      <c r="C150" s="214" t="s">
        <v>184</v>
      </c>
      <c r="D150" s="214">
        <v>5</v>
      </c>
      <c r="E150" s="214" t="s">
        <v>35</v>
      </c>
      <c r="F150" s="214" t="s">
        <v>248</v>
      </c>
      <c r="G150" s="214" t="s">
        <v>246</v>
      </c>
      <c r="H150" s="214" t="s">
        <v>74</v>
      </c>
      <c r="I150" s="214" t="s">
        <v>20</v>
      </c>
      <c r="J150" s="214">
        <v>95</v>
      </c>
      <c r="K150" s="214">
        <v>90</v>
      </c>
      <c r="L150" s="214">
        <v>4.3</v>
      </c>
      <c r="M150" s="214">
        <v>5.3</v>
      </c>
      <c r="N150" s="214">
        <v>85</v>
      </c>
      <c r="O150" s="214">
        <v>14.2</v>
      </c>
      <c r="P150" s="214">
        <v>8.3000000000000007</v>
      </c>
      <c r="Q150" s="214">
        <v>73.2</v>
      </c>
      <c r="R150" s="214">
        <v>77.599999999999994</v>
      </c>
      <c r="S150" s="214">
        <v>77.599999999999994</v>
      </c>
      <c r="T150" s="214">
        <v>4.3</v>
      </c>
      <c r="U150" s="214">
        <v>55</v>
      </c>
      <c r="V150" s="214">
        <v>22900</v>
      </c>
      <c r="W150" s="214">
        <v>37400</v>
      </c>
      <c r="X150" s="214">
        <v>50000</v>
      </c>
    </row>
    <row r="151" spans="1:24" x14ac:dyDescent="0.25">
      <c r="A151" t="str">
        <f t="shared" si="3"/>
        <v>YAG5UKLevel 8Female + maleBiosciencesAll</v>
      </c>
      <c r="B151" s="214" t="s">
        <v>251</v>
      </c>
      <c r="C151" s="214" t="s">
        <v>184</v>
      </c>
      <c r="D151" s="214">
        <v>5</v>
      </c>
      <c r="E151" s="214" t="s">
        <v>35</v>
      </c>
      <c r="F151" s="214" t="s">
        <v>248</v>
      </c>
      <c r="G151" s="214" t="s">
        <v>246</v>
      </c>
      <c r="H151" s="214" t="s">
        <v>51</v>
      </c>
      <c r="I151" s="214" t="s">
        <v>20</v>
      </c>
      <c r="J151" s="214">
        <v>805</v>
      </c>
      <c r="K151" s="214">
        <v>765</v>
      </c>
      <c r="L151" s="214">
        <v>5</v>
      </c>
      <c r="M151" s="214">
        <v>4.8</v>
      </c>
      <c r="N151" s="214">
        <v>730</v>
      </c>
      <c r="O151" s="214">
        <v>11.9</v>
      </c>
      <c r="P151" s="214">
        <v>4</v>
      </c>
      <c r="Q151" s="214">
        <v>80.099999999999994</v>
      </c>
      <c r="R151" s="214">
        <v>83.8</v>
      </c>
      <c r="S151" s="214">
        <v>84.1</v>
      </c>
      <c r="T151" s="214">
        <v>4</v>
      </c>
      <c r="U151" s="214">
        <v>550</v>
      </c>
      <c r="V151" s="214">
        <v>28800</v>
      </c>
      <c r="W151" s="214">
        <v>35400</v>
      </c>
      <c r="X151" s="214">
        <v>43400</v>
      </c>
    </row>
    <row r="152" spans="1:24" x14ac:dyDescent="0.25">
      <c r="A152" t="str">
        <f t="shared" si="3"/>
        <v>YAG5UKLevel 8Female + maleBusiness and managementAll</v>
      </c>
      <c r="B152" s="214" t="s">
        <v>251</v>
      </c>
      <c r="C152" s="214" t="s">
        <v>184</v>
      </c>
      <c r="D152" s="214">
        <v>5</v>
      </c>
      <c r="E152" s="214" t="s">
        <v>35</v>
      </c>
      <c r="F152" s="214" t="s">
        <v>248</v>
      </c>
      <c r="G152" s="214" t="s">
        <v>246</v>
      </c>
      <c r="H152" s="214" t="s">
        <v>87</v>
      </c>
      <c r="I152" s="214" t="s">
        <v>20</v>
      </c>
      <c r="J152" s="214">
        <v>300</v>
      </c>
      <c r="K152" s="214">
        <v>290</v>
      </c>
      <c r="L152" s="214">
        <v>7.6</v>
      </c>
      <c r="M152" s="214">
        <v>4.2</v>
      </c>
      <c r="N152" s="214">
        <v>265</v>
      </c>
      <c r="O152" s="214">
        <v>16.899999999999999</v>
      </c>
      <c r="P152" s="214">
        <v>3</v>
      </c>
      <c r="Q152" s="214">
        <v>74.5</v>
      </c>
      <c r="R152" s="214">
        <v>79.7</v>
      </c>
      <c r="S152" s="214">
        <v>80.099999999999994</v>
      </c>
      <c r="T152" s="214">
        <v>5.6</v>
      </c>
      <c r="U152" s="214">
        <v>180</v>
      </c>
      <c r="V152" s="214">
        <v>29900</v>
      </c>
      <c r="W152" s="214">
        <v>44500</v>
      </c>
      <c r="X152" s="214">
        <v>54800</v>
      </c>
    </row>
    <row r="153" spans="1:24" x14ac:dyDescent="0.25">
      <c r="A153" t="str">
        <f t="shared" si="3"/>
        <v>YAG5UKLevel 8Female + maleCeltic studiesAll</v>
      </c>
      <c r="B153" s="214" t="s">
        <v>251</v>
      </c>
      <c r="C153" s="214" t="s">
        <v>184</v>
      </c>
      <c r="D153" s="214">
        <v>5</v>
      </c>
      <c r="E153" s="214" t="s">
        <v>35</v>
      </c>
      <c r="F153" s="214" t="s">
        <v>248</v>
      </c>
      <c r="G153" s="214" t="s">
        <v>246</v>
      </c>
      <c r="H153" s="214" t="s">
        <v>92</v>
      </c>
      <c r="I153" s="214" t="s">
        <v>20</v>
      </c>
      <c r="J153" s="214">
        <v>0</v>
      </c>
      <c r="K153" s="214">
        <v>0</v>
      </c>
      <c r="L153" s="214">
        <v>0</v>
      </c>
      <c r="M153" s="214">
        <v>0</v>
      </c>
      <c r="N153" s="214">
        <v>0</v>
      </c>
      <c r="O153" s="214">
        <v>0</v>
      </c>
      <c r="P153" s="214">
        <v>0</v>
      </c>
      <c r="Q153" s="214">
        <v>100</v>
      </c>
      <c r="R153" s="214">
        <v>100</v>
      </c>
      <c r="S153" s="214">
        <v>100</v>
      </c>
      <c r="T153" s="214">
        <v>0</v>
      </c>
      <c r="U153" s="214" t="s">
        <v>140</v>
      </c>
      <c r="V153" s="214" t="s">
        <v>140</v>
      </c>
      <c r="W153" s="214" t="s">
        <v>140</v>
      </c>
      <c r="X153" s="214" t="s">
        <v>140</v>
      </c>
    </row>
    <row r="154" spans="1:24" x14ac:dyDescent="0.25">
      <c r="A154" t="str">
        <f t="shared" si="3"/>
        <v>YAG5UKLevel 8Female + maleChemistryAll</v>
      </c>
      <c r="B154" s="214" t="s">
        <v>251</v>
      </c>
      <c r="C154" s="214" t="s">
        <v>184</v>
      </c>
      <c r="D154" s="214">
        <v>5</v>
      </c>
      <c r="E154" s="214" t="s">
        <v>35</v>
      </c>
      <c r="F154" s="214" t="s">
        <v>248</v>
      </c>
      <c r="G154" s="214" t="s">
        <v>246</v>
      </c>
      <c r="H154" s="214" t="s">
        <v>63</v>
      </c>
      <c r="I154" s="214" t="s">
        <v>20</v>
      </c>
      <c r="J154" s="214">
        <v>535</v>
      </c>
      <c r="K154" s="214">
        <v>510</v>
      </c>
      <c r="L154" s="214">
        <v>3.2</v>
      </c>
      <c r="M154" s="214">
        <v>4.2</v>
      </c>
      <c r="N154" s="214">
        <v>495</v>
      </c>
      <c r="O154" s="214">
        <v>10.6</v>
      </c>
      <c r="P154" s="214">
        <v>4.0999999999999996</v>
      </c>
      <c r="Q154" s="214">
        <v>82.4</v>
      </c>
      <c r="R154" s="214">
        <v>85.1</v>
      </c>
      <c r="S154" s="214">
        <v>85.3</v>
      </c>
      <c r="T154" s="214">
        <v>2.9</v>
      </c>
      <c r="U154" s="214">
        <v>400</v>
      </c>
      <c r="V154" s="214">
        <v>31400</v>
      </c>
      <c r="W154" s="214">
        <v>37200</v>
      </c>
      <c r="X154" s="214">
        <v>46000</v>
      </c>
    </row>
    <row r="155" spans="1:24" x14ac:dyDescent="0.25">
      <c r="A155" t="str">
        <f t="shared" si="3"/>
        <v>YAG5UKLevel 8Female + maleCombined and general studiesAll</v>
      </c>
      <c r="B155" s="214" t="s">
        <v>251</v>
      </c>
      <c r="C155" s="214" t="s">
        <v>184</v>
      </c>
      <c r="D155" s="214">
        <v>5</v>
      </c>
      <c r="E155" s="214" t="s">
        <v>35</v>
      </c>
      <c r="F155" s="214" t="s">
        <v>248</v>
      </c>
      <c r="G155" s="214" t="s">
        <v>246</v>
      </c>
      <c r="H155" s="214" t="s">
        <v>103</v>
      </c>
      <c r="I155" s="214" t="s">
        <v>20</v>
      </c>
      <c r="J155" s="214">
        <v>10</v>
      </c>
      <c r="K155" s="214">
        <v>10</v>
      </c>
      <c r="L155" s="214">
        <v>0</v>
      </c>
      <c r="M155" s="214">
        <v>0</v>
      </c>
      <c r="N155" s="214">
        <v>10</v>
      </c>
      <c r="O155" s="214">
        <v>0</v>
      </c>
      <c r="P155" s="214">
        <v>0</v>
      </c>
      <c r="Q155" s="214">
        <v>100</v>
      </c>
      <c r="R155" s="214">
        <v>100</v>
      </c>
      <c r="S155" s="214">
        <v>100</v>
      </c>
      <c r="T155" s="214">
        <v>0</v>
      </c>
      <c r="U155" s="214" t="s">
        <v>140</v>
      </c>
      <c r="V155" s="214" t="s">
        <v>140</v>
      </c>
      <c r="W155" s="214" t="s">
        <v>140</v>
      </c>
      <c r="X155" s="214" t="s">
        <v>140</v>
      </c>
    </row>
    <row r="156" spans="1:24" x14ac:dyDescent="0.25">
      <c r="A156" t="str">
        <f t="shared" si="3"/>
        <v>YAG5UKLevel 8Female + maleComputingAll</v>
      </c>
      <c r="B156" s="214" t="s">
        <v>251</v>
      </c>
      <c r="C156" s="214" t="s">
        <v>184</v>
      </c>
      <c r="D156" s="214">
        <v>5</v>
      </c>
      <c r="E156" s="214" t="s">
        <v>35</v>
      </c>
      <c r="F156" s="214" t="s">
        <v>248</v>
      </c>
      <c r="G156" s="214" t="s">
        <v>246</v>
      </c>
      <c r="H156" s="214" t="s">
        <v>71</v>
      </c>
      <c r="I156" s="214" t="s">
        <v>20</v>
      </c>
      <c r="J156" s="214">
        <v>310</v>
      </c>
      <c r="K156" s="214">
        <v>290</v>
      </c>
      <c r="L156" s="214">
        <v>4.8</v>
      </c>
      <c r="M156" s="214">
        <v>5.8</v>
      </c>
      <c r="N156" s="214">
        <v>280</v>
      </c>
      <c r="O156" s="214">
        <v>15.9</v>
      </c>
      <c r="P156" s="214">
        <v>1.9</v>
      </c>
      <c r="Q156" s="214">
        <v>79.599999999999994</v>
      </c>
      <c r="R156" s="214">
        <v>81.5</v>
      </c>
      <c r="S156" s="214">
        <v>82.2</v>
      </c>
      <c r="T156" s="214">
        <v>2.6</v>
      </c>
      <c r="U156" s="214">
        <v>210</v>
      </c>
      <c r="V156" s="214">
        <v>33200</v>
      </c>
      <c r="W156" s="214">
        <v>42300</v>
      </c>
      <c r="X156" s="214">
        <v>60600</v>
      </c>
    </row>
    <row r="157" spans="1:24" x14ac:dyDescent="0.25">
      <c r="A157" t="str">
        <f t="shared" si="3"/>
        <v>YAG5UKLevel 8Female + maleCreative arts and designAll</v>
      </c>
      <c r="B157" s="214" t="s">
        <v>251</v>
      </c>
      <c r="C157" s="214" t="s">
        <v>184</v>
      </c>
      <c r="D157" s="214">
        <v>5</v>
      </c>
      <c r="E157" s="214" t="s">
        <v>35</v>
      </c>
      <c r="F157" s="214" t="s">
        <v>248</v>
      </c>
      <c r="G157" s="214" t="s">
        <v>246</v>
      </c>
      <c r="H157" s="214" t="s">
        <v>99</v>
      </c>
      <c r="I157" s="214" t="s">
        <v>20</v>
      </c>
      <c r="J157" s="214">
        <v>150</v>
      </c>
      <c r="K157" s="214">
        <v>140</v>
      </c>
      <c r="L157" s="214">
        <v>4.3</v>
      </c>
      <c r="M157" s="214">
        <v>5.4</v>
      </c>
      <c r="N157" s="214">
        <v>135</v>
      </c>
      <c r="O157" s="214">
        <v>11.4</v>
      </c>
      <c r="P157" s="214">
        <v>2.6</v>
      </c>
      <c r="Q157" s="214">
        <v>84.5</v>
      </c>
      <c r="R157" s="214">
        <v>86</v>
      </c>
      <c r="S157" s="214">
        <v>86</v>
      </c>
      <c r="T157" s="214">
        <v>1.5</v>
      </c>
      <c r="U157" s="214">
        <v>105</v>
      </c>
      <c r="V157" s="214">
        <v>15700</v>
      </c>
      <c r="W157" s="214">
        <v>30300</v>
      </c>
      <c r="X157" s="214">
        <v>41600</v>
      </c>
    </row>
    <row r="158" spans="1:24" x14ac:dyDescent="0.25">
      <c r="A158" t="str">
        <f t="shared" si="3"/>
        <v>YAG5UKLevel 8Female + maleEconomicsAll</v>
      </c>
      <c r="B158" s="214" t="s">
        <v>251</v>
      </c>
      <c r="C158" s="214" t="s">
        <v>184</v>
      </c>
      <c r="D158" s="214">
        <v>5</v>
      </c>
      <c r="E158" s="214" t="s">
        <v>35</v>
      </c>
      <c r="F158" s="214" t="s">
        <v>248</v>
      </c>
      <c r="G158" s="214" t="s">
        <v>246</v>
      </c>
      <c r="H158" s="214" t="s">
        <v>79</v>
      </c>
      <c r="I158" s="214" t="s">
        <v>20</v>
      </c>
      <c r="J158" s="214">
        <v>55</v>
      </c>
      <c r="K158" s="214">
        <v>50</v>
      </c>
      <c r="L158" s="214">
        <v>9.6999999999999993</v>
      </c>
      <c r="M158" s="214">
        <v>6.6</v>
      </c>
      <c r="N158" s="214">
        <v>45</v>
      </c>
      <c r="O158" s="214">
        <v>13</v>
      </c>
      <c r="P158" s="214">
        <v>2.2000000000000002</v>
      </c>
      <c r="Q158" s="214">
        <v>84.7</v>
      </c>
      <c r="R158" s="214">
        <v>84.7</v>
      </c>
      <c r="S158" s="214">
        <v>84.7</v>
      </c>
      <c r="T158" s="214">
        <v>0</v>
      </c>
      <c r="U158" s="214">
        <v>35</v>
      </c>
      <c r="V158" s="214">
        <v>40900</v>
      </c>
      <c r="W158" s="214">
        <v>46700</v>
      </c>
      <c r="X158" s="214">
        <v>61000</v>
      </c>
    </row>
    <row r="159" spans="1:24" x14ac:dyDescent="0.25">
      <c r="A159" t="str">
        <f t="shared" si="3"/>
        <v>YAG5UKLevel 8Female + maleEducation and teachingAll</v>
      </c>
      <c r="B159" s="214" t="s">
        <v>251</v>
      </c>
      <c r="C159" s="214" t="s">
        <v>184</v>
      </c>
      <c r="D159" s="214">
        <v>5</v>
      </c>
      <c r="E159" s="214" t="s">
        <v>35</v>
      </c>
      <c r="F159" s="214" t="s">
        <v>248</v>
      </c>
      <c r="G159" s="214" t="s">
        <v>246</v>
      </c>
      <c r="H159" s="214" t="s">
        <v>101</v>
      </c>
      <c r="I159" s="214" t="s">
        <v>20</v>
      </c>
      <c r="J159" s="214">
        <v>450</v>
      </c>
      <c r="K159" s="214">
        <v>435</v>
      </c>
      <c r="L159" s="214">
        <v>4.4000000000000004</v>
      </c>
      <c r="M159" s="214">
        <v>3.1</v>
      </c>
      <c r="N159" s="214">
        <v>420</v>
      </c>
      <c r="O159" s="214">
        <v>9</v>
      </c>
      <c r="P159" s="214">
        <v>3.4</v>
      </c>
      <c r="Q159" s="214">
        <v>83.6</v>
      </c>
      <c r="R159" s="214">
        <v>87.2</v>
      </c>
      <c r="S159" s="214">
        <v>87.7</v>
      </c>
      <c r="T159" s="214">
        <v>4.0999999999999996</v>
      </c>
      <c r="U159" s="214">
        <v>320</v>
      </c>
      <c r="V159" s="214">
        <v>21200</v>
      </c>
      <c r="W159" s="214">
        <v>40200</v>
      </c>
      <c r="X159" s="214">
        <v>47400</v>
      </c>
    </row>
    <row r="160" spans="1:24" x14ac:dyDescent="0.25">
      <c r="A160" t="str">
        <f t="shared" si="3"/>
        <v>YAG5UKLevel 8Female + maleEngineeringAll</v>
      </c>
      <c r="B160" s="214" t="s">
        <v>251</v>
      </c>
      <c r="C160" s="214" t="s">
        <v>184</v>
      </c>
      <c r="D160" s="214">
        <v>5</v>
      </c>
      <c r="E160" s="214" t="s">
        <v>35</v>
      </c>
      <c r="F160" s="214" t="s">
        <v>248</v>
      </c>
      <c r="G160" s="214" t="s">
        <v>246</v>
      </c>
      <c r="H160" s="214" t="s">
        <v>68</v>
      </c>
      <c r="I160" s="214" t="s">
        <v>20</v>
      </c>
      <c r="J160" s="214">
        <v>810</v>
      </c>
      <c r="K160" s="214">
        <v>760</v>
      </c>
      <c r="L160" s="214">
        <v>6.3</v>
      </c>
      <c r="M160" s="214">
        <v>6</v>
      </c>
      <c r="N160" s="214">
        <v>715</v>
      </c>
      <c r="O160" s="214">
        <v>16</v>
      </c>
      <c r="P160" s="214">
        <v>4.3</v>
      </c>
      <c r="Q160" s="214">
        <v>75.599999999999994</v>
      </c>
      <c r="R160" s="214">
        <v>79</v>
      </c>
      <c r="S160" s="214">
        <v>79.7</v>
      </c>
      <c r="T160" s="214">
        <v>4.0999999999999996</v>
      </c>
      <c r="U160" s="214">
        <v>520</v>
      </c>
      <c r="V160" s="214">
        <v>34300</v>
      </c>
      <c r="W160" s="214">
        <v>41600</v>
      </c>
      <c r="X160" s="214">
        <v>52600</v>
      </c>
    </row>
    <row r="161" spans="1:24" x14ac:dyDescent="0.25">
      <c r="A161" t="str">
        <f t="shared" si="3"/>
        <v>YAG5UKLevel 8Female + maleEnglish studiesAll</v>
      </c>
      <c r="B161" s="214" t="s">
        <v>251</v>
      </c>
      <c r="C161" s="214" t="s">
        <v>184</v>
      </c>
      <c r="D161" s="214">
        <v>5</v>
      </c>
      <c r="E161" s="214" t="s">
        <v>35</v>
      </c>
      <c r="F161" s="214" t="s">
        <v>248</v>
      </c>
      <c r="G161" s="214" t="s">
        <v>246</v>
      </c>
      <c r="H161" s="214" t="s">
        <v>90</v>
      </c>
      <c r="I161" s="214" t="s">
        <v>20</v>
      </c>
      <c r="J161" s="214">
        <v>310</v>
      </c>
      <c r="K161" s="214">
        <v>300</v>
      </c>
      <c r="L161" s="214">
        <v>3.3</v>
      </c>
      <c r="M161" s="214">
        <v>3.2</v>
      </c>
      <c r="N161" s="214">
        <v>290</v>
      </c>
      <c r="O161" s="214">
        <v>13.2</v>
      </c>
      <c r="P161" s="214">
        <v>6.1</v>
      </c>
      <c r="Q161" s="214">
        <v>77</v>
      </c>
      <c r="R161" s="214">
        <v>80.8</v>
      </c>
      <c r="S161" s="214">
        <v>80.8</v>
      </c>
      <c r="T161" s="214">
        <v>3.8</v>
      </c>
      <c r="U161" s="214">
        <v>210</v>
      </c>
      <c r="V161" s="214">
        <v>19700</v>
      </c>
      <c r="W161" s="214">
        <v>33600</v>
      </c>
      <c r="X161" s="214">
        <v>39400</v>
      </c>
    </row>
    <row r="162" spans="1:24" x14ac:dyDescent="0.25">
      <c r="A162" t="str">
        <f t="shared" si="3"/>
        <v>YAG5UKLevel 8Female + maleGeneral, applied and forensic sciencesAll</v>
      </c>
      <c r="B162" s="214" t="s">
        <v>251</v>
      </c>
      <c r="C162" s="214" t="s">
        <v>184</v>
      </c>
      <c r="D162" s="214">
        <v>5</v>
      </c>
      <c r="E162" s="214" t="s">
        <v>35</v>
      </c>
      <c r="F162" s="214" t="s">
        <v>248</v>
      </c>
      <c r="G162" s="214" t="s">
        <v>246</v>
      </c>
      <c r="H162" s="214" t="s">
        <v>143</v>
      </c>
      <c r="I162" s="214" t="s">
        <v>20</v>
      </c>
      <c r="J162" s="214">
        <v>55</v>
      </c>
      <c r="K162" s="214">
        <v>55</v>
      </c>
      <c r="L162" s="214">
        <v>2.5</v>
      </c>
      <c r="M162" s="214">
        <v>5.3</v>
      </c>
      <c r="N162" s="214">
        <v>55</v>
      </c>
      <c r="O162" s="214">
        <v>12</v>
      </c>
      <c r="P162" s="214">
        <v>4.7</v>
      </c>
      <c r="Q162" s="214">
        <v>79.5</v>
      </c>
      <c r="R162" s="214">
        <v>83.3</v>
      </c>
      <c r="S162" s="214">
        <v>83.3</v>
      </c>
      <c r="T162" s="214">
        <v>3.8</v>
      </c>
      <c r="U162" s="214">
        <v>40</v>
      </c>
      <c r="V162" s="214">
        <v>25200</v>
      </c>
      <c r="W162" s="214">
        <v>31000</v>
      </c>
      <c r="X162" s="214">
        <v>40900</v>
      </c>
    </row>
    <row r="163" spans="1:24" x14ac:dyDescent="0.25">
      <c r="A163" t="str">
        <f t="shared" si="3"/>
        <v>YAG5UKLevel 8Female + maleGeography, earth and environmental studiesAll</v>
      </c>
      <c r="B163" s="214" t="s">
        <v>251</v>
      </c>
      <c r="C163" s="214" t="s">
        <v>184</v>
      </c>
      <c r="D163" s="214">
        <v>5</v>
      </c>
      <c r="E163" s="214" t="s">
        <v>35</v>
      </c>
      <c r="F163" s="214" t="s">
        <v>248</v>
      </c>
      <c r="G163" s="214" t="s">
        <v>246</v>
      </c>
      <c r="H163" s="214" t="s">
        <v>144</v>
      </c>
      <c r="I163" s="214" t="s">
        <v>20</v>
      </c>
      <c r="J163" s="214">
        <v>420</v>
      </c>
      <c r="K163" s="214">
        <v>390</v>
      </c>
      <c r="L163" s="214">
        <v>3.1</v>
      </c>
      <c r="M163" s="214">
        <v>7.3</v>
      </c>
      <c r="N163" s="214">
        <v>375</v>
      </c>
      <c r="O163" s="214">
        <v>12.6</v>
      </c>
      <c r="P163" s="214">
        <v>1.7</v>
      </c>
      <c r="Q163" s="214">
        <v>80</v>
      </c>
      <c r="R163" s="214">
        <v>84.8</v>
      </c>
      <c r="S163" s="214">
        <v>85.6</v>
      </c>
      <c r="T163" s="214">
        <v>5.7</v>
      </c>
      <c r="U163" s="214">
        <v>285</v>
      </c>
      <c r="V163" s="214">
        <v>24800</v>
      </c>
      <c r="W163" s="214">
        <v>33200</v>
      </c>
      <c r="X163" s="214">
        <v>40500</v>
      </c>
    </row>
    <row r="164" spans="1:24" x14ac:dyDescent="0.25">
      <c r="A164" t="str">
        <f t="shared" si="3"/>
        <v>YAG5UKLevel 8Female + maleHealth and social careAll</v>
      </c>
      <c r="B164" s="214" t="s">
        <v>251</v>
      </c>
      <c r="C164" s="214" t="s">
        <v>184</v>
      </c>
      <c r="D164" s="214">
        <v>5</v>
      </c>
      <c r="E164" s="214" t="s">
        <v>35</v>
      </c>
      <c r="F164" s="214" t="s">
        <v>248</v>
      </c>
      <c r="G164" s="214" t="s">
        <v>246</v>
      </c>
      <c r="H164" s="214" t="s">
        <v>83</v>
      </c>
      <c r="I164" s="214" t="s">
        <v>20</v>
      </c>
      <c r="J164" s="214">
        <v>30</v>
      </c>
      <c r="K164" s="214">
        <v>30</v>
      </c>
      <c r="L164" s="214">
        <v>3.5</v>
      </c>
      <c r="M164" s="214">
        <v>10</v>
      </c>
      <c r="N164" s="214">
        <v>30</v>
      </c>
      <c r="O164" s="214">
        <v>3.6</v>
      </c>
      <c r="P164" s="214">
        <v>0</v>
      </c>
      <c r="Q164" s="214">
        <v>82.5</v>
      </c>
      <c r="R164" s="214">
        <v>92.8</v>
      </c>
      <c r="S164" s="214">
        <v>96.4</v>
      </c>
      <c r="T164" s="214">
        <v>13.8</v>
      </c>
      <c r="U164" s="214">
        <v>20</v>
      </c>
      <c r="V164" s="214">
        <v>18200</v>
      </c>
      <c r="W164" s="214">
        <v>32800</v>
      </c>
      <c r="X164" s="214">
        <v>45300</v>
      </c>
    </row>
    <row r="165" spans="1:24" x14ac:dyDescent="0.25">
      <c r="A165" t="str">
        <f t="shared" si="3"/>
        <v>YAG5UKLevel 8Female + maleHistory and archaeologyAll</v>
      </c>
      <c r="B165" s="214" t="s">
        <v>251</v>
      </c>
      <c r="C165" s="214" t="s">
        <v>184</v>
      </c>
      <c r="D165" s="214">
        <v>5</v>
      </c>
      <c r="E165" s="214" t="s">
        <v>35</v>
      </c>
      <c r="F165" s="214" t="s">
        <v>248</v>
      </c>
      <c r="G165" s="214" t="s">
        <v>246</v>
      </c>
      <c r="H165" s="214" t="s">
        <v>95</v>
      </c>
      <c r="I165" s="214" t="s">
        <v>20</v>
      </c>
      <c r="J165" s="214">
        <v>475</v>
      </c>
      <c r="K165" s="214">
        <v>460</v>
      </c>
      <c r="L165" s="214">
        <v>3.4</v>
      </c>
      <c r="M165" s="214">
        <v>2.7</v>
      </c>
      <c r="N165" s="214">
        <v>445</v>
      </c>
      <c r="O165" s="214">
        <v>14.8</v>
      </c>
      <c r="P165" s="214">
        <v>5.5</v>
      </c>
      <c r="Q165" s="214">
        <v>74.400000000000006</v>
      </c>
      <c r="R165" s="214">
        <v>79.3</v>
      </c>
      <c r="S165" s="214">
        <v>79.7</v>
      </c>
      <c r="T165" s="214">
        <v>5.3</v>
      </c>
      <c r="U165" s="214">
        <v>310</v>
      </c>
      <c r="V165" s="214">
        <v>19000</v>
      </c>
      <c r="W165" s="214">
        <v>32800</v>
      </c>
      <c r="X165" s="214">
        <v>39400</v>
      </c>
    </row>
    <row r="166" spans="1:24" x14ac:dyDescent="0.25">
      <c r="A166" t="str">
        <f t="shared" si="3"/>
        <v>YAG5UKLevel 8Female + maleLanguages and area studiesAll</v>
      </c>
      <c r="B166" s="214" t="s">
        <v>251</v>
      </c>
      <c r="C166" s="214" t="s">
        <v>184</v>
      </c>
      <c r="D166" s="214">
        <v>5</v>
      </c>
      <c r="E166" s="214" t="s">
        <v>35</v>
      </c>
      <c r="F166" s="214" t="s">
        <v>248</v>
      </c>
      <c r="G166" s="214" t="s">
        <v>246</v>
      </c>
      <c r="H166" s="214" t="s">
        <v>168</v>
      </c>
      <c r="I166" s="214" t="s">
        <v>20</v>
      </c>
      <c r="J166" s="214">
        <v>220</v>
      </c>
      <c r="K166" s="214">
        <v>210</v>
      </c>
      <c r="L166" s="214">
        <v>5.2</v>
      </c>
      <c r="M166" s="214">
        <v>4.0999999999999996</v>
      </c>
      <c r="N166" s="214">
        <v>200</v>
      </c>
      <c r="O166" s="214">
        <v>19.7</v>
      </c>
      <c r="P166" s="214">
        <v>3.7</v>
      </c>
      <c r="Q166" s="214">
        <v>72.8</v>
      </c>
      <c r="R166" s="214">
        <v>76.5</v>
      </c>
      <c r="S166" s="214">
        <v>76.5</v>
      </c>
      <c r="T166" s="214">
        <v>3.7</v>
      </c>
      <c r="U166" s="214">
        <v>125</v>
      </c>
      <c r="V166" s="214">
        <v>15300</v>
      </c>
      <c r="W166" s="214">
        <v>29200</v>
      </c>
      <c r="X166" s="214">
        <v>38300</v>
      </c>
    </row>
    <row r="167" spans="1:24" x14ac:dyDescent="0.25">
      <c r="A167" t="str">
        <f t="shared" si="3"/>
        <v>YAG5UKLevel 8Female + maleLawAll</v>
      </c>
      <c r="B167" s="214" t="s">
        <v>251</v>
      </c>
      <c r="C167" s="214" t="s">
        <v>184</v>
      </c>
      <c r="D167" s="214">
        <v>5</v>
      </c>
      <c r="E167" s="214" t="s">
        <v>35</v>
      </c>
      <c r="F167" s="214" t="s">
        <v>248</v>
      </c>
      <c r="G167" s="214" t="s">
        <v>246</v>
      </c>
      <c r="H167" s="214" t="s">
        <v>85</v>
      </c>
      <c r="I167" s="214" t="s">
        <v>20</v>
      </c>
      <c r="J167" s="214">
        <v>115</v>
      </c>
      <c r="K167" s="214">
        <v>110</v>
      </c>
      <c r="L167" s="214">
        <v>7.2</v>
      </c>
      <c r="M167" s="214">
        <v>4.3</v>
      </c>
      <c r="N167" s="214">
        <v>105</v>
      </c>
      <c r="O167" s="214">
        <v>12.6</v>
      </c>
      <c r="P167" s="214">
        <v>3.9</v>
      </c>
      <c r="Q167" s="214">
        <v>76.7</v>
      </c>
      <c r="R167" s="214">
        <v>83.5</v>
      </c>
      <c r="S167" s="214">
        <v>83.5</v>
      </c>
      <c r="T167" s="214">
        <v>6.8</v>
      </c>
      <c r="U167" s="214">
        <v>75</v>
      </c>
      <c r="V167" s="214">
        <v>35700</v>
      </c>
      <c r="W167" s="214">
        <v>42700</v>
      </c>
      <c r="X167" s="214">
        <v>52900</v>
      </c>
    </row>
    <row r="168" spans="1:24" x14ac:dyDescent="0.25">
      <c r="A168" t="str">
        <f t="shared" si="3"/>
        <v>YAG5UKLevel 8Female + maleMaterials and technologyAll</v>
      </c>
      <c r="B168" s="214" t="s">
        <v>251</v>
      </c>
      <c r="C168" s="214" t="s">
        <v>184</v>
      </c>
      <c r="D168" s="214">
        <v>5</v>
      </c>
      <c r="E168" s="214" t="s">
        <v>35</v>
      </c>
      <c r="F168" s="214" t="s">
        <v>248</v>
      </c>
      <c r="G168" s="214" t="s">
        <v>246</v>
      </c>
      <c r="H168" s="214" t="s">
        <v>145</v>
      </c>
      <c r="I168" s="214" t="s">
        <v>20</v>
      </c>
      <c r="J168" s="214">
        <v>185</v>
      </c>
      <c r="K168" s="214">
        <v>170</v>
      </c>
      <c r="L168" s="214">
        <v>5.2</v>
      </c>
      <c r="M168" s="214">
        <v>7.7</v>
      </c>
      <c r="N168" s="214">
        <v>160</v>
      </c>
      <c r="O168" s="214">
        <v>18.3</v>
      </c>
      <c r="P168" s="214">
        <v>4.5999999999999996</v>
      </c>
      <c r="Q168" s="214">
        <v>74.2</v>
      </c>
      <c r="R168" s="214">
        <v>76.599999999999994</v>
      </c>
      <c r="S168" s="214">
        <v>77.2</v>
      </c>
      <c r="T168" s="214">
        <v>3</v>
      </c>
      <c r="U168" s="214">
        <v>110</v>
      </c>
      <c r="V168" s="214">
        <v>32800</v>
      </c>
      <c r="W168" s="214">
        <v>40500</v>
      </c>
      <c r="X168" s="214">
        <v>48900</v>
      </c>
    </row>
    <row r="169" spans="1:24" x14ac:dyDescent="0.25">
      <c r="A169" t="str">
        <f t="shared" si="3"/>
        <v>YAG5UKLevel 8Female + maleMathematical sciencesAll</v>
      </c>
      <c r="B169" s="214" t="s">
        <v>251</v>
      </c>
      <c r="C169" s="214" t="s">
        <v>184</v>
      </c>
      <c r="D169" s="214">
        <v>5</v>
      </c>
      <c r="E169" s="214" t="s">
        <v>35</v>
      </c>
      <c r="F169" s="214" t="s">
        <v>248</v>
      </c>
      <c r="G169" s="214" t="s">
        <v>246</v>
      </c>
      <c r="H169" s="214" t="s">
        <v>66</v>
      </c>
      <c r="I169" s="214" t="s">
        <v>20</v>
      </c>
      <c r="J169" s="214">
        <v>295</v>
      </c>
      <c r="K169" s="214">
        <v>275</v>
      </c>
      <c r="L169" s="214">
        <v>2.9</v>
      </c>
      <c r="M169" s="214">
        <v>6.5</v>
      </c>
      <c r="N169" s="214">
        <v>265</v>
      </c>
      <c r="O169" s="214">
        <v>13.2</v>
      </c>
      <c r="P169" s="214">
        <v>2.7</v>
      </c>
      <c r="Q169" s="214">
        <v>77.8</v>
      </c>
      <c r="R169" s="214">
        <v>82.9</v>
      </c>
      <c r="S169" s="214">
        <v>84</v>
      </c>
      <c r="T169" s="214">
        <v>6.2</v>
      </c>
      <c r="U169" s="214">
        <v>195</v>
      </c>
      <c r="V169" s="214">
        <v>33200</v>
      </c>
      <c r="W169" s="214">
        <v>40500</v>
      </c>
      <c r="X169" s="214">
        <v>60200</v>
      </c>
    </row>
    <row r="170" spans="1:24" x14ac:dyDescent="0.25">
      <c r="A170" t="str">
        <f t="shared" si="3"/>
        <v>YAG5UKLevel 8Female + maleMedia, journalism and communicationsAll</v>
      </c>
      <c r="B170" s="214" t="s">
        <v>251</v>
      </c>
      <c r="C170" s="214" t="s">
        <v>184</v>
      </c>
      <c r="D170" s="214">
        <v>5</v>
      </c>
      <c r="E170" s="214" t="s">
        <v>35</v>
      </c>
      <c r="F170" s="214" t="s">
        <v>248</v>
      </c>
      <c r="G170" s="214" t="s">
        <v>246</v>
      </c>
      <c r="H170" s="214" t="s">
        <v>146</v>
      </c>
      <c r="I170" s="214" t="s">
        <v>20</v>
      </c>
      <c r="J170" s="214">
        <v>70</v>
      </c>
      <c r="K170" s="214">
        <v>70</v>
      </c>
      <c r="L170" s="214">
        <v>6.9</v>
      </c>
      <c r="M170" s="214">
        <v>0</v>
      </c>
      <c r="N170" s="214">
        <v>65</v>
      </c>
      <c r="O170" s="214">
        <v>12.9</v>
      </c>
      <c r="P170" s="214">
        <v>3</v>
      </c>
      <c r="Q170" s="214">
        <v>81.099999999999994</v>
      </c>
      <c r="R170" s="214">
        <v>82.6</v>
      </c>
      <c r="S170" s="214">
        <v>84.1</v>
      </c>
      <c r="T170" s="214">
        <v>3</v>
      </c>
      <c r="U170" s="214">
        <v>50</v>
      </c>
      <c r="V170" s="214">
        <v>23200</v>
      </c>
      <c r="W170" s="214">
        <v>38000</v>
      </c>
      <c r="X170" s="214">
        <v>43700</v>
      </c>
    </row>
    <row r="171" spans="1:24" x14ac:dyDescent="0.25">
      <c r="A171" t="str">
        <f t="shared" si="3"/>
        <v>YAG5UKLevel 8Female + maleMedical sciencesAll</v>
      </c>
      <c r="B171" s="214" t="s">
        <v>251</v>
      </c>
      <c r="C171" s="214" t="s">
        <v>184</v>
      </c>
      <c r="D171" s="214">
        <v>5</v>
      </c>
      <c r="E171" s="214" t="s">
        <v>35</v>
      </c>
      <c r="F171" s="214" t="s">
        <v>248</v>
      </c>
      <c r="G171" s="214" t="s">
        <v>246</v>
      </c>
      <c r="H171" s="214" t="s">
        <v>147</v>
      </c>
      <c r="I171" s="214" t="s">
        <v>20</v>
      </c>
      <c r="J171" s="214">
        <v>215</v>
      </c>
      <c r="K171" s="214">
        <v>205</v>
      </c>
      <c r="L171" s="214">
        <v>2.9</v>
      </c>
      <c r="M171" s="214">
        <v>6.5</v>
      </c>
      <c r="N171" s="214">
        <v>195</v>
      </c>
      <c r="O171" s="214">
        <v>10.9</v>
      </c>
      <c r="P171" s="214">
        <v>5.0999999999999996</v>
      </c>
      <c r="Q171" s="214">
        <v>76.900000000000006</v>
      </c>
      <c r="R171" s="214">
        <v>83</v>
      </c>
      <c r="S171" s="214">
        <v>84</v>
      </c>
      <c r="T171" s="214">
        <v>7.1</v>
      </c>
      <c r="U171" s="214">
        <v>145</v>
      </c>
      <c r="V171" s="214">
        <v>32100</v>
      </c>
      <c r="W171" s="214">
        <v>41200</v>
      </c>
      <c r="X171" s="214">
        <v>67200</v>
      </c>
    </row>
    <row r="172" spans="1:24" x14ac:dyDescent="0.25">
      <c r="A172" t="str">
        <f t="shared" si="3"/>
        <v>YAG5UKLevel 8Female + maleMedicine and dentistryAll</v>
      </c>
      <c r="B172" s="214" t="s">
        <v>251</v>
      </c>
      <c r="C172" s="214" t="s">
        <v>184</v>
      </c>
      <c r="D172" s="214">
        <v>5</v>
      </c>
      <c r="E172" s="214" t="s">
        <v>35</v>
      </c>
      <c r="F172" s="214" t="s">
        <v>248</v>
      </c>
      <c r="G172" s="214" t="s">
        <v>246</v>
      </c>
      <c r="H172" s="214" t="s">
        <v>45</v>
      </c>
      <c r="I172" s="214" t="s">
        <v>20</v>
      </c>
      <c r="J172" s="214">
        <v>1215</v>
      </c>
      <c r="K172" s="214">
        <v>1150</v>
      </c>
      <c r="L172" s="214">
        <v>8.3000000000000007</v>
      </c>
      <c r="M172" s="214">
        <v>5.4</v>
      </c>
      <c r="N172" s="214">
        <v>1055</v>
      </c>
      <c r="O172" s="214">
        <v>9.5</v>
      </c>
      <c r="P172" s="214">
        <v>2.8</v>
      </c>
      <c r="Q172" s="214">
        <v>81.3</v>
      </c>
      <c r="R172" s="214">
        <v>87.4</v>
      </c>
      <c r="S172" s="214">
        <v>87.6</v>
      </c>
      <c r="T172" s="214">
        <v>6.3</v>
      </c>
      <c r="U172" s="214">
        <v>840</v>
      </c>
      <c r="V172" s="214">
        <v>36500</v>
      </c>
      <c r="W172" s="214">
        <v>53300</v>
      </c>
      <c r="X172" s="214">
        <v>91600</v>
      </c>
    </row>
    <row r="173" spans="1:24" x14ac:dyDescent="0.25">
      <c r="A173" t="str">
        <f t="shared" si="3"/>
        <v>YAG5UKLevel 8Female + maleNursing and midwiferyAll</v>
      </c>
      <c r="B173" s="214" t="s">
        <v>251</v>
      </c>
      <c r="C173" s="214" t="s">
        <v>184</v>
      </c>
      <c r="D173" s="214">
        <v>5</v>
      </c>
      <c r="E173" s="214" t="s">
        <v>35</v>
      </c>
      <c r="F173" s="214" t="s">
        <v>248</v>
      </c>
      <c r="G173" s="214" t="s">
        <v>246</v>
      </c>
      <c r="H173" s="214" t="s">
        <v>148</v>
      </c>
      <c r="I173" s="214" t="s">
        <v>20</v>
      </c>
      <c r="J173" s="214">
        <v>85</v>
      </c>
      <c r="K173" s="214">
        <v>85</v>
      </c>
      <c r="L173" s="214">
        <v>3.2</v>
      </c>
      <c r="M173" s="214">
        <v>1.2</v>
      </c>
      <c r="N173" s="214">
        <v>80</v>
      </c>
      <c r="O173" s="214">
        <v>11.2</v>
      </c>
      <c r="P173" s="214">
        <v>1.2</v>
      </c>
      <c r="Q173" s="214">
        <v>81</v>
      </c>
      <c r="R173" s="214">
        <v>85.1</v>
      </c>
      <c r="S173" s="214">
        <v>87.6</v>
      </c>
      <c r="T173" s="214">
        <v>6.6</v>
      </c>
      <c r="U173" s="214">
        <v>60</v>
      </c>
      <c r="V173" s="214">
        <v>34300</v>
      </c>
      <c r="W173" s="214">
        <v>45300</v>
      </c>
      <c r="X173" s="214">
        <v>54800</v>
      </c>
    </row>
    <row r="174" spans="1:24" x14ac:dyDescent="0.25">
      <c r="A174" t="str">
        <f t="shared" si="3"/>
        <v>YAG5UKLevel 8Female + malePerforming artsAll</v>
      </c>
      <c r="B174" s="214" t="s">
        <v>251</v>
      </c>
      <c r="C174" s="214" t="s">
        <v>184</v>
      </c>
      <c r="D174" s="214">
        <v>5</v>
      </c>
      <c r="E174" s="214" t="s">
        <v>35</v>
      </c>
      <c r="F174" s="214" t="s">
        <v>248</v>
      </c>
      <c r="G174" s="214" t="s">
        <v>246</v>
      </c>
      <c r="H174" s="214" t="s">
        <v>149</v>
      </c>
      <c r="I174" s="214" t="s">
        <v>20</v>
      </c>
      <c r="J174" s="214">
        <v>160</v>
      </c>
      <c r="K174" s="214">
        <v>155</v>
      </c>
      <c r="L174" s="214">
        <v>4.5999999999999996</v>
      </c>
      <c r="M174" s="214">
        <v>4.4000000000000004</v>
      </c>
      <c r="N174" s="214">
        <v>145</v>
      </c>
      <c r="O174" s="214">
        <v>5.5</v>
      </c>
      <c r="P174" s="214">
        <v>2.7</v>
      </c>
      <c r="Q174" s="214">
        <v>89.1</v>
      </c>
      <c r="R174" s="214">
        <v>91.8</v>
      </c>
      <c r="S174" s="214">
        <v>91.8</v>
      </c>
      <c r="T174" s="214">
        <v>2.7</v>
      </c>
      <c r="U174" s="214">
        <v>115</v>
      </c>
      <c r="V174" s="214">
        <v>15600</v>
      </c>
      <c r="W174" s="214">
        <v>28100</v>
      </c>
      <c r="X174" s="214">
        <v>38700</v>
      </c>
    </row>
    <row r="175" spans="1:24" x14ac:dyDescent="0.25">
      <c r="A175" t="str">
        <f t="shared" si="3"/>
        <v>YAG5UKLevel 8Female + malePharmacology, toxicology and pharmacyAll</v>
      </c>
      <c r="B175" s="214" t="s">
        <v>251</v>
      </c>
      <c r="C175" s="214" t="s">
        <v>184</v>
      </c>
      <c r="D175" s="214">
        <v>5</v>
      </c>
      <c r="E175" s="214" t="s">
        <v>35</v>
      </c>
      <c r="F175" s="214" t="s">
        <v>248</v>
      </c>
      <c r="G175" s="214" t="s">
        <v>246</v>
      </c>
      <c r="H175" s="214" t="s">
        <v>48</v>
      </c>
      <c r="I175" s="214" t="s">
        <v>20</v>
      </c>
      <c r="J175" s="214">
        <v>140</v>
      </c>
      <c r="K175" s="214">
        <v>135</v>
      </c>
      <c r="L175" s="214">
        <v>3.9</v>
      </c>
      <c r="M175" s="214">
        <v>3.8</v>
      </c>
      <c r="N175" s="214">
        <v>130</v>
      </c>
      <c r="O175" s="214">
        <v>12.2</v>
      </c>
      <c r="P175" s="214">
        <v>7.3</v>
      </c>
      <c r="Q175" s="214">
        <v>73.099999999999994</v>
      </c>
      <c r="R175" s="214">
        <v>79.7</v>
      </c>
      <c r="S175" s="214">
        <v>80.5</v>
      </c>
      <c r="T175" s="214">
        <v>7.3</v>
      </c>
      <c r="U175" s="214">
        <v>95</v>
      </c>
      <c r="V175" s="214">
        <v>27700</v>
      </c>
      <c r="W175" s="214">
        <v>37200</v>
      </c>
      <c r="X175" s="214">
        <v>47400</v>
      </c>
    </row>
    <row r="176" spans="1:24" x14ac:dyDescent="0.25">
      <c r="A176" t="str">
        <f t="shared" si="3"/>
        <v>YAG5UKLevel 8Female + malePhilosophy and religious studiesAll</v>
      </c>
      <c r="B176" s="214" t="s">
        <v>251</v>
      </c>
      <c r="C176" s="214" t="s">
        <v>184</v>
      </c>
      <c r="D176" s="214">
        <v>5</v>
      </c>
      <c r="E176" s="214" t="s">
        <v>35</v>
      </c>
      <c r="F176" s="214" t="s">
        <v>248</v>
      </c>
      <c r="G176" s="214" t="s">
        <v>246</v>
      </c>
      <c r="H176" s="214" t="s">
        <v>97</v>
      </c>
      <c r="I176" s="214" t="s">
        <v>20</v>
      </c>
      <c r="J176" s="214">
        <v>200</v>
      </c>
      <c r="K176" s="214">
        <v>195</v>
      </c>
      <c r="L176" s="214">
        <v>4.5999999999999996</v>
      </c>
      <c r="M176" s="214">
        <v>4</v>
      </c>
      <c r="N176" s="214">
        <v>185</v>
      </c>
      <c r="O176" s="214">
        <v>18.399999999999999</v>
      </c>
      <c r="P176" s="214">
        <v>3.8</v>
      </c>
      <c r="Q176" s="214">
        <v>68.099999999999994</v>
      </c>
      <c r="R176" s="214">
        <v>74.599999999999994</v>
      </c>
      <c r="S176" s="214">
        <v>77.8</v>
      </c>
      <c r="T176" s="214">
        <v>9.6999999999999993</v>
      </c>
      <c r="U176" s="214">
        <v>105</v>
      </c>
      <c r="V176" s="214">
        <v>17500</v>
      </c>
      <c r="W176" s="214">
        <v>28700</v>
      </c>
      <c r="X176" s="214">
        <v>39100</v>
      </c>
    </row>
    <row r="177" spans="1:24" x14ac:dyDescent="0.25">
      <c r="A177" t="str">
        <f t="shared" si="3"/>
        <v>YAG5UKLevel 8Female + malePhysics and astronomyAll</v>
      </c>
      <c r="B177" s="214" t="s">
        <v>251</v>
      </c>
      <c r="C177" s="214" t="s">
        <v>184</v>
      </c>
      <c r="D177" s="214">
        <v>5</v>
      </c>
      <c r="E177" s="214" t="s">
        <v>35</v>
      </c>
      <c r="F177" s="214" t="s">
        <v>248</v>
      </c>
      <c r="G177" s="214" t="s">
        <v>246</v>
      </c>
      <c r="H177" s="214" t="s">
        <v>61</v>
      </c>
      <c r="I177" s="214" t="s">
        <v>20</v>
      </c>
      <c r="J177" s="214">
        <v>450</v>
      </c>
      <c r="K177" s="214">
        <v>420</v>
      </c>
      <c r="L177" s="214">
        <v>2.9</v>
      </c>
      <c r="M177" s="214">
        <v>6.4</v>
      </c>
      <c r="N177" s="214">
        <v>410</v>
      </c>
      <c r="O177" s="214">
        <v>14.6</v>
      </c>
      <c r="P177" s="214">
        <v>3.2</v>
      </c>
      <c r="Q177" s="214">
        <v>77.5</v>
      </c>
      <c r="R177" s="214">
        <v>81.2</v>
      </c>
      <c r="S177" s="214">
        <v>82.2</v>
      </c>
      <c r="T177" s="214">
        <v>4.7</v>
      </c>
      <c r="U177" s="214">
        <v>305</v>
      </c>
      <c r="V177" s="214">
        <v>32800</v>
      </c>
      <c r="W177" s="214">
        <v>39400</v>
      </c>
      <c r="X177" s="214">
        <v>50000</v>
      </c>
    </row>
    <row r="178" spans="1:24" x14ac:dyDescent="0.25">
      <c r="A178" t="str">
        <f t="shared" si="3"/>
        <v>YAG5UKLevel 8Female + malePoliticsAll</v>
      </c>
      <c r="B178" s="214" t="s">
        <v>251</v>
      </c>
      <c r="C178" s="214" t="s">
        <v>184</v>
      </c>
      <c r="D178" s="214">
        <v>5</v>
      </c>
      <c r="E178" s="214" t="s">
        <v>35</v>
      </c>
      <c r="F178" s="214" t="s">
        <v>248</v>
      </c>
      <c r="G178" s="214" t="s">
        <v>246</v>
      </c>
      <c r="H178" s="214" t="s">
        <v>81</v>
      </c>
      <c r="I178" s="214" t="s">
        <v>20</v>
      </c>
      <c r="J178" s="214">
        <v>135</v>
      </c>
      <c r="K178" s="214">
        <v>135</v>
      </c>
      <c r="L178" s="214">
        <v>7.7</v>
      </c>
      <c r="M178" s="214">
        <v>0.7</v>
      </c>
      <c r="N178" s="214">
        <v>125</v>
      </c>
      <c r="O178" s="214">
        <v>17.600000000000001</v>
      </c>
      <c r="P178" s="214">
        <v>3.2</v>
      </c>
      <c r="Q178" s="214">
        <v>73.5</v>
      </c>
      <c r="R178" s="214">
        <v>78.3</v>
      </c>
      <c r="S178" s="214">
        <v>79.099999999999994</v>
      </c>
      <c r="T178" s="214">
        <v>5.7</v>
      </c>
      <c r="U178" s="214">
        <v>85</v>
      </c>
      <c r="V178" s="214">
        <v>21900</v>
      </c>
      <c r="W178" s="214">
        <v>36000</v>
      </c>
      <c r="X178" s="214">
        <v>43400</v>
      </c>
    </row>
    <row r="179" spans="1:24" x14ac:dyDescent="0.25">
      <c r="A179" t="str">
        <f t="shared" si="3"/>
        <v>YAG5UKLevel 8Female + malePsychologyAll</v>
      </c>
      <c r="B179" s="214" t="s">
        <v>251</v>
      </c>
      <c r="C179" s="214" t="s">
        <v>184</v>
      </c>
      <c r="D179" s="214">
        <v>5</v>
      </c>
      <c r="E179" s="214" t="s">
        <v>35</v>
      </c>
      <c r="F179" s="214" t="s">
        <v>248</v>
      </c>
      <c r="G179" s="214" t="s">
        <v>246</v>
      </c>
      <c r="H179" s="214" t="s">
        <v>55</v>
      </c>
      <c r="I179" s="214" t="s">
        <v>20</v>
      </c>
      <c r="J179" s="214">
        <v>1015</v>
      </c>
      <c r="K179" s="214">
        <v>985</v>
      </c>
      <c r="L179" s="214">
        <v>6.4</v>
      </c>
      <c r="M179" s="214">
        <v>3.2</v>
      </c>
      <c r="N179" s="214">
        <v>920</v>
      </c>
      <c r="O179" s="214">
        <v>5.9</v>
      </c>
      <c r="P179" s="214">
        <v>2.2000000000000002</v>
      </c>
      <c r="Q179" s="214">
        <v>84.4</v>
      </c>
      <c r="R179" s="214">
        <v>91.4</v>
      </c>
      <c r="S179" s="214">
        <v>91.9</v>
      </c>
      <c r="T179" s="214">
        <v>7.5</v>
      </c>
      <c r="U179" s="214">
        <v>745</v>
      </c>
      <c r="V179" s="214">
        <v>22300</v>
      </c>
      <c r="W179" s="214">
        <v>35000</v>
      </c>
      <c r="X179" s="214">
        <v>43400</v>
      </c>
    </row>
    <row r="180" spans="1:24" x14ac:dyDescent="0.25">
      <c r="A180" t="str">
        <f t="shared" si="3"/>
        <v>YAG5UKLevel 8Female + maleSociology, social policy and anthropologyAll</v>
      </c>
      <c r="B180" s="214" t="s">
        <v>251</v>
      </c>
      <c r="C180" s="214" t="s">
        <v>184</v>
      </c>
      <c r="D180" s="214">
        <v>5</v>
      </c>
      <c r="E180" s="214" t="s">
        <v>35</v>
      </c>
      <c r="F180" s="214" t="s">
        <v>248</v>
      </c>
      <c r="G180" s="214" t="s">
        <v>246</v>
      </c>
      <c r="H180" s="214" t="s">
        <v>77</v>
      </c>
      <c r="I180" s="214" t="s">
        <v>20</v>
      </c>
      <c r="J180" s="214">
        <v>360</v>
      </c>
      <c r="K180" s="214">
        <v>335</v>
      </c>
      <c r="L180" s="214">
        <v>6.1</v>
      </c>
      <c r="M180" s="214">
        <v>6.1</v>
      </c>
      <c r="N180" s="214">
        <v>315</v>
      </c>
      <c r="O180" s="214">
        <v>13.2</v>
      </c>
      <c r="P180" s="214">
        <v>2.5</v>
      </c>
      <c r="Q180" s="214">
        <v>79.3</v>
      </c>
      <c r="R180" s="214">
        <v>83.6</v>
      </c>
      <c r="S180" s="214">
        <v>84.2</v>
      </c>
      <c r="T180" s="214">
        <v>4.9000000000000004</v>
      </c>
      <c r="U180" s="214">
        <v>235</v>
      </c>
      <c r="V180" s="214">
        <v>25900</v>
      </c>
      <c r="W180" s="214">
        <v>37200</v>
      </c>
      <c r="X180" s="214">
        <v>44500</v>
      </c>
    </row>
    <row r="181" spans="1:24" x14ac:dyDescent="0.25">
      <c r="A181" t="str">
        <f t="shared" si="3"/>
        <v>YAG5UKLevel 8Female + maleSport and exercise sciencesAll</v>
      </c>
      <c r="B181" s="214" t="s">
        <v>251</v>
      </c>
      <c r="C181" s="214" t="s">
        <v>184</v>
      </c>
      <c r="D181" s="214">
        <v>5</v>
      </c>
      <c r="E181" s="214" t="s">
        <v>35</v>
      </c>
      <c r="F181" s="214" t="s">
        <v>248</v>
      </c>
      <c r="G181" s="214" t="s">
        <v>246</v>
      </c>
      <c r="H181" s="214" t="s">
        <v>53</v>
      </c>
      <c r="I181" s="214" t="s">
        <v>20</v>
      </c>
      <c r="J181" s="214">
        <v>100</v>
      </c>
      <c r="K181" s="214">
        <v>95</v>
      </c>
      <c r="L181" s="214">
        <v>3.1</v>
      </c>
      <c r="M181" s="214">
        <v>2</v>
      </c>
      <c r="N181" s="214">
        <v>95</v>
      </c>
      <c r="O181" s="214">
        <v>9.6999999999999993</v>
      </c>
      <c r="P181" s="214">
        <v>0</v>
      </c>
      <c r="Q181" s="214">
        <v>79.599999999999994</v>
      </c>
      <c r="R181" s="214">
        <v>89.2</v>
      </c>
      <c r="S181" s="214">
        <v>90.3</v>
      </c>
      <c r="T181" s="214">
        <v>10.8</v>
      </c>
      <c r="U181" s="214">
        <v>75</v>
      </c>
      <c r="V181" s="214">
        <v>33900</v>
      </c>
      <c r="W181" s="214">
        <v>39100</v>
      </c>
      <c r="X181" s="214">
        <v>44500</v>
      </c>
    </row>
    <row r="182" spans="1:24" x14ac:dyDescent="0.25">
      <c r="A182" t="str">
        <f t="shared" si="3"/>
        <v>YAG5UKLevel 8Female + maleVeterinary sciencesAll</v>
      </c>
      <c r="B182" s="214" t="s">
        <v>251</v>
      </c>
      <c r="C182" s="214" t="s">
        <v>184</v>
      </c>
      <c r="D182" s="214">
        <v>5</v>
      </c>
      <c r="E182" s="214" t="s">
        <v>35</v>
      </c>
      <c r="F182" s="214" t="s">
        <v>248</v>
      </c>
      <c r="G182" s="214" t="s">
        <v>246</v>
      </c>
      <c r="H182" s="214" t="s">
        <v>57</v>
      </c>
      <c r="I182" s="214" t="s">
        <v>20</v>
      </c>
      <c r="J182" s="214">
        <v>40</v>
      </c>
      <c r="K182" s="214">
        <v>40</v>
      </c>
      <c r="L182" s="214">
        <v>5</v>
      </c>
      <c r="M182" s="214">
        <v>4.8</v>
      </c>
      <c r="N182" s="214">
        <v>40</v>
      </c>
      <c r="O182" s="214">
        <v>10.5</v>
      </c>
      <c r="P182" s="214">
        <v>2.6</v>
      </c>
      <c r="Q182" s="214">
        <v>76.3</v>
      </c>
      <c r="R182" s="214">
        <v>84.2</v>
      </c>
      <c r="S182" s="214">
        <v>86.8</v>
      </c>
      <c r="T182" s="214">
        <v>10.5</v>
      </c>
      <c r="U182" s="214">
        <v>30</v>
      </c>
      <c r="V182" s="214">
        <v>33300</v>
      </c>
      <c r="W182" s="214">
        <v>38500</v>
      </c>
      <c r="X182" s="214">
        <v>50700</v>
      </c>
    </row>
    <row r="183" spans="1:24" x14ac:dyDescent="0.25">
      <c r="A183" t="str">
        <f t="shared" si="3"/>
        <v>YAG3UKLevel 7Female + maleAgriculture, food and related studiesAll</v>
      </c>
      <c r="B183" s="214" t="s">
        <v>251</v>
      </c>
      <c r="C183" s="214" t="s">
        <v>37</v>
      </c>
      <c r="D183" s="214">
        <v>3</v>
      </c>
      <c r="E183" s="214" t="s">
        <v>35</v>
      </c>
      <c r="F183" s="214" t="s">
        <v>253</v>
      </c>
      <c r="G183" s="214" t="s">
        <v>246</v>
      </c>
      <c r="H183" s="214" t="s">
        <v>59</v>
      </c>
      <c r="I183" s="214" t="s">
        <v>20</v>
      </c>
      <c r="J183" s="214">
        <v>455</v>
      </c>
      <c r="K183" s="214">
        <v>440</v>
      </c>
      <c r="L183" s="214">
        <v>3.1</v>
      </c>
      <c r="M183" s="214">
        <v>3.3</v>
      </c>
      <c r="N183" s="214">
        <v>430</v>
      </c>
      <c r="O183" s="214">
        <v>8.3000000000000007</v>
      </c>
      <c r="P183" s="214">
        <v>5.8</v>
      </c>
      <c r="Q183" s="214">
        <v>73.3</v>
      </c>
      <c r="R183" s="214">
        <v>83.2</v>
      </c>
      <c r="S183" s="214">
        <v>85.9</v>
      </c>
      <c r="T183" s="214">
        <v>12.6</v>
      </c>
      <c r="U183" s="214">
        <v>295</v>
      </c>
      <c r="V183" s="214">
        <v>17900</v>
      </c>
      <c r="W183" s="214">
        <v>27000</v>
      </c>
      <c r="X183" s="214">
        <v>36900</v>
      </c>
    </row>
    <row r="184" spans="1:24" x14ac:dyDescent="0.25">
      <c r="A184" t="str">
        <f t="shared" si="3"/>
        <v>YAG3UKLevel 7Female + maleAllied healthAll</v>
      </c>
      <c r="B184" s="214" t="s">
        <v>251</v>
      </c>
      <c r="C184" s="214" t="s">
        <v>37</v>
      </c>
      <c r="D184" s="214">
        <v>3</v>
      </c>
      <c r="E184" s="214" t="s">
        <v>35</v>
      </c>
      <c r="F184" s="214" t="s">
        <v>253</v>
      </c>
      <c r="G184" s="214" t="s">
        <v>246</v>
      </c>
      <c r="H184" s="214" t="s">
        <v>142</v>
      </c>
      <c r="I184" s="214" t="s">
        <v>20</v>
      </c>
      <c r="J184" s="214">
        <v>5690</v>
      </c>
      <c r="K184" s="214">
        <v>5610</v>
      </c>
      <c r="L184" s="214">
        <v>3.3</v>
      </c>
      <c r="M184" s="214">
        <v>1.4</v>
      </c>
      <c r="N184" s="214">
        <v>5430</v>
      </c>
      <c r="O184" s="214">
        <v>5.7</v>
      </c>
      <c r="P184" s="214">
        <v>3.2</v>
      </c>
      <c r="Q184" s="214">
        <v>73.8</v>
      </c>
      <c r="R184" s="214">
        <v>88.7</v>
      </c>
      <c r="S184" s="214">
        <v>91.2</v>
      </c>
      <c r="T184" s="214">
        <v>17.399999999999999</v>
      </c>
      <c r="U184" s="214">
        <v>3815</v>
      </c>
      <c r="V184" s="214">
        <v>22100</v>
      </c>
      <c r="W184" s="214">
        <v>30900</v>
      </c>
      <c r="X184" s="214">
        <v>41600</v>
      </c>
    </row>
    <row r="185" spans="1:24" x14ac:dyDescent="0.25">
      <c r="A185" t="str">
        <f t="shared" si="3"/>
        <v>YAG3UKLevel 7Female + maleArchitecture, building and planningAll</v>
      </c>
      <c r="B185" s="214" t="s">
        <v>251</v>
      </c>
      <c r="C185" s="214" t="s">
        <v>37</v>
      </c>
      <c r="D185" s="214">
        <v>3</v>
      </c>
      <c r="E185" s="214" t="s">
        <v>35</v>
      </c>
      <c r="F185" s="214" t="s">
        <v>253</v>
      </c>
      <c r="G185" s="214" t="s">
        <v>246</v>
      </c>
      <c r="H185" s="214" t="s">
        <v>74</v>
      </c>
      <c r="I185" s="214" t="s">
        <v>20</v>
      </c>
      <c r="J185" s="214">
        <v>3185</v>
      </c>
      <c r="K185" s="214">
        <v>3105</v>
      </c>
      <c r="L185" s="214">
        <v>3.1</v>
      </c>
      <c r="M185" s="214">
        <v>2.5</v>
      </c>
      <c r="N185" s="214">
        <v>3010</v>
      </c>
      <c r="O185" s="214">
        <v>7.7</v>
      </c>
      <c r="P185" s="214">
        <v>4.7</v>
      </c>
      <c r="Q185" s="214">
        <v>77.2</v>
      </c>
      <c r="R185" s="214">
        <v>85.8</v>
      </c>
      <c r="S185" s="214">
        <v>87.7</v>
      </c>
      <c r="T185" s="214">
        <v>10.5</v>
      </c>
      <c r="U185" s="214">
        <v>2245</v>
      </c>
      <c r="V185" s="214">
        <v>28500</v>
      </c>
      <c r="W185" s="214">
        <v>35400</v>
      </c>
      <c r="X185" s="214">
        <v>44900</v>
      </c>
    </row>
    <row r="186" spans="1:24" x14ac:dyDescent="0.25">
      <c r="A186" t="str">
        <f t="shared" si="3"/>
        <v>YAG3UKLevel 7Female + maleBiosciencesAll</v>
      </c>
      <c r="B186" s="214" t="s">
        <v>251</v>
      </c>
      <c r="C186" s="214" t="s">
        <v>37</v>
      </c>
      <c r="D186" s="214">
        <v>3</v>
      </c>
      <c r="E186" s="214" t="s">
        <v>35</v>
      </c>
      <c r="F186" s="214" t="s">
        <v>253</v>
      </c>
      <c r="G186" s="214" t="s">
        <v>246</v>
      </c>
      <c r="H186" s="214" t="s">
        <v>51</v>
      </c>
      <c r="I186" s="214" t="s">
        <v>20</v>
      </c>
      <c r="J186" s="214">
        <v>1470</v>
      </c>
      <c r="K186" s="214">
        <v>1445</v>
      </c>
      <c r="L186" s="214">
        <v>2.2999999999999998</v>
      </c>
      <c r="M186" s="214">
        <v>1.6</v>
      </c>
      <c r="N186" s="214">
        <v>1410</v>
      </c>
      <c r="O186" s="214">
        <v>7.2</v>
      </c>
      <c r="P186" s="214">
        <v>4</v>
      </c>
      <c r="Q186" s="214">
        <v>53.3</v>
      </c>
      <c r="R186" s="214">
        <v>75.099999999999994</v>
      </c>
      <c r="S186" s="214">
        <v>88.8</v>
      </c>
      <c r="T186" s="214">
        <v>35.5</v>
      </c>
      <c r="U186" s="214">
        <v>725</v>
      </c>
      <c r="V186" s="214">
        <v>21500</v>
      </c>
      <c r="W186" s="214">
        <v>28100</v>
      </c>
      <c r="X186" s="214">
        <v>35400</v>
      </c>
    </row>
    <row r="187" spans="1:24" x14ac:dyDescent="0.25">
      <c r="A187" t="str">
        <f t="shared" si="3"/>
        <v>YAG3UKLevel 7Female + maleBusiness and managementAll</v>
      </c>
      <c r="B187" s="214" t="s">
        <v>251</v>
      </c>
      <c r="C187" s="214" t="s">
        <v>37</v>
      </c>
      <c r="D187" s="214">
        <v>3</v>
      </c>
      <c r="E187" s="214" t="s">
        <v>35</v>
      </c>
      <c r="F187" s="214" t="s">
        <v>253</v>
      </c>
      <c r="G187" s="214" t="s">
        <v>246</v>
      </c>
      <c r="H187" s="214" t="s">
        <v>87</v>
      </c>
      <c r="I187" s="214" t="s">
        <v>20</v>
      </c>
      <c r="J187" s="214">
        <v>11435</v>
      </c>
      <c r="K187" s="214">
        <v>11180</v>
      </c>
      <c r="L187" s="214">
        <v>5.2</v>
      </c>
      <c r="M187" s="214">
        <v>2.2000000000000002</v>
      </c>
      <c r="N187" s="214">
        <v>10595</v>
      </c>
      <c r="O187" s="214">
        <v>9.6999999999999993</v>
      </c>
      <c r="P187" s="214">
        <v>4.8</v>
      </c>
      <c r="Q187" s="214">
        <v>76.400000000000006</v>
      </c>
      <c r="R187" s="214">
        <v>83.8</v>
      </c>
      <c r="S187" s="214">
        <v>85.5</v>
      </c>
      <c r="T187" s="214">
        <v>9.1</v>
      </c>
      <c r="U187" s="214">
        <v>7855</v>
      </c>
      <c r="V187" s="214">
        <v>28100</v>
      </c>
      <c r="W187" s="214">
        <v>40200</v>
      </c>
      <c r="X187" s="214">
        <v>54800</v>
      </c>
    </row>
    <row r="188" spans="1:24" x14ac:dyDescent="0.25">
      <c r="A188" t="str">
        <f t="shared" si="3"/>
        <v>YAG3UKLevel 7Female + maleCeltic studiesAll</v>
      </c>
      <c r="B188" s="214" t="s">
        <v>251</v>
      </c>
      <c r="C188" s="214" t="s">
        <v>37</v>
      </c>
      <c r="D188" s="214">
        <v>3</v>
      </c>
      <c r="E188" s="214" t="s">
        <v>35</v>
      </c>
      <c r="F188" s="214" t="s">
        <v>253</v>
      </c>
      <c r="G188" s="214" t="s">
        <v>246</v>
      </c>
      <c r="H188" s="214" t="s">
        <v>92</v>
      </c>
      <c r="I188" s="214" t="s">
        <v>20</v>
      </c>
      <c r="J188" s="214">
        <v>10</v>
      </c>
      <c r="K188" s="214">
        <v>10</v>
      </c>
      <c r="L188" s="214">
        <v>0</v>
      </c>
      <c r="M188" s="214">
        <v>0</v>
      </c>
      <c r="N188" s="214">
        <v>10</v>
      </c>
      <c r="O188" s="214">
        <v>0</v>
      </c>
      <c r="P188" s="214">
        <v>5</v>
      </c>
      <c r="Q188" s="214">
        <v>45</v>
      </c>
      <c r="R188" s="214">
        <v>85</v>
      </c>
      <c r="S188" s="214">
        <v>95</v>
      </c>
      <c r="T188" s="214">
        <v>50</v>
      </c>
      <c r="U188" s="214" t="s">
        <v>140</v>
      </c>
      <c r="V188" s="214" t="s">
        <v>140</v>
      </c>
      <c r="W188" s="214" t="s">
        <v>140</v>
      </c>
      <c r="X188" s="214" t="s">
        <v>140</v>
      </c>
    </row>
    <row r="189" spans="1:24" x14ac:dyDescent="0.25">
      <c r="A189" t="str">
        <f t="shared" si="3"/>
        <v>YAG3UKLevel 7Female + maleChemistryAll</v>
      </c>
      <c r="B189" s="214" t="s">
        <v>251</v>
      </c>
      <c r="C189" s="214" t="s">
        <v>37</v>
      </c>
      <c r="D189" s="214">
        <v>3</v>
      </c>
      <c r="E189" s="214" t="s">
        <v>35</v>
      </c>
      <c r="F189" s="214" t="s">
        <v>253</v>
      </c>
      <c r="G189" s="214" t="s">
        <v>246</v>
      </c>
      <c r="H189" s="214" t="s">
        <v>63</v>
      </c>
      <c r="I189" s="214" t="s">
        <v>20</v>
      </c>
      <c r="J189" s="214">
        <v>215</v>
      </c>
      <c r="K189" s="214">
        <v>210</v>
      </c>
      <c r="L189" s="214">
        <v>3.3</v>
      </c>
      <c r="M189" s="214">
        <v>0.9</v>
      </c>
      <c r="N189" s="214">
        <v>205</v>
      </c>
      <c r="O189" s="214">
        <v>8.6</v>
      </c>
      <c r="P189" s="214">
        <v>3.4</v>
      </c>
      <c r="Q189" s="214">
        <v>49.7</v>
      </c>
      <c r="R189" s="214">
        <v>73.599999999999994</v>
      </c>
      <c r="S189" s="214">
        <v>87.9</v>
      </c>
      <c r="T189" s="214">
        <v>38.200000000000003</v>
      </c>
      <c r="U189" s="214">
        <v>100</v>
      </c>
      <c r="V189" s="214">
        <v>23000</v>
      </c>
      <c r="W189" s="214">
        <v>30300</v>
      </c>
      <c r="X189" s="214">
        <v>36500</v>
      </c>
    </row>
    <row r="190" spans="1:24" x14ac:dyDescent="0.25">
      <c r="A190" t="str">
        <f t="shared" si="3"/>
        <v>YAG3UKLevel 7Female + maleCombined and general studiesAll</v>
      </c>
      <c r="B190" s="214" t="s">
        <v>251</v>
      </c>
      <c r="C190" s="214" t="s">
        <v>37</v>
      </c>
      <c r="D190" s="214">
        <v>3</v>
      </c>
      <c r="E190" s="214" t="s">
        <v>35</v>
      </c>
      <c r="F190" s="214" t="s">
        <v>253</v>
      </c>
      <c r="G190" s="214" t="s">
        <v>246</v>
      </c>
      <c r="H190" s="214" t="s">
        <v>103</v>
      </c>
      <c r="I190" s="214" t="s">
        <v>20</v>
      </c>
      <c r="J190" s="214">
        <v>530</v>
      </c>
      <c r="K190" s="214">
        <v>520</v>
      </c>
      <c r="L190" s="214">
        <v>2.8</v>
      </c>
      <c r="M190" s="214">
        <v>2</v>
      </c>
      <c r="N190" s="214">
        <v>505</v>
      </c>
      <c r="O190" s="214">
        <v>7.9</v>
      </c>
      <c r="P190" s="214">
        <v>3.7</v>
      </c>
      <c r="Q190" s="214">
        <v>64.3</v>
      </c>
      <c r="R190" s="214">
        <v>83</v>
      </c>
      <c r="S190" s="214">
        <v>88.4</v>
      </c>
      <c r="T190" s="214">
        <v>24.1</v>
      </c>
      <c r="U190" s="214">
        <v>305</v>
      </c>
      <c r="V190" s="214">
        <v>20400</v>
      </c>
      <c r="W190" s="214">
        <v>31400</v>
      </c>
      <c r="X190" s="214">
        <v>39400</v>
      </c>
    </row>
    <row r="191" spans="1:24" x14ac:dyDescent="0.25">
      <c r="A191" t="str">
        <f t="shared" si="3"/>
        <v>YAG3UKLevel 7Female + maleComputingAll</v>
      </c>
      <c r="B191" s="214" t="s">
        <v>251</v>
      </c>
      <c r="C191" s="214" t="s">
        <v>37</v>
      </c>
      <c r="D191" s="214">
        <v>3</v>
      </c>
      <c r="E191" s="214" t="s">
        <v>35</v>
      </c>
      <c r="F191" s="214" t="s">
        <v>253</v>
      </c>
      <c r="G191" s="214" t="s">
        <v>246</v>
      </c>
      <c r="H191" s="214" t="s">
        <v>71</v>
      </c>
      <c r="I191" s="214" t="s">
        <v>20</v>
      </c>
      <c r="J191" s="214">
        <v>1755</v>
      </c>
      <c r="K191" s="214">
        <v>1715</v>
      </c>
      <c r="L191" s="214">
        <v>3.7</v>
      </c>
      <c r="M191" s="214">
        <v>2.4</v>
      </c>
      <c r="N191" s="214">
        <v>1650</v>
      </c>
      <c r="O191" s="214">
        <v>11.8</v>
      </c>
      <c r="P191" s="214">
        <v>5.3</v>
      </c>
      <c r="Q191" s="214">
        <v>70.599999999999994</v>
      </c>
      <c r="R191" s="214">
        <v>80.099999999999994</v>
      </c>
      <c r="S191" s="214">
        <v>83</v>
      </c>
      <c r="T191" s="214">
        <v>12.3</v>
      </c>
      <c r="U191" s="214">
        <v>1125</v>
      </c>
      <c r="V191" s="214">
        <v>25900</v>
      </c>
      <c r="W191" s="214">
        <v>38300</v>
      </c>
      <c r="X191" s="214">
        <v>54400</v>
      </c>
    </row>
    <row r="192" spans="1:24" x14ac:dyDescent="0.25">
      <c r="A192" t="str">
        <f t="shared" si="3"/>
        <v>YAG3UKLevel 7Female + maleCreative arts and designAll</v>
      </c>
      <c r="B192" s="214" t="s">
        <v>251</v>
      </c>
      <c r="C192" s="214" t="s">
        <v>37</v>
      </c>
      <c r="D192" s="214">
        <v>3</v>
      </c>
      <c r="E192" s="214" t="s">
        <v>35</v>
      </c>
      <c r="F192" s="214" t="s">
        <v>253</v>
      </c>
      <c r="G192" s="214" t="s">
        <v>246</v>
      </c>
      <c r="H192" s="214" t="s">
        <v>99</v>
      </c>
      <c r="I192" s="214" t="s">
        <v>20</v>
      </c>
      <c r="J192" s="214">
        <v>2045</v>
      </c>
      <c r="K192" s="214">
        <v>2015</v>
      </c>
      <c r="L192" s="214">
        <v>3.2</v>
      </c>
      <c r="M192" s="214">
        <v>1.7</v>
      </c>
      <c r="N192" s="214">
        <v>1950</v>
      </c>
      <c r="O192" s="214">
        <v>12.6</v>
      </c>
      <c r="P192" s="214">
        <v>7</v>
      </c>
      <c r="Q192" s="214">
        <v>70.3</v>
      </c>
      <c r="R192" s="214">
        <v>78.3</v>
      </c>
      <c r="S192" s="214">
        <v>80.400000000000006</v>
      </c>
      <c r="T192" s="214">
        <v>10.1</v>
      </c>
      <c r="U192" s="214">
        <v>1230</v>
      </c>
      <c r="V192" s="214">
        <v>12000</v>
      </c>
      <c r="W192" s="214">
        <v>21500</v>
      </c>
      <c r="X192" s="214">
        <v>28800</v>
      </c>
    </row>
    <row r="193" spans="1:24" x14ac:dyDescent="0.25">
      <c r="A193" t="str">
        <f t="shared" si="3"/>
        <v>YAG3UKLevel 7Female + maleEconomicsAll</v>
      </c>
      <c r="B193" s="214" t="s">
        <v>251</v>
      </c>
      <c r="C193" s="214" t="s">
        <v>37</v>
      </c>
      <c r="D193" s="214">
        <v>3</v>
      </c>
      <c r="E193" s="214" t="s">
        <v>35</v>
      </c>
      <c r="F193" s="214" t="s">
        <v>253</v>
      </c>
      <c r="G193" s="214" t="s">
        <v>246</v>
      </c>
      <c r="H193" s="214" t="s">
        <v>79</v>
      </c>
      <c r="I193" s="214" t="s">
        <v>20</v>
      </c>
      <c r="J193" s="214">
        <v>775</v>
      </c>
      <c r="K193" s="214">
        <v>755</v>
      </c>
      <c r="L193" s="214">
        <v>4.0999999999999996</v>
      </c>
      <c r="M193" s="214">
        <v>2.7</v>
      </c>
      <c r="N193" s="214">
        <v>725</v>
      </c>
      <c r="O193" s="214">
        <v>11.3</v>
      </c>
      <c r="P193" s="214">
        <v>6</v>
      </c>
      <c r="Q193" s="214">
        <v>67.3</v>
      </c>
      <c r="R193" s="214">
        <v>78.400000000000006</v>
      </c>
      <c r="S193" s="214">
        <v>82.8</v>
      </c>
      <c r="T193" s="214">
        <v>15.5</v>
      </c>
      <c r="U193" s="214">
        <v>470</v>
      </c>
      <c r="V193" s="214">
        <v>30700</v>
      </c>
      <c r="W193" s="214">
        <v>42700</v>
      </c>
      <c r="X193" s="214">
        <v>60200</v>
      </c>
    </row>
    <row r="194" spans="1:24" x14ac:dyDescent="0.25">
      <c r="A194" t="str">
        <f t="shared" si="3"/>
        <v>YAG3UKLevel 7Female + maleEducation and teachingAll</v>
      </c>
      <c r="B194" s="214" t="s">
        <v>251</v>
      </c>
      <c r="C194" s="214" t="s">
        <v>37</v>
      </c>
      <c r="D194" s="214">
        <v>3</v>
      </c>
      <c r="E194" s="214" t="s">
        <v>35</v>
      </c>
      <c r="F194" s="214" t="s">
        <v>253</v>
      </c>
      <c r="G194" s="214" t="s">
        <v>246</v>
      </c>
      <c r="H194" s="214" t="s">
        <v>101</v>
      </c>
      <c r="I194" s="214" t="s">
        <v>20</v>
      </c>
      <c r="J194" s="214">
        <v>12645</v>
      </c>
      <c r="K194" s="214">
        <v>12365</v>
      </c>
      <c r="L194" s="214">
        <v>3.8</v>
      </c>
      <c r="M194" s="214">
        <v>2.2000000000000002</v>
      </c>
      <c r="N194" s="214">
        <v>11895</v>
      </c>
      <c r="O194" s="214">
        <v>6.7</v>
      </c>
      <c r="P194" s="214">
        <v>3.2</v>
      </c>
      <c r="Q194" s="214">
        <v>78</v>
      </c>
      <c r="R194" s="214">
        <v>88.3</v>
      </c>
      <c r="S194" s="214">
        <v>90.1</v>
      </c>
      <c r="T194" s="214">
        <v>12.2</v>
      </c>
      <c r="U194" s="214">
        <v>9000</v>
      </c>
      <c r="V194" s="214">
        <v>26300</v>
      </c>
      <c r="W194" s="214">
        <v>36500</v>
      </c>
      <c r="X194" s="214">
        <v>44500</v>
      </c>
    </row>
    <row r="195" spans="1:24" x14ac:dyDescent="0.25">
      <c r="A195" t="str">
        <f t="shared" si="3"/>
        <v>YAG3UKLevel 7Female + maleEngineeringAll</v>
      </c>
      <c r="B195" s="214" t="s">
        <v>251</v>
      </c>
      <c r="C195" s="214" t="s">
        <v>37</v>
      </c>
      <c r="D195" s="214">
        <v>3</v>
      </c>
      <c r="E195" s="214" t="s">
        <v>35</v>
      </c>
      <c r="F195" s="214" t="s">
        <v>253</v>
      </c>
      <c r="G195" s="214" t="s">
        <v>246</v>
      </c>
      <c r="H195" s="214" t="s">
        <v>68</v>
      </c>
      <c r="I195" s="214" t="s">
        <v>20</v>
      </c>
      <c r="J195" s="214">
        <v>2590</v>
      </c>
      <c r="K195" s="214">
        <v>2530</v>
      </c>
      <c r="L195" s="214">
        <v>4.7</v>
      </c>
      <c r="M195" s="214">
        <v>2.4</v>
      </c>
      <c r="N195" s="214">
        <v>2410</v>
      </c>
      <c r="O195" s="214">
        <v>9.6</v>
      </c>
      <c r="P195" s="214">
        <v>4.8</v>
      </c>
      <c r="Q195" s="214">
        <v>72.7</v>
      </c>
      <c r="R195" s="214">
        <v>81.7</v>
      </c>
      <c r="S195" s="214">
        <v>85.6</v>
      </c>
      <c r="T195" s="214">
        <v>12.9</v>
      </c>
      <c r="U195" s="214">
        <v>1705</v>
      </c>
      <c r="V195" s="214">
        <v>28800</v>
      </c>
      <c r="W195" s="214">
        <v>40500</v>
      </c>
      <c r="X195" s="214">
        <v>54000</v>
      </c>
    </row>
    <row r="196" spans="1:24" x14ac:dyDescent="0.25">
      <c r="A196" t="str">
        <f t="shared" si="3"/>
        <v>YAG3UKLevel 7Female + maleEnglish studiesAll</v>
      </c>
      <c r="B196" s="214" t="s">
        <v>251</v>
      </c>
      <c r="C196" s="214" t="s">
        <v>37</v>
      </c>
      <c r="D196" s="214">
        <v>3</v>
      </c>
      <c r="E196" s="214" t="s">
        <v>35</v>
      </c>
      <c r="F196" s="214" t="s">
        <v>253</v>
      </c>
      <c r="G196" s="214" t="s">
        <v>246</v>
      </c>
      <c r="H196" s="214" t="s">
        <v>90</v>
      </c>
      <c r="I196" s="214" t="s">
        <v>20</v>
      </c>
      <c r="J196" s="214">
        <v>2265</v>
      </c>
      <c r="K196" s="214">
        <v>2230</v>
      </c>
      <c r="L196" s="214">
        <v>2.2000000000000002</v>
      </c>
      <c r="M196" s="214">
        <v>1.5</v>
      </c>
      <c r="N196" s="214">
        <v>2180</v>
      </c>
      <c r="O196" s="214">
        <v>9.3000000000000007</v>
      </c>
      <c r="P196" s="214">
        <v>5.4</v>
      </c>
      <c r="Q196" s="214">
        <v>64.2</v>
      </c>
      <c r="R196" s="214">
        <v>79.900000000000006</v>
      </c>
      <c r="S196" s="214">
        <v>85.3</v>
      </c>
      <c r="T196" s="214">
        <v>21</v>
      </c>
      <c r="U196" s="214">
        <v>1280</v>
      </c>
      <c r="V196" s="214">
        <v>15000</v>
      </c>
      <c r="W196" s="214">
        <v>23400</v>
      </c>
      <c r="X196" s="214">
        <v>30300</v>
      </c>
    </row>
    <row r="197" spans="1:24" x14ac:dyDescent="0.25">
      <c r="A197" t="str">
        <f t="shared" si="3"/>
        <v>YAG3UKLevel 7Female + maleGeneral, applied and forensic sciencesAll</v>
      </c>
      <c r="B197" s="214" t="s">
        <v>251</v>
      </c>
      <c r="C197" s="214" t="s">
        <v>37</v>
      </c>
      <c r="D197" s="214">
        <v>3</v>
      </c>
      <c r="E197" s="214" t="s">
        <v>35</v>
      </c>
      <c r="F197" s="214" t="s">
        <v>253</v>
      </c>
      <c r="G197" s="214" t="s">
        <v>246</v>
      </c>
      <c r="H197" s="214" t="s">
        <v>143</v>
      </c>
      <c r="I197" s="214" t="s">
        <v>20</v>
      </c>
      <c r="J197" s="214">
        <v>310</v>
      </c>
      <c r="K197" s="214">
        <v>305</v>
      </c>
      <c r="L197" s="214">
        <v>2.7</v>
      </c>
      <c r="M197" s="214">
        <v>1.7</v>
      </c>
      <c r="N197" s="214">
        <v>300</v>
      </c>
      <c r="O197" s="214">
        <v>8.3000000000000007</v>
      </c>
      <c r="P197" s="214">
        <v>3</v>
      </c>
      <c r="Q197" s="214">
        <v>67</v>
      </c>
      <c r="R197" s="214">
        <v>83.2</v>
      </c>
      <c r="S197" s="214">
        <v>88.7</v>
      </c>
      <c r="T197" s="214">
        <v>21.7</v>
      </c>
      <c r="U197" s="214">
        <v>195</v>
      </c>
      <c r="V197" s="214">
        <v>21200</v>
      </c>
      <c r="W197" s="214">
        <v>26700</v>
      </c>
      <c r="X197" s="214">
        <v>32800</v>
      </c>
    </row>
    <row r="198" spans="1:24" x14ac:dyDescent="0.25">
      <c r="A198" t="str">
        <f t="shared" si="3"/>
        <v>YAG3UKLevel 7Female + maleGeography, earth and environmental studiesAll</v>
      </c>
      <c r="B198" s="214" t="s">
        <v>251</v>
      </c>
      <c r="C198" s="214" t="s">
        <v>37</v>
      </c>
      <c r="D198" s="214">
        <v>3</v>
      </c>
      <c r="E198" s="214" t="s">
        <v>35</v>
      </c>
      <c r="F198" s="214" t="s">
        <v>253</v>
      </c>
      <c r="G198" s="214" t="s">
        <v>246</v>
      </c>
      <c r="H198" s="214" t="s">
        <v>144</v>
      </c>
      <c r="I198" s="214" t="s">
        <v>20</v>
      </c>
      <c r="J198" s="214">
        <v>1635</v>
      </c>
      <c r="K198" s="214">
        <v>1595</v>
      </c>
      <c r="L198" s="214">
        <v>1.4</v>
      </c>
      <c r="M198" s="214">
        <v>2.4</v>
      </c>
      <c r="N198" s="214">
        <v>1575</v>
      </c>
      <c r="O198" s="214">
        <v>8.9</v>
      </c>
      <c r="P198" s="214">
        <v>4.4000000000000004</v>
      </c>
      <c r="Q198" s="214">
        <v>69.5</v>
      </c>
      <c r="R198" s="214">
        <v>82.3</v>
      </c>
      <c r="S198" s="214">
        <v>86.7</v>
      </c>
      <c r="T198" s="214">
        <v>17.100000000000001</v>
      </c>
      <c r="U198" s="214">
        <v>1050</v>
      </c>
      <c r="V198" s="214">
        <v>24500</v>
      </c>
      <c r="W198" s="214">
        <v>30300</v>
      </c>
      <c r="X198" s="214">
        <v>39400</v>
      </c>
    </row>
    <row r="199" spans="1:24" x14ac:dyDescent="0.25">
      <c r="A199" t="str">
        <f t="shared" si="3"/>
        <v>YAG3UKLevel 7Female + maleHealth and social careAll</v>
      </c>
      <c r="B199" s="214" t="s">
        <v>251</v>
      </c>
      <c r="C199" s="214" t="s">
        <v>37</v>
      </c>
      <c r="D199" s="214">
        <v>3</v>
      </c>
      <c r="E199" s="214" t="s">
        <v>35</v>
      </c>
      <c r="F199" s="214" t="s">
        <v>253</v>
      </c>
      <c r="G199" s="214" t="s">
        <v>246</v>
      </c>
      <c r="H199" s="214" t="s">
        <v>83</v>
      </c>
      <c r="I199" s="214" t="s">
        <v>20</v>
      </c>
      <c r="J199" s="214">
        <v>3525</v>
      </c>
      <c r="K199" s="214">
        <v>3505</v>
      </c>
      <c r="L199" s="214">
        <v>2.6</v>
      </c>
      <c r="M199" s="214">
        <v>0.6</v>
      </c>
      <c r="N199" s="214">
        <v>3415</v>
      </c>
      <c r="O199" s="214">
        <v>3.3</v>
      </c>
      <c r="P199" s="214">
        <v>2.8</v>
      </c>
      <c r="Q199" s="214">
        <v>72.8</v>
      </c>
      <c r="R199" s="214">
        <v>91.9</v>
      </c>
      <c r="S199" s="214">
        <v>93.9</v>
      </c>
      <c r="T199" s="214">
        <v>21.1</v>
      </c>
      <c r="U199" s="214">
        <v>2435</v>
      </c>
      <c r="V199" s="214">
        <v>22600</v>
      </c>
      <c r="W199" s="214">
        <v>30700</v>
      </c>
      <c r="X199" s="214">
        <v>37200</v>
      </c>
    </row>
    <row r="200" spans="1:24" x14ac:dyDescent="0.25">
      <c r="A200" t="str">
        <f t="shared" si="3"/>
        <v>YAG3UKLevel 7Female + maleHistory and archaeologyAll</v>
      </c>
      <c r="B200" s="214" t="s">
        <v>251</v>
      </c>
      <c r="C200" s="214" t="s">
        <v>37</v>
      </c>
      <c r="D200" s="214">
        <v>3</v>
      </c>
      <c r="E200" s="214" t="s">
        <v>35</v>
      </c>
      <c r="F200" s="214" t="s">
        <v>253</v>
      </c>
      <c r="G200" s="214" t="s">
        <v>246</v>
      </c>
      <c r="H200" s="214" t="s">
        <v>95</v>
      </c>
      <c r="I200" s="214" t="s">
        <v>20</v>
      </c>
      <c r="J200" s="214">
        <v>2345</v>
      </c>
      <c r="K200" s="214">
        <v>2320</v>
      </c>
      <c r="L200" s="214">
        <v>2.1</v>
      </c>
      <c r="M200" s="214">
        <v>1.1000000000000001</v>
      </c>
      <c r="N200" s="214">
        <v>2275</v>
      </c>
      <c r="O200" s="214">
        <v>9.8000000000000007</v>
      </c>
      <c r="P200" s="214">
        <v>4.2</v>
      </c>
      <c r="Q200" s="214">
        <v>58.5</v>
      </c>
      <c r="R200" s="214">
        <v>78.3</v>
      </c>
      <c r="S200" s="214">
        <v>86</v>
      </c>
      <c r="T200" s="214">
        <v>27.5</v>
      </c>
      <c r="U200" s="214">
        <v>1230</v>
      </c>
      <c r="V200" s="214">
        <v>19300</v>
      </c>
      <c r="W200" s="214">
        <v>25200</v>
      </c>
      <c r="X200" s="214">
        <v>33600</v>
      </c>
    </row>
    <row r="201" spans="1:24" x14ac:dyDescent="0.25">
      <c r="A201" t="str">
        <f t="shared" si="3"/>
        <v>YAG3UKLevel 7Female + maleLanguages and area studiesAll</v>
      </c>
      <c r="B201" s="214" t="s">
        <v>251</v>
      </c>
      <c r="C201" s="214" t="s">
        <v>37</v>
      </c>
      <c r="D201" s="214">
        <v>3</v>
      </c>
      <c r="E201" s="214" t="s">
        <v>35</v>
      </c>
      <c r="F201" s="214" t="s">
        <v>253</v>
      </c>
      <c r="G201" s="214" t="s">
        <v>246</v>
      </c>
      <c r="H201" s="214" t="s">
        <v>168</v>
      </c>
      <c r="I201" s="214" t="s">
        <v>20</v>
      </c>
      <c r="J201" s="214">
        <v>920</v>
      </c>
      <c r="K201" s="214">
        <v>870</v>
      </c>
      <c r="L201" s="214">
        <v>3.4</v>
      </c>
      <c r="M201" s="214">
        <v>5.0999999999999996</v>
      </c>
      <c r="N201" s="214">
        <v>845</v>
      </c>
      <c r="O201" s="214">
        <v>14.9</v>
      </c>
      <c r="P201" s="214">
        <v>5.2</v>
      </c>
      <c r="Q201" s="214">
        <v>58.9</v>
      </c>
      <c r="R201" s="214">
        <v>73.900000000000006</v>
      </c>
      <c r="S201" s="214">
        <v>79.900000000000006</v>
      </c>
      <c r="T201" s="214">
        <v>21</v>
      </c>
      <c r="U201" s="214">
        <v>440</v>
      </c>
      <c r="V201" s="214">
        <v>18200</v>
      </c>
      <c r="W201" s="214">
        <v>26300</v>
      </c>
      <c r="X201" s="214">
        <v>33900</v>
      </c>
    </row>
    <row r="202" spans="1:24" x14ac:dyDescent="0.25">
      <c r="A202" t="str">
        <f t="shared" si="3"/>
        <v>YAG3UKLevel 7Female + maleLawAll</v>
      </c>
      <c r="B202" s="214" t="s">
        <v>251</v>
      </c>
      <c r="C202" s="214" t="s">
        <v>37</v>
      </c>
      <c r="D202" s="214">
        <v>3</v>
      </c>
      <c r="E202" s="214" t="s">
        <v>35</v>
      </c>
      <c r="F202" s="214" t="s">
        <v>253</v>
      </c>
      <c r="G202" s="214" t="s">
        <v>246</v>
      </c>
      <c r="H202" s="214" t="s">
        <v>85</v>
      </c>
      <c r="I202" s="214" t="s">
        <v>20</v>
      </c>
      <c r="J202" s="214">
        <v>3955</v>
      </c>
      <c r="K202" s="214">
        <v>3900</v>
      </c>
      <c r="L202" s="214">
        <v>3.4</v>
      </c>
      <c r="M202" s="214">
        <v>1.4</v>
      </c>
      <c r="N202" s="214">
        <v>3765</v>
      </c>
      <c r="O202" s="214">
        <v>8.4</v>
      </c>
      <c r="P202" s="214">
        <v>5.6</v>
      </c>
      <c r="Q202" s="214">
        <v>75.2</v>
      </c>
      <c r="R202" s="214">
        <v>83</v>
      </c>
      <c r="S202" s="214">
        <v>86</v>
      </c>
      <c r="T202" s="214">
        <v>10.8</v>
      </c>
      <c r="U202" s="214">
        <v>2710</v>
      </c>
      <c r="V202" s="214">
        <v>21900</v>
      </c>
      <c r="W202" s="214">
        <v>33200</v>
      </c>
      <c r="X202" s="214">
        <v>51100</v>
      </c>
    </row>
    <row r="203" spans="1:24" x14ac:dyDescent="0.25">
      <c r="A203" t="str">
        <f t="shared" si="3"/>
        <v>YAG3UKLevel 7Female + maleMaterials and technologyAll</v>
      </c>
      <c r="B203" s="214" t="s">
        <v>251</v>
      </c>
      <c r="C203" s="214" t="s">
        <v>37</v>
      </c>
      <c r="D203" s="214">
        <v>3</v>
      </c>
      <c r="E203" s="214" t="s">
        <v>35</v>
      </c>
      <c r="F203" s="214" t="s">
        <v>253</v>
      </c>
      <c r="G203" s="214" t="s">
        <v>246</v>
      </c>
      <c r="H203" s="214" t="s">
        <v>145</v>
      </c>
      <c r="I203" s="214" t="s">
        <v>20</v>
      </c>
      <c r="J203" s="214">
        <v>525</v>
      </c>
      <c r="K203" s="214">
        <v>505</v>
      </c>
      <c r="L203" s="214">
        <v>2.9</v>
      </c>
      <c r="M203" s="214">
        <v>3.6</v>
      </c>
      <c r="N203" s="214">
        <v>490</v>
      </c>
      <c r="O203" s="214">
        <v>8.9</v>
      </c>
      <c r="P203" s="214">
        <v>5.4</v>
      </c>
      <c r="Q203" s="214">
        <v>69.099999999999994</v>
      </c>
      <c r="R203" s="214">
        <v>81</v>
      </c>
      <c r="S203" s="214">
        <v>85.7</v>
      </c>
      <c r="T203" s="214">
        <v>16.600000000000001</v>
      </c>
      <c r="U203" s="214">
        <v>320</v>
      </c>
      <c r="V203" s="214">
        <v>25600</v>
      </c>
      <c r="W203" s="214">
        <v>35800</v>
      </c>
      <c r="X203" s="214">
        <v>50400</v>
      </c>
    </row>
    <row r="204" spans="1:24" x14ac:dyDescent="0.25">
      <c r="A204" t="str">
        <f t="shared" si="3"/>
        <v>YAG3UKLevel 7Female + maleMathematical sciencesAll</v>
      </c>
      <c r="B204" s="214" t="s">
        <v>251</v>
      </c>
      <c r="C204" s="214" t="s">
        <v>37</v>
      </c>
      <c r="D204" s="214">
        <v>3</v>
      </c>
      <c r="E204" s="214" t="s">
        <v>35</v>
      </c>
      <c r="F204" s="214" t="s">
        <v>253</v>
      </c>
      <c r="G204" s="214" t="s">
        <v>246</v>
      </c>
      <c r="H204" s="214" t="s">
        <v>66</v>
      </c>
      <c r="I204" s="214" t="s">
        <v>20</v>
      </c>
      <c r="J204" s="214">
        <v>645</v>
      </c>
      <c r="K204" s="214">
        <v>630</v>
      </c>
      <c r="L204" s="214">
        <v>3.9</v>
      </c>
      <c r="M204" s="214">
        <v>1.9</v>
      </c>
      <c r="N204" s="214">
        <v>605</v>
      </c>
      <c r="O204" s="214">
        <v>11.2</v>
      </c>
      <c r="P204" s="214">
        <v>4.5999999999999996</v>
      </c>
      <c r="Q204" s="214">
        <v>57.6</v>
      </c>
      <c r="R204" s="214">
        <v>74.8</v>
      </c>
      <c r="S204" s="214">
        <v>84.2</v>
      </c>
      <c r="T204" s="214">
        <v>26.6</v>
      </c>
      <c r="U204" s="214">
        <v>335</v>
      </c>
      <c r="V204" s="214">
        <v>29600</v>
      </c>
      <c r="W204" s="214">
        <v>38300</v>
      </c>
      <c r="X204" s="214">
        <v>51800</v>
      </c>
    </row>
    <row r="205" spans="1:24" x14ac:dyDescent="0.25">
      <c r="A205" t="str">
        <f t="shared" si="3"/>
        <v>YAG3UKLevel 7Female + maleMBAAll</v>
      </c>
      <c r="B205" s="214" t="s">
        <v>251</v>
      </c>
      <c r="C205" s="214" t="s">
        <v>37</v>
      </c>
      <c r="D205" s="214">
        <v>3</v>
      </c>
      <c r="E205" s="214" t="s">
        <v>35</v>
      </c>
      <c r="F205" s="214" t="s">
        <v>253</v>
      </c>
      <c r="G205" s="214" t="s">
        <v>246</v>
      </c>
      <c r="H205" s="214" t="s">
        <v>41</v>
      </c>
      <c r="I205" s="214" t="s">
        <v>20</v>
      </c>
      <c r="J205" s="214">
        <v>2460</v>
      </c>
      <c r="K205" s="214">
        <v>2335</v>
      </c>
      <c r="L205" s="214">
        <v>5.7</v>
      </c>
      <c r="M205" s="214">
        <v>5.2</v>
      </c>
      <c r="N205" s="214">
        <v>2200</v>
      </c>
      <c r="O205" s="214">
        <v>11.1</v>
      </c>
      <c r="P205" s="214">
        <v>4.8</v>
      </c>
      <c r="Q205" s="214">
        <v>79.599999999999994</v>
      </c>
      <c r="R205" s="214">
        <v>83.2</v>
      </c>
      <c r="S205" s="214">
        <v>84.1</v>
      </c>
      <c r="T205" s="214">
        <v>4.5</v>
      </c>
      <c r="U205" s="214">
        <v>1690</v>
      </c>
      <c r="V205" s="214">
        <v>40900</v>
      </c>
      <c r="W205" s="214">
        <v>65300</v>
      </c>
      <c r="X205" s="214">
        <v>97100</v>
      </c>
    </row>
    <row r="206" spans="1:24" x14ac:dyDescent="0.25">
      <c r="A206" t="str">
        <f t="shared" ref="A206:A269" si="4">"YAG"&amp;D206 &amp;E206 &amp;F206 &amp; G206 &amp;H206 &amp;I206</f>
        <v>YAG3UKLevel 7Female + maleMedia, journalism and communicationsAll</v>
      </c>
      <c r="B206" s="214" t="s">
        <v>251</v>
      </c>
      <c r="C206" s="214" t="s">
        <v>37</v>
      </c>
      <c r="D206" s="214">
        <v>3</v>
      </c>
      <c r="E206" s="214" t="s">
        <v>35</v>
      </c>
      <c r="F206" s="214" t="s">
        <v>253</v>
      </c>
      <c r="G206" s="214" t="s">
        <v>246</v>
      </c>
      <c r="H206" s="214" t="s">
        <v>146</v>
      </c>
      <c r="I206" s="214" t="s">
        <v>20</v>
      </c>
      <c r="J206" s="214">
        <v>1890</v>
      </c>
      <c r="K206" s="214">
        <v>1850</v>
      </c>
      <c r="L206" s="214">
        <v>2.8</v>
      </c>
      <c r="M206" s="214">
        <v>2.2000000000000002</v>
      </c>
      <c r="N206" s="214">
        <v>1795</v>
      </c>
      <c r="O206" s="214">
        <v>9.1999999999999993</v>
      </c>
      <c r="P206" s="214">
        <v>5.8</v>
      </c>
      <c r="Q206" s="214">
        <v>77.8</v>
      </c>
      <c r="R206" s="214">
        <v>83.5</v>
      </c>
      <c r="S206" s="214">
        <v>85.1</v>
      </c>
      <c r="T206" s="214">
        <v>7.3</v>
      </c>
      <c r="U206" s="214">
        <v>1320</v>
      </c>
      <c r="V206" s="214">
        <v>20400</v>
      </c>
      <c r="W206" s="214">
        <v>27000</v>
      </c>
      <c r="X206" s="214">
        <v>33900</v>
      </c>
    </row>
    <row r="207" spans="1:24" x14ac:dyDescent="0.25">
      <c r="A207" t="str">
        <f t="shared" si="4"/>
        <v>YAG3UKLevel 7Female + maleMedical sciencesAll</v>
      </c>
      <c r="B207" s="214" t="s">
        <v>251</v>
      </c>
      <c r="C207" s="214" t="s">
        <v>37</v>
      </c>
      <c r="D207" s="214">
        <v>3</v>
      </c>
      <c r="E207" s="214" t="s">
        <v>35</v>
      </c>
      <c r="F207" s="214" t="s">
        <v>253</v>
      </c>
      <c r="G207" s="214" t="s">
        <v>246</v>
      </c>
      <c r="H207" s="214" t="s">
        <v>147</v>
      </c>
      <c r="I207" s="214" t="s">
        <v>20</v>
      </c>
      <c r="J207" s="214">
        <v>1190</v>
      </c>
      <c r="K207" s="214">
        <v>1170</v>
      </c>
      <c r="L207" s="214">
        <v>3.3</v>
      </c>
      <c r="M207" s="214">
        <v>1.6</v>
      </c>
      <c r="N207" s="214">
        <v>1135</v>
      </c>
      <c r="O207" s="214">
        <v>5.0999999999999996</v>
      </c>
      <c r="P207" s="214">
        <v>2.6</v>
      </c>
      <c r="Q207" s="214">
        <v>68.3</v>
      </c>
      <c r="R207" s="214">
        <v>85.5</v>
      </c>
      <c r="S207" s="214">
        <v>92.2</v>
      </c>
      <c r="T207" s="214">
        <v>24</v>
      </c>
      <c r="U207" s="214">
        <v>765</v>
      </c>
      <c r="V207" s="214">
        <v>25600</v>
      </c>
      <c r="W207" s="214">
        <v>33600</v>
      </c>
      <c r="X207" s="214">
        <v>42300</v>
      </c>
    </row>
    <row r="208" spans="1:24" x14ac:dyDescent="0.25">
      <c r="A208" t="str">
        <f t="shared" si="4"/>
        <v>YAG3UKLevel 7Female + maleMedicine and dentistryAll</v>
      </c>
      <c r="B208" s="214" t="s">
        <v>251</v>
      </c>
      <c r="C208" s="214" t="s">
        <v>37</v>
      </c>
      <c r="D208" s="214">
        <v>3</v>
      </c>
      <c r="E208" s="214" t="s">
        <v>35</v>
      </c>
      <c r="F208" s="214" t="s">
        <v>253</v>
      </c>
      <c r="G208" s="214" t="s">
        <v>246</v>
      </c>
      <c r="H208" s="214" t="s">
        <v>45</v>
      </c>
      <c r="I208" s="214" t="s">
        <v>20</v>
      </c>
      <c r="J208" s="214">
        <v>3260</v>
      </c>
      <c r="K208" s="214">
        <v>3185</v>
      </c>
      <c r="L208" s="214">
        <v>2.9</v>
      </c>
      <c r="M208" s="214">
        <v>2.2000000000000002</v>
      </c>
      <c r="N208" s="214">
        <v>3095</v>
      </c>
      <c r="O208" s="214">
        <v>7.3</v>
      </c>
      <c r="P208" s="214">
        <v>2.7</v>
      </c>
      <c r="Q208" s="214">
        <v>64.7</v>
      </c>
      <c r="R208" s="214">
        <v>84.4</v>
      </c>
      <c r="S208" s="214">
        <v>90</v>
      </c>
      <c r="T208" s="214">
        <v>25.2</v>
      </c>
      <c r="U208" s="214">
        <v>1910</v>
      </c>
      <c r="V208" s="214">
        <v>29900</v>
      </c>
      <c r="W208" s="214">
        <v>43100</v>
      </c>
      <c r="X208" s="214">
        <v>64600</v>
      </c>
    </row>
    <row r="209" spans="1:24" x14ac:dyDescent="0.25">
      <c r="A209" t="str">
        <f t="shared" si="4"/>
        <v>YAG3UKLevel 7Female + maleNursing and midwiferyAll</v>
      </c>
      <c r="B209" s="214" t="s">
        <v>251</v>
      </c>
      <c r="C209" s="214" t="s">
        <v>37</v>
      </c>
      <c r="D209" s="214">
        <v>3</v>
      </c>
      <c r="E209" s="214" t="s">
        <v>35</v>
      </c>
      <c r="F209" s="214" t="s">
        <v>253</v>
      </c>
      <c r="G209" s="214" t="s">
        <v>246</v>
      </c>
      <c r="H209" s="214" t="s">
        <v>148</v>
      </c>
      <c r="I209" s="214" t="s">
        <v>20</v>
      </c>
      <c r="J209" s="214">
        <v>4910</v>
      </c>
      <c r="K209" s="214">
        <v>4855</v>
      </c>
      <c r="L209" s="214">
        <v>2.6</v>
      </c>
      <c r="M209" s="214">
        <v>1.2</v>
      </c>
      <c r="N209" s="214">
        <v>4725</v>
      </c>
      <c r="O209" s="214">
        <v>4.0999999999999996</v>
      </c>
      <c r="P209" s="214">
        <v>2.5</v>
      </c>
      <c r="Q209" s="214">
        <v>71.5</v>
      </c>
      <c r="R209" s="214">
        <v>90.9</v>
      </c>
      <c r="S209" s="214">
        <v>93.4</v>
      </c>
      <c r="T209" s="214">
        <v>21.9</v>
      </c>
      <c r="U209" s="214">
        <v>3330</v>
      </c>
      <c r="V209" s="214">
        <v>23400</v>
      </c>
      <c r="W209" s="214">
        <v>31000</v>
      </c>
      <c r="X209" s="214">
        <v>40500</v>
      </c>
    </row>
    <row r="210" spans="1:24" x14ac:dyDescent="0.25">
      <c r="A210" t="str">
        <f t="shared" si="4"/>
        <v>YAG3UKLevel 7Female + malePerforming artsAll</v>
      </c>
      <c r="B210" s="214" t="s">
        <v>251</v>
      </c>
      <c r="C210" s="214" t="s">
        <v>37</v>
      </c>
      <c r="D210" s="214">
        <v>3</v>
      </c>
      <c r="E210" s="214" t="s">
        <v>35</v>
      </c>
      <c r="F210" s="214" t="s">
        <v>253</v>
      </c>
      <c r="G210" s="214" t="s">
        <v>246</v>
      </c>
      <c r="H210" s="214" t="s">
        <v>149</v>
      </c>
      <c r="I210" s="214" t="s">
        <v>20</v>
      </c>
      <c r="J210" s="214">
        <v>1510</v>
      </c>
      <c r="K210" s="214">
        <v>1485</v>
      </c>
      <c r="L210" s="214">
        <v>2.2000000000000002</v>
      </c>
      <c r="M210" s="214">
        <v>1.9</v>
      </c>
      <c r="N210" s="214">
        <v>1450</v>
      </c>
      <c r="O210" s="214">
        <v>8.3000000000000007</v>
      </c>
      <c r="P210" s="214">
        <v>3.6</v>
      </c>
      <c r="Q210" s="214">
        <v>75.5</v>
      </c>
      <c r="R210" s="214">
        <v>85.4</v>
      </c>
      <c r="S210" s="214">
        <v>88.1</v>
      </c>
      <c r="T210" s="214">
        <v>12.6</v>
      </c>
      <c r="U210" s="214">
        <v>950</v>
      </c>
      <c r="V210" s="214">
        <v>13100</v>
      </c>
      <c r="W210" s="214">
        <v>21000</v>
      </c>
      <c r="X210" s="214">
        <v>28800</v>
      </c>
    </row>
    <row r="211" spans="1:24" x14ac:dyDescent="0.25">
      <c r="A211" t="str">
        <f t="shared" si="4"/>
        <v>YAG3UKLevel 7Female + malePGCEAll</v>
      </c>
      <c r="B211" s="214" t="s">
        <v>251</v>
      </c>
      <c r="C211" s="214" t="s">
        <v>37</v>
      </c>
      <c r="D211" s="214">
        <v>3</v>
      </c>
      <c r="E211" s="214" t="s">
        <v>35</v>
      </c>
      <c r="F211" s="214" t="s">
        <v>253</v>
      </c>
      <c r="G211" s="214" t="s">
        <v>246</v>
      </c>
      <c r="H211" s="214" t="s">
        <v>38</v>
      </c>
      <c r="I211" s="214" t="s">
        <v>20</v>
      </c>
      <c r="J211" s="214">
        <v>17585</v>
      </c>
      <c r="K211" s="214">
        <v>17340</v>
      </c>
      <c r="L211" s="214">
        <v>1.1000000000000001</v>
      </c>
      <c r="M211" s="214">
        <v>1.4</v>
      </c>
      <c r="N211" s="214">
        <v>17150</v>
      </c>
      <c r="O211" s="214">
        <v>4.7</v>
      </c>
      <c r="P211" s="214">
        <v>4.5</v>
      </c>
      <c r="Q211" s="214">
        <v>83</v>
      </c>
      <c r="R211" s="214">
        <v>89.2</v>
      </c>
      <c r="S211" s="214">
        <v>90.8</v>
      </c>
      <c r="T211" s="214">
        <v>7.7</v>
      </c>
      <c r="U211" s="214">
        <v>14010</v>
      </c>
      <c r="V211" s="214">
        <v>23400</v>
      </c>
      <c r="W211" s="214">
        <v>26300</v>
      </c>
      <c r="X211" s="214">
        <v>29600</v>
      </c>
    </row>
    <row r="212" spans="1:24" x14ac:dyDescent="0.25">
      <c r="A212" t="str">
        <f t="shared" si="4"/>
        <v>YAG3UKLevel 7Female + malePharmacology, toxicology and pharmacyAll</v>
      </c>
      <c r="B212" s="214" t="s">
        <v>251</v>
      </c>
      <c r="C212" s="214" t="s">
        <v>37</v>
      </c>
      <c r="D212" s="214">
        <v>3</v>
      </c>
      <c r="E212" s="214" t="s">
        <v>35</v>
      </c>
      <c r="F212" s="214" t="s">
        <v>253</v>
      </c>
      <c r="G212" s="214" t="s">
        <v>246</v>
      </c>
      <c r="H212" s="214" t="s">
        <v>48</v>
      </c>
      <c r="I212" s="214" t="s">
        <v>20</v>
      </c>
      <c r="J212" s="214">
        <v>1070</v>
      </c>
      <c r="K212" s="214">
        <v>1060</v>
      </c>
      <c r="L212" s="214">
        <v>4.0999999999999996</v>
      </c>
      <c r="M212" s="214">
        <v>1.1000000000000001</v>
      </c>
      <c r="N212" s="214">
        <v>1015</v>
      </c>
      <c r="O212" s="214">
        <v>5.3</v>
      </c>
      <c r="P212" s="214">
        <v>2.8</v>
      </c>
      <c r="Q212" s="214">
        <v>64.3</v>
      </c>
      <c r="R212" s="214">
        <v>85.4</v>
      </c>
      <c r="S212" s="214">
        <v>91.9</v>
      </c>
      <c r="T212" s="214">
        <v>27.6</v>
      </c>
      <c r="U212" s="214">
        <v>640</v>
      </c>
      <c r="V212" s="214">
        <v>28800</v>
      </c>
      <c r="W212" s="214">
        <v>39800</v>
      </c>
      <c r="X212" s="214">
        <v>46400</v>
      </c>
    </row>
    <row r="213" spans="1:24" x14ac:dyDescent="0.25">
      <c r="A213" t="str">
        <f t="shared" si="4"/>
        <v>YAG3UKLevel 7Female + malePhilosophy and religious studiesAll</v>
      </c>
      <c r="B213" s="214" t="s">
        <v>251</v>
      </c>
      <c r="C213" s="214" t="s">
        <v>37</v>
      </c>
      <c r="D213" s="214">
        <v>3</v>
      </c>
      <c r="E213" s="214" t="s">
        <v>35</v>
      </c>
      <c r="F213" s="214" t="s">
        <v>253</v>
      </c>
      <c r="G213" s="214" t="s">
        <v>246</v>
      </c>
      <c r="H213" s="214" t="s">
        <v>97</v>
      </c>
      <c r="I213" s="214" t="s">
        <v>20</v>
      </c>
      <c r="J213" s="214">
        <v>965</v>
      </c>
      <c r="K213" s="214">
        <v>955</v>
      </c>
      <c r="L213" s="214">
        <v>3.4</v>
      </c>
      <c r="M213" s="214">
        <v>1</v>
      </c>
      <c r="N213" s="214">
        <v>925</v>
      </c>
      <c r="O213" s="214">
        <v>17</v>
      </c>
      <c r="P213" s="214">
        <v>3.9</v>
      </c>
      <c r="Q213" s="214">
        <v>55.1</v>
      </c>
      <c r="R213" s="214">
        <v>71.900000000000006</v>
      </c>
      <c r="S213" s="214">
        <v>79</v>
      </c>
      <c r="T213" s="214">
        <v>24</v>
      </c>
      <c r="U213" s="214">
        <v>425</v>
      </c>
      <c r="V213" s="214">
        <v>15700</v>
      </c>
      <c r="W213" s="214">
        <v>25600</v>
      </c>
      <c r="X213" s="214">
        <v>36100</v>
      </c>
    </row>
    <row r="214" spans="1:24" x14ac:dyDescent="0.25">
      <c r="A214" t="str">
        <f t="shared" si="4"/>
        <v>YAG3UKLevel 7Female + malePhysics and astronomyAll</v>
      </c>
      <c r="B214" s="214" t="s">
        <v>251</v>
      </c>
      <c r="C214" s="214" t="s">
        <v>37</v>
      </c>
      <c r="D214" s="214">
        <v>3</v>
      </c>
      <c r="E214" s="214" t="s">
        <v>35</v>
      </c>
      <c r="F214" s="214" t="s">
        <v>253</v>
      </c>
      <c r="G214" s="214" t="s">
        <v>246</v>
      </c>
      <c r="H214" s="214" t="s">
        <v>61</v>
      </c>
      <c r="I214" s="214" t="s">
        <v>20</v>
      </c>
      <c r="J214" s="214">
        <v>320</v>
      </c>
      <c r="K214" s="214">
        <v>315</v>
      </c>
      <c r="L214" s="214">
        <v>2.4</v>
      </c>
      <c r="M214" s="214">
        <v>2</v>
      </c>
      <c r="N214" s="214">
        <v>305</v>
      </c>
      <c r="O214" s="214">
        <v>6.1</v>
      </c>
      <c r="P214" s="214">
        <v>3</v>
      </c>
      <c r="Q214" s="214">
        <v>54.8</v>
      </c>
      <c r="R214" s="214">
        <v>78.099999999999994</v>
      </c>
      <c r="S214" s="214">
        <v>90.9</v>
      </c>
      <c r="T214" s="214">
        <v>36</v>
      </c>
      <c r="U214" s="214">
        <v>160</v>
      </c>
      <c r="V214" s="214">
        <v>29200</v>
      </c>
      <c r="W214" s="214">
        <v>36100</v>
      </c>
      <c r="X214" s="214">
        <v>45300</v>
      </c>
    </row>
    <row r="215" spans="1:24" x14ac:dyDescent="0.25">
      <c r="A215" t="str">
        <f t="shared" si="4"/>
        <v>YAG3UKLevel 7Female + malePoliticsAll</v>
      </c>
      <c r="B215" s="214" t="s">
        <v>251</v>
      </c>
      <c r="C215" s="214" t="s">
        <v>37</v>
      </c>
      <c r="D215" s="214">
        <v>3</v>
      </c>
      <c r="E215" s="214" t="s">
        <v>35</v>
      </c>
      <c r="F215" s="214" t="s">
        <v>253</v>
      </c>
      <c r="G215" s="214" t="s">
        <v>246</v>
      </c>
      <c r="H215" s="214" t="s">
        <v>81</v>
      </c>
      <c r="I215" s="214" t="s">
        <v>20</v>
      </c>
      <c r="J215" s="214">
        <v>1780</v>
      </c>
      <c r="K215" s="214">
        <v>1740</v>
      </c>
      <c r="L215" s="214">
        <v>3.2</v>
      </c>
      <c r="M215" s="214">
        <v>2.5</v>
      </c>
      <c r="N215" s="214">
        <v>1680</v>
      </c>
      <c r="O215" s="214">
        <v>13.6</v>
      </c>
      <c r="P215" s="214">
        <v>5.5</v>
      </c>
      <c r="Q215" s="214">
        <v>66.7</v>
      </c>
      <c r="R215" s="214">
        <v>76.7</v>
      </c>
      <c r="S215" s="214">
        <v>80.900000000000006</v>
      </c>
      <c r="T215" s="214">
        <v>14.2</v>
      </c>
      <c r="U215" s="214">
        <v>1045</v>
      </c>
      <c r="V215" s="214">
        <v>25300</v>
      </c>
      <c r="W215" s="214">
        <v>33900</v>
      </c>
      <c r="X215" s="214">
        <v>50400</v>
      </c>
    </row>
    <row r="216" spans="1:24" x14ac:dyDescent="0.25">
      <c r="A216" t="str">
        <f t="shared" si="4"/>
        <v>YAG3UKLevel 7Female + malePsychologyAll</v>
      </c>
      <c r="B216" s="214" t="s">
        <v>251</v>
      </c>
      <c r="C216" s="214" t="s">
        <v>37</v>
      </c>
      <c r="D216" s="214">
        <v>3</v>
      </c>
      <c r="E216" s="214" t="s">
        <v>35</v>
      </c>
      <c r="F216" s="214" t="s">
        <v>253</v>
      </c>
      <c r="G216" s="214" t="s">
        <v>246</v>
      </c>
      <c r="H216" s="214" t="s">
        <v>55</v>
      </c>
      <c r="I216" s="214" t="s">
        <v>20</v>
      </c>
      <c r="J216" s="214">
        <v>4190</v>
      </c>
      <c r="K216" s="214">
        <v>4135</v>
      </c>
      <c r="L216" s="214">
        <v>2.7</v>
      </c>
      <c r="M216" s="214">
        <v>1.3</v>
      </c>
      <c r="N216" s="214">
        <v>4025</v>
      </c>
      <c r="O216" s="214">
        <v>6.4</v>
      </c>
      <c r="P216" s="214">
        <v>3.4</v>
      </c>
      <c r="Q216" s="214">
        <v>59.7</v>
      </c>
      <c r="R216" s="214">
        <v>84.2</v>
      </c>
      <c r="S216" s="214">
        <v>90.2</v>
      </c>
      <c r="T216" s="214">
        <v>30.5</v>
      </c>
      <c r="U216" s="214">
        <v>2285</v>
      </c>
      <c r="V216" s="214">
        <v>18600</v>
      </c>
      <c r="W216" s="214">
        <v>25900</v>
      </c>
      <c r="X216" s="214">
        <v>35000</v>
      </c>
    </row>
    <row r="217" spans="1:24" x14ac:dyDescent="0.25">
      <c r="A217" t="str">
        <f t="shared" si="4"/>
        <v>YAG3UKLevel 7Female + maleSociology, social policy and anthropologyAll</v>
      </c>
      <c r="B217" s="214" t="s">
        <v>251</v>
      </c>
      <c r="C217" s="214" t="s">
        <v>37</v>
      </c>
      <c r="D217" s="214">
        <v>3</v>
      </c>
      <c r="E217" s="214" t="s">
        <v>35</v>
      </c>
      <c r="F217" s="214" t="s">
        <v>253</v>
      </c>
      <c r="G217" s="214" t="s">
        <v>246</v>
      </c>
      <c r="H217" s="214" t="s">
        <v>77</v>
      </c>
      <c r="I217" s="214" t="s">
        <v>20</v>
      </c>
      <c r="J217" s="214">
        <v>2560</v>
      </c>
      <c r="K217" s="214">
        <v>2500</v>
      </c>
      <c r="L217" s="214">
        <v>3.8</v>
      </c>
      <c r="M217" s="214">
        <v>2.4</v>
      </c>
      <c r="N217" s="214">
        <v>2405</v>
      </c>
      <c r="O217" s="214">
        <v>9.6</v>
      </c>
      <c r="P217" s="214">
        <v>4.7</v>
      </c>
      <c r="Q217" s="214">
        <v>66.5</v>
      </c>
      <c r="R217" s="214">
        <v>81.099999999999994</v>
      </c>
      <c r="S217" s="214">
        <v>85.7</v>
      </c>
      <c r="T217" s="214">
        <v>19.2</v>
      </c>
      <c r="U217" s="214">
        <v>1515</v>
      </c>
      <c r="V217" s="214">
        <v>22300</v>
      </c>
      <c r="W217" s="214">
        <v>31400</v>
      </c>
      <c r="X217" s="214">
        <v>42300</v>
      </c>
    </row>
    <row r="218" spans="1:24" x14ac:dyDescent="0.25">
      <c r="A218" t="str">
        <f t="shared" si="4"/>
        <v>YAG3UKLevel 7Female + maleSport and exercise sciencesAll</v>
      </c>
      <c r="B218" s="214" t="s">
        <v>251</v>
      </c>
      <c r="C218" s="214" t="s">
        <v>37</v>
      </c>
      <c r="D218" s="214">
        <v>3</v>
      </c>
      <c r="E218" s="214" t="s">
        <v>35</v>
      </c>
      <c r="F218" s="214" t="s">
        <v>253</v>
      </c>
      <c r="G218" s="214" t="s">
        <v>246</v>
      </c>
      <c r="H218" s="214" t="s">
        <v>53</v>
      </c>
      <c r="I218" s="214" t="s">
        <v>20</v>
      </c>
      <c r="J218" s="214">
        <v>840</v>
      </c>
      <c r="K218" s="214">
        <v>825</v>
      </c>
      <c r="L218" s="214">
        <v>1</v>
      </c>
      <c r="M218" s="214">
        <v>1.8</v>
      </c>
      <c r="N218" s="214">
        <v>815</v>
      </c>
      <c r="O218" s="214">
        <v>5.8</v>
      </c>
      <c r="P218" s="214">
        <v>3.9</v>
      </c>
      <c r="Q218" s="214">
        <v>66.5</v>
      </c>
      <c r="R218" s="214">
        <v>84.7</v>
      </c>
      <c r="S218" s="214">
        <v>90.3</v>
      </c>
      <c r="T218" s="214">
        <v>23.8</v>
      </c>
      <c r="U218" s="214">
        <v>520</v>
      </c>
      <c r="V218" s="214">
        <v>18600</v>
      </c>
      <c r="W218" s="214">
        <v>25600</v>
      </c>
      <c r="X218" s="214">
        <v>32800</v>
      </c>
    </row>
    <row r="219" spans="1:24" x14ac:dyDescent="0.25">
      <c r="A219" t="str">
        <f t="shared" si="4"/>
        <v>YAG3UKLevel 7Female + maleVeterinary sciencesAll</v>
      </c>
      <c r="B219" s="214" t="s">
        <v>251</v>
      </c>
      <c r="C219" s="214" t="s">
        <v>37</v>
      </c>
      <c r="D219" s="214">
        <v>3</v>
      </c>
      <c r="E219" s="214" t="s">
        <v>35</v>
      </c>
      <c r="F219" s="214" t="s">
        <v>253</v>
      </c>
      <c r="G219" s="214" t="s">
        <v>246</v>
      </c>
      <c r="H219" s="214" t="s">
        <v>57</v>
      </c>
      <c r="I219" s="214" t="s">
        <v>20</v>
      </c>
      <c r="J219" s="214">
        <v>175</v>
      </c>
      <c r="K219" s="214">
        <v>170</v>
      </c>
      <c r="L219" s="214">
        <v>2.2999999999999998</v>
      </c>
      <c r="M219" s="214">
        <v>1.7</v>
      </c>
      <c r="N219" s="214">
        <v>170</v>
      </c>
      <c r="O219" s="214">
        <v>7.1</v>
      </c>
      <c r="P219" s="214">
        <v>2.4</v>
      </c>
      <c r="Q219" s="214">
        <v>67.3</v>
      </c>
      <c r="R219" s="214">
        <v>85.7</v>
      </c>
      <c r="S219" s="214">
        <v>90.5</v>
      </c>
      <c r="T219" s="214">
        <v>23.2</v>
      </c>
      <c r="U219" s="214">
        <v>105</v>
      </c>
      <c r="V219" s="214">
        <v>15300</v>
      </c>
      <c r="W219" s="214">
        <v>30700</v>
      </c>
      <c r="X219" s="214">
        <v>44500</v>
      </c>
    </row>
    <row r="220" spans="1:24" x14ac:dyDescent="0.25">
      <c r="A220" t="str">
        <f t="shared" si="4"/>
        <v>YAG3UKLevel 8Female + maleAgriculture, food and related studiesAll</v>
      </c>
      <c r="B220" s="214" t="s">
        <v>251</v>
      </c>
      <c r="C220" s="214" t="s">
        <v>37</v>
      </c>
      <c r="D220" s="214">
        <v>3</v>
      </c>
      <c r="E220" s="214" t="s">
        <v>35</v>
      </c>
      <c r="F220" s="214" t="s">
        <v>248</v>
      </c>
      <c r="G220" s="214" t="s">
        <v>246</v>
      </c>
      <c r="H220" s="214" t="s">
        <v>59</v>
      </c>
      <c r="I220" s="214" t="s">
        <v>20</v>
      </c>
      <c r="J220" s="214">
        <v>40</v>
      </c>
      <c r="K220" s="214">
        <v>40</v>
      </c>
      <c r="L220" s="214">
        <v>10</v>
      </c>
      <c r="M220" s="214">
        <v>0</v>
      </c>
      <c r="N220" s="214">
        <v>35</v>
      </c>
      <c r="O220" s="214">
        <v>16.7</v>
      </c>
      <c r="P220" s="214">
        <v>13.9</v>
      </c>
      <c r="Q220" s="214">
        <v>54.2</v>
      </c>
      <c r="R220" s="214">
        <v>69.400000000000006</v>
      </c>
      <c r="S220" s="214">
        <v>69.400000000000006</v>
      </c>
      <c r="T220" s="214">
        <v>15.3</v>
      </c>
      <c r="U220" s="214">
        <v>20</v>
      </c>
      <c r="V220" s="214">
        <v>24100</v>
      </c>
      <c r="W220" s="214">
        <v>30300</v>
      </c>
      <c r="X220" s="214">
        <v>40900</v>
      </c>
    </row>
    <row r="221" spans="1:24" x14ac:dyDescent="0.25">
      <c r="A221" t="str">
        <f t="shared" si="4"/>
        <v>YAG3UKLevel 8Female + maleAllied healthAll</v>
      </c>
      <c r="B221" s="214" t="s">
        <v>251</v>
      </c>
      <c r="C221" s="214" t="s">
        <v>37</v>
      </c>
      <c r="D221" s="214">
        <v>3</v>
      </c>
      <c r="E221" s="214" t="s">
        <v>35</v>
      </c>
      <c r="F221" s="214" t="s">
        <v>248</v>
      </c>
      <c r="G221" s="214" t="s">
        <v>246</v>
      </c>
      <c r="H221" s="214" t="s">
        <v>142</v>
      </c>
      <c r="I221" s="214" t="s">
        <v>20</v>
      </c>
      <c r="J221" s="214">
        <v>305</v>
      </c>
      <c r="K221" s="214">
        <v>295</v>
      </c>
      <c r="L221" s="214">
        <v>4.7</v>
      </c>
      <c r="M221" s="214">
        <v>2.8</v>
      </c>
      <c r="N221" s="214">
        <v>285</v>
      </c>
      <c r="O221" s="214">
        <v>11.3</v>
      </c>
      <c r="P221" s="214">
        <v>2.1</v>
      </c>
      <c r="Q221" s="214">
        <v>79.7</v>
      </c>
      <c r="R221" s="214">
        <v>85.7</v>
      </c>
      <c r="S221" s="214">
        <v>86.6</v>
      </c>
      <c r="T221" s="214">
        <v>6.9</v>
      </c>
      <c r="U221" s="214">
        <v>215</v>
      </c>
      <c r="V221" s="214">
        <v>28800</v>
      </c>
      <c r="W221" s="214">
        <v>37200</v>
      </c>
      <c r="X221" s="214">
        <v>47800</v>
      </c>
    </row>
    <row r="222" spans="1:24" x14ac:dyDescent="0.25">
      <c r="A222" t="str">
        <f t="shared" si="4"/>
        <v>YAG3UKLevel 8Female + maleArchitecture, building and planningAll</v>
      </c>
      <c r="B222" s="214" t="s">
        <v>251</v>
      </c>
      <c r="C222" s="214" t="s">
        <v>37</v>
      </c>
      <c r="D222" s="214">
        <v>3</v>
      </c>
      <c r="E222" s="214" t="s">
        <v>35</v>
      </c>
      <c r="F222" s="214" t="s">
        <v>248</v>
      </c>
      <c r="G222" s="214" t="s">
        <v>246</v>
      </c>
      <c r="H222" s="214" t="s">
        <v>74</v>
      </c>
      <c r="I222" s="214" t="s">
        <v>20</v>
      </c>
      <c r="J222" s="214">
        <v>110</v>
      </c>
      <c r="K222" s="214">
        <v>110</v>
      </c>
      <c r="L222" s="214">
        <v>6.4</v>
      </c>
      <c r="M222" s="214">
        <v>1.8</v>
      </c>
      <c r="N222" s="214">
        <v>105</v>
      </c>
      <c r="O222" s="214">
        <v>18.5</v>
      </c>
      <c r="P222" s="214">
        <v>2.9</v>
      </c>
      <c r="Q222" s="214">
        <v>73.3</v>
      </c>
      <c r="R222" s="214">
        <v>78.599999999999994</v>
      </c>
      <c r="S222" s="214">
        <v>78.599999999999994</v>
      </c>
      <c r="T222" s="214">
        <v>5.3</v>
      </c>
      <c r="U222" s="214">
        <v>70</v>
      </c>
      <c r="V222" s="214">
        <v>19300</v>
      </c>
      <c r="W222" s="214">
        <v>34700</v>
      </c>
      <c r="X222" s="214">
        <v>49300</v>
      </c>
    </row>
    <row r="223" spans="1:24" x14ac:dyDescent="0.25">
      <c r="A223" t="str">
        <f t="shared" si="4"/>
        <v>YAG3UKLevel 8Female + maleBiosciencesAll</v>
      </c>
      <c r="B223" s="214" t="s">
        <v>251</v>
      </c>
      <c r="C223" s="214" t="s">
        <v>37</v>
      </c>
      <c r="D223" s="214">
        <v>3</v>
      </c>
      <c r="E223" s="214" t="s">
        <v>35</v>
      </c>
      <c r="F223" s="214" t="s">
        <v>248</v>
      </c>
      <c r="G223" s="214" t="s">
        <v>246</v>
      </c>
      <c r="H223" s="214" t="s">
        <v>51</v>
      </c>
      <c r="I223" s="214" t="s">
        <v>20</v>
      </c>
      <c r="J223" s="214">
        <v>730</v>
      </c>
      <c r="K223" s="214">
        <v>695</v>
      </c>
      <c r="L223" s="214">
        <v>4.7</v>
      </c>
      <c r="M223" s="214">
        <v>4.9000000000000004</v>
      </c>
      <c r="N223" s="214">
        <v>660</v>
      </c>
      <c r="O223" s="214">
        <v>10.5</v>
      </c>
      <c r="P223" s="214">
        <v>4.2</v>
      </c>
      <c r="Q223" s="214">
        <v>79.2</v>
      </c>
      <c r="R223" s="214">
        <v>84.1</v>
      </c>
      <c r="S223" s="214">
        <v>85.2</v>
      </c>
      <c r="T223" s="214">
        <v>6</v>
      </c>
      <c r="U223" s="214">
        <v>495</v>
      </c>
      <c r="V223" s="214">
        <v>28800</v>
      </c>
      <c r="W223" s="214">
        <v>33600</v>
      </c>
      <c r="X223" s="214">
        <v>40900</v>
      </c>
    </row>
    <row r="224" spans="1:24" x14ac:dyDescent="0.25">
      <c r="A224" t="str">
        <f t="shared" si="4"/>
        <v>YAG3UKLevel 8Female + maleBusiness and managementAll</v>
      </c>
      <c r="B224" s="214" t="s">
        <v>251</v>
      </c>
      <c r="C224" s="214" t="s">
        <v>37</v>
      </c>
      <c r="D224" s="214">
        <v>3</v>
      </c>
      <c r="E224" s="214" t="s">
        <v>35</v>
      </c>
      <c r="F224" s="214" t="s">
        <v>248</v>
      </c>
      <c r="G224" s="214" t="s">
        <v>246</v>
      </c>
      <c r="H224" s="214" t="s">
        <v>87</v>
      </c>
      <c r="I224" s="214" t="s">
        <v>20</v>
      </c>
      <c r="J224" s="214">
        <v>350</v>
      </c>
      <c r="K224" s="214">
        <v>345</v>
      </c>
      <c r="L224" s="214">
        <v>7.4</v>
      </c>
      <c r="M224" s="214">
        <v>1.7</v>
      </c>
      <c r="N224" s="214">
        <v>320</v>
      </c>
      <c r="O224" s="214">
        <v>14.7</v>
      </c>
      <c r="P224" s="214">
        <v>2.9</v>
      </c>
      <c r="Q224" s="214">
        <v>74.400000000000006</v>
      </c>
      <c r="R224" s="214">
        <v>80.8</v>
      </c>
      <c r="S224" s="214">
        <v>82.4</v>
      </c>
      <c r="T224" s="214">
        <v>8</v>
      </c>
      <c r="U224" s="214">
        <v>220</v>
      </c>
      <c r="V224" s="214">
        <v>28800</v>
      </c>
      <c r="W224" s="214">
        <v>40200</v>
      </c>
      <c r="X224" s="214">
        <v>49600</v>
      </c>
    </row>
    <row r="225" spans="1:24" x14ac:dyDescent="0.25">
      <c r="A225" t="str">
        <f t="shared" si="4"/>
        <v>YAG3UKLevel 8Female + maleCeltic studiesAll</v>
      </c>
      <c r="B225" s="214" t="s">
        <v>251</v>
      </c>
      <c r="C225" s="214" t="s">
        <v>37</v>
      </c>
      <c r="D225" s="214">
        <v>3</v>
      </c>
      <c r="E225" s="214" t="s">
        <v>35</v>
      </c>
      <c r="F225" s="214" t="s">
        <v>248</v>
      </c>
      <c r="G225" s="214" t="s">
        <v>246</v>
      </c>
      <c r="H225" s="214" t="s">
        <v>92</v>
      </c>
      <c r="I225" s="214" t="s">
        <v>20</v>
      </c>
      <c r="J225" s="214">
        <v>5</v>
      </c>
      <c r="K225" s="214">
        <v>5</v>
      </c>
      <c r="L225" s="214">
        <v>0</v>
      </c>
      <c r="M225" s="214">
        <v>8.3000000000000007</v>
      </c>
      <c r="N225" s="214">
        <v>5</v>
      </c>
      <c r="O225" s="214">
        <v>0</v>
      </c>
      <c r="P225" s="214">
        <v>0</v>
      </c>
      <c r="Q225" s="214">
        <v>81.8</v>
      </c>
      <c r="R225" s="214">
        <v>100</v>
      </c>
      <c r="S225" s="214">
        <v>100</v>
      </c>
      <c r="T225" s="214">
        <v>18.2</v>
      </c>
      <c r="U225" s="214" t="s">
        <v>140</v>
      </c>
      <c r="V225" s="214" t="s">
        <v>140</v>
      </c>
      <c r="W225" s="214" t="s">
        <v>140</v>
      </c>
      <c r="X225" s="214" t="s">
        <v>140</v>
      </c>
    </row>
    <row r="226" spans="1:24" x14ac:dyDescent="0.25">
      <c r="A226" t="str">
        <f t="shared" si="4"/>
        <v>YAG3UKLevel 8Female + maleChemistryAll</v>
      </c>
      <c r="B226" s="214" t="s">
        <v>251</v>
      </c>
      <c r="C226" s="214" t="s">
        <v>37</v>
      </c>
      <c r="D226" s="214">
        <v>3</v>
      </c>
      <c r="E226" s="214" t="s">
        <v>35</v>
      </c>
      <c r="F226" s="214" t="s">
        <v>248</v>
      </c>
      <c r="G226" s="214" t="s">
        <v>246</v>
      </c>
      <c r="H226" s="214" t="s">
        <v>63</v>
      </c>
      <c r="I226" s="214" t="s">
        <v>20</v>
      </c>
      <c r="J226" s="214">
        <v>525</v>
      </c>
      <c r="K226" s="214">
        <v>505</v>
      </c>
      <c r="L226" s="214">
        <v>1.1000000000000001</v>
      </c>
      <c r="M226" s="214">
        <v>3.4</v>
      </c>
      <c r="N226" s="214">
        <v>500</v>
      </c>
      <c r="O226" s="214">
        <v>13</v>
      </c>
      <c r="P226" s="214">
        <v>4.7</v>
      </c>
      <c r="Q226" s="214">
        <v>78</v>
      </c>
      <c r="R226" s="214">
        <v>81.2</v>
      </c>
      <c r="S226" s="214">
        <v>82.3</v>
      </c>
      <c r="T226" s="214">
        <v>4.3</v>
      </c>
      <c r="U226" s="214">
        <v>385</v>
      </c>
      <c r="V226" s="214">
        <v>30300</v>
      </c>
      <c r="W226" s="214">
        <v>35400</v>
      </c>
      <c r="X226" s="214">
        <v>40500</v>
      </c>
    </row>
    <row r="227" spans="1:24" x14ac:dyDescent="0.25">
      <c r="A227" t="str">
        <f t="shared" si="4"/>
        <v>YAG3UKLevel 8Female + maleCombined and general studiesAll</v>
      </c>
      <c r="B227" s="214" t="s">
        <v>251</v>
      </c>
      <c r="C227" s="214" t="s">
        <v>37</v>
      </c>
      <c r="D227" s="214">
        <v>3</v>
      </c>
      <c r="E227" s="214" t="s">
        <v>35</v>
      </c>
      <c r="F227" s="214" t="s">
        <v>248</v>
      </c>
      <c r="G227" s="214" t="s">
        <v>246</v>
      </c>
      <c r="H227" s="214" t="s">
        <v>103</v>
      </c>
      <c r="I227" s="214" t="s">
        <v>20</v>
      </c>
      <c r="J227" s="214">
        <v>15</v>
      </c>
      <c r="K227" s="214">
        <v>15</v>
      </c>
      <c r="L227" s="214">
        <v>7.1</v>
      </c>
      <c r="M227" s="214">
        <v>0</v>
      </c>
      <c r="N227" s="214">
        <v>15</v>
      </c>
      <c r="O227" s="214">
        <v>23.1</v>
      </c>
      <c r="P227" s="214">
        <v>15.4</v>
      </c>
      <c r="Q227" s="214">
        <v>38.5</v>
      </c>
      <c r="R227" s="214">
        <v>61.5</v>
      </c>
      <c r="S227" s="214">
        <v>61.5</v>
      </c>
      <c r="T227" s="214">
        <v>23.1</v>
      </c>
      <c r="U227" s="214" t="s">
        <v>140</v>
      </c>
      <c r="V227" s="214" t="s">
        <v>140</v>
      </c>
      <c r="W227" s="214" t="s">
        <v>140</v>
      </c>
      <c r="X227" s="214" t="s">
        <v>140</v>
      </c>
    </row>
    <row r="228" spans="1:24" x14ac:dyDescent="0.25">
      <c r="A228" t="str">
        <f t="shared" si="4"/>
        <v>YAG3UKLevel 8Female + maleComputingAll</v>
      </c>
      <c r="B228" s="214" t="s">
        <v>251</v>
      </c>
      <c r="C228" s="214" t="s">
        <v>37</v>
      </c>
      <c r="D228" s="214">
        <v>3</v>
      </c>
      <c r="E228" s="214" t="s">
        <v>35</v>
      </c>
      <c r="F228" s="214" t="s">
        <v>248</v>
      </c>
      <c r="G228" s="214" t="s">
        <v>246</v>
      </c>
      <c r="H228" s="214" t="s">
        <v>71</v>
      </c>
      <c r="I228" s="214" t="s">
        <v>20</v>
      </c>
      <c r="J228" s="214">
        <v>300</v>
      </c>
      <c r="K228" s="214">
        <v>285</v>
      </c>
      <c r="L228" s="214">
        <v>4.5999999999999996</v>
      </c>
      <c r="M228" s="214">
        <v>3.7</v>
      </c>
      <c r="N228" s="214">
        <v>275</v>
      </c>
      <c r="O228" s="214">
        <v>13.5</v>
      </c>
      <c r="P228" s="214">
        <v>4.5999999999999996</v>
      </c>
      <c r="Q228" s="214">
        <v>74.7</v>
      </c>
      <c r="R228" s="214">
        <v>81.3</v>
      </c>
      <c r="S228" s="214">
        <v>81.8</v>
      </c>
      <c r="T228" s="214">
        <v>7.1</v>
      </c>
      <c r="U228" s="214">
        <v>195</v>
      </c>
      <c r="V228" s="214">
        <v>33600</v>
      </c>
      <c r="W228" s="214">
        <v>42700</v>
      </c>
      <c r="X228" s="214">
        <v>60200</v>
      </c>
    </row>
    <row r="229" spans="1:24" x14ac:dyDescent="0.25">
      <c r="A229" t="str">
        <f t="shared" si="4"/>
        <v>YAG3UKLevel 8Female + maleCreative arts and designAll</v>
      </c>
      <c r="B229" s="214" t="s">
        <v>251</v>
      </c>
      <c r="C229" s="214" t="s">
        <v>37</v>
      </c>
      <c r="D229" s="214">
        <v>3</v>
      </c>
      <c r="E229" s="214" t="s">
        <v>35</v>
      </c>
      <c r="F229" s="214" t="s">
        <v>248</v>
      </c>
      <c r="G229" s="214" t="s">
        <v>246</v>
      </c>
      <c r="H229" s="214" t="s">
        <v>99</v>
      </c>
      <c r="I229" s="214" t="s">
        <v>20</v>
      </c>
      <c r="J229" s="214">
        <v>145</v>
      </c>
      <c r="K229" s="214">
        <v>135</v>
      </c>
      <c r="L229" s="214">
        <v>2.2000000000000002</v>
      </c>
      <c r="M229" s="214">
        <v>6.3</v>
      </c>
      <c r="N229" s="214">
        <v>130</v>
      </c>
      <c r="O229" s="214">
        <v>12.2</v>
      </c>
      <c r="P229" s="214">
        <v>5.4</v>
      </c>
      <c r="Q229" s="214">
        <v>72.5</v>
      </c>
      <c r="R229" s="214">
        <v>81.7</v>
      </c>
      <c r="S229" s="214">
        <v>82.4</v>
      </c>
      <c r="T229" s="214">
        <v>9.9</v>
      </c>
      <c r="U229" s="214">
        <v>90</v>
      </c>
      <c r="V229" s="214">
        <v>16100</v>
      </c>
      <c r="W229" s="214">
        <v>29200</v>
      </c>
      <c r="X229" s="214">
        <v>40200</v>
      </c>
    </row>
    <row r="230" spans="1:24" x14ac:dyDescent="0.25">
      <c r="A230" t="str">
        <f t="shared" si="4"/>
        <v>YAG3UKLevel 8Female + maleEconomicsAll</v>
      </c>
      <c r="B230" s="214" t="s">
        <v>251</v>
      </c>
      <c r="C230" s="214" t="s">
        <v>37</v>
      </c>
      <c r="D230" s="214">
        <v>3</v>
      </c>
      <c r="E230" s="214" t="s">
        <v>35</v>
      </c>
      <c r="F230" s="214" t="s">
        <v>248</v>
      </c>
      <c r="G230" s="214" t="s">
        <v>246</v>
      </c>
      <c r="H230" s="214" t="s">
        <v>79</v>
      </c>
      <c r="I230" s="214" t="s">
        <v>20</v>
      </c>
      <c r="J230" s="214">
        <v>65</v>
      </c>
      <c r="K230" s="214">
        <v>60</v>
      </c>
      <c r="L230" s="214">
        <v>5</v>
      </c>
      <c r="M230" s="214">
        <v>8.1</v>
      </c>
      <c r="N230" s="214">
        <v>55</v>
      </c>
      <c r="O230" s="214">
        <v>14</v>
      </c>
      <c r="P230" s="214">
        <v>1.7</v>
      </c>
      <c r="Q230" s="214">
        <v>76.400000000000006</v>
      </c>
      <c r="R230" s="214">
        <v>84.3</v>
      </c>
      <c r="S230" s="214">
        <v>84.3</v>
      </c>
      <c r="T230" s="214">
        <v>7.9</v>
      </c>
      <c r="U230" s="214">
        <v>40</v>
      </c>
      <c r="V230" s="214">
        <v>37200</v>
      </c>
      <c r="W230" s="214">
        <v>41600</v>
      </c>
      <c r="X230" s="214">
        <v>63100</v>
      </c>
    </row>
    <row r="231" spans="1:24" x14ac:dyDescent="0.25">
      <c r="A231" t="str">
        <f t="shared" si="4"/>
        <v>YAG3UKLevel 8Female + maleEducation and teachingAll</v>
      </c>
      <c r="B231" s="214" t="s">
        <v>251</v>
      </c>
      <c r="C231" s="214" t="s">
        <v>37</v>
      </c>
      <c r="D231" s="214">
        <v>3</v>
      </c>
      <c r="E231" s="214" t="s">
        <v>35</v>
      </c>
      <c r="F231" s="214" t="s">
        <v>248</v>
      </c>
      <c r="G231" s="214" t="s">
        <v>246</v>
      </c>
      <c r="H231" s="214" t="s">
        <v>101</v>
      </c>
      <c r="I231" s="214" t="s">
        <v>20</v>
      </c>
      <c r="J231" s="214">
        <v>465</v>
      </c>
      <c r="K231" s="214">
        <v>455</v>
      </c>
      <c r="L231" s="214">
        <v>4</v>
      </c>
      <c r="M231" s="214">
        <v>3</v>
      </c>
      <c r="N231" s="214">
        <v>435</v>
      </c>
      <c r="O231" s="214">
        <v>9</v>
      </c>
      <c r="P231" s="214">
        <v>3.7</v>
      </c>
      <c r="Q231" s="214">
        <v>82.9</v>
      </c>
      <c r="R231" s="214">
        <v>87</v>
      </c>
      <c r="S231" s="214">
        <v>87.3</v>
      </c>
      <c r="T231" s="214">
        <v>4.4000000000000004</v>
      </c>
      <c r="U231" s="214">
        <v>335</v>
      </c>
      <c r="V231" s="214">
        <v>26100</v>
      </c>
      <c r="W231" s="214">
        <v>41200</v>
      </c>
      <c r="X231" s="214">
        <v>49600</v>
      </c>
    </row>
    <row r="232" spans="1:24" x14ac:dyDescent="0.25">
      <c r="A232" t="str">
        <f t="shared" si="4"/>
        <v>YAG3UKLevel 8Female + maleEngineeringAll</v>
      </c>
      <c r="B232" s="214" t="s">
        <v>251</v>
      </c>
      <c r="C232" s="214" t="s">
        <v>37</v>
      </c>
      <c r="D232" s="214">
        <v>3</v>
      </c>
      <c r="E232" s="214" t="s">
        <v>35</v>
      </c>
      <c r="F232" s="214" t="s">
        <v>248</v>
      </c>
      <c r="G232" s="214" t="s">
        <v>246</v>
      </c>
      <c r="H232" s="214" t="s">
        <v>68</v>
      </c>
      <c r="I232" s="214" t="s">
        <v>20</v>
      </c>
      <c r="J232" s="214">
        <v>810</v>
      </c>
      <c r="K232" s="214">
        <v>775</v>
      </c>
      <c r="L232" s="214">
        <v>2.6</v>
      </c>
      <c r="M232" s="214">
        <v>3.9</v>
      </c>
      <c r="N232" s="214">
        <v>755</v>
      </c>
      <c r="O232" s="214">
        <v>12.2</v>
      </c>
      <c r="P232" s="214">
        <v>5.3</v>
      </c>
      <c r="Q232" s="214">
        <v>77.599999999999994</v>
      </c>
      <c r="R232" s="214">
        <v>82</v>
      </c>
      <c r="S232" s="214">
        <v>82.5</v>
      </c>
      <c r="T232" s="214">
        <v>4.9000000000000004</v>
      </c>
      <c r="U232" s="214">
        <v>570</v>
      </c>
      <c r="V232" s="214">
        <v>32500</v>
      </c>
      <c r="W232" s="214">
        <v>39400</v>
      </c>
      <c r="X232" s="214">
        <v>48500</v>
      </c>
    </row>
    <row r="233" spans="1:24" x14ac:dyDescent="0.25">
      <c r="A233" t="str">
        <f t="shared" si="4"/>
        <v>YAG3UKLevel 8Female + maleEnglish studiesAll</v>
      </c>
      <c r="B233" s="214" t="s">
        <v>251</v>
      </c>
      <c r="C233" s="214" t="s">
        <v>37</v>
      </c>
      <c r="D233" s="214">
        <v>3</v>
      </c>
      <c r="E233" s="214" t="s">
        <v>35</v>
      </c>
      <c r="F233" s="214" t="s">
        <v>248</v>
      </c>
      <c r="G233" s="214" t="s">
        <v>246</v>
      </c>
      <c r="H233" s="214" t="s">
        <v>90</v>
      </c>
      <c r="I233" s="214" t="s">
        <v>20</v>
      </c>
      <c r="J233" s="214">
        <v>345</v>
      </c>
      <c r="K233" s="214">
        <v>335</v>
      </c>
      <c r="L233" s="214">
        <v>3</v>
      </c>
      <c r="M233" s="214">
        <v>3.3</v>
      </c>
      <c r="N233" s="214">
        <v>325</v>
      </c>
      <c r="O233" s="214">
        <v>9.6999999999999993</v>
      </c>
      <c r="P233" s="214">
        <v>2.8</v>
      </c>
      <c r="Q233" s="214">
        <v>79.900000000000006</v>
      </c>
      <c r="R233" s="214">
        <v>86.9</v>
      </c>
      <c r="S233" s="214">
        <v>87.5</v>
      </c>
      <c r="T233" s="214">
        <v>7.5</v>
      </c>
      <c r="U233" s="214">
        <v>235</v>
      </c>
      <c r="V233" s="214">
        <v>16600</v>
      </c>
      <c r="W233" s="214">
        <v>28800</v>
      </c>
      <c r="X233" s="214">
        <v>36400</v>
      </c>
    </row>
    <row r="234" spans="1:24" x14ac:dyDescent="0.25">
      <c r="A234" t="str">
        <f t="shared" si="4"/>
        <v>YAG3UKLevel 8Female + maleGeneral, applied and forensic sciencesAll</v>
      </c>
      <c r="B234" s="214" t="s">
        <v>251</v>
      </c>
      <c r="C234" s="214" t="s">
        <v>37</v>
      </c>
      <c r="D234" s="214">
        <v>3</v>
      </c>
      <c r="E234" s="214" t="s">
        <v>35</v>
      </c>
      <c r="F234" s="214" t="s">
        <v>248</v>
      </c>
      <c r="G234" s="214" t="s">
        <v>246</v>
      </c>
      <c r="H234" s="214" t="s">
        <v>143</v>
      </c>
      <c r="I234" s="214" t="s">
        <v>20</v>
      </c>
      <c r="J234" s="214">
        <v>40</v>
      </c>
      <c r="K234" s="214">
        <v>35</v>
      </c>
      <c r="L234" s="214">
        <v>2.8</v>
      </c>
      <c r="M234" s="214">
        <v>6.6</v>
      </c>
      <c r="N234" s="214">
        <v>35</v>
      </c>
      <c r="O234" s="214">
        <v>11.7</v>
      </c>
      <c r="P234" s="214">
        <v>2.9</v>
      </c>
      <c r="Q234" s="214">
        <v>81.599999999999994</v>
      </c>
      <c r="R234" s="214">
        <v>84.5</v>
      </c>
      <c r="S234" s="214">
        <v>85.4</v>
      </c>
      <c r="T234" s="214">
        <v>3.9</v>
      </c>
      <c r="U234" s="214">
        <v>25</v>
      </c>
      <c r="V234" s="214">
        <v>21500</v>
      </c>
      <c r="W234" s="214">
        <v>35000</v>
      </c>
      <c r="X234" s="214">
        <v>39100</v>
      </c>
    </row>
    <row r="235" spans="1:24" x14ac:dyDescent="0.25">
      <c r="A235" t="str">
        <f t="shared" si="4"/>
        <v>YAG3UKLevel 8Female + maleGeography, earth and environmental studiesAll</v>
      </c>
      <c r="B235" s="214" t="s">
        <v>251</v>
      </c>
      <c r="C235" s="214" t="s">
        <v>37</v>
      </c>
      <c r="D235" s="214">
        <v>3</v>
      </c>
      <c r="E235" s="214" t="s">
        <v>35</v>
      </c>
      <c r="F235" s="214" t="s">
        <v>248</v>
      </c>
      <c r="G235" s="214" t="s">
        <v>246</v>
      </c>
      <c r="H235" s="214" t="s">
        <v>144</v>
      </c>
      <c r="I235" s="214" t="s">
        <v>20</v>
      </c>
      <c r="J235" s="214">
        <v>450</v>
      </c>
      <c r="K235" s="214">
        <v>430</v>
      </c>
      <c r="L235" s="214">
        <v>2.1</v>
      </c>
      <c r="M235" s="214">
        <v>4.5</v>
      </c>
      <c r="N235" s="214">
        <v>420</v>
      </c>
      <c r="O235" s="214">
        <v>11.8</v>
      </c>
      <c r="P235" s="214">
        <v>5.2</v>
      </c>
      <c r="Q235" s="214">
        <v>76.8</v>
      </c>
      <c r="R235" s="214">
        <v>82.6</v>
      </c>
      <c r="S235" s="214">
        <v>83</v>
      </c>
      <c r="T235" s="214">
        <v>6.2</v>
      </c>
      <c r="U235" s="214">
        <v>305</v>
      </c>
      <c r="V235" s="214">
        <v>26300</v>
      </c>
      <c r="W235" s="214">
        <v>32500</v>
      </c>
      <c r="X235" s="214">
        <v>39800</v>
      </c>
    </row>
    <row r="236" spans="1:24" x14ac:dyDescent="0.25">
      <c r="A236" t="str">
        <f t="shared" si="4"/>
        <v>YAG3UKLevel 8Female + maleHealth and social careAll</v>
      </c>
      <c r="B236" s="214" t="s">
        <v>251</v>
      </c>
      <c r="C236" s="214" t="s">
        <v>37</v>
      </c>
      <c r="D236" s="214">
        <v>3</v>
      </c>
      <c r="E236" s="214" t="s">
        <v>35</v>
      </c>
      <c r="F236" s="214" t="s">
        <v>248</v>
      </c>
      <c r="G236" s="214" t="s">
        <v>246</v>
      </c>
      <c r="H236" s="214" t="s">
        <v>83</v>
      </c>
      <c r="I236" s="214" t="s">
        <v>20</v>
      </c>
      <c r="J236" s="214">
        <v>40</v>
      </c>
      <c r="K236" s="214">
        <v>40</v>
      </c>
      <c r="L236" s="214">
        <v>9</v>
      </c>
      <c r="M236" s="214">
        <v>2.4</v>
      </c>
      <c r="N236" s="214">
        <v>35</v>
      </c>
      <c r="O236" s="214">
        <v>8.3000000000000007</v>
      </c>
      <c r="P236" s="214">
        <v>5.4</v>
      </c>
      <c r="Q236" s="214">
        <v>78</v>
      </c>
      <c r="R236" s="214">
        <v>86.2</v>
      </c>
      <c r="S236" s="214">
        <v>86.2</v>
      </c>
      <c r="T236" s="214">
        <v>8.3000000000000007</v>
      </c>
      <c r="U236" s="214">
        <v>30</v>
      </c>
      <c r="V236" s="214">
        <v>35000</v>
      </c>
      <c r="W236" s="214">
        <v>43800</v>
      </c>
      <c r="X236" s="214">
        <v>51800</v>
      </c>
    </row>
    <row r="237" spans="1:24" x14ac:dyDescent="0.25">
      <c r="A237" t="str">
        <f t="shared" si="4"/>
        <v>YAG3UKLevel 8Female + maleHistory and archaeologyAll</v>
      </c>
      <c r="B237" s="214" t="s">
        <v>251</v>
      </c>
      <c r="C237" s="214" t="s">
        <v>37</v>
      </c>
      <c r="D237" s="214">
        <v>3</v>
      </c>
      <c r="E237" s="214" t="s">
        <v>35</v>
      </c>
      <c r="F237" s="214" t="s">
        <v>248</v>
      </c>
      <c r="G237" s="214" t="s">
        <v>246</v>
      </c>
      <c r="H237" s="214" t="s">
        <v>95</v>
      </c>
      <c r="I237" s="214" t="s">
        <v>20</v>
      </c>
      <c r="J237" s="214">
        <v>475</v>
      </c>
      <c r="K237" s="214">
        <v>465</v>
      </c>
      <c r="L237" s="214">
        <v>1.1000000000000001</v>
      </c>
      <c r="M237" s="214">
        <v>2.1</v>
      </c>
      <c r="N237" s="214">
        <v>460</v>
      </c>
      <c r="O237" s="214">
        <v>13.6</v>
      </c>
      <c r="P237" s="214">
        <v>3.3</v>
      </c>
      <c r="Q237" s="214">
        <v>77.099999999999994</v>
      </c>
      <c r="R237" s="214">
        <v>81.599999999999994</v>
      </c>
      <c r="S237" s="214">
        <v>83.1</v>
      </c>
      <c r="T237" s="214">
        <v>6</v>
      </c>
      <c r="U237" s="214">
        <v>320</v>
      </c>
      <c r="V237" s="214">
        <v>17900</v>
      </c>
      <c r="W237" s="214">
        <v>25900</v>
      </c>
      <c r="X237" s="214">
        <v>34700</v>
      </c>
    </row>
    <row r="238" spans="1:24" x14ac:dyDescent="0.25">
      <c r="A238" t="str">
        <f t="shared" si="4"/>
        <v>YAG3UKLevel 8Female + maleLanguages and area studiesAll</v>
      </c>
      <c r="B238" s="214" t="s">
        <v>251</v>
      </c>
      <c r="C238" s="214" t="s">
        <v>37</v>
      </c>
      <c r="D238" s="214">
        <v>3</v>
      </c>
      <c r="E238" s="214" t="s">
        <v>35</v>
      </c>
      <c r="F238" s="214" t="s">
        <v>248</v>
      </c>
      <c r="G238" s="214" t="s">
        <v>246</v>
      </c>
      <c r="H238" s="214" t="s">
        <v>168</v>
      </c>
      <c r="I238" s="214" t="s">
        <v>20</v>
      </c>
      <c r="J238" s="214">
        <v>195</v>
      </c>
      <c r="K238" s="214">
        <v>180</v>
      </c>
      <c r="L238" s="214">
        <v>3.9</v>
      </c>
      <c r="M238" s="214">
        <v>8.3000000000000007</v>
      </c>
      <c r="N238" s="214">
        <v>170</v>
      </c>
      <c r="O238" s="214">
        <v>15.9</v>
      </c>
      <c r="P238" s="214">
        <v>2.9</v>
      </c>
      <c r="Q238" s="214">
        <v>72.099999999999994</v>
      </c>
      <c r="R238" s="214">
        <v>80.599999999999994</v>
      </c>
      <c r="S238" s="214">
        <v>81.2</v>
      </c>
      <c r="T238" s="214">
        <v>9.1</v>
      </c>
      <c r="U238" s="214">
        <v>110</v>
      </c>
      <c r="V238" s="214">
        <v>15300</v>
      </c>
      <c r="W238" s="214">
        <v>29200</v>
      </c>
      <c r="X238" s="214">
        <v>38300</v>
      </c>
    </row>
    <row r="239" spans="1:24" x14ac:dyDescent="0.25">
      <c r="A239" t="str">
        <f t="shared" si="4"/>
        <v>YAG3UKLevel 8Female + maleLawAll</v>
      </c>
      <c r="B239" s="214" t="s">
        <v>251</v>
      </c>
      <c r="C239" s="214" t="s">
        <v>37</v>
      </c>
      <c r="D239" s="214">
        <v>3</v>
      </c>
      <c r="E239" s="214" t="s">
        <v>35</v>
      </c>
      <c r="F239" s="214" t="s">
        <v>248</v>
      </c>
      <c r="G239" s="214" t="s">
        <v>246</v>
      </c>
      <c r="H239" s="214" t="s">
        <v>85</v>
      </c>
      <c r="I239" s="214" t="s">
        <v>20</v>
      </c>
      <c r="J239" s="214">
        <v>130</v>
      </c>
      <c r="K239" s="214">
        <v>125</v>
      </c>
      <c r="L239" s="214">
        <v>6.5</v>
      </c>
      <c r="M239" s="214">
        <v>6.1</v>
      </c>
      <c r="N239" s="214">
        <v>115</v>
      </c>
      <c r="O239" s="214">
        <v>7.8</v>
      </c>
      <c r="P239" s="214">
        <v>1.7</v>
      </c>
      <c r="Q239" s="214">
        <v>75</v>
      </c>
      <c r="R239" s="214">
        <v>88.8</v>
      </c>
      <c r="S239" s="214">
        <v>90.5</v>
      </c>
      <c r="T239" s="214">
        <v>15.5</v>
      </c>
      <c r="U239" s="214">
        <v>80</v>
      </c>
      <c r="V239" s="214">
        <v>33200</v>
      </c>
      <c r="W239" s="214">
        <v>39800</v>
      </c>
      <c r="X239" s="214">
        <v>47800</v>
      </c>
    </row>
    <row r="240" spans="1:24" x14ac:dyDescent="0.25">
      <c r="A240" t="str">
        <f t="shared" si="4"/>
        <v>YAG3UKLevel 8Female + maleMaterials and technologyAll</v>
      </c>
      <c r="B240" s="214" t="s">
        <v>251</v>
      </c>
      <c r="C240" s="214" t="s">
        <v>37</v>
      </c>
      <c r="D240" s="214">
        <v>3</v>
      </c>
      <c r="E240" s="214" t="s">
        <v>35</v>
      </c>
      <c r="F240" s="214" t="s">
        <v>248</v>
      </c>
      <c r="G240" s="214" t="s">
        <v>246</v>
      </c>
      <c r="H240" s="214" t="s">
        <v>145</v>
      </c>
      <c r="I240" s="214" t="s">
        <v>20</v>
      </c>
      <c r="J240" s="214">
        <v>170</v>
      </c>
      <c r="K240" s="214">
        <v>165</v>
      </c>
      <c r="L240" s="214">
        <v>3.7</v>
      </c>
      <c r="M240" s="214">
        <v>3</v>
      </c>
      <c r="N240" s="214">
        <v>155</v>
      </c>
      <c r="O240" s="214">
        <v>12.7</v>
      </c>
      <c r="P240" s="214">
        <v>3.8</v>
      </c>
      <c r="Q240" s="214">
        <v>81.599999999999994</v>
      </c>
      <c r="R240" s="214">
        <v>83.1</v>
      </c>
      <c r="S240" s="214">
        <v>83.5</v>
      </c>
      <c r="T240" s="214">
        <v>1.9</v>
      </c>
      <c r="U240" s="214">
        <v>125</v>
      </c>
      <c r="V240" s="214">
        <v>30700</v>
      </c>
      <c r="W240" s="214">
        <v>37600</v>
      </c>
      <c r="X240" s="214">
        <v>46700</v>
      </c>
    </row>
    <row r="241" spans="1:24" x14ac:dyDescent="0.25">
      <c r="A241" t="str">
        <f t="shared" si="4"/>
        <v>YAG3UKLevel 8Female + maleMathematical sciencesAll</v>
      </c>
      <c r="B241" s="214" t="s">
        <v>251</v>
      </c>
      <c r="C241" s="214" t="s">
        <v>37</v>
      </c>
      <c r="D241" s="214">
        <v>3</v>
      </c>
      <c r="E241" s="214" t="s">
        <v>35</v>
      </c>
      <c r="F241" s="214" t="s">
        <v>248</v>
      </c>
      <c r="G241" s="214" t="s">
        <v>246</v>
      </c>
      <c r="H241" s="214" t="s">
        <v>66</v>
      </c>
      <c r="I241" s="214" t="s">
        <v>20</v>
      </c>
      <c r="J241" s="214">
        <v>280</v>
      </c>
      <c r="K241" s="214">
        <v>260</v>
      </c>
      <c r="L241" s="214">
        <v>3.4</v>
      </c>
      <c r="M241" s="214">
        <v>6.3</v>
      </c>
      <c r="N241" s="214">
        <v>255</v>
      </c>
      <c r="O241" s="214">
        <v>11.6</v>
      </c>
      <c r="P241" s="214">
        <v>3</v>
      </c>
      <c r="Q241" s="214">
        <v>80.7</v>
      </c>
      <c r="R241" s="214">
        <v>85.1</v>
      </c>
      <c r="S241" s="214">
        <v>85.5</v>
      </c>
      <c r="T241" s="214">
        <v>4.7</v>
      </c>
      <c r="U241" s="214">
        <v>195</v>
      </c>
      <c r="V241" s="214">
        <v>32100</v>
      </c>
      <c r="W241" s="214">
        <v>36500</v>
      </c>
      <c r="X241" s="214">
        <v>51100</v>
      </c>
    </row>
    <row r="242" spans="1:24" x14ac:dyDescent="0.25">
      <c r="A242" t="str">
        <f t="shared" si="4"/>
        <v>YAG3UKLevel 8Female + maleMedia, journalism and communicationsAll</v>
      </c>
      <c r="B242" s="214" t="s">
        <v>251</v>
      </c>
      <c r="C242" s="214" t="s">
        <v>37</v>
      </c>
      <c r="D242" s="214">
        <v>3</v>
      </c>
      <c r="E242" s="214" t="s">
        <v>35</v>
      </c>
      <c r="F242" s="214" t="s">
        <v>248</v>
      </c>
      <c r="G242" s="214" t="s">
        <v>246</v>
      </c>
      <c r="H242" s="214" t="s">
        <v>146</v>
      </c>
      <c r="I242" s="214" t="s">
        <v>20</v>
      </c>
      <c r="J242" s="214">
        <v>110</v>
      </c>
      <c r="K242" s="214">
        <v>110</v>
      </c>
      <c r="L242" s="214">
        <v>5.4</v>
      </c>
      <c r="M242" s="214">
        <v>1.8</v>
      </c>
      <c r="N242" s="214">
        <v>105</v>
      </c>
      <c r="O242" s="214">
        <v>9</v>
      </c>
      <c r="P242" s="214">
        <v>1</v>
      </c>
      <c r="Q242" s="214">
        <v>85.2</v>
      </c>
      <c r="R242" s="214">
        <v>90</v>
      </c>
      <c r="S242" s="214">
        <v>90</v>
      </c>
      <c r="T242" s="214">
        <v>4.8</v>
      </c>
      <c r="U242" s="214">
        <v>80</v>
      </c>
      <c r="V242" s="214">
        <v>24500</v>
      </c>
      <c r="W242" s="214">
        <v>33600</v>
      </c>
      <c r="X242" s="214">
        <v>41200</v>
      </c>
    </row>
    <row r="243" spans="1:24" x14ac:dyDescent="0.25">
      <c r="A243" t="str">
        <f t="shared" si="4"/>
        <v>YAG3UKLevel 8Female + maleMedical sciencesAll</v>
      </c>
      <c r="B243" s="214" t="s">
        <v>251</v>
      </c>
      <c r="C243" s="214" t="s">
        <v>37</v>
      </c>
      <c r="D243" s="214">
        <v>3</v>
      </c>
      <c r="E243" s="214" t="s">
        <v>35</v>
      </c>
      <c r="F243" s="214" t="s">
        <v>248</v>
      </c>
      <c r="G243" s="214" t="s">
        <v>246</v>
      </c>
      <c r="H243" s="214" t="s">
        <v>147</v>
      </c>
      <c r="I243" s="214" t="s">
        <v>20</v>
      </c>
      <c r="J243" s="214">
        <v>205</v>
      </c>
      <c r="K243" s="214">
        <v>200</v>
      </c>
      <c r="L243" s="214">
        <v>3.9</v>
      </c>
      <c r="M243" s="214">
        <v>3.1</v>
      </c>
      <c r="N243" s="214">
        <v>190</v>
      </c>
      <c r="O243" s="214">
        <v>9.6999999999999993</v>
      </c>
      <c r="P243" s="214">
        <v>4.4000000000000004</v>
      </c>
      <c r="Q243" s="214">
        <v>79.400000000000006</v>
      </c>
      <c r="R243" s="214">
        <v>85.1</v>
      </c>
      <c r="S243" s="214">
        <v>85.8</v>
      </c>
      <c r="T243" s="214">
        <v>6.4</v>
      </c>
      <c r="U243" s="214">
        <v>150</v>
      </c>
      <c r="V243" s="214">
        <v>30700</v>
      </c>
      <c r="W243" s="214">
        <v>35400</v>
      </c>
      <c r="X243" s="214">
        <v>59500</v>
      </c>
    </row>
    <row r="244" spans="1:24" x14ac:dyDescent="0.25">
      <c r="A244" t="str">
        <f t="shared" si="4"/>
        <v>YAG3UKLevel 8Female + maleMedicine and dentistryAll</v>
      </c>
      <c r="B244" s="214" t="s">
        <v>251</v>
      </c>
      <c r="C244" s="214" t="s">
        <v>37</v>
      </c>
      <c r="D244" s="214">
        <v>3</v>
      </c>
      <c r="E244" s="214" t="s">
        <v>35</v>
      </c>
      <c r="F244" s="214" t="s">
        <v>248</v>
      </c>
      <c r="G244" s="214" t="s">
        <v>246</v>
      </c>
      <c r="H244" s="214" t="s">
        <v>45</v>
      </c>
      <c r="I244" s="214" t="s">
        <v>20</v>
      </c>
      <c r="J244" s="214">
        <v>1275</v>
      </c>
      <c r="K244" s="214">
        <v>1230</v>
      </c>
      <c r="L244" s="214">
        <v>4.8</v>
      </c>
      <c r="M244" s="214">
        <v>3.6</v>
      </c>
      <c r="N244" s="214">
        <v>1170</v>
      </c>
      <c r="O244" s="214">
        <v>8.1999999999999993</v>
      </c>
      <c r="P244" s="214">
        <v>3.2</v>
      </c>
      <c r="Q244" s="214">
        <v>81.7</v>
      </c>
      <c r="R244" s="214">
        <v>87.9</v>
      </c>
      <c r="S244" s="214">
        <v>88.6</v>
      </c>
      <c r="T244" s="214">
        <v>6.9</v>
      </c>
      <c r="U244" s="214">
        <v>930</v>
      </c>
      <c r="V244" s="214">
        <v>33200</v>
      </c>
      <c r="W244" s="214">
        <v>44200</v>
      </c>
      <c r="X244" s="214">
        <v>75200</v>
      </c>
    </row>
    <row r="245" spans="1:24" x14ac:dyDescent="0.25">
      <c r="A245" t="str">
        <f t="shared" si="4"/>
        <v>YAG3UKLevel 8Female + maleNursing and midwiferyAll</v>
      </c>
      <c r="B245" s="214" t="s">
        <v>251</v>
      </c>
      <c r="C245" s="214" t="s">
        <v>37</v>
      </c>
      <c r="D245" s="214">
        <v>3</v>
      </c>
      <c r="E245" s="214" t="s">
        <v>35</v>
      </c>
      <c r="F245" s="214" t="s">
        <v>248</v>
      </c>
      <c r="G245" s="214" t="s">
        <v>246</v>
      </c>
      <c r="H245" s="214" t="s">
        <v>148</v>
      </c>
      <c r="I245" s="214" t="s">
        <v>20</v>
      </c>
      <c r="J245" s="214">
        <v>100</v>
      </c>
      <c r="K245" s="214">
        <v>100</v>
      </c>
      <c r="L245" s="214">
        <v>4</v>
      </c>
      <c r="M245" s="214">
        <v>1</v>
      </c>
      <c r="N245" s="214">
        <v>95</v>
      </c>
      <c r="O245" s="214">
        <v>4.5</v>
      </c>
      <c r="P245" s="214">
        <v>1</v>
      </c>
      <c r="Q245" s="214">
        <v>83</v>
      </c>
      <c r="R245" s="214">
        <v>91.6</v>
      </c>
      <c r="S245" s="214">
        <v>94.4</v>
      </c>
      <c r="T245" s="214">
        <v>11.4</v>
      </c>
      <c r="U245" s="214">
        <v>75</v>
      </c>
      <c r="V245" s="214">
        <v>27000</v>
      </c>
      <c r="W245" s="214">
        <v>42300</v>
      </c>
      <c r="X245" s="214">
        <v>51800</v>
      </c>
    </row>
    <row r="246" spans="1:24" x14ac:dyDescent="0.25">
      <c r="A246" t="str">
        <f t="shared" si="4"/>
        <v>YAG3UKLevel 8Female + malePerforming artsAll</v>
      </c>
      <c r="B246" s="214" t="s">
        <v>251</v>
      </c>
      <c r="C246" s="214" t="s">
        <v>37</v>
      </c>
      <c r="D246" s="214">
        <v>3</v>
      </c>
      <c r="E246" s="214" t="s">
        <v>35</v>
      </c>
      <c r="F246" s="214" t="s">
        <v>248</v>
      </c>
      <c r="G246" s="214" t="s">
        <v>246</v>
      </c>
      <c r="H246" s="214" t="s">
        <v>149</v>
      </c>
      <c r="I246" s="214" t="s">
        <v>20</v>
      </c>
      <c r="J246" s="214">
        <v>170</v>
      </c>
      <c r="K246" s="214">
        <v>165</v>
      </c>
      <c r="L246" s="214">
        <v>2.5</v>
      </c>
      <c r="M246" s="214">
        <v>3.5</v>
      </c>
      <c r="N246" s="214">
        <v>160</v>
      </c>
      <c r="O246" s="214">
        <v>9.1</v>
      </c>
      <c r="P246" s="214">
        <v>2.5</v>
      </c>
      <c r="Q246" s="214">
        <v>87.1</v>
      </c>
      <c r="R246" s="214">
        <v>87.8</v>
      </c>
      <c r="S246" s="214">
        <v>88.4</v>
      </c>
      <c r="T246" s="214">
        <v>1.3</v>
      </c>
      <c r="U246" s="214">
        <v>125</v>
      </c>
      <c r="V246" s="214">
        <v>16000</v>
      </c>
      <c r="W246" s="214">
        <v>25100</v>
      </c>
      <c r="X246" s="214">
        <v>36300</v>
      </c>
    </row>
    <row r="247" spans="1:24" x14ac:dyDescent="0.25">
      <c r="A247" t="str">
        <f t="shared" si="4"/>
        <v>YAG3UKLevel 8Female + malePharmacology, toxicology and pharmacyAll</v>
      </c>
      <c r="B247" s="214" t="s">
        <v>251</v>
      </c>
      <c r="C247" s="214" t="s">
        <v>37</v>
      </c>
      <c r="D247" s="214">
        <v>3</v>
      </c>
      <c r="E247" s="214" t="s">
        <v>35</v>
      </c>
      <c r="F247" s="214" t="s">
        <v>248</v>
      </c>
      <c r="G247" s="214" t="s">
        <v>246</v>
      </c>
      <c r="H247" s="214" t="s">
        <v>48</v>
      </c>
      <c r="I247" s="214" t="s">
        <v>20</v>
      </c>
      <c r="J247" s="214">
        <v>150</v>
      </c>
      <c r="K247" s="214">
        <v>150</v>
      </c>
      <c r="L247" s="214">
        <v>3.6</v>
      </c>
      <c r="M247" s="214">
        <v>2</v>
      </c>
      <c r="N247" s="214">
        <v>145</v>
      </c>
      <c r="O247" s="214">
        <v>12.1</v>
      </c>
      <c r="P247" s="214">
        <v>4.9000000000000004</v>
      </c>
      <c r="Q247" s="214">
        <v>74.2</v>
      </c>
      <c r="R247" s="214">
        <v>80.3</v>
      </c>
      <c r="S247" s="214">
        <v>83.1</v>
      </c>
      <c r="T247" s="214">
        <v>8.8000000000000007</v>
      </c>
      <c r="U247" s="214">
        <v>100</v>
      </c>
      <c r="V247" s="214">
        <v>28800</v>
      </c>
      <c r="W247" s="214">
        <v>35400</v>
      </c>
      <c r="X247" s="214">
        <v>47100</v>
      </c>
    </row>
    <row r="248" spans="1:24" x14ac:dyDescent="0.25">
      <c r="A248" t="str">
        <f t="shared" si="4"/>
        <v>YAG3UKLevel 8Female + malePhilosophy and religious studiesAll</v>
      </c>
      <c r="B248" s="214" t="s">
        <v>251</v>
      </c>
      <c r="C248" s="214" t="s">
        <v>37</v>
      </c>
      <c r="D248" s="214">
        <v>3</v>
      </c>
      <c r="E248" s="214" t="s">
        <v>35</v>
      </c>
      <c r="F248" s="214" t="s">
        <v>248</v>
      </c>
      <c r="G248" s="214" t="s">
        <v>246</v>
      </c>
      <c r="H248" s="214" t="s">
        <v>97</v>
      </c>
      <c r="I248" s="214" t="s">
        <v>20</v>
      </c>
      <c r="J248" s="214">
        <v>180</v>
      </c>
      <c r="K248" s="214">
        <v>175</v>
      </c>
      <c r="L248" s="214">
        <v>3.5</v>
      </c>
      <c r="M248" s="214">
        <v>3.5</v>
      </c>
      <c r="N248" s="214">
        <v>165</v>
      </c>
      <c r="O248" s="214">
        <v>15</v>
      </c>
      <c r="P248" s="214">
        <v>6</v>
      </c>
      <c r="Q248" s="214">
        <v>73</v>
      </c>
      <c r="R248" s="214">
        <v>78.400000000000006</v>
      </c>
      <c r="S248" s="214">
        <v>79</v>
      </c>
      <c r="T248" s="214">
        <v>6</v>
      </c>
      <c r="U248" s="214">
        <v>105</v>
      </c>
      <c r="V248" s="214">
        <v>16800</v>
      </c>
      <c r="W248" s="214">
        <v>28100</v>
      </c>
      <c r="X248" s="214">
        <v>36500</v>
      </c>
    </row>
    <row r="249" spans="1:24" x14ac:dyDescent="0.25">
      <c r="A249" t="str">
        <f t="shared" si="4"/>
        <v>YAG3UKLevel 8Female + malePhysics and astronomyAll</v>
      </c>
      <c r="B249" s="214" t="s">
        <v>251</v>
      </c>
      <c r="C249" s="214" t="s">
        <v>37</v>
      </c>
      <c r="D249" s="214">
        <v>3</v>
      </c>
      <c r="E249" s="214" t="s">
        <v>35</v>
      </c>
      <c r="F249" s="214" t="s">
        <v>248</v>
      </c>
      <c r="G249" s="214" t="s">
        <v>246</v>
      </c>
      <c r="H249" s="214" t="s">
        <v>61</v>
      </c>
      <c r="I249" s="214" t="s">
        <v>20</v>
      </c>
      <c r="J249" s="214">
        <v>510</v>
      </c>
      <c r="K249" s="214">
        <v>475</v>
      </c>
      <c r="L249" s="214">
        <v>1.9</v>
      </c>
      <c r="M249" s="214">
        <v>7.5</v>
      </c>
      <c r="N249" s="214">
        <v>465</v>
      </c>
      <c r="O249" s="214">
        <v>16.8</v>
      </c>
      <c r="P249" s="214">
        <v>2.7</v>
      </c>
      <c r="Q249" s="214">
        <v>77.3</v>
      </c>
      <c r="R249" s="214">
        <v>79.900000000000006</v>
      </c>
      <c r="S249" s="214">
        <v>80.5</v>
      </c>
      <c r="T249" s="214">
        <v>3.2</v>
      </c>
      <c r="U249" s="214">
        <v>340</v>
      </c>
      <c r="V249" s="214">
        <v>32500</v>
      </c>
      <c r="W249" s="214">
        <v>39400</v>
      </c>
      <c r="X249" s="214">
        <v>49300</v>
      </c>
    </row>
    <row r="250" spans="1:24" x14ac:dyDescent="0.25">
      <c r="A250" t="str">
        <f t="shared" si="4"/>
        <v>YAG3UKLevel 8Female + malePoliticsAll</v>
      </c>
      <c r="B250" s="214" t="s">
        <v>251</v>
      </c>
      <c r="C250" s="214" t="s">
        <v>37</v>
      </c>
      <c r="D250" s="214">
        <v>3</v>
      </c>
      <c r="E250" s="214" t="s">
        <v>35</v>
      </c>
      <c r="F250" s="214" t="s">
        <v>248</v>
      </c>
      <c r="G250" s="214" t="s">
        <v>246</v>
      </c>
      <c r="H250" s="214" t="s">
        <v>81</v>
      </c>
      <c r="I250" s="214" t="s">
        <v>20</v>
      </c>
      <c r="J250" s="214">
        <v>150</v>
      </c>
      <c r="K250" s="214">
        <v>145</v>
      </c>
      <c r="L250" s="214">
        <v>6.9</v>
      </c>
      <c r="M250" s="214">
        <v>2.2000000000000002</v>
      </c>
      <c r="N250" s="214">
        <v>135</v>
      </c>
      <c r="O250" s="214">
        <v>17.2</v>
      </c>
      <c r="P250" s="214">
        <v>9.6</v>
      </c>
      <c r="Q250" s="214">
        <v>63.6</v>
      </c>
      <c r="R250" s="214">
        <v>73.2</v>
      </c>
      <c r="S250" s="214">
        <v>73.2</v>
      </c>
      <c r="T250" s="214">
        <v>9.6</v>
      </c>
      <c r="U250" s="214">
        <v>80</v>
      </c>
      <c r="V250" s="214">
        <v>25600</v>
      </c>
      <c r="W250" s="214">
        <v>33900</v>
      </c>
      <c r="X250" s="214">
        <v>41200</v>
      </c>
    </row>
    <row r="251" spans="1:24" x14ac:dyDescent="0.25">
      <c r="A251" t="str">
        <f t="shared" si="4"/>
        <v>YAG3UKLevel 8Female + malePsychologyAll</v>
      </c>
      <c r="B251" s="214" t="s">
        <v>251</v>
      </c>
      <c r="C251" s="214" t="s">
        <v>37</v>
      </c>
      <c r="D251" s="214">
        <v>3</v>
      </c>
      <c r="E251" s="214" t="s">
        <v>35</v>
      </c>
      <c r="F251" s="214" t="s">
        <v>248</v>
      </c>
      <c r="G251" s="214" t="s">
        <v>246</v>
      </c>
      <c r="H251" s="214" t="s">
        <v>55</v>
      </c>
      <c r="I251" s="214" t="s">
        <v>20</v>
      </c>
      <c r="J251" s="214">
        <v>1060</v>
      </c>
      <c r="K251" s="214">
        <v>1035</v>
      </c>
      <c r="L251" s="214">
        <v>3.7</v>
      </c>
      <c r="M251" s="214">
        <v>2</v>
      </c>
      <c r="N251" s="214">
        <v>1000</v>
      </c>
      <c r="O251" s="214">
        <v>6.5</v>
      </c>
      <c r="P251" s="214">
        <v>3.2</v>
      </c>
      <c r="Q251" s="214">
        <v>81.2</v>
      </c>
      <c r="R251" s="214">
        <v>89.5</v>
      </c>
      <c r="S251" s="214">
        <v>90.3</v>
      </c>
      <c r="T251" s="214">
        <v>9</v>
      </c>
      <c r="U251" s="214">
        <v>790</v>
      </c>
      <c r="V251" s="214">
        <v>26300</v>
      </c>
      <c r="W251" s="214">
        <v>36100</v>
      </c>
      <c r="X251" s="214">
        <v>43100</v>
      </c>
    </row>
    <row r="252" spans="1:24" x14ac:dyDescent="0.25">
      <c r="A252" t="str">
        <f t="shared" si="4"/>
        <v>YAG3UKLevel 8Female + maleSociology, social policy and anthropologyAll</v>
      </c>
      <c r="B252" s="214" t="s">
        <v>251</v>
      </c>
      <c r="C252" s="214" t="s">
        <v>37</v>
      </c>
      <c r="D252" s="214">
        <v>3</v>
      </c>
      <c r="E252" s="214" t="s">
        <v>35</v>
      </c>
      <c r="F252" s="214" t="s">
        <v>248</v>
      </c>
      <c r="G252" s="214" t="s">
        <v>246</v>
      </c>
      <c r="H252" s="214" t="s">
        <v>77</v>
      </c>
      <c r="I252" s="214" t="s">
        <v>20</v>
      </c>
      <c r="J252" s="214">
        <v>345</v>
      </c>
      <c r="K252" s="214">
        <v>340</v>
      </c>
      <c r="L252" s="214">
        <v>3.4</v>
      </c>
      <c r="M252" s="214">
        <v>2.2999999999999998</v>
      </c>
      <c r="N252" s="214">
        <v>330</v>
      </c>
      <c r="O252" s="214">
        <v>11.6</v>
      </c>
      <c r="P252" s="214">
        <v>2.7</v>
      </c>
      <c r="Q252" s="214">
        <v>78.400000000000006</v>
      </c>
      <c r="R252" s="214">
        <v>84.8</v>
      </c>
      <c r="S252" s="214">
        <v>85.7</v>
      </c>
      <c r="T252" s="214">
        <v>7.3</v>
      </c>
      <c r="U252" s="214">
        <v>235</v>
      </c>
      <c r="V252" s="214">
        <v>23000</v>
      </c>
      <c r="W252" s="214">
        <v>34300</v>
      </c>
      <c r="X252" s="214">
        <v>42300</v>
      </c>
    </row>
    <row r="253" spans="1:24" x14ac:dyDescent="0.25">
      <c r="A253" t="str">
        <f t="shared" si="4"/>
        <v>YAG3UKLevel 8Female + maleSport and exercise sciencesAll</v>
      </c>
      <c r="B253" s="214" t="s">
        <v>251</v>
      </c>
      <c r="C253" s="214" t="s">
        <v>37</v>
      </c>
      <c r="D253" s="214">
        <v>3</v>
      </c>
      <c r="E253" s="214" t="s">
        <v>35</v>
      </c>
      <c r="F253" s="214" t="s">
        <v>248</v>
      </c>
      <c r="G253" s="214" t="s">
        <v>246</v>
      </c>
      <c r="H253" s="214" t="s">
        <v>53</v>
      </c>
      <c r="I253" s="214" t="s">
        <v>20</v>
      </c>
      <c r="J253" s="214">
        <v>125</v>
      </c>
      <c r="K253" s="214">
        <v>120</v>
      </c>
      <c r="L253" s="214">
        <v>3.3</v>
      </c>
      <c r="M253" s="214">
        <v>0.8</v>
      </c>
      <c r="N253" s="214">
        <v>120</v>
      </c>
      <c r="O253" s="214">
        <v>7.6</v>
      </c>
      <c r="P253" s="214">
        <v>1.7</v>
      </c>
      <c r="Q253" s="214">
        <v>83.1</v>
      </c>
      <c r="R253" s="214">
        <v>89</v>
      </c>
      <c r="S253" s="214">
        <v>90.7</v>
      </c>
      <c r="T253" s="214">
        <v>7.6</v>
      </c>
      <c r="U253" s="214">
        <v>95</v>
      </c>
      <c r="V253" s="214">
        <v>34700</v>
      </c>
      <c r="W253" s="214">
        <v>38700</v>
      </c>
      <c r="X253" s="214">
        <v>43800</v>
      </c>
    </row>
    <row r="254" spans="1:24" x14ac:dyDescent="0.25">
      <c r="A254" t="str">
        <f t="shared" si="4"/>
        <v>YAG3UKLevel 8Female + maleVeterinary sciencesAll</v>
      </c>
      <c r="B254" s="214" t="s">
        <v>251</v>
      </c>
      <c r="C254" s="214" t="s">
        <v>37</v>
      </c>
      <c r="D254" s="214">
        <v>3</v>
      </c>
      <c r="E254" s="214" t="s">
        <v>35</v>
      </c>
      <c r="F254" s="214" t="s">
        <v>248</v>
      </c>
      <c r="G254" s="214" t="s">
        <v>246</v>
      </c>
      <c r="H254" s="214" t="s">
        <v>57</v>
      </c>
      <c r="I254" s="214" t="s">
        <v>20</v>
      </c>
      <c r="J254" s="214">
        <v>45</v>
      </c>
      <c r="K254" s="214">
        <v>40</v>
      </c>
      <c r="L254" s="214">
        <v>4.8</v>
      </c>
      <c r="M254" s="214">
        <v>8.8000000000000007</v>
      </c>
      <c r="N254" s="214">
        <v>40</v>
      </c>
      <c r="O254" s="214">
        <v>5.0999999999999996</v>
      </c>
      <c r="P254" s="214">
        <v>2.5</v>
      </c>
      <c r="Q254" s="214">
        <v>82.3</v>
      </c>
      <c r="R254" s="214">
        <v>89.9</v>
      </c>
      <c r="S254" s="214">
        <v>92.4</v>
      </c>
      <c r="T254" s="214">
        <v>10.1</v>
      </c>
      <c r="U254" s="214">
        <v>30</v>
      </c>
      <c r="V254" s="214">
        <v>29600</v>
      </c>
      <c r="W254" s="214">
        <v>33600</v>
      </c>
      <c r="X254" s="214">
        <v>42300</v>
      </c>
    </row>
    <row r="255" spans="1:24" x14ac:dyDescent="0.25">
      <c r="A255" t="str">
        <f t="shared" si="4"/>
        <v>YAG1UKLevel 7Female + maleAgriculture, food and related studiesAll</v>
      </c>
      <c r="B255" s="214" t="s">
        <v>251</v>
      </c>
      <c r="C255" s="214" t="s">
        <v>26</v>
      </c>
      <c r="D255" s="214">
        <v>1</v>
      </c>
      <c r="E255" s="214" t="s">
        <v>35</v>
      </c>
      <c r="F255" s="214" t="s">
        <v>253</v>
      </c>
      <c r="G255" s="214" t="s">
        <v>246</v>
      </c>
      <c r="H255" s="214" t="s">
        <v>59</v>
      </c>
      <c r="I255" s="214" t="s">
        <v>20</v>
      </c>
      <c r="J255" s="214">
        <v>485</v>
      </c>
      <c r="K255" s="214">
        <v>480</v>
      </c>
      <c r="L255" s="214">
        <v>2.6</v>
      </c>
      <c r="M255" s="214">
        <v>0.7</v>
      </c>
      <c r="N255" s="214">
        <v>465</v>
      </c>
      <c r="O255" s="214">
        <v>6.4</v>
      </c>
      <c r="P255" s="214">
        <v>4.7</v>
      </c>
      <c r="Q255" s="214">
        <v>77.5</v>
      </c>
      <c r="R255" s="214">
        <v>84.3</v>
      </c>
      <c r="S255" s="214">
        <v>89</v>
      </c>
      <c r="T255" s="214">
        <v>11.5</v>
      </c>
      <c r="U255" s="214">
        <v>345</v>
      </c>
      <c r="V255" s="214">
        <v>18200</v>
      </c>
      <c r="W255" s="214">
        <v>23700</v>
      </c>
      <c r="X255" s="214">
        <v>29200</v>
      </c>
    </row>
    <row r="256" spans="1:24" x14ac:dyDescent="0.25">
      <c r="A256" t="str">
        <f t="shared" si="4"/>
        <v>YAG1UKLevel 7Female + maleAllied healthAll</v>
      </c>
      <c r="B256" s="214" t="s">
        <v>251</v>
      </c>
      <c r="C256" s="214" t="s">
        <v>26</v>
      </c>
      <c r="D256" s="214">
        <v>1</v>
      </c>
      <c r="E256" s="214" t="s">
        <v>35</v>
      </c>
      <c r="F256" s="214" t="s">
        <v>253</v>
      </c>
      <c r="G256" s="214" t="s">
        <v>246</v>
      </c>
      <c r="H256" s="214" t="s">
        <v>142</v>
      </c>
      <c r="I256" s="214" t="s">
        <v>20</v>
      </c>
      <c r="J256" s="214">
        <v>6555</v>
      </c>
      <c r="K256" s="214">
        <v>6505</v>
      </c>
      <c r="L256" s="214">
        <v>2.1</v>
      </c>
      <c r="M256" s="214">
        <v>0.7</v>
      </c>
      <c r="N256" s="214">
        <v>6370</v>
      </c>
      <c r="O256" s="214">
        <v>4.0999999999999996</v>
      </c>
      <c r="P256" s="214">
        <v>3.3</v>
      </c>
      <c r="Q256" s="214">
        <v>72.5</v>
      </c>
      <c r="R256" s="214">
        <v>88.8</v>
      </c>
      <c r="S256" s="214">
        <v>92.5</v>
      </c>
      <c r="T256" s="214">
        <v>20</v>
      </c>
      <c r="U256" s="214">
        <v>4455</v>
      </c>
      <c r="V256" s="214">
        <v>21900</v>
      </c>
      <c r="W256" s="214">
        <v>29500</v>
      </c>
      <c r="X256" s="214">
        <v>40200</v>
      </c>
    </row>
    <row r="257" spans="1:24" x14ac:dyDescent="0.25">
      <c r="A257" t="str">
        <f t="shared" si="4"/>
        <v>YAG1UKLevel 7Female + maleArchitecture, building and planningAll</v>
      </c>
      <c r="B257" s="214" t="s">
        <v>251</v>
      </c>
      <c r="C257" s="214" t="s">
        <v>26</v>
      </c>
      <c r="D257" s="214">
        <v>1</v>
      </c>
      <c r="E257" s="214" t="s">
        <v>35</v>
      </c>
      <c r="F257" s="214" t="s">
        <v>253</v>
      </c>
      <c r="G257" s="214" t="s">
        <v>246</v>
      </c>
      <c r="H257" s="214" t="s">
        <v>74</v>
      </c>
      <c r="I257" s="214" t="s">
        <v>20</v>
      </c>
      <c r="J257" s="214">
        <v>3550</v>
      </c>
      <c r="K257" s="214">
        <v>3490</v>
      </c>
      <c r="L257" s="214">
        <v>2.1</v>
      </c>
      <c r="M257" s="214">
        <v>1.6</v>
      </c>
      <c r="N257" s="214">
        <v>3415</v>
      </c>
      <c r="O257" s="214">
        <v>5</v>
      </c>
      <c r="P257" s="214">
        <v>5.3</v>
      </c>
      <c r="Q257" s="214">
        <v>77.7</v>
      </c>
      <c r="R257" s="214">
        <v>87.6</v>
      </c>
      <c r="S257" s="214">
        <v>89.7</v>
      </c>
      <c r="T257" s="214">
        <v>12</v>
      </c>
      <c r="U257" s="214">
        <v>2580</v>
      </c>
      <c r="V257" s="214">
        <v>26300</v>
      </c>
      <c r="W257" s="214">
        <v>32500</v>
      </c>
      <c r="X257" s="214">
        <v>39400</v>
      </c>
    </row>
    <row r="258" spans="1:24" x14ac:dyDescent="0.25">
      <c r="A258" t="str">
        <f t="shared" si="4"/>
        <v>YAG1UKLevel 7Female + maleBiosciencesAll</v>
      </c>
      <c r="B258" s="214" t="s">
        <v>251</v>
      </c>
      <c r="C258" s="214" t="s">
        <v>26</v>
      </c>
      <c r="D258" s="214">
        <v>1</v>
      </c>
      <c r="E258" s="214" t="s">
        <v>35</v>
      </c>
      <c r="F258" s="214" t="s">
        <v>253</v>
      </c>
      <c r="G258" s="214" t="s">
        <v>246</v>
      </c>
      <c r="H258" s="214" t="s">
        <v>51</v>
      </c>
      <c r="I258" s="214" t="s">
        <v>20</v>
      </c>
      <c r="J258" s="214">
        <v>1650</v>
      </c>
      <c r="K258" s="214">
        <v>1635</v>
      </c>
      <c r="L258" s="214">
        <v>1.6</v>
      </c>
      <c r="M258" s="214">
        <v>0.9</v>
      </c>
      <c r="N258" s="214">
        <v>1610</v>
      </c>
      <c r="O258" s="214">
        <v>6.9</v>
      </c>
      <c r="P258" s="214">
        <v>5.8</v>
      </c>
      <c r="Q258" s="214">
        <v>57</v>
      </c>
      <c r="R258" s="214">
        <v>74</v>
      </c>
      <c r="S258" s="214">
        <v>87.4</v>
      </c>
      <c r="T258" s="214">
        <v>30.3</v>
      </c>
      <c r="U258" s="214">
        <v>890</v>
      </c>
      <c r="V258" s="214">
        <v>18200</v>
      </c>
      <c r="W258" s="214">
        <v>23400</v>
      </c>
      <c r="X258" s="214">
        <v>30700</v>
      </c>
    </row>
    <row r="259" spans="1:24" x14ac:dyDescent="0.25">
      <c r="A259" t="str">
        <f t="shared" si="4"/>
        <v>YAG1UKLevel 7Female + maleBusiness and managementAll</v>
      </c>
      <c r="B259" s="214" t="s">
        <v>251</v>
      </c>
      <c r="C259" s="214" t="s">
        <v>26</v>
      </c>
      <c r="D259" s="214">
        <v>1</v>
      </c>
      <c r="E259" s="214" t="s">
        <v>35</v>
      </c>
      <c r="F259" s="214" t="s">
        <v>253</v>
      </c>
      <c r="G259" s="214" t="s">
        <v>246</v>
      </c>
      <c r="H259" s="214" t="s">
        <v>87</v>
      </c>
      <c r="I259" s="214" t="s">
        <v>20</v>
      </c>
      <c r="J259" s="214">
        <v>10440</v>
      </c>
      <c r="K259" s="214">
        <v>10310</v>
      </c>
      <c r="L259" s="214">
        <v>5.3</v>
      </c>
      <c r="M259" s="214">
        <v>1.2</v>
      </c>
      <c r="N259" s="214">
        <v>9760</v>
      </c>
      <c r="O259" s="214">
        <v>7.9</v>
      </c>
      <c r="P259" s="214">
        <v>5.9</v>
      </c>
      <c r="Q259" s="214">
        <v>76.7</v>
      </c>
      <c r="R259" s="214">
        <v>84.1</v>
      </c>
      <c r="S259" s="214">
        <v>86.2</v>
      </c>
      <c r="T259" s="214">
        <v>9.6</v>
      </c>
      <c r="U259" s="214">
        <v>7270</v>
      </c>
      <c r="V259" s="214">
        <v>24800</v>
      </c>
      <c r="W259" s="214">
        <v>35000</v>
      </c>
      <c r="X259" s="214">
        <v>50600</v>
      </c>
    </row>
    <row r="260" spans="1:24" x14ac:dyDescent="0.25">
      <c r="A260" t="str">
        <f t="shared" si="4"/>
        <v>YAG1UKLevel 7Female + maleCeltic studiesAll</v>
      </c>
      <c r="B260" s="214" t="s">
        <v>251</v>
      </c>
      <c r="C260" s="214" t="s">
        <v>26</v>
      </c>
      <c r="D260" s="214">
        <v>1</v>
      </c>
      <c r="E260" s="214" t="s">
        <v>35</v>
      </c>
      <c r="F260" s="214" t="s">
        <v>253</v>
      </c>
      <c r="G260" s="214" t="s">
        <v>246</v>
      </c>
      <c r="H260" s="214" t="s">
        <v>92</v>
      </c>
      <c r="I260" s="214" t="s">
        <v>20</v>
      </c>
      <c r="J260" s="214">
        <v>10</v>
      </c>
      <c r="K260" s="214">
        <v>10</v>
      </c>
      <c r="L260" s="214">
        <v>0</v>
      </c>
      <c r="M260" s="214">
        <v>0</v>
      </c>
      <c r="N260" s="214">
        <v>10</v>
      </c>
      <c r="O260" s="214">
        <v>0</v>
      </c>
      <c r="P260" s="214">
        <v>5</v>
      </c>
      <c r="Q260" s="214">
        <v>75</v>
      </c>
      <c r="R260" s="214">
        <v>85</v>
      </c>
      <c r="S260" s="214">
        <v>95</v>
      </c>
      <c r="T260" s="214">
        <v>20</v>
      </c>
      <c r="U260" s="214" t="s">
        <v>140</v>
      </c>
      <c r="V260" s="214" t="s">
        <v>140</v>
      </c>
      <c r="W260" s="214" t="s">
        <v>140</v>
      </c>
      <c r="X260" s="214" t="s">
        <v>140</v>
      </c>
    </row>
    <row r="261" spans="1:24" x14ac:dyDescent="0.25">
      <c r="A261" t="str">
        <f t="shared" si="4"/>
        <v>YAG1UKLevel 7Female + maleChemistryAll</v>
      </c>
      <c r="B261" s="214" t="s">
        <v>251</v>
      </c>
      <c r="C261" s="214" t="s">
        <v>26</v>
      </c>
      <c r="D261" s="214">
        <v>1</v>
      </c>
      <c r="E261" s="214" t="s">
        <v>35</v>
      </c>
      <c r="F261" s="214" t="s">
        <v>253</v>
      </c>
      <c r="G261" s="214" t="s">
        <v>246</v>
      </c>
      <c r="H261" s="214" t="s">
        <v>63</v>
      </c>
      <c r="I261" s="214" t="s">
        <v>20</v>
      </c>
      <c r="J261" s="214">
        <v>275</v>
      </c>
      <c r="K261" s="214">
        <v>275</v>
      </c>
      <c r="L261" s="214">
        <v>2.4</v>
      </c>
      <c r="M261" s="214">
        <v>0.5</v>
      </c>
      <c r="N261" s="214">
        <v>270</v>
      </c>
      <c r="O261" s="214">
        <v>4.0999999999999996</v>
      </c>
      <c r="P261" s="214">
        <v>4.9000000000000004</v>
      </c>
      <c r="Q261" s="214">
        <v>49.5</v>
      </c>
      <c r="R261" s="214">
        <v>70.5</v>
      </c>
      <c r="S261" s="214">
        <v>91</v>
      </c>
      <c r="T261" s="214">
        <v>41.5</v>
      </c>
      <c r="U261" s="214">
        <v>130</v>
      </c>
      <c r="V261" s="214">
        <v>21200</v>
      </c>
      <c r="W261" s="214">
        <v>24800</v>
      </c>
      <c r="X261" s="214">
        <v>30700</v>
      </c>
    </row>
    <row r="262" spans="1:24" x14ac:dyDescent="0.25">
      <c r="A262" t="str">
        <f t="shared" si="4"/>
        <v>YAG1UKLevel 7Female + maleCombined and general studiesAll</v>
      </c>
      <c r="B262" s="214" t="s">
        <v>251</v>
      </c>
      <c r="C262" s="214" t="s">
        <v>26</v>
      </c>
      <c r="D262" s="214">
        <v>1</v>
      </c>
      <c r="E262" s="214" t="s">
        <v>35</v>
      </c>
      <c r="F262" s="214" t="s">
        <v>253</v>
      </c>
      <c r="G262" s="214" t="s">
        <v>246</v>
      </c>
      <c r="H262" s="214" t="s">
        <v>103</v>
      </c>
      <c r="I262" s="214" t="s">
        <v>20</v>
      </c>
      <c r="J262" s="214">
        <v>475</v>
      </c>
      <c r="K262" s="214">
        <v>475</v>
      </c>
      <c r="L262" s="214">
        <v>2.2000000000000002</v>
      </c>
      <c r="M262" s="214">
        <v>0.2</v>
      </c>
      <c r="N262" s="214">
        <v>465</v>
      </c>
      <c r="O262" s="214">
        <v>4.3</v>
      </c>
      <c r="P262" s="214">
        <v>2.6</v>
      </c>
      <c r="Q262" s="214">
        <v>45.9</v>
      </c>
      <c r="R262" s="214">
        <v>83</v>
      </c>
      <c r="S262" s="214">
        <v>93.1</v>
      </c>
      <c r="T262" s="214">
        <v>47.2</v>
      </c>
      <c r="U262" s="214">
        <v>200</v>
      </c>
      <c r="V262" s="214">
        <v>17500</v>
      </c>
      <c r="W262" s="214">
        <v>25600</v>
      </c>
      <c r="X262" s="214">
        <v>36900</v>
      </c>
    </row>
    <row r="263" spans="1:24" x14ac:dyDescent="0.25">
      <c r="A263" t="str">
        <f t="shared" si="4"/>
        <v>YAG1UKLevel 7Female + maleComputingAll</v>
      </c>
      <c r="B263" s="214" t="s">
        <v>251</v>
      </c>
      <c r="C263" s="214" t="s">
        <v>26</v>
      </c>
      <c r="D263" s="214">
        <v>1</v>
      </c>
      <c r="E263" s="214" t="s">
        <v>35</v>
      </c>
      <c r="F263" s="214" t="s">
        <v>253</v>
      </c>
      <c r="G263" s="214" t="s">
        <v>246</v>
      </c>
      <c r="H263" s="214" t="s">
        <v>71</v>
      </c>
      <c r="I263" s="214" t="s">
        <v>20</v>
      </c>
      <c r="J263" s="214">
        <v>2020</v>
      </c>
      <c r="K263" s="214">
        <v>1995</v>
      </c>
      <c r="L263" s="214">
        <v>2.9</v>
      </c>
      <c r="M263" s="214">
        <v>1.4</v>
      </c>
      <c r="N263" s="214">
        <v>1935</v>
      </c>
      <c r="O263" s="214">
        <v>8.4</v>
      </c>
      <c r="P263" s="214">
        <v>5.9</v>
      </c>
      <c r="Q263" s="214">
        <v>72.3</v>
      </c>
      <c r="R263" s="214">
        <v>81.599999999999994</v>
      </c>
      <c r="S263" s="214">
        <v>85.7</v>
      </c>
      <c r="T263" s="214">
        <v>13.4</v>
      </c>
      <c r="U263" s="214">
        <v>1360</v>
      </c>
      <c r="V263" s="214">
        <v>23700</v>
      </c>
      <c r="W263" s="214">
        <v>32500</v>
      </c>
      <c r="X263" s="214">
        <v>48500</v>
      </c>
    </row>
    <row r="264" spans="1:24" x14ac:dyDescent="0.25">
      <c r="A264" t="str">
        <f t="shared" si="4"/>
        <v>YAG1UKLevel 7Female + maleCreative arts and designAll</v>
      </c>
      <c r="B264" s="214" t="s">
        <v>251</v>
      </c>
      <c r="C264" s="214" t="s">
        <v>26</v>
      </c>
      <c r="D264" s="214">
        <v>1</v>
      </c>
      <c r="E264" s="214" t="s">
        <v>35</v>
      </c>
      <c r="F264" s="214" t="s">
        <v>253</v>
      </c>
      <c r="G264" s="214" t="s">
        <v>246</v>
      </c>
      <c r="H264" s="214" t="s">
        <v>99</v>
      </c>
      <c r="I264" s="214" t="s">
        <v>20</v>
      </c>
      <c r="J264" s="214">
        <v>2225</v>
      </c>
      <c r="K264" s="214">
        <v>2205</v>
      </c>
      <c r="L264" s="214">
        <v>2.9</v>
      </c>
      <c r="M264" s="214">
        <v>0.8</v>
      </c>
      <c r="N264" s="214">
        <v>2140</v>
      </c>
      <c r="O264" s="214">
        <v>10.199999999999999</v>
      </c>
      <c r="P264" s="214">
        <v>8.5</v>
      </c>
      <c r="Q264" s="214">
        <v>73.3</v>
      </c>
      <c r="R264" s="214">
        <v>78.8</v>
      </c>
      <c r="S264" s="214">
        <v>81.3</v>
      </c>
      <c r="T264" s="214">
        <v>8</v>
      </c>
      <c r="U264" s="214">
        <v>1410</v>
      </c>
      <c r="V264" s="214">
        <v>11700</v>
      </c>
      <c r="W264" s="214">
        <v>19300</v>
      </c>
      <c r="X264" s="214">
        <v>25900</v>
      </c>
    </row>
    <row r="265" spans="1:24" x14ac:dyDescent="0.25">
      <c r="A265" t="str">
        <f t="shared" si="4"/>
        <v>YAG1UKLevel 7Female + maleEconomicsAll</v>
      </c>
      <c r="B265" s="214" t="s">
        <v>251</v>
      </c>
      <c r="C265" s="214" t="s">
        <v>26</v>
      </c>
      <c r="D265" s="214">
        <v>1</v>
      </c>
      <c r="E265" s="214" t="s">
        <v>35</v>
      </c>
      <c r="F265" s="214" t="s">
        <v>253</v>
      </c>
      <c r="G265" s="214" t="s">
        <v>246</v>
      </c>
      <c r="H265" s="214" t="s">
        <v>79</v>
      </c>
      <c r="I265" s="214" t="s">
        <v>20</v>
      </c>
      <c r="J265" s="214">
        <v>800</v>
      </c>
      <c r="K265" s="214">
        <v>790</v>
      </c>
      <c r="L265" s="214">
        <v>4.8</v>
      </c>
      <c r="M265" s="214">
        <v>1.6</v>
      </c>
      <c r="N265" s="214">
        <v>750</v>
      </c>
      <c r="O265" s="214">
        <v>7.6</v>
      </c>
      <c r="P265" s="214">
        <v>5.6</v>
      </c>
      <c r="Q265" s="214">
        <v>71</v>
      </c>
      <c r="R265" s="214">
        <v>82.8</v>
      </c>
      <c r="S265" s="214">
        <v>86.8</v>
      </c>
      <c r="T265" s="214">
        <v>15.8</v>
      </c>
      <c r="U265" s="214">
        <v>520</v>
      </c>
      <c r="V265" s="214">
        <v>26300</v>
      </c>
      <c r="W265" s="214">
        <v>32800</v>
      </c>
      <c r="X265" s="214">
        <v>44500</v>
      </c>
    </row>
    <row r="266" spans="1:24" x14ac:dyDescent="0.25">
      <c r="A266" t="str">
        <f t="shared" si="4"/>
        <v>YAG1UKLevel 7Female + maleEducation and teachingAll</v>
      </c>
      <c r="B266" s="214" t="s">
        <v>251</v>
      </c>
      <c r="C266" s="214" t="s">
        <v>26</v>
      </c>
      <c r="D266" s="214">
        <v>1</v>
      </c>
      <c r="E266" s="214" t="s">
        <v>35</v>
      </c>
      <c r="F266" s="214" t="s">
        <v>253</v>
      </c>
      <c r="G266" s="214" t="s">
        <v>246</v>
      </c>
      <c r="H266" s="214" t="s">
        <v>101</v>
      </c>
      <c r="I266" s="214" t="s">
        <v>20</v>
      </c>
      <c r="J266" s="214">
        <v>13480</v>
      </c>
      <c r="K266" s="214">
        <v>13275</v>
      </c>
      <c r="L266" s="214">
        <v>3</v>
      </c>
      <c r="M266" s="214">
        <v>1.5</v>
      </c>
      <c r="N266" s="214">
        <v>12870</v>
      </c>
      <c r="O266" s="214">
        <v>4.9000000000000004</v>
      </c>
      <c r="P266" s="214">
        <v>3.2</v>
      </c>
      <c r="Q266" s="214">
        <v>76.8</v>
      </c>
      <c r="R266" s="214">
        <v>89.3</v>
      </c>
      <c r="S266" s="214">
        <v>91.8</v>
      </c>
      <c r="T266" s="214">
        <v>15</v>
      </c>
      <c r="U266" s="214">
        <v>9645</v>
      </c>
      <c r="V266" s="214">
        <v>24100</v>
      </c>
      <c r="W266" s="214">
        <v>34300</v>
      </c>
      <c r="X266" s="214">
        <v>42000</v>
      </c>
    </row>
    <row r="267" spans="1:24" x14ac:dyDescent="0.25">
      <c r="A267" t="str">
        <f t="shared" si="4"/>
        <v>YAG1UKLevel 7Female + maleEngineeringAll</v>
      </c>
      <c r="B267" s="214" t="s">
        <v>251</v>
      </c>
      <c r="C267" s="214" t="s">
        <v>26</v>
      </c>
      <c r="D267" s="214">
        <v>1</v>
      </c>
      <c r="E267" s="214" t="s">
        <v>35</v>
      </c>
      <c r="F267" s="214" t="s">
        <v>253</v>
      </c>
      <c r="G267" s="214" t="s">
        <v>246</v>
      </c>
      <c r="H267" s="214" t="s">
        <v>68</v>
      </c>
      <c r="I267" s="214" t="s">
        <v>20</v>
      </c>
      <c r="J267" s="214">
        <v>2865</v>
      </c>
      <c r="K267" s="214">
        <v>2810</v>
      </c>
      <c r="L267" s="214">
        <v>3.8</v>
      </c>
      <c r="M267" s="214">
        <v>1.8</v>
      </c>
      <c r="N267" s="214">
        <v>2705</v>
      </c>
      <c r="O267" s="214">
        <v>8.5</v>
      </c>
      <c r="P267" s="214">
        <v>5.4</v>
      </c>
      <c r="Q267" s="214">
        <v>72.8</v>
      </c>
      <c r="R267" s="214">
        <v>82.1</v>
      </c>
      <c r="S267" s="214">
        <v>86.1</v>
      </c>
      <c r="T267" s="214">
        <v>13.3</v>
      </c>
      <c r="U267" s="214">
        <v>1925</v>
      </c>
      <c r="V267" s="214">
        <v>26600</v>
      </c>
      <c r="W267" s="214">
        <v>34300</v>
      </c>
      <c r="X267" s="214">
        <v>48900</v>
      </c>
    </row>
    <row r="268" spans="1:24" x14ac:dyDescent="0.25">
      <c r="A268" t="str">
        <f t="shared" si="4"/>
        <v>YAG1UKLevel 7Female + maleEnglish studiesAll</v>
      </c>
      <c r="B268" s="214" t="s">
        <v>251</v>
      </c>
      <c r="C268" s="214" t="s">
        <v>26</v>
      </c>
      <c r="D268" s="214">
        <v>1</v>
      </c>
      <c r="E268" s="214" t="s">
        <v>35</v>
      </c>
      <c r="F268" s="214" t="s">
        <v>253</v>
      </c>
      <c r="G268" s="214" t="s">
        <v>246</v>
      </c>
      <c r="H268" s="214" t="s">
        <v>90</v>
      </c>
      <c r="I268" s="214" t="s">
        <v>20</v>
      </c>
      <c r="J268" s="214">
        <v>2280</v>
      </c>
      <c r="K268" s="214">
        <v>2240</v>
      </c>
      <c r="L268" s="214">
        <v>1.7</v>
      </c>
      <c r="M268" s="214">
        <v>1.6</v>
      </c>
      <c r="N268" s="214">
        <v>2200</v>
      </c>
      <c r="O268" s="214">
        <v>9.6999999999999993</v>
      </c>
      <c r="P268" s="214">
        <v>7.2</v>
      </c>
      <c r="Q268" s="214">
        <v>63</v>
      </c>
      <c r="R268" s="214">
        <v>76.400000000000006</v>
      </c>
      <c r="S268" s="214">
        <v>83.1</v>
      </c>
      <c r="T268" s="214">
        <v>20</v>
      </c>
      <c r="U268" s="214">
        <v>1285</v>
      </c>
      <c r="V268" s="214">
        <v>13500</v>
      </c>
      <c r="W268" s="214">
        <v>20100</v>
      </c>
      <c r="X268" s="214">
        <v>26300</v>
      </c>
    </row>
    <row r="269" spans="1:24" x14ac:dyDescent="0.25">
      <c r="A269" t="str">
        <f t="shared" si="4"/>
        <v>YAG1UKLevel 7Female + maleGeneral, applied and forensic sciencesAll</v>
      </c>
      <c r="B269" s="214" t="s">
        <v>251</v>
      </c>
      <c r="C269" s="214" t="s">
        <v>26</v>
      </c>
      <c r="D269" s="214">
        <v>1</v>
      </c>
      <c r="E269" s="214" t="s">
        <v>35</v>
      </c>
      <c r="F269" s="214" t="s">
        <v>253</v>
      </c>
      <c r="G269" s="214" t="s">
        <v>246</v>
      </c>
      <c r="H269" s="214" t="s">
        <v>143</v>
      </c>
      <c r="I269" s="214" t="s">
        <v>20</v>
      </c>
      <c r="J269" s="214">
        <v>335</v>
      </c>
      <c r="K269" s="214">
        <v>325</v>
      </c>
      <c r="L269" s="214">
        <v>0.9</v>
      </c>
      <c r="M269" s="214">
        <v>2.5</v>
      </c>
      <c r="N269" s="214">
        <v>320</v>
      </c>
      <c r="O269" s="214">
        <v>3.6</v>
      </c>
      <c r="P269" s="214">
        <v>4.9000000000000004</v>
      </c>
      <c r="Q269" s="214">
        <v>72.400000000000006</v>
      </c>
      <c r="R269" s="214">
        <v>84.2</v>
      </c>
      <c r="S269" s="214">
        <v>91.5</v>
      </c>
      <c r="T269" s="214">
        <v>19.100000000000001</v>
      </c>
      <c r="U269" s="214">
        <v>225</v>
      </c>
      <c r="V269" s="214">
        <v>17500</v>
      </c>
      <c r="W269" s="214">
        <v>22300</v>
      </c>
      <c r="X269" s="214">
        <v>27700</v>
      </c>
    </row>
    <row r="270" spans="1:24" x14ac:dyDescent="0.25">
      <c r="A270" t="str">
        <f t="shared" ref="A270:A333" si="5">"YAG"&amp;D270 &amp;E270 &amp;F270 &amp; G270 &amp;H270 &amp;I270</f>
        <v>YAG1UKLevel 7Female + maleGeography, earth and environmental studiesAll</v>
      </c>
      <c r="B270" s="214" t="s">
        <v>251</v>
      </c>
      <c r="C270" s="214" t="s">
        <v>26</v>
      </c>
      <c r="D270" s="214">
        <v>1</v>
      </c>
      <c r="E270" s="214" t="s">
        <v>35</v>
      </c>
      <c r="F270" s="214" t="s">
        <v>253</v>
      </c>
      <c r="G270" s="214" t="s">
        <v>246</v>
      </c>
      <c r="H270" s="214" t="s">
        <v>144</v>
      </c>
      <c r="I270" s="214" t="s">
        <v>20</v>
      </c>
      <c r="J270" s="214">
        <v>1515</v>
      </c>
      <c r="K270" s="214">
        <v>1490</v>
      </c>
      <c r="L270" s="214">
        <v>1.7</v>
      </c>
      <c r="M270" s="214">
        <v>1.5</v>
      </c>
      <c r="N270" s="214">
        <v>1465</v>
      </c>
      <c r="O270" s="214">
        <v>7.5</v>
      </c>
      <c r="P270" s="214">
        <v>6.1</v>
      </c>
      <c r="Q270" s="214">
        <v>67.400000000000006</v>
      </c>
      <c r="R270" s="214">
        <v>80.099999999999994</v>
      </c>
      <c r="S270" s="214">
        <v>86.4</v>
      </c>
      <c r="T270" s="214">
        <v>18.899999999999999</v>
      </c>
      <c r="U270" s="214">
        <v>965</v>
      </c>
      <c r="V270" s="214">
        <v>21900</v>
      </c>
      <c r="W270" s="214">
        <v>26600</v>
      </c>
      <c r="X270" s="214">
        <v>32500</v>
      </c>
    </row>
    <row r="271" spans="1:24" x14ac:dyDescent="0.25">
      <c r="A271" t="str">
        <f t="shared" si="5"/>
        <v>YAG1UKLevel 7Female + maleHealth and social careAll</v>
      </c>
      <c r="B271" s="214" t="s">
        <v>251</v>
      </c>
      <c r="C271" s="214" t="s">
        <v>26</v>
      </c>
      <c r="D271" s="214">
        <v>1</v>
      </c>
      <c r="E271" s="214" t="s">
        <v>35</v>
      </c>
      <c r="F271" s="214" t="s">
        <v>253</v>
      </c>
      <c r="G271" s="214" t="s">
        <v>246</v>
      </c>
      <c r="H271" s="214" t="s">
        <v>83</v>
      </c>
      <c r="I271" s="214" t="s">
        <v>20</v>
      </c>
      <c r="J271" s="214">
        <v>3660</v>
      </c>
      <c r="K271" s="214">
        <v>3650</v>
      </c>
      <c r="L271" s="214">
        <v>2</v>
      </c>
      <c r="M271" s="214">
        <v>0.3</v>
      </c>
      <c r="N271" s="214">
        <v>3580</v>
      </c>
      <c r="O271" s="214">
        <v>2.2000000000000002</v>
      </c>
      <c r="P271" s="214">
        <v>2.8</v>
      </c>
      <c r="Q271" s="214">
        <v>72</v>
      </c>
      <c r="R271" s="214">
        <v>92.8</v>
      </c>
      <c r="S271" s="214">
        <v>95</v>
      </c>
      <c r="T271" s="214">
        <v>23</v>
      </c>
      <c r="U271" s="214">
        <v>2520</v>
      </c>
      <c r="V271" s="214">
        <v>23700</v>
      </c>
      <c r="W271" s="214">
        <v>28800</v>
      </c>
      <c r="X271" s="214">
        <v>34300</v>
      </c>
    </row>
    <row r="272" spans="1:24" x14ac:dyDescent="0.25">
      <c r="A272" t="str">
        <f t="shared" si="5"/>
        <v>YAG1UKLevel 7Female + maleHistory and archaeologyAll</v>
      </c>
      <c r="B272" s="214" t="s">
        <v>251</v>
      </c>
      <c r="C272" s="214" t="s">
        <v>26</v>
      </c>
      <c r="D272" s="214">
        <v>1</v>
      </c>
      <c r="E272" s="214" t="s">
        <v>35</v>
      </c>
      <c r="F272" s="214" t="s">
        <v>253</v>
      </c>
      <c r="G272" s="214" t="s">
        <v>246</v>
      </c>
      <c r="H272" s="214" t="s">
        <v>95</v>
      </c>
      <c r="I272" s="214" t="s">
        <v>20</v>
      </c>
      <c r="J272" s="214">
        <v>2485</v>
      </c>
      <c r="K272" s="214">
        <v>2465</v>
      </c>
      <c r="L272" s="214">
        <v>1.2</v>
      </c>
      <c r="M272" s="214">
        <v>0.8</v>
      </c>
      <c r="N272" s="214">
        <v>2435</v>
      </c>
      <c r="O272" s="214">
        <v>8.4</v>
      </c>
      <c r="P272" s="214">
        <v>5.2</v>
      </c>
      <c r="Q272" s="214">
        <v>57</v>
      </c>
      <c r="R272" s="214">
        <v>76.2</v>
      </c>
      <c r="S272" s="214">
        <v>86.4</v>
      </c>
      <c r="T272" s="214">
        <v>29.4</v>
      </c>
      <c r="U272" s="214">
        <v>1305</v>
      </c>
      <c r="V272" s="214">
        <v>16100</v>
      </c>
      <c r="W272" s="214">
        <v>21500</v>
      </c>
      <c r="X272" s="214">
        <v>28100</v>
      </c>
    </row>
    <row r="273" spans="1:24" x14ac:dyDescent="0.25">
      <c r="A273" t="str">
        <f t="shared" si="5"/>
        <v>YAG1UKLevel 7Female + maleLanguages and area studiesAll</v>
      </c>
      <c r="B273" s="214" t="s">
        <v>251</v>
      </c>
      <c r="C273" s="214" t="s">
        <v>26</v>
      </c>
      <c r="D273" s="214">
        <v>1</v>
      </c>
      <c r="E273" s="214" t="s">
        <v>35</v>
      </c>
      <c r="F273" s="214" t="s">
        <v>253</v>
      </c>
      <c r="G273" s="214" t="s">
        <v>246</v>
      </c>
      <c r="H273" s="214" t="s">
        <v>168</v>
      </c>
      <c r="I273" s="214" t="s">
        <v>20</v>
      </c>
      <c r="J273" s="214">
        <v>870</v>
      </c>
      <c r="K273" s="214">
        <v>840</v>
      </c>
      <c r="L273" s="214">
        <v>2</v>
      </c>
      <c r="M273" s="214">
        <v>3</v>
      </c>
      <c r="N273" s="214">
        <v>825</v>
      </c>
      <c r="O273" s="214">
        <v>15.1</v>
      </c>
      <c r="P273" s="214">
        <v>7</v>
      </c>
      <c r="Q273" s="214">
        <v>57.2</v>
      </c>
      <c r="R273" s="214">
        <v>69.599999999999994</v>
      </c>
      <c r="S273" s="214">
        <v>77.8</v>
      </c>
      <c r="T273" s="214">
        <v>20.6</v>
      </c>
      <c r="U273" s="214">
        <v>435</v>
      </c>
      <c r="V273" s="214">
        <v>16400</v>
      </c>
      <c r="W273" s="214">
        <v>23000</v>
      </c>
      <c r="X273" s="214">
        <v>28800</v>
      </c>
    </row>
    <row r="274" spans="1:24" x14ac:dyDescent="0.25">
      <c r="A274" t="str">
        <f t="shared" si="5"/>
        <v>YAG1UKLevel 7Female + maleLawAll</v>
      </c>
      <c r="B274" s="214" t="s">
        <v>251</v>
      </c>
      <c r="C274" s="214" t="s">
        <v>26</v>
      </c>
      <c r="D274" s="214">
        <v>1</v>
      </c>
      <c r="E274" s="214" t="s">
        <v>35</v>
      </c>
      <c r="F274" s="214" t="s">
        <v>253</v>
      </c>
      <c r="G274" s="214" t="s">
        <v>246</v>
      </c>
      <c r="H274" s="214" t="s">
        <v>85</v>
      </c>
      <c r="I274" s="214" t="s">
        <v>20</v>
      </c>
      <c r="J274" s="214">
        <v>3745</v>
      </c>
      <c r="K274" s="214">
        <v>3710</v>
      </c>
      <c r="L274" s="214">
        <v>3</v>
      </c>
      <c r="M274" s="214">
        <v>0.9</v>
      </c>
      <c r="N274" s="214">
        <v>3595</v>
      </c>
      <c r="O274" s="214">
        <v>6.2</v>
      </c>
      <c r="P274" s="214">
        <v>5.4</v>
      </c>
      <c r="Q274" s="214">
        <v>68.900000000000006</v>
      </c>
      <c r="R274" s="214">
        <v>83.2</v>
      </c>
      <c r="S274" s="214">
        <v>88.4</v>
      </c>
      <c r="T274" s="214">
        <v>19.600000000000001</v>
      </c>
      <c r="U274" s="214">
        <v>2380</v>
      </c>
      <c r="V274" s="214">
        <v>18600</v>
      </c>
      <c r="W274" s="214">
        <v>26300</v>
      </c>
      <c r="X274" s="214">
        <v>42000</v>
      </c>
    </row>
    <row r="275" spans="1:24" x14ac:dyDescent="0.25">
      <c r="A275" t="str">
        <f t="shared" si="5"/>
        <v>YAG1UKLevel 7Female + maleMaterials and technologyAll</v>
      </c>
      <c r="B275" s="214" t="s">
        <v>251</v>
      </c>
      <c r="C275" s="214" t="s">
        <v>26</v>
      </c>
      <c r="D275" s="214">
        <v>1</v>
      </c>
      <c r="E275" s="214" t="s">
        <v>35</v>
      </c>
      <c r="F275" s="214" t="s">
        <v>253</v>
      </c>
      <c r="G275" s="214" t="s">
        <v>246</v>
      </c>
      <c r="H275" s="214" t="s">
        <v>145</v>
      </c>
      <c r="I275" s="214" t="s">
        <v>20</v>
      </c>
      <c r="J275" s="214">
        <v>505</v>
      </c>
      <c r="K275" s="214">
        <v>495</v>
      </c>
      <c r="L275" s="214">
        <v>2.5</v>
      </c>
      <c r="M275" s="214">
        <v>2</v>
      </c>
      <c r="N275" s="214">
        <v>480</v>
      </c>
      <c r="O275" s="214">
        <v>8.6999999999999993</v>
      </c>
      <c r="P275" s="214">
        <v>5.7</v>
      </c>
      <c r="Q275" s="214">
        <v>58.2</v>
      </c>
      <c r="R275" s="214">
        <v>77.099999999999994</v>
      </c>
      <c r="S275" s="214">
        <v>85.6</v>
      </c>
      <c r="T275" s="214">
        <v>27.3</v>
      </c>
      <c r="U275" s="214">
        <v>260</v>
      </c>
      <c r="V275" s="214">
        <v>22300</v>
      </c>
      <c r="W275" s="214">
        <v>29200</v>
      </c>
      <c r="X275" s="214">
        <v>44500</v>
      </c>
    </row>
    <row r="276" spans="1:24" x14ac:dyDescent="0.25">
      <c r="A276" t="str">
        <f t="shared" si="5"/>
        <v>YAG1UKLevel 7Female + maleMathematical sciencesAll</v>
      </c>
      <c r="B276" s="214" t="s">
        <v>251</v>
      </c>
      <c r="C276" s="214" t="s">
        <v>26</v>
      </c>
      <c r="D276" s="214">
        <v>1</v>
      </c>
      <c r="E276" s="214" t="s">
        <v>35</v>
      </c>
      <c r="F276" s="214" t="s">
        <v>253</v>
      </c>
      <c r="G276" s="214" t="s">
        <v>246</v>
      </c>
      <c r="H276" s="214" t="s">
        <v>66</v>
      </c>
      <c r="I276" s="214" t="s">
        <v>20</v>
      </c>
      <c r="J276" s="214">
        <v>685</v>
      </c>
      <c r="K276" s="214">
        <v>680</v>
      </c>
      <c r="L276" s="214">
        <v>2</v>
      </c>
      <c r="M276" s="214">
        <v>0.7</v>
      </c>
      <c r="N276" s="214">
        <v>665</v>
      </c>
      <c r="O276" s="214">
        <v>6.6</v>
      </c>
      <c r="P276" s="214">
        <v>6.6</v>
      </c>
      <c r="Q276" s="214">
        <v>56.6</v>
      </c>
      <c r="R276" s="214">
        <v>75.8</v>
      </c>
      <c r="S276" s="214">
        <v>86.8</v>
      </c>
      <c r="T276" s="214">
        <v>30.2</v>
      </c>
      <c r="U276" s="214">
        <v>370</v>
      </c>
      <c r="V276" s="214">
        <v>26600</v>
      </c>
      <c r="W276" s="214">
        <v>35400</v>
      </c>
      <c r="X276" s="214">
        <v>49600</v>
      </c>
    </row>
    <row r="277" spans="1:24" x14ac:dyDescent="0.25">
      <c r="A277" t="str">
        <f t="shared" si="5"/>
        <v>YAG1UKLevel 7Female + maleMBAAll</v>
      </c>
      <c r="B277" s="214" t="s">
        <v>251</v>
      </c>
      <c r="C277" s="214" t="s">
        <v>26</v>
      </c>
      <c r="D277" s="214">
        <v>1</v>
      </c>
      <c r="E277" s="214" t="s">
        <v>35</v>
      </c>
      <c r="F277" s="214" t="s">
        <v>253</v>
      </c>
      <c r="G277" s="214" t="s">
        <v>246</v>
      </c>
      <c r="H277" s="214" t="s">
        <v>41</v>
      </c>
      <c r="I277" s="214" t="s">
        <v>20</v>
      </c>
      <c r="J277" s="214">
        <v>2340</v>
      </c>
      <c r="K277" s="214">
        <v>2275</v>
      </c>
      <c r="L277" s="214">
        <v>4.0999999999999996</v>
      </c>
      <c r="M277" s="214">
        <v>2.7</v>
      </c>
      <c r="N277" s="214">
        <v>2185</v>
      </c>
      <c r="O277" s="214">
        <v>9.5</v>
      </c>
      <c r="P277" s="214">
        <v>5.7</v>
      </c>
      <c r="Q277" s="214">
        <v>79.099999999999994</v>
      </c>
      <c r="R277" s="214">
        <v>83.6</v>
      </c>
      <c r="S277" s="214">
        <v>84.8</v>
      </c>
      <c r="T277" s="214">
        <v>5.7</v>
      </c>
      <c r="U277" s="214">
        <v>1670</v>
      </c>
      <c r="V277" s="214">
        <v>38300</v>
      </c>
      <c r="W277" s="214">
        <v>59100</v>
      </c>
      <c r="X277" s="214">
        <v>91600</v>
      </c>
    </row>
    <row r="278" spans="1:24" x14ac:dyDescent="0.25">
      <c r="A278" t="str">
        <f t="shared" si="5"/>
        <v>YAG1UKLevel 7Female + maleMedia, journalism and communicationsAll</v>
      </c>
      <c r="B278" s="214" t="s">
        <v>251</v>
      </c>
      <c r="C278" s="214" t="s">
        <v>26</v>
      </c>
      <c r="D278" s="214">
        <v>1</v>
      </c>
      <c r="E278" s="214" t="s">
        <v>35</v>
      </c>
      <c r="F278" s="214" t="s">
        <v>253</v>
      </c>
      <c r="G278" s="214" t="s">
        <v>246</v>
      </c>
      <c r="H278" s="214" t="s">
        <v>146</v>
      </c>
      <c r="I278" s="214" t="s">
        <v>20</v>
      </c>
      <c r="J278" s="214">
        <v>1815</v>
      </c>
      <c r="K278" s="214">
        <v>1795</v>
      </c>
      <c r="L278" s="214">
        <v>2.5</v>
      </c>
      <c r="M278" s="214">
        <v>1.1000000000000001</v>
      </c>
      <c r="N278" s="214">
        <v>1750</v>
      </c>
      <c r="O278" s="214">
        <v>9.6999999999999993</v>
      </c>
      <c r="P278" s="214">
        <v>6.1</v>
      </c>
      <c r="Q278" s="214">
        <v>77.599999999999994</v>
      </c>
      <c r="R278" s="214">
        <v>81.7</v>
      </c>
      <c r="S278" s="214">
        <v>84.2</v>
      </c>
      <c r="T278" s="214">
        <v>6.5</v>
      </c>
      <c r="U278" s="214">
        <v>1280</v>
      </c>
      <c r="V278" s="214">
        <v>17500</v>
      </c>
      <c r="W278" s="214">
        <v>23000</v>
      </c>
      <c r="X278" s="214">
        <v>28500</v>
      </c>
    </row>
    <row r="279" spans="1:24" x14ac:dyDescent="0.25">
      <c r="A279" t="str">
        <f t="shared" si="5"/>
        <v>YAG1UKLevel 7Female + maleMedical sciencesAll</v>
      </c>
      <c r="B279" s="214" t="s">
        <v>251</v>
      </c>
      <c r="C279" s="214" t="s">
        <v>26</v>
      </c>
      <c r="D279" s="214">
        <v>1</v>
      </c>
      <c r="E279" s="214" t="s">
        <v>35</v>
      </c>
      <c r="F279" s="214" t="s">
        <v>253</v>
      </c>
      <c r="G279" s="214" t="s">
        <v>246</v>
      </c>
      <c r="H279" s="214" t="s">
        <v>147</v>
      </c>
      <c r="I279" s="214" t="s">
        <v>20</v>
      </c>
      <c r="J279" s="214">
        <v>1385</v>
      </c>
      <c r="K279" s="214">
        <v>1375</v>
      </c>
      <c r="L279" s="214">
        <v>2.6</v>
      </c>
      <c r="M279" s="214">
        <v>0.5</v>
      </c>
      <c r="N279" s="214">
        <v>1340</v>
      </c>
      <c r="O279" s="214">
        <v>4.5</v>
      </c>
      <c r="P279" s="214">
        <v>2.9</v>
      </c>
      <c r="Q279" s="214">
        <v>66.599999999999994</v>
      </c>
      <c r="R279" s="214">
        <v>85.7</v>
      </c>
      <c r="S279" s="214">
        <v>92.6</v>
      </c>
      <c r="T279" s="214">
        <v>26</v>
      </c>
      <c r="U279" s="214">
        <v>880</v>
      </c>
      <c r="V279" s="214">
        <v>24500</v>
      </c>
      <c r="W279" s="214">
        <v>33200</v>
      </c>
      <c r="X279" s="214">
        <v>41200</v>
      </c>
    </row>
    <row r="280" spans="1:24" x14ac:dyDescent="0.25">
      <c r="A280" t="str">
        <f t="shared" si="5"/>
        <v>YAG1UKLevel 7Female + maleMedicine and dentistryAll</v>
      </c>
      <c r="B280" s="214" t="s">
        <v>251</v>
      </c>
      <c r="C280" s="214" t="s">
        <v>26</v>
      </c>
      <c r="D280" s="214">
        <v>1</v>
      </c>
      <c r="E280" s="214" t="s">
        <v>35</v>
      </c>
      <c r="F280" s="214" t="s">
        <v>253</v>
      </c>
      <c r="G280" s="214" t="s">
        <v>246</v>
      </c>
      <c r="H280" s="214" t="s">
        <v>45</v>
      </c>
      <c r="I280" s="214" t="s">
        <v>20</v>
      </c>
      <c r="J280" s="214">
        <v>3265</v>
      </c>
      <c r="K280" s="214">
        <v>3210</v>
      </c>
      <c r="L280" s="214">
        <v>2.7</v>
      </c>
      <c r="M280" s="214">
        <v>1.6</v>
      </c>
      <c r="N280" s="214">
        <v>3125</v>
      </c>
      <c r="O280" s="214">
        <v>6.7</v>
      </c>
      <c r="P280" s="214">
        <v>3.1</v>
      </c>
      <c r="Q280" s="214">
        <v>67.900000000000006</v>
      </c>
      <c r="R280" s="214">
        <v>83.5</v>
      </c>
      <c r="S280" s="214">
        <v>90.2</v>
      </c>
      <c r="T280" s="214">
        <v>22.3</v>
      </c>
      <c r="U280" s="214">
        <v>2020</v>
      </c>
      <c r="V280" s="214">
        <v>29200</v>
      </c>
      <c r="W280" s="214">
        <v>38700</v>
      </c>
      <c r="X280" s="214">
        <v>56600</v>
      </c>
    </row>
    <row r="281" spans="1:24" x14ac:dyDescent="0.25">
      <c r="A281" t="str">
        <f t="shared" si="5"/>
        <v>YAG1UKLevel 7Female + maleNursing and midwiferyAll</v>
      </c>
      <c r="B281" s="214" t="s">
        <v>251</v>
      </c>
      <c r="C281" s="214" t="s">
        <v>26</v>
      </c>
      <c r="D281" s="214">
        <v>1</v>
      </c>
      <c r="E281" s="214" t="s">
        <v>35</v>
      </c>
      <c r="F281" s="214" t="s">
        <v>253</v>
      </c>
      <c r="G281" s="214" t="s">
        <v>246</v>
      </c>
      <c r="H281" s="214" t="s">
        <v>148</v>
      </c>
      <c r="I281" s="214" t="s">
        <v>20</v>
      </c>
      <c r="J281" s="214">
        <v>5535</v>
      </c>
      <c r="K281" s="214">
        <v>5500</v>
      </c>
      <c r="L281" s="214">
        <v>1.6</v>
      </c>
      <c r="M281" s="214">
        <v>0.5</v>
      </c>
      <c r="N281" s="214">
        <v>5415</v>
      </c>
      <c r="O281" s="214">
        <v>2.7</v>
      </c>
      <c r="P281" s="214">
        <v>2.4</v>
      </c>
      <c r="Q281" s="214">
        <v>69.400000000000006</v>
      </c>
      <c r="R281" s="214">
        <v>92.4</v>
      </c>
      <c r="S281" s="214">
        <v>95</v>
      </c>
      <c r="T281" s="214">
        <v>25.5</v>
      </c>
      <c r="U281" s="214">
        <v>3730</v>
      </c>
      <c r="V281" s="214">
        <v>25200</v>
      </c>
      <c r="W281" s="214">
        <v>31400</v>
      </c>
      <c r="X281" s="214">
        <v>39400</v>
      </c>
    </row>
    <row r="282" spans="1:24" x14ac:dyDescent="0.25">
      <c r="A282" t="str">
        <f t="shared" si="5"/>
        <v>YAG1UKLevel 7Female + malePerforming artsAll</v>
      </c>
      <c r="B282" s="214" t="s">
        <v>251</v>
      </c>
      <c r="C282" s="214" t="s">
        <v>26</v>
      </c>
      <c r="D282" s="214">
        <v>1</v>
      </c>
      <c r="E282" s="214" t="s">
        <v>35</v>
      </c>
      <c r="F282" s="214" t="s">
        <v>253</v>
      </c>
      <c r="G282" s="214" t="s">
        <v>246</v>
      </c>
      <c r="H282" s="214" t="s">
        <v>149</v>
      </c>
      <c r="I282" s="214" t="s">
        <v>20</v>
      </c>
      <c r="J282" s="214">
        <v>1545</v>
      </c>
      <c r="K282" s="214">
        <v>1535</v>
      </c>
      <c r="L282" s="214">
        <v>1.7</v>
      </c>
      <c r="M282" s="214">
        <v>0.6</v>
      </c>
      <c r="N282" s="214">
        <v>1510</v>
      </c>
      <c r="O282" s="214">
        <v>6</v>
      </c>
      <c r="P282" s="214">
        <v>4.8</v>
      </c>
      <c r="Q282" s="214">
        <v>75.3</v>
      </c>
      <c r="R282" s="214">
        <v>86</v>
      </c>
      <c r="S282" s="214">
        <v>89.2</v>
      </c>
      <c r="T282" s="214">
        <v>13.9</v>
      </c>
      <c r="U282" s="214">
        <v>960</v>
      </c>
      <c r="V282" s="214">
        <v>11200</v>
      </c>
      <c r="W282" s="214">
        <v>17100</v>
      </c>
      <c r="X282" s="214">
        <v>23700</v>
      </c>
    </row>
    <row r="283" spans="1:24" x14ac:dyDescent="0.25">
      <c r="A283" t="str">
        <f t="shared" si="5"/>
        <v>YAG1UKLevel 7Female + malePGCEAll</v>
      </c>
      <c r="B283" s="214" t="s">
        <v>251</v>
      </c>
      <c r="C283" s="214" t="s">
        <v>26</v>
      </c>
      <c r="D283" s="214">
        <v>1</v>
      </c>
      <c r="E283" s="214" t="s">
        <v>35</v>
      </c>
      <c r="F283" s="214" t="s">
        <v>253</v>
      </c>
      <c r="G283" s="214" t="s">
        <v>246</v>
      </c>
      <c r="H283" s="214" t="s">
        <v>38</v>
      </c>
      <c r="I283" s="214" t="s">
        <v>20</v>
      </c>
      <c r="J283" s="214">
        <v>15650</v>
      </c>
      <c r="K283" s="214">
        <v>15590</v>
      </c>
      <c r="L283" s="214">
        <v>1.1000000000000001</v>
      </c>
      <c r="M283" s="214">
        <v>0.4</v>
      </c>
      <c r="N283" s="214">
        <v>15415</v>
      </c>
      <c r="O283" s="214">
        <v>1.8</v>
      </c>
      <c r="P283" s="214">
        <v>4.7</v>
      </c>
      <c r="Q283" s="214">
        <v>87</v>
      </c>
      <c r="R283" s="214">
        <v>92.2</v>
      </c>
      <c r="S283" s="214">
        <v>93.5</v>
      </c>
      <c r="T283" s="214">
        <v>6.5</v>
      </c>
      <c r="U283" s="214">
        <v>13295</v>
      </c>
      <c r="V283" s="214">
        <v>21900</v>
      </c>
      <c r="W283" s="214">
        <v>22600</v>
      </c>
      <c r="X283" s="214">
        <v>25200</v>
      </c>
    </row>
    <row r="284" spans="1:24" x14ac:dyDescent="0.25">
      <c r="A284" t="str">
        <f t="shared" si="5"/>
        <v>YAG1UKLevel 7Female + malePharmacology, toxicology and pharmacyAll</v>
      </c>
      <c r="B284" s="214" t="s">
        <v>251</v>
      </c>
      <c r="C284" s="214" t="s">
        <v>26</v>
      </c>
      <c r="D284" s="214">
        <v>1</v>
      </c>
      <c r="E284" s="214" t="s">
        <v>35</v>
      </c>
      <c r="F284" s="214" t="s">
        <v>253</v>
      </c>
      <c r="G284" s="214" t="s">
        <v>246</v>
      </c>
      <c r="H284" s="214" t="s">
        <v>48</v>
      </c>
      <c r="I284" s="214" t="s">
        <v>20</v>
      </c>
      <c r="J284" s="214">
        <v>1480</v>
      </c>
      <c r="K284" s="214">
        <v>1465</v>
      </c>
      <c r="L284" s="214">
        <v>2.9</v>
      </c>
      <c r="M284" s="214">
        <v>0.8</v>
      </c>
      <c r="N284" s="214">
        <v>1425</v>
      </c>
      <c r="O284" s="214">
        <v>3.4</v>
      </c>
      <c r="P284" s="214">
        <v>3.7</v>
      </c>
      <c r="Q284" s="214">
        <v>62.2</v>
      </c>
      <c r="R284" s="214">
        <v>86.1</v>
      </c>
      <c r="S284" s="214">
        <v>92.9</v>
      </c>
      <c r="T284" s="214">
        <v>30.7</v>
      </c>
      <c r="U284" s="214">
        <v>875</v>
      </c>
      <c r="V284" s="214">
        <v>27400</v>
      </c>
      <c r="W284" s="214">
        <v>37200</v>
      </c>
      <c r="X284" s="214">
        <v>44200</v>
      </c>
    </row>
    <row r="285" spans="1:24" x14ac:dyDescent="0.25">
      <c r="A285" t="str">
        <f t="shared" si="5"/>
        <v>YAG1UKLevel 7Female + malePhilosophy and religious studiesAll</v>
      </c>
      <c r="B285" s="214" t="s">
        <v>251</v>
      </c>
      <c r="C285" s="214" t="s">
        <v>26</v>
      </c>
      <c r="D285" s="214">
        <v>1</v>
      </c>
      <c r="E285" s="214" t="s">
        <v>35</v>
      </c>
      <c r="F285" s="214" t="s">
        <v>253</v>
      </c>
      <c r="G285" s="214" t="s">
        <v>246</v>
      </c>
      <c r="H285" s="214" t="s">
        <v>97</v>
      </c>
      <c r="I285" s="214" t="s">
        <v>20</v>
      </c>
      <c r="J285" s="214">
        <v>905</v>
      </c>
      <c r="K285" s="214">
        <v>900</v>
      </c>
      <c r="L285" s="214">
        <v>2.9</v>
      </c>
      <c r="M285" s="214">
        <v>0.9</v>
      </c>
      <c r="N285" s="214">
        <v>870</v>
      </c>
      <c r="O285" s="214">
        <v>13.9</v>
      </c>
      <c r="P285" s="214">
        <v>3.9</v>
      </c>
      <c r="Q285" s="214">
        <v>52.6</v>
      </c>
      <c r="R285" s="214">
        <v>70.5</v>
      </c>
      <c r="S285" s="214">
        <v>82.1</v>
      </c>
      <c r="T285" s="214">
        <v>29.6</v>
      </c>
      <c r="U285" s="214">
        <v>395</v>
      </c>
      <c r="V285" s="214">
        <v>15700</v>
      </c>
      <c r="W285" s="214">
        <v>24100</v>
      </c>
      <c r="X285" s="214">
        <v>33900</v>
      </c>
    </row>
    <row r="286" spans="1:24" x14ac:dyDescent="0.25">
      <c r="A286" t="str">
        <f t="shared" si="5"/>
        <v>YAG1UKLevel 7Female + malePhysics and astronomyAll</v>
      </c>
      <c r="B286" s="214" t="s">
        <v>251</v>
      </c>
      <c r="C286" s="214" t="s">
        <v>26</v>
      </c>
      <c r="D286" s="214">
        <v>1</v>
      </c>
      <c r="E286" s="214" t="s">
        <v>35</v>
      </c>
      <c r="F286" s="214" t="s">
        <v>253</v>
      </c>
      <c r="G286" s="214" t="s">
        <v>246</v>
      </c>
      <c r="H286" s="214" t="s">
        <v>61</v>
      </c>
      <c r="I286" s="214" t="s">
        <v>20</v>
      </c>
      <c r="J286" s="214">
        <v>320</v>
      </c>
      <c r="K286" s="214">
        <v>320</v>
      </c>
      <c r="L286" s="214">
        <v>1.3</v>
      </c>
      <c r="M286" s="214">
        <v>1.2</v>
      </c>
      <c r="N286" s="214">
        <v>315</v>
      </c>
      <c r="O286" s="214">
        <v>5</v>
      </c>
      <c r="P286" s="214">
        <v>2.2999999999999998</v>
      </c>
      <c r="Q286" s="214">
        <v>41.6</v>
      </c>
      <c r="R286" s="214">
        <v>72.400000000000006</v>
      </c>
      <c r="S286" s="214">
        <v>92.8</v>
      </c>
      <c r="T286" s="214">
        <v>51.1</v>
      </c>
      <c r="U286" s="214">
        <v>130</v>
      </c>
      <c r="V286" s="214">
        <v>24500</v>
      </c>
      <c r="W286" s="214">
        <v>29900</v>
      </c>
      <c r="X286" s="214">
        <v>35400</v>
      </c>
    </row>
    <row r="287" spans="1:24" x14ac:dyDescent="0.25">
      <c r="A287" t="str">
        <f t="shared" si="5"/>
        <v>YAG1UKLevel 7Female + malePoliticsAll</v>
      </c>
      <c r="B287" s="214" t="s">
        <v>251</v>
      </c>
      <c r="C287" s="214" t="s">
        <v>26</v>
      </c>
      <c r="D287" s="214">
        <v>1</v>
      </c>
      <c r="E287" s="214" t="s">
        <v>35</v>
      </c>
      <c r="F287" s="214" t="s">
        <v>253</v>
      </c>
      <c r="G287" s="214" t="s">
        <v>246</v>
      </c>
      <c r="H287" s="214" t="s">
        <v>81</v>
      </c>
      <c r="I287" s="214" t="s">
        <v>20</v>
      </c>
      <c r="J287" s="214">
        <v>1770</v>
      </c>
      <c r="K287" s="214">
        <v>1745</v>
      </c>
      <c r="L287" s="214">
        <v>3.6</v>
      </c>
      <c r="M287" s="214">
        <v>1.5</v>
      </c>
      <c r="N287" s="214">
        <v>1680</v>
      </c>
      <c r="O287" s="214">
        <v>11.9</v>
      </c>
      <c r="P287" s="214">
        <v>8</v>
      </c>
      <c r="Q287" s="214">
        <v>66.400000000000006</v>
      </c>
      <c r="R287" s="214">
        <v>75.3</v>
      </c>
      <c r="S287" s="214">
        <v>80.099999999999994</v>
      </c>
      <c r="T287" s="214">
        <v>13.7</v>
      </c>
      <c r="U287" s="214">
        <v>1045</v>
      </c>
      <c r="V287" s="214">
        <v>22600</v>
      </c>
      <c r="W287" s="214">
        <v>28800</v>
      </c>
      <c r="X287" s="214">
        <v>42700</v>
      </c>
    </row>
    <row r="288" spans="1:24" x14ac:dyDescent="0.25">
      <c r="A288" t="str">
        <f t="shared" si="5"/>
        <v>YAG1UKLevel 7Female + malePsychologyAll</v>
      </c>
      <c r="B288" s="214" t="s">
        <v>251</v>
      </c>
      <c r="C288" s="214" t="s">
        <v>26</v>
      </c>
      <c r="D288" s="214">
        <v>1</v>
      </c>
      <c r="E288" s="214" t="s">
        <v>35</v>
      </c>
      <c r="F288" s="214" t="s">
        <v>253</v>
      </c>
      <c r="G288" s="214" t="s">
        <v>246</v>
      </c>
      <c r="H288" s="214" t="s">
        <v>55</v>
      </c>
      <c r="I288" s="214" t="s">
        <v>20</v>
      </c>
      <c r="J288" s="214">
        <v>4725</v>
      </c>
      <c r="K288" s="214">
        <v>4685</v>
      </c>
      <c r="L288" s="214">
        <v>2</v>
      </c>
      <c r="M288" s="214">
        <v>0.9</v>
      </c>
      <c r="N288" s="214">
        <v>4590</v>
      </c>
      <c r="O288" s="214">
        <v>5</v>
      </c>
      <c r="P288" s="214">
        <v>4.2</v>
      </c>
      <c r="Q288" s="214">
        <v>63.1</v>
      </c>
      <c r="R288" s="214">
        <v>83.5</v>
      </c>
      <c r="S288" s="214">
        <v>90.8</v>
      </c>
      <c r="T288" s="214">
        <v>27.7</v>
      </c>
      <c r="U288" s="214">
        <v>2770</v>
      </c>
      <c r="V288" s="214">
        <v>17900</v>
      </c>
      <c r="W288" s="214">
        <v>23200</v>
      </c>
      <c r="X288" s="214">
        <v>30700</v>
      </c>
    </row>
    <row r="289" spans="1:24" x14ac:dyDescent="0.25">
      <c r="A289" t="str">
        <f t="shared" si="5"/>
        <v>YAG1UKLevel 7Female + maleSociology, social policy and anthropologyAll</v>
      </c>
      <c r="B289" s="214" t="s">
        <v>251</v>
      </c>
      <c r="C289" s="214" t="s">
        <v>26</v>
      </c>
      <c r="D289" s="214">
        <v>1</v>
      </c>
      <c r="E289" s="214" t="s">
        <v>35</v>
      </c>
      <c r="F289" s="214" t="s">
        <v>253</v>
      </c>
      <c r="G289" s="214" t="s">
        <v>246</v>
      </c>
      <c r="H289" s="214" t="s">
        <v>77</v>
      </c>
      <c r="I289" s="214" t="s">
        <v>20</v>
      </c>
      <c r="J289" s="214">
        <v>2910</v>
      </c>
      <c r="K289" s="214">
        <v>2885</v>
      </c>
      <c r="L289" s="214">
        <v>2.6</v>
      </c>
      <c r="M289" s="214">
        <v>1</v>
      </c>
      <c r="N289" s="214">
        <v>2810</v>
      </c>
      <c r="O289" s="214">
        <v>7.4</v>
      </c>
      <c r="P289" s="214">
        <v>6.4</v>
      </c>
      <c r="Q289" s="214">
        <v>66.3</v>
      </c>
      <c r="R289" s="214">
        <v>80</v>
      </c>
      <c r="S289" s="214">
        <v>86.2</v>
      </c>
      <c r="T289" s="214">
        <v>19.899999999999999</v>
      </c>
      <c r="U289" s="214">
        <v>1780</v>
      </c>
      <c r="V289" s="214">
        <v>19700</v>
      </c>
      <c r="W289" s="214">
        <v>27000</v>
      </c>
      <c r="X289" s="214">
        <v>36100</v>
      </c>
    </row>
    <row r="290" spans="1:24" x14ac:dyDescent="0.25">
      <c r="A290" t="str">
        <f t="shared" si="5"/>
        <v>YAG1UKLevel 7Female + maleSport and exercise sciencesAll</v>
      </c>
      <c r="B290" s="214" t="s">
        <v>251</v>
      </c>
      <c r="C290" s="214" t="s">
        <v>26</v>
      </c>
      <c r="D290" s="214">
        <v>1</v>
      </c>
      <c r="E290" s="214" t="s">
        <v>35</v>
      </c>
      <c r="F290" s="214" t="s">
        <v>253</v>
      </c>
      <c r="G290" s="214" t="s">
        <v>246</v>
      </c>
      <c r="H290" s="214" t="s">
        <v>53</v>
      </c>
      <c r="I290" s="214" t="s">
        <v>20</v>
      </c>
      <c r="J290" s="214">
        <v>960</v>
      </c>
      <c r="K290" s="214">
        <v>950</v>
      </c>
      <c r="L290" s="214">
        <v>0.7</v>
      </c>
      <c r="M290" s="214">
        <v>1</v>
      </c>
      <c r="N290" s="214">
        <v>940</v>
      </c>
      <c r="O290" s="214">
        <v>4</v>
      </c>
      <c r="P290" s="214">
        <v>4.4000000000000004</v>
      </c>
      <c r="Q290" s="214">
        <v>69.400000000000006</v>
      </c>
      <c r="R290" s="214">
        <v>85.8</v>
      </c>
      <c r="S290" s="214">
        <v>91.6</v>
      </c>
      <c r="T290" s="214">
        <v>22.2</v>
      </c>
      <c r="U290" s="214">
        <v>615</v>
      </c>
      <c r="V290" s="214">
        <v>15000</v>
      </c>
      <c r="W290" s="214">
        <v>21200</v>
      </c>
      <c r="X290" s="214">
        <v>26300</v>
      </c>
    </row>
    <row r="291" spans="1:24" x14ac:dyDescent="0.25">
      <c r="A291" t="str">
        <f t="shared" si="5"/>
        <v>YAG1UKLevel 7Female + maleVeterinary sciencesAll</v>
      </c>
      <c r="B291" s="214" t="s">
        <v>251</v>
      </c>
      <c r="C291" s="214" t="s">
        <v>26</v>
      </c>
      <c r="D291" s="214">
        <v>1</v>
      </c>
      <c r="E291" s="214" t="s">
        <v>35</v>
      </c>
      <c r="F291" s="214" t="s">
        <v>253</v>
      </c>
      <c r="G291" s="214" t="s">
        <v>246</v>
      </c>
      <c r="H291" s="214" t="s">
        <v>57</v>
      </c>
      <c r="I291" s="214" t="s">
        <v>20</v>
      </c>
      <c r="J291" s="214">
        <v>255</v>
      </c>
      <c r="K291" s="214">
        <v>250</v>
      </c>
      <c r="L291" s="214">
        <v>3.2</v>
      </c>
      <c r="M291" s="214">
        <v>0.8</v>
      </c>
      <c r="N291" s="214">
        <v>245</v>
      </c>
      <c r="O291" s="214">
        <v>5.3</v>
      </c>
      <c r="P291" s="214">
        <v>4.5</v>
      </c>
      <c r="Q291" s="214">
        <v>63</v>
      </c>
      <c r="R291" s="214">
        <v>82.3</v>
      </c>
      <c r="S291" s="214">
        <v>90.1</v>
      </c>
      <c r="T291" s="214">
        <v>27.1</v>
      </c>
      <c r="U291" s="214">
        <v>150</v>
      </c>
      <c r="V291" s="214">
        <v>20400</v>
      </c>
      <c r="W291" s="214">
        <v>32800</v>
      </c>
      <c r="X291" s="214">
        <v>53700</v>
      </c>
    </row>
    <row r="292" spans="1:24" x14ac:dyDescent="0.25">
      <c r="A292" t="str">
        <f t="shared" si="5"/>
        <v>YAG1UKLevel 8Female + maleAgriculture, food and related studiesAll</v>
      </c>
      <c r="B292" s="214" t="s">
        <v>251</v>
      </c>
      <c r="C292" s="214" t="s">
        <v>26</v>
      </c>
      <c r="D292" s="214">
        <v>1</v>
      </c>
      <c r="E292" s="214" t="s">
        <v>35</v>
      </c>
      <c r="F292" s="214" t="s">
        <v>248</v>
      </c>
      <c r="G292" s="214" t="s">
        <v>246</v>
      </c>
      <c r="H292" s="214" t="s">
        <v>59</v>
      </c>
      <c r="I292" s="214" t="s">
        <v>20</v>
      </c>
      <c r="J292" s="214">
        <v>35</v>
      </c>
      <c r="K292" s="214">
        <v>35</v>
      </c>
      <c r="L292" s="214">
        <v>2.9</v>
      </c>
      <c r="M292" s="214">
        <v>2.8</v>
      </c>
      <c r="N292" s="214">
        <v>35</v>
      </c>
      <c r="O292" s="214">
        <v>2.9</v>
      </c>
      <c r="P292" s="214">
        <v>5.9</v>
      </c>
      <c r="Q292" s="214">
        <v>86.8</v>
      </c>
      <c r="R292" s="214">
        <v>91.2</v>
      </c>
      <c r="S292" s="214">
        <v>91.2</v>
      </c>
      <c r="T292" s="214">
        <v>4.4000000000000004</v>
      </c>
      <c r="U292" s="214">
        <v>30</v>
      </c>
      <c r="V292" s="214">
        <v>25200</v>
      </c>
      <c r="W292" s="214">
        <v>29900</v>
      </c>
      <c r="X292" s="214">
        <v>32100</v>
      </c>
    </row>
    <row r="293" spans="1:24" x14ac:dyDescent="0.25">
      <c r="A293" t="str">
        <f t="shared" si="5"/>
        <v>YAG1UKLevel 8Female + maleAllied healthAll</v>
      </c>
      <c r="B293" s="214" t="s">
        <v>251</v>
      </c>
      <c r="C293" s="214" t="s">
        <v>26</v>
      </c>
      <c r="D293" s="214">
        <v>1</v>
      </c>
      <c r="E293" s="214" t="s">
        <v>35</v>
      </c>
      <c r="F293" s="214" t="s">
        <v>248</v>
      </c>
      <c r="G293" s="214" t="s">
        <v>246</v>
      </c>
      <c r="H293" s="214" t="s">
        <v>142</v>
      </c>
      <c r="I293" s="214" t="s">
        <v>20</v>
      </c>
      <c r="J293" s="214">
        <v>285</v>
      </c>
      <c r="K293" s="214">
        <v>280</v>
      </c>
      <c r="L293" s="214">
        <v>3.4</v>
      </c>
      <c r="M293" s="214">
        <v>1.3</v>
      </c>
      <c r="N293" s="214">
        <v>270</v>
      </c>
      <c r="O293" s="214">
        <v>5.8</v>
      </c>
      <c r="P293" s="214">
        <v>3.9</v>
      </c>
      <c r="Q293" s="214">
        <v>79.599999999999994</v>
      </c>
      <c r="R293" s="214">
        <v>89.4</v>
      </c>
      <c r="S293" s="214">
        <v>90.2</v>
      </c>
      <c r="T293" s="214">
        <v>10.6</v>
      </c>
      <c r="U293" s="214">
        <v>210</v>
      </c>
      <c r="V293" s="214">
        <v>28500</v>
      </c>
      <c r="W293" s="214">
        <v>34300</v>
      </c>
      <c r="X293" s="214">
        <v>44900</v>
      </c>
    </row>
    <row r="294" spans="1:24" x14ac:dyDescent="0.25">
      <c r="A294" t="str">
        <f t="shared" si="5"/>
        <v>YAG1UKLevel 8Female + maleArchitecture, building and planningAll</v>
      </c>
      <c r="B294" s="214" t="s">
        <v>251</v>
      </c>
      <c r="C294" s="214" t="s">
        <v>26</v>
      </c>
      <c r="D294" s="214">
        <v>1</v>
      </c>
      <c r="E294" s="214" t="s">
        <v>35</v>
      </c>
      <c r="F294" s="214" t="s">
        <v>248</v>
      </c>
      <c r="G294" s="214" t="s">
        <v>246</v>
      </c>
      <c r="H294" s="214" t="s">
        <v>74</v>
      </c>
      <c r="I294" s="214" t="s">
        <v>20</v>
      </c>
      <c r="J294" s="214">
        <v>110</v>
      </c>
      <c r="K294" s="214">
        <v>110</v>
      </c>
      <c r="L294" s="214">
        <v>0.5</v>
      </c>
      <c r="M294" s="214">
        <v>0.9</v>
      </c>
      <c r="N294" s="214">
        <v>110</v>
      </c>
      <c r="O294" s="214">
        <v>11.6</v>
      </c>
      <c r="P294" s="214">
        <v>5.9</v>
      </c>
      <c r="Q294" s="214">
        <v>72.5</v>
      </c>
      <c r="R294" s="214">
        <v>81.5</v>
      </c>
      <c r="S294" s="214">
        <v>82.5</v>
      </c>
      <c r="T294" s="214">
        <v>10</v>
      </c>
      <c r="U294" s="214">
        <v>80</v>
      </c>
      <c r="V294" s="214">
        <v>16800</v>
      </c>
      <c r="W294" s="214">
        <v>31000</v>
      </c>
      <c r="X294" s="214">
        <v>41600</v>
      </c>
    </row>
    <row r="295" spans="1:24" x14ac:dyDescent="0.25">
      <c r="A295" t="str">
        <f t="shared" si="5"/>
        <v>YAG1UKLevel 8Female + maleBiosciencesAll</v>
      </c>
      <c r="B295" s="214" t="s">
        <v>251</v>
      </c>
      <c r="C295" s="214" t="s">
        <v>26</v>
      </c>
      <c r="D295" s="214">
        <v>1</v>
      </c>
      <c r="E295" s="214" t="s">
        <v>35</v>
      </c>
      <c r="F295" s="214" t="s">
        <v>248</v>
      </c>
      <c r="G295" s="214" t="s">
        <v>246</v>
      </c>
      <c r="H295" s="214" t="s">
        <v>51</v>
      </c>
      <c r="I295" s="214" t="s">
        <v>20</v>
      </c>
      <c r="J295" s="214">
        <v>740</v>
      </c>
      <c r="K295" s="214">
        <v>720</v>
      </c>
      <c r="L295" s="214">
        <v>2.5</v>
      </c>
      <c r="M295" s="214">
        <v>2.6</v>
      </c>
      <c r="N295" s="214">
        <v>705</v>
      </c>
      <c r="O295" s="214">
        <v>11</v>
      </c>
      <c r="P295" s="214">
        <v>5.7</v>
      </c>
      <c r="Q295" s="214">
        <v>77.8</v>
      </c>
      <c r="R295" s="214">
        <v>82.2</v>
      </c>
      <c r="S295" s="214">
        <v>83.3</v>
      </c>
      <c r="T295" s="214">
        <v>5.5</v>
      </c>
      <c r="U295" s="214">
        <v>530</v>
      </c>
      <c r="V295" s="214">
        <v>28500</v>
      </c>
      <c r="W295" s="214">
        <v>31800</v>
      </c>
      <c r="X295" s="214">
        <v>35800</v>
      </c>
    </row>
    <row r="296" spans="1:24" x14ac:dyDescent="0.25">
      <c r="A296" t="str">
        <f t="shared" si="5"/>
        <v>YAG1UKLevel 8Female + maleBusiness and managementAll</v>
      </c>
      <c r="B296" s="214" t="s">
        <v>251</v>
      </c>
      <c r="C296" s="214" t="s">
        <v>26</v>
      </c>
      <c r="D296" s="214">
        <v>1</v>
      </c>
      <c r="E296" s="214" t="s">
        <v>35</v>
      </c>
      <c r="F296" s="214" t="s">
        <v>248</v>
      </c>
      <c r="G296" s="214" t="s">
        <v>246</v>
      </c>
      <c r="H296" s="214" t="s">
        <v>87</v>
      </c>
      <c r="I296" s="214" t="s">
        <v>20</v>
      </c>
      <c r="J296" s="214">
        <v>320</v>
      </c>
      <c r="K296" s="214">
        <v>315</v>
      </c>
      <c r="L296" s="214">
        <v>5.4</v>
      </c>
      <c r="M296" s="214">
        <v>2</v>
      </c>
      <c r="N296" s="214">
        <v>300</v>
      </c>
      <c r="O296" s="214">
        <v>8.6999999999999993</v>
      </c>
      <c r="P296" s="214">
        <v>2.5</v>
      </c>
      <c r="Q296" s="214">
        <v>77.099999999999994</v>
      </c>
      <c r="R296" s="214">
        <v>87.3</v>
      </c>
      <c r="S296" s="214">
        <v>88.8</v>
      </c>
      <c r="T296" s="214">
        <v>11.7</v>
      </c>
      <c r="U296" s="214">
        <v>220</v>
      </c>
      <c r="V296" s="214">
        <v>26300</v>
      </c>
      <c r="W296" s="214">
        <v>38300</v>
      </c>
      <c r="X296" s="214">
        <v>47100</v>
      </c>
    </row>
    <row r="297" spans="1:24" x14ac:dyDescent="0.25">
      <c r="A297" t="str">
        <f t="shared" si="5"/>
        <v>YAG1UKLevel 8Female + maleCeltic studiesAll</v>
      </c>
      <c r="B297" s="214" t="s">
        <v>251</v>
      </c>
      <c r="C297" s="214" t="s">
        <v>26</v>
      </c>
      <c r="D297" s="214">
        <v>1</v>
      </c>
      <c r="E297" s="214" t="s">
        <v>35</v>
      </c>
      <c r="F297" s="214" t="s">
        <v>248</v>
      </c>
      <c r="G297" s="214" t="s">
        <v>246</v>
      </c>
      <c r="H297" s="214" t="s">
        <v>92</v>
      </c>
      <c r="I297" s="214" t="s">
        <v>20</v>
      </c>
      <c r="J297" s="214">
        <v>5</v>
      </c>
      <c r="K297" s="214">
        <v>5</v>
      </c>
      <c r="L297" s="214">
        <v>0</v>
      </c>
      <c r="M297" s="214">
        <v>0</v>
      </c>
      <c r="N297" s="214">
        <v>5</v>
      </c>
      <c r="O297" s="214">
        <v>0</v>
      </c>
      <c r="P297" s="214">
        <v>25</v>
      </c>
      <c r="Q297" s="214">
        <v>62.5</v>
      </c>
      <c r="R297" s="214">
        <v>75</v>
      </c>
      <c r="S297" s="214">
        <v>75</v>
      </c>
      <c r="T297" s="214">
        <v>12.5</v>
      </c>
      <c r="U297" s="214" t="s">
        <v>140</v>
      </c>
      <c r="V297" s="214" t="s">
        <v>140</v>
      </c>
      <c r="W297" s="214" t="s">
        <v>140</v>
      </c>
      <c r="X297" s="214" t="s">
        <v>140</v>
      </c>
    </row>
    <row r="298" spans="1:24" x14ac:dyDescent="0.25">
      <c r="A298" t="str">
        <f t="shared" si="5"/>
        <v>YAG1UKLevel 8Female + maleChemistryAll</v>
      </c>
      <c r="B298" s="214" t="s">
        <v>251</v>
      </c>
      <c r="C298" s="214" t="s">
        <v>26</v>
      </c>
      <c r="D298" s="214">
        <v>1</v>
      </c>
      <c r="E298" s="214" t="s">
        <v>35</v>
      </c>
      <c r="F298" s="214" t="s">
        <v>248</v>
      </c>
      <c r="G298" s="214" t="s">
        <v>246</v>
      </c>
      <c r="H298" s="214" t="s">
        <v>63</v>
      </c>
      <c r="I298" s="214" t="s">
        <v>20</v>
      </c>
      <c r="J298" s="214">
        <v>520</v>
      </c>
      <c r="K298" s="214">
        <v>510</v>
      </c>
      <c r="L298" s="214">
        <v>2.1</v>
      </c>
      <c r="M298" s="214">
        <v>2.1</v>
      </c>
      <c r="N298" s="214">
        <v>500</v>
      </c>
      <c r="O298" s="214">
        <v>10.199999999999999</v>
      </c>
      <c r="P298" s="214">
        <v>7</v>
      </c>
      <c r="Q298" s="214">
        <v>77.5</v>
      </c>
      <c r="R298" s="214">
        <v>81.3</v>
      </c>
      <c r="S298" s="214">
        <v>82.8</v>
      </c>
      <c r="T298" s="214">
        <v>5.2</v>
      </c>
      <c r="U298" s="214">
        <v>375</v>
      </c>
      <c r="V298" s="214">
        <v>28500</v>
      </c>
      <c r="W298" s="214">
        <v>31000</v>
      </c>
      <c r="X298" s="214">
        <v>36100</v>
      </c>
    </row>
    <row r="299" spans="1:24" x14ac:dyDescent="0.25">
      <c r="A299" t="str">
        <f t="shared" si="5"/>
        <v>YAG1UKLevel 8Female + maleCombined and general studiesAll</v>
      </c>
      <c r="B299" s="214" t="s">
        <v>251</v>
      </c>
      <c r="C299" s="214" t="s">
        <v>26</v>
      </c>
      <c r="D299" s="214">
        <v>1</v>
      </c>
      <c r="E299" s="214" t="s">
        <v>35</v>
      </c>
      <c r="F299" s="214" t="s">
        <v>248</v>
      </c>
      <c r="G299" s="214" t="s">
        <v>246</v>
      </c>
      <c r="H299" s="214" t="s">
        <v>103</v>
      </c>
      <c r="I299" s="214" t="s">
        <v>20</v>
      </c>
      <c r="J299" s="214">
        <v>25</v>
      </c>
      <c r="K299" s="214">
        <v>20</v>
      </c>
      <c r="L299" s="214">
        <v>9.5</v>
      </c>
      <c r="M299" s="214">
        <v>8.6999999999999993</v>
      </c>
      <c r="N299" s="214">
        <v>20</v>
      </c>
      <c r="O299" s="214">
        <v>15.8</v>
      </c>
      <c r="P299" s="214">
        <v>5.3</v>
      </c>
      <c r="Q299" s="214">
        <v>57.9</v>
      </c>
      <c r="R299" s="214">
        <v>73.7</v>
      </c>
      <c r="S299" s="214">
        <v>78.900000000000006</v>
      </c>
      <c r="T299" s="214">
        <v>21.1</v>
      </c>
      <c r="U299" s="214" t="s">
        <v>140</v>
      </c>
      <c r="V299" s="214" t="s">
        <v>140</v>
      </c>
      <c r="W299" s="214" t="s">
        <v>140</v>
      </c>
      <c r="X299" s="214" t="s">
        <v>140</v>
      </c>
    </row>
    <row r="300" spans="1:24" x14ac:dyDescent="0.25">
      <c r="A300" t="str">
        <f t="shared" si="5"/>
        <v>YAG1UKLevel 8Female + maleComputingAll</v>
      </c>
      <c r="B300" s="214" t="s">
        <v>251</v>
      </c>
      <c r="C300" s="214" t="s">
        <v>26</v>
      </c>
      <c r="D300" s="214">
        <v>1</v>
      </c>
      <c r="E300" s="214" t="s">
        <v>35</v>
      </c>
      <c r="F300" s="214" t="s">
        <v>248</v>
      </c>
      <c r="G300" s="214" t="s">
        <v>246</v>
      </c>
      <c r="H300" s="214" t="s">
        <v>71</v>
      </c>
      <c r="I300" s="214" t="s">
        <v>20</v>
      </c>
      <c r="J300" s="214">
        <v>270</v>
      </c>
      <c r="K300" s="214">
        <v>260</v>
      </c>
      <c r="L300" s="214">
        <v>3.1</v>
      </c>
      <c r="M300" s="214">
        <v>3.7</v>
      </c>
      <c r="N300" s="214">
        <v>250</v>
      </c>
      <c r="O300" s="214">
        <v>10.1</v>
      </c>
      <c r="P300" s="214">
        <v>5.4</v>
      </c>
      <c r="Q300" s="214">
        <v>79.3</v>
      </c>
      <c r="R300" s="214">
        <v>84.4</v>
      </c>
      <c r="S300" s="214">
        <v>84.4</v>
      </c>
      <c r="T300" s="214">
        <v>5.2</v>
      </c>
      <c r="U300" s="214">
        <v>185</v>
      </c>
      <c r="V300" s="214">
        <v>29900</v>
      </c>
      <c r="W300" s="214">
        <v>36600</v>
      </c>
      <c r="X300" s="214">
        <v>50700</v>
      </c>
    </row>
    <row r="301" spans="1:24" x14ac:dyDescent="0.25">
      <c r="A301" t="str">
        <f t="shared" si="5"/>
        <v>YAG1UKLevel 8Female + maleCreative arts and designAll</v>
      </c>
      <c r="B301" s="214" t="s">
        <v>251</v>
      </c>
      <c r="C301" s="214" t="s">
        <v>26</v>
      </c>
      <c r="D301" s="214">
        <v>1</v>
      </c>
      <c r="E301" s="214" t="s">
        <v>35</v>
      </c>
      <c r="F301" s="214" t="s">
        <v>248</v>
      </c>
      <c r="G301" s="214" t="s">
        <v>246</v>
      </c>
      <c r="H301" s="214" t="s">
        <v>99</v>
      </c>
      <c r="I301" s="214" t="s">
        <v>20</v>
      </c>
      <c r="J301" s="214">
        <v>165</v>
      </c>
      <c r="K301" s="214">
        <v>160</v>
      </c>
      <c r="L301" s="214">
        <v>3.7</v>
      </c>
      <c r="M301" s="214">
        <v>1.8</v>
      </c>
      <c r="N301" s="214">
        <v>155</v>
      </c>
      <c r="O301" s="214">
        <v>8</v>
      </c>
      <c r="P301" s="214">
        <v>4.4000000000000004</v>
      </c>
      <c r="Q301" s="214">
        <v>81.2</v>
      </c>
      <c r="R301" s="214">
        <v>87.6</v>
      </c>
      <c r="S301" s="214">
        <v>87.6</v>
      </c>
      <c r="T301" s="214">
        <v>6.4</v>
      </c>
      <c r="U301" s="214">
        <v>115</v>
      </c>
      <c r="V301" s="214">
        <v>12400</v>
      </c>
      <c r="W301" s="214">
        <v>23700</v>
      </c>
      <c r="X301" s="214">
        <v>34900</v>
      </c>
    </row>
    <row r="302" spans="1:24" x14ac:dyDescent="0.25">
      <c r="A302" t="str">
        <f t="shared" si="5"/>
        <v>YAG1UKLevel 8Female + maleEconomicsAll</v>
      </c>
      <c r="B302" s="214" t="s">
        <v>251</v>
      </c>
      <c r="C302" s="214" t="s">
        <v>26</v>
      </c>
      <c r="D302" s="214">
        <v>1</v>
      </c>
      <c r="E302" s="214" t="s">
        <v>35</v>
      </c>
      <c r="F302" s="214" t="s">
        <v>248</v>
      </c>
      <c r="G302" s="214" t="s">
        <v>246</v>
      </c>
      <c r="H302" s="214" t="s">
        <v>79</v>
      </c>
      <c r="I302" s="214" t="s">
        <v>20</v>
      </c>
      <c r="J302" s="214">
        <v>65</v>
      </c>
      <c r="K302" s="214">
        <v>65</v>
      </c>
      <c r="L302" s="214">
        <v>3.9</v>
      </c>
      <c r="M302" s="214">
        <v>3.7</v>
      </c>
      <c r="N302" s="214">
        <v>60</v>
      </c>
      <c r="O302" s="214">
        <v>25.6</v>
      </c>
      <c r="P302" s="214">
        <v>4.5999999999999996</v>
      </c>
      <c r="Q302" s="214">
        <v>62</v>
      </c>
      <c r="R302" s="214">
        <v>69.8</v>
      </c>
      <c r="S302" s="214">
        <v>69.8</v>
      </c>
      <c r="T302" s="214">
        <v>7.8</v>
      </c>
      <c r="U302" s="214">
        <v>35</v>
      </c>
      <c r="V302" s="214">
        <v>30300</v>
      </c>
      <c r="W302" s="214">
        <v>42300</v>
      </c>
      <c r="X302" s="214">
        <v>54400</v>
      </c>
    </row>
    <row r="303" spans="1:24" x14ac:dyDescent="0.25">
      <c r="A303" t="str">
        <f t="shared" si="5"/>
        <v>YAG1UKLevel 8Female + maleEducation and teachingAll</v>
      </c>
      <c r="B303" s="214" t="s">
        <v>251</v>
      </c>
      <c r="C303" s="214" t="s">
        <v>26</v>
      </c>
      <c r="D303" s="214">
        <v>1</v>
      </c>
      <c r="E303" s="214" t="s">
        <v>35</v>
      </c>
      <c r="F303" s="214" t="s">
        <v>248</v>
      </c>
      <c r="G303" s="214" t="s">
        <v>246</v>
      </c>
      <c r="H303" s="214" t="s">
        <v>101</v>
      </c>
      <c r="I303" s="214" t="s">
        <v>20</v>
      </c>
      <c r="J303" s="214">
        <v>450</v>
      </c>
      <c r="K303" s="214">
        <v>440</v>
      </c>
      <c r="L303" s="214">
        <v>3.9</v>
      </c>
      <c r="M303" s="214">
        <v>3</v>
      </c>
      <c r="N303" s="214">
        <v>420</v>
      </c>
      <c r="O303" s="214">
        <v>8.6</v>
      </c>
      <c r="P303" s="214">
        <v>1.7</v>
      </c>
      <c r="Q303" s="214">
        <v>84.2</v>
      </c>
      <c r="R303" s="214">
        <v>88.8</v>
      </c>
      <c r="S303" s="214">
        <v>89.8</v>
      </c>
      <c r="T303" s="214">
        <v>5.6</v>
      </c>
      <c r="U303" s="214">
        <v>335</v>
      </c>
      <c r="V303" s="214">
        <v>26300</v>
      </c>
      <c r="W303" s="214">
        <v>40500</v>
      </c>
      <c r="X303" s="214">
        <v>46700</v>
      </c>
    </row>
    <row r="304" spans="1:24" x14ac:dyDescent="0.25">
      <c r="A304" t="str">
        <f t="shared" si="5"/>
        <v>YAG1UKLevel 8Female + maleEngineeringAll</v>
      </c>
      <c r="B304" s="214" t="s">
        <v>251</v>
      </c>
      <c r="C304" s="214" t="s">
        <v>26</v>
      </c>
      <c r="D304" s="214">
        <v>1</v>
      </c>
      <c r="E304" s="214" t="s">
        <v>35</v>
      </c>
      <c r="F304" s="214" t="s">
        <v>248</v>
      </c>
      <c r="G304" s="214" t="s">
        <v>246</v>
      </c>
      <c r="H304" s="214" t="s">
        <v>68</v>
      </c>
      <c r="I304" s="214" t="s">
        <v>20</v>
      </c>
      <c r="J304" s="214">
        <v>825</v>
      </c>
      <c r="K304" s="214">
        <v>800</v>
      </c>
      <c r="L304" s="214">
        <v>2.7</v>
      </c>
      <c r="M304" s="214">
        <v>2.8</v>
      </c>
      <c r="N304" s="214">
        <v>780</v>
      </c>
      <c r="O304" s="214">
        <v>12.6</v>
      </c>
      <c r="P304" s="214">
        <v>4.5</v>
      </c>
      <c r="Q304" s="214">
        <v>79.2</v>
      </c>
      <c r="R304" s="214">
        <v>82.1</v>
      </c>
      <c r="S304" s="214">
        <v>82.9</v>
      </c>
      <c r="T304" s="214">
        <v>3.7</v>
      </c>
      <c r="U304" s="214">
        <v>590</v>
      </c>
      <c r="V304" s="214">
        <v>29600</v>
      </c>
      <c r="W304" s="214">
        <v>35800</v>
      </c>
      <c r="X304" s="214">
        <v>44900</v>
      </c>
    </row>
    <row r="305" spans="1:24" x14ac:dyDescent="0.25">
      <c r="A305" t="str">
        <f t="shared" si="5"/>
        <v>YAG1UKLevel 8Female + maleEnglish studiesAll</v>
      </c>
      <c r="B305" s="214" t="s">
        <v>251</v>
      </c>
      <c r="C305" s="214" t="s">
        <v>26</v>
      </c>
      <c r="D305" s="214">
        <v>1</v>
      </c>
      <c r="E305" s="214" t="s">
        <v>35</v>
      </c>
      <c r="F305" s="214" t="s">
        <v>248</v>
      </c>
      <c r="G305" s="214" t="s">
        <v>246</v>
      </c>
      <c r="H305" s="214" t="s">
        <v>90</v>
      </c>
      <c r="I305" s="214" t="s">
        <v>20</v>
      </c>
      <c r="J305" s="214">
        <v>335</v>
      </c>
      <c r="K305" s="214">
        <v>330</v>
      </c>
      <c r="L305" s="214">
        <v>3.3</v>
      </c>
      <c r="M305" s="214">
        <v>0.8</v>
      </c>
      <c r="N305" s="214">
        <v>320</v>
      </c>
      <c r="O305" s="214">
        <v>10.199999999999999</v>
      </c>
      <c r="P305" s="214">
        <v>5.6</v>
      </c>
      <c r="Q305" s="214">
        <v>75.599999999999994</v>
      </c>
      <c r="R305" s="214">
        <v>82.5</v>
      </c>
      <c r="S305" s="214">
        <v>84.2</v>
      </c>
      <c r="T305" s="214">
        <v>8.6</v>
      </c>
      <c r="U305" s="214">
        <v>225</v>
      </c>
      <c r="V305" s="214">
        <v>14200</v>
      </c>
      <c r="W305" s="214">
        <v>23000</v>
      </c>
      <c r="X305" s="214">
        <v>31000</v>
      </c>
    </row>
    <row r="306" spans="1:24" x14ac:dyDescent="0.25">
      <c r="A306" t="str">
        <f t="shared" si="5"/>
        <v>YAG1UKLevel 8Female + maleGeneral, applied and forensic sciencesAll</v>
      </c>
      <c r="B306" s="214" t="s">
        <v>251</v>
      </c>
      <c r="C306" s="214" t="s">
        <v>26</v>
      </c>
      <c r="D306" s="214">
        <v>1</v>
      </c>
      <c r="E306" s="214" t="s">
        <v>35</v>
      </c>
      <c r="F306" s="214" t="s">
        <v>248</v>
      </c>
      <c r="G306" s="214" t="s">
        <v>246</v>
      </c>
      <c r="H306" s="214" t="s">
        <v>143</v>
      </c>
      <c r="I306" s="214" t="s">
        <v>20</v>
      </c>
      <c r="J306" s="214">
        <v>50</v>
      </c>
      <c r="K306" s="214">
        <v>45</v>
      </c>
      <c r="L306" s="214">
        <v>5.3</v>
      </c>
      <c r="M306" s="214">
        <v>2.8</v>
      </c>
      <c r="N306" s="214">
        <v>45</v>
      </c>
      <c r="O306" s="214">
        <v>7.5</v>
      </c>
      <c r="P306" s="214">
        <v>7.9</v>
      </c>
      <c r="Q306" s="214">
        <v>77.099999999999994</v>
      </c>
      <c r="R306" s="214">
        <v>82.3</v>
      </c>
      <c r="S306" s="214">
        <v>84.6</v>
      </c>
      <c r="T306" s="214">
        <v>7.5</v>
      </c>
      <c r="U306" s="214">
        <v>30</v>
      </c>
      <c r="V306" s="214">
        <v>26300</v>
      </c>
      <c r="W306" s="214">
        <v>31000</v>
      </c>
      <c r="X306" s="214">
        <v>35400</v>
      </c>
    </row>
    <row r="307" spans="1:24" x14ac:dyDescent="0.25">
      <c r="A307" t="str">
        <f t="shared" si="5"/>
        <v>YAG1UKLevel 8Female + maleGeography, earth and environmental studiesAll</v>
      </c>
      <c r="B307" s="214" t="s">
        <v>251</v>
      </c>
      <c r="C307" s="214" t="s">
        <v>26</v>
      </c>
      <c r="D307" s="214">
        <v>1</v>
      </c>
      <c r="E307" s="214" t="s">
        <v>35</v>
      </c>
      <c r="F307" s="214" t="s">
        <v>248</v>
      </c>
      <c r="G307" s="214" t="s">
        <v>246</v>
      </c>
      <c r="H307" s="214" t="s">
        <v>144</v>
      </c>
      <c r="I307" s="214" t="s">
        <v>20</v>
      </c>
      <c r="J307" s="214">
        <v>410</v>
      </c>
      <c r="K307" s="214">
        <v>395</v>
      </c>
      <c r="L307" s="214">
        <v>1.9</v>
      </c>
      <c r="M307" s="214">
        <v>4.2</v>
      </c>
      <c r="N307" s="214">
        <v>385</v>
      </c>
      <c r="O307" s="214">
        <v>10.7</v>
      </c>
      <c r="P307" s="214">
        <v>7.4</v>
      </c>
      <c r="Q307" s="214">
        <v>74.900000000000006</v>
      </c>
      <c r="R307" s="214">
        <v>80.8</v>
      </c>
      <c r="S307" s="214">
        <v>81.900000000000006</v>
      </c>
      <c r="T307" s="214">
        <v>7</v>
      </c>
      <c r="U307" s="214">
        <v>275</v>
      </c>
      <c r="V307" s="214">
        <v>25600</v>
      </c>
      <c r="W307" s="214">
        <v>31000</v>
      </c>
      <c r="X307" s="214">
        <v>34700</v>
      </c>
    </row>
    <row r="308" spans="1:24" x14ac:dyDescent="0.25">
      <c r="A308" t="str">
        <f t="shared" si="5"/>
        <v>YAG1UKLevel 8Female + maleHealth and social careAll</v>
      </c>
      <c r="B308" s="214" t="s">
        <v>251</v>
      </c>
      <c r="C308" s="214" t="s">
        <v>26</v>
      </c>
      <c r="D308" s="214">
        <v>1</v>
      </c>
      <c r="E308" s="214" t="s">
        <v>35</v>
      </c>
      <c r="F308" s="214" t="s">
        <v>248</v>
      </c>
      <c r="G308" s="214" t="s">
        <v>246</v>
      </c>
      <c r="H308" s="214" t="s">
        <v>83</v>
      </c>
      <c r="I308" s="214" t="s">
        <v>20</v>
      </c>
      <c r="J308" s="214">
        <v>45</v>
      </c>
      <c r="K308" s="214">
        <v>40</v>
      </c>
      <c r="L308" s="214">
        <v>2.4</v>
      </c>
      <c r="M308" s="214">
        <v>4.5999999999999996</v>
      </c>
      <c r="N308" s="214">
        <v>40</v>
      </c>
      <c r="O308" s="214">
        <v>3.7</v>
      </c>
      <c r="P308" s="214">
        <v>4.9000000000000004</v>
      </c>
      <c r="Q308" s="214">
        <v>77</v>
      </c>
      <c r="R308" s="214">
        <v>91.4</v>
      </c>
      <c r="S308" s="214">
        <v>91.4</v>
      </c>
      <c r="T308" s="214">
        <v>14.4</v>
      </c>
      <c r="U308" s="214">
        <v>30</v>
      </c>
      <c r="V308" s="214">
        <v>33900</v>
      </c>
      <c r="W308" s="214">
        <v>39800</v>
      </c>
      <c r="X308" s="214">
        <v>45600</v>
      </c>
    </row>
    <row r="309" spans="1:24" x14ac:dyDescent="0.25">
      <c r="A309" t="str">
        <f t="shared" si="5"/>
        <v>YAG1UKLevel 8Female + maleHistory and archaeologyAll</v>
      </c>
      <c r="B309" s="214" t="s">
        <v>251</v>
      </c>
      <c r="C309" s="214" t="s">
        <v>26</v>
      </c>
      <c r="D309" s="214">
        <v>1</v>
      </c>
      <c r="E309" s="214" t="s">
        <v>35</v>
      </c>
      <c r="F309" s="214" t="s">
        <v>248</v>
      </c>
      <c r="G309" s="214" t="s">
        <v>246</v>
      </c>
      <c r="H309" s="214" t="s">
        <v>95</v>
      </c>
      <c r="I309" s="214" t="s">
        <v>20</v>
      </c>
      <c r="J309" s="214">
        <v>520</v>
      </c>
      <c r="K309" s="214">
        <v>510</v>
      </c>
      <c r="L309" s="214">
        <v>2.2000000000000002</v>
      </c>
      <c r="M309" s="214">
        <v>2.1</v>
      </c>
      <c r="N309" s="214">
        <v>500</v>
      </c>
      <c r="O309" s="214">
        <v>12.6</v>
      </c>
      <c r="P309" s="214">
        <v>4.8</v>
      </c>
      <c r="Q309" s="214">
        <v>77.900000000000006</v>
      </c>
      <c r="R309" s="214">
        <v>81.8</v>
      </c>
      <c r="S309" s="214">
        <v>82.6</v>
      </c>
      <c r="T309" s="214">
        <v>4.7</v>
      </c>
      <c r="U309" s="214">
        <v>350</v>
      </c>
      <c r="V309" s="214">
        <v>15300</v>
      </c>
      <c r="W309" s="214">
        <v>24800</v>
      </c>
      <c r="X309" s="214">
        <v>31800</v>
      </c>
    </row>
    <row r="310" spans="1:24" x14ac:dyDescent="0.25">
      <c r="A310" t="str">
        <f t="shared" si="5"/>
        <v>YAG1UKLevel 8Female + maleLanguages and area studiesAll</v>
      </c>
      <c r="B310" s="214" t="s">
        <v>251</v>
      </c>
      <c r="C310" s="214" t="s">
        <v>26</v>
      </c>
      <c r="D310" s="214">
        <v>1</v>
      </c>
      <c r="E310" s="214" t="s">
        <v>35</v>
      </c>
      <c r="F310" s="214" t="s">
        <v>248</v>
      </c>
      <c r="G310" s="214" t="s">
        <v>246</v>
      </c>
      <c r="H310" s="214" t="s">
        <v>168</v>
      </c>
      <c r="I310" s="214" t="s">
        <v>20</v>
      </c>
      <c r="J310" s="214">
        <v>205</v>
      </c>
      <c r="K310" s="214">
        <v>200</v>
      </c>
      <c r="L310" s="214">
        <v>3</v>
      </c>
      <c r="M310" s="214">
        <v>2.9</v>
      </c>
      <c r="N310" s="214">
        <v>190</v>
      </c>
      <c r="O310" s="214">
        <v>9.4</v>
      </c>
      <c r="P310" s="214">
        <v>5.7</v>
      </c>
      <c r="Q310" s="214">
        <v>77.8</v>
      </c>
      <c r="R310" s="214">
        <v>84.1</v>
      </c>
      <c r="S310" s="214">
        <v>84.9</v>
      </c>
      <c r="T310" s="214">
        <v>7</v>
      </c>
      <c r="U310" s="214">
        <v>130</v>
      </c>
      <c r="V310" s="214">
        <v>17200</v>
      </c>
      <c r="W310" s="214">
        <v>27000</v>
      </c>
      <c r="X310" s="214">
        <v>33900</v>
      </c>
    </row>
    <row r="311" spans="1:24" x14ac:dyDescent="0.25">
      <c r="A311" t="str">
        <f t="shared" si="5"/>
        <v>YAG1UKLevel 8Female + maleLawAll</v>
      </c>
      <c r="B311" s="214" t="s">
        <v>251</v>
      </c>
      <c r="C311" s="214" t="s">
        <v>26</v>
      </c>
      <c r="D311" s="214">
        <v>1</v>
      </c>
      <c r="E311" s="214" t="s">
        <v>35</v>
      </c>
      <c r="F311" s="214" t="s">
        <v>248</v>
      </c>
      <c r="G311" s="214" t="s">
        <v>246</v>
      </c>
      <c r="H311" s="214" t="s">
        <v>85</v>
      </c>
      <c r="I311" s="214" t="s">
        <v>20</v>
      </c>
      <c r="J311" s="214">
        <v>145</v>
      </c>
      <c r="K311" s="214">
        <v>135</v>
      </c>
      <c r="L311" s="214">
        <v>2.9</v>
      </c>
      <c r="M311" s="214">
        <v>4.2</v>
      </c>
      <c r="N311" s="214">
        <v>135</v>
      </c>
      <c r="O311" s="214">
        <v>12.4</v>
      </c>
      <c r="P311" s="214">
        <v>4.5</v>
      </c>
      <c r="Q311" s="214">
        <v>69.900000000000006</v>
      </c>
      <c r="R311" s="214">
        <v>82</v>
      </c>
      <c r="S311" s="214">
        <v>83.1</v>
      </c>
      <c r="T311" s="214">
        <v>13.2</v>
      </c>
      <c r="U311" s="214">
        <v>90</v>
      </c>
      <c r="V311" s="214">
        <v>22300</v>
      </c>
      <c r="W311" s="214">
        <v>34700</v>
      </c>
      <c r="X311" s="214">
        <v>43100</v>
      </c>
    </row>
    <row r="312" spans="1:24" x14ac:dyDescent="0.25">
      <c r="A312" t="str">
        <f t="shared" si="5"/>
        <v>YAG1UKLevel 8Female + maleMaterials and technologyAll</v>
      </c>
      <c r="B312" s="214" t="s">
        <v>251</v>
      </c>
      <c r="C312" s="214" t="s">
        <v>26</v>
      </c>
      <c r="D312" s="214">
        <v>1</v>
      </c>
      <c r="E312" s="214" t="s">
        <v>35</v>
      </c>
      <c r="F312" s="214" t="s">
        <v>248</v>
      </c>
      <c r="G312" s="214" t="s">
        <v>246</v>
      </c>
      <c r="H312" s="214" t="s">
        <v>145</v>
      </c>
      <c r="I312" s="214" t="s">
        <v>20</v>
      </c>
      <c r="J312" s="214">
        <v>175</v>
      </c>
      <c r="K312" s="214">
        <v>170</v>
      </c>
      <c r="L312" s="214">
        <v>1.8</v>
      </c>
      <c r="M312" s="214">
        <v>2.2999999999999998</v>
      </c>
      <c r="N312" s="214">
        <v>165</v>
      </c>
      <c r="O312" s="214">
        <v>14.4</v>
      </c>
      <c r="P312" s="214">
        <v>7.6</v>
      </c>
      <c r="Q312" s="214">
        <v>76.3</v>
      </c>
      <c r="R312" s="214">
        <v>78.099999999999994</v>
      </c>
      <c r="S312" s="214">
        <v>78.099999999999994</v>
      </c>
      <c r="T312" s="214">
        <v>1.8</v>
      </c>
      <c r="U312" s="214">
        <v>125</v>
      </c>
      <c r="V312" s="214">
        <v>30300</v>
      </c>
      <c r="W312" s="214">
        <v>34300</v>
      </c>
      <c r="X312" s="214">
        <v>39800</v>
      </c>
    </row>
    <row r="313" spans="1:24" x14ac:dyDescent="0.25">
      <c r="A313" t="str">
        <f t="shared" si="5"/>
        <v>YAG1UKLevel 8Female + maleMathematical sciencesAll</v>
      </c>
      <c r="B313" s="214" t="s">
        <v>251</v>
      </c>
      <c r="C313" s="214" t="s">
        <v>26</v>
      </c>
      <c r="D313" s="214">
        <v>1</v>
      </c>
      <c r="E313" s="214" t="s">
        <v>35</v>
      </c>
      <c r="F313" s="214" t="s">
        <v>248</v>
      </c>
      <c r="G313" s="214" t="s">
        <v>246</v>
      </c>
      <c r="H313" s="214" t="s">
        <v>66</v>
      </c>
      <c r="I313" s="214" t="s">
        <v>20</v>
      </c>
      <c r="J313" s="214">
        <v>280</v>
      </c>
      <c r="K313" s="214">
        <v>275</v>
      </c>
      <c r="L313" s="214">
        <v>1.8</v>
      </c>
      <c r="M313" s="214">
        <v>2.1</v>
      </c>
      <c r="N313" s="214">
        <v>270</v>
      </c>
      <c r="O313" s="214">
        <v>14.7</v>
      </c>
      <c r="P313" s="214">
        <v>3.8</v>
      </c>
      <c r="Q313" s="214">
        <v>76.900000000000006</v>
      </c>
      <c r="R313" s="214">
        <v>80.8</v>
      </c>
      <c r="S313" s="214">
        <v>81.5</v>
      </c>
      <c r="T313" s="214">
        <v>4.5999999999999996</v>
      </c>
      <c r="U313" s="214">
        <v>200</v>
      </c>
      <c r="V313" s="214">
        <v>29900</v>
      </c>
      <c r="W313" s="214">
        <v>33600</v>
      </c>
      <c r="X313" s="214">
        <v>41200</v>
      </c>
    </row>
    <row r="314" spans="1:24" x14ac:dyDescent="0.25">
      <c r="A314" t="str">
        <f t="shared" si="5"/>
        <v>YAG1UKLevel 8Female + maleMedia, journalism and communicationsAll</v>
      </c>
      <c r="B314" s="214" t="s">
        <v>251</v>
      </c>
      <c r="C314" s="214" t="s">
        <v>26</v>
      </c>
      <c r="D314" s="214">
        <v>1</v>
      </c>
      <c r="E314" s="214" t="s">
        <v>35</v>
      </c>
      <c r="F314" s="214" t="s">
        <v>248</v>
      </c>
      <c r="G314" s="214" t="s">
        <v>246</v>
      </c>
      <c r="H314" s="214" t="s">
        <v>146</v>
      </c>
      <c r="I314" s="214" t="s">
        <v>20</v>
      </c>
      <c r="J314" s="214">
        <v>80</v>
      </c>
      <c r="K314" s="214">
        <v>80</v>
      </c>
      <c r="L314" s="214">
        <v>3</v>
      </c>
      <c r="M314" s="214">
        <v>2.5</v>
      </c>
      <c r="N314" s="214">
        <v>75</v>
      </c>
      <c r="O314" s="214">
        <v>10.7</v>
      </c>
      <c r="P314" s="214">
        <v>3.9</v>
      </c>
      <c r="Q314" s="214">
        <v>81.400000000000006</v>
      </c>
      <c r="R314" s="214">
        <v>85.3</v>
      </c>
      <c r="S314" s="214">
        <v>85.3</v>
      </c>
      <c r="T314" s="214">
        <v>3.9</v>
      </c>
      <c r="U314" s="214">
        <v>60</v>
      </c>
      <c r="V314" s="214">
        <v>17500</v>
      </c>
      <c r="W314" s="214">
        <v>23700</v>
      </c>
      <c r="X314" s="214">
        <v>34300</v>
      </c>
    </row>
    <row r="315" spans="1:24" x14ac:dyDescent="0.25">
      <c r="A315" t="str">
        <f t="shared" si="5"/>
        <v>YAG1UKLevel 8Female + maleMedical sciencesAll</v>
      </c>
      <c r="B315" s="214" t="s">
        <v>251</v>
      </c>
      <c r="C315" s="214" t="s">
        <v>26</v>
      </c>
      <c r="D315" s="214">
        <v>1</v>
      </c>
      <c r="E315" s="214" t="s">
        <v>35</v>
      </c>
      <c r="F315" s="214" t="s">
        <v>248</v>
      </c>
      <c r="G315" s="214" t="s">
        <v>246</v>
      </c>
      <c r="H315" s="214" t="s">
        <v>147</v>
      </c>
      <c r="I315" s="214" t="s">
        <v>20</v>
      </c>
      <c r="J315" s="214">
        <v>280</v>
      </c>
      <c r="K315" s="214">
        <v>270</v>
      </c>
      <c r="L315" s="214">
        <v>2.7</v>
      </c>
      <c r="M315" s="214">
        <v>4.2</v>
      </c>
      <c r="N315" s="214">
        <v>260</v>
      </c>
      <c r="O315" s="214">
        <v>8.6</v>
      </c>
      <c r="P315" s="214">
        <v>3.8</v>
      </c>
      <c r="Q315" s="214">
        <v>79.599999999999994</v>
      </c>
      <c r="R315" s="214">
        <v>86.1</v>
      </c>
      <c r="S315" s="214">
        <v>87.6</v>
      </c>
      <c r="T315" s="214">
        <v>7.9</v>
      </c>
      <c r="U315" s="214">
        <v>195</v>
      </c>
      <c r="V315" s="214">
        <v>30700</v>
      </c>
      <c r="W315" s="214">
        <v>35000</v>
      </c>
      <c r="X315" s="214">
        <v>52900</v>
      </c>
    </row>
    <row r="316" spans="1:24" x14ac:dyDescent="0.25">
      <c r="A316" t="str">
        <f t="shared" si="5"/>
        <v>YAG1UKLevel 8Female + maleMedicine and dentistryAll</v>
      </c>
      <c r="B316" s="214" t="s">
        <v>251</v>
      </c>
      <c r="C316" s="214" t="s">
        <v>26</v>
      </c>
      <c r="D316" s="214">
        <v>1</v>
      </c>
      <c r="E316" s="214" t="s">
        <v>35</v>
      </c>
      <c r="F316" s="214" t="s">
        <v>248</v>
      </c>
      <c r="G316" s="214" t="s">
        <v>246</v>
      </c>
      <c r="H316" s="214" t="s">
        <v>45</v>
      </c>
      <c r="I316" s="214" t="s">
        <v>20</v>
      </c>
      <c r="J316" s="214">
        <v>1180</v>
      </c>
      <c r="K316" s="214">
        <v>1145</v>
      </c>
      <c r="L316" s="214">
        <v>4.5</v>
      </c>
      <c r="M316" s="214">
        <v>3</v>
      </c>
      <c r="N316" s="214">
        <v>1095</v>
      </c>
      <c r="O316" s="214">
        <v>6.4</v>
      </c>
      <c r="P316" s="214">
        <v>3.2</v>
      </c>
      <c r="Q316" s="214">
        <v>84.1</v>
      </c>
      <c r="R316" s="214">
        <v>89.1</v>
      </c>
      <c r="S316" s="214">
        <v>90.4</v>
      </c>
      <c r="T316" s="214">
        <v>6.3</v>
      </c>
      <c r="U316" s="214">
        <v>905</v>
      </c>
      <c r="V316" s="214">
        <v>31800</v>
      </c>
      <c r="W316" s="214">
        <v>41200</v>
      </c>
      <c r="X316" s="214">
        <v>69400</v>
      </c>
    </row>
    <row r="317" spans="1:24" x14ac:dyDescent="0.25">
      <c r="A317" t="str">
        <f t="shared" si="5"/>
        <v>YAG1UKLevel 8Female + maleNursing and midwiferyAll</v>
      </c>
      <c r="B317" s="214" t="s">
        <v>251</v>
      </c>
      <c r="C317" s="214" t="s">
        <v>26</v>
      </c>
      <c r="D317" s="214">
        <v>1</v>
      </c>
      <c r="E317" s="214" t="s">
        <v>35</v>
      </c>
      <c r="F317" s="214" t="s">
        <v>248</v>
      </c>
      <c r="G317" s="214" t="s">
        <v>246</v>
      </c>
      <c r="H317" s="214" t="s">
        <v>148</v>
      </c>
      <c r="I317" s="214" t="s">
        <v>20</v>
      </c>
      <c r="J317" s="214">
        <v>105</v>
      </c>
      <c r="K317" s="214">
        <v>100</v>
      </c>
      <c r="L317" s="214">
        <v>8.6</v>
      </c>
      <c r="M317" s="214">
        <v>1.9</v>
      </c>
      <c r="N317" s="214">
        <v>95</v>
      </c>
      <c r="O317" s="214">
        <v>1.1000000000000001</v>
      </c>
      <c r="P317" s="214">
        <v>3.2</v>
      </c>
      <c r="Q317" s="214">
        <v>86</v>
      </c>
      <c r="R317" s="214">
        <v>95.7</v>
      </c>
      <c r="S317" s="214">
        <v>95.7</v>
      </c>
      <c r="T317" s="214">
        <v>9.6999999999999993</v>
      </c>
      <c r="U317" s="214">
        <v>75</v>
      </c>
      <c r="V317" s="214">
        <v>30700</v>
      </c>
      <c r="W317" s="214">
        <v>40500</v>
      </c>
      <c r="X317" s="214">
        <v>47200</v>
      </c>
    </row>
    <row r="318" spans="1:24" x14ac:dyDescent="0.25">
      <c r="A318" t="str">
        <f t="shared" si="5"/>
        <v>YAG1UKLevel 8Female + malePerforming artsAll</v>
      </c>
      <c r="B318" s="214" t="s">
        <v>251</v>
      </c>
      <c r="C318" s="214" t="s">
        <v>26</v>
      </c>
      <c r="D318" s="214">
        <v>1</v>
      </c>
      <c r="E318" s="214" t="s">
        <v>35</v>
      </c>
      <c r="F318" s="214" t="s">
        <v>248</v>
      </c>
      <c r="G318" s="214" t="s">
        <v>246</v>
      </c>
      <c r="H318" s="214" t="s">
        <v>149</v>
      </c>
      <c r="I318" s="214" t="s">
        <v>20</v>
      </c>
      <c r="J318" s="214">
        <v>180</v>
      </c>
      <c r="K318" s="214">
        <v>175</v>
      </c>
      <c r="L318" s="214">
        <v>1.3</v>
      </c>
      <c r="M318" s="214">
        <v>2.2000000000000002</v>
      </c>
      <c r="N318" s="214">
        <v>175</v>
      </c>
      <c r="O318" s="214">
        <v>7</v>
      </c>
      <c r="P318" s="214">
        <v>4</v>
      </c>
      <c r="Q318" s="214">
        <v>82</v>
      </c>
      <c r="R318" s="214">
        <v>88.9</v>
      </c>
      <c r="S318" s="214">
        <v>88.9</v>
      </c>
      <c r="T318" s="214">
        <v>6.9</v>
      </c>
      <c r="U318" s="214">
        <v>130</v>
      </c>
      <c r="V318" s="214">
        <v>11600</v>
      </c>
      <c r="W318" s="214">
        <v>19700</v>
      </c>
      <c r="X318" s="214">
        <v>33200</v>
      </c>
    </row>
    <row r="319" spans="1:24" x14ac:dyDescent="0.25">
      <c r="A319" t="str">
        <f t="shared" si="5"/>
        <v>YAG1UKLevel 8Female + malePharmacology, toxicology and pharmacyAll</v>
      </c>
      <c r="B319" s="214" t="s">
        <v>251</v>
      </c>
      <c r="C319" s="214" t="s">
        <v>26</v>
      </c>
      <c r="D319" s="214">
        <v>1</v>
      </c>
      <c r="E319" s="214" t="s">
        <v>35</v>
      </c>
      <c r="F319" s="214" t="s">
        <v>248</v>
      </c>
      <c r="G319" s="214" t="s">
        <v>246</v>
      </c>
      <c r="H319" s="214" t="s">
        <v>48</v>
      </c>
      <c r="I319" s="214" t="s">
        <v>20</v>
      </c>
      <c r="J319" s="214">
        <v>125</v>
      </c>
      <c r="K319" s="214">
        <v>125</v>
      </c>
      <c r="L319" s="214">
        <v>6.1</v>
      </c>
      <c r="M319" s="214">
        <v>2.4</v>
      </c>
      <c r="N319" s="214">
        <v>115</v>
      </c>
      <c r="O319" s="214">
        <v>13.6</v>
      </c>
      <c r="P319" s="214">
        <v>3</v>
      </c>
      <c r="Q319" s="214">
        <v>76.5</v>
      </c>
      <c r="R319" s="214">
        <v>80.8</v>
      </c>
      <c r="S319" s="214">
        <v>83.4</v>
      </c>
      <c r="T319" s="214">
        <v>6.9</v>
      </c>
      <c r="U319" s="214">
        <v>85</v>
      </c>
      <c r="V319" s="214">
        <v>27400</v>
      </c>
      <c r="W319" s="214">
        <v>31800</v>
      </c>
      <c r="X319" s="214">
        <v>40200</v>
      </c>
    </row>
    <row r="320" spans="1:24" x14ac:dyDescent="0.25">
      <c r="A320" t="str">
        <f t="shared" si="5"/>
        <v>YAG1UKLevel 8Female + malePhilosophy and religious studiesAll</v>
      </c>
      <c r="B320" s="214" t="s">
        <v>251</v>
      </c>
      <c r="C320" s="214" t="s">
        <v>26</v>
      </c>
      <c r="D320" s="214">
        <v>1</v>
      </c>
      <c r="E320" s="214" t="s">
        <v>35</v>
      </c>
      <c r="F320" s="214" t="s">
        <v>248</v>
      </c>
      <c r="G320" s="214" t="s">
        <v>246</v>
      </c>
      <c r="H320" s="214" t="s">
        <v>97</v>
      </c>
      <c r="I320" s="214" t="s">
        <v>20</v>
      </c>
      <c r="J320" s="214">
        <v>225</v>
      </c>
      <c r="K320" s="214">
        <v>220</v>
      </c>
      <c r="L320" s="214">
        <v>4.5999999999999996</v>
      </c>
      <c r="M320" s="214">
        <v>3.5</v>
      </c>
      <c r="N320" s="214">
        <v>210</v>
      </c>
      <c r="O320" s="214">
        <v>11.5</v>
      </c>
      <c r="P320" s="214">
        <v>5.3</v>
      </c>
      <c r="Q320" s="214">
        <v>74.900000000000006</v>
      </c>
      <c r="R320" s="214">
        <v>81.3</v>
      </c>
      <c r="S320" s="214">
        <v>83.3</v>
      </c>
      <c r="T320" s="214">
        <v>8.4</v>
      </c>
      <c r="U320" s="214">
        <v>140</v>
      </c>
      <c r="V320" s="214">
        <v>18600</v>
      </c>
      <c r="W320" s="214">
        <v>28100</v>
      </c>
      <c r="X320" s="214">
        <v>37600</v>
      </c>
    </row>
    <row r="321" spans="1:24" x14ac:dyDescent="0.25">
      <c r="A321" t="str">
        <f t="shared" si="5"/>
        <v>YAG1UKLevel 8Female + malePhysics and astronomyAll</v>
      </c>
      <c r="B321" s="214" t="s">
        <v>251</v>
      </c>
      <c r="C321" s="214" t="s">
        <v>26</v>
      </c>
      <c r="D321" s="214">
        <v>1</v>
      </c>
      <c r="E321" s="214" t="s">
        <v>35</v>
      </c>
      <c r="F321" s="214" t="s">
        <v>248</v>
      </c>
      <c r="G321" s="214" t="s">
        <v>246</v>
      </c>
      <c r="H321" s="214" t="s">
        <v>61</v>
      </c>
      <c r="I321" s="214" t="s">
        <v>20</v>
      </c>
      <c r="J321" s="214">
        <v>515</v>
      </c>
      <c r="K321" s="214">
        <v>495</v>
      </c>
      <c r="L321" s="214">
        <v>1.6</v>
      </c>
      <c r="M321" s="214">
        <v>4.3</v>
      </c>
      <c r="N321" s="214">
        <v>485</v>
      </c>
      <c r="O321" s="214">
        <v>15.5</v>
      </c>
      <c r="P321" s="214">
        <v>8.3000000000000007</v>
      </c>
      <c r="Q321" s="214">
        <v>71.8</v>
      </c>
      <c r="R321" s="214">
        <v>74.8</v>
      </c>
      <c r="S321" s="214">
        <v>76.2</v>
      </c>
      <c r="T321" s="214">
        <v>4.3</v>
      </c>
      <c r="U321" s="214">
        <v>335</v>
      </c>
      <c r="V321" s="214">
        <v>29900</v>
      </c>
      <c r="W321" s="214">
        <v>33900</v>
      </c>
      <c r="X321" s="214">
        <v>40500</v>
      </c>
    </row>
    <row r="322" spans="1:24" x14ac:dyDescent="0.25">
      <c r="A322" t="str">
        <f t="shared" si="5"/>
        <v>YAG1UKLevel 8Female + malePoliticsAll</v>
      </c>
      <c r="B322" s="214" t="s">
        <v>251</v>
      </c>
      <c r="C322" s="214" t="s">
        <v>26</v>
      </c>
      <c r="D322" s="214">
        <v>1</v>
      </c>
      <c r="E322" s="214" t="s">
        <v>35</v>
      </c>
      <c r="F322" s="214" t="s">
        <v>248</v>
      </c>
      <c r="G322" s="214" t="s">
        <v>246</v>
      </c>
      <c r="H322" s="214" t="s">
        <v>81</v>
      </c>
      <c r="I322" s="214" t="s">
        <v>20</v>
      </c>
      <c r="J322" s="214">
        <v>165</v>
      </c>
      <c r="K322" s="214">
        <v>160</v>
      </c>
      <c r="L322" s="214">
        <v>5</v>
      </c>
      <c r="M322" s="214">
        <v>1.8</v>
      </c>
      <c r="N322" s="214">
        <v>150</v>
      </c>
      <c r="O322" s="214">
        <v>10.8</v>
      </c>
      <c r="P322" s="214">
        <v>6.1</v>
      </c>
      <c r="Q322" s="214">
        <v>77.099999999999994</v>
      </c>
      <c r="R322" s="214">
        <v>82.4</v>
      </c>
      <c r="S322" s="214">
        <v>83.1</v>
      </c>
      <c r="T322" s="214">
        <v>6</v>
      </c>
      <c r="U322" s="214">
        <v>105</v>
      </c>
      <c r="V322" s="214">
        <v>20100</v>
      </c>
      <c r="W322" s="214">
        <v>33200</v>
      </c>
      <c r="X322" s="214">
        <v>42700</v>
      </c>
    </row>
    <row r="323" spans="1:24" x14ac:dyDescent="0.25">
      <c r="A323" t="str">
        <f t="shared" si="5"/>
        <v>YAG1UKLevel 8Female + malePsychologyAll</v>
      </c>
      <c r="B323" s="214" t="s">
        <v>251</v>
      </c>
      <c r="C323" s="214" t="s">
        <v>26</v>
      </c>
      <c r="D323" s="214">
        <v>1</v>
      </c>
      <c r="E323" s="214" t="s">
        <v>35</v>
      </c>
      <c r="F323" s="214" t="s">
        <v>248</v>
      </c>
      <c r="G323" s="214" t="s">
        <v>246</v>
      </c>
      <c r="H323" s="214" t="s">
        <v>55</v>
      </c>
      <c r="I323" s="214" t="s">
        <v>20</v>
      </c>
      <c r="J323" s="214">
        <v>1070</v>
      </c>
      <c r="K323" s="214">
        <v>1055</v>
      </c>
      <c r="L323" s="214">
        <v>2</v>
      </c>
      <c r="M323" s="214">
        <v>1.4</v>
      </c>
      <c r="N323" s="214">
        <v>1030</v>
      </c>
      <c r="O323" s="214">
        <v>4.5999999999999996</v>
      </c>
      <c r="P323" s="214">
        <v>3.6</v>
      </c>
      <c r="Q323" s="214">
        <v>83.6</v>
      </c>
      <c r="R323" s="214">
        <v>91.2</v>
      </c>
      <c r="S323" s="214">
        <v>91.8</v>
      </c>
      <c r="T323" s="214">
        <v>8.1</v>
      </c>
      <c r="U323" s="214">
        <v>835</v>
      </c>
      <c r="V323" s="214">
        <v>26600</v>
      </c>
      <c r="W323" s="214">
        <v>33900</v>
      </c>
      <c r="X323" s="214">
        <v>38700</v>
      </c>
    </row>
    <row r="324" spans="1:24" x14ac:dyDescent="0.25">
      <c r="A324" t="str">
        <f t="shared" si="5"/>
        <v>YAG1UKLevel 8Female + maleSociology, social policy and anthropologyAll</v>
      </c>
      <c r="B324" s="214" t="s">
        <v>251</v>
      </c>
      <c r="C324" s="214" t="s">
        <v>26</v>
      </c>
      <c r="D324" s="214">
        <v>1</v>
      </c>
      <c r="E324" s="214" t="s">
        <v>35</v>
      </c>
      <c r="F324" s="214" t="s">
        <v>248</v>
      </c>
      <c r="G324" s="214" t="s">
        <v>246</v>
      </c>
      <c r="H324" s="214" t="s">
        <v>77</v>
      </c>
      <c r="I324" s="214" t="s">
        <v>20</v>
      </c>
      <c r="J324" s="214">
        <v>380</v>
      </c>
      <c r="K324" s="214">
        <v>380</v>
      </c>
      <c r="L324" s="214">
        <v>3</v>
      </c>
      <c r="M324" s="214">
        <v>1</v>
      </c>
      <c r="N324" s="214">
        <v>365</v>
      </c>
      <c r="O324" s="214">
        <v>10.9</v>
      </c>
      <c r="P324" s="214">
        <v>3.1</v>
      </c>
      <c r="Q324" s="214">
        <v>77</v>
      </c>
      <c r="R324" s="214">
        <v>86.1</v>
      </c>
      <c r="S324" s="214">
        <v>86.1</v>
      </c>
      <c r="T324" s="214">
        <v>9.1</v>
      </c>
      <c r="U324" s="214">
        <v>270</v>
      </c>
      <c r="V324" s="214">
        <v>20400</v>
      </c>
      <c r="W324" s="214">
        <v>31400</v>
      </c>
      <c r="X324" s="214">
        <v>38000</v>
      </c>
    </row>
    <row r="325" spans="1:24" x14ac:dyDescent="0.25">
      <c r="A325" t="str">
        <f t="shared" si="5"/>
        <v>YAG1UKLevel 8Female + maleSport and exercise sciencesAll</v>
      </c>
      <c r="B325" s="214" t="s">
        <v>251</v>
      </c>
      <c r="C325" s="214" t="s">
        <v>26</v>
      </c>
      <c r="D325" s="214">
        <v>1</v>
      </c>
      <c r="E325" s="214" t="s">
        <v>35</v>
      </c>
      <c r="F325" s="214" t="s">
        <v>248</v>
      </c>
      <c r="G325" s="214" t="s">
        <v>246</v>
      </c>
      <c r="H325" s="214" t="s">
        <v>53</v>
      </c>
      <c r="I325" s="214" t="s">
        <v>20</v>
      </c>
      <c r="J325" s="214">
        <v>120</v>
      </c>
      <c r="K325" s="214">
        <v>115</v>
      </c>
      <c r="L325" s="214">
        <v>1.3</v>
      </c>
      <c r="M325" s="214">
        <v>2.5</v>
      </c>
      <c r="N325" s="214">
        <v>115</v>
      </c>
      <c r="O325" s="214">
        <v>4.4000000000000004</v>
      </c>
      <c r="P325" s="214">
        <v>1.8</v>
      </c>
      <c r="Q325" s="214">
        <v>85.4</v>
      </c>
      <c r="R325" s="214">
        <v>93.4</v>
      </c>
      <c r="S325" s="214">
        <v>93.8</v>
      </c>
      <c r="T325" s="214">
        <v>8.4</v>
      </c>
      <c r="U325" s="214">
        <v>95</v>
      </c>
      <c r="V325" s="214">
        <v>29200</v>
      </c>
      <c r="W325" s="214">
        <v>32800</v>
      </c>
      <c r="X325" s="214">
        <v>36900</v>
      </c>
    </row>
    <row r="326" spans="1:24" x14ac:dyDescent="0.25">
      <c r="A326" t="str">
        <f t="shared" si="5"/>
        <v>YAG1UKLevel 8Female + maleVeterinary sciencesAll</v>
      </c>
      <c r="B326" s="214" t="s">
        <v>251</v>
      </c>
      <c r="C326" s="214" t="s">
        <v>26</v>
      </c>
      <c r="D326" s="214">
        <v>1</v>
      </c>
      <c r="E326" s="214" t="s">
        <v>35</v>
      </c>
      <c r="F326" s="214" t="s">
        <v>248</v>
      </c>
      <c r="G326" s="214" t="s">
        <v>246</v>
      </c>
      <c r="H326" s="214" t="s">
        <v>57</v>
      </c>
      <c r="I326" s="214" t="s">
        <v>20</v>
      </c>
      <c r="J326" s="214">
        <v>40</v>
      </c>
      <c r="K326" s="214">
        <v>40</v>
      </c>
      <c r="L326" s="214">
        <v>0</v>
      </c>
      <c r="M326" s="214">
        <v>2.5</v>
      </c>
      <c r="N326" s="214">
        <v>40</v>
      </c>
      <c r="O326" s="214">
        <v>5.2</v>
      </c>
      <c r="P326" s="214">
        <v>2.6</v>
      </c>
      <c r="Q326" s="214">
        <v>71.400000000000006</v>
      </c>
      <c r="R326" s="214">
        <v>92.2</v>
      </c>
      <c r="S326" s="214">
        <v>92.2</v>
      </c>
      <c r="T326" s="214">
        <v>20.8</v>
      </c>
      <c r="U326" s="214">
        <v>25</v>
      </c>
      <c r="V326" s="214">
        <v>29900</v>
      </c>
      <c r="W326" s="214">
        <v>32100</v>
      </c>
      <c r="X326" s="214">
        <v>39800</v>
      </c>
    </row>
    <row r="327" spans="1:24" x14ac:dyDescent="0.25">
      <c r="A327" t="str">
        <f t="shared" si="5"/>
        <v>YAG10UKLevel 7FemaleAgriculture, food and related studiesAll</v>
      </c>
      <c r="B327" s="214" t="s">
        <v>251</v>
      </c>
      <c r="C327" s="214" t="s">
        <v>252</v>
      </c>
      <c r="D327" s="214">
        <v>10</v>
      </c>
      <c r="E327" s="214" t="s">
        <v>35</v>
      </c>
      <c r="F327" s="214" t="s">
        <v>253</v>
      </c>
      <c r="G327" s="214" t="s">
        <v>21</v>
      </c>
      <c r="H327" s="214" t="s">
        <v>59</v>
      </c>
      <c r="I327" s="214" t="s">
        <v>20</v>
      </c>
      <c r="J327" s="214">
        <v>175</v>
      </c>
      <c r="K327" s="214">
        <v>170</v>
      </c>
      <c r="L327" s="214">
        <v>6</v>
      </c>
      <c r="M327" s="214">
        <v>3.4</v>
      </c>
      <c r="N327" s="214">
        <v>160</v>
      </c>
      <c r="O327" s="214">
        <v>15.1</v>
      </c>
      <c r="P327" s="214">
        <v>4.2</v>
      </c>
      <c r="Q327" s="214">
        <v>74.400000000000006</v>
      </c>
      <c r="R327" s="214">
        <v>78.8</v>
      </c>
      <c r="S327" s="214">
        <v>80.7</v>
      </c>
      <c r="T327" s="214">
        <v>6.3</v>
      </c>
      <c r="U327" s="214">
        <v>115</v>
      </c>
      <c r="V327" s="214">
        <v>16300</v>
      </c>
      <c r="W327" s="214">
        <v>25900</v>
      </c>
      <c r="X327" s="214">
        <v>35000</v>
      </c>
    </row>
    <row r="328" spans="1:24" x14ac:dyDescent="0.25">
      <c r="A328" t="str">
        <f t="shared" si="5"/>
        <v>YAG10UKLevel 7MaleAgriculture, food and related studiesAll</v>
      </c>
      <c r="B328" s="214" t="s">
        <v>251</v>
      </c>
      <c r="C328" s="214" t="s">
        <v>252</v>
      </c>
      <c r="D328" s="214">
        <v>10</v>
      </c>
      <c r="E328" s="214" t="s">
        <v>35</v>
      </c>
      <c r="F328" s="214" t="s">
        <v>253</v>
      </c>
      <c r="G328" s="214" t="s">
        <v>22</v>
      </c>
      <c r="H328" s="214" t="s">
        <v>59</v>
      </c>
      <c r="I328" s="214" t="s">
        <v>20</v>
      </c>
      <c r="J328" s="214">
        <v>140</v>
      </c>
      <c r="K328" s="214">
        <v>135</v>
      </c>
      <c r="L328" s="214">
        <v>4.7</v>
      </c>
      <c r="M328" s="214">
        <v>2.8</v>
      </c>
      <c r="N328" s="214">
        <v>130</v>
      </c>
      <c r="O328" s="214">
        <v>9.1999999999999993</v>
      </c>
      <c r="P328" s="214">
        <v>2.7</v>
      </c>
      <c r="Q328" s="214">
        <v>82.5</v>
      </c>
      <c r="R328" s="214">
        <v>86.6</v>
      </c>
      <c r="S328" s="214">
        <v>88.1</v>
      </c>
      <c r="T328" s="214">
        <v>5.6</v>
      </c>
      <c r="U328" s="214">
        <v>105</v>
      </c>
      <c r="V328" s="214">
        <v>20300</v>
      </c>
      <c r="W328" s="214">
        <v>33600</v>
      </c>
      <c r="X328" s="214">
        <v>46000</v>
      </c>
    </row>
    <row r="329" spans="1:24" x14ac:dyDescent="0.25">
      <c r="A329" t="str">
        <f t="shared" si="5"/>
        <v>YAG10UKLevel 7FemaleAllied healthAll</v>
      </c>
      <c r="B329" s="214" t="s">
        <v>251</v>
      </c>
      <c r="C329" s="214" t="s">
        <v>252</v>
      </c>
      <c r="D329" s="214">
        <v>10</v>
      </c>
      <c r="E329" s="214" t="s">
        <v>35</v>
      </c>
      <c r="F329" s="214" t="s">
        <v>253</v>
      </c>
      <c r="G329" s="214" t="s">
        <v>21</v>
      </c>
      <c r="H329" s="214" t="s">
        <v>142</v>
      </c>
      <c r="I329" s="214" t="s">
        <v>20</v>
      </c>
      <c r="J329" s="214">
        <v>2765</v>
      </c>
      <c r="K329" s="214">
        <v>2680</v>
      </c>
      <c r="L329" s="214">
        <v>11.5</v>
      </c>
      <c r="M329" s="214">
        <v>3</v>
      </c>
      <c r="N329" s="214">
        <v>2375</v>
      </c>
      <c r="O329" s="214">
        <v>8.9</v>
      </c>
      <c r="P329" s="214">
        <v>2.9</v>
      </c>
      <c r="Q329" s="214">
        <v>80.5</v>
      </c>
      <c r="R329" s="214">
        <v>87.3</v>
      </c>
      <c r="S329" s="214">
        <v>88.2</v>
      </c>
      <c r="T329" s="214">
        <v>7.7</v>
      </c>
      <c r="U329" s="214">
        <v>1770</v>
      </c>
      <c r="V329" s="214">
        <v>16900</v>
      </c>
      <c r="W329" s="214">
        <v>29600</v>
      </c>
      <c r="X329" s="214">
        <v>40400</v>
      </c>
    </row>
    <row r="330" spans="1:24" x14ac:dyDescent="0.25">
      <c r="A330" t="str">
        <f t="shared" si="5"/>
        <v>YAG10UKLevel 7MaleAllied healthAll</v>
      </c>
      <c r="B330" s="214" t="s">
        <v>251</v>
      </c>
      <c r="C330" s="214" t="s">
        <v>252</v>
      </c>
      <c r="D330" s="214">
        <v>10</v>
      </c>
      <c r="E330" s="214" t="s">
        <v>35</v>
      </c>
      <c r="F330" s="214" t="s">
        <v>253</v>
      </c>
      <c r="G330" s="214" t="s">
        <v>22</v>
      </c>
      <c r="H330" s="214" t="s">
        <v>142</v>
      </c>
      <c r="I330" s="214" t="s">
        <v>20</v>
      </c>
      <c r="J330" s="214">
        <v>870</v>
      </c>
      <c r="K330" s="214">
        <v>835</v>
      </c>
      <c r="L330" s="214">
        <v>3.2</v>
      </c>
      <c r="M330" s="214">
        <v>3.6</v>
      </c>
      <c r="N330" s="214">
        <v>810</v>
      </c>
      <c r="O330" s="214">
        <v>10.4</v>
      </c>
      <c r="P330" s="214">
        <v>3.4</v>
      </c>
      <c r="Q330" s="214">
        <v>76.099999999999994</v>
      </c>
      <c r="R330" s="214">
        <v>84.7</v>
      </c>
      <c r="S330" s="214">
        <v>86.2</v>
      </c>
      <c r="T330" s="214">
        <v>10.1</v>
      </c>
      <c r="U330" s="214">
        <v>585</v>
      </c>
      <c r="V330" s="214">
        <v>27000</v>
      </c>
      <c r="W330" s="214">
        <v>38700</v>
      </c>
      <c r="X330" s="214">
        <v>52900</v>
      </c>
    </row>
    <row r="331" spans="1:24" x14ac:dyDescent="0.25">
      <c r="A331" t="str">
        <f t="shared" si="5"/>
        <v>YAG10UKLevel 7FemaleArchitecture, building and planningAll</v>
      </c>
      <c r="B331" s="214" t="s">
        <v>251</v>
      </c>
      <c r="C331" s="214" t="s">
        <v>252</v>
      </c>
      <c r="D331" s="214">
        <v>10</v>
      </c>
      <c r="E331" s="214" t="s">
        <v>35</v>
      </c>
      <c r="F331" s="214" t="s">
        <v>253</v>
      </c>
      <c r="G331" s="214" t="s">
        <v>21</v>
      </c>
      <c r="H331" s="214" t="s">
        <v>74</v>
      </c>
      <c r="I331" s="214" t="s">
        <v>20</v>
      </c>
      <c r="J331" s="214">
        <v>1475</v>
      </c>
      <c r="K331" s="214">
        <v>1425</v>
      </c>
      <c r="L331" s="214">
        <v>12.6</v>
      </c>
      <c r="M331" s="214">
        <v>3.4</v>
      </c>
      <c r="N331" s="214">
        <v>1245</v>
      </c>
      <c r="O331" s="214">
        <v>11.6</v>
      </c>
      <c r="P331" s="214">
        <v>3.5</v>
      </c>
      <c r="Q331" s="214">
        <v>81.599999999999994</v>
      </c>
      <c r="R331" s="214">
        <v>84.3</v>
      </c>
      <c r="S331" s="214">
        <v>84.9</v>
      </c>
      <c r="T331" s="214">
        <v>3.3</v>
      </c>
      <c r="U331" s="214">
        <v>975</v>
      </c>
      <c r="V331" s="214">
        <v>19300</v>
      </c>
      <c r="W331" s="214">
        <v>31800</v>
      </c>
      <c r="X331" s="214">
        <v>45600</v>
      </c>
    </row>
    <row r="332" spans="1:24" x14ac:dyDescent="0.25">
      <c r="A332" t="str">
        <f t="shared" si="5"/>
        <v>YAG10UKLevel 7MaleArchitecture, building and planningAll</v>
      </c>
      <c r="B332" s="214" t="s">
        <v>251</v>
      </c>
      <c r="C332" s="214" t="s">
        <v>252</v>
      </c>
      <c r="D332" s="214">
        <v>10</v>
      </c>
      <c r="E332" s="214" t="s">
        <v>35</v>
      </c>
      <c r="F332" s="214" t="s">
        <v>253</v>
      </c>
      <c r="G332" s="214" t="s">
        <v>22</v>
      </c>
      <c r="H332" s="214" t="s">
        <v>74</v>
      </c>
      <c r="I332" s="214" t="s">
        <v>20</v>
      </c>
      <c r="J332" s="214">
        <v>2130</v>
      </c>
      <c r="K332" s="214">
        <v>2025</v>
      </c>
      <c r="L332" s="214">
        <v>3.9</v>
      </c>
      <c r="M332" s="214">
        <v>5</v>
      </c>
      <c r="N332" s="214">
        <v>1945</v>
      </c>
      <c r="O332" s="214">
        <v>11.8</v>
      </c>
      <c r="P332" s="214">
        <v>3.1</v>
      </c>
      <c r="Q332" s="214">
        <v>81.7</v>
      </c>
      <c r="R332" s="214">
        <v>84.6</v>
      </c>
      <c r="S332" s="214">
        <v>85.1</v>
      </c>
      <c r="T332" s="214">
        <v>3.4</v>
      </c>
      <c r="U332" s="214">
        <v>1525</v>
      </c>
      <c r="V332" s="214">
        <v>29900</v>
      </c>
      <c r="W332" s="214">
        <v>42000</v>
      </c>
      <c r="X332" s="214">
        <v>59900</v>
      </c>
    </row>
    <row r="333" spans="1:24" x14ac:dyDescent="0.25">
      <c r="A333" t="str">
        <f t="shared" si="5"/>
        <v>YAG10UKLevel 7FemaleBiosciencesAll</v>
      </c>
      <c r="B333" s="214" t="s">
        <v>251</v>
      </c>
      <c r="C333" s="214" t="s">
        <v>252</v>
      </c>
      <c r="D333" s="214">
        <v>10</v>
      </c>
      <c r="E333" s="214" t="s">
        <v>35</v>
      </c>
      <c r="F333" s="214" t="s">
        <v>253</v>
      </c>
      <c r="G333" s="214" t="s">
        <v>21</v>
      </c>
      <c r="H333" s="214" t="s">
        <v>51</v>
      </c>
      <c r="I333" s="214" t="s">
        <v>20</v>
      </c>
      <c r="J333" s="214">
        <v>640</v>
      </c>
      <c r="K333" s="214">
        <v>620</v>
      </c>
      <c r="L333" s="214">
        <v>7.9</v>
      </c>
      <c r="M333" s="214">
        <v>3.4</v>
      </c>
      <c r="N333" s="214">
        <v>570</v>
      </c>
      <c r="O333" s="214">
        <v>13.8</v>
      </c>
      <c r="P333" s="214">
        <v>5.4</v>
      </c>
      <c r="Q333" s="214">
        <v>75.400000000000006</v>
      </c>
      <c r="R333" s="214">
        <v>79.7</v>
      </c>
      <c r="S333" s="214">
        <v>80.7</v>
      </c>
      <c r="T333" s="214">
        <v>5.3</v>
      </c>
      <c r="U333" s="214">
        <v>405</v>
      </c>
      <c r="V333" s="214">
        <v>20400</v>
      </c>
      <c r="W333" s="214">
        <v>30600</v>
      </c>
      <c r="X333" s="214">
        <v>40500</v>
      </c>
    </row>
    <row r="334" spans="1:24" x14ac:dyDescent="0.25">
      <c r="A334" t="str">
        <f t="shared" ref="A334:A397" si="6">"YAG"&amp;D334 &amp;E334 &amp;F334 &amp; G334 &amp;H334 &amp;I334</f>
        <v>YAG10UKLevel 7MaleBiosciencesAll</v>
      </c>
      <c r="B334" s="214" t="s">
        <v>251</v>
      </c>
      <c r="C334" s="214" t="s">
        <v>252</v>
      </c>
      <c r="D334" s="214">
        <v>10</v>
      </c>
      <c r="E334" s="214" t="s">
        <v>35</v>
      </c>
      <c r="F334" s="214" t="s">
        <v>253</v>
      </c>
      <c r="G334" s="214" t="s">
        <v>22</v>
      </c>
      <c r="H334" s="214" t="s">
        <v>51</v>
      </c>
      <c r="I334" s="214" t="s">
        <v>20</v>
      </c>
      <c r="J334" s="214">
        <v>460</v>
      </c>
      <c r="K334" s="214">
        <v>440</v>
      </c>
      <c r="L334" s="214">
        <v>2.6</v>
      </c>
      <c r="M334" s="214">
        <v>4.3</v>
      </c>
      <c r="N334" s="214">
        <v>430</v>
      </c>
      <c r="O334" s="214">
        <v>14.9</v>
      </c>
      <c r="P334" s="214">
        <v>3.1</v>
      </c>
      <c r="Q334" s="214">
        <v>76.2</v>
      </c>
      <c r="R334" s="214">
        <v>80.8</v>
      </c>
      <c r="S334" s="214">
        <v>81.900000000000006</v>
      </c>
      <c r="T334" s="214">
        <v>5.7</v>
      </c>
      <c r="U334" s="214">
        <v>310</v>
      </c>
      <c r="V334" s="214">
        <v>29200</v>
      </c>
      <c r="W334" s="214">
        <v>36500</v>
      </c>
      <c r="X334" s="214">
        <v>50700</v>
      </c>
    </row>
    <row r="335" spans="1:24" x14ac:dyDescent="0.25">
      <c r="A335" t="str">
        <f t="shared" si="6"/>
        <v>YAG10UKLevel 7FemaleBusiness and managementAll</v>
      </c>
      <c r="B335" s="214" t="s">
        <v>251</v>
      </c>
      <c r="C335" s="214" t="s">
        <v>252</v>
      </c>
      <c r="D335" s="214">
        <v>10</v>
      </c>
      <c r="E335" s="214" t="s">
        <v>35</v>
      </c>
      <c r="F335" s="214" t="s">
        <v>253</v>
      </c>
      <c r="G335" s="214" t="s">
        <v>21</v>
      </c>
      <c r="H335" s="214" t="s">
        <v>87</v>
      </c>
      <c r="I335" s="214" t="s">
        <v>20</v>
      </c>
      <c r="J335" s="214">
        <v>6440</v>
      </c>
      <c r="K335" s="214">
        <v>6230</v>
      </c>
      <c r="L335" s="214">
        <v>13.2</v>
      </c>
      <c r="M335" s="214">
        <v>3.3</v>
      </c>
      <c r="N335" s="214">
        <v>5410</v>
      </c>
      <c r="O335" s="214">
        <v>13.4</v>
      </c>
      <c r="P335" s="214">
        <v>4.5999999999999996</v>
      </c>
      <c r="Q335" s="214">
        <v>78.400000000000006</v>
      </c>
      <c r="R335" s="214">
        <v>81.3</v>
      </c>
      <c r="S335" s="214">
        <v>82</v>
      </c>
      <c r="T335" s="214">
        <v>3.6</v>
      </c>
      <c r="U335" s="214">
        <v>4035</v>
      </c>
      <c r="V335" s="214">
        <v>22600</v>
      </c>
      <c r="W335" s="214">
        <v>37600</v>
      </c>
      <c r="X335" s="214">
        <v>54400</v>
      </c>
    </row>
    <row r="336" spans="1:24" x14ac:dyDescent="0.25">
      <c r="A336" t="str">
        <f t="shared" si="6"/>
        <v>YAG10UKLevel 7MaleBusiness and managementAll</v>
      </c>
      <c r="B336" s="214" t="s">
        <v>251</v>
      </c>
      <c r="C336" s="214" t="s">
        <v>252</v>
      </c>
      <c r="D336" s="214">
        <v>10</v>
      </c>
      <c r="E336" s="214" t="s">
        <v>35</v>
      </c>
      <c r="F336" s="214" t="s">
        <v>253</v>
      </c>
      <c r="G336" s="214" t="s">
        <v>22</v>
      </c>
      <c r="H336" s="214" t="s">
        <v>87</v>
      </c>
      <c r="I336" s="214" t="s">
        <v>20</v>
      </c>
      <c r="J336" s="214">
        <v>5675</v>
      </c>
      <c r="K336" s="214">
        <v>5380</v>
      </c>
      <c r="L336" s="214">
        <v>6.9</v>
      </c>
      <c r="M336" s="214">
        <v>5.2</v>
      </c>
      <c r="N336" s="214">
        <v>5010</v>
      </c>
      <c r="O336" s="214">
        <v>14.1</v>
      </c>
      <c r="P336" s="214">
        <v>4.0999999999999996</v>
      </c>
      <c r="Q336" s="214">
        <v>78.2</v>
      </c>
      <c r="R336" s="214">
        <v>81.3</v>
      </c>
      <c r="S336" s="214">
        <v>81.8</v>
      </c>
      <c r="T336" s="214">
        <v>3.6</v>
      </c>
      <c r="U336" s="214">
        <v>3675</v>
      </c>
      <c r="V336" s="214">
        <v>33200</v>
      </c>
      <c r="W336" s="214">
        <v>52200</v>
      </c>
      <c r="X336" s="214">
        <v>80300</v>
      </c>
    </row>
    <row r="337" spans="1:24" x14ac:dyDescent="0.25">
      <c r="A337" t="str">
        <f t="shared" si="6"/>
        <v>YAG10UKLevel 7FemaleCeltic studiesAll</v>
      </c>
      <c r="B337" s="214" t="s">
        <v>251</v>
      </c>
      <c r="C337" s="214" t="s">
        <v>252</v>
      </c>
      <c r="D337" s="214">
        <v>10</v>
      </c>
      <c r="E337" s="214" t="s">
        <v>35</v>
      </c>
      <c r="F337" s="214" t="s">
        <v>253</v>
      </c>
      <c r="G337" s="214" t="s">
        <v>21</v>
      </c>
      <c r="H337" s="214" t="s">
        <v>92</v>
      </c>
      <c r="I337" s="214" t="s">
        <v>20</v>
      </c>
      <c r="J337" s="214">
        <v>10</v>
      </c>
      <c r="K337" s="214">
        <v>5</v>
      </c>
      <c r="L337" s="214">
        <v>0</v>
      </c>
      <c r="M337" s="214">
        <v>13.3</v>
      </c>
      <c r="N337" s="214">
        <v>5</v>
      </c>
      <c r="O337" s="214">
        <v>15.4</v>
      </c>
      <c r="P337" s="214">
        <v>0</v>
      </c>
      <c r="Q337" s="214">
        <v>61.5</v>
      </c>
      <c r="R337" s="214">
        <v>84.6</v>
      </c>
      <c r="S337" s="214">
        <v>84.6</v>
      </c>
      <c r="T337" s="214">
        <v>23.1</v>
      </c>
      <c r="U337" s="214" t="s">
        <v>140</v>
      </c>
      <c r="V337" s="214" t="s">
        <v>140</v>
      </c>
      <c r="W337" s="214" t="s">
        <v>140</v>
      </c>
      <c r="X337" s="214" t="s">
        <v>140</v>
      </c>
    </row>
    <row r="338" spans="1:24" x14ac:dyDescent="0.25">
      <c r="A338" t="str">
        <f t="shared" si="6"/>
        <v>YAG10UKLevel 7MaleCeltic studiesAll</v>
      </c>
      <c r="B338" s="214" t="s">
        <v>251</v>
      </c>
      <c r="C338" s="214" t="s">
        <v>252</v>
      </c>
      <c r="D338" s="214">
        <v>10</v>
      </c>
      <c r="E338" s="214" t="s">
        <v>35</v>
      </c>
      <c r="F338" s="214" t="s">
        <v>253</v>
      </c>
      <c r="G338" s="214" t="s">
        <v>22</v>
      </c>
      <c r="H338" s="214" t="s">
        <v>92</v>
      </c>
      <c r="I338" s="214" t="s">
        <v>20</v>
      </c>
      <c r="J338" s="214">
        <v>5</v>
      </c>
      <c r="K338" s="214">
        <v>5</v>
      </c>
      <c r="L338" s="214">
        <v>0</v>
      </c>
      <c r="M338" s="214">
        <v>0</v>
      </c>
      <c r="N338" s="214">
        <v>5</v>
      </c>
      <c r="O338" s="214">
        <v>30</v>
      </c>
      <c r="P338" s="214">
        <v>20</v>
      </c>
      <c r="Q338" s="214">
        <v>50</v>
      </c>
      <c r="R338" s="214">
        <v>50</v>
      </c>
      <c r="S338" s="214">
        <v>50</v>
      </c>
      <c r="T338" s="214">
        <v>0</v>
      </c>
      <c r="U338" s="214" t="s">
        <v>140</v>
      </c>
      <c r="V338" s="214" t="s">
        <v>140</v>
      </c>
      <c r="W338" s="214" t="s">
        <v>140</v>
      </c>
      <c r="X338" s="214" t="s">
        <v>140</v>
      </c>
    </row>
    <row r="339" spans="1:24" x14ac:dyDescent="0.25">
      <c r="A339" t="str">
        <f t="shared" si="6"/>
        <v>YAG10UKLevel 7FemaleChemistryAll</v>
      </c>
      <c r="B339" s="214" t="s">
        <v>251</v>
      </c>
      <c r="C339" s="214" t="s">
        <v>252</v>
      </c>
      <c r="D339" s="214">
        <v>10</v>
      </c>
      <c r="E339" s="214" t="s">
        <v>35</v>
      </c>
      <c r="F339" s="214" t="s">
        <v>253</v>
      </c>
      <c r="G339" s="214" t="s">
        <v>21</v>
      </c>
      <c r="H339" s="214" t="s">
        <v>63</v>
      </c>
      <c r="I339" s="214" t="s">
        <v>20</v>
      </c>
      <c r="J339" s="214">
        <v>75</v>
      </c>
      <c r="K339" s="214">
        <v>70</v>
      </c>
      <c r="L339" s="214">
        <v>4.9000000000000004</v>
      </c>
      <c r="M339" s="214">
        <v>6.6</v>
      </c>
      <c r="N339" s="214">
        <v>65</v>
      </c>
      <c r="O339" s="214">
        <v>15.6</v>
      </c>
      <c r="P339" s="214">
        <v>2.2000000000000002</v>
      </c>
      <c r="Q339" s="214">
        <v>79.5</v>
      </c>
      <c r="R339" s="214">
        <v>81.400000000000006</v>
      </c>
      <c r="S339" s="214">
        <v>82.2</v>
      </c>
      <c r="T339" s="214">
        <v>2.7</v>
      </c>
      <c r="U339" s="214">
        <v>50</v>
      </c>
      <c r="V339" s="214">
        <v>22300</v>
      </c>
      <c r="W339" s="214">
        <v>35000</v>
      </c>
      <c r="X339" s="214">
        <v>44500</v>
      </c>
    </row>
    <row r="340" spans="1:24" x14ac:dyDescent="0.25">
      <c r="A340" t="str">
        <f t="shared" si="6"/>
        <v>YAG10UKLevel 7MaleChemistryAll</v>
      </c>
      <c r="B340" s="214" t="s">
        <v>251</v>
      </c>
      <c r="C340" s="214" t="s">
        <v>252</v>
      </c>
      <c r="D340" s="214">
        <v>10</v>
      </c>
      <c r="E340" s="214" t="s">
        <v>35</v>
      </c>
      <c r="F340" s="214" t="s">
        <v>253</v>
      </c>
      <c r="G340" s="214" t="s">
        <v>22</v>
      </c>
      <c r="H340" s="214" t="s">
        <v>63</v>
      </c>
      <c r="I340" s="214" t="s">
        <v>20</v>
      </c>
      <c r="J340" s="214">
        <v>100</v>
      </c>
      <c r="K340" s="214">
        <v>95</v>
      </c>
      <c r="L340" s="214">
        <v>7.9</v>
      </c>
      <c r="M340" s="214">
        <v>7.6</v>
      </c>
      <c r="N340" s="214">
        <v>85</v>
      </c>
      <c r="O340" s="214">
        <v>10.7</v>
      </c>
      <c r="P340" s="214">
        <v>2.2999999999999998</v>
      </c>
      <c r="Q340" s="214">
        <v>80.2</v>
      </c>
      <c r="R340" s="214">
        <v>83.5</v>
      </c>
      <c r="S340" s="214">
        <v>87</v>
      </c>
      <c r="T340" s="214">
        <v>6.8</v>
      </c>
      <c r="U340" s="214">
        <v>65</v>
      </c>
      <c r="V340" s="214">
        <v>29600</v>
      </c>
      <c r="W340" s="214">
        <v>34700</v>
      </c>
      <c r="X340" s="214">
        <v>46400</v>
      </c>
    </row>
    <row r="341" spans="1:24" x14ac:dyDescent="0.25">
      <c r="A341" t="str">
        <f t="shared" si="6"/>
        <v>YAG10UKLevel 7FemaleCombined and general studiesAll</v>
      </c>
      <c r="B341" s="214" t="s">
        <v>251</v>
      </c>
      <c r="C341" s="214" t="s">
        <v>252</v>
      </c>
      <c r="D341" s="214">
        <v>10</v>
      </c>
      <c r="E341" s="214" t="s">
        <v>35</v>
      </c>
      <c r="F341" s="214" t="s">
        <v>253</v>
      </c>
      <c r="G341" s="214" t="s">
        <v>21</v>
      </c>
      <c r="H341" s="214" t="s">
        <v>103</v>
      </c>
      <c r="I341" s="214" t="s">
        <v>20</v>
      </c>
      <c r="J341" s="214">
        <v>255</v>
      </c>
      <c r="K341" s="214">
        <v>250</v>
      </c>
      <c r="L341" s="214">
        <v>7</v>
      </c>
      <c r="M341" s="214">
        <v>1.8</v>
      </c>
      <c r="N341" s="214">
        <v>230</v>
      </c>
      <c r="O341" s="214">
        <v>11.5</v>
      </c>
      <c r="P341" s="214">
        <v>2.2000000000000002</v>
      </c>
      <c r="Q341" s="214">
        <v>76.900000000000006</v>
      </c>
      <c r="R341" s="214">
        <v>85.8</v>
      </c>
      <c r="S341" s="214">
        <v>86.3</v>
      </c>
      <c r="T341" s="214">
        <v>9.5</v>
      </c>
      <c r="U341" s="214">
        <v>165</v>
      </c>
      <c r="V341" s="214">
        <v>11700</v>
      </c>
      <c r="W341" s="214">
        <v>25200</v>
      </c>
      <c r="X341" s="214">
        <v>36500</v>
      </c>
    </row>
    <row r="342" spans="1:24" x14ac:dyDescent="0.25">
      <c r="A342" t="str">
        <f t="shared" si="6"/>
        <v>YAG10UKLevel 7MaleCombined and general studiesAll</v>
      </c>
      <c r="B342" s="214" t="s">
        <v>251</v>
      </c>
      <c r="C342" s="214" t="s">
        <v>252</v>
      </c>
      <c r="D342" s="214">
        <v>10</v>
      </c>
      <c r="E342" s="214" t="s">
        <v>35</v>
      </c>
      <c r="F342" s="214" t="s">
        <v>253</v>
      </c>
      <c r="G342" s="214" t="s">
        <v>22</v>
      </c>
      <c r="H342" s="214" t="s">
        <v>103</v>
      </c>
      <c r="I342" s="214" t="s">
        <v>20</v>
      </c>
      <c r="J342" s="214">
        <v>175</v>
      </c>
      <c r="K342" s="214">
        <v>170</v>
      </c>
      <c r="L342" s="214">
        <v>6.1</v>
      </c>
      <c r="M342" s="214">
        <v>3.1</v>
      </c>
      <c r="N342" s="214">
        <v>160</v>
      </c>
      <c r="O342" s="214">
        <v>12.6</v>
      </c>
      <c r="P342" s="214">
        <v>4.4000000000000004</v>
      </c>
      <c r="Q342" s="214">
        <v>75.8</v>
      </c>
      <c r="R342" s="214">
        <v>82.1</v>
      </c>
      <c r="S342" s="214">
        <v>82.9</v>
      </c>
      <c r="T342" s="214">
        <v>7.2</v>
      </c>
      <c r="U342" s="214">
        <v>110</v>
      </c>
      <c r="V342" s="214">
        <v>18100</v>
      </c>
      <c r="W342" s="214">
        <v>33600</v>
      </c>
      <c r="X342" s="214">
        <v>48200</v>
      </c>
    </row>
    <row r="343" spans="1:24" x14ac:dyDescent="0.25">
      <c r="A343" t="str">
        <f t="shared" si="6"/>
        <v>YAG10UKLevel 7FemaleComputingAll</v>
      </c>
      <c r="B343" s="214" t="s">
        <v>251</v>
      </c>
      <c r="C343" s="214" t="s">
        <v>252</v>
      </c>
      <c r="D343" s="214">
        <v>10</v>
      </c>
      <c r="E343" s="214" t="s">
        <v>35</v>
      </c>
      <c r="F343" s="214" t="s">
        <v>253</v>
      </c>
      <c r="G343" s="214" t="s">
        <v>21</v>
      </c>
      <c r="H343" s="214" t="s">
        <v>71</v>
      </c>
      <c r="I343" s="214" t="s">
        <v>20</v>
      </c>
      <c r="J343" s="214">
        <v>460</v>
      </c>
      <c r="K343" s="214">
        <v>450</v>
      </c>
      <c r="L343" s="214">
        <v>7.7</v>
      </c>
      <c r="M343" s="214">
        <v>2.7</v>
      </c>
      <c r="N343" s="214">
        <v>415</v>
      </c>
      <c r="O343" s="214">
        <v>16.399999999999999</v>
      </c>
      <c r="P343" s="214">
        <v>4.3</v>
      </c>
      <c r="Q343" s="214">
        <v>72.5</v>
      </c>
      <c r="R343" s="214">
        <v>77.3</v>
      </c>
      <c r="S343" s="214">
        <v>79.3</v>
      </c>
      <c r="T343" s="214">
        <v>6.8</v>
      </c>
      <c r="U343" s="214">
        <v>280</v>
      </c>
      <c r="V343" s="214">
        <v>19300</v>
      </c>
      <c r="W343" s="214">
        <v>35800</v>
      </c>
      <c r="X343" s="214">
        <v>46700</v>
      </c>
    </row>
    <row r="344" spans="1:24" x14ac:dyDescent="0.25">
      <c r="A344" t="str">
        <f t="shared" si="6"/>
        <v>YAG10UKLevel 7MaleComputingAll</v>
      </c>
      <c r="B344" s="214" t="s">
        <v>251</v>
      </c>
      <c r="C344" s="214" t="s">
        <v>252</v>
      </c>
      <c r="D344" s="214">
        <v>10</v>
      </c>
      <c r="E344" s="214" t="s">
        <v>35</v>
      </c>
      <c r="F344" s="214" t="s">
        <v>253</v>
      </c>
      <c r="G344" s="214" t="s">
        <v>22</v>
      </c>
      <c r="H344" s="214" t="s">
        <v>71</v>
      </c>
      <c r="I344" s="214" t="s">
        <v>20</v>
      </c>
      <c r="J344" s="214">
        <v>1850</v>
      </c>
      <c r="K344" s="214">
        <v>1740</v>
      </c>
      <c r="L344" s="214">
        <v>5.9</v>
      </c>
      <c r="M344" s="214">
        <v>5.7</v>
      </c>
      <c r="N344" s="214">
        <v>1640</v>
      </c>
      <c r="O344" s="214">
        <v>16.600000000000001</v>
      </c>
      <c r="P344" s="214">
        <v>4.5999999999999996</v>
      </c>
      <c r="Q344" s="214">
        <v>74.2</v>
      </c>
      <c r="R344" s="214">
        <v>77.8</v>
      </c>
      <c r="S344" s="214">
        <v>78.8</v>
      </c>
      <c r="T344" s="214">
        <v>4.5999999999999996</v>
      </c>
      <c r="U344" s="214">
        <v>1145</v>
      </c>
      <c r="V344" s="214">
        <v>27700</v>
      </c>
      <c r="W344" s="214">
        <v>44200</v>
      </c>
      <c r="X344" s="214">
        <v>64600</v>
      </c>
    </row>
    <row r="345" spans="1:24" x14ac:dyDescent="0.25">
      <c r="A345" t="str">
        <f t="shared" si="6"/>
        <v>YAG10UKLevel 7FemaleCreative arts and designAll</v>
      </c>
      <c r="B345" s="214" t="s">
        <v>251</v>
      </c>
      <c r="C345" s="214" t="s">
        <v>252</v>
      </c>
      <c r="D345" s="214">
        <v>10</v>
      </c>
      <c r="E345" s="214" t="s">
        <v>35</v>
      </c>
      <c r="F345" s="214" t="s">
        <v>253</v>
      </c>
      <c r="G345" s="214" t="s">
        <v>21</v>
      </c>
      <c r="H345" s="214" t="s">
        <v>99</v>
      </c>
      <c r="I345" s="214" t="s">
        <v>20</v>
      </c>
      <c r="J345" s="214">
        <v>1295</v>
      </c>
      <c r="K345" s="214">
        <v>1250</v>
      </c>
      <c r="L345" s="214">
        <v>8.4</v>
      </c>
      <c r="M345" s="214">
        <v>3.3</v>
      </c>
      <c r="N345" s="214">
        <v>1145</v>
      </c>
      <c r="O345" s="214">
        <v>17.7</v>
      </c>
      <c r="P345" s="214">
        <v>6.6</v>
      </c>
      <c r="Q345" s="214">
        <v>68.900000000000006</v>
      </c>
      <c r="R345" s="214">
        <v>74.7</v>
      </c>
      <c r="S345" s="214">
        <v>75.599999999999994</v>
      </c>
      <c r="T345" s="214">
        <v>6.8</v>
      </c>
      <c r="U345" s="214">
        <v>695</v>
      </c>
      <c r="V345" s="214">
        <v>8800</v>
      </c>
      <c r="W345" s="214">
        <v>19000</v>
      </c>
      <c r="X345" s="214">
        <v>31000</v>
      </c>
    </row>
    <row r="346" spans="1:24" x14ac:dyDescent="0.25">
      <c r="A346" t="str">
        <f t="shared" si="6"/>
        <v>YAG10UKLevel 7MaleCreative arts and designAll</v>
      </c>
      <c r="B346" s="214" t="s">
        <v>251</v>
      </c>
      <c r="C346" s="214" t="s">
        <v>252</v>
      </c>
      <c r="D346" s="214">
        <v>10</v>
      </c>
      <c r="E346" s="214" t="s">
        <v>35</v>
      </c>
      <c r="F346" s="214" t="s">
        <v>253</v>
      </c>
      <c r="G346" s="214" t="s">
        <v>22</v>
      </c>
      <c r="H346" s="214" t="s">
        <v>99</v>
      </c>
      <c r="I346" s="214" t="s">
        <v>20</v>
      </c>
      <c r="J346" s="214">
        <v>810</v>
      </c>
      <c r="K346" s="214">
        <v>780</v>
      </c>
      <c r="L346" s="214">
        <v>4.5</v>
      </c>
      <c r="M346" s="214">
        <v>3.5</v>
      </c>
      <c r="N346" s="214">
        <v>745</v>
      </c>
      <c r="O346" s="214">
        <v>16.5</v>
      </c>
      <c r="P346" s="214">
        <v>6</v>
      </c>
      <c r="Q346" s="214">
        <v>72.7</v>
      </c>
      <c r="R346" s="214">
        <v>76.8</v>
      </c>
      <c r="S346" s="214">
        <v>77.5</v>
      </c>
      <c r="T346" s="214">
        <v>4.9000000000000004</v>
      </c>
      <c r="U346" s="214">
        <v>490</v>
      </c>
      <c r="V346" s="214">
        <v>12000</v>
      </c>
      <c r="W346" s="214">
        <v>25700</v>
      </c>
      <c r="X346" s="214">
        <v>39100</v>
      </c>
    </row>
    <row r="347" spans="1:24" x14ac:dyDescent="0.25">
      <c r="A347" t="str">
        <f t="shared" si="6"/>
        <v>YAG10UKLevel 7FemaleEconomicsAll</v>
      </c>
      <c r="B347" s="214" t="s">
        <v>251</v>
      </c>
      <c r="C347" s="214" t="s">
        <v>252</v>
      </c>
      <c r="D347" s="214">
        <v>10</v>
      </c>
      <c r="E347" s="214" t="s">
        <v>35</v>
      </c>
      <c r="F347" s="214" t="s">
        <v>253</v>
      </c>
      <c r="G347" s="214" t="s">
        <v>21</v>
      </c>
      <c r="H347" s="214" t="s">
        <v>79</v>
      </c>
      <c r="I347" s="214" t="s">
        <v>20</v>
      </c>
      <c r="J347" s="214">
        <v>205</v>
      </c>
      <c r="K347" s="214">
        <v>190</v>
      </c>
      <c r="L347" s="214">
        <v>9.8000000000000007</v>
      </c>
      <c r="M347" s="214">
        <v>7.6</v>
      </c>
      <c r="N347" s="214">
        <v>170</v>
      </c>
      <c r="O347" s="214">
        <v>21.7</v>
      </c>
      <c r="P347" s="214">
        <v>2.6</v>
      </c>
      <c r="Q347" s="214">
        <v>69.400000000000006</v>
      </c>
      <c r="R347" s="214">
        <v>74.900000000000006</v>
      </c>
      <c r="S347" s="214">
        <v>75.8</v>
      </c>
      <c r="T347" s="214">
        <v>6.4</v>
      </c>
      <c r="U347" s="214">
        <v>105</v>
      </c>
      <c r="V347" s="214">
        <v>28800</v>
      </c>
      <c r="W347" s="214">
        <v>44500</v>
      </c>
      <c r="X347" s="214">
        <v>64600</v>
      </c>
    </row>
    <row r="348" spans="1:24" x14ac:dyDescent="0.25">
      <c r="A348" t="str">
        <f t="shared" si="6"/>
        <v>YAG10UKLevel 7MaleEconomicsAll</v>
      </c>
      <c r="B348" s="214" t="s">
        <v>251</v>
      </c>
      <c r="C348" s="214" t="s">
        <v>252</v>
      </c>
      <c r="D348" s="214">
        <v>10</v>
      </c>
      <c r="E348" s="214" t="s">
        <v>35</v>
      </c>
      <c r="F348" s="214" t="s">
        <v>253</v>
      </c>
      <c r="G348" s="214" t="s">
        <v>22</v>
      </c>
      <c r="H348" s="214" t="s">
        <v>79</v>
      </c>
      <c r="I348" s="214" t="s">
        <v>20</v>
      </c>
      <c r="J348" s="214">
        <v>345</v>
      </c>
      <c r="K348" s="214">
        <v>315</v>
      </c>
      <c r="L348" s="214">
        <v>5.4</v>
      </c>
      <c r="M348" s="214">
        <v>8.1999999999999993</v>
      </c>
      <c r="N348" s="214">
        <v>300</v>
      </c>
      <c r="O348" s="214">
        <v>16</v>
      </c>
      <c r="P348" s="214">
        <v>5.7</v>
      </c>
      <c r="Q348" s="214">
        <v>75.5</v>
      </c>
      <c r="R348" s="214">
        <v>77.7</v>
      </c>
      <c r="S348" s="214">
        <v>78.3</v>
      </c>
      <c r="T348" s="214">
        <v>2.8</v>
      </c>
      <c r="U348" s="214">
        <v>210</v>
      </c>
      <c r="V348" s="214">
        <v>41200</v>
      </c>
      <c r="W348" s="214">
        <v>61300</v>
      </c>
      <c r="X348" s="214">
        <v>101500</v>
      </c>
    </row>
    <row r="349" spans="1:24" x14ac:dyDescent="0.25">
      <c r="A349" t="str">
        <f t="shared" si="6"/>
        <v>YAG10UKLevel 7FemaleEducation and teachingAll</v>
      </c>
      <c r="B349" s="214" t="s">
        <v>251</v>
      </c>
      <c r="C349" s="214" t="s">
        <v>252</v>
      </c>
      <c r="D349" s="214">
        <v>10</v>
      </c>
      <c r="E349" s="214" t="s">
        <v>35</v>
      </c>
      <c r="F349" s="214" t="s">
        <v>253</v>
      </c>
      <c r="G349" s="214" t="s">
        <v>21</v>
      </c>
      <c r="H349" s="214" t="s">
        <v>101</v>
      </c>
      <c r="I349" s="214" t="s">
        <v>20</v>
      </c>
      <c r="J349" s="214">
        <v>7550</v>
      </c>
      <c r="K349" s="214">
        <v>7370</v>
      </c>
      <c r="L349" s="214">
        <v>7.8</v>
      </c>
      <c r="M349" s="214">
        <v>2.4</v>
      </c>
      <c r="N349" s="214">
        <v>6790</v>
      </c>
      <c r="O349" s="214">
        <v>13.3</v>
      </c>
      <c r="P349" s="214">
        <v>3.9</v>
      </c>
      <c r="Q349" s="214">
        <v>76.2</v>
      </c>
      <c r="R349" s="214">
        <v>81.599999999999994</v>
      </c>
      <c r="S349" s="214">
        <v>82.8</v>
      </c>
      <c r="T349" s="214">
        <v>6.6</v>
      </c>
      <c r="U349" s="214">
        <v>4735</v>
      </c>
      <c r="V349" s="214">
        <v>16800</v>
      </c>
      <c r="W349" s="214">
        <v>31000</v>
      </c>
      <c r="X349" s="214">
        <v>43100</v>
      </c>
    </row>
    <row r="350" spans="1:24" x14ac:dyDescent="0.25">
      <c r="A350" t="str">
        <f t="shared" si="6"/>
        <v>YAG10UKLevel 7MaleEducation and teachingAll</v>
      </c>
      <c r="B350" s="214" t="s">
        <v>251</v>
      </c>
      <c r="C350" s="214" t="s">
        <v>252</v>
      </c>
      <c r="D350" s="214">
        <v>10</v>
      </c>
      <c r="E350" s="214" t="s">
        <v>35</v>
      </c>
      <c r="F350" s="214" t="s">
        <v>253</v>
      </c>
      <c r="G350" s="214" t="s">
        <v>22</v>
      </c>
      <c r="H350" s="214" t="s">
        <v>101</v>
      </c>
      <c r="I350" s="214" t="s">
        <v>20</v>
      </c>
      <c r="J350" s="214">
        <v>2665</v>
      </c>
      <c r="K350" s="214">
        <v>2550</v>
      </c>
      <c r="L350" s="214">
        <v>5.2</v>
      </c>
      <c r="M350" s="214">
        <v>4.4000000000000004</v>
      </c>
      <c r="N350" s="214">
        <v>2415</v>
      </c>
      <c r="O350" s="214">
        <v>9.6999999999999993</v>
      </c>
      <c r="P350" s="214">
        <v>3.2</v>
      </c>
      <c r="Q350" s="214">
        <v>79.599999999999994</v>
      </c>
      <c r="R350" s="214">
        <v>86.2</v>
      </c>
      <c r="S350" s="214">
        <v>87.1</v>
      </c>
      <c r="T350" s="214">
        <v>7.5</v>
      </c>
      <c r="U350" s="214">
        <v>1800</v>
      </c>
      <c r="V350" s="214">
        <v>28500</v>
      </c>
      <c r="W350" s="214">
        <v>42300</v>
      </c>
      <c r="X350" s="214">
        <v>52900</v>
      </c>
    </row>
    <row r="351" spans="1:24" x14ac:dyDescent="0.25">
      <c r="A351" t="str">
        <f t="shared" si="6"/>
        <v>YAG10UKLevel 7FemaleEngineeringAll</v>
      </c>
      <c r="B351" s="214" t="s">
        <v>251</v>
      </c>
      <c r="C351" s="214" t="s">
        <v>252</v>
      </c>
      <c r="D351" s="214">
        <v>10</v>
      </c>
      <c r="E351" s="214" t="s">
        <v>35</v>
      </c>
      <c r="F351" s="214" t="s">
        <v>253</v>
      </c>
      <c r="G351" s="214" t="s">
        <v>21</v>
      </c>
      <c r="H351" s="214" t="s">
        <v>68</v>
      </c>
      <c r="I351" s="214" t="s">
        <v>20</v>
      </c>
      <c r="J351" s="214">
        <v>430</v>
      </c>
      <c r="K351" s="214">
        <v>405</v>
      </c>
      <c r="L351" s="214">
        <v>15.6</v>
      </c>
      <c r="M351" s="214">
        <v>5.4</v>
      </c>
      <c r="N351" s="214">
        <v>340</v>
      </c>
      <c r="O351" s="214">
        <v>16.899999999999999</v>
      </c>
      <c r="P351" s="214">
        <v>4.7</v>
      </c>
      <c r="Q351" s="214">
        <v>74.400000000000006</v>
      </c>
      <c r="R351" s="214">
        <v>76.8</v>
      </c>
      <c r="S351" s="214">
        <v>78.400000000000006</v>
      </c>
      <c r="T351" s="214">
        <v>4</v>
      </c>
      <c r="U351" s="214">
        <v>240</v>
      </c>
      <c r="V351" s="214">
        <v>18600</v>
      </c>
      <c r="W351" s="214">
        <v>32800</v>
      </c>
      <c r="X351" s="214">
        <v>47100</v>
      </c>
    </row>
    <row r="352" spans="1:24" x14ac:dyDescent="0.25">
      <c r="A352" t="str">
        <f t="shared" si="6"/>
        <v>YAG10UKLevel 7MaleEngineeringAll</v>
      </c>
      <c r="B352" s="214" t="s">
        <v>251</v>
      </c>
      <c r="C352" s="214" t="s">
        <v>252</v>
      </c>
      <c r="D352" s="214">
        <v>10</v>
      </c>
      <c r="E352" s="214" t="s">
        <v>35</v>
      </c>
      <c r="F352" s="214" t="s">
        <v>253</v>
      </c>
      <c r="G352" s="214" t="s">
        <v>22</v>
      </c>
      <c r="H352" s="214" t="s">
        <v>68</v>
      </c>
      <c r="I352" s="214" t="s">
        <v>20</v>
      </c>
      <c r="J352" s="214">
        <v>1905</v>
      </c>
      <c r="K352" s="214">
        <v>1790</v>
      </c>
      <c r="L352" s="214">
        <v>7.1</v>
      </c>
      <c r="M352" s="214">
        <v>6</v>
      </c>
      <c r="N352" s="214">
        <v>1665</v>
      </c>
      <c r="O352" s="214">
        <v>16.5</v>
      </c>
      <c r="P352" s="214">
        <v>3.3</v>
      </c>
      <c r="Q352" s="214">
        <v>75.8</v>
      </c>
      <c r="R352" s="214">
        <v>79.2</v>
      </c>
      <c r="S352" s="214">
        <v>80.2</v>
      </c>
      <c r="T352" s="214">
        <v>4.4000000000000004</v>
      </c>
      <c r="U352" s="214">
        <v>1200</v>
      </c>
      <c r="V352" s="214">
        <v>32100</v>
      </c>
      <c r="W352" s="214">
        <v>48500</v>
      </c>
      <c r="X352" s="214">
        <v>67200</v>
      </c>
    </row>
    <row r="353" spans="1:24" x14ac:dyDescent="0.25">
      <c r="A353" t="str">
        <f t="shared" si="6"/>
        <v>YAG10UKLevel 7FemaleEnglish studiesAll</v>
      </c>
      <c r="B353" s="214" t="s">
        <v>251</v>
      </c>
      <c r="C353" s="214" t="s">
        <v>252</v>
      </c>
      <c r="D353" s="214">
        <v>10</v>
      </c>
      <c r="E353" s="214" t="s">
        <v>35</v>
      </c>
      <c r="F353" s="214" t="s">
        <v>253</v>
      </c>
      <c r="G353" s="214" t="s">
        <v>21</v>
      </c>
      <c r="H353" s="214" t="s">
        <v>90</v>
      </c>
      <c r="I353" s="214" t="s">
        <v>20</v>
      </c>
      <c r="J353" s="214">
        <v>1085</v>
      </c>
      <c r="K353" s="214">
        <v>1060</v>
      </c>
      <c r="L353" s="214">
        <v>8.6</v>
      </c>
      <c r="M353" s="214">
        <v>2.2999999999999998</v>
      </c>
      <c r="N353" s="214">
        <v>970</v>
      </c>
      <c r="O353" s="214">
        <v>16.899999999999999</v>
      </c>
      <c r="P353" s="214">
        <v>5.9</v>
      </c>
      <c r="Q353" s="214">
        <v>70</v>
      </c>
      <c r="R353" s="214">
        <v>76.3</v>
      </c>
      <c r="S353" s="214">
        <v>77.2</v>
      </c>
      <c r="T353" s="214">
        <v>7.2</v>
      </c>
      <c r="U353" s="214">
        <v>610</v>
      </c>
      <c r="V353" s="214">
        <v>12000</v>
      </c>
      <c r="W353" s="214">
        <v>24800</v>
      </c>
      <c r="X353" s="214">
        <v>37200</v>
      </c>
    </row>
    <row r="354" spans="1:24" x14ac:dyDescent="0.25">
      <c r="A354" t="str">
        <f t="shared" si="6"/>
        <v>YAG10UKLevel 7MaleEnglish studiesAll</v>
      </c>
      <c r="B354" s="214" t="s">
        <v>251</v>
      </c>
      <c r="C354" s="214" t="s">
        <v>252</v>
      </c>
      <c r="D354" s="214">
        <v>10</v>
      </c>
      <c r="E354" s="214" t="s">
        <v>35</v>
      </c>
      <c r="F354" s="214" t="s">
        <v>253</v>
      </c>
      <c r="G354" s="214" t="s">
        <v>22</v>
      </c>
      <c r="H354" s="214" t="s">
        <v>90</v>
      </c>
      <c r="I354" s="214" t="s">
        <v>20</v>
      </c>
      <c r="J354" s="214">
        <v>605</v>
      </c>
      <c r="K354" s="214">
        <v>585</v>
      </c>
      <c r="L354" s="214">
        <v>3.7</v>
      </c>
      <c r="M354" s="214">
        <v>3.5</v>
      </c>
      <c r="N354" s="214">
        <v>565</v>
      </c>
      <c r="O354" s="214">
        <v>14.2</v>
      </c>
      <c r="P354" s="214">
        <v>6.9</v>
      </c>
      <c r="Q354" s="214">
        <v>73.5</v>
      </c>
      <c r="R354" s="214">
        <v>78.099999999999994</v>
      </c>
      <c r="S354" s="214">
        <v>78.900000000000006</v>
      </c>
      <c r="T354" s="214">
        <v>5.4</v>
      </c>
      <c r="U354" s="214">
        <v>375</v>
      </c>
      <c r="V354" s="214">
        <v>19000</v>
      </c>
      <c r="W354" s="214">
        <v>32500</v>
      </c>
      <c r="X354" s="214">
        <v>45600</v>
      </c>
    </row>
    <row r="355" spans="1:24" x14ac:dyDescent="0.25">
      <c r="A355" t="str">
        <f t="shared" si="6"/>
        <v>YAG10UKLevel 7FemaleGeneral, applied and forensic sciencesAll</v>
      </c>
      <c r="B355" s="214" t="s">
        <v>251</v>
      </c>
      <c r="C355" s="214" t="s">
        <v>252</v>
      </c>
      <c r="D355" s="214">
        <v>10</v>
      </c>
      <c r="E355" s="214" t="s">
        <v>35</v>
      </c>
      <c r="F355" s="214" t="s">
        <v>253</v>
      </c>
      <c r="G355" s="214" t="s">
        <v>21</v>
      </c>
      <c r="H355" s="214" t="s">
        <v>143</v>
      </c>
      <c r="I355" s="214" t="s">
        <v>20</v>
      </c>
      <c r="J355" s="214">
        <v>265</v>
      </c>
      <c r="K355" s="214">
        <v>260</v>
      </c>
      <c r="L355" s="214">
        <v>7</v>
      </c>
      <c r="M355" s="214">
        <v>2.2999999999999998</v>
      </c>
      <c r="N355" s="214">
        <v>240</v>
      </c>
      <c r="O355" s="214">
        <v>10.8</v>
      </c>
      <c r="P355" s="214">
        <v>5.4</v>
      </c>
      <c r="Q355" s="214">
        <v>74.7</v>
      </c>
      <c r="R355" s="214">
        <v>81.3</v>
      </c>
      <c r="S355" s="214">
        <v>83.8</v>
      </c>
      <c r="T355" s="214">
        <v>9.1</v>
      </c>
      <c r="U355" s="214">
        <v>165</v>
      </c>
      <c r="V355" s="214">
        <v>16800</v>
      </c>
      <c r="W355" s="214">
        <v>28800</v>
      </c>
      <c r="X355" s="214">
        <v>38000</v>
      </c>
    </row>
    <row r="356" spans="1:24" x14ac:dyDescent="0.25">
      <c r="A356" t="str">
        <f t="shared" si="6"/>
        <v>YAG10UKLevel 7MaleGeneral, applied and forensic sciencesAll</v>
      </c>
      <c r="B356" s="214" t="s">
        <v>251</v>
      </c>
      <c r="C356" s="214" t="s">
        <v>252</v>
      </c>
      <c r="D356" s="214">
        <v>10</v>
      </c>
      <c r="E356" s="214" t="s">
        <v>35</v>
      </c>
      <c r="F356" s="214" t="s">
        <v>253</v>
      </c>
      <c r="G356" s="214" t="s">
        <v>22</v>
      </c>
      <c r="H356" s="214" t="s">
        <v>143</v>
      </c>
      <c r="I356" s="214" t="s">
        <v>20</v>
      </c>
      <c r="J356" s="214">
        <v>155</v>
      </c>
      <c r="K356" s="214">
        <v>150</v>
      </c>
      <c r="L356" s="214">
        <v>4.7</v>
      </c>
      <c r="M356" s="214">
        <v>5.7</v>
      </c>
      <c r="N356" s="214">
        <v>140</v>
      </c>
      <c r="O356" s="214">
        <v>13.5</v>
      </c>
      <c r="P356" s="214">
        <v>7.1</v>
      </c>
      <c r="Q356" s="214">
        <v>73</v>
      </c>
      <c r="R356" s="214">
        <v>78.7</v>
      </c>
      <c r="S356" s="214">
        <v>79.400000000000006</v>
      </c>
      <c r="T356" s="214">
        <v>6.4</v>
      </c>
      <c r="U356" s="214">
        <v>100</v>
      </c>
      <c r="V356" s="214">
        <v>19300</v>
      </c>
      <c r="W356" s="214">
        <v>33400</v>
      </c>
      <c r="X356" s="214">
        <v>46000</v>
      </c>
    </row>
    <row r="357" spans="1:24" x14ac:dyDescent="0.25">
      <c r="A357" t="str">
        <f t="shared" si="6"/>
        <v>YAG10UKLevel 7FemaleGeography, earth and environmental studiesAll</v>
      </c>
      <c r="B357" s="214" t="s">
        <v>251</v>
      </c>
      <c r="C357" s="214" t="s">
        <v>252</v>
      </c>
      <c r="D357" s="214">
        <v>10</v>
      </c>
      <c r="E357" s="214" t="s">
        <v>35</v>
      </c>
      <c r="F357" s="214" t="s">
        <v>253</v>
      </c>
      <c r="G357" s="214" t="s">
        <v>21</v>
      </c>
      <c r="H357" s="214" t="s">
        <v>144</v>
      </c>
      <c r="I357" s="214" t="s">
        <v>20</v>
      </c>
      <c r="J357" s="214">
        <v>635</v>
      </c>
      <c r="K357" s="214">
        <v>595</v>
      </c>
      <c r="L357" s="214">
        <v>9</v>
      </c>
      <c r="M357" s="214">
        <v>5.6</v>
      </c>
      <c r="N357" s="214">
        <v>545</v>
      </c>
      <c r="O357" s="214">
        <v>14.4</v>
      </c>
      <c r="P357" s="214">
        <v>3.2</v>
      </c>
      <c r="Q357" s="214">
        <v>77</v>
      </c>
      <c r="R357" s="214">
        <v>81.7</v>
      </c>
      <c r="S357" s="214">
        <v>82.4</v>
      </c>
      <c r="T357" s="214">
        <v>5.3</v>
      </c>
      <c r="U357" s="214">
        <v>390</v>
      </c>
      <c r="V357" s="214">
        <v>20100</v>
      </c>
      <c r="W357" s="214">
        <v>32800</v>
      </c>
      <c r="X357" s="214">
        <v>42300</v>
      </c>
    </row>
    <row r="358" spans="1:24" x14ac:dyDescent="0.25">
      <c r="A358" t="str">
        <f t="shared" si="6"/>
        <v>YAG10UKLevel 7MaleGeography, earth and environmental studiesAll</v>
      </c>
      <c r="B358" s="214" t="s">
        <v>251</v>
      </c>
      <c r="C358" s="214" t="s">
        <v>252</v>
      </c>
      <c r="D358" s="214">
        <v>10</v>
      </c>
      <c r="E358" s="214" t="s">
        <v>35</v>
      </c>
      <c r="F358" s="214" t="s">
        <v>253</v>
      </c>
      <c r="G358" s="214" t="s">
        <v>22</v>
      </c>
      <c r="H358" s="214" t="s">
        <v>144</v>
      </c>
      <c r="I358" s="214" t="s">
        <v>20</v>
      </c>
      <c r="J358" s="214">
        <v>710</v>
      </c>
      <c r="K358" s="214">
        <v>655</v>
      </c>
      <c r="L358" s="214">
        <v>2.2999999999999998</v>
      </c>
      <c r="M358" s="214">
        <v>7.9</v>
      </c>
      <c r="N358" s="214">
        <v>640</v>
      </c>
      <c r="O358" s="214">
        <v>12.4</v>
      </c>
      <c r="P358" s="214">
        <v>3.8</v>
      </c>
      <c r="Q358" s="214">
        <v>78</v>
      </c>
      <c r="R358" s="214">
        <v>82.1</v>
      </c>
      <c r="S358" s="214">
        <v>83.8</v>
      </c>
      <c r="T358" s="214">
        <v>5.9</v>
      </c>
      <c r="U358" s="214">
        <v>460</v>
      </c>
      <c r="V358" s="214">
        <v>28800</v>
      </c>
      <c r="W358" s="214">
        <v>38000</v>
      </c>
      <c r="X358" s="214">
        <v>51100</v>
      </c>
    </row>
    <row r="359" spans="1:24" x14ac:dyDescent="0.25">
      <c r="A359" t="str">
        <f t="shared" si="6"/>
        <v>YAG10UKLevel 7FemaleHealth and social careAll</v>
      </c>
      <c r="B359" s="214" t="s">
        <v>251</v>
      </c>
      <c r="C359" s="214" t="s">
        <v>252</v>
      </c>
      <c r="D359" s="214">
        <v>10</v>
      </c>
      <c r="E359" s="214" t="s">
        <v>35</v>
      </c>
      <c r="F359" s="214" t="s">
        <v>253</v>
      </c>
      <c r="G359" s="214" t="s">
        <v>21</v>
      </c>
      <c r="H359" s="214" t="s">
        <v>83</v>
      </c>
      <c r="I359" s="214" t="s">
        <v>20</v>
      </c>
      <c r="J359" s="214">
        <v>1755</v>
      </c>
      <c r="K359" s="214">
        <v>1725</v>
      </c>
      <c r="L359" s="214">
        <v>6.9</v>
      </c>
      <c r="M359" s="214">
        <v>1.6</v>
      </c>
      <c r="N359" s="214">
        <v>1605</v>
      </c>
      <c r="O359" s="214">
        <v>9.4</v>
      </c>
      <c r="P359" s="214">
        <v>4.8</v>
      </c>
      <c r="Q359" s="214">
        <v>77.900000000000006</v>
      </c>
      <c r="R359" s="214">
        <v>84.9</v>
      </c>
      <c r="S359" s="214">
        <v>85.9</v>
      </c>
      <c r="T359" s="214">
        <v>7.9</v>
      </c>
      <c r="U359" s="214">
        <v>1185</v>
      </c>
      <c r="V359" s="214">
        <v>18200</v>
      </c>
      <c r="W359" s="214">
        <v>30700</v>
      </c>
      <c r="X359" s="214">
        <v>39800</v>
      </c>
    </row>
    <row r="360" spans="1:24" x14ac:dyDescent="0.25">
      <c r="A360" t="str">
        <f t="shared" si="6"/>
        <v>YAG10UKLevel 7MaleHealth and social careAll</v>
      </c>
      <c r="B360" s="214" t="s">
        <v>251</v>
      </c>
      <c r="C360" s="214" t="s">
        <v>252</v>
      </c>
      <c r="D360" s="214">
        <v>10</v>
      </c>
      <c r="E360" s="214" t="s">
        <v>35</v>
      </c>
      <c r="F360" s="214" t="s">
        <v>253</v>
      </c>
      <c r="G360" s="214" t="s">
        <v>22</v>
      </c>
      <c r="H360" s="214" t="s">
        <v>83</v>
      </c>
      <c r="I360" s="214" t="s">
        <v>20</v>
      </c>
      <c r="J360" s="214">
        <v>445</v>
      </c>
      <c r="K360" s="214">
        <v>430</v>
      </c>
      <c r="L360" s="214">
        <v>3.5</v>
      </c>
      <c r="M360" s="214">
        <v>2.9</v>
      </c>
      <c r="N360" s="214">
        <v>415</v>
      </c>
      <c r="O360" s="214">
        <v>9.3000000000000007</v>
      </c>
      <c r="P360" s="214">
        <v>2.6</v>
      </c>
      <c r="Q360" s="214">
        <v>74.400000000000006</v>
      </c>
      <c r="R360" s="214">
        <v>86.1</v>
      </c>
      <c r="S360" s="214">
        <v>88</v>
      </c>
      <c r="T360" s="214">
        <v>13.7</v>
      </c>
      <c r="U360" s="214">
        <v>290</v>
      </c>
      <c r="V360" s="214">
        <v>22600</v>
      </c>
      <c r="W360" s="214">
        <v>33900</v>
      </c>
      <c r="X360" s="214">
        <v>43400</v>
      </c>
    </row>
    <row r="361" spans="1:24" x14ac:dyDescent="0.25">
      <c r="A361" t="str">
        <f t="shared" si="6"/>
        <v>YAG10UKLevel 7FemaleHistory and archaeologyAll</v>
      </c>
      <c r="B361" s="214" t="s">
        <v>251</v>
      </c>
      <c r="C361" s="214" t="s">
        <v>252</v>
      </c>
      <c r="D361" s="214">
        <v>10</v>
      </c>
      <c r="E361" s="214" t="s">
        <v>35</v>
      </c>
      <c r="F361" s="214" t="s">
        <v>253</v>
      </c>
      <c r="G361" s="214" t="s">
        <v>21</v>
      </c>
      <c r="H361" s="214" t="s">
        <v>95</v>
      </c>
      <c r="I361" s="214" t="s">
        <v>20</v>
      </c>
      <c r="J361" s="214">
        <v>1155</v>
      </c>
      <c r="K361" s="214">
        <v>1130</v>
      </c>
      <c r="L361" s="214">
        <v>6.3</v>
      </c>
      <c r="M361" s="214">
        <v>2.2999999999999998</v>
      </c>
      <c r="N361" s="214">
        <v>1060</v>
      </c>
      <c r="O361" s="214">
        <v>18.100000000000001</v>
      </c>
      <c r="P361" s="214">
        <v>4.2</v>
      </c>
      <c r="Q361" s="214">
        <v>71.099999999999994</v>
      </c>
      <c r="R361" s="214">
        <v>75.900000000000006</v>
      </c>
      <c r="S361" s="214">
        <v>77.7</v>
      </c>
      <c r="T361" s="214">
        <v>6.6</v>
      </c>
      <c r="U361" s="214">
        <v>670</v>
      </c>
      <c r="V361" s="214">
        <v>12000</v>
      </c>
      <c r="W361" s="214">
        <v>25600</v>
      </c>
      <c r="X361" s="214">
        <v>37600</v>
      </c>
    </row>
    <row r="362" spans="1:24" x14ac:dyDescent="0.25">
      <c r="A362" t="str">
        <f t="shared" si="6"/>
        <v>YAG10UKLevel 7MaleHistory and archaeologyAll</v>
      </c>
      <c r="B362" s="214" t="s">
        <v>251</v>
      </c>
      <c r="C362" s="214" t="s">
        <v>252</v>
      </c>
      <c r="D362" s="214">
        <v>10</v>
      </c>
      <c r="E362" s="214" t="s">
        <v>35</v>
      </c>
      <c r="F362" s="214" t="s">
        <v>253</v>
      </c>
      <c r="G362" s="214" t="s">
        <v>22</v>
      </c>
      <c r="H362" s="214" t="s">
        <v>95</v>
      </c>
      <c r="I362" s="214" t="s">
        <v>20</v>
      </c>
      <c r="J362" s="214">
        <v>910</v>
      </c>
      <c r="K362" s="214">
        <v>880</v>
      </c>
      <c r="L362" s="214">
        <v>1.9</v>
      </c>
      <c r="M362" s="214">
        <v>3.5</v>
      </c>
      <c r="N362" s="214">
        <v>865</v>
      </c>
      <c r="O362" s="214">
        <v>18.100000000000001</v>
      </c>
      <c r="P362" s="214">
        <v>4.2</v>
      </c>
      <c r="Q362" s="214">
        <v>71.8</v>
      </c>
      <c r="R362" s="214">
        <v>77</v>
      </c>
      <c r="S362" s="214">
        <v>77.7</v>
      </c>
      <c r="T362" s="214">
        <v>5.9</v>
      </c>
      <c r="U362" s="214">
        <v>575</v>
      </c>
      <c r="V362" s="214">
        <v>21900</v>
      </c>
      <c r="W362" s="214">
        <v>33200</v>
      </c>
      <c r="X362" s="214">
        <v>46700</v>
      </c>
    </row>
    <row r="363" spans="1:24" x14ac:dyDescent="0.25">
      <c r="A363" t="str">
        <f t="shared" si="6"/>
        <v>YAG10UKLevel 7FemaleLanguages and area studiesAll</v>
      </c>
      <c r="B363" s="214" t="s">
        <v>251</v>
      </c>
      <c r="C363" s="214" t="s">
        <v>252</v>
      </c>
      <c r="D363" s="214">
        <v>10</v>
      </c>
      <c r="E363" s="214" t="s">
        <v>35</v>
      </c>
      <c r="F363" s="214" t="s">
        <v>253</v>
      </c>
      <c r="G363" s="214" t="s">
        <v>21</v>
      </c>
      <c r="H363" s="214" t="s">
        <v>168</v>
      </c>
      <c r="I363" s="214" t="s">
        <v>20</v>
      </c>
      <c r="J363" s="214">
        <v>590</v>
      </c>
      <c r="K363" s="214">
        <v>555</v>
      </c>
      <c r="L363" s="214">
        <v>10.9</v>
      </c>
      <c r="M363" s="214">
        <v>6.5</v>
      </c>
      <c r="N363" s="214">
        <v>495</v>
      </c>
      <c r="O363" s="214">
        <v>22.7</v>
      </c>
      <c r="P363" s="214">
        <v>5.8</v>
      </c>
      <c r="Q363" s="214">
        <v>66.7</v>
      </c>
      <c r="R363" s="214">
        <v>70.599999999999994</v>
      </c>
      <c r="S363" s="214">
        <v>71.5</v>
      </c>
      <c r="T363" s="214">
        <v>4.9000000000000004</v>
      </c>
      <c r="U363" s="214">
        <v>285</v>
      </c>
      <c r="V363" s="214">
        <v>12400</v>
      </c>
      <c r="W363" s="214">
        <v>23900</v>
      </c>
      <c r="X363" s="214">
        <v>36900</v>
      </c>
    </row>
    <row r="364" spans="1:24" x14ac:dyDescent="0.25">
      <c r="A364" t="str">
        <f t="shared" si="6"/>
        <v>YAG10UKLevel 7MaleLanguages and area studiesAll</v>
      </c>
      <c r="B364" s="214" t="s">
        <v>251</v>
      </c>
      <c r="C364" s="214" t="s">
        <v>252</v>
      </c>
      <c r="D364" s="214">
        <v>10</v>
      </c>
      <c r="E364" s="214" t="s">
        <v>35</v>
      </c>
      <c r="F364" s="214" t="s">
        <v>253</v>
      </c>
      <c r="G364" s="214" t="s">
        <v>22</v>
      </c>
      <c r="H364" s="214" t="s">
        <v>168</v>
      </c>
      <c r="I364" s="214" t="s">
        <v>20</v>
      </c>
      <c r="J364" s="214">
        <v>335</v>
      </c>
      <c r="K364" s="214">
        <v>310</v>
      </c>
      <c r="L364" s="214">
        <v>5.6</v>
      </c>
      <c r="M364" s="214">
        <v>8.1</v>
      </c>
      <c r="N364" s="214">
        <v>290</v>
      </c>
      <c r="O364" s="214">
        <v>20.3</v>
      </c>
      <c r="P364" s="214">
        <v>5.0999999999999996</v>
      </c>
      <c r="Q364" s="214">
        <v>66.3</v>
      </c>
      <c r="R364" s="214">
        <v>73.5</v>
      </c>
      <c r="S364" s="214">
        <v>74.599999999999994</v>
      </c>
      <c r="T364" s="214">
        <v>8.3000000000000007</v>
      </c>
      <c r="U364" s="214">
        <v>180</v>
      </c>
      <c r="V364" s="214">
        <v>19300</v>
      </c>
      <c r="W364" s="214">
        <v>34300</v>
      </c>
      <c r="X364" s="214">
        <v>50400</v>
      </c>
    </row>
    <row r="365" spans="1:24" x14ac:dyDescent="0.25">
      <c r="A365" t="str">
        <f t="shared" si="6"/>
        <v>YAG10UKLevel 7FemaleLawAll</v>
      </c>
      <c r="B365" s="214" t="s">
        <v>251</v>
      </c>
      <c r="C365" s="214" t="s">
        <v>252</v>
      </c>
      <c r="D365" s="214">
        <v>10</v>
      </c>
      <c r="E365" s="214" t="s">
        <v>35</v>
      </c>
      <c r="F365" s="214" t="s">
        <v>253</v>
      </c>
      <c r="G365" s="214" t="s">
        <v>21</v>
      </c>
      <c r="H365" s="214" t="s">
        <v>85</v>
      </c>
      <c r="I365" s="214" t="s">
        <v>20</v>
      </c>
      <c r="J365" s="214">
        <v>2960</v>
      </c>
      <c r="K365" s="214">
        <v>2890</v>
      </c>
      <c r="L365" s="214">
        <v>9.6</v>
      </c>
      <c r="M365" s="214">
        <v>2.2999999999999998</v>
      </c>
      <c r="N365" s="214">
        <v>2610</v>
      </c>
      <c r="O365" s="214">
        <v>12</v>
      </c>
      <c r="P365" s="214">
        <v>4.5</v>
      </c>
      <c r="Q365" s="214">
        <v>79.8</v>
      </c>
      <c r="R365" s="214">
        <v>82.8</v>
      </c>
      <c r="S365" s="214">
        <v>83.5</v>
      </c>
      <c r="T365" s="214">
        <v>3.7</v>
      </c>
      <c r="U365" s="214">
        <v>1965</v>
      </c>
      <c r="V365" s="214">
        <v>22300</v>
      </c>
      <c r="W365" s="214">
        <v>36500</v>
      </c>
      <c r="X365" s="214">
        <v>53300</v>
      </c>
    </row>
    <row r="366" spans="1:24" x14ac:dyDescent="0.25">
      <c r="A366" t="str">
        <f t="shared" si="6"/>
        <v>YAG10UKLevel 7MaleLawAll</v>
      </c>
      <c r="B366" s="214" t="s">
        <v>251</v>
      </c>
      <c r="C366" s="214" t="s">
        <v>252</v>
      </c>
      <c r="D366" s="214">
        <v>10</v>
      </c>
      <c r="E366" s="214" t="s">
        <v>35</v>
      </c>
      <c r="F366" s="214" t="s">
        <v>253</v>
      </c>
      <c r="G366" s="214" t="s">
        <v>22</v>
      </c>
      <c r="H366" s="214" t="s">
        <v>85</v>
      </c>
      <c r="I366" s="214" t="s">
        <v>20</v>
      </c>
      <c r="J366" s="214">
        <v>2260</v>
      </c>
      <c r="K366" s="214">
        <v>2175</v>
      </c>
      <c r="L366" s="214">
        <v>5</v>
      </c>
      <c r="M366" s="214">
        <v>3.8</v>
      </c>
      <c r="N366" s="214">
        <v>2065</v>
      </c>
      <c r="O366" s="214">
        <v>14.6</v>
      </c>
      <c r="P366" s="214">
        <v>3.3</v>
      </c>
      <c r="Q366" s="214">
        <v>78</v>
      </c>
      <c r="R366" s="214">
        <v>81.3</v>
      </c>
      <c r="S366" s="214">
        <v>82.1</v>
      </c>
      <c r="T366" s="214">
        <v>4.0999999999999996</v>
      </c>
      <c r="U366" s="214">
        <v>1485</v>
      </c>
      <c r="V366" s="214">
        <v>31000</v>
      </c>
      <c r="W366" s="214">
        <v>47900</v>
      </c>
      <c r="X366" s="214">
        <v>83000</v>
      </c>
    </row>
    <row r="367" spans="1:24" x14ac:dyDescent="0.25">
      <c r="A367" t="str">
        <f t="shared" si="6"/>
        <v>YAG10UKLevel 7FemaleMaterials and technologyAll</v>
      </c>
      <c r="B367" s="214" t="s">
        <v>251</v>
      </c>
      <c r="C367" s="214" t="s">
        <v>252</v>
      </c>
      <c r="D367" s="214">
        <v>10</v>
      </c>
      <c r="E367" s="214" t="s">
        <v>35</v>
      </c>
      <c r="F367" s="214" t="s">
        <v>253</v>
      </c>
      <c r="G367" s="214" t="s">
        <v>21</v>
      </c>
      <c r="H367" s="214" t="s">
        <v>145</v>
      </c>
      <c r="I367" s="214" t="s">
        <v>20</v>
      </c>
      <c r="J367" s="214">
        <v>250</v>
      </c>
      <c r="K367" s="214">
        <v>235</v>
      </c>
      <c r="L367" s="214">
        <v>11.1</v>
      </c>
      <c r="M367" s="214">
        <v>5.6</v>
      </c>
      <c r="N367" s="214">
        <v>210</v>
      </c>
      <c r="O367" s="214">
        <v>16</v>
      </c>
      <c r="P367" s="214">
        <v>4.8</v>
      </c>
      <c r="Q367" s="214">
        <v>70.900000000000006</v>
      </c>
      <c r="R367" s="214">
        <v>77.599999999999994</v>
      </c>
      <c r="S367" s="214">
        <v>79.2</v>
      </c>
      <c r="T367" s="214">
        <v>8.3000000000000007</v>
      </c>
      <c r="U367" s="214">
        <v>135</v>
      </c>
      <c r="V367" s="214">
        <v>21200</v>
      </c>
      <c r="W367" s="214">
        <v>33600</v>
      </c>
      <c r="X367" s="214">
        <v>46400</v>
      </c>
    </row>
    <row r="368" spans="1:24" x14ac:dyDescent="0.25">
      <c r="A368" t="str">
        <f t="shared" si="6"/>
        <v>YAG10UKLevel 7MaleMaterials and technologyAll</v>
      </c>
      <c r="B368" s="214" t="s">
        <v>251</v>
      </c>
      <c r="C368" s="214" t="s">
        <v>252</v>
      </c>
      <c r="D368" s="214">
        <v>10</v>
      </c>
      <c r="E368" s="214" t="s">
        <v>35</v>
      </c>
      <c r="F368" s="214" t="s">
        <v>253</v>
      </c>
      <c r="G368" s="214" t="s">
        <v>22</v>
      </c>
      <c r="H368" s="214" t="s">
        <v>145</v>
      </c>
      <c r="I368" s="214" t="s">
        <v>20</v>
      </c>
      <c r="J368" s="214">
        <v>405</v>
      </c>
      <c r="K368" s="214">
        <v>365</v>
      </c>
      <c r="L368" s="214">
        <v>6.2</v>
      </c>
      <c r="M368" s="214">
        <v>9.1999999999999993</v>
      </c>
      <c r="N368" s="214">
        <v>345</v>
      </c>
      <c r="O368" s="214">
        <v>14.2</v>
      </c>
      <c r="P368" s="214">
        <v>2.8</v>
      </c>
      <c r="Q368" s="214">
        <v>77.7</v>
      </c>
      <c r="R368" s="214">
        <v>81.099999999999994</v>
      </c>
      <c r="S368" s="214">
        <v>83</v>
      </c>
      <c r="T368" s="214">
        <v>5.3</v>
      </c>
      <c r="U368" s="214">
        <v>255</v>
      </c>
      <c r="V368" s="214">
        <v>30700</v>
      </c>
      <c r="W368" s="214">
        <v>45600</v>
      </c>
      <c r="X368" s="214">
        <v>63500</v>
      </c>
    </row>
    <row r="369" spans="1:24" x14ac:dyDescent="0.25">
      <c r="A369" t="str">
        <f t="shared" si="6"/>
        <v>YAG10UKLevel 7FemaleMathematical sciencesAll</v>
      </c>
      <c r="B369" s="214" t="s">
        <v>251</v>
      </c>
      <c r="C369" s="214" t="s">
        <v>252</v>
      </c>
      <c r="D369" s="214">
        <v>10</v>
      </c>
      <c r="E369" s="214" t="s">
        <v>35</v>
      </c>
      <c r="F369" s="214" t="s">
        <v>253</v>
      </c>
      <c r="G369" s="214" t="s">
        <v>21</v>
      </c>
      <c r="H369" s="214" t="s">
        <v>66</v>
      </c>
      <c r="I369" s="214" t="s">
        <v>20</v>
      </c>
      <c r="J369" s="214">
        <v>155</v>
      </c>
      <c r="K369" s="214">
        <v>150</v>
      </c>
      <c r="L369" s="214">
        <v>14.9</v>
      </c>
      <c r="M369" s="214">
        <v>1.6</v>
      </c>
      <c r="N369" s="214">
        <v>130</v>
      </c>
      <c r="O369" s="214">
        <v>15.5</v>
      </c>
      <c r="P369" s="214">
        <v>2.2999999999999998</v>
      </c>
      <c r="Q369" s="214">
        <v>76.7</v>
      </c>
      <c r="R369" s="214">
        <v>80.599999999999994</v>
      </c>
      <c r="S369" s="214">
        <v>82.1</v>
      </c>
      <c r="T369" s="214">
        <v>5.4</v>
      </c>
      <c r="U369" s="214">
        <v>90</v>
      </c>
      <c r="V369" s="214">
        <v>25900</v>
      </c>
      <c r="W369" s="214">
        <v>39100</v>
      </c>
      <c r="X369" s="214">
        <v>51500</v>
      </c>
    </row>
    <row r="370" spans="1:24" x14ac:dyDescent="0.25">
      <c r="A370" t="str">
        <f t="shared" si="6"/>
        <v>YAG10UKLevel 7MaleMathematical sciencesAll</v>
      </c>
      <c r="B370" s="214" t="s">
        <v>251</v>
      </c>
      <c r="C370" s="214" t="s">
        <v>252</v>
      </c>
      <c r="D370" s="214">
        <v>10</v>
      </c>
      <c r="E370" s="214" t="s">
        <v>35</v>
      </c>
      <c r="F370" s="214" t="s">
        <v>253</v>
      </c>
      <c r="G370" s="214" t="s">
        <v>22</v>
      </c>
      <c r="H370" s="214" t="s">
        <v>66</v>
      </c>
      <c r="I370" s="214" t="s">
        <v>20</v>
      </c>
      <c r="J370" s="214">
        <v>370</v>
      </c>
      <c r="K370" s="214">
        <v>350</v>
      </c>
      <c r="L370" s="214">
        <v>6.7</v>
      </c>
      <c r="M370" s="214">
        <v>5.5</v>
      </c>
      <c r="N370" s="214">
        <v>325</v>
      </c>
      <c r="O370" s="214">
        <v>17.8</v>
      </c>
      <c r="P370" s="214">
        <v>4.5999999999999996</v>
      </c>
      <c r="Q370" s="214">
        <v>71.7</v>
      </c>
      <c r="R370" s="214">
        <v>75.7</v>
      </c>
      <c r="S370" s="214">
        <v>77.599999999999994</v>
      </c>
      <c r="T370" s="214">
        <v>5.8</v>
      </c>
      <c r="U370" s="214">
        <v>220</v>
      </c>
      <c r="V370" s="214">
        <v>35400</v>
      </c>
      <c r="W370" s="214">
        <v>56600</v>
      </c>
      <c r="X370" s="214">
        <v>88300</v>
      </c>
    </row>
    <row r="371" spans="1:24" x14ac:dyDescent="0.25">
      <c r="A371" t="str">
        <f t="shared" si="6"/>
        <v>YAG10UKLevel 7FemaleMBAAll</v>
      </c>
      <c r="B371" s="214" t="s">
        <v>251</v>
      </c>
      <c r="C371" s="214" t="s">
        <v>252</v>
      </c>
      <c r="D371" s="214">
        <v>10</v>
      </c>
      <c r="E371" s="214" t="s">
        <v>35</v>
      </c>
      <c r="F371" s="214" t="s">
        <v>253</v>
      </c>
      <c r="G371" s="214" t="s">
        <v>21</v>
      </c>
      <c r="H371" s="214" t="s">
        <v>41</v>
      </c>
      <c r="I371" s="214" t="s">
        <v>20</v>
      </c>
      <c r="J371" s="214">
        <v>825</v>
      </c>
      <c r="K371" s="214">
        <v>780</v>
      </c>
      <c r="L371" s="214">
        <v>14.8</v>
      </c>
      <c r="M371" s="214">
        <v>5.5</v>
      </c>
      <c r="N371" s="214">
        <v>665</v>
      </c>
      <c r="O371" s="214">
        <v>15.8</v>
      </c>
      <c r="P371" s="214">
        <v>3.3</v>
      </c>
      <c r="Q371" s="214">
        <v>77.2</v>
      </c>
      <c r="R371" s="214">
        <v>80.099999999999994</v>
      </c>
      <c r="S371" s="214">
        <v>80.8</v>
      </c>
      <c r="T371" s="214">
        <v>3.6</v>
      </c>
      <c r="U371" s="214">
        <v>475</v>
      </c>
      <c r="V371" s="214">
        <v>27400</v>
      </c>
      <c r="W371" s="214">
        <v>46400</v>
      </c>
      <c r="X371" s="214">
        <v>71900</v>
      </c>
    </row>
    <row r="372" spans="1:24" x14ac:dyDescent="0.25">
      <c r="A372" t="str">
        <f t="shared" si="6"/>
        <v>YAG10UKLevel 7MaleMBAAll</v>
      </c>
      <c r="B372" s="214" t="s">
        <v>251</v>
      </c>
      <c r="C372" s="214" t="s">
        <v>252</v>
      </c>
      <c r="D372" s="214">
        <v>10</v>
      </c>
      <c r="E372" s="214" t="s">
        <v>35</v>
      </c>
      <c r="F372" s="214" t="s">
        <v>253</v>
      </c>
      <c r="G372" s="214" t="s">
        <v>22</v>
      </c>
      <c r="H372" s="214" t="s">
        <v>41</v>
      </c>
      <c r="I372" s="214" t="s">
        <v>20</v>
      </c>
      <c r="J372" s="214">
        <v>1905</v>
      </c>
      <c r="K372" s="214">
        <v>1740</v>
      </c>
      <c r="L372" s="214">
        <v>6.6</v>
      </c>
      <c r="M372" s="214">
        <v>8.8000000000000007</v>
      </c>
      <c r="N372" s="214">
        <v>1625</v>
      </c>
      <c r="O372" s="214">
        <v>16.899999999999999</v>
      </c>
      <c r="P372" s="214">
        <v>4</v>
      </c>
      <c r="Q372" s="214">
        <v>75.7</v>
      </c>
      <c r="R372" s="214">
        <v>78.5</v>
      </c>
      <c r="S372" s="214">
        <v>79.099999999999994</v>
      </c>
      <c r="T372" s="214">
        <v>3.4</v>
      </c>
      <c r="U372" s="214">
        <v>1155</v>
      </c>
      <c r="V372" s="214">
        <v>37200</v>
      </c>
      <c r="W372" s="214">
        <v>71900</v>
      </c>
      <c r="X372" s="214">
        <v>115000</v>
      </c>
    </row>
    <row r="373" spans="1:24" x14ac:dyDescent="0.25">
      <c r="A373" t="str">
        <f t="shared" si="6"/>
        <v>YAG10UKLevel 7FemaleMedia, journalism and communicationsAll</v>
      </c>
      <c r="B373" s="214" t="s">
        <v>251</v>
      </c>
      <c r="C373" s="214" t="s">
        <v>252</v>
      </c>
      <c r="D373" s="214">
        <v>10</v>
      </c>
      <c r="E373" s="214" t="s">
        <v>35</v>
      </c>
      <c r="F373" s="214" t="s">
        <v>253</v>
      </c>
      <c r="G373" s="214" t="s">
        <v>21</v>
      </c>
      <c r="H373" s="214" t="s">
        <v>146</v>
      </c>
      <c r="I373" s="214" t="s">
        <v>20</v>
      </c>
      <c r="J373" s="214">
        <v>1300</v>
      </c>
      <c r="K373" s="214">
        <v>1250</v>
      </c>
      <c r="L373" s="214">
        <v>8.6999999999999993</v>
      </c>
      <c r="M373" s="214">
        <v>3.8</v>
      </c>
      <c r="N373" s="214">
        <v>1140</v>
      </c>
      <c r="O373" s="214">
        <v>14.2</v>
      </c>
      <c r="P373" s="214">
        <v>3.5</v>
      </c>
      <c r="Q373" s="214">
        <v>78</v>
      </c>
      <c r="R373" s="214">
        <v>81.400000000000006</v>
      </c>
      <c r="S373" s="214">
        <v>82.2</v>
      </c>
      <c r="T373" s="214">
        <v>4.2</v>
      </c>
      <c r="U373" s="214">
        <v>825</v>
      </c>
      <c r="V373" s="214">
        <v>16400</v>
      </c>
      <c r="W373" s="214">
        <v>27000</v>
      </c>
      <c r="X373" s="214">
        <v>37600</v>
      </c>
    </row>
    <row r="374" spans="1:24" x14ac:dyDescent="0.25">
      <c r="A374" t="str">
        <f t="shared" si="6"/>
        <v>YAG10UKLevel 7MaleMedia, journalism and communicationsAll</v>
      </c>
      <c r="B374" s="214" t="s">
        <v>251</v>
      </c>
      <c r="C374" s="214" t="s">
        <v>252</v>
      </c>
      <c r="D374" s="214">
        <v>10</v>
      </c>
      <c r="E374" s="214" t="s">
        <v>35</v>
      </c>
      <c r="F374" s="214" t="s">
        <v>253</v>
      </c>
      <c r="G374" s="214" t="s">
        <v>22</v>
      </c>
      <c r="H374" s="214" t="s">
        <v>146</v>
      </c>
      <c r="I374" s="214" t="s">
        <v>20</v>
      </c>
      <c r="J374" s="214">
        <v>760</v>
      </c>
      <c r="K374" s="214">
        <v>725</v>
      </c>
      <c r="L374" s="214">
        <v>4.4000000000000004</v>
      </c>
      <c r="M374" s="214">
        <v>4.7</v>
      </c>
      <c r="N374" s="214">
        <v>690</v>
      </c>
      <c r="O374" s="214">
        <v>12.4</v>
      </c>
      <c r="P374" s="214">
        <v>5.0999999999999996</v>
      </c>
      <c r="Q374" s="214">
        <v>77.2</v>
      </c>
      <c r="R374" s="214">
        <v>81.400000000000006</v>
      </c>
      <c r="S374" s="214">
        <v>82.5</v>
      </c>
      <c r="T374" s="214">
        <v>5.3</v>
      </c>
      <c r="U374" s="214">
        <v>490</v>
      </c>
      <c r="V374" s="214">
        <v>23000</v>
      </c>
      <c r="W374" s="214">
        <v>32100</v>
      </c>
      <c r="X374" s="214">
        <v>44500</v>
      </c>
    </row>
    <row r="375" spans="1:24" x14ac:dyDescent="0.25">
      <c r="A375" t="str">
        <f t="shared" si="6"/>
        <v>YAG10UKLevel 7FemaleMedical sciencesAll</v>
      </c>
      <c r="B375" s="214" t="s">
        <v>251</v>
      </c>
      <c r="C375" s="214" t="s">
        <v>252</v>
      </c>
      <c r="D375" s="214">
        <v>10</v>
      </c>
      <c r="E375" s="214" t="s">
        <v>35</v>
      </c>
      <c r="F375" s="214" t="s">
        <v>253</v>
      </c>
      <c r="G375" s="214" t="s">
        <v>21</v>
      </c>
      <c r="H375" s="214" t="s">
        <v>147</v>
      </c>
      <c r="I375" s="214" t="s">
        <v>20</v>
      </c>
      <c r="J375" s="214">
        <v>440</v>
      </c>
      <c r="K375" s="214">
        <v>420</v>
      </c>
      <c r="L375" s="214">
        <v>11.6</v>
      </c>
      <c r="M375" s="214">
        <v>4.4000000000000004</v>
      </c>
      <c r="N375" s="214">
        <v>370</v>
      </c>
      <c r="O375" s="214">
        <v>5.5</v>
      </c>
      <c r="P375" s="214">
        <v>2</v>
      </c>
      <c r="Q375" s="214">
        <v>83.8</v>
      </c>
      <c r="R375" s="214">
        <v>91.1</v>
      </c>
      <c r="S375" s="214">
        <v>92.5</v>
      </c>
      <c r="T375" s="214">
        <v>8.6999999999999993</v>
      </c>
      <c r="U375" s="214">
        <v>295</v>
      </c>
      <c r="V375" s="214">
        <v>24800</v>
      </c>
      <c r="W375" s="214">
        <v>35400</v>
      </c>
      <c r="X375" s="214">
        <v>43800</v>
      </c>
    </row>
    <row r="376" spans="1:24" x14ac:dyDescent="0.25">
      <c r="A376" t="str">
        <f t="shared" si="6"/>
        <v>YAG10UKLevel 7MaleMedical sciencesAll</v>
      </c>
      <c r="B376" s="214" t="s">
        <v>251</v>
      </c>
      <c r="C376" s="214" t="s">
        <v>252</v>
      </c>
      <c r="D376" s="214">
        <v>10</v>
      </c>
      <c r="E376" s="214" t="s">
        <v>35</v>
      </c>
      <c r="F376" s="214" t="s">
        <v>253</v>
      </c>
      <c r="G376" s="214" t="s">
        <v>22</v>
      </c>
      <c r="H376" s="214" t="s">
        <v>147</v>
      </c>
      <c r="I376" s="214" t="s">
        <v>20</v>
      </c>
      <c r="J376" s="214">
        <v>145</v>
      </c>
      <c r="K376" s="214">
        <v>140</v>
      </c>
      <c r="L376" s="214">
        <v>6.3</v>
      </c>
      <c r="M376" s="214">
        <v>3.4</v>
      </c>
      <c r="N376" s="214">
        <v>135</v>
      </c>
      <c r="O376" s="214">
        <v>6</v>
      </c>
      <c r="P376" s="214">
        <v>3.8</v>
      </c>
      <c r="Q376" s="214">
        <v>80.5</v>
      </c>
      <c r="R376" s="214">
        <v>88</v>
      </c>
      <c r="S376" s="214">
        <v>90.2</v>
      </c>
      <c r="T376" s="214">
        <v>9.8000000000000007</v>
      </c>
      <c r="U376" s="214">
        <v>105</v>
      </c>
      <c r="V376" s="214">
        <v>36100</v>
      </c>
      <c r="W376" s="214">
        <v>45600</v>
      </c>
      <c r="X376" s="214">
        <v>61000</v>
      </c>
    </row>
    <row r="377" spans="1:24" x14ac:dyDescent="0.25">
      <c r="A377" t="str">
        <f t="shared" si="6"/>
        <v>YAG10UKLevel 7FemaleMedicine and dentistryAll</v>
      </c>
      <c r="B377" s="214" t="s">
        <v>251</v>
      </c>
      <c r="C377" s="214" t="s">
        <v>252</v>
      </c>
      <c r="D377" s="214">
        <v>10</v>
      </c>
      <c r="E377" s="214" t="s">
        <v>35</v>
      </c>
      <c r="F377" s="214" t="s">
        <v>253</v>
      </c>
      <c r="G377" s="214" t="s">
        <v>21</v>
      </c>
      <c r="H377" s="214" t="s">
        <v>45</v>
      </c>
      <c r="I377" s="214" t="s">
        <v>20</v>
      </c>
      <c r="J377" s="214">
        <v>1355</v>
      </c>
      <c r="K377" s="214">
        <v>1290</v>
      </c>
      <c r="L377" s="214">
        <v>11.6</v>
      </c>
      <c r="M377" s="214">
        <v>4.9000000000000004</v>
      </c>
      <c r="N377" s="214">
        <v>1140</v>
      </c>
      <c r="O377" s="214">
        <v>11.6</v>
      </c>
      <c r="P377" s="214">
        <v>2.9</v>
      </c>
      <c r="Q377" s="214">
        <v>76.599999999999994</v>
      </c>
      <c r="R377" s="214">
        <v>84.2</v>
      </c>
      <c r="S377" s="214">
        <v>85.5</v>
      </c>
      <c r="T377" s="214">
        <v>9</v>
      </c>
      <c r="U377" s="214">
        <v>820</v>
      </c>
      <c r="V377" s="214">
        <v>22600</v>
      </c>
      <c r="W377" s="214">
        <v>38700</v>
      </c>
      <c r="X377" s="214">
        <v>56600</v>
      </c>
    </row>
    <row r="378" spans="1:24" x14ac:dyDescent="0.25">
      <c r="A378" t="str">
        <f t="shared" si="6"/>
        <v>YAG10UKLevel 7MaleMedicine and dentistryAll</v>
      </c>
      <c r="B378" s="214" t="s">
        <v>251</v>
      </c>
      <c r="C378" s="214" t="s">
        <v>252</v>
      </c>
      <c r="D378" s="214">
        <v>10</v>
      </c>
      <c r="E378" s="214" t="s">
        <v>35</v>
      </c>
      <c r="F378" s="214" t="s">
        <v>253</v>
      </c>
      <c r="G378" s="214" t="s">
        <v>22</v>
      </c>
      <c r="H378" s="214" t="s">
        <v>45</v>
      </c>
      <c r="I378" s="214" t="s">
        <v>20</v>
      </c>
      <c r="J378" s="214">
        <v>825</v>
      </c>
      <c r="K378" s="214">
        <v>770</v>
      </c>
      <c r="L378" s="214">
        <v>5.6</v>
      </c>
      <c r="M378" s="214">
        <v>6.4</v>
      </c>
      <c r="N378" s="214">
        <v>730</v>
      </c>
      <c r="O378" s="214">
        <v>13.2</v>
      </c>
      <c r="P378" s="214">
        <v>2.5</v>
      </c>
      <c r="Q378" s="214">
        <v>76.599999999999994</v>
      </c>
      <c r="R378" s="214">
        <v>83.3</v>
      </c>
      <c r="S378" s="214">
        <v>84.3</v>
      </c>
      <c r="T378" s="214">
        <v>7.7</v>
      </c>
      <c r="U378" s="214">
        <v>525</v>
      </c>
      <c r="V378" s="214">
        <v>40200</v>
      </c>
      <c r="W378" s="214">
        <v>68600</v>
      </c>
      <c r="X378" s="214">
        <v>108400</v>
      </c>
    </row>
    <row r="379" spans="1:24" x14ac:dyDescent="0.25">
      <c r="A379" t="str">
        <f t="shared" si="6"/>
        <v>YAG10UKLevel 7FemaleNursing and midwiferyAll</v>
      </c>
      <c r="B379" s="214" t="s">
        <v>251</v>
      </c>
      <c r="C379" s="214" t="s">
        <v>252</v>
      </c>
      <c r="D379" s="214">
        <v>10</v>
      </c>
      <c r="E379" s="214" t="s">
        <v>35</v>
      </c>
      <c r="F379" s="214" t="s">
        <v>253</v>
      </c>
      <c r="G379" s="214" t="s">
        <v>21</v>
      </c>
      <c r="H379" s="214" t="s">
        <v>148</v>
      </c>
      <c r="I379" s="214" t="s">
        <v>20</v>
      </c>
      <c r="J379" s="214">
        <v>2020</v>
      </c>
      <c r="K379" s="214">
        <v>1975</v>
      </c>
      <c r="L379" s="214">
        <v>7.9</v>
      </c>
      <c r="M379" s="214">
        <v>2.2999999999999998</v>
      </c>
      <c r="N379" s="214">
        <v>1820</v>
      </c>
      <c r="O379" s="214">
        <v>5.9</v>
      </c>
      <c r="P379" s="214">
        <v>2.7</v>
      </c>
      <c r="Q379" s="214">
        <v>81.2</v>
      </c>
      <c r="R379" s="214">
        <v>90.1</v>
      </c>
      <c r="S379" s="214">
        <v>91.5</v>
      </c>
      <c r="T379" s="214">
        <v>10.3</v>
      </c>
      <c r="U379" s="214">
        <v>1430</v>
      </c>
      <c r="V379" s="214">
        <v>20800</v>
      </c>
      <c r="W379" s="214">
        <v>35400</v>
      </c>
      <c r="X379" s="214">
        <v>44200</v>
      </c>
    </row>
    <row r="380" spans="1:24" x14ac:dyDescent="0.25">
      <c r="A380" t="str">
        <f t="shared" si="6"/>
        <v>YAG10UKLevel 7MaleNursing and midwiferyAll</v>
      </c>
      <c r="B380" s="214" t="s">
        <v>251</v>
      </c>
      <c r="C380" s="214" t="s">
        <v>252</v>
      </c>
      <c r="D380" s="214">
        <v>10</v>
      </c>
      <c r="E380" s="214" t="s">
        <v>35</v>
      </c>
      <c r="F380" s="214" t="s">
        <v>253</v>
      </c>
      <c r="G380" s="214" t="s">
        <v>22</v>
      </c>
      <c r="H380" s="214" t="s">
        <v>148</v>
      </c>
      <c r="I380" s="214" t="s">
        <v>20</v>
      </c>
      <c r="J380" s="214">
        <v>370</v>
      </c>
      <c r="K380" s="214">
        <v>355</v>
      </c>
      <c r="L380" s="214">
        <v>4.5</v>
      </c>
      <c r="M380" s="214">
        <v>3.7</v>
      </c>
      <c r="N380" s="214">
        <v>340</v>
      </c>
      <c r="O380" s="214">
        <v>6.5</v>
      </c>
      <c r="P380" s="214">
        <v>2.6</v>
      </c>
      <c r="Q380" s="214">
        <v>76.5</v>
      </c>
      <c r="R380" s="214">
        <v>89.3</v>
      </c>
      <c r="S380" s="214">
        <v>90.9</v>
      </c>
      <c r="T380" s="214">
        <v>14.4</v>
      </c>
      <c r="U380" s="214">
        <v>250</v>
      </c>
      <c r="V380" s="214">
        <v>32500</v>
      </c>
      <c r="W380" s="214">
        <v>43800</v>
      </c>
      <c r="X380" s="214">
        <v>55500</v>
      </c>
    </row>
    <row r="381" spans="1:24" x14ac:dyDescent="0.25">
      <c r="A381" t="str">
        <f t="shared" si="6"/>
        <v>YAG10UKLevel 7FemalePerforming artsAll</v>
      </c>
      <c r="B381" s="214" t="s">
        <v>251</v>
      </c>
      <c r="C381" s="214" t="s">
        <v>252</v>
      </c>
      <c r="D381" s="214">
        <v>10</v>
      </c>
      <c r="E381" s="214" t="s">
        <v>35</v>
      </c>
      <c r="F381" s="214" t="s">
        <v>253</v>
      </c>
      <c r="G381" s="214" t="s">
        <v>21</v>
      </c>
      <c r="H381" s="214" t="s">
        <v>149</v>
      </c>
      <c r="I381" s="214" t="s">
        <v>20</v>
      </c>
      <c r="J381" s="214">
        <v>740</v>
      </c>
      <c r="K381" s="214">
        <v>710</v>
      </c>
      <c r="L381" s="214">
        <v>9.9</v>
      </c>
      <c r="M381" s="214">
        <v>3.5</v>
      </c>
      <c r="N381" s="214">
        <v>640</v>
      </c>
      <c r="O381" s="214">
        <v>9.8000000000000007</v>
      </c>
      <c r="P381" s="214">
        <v>5</v>
      </c>
      <c r="Q381" s="214">
        <v>79.400000000000006</v>
      </c>
      <c r="R381" s="214">
        <v>84</v>
      </c>
      <c r="S381" s="214">
        <v>85.3</v>
      </c>
      <c r="T381" s="214">
        <v>5.9</v>
      </c>
      <c r="U381" s="214">
        <v>425</v>
      </c>
      <c r="V381" s="214">
        <v>12400</v>
      </c>
      <c r="W381" s="214">
        <v>21500</v>
      </c>
      <c r="X381" s="214">
        <v>33900</v>
      </c>
    </row>
    <row r="382" spans="1:24" x14ac:dyDescent="0.25">
      <c r="A382" t="str">
        <f t="shared" si="6"/>
        <v>YAG10UKLevel 7MalePerforming artsAll</v>
      </c>
      <c r="B382" s="214" t="s">
        <v>251</v>
      </c>
      <c r="C382" s="214" t="s">
        <v>252</v>
      </c>
      <c r="D382" s="214">
        <v>10</v>
      </c>
      <c r="E382" s="214" t="s">
        <v>35</v>
      </c>
      <c r="F382" s="214" t="s">
        <v>253</v>
      </c>
      <c r="G382" s="214" t="s">
        <v>22</v>
      </c>
      <c r="H382" s="214" t="s">
        <v>149</v>
      </c>
      <c r="I382" s="214" t="s">
        <v>20</v>
      </c>
      <c r="J382" s="214">
        <v>555</v>
      </c>
      <c r="K382" s="214">
        <v>525</v>
      </c>
      <c r="L382" s="214">
        <v>5</v>
      </c>
      <c r="M382" s="214">
        <v>5.4</v>
      </c>
      <c r="N382" s="214">
        <v>500</v>
      </c>
      <c r="O382" s="214">
        <v>11.8</v>
      </c>
      <c r="P382" s="214">
        <v>3.4</v>
      </c>
      <c r="Q382" s="214">
        <v>79.2</v>
      </c>
      <c r="R382" s="214">
        <v>84.6</v>
      </c>
      <c r="S382" s="214">
        <v>84.8</v>
      </c>
      <c r="T382" s="214">
        <v>5.6</v>
      </c>
      <c r="U382" s="214">
        <v>350</v>
      </c>
      <c r="V382" s="214">
        <v>18600</v>
      </c>
      <c r="W382" s="214">
        <v>29900</v>
      </c>
      <c r="X382" s="214">
        <v>40300</v>
      </c>
    </row>
    <row r="383" spans="1:24" x14ac:dyDescent="0.25">
      <c r="A383" t="str">
        <f t="shared" si="6"/>
        <v>YAG10UKLevel 7FemalePGCEAll</v>
      </c>
      <c r="B383" s="214" t="s">
        <v>251</v>
      </c>
      <c r="C383" s="214" t="s">
        <v>252</v>
      </c>
      <c r="D383" s="214">
        <v>10</v>
      </c>
      <c r="E383" s="214" t="s">
        <v>35</v>
      </c>
      <c r="F383" s="214" t="s">
        <v>253</v>
      </c>
      <c r="G383" s="214" t="s">
        <v>21</v>
      </c>
      <c r="H383" s="214" t="s">
        <v>38</v>
      </c>
      <c r="I383" s="214" t="s">
        <v>20</v>
      </c>
      <c r="J383" s="214">
        <v>12175</v>
      </c>
      <c r="K383" s="214">
        <v>11845</v>
      </c>
      <c r="L383" s="214">
        <v>4.3</v>
      </c>
      <c r="M383" s="214">
        <v>2.7</v>
      </c>
      <c r="N383" s="214">
        <v>11330</v>
      </c>
      <c r="O383" s="214">
        <v>9.4</v>
      </c>
      <c r="P383" s="214">
        <v>3.6</v>
      </c>
      <c r="Q383" s="214">
        <v>83.1</v>
      </c>
      <c r="R383" s="214">
        <v>86.4</v>
      </c>
      <c r="S383" s="214">
        <v>87</v>
      </c>
      <c r="T383" s="214">
        <v>3.9</v>
      </c>
      <c r="U383" s="214">
        <v>8985</v>
      </c>
      <c r="V383" s="214">
        <v>16800</v>
      </c>
      <c r="W383" s="214">
        <v>27000</v>
      </c>
      <c r="X383" s="214">
        <v>36500</v>
      </c>
    </row>
    <row r="384" spans="1:24" x14ac:dyDescent="0.25">
      <c r="A384" t="str">
        <f t="shared" si="6"/>
        <v>YAG10UKLevel 7MalePGCEAll</v>
      </c>
      <c r="B384" s="214" t="s">
        <v>251</v>
      </c>
      <c r="C384" s="214" t="s">
        <v>252</v>
      </c>
      <c r="D384" s="214">
        <v>10</v>
      </c>
      <c r="E384" s="214" t="s">
        <v>35</v>
      </c>
      <c r="F384" s="214" t="s">
        <v>253</v>
      </c>
      <c r="G384" s="214" t="s">
        <v>22</v>
      </c>
      <c r="H384" s="214" t="s">
        <v>38</v>
      </c>
      <c r="I384" s="214" t="s">
        <v>20</v>
      </c>
      <c r="J384" s="214">
        <v>4795</v>
      </c>
      <c r="K384" s="214">
        <v>4615</v>
      </c>
      <c r="L384" s="214">
        <v>1.6</v>
      </c>
      <c r="M384" s="214">
        <v>3.8</v>
      </c>
      <c r="N384" s="214">
        <v>4540</v>
      </c>
      <c r="O384" s="214">
        <v>9.1</v>
      </c>
      <c r="P384" s="214">
        <v>3.2</v>
      </c>
      <c r="Q384" s="214">
        <v>82.9</v>
      </c>
      <c r="R384" s="214">
        <v>86.8</v>
      </c>
      <c r="S384" s="214">
        <v>87.7</v>
      </c>
      <c r="T384" s="214">
        <v>4.7</v>
      </c>
      <c r="U384" s="214">
        <v>3600</v>
      </c>
      <c r="V384" s="214">
        <v>28800</v>
      </c>
      <c r="W384" s="214">
        <v>36500</v>
      </c>
      <c r="X384" s="214">
        <v>42700</v>
      </c>
    </row>
    <row r="385" spans="1:24" x14ac:dyDescent="0.25">
      <c r="A385" t="str">
        <f t="shared" si="6"/>
        <v>YAG10UKLevel 7FemalePharmacology, toxicology and pharmacyAll</v>
      </c>
      <c r="B385" s="214" t="s">
        <v>251</v>
      </c>
      <c r="C385" s="214" t="s">
        <v>252</v>
      </c>
      <c r="D385" s="214">
        <v>10</v>
      </c>
      <c r="E385" s="214" t="s">
        <v>35</v>
      </c>
      <c r="F385" s="214" t="s">
        <v>253</v>
      </c>
      <c r="G385" s="214" t="s">
        <v>21</v>
      </c>
      <c r="H385" s="214" t="s">
        <v>48</v>
      </c>
      <c r="I385" s="214" t="s">
        <v>20</v>
      </c>
      <c r="J385" s="214">
        <v>495</v>
      </c>
      <c r="K385" s="214">
        <v>470</v>
      </c>
      <c r="L385" s="214">
        <v>13.5</v>
      </c>
      <c r="M385" s="214">
        <v>4.3</v>
      </c>
      <c r="N385" s="214">
        <v>410</v>
      </c>
      <c r="O385" s="214">
        <v>6.9</v>
      </c>
      <c r="P385" s="214">
        <v>2.2000000000000002</v>
      </c>
      <c r="Q385" s="214">
        <v>79</v>
      </c>
      <c r="R385" s="214">
        <v>89.7</v>
      </c>
      <c r="S385" s="214">
        <v>90.9</v>
      </c>
      <c r="T385" s="214">
        <v>11.9</v>
      </c>
      <c r="U385" s="214">
        <v>315</v>
      </c>
      <c r="V385" s="214">
        <v>27000</v>
      </c>
      <c r="W385" s="214">
        <v>37200</v>
      </c>
      <c r="X385" s="214">
        <v>47400</v>
      </c>
    </row>
    <row r="386" spans="1:24" x14ac:dyDescent="0.25">
      <c r="A386" t="str">
        <f t="shared" si="6"/>
        <v>YAG10UKLevel 7MalePharmacology, toxicology and pharmacyAll</v>
      </c>
      <c r="B386" s="214" t="s">
        <v>251</v>
      </c>
      <c r="C386" s="214" t="s">
        <v>252</v>
      </c>
      <c r="D386" s="214">
        <v>10</v>
      </c>
      <c r="E386" s="214" t="s">
        <v>35</v>
      </c>
      <c r="F386" s="214" t="s">
        <v>253</v>
      </c>
      <c r="G386" s="214" t="s">
        <v>22</v>
      </c>
      <c r="H386" s="214" t="s">
        <v>48</v>
      </c>
      <c r="I386" s="214" t="s">
        <v>20</v>
      </c>
      <c r="J386" s="214">
        <v>175</v>
      </c>
      <c r="K386" s="214">
        <v>170</v>
      </c>
      <c r="L386" s="214">
        <v>4.2</v>
      </c>
      <c r="M386" s="214">
        <v>3.4</v>
      </c>
      <c r="N386" s="214">
        <v>160</v>
      </c>
      <c r="O386" s="214">
        <v>11.2</v>
      </c>
      <c r="P386" s="214">
        <v>0.6</v>
      </c>
      <c r="Q386" s="214">
        <v>77</v>
      </c>
      <c r="R386" s="214">
        <v>86.3</v>
      </c>
      <c r="S386" s="214">
        <v>88.2</v>
      </c>
      <c r="T386" s="214">
        <v>11.2</v>
      </c>
      <c r="U386" s="214">
        <v>120</v>
      </c>
      <c r="V386" s="214">
        <v>34600</v>
      </c>
      <c r="W386" s="214">
        <v>44900</v>
      </c>
      <c r="X386" s="214">
        <v>56000</v>
      </c>
    </row>
    <row r="387" spans="1:24" x14ac:dyDescent="0.25">
      <c r="A387" t="str">
        <f t="shared" si="6"/>
        <v>YAG10UKLevel 7FemalePhilosophy and religious studiesAll</v>
      </c>
      <c r="B387" s="214" t="s">
        <v>251</v>
      </c>
      <c r="C387" s="214" t="s">
        <v>252</v>
      </c>
      <c r="D387" s="214">
        <v>10</v>
      </c>
      <c r="E387" s="214" t="s">
        <v>35</v>
      </c>
      <c r="F387" s="214" t="s">
        <v>253</v>
      </c>
      <c r="G387" s="214" t="s">
        <v>21</v>
      </c>
      <c r="H387" s="214" t="s">
        <v>97</v>
      </c>
      <c r="I387" s="214" t="s">
        <v>20</v>
      </c>
      <c r="J387" s="214">
        <v>380</v>
      </c>
      <c r="K387" s="214">
        <v>370</v>
      </c>
      <c r="L387" s="214">
        <v>7.5</v>
      </c>
      <c r="M387" s="214">
        <v>2.9</v>
      </c>
      <c r="N387" s="214">
        <v>345</v>
      </c>
      <c r="O387" s="214">
        <v>18.100000000000001</v>
      </c>
      <c r="P387" s="214">
        <v>4.5</v>
      </c>
      <c r="Q387" s="214">
        <v>68.5</v>
      </c>
      <c r="R387" s="214">
        <v>75.5</v>
      </c>
      <c r="S387" s="214">
        <v>77.400000000000006</v>
      </c>
      <c r="T387" s="214">
        <v>8.9</v>
      </c>
      <c r="U387" s="214">
        <v>195</v>
      </c>
      <c r="V387" s="214">
        <v>11300</v>
      </c>
      <c r="W387" s="214">
        <v>23000</v>
      </c>
      <c r="X387" s="214">
        <v>37600</v>
      </c>
    </row>
    <row r="388" spans="1:24" x14ac:dyDescent="0.25">
      <c r="A388" t="str">
        <f t="shared" si="6"/>
        <v>YAG10UKLevel 7MalePhilosophy and religious studiesAll</v>
      </c>
      <c r="B388" s="214" t="s">
        <v>251</v>
      </c>
      <c r="C388" s="214" t="s">
        <v>252</v>
      </c>
      <c r="D388" s="214">
        <v>10</v>
      </c>
      <c r="E388" s="214" t="s">
        <v>35</v>
      </c>
      <c r="F388" s="214" t="s">
        <v>253</v>
      </c>
      <c r="G388" s="214" t="s">
        <v>22</v>
      </c>
      <c r="H388" s="214" t="s">
        <v>97</v>
      </c>
      <c r="I388" s="214" t="s">
        <v>20</v>
      </c>
      <c r="J388" s="214">
        <v>480</v>
      </c>
      <c r="K388" s="214">
        <v>460</v>
      </c>
      <c r="L388" s="214">
        <v>4.5999999999999996</v>
      </c>
      <c r="M388" s="214">
        <v>3.9</v>
      </c>
      <c r="N388" s="214">
        <v>440</v>
      </c>
      <c r="O388" s="214">
        <v>17.899999999999999</v>
      </c>
      <c r="P388" s="214">
        <v>4.4000000000000004</v>
      </c>
      <c r="Q388" s="214">
        <v>68.599999999999994</v>
      </c>
      <c r="R388" s="214">
        <v>75.599999999999994</v>
      </c>
      <c r="S388" s="214">
        <v>77.599999999999994</v>
      </c>
      <c r="T388" s="214">
        <v>9</v>
      </c>
      <c r="U388" s="214">
        <v>240</v>
      </c>
      <c r="V388" s="214">
        <v>16800</v>
      </c>
      <c r="W388" s="214">
        <v>28100</v>
      </c>
      <c r="X388" s="214">
        <v>44900</v>
      </c>
    </row>
    <row r="389" spans="1:24" x14ac:dyDescent="0.25">
      <c r="A389" t="str">
        <f t="shared" si="6"/>
        <v>YAG10UKLevel 7FemalePhysics and astronomyAll</v>
      </c>
      <c r="B389" s="214" t="s">
        <v>251</v>
      </c>
      <c r="C389" s="214" t="s">
        <v>252</v>
      </c>
      <c r="D389" s="214">
        <v>10</v>
      </c>
      <c r="E389" s="214" t="s">
        <v>35</v>
      </c>
      <c r="F389" s="214" t="s">
        <v>253</v>
      </c>
      <c r="G389" s="214" t="s">
        <v>21</v>
      </c>
      <c r="H389" s="214" t="s">
        <v>61</v>
      </c>
      <c r="I389" s="214" t="s">
        <v>20</v>
      </c>
      <c r="J389" s="214">
        <v>60</v>
      </c>
      <c r="K389" s="214">
        <v>55</v>
      </c>
      <c r="L389" s="214">
        <v>7.2</v>
      </c>
      <c r="M389" s="214">
        <v>7.5</v>
      </c>
      <c r="N389" s="214">
        <v>50</v>
      </c>
      <c r="O389" s="214">
        <v>23.4</v>
      </c>
      <c r="P389" s="214">
        <v>1.9</v>
      </c>
      <c r="Q389" s="214">
        <v>68.8</v>
      </c>
      <c r="R389" s="214">
        <v>70.8</v>
      </c>
      <c r="S389" s="214">
        <v>74.7</v>
      </c>
      <c r="T389" s="214">
        <v>5.8</v>
      </c>
      <c r="U389" s="214">
        <v>35</v>
      </c>
      <c r="V389" s="214">
        <v>24100</v>
      </c>
      <c r="W389" s="214">
        <v>34700</v>
      </c>
      <c r="X389" s="214">
        <v>45300</v>
      </c>
    </row>
    <row r="390" spans="1:24" x14ac:dyDescent="0.25">
      <c r="A390" t="str">
        <f t="shared" si="6"/>
        <v>YAG10UKLevel 7MalePhysics and astronomyAll</v>
      </c>
      <c r="B390" s="214" t="s">
        <v>251</v>
      </c>
      <c r="C390" s="214" t="s">
        <v>252</v>
      </c>
      <c r="D390" s="214">
        <v>10</v>
      </c>
      <c r="E390" s="214" t="s">
        <v>35</v>
      </c>
      <c r="F390" s="214" t="s">
        <v>253</v>
      </c>
      <c r="G390" s="214" t="s">
        <v>22</v>
      </c>
      <c r="H390" s="214" t="s">
        <v>61</v>
      </c>
      <c r="I390" s="214" t="s">
        <v>20</v>
      </c>
      <c r="J390" s="214">
        <v>170</v>
      </c>
      <c r="K390" s="214">
        <v>165</v>
      </c>
      <c r="L390" s="214">
        <v>3.1</v>
      </c>
      <c r="M390" s="214">
        <v>5.2</v>
      </c>
      <c r="N390" s="214">
        <v>160</v>
      </c>
      <c r="O390" s="214">
        <v>14.9</v>
      </c>
      <c r="P390" s="214">
        <v>2.2000000000000002</v>
      </c>
      <c r="Q390" s="214">
        <v>72.099999999999994</v>
      </c>
      <c r="R390" s="214">
        <v>81</v>
      </c>
      <c r="S390" s="214">
        <v>82.9</v>
      </c>
      <c r="T390" s="214">
        <v>10.8</v>
      </c>
      <c r="U390" s="214">
        <v>110</v>
      </c>
      <c r="V390" s="214">
        <v>35000</v>
      </c>
      <c r="W390" s="214">
        <v>42700</v>
      </c>
      <c r="X390" s="214">
        <v>54400</v>
      </c>
    </row>
    <row r="391" spans="1:24" x14ac:dyDescent="0.25">
      <c r="A391" t="str">
        <f t="shared" si="6"/>
        <v>YAG10UKLevel 7FemalePoliticsAll</v>
      </c>
      <c r="B391" s="214" t="s">
        <v>251</v>
      </c>
      <c r="C391" s="214" t="s">
        <v>252</v>
      </c>
      <c r="D391" s="214">
        <v>10</v>
      </c>
      <c r="E391" s="214" t="s">
        <v>35</v>
      </c>
      <c r="F391" s="214" t="s">
        <v>253</v>
      </c>
      <c r="G391" s="214" t="s">
        <v>21</v>
      </c>
      <c r="H391" s="214" t="s">
        <v>81</v>
      </c>
      <c r="I391" s="214" t="s">
        <v>20</v>
      </c>
      <c r="J391" s="214">
        <v>595</v>
      </c>
      <c r="K391" s="214">
        <v>555</v>
      </c>
      <c r="L391" s="214">
        <v>8.4</v>
      </c>
      <c r="M391" s="214">
        <v>6.1</v>
      </c>
      <c r="N391" s="214">
        <v>510</v>
      </c>
      <c r="O391" s="214">
        <v>19.899999999999999</v>
      </c>
      <c r="P391" s="214">
        <v>5.4</v>
      </c>
      <c r="Q391" s="214">
        <v>68.400000000000006</v>
      </c>
      <c r="R391" s="214">
        <v>72.3</v>
      </c>
      <c r="S391" s="214">
        <v>74.7</v>
      </c>
      <c r="T391" s="214">
        <v>6.3</v>
      </c>
      <c r="U391" s="214">
        <v>315</v>
      </c>
      <c r="V391" s="214">
        <v>23000</v>
      </c>
      <c r="W391" s="214">
        <v>37600</v>
      </c>
      <c r="X391" s="214">
        <v>51100</v>
      </c>
    </row>
    <row r="392" spans="1:24" x14ac:dyDescent="0.25">
      <c r="A392" t="str">
        <f t="shared" si="6"/>
        <v>YAG10UKLevel 7MalePoliticsAll</v>
      </c>
      <c r="B392" s="214" t="s">
        <v>251</v>
      </c>
      <c r="C392" s="214" t="s">
        <v>252</v>
      </c>
      <c r="D392" s="214">
        <v>10</v>
      </c>
      <c r="E392" s="214" t="s">
        <v>35</v>
      </c>
      <c r="F392" s="214" t="s">
        <v>253</v>
      </c>
      <c r="G392" s="214" t="s">
        <v>22</v>
      </c>
      <c r="H392" s="214" t="s">
        <v>81</v>
      </c>
      <c r="I392" s="214" t="s">
        <v>20</v>
      </c>
      <c r="J392" s="214">
        <v>955</v>
      </c>
      <c r="K392" s="214">
        <v>890</v>
      </c>
      <c r="L392" s="214">
        <v>6.6</v>
      </c>
      <c r="M392" s="214">
        <v>7</v>
      </c>
      <c r="N392" s="214">
        <v>830</v>
      </c>
      <c r="O392" s="214">
        <v>17.3</v>
      </c>
      <c r="P392" s="214">
        <v>3.2</v>
      </c>
      <c r="Q392" s="214">
        <v>72.8</v>
      </c>
      <c r="R392" s="214">
        <v>78</v>
      </c>
      <c r="S392" s="214">
        <v>79.5</v>
      </c>
      <c r="T392" s="214">
        <v>6.7</v>
      </c>
      <c r="U392" s="214">
        <v>560</v>
      </c>
      <c r="V392" s="214">
        <v>31400</v>
      </c>
      <c r="W392" s="214">
        <v>47800</v>
      </c>
      <c r="X392" s="214">
        <v>83200</v>
      </c>
    </row>
    <row r="393" spans="1:24" x14ac:dyDescent="0.25">
      <c r="A393" t="str">
        <f t="shared" si="6"/>
        <v>YAG10UKLevel 7FemalePsychologyAll</v>
      </c>
      <c r="B393" s="214" t="s">
        <v>251</v>
      </c>
      <c r="C393" s="214" t="s">
        <v>252</v>
      </c>
      <c r="D393" s="214">
        <v>10</v>
      </c>
      <c r="E393" s="214" t="s">
        <v>35</v>
      </c>
      <c r="F393" s="214" t="s">
        <v>253</v>
      </c>
      <c r="G393" s="214" t="s">
        <v>21</v>
      </c>
      <c r="H393" s="214" t="s">
        <v>55</v>
      </c>
      <c r="I393" s="214" t="s">
        <v>20</v>
      </c>
      <c r="J393" s="214">
        <v>1870</v>
      </c>
      <c r="K393" s="214">
        <v>1820</v>
      </c>
      <c r="L393" s="214">
        <v>9.4</v>
      </c>
      <c r="M393" s="214">
        <v>2.8</v>
      </c>
      <c r="N393" s="214">
        <v>1650</v>
      </c>
      <c r="O393" s="214">
        <v>10.7</v>
      </c>
      <c r="P393" s="214">
        <v>4.2</v>
      </c>
      <c r="Q393" s="214">
        <v>75.099999999999994</v>
      </c>
      <c r="R393" s="214">
        <v>83.5</v>
      </c>
      <c r="S393" s="214">
        <v>85.1</v>
      </c>
      <c r="T393" s="214">
        <v>10</v>
      </c>
      <c r="U393" s="214">
        <v>1160</v>
      </c>
      <c r="V393" s="214">
        <v>17200</v>
      </c>
      <c r="W393" s="214">
        <v>28500</v>
      </c>
      <c r="X393" s="214">
        <v>40200</v>
      </c>
    </row>
    <row r="394" spans="1:24" x14ac:dyDescent="0.25">
      <c r="A394" t="str">
        <f t="shared" si="6"/>
        <v>YAG10UKLevel 7MalePsychologyAll</v>
      </c>
      <c r="B394" s="214" t="s">
        <v>251</v>
      </c>
      <c r="C394" s="214" t="s">
        <v>252</v>
      </c>
      <c r="D394" s="214">
        <v>10</v>
      </c>
      <c r="E394" s="214" t="s">
        <v>35</v>
      </c>
      <c r="F394" s="214" t="s">
        <v>253</v>
      </c>
      <c r="G394" s="214" t="s">
        <v>22</v>
      </c>
      <c r="H394" s="214" t="s">
        <v>55</v>
      </c>
      <c r="I394" s="214" t="s">
        <v>20</v>
      </c>
      <c r="J394" s="214">
        <v>510</v>
      </c>
      <c r="K394" s="214">
        <v>485</v>
      </c>
      <c r="L394" s="214">
        <v>4.8</v>
      </c>
      <c r="M394" s="214">
        <v>5</v>
      </c>
      <c r="N394" s="214">
        <v>460</v>
      </c>
      <c r="O394" s="214">
        <v>10.8</v>
      </c>
      <c r="P394" s="214">
        <v>4</v>
      </c>
      <c r="Q394" s="214">
        <v>75.3</v>
      </c>
      <c r="R394" s="214">
        <v>83.7</v>
      </c>
      <c r="S394" s="214">
        <v>85.1</v>
      </c>
      <c r="T394" s="214">
        <v>9.9</v>
      </c>
      <c r="U394" s="214">
        <v>320</v>
      </c>
      <c r="V394" s="214">
        <v>23000</v>
      </c>
      <c r="W394" s="214">
        <v>39100</v>
      </c>
      <c r="X394" s="214">
        <v>49200</v>
      </c>
    </row>
    <row r="395" spans="1:24" x14ac:dyDescent="0.25">
      <c r="A395" t="str">
        <f t="shared" si="6"/>
        <v>YAG10UKLevel 7FemaleSociology, social policy and anthropologyAll</v>
      </c>
      <c r="B395" s="214" t="s">
        <v>251</v>
      </c>
      <c r="C395" s="214" t="s">
        <v>252</v>
      </c>
      <c r="D395" s="214">
        <v>10</v>
      </c>
      <c r="E395" s="214" t="s">
        <v>35</v>
      </c>
      <c r="F395" s="214" t="s">
        <v>253</v>
      </c>
      <c r="G395" s="214" t="s">
        <v>21</v>
      </c>
      <c r="H395" s="214" t="s">
        <v>77</v>
      </c>
      <c r="I395" s="214" t="s">
        <v>20</v>
      </c>
      <c r="J395" s="214">
        <v>1685</v>
      </c>
      <c r="K395" s="214">
        <v>1625</v>
      </c>
      <c r="L395" s="214">
        <v>8.6999999999999993</v>
      </c>
      <c r="M395" s="214">
        <v>3.7</v>
      </c>
      <c r="N395" s="214">
        <v>1485</v>
      </c>
      <c r="O395" s="214">
        <v>13.2</v>
      </c>
      <c r="P395" s="214">
        <v>5.0999999999999996</v>
      </c>
      <c r="Q395" s="214">
        <v>73.3</v>
      </c>
      <c r="R395" s="214">
        <v>79.8</v>
      </c>
      <c r="S395" s="214">
        <v>81.7</v>
      </c>
      <c r="T395" s="214">
        <v>8.4</v>
      </c>
      <c r="U395" s="214">
        <v>1005</v>
      </c>
      <c r="V395" s="214">
        <v>19700</v>
      </c>
      <c r="W395" s="214">
        <v>33200</v>
      </c>
      <c r="X395" s="214">
        <v>45300</v>
      </c>
    </row>
    <row r="396" spans="1:24" x14ac:dyDescent="0.25">
      <c r="A396" t="str">
        <f t="shared" si="6"/>
        <v>YAG10UKLevel 7MaleSociology, social policy and anthropologyAll</v>
      </c>
      <c r="B396" s="214" t="s">
        <v>251</v>
      </c>
      <c r="C396" s="214" t="s">
        <v>252</v>
      </c>
      <c r="D396" s="214">
        <v>10</v>
      </c>
      <c r="E396" s="214" t="s">
        <v>35</v>
      </c>
      <c r="F396" s="214" t="s">
        <v>253</v>
      </c>
      <c r="G396" s="214" t="s">
        <v>22</v>
      </c>
      <c r="H396" s="214" t="s">
        <v>77</v>
      </c>
      <c r="I396" s="214" t="s">
        <v>20</v>
      </c>
      <c r="J396" s="214">
        <v>960</v>
      </c>
      <c r="K396" s="214">
        <v>915</v>
      </c>
      <c r="L396" s="214">
        <v>2.8</v>
      </c>
      <c r="M396" s="214">
        <v>4.5</v>
      </c>
      <c r="N396" s="214">
        <v>890</v>
      </c>
      <c r="O396" s="214">
        <v>14.1</v>
      </c>
      <c r="P396" s="214">
        <v>4.4000000000000004</v>
      </c>
      <c r="Q396" s="214">
        <v>72.599999999999994</v>
      </c>
      <c r="R396" s="214">
        <v>80</v>
      </c>
      <c r="S396" s="214">
        <v>81.5</v>
      </c>
      <c r="T396" s="214">
        <v>8.9</v>
      </c>
      <c r="U396" s="214">
        <v>605</v>
      </c>
      <c r="V396" s="214">
        <v>26300</v>
      </c>
      <c r="W396" s="214">
        <v>39800</v>
      </c>
      <c r="X396" s="214">
        <v>54000</v>
      </c>
    </row>
    <row r="397" spans="1:24" x14ac:dyDescent="0.25">
      <c r="A397" t="str">
        <f t="shared" si="6"/>
        <v>YAG10UKLevel 7FemaleSport and exercise sciencesAll</v>
      </c>
      <c r="B397" s="214" t="s">
        <v>251</v>
      </c>
      <c r="C397" s="214" t="s">
        <v>252</v>
      </c>
      <c r="D397" s="214">
        <v>10</v>
      </c>
      <c r="E397" s="214" t="s">
        <v>35</v>
      </c>
      <c r="F397" s="214" t="s">
        <v>253</v>
      </c>
      <c r="G397" s="214" t="s">
        <v>21</v>
      </c>
      <c r="H397" s="214" t="s">
        <v>53</v>
      </c>
      <c r="I397" s="214" t="s">
        <v>20</v>
      </c>
      <c r="J397" s="214">
        <v>110</v>
      </c>
      <c r="K397" s="214">
        <v>105</v>
      </c>
      <c r="L397" s="214">
        <v>12.2</v>
      </c>
      <c r="M397" s="214">
        <v>5</v>
      </c>
      <c r="N397" s="214">
        <v>90</v>
      </c>
      <c r="O397" s="214">
        <v>7.7</v>
      </c>
      <c r="P397" s="214">
        <v>2.2000000000000002</v>
      </c>
      <c r="Q397" s="214">
        <v>79.099999999999994</v>
      </c>
      <c r="R397" s="214">
        <v>89</v>
      </c>
      <c r="S397" s="214">
        <v>90.1</v>
      </c>
      <c r="T397" s="214">
        <v>11</v>
      </c>
      <c r="U397" s="214">
        <v>70</v>
      </c>
      <c r="V397" s="214">
        <v>14600</v>
      </c>
      <c r="W397" s="214">
        <v>27700</v>
      </c>
      <c r="X397" s="214">
        <v>43800</v>
      </c>
    </row>
    <row r="398" spans="1:24" x14ac:dyDescent="0.25">
      <c r="A398" t="str">
        <f t="shared" ref="A398:A461" si="7">"YAG"&amp;D398 &amp;E398 &amp;F398 &amp; G398 &amp;H398 &amp;I398</f>
        <v>YAG10UKLevel 7MaleSport and exercise sciencesAll</v>
      </c>
      <c r="B398" s="214" t="s">
        <v>251</v>
      </c>
      <c r="C398" s="214" t="s">
        <v>252</v>
      </c>
      <c r="D398" s="214">
        <v>10</v>
      </c>
      <c r="E398" s="214" t="s">
        <v>35</v>
      </c>
      <c r="F398" s="214" t="s">
        <v>253</v>
      </c>
      <c r="G398" s="214" t="s">
        <v>22</v>
      </c>
      <c r="H398" s="214" t="s">
        <v>53</v>
      </c>
      <c r="I398" s="214" t="s">
        <v>20</v>
      </c>
      <c r="J398" s="214">
        <v>205</v>
      </c>
      <c r="K398" s="214">
        <v>195</v>
      </c>
      <c r="L398" s="214">
        <v>1.5</v>
      </c>
      <c r="M398" s="214">
        <v>4.3</v>
      </c>
      <c r="N398" s="214">
        <v>190</v>
      </c>
      <c r="O398" s="214">
        <v>13.1</v>
      </c>
      <c r="P398" s="214">
        <v>3.1</v>
      </c>
      <c r="Q398" s="214">
        <v>69.599999999999994</v>
      </c>
      <c r="R398" s="214">
        <v>82.2</v>
      </c>
      <c r="S398" s="214">
        <v>83.8</v>
      </c>
      <c r="T398" s="214">
        <v>14.1</v>
      </c>
      <c r="U398" s="214">
        <v>125</v>
      </c>
      <c r="V398" s="214">
        <v>26300</v>
      </c>
      <c r="W398" s="214">
        <v>36500</v>
      </c>
      <c r="X398" s="214">
        <v>46400</v>
      </c>
    </row>
    <row r="399" spans="1:24" x14ac:dyDescent="0.25">
      <c r="A399" t="str">
        <f t="shared" si="7"/>
        <v>YAG10UKLevel 7FemaleVeterinary sciencesAll</v>
      </c>
      <c r="B399" s="214" t="s">
        <v>251</v>
      </c>
      <c r="C399" s="214" t="s">
        <v>252</v>
      </c>
      <c r="D399" s="214">
        <v>10</v>
      </c>
      <c r="E399" s="214" t="s">
        <v>35</v>
      </c>
      <c r="F399" s="214" t="s">
        <v>253</v>
      </c>
      <c r="G399" s="214" t="s">
        <v>21</v>
      </c>
      <c r="H399" s="214" t="s">
        <v>57</v>
      </c>
      <c r="I399" s="214" t="s">
        <v>20</v>
      </c>
      <c r="J399" s="214">
        <v>60</v>
      </c>
      <c r="K399" s="214">
        <v>60</v>
      </c>
      <c r="L399" s="214">
        <v>15.4</v>
      </c>
      <c r="M399" s="214">
        <v>4.9000000000000004</v>
      </c>
      <c r="N399" s="214">
        <v>50</v>
      </c>
      <c r="O399" s="214">
        <v>10.1</v>
      </c>
      <c r="P399" s="214">
        <v>0</v>
      </c>
      <c r="Q399" s="214">
        <v>79.8</v>
      </c>
      <c r="R399" s="214">
        <v>87.9</v>
      </c>
      <c r="S399" s="214">
        <v>89.9</v>
      </c>
      <c r="T399" s="214">
        <v>10.1</v>
      </c>
      <c r="U399" s="214">
        <v>40</v>
      </c>
      <c r="V399" s="214">
        <v>17500</v>
      </c>
      <c r="W399" s="214">
        <v>26600</v>
      </c>
      <c r="X399" s="214">
        <v>39100</v>
      </c>
    </row>
    <row r="400" spans="1:24" x14ac:dyDescent="0.25">
      <c r="A400" t="str">
        <f t="shared" si="7"/>
        <v>YAG10UKLevel 7MaleVeterinary sciencesAll</v>
      </c>
      <c r="B400" s="214" t="s">
        <v>251</v>
      </c>
      <c r="C400" s="214" t="s">
        <v>252</v>
      </c>
      <c r="D400" s="214">
        <v>10</v>
      </c>
      <c r="E400" s="214" t="s">
        <v>35</v>
      </c>
      <c r="F400" s="214" t="s">
        <v>253</v>
      </c>
      <c r="G400" s="214" t="s">
        <v>22</v>
      </c>
      <c r="H400" s="214" t="s">
        <v>57</v>
      </c>
      <c r="I400" s="214" t="s">
        <v>20</v>
      </c>
      <c r="J400" s="214">
        <v>35</v>
      </c>
      <c r="K400" s="214">
        <v>30</v>
      </c>
      <c r="L400" s="214">
        <v>13.8</v>
      </c>
      <c r="M400" s="214">
        <v>12.1</v>
      </c>
      <c r="N400" s="214">
        <v>25</v>
      </c>
      <c r="O400" s="214">
        <v>20</v>
      </c>
      <c r="P400" s="214">
        <v>4</v>
      </c>
      <c r="Q400" s="214">
        <v>60</v>
      </c>
      <c r="R400" s="214">
        <v>76</v>
      </c>
      <c r="S400" s="214">
        <v>76</v>
      </c>
      <c r="T400" s="214">
        <v>16</v>
      </c>
      <c r="U400" s="214">
        <v>15</v>
      </c>
      <c r="V400" s="214">
        <v>29600</v>
      </c>
      <c r="W400" s="214">
        <v>46000</v>
      </c>
      <c r="X400" s="214">
        <v>61300</v>
      </c>
    </row>
    <row r="401" spans="1:24" x14ac:dyDescent="0.25">
      <c r="A401" t="str">
        <f t="shared" si="7"/>
        <v>YAG10UKLevel 8FemaleAgriculture, food and related studiesAll</v>
      </c>
      <c r="B401" s="214" t="s">
        <v>251</v>
      </c>
      <c r="C401" s="214" t="s">
        <v>252</v>
      </c>
      <c r="D401" s="214">
        <v>10</v>
      </c>
      <c r="E401" s="214" t="s">
        <v>35</v>
      </c>
      <c r="F401" s="214" t="s">
        <v>248</v>
      </c>
      <c r="G401" s="214" t="s">
        <v>21</v>
      </c>
      <c r="H401" s="214" t="s">
        <v>59</v>
      </c>
      <c r="I401" s="214" t="s">
        <v>20</v>
      </c>
      <c r="J401" s="214">
        <v>20</v>
      </c>
      <c r="K401" s="214">
        <v>15</v>
      </c>
      <c r="L401" s="214">
        <v>24.2</v>
      </c>
      <c r="M401" s="214">
        <v>15.4</v>
      </c>
      <c r="N401" s="214">
        <v>10</v>
      </c>
      <c r="O401" s="214">
        <v>8</v>
      </c>
      <c r="P401" s="214">
        <v>4</v>
      </c>
      <c r="Q401" s="214">
        <v>88</v>
      </c>
      <c r="R401" s="214">
        <v>88</v>
      </c>
      <c r="S401" s="214">
        <v>88</v>
      </c>
      <c r="T401" s="214">
        <v>0</v>
      </c>
      <c r="U401" s="214" t="s">
        <v>140</v>
      </c>
      <c r="V401" s="214" t="s">
        <v>140</v>
      </c>
      <c r="W401" s="214" t="s">
        <v>140</v>
      </c>
      <c r="X401" s="214" t="s">
        <v>140</v>
      </c>
    </row>
    <row r="402" spans="1:24" x14ac:dyDescent="0.25">
      <c r="A402" t="str">
        <f t="shared" si="7"/>
        <v>YAG10UKLevel 8MaleAgriculture, food and related studiesAll</v>
      </c>
      <c r="B402" s="214" t="s">
        <v>251</v>
      </c>
      <c r="C402" s="214" t="s">
        <v>252</v>
      </c>
      <c r="D402" s="214">
        <v>10</v>
      </c>
      <c r="E402" s="214" t="s">
        <v>35</v>
      </c>
      <c r="F402" s="214" t="s">
        <v>248</v>
      </c>
      <c r="G402" s="214" t="s">
        <v>22</v>
      </c>
      <c r="H402" s="214" t="s">
        <v>59</v>
      </c>
      <c r="I402" s="214" t="s">
        <v>20</v>
      </c>
      <c r="J402" s="214">
        <v>10</v>
      </c>
      <c r="K402" s="214">
        <v>10</v>
      </c>
      <c r="L402" s="214">
        <v>0</v>
      </c>
      <c r="M402" s="214">
        <v>11.1</v>
      </c>
      <c r="N402" s="214">
        <v>10</v>
      </c>
      <c r="O402" s="214">
        <v>12.5</v>
      </c>
      <c r="P402" s="214">
        <v>0</v>
      </c>
      <c r="Q402" s="214">
        <v>87.5</v>
      </c>
      <c r="R402" s="214">
        <v>87.5</v>
      </c>
      <c r="S402" s="214">
        <v>87.5</v>
      </c>
      <c r="T402" s="214">
        <v>0</v>
      </c>
      <c r="U402" s="214" t="s">
        <v>140</v>
      </c>
      <c r="V402" s="214" t="s">
        <v>140</v>
      </c>
      <c r="W402" s="214" t="s">
        <v>140</v>
      </c>
      <c r="X402" s="214" t="s">
        <v>140</v>
      </c>
    </row>
    <row r="403" spans="1:24" x14ac:dyDescent="0.25">
      <c r="A403" t="str">
        <f t="shared" si="7"/>
        <v>YAG10UKLevel 8FemaleAllied healthAll</v>
      </c>
      <c r="B403" s="214" t="s">
        <v>251</v>
      </c>
      <c r="C403" s="214" t="s">
        <v>252</v>
      </c>
      <c r="D403" s="214">
        <v>10</v>
      </c>
      <c r="E403" s="214" t="s">
        <v>35</v>
      </c>
      <c r="F403" s="214" t="s">
        <v>248</v>
      </c>
      <c r="G403" s="214" t="s">
        <v>21</v>
      </c>
      <c r="H403" s="214" t="s">
        <v>142</v>
      </c>
      <c r="I403" s="214" t="s">
        <v>20</v>
      </c>
      <c r="J403" s="214">
        <v>110</v>
      </c>
      <c r="K403" s="214">
        <v>105</v>
      </c>
      <c r="L403" s="214">
        <v>11.3</v>
      </c>
      <c r="M403" s="214">
        <v>4.5</v>
      </c>
      <c r="N403" s="214">
        <v>95</v>
      </c>
      <c r="O403" s="214">
        <v>12.7</v>
      </c>
      <c r="P403" s="214">
        <v>4.2</v>
      </c>
      <c r="Q403" s="214">
        <v>79.8</v>
      </c>
      <c r="R403" s="214">
        <v>83</v>
      </c>
      <c r="S403" s="214">
        <v>83</v>
      </c>
      <c r="T403" s="214">
        <v>3.2</v>
      </c>
      <c r="U403" s="214">
        <v>70</v>
      </c>
      <c r="V403" s="214">
        <v>19700</v>
      </c>
      <c r="W403" s="214">
        <v>35400</v>
      </c>
      <c r="X403" s="214">
        <v>43800</v>
      </c>
    </row>
    <row r="404" spans="1:24" x14ac:dyDescent="0.25">
      <c r="A404" t="str">
        <f t="shared" si="7"/>
        <v>YAG10UKLevel 8MaleAllied healthAll</v>
      </c>
      <c r="B404" s="214" t="s">
        <v>251</v>
      </c>
      <c r="C404" s="214" t="s">
        <v>252</v>
      </c>
      <c r="D404" s="214">
        <v>10</v>
      </c>
      <c r="E404" s="214" t="s">
        <v>35</v>
      </c>
      <c r="F404" s="214" t="s">
        <v>248</v>
      </c>
      <c r="G404" s="214" t="s">
        <v>22</v>
      </c>
      <c r="H404" s="214" t="s">
        <v>142</v>
      </c>
      <c r="I404" s="214" t="s">
        <v>20</v>
      </c>
      <c r="J404" s="214">
        <v>55</v>
      </c>
      <c r="K404" s="214">
        <v>50</v>
      </c>
      <c r="L404" s="214">
        <v>2</v>
      </c>
      <c r="M404" s="214">
        <v>5.7</v>
      </c>
      <c r="N404" s="214">
        <v>50</v>
      </c>
      <c r="O404" s="214">
        <v>4.0999999999999996</v>
      </c>
      <c r="P404" s="214">
        <v>2</v>
      </c>
      <c r="Q404" s="214">
        <v>89.8</v>
      </c>
      <c r="R404" s="214">
        <v>93.9</v>
      </c>
      <c r="S404" s="214">
        <v>93.9</v>
      </c>
      <c r="T404" s="214">
        <v>4.0999999999999996</v>
      </c>
      <c r="U404" s="214">
        <v>40</v>
      </c>
      <c r="V404" s="214">
        <v>35800</v>
      </c>
      <c r="W404" s="214">
        <v>55800</v>
      </c>
      <c r="X404" s="214">
        <v>98900</v>
      </c>
    </row>
    <row r="405" spans="1:24" x14ac:dyDescent="0.25">
      <c r="A405" t="str">
        <f t="shared" si="7"/>
        <v>YAG10UKLevel 8FemaleArchitecture, building and planningAll</v>
      </c>
      <c r="B405" s="214" t="s">
        <v>251</v>
      </c>
      <c r="C405" s="214" t="s">
        <v>252</v>
      </c>
      <c r="D405" s="214">
        <v>10</v>
      </c>
      <c r="E405" s="214" t="s">
        <v>35</v>
      </c>
      <c r="F405" s="214" t="s">
        <v>248</v>
      </c>
      <c r="G405" s="214" t="s">
        <v>21</v>
      </c>
      <c r="H405" s="214" t="s">
        <v>74</v>
      </c>
      <c r="I405" s="214" t="s">
        <v>20</v>
      </c>
      <c r="J405" s="214">
        <v>25</v>
      </c>
      <c r="K405" s="214">
        <v>25</v>
      </c>
      <c r="L405" s="214">
        <v>8.1</v>
      </c>
      <c r="M405" s="214">
        <v>7.5</v>
      </c>
      <c r="N405" s="214">
        <v>25</v>
      </c>
      <c r="O405" s="214">
        <v>22</v>
      </c>
      <c r="P405" s="214">
        <v>0</v>
      </c>
      <c r="Q405" s="214">
        <v>78</v>
      </c>
      <c r="R405" s="214">
        <v>78</v>
      </c>
      <c r="S405" s="214">
        <v>78</v>
      </c>
      <c r="T405" s="214">
        <v>0</v>
      </c>
      <c r="U405" s="214">
        <v>15</v>
      </c>
      <c r="V405" s="214">
        <v>40500</v>
      </c>
      <c r="W405" s="214">
        <v>47100</v>
      </c>
      <c r="X405" s="214">
        <v>58000</v>
      </c>
    </row>
    <row r="406" spans="1:24" x14ac:dyDescent="0.25">
      <c r="A406" t="str">
        <f t="shared" si="7"/>
        <v>YAG10UKLevel 8MaleArchitecture, building and planningAll</v>
      </c>
      <c r="B406" s="214" t="s">
        <v>251</v>
      </c>
      <c r="C406" s="214" t="s">
        <v>252</v>
      </c>
      <c r="D406" s="214">
        <v>10</v>
      </c>
      <c r="E406" s="214" t="s">
        <v>35</v>
      </c>
      <c r="F406" s="214" t="s">
        <v>248</v>
      </c>
      <c r="G406" s="214" t="s">
        <v>22</v>
      </c>
      <c r="H406" s="214" t="s">
        <v>74</v>
      </c>
      <c r="I406" s="214" t="s">
        <v>20</v>
      </c>
      <c r="J406" s="214">
        <v>35</v>
      </c>
      <c r="K406" s="214">
        <v>30</v>
      </c>
      <c r="L406" s="214">
        <v>7</v>
      </c>
      <c r="M406" s="214">
        <v>12.2</v>
      </c>
      <c r="N406" s="214">
        <v>25</v>
      </c>
      <c r="O406" s="214">
        <v>15</v>
      </c>
      <c r="P406" s="214">
        <v>0</v>
      </c>
      <c r="Q406" s="214">
        <v>85</v>
      </c>
      <c r="R406" s="214">
        <v>85</v>
      </c>
      <c r="S406" s="214">
        <v>85</v>
      </c>
      <c r="T406" s="214">
        <v>0</v>
      </c>
      <c r="U406" s="214">
        <v>20</v>
      </c>
      <c r="V406" s="214">
        <v>35800</v>
      </c>
      <c r="W406" s="214">
        <v>39800</v>
      </c>
      <c r="X406" s="214">
        <v>51500</v>
      </c>
    </row>
    <row r="407" spans="1:24" x14ac:dyDescent="0.25">
      <c r="A407" t="str">
        <f t="shared" si="7"/>
        <v>YAG10UKLevel 8FemaleBiosciencesAll</v>
      </c>
      <c r="B407" s="214" t="s">
        <v>251</v>
      </c>
      <c r="C407" s="214" t="s">
        <v>252</v>
      </c>
      <c r="D407" s="214">
        <v>10</v>
      </c>
      <c r="E407" s="214" t="s">
        <v>35</v>
      </c>
      <c r="F407" s="214" t="s">
        <v>248</v>
      </c>
      <c r="G407" s="214" t="s">
        <v>21</v>
      </c>
      <c r="H407" s="214" t="s">
        <v>51</v>
      </c>
      <c r="I407" s="214" t="s">
        <v>20</v>
      </c>
      <c r="J407" s="214">
        <v>425</v>
      </c>
      <c r="K407" s="214">
        <v>400</v>
      </c>
      <c r="L407" s="214">
        <v>9.9</v>
      </c>
      <c r="M407" s="214">
        <v>5.8</v>
      </c>
      <c r="N407" s="214">
        <v>360</v>
      </c>
      <c r="O407" s="214">
        <v>18.7</v>
      </c>
      <c r="P407" s="214">
        <v>3.9</v>
      </c>
      <c r="Q407" s="214">
        <v>74.599999999999994</v>
      </c>
      <c r="R407" s="214">
        <v>77.2</v>
      </c>
      <c r="S407" s="214">
        <v>77.5</v>
      </c>
      <c r="T407" s="214">
        <v>2.9</v>
      </c>
      <c r="U407" s="214">
        <v>265</v>
      </c>
      <c r="V407" s="214">
        <v>21200</v>
      </c>
      <c r="W407" s="214">
        <v>34700</v>
      </c>
      <c r="X407" s="214">
        <v>43400</v>
      </c>
    </row>
    <row r="408" spans="1:24" x14ac:dyDescent="0.25">
      <c r="A408" t="str">
        <f t="shared" si="7"/>
        <v>YAG10UKLevel 8MaleBiosciencesAll</v>
      </c>
      <c r="B408" s="214" t="s">
        <v>251</v>
      </c>
      <c r="C408" s="214" t="s">
        <v>252</v>
      </c>
      <c r="D408" s="214">
        <v>10</v>
      </c>
      <c r="E408" s="214" t="s">
        <v>35</v>
      </c>
      <c r="F408" s="214" t="s">
        <v>248</v>
      </c>
      <c r="G408" s="214" t="s">
        <v>22</v>
      </c>
      <c r="H408" s="214" t="s">
        <v>51</v>
      </c>
      <c r="I408" s="214" t="s">
        <v>20</v>
      </c>
      <c r="J408" s="214">
        <v>370</v>
      </c>
      <c r="K408" s="214">
        <v>340</v>
      </c>
      <c r="L408" s="214">
        <v>3.2</v>
      </c>
      <c r="M408" s="214">
        <v>8.1999999999999993</v>
      </c>
      <c r="N408" s="214">
        <v>330</v>
      </c>
      <c r="O408" s="214">
        <v>19</v>
      </c>
      <c r="P408" s="214">
        <v>2.7</v>
      </c>
      <c r="Q408" s="214">
        <v>73.900000000000006</v>
      </c>
      <c r="R408" s="214">
        <v>77.099999999999994</v>
      </c>
      <c r="S408" s="214">
        <v>78.3</v>
      </c>
      <c r="T408" s="214">
        <v>4.4000000000000004</v>
      </c>
      <c r="U408" s="214">
        <v>235</v>
      </c>
      <c r="V408" s="214">
        <v>35400</v>
      </c>
      <c r="W408" s="214">
        <v>45300</v>
      </c>
      <c r="X408" s="214">
        <v>59100</v>
      </c>
    </row>
    <row r="409" spans="1:24" x14ac:dyDescent="0.25">
      <c r="A409" t="str">
        <f t="shared" si="7"/>
        <v>YAG10UKLevel 8FemaleBusiness and managementAll</v>
      </c>
      <c r="B409" s="214" t="s">
        <v>251</v>
      </c>
      <c r="C409" s="214" t="s">
        <v>252</v>
      </c>
      <c r="D409" s="214">
        <v>10</v>
      </c>
      <c r="E409" s="214" t="s">
        <v>35</v>
      </c>
      <c r="F409" s="214" t="s">
        <v>248</v>
      </c>
      <c r="G409" s="214" t="s">
        <v>21</v>
      </c>
      <c r="H409" s="214" t="s">
        <v>87</v>
      </c>
      <c r="I409" s="214" t="s">
        <v>20</v>
      </c>
      <c r="J409" s="214">
        <v>105</v>
      </c>
      <c r="K409" s="214">
        <v>95</v>
      </c>
      <c r="L409" s="214">
        <v>8.5</v>
      </c>
      <c r="M409" s="214">
        <v>9.3000000000000007</v>
      </c>
      <c r="N409" s="214">
        <v>85</v>
      </c>
      <c r="O409" s="214">
        <v>14.6</v>
      </c>
      <c r="P409" s="214">
        <v>6.9</v>
      </c>
      <c r="Q409" s="214">
        <v>76.099999999999994</v>
      </c>
      <c r="R409" s="214">
        <v>78.5</v>
      </c>
      <c r="S409" s="214">
        <v>78.5</v>
      </c>
      <c r="T409" s="214">
        <v>2.2999999999999998</v>
      </c>
      <c r="U409" s="214">
        <v>60</v>
      </c>
      <c r="V409" s="214">
        <v>16100</v>
      </c>
      <c r="W409" s="214">
        <v>41200</v>
      </c>
      <c r="X409" s="214">
        <v>59100</v>
      </c>
    </row>
    <row r="410" spans="1:24" x14ac:dyDescent="0.25">
      <c r="A410" t="str">
        <f t="shared" si="7"/>
        <v>YAG10UKLevel 8MaleBusiness and managementAll</v>
      </c>
      <c r="B410" s="214" t="s">
        <v>251</v>
      </c>
      <c r="C410" s="214" t="s">
        <v>252</v>
      </c>
      <c r="D410" s="214">
        <v>10</v>
      </c>
      <c r="E410" s="214" t="s">
        <v>35</v>
      </c>
      <c r="F410" s="214" t="s">
        <v>248</v>
      </c>
      <c r="G410" s="214" t="s">
        <v>22</v>
      </c>
      <c r="H410" s="214" t="s">
        <v>87</v>
      </c>
      <c r="I410" s="214" t="s">
        <v>20</v>
      </c>
      <c r="J410" s="214">
        <v>140</v>
      </c>
      <c r="K410" s="214">
        <v>125</v>
      </c>
      <c r="L410" s="214">
        <v>5.5</v>
      </c>
      <c r="M410" s="214">
        <v>9.1999999999999993</v>
      </c>
      <c r="N410" s="214">
        <v>120</v>
      </c>
      <c r="O410" s="214">
        <v>15</v>
      </c>
      <c r="P410" s="214">
        <v>2.5</v>
      </c>
      <c r="Q410" s="214">
        <v>80.2</v>
      </c>
      <c r="R410" s="214">
        <v>80.8</v>
      </c>
      <c r="S410" s="214">
        <v>82.5</v>
      </c>
      <c r="T410" s="214">
        <v>2.2000000000000002</v>
      </c>
      <c r="U410" s="214">
        <v>90</v>
      </c>
      <c r="V410" s="214">
        <v>27000</v>
      </c>
      <c r="W410" s="214">
        <v>48200</v>
      </c>
      <c r="X410" s="214">
        <v>73400</v>
      </c>
    </row>
    <row r="411" spans="1:24" x14ac:dyDescent="0.25">
      <c r="A411" t="str">
        <f t="shared" si="7"/>
        <v>YAG10UKLevel 8FemaleCeltic studiesAll</v>
      </c>
      <c r="B411" s="214" t="s">
        <v>251</v>
      </c>
      <c r="C411" s="214" t="s">
        <v>252</v>
      </c>
      <c r="D411" s="214">
        <v>10</v>
      </c>
      <c r="E411" s="214" t="s">
        <v>35</v>
      </c>
      <c r="F411" s="214" t="s">
        <v>248</v>
      </c>
      <c r="G411" s="214" t="s">
        <v>21</v>
      </c>
      <c r="H411" s="214" t="s">
        <v>92</v>
      </c>
      <c r="I411" s="214" t="s">
        <v>20</v>
      </c>
      <c r="J411" s="214">
        <v>0</v>
      </c>
      <c r="K411" s="214">
        <v>0</v>
      </c>
      <c r="L411" s="214">
        <v>0</v>
      </c>
      <c r="M411" s="214">
        <v>0</v>
      </c>
      <c r="N411" s="214">
        <v>0</v>
      </c>
      <c r="O411" s="214">
        <v>25</v>
      </c>
      <c r="P411" s="214">
        <v>0</v>
      </c>
      <c r="Q411" s="214">
        <v>75</v>
      </c>
      <c r="R411" s="214">
        <v>75</v>
      </c>
      <c r="S411" s="214">
        <v>75</v>
      </c>
      <c r="T411" s="214">
        <v>0</v>
      </c>
      <c r="U411" s="214" t="s">
        <v>140</v>
      </c>
      <c r="V411" s="214" t="s">
        <v>140</v>
      </c>
      <c r="W411" s="214" t="s">
        <v>140</v>
      </c>
      <c r="X411" s="214" t="s">
        <v>140</v>
      </c>
    </row>
    <row r="412" spans="1:24" x14ac:dyDescent="0.25">
      <c r="A412" t="str">
        <f t="shared" si="7"/>
        <v>YAG10UKLevel 8MaleCeltic studiesAll</v>
      </c>
      <c r="B412" s="214" t="s">
        <v>251</v>
      </c>
      <c r="C412" s="214" t="s">
        <v>252</v>
      </c>
      <c r="D412" s="214">
        <v>10</v>
      </c>
      <c r="E412" s="214" t="s">
        <v>35</v>
      </c>
      <c r="F412" s="214" t="s">
        <v>248</v>
      </c>
      <c r="G412" s="214" t="s">
        <v>22</v>
      </c>
      <c r="H412" s="214" t="s">
        <v>92</v>
      </c>
      <c r="I412" s="214" t="s">
        <v>20</v>
      </c>
      <c r="J412" s="214" t="s">
        <v>140</v>
      </c>
      <c r="K412" s="214" t="s">
        <v>140</v>
      </c>
      <c r="L412" s="214" t="s">
        <v>140</v>
      </c>
      <c r="M412" s="214" t="s">
        <v>140</v>
      </c>
      <c r="N412" s="214" t="s">
        <v>140</v>
      </c>
      <c r="O412" s="214" t="s">
        <v>140</v>
      </c>
      <c r="P412" s="214" t="s">
        <v>140</v>
      </c>
      <c r="Q412" s="214" t="s">
        <v>140</v>
      </c>
      <c r="R412" s="214" t="s">
        <v>140</v>
      </c>
      <c r="S412" s="214" t="s">
        <v>140</v>
      </c>
      <c r="T412" s="214" t="s">
        <v>140</v>
      </c>
      <c r="U412" s="214" t="s">
        <v>140</v>
      </c>
      <c r="V412" s="214" t="s">
        <v>140</v>
      </c>
      <c r="W412" s="214" t="s">
        <v>140</v>
      </c>
      <c r="X412" s="214" t="s">
        <v>140</v>
      </c>
    </row>
    <row r="413" spans="1:24" x14ac:dyDescent="0.25">
      <c r="A413" t="str">
        <f t="shared" si="7"/>
        <v>YAG10UKLevel 8FemaleChemistryAll</v>
      </c>
      <c r="B413" s="214" t="s">
        <v>251</v>
      </c>
      <c r="C413" s="214" t="s">
        <v>252</v>
      </c>
      <c r="D413" s="214">
        <v>10</v>
      </c>
      <c r="E413" s="214" t="s">
        <v>35</v>
      </c>
      <c r="F413" s="214" t="s">
        <v>248</v>
      </c>
      <c r="G413" s="214" t="s">
        <v>21</v>
      </c>
      <c r="H413" s="214" t="s">
        <v>63</v>
      </c>
      <c r="I413" s="214" t="s">
        <v>20</v>
      </c>
      <c r="J413" s="214">
        <v>165</v>
      </c>
      <c r="K413" s="214">
        <v>155</v>
      </c>
      <c r="L413" s="214">
        <v>11.9</v>
      </c>
      <c r="M413" s="214">
        <v>6.5</v>
      </c>
      <c r="N413" s="214">
        <v>135</v>
      </c>
      <c r="O413" s="214">
        <v>18.399999999999999</v>
      </c>
      <c r="P413" s="214">
        <v>1.5</v>
      </c>
      <c r="Q413" s="214">
        <v>77.900000000000006</v>
      </c>
      <c r="R413" s="214">
        <v>80.099999999999994</v>
      </c>
      <c r="S413" s="214">
        <v>80.099999999999994</v>
      </c>
      <c r="T413" s="214">
        <v>2.2000000000000002</v>
      </c>
      <c r="U413" s="214">
        <v>100</v>
      </c>
      <c r="V413" s="214">
        <v>24800</v>
      </c>
      <c r="W413" s="214">
        <v>36500</v>
      </c>
      <c r="X413" s="214">
        <v>50000</v>
      </c>
    </row>
    <row r="414" spans="1:24" x14ac:dyDescent="0.25">
      <c r="A414" t="str">
        <f t="shared" si="7"/>
        <v>YAG10UKLevel 8MaleChemistryAll</v>
      </c>
      <c r="B414" s="214" t="s">
        <v>251</v>
      </c>
      <c r="C414" s="214" t="s">
        <v>252</v>
      </c>
      <c r="D414" s="214">
        <v>10</v>
      </c>
      <c r="E414" s="214" t="s">
        <v>35</v>
      </c>
      <c r="F414" s="214" t="s">
        <v>248</v>
      </c>
      <c r="G414" s="214" t="s">
        <v>22</v>
      </c>
      <c r="H414" s="214" t="s">
        <v>63</v>
      </c>
      <c r="I414" s="214" t="s">
        <v>20</v>
      </c>
      <c r="J414" s="214">
        <v>290</v>
      </c>
      <c r="K414" s="214">
        <v>275</v>
      </c>
      <c r="L414" s="214">
        <v>2.5</v>
      </c>
      <c r="M414" s="214">
        <v>4.8</v>
      </c>
      <c r="N414" s="214">
        <v>270</v>
      </c>
      <c r="O414" s="214">
        <v>15.3</v>
      </c>
      <c r="P414" s="214">
        <v>3</v>
      </c>
      <c r="Q414" s="214">
        <v>79.8</v>
      </c>
      <c r="R414" s="214">
        <v>81.7</v>
      </c>
      <c r="S414" s="214">
        <v>81.7</v>
      </c>
      <c r="T414" s="214">
        <v>2</v>
      </c>
      <c r="U414" s="214">
        <v>210</v>
      </c>
      <c r="V414" s="214">
        <v>36100</v>
      </c>
      <c r="W414" s="214">
        <v>45600</v>
      </c>
      <c r="X414" s="214">
        <v>58800</v>
      </c>
    </row>
    <row r="415" spans="1:24" x14ac:dyDescent="0.25">
      <c r="A415" t="str">
        <f t="shared" si="7"/>
        <v>YAG10UKLevel 8FemaleCombined and general studiesAll</v>
      </c>
      <c r="B415" s="214" t="s">
        <v>251</v>
      </c>
      <c r="C415" s="214" t="s">
        <v>252</v>
      </c>
      <c r="D415" s="214">
        <v>10</v>
      </c>
      <c r="E415" s="214" t="s">
        <v>35</v>
      </c>
      <c r="F415" s="214" t="s">
        <v>248</v>
      </c>
      <c r="G415" s="214" t="s">
        <v>21</v>
      </c>
      <c r="H415" s="214" t="s">
        <v>103</v>
      </c>
      <c r="I415" s="214" t="s">
        <v>20</v>
      </c>
      <c r="J415" s="214">
        <v>5</v>
      </c>
      <c r="K415" s="214">
        <v>5</v>
      </c>
      <c r="L415" s="214">
        <v>0</v>
      </c>
      <c r="M415" s="214">
        <v>0</v>
      </c>
      <c r="N415" s="214">
        <v>5</v>
      </c>
      <c r="O415" s="214">
        <v>0</v>
      </c>
      <c r="P415" s="214">
        <v>16.7</v>
      </c>
      <c r="Q415" s="214">
        <v>83.3</v>
      </c>
      <c r="R415" s="214">
        <v>83.3</v>
      </c>
      <c r="S415" s="214">
        <v>83.3</v>
      </c>
      <c r="T415" s="214">
        <v>0</v>
      </c>
      <c r="U415" s="214" t="s">
        <v>140</v>
      </c>
      <c r="V415" s="214" t="s">
        <v>140</v>
      </c>
      <c r="W415" s="214" t="s">
        <v>140</v>
      </c>
      <c r="X415" s="214" t="s">
        <v>140</v>
      </c>
    </row>
    <row r="416" spans="1:24" x14ac:dyDescent="0.25">
      <c r="A416" t="str">
        <f t="shared" si="7"/>
        <v>YAG10UKLevel 8MaleCombined and general studiesAll</v>
      </c>
      <c r="B416" s="214" t="s">
        <v>251</v>
      </c>
      <c r="C416" s="214" t="s">
        <v>252</v>
      </c>
      <c r="D416" s="214">
        <v>10</v>
      </c>
      <c r="E416" s="214" t="s">
        <v>35</v>
      </c>
      <c r="F416" s="214" t="s">
        <v>248</v>
      </c>
      <c r="G416" s="214" t="s">
        <v>22</v>
      </c>
      <c r="H416" s="214" t="s">
        <v>103</v>
      </c>
      <c r="I416" s="214" t="s">
        <v>20</v>
      </c>
      <c r="J416" s="214" t="s">
        <v>140</v>
      </c>
      <c r="K416" s="214" t="s">
        <v>140</v>
      </c>
      <c r="L416" s="214" t="s">
        <v>140</v>
      </c>
      <c r="M416" s="214" t="s">
        <v>140</v>
      </c>
      <c r="N416" s="214" t="s">
        <v>140</v>
      </c>
      <c r="O416" s="214" t="s">
        <v>140</v>
      </c>
      <c r="P416" s="214" t="s">
        <v>140</v>
      </c>
      <c r="Q416" s="214" t="s">
        <v>140</v>
      </c>
      <c r="R416" s="214" t="s">
        <v>140</v>
      </c>
      <c r="S416" s="214" t="s">
        <v>140</v>
      </c>
      <c r="T416" s="214" t="s">
        <v>140</v>
      </c>
      <c r="U416" s="214" t="s">
        <v>136</v>
      </c>
      <c r="V416" s="214" t="s">
        <v>136</v>
      </c>
      <c r="W416" s="214" t="s">
        <v>136</v>
      </c>
      <c r="X416" s="214" t="s">
        <v>136</v>
      </c>
    </row>
    <row r="417" spans="1:24" x14ac:dyDescent="0.25">
      <c r="A417" t="str">
        <f t="shared" si="7"/>
        <v>YAG10UKLevel 8FemaleComputingAll</v>
      </c>
      <c r="B417" s="214" t="s">
        <v>251</v>
      </c>
      <c r="C417" s="214" t="s">
        <v>252</v>
      </c>
      <c r="D417" s="214">
        <v>10</v>
      </c>
      <c r="E417" s="214" t="s">
        <v>35</v>
      </c>
      <c r="F417" s="214" t="s">
        <v>248</v>
      </c>
      <c r="G417" s="214" t="s">
        <v>21</v>
      </c>
      <c r="H417" s="214" t="s">
        <v>71</v>
      </c>
      <c r="I417" s="214" t="s">
        <v>20</v>
      </c>
      <c r="J417" s="214">
        <v>55</v>
      </c>
      <c r="K417" s="214">
        <v>55</v>
      </c>
      <c r="L417" s="214">
        <v>16.7</v>
      </c>
      <c r="M417" s="214">
        <v>3.6</v>
      </c>
      <c r="N417" s="214">
        <v>45</v>
      </c>
      <c r="O417" s="214">
        <v>17.8</v>
      </c>
      <c r="P417" s="214">
        <v>6.7</v>
      </c>
      <c r="Q417" s="214">
        <v>75.599999999999994</v>
      </c>
      <c r="R417" s="214">
        <v>75.599999999999994</v>
      </c>
      <c r="S417" s="214">
        <v>75.599999999999994</v>
      </c>
      <c r="T417" s="214">
        <v>0</v>
      </c>
      <c r="U417" s="214">
        <v>35</v>
      </c>
      <c r="V417" s="214">
        <v>19000</v>
      </c>
      <c r="W417" s="214">
        <v>40200</v>
      </c>
      <c r="X417" s="214">
        <v>55800</v>
      </c>
    </row>
    <row r="418" spans="1:24" x14ac:dyDescent="0.25">
      <c r="A418" t="str">
        <f t="shared" si="7"/>
        <v>YAG10UKLevel 8MaleComputingAll</v>
      </c>
      <c r="B418" s="214" t="s">
        <v>251</v>
      </c>
      <c r="C418" s="214" t="s">
        <v>252</v>
      </c>
      <c r="D418" s="214">
        <v>10</v>
      </c>
      <c r="E418" s="214" t="s">
        <v>35</v>
      </c>
      <c r="F418" s="214" t="s">
        <v>248</v>
      </c>
      <c r="G418" s="214" t="s">
        <v>22</v>
      </c>
      <c r="H418" s="214" t="s">
        <v>71</v>
      </c>
      <c r="I418" s="214" t="s">
        <v>20</v>
      </c>
      <c r="J418" s="214">
        <v>175</v>
      </c>
      <c r="K418" s="214">
        <v>160</v>
      </c>
      <c r="L418" s="214">
        <v>8.1999999999999993</v>
      </c>
      <c r="M418" s="214">
        <v>8.6999999999999993</v>
      </c>
      <c r="N418" s="214">
        <v>145</v>
      </c>
      <c r="O418" s="214">
        <v>13.8</v>
      </c>
      <c r="P418" s="214">
        <v>2.8</v>
      </c>
      <c r="Q418" s="214">
        <v>77.900000000000006</v>
      </c>
      <c r="R418" s="214">
        <v>83.4</v>
      </c>
      <c r="S418" s="214">
        <v>83.4</v>
      </c>
      <c r="T418" s="214">
        <v>5.5</v>
      </c>
      <c r="U418" s="214">
        <v>110</v>
      </c>
      <c r="V418" s="214">
        <v>36100</v>
      </c>
      <c r="W418" s="214">
        <v>48200</v>
      </c>
      <c r="X418" s="214">
        <v>68300</v>
      </c>
    </row>
    <row r="419" spans="1:24" x14ac:dyDescent="0.25">
      <c r="A419" t="str">
        <f t="shared" si="7"/>
        <v>YAG10UKLevel 8FemaleCreative arts and designAll</v>
      </c>
      <c r="B419" s="214" t="s">
        <v>251</v>
      </c>
      <c r="C419" s="214" t="s">
        <v>252</v>
      </c>
      <c r="D419" s="214">
        <v>10</v>
      </c>
      <c r="E419" s="214" t="s">
        <v>35</v>
      </c>
      <c r="F419" s="214" t="s">
        <v>248</v>
      </c>
      <c r="G419" s="214" t="s">
        <v>21</v>
      </c>
      <c r="H419" s="214" t="s">
        <v>99</v>
      </c>
      <c r="I419" s="214" t="s">
        <v>20</v>
      </c>
      <c r="J419" s="214">
        <v>55</v>
      </c>
      <c r="K419" s="214">
        <v>50</v>
      </c>
      <c r="L419" s="214">
        <v>8</v>
      </c>
      <c r="M419" s="214">
        <v>5.7</v>
      </c>
      <c r="N419" s="214">
        <v>45</v>
      </c>
      <c r="O419" s="214">
        <v>26.2</v>
      </c>
      <c r="P419" s="214">
        <v>8</v>
      </c>
      <c r="Q419" s="214">
        <v>65.8</v>
      </c>
      <c r="R419" s="214">
        <v>65.8</v>
      </c>
      <c r="S419" s="214">
        <v>65.8</v>
      </c>
      <c r="T419" s="214">
        <v>0</v>
      </c>
      <c r="U419" s="214">
        <v>25</v>
      </c>
      <c r="V419" s="214">
        <v>8400</v>
      </c>
      <c r="W419" s="214">
        <v>28500</v>
      </c>
      <c r="X419" s="214">
        <v>44900</v>
      </c>
    </row>
    <row r="420" spans="1:24" x14ac:dyDescent="0.25">
      <c r="A420" t="str">
        <f t="shared" si="7"/>
        <v>YAG10UKLevel 8MaleCreative arts and designAll</v>
      </c>
      <c r="B420" s="214" t="s">
        <v>251</v>
      </c>
      <c r="C420" s="214" t="s">
        <v>252</v>
      </c>
      <c r="D420" s="214">
        <v>10</v>
      </c>
      <c r="E420" s="214" t="s">
        <v>35</v>
      </c>
      <c r="F420" s="214" t="s">
        <v>248</v>
      </c>
      <c r="G420" s="214" t="s">
        <v>22</v>
      </c>
      <c r="H420" s="214" t="s">
        <v>99</v>
      </c>
      <c r="I420" s="214" t="s">
        <v>20</v>
      </c>
      <c r="J420" s="214">
        <v>50</v>
      </c>
      <c r="K420" s="214">
        <v>45</v>
      </c>
      <c r="L420" s="214">
        <v>6.4</v>
      </c>
      <c r="M420" s="214">
        <v>4.0999999999999996</v>
      </c>
      <c r="N420" s="214">
        <v>45</v>
      </c>
      <c r="O420" s="214">
        <v>13.7</v>
      </c>
      <c r="P420" s="214">
        <v>9.1999999999999993</v>
      </c>
      <c r="Q420" s="214">
        <v>69.5</v>
      </c>
      <c r="R420" s="214">
        <v>77.099999999999994</v>
      </c>
      <c r="S420" s="214">
        <v>77.099999999999994</v>
      </c>
      <c r="T420" s="214">
        <v>7.6</v>
      </c>
      <c r="U420" s="214">
        <v>25</v>
      </c>
      <c r="V420" s="214">
        <v>23400</v>
      </c>
      <c r="W420" s="214">
        <v>37200</v>
      </c>
      <c r="X420" s="214">
        <v>47400</v>
      </c>
    </row>
    <row r="421" spans="1:24" x14ac:dyDescent="0.25">
      <c r="A421" t="str">
        <f t="shared" si="7"/>
        <v>YAG10UKLevel 8FemaleEconomicsAll</v>
      </c>
      <c r="B421" s="214" t="s">
        <v>251</v>
      </c>
      <c r="C421" s="214" t="s">
        <v>252</v>
      </c>
      <c r="D421" s="214">
        <v>10</v>
      </c>
      <c r="E421" s="214" t="s">
        <v>35</v>
      </c>
      <c r="F421" s="214" t="s">
        <v>248</v>
      </c>
      <c r="G421" s="214" t="s">
        <v>21</v>
      </c>
      <c r="H421" s="214" t="s">
        <v>79</v>
      </c>
      <c r="I421" s="214" t="s">
        <v>20</v>
      </c>
      <c r="J421" s="214">
        <v>10</v>
      </c>
      <c r="K421" s="214">
        <v>10</v>
      </c>
      <c r="L421" s="214">
        <v>17.899999999999999</v>
      </c>
      <c r="M421" s="214">
        <v>10.6</v>
      </c>
      <c r="N421" s="214">
        <v>10</v>
      </c>
      <c r="O421" s="214">
        <v>25.4</v>
      </c>
      <c r="P421" s="214">
        <v>5.5</v>
      </c>
      <c r="Q421" s="214">
        <v>63.6</v>
      </c>
      <c r="R421" s="214">
        <v>69.099999999999994</v>
      </c>
      <c r="S421" s="214">
        <v>69.099999999999994</v>
      </c>
      <c r="T421" s="214">
        <v>5.5</v>
      </c>
      <c r="U421" s="214" t="s">
        <v>140</v>
      </c>
      <c r="V421" s="214" t="s">
        <v>140</v>
      </c>
      <c r="W421" s="214" t="s">
        <v>140</v>
      </c>
      <c r="X421" s="214" t="s">
        <v>140</v>
      </c>
    </row>
    <row r="422" spans="1:24" x14ac:dyDescent="0.25">
      <c r="A422" t="str">
        <f t="shared" si="7"/>
        <v>YAG10UKLevel 8MaleEconomicsAll</v>
      </c>
      <c r="B422" s="214" t="s">
        <v>251</v>
      </c>
      <c r="C422" s="214" t="s">
        <v>252</v>
      </c>
      <c r="D422" s="214">
        <v>10</v>
      </c>
      <c r="E422" s="214" t="s">
        <v>35</v>
      </c>
      <c r="F422" s="214" t="s">
        <v>248</v>
      </c>
      <c r="G422" s="214" t="s">
        <v>22</v>
      </c>
      <c r="H422" s="214" t="s">
        <v>79</v>
      </c>
      <c r="I422" s="214" t="s">
        <v>20</v>
      </c>
      <c r="J422" s="214">
        <v>40</v>
      </c>
      <c r="K422" s="214">
        <v>35</v>
      </c>
      <c r="L422" s="214">
        <v>19.100000000000001</v>
      </c>
      <c r="M422" s="214">
        <v>9.8000000000000007</v>
      </c>
      <c r="N422" s="214">
        <v>30</v>
      </c>
      <c r="O422" s="214">
        <v>13.5</v>
      </c>
      <c r="P422" s="214">
        <v>0</v>
      </c>
      <c r="Q422" s="214">
        <v>85.4</v>
      </c>
      <c r="R422" s="214">
        <v>86.5</v>
      </c>
      <c r="S422" s="214">
        <v>86.5</v>
      </c>
      <c r="T422" s="214">
        <v>1.1000000000000001</v>
      </c>
      <c r="U422" s="214">
        <v>25</v>
      </c>
      <c r="V422" s="214">
        <v>43400</v>
      </c>
      <c r="W422" s="214">
        <v>49600</v>
      </c>
      <c r="X422" s="214">
        <v>77400</v>
      </c>
    </row>
    <row r="423" spans="1:24" x14ac:dyDescent="0.25">
      <c r="A423" t="str">
        <f t="shared" si="7"/>
        <v>YAG10UKLevel 8FemaleEducation and teachingAll</v>
      </c>
      <c r="B423" s="214" t="s">
        <v>251</v>
      </c>
      <c r="C423" s="214" t="s">
        <v>252</v>
      </c>
      <c r="D423" s="214">
        <v>10</v>
      </c>
      <c r="E423" s="214" t="s">
        <v>35</v>
      </c>
      <c r="F423" s="214" t="s">
        <v>248</v>
      </c>
      <c r="G423" s="214" t="s">
        <v>21</v>
      </c>
      <c r="H423" s="214" t="s">
        <v>101</v>
      </c>
      <c r="I423" s="214" t="s">
        <v>20</v>
      </c>
      <c r="J423" s="214">
        <v>195</v>
      </c>
      <c r="K423" s="214">
        <v>195</v>
      </c>
      <c r="L423" s="214">
        <v>8.3000000000000007</v>
      </c>
      <c r="M423" s="214">
        <v>1.5</v>
      </c>
      <c r="N423" s="214">
        <v>175</v>
      </c>
      <c r="O423" s="214">
        <v>16.899999999999999</v>
      </c>
      <c r="P423" s="214">
        <v>2.8</v>
      </c>
      <c r="Q423" s="214">
        <v>78</v>
      </c>
      <c r="R423" s="214">
        <v>79.099999999999994</v>
      </c>
      <c r="S423" s="214">
        <v>80.2</v>
      </c>
      <c r="T423" s="214">
        <v>2.2999999999999998</v>
      </c>
      <c r="U423" s="214">
        <v>120</v>
      </c>
      <c r="V423" s="214">
        <v>15300</v>
      </c>
      <c r="W423" s="214">
        <v>36900</v>
      </c>
      <c r="X423" s="214">
        <v>49300</v>
      </c>
    </row>
    <row r="424" spans="1:24" x14ac:dyDescent="0.25">
      <c r="A424" t="str">
        <f t="shared" si="7"/>
        <v>YAG10UKLevel 8MaleEducation and teachingAll</v>
      </c>
      <c r="B424" s="214" t="s">
        <v>251</v>
      </c>
      <c r="C424" s="214" t="s">
        <v>252</v>
      </c>
      <c r="D424" s="214">
        <v>10</v>
      </c>
      <c r="E424" s="214" t="s">
        <v>35</v>
      </c>
      <c r="F424" s="214" t="s">
        <v>248</v>
      </c>
      <c r="G424" s="214" t="s">
        <v>22</v>
      </c>
      <c r="H424" s="214" t="s">
        <v>101</v>
      </c>
      <c r="I424" s="214" t="s">
        <v>20</v>
      </c>
      <c r="J424" s="214">
        <v>135</v>
      </c>
      <c r="K424" s="214">
        <v>130</v>
      </c>
      <c r="L424" s="214">
        <v>7.5</v>
      </c>
      <c r="M424" s="214">
        <v>2.9</v>
      </c>
      <c r="N424" s="214">
        <v>120</v>
      </c>
      <c r="O424" s="214">
        <v>17.100000000000001</v>
      </c>
      <c r="P424" s="214">
        <v>7.3</v>
      </c>
      <c r="Q424" s="214">
        <v>73.099999999999994</v>
      </c>
      <c r="R424" s="214">
        <v>73.900000000000006</v>
      </c>
      <c r="S424" s="214">
        <v>75.5</v>
      </c>
      <c r="T424" s="214">
        <v>2.4</v>
      </c>
      <c r="U424" s="214">
        <v>75</v>
      </c>
      <c r="V424" s="214">
        <v>12800</v>
      </c>
      <c r="W424" s="214">
        <v>29600</v>
      </c>
      <c r="X424" s="214">
        <v>56900</v>
      </c>
    </row>
    <row r="425" spans="1:24" x14ac:dyDescent="0.25">
      <c r="A425" t="str">
        <f t="shared" si="7"/>
        <v>YAG10UKLevel 8FemaleEngineeringAll</v>
      </c>
      <c r="B425" s="214" t="s">
        <v>251</v>
      </c>
      <c r="C425" s="214" t="s">
        <v>252</v>
      </c>
      <c r="D425" s="214">
        <v>10</v>
      </c>
      <c r="E425" s="214" t="s">
        <v>35</v>
      </c>
      <c r="F425" s="214" t="s">
        <v>248</v>
      </c>
      <c r="G425" s="214" t="s">
        <v>21</v>
      </c>
      <c r="H425" s="214" t="s">
        <v>68</v>
      </c>
      <c r="I425" s="214" t="s">
        <v>20</v>
      </c>
      <c r="J425" s="214">
        <v>110</v>
      </c>
      <c r="K425" s="214">
        <v>100</v>
      </c>
      <c r="L425" s="214">
        <v>19.100000000000001</v>
      </c>
      <c r="M425" s="214">
        <v>6.2</v>
      </c>
      <c r="N425" s="214">
        <v>80</v>
      </c>
      <c r="O425" s="214">
        <v>22.6</v>
      </c>
      <c r="P425" s="214">
        <v>0</v>
      </c>
      <c r="Q425" s="214">
        <v>71.3</v>
      </c>
      <c r="R425" s="214">
        <v>77.400000000000006</v>
      </c>
      <c r="S425" s="214">
        <v>77.400000000000006</v>
      </c>
      <c r="T425" s="214">
        <v>6.1</v>
      </c>
      <c r="U425" s="214">
        <v>55</v>
      </c>
      <c r="V425" s="214">
        <v>23400</v>
      </c>
      <c r="W425" s="214">
        <v>35600</v>
      </c>
      <c r="X425" s="214">
        <v>55100</v>
      </c>
    </row>
    <row r="426" spans="1:24" x14ac:dyDescent="0.25">
      <c r="A426" t="str">
        <f t="shared" si="7"/>
        <v>YAG10UKLevel 8MaleEngineeringAll</v>
      </c>
      <c r="B426" s="214" t="s">
        <v>251</v>
      </c>
      <c r="C426" s="214" t="s">
        <v>252</v>
      </c>
      <c r="D426" s="214">
        <v>10</v>
      </c>
      <c r="E426" s="214" t="s">
        <v>35</v>
      </c>
      <c r="F426" s="214" t="s">
        <v>248</v>
      </c>
      <c r="G426" s="214" t="s">
        <v>22</v>
      </c>
      <c r="H426" s="214" t="s">
        <v>68</v>
      </c>
      <c r="I426" s="214" t="s">
        <v>20</v>
      </c>
      <c r="J426" s="214">
        <v>475</v>
      </c>
      <c r="K426" s="214">
        <v>445</v>
      </c>
      <c r="L426" s="214">
        <v>5</v>
      </c>
      <c r="M426" s="214">
        <v>6.8</v>
      </c>
      <c r="N426" s="214">
        <v>420</v>
      </c>
      <c r="O426" s="214">
        <v>17.399999999999999</v>
      </c>
      <c r="P426" s="214">
        <v>1.8</v>
      </c>
      <c r="Q426" s="214">
        <v>77.7</v>
      </c>
      <c r="R426" s="214">
        <v>80.5</v>
      </c>
      <c r="S426" s="214">
        <v>80.7</v>
      </c>
      <c r="T426" s="214">
        <v>3.1</v>
      </c>
      <c r="U426" s="214">
        <v>315</v>
      </c>
      <c r="V426" s="214">
        <v>40900</v>
      </c>
      <c r="W426" s="214">
        <v>50700</v>
      </c>
      <c r="X426" s="214">
        <v>67500</v>
      </c>
    </row>
    <row r="427" spans="1:24" x14ac:dyDescent="0.25">
      <c r="A427" t="str">
        <f t="shared" si="7"/>
        <v>YAG10UKLevel 8FemaleEnglish studiesAll</v>
      </c>
      <c r="B427" s="214" t="s">
        <v>251</v>
      </c>
      <c r="C427" s="214" t="s">
        <v>252</v>
      </c>
      <c r="D427" s="214">
        <v>10</v>
      </c>
      <c r="E427" s="214" t="s">
        <v>35</v>
      </c>
      <c r="F427" s="214" t="s">
        <v>248</v>
      </c>
      <c r="G427" s="214" t="s">
        <v>21</v>
      </c>
      <c r="H427" s="214" t="s">
        <v>90</v>
      </c>
      <c r="I427" s="214" t="s">
        <v>20</v>
      </c>
      <c r="J427" s="214">
        <v>135</v>
      </c>
      <c r="K427" s="214">
        <v>130</v>
      </c>
      <c r="L427" s="214">
        <v>12</v>
      </c>
      <c r="M427" s="214">
        <v>3.7</v>
      </c>
      <c r="N427" s="214">
        <v>115</v>
      </c>
      <c r="O427" s="214">
        <v>17.600000000000001</v>
      </c>
      <c r="P427" s="214">
        <v>6.2</v>
      </c>
      <c r="Q427" s="214">
        <v>73.5</v>
      </c>
      <c r="R427" s="214">
        <v>76.2</v>
      </c>
      <c r="S427" s="214">
        <v>76.2</v>
      </c>
      <c r="T427" s="214">
        <v>2.6</v>
      </c>
      <c r="U427" s="214">
        <v>80</v>
      </c>
      <c r="V427" s="214">
        <v>20100</v>
      </c>
      <c r="W427" s="214">
        <v>38000</v>
      </c>
      <c r="X427" s="214">
        <v>45300</v>
      </c>
    </row>
    <row r="428" spans="1:24" x14ac:dyDescent="0.25">
      <c r="A428" t="str">
        <f t="shared" si="7"/>
        <v>YAG10UKLevel 8MaleEnglish studiesAll</v>
      </c>
      <c r="B428" s="214" t="s">
        <v>251</v>
      </c>
      <c r="C428" s="214" t="s">
        <v>252</v>
      </c>
      <c r="D428" s="214">
        <v>10</v>
      </c>
      <c r="E428" s="214" t="s">
        <v>35</v>
      </c>
      <c r="F428" s="214" t="s">
        <v>248</v>
      </c>
      <c r="G428" s="214" t="s">
        <v>22</v>
      </c>
      <c r="H428" s="214" t="s">
        <v>90</v>
      </c>
      <c r="I428" s="214" t="s">
        <v>20</v>
      </c>
      <c r="J428" s="214">
        <v>90</v>
      </c>
      <c r="K428" s="214">
        <v>85</v>
      </c>
      <c r="L428" s="214">
        <v>3.6</v>
      </c>
      <c r="M428" s="214">
        <v>6.9</v>
      </c>
      <c r="N428" s="214">
        <v>80</v>
      </c>
      <c r="O428" s="214">
        <v>21</v>
      </c>
      <c r="P428" s="214">
        <v>6.2</v>
      </c>
      <c r="Q428" s="214">
        <v>70.3</v>
      </c>
      <c r="R428" s="214">
        <v>72.8</v>
      </c>
      <c r="S428" s="214">
        <v>72.8</v>
      </c>
      <c r="T428" s="214">
        <v>2.5</v>
      </c>
      <c r="U428" s="214">
        <v>50</v>
      </c>
      <c r="V428" s="214">
        <v>21900</v>
      </c>
      <c r="W428" s="214">
        <v>39400</v>
      </c>
      <c r="X428" s="214">
        <v>48200</v>
      </c>
    </row>
    <row r="429" spans="1:24" x14ac:dyDescent="0.25">
      <c r="A429" t="str">
        <f t="shared" si="7"/>
        <v>YAG10UKLevel 8FemaleGeneral, applied and forensic sciencesAll</v>
      </c>
      <c r="B429" s="214" t="s">
        <v>251</v>
      </c>
      <c r="C429" s="214" t="s">
        <v>252</v>
      </c>
      <c r="D429" s="214">
        <v>10</v>
      </c>
      <c r="E429" s="214" t="s">
        <v>35</v>
      </c>
      <c r="F429" s="214" t="s">
        <v>248</v>
      </c>
      <c r="G429" s="214" t="s">
        <v>21</v>
      </c>
      <c r="H429" s="214" t="s">
        <v>143</v>
      </c>
      <c r="I429" s="214" t="s">
        <v>20</v>
      </c>
      <c r="J429" s="214">
        <v>20</v>
      </c>
      <c r="K429" s="214">
        <v>15</v>
      </c>
      <c r="L429" s="214">
        <v>1.9</v>
      </c>
      <c r="M429" s="214">
        <v>11.3</v>
      </c>
      <c r="N429" s="214">
        <v>15</v>
      </c>
      <c r="O429" s="214">
        <v>0</v>
      </c>
      <c r="P429" s="214">
        <v>0</v>
      </c>
      <c r="Q429" s="214">
        <v>100</v>
      </c>
      <c r="R429" s="214">
        <v>100</v>
      </c>
      <c r="S429" s="214">
        <v>100</v>
      </c>
      <c r="T429" s="214">
        <v>0</v>
      </c>
      <c r="U429" s="214">
        <v>15</v>
      </c>
      <c r="V429" s="214">
        <v>15000</v>
      </c>
      <c r="W429" s="214">
        <v>27000</v>
      </c>
      <c r="X429" s="214">
        <v>39500</v>
      </c>
    </row>
    <row r="430" spans="1:24" x14ac:dyDescent="0.25">
      <c r="A430" t="str">
        <f t="shared" si="7"/>
        <v>YAG10UKLevel 8MaleGeneral, applied and forensic sciencesAll</v>
      </c>
      <c r="B430" s="214" t="s">
        <v>251</v>
      </c>
      <c r="C430" s="214" t="s">
        <v>252</v>
      </c>
      <c r="D430" s="214">
        <v>10</v>
      </c>
      <c r="E430" s="214" t="s">
        <v>35</v>
      </c>
      <c r="F430" s="214" t="s">
        <v>248</v>
      </c>
      <c r="G430" s="214" t="s">
        <v>22</v>
      </c>
      <c r="H430" s="214" t="s">
        <v>143</v>
      </c>
      <c r="I430" s="214" t="s">
        <v>20</v>
      </c>
      <c r="J430" s="214">
        <v>20</v>
      </c>
      <c r="K430" s="214">
        <v>20</v>
      </c>
      <c r="L430" s="214">
        <v>5.0999999999999996</v>
      </c>
      <c r="M430" s="214">
        <v>4.9000000000000004</v>
      </c>
      <c r="N430" s="214">
        <v>20</v>
      </c>
      <c r="O430" s="214">
        <v>15.3</v>
      </c>
      <c r="P430" s="214">
        <v>0</v>
      </c>
      <c r="Q430" s="214">
        <v>80.2</v>
      </c>
      <c r="R430" s="214">
        <v>84.7</v>
      </c>
      <c r="S430" s="214">
        <v>84.7</v>
      </c>
      <c r="T430" s="214">
        <v>4.5</v>
      </c>
      <c r="U430" s="214">
        <v>15</v>
      </c>
      <c r="V430" s="214">
        <v>28100</v>
      </c>
      <c r="W430" s="214">
        <v>41600</v>
      </c>
      <c r="X430" s="214">
        <v>51500</v>
      </c>
    </row>
    <row r="431" spans="1:24" x14ac:dyDescent="0.25">
      <c r="A431" t="str">
        <f t="shared" si="7"/>
        <v>YAG10UKLevel 8FemaleGeography, earth and environmental studiesAll</v>
      </c>
      <c r="B431" s="214" t="s">
        <v>251</v>
      </c>
      <c r="C431" s="214" t="s">
        <v>252</v>
      </c>
      <c r="D431" s="214">
        <v>10</v>
      </c>
      <c r="E431" s="214" t="s">
        <v>35</v>
      </c>
      <c r="F431" s="214" t="s">
        <v>248</v>
      </c>
      <c r="G431" s="214" t="s">
        <v>21</v>
      </c>
      <c r="H431" s="214" t="s">
        <v>144</v>
      </c>
      <c r="I431" s="214" t="s">
        <v>20</v>
      </c>
      <c r="J431" s="214">
        <v>160</v>
      </c>
      <c r="K431" s="214">
        <v>150</v>
      </c>
      <c r="L431" s="214">
        <v>7.9</v>
      </c>
      <c r="M431" s="214">
        <v>4.0999999999999996</v>
      </c>
      <c r="N431" s="214">
        <v>140</v>
      </c>
      <c r="O431" s="214">
        <v>15.1</v>
      </c>
      <c r="P431" s="214">
        <v>0</v>
      </c>
      <c r="Q431" s="214">
        <v>83.5</v>
      </c>
      <c r="R431" s="214">
        <v>84.9</v>
      </c>
      <c r="S431" s="214">
        <v>84.9</v>
      </c>
      <c r="T431" s="214">
        <v>1.4</v>
      </c>
      <c r="U431" s="214">
        <v>110</v>
      </c>
      <c r="V431" s="214">
        <v>23000</v>
      </c>
      <c r="W431" s="214">
        <v>35400</v>
      </c>
      <c r="X431" s="214">
        <v>44200</v>
      </c>
    </row>
    <row r="432" spans="1:24" x14ac:dyDescent="0.25">
      <c r="A432" t="str">
        <f t="shared" si="7"/>
        <v>YAG10UKLevel 8MaleGeography, earth and environmental studiesAll</v>
      </c>
      <c r="B432" s="214" t="s">
        <v>251</v>
      </c>
      <c r="C432" s="214" t="s">
        <v>252</v>
      </c>
      <c r="D432" s="214">
        <v>10</v>
      </c>
      <c r="E432" s="214" t="s">
        <v>35</v>
      </c>
      <c r="F432" s="214" t="s">
        <v>248</v>
      </c>
      <c r="G432" s="214" t="s">
        <v>22</v>
      </c>
      <c r="H432" s="214" t="s">
        <v>144</v>
      </c>
      <c r="I432" s="214" t="s">
        <v>20</v>
      </c>
      <c r="J432" s="214">
        <v>175</v>
      </c>
      <c r="K432" s="214">
        <v>155</v>
      </c>
      <c r="L432" s="214">
        <v>0</v>
      </c>
      <c r="M432" s="214">
        <v>11.5</v>
      </c>
      <c r="N432" s="214">
        <v>155</v>
      </c>
      <c r="O432" s="214">
        <v>21.7</v>
      </c>
      <c r="P432" s="214">
        <v>2.6</v>
      </c>
      <c r="Q432" s="214">
        <v>72.099999999999994</v>
      </c>
      <c r="R432" s="214">
        <v>75.7</v>
      </c>
      <c r="S432" s="214">
        <v>75.7</v>
      </c>
      <c r="T432" s="214">
        <v>3.6</v>
      </c>
      <c r="U432" s="214">
        <v>105</v>
      </c>
      <c r="V432" s="214">
        <v>35400</v>
      </c>
      <c r="W432" s="214">
        <v>43400</v>
      </c>
      <c r="X432" s="214">
        <v>54800</v>
      </c>
    </row>
    <row r="433" spans="1:24" x14ac:dyDescent="0.25">
      <c r="A433" t="str">
        <f t="shared" si="7"/>
        <v>YAG10UKLevel 8FemaleHealth and social careAll</v>
      </c>
      <c r="B433" s="214" t="s">
        <v>251</v>
      </c>
      <c r="C433" s="214" t="s">
        <v>252</v>
      </c>
      <c r="D433" s="214">
        <v>10</v>
      </c>
      <c r="E433" s="214" t="s">
        <v>35</v>
      </c>
      <c r="F433" s="214" t="s">
        <v>248</v>
      </c>
      <c r="G433" s="214" t="s">
        <v>21</v>
      </c>
      <c r="H433" s="214" t="s">
        <v>83</v>
      </c>
      <c r="I433" s="214" t="s">
        <v>20</v>
      </c>
      <c r="J433" s="214">
        <v>10</v>
      </c>
      <c r="K433" s="214">
        <v>10</v>
      </c>
      <c r="L433" s="214">
        <v>8.1</v>
      </c>
      <c r="M433" s="214">
        <v>0</v>
      </c>
      <c r="N433" s="214">
        <v>10</v>
      </c>
      <c r="O433" s="214">
        <v>26.3</v>
      </c>
      <c r="P433" s="214">
        <v>8.8000000000000007</v>
      </c>
      <c r="Q433" s="214">
        <v>64.900000000000006</v>
      </c>
      <c r="R433" s="214">
        <v>64.900000000000006</v>
      </c>
      <c r="S433" s="214">
        <v>64.900000000000006</v>
      </c>
      <c r="T433" s="214">
        <v>0</v>
      </c>
      <c r="U433" s="214" t="s">
        <v>140</v>
      </c>
      <c r="V433" s="214" t="s">
        <v>140</v>
      </c>
      <c r="W433" s="214" t="s">
        <v>140</v>
      </c>
      <c r="X433" s="214" t="s">
        <v>140</v>
      </c>
    </row>
    <row r="434" spans="1:24" x14ac:dyDescent="0.25">
      <c r="A434" t="str">
        <f t="shared" si="7"/>
        <v>YAG10UKLevel 8MaleHealth and social careAll</v>
      </c>
      <c r="B434" s="214" t="s">
        <v>251</v>
      </c>
      <c r="C434" s="214" t="s">
        <v>252</v>
      </c>
      <c r="D434" s="214">
        <v>10</v>
      </c>
      <c r="E434" s="214" t="s">
        <v>35</v>
      </c>
      <c r="F434" s="214" t="s">
        <v>248</v>
      </c>
      <c r="G434" s="214" t="s">
        <v>22</v>
      </c>
      <c r="H434" s="214" t="s">
        <v>83</v>
      </c>
      <c r="I434" s="214" t="s">
        <v>20</v>
      </c>
      <c r="J434" s="214">
        <v>5</v>
      </c>
      <c r="K434" s="214">
        <v>5</v>
      </c>
      <c r="L434" s="214">
        <v>16.7</v>
      </c>
      <c r="M434" s="214">
        <v>0</v>
      </c>
      <c r="N434" s="214">
        <v>5</v>
      </c>
      <c r="O434" s="214">
        <v>0</v>
      </c>
      <c r="P434" s="214">
        <v>0</v>
      </c>
      <c r="Q434" s="214">
        <v>100</v>
      </c>
      <c r="R434" s="214">
        <v>100</v>
      </c>
      <c r="S434" s="214">
        <v>100</v>
      </c>
      <c r="T434" s="214">
        <v>0</v>
      </c>
      <c r="U434" s="214" t="s">
        <v>140</v>
      </c>
      <c r="V434" s="214" t="s">
        <v>140</v>
      </c>
      <c r="W434" s="214" t="s">
        <v>140</v>
      </c>
      <c r="X434" s="214" t="s">
        <v>140</v>
      </c>
    </row>
    <row r="435" spans="1:24" x14ac:dyDescent="0.25">
      <c r="A435" t="str">
        <f t="shared" si="7"/>
        <v>YAG10UKLevel 8FemaleHistory and archaeologyAll</v>
      </c>
      <c r="B435" s="214" t="s">
        <v>251</v>
      </c>
      <c r="C435" s="214" t="s">
        <v>252</v>
      </c>
      <c r="D435" s="214">
        <v>10</v>
      </c>
      <c r="E435" s="214" t="s">
        <v>35</v>
      </c>
      <c r="F435" s="214" t="s">
        <v>248</v>
      </c>
      <c r="G435" s="214" t="s">
        <v>21</v>
      </c>
      <c r="H435" s="214" t="s">
        <v>95</v>
      </c>
      <c r="I435" s="214" t="s">
        <v>20</v>
      </c>
      <c r="J435" s="214">
        <v>160</v>
      </c>
      <c r="K435" s="214">
        <v>155</v>
      </c>
      <c r="L435" s="214">
        <v>9.1</v>
      </c>
      <c r="M435" s="214">
        <v>3.1</v>
      </c>
      <c r="N435" s="214">
        <v>140</v>
      </c>
      <c r="O435" s="214">
        <v>14.3</v>
      </c>
      <c r="P435" s="214">
        <v>2.1</v>
      </c>
      <c r="Q435" s="214">
        <v>79.3</v>
      </c>
      <c r="R435" s="214">
        <v>83.6</v>
      </c>
      <c r="S435" s="214">
        <v>83.6</v>
      </c>
      <c r="T435" s="214">
        <v>4.3</v>
      </c>
      <c r="U435" s="214">
        <v>100</v>
      </c>
      <c r="V435" s="214">
        <v>14400</v>
      </c>
      <c r="W435" s="214">
        <v>31400</v>
      </c>
      <c r="X435" s="214">
        <v>43800</v>
      </c>
    </row>
    <row r="436" spans="1:24" x14ac:dyDescent="0.25">
      <c r="A436" t="str">
        <f t="shared" si="7"/>
        <v>YAG10UKLevel 8MaleHistory and archaeologyAll</v>
      </c>
      <c r="B436" s="214" t="s">
        <v>251</v>
      </c>
      <c r="C436" s="214" t="s">
        <v>252</v>
      </c>
      <c r="D436" s="214">
        <v>10</v>
      </c>
      <c r="E436" s="214" t="s">
        <v>35</v>
      </c>
      <c r="F436" s="214" t="s">
        <v>248</v>
      </c>
      <c r="G436" s="214" t="s">
        <v>22</v>
      </c>
      <c r="H436" s="214" t="s">
        <v>95</v>
      </c>
      <c r="I436" s="214" t="s">
        <v>20</v>
      </c>
      <c r="J436" s="214">
        <v>180</v>
      </c>
      <c r="K436" s="214">
        <v>175</v>
      </c>
      <c r="L436" s="214">
        <v>5.2</v>
      </c>
      <c r="M436" s="214">
        <v>4.9000000000000004</v>
      </c>
      <c r="N436" s="214">
        <v>165</v>
      </c>
      <c r="O436" s="214">
        <v>15.2</v>
      </c>
      <c r="P436" s="214">
        <v>3</v>
      </c>
      <c r="Q436" s="214">
        <v>77.400000000000006</v>
      </c>
      <c r="R436" s="214">
        <v>81.7</v>
      </c>
      <c r="S436" s="214">
        <v>81.7</v>
      </c>
      <c r="T436" s="214">
        <v>4.3</v>
      </c>
      <c r="U436" s="214">
        <v>115</v>
      </c>
      <c r="V436" s="214">
        <v>17300</v>
      </c>
      <c r="W436" s="214">
        <v>35800</v>
      </c>
      <c r="X436" s="214">
        <v>49300</v>
      </c>
    </row>
    <row r="437" spans="1:24" x14ac:dyDescent="0.25">
      <c r="A437" t="str">
        <f t="shared" si="7"/>
        <v>YAG10UKLevel 8FemaleLanguages and area studiesAll</v>
      </c>
      <c r="B437" s="214" t="s">
        <v>251</v>
      </c>
      <c r="C437" s="214" t="s">
        <v>252</v>
      </c>
      <c r="D437" s="214">
        <v>10</v>
      </c>
      <c r="E437" s="214" t="s">
        <v>35</v>
      </c>
      <c r="F437" s="214" t="s">
        <v>248</v>
      </c>
      <c r="G437" s="214" t="s">
        <v>21</v>
      </c>
      <c r="H437" s="214" t="s">
        <v>168</v>
      </c>
      <c r="I437" s="214" t="s">
        <v>20</v>
      </c>
      <c r="J437" s="214">
        <v>85</v>
      </c>
      <c r="K437" s="214">
        <v>85</v>
      </c>
      <c r="L437" s="214">
        <v>17.3</v>
      </c>
      <c r="M437" s="214">
        <v>2.2999999999999998</v>
      </c>
      <c r="N437" s="214">
        <v>70</v>
      </c>
      <c r="O437" s="214">
        <v>16.5</v>
      </c>
      <c r="P437" s="214">
        <v>2.9</v>
      </c>
      <c r="Q437" s="214">
        <v>79.099999999999994</v>
      </c>
      <c r="R437" s="214">
        <v>80.599999999999994</v>
      </c>
      <c r="S437" s="214">
        <v>80.599999999999994</v>
      </c>
      <c r="T437" s="214">
        <v>1.4</v>
      </c>
      <c r="U437" s="214">
        <v>50</v>
      </c>
      <c r="V437" s="214">
        <v>12400</v>
      </c>
      <c r="W437" s="214">
        <v>36600</v>
      </c>
      <c r="X437" s="214">
        <v>47400</v>
      </c>
    </row>
    <row r="438" spans="1:24" x14ac:dyDescent="0.25">
      <c r="A438" t="str">
        <f t="shared" si="7"/>
        <v>YAG10UKLevel 8MaleLanguages and area studiesAll</v>
      </c>
      <c r="B438" s="214" t="s">
        <v>251</v>
      </c>
      <c r="C438" s="214" t="s">
        <v>252</v>
      </c>
      <c r="D438" s="214">
        <v>10</v>
      </c>
      <c r="E438" s="214" t="s">
        <v>35</v>
      </c>
      <c r="F438" s="214" t="s">
        <v>248</v>
      </c>
      <c r="G438" s="214" t="s">
        <v>22</v>
      </c>
      <c r="H438" s="214" t="s">
        <v>168</v>
      </c>
      <c r="I438" s="214" t="s">
        <v>20</v>
      </c>
      <c r="J438" s="214">
        <v>60</v>
      </c>
      <c r="K438" s="214">
        <v>55</v>
      </c>
      <c r="L438" s="214">
        <v>5.3</v>
      </c>
      <c r="M438" s="214">
        <v>8.1</v>
      </c>
      <c r="N438" s="214">
        <v>55</v>
      </c>
      <c r="O438" s="214">
        <v>14.8</v>
      </c>
      <c r="P438" s="214">
        <v>3.7</v>
      </c>
      <c r="Q438" s="214">
        <v>81.5</v>
      </c>
      <c r="R438" s="214">
        <v>81.5</v>
      </c>
      <c r="S438" s="214">
        <v>81.5</v>
      </c>
      <c r="T438" s="214">
        <v>0</v>
      </c>
      <c r="U438" s="214">
        <v>40</v>
      </c>
      <c r="V438" s="214">
        <v>26800</v>
      </c>
      <c r="W438" s="214">
        <v>42300</v>
      </c>
      <c r="X438" s="214">
        <v>46400</v>
      </c>
    </row>
    <row r="439" spans="1:24" x14ac:dyDescent="0.25">
      <c r="A439" t="str">
        <f t="shared" si="7"/>
        <v>YAG10UKLevel 8FemaleLawAll</v>
      </c>
      <c r="B439" s="214" t="s">
        <v>251</v>
      </c>
      <c r="C439" s="214" t="s">
        <v>252</v>
      </c>
      <c r="D439" s="214">
        <v>10</v>
      </c>
      <c r="E439" s="214" t="s">
        <v>35</v>
      </c>
      <c r="F439" s="214" t="s">
        <v>248</v>
      </c>
      <c r="G439" s="214" t="s">
        <v>21</v>
      </c>
      <c r="H439" s="214" t="s">
        <v>85</v>
      </c>
      <c r="I439" s="214" t="s">
        <v>20</v>
      </c>
      <c r="J439" s="214">
        <v>25</v>
      </c>
      <c r="K439" s="214">
        <v>25</v>
      </c>
      <c r="L439" s="214">
        <v>4.3</v>
      </c>
      <c r="M439" s="214">
        <v>11.5</v>
      </c>
      <c r="N439" s="214">
        <v>20</v>
      </c>
      <c r="O439" s="214">
        <v>4.5</v>
      </c>
      <c r="P439" s="214">
        <v>0</v>
      </c>
      <c r="Q439" s="214">
        <v>95.5</v>
      </c>
      <c r="R439" s="214">
        <v>95.5</v>
      </c>
      <c r="S439" s="214">
        <v>95.5</v>
      </c>
      <c r="T439" s="214">
        <v>0</v>
      </c>
      <c r="U439" s="214">
        <v>20</v>
      </c>
      <c r="V439" s="214">
        <v>33700</v>
      </c>
      <c r="W439" s="214">
        <v>44300</v>
      </c>
      <c r="X439" s="214">
        <v>62300</v>
      </c>
    </row>
    <row r="440" spans="1:24" x14ac:dyDescent="0.25">
      <c r="A440" t="str">
        <f t="shared" si="7"/>
        <v>YAG10UKLevel 8MaleLawAll</v>
      </c>
      <c r="B440" s="214" t="s">
        <v>251</v>
      </c>
      <c r="C440" s="214" t="s">
        <v>252</v>
      </c>
      <c r="D440" s="214">
        <v>10</v>
      </c>
      <c r="E440" s="214" t="s">
        <v>35</v>
      </c>
      <c r="F440" s="214" t="s">
        <v>248</v>
      </c>
      <c r="G440" s="214" t="s">
        <v>22</v>
      </c>
      <c r="H440" s="214" t="s">
        <v>85</v>
      </c>
      <c r="I440" s="214" t="s">
        <v>20</v>
      </c>
      <c r="J440" s="214">
        <v>35</v>
      </c>
      <c r="K440" s="214">
        <v>30</v>
      </c>
      <c r="L440" s="214">
        <v>15.6</v>
      </c>
      <c r="M440" s="214">
        <v>3</v>
      </c>
      <c r="N440" s="214">
        <v>25</v>
      </c>
      <c r="O440" s="214">
        <v>11.1</v>
      </c>
      <c r="P440" s="214">
        <v>3.7</v>
      </c>
      <c r="Q440" s="214">
        <v>81.5</v>
      </c>
      <c r="R440" s="214">
        <v>85.2</v>
      </c>
      <c r="S440" s="214">
        <v>85.2</v>
      </c>
      <c r="T440" s="214">
        <v>3.7</v>
      </c>
      <c r="U440" s="214">
        <v>20</v>
      </c>
      <c r="V440" s="214">
        <v>44100</v>
      </c>
      <c r="W440" s="214">
        <v>54200</v>
      </c>
      <c r="X440" s="214">
        <v>59300</v>
      </c>
    </row>
    <row r="441" spans="1:24" x14ac:dyDescent="0.25">
      <c r="A441" t="str">
        <f t="shared" si="7"/>
        <v>YAG10UKLevel 8FemaleMaterials and technologyAll</v>
      </c>
      <c r="B441" s="214" t="s">
        <v>251</v>
      </c>
      <c r="C441" s="214" t="s">
        <v>252</v>
      </c>
      <c r="D441" s="214">
        <v>10</v>
      </c>
      <c r="E441" s="214" t="s">
        <v>35</v>
      </c>
      <c r="F441" s="214" t="s">
        <v>248</v>
      </c>
      <c r="G441" s="214" t="s">
        <v>21</v>
      </c>
      <c r="H441" s="214" t="s">
        <v>145</v>
      </c>
      <c r="I441" s="214" t="s">
        <v>20</v>
      </c>
      <c r="J441" s="214">
        <v>50</v>
      </c>
      <c r="K441" s="214">
        <v>50</v>
      </c>
      <c r="L441" s="214">
        <v>9.4</v>
      </c>
      <c r="M441" s="214">
        <v>8.3000000000000007</v>
      </c>
      <c r="N441" s="214">
        <v>45</v>
      </c>
      <c r="O441" s="214">
        <v>11.6</v>
      </c>
      <c r="P441" s="214">
        <v>1.5</v>
      </c>
      <c r="Q441" s="214">
        <v>81.099999999999994</v>
      </c>
      <c r="R441" s="214">
        <v>86.9</v>
      </c>
      <c r="S441" s="214">
        <v>86.9</v>
      </c>
      <c r="T441" s="214">
        <v>5.8</v>
      </c>
      <c r="U441" s="214">
        <v>35</v>
      </c>
      <c r="V441" s="214">
        <v>26600</v>
      </c>
      <c r="W441" s="214">
        <v>34300</v>
      </c>
      <c r="X441" s="214">
        <v>45600</v>
      </c>
    </row>
    <row r="442" spans="1:24" x14ac:dyDescent="0.25">
      <c r="A442" t="str">
        <f t="shared" si="7"/>
        <v>YAG10UKLevel 8MaleMaterials and technologyAll</v>
      </c>
      <c r="B442" s="214" t="s">
        <v>251</v>
      </c>
      <c r="C442" s="214" t="s">
        <v>252</v>
      </c>
      <c r="D442" s="214">
        <v>10</v>
      </c>
      <c r="E442" s="214" t="s">
        <v>35</v>
      </c>
      <c r="F442" s="214" t="s">
        <v>248</v>
      </c>
      <c r="G442" s="214" t="s">
        <v>22</v>
      </c>
      <c r="H442" s="214" t="s">
        <v>145</v>
      </c>
      <c r="I442" s="214" t="s">
        <v>20</v>
      </c>
      <c r="J442" s="214">
        <v>95</v>
      </c>
      <c r="K442" s="214">
        <v>90</v>
      </c>
      <c r="L442" s="214">
        <v>5.6</v>
      </c>
      <c r="M442" s="214">
        <v>5.7</v>
      </c>
      <c r="N442" s="214">
        <v>85</v>
      </c>
      <c r="O442" s="214">
        <v>14.7</v>
      </c>
      <c r="P442" s="214">
        <v>2.8</v>
      </c>
      <c r="Q442" s="214">
        <v>78.2</v>
      </c>
      <c r="R442" s="214">
        <v>82.5</v>
      </c>
      <c r="S442" s="214">
        <v>82.5</v>
      </c>
      <c r="T442" s="214">
        <v>4.4000000000000004</v>
      </c>
      <c r="U442" s="214">
        <v>65</v>
      </c>
      <c r="V442" s="214">
        <v>38600</v>
      </c>
      <c r="W442" s="214">
        <v>49300</v>
      </c>
      <c r="X442" s="214">
        <v>67900</v>
      </c>
    </row>
    <row r="443" spans="1:24" x14ac:dyDescent="0.25">
      <c r="A443" t="str">
        <f t="shared" si="7"/>
        <v>YAG10UKLevel 8FemaleMathematical sciencesAll</v>
      </c>
      <c r="B443" s="214" t="s">
        <v>251</v>
      </c>
      <c r="C443" s="214" t="s">
        <v>252</v>
      </c>
      <c r="D443" s="214">
        <v>10</v>
      </c>
      <c r="E443" s="214" t="s">
        <v>35</v>
      </c>
      <c r="F443" s="214" t="s">
        <v>248</v>
      </c>
      <c r="G443" s="214" t="s">
        <v>21</v>
      </c>
      <c r="H443" s="214" t="s">
        <v>66</v>
      </c>
      <c r="I443" s="214" t="s">
        <v>20</v>
      </c>
      <c r="J443" s="214">
        <v>35</v>
      </c>
      <c r="K443" s="214">
        <v>35</v>
      </c>
      <c r="L443" s="214">
        <v>9.9</v>
      </c>
      <c r="M443" s="214">
        <v>0</v>
      </c>
      <c r="N443" s="214">
        <v>30</v>
      </c>
      <c r="O443" s="214">
        <v>16.5</v>
      </c>
      <c r="P443" s="214">
        <v>0</v>
      </c>
      <c r="Q443" s="214">
        <v>76.900000000000006</v>
      </c>
      <c r="R443" s="214">
        <v>83.5</v>
      </c>
      <c r="S443" s="214">
        <v>83.5</v>
      </c>
      <c r="T443" s="214">
        <v>6.6</v>
      </c>
      <c r="U443" s="214">
        <v>20</v>
      </c>
      <c r="V443" s="214">
        <v>23400</v>
      </c>
      <c r="W443" s="214">
        <v>30700</v>
      </c>
      <c r="X443" s="214">
        <v>51800</v>
      </c>
    </row>
    <row r="444" spans="1:24" x14ac:dyDescent="0.25">
      <c r="A444" t="str">
        <f t="shared" si="7"/>
        <v>YAG10UKLevel 8MaleMathematical sciencesAll</v>
      </c>
      <c r="B444" s="214" t="s">
        <v>251</v>
      </c>
      <c r="C444" s="214" t="s">
        <v>252</v>
      </c>
      <c r="D444" s="214">
        <v>10</v>
      </c>
      <c r="E444" s="214" t="s">
        <v>35</v>
      </c>
      <c r="F444" s="214" t="s">
        <v>248</v>
      </c>
      <c r="G444" s="214" t="s">
        <v>22</v>
      </c>
      <c r="H444" s="214" t="s">
        <v>66</v>
      </c>
      <c r="I444" s="214" t="s">
        <v>20</v>
      </c>
      <c r="J444" s="214">
        <v>170</v>
      </c>
      <c r="K444" s="214">
        <v>155</v>
      </c>
      <c r="L444" s="214">
        <v>1.3</v>
      </c>
      <c r="M444" s="214">
        <v>8.9</v>
      </c>
      <c r="N444" s="214">
        <v>155</v>
      </c>
      <c r="O444" s="214">
        <v>11.8</v>
      </c>
      <c r="P444" s="214">
        <v>4.5</v>
      </c>
      <c r="Q444" s="214">
        <v>82.4</v>
      </c>
      <c r="R444" s="214">
        <v>83.7</v>
      </c>
      <c r="S444" s="214">
        <v>83.7</v>
      </c>
      <c r="T444" s="214">
        <v>1.3</v>
      </c>
      <c r="U444" s="214">
        <v>125</v>
      </c>
      <c r="V444" s="214">
        <v>39800</v>
      </c>
      <c r="W444" s="214">
        <v>48200</v>
      </c>
      <c r="X444" s="214">
        <v>78500</v>
      </c>
    </row>
    <row r="445" spans="1:24" x14ac:dyDescent="0.25">
      <c r="A445" t="str">
        <f t="shared" si="7"/>
        <v>YAG10UKLevel 8FemaleMedia, journalism and communicationsAll</v>
      </c>
      <c r="B445" s="214" t="s">
        <v>251</v>
      </c>
      <c r="C445" s="214" t="s">
        <v>252</v>
      </c>
      <c r="D445" s="214">
        <v>10</v>
      </c>
      <c r="E445" s="214" t="s">
        <v>35</v>
      </c>
      <c r="F445" s="214" t="s">
        <v>248</v>
      </c>
      <c r="G445" s="214" t="s">
        <v>21</v>
      </c>
      <c r="H445" s="214" t="s">
        <v>146</v>
      </c>
      <c r="I445" s="214" t="s">
        <v>20</v>
      </c>
      <c r="J445" s="214">
        <v>25</v>
      </c>
      <c r="K445" s="214">
        <v>25</v>
      </c>
      <c r="L445" s="214">
        <v>4.2</v>
      </c>
      <c r="M445" s="214">
        <v>7.7</v>
      </c>
      <c r="N445" s="214">
        <v>25</v>
      </c>
      <c r="O445" s="214">
        <v>8.8000000000000007</v>
      </c>
      <c r="P445" s="214">
        <v>5.8</v>
      </c>
      <c r="Q445" s="214">
        <v>81</v>
      </c>
      <c r="R445" s="214">
        <v>85.4</v>
      </c>
      <c r="S445" s="214">
        <v>85.4</v>
      </c>
      <c r="T445" s="214">
        <v>4.4000000000000004</v>
      </c>
      <c r="U445" s="214">
        <v>15</v>
      </c>
      <c r="V445" s="214">
        <v>15300</v>
      </c>
      <c r="W445" s="214">
        <v>40900</v>
      </c>
      <c r="X445" s="214">
        <v>46400</v>
      </c>
    </row>
    <row r="446" spans="1:24" x14ac:dyDescent="0.25">
      <c r="A446" t="str">
        <f t="shared" si="7"/>
        <v>YAG10UKLevel 8MaleMedia, journalism and communicationsAll</v>
      </c>
      <c r="B446" s="214" t="s">
        <v>251</v>
      </c>
      <c r="C446" s="214" t="s">
        <v>252</v>
      </c>
      <c r="D446" s="214">
        <v>10</v>
      </c>
      <c r="E446" s="214" t="s">
        <v>35</v>
      </c>
      <c r="F446" s="214" t="s">
        <v>248</v>
      </c>
      <c r="G446" s="214" t="s">
        <v>22</v>
      </c>
      <c r="H446" s="214" t="s">
        <v>146</v>
      </c>
      <c r="I446" s="214" t="s">
        <v>20</v>
      </c>
      <c r="J446" s="214">
        <v>15</v>
      </c>
      <c r="K446" s="214">
        <v>15</v>
      </c>
      <c r="L446" s="214">
        <v>7.2</v>
      </c>
      <c r="M446" s="214">
        <v>6.7</v>
      </c>
      <c r="N446" s="214">
        <v>15</v>
      </c>
      <c r="O446" s="214">
        <v>7.7</v>
      </c>
      <c r="P446" s="214">
        <v>0</v>
      </c>
      <c r="Q446" s="214">
        <v>92.3</v>
      </c>
      <c r="R446" s="214">
        <v>92.3</v>
      </c>
      <c r="S446" s="214">
        <v>92.3</v>
      </c>
      <c r="T446" s="214">
        <v>0</v>
      </c>
      <c r="U446" s="214" t="s">
        <v>140</v>
      </c>
      <c r="V446" s="214" t="s">
        <v>140</v>
      </c>
      <c r="W446" s="214" t="s">
        <v>140</v>
      </c>
      <c r="X446" s="214" t="s">
        <v>140</v>
      </c>
    </row>
    <row r="447" spans="1:24" x14ac:dyDescent="0.25">
      <c r="A447" t="str">
        <f t="shared" si="7"/>
        <v>YAG10UKLevel 8FemaleMedical sciencesAll</v>
      </c>
      <c r="B447" s="214" t="s">
        <v>251</v>
      </c>
      <c r="C447" s="214" t="s">
        <v>252</v>
      </c>
      <c r="D447" s="214">
        <v>10</v>
      </c>
      <c r="E447" s="214" t="s">
        <v>35</v>
      </c>
      <c r="F447" s="214" t="s">
        <v>248</v>
      </c>
      <c r="G447" s="214" t="s">
        <v>21</v>
      </c>
      <c r="H447" s="214" t="s">
        <v>147</v>
      </c>
      <c r="I447" s="214" t="s">
        <v>20</v>
      </c>
      <c r="J447" s="214">
        <v>85</v>
      </c>
      <c r="K447" s="214">
        <v>80</v>
      </c>
      <c r="L447" s="214">
        <v>9</v>
      </c>
      <c r="M447" s="214">
        <v>6</v>
      </c>
      <c r="N447" s="214">
        <v>70</v>
      </c>
      <c r="O447" s="214">
        <v>19.7</v>
      </c>
      <c r="P447" s="214">
        <v>0</v>
      </c>
      <c r="Q447" s="214">
        <v>71.8</v>
      </c>
      <c r="R447" s="214">
        <v>77.5</v>
      </c>
      <c r="S447" s="214">
        <v>80.3</v>
      </c>
      <c r="T447" s="214">
        <v>8.5</v>
      </c>
      <c r="U447" s="214">
        <v>50</v>
      </c>
      <c r="V447" s="214">
        <v>27000</v>
      </c>
      <c r="W447" s="214">
        <v>38700</v>
      </c>
      <c r="X447" s="214">
        <v>49600</v>
      </c>
    </row>
    <row r="448" spans="1:24" x14ac:dyDescent="0.25">
      <c r="A448" t="str">
        <f t="shared" si="7"/>
        <v>YAG10UKLevel 8MaleMedical sciencesAll</v>
      </c>
      <c r="B448" s="214" t="s">
        <v>251</v>
      </c>
      <c r="C448" s="214" t="s">
        <v>252</v>
      </c>
      <c r="D448" s="214">
        <v>10</v>
      </c>
      <c r="E448" s="214" t="s">
        <v>35</v>
      </c>
      <c r="F448" s="214" t="s">
        <v>248</v>
      </c>
      <c r="G448" s="214" t="s">
        <v>22</v>
      </c>
      <c r="H448" s="214" t="s">
        <v>147</v>
      </c>
      <c r="I448" s="214" t="s">
        <v>20</v>
      </c>
      <c r="J448" s="214">
        <v>70</v>
      </c>
      <c r="K448" s="214">
        <v>60</v>
      </c>
      <c r="L448" s="214">
        <v>0</v>
      </c>
      <c r="M448" s="214">
        <v>11.9</v>
      </c>
      <c r="N448" s="214">
        <v>60</v>
      </c>
      <c r="O448" s="214">
        <v>15.1</v>
      </c>
      <c r="P448" s="214">
        <v>3.4</v>
      </c>
      <c r="Q448" s="214">
        <v>77.3</v>
      </c>
      <c r="R448" s="214">
        <v>79</v>
      </c>
      <c r="S448" s="214">
        <v>81.5</v>
      </c>
      <c r="T448" s="214">
        <v>4.2</v>
      </c>
      <c r="U448" s="214">
        <v>45</v>
      </c>
      <c r="V448" s="214">
        <v>35800</v>
      </c>
      <c r="W448" s="214">
        <v>50900</v>
      </c>
      <c r="X448" s="214">
        <v>75200</v>
      </c>
    </row>
    <row r="449" spans="1:24" x14ac:dyDescent="0.25">
      <c r="A449" t="str">
        <f t="shared" si="7"/>
        <v>YAG10UKLevel 8FemaleMedicine and dentistryAll</v>
      </c>
      <c r="B449" s="214" t="s">
        <v>251</v>
      </c>
      <c r="C449" s="214" t="s">
        <v>252</v>
      </c>
      <c r="D449" s="214">
        <v>10</v>
      </c>
      <c r="E449" s="214" t="s">
        <v>35</v>
      </c>
      <c r="F449" s="214" t="s">
        <v>248</v>
      </c>
      <c r="G449" s="214" t="s">
        <v>21</v>
      </c>
      <c r="H449" s="214" t="s">
        <v>45</v>
      </c>
      <c r="I449" s="214" t="s">
        <v>20</v>
      </c>
      <c r="J449" s="214">
        <v>590</v>
      </c>
      <c r="K449" s="214">
        <v>560</v>
      </c>
      <c r="L449" s="214">
        <v>14.4</v>
      </c>
      <c r="M449" s="214">
        <v>4.4000000000000004</v>
      </c>
      <c r="N449" s="214">
        <v>480</v>
      </c>
      <c r="O449" s="214">
        <v>11</v>
      </c>
      <c r="P449" s="214">
        <v>3.1</v>
      </c>
      <c r="Q449" s="214">
        <v>80.2</v>
      </c>
      <c r="R449" s="214">
        <v>85.4</v>
      </c>
      <c r="S449" s="214">
        <v>85.8</v>
      </c>
      <c r="T449" s="214">
        <v>5.6</v>
      </c>
      <c r="U449" s="214">
        <v>375</v>
      </c>
      <c r="V449" s="214">
        <v>28800</v>
      </c>
      <c r="W449" s="214">
        <v>42300</v>
      </c>
      <c r="X449" s="214">
        <v>70100</v>
      </c>
    </row>
    <row r="450" spans="1:24" x14ac:dyDescent="0.25">
      <c r="A450" t="str">
        <f t="shared" si="7"/>
        <v>YAG10UKLevel 8MaleMedicine and dentistryAll</v>
      </c>
      <c r="B450" s="214" t="s">
        <v>251</v>
      </c>
      <c r="C450" s="214" t="s">
        <v>252</v>
      </c>
      <c r="D450" s="214">
        <v>10</v>
      </c>
      <c r="E450" s="214" t="s">
        <v>35</v>
      </c>
      <c r="F450" s="214" t="s">
        <v>248</v>
      </c>
      <c r="G450" s="214" t="s">
        <v>22</v>
      </c>
      <c r="H450" s="214" t="s">
        <v>45</v>
      </c>
      <c r="I450" s="214" t="s">
        <v>20</v>
      </c>
      <c r="J450" s="214">
        <v>525</v>
      </c>
      <c r="K450" s="214">
        <v>495</v>
      </c>
      <c r="L450" s="214">
        <v>6.9</v>
      </c>
      <c r="M450" s="214">
        <v>5.7</v>
      </c>
      <c r="N450" s="214">
        <v>460</v>
      </c>
      <c r="O450" s="214">
        <v>10</v>
      </c>
      <c r="P450" s="214">
        <v>2.6</v>
      </c>
      <c r="Q450" s="214">
        <v>83.3</v>
      </c>
      <c r="R450" s="214">
        <v>87.2</v>
      </c>
      <c r="S450" s="214">
        <v>87.4</v>
      </c>
      <c r="T450" s="214">
        <v>4.0999999999999996</v>
      </c>
      <c r="U450" s="214">
        <v>375</v>
      </c>
      <c r="V450" s="214">
        <v>48500</v>
      </c>
      <c r="W450" s="214">
        <v>94200</v>
      </c>
      <c r="X450" s="214">
        <v>124500</v>
      </c>
    </row>
    <row r="451" spans="1:24" x14ac:dyDescent="0.25">
      <c r="A451" t="str">
        <f t="shared" si="7"/>
        <v>YAG10UKLevel 8FemaleNursing and midwiferyAll</v>
      </c>
      <c r="B451" s="214" t="s">
        <v>251</v>
      </c>
      <c r="C451" s="214" t="s">
        <v>252</v>
      </c>
      <c r="D451" s="214">
        <v>10</v>
      </c>
      <c r="E451" s="214" t="s">
        <v>35</v>
      </c>
      <c r="F451" s="214" t="s">
        <v>248</v>
      </c>
      <c r="G451" s="214" t="s">
        <v>21</v>
      </c>
      <c r="H451" s="214" t="s">
        <v>148</v>
      </c>
      <c r="I451" s="214" t="s">
        <v>20</v>
      </c>
      <c r="J451" s="214">
        <v>45</v>
      </c>
      <c r="K451" s="214">
        <v>40</v>
      </c>
      <c r="L451" s="214">
        <v>4.7</v>
      </c>
      <c r="M451" s="214">
        <v>4.5</v>
      </c>
      <c r="N451" s="214">
        <v>40</v>
      </c>
      <c r="O451" s="214">
        <v>9.9</v>
      </c>
      <c r="P451" s="214">
        <v>2.5</v>
      </c>
      <c r="Q451" s="214">
        <v>82.7</v>
      </c>
      <c r="R451" s="214">
        <v>87.7</v>
      </c>
      <c r="S451" s="214">
        <v>87.7</v>
      </c>
      <c r="T451" s="214">
        <v>4.9000000000000004</v>
      </c>
      <c r="U451" s="214">
        <v>30</v>
      </c>
      <c r="V451" s="214">
        <v>17200</v>
      </c>
      <c r="W451" s="214">
        <v>42300</v>
      </c>
      <c r="X451" s="214">
        <v>52200</v>
      </c>
    </row>
    <row r="452" spans="1:24" x14ac:dyDescent="0.25">
      <c r="A452" t="str">
        <f t="shared" si="7"/>
        <v>YAG10UKLevel 8MaleNursing and midwiferyAll</v>
      </c>
      <c r="B452" s="214" t="s">
        <v>251</v>
      </c>
      <c r="C452" s="214" t="s">
        <v>252</v>
      </c>
      <c r="D452" s="214">
        <v>10</v>
      </c>
      <c r="E452" s="214" t="s">
        <v>35</v>
      </c>
      <c r="F452" s="214" t="s">
        <v>248</v>
      </c>
      <c r="G452" s="214" t="s">
        <v>22</v>
      </c>
      <c r="H452" s="214" t="s">
        <v>148</v>
      </c>
      <c r="I452" s="214" t="s">
        <v>20</v>
      </c>
      <c r="J452" s="214">
        <v>15</v>
      </c>
      <c r="K452" s="214">
        <v>10</v>
      </c>
      <c r="L452" s="214">
        <v>16.5</v>
      </c>
      <c r="M452" s="214">
        <v>7.6</v>
      </c>
      <c r="N452" s="214">
        <v>10</v>
      </c>
      <c r="O452" s="214">
        <v>0</v>
      </c>
      <c r="P452" s="214">
        <v>0</v>
      </c>
      <c r="Q452" s="214">
        <v>90.1</v>
      </c>
      <c r="R452" s="214">
        <v>90.1</v>
      </c>
      <c r="S452" s="214">
        <v>100</v>
      </c>
      <c r="T452" s="214">
        <v>9.9</v>
      </c>
      <c r="U452" s="214" t="s">
        <v>140</v>
      </c>
      <c r="V452" s="214" t="s">
        <v>140</v>
      </c>
      <c r="W452" s="214" t="s">
        <v>140</v>
      </c>
      <c r="X452" s="214" t="s">
        <v>140</v>
      </c>
    </row>
    <row r="453" spans="1:24" x14ac:dyDescent="0.25">
      <c r="A453" t="str">
        <f t="shared" si="7"/>
        <v>YAG10UKLevel 8FemalePerforming artsAll</v>
      </c>
      <c r="B453" s="214" t="s">
        <v>251</v>
      </c>
      <c r="C453" s="214" t="s">
        <v>252</v>
      </c>
      <c r="D453" s="214">
        <v>10</v>
      </c>
      <c r="E453" s="214" t="s">
        <v>35</v>
      </c>
      <c r="F453" s="214" t="s">
        <v>248</v>
      </c>
      <c r="G453" s="214" t="s">
        <v>21</v>
      </c>
      <c r="H453" s="214" t="s">
        <v>149</v>
      </c>
      <c r="I453" s="214" t="s">
        <v>20</v>
      </c>
      <c r="J453" s="214">
        <v>30</v>
      </c>
      <c r="K453" s="214">
        <v>30</v>
      </c>
      <c r="L453" s="214">
        <v>6.8</v>
      </c>
      <c r="M453" s="214">
        <v>9.3000000000000007</v>
      </c>
      <c r="N453" s="214">
        <v>25</v>
      </c>
      <c r="O453" s="214">
        <v>25.6</v>
      </c>
      <c r="P453" s="214">
        <v>1.2</v>
      </c>
      <c r="Q453" s="214">
        <v>73.2</v>
      </c>
      <c r="R453" s="214">
        <v>73.2</v>
      </c>
      <c r="S453" s="214">
        <v>73.2</v>
      </c>
      <c r="T453" s="214">
        <v>0</v>
      </c>
      <c r="U453" s="214">
        <v>15</v>
      </c>
      <c r="V453" s="214">
        <v>25200</v>
      </c>
      <c r="W453" s="214">
        <v>40200</v>
      </c>
      <c r="X453" s="214">
        <v>46700</v>
      </c>
    </row>
    <row r="454" spans="1:24" x14ac:dyDescent="0.25">
      <c r="A454" t="str">
        <f t="shared" si="7"/>
        <v>YAG10UKLevel 8MalePerforming artsAll</v>
      </c>
      <c r="B454" s="214" t="s">
        <v>251</v>
      </c>
      <c r="C454" s="214" t="s">
        <v>252</v>
      </c>
      <c r="D454" s="214">
        <v>10</v>
      </c>
      <c r="E454" s="214" t="s">
        <v>35</v>
      </c>
      <c r="F454" s="214" t="s">
        <v>248</v>
      </c>
      <c r="G454" s="214" t="s">
        <v>22</v>
      </c>
      <c r="H454" s="214" t="s">
        <v>149</v>
      </c>
      <c r="I454" s="214" t="s">
        <v>20</v>
      </c>
      <c r="J454" s="214">
        <v>55</v>
      </c>
      <c r="K454" s="214">
        <v>50</v>
      </c>
      <c r="L454" s="214">
        <v>1.9</v>
      </c>
      <c r="M454" s="214">
        <v>10.5</v>
      </c>
      <c r="N454" s="214">
        <v>50</v>
      </c>
      <c r="O454" s="214">
        <v>7.9</v>
      </c>
      <c r="P454" s="214">
        <v>2</v>
      </c>
      <c r="Q454" s="214">
        <v>90.1</v>
      </c>
      <c r="R454" s="214">
        <v>90.1</v>
      </c>
      <c r="S454" s="214">
        <v>90.1</v>
      </c>
      <c r="T454" s="214">
        <v>0</v>
      </c>
      <c r="U454" s="214">
        <v>40</v>
      </c>
      <c r="V454" s="214">
        <v>17200</v>
      </c>
      <c r="W454" s="214">
        <v>37600</v>
      </c>
      <c r="X454" s="214">
        <v>47400</v>
      </c>
    </row>
    <row r="455" spans="1:24" x14ac:dyDescent="0.25">
      <c r="A455" t="str">
        <f t="shared" si="7"/>
        <v>YAG10UKLevel 8FemalePharmacology, toxicology and pharmacyAll</v>
      </c>
      <c r="B455" s="214" t="s">
        <v>251</v>
      </c>
      <c r="C455" s="214" t="s">
        <v>252</v>
      </c>
      <c r="D455" s="214">
        <v>10</v>
      </c>
      <c r="E455" s="214" t="s">
        <v>35</v>
      </c>
      <c r="F455" s="214" t="s">
        <v>248</v>
      </c>
      <c r="G455" s="214" t="s">
        <v>21</v>
      </c>
      <c r="H455" s="214" t="s">
        <v>48</v>
      </c>
      <c r="I455" s="214" t="s">
        <v>20</v>
      </c>
      <c r="J455" s="214">
        <v>80</v>
      </c>
      <c r="K455" s="214">
        <v>75</v>
      </c>
      <c r="L455" s="214">
        <v>9.3000000000000007</v>
      </c>
      <c r="M455" s="214">
        <v>6.2</v>
      </c>
      <c r="N455" s="214">
        <v>70</v>
      </c>
      <c r="O455" s="214">
        <v>16.100000000000001</v>
      </c>
      <c r="P455" s="214">
        <v>1.5</v>
      </c>
      <c r="Q455" s="214">
        <v>81</v>
      </c>
      <c r="R455" s="214">
        <v>82.5</v>
      </c>
      <c r="S455" s="214">
        <v>82.5</v>
      </c>
      <c r="T455" s="214">
        <v>1.5</v>
      </c>
      <c r="U455" s="214">
        <v>55</v>
      </c>
      <c r="V455" s="214">
        <v>20400</v>
      </c>
      <c r="W455" s="214">
        <v>36900</v>
      </c>
      <c r="X455" s="214">
        <v>58400</v>
      </c>
    </row>
    <row r="456" spans="1:24" x14ac:dyDescent="0.25">
      <c r="A456" t="str">
        <f t="shared" si="7"/>
        <v>YAG10UKLevel 8MalePharmacology, toxicology and pharmacyAll</v>
      </c>
      <c r="B456" s="214" t="s">
        <v>251</v>
      </c>
      <c r="C456" s="214" t="s">
        <v>252</v>
      </c>
      <c r="D456" s="214">
        <v>10</v>
      </c>
      <c r="E456" s="214" t="s">
        <v>35</v>
      </c>
      <c r="F456" s="214" t="s">
        <v>248</v>
      </c>
      <c r="G456" s="214" t="s">
        <v>22</v>
      </c>
      <c r="H456" s="214" t="s">
        <v>48</v>
      </c>
      <c r="I456" s="214" t="s">
        <v>20</v>
      </c>
      <c r="J456" s="214">
        <v>60</v>
      </c>
      <c r="K456" s="214">
        <v>60</v>
      </c>
      <c r="L456" s="214">
        <v>3.4</v>
      </c>
      <c r="M456" s="214">
        <v>4.8</v>
      </c>
      <c r="N456" s="214">
        <v>55</v>
      </c>
      <c r="O456" s="214">
        <v>14.1</v>
      </c>
      <c r="P456" s="214">
        <v>3.5</v>
      </c>
      <c r="Q456" s="214">
        <v>79.8</v>
      </c>
      <c r="R456" s="214">
        <v>81.5</v>
      </c>
      <c r="S456" s="214">
        <v>82.4</v>
      </c>
      <c r="T456" s="214">
        <v>2.6</v>
      </c>
      <c r="U456" s="214">
        <v>45</v>
      </c>
      <c r="V456" s="214">
        <v>38000</v>
      </c>
      <c r="W456" s="214">
        <v>54000</v>
      </c>
      <c r="X456" s="214">
        <v>62800</v>
      </c>
    </row>
    <row r="457" spans="1:24" x14ac:dyDescent="0.25">
      <c r="A457" t="str">
        <f t="shared" si="7"/>
        <v>YAG10UKLevel 8FemalePhilosophy and religious studiesAll</v>
      </c>
      <c r="B457" s="214" t="s">
        <v>251</v>
      </c>
      <c r="C457" s="214" t="s">
        <v>252</v>
      </c>
      <c r="D457" s="214">
        <v>10</v>
      </c>
      <c r="E457" s="214" t="s">
        <v>35</v>
      </c>
      <c r="F457" s="214" t="s">
        <v>248</v>
      </c>
      <c r="G457" s="214" t="s">
        <v>21</v>
      </c>
      <c r="H457" s="214" t="s">
        <v>97</v>
      </c>
      <c r="I457" s="214" t="s">
        <v>20</v>
      </c>
      <c r="J457" s="214">
        <v>40</v>
      </c>
      <c r="K457" s="214">
        <v>40</v>
      </c>
      <c r="L457" s="214">
        <v>9.8000000000000007</v>
      </c>
      <c r="M457" s="214">
        <v>2.4</v>
      </c>
      <c r="N457" s="214">
        <v>35</v>
      </c>
      <c r="O457" s="214">
        <v>27</v>
      </c>
      <c r="P457" s="214">
        <v>2.7</v>
      </c>
      <c r="Q457" s="214">
        <v>70.3</v>
      </c>
      <c r="R457" s="214">
        <v>70.3</v>
      </c>
      <c r="S457" s="214">
        <v>70.3</v>
      </c>
      <c r="T457" s="214">
        <v>0</v>
      </c>
      <c r="U457" s="214">
        <v>20</v>
      </c>
      <c r="V457" s="214">
        <v>26300</v>
      </c>
      <c r="W457" s="214">
        <v>32500</v>
      </c>
      <c r="X457" s="214">
        <v>50000</v>
      </c>
    </row>
    <row r="458" spans="1:24" x14ac:dyDescent="0.25">
      <c r="A458" t="str">
        <f t="shared" si="7"/>
        <v>YAG10UKLevel 8MalePhilosophy and religious studiesAll</v>
      </c>
      <c r="B458" s="214" t="s">
        <v>251</v>
      </c>
      <c r="C458" s="214" t="s">
        <v>252</v>
      </c>
      <c r="D458" s="214">
        <v>10</v>
      </c>
      <c r="E458" s="214" t="s">
        <v>35</v>
      </c>
      <c r="F458" s="214" t="s">
        <v>248</v>
      </c>
      <c r="G458" s="214" t="s">
        <v>22</v>
      </c>
      <c r="H458" s="214" t="s">
        <v>97</v>
      </c>
      <c r="I458" s="214" t="s">
        <v>20</v>
      </c>
      <c r="J458" s="214">
        <v>105</v>
      </c>
      <c r="K458" s="214">
        <v>100</v>
      </c>
      <c r="L458" s="214">
        <v>3.1</v>
      </c>
      <c r="M458" s="214">
        <v>5.8</v>
      </c>
      <c r="N458" s="214">
        <v>95</v>
      </c>
      <c r="O458" s="214">
        <v>23.2</v>
      </c>
      <c r="P458" s="214">
        <v>1.1000000000000001</v>
      </c>
      <c r="Q458" s="214">
        <v>71.5</v>
      </c>
      <c r="R458" s="214">
        <v>74.599999999999994</v>
      </c>
      <c r="S458" s="214">
        <v>75.7</v>
      </c>
      <c r="T458" s="214">
        <v>4.2</v>
      </c>
      <c r="U458" s="214">
        <v>60</v>
      </c>
      <c r="V458" s="214">
        <v>21500</v>
      </c>
      <c r="W458" s="214">
        <v>35400</v>
      </c>
      <c r="X458" s="214">
        <v>46200</v>
      </c>
    </row>
    <row r="459" spans="1:24" x14ac:dyDescent="0.25">
      <c r="A459" t="str">
        <f t="shared" si="7"/>
        <v>YAG10UKLevel 8FemalePhysics and astronomyAll</v>
      </c>
      <c r="B459" s="214" t="s">
        <v>251</v>
      </c>
      <c r="C459" s="214" t="s">
        <v>252</v>
      </c>
      <c r="D459" s="214">
        <v>10</v>
      </c>
      <c r="E459" s="214" t="s">
        <v>35</v>
      </c>
      <c r="F459" s="214" t="s">
        <v>248</v>
      </c>
      <c r="G459" s="214" t="s">
        <v>21</v>
      </c>
      <c r="H459" s="214" t="s">
        <v>61</v>
      </c>
      <c r="I459" s="214" t="s">
        <v>20</v>
      </c>
      <c r="J459" s="214">
        <v>80</v>
      </c>
      <c r="K459" s="214">
        <v>75</v>
      </c>
      <c r="L459" s="214">
        <v>7</v>
      </c>
      <c r="M459" s="214">
        <v>3.8</v>
      </c>
      <c r="N459" s="214">
        <v>70</v>
      </c>
      <c r="O459" s="214">
        <v>25.6</v>
      </c>
      <c r="P459" s="214">
        <v>2.8</v>
      </c>
      <c r="Q459" s="214">
        <v>65.900000000000006</v>
      </c>
      <c r="R459" s="214">
        <v>70.099999999999994</v>
      </c>
      <c r="S459" s="214">
        <v>71.599999999999994</v>
      </c>
      <c r="T459" s="214">
        <v>5.7</v>
      </c>
      <c r="U459" s="214">
        <v>40</v>
      </c>
      <c r="V459" s="214">
        <v>27800</v>
      </c>
      <c r="W459" s="214">
        <v>36900</v>
      </c>
      <c r="X459" s="214">
        <v>46000</v>
      </c>
    </row>
    <row r="460" spans="1:24" x14ac:dyDescent="0.25">
      <c r="A460" t="str">
        <f t="shared" si="7"/>
        <v>YAG10UKLevel 8MalePhysics and astronomyAll</v>
      </c>
      <c r="B460" s="214" t="s">
        <v>251</v>
      </c>
      <c r="C460" s="214" t="s">
        <v>252</v>
      </c>
      <c r="D460" s="214">
        <v>10</v>
      </c>
      <c r="E460" s="214" t="s">
        <v>35</v>
      </c>
      <c r="F460" s="214" t="s">
        <v>248</v>
      </c>
      <c r="G460" s="214" t="s">
        <v>22</v>
      </c>
      <c r="H460" s="214" t="s">
        <v>61</v>
      </c>
      <c r="I460" s="214" t="s">
        <v>20</v>
      </c>
      <c r="J460" s="214">
        <v>295</v>
      </c>
      <c r="K460" s="214">
        <v>265</v>
      </c>
      <c r="L460" s="214">
        <v>1.1000000000000001</v>
      </c>
      <c r="M460" s="214">
        <v>9.3000000000000007</v>
      </c>
      <c r="N460" s="214">
        <v>265</v>
      </c>
      <c r="O460" s="214">
        <v>14.7</v>
      </c>
      <c r="P460" s="214">
        <v>3.4</v>
      </c>
      <c r="Q460" s="214">
        <v>77.7</v>
      </c>
      <c r="R460" s="214">
        <v>81.5</v>
      </c>
      <c r="S460" s="214">
        <v>81.900000000000006</v>
      </c>
      <c r="T460" s="214">
        <v>4.2</v>
      </c>
      <c r="U460" s="214">
        <v>195</v>
      </c>
      <c r="V460" s="214">
        <v>40200</v>
      </c>
      <c r="W460" s="214">
        <v>50700</v>
      </c>
      <c r="X460" s="214">
        <v>69000</v>
      </c>
    </row>
    <row r="461" spans="1:24" x14ac:dyDescent="0.25">
      <c r="A461" t="str">
        <f t="shared" si="7"/>
        <v>YAG10UKLevel 8FemalePoliticsAll</v>
      </c>
      <c r="B461" s="214" t="s">
        <v>251</v>
      </c>
      <c r="C461" s="214" t="s">
        <v>252</v>
      </c>
      <c r="D461" s="214">
        <v>10</v>
      </c>
      <c r="E461" s="214" t="s">
        <v>35</v>
      </c>
      <c r="F461" s="214" t="s">
        <v>248</v>
      </c>
      <c r="G461" s="214" t="s">
        <v>21</v>
      </c>
      <c r="H461" s="214" t="s">
        <v>81</v>
      </c>
      <c r="I461" s="214" t="s">
        <v>20</v>
      </c>
      <c r="J461" s="214">
        <v>50</v>
      </c>
      <c r="K461" s="214">
        <v>45</v>
      </c>
      <c r="L461" s="214">
        <v>11.2</v>
      </c>
      <c r="M461" s="214">
        <v>6.3</v>
      </c>
      <c r="N461" s="214">
        <v>40</v>
      </c>
      <c r="O461" s="214">
        <v>20.3</v>
      </c>
      <c r="P461" s="214">
        <v>0</v>
      </c>
      <c r="Q461" s="214">
        <v>72.2</v>
      </c>
      <c r="R461" s="214">
        <v>79.7</v>
      </c>
      <c r="S461" s="214">
        <v>79.7</v>
      </c>
      <c r="T461" s="214">
        <v>7.6</v>
      </c>
      <c r="U461" s="214">
        <v>25</v>
      </c>
      <c r="V461" s="214">
        <v>27000</v>
      </c>
      <c r="W461" s="214">
        <v>43100</v>
      </c>
      <c r="X461" s="214">
        <v>50700</v>
      </c>
    </row>
    <row r="462" spans="1:24" x14ac:dyDescent="0.25">
      <c r="A462" t="str">
        <f t="shared" ref="A462:A525" si="8">"YAG"&amp;D462 &amp;E462 &amp;F462 &amp; G462 &amp;H462 &amp;I462</f>
        <v>YAG10UKLevel 8MalePoliticsAll</v>
      </c>
      <c r="B462" s="214" t="s">
        <v>251</v>
      </c>
      <c r="C462" s="214" t="s">
        <v>252</v>
      </c>
      <c r="D462" s="214">
        <v>10</v>
      </c>
      <c r="E462" s="214" t="s">
        <v>35</v>
      </c>
      <c r="F462" s="214" t="s">
        <v>248</v>
      </c>
      <c r="G462" s="214" t="s">
        <v>22</v>
      </c>
      <c r="H462" s="214" t="s">
        <v>81</v>
      </c>
      <c r="I462" s="214" t="s">
        <v>20</v>
      </c>
      <c r="J462" s="214">
        <v>60</v>
      </c>
      <c r="K462" s="214">
        <v>55</v>
      </c>
      <c r="L462" s="214">
        <v>13.4</v>
      </c>
      <c r="M462" s="214">
        <v>13</v>
      </c>
      <c r="N462" s="214">
        <v>45</v>
      </c>
      <c r="O462" s="214">
        <v>21.5</v>
      </c>
      <c r="P462" s="214">
        <v>2.2000000000000002</v>
      </c>
      <c r="Q462" s="214">
        <v>76.3</v>
      </c>
      <c r="R462" s="214">
        <v>76.3</v>
      </c>
      <c r="S462" s="214">
        <v>76.3</v>
      </c>
      <c r="T462" s="214">
        <v>0</v>
      </c>
      <c r="U462" s="214">
        <v>35</v>
      </c>
      <c r="V462" s="214">
        <v>17200</v>
      </c>
      <c r="W462" s="214">
        <v>45300</v>
      </c>
      <c r="X462" s="214">
        <v>51100</v>
      </c>
    </row>
    <row r="463" spans="1:24" x14ac:dyDescent="0.25">
      <c r="A463" t="str">
        <f t="shared" si="8"/>
        <v>YAG10UKLevel 8FemalePsychologyAll</v>
      </c>
      <c r="B463" s="214" t="s">
        <v>251</v>
      </c>
      <c r="C463" s="214" t="s">
        <v>252</v>
      </c>
      <c r="D463" s="214">
        <v>10</v>
      </c>
      <c r="E463" s="214" t="s">
        <v>35</v>
      </c>
      <c r="F463" s="214" t="s">
        <v>248</v>
      </c>
      <c r="G463" s="214" t="s">
        <v>21</v>
      </c>
      <c r="H463" s="214" t="s">
        <v>55</v>
      </c>
      <c r="I463" s="214" t="s">
        <v>20</v>
      </c>
      <c r="J463" s="214">
        <v>490</v>
      </c>
      <c r="K463" s="214">
        <v>475</v>
      </c>
      <c r="L463" s="214">
        <v>13.9</v>
      </c>
      <c r="M463" s="214">
        <v>3.1</v>
      </c>
      <c r="N463" s="214">
        <v>410</v>
      </c>
      <c r="O463" s="214">
        <v>6.9</v>
      </c>
      <c r="P463" s="214">
        <v>2</v>
      </c>
      <c r="Q463" s="214">
        <v>85.8</v>
      </c>
      <c r="R463" s="214">
        <v>90.4</v>
      </c>
      <c r="S463" s="214">
        <v>91.2</v>
      </c>
      <c r="T463" s="214">
        <v>5.4</v>
      </c>
      <c r="U463" s="214">
        <v>320</v>
      </c>
      <c r="V463" s="214">
        <v>27000</v>
      </c>
      <c r="W463" s="214">
        <v>38000</v>
      </c>
      <c r="X463" s="214">
        <v>46000</v>
      </c>
    </row>
    <row r="464" spans="1:24" x14ac:dyDescent="0.25">
      <c r="A464" t="str">
        <f t="shared" si="8"/>
        <v>YAG10UKLevel 8MalePsychologyAll</v>
      </c>
      <c r="B464" s="214" t="s">
        <v>251</v>
      </c>
      <c r="C464" s="214" t="s">
        <v>252</v>
      </c>
      <c r="D464" s="214">
        <v>10</v>
      </c>
      <c r="E464" s="214" t="s">
        <v>35</v>
      </c>
      <c r="F464" s="214" t="s">
        <v>248</v>
      </c>
      <c r="G464" s="214" t="s">
        <v>22</v>
      </c>
      <c r="H464" s="214" t="s">
        <v>55</v>
      </c>
      <c r="I464" s="214" t="s">
        <v>20</v>
      </c>
      <c r="J464" s="214">
        <v>150</v>
      </c>
      <c r="K464" s="214">
        <v>140</v>
      </c>
      <c r="L464" s="214">
        <v>4.2</v>
      </c>
      <c r="M464" s="214">
        <v>5.9</v>
      </c>
      <c r="N464" s="214">
        <v>135</v>
      </c>
      <c r="O464" s="214">
        <v>5.9</v>
      </c>
      <c r="P464" s="214">
        <v>2.9</v>
      </c>
      <c r="Q464" s="214">
        <v>83.2</v>
      </c>
      <c r="R464" s="214">
        <v>91.2</v>
      </c>
      <c r="S464" s="214">
        <v>91.2</v>
      </c>
      <c r="T464" s="214">
        <v>8.1</v>
      </c>
      <c r="U464" s="214">
        <v>105</v>
      </c>
      <c r="V464" s="214">
        <v>38300</v>
      </c>
      <c r="W464" s="214">
        <v>45600</v>
      </c>
      <c r="X464" s="214">
        <v>54800</v>
      </c>
    </row>
    <row r="465" spans="1:24" x14ac:dyDescent="0.25">
      <c r="A465" t="str">
        <f t="shared" si="8"/>
        <v>YAG10UKLevel 8FemaleSociology, social policy and anthropologyAll</v>
      </c>
      <c r="B465" s="214" t="s">
        <v>251</v>
      </c>
      <c r="C465" s="214" t="s">
        <v>252</v>
      </c>
      <c r="D465" s="214">
        <v>10</v>
      </c>
      <c r="E465" s="214" t="s">
        <v>35</v>
      </c>
      <c r="F465" s="214" t="s">
        <v>248</v>
      </c>
      <c r="G465" s="214" t="s">
        <v>21</v>
      </c>
      <c r="H465" s="214" t="s">
        <v>77</v>
      </c>
      <c r="I465" s="214" t="s">
        <v>20</v>
      </c>
      <c r="J465" s="214">
        <v>140</v>
      </c>
      <c r="K465" s="214">
        <v>130</v>
      </c>
      <c r="L465" s="214">
        <v>8.5</v>
      </c>
      <c r="M465" s="214">
        <v>5</v>
      </c>
      <c r="N465" s="214">
        <v>120</v>
      </c>
      <c r="O465" s="214">
        <v>11.6</v>
      </c>
      <c r="P465" s="214">
        <v>3.3</v>
      </c>
      <c r="Q465" s="214">
        <v>78.099999999999994</v>
      </c>
      <c r="R465" s="214">
        <v>85.1</v>
      </c>
      <c r="S465" s="214">
        <v>85.1</v>
      </c>
      <c r="T465" s="214">
        <v>7</v>
      </c>
      <c r="U465" s="214">
        <v>90</v>
      </c>
      <c r="V465" s="214">
        <v>15300</v>
      </c>
      <c r="W465" s="214">
        <v>32100</v>
      </c>
      <c r="X465" s="214">
        <v>48900</v>
      </c>
    </row>
    <row r="466" spans="1:24" x14ac:dyDescent="0.25">
      <c r="A466" t="str">
        <f t="shared" si="8"/>
        <v>YAG10UKLevel 8MaleSociology, social policy and anthropologyAll</v>
      </c>
      <c r="B466" s="214" t="s">
        <v>251</v>
      </c>
      <c r="C466" s="214" t="s">
        <v>252</v>
      </c>
      <c r="D466" s="214">
        <v>10</v>
      </c>
      <c r="E466" s="214" t="s">
        <v>35</v>
      </c>
      <c r="F466" s="214" t="s">
        <v>248</v>
      </c>
      <c r="G466" s="214" t="s">
        <v>22</v>
      </c>
      <c r="H466" s="214" t="s">
        <v>77</v>
      </c>
      <c r="I466" s="214" t="s">
        <v>20</v>
      </c>
      <c r="J466" s="214">
        <v>95</v>
      </c>
      <c r="K466" s="214">
        <v>85</v>
      </c>
      <c r="L466" s="214">
        <v>3.3</v>
      </c>
      <c r="M466" s="214">
        <v>7.5</v>
      </c>
      <c r="N466" s="214">
        <v>85</v>
      </c>
      <c r="O466" s="214">
        <v>18</v>
      </c>
      <c r="P466" s="214">
        <v>4.8</v>
      </c>
      <c r="Q466" s="214">
        <v>74.8</v>
      </c>
      <c r="R466" s="214">
        <v>76</v>
      </c>
      <c r="S466" s="214">
        <v>77.2</v>
      </c>
      <c r="T466" s="214">
        <v>2.4</v>
      </c>
      <c r="U466" s="214">
        <v>55</v>
      </c>
      <c r="V466" s="214">
        <v>30300</v>
      </c>
      <c r="W466" s="214">
        <v>44200</v>
      </c>
      <c r="X466" s="214">
        <v>54400</v>
      </c>
    </row>
    <row r="467" spans="1:24" x14ac:dyDescent="0.25">
      <c r="A467" t="str">
        <f t="shared" si="8"/>
        <v>YAG10UKLevel 8FemaleSport and exercise sciencesAll</v>
      </c>
      <c r="B467" s="214" t="s">
        <v>251</v>
      </c>
      <c r="C467" s="214" t="s">
        <v>252</v>
      </c>
      <c r="D467" s="214">
        <v>10</v>
      </c>
      <c r="E467" s="214" t="s">
        <v>35</v>
      </c>
      <c r="F467" s="214" t="s">
        <v>248</v>
      </c>
      <c r="G467" s="214" t="s">
        <v>21</v>
      </c>
      <c r="H467" s="214" t="s">
        <v>53</v>
      </c>
      <c r="I467" s="214" t="s">
        <v>20</v>
      </c>
      <c r="J467" s="214">
        <v>15</v>
      </c>
      <c r="K467" s="214">
        <v>15</v>
      </c>
      <c r="L467" s="214">
        <v>6.9</v>
      </c>
      <c r="M467" s="214">
        <v>6.5</v>
      </c>
      <c r="N467" s="214">
        <v>15</v>
      </c>
      <c r="O467" s="214">
        <v>14.8</v>
      </c>
      <c r="P467" s="214">
        <v>14.8</v>
      </c>
      <c r="Q467" s="214">
        <v>70.400000000000006</v>
      </c>
      <c r="R467" s="214">
        <v>70.400000000000006</v>
      </c>
      <c r="S467" s="214">
        <v>70.400000000000006</v>
      </c>
      <c r="T467" s="214">
        <v>0</v>
      </c>
      <c r="U467" s="214" t="s">
        <v>140</v>
      </c>
      <c r="V467" s="214" t="s">
        <v>140</v>
      </c>
      <c r="W467" s="214" t="s">
        <v>140</v>
      </c>
      <c r="X467" s="214" t="s">
        <v>140</v>
      </c>
    </row>
    <row r="468" spans="1:24" x14ac:dyDescent="0.25">
      <c r="A468" t="str">
        <f t="shared" si="8"/>
        <v>YAG10UKLevel 8MaleSport and exercise sciencesAll</v>
      </c>
      <c r="B468" s="214" t="s">
        <v>251</v>
      </c>
      <c r="C468" s="214" t="s">
        <v>252</v>
      </c>
      <c r="D468" s="214">
        <v>10</v>
      </c>
      <c r="E468" s="214" t="s">
        <v>35</v>
      </c>
      <c r="F468" s="214" t="s">
        <v>248</v>
      </c>
      <c r="G468" s="214" t="s">
        <v>22</v>
      </c>
      <c r="H468" s="214" t="s">
        <v>53</v>
      </c>
      <c r="I468" s="214" t="s">
        <v>20</v>
      </c>
      <c r="J468" s="214">
        <v>15</v>
      </c>
      <c r="K468" s="214">
        <v>15</v>
      </c>
      <c r="L468" s="214">
        <v>0</v>
      </c>
      <c r="M468" s="214">
        <v>5.9</v>
      </c>
      <c r="N468" s="214">
        <v>15</v>
      </c>
      <c r="O468" s="214">
        <v>0</v>
      </c>
      <c r="P468" s="214">
        <v>6.2</v>
      </c>
      <c r="Q468" s="214">
        <v>93.8</v>
      </c>
      <c r="R468" s="214">
        <v>93.8</v>
      </c>
      <c r="S468" s="214">
        <v>93.8</v>
      </c>
      <c r="T468" s="214">
        <v>0</v>
      </c>
      <c r="U468" s="214">
        <v>15</v>
      </c>
      <c r="V468" s="214">
        <v>42300</v>
      </c>
      <c r="W468" s="214">
        <v>46900</v>
      </c>
      <c r="X468" s="214">
        <v>52600</v>
      </c>
    </row>
    <row r="469" spans="1:24" x14ac:dyDescent="0.25">
      <c r="A469" t="str">
        <f t="shared" si="8"/>
        <v>YAG10UKLevel 8FemaleVeterinary sciencesAll</v>
      </c>
      <c r="B469" s="214" t="s">
        <v>251</v>
      </c>
      <c r="C469" s="214" t="s">
        <v>252</v>
      </c>
      <c r="D469" s="214">
        <v>10</v>
      </c>
      <c r="E469" s="214" t="s">
        <v>35</v>
      </c>
      <c r="F469" s="214" t="s">
        <v>248</v>
      </c>
      <c r="G469" s="214" t="s">
        <v>21</v>
      </c>
      <c r="H469" s="214" t="s">
        <v>57</v>
      </c>
      <c r="I469" s="214" t="s">
        <v>20</v>
      </c>
      <c r="J469" s="214">
        <v>30</v>
      </c>
      <c r="K469" s="214">
        <v>30</v>
      </c>
      <c r="L469" s="214">
        <v>12.9</v>
      </c>
      <c r="M469" s="214">
        <v>3.1</v>
      </c>
      <c r="N469" s="214">
        <v>25</v>
      </c>
      <c r="O469" s="214">
        <v>18.5</v>
      </c>
      <c r="P469" s="214">
        <v>0</v>
      </c>
      <c r="Q469" s="214">
        <v>81.5</v>
      </c>
      <c r="R469" s="214">
        <v>81.5</v>
      </c>
      <c r="S469" s="214">
        <v>81.5</v>
      </c>
      <c r="T469" s="214">
        <v>0</v>
      </c>
      <c r="U469" s="214">
        <v>20</v>
      </c>
      <c r="V469" s="214">
        <v>33600</v>
      </c>
      <c r="W469" s="214">
        <v>49500</v>
      </c>
      <c r="X469" s="214">
        <v>55500</v>
      </c>
    </row>
    <row r="470" spans="1:24" x14ac:dyDescent="0.25">
      <c r="A470" t="str">
        <f t="shared" si="8"/>
        <v>YAG10UKLevel 8MaleVeterinary sciencesAll</v>
      </c>
      <c r="B470" s="214" t="s">
        <v>251</v>
      </c>
      <c r="C470" s="214" t="s">
        <v>252</v>
      </c>
      <c r="D470" s="214">
        <v>10</v>
      </c>
      <c r="E470" s="214" t="s">
        <v>35</v>
      </c>
      <c r="F470" s="214" t="s">
        <v>248</v>
      </c>
      <c r="G470" s="214" t="s">
        <v>22</v>
      </c>
      <c r="H470" s="214" t="s">
        <v>57</v>
      </c>
      <c r="I470" s="214" t="s">
        <v>20</v>
      </c>
      <c r="J470" s="214">
        <v>15</v>
      </c>
      <c r="K470" s="214">
        <v>10</v>
      </c>
      <c r="L470" s="214">
        <v>8.3000000000000007</v>
      </c>
      <c r="M470" s="214">
        <v>14.3</v>
      </c>
      <c r="N470" s="214">
        <v>10</v>
      </c>
      <c r="O470" s="214">
        <v>9.1</v>
      </c>
      <c r="P470" s="214">
        <v>0</v>
      </c>
      <c r="Q470" s="214">
        <v>90.9</v>
      </c>
      <c r="R470" s="214">
        <v>90.9</v>
      </c>
      <c r="S470" s="214">
        <v>90.9</v>
      </c>
      <c r="T470" s="214">
        <v>0</v>
      </c>
      <c r="U470" s="214" t="s">
        <v>140</v>
      </c>
      <c r="V470" s="214" t="s">
        <v>140</v>
      </c>
      <c r="W470" s="214" t="s">
        <v>140</v>
      </c>
      <c r="X470" s="214" t="s">
        <v>140</v>
      </c>
    </row>
    <row r="471" spans="1:24" x14ac:dyDescent="0.25">
      <c r="A471" t="str">
        <f t="shared" si="8"/>
        <v>YAG5UKLevel 7FemaleAgriculture, food and related studiesAll</v>
      </c>
      <c r="B471" s="214" t="s">
        <v>251</v>
      </c>
      <c r="C471" s="214" t="s">
        <v>184</v>
      </c>
      <c r="D471" s="214">
        <v>5</v>
      </c>
      <c r="E471" s="214" t="s">
        <v>35</v>
      </c>
      <c r="F471" s="214" t="s">
        <v>253</v>
      </c>
      <c r="G471" s="214" t="s">
        <v>21</v>
      </c>
      <c r="H471" s="214" t="s">
        <v>59</v>
      </c>
      <c r="I471" s="214" t="s">
        <v>20</v>
      </c>
      <c r="J471" s="214">
        <v>240</v>
      </c>
      <c r="K471" s="214">
        <v>235</v>
      </c>
      <c r="L471" s="214">
        <v>6</v>
      </c>
      <c r="M471" s="214">
        <v>1.5</v>
      </c>
      <c r="N471" s="214">
        <v>220</v>
      </c>
      <c r="O471" s="214">
        <v>8.1999999999999993</v>
      </c>
      <c r="P471" s="214">
        <v>6.7</v>
      </c>
      <c r="Q471" s="214">
        <v>75.599999999999994</v>
      </c>
      <c r="R471" s="214">
        <v>82.5</v>
      </c>
      <c r="S471" s="214">
        <v>85</v>
      </c>
      <c r="T471" s="214">
        <v>9.4</v>
      </c>
      <c r="U471" s="214">
        <v>160</v>
      </c>
      <c r="V471" s="214">
        <v>17500</v>
      </c>
      <c r="W471" s="214">
        <v>25200</v>
      </c>
      <c r="X471" s="214">
        <v>33200</v>
      </c>
    </row>
    <row r="472" spans="1:24" x14ac:dyDescent="0.25">
      <c r="A472" t="str">
        <f t="shared" si="8"/>
        <v>YAG5UKLevel 7MaleAgriculture, food and related studiesAll</v>
      </c>
      <c r="B472" s="214" t="s">
        <v>251</v>
      </c>
      <c r="C472" s="214" t="s">
        <v>184</v>
      </c>
      <c r="D472" s="214">
        <v>5</v>
      </c>
      <c r="E472" s="214" t="s">
        <v>35</v>
      </c>
      <c r="F472" s="214" t="s">
        <v>253</v>
      </c>
      <c r="G472" s="214" t="s">
        <v>22</v>
      </c>
      <c r="H472" s="214" t="s">
        <v>59</v>
      </c>
      <c r="I472" s="214" t="s">
        <v>20</v>
      </c>
      <c r="J472" s="214">
        <v>210</v>
      </c>
      <c r="K472" s="214">
        <v>200</v>
      </c>
      <c r="L472" s="214">
        <v>4.5</v>
      </c>
      <c r="M472" s="214">
        <v>2.7</v>
      </c>
      <c r="N472" s="214">
        <v>195</v>
      </c>
      <c r="O472" s="214">
        <v>11.8</v>
      </c>
      <c r="P472" s="214">
        <v>5.7</v>
      </c>
      <c r="Q472" s="214">
        <v>75</v>
      </c>
      <c r="R472" s="214">
        <v>81.7</v>
      </c>
      <c r="S472" s="214">
        <v>82.5</v>
      </c>
      <c r="T472" s="214">
        <v>7.5</v>
      </c>
      <c r="U472" s="214">
        <v>135</v>
      </c>
      <c r="V472" s="214">
        <v>21900</v>
      </c>
      <c r="W472" s="214">
        <v>30700</v>
      </c>
      <c r="X472" s="214">
        <v>38700</v>
      </c>
    </row>
    <row r="473" spans="1:24" x14ac:dyDescent="0.25">
      <c r="A473" t="str">
        <f t="shared" si="8"/>
        <v>YAG5UKLevel 7FemaleAllied healthAll</v>
      </c>
      <c r="B473" s="214" t="s">
        <v>251</v>
      </c>
      <c r="C473" s="214" t="s">
        <v>184</v>
      </c>
      <c r="D473" s="214">
        <v>5</v>
      </c>
      <c r="E473" s="214" t="s">
        <v>35</v>
      </c>
      <c r="F473" s="214" t="s">
        <v>253</v>
      </c>
      <c r="G473" s="214" t="s">
        <v>21</v>
      </c>
      <c r="H473" s="214" t="s">
        <v>142</v>
      </c>
      <c r="I473" s="214" t="s">
        <v>20</v>
      </c>
      <c r="J473" s="214">
        <v>4055</v>
      </c>
      <c r="K473" s="214">
        <v>3990</v>
      </c>
      <c r="L473" s="214">
        <v>4.4000000000000004</v>
      </c>
      <c r="M473" s="214">
        <v>1.7</v>
      </c>
      <c r="N473" s="214">
        <v>3815</v>
      </c>
      <c r="O473" s="214">
        <v>6.9</v>
      </c>
      <c r="P473" s="214">
        <v>3.2</v>
      </c>
      <c r="Q473" s="214">
        <v>78.400000000000006</v>
      </c>
      <c r="R473" s="214">
        <v>88.5</v>
      </c>
      <c r="S473" s="214">
        <v>89.9</v>
      </c>
      <c r="T473" s="214">
        <v>11.5</v>
      </c>
      <c r="U473" s="214">
        <v>2825</v>
      </c>
      <c r="V473" s="214">
        <v>19000</v>
      </c>
      <c r="W473" s="214">
        <v>28800</v>
      </c>
      <c r="X473" s="214">
        <v>39400</v>
      </c>
    </row>
    <row r="474" spans="1:24" x14ac:dyDescent="0.25">
      <c r="A474" t="str">
        <f t="shared" si="8"/>
        <v>YAG5UKLevel 7MaleAllied healthAll</v>
      </c>
      <c r="B474" s="214" t="s">
        <v>251</v>
      </c>
      <c r="C474" s="214" t="s">
        <v>184</v>
      </c>
      <c r="D474" s="214">
        <v>5</v>
      </c>
      <c r="E474" s="214" t="s">
        <v>35</v>
      </c>
      <c r="F474" s="214" t="s">
        <v>253</v>
      </c>
      <c r="G474" s="214" t="s">
        <v>22</v>
      </c>
      <c r="H474" s="214" t="s">
        <v>142</v>
      </c>
      <c r="I474" s="214" t="s">
        <v>20</v>
      </c>
      <c r="J474" s="214">
        <v>1355</v>
      </c>
      <c r="K474" s="214">
        <v>1315</v>
      </c>
      <c r="L474" s="214">
        <v>2.8</v>
      </c>
      <c r="M474" s="214">
        <v>2.8</v>
      </c>
      <c r="N474" s="214">
        <v>1280</v>
      </c>
      <c r="O474" s="214">
        <v>7.3</v>
      </c>
      <c r="P474" s="214">
        <v>3</v>
      </c>
      <c r="Q474" s="214">
        <v>74.099999999999994</v>
      </c>
      <c r="R474" s="214">
        <v>88</v>
      </c>
      <c r="S474" s="214">
        <v>89.7</v>
      </c>
      <c r="T474" s="214">
        <v>15.5</v>
      </c>
      <c r="U474" s="214">
        <v>895</v>
      </c>
      <c r="V474" s="214">
        <v>26600</v>
      </c>
      <c r="W474" s="214">
        <v>38000</v>
      </c>
      <c r="X474" s="214">
        <v>53700</v>
      </c>
    </row>
    <row r="475" spans="1:24" x14ac:dyDescent="0.25">
      <c r="A475" t="str">
        <f t="shared" si="8"/>
        <v>YAG5UKLevel 7FemaleArchitecture, building and planningAll</v>
      </c>
      <c r="B475" s="214" t="s">
        <v>251</v>
      </c>
      <c r="C475" s="214" t="s">
        <v>184</v>
      </c>
      <c r="D475" s="214">
        <v>5</v>
      </c>
      <c r="E475" s="214" t="s">
        <v>35</v>
      </c>
      <c r="F475" s="214" t="s">
        <v>253</v>
      </c>
      <c r="G475" s="214" t="s">
        <v>21</v>
      </c>
      <c r="H475" s="214" t="s">
        <v>74</v>
      </c>
      <c r="I475" s="214" t="s">
        <v>20</v>
      </c>
      <c r="J475" s="214">
        <v>1405</v>
      </c>
      <c r="K475" s="214">
        <v>1365</v>
      </c>
      <c r="L475" s="214">
        <v>5.2</v>
      </c>
      <c r="M475" s="214">
        <v>2.8</v>
      </c>
      <c r="N475" s="214">
        <v>1295</v>
      </c>
      <c r="O475" s="214">
        <v>8.8000000000000007</v>
      </c>
      <c r="P475" s="214">
        <v>3.8</v>
      </c>
      <c r="Q475" s="214">
        <v>81.8</v>
      </c>
      <c r="R475" s="214">
        <v>86.4</v>
      </c>
      <c r="S475" s="214">
        <v>87.4</v>
      </c>
      <c r="T475" s="214">
        <v>5.6</v>
      </c>
      <c r="U475" s="214">
        <v>1020</v>
      </c>
      <c r="V475" s="214">
        <v>24100</v>
      </c>
      <c r="W475" s="214">
        <v>35000</v>
      </c>
      <c r="X475" s="214">
        <v>44500</v>
      </c>
    </row>
    <row r="476" spans="1:24" x14ac:dyDescent="0.25">
      <c r="A476" t="str">
        <f t="shared" si="8"/>
        <v>YAG5UKLevel 7MaleArchitecture, building and planningAll</v>
      </c>
      <c r="B476" s="214" t="s">
        <v>251</v>
      </c>
      <c r="C476" s="214" t="s">
        <v>184</v>
      </c>
      <c r="D476" s="214">
        <v>5</v>
      </c>
      <c r="E476" s="214" t="s">
        <v>35</v>
      </c>
      <c r="F476" s="214" t="s">
        <v>253</v>
      </c>
      <c r="G476" s="214" t="s">
        <v>22</v>
      </c>
      <c r="H476" s="214" t="s">
        <v>74</v>
      </c>
      <c r="I476" s="214" t="s">
        <v>20</v>
      </c>
      <c r="J476" s="214">
        <v>2380</v>
      </c>
      <c r="K476" s="214">
        <v>2310</v>
      </c>
      <c r="L476" s="214">
        <v>2.2999999999999998</v>
      </c>
      <c r="M476" s="214">
        <v>3</v>
      </c>
      <c r="N476" s="214">
        <v>2255</v>
      </c>
      <c r="O476" s="214">
        <v>10.6</v>
      </c>
      <c r="P476" s="214">
        <v>4.3</v>
      </c>
      <c r="Q476" s="214">
        <v>80.2</v>
      </c>
      <c r="R476" s="214">
        <v>84.5</v>
      </c>
      <c r="S476" s="214">
        <v>85.2</v>
      </c>
      <c r="T476" s="214">
        <v>5</v>
      </c>
      <c r="U476" s="214">
        <v>1740</v>
      </c>
      <c r="V476" s="214">
        <v>30300</v>
      </c>
      <c r="W476" s="214">
        <v>39100</v>
      </c>
      <c r="X476" s="214">
        <v>51500</v>
      </c>
    </row>
    <row r="477" spans="1:24" x14ac:dyDescent="0.25">
      <c r="A477" t="str">
        <f t="shared" si="8"/>
        <v>YAG5UKLevel 7FemaleBiosciencesAll</v>
      </c>
      <c r="B477" s="214" t="s">
        <v>251</v>
      </c>
      <c r="C477" s="214" t="s">
        <v>184</v>
      </c>
      <c r="D477" s="214">
        <v>5</v>
      </c>
      <c r="E477" s="214" t="s">
        <v>35</v>
      </c>
      <c r="F477" s="214" t="s">
        <v>253</v>
      </c>
      <c r="G477" s="214" t="s">
        <v>21</v>
      </c>
      <c r="H477" s="214" t="s">
        <v>51</v>
      </c>
      <c r="I477" s="214" t="s">
        <v>20</v>
      </c>
      <c r="J477" s="214">
        <v>955</v>
      </c>
      <c r="K477" s="214">
        <v>930</v>
      </c>
      <c r="L477" s="214">
        <v>4.0999999999999996</v>
      </c>
      <c r="M477" s="214">
        <v>2.2999999999999998</v>
      </c>
      <c r="N477" s="214">
        <v>895</v>
      </c>
      <c r="O477" s="214">
        <v>7.6</v>
      </c>
      <c r="P477" s="214">
        <v>5</v>
      </c>
      <c r="Q477" s="214">
        <v>70.400000000000006</v>
      </c>
      <c r="R477" s="214">
        <v>82</v>
      </c>
      <c r="S477" s="214">
        <v>87.4</v>
      </c>
      <c r="T477" s="214">
        <v>17</v>
      </c>
      <c r="U477" s="214">
        <v>605</v>
      </c>
      <c r="V477" s="214">
        <v>22600</v>
      </c>
      <c r="W477" s="214">
        <v>29900</v>
      </c>
      <c r="X477" s="214">
        <v>36900</v>
      </c>
    </row>
    <row r="478" spans="1:24" x14ac:dyDescent="0.25">
      <c r="A478" t="str">
        <f t="shared" si="8"/>
        <v>YAG5UKLevel 7MaleBiosciencesAll</v>
      </c>
      <c r="B478" s="214" t="s">
        <v>251</v>
      </c>
      <c r="C478" s="214" t="s">
        <v>184</v>
      </c>
      <c r="D478" s="214">
        <v>5</v>
      </c>
      <c r="E478" s="214" t="s">
        <v>35</v>
      </c>
      <c r="F478" s="214" t="s">
        <v>253</v>
      </c>
      <c r="G478" s="214" t="s">
        <v>22</v>
      </c>
      <c r="H478" s="214" t="s">
        <v>51</v>
      </c>
      <c r="I478" s="214" t="s">
        <v>20</v>
      </c>
      <c r="J478" s="214">
        <v>670</v>
      </c>
      <c r="K478" s="214">
        <v>650</v>
      </c>
      <c r="L478" s="214">
        <v>4.0999999999999996</v>
      </c>
      <c r="M478" s="214">
        <v>2.9</v>
      </c>
      <c r="N478" s="214">
        <v>625</v>
      </c>
      <c r="O478" s="214">
        <v>10.199999999999999</v>
      </c>
      <c r="P478" s="214">
        <v>5.0999999999999996</v>
      </c>
      <c r="Q478" s="214">
        <v>66.900000000000006</v>
      </c>
      <c r="R478" s="214">
        <v>79.3</v>
      </c>
      <c r="S478" s="214">
        <v>84.7</v>
      </c>
      <c r="T478" s="214">
        <v>17.8</v>
      </c>
      <c r="U478" s="214">
        <v>395</v>
      </c>
      <c r="V478" s="214">
        <v>24800</v>
      </c>
      <c r="W478" s="214">
        <v>31000</v>
      </c>
      <c r="X478" s="214">
        <v>40200</v>
      </c>
    </row>
    <row r="479" spans="1:24" x14ac:dyDescent="0.25">
      <c r="A479" t="str">
        <f t="shared" si="8"/>
        <v>YAG5UKLevel 7FemaleBusiness and managementAll</v>
      </c>
      <c r="B479" s="214" t="s">
        <v>251</v>
      </c>
      <c r="C479" s="214" t="s">
        <v>184</v>
      </c>
      <c r="D479" s="214">
        <v>5</v>
      </c>
      <c r="E479" s="214" t="s">
        <v>35</v>
      </c>
      <c r="F479" s="214" t="s">
        <v>253</v>
      </c>
      <c r="G479" s="214" t="s">
        <v>21</v>
      </c>
      <c r="H479" s="214" t="s">
        <v>87</v>
      </c>
      <c r="I479" s="214" t="s">
        <v>20</v>
      </c>
      <c r="J479" s="214">
        <v>6095</v>
      </c>
      <c r="K479" s="214">
        <v>5965</v>
      </c>
      <c r="L479" s="214">
        <v>7.5</v>
      </c>
      <c r="M479" s="214">
        <v>2.1</v>
      </c>
      <c r="N479" s="214">
        <v>5520</v>
      </c>
      <c r="O479" s="214">
        <v>10.6</v>
      </c>
      <c r="P479" s="214">
        <v>5</v>
      </c>
      <c r="Q479" s="214">
        <v>79.400000000000006</v>
      </c>
      <c r="R479" s="214">
        <v>83.6</v>
      </c>
      <c r="S479" s="214">
        <v>84.4</v>
      </c>
      <c r="T479" s="214">
        <v>5</v>
      </c>
      <c r="U479" s="214">
        <v>4230</v>
      </c>
      <c r="V479" s="214">
        <v>25600</v>
      </c>
      <c r="W479" s="214">
        <v>37200</v>
      </c>
      <c r="X479" s="214">
        <v>52200</v>
      </c>
    </row>
    <row r="480" spans="1:24" x14ac:dyDescent="0.25">
      <c r="A480" t="str">
        <f t="shared" si="8"/>
        <v>YAG5UKLevel 7MaleBusiness and managementAll</v>
      </c>
      <c r="B480" s="214" t="s">
        <v>251</v>
      </c>
      <c r="C480" s="214" t="s">
        <v>184</v>
      </c>
      <c r="D480" s="214">
        <v>5</v>
      </c>
      <c r="E480" s="214" t="s">
        <v>35</v>
      </c>
      <c r="F480" s="214" t="s">
        <v>253</v>
      </c>
      <c r="G480" s="214" t="s">
        <v>22</v>
      </c>
      <c r="H480" s="214" t="s">
        <v>87</v>
      </c>
      <c r="I480" s="214" t="s">
        <v>20</v>
      </c>
      <c r="J480" s="214">
        <v>5260</v>
      </c>
      <c r="K480" s="214">
        <v>5090</v>
      </c>
      <c r="L480" s="214">
        <v>6.2</v>
      </c>
      <c r="M480" s="214">
        <v>3.3</v>
      </c>
      <c r="N480" s="214">
        <v>4775</v>
      </c>
      <c r="O480" s="214">
        <v>12.6</v>
      </c>
      <c r="P480" s="214">
        <v>5</v>
      </c>
      <c r="Q480" s="214">
        <v>76.8</v>
      </c>
      <c r="R480" s="214">
        <v>81.400000000000006</v>
      </c>
      <c r="S480" s="214">
        <v>82.4</v>
      </c>
      <c r="T480" s="214">
        <v>5.6</v>
      </c>
      <c r="U480" s="214">
        <v>3500</v>
      </c>
      <c r="V480" s="214">
        <v>30700</v>
      </c>
      <c r="W480" s="214">
        <v>47100</v>
      </c>
      <c r="X480" s="214">
        <v>69700</v>
      </c>
    </row>
    <row r="481" spans="1:24" x14ac:dyDescent="0.25">
      <c r="A481" t="str">
        <f t="shared" si="8"/>
        <v>YAG5UKLevel 7FemaleCeltic studiesAll</v>
      </c>
      <c r="B481" s="214" t="s">
        <v>251</v>
      </c>
      <c r="C481" s="214" t="s">
        <v>184</v>
      </c>
      <c r="D481" s="214">
        <v>5</v>
      </c>
      <c r="E481" s="214" t="s">
        <v>35</v>
      </c>
      <c r="F481" s="214" t="s">
        <v>253</v>
      </c>
      <c r="G481" s="214" t="s">
        <v>21</v>
      </c>
      <c r="H481" s="214" t="s">
        <v>92</v>
      </c>
      <c r="I481" s="214" t="s">
        <v>20</v>
      </c>
      <c r="J481" s="214">
        <v>5</v>
      </c>
      <c r="K481" s="214">
        <v>5</v>
      </c>
      <c r="L481" s="214">
        <v>0</v>
      </c>
      <c r="M481" s="214">
        <v>9.1</v>
      </c>
      <c r="N481" s="214">
        <v>5</v>
      </c>
      <c r="O481" s="214">
        <v>20</v>
      </c>
      <c r="P481" s="214">
        <v>0</v>
      </c>
      <c r="Q481" s="214">
        <v>80</v>
      </c>
      <c r="R481" s="214">
        <v>80</v>
      </c>
      <c r="S481" s="214">
        <v>80</v>
      </c>
      <c r="T481" s="214">
        <v>0</v>
      </c>
      <c r="U481" s="214" t="s">
        <v>140</v>
      </c>
      <c r="V481" s="214" t="s">
        <v>140</v>
      </c>
      <c r="W481" s="214" t="s">
        <v>140</v>
      </c>
      <c r="X481" s="214" t="s">
        <v>140</v>
      </c>
    </row>
    <row r="482" spans="1:24" x14ac:dyDescent="0.25">
      <c r="A482" t="str">
        <f t="shared" si="8"/>
        <v>YAG5UKLevel 7MaleCeltic studiesAll</v>
      </c>
      <c r="B482" s="214" t="s">
        <v>251</v>
      </c>
      <c r="C482" s="214" t="s">
        <v>184</v>
      </c>
      <c r="D482" s="214">
        <v>5</v>
      </c>
      <c r="E482" s="214" t="s">
        <v>35</v>
      </c>
      <c r="F482" s="214" t="s">
        <v>253</v>
      </c>
      <c r="G482" s="214" t="s">
        <v>22</v>
      </c>
      <c r="H482" s="214" t="s">
        <v>92</v>
      </c>
      <c r="I482" s="214" t="s">
        <v>20</v>
      </c>
      <c r="J482" s="214">
        <v>5</v>
      </c>
      <c r="K482" s="214">
        <v>5</v>
      </c>
      <c r="L482" s="214">
        <v>0</v>
      </c>
      <c r="M482" s="214">
        <v>0</v>
      </c>
      <c r="N482" s="214">
        <v>5</v>
      </c>
      <c r="O482" s="214">
        <v>30</v>
      </c>
      <c r="P482" s="214">
        <v>0</v>
      </c>
      <c r="Q482" s="214">
        <v>10</v>
      </c>
      <c r="R482" s="214">
        <v>60</v>
      </c>
      <c r="S482" s="214">
        <v>70</v>
      </c>
      <c r="T482" s="214">
        <v>60</v>
      </c>
      <c r="U482" s="214" t="s">
        <v>140</v>
      </c>
      <c r="V482" s="214" t="s">
        <v>140</v>
      </c>
      <c r="W482" s="214" t="s">
        <v>140</v>
      </c>
      <c r="X482" s="214" t="s">
        <v>140</v>
      </c>
    </row>
    <row r="483" spans="1:24" x14ac:dyDescent="0.25">
      <c r="A483" t="str">
        <f t="shared" si="8"/>
        <v>YAG5UKLevel 7FemaleChemistryAll</v>
      </c>
      <c r="B483" s="214" t="s">
        <v>251</v>
      </c>
      <c r="C483" s="214" t="s">
        <v>184</v>
      </c>
      <c r="D483" s="214">
        <v>5</v>
      </c>
      <c r="E483" s="214" t="s">
        <v>35</v>
      </c>
      <c r="F483" s="214" t="s">
        <v>253</v>
      </c>
      <c r="G483" s="214" t="s">
        <v>21</v>
      </c>
      <c r="H483" s="214" t="s">
        <v>63</v>
      </c>
      <c r="I483" s="214" t="s">
        <v>20</v>
      </c>
      <c r="J483" s="214">
        <v>80</v>
      </c>
      <c r="K483" s="214">
        <v>80</v>
      </c>
      <c r="L483" s="214">
        <v>10.1</v>
      </c>
      <c r="M483" s="214">
        <v>0.6</v>
      </c>
      <c r="N483" s="214">
        <v>70</v>
      </c>
      <c r="O483" s="214">
        <v>10.5</v>
      </c>
      <c r="P483" s="214">
        <v>9.1</v>
      </c>
      <c r="Q483" s="214">
        <v>66.400000000000006</v>
      </c>
      <c r="R483" s="214">
        <v>73.3</v>
      </c>
      <c r="S483" s="214">
        <v>80.400000000000006</v>
      </c>
      <c r="T483" s="214">
        <v>14.1</v>
      </c>
      <c r="U483" s="214">
        <v>45</v>
      </c>
      <c r="V483" s="214">
        <v>22600</v>
      </c>
      <c r="W483" s="214">
        <v>31800</v>
      </c>
      <c r="X483" s="214">
        <v>39400</v>
      </c>
    </row>
    <row r="484" spans="1:24" x14ac:dyDescent="0.25">
      <c r="A484" t="str">
        <f t="shared" si="8"/>
        <v>YAG5UKLevel 7MaleChemistryAll</v>
      </c>
      <c r="B484" s="214" t="s">
        <v>251</v>
      </c>
      <c r="C484" s="214" t="s">
        <v>184</v>
      </c>
      <c r="D484" s="214">
        <v>5</v>
      </c>
      <c r="E484" s="214" t="s">
        <v>35</v>
      </c>
      <c r="F484" s="214" t="s">
        <v>253</v>
      </c>
      <c r="G484" s="214" t="s">
        <v>22</v>
      </c>
      <c r="H484" s="214" t="s">
        <v>63</v>
      </c>
      <c r="I484" s="214" t="s">
        <v>20</v>
      </c>
      <c r="J484" s="214">
        <v>130</v>
      </c>
      <c r="K484" s="214">
        <v>125</v>
      </c>
      <c r="L484" s="214">
        <v>5.8</v>
      </c>
      <c r="M484" s="214">
        <v>2.7</v>
      </c>
      <c r="N484" s="214">
        <v>120</v>
      </c>
      <c r="O484" s="214">
        <v>7.5</v>
      </c>
      <c r="P484" s="214">
        <v>2.8</v>
      </c>
      <c r="Q484" s="214">
        <v>74.2</v>
      </c>
      <c r="R484" s="214">
        <v>86.3</v>
      </c>
      <c r="S484" s="214">
        <v>89.7</v>
      </c>
      <c r="T484" s="214">
        <v>15.5</v>
      </c>
      <c r="U484" s="214">
        <v>85</v>
      </c>
      <c r="V484" s="214">
        <v>27400</v>
      </c>
      <c r="W484" s="214">
        <v>33200</v>
      </c>
      <c r="X484" s="214">
        <v>39100</v>
      </c>
    </row>
    <row r="485" spans="1:24" x14ac:dyDescent="0.25">
      <c r="A485" t="str">
        <f t="shared" si="8"/>
        <v>YAG5UKLevel 7FemaleCombined and general studiesAll</v>
      </c>
      <c r="B485" s="214" t="s">
        <v>251</v>
      </c>
      <c r="C485" s="214" t="s">
        <v>184</v>
      </c>
      <c r="D485" s="214">
        <v>5</v>
      </c>
      <c r="E485" s="214" t="s">
        <v>35</v>
      </c>
      <c r="F485" s="214" t="s">
        <v>253</v>
      </c>
      <c r="G485" s="214" t="s">
        <v>21</v>
      </c>
      <c r="H485" s="214" t="s">
        <v>103</v>
      </c>
      <c r="I485" s="214" t="s">
        <v>20</v>
      </c>
      <c r="J485" s="214">
        <v>360</v>
      </c>
      <c r="K485" s="214">
        <v>355</v>
      </c>
      <c r="L485" s="214">
        <v>5</v>
      </c>
      <c r="M485" s="214">
        <v>1.9</v>
      </c>
      <c r="N485" s="214">
        <v>340</v>
      </c>
      <c r="O485" s="214">
        <v>9.3000000000000007</v>
      </c>
      <c r="P485" s="214">
        <v>4.5</v>
      </c>
      <c r="Q485" s="214">
        <v>66</v>
      </c>
      <c r="R485" s="214">
        <v>81.5</v>
      </c>
      <c r="S485" s="214">
        <v>86.1</v>
      </c>
      <c r="T485" s="214">
        <v>20.2</v>
      </c>
      <c r="U485" s="214">
        <v>210</v>
      </c>
      <c r="V485" s="214">
        <v>20100</v>
      </c>
      <c r="W485" s="214">
        <v>29600</v>
      </c>
      <c r="X485" s="214">
        <v>41200</v>
      </c>
    </row>
    <row r="486" spans="1:24" x14ac:dyDescent="0.25">
      <c r="A486" t="str">
        <f t="shared" si="8"/>
        <v>YAG5UKLevel 7MaleCombined and general studiesAll</v>
      </c>
      <c r="B486" s="214" t="s">
        <v>251</v>
      </c>
      <c r="C486" s="214" t="s">
        <v>184</v>
      </c>
      <c r="D486" s="214">
        <v>5</v>
      </c>
      <c r="E486" s="214" t="s">
        <v>35</v>
      </c>
      <c r="F486" s="214" t="s">
        <v>253</v>
      </c>
      <c r="G486" s="214" t="s">
        <v>22</v>
      </c>
      <c r="H486" s="214" t="s">
        <v>103</v>
      </c>
      <c r="I486" s="214" t="s">
        <v>20</v>
      </c>
      <c r="J486" s="214">
        <v>200</v>
      </c>
      <c r="K486" s="214">
        <v>195</v>
      </c>
      <c r="L486" s="214">
        <v>4.7</v>
      </c>
      <c r="M486" s="214">
        <v>1.5</v>
      </c>
      <c r="N486" s="214">
        <v>190</v>
      </c>
      <c r="O486" s="214">
        <v>8.1</v>
      </c>
      <c r="P486" s="214">
        <v>3.8</v>
      </c>
      <c r="Q486" s="214">
        <v>65.400000000000006</v>
      </c>
      <c r="R486" s="214">
        <v>84.2</v>
      </c>
      <c r="S486" s="214">
        <v>88.1</v>
      </c>
      <c r="T486" s="214">
        <v>22.7</v>
      </c>
      <c r="U486" s="214">
        <v>115</v>
      </c>
      <c r="V486" s="214">
        <v>26300</v>
      </c>
      <c r="W486" s="214">
        <v>35800</v>
      </c>
      <c r="X486" s="214">
        <v>48500</v>
      </c>
    </row>
    <row r="487" spans="1:24" x14ac:dyDescent="0.25">
      <c r="A487" t="str">
        <f t="shared" si="8"/>
        <v>YAG5UKLevel 7FemaleComputingAll</v>
      </c>
      <c r="B487" s="214" t="s">
        <v>251</v>
      </c>
      <c r="C487" s="214" t="s">
        <v>184</v>
      </c>
      <c r="D487" s="214">
        <v>5</v>
      </c>
      <c r="E487" s="214" t="s">
        <v>35</v>
      </c>
      <c r="F487" s="214" t="s">
        <v>253</v>
      </c>
      <c r="G487" s="214" t="s">
        <v>21</v>
      </c>
      <c r="H487" s="214" t="s">
        <v>71</v>
      </c>
      <c r="I487" s="214" t="s">
        <v>20</v>
      </c>
      <c r="J487" s="214">
        <v>410</v>
      </c>
      <c r="K487" s="214">
        <v>400</v>
      </c>
      <c r="L487" s="214">
        <v>9.3000000000000007</v>
      </c>
      <c r="M487" s="214">
        <v>3.1</v>
      </c>
      <c r="N487" s="214">
        <v>360</v>
      </c>
      <c r="O487" s="214">
        <v>15</v>
      </c>
      <c r="P487" s="214">
        <v>4.8</v>
      </c>
      <c r="Q487" s="214">
        <v>70.599999999999994</v>
      </c>
      <c r="R487" s="214">
        <v>77.3</v>
      </c>
      <c r="S487" s="214">
        <v>80.2</v>
      </c>
      <c r="T487" s="214">
        <v>9.6</v>
      </c>
      <c r="U487" s="214">
        <v>240</v>
      </c>
      <c r="V487" s="214">
        <v>19300</v>
      </c>
      <c r="W487" s="214">
        <v>32100</v>
      </c>
      <c r="X487" s="214">
        <v>45600</v>
      </c>
    </row>
    <row r="488" spans="1:24" x14ac:dyDescent="0.25">
      <c r="A488" t="str">
        <f t="shared" si="8"/>
        <v>YAG5UKLevel 7MaleComputingAll</v>
      </c>
      <c r="B488" s="214" t="s">
        <v>251</v>
      </c>
      <c r="C488" s="214" t="s">
        <v>184</v>
      </c>
      <c r="D488" s="214">
        <v>5</v>
      </c>
      <c r="E488" s="214" t="s">
        <v>35</v>
      </c>
      <c r="F488" s="214" t="s">
        <v>253</v>
      </c>
      <c r="G488" s="214" t="s">
        <v>22</v>
      </c>
      <c r="H488" s="214" t="s">
        <v>71</v>
      </c>
      <c r="I488" s="214" t="s">
        <v>20</v>
      </c>
      <c r="J488" s="214">
        <v>1635</v>
      </c>
      <c r="K488" s="214">
        <v>1575</v>
      </c>
      <c r="L488" s="214">
        <v>5</v>
      </c>
      <c r="M488" s="214">
        <v>3.6</v>
      </c>
      <c r="N488" s="214">
        <v>1500</v>
      </c>
      <c r="O488" s="214">
        <v>12.5</v>
      </c>
      <c r="P488" s="214">
        <v>5.6</v>
      </c>
      <c r="Q488" s="214">
        <v>74.400000000000006</v>
      </c>
      <c r="R488" s="214">
        <v>79.900000000000006</v>
      </c>
      <c r="S488" s="214">
        <v>81.900000000000006</v>
      </c>
      <c r="T488" s="214">
        <v>7.5</v>
      </c>
      <c r="U488" s="214">
        <v>1065</v>
      </c>
      <c r="V488" s="214">
        <v>26600</v>
      </c>
      <c r="W488" s="214">
        <v>40500</v>
      </c>
      <c r="X488" s="214">
        <v>58000</v>
      </c>
    </row>
    <row r="489" spans="1:24" x14ac:dyDescent="0.25">
      <c r="A489" t="str">
        <f t="shared" si="8"/>
        <v>YAG5UKLevel 7FemaleCreative arts and designAll</v>
      </c>
      <c r="B489" s="214" t="s">
        <v>251</v>
      </c>
      <c r="C489" s="214" t="s">
        <v>184</v>
      </c>
      <c r="D489" s="214">
        <v>5</v>
      </c>
      <c r="E489" s="214" t="s">
        <v>35</v>
      </c>
      <c r="F489" s="214" t="s">
        <v>253</v>
      </c>
      <c r="G489" s="214" t="s">
        <v>21</v>
      </c>
      <c r="H489" s="214" t="s">
        <v>99</v>
      </c>
      <c r="I489" s="214" t="s">
        <v>20</v>
      </c>
      <c r="J489" s="214">
        <v>1625</v>
      </c>
      <c r="K489" s="214">
        <v>1575</v>
      </c>
      <c r="L489" s="214">
        <v>5</v>
      </c>
      <c r="M489" s="214">
        <v>3.1</v>
      </c>
      <c r="N489" s="214">
        <v>1495</v>
      </c>
      <c r="O489" s="214">
        <v>12.8</v>
      </c>
      <c r="P489" s="214">
        <v>6.7</v>
      </c>
      <c r="Q489" s="214">
        <v>71.599999999999994</v>
      </c>
      <c r="R489" s="214">
        <v>78.900000000000006</v>
      </c>
      <c r="S489" s="214">
        <v>80.5</v>
      </c>
      <c r="T489" s="214">
        <v>8.9</v>
      </c>
      <c r="U489" s="214">
        <v>970</v>
      </c>
      <c r="V489" s="214">
        <v>11700</v>
      </c>
      <c r="W489" s="214">
        <v>20800</v>
      </c>
      <c r="X489" s="214">
        <v>30300</v>
      </c>
    </row>
    <row r="490" spans="1:24" x14ac:dyDescent="0.25">
      <c r="A490" t="str">
        <f t="shared" si="8"/>
        <v>YAG5UKLevel 7MaleCreative arts and designAll</v>
      </c>
      <c r="B490" s="214" t="s">
        <v>251</v>
      </c>
      <c r="C490" s="214" t="s">
        <v>184</v>
      </c>
      <c r="D490" s="214">
        <v>5</v>
      </c>
      <c r="E490" s="214" t="s">
        <v>35</v>
      </c>
      <c r="F490" s="214" t="s">
        <v>253</v>
      </c>
      <c r="G490" s="214" t="s">
        <v>22</v>
      </c>
      <c r="H490" s="214" t="s">
        <v>99</v>
      </c>
      <c r="I490" s="214" t="s">
        <v>20</v>
      </c>
      <c r="J490" s="214">
        <v>1010</v>
      </c>
      <c r="K490" s="214">
        <v>995</v>
      </c>
      <c r="L490" s="214">
        <v>4.2</v>
      </c>
      <c r="M490" s="214">
        <v>1.5</v>
      </c>
      <c r="N490" s="214">
        <v>955</v>
      </c>
      <c r="O490" s="214">
        <v>10.9</v>
      </c>
      <c r="P490" s="214">
        <v>6.9</v>
      </c>
      <c r="Q490" s="214">
        <v>75.8</v>
      </c>
      <c r="R490" s="214">
        <v>81.099999999999994</v>
      </c>
      <c r="S490" s="214">
        <v>82.3</v>
      </c>
      <c r="T490" s="214">
        <v>6.5</v>
      </c>
      <c r="U490" s="214">
        <v>650</v>
      </c>
      <c r="V490" s="214">
        <v>15300</v>
      </c>
      <c r="W490" s="214">
        <v>25200</v>
      </c>
      <c r="X490" s="214">
        <v>36100</v>
      </c>
    </row>
    <row r="491" spans="1:24" x14ac:dyDescent="0.25">
      <c r="A491" t="str">
        <f t="shared" si="8"/>
        <v>YAG5UKLevel 7FemaleEconomicsAll</v>
      </c>
      <c r="B491" s="214" t="s">
        <v>251</v>
      </c>
      <c r="C491" s="214" t="s">
        <v>184</v>
      </c>
      <c r="D491" s="214">
        <v>5</v>
      </c>
      <c r="E491" s="214" t="s">
        <v>35</v>
      </c>
      <c r="F491" s="214" t="s">
        <v>253</v>
      </c>
      <c r="G491" s="214" t="s">
        <v>21</v>
      </c>
      <c r="H491" s="214" t="s">
        <v>79</v>
      </c>
      <c r="I491" s="214" t="s">
        <v>20</v>
      </c>
      <c r="J491" s="214">
        <v>245</v>
      </c>
      <c r="K491" s="214">
        <v>240</v>
      </c>
      <c r="L491" s="214">
        <v>7.5</v>
      </c>
      <c r="M491" s="214">
        <v>2.5</v>
      </c>
      <c r="N491" s="214">
        <v>225</v>
      </c>
      <c r="O491" s="214">
        <v>14.2</v>
      </c>
      <c r="P491" s="214">
        <v>8.5</v>
      </c>
      <c r="Q491" s="214">
        <v>68.3</v>
      </c>
      <c r="R491" s="214">
        <v>76.099999999999994</v>
      </c>
      <c r="S491" s="214">
        <v>77.3</v>
      </c>
      <c r="T491" s="214">
        <v>9</v>
      </c>
      <c r="U491" s="214">
        <v>145</v>
      </c>
      <c r="V491" s="214">
        <v>29900</v>
      </c>
      <c r="W491" s="214">
        <v>44200</v>
      </c>
      <c r="X491" s="214">
        <v>61000</v>
      </c>
    </row>
    <row r="492" spans="1:24" x14ac:dyDescent="0.25">
      <c r="A492" t="str">
        <f t="shared" si="8"/>
        <v>YAG5UKLevel 7MaleEconomicsAll</v>
      </c>
      <c r="B492" s="214" t="s">
        <v>251</v>
      </c>
      <c r="C492" s="214" t="s">
        <v>184</v>
      </c>
      <c r="D492" s="214">
        <v>5</v>
      </c>
      <c r="E492" s="214" t="s">
        <v>35</v>
      </c>
      <c r="F492" s="214" t="s">
        <v>253</v>
      </c>
      <c r="G492" s="214" t="s">
        <v>22</v>
      </c>
      <c r="H492" s="214" t="s">
        <v>79</v>
      </c>
      <c r="I492" s="214" t="s">
        <v>20</v>
      </c>
      <c r="J492" s="214">
        <v>525</v>
      </c>
      <c r="K492" s="214">
        <v>500</v>
      </c>
      <c r="L492" s="214">
        <v>4.3</v>
      </c>
      <c r="M492" s="214">
        <v>4.4000000000000004</v>
      </c>
      <c r="N492" s="214">
        <v>480</v>
      </c>
      <c r="O492" s="214">
        <v>13.6</v>
      </c>
      <c r="P492" s="214">
        <v>5</v>
      </c>
      <c r="Q492" s="214">
        <v>71.099999999999994</v>
      </c>
      <c r="R492" s="214">
        <v>78.7</v>
      </c>
      <c r="S492" s="214">
        <v>81.3</v>
      </c>
      <c r="T492" s="214">
        <v>10.3</v>
      </c>
      <c r="U492" s="214">
        <v>325</v>
      </c>
      <c r="V492" s="214">
        <v>35000</v>
      </c>
      <c r="W492" s="214">
        <v>50700</v>
      </c>
      <c r="X492" s="214">
        <v>75200</v>
      </c>
    </row>
    <row r="493" spans="1:24" x14ac:dyDescent="0.25">
      <c r="A493" t="str">
        <f t="shared" si="8"/>
        <v>YAG5UKLevel 7FemaleEducation and teachingAll</v>
      </c>
      <c r="B493" s="214" t="s">
        <v>251</v>
      </c>
      <c r="C493" s="214" t="s">
        <v>184</v>
      </c>
      <c r="D493" s="214">
        <v>5</v>
      </c>
      <c r="E493" s="214" t="s">
        <v>35</v>
      </c>
      <c r="F493" s="214" t="s">
        <v>253</v>
      </c>
      <c r="G493" s="214" t="s">
        <v>21</v>
      </c>
      <c r="H493" s="214" t="s">
        <v>101</v>
      </c>
      <c r="I493" s="214" t="s">
        <v>20</v>
      </c>
      <c r="J493" s="214">
        <v>10500</v>
      </c>
      <c r="K493" s="214">
        <v>10285</v>
      </c>
      <c r="L493" s="214">
        <v>5</v>
      </c>
      <c r="M493" s="214">
        <v>2</v>
      </c>
      <c r="N493" s="214">
        <v>9770</v>
      </c>
      <c r="O493" s="214">
        <v>7.8</v>
      </c>
      <c r="P493" s="214">
        <v>3.5</v>
      </c>
      <c r="Q493" s="214">
        <v>80.099999999999994</v>
      </c>
      <c r="R493" s="214">
        <v>87.2</v>
      </c>
      <c r="S493" s="214">
        <v>88.7</v>
      </c>
      <c r="T493" s="214">
        <v>8.6</v>
      </c>
      <c r="U493" s="214">
        <v>7495</v>
      </c>
      <c r="V493" s="214">
        <v>22600</v>
      </c>
      <c r="W493" s="214">
        <v>34700</v>
      </c>
      <c r="X493" s="214">
        <v>43100</v>
      </c>
    </row>
    <row r="494" spans="1:24" x14ac:dyDescent="0.25">
      <c r="A494" t="str">
        <f t="shared" si="8"/>
        <v>YAG5UKLevel 7MaleEducation and teachingAll</v>
      </c>
      <c r="B494" s="214" t="s">
        <v>251</v>
      </c>
      <c r="C494" s="214" t="s">
        <v>184</v>
      </c>
      <c r="D494" s="214">
        <v>5</v>
      </c>
      <c r="E494" s="214" t="s">
        <v>35</v>
      </c>
      <c r="F494" s="214" t="s">
        <v>253</v>
      </c>
      <c r="G494" s="214" t="s">
        <v>22</v>
      </c>
      <c r="H494" s="214" t="s">
        <v>101</v>
      </c>
      <c r="I494" s="214" t="s">
        <v>20</v>
      </c>
      <c r="J494" s="214">
        <v>3760</v>
      </c>
      <c r="K494" s="214">
        <v>3630</v>
      </c>
      <c r="L494" s="214">
        <v>3.1</v>
      </c>
      <c r="M494" s="214">
        <v>3.4</v>
      </c>
      <c r="N494" s="214">
        <v>3520</v>
      </c>
      <c r="O494" s="214">
        <v>9</v>
      </c>
      <c r="P494" s="214">
        <v>2.5</v>
      </c>
      <c r="Q494" s="214">
        <v>77.400000000000006</v>
      </c>
      <c r="R494" s="214">
        <v>87</v>
      </c>
      <c r="S494" s="214">
        <v>88.5</v>
      </c>
      <c r="T494" s="214">
        <v>11.2</v>
      </c>
      <c r="U494" s="214">
        <v>2600</v>
      </c>
      <c r="V494" s="214">
        <v>33900</v>
      </c>
      <c r="W494" s="214">
        <v>42300</v>
      </c>
      <c r="X494" s="214">
        <v>51500</v>
      </c>
    </row>
    <row r="495" spans="1:24" x14ac:dyDescent="0.25">
      <c r="A495" t="str">
        <f t="shared" si="8"/>
        <v>YAG5UKLevel 7FemaleEngineeringAll</v>
      </c>
      <c r="B495" s="214" t="s">
        <v>251</v>
      </c>
      <c r="C495" s="214" t="s">
        <v>184</v>
      </c>
      <c r="D495" s="214">
        <v>5</v>
      </c>
      <c r="E495" s="214" t="s">
        <v>35</v>
      </c>
      <c r="F495" s="214" t="s">
        <v>253</v>
      </c>
      <c r="G495" s="214" t="s">
        <v>21</v>
      </c>
      <c r="H495" s="214" t="s">
        <v>68</v>
      </c>
      <c r="I495" s="214" t="s">
        <v>20</v>
      </c>
      <c r="J495" s="214">
        <v>455</v>
      </c>
      <c r="K495" s="214">
        <v>435</v>
      </c>
      <c r="L495" s="214">
        <v>8</v>
      </c>
      <c r="M495" s="214">
        <v>4.7</v>
      </c>
      <c r="N495" s="214">
        <v>400</v>
      </c>
      <c r="O495" s="214">
        <v>10.9</v>
      </c>
      <c r="P495" s="214">
        <v>4.5999999999999996</v>
      </c>
      <c r="Q495" s="214">
        <v>74.3</v>
      </c>
      <c r="R495" s="214">
        <v>81.8</v>
      </c>
      <c r="S495" s="214">
        <v>84.5</v>
      </c>
      <c r="T495" s="214">
        <v>10.3</v>
      </c>
      <c r="U495" s="214">
        <v>285</v>
      </c>
      <c r="V495" s="214">
        <v>24500</v>
      </c>
      <c r="W495" s="214">
        <v>33600</v>
      </c>
      <c r="X495" s="214">
        <v>44500</v>
      </c>
    </row>
    <row r="496" spans="1:24" x14ac:dyDescent="0.25">
      <c r="A496" t="str">
        <f t="shared" si="8"/>
        <v>YAG5UKLevel 7MaleEngineeringAll</v>
      </c>
      <c r="B496" s="214" t="s">
        <v>251</v>
      </c>
      <c r="C496" s="214" t="s">
        <v>184</v>
      </c>
      <c r="D496" s="214">
        <v>5</v>
      </c>
      <c r="E496" s="214" t="s">
        <v>35</v>
      </c>
      <c r="F496" s="214" t="s">
        <v>253</v>
      </c>
      <c r="G496" s="214" t="s">
        <v>22</v>
      </c>
      <c r="H496" s="214" t="s">
        <v>68</v>
      </c>
      <c r="I496" s="214" t="s">
        <v>20</v>
      </c>
      <c r="J496" s="214">
        <v>2430</v>
      </c>
      <c r="K496" s="214">
        <v>2350</v>
      </c>
      <c r="L496" s="214">
        <v>5.0999999999999996</v>
      </c>
      <c r="M496" s="214">
        <v>3.2</v>
      </c>
      <c r="N496" s="214">
        <v>2230</v>
      </c>
      <c r="O496" s="214">
        <v>12</v>
      </c>
      <c r="P496" s="214">
        <v>4.0999999999999996</v>
      </c>
      <c r="Q496" s="214">
        <v>76.099999999999994</v>
      </c>
      <c r="R496" s="214">
        <v>82.3</v>
      </c>
      <c r="S496" s="214">
        <v>83.9</v>
      </c>
      <c r="T496" s="214">
        <v>7.8</v>
      </c>
      <c r="U496" s="214">
        <v>1630</v>
      </c>
      <c r="V496" s="214">
        <v>31700</v>
      </c>
      <c r="W496" s="214">
        <v>43100</v>
      </c>
      <c r="X496" s="214">
        <v>57700</v>
      </c>
    </row>
    <row r="497" spans="1:24" x14ac:dyDescent="0.25">
      <c r="A497" t="str">
        <f t="shared" si="8"/>
        <v>YAG5UKLevel 7FemaleEnglish studiesAll</v>
      </c>
      <c r="B497" s="214" t="s">
        <v>251</v>
      </c>
      <c r="C497" s="214" t="s">
        <v>184</v>
      </c>
      <c r="D497" s="214">
        <v>5</v>
      </c>
      <c r="E497" s="214" t="s">
        <v>35</v>
      </c>
      <c r="F497" s="214" t="s">
        <v>253</v>
      </c>
      <c r="G497" s="214" t="s">
        <v>21</v>
      </c>
      <c r="H497" s="214" t="s">
        <v>90</v>
      </c>
      <c r="I497" s="214" t="s">
        <v>20</v>
      </c>
      <c r="J497" s="214">
        <v>1570</v>
      </c>
      <c r="K497" s="214">
        <v>1540</v>
      </c>
      <c r="L497" s="214">
        <v>3.9</v>
      </c>
      <c r="M497" s="214">
        <v>1.8</v>
      </c>
      <c r="N497" s="214">
        <v>1480</v>
      </c>
      <c r="O497" s="214">
        <v>11.5</v>
      </c>
      <c r="P497" s="214">
        <v>5.5</v>
      </c>
      <c r="Q497" s="214">
        <v>67.3</v>
      </c>
      <c r="R497" s="214">
        <v>79</v>
      </c>
      <c r="S497" s="214">
        <v>83</v>
      </c>
      <c r="T497" s="214">
        <v>15.7</v>
      </c>
      <c r="U497" s="214">
        <v>910</v>
      </c>
      <c r="V497" s="214">
        <v>15300</v>
      </c>
      <c r="W497" s="214">
        <v>25200</v>
      </c>
      <c r="X497" s="214">
        <v>33200</v>
      </c>
    </row>
    <row r="498" spans="1:24" x14ac:dyDescent="0.25">
      <c r="A498" t="str">
        <f t="shared" si="8"/>
        <v>YAG5UKLevel 7MaleEnglish studiesAll</v>
      </c>
      <c r="B498" s="214" t="s">
        <v>251</v>
      </c>
      <c r="C498" s="214" t="s">
        <v>184</v>
      </c>
      <c r="D498" s="214">
        <v>5</v>
      </c>
      <c r="E498" s="214" t="s">
        <v>35</v>
      </c>
      <c r="F498" s="214" t="s">
        <v>253</v>
      </c>
      <c r="G498" s="214" t="s">
        <v>22</v>
      </c>
      <c r="H498" s="214" t="s">
        <v>90</v>
      </c>
      <c r="I498" s="214" t="s">
        <v>20</v>
      </c>
      <c r="J498" s="214">
        <v>885</v>
      </c>
      <c r="K498" s="214">
        <v>860</v>
      </c>
      <c r="L498" s="214">
        <v>3.5</v>
      </c>
      <c r="M498" s="214">
        <v>2.7</v>
      </c>
      <c r="N498" s="214">
        <v>830</v>
      </c>
      <c r="O498" s="214">
        <v>16.5</v>
      </c>
      <c r="P498" s="214">
        <v>5.4</v>
      </c>
      <c r="Q498" s="214">
        <v>63.6</v>
      </c>
      <c r="R498" s="214">
        <v>73.599999999999994</v>
      </c>
      <c r="S498" s="214">
        <v>78.099999999999994</v>
      </c>
      <c r="T498" s="214">
        <v>14.5</v>
      </c>
      <c r="U498" s="214">
        <v>480</v>
      </c>
      <c r="V498" s="214">
        <v>17200</v>
      </c>
      <c r="W498" s="214">
        <v>26300</v>
      </c>
      <c r="X498" s="214">
        <v>36100</v>
      </c>
    </row>
    <row r="499" spans="1:24" x14ac:dyDescent="0.25">
      <c r="A499" t="str">
        <f t="shared" si="8"/>
        <v>YAG5UKLevel 7FemaleGeneral, applied and forensic sciencesAll</v>
      </c>
      <c r="B499" s="214" t="s">
        <v>251</v>
      </c>
      <c r="C499" s="214" t="s">
        <v>184</v>
      </c>
      <c r="D499" s="214">
        <v>5</v>
      </c>
      <c r="E499" s="214" t="s">
        <v>35</v>
      </c>
      <c r="F499" s="214" t="s">
        <v>253</v>
      </c>
      <c r="G499" s="214" t="s">
        <v>21</v>
      </c>
      <c r="H499" s="214" t="s">
        <v>143</v>
      </c>
      <c r="I499" s="214" t="s">
        <v>20</v>
      </c>
      <c r="J499" s="214">
        <v>245</v>
      </c>
      <c r="K499" s="214">
        <v>240</v>
      </c>
      <c r="L499" s="214">
        <v>3.7</v>
      </c>
      <c r="M499" s="214">
        <v>1.4</v>
      </c>
      <c r="N499" s="214">
        <v>235</v>
      </c>
      <c r="O499" s="214">
        <v>10.4</v>
      </c>
      <c r="P499" s="214">
        <v>2.9</v>
      </c>
      <c r="Q499" s="214">
        <v>72.900000000000006</v>
      </c>
      <c r="R499" s="214">
        <v>83</v>
      </c>
      <c r="S499" s="214">
        <v>86.7</v>
      </c>
      <c r="T499" s="214">
        <v>13.8</v>
      </c>
      <c r="U499" s="214">
        <v>160</v>
      </c>
      <c r="V499" s="214">
        <v>21900</v>
      </c>
      <c r="W499" s="214">
        <v>27700</v>
      </c>
      <c r="X499" s="214">
        <v>34300</v>
      </c>
    </row>
    <row r="500" spans="1:24" x14ac:dyDescent="0.25">
      <c r="A500" t="str">
        <f t="shared" si="8"/>
        <v>YAG5UKLevel 7MaleGeneral, applied and forensic sciencesAll</v>
      </c>
      <c r="B500" s="214" t="s">
        <v>251</v>
      </c>
      <c r="C500" s="214" t="s">
        <v>184</v>
      </c>
      <c r="D500" s="214">
        <v>5</v>
      </c>
      <c r="E500" s="214" t="s">
        <v>35</v>
      </c>
      <c r="F500" s="214" t="s">
        <v>253</v>
      </c>
      <c r="G500" s="214" t="s">
        <v>22</v>
      </c>
      <c r="H500" s="214" t="s">
        <v>143</v>
      </c>
      <c r="I500" s="214" t="s">
        <v>20</v>
      </c>
      <c r="J500" s="214">
        <v>130</v>
      </c>
      <c r="K500" s="214">
        <v>130</v>
      </c>
      <c r="L500" s="214">
        <v>5</v>
      </c>
      <c r="M500" s="214">
        <v>0.3</v>
      </c>
      <c r="N500" s="214">
        <v>120</v>
      </c>
      <c r="O500" s="214">
        <v>11</v>
      </c>
      <c r="P500" s="214">
        <v>0.8</v>
      </c>
      <c r="Q500" s="214">
        <v>72.900000000000006</v>
      </c>
      <c r="R500" s="214">
        <v>81.599999999999994</v>
      </c>
      <c r="S500" s="214">
        <v>88.2</v>
      </c>
      <c r="T500" s="214">
        <v>15.3</v>
      </c>
      <c r="U500" s="214">
        <v>80</v>
      </c>
      <c r="V500" s="214">
        <v>19700</v>
      </c>
      <c r="W500" s="214">
        <v>28800</v>
      </c>
      <c r="X500" s="214">
        <v>35000</v>
      </c>
    </row>
    <row r="501" spans="1:24" x14ac:dyDescent="0.25">
      <c r="A501" t="str">
        <f t="shared" si="8"/>
        <v>YAG5UKLevel 7FemaleGeography, earth and environmental studiesAll</v>
      </c>
      <c r="B501" s="214" t="s">
        <v>251</v>
      </c>
      <c r="C501" s="214" t="s">
        <v>184</v>
      </c>
      <c r="D501" s="214">
        <v>5</v>
      </c>
      <c r="E501" s="214" t="s">
        <v>35</v>
      </c>
      <c r="F501" s="214" t="s">
        <v>253</v>
      </c>
      <c r="G501" s="214" t="s">
        <v>21</v>
      </c>
      <c r="H501" s="214" t="s">
        <v>144</v>
      </c>
      <c r="I501" s="214" t="s">
        <v>20</v>
      </c>
      <c r="J501" s="214">
        <v>840</v>
      </c>
      <c r="K501" s="214">
        <v>815</v>
      </c>
      <c r="L501" s="214">
        <v>2.6</v>
      </c>
      <c r="M501" s="214">
        <v>2.8</v>
      </c>
      <c r="N501" s="214">
        <v>795</v>
      </c>
      <c r="O501" s="214">
        <v>10.8</v>
      </c>
      <c r="P501" s="214">
        <v>4.2</v>
      </c>
      <c r="Q501" s="214">
        <v>72.400000000000006</v>
      </c>
      <c r="R501" s="214">
        <v>82.8</v>
      </c>
      <c r="S501" s="214">
        <v>85</v>
      </c>
      <c r="T501" s="214">
        <v>12.5</v>
      </c>
      <c r="U501" s="214">
        <v>555</v>
      </c>
      <c r="V501" s="214">
        <v>23400</v>
      </c>
      <c r="W501" s="214">
        <v>30700</v>
      </c>
      <c r="X501" s="214">
        <v>40200</v>
      </c>
    </row>
    <row r="502" spans="1:24" x14ac:dyDescent="0.25">
      <c r="A502" t="str">
        <f t="shared" si="8"/>
        <v>YAG5UKLevel 7MaleGeography, earth and environmental studiesAll</v>
      </c>
      <c r="B502" s="214" t="s">
        <v>251</v>
      </c>
      <c r="C502" s="214" t="s">
        <v>184</v>
      </c>
      <c r="D502" s="214">
        <v>5</v>
      </c>
      <c r="E502" s="214" t="s">
        <v>35</v>
      </c>
      <c r="F502" s="214" t="s">
        <v>253</v>
      </c>
      <c r="G502" s="214" t="s">
        <v>22</v>
      </c>
      <c r="H502" s="214" t="s">
        <v>144</v>
      </c>
      <c r="I502" s="214" t="s">
        <v>20</v>
      </c>
      <c r="J502" s="214">
        <v>980</v>
      </c>
      <c r="K502" s="214">
        <v>945</v>
      </c>
      <c r="L502" s="214">
        <v>1.3</v>
      </c>
      <c r="M502" s="214">
        <v>3.5</v>
      </c>
      <c r="N502" s="214">
        <v>935</v>
      </c>
      <c r="O502" s="214">
        <v>11</v>
      </c>
      <c r="P502" s="214">
        <v>4.4000000000000004</v>
      </c>
      <c r="Q502" s="214">
        <v>74.599999999999994</v>
      </c>
      <c r="R502" s="214">
        <v>83.1</v>
      </c>
      <c r="S502" s="214">
        <v>84.6</v>
      </c>
      <c r="T502" s="214">
        <v>10.1</v>
      </c>
      <c r="U502" s="214">
        <v>665</v>
      </c>
      <c r="V502" s="214">
        <v>26300</v>
      </c>
      <c r="W502" s="214">
        <v>34700</v>
      </c>
      <c r="X502" s="214">
        <v>47100</v>
      </c>
    </row>
    <row r="503" spans="1:24" x14ac:dyDescent="0.25">
      <c r="A503" t="str">
        <f t="shared" si="8"/>
        <v>YAG5UKLevel 7FemaleHealth and social careAll</v>
      </c>
      <c r="B503" s="214" t="s">
        <v>251</v>
      </c>
      <c r="C503" s="214" t="s">
        <v>184</v>
      </c>
      <c r="D503" s="214">
        <v>5</v>
      </c>
      <c r="E503" s="214" t="s">
        <v>35</v>
      </c>
      <c r="F503" s="214" t="s">
        <v>253</v>
      </c>
      <c r="G503" s="214" t="s">
        <v>21</v>
      </c>
      <c r="H503" s="214" t="s">
        <v>83</v>
      </c>
      <c r="I503" s="214" t="s">
        <v>20</v>
      </c>
      <c r="J503" s="214">
        <v>2610</v>
      </c>
      <c r="K503" s="214">
        <v>2580</v>
      </c>
      <c r="L503" s="214">
        <v>3.1</v>
      </c>
      <c r="M503" s="214">
        <v>1.1000000000000001</v>
      </c>
      <c r="N503" s="214">
        <v>2500</v>
      </c>
      <c r="O503" s="214">
        <v>5</v>
      </c>
      <c r="P503" s="214">
        <v>3.6</v>
      </c>
      <c r="Q503" s="214">
        <v>76.900000000000006</v>
      </c>
      <c r="R503" s="214">
        <v>89.8</v>
      </c>
      <c r="S503" s="214">
        <v>91.4</v>
      </c>
      <c r="T503" s="214">
        <v>14.5</v>
      </c>
      <c r="U503" s="214">
        <v>1860</v>
      </c>
      <c r="V503" s="214">
        <v>20800</v>
      </c>
      <c r="W503" s="214">
        <v>31000</v>
      </c>
      <c r="X503" s="214">
        <v>39100</v>
      </c>
    </row>
    <row r="504" spans="1:24" x14ac:dyDescent="0.25">
      <c r="A504" t="str">
        <f t="shared" si="8"/>
        <v>YAG5UKLevel 7MaleHealth and social careAll</v>
      </c>
      <c r="B504" s="214" t="s">
        <v>251</v>
      </c>
      <c r="C504" s="214" t="s">
        <v>184</v>
      </c>
      <c r="D504" s="214">
        <v>5</v>
      </c>
      <c r="E504" s="214" t="s">
        <v>35</v>
      </c>
      <c r="F504" s="214" t="s">
        <v>253</v>
      </c>
      <c r="G504" s="214" t="s">
        <v>22</v>
      </c>
      <c r="H504" s="214" t="s">
        <v>83</v>
      </c>
      <c r="I504" s="214" t="s">
        <v>20</v>
      </c>
      <c r="J504" s="214">
        <v>655</v>
      </c>
      <c r="K504" s="214">
        <v>650</v>
      </c>
      <c r="L504" s="214">
        <v>2.2999999999999998</v>
      </c>
      <c r="M504" s="214">
        <v>1.2</v>
      </c>
      <c r="N504" s="214">
        <v>635</v>
      </c>
      <c r="O504" s="214">
        <v>4.7</v>
      </c>
      <c r="P504" s="214">
        <v>2.7</v>
      </c>
      <c r="Q504" s="214">
        <v>75.5</v>
      </c>
      <c r="R504" s="214">
        <v>90.9</v>
      </c>
      <c r="S504" s="214">
        <v>92.7</v>
      </c>
      <c r="T504" s="214">
        <v>17.2</v>
      </c>
      <c r="U504" s="214">
        <v>455</v>
      </c>
      <c r="V504" s="214">
        <v>25200</v>
      </c>
      <c r="W504" s="214">
        <v>34300</v>
      </c>
      <c r="X504" s="214">
        <v>41200</v>
      </c>
    </row>
    <row r="505" spans="1:24" x14ac:dyDescent="0.25">
      <c r="A505" t="str">
        <f t="shared" si="8"/>
        <v>YAG5UKLevel 7FemaleHistory and archaeologyAll</v>
      </c>
      <c r="B505" s="214" t="s">
        <v>251</v>
      </c>
      <c r="C505" s="214" t="s">
        <v>184</v>
      </c>
      <c r="D505" s="214">
        <v>5</v>
      </c>
      <c r="E505" s="214" t="s">
        <v>35</v>
      </c>
      <c r="F505" s="214" t="s">
        <v>253</v>
      </c>
      <c r="G505" s="214" t="s">
        <v>21</v>
      </c>
      <c r="H505" s="214" t="s">
        <v>95</v>
      </c>
      <c r="I505" s="214" t="s">
        <v>20</v>
      </c>
      <c r="J505" s="214">
        <v>1485</v>
      </c>
      <c r="K505" s="214">
        <v>1455</v>
      </c>
      <c r="L505" s="214">
        <v>2.6</v>
      </c>
      <c r="M505" s="214">
        <v>1.8</v>
      </c>
      <c r="N505" s="214">
        <v>1420</v>
      </c>
      <c r="O505" s="214">
        <v>9.9</v>
      </c>
      <c r="P505" s="214">
        <v>4.5999999999999996</v>
      </c>
      <c r="Q505" s="214">
        <v>69.2</v>
      </c>
      <c r="R505" s="214">
        <v>81.2</v>
      </c>
      <c r="S505" s="214">
        <v>85.5</v>
      </c>
      <c r="T505" s="214">
        <v>16.3</v>
      </c>
      <c r="U505" s="214">
        <v>925</v>
      </c>
      <c r="V505" s="214">
        <v>16800</v>
      </c>
      <c r="W505" s="214">
        <v>25600</v>
      </c>
      <c r="X505" s="214">
        <v>33600</v>
      </c>
    </row>
    <row r="506" spans="1:24" x14ac:dyDescent="0.25">
      <c r="A506" t="str">
        <f t="shared" si="8"/>
        <v>YAG5UKLevel 7MaleHistory and archaeologyAll</v>
      </c>
      <c r="B506" s="214" t="s">
        <v>251</v>
      </c>
      <c r="C506" s="214" t="s">
        <v>184</v>
      </c>
      <c r="D506" s="214">
        <v>5</v>
      </c>
      <c r="E506" s="214" t="s">
        <v>35</v>
      </c>
      <c r="F506" s="214" t="s">
        <v>253</v>
      </c>
      <c r="G506" s="214" t="s">
        <v>22</v>
      </c>
      <c r="H506" s="214" t="s">
        <v>95</v>
      </c>
      <c r="I506" s="214" t="s">
        <v>20</v>
      </c>
      <c r="J506" s="214">
        <v>1290</v>
      </c>
      <c r="K506" s="214">
        <v>1260</v>
      </c>
      <c r="L506" s="214">
        <v>1.9</v>
      </c>
      <c r="M506" s="214">
        <v>2.4</v>
      </c>
      <c r="N506" s="214">
        <v>1235</v>
      </c>
      <c r="O506" s="214">
        <v>10.3</v>
      </c>
      <c r="P506" s="214">
        <v>4.5</v>
      </c>
      <c r="Q506" s="214">
        <v>69</v>
      </c>
      <c r="R506" s="214">
        <v>80.599999999999994</v>
      </c>
      <c r="S506" s="214">
        <v>85.2</v>
      </c>
      <c r="T506" s="214">
        <v>16.2</v>
      </c>
      <c r="U506" s="214">
        <v>800</v>
      </c>
      <c r="V506" s="214">
        <v>20100</v>
      </c>
      <c r="W506" s="214">
        <v>28800</v>
      </c>
      <c r="X506" s="214">
        <v>38300</v>
      </c>
    </row>
    <row r="507" spans="1:24" x14ac:dyDescent="0.25">
      <c r="A507" t="str">
        <f t="shared" si="8"/>
        <v>YAG5UKLevel 7FemaleLanguages and area studiesAll</v>
      </c>
      <c r="B507" s="214" t="s">
        <v>251</v>
      </c>
      <c r="C507" s="214" t="s">
        <v>184</v>
      </c>
      <c r="D507" s="214">
        <v>5</v>
      </c>
      <c r="E507" s="214" t="s">
        <v>35</v>
      </c>
      <c r="F507" s="214" t="s">
        <v>253</v>
      </c>
      <c r="G507" s="214" t="s">
        <v>21</v>
      </c>
      <c r="H507" s="214" t="s">
        <v>168</v>
      </c>
      <c r="I507" s="214" t="s">
        <v>20</v>
      </c>
      <c r="J507" s="214">
        <v>790</v>
      </c>
      <c r="K507" s="214">
        <v>745</v>
      </c>
      <c r="L507" s="214">
        <v>5</v>
      </c>
      <c r="M507" s="214">
        <v>5.7</v>
      </c>
      <c r="N507" s="214">
        <v>710</v>
      </c>
      <c r="O507" s="214">
        <v>17.3</v>
      </c>
      <c r="P507" s="214">
        <v>4.5999999999999996</v>
      </c>
      <c r="Q507" s="214">
        <v>67.2</v>
      </c>
      <c r="R507" s="214">
        <v>76.2</v>
      </c>
      <c r="S507" s="214">
        <v>78.099999999999994</v>
      </c>
      <c r="T507" s="214">
        <v>10.9</v>
      </c>
      <c r="U507" s="214">
        <v>440</v>
      </c>
      <c r="V507" s="214">
        <v>15500</v>
      </c>
      <c r="W507" s="214">
        <v>26600</v>
      </c>
      <c r="X507" s="214">
        <v>34700</v>
      </c>
    </row>
    <row r="508" spans="1:24" x14ac:dyDescent="0.25">
      <c r="A508" t="str">
        <f t="shared" si="8"/>
        <v>YAG5UKLevel 7MaleLanguages and area studiesAll</v>
      </c>
      <c r="B508" s="214" t="s">
        <v>251</v>
      </c>
      <c r="C508" s="214" t="s">
        <v>184</v>
      </c>
      <c r="D508" s="214">
        <v>5</v>
      </c>
      <c r="E508" s="214" t="s">
        <v>35</v>
      </c>
      <c r="F508" s="214" t="s">
        <v>253</v>
      </c>
      <c r="G508" s="214" t="s">
        <v>22</v>
      </c>
      <c r="H508" s="214" t="s">
        <v>168</v>
      </c>
      <c r="I508" s="214" t="s">
        <v>20</v>
      </c>
      <c r="J508" s="214">
        <v>400</v>
      </c>
      <c r="K508" s="214">
        <v>375</v>
      </c>
      <c r="L508" s="214">
        <v>4</v>
      </c>
      <c r="M508" s="214">
        <v>6.2</v>
      </c>
      <c r="N508" s="214">
        <v>360</v>
      </c>
      <c r="O508" s="214">
        <v>16.8</v>
      </c>
      <c r="P508" s="214">
        <v>5.8</v>
      </c>
      <c r="Q508" s="214">
        <v>64.900000000000006</v>
      </c>
      <c r="R508" s="214">
        <v>72.900000000000006</v>
      </c>
      <c r="S508" s="214">
        <v>77.400000000000006</v>
      </c>
      <c r="T508" s="214">
        <v>12.5</v>
      </c>
      <c r="U508" s="214">
        <v>210</v>
      </c>
      <c r="V508" s="214">
        <v>21600</v>
      </c>
      <c r="W508" s="214">
        <v>30300</v>
      </c>
      <c r="X508" s="214">
        <v>47100</v>
      </c>
    </row>
    <row r="509" spans="1:24" x14ac:dyDescent="0.25">
      <c r="A509" t="str">
        <f t="shared" si="8"/>
        <v>YAG5UKLevel 7FemaleLawAll</v>
      </c>
      <c r="B509" s="214" t="s">
        <v>251</v>
      </c>
      <c r="C509" s="214" t="s">
        <v>184</v>
      </c>
      <c r="D509" s="214">
        <v>5</v>
      </c>
      <c r="E509" s="214" t="s">
        <v>35</v>
      </c>
      <c r="F509" s="214" t="s">
        <v>253</v>
      </c>
      <c r="G509" s="214" t="s">
        <v>21</v>
      </c>
      <c r="H509" s="214" t="s">
        <v>85</v>
      </c>
      <c r="I509" s="214" t="s">
        <v>20</v>
      </c>
      <c r="J509" s="214">
        <v>2515</v>
      </c>
      <c r="K509" s="214">
        <v>2470</v>
      </c>
      <c r="L509" s="214">
        <v>4.2</v>
      </c>
      <c r="M509" s="214">
        <v>1.9</v>
      </c>
      <c r="N509" s="214">
        <v>2365</v>
      </c>
      <c r="O509" s="214">
        <v>8.9</v>
      </c>
      <c r="P509" s="214">
        <v>4.9000000000000004</v>
      </c>
      <c r="Q509" s="214">
        <v>79.099999999999994</v>
      </c>
      <c r="R509" s="214">
        <v>84.7</v>
      </c>
      <c r="S509" s="214">
        <v>86.2</v>
      </c>
      <c r="T509" s="214">
        <v>7.1</v>
      </c>
      <c r="U509" s="214">
        <v>1800</v>
      </c>
      <c r="V509" s="214">
        <v>22600</v>
      </c>
      <c r="W509" s="214">
        <v>32500</v>
      </c>
      <c r="X509" s="214">
        <v>46000</v>
      </c>
    </row>
    <row r="510" spans="1:24" x14ac:dyDescent="0.25">
      <c r="A510" t="str">
        <f t="shared" si="8"/>
        <v>YAG5UKLevel 7MaleLawAll</v>
      </c>
      <c r="B510" s="214" t="s">
        <v>251</v>
      </c>
      <c r="C510" s="214" t="s">
        <v>184</v>
      </c>
      <c r="D510" s="214">
        <v>5</v>
      </c>
      <c r="E510" s="214" t="s">
        <v>35</v>
      </c>
      <c r="F510" s="214" t="s">
        <v>253</v>
      </c>
      <c r="G510" s="214" t="s">
        <v>22</v>
      </c>
      <c r="H510" s="214" t="s">
        <v>85</v>
      </c>
      <c r="I510" s="214" t="s">
        <v>20</v>
      </c>
      <c r="J510" s="214">
        <v>1955</v>
      </c>
      <c r="K510" s="214">
        <v>1905</v>
      </c>
      <c r="L510" s="214">
        <v>3.2</v>
      </c>
      <c r="M510" s="214">
        <v>2.4</v>
      </c>
      <c r="N510" s="214">
        <v>1845</v>
      </c>
      <c r="O510" s="214">
        <v>10.8</v>
      </c>
      <c r="P510" s="214">
        <v>4.7</v>
      </c>
      <c r="Q510" s="214">
        <v>77.3</v>
      </c>
      <c r="R510" s="214">
        <v>82.5</v>
      </c>
      <c r="S510" s="214">
        <v>84.6</v>
      </c>
      <c r="T510" s="214">
        <v>7.3</v>
      </c>
      <c r="U510" s="214">
        <v>1350</v>
      </c>
      <c r="V510" s="214">
        <v>25400</v>
      </c>
      <c r="W510" s="214">
        <v>39500</v>
      </c>
      <c r="X510" s="214">
        <v>63500</v>
      </c>
    </row>
    <row r="511" spans="1:24" x14ac:dyDescent="0.25">
      <c r="A511" t="str">
        <f t="shared" si="8"/>
        <v>YAG5UKLevel 7FemaleMaterials and technologyAll</v>
      </c>
      <c r="B511" s="214" t="s">
        <v>251</v>
      </c>
      <c r="C511" s="214" t="s">
        <v>184</v>
      </c>
      <c r="D511" s="214">
        <v>5</v>
      </c>
      <c r="E511" s="214" t="s">
        <v>35</v>
      </c>
      <c r="F511" s="214" t="s">
        <v>253</v>
      </c>
      <c r="G511" s="214" t="s">
        <v>21</v>
      </c>
      <c r="H511" s="214" t="s">
        <v>145</v>
      </c>
      <c r="I511" s="214" t="s">
        <v>20</v>
      </c>
      <c r="J511" s="214">
        <v>245</v>
      </c>
      <c r="K511" s="214">
        <v>235</v>
      </c>
      <c r="L511" s="214">
        <v>4</v>
      </c>
      <c r="M511" s="214">
        <v>5.5</v>
      </c>
      <c r="N511" s="214">
        <v>225</v>
      </c>
      <c r="O511" s="214">
        <v>11.9</v>
      </c>
      <c r="P511" s="214">
        <v>3.4</v>
      </c>
      <c r="Q511" s="214">
        <v>74.5</v>
      </c>
      <c r="R511" s="214">
        <v>81.7</v>
      </c>
      <c r="S511" s="214">
        <v>84.7</v>
      </c>
      <c r="T511" s="214">
        <v>10.199999999999999</v>
      </c>
      <c r="U511" s="214">
        <v>160</v>
      </c>
      <c r="V511" s="214">
        <v>20000</v>
      </c>
      <c r="W511" s="214">
        <v>30700</v>
      </c>
      <c r="X511" s="214">
        <v>43800</v>
      </c>
    </row>
    <row r="512" spans="1:24" x14ac:dyDescent="0.25">
      <c r="A512" t="str">
        <f t="shared" si="8"/>
        <v>YAG5UKLevel 7MaleMaterials and technologyAll</v>
      </c>
      <c r="B512" s="214" t="s">
        <v>251</v>
      </c>
      <c r="C512" s="214" t="s">
        <v>184</v>
      </c>
      <c r="D512" s="214">
        <v>5</v>
      </c>
      <c r="E512" s="214" t="s">
        <v>35</v>
      </c>
      <c r="F512" s="214" t="s">
        <v>253</v>
      </c>
      <c r="G512" s="214" t="s">
        <v>22</v>
      </c>
      <c r="H512" s="214" t="s">
        <v>145</v>
      </c>
      <c r="I512" s="214" t="s">
        <v>20</v>
      </c>
      <c r="J512" s="214">
        <v>360</v>
      </c>
      <c r="K512" s="214">
        <v>335</v>
      </c>
      <c r="L512" s="214">
        <v>1.4</v>
      </c>
      <c r="M512" s="214">
        <v>6.7</v>
      </c>
      <c r="N512" s="214">
        <v>330</v>
      </c>
      <c r="O512" s="214">
        <v>12.6</v>
      </c>
      <c r="P512" s="214">
        <v>4.0999999999999996</v>
      </c>
      <c r="Q512" s="214">
        <v>71.3</v>
      </c>
      <c r="R512" s="214">
        <v>80.8</v>
      </c>
      <c r="S512" s="214">
        <v>83.3</v>
      </c>
      <c r="T512" s="214">
        <v>12</v>
      </c>
      <c r="U512" s="214">
        <v>220</v>
      </c>
      <c r="V512" s="214">
        <v>25600</v>
      </c>
      <c r="W512" s="214">
        <v>39800</v>
      </c>
      <c r="X512" s="214">
        <v>58800</v>
      </c>
    </row>
    <row r="513" spans="1:24" x14ac:dyDescent="0.25">
      <c r="A513" t="str">
        <f t="shared" si="8"/>
        <v>YAG5UKLevel 7FemaleMathematical sciencesAll</v>
      </c>
      <c r="B513" s="214" t="s">
        <v>251</v>
      </c>
      <c r="C513" s="214" t="s">
        <v>184</v>
      </c>
      <c r="D513" s="214">
        <v>5</v>
      </c>
      <c r="E513" s="214" t="s">
        <v>35</v>
      </c>
      <c r="F513" s="214" t="s">
        <v>253</v>
      </c>
      <c r="G513" s="214" t="s">
        <v>21</v>
      </c>
      <c r="H513" s="214" t="s">
        <v>66</v>
      </c>
      <c r="I513" s="214" t="s">
        <v>20</v>
      </c>
      <c r="J513" s="214">
        <v>225</v>
      </c>
      <c r="K513" s="214">
        <v>220</v>
      </c>
      <c r="L513" s="214">
        <v>6.5</v>
      </c>
      <c r="M513" s="214">
        <v>2.9</v>
      </c>
      <c r="N513" s="214">
        <v>205</v>
      </c>
      <c r="O513" s="214">
        <v>11.6</v>
      </c>
      <c r="P513" s="214">
        <v>5.8</v>
      </c>
      <c r="Q513" s="214">
        <v>72.2</v>
      </c>
      <c r="R513" s="214">
        <v>80.7</v>
      </c>
      <c r="S513" s="214">
        <v>82.6</v>
      </c>
      <c r="T513" s="214">
        <v>10.4</v>
      </c>
      <c r="U513" s="214">
        <v>140</v>
      </c>
      <c r="V513" s="214">
        <v>24100</v>
      </c>
      <c r="W513" s="214">
        <v>33600</v>
      </c>
      <c r="X513" s="214">
        <v>46700</v>
      </c>
    </row>
    <row r="514" spans="1:24" x14ac:dyDescent="0.25">
      <c r="A514" t="str">
        <f t="shared" si="8"/>
        <v>YAG5UKLevel 7MaleMathematical sciencesAll</v>
      </c>
      <c r="B514" s="214" t="s">
        <v>251</v>
      </c>
      <c r="C514" s="214" t="s">
        <v>184</v>
      </c>
      <c r="D514" s="214">
        <v>5</v>
      </c>
      <c r="E514" s="214" t="s">
        <v>35</v>
      </c>
      <c r="F514" s="214" t="s">
        <v>253</v>
      </c>
      <c r="G514" s="214" t="s">
        <v>22</v>
      </c>
      <c r="H514" s="214" t="s">
        <v>66</v>
      </c>
      <c r="I514" s="214" t="s">
        <v>20</v>
      </c>
      <c r="J514" s="214">
        <v>440</v>
      </c>
      <c r="K514" s="214">
        <v>425</v>
      </c>
      <c r="L514" s="214">
        <v>3.8</v>
      </c>
      <c r="M514" s="214">
        <v>2.9</v>
      </c>
      <c r="N514" s="214">
        <v>410</v>
      </c>
      <c r="O514" s="214">
        <v>11.1</v>
      </c>
      <c r="P514" s="214">
        <v>5</v>
      </c>
      <c r="Q514" s="214">
        <v>71.7</v>
      </c>
      <c r="R514" s="214">
        <v>80</v>
      </c>
      <c r="S514" s="214">
        <v>83.9</v>
      </c>
      <c r="T514" s="214">
        <v>12.2</v>
      </c>
      <c r="U514" s="214">
        <v>280</v>
      </c>
      <c r="V514" s="214">
        <v>30700</v>
      </c>
      <c r="W514" s="214">
        <v>44500</v>
      </c>
      <c r="X514" s="214">
        <v>61300</v>
      </c>
    </row>
    <row r="515" spans="1:24" x14ac:dyDescent="0.25">
      <c r="A515" t="str">
        <f t="shared" si="8"/>
        <v>YAG5UKLevel 7FemaleMBAAll</v>
      </c>
      <c r="B515" s="214" t="s">
        <v>251</v>
      </c>
      <c r="C515" s="214" t="s">
        <v>184</v>
      </c>
      <c r="D515" s="214">
        <v>5</v>
      </c>
      <c r="E515" s="214" t="s">
        <v>35</v>
      </c>
      <c r="F515" s="214" t="s">
        <v>253</v>
      </c>
      <c r="G515" s="214" t="s">
        <v>21</v>
      </c>
      <c r="H515" s="214" t="s">
        <v>41</v>
      </c>
      <c r="I515" s="214" t="s">
        <v>20</v>
      </c>
      <c r="J515" s="214">
        <v>910</v>
      </c>
      <c r="K515" s="214">
        <v>865</v>
      </c>
      <c r="L515" s="214">
        <v>9.6999999999999993</v>
      </c>
      <c r="M515" s="214">
        <v>5.3</v>
      </c>
      <c r="N515" s="214">
        <v>780</v>
      </c>
      <c r="O515" s="214">
        <v>12.5</v>
      </c>
      <c r="P515" s="214">
        <v>5.4</v>
      </c>
      <c r="Q515" s="214">
        <v>78.3</v>
      </c>
      <c r="R515" s="214">
        <v>81.5</v>
      </c>
      <c r="S515" s="214">
        <v>82.2</v>
      </c>
      <c r="T515" s="214">
        <v>3.9</v>
      </c>
      <c r="U515" s="214">
        <v>590</v>
      </c>
      <c r="V515" s="214">
        <v>28800</v>
      </c>
      <c r="W515" s="214">
        <v>50000</v>
      </c>
      <c r="X515" s="214">
        <v>72100</v>
      </c>
    </row>
    <row r="516" spans="1:24" x14ac:dyDescent="0.25">
      <c r="A516" t="str">
        <f t="shared" si="8"/>
        <v>YAG5UKLevel 7MaleMBAAll</v>
      </c>
      <c r="B516" s="214" t="s">
        <v>251</v>
      </c>
      <c r="C516" s="214" t="s">
        <v>184</v>
      </c>
      <c r="D516" s="214">
        <v>5</v>
      </c>
      <c r="E516" s="214" t="s">
        <v>35</v>
      </c>
      <c r="F516" s="214" t="s">
        <v>253</v>
      </c>
      <c r="G516" s="214" t="s">
        <v>22</v>
      </c>
      <c r="H516" s="214" t="s">
        <v>41</v>
      </c>
      <c r="I516" s="214" t="s">
        <v>20</v>
      </c>
      <c r="J516" s="214">
        <v>2020</v>
      </c>
      <c r="K516" s="214">
        <v>1865</v>
      </c>
      <c r="L516" s="214">
        <v>5.5</v>
      </c>
      <c r="M516" s="214">
        <v>7.7</v>
      </c>
      <c r="N516" s="214">
        <v>1760</v>
      </c>
      <c r="O516" s="214">
        <v>12</v>
      </c>
      <c r="P516" s="214">
        <v>4.4000000000000004</v>
      </c>
      <c r="Q516" s="214">
        <v>79.3</v>
      </c>
      <c r="R516" s="214">
        <v>82.8</v>
      </c>
      <c r="S516" s="214">
        <v>83.6</v>
      </c>
      <c r="T516" s="214">
        <v>4.3</v>
      </c>
      <c r="U516" s="214">
        <v>1345</v>
      </c>
      <c r="V516" s="214">
        <v>41200</v>
      </c>
      <c r="W516" s="214">
        <v>69400</v>
      </c>
      <c r="X516" s="214">
        <v>102900</v>
      </c>
    </row>
    <row r="517" spans="1:24" x14ac:dyDescent="0.25">
      <c r="A517" t="str">
        <f t="shared" si="8"/>
        <v>YAG5UKLevel 7FemaleMedia, journalism and communicationsAll</v>
      </c>
      <c r="B517" s="214" t="s">
        <v>251</v>
      </c>
      <c r="C517" s="214" t="s">
        <v>184</v>
      </c>
      <c r="D517" s="214">
        <v>5</v>
      </c>
      <c r="E517" s="214" t="s">
        <v>35</v>
      </c>
      <c r="F517" s="214" t="s">
        <v>253</v>
      </c>
      <c r="G517" s="214" t="s">
        <v>21</v>
      </c>
      <c r="H517" s="214" t="s">
        <v>146</v>
      </c>
      <c r="I517" s="214" t="s">
        <v>20</v>
      </c>
      <c r="J517" s="214">
        <v>1430</v>
      </c>
      <c r="K517" s="214">
        <v>1380</v>
      </c>
      <c r="L517" s="214">
        <v>5.7</v>
      </c>
      <c r="M517" s="214">
        <v>3.5</v>
      </c>
      <c r="N517" s="214">
        <v>1305</v>
      </c>
      <c r="O517" s="214">
        <v>11.6</v>
      </c>
      <c r="P517" s="214">
        <v>6.1</v>
      </c>
      <c r="Q517" s="214">
        <v>75.900000000000006</v>
      </c>
      <c r="R517" s="214">
        <v>81.5</v>
      </c>
      <c r="S517" s="214">
        <v>82.2</v>
      </c>
      <c r="T517" s="214">
        <v>6.3</v>
      </c>
      <c r="U517" s="214">
        <v>930</v>
      </c>
      <c r="V517" s="214">
        <v>20400</v>
      </c>
      <c r="W517" s="214">
        <v>28100</v>
      </c>
      <c r="X517" s="214">
        <v>36500</v>
      </c>
    </row>
    <row r="518" spans="1:24" x14ac:dyDescent="0.25">
      <c r="A518" t="str">
        <f t="shared" si="8"/>
        <v>YAG5UKLevel 7MaleMedia, journalism and communicationsAll</v>
      </c>
      <c r="B518" s="214" t="s">
        <v>251</v>
      </c>
      <c r="C518" s="214" t="s">
        <v>184</v>
      </c>
      <c r="D518" s="214">
        <v>5</v>
      </c>
      <c r="E518" s="214" t="s">
        <v>35</v>
      </c>
      <c r="F518" s="214" t="s">
        <v>253</v>
      </c>
      <c r="G518" s="214" t="s">
        <v>22</v>
      </c>
      <c r="H518" s="214" t="s">
        <v>146</v>
      </c>
      <c r="I518" s="214" t="s">
        <v>20</v>
      </c>
      <c r="J518" s="214">
        <v>825</v>
      </c>
      <c r="K518" s="214">
        <v>815</v>
      </c>
      <c r="L518" s="214">
        <v>3</v>
      </c>
      <c r="M518" s="214">
        <v>1.4</v>
      </c>
      <c r="N518" s="214">
        <v>790</v>
      </c>
      <c r="O518" s="214">
        <v>10.199999999999999</v>
      </c>
      <c r="P518" s="214">
        <v>5.0999999999999996</v>
      </c>
      <c r="Q518" s="214">
        <v>77.599999999999994</v>
      </c>
      <c r="R518" s="214">
        <v>83.3</v>
      </c>
      <c r="S518" s="214">
        <v>84.7</v>
      </c>
      <c r="T518" s="214">
        <v>7</v>
      </c>
      <c r="U518" s="214">
        <v>570</v>
      </c>
      <c r="V518" s="214">
        <v>20100</v>
      </c>
      <c r="W518" s="214">
        <v>29200</v>
      </c>
      <c r="X518" s="214">
        <v>39800</v>
      </c>
    </row>
    <row r="519" spans="1:24" x14ac:dyDescent="0.25">
      <c r="A519" t="str">
        <f t="shared" si="8"/>
        <v>YAG5UKLevel 7FemaleMedical sciencesAll</v>
      </c>
      <c r="B519" s="214" t="s">
        <v>251</v>
      </c>
      <c r="C519" s="214" t="s">
        <v>184</v>
      </c>
      <c r="D519" s="214">
        <v>5</v>
      </c>
      <c r="E519" s="214" t="s">
        <v>35</v>
      </c>
      <c r="F519" s="214" t="s">
        <v>253</v>
      </c>
      <c r="G519" s="214" t="s">
        <v>21</v>
      </c>
      <c r="H519" s="214" t="s">
        <v>147</v>
      </c>
      <c r="I519" s="214" t="s">
        <v>20</v>
      </c>
      <c r="J519" s="214">
        <v>530</v>
      </c>
      <c r="K519" s="214">
        <v>515</v>
      </c>
      <c r="L519" s="214">
        <v>5</v>
      </c>
      <c r="M519" s="214">
        <v>3.1</v>
      </c>
      <c r="N519" s="214">
        <v>485</v>
      </c>
      <c r="O519" s="214">
        <v>7.3</v>
      </c>
      <c r="P519" s="214">
        <v>1.5</v>
      </c>
      <c r="Q519" s="214">
        <v>76.599999999999994</v>
      </c>
      <c r="R519" s="214">
        <v>88.8</v>
      </c>
      <c r="S519" s="214">
        <v>91.2</v>
      </c>
      <c r="T519" s="214">
        <v>14.6</v>
      </c>
      <c r="U519" s="214">
        <v>360</v>
      </c>
      <c r="V519" s="214">
        <v>24500</v>
      </c>
      <c r="W519" s="214">
        <v>32800</v>
      </c>
      <c r="X519" s="214">
        <v>40900</v>
      </c>
    </row>
    <row r="520" spans="1:24" x14ac:dyDescent="0.25">
      <c r="A520" t="str">
        <f t="shared" si="8"/>
        <v>YAG5UKLevel 7MaleMedical sciencesAll</v>
      </c>
      <c r="B520" s="214" t="s">
        <v>251</v>
      </c>
      <c r="C520" s="214" t="s">
        <v>184</v>
      </c>
      <c r="D520" s="214">
        <v>5</v>
      </c>
      <c r="E520" s="214" t="s">
        <v>35</v>
      </c>
      <c r="F520" s="214" t="s">
        <v>253</v>
      </c>
      <c r="G520" s="214" t="s">
        <v>22</v>
      </c>
      <c r="H520" s="214" t="s">
        <v>147</v>
      </c>
      <c r="I520" s="214" t="s">
        <v>20</v>
      </c>
      <c r="J520" s="214">
        <v>300</v>
      </c>
      <c r="K520" s="214">
        <v>290</v>
      </c>
      <c r="L520" s="214">
        <v>1</v>
      </c>
      <c r="M520" s="214">
        <v>2.7</v>
      </c>
      <c r="N520" s="214">
        <v>290</v>
      </c>
      <c r="O520" s="214">
        <v>6.8</v>
      </c>
      <c r="P520" s="214">
        <v>4.8</v>
      </c>
      <c r="Q520" s="214">
        <v>67.900000000000006</v>
      </c>
      <c r="R520" s="214">
        <v>83.1</v>
      </c>
      <c r="S520" s="214">
        <v>88.4</v>
      </c>
      <c r="T520" s="214">
        <v>20.5</v>
      </c>
      <c r="U520" s="214">
        <v>190</v>
      </c>
      <c r="V520" s="214">
        <v>32800</v>
      </c>
      <c r="W520" s="214">
        <v>41600</v>
      </c>
      <c r="X520" s="214">
        <v>59100</v>
      </c>
    </row>
    <row r="521" spans="1:24" x14ac:dyDescent="0.25">
      <c r="A521" t="str">
        <f t="shared" si="8"/>
        <v>YAG5UKLevel 7FemaleMedicine and dentistryAll</v>
      </c>
      <c r="B521" s="214" t="s">
        <v>251</v>
      </c>
      <c r="C521" s="214" t="s">
        <v>184</v>
      </c>
      <c r="D521" s="214">
        <v>5</v>
      </c>
      <c r="E521" s="214" t="s">
        <v>35</v>
      </c>
      <c r="F521" s="214" t="s">
        <v>253</v>
      </c>
      <c r="G521" s="214" t="s">
        <v>21</v>
      </c>
      <c r="H521" s="214" t="s">
        <v>45</v>
      </c>
      <c r="I521" s="214" t="s">
        <v>20</v>
      </c>
      <c r="J521" s="214">
        <v>1930</v>
      </c>
      <c r="K521" s="214">
        <v>1880</v>
      </c>
      <c r="L521" s="214">
        <v>5.5</v>
      </c>
      <c r="M521" s="214">
        <v>2.7</v>
      </c>
      <c r="N521" s="214">
        <v>1775</v>
      </c>
      <c r="O521" s="214">
        <v>7.3</v>
      </c>
      <c r="P521" s="214">
        <v>3.3</v>
      </c>
      <c r="Q521" s="214">
        <v>72.3</v>
      </c>
      <c r="R521" s="214">
        <v>85.8</v>
      </c>
      <c r="S521" s="214">
        <v>89.3</v>
      </c>
      <c r="T521" s="214">
        <v>17</v>
      </c>
      <c r="U521" s="214">
        <v>1225</v>
      </c>
      <c r="V521" s="214">
        <v>27700</v>
      </c>
      <c r="W521" s="214">
        <v>38700</v>
      </c>
      <c r="X521" s="214">
        <v>54800</v>
      </c>
    </row>
    <row r="522" spans="1:24" x14ac:dyDescent="0.25">
      <c r="A522" t="str">
        <f t="shared" si="8"/>
        <v>YAG5UKLevel 7MaleMedicine and dentistryAll</v>
      </c>
      <c r="B522" s="214" t="s">
        <v>251</v>
      </c>
      <c r="C522" s="214" t="s">
        <v>184</v>
      </c>
      <c r="D522" s="214">
        <v>5</v>
      </c>
      <c r="E522" s="214" t="s">
        <v>35</v>
      </c>
      <c r="F522" s="214" t="s">
        <v>253</v>
      </c>
      <c r="G522" s="214" t="s">
        <v>22</v>
      </c>
      <c r="H522" s="214" t="s">
        <v>45</v>
      </c>
      <c r="I522" s="214" t="s">
        <v>20</v>
      </c>
      <c r="J522" s="214">
        <v>1145</v>
      </c>
      <c r="K522" s="214">
        <v>1105</v>
      </c>
      <c r="L522" s="214">
        <v>4.4000000000000004</v>
      </c>
      <c r="M522" s="214">
        <v>3.3</v>
      </c>
      <c r="N522" s="214">
        <v>1055</v>
      </c>
      <c r="O522" s="214">
        <v>10.5</v>
      </c>
      <c r="P522" s="214">
        <v>3.8</v>
      </c>
      <c r="Q522" s="214">
        <v>70.3</v>
      </c>
      <c r="R522" s="214">
        <v>83</v>
      </c>
      <c r="S522" s="214">
        <v>85.8</v>
      </c>
      <c r="T522" s="214">
        <v>15.5</v>
      </c>
      <c r="U522" s="214">
        <v>700</v>
      </c>
      <c r="V522" s="214">
        <v>38000</v>
      </c>
      <c r="W522" s="214">
        <v>60600</v>
      </c>
      <c r="X522" s="214">
        <v>96700</v>
      </c>
    </row>
    <row r="523" spans="1:24" x14ac:dyDescent="0.25">
      <c r="A523" t="str">
        <f t="shared" si="8"/>
        <v>YAG5UKLevel 7FemaleNursing and midwiferyAll</v>
      </c>
      <c r="B523" s="214" t="s">
        <v>251</v>
      </c>
      <c r="C523" s="214" t="s">
        <v>184</v>
      </c>
      <c r="D523" s="214">
        <v>5</v>
      </c>
      <c r="E523" s="214" t="s">
        <v>35</v>
      </c>
      <c r="F523" s="214" t="s">
        <v>253</v>
      </c>
      <c r="G523" s="214" t="s">
        <v>21</v>
      </c>
      <c r="H523" s="214" t="s">
        <v>148</v>
      </c>
      <c r="I523" s="214" t="s">
        <v>20</v>
      </c>
      <c r="J523" s="214">
        <v>3620</v>
      </c>
      <c r="K523" s="214">
        <v>3590</v>
      </c>
      <c r="L523" s="214">
        <v>3.9</v>
      </c>
      <c r="M523" s="214">
        <v>0.9</v>
      </c>
      <c r="N523" s="214">
        <v>3445</v>
      </c>
      <c r="O523" s="214">
        <v>4.0999999999999996</v>
      </c>
      <c r="P523" s="214">
        <v>3.1</v>
      </c>
      <c r="Q523" s="214">
        <v>76.400000000000006</v>
      </c>
      <c r="R523" s="214">
        <v>91</v>
      </c>
      <c r="S523" s="214">
        <v>92.8</v>
      </c>
      <c r="T523" s="214">
        <v>16.399999999999999</v>
      </c>
      <c r="U523" s="214">
        <v>2555</v>
      </c>
      <c r="V523" s="214">
        <v>23700</v>
      </c>
      <c r="W523" s="214">
        <v>32800</v>
      </c>
      <c r="X523" s="214">
        <v>41200</v>
      </c>
    </row>
    <row r="524" spans="1:24" x14ac:dyDescent="0.25">
      <c r="A524" t="str">
        <f t="shared" si="8"/>
        <v>YAG5UKLevel 7MaleNursing and midwiferyAll</v>
      </c>
      <c r="B524" s="214" t="s">
        <v>251</v>
      </c>
      <c r="C524" s="214" t="s">
        <v>184</v>
      </c>
      <c r="D524" s="214">
        <v>5</v>
      </c>
      <c r="E524" s="214" t="s">
        <v>35</v>
      </c>
      <c r="F524" s="214" t="s">
        <v>253</v>
      </c>
      <c r="G524" s="214" t="s">
        <v>22</v>
      </c>
      <c r="H524" s="214" t="s">
        <v>148</v>
      </c>
      <c r="I524" s="214" t="s">
        <v>20</v>
      </c>
      <c r="J524" s="214">
        <v>575</v>
      </c>
      <c r="K524" s="214">
        <v>565</v>
      </c>
      <c r="L524" s="214">
        <v>2.6</v>
      </c>
      <c r="M524" s="214">
        <v>1.7</v>
      </c>
      <c r="N524" s="214">
        <v>550</v>
      </c>
      <c r="O524" s="214">
        <v>5.4</v>
      </c>
      <c r="P524" s="214">
        <v>2.1</v>
      </c>
      <c r="Q524" s="214">
        <v>73</v>
      </c>
      <c r="R524" s="214">
        <v>89.9</v>
      </c>
      <c r="S524" s="214">
        <v>92.5</v>
      </c>
      <c r="T524" s="214">
        <v>19.5</v>
      </c>
      <c r="U524" s="214">
        <v>390</v>
      </c>
      <c r="V524" s="214">
        <v>29900</v>
      </c>
      <c r="W524" s="214">
        <v>39100</v>
      </c>
      <c r="X524" s="214">
        <v>51500</v>
      </c>
    </row>
    <row r="525" spans="1:24" x14ac:dyDescent="0.25">
      <c r="A525" t="str">
        <f t="shared" si="8"/>
        <v>YAG5UKLevel 7FemalePerforming artsAll</v>
      </c>
      <c r="B525" s="214" t="s">
        <v>251</v>
      </c>
      <c r="C525" s="214" t="s">
        <v>184</v>
      </c>
      <c r="D525" s="214">
        <v>5</v>
      </c>
      <c r="E525" s="214" t="s">
        <v>35</v>
      </c>
      <c r="F525" s="214" t="s">
        <v>253</v>
      </c>
      <c r="G525" s="214" t="s">
        <v>21</v>
      </c>
      <c r="H525" s="214" t="s">
        <v>149</v>
      </c>
      <c r="I525" s="214" t="s">
        <v>20</v>
      </c>
      <c r="J525" s="214">
        <v>885</v>
      </c>
      <c r="K525" s="214">
        <v>855</v>
      </c>
      <c r="L525" s="214">
        <v>3.8</v>
      </c>
      <c r="M525" s="214">
        <v>3.7</v>
      </c>
      <c r="N525" s="214">
        <v>820</v>
      </c>
      <c r="O525" s="214">
        <v>7.5</v>
      </c>
      <c r="P525" s="214">
        <v>3.1</v>
      </c>
      <c r="Q525" s="214">
        <v>77.5</v>
      </c>
      <c r="R525" s="214">
        <v>87.7</v>
      </c>
      <c r="S525" s="214">
        <v>89.4</v>
      </c>
      <c r="T525" s="214">
        <v>11.8</v>
      </c>
      <c r="U525" s="214">
        <v>545</v>
      </c>
      <c r="V525" s="214">
        <v>14100</v>
      </c>
      <c r="W525" s="214">
        <v>22000</v>
      </c>
      <c r="X525" s="214">
        <v>29200</v>
      </c>
    </row>
    <row r="526" spans="1:24" x14ac:dyDescent="0.25">
      <c r="A526" t="str">
        <f t="shared" ref="A526:A589" si="9">"YAG"&amp;D526 &amp;E526 &amp;F526 &amp; G526 &amp;H526 &amp;I526</f>
        <v>YAG5UKLevel 7MalePerforming artsAll</v>
      </c>
      <c r="B526" s="214" t="s">
        <v>251</v>
      </c>
      <c r="C526" s="214" t="s">
        <v>184</v>
      </c>
      <c r="D526" s="214">
        <v>5</v>
      </c>
      <c r="E526" s="214" t="s">
        <v>35</v>
      </c>
      <c r="F526" s="214" t="s">
        <v>253</v>
      </c>
      <c r="G526" s="214" t="s">
        <v>22</v>
      </c>
      <c r="H526" s="214" t="s">
        <v>149</v>
      </c>
      <c r="I526" s="214" t="s">
        <v>20</v>
      </c>
      <c r="J526" s="214">
        <v>735</v>
      </c>
      <c r="K526" s="214">
        <v>715</v>
      </c>
      <c r="L526" s="214">
        <v>2.9</v>
      </c>
      <c r="M526" s="214">
        <v>2.6</v>
      </c>
      <c r="N526" s="214">
        <v>695</v>
      </c>
      <c r="O526" s="214">
        <v>8.5</v>
      </c>
      <c r="P526" s="214">
        <v>3</v>
      </c>
      <c r="Q526" s="214">
        <v>78.2</v>
      </c>
      <c r="R526" s="214">
        <v>86.1</v>
      </c>
      <c r="S526" s="214">
        <v>88.5</v>
      </c>
      <c r="T526" s="214">
        <v>10.3</v>
      </c>
      <c r="U526" s="214">
        <v>470</v>
      </c>
      <c r="V526" s="214">
        <v>13900</v>
      </c>
      <c r="W526" s="214">
        <v>23400</v>
      </c>
      <c r="X526" s="214">
        <v>33200</v>
      </c>
    </row>
    <row r="527" spans="1:24" x14ac:dyDescent="0.25">
      <c r="A527" t="str">
        <f t="shared" si="9"/>
        <v>YAG5UKLevel 7FemalePGCEAll</v>
      </c>
      <c r="B527" s="214" t="s">
        <v>251</v>
      </c>
      <c r="C527" s="214" t="s">
        <v>184</v>
      </c>
      <c r="D527" s="214">
        <v>5</v>
      </c>
      <c r="E527" s="214" t="s">
        <v>35</v>
      </c>
      <c r="F527" s="214" t="s">
        <v>253</v>
      </c>
      <c r="G527" s="214" t="s">
        <v>21</v>
      </c>
      <c r="H527" s="214" t="s">
        <v>38</v>
      </c>
      <c r="I527" s="214" t="s">
        <v>20</v>
      </c>
      <c r="J527" s="214">
        <v>12515</v>
      </c>
      <c r="K527" s="214">
        <v>12235</v>
      </c>
      <c r="L527" s="214">
        <v>1.2</v>
      </c>
      <c r="M527" s="214">
        <v>2.2000000000000002</v>
      </c>
      <c r="N527" s="214">
        <v>12090</v>
      </c>
      <c r="O527" s="214">
        <v>6.2</v>
      </c>
      <c r="P527" s="214">
        <v>4.4000000000000004</v>
      </c>
      <c r="Q527" s="214">
        <v>83.5</v>
      </c>
      <c r="R527" s="214">
        <v>88.3</v>
      </c>
      <c r="S527" s="214">
        <v>89.3</v>
      </c>
      <c r="T527" s="214">
        <v>5.9</v>
      </c>
      <c r="U527" s="214">
        <v>9845</v>
      </c>
      <c r="V527" s="214">
        <v>20800</v>
      </c>
      <c r="W527" s="214">
        <v>29900</v>
      </c>
      <c r="X527" s="214">
        <v>33900</v>
      </c>
    </row>
    <row r="528" spans="1:24" x14ac:dyDescent="0.25">
      <c r="A528" t="str">
        <f t="shared" si="9"/>
        <v>YAG5UKLevel 7MalePGCEAll</v>
      </c>
      <c r="B528" s="214" t="s">
        <v>251</v>
      </c>
      <c r="C528" s="214" t="s">
        <v>184</v>
      </c>
      <c r="D528" s="214">
        <v>5</v>
      </c>
      <c r="E528" s="214" t="s">
        <v>35</v>
      </c>
      <c r="F528" s="214" t="s">
        <v>253</v>
      </c>
      <c r="G528" s="214" t="s">
        <v>22</v>
      </c>
      <c r="H528" s="214" t="s">
        <v>38</v>
      </c>
      <c r="I528" s="214" t="s">
        <v>20</v>
      </c>
      <c r="J528" s="214">
        <v>4885</v>
      </c>
      <c r="K528" s="214">
        <v>4755</v>
      </c>
      <c r="L528" s="214">
        <v>0.9</v>
      </c>
      <c r="M528" s="214">
        <v>2.6</v>
      </c>
      <c r="N528" s="214">
        <v>4710</v>
      </c>
      <c r="O528" s="214">
        <v>6.6</v>
      </c>
      <c r="P528" s="214">
        <v>4.2</v>
      </c>
      <c r="Q528" s="214">
        <v>83</v>
      </c>
      <c r="R528" s="214">
        <v>88.3</v>
      </c>
      <c r="S528" s="214">
        <v>89.2</v>
      </c>
      <c r="T528" s="214">
        <v>6.2</v>
      </c>
      <c r="U528" s="214">
        <v>3785</v>
      </c>
      <c r="V528" s="214">
        <v>27700</v>
      </c>
      <c r="W528" s="214">
        <v>31800</v>
      </c>
      <c r="X528" s="214">
        <v>36500</v>
      </c>
    </row>
    <row r="529" spans="1:24" x14ac:dyDescent="0.25">
      <c r="A529" t="str">
        <f t="shared" si="9"/>
        <v>YAG5UKLevel 7FemalePharmacology, toxicology and pharmacyAll</v>
      </c>
      <c r="B529" s="214" t="s">
        <v>251</v>
      </c>
      <c r="C529" s="214" t="s">
        <v>184</v>
      </c>
      <c r="D529" s="214">
        <v>5</v>
      </c>
      <c r="E529" s="214" t="s">
        <v>35</v>
      </c>
      <c r="F529" s="214" t="s">
        <v>253</v>
      </c>
      <c r="G529" s="214" t="s">
        <v>21</v>
      </c>
      <c r="H529" s="214" t="s">
        <v>48</v>
      </c>
      <c r="I529" s="214" t="s">
        <v>20</v>
      </c>
      <c r="J529" s="214">
        <v>650</v>
      </c>
      <c r="K529" s="214">
        <v>640</v>
      </c>
      <c r="L529" s="214">
        <v>4.2</v>
      </c>
      <c r="M529" s="214">
        <v>1.7</v>
      </c>
      <c r="N529" s="214">
        <v>615</v>
      </c>
      <c r="O529" s="214">
        <v>6.6</v>
      </c>
      <c r="P529" s="214">
        <v>4.5</v>
      </c>
      <c r="Q529" s="214">
        <v>73.400000000000006</v>
      </c>
      <c r="R529" s="214">
        <v>86.1</v>
      </c>
      <c r="S529" s="214">
        <v>88.9</v>
      </c>
      <c r="T529" s="214">
        <v>15.5</v>
      </c>
      <c r="U529" s="214">
        <v>445</v>
      </c>
      <c r="V529" s="214">
        <v>23700</v>
      </c>
      <c r="W529" s="214">
        <v>36500</v>
      </c>
      <c r="X529" s="214">
        <v>44900</v>
      </c>
    </row>
    <row r="530" spans="1:24" x14ac:dyDescent="0.25">
      <c r="A530" t="str">
        <f t="shared" si="9"/>
        <v>YAG5UKLevel 7MalePharmacology, toxicology and pharmacyAll</v>
      </c>
      <c r="B530" s="214" t="s">
        <v>251</v>
      </c>
      <c r="C530" s="214" t="s">
        <v>184</v>
      </c>
      <c r="D530" s="214">
        <v>5</v>
      </c>
      <c r="E530" s="214" t="s">
        <v>35</v>
      </c>
      <c r="F530" s="214" t="s">
        <v>253</v>
      </c>
      <c r="G530" s="214" t="s">
        <v>22</v>
      </c>
      <c r="H530" s="214" t="s">
        <v>48</v>
      </c>
      <c r="I530" s="214" t="s">
        <v>20</v>
      </c>
      <c r="J530" s="214">
        <v>285</v>
      </c>
      <c r="K530" s="214">
        <v>280</v>
      </c>
      <c r="L530" s="214">
        <v>2.9</v>
      </c>
      <c r="M530" s="214">
        <v>1.9</v>
      </c>
      <c r="N530" s="214">
        <v>270</v>
      </c>
      <c r="O530" s="214">
        <v>6.3</v>
      </c>
      <c r="P530" s="214">
        <v>3.7</v>
      </c>
      <c r="Q530" s="214">
        <v>68.3</v>
      </c>
      <c r="R530" s="214">
        <v>87.4</v>
      </c>
      <c r="S530" s="214">
        <v>90</v>
      </c>
      <c r="T530" s="214">
        <v>21.6</v>
      </c>
      <c r="U530" s="214">
        <v>185</v>
      </c>
      <c r="V530" s="214">
        <v>35400</v>
      </c>
      <c r="W530" s="214">
        <v>43800</v>
      </c>
      <c r="X530" s="214">
        <v>53700</v>
      </c>
    </row>
    <row r="531" spans="1:24" x14ac:dyDescent="0.25">
      <c r="A531" t="str">
        <f t="shared" si="9"/>
        <v>YAG5UKLevel 7FemalePhilosophy and religious studiesAll</v>
      </c>
      <c r="B531" s="214" t="s">
        <v>251</v>
      </c>
      <c r="C531" s="214" t="s">
        <v>184</v>
      </c>
      <c r="D531" s="214">
        <v>5</v>
      </c>
      <c r="E531" s="214" t="s">
        <v>35</v>
      </c>
      <c r="F531" s="214" t="s">
        <v>253</v>
      </c>
      <c r="G531" s="214" t="s">
        <v>21</v>
      </c>
      <c r="H531" s="214" t="s">
        <v>97</v>
      </c>
      <c r="I531" s="214" t="s">
        <v>20</v>
      </c>
      <c r="J531" s="214">
        <v>450</v>
      </c>
      <c r="K531" s="214">
        <v>440</v>
      </c>
      <c r="L531" s="214">
        <v>4.7</v>
      </c>
      <c r="M531" s="214">
        <v>2</v>
      </c>
      <c r="N531" s="214">
        <v>420</v>
      </c>
      <c r="O531" s="214">
        <v>14.9</v>
      </c>
      <c r="P531" s="214">
        <v>3.3</v>
      </c>
      <c r="Q531" s="214">
        <v>66.3</v>
      </c>
      <c r="R531" s="214">
        <v>76.400000000000006</v>
      </c>
      <c r="S531" s="214">
        <v>81.8</v>
      </c>
      <c r="T531" s="214">
        <v>15.5</v>
      </c>
      <c r="U531" s="214">
        <v>230</v>
      </c>
      <c r="V531" s="214">
        <v>14200</v>
      </c>
      <c r="W531" s="214">
        <v>26300</v>
      </c>
      <c r="X531" s="214">
        <v>36500</v>
      </c>
    </row>
    <row r="532" spans="1:24" x14ac:dyDescent="0.25">
      <c r="A532" t="str">
        <f t="shared" si="9"/>
        <v>YAG5UKLevel 7MalePhilosophy and religious studiesAll</v>
      </c>
      <c r="B532" s="214" t="s">
        <v>251</v>
      </c>
      <c r="C532" s="214" t="s">
        <v>184</v>
      </c>
      <c r="D532" s="214">
        <v>5</v>
      </c>
      <c r="E532" s="214" t="s">
        <v>35</v>
      </c>
      <c r="F532" s="214" t="s">
        <v>253</v>
      </c>
      <c r="G532" s="214" t="s">
        <v>22</v>
      </c>
      <c r="H532" s="214" t="s">
        <v>97</v>
      </c>
      <c r="I532" s="214" t="s">
        <v>20</v>
      </c>
      <c r="J532" s="214">
        <v>610</v>
      </c>
      <c r="K532" s="214">
        <v>590</v>
      </c>
      <c r="L532" s="214">
        <v>3.7</v>
      </c>
      <c r="M532" s="214">
        <v>2.5</v>
      </c>
      <c r="N532" s="214">
        <v>570</v>
      </c>
      <c r="O532" s="214">
        <v>18.100000000000001</v>
      </c>
      <c r="P532" s="214">
        <v>3.5</v>
      </c>
      <c r="Q532" s="214">
        <v>62.2</v>
      </c>
      <c r="R532" s="214">
        <v>74.2</v>
      </c>
      <c r="S532" s="214">
        <v>78.400000000000006</v>
      </c>
      <c r="T532" s="214">
        <v>16.3</v>
      </c>
      <c r="U532" s="214">
        <v>300</v>
      </c>
      <c r="V532" s="214">
        <v>18400</v>
      </c>
      <c r="W532" s="214">
        <v>29200</v>
      </c>
      <c r="X532" s="214">
        <v>42300</v>
      </c>
    </row>
    <row r="533" spans="1:24" x14ac:dyDescent="0.25">
      <c r="A533" t="str">
        <f t="shared" si="9"/>
        <v>YAG5UKLevel 7FemalePhysics and astronomyAll</v>
      </c>
      <c r="B533" s="214" t="s">
        <v>251</v>
      </c>
      <c r="C533" s="214" t="s">
        <v>184</v>
      </c>
      <c r="D533" s="214">
        <v>5</v>
      </c>
      <c r="E533" s="214" t="s">
        <v>35</v>
      </c>
      <c r="F533" s="214" t="s">
        <v>253</v>
      </c>
      <c r="G533" s="214" t="s">
        <v>21</v>
      </c>
      <c r="H533" s="214" t="s">
        <v>61</v>
      </c>
      <c r="I533" s="214" t="s">
        <v>20</v>
      </c>
      <c r="J533" s="214">
        <v>100</v>
      </c>
      <c r="K533" s="214">
        <v>95</v>
      </c>
      <c r="L533" s="214">
        <v>0.4</v>
      </c>
      <c r="M533" s="214">
        <v>4</v>
      </c>
      <c r="N533" s="214">
        <v>95</v>
      </c>
      <c r="O533" s="214">
        <v>11.5</v>
      </c>
      <c r="P533" s="214">
        <v>4.2</v>
      </c>
      <c r="Q533" s="214">
        <v>61.9</v>
      </c>
      <c r="R533" s="214">
        <v>78.599999999999994</v>
      </c>
      <c r="S533" s="214">
        <v>84.3</v>
      </c>
      <c r="T533" s="214">
        <v>22.4</v>
      </c>
      <c r="U533" s="214">
        <v>60</v>
      </c>
      <c r="V533" s="214">
        <v>20400</v>
      </c>
      <c r="W533" s="214">
        <v>33200</v>
      </c>
      <c r="X533" s="214">
        <v>39100</v>
      </c>
    </row>
    <row r="534" spans="1:24" x14ac:dyDescent="0.25">
      <c r="A534" t="str">
        <f t="shared" si="9"/>
        <v>YAG5UKLevel 7MalePhysics and astronomyAll</v>
      </c>
      <c r="B534" s="214" t="s">
        <v>251</v>
      </c>
      <c r="C534" s="214" t="s">
        <v>184</v>
      </c>
      <c r="D534" s="214">
        <v>5</v>
      </c>
      <c r="E534" s="214" t="s">
        <v>35</v>
      </c>
      <c r="F534" s="214" t="s">
        <v>253</v>
      </c>
      <c r="G534" s="214" t="s">
        <v>22</v>
      </c>
      <c r="H534" s="214" t="s">
        <v>61</v>
      </c>
      <c r="I534" s="214" t="s">
        <v>20</v>
      </c>
      <c r="J534" s="214">
        <v>290</v>
      </c>
      <c r="K534" s="214">
        <v>280</v>
      </c>
      <c r="L534" s="214">
        <v>2.6</v>
      </c>
      <c r="M534" s="214">
        <v>3.1</v>
      </c>
      <c r="N534" s="214">
        <v>275</v>
      </c>
      <c r="O534" s="214">
        <v>8.1999999999999993</v>
      </c>
      <c r="P534" s="214">
        <v>3.2</v>
      </c>
      <c r="Q534" s="214">
        <v>69.400000000000006</v>
      </c>
      <c r="R534" s="214">
        <v>81.900000000000006</v>
      </c>
      <c r="S534" s="214">
        <v>88.6</v>
      </c>
      <c r="T534" s="214">
        <v>19.3</v>
      </c>
      <c r="U534" s="214">
        <v>185</v>
      </c>
      <c r="V534" s="214">
        <v>31000</v>
      </c>
      <c r="W534" s="214">
        <v>38000</v>
      </c>
      <c r="X534" s="214">
        <v>49300</v>
      </c>
    </row>
    <row r="535" spans="1:24" x14ac:dyDescent="0.25">
      <c r="A535" t="str">
        <f t="shared" si="9"/>
        <v>YAG5UKLevel 7FemalePoliticsAll</v>
      </c>
      <c r="B535" s="214" t="s">
        <v>251</v>
      </c>
      <c r="C535" s="214" t="s">
        <v>184</v>
      </c>
      <c r="D535" s="214">
        <v>5</v>
      </c>
      <c r="E535" s="214" t="s">
        <v>35</v>
      </c>
      <c r="F535" s="214" t="s">
        <v>253</v>
      </c>
      <c r="G535" s="214" t="s">
        <v>21</v>
      </c>
      <c r="H535" s="214" t="s">
        <v>81</v>
      </c>
      <c r="I535" s="214" t="s">
        <v>20</v>
      </c>
      <c r="J535" s="214">
        <v>810</v>
      </c>
      <c r="K535" s="214">
        <v>775</v>
      </c>
      <c r="L535" s="214">
        <v>5.5</v>
      </c>
      <c r="M535" s="214">
        <v>4.0999999999999996</v>
      </c>
      <c r="N535" s="214">
        <v>735</v>
      </c>
      <c r="O535" s="214">
        <v>16.2</v>
      </c>
      <c r="P535" s="214">
        <v>4.8</v>
      </c>
      <c r="Q535" s="214">
        <v>69.599999999999994</v>
      </c>
      <c r="R535" s="214">
        <v>76.900000000000006</v>
      </c>
      <c r="S535" s="214">
        <v>79</v>
      </c>
      <c r="T535" s="214">
        <v>9.4</v>
      </c>
      <c r="U535" s="214">
        <v>480</v>
      </c>
      <c r="V535" s="214">
        <v>24500</v>
      </c>
      <c r="W535" s="214">
        <v>33900</v>
      </c>
      <c r="X535" s="214">
        <v>48900</v>
      </c>
    </row>
    <row r="536" spans="1:24" x14ac:dyDescent="0.25">
      <c r="A536" t="str">
        <f t="shared" si="9"/>
        <v>YAG5UKLevel 7MalePoliticsAll</v>
      </c>
      <c r="B536" s="214" t="s">
        <v>251</v>
      </c>
      <c r="C536" s="214" t="s">
        <v>184</v>
      </c>
      <c r="D536" s="214">
        <v>5</v>
      </c>
      <c r="E536" s="214" t="s">
        <v>35</v>
      </c>
      <c r="F536" s="214" t="s">
        <v>253</v>
      </c>
      <c r="G536" s="214" t="s">
        <v>22</v>
      </c>
      <c r="H536" s="214" t="s">
        <v>81</v>
      </c>
      <c r="I536" s="214" t="s">
        <v>20</v>
      </c>
      <c r="J536" s="214">
        <v>1200</v>
      </c>
      <c r="K536" s="214">
        <v>1145</v>
      </c>
      <c r="L536" s="214">
        <v>7.6</v>
      </c>
      <c r="M536" s="214">
        <v>4.4000000000000004</v>
      </c>
      <c r="N536" s="214">
        <v>1060</v>
      </c>
      <c r="O536" s="214">
        <v>13.1</v>
      </c>
      <c r="P536" s="214">
        <v>5.5</v>
      </c>
      <c r="Q536" s="214">
        <v>70.599999999999994</v>
      </c>
      <c r="R536" s="214">
        <v>78.7</v>
      </c>
      <c r="S536" s="214">
        <v>81.400000000000006</v>
      </c>
      <c r="T536" s="214">
        <v>10.8</v>
      </c>
      <c r="U536" s="214">
        <v>705</v>
      </c>
      <c r="V536" s="214">
        <v>26300</v>
      </c>
      <c r="W536" s="214">
        <v>38000</v>
      </c>
      <c r="X536" s="214">
        <v>58400</v>
      </c>
    </row>
    <row r="537" spans="1:24" x14ac:dyDescent="0.25">
      <c r="A537" t="str">
        <f t="shared" si="9"/>
        <v>YAG5UKLevel 7FemalePsychologyAll</v>
      </c>
      <c r="B537" s="214" t="s">
        <v>251</v>
      </c>
      <c r="C537" s="214" t="s">
        <v>184</v>
      </c>
      <c r="D537" s="214">
        <v>5</v>
      </c>
      <c r="E537" s="214" t="s">
        <v>35</v>
      </c>
      <c r="F537" s="214" t="s">
        <v>253</v>
      </c>
      <c r="G537" s="214" t="s">
        <v>21</v>
      </c>
      <c r="H537" s="214" t="s">
        <v>55</v>
      </c>
      <c r="I537" s="214" t="s">
        <v>20</v>
      </c>
      <c r="J537" s="214">
        <v>3225</v>
      </c>
      <c r="K537" s="214">
        <v>3165</v>
      </c>
      <c r="L537" s="214">
        <v>4</v>
      </c>
      <c r="M537" s="214">
        <v>1.9</v>
      </c>
      <c r="N537" s="214">
        <v>3040</v>
      </c>
      <c r="O537" s="214">
        <v>8.1</v>
      </c>
      <c r="P537" s="214">
        <v>3.7</v>
      </c>
      <c r="Q537" s="214">
        <v>66.7</v>
      </c>
      <c r="R537" s="214">
        <v>84.2</v>
      </c>
      <c r="S537" s="214">
        <v>88.2</v>
      </c>
      <c r="T537" s="214">
        <v>21.6</v>
      </c>
      <c r="U537" s="214">
        <v>1930</v>
      </c>
      <c r="V537" s="214">
        <v>18600</v>
      </c>
      <c r="W537" s="214">
        <v>27400</v>
      </c>
      <c r="X537" s="214">
        <v>35800</v>
      </c>
    </row>
    <row r="538" spans="1:24" x14ac:dyDescent="0.25">
      <c r="A538" t="str">
        <f t="shared" si="9"/>
        <v>YAG5UKLevel 7MalePsychologyAll</v>
      </c>
      <c r="B538" s="214" t="s">
        <v>251</v>
      </c>
      <c r="C538" s="214" t="s">
        <v>184</v>
      </c>
      <c r="D538" s="214">
        <v>5</v>
      </c>
      <c r="E538" s="214" t="s">
        <v>35</v>
      </c>
      <c r="F538" s="214" t="s">
        <v>253</v>
      </c>
      <c r="G538" s="214" t="s">
        <v>22</v>
      </c>
      <c r="H538" s="214" t="s">
        <v>55</v>
      </c>
      <c r="I538" s="214" t="s">
        <v>20</v>
      </c>
      <c r="J538" s="214">
        <v>895</v>
      </c>
      <c r="K538" s="214">
        <v>870</v>
      </c>
      <c r="L538" s="214">
        <v>1.4</v>
      </c>
      <c r="M538" s="214">
        <v>2.6</v>
      </c>
      <c r="N538" s="214">
        <v>860</v>
      </c>
      <c r="O538" s="214">
        <v>9</v>
      </c>
      <c r="P538" s="214">
        <v>4.2</v>
      </c>
      <c r="Q538" s="214">
        <v>66.400000000000006</v>
      </c>
      <c r="R538" s="214">
        <v>82.9</v>
      </c>
      <c r="S538" s="214">
        <v>86.8</v>
      </c>
      <c r="T538" s="214">
        <v>20.399999999999999</v>
      </c>
      <c r="U538" s="214">
        <v>540</v>
      </c>
      <c r="V538" s="214">
        <v>23700</v>
      </c>
      <c r="W538" s="214">
        <v>32100</v>
      </c>
      <c r="X538" s="214">
        <v>42000</v>
      </c>
    </row>
    <row r="539" spans="1:24" x14ac:dyDescent="0.25">
      <c r="A539" t="str">
        <f t="shared" si="9"/>
        <v>YAG5UKLevel 7FemaleSociology, social policy and anthropologyAll</v>
      </c>
      <c r="B539" s="214" t="s">
        <v>251</v>
      </c>
      <c r="C539" s="214" t="s">
        <v>184</v>
      </c>
      <c r="D539" s="214">
        <v>5</v>
      </c>
      <c r="E539" s="214" t="s">
        <v>35</v>
      </c>
      <c r="F539" s="214" t="s">
        <v>253</v>
      </c>
      <c r="G539" s="214" t="s">
        <v>21</v>
      </c>
      <c r="H539" s="214" t="s">
        <v>77</v>
      </c>
      <c r="I539" s="214" t="s">
        <v>20</v>
      </c>
      <c r="J539" s="214">
        <v>1955</v>
      </c>
      <c r="K539" s="214">
        <v>1905</v>
      </c>
      <c r="L539" s="214">
        <v>5.2</v>
      </c>
      <c r="M539" s="214">
        <v>2.7</v>
      </c>
      <c r="N539" s="214">
        <v>1805</v>
      </c>
      <c r="O539" s="214">
        <v>9.6999999999999993</v>
      </c>
      <c r="P539" s="214">
        <v>6.3</v>
      </c>
      <c r="Q539" s="214">
        <v>70.7</v>
      </c>
      <c r="R539" s="214">
        <v>82.2</v>
      </c>
      <c r="S539" s="214">
        <v>84</v>
      </c>
      <c r="T539" s="214">
        <v>13.3</v>
      </c>
      <c r="U539" s="214">
        <v>1215</v>
      </c>
      <c r="V539" s="214">
        <v>20800</v>
      </c>
      <c r="W539" s="214">
        <v>30700</v>
      </c>
      <c r="X539" s="214">
        <v>42000</v>
      </c>
    </row>
    <row r="540" spans="1:24" x14ac:dyDescent="0.25">
      <c r="A540" t="str">
        <f t="shared" si="9"/>
        <v>YAG5UKLevel 7MaleSociology, social policy and anthropologyAll</v>
      </c>
      <c r="B540" s="214" t="s">
        <v>251</v>
      </c>
      <c r="C540" s="214" t="s">
        <v>184</v>
      </c>
      <c r="D540" s="214">
        <v>5</v>
      </c>
      <c r="E540" s="214" t="s">
        <v>35</v>
      </c>
      <c r="F540" s="214" t="s">
        <v>253</v>
      </c>
      <c r="G540" s="214" t="s">
        <v>22</v>
      </c>
      <c r="H540" s="214" t="s">
        <v>77</v>
      </c>
      <c r="I540" s="214" t="s">
        <v>20</v>
      </c>
      <c r="J540" s="214">
        <v>1105</v>
      </c>
      <c r="K540" s="214">
        <v>1075</v>
      </c>
      <c r="L540" s="214">
        <v>2.2999999999999998</v>
      </c>
      <c r="M540" s="214">
        <v>2.9</v>
      </c>
      <c r="N540" s="214">
        <v>1050</v>
      </c>
      <c r="O540" s="214">
        <v>13.9</v>
      </c>
      <c r="P540" s="214">
        <v>3.8</v>
      </c>
      <c r="Q540" s="214">
        <v>69</v>
      </c>
      <c r="R540" s="214">
        <v>79.099999999999994</v>
      </c>
      <c r="S540" s="214">
        <v>82.2</v>
      </c>
      <c r="T540" s="214">
        <v>13.2</v>
      </c>
      <c r="U540" s="214">
        <v>680</v>
      </c>
      <c r="V540" s="214">
        <v>25600</v>
      </c>
      <c r="W540" s="214">
        <v>37200</v>
      </c>
      <c r="X540" s="214">
        <v>52600</v>
      </c>
    </row>
    <row r="541" spans="1:24" x14ac:dyDescent="0.25">
      <c r="A541" t="str">
        <f t="shared" si="9"/>
        <v>YAG5UKLevel 7FemaleSport and exercise sciencesAll</v>
      </c>
      <c r="B541" s="214" t="s">
        <v>251</v>
      </c>
      <c r="C541" s="214" t="s">
        <v>184</v>
      </c>
      <c r="D541" s="214">
        <v>5</v>
      </c>
      <c r="E541" s="214" t="s">
        <v>35</v>
      </c>
      <c r="F541" s="214" t="s">
        <v>253</v>
      </c>
      <c r="G541" s="214" t="s">
        <v>21</v>
      </c>
      <c r="H541" s="214" t="s">
        <v>53</v>
      </c>
      <c r="I541" s="214" t="s">
        <v>20</v>
      </c>
      <c r="J541" s="214">
        <v>245</v>
      </c>
      <c r="K541" s="214">
        <v>240</v>
      </c>
      <c r="L541" s="214">
        <v>2.1</v>
      </c>
      <c r="M541" s="214">
        <v>1.9</v>
      </c>
      <c r="N541" s="214">
        <v>235</v>
      </c>
      <c r="O541" s="214">
        <v>7.9</v>
      </c>
      <c r="P541" s="214">
        <v>2.6</v>
      </c>
      <c r="Q541" s="214">
        <v>74.3</v>
      </c>
      <c r="R541" s="214">
        <v>87.8</v>
      </c>
      <c r="S541" s="214">
        <v>89.5</v>
      </c>
      <c r="T541" s="214">
        <v>15.2</v>
      </c>
      <c r="U541" s="214">
        <v>165</v>
      </c>
      <c r="V541" s="214">
        <v>19000</v>
      </c>
      <c r="W541" s="214">
        <v>25300</v>
      </c>
      <c r="X541" s="214">
        <v>31800</v>
      </c>
    </row>
    <row r="542" spans="1:24" x14ac:dyDescent="0.25">
      <c r="A542" t="str">
        <f t="shared" si="9"/>
        <v>YAG5UKLevel 7MaleSport and exercise sciencesAll</v>
      </c>
      <c r="B542" s="214" t="s">
        <v>251</v>
      </c>
      <c r="C542" s="214" t="s">
        <v>184</v>
      </c>
      <c r="D542" s="214">
        <v>5</v>
      </c>
      <c r="E542" s="214" t="s">
        <v>35</v>
      </c>
      <c r="F542" s="214" t="s">
        <v>253</v>
      </c>
      <c r="G542" s="214" t="s">
        <v>22</v>
      </c>
      <c r="H542" s="214" t="s">
        <v>53</v>
      </c>
      <c r="I542" s="214" t="s">
        <v>20</v>
      </c>
      <c r="J542" s="214">
        <v>480</v>
      </c>
      <c r="K542" s="214">
        <v>470</v>
      </c>
      <c r="L542" s="214">
        <v>1.2</v>
      </c>
      <c r="M542" s="214">
        <v>2.1</v>
      </c>
      <c r="N542" s="214">
        <v>465</v>
      </c>
      <c r="O542" s="214">
        <v>8.8000000000000007</v>
      </c>
      <c r="P542" s="214">
        <v>3.9</v>
      </c>
      <c r="Q542" s="214">
        <v>69.3</v>
      </c>
      <c r="R542" s="214">
        <v>85.5</v>
      </c>
      <c r="S542" s="214">
        <v>87.3</v>
      </c>
      <c r="T542" s="214">
        <v>18.100000000000001</v>
      </c>
      <c r="U542" s="214">
        <v>305</v>
      </c>
      <c r="V542" s="214">
        <v>23400</v>
      </c>
      <c r="W542" s="214">
        <v>29900</v>
      </c>
      <c r="X542" s="214">
        <v>39800</v>
      </c>
    </row>
    <row r="543" spans="1:24" x14ac:dyDescent="0.25">
      <c r="A543" t="str">
        <f t="shared" si="9"/>
        <v>YAG5UKLevel 7FemaleVeterinary sciencesAll</v>
      </c>
      <c r="B543" s="214" t="s">
        <v>251</v>
      </c>
      <c r="C543" s="214" t="s">
        <v>184</v>
      </c>
      <c r="D543" s="214">
        <v>5</v>
      </c>
      <c r="E543" s="214" t="s">
        <v>35</v>
      </c>
      <c r="F543" s="214" t="s">
        <v>253</v>
      </c>
      <c r="G543" s="214" t="s">
        <v>21</v>
      </c>
      <c r="H543" s="214" t="s">
        <v>57</v>
      </c>
      <c r="I543" s="214" t="s">
        <v>20</v>
      </c>
      <c r="J543" s="214">
        <v>70</v>
      </c>
      <c r="K543" s="214">
        <v>65</v>
      </c>
      <c r="L543" s="214">
        <v>3</v>
      </c>
      <c r="M543" s="214">
        <v>4.3</v>
      </c>
      <c r="N543" s="214">
        <v>65</v>
      </c>
      <c r="O543" s="214">
        <v>7.8</v>
      </c>
      <c r="P543" s="214">
        <v>3.1</v>
      </c>
      <c r="Q543" s="214">
        <v>73.599999999999994</v>
      </c>
      <c r="R543" s="214">
        <v>84.5</v>
      </c>
      <c r="S543" s="214">
        <v>89.1</v>
      </c>
      <c r="T543" s="214">
        <v>15.5</v>
      </c>
      <c r="U543" s="214">
        <v>45</v>
      </c>
      <c r="V543" s="214">
        <v>26300</v>
      </c>
      <c r="W543" s="214">
        <v>32500</v>
      </c>
      <c r="X543" s="214">
        <v>43100</v>
      </c>
    </row>
    <row r="544" spans="1:24" x14ac:dyDescent="0.25">
      <c r="A544" t="str">
        <f t="shared" si="9"/>
        <v>YAG5UKLevel 7MaleVeterinary sciencesAll</v>
      </c>
      <c r="B544" s="214" t="s">
        <v>251</v>
      </c>
      <c r="C544" s="214" t="s">
        <v>184</v>
      </c>
      <c r="D544" s="214">
        <v>5</v>
      </c>
      <c r="E544" s="214" t="s">
        <v>35</v>
      </c>
      <c r="F544" s="214" t="s">
        <v>253</v>
      </c>
      <c r="G544" s="214" t="s">
        <v>22</v>
      </c>
      <c r="H544" s="214" t="s">
        <v>57</v>
      </c>
      <c r="I544" s="214" t="s">
        <v>20</v>
      </c>
      <c r="J544" s="214">
        <v>30</v>
      </c>
      <c r="K544" s="214">
        <v>30</v>
      </c>
      <c r="L544" s="214">
        <v>0</v>
      </c>
      <c r="M544" s="214">
        <v>0</v>
      </c>
      <c r="N544" s="214">
        <v>30</v>
      </c>
      <c r="O544" s="214">
        <v>6.9</v>
      </c>
      <c r="P544" s="214">
        <v>6.9</v>
      </c>
      <c r="Q544" s="214">
        <v>65.5</v>
      </c>
      <c r="R544" s="214">
        <v>79.3</v>
      </c>
      <c r="S544" s="214">
        <v>86.2</v>
      </c>
      <c r="T544" s="214">
        <v>20.7</v>
      </c>
      <c r="U544" s="214">
        <v>20</v>
      </c>
      <c r="V544" s="214">
        <v>28100</v>
      </c>
      <c r="W544" s="214">
        <v>44200</v>
      </c>
      <c r="X544" s="214">
        <v>66800</v>
      </c>
    </row>
    <row r="545" spans="1:24" x14ac:dyDescent="0.25">
      <c r="A545" t="str">
        <f t="shared" si="9"/>
        <v>YAG5UKLevel 8FemaleAgriculture, food and related studiesAll</v>
      </c>
      <c r="B545" s="214" t="s">
        <v>251</v>
      </c>
      <c r="C545" s="214" t="s">
        <v>184</v>
      </c>
      <c r="D545" s="214">
        <v>5</v>
      </c>
      <c r="E545" s="214" t="s">
        <v>35</v>
      </c>
      <c r="F545" s="214" t="s">
        <v>248</v>
      </c>
      <c r="G545" s="214" t="s">
        <v>21</v>
      </c>
      <c r="H545" s="214" t="s">
        <v>59</v>
      </c>
      <c r="I545" s="214" t="s">
        <v>20</v>
      </c>
      <c r="J545" s="214">
        <v>25</v>
      </c>
      <c r="K545" s="214">
        <v>20</v>
      </c>
      <c r="L545" s="214">
        <v>0</v>
      </c>
      <c r="M545" s="214">
        <v>6.2</v>
      </c>
      <c r="N545" s="214">
        <v>20</v>
      </c>
      <c r="O545" s="214">
        <v>8.9</v>
      </c>
      <c r="P545" s="214">
        <v>0</v>
      </c>
      <c r="Q545" s="214">
        <v>91.1</v>
      </c>
      <c r="R545" s="214">
        <v>91.1</v>
      </c>
      <c r="S545" s="214">
        <v>91.1</v>
      </c>
      <c r="T545" s="214">
        <v>0</v>
      </c>
      <c r="U545" s="214">
        <v>20</v>
      </c>
      <c r="V545" s="214">
        <v>24100</v>
      </c>
      <c r="W545" s="214">
        <v>33200</v>
      </c>
      <c r="X545" s="214">
        <v>38300</v>
      </c>
    </row>
    <row r="546" spans="1:24" x14ac:dyDescent="0.25">
      <c r="A546" t="str">
        <f t="shared" si="9"/>
        <v>YAG5UKLevel 8MaleAgriculture, food and related studiesAll</v>
      </c>
      <c r="B546" s="214" t="s">
        <v>251</v>
      </c>
      <c r="C546" s="214" t="s">
        <v>184</v>
      </c>
      <c r="D546" s="214">
        <v>5</v>
      </c>
      <c r="E546" s="214" t="s">
        <v>35</v>
      </c>
      <c r="F546" s="214" t="s">
        <v>248</v>
      </c>
      <c r="G546" s="214" t="s">
        <v>22</v>
      </c>
      <c r="H546" s="214" t="s">
        <v>59</v>
      </c>
      <c r="I546" s="214" t="s">
        <v>20</v>
      </c>
      <c r="J546" s="214">
        <v>15</v>
      </c>
      <c r="K546" s="214">
        <v>15</v>
      </c>
      <c r="L546" s="214">
        <v>0</v>
      </c>
      <c r="M546" s="214">
        <v>5.9</v>
      </c>
      <c r="N546" s="214">
        <v>15</v>
      </c>
      <c r="O546" s="214">
        <v>21.9</v>
      </c>
      <c r="P546" s="214">
        <v>0</v>
      </c>
      <c r="Q546" s="214">
        <v>78.099999999999994</v>
      </c>
      <c r="R546" s="214">
        <v>78.099999999999994</v>
      </c>
      <c r="S546" s="214">
        <v>78.099999999999994</v>
      </c>
      <c r="T546" s="214">
        <v>0</v>
      </c>
      <c r="U546" s="214">
        <v>10</v>
      </c>
      <c r="V546" s="214">
        <v>32100</v>
      </c>
      <c r="W546" s="214">
        <v>40900</v>
      </c>
      <c r="X546" s="214">
        <v>57700</v>
      </c>
    </row>
    <row r="547" spans="1:24" x14ac:dyDescent="0.25">
      <c r="A547" t="str">
        <f t="shared" si="9"/>
        <v>YAG5UKLevel 8FemaleAllied healthAll</v>
      </c>
      <c r="B547" s="214" t="s">
        <v>251</v>
      </c>
      <c r="C547" s="214" t="s">
        <v>184</v>
      </c>
      <c r="D547" s="214">
        <v>5</v>
      </c>
      <c r="E547" s="214" t="s">
        <v>35</v>
      </c>
      <c r="F547" s="214" t="s">
        <v>248</v>
      </c>
      <c r="G547" s="214" t="s">
        <v>21</v>
      </c>
      <c r="H547" s="214" t="s">
        <v>142</v>
      </c>
      <c r="I547" s="214" t="s">
        <v>20</v>
      </c>
      <c r="J547" s="214">
        <v>195</v>
      </c>
      <c r="K547" s="214">
        <v>190</v>
      </c>
      <c r="L547" s="214">
        <v>6</v>
      </c>
      <c r="M547" s="214">
        <v>3.3</v>
      </c>
      <c r="N547" s="214">
        <v>175</v>
      </c>
      <c r="O547" s="214">
        <v>8.1</v>
      </c>
      <c r="P547" s="214">
        <v>2.6</v>
      </c>
      <c r="Q547" s="214">
        <v>85.6</v>
      </c>
      <c r="R547" s="214">
        <v>88.8</v>
      </c>
      <c r="S547" s="214">
        <v>89.4</v>
      </c>
      <c r="T547" s="214">
        <v>3.8</v>
      </c>
      <c r="U547" s="214">
        <v>145</v>
      </c>
      <c r="V547" s="214">
        <v>21500</v>
      </c>
      <c r="W547" s="214">
        <v>35400</v>
      </c>
      <c r="X547" s="214">
        <v>44900</v>
      </c>
    </row>
    <row r="548" spans="1:24" x14ac:dyDescent="0.25">
      <c r="A548" t="str">
        <f t="shared" si="9"/>
        <v>YAG5UKLevel 8MaleAllied healthAll</v>
      </c>
      <c r="B548" s="214" t="s">
        <v>251</v>
      </c>
      <c r="C548" s="214" t="s">
        <v>184</v>
      </c>
      <c r="D548" s="214">
        <v>5</v>
      </c>
      <c r="E548" s="214" t="s">
        <v>35</v>
      </c>
      <c r="F548" s="214" t="s">
        <v>248</v>
      </c>
      <c r="G548" s="214" t="s">
        <v>22</v>
      </c>
      <c r="H548" s="214" t="s">
        <v>142</v>
      </c>
      <c r="I548" s="214" t="s">
        <v>20</v>
      </c>
      <c r="J548" s="214">
        <v>85</v>
      </c>
      <c r="K548" s="214">
        <v>80</v>
      </c>
      <c r="L548" s="214">
        <v>5.3</v>
      </c>
      <c r="M548" s="214">
        <v>6.2</v>
      </c>
      <c r="N548" s="214">
        <v>75</v>
      </c>
      <c r="O548" s="214">
        <v>13.5</v>
      </c>
      <c r="P548" s="214">
        <v>3.9</v>
      </c>
      <c r="Q548" s="214">
        <v>74.8</v>
      </c>
      <c r="R548" s="214">
        <v>82.6</v>
      </c>
      <c r="S548" s="214">
        <v>82.6</v>
      </c>
      <c r="T548" s="214">
        <v>7.8</v>
      </c>
      <c r="U548" s="214">
        <v>55</v>
      </c>
      <c r="V548" s="214">
        <v>36100</v>
      </c>
      <c r="W548" s="214">
        <v>48200</v>
      </c>
      <c r="X548" s="214">
        <v>76300</v>
      </c>
    </row>
    <row r="549" spans="1:24" x14ac:dyDescent="0.25">
      <c r="A549" t="str">
        <f t="shared" si="9"/>
        <v>YAG5UKLevel 8FemaleArchitecture, building and planningAll</v>
      </c>
      <c r="B549" s="214" t="s">
        <v>251</v>
      </c>
      <c r="C549" s="214" t="s">
        <v>184</v>
      </c>
      <c r="D549" s="214">
        <v>5</v>
      </c>
      <c r="E549" s="214" t="s">
        <v>35</v>
      </c>
      <c r="F549" s="214" t="s">
        <v>248</v>
      </c>
      <c r="G549" s="214" t="s">
        <v>21</v>
      </c>
      <c r="H549" s="214" t="s">
        <v>74</v>
      </c>
      <c r="I549" s="214" t="s">
        <v>20</v>
      </c>
      <c r="J549" s="214">
        <v>30</v>
      </c>
      <c r="K549" s="214">
        <v>30</v>
      </c>
      <c r="L549" s="214">
        <v>9.9</v>
      </c>
      <c r="M549" s="214">
        <v>9.5</v>
      </c>
      <c r="N549" s="214">
        <v>25</v>
      </c>
      <c r="O549" s="214">
        <v>3.9</v>
      </c>
      <c r="P549" s="214">
        <v>11.7</v>
      </c>
      <c r="Q549" s="214">
        <v>81.8</v>
      </c>
      <c r="R549" s="214">
        <v>84.4</v>
      </c>
      <c r="S549" s="214">
        <v>84.4</v>
      </c>
      <c r="T549" s="214">
        <v>2.6</v>
      </c>
      <c r="U549" s="214">
        <v>20</v>
      </c>
      <c r="V549" s="214">
        <v>12800</v>
      </c>
      <c r="W549" s="214">
        <v>29200</v>
      </c>
      <c r="X549" s="214">
        <v>39900</v>
      </c>
    </row>
    <row r="550" spans="1:24" x14ac:dyDescent="0.25">
      <c r="A550" t="str">
        <f t="shared" si="9"/>
        <v>YAG5UKLevel 8MaleArchitecture, building and planningAll</v>
      </c>
      <c r="B550" s="214" t="s">
        <v>251</v>
      </c>
      <c r="C550" s="214" t="s">
        <v>184</v>
      </c>
      <c r="D550" s="214">
        <v>5</v>
      </c>
      <c r="E550" s="214" t="s">
        <v>35</v>
      </c>
      <c r="F550" s="214" t="s">
        <v>248</v>
      </c>
      <c r="G550" s="214" t="s">
        <v>22</v>
      </c>
      <c r="H550" s="214" t="s">
        <v>74</v>
      </c>
      <c r="I550" s="214" t="s">
        <v>20</v>
      </c>
      <c r="J550" s="214">
        <v>60</v>
      </c>
      <c r="K550" s="214">
        <v>60</v>
      </c>
      <c r="L550" s="214">
        <v>1.7</v>
      </c>
      <c r="M550" s="214">
        <v>3.2</v>
      </c>
      <c r="N550" s="214">
        <v>60</v>
      </c>
      <c r="O550" s="214">
        <v>18.600000000000001</v>
      </c>
      <c r="P550" s="214">
        <v>6.8</v>
      </c>
      <c r="Q550" s="214">
        <v>69.5</v>
      </c>
      <c r="R550" s="214">
        <v>74.599999999999994</v>
      </c>
      <c r="S550" s="214">
        <v>74.599999999999994</v>
      </c>
      <c r="T550" s="214">
        <v>5.0999999999999996</v>
      </c>
      <c r="U550" s="214">
        <v>35</v>
      </c>
      <c r="V550" s="214">
        <v>28500</v>
      </c>
      <c r="W550" s="214">
        <v>40500</v>
      </c>
      <c r="X550" s="214">
        <v>52900</v>
      </c>
    </row>
    <row r="551" spans="1:24" x14ac:dyDescent="0.25">
      <c r="A551" t="str">
        <f t="shared" si="9"/>
        <v>YAG5UKLevel 8FemaleBiosciencesAll</v>
      </c>
      <c r="B551" s="214" t="s">
        <v>251</v>
      </c>
      <c r="C551" s="214" t="s">
        <v>184</v>
      </c>
      <c r="D551" s="214">
        <v>5</v>
      </c>
      <c r="E551" s="214" t="s">
        <v>35</v>
      </c>
      <c r="F551" s="214" t="s">
        <v>248</v>
      </c>
      <c r="G551" s="214" t="s">
        <v>21</v>
      </c>
      <c r="H551" s="214" t="s">
        <v>51</v>
      </c>
      <c r="I551" s="214" t="s">
        <v>20</v>
      </c>
      <c r="J551" s="214">
        <v>430</v>
      </c>
      <c r="K551" s="214">
        <v>420</v>
      </c>
      <c r="L551" s="214">
        <v>6.4</v>
      </c>
      <c r="M551" s="214">
        <v>2.4</v>
      </c>
      <c r="N551" s="214">
        <v>395</v>
      </c>
      <c r="O551" s="214">
        <v>12.2</v>
      </c>
      <c r="P551" s="214">
        <v>4.2</v>
      </c>
      <c r="Q551" s="214">
        <v>78.900000000000006</v>
      </c>
      <c r="R551" s="214">
        <v>83.1</v>
      </c>
      <c r="S551" s="214">
        <v>83.6</v>
      </c>
      <c r="T551" s="214">
        <v>4.7</v>
      </c>
      <c r="U551" s="214">
        <v>290</v>
      </c>
      <c r="V551" s="214">
        <v>24900</v>
      </c>
      <c r="W551" s="214">
        <v>33200</v>
      </c>
      <c r="X551" s="214">
        <v>40900</v>
      </c>
    </row>
    <row r="552" spans="1:24" x14ac:dyDescent="0.25">
      <c r="A552" t="str">
        <f t="shared" si="9"/>
        <v>YAG5UKLevel 8MaleBiosciencesAll</v>
      </c>
      <c r="B552" s="214" t="s">
        <v>251</v>
      </c>
      <c r="C552" s="214" t="s">
        <v>184</v>
      </c>
      <c r="D552" s="214">
        <v>5</v>
      </c>
      <c r="E552" s="214" t="s">
        <v>35</v>
      </c>
      <c r="F552" s="214" t="s">
        <v>248</v>
      </c>
      <c r="G552" s="214" t="s">
        <v>22</v>
      </c>
      <c r="H552" s="214" t="s">
        <v>51</v>
      </c>
      <c r="I552" s="214" t="s">
        <v>20</v>
      </c>
      <c r="J552" s="214">
        <v>375</v>
      </c>
      <c r="K552" s="214">
        <v>345</v>
      </c>
      <c r="L552" s="214">
        <v>3.2</v>
      </c>
      <c r="M552" s="214">
        <v>7.6</v>
      </c>
      <c r="N552" s="214">
        <v>335</v>
      </c>
      <c r="O552" s="214">
        <v>11.7</v>
      </c>
      <c r="P552" s="214">
        <v>3.7</v>
      </c>
      <c r="Q552" s="214">
        <v>81.5</v>
      </c>
      <c r="R552" s="214">
        <v>84.6</v>
      </c>
      <c r="S552" s="214">
        <v>84.6</v>
      </c>
      <c r="T552" s="214">
        <v>3.1</v>
      </c>
      <c r="U552" s="214">
        <v>260</v>
      </c>
      <c r="V552" s="214">
        <v>31800</v>
      </c>
      <c r="W552" s="214">
        <v>36100</v>
      </c>
      <c r="X552" s="214">
        <v>47400</v>
      </c>
    </row>
    <row r="553" spans="1:24" x14ac:dyDescent="0.25">
      <c r="A553" t="str">
        <f t="shared" si="9"/>
        <v>YAG5UKLevel 8FemaleBusiness and managementAll</v>
      </c>
      <c r="B553" s="214" t="s">
        <v>251</v>
      </c>
      <c r="C553" s="214" t="s">
        <v>184</v>
      </c>
      <c r="D553" s="214">
        <v>5</v>
      </c>
      <c r="E553" s="214" t="s">
        <v>35</v>
      </c>
      <c r="F553" s="214" t="s">
        <v>248</v>
      </c>
      <c r="G553" s="214" t="s">
        <v>21</v>
      </c>
      <c r="H553" s="214" t="s">
        <v>87</v>
      </c>
      <c r="I553" s="214" t="s">
        <v>20</v>
      </c>
      <c r="J553" s="214">
        <v>125</v>
      </c>
      <c r="K553" s="214">
        <v>120</v>
      </c>
      <c r="L553" s="214">
        <v>6.8</v>
      </c>
      <c r="M553" s="214">
        <v>4.0999999999999996</v>
      </c>
      <c r="N553" s="214">
        <v>110</v>
      </c>
      <c r="O553" s="214">
        <v>9.1</v>
      </c>
      <c r="P553" s="214">
        <v>4.5999999999999996</v>
      </c>
      <c r="Q553" s="214">
        <v>79.900000000000006</v>
      </c>
      <c r="R553" s="214">
        <v>85.4</v>
      </c>
      <c r="S553" s="214">
        <v>86.3</v>
      </c>
      <c r="T553" s="214">
        <v>6.4</v>
      </c>
      <c r="U553" s="214">
        <v>85</v>
      </c>
      <c r="V553" s="214">
        <v>26300</v>
      </c>
      <c r="W553" s="214">
        <v>41600</v>
      </c>
      <c r="X553" s="214">
        <v>52600</v>
      </c>
    </row>
    <row r="554" spans="1:24" x14ac:dyDescent="0.25">
      <c r="A554" t="str">
        <f t="shared" si="9"/>
        <v>YAG5UKLevel 8MaleBusiness and managementAll</v>
      </c>
      <c r="B554" s="214" t="s">
        <v>251</v>
      </c>
      <c r="C554" s="214" t="s">
        <v>184</v>
      </c>
      <c r="D554" s="214">
        <v>5</v>
      </c>
      <c r="E554" s="214" t="s">
        <v>35</v>
      </c>
      <c r="F554" s="214" t="s">
        <v>248</v>
      </c>
      <c r="G554" s="214" t="s">
        <v>22</v>
      </c>
      <c r="H554" s="214" t="s">
        <v>87</v>
      </c>
      <c r="I554" s="214" t="s">
        <v>20</v>
      </c>
      <c r="J554" s="214">
        <v>180</v>
      </c>
      <c r="K554" s="214">
        <v>170</v>
      </c>
      <c r="L554" s="214">
        <v>8.1999999999999993</v>
      </c>
      <c r="M554" s="214">
        <v>4.2</v>
      </c>
      <c r="N554" s="214">
        <v>155</v>
      </c>
      <c r="O554" s="214">
        <v>22.3</v>
      </c>
      <c r="P554" s="214">
        <v>1.9</v>
      </c>
      <c r="Q554" s="214">
        <v>70.599999999999994</v>
      </c>
      <c r="R554" s="214">
        <v>75.7</v>
      </c>
      <c r="S554" s="214">
        <v>75.7</v>
      </c>
      <c r="T554" s="214">
        <v>5.0999999999999996</v>
      </c>
      <c r="U554" s="214">
        <v>100</v>
      </c>
      <c r="V554" s="214">
        <v>34300</v>
      </c>
      <c r="W554" s="214">
        <v>47100</v>
      </c>
      <c r="X554" s="214">
        <v>61000</v>
      </c>
    </row>
    <row r="555" spans="1:24" x14ac:dyDescent="0.25">
      <c r="A555" t="str">
        <f t="shared" si="9"/>
        <v>YAG5UKLevel 8FemaleCeltic studiesAll</v>
      </c>
      <c r="B555" s="214" t="s">
        <v>251</v>
      </c>
      <c r="C555" s="214" t="s">
        <v>184</v>
      </c>
      <c r="D555" s="214">
        <v>5</v>
      </c>
      <c r="E555" s="214" t="s">
        <v>35</v>
      </c>
      <c r="F555" s="214" t="s">
        <v>248</v>
      </c>
      <c r="G555" s="214" t="s">
        <v>21</v>
      </c>
      <c r="H555" s="214" t="s">
        <v>92</v>
      </c>
      <c r="I555" s="214" t="s">
        <v>20</v>
      </c>
      <c r="J555" s="214" t="s">
        <v>140</v>
      </c>
      <c r="K555" s="214" t="s">
        <v>140</v>
      </c>
      <c r="L555" s="214" t="s">
        <v>140</v>
      </c>
      <c r="M555" s="214" t="s">
        <v>140</v>
      </c>
      <c r="N555" s="214" t="s">
        <v>140</v>
      </c>
      <c r="O555" s="214" t="s">
        <v>140</v>
      </c>
      <c r="P555" s="214" t="s">
        <v>140</v>
      </c>
      <c r="Q555" s="214" t="s">
        <v>140</v>
      </c>
      <c r="R555" s="214" t="s">
        <v>140</v>
      </c>
      <c r="S555" s="214" t="s">
        <v>140</v>
      </c>
      <c r="T555" s="214" t="s">
        <v>140</v>
      </c>
      <c r="U555" s="214" t="s">
        <v>140</v>
      </c>
      <c r="V555" s="214" t="s">
        <v>140</v>
      </c>
      <c r="W555" s="214" t="s">
        <v>140</v>
      </c>
      <c r="X555" s="214" t="s">
        <v>140</v>
      </c>
    </row>
    <row r="556" spans="1:24" x14ac:dyDescent="0.25">
      <c r="A556" t="str">
        <f t="shared" si="9"/>
        <v>YAG5UKLevel 8MaleCeltic studiesAll</v>
      </c>
      <c r="B556" s="214" t="s">
        <v>251</v>
      </c>
      <c r="C556" s="214" t="s">
        <v>184</v>
      </c>
      <c r="D556" s="214">
        <v>5</v>
      </c>
      <c r="E556" s="214" t="s">
        <v>35</v>
      </c>
      <c r="F556" s="214" t="s">
        <v>248</v>
      </c>
      <c r="G556" s="214" t="s">
        <v>22</v>
      </c>
      <c r="H556" s="214" t="s">
        <v>92</v>
      </c>
      <c r="I556" s="214" t="s">
        <v>20</v>
      </c>
      <c r="J556" s="214" t="s">
        <v>140</v>
      </c>
      <c r="K556" s="214" t="s">
        <v>140</v>
      </c>
      <c r="L556" s="214" t="s">
        <v>140</v>
      </c>
      <c r="M556" s="214" t="s">
        <v>140</v>
      </c>
      <c r="N556" s="214" t="s">
        <v>140</v>
      </c>
      <c r="O556" s="214" t="s">
        <v>140</v>
      </c>
      <c r="P556" s="214" t="s">
        <v>140</v>
      </c>
      <c r="Q556" s="214" t="s">
        <v>140</v>
      </c>
      <c r="R556" s="214" t="s">
        <v>140</v>
      </c>
      <c r="S556" s="214" t="s">
        <v>140</v>
      </c>
      <c r="T556" s="214" t="s">
        <v>140</v>
      </c>
      <c r="U556" s="214" t="s">
        <v>140</v>
      </c>
      <c r="V556" s="214" t="s">
        <v>140</v>
      </c>
      <c r="W556" s="214" t="s">
        <v>140</v>
      </c>
      <c r="X556" s="214" t="s">
        <v>140</v>
      </c>
    </row>
    <row r="557" spans="1:24" x14ac:dyDescent="0.25">
      <c r="A557" t="str">
        <f t="shared" si="9"/>
        <v>YAG5UKLevel 8FemaleChemistryAll</v>
      </c>
      <c r="B557" s="214" t="s">
        <v>251</v>
      </c>
      <c r="C557" s="214" t="s">
        <v>184</v>
      </c>
      <c r="D557" s="214">
        <v>5</v>
      </c>
      <c r="E557" s="214" t="s">
        <v>35</v>
      </c>
      <c r="F557" s="214" t="s">
        <v>248</v>
      </c>
      <c r="G557" s="214" t="s">
        <v>21</v>
      </c>
      <c r="H557" s="214" t="s">
        <v>63</v>
      </c>
      <c r="I557" s="214" t="s">
        <v>20</v>
      </c>
      <c r="J557" s="214">
        <v>205</v>
      </c>
      <c r="K557" s="214">
        <v>200</v>
      </c>
      <c r="L557" s="214">
        <v>4.2</v>
      </c>
      <c r="M557" s="214">
        <v>2.5</v>
      </c>
      <c r="N557" s="214">
        <v>190</v>
      </c>
      <c r="O557" s="214">
        <v>8.1</v>
      </c>
      <c r="P557" s="214">
        <v>4.7</v>
      </c>
      <c r="Q557" s="214">
        <v>83.2</v>
      </c>
      <c r="R557" s="214">
        <v>86.6</v>
      </c>
      <c r="S557" s="214">
        <v>87.2</v>
      </c>
      <c r="T557" s="214">
        <v>4</v>
      </c>
      <c r="U557" s="214">
        <v>155</v>
      </c>
      <c r="V557" s="214">
        <v>27700</v>
      </c>
      <c r="W557" s="214">
        <v>36100</v>
      </c>
      <c r="X557" s="214">
        <v>43400</v>
      </c>
    </row>
    <row r="558" spans="1:24" x14ac:dyDescent="0.25">
      <c r="A558" t="str">
        <f t="shared" si="9"/>
        <v>YAG5UKLevel 8MaleChemistryAll</v>
      </c>
      <c r="B558" s="214" t="s">
        <v>251</v>
      </c>
      <c r="C558" s="214" t="s">
        <v>184</v>
      </c>
      <c r="D558" s="214">
        <v>5</v>
      </c>
      <c r="E558" s="214" t="s">
        <v>35</v>
      </c>
      <c r="F558" s="214" t="s">
        <v>248</v>
      </c>
      <c r="G558" s="214" t="s">
        <v>22</v>
      </c>
      <c r="H558" s="214" t="s">
        <v>63</v>
      </c>
      <c r="I558" s="214" t="s">
        <v>20</v>
      </c>
      <c r="J558" s="214">
        <v>330</v>
      </c>
      <c r="K558" s="214">
        <v>315</v>
      </c>
      <c r="L558" s="214">
        <v>2.6</v>
      </c>
      <c r="M558" s="214">
        <v>5.2</v>
      </c>
      <c r="N558" s="214">
        <v>305</v>
      </c>
      <c r="O558" s="214">
        <v>12.1</v>
      </c>
      <c r="P558" s="214">
        <v>3.8</v>
      </c>
      <c r="Q558" s="214">
        <v>81.8</v>
      </c>
      <c r="R558" s="214">
        <v>84.1</v>
      </c>
      <c r="S558" s="214">
        <v>84.1</v>
      </c>
      <c r="T558" s="214">
        <v>2.2999999999999998</v>
      </c>
      <c r="U558" s="214">
        <v>245</v>
      </c>
      <c r="V558" s="214">
        <v>33200</v>
      </c>
      <c r="W558" s="214">
        <v>37600</v>
      </c>
      <c r="X558" s="214">
        <v>47800</v>
      </c>
    </row>
    <row r="559" spans="1:24" x14ac:dyDescent="0.25">
      <c r="A559" t="str">
        <f t="shared" si="9"/>
        <v>YAG5UKLevel 8FemaleCombined and general studiesAll</v>
      </c>
      <c r="B559" s="214" t="s">
        <v>251</v>
      </c>
      <c r="C559" s="214" t="s">
        <v>184</v>
      </c>
      <c r="D559" s="214">
        <v>5</v>
      </c>
      <c r="E559" s="214" t="s">
        <v>35</v>
      </c>
      <c r="F559" s="214" t="s">
        <v>248</v>
      </c>
      <c r="G559" s="214" t="s">
        <v>21</v>
      </c>
      <c r="H559" s="214" t="s">
        <v>103</v>
      </c>
      <c r="I559" s="214" t="s">
        <v>20</v>
      </c>
      <c r="J559" s="214">
        <v>5</v>
      </c>
      <c r="K559" s="214">
        <v>5</v>
      </c>
      <c r="L559" s="214">
        <v>0</v>
      </c>
      <c r="M559" s="214">
        <v>0</v>
      </c>
      <c r="N559" s="214">
        <v>5</v>
      </c>
      <c r="O559" s="214">
        <v>0</v>
      </c>
      <c r="P559" s="214">
        <v>0</v>
      </c>
      <c r="Q559" s="214">
        <v>100</v>
      </c>
      <c r="R559" s="214">
        <v>100</v>
      </c>
      <c r="S559" s="214">
        <v>100</v>
      </c>
      <c r="T559" s="214">
        <v>0</v>
      </c>
      <c r="U559" s="214" t="s">
        <v>140</v>
      </c>
      <c r="V559" s="214" t="s">
        <v>140</v>
      </c>
      <c r="W559" s="214" t="s">
        <v>140</v>
      </c>
      <c r="X559" s="214" t="s">
        <v>140</v>
      </c>
    </row>
    <row r="560" spans="1:24" x14ac:dyDescent="0.25">
      <c r="A560" t="str">
        <f t="shared" si="9"/>
        <v>YAG5UKLevel 8MaleCombined and general studiesAll</v>
      </c>
      <c r="B560" s="214" t="s">
        <v>251</v>
      </c>
      <c r="C560" s="214" t="s">
        <v>184</v>
      </c>
      <c r="D560" s="214">
        <v>5</v>
      </c>
      <c r="E560" s="214" t="s">
        <v>35</v>
      </c>
      <c r="F560" s="214" t="s">
        <v>248</v>
      </c>
      <c r="G560" s="214" t="s">
        <v>22</v>
      </c>
      <c r="H560" s="214" t="s">
        <v>103</v>
      </c>
      <c r="I560" s="214" t="s">
        <v>20</v>
      </c>
      <c r="J560" s="214">
        <v>5</v>
      </c>
      <c r="K560" s="214">
        <v>5</v>
      </c>
      <c r="L560" s="214">
        <v>0</v>
      </c>
      <c r="M560" s="214">
        <v>0</v>
      </c>
      <c r="N560" s="214">
        <v>5</v>
      </c>
      <c r="O560" s="214">
        <v>0</v>
      </c>
      <c r="P560" s="214">
        <v>0</v>
      </c>
      <c r="Q560" s="214">
        <v>100</v>
      </c>
      <c r="R560" s="214">
        <v>100</v>
      </c>
      <c r="S560" s="214">
        <v>100</v>
      </c>
      <c r="T560" s="214">
        <v>0</v>
      </c>
      <c r="U560" s="214" t="s">
        <v>140</v>
      </c>
      <c r="V560" s="214" t="s">
        <v>140</v>
      </c>
      <c r="W560" s="214" t="s">
        <v>140</v>
      </c>
      <c r="X560" s="214" t="s">
        <v>140</v>
      </c>
    </row>
    <row r="561" spans="1:24" x14ac:dyDescent="0.25">
      <c r="A561" t="str">
        <f t="shared" si="9"/>
        <v>YAG5UKLevel 8FemaleComputingAll</v>
      </c>
      <c r="B561" s="214" t="s">
        <v>251</v>
      </c>
      <c r="C561" s="214" t="s">
        <v>184</v>
      </c>
      <c r="D561" s="214">
        <v>5</v>
      </c>
      <c r="E561" s="214" t="s">
        <v>35</v>
      </c>
      <c r="F561" s="214" t="s">
        <v>248</v>
      </c>
      <c r="G561" s="214" t="s">
        <v>21</v>
      </c>
      <c r="H561" s="214" t="s">
        <v>71</v>
      </c>
      <c r="I561" s="214" t="s">
        <v>20</v>
      </c>
      <c r="J561" s="214">
        <v>60</v>
      </c>
      <c r="K561" s="214">
        <v>55</v>
      </c>
      <c r="L561" s="214">
        <v>11</v>
      </c>
      <c r="M561" s="214">
        <v>5.2</v>
      </c>
      <c r="N561" s="214">
        <v>50</v>
      </c>
      <c r="O561" s="214">
        <v>16.399999999999999</v>
      </c>
      <c r="P561" s="214">
        <v>4.0999999999999996</v>
      </c>
      <c r="Q561" s="214">
        <v>75.400000000000006</v>
      </c>
      <c r="R561" s="214">
        <v>79.5</v>
      </c>
      <c r="S561" s="214">
        <v>79.5</v>
      </c>
      <c r="T561" s="214">
        <v>4.0999999999999996</v>
      </c>
      <c r="U561" s="214">
        <v>35</v>
      </c>
      <c r="V561" s="214">
        <v>21200</v>
      </c>
      <c r="W561" s="214">
        <v>31800</v>
      </c>
      <c r="X561" s="214">
        <v>42700</v>
      </c>
    </row>
    <row r="562" spans="1:24" x14ac:dyDescent="0.25">
      <c r="A562" t="str">
        <f t="shared" si="9"/>
        <v>YAG5UKLevel 8MaleComputingAll</v>
      </c>
      <c r="B562" s="214" t="s">
        <v>251</v>
      </c>
      <c r="C562" s="214" t="s">
        <v>184</v>
      </c>
      <c r="D562" s="214">
        <v>5</v>
      </c>
      <c r="E562" s="214" t="s">
        <v>35</v>
      </c>
      <c r="F562" s="214" t="s">
        <v>248</v>
      </c>
      <c r="G562" s="214" t="s">
        <v>22</v>
      </c>
      <c r="H562" s="214" t="s">
        <v>71</v>
      </c>
      <c r="I562" s="214" t="s">
        <v>20</v>
      </c>
      <c r="J562" s="214">
        <v>250</v>
      </c>
      <c r="K562" s="214">
        <v>235</v>
      </c>
      <c r="L562" s="214">
        <v>3.4</v>
      </c>
      <c r="M562" s="214">
        <v>5.9</v>
      </c>
      <c r="N562" s="214">
        <v>230</v>
      </c>
      <c r="O562" s="214">
        <v>15.8</v>
      </c>
      <c r="P562" s="214">
        <v>1.4</v>
      </c>
      <c r="Q562" s="214">
        <v>80.5</v>
      </c>
      <c r="R562" s="214">
        <v>81.900000000000006</v>
      </c>
      <c r="S562" s="214">
        <v>82.8</v>
      </c>
      <c r="T562" s="214">
        <v>2.2999999999999998</v>
      </c>
      <c r="U562" s="214">
        <v>175</v>
      </c>
      <c r="V562" s="214">
        <v>35000</v>
      </c>
      <c r="W562" s="214">
        <v>44500</v>
      </c>
      <c r="X562" s="214">
        <v>63900</v>
      </c>
    </row>
    <row r="563" spans="1:24" x14ac:dyDescent="0.25">
      <c r="A563" t="str">
        <f t="shared" si="9"/>
        <v>YAG5UKLevel 8FemaleCreative arts and designAll</v>
      </c>
      <c r="B563" s="214" t="s">
        <v>251</v>
      </c>
      <c r="C563" s="214" t="s">
        <v>184</v>
      </c>
      <c r="D563" s="214">
        <v>5</v>
      </c>
      <c r="E563" s="214" t="s">
        <v>35</v>
      </c>
      <c r="F563" s="214" t="s">
        <v>248</v>
      </c>
      <c r="G563" s="214" t="s">
        <v>21</v>
      </c>
      <c r="H563" s="214" t="s">
        <v>99</v>
      </c>
      <c r="I563" s="214" t="s">
        <v>20</v>
      </c>
      <c r="J563" s="214">
        <v>80</v>
      </c>
      <c r="K563" s="214">
        <v>75</v>
      </c>
      <c r="L563" s="214">
        <v>4</v>
      </c>
      <c r="M563" s="214">
        <v>5</v>
      </c>
      <c r="N563" s="214">
        <v>70</v>
      </c>
      <c r="O563" s="214">
        <v>9.9</v>
      </c>
      <c r="P563" s="214">
        <v>3.5</v>
      </c>
      <c r="Q563" s="214">
        <v>85.2</v>
      </c>
      <c r="R563" s="214">
        <v>86.6</v>
      </c>
      <c r="S563" s="214">
        <v>86.6</v>
      </c>
      <c r="T563" s="214">
        <v>1.4</v>
      </c>
      <c r="U563" s="214">
        <v>60</v>
      </c>
      <c r="V563" s="214">
        <v>11700</v>
      </c>
      <c r="W563" s="214">
        <v>25600</v>
      </c>
      <c r="X563" s="214">
        <v>39800</v>
      </c>
    </row>
    <row r="564" spans="1:24" x14ac:dyDescent="0.25">
      <c r="A564" t="str">
        <f t="shared" si="9"/>
        <v>YAG5UKLevel 8MaleCreative arts and designAll</v>
      </c>
      <c r="B564" s="214" t="s">
        <v>251</v>
      </c>
      <c r="C564" s="214" t="s">
        <v>184</v>
      </c>
      <c r="D564" s="214">
        <v>5</v>
      </c>
      <c r="E564" s="214" t="s">
        <v>35</v>
      </c>
      <c r="F564" s="214" t="s">
        <v>248</v>
      </c>
      <c r="G564" s="214" t="s">
        <v>22</v>
      </c>
      <c r="H564" s="214" t="s">
        <v>99</v>
      </c>
      <c r="I564" s="214" t="s">
        <v>20</v>
      </c>
      <c r="J564" s="214">
        <v>70</v>
      </c>
      <c r="K564" s="214">
        <v>65</v>
      </c>
      <c r="L564" s="214">
        <v>4.5999999999999996</v>
      </c>
      <c r="M564" s="214">
        <v>5.8</v>
      </c>
      <c r="N564" s="214">
        <v>60</v>
      </c>
      <c r="O564" s="214">
        <v>13.2</v>
      </c>
      <c r="P564" s="214">
        <v>1.6</v>
      </c>
      <c r="Q564" s="214">
        <v>83.6</v>
      </c>
      <c r="R564" s="214">
        <v>85.2</v>
      </c>
      <c r="S564" s="214">
        <v>85.2</v>
      </c>
      <c r="T564" s="214">
        <v>1.6</v>
      </c>
      <c r="U564" s="214">
        <v>45</v>
      </c>
      <c r="V564" s="214">
        <v>22300</v>
      </c>
      <c r="W564" s="214">
        <v>37600</v>
      </c>
      <c r="X564" s="214">
        <v>45300</v>
      </c>
    </row>
    <row r="565" spans="1:24" x14ac:dyDescent="0.25">
      <c r="A565" t="str">
        <f t="shared" si="9"/>
        <v>YAG5UKLevel 8FemaleEconomicsAll</v>
      </c>
      <c r="B565" s="214" t="s">
        <v>251</v>
      </c>
      <c r="C565" s="214" t="s">
        <v>184</v>
      </c>
      <c r="D565" s="214">
        <v>5</v>
      </c>
      <c r="E565" s="214" t="s">
        <v>35</v>
      </c>
      <c r="F565" s="214" t="s">
        <v>248</v>
      </c>
      <c r="G565" s="214" t="s">
        <v>21</v>
      </c>
      <c r="H565" s="214" t="s">
        <v>79</v>
      </c>
      <c r="I565" s="214" t="s">
        <v>20</v>
      </c>
      <c r="J565" s="214">
        <v>15</v>
      </c>
      <c r="K565" s="214">
        <v>10</v>
      </c>
      <c r="L565" s="214">
        <v>12.7</v>
      </c>
      <c r="M565" s="214">
        <v>14.5</v>
      </c>
      <c r="N565" s="214">
        <v>10</v>
      </c>
      <c r="O565" s="214">
        <v>22.6</v>
      </c>
      <c r="P565" s="214">
        <v>0</v>
      </c>
      <c r="Q565" s="214">
        <v>77.400000000000006</v>
      </c>
      <c r="R565" s="214">
        <v>77.400000000000006</v>
      </c>
      <c r="S565" s="214">
        <v>77.400000000000006</v>
      </c>
      <c r="T565" s="214">
        <v>0</v>
      </c>
      <c r="U565" s="214" t="s">
        <v>140</v>
      </c>
      <c r="V565" s="214" t="s">
        <v>140</v>
      </c>
      <c r="W565" s="214" t="s">
        <v>140</v>
      </c>
      <c r="X565" s="214" t="s">
        <v>140</v>
      </c>
    </row>
    <row r="566" spans="1:24" x14ac:dyDescent="0.25">
      <c r="A566" t="str">
        <f t="shared" si="9"/>
        <v>YAG5UKLevel 8MaleEconomicsAll</v>
      </c>
      <c r="B566" s="214" t="s">
        <v>251</v>
      </c>
      <c r="C566" s="214" t="s">
        <v>184</v>
      </c>
      <c r="D566" s="214">
        <v>5</v>
      </c>
      <c r="E566" s="214" t="s">
        <v>35</v>
      </c>
      <c r="F566" s="214" t="s">
        <v>248</v>
      </c>
      <c r="G566" s="214" t="s">
        <v>22</v>
      </c>
      <c r="H566" s="214" t="s">
        <v>79</v>
      </c>
      <c r="I566" s="214" t="s">
        <v>20</v>
      </c>
      <c r="J566" s="214">
        <v>40</v>
      </c>
      <c r="K566" s="214">
        <v>40</v>
      </c>
      <c r="L566" s="214">
        <v>8.8000000000000007</v>
      </c>
      <c r="M566" s="214">
        <v>3.8</v>
      </c>
      <c r="N566" s="214">
        <v>35</v>
      </c>
      <c r="O566" s="214">
        <v>10.1</v>
      </c>
      <c r="P566" s="214">
        <v>2.9</v>
      </c>
      <c r="Q566" s="214">
        <v>87</v>
      </c>
      <c r="R566" s="214">
        <v>87</v>
      </c>
      <c r="S566" s="214">
        <v>87</v>
      </c>
      <c r="T566" s="214">
        <v>0</v>
      </c>
      <c r="U566" s="214">
        <v>30</v>
      </c>
      <c r="V566" s="214">
        <v>40900</v>
      </c>
      <c r="W566" s="214">
        <v>49300</v>
      </c>
      <c r="X566" s="214">
        <v>69000</v>
      </c>
    </row>
    <row r="567" spans="1:24" x14ac:dyDescent="0.25">
      <c r="A567" t="str">
        <f t="shared" si="9"/>
        <v>YAG5UKLevel 8FemaleEducation and teachingAll</v>
      </c>
      <c r="B567" s="214" t="s">
        <v>251</v>
      </c>
      <c r="C567" s="214" t="s">
        <v>184</v>
      </c>
      <c r="D567" s="214">
        <v>5</v>
      </c>
      <c r="E567" s="214" t="s">
        <v>35</v>
      </c>
      <c r="F567" s="214" t="s">
        <v>248</v>
      </c>
      <c r="G567" s="214" t="s">
        <v>21</v>
      </c>
      <c r="H567" s="214" t="s">
        <v>101</v>
      </c>
      <c r="I567" s="214" t="s">
        <v>20</v>
      </c>
      <c r="J567" s="214">
        <v>300</v>
      </c>
      <c r="K567" s="214">
        <v>290</v>
      </c>
      <c r="L567" s="214">
        <v>4.9000000000000004</v>
      </c>
      <c r="M567" s="214">
        <v>2.7</v>
      </c>
      <c r="N567" s="214">
        <v>275</v>
      </c>
      <c r="O567" s="214">
        <v>9.4</v>
      </c>
      <c r="P567" s="214">
        <v>4</v>
      </c>
      <c r="Q567" s="214">
        <v>82.6</v>
      </c>
      <c r="R567" s="214">
        <v>86.2</v>
      </c>
      <c r="S567" s="214">
        <v>86.6</v>
      </c>
      <c r="T567" s="214">
        <v>4</v>
      </c>
      <c r="U567" s="214">
        <v>210</v>
      </c>
      <c r="V567" s="214">
        <v>21200</v>
      </c>
      <c r="W567" s="214">
        <v>38700</v>
      </c>
      <c r="X567" s="214">
        <v>47100</v>
      </c>
    </row>
    <row r="568" spans="1:24" x14ac:dyDescent="0.25">
      <c r="A568" t="str">
        <f t="shared" si="9"/>
        <v>YAG5UKLevel 8MaleEducation and teachingAll</v>
      </c>
      <c r="B568" s="214" t="s">
        <v>251</v>
      </c>
      <c r="C568" s="214" t="s">
        <v>184</v>
      </c>
      <c r="D568" s="214">
        <v>5</v>
      </c>
      <c r="E568" s="214" t="s">
        <v>35</v>
      </c>
      <c r="F568" s="214" t="s">
        <v>248</v>
      </c>
      <c r="G568" s="214" t="s">
        <v>22</v>
      </c>
      <c r="H568" s="214" t="s">
        <v>101</v>
      </c>
      <c r="I568" s="214" t="s">
        <v>20</v>
      </c>
      <c r="J568" s="214">
        <v>155</v>
      </c>
      <c r="K568" s="214">
        <v>145</v>
      </c>
      <c r="L568" s="214">
        <v>3.4</v>
      </c>
      <c r="M568" s="214">
        <v>3.9</v>
      </c>
      <c r="N568" s="214">
        <v>140</v>
      </c>
      <c r="O568" s="214">
        <v>8.1</v>
      </c>
      <c r="P568" s="214">
        <v>2.1</v>
      </c>
      <c r="Q568" s="214">
        <v>85.6</v>
      </c>
      <c r="R568" s="214">
        <v>89.1</v>
      </c>
      <c r="S568" s="214">
        <v>89.8</v>
      </c>
      <c r="T568" s="214">
        <v>4.2</v>
      </c>
      <c r="U568" s="214">
        <v>110</v>
      </c>
      <c r="V568" s="214">
        <v>20800</v>
      </c>
      <c r="W568" s="214">
        <v>41200</v>
      </c>
      <c r="X568" s="214">
        <v>51100</v>
      </c>
    </row>
    <row r="569" spans="1:24" x14ac:dyDescent="0.25">
      <c r="A569" t="str">
        <f t="shared" si="9"/>
        <v>YAG5UKLevel 8FemaleEngineeringAll</v>
      </c>
      <c r="B569" s="214" t="s">
        <v>251</v>
      </c>
      <c r="C569" s="214" t="s">
        <v>184</v>
      </c>
      <c r="D569" s="214">
        <v>5</v>
      </c>
      <c r="E569" s="214" t="s">
        <v>35</v>
      </c>
      <c r="F569" s="214" t="s">
        <v>248</v>
      </c>
      <c r="G569" s="214" t="s">
        <v>21</v>
      </c>
      <c r="H569" s="214" t="s">
        <v>68</v>
      </c>
      <c r="I569" s="214" t="s">
        <v>20</v>
      </c>
      <c r="J569" s="214">
        <v>160</v>
      </c>
      <c r="K569" s="214">
        <v>150</v>
      </c>
      <c r="L569" s="214">
        <v>12.6</v>
      </c>
      <c r="M569" s="214">
        <v>6.1</v>
      </c>
      <c r="N569" s="214">
        <v>130</v>
      </c>
      <c r="O569" s="214">
        <v>14</v>
      </c>
      <c r="P569" s="214">
        <v>5.4</v>
      </c>
      <c r="Q569" s="214">
        <v>75.900000000000006</v>
      </c>
      <c r="R569" s="214">
        <v>79.8</v>
      </c>
      <c r="S569" s="214">
        <v>80.599999999999994</v>
      </c>
      <c r="T569" s="214">
        <v>4.5999999999999996</v>
      </c>
      <c r="U569" s="214">
        <v>95</v>
      </c>
      <c r="V569" s="214">
        <v>27700</v>
      </c>
      <c r="W569" s="214">
        <v>36300</v>
      </c>
      <c r="X569" s="214">
        <v>44500</v>
      </c>
    </row>
    <row r="570" spans="1:24" x14ac:dyDescent="0.25">
      <c r="A570" t="str">
        <f t="shared" si="9"/>
        <v>YAG5UKLevel 8MaleEngineeringAll</v>
      </c>
      <c r="B570" s="214" t="s">
        <v>251</v>
      </c>
      <c r="C570" s="214" t="s">
        <v>184</v>
      </c>
      <c r="D570" s="214">
        <v>5</v>
      </c>
      <c r="E570" s="214" t="s">
        <v>35</v>
      </c>
      <c r="F570" s="214" t="s">
        <v>248</v>
      </c>
      <c r="G570" s="214" t="s">
        <v>22</v>
      </c>
      <c r="H570" s="214" t="s">
        <v>68</v>
      </c>
      <c r="I570" s="214" t="s">
        <v>20</v>
      </c>
      <c r="J570" s="214">
        <v>650</v>
      </c>
      <c r="K570" s="214">
        <v>615</v>
      </c>
      <c r="L570" s="214">
        <v>4.8</v>
      </c>
      <c r="M570" s="214">
        <v>5.9</v>
      </c>
      <c r="N570" s="214">
        <v>585</v>
      </c>
      <c r="O570" s="214">
        <v>16.399999999999999</v>
      </c>
      <c r="P570" s="214">
        <v>4.0999999999999996</v>
      </c>
      <c r="Q570" s="214">
        <v>75.5</v>
      </c>
      <c r="R570" s="214">
        <v>78.8</v>
      </c>
      <c r="S570" s="214">
        <v>79.5</v>
      </c>
      <c r="T570" s="214">
        <v>4</v>
      </c>
      <c r="U570" s="214">
        <v>425</v>
      </c>
      <c r="V570" s="214">
        <v>35800</v>
      </c>
      <c r="W570" s="214">
        <v>42700</v>
      </c>
      <c r="X570" s="214">
        <v>54800</v>
      </c>
    </row>
    <row r="571" spans="1:24" x14ac:dyDescent="0.25">
      <c r="A571" t="str">
        <f t="shared" si="9"/>
        <v>YAG5UKLevel 8FemaleEnglish studiesAll</v>
      </c>
      <c r="B571" s="214" t="s">
        <v>251</v>
      </c>
      <c r="C571" s="214" t="s">
        <v>184</v>
      </c>
      <c r="D571" s="214">
        <v>5</v>
      </c>
      <c r="E571" s="214" t="s">
        <v>35</v>
      </c>
      <c r="F571" s="214" t="s">
        <v>248</v>
      </c>
      <c r="G571" s="214" t="s">
        <v>21</v>
      </c>
      <c r="H571" s="214" t="s">
        <v>90</v>
      </c>
      <c r="I571" s="214" t="s">
        <v>20</v>
      </c>
      <c r="J571" s="214">
        <v>180</v>
      </c>
      <c r="K571" s="214">
        <v>175</v>
      </c>
      <c r="L571" s="214">
        <v>4.5999999999999996</v>
      </c>
      <c r="M571" s="214">
        <v>2.8</v>
      </c>
      <c r="N571" s="214">
        <v>165</v>
      </c>
      <c r="O571" s="214">
        <v>13.6</v>
      </c>
      <c r="P571" s="214">
        <v>6.4</v>
      </c>
      <c r="Q571" s="214">
        <v>77</v>
      </c>
      <c r="R571" s="214">
        <v>80</v>
      </c>
      <c r="S571" s="214">
        <v>80</v>
      </c>
      <c r="T571" s="214">
        <v>3</v>
      </c>
      <c r="U571" s="214">
        <v>120</v>
      </c>
      <c r="V571" s="214">
        <v>19700</v>
      </c>
      <c r="W571" s="214">
        <v>32500</v>
      </c>
      <c r="X571" s="214">
        <v>39400</v>
      </c>
    </row>
    <row r="572" spans="1:24" x14ac:dyDescent="0.25">
      <c r="A572" t="str">
        <f t="shared" si="9"/>
        <v>YAG5UKLevel 8MaleEnglish studiesAll</v>
      </c>
      <c r="B572" s="214" t="s">
        <v>251</v>
      </c>
      <c r="C572" s="214" t="s">
        <v>184</v>
      </c>
      <c r="D572" s="214">
        <v>5</v>
      </c>
      <c r="E572" s="214" t="s">
        <v>35</v>
      </c>
      <c r="F572" s="214" t="s">
        <v>248</v>
      </c>
      <c r="G572" s="214" t="s">
        <v>22</v>
      </c>
      <c r="H572" s="214" t="s">
        <v>90</v>
      </c>
      <c r="I572" s="214" t="s">
        <v>20</v>
      </c>
      <c r="J572" s="214">
        <v>130</v>
      </c>
      <c r="K572" s="214">
        <v>125</v>
      </c>
      <c r="L572" s="214">
        <v>1.6</v>
      </c>
      <c r="M572" s="214">
        <v>3.8</v>
      </c>
      <c r="N572" s="214">
        <v>125</v>
      </c>
      <c r="O572" s="214">
        <v>12.5</v>
      </c>
      <c r="P572" s="214">
        <v>5.7</v>
      </c>
      <c r="Q572" s="214">
        <v>76.900000000000006</v>
      </c>
      <c r="R572" s="214">
        <v>81.8</v>
      </c>
      <c r="S572" s="214">
        <v>81.8</v>
      </c>
      <c r="T572" s="214">
        <v>4.9000000000000004</v>
      </c>
      <c r="U572" s="214">
        <v>90</v>
      </c>
      <c r="V572" s="214">
        <v>19300</v>
      </c>
      <c r="W572" s="214">
        <v>34700</v>
      </c>
      <c r="X572" s="214">
        <v>39800</v>
      </c>
    </row>
    <row r="573" spans="1:24" x14ac:dyDescent="0.25">
      <c r="A573" t="str">
        <f t="shared" si="9"/>
        <v>YAG5UKLevel 8FemaleGeneral, applied and forensic sciencesAll</v>
      </c>
      <c r="B573" s="214" t="s">
        <v>251</v>
      </c>
      <c r="C573" s="214" t="s">
        <v>184</v>
      </c>
      <c r="D573" s="214">
        <v>5</v>
      </c>
      <c r="E573" s="214" t="s">
        <v>35</v>
      </c>
      <c r="F573" s="214" t="s">
        <v>248</v>
      </c>
      <c r="G573" s="214" t="s">
        <v>21</v>
      </c>
      <c r="H573" s="214" t="s">
        <v>143</v>
      </c>
      <c r="I573" s="214" t="s">
        <v>20</v>
      </c>
      <c r="J573" s="214">
        <v>30</v>
      </c>
      <c r="K573" s="214">
        <v>30</v>
      </c>
      <c r="L573" s="214">
        <v>4.7</v>
      </c>
      <c r="M573" s="214">
        <v>1.7</v>
      </c>
      <c r="N573" s="214">
        <v>25</v>
      </c>
      <c r="O573" s="214">
        <v>17.899999999999999</v>
      </c>
      <c r="P573" s="214">
        <v>1.9</v>
      </c>
      <c r="Q573" s="214">
        <v>76.5</v>
      </c>
      <c r="R573" s="214">
        <v>80.2</v>
      </c>
      <c r="S573" s="214">
        <v>80.2</v>
      </c>
      <c r="T573" s="214">
        <v>3.7</v>
      </c>
      <c r="U573" s="214">
        <v>20</v>
      </c>
      <c r="V573" s="214">
        <v>20400</v>
      </c>
      <c r="W573" s="214">
        <v>25900</v>
      </c>
      <c r="X573" s="214">
        <v>35800</v>
      </c>
    </row>
    <row r="574" spans="1:24" x14ac:dyDescent="0.25">
      <c r="A574" t="str">
        <f t="shared" si="9"/>
        <v>YAG5UKLevel 8MaleGeneral, applied and forensic sciencesAll</v>
      </c>
      <c r="B574" s="214" t="s">
        <v>251</v>
      </c>
      <c r="C574" s="214" t="s">
        <v>184</v>
      </c>
      <c r="D574" s="214">
        <v>5</v>
      </c>
      <c r="E574" s="214" t="s">
        <v>35</v>
      </c>
      <c r="F574" s="214" t="s">
        <v>248</v>
      </c>
      <c r="G574" s="214" t="s">
        <v>22</v>
      </c>
      <c r="H574" s="214" t="s">
        <v>143</v>
      </c>
      <c r="I574" s="214" t="s">
        <v>20</v>
      </c>
      <c r="J574" s="214">
        <v>30</v>
      </c>
      <c r="K574" s="214">
        <v>25</v>
      </c>
      <c r="L574" s="214">
        <v>0</v>
      </c>
      <c r="M574" s="214">
        <v>8.8000000000000007</v>
      </c>
      <c r="N574" s="214">
        <v>25</v>
      </c>
      <c r="O574" s="214">
        <v>5.8</v>
      </c>
      <c r="P574" s="214">
        <v>7.7</v>
      </c>
      <c r="Q574" s="214">
        <v>82.6</v>
      </c>
      <c r="R574" s="214">
        <v>86.4</v>
      </c>
      <c r="S574" s="214">
        <v>86.4</v>
      </c>
      <c r="T574" s="214">
        <v>3.9</v>
      </c>
      <c r="U574" s="214">
        <v>20</v>
      </c>
      <c r="V574" s="214">
        <v>27000</v>
      </c>
      <c r="W574" s="214">
        <v>33600</v>
      </c>
      <c r="X574" s="214">
        <v>43100</v>
      </c>
    </row>
    <row r="575" spans="1:24" x14ac:dyDescent="0.25">
      <c r="A575" t="str">
        <f t="shared" si="9"/>
        <v>YAG5UKLevel 8FemaleGeography, earth and environmental studiesAll</v>
      </c>
      <c r="B575" s="214" t="s">
        <v>251</v>
      </c>
      <c r="C575" s="214" t="s">
        <v>184</v>
      </c>
      <c r="D575" s="214">
        <v>5</v>
      </c>
      <c r="E575" s="214" t="s">
        <v>35</v>
      </c>
      <c r="F575" s="214" t="s">
        <v>248</v>
      </c>
      <c r="G575" s="214" t="s">
        <v>21</v>
      </c>
      <c r="H575" s="214" t="s">
        <v>144</v>
      </c>
      <c r="I575" s="214" t="s">
        <v>20</v>
      </c>
      <c r="J575" s="214">
        <v>210</v>
      </c>
      <c r="K575" s="214">
        <v>200</v>
      </c>
      <c r="L575" s="214">
        <v>3.5</v>
      </c>
      <c r="M575" s="214">
        <v>5</v>
      </c>
      <c r="N575" s="214">
        <v>190</v>
      </c>
      <c r="O575" s="214">
        <v>13.3</v>
      </c>
      <c r="P575" s="214">
        <v>1.3</v>
      </c>
      <c r="Q575" s="214">
        <v>79.5</v>
      </c>
      <c r="R575" s="214">
        <v>84.9</v>
      </c>
      <c r="S575" s="214">
        <v>85.4</v>
      </c>
      <c r="T575" s="214">
        <v>5.9</v>
      </c>
      <c r="U575" s="214">
        <v>150</v>
      </c>
      <c r="V575" s="214">
        <v>22600</v>
      </c>
      <c r="W575" s="214">
        <v>30300</v>
      </c>
      <c r="X575" s="214">
        <v>38300</v>
      </c>
    </row>
    <row r="576" spans="1:24" x14ac:dyDescent="0.25">
      <c r="A576" t="str">
        <f t="shared" si="9"/>
        <v>YAG5UKLevel 8MaleGeography, earth and environmental studiesAll</v>
      </c>
      <c r="B576" s="214" t="s">
        <v>251</v>
      </c>
      <c r="C576" s="214" t="s">
        <v>184</v>
      </c>
      <c r="D576" s="214">
        <v>5</v>
      </c>
      <c r="E576" s="214" t="s">
        <v>35</v>
      </c>
      <c r="F576" s="214" t="s">
        <v>248</v>
      </c>
      <c r="G576" s="214" t="s">
        <v>22</v>
      </c>
      <c r="H576" s="214" t="s">
        <v>144</v>
      </c>
      <c r="I576" s="214" t="s">
        <v>20</v>
      </c>
      <c r="J576" s="214">
        <v>210</v>
      </c>
      <c r="K576" s="214">
        <v>190</v>
      </c>
      <c r="L576" s="214">
        <v>2.6</v>
      </c>
      <c r="M576" s="214">
        <v>9.5</v>
      </c>
      <c r="N576" s="214">
        <v>185</v>
      </c>
      <c r="O576" s="214">
        <v>12</v>
      </c>
      <c r="P576" s="214">
        <v>2.2000000000000002</v>
      </c>
      <c r="Q576" s="214">
        <v>80.400000000000006</v>
      </c>
      <c r="R576" s="214">
        <v>84.8</v>
      </c>
      <c r="S576" s="214">
        <v>85.9</v>
      </c>
      <c r="T576" s="214">
        <v>5.4</v>
      </c>
      <c r="U576" s="214">
        <v>140</v>
      </c>
      <c r="V576" s="214">
        <v>30700</v>
      </c>
      <c r="W576" s="214">
        <v>35800</v>
      </c>
      <c r="X576" s="214">
        <v>42700</v>
      </c>
    </row>
    <row r="577" spans="1:24" x14ac:dyDescent="0.25">
      <c r="A577" t="str">
        <f t="shared" si="9"/>
        <v>YAG5UKLevel 8FemaleHealth and social careAll</v>
      </c>
      <c r="B577" s="214" t="s">
        <v>251</v>
      </c>
      <c r="C577" s="214" t="s">
        <v>184</v>
      </c>
      <c r="D577" s="214">
        <v>5</v>
      </c>
      <c r="E577" s="214" t="s">
        <v>35</v>
      </c>
      <c r="F577" s="214" t="s">
        <v>248</v>
      </c>
      <c r="G577" s="214" t="s">
        <v>21</v>
      </c>
      <c r="H577" s="214" t="s">
        <v>83</v>
      </c>
      <c r="I577" s="214" t="s">
        <v>20</v>
      </c>
      <c r="J577" s="214">
        <v>20</v>
      </c>
      <c r="K577" s="214">
        <v>15</v>
      </c>
      <c r="L577" s="214">
        <v>0</v>
      </c>
      <c r="M577" s="214">
        <v>11.6</v>
      </c>
      <c r="N577" s="214">
        <v>15</v>
      </c>
      <c r="O577" s="214">
        <v>0</v>
      </c>
      <c r="P577" s="214">
        <v>0</v>
      </c>
      <c r="Q577" s="214">
        <v>85.1</v>
      </c>
      <c r="R577" s="214">
        <v>94.1</v>
      </c>
      <c r="S577" s="214">
        <v>100</v>
      </c>
      <c r="T577" s="214">
        <v>14.9</v>
      </c>
      <c r="U577" s="214">
        <v>15</v>
      </c>
      <c r="V577" s="214">
        <v>12800</v>
      </c>
      <c r="W577" s="214">
        <v>29200</v>
      </c>
      <c r="X577" s="214">
        <v>36500</v>
      </c>
    </row>
    <row r="578" spans="1:24" x14ac:dyDescent="0.25">
      <c r="A578" t="str">
        <f t="shared" si="9"/>
        <v>YAG5UKLevel 8MaleHealth and social careAll</v>
      </c>
      <c r="B578" s="214" t="s">
        <v>251</v>
      </c>
      <c r="C578" s="214" t="s">
        <v>184</v>
      </c>
      <c r="D578" s="214">
        <v>5</v>
      </c>
      <c r="E578" s="214" t="s">
        <v>35</v>
      </c>
      <c r="F578" s="214" t="s">
        <v>248</v>
      </c>
      <c r="G578" s="214" t="s">
        <v>22</v>
      </c>
      <c r="H578" s="214" t="s">
        <v>83</v>
      </c>
      <c r="I578" s="214" t="s">
        <v>20</v>
      </c>
      <c r="J578" s="214">
        <v>15</v>
      </c>
      <c r="K578" s="214">
        <v>10</v>
      </c>
      <c r="L578" s="214">
        <v>8.5</v>
      </c>
      <c r="M578" s="214">
        <v>7.8</v>
      </c>
      <c r="N578" s="214">
        <v>10</v>
      </c>
      <c r="O578" s="214">
        <v>9.1999999999999993</v>
      </c>
      <c r="P578" s="214">
        <v>0</v>
      </c>
      <c r="Q578" s="214">
        <v>78.5</v>
      </c>
      <c r="R578" s="214">
        <v>90.8</v>
      </c>
      <c r="S578" s="214">
        <v>90.8</v>
      </c>
      <c r="T578" s="214">
        <v>12.3</v>
      </c>
      <c r="U578" s="214" t="s">
        <v>140</v>
      </c>
      <c r="V578" s="214" t="s">
        <v>140</v>
      </c>
      <c r="W578" s="214" t="s">
        <v>140</v>
      </c>
      <c r="X578" s="214" t="s">
        <v>140</v>
      </c>
    </row>
    <row r="579" spans="1:24" x14ac:dyDescent="0.25">
      <c r="A579" t="str">
        <f t="shared" si="9"/>
        <v>YAG5UKLevel 8FemaleHistory and archaeologyAll</v>
      </c>
      <c r="B579" s="214" t="s">
        <v>251</v>
      </c>
      <c r="C579" s="214" t="s">
        <v>184</v>
      </c>
      <c r="D579" s="214">
        <v>5</v>
      </c>
      <c r="E579" s="214" t="s">
        <v>35</v>
      </c>
      <c r="F579" s="214" t="s">
        <v>248</v>
      </c>
      <c r="G579" s="214" t="s">
        <v>21</v>
      </c>
      <c r="H579" s="214" t="s">
        <v>95</v>
      </c>
      <c r="I579" s="214" t="s">
        <v>20</v>
      </c>
      <c r="J579" s="214">
        <v>230</v>
      </c>
      <c r="K579" s="214">
        <v>225</v>
      </c>
      <c r="L579" s="214">
        <v>4.3</v>
      </c>
      <c r="M579" s="214">
        <v>2.6</v>
      </c>
      <c r="N579" s="214">
        <v>215</v>
      </c>
      <c r="O579" s="214">
        <v>12.5</v>
      </c>
      <c r="P579" s="214">
        <v>5.8</v>
      </c>
      <c r="Q579" s="214">
        <v>76.7</v>
      </c>
      <c r="R579" s="214">
        <v>81.2</v>
      </c>
      <c r="S579" s="214">
        <v>81.599999999999994</v>
      </c>
      <c r="T579" s="214">
        <v>4.9000000000000004</v>
      </c>
      <c r="U579" s="214">
        <v>155</v>
      </c>
      <c r="V579" s="214">
        <v>14200</v>
      </c>
      <c r="W579" s="214">
        <v>30300</v>
      </c>
      <c r="X579" s="214">
        <v>38000</v>
      </c>
    </row>
    <row r="580" spans="1:24" x14ac:dyDescent="0.25">
      <c r="A580" t="str">
        <f t="shared" si="9"/>
        <v>YAG5UKLevel 8MaleHistory and archaeologyAll</v>
      </c>
      <c r="B580" s="214" t="s">
        <v>251</v>
      </c>
      <c r="C580" s="214" t="s">
        <v>184</v>
      </c>
      <c r="D580" s="214">
        <v>5</v>
      </c>
      <c r="E580" s="214" t="s">
        <v>35</v>
      </c>
      <c r="F580" s="214" t="s">
        <v>248</v>
      </c>
      <c r="G580" s="214" t="s">
        <v>22</v>
      </c>
      <c r="H580" s="214" t="s">
        <v>95</v>
      </c>
      <c r="I580" s="214" t="s">
        <v>20</v>
      </c>
      <c r="J580" s="214">
        <v>245</v>
      </c>
      <c r="K580" s="214">
        <v>235</v>
      </c>
      <c r="L580" s="214">
        <v>2.5</v>
      </c>
      <c r="M580" s="214">
        <v>2.9</v>
      </c>
      <c r="N580" s="214">
        <v>230</v>
      </c>
      <c r="O580" s="214">
        <v>16.8</v>
      </c>
      <c r="P580" s="214">
        <v>5.2</v>
      </c>
      <c r="Q580" s="214">
        <v>72.3</v>
      </c>
      <c r="R580" s="214">
        <v>77.5</v>
      </c>
      <c r="S580" s="214">
        <v>78</v>
      </c>
      <c r="T580" s="214">
        <v>5.6</v>
      </c>
      <c r="U580" s="214">
        <v>155</v>
      </c>
      <c r="V580" s="214">
        <v>24100</v>
      </c>
      <c r="W580" s="214">
        <v>34300</v>
      </c>
      <c r="X580" s="214">
        <v>42000</v>
      </c>
    </row>
    <row r="581" spans="1:24" x14ac:dyDescent="0.25">
      <c r="A581" t="str">
        <f t="shared" si="9"/>
        <v>YAG5UKLevel 8FemaleLanguages and area studiesAll</v>
      </c>
      <c r="B581" s="214" t="s">
        <v>251</v>
      </c>
      <c r="C581" s="214" t="s">
        <v>184</v>
      </c>
      <c r="D581" s="214">
        <v>5</v>
      </c>
      <c r="E581" s="214" t="s">
        <v>35</v>
      </c>
      <c r="F581" s="214" t="s">
        <v>248</v>
      </c>
      <c r="G581" s="214" t="s">
        <v>21</v>
      </c>
      <c r="H581" s="214" t="s">
        <v>168</v>
      </c>
      <c r="I581" s="214" t="s">
        <v>20</v>
      </c>
      <c r="J581" s="214">
        <v>110</v>
      </c>
      <c r="K581" s="214">
        <v>105</v>
      </c>
      <c r="L581" s="214">
        <v>4.8</v>
      </c>
      <c r="M581" s="214">
        <v>3.7</v>
      </c>
      <c r="N581" s="214">
        <v>100</v>
      </c>
      <c r="O581" s="214">
        <v>18.2</v>
      </c>
      <c r="P581" s="214">
        <v>0.5</v>
      </c>
      <c r="Q581" s="214">
        <v>76.8</v>
      </c>
      <c r="R581" s="214">
        <v>81.3</v>
      </c>
      <c r="S581" s="214">
        <v>81.3</v>
      </c>
      <c r="T581" s="214">
        <v>4.5</v>
      </c>
      <c r="U581" s="214">
        <v>70</v>
      </c>
      <c r="V581" s="214">
        <v>21900</v>
      </c>
      <c r="W581" s="214">
        <v>30300</v>
      </c>
      <c r="X581" s="214">
        <v>39100</v>
      </c>
    </row>
    <row r="582" spans="1:24" x14ac:dyDescent="0.25">
      <c r="A582" t="str">
        <f t="shared" si="9"/>
        <v>YAG5UKLevel 8MaleLanguages and area studiesAll</v>
      </c>
      <c r="B582" s="214" t="s">
        <v>251</v>
      </c>
      <c r="C582" s="214" t="s">
        <v>184</v>
      </c>
      <c r="D582" s="214">
        <v>5</v>
      </c>
      <c r="E582" s="214" t="s">
        <v>35</v>
      </c>
      <c r="F582" s="214" t="s">
        <v>248</v>
      </c>
      <c r="G582" s="214" t="s">
        <v>22</v>
      </c>
      <c r="H582" s="214" t="s">
        <v>168</v>
      </c>
      <c r="I582" s="214" t="s">
        <v>20</v>
      </c>
      <c r="J582" s="214">
        <v>110</v>
      </c>
      <c r="K582" s="214">
        <v>105</v>
      </c>
      <c r="L582" s="214">
        <v>5.6</v>
      </c>
      <c r="M582" s="214">
        <v>4.5</v>
      </c>
      <c r="N582" s="214">
        <v>100</v>
      </c>
      <c r="O582" s="214">
        <v>21.2</v>
      </c>
      <c r="P582" s="214">
        <v>6.9</v>
      </c>
      <c r="Q582" s="214">
        <v>68.900000000000006</v>
      </c>
      <c r="R582" s="214">
        <v>71.900000000000006</v>
      </c>
      <c r="S582" s="214">
        <v>71.900000000000006</v>
      </c>
      <c r="T582" s="214">
        <v>3</v>
      </c>
      <c r="U582" s="214">
        <v>60</v>
      </c>
      <c r="V582" s="214">
        <v>13500</v>
      </c>
      <c r="W582" s="214">
        <v>25600</v>
      </c>
      <c r="X582" s="214">
        <v>36500</v>
      </c>
    </row>
    <row r="583" spans="1:24" x14ac:dyDescent="0.25">
      <c r="A583" t="str">
        <f t="shared" si="9"/>
        <v>YAG5UKLevel 8FemaleLawAll</v>
      </c>
      <c r="B583" s="214" t="s">
        <v>251</v>
      </c>
      <c r="C583" s="214" t="s">
        <v>184</v>
      </c>
      <c r="D583" s="214">
        <v>5</v>
      </c>
      <c r="E583" s="214" t="s">
        <v>35</v>
      </c>
      <c r="F583" s="214" t="s">
        <v>248</v>
      </c>
      <c r="G583" s="214" t="s">
        <v>21</v>
      </c>
      <c r="H583" s="214" t="s">
        <v>85</v>
      </c>
      <c r="I583" s="214" t="s">
        <v>20</v>
      </c>
      <c r="J583" s="214">
        <v>60</v>
      </c>
      <c r="K583" s="214">
        <v>55</v>
      </c>
      <c r="L583" s="214">
        <v>3.6</v>
      </c>
      <c r="M583" s="214">
        <v>6.7</v>
      </c>
      <c r="N583" s="214">
        <v>55</v>
      </c>
      <c r="O583" s="214">
        <v>11.1</v>
      </c>
      <c r="P583" s="214">
        <v>1.9</v>
      </c>
      <c r="Q583" s="214">
        <v>81.5</v>
      </c>
      <c r="R583" s="214">
        <v>87</v>
      </c>
      <c r="S583" s="214">
        <v>87</v>
      </c>
      <c r="T583" s="214">
        <v>5.6</v>
      </c>
      <c r="U583" s="214">
        <v>40</v>
      </c>
      <c r="V583" s="214">
        <v>36100</v>
      </c>
      <c r="W583" s="214">
        <v>41600</v>
      </c>
      <c r="X583" s="214">
        <v>51800</v>
      </c>
    </row>
    <row r="584" spans="1:24" x14ac:dyDescent="0.25">
      <c r="A584" t="str">
        <f t="shared" si="9"/>
        <v>YAG5UKLevel 8MaleLawAll</v>
      </c>
      <c r="B584" s="214" t="s">
        <v>251</v>
      </c>
      <c r="C584" s="214" t="s">
        <v>184</v>
      </c>
      <c r="D584" s="214">
        <v>5</v>
      </c>
      <c r="E584" s="214" t="s">
        <v>35</v>
      </c>
      <c r="F584" s="214" t="s">
        <v>248</v>
      </c>
      <c r="G584" s="214" t="s">
        <v>22</v>
      </c>
      <c r="H584" s="214" t="s">
        <v>85</v>
      </c>
      <c r="I584" s="214" t="s">
        <v>20</v>
      </c>
      <c r="J584" s="214">
        <v>55</v>
      </c>
      <c r="K584" s="214">
        <v>55</v>
      </c>
      <c r="L584" s="214">
        <v>10.9</v>
      </c>
      <c r="M584" s="214">
        <v>1.8</v>
      </c>
      <c r="N584" s="214">
        <v>50</v>
      </c>
      <c r="O584" s="214">
        <v>14.3</v>
      </c>
      <c r="P584" s="214">
        <v>6.1</v>
      </c>
      <c r="Q584" s="214">
        <v>71.400000000000006</v>
      </c>
      <c r="R584" s="214">
        <v>79.599999999999994</v>
      </c>
      <c r="S584" s="214">
        <v>79.599999999999994</v>
      </c>
      <c r="T584" s="214">
        <v>8.1999999999999993</v>
      </c>
      <c r="U584" s="214">
        <v>35</v>
      </c>
      <c r="V584" s="214">
        <v>33600</v>
      </c>
      <c r="W584" s="214">
        <v>43400</v>
      </c>
      <c r="X584" s="214">
        <v>53700</v>
      </c>
    </row>
    <row r="585" spans="1:24" x14ac:dyDescent="0.25">
      <c r="A585" t="str">
        <f t="shared" si="9"/>
        <v>YAG5UKLevel 8FemaleMaterials and technologyAll</v>
      </c>
      <c r="B585" s="214" t="s">
        <v>251</v>
      </c>
      <c r="C585" s="214" t="s">
        <v>184</v>
      </c>
      <c r="D585" s="214">
        <v>5</v>
      </c>
      <c r="E585" s="214" t="s">
        <v>35</v>
      </c>
      <c r="F585" s="214" t="s">
        <v>248</v>
      </c>
      <c r="G585" s="214" t="s">
        <v>21</v>
      </c>
      <c r="H585" s="214" t="s">
        <v>145</v>
      </c>
      <c r="I585" s="214" t="s">
        <v>20</v>
      </c>
      <c r="J585" s="214">
        <v>55</v>
      </c>
      <c r="K585" s="214">
        <v>50</v>
      </c>
      <c r="L585" s="214">
        <v>6</v>
      </c>
      <c r="M585" s="214">
        <v>9.6</v>
      </c>
      <c r="N585" s="214">
        <v>45</v>
      </c>
      <c r="O585" s="214">
        <v>23.4</v>
      </c>
      <c r="P585" s="214">
        <v>4.3</v>
      </c>
      <c r="Q585" s="214">
        <v>72.3</v>
      </c>
      <c r="R585" s="214">
        <v>72.3</v>
      </c>
      <c r="S585" s="214">
        <v>72.3</v>
      </c>
      <c r="T585" s="214">
        <v>0</v>
      </c>
      <c r="U585" s="214">
        <v>30</v>
      </c>
      <c r="V585" s="214">
        <v>26600</v>
      </c>
      <c r="W585" s="214">
        <v>33900</v>
      </c>
      <c r="X585" s="214">
        <v>43100</v>
      </c>
    </row>
    <row r="586" spans="1:24" x14ac:dyDescent="0.25">
      <c r="A586" t="str">
        <f t="shared" si="9"/>
        <v>YAG5UKLevel 8MaleMaterials and technologyAll</v>
      </c>
      <c r="B586" s="214" t="s">
        <v>251</v>
      </c>
      <c r="C586" s="214" t="s">
        <v>184</v>
      </c>
      <c r="D586" s="214">
        <v>5</v>
      </c>
      <c r="E586" s="214" t="s">
        <v>35</v>
      </c>
      <c r="F586" s="214" t="s">
        <v>248</v>
      </c>
      <c r="G586" s="214" t="s">
        <v>22</v>
      </c>
      <c r="H586" s="214" t="s">
        <v>145</v>
      </c>
      <c r="I586" s="214" t="s">
        <v>20</v>
      </c>
      <c r="J586" s="214">
        <v>130</v>
      </c>
      <c r="K586" s="214">
        <v>120</v>
      </c>
      <c r="L586" s="214">
        <v>4.9000000000000004</v>
      </c>
      <c r="M586" s="214">
        <v>6.9</v>
      </c>
      <c r="N586" s="214">
        <v>115</v>
      </c>
      <c r="O586" s="214">
        <v>16.2</v>
      </c>
      <c r="P586" s="214">
        <v>4.7</v>
      </c>
      <c r="Q586" s="214">
        <v>74.900000000000006</v>
      </c>
      <c r="R586" s="214">
        <v>78.3</v>
      </c>
      <c r="S586" s="214">
        <v>79.2</v>
      </c>
      <c r="T586" s="214">
        <v>4.2</v>
      </c>
      <c r="U586" s="214">
        <v>80</v>
      </c>
      <c r="V586" s="214">
        <v>34300</v>
      </c>
      <c r="W586" s="214">
        <v>41200</v>
      </c>
      <c r="X586" s="214">
        <v>49600</v>
      </c>
    </row>
    <row r="587" spans="1:24" x14ac:dyDescent="0.25">
      <c r="A587" t="str">
        <f t="shared" si="9"/>
        <v>YAG5UKLevel 8FemaleMathematical sciencesAll</v>
      </c>
      <c r="B587" s="214" t="s">
        <v>251</v>
      </c>
      <c r="C587" s="214" t="s">
        <v>184</v>
      </c>
      <c r="D587" s="214">
        <v>5</v>
      </c>
      <c r="E587" s="214" t="s">
        <v>35</v>
      </c>
      <c r="F587" s="214" t="s">
        <v>248</v>
      </c>
      <c r="G587" s="214" t="s">
        <v>21</v>
      </c>
      <c r="H587" s="214" t="s">
        <v>66</v>
      </c>
      <c r="I587" s="214" t="s">
        <v>20</v>
      </c>
      <c r="J587" s="214">
        <v>70</v>
      </c>
      <c r="K587" s="214">
        <v>65</v>
      </c>
      <c r="L587" s="214">
        <v>5.9</v>
      </c>
      <c r="M587" s="214">
        <v>4.3</v>
      </c>
      <c r="N587" s="214">
        <v>65</v>
      </c>
      <c r="O587" s="214">
        <v>13.4</v>
      </c>
      <c r="P587" s="214">
        <v>1.6</v>
      </c>
      <c r="Q587" s="214">
        <v>83.4</v>
      </c>
      <c r="R587" s="214">
        <v>85</v>
      </c>
      <c r="S587" s="214">
        <v>85</v>
      </c>
      <c r="T587" s="214">
        <v>1.6</v>
      </c>
      <c r="U587" s="214">
        <v>50</v>
      </c>
      <c r="V587" s="214">
        <v>29900</v>
      </c>
      <c r="W587" s="214">
        <v>39400</v>
      </c>
      <c r="X587" s="214">
        <v>50700</v>
      </c>
    </row>
    <row r="588" spans="1:24" x14ac:dyDescent="0.25">
      <c r="A588" t="str">
        <f t="shared" si="9"/>
        <v>YAG5UKLevel 8MaleMathematical sciencesAll</v>
      </c>
      <c r="B588" s="214" t="s">
        <v>251</v>
      </c>
      <c r="C588" s="214" t="s">
        <v>184</v>
      </c>
      <c r="D588" s="214">
        <v>5</v>
      </c>
      <c r="E588" s="214" t="s">
        <v>35</v>
      </c>
      <c r="F588" s="214" t="s">
        <v>248</v>
      </c>
      <c r="G588" s="214" t="s">
        <v>22</v>
      </c>
      <c r="H588" s="214" t="s">
        <v>66</v>
      </c>
      <c r="I588" s="214" t="s">
        <v>20</v>
      </c>
      <c r="J588" s="214">
        <v>225</v>
      </c>
      <c r="K588" s="214">
        <v>205</v>
      </c>
      <c r="L588" s="214">
        <v>1.9</v>
      </c>
      <c r="M588" s="214">
        <v>7.2</v>
      </c>
      <c r="N588" s="214">
        <v>205</v>
      </c>
      <c r="O588" s="214">
        <v>13.2</v>
      </c>
      <c r="P588" s="214">
        <v>3.1</v>
      </c>
      <c r="Q588" s="214">
        <v>76.099999999999994</v>
      </c>
      <c r="R588" s="214">
        <v>82.3</v>
      </c>
      <c r="S588" s="214">
        <v>83.7</v>
      </c>
      <c r="T588" s="214">
        <v>7.6</v>
      </c>
      <c r="U588" s="214">
        <v>145</v>
      </c>
      <c r="V588" s="214">
        <v>34300</v>
      </c>
      <c r="W588" s="214">
        <v>42300</v>
      </c>
      <c r="X588" s="214">
        <v>67900</v>
      </c>
    </row>
    <row r="589" spans="1:24" x14ac:dyDescent="0.25">
      <c r="A589" t="str">
        <f t="shared" si="9"/>
        <v>YAG5UKLevel 8FemaleMedia, journalism and communicationsAll</v>
      </c>
      <c r="B589" s="214" t="s">
        <v>251</v>
      </c>
      <c r="C589" s="214" t="s">
        <v>184</v>
      </c>
      <c r="D589" s="214">
        <v>5</v>
      </c>
      <c r="E589" s="214" t="s">
        <v>35</v>
      </c>
      <c r="F589" s="214" t="s">
        <v>248</v>
      </c>
      <c r="G589" s="214" t="s">
        <v>21</v>
      </c>
      <c r="H589" s="214" t="s">
        <v>146</v>
      </c>
      <c r="I589" s="214" t="s">
        <v>20</v>
      </c>
      <c r="J589" s="214">
        <v>35</v>
      </c>
      <c r="K589" s="214">
        <v>35</v>
      </c>
      <c r="L589" s="214">
        <v>11.1</v>
      </c>
      <c r="M589" s="214">
        <v>0</v>
      </c>
      <c r="N589" s="214">
        <v>30</v>
      </c>
      <c r="O589" s="214">
        <v>7.3</v>
      </c>
      <c r="P589" s="214">
        <v>3.1</v>
      </c>
      <c r="Q589" s="214">
        <v>83.3</v>
      </c>
      <c r="R589" s="214">
        <v>86.5</v>
      </c>
      <c r="S589" s="214">
        <v>89.6</v>
      </c>
      <c r="T589" s="214">
        <v>6.3</v>
      </c>
      <c r="U589" s="214">
        <v>25</v>
      </c>
      <c r="V589" s="214">
        <v>29600</v>
      </c>
      <c r="W589" s="214">
        <v>38000</v>
      </c>
      <c r="X589" s="214">
        <v>43400</v>
      </c>
    </row>
    <row r="590" spans="1:24" x14ac:dyDescent="0.25">
      <c r="A590" t="str">
        <f t="shared" ref="A590:A653" si="10">"YAG"&amp;D590 &amp;E590 &amp;F590 &amp; G590 &amp;H590 &amp;I590</f>
        <v>YAG5UKLevel 8MaleMedia, journalism and communicationsAll</v>
      </c>
      <c r="B590" s="214" t="s">
        <v>251</v>
      </c>
      <c r="C590" s="214" t="s">
        <v>184</v>
      </c>
      <c r="D590" s="214">
        <v>5</v>
      </c>
      <c r="E590" s="214" t="s">
        <v>35</v>
      </c>
      <c r="F590" s="214" t="s">
        <v>248</v>
      </c>
      <c r="G590" s="214" t="s">
        <v>22</v>
      </c>
      <c r="H590" s="214" t="s">
        <v>146</v>
      </c>
      <c r="I590" s="214" t="s">
        <v>20</v>
      </c>
      <c r="J590" s="214">
        <v>35</v>
      </c>
      <c r="K590" s="214">
        <v>35</v>
      </c>
      <c r="L590" s="214">
        <v>2.8</v>
      </c>
      <c r="M590" s="214">
        <v>0</v>
      </c>
      <c r="N590" s="214">
        <v>35</v>
      </c>
      <c r="O590" s="214">
        <v>18.100000000000001</v>
      </c>
      <c r="P590" s="214">
        <v>2.9</v>
      </c>
      <c r="Q590" s="214">
        <v>79.099999999999994</v>
      </c>
      <c r="R590" s="214">
        <v>79.099999999999994</v>
      </c>
      <c r="S590" s="214">
        <v>79.099999999999994</v>
      </c>
      <c r="T590" s="214">
        <v>0</v>
      </c>
      <c r="U590" s="214">
        <v>25</v>
      </c>
      <c r="V590" s="214">
        <v>21200</v>
      </c>
      <c r="W590" s="214">
        <v>38300</v>
      </c>
      <c r="X590" s="214">
        <v>45300</v>
      </c>
    </row>
    <row r="591" spans="1:24" x14ac:dyDescent="0.25">
      <c r="A591" t="str">
        <f t="shared" si="10"/>
        <v>YAG5UKLevel 8FemaleMedical sciencesAll</v>
      </c>
      <c r="B591" s="214" t="s">
        <v>251</v>
      </c>
      <c r="C591" s="214" t="s">
        <v>184</v>
      </c>
      <c r="D591" s="214">
        <v>5</v>
      </c>
      <c r="E591" s="214" t="s">
        <v>35</v>
      </c>
      <c r="F591" s="214" t="s">
        <v>248</v>
      </c>
      <c r="G591" s="214" t="s">
        <v>21</v>
      </c>
      <c r="H591" s="214" t="s">
        <v>147</v>
      </c>
      <c r="I591" s="214" t="s">
        <v>20</v>
      </c>
      <c r="J591" s="214">
        <v>105</v>
      </c>
      <c r="K591" s="214">
        <v>100</v>
      </c>
      <c r="L591" s="214">
        <v>3.8</v>
      </c>
      <c r="M591" s="214">
        <v>3.2</v>
      </c>
      <c r="N591" s="214">
        <v>95</v>
      </c>
      <c r="O591" s="214">
        <v>11.9</v>
      </c>
      <c r="P591" s="214">
        <v>4.0999999999999996</v>
      </c>
      <c r="Q591" s="214">
        <v>74.400000000000006</v>
      </c>
      <c r="R591" s="214">
        <v>83</v>
      </c>
      <c r="S591" s="214">
        <v>84</v>
      </c>
      <c r="T591" s="214">
        <v>9.6</v>
      </c>
      <c r="U591" s="214">
        <v>70</v>
      </c>
      <c r="V591" s="214">
        <v>29600</v>
      </c>
      <c r="W591" s="214">
        <v>36100</v>
      </c>
      <c r="X591" s="214">
        <v>47100</v>
      </c>
    </row>
    <row r="592" spans="1:24" x14ac:dyDescent="0.25">
      <c r="A592" t="str">
        <f t="shared" si="10"/>
        <v>YAG5UKLevel 8MaleMedical sciencesAll</v>
      </c>
      <c r="B592" s="214" t="s">
        <v>251</v>
      </c>
      <c r="C592" s="214" t="s">
        <v>184</v>
      </c>
      <c r="D592" s="214">
        <v>5</v>
      </c>
      <c r="E592" s="214" t="s">
        <v>35</v>
      </c>
      <c r="F592" s="214" t="s">
        <v>248</v>
      </c>
      <c r="G592" s="214" t="s">
        <v>22</v>
      </c>
      <c r="H592" s="214" t="s">
        <v>147</v>
      </c>
      <c r="I592" s="214" t="s">
        <v>20</v>
      </c>
      <c r="J592" s="214">
        <v>110</v>
      </c>
      <c r="K592" s="214">
        <v>100</v>
      </c>
      <c r="L592" s="214">
        <v>2</v>
      </c>
      <c r="M592" s="214">
        <v>9.5</v>
      </c>
      <c r="N592" s="214">
        <v>100</v>
      </c>
      <c r="O592" s="214">
        <v>10</v>
      </c>
      <c r="P592" s="214">
        <v>6</v>
      </c>
      <c r="Q592" s="214">
        <v>79.3</v>
      </c>
      <c r="R592" s="214">
        <v>82.9</v>
      </c>
      <c r="S592" s="214">
        <v>83.9</v>
      </c>
      <c r="T592" s="214">
        <v>4.7</v>
      </c>
      <c r="U592" s="214">
        <v>80</v>
      </c>
      <c r="V592" s="214">
        <v>36500</v>
      </c>
      <c r="W592" s="214">
        <v>50400</v>
      </c>
      <c r="X592" s="214">
        <v>88300</v>
      </c>
    </row>
    <row r="593" spans="1:24" x14ac:dyDescent="0.25">
      <c r="A593" t="str">
        <f t="shared" si="10"/>
        <v>YAG5UKLevel 8FemaleMedicine and dentistryAll</v>
      </c>
      <c r="B593" s="214" t="s">
        <v>251</v>
      </c>
      <c r="C593" s="214" t="s">
        <v>184</v>
      </c>
      <c r="D593" s="214">
        <v>5</v>
      </c>
      <c r="E593" s="214" t="s">
        <v>35</v>
      </c>
      <c r="F593" s="214" t="s">
        <v>248</v>
      </c>
      <c r="G593" s="214" t="s">
        <v>21</v>
      </c>
      <c r="H593" s="214" t="s">
        <v>45</v>
      </c>
      <c r="I593" s="214" t="s">
        <v>20</v>
      </c>
      <c r="J593" s="214">
        <v>660</v>
      </c>
      <c r="K593" s="214">
        <v>620</v>
      </c>
      <c r="L593" s="214">
        <v>11.1</v>
      </c>
      <c r="M593" s="214">
        <v>5.9</v>
      </c>
      <c r="N593" s="214">
        <v>550</v>
      </c>
      <c r="O593" s="214">
        <v>9.1</v>
      </c>
      <c r="P593" s="214">
        <v>3.3</v>
      </c>
      <c r="Q593" s="214">
        <v>80.599999999999994</v>
      </c>
      <c r="R593" s="214">
        <v>87.5</v>
      </c>
      <c r="S593" s="214">
        <v>87.6</v>
      </c>
      <c r="T593" s="214">
        <v>7.1</v>
      </c>
      <c r="U593" s="214">
        <v>435</v>
      </c>
      <c r="V593" s="214">
        <v>32100</v>
      </c>
      <c r="W593" s="214">
        <v>43800</v>
      </c>
      <c r="X593" s="214">
        <v>69400</v>
      </c>
    </row>
    <row r="594" spans="1:24" x14ac:dyDescent="0.25">
      <c r="A594" t="str">
        <f t="shared" si="10"/>
        <v>YAG5UKLevel 8MaleMedicine and dentistryAll</v>
      </c>
      <c r="B594" s="214" t="s">
        <v>251</v>
      </c>
      <c r="C594" s="214" t="s">
        <v>184</v>
      </c>
      <c r="D594" s="214">
        <v>5</v>
      </c>
      <c r="E594" s="214" t="s">
        <v>35</v>
      </c>
      <c r="F594" s="214" t="s">
        <v>248</v>
      </c>
      <c r="G594" s="214" t="s">
        <v>22</v>
      </c>
      <c r="H594" s="214" t="s">
        <v>45</v>
      </c>
      <c r="I594" s="214" t="s">
        <v>20</v>
      </c>
      <c r="J594" s="214">
        <v>560</v>
      </c>
      <c r="K594" s="214">
        <v>530</v>
      </c>
      <c r="L594" s="214">
        <v>5.0999999999999996</v>
      </c>
      <c r="M594" s="214">
        <v>4.8</v>
      </c>
      <c r="N594" s="214">
        <v>505</v>
      </c>
      <c r="O594" s="214">
        <v>10</v>
      </c>
      <c r="P594" s="214">
        <v>2.4</v>
      </c>
      <c r="Q594" s="214">
        <v>82.1</v>
      </c>
      <c r="R594" s="214">
        <v>87.3</v>
      </c>
      <c r="S594" s="214">
        <v>87.7</v>
      </c>
      <c r="T594" s="214">
        <v>5.5</v>
      </c>
      <c r="U594" s="214">
        <v>405</v>
      </c>
      <c r="V594" s="214">
        <v>40500</v>
      </c>
      <c r="W594" s="214">
        <v>78500</v>
      </c>
      <c r="X594" s="214">
        <v>104400</v>
      </c>
    </row>
    <row r="595" spans="1:24" x14ac:dyDescent="0.25">
      <c r="A595" t="str">
        <f t="shared" si="10"/>
        <v>YAG5UKLevel 8FemaleNursing and midwiferyAll</v>
      </c>
      <c r="B595" s="214" t="s">
        <v>251</v>
      </c>
      <c r="C595" s="214" t="s">
        <v>184</v>
      </c>
      <c r="D595" s="214">
        <v>5</v>
      </c>
      <c r="E595" s="214" t="s">
        <v>35</v>
      </c>
      <c r="F595" s="214" t="s">
        <v>248</v>
      </c>
      <c r="G595" s="214" t="s">
        <v>21</v>
      </c>
      <c r="H595" s="214" t="s">
        <v>148</v>
      </c>
      <c r="I595" s="214" t="s">
        <v>20</v>
      </c>
      <c r="J595" s="214">
        <v>60</v>
      </c>
      <c r="K595" s="214">
        <v>60</v>
      </c>
      <c r="L595" s="214">
        <v>3.3</v>
      </c>
      <c r="M595" s="214">
        <v>1.6</v>
      </c>
      <c r="N595" s="214">
        <v>60</v>
      </c>
      <c r="O595" s="214">
        <v>7.6</v>
      </c>
      <c r="P595" s="214">
        <v>1.7</v>
      </c>
      <c r="Q595" s="214">
        <v>87.7</v>
      </c>
      <c r="R595" s="214">
        <v>90.6</v>
      </c>
      <c r="S595" s="214">
        <v>90.6</v>
      </c>
      <c r="T595" s="214">
        <v>3</v>
      </c>
      <c r="U595" s="214">
        <v>50</v>
      </c>
      <c r="V595" s="214">
        <v>29900</v>
      </c>
      <c r="W595" s="214">
        <v>44200</v>
      </c>
      <c r="X595" s="214">
        <v>54400</v>
      </c>
    </row>
    <row r="596" spans="1:24" x14ac:dyDescent="0.25">
      <c r="A596" t="str">
        <f t="shared" si="10"/>
        <v>YAG5UKLevel 8MaleNursing and midwiferyAll</v>
      </c>
      <c r="B596" s="214" t="s">
        <v>251</v>
      </c>
      <c r="C596" s="214" t="s">
        <v>184</v>
      </c>
      <c r="D596" s="214">
        <v>5</v>
      </c>
      <c r="E596" s="214" t="s">
        <v>35</v>
      </c>
      <c r="F596" s="214" t="s">
        <v>248</v>
      </c>
      <c r="G596" s="214" t="s">
        <v>22</v>
      </c>
      <c r="H596" s="214" t="s">
        <v>148</v>
      </c>
      <c r="I596" s="214" t="s">
        <v>20</v>
      </c>
      <c r="J596" s="214">
        <v>25</v>
      </c>
      <c r="K596" s="214">
        <v>25</v>
      </c>
      <c r="L596" s="214">
        <v>3</v>
      </c>
      <c r="M596" s="214">
        <v>0</v>
      </c>
      <c r="N596" s="214">
        <v>25</v>
      </c>
      <c r="O596" s="214">
        <v>20</v>
      </c>
      <c r="P596" s="214">
        <v>0</v>
      </c>
      <c r="Q596" s="214">
        <v>64.400000000000006</v>
      </c>
      <c r="R596" s="214">
        <v>71.5</v>
      </c>
      <c r="S596" s="214">
        <v>80</v>
      </c>
      <c r="T596" s="214">
        <v>15.6</v>
      </c>
      <c r="U596" s="214">
        <v>15</v>
      </c>
      <c r="V596" s="214">
        <v>44500</v>
      </c>
      <c r="W596" s="214">
        <v>49300</v>
      </c>
      <c r="X596" s="214">
        <v>63900</v>
      </c>
    </row>
    <row r="597" spans="1:24" x14ac:dyDescent="0.25">
      <c r="A597" t="str">
        <f t="shared" si="10"/>
        <v>YAG5UKLevel 8FemalePerforming artsAll</v>
      </c>
      <c r="B597" s="214" t="s">
        <v>251</v>
      </c>
      <c r="C597" s="214" t="s">
        <v>184</v>
      </c>
      <c r="D597" s="214">
        <v>5</v>
      </c>
      <c r="E597" s="214" t="s">
        <v>35</v>
      </c>
      <c r="F597" s="214" t="s">
        <v>248</v>
      </c>
      <c r="G597" s="214" t="s">
        <v>21</v>
      </c>
      <c r="H597" s="214" t="s">
        <v>149</v>
      </c>
      <c r="I597" s="214" t="s">
        <v>20</v>
      </c>
      <c r="J597" s="214">
        <v>60</v>
      </c>
      <c r="K597" s="214">
        <v>55</v>
      </c>
      <c r="L597" s="214">
        <v>7.1</v>
      </c>
      <c r="M597" s="214">
        <v>5</v>
      </c>
      <c r="N597" s="214">
        <v>55</v>
      </c>
      <c r="O597" s="214">
        <v>11.4</v>
      </c>
      <c r="P597" s="214">
        <v>3.8</v>
      </c>
      <c r="Q597" s="214">
        <v>82.9</v>
      </c>
      <c r="R597" s="214">
        <v>84.8</v>
      </c>
      <c r="S597" s="214">
        <v>84.8</v>
      </c>
      <c r="T597" s="214">
        <v>1.9</v>
      </c>
      <c r="U597" s="214">
        <v>40</v>
      </c>
      <c r="V597" s="214">
        <v>16100</v>
      </c>
      <c r="W597" s="214">
        <v>28800</v>
      </c>
      <c r="X597" s="214">
        <v>40200</v>
      </c>
    </row>
    <row r="598" spans="1:24" x14ac:dyDescent="0.25">
      <c r="A598" t="str">
        <f t="shared" si="10"/>
        <v>YAG5UKLevel 8MalePerforming artsAll</v>
      </c>
      <c r="B598" s="214" t="s">
        <v>251</v>
      </c>
      <c r="C598" s="214" t="s">
        <v>184</v>
      </c>
      <c r="D598" s="214">
        <v>5</v>
      </c>
      <c r="E598" s="214" t="s">
        <v>35</v>
      </c>
      <c r="F598" s="214" t="s">
        <v>248</v>
      </c>
      <c r="G598" s="214" t="s">
        <v>22</v>
      </c>
      <c r="H598" s="214" t="s">
        <v>149</v>
      </c>
      <c r="I598" s="214" t="s">
        <v>20</v>
      </c>
      <c r="J598" s="214">
        <v>100</v>
      </c>
      <c r="K598" s="214">
        <v>95</v>
      </c>
      <c r="L598" s="214">
        <v>3.1</v>
      </c>
      <c r="M598" s="214">
        <v>4</v>
      </c>
      <c r="N598" s="214">
        <v>95</v>
      </c>
      <c r="O598" s="214">
        <v>2.1</v>
      </c>
      <c r="P598" s="214">
        <v>2.1</v>
      </c>
      <c r="Q598" s="214">
        <v>92.6</v>
      </c>
      <c r="R598" s="214">
        <v>95.7</v>
      </c>
      <c r="S598" s="214">
        <v>95.7</v>
      </c>
      <c r="T598" s="214">
        <v>3.2</v>
      </c>
      <c r="U598" s="214">
        <v>75</v>
      </c>
      <c r="V598" s="214">
        <v>15600</v>
      </c>
      <c r="W598" s="214">
        <v>28100</v>
      </c>
      <c r="X598" s="214">
        <v>38300</v>
      </c>
    </row>
    <row r="599" spans="1:24" x14ac:dyDescent="0.25">
      <c r="A599" t="str">
        <f t="shared" si="10"/>
        <v>YAG5UKLevel 8FemalePharmacology, toxicology and pharmacyAll</v>
      </c>
      <c r="B599" s="214" t="s">
        <v>251</v>
      </c>
      <c r="C599" s="214" t="s">
        <v>184</v>
      </c>
      <c r="D599" s="214">
        <v>5</v>
      </c>
      <c r="E599" s="214" t="s">
        <v>35</v>
      </c>
      <c r="F599" s="214" t="s">
        <v>248</v>
      </c>
      <c r="G599" s="214" t="s">
        <v>21</v>
      </c>
      <c r="H599" s="214" t="s">
        <v>48</v>
      </c>
      <c r="I599" s="214" t="s">
        <v>20</v>
      </c>
      <c r="J599" s="214">
        <v>80</v>
      </c>
      <c r="K599" s="214">
        <v>75</v>
      </c>
      <c r="L599" s="214">
        <v>7</v>
      </c>
      <c r="M599" s="214">
        <v>4.2</v>
      </c>
      <c r="N599" s="214">
        <v>70</v>
      </c>
      <c r="O599" s="214">
        <v>17.3</v>
      </c>
      <c r="P599" s="214">
        <v>4.2</v>
      </c>
      <c r="Q599" s="214">
        <v>70.7</v>
      </c>
      <c r="R599" s="214">
        <v>77.099999999999994</v>
      </c>
      <c r="S599" s="214">
        <v>78.5</v>
      </c>
      <c r="T599" s="214">
        <v>7.7</v>
      </c>
      <c r="U599" s="214">
        <v>50</v>
      </c>
      <c r="V599" s="214">
        <v>22600</v>
      </c>
      <c r="W599" s="214">
        <v>32100</v>
      </c>
      <c r="X599" s="214">
        <v>42000</v>
      </c>
    </row>
    <row r="600" spans="1:24" x14ac:dyDescent="0.25">
      <c r="A600" t="str">
        <f t="shared" si="10"/>
        <v>YAG5UKLevel 8MalePharmacology, toxicology and pharmacyAll</v>
      </c>
      <c r="B600" s="214" t="s">
        <v>251</v>
      </c>
      <c r="C600" s="214" t="s">
        <v>184</v>
      </c>
      <c r="D600" s="214">
        <v>5</v>
      </c>
      <c r="E600" s="214" t="s">
        <v>35</v>
      </c>
      <c r="F600" s="214" t="s">
        <v>248</v>
      </c>
      <c r="G600" s="214" t="s">
        <v>22</v>
      </c>
      <c r="H600" s="214" t="s">
        <v>48</v>
      </c>
      <c r="I600" s="214" t="s">
        <v>20</v>
      </c>
      <c r="J600" s="214">
        <v>60</v>
      </c>
      <c r="K600" s="214">
        <v>60</v>
      </c>
      <c r="L600" s="214">
        <v>0</v>
      </c>
      <c r="M600" s="214">
        <v>3.3</v>
      </c>
      <c r="N600" s="214">
        <v>60</v>
      </c>
      <c r="O600" s="214">
        <v>6</v>
      </c>
      <c r="P600" s="214">
        <v>11.1</v>
      </c>
      <c r="Q600" s="214">
        <v>76.099999999999994</v>
      </c>
      <c r="R600" s="214">
        <v>82.9</v>
      </c>
      <c r="S600" s="214">
        <v>82.9</v>
      </c>
      <c r="T600" s="214">
        <v>6.8</v>
      </c>
      <c r="U600" s="214">
        <v>45</v>
      </c>
      <c r="V600" s="214">
        <v>33200</v>
      </c>
      <c r="W600" s="214">
        <v>38700</v>
      </c>
      <c r="X600" s="214">
        <v>50400</v>
      </c>
    </row>
    <row r="601" spans="1:24" x14ac:dyDescent="0.25">
      <c r="A601" t="str">
        <f t="shared" si="10"/>
        <v>YAG5UKLevel 8FemalePhilosophy and religious studiesAll</v>
      </c>
      <c r="B601" s="214" t="s">
        <v>251</v>
      </c>
      <c r="C601" s="214" t="s">
        <v>184</v>
      </c>
      <c r="D601" s="214">
        <v>5</v>
      </c>
      <c r="E601" s="214" t="s">
        <v>35</v>
      </c>
      <c r="F601" s="214" t="s">
        <v>248</v>
      </c>
      <c r="G601" s="214" t="s">
        <v>21</v>
      </c>
      <c r="H601" s="214" t="s">
        <v>97</v>
      </c>
      <c r="I601" s="214" t="s">
        <v>20</v>
      </c>
      <c r="J601" s="214">
        <v>70</v>
      </c>
      <c r="K601" s="214">
        <v>70</v>
      </c>
      <c r="L601" s="214">
        <v>0.7</v>
      </c>
      <c r="M601" s="214">
        <v>1.4</v>
      </c>
      <c r="N601" s="214">
        <v>70</v>
      </c>
      <c r="O601" s="214">
        <v>13.7</v>
      </c>
      <c r="P601" s="214">
        <v>5.8</v>
      </c>
      <c r="Q601" s="214">
        <v>66.2</v>
      </c>
      <c r="R601" s="214">
        <v>79.099999999999994</v>
      </c>
      <c r="S601" s="214">
        <v>80.599999999999994</v>
      </c>
      <c r="T601" s="214">
        <v>14.4</v>
      </c>
      <c r="U601" s="214">
        <v>45</v>
      </c>
      <c r="V601" s="214">
        <v>13900</v>
      </c>
      <c r="W601" s="214">
        <v>23700</v>
      </c>
      <c r="X601" s="214">
        <v>38000</v>
      </c>
    </row>
    <row r="602" spans="1:24" x14ac:dyDescent="0.25">
      <c r="A602" t="str">
        <f t="shared" si="10"/>
        <v>YAG5UKLevel 8MalePhilosophy and religious studiesAll</v>
      </c>
      <c r="B602" s="214" t="s">
        <v>251</v>
      </c>
      <c r="C602" s="214" t="s">
        <v>184</v>
      </c>
      <c r="D602" s="214">
        <v>5</v>
      </c>
      <c r="E602" s="214" t="s">
        <v>35</v>
      </c>
      <c r="F602" s="214" t="s">
        <v>248</v>
      </c>
      <c r="G602" s="214" t="s">
        <v>22</v>
      </c>
      <c r="H602" s="214" t="s">
        <v>97</v>
      </c>
      <c r="I602" s="214" t="s">
        <v>20</v>
      </c>
      <c r="J602" s="214">
        <v>130</v>
      </c>
      <c r="K602" s="214">
        <v>125</v>
      </c>
      <c r="L602" s="214">
        <v>6.7</v>
      </c>
      <c r="M602" s="214">
        <v>5.4</v>
      </c>
      <c r="N602" s="214">
        <v>115</v>
      </c>
      <c r="O602" s="214">
        <v>21.2</v>
      </c>
      <c r="P602" s="214">
        <v>2.6</v>
      </c>
      <c r="Q602" s="214">
        <v>69.3</v>
      </c>
      <c r="R602" s="214">
        <v>71.900000000000006</v>
      </c>
      <c r="S602" s="214">
        <v>76.2</v>
      </c>
      <c r="T602" s="214">
        <v>6.9</v>
      </c>
      <c r="U602" s="214">
        <v>60</v>
      </c>
      <c r="V602" s="214">
        <v>21500</v>
      </c>
      <c r="W602" s="214">
        <v>31400</v>
      </c>
      <c r="X602" s="214">
        <v>39600</v>
      </c>
    </row>
    <row r="603" spans="1:24" x14ac:dyDescent="0.25">
      <c r="A603" t="str">
        <f t="shared" si="10"/>
        <v>YAG5UKLevel 8FemalePhysics and astronomyAll</v>
      </c>
      <c r="B603" s="214" t="s">
        <v>251</v>
      </c>
      <c r="C603" s="214" t="s">
        <v>184</v>
      </c>
      <c r="D603" s="214">
        <v>5</v>
      </c>
      <c r="E603" s="214" t="s">
        <v>35</v>
      </c>
      <c r="F603" s="214" t="s">
        <v>248</v>
      </c>
      <c r="G603" s="214" t="s">
        <v>21</v>
      </c>
      <c r="H603" s="214" t="s">
        <v>61</v>
      </c>
      <c r="I603" s="214" t="s">
        <v>20</v>
      </c>
      <c r="J603" s="214">
        <v>85</v>
      </c>
      <c r="K603" s="214">
        <v>75</v>
      </c>
      <c r="L603" s="214">
        <v>2.9</v>
      </c>
      <c r="M603" s="214">
        <v>7.3</v>
      </c>
      <c r="N603" s="214">
        <v>75</v>
      </c>
      <c r="O603" s="214">
        <v>13</v>
      </c>
      <c r="P603" s="214">
        <v>2.7</v>
      </c>
      <c r="Q603" s="214">
        <v>77.599999999999994</v>
      </c>
      <c r="R603" s="214">
        <v>84.3</v>
      </c>
      <c r="S603" s="214">
        <v>84.3</v>
      </c>
      <c r="T603" s="214">
        <v>6.7</v>
      </c>
      <c r="U603" s="214">
        <v>55</v>
      </c>
      <c r="V603" s="214">
        <v>25900</v>
      </c>
      <c r="W603" s="214">
        <v>32800</v>
      </c>
      <c r="X603" s="214">
        <v>43100</v>
      </c>
    </row>
    <row r="604" spans="1:24" x14ac:dyDescent="0.25">
      <c r="A604" t="str">
        <f t="shared" si="10"/>
        <v>YAG5UKLevel 8MalePhysics and astronomyAll</v>
      </c>
      <c r="B604" s="214" t="s">
        <v>251</v>
      </c>
      <c r="C604" s="214" t="s">
        <v>184</v>
      </c>
      <c r="D604" s="214">
        <v>5</v>
      </c>
      <c r="E604" s="214" t="s">
        <v>35</v>
      </c>
      <c r="F604" s="214" t="s">
        <v>248</v>
      </c>
      <c r="G604" s="214" t="s">
        <v>22</v>
      </c>
      <c r="H604" s="214" t="s">
        <v>61</v>
      </c>
      <c r="I604" s="214" t="s">
        <v>20</v>
      </c>
      <c r="J604" s="214">
        <v>370</v>
      </c>
      <c r="K604" s="214">
        <v>345</v>
      </c>
      <c r="L604" s="214">
        <v>2.9</v>
      </c>
      <c r="M604" s="214">
        <v>6.2</v>
      </c>
      <c r="N604" s="214">
        <v>335</v>
      </c>
      <c r="O604" s="214">
        <v>14.9</v>
      </c>
      <c r="P604" s="214">
        <v>3.4</v>
      </c>
      <c r="Q604" s="214">
        <v>77.5</v>
      </c>
      <c r="R604" s="214">
        <v>80.599999999999994</v>
      </c>
      <c r="S604" s="214">
        <v>81.7</v>
      </c>
      <c r="T604" s="214">
        <v>4.2</v>
      </c>
      <c r="U604" s="214">
        <v>250</v>
      </c>
      <c r="V604" s="214">
        <v>34300</v>
      </c>
      <c r="W604" s="214">
        <v>41200</v>
      </c>
      <c r="X604" s="214">
        <v>51500</v>
      </c>
    </row>
    <row r="605" spans="1:24" x14ac:dyDescent="0.25">
      <c r="A605" t="str">
        <f t="shared" si="10"/>
        <v>YAG5UKLevel 8FemalePoliticsAll</v>
      </c>
      <c r="B605" s="214" t="s">
        <v>251</v>
      </c>
      <c r="C605" s="214" t="s">
        <v>184</v>
      </c>
      <c r="D605" s="214">
        <v>5</v>
      </c>
      <c r="E605" s="214" t="s">
        <v>35</v>
      </c>
      <c r="F605" s="214" t="s">
        <v>248</v>
      </c>
      <c r="G605" s="214" t="s">
        <v>21</v>
      </c>
      <c r="H605" s="214" t="s">
        <v>81</v>
      </c>
      <c r="I605" s="214" t="s">
        <v>20</v>
      </c>
      <c r="J605" s="214">
        <v>50</v>
      </c>
      <c r="K605" s="214">
        <v>50</v>
      </c>
      <c r="L605" s="214">
        <v>15.7</v>
      </c>
      <c r="M605" s="214">
        <v>0</v>
      </c>
      <c r="N605" s="214">
        <v>45</v>
      </c>
      <c r="O605" s="214">
        <v>12.4</v>
      </c>
      <c r="P605" s="214">
        <v>2.2999999999999998</v>
      </c>
      <c r="Q605" s="214">
        <v>78.2</v>
      </c>
      <c r="R605" s="214">
        <v>85.2</v>
      </c>
      <c r="S605" s="214">
        <v>85.2</v>
      </c>
      <c r="T605" s="214">
        <v>7</v>
      </c>
      <c r="U605" s="214">
        <v>30</v>
      </c>
      <c r="V605" s="214">
        <v>25900</v>
      </c>
      <c r="W605" s="214">
        <v>36000</v>
      </c>
      <c r="X605" s="214">
        <v>42100</v>
      </c>
    </row>
    <row r="606" spans="1:24" x14ac:dyDescent="0.25">
      <c r="A606" t="str">
        <f t="shared" si="10"/>
        <v>YAG5UKLevel 8MalePoliticsAll</v>
      </c>
      <c r="B606" s="214" t="s">
        <v>251</v>
      </c>
      <c r="C606" s="214" t="s">
        <v>184</v>
      </c>
      <c r="D606" s="214">
        <v>5</v>
      </c>
      <c r="E606" s="214" t="s">
        <v>35</v>
      </c>
      <c r="F606" s="214" t="s">
        <v>248</v>
      </c>
      <c r="G606" s="214" t="s">
        <v>22</v>
      </c>
      <c r="H606" s="214" t="s">
        <v>81</v>
      </c>
      <c r="I606" s="214" t="s">
        <v>20</v>
      </c>
      <c r="J606" s="214">
        <v>85</v>
      </c>
      <c r="K606" s="214">
        <v>85</v>
      </c>
      <c r="L606" s="214">
        <v>2.8</v>
      </c>
      <c r="M606" s="214">
        <v>1.2</v>
      </c>
      <c r="N606" s="214">
        <v>80</v>
      </c>
      <c r="O606" s="214">
        <v>20.399999999999999</v>
      </c>
      <c r="P606" s="214">
        <v>3.7</v>
      </c>
      <c r="Q606" s="214">
        <v>71</v>
      </c>
      <c r="R606" s="214">
        <v>74.7</v>
      </c>
      <c r="S606" s="214">
        <v>75.900000000000006</v>
      </c>
      <c r="T606" s="214">
        <v>4.9000000000000004</v>
      </c>
      <c r="U606" s="214">
        <v>55</v>
      </c>
      <c r="V606" s="214">
        <v>21800</v>
      </c>
      <c r="W606" s="214">
        <v>36500</v>
      </c>
      <c r="X606" s="214">
        <v>43800</v>
      </c>
    </row>
    <row r="607" spans="1:24" x14ac:dyDescent="0.25">
      <c r="A607" t="str">
        <f t="shared" si="10"/>
        <v>YAG5UKLevel 8FemalePsychologyAll</v>
      </c>
      <c r="B607" s="214" t="s">
        <v>251</v>
      </c>
      <c r="C607" s="214" t="s">
        <v>184</v>
      </c>
      <c r="D607" s="214">
        <v>5</v>
      </c>
      <c r="E607" s="214" t="s">
        <v>35</v>
      </c>
      <c r="F607" s="214" t="s">
        <v>248</v>
      </c>
      <c r="G607" s="214" t="s">
        <v>21</v>
      </c>
      <c r="H607" s="214" t="s">
        <v>55</v>
      </c>
      <c r="I607" s="214" t="s">
        <v>20</v>
      </c>
      <c r="J607" s="214">
        <v>835</v>
      </c>
      <c r="K607" s="214">
        <v>810</v>
      </c>
      <c r="L607" s="214">
        <v>6.4</v>
      </c>
      <c r="M607" s="214">
        <v>3</v>
      </c>
      <c r="N607" s="214">
        <v>760</v>
      </c>
      <c r="O607" s="214">
        <v>5.3</v>
      </c>
      <c r="P607" s="214">
        <v>2</v>
      </c>
      <c r="Q607" s="214">
        <v>84.8</v>
      </c>
      <c r="R607" s="214">
        <v>92.3</v>
      </c>
      <c r="S607" s="214">
        <v>92.7</v>
      </c>
      <c r="T607" s="214">
        <v>7.9</v>
      </c>
      <c r="U607" s="214">
        <v>620</v>
      </c>
      <c r="V607" s="214">
        <v>21200</v>
      </c>
      <c r="W607" s="214">
        <v>32800</v>
      </c>
      <c r="X607" s="214">
        <v>42700</v>
      </c>
    </row>
    <row r="608" spans="1:24" x14ac:dyDescent="0.25">
      <c r="A608" t="str">
        <f t="shared" si="10"/>
        <v>YAG5UKLevel 8MalePsychologyAll</v>
      </c>
      <c r="B608" s="214" t="s">
        <v>251</v>
      </c>
      <c r="C608" s="214" t="s">
        <v>184</v>
      </c>
      <c r="D608" s="214">
        <v>5</v>
      </c>
      <c r="E608" s="214" t="s">
        <v>35</v>
      </c>
      <c r="F608" s="214" t="s">
        <v>248</v>
      </c>
      <c r="G608" s="214" t="s">
        <v>22</v>
      </c>
      <c r="H608" s="214" t="s">
        <v>55</v>
      </c>
      <c r="I608" s="214" t="s">
        <v>20</v>
      </c>
      <c r="J608" s="214">
        <v>180</v>
      </c>
      <c r="K608" s="214">
        <v>170</v>
      </c>
      <c r="L608" s="214">
        <v>6.4</v>
      </c>
      <c r="M608" s="214">
        <v>4.3</v>
      </c>
      <c r="N608" s="214">
        <v>160</v>
      </c>
      <c r="O608" s="214">
        <v>8.6999999999999993</v>
      </c>
      <c r="P608" s="214">
        <v>3.4</v>
      </c>
      <c r="Q608" s="214">
        <v>82.2</v>
      </c>
      <c r="R608" s="214">
        <v>87.2</v>
      </c>
      <c r="S608" s="214">
        <v>87.8</v>
      </c>
      <c r="T608" s="214">
        <v>5.6</v>
      </c>
      <c r="U608" s="214">
        <v>125</v>
      </c>
      <c r="V608" s="214">
        <v>35400</v>
      </c>
      <c r="W608" s="214">
        <v>42000</v>
      </c>
      <c r="X608" s="214">
        <v>47100</v>
      </c>
    </row>
    <row r="609" spans="1:24" x14ac:dyDescent="0.25">
      <c r="A609" t="str">
        <f t="shared" si="10"/>
        <v>YAG5UKLevel 8FemaleSociology, social policy and anthropologyAll</v>
      </c>
      <c r="B609" s="214" t="s">
        <v>251</v>
      </c>
      <c r="C609" s="214" t="s">
        <v>184</v>
      </c>
      <c r="D609" s="214">
        <v>5</v>
      </c>
      <c r="E609" s="214" t="s">
        <v>35</v>
      </c>
      <c r="F609" s="214" t="s">
        <v>248</v>
      </c>
      <c r="G609" s="214" t="s">
        <v>21</v>
      </c>
      <c r="H609" s="214" t="s">
        <v>77</v>
      </c>
      <c r="I609" s="214" t="s">
        <v>20</v>
      </c>
      <c r="J609" s="214">
        <v>195</v>
      </c>
      <c r="K609" s="214">
        <v>185</v>
      </c>
      <c r="L609" s="214">
        <v>6.3</v>
      </c>
      <c r="M609" s="214">
        <v>5.5</v>
      </c>
      <c r="N609" s="214">
        <v>175</v>
      </c>
      <c r="O609" s="214">
        <v>14.7</v>
      </c>
      <c r="P609" s="214">
        <v>2.9</v>
      </c>
      <c r="Q609" s="214">
        <v>77</v>
      </c>
      <c r="R609" s="214">
        <v>81.3</v>
      </c>
      <c r="S609" s="214">
        <v>82.5</v>
      </c>
      <c r="T609" s="214">
        <v>5.5</v>
      </c>
      <c r="U609" s="214">
        <v>125</v>
      </c>
      <c r="V609" s="214">
        <v>24100</v>
      </c>
      <c r="W609" s="214">
        <v>33900</v>
      </c>
      <c r="X609" s="214">
        <v>43800</v>
      </c>
    </row>
    <row r="610" spans="1:24" x14ac:dyDescent="0.25">
      <c r="A610" t="str">
        <f t="shared" si="10"/>
        <v>YAG5UKLevel 8MaleSociology, social policy and anthropologyAll</v>
      </c>
      <c r="B610" s="214" t="s">
        <v>251</v>
      </c>
      <c r="C610" s="214" t="s">
        <v>184</v>
      </c>
      <c r="D610" s="214">
        <v>5</v>
      </c>
      <c r="E610" s="214" t="s">
        <v>35</v>
      </c>
      <c r="F610" s="214" t="s">
        <v>248</v>
      </c>
      <c r="G610" s="214" t="s">
        <v>22</v>
      </c>
      <c r="H610" s="214" t="s">
        <v>77</v>
      </c>
      <c r="I610" s="214" t="s">
        <v>20</v>
      </c>
      <c r="J610" s="214">
        <v>165</v>
      </c>
      <c r="K610" s="214">
        <v>150</v>
      </c>
      <c r="L610" s="214">
        <v>5.9</v>
      </c>
      <c r="M610" s="214">
        <v>6.7</v>
      </c>
      <c r="N610" s="214">
        <v>145</v>
      </c>
      <c r="O610" s="214">
        <v>11.5</v>
      </c>
      <c r="P610" s="214">
        <v>2.1</v>
      </c>
      <c r="Q610" s="214">
        <v>82.2</v>
      </c>
      <c r="R610" s="214">
        <v>86.4</v>
      </c>
      <c r="S610" s="214">
        <v>86.4</v>
      </c>
      <c r="T610" s="214">
        <v>4.2</v>
      </c>
      <c r="U610" s="214">
        <v>110</v>
      </c>
      <c r="V610" s="214">
        <v>30700</v>
      </c>
      <c r="W610" s="214">
        <v>39100</v>
      </c>
      <c r="X610" s="214">
        <v>47400</v>
      </c>
    </row>
    <row r="611" spans="1:24" x14ac:dyDescent="0.25">
      <c r="A611" t="str">
        <f t="shared" si="10"/>
        <v>YAG5UKLevel 8FemaleSport and exercise sciencesAll</v>
      </c>
      <c r="B611" s="214" t="s">
        <v>251</v>
      </c>
      <c r="C611" s="214" t="s">
        <v>184</v>
      </c>
      <c r="D611" s="214">
        <v>5</v>
      </c>
      <c r="E611" s="214" t="s">
        <v>35</v>
      </c>
      <c r="F611" s="214" t="s">
        <v>248</v>
      </c>
      <c r="G611" s="214" t="s">
        <v>21</v>
      </c>
      <c r="H611" s="214" t="s">
        <v>53</v>
      </c>
      <c r="I611" s="214" t="s">
        <v>20</v>
      </c>
      <c r="J611" s="214">
        <v>40</v>
      </c>
      <c r="K611" s="214">
        <v>40</v>
      </c>
      <c r="L611" s="214">
        <v>0</v>
      </c>
      <c r="M611" s="214">
        <v>0</v>
      </c>
      <c r="N611" s="214">
        <v>40</v>
      </c>
      <c r="O611" s="214">
        <v>7.4</v>
      </c>
      <c r="P611" s="214">
        <v>0</v>
      </c>
      <c r="Q611" s="214">
        <v>82.8</v>
      </c>
      <c r="R611" s="214">
        <v>90.2</v>
      </c>
      <c r="S611" s="214">
        <v>92.6</v>
      </c>
      <c r="T611" s="214">
        <v>9.8000000000000007</v>
      </c>
      <c r="U611" s="214">
        <v>35</v>
      </c>
      <c r="V611" s="214">
        <v>30300</v>
      </c>
      <c r="W611" s="214">
        <v>36500</v>
      </c>
      <c r="X611" s="214">
        <v>39100</v>
      </c>
    </row>
    <row r="612" spans="1:24" x14ac:dyDescent="0.25">
      <c r="A612" t="str">
        <f t="shared" si="10"/>
        <v>YAG5UKLevel 8MaleSport and exercise sciencesAll</v>
      </c>
      <c r="B612" s="214" t="s">
        <v>251</v>
      </c>
      <c r="C612" s="214" t="s">
        <v>184</v>
      </c>
      <c r="D612" s="214">
        <v>5</v>
      </c>
      <c r="E612" s="214" t="s">
        <v>35</v>
      </c>
      <c r="F612" s="214" t="s">
        <v>248</v>
      </c>
      <c r="G612" s="214" t="s">
        <v>22</v>
      </c>
      <c r="H612" s="214" t="s">
        <v>53</v>
      </c>
      <c r="I612" s="214" t="s">
        <v>20</v>
      </c>
      <c r="J612" s="214">
        <v>55</v>
      </c>
      <c r="K612" s="214">
        <v>55</v>
      </c>
      <c r="L612" s="214">
        <v>5.4</v>
      </c>
      <c r="M612" s="214">
        <v>3.5</v>
      </c>
      <c r="N612" s="214">
        <v>50</v>
      </c>
      <c r="O612" s="214">
        <v>11.5</v>
      </c>
      <c r="P612" s="214">
        <v>0</v>
      </c>
      <c r="Q612" s="214">
        <v>77.099999999999994</v>
      </c>
      <c r="R612" s="214">
        <v>88.5</v>
      </c>
      <c r="S612" s="214">
        <v>88.5</v>
      </c>
      <c r="T612" s="214">
        <v>11.5</v>
      </c>
      <c r="U612" s="214">
        <v>40</v>
      </c>
      <c r="V612" s="214">
        <v>37900</v>
      </c>
      <c r="W612" s="214">
        <v>41200</v>
      </c>
      <c r="X612" s="214">
        <v>48900</v>
      </c>
    </row>
    <row r="613" spans="1:24" x14ac:dyDescent="0.25">
      <c r="A613" t="str">
        <f t="shared" si="10"/>
        <v>YAG5UKLevel 8FemaleVeterinary sciencesAll</v>
      </c>
      <c r="B613" s="214" t="s">
        <v>251</v>
      </c>
      <c r="C613" s="214" t="s">
        <v>184</v>
      </c>
      <c r="D613" s="214">
        <v>5</v>
      </c>
      <c r="E613" s="214" t="s">
        <v>35</v>
      </c>
      <c r="F613" s="214" t="s">
        <v>248</v>
      </c>
      <c r="G613" s="214" t="s">
        <v>21</v>
      </c>
      <c r="H613" s="214" t="s">
        <v>57</v>
      </c>
      <c r="I613" s="214" t="s">
        <v>20</v>
      </c>
      <c r="J613" s="214">
        <v>25</v>
      </c>
      <c r="K613" s="214">
        <v>25</v>
      </c>
      <c r="L613" s="214">
        <v>8</v>
      </c>
      <c r="M613" s="214">
        <v>7.4</v>
      </c>
      <c r="N613" s="214">
        <v>25</v>
      </c>
      <c r="O613" s="214">
        <v>0</v>
      </c>
      <c r="P613" s="214">
        <v>4.3</v>
      </c>
      <c r="Q613" s="214">
        <v>87</v>
      </c>
      <c r="R613" s="214">
        <v>95.7</v>
      </c>
      <c r="S613" s="214">
        <v>95.7</v>
      </c>
      <c r="T613" s="214">
        <v>8.6999999999999993</v>
      </c>
      <c r="U613" s="214">
        <v>20</v>
      </c>
      <c r="V613" s="214">
        <v>32500</v>
      </c>
      <c r="W613" s="214">
        <v>37600</v>
      </c>
      <c r="X613" s="214">
        <v>47400</v>
      </c>
    </row>
    <row r="614" spans="1:24" x14ac:dyDescent="0.25">
      <c r="A614" t="str">
        <f t="shared" si="10"/>
        <v>YAG5UKLevel 8MaleVeterinary sciencesAll</v>
      </c>
      <c r="B614" s="214" t="s">
        <v>251</v>
      </c>
      <c r="C614" s="214" t="s">
        <v>184</v>
      </c>
      <c r="D614" s="214">
        <v>5</v>
      </c>
      <c r="E614" s="214" t="s">
        <v>35</v>
      </c>
      <c r="F614" s="214" t="s">
        <v>248</v>
      </c>
      <c r="G614" s="214" t="s">
        <v>22</v>
      </c>
      <c r="H614" s="214" t="s">
        <v>57</v>
      </c>
      <c r="I614" s="214" t="s">
        <v>20</v>
      </c>
      <c r="J614" s="214">
        <v>15</v>
      </c>
      <c r="K614" s="214">
        <v>15</v>
      </c>
      <c r="L614" s="214">
        <v>0</v>
      </c>
      <c r="M614" s="214">
        <v>0</v>
      </c>
      <c r="N614" s="214">
        <v>15</v>
      </c>
      <c r="O614" s="214">
        <v>26.7</v>
      </c>
      <c r="P614" s="214">
        <v>0</v>
      </c>
      <c r="Q614" s="214">
        <v>60</v>
      </c>
      <c r="R614" s="214">
        <v>66.7</v>
      </c>
      <c r="S614" s="214">
        <v>73.3</v>
      </c>
      <c r="T614" s="214">
        <v>13.3</v>
      </c>
      <c r="U614" s="214" t="s">
        <v>140</v>
      </c>
      <c r="V614" s="214" t="s">
        <v>140</v>
      </c>
      <c r="W614" s="214" t="s">
        <v>140</v>
      </c>
      <c r="X614" s="214" t="s">
        <v>140</v>
      </c>
    </row>
    <row r="615" spans="1:24" x14ac:dyDescent="0.25">
      <c r="A615" t="str">
        <f t="shared" si="10"/>
        <v>YAG3UKLevel 7FemaleAgriculture, food and related studiesAll</v>
      </c>
      <c r="B615" s="214" t="s">
        <v>251</v>
      </c>
      <c r="C615" s="214" t="s">
        <v>37</v>
      </c>
      <c r="D615" s="214">
        <v>3</v>
      </c>
      <c r="E615" s="214" t="s">
        <v>35</v>
      </c>
      <c r="F615" s="214" t="s">
        <v>253</v>
      </c>
      <c r="G615" s="214" t="s">
        <v>21</v>
      </c>
      <c r="H615" s="214" t="s">
        <v>59</v>
      </c>
      <c r="I615" s="214" t="s">
        <v>20</v>
      </c>
      <c r="J615" s="214">
        <v>250</v>
      </c>
      <c r="K615" s="214">
        <v>245</v>
      </c>
      <c r="L615" s="214">
        <v>4.3</v>
      </c>
      <c r="M615" s="214">
        <v>3.2</v>
      </c>
      <c r="N615" s="214">
        <v>230</v>
      </c>
      <c r="O615" s="214">
        <v>6.2</v>
      </c>
      <c r="P615" s="214">
        <v>6.5</v>
      </c>
      <c r="Q615" s="214">
        <v>73.400000000000006</v>
      </c>
      <c r="R615" s="214">
        <v>86.3</v>
      </c>
      <c r="S615" s="214">
        <v>87.4</v>
      </c>
      <c r="T615" s="214">
        <v>14</v>
      </c>
      <c r="U615" s="214">
        <v>160</v>
      </c>
      <c r="V615" s="214">
        <v>16500</v>
      </c>
      <c r="W615" s="214">
        <v>25900</v>
      </c>
      <c r="X615" s="214">
        <v>33600</v>
      </c>
    </row>
    <row r="616" spans="1:24" x14ac:dyDescent="0.25">
      <c r="A616" t="str">
        <f t="shared" si="10"/>
        <v>YAG3UKLevel 7MaleAgriculture, food and related studiesAll</v>
      </c>
      <c r="B616" s="214" t="s">
        <v>251</v>
      </c>
      <c r="C616" s="214" t="s">
        <v>37</v>
      </c>
      <c r="D616" s="214">
        <v>3</v>
      </c>
      <c r="E616" s="214" t="s">
        <v>35</v>
      </c>
      <c r="F616" s="214" t="s">
        <v>253</v>
      </c>
      <c r="G616" s="214" t="s">
        <v>22</v>
      </c>
      <c r="H616" s="214" t="s">
        <v>59</v>
      </c>
      <c r="I616" s="214" t="s">
        <v>20</v>
      </c>
      <c r="J616" s="214">
        <v>205</v>
      </c>
      <c r="K616" s="214">
        <v>200</v>
      </c>
      <c r="L616" s="214">
        <v>1.5</v>
      </c>
      <c r="M616" s="214">
        <v>3.4</v>
      </c>
      <c r="N616" s="214">
        <v>195</v>
      </c>
      <c r="O616" s="214">
        <v>10.7</v>
      </c>
      <c r="P616" s="214">
        <v>5.0999999999999996</v>
      </c>
      <c r="Q616" s="214">
        <v>73.2</v>
      </c>
      <c r="R616" s="214">
        <v>79.599999999999994</v>
      </c>
      <c r="S616" s="214">
        <v>84.2</v>
      </c>
      <c r="T616" s="214">
        <v>11</v>
      </c>
      <c r="U616" s="214">
        <v>135</v>
      </c>
      <c r="V616" s="214">
        <v>19300</v>
      </c>
      <c r="W616" s="214">
        <v>31000</v>
      </c>
      <c r="X616" s="214">
        <v>40500</v>
      </c>
    </row>
    <row r="617" spans="1:24" x14ac:dyDescent="0.25">
      <c r="A617" t="str">
        <f t="shared" si="10"/>
        <v>YAG3UKLevel 7FemaleAllied healthAll</v>
      </c>
      <c r="B617" s="214" t="s">
        <v>251</v>
      </c>
      <c r="C617" s="214" t="s">
        <v>37</v>
      </c>
      <c r="D617" s="214">
        <v>3</v>
      </c>
      <c r="E617" s="214" t="s">
        <v>35</v>
      </c>
      <c r="F617" s="214" t="s">
        <v>253</v>
      </c>
      <c r="G617" s="214" t="s">
        <v>21</v>
      </c>
      <c r="H617" s="214" t="s">
        <v>142</v>
      </c>
      <c r="I617" s="214" t="s">
        <v>20</v>
      </c>
      <c r="J617" s="214">
        <v>4255</v>
      </c>
      <c r="K617" s="214">
        <v>4200</v>
      </c>
      <c r="L617" s="214">
        <v>3.5</v>
      </c>
      <c r="M617" s="214">
        <v>1.3</v>
      </c>
      <c r="N617" s="214">
        <v>4055</v>
      </c>
      <c r="O617" s="214">
        <v>5.9</v>
      </c>
      <c r="P617" s="214">
        <v>3.2</v>
      </c>
      <c r="Q617" s="214">
        <v>74.7</v>
      </c>
      <c r="R617" s="214">
        <v>88.5</v>
      </c>
      <c r="S617" s="214">
        <v>90.9</v>
      </c>
      <c r="T617" s="214">
        <v>16.2</v>
      </c>
      <c r="U617" s="214">
        <v>2885</v>
      </c>
      <c r="V617" s="214">
        <v>20400</v>
      </c>
      <c r="W617" s="214">
        <v>29200</v>
      </c>
      <c r="X617" s="214">
        <v>39100</v>
      </c>
    </row>
    <row r="618" spans="1:24" x14ac:dyDescent="0.25">
      <c r="A618" t="str">
        <f t="shared" si="10"/>
        <v>YAG3UKLevel 7MaleAllied healthAll</v>
      </c>
      <c r="B618" s="214" t="s">
        <v>251</v>
      </c>
      <c r="C618" s="214" t="s">
        <v>37</v>
      </c>
      <c r="D618" s="214">
        <v>3</v>
      </c>
      <c r="E618" s="214" t="s">
        <v>35</v>
      </c>
      <c r="F618" s="214" t="s">
        <v>253</v>
      </c>
      <c r="G618" s="214" t="s">
        <v>22</v>
      </c>
      <c r="H618" s="214" t="s">
        <v>142</v>
      </c>
      <c r="I618" s="214" t="s">
        <v>20</v>
      </c>
      <c r="J618" s="214">
        <v>1435</v>
      </c>
      <c r="K618" s="214">
        <v>1410</v>
      </c>
      <c r="L618" s="214">
        <v>2.6</v>
      </c>
      <c r="M618" s="214">
        <v>1.7</v>
      </c>
      <c r="N618" s="214">
        <v>1375</v>
      </c>
      <c r="O618" s="214">
        <v>4.9000000000000004</v>
      </c>
      <c r="P618" s="214">
        <v>3.1</v>
      </c>
      <c r="Q618" s="214">
        <v>71.2</v>
      </c>
      <c r="R618" s="214">
        <v>89.2</v>
      </c>
      <c r="S618" s="214">
        <v>92.1</v>
      </c>
      <c r="T618" s="214">
        <v>20.8</v>
      </c>
      <c r="U618" s="214">
        <v>930</v>
      </c>
      <c r="V618" s="214">
        <v>27400</v>
      </c>
      <c r="W618" s="214">
        <v>38000</v>
      </c>
      <c r="X618" s="214">
        <v>53700</v>
      </c>
    </row>
    <row r="619" spans="1:24" x14ac:dyDescent="0.25">
      <c r="A619" t="str">
        <f t="shared" si="10"/>
        <v>YAG3UKLevel 7FemaleArchitecture, building and planningAll</v>
      </c>
      <c r="B619" s="214" t="s">
        <v>251</v>
      </c>
      <c r="C619" s="214" t="s">
        <v>37</v>
      </c>
      <c r="D619" s="214">
        <v>3</v>
      </c>
      <c r="E619" s="214" t="s">
        <v>35</v>
      </c>
      <c r="F619" s="214" t="s">
        <v>253</v>
      </c>
      <c r="G619" s="214" t="s">
        <v>21</v>
      </c>
      <c r="H619" s="214" t="s">
        <v>74</v>
      </c>
      <c r="I619" s="214" t="s">
        <v>20</v>
      </c>
      <c r="J619" s="214">
        <v>1210</v>
      </c>
      <c r="K619" s="214">
        <v>1175</v>
      </c>
      <c r="L619" s="214">
        <v>3.8</v>
      </c>
      <c r="M619" s="214">
        <v>2.7</v>
      </c>
      <c r="N619" s="214">
        <v>1130</v>
      </c>
      <c r="O619" s="214">
        <v>7.3</v>
      </c>
      <c r="P619" s="214">
        <v>5.0999999999999996</v>
      </c>
      <c r="Q619" s="214">
        <v>77.400000000000006</v>
      </c>
      <c r="R619" s="214">
        <v>85.9</v>
      </c>
      <c r="S619" s="214">
        <v>87.7</v>
      </c>
      <c r="T619" s="214">
        <v>10.3</v>
      </c>
      <c r="U619" s="214">
        <v>850</v>
      </c>
      <c r="V619" s="214">
        <v>27000</v>
      </c>
      <c r="W619" s="214">
        <v>33600</v>
      </c>
      <c r="X619" s="214">
        <v>41600</v>
      </c>
    </row>
    <row r="620" spans="1:24" x14ac:dyDescent="0.25">
      <c r="A620" t="str">
        <f t="shared" si="10"/>
        <v>YAG3UKLevel 7MaleArchitecture, building and planningAll</v>
      </c>
      <c r="B620" s="214" t="s">
        <v>251</v>
      </c>
      <c r="C620" s="214" t="s">
        <v>37</v>
      </c>
      <c r="D620" s="214">
        <v>3</v>
      </c>
      <c r="E620" s="214" t="s">
        <v>35</v>
      </c>
      <c r="F620" s="214" t="s">
        <v>253</v>
      </c>
      <c r="G620" s="214" t="s">
        <v>22</v>
      </c>
      <c r="H620" s="214" t="s">
        <v>74</v>
      </c>
      <c r="I620" s="214" t="s">
        <v>20</v>
      </c>
      <c r="J620" s="214">
        <v>1975</v>
      </c>
      <c r="K620" s="214">
        <v>1930</v>
      </c>
      <c r="L620" s="214">
        <v>2.8</v>
      </c>
      <c r="M620" s="214">
        <v>2.4</v>
      </c>
      <c r="N620" s="214">
        <v>1875</v>
      </c>
      <c r="O620" s="214">
        <v>7.9</v>
      </c>
      <c r="P620" s="214">
        <v>4.4000000000000004</v>
      </c>
      <c r="Q620" s="214">
        <v>77.099999999999994</v>
      </c>
      <c r="R620" s="214">
        <v>85.8</v>
      </c>
      <c r="S620" s="214">
        <v>87.7</v>
      </c>
      <c r="T620" s="214">
        <v>10.6</v>
      </c>
      <c r="U620" s="214">
        <v>1395</v>
      </c>
      <c r="V620" s="214">
        <v>29600</v>
      </c>
      <c r="W620" s="214">
        <v>36500</v>
      </c>
      <c r="X620" s="214">
        <v>46400</v>
      </c>
    </row>
    <row r="621" spans="1:24" x14ac:dyDescent="0.25">
      <c r="A621" t="str">
        <f t="shared" si="10"/>
        <v>YAG3UKLevel 7FemaleBiosciencesAll</v>
      </c>
      <c r="B621" s="214" t="s">
        <v>251</v>
      </c>
      <c r="C621" s="214" t="s">
        <v>37</v>
      </c>
      <c r="D621" s="214">
        <v>3</v>
      </c>
      <c r="E621" s="214" t="s">
        <v>35</v>
      </c>
      <c r="F621" s="214" t="s">
        <v>253</v>
      </c>
      <c r="G621" s="214" t="s">
        <v>21</v>
      </c>
      <c r="H621" s="214" t="s">
        <v>51</v>
      </c>
      <c r="I621" s="214" t="s">
        <v>20</v>
      </c>
      <c r="J621" s="214">
        <v>825</v>
      </c>
      <c r="K621" s="214">
        <v>815</v>
      </c>
      <c r="L621" s="214">
        <v>3</v>
      </c>
      <c r="M621" s="214">
        <v>1.2</v>
      </c>
      <c r="N621" s="214">
        <v>790</v>
      </c>
      <c r="O621" s="214">
        <v>6.6</v>
      </c>
      <c r="P621" s="214">
        <v>3.8</v>
      </c>
      <c r="Q621" s="214">
        <v>55.6</v>
      </c>
      <c r="R621" s="214">
        <v>77.599999999999994</v>
      </c>
      <c r="S621" s="214">
        <v>89.6</v>
      </c>
      <c r="T621" s="214">
        <v>34</v>
      </c>
      <c r="U621" s="214">
        <v>425</v>
      </c>
      <c r="V621" s="214">
        <v>21900</v>
      </c>
      <c r="W621" s="214">
        <v>27700</v>
      </c>
      <c r="X621" s="214">
        <v>33600</v>
      </c>
    </row>
    <row r="622" spans="1:24" x14ac:dyDescent="0.25">
      <c r="A622" t="str">
        <f t="shared" si="10"/>
        <v>YAG3UKLevel 7MaleBiosciencesAll</v>
      </c>
      <c r="B622" s="214" t="s">
        <v>251</v>
      </c>
      <c r="C622" s="214" t="s">
        <v>37</v>
      </c>
      <c r="D622" s="214">
        <v>3</v>
      </c>
      <c r="E622" s="214" t="s">
        <v>35</v>
      </c>
      <c r="F622" s="214" t="s">
        <v>253</v>
      </c>
      <c r="G622" s="214" t="s">
        <v>22</v>
      </c>
      <c r="H622" s="214" t="s">
        <v>51</v>
      </c>
      <c r="I622" s="214" t="s">
        <v>20</v>
      </c>
      <c r="J622" s="214">
        <v>645</v>
      </c>
      <c r="K622" s="214">
        <v>630</v>
      </c>
      <c r="L622" s="214">
        <v>1.4</v>
      </c>
      <c r="M622" s="214">
        <v>2.2000000000000002</v>
      </c>
      <c r="N622" s="214">
        <v>620</v>
      </c>
      <c r="O622" s="214">
        <v>8</v>
      </c>
      <c r="P622" s="214">
        <v>4.3</v>
      </c>
      <c r="Q622" s="214">
        <v>50.3</v>
      </c>
      <c r="R622" s="214">
        <v>72</v>
      </c>
      <c r="S622" s="214">
        <v>87.7</v>
      </c>
      <c r="T622" s="214">
        <v>37.4</v>
      </c>
      <c r="U622" s="214">
        <v>305</v>
      </c>
      <c r="V622" s="214">
        <v>21200</v>
      </c>
      <c r="W622" s="214">
        <v>28800</v>
      </c>
      <c r="X622" s="214">
        <v>38300</v>
      </c>
    </row>
    <row r="623" spans="1:24" x14ac:dyDescent="0.25">
      <c r="A623" t="str">
        <f t="shared" si="10"/>
        <v>YAG3UKLevel 7FemaleBusiness and managementAll</v>
      </c>
      <c r="B623" s="214" t="s">
        <v>251</v>
      </c>
      <c r="C623" s="214" t="s">
        <v>37</v>
      </c>
      <c r="D623" s="214">
        <v>3</v>
      </c>
      <c r="E623" s="214" t="s">
        <v>35</v>
      </c>
      <c r="F623" s="214" t="s">
        <v>253</v>
      </c>
      <c r="G623" s="214" t="s">
        <v>21</v>
      </c>
      <c r="H623" s="214" t="s">
        <v>87</v>
      </c>
      <c r="I623" s="214" t="s">
        <v>20</v>
      </c>
      <c r="J623" s="214">
        <v>6310</v>
      </c>
      <c r="K623" s="214">
        <v>6205</v>
      </c>
      <c r="L623" s="214">
        <v>5.2</v>
      </c>
      <c r="M623" s="214">
        <v>1.6</v>
      </c>
      <c r="N623" s="214">
        <v>5885</v>
      </c>
      <c r="O623" s="214">
        <v>8.6999999999999993</v>
      </c>
      <c r="P623" s="214">
        <v>4.7</v>
      </c>
      <c r="Q623" s="214">
        <v>77.400000000000006</v>
      </c>
      <c r="R623" s="214">
        <v>85</v>
      </c>
      <c r="S623" s="214">
        <v>86.6</v>
      </c>
      <c r="T623" s="214">
        <v>9.1999999999999993</v>
      </c>
      <c r="U623" s="214">
        <v>4440</v>
      </c>
      <c r="V623" s="214">
        <v>26600</v>
      </c>
      <c r="W623" s="214">
        <v>37600</v>
      </c>
      <c r="X623" s="214">
        <v>49300</v>
      </c>
    </row>
    <row r="624" spans="1:24" x14ac:dyDescent="0.25">
      <c r="A624" t="str">
        <f t="shared" si="10"/>
        <v>YAG3UKLevel 7MaleBusiness and managementAll</v>
      </c>
      <c r="B624" s="214" t="s">
        <v>251</v>
      </c>
      <c r="C624" s="214" t="s">
        <v>37</v>
      </c>
      <c r="D624" s="214">
        <v>3</v>
      </c>
      <c r="E624" s="214" t="s">
        <v>35</v>
      </c>
      <c r="F624" s="214" t="s">
        <v>253</v>
      </c>
      <c r="G624" s="214" t="s">
        <v>22</v>
      </c>
      <c r="H624" s="214" t="s">
        <v>87</v>
      </c>
      <c r="I624" s="214" t="s">
        <v>20</v>
      </c>
      <c r="J624" s="214">
        <v>5125</v>
      </c>
      <c r="K624" s="214">
        <v>4970</v>
      </c>
      <c r="L624" s="214">
        <v>5.3</v>
      </c>
      <c r="M624" s="214">
        <v>3</v>
      </c>
      <c r="N624" s="214">
        <v>4710</v>
      </c>
      <c r="O624" s="214">
        <v>11</v>
      </c>
      <c r="P624" s="214">
        <v>4.9000000000000004</v>
      </c>
      <c r="Q624" s="214">
        <v>75.2</v>
      </c>
      <c r="R624" s="214">
        <v>82.4</v>
      </c>
      <c r="S624" s="214">
        <v>84.1</v>
      </c>
      <c r="T624" s="214">
        <v>9</v>
      </c>
      <c r="U624" s="214">
        <v>3410</v>
      </c>
      <c r="V624" s="214">
        <v>30700</v>
      </c>
      <c r="W624" s="214">
        <v>44600</v>
      </c>
      <c r="X624" s="214">
        <v>62400</v>
      </c>
    </row>
    <row r="625" spans="1:24" x14ac:dyDescent="0.25">
      <c r="A625" t="str">
        <f t="shared" si="10"/>
        <v>YAG3UKLevel 7FemaleCeltic studiesAll</v>
      </c>
      <c r="B625" s="214" t="s">
        <v>251</v>
      </c>
      <c r="C625" s="214" t="s">
        <v>37</v>
      </c>
      <c r="D625" s="214">
        <v>3</v>
      </c>
      <c r="E625" s="214" t="s">
        <v>35</v>
      </c>
      <c r="F625" s="214" t="s">
        <v>253</v>
      </c>
      <c r="G625" s="214" t="s">
        <v>21</v>
      </c>
      <c r="H625" s="214" t="s">
        <v>92</v>
      </c>
      <c r="I625" s="214" t="s">
        <v>20</v>
      </c>
      <c r="J625" s="214">
        <v>5</v>
      </c>
      <c r="K625" s="214">
        <v>5</v>
      </c>
      <c r="L625" s="214">
        <v>0</v>
      </c>
      <c r="M625" s="214">
        <v>0</v>
      </c>
      <c r="N625" s="214">
        <v>5</v>
      </c>
      <c r="O625" s="214">
        <v>0</v>
      </c>
      <c r="P625" s="214">
        <v>7.7</v>
      </c>
      <c r="Q625" s="214">
        <v>15.4</v>
      </c>
      <c r="R625" s="214">
        <v>76.900000000000006</v>
      </c>
      <c r="S625" s="214">
        <v>92.3</v>
      </c>
      <c r="T625" s="214">
        <v>76.900000000000006</v>
      </c>
      <c r="U625" s="214" t="s">
        <v>140</v>
      </c>
      <c r="V625" s="214" t="s">
        <v>140</v>
      </c>
      <c r="W625" s="214" t="s">
        <v>140</v>
      </c>
      <c r="X625" s="214" t="s">
        <v>140</v>
      </c>
    </row>
    <row r="626" spans="1:24" x14ac:dyDescent="0.25">
      <c r="A626" t="str">
        <f t="shared" si="10"/>
        <v>YAG3UKLevel 7MaleCeltic studiesAll</v>
      </c>
      <c r="B626" s="214" t="s">
        <v>251</v>
      </c>
      <c r="C626" s="214" t="s">
        <v>37</v>
      </c>
      <c r="D626" s="214">
        <v>3</v>
      </c>
      <c r="E626" s="214" t="s">
        <v>35</v>
      </c>
      <c r="F626" s="214" t="s">
        <v>253</v>
      </c>
      <c r="G626" s="214" t="s">
        <v>22</v>
      </c>
      <c r="H626" s="214" t="s">
        <v>92</v>
      </c>
      <c r="I626" s="214" t="s">
        <v>20</v>
      </c>
      <c r="J626" s="214">
        <v>5</v>
      </c>
      <c r="K626" s="214">
        <v>5</v>
      </c>
      <c r="L626" s="214">
        <v>0</v>
      </c>
      <c r="M626" s="214">
        <v>0</v>
      </c>
      <c r="N626" s="214">
        <v>5</v>
      </c>
      <c r="O626" s="214">
        <v>0</v>
      </c>
      <c r="P626" s="214">
        <v>0</v>
      </c>
      <c r="Q626" s="214">
        <v>100</v>
      </c>
      <c r="R626" s="214">
        <v>100</v>
      </c>
      <c r="S626" s="214">
        <v>100</v>
      </c>
      <c r="T626" s="214">
        <v>0</v>
      </c>
      <c r="U626" s="214" t="s">
        <v>140</v>
      </c>
      <c r="V626" s="214" t="s">
        <v>140</v>
      </c>
      <c r="W626" s="214" t="s">
        <v>140</v>
      </c>
      <c r="X626" s="214" t="s">
        <v>140</v>
      </c>
    </row>
    <row r="627" spans="1:24" x14ac:dyDescent="0.25">
      <c r="A627" t="str">
        <f t="shared" si="10"/>
        <v>YAG3UKLevel 7FemaleChemistryAll</v>
      </c>
      <c r="B627" s="214" t="s">
        <v>251</v>
      </c>
      <c r="C627" s="214" t="s">
        <v>37</v>
      </c>
      <c r="D627" s="214">
        <v>3</v>
      </c>
      <c r="E627" s="214" t="s">
        <v>35</v>
      </c>
      <c r="F627" s="214" t="s">
        <v>253</v>
      </c>
      <c r="G627" s="214" t="s">
        <v>21</v>
      </c>
      <c r="H627" s="214" t="s">
        <v>63</v>
      </c>
      <c r="I627" s="214" t="s">
        <v>20</v>
      </c>
      <c r="J627" s="214">
        <v>95</v>
      </c>
      <c r="K627" s="214">
        <v>95</v>
      </c>
      <c r="L627" s="214">
        <v>4.3</v>
      </c>
      <c r="M627" s="214">
        <v>1.1000000000000001</v>
      </c>
      <c r="N627" s="214">
        <v>90</v>
      </c>
      <c r="O627" s="214">
        <v>9.1999999999999993</v>
      </c>
      <c r="P627" s="214">
        <v>3.3</v>
      </c>
      <c r="Q627" s="214">
        <v>51.8</v>
      </c>
      <c r="R627" s="214">
        <v>76.2</v>
      </c>
      <c r="S627" s="214">
        <v>87.4</v>
      </c>
      <c r="T627" s="214">
        <v>35.6</v>
      </c>
      <c r="U627" s="214">
        <v>45</v>
      </c>
      <c r="V627" s="214">
        <v>24500</v>
      </c>
      <c r="W627" s="214">
        <v>29200</v>
      </c>
      <c r="X627" s="214">
        <v>37600</v>
      </c>
    </row>
    <row r="628" spans="1:24" x14ac:dyDescent="0.25">
      <c r="A628" t="str">
        <f t="shared" si="10"/>
        <v>YAG3UKLevel 7MaleChemistryAll</v>
      </c>
      <c r="B628" s="214" t="s">
        <v>251</v>
      </c>
      <c r="C628" s="214" t="s">
        <v>37</v>
      </c>
      <c r="D628" s="214">
        <v>3</v>
      </c>
      <c r="E628" s="214" t="s">
        <v>35</v>
      </c>
      <c r="F628" s="214" t="s">
        <v>253</v>
      </c>
      <c r="G628" s="214" t="s">
        <v>22</v>
      </c>
      <c r="H628" s="214" t="s">
        <v>63</v>
      </c>
      <c r="I628" s="214" t="s">
        <v>20</v>
      </c>
      <c r="J628" s="214">
        <v>120</v>
      </c>
      <c r="K628" s="214">
        <v>115</v>
      </c>
      <c r="L628" s="214">
        <v>2.6</v>
      </c>
      <c r="M628" s="214">
        <v>0.8</v>
      </c>
      <c r="N628" s="214">
        <v>115</v>
      </c>
      <c r="O628" s="214">
        <v>8.1999999999999993</v>
      </c>
      <c r="P628" s="214">
        <v>3.5</v>
      </c>
      <c r="Q628" s="214">
        <v>48</v>
      </c>
      <c r="R628" s="214">
        <v>71.599999999999994</v>
      </c>
      <c r="S628" s="214">
        <v>88.3</v>
      </c>
      <c r="T628" s="214">
        <v>40.299999999999997</v>
      </c>
      <c r="U628" s="214">
        <v>55</v>
      </c>
      <c r="V628" s="214">
        <v>20400</v>
      </c>
      <c r="W628" s="214">
        <v>30300</v>
      </c>
      <c r="X628" s="214">
        <v>36100</v>
      </c>
    </row>
    <row r="629" spans="1:24" x14ac:dyDescent="0.25">
      <c r="A629" t="str">
        <f t="shared" si="10"/>
        <v>YAG3UKLevel 7FemaleCombined and general studiesAll</v>
      </c>
      <c r="B629" s="214" t="s">
        <v>251</v>
      </c>
      <c r="C629" s="214" t="s">
        <v>37</v>
      </c>
      <c r="D629" s="214">
        <v>3</v>
      </c>
      <c r="E629" s="214" t="s">
        <v>35</v>
      </c>
      <c r="F629" s="214" t="s">
        <v>253</v>
      </c>
      <c r="G629" s="214" t="s">
        <v>21</v>
      </c>
      <c r="H629" s="214" t="s">
        <v>103</v>
      </c>
      <c r="I629" s="214" t="s">
        <v>20</v>
      </c>
      <c r="J629" s="214">
        <v>360</v>
      </c>
      <c r="K629" s="214">
        <v>355</v>
      </c>
      <c r="L629" s="214">
        <v>2.5</v>
      </c>
      <c r="M629" s="214">
        <v>1.2</v>
      </c>
      <c r="N629" s="214">
        <v>350</v>
      </c>
      <c r="O629" s="214">
        <v>9.1999999999999993</v>
      </c>
      <c r="P629" s="214">
        <v>3.9</v>
      </c>
      <c r="Q629" s="214">
        <v>65.599999999999994</v>
      </c>
      <c r="R629" s="214">
        <v>82.3</v>
      </c>
      <c r="S629" s="214">
        <v>86.9</v>
      </c>
      <c r="T629" s="214">
        <v>21.3</v>
      </c>
      <c r="U629" s="214">
        <v>215</v>
      </c>
      <c r="V629" s="214">
        <v>18600</v>
      </c>
      <c r="W629" s="214">
        <v>27700</v>
      </c>
      <c r="X629" s="214">
        <v>37600</v>
      </c>
    </row>
    <row r="630" spans="1:24" x14ac:dyDescent="0.25">
      <c r="A630" t="str">
        <f t="shared" si="10"/>
        <v>YAG3UKLevel 7MaleCombined and general studiesAll</v>
      </c>
      <c r="B630" s="214" t="s">
        <v>251</v>
      </c>
      <c r="C630" s="214" t="s">
        <v>37</v>
      </c>
      <c r="D630" s="214">
        <v>3</v>
      </c>
      <c r="E630" s="214" t="s">
        <v>35</v>
      </c>
      <c r="F630" s="214" t="s">
        <v>253</v>
      </c>
      <c r="G630" s="214" t="s">
        <v>22</v>
      </c>
      <c r="H630" s="214" t="s">
        <v>103</v>
      </c>
      <c r="I630" s="214" t="s">
        <v>20</v>
      </c>
      <c r="J630" s="214">
        <v>170</v>
      </c>
      <c r="K630" s="214">
        <v>160</v>
      </c>
      <c r="L630" s="214">
        <v>3.3</v>
      </c>
      <c r="M630" s="214">
        <v>3.8</v>
      </c>
      <c r="N630" s="214">
        <v>155</v>
      </c>
      <c r="O630" s="214">
        <v>5.0999999999999996</v>
      </c>
      <c r="P630" s="214">
        <v>3.1</v>
      </c>
      <c r="Q630" s="214">
        <v>61.2</v>
      </c>
      <c r="R630" s="214">
        <v>84.7</v>
      </c>
      <c r="S630" s="214">
        <v>91.8</v>
      </c>
      <c r="T630" s="214">
        <v>30.5</v>
      </c>
      <c r="U630" s="214">
        <v>90</v>
      </c>
      <c r="V630" s="214">
        <v>24800</v>
      </c>
      <c r="W630" s="214">
        <v>33900</v>
      </c>
      <c r="X630" s="214">
        <v>41600</v>
      </c>
    </row>
    <row r="631" spans="1:24" x14ac:dyDescent="0.25">
      <c r="A631" t="str">
        <f t="shared" si="10"/>
        <v>YAG3UKLevel 7FemaleComputingAll</v>
      </c>
      <c r="B631" s="214" t="s">
        <v>251</v>
      </c>
      <c r="C631" s="214" t="s">
        <v>37</v>
      </c>
      <c r="D631" s="214">
        <v>3</v>
      </c>
      <c r="E631" s="214" t="s">
        <v>35</v>
      </c>
      <c r="F631" s="214" t="s">
        <v>253</v>
      </c>
      <c r="G631" s="214" t="s">
        <v>21</v>
      </c>
      <c r="H631" s="214" t="s">
        <v>71</v>
      </c>
      <c r="I631" s="214" t="s">
        <v>20</v>
      </c>
      <c r="J631" s="214">
        <v>370</v>
      </c>
      <c r="K631" s="214">
        <v>360</v>
      </c>
      <c r="L631" s="214">
        <v>4.9000000000000004</v>
      </c>
      <c r="M631" s="214">
        <v>2.1</v>
      </c>
      <c r="N631" s="214">
        <v>345</v>
      </c>
      <c r="O631" s="214">
        <v>12.6</v>
      </c>
      <c r="P631" s="214">
        <v>6.6</v>
      </c>
      <c r="Q631" s="214">
        <v>69.3</v>
      </c>
      <c r="R631" s="214">
        <v>77.900000000000006</v>
      </c>
      <c r="S631" s="214">
        <v>80.8</v>
      </c>
      <c r="T631" s="214">
        <v>11.5</v>
      </c>
      <c r="U631" s="214">
        <v>230</v>
      </c>
      <c r="V631" s="214">
        <v>22300</v>
      </c>
      <c r="W631" s="214">
        <v>33200</v>
      </c>
      <c r="X631" s="214">
        <v>46400</v>
      </c>
    </row>
    <row r="632" spans="1:24" x14ac:dyDescent="0.25">
      <c r="A632" t="str">
        <f t="shared" si="10"/>
        <v>YAG3UKLevel 7MaleComputingAll</v>
      </c>
      <c r="B632" s="214" t="s">
        <v>251</v>
      </c>
      <c r="C632" s="214" t="s">
        <v>37</v>
      </c>
      <c r="D632" s="214">
        <v>3</v>
      </c>
      <c r="E632" s="214" t="s">
        <v>35</v>
      </c>
      <c r="F632" s="214" t="s">
        <v>253</v>
      </c>
      <c r="G632" s="214" t="s">
        <v>22</v>
      </c>
      <c r="H632" s="214" t="s">
        <v>71</v>
      </c>
      <c r="I632" s="214" t="s">
        <v>20</v>
      </c>
      <c r="J632" s="214">
        <v>1390</v>
      </c>
      <c r="K632" s="214">
        <v>1355</v>
      </c>
      <c r="L632" s="214">
        <v>3.4</v>
      </c>
      <c r="M632" s="214">
        <v>2.5</v>
      </c>
      <c r="N632" s="214">
        <v>1310</v>
      </c>
      <c r="O632" s="214">
        <v>11.5</v>
      </c>
      <c r="P632" s="214">
        <v>4.9000000000000004</v>
      </c>
      <c r="Q632" s="214">
        <v>71</v>
      </c>
      <c r="R632" s="214">
        <v>80.7</v>
      </c>
      <c r="S632" s="214">
        <v>83.5</v>
      </c>
      <c r="T632" s="214">
        <v>12.6</v>
      </c>
      <c r="U632" s="214">
        <v>895</v>
      </c>
      <c r="V632" s="214">
        <v>27400</v>
      </c>
      <c r="W632" s="214">
        <v>39400</v>
      </c>
      <c r="X632" s="214">
        <v>56200</v>
      </c>
    </row>
    <row r="633" spans="1:24" x14ac:dyDescent="0.25">
      <c r="A633" t="str">
        <f t="shared" si="10"/>
        <v>YAG3UKLevel 7FemaleCreative arts and designAll</v>
      </c>
      <c r="B633" s="214" t="s">
        <v>251</v>
      </c>
      <c r="C633" s="214" t="s">
        <v>37</v>
      </c>
      <c r="D633" s="214">
        <v>3</v>
      </c>
      <c r="E633" s="214" t="s">
        <v>35</v>
      </c>
      <c r="F633" s="214" t="s">
        <v>253</v>
      </c>
      <c r="G633" s="214" t="s">
        <v>21</v>
      </c>
      <c r="H633" s="214" t="s">
        <v>99</v>
      </c>
      <c r="I633" s="214" t="s">
        <v>20</v>
      </c>
      <c r="J633" s="214">
        <v>1305</v>
      </c>
      <c r="K633" s="214">
        <v>1290</v>
      </c>
      <c r="L633" s="214">
        <v>3.6</v>
      </c>
      <c r="M633" s="214">
        <v>1.3</v>
      </c>
      <c r="N633" s="214">
        <v>1240</v>
      </c>
      <c r="O633" s="214">
        <v>13.1</v>
      </c>
      <c r="P633" s="214">
        <v>6.4</v>
      </c>
      <c r="Q633" s="214">
        <v>70.099999999999994</v>
      </c>
      <c r="R633" s="214">
        <v>78.400000000000006</v>
      </c>
      <c r="S633" s="214">
        <v>80.599999999999994</v>
      </c>
      <c r="T633" s="214">
        <v>10.5</v>
      </c>
      <c r="U633" s="214">
        <v>790</v>
      </c>
      <c r="V633" s="214">
        <v>11700</v>
      </c>
      <c r="W633" s="214">
        <v>19700</v>
      </c>
      <c r="X633" s="214">
        <v>27400</v>
      </c>
    </row>
    <row r="634" spans="1:24" x14ac:dyDescent="0.25">
      <c r="A634" t="str">
        <f t="shared" si="10"/>
        <v>YAG3UKLevel 7MaleCreative arts and designAll</v>
      </c>
      <c r="B634" s="214" t="s">
        <v>251</v>
      </c>
      <c r="C634" s="214" t="s">
        <v>37</v>
      </c>
      <c r="D634" s="214">
        <v>3</v>
      </c>
      <c r="E634" s="214" t="s">
        <v>35</v>
      </c>
      <c r="F634" s="214" t="s">
        <v>253</v>
      </c>
      <c r="G634" s="214" t="s">
        <v>22</v>
      </c>
      <c r="H634" s="214" t="s">
        <v>99</v>
      </c>
      <c r="I634" s="214" t="s">
        <v>20</v>
      </c>
      <c r="J634" s="214">
        <v>740</v>
      </c>
      <c r="K634" s="214">
        <v>725</v>
      </c>
      <c r="L634" s="214">
        <v>2.2999999999999998</v>
      </c>
      <c r="M634" s="214">
        <v>2.4</v>
      </c>
      <c r="N634" s="214">
        <v>705</v>
      </c>
      <c r="O634" s="214">
        <v>11.8</v>
      </c>
      <c r="P634" s="214">
        <v>8.1</v>
      </c>
      <c r="Q634" s="214">
        <v>70.599999999999994</v>
      </c>
      <c r="R634" s="214">
        <v>78.2</v>
      </c>
      <c r="S634" s="214">
        <v>80.099999999999994</v>
      </c>
      <c r="T634" s="214">
        <v>9.5</v>
      </c>
      <c r="U634" s="214">
        <v>445</v>
      </c>
      <c r="V634" s="214">
        <v>14600</v>
      </c>
      <c r="W634" s="214">
        <v>23700</v>
      </c>
      <c r="X634" s="214">
        <v>32600</v>
      </c>
    </row>
    <row r="635" spans="1:24" x14ac:dyDescent="0.25">
      <c r="A635" t="str">
        <f t="shared" si="10"/>
        <v>YAG3UKLevel 7FemaleEconomicsAll</v>
      </c>
      <c r="B635" s="214" t="s">
        <v>251</v>
      </c>
      <c r="C635" s="214" t="s">
        <v>37</v>
      </c>
      <c r="D635" s="214">
        <v>3</v>
      </c>
      <c r="E635" s="214" t="s">
        <v>35</v>
      </c>
      <c r="F635" s="214" t="s">
        <v>253</v>
      </c>
      <c r="G635" s="214" t="s">
        <v>21</v>
      </c>
      <c r="H635" s="214" t="s">
        <v>79</v>
      </c>
      <c r="I635" s="214" t="s">
        <v>20</v>
      </c>
      <c r="J635" s="214">
        <v>235</v>
      </c>
      <c r="K635" s="214">
        <v>230</v>
      </c>
      <c r="L635" s="214">
        <v>4.9000000000000004</v>
      </c>
      <c r="M635" s="214">
        <v>1.9</v>
      </c>
      <c r="N635" s="214">
        <v>220</v>
      </c>
      <c r="O635" s="214">
        <v>14.3</v>
      </c>
      <c r="P635" s="214">
        <v>6.8</v>
      </c>
      <c r="Q635" s="214">
        <v>64.5</v>
      </c>
      <c r="R635" s="214">
        <v>76.7</v>
      </c>
      <c r="S635" s="214">
        <v>78.900000000000006</v>
      </c>
      <c r="T635" s="214">
        <v>14.4</v>
      </c>
      <c r="U635" s="214">
        <v>135</v>
      </c>
      <c r="V635" s="214">
        <v>27700</v>
      </c>
      <c r="W635" s="214">
        <v>37700</v>
      </c>
      <c r="X635" s="214">
        <v>54400</v>
      </c>
    </row>
    <row r="636" spans="1:24" x14ac:dyDescent="0.25">
      <c r="A636" t="str">
        <f t="shared" si="10"/>
        <v>YAG3UKLevel 7MaleEconomicsAll</v>
      </c>
      <c r="B636" s="214" t="s">
        <v>251</v>
      </c>
      <c r="C636" s="214" t="s">
        <v>37</v>
      </c>
      <c r="D636" s="214">
        <v>3</v>
      </c>
      <c r="E636" s="214" t="s">
        <v>35</v>
      </c>
      <c r="F636" s="214" t="s">
        <v>253</v>
      </c>
      <c r="G636" s="214" t="s">
        <v>22</v>
      </c>
      <c r="H636" s="214" t="s">
        <v>79</v>
      </c>
      <c r="I636" s="214" t="s">
        <v>20</v>
      </c>
      <c r="J636" s="214">
        <v>540</v>
      </c>
      <c r="K636" s="214">
        <v>525</v>
      </c>
      <c r="L636" s="214">
        <v>3.8</v>
      </c>
      <c r="M636" s="214">
        <v>3.1</v>
      </c>
      <c r="N636" s="214">
        <v>505</v>
      </c>
      <c r="O636" s="214">
        <v>9.9</v>
      </c>
      <c r="P636" s="214">
        <v>5.6</v>
      </c>
      <c r="Q636" s="214">
        <v>68.5</v>
      </c>
      <c r="R636" s="214">
        <v>79.2</v>
      </c>
      <c r="S636" s="214">
        <v>84.5</v>
      </c>
      <c r="T636" s="214">
        <v>15.9</v>
      </c>
      <c r="U636" s="214">
        <v>335</v>
      </c>
      <c r="V636" s="214">
        <v>32800</v>
      </c>
      <c r="W636" s="214">
        <v>43800</v>
      </c>
      <c r="X636" s="214">
        <v>60600</v>
      </c>
    </row>
    <row r="637" spans="1:24" x14ac:dyDescent="0.25">
      <c r="A637" t="str">
        <f t="shared" si="10"/>
        <v>YAG3UKLevel 7FemaleEducation and teachingAll</v>
      </c>
      <c r="B637" s="214" t="s">
        <v>251</v>
      </c>
      <c r="C637" s="214" t="s">
        <v>37</v>
      </c>
      <c r="D637" s="214">
        <v>3</v>
      </c>
      <c r="E637" s="214" t="s">
        <v>35</v>
      </c>
      <c r="F637" s="214" t="s">
        <v>253</v>
      </c>
      <c r="G637" s="214" t="s">
        <v>21</v>
      </c>
      <c r="H637" s="214" t="s">
        <v>101</v>
      </c>
      <c r="I637" s="214" t="s">
        <v>20</v>
      </c>
      <c r="J637" s="214">
        <v>8990</v>
      </c>
      <c r="K637" s="214">
        <v>8825</v>
      </c>
      <c r="L637" s="214">
        <v>4.0999999999999996</v>
      </c>
      <c r="M637" s="214">
        <v>1.8</v>
      </c>
      <c r="N637" s="214">
        <v>8465</v>
      </c>
      <c r="O637" s="214">
        <v>6.2</v>
      </c>
      <c r="P637" s="214">
        <v>3.2</v>
      </c>
      <c r="Q637" s="214">
        <v>78.8</v>
      </c>
      <c r="R637" s="214">
        <v>88.7</v>
      </c>
      <c r="S637" s="214">
        <v>90.5</v>
      </c>
      <c r="T637" s="214">
        <v>11.7</v>
      </c>
      <c r="U637" s="214">
        <v>6495</v>
      </c>
      <c r="V637" s="214">
        <v>24100</v>
      </c>
      <c r="W637" s="214">
        <v>34700</v>
      </c>
      <c r="X637" s="214">
        <v>42300</v>
      </c>
    </row>
    <row r="638" spans="1:24" x14ac:dyDescent="0.25">
      <c r="A638" t="str">
        <f t="shared" si="10"/>
        <v>YAG3UKLevel 7MaleEducation and teachingAll</v>
      </c>
      <c r="B638" s="214" t="s">
        <v>251</v>
      </c>
      <c r="C638" s="214" t="s">
        <v>37</v>
      </c>
      <c r="D638" s="214">
        <v>3</v>
      </c>
      <c r="E638" s="214" t="s">
        <v>35</v>
      </c>
      <c r="F638" s="214" t="s">
        <v>253</v>
      </c>
      <c r="G638" s="214" t="s">
        <v>22</v>
      </c>
      <c r="H638" s="214" t="s">
        <v>101</v>
      </c>
      <c r="I638" s="214" t="s">
        <v>20</v>
      </c>
      <c r="J638" s="214">
        <v>3655</v>
      </c>
      <c r="K638" s="214">
        <v>3540</v>
      </c>
      <c r="L638" s="214">
        <v>3</v>
      </c>
      <c r="M638" s="214">
        <v>3.1</v>
      </c>
      <c r="N638" s="214">
        <v>3435</v>
      </c>
      <c r="O638" s="214">
        <v>7.8</v>
      </c>
      <c r="P638" s="214">
        <v>3</v>
      </c>
      <c r="Q638" s="214">
        <v>75.8</v>
      </c>
      <c r="R638" s="214">
        <v>87.5</v>
      </c>
      <c r="S638" s="214">
        <v>89.1</v>
      </c>
      <c r="T638" s="214">
        <v>13.3</v>
      </c>
      <c r="U638" s="214">
        <v>2505</v>
      </c>
      <c r="V638" s="214">
        <v>33200</v>
      </c>
      <c r="W638" s="214">
        <v>40900</v>
      </c>
      <c r="X638" s="214">
        <v>49600</v>
      </c>
    </row>
    <row r="639" spans="1:24" x14ac:dyDescent="0.25">
      <c r="A639" t="str">
        <f t="shared" si="10"/>
        <v>YAG3UKLevel 7FemaleEngineeringAll</v>
      </c>
      <c r="B639" s="214" t="s">
        <v>251</v>
      </c>
      <c r="C639" s="214" t="s">
        <v>37</v>
      </c>
      <c r="D639" s="214">
        <v>3</v>
      </c>
      <c r="E639" s="214" t="s">
        <v>35</v>
      </c>
      <c r="F639" s="214" t="s">
        <v>253</v>
      </c>
      <c r="G639" s="214" t="s">
        <v>21</v>
      </c>
      <c r="H639" s="214" t="s">
        <v>68</v>
      </c>
      <c r="I639" s="214" t="s">
        <v>20</v>
      </c>
      <c r="J639" s="214">
        <v>470</v>
      </c>
      <c r="K639" s="214">
        <v>465</v>
      </c>
      <c r="L639" s="214">
        <v>7.2</v>
      </c>
      <c r="M639" s="214">
        <v>1.6</v>
      </c>
      <c r="N639" s="214">
        <v>430</v>
      </c>
      <c r="O639" s="214">
        <v>8.1999999999999993</v>
      </c>
      <c r="P639" s="214">
        <v>5.8</v>
      </c>
      <c r="Q639" s="214">
        <v>68.8</v>
      </c>
      <c r="R639" s="214">
        <v>79.7</v>
      </c>
      <c r="S639" s="214">
        <v>85.9</v>
      </c>
      <c r="T639" s="214">
        <v>17.100000000000001</v>
      </c>
      <c r="U639" s="214">
        <v>290</v>
      </c>
      <c r="V639" s="214">
        <v>25200</v>
      </c>
      <c r="W639" s="214">
        <v>33900</v>
      </c>
      <c r="X639" s="214">
        <v>45300</v>
      </c>
    </row>
    <row r="640" spans="1:24" x14ac:dyDescent="0.25">
      <c r="A640" t="str">
        <f t="shared" si="10"/>
        <v>YAG3UKLevel 7MaleEngineeringAll</v>
      </c>
      <c r="B640" s="214" t="s">
        <v>251</v>
      </c>
      <c r="C640" s="214" t="s">
        <v>37</v>
      </c>
      <c r="D640" s="214">
        <v>3</v>
      </c>
      <c r="E640" s="214" t="s">
        <v>35</v>
      </c>
      <c r="F640" s="214" t="s">
        <v>253</v>
      </c>
      <c r="G640" s="214" t="s">
        <v>22</v>
      </c>
      <c r="H640" s="214" t="s">
        <v>68</v>
      </c>
      <c r="I640" s="214" t="s">
        <v>20</v>
      </c>
      <c r="J640" s="214">
        <v>2120</v>
      </c>
      <c r="K640" s="214">
        <v>2065</v>
      </c>
      <c r="L640" s="214">
        <v>4.2</v>
      </c>
      <c r="M640" s="214">
        <v>2.6</v>
      </c>
      <c r="N640" s="214">
        <v>1980</v>
      </c>
      <c r="O640" s="214">
        <v>9.9</v>
      </c>
      <c r="P640" s="214">
        <v>4.5999999999999996</v>
      </c>
      <c r="Q640" s="214">
        <v>73.5</v>
      </c>
      <c r="R640" s="214">
        <v>82.1</v>
      </c>
      <c r="S640" s="214">
        <v>85.5</v>
      </c>
      <c r="T640" s="214">
        <v>11.9</v>
      </c>
      <c r="U640" s="214">
        <v>1415</v>
      </c>
      <c r="V640" s="214">
        <v>29900</v>
      </c>
      <c r="W640" s="214">
        <v>42000</v>
      </c>
      <c r="X640" s="214">
        <v>56200</v>
      </c>
    </row>
    <row r="641" spans="1:24" x14ac:dyDescent="0.25">
      <c r="A641" t="str">
        <f t="shared" si="10"/>
        <v>YAG3UKLevel 7FemaleEnglish studiesAll</v>
      </c>
      <c r="B641" s="214" t="s">
        <v>251</v>
      </c>
      <c r="C641" s="214" t="s">
        <v>37</v>
      </c>
      <c r="D641" s="214">
        <v>3</v>
      </c>
      <c r="E641" s="214" t="s">
        <v>35</v>
      </c>
      <c r="F641" s="214" t="s">
        <v>253</v>
      </c>
      <c r="G641" s="214" t="s">
        <v>21</v>
      </c>
      <c r="H641" s="214" t="s">
        <v>90</v>
      </c>
      <c r="I641" s="214" t="s">
        <v>20</v>
      </c>
      <c r="J641" s="214">
        <v>1445</v>
      </c>
      <c r="K641" s="214">
        <v>1425</v>
      </c>
      <c r="L641" s="214">
        <v>2.6</v>
      </c>
      <c r="M641" s="214">
        <v>1.4</v>
      </c>
      <c r="N641" s="214">
        <v>1385</v>
      </c>
      <c r="O641" s="214">
        <v>8.9</v>
      </c>
      <c r="P641" s="214">
        <v>5.0999999999999996</v>
      </c>
      <c r="Q641" s="214">
        <v>64.8</v>
      </c>
      <c r="R641" s="214">
        <v>81</v>
      </c>
      <c r="S641" s="214">
        <v>86</v>
      </c>
      <c r="T641" s="214">
        <v>21.1</v>
      </c>
      <c r="U641" s="214">
        <v>830</v>
      </c>
      <c r="V641" s="214">
        <v>14300</v>
      </c>
      <c r="W641" s="214">
        <v>22600</v>
      </c>
      <c r="X641" s="214">
        <v>29900</v>
      </c>
    </row>
    <row r="642" spans="1:24" x14ac:dyDescent="0.25">
      <c r="A642" t="str">
        <f t="shared" si="10"/>
        <v>YAG3UKLevel 7MaleEnglish studiesAll</v>
      </c>
      <c r="B642" s="214" t="s">
        <v>251</v>
      </c>
      <c r="C642" s="214" t="s">
        <v>37</v>
      </c>
      <c r="D642" s="214">
        <v>3</v>
      </c>
      <c r="E642" s="214" t="s">
        <v>35</v>
      </c>
      <c r="F642" s="214" t="s">
        <v>253</v>
      </c>
      <c r="G642" s="214" t="s">
        <v>22</v>
      </c>
      <c r="H642" s="214" t="s">
        <v>90</v>
      </c>
      <c r="I642" s="214" t="s">
        <v>20</v>
      </c>
      <c r="J642" s="214">
        <v>820</v>
      </c>
      <c r="K642" s="214">
        <v>805</v>
      </c>
      <c r="L642" s="214">
        <v>1.6</v>
      </c>
      <c r="M642" s="214">
        <v>1.8</v>
      </c>
      <c r="N642" s="214">
        <v>790</v>
      </c>
      <c r="O642" s="214">
        <v>9.9</v>
      </c>
      <c r="P642" s="214">
        <v>6.1</v>
      </c>
      <c r="Q642" s="214">
        <v>63.1</v>
      </c>
      <c r="R642" s="214">
        <v>78.099999999999994</v>
      </c>
      <c r="S642" s="214">
        <v>84</v>
      </c>
      <c r="T642" s="214">
        <v>20.8</v>
      </c>
      <c r="U642" s="214">
        <v>450</v>
      </c>
      <c r="V642" s="214">
        <v>16000</v>
      </c>
      <c r="W642" s="214">
        <v>24100</v>
      </c>
      <c r="X642" s="214">
        <v>31400</v>
      </c>
    </row>
    <row r="643" spans="1:24" x14ac:dyDescent="0.25">
      <c r="A643" t="str">
        <f t="shared" si="10"/>
        <v>YAG3UKLevel 7FemaleGeneral, applied and forensic sciencesAll</v>
      </c>
      <c r="B643" s="214" t="s">
        <v>251</v>
      </c>
      <c r="C643" s="214" t="s">
        <v>37</v>
      </c>
      <c r="D643" s="214">
        <v>3</v>
      </c>
      <c r="E643" s="214" t="s">
        <v>35</v>
      </c>
      <c r="F643" s="214" t="s">
        <v>253</v>
      </c>
      <c r="G643" s="214" t="s">
        <v>21</v>
      </c>
      <c r="H643" s="214" t="s">
        <v>143</v>
      </c>
      <c r="I643" s="214" t="s">
        <v>20</v>
      </c>
      <c r="J643" s="214">
        <v>180</v>
      </c>
      <c r="K643" s="214">
        <v>175</v>
      </c>
      <c r="L643" s="214">
        <v>2.5</v>
      </c>
      <c r="M643" s="214">
        <v>1.7</v>
      </c>
      <c r="N643" s="214">
        <v>170</v>
      </c>
      <c r="O643" s="214">
        <v>6</v>
      </c>
      <c r="P643" s="214">
        <v>4.7</v>
      </c>
      <c r="Q643" s="214">
        <v>65.5</v>
      </c>
      <c r="R643" s="214">
        <v>82.7</v>
      </c>
      <c r="S643" s="214">
        <v>89.3</v>
      </c>
      <c r="T643" s="214">
        <v>23.8</v>
      </c>
      <c r="U643" s="214">
        <v>110</v>
      </c>
      <c r="V643" s="214">
        <v>21200</v>
      </c>
      <c r="W643" s="214">
        <v>25900</v>
      </c>
      <c r="X643" s="214">
        <v>30300</v>
      </c>
    </row>
    <row r="644" spans="1:24" x14ac:dyDescent="0.25">
      <c r="A644" t="str">
        <f t="shared" si="10"/>
        <v>YAG3UKLevel 7MaleGeneral, applied and forensic sciencesAll</v>
      </c>
      <c r="B644" s="214" t="s">
        <v>251</v>
      </c>
      <c r="C644" s="214" t="s">
        <v>37</v>
      </c>
      <c r="D644" s="214">
        <v>3</v>
      </c>
      <c r="E644" s="214" t="s">
        <v>35</v>
      </c>
      <c r="F644" s="214" t="s">
        <v>253</v>
      </c>
      <c r="G644" s="214" t="s">
        <v>22</v>
      </c>
      <c r="H644" s="214" t="s">
        <v>143</v>
      </c>
      <c r="I644" s="214" t="s">
        <v>20</v>
      </c>
      <c r="J644" s="214">
        <v>135</v>
      </c>
      <c r="K644" s="214">
        <v>130</v>
      </c>
      <c r="L644" s="214">
        <v>2.9</v>
      </c>
      <c r="M644" s="214">
        <v>1.8</v>
      </c>
      <c r="N644" s="214">
        <v>125</v>
      </c>
      <c r="O644" s="214">
        <v>11.3</v>
      </c>
      <c r="P644" s="214">
        <v>0.8</v>
      </c>
      <c r="Q644" s="214">
        <v>69</v>
      </c>
      <c r="R644" s="214">
        <v>83.9</v>
      </c>
      <c r="S644" s="214">
        <v>87.9</v>
      </c>
      <c r="T644" s="214">
        <v>18.899999999999999</v>
      </c>
      <c r="U644" s="214">
        <v>80</v>
      </c>
      <c r="V644" s="214">
        <v>21200</v>
      </c>
      <c r="W644" s="214">
        <v>28100</v>
      </c>
      <c r="X644" s="214">
        <v>38300</v>
      </c>
    </row>
    <row r="645" spans="1:24" x14ac:dyDescent="0.25">
      <c r="A645" t="str">
        <f t="shared" si="10"/>
        <v>YAG3UKLevel 7FemaleGeography, earth and environmental studiesAll</v>
      </c>
      <c r="B645" s="214" t="s">
        <v>251</v>
      </c>
      <c r="C645" s="214" t="s">
        <v>37</v>
      </c>
      <c r="D645" s="214">
        <v>3</v>
      </c>
      <c r="E645" s="214" t="s">
        <v>35</v>
      </c>
      <c r="F645" s="214" t="s">
        <v>253</v>
      </c>
      <c r="G645" s="214" t="s">
        <v>21</v>
      </c>
      <c r="H645" s="214" t="s">
        <v>144</v>
      </c>
      <c r="I645" s="214" t="s">
        <v>20</v>
      </c>
      <c r="J645" s="214">
        <v>755</v>
      </c>
      <c r="K645" s="214">
        <v>745</v>
      </c>
      <c r="L645" s="214">
        <v>1.5</v>
      </c>
      <c r="M645" s="214">
        <v>1.7</v>
      </c>
      <c r="N645" s="214">
        <v>735</v>
      </c>
      <c r="O645" s="214">
        <v>8.8000000000000007</v>
      </c>
      <c r="P645" s="214">
        <v>3.9</v>
      </c>
      <c r="Q645" s="214">
        <v>68.8</v>
      </c>
      <c r="R645" s="214">
        <v>82.8</v>
      </c>
      <c r="S645" s="214">
        <v>87.3</v>
      </c>
      <c r="T645" s="214">
        <v>18.5</v>
      </c>
      <c r="U645" s="214">
        <v>485</v>
      </c>
      <c r="V645" s="214">
        <v>23000</v>
      </c>
      <c r="W645" s="214">
        <v>28800</v>
      </c>
      <c r="X645" s="214">
        <v>36500</v>
      </c>
    </row>
    <row r="646" spans="1:24" x14ac:dyDescent="0.25">
      <c r="A646" t="str">
        <f t="shared" si="10"/>
        <v>YAG3UKLevel 7MaleGeography, earth and environmental studiesAll</v>
      </c>
      <c r="B646" s="214" t="s">
        <v>251</v>
      </c>
      <c r="C646" s="214" t="s">
        <v>37</v>
      </c>
      <c r="D646" s="214">
        <v>3</v>
      </c>
      <c r="E646" s="214" t="s">
        <v>35</v>
      </c>
      <c r="F646" s="214" t="s">
        <v>253</v>
      </c>
      <c r="G646" s="214" t="s">
        <v>22</v>
      </c>
      <c r="H646" s="214" t="s">
        <v>144</v>
      </c>
      <c r="I646" s="214" t="s">
        <v>20</v>
      </c>
      <c r="J646" s="214">
        <v>880</v>
      </c>
      <c r="K646" s="214">
        <v>850</v>
      </c>
      <c r="L646" s="214">
        <v>1.4</v>
      </c>
      <c r="M646" s="214">
        <v>3</v>
      </c>
      <c r="N646" s="214">
        <v>840</v>
      </c>
      <c r="O646" s="214">
        <v>8.9</v>
      </c>
      <c r="P646" s="214">
        <v>4.9000000000000004</v>
      </c>
      <c r="Q646" s="214">
        <v>70.2</v>
      </c>
      <c r="R646" s="214">
        <v>81.900000000000006</v>
      </c>
      <c r="S646" s="214">
        <v>86.2</v>
      </c>
      <c r="T646" s="214">
        <v>15.9</v>
      </c>
      <c r="U646" s="214">
        <v>565</v>
      </c>
      <c r="V646" s="214">
        <v>25200</v>
      </c>
      <c r="W646" s="214">
        <v>31400</v>
      </c>
      <c r="X646" s="214">
        <v>42300</v>
      </c>
    </row>
    <row r="647" spans="1:24" x14ac:dyDescent="0.25">
      <c r="A647" t="str">
        <f t="shared" si="10"/>
        <v>YAG3UKLevel 7FemaleHealth and social careAll</v>
      </c>
      <c r="B647" s="214" t="s">
        <v>251</v>
      </c>
      <c r="C647" s="214" t="s">
        <v>37</v>
      </c>
      <c r="D647" s="214">
        <v>3</v>
      </c>
      <c r="E647" s="214" t="s">
        <v>35</v>
      </c>
      <c r="F647" s="214" t="s">
        <v>253</v>
      </c>
      <c r="G647" s="214" t="s">
        <v>21</v>
      </c>
      <c r="H647" s="214" t="s">
        <v>83</v>
      </c>
      <c r="I647" s="214" t="s">
        <v>20</v>
      </c>
      <c r="J647" s="214">
        <v>2915</v>
      </c>
      <c r="K647" s="214">
        <v>2900</v>
      </c>
      <c r="L647" s="214">
        <v>2.6</v>
      </c>
      <c r="M647" s="214">
        <v>0.6</v>
      </c>
      <c r="N647" s="214">
        <v>2820</v>
      </c>
      <c r="O647" s="214">
        <v>3.6</v>
      </c>
      <c r="P647" s="214">
        <v>2.7</v>
      </c>
      <c r="Q647" s="214">
        <v>73.099999999999994</v>
      </c>
      <c r="R647" s="214">
        <v>91.8</v>
      </c>
      <c r="S647" s="214">
        <v>93.7</v>
      </c>
      <c r="T647" s="214">
        <v>20.6</v>
      </c>
      <c r="U647" s="214">
        <v>2020</v>
      </c>
      <c r="V647" s="214">
        <v>21900</v>
      </c>
      <c r="W647" s="214">
        <v>29900</v>
      </c>
      <c r="X647" s="214">
        <v>36500</v>
      </c>
    </row>
    <row r="648" spans="1:24" x14ac:dyDescent="0.25">
      <c r="A648" t="str">
        <f t="shared" si="10"/>
        <v>YAG3UKLevel 7MaleHealth and social careAll</v>
      </c>
      <c r="B648" s="214" t="s">
        <v>251</v>
      </c>
      <c r="C648" s="214" t="s">
        <v>37</v>
      </c>
      <c r="D648" s="214">
        <v>3</v>
      </c>
      <c r="E648" s="214" t="s">
        <v>35</v>
      </c>
      <c r="F648" s="214" t="s">
        <v>253</v>
      </c>
      <c r="G648" s="214" t="s">
        <v>22</v>
      </c>
      <c r="H648" s="214" t="s">
        <v>83</v>
      </c>
      <c r="I648" s="214" t="s">
        <v>20</v>
      </c>
      <c r="J648" s="214">
        <v>610</v>
      </c>
      <c r="K648" s="214">
        <v>610</v>
      </c>
      <c r="L648" s="214">
        <v>2.2999999999999998</v>
      </c>
      <c r="M648" s="214">
        <v>0.5</v>
      </c>
      <c r="N648" s="214">
        <v>595</v>
      </c>
      <c r="O648" s="214">
        <v>2</v>
      </c>
      <c r="P648" s="214">
        <v>3.3</v>
      </c>
      <c r="Q648" s="214">
        <v>71.5</v>
      </c>
      <c r="R648" s="214">
        <v>92.3</v>
      </c>
      <c r="S648" s="214">
        <v>94.8</v>
      </c>
      <c r="T648" s="214">
        <v>23.3</v>
      </c>
      <c r="U648" s="214">
        <v>415</v>
      </c>
      <c r="V648" s="214">
        <v>27000</v>
      </c>
      <c r="W648" s="214">
        <v>32500</v>
      </c>
      <c r="X648" s="214">
        <v>39100</v>
      </c>
    </row>
    <row r="649" spans="1:24" x14ac:dyDescent="0.25">
      <c r="A649" t="str">
        <f t="shared" si="10"/>
        <v>YAG3UKLevel 7FemaleHistory and archaeologyAll</v>
      </c>
      <c r="B649" s="214" t="s">
        <v>251</v>
      </c>
      <c r="C649" s="214" t="s">
        <v>37</v>
      </c>
      <c r="D649" s="214">
        <v>3</v>
      </c>
      <c r="E649" s="214" t="s">
        <v>35</v>
      </c>
      <c r="F649" s="214" t="s">
        <v>253</v>
      </c>
      <c r="G649" s="214" t="s">
        <v>21</v>
      </c>
      <c r="H649" s="214" t="s">
        <v>95</v>
      </c>
      <c r="I649" s="214" t="s">
        <v>20</v>
      </c>
      <c r="J649" s="214">
        <v>1250</v>
      </c>
      <c r="K649" s="214">
        <v>1235</v>
      </c>
      <c r="L649" s="214">
        <v>2.1</v>
      </c>
      <c r="M649" s="214">
        <v>1.3</v>
      </c>
      <c r="N649" s="214">
        <v>1210</v>
      </c>
      <c r="O649" s="214">
        <v>10.6</v>
      </c>
      <c r="P649" s="214">
        <v>3.8</v>
      </c>
      <c r="Q649" s="214">
        <v>58.3</v>
      </c>
      <c r="R649" s="214">
        <v>78.7</v>
      </c>
      <c r="S649" s="214">
        <v>85.5</v>
      </c>
      <c r="T649" s="214">
        <v>27.2</v>
      </c>
      <c r="U649" s="214">
        <v>660</v>
      </c>
      <c r="V649" s="214">
        <v>18600</v>
      </c>
      <c r="W649" s="214">
        <v>24500</v>
      </c>
      <c r="X649" s="214">
        <v>31400</v>
      </c>
    </row>
    <row r="650" spans="1:24" x14ac:dyDescent="0.25">
      <c r="A650" t="str">
        <f t="shared" si="10"/>
        <v>YAG3UKLevel 7MaleHistory and archaeologyAll</v>
      </c>
      <c r="B650" s="214" t="s">
        <v>251</v>
      </c>
      <c r="C650" s="214" t="s">
        <v>37</v>
      </c>
      <c r="D650" s="214">
        <v>3</v>
      </c>
      <c r="E650" s="214" t="s">
        <v>35</v>
      </c>
      <c r="F650" s="214" t="s">
        <v>253</v>
      </c>
      <c r="G650" s="214" t="s">
        <v>22</v>
      </c>
      <c r="H650" s="214" t="s">
        <v>95</v>
      </c>
      <c r="I650" s="214" t="s">
        <v>20</v>
      </c>
      <c r="J650" s="214">
        <v>1095</v>
      </c>
      <c r="K650" s="214">
        <v>1085</v>
      </c>
      <c r="L650" s="214">
        <v>2</v>
      </c>
      <c r="M650" s="214">
        <v>0.8</v>
      </c>
      <c r="N650" s="214">
        <v>1065</v>
      </c>
      <c r="O650" s="214">
        <v>8.9</v>
      </c>
      <c r="P650" s="214">
        <v>4.5999999999999996</v>
      </c>
      <c r="Q650" s="214">
        <v>58.7</v>
      </c>
      <c r="R650" s="214">
        <v>77.8</v>
      </c>
      <c r="S650" s="214">
        <v>86.5</v>
      </c>
      <c r="T650" s="214">
        <v>27.7</v>
      </c>
      <c r="U650" s="214">
        <v>570</v>
      </c>
      <c r="V650" s="214">
        <v>19700</v>
      </c>
      <c r="W650" s="214">
        <v>26600</v>
      </c>
      <c r="X650" s="214">
        <v>36500</v>
      </c>
    </row>
    <row r="651" spans="1:24" x14ac:dyDescent="0.25">
      <c r="A651" t="str">
        <f t="shared" si="10"/>
        <v>YAG3UKLevel 7FemaleLanguages and area studiesAll</v>
      </c>
      <c r="B651" s="214" t="s">
        <v>251</v>
      </c>
      <c r="C651" s="214" t="s">
        <v>37</v>
      </c>
      <c r="D651" s="214">
        <v>3</v>
      </c>
      <c r="E651" s="214" t="s">
        <v>35</v>
      </c>
      <c r="F651" s="214" t="s">
        <v>253</v>
      </c>
      <c r="G651" s="214" t="s">
        <v>21</v>
      </c>
      <c r="H651" s="214" t="s">
        <v>168</v>
      </c>
      <c r="I651" s="214" t="s">
        <v>20</v>
      </c>
      <c r="J651" s="214">
        <v>580</v>
      </c>
      <c r="K651" s="214">
        <v>545</v>
      </c>
      <c r="L651" s="214">
        <v>3.7</v>
      </c>
      <c r="M651" s="214">
        <v>5.8</v>
      </c>
      <c r="N651" s="214">
        <v>525</v>
      </c>
      <c r="O651" s="214">
        <v>14</v>
      </c>
      <c r="P651" s="214">
        <v>5.4</v>
      </c>
      <c r="Q651" s="214">
        <v>60.5</v>
      </c>
      <c r="R651" s="214">
        <v>74.8</v>
      </c>
      <c r="S651" s="214">
        <v>80.599999999999994</v>
      </c>
      <c r="T651" s="214">
        <v>20.100000000000001</v>
      </c>
      <c r="U651" s="214">
        <v>285</v>
      </c>
      <c r="V651" s="214">
        <v>17500</v>
      </c>
      <c r="W651" s="214">
        <v>25200</v>
      </c>
      <c r="X651" s="214">
        <v>32100</v>
      </c>
    </row>
    <row r="652" spans="1:24" x14ac:dyDescent="0.25">
      <c r="A652" t="str">
        <f t="shared" si="10"/>
        <v>YAG3UKLevel 7MaleLanguages and area studiesAll</v>
      </c>
      <c r="B652" s="214" t="s">
        <v>251</v>
      </c>
      <c r="C652" s="214" t="s">
        <v>37</v>
      </c>
      <c r="D652" s="214">
        <v>3</v>
      </c>
      <c r="E652" s="214" t="s">
        <v>35</v>
      </c>
      <c r="F652" s="214" t="s">
        <v>253</v>
      </c>
      <c r="G652" s="214" t="s">
        <v>22</v>
      </c>
      <c r="H652" s="214" t="s">
        <v>168</v>
      </c>
      <c r="I652" s="214" t="s">
        <v>20</v>
      </c>
      <c r="J652" s="214">
        <v>340</v>
      </c>
      <c r="K652" s="214">
        <v>325</v>
      </c>
      <c r="L652" s="214">
        <v>2.8</v>
      </c>
      <c r="M652" s="214">
        <v>4</v>
      </c>
      <c r="N652" s="214">
        <v>320</v>
      </c>
      <c r="O652" s="214">
        <v>16.5</v>
      </c>
      <c r="P652" s="214">
        <v>4.7</v>
      </c>
      <c r="Q652" s="214">
        <v>56.2</v>
      </c>
      <c r="R652" s="214">
        <v>72.3</v>
      </c>
      <c r="S652" s="214">
        <v>78.8</v>
      </c>
      <c r="T652" s="214">
        <v>22.6</v>
      </c>
      <c r="U652" s="214">
        <v>155</v>
      </c>
      <c r="V652" s="214">
        <v>19900</v>
      </c>
      <c r="W652" s="214">
        <v>27900</v>
      </c>
      <c r="X652" s="214">
        <v>36400</v>
      </c>
    </row>
    <row r="653" spans="1:24" x14ac:dyDescent="0.25">
      <c r="A653" t="str">
        <f t="shared" si="10"/>
        <v>YAG3UKLevel 7FemaleLawAll</v>
      </c>
      <c r="B653" s="214" t="s">
        <v>251</v>
      </c>
      <c r="C653" s="214" t="s">
        <v>37</v>
      </c>
      <c r="D653" s="214">
        <v>3</v>
      </c>
      <c r="E653" s="214" t="s">
        <v>35</v>
      </c>
      <c r="F653" s="214" t="s">
        <v>253</v>
      </c>
      <c r="G653" s="214" t="s">
        <v>21</v>
      </c>
      <c r="H653" s="214" t="s">
        <v>85</v>
      </c>
      <c r="I653" s="214" t="s">
        <v>20</v>
      </c>
      <c r="J653" s="214">
        <v>2155</v>
      </c>
      <c r="K653" s="214">
        <v>2120</v>
      </c>
      <c r="L653" s="214">
        <v>3.8</v>
      </c>
      <c r="M653" s="214">
        <v>1.5</v>
      </c>
      <c r="N653" s="214">
        <v>2040</v>
      </c>
      <c r="O653" s="214">
        <v>8.6</v>
      </c>
      <c r="P653" s="214">
        <v>5.3</v>
      </c>
      <c r="Q653" s="214">
        <v>75.900000000000006</v>
      </c>
      <c r="R653" s="214">
        <v>83.2</v>
      </c>
      <c r="S653" s="214">
        <v>86.1</v>
      </c>
      <c r="T653" s="214">
        <v>10.199999999999999</v>
      </c>
      <c r="U653" s="214">
        <v>1490</v>
      </c>
      <c r="V653" s="214">
        <v>21200</v>
      </c>
      <c r="W653" s="214">
        <v>30300</v>
      </c>
      <c r="X653" s="214">
        <v>44900</v>
      </c>
    </row>
    <row r="654" spans="1:24" x14ac:dyDescent="0.25">
      <c r="A654" t="str">
        <f t="shared" ref="A654:A717" si="11">"YAG"&amp;D654 &amp;E654 &amp;F654 &amp; G654 &amp;H654 &amp;I654</f>
        <v>YAG3UKLevel 7MaleLawAll</v>
      </c>
      <c r="B654" s="214" t="s">
        <v>251</v>
      </c>
      <c r="C654" s="214" t="s">
        <v>37</v>
      </c>
      <c r="D654" s="214">
        <v>3</v>
      </c>
      <c r="E654" s="214" t="s">
        <v>35</v>
      </c>
      <c r="F654" s="214" t="s">
        <v>253</v>
      </c>
      <c r="G654" s="214" t="s">
        <v>22</v>
      </c>
      <c r="H654" s="214" t="s">
        <v>85</v>
      </c>
      <c r="I654" s="214" t="s">
        <v>20</v>
      </c>
      <c r="J654" s="214">
        <v>1800</v>
      </c>
      <c r="K654" s="214">
        <v>1775</v>
      </c>
      <c r="L654" s="214">
        <v>2.9</v>
      </c>
      <c r="M654" s="214">
        <v>1.4</v>
      </c>
      <c r="N654" s="214">
        <v>1725</v>
      </c>
      <c r="O654" s="214">
        <v>8.3000000000000007</v>
      </c>
      <c r="P654" s="214">
        <v>5.9</v>
      </c>
      <c r="Q654" s="214">
        <v>74.2</v>
      </c>
      <c r="R654" s="214">
        <v>82.7</v>
      </c>
      <c r="S654" s="214">
        <v>85.8</v>
      </c>
      <c r="T654" s="214">
        <v>11.6</v>
      </c>
      <c r="U654" s="214">
        <v>1220</v>
      </c>
      <c r="V654" s="214">
        <v>24100</v>
      </c>
      <c r="W654" s="214">
        <v>36900</v>
      </c>
      <c r="X654" s="214">
        <v>59100</v>
      </c>
    </row>
    <row r="655" spans="1:24" x14ac:dyDescent="0.25">
      <c r="A655" t="str">
        <f t="shared" si="11"/>
        <v>YAG3UKLevel 7FemaleMaterials and technologyAll</v>
      </c>
      <c r="B655" s="214" t="s">
        <v>251</v>
      </c>
      <c r="C655" s="214" t="s">
        <v>37</v>
      </c>
      <c r="D655" s="214">
        <v>3</v>
      </c>
      <c r="E655" s="214" t="s">
        <v>35</v>
      </c>
      <c r="F655" s="214" t="s">
        <v>253</v>
      </c>
      <c r="G655" s="214" t="s">
        <v>21</v>
      </c>
      <c r="H655" s="214" t="s">
        <v>145</v>
      </c>
      <c r="I655" s="214" t="s">
        <v>20</v>
      </c>
      <c r="J655" s="214">
        <v>170</v>
      </c>
      <c r="K655" s="214">
        <v>165</v>
      </c>
      <c r="L655" s="214">
        <v>6.6</v>
      </c>
      <c r="M655" s="214">
        <v>3.5</v>
      </c>
      <c r="N655" s="214">
        <v>155</v>
      </c>
      <c r="O655" s="214">
        <v>10.3</v>
      </c>
      <c r="P655" s="214">
        <v>4</v>
      </c>
      <c r="Q655" s="214">
        <v>69.400000000000006</v>
      </c>
      <c r="R655" s="214">
        <v>82.4</v>
      </c>
      <c r="S655" s="214">
        <v>85.6</v>
      </c>
      <c r="T655" s="214">
        <v>16.3</v>
      </c>
      <c r="U655" s="214">
        <v>105</v>
      </c>
      <c r="V655" s="214">
        <v>24800</v>
      </c>
      <c r="W655" s="214">
        <v>34700</v>
      </c>
      <c r="X655" s="214">
        <v>44900</v>
      </c>
    </row>
    <row r="656" spans="1:24" x14ac:dyDescent="0.25">
      <c r="A656" t="str">
        <f t="shared" si="11"/>
        <v>YAG3UKLevel 7MaleMaterials and technologyAll</v>
      </c>
      <c r="B656" s="214" t="s">
        <v>251</v>
      </c>
      <c r="C656" s="214" t="s">
        <v>37</v>
      </c>
      <c r="D656" s="214">
        <v>3</v>
      </c>
      <c r="E656" s="214" t="s">
        <v>35</v>
      </c>
      <c r="F656" s="214" t="s">
        <v>253</v>
      </c>
      <c r="G656" s="214" t="s">
        <v>22</v>
      </c>
      <c r="H656" s="214" t="s">
        <v>145</v>
      </c>
      <c r="I656" s="214" t="s">
        <v>20</v>
      </c>
      <c r="J656" s="214">
        <v>350</v>
      </c>
      <c r="K656" s="214">
        <v>340</v>
      </c>
      <c r="L656" s="214">
        <v>1.1000000000000001</v>
      </c>
      <c r="M656" s="214">
        <v>3.7</v>
      </c>
      <c r="N656" s="214">
        <v>335</v>
      </c>
      <c r="O656" s="214">
        <v>8.3000000000000007</v>
      </c>
      <c r="P656" s="214">
        <v>6</v>
      </c>
      <c r="Q656" s="214">
        <v>68.900000000000006</v>
      </c>
      <c r="R656" s="214">
        <v>80.3</v>
      </c>
      <c r="S656" s="214">
        <v>85.7</v>
      </c>
      <c r="T656" s="214">
        <v>16.8</v>
      </c>
      <c r="U656" s="214">
        <v>215</v>
      </c>
      <c r="V656" s="214">
        <v>25900</v>
      </c>
      <c r="W656" s="214">
        <v>39100</v>
      </c>
      <c r="X656" s="214">
        <v>52900</v>
      </c>
    </row>
    <row r="657" spans="1:24" x14ac:dyDescent="0.25">
      <c r="A657" t="str">
        <f t="shared" si="11"/>
        <v>YAG3UKLevel 7FemaleMathematical sciencesAll</v>
      </c>
      <c r="B657" s="214" t="s">
        <v>251</v>
      </c>
      <c r="C657" s="214" t="s">
        <v>37</v>
      </c>
      <c r="D657" s="214">
        <v>3</v>
      </c>
      <c r="E657" s="214" t="s">
        <v>35</v>
      </c>
      <c r="F657" s="214" t="s">
        <v>253</v>
      </c>
      <c r="G657" s="214" t="s">
        <v>21</v>
      </c>
      <c r="H657" s="214" t="s">
        <v>66</v>
      </c>
      <c r="I657" s="214" t="s">
        <v>20</v>
      </c>
      <c r="J657" s="214">
        <v>210</v>
      </c>
      <c r="K657" s="214">
        <v>205</v>
      </c>
      <c r="L657" s="214">
        <v>5.4</v>
      </c>
      <c r="M657" s="214">
        <v>1.2</v>
      </c>
      <c r="N657" s="214">
        <v>195</v>
      </c>
      <c r="O657" s="214">
        <v>10.9</v>
      </c>
      <c r="P657" s="214">
        <v>1.7</v>
      </c>
      <c r="Q657" s="214">
        <v>66</v>
      </c>
      <c r="R657" s="214">
        <v>82.2</v>
      </c>
      <c r="S657" s="214">
        <v>87.4</v>
      </c>
      <c r="T657" s="214">
        <v>21.5</v>
      </c>
      <c r="U657" s="214">
        <v>125</v>
      </c>
      <c r="V657" s="214">
        <v>27000</v>
      </c>
      <c r="W657" s="214">
        <v>36900</v>
      </c>
      <c r="X657" s="214">
        <v>46000</v>
      </c>
    </row>
    <row r="658" spans="1:24" x14ac:dyDescent="0.25">
      <c r="A658" t="str">
        <f t="shared" si="11"/>
        <v>YAG3UKLevel 7MaleMathematical sciencesAll</v>
      </c>
      <c r="B658" s="214" t="s">
        <v>251</v>
      </c>
      <c r="C658" s="214" t="s">
        <v>37</v>
      </c>
      <c r="D658" s="214">
        <v>3</v>
      </c>
      <c r="E658" s="214" t="s">
        <v>35</v>
      </c>
      <c r="F658" s="214" t="s">
        <v>253</v>
      </c>
      <c r="G658" s="214" t="s">
        <v>22</v>
      </c>
      <c r="H658" s="214" t="s">
        <v>66</v>
      </c>
      <c r="I658" s="214" t="s">
        <v>20</v>
      </c>
      <c r="J658" s="214">
        <v>435</v>
      </c>
      <c r="K658" s="214">
        <v>425</v>
      </c>
      <c r="L658" s="214">
        <v>3.2</v>
      </c>
      <c r="M658" s="214">
        <v>2.2999999999999998</v>
      </c>
      <c r="N658" s="214">
        <v>415</v>
      </c>
      <c r="O658" s="214">
        <v>11.3</v>
      </c>
      <c r="P658" s="214">
        <v>6</v>
      </c>
      <c r="Q658" s="214">
        <v>53.7</v>
      </c>
      <c r="R658" s="214">
        <v>71.400000000000006</v>
      </c>
      <c r="S658" s="214">
        <v>82.7</v>
      </c>
      <c r="T658" s="214">
        <v>29</v>
      </c>
      <c r="U658" s="214">
        <v>210</v>
      </c>
      <c r="V658" s="214">
        <v>30700</v>
      </c>
      <c r="W658" s="214">
        <v>39400</v>
      </c>
      <c r="X658" s="214">
        <v>54000</v>
      </c>
    </row>
    <row r="659" spans="1:24" x14ac:dyDescent="0.25">
      <c r="A659" t="str">
        <f t="shared" si="11"/>
        <v>YAG3UKLevel 7FemaleMBAAll</v>
      </c>
      <c r="B659" s="214" t="s">
        <v>251</v>
      </c>
      <c r="C659" s="214" t="s">
        <v>37</v>
      </c>
      <c r="D659" s="214">
        <v>3</v>
      </c>
      <c r="E659" s="214" t="s">
        <v>35</v>
      </c>
      <c r="F659" s="214" t="s">
        <v>253</v>
      </c>
      <c r="G659" s="214" t="s">
        <v>21</v>
      </c>
      <c r="H659" s="214" t="s">
        <v>41</v>
      </c>
      <c r="I659" s="214" t="s">
        <v>20</v>
      </c>
      <c r="J659" s="214">
        <v>705</v>
      </c>
      <c r="K659" s="214">
        <v>680</v>
      </c>
      <c r="L659" s="214">
        <v>9</v>
      </c>
      <c r="M659" s="214">
        <v>3.5</v>
      </c>
      <c r="N659" s="214">
        <v>620</v>
      </c>
      <c r="O659" s="214">
        <v>11</v>
      </c>
      <c r="P659" s="214">
        <v>5.5</v>
      </c>
      <c r="Q659" s="214">
        <v>79.2</v>
      </c>
      <c r="R659" s="214">
        <v>82.6</v>
      </c>
      <c r="S659" s="214">
        <v>83.5</v>
      </c>
      <c r="T659" s="214">
        <v>4.4000000000000004</v>
      </c>
      <c r="U659" s="214">
        <v>470</v>
      </c>
      <c r="V659" s="214">
        <v>35400</v>
      </c>
      <c r="W659" s="214">
        <v>56200</v>
      </c>
      <c r="X659" s="214">
        <v>84400</v>
      </c>
    </row>
    <row r="660" spans="1:24" x14ac:dyDescent="0.25">
      <c r="A660" t="str">
        <f t="shared" si="11"/>
        <v>YAG3UKLevel 7MaleMBAAll</v>
      </c>
      <c r="B660" s="214" t="s">
        <v>251</v>
      </c>
      <c r="C660" s="214" t="s">
        <v>37</v>
      </c>
      <c r="D660" s="214">
        <v>3</v>
      </c>
      <c r="E660" s="214" t="s">
        <v>35</v>
      </c>
      <c r="F660" s="214" t="s">
        <v>253</v>
      </c>
      <c r="G660" s="214" t="s">
        <v>22</v>
      </c>
      <c r="H660" s="214" t="s">
        <v>41</v>
      </c>
      <c r="I660" s="214" t="s">
        <v>20</v>
      </c>
      <c r="J660" s="214">
        <v>1755</v>
      </c>
      <c r="K660" s="214">
        <v>1655</v>
      </c>
      <c r="L660" s="214">
        <v>4.3</v>
      </c>
      <c r="M660" s="214">
        <v>5.8</v>
      </c>
      <c r="N660" s="214">
        <v>1580</v>
      </c>
      <c r="O660" s="214">
        <v>11.2</v>
      </c>
      <c r="P660" s="214">
        <v>4.5</v>
      </c>
      <c r="Q660" s="214">
        <v>79.8</v>
      </c>
      <c r="R660" s="214">
        <v>83.4</v>
      </c>
      <c r="S660" s="214">
        <v>84.3</v>
      </c>
      <c r="T660" s="214">
        <v>4.5999999999999996</v>
      </c>
      <c r="U660" s="214">
        <v>1215</v>
      </c>
      <c r="V660" s="214">
        <v>43800</v>
      </c>
      <c r="W660" s="214">
        <v>69700</v>
      </c>
      <c r="X660" s="214">
        <v>101100</v>
      </c>
    </row>
    <row r="661" spans="1:24" x14ac:dyDescent="0.25">
      <c r="A661" t="str">
        <f t="shared" si="11"/>
        <v>YAG3UKLevel 7FemaleMedia, journalism and communicationsAll</v>
      </c>
      <c r="B661" s="214" t="s">
        <v>251</v>
      </c>
      <c r="C661" s="214" t="s">
        <v>37</v>
      </c>
      <c r="D661" s="214">
        <v>3</v>
      </c>
      <c r="E661" s="214" t="s">
        <v>35</v>
      </c>
      <c r="F661" s="214" t="s">
        <v>253</v>
      </c>
      <c r="G661" s="214" t="s">
        <v>21</v>
      </c>
      <c r="H661" s="214" t="s">
        <v>146</v>
      </c>
      <c r="I661" s="214" t="s">
        <v>20</v>
      </c>
      <c r="J661" s="214">
        <v>1115</v>
      </c>
      <c r="K661" s="214">
        <v>1090</v>
      </c>
      <c r="L661" s="214">
        <v>3.2</v>
      </c>
      <c r="M661" s="214">
        <v>2</v>
      </c>
      <c r="N661" s="214">
        <v>1060</v>
      </c>
      <c r="O661" s="214">
        <v>9.1999999999999993</v>
      </c>
      <c r="P661" s="214">
        <v>5.0999999999999996</v>
      </c>
      <c r="Q661" s="214">
        <v>77.599999999999994</v>
      </c>
      <c r="R661" s="214">
        <v>84</v>
      </c>
      <c r="S661" s="214">
        <v>85.7</v>
      </c>
      <c r="T661" s="214">
        <v>8.1</v>
      </c>
      <c r="U661" s="214">
        <v>785</v>
      </c>
      <c r="V661" s="214">
        <v>20400</v>
      </c>
      <c r="W661" s="214">
        <v>27000</v>
      </c>
      <c r="X661" s="214">
        <v>33200</v>
      </c>
    </row>
    <row r="662" spans="1:24" x14ac:dyDescent="0.25">
      <c r="A662" t="str">
        <f t="shared" si="11"/>
        <v>YAG3UKLevel 7MaleMedia, journalism and communicationsAll</v>
      </c>
      <c r="B662" s="214" t="s">
        <v>251</v>
      </c>
      <c r="C662" s="214" t="s">
        <v>37</v>
      </c>
      <c r="D662" s="214">
        <v>3</v>
      </c>
      <c r="E662" s="214" t="s">
        <v>35</v>
      </c>
      <c r="F662" s="214" t="s">
        <v>253</v>
      </c>
      <c r="G662" s="214" t="s">
        <v>22</v>
      </c>
      <c r="H662" s="214" t="s">
        <v>146</v>
      </c>
      <c r="I662" s="214" t="s">
        <v>20</v>
      </c>
      <c r="J662" s="214">
        <v>775</v>
      </c>
      <c r="K662" s="214">
        <v>755</v>
      </c>
      <c r="L662" s="214">
        <v>2.2999999999999998</v>
      </c>
      <c r="M662" s="214">
        <v>2.4</v>
      </c>
      <c r="N662" s="214">
        <v>740</v>
      </c>
      <c r="O662" s="214">
        <v>9.1999999999999993</v>
      </c>
      <c r="P662" s="214">
        <v>6.7</v>
      </c>
      <c r="Q662" s="214">
        <v>77.900000000000006</v>
      </c>
      <c r="R662" s="214">
        <v>82.8</v>
      </c>
      <c r="S662" s="214">
        <v>84.1</v>
      </c>
      <c r="T662" s="214">
        <v>6.2</v>
      </c>
      <c r="U662" s="214">
        <v>535</v>
      </c>
      <c r="V662" s="214">
        <v>20400</v>
      </c>
      <c r="W662" s="214">
        <v>27000</v>
      </c>
      <c r="X662" s="214">
        <v>35000</v>
      </c>
    </row>
    <row r="663" spans="1:24" x14ac:dyDescent="0.25">
      <c r="A663" t="str">
        <f t="shared" si="11"/>
        <v>YAG3UKLevel 7FemaleMedical sciencesAll</v>
      </c>
      <c r="B663" s="214" t="s">
        <v>251</v>
      </c>
      <c r="C663" s="214" t="s">
        <v>37</v>
      </c>
      <c r="D663" s="214">
        <v>3</v>
      </c>
      <c r="E663" s="214" t="s">
        <v>35</v>
      </c>
      <c r="F663" s="214" t="s">
        <v>253</v>
      </c>
      <c r="G663" s="214" t="s">
        <v>21</v>
      </c>
      <c r="H663" s="214" t="s">
        <v>147</v>
      </c>
      <c r="I663" s="214" t="s">
        <v>20</v>
      </c>
      <c r="J663" s="214">
        <v>835</v>
      </c>
      <c r="K663" s="214">
        <v>820</v>
      </c>
      <c r="L663" s="214">
        <v>4.0999999999999996</v>
      </c>
      <c r="M663" s="214">
        <v>1.6</v>
      </c>
      <c r="N663" s="214">
        <v>790</v>
      </c>
      <c r="O663" s="214">
        <v>5</v>
      </c>
      <c r="P663" s="214">
        <v>2.2999999999999998</v>
      </c>
      <c r="Q663" s="214">
        <v>72.2</v>
      </c>
      <c r="R663" s="214">
        <v>87.6</v>
      </c>
      <c r="S663" s="214">
        <v>92.7</v>
      </c>
      <c r="T663" s="214">
        <v>20.5</v>
      </c>
      <c r="U663" s="214">
        <v>565</v>
      </c>
      <c r="V663" s="214">
        <v>24800</v>
      </c>
      <c r="W663" s="214">
        <v>31800</v>
      </c>
      <c r="X663" s="214">
        <v>39800</v>
      </c>
    </row>
    <row r="664" spans="1:24" x14ac:dyDescent="0.25">
      <c r="A664" t="str">
        <f t="shared" si="11"/>
        <v>YAG3UKLevel 7MaleMedical sciencesAll</v>
      </c>
      <c r="B664" s="214" t="s">
        <v>251</v>
      </c>
      <c r="C664" s="214" t="s">
        <v>37</v>
      </c>
      <c r="D664" s="214">
        <v>3</v>
      </c>
      <c r="E664" s="214" t="s">
        <v>35</v>
      </c>
      <c r="F664" s="214" t="s">
        <v>253</v>
      </c>
      <c r="G664" s="214" t="s">
        <v>22</v>
      </c>
      <c r="H664" s="214" t="s">
        <v>147</v>
      </c>
      <c r="I664" s="214" t="s">
        <v>20</v>
      </c>
      <c r="J664" s="214">
        <v>355</v>
      </c>
      <c r="K664" s="214">
        <v>350</v>
      </c>
      <c r="L664" s="214">
        <v>1.4</v>
      </c>
      <c r="M664" s="214">
        <v>1.4</v>
      </c>
      <c r="N664" s="214">
        <v>345</v>
      </c>
      <c r="O664" s="214">
        <v>5.5</v>
      </c>
      <c r="P664" s="214">
        <v>3.2</v>
      </c>
      <c r="Q664" s="214">
        <v>59.4</v>
      </c>
      <c r="R664" s="214">
        <v>80.7</v>
      </c>
      <c r="S664" s="214">
        <v>91.3</v>
      </c>
      <c r="T664" s="214">
        <v>32</v>
      </c>
      <c r="U664" s="214">
        <v>200</v>
      </c>
      <c r="V664" s="214">
        <v>29600</v>
      </c>
      <c r="W664" s="214">
        <v>39800</v>
      </c>
      <c r="X664" s="214">
        <v>50000</v>
      </c>
    </row>
    <row r="665" spans="1:24" x14ac:dyDescent="0.25">
      <c r="A665" t="str">
        <f t="shared" si="11"/>
        <v>YAG3UKLevel 7FemaleMedicine and dentistryAll</v>
      </c>
      <c r="B665" s="214" t="s">
        <v>251</v>
      </c>
      <c r="C665" s="214" t="s">
        <v>37</v>
      </c>
      <c r="D665" s="214">
        <v>3</v>
      </c>
      <c r="E665" s="214" t="s">
        <v>35</v>
      </c>
      <c r="F665" s="214" t="s">
        <v>253</v>
      </c>
      <c r="G665" s="214" t="s">
        <v>21</v>
      </c>
      <c r="H665" s="214" t="s">
        <v>45</v>
      </c>
      <c r="I665" s="214" t="s">
        <v>20</v>
      </c>
      <c r="J665" s="214">
        <v>1980</v>
      </c>
      <c r="K665" s="214">
        <v>1940</v>
      </c>
      <c r="L665" s="214">
        <v>3.1</v>
      </c>
      <c r="M665" s="214">
        <v>2.1</v>
      </c>
      <c r="N665" s="214">
        <v>1880</v>
      </c>
      <c r="O665" s="214">
        <v>6.3</v>
      </c>
      <c r="P665" s="214">
        <v>2.7</v>
      </c>
      <c r="Q665" s="214">
        <v>65.2</v>
      </c>
      <c r="R665" s="214">
        <v>85.9</v>
      </c>
      <c r="S665" s="214">
        <v>91</v>
      </c>
      <c r="T665" s="214">
        <v>25.8</v>
      </c>
      <c r="U665" s="214">
        <v>1165</v>
      </c>
      <c r="V665" s="214">
        <v>28100</v>
      </c>
      <c r="W665" s="214">
        <v>38600</v>
      </c>
      <c r="X665" s="214">
        <v>53500</v>
      </c>
    </row>
    <row r="666" spans="1:24" x14ac:dyDescent="0.25">
      <c r="A666" t="str">
        <f t="shared" si="11"/>
        <v>YAG3UKLevel 7MaleMedicine and dentistryAll</v>
      </c>
      <c r="B666" s="214" t="s">
        <v>251</v>
      </c>
      <c r="C666" s="214" t="s">
        <v>37</v>
      </c>
      <c r="D666" s="214">
        <v>3</v>
      </c>
      <c r="E666" s="214" t="s">
        <v>35</v>
      </c>
      <c r="F666" s="214" t="s">
        <v>253</v>
      </c>
      <c r="G666" s="214" t="s">
        <v>22</v>
      </c>
      <c r="H666" s="214" t="s">
        <v>45</v>
      </c>
      <c r="I666" s="214" t="s">
        <v>20</v>
      </c>
      <c r="J666" s="214">
        <v>1280</v>
      </c>
      <c r="K666" s="214">
        <v>1250</v>
      </c>
      <c r="L666" s="214">
        <v>2.5</v>
      </c>
      <c r="M666" s="214">
        <v>2.4</v>
      </c>
      <c r="N666" s="214">
        <v>1220</v>
      </c>
      <c r="O666" s="214">
        <v>8.9</v>
      </c>
      <c r="P666" s="214">
        <v>2.8</v>
      </c>
      <c r="Q666" s="214">
        <v>64</v>
      </c>
      <c r="R666" s="214">
        <v>81.900000000000006</v>
      </c>
      <c r="S666" s="214">
        <v>88.3</v>
      </c>
      <c r="T666" s="214">
        <v>24.4</v>
      </c>
      <c r="U666" s="214">
        <v>745</v>
      </c>
      <c r="V666" s="214">
        <v>34300</v>
      </c>
      <c r="W666" s="214">
        <v>54000</v>
      </c>
      <c r="X666" s="214">
        <v>88400</v>
      </c>
    </row>
    <row r="667" spans="1:24" x14ac:dyDescent="0.25">
      <c r="A667" t="str">
        <f t="shared" si="11"/>
        <v>YAG3UKLevel 7FemaleNursing and midwiferyAll</v>
      </c>
      <c r="B667" s="214" t="s">
        <v>251</v>
      </c>
      <c r="C667" s="214" t="s">
        <v>37</v>
      </c>
      <c r="D667" s="214">
        <v>3</v>
      </c>
      <c r="E667" s="214" t="s">
        <v>35</v>
      </c>
      <c r="F667" s="214" t="s">
        <v>253</v>
      </c>
      <c r="G667" s="214" t="s">
        <v>21</v>
      </c>
      <c r="H667" s="214" t="s">
        <v>148</v>
      </c>
      <c r="I667" s="214" t="s">
        <v>20</v>
      </c>
      <c r="J667" s="214">
        <v>4285</v>
      </c>
      <c r="K667" s="214">
        <v>4240</v>
      </c>
      <c r="L667" s="214">
        <v>2.7</v>
      </c>
      <c r="M667" s="214">
        <v>1.1000000000000001</v>
      </c>
      <c r="N667" s="214">
        <v>4125</v>
      </c>
      <c r="O667" s="214">
        <v>3.9</v>
      </c>
      <c r="P667" s="214">
        <v>2.6</v>
      </c>
      <c r="Q667" s="214">
        <v>72.5</v>
      </c>
      <c r="R667" s="214">
        <v>91.2</v>
      </c>
      <c r="S667" s="214">
        <v>93.5</v>
      </c>
      <c r="T667" s="214">
        <v>21</v>
      </c>
      <c r="U667" s="214">
        <v>2950</v>
      </c>
      <c r="V667" s="214">
        <v>23000</v>
      </c>
      <c r="W667" s="214">
        <v>30700</v>
      </c>
      <c r="X667" s="214">
        <v>39400</v>
      </c>
    </row>
    <row r="668" spans="1:24" x14ac:dyDescent="0.25">
      <c r="A668" t="str">
        <f t="shared" si="11"/>
        <v>YAG3UKLevel 7MaleNursing and midwiferyAll</v>
      </c>
      <c r="B668" s="214" t="s">
        <v>251</v>
      </c>
      <c r="C668" s="214" t="s">
        <v>37</v>
      </c>
      <c r="D668" s="214">
        <v>3</v>
      </c>
      <c r="E668" s="214" t="s">
        <v>35</v>
      </c>
      <c r="F668" s="214" t="s">
        <v>253</v>
      </c>
      <c r="G668" s="214" t="s">
        <v>22</v>
      </c>
      <c r="H668" s="214" t="s">
        <v>148</v>
      </c>
      <c r="I668" s="214" t="s">
        <v>20</v>
      </c>
      <c r="J668" s="214">
        <v>625</v>
      </c>
      <c r="K668" s="214">
        <v>615</v>
      </c>
      <c r="L668" s="214">
        <v>2.6</v>
      </c>
      <c r="M668" s="214">
        <v>1.7</v>
      </c>
      <c r="N668" s="214">
        <v>600</v>
      </c>
      <c r="O668" s="214">
        <v>5.0999999999999996</v>
      </c>
      <c r="P668" s="214">
        <v>2.4</v>
      </c>
      <c r="Q668" s="214">
        <v>64.900000000000006</v>
      </c>
      <c r="R668" s="214">
        <v>89.1</v>
      </c>
      <c r="S668" s="214">
        <v>92.6</v>
      </c>
      <c r="T668" s="214">
        <v>27.7</v>
      </c>
      <c r="U668" s="214">
        <v>380</v>
      </c>
      <c r="V668" s="214">
        <v>29200</v>
      </c>
      <c r="W668" s="214">
        <v>39100</v>
      </c>
      <c r="X668" s="214">
        <v>47800</v>
      </c>
    </row>
    <row r="669" spans="1:24" x14ac:dyDescent="0.25">
      <c r="A669" t="str">
        <f t="shared" si="11"/>
        <v>YAG3UKLevel 7FemalePerforming artsAll</v>
      </c>
      <c r="B669" s="214" t="s">
        <v>251</v>
      </c>
      <c r="C669" s="214" t="s">
        <v>37</v>
      </c>
      <c r="D669" s="214">
        <v>3</v>
      </c>
      <c r="E669" s="214" t="s">
        <v>35</v>
      </c>
      <c r="F669" s="214" t="s">
        <v>253</v>
      </c>
      <c r="G669" s="214" t="s">
        <v>21</v>
      </c>
      <c r="H669" s="214" t="s">
        <v>149</v>
      </c>
      <c r="I669" s="214" t="s">
        <v>20</v>
      </c>
      <c r="J669" s="214">
        <v>830</v>
      </c>
      <c r="K669" s="214">
        <v>815</v>
      </c>
      <c r="L669" s="214">
        <v>2.1</v>
      </c>
      <c r="M669" s="214">
        <v>1.8</v>
      </c>
      <c r="N669" s="214">
        <v>795</v>
      </c>
      <c r="O669" s="214">
        <v>6.6</v>
      </c>
      <c r="P669" s="214">
        <v>3.8</v>
      </c>
      <c r="Q669" s="214">
        <v>79</v>
      </c>
      <c r="R669" s="214">
        <v>87.5</v>
      </c>
      <c r="S669" s="214">
        <v>89.6</v>
      </c>
      <c r="T669" s="214">
        <v>10.6</v>
      </c>
      <c r="U669" s="214">
        <v>545</v>
      </c>
      <c r="V669" s="214">
        <v>13000</v>
      </c>
      <c r="W669" s="214">
        <v>20100</v>
      </c>
      <c r="X669" s="214">
        <v>27700</v>
      </c>
    </row>
    <row r="670" spans="1:24" x14ac:dyDescent="0.25">
      <c r="A670" t="str">
        <f t="shared" si="11"/>
        <v>YAG3UKLevel 7MalePerforming artsAll</v>
      </c>
      <c r="B670" s="214" t="s">
        <v>251</v>
      </c>
      <c r="C670" s="214" t="s">
        <v>37</v>
      </c>
      <c r="D670" s="214">
        <v>3</v>
      </c>
      <c r="E670" s="214" t="s">
        <v>35</v>
      </c>
      <c r="F670" s="214" t="s">
        <v>253</v>
      </c>
      <c r="G670" s="214" t="s">
        <v>22</v>
      </c>
      <c r="H670" s="214" t="s">
        <v>149</v>
      </c>
      <c r="I670" s="214" t="s">
        <v>20</v>
      </c>
      <c r="J670" s="214">
        <v>685</v>
      </c>
      <c r="K670" s="214">
        <v>670</v>
      </c>
      <c r="L670" s="214">
        <v>2.4</v>
      </c>
      <c r="M670" s="214">
        <v>2</v>
      </c>
      <c r="N670" s="214">
        <v>655</v>
      </c>
      <c r="O670" s="214">
        <v>10.3</v>
      </c>
      <c r="P670" s="214">
        <v>3.4</v>
      </c>
      <c r="Q670" s="214">
        <v>71.3</v>
      </c>
      <c r="R670" s="214">
        <v>82.8</v>
      </c>
      <c r="S670" s="214">
        <v>86.3</v>
      </c>
      <c r="T670" s="214">
        <v>15</v>
      </c>
      <c r="U670" s="214">
        <v>405</v>
      </c>
      <c r="V670" s="214">
        <v>13400</v>
      </c>
      <c r="W670" s="214">
        <v>22600</v>
      </c>
      <c r="X670" s="214">
        <v>29900</v>
      </c>
    </row>
    <row r="671" spans="1:24" x14ac:dyDescent="0.25">
      <c r="A671" t="str">
        <f t="shared" si="11"/>
        <v>YAG3UKLevel 7FemalePGCEAll</v>
      </c>
      <c r="B671" s="214" t="s">
        <v>251</v>
      </c>
      <c r="C671" s="214" t="s">
        <v>37</v>
      </c>
      <c r="D671" s="214">
        <v>3</v>
      </c>
      <c r="E671" s="214" t="s">
        <v>35</v>
      </c>
      <c r="F671" s="214" t="s">
        <v>253</v>
      </c>
      <c r="G671" s="214" t="s">
        <v>21</v>
      </c>
      <c r="H671" s="214" t="s">
        <v>38</v>
      </c>
      <c r="I671" s="214" t="s">
        <v>20</v>
      </c>
      <c r="J671" s="214">
        <v>12470</v>
      </c>
      <c r="K671" s="214">
        <v>12310</v>
      </c>
      <c r="L671" s="214">
        <v>1.1000000000000001</v>
      </c>
      <c r="M671" s="214">
        <v>1.3</v>
      </c>
      <c r="N671" s="214">
        <v>12175</v>
      </c>
      <c r="O671" s="214">
        <v>4.5</v>
      </c>
      <c r="P671" s="214">
        <v>4.5</v>
      </c>
      <c r="Q671" s="214">
        <v>83.5</v>
      </c>
      <c r="R671" s="214">
        <v>89.5</v>
      </c>
      <c r="S671" s="214">
        <v>91</v>
      </c>
      <c r="T671" s="214">
        <v>7.5</v>
      </c>
      <c r="U671" s="214">
        <v>10010</v>
      </c>
      <c r="V671" s="214">
        <v>22600</v>
      </c>
      <c r="W671" s="214">
        <v>25900</v>
      </c>
      <c r="X671" s="214">
        <v>29200</v>
      </c>
    </row>
    <row r="672" spans="1:24" x14ac:dyDescent="0.25">
      <c r="A672" t="str">
        <f t="shared" si="11"/>
        <v>YAG3UKLevel 7MalePGCEAll</v>
      </c>
      <c r="B672" s="214" t="s">
        <v>251</v>
      </c>
      <c r="C672" s="214" t="s">
        <v>37</v>
      </c>
      <c r="D672" s="214">
        <v>3</v>
      </c>
      <c r="E672" s="214" t="s">
        <v>35</v>
      </c>
      <c r="F672" s="214" t="s">
        <v>253</v>
      </c>
      <c r="G672" s="214" t="s">
        <v>22</v>
      </c>
      <c r="H672" s="214" t="s">
        <v>38</v>
      </c>
      <c r="I672" s="214" t="s">
        <v>20</v>
      </c>
      <c r="J672" s="214">
        <v>5115</v>
      </c>
      <c r="K672" s="214">
        <v>5030</v>
      </c>
      <c r="L672" s="214">
        <v>1.2</v>
      </c>
      <c r="M672" s="214">
        <v>1.6</v>
      </c>
      <c r="N672" s="214">
        <v>4970</v>
      </c>
      <c r="O672" s="214">
        <v>5.4</v>
      </c>
      <c r="P672" s="214">
        <v>4.5</v>
      </c>
      <c r="Q672" s="214">
        <v>81.8</v>
      </c>
      <c r="R672" s="214">
        <v>88.4</v>
      </c>
      <c r="S672" s="214">
        <v>90.1</v>
      </c>
      <c r="T672" s="214">
        <v>8.3000000000000007</v>
      </c>
      <c r="U672" s="214">
        <v>4000</v>
      </c>
      <c r="V672" s="214">
        <v>24800</v>
      </c>
      <c r="W672" s="214">
        <v>27000</v>
      </c>
      <c r="X672" s="214">
        <v>31000</v>
      </c>
    </row>
    <row r="673" spans="1:24" x14ac:dyDescent="0.25">
      <c r="A673" t="str">
        <f t="shared" si="11"/>
        <v>YAG3UKLevel 7FemalePharmacology, toxicology and pharmacyAll</v>
      </c>
      <c r="B673" s="214" t="s">
        <v>251</v>
      </c>
      <c r="C673" s="214" t="s">
        <v>37</v>
      </c>
      <c r="D673" s="214">
        <v>3</v>
      </c>
      <c r="E673" s="214" t="s">
        <v>35</v>
      </c>
      <c r="F673" s="214" t="s">
        <v>253</v>
      </c>
      <c r="G673" s="214" t="s">
        <v>21</v>
      </c>
      <c r="H673" s="214" t="s">
        <v>48</v>
      </c>
      <c r="I673" s="214" t="s">
        <v>20</v>
      </c>
      <c r="J673" s="214">
        <v>730</v>
      </c>
      <c r="K673" s="214">
        <v>720</v>
      </c>
      <c r="L673" s="214">
        <v>5</v>
      </c>
      <c r="M673" s="214">
        <v>1</v>
      </c>
      <c r="N673" s="214">
        <v>685</v>
      </c>
      <c r="O673" s="214">
        <v>5.4</v>
      </c>
      <c r="P673" s="214">
        <v>3.3</v>
      </c>
      <c r="Q673" s="214">
        <v>67</v>
      </c>
      <c r="R673" s="214">
        <v>85.9</v>
      </c>
      <c r="S673" s="214">
        <v>91.3</v>
      </c>
      <c r="T673" s="214">
        <v>24.3</v>
      </c>
      <c r="U673" s="214">
        <v>450</v>
      </c>
      <c r="V673" s="214">
        <v>27000</v>
      </c>
      <c r="W673" s="214">
        <v>38300</v>
      </c>
      <c r="X673" s="214">
        <v>44500</v>
      </c>
    </row>
    <row r="674" spans="1:24" x14ac:dyDescent="0.25">
      <c r="A674" t="str">
        <f t="shared" si="11"/>
        <v>YAG3UKLevel 7MalePharmacology, toxicology and pharmacyAll</v>
      </c>
      <c r="B674" s="214" t="s">
        <v>251</v>
      </c>
      <c r="C674" s="214" t="s">
        <v>37</v>
      </c>
      <c r="D674" s="214">
        <v>3</v>
      </c>
      <c r="E674" s="214" t="s">
        <v>35</v>
      </c>
      <c r="F674" s="214" t="s">
        <v>253</v>
      </c>
      <c r="G674" s="214" t="s">
        <v>22</v>
      </c>
      <c r="H674" s="214" t="s">
        <v>48</v>
      </c>
      <c r="I674" s="214" t="s">
        <v>20</v>
      </c>
      <c r="J674" s="214">
        <v>340</v>
      </c>
      <c r="K674" s="214">
        <v>335</v>
      </c>
      <c r="L674" s="214">
        <v>2.2000000000000002</v>
      </c>
      <c r="M674" s="214">
        <v>1.5</v>
      </c>
      <c r="N674" s="214">
        <v>330</v>
      </c>
      <c r="O674" s="214">
        <v>5</v>
      </c>
      <c r="P674" s="214">
        <v>2</v>
      </c>
      <c r="Q674" s="214">
        <v>58.5</v>
      </c>
      <c r="R674" s="214">
        <v>84.5</v>
      </c>
      <c r="S674" s="214">
        <v>93</v>
      </c>
      <c r="T674" s="214">
        <v>34.5</v>
      </c>
      <c r="U674" s="214">
        <v>190</v>
      </c>
      <c r="V674" s="214">
        <v>35800</v>
      </c>
      <c r="W674" s="214">
        <v>43100</v>
      </c>
      <c r="X674" s="214">
        <v>52900</v>
      </c>
    </row>
    <row r="675" spans="1:24" x14ac:dyDescent="0.25">
      <c r="A675" t="str">
        <f t="shared" si="11"/>
        <v>YAG3UKLevel 7FemalePhilosophy and religious studiesAll</v>
      </c>
      <c r="B675" s="214" t="s">
        <v>251</v>
      </c>
      <c r="C675" s="214" t="s">
        <v>37</v>
      </c>
      <c r="D675" s="214">
        <v>3</v>
      </c>
      <c r="E675" s="214" t="s">
        <v>35</v>
      </c>
      <c r="F675" s="214" t="s">
        <v>253</v>
      </c>
      <c r="G675" s="214" t="s">
        <v>21</v>
      </c>
      <c r="H675" s="214" t="s">
        <v>97</v>
      </c>
      <c r="I675" s="214" t="s">
        <v>20</v>
      </c>
      <c r="J675" s="214">
        <v>400</v>
      </c>
      <c r="K675" s="214">
        <v>400</v>
      </c>
      <c r="L675" s="214">
        <v>4.0999999999999996</v>
      </c>
      <c r="M675" s="214">
        <v>0.8</v>
      </c>
      <c r="N675" s="214">
        <v>380</v>
      </c>
      <c r="O675" s="214">
        <v>18.5</v>
      </c>
      <c r="P675" s="214">
        <v>5.3</v>
      </c>
      <c r="Q675" s="214">
        <v>57.7</v>
      </c>
      <c r="R675" s="214">
        <v>71.5</v>
      </c>
      <c r="S675" s="214">
        <v>76.2</v>
      </c>
      <c r="T675" s="214">
        <v>18.600000000000001</v>
      </c>
      <c r="U675" s="214">
        <v>180</v>
      </c>
      <c r="V675" s="214">
        <v>14200</v>
      </c>
      <c r="W675" s="214">
        <v>24500</v>
      </c>
      <c r="X675" s="214">
        <v>35000</v>
      </c>
    </row>
    <row r="676" spans="1:24" x14ac:dyDescent="0.25">
      <c r="A676" t="str">
        <f t="shared" si="11"/>
        <v>YAG3UKLevel 7MalePhilosophy and religious studiesAll</v>
      </c>
      <c r="B676" s="214" t="s">
        <v>251</v>
      </c>
      <c r="C676" s="214" t="s">
        <v>37</v>
      </c>
      <c r="D676" s="214">
        <v>3</v>
      </c>
      <c r="E676" s="214" t="s">
        <v>35</v>
      </c>
      <c r="F676" s="214" t="s">
        <v>253</v>
      </c>
      <c r="G676" s="214" t="s">
        <v>22</v>
      </c>
      <c r="H676" s="214" t="s">
        <v>97</v>
      </c>
      <c r="I676" s="214" t="s">
        <v>20</v>
      </c>
      <c r="J676" s="214">
        <v>565</v>
      </c>
      <c r="K676" s="214">
        <v>555</v>
      </c>
      <c r="L676" s="214">
        <v>2.9</v>
      </c>
      <c r="M676" s="214">
        <v>1.2</v>
      </c>
      <c r="N676" s="214">
        <v>540</v>
      </c>
      <c r="O676" s="214">
        <v>16</v>
      </c>
      <c r="P676" s="214">
        <v>3</v>
      </c>
      <c r="Q676" s="214">
        <v>53.3</v>
      </c>
      <c r="R676" s="214">
        <v>72.2</v>
      </c>
      <c r="S676" s="214">
        <v>81</v>
      </c>
      <c r="T676" s="214">
        <v>27.8</v>
      </c>
      <c r="U676" s="214">
        <v>240</v>
      </c>
      <c r="V676" s="214">
        <v>16800</v>
      </c>
      <c r="W676" s="214">
        <v>27000</v>
      </c>
      <c r="X676" s="214">
        <v>37600</v>
      </c>
    </row>
    <row r="677" spans="1:24" x14ac:dyDescent="0.25">
      <c r="A677" t="str">
        <f t="shared" si="11"/>
        <v>YAG3UKLevel 7FemalePhysics and astronomyAll</v>
      </c>
      <c r="B677" s="214" t="s">
        <v>251</v>
      </c>
      <c r="C677" s="214" t="s">
        <v>37</v>
      </c>
      <c r="D677" s="214">
        <v>3</v>
      </c>
      <c r="E677" s="214" t="s">
        <v>35</v>
      </c>
      <c r="F677" s="214" t="s">
        <v>253</v>
      </c>
      <c r="G677" s="214" t="s">
        <v>21</v>
      </c>
      <c r="H677" s="214" t="s">
        <v>61</v>
      </c>
      <c r="I677" s="214" t="s">
        <v>20</v>
      </c>
      <c r="J677" s="214">
        <v>75</v>
      </c>
      <c r="K677" s="214">
        <v>75</v>
      </c>
      <c r="L677" s="214">
        <v>4.0999999999999996</v>
      </c>
      <c r="M677" s="214">
        <v>3.1</v>
      </c>
      <c r="N677" s="214">
        <v>70</v>
      </c>
      <c r="O677" s="214">
        <v>8.1</v>
      </c>
      <c r="P677" s="214">
        <v>3.9</v>
      </c>
      <c r="Q677" s="214">
        <v>58.5</v>
      </c>
      <c r="R677" s="214">
        <v>81.400000000000006</v>
      </c>
      <c r="S677" s="214">
        <v>88</v>
      </c>
      <c r="T677" s="214">
        <v>29.5</v>
      </c>
      <c r="U677" s="214">
        <v>40</v>
      </c>
      <c r="V677" s="214">
        <v>25200</v>
      </c>
      <c r="W677" s="214">
        <v>33200</v>
      </c>
      <c r="X677" s="214">
        <v>38000</v>
      </c>
    </row>
    <row r="678" spans="1:24" x14ac:dyDescent="0.25">
      <c r="A678" t="str">
        <f t="shared" si="11"/>
        <v>YAG3UKLevel 7MalePhysics and astronomyAll</v>
      </c>
      <c r="B678" s="214" t="s">
        <v>251</v>
      </c>
      <c r="C678" s="214" t="s">
        <v>37</v>
      </c>
      <c r="D678" s="214">
        <v>3</v>
      </c>
      <c r="E678" s="214" t="s">
        <v>35</v>
      </c>
      <c r="F678" s="214" t="s">
        <v>253</v>
      </c>
      <c r="G678" s="214" t="s">
        <v>22</v>
      </c>
      <c r="H678" s="214" t="s">
        <v>61</v>
      </c>
      <c r="I678" s="214" t="s">
        <v>20</v>
      </c>
      <c r="J678" s="214">
        <v>245</v>
      </c>
      <c r="K678" s="214">
        <v>240</v>
      </c>
      <c r="L678" s="214">
        <v>1.9</v>
      </c>
      <c r="M678" s="214">
        <v>1.6</v>
      </c>
      <c r="N678" s="214">
        <v>235</v>
      </c>
      <c r="O678" s="214">
        <v>5.5</v>
      </c>
      <c r="P678" s="214">
        <v>2.8</v>
      </c>
      <c r="Q678" s="214">
        <v>53.8</v>
      </c>
      <c r="R678" s="214">
        <v>77.2</v>
      </c>
      <c r="S678" s="214">
        <v>91.7</v>
      </c>
      <c r="T678" s="214">
        <v>37.9</v>
      </c>
      <c r="U678" s="214">
        <v>120</v>
      </c>
      <c r="V678" s="214">
        <v>30700</v>
      </c>
      <c r="W678" s="214">
        <v>37200</v>
      </c>
      <c r="X678" s="214">
        <v>47400</v>
      </c>
    </row>
    <row r="679" spans="1:24" x14ac:dyDescent="0.25">
      <c r="A679" t="str">
        <f t="shared" si="11"/>
        <v>YAG3UKLevel 7FemalePoliticsAll</v>
      </c>
      <c r="B679" s="214" t="s">
        <v>251</v>
      </c>
      <c r="C679" s="214" t="s">
        <v>37</v>
      </c>
      <c r="D679" s="214">
        <v>3</v>
      </c>
      <c r="E679" s="214" t="s">
        <v>35</v>
      </c>
      <c r="F679" s="214" t="s">
        <v>253</v>
      </c>
      <c r="G679" s="214" t="s">
        <v>21</v>
      </c>
      <c r="H679" s="214" t="s">
        <v>81</v>
      </c>
      <c r="I679" s="214" t="s">
        <v>20</v>
      </c>
      <c r="J679" s="214">
        <v>690</v>
      </c>
      <c r="K679" s="214">
        <v>670</v>
      </c>
      <c r="L679" s="214">
        <v>4.5</v>
      </c>
      <c r="M679" s="214">
        <v>3</v>
      </c>
      <c r="N679" s="214">
        <v>640</v>
      </c>
      <c r="O679" s="214">
        <v>14.1</v>
      </c>
      <c r="P679" s="214">
        <v>5.3</v>
      </c>
      <c r="Q679" s="214">
        <v>68.3</v>
      </c>
      <c r="R679" s="214">
        <v>77.3</v>
      </c>
      <c r="S679" s="214">
        <v>80.7</v>
      </c>
      <c r="T679" s="214">
        <v>12.4</v>
      </c>
      <c r="U679" s="214">
        <v>405</v>
      </c>
      <c r="V679" s="214">
        <v>24100</v>
      </c>
      <c r="W679" s="214">
        <v>31800</v>
      </c>
      <c r="X679" s="214">
        <v>40200</v>
      </c>
    </row>
    <row r="680" spans="1:24" x14ac:dyDescent="0.25">
      <c r="A680" t="str">
        <f t="shared" si="11"/>
        <v>YAG3UKLevel 7MalePoliticsAll</v>
      </c>
      <c r="B680" s="214" t="s">
        <v>251</v>
      </c>
      <c r="C680" s="214" t="s">
        <v>37</v>
      </c>
      <c r="D680" s="214">
        <v>3</v>
      </c>
      <c r="E680" s="214" t="s">
        <v>35</v>
      </c>
      <c r="F680" s="214" t="s">
        <v>253</v>
      </c>
      <c r="G680" s="214" t="s">
        <v>22</v>
      </c>
      <c r="H680" s="214" t="s">
        <v>81</v>
      </c>
      <c r="I680" s="214" t="s">
        <v>20</v>
      </c>
      <c r="J680" s="214">
        <v>1095</v>
      </c>
      <c r="K680" s="214">
        <v>1070</v>
      </c>
      <c r="L680" s="214">
        <v>2.2999999999999998</v>
      </c>
      <c r="M680" s="214">
        <v>2.2000000000000002</v>
      </c>
      <c r="N680" s="214">
        <v>1045</v>
      </c>
      <c r="O680" s="214">
        <v>13.3</v>
      </c>
      <c r="P680" s="214">
        <v>5.6</v>
      </c>
      <c r="Q680" s="214">
        <v>65.8</v>
      </c>
      <c r="R680" s="214">
        <v>76.3</v>
      </c>
      <c r="S680" s="214">
        <v>81.099999999999994</v>
      </c>
      <c r="T680" s="214">
        <v>15.3</v>
      </c>
      <c r="U680" s="214">
        <v>640</v>
      </c>
      <c r="V680" s="214">
        <v>26300</v>
      </c>
      <c r="W680" s="214">
        <v>36900</v>
      </c>
      <c r="X680" s="214">
        <v>60600</v>
      </c>
    </row>
    <row r="681" spans="1:24" x14ac:dyDescent="0.25">
      <c r="A681" t="str">
        <f t="shared" si="11"/>
        <v>YAG3UKLevel 7FemalePsychologyAll</v>
      </c>
      <c r="B681" s="214" t="s">
        <v>251</v>
      </c>
      <c r="C681" s="214" t="s">
        <v>37</v>
      </c>
      <c r="D681" s="214">
        <v>3</v>
      </c>
      <c r="E681" s="214" t="s">
        <v>35</v>
      </c>
      <c r="F681" s="214" t="s">
        <v>253</v>
      </c>
      <c r="G681" s="214" t="s">
        <v>21</v>
      </c>
      <c r="H681" s="214" t="s">
        <v>55</v>
      </c>
      <c r="I681" s="214" t="s">
        <v>20</v>
      </c>
      <c r="J681" s="214">
        <v>3295</v>
      </c>
      <c r="K681" s="214">
        <v>3255</v>
      </c>
      <c r="L681" s="214">
        <v>2.9</v>
      </c>
      <c r="M681" s="214">
        <v>1.2</v>
      </c>
      <c r="N681" s="214">
        <v>3160</v>
      </c>
      <c r="O681" s="214">
        <v>6.5</v>
      </c>
      <c r="P681" s="214">
        <v>3.4</v>
      </c>
      <c r="Q681" s="214">
        <v>60</v>
      </c>
      <c r="R681" s="214">
        <v>84.5</v>
      </c>
      <c r="S681" s="214">
        <v>90.1</v>
      </c>
      <c r="T681" s="214">
        <v>30.2</v>
      </c>
      <c r="U681" s="214">
        <v>1805</v>
      </c>
      <c r="V681" s="214">
        <v>18200</v>
      </c>
      <c r="W681" s="214">
        <v>25500</v>
      </c>
      <c r="X681" s="214">
        <v>33900</v>
      </c>
    </row>
    <row r="682" spans="1:24" x14ac:dyDescent="0.25">
      <c r="A682" t="str">
        <f t="shared" si="11"/>
        <v>YAG3UKLevel 7MalePsychologyAll</v>
      </c>
      <c r="B682" s="214" t="s">
        <v>251</v>
      </c>
      <c r="C682" s="214" t="s">
        <v>37</v>
      </c>
      <c r="D682" s="214">
        <v>3</v>
      </c>
      <c r="E682" s="214" t="s">
        <v>35</v>
      </c>
      <c r="F682" s="214" t="s">
        <v>253</v>
      </c>
      <c r="G682" s="214" t="s">
        <v>22</v>
      </c>
      <c r="H682" s="214" t="s">
        <v>55</v>
      </c>
      <c r="I682" s="214" t="s">
        <v>20</v>
      </c>
      <c r="J682" s="214">
        <v>895</v>
      </c>
      <c r="K682" s="214">
        <v>885</v>
      </c>
      <c r="L682" s="214">
        <v>1.7</v>
      </c>
      <c r="M682" s="214">
        <v>1.4</v>
      </c>
      <c r="N682" s="214">
        <v>870</v>
      </c>
      <c r="O682" s="214">
        <v>6.1</v>
      </c>
      <c r="P682" s="214">
        <v>3.3</v>
      </c>
      <c r="Q682" s="214">
        <v>58.8</v>
      </c>
      <c r="R682" s="214">
        <v>83.1</v>
      </c>
      <c r="S682" s="214">
        <v>90.6</v>
      </c>
      <c r="T682" s="214">
        <v>31.8</v>
      </c>
      <c r="U682" s="214">
        <v>485</v>
      </c>
      <c r="V682" s="214">
        <v>20800</v>
      </c>
      <c r="W682" s="214">
        <v>28500</v>
      </c>
      <c r="X682" s="214">
        <v>38700</v>
      </c>
    </row>
    <row r="683" spans="1:24" x14ac:dyDescent="0.25">
      <c r="A683" t="str">
        <f t="shared" si="11"/>
        <v>YAG3UKLevel 7FemaleSociology, social policy and anthropologyAll</v>
      </c>
      <c r="B683" s="214" t="s">
        <v>251</v>
      </c>
      <c r="C683" s="214" t="s">
        <v>37</v>
      </c>
      <c r="D683" s="214">
        <v>3</v>
      </c>
      <c r="E683" s="214" t="s">
        <v>35</v>
      </c>
      <c r="F683" s="214" t="s">
        <v>253</v>
      </c>
      <c r="G683" s="214" t="s">
        <v>21</v>
      </c>
      <c r="H683" s="214" t="s">
        <v>77</v>
      </c>
      <c r="I683" s="214" t="s">
        <v>20</v>
      </c>
      <c r="J683" s="214">
        <v>1595</v>
      </c>
      <c r="K683" s="214">
        <v>1560</v>
      </c>
      <c r="L683" s="214">
        <v>4.2</v>
      </c>
      <c r="M683" s="214">
        <v>2.1</v>
      </c>
      <c r="N683" s="214">
        <v>1495</v>
      </c>
      <c r="O683" s="214">
        <v>9</v>
      </c>
      <c r="P683" s="214">
        <v>5.2</v>
      </c>
      <c r="Q683" s="214">
        <v>67.5</v>
      </c>
      <c r="R683" s="214">
        <v>82.2</v>
      </c>
      <c r="S683" s="214">
        <v>85.8</v>
      </c>
      <c r="T683" s="214">
        <v>18.3</v>
      </c>
      <c r="U683" s="214">
        <v>965</v>
      </c>
      <c r="V683" s="214">
        <v>21900</v>
      </c>
      <c r="W683" s="214">
        <v>30700</v>
      </c>
      <c r="X683" s="214">
        <v>40200</v>
      </c>
    </row>
    <row r="684" spans="1:24" x14ac:dyDescent="0.25">
      <c r="A684" t="str">
        <f t="shared" si="11"/>
        <v>YAG3UKLevel 7MaleSociology, social policy and anthropologyAll</v>
      </c>
      <c r="B684" s="214" t="s">
        <v>251</v>
      </c>
      <c r="C684" s="214" t="s">
        <v>37</v>
      </c>
      <c r="D684" s="214">
        <v>3</v>
      </c>
      <c r="E684" s="214" t="s">
        <v>35</v>
      </c>
      <c r="F684" s="214" t="s">
        <v>253</v>
      </c>
      <c r="G684" s="214" t="s">
        <v>22</v>
      </c>
      <c r="H684" s="214" t="s">
        <v>77</v>
      </c>
      <c r="I684" s="214" t="s">
        <v>20</v>
      </c>
      <c r="J684" s="214">
        <v>965</v>
      </c>
      <c r="K684" s="214">
        <v>940</v>
      </c>
      <c r="L684" s="214">
        <v>3</v>
      </c>
      <c r="M684" s="214">
        <v>2.8</v>
      </c>
      <c r="N684" s="214">
        <v>910</v>
      </c>
      <c r="O684" s="214">
        <v>10.5</v>
      </c>
      <c r="P684" s="214">
        <v>4</v>
      </c>
      <c r="Q684" s="214">
        <v>64.900000000000006</v>
      </c>
      <c r="R684" s="214">
        <v>79.2</v>
      </c>
      <c r="S684" s="214">
        <v>85.5</v>
      </c>
      <c r="T684" s="214">
        <v>20.6</v>
      </c>
      <c r="U684" s="214">
        <v>550</v>
      </c>
      <c r="V684" s="214">
        <v>23000</v>
      </c>
      <c r="W684" s="214">
        <v>33200</v>
      </c>
      <c r="X684" s="214">
        <v>48500</v>
      </c>
    </row>
    <row r="685" spans="1:24" x14ac:dyDescent="0.25">
      <c r="A685" t="str">
        <f t="shared" si="11"/>
        <v>YAG3UKLevel 7FemaleSport and exercise sciencesAll</v>
      </c>
      <c r="B685" s="214" t="s">
        <v>251</v>
      </c>
      <c r="C685" s="214" t="s">
        <v>37</v>
      </c>
      <c r="D685" s="214">
        <v>3</v>
      </c>
      <c r="E685" s="214" t="s">
        <v>35</v>
      </c>
      <c r="F685" s="214" t="s">
        <v>253</v>
      </c>
      <c r="G685" s="214" t="s">
        <v>21</v>
      </c>
      <c r="H685" s="214" t="s">
        <v>53</v>
      </c>
      <c r="I685" s="214" t="s">
        <v>20</v>
      </c>
      <c r="J685" s="214">
        <v>255</v>
      </c>
      <c r="K685" s="214">
        <v>250</v>
      </c>
      <c r="L685" s="214">
        <v>0.8</v>
      </c>
      <c r="M685" s="214">
        <v>2</v>
      </c>
      <c r="N685" s="214">
        <v>250</v>
      </c>
      <c r="O685" s="214">
        <v>3.9</v>
      </c>
      <c r="P685" s="214">
        <v>3.2</v>
      </c>
      <c r="Q685" s="214">
        <v>69</v>
      </c>
      <c r="R685" s="214">
        <v>86.8</v>
      </c>
      <c r="S685" s="214">
        <v>92.9</v>
      </c>
      <c r="T685" s="214">
        <v>23.9</v>
      </c>
      <c r="U685" s="214">
        <v>165</v>
      </c>
      <c r="V685" s="214">
        <v>18300</v>
      </c>
      <c r="W685" s="214">
        <v>24900</v>
      </c>
      <c r="X685" s="214">
        <v>30300</v>
      </c>
    </row>
    <row r="686" spans="1:24" x14ac:dyDescent="0.25">
      <c r="A686" t="str">
        <f t="shared" si="11"/>
        <v>YAG3UKLevel 7MaleSport and exercise sciencesAll</v>
      </c>
      <c r="B686" s="214" t="s">
        <v>251</v>
      </c>
      <c r="C686" s="214" t="s">
        <v>37</v>
      </c>
      <c r="D686" s="214">
        <v>3</v>
      </c>
      <c r="E686" s="214" t="s">
        <v>35</v>
      </c>
      <c r="F686" s="214" t="s">
        <v>253</v>
      </c>
      <c r="G686" s="214" t="s">
        <v>22</v>
      </c>
      <c r="H686" s="214" t="s">
        <v>53</v>
      </c>
      <c r="I686" s="214" t="s">
        <v>20</v>
      </c>
      <c r="J686" s="214">
        <v>585</v>
      </c>
      <c r="K686" s="214">
        <v>575</v>
      </c>
      <c r="L686" s="214">
        <v>1</v>
      </c>
      <c r="M686" s="214">
        <v>1.7</v>
      </c>
      <c r="N686" s="214">
        <v>570</v>
      </c>
      <c r="O686" s="214">
        <v>6.7</v>
      </c>
      <c r="P686" s="214">
        <v>4.0999999999999996</v>
      </c>
      <c r="Q686" s="214">
        <v>65.400000000000006</v>
      </c>
      <c r="R686" s="214">
        <v>83.7</v>
      </c>
      <c r="S686" s="214">
        <v>89.2</v>
      </c>
      <c r="T686" s="214">
        <v>23.8</v>
      </c>
      <c r="U686" s="214">
        <v>355</v>
      </c>
      <c r="V686" s="214">
        <v>18700</v>
      </c>
      <c r="W686" s="214">
        <v>25600</v>
      </c>
      <c r="X686" s="214">
        <v>34300</v>
      </c>
    </row>
    <row r="687" spans="1:24" x14ac:dyDescent="0.25">
      <c r="A687" t="str">
        <f t="shared" si="11"/>
        <v>YAG3UKLevel 7FemaleVeterinary sciencesAll</v>
      </c>
      <c r="B687" s="214" t="s">
        <v>251</v>
      </c>
      <c r="C687" s="214" t="s">
        <v>37</v>
      </c>
      <c r="D687" s="214">
        <v>3</v>
      </c>
      <c r="E687" s="214" t="s">
        <v>35</v>
      </c>
      <c r="F687" s="214" t="s">
        <v>253</v>
      </c>
      <c r="G687" s="214" t="s">
        <v>21</v>
      </c>
      <c r="H687" s="214" t="s">
        <v>57</v>
      </c>
      <c r="I687" s="214" t="s">
        <v>20</v>
      </c>
      <c r="J687" s="214">
        <v>125</v>
      </c>
      <c r="K687" s="214">
        <v>125</v>
      </c>
      <c r="L687" s="214">
        <v>2.4</v>
      </c>
      <c r="M687" s="214">
        <v>1.6</v>
      </c>
      <c r="N687" s="214">
        <v>120</v>
      </c>
      <c r="O687" s="214">
        <v>5</v>
      </c>
      <c r="P687" s="214">
        <v>2.5</v>
      </c>
      <c r="Q687" s="214">
        <v>70.900000000000006</v>
      </c>
      <c r="R687" s="214">
        <v>88.4</v>
      </c>
      <c r="S687" s="214">
        <v>92.5</v>
      </c>
      <c r="T687" s="214">
        <v>21.6</v>
      </c>
      <c r="U687" s="214">
        <v>80</v>
      </c>
      <c r="V687" s="214">
        <v>16300</v>
      </c>
      <c r="W687" s="214">
        <v>30900</v>
      </c>
      <c r="X687" s="214">
        <v>42700</v>
      </c>
    </row>
    <row r="688" spans="1:24" x14ac:dyDescent="0.25">
      <c r="A688" t="str">
        <f t="shared" si="11"/>
        <v>YAG3UKLevel 7MaleVeterinary sciencesAll</v>
      </c>
      <c r="B688" s="214" t="s">
        <v>251</v>
      </c>
      <c r="C688" s="214" t="s">
        <v>37</v>
      </c>
      <c r="D688" s="214">
        <v>3</v>
      </c>
      <c r="E688" s="214" t="s">
        <v>35</v>
      </c>
      <c r="F688" s="214" t="s">
        <v>253</v>
      </c>
      <c r="G688" s="214" t="s">
        <v>22</v>
      </c>
      <c r="H688" s="214" t="s">
        <v>57</v>
      </c>
      <c r="I688" s="214" t="s">
        <v>20</v>
      </c>
      <c r="J688" s="214">
        <v>50</v>
      </c>
      <c r="K688" s="214">
        <v>50</v>
      </c>
      <c r="L688" s="214">
        <v>2</v>
      </c>
      <c r="M688" s="214">
        <v>2</v>
      </c>
      <c r="N688" s="214">
        <v>50</v>
      </c>
      <c r="O688" s="214">
        <v>12.5</v>
      </c>
      <c r="P688" s="214">
        <v>2.1</v>
      </c>
      <c r="Q688" s="214">
        <v>58.3</v>
      </c>
      <c r="R688" s="214">
        <v>79.2</v>
      </c>
      <c r="S688" s="214">
        <v>85.4</v>
      </c>
      <c r="T688" s="214">
        <v>27.1</v>
      </c>
      <c r="U688" s="214">
        <v>25</v>
      </c>
      <c r="V688" s="214">
        <v>8400</v>
      </c>
      <c r="W688" s="214">
        <v>24800</v>
      </c>
      <c r="X688" s="214">
        <v>61700</v>
      </c>
    </row>
    <row r="689" spans="1:24" x14ac:dyDescent="0.25">
      <c r="A689" t="str">
        <f t="shared" si="11"/>
        <v>YAG3UKLevel 8FemaleAgriculture, food and related studiesAll</v>
      </c>
      <c r="B689" s="214" t="s">
        <v>251</v>
      </c>
      <c r="C689" s="214" t="s">
        <v>37</v>
      </c>
      <c r="D689" s="214">
        <v>3</v>
      </c>
      <c r="E689" s="214" t="s">
        <v>35</v>
      </c>
      <c r="F689" s="214" t="s">
        <v>248</v>
      </c>
      <c r="G689" s="214" t="s">
        <v>21</v>
      </c>
      <c r="H689" s="214" t="s">
        <v>59</v>
      </c>
      <c r="I689" s="214" t="s">
        <v>20</v>
      </c>
      <c r="J689" s="214">
        <v>30</v>
      </c>
      <c r="K689" s="214">
        <v>30</v>
      </c>
      <c r="L689" s="214">
        <v>10</v>
      </c>
      <c r="M689" s="214">
        <v>0</v>
      </c>
      <c r="N689" s="214">
        <v>25</v>
      </c>
      <c r="O689" s="214">
        <v>14.8</v>
      </c>
      <c r="P689" s="214">
        <v>14.8</v>
      </c>
      <c r="Q689" s="214">
        <v>53.7</v>
      </c>
      <c r="R689" s="214">
        <v>70.400000000000006</v>
      </c>
      <c r="S689" s="214">
        <v>70.400000000000006</v>
      </c>
      <c r="T689" s="214">
        <v>16.7</v>
      </c>
      <c r="U689" s="214">
        <v>15</v>
      </c>
      <c r="V689" s="214">
        <v>24100</v>
      </c>
      <c r="W689" s="214">
        <v>30300</v>
      </c>
      <c r="X689" s="214">
        <v>37200</v>
      </c>
    </row>
    <row r="690" spans="1:24" x14ac:dyDescent="0.25">
      <c r="A690" t="str">
        <f t="shared" si="11"/>
        <v>YAG3UKLevel 8MaleAgriculture, food and related studiesAll</v>
      </c>
      <c r="B690" s="214" t="s">
        <v>251</v>
      </c>
      <c r="C690" s="214" t="s">
        <v>37</v>
      </c>
      <c r="D690" s="214">
        <v>3</v>
      </c>
      <c r="E690" s="214" t="s">
        <v>35</v>
      </c>
      <c r="F690" s="214" t="s">
        <v>248</v>
      </c>
      <c r="G690" s="214" t="s">
        <v>22</v>
      </c>
      <c r="H690" s="214" t="s">
        <v>59</v>
      </c>
      <c r="I690" s="214" t="s">
        <v>20</v>
      </c>
      <c r="J690" s="214">
        <v>10</v>
      </c>
      <c r="K690" s="214">
        <v>10</v>
      </c>
      <c r="L690" s="214">
        <v>10</v>
      </c>
      <c r="M690" s="214">
        <v>0</v>
      </c>
      <c r="N690" s="214">
        <v>10</v>
      </c>
      <c r="O690" s="214">
        <v>22.2</v>
      </c>
      <c r="P690" s="214">
        <v>11.1</v>
      </c>
      <c r="Q690" s="214">
        <v>55.6</v>
      </c>
      <c r="R690" s="214">
        <v>66.7</v>
      </c>
      <c r="S690" s="214">
        <v>66.7</v>
      </c>
      <c r="T690" s="214">
        <v>11.1</v>
      </c>
      <c r="U690" s="214" t="s">
        <v>140</v>
      </c>
      <c r="V690" s="214" t="s">
        <v>140</v>
      </c>
      <c r="W690" s="214" t="s">
        <v>140</v>
      </c>
      <c r="X690" s="214" t="s">
        <v>140</v>
      </c>
    </row>
    <row r="691" spans="1:24" x14ac:dyDescent="0.25">
      <c r="A691" t="str">
        <f t="shared" si="11"/>
        <v>YAG3UKLevel 8FemaleAllied healthAll</v>
      </c>
      <c r="B691" s="214" t="s">
        <v>251</v>
      </c>
      <c r="C691" s="214" t="s">
        <v>37</v>
      </c>
      <c r="D691" s="214">
        <v>3</v>
      </c>
      <c r="E691" s="214" t="s">
        <v>35</v>
      </c>
      <c r="F691" s="214" t="s">
        <v>248</v>
      </c>
      <c r="G691" s="214" t="s">
        <v>21</v>
      </c>
      <c r="H691" s="214" t="s">
        <v>142</v>
      </c>
      <c r="I691" s="214" t="s">
        <v>20</v>
      </c>
      <c r="J691" s="214">
        <v>200</v>
      </c>
      <c r="K691" s="214">
        <v>195</v>
      </c>
      <c r="L691" s="214">
        <v>5.7</v>
      </c>
      <c r="M691" s="214">
        <v>1.9</v>
      </c>
      <c r="N691" s="214">
        <v>185</v>
      </c>
      <c r="O691" s="214">
        <v>11.6</v>
      </c>
      <c r="P691" s="214">
        <v>2.2000000000000002</v>
      </c>
      <c r="Q691" s="214">
        <v>80.2</v>
      </c>
      <c r="R691" s="214">
        <v>85.5</v>
      </c>
      <c r="S691" s="214">
        <v>86.2</v>
      </c>
      <c r="T691" s="214">
        <v>6</v>
      </c>
      <c r="U691" s="214">
        <v>140</v>
      </c>
      <c r="V691" s="214">
        <v>21500</v>
      </c>
      <c r="W691" s="214">
        <v>35000</v>
      </c>
      <c r="X691" s="214">
        <v>45300</v>
      </c>
    </row>
    <row r="692" spans="1:24" x14ac:dyDescent="0.25">
      <c r="A692" t="str">
        <f t="shared" si="11"/>
        <v>YAG3UKLevel 8MaleAllied healthAll</v>
      </c>
      <c r="B692" s="214" t="s">
        <v>251</v>
      </c>
      <c r="C692" s="214" t="s">
        <v>37</v>
      </c>
      <c r="D692" s="214">
        <v>3</v>
      </c>
      <c r="E692" s="214" t="s">
        <v>35</v>
      </c>
      <c r="F692" s="214" t="s">
        <v>248</v>
      </c>
      <c r="G692" s="214" t="s">
        <v>22</v>
      </c>
      <c r="H692" s="214" t="s">
        <v>142</v>
      </c>
      <c r="I692" s="214" t="s">
        <v>20</v>
      </c>
      <c r="J692" s="214">
        <v>110</v>
      </c>
      <c r="K692" s="214">
        <v>105</v>
      </c>
      <c r="L692" s="214">
        <v>2.9</v>
      </c>
      <c r="M692" s="214">
        <v>4.5</v>
      </c>
      <c r="N692" s="214">
        <v>100</v>
      </c>
      <c r="O692" s="214">
        <v>10.7</v>
      </c>
      <c r="P692" s="214">
        <v>2</v>
      </c>
      <c r="Q692" s="214">
        <v>78.599999999999994</v>
      </c>
      <c r="R692" s="214">
        <v>86</v>
      </c>
      <c r="S692" s="214">
        <v>87.3</v>
      </c>
      <c r="T692" s="214">
        <v>8.6999999999999993</v>
      </c>
      <c r="U692" s="214">
        <v>75</v>
      </c>
      <c r="V692" s="214">
        <v>34700</v>
      </c>
      <c r="W692" s="214">
        <v>42000</v>
      </c>
      <c r="X692" s="214">
        <v>52900</v>
      </c>
    </row>
    <row r="693" spans="1:24" x14ac:dyDescent="0.25">
      <c r="A693" t="str">
        <f t="shared" si="11"/>
        <v>YAG3UKLevel 8FemaleArchitecture, building and planningAll</v>
      </c>
      <c r="B693" s="214" t="s">
        <v>251</v>
      </c>
      <c r="C693" s="214" t="s">
        <v>37</v>
      </c>
      <c r="D693" s="214">
        <v>3</v>
      </c>
      <c r="E693" s="214" t="s">
        <v>35</v>
      </c>
      <c r="F693" s="214" t="s">
        <v>248</v>
      </c>
      <c r="G693" s="214" t="s">
        <v>21</v>
      </c>
      <c r="H693" s="214" t="s">
        <v>74</v>
      </c>
      <c r="I693" s="214" t="s">
        <v>20</v>
      </c>
      <c r="J693" s="214">
        <v>50</v>
      </c>
      <c r="K693" s="214">
        <v>45</v>
      </c>
      <c r="L693" s="214">
        <v>6.5</v>
      </c>
      <c r="M693" s="214">
        <v>2.1</v>
      </c>
      <c r="N693" s="214">
        <v>45</v>
      </c>
      <c r="O693" s="214">
        <v>11.5</v>
      </c>
      <c r="P693" s="214">
        <v>4.5999999999999996</v>
      </c>
      <c r="Q693" s="214">
        <v>75.900000000000006</v>
      </c>
      <c r="R693" s="214">
        <v>83.9</v>
      </c>
      <c r="S693" s="214">
        <v>83.9</v>
      </c>
      <c r="T693" s="214">
        <v>8</v>
      </c>
      <c r="U693" s="214">
        <v>30</v>
      </c>
      <c r="V693" s="214">
        <v>18200</v>
      </c>
      <c r="W693" s="214">
        <v>34700</v>
      </c>
      <c r="X693" s="214">
        <v>47800</v>
      </c>
    </row>
    <row r="694" spans="1:24" x14ac:dyDescent="0.25">
      <c r="A694" t="str">
        <f t="shared" si="11"/>
        <v>YAG3UKLevel 8MaleArchitecture, building and planningAll</v>
      </c>
      <c r="B694" s="214" t="s">
        <v>251</v>
      </c>
      <c r="C694" s="214" t="s">
        <v>37</v>
      </c>
      <c r="D694" s="214">
        <v>3</v>
      </c>
      <c r="E694" s="214" t="s">
        <v>35</v>
      </c>
      <c r="F694" s="214" t="s">
        <v>248</v>
      </c>
      <c r="G694" s="214" t="s">
        <v>22</v>
      </c>
      <c r="H694" s="214" t="s">
        <v>74</v>
      </c>
      <c r="I694" s="214" t="s">
        <v>20</v>
      </c>
      <c r="J694" s="214">
        <v>65</v>
      </c>
      <c r="K694" s="214">
        <v>65</v>
      </c>
      <c r="L694" s="214">
        <v>6.3</v>
      </c>
      <c r="M694" s="214">
        <v>1.6</v>
      </c>
      <c r="N694" s="214">
        <v>60</v>
      </c>
      <c r="O694" s="214">
        <v>23.6</v>
      </c>
      <c r="P694" s="214">
        <v>1.7</v>
      </c>
      <c r="Q694" s="214">
        <v>71.3</v>
      </c>
      <c r="R694" s="214">
        <v>74.7</v>
      </c>
      <c r="S694" s="214">
        <v>74.7</v>
      </c>
      <c r="T694" s="214">
        <v>3.4</v>
      </c>
      <c r="U694" s="214">
        <v>40</v>
      </c>
      <c r="V694" s="214">
        <v>19300</v>
      </c>
      <c r="W694" s="214">
        <v>35400</v>
      </c>
      <c r="X694" s="214">
        <v>49300</v>
      </c>
    </row>
    <row r="695" spans="1:24" x14ac:dyDescent="0.25">
      <c r="A695" t="str">
        <f t="shared" si="11"/>
        <v>YAG3UKLevel 8FemaleBiosciencesAll</v>
      </c>
      <c r="B695" s="214" t="s">
        <v>251</v>
      </c>
      <c r="C695" s="214" t="s">
        <v>37</v>
      </c>
      <c r="D695" s="214">
        <v>3</v>
      </c>
      <c r="E695" s="214" t="s">
        <v>35</v>
      </c>
      <c r="F695" s="214" t="s">
        <v>248</v>
      </c>
      <c r="G695" s="214" t="s">
        <v>21</v>
      </c>
      <c r="H695" s="214" t="s">
        <v>51</v>
      </c>
      <c r="I695" s="214" t="s">
        <v>20</v>
      </c>
      <c r="J695" s="214">
        <v>375</v>
      </c>
      <c r="K695" s="214">
        <v>355</v>
      </c>
      <c r="L695" s="214">
        <v>6.5</v>
      </c>
      <c r="M695" s="214">
        <v>5.2</v>
      </c>
      <c r="N695" s="214">
        <v>330</v>
      </c>
      <c r="O695" s="214">
        <v>9.8000000000000007</v>
      </c>
      <c r="P695" s="214">
        <v>5</v>
      </c>
      <c r="Q695" s="214">
        <v>79.2</v>
      </c>
      <c r="R695" s="214">
        <v>84.3</v>
      </c>
      <c r="S695" s="214">
        <v>85.3</v>
      </c>
      <c r="T695" s="214">
        <v>6.1</v>
      </c>
      <c r="U695" s="214">
        <v>250</v>
      </c>
      <c r="V695" s="214">
        <v>27400</v>
      </c>
      <c r="W695" s="214">
        <v>32500</v>
      </c>
      <c r="X695" s="214">
        <v>38700</v>
      </c>
    </row>
    <row r="696" spans="1:24" x14ac:dyDescent="0.25">
      <c r="A696" t="str">
        <f t="shared" si="11"/>
        <v>YAG3UKLevel 8MaleBiosciencesAll</v>
      </c>
      <c r="B696" s="214" t="s">
        <v>251</v>
      </c>
      <c r="C696" s="214" t="s">
        <v>37</v>
      </c>
      <c r="D696" s="214">
        <v>3</v>
      </c>
      <c r="E696" s="214" t="s">
        <v>35</v>
      </c>
      <c r="F696" s="214" t="s">
        <v>248</v>
      </c>
      <c r="G696" s="214" t="s">
        <v>22</v>
      </c>
      <c r="H696" s="214" t="s">
        <v>51</v>
      </c>
      <c r="I696" s="214" t="s">
        <v>20</v>
      </c>
      <c r="J696" s="214">
        <v>355</v>
      </c>
      <c r="K696" s="214">
        <v>340</v>
      </c>
      <c r="L696" s="214">
        <v>2.9</v>
      </c>
      <c r="M696" s="214">
        <v>4.5999999999999996</v>
      </c>
      <c r="N696" s="214">
        <v>330</v>
      </c>
      <c r="O696" s="214">
        <v>11.3</v>
      </c>
      <c r="P696" s="214">
        <v>3.5</v>
      </c>
      <c r="Q696" s="214">
        <v>79.2</v>
      </c>
      <c r="R696" s="214">
        <v>83.9</v>
      </c>
      <c r="S696" s="214">
        <v>85.2</v>
      </c>
      <c r="T696" s="214">
        <v>5.9</v>
      </c>
      <c r="U696" s="214">
        <v>245</v>
      </c>
      <c r="V696" s="214">
        <v>31000</v>
      </c>
      <c r="W696" s="214">
        <v>35000</v>
      </c>
      <c r="X696" s="214">
        <v>42700</v>
      </c>
    </row>
    <row r="697" spans="1:24" x14ac:dyDescent="0.25">
      <c r="A697" t="str">
        <f t="shared" si="11"/>
        <v>YAG3UKLevel 8FemaleBusiness and managementAll</v>
      </c>
      <c r="B697" s="214" t="s">
        <v>251</v>
      </c>
      <c r="C697" s="214" t="s">
        <v>37</v>
      </c>
      <c r="D697" s="214">
        <v>3</v>
      </c>
      <c r="E697" s="214" t="s">
        <v>35</v>
      </c>
      <c r="F697" s="214" t="s">
        <v>248</v>
      </c>
      <c r="G697" s="214" t="s">
        <v>21</v>
      </c>
      <c r="H697" s="214" t="s">
        <v>87</v>
      </c>
      <c r="I697" s="214" t="s">
        <v>20</v>
      </c>
      <c r="J697" s="214">
        <v>160</v>
      </c>
      <c r="K697" s="214">
        <v>155</v>
      </c>
      <c r="L697" s="214">
        <v>7</v>
      </c>
      <c r="M697" s="214">
        <v>0.6</v>
      </c>
      <c r="N697" s="214">
        <v>145</v>
      </c>
      <c r="O697" s="214">
        <v>14.5</v>
      </c>
      <c r="P697" s="214">
        <v>2.9</v>
      </c>
      <c r="Q697" s="214">
        <v>76.8</v>
      </c>
      <c r="R697" s="214">
        <v>81.2</v>
      </c>
      <c r="S697" s="214">
        <v>82.6</v>
      </c>
      <c r="T697" s="214">
        <v>5.8</v>
      </c>
      <c r="U697" s="214">
        <v>110</v>
      </c>
      <c r="V697" s="214">
        <v>27900</v>
      </c>
      <c r="W697" s="214">
        <v>39800</v>
      </c>
      <c r="X697" s="214">
        <v>46700</v>
      </c>
    </row>
    <row r="698" spans="1:24" x14ac:dyDescent="0.25">
      <c r="A698" t="str">
        <f t="shared" si="11"/>
        <v>YAG3UKLevel 8MaleBusiness and managementAll</v>
      </c>
      <c r="B698" s="214" t="s">
        <v>251</v>
      </c>
      <c r="C698" s="214" t="s">
        <v>37</v>
      </c>
      <c r="D698" s="214">
        <v>3</v>
      </c>
      <c r="E698" s="214" t="s">
        <v>35</v>
      </c>
      <c r="F698" s="214" t="s">
        <v>248</v>
      </c>
      <c r="G698" s="214" t="s">
        <v>22</v>
      </c>
      <c r="H698" s="214" t="s">
        <v>87</v>
      </c>
      <c r="I698" s="214" t="s">
        <v>20</v>
      </c>
      <c r="J698" s="214">
        <v>195</v>
      </c>
      <c r="K698" s="214">
        <v>190</v>
      </c>
      <c r="L698" s="214">
        <v>7.7</v>
      </c>
      <c r="M698" s="214">
        <v>2.6</v>
      </c>
      <c r="N698" s="214">
        <v>175</v>
      </c>
      <c r="O698" s="214">
        <v>14.9</v>
      </c>
      <c r="P698" s="214">
        <v>2.9</v>
      </c>
      <c r="Q698" s="214">
        <v>72.5</v>
      </c>
      <c r="R698" s="214">
        <v>80.5</v>
      </c>
      <c r="S698" s="214">
        <v>82.2</v>
      </c>
      <c r="T698" s="214">
        <v>9.8000000000000007</v>
      </c>
      <c r="U698" s="214">
        <v>110</v>
      </c>
      <c r="V698" s="214">
        <v>30300</v>
      </c>
      <c r="W698" s="214">
        <v>43100</v>
      </c>
      <c r="X698" s="214">
        <v>54400</v>
      </c>
    </row>
    <row r="699" spans="1:24" x14ac:dyDescent="0.25">
      <c r="A699" t="str">
        <f t="shared" si="11"/>
        <v>YAG3UKLevel 8FemaleCeltic studiesAll</v>
      </c>
      <c r="B699" s="214" t="s">
        <v>251</v>
      </c>
      <c r="C699" s="214" t="s">
        <v>37</v>
      </c>
      <c r="D699" s="214">
        <v>3</v>
      </c>
      <c r="E699" s="214" t="s">
        <v>35</v>
      </c>
      <c r="F699" s="214" t="s">
        <v>248</v>
      </c>
      <c r="G699" s="214" t="s">
        <v>21</v>
      </c>
      <c r="H699" s="214" t="s">
        <v>92</v>
      </c>
      <c r="I699" s="214" t="s">
        <v>20</v>
      </c>
      <c r="J699" s="214">
        <v>5</v>
      </c>
      <c r="K699" s="214">
        <v>5</v>
      </c>
      <c r="L699" s="214">
        <v>0</v>
      </c>
      <c r="M699" s="214">
        <v>14.3</v>
      </c>
      <c r="N699" s="214">
        <v>5</v>
      </c>
      <c r="O699" s="214">
        <v>0</v>
      </c>
      <c r="P699" s="214">
        <v>0</v>
      </c>
      <c r="Q699" s="214">
        <v>100</v>
      </c>
      <c r="R699" s="214">
        <v>100</v>
      </c>
      <c r="S699" s="214">
        <v>100</v>
      </c>
      <c r="T699" s="214">
        <v>0</v>
      </c>
      <c r="U699" s="214" t="s">
        <v>140</v>
      </c>
      <c r="V699" s="214" t="s">
        <v>140</v>
      </c>
      <c r="W699" s="214" t="s">
        <v>140</v>
      </c>
      <c r="X699" s="214" t="s">
        <v>140</v>
      </c>
    </row>
    <row r="700" spans="1:24" x14ac:dyDescent="0.25">
      <c r="A700" t="str">
        <f t="shared" si="11"/>
        <v>YAG3UKLevel 8MaleCeltic studiesAll</v>
      </c>
      <c r="B700" s="214" t="s">
        <v>251</v>
      </c>
      <c r="C700" s="214" t="s">
        <v>37</v>
      </c>
      <c r="D700" s="214">
        <v>3</v>
      </c>
      <c r="E700" s="214" t="s">
        <v>35</v>
      </c>
      <c r="F700" s="214" t="s">
        <v>248</v>
      </c>
      <c r="G700" s="214" t="s">
        <v>22</v>
      </c>
      <c r="H700" s="214" t="s">
        <v>92</v>
      </c>
      <c r="I700" s="214" t="s">
        <v>20</v>
      </c>
      <c r="J700" s="214">
        <v>0</v>
      </c>
      <c r="K700" s="214">
        <v>0</v>
      </c>
      <c r="L700" s="214">
        <v>0</v>
      </c>
      <c r="M700" s="214">
        <v>0</v>
      </c>
      <c r="N700" s="214">
        <v>0</v>
      </c>
      <c r="O700" s="214">
        <v>0</v>
      </c>
      <c r="P700" s="214">
        <v>0</v>
      </c>
      <c r="Q700" s="214">
        <v>60</v>
      </c>
      <c r="R700" s="214">
        <v>100</v>
      </c>
      <c r="S700" s="214">
        <v>100</v>
      </c>
      <c r="T700" s="214">
        <v>40</v>
      </c>
      <c r="U700" s="214" t="s">
        <v>140</v>
      </c>
      <c r="V700" s="214" t="s">
        <v>140</v>
      </c>
      <c r="W700" s="214" t="s">
        <v>140</v>
      </c>
      <c r="X700" s="214" t="s">
        <v>140</v>
      </c>
    </row>
    <row r="701" spans="1:24" x14ac:dyDescent="0.25">
      <c r="A701" t="str">
        <f t="shared" si="11"/>
        <v>YAG3UKLevel 8FemaleChemistryAll</v>
      </c>
      <c r="B701" s="214" t="s">
        <v>251</v>
      </c>
      <c r="C701" s="214" t="s">
        <v>37</v>
      </c>
      <c r="D701" s="214">
        <v>3</v>
      </c>
      <c r="E701" s="214" t="s">
        <v>35</v>
      </c>
      <c r="F701" s="214" t="s">
        <v>248</v>
      </c>
      <c r="G701" s="214" t="s">
        <v>21</v>
      </c>
      <c r="H701" s="214" t="s">
        <v>63</v>
      </c>
      <c r="I701" s="214" t="s">
        <v>20</v>
      </c>
      <c r="J701" s="214">
        <v>185</v>
      </c>
      <c r="K701" s="214">
        <v>180</v>
      </c>
      <c r="L701" s="214">
        <v>0.3</v>
      </c>
      <c r="M701" s="214">
        <v>3.4</v>
      </c>
      <c r="N701" s="214">
        <v>180</v>
      </c>
      <c r="O701" s="214">
        <v>12.9</v>
      </c>
      <c r="P701" s="214">
        <v>3.9</v>
      </c>
      <c r="Q701" s="214">
        <v>77.3</v>
      </c>
      <c r="R701" s="214">
        <v>81.3</v>
      </c>
      <c r="S701" s="214">
        <v>83.1</v>
      </c>
      <c r="T701" s="214">
        <v>5.8</v>
      </c>
      <c r="U701" s="214">
        <v>135</v>
      </c>
      <c r="V701" s="214">
        <v>29200</v>
      </c>
      <c r="W701" s="214">
        <v>34300</v>
      </c>
      <c r="X701" s="214">
        <v>40200</v>
      </c>
    </row>
    <row r="702" spans="1:24" x14ac:dyDescent="0.25">
      <c r="A702" t="str">
        <f t="shared" si="11"/>
        <v>YAG3UKLevel 8MaleChemistryAll</v>
      </c>
      <c r="B702" s="214" t="s">
        <v>251</v>
      </c>
      <c r="C702" s="214" t="s">
        <v>37</v>
      </c>
      <c r="D702" s="214">
        <v>3</v>
      </c>
      <c r="E702" s="214" t="s">
        <v>35</v>
      </c>
      <c r="F702" s="214" t="s">
        <v>248</v>
      </c>
      <c r="G702" s="214" t="s">
        <v>22</v>
      </c>
      <c r="H702" s="214" t="s">
        <v>63</v>
      </c>
      <c r="I702" s="214" t="s">
        <v>20</v>
      </c>
      <c r="J702" s="214">
        <v>340</v>
      </c>
      <c r="K702" s="214">
        <v>325</v>
      </c>
      <c r="L702" s="214">
        <v>1.5</v>
      </c>
      <c r="M702" s="214">
        <v>3.4</v>
      </c>
      <c r="N702" s="214">
        <v>320</v>
      </c>
      <c r="O702" s="214">
        <v>13</v>
      </c>
      <c r="P702" s="214">
        <v>5.0999999999999996</v>
      </c>
      <c r="Q702" s="214">
        <v>78.400000000000006</v>
      </c>
      <c r="R702" s="214">
        <v>81.2</v>
      </c>
      <c r="S702" s="214">
        <v>81.8</v>
      </c>
      <c r="T702" s="214">
        <v>3.4</v>
      </c>
      <c r="U702" s="214">
        <v>250</v>
      </c>
      <c r="V702" s="214">
        <v>30700</v>
      </c>
      <c r="W702" s="214">
        <v>35400</v>
      </c>
      <c r="X702" s="214">
        <v>40900</v>
      </c>
    </row>
    <row r="703" spans="1:24" x14ac:dyDescent="0.25">
      <c r="A703" t="str">
        <f t="shared" si="11"/>
        <v>YAG3UKLevel 8FemaleCombined and general studiesAll</v>
      </c>
      <c r="B703" s="214" t="s">
        <v>251</v>
      </c>
      <c r="C703" s="214" t="s">
        <v>37</v>
      </c>
      <c r="D703" s="214">
        <v>3</v>
      </c>
      <c r="E703" s="214" t="s">
        <v>35</v>
      </c>
      <c r="F703" s="214" t="s">
        <v>248</v>
      </c>
      <c r="G703" s="214" t="s">
        <v>21</v>
      </c>
      <c r="H703" s="214" t="s">
        <v>103</v>
      </c>
      <c r="I703" s="214" t="s">
        <v>20</v>
      </c>
      <c r="J703" s="214">
        <v>5</v>
      </c>
      <c r="K703" s="214">
        <v>5</v>
      </c>
      <c r="L703" s="214">
        <v>0</v>
      </c>
      <c r="M703" s="214">
        <v>0</v>
      </c>
      <c r="N703" s="214">
        <v>5</v>
      </c>
      <c r="O703" s="214">
        <v>14.3</v>
      </c>
      <c r="P703" s="214">
        <v>0</v>
      </c>
      <c r="Q703" s="214">
        <v>57.1</v>
      </c>
      <c r="R703" s="214">
        <v>85.7</v>
      </c>
      <c r="S703" s="214">
        <v>85.7</v>
      </c>
      <c r="T703" s="214">
        <v>28.6</v>
      </c>
      <c r="U703" s="214" t="s">
        <v>140</v>
      </c>
      <c r="V703" s="214" t="s">
        <v>140</v>
      </c>
      <c r="W703" s="214" t="s">
        <v>140</v>
      </c>
      <c r="X703" s="214" t="s">
        <v>140</v>
      </c>
    </row>
    <row r="704" spans="1:24" x14ac:dyDescent="0.25">
      <c r="A704" t="str">
        <f t="shared" si="11"/>
        <v>YAG3UKLevel 8MaleCombined and general studiesAll</v>
      </c>
      <c r="B704" s="214" t="s">
        <v>251</v>
      </c>
      <c r="C704" s="214" t="s">
        <v>37</v>
      </c>
      <c r="D704" s="214">
        <v>3</v>
      </c>
      <c r="E704" s="214" t="s">
        <v>35</v>
      </c>
      <c r="F704" s="214" t="s">
        <v>248</v>
      </c>
      <c r="G704" s="214" t="s">
        <v>22</v>
      </c>
      <c r="H704" s="214" t="s">
        <v>103</v>
      </c>
      <c r="I704" s="214" t="s">
        <v>20</v>
      </c>
      <c r="J704" s="214">
        <v>5</v>
      </c>
      <c r="K704" s="214">
        <v>5</v>
      </c>
      <c r="L704" s="214">
        <v>14.3</v>
      </c>
      <c r="M704" s="214">
        <v>0</v>
      </c>
      <c r="N704" s="214">
        <v>5</v>
      </c>
      <c r="O704" s="214">
        <v>33.299999999999997</v>
      </c>
      <c r="P704" s="214">
        <v>33.299999999999997</v>
      </c>
      <c r="Q704" s="214">
        <v>16.7</v>
      </c>
      <c r="R704" s="214">
        <v>33.299999999999997</v>
      </c>
      <c r="S704" s="214">
        <v>33.299999999999997</v>
      </c>
      <c r="T704" s="214">
        <v>16.7</v>
      </c>
      <c r="U704" s="214" t="s">
        <v>140</v>
      </c>
      <c r="V704" s="214" t="s">
        <v>140</v>
      </c>
      <c r="W704" s="214" t="s">
        <v>140</v>
      </c>
      <c r="X704" s="214" t="s">
        <v>140</v>
      </c>
    </row>
    <row r="705" spans="1:24" x14ac:dyDescent="0.25">
      <c r="A705" t="str">
        <f t="shared" si="11"/>
        <v>YAG3UKLevel 8FemaleComputingAll</v>
      </c>
      <c r="B705" s="214" t="s">
        <v>251</v>
      </c>
      <c r="C705" s="214" t="s">
        <v>37</v>
      </c>
      <c r="D705" s="214">
        <v>3</v>
      </c>
      <c r="E705" s="214" t="s">
        <v>35</v>
      </c>
      <c r="F705" s="214" t="s">
        <v>248</v>
      </c>
      <c r="G705" s="214" t="s">
        <v>21</v>
      </c>
      <c r="H705" s="214" t="s">
        <v>71</v>
      </c>
      <c r="I705" s="214" t="s">
        <v>20</v>
      </c>
      <c r="J705" s="214">
        <v>55</v>
      </c>
      <c r="K705" s="214">
        <v>50</v>
      </c>
      <c r="L705" s="214">
        <v>6.7</v>
      </c>
      <c r="M705" s="214">
        <v>1.9</v>
      </c>
      <c r="N705" s="214">
        <v>50</v>
      </c>
      <c r="O705" s="214">
        <v>15.6</v>
      </c>
      <c r="P705" s="214">
        <v>3.1</v>
      </c>
      <c r="Q705" s="214">
        <v>66.900000000000006</v>
      </c>
      <c r="R705" s="214">
        <v>79.3</v>
      </c>
      <c r="S705" s="214">
        <v>81.3</v>
      </c>
      <c r="T705" s="214">
        <v>14.4</v>
      </c>
      <c r="U705" s="214">
        <v>30</v>
      </c>
      <c r="V705" s="214">
        <v>27000</v>
      </c>
      <c r="W705" s="214">
        <v>37200</v>
      </c>
      <c r="X705" s="214">
        <v>46700</v>
      </c>
    </row>
    <row r="706" spans="1:24" x14ac:dyDescent="0.25">
      <c r="A706" t="str">
        <f t="shared" si="11"/>
        <v>YAG3UKLevel 8MaleComputingAll</v>
      </c>
      <c r="B706" s="214" t="s">
        <v>251</v>
      </c>
      <c r="C706" s="214" t="s">
        <v>37</v>
      </c>
      <c r="D706" s="214">
        <v>3</v>
      </c>
      <c r="E706" s="214" t="s">
        <v>35</v>
      </c>
      <c r="F706" s="214" t="s">
        <v>248</v>
      </c>
      <c r="G706" s="214" t="s">
        <v>22</v>
      </c>
      <c r="H706" s="214" t="s">
        <v>71</v>
      </c>
      <c r="I706" s="214" t="s">
        <v>20</v>
      </c>
      <c r="J706" s="214">
        <v>245</v>
      </c>
      <c r="K706" s="214">
        <v>235</v>
      </c>
      <c r="L706" s="214">
        <v>4.2</v>
      </c>
      <c r="M706" s="214">
        <v>4.0999999999999996</v>
      </c>
      <c r="N706" s="214">
        <v>225</v>
      </c>
      <c r="O706" s="214">
        <v>13.1</v>
      </c>
      <c r="P706" s="214">
        <v>5</v>
      </c>
      <c r="Q706" s="214">
        <v>76.400000000000006</v>
      </c>
      <c r="R706" s="214">
        <v>81.7</v>
      </c>
      <c r="S706" s="214">
        <v>81.900000000000006</v>
      </c>
      <c r="T706" s="214">
        <v>5.6</v>
      </c>
      <c r="U706" s="214">
        <v>165</v>
      </c>
      <c r="V706" s="214">
        <v>35800</v>
      </c>
      <c r="W706" s="214">
        <v>43100</v>
      </c>
      <c r="X706" s="214">
        <v>64600</v>
      </c>
    </row>
    <row r="707" spans="1:24" x14ac:dyDescent="0.25">
      <c r="A707" t="str">
        <f t="shared" si="11"/>
        <v>YAG3UKLevel 8FemaleCreative arts and designAll</v>
      </c>
      <c r="B707" s="214" t="s">
        <v>251</v>
      </c>
      <c r="C707" s="214" t="s">
        <v>37</v>
      </c>
      <c r="D707" s="214">
        <v>3</v>
      </c>
      <c r="E707" s="214" t="s">
        <v>35</v>
      </c>
      <c r="F707" s="214" t="s">
        <v>248</v>
      </c>
      <c r="G707" s="214" t="s">
        <v>21</v>
      </c>
      <c r="H707" s="214" t="s">
        <v>99</v>
      </c>
      <c r="I707" s="214" t="s">
        <v>20</v>
      </c>
      <c r="J707" s="214">
        <v>80</v>
      </c>
      <c r="K707" s="214">
        <v>75</v>
      </c>
      <c r="L707" s="214">
        <v>2.6</v>
      </c>
      <c r="M707" s="214">
        <v>1.3</v>
      </c>
      <c r="N707" s="214">
        <v>75</v>
      </c>
      <c r="O707" s="214">
        <v>14.7</v>
      </c>
      <c r="P707" s="214">
        <v>6.7</v>
      </c>
      <c r="Q707" s="214">
        <v>74.599999999999994</v>
      </c>
      <c r="R707" s="214">
        <v>78.599999999999994</v>
      </c>
      <c r="S707" s="214">
        <v>78.599999999999994</v>
      </c>
      <c r="T707" s="214">
        <v>4</v>
      </c>
      <c r="U707" s="214">
        <v>50</v>
      </c>
      <c r="V707" s="214">
        <v>16100</v>
      </c>
      <c r="W707" s="214">
        <v>26300</v>
      </c>
      <c r="X707" s="214">
        <v>36900</v>
      </c>
    </row>
    <row r="708" spans="1:24" x14ac:dyDescent="0.25">
      <c r="A708" t="str">
        <f t="shared" si="11"/>
        <v>YAG3UKLevel 8MaleCreative arts and designAll</v>
      </c>
      <c r="B708" s="214" t="s">
        <v>251</v>
      </c>
      <c r="C708" s="214" t="s">
        <v>37</v>
      </c>
      <c r="D708" s="214">
        <v>3</v>
      </c>
      <c r="E708" s="214" t="s">
        <v>35</v>
      </c>
      <c r="F708" s="214" t="s">
        <v>248</v>
      </c>
      <c r="G708" s="214" t="s">
        <v>22</v>
      </c>
      <c r="H708" s="214" t="s">
        <v>99</v>
      </c>
      <c r="I708" s="214" t="s">
        <v>20</v>
      </c>
      <c r="J708" s="214">
        <v>65</v>
      </c>
      <c r="K708" s="214">
        <v>55</v>
      </c>
      <c r="L708" s="214">
        <v>1.8</v>
      </c>
      <c r="M708" s="214">
        <v>12.3</v>
      </c>
      <c r="N708" s="214">
        <v>55</v>
      </c>
      <c r="O708" s="214">
        <v>8.9</v>
      </c>
      <c r="P708" s="214">
        <v>3.6</v>
      </c>
      <c r="Q708" s="214">
        <v>69.7</v>
      </c>
      <c r="R708" s="214">
        <v>85.7</v>
      </c>
      <c r="S708" s="214">
        <v>87.5</v>
      </c>
      <c r="T708" s="214">
        <v>17.8</v>
      </c>
      <c r="U708" s="214">
        <v>40</v>
      </c>
      <c r="V708" s="214">
        <v>14200</v>
      </c>
      <c r="W708" s="214">
        <v>30700</v>
      </c>
      <c r="X708" s="214">
        <v>40900</v>
      </c>
    </row>
    <row r="709" spans="1:24" x14ac:dyDescent="0.25">
      <c r="A709" t="str">
        <f t="shared" si="11"/>
        <v>YAG3UKLevel 8FemaleEconomicsAll</v>
      </c>
      <c r="B709" s="214" t="s">
        <v>251</v>
      </c>
      <c r="C709" s="214" t="s">
        <v>37</v>
      </c>
      <c r="D709" s="214">
        <v>3</v>
      </c>
      <c r="E709" s="214" t="s">
        <v>35</v>
      </c>
      <c r="F709" s="214" t="s">
        <v>248</v>
      </c>
      <c r="G709" s="214" t="s">
        <v>21</v>
      </c>
      <c r="H709" s="214" t="s">
        <v>79</v>
      </c>
      <c r="I709" s="214" t="s">
        <v>20</v>
      </c>
      <c r="J709" s="214">
        <v>20</v>
      </c>
      <c r="K709" s="214">
        <v>15</v>
      </c>
      <c r="L709" s="214">
        <v>0</v>
      </c>
      <c r="M709" s="214">
        <v>12.3</v>
      </c>
      <c r="N709" s="214">
        <v>15</v>
      </c>
      <c r="O709" s="214">
        <v>18</v>
      </c>
      <c r="P709" s="214">
        <v>0</v>
      </c>
      <c r="Q709" s="214">
        <v>67</v>
      </c>
      <c r="R709" s="214">
        <v>82</v>
      </c>
      <c r="S709" s="214">
        <v>82</v>
      </c>
      <c r="T709" s="214">
        <v>15</v>
      </c>
      <c r="U709" s="214">
        <v>10</v>
      </c>
      <c r="V709" s="214">
        <v>36500</v>
      </c>
      <c r="W709" s="214">
        <v>44200</v>
      </c>
      <c r="X709" s="214">
        <v>63900</v>
      </c>
    </row>
    <row r="710" spans="1:24" x14ac:dyDescent="0.25">
      <c r="A710" t="str">
        <f t="shared" si="11"/>
        <v>YAG3UKLevel 8MaleEconomicsAll</v>
      </c>
      <c r="B710" s="214" t="s">
        <v>251</v>
      </c>
      <c r="C710" s="214" t="s">
        <v>37</v>
      </c>
      <c r="D710" s="214">
        <v>3</v>
      </c>
      <c r="E710" s="214" t="s">
        <v>35</v>
      </c>
      <c r="F710" s="214" t="s">
        <v>248</v>
      </c>
      <c r="G710" s="214" t="s">
        <v>22</v>
      </c>
      <c r="H710" s="214" t="s">
        <v>79</v>
      </c>
      <c r="I710" s="214" t="s">
        <v>20</v>
      </c>
      <c r="J710" s="214">
        <v>45</v>
      </c>
      <c r="K710" s="214">
        <v>45</v>
      </c>
      <c r="L710" s="214">
        <v>6.9</v>
      </c>
      <c r="M710" s="214">
        <v>6.5</v>
      </c>
      <c r="N710" s="214">
        <v>40</v>
      </c>
      <c r="O710" s="214">
        <v>12.3</v>
      </c>
      <c r="P710" s="214">
        <v>2.5</v>
      </c>
      <c r="Q710" s="214">
        <v>80.2</v>
      </c>
      <c r="R710" s="214">
        <v>85.2</v>
      </c>
      <c r="S710" s="214">
        <v>85.2</v>
      </c>
      <c r="T710" s="214">
        <v>4.9000000000000004</v>
      </c>
      <c r="U710" s="214">
        <v>30</v>
      </c>
      <c r="V710" s="214">
        <v>37200</v>
      </c>
      <c r="W710" s="214">
        <v>41600</v>
      </c>
      <c r="X710" s="214">
        <v>63100</v>
      </c>
    </row>
    <row r="711" spans="1:24" x14ac:dyDescent="0.25">
      <c r="A711" t="str">
        <f t="shared" si="11"/>
        <v>YAG3UKLevel 8FemaleEducation and teachingAll</v>
      </c>
      <c r="B711" s="214" t="s">
        <v>251</v>
      </c>
      <c r="C711" s="214" t="s">
        <v>37</v>
      </c>
      <c r="D711" s="214">
        <v>3</v>
      </c>
      <c r="E711" s="214" t="s">
        <v>35</v>
      </c>
      <c r="F711" s="214" t="s">
        <v>248</v>
      </c>
      <c r="G711" s="214" t="s">
        <v>21</v>
      </c>
      <c r="H711" s="214" t="s">
        <v>101</v>
      </c>
      <c r="I711" s="214" t="s">
        <v>20</v>
      </c>
      <c r="J711" s="214">
        <v>295</v>
      </c>
      <c r="K711" s="214">
        <v>285</v>
      </c>
      <c r="L711" s="214">
        <v>5.2</v>
      </c>
      <c r="M711" s="214">
        <v>3.4</v>
      </c>
      <c r="N711" s="214">
        <v>270</v>
      </c>
      <c r="O711" s="214">
        <v>8.6</v>
      </c>
      <c r="P711" s="214">
        <v>3.3</v>
      </c>
      <c r="Q711" s="214">
        <v>84.8</v>
      </c>
      <c r="R711" s="214">
        <v>88.1</v>
      </c>
      <c r="S711" s="214">
        <v>88.1</v>
      </c>
      <c r="T711" s="214">
        <v>3.3</v>
      </c>
      <c r="U711" s="214">
        <v>210</v>
      </c>
      <c r="V711" s="214">
        <v>26300</v>
      </c>
      <c r="W711" s="214">
        <v>40500</v>
      </c>
      <c r="X711" s="214">
        <v>48900</v>
      </c>
    </row>
    <row r="712" spans="1:24" x14ac:dyDescent="0.25">
      <c r="A712" t="str">
        <f t="shared" si="11"/>
        <v>YAG3UKLevel 8MaleEducation and teachingAll</v>
      </c>
      <c r="B712" s="214" t="s">
        <v>251</v>
      </c>
      <c r="C712" s="214" t="s">
        <v>37</v>
      </c>
      <c r="D712" s="214">
        <v>3</v>
      </c>
      <c r="E712" s="214" t="s">
        <v>35</v>
      </c>
      <c r="F712" s="214" t="s">
        <v>248</v>
      </c>
      <c r="G712" s="214" t="s">
        <v>22</v>
      </c>
      <c r="H712" s="214" t="s">
        <v>101</v>
      </c>
      <c r="I712" s="214" t="s">
        <v>20</v>
      </c>
      <c r="J712" s="214">
        <v>170</v>
      </c>
      <c r="K712" s="214">
        <v>165</v>
      </c>
      <c r="L712" s="214">
        <v>1.8</v>
      </c>
      <c r="M712" s="214">
        <v>2.4</v>
      </c>
      <c r="N712" s="214">
        <v>165</v>
      </c>
      <c r="O712" s="214">
        <v>9.8000000000000007</v>
      </c>
      <c r="P712" s="214">
        <v>4.3</v>
      </c>
      <c r="Q712" s="214">
        <v>79.7</v>
      </c>
      <c r="R712" s="214">
        <v>85.2</v>
      </c>
      <c r="S712" s="214">
        <v>85.9</v>
      </c>
      <c r="T712" s="214">
        <v>6.1</v>
      </c>
      <c r="U712" s="214">
        <v>125</v>
      </c>
      <c r="V712" s="214">
        <v>25000</v>
      </c>
      <c r="W712" s="214">
        <v>42700</v>
      </c>
      <c r="X712" s="214">
        <v>51100</v>
      </c>
    </row>
    <row r="713" spans="1:24" x14ac:dyDescent="0.25">
      <c r="A713" t="str">
        <f t="shared" si="11"/>
        <v>YAG3UKLevel 8FemaleEngineeringAll</v>
      </c>
      <c r="B713" s="214" t="s">
        <v>251</v>
      </c>
      <c r="C713" s="214" t="s">
        <v>37</v>
      </c>
      <c r="D713" s="214">
        <v>3</v>
      </c>
      <c r="E713" s="214" t="s">
        <v>35</v>
      </c>
      <c r="F713" s="214" t="s">
        <v>248</v>
      </c>
      <c r="G713" s="214" t="s">
        <v>21</v>
      </c>
      <c r="H713" s="214" t="s">
        <v>68</v>
      </c>
      <c r="I713" s="214" t="s">
        <v>20</v>
      </c>
      <c r="J713" s="214">
        <v>175</v>
      </c>
      <c r="K713" s="214">
        <v>170</v>
      </c>
      <c r="L713" s="214">
        <v>4.4000000000000004</v>
      </c>
      <c r="M713" s="214">
        <v>1.7</v>
      </c>
      <c r="N713" s="214">
        <v>165</v>
      </c>
      <c r="O713" s="214">
        <v>14.9</v>
      </c>
      <c r="P713" s="214">
        <v>6.7</v>
      </c>
      <c r="Q713" s="214">
        <v>72.8</v>
      </c>
      <c r="R713" s="214">
        <v>78.5</v>
      </c>
      <c r="S713" s="214">
        <v>78.5</v>
      </c>
      <c r="T713" s="214">
        <v>5.7</v>
      </c>
      <c r="U713" s="214">
        <v>115</v>
      </c>
      <c r="V713" s="214">
        <v>31400</v>
      </c>
      <c r="W713" s="214">
        <v>36100</v>
      </c>
      <c r="X713" s="214">
        <v>42300</v>
      </c>
    </row>
    <row r="714" spans="1:24" x14ac:dyDescent="0.25">
      <c r="A714" t="str">
        <f t="shared" si="11"/>
        <v>YAG3UKLevel 8MaleEngineeringAll</v>
      </c>
      <c r="B714" s="214" t="s">
        <v>251</v>
      </c>
      <c r="C714" s="214" t="s">
        <v>37</v>
      </c>
      <c r="D714" s="214">
        <v>3</v>
      </c>
      <c r="E714" s="214" t="s">
        <v>35</v>
      </c>
      <c r="F714" s="214" t="s">
        <v>248</v>
      </c>
      <c r="G714" s="214" t="s">
        <v>22</v>
      </c>
      <c r="H714" s="214" t="s">
        <v>68</v>
      </c>
      <c r="I714" s="214" t="s">
        <v>20</v>
      </c>
      <c r="J714" s="214">
        <v>635</v>
      </c>
      <c r="K714" s="214">
        <v>605</v>
      </c>
      <c r="L714" s="214">
        <v>2.2000000000000002</v>
      </c>
      <c r="M714" s="214">
        <v>4.5</v>
      </c>
      <c r="N714" s="214">
        <v>590</v>
      </c>
      <c r="O714" s="214">
        <v>11.5</v>
      </c>
      <c r="P714" s="214">
        <v>4.9000000000000004</v>
      </c>
      <c r="Q714" s="214">
        <v>78.900000000000006</v>
      </c>
      <c r="R714" s="214">
        <v>83</v>
      </c>
      <c r="S714" s="214">
        <v>83.6</v>
      </c>
      <c r="T714" s="214">
        <v>4.7</v>
      </c>
      <c r="U714" s="214">
        <v>450</v>
      </c>
      <c r="V714" s="214">
        <v>32800</v>
      </c>
      <c r="W714" s="214">
        <v>40500</v>
      </c>
      <c r="X714" s="214">
        <v>50400</v>
      </c>
    </row>
    <row r="715" spans="1:24" x14ac:dyDescent="0.25">
      <c r="A715" t="str">
        <f t="shared" si="11"/>
        <v>YAG3UKLevel 8FemaleEnglish studiesAll</v>
      </c>
      <c r="B715" s="214" t="s">
        <v>251</v>
      </c>
      <c r="C715" s="214" t="s">
        <v>37</v>
      </c>
      <c r="D715" s="214">
        <v>3</v>
      </c>
      <c r="E715" s="214" t="s">
        <v>35</v>
      </c>
      <c r="F715" s="214" t="s">
        <v>248</v>
      </c>
      <c r="G715" s="214" t="s">
        <v>21</v>
      </c>
      <c r="H715" s="214" t="s">
        <v>90</v>
      </c>
      <c r="I715" s="214" t="s">
        <v>20</v>
      </c>
      <c r="J715" s="214">
        <v>205</v>
      </c>
      <c r="K715" s="214">
        <v>200</v>
      </c>
      <c r="L715" s="214">
        <v>3.5</v>
      </c>
      <c r="M715" s="214">
        <v>2.9</v>
      </c>
      <c r="N715" s="214">
        <v>190</v>
      </c>
      <c r="O715" s="214">
        <v>11</v>
      </c>
      <c r="P715" s="214">
        <v>3.1</v>
      </c>
      <c r="Q715" s="214">
        <v>80.099999999999994</v>
      </c>
      <c r="R715" s="214">
        <v>85.3</v>
      </c>
      <c r="S715" s="214">
        <v>85.8</v>
      </c>
      <c r="T715" s="214">
        <v>5.7</v>
      </c>
      <c r="U715" s="214">
        <v>135</v>
      </c>
      <c r="V715" s="214">
        <v>13700</v>
      </c>
      <c r="W715" s="214">
        <v>28100</v>
      </c>
      <c r="X715" s="214">
        <v>36500</v>
      </c>
    </row>
    <row r="716" spans="1:24" x14ac:dyDescent="0.25">
      <c r="A716" t="str">
        <f t="shared" si="11"/>
        <v>YAG3UKLevel 8MaleEnglish studiesAll</v>
      </c>
      <c r="B716" s="214" t="s">
        <v>251</v>
      </c>
      <c r="C716" s="214" t="s">
        <v>37</v>
      </c>
      <c r="D716" s="214">
        <v>3</v>
      </c>
      <c r="E716" s="214" t="s">
        <v>35</v>
      </c>
      <c r="F716" s="214" t="s">
        <v>248</v>
      </c>
      <c r="G716" s="214" t="s">
        <v>22</v>
      </c>
      <c r="H716" s="214" t="s">
        <v>90</v>
      </c>
      <c r="I716" s="214" t="s">
        <v>20</v>
      </c>
      <c r="J716" s="214">
        <v>140</v>
      </c>
      <c r="K716" s="214">
        <v>135</v>
      </c>
      <c r="L716" s="214">
        <v>2.2000000000000002</v>
      </c>
      <c r="M716" s="214">
        <v>3.9</v>
      </c>
      <c r="N716" s="214">
        <v>135</v>
      </c>
      <c r="O716" s="214">
        <v>7.9</v>
      </c>
      <c r="P716" s="214">
        <v>2.2000000000000002</v>
      </c>
      <c r="Q716" s="214">
        <v>79.8</v>
      </c>
      <c r="R716" s="214">
        <v>89.1</v>
      </c>
      <c r="S716" s="214">
        <v>89.9</v>
      </c>
      <c r="T716" s="214">
        <v>10.1</v>
      </c>
      <c r="U716" s="214">
        <v>100</v>
      </c>
      <c r="V716" s="214">
        <v>19700</v>
      </c>
      <c r="W716" s="214">
        <v>29900</v>
      </c>
      <c r="X716" s="214">
        <v>36100</v>
      </c>
    </row>
    <row r="717" spans="1:24" x14ac:dyDescent="0.25">
      <c r="A717" t="str">
        <f t="shared" si="11"/>
        <v>YAG3UKLevel 8FemaleGeneral, applied and forensic sciencesAll</v>
      </c>
      <c r="B717" s="214" t="s">
        <v>251</v>
      </c>
      <c r="C717" s="214" t="s">
        <v>37</v>
      </c>
      <c r="D717" s="214">
        <v>3</v>
      </c>
      <c r="E717" s="214" t="s">
        <v>35</v>
      </c>
      <c r="F717" s="214" t="s">
        <v>248</v>
      </c>
      <c r="G717" s="214" t="s">
        <v>21</v>
      </c>
      <c r="H717" s="214" t="s">
        <v>143</v>
      </c>
      <c r="I717" s="214" t="s">
        <v>20</v>
      </c>
      <c r="J717" s="214">
        <v>20</v>
      </c>
      <c r="K717" s="214">
        <v>20</v>
      </c>
      <c r="L717" s="214">
        <v>4.7</v>
      </c>
      <c r="M717" s="214">
        <v>4.5</v>
      </c>
      <c r="N717" s="214">
        <v>20</v>
      </c>
      <c r="O717" s="214">
        <v>4.9000000000000004</v>
      </c>
      <c r="P717" s="214">
        <v>4.9000000000000004</v>
      </c>
      <c r="Q717" s="214">
        <v>83.6</v>
      </c>
      <c r="R717" s="214">
        <v>88.5</v>
      </c>
      <c r="S717" s="214">
        <v>90.2</v>
      </c>
      <c r="T717" s="214">
        <v>6.5</v>
      </c>
      <c r="U717" s="214">
        <v>15</v>
      </c>
      <c r="V717" s="214">
        <v>18600</v>
      </c>
      <c r="W717" s="214">
        <v>30700</v>
      </c>
      <c r="X717" s="214">
        <v>37700</v>
      </c>
    </row>
    <row r="718" spans="1:24" x14ac:dyDescent="0.25">
      <c r="A718" t="str">
        <f t="shared" ref="A718:A781" si="12">"YAG"&amp;D718 &amp;E718 &amp;F718 &amp; G718 &amp;H718 &amp;I718</f>
        <v>YAG3UKLevel 8MaleGeneral, applied and forensic sciencesAll</v>
      </c>
      <c r="B718" s="214" t="s">
        <v>251</v>
      </c>
      <c r="C718" s="214" t="s">
        <v>37</v>
      </c>
      <c r="D718" s="214">
        <v>3</v>
      </c>
      <c r="E718" s="214" t="s">
        <v>35</v>
      </c>
      <c r="F718" s="214" t="s">
        <v>248</v>
      </c>
      <c r="G718" s="214" t="s">
        <v>22</v>
      </c>
      <c r="H718" s="214" t="s">
        <v>143</v>
      </c>
      <c r="I718" s="214" t="s">
        <v>20</v>
      </c>
      <c r="J718" s="214">
        <v>15</v>
      </c>
      <c r="K718" s="214">
        <v>15</v>
      </c>
      <c r="L718" s="214">
        <v>0</v>
      </c>
      <c r="M718" s="214">
        <v>9.6999999999999993</v>
      </c>
      <c r="N718" s="214">
        <v>15</v>
      </c>
      <c r="O718" s="214">
        <v>21.4</v>
      </c>
      <c r="P718" s="214">
        <v>0</v>
      </c>
      <c r="Q718" s="214">
        <v>78.599999999999994</v>
      </c>
      <c r="R718" s="214">
        <v>78.599999999999994</v>
      </c>
      <c r="S718" s="214">
        <v>78.599999999999994</v>
      </c>
      <c r="T718" s="214">
        <v>0</v>
      </c>
      <c r="U718" s="214">
        <v>10</v>
      </c>
      <c r="V718" s="214">
        <v>33200</v>
      </c>
      <c r="W718" s="214">
        <v>37200</v>
      </c>
      <c r="X718" s="214">
        <v>40200</v>
      </c>
    </row>
    <row r="719" spans="1:24" x14ac:dyDescent="0.25">
      <c r="A719" t="str">
        <f t="shared" si="12"/>
        <v>YAG3UKLevel 8FemaleGeography, earth and environmental studiesAll</v>
      </c>
      <c r="B719" s="214" t="s">
        <v>251</v>
      </c>
      <c r="C719" s="214" t="s">
        <v>37</v>
      </c>
      <c r="D719" s="214">
        <v>3</v>
      </c>
      <c r="E719" s="214" t="s">
        <v>35</v>
      </c>
      <c r="F719" s="214" t="s">
        <v>248</v>
      </c>
      <c r="G719" s="214" t="s">
        <v>21</v>
      </c>
      <c r="H719" s="214" t="s">
        <v>144</v>
      </c>
      <c r="I719" s="214" t="s">
        <v>20</v>
      </c>
      <c r="J719" s="214">
        <v>220</v>
      </c>
      <c r="K719" s="214">
        <v>210</v>
      </c>
      <c r="L719" s="214">
        <v>2.8</v>
      </c>
      <c r="M719" s="214">
        <v>2.9</v>
      </c>
      <c r="N719" s="214">
        <v>205</v>
      </c>
      <c r="O719" s="214">
        <v>8.5</v>
      </c>
      <c r="P719" s="214">
        <v>2.9</v>
      </c>
      <c r="Q719" s="214">
        <v>82.2</v>
      </c>
      <c r="R719" s="214">
        <v>88.1</v>
      </c>
      <c r="S719" s="214">
        <v>88.6</v>
      </c>
      <c r="T719" s="214">
        <v>6.4</v>
      </c>
      <c r="U719" s="214">
        <v>160</v>
      </c>
      <c r="V719" s="214">
        <v>22600</v>
      </c>
      <c r="W719" s="214">
        <v>30700</v>
      </c>
      <c r="X719" s="214">
        <v>39100</v>
      </c>
    </row>
    <row r="720" spans="1:24" x14ac:dyDescent="0.25">
      <c r="A720" t="str">
        <f t="shared" si="12"/>
        <v>YAG3UKLevel 8MaleGeography, earth and environmental studiesAll</v>
      </c>
      <c r="B720" s="214" t="s">
        <v>251</v>
      </c>
      <c r="C720" s="214" t="s">
        <v>37</v>
      </c>
      <c r="D720" s="214">
        <v>3</v>
      </c>
      <c r="E720" s="214" t="s">
        <v>35</v>
      </c>
      <c r="F720" s="214" t="s">
        <v>248</v>
      </c>
      <c r="G720" s="214" t="s">
        <v>22</v>
      </c>
      <c r="H720" s="214" t="s">
        <v>144</v>
      </c>
      <c r="I720" s="214" t="s">
        <v>20</v>
      </c>
      <c r="J720" s="214">
        <v>230</v>
      </c>
      <c r="K720" s="214">
        <v>220</v>
      </c>
      <c r="L720" s="214">
        <v>1.4</v>
      </c>
      <c r="M720" s="214">
        <v>6</v>
      </c>
      <c r="N720" s="214">
        <v>215</v>
      </c>
      <c r="O720" s="214">
        <v>14.9</v>
      </c>
      <c r="P720" s="214">
        <v>7.4</v>
      </c>
      <c r="Q720" s="214">
        <v>71.599999999999994</v>
      </c>
      <c r="R720" s="214">
        <v>77.2</v>
      </c>
      <c r="S720" s="214">
        <v>77.7</v>
      </c>
      <c r="T720" s="214">
        <v>6</v>
      </c>
      <c r="U720" s="214">
        <v>145</v>
      </c>
      <c r="V720" s="214">
        <v>28800</v>
      </c>
      <c r="W720" s="214">
        <v>33600</v>
      </c>
      <c r="X720" s="214">
        <v>41400</v>
      </c>
    </row>
    <row r="721" spans="1:24" x14ac:dyDescent="0.25">
      <c r="A721" t="str">
        <f t="shared" si="12"/>
        <v>YAG3UKLevel 8FemaleHealth and social careAll</v>
      </c>
      <c r="B721" s="214" t="s">
        <v>251</v>
      </c>
      <c r="C721" s="214" t="s">
        <v>37</v>
      </c>
      <c r="D721" s="214">
        <v>3</v>
      </c>
      <c r="E721" s="214" t="s">
        <v>35</v>
      </c>
      <c r="F721" s="214" t="s">
        <v>248</v>
      </c>
      <c r="G721" s="214" t="s">
        <v>21</v>
      </c>
      <c r="H721" s="214" t="s">
        <v>83</v>
      </c>
      <c r="I721" s="214" t="s">
        <v>20</v>
      </c>
      <c r="J721" s="214">
        <v>30</v>
      </c>
      <c r="K721" s="214">
        <v>30</v>
      </c>
      <c r="L721" s="214">
        <v>10.7</v>
      </c>
      <c r="M721" s="214">
        <v>3.3</v>
      </c>
      <c r="N721" s="214">
        <v>25</v>
      </c>
      <c r="O721" s="214">
        <v>9.4</v>
      </c>
      <c r="P721" s="214">
        <v>7.6</v>
      </c>
      <c r="Q721" s="214">
        <v>77.3</v>
      </c>
      <c r="R721" s="214">
        <v>83</v>
      </c>
      <c r="S721" s="214">
        <v>83</v>
      </c>
      <c r="T721" s="214">
        <v>5.7</v>
      </c>
      <c r="U721" s="214">
        <v>20</v>
      </c>
      <c r="V721" s="214">
        <v>35800</v>
      </c>
      <c r="W721" s="214">
        <v>42100</v>
      </c>
      <c r="X721" s="214">
        <v>50400</v>
      </c>
    </row>
    <row r="722" spans="1:24" x14ac:dyDescent="0.25">
      <c r="A722" t="str">
        <f t="shared" si="12"/>
        <v>YAG3UKLevel 8MaleHealth and social careAll</v>
      </c>
      <c r="B722" s="214" t="s">
        <v>251</v>
      </c>
      <c r="C722" s="214" t="s">
        <v>37</v>
      </c>
      <c r="D722" s="214">
        <v>3</v>
      </c>
      <c r="E722" s="214" t="s">
        <v>35</v>
      </c>
      <c r="F722" s="214" t="s">
        <v>248</v>
      </c>
      <c r="G722" s="214" t="s">
        <v>22</v>
      </c>
      <c r="H722" s="214" t="s">
        <v>83</v>
      </c>
      <c r="I722" s="214" t="s">
        <v>20</v>
      </c>
      <c r="J722" s="214">
        <v>10</v>
      </c>
      <c r="K722" s="214">
        <v>10</v>
      </c>
      <c r="L722" s="214">
        <v>4.5999999999999996</v>
      </c>
      <c r="M722" s="214">
        <v>0</v>
      </c>
      <c r="N722" s="214">
        <v>10</v>
      </c>
      <c r="O722" s="214">
        <v>5.5</v>
      </c>
      <c r="P722" s="214">
        <v>0</v>
      </c>
      <c r="Q722" s="214">
        <v>79.599999999999994</v>
      </c>
      <c r="R722" s="214">
        <v>94.5</v>
      </c>
      <c r="S722" s="214">
        <v>94.5</v>
      </c>
      <c r="T722" s="214">
        <v>14.8</v>
      </c>
      <c r="U722" s="214" t="s">
        <v>140</v>
      </c>
      <c r="V722" s="214" t="s">
        <v>140</v>
      </c>
      <c r="W722" s="214" t="s">
        <v>140</v>
      </c>
      <c r="X722" s="214" t="s">
        <v>140</v>
      </c>
    </row>
    <row r="723" spans="1:24" x14ac:dyDescent="0.25">
      <c r="A723" t="str">
        <f t="shared" si="12"/>
        <v>YAG3UKLevel 8FemaleHistory and archaeologyAll</v>
      </c>
      <c r="B723" s="214" t="s">
        <v>251</v>
      </c>
      <c r="C723" s="214" t="s">
        <v>37</v>
      </c>
      <c r="D723" s="214">
        <v>3</v>
      </c>
      <c r="E723" s="214" t="s">
        <v>35</v>
      </c>
      <c r="F723" s="214" t="s">
        <v>248</v>
      </c>
      <c r="G723" s="214" t="s">
        <v>21</v>
      </c>
      <c r="H723" s="214" t="s">
        <v>95</v>
      </c>
      <c r="I723" s="214" t="s">
        <v>20</v>
      </c>
      <c r="J723" s="214">
        <v>245</v>
      </c>
      <c r="K723" s="214">
        <v>240</v>
      </c>
      <c r="L723" s="214">
        <v>1.2</v>
      </c>
      <c r="M723" s="214">
        <v>1.6</v>
      </c>
      <c r="N723" s="214">
        <v>240</v>
      </c>
      <c r="O723" s="214">
        <v>14.9</v>
      </c>
      <c r="P723" s="214">
        <v>3.4</v>
      </c>
      <c r="Q723" s="214">
        <v>74.400000000000006</v>
      </c>
      <c r="R723" s="214">
        <v>80.5</v>
      </c>
      <c r="S723" s="214">
        <v>81.7</v>
      </c>
      <c r="T723" s="214">
        <v>7.3</v>
      </c>
      <c r="U723" s="214">
        <v>155</v>
      </c>
      <c r="V723" s="214">
        <v>16400</v>
      </c>
      <c r="W723" s="214">
        <v>25900</v>
      </c>
      <c r="X723" s="214">
        <v>33600</v>
      </c>
    </row>
    <row r="724" spans="1:24" x14ac:dyDescent="0.25">
      <c r="A724" t="str">
        <f t="shared" si="12"/>
        <v>YAG3UKLevel 8MaleHistory and archaeologyAll</v>
      </c>
      <c r="B724" s="214" t="s">
        <v>251</v>
      </c>
      <c r="C724" s="214" t="s">
        <v>37</v>
      </c>
      <c r="D724" s="214">
        <v>3</v>
      </c>
      <c r="E724" s="214" t="s">
        <v>35</v>
      </c>
      <c r="F724" s="214" t="s">
        <v>248</v>
      </c>
      <c r="G724" s="214" t="s">
        <v>22</v>
      </c>
      <c r="H724" s="214" t="s">
        <v>95</v>
      </c>
      <c r="I724" s="214" t="s">
        <v>20</v>
      </c>
      <c r="J724" s="214">
        <v>230</v>
      </c>
      <c r="K724" s="214">
        <v>220</v>
      </c>
      <c r="L724" s="214">
        <v>0.9</v>
      </c>
      <c r="M724" s="214">
        <v>2.6</v>
      </c>
      <c r="N724" s="214">
        <v>220</v>
      </c>
      <c r="O724" s="214">
        <v>12.3</v>
      </c>
      <c r="P724" s="214">
        <v>3.2</v>
      </c>
      <c r="Q724" s="214">
        <v>80</v>
      </c>
      <c r="R724" s="214">
        <v>82.7</v>
      </c>
      <c r="S724" s="214">
        <v>84.5</v>
      </c>
      <c r="T724" s="214">
        <v>4.5</v>
      </c>
      <c r="U724" s="214">
        <v>160</v>
      </c>
      <c r="V724" s="214">
        <v>19300</v>
      </c>
      <c r="W724" s="214">
        <v>26600</v>
      </c>
      <c r="X724" s="214">
        <v>35800</v>
      </c>
    </row>
    <row r="725" spans="1:24" x14ac:dyDescent="0.25">
      <c r="A725" t="str">
        <f t="shared" si="12"/>
        <v>YAG3UKLevel 8FemaleLanguages and area studiesAll</v>
      </c>
      <c r="B725" s="214" t="s">
        <v>251</v>
      </c>
      <c r="C725" s="214" t="s">
        <v>37</v>
      </c>
      <c r="D725" s="214">
        <v>3</v>
      </c>
      <c r="E725" s="214" t="s">
        <v>35</v>
      </c>
      <c r="F725" s="214" t="s">
        <v>248</v>
      </c>
      <c r="G725" s="214" t="s">
        <v>21</v>
      </c>
      <c r="H725" s="214" t="s">
        <v>168</v>
      </c>
      <c r="I725" s="214" t="s">
        <v>20</v>
      </c>
      <c r="J725" s="214">
        <v>125</v>
      </c>
      <c r="K725" s="214">
        <v>115</v>
      </c>
      <c r="L725" s="214">
        <v>4.4000000000000004</v>
      </c>
      <c r="M725" s="214">
        <v>9.1999999999999993</v>
      </c>
      <c r="N725" s="214">
        <v>110</v>
      </c>
      <c r="O725" s="214">
        <v>14.9</v>
      </c>
      <c r="P725" s="214">
        <v>4.5999999999999996</v>
      </c>
      <c r="Q725" s="214">
        <v>70.3</v>
      </c>
      <c r="R725" s="214">
        <v>79.5</v>
      </c>
      <c r="S725" s="214">
        <v>80.400000000000006</v>
      </c>
      <c r="T725" s="214">
        <v>10.1</v>
      </c>
      <c r="U725" s="214">
        <v>65</v>
      </c>
      <c r="V725" s="214">
        <v>16400</v>
      </c>
      <c r="W725" s="214">
        <v>29200</v>
      </c>
      <c r="X725" s="214">
        <v>38300</v>
      </c>
    </row>
    <row r="726" spans="1:24" x14ac:dyDescent="0.25">
      <c r="A726" t="str">
        <f t="shared" si="12"/>
        <v>YAG3UKLevel 8MaleLanguages and area studiesAll</v>
      </c>
      <c r="B726" s="214" t="s">
        <v>251</v>
      </c>
      <c r="C726" s="214" t="s">
        <v>37</v>
      </c>
      <c r="D726" s="214">
        <v>3</v>
      </c>
      <c r="E726" s="214" t="s">
        <v>35</v>
      </c>
      <c r="F726" s="214" t="s">
        <v>248</v>
      </c>
      <c r="G726" s="214" t="s">
        <v>22</v>
      </c>
      <c r="H726" s="214" t="s">
        <v>168</v>
      </c>
      <c r="I726" s="214" t="s">
        <v>20</v>
      </c>
      <c r="J726" s="214">
        <v>70</v>
      </c>
      <c r="K726" s="214">
        <v>65</v>
      </c>
      <c r="L726" s="214">
        <v>3.1</v>
      </c>
      <c r="M726" s="214">
        <v>6.5</v>
      </c>
      <c r="N726" s="214">
        <v>60</v>
      </c>
      <c r="O726" s="214">
        <v>17.600000000000001</v>
      </c>
      <c r="P726" s="214">
        <v>0</v>
      </c>
      <c r="Q726" s="214">
        <v>75.2</v>
      </c>
      <c r="R726" s="214">
        <v>82.4</v>
      </c>
      <c r="S726" s="214">
        <v>82.4</v>
      </c>
      <c r="T726" s="214">
        <v>7.2</v>
      </c>
      <c r="U726" s="214">
        <v>45</v>
      </c>
      <c r="V726" s="214">
        <v>14100</v>
      </c>
      <c r="W726" s="214">
        <v>29600</v>
      </c>
      <c r="X726" s="214">
        <v>38300</v>
      </c>
    </row>
    <row r="727" spans="1:24" x14ac:dyDescent="0.25">
      <c r="A727" t="str">
        <f t="shared" si="12"/>
        <v>YAG3UKLevel 8FemaleLawAll</v>
      </c>
      <c r="B727" s="214" t="s">
        <v>251</v>
      </c>
      <c r="C727" s="214" t="s">
        <v>37</v>
      </c>
      <c r="D727" s="214">
        <v>3</v>
      </c>
      <c r="E727" s="214" t="s">
        <v>35</v>
      </c>
      <c r="F727" s="214" t="s">
        <v>248</v>
      </c>
      <c r="G727" s="214" t="s">
        <v>21</v>
      </c>
      <c r="H727" s="214" t="s">
        <v>85</v>
      </c>
      <c r="I727" s="214" t="s">
        <v>20</v>
      </c>
      <c r="J727" s="214">
        <v>70</v>
      </c>
      <c r="K727" s="214">
        <v>60</v>
      </c>
      <c r="L727" s="214">
        <v>1.6</v>
      </c>
      <c r="M727" s="214">
        <v>8.8000000000000007</v>
      </c>
      <c r="N727" s="214">
        <v>60</v>
      </c>
      <c r="O727" s="214">
        <v>8.1999999999999993</v>
      </c>
      <c r="P727" s="214">
        <v>0</v>
      </c>
      <c r="Q727" s="214">
        <v>77.099999999999994</v>
      </c>
      <c r="R727" s="214">
        <v>90.2</v>
      </c>
      <c r="S727" s="214">
        <v>91.8</v>
      </c>
      <c r="T727" s="214">
        <v>14.7</v>
      </c>
      <c r="U727" s="214">
        <v>45</v>
      </c>
      <c r="V727" s="214">
        <v>35000</v>
      </c>
      <c r="W727" s="214">
        <v>40200</v>
      </c>
      <c r="X727" s="214">
        <v>48500</v>
      </c>
    </row>
    <row r="728" spans="1:24" x14ac:dyDescent="0.25">
      <c r="A728" t="str">
        <f t="shared" si="12"/>
        <v>YAG3UKLevel 8MaleLawAll</v>
      </c>
      <c r="B728" s="214" t="s">
        <v>251</v>
      </c>
      <c r="C728" s="214" t="s">
        <v>37</v>
      </c>
      <c r="D728" s="214">
        <v>3</v>
      </c>
      <c r="E728" s="214" t="s">
        <v>35</v>
      </c>
      <c r="F728" s="214" t="s">
        <v>248</v>
      </c>
      <c r="G728" s="214" t="s">
        <v>22</v>
      </c>
      <c r="H728" s="214" t="s">
        <v>85</v>
      </c>
      <c r="I728" s="214" t="s">
        <v>20</v>
      </c>
      <c r="J728" s="214">
        <v>65</v>
      </c>
      <c r="K728" s="214">
        <v>60</v>
      </c>
      <c r="L728" s="214">
        <v>11.4</v>
      </c>
      <c r="M728" s="214">
        <v>3.1</v>
      </c>
      <c r="N728" s="214">
        <v>55</v>
      </c>
      <c r="O728" s="214">
        <v>7.3</v>
      </c>
      <c r="P728" s="214">
        <v>3.7</v>
      </c>
      <c r="Q728" s="214">
        <v>72.599999999999994</v>
      </c>
      <c r="R728" s="214">
        <v>87.2</v>
      </c>
      <c r="S728" s="214">
        <v>89</v>
      </c>
      <c r="T728" s="214">
        <v>16.5</v>
      </c>
      <c r="U728" s="214">
        <v>35</v>
      </c>
      <c r="V728" s="214">
        <v>32800</v>
      </c>
      <c r="W728" s="214">
        <v>39400</v>
      </c>
      <c r="X728" s="214">
        <v>46700</v>
      </c>
    </row>
    <row r="729" spans="1:24" x14ac:dyDescent="0.25">
      <c r="A729" t="str">
        <f t="shared" si="12"/>
        <v>YAG3UKLevel 8FemaleMaterials and technologyAll</v>
      </c>
      <c r="B729" s="214" t="s">
        <v>251</v>
      </c>
      <c r="C729" s="214" t="s">
        <v>37</v>
      </c>
      <c r="D729" s="214">
        <v>3</v>
      </c>
      <c r="E729" s="214" t="s">
        <v>35</v>
      </c>
      <c r="F729" s="214" t="s">
        <v>248</v>
      </c>
      <c r="G729" s="214" t="s">
        <v>21</v>
      </c>
      <c r="H729" s="214" t="s">
        <v>145</v>
      </c>
      <c r="I729" s="214" t="s">
        <v>20</v>
      </c>
      <c r="J729" s="214">
        <v>40</v>
      </c>
      <c r="K729" s="214">
        <v>35</v>
      </c>
      <c r="L729" s="214">
        <v>4.2</v>
      </c>
      <c r="M729" s="214">
        <v>5.3</v>
      </c>
      <c r="N729" s="214">
        <v>35</v>
      </c>
      <c r="O729" s="214">
        <v>16.100000000000001</v>
      </c>
      <c r="P729" s="214">
        <v>2.9</v>
      </c>
      <c r="Q729" s="214">
        <v>76.599999999999994</v>
      </c>
      <c r="R729" s="214">
        <v>81</v>
      </c>
      <c r="S729" s="214">
        <v>81</v>
      </c>
      <c r="T729" s="214">
        <v>4.4000000000000004</v>
      </c>
      <c r="U729" s="214">
        <v>25</v>
      </c>
      <c r="V729" s="214">
        <v>24100</v>
      </c>
      <c r="W729" s="214">
        <v>31400</v>
      </c>
      <c r="X729" s="214">
        <v>36100</v>
      </c>
    </row>
    <row r="730" spans="1:24" x14ac:dyDescent="0.25">
      <c r="A730" t="str">
        <f t="shared" si="12"/>
        <v>YAG3UKLevel 8MaleMaterials and technologyAll</v>
      </c>
      <c r="B730" s="214" t="s">
        <v>251</v>
      </c>
      <c r="C730" s="214" t="s">
        <v>37</v>
      </c>
      <c r="D730" s="214">
        <v>3</v>
      </c>
      <c r="E730" s="214" t="s">
        <v>35</v>
      </c>
      <c r="F730" s="214" t="s">
        <v>248</v>
      </c>
      <c r="G730" s="214" t="s">
        <v>22</v>
      </c>
      <c r="H730" s="214" t="s">
        <v>145</v>
      </c>
      <c r="I730" s="214" t="s">
        <v>20</v>
      </c>
      <c r="J730" s="214">
        <v>130</v>
      </c>
      <c r="K730" s="214">
        <v>130</v>
      </c>
      <c r="L730" s="214">
        <v>3.5</v>
      </c>
      <c r="M730" s="214">
        <v>2.2999999999999998</v>
      </c>
      <c r="N730" s="214">
        <v>125</v>
      </c>
      <c r="O730" s="214">
        <v>11.8</v>
      </c>
      <c r="P730" s="214">
        <v>4.0999999999999996</v>
      </c>
      <c r="Q730" s="214">
        <v>82.9</v>
      </c>
      <c r="R730" s="214">
        <v>83.8</v>
      </c>
      <c r="S730" s="214">
        <v>84.2</v>
      </c>
      <c r="T730" s="214">
        <v>1.2</v>
      </c>
      <c r="U730" s="214">
        <v>100</v>
      </c>
      <c r="V730" s="214">
        <v>32500</v>
      </c>
      <c r="W730" s="214">
        <v>39800</v>
      </c>
      <c r="X730" s="214">
        <v>49600</v>
      </c>
    </row>
    <row r="731" spans="1:24" x14ac:dyDescent="0.25">
      <c r="A731" t="str">
        <f t="shared" si="12"/>
        <v>YAG3UKLevel 8FemaleMathematical sciencesAll</v>
      </c>
      <c r="B731" s="214" t="s">
        <v>251</v>
      </c>
      <c r="C731" s="214" t="s">
        <v>37</v>
      </c>
      <c r="D731" s="214">
        <v>3</v>
      </c>
      <c r="E731" s="214" t="s">
        <v>35</v>
      </c>
      <c r="F731" s="214" t="s">
        <v>248</v>
      </c>
      <c r="G731" s="214" t="s">
        <v>21</v>
      </c>
      <c r="H731" s="214" t="s">
        <v>66</v>
      </c>
      <c r="I731" s="214" t="s">
        <v>20</v>
      </c>
      <c r="J731" s="214">
        <v>75</v>
      </c>
      <c r="K731" s="214">
        <v>70</v>
      </c>
      <c r="L731" s="214">
        <v>0</v>
      </c>
      <c r="M731" s="214">
        <v>4.3</v>
      </c>
      <c r="N731" s="214">
        <v>70</v>
      </c>
      <c r="O731" s="214">
        <v>10.7</v>
      </c>
      <c r="P731" s="214">
        <v>2.8</v>
      </c>
      <c r="Q731" s="214">
        <v>82.4</v>
      </c>
      <c r="R731" s="214">
        <v>85.2</v>
      </c>
      <c r="S731" s="214">
        <v>86.6</v>
      </c>
      <c r="T731" s="214">
        <v>4.0999999999999996</v>
      </c>
      <c r="U731" s="214">
        <v>60</v>
      </c>
      <c r="V731" s="214">
        <v>29900</v>
      </c>
      <c r="W731" s="214">
        <v>36500</v>
      </c>
      <c r="X731" s="214">
        <v>51100</v>
      </c>
    </row>
    <row r="732" spans="1:24" x14ac:dyDescent="0.25">
      <c r="A732" t="str">
        <f t="shared" si="12"/>
        <v>YAG3UKLevel 8MaleMathematical sciencesAll</v>
      </c>
      <c r="B732" s="214" t="s">
        <v>251</v>
      </c>
      <c r="C732" s="214" t="s">
        <v>37</v>
      </c>
      <c r="D732" s="214">
        <v>3</v>
      </c>
      <c r="E732" s="214" t="s">
        <v>35</v>
      </c>
      <c r="F732" s="214" t="s">
        <v>248</v>
      </c>
      <c r="G732" s="214" t="s">
        <v>22</v>
      </c>
      <c r="H732" s="214" t="s">
        <v>66</v>
      </c>
      <c r="I732" s="214" t="s">
        <v>20</v>
      </c>
      <c r="J732" s="214">
        <v>205</v>
      </c>
      <c r="K732" s="214">
        <v>190</v>
      </c>
      <c r="L732" s="214">
        <v>4.8</v>
      </c>
      <c r="M732" s="214">
        <v>7.1</v>
      </c>
      <c r="N732" s="214">
        <v>180</v>
      </c>
      <c r="O732" s="214">
        <v>11.9</v>
      </c>
      <c r="P732" s="214">
        <v>3.1</v>
      </c>
      <c r="Q732" s="214">
        <v>80</v>
      </c>
      <c r="R732" s="214">
        <v>85</v>
      </c>
      <c r="S732" s="214">
        <v>85</v>
      </c>
      <c r="T732" s="214">
        <v>5</v>
      </c>
      <c r="U732" s="214">
        <v>135</v>
      </c>
      <c r="V732" s="214">
        <v>32500</v>
      </c>
      <c r="W732" s="214">
        <v>36900</v>
      </c>
      <c r="X732" s="214">
        <v>51500</v>
      </c>
    </row>
    <row r="733" spans="1:24" x14ac:dyDescent="0.25">
      <c r="A733" t="str">
        <f t="shared" si="12"/>
        <v>YAG3UKLevel 8FemaleMedia, journalism and communicationsAll</v>
      </c>
      <c r="B733" s="214" t="s">
        <v>251</v>
      </c>
      <c r="C733" s="214" t="s">
        <v>37</v>
      </c>
      <c r="D733" s="214">
        <v>3</v>
      </c>
      <c r="E733" s="214" t="s">
        <v>35</v>
      </c>
      <c r="F733" s="214" t="s">
        <v>248</v>
      </c>
      <c r="G733" s="214" t="s">
        <v>21</v>
      </c>
      <c r="H733" s="214" t="s">
        <v>146</v>
      </c>
      <c r="I733" s="214" t="s">
        <v>20</v>
      </c>
      <c r="J733" s="214">
        <v>55</v>
      </c>
      <c r="K733" s="214">
        <v>50</v>
      </c>
      <c r="L733" s="214">
        <v>7.6</v>
      </c>
      <c r="M733" s="214">
        <v>1.9</v>
      </c>
      <c r="N733" s="214">
        <v>50</v>
      </c>
      <c r="O733" s="214">
        <v>5</v>
      </c>
      <c r="P733" s="214">
        <v>0</v>
      </c>
      <c r="Q733" s="214">
        <v>90.9</v>
      </c>
      <c r="R733" s="214">
        <v>95</v>
      </c>
      <c r="S733" s="214">
        <v>95</v>
      </c>
      <c r="T733" s="214">
        <v>4.0999999999999996</v>
      </c>
      <c r="U733" s="214">
        <v>40</v>
      </c>
      <c r="V733" s="214">
        <v>25200</v>
      </c>
      <c r="W733" s="214">
        <v>32500</v>
      </c>
      <c r="X733" s="214">
        <v>40200</v>
      </c>
    </row>
    <row r="734" spans="1:24" x14ac:dyDescent="0.25">
      <c r="A734" t="str">
        <f t="shared" si="12"/>
        <v>YAG3UKLevel 8MaleMedia, journalism and communicationsAll</v>
      </c>
      <c r="B734" s="214" t="s">
        <v>251</v>
      </c>
      <c r="C734" s="214" t="s">
        <v>37</v>
      </c>
      <c r="D734" s="214">
        <v>3</v>
      </c>
      <c r="E734" s="214" t="s">
        <v>35</v>
      </c>
      <c r="F734" s="214" t="s">
        <v>248</v>
      </c>
      <c r="G734" s="214" t="s">
        <v>22</v>
      </c>
      <c r="H734" s="214" t="s">
        <v>146</v>
      </c>
      <c r="I734" s="214" t="s">
        <v>20</v>
      </c>
      <c r="J734" s="214">
        <v>60</v>
      </c>
      <c r="K734" s="214">
        <v>60</v>
      </c>
      <c r="L734" s="214">
        <v>3.5</v>
      </c>
      <c r="M734" s="214">
        <v>1.7</v>
      </c>
      <c r="N734" s="214">
        <v>55</v>
      </c>
      <c r="O734" s="214">
        <v>12.6</v>
      </c>
      <c r="P734" s="214">
        <v>1.8</v>
      </c>
      <c r="Q734" s="214">
        <v>80.3</v>
      </c>
      <c r="R734" s="214">
        <v>85.6</v>
      </c>
      <c r="S734" s="214">
        <v>85.6</v>
      </c>
      <c r="T734" s="214">
        <v>5.4</v>
      </c>
      <c r="U734" s="214">
        <v>40</v>
      </c>
      <c r="V734" s="214">
        <v>24500</v>
      </c>
      <c r="W734" s="214">
        <v>34700</v>
      </c>
      <c r="X734" s="214">
        <v>41200</v>
      </c>
    </row>
    <row r="735" spans="1:24" x14ac:dyDescent="0.25">
      <c r="A735" t="str">
        <f t="shared" si="12"/>
        <v>YAG3UKLevel 8FemaleMedical sciencesAll</v>
      </c>
      <c r="B735" s="214" t="s">
        <v>251</v>
      </c>
      <c r="C735" s="214" t="s">
        <v>37</v>
      </c>
      <c r="D735" s="214">
        <v>3</v>
      </c>
      <c r="E735" s="214" t="s">
        <v>35</v>
      </c>
      <c r="F735" s="214" t="s">
        <v>248</v>
      </c>
      <c r="G735" s="214" t="s">
        <v>21</v>
      </c>
      <c r="H735" s="214" t="s">
        <v>147</v>
      </c>
      <c r="I735" s="214" t="s">
        <v>20</v>
      </c>
      <c r="J735" s="214">
        <v>120</v>
      </c>
      <c r="K735" s="214">
        <v>115</v>
      </c>
      <c r="L735" s="214">
        <v>4.0999999999999996</v>
      </c>
      <c r="M735" s="214">
        <v>3.8</v>
      </c>
      <c r="N735" s="214">
        <v>110</v>
      </c>
      <c r="O735" s="214">
        <v>8.6</v>
      </c>
      <c r="P735" s="214">
        <v>4.0999999999999996</v>
      </c>
      <c r="Q735" s="214">
        <v>82</v>
      </c>
      <c r="R735" s="214">
        <v>86.3</v>
      </c>
      <c r="S735" s="214">
        <v>87.2</v>
      </c>
      <c r="T735" s="214">
        <v>5.2</v>
      </c>
      <c r="U735" s="214">
        <v>85</v>
      </c>
      <c r="V735" s="214">
        <v>28500</v>
      </c>
      <c r="W735" s="214">
        <v>33200</v>
      </c>
      <c r="X735" s="214">
        <v>41600</v>
      </c>
    </row>
    <row r="736" spans="1:24" x14ac:dyDescent="0.25">
      <c r="A736" t="str">
        <f t="shared" si="12"/>
        <v>YAG3UKLevel 8MaleMedical sciencesAll</v>
      </c>
      <c r="B736" s="214" t="s">
        <v>251</v>
      </c>
      <c r="C736" s="214" t="s">
        <v>37</v>
      </c>
      <c r="D736" s="214">
        <v>3</v>
      </c>
      <c r="E736" s="214" t="s">
        <v>35</v>
      </c>
      <c r="F736" s="214" t="s">
        <v>248</v>
      </c>
      <c r="G736" s="214" t="s">
        <v>22</v>
      </c>
      <c r="H736" s="214" t="s">
        <v>147</v>
      </c>
      <c r="I736" s="214" t="s">
        <v>20</v>
      </c>
      <c r="J736" s="214">
        <v>90</v>
      </c>
      <c r="K736" s="214">
        <v>85</v>
      </c>
      <c r="L736" s="214">
        <v>3.7</v>
      </c>
      <c r="M736" s="214">
        <v>2.2999999999999998</v>
      </c>
      <c r="N736" s="214">
        <v>85</v>
      </c>
      <c r="O736" s="214">
        <v>11.2</v>
      </c>
      <c r="P736" s="214">
        <v>4.8</v>
      </c>
      <c r="Q736" s="214">
        <v>76</v>
      </c>
      <c r="R736" s="214">
        <v>83.6</v>
      </c>
      <c r="S736" s="214">
        <v>84</v>
      </c>
      <c r="T736" s="214">
        <v>8</v>
      </c>
      <c r="U736" s="214">
        <v>60</v>
      </c>
      <c r="V736" s="214">
        <v>33600</v>
      </c>
      <c r="W736" s="214">
        <v>42700</v>
      </c>
      <c r="X736" s="214">
        <v>74800</v>
      </c>
    </row>
    <row r="737" spans="1:24" x14ac:dyDescent="0.25">
      <c r="A737" t="str">
        <f t="shared" si="12"/>
        <v>YAG3UKLevel 8FemaleMedicine and dentistryAll</v>
      </c>
      <c r="B737" s="214" t="s">
        <v>251</v>
      </c>
      <c r="C737" s="214" t="s">
        <v>37</v>
      </c>
      <c r="D737" s="214">
        <v>3</v>
      </c>
      <c r="E737" s="214" t="s">
        <v>35</v>
      </c>
      <c r="F737" s="214" t="s">
        <v>248</v>
      </c>
      <c r="G737" s="214" t="s">
        <v>21</v>
      </c>
      <c r="H737" s="214" t="s">
        <v>45</v>
      </c>
      <c r="I737" s="214" t="s">
        <v>20</v>
      </c>
      <c r="J737" s="214">
        <v>695</v>
      </c>
      <c r="K737" s="214">
        <v>665</v>
      </c>
      <c r="L737" s="214">
        <v>5.4</v>
      </c>
      <c r="M737" s="214">
        <v>4.2</v>
      </c>
      <c r="N737" s="214">
        <v>630</v>
      </c>
      <c r="O737" s="214">
        <v>9</v>
      </c>
      <c r="P737" s="214">
        <v>2.8</v>
      </c>
      <c r="Q737" s="214">
        <v>81.099999999999994</v>
      </c>
      <c r="R737" s="214">
        <v>87.4</v>
      </c>
      <c r="S737" s="214">
        <v>88.2</v>
      </c>
      <c r="T737" s="214">
        <v>7.1</v>
      </c>
      <c r="U737" s="214">
        <v>500</v>
      </c>
      <c r="V737" s="214">
        <v>31000</v>
      </c>
      <c r="W737" s="214">
        <v>38700</v>
      </c>
      <c r="X737" s="214">
        <v>53700</v>
      </c>
    </row>
    <row r="738" spans="1:24" x14ac:dyDescent="0.25">
      <c r="A738" t="str">
        <f t="shared" si="12"/>
        <v>YAG3UKLevel 8MaleMedicine and dentistryAll</v>
      </c>
      <c r="B738" s="214" t="s">
        <v>251</v>
      </c>
      <c r="C738" s="214" t="s">
        <v>37</v>
      </c>
      <c r="D738" s="214">
        <v>3</v>
      </c>
      <c r="E738" s="214" t="s">
        <v>35</v>
      </c>
      <c r="F738" s="214" t="s">
        <v>248</v>
      </c>
      <c r="G738" s="214" t="s">
        <v>22</v>
      </c>
      <c r="H738" s="214" t="s">
        <v>45</v>
      </c>
      <c r="I738" s="214" t="s">
        <v>20</v>
      </c>
      <c r="J738" s="214">
        <v>580</v>
      </c>
      <c r="K738" s="214">
        <v>560</v>
      </c>
      <c r="L738" s="214">
        <v>4</v>
      </c>
      <c r="M738" s="214">
        <v>2.8</v>
      </c>
      <c r="N738" s="214">
        <v>540</v>
      </c>
      <c r="O738" s="214">
        <v>7.1</v>
      </c>
      <c r="P738" s="214">
        <v>3.7</v>
      </c>
      <c r="Q738" s="214">
        <v>82.4</v>
      </c>
      <c r="R738" s="214">
        <v>88.4</v>
      </c>
      <c r="S738" s="214">
        <v>89.2</v>
      </c>
      <c r="T738" s="214">
        <v>6.7</v>
      </c>
      <c r="U738" s="214">
        <v>435</v>
      </c>
      <c r="V738" s="214">
        <v>38000</v>
      </c>
      <c r="W738" s="214">
        <v>67200</v>
      </c>
      <c r="X738" s="214">
        <v>92700</v>
      </c>
    </row>
    <row r="739" spans="1:24" x14ac:dyDescent="0.25">
      <c r="A739" t="str">
        <f t="shared" si="12"/>
        <v>YAG3UKLevel 8FemaleNursing and midwiferyAll</v>
      </c>
      <c r="B739" s="214" t="s">
        <v>251</v>
      </c>
      <c r="C739" s="214" t="s">
        <v>37</v>
      </c>
      <c r="D739" s="214">
        <v>3</v>
      </c>
      <c r="E739" s="214" t="s">
        <v>35</v>
      </c>
      <c r="F739" s="214" t="s">
        <v>248</v>
      </c>
      <c r="G739" s="214" t="s">
        <v>21</v>
      </c>
      <c r="H739" s="214" t="s">
        <v>148</v>
      </c>
      <c r="I739" s="214" t="s">
        <v>20</v>
      </c>
      <c r="J739" s="214">
        <v>85</v>
      </c>
      <c r="K739" s="214">
        <v>80</v>
      </c>
      <c r="L739" s="214">
        <v>4.9000000000000004</v>
      </c>
      <c r="M739" s="214">
        <v>1.2</v>
      </c>
      <c r="N739" s="214">
        <v>80</v>
      </c>
      <c r="O739" s="214">
        <v>3.8</v>
      </c>
      <c r="P739" s="214">
        <v>1.3</v>
      </c>
      <c r="Q739" s="214">
        <v>86</v>
      </c>
      <c r="R739" s="214">
        <v>91.4</v>
      </c>
      <c r="S739" s="214">
        <v>94.9</v>
      </c>
      <c r="T739" s="214">
        <v>8.9</v>
      </c>
      <c r="U739" s="214">
        <v>65</v>
      </c>
      <c r="V739" s="214">
        <v>26600</v>
      </c>
      <c r="W739" s="214">
        <v>42000</v>
      </c>
      <c r="X739" s="214">
        <v>47800</v>
      </c>
    </row>
    <row r="740" spans="1:24" x14ac:dyDescent="0.25">
      <c r="A740" t="str">
        <f t="shared" si="12"/>
        <v>YAG3UKLevel 8MaleNursing and midwiferyAll</v>
      </c>
      <c r="B740" s="214" t="s">
        <v>251</v>
      </c>
      <c r="C740" s="214" t="s">
        <v>37</v>
      </c>
      <c r="D740" s="214">
        <v>3</v>
      </c>
      <c r="E740" s="214" t="s">
        <v>35</v>
      </c>
      <c r="F740" s="214" t="s">
        <v>248</v>
      </c>
      <c r="G740" s="214" t="s">
        <v>22</v>
      </c>
      <c r="H740" s="214" t="s">
        <v>148</v>
      </c>
      <c r="I740" s="214" t="s">
        <v>20</v>
      </c>
      <c r="J740" s="214">
        <v>20</v>
      </c>
      <c r="K740" s="214">
        <v>20</v>
      </c>
      <c r="L740" s="214">
        <v>0</v>
      </c>
      <c r="M740" s="214">
        <v>0</v>
      </c>
      <c r="N740" s="214">
        <v>20</v>
      </c>
      <c r="O740" s="214">
        <v>7.4</v>
      </c>
      <c r="P740" s="214">
        <v>0</v>
      </c>
      <c r="Q740" s="214">
        <v>70.2</v>
      </c>
      <c r="R740" s="214">
        <v>92.6</v>
      </c>
      <c r="S740" s="214">
        <v>92.6</v>
      </c>
      <c r="T740" s="214">
        <v>22.4</v>
      </c>
      <c r="U740" s="214">
        <v>10</v>
      </c>
      <c r="V740" s="214">
        <v>37600</v>
      </c>
      <c r="W740" s="214">
        <v>46700</v>
      </c>
      <c r="X740" s="214">
        <v>59100</v>
      </c>
    </row>
    <row r="741" spans="1:24" x14ac:dyDescent="0.25">
      <c r="A741" t="str">
        <f t="shared" si="12"/>
        <v>YAG3UKLevel 8FemalePerforming artsAll</v>
      </c>
      <c r="B741" s="214" t="s">
        <v>251</v>
      </c>
      <c r="C741" s="214" t="s">
        <v>37</v>
      </c>
      <c r="D741" s="214">
        <v>3</v>
      </c>
      <c r="E741" s="214" t="s">
        <v>35</v>
      </c>
      <c r="F741" s="214" t="s">
        <v>248</v>
      </c>
      <c r="G741" s="214" t="s">
        <v>21</v>
      </c>
      <c r="H741" s="214" t="s">
        <v>149</v>
      </c>
      <c r="I741" s="214" t="s">
        <v>20</v>
      </c>
      <c r="J741" s="214">
        <v>75</v>
      </c>
      <c r="K741" s="214">
        <v>75</v>
      </c>
      <c r="L741" s="214">
        <v>4</v>
      </c>
      <c r="M741" s="214">
        <v>2.6</v>
      </c>
      <c r="N741" s="214">
        <v>70</v>
      </c>
      <c r="O741" s="214">
        <v>6.4</v>
      </c>
      <c r="P741" s="214">
        <v>2.8</v>
      </c>
      <c r="Q741" s="214">
        <v>90.8</v>
      </c>
      <c r="R741" s="214">
        <v>90.8</v>
      </c>
      <c r="S741" s="214">
        <v>90.8</v>
      </c>
      <c r="T741" s="214">
        <v>0</v>
      </c>
      <c r="U741" s="214">
        <v>65</v>
      </c>
      <c r="V741" s="214">
        <v>12800</v>
      </c>
      <c r="W741" s="214">
        <v>24100</v>
      </c>
      <c r="X741" s="214">
        <v>34700</v>
      </c>
    </row>
    <row r="742" spans="1:24" x14ac:dyDescent="0.25">
      <c r="A742" t="str">
        <f t="shared" si="12"/>
        <v>YAG3UKLevel 8MalePerforming artsAll</v>
      </c>
      <c r="B742" s="214" t="s">
        <v>251</v>
      </c>
      <c r="C742" s="214" t="s">
        <v>37</v>
      </c>
      <c r="D742" s="214">
        <v>3</v>
      </c>
      <c r="E742" s="214" t="s">
        <v>35</v>
      </c>
      <c r="F742" s="214" t="s">
        <v>248</v>
      </c>
      <c r="G742" s="214" t="s">
        <v>22</v>
      </c>
      <c r="H742" s="214" t="s">
        <v>149</v>
      </c>
      <c r="I742" s="214" t="s">
        <v>20</v>
      </c>
      <c r="J742" s="214">
        <v>95</v>
      </c>
      <c r="K742" s="214">
        <v>90</v>
      </c>
      <c r="L742" s="214">
        <v>1.3</v>
      </c>
      <c r="M742" s="214">
        <v>4.3</v>
      </c>
      <c r="N742" s="214">
        <v>90</v>
      </c>
      <c r="O742" s="214">
        <v>11.3</v>
      </c>
      <c r="P742" s="214">
        <v>2.2999999999999998</v>
      </c>
      <c r="Q742" s="214">
        <v>84.2</v>
      </c>
      <c r="R742" s="214">
        <v>85.3</v>
      </c>
      <c r="S742" s="214">
        <v>86.5</v>
      </c>
      <c r="T742" s="214">
        <v>2.2999999999999998</v>
      </c>
      <c r="U742" s="214">
        <v>65</v>
      </c>
      <c r="V742" s="214">
        <v>19000</v>
      </c>
      <c r="W742" s="214">
        <v>27400</v>
      </c>
      <c r="X742" s="214">
        <v>39100</v>
      </c>
    </row>
    <row r="743" spans="1:24" x14ac:dyDescent="0.25">
      <c r="A743" t="str">
        <f t="shared" si="12"/>
        <v>YAG3UKLevel 8FemalePharmacology, toxicology and pharmacyAll</v>
      </c>
      <c r="B743" s="214" t="s">
        <v>251</v>
      </c>
      <c r="C743" s="214" t="s">
        <v>37</v>
      </c>
      <c r="D743" s="214">
        <v>3</v>
      </c>
      <c r="E743" s="214" t="s">
        <v>35</v>
      </c>
      <c r="F743" s="214" t="s">
        <v>248</v>
      </c>
      <c r="G743" s="214" t="s">
        <v>21</v>
      </c>
      <c r="H743" s="214" t="s">
        <v>48</v>
      </c>
      <c r="I743" s="214" t="s">
        <v>20</v>
      </c>
      <c r="J743" s="214">
        <v>75</v>
      </c>
      <c r="K743" s="214">
        <v>75</v>
      </c>
      <c r="L743" s="214">
        <v>3.2</v>
      </c>
      <c r="M743" s="214">
        <v>2.6</v>
      </c>
      <c r="N743" s="214">
        <v>70</v>
      </c>
      <c r="O743" s="214">
        <v>13</v>
      </c>
      <c r="P743" s="214">
        <v>4.2</v>
      </c>
      <c r="Q743" s="214">
        <v>73</v>
      </c>
      <c r="R743" s="214">
        <v>80</v>
      </c>
      <c r="S743" s="214">
        <v>82.8</v>
      </c>
      <c r="T743" s="214">
        <v>9.8000000000000007</v>
      </c>
      <c r="U743" s="214">
        <v>50</v>
      </c>
      <c r="V743" s="214">
        <v>24500</v>
      </c>
      <c r="W743" s="214">
        <v>31400</v>
      </c>
      <c r="X743" s="214">
        <v>40500</v>
      </c>
    </row>
    <row r="744" spans="1:24" x14ac:dyDescent="0.25">
      <c r="A744" t="str">
        <f t="shared" si="12"/>
        <v>YAG3UKLevel 8MalePharmacology, toxicology and pharmacyAll</v>
      </c>
      <c r="B744" s="214" t="s">
        <v>251</v>
      </c>
      <c r="C744" s="214" t="s">
        <v>37</v>
      </c>
      <c r="D744" s="214">
        <v>3</v>
      </c>
      <c r="E744" s="214" t="s">
        <v>35</v>
      </c>
      <c r="F744" s="214" t="s">
        <v>248</v>
      </c>
      <c r="G744" s="214" t="s">
        <v>22</v>
      </c>
      <c r="H744" s="214" t="s">
        <v>48</v>
      </c>
      <c r="I744" s="214" t="s">
        <v>20</v>
      </c>
      <c r="J744" s="214">
        <v>75</v>
      </c>
      <c r="K744" s="214">
        <v>75</v>
      </c>
      <c r="L744" s="214">
        <v>4</v>
      </c>
      <c r="M744" s="214">
        <v>1.3</v>
      </c>
      <c r="N744" s="214">
        <v>70</v>
      </c>
      <c r="O744" s="214">
        <v>11.1</v>
      </c>
      <c r="P744" s="214">
        <v>5.6</v>
      </c>
      <c r="Q744" s="214">
        <v>75.5</v>
      </c>
      <c r="R744" s="214">
        <v>80.5</v>
      </c>
      <c r="S744" s="214">
        <v>83.3</v>
      </c>
      <c r="T744" s="214">
        <v>7.9</v>
      </c>
      <c r="U744" s="214">
        <v>55</v>
      </c>
      <c r="V744" s="214">
        <v>31800</v>
      </c>
      <c r="W744" s="214">
        <v>38300</v>
      </c>
      <c r="X744" s="214">
        <v>52600</v>
      </c>
    </row>
    <row r="745" spans="1:24" x14ac:dyDescent="0.25">
      <c r="A745" t="str">
        <f t="shared" si="12"/>
        <v>YAG3UKLevel 8FemalePhilosophy and religious studiesAll</v>
      </c>
      <c r="B745" s="214" t="s">
        <v>251</v>
      </c>
      <c r="C745" s="214" t="s">
        <v>37</v>
      </c>
      <c r="D745" s="214">
        <v>3</v>
      </c>
      <c r="E745" s="214" t="s">
        <v>35</v>
      </c>
      <c r="F745" s="214" t="s">
        <v>248</v>
      </c>
      <c r="G745" s="214" t="s">
        <v>21</v>
      </c>
      <c r="H745" s="214" t="s">
        <v>97</v>
      </c>
      <c r="I745" s="214" t="s">
        <v>20</v>
      </c>
      <c r="J745" s="214">
        <v>60</v>
      </c>
      <c r="K745" s="214">
        <v>60</v>
      </c>
      <c r="L745" s="214">
        <v>3.4</v>
      </c>
      <c r="M745" s="214">
        <v>0.6</v>
      </c>
      <c r="N745" s="214">
        <v>55</v>
      </c>
      <c r="O745" s="214">
        <v>15.8</v>
      </c>
      <c r="P745" s="214">
        <v>8.8000000000000007</v>
      </c>
      <c r="Q745" s="214">
        <v>73.7</v>
      </c>
      <c r="R745" s="214">
        <v>75.400000000000006</v>
      </c>
      <c r="S745" s="214">
        <v>75.400000000000006</v>
      </c>
      <c r="T745" s="214">
        <v>1.8</v>
      </c>
      <c r="U745" s="214">
        <v>35</v>
      </c>
      <c r="V745" s="214">
        <v>16800</v>
      </c>
      <c r="W745" s="214">
        <v>25200</v>
      </c>
      <c r="X745" s="214">
        <v>35800</v>
      </c>
    </row>
    <row r="746" spans="1:24" x14ac:dyDescent="0.25">
      <c r="A746" t="str">
        <f t="shared" si="12"/>
        <v>YAG3UKLevel 8MalePhilosophy and religious studiesAll</v>
      </c>
      <c r="B746" s="214" t="s">
        <v>251</v>
      </c>
      <c r="C746" s="214" t="s">
        <v>37</v>
      </c>
      <c r="D746" s="214">
        <v>3</v>
      </c>
      <c r="E746" s="214" t="s">
        <v>35</v>
      </c>
      <c r="F746" s="214" t="s">
        <v>248</v>
      </c>
      <c r="G746" s="214" t="s">
        <v>22</v>
      </c>
      <c r="H746" s="214" t="s">
        <v>97</v>
      </c>
      <c r="I746" s="214" t="s">
        <v>20</v>
      </c>
      <c r="J746" s="214">
        <v>120</v>
      </c>
      <c r="K746" s="214">
        <v>115</v>
      </c>
      <c r="L746" s="214">
        <v>3.5</v>
      </c>
      <c r="M746" s="214">
        <v>5</v>
      </c>
      <c r="N746" s="214">
        <v>110</v>
      </c>
      <c r="O746" s="214">
        <v>14.6</v>
      </c>
      <c r="P746" s="214">
        <v>4.5999999999999996</v>
      </c>
      <c r="Q746" s="214">
        <v>72.599999999999994</v>
      </c>
      <c r="R746" s="214">
        <v>79.900000000000006</v>
      </c>
      <c r="S746" s="214">
        <v>80.900000000000006</v>
      </c>
      <c r="T746" s="214">
        <v>8.1999999999999993</v>
      </c>
      <c r="U746" s="214">
        <v>70</v>
      </c>
      <c r="V746" s="214">
        <v>17500</v>
      </c>
      <c r="W746" s="214">
        <v>30300</v>
      </c>
      <c r="X746" s="214">
        <v>36500</v>
      </c>
    </row>
    <row r="747" spans="1:24" x14ac:dyDescent="0.25">
      <c r="A747" t="str">
        <f t="shared" si="12"/>
        <v>YAG3UKLevel 8FemalePhysics and astronomyAll</v>
      </c>
      <c r="B747" s="214" t="s">
        <v>251</v>
      </c>
      <c r="C747" s="214" t="s">
        <v>37</v>
      </c>
      <c r="D747" s="214">
        <v>3</v>
      </c>
      <c r="E747" s="214" t="s">
        <v>35</v>
      </c>
      <c r="F747" s="214" t="s">
        <v>248</v>
      </c>
      <c r="G747" s="214" t="s">
        <v>21</v>
      </c>
      <c r="H747" s="214" t="s">
        <v>61</v>
      </c>
      <c r="I747" s="214" t="s">
        <v>20</v>
      </c>
      <c r="J747" s="214">
        <v>90</v>
      </c>
      <c r="K747" s="214">
        <v>80</v>
      </c>
      <c r="L747" s="214">
        <v>3.8</v>
      </c>
      <c r="M747" s="214">
        <v>11.3</v>
      </c>
      <c r="N747" s="214">
        <v>75</v>
      </c>
      <c r="O747" s="214">
        <v>14.4</v>
      </c>
      <c r="P747" s="214">
        <v>1.3</v>
      </c>
      <c r="Q747" s="214">
        <v>77.7</v>
      </c>
      <c r="R747" s="214">
        <v>81.7</v>
      </c>
      <c r="S747" s="214">
        <v>84.3</v>
      </c>
      <c r="T747" s="214">
        <v>6.5</v>
      </c>
      <c r="U747" s="214">
        <v>50</v>
      </c>
      <c r="V747" s="214">
        <v>27400</v>
      </c>
      <c r="W747" s="214">
        <v>35400</v>
      </c>
      <c r="X747" s="214">
        <v>44200</v>
      </c>
    </row>
    <row r="748" spans="1:24" x14ac:dyDescent="0.25">
      <c r="A748" t="str">
        <f t="shared" si="12"/>
        <v>YAG3UKLevel 8MalePhysics and astronomyAll</v>
      </c>
      <c r="B748" s="214" t="s">
        <v>251</v>
      </c>
      <c r="C748" s="214" t="s">
        <v>37</v>
      </c>
      <c r="D748" s="214">
        <v>3</v>
      </c>
      <c r="E748" s="214" t="s">
        <v>35</v>
      </c>
      <c r="F748" s="214" t="s">
        <v>248</v>
      </c>
      <c r="G748" s="214" t="s">
        <v>22</v>
      </c>
      <c r="H748" s="214" t="s">
        <v>61</v>
      </c>
      <c r="I748" s="214" t="s">
        <v>20</v>
      </c>
      <c r="J748" s="214">
        <v>425</v>
      </c>
      <c r="K748" s="214">
        <v>395</v>
      </c>
      <c r="L748" s="214">
        <v>1.5</v>
      </c>
      <c r="M748" s="214">
        <v>6.7</v>
      </c>
      <c r="N748" s="214">
        <v>390</v>
      </c>
      <c r="O748" s="214">
        <v>17.2</v>
      </c>
      <c r="P748" s="214">
        <v>3</v>
      </c>
      <c r="Q748" s="214">
        <v>77.2</v>
      </c>
      <c r="R748" s="214">
        <v>79.5</v>
      </c>
      <c r="S748" s="214">
        <v>79.8</v>
      </c>
      <c r="T748" s="214">
        <v>2.6</v>
      </c>
      <c r="U748" s="214">
        <v>290</v>
      </c>
      <c r="V748" s="214">
        <v>33600</v>
      </c>
      <c r="W748" s="214">
        <v>39800</v>
      </c>
      <c r="X748" s="214">
        <v>50700</v>
      </c>
    </row>
    <row r="749" spans="1:24" x14ac:dyDescent="0.25">
      <c r="A749" t="str">
        <f t="shared" si="12"/>
        <v>YAG3UKLevel 8FemalePoliticsAll</v>
      </c>
      <c r="B749" s="214" t="s">
        <v>251</v>
      </c>
      <c r="C749" s="214" t="s">
        <v>37</v>
      </c>
      <c r="D749" s="214">
        <v>3</v>
      </c>
      <c r="E749" s="214" t="s">
        <v>35</v>
      </c>
      <c r="F749" s="214" t="s">
        <v>248</v>
      </c>
      <c r="G749" s="214" t="s">
        <v>21</v>
      </c>
      <c r="H749" s="214" t="s">
        <v>81</v>
      </c>
      <c r="I749" s="214" t="s">
        <v>20</v>
      </c>
      <c r="J749" s="214">
        <v>50</v>
      </c>
      <c r="K749" s="214">
        <v>50</v>
      </c>
      <c r="L749" s="214">
        <v>8.1999999999999993</v>
      </c>
      <c r="M749" s="214">
        <v>4.5999999999999996</v>
      </c>
      <c r="N749" s="214">
        <v>45</v>
      </c>
      <c r="O749" s="214">
        <v>18.7</v>
      </c>
      <c r="P749" s="214">
        <v>11.2</v>
      </c>
      <c r="Q749" s="214">
        <v>61.2</v>
      </c>
      <c r="R749" s="214">
        <v>70.099999999999994</v>
      </c>
      <c r="S749" s="214">
        <v>70.099999999999994</v>
      </c>
      <c r="T749" s="214">
        <v>8.9</v>
      </c>
      <c r="U749" s="214">
        <v>25</v>
      </c>
      <c r="V749" s="214">
        <v>30700</v>
      </c>
      <c r="W749" s="214">
        <v>33600</v>
      </c>
      <c r="X749" s="214">
        <v>36900</v>
      </c>
    </row>
    <row r="750" spans="1:24" x14ac:dyDescent="0.25">
      <c r="A750" t="str">
        <f t="shared" si="12"/>
        <v>YAG3UKLevel 8MalePoliticsAll</v>
      </c>
      <c r="B750" s="214" t="s">
        <v>251</v>
      </c>
      <c r="C750" s="214" t="s">
        <v>37</v>
      </c>
      <c r="D750" s="214">
        <v>3</v>
      </c>
      <c r="E750" s="214" t="s">
        <v>35</v>
      </c>
      <c r="F750" s="214" t="s">
        <v>248</v>
      </c>
      <c r="G750" s="214" t="s">
        <v>22</v>
      </c>
      <c r="H750" s="214" t="s">
        <v>81</v>
      </c>
      <c r="I750" s="214" t="s">
        <v>20</v>
      </c>
      <c r="J750" s="214">
        <v>100</v>
      </c>
      <c r="K750" s="214">
        <v>95</v>
      </c>
      <c r="L750" s="214">
        <v>6.2</v>
      </c>
      <c r="M750" s="214">
        <v>1</v>
      </c>
      <c r="N750" s="214">
        <v>90</v>
      </c>
      <c r="O750" s="214">
        <v>16.5</v>
      </c>
      <c r="P750" s="214">
        <v>8.8000000000000007</v>
      </c>
      <c r="Q750" s="214">
        <v>64.8</v>
      </c>
      <c r="R750" s="214">
        <v>74.7</v>
      </c>
      <c r="S750" s="214">
        <v>74.7</v>
      </c>
      <c r="T750" s="214">
        <v>9.9</v>
      </c>
      <c r="U750" s="214">
        <v>55</v>
      </c>
      <c r="V750" s="214">
        <v>23700</v>
      </c>
      <c r="W750" s="214">
        <v>34300</v>
      </c>
      <c r="X750" s="214">
        <v>42600</v>
      </c>
    </row>
    <row r="751" spans="1:24" x14ac:dyDescent="0.25">
      <c r="A751" t="str">
        <f t="shared" si="12"/>
        <v>YAG3UKLevel 8FemalePsychologyAll</v>
      </c>
      <c r="B751" s="214" t="s">
        <v>251</v>
      </c>
      <c r="C751" s="214" t="s">
        <v>37</v>
      </c>
      <c r="D751" s="214">
        <v>3</v>
      </c>
      <c r="E751" s="214" t="s">
        <v>35</v>
      </c>
      <c r="F751" s="214" t="s">
        <v>248</v>
      </c>
      <c r="G751" s="214" t="s">
        <v>21</v>
      </c>
      <c r="H751" s="214" t="s">
        <v>55</v>
      </c>
      <c r="I751" s="214" t="s">
        <v>20</v>
      </c>
      <c r="J751" s="214">
        <v>825</v>
      </c>
      <c r="K751" s="214">
        <v>810</v>
      </c>
      <c r="L751" s="214">
        <v>4.0999999999999996</v>
      </c>
      <c r="M751" s="214">
        <v>1.9</v>
      </c>
      <c r="N751" s="214">
        <v>780</v>
      </c>
      <c r="O751" s="214">
        <v>6.5</v>
      </c>
      <c r="P751" s="214">
        <v>3.5</v>
      </c>
      <c r="Q751" s="214">
        <v>82.5</v>
      </c>
      <c r="R751" s="214">
        <v>89.3</v>
      </c>
      <c r="S751" s="214">
        <v>90</v>
      </c>
      <c r="T751" s="214">
        <v>7.5</v>
      </c>
      <c r="U751" s="214">
        <v>625</v>
      </c>
      <c r="V751" s="214">
        <v>24800</v>
      </c>
      <c r="W751" s="214">
        <v>35000</v>
      </c>
      <c r="X751" s="214">
        <v>42000</v>
      </c>
    </row>
    <row r="752" spans="1:24" x14ac:dyDescent="0.25">
      <c r="A752" t="str">
        <f t="shared" si="12"/>
        <v>YAG3UKLevel 8MalePsychologyAll</v>
      </c>
      <c r="B752" s="214" t="s">
        <v>251</v>
      </c>
      <c r="C752" s="214" t="s">
        <v>37</v>
      </c>
      <c r="D752" s="214">
        <v>3</v>
      </c>
      <c r="E752" s="214" t="s">
        <v>35</v>
      </c>
      <c r="F752" s="214" t="s">
        <v>248</v>
      </c>
      <c r="G752" s="214" t="s">
        <v>22</v>
      </c>
      <c r="H752" s="214" t="s">
        <v>55</v>
      </c>
      <c r="I752" s="214" t="s">
        <v>20</v>
      </c>
      <c r="J752" s="214">
        <v>230</v>
      </c>
      <c r="K752" s="214">
        <v>225</v>
      </c>
      <c r="L752" s="214">
        <v>2.2000000000000002</v>
      </c>
      <c r="M752" s="214">
        <v>2.4</v>
      </c>
      <c r="N752" s="214">
        <v>220</v>
      </c>
      <c r="O752" s="214">
        <v>6.6</v>
      </c>
      <c r="P752" s="214">
        <v>2.2999999999999998</v>
      </c>
      <c r="Q752" s="214">
        <v>76.8</v>
      </c>
      <c r="R752" s="214">
        <v>90.2</v>
      </c>
      <c r="S752" s="214">
        <v>91.1</v>
      </c>
      <c r="T752" s="214">
        <v>14.3</v>
      </c>
      <c r="U752" s="214">
        <v>165</v>
      </c>
      <c r="V752" s="214">
        <v>33900</v>
      </c>
      <c r="W752" s="214">
        <v>40200</v>
      </c>
      <c r="X752" s="214">
        <v>44900</v>
      </c>
    </row>
    <row r="753" spans="1:24" x14ac:dyDescent="0.25">
      <c r="A753" t="str">
        <f t="shared" si="12"/>
        <v>YAG3UKLevel 8FemaleSociology, social policy and anthropologyAll</v>
      </c>
      <c r="B753" s="214" t="s">
        <v>251</v>
      </c>
      <c r="C753" s="214" t="s">
        <v>37</v>
      </c>
      <c r="D753" s="214">
        <v>3</v>
      </c>
      <c r="E753" s="214" t="s">
        <v>35</v>
      </c>
      <c r="F753" s="214" t="s">
        <v>248</v>
      </c>
      <c r="G753" s="214" t="s">
        <v>21</v>
      </c>
      <c r="H753" s="214" t="s">
        <v>77</v>
      </c>
      <c r="I753" s="214" t="s">
        <v>20</v>
      </c>
      <c r="J753" s="214">
        <v>205</v>
      </c>
      <c r="K753" s="214">
        <v>200</v>
      </c>
      <c r="L753" s="214">
        <v>3.2</v>
      </c>
      <c r="M753" s="214">
        <v>2.4</v>
      </c>
      <c r="N753" s="214">
        <v>195</v>
      </c>
      <c r="O753" s="214">
        <v>9</v>
      </c>
      <c r="P753" s="214">
        <v>2.9</v>
      </c>
      <c r="Q753" s="214">
        <v>79.3</v>
      </c>
      <c r="R753" s="214">
        <v>87</v>
      </c>
      <c r="S753" s="214">
        <v>88.1</v>
      </c>
      <c r="T753" s="214">
        <v>8.8000000000000007</v>
      </c>
      <c r="U753" s="214">
        <v>140</v>
      </c>
      <c r="V753" s="214">
        <v>22300</v>
      </c>
      <c r="W753" s="214">
        <v>32800</v>
      </c>
      <c r="X753" s="214">
        <v>38700</v>
      </c>
    </row>
    <row r="754" spans="1:24" x14ac:dyDescent="0.25">
      <c r="A754" t="str">
        <f t="shared" si="12"/>
        <v>YAG3UKLevel 8MaleSociology, social policy and anthropologyAll</v>
      </c>
      <c r="B754" s="214" t="s">
        <v>251</v>
      </c>
      <c r="C754" s="214" t="s">
        <v>37</v>
      </c>
      <c r="D754" s="214">
        <v>3</v>
      </c>
      <c r="E754" s="214" t="s">
        <v>35</v>
      </c>
      <c r="F754" s="214" t="s">
        <v>248</v>
      </c>
      <c r="G754" s="214" t="s">
        <v>22</v>
      </c>
      <c r="H754" s="214" t="s">
        <v>77</v>
      </c>
      <c r="I754" s="214" t="s">
        <v>20</v>
      </c>
      <c r="J754" s="214">
        <v>140</v>
      </c>
      <c r="K754" s="214">
        <v>140</v>
      </c>
      <c r="L754" s="214">
        <v>3.6</v>
      </c>
      <c r="M754" s="214">
        <v>2.1</v>
      </c>
      <c r="N754" s="214">
        <v>135</v>
      </c>
      <c r="O754" s="214">
        <v>15.4</v>
      </c>
      <c r="P754" s="214">
        <v>2.2000000000000002</v>
      </c>
      <c r="Q754" s="214">
        <v>77.2</v>
      </c>
      <c r="R754" s="214">
        <v>81.599999999999994</v>
      </c>
      <c r="S754" s="214">
        <v>82.4</v>
      </c>
      <c r="T754" s="214">
        <v>5.2</v>
      </c>
      <c r="U754" s="214">
        <v>95</v>
      </c>
      <c r="V754" s="214">
        <v>31000</v>
      </c>
      <c r="W754" s="214">
        <v>37200</v>
      </c>
      <c r="X754" s="214">
        <v>44600</v>
      </c>
    </row>
    <row r="755" spans="1:24" x14ac:dyDescent="0.25">
      <c r="A755" t="str">
        <f t="shared" si="12"/>
        <v>YAG3UKLevel 8FemaleSport and exercise sciencesAll</v>
      </c>
      <c r="B755" s="214" t="s">
        <v>251</v>
      </c>
      <c r="C755" s="214" t="s">
        <v>37</v>
      </c>
      <c r="D755" s="214">
        <v>3</v>
      </c>
      <c r="E755" s="214" t="s">
        <v>35</v>
      </c>
      <c r="F755" s="214" t="s">
        <v>248</v>
      </c>
      <c r="G755" s="214" t="s">
        <v>21</v>
      </c>
      <c r="H755" s="214" t="s">
        <v>53</v>
      </c>
      <c r="I755" s="214" t="s">
        <v>20</v>
      </c>
      <c r="J755" s="214">
        <v>50</v>
      </c>
      <c r="K755" s="214">
        <v>45</v>
      </c>
      <c r="L755" s="214">
        <v>4.3</v>
      </c>
      <c r="M755" s="214">
        <v>2.1</v>
      </c>
      <c r="N755" s="214">
        <v>45</v>
      </c>
      <c r="O755" s="214">
        <v>4.5</v>
      </c>
      <c r="P755" s="214">
        <v>4.5</v>
      </c>
      <c r="Q755" s="214">
        <v>79.8</v>
      </c>
      <c r="R755" s="214">
        <v>88.8</v>
      </c>
      <c r="S755" s="214">
        <v>91</v>
      </c>
      <c r="T755" s="214">
        <v>11.2</v>
      </c>
      <c r="U755" s="214">
        <v>35</v>
      </c>
      <c r="V755" s="214">
        <v>31000</v>
      </c>
      <c r="W755" s="214">
        <v>37200</v>
      </c>
      <c r="X755" s="214">
        <v>41600</v>
      </c>
    </row>
    <row r="756" spans="1:24" x14ac:dyDescent="0.25">
      <c r="A756" t="str">
        <f t="shared" si="12"/>
        <v>YAG3UKLevel 8MaleSport and exercise sciencesAll</v>
      </c>
      <c r="B756" s="214" t="s">
        <v>251</v>
      </c>
      <c r="C756" s="214" t="s">
        <v>37</v>
      </c>
      <c r="D756" s="214">
        <v>3</v>
      </c>
      <c r="E756" s="214" t="s">
        <v>35</v>
      </c>
      <c r="F756" s="214" t="s">
        <v>248</v>
      </c>
      <c r="G756" s="214" t="s">
        <v>22</v>
      </c>
      <c r="H756" s="214" t="s">
        <v>53</v>
      </c>
      <c r="I756" s="214" t="s">
        <v>20</v>
      </c>
      <c r="J756" s="214">
        <v>75</v>
      </c>
      <c r="K756" s="214">
        <v>75</v>
      </c>
      <c r="L756" s="214">
        <v>2.6</v>
      </c>
      <c r="M756" s="214">
        <v>0</v>
      </c>
      <c r="N756" s="214">
        <v>75</v>
      </c>
      <c r="O756" s="214">
        <v>9.5</v>
      </c>
      <c r="P756" s="214">
        <v>0</v>
      </c>
      <c r="Q756" s="214">
        <v>85</v>
      </c>
      <c r="R756" s="214">
        <v>89.1</v>
      </c>
      <c r="S756" s="214">
        <v>90.5</v>
      </c>
      <c r="T756" s="214">
        <v>5.4</v>
      </c>
      <c r="U756" s="214">
        <v>60</v>
      </c>
      <c r="V756" s="214">
        <v>36100</v>
      </c>
      <c r="W756" s="214">
        <v>40900</v>
      </c>
      <c r="X756" s="214">
        <v>44400</v>
      </c>
    </row>
    <row r="757" spans="1:24" x14ac:dyDescent="0.25">
      <c r="A757" t="str">
        <f t="shared" si="12"/>
        <v>YAG3UKLevel 8FemaleVeterinary sciencesAll</v>
      </c>
      <c r="B757" s="214" t="s">
        <v>251</v>
      </c>
      <c r="C757" s="214" t="s">
        <v>37</v>
      </c>
      <c r="D757" s="214">
        <v>3</v>
      </c>
      <c r="E757" s="214" t="s">
        <v>35</v>
      </c>
      <c r="F757" s="214" t="s">
        <v>248</v>
      </c>
      <c r="G757" s="214" t="s">
        <v>21</v>
      </c>
      <c r="H757" s="214" t="s">
        <v>57</v>
      </c>
      <c r="I757" s="214" t="s">
        <v>20</v>
      </c>
      <c r="J757" s="214">
        <v>35</v>
      </c>
      <c r="K757" s="214">
        <v>30</v>
      </c>
      <c r="L757" s="214">
        <v>3.1</v>
      </c>
      <c r="M757" s="214">
        <v>8.5</v>
      </c>
      <c r="N757" s="214">
        <v>30</v>
      </c>
      <c r="O757" s="214">
        <v>3.2</v>
      </c>
      <c r="P757" s="214">
        <v>3.2</v>
      </c>
      <c r="Q757" s="214">
        <v>87.3</v>
      </c>
      <c r="R757" s="214">
        <v>93.7</v>
      </c>
      <c r="S757" s="214">
        <v>93.7</v>
      </c>
      <c r="T757" s="214">
        <v>6.3</v>
      </c>
      <c r="U757" s="214">
        <v>25</v>
      </c>
      <c r="V757" s="214">
        <v>27900</v>
      </c>
      <c r="W757" s="214">
        <v>33600</v>
      </c>
      <c r="X757" s="214">
        <v>41600</v>
      </c>
    </row>
    <row r="758" spans="1:24" x14ac:dyDescent="0.25">
      <c r="A758" t="str">
        <f t="shared" si="12"/>
        <v>YAG3UKLevel 8MaleVeterinary sciencesAll</v>
      </c>
      <c r="B758" s="214" t="s">
        <v>251</v>
      </c>
      <c r="C758" s="214" t="s">
        <v>37</v>
      </c>
      <c r="D758" s="214">
        <v>3</v>
      </c>
      <c r="E758" s="214" t="s">
        <v>35</v>
      </c>
      <c r="F758" s="214" t="s">
        <v>248</v>
      </c>
      <c r="G758" s="214" t="s">
        <v>22</v>
      </c>
      <c r="H758" s="214" t="s">
        <v>57</v>
      </c>
      <c r="I758" s="214" t="s">
        <v>20</v>
      </c>
      <c r="J758" s="214">
        <v>10</v>
      </c>
      <c r="K758" s="214">
        <v>10</v>
      </c>
      <c r="L758" s="214">
        <v>11.1</v>
      </c>
      <c r="M758" s="214">
        <v>10</v>
      </c>
      <c r="N758" s="214">
        <v>10</v>
      </c>
      <c r="O758" s="214">
        <v>12.5</v>
      </c>
      <c r="P758" s="214">
        <v>0</v>
      </c>
      <c r="Q758" s="214">
        <v>62.5</v>
      </c>
      <c r="R758" s="214">
        <v>75</v>
      </c>
      <c r="S758" s="214">
        <v>87.5</v>
      </c>
      <c r="T758" s="214">
        <v>25</v>
      </c>
      <c r="U758" s="214" t="s">
        <v>140</v>
      </c>
      <c r="V758" s="214" t="s">
        <v>140</v>
      </c>
      <c r="W758" s="214" t="s">
        <v>140</v>
      </c>
      <c r="X758" s="214" t="s">
        <v>140</v>
      </c>
    </row>
    <row r="759" spans="1:24" x14ac:dyDescent="0.25">
      <c r="A759" t="str">
        <f t="shared" si="12"/>
        <v>YAG1UKLevel 7FemaleAgriculture, food and related studiesAll</v>
      </c>
      <c r="B759" s="214" t="s">
        <v>251</v>
      </c>
      <c r="C759" s="214" t="s">
        <v>26</v>
      </c>
      <c r="D759" s="214">
        <v>1</v>
      </c>
      <c r="E759" s="214" t="s">
        <v>35</v>
      </c>
      <c r="F759" s="214" t="s">
        <v>253</v>
      </c>
      <c r="G759" s="214" t="s">
        <v>21</v>
      </c>
      <c r="H759" s="214" t="s">
        <v>59</v>
      </c>
      <c r="I759" s="214" t="s">
        <v>20</v>
      </c>
      <c r="J759" s="214">
        <v>290</v>
      </c>
      <c r="K759" s="214">
        <v>290</v>
      </c>
      <c r="L759" s="214">
        <v>2.8</v>
      </c>
      <c r="M759" s="214">
        <v>0.9</v>
      </c>
      <c r="N759" s="214">
        <v>280</v>
      </c>
      <c r="O759" s="214">
        <v>6.3</v>
      </c>
      <c r="P759" s="214">
        <v>3</v>
      </c>
      <c r="Q759" s="214">
        <v>77.599999999999994</v>
      </c>
      <c r="R759" s="214">
        <v>85.9</v>
      </c>
      <c r="S759" s="214">
        <v>90.8</v>
      </c>
      <c r="T759" s="214">
        <v>13.2</v>
      </c>
      <c r="U759" s="214">
        <v>210</v>
      </c>
      <c r="V759" s="214">
        <v>17200</v>
      </c>
      <c r="W759" s="214">
        <v>22600</v>
      </c>
      <c r="X759" s="214">
        <v>28500</v>
      </c>
    </row>
    <row r="760" spans="1:24" x14ac:dyDescent="0.25">
      <c r="A760" t="str">
        <f t="shared" si="12"/>
        <v>YAG1UKLevel 7MaleAgriculture, food and related studiesAll</v>
      </c>
      <c r="B760" s="214" t="s">
        <v>251</v>
      </c>
      <c r="C760" s="214" t="s">
        <v>26</v>
      </c>
      <c r="D760" s="214">
        <v>1</v>
      </c>
      <c r="E760" s="214" t="s">
        <v>35</v>
      </c>
      <c r="F760" s="214" t="s">
        <v>253</v>
      </c>
      <c r="G760" s="214" t="s">
        <v>22</v>
      </c>
      <c r="H760" s="214" t="s">
        <v>59</v>
      </c>
      <c r="I760" s="214" t="s">
        <v>20</v>
      </c>
      <c r="J760" s="214">
        <v>190</v>
      </c>
      <c r="K760" s="214">
        <v>190</v>
      </c>
      <c r="L760" s="214">
        <v>2.4</v>
      </c>
      <c r="M760" s="214">
        <v>0.5</v>
      </c>
      <c r="N760" s="214">
        <v>185</v>
      </c>
      <c r="O760" s="214">
        <v>6.5</v>
      </c>
      <c r="P760" s="214">
        <v>7.3</v>
      </c>
      <c r="Q760" s="214">
        <v>77.3</v>
      </c>
      <c r="R760" s="214">
        <v>81.900000000000006</v>
      </c>
      <c r="S760" s="214">
        <v>86.2</v>
      </c>
      <c r="T760" s="214">
        <v>8.9</v>
      </c>
      <c r="U760" s="214">
        <v>135</v>
      </c>
      <c r="V760" s="214">
        <v>19700</v>
      </c>
      <c r="W760" s="214">
        <v>24800</v>
      </c>
      <c r="X760" s="214">
        <v>30300</v>
      </c>
    </row>
    <row r="761" spans="1:24" x14ac:dyDescent="0.25">
      <c r="A761" t="str">
        <f t="shared" si="12"/>
        <v>YAG1UKLevel 7FemaleAllied healthAll</v>
      </c>
      <c r="B761" s="214" t="s">
        <v>251</v>
      </c>
      <c r="C761" s="214" t="s">
        <v>26</v>
      </c>
      <c r="D761" s="214">
        <v>1</v>
      </c>
      <c r="E761" s="214" t="s">
        <v>35</v>
      </c>
      <c r="F761" s="214" t="s">
        <v>253</v>
      </c>
      <c r="G761" s="214" t="s">
        <v>21</v>
      </c>
      <c r="H761" s="214" t="s">
        <v>142</v>
      </c>
      <c r="I761" s="214" t="s">
        <v>20</v>
      </c>
      <c r="J761" s="214">
        <v>4880</v>
      </c>
      <c r="K761" s="214">
        <v>4845</v>
      </c>
      <c r="L761" s="214">
        <v>2.2999999999999998</v>
      </c>
      <c r="M761" s="214">
        <v>0.7</v>
      </c>
      <c r="N761" s="214">
        <v>4735</v>
      </c>
      <c r="O761" s="214">
        <v>4</v>
      </c>
      <c r="P761" s="214">
        <v>3.6</v>
      </c>
      <c r="Q761" s="214">
        <v>73.099999999999994</v>
      </c>
      <c r="R761" s="214">
        <v>88.7</v>
      </c>
      <c r="S761" s="214">
        <v>92.4</v>
      </c>
      <c r="T761" s="214">
        <v>19.2</v>
      </c>
      <c r="U761" s="214">
        <v>3345</v>
      </c>
      <c r="V761" s="214">
        <v>21500</v>
      </c>
      <c r="W761" s="214">
        <v>28500</v>
      </c>
      <c r="X761" s="214">
        <v>38300</v>
      </c>
    </row>
    <row r="762" spans="1:24" x14ac:dyDescent="0.25">
      <c r="A762" t="str">
        <f t="shared" si="12"/>
        <v>YAG1UKLevel 7MaleAllied healthAll</v>
      </c>
      <c r="B762" s="214" t="s">
        <v>251</v>
      </c>
      <c r="C762" s="214" t="s">
        <v>26</v>
      </c>
      <c r="D762" s="214">
        <v>1</v>
      </c>
      <c r="E762" s="214" t="s">
        <v>35</v>
      </c>
      <c r="F762" s="214" t="s">
        <v>253</v>
      </c>
      <c r="G762" s="214" t="s">
        <v>22</v>
      </c>
      <c r="H762" s="214" t="s">
        <v>142</v>
      </c>
      <c r="I762" s="214" t="s">
        <v>20</v>
      </c>
      <c r="J762" s="214">
        <v>1675</v>
      </c>
      <c r="K762" s="214">
        <v>1660</v>
      </c>
      <c r="L762" s="214">
        <v>1.5</v>
      </c>
      <c r="M762" s="214">
        <v>0.9</v>
      </c>
      <c r="N762" s="214">
        <v>1635</v>
      </c>
      <c r="O762" s="214">
        <v>4.5</v>
      </c>
      <c r="P762" s="214">
        <v>2.6</v>
      </c>
      <c r="Q762" s="214">
        <v>70.8</v>
      </c>
      <c r="R762" s="214">
        <v>89.3</v>
      </c>
      <c r="S762" s="214">
        <v>92.9</v>
      </c>
      <c r="T762" s="214">
        <v>22.1</v>
      </c>
      <c r="U762" s="214">
        <v>1110</v>
      </c>
      <c r="V762" s="214">
        <v>24100</v>
      </c>
      <c r="W762" s="214">
        <v>33900</v>
      </c>
      <c r="X762" s="214">
        <v>47700</v>
      </c>
    </row>
    <row r="763" spans="1:24" x14ac:dyDescent="0.25">
      <c r="A763" t="str">
        <f t="shared" si="12"/>
        <v>YAG1UKLevel 7FemaleArchitecture, building and planningAll</v>
      </c>
      <c r="B763" s="214" t="s">
        <v>251</v>
      </c>
      <c r="C763" s="214" t="s">
        <v>26</v>
      </c>
      <c r="D763" s="214">
        <v>1</v>
      </c>
      <c r="E763" s="214" t="s">
        <v>35</v>
      </c>
      <c r="F763" s="214" t="s">
        <v>253</v>
      </c>
      <c r="G763" s="214" t="s">
        <v>21</v>
      </c>
      <c r="H763" s="214" t="s">
        <v>74</v>
      </c>
      <c r="I763" s="214" t="s">
        <v>20</v>
      </c>
      <c r="J763" s="214">
        <v>1395</v>
      </c>
      <c r="K763" s="214">
        <v>1365</v>
      </c>
      <c r="L763" s="214">
        <v>2.4</v>
      </c>
      <c r="M763" s="214">
        <v>1.9</v>
      </c>
      <c r="N763" s="214">
        <v>1335</v>
      </c>
      <c r="O763" s="214">
        <v>4.8</v>
      </c>
      <c r="P763" s="214">
        <v>5</v>
      </c>
      <c r="Q763" s="214">
        <v>77.900000000000006</v>
      </c>
      <c r="R763" s="214">
        <v>87.6</v>
      </c>
      <c r="S763" s="214">
        <v>90.3</v>
      </c>
      <c r="T763" s="214">
        <v>12.4</v>
      </c>
      <c r="U763" s="214">
        <v>1015</v>
      </c>
      <c r="V763" s="214">
        <v>25600</v>
      </c>
      <c r="W763" s="214">
        <v>31400</v>
      </c>
      <c r="X763" s="214">
        <v>38000</v>
      </c>
    </row>
    <row r="764" spans="1:24" x14ac:dyDescent="0.25">
      <c r="A764" t="str">
        <f t="shared" si="12"/>
        <v>YAG1UKLevel 7MaleArchitecture, building and planningAll</v>
      </c>
      <c r="B764" s="214" t="s">
        <v>251</v>
      </c>
      <c r="C764" s="214" t="s">
        <v>26</v>
      </c>
      <c r="D764" s="214">
        <v>1</v>
      </c>
      <c r="E764" s="214" t="s">
        <v>35</v>
      </c>
      <c r="F764" s="214" t="s">
        <v>253</v>
      </c>
      <c r="G764" s="214" t="s">
        <v>22</v>
      </c>
      <c r="H764" s="214" t="s">
        <v>74</v>
      </c>
      <c r="I764" s="214" t="s">
        <v>20</v>
      </c>
      <c r="J764" s="214">
        <v>2155</v>
      </c>
      <c r="K764" s="214">
        <v>2125</v>
      </c>
      <c r="L764" s="214">
        <v>2</v>
      </c>
      <c r="M764" s="214">
        <v>1.4</v>
      </c>
      <c r="N764" s="214">
        <v>2080</v>
      </c>
      <c r="O764" s="214">
        <v>5.0999999999999996</v>
      </c>
      <c r="P764" s="214">
        <v>5.5</v>
      </c>
      <c r="Q764" s="214">
        <v>77.599999999999994</v>
      </c>
      <c r="R764" s="214">
        <v>87.5</v>
      </c>
      <c r="S764" s="214">
        <v>89.3</v>
      </c>
      <c r="T764" s="214">
        <v>11.7</v>
      </c>
      <c r="U764" s="214">
        <v>1570</v>
      </c>
      <c r="V764" s="214">
        <v>26300</v>
      </c>
      <c r="W764" s="214">
        <v>33600</v>
      </c>
      <c r="X764" s="214">
        <v>40500</v>
      </c>
    </row>
    <row r="765" spans="1:24" x14ac:dyDescent="0.25">
      <c r="A765" t="str">
        <f t="shared" si="12"/>
        <v>YAG1UKLevel 7FemaleBiosciencesAll</v>
      </c>
      <c r="B765" s="214" t="s">
        <v>251</v>
      </c>
      <c r="C765" s="214" t="s">
        <v>26</v>
      </c>
      <c r="D765" s="214">
        <v>1</v>
      </c>
      <c r="E765" s="214" t="s">
        <v>35</v>
      </c>
      <c r="F765" s="214" t="s">
        <v>253</v>
      </c>
      <c r="G765" s="214" t="s">
        <v>21</v>
      </c>
      <c r="H765" s="214" t="s">
        <v>51</v>
      </c>
      <c r="I765" s="214" t="s">
        <v>20</v>
      </c>
      <c r="J765" s="214">
        <v>940</v>
      </c>
      <c r="K765" s="214">
        <v>930</v>
      </c>
      <c r="L765" s="214">
        <v>1.7</v>
      </c>
      <c r="M765" s="214">
        <v>0.7</v>
      </c>
      <c r="N765" s="214">
        <v>915</v>
      </c>
      <c r="O765" s="214">
        <v>7</v>
      </c>
      <c r="P765" s="214">
        <v>5.0999999999999996</v>
      </c>
      <c r="Q765" s="214">
        <v>60.9</v>
      </c>
      <c r="R765" s="214">
        <v>77.599999999999994</v>
      </c>
      <c r="S765" s="214">
        <v>88</v>
      </c>
      <c r="T765" s="214">
        <v>27.1</v>
      </c>
      <c r="U765" s="214">
        <v>540</v>
      </c>
      <c r="V765" s="214">
        <v>18200</v>
      </c>
      <c r="W765" s="214">
        <v>23400</v>
      </c>
      <c r="X765" s="214">
        <v>30700</v>
      </c>
    </row>
    <row r="766" spans="1:24" x14ac:dyDescent="0.25">
      <c r="A766" t="str">
        <f t="shared" si="12"/>
        <v>YAG1UKLevel 7MaleBiosciencesAll</v>
      </c>
      <c r="B766" s="214" t="s">
        <v>251</v>
      </c>
      <c r="C766" s="214" t="s">
        <v>26</v>
      </c>
      <c r="D766" s="214">
        <v>1</v>
      </c>
      <c r="E766" s="214" t="s">
        <v>35</v>
      </c>
      <c r="F766" s="214" t="s">
        <v>253</v>
      </c>
      <c r="G766" s="214" t="s">
        <v>22</v>
      </c>
      <c r="H766" s="214" t="s">
        <v>51</v>
      </c>
      <c r="I766" s="214" t="s">
        <v>20</v>
      </c>
      <c r="J766" s="214">
        <v>710</v>
      </c>
      <c r="K766" s="214">
        <v>705</v>
      </c>
      <c r="L766" s="214">
        <v>1.6</v>
      </c>
      <c r="M766" s="214">
        <v>1</v>
      </c>
      <c r="N766" s="214">
        <v>695</v>
      </c>
      <c r="O766" s="214">
        <v>6.8</v>
      </c>
      <c r="P766" s="214">
        <v>6.7</v>
      </c>
      <c r="Q766" s="214">
        <v>52</v>
      </c>
      <c r="R766" s="214">
        <v>69.3</v>
      </c>
      <c r="S766" s="214">
        <v>86.6</v>
      </c>
      <c r="T766" s="214">
        <v>34.6</v>
      </c>
      <c r="U766" s="214">
        <v>350</v>
      </c>
      <c r="V766" s="214">
        <v>17900</v>
      </c>
      <c r="W766" s="214">
        <v>23400</v>
      </c>
      <c r="X766" s="214">
        <v>30700</v>
      </c>
    </row>
    <row r="767" spans="1:24" x14ac:dyDescent="0.25">
      <c r="A767" t="str">
        <f t="shared" si="12"/>
        <v>YAG1UKLevel 7FemaleBusiness and managementAll</v>
      </c>
      <c r="B767" s="214" t="s">
        <v>251</v>
      </c>
      <c r="C767" s="214" t="s">
        <v>26</v>
      </c>
      <c r="D767" s="214">
        <v>1</v>
      </c>
      <c r="E767" s="214" t="s">
        <v>35</v>
      </c>
      <c r="F767" s="214" t="s">
        <v>253</v>
      </c>
      <c r="G767" s="214" t="s">
        <v>21</v>
      </c>
      <c r="H767" s="214" t="s">
        <v>87</v>
      </c>
      <c r="I767" s="214" t="s">
        <v>20</v>
      </c>
      <c r="J767" s="214">
        <v>5590</v>
      </c>
      <c r="K767" s="214">
        <v>5530</v>
      </c>
      <c r="L767" s="214">
        <v>5.5</v>
      </c>
      <c r="M767" s="214">
        <v>1.1000000000000001</v>
      </c>
      <c r="N767" s="214">
        <v>5225</v>
      </c>
      <c r="O767" s="214">
        <v>7.4</v>
      </c>
      <c r="P767" s="214">
        <v>5.2</v>
      </c>
      <c r="Q767" s="214">
        <v>78</v>
      </c>
      <c r="R767" s="214">
        <v>85.2</v>
      </c>
      <c r="S767" s="214">
        <v>87.3</v>
      </c>
      <c r="T767" s="214">
        <v>9.3000000000000007</v>
      </c>
      <c r="U767" s="214">
        <v>3980</v>
      </c>
      <c r="V767" s="214">
        <v>24100</v>
      </c>
      <c r="W767" s="214">
        <v>33600</v>
      </c>
      <c r="X767" s="214">
        <v>46700</v>
      </c>
    </row>
    <row r="768" spans="1:24" x14ac:dyDescent="0.25">
      <c r="A768" t="str">
        <f t="shared" si="12"/>
        <v>YAG1UKLevel 7MaleBusiness and managementAll</v>
      </c>
      <c r="B768" s="214" t="s">
        <v>251</v>
      </c>
      <c r="C768" s="214" t="s">
        <v>26</v>
      </c>
      <c r="D768" s="214">
        <v>1</v>
      </c>
      <c r="E768" s="214" t="s">
        <v>35</v>
      </c>
      <c r="F768" s="214" t="s">
        <v>253</v>
      </c>
      <c r="G768" s="214" t="s">
        <v>22</v>
      </c>
      <c r="H768" s="214" t="s">
        <v>87</v>
      </c>
      <c r="I768" s="214" t="s">
        <v>20</v>
      </c>
      <c r="J768" s="214">
        <v>4850</v>
      </c>
      <c r="K768" s="214">
        <v>4780</v>
      </c>
      <c r="L768" s="214">
        <v>5.2</v>
      </c>
      <c r="M768" s="214">
        <v>1.4</v>
      </c>
      <c r="N768" s="214">
        <v>4535</v>
      </c>
      <c r="O768" s="214">
        <v>8.4</v>
      </c>
      <c r="P768" s="214">
        <v>6.7</v>
      </c>
      <c r="Q768" s="214">
        <v>75</v>
      </c>
      <c r="R768" s="214">
        <v>82.8</v>
      </c>
      <c r="S768" s="214">
        <v>84.9</v>
      </c>
      <c r="T768" s="214">
        <v>9.9</v>
      </c>
      <c r="U768" s="214">
        <v>3290</v>
      </c>
      <c r="V768" s="214">
        <v>25600</v>
      </c>
      <c r="W768" s="214">
        <v>37200</v>
      </c>
      <c r="X768" s="214">
        <v>56200</v>
      </c>
    </row>
    <row r="769" spans="1:24" x14ac:dyDescent="0.25">
      <c r="A769" t="str">
        <f t="shared" si="12"/>
        <v>YAG1UKLevel 7FemaleCeltic studiesAll</v>
      </c>
      <c r="B769" s="214" t="s">
        <v>251</v>
      </c>
      <c r="C769" s="214" t="s">
        <v>26</v>
      </c>
      <c r="D769" s="214">
        <v>1</v>
      </c>
      <c r="E769" s="214" t="s">
        <v>35</v>
      </c>
      <c r="F769" s="214" t="s">
        <v>253</v>
      </c>
      <c r="G769" s="214" t="s">
        <v>21</v>
      </c>
      <c r="H769" s="214" t="s">
        <v>92</v>
      </c>
      <c r="I769" s="214" t="s">
        <v>20</v>
      </c>
      <c r="J769" s="214">
        <v>5</v>
      </c>
      <c r="K769" s="214">
        <v>5</v>
      </c>
      <c r="L769" s="214">
        <v>0</v>
      </c>
      <c r="M769" s="214">
        <v>0</v>
      </c>
      <c r="N769" s="214">
        <v>5</v>
      </c>
      <c r="O769" s="214">
        <v>0</v>
      </c>
      <c r="P769" s="214">
        <v>0</v>
      </c>
      <c r="Q769" s="214">
        <v>71.400000000000006</v>
      </c>
      <c r="R769" s="214">
        <v>100</v>
      </c>
      <c r="S769" s="214">
        <v>100</v>
      </c>
      <c r="T769" s="214">
        <v>28.6</v>
      </c>
      <c r="U769" s="214" t="s">
        <v>140</v>
      </c>
      <c r="V769" s="214" t="s">
        <v>140</v>
      </c>
      <c r="W769" s="214" t="s">
        <v>140</v>
      </c>
      <c r="X769" s="214" t="s">
        <v>140</v>
      </c>
    </row>
    <row r="770" spans="1:24" x14ac:dyDescent="0.25">
      <c r="A770" t="str">
        <f t="shared" si="12"/>
        <v>YAG1UKLevel 7MaleCeltic studiesAll</v>
      </c>
      <c r="B770" s="214" t="s">
        <v>251</v>
      </c>
      <c r="C770" s="214" t="s">
        <v>26</v>
      </c>
      <c r="D770" s="214">
        <v>1</v>
      </c>
      <c r="E770" s="214" t="s">
        <v>35</v>
      </c>
      <c r="F770" s="214" t="s">
        <v>253</v>
      </c>
      <c r="G770" s="214" t="s">
        <v>22</v>
      </c>
      <c r="H770" s="214" t="s">
        <v>92</v>
      </c>
      <c r="I770" s="214" t="s">
        <v>20</v>
      </c>
      <c r="J770" s="214">
        <v>5</v>
      </c>
      <c r="K770" s="214">
        <v>5</v>
      </c>
      <c r="L770" s="214">
        <v>0</v>
      </c>
      <c r="M770" s="214">
        <v>0</v>
      </c>
      <c r="N770" s="214">
        <v>5</v>
      </c>
      <c r="O770" s="214">
        <v>0</v>
      </c>
      <c r="P770" s="214">
        <v>7.7</v>
      </c>
      <c r="Q770" s="214">
        <v>76.900000000000006</v>
      </c>
      <c r="R770" s="214">
        <v>76.900000000000006</v>
      </c>
      <c r="S770" s="214">
        <v>92.3</v>
      </c>
      <c r="T770" s="214">
        <v>15.4</v>
      </c>
      <c r="U770" s="214" t="s">
        <v>140</v>
      </c>
      <c r="V770" s="214" t="s">
        <v>140</v>
      </c>
      <c r="W770" s="214" t="s">
        <v>140</v>
      </c>
      <c r="X770" s="214" t="s">
        <v>140</v>
      </c>
    </row>
    <row r="771" spans="1:24" x14ac:dyDescent="0.25">
      <c r="A771" t="str">
        <f t="shared" si="12"/>
        <v>YAG1UKLevel 7FemaleChemistryAll</v>
      </c>
      <c r="B771" s="214" t="s">
        <v>251</v>
      </c>
      <c r="C771" s="214" t="s">
        <v>26</v>
      </c>
      <c r="D771" s="214">
        <v>1</v>
      </c>
      <c r="E771" s="214" t="s">
        <v>35</v>
      </c>
      <c r="F771" s="214" t="s">
        <v>253</v>
      </c>
      <c r="G771" s="214" t="s">
        <v>21</v>
      </c>
      <c r="H771" s="214" t="s">
        <v>63</v>
      </c>
      <c r="I771" s="214" t="s">
        <v>20</v>
      </c>
      <c r="J771" s="214">
        <v>130</v>
      </c>
      <c r="K771" s="214">
        <v>130</v>
      </c>
      <c r="L771" s="214">
        <v>1.9</v>
      </c>
      <c r="M771" s="214">
        <v>0</v>
      </c>
      <c r="N771" s="214">
        <v>125</v>
      </c>
      <c r="O771" s="214">
        <v>3.6</v>
      </c>
      <c r="P771" s="214">
        <v>5.5</v>
      </c>
      <c r="Q771" s="214">
        <v>60.6</v>
      </c>
      <c r="R771" s="214">
        <v>76.5</v>
      </c>
      <c r="S771" s="214">
        <v>90.9</v>
      </c>
      <c r="T771" s="214">
        <v>30.3</v>
      </c>
      <c r="U771" s="214">
        <v>75</v>
      </c>
      <c r="V771" s="214">
        <v>21200</v>
      </c>
      <c r="W771" s="214">
        <v>25200</v>
      </c>
      <c r="X771" s="214">
        <v>30300</v>
      </c>
    </row>
    <row r="772" spans="1:24" x14ac:dyDescent="0.25">
      <c r="A772" t="str">
        <f t="shared" si="12"/>
        <v>YAG1UKLevel 7MaleChemistryAll</v>
      </c>
      <c r="B772" s="214" t="s">
        <v>251</v>
      </c>
      <c r="C772" s="214" t="s">
        <v>26</v>
      </c>
      <c r="D772" s="214">
        <v>1</v>
      </c>
      <c r="E772" s="214" t="s">
        <v>35</v>
      </c>
      <c r="F772" s="214" t="s">
        <v>253</v>
      </c>
      <c r="G772" s="214" t="s">
        <v>22</v>
      </c>
      <c r="H772" s="214" t="s">
        <v>63</v>
      </c>
      <c r="I772" s="214" t="s">
        <v>20</v>
      </c>
      <c r="J772" s="214">
        <v>145</v>
      </c>
      <c r="K772" s="214">
        <v>145</v>
      </c>
      <c r="L772" s="214">
        <v>2.8</v>
      </c>
      <c r="M772" s="214">
        <v>1</v>
      </c>
      <c r="N772" s="214">
        <v>140</v>
      </c>
      <c r="O772" s="214">
        <v>4.5999999999999996</v>
      </c>
      <c r="P772" s="214">
        <v>4.2</v>
      </c>
      <c r="Q772" s="214">
        <v>39.700000000000003</v>
      </c>
      <c r="R772" s="214">
        <v>65.099999999999994</v>
      </c>
      <c r="S772" s="214">
        <v>91.1</v>
      </c>
      <c r="T772" s="214">
        <v>51.5</v>
      </c>
      <c r="U772" s="214">
        <v>55</v>
      </c>
      <c r="V772" s="214">
        <v>20800</v>
      </c>
      <c r="W772" s="214">
        <v>24800</v>
      </c>
      <c r="X772" s="214">
        <v>31800</v>
      </c>
    </row>
    <row r="773" spans="1:24" x14ac:dyDescent="0.25">
      <c r="A773" t="str">
        <f t="shared" si="12"/>
        <v>YAG1UKLevel 7FemaleCombined and general studiesAll</v>
      </c>
      <c r="B773" s="214" t="s">
        <v>251</v>
      </c>
      <c r="C773" s="214" t="s">
        <v>26</v>
      </c>
      <c r="D773" s="214">
        <v>1</v>
      </c>
      <c r="E773" s="214" t="s">
        <v>35</v>
      </c>
      <c r="F773" s="214" t="s">
        <v>253</v>
      </c>
      <c r="G773" s="214" t="s">
        <v>21</v>
      </c>
      <c r="H773" s="214" t="s">
        <v>103</v>
      </c>
      <c r="I773" s="214" t="s">
        <v>20</v>
      </c>
      <c r="J773" s="214">
        <v>345</v>
      </c>
      <c r="K773" s="214">
        <v>345</v>
      </c>
      <c r="L773" s="214">
        <v>2.2000000000000002</v>
      </c>
      <c r="M773" s="214">
        <v>0.1</v>
      </c>
      <c r="N773" s="214">
        <v>335</v>
      </c>
      <c r="O773" s="214">
        <v>4.0999999999999996</v>
      </c>
      <c r="P773" s="214">
        <v>2.4</v>
      </c>
      <c r="Q773" s="214">
        <v>47.7</v>
      </c>
      <c r="R773" s="214">
        <v>85.6</v>
      </c>
      <c r="S773" s="214">
        <v>93.6</v>
      </c>
      <c r="T773" s="214">
        <v>45.8</v>
      </c>
      <c r="U773" s="214">
        <v>150</v>
      </c>
      <c r="V773" s="214">
        <v>16800</v>
      </c>
      <c r="W773" s="214">
        <v>23600</v>
      </c>
      <c r="X773" s="214">
        <v>35000</v>
      </c>
    </row>
    <row r="774" spans="1:24" x14ac:dyDescent="0.25">
      <c r="A774" t="str">
        <f t="shared" si="12"/>
        <v>YAG1UKLevel 7MaleCombined and general studiesAll</v>
      </c>
      <c r="B774" s="214" t="s">
        <v>251</v>
      </c>
      <c r="C774" s="214" t="s">
        <v>26</v>
      </c>
      <c r="D774" s="214">
        <v>1</v>
      </c>
      <c r="E774" s="214" t="s">
        <v>35</v>
      </c>
      <c r="F774" s="214" t="s">
        <v>253</v>
      </c>
      <c r="G774" s="214" t="s">
        <v>22</v>
      </c>
      <c r="H774" s="214" t="s">
        <v>103</v>
      </c>
      <c r="I774" s="214" t="s">
        <v>20</v>
      </c>
      <c r="J774" s="214">
        <v>130</v>
      </c>
      <c r="K774" s="214">
        <v>130</v>
      </c>
      <c r="L774" s="214">
        <v>2.2000000000000002</v>
      </c>
      <c r="M774" s="214">
        <v>0.4</v>
      </c>
      <c r="N774" s="214">
        <v>125</v>
      </c>
      <c r="O774" s="214">
        <v>4.9000000000000004</v>
      </c>
      <c r="P774" s="214">
        <v>3.2</v>
      </c>
      <c r="Q774" s="214">
        <v>41.1</v>
      </c>
      <c r="R774" s="214">
        <v>76</v>
      </c>
      <c r="S774" s="214">
        <v>92</v>
      </c>
      <c r="T774" s="214">
        <v>50.9</v>
      </c>
      <c r="U774" s="214">
        <v>50</v>
      </c>
      <c r="V774" s="214">
        <v>24800</v>
      </c>
      <c r="W774" s="214">
        <v>34700</v>
      </c>
      <c r="X774" s="214">
        <v>44500</v>
      </c>
    </row>
    <row r="775" spans="1:24" x14ac:dyDescent="0.25">
      <c r="A775" t="str">
        <f t="shared" si="12"/>
        <v>YAG1UKLevel 7FemaleComputingAll</v>
      </c>
      <c r="B775" s="214" t="s">
        <v>251</v>
      </c>
      <c r="C775" s="214" t="s">
        <v>26</v>
      </c>
      <c r="D775" s="214">
        <v>1</v>
      </c>
      <c r="E775" s="214" t="s">
        <v>35</v>
      </c>
      <c r="F775" s="214" t="s">
        <v>253</v>
      </c>
      <c r="G775" s="214" t="s">
        <v>21</v>
      </c>
      <c r="H775" s="214" t="s">
        <v>71</v>
      </c>
      <c r="I775" s="214" t="s">
        <v>20</v>
      </c>
      <c r="J775" s="214">
        <v>490</v>
      </c>
      <c r="K775" s="214">
        <v>485</v>
      </c>
      <c r="L775" s="214">
        <v>5</v>
      </c>
      <c r="M775" s="214">
        <v>1.4</v>
      </c>
      <c r="N775" s="214">
        <v>460</v>
      </c>
      <c r="O775" s="214">
        <v>7.6</v>
      </c>
      <c r="P775" s="214">
        <v>5.5</v>
      </c>
      <c r="Q775" s="214">
        <v>73.599999999999994</v>
      </c>
      <c r="R775" s="214">
        <v>83.1</v>
      </c>
      <c r="S775" s="214">
        <v>86.9</v>
      </c>
      <c r="T775" s="214">
        <v>13.3</v>
      </c>
      <c r="U775" s="214">
        <v>330</v>
      </c>
      <c r="V775" s="214">
        <v>23700</v>
      </c>
      <c r="W775" s="214">
        <v>30300</v>
      </c>
      <c r="X775" s="214">
        <v>40900</v>
      </c>
    </row>
    <row r="776" spans="1:24" x14ac:dyDescent="0.25">
      <c r="A776" t="str">
        <f t="shared" si="12"/>
        <v>YAG1UKLevel 7MaleComputingAll</v>
      </c>
      <c r="B776" s="214" t="s">
        <v>251</v>
      </c>
      <c r="C776" s="214" t="s">
        <v>26</v>
      </c>
      <c r="D776" s="214">
        <v>1</v>
      </c>
      <c r="E776" s="214" t="s">
        <v>35</v>
      </c>
      <c r="F776" s="214" t="s">
        <v>253</v>
      </c>
      <c r="G776" s="214" t="s">
        <v>22</v>
      </c>
      <c r="H776" s="214" t="s">
        <v>71</v>
      </c>
      <c r="I776" s="214" t="s">
        <v>20</v>
      </c>
      <c r="J776" s="214">
        <v>1530</v>
      </c>
      <c r="K776" s="214">
        <v>1510</v>
      </c>
      <c r="L776" s="214">
        <v>2.2999999999999998</v>
      </c>
      <c r="M776" s="214">
        <v>1.3</v>
      </c>
      <c r="N776" s="214">
        <v>1475</v>
      </c>
      <c r="O776" s="214">
        <v>8.6999999999999993</v>
      </c>
      <c r="P776" s="214">
        <v>6</v>
      </c>
      <c r="Q776" s="214">
        <v>71.900000000000006</v>
      </c>
      <c r="R776" s="214">
        <v>81.099999999999994</v>
      </c>
      <c r="S776" s="214">
        <v>85.3</v>
      </c>
      <c r="T776" s="214">
        <v>13.4</v>
      </c>
      <c r="U776" s="214">
        <v>1030</v>
      </c>
      <c r="V776" s="214">
        <v>24100</v>
      </c>
      <c r="W776" s="214">
        <v>33600</v>
      </c>
      <c r="X776" s="214">
        <v>50400</v>
      </c>
    </row>
    <row r="777" spans="1:24" x14ac:dyDescent="0.25">
      <c r="A777" t="str">
        <f t="shared" si="12"/>
        <v>YAG1UKLevel 7FemaleCreative arts and designAll</v>
      </c>
      <c r="B777" s="214" t="s">
        <v>251</v>
      </c>
      <c r="C777" s="214" t="s">
        <v>26</v>
      </c>
      <c r="D777" s="214">
        <v>1</v>
      </c>
      <c r="E777" s="214" t="s">
        <v>35</v>
      </c>
      <c r="F777" s="214" t="s">
        <v>253</v>
      </c>
      <c r="G777" s="214" t="s">
        <v>21</v>
      </c>
      <c r="H777" s="214" t="s">
        <v>99</v>
      </c>
      <c r="I777" s="214" t="s">
        <v>20</v>
      </c>
      <c r="J777" s="214">
        <v>1400</v>
      </c>
      <c r="K777" s="214">
        <v>1385</v>
      </c>
      <c r="L777" s="214">
        <v>3.4</v>
      </c>
      <c r="M777" s="214">
        <v>0.8</v>
      </c>
      <c r="N777" s="214">
        <v>1340</v>
      </c>
      <c r="O777" s="214">
        <v>11.3</v>
      </c>
      <c r="P777" s="214">
        <v>8.6</v>
      </c>
      <c r="Q777" s="214">
        <v>72.2</v>
      </c>
      <c r="R777" s="214">
        <v>77.5</v>
      </c>
      <c r="S777" s="214">
        <v>80.099999999999994</v>
      </c>
      <c r="T777" s="214">
        <v>7.9</v>
      </c>
      <c r="U777" s="214">
        <v>865</v>
      </c>
      <c r="V777" s="214">
        <v>11300</v>
      </c>
      <c r="W777" s="214">
        <v>18600</v>
      </c>
      <c r="X777" s="214">
        <v>24800</v>
      </c>
    </row>
    <row r="778" spans="1:24" x14ac:dyDescent="0.25">
      <c r="A778" t="str">
        <f t="shared" si="12"/>
        <v>YAG1UKLevel 7MaleCreative arts and designAll</v>
      </c>
      <c r="B778" s="214" t="s">
        <v>251</v>
      </c>
      <c r="C778" s="214" t="s">
        <v>26</v>
      </c>
      <c r="D778" s="214">
        <v>1</v>
      </c>
      <c r="E778" s="214" t="s">
        <v>35</v>
      </c>
      <c r="F778" s="214" t="s">
        <v>253</v>
      </c>
      <c r="G778" s="214" t="s">
        <v>22</v>
      </c>
      <c r="H778" s="214" t="s">
        <v>99</v>
      </c>
      <c r="I778" s="214" t="s">
        <v>20</v>
      </c>
      <c r="J778" s="214">
        <v>825</v>
      </c>
      <c r="K778" s="214">
        <v>820</v>
      </c>
      <c r="L778" s="214">
        <v>2.2000000000000002</v>
      </c>
      <c r="M778" s="214">
        <v>0.9</v>
      </c>
      <c r="N778" s="214">
        <v>800</v>
      </c>
      <c r="O778" s="214">
        <v>8.3000000000000007</v>
      </c>
      <c r="P778" s="214">
        <v>8.4</v>
      </c>
      <c r="Q778" s="214">
        <v>75.2</v>
      </c>
      <c r="R778" s="214">
        <v>81</v>
      </c>
      <c r="S778" s="214">
        <v>83.2</v>
      </c>
      <c r="T778" s="214">
        <v>8.1</v>
      </c>
      <c r="U778" s="214">
        <v>545</v>
      </c>
      <c r="V778" s="214">
        <v>12000</v>
      </c>
      <c r="W778" s="214">
        <v>20100</v>
      </c>
      <c r="X778" s="214">
        <v>28500</v>
      </c>
    </row>
    <row r="779" spans="1:24" x14ac:dyDescent="0.25">
      <c r="A779" t="str">
        <f t="shared" si="12"/>
        <v>YAG1UKLevel 7FemaleEconomicsAll</v>
      </c>
      <c r="B779" s="214" t="s">
        <v>251</v>
      </c>
      <c r="C779" s="214" t="s">
        <v>26</v>
      </c>
      <c r="D779" s="214">
        <v>1</v>
      </c>
      <c r="E779" s="214" t="s">
        <v>35</v>
      </c>
      <c r="F779" s="214" t="s">
        <v>253</v>
      </c>
      <c r="G779" s="214" t="s">
        <v>21</v>
      </c>
      <c r="H779" s="214" t="s">
        <v>79</v>
      </c>
      <c r="I779" s="214" t="s">
        <v>20</v>
      </c>
      <c r="J779" s="214">
        <v>295</v>
      </c>
      <c r="K779" s="214">
        <v>290</v>
      </c>
      <c r="L779" s="214">
        <v>5.0999999999999996</v>
      </c>
      <c r="M779" s="214">
        <v>1.8</v>
      </c>
      <c r="N779" s="214">
        <v>275</v>
      </c>
      <c r="O779" s="214">
        <v>8.6999999999999993</v>
      </c>
      <c r="P779" s="214">
        <v>4.8</v>
      </c>
      <c r="Q779" s="214">
        <v>70.5</v>
      </c>
      <c r="R779" s="214">
        <v>82.1</v>
      </c>
      <c r="S779" s="214">
        <v>86.5</v>
      </c>
      <c r="T779" s="214">
        <v>16.100000000000001</v>
      </c>
      <c r="U779" s="214">
        <v>190</v>
      </c>
      <c r="V779" s="214">
        <v>25600</v>
      </c>
      <c r="W779" s="214">
        <v>31800</v>
      </c>
      <c r="X779" s="214">
        <v>42300</v>
      </c>
    </row>
    <row r="780" spans="1:24" x14ac:dyDescent="0.25">
      <c r="A780" t="str">
        <f t="shared" si="12"/>
        <v>YAG1UKLevel 7MaleEconomicsAll</v>
      </c>
      <c r="B780" s="214" t="s">
        <v>251</v>
      </c>
      <c r="C780" s="214" t="s">
        <v>26</v>
      </c>
      <c r="D780" s="214">
        <v>1</v>
      </c>
      <c r="E780" s="214" t="s">
        <v>35</v>
      </c>
      <c r="F780" s="214" t="s">
        <v>253</v>
      </c>
      <c r="G780" s="214" t="s">
        <v>22</v>
      </c>
      <c r="H780" s="214" t="s">
        <v>79</v>
      </c>
      <c r="I780" s="214" t="s">
        <v>20</v>
      </c>
      <c r="J780" s="214">
        <v>510</v>
      </c>
      <c r="K780" s="214">
        <v>500</v>
      </c>
      <c r="L780" s="214">
        <v>4.5999999999999996</v>
      </c>
      <c r="M780" s="214">
        <v>1.4</v>
      </c>
      <c r="N780" s="214">
        <v>480</v>
      </c>
      <c r="O780" s="214">
        <v>7</v>
      </c>
      <c r="P780" s="214">
        <v>6</v>
      </c>
      <c r="Q780" s="214">
        <v>71.400000000000006</v>
      </c>
      <c r="R780" s="214">
        <v>83.2</v>
      </c>
      <c r="S780" s="214">
        <v>87</v>
      </c>
      <c r="T780" s="214">
        <v>15.6</v>
      </c>
      <c r="U780" s="214">
        <v>330</v>
      </c>
      <c r="V780" s="214">
        <v>26900</v>
      </c>
      <c r="W780" s="214">
        <v>32800</v>
      </c>
      <c r="X780" s="214">
        <v>44900</v>
      </c>
    </row>
    <row r="781" spans="1:24" x14ac:dyDescent="0.25">
      <c r="A781" t="str">
        <f t="shared" si="12"/>
        <v>YAG1UKLevel 7FemaleEducation and teachingAll</v>
      </c>
      <c r="B781" s="214" t="s">
        <v>251</v>
      </c>
      <c r="C781" s="214" t="s">
        <v>26</v>
      </c>
      <c r="D781" s="214">
        <v>1</v>
      </c>
      <c r="E781" s="214" t="s">
        <v>35</v>
      </c>
      <c r="F781" s="214" t="s">
        <v>253</v>
      </c>
      <c r="G781" s="214" t="s">
        <v>21</v>
      </c>
      <c r="H781" s="214" t="s">
        <v>101</v>
      </c>
      <c r="I781" s="214" t="s">
        <v>20</v>
      </c>
      <c r="J781" s="214">
        <v>9495</v>
      </c>
      <c r="K781" s="214">
        <v>9370</v>
      </c>
      <c r="L781" s="214">
        <v>3.3</v>
      </c>
      <c r="M781" s="214">
        <v>1.3</v>
      </c>
      <c r="N781" s="214">
        <v>9065</v>
      </c>
      <c r="O781" s="214">
        <v>4.8</v>
      </c>
      <c r="P781" s="214">
        <v>3.2</v>
      </c>
      <c r="Q781" s="214">
        <v>77.5</v>
      </c>
      <c r="R781" s="214">
        <v>89.5</v>
      </c>
      <c r="S781" s="214">
        <v>92.1</v>
      </c>
      <c r="T781" s="214">
        <v>14.6</v>
      </c>
      <c r="U781" s="214">
        <v>6855</v>
      </c>
      <c r="V781" s="214">
        <v>23000</v>
      </c>
      <c r="W781" s="214">
        <v>32800</v>
      </c>
      <c r="X781" s="214">
        <v>39800</v>
      </c>
    </row>
    <row r="782" spans="1:24" x14ac:dyDescent="0.25">
      <c r="A782" t="str">
        <f t="shared" ref="A782:A845" si="13">"YAG"&amp;D782 &amp;E782 &amp;F782 &amp; G782 &amp;H782 &amp;I782</f>
        <v>YAG1UKLevel 7MaleEducation and teachingAll</v>
      </c>
      <c r="B782" s="214" t="s">
        <v>251</v>
      </c>
      <c r="C782" s="214" t="s">
        <v>26</v>
      </c>
      <c r="D782" s="214">
        <v>1</v>
      </c>
      <c r="E782" s="214" t="s">
        <v>35</v>
      </c>
      <c r="F782" s="214" t="s">
        <v>253</v>
      </c>
      <c r="G782" s="214" t="s">
        <v>22</v>
      </c>
      <c r="H782" s="214" t="s">
        <v>101</v>
      </c>
      <c r="I782" s="214" t="s">
        <v>20</v>
      </c>
      <c r="J782" s="214">
        <v>3985</v>
      </c>
      <c r="K782" s="214">
        <v>3905</v>
      </c>
      <c r="L782" s="214">
        <v>2.5</v>
      </c>
      <c r="M782" s="214">
        <v>2</v>
      </c>
      <c r="N782" s="214">
        <v>3810</v>
      </c>
      <c r="O782" s="214">
        <v>5.2</v>
      </c>
      <c r="P782" s="214">
        <v>3.4</v>
      </c>
      <c r="Q782" s="214">
        <v>75.2</v>
      </c>
      <c r="R782" s="214">
        <v>88.9</v>
      </c>
      <c r="S782" s="214">
        <v>91.4</v>
      </c>
      <c r="T782" s="214">
        <v>16.2</v>
      </c>
      <c r="U782" s="214">
        <v>2790</v>
      </c>
      <c r="V782" s="214">
        <v>29600</v>
      </c>
      <c r="W782" s="214">
        <v>38700</v>
      </c>
      <c r="X782" s="214">
        <v>46700</v>
      </c>
    </row>
    <row r="783" spans="1:24" x14ac:dyDescent="0.25">
      <c r="A783" t="str">
        <f t="shared" si="13"/>
        <v>YAG1UKLevel 7FemaleEngineeringAll</v>
      </c>
      <c r="B783" s="214" t="s">
        <v>251</v>
      </c>
      <c r="C783" s="214" t="s">
        <v>26</v>
      </c>
      <c r="D783" s="214">
        <v>1</v>
      </c>
      <c r="E783" s="214" t="s">
        <v>35</v>
      </c>
      <c r="F783" s="214" t="s">
        <v>253</v>
      </c>
      <c r="G783" s="214" t="s">
        <v>21</v>
      </c>
      <c r="H783" s="214" t="s">
        <v>68</v>
      </c>
      <c r="I783" s="214" t="s">
        <v>20</v>
      </c>
      <c r="J783" s="214">
        <v>510</v>
      </c>
      <c r="K783" s="214">
        <v>500</v>
      </c>
      <c r="L783" s="214">
        <v>4.7</v>
      </c>
      <c r="M783" s="214">
        <v>1.9</v>
      </c>
      <c r="N783" s="214">
        <v>475</v>
      </c>
      <c r="O783" s="214">
        <v>9</v>
      </c>
      <c r="P783" s="214">
        <v>5.9</v>
      </c>
      <c r="Q783" s="214">
        <v>69.3</v>
      </c>
      <c r="R783" s="214">
        <v>80.900000000000006</v>
      </c>
      <c r="S783" s="214">
        <v>85.1</v>
      </c>
      <c r="T783" s="214">
        <v>15.8</v>
      </c>
      <c r="U783" s="214">
        <v>325</v>
      </c>
      <c r="V783" s="214">
        <v>24500</v>
      </c>
      <c r="W783" s="214">
        <v>31000</v>
      </c>
      <c r="X783" s="214">
        <v>41600</v>
      </c>
    </row>
    <row r="784" spans="1:24" x14ac:dyDescent="0.25">
      <c r="A784" t="str">
        <f t="shared" si="13"/>
        <v>YAG1UKLevel 7MaleEngineeringAll</v>
      </c>
      <c r="B784" s="214" t="s">
        <v>251</v>
      </c>
      <c r="C784" s="214" t="s">
        <v>26</v>
      </c>
      <c r="D784" s="214">
        <v>1</v>
      </c>
      <c r="E784" s="214" t="s">
        <v>35</v>
      </c>
      <c r="F784" s="214" t="s">
        <v>253</v>
      </c>
      <c r="G784" s="214" t="s">
        <v>22</v>
      </c>
      <c r="H784" s="214" t="s">
        <v>68</v>
      </c>
      <c r="I784" s="214" t="s">
        <v>20</v>
      </c>
      <c r="J784" s="214">
        <v>2355</v>
      </c>
      <c r="K784" s="214">
        <v>2310</v>
      </c>
      <c r="L784" s="214">
        <v>3.6</v>
      </c>
      <c r="M784" s="214">
        <v>1.8</v>
      </c>
      <c r="N784" s="214">
        <v>2230</v>
      </c>
      <c r="O784" s="214">
        <v>8.4</v>
      </c>
      <c r="P784" s="214">
        <v>5.3</v>
      </c>
      <c r="Q784" s="214">
        <v>73.599999999999994</v>
      </c>
      <c r="R784" s="214">
        <v>82.4</v>
      </c>
      <c r="S784" s="214">
        <v>86.3</v>
      </c>
      <c r="T784" s="214">
        <v>12.7</v>
      </c>
      <c r="U784" s="214">
        <v>1605</v>
      </c>
      <c r="V784" s="214">
        <v>27000</v>
      </c>
      <c r="W784" s="214">
        <v>35000</v>
      </c>
      <c r="X784" s="214">
        <v>50400</v>
      </c>
    </row>
    <row r="785" spans="1:24" x14ac:dyDescent="0.25">
      <c r="A785" t="str">
        <f t="shared" si="13"/>
        <v>YAG1UKLevel 7FemaleEnglish studiesAll</v>
      </c>
      <c r="B785" s="214" t="s">
        <v>251</v>
      </c>
      <c r="C785" s="214" t="s">
        <v>26</v>
      </c>
      <c r="D785" s="214">
        <v>1</v>
      </c>
      <c r="E785" s="214" t="s">
        <v>35</v>
      </c>
      <c r="F785" s="214" t="s">
        <v>253</v>
      </c>
      <c r="G785" s="214" t="s">
        <v>21</v>
      </c>
      <c r="H785" s="214" t="s">
        <v>90</v>
      </c>
      <c r="I785" s="214" t="s">
        <v>20</v>
      </c>
      <c r="J785" s="214">
        <v>1525</v>
      </c>
      <c r="K785" s="214">
        <v>1500</v>
      </c>
      <c r="L785" s="214">
        <v>1.7</v>
      </c>
      <c r="M785" s="214">
        <v>1.7</v>
      </c>
      <c r="N785" s="214">
        <v>1475</v>
      </c>
      <c r="O785" s="214">
        <v>8.3000000000000007</v>
      </c>
      <c r="P785" s="214">
        <v>7</v>
      </c>
      <c r="Q785" s="214">
        <v>64.2</v>
      </c>
      <c r="R785" s="214">
        <v>78.3</v>
      </c>
      <c r="S785" s="214">
        <v>84.6</v>
      </c>
      <c r="T785" s="214">
        <v>20.399999999999999</v>
      </c>
      <c r="U785" s="214">
        <v>880</v>
      </c>
      <c r="V785" s="214">
        <v>13500</v>
      </c>
      <c r="W785" s="214">
        <v>20100</v>
      </c>
      <c r="X785" s="214">
        <v>25900</v>
      </c>
    </row>
    <row r="786" spans="1:24" x14ac:dyDescent="0.25">
      <c r="A786" t="str">
        <f t="shared" si="13"/>
        <v>YAG1UKLevel 7MaleEnglish studiesAll</v>
      </c>
      <c r="B786" s="214" t="s">
        <v>251</v>
      </c>
      <c r="C786" s="214" t="s">
        <v>26</v>
      </c>
      <c r="D786" s="214">
        <v>1</v>
      </c>
      <c r="E786" s="214" t="s">
        <v>35</v>
      </c>
      <c r="F786" s="214" t="s">
        <v>253</v>
      </c>
      <c r="G786" s="214" t="s">
        <v>22</v>
      </c>
      <c r="H786" s="214" t="s">
        <v>90</v>
      </c>
      <c r="I786" s="214" t="s">
        <v>20</v>
      </c>
      <c r="J786" s="214">
        <v>755</v>
      </c>
      <c r="K786" s="214">
        <v>740</v>
      </c>
      <c r="L786" s="214">
        <v>1.9</v>
      </c>
      <c r="M786" s="214">
        <v>1.6</v>
      </c>
      <c r="N786" s="214">
        <v>730</v>
      </c>
      <c r="O786" s="214">
        <v>12.5</v>
      </c>
      <c r="P786" s="214">
        <v>7.6</v>
      </c>
      <c r="Q786" s="214">
        <v>60.6</v>
      </c>
      <c r="R786" s="214">
        <v>72.599999999999994</v>
      </c>
      <c r="S786" s="214">
        <v>79.900000000000006</v>
      </c>
      <c r="T786" s="214">
        <v>19.3</v>
      </c>
      <c r="U786" s="214">
        <v>405</v>
      </c>
      <c r="V786" s="214">
        <v>13900</v>
      </c>
      <c r="W786" s="214">
        <v>20400</v>
      </c>
      <c r="X786" s="214">
        <v>27800</v>
      </c>
    </row>
    <row r="787" spans="1:24" x14ac:dyDescent="0.25">
      <c r="A787" t="str">
        <f t="shared" si="13"/>
        <v>YAG1UKLevel 7FemaleGeneral, applied and forensic sciencesAll</v>
      </c>
      <c r="B787" s="214" t="s">
        <v>251</v>
      </c>
      <c r="C787" s="214" t="s">
        <v>26</v>
      </c>
      <c r="D787" s="214">
        <v>1</v>
      </c>
      <c r="E787" s="214" t="s">
        <v>35</v>
      </c>
      <c r="F787" s="214" t="s">
        <v>253</v>
      </c>
      <c r="G787" s="214" t="s">
        <v>21</v>
      </c>
      <c r="H787" s="214" t="s">
        <v>143</v>
      </c>
      <c r="I787" s="214" t="s">
        <v>20</v>
      </c>
      <c r="J787" s="214">
        <v>225</v>
      </c>
      <c r="K787" s="214">
        <v>215</v>
      </c>
      <c r="L787" s="214">
        <v>0.5</v>
      </c>
      <c r="M787" s="214">
        <v>3.3</v>
      </c>
      <c r="N787" s="214">
        <v>215</v>
      </c>
      <c r="O787" s="214">
        <v>3.4</v>
      </c>
      <c r="P787" s="214">
        <v>4.5</v>
      </c>
      <c r="Q787" s="214">
        <v>73.400000000000006</v>
      </c>
      <c r="R787" s="214">
        <v>84.6</v>
      </c>
      <c r="S787" s="214">
        <v>92.1</v>
      </c>
      <c r="T787" s="214">
        <v>18.7</v>
      </c>
      <c r="U787" s="214">
        <v>155</v>
      </c>
      <c r="V787" s="214">
        <v>17900</v>
      </c>
      <c r="W787" s="214">
        <v>21900</v>
      </c>
      <c r="X787" s="214">
        <v>25900</v>
      </c>
    </row>
    <row r="788" spans="1:24" x14ac:dyDescent="0.25">
      <c r="A788" t="str">
        <f t="shared" si="13"/>
        <v>YAG1UKLevel 7MaleGeneral, applied and forensic sciencesAll</v>
      </c>
      <c r="B788" s="214" t="s">
        <v>251</v>
      </c>
      <c r="C788" s="214" t="s">
        <v>26</v>
      </c>
      <c r="D788" s="214">
        <v>1</v>
      </c>
      <c r="E788" s="214" t="s">
        <v>35</v>
      </c>
      <c r="F788" s="214" t="s">
        <v>253</v>
      </c>
      <c r="G788" s="214" t="s">
        <v>22</v>
      </c>
      <c r="H788" s="214" t="s">
        <v>143</v>
      </c>
      <c r="I788" s="214" t="s">
        <v>20</v>
      </c>
      <c r="J788" s="214">
        <v>110</v>
      </c>
      <c r="K788" s="214">
        <v>110</v>
      </c>
      <c r="L788" s="214">
        <v>1.8</v>
      </c>
      <c r="M788" s="214">
        <v>0.9</v>
      </c>
      <c r="N788" s="214">
        <v>105</v>
      </c>
      <c r="O788" s="214">
        <v>4.0999999999999996</v>
      </c>
      <c r="P788" s="214">
        <v>5.6</v>
      </c>
      <c r="Q788" s="214">
        <v>70.400000000000006</v>
      </c>
      <c r="R788" s="214">
        <v>83.4</v>
      </c>
      <c r="S788" s="214">
        <v>90.3</v>
      </c>
      <c r="T788" s="214">
        <v>19.899999999999999</v>
      </c>
      <c r="U788" s="214">
        <v>70</v>
      </c>
      <c r="V788" s="214">
        <v>16100</v>
      </c>
      <c r="W788" s="214">
        <v>23700</v>
      </c>
      <c r="X788" s="214">
        <v>32100</v>
      </c>
    </row>
    <row r="789" spans="1:24" x14ac:dyDescent="0.25">
      <c r="A789" t="str">
        <f t="shared" si="13"/>
        <v>YAG1UKLevel 7FemaleGeography, earth and environmental studiesAll</v>
      </c>
      <c r="B789" s="214" t="s">
        <v>251</v>
      </c>
      <c r="C789" s="214" t="s">
        <v>26</v>
      </c>
      <c r="D789" s="214">
        <v>1</v>
      </c>
      <c r="E789" s="214" t="s">
        <v>35</v>
      </c>
      <c r="F789" s="214" t="s">
        <v>253</v>
      </c>
      <c r="G789" s="214" t="s">
        <v>21</v>
      </c>
      <c r="H789" s="214" t="s">
        <v>144</v>
      </c>
      <c r="I789" s="214" t="s">
        <v>20</v>
      </c>
      <c r="J789" s="214">
        <v>675</v>
      </c>
      <c r="K789" s="214">
        <v>665</v>
      </c>
      <c r="L789" s="214">
        <v>2</v>
      </c>
      <c r="M789" s="214">
        <v>1.4</v>
      </c>
      <c r="N789" s="214">
        <v>655</v>
      </c>
      <c r="O789" s="214">
        <v>8.1</v>
      </c>
      <c r="P789" s="214">
        <v>6.7</v>
      </c>
      <c r="Q789" s="214">
        <v>65.599999999999994</v>
      </c>
      <c r="R789" s="214">
        <v>78.599999999999994</v>
      </c>
      <c r="S789" s="214">
        <v>85.2</v>
      </c>
      <c r="T789" s="214">
        <v>19.600000000000001</v>
      </c>
      <c r="U789" s="214">
        <v>420</v>
      </c>
      <c r="V789" s="214">
        <v>21900</v>
      </c>
      <c r="W789" s="214">
        <v>25900</v>
      </c>
      <c r="X789" s="214">
        <v>31000</v>
      </c>
    </row>
    <row r="790" spans="1:24" x14ac:dyDescent="0.25">
      <c r="A790" t="str">
        <f t="shared" si="13"/>
        <v>YAG1UKLevel 7MaleGeography, earth and environmental studiesAll</v>
      </c>
      <c r="B790" s="214" t="s">
        <v>251</v>
      </c>
      <c r="C790" s="214" t="s">
        <v>26</v>
      </c>
      <c r="D790" s="214">
        <v>1</v>
      </c>
      <c r="E790" s="214" t="s">
        <v>35</v>
      </c>
      <c r="F790" s="214" t="s">
        <v>253</v>
      </c>
      <c r="G790" s="214" t="s">
        <v>22</v>
      </c>
      <c r="H790" s="214" t="s">
        <v>144</v>
      </c>
      <c r="I790" s="214" t="s">
        <v>20</v>
      </c>
      <c r="J790" s="214">
        <v>840</v>
      </c>
      <c r="K790" s="214">
        <v>825</v>
      </c>
      <c r="L790" s="214">
        <v>1.4</v>
      </c>
      <c r="M790" s="214">
        <v>1.6</v>
      </c>
      <c r="N790" s="214">
        <v>815</v>
      </c>
      <c r="O790" s="214">
        <v>7</v>
      </c>
      <c r="P790" s="214">
        <v>5.6</v>
      </c>
      <c r="Q790" s="214">
        <v>68.900000000000006</v>
      </c>
      <c r="R790" s="214">
        <v>81.3</v>
      </c>
      <c r="S790" s="214">
        <v>87.3</v>
      </c>
      <c r="T790" s="214">
        <v>18.399999999999999</v>
      </c>
      <c r="U790" s="214">
        <v>545</v>
      </c>
      <c r="V790" s="214">
        <v>22300</v>
      </c>
      <c r="W790" s="214">
        <v>27400</v>
      </c>
      <c r="X790" s="214">
        <v>33600</v>
      </c>
    </row>
    <row r="791" spans="1:24" x14ac:dyDescent="0.25">
      <c r="A791" t="str">
        <f t="shared" si="13"/>
        <v>YAG1UKLevel 7FemaleHealth and social careAll</v>
      </c>
      <c r="B791" s="214" t="s">
        <v>251</v>
      </c>
      <c r="C791" s="214" t="s">
        <v>26</v>
      </c>
      <c r="D791" s="214">
        <v>1</v>
      </c>
      <c r="E791" s="214" t="s">
        <v>35</v>
      </c>
      <c r="F791" s="214" t="s">
        <v>253</v>
      </c>
      <c r="G791" s="214" t="s">
        <v>21</v>
      </c>
      <c r="H791" s="214" t="s">
        <v>83</v>
      </c>
      <c r="I791" s="214" t="s">
        <v>20</v>
      </c>
      <c r="J791" s="214">
        <v>3040</v>
      </c>
      <c r="K791" s="214">
        <v>3035</v>
      </c>
      <c r="L791" s="214">
        <v>2</v>
      </c>
      <c r="M791" s="214">
        <v>0.2</v>
      </c>
      <c r="N791" s="214">
        <v>2970</v>
      </c>
      <c r="O791" s="214">
        <v>2.2000000000000002</v>
      </c>
      <c r="P791" s="214">
        <v>2.8</v>
      </c>
      <c r="Q791" s="214">
        <v>72.599999999999994</v>
      </c>
      <c r="R791" s="214">
        <v>92.9</v>
      </c>
      <c r="S791" s="214">
        <v>95</v>
      </c>
      <c r="T791" s="214">
        <v>22.5</v>
      </c>
      <c r="U791" s="214">
        <v>2115</v>
      </c>
      <c r="V791" s="214">
        <v>23000</v>
      </c>
      <c r="W791" s="214">
        <v>28500</v>
      </c>
      <c r="X791" s="214">
        <v>33600</v>
      </c>
    </row>
    <row r="792" spans="1:24" x14ac:dyDescent="0.25">
      <c r="A792" t="str">
        <f t="shared" si="13"/>
        <v>YAG1UKLevel 7MaleHealth and social careAll</v>
      </c>
      <c r="B792" s="214" t="s">
        <v>251</v>
      </c>
      <c r="C792" s="214" t="s">
        <v>26</v>
      </c>
      <c r="D792" s="214">
        <v>1</v>
      </c>
      <c r="E792" s="214" t="s">
        <v>35</v>
      </c>
      <c r="F792" s="214" t="s">
        <v>253</v>
      </c>
      <c r="G792" s="214" t="s">
        <v>22</v>
      </c>
      <c r="H792" s="214" t="s">
        <v>83</v>
      </c>
      <c r="I792" s="214" t="s">
        <v>20</v>
      </c>
      <c r="J792" s="214">
        <v>620</v>
      </c>
      <c r="K792" s="214">
        <v>615</v>
      </c>
      <c r="L792" s="214">
        <v>1.5</v>
      </c>
      <c r="M792" s="214">
        <v>0.5</v>
      </c>
      <c r="N792" s="214">
        <v>605</v>
      </c>
      <c r="O792" s="214">
        <v>2.2999999999999998</v>
      </c>
      <c r="P792" s="214">
        <v>2.8</v>
      </c>
      <c r="Q792" s="214">
        <v>69.5</v>
      </c>
      <c r="R792" s="214">
        <v>92</v>
      </c>
      <c r="S792" s="214">
        <v>94.9</v>
      </c>
      <c r="T792" s="214">
        <v>25.4</v>
      </c>
      <c r="U792" s="214">
        <v>405</v>
      </c>
      <c r="V792" s="214">
        <v>27000</v>
      </c>
      <c r="W792" s="214">
        <v>30700</v>
      </c>
      <c r="X792" s="214">
        <v>36500</v>
      </c>
    </row>
    <row r="793" spans="1:24" x14ac:dyDescent="0.25">
      <c r="A793" t="str">
        <f t="shared" si="13"/>
        <v>YAG1UKLevel 7FemaleHistory and archaeologyAll</v>
      </c>
      <c r="B793" s="214" t="s">
        <v>251</v>
      </c>
      <c r="C793" s="214" t="s">
        <v>26</v>
      </c>
      <c r="D793" s="214">
        <v>1</v>
      </c>
      <c r="E793" s="214" t="s">
        <v>35</v>
      </c>
      <c r="F793" s="214" t="s">
        <v>253</v>
      </c>
      <c r="G793" s="214" t="s">
        <v>21</v>
      </c>
      <c r="H793" s="214" t="s">
        <v>95</v>
      </c>
      <c r="I793" s="214" t="s">
        <v>20</v>
      </c>
      <c r="J793" s="214">
        <v>1350</v>
      </c>
      <c r="K793" s="214">
        <v>1340</v>
      </c>
      <c r="L793" s="214">
        <v>0.9</v>
      </c>
      <c r="M793" s="214">
        <v>0.9</v>
      </c>
      <c r="N793" s="214">
        <v>1330</v>
      </c>
      <c r="O793" s="214">
        <v>7.4</v>
      </c>
      <c r="P793" s="214">
        <v>4.8</v>
      </c>
      <c r="Q793" s="214">
        <v>60.2</v>
      </c>
      <c r="R793" s="214">
        <v>78.8</v>
      </c>
      <c r="S793" s="214">
        <v>87.9</v>
      </c>
      <c r="T793" s="214">
        <v>27.6</v>
      </c>
      <c r="U793" s="214">
        <v>750</v>
      </c>
      <c r="V793" s="214">
        <v>16100</v>
      </c>
      <c r="W793" s="214">
        <v>21200</v>
      </c>
      <c r="X793" s="214">
        <v>26300</v>
      </c>
    </row>
    <row r="794" spans="1:24" x14ac:dyDescent="0.25">
      <c r="A794" t="str">
        <f t="shared" si="13"/>
        <v>YAG1UKLevel 7MaleHistory and archaeologyAll</v>
      </c>
      <c r="B794" s="214" t="s">
        <v>251</v>
      </c>
      <c r="C794" s="214" t="s">
        <v>26</v>
      </c>
      <c r="D794" s="214">
        <v>1</v>
      </c>
      <c r="E794" s="214" t="s">
        <v>35</v>
      </c>
      <c r="F794" s="214" t="s">
        <v>253</v>
      </c>
      <c r="G794" s="214" t="s">
        <v>22</v>
      </c>
      <c r="H794" s="214" t="s">
        <v>95</v>
      </c>
      <c r="I794" s="214" t="s">
        <v>20</v>
      </c>
      <c r="J794" s="214">
        <v>1135</v>
      </c>
      <c r="K794" s="214">
        <v>1125</v>
      </c>
      <c r="L794" s="214">
        <v>1.5</v>
      </c>
      <c r="M794" s="214">
        <v>0.7</v>
      </c>
      <c r="N794" s="214">
        <v>1110</v>
      </c>
      <c r="O794" s="214">
        <v>9.6</v>
      </c>
      <c r="P794" s="214">
        <v>5.8</v>
      </c>
      <c r="Q794" s="214">
        <v>53.1</v>
      </c>
      <c r="R794" s="214">
        <v>73</v>
      </c>
      <c r="S794" s="214">
        <v>84.6</v>
      </c>
      <c r="T794" s="214">
        <v>31.6</v>
      </c>
      <c r="U794" s="214">
        <v>555</v>
      </c>
      <c r="V794" s="214">
        <v>16800</v>
      </c>
      <c r="W794" s="214">
        <v>23000</v>
      </c>
      <c r="X794" s="214">
        <v>30700</v>
      </c>
    </row>
    <row r="795" spans="1:24" x14ac:dyDescent="0.25">
      <c r="A795" t="str">
        <f t="shared" si="13"/>
        <v>YAG1UKLevel 7FemaleLanguages and area studiesAll</v>
      </c>
      <c r="B795" s="214" t="s">
        <v>251</v>
      </c>
      <c r="C795" s="214" t="s">
        <v>26</v>
      </c>
      <c r="D795" s="214">
        <v>1</v>
      </c>
      <c r="E795" s="214" t="s">
        <v>35</v>
      </c>
      <c r="F795" s="214" t="s">
        <v>253</v>
      </c>
      <c r="G795" s="214" t="s">
        <v>21</v>
      </c>
      <c r="H795" s="214" t="s">
        <v>168</v>
      </c>
      <c r="I795" s="214" t="s">
        <v>20</v>
      </c>
      <c r="J795" s="214">
        <v>550</v>
      </c>
      <c r="K795" s="214">
        <v>535</v>
      </c>
      <c r="L795" s="214">
        <v>2.2000000000000002</v>
      </c>
      <c r="M795" s="214">
        <v>3.4</v>
      </c>
      <c r="N795" s="214">
        <v>520</v>
      </c>
      <c r="O795" s="214">
        <v>14.3</v>
      </c>
      <c r="P795" s="214">
        <v>6.1</v>
      </c>
      <c r="Q795" s="214">
        <v>59.1</v>
      </c>
      <c r="R795" s="214">
        <v>71.900000000000006</v>
      </c>
      <c r="S795" s="214">
        <v>79.599999999999994</v>
      </c>
      <c r="T795" s="214">
        <v>20.6</v>
      </c>
      <c r="U795" s="214">
        <v>290</v>
      </c>
      <c r="V795" s="214">
        <v>15700</v>
      </c>
      <c r="W795" s="214">
        <v>22300</v>
      </c>
      <c r="X795" s="214">
        <v>27400</v>
      </c>
    </row>
    <row r="796" spans="1:24" x14ac:dyDescent="0.25">
      <c r="A796" t="str">
        <f t="shared" si="13"/>
        <v>YAG1UKLevel 7MaleLanguages and area studiesAll</v>
      </c>
      <c r="B796" s="214" t="s">
        <v>251</v>
      </c>
      <c r="C796" s="214" t="s">
        <v>26</v>
      </c>
      <c r="D796" s="214">
        <v>1</v>
      </c>
      <c r="E796" s="214" t="s">
        <v>35</v>
      </c>
      <c r="F796" s="214" t="s">
        <v>253</v>
      </c>
      <c r="G796" s="214" t="s">
        <v>22</v>
      </c>
      <c r="H796" s="214" t="s">
        <v>168</v>
      </c>
      <c r="I796" s="214" t="s">
        <v>20</v>
      </c>
      <c r="J796" s="214">
        <v>315</v>
      </c>
      <c r="K796" s="214">
        <v>310</v>
      </c>
      <c r="L796" s="214">
        <v>1.6</v>
      </c>
      <c r="M796" s="214">
        <v>2.2000000000000002</v>
      </c>
      <c r="N796" s="214">
        <v>305</v>
      </c>
      <c r="O796" s="214">
        <v>16.600000000000001</v>
      </c>
      <c r="P796" s="214">
        <v>8.6999999999999993</v>
      </c>
      <c r="Q796" s="214">
        <v>54</v>
      </c>
      <c r="R796" s="214">
        <v>65.599999999999994</v>
      </c>
      <c r="S796" s="214">
        <v>74.7</v>
      </c>
      <c r="T796" s="214">
        <v>20.7</v>
      </c>
      <c r="U796" s="214">
        <v>145</v>
      </c>
      <c r="V796" s="214">
        <v>17500</v>
      </c>
      <c r="W796" s="214">
        <v>23400</v>
      </c>
      <c r="X796" s="214">
        <v>32100</v>
      </c>
    </row>
    <row r="797" spans="1:24" x14ac:dyDescent="0.25">
      <c r="A797" t="str">
        <f t="shared" si="13"/>
        <v>YAG1UKLevel 7FemaleLawAll</v>
      </c>
      <c r="B797" s="214" t="s">
        <v>251</v>
      </c>
      <c r="C797" s="214" t="s">
        <v>26</v>
      </c>
      <c r="D797" s="214">
        <v>1</v>
      </c>
      <c r="E797" s="214" t="s">
        <v>35</v>
      </c>
      <c r="F797" s="214" t="s">
        <v>253</v>
      </c>
      <c r="G797" s="214" t="s">
        <v>21</v>
      </c>
      <c r="H797" s="214" t="s">
        <v>85</v>
      </c>
      <c r="I797" s="214" t="s">
        <v>20</v>
      </c>
      <c r="J797" s="214">
        <v>2115</v>
      </c>
      <c r="K797" s="214">
        <v>2095</v>
      </c>
      <c r="L797" s="214">
        <v>2.9</v>
      </c>
      <c r="M797" s="214">
        <v>0.9</v>
      </c>
      <c r="N797" s="214">
        <v>2035</v>
      </c>
      <c r="O797" s="214">
        <v>6</v>
      </c>
      <c r="P797" s="214">
        <v>5.7</v>
      </c>
      <c r="Q797" s="214">
        <v>69.599999999999994</v>
      </c>
      <c r="R797" s="214">
        <v>83.3</v>
      </c>
      <c r="S797" s="214">
        <v>88.3</v>
      </c>
      <c r="T797" s="214">
        <v>18.7</v>
      </c>
      <c r="U797" s="214">
        <v>1370</v>
      </c>
      <c r="V797" s="214">
        <v>18600</v>
      </c>
      <c r="W797" s="214">
        <v>24800</v>
      </c>
      <c r="X797" s="214">
        <v>38300</v>
      </c>
    </row>
    <row r="798" spans="1:24" x14ac:dyDescent="0.25">
      <c r="A798" t="str">
        <f t="shared" si="13"/>
        <v>YAG1UKLevel 7MaleLawAll</v>
      </c>
      <c r="B798" s="214" t="s">
        <v>251</v>
      </c>
      <c r="C798" s="214" t="s">
        <v>26</v>
      </c>
      <c r="D798" s="214">
        <v>1</v>
      </c>
      <c r="E798" s="214" t="s">
        <v>35</v>
      </c>
      <c r="F798" s="214" t="s">
        <v>253</v>
      </c>
      <c r="G798" s="214" t="s">
        <v>22</v>
      </c>
      <c r="H798" s="214" t="s">
        <v>85</v>
      </c>
      <c r="I798" s="214" t="s">
        <v>20</v>
      </c>
      <c r="J798" s="214">
        <v>1630</v>
      </c>
      <c r="K798" s="214">
        <v>1615</v>
      </c>
      <c r="L798" s="214">
        <v>3.2</v>
      </c>
      <c r="M798" s="214">
        <v>1</v>
      </c>
      <c r="N798" s="214">
        <v>1565</v>
      </c>
      <c r="O798" s="214">
        <v>6.4</v>
      </c>
      <c r="P798" s="214">
        <v>4.9000000000000004</v>
      </c>
      <c r="Q798" s="214">
        <v>67.900000000000006</v>
      </c>
      <c r="R798" s="214">
        <v>83</v>
      </c>
      <c r="S798" s="214">
        <v>88.7</v>
      </c>
      <c r="T798" s="214">
        <v>20.7</v>
      </c>
      <c r="U798" s="214">
        <v>1010</v>
      </c>
      <c r="V798" s="214">
        <v>19400</v>
      </c>
      <c r="W798" s="214">
        <v>28800</v>
      </c>
      <c r="X798" s="214">
        <v>46000</v>
      </c>
    </row>
    <row r="799" spans="1:24" x14ac:dyDescent="0.25">
      <c r="A799" t="str">
        <f t="shared" si="13"/>
        <v>YAG1UKLevel 7FemaleMaterials and technologyAll</v>
      </c>
      <c r="B799" s="214" t="s">
        <v>251</v>
      </c>
      <c r="C799" s="214" t="s">
        <v>26</v>
      </c>
      <c r="D799" s="214">
        <v>1</v>
      </c>
      <c r="E799" s="214" t="s">
        <v>35</v>
      </c>
      <c r="F799" s="214" t="s">
        <v>253</v>
      </c>
      <c r="G799" s="214" t="s">
        <v>21</v>
      </c>
      <c r="H799" s="214" t="s">
        <v>145</v>
      </c>
      <c r="I799" s="214" t="s">
        <v>20</v>
      </c>
      <c r="J799" s="214">
        <v>165</v>
      </c>
      <c r="K799" s="214">
        <v>165</v>
      </c>
      <c r="L799" s="214">
        <v>2</v>
      </c>
      <c r="M799" s="214">
        <v>0.9</v>
      </c>
      <c r="N799" s="214">
        <v>160</v>
      </c>
      <c r="O799" s="214">
        <v>7.4</v>
      </c>
      <c r="P799" s="214">
        <v>5.6</v>
      </c>
      <c r="Q799" s="214">
        <v>54.1</v>
      </c>
      <c r="R799" s="214">
        <v>76.599999999999994</v>
      </c>
      <c r="S799" s="214">
        <v>87</v>
      </c>
      <c r="T799" s="214">
        <v>32.9</v>
      </c>
      <c r="U799" s="214">
        <v>80</v>
      </c>
      <c r="V799" s="214">
        <v>22300</v>
      </c>
      <c r="W799" s="214">
        <v>26300</v>
      </c>
      <c r="X799" s="214">
        <v>36100</v>
      </c>
    </row>
    <row r="800" spans="1:24" x14ac:dyDescent="0.25">
      <c r="A800" t="str">
        <f t="shared" si="13"/>
        <v>YAG1UKLevel 7MaleMaterials and technologyAll</v>
      </c>
      <c r="B800" s="214" t="s">
        <v>251</v>
      </c>
      <c r="C800" s="214" t="s">
        <v>26</v>
      </c>
      <c r="D800" s="214">
        <v>1</v>
      </c>
      <c r="E800" s="214" t="s">
        <v>35</v>
      </c>
      <c r="F800" s="214" t="s">
        <v>253</v>
      </c>
      <c r="G800" s="214" t="s">
        <v>22</v>
      </c>
      <c r="H800" s="214" t="s">
        <v>145</v>
      </c>
      <c r="I800" s="214" t="s">
        <v>20</v>
      </c>
      <c r="J800" s="214">
        <v>335</v>
      </c>
      <c r="K800" s="214">
        <v>330</v>
      </c>
      <c r="L800" s="214">
        <v>2.7</v>
      </c>
      <c r="M800" s="214">
        <v>2.5</v>
      </c>
      <c r="N800" s="214">
        <v>320</v>
      </c>
      <c r="O800" s="214">
        <v>9.4</v>
      </c>
      <c r="P800" s="214">
        <v>5.7</v>
      </c>
      <c r="Q800" s="214">
        <v>60.3</v>
      </c>
      <c r="R800" s="214">
        <v>77.3</v>
      </c>
      <c r="S800" s="214">
        <v>84.9</v>
      </c>
      <c r="T800" s="214">
        <v>24.6</v>
      </c>
      <c r="U800" s="214">
        <v>180</v>
      </c>
      <c r="V800" s="214">
        <v>21900</v>
      </c>
      <c r="W800" s="214">
        <v>32100</v>
      </c>
      <c r="X800" s="214">
        <v>46000</v>
      </c>
    </row>
    <row r="801" spans="1:24" x14ac:dyDescent="0.25">
      <c r="A801" t="str">
        <f t="shared" si="13"/>
        <v>YAG1UKLevel 7FemaleMathematical sciencesAll</v>
      </c>
      <c r="B801" s="214" t="s">
        <v>251</v>
      </c>
      <c r="C801" s="214" t="s">
        <v>26</v>
      </c>
      <c r="D801" s="214">
        <v>1</v>
      </c>
      <c r="E801" s="214" t="s">
        <v>35</v>
      </c>
      <c r="F801" s="214" t="s">
        <v>253</v>
      </c>
      <c r="G801" s="214" t="s">
        <v>21</v>
      </c>
      <c r="H801" s="214" t="s">
        <v>66</v>
      </c>
      <c r="I801" s="214" t="s">
        <v>20</v>
      </c>
      <c r="J801" s="214">
        <v>225</v>
      </c>
      <c r="K801" s="214">
        <v>225</v>
      </c>
      <c r="L801" s="214">
        <v>2.7</v>
      </c>
      <c r="M801" s="214">
        <v>1</v>
      </c>
      <c r="N801" s="214">
        <v>215</v>
      </c>
      <c r="O801" s="214">
        <v>5.8</v>
      </c>
      <c r="P801" s="214">
        <v>5.2</v>
      </c>
      <c r="Q801" s="214">
        <v>59.5</v>
      </c>
      <c r="R801" s="214">
        <v>79.8</v>
      </c>
      <c r="S801" s="214">
        <v>88.9</v>
      </c>
      <c r="T801" s="214">
        <v>29.4</v>
      </c>
      <c r="U801" s="214">
        <v>125</v>
      </c>
      <c r="V801" s="214">
        <v>26300</v>
      </c>
      <c r="W801" s="214">
        <v>31400</v>
      </c>
      <c r="X801" s="214">
        <v>40900</v>
      </c>
    </row>
    <row r="802" spans="1:24" x14ac:dyDescent="0.25">
      <c r="A802" t="str">
        <f t="shared" si="13"/>
        <v>YAG1UKLevel 7MaleMathematical sciencesAll</v>
      </c>
      <c r="B802" s="214" t="s">
        <v>251</v>
      </c>
      <c r="C802" s="214" t="s">
        <v>26</v>
      </c>
      <c r="D802" s="214">
        <v>1</v>
      </c>
      <c r="E802" s="214" t="s">
        <v>35</v>
      </c>
      <c r="F802" s="214" t="s">
        <v>253</v>
      </c>
      <c r="G802" s="214" t="s">
        <v>22</v>
      </c>
      <c r="H802" s="214" t="s">
        <v>66</v>
      </c>
      <c r="I802" s="214" t="s">
        <v>20</v>
      </c>
      <c r="J802" s="214">
        <v>460</v>
      </c>
      <c r="K802" s="214">
        <v>455</v>
      </c>
      <c r="L802" s="214">
        <v>1.7</v>
      </c>
      <c r="M802" s="214">
        <v>0.6</v>
      </c>
      <c r="N802" s="214">
        <v>450</v>
      </c>
      <c r="O802" s="214">
        <v>7</v>
      </c>
      <c r="P802" s="214">
        <v>7.3</v>
      </c>
      <c r="Q802" s="214">
        <v>55.2</v>
      </c>
      <c r="R802" s="214">
        <v>73.900000000000006</v>
      </c>
      <c r="S802" s="214">
        <v>85.8</v>
      </c>
      <c r="T802" s="214">
        <v>30.5</v>
      </c>
      <c r="U802" s="214">
        <v>245</v>
      </c>
      <c r="V802" s="214">
        <v>27700</v>
      </c>
      <c r="W802" s="214">
        <v>38300</v>
      </c>
      <c r="X802" s="214">
        <v>55800</v>
      </c>
    </row>
    <row r="803" spans="1:24" x14ac:dyDescent="0.25">
      <c r="A803" t="str">
        <f t="shared" si="13"/>
        <v>YAG1UKLevel 7FemaleMBAAll</v>
      </c>
      <c r="B803" s="214" t="s">
        <v>251</v>
      </c>
      <c r="C803" s="214" t="s">
        <v>26</v>
      </c>
      <c r="D803" s="214">
        <v>1</v>
      </c>
      <c r="E803" s="214" t="s">
        <v>35</v>
      </c>
      <c r="F803" s="214" t="s">
        <v>253</v>
      </c>
      <c r="G803" s="214" t="s">
        <v>21</v>
      </c>
      <c r="H803" s="214" t="s">
        <v>41</v>
      </c>
      <c r="I803" s="214" t="s">
        <v>20</v>
      </c>
      <c r="J803" s="214">
        <v>730</v>
      </c>
      <c r="K803" s="214">
        <v>720</v>
      </c>
      <c r="L803" s="214">
        <v>5.6</v>
      </c>
      <c r="M803" s="214">
        <v>1.5</v>
      </c>
      <c r="N803" s="214">
        <v>680</v>
      </c>
      <c r="O803" s="214">
        <v>9.6999999999999993</v>
      </c>
      <c r="P803" s="214">
        <v>6.8</v>
      </c>
      <c r="Q803" s="214">
        <v>78.099999999999994</v>
      </c>
      <c r="R803" s="214">
        <v>82.3</v>
      </c>
      <c r="S803" s="214">
        <v>83.5</v>
      </c>
      <c r="T803" s="214">
        <v>5.4</v>
      </c>
      <c r="U803" s="214">
        <v>515</v>
      </c>
      <c r="V803" s="214">
        <v>33900</v>
      </c>
      <c r="W803" s="214">
        <v>51800</v>
      </c>
      <c r="X803" s="214">
        <v>79900</v>
      </c>
    </row>
    <row r="804" spans="1:24" x14ac:dyDescent="0.25">
      <c r="A804" t="str">
        <f t="shared" si="13"/>
        <v>YAG1UKLevel 7MaleMBAAll</v>
      </c>
      <c r="B804" s="214" t="s">
        <v>251</v>
      </c>
      <c r="C804" s="214" t="s">
        <v>26</v>
      </c>
      <c r="D804" s="214">
        <v>1</v>
      </c>
      <c r="E804" s="214" t="s">
        <v>35</v>
      </c>
      <c r="F804" s="214" t="s">
        <v>253</v>
      </c>
      <c r="G804" s="214" t="s">
        <v>22</v>
      </c>
      <c r="H804" s="214" t="s">
        <v>41</v>
      </c>
      <c r="I804" s="214" t="s">
        <v>20</v>
      </c>
      <c r="J804" s="214">
        <v>1610</v>
      </c>
      <c r="K804" s="214">
        <v>1560</v>
      </c>
      <c r="L804" s="214">
        <v>3.5</v>
      </c>
      <c r="M804" s="214">
        <v>3.3</v>
      </c>
      <c r="N804" s="214">
        <v>1505</v>
      </c>
      <c r="O804" s="214">
        <v>9.4</v>
      </c>
      <c r="P804" s="214">
        <v>5.2</v>
      </c>
      <c r="Q804" s="214">
        <v>79.599999999999994</v>
      </c>
      <c r="R804" s="214">
        <v>84.1</v>
      </c>
      <c r="S804" s="214">
        <v>85.4</v>
      </c>
      <c r="T804" s="214">
        <v>5.9</v>
      </c>
      <c r="U804" s="214">
        <v>1155</v>
      </c>
      <c r="V804" s="214">
        <v>41600</v>
      </c>
      <c r="W804" s="214">
        <v>63900</v>
      </c>
      <c r="X804" s="214">
        <v>95600</v>
      </c>
    </row>
    <row r="805" spans="1:24" x14ac:dyDescent="0.25">
      <c r="A805" t="str">
        <f t="shared" si="13"/>
        <v>YAG1UKLevel 7FemaleMedia, journalism and communicationsAll</v>
      </c>
      <c r="B805" s="214" t="s">
        <v>251</v>
      </c>
      <c r="C805" s="214" t="s">
        <v>26</v>
      </c>
      <c r="D805" s="214">
        <v>1</v>
      </c>
      <c r="E805" s="214" t="s">
        <v>35</v>
      </c>
      <c r="F805" s="214" t="s">
        <v>253</v>
      </c>
      <c r="G805" s="214" t="s">
        <v>21</v>
      </c>
      <c r="H805" s="214" t="s">
        <v>146</v>
      </c>
      <c r="I805" s="214" t="s">
        <v>20</v>
      </c>
      <c r="J805" s="214">
        <v>1095</v>
      </c>
      <c r="K805" s="214">
        <v>1085</v>
      </c>
      <c r="L805" s="214">
        <v>3.2</v>
      </c>
      <c r="M805" s="214">
        <v>1.2</v>
      </c>
      <c r="N805" s="214">
        <v>1050</v>
      </c>
      <c r="O805" s="214">
        <v>10</v>
      </c>
      <c r="P805" s="214">
        <v>5.6</v>
      </c>
      <c r="Q805" s="214">
        <v>77.5</v>
      </c>
      <c r="R805" s="214">
        <v>81.900000000000006</v>
      </c>
      <c r="S805" s="214">
        <v>84.4</v>
      </c>
      <c r="T805" s="214">
        <v>6.9</v>
      </c>
      <c r="U805" s="214">
        <v>770</v>
      </c>
      <c r="V805" s="214">
        <v>17900</v>
      </c>
      <c r="W805" s="214">
        <v>23000</v>
      </c>
      <c r="X805" s="214">
        <v>27900</v>
      </c>
    </row>
    <row r="806" spans="1:24" x14ac:dyDescent="0.25">
      <c r="A806" t="str">
        <f t="shared" si="13"/>
        <v>YAG1UKLevel 7MaleMedia, journalism and communicationsAll</v>
      </c>
      <c r="B806" s="214" t="s">
        <v>251</v>
      </c>
      <c r="C806" s="214" t="s">
        <v>26</v>
      </c>
      <c r="D806" s="214">
        <v>1</v>
      </c>
      <c r="E806" s="214" t="s">
        <v>35</v>
      </c>
      <c r="F806" s="214" t="s">
        <v>253</v>
      </c>
      <c r="G806" s="214" t="s">
        <v>22</v>
      </c>
      <c r="H806" s="214" t="s">
        <v>146</v>
      </c>
      <c r="I806" s="214" t="s">
        <v>20</v>
      </c>
      <c r="J806" s="214">
        <v>720</v>
      </c>
      <c r="K806" s="214">
        <v>710</v>
      </c>
      <c r="L806" s="214">
        <v>1.5</v>
      </c>
      <c r="M806" s="214">
        <v>1.1000000000000001</v>
      </c>
      <c r="N806" s="214">
        <v>700</v>
      </c>
      <c r="O806" s="214">
        <v>9.1999999999999993</v>
      </c>
      <c r="P806" s="214">
        <v>6.9</v>
      </c>
      <c r="Q806" s="214">
        <v>77.8</v>
      </c>
      <c r="R806" s="214">
        <v>81.5</v>
      </c>
      <c r="S806" s="214">
        <v>83.8</v>
      </c>
      <c r="T806" s="214">
        <v>6</v>
      </c>
      <c r="U806" s="214">
        <v>510</v>
      </c>
      <c r="V806" s="214">
        <v>17200</v>
      </c>
      <c r="W806" s="214">
        <v>23400</v>
      </c>
      <c r="X806" s="214">
        <v>29600</v>
      </c>
    </row>
    <row r="807" spans="1:24" x14ac:dyDescent="0.25">
      <c r="A807" t="str">
        <f t="shared" si="13"/>
        <v>YAG1UKLevel 7FemaleMedical sciencesAll</v>
      </c>
      <c r="B807" s="214" t="s">
        <v>251</v>
      </c>
      <c r="C807" s="214" t="s">
        <v>26</v>
      </c>
      <c r="D807" s="214">
        <v>1</v>
      </c>
      <c r="E807" s="214" t="s">
        <v>35</v>
      </c>
      <c r="F807" s="214" t="s">
        <v>253</v>
      </c>
      <c r="G807" s="214" t="s">
        <v>21</v>
      </c>
      <c r="H807" s="214" t="s">
        <v>147</v>
      </c>
      <c r="I807" s="214" t="s">
        <v>20</v>
      </c>
      <c r="J807" s="214">
        <v>970</v>
      </c>
      <c r="K807" s="214">
        <v>965</v>
      </c>
      <c r="L807" s="214">
        <v>3.2</v>
      </c>
      <c r="M807" s="214">
        <v>0.4</v>
      </c>
      <c r="N807" s="214">
        <v>935</v>
      </c>
      <c r="O807" s="214">
        <v>4.3</v>
      </c>
      <c r="P807" s="214">
        <v>2.9</v>
      </c>
      <c r="Q807" s="214">
        <v>70</v>
      </c>
      <c r="R807" s="214">
        <v>87.3</v>
      </c>
      <c r="S807" s="214">
        <v>92.8</v>
      </c>
      <c r="T807" s="214">
        <v>22.8</v>
      </c>
      <c r="U807" s="214">
        <v>645</v>
      </c>
      <c r="V807" s="214">
        <v>23700</v>
      </c>
      <c r="W807" s="214">
        <v>32100</v>
      </c>
      <c r="X807" s="214">
        <v>40200</v>
      </c>
    </row>
    <row r="808" spans="1:24" x14ac:dyDescent="0.25">
      <c r="A808" t="str">
        <f t="shared" si="13"/>
        <v>YAG1UKLevel 7MaleMedical sciencesAll</v>
      </c>
      <c r="B808" s="214" t="s">
        <v>251</v>
      </c>
      <c r="C808" s="214" t="s">
        <v>26</v>
      </c>
      <c r="D808" s="214">
        <v>1</v>
      </c>
      <c r="E808" s="214" t="s">
        <v>35</v>
      </c>
      <c r="F808" s="214" t="s">
        <v>253</v>
      </c>
      <c r="G808" s="214" t="s">
        <v>22</v>
      </c>
      <c r="H808" s="214" t="s">
        <v>147</v>
      </c>
      <c r="I808" s="214" t="s">
        <v>20</v>
      </c>
      <c r="J808" s="214">
        <v>410</v>
      </c>
      <c r="K808" s="214">
        <v>410</v>
      </c>
      <c r="L808" s="214">
        <v>1.2</v>
      </c>
      <c r="M808" s="214">
        <v>0.9</v>
      </c>
      <c r="N808" s="214">
        <v>405</v>
      </c>
      <c r="O808" s="214">
        <v>5</v>
      </c>
      <c r="P808" s="214">
        <v>2.8</v>
      </c>
      <c r="Q808" s="214">
        <v>58.7</v>
      </c>
      <c r="R808" s="214">
        <v>82.3</v>
      </c>
      <c r="S808" s="214">
        <v>92.1</v>
      </c>
      <c r="T808" s="214">
        <v>33.5</v>
      </c>
      <c r="U808" s="214">
        <v>235</v>
      </c>
      <c r="V808" s="214">
        <v>27400</v>
      </c>
      <c r="W808" s="214">
        <v>35800</v>
      </c>
      <c r="X808" s="214">
        <v>48200</v>
      </c>
    </row>
    <row r="809" spans="1:24" x14ac:dyDescent="0.25">
      <c r="A809" t="str">
        <f t="shared" si="13"/>
        <v>YAG1UKLevel 7FemaleMedicine and dentistryAll</v>
      </c>
      <c r="B809" s="214" t="s">
        <v>251</v>
      </c>
      <c r="C809" s="214" t="s">
        <v>26</v>
      </c>
      <c r="D809" s="214">
        <v>1</v>
      </c>
      <c r="E809" s="214" t="s">
        <v>35</v>
      </c>
      <c r="F809" s="214" t="s">
        <v>253</v>
      </c>
      <c r="G809" s="214" t="s">
        <v>21</v>
      </c>
      <c r="H809" s="214" t="s">
        <v>45</v>
      </c>
      <c r="I809" s="214" t="s">
        <v>20</v>
      </c>
      <c r="J809" s="214">
        <v>1925</v>
      </c>
      <c r="K809" s="214">
        <v>1895</v>
      </c>
      <c r="L809" s="214">
        <v>2.8</v>
      </c>
      <c r="M809" s="214">
        <v>1.7</v>
      </c>
      <c r="N809" s="214">
        <v>1840</v>
      </c>
      <c r="O809" s="214">
        <v>6.3</v>
      </c>
      <c r="P809" s="214">
        <v>3.1</v>
      </c>
      <c r="Q809" s="214">
        <v>69.2</v>
      </c>
      <c r="R809" s="214">
        <v>84.8</v>
      </c>
      <c r="S809" s="214">
        <v>90.6</v>
      </c>
      <c r="T809" s="214">
        <v>21.4</v>
      </c>
      <c r="U809" s="214">
        <v>1215</v>
      </c>
      <c r="V809" s="214">
        <v>27700</v>
      </c>
      <c r="W809" s="214">
        <v>36100</v>
      </c>
      <c r="X809" s="214">
        <v>49600</v>
      </c>
    </row>
    <row r="810" spans="1:24" x14ac:dyDescent="0.25">
      <c r="A810" t="str">
        <f t="shared" si="13"/>
        <v>YAG1UKLevel 7MaleMedicine and dentistryAll</v>
      </c>
      <c r="B810" s="214" t="s">
        <v>251</v>
      </c>
      <c r="C810" s="214" t="s">
        <v>26</v>
      </c>
      <c r="D810" s="214">
        <v>1</v>
      </c>
      <c r="E810" s="214" t="s">
        <v>35</v>
      </c>
      <c r="F810" s="214" t="s">
        <v>253</v>
      </c>
      <c r="G810" s="214" t="s">
        <v>22</v>
      </c>
      <c r="H810" s="214" t="s">
        <v>45</v>
      </c>
      <c r="I810" s="214" t="s">
        <v>20</v>
      </c>
      <c r="J810" s="214">
        <v>1340</v>
      </c>
      <c r="K810" s="214">
        <v>1320</v>
      </c>
      <c r="L810" s="214">
        <v>2.4</v>
      </c>
      <c r="M810" s="214">
        <v>1.5</v>
      </c>
      <c r="N810" s="214">
        <v>1285</v>
      </c>
      <c r="O810" s="214">
        <v>7.2</v>
      </c>
      <c r="P810" s="214">
        <v>3</v>
      </c>
      <c r="Q810" s="214">
        <v>66</v>
      </c>
      <c r="R810" s="214">
        <v>81.599999999999994</v>
      </c>
      <c r="S810" s="214">
        <v>89.7</v>
      </c>
      <c r="T810" s="214">
        <v>23.7</v>
      </c>
      <c r="U810" s="214">
        <v>810</v>
      </c>
      <c r="V810" s="214">
        <v>31400</v>
      </c>
      <c r="W810" s="214">
        <v>45300</v>
      </c>
      <c r="X810" s="214">
        <v>70300</v>
      </c>
    </row>
    <row r="811" spans="1:24" x14ac:dyDescent="0.25">
      <c r="A811" t="str">
        <f t="shared" si="13"/>
        <v>YAG1UKLevel 7FemaleNursing and midwiferyAll</v>
      </c>
      <c r="B811" s="214" t="s">
        <v>251</v>
      </c>
      <c r="C811" s="214" t="s">
        <v>26</v>
      </c>
      <c r="D811" s="214">
        <v>1</v>
      </c>
      <c r="E811" s="214" t="s">
        <v>35</v>
      </c>
      <c r="F811" s="214" t="s">
        <v>253</v>
      </c>
      <c r="G811" s="214" t="s">
        <v>21</v>
      </c>
      <c r="H811" s="214" t="s">
        <v>148</v>
      </c>
      <c r="I811" s="214" t="s">
        <v>20</v>
      </c>
      <c r="J811" s="214">
        <v>4745</v>
      </c>
      <c r="K811" s="214">
        <v>4720</v>
      </c>
      <c r="L811" s="214">
        <v>1.6</v>
      </c>
      <c r="M811" s="214">
        <v>0.5</v>
      </c>
      <c r="N811" s="214">
        <v>4650</v>
      </c>
      <c r="O811" s="214">
        <v>2.8</v>
      </c>
      <c r="P811" s="214">
        <v>2.2999999999999998</v>
      </c>
      <c r="Q811" s="214">
        <v>70</v>
      </c>
      <c r="R811" s="214">
        <v>92.4</v>
      </c>
      <c r="S811" s="214">
        <v>94.9</v>
      </c>
      <c r="T811" s="214">
        <v>24.9</v>
      </c>
      <c r="U811" s="214">
        <v>3230</v>
      </c>
      <c r="V811" s="214">
        <v>24500</v>
      </c>
      <c r="W811" s="214">
        <v>30700</v>
      </c>
      <c r="X811" s="214">
        <v>38700</v>
      </c>
    </row>
    <row r="812" spans="1:24" x14ac:dyDescent="0.25">
      <c r="A812" t="str">
        <f t="shared" si="13"/>
        <v>YAG1UKLevel 7MaleNursing and midwiferyAll</v>
      </c>
      <c r="B812" s="214" t="s">
        <v>251</v>
      </c>
      <c r="C812" s="214" t="s">
        <v>26</v>
      </c>
      <c r="D812" s="214">
        <v>1</v>
      </c>
      <c r="E812" s="214" t="s">
        <v>35</v>
      </c>
      <c r="F812" s="214" t="s">
        <v>253</v>
      </c>
      <c r="G812" s="214" t="s">
        <v>22</v>
      </c>
      <c r="H812" s="214" t="s">
        <v>148</v>
      </c>
      <c r="I812" s="214" t="s">
        <v>20</v>
      </c>
      <c r="J812" s="214">
        <v>790</v>
      </c>
      <c r="K812" s="214">
        <v>780</v>
      </c>
      <c r="L812" s="214">
        <v>1.8</v>
      </c>
      <c r="M812" s="214">
        <v>0.9</v>
      </c>
      <c r="N812" s="214">
        <v>765</v>
      </c>
      <c r="O812" s="214">
        <v>2.2999999999999998</v>
      </c>
      <c r="P812" s="214">
        <v>2.5</v>
      </c>
      <c r="Q812" s="214">
        <v>65.900000000000006</v>
      </c>
      <c r="R812" s="214">
        <v>92.5</v>
      </c>
      <c r="S812" s="214">
        <v>95.2</v>
      </c>
      <c r="T812" s="214">
        <v>29.2</v>
      </c>
      <c r="U812" s="214">
        <v>500</v>
      </c>
      <c r="V812" s="214">
        <v>28800</v>
      </c>
      <c r="W812" s="214">
        <v>38300</v>
      </c>
      <c r="X812" s="214">
        <v>47800</v>
      </c>
    </row>
    <row r="813" spans="1:24" x14ac:dyDescent="0.25">
      <c r="A813" t="str">
        <f t="shared" si="13"/>
        <v>YAG1UKLevel 7FemalePerforming artsAll</v>
      </c>
      <c r="B813" s="214" t="s">
        <v>251</v>
      </c>
      <c r="C813" s="214" t="s">
        <v>26</v>
      </c>
      <c r="D813" s="214">
        <v>1</v>
      </c>
      <c r="E813" s="214" t="s">
        <v>35</v>
      </c>
      <c r="F813" s="214" t="s">
        <v>253</v>
      </c>
      <c r="G813" s="214" t="s">
        <v>21</v>
      </c>
      <c r="H813" s="214" t="s">
        <v>149</v>
      </c>
      <c r="I813" s="214" t="s">
        <v>20</v>
      </c>
      <c r="J813" s="214">
        <v>870</v>
      </c>
      <c r="K813" s="214">
        <v>865</v>
      </c>
      <c r="L813" s="214">
        <v>1.8</v>
      </c>
      <c r="M813" s="214">
        <v>0.8</v>
      </c>
      <c r="N813" s="214">
        <v>850</v>
      </c>
      <c r="O813" s="214">
        <v>6</v>
      </c>
      <c r="P813" s="214">
        <v>4.5999999999999996</v>
      </c>
      <c r="Q813" s="214">
        <v>76.400000000000006</v>
      </c>
      <c r="R813" s="214">
        <v>86.9</v>
      </c>
      <c r="S813" s="214">
        <v>89.4</v>
      </c>
      <c r="T813" s="214">
        <v>13</v>
      </c>
      <c r="U813" s="214">
        <v>550</v>
      </c>
      <c r="V813" s="214">
        <v>11500</v>
      </c>
      <c r="W813" s="214">
        <v>17400</v>
      </c>
      <c r="X813" s="214">
        <v>24100</v>
      </c>
    </row>
    <row r="814" spans="1:24" x14ac:dyDescent="0.25">
      <c r="A814" t="str">
        <f t="shared" si="13"/>
        <v>YAG1UKLevel 7MalePerforming artsAll</v>
      </c>
      <c r="B814" s="214" t="s">
        <v>251</v>
      </c>
      <c r="C814" s="214" t="s">
        <v>26</v>
      </c>
      <c r="D814" s="214">
        <v>1</v>
      </c>
      <c r="E814" s="214" t="s">
        <v>35</v>
      </c>
      <c r="F814" s="214" t="s">
        <v>253</v>
      </c>
      <c r="G814" s="214" t="s">
        <v>22</v>
      </c>
      <c r="H814" s="214" t="s">
        <v>149</v>
      </c>
      <c r="I814" s="214" t="s">
        <v>20</v>
      </c>
      <c r="J814" s="214">
        <v>675</v>
      </c>
      <c r="K814" s="214">
        <v>670</v>
      </c>
      <c r="L814" s="214">
        <v>1.5</v>
      </c>
      <c r="M814" s="214">
        <v>0.3</v>
      </c>
      <c r="N814" s="214">
        <v>660</v>
      </c>
      <c r="O814" s="214">
        <v>6</v>
      </c>
      <c r="P814" s="214">
        <v>5.0999999999999996</v>
      </c>
      <c r="Q814" s="214">
        <v>73.8</v>
      </c>
      <c r="R814" s="214">
        <v>84.8</v>
      </c>
      <c r="S814" s="214">
        <v>88.9</v>
      </c>
      <c r="T814" s="214">
        <v>15.1</v>
      </c>
      <c r="U814" s="214">
        <v>410</v>
      </c>
      <c r="V814" s="214">
        <v>11000</v>
      </c>
      <c r="W814" s="214">
        <v>16800</v>
      </c>
      <c r="X814" s="214">
        <v>23400</v>
      </c>
    </row>
    <row r="815" spans="1:24" x14ac:dyDescent="0.25">
      <c r="A815" t="str">
        <f t="shared" si="13"/>
        <v>YAG1UKLevel 7FemalePGCEAll</v>
      </c>
      <c r="B815" s="214" t="s">
        <v>251</v>
      </c>
      <c r="C815" s="214" t="s">
        <v>26</v>
      </c>
      <c r="D815" s="214">
        <v>1</v>
      </c>
      <c r="E815" s="214" t="s">
        <v>35</v>
      </c>
      <c r="F815" s="214" t="s">
        <v>253</v>
      </c>
      <c r="G815" s="214" t="s">
        <v>21</v>
      </c>
      <c r="H815" s="214" t="s">
        <v>38</v>
      </c>
      <c r="I815" s="214" t="s">
        <v>20</v>
      </c>
      <c r="J815" s="214">
        <v>10960</v>
      </c>
      <c r="K815" s="214">
        <v>10930</v>
      </c>
      <c r="L815" s="214">
        <v>1.2</v>
      </c>
      <c r="M815" s="214">
        <v>0.3</v>
      </c>
      <c r="N815" s="214">
        <v>10800</v>
      </c>
      <c r="O815" s="214">
        <v>1.6</v>
      </c>
      <c r="P815" s="214">
        <v>4.4000000000000004</v>
      </c>
      <c r="Q815" s="214">
        <v>87.7</v>
      </c>
      <c r="R815" s="214">
        <v>92.8</v>
      </c>
      <c r="S815" s="214">
        <v>94</v>
      </c>
      <c r="T815" s="214">
        <v>6.3</v>
      </c>
      <c r="U815" s="214">
        <v>9400</v>
      </c>
      <c r="V815" s="214">
        <v>21900</v>
      </c>
      <c r="W815" s="214">
        <v>22600</v>
      </c>
      <c r="X815" s="214">
        <v>24800</v>
      </c>
    </row>
    <row r="816" spans="1:24" x14ac:dyDescent="0.25">
      <c r="A816" t="str">
        <f t="shared" si="13"/>
        <v>YAG1UKLevel 7MalePGCEAll</v>
      </c>
      <c r="B816" s="214" t="s">
        <v>251</v>
      </c>
      <c r="C816" s="214" t="s">
        <v>26</v>
      </c>
      <c r="D816" s="214">
        <v>1</v>
      </c>
      <c r="E816" s="214" t="s">
        <v>35</v>
      </c>
      <c r="F816" s="214" t="s">
        <v>253</v>
      </c>
      <c r="G816" s="214" t="s">
        <v>22</v>
      </c>
      <c r="H816" s="214" t="s">
        <v>38</v>
      </c>
      <c r="I816" s="214" t="s">
        <v>20</v>
      </c>
      <c r="J816" s="214">
        <v>4690</v>
      </c>
      <c r="K816" s="214">
        <v>4665</v>
      </c>
      <c r="L816" s="214">
        <v>1.1000000000000001</v>
      </c>
      <c r="M816" s="214">
        <v>0.6</v>
      </c>
      <c r="N816" s="214">
        <v>4615</v>
      </c>
      <c r="O816" s="214">
        <v>2.4</v>
      </c>
      <c r="P816" s="214">
        <v>5.4</v>
      </c>
      <c r="Q816" s="214">
        <v>85.4</v>
      </c>
      <c r="R816" s="214">
        <v>90.7</v>
      </c>
      <c r="S816" s="214">
        <v>92.3</v>
      </c>
      <c r="T816" s="214">
        <v>6.9</v>
      </c>
      <c r="U816" s="214">
        <v>3900</v>
      </c>
      <c r="V816" s="214">
        <v>22300</v>
      </c>
      <c r="W816" s="214">
        <v>22600</v>
      </c>
      <c r="X816" s="214">
        <v>25600</v>
      </c>
    </row>
    <row r="817" spans="1:24" x14ac:dyDescent="0.25">
      <c r="A817" t="str">
        <f t="shared" si="13"/>
        <v>YAG1UKLevel 7FemalePharmacology, toxicology and pharmacyAll</v>
      </c>
      <c r="B817" s="214" t="s">
        <v>251</v>
      </c>
      <c r="C817" s="214" t="s">
        <v>26</v>
      </c>
      <c r="D817" s="214">
        <v>1</v>
      </c>
      <c r="E817" s="214" t="s">
        <v>35</v>
      </c>
      <c r="F817" s="214" t="s">
        <v>253</v>
      </c>
      <c r="G817" s="214" t="s">
        <v>21</v>
      </c>
      <c r="H817" s="214" t="s">
        <v>48</v>
      </c>
      <c r="I817" s="214" t="s">
        <v>20</v>
      </c>
      <c r="J817" s="214">
        <v>985</v>
      </c>
      <c r="K817" s="214">
        <v>975</v>
      </c>
      <c r="L817" s="214">
        <v>3</v>
      </c>
      <c r="M817" s="214">
        <v>0.9</v>
      </c>
      <c r="N817" s="214">
        <v>945</v>
      </c>
      <c r="O817" s="214">
        <v>3.6</v>
      </c>
      <c r="P817" s="214">
        <v>3.6</v>
      </c>
      <c r="Q817" s="214">
        <v>64.5</v>
      </c>
      <c r="R817" s="214">
        <v>87.6</v>
      </c>
      <c r="S817" s="214">
        <v>92.7</v>
      </c>
      <c r="T817" s="214">
        <v>28.2</v>
      </c>
      <c r="U817" s="214">
        <v>600</v>
      </c>
      <c r="V817" s="214">
        <v>26600</v>
      </c>
      <c r="W817" s="214">
        <v>35400</v>
      </c>
      <c r="X817" s="214">
        <v>42700</v>
      </c>
    </row>
    <row r="818" spans="1:24" x14ac:dyDescent="0.25">
      <c r="A818" t="str">
        <f t="shared" si="13"/>
        <v>YAG1UKLevel 7MalePharmacology, toxicology and pharmacyAll</v>
      </c>
      <c r="B818" s="214" t="s">
        <v>251</v>
      </c>
      <c r="C818" s="214" t="s">
        <v>26</v>
      </c>
      <c r="D818" s="214">
        <v>1</v>
      </c>
      <c r="E818" s="214" t="s">
        <v>35</v>
      </c>
      <c r="F818" s="214" t="s">
        <v>253</v>
      </c>
      <c r="G818" s="214" t="s">
        <v>22</v>
      </c>
      <c r="H818" s="214" t="s">
        <v>48</v>
      </c>
      <c r="I818" s="214" t="s">
        <v>20</v>
      </c>
      <c r="J818" s="214">
        <v>495</v>
      </c>
      <c r="K818" s="214">
        <v>490</v>
      </c>
      <c r="L818" s="214">
        <v>2.6</v>
      </c>
      <c r="M818" s="214">
        <v>0.6</v>
      </c>
      <c r="N818" s="214">
        <v>480</v>
      </c>
      <c r="O818" s="214">
        <v>2.9</v>
      </c>
      <c r="P818" s="214">
        <v>3.8</v>
      </c>
      <c r="Q818" s="214">
        <v>57.6</v>
      </c>
      <c r="R818" s="214">
        <v>83.2</v>
      </c>
      <c r="S818" s="214">
        <v>93.3</v>
      </c>
      <c r="T818" s="214">
        <v>35.700000000000003</v>
      </c>
      <c r="U818" s="214">
        <v>270</v>
      </c>
      <c r="V818" s="214">
        <v>29600</v>
      </c>
      <c r="W818" s="214">
        <v>40200</v>
      </c>
      <c r="X818" s="214">
        <v>48600</v>
      </c>
    </row>
    <row r="819" spans="1:24" x14ac:dyDescent="0.25">
      <c r="A819" t="str">
        <f t="shared" si="13"/>
        <v>YAG1UKLevel 7FemalePhilosophy and religious studiesAll</v>
      </c>
      <c r="B819" s="214" t="s">
        <v>251</v>
      </c>
      <c r="C819" s="214" t="s">
        <v>26</v>
      </c>
      <c r="D819" s="214">
        <v>1</v>
      </c>
      <c r="E819" s="214" t="s">
        <v>35</v>
      </c>
      <c r="F819" s="214" t="s">
        <v>253</v>
      </c>
      <c r="G819" s="214" t="s">
        <v>21</v>
      </c>
      <c r="H819" s="214" t="s">
        <v>97</v>
      </c>
      <c r="I819" s="214" t="s">
        <v>20</v>
      </c>
      <c r="J819" s="214">
        <v>355</v>
      </c>
      <c r="K819" s="214">
        <v>355</v>
      </c>
      <c r="L819" s="214">
        <v>3.9</v>
      </c>
      <c r="M819" s="214">
        <v>0.8</v>
      </c>
      <c r="N819" s="214">
        <v>340</v>
      </c>
      <c r="O819" s="214">
        <v>10.5</v>
      </c>
      <c r="P819" s="214">
        <v>3.8</v>
      </c>
      <c r="Q819" s="214">
        <v>63</v>
      </c>
      <c r="R819" s="214">
        <v>77.5</v>
      </c>
      <c r="S819" s="214">
        <v>85.7</v>
      </c>
      <c r="T819" s="214">
        <v>22.7</v>
      </c>
      <c r="U819" s="214">
        <v>185</v>
      </c>
      <c r="V819" s="214">
        <v>14200</v>
      </c>
      <c r="W819" s="214">
        <v>22600</v>
      </c>
      <c r="X819" s="214">
        <v>32800</v>
      </c>
    </row>
    <row r="820" spans="1:24" x14ac:dyDescent="0.25">
      <c r="A820" t="str">
        <f t="shared" si="13"/>
        <v>YAG1UKLevel 7MalePhilosophy and religious studiesAll</v>
      </c>
      <c r="B820" s="214" t="s">
        <v>251</v>
      </c>
      <c r="C820" s="214" t="s">
        <v>26</v>
      </c>
      <c r="D820" s="214">
        <v>1</v>
      </c>
      <c r="E820" s="214" t="s">
        <v>35</v>
      </c>
      <c r="F820" s="214" t="s">
        <v>253</v>
      </c>
      <c r="G820" s="214" t="s">
        <v>22</v>
      </c>
      <c r="H820" s="214" t="s">
        <v>97</v>
      </c>
      <c r="I820" s="214" t="s">
        <v>20</v>
      </c>
      <c r="J820" s="214">
        <v>550</v>
      </c>
      <c r="K820" s="214">
        <v>545</v>
      </c>
      <c r="L820" s="214">
        <v>2.2000000000000002</v>
      </c>
      <c r="M820" s="214">
        <v>0.9</v>
      </c>
      <c r="N820" s="214">
        <v>530</v>
      </c>
      <c r="O820" s="214">
        <v>16.100000000000001</v>
      </c>
      <c r="P820" s="214">
        <v>4</v>
      </c>
      <c r="Q820" s="214">
        <v>45.9</v>
      </c>
      <c r="R820" s="214">
        <v>66.099999999999994</v>
      </c>
      <c r="S820" s="214">
        <v>79.900000000000006</v>
      </c>
      <c r="T820" s="214">
        <v>34</v>
      </c>
      <c r="U820" s="214">
        <v>210</v>
      </c>
      <c r="V820" s="214">
        <v>18200</v>
      </c>
      <c r="W820" s="214">
        <v>25200</v>
      </c>
      <c r="X820" s="214">
        <v>34300</v>
      </c>
    </row>
    <row r="821" spans="1:24" x14ac:dyDescent="0.25">
      <c r="A821" t="str">
        <f t="shared" si="13"/>
        <v>YAG1UKLevel 7FemalePhysics and astronomyAll</v>
      </c>
      <c r="B821" s="214" t="s">
        <v>251</v>
      </c>
      <c r="C821" s="214" t="s">
        <v>26</v>
      </c>
      <c r="D821" s="214">
        <v>1</v>
      </c>
      <c r="E821" s="214" t="s">
        <v>35</v>
      </c>
      <c r="F821" s="214" t="s">
        <v>253</v>
      </c>
      <c r="G821" s="214" t="s">
        <v>21</v>
      </c>
      <c r="H821" s="214" t="s">
        <v>61</v>
      </c>
      <c r="I821" s="214" t="s">
        <v>20</v>
      </c>
      <c r="J821" s="214">
        <v>75</v>
      </c>
      <c r="K821" s="214">
        <v>75</v>
      </c>
      <c r="L821" s="214">
        <v>4.0999999999999996</v>
      </c>
      <c r="M821" s="214">
        <v>2.7</v>
      </c>
      <c r="N821" s="214">
        <v>70</v>
      </c>
      <c r="O821" s="214">
        <v>9.6999999999999993</v>
      </c>
      <c r="P821" s="214">
        <v>3.3</v>
      </c>
      <c r="Q821" s="214">
        <v>32</v>
      </c>
      <c r="R821" s="214">
        <v>67.099999999999994</v>
      </c>
      <c r="S821" s="214">
        <v>87</v>
      </c>
      <c r="T821" s="214">
        <v>54.9</v>
      </c>
      <c r="U821" s="214">
        <v>20</v>
      </c>
      <c r="V821" s="214">
        <v>25600</v>
      </c>
      <c r="W821" s="214">
        <v>30300</v>
      </c>
      <c r="X821" s="214">
        <v>35400</v>
      </c>
    </row>
    <row r="822" spans="1:24" x14ac:dyDescent="0.25">
      <c r="A822" t="str">
        <f t="shared" si="13"/>
        <v>YAG1UKLevel 7MalePhysics and astronomyAll</v>
      </c>
      <c r="B822" s="214" t="s">
        <v>251</v>
      </c>
      <c r="C822" s="214" t="s">
        <v>26</v>
      </c>
      <c r="D822" s="214">
        <v>1</v>
      </c>
      <c r="E822" s="214" t="s">
        <v>35</v>
      </c>
      <c r="F822" s="214" t="s">
        <v>253</v>
      </c>
      <c r="G822" s="214" t="s">
        <v>22</v>
      </c>
      <c r="H822" s="214" t="s">
        <v>61</v>
      </c>
      <c r="I822" s="214" t="s">
        <v>20</v>
      </c>
      <c r="J822" s="214">
        <v>245</v>
      </c>
      <c r="K822" s="214">
        <v>245</v>
      </c>
      <c r="L822" s="214">
        <v>0.4</v>
      </c>
      <c r="M822" s="214">
        <v>0.8</v>
      </c>
      <c r="N822" s="214">
        <v>245</v>
      </c>
      <c r="O822" s="214">
        <v>3.6</v>
      </c>
      <c r="P822" s="214">
        <v>2</v>
      </c>
      <c r="Q822" s="214">
        <v>44.4</v>
      </c>
      <c r="R822" s="214">
        <v>73.900000000000006</v>
      </c>
      <c r="S822" s="214">
        <v>94.4</v>
      </c>
      <c r="T822" s="214">
        <v>50</v>
      </c>
      <c r="U822" s="214">
        <v>105</v>
      </c>
      <c r="V822" s="214">
        <v>23700</v>
      </c>
      <c r="W822" s="214">
        <v>29600</v>
      </c>
      <c r="X822" s="214">
        <v>35800</v>
      </c>
    </row>
    <row r="823" spans="1:24" x14ac:dyDescent="0.25">
      <c r="A823" t="str">
        <f t="shared" si="13"/>
        <v>YAG1UKLevel 7FemalePoliticsAll</v>
      </c>
      <c r="B823" s="214" t="s">
        <v>251</v>
      </c>
      <c r="C823" s="214" t="s">
        <v>26</v>
      </c>
      <c r="D823" s="214">
        <v>1</v>
      </c>
      <c r="E823" s="214" t="s">
        <v>35</v>
      </c>
      <c r="F823" s="214" t="s">
        <v>253</v>
      </c>
      <c r="G823" s="214" t="s">
        <v>21</v>
      </c>
      <c r="H823" s="214" t="s">
        <v>81</v>
      </c>
      <c r="I823" s="214" t="s">
        <v>20</v>
      </c>
      <c r="J823" s="214">
        <v>690</v>
      </c>
      <c r="K823" s="214">
        <v>685</v>
      </c>
      <c r="L823" s="214">
        <v>2.9</v>
      </c>
      <c r="M823" s="214">
        <v>0.8</v>
      </c>
      <c r="N823" s="214">
        <v>665</v>
      </c>
      <c r="O823" s="214">
        <v>10.9</v>
      </c>
      <c r="P823" s="214">
        <v>8.6999999999999993</v>
      </c>
      <c r="Q823" s="214">
        <v>68.2</v>
      </c>
      <c r="R823" s="214">
        <v>76</v>
      </c>
      <c r="S823" s="214">
        <v>80.5</v>
      </c>
      <c r="T823" s="214">
        <v>12.2</v>
      </c>
      <c r="U823" s="214">
        <v>425</v>
      </c>
      <c r="V823" s="214">
        <v>21900</v>
      </c>
      <c r="W823" s="214">
        <v>27400</v>
      </c>
      <c r="X823" s="214">
        <v>35000</v>
      </c>
    </row>
    <row r="824" spans="1:24" x14ac:dyDescent="0.25">
      <c r="A824" t="str">
        <f t="shared" si="13"/>
        <v>YAG1UKLevel 7MalePoliticsAll</v>
      </c>
      <c r="B824" s="214" t="s">
        <v>251</v>
      </c>
      <c r="C824" s="214" t="s">
        <v>26</v>
      </c>
      <c r="D824" s="214">
        <v>1</v>
      </c>
      <c r="E824" s="214" t="s">
        <v>35</v>
      </c>
      <c r="F824" s="214" t="s">
        <v>253</v>
      </c>
      <c r="G824" s="214" t="s">
        <v>22</v>
      </c>
      <c r="H824" s="214" t="s">
        <v>81</v>
      </c>
      <c r="I824" s="214" t="s">
        <v>20</v>
      </c>
      <c r="J824" s="214">
        <v>1080</v>
      </c>
      <c r="K824" s="214">
        <v>1060</v>
      </c>
      <c r="L824" s="214">
        <v>4.0999999999999996</v>
      </c>
      <c r="M824" s="214">
        <v>1.8</v>
      </c>
      <c r="N824" s="214">
        <v>1015</v>
      </c>
      <c r="O824" s="214">
        <v>12.5</v>
      </c>
      <c r="P824" s="214">
        <v>7.5</v>
      </c>
      <c r="Q824" s="214">
        <v>65.2</v>
      </c>
      <c r="R824" s="214">
        <v>74.8</v>
      </c>
      <c r="S824" s="214">
        <v>79.900000000000006</v>
      </c>
      <c r="T824" s="214">
        <v>14.7</v>
      </c>
      <c r="U824" s="214">
        <v>620</v>
      </c>
      <c r="V824" s="214">
        <v>23000</v>
      </c>
      <c r="W824" s="214">
        <v>29900</v>
      </c>
      <c r="X824" s="214">
        <v>53700</v>
      </c>
    </row>
    <row r="825" spans="1:24" x14ac:dyDescent="0.25">
      <c r="A825" t="str">
        <f t="shared" si="13"/>
        <v>YAG1UKLevel 7FemalePsychologyAll</v>
      </c>
      <c r="B825" s="214" t="s">
        <v>251</v>
      </c>
      <c r="C825" s="214" t="s">
        <v>26</v>
      </c>
      <c r="D825" s="214">
        <v>1</v>
      </c>
      <c r="E825" s="214" t="s">
        <v>35</v>
      </c>
      <c r="F825" s="214" t="s">
        <v>253</v>
      </c>
      <c r="G825" s="214" t="s">
        <v>21</v>
      </c>
      <c r="H825" s="214" t="s">
        <v>55</v>
      </c>
      <c r="I825" s="214" t="s">
        <v>20</v>
      </c>
      <c r="J825" s="214">
        <v>3780</v>
      </c>
      <c r="K825" s="214">
        <v>3750</v>
      </c>
      <c r="L825" s="214">
        <v>2.1</v>
      </c>
      <c r="M825" s="214">
        <v>0.8</v>
      </c>
      <c r="N825" s="214">
        <v>3670</v>
      </c>
      <c r="O825" s="214">
        <v>5</v>
      </c>
      <c r="P825" s="214">
        <v>4.0999999999999996</v>
      </c>
      <c r="Q825" s="214">
        <v>64</v>
      </c>
      <c r="R825" s="214">
        <v>84.3</v>
      </c>
      <c r="S825" s="214">
        <v>90.9</v>
      </c>
      <c r="T825" s="214">
        <v>26.9</v>
      </c>
      <c r="U825" s="214">
        <v>2255</v>
      </c>
      <c r="V825" s="214">
        <v>17500</v>
      </c>
      <c r="W825" s="214">
        <v>22600</v>
      </c>
      <c r="X825" s="214">
        <v>29600</v>
      </c>
    </row>
    <row r="826" spans="1:24" x14ac:dyDescent="0.25">
      <c r="A826" t="str">
        <f t="shared" si="13"/>
        <v>YAG1UKLevel 7MalePsychologyAll</v>
      </c>
      <c r="B826" s="214" t="s">
        <v>251</v>
      </c>
      <c r="C826" s="214" t="s">
        <v>26</v>
      </c>
      <c r="D826" s="214">
        <v>1</v>
      </c>
      <c r="E826" s="214" t="s">
        <v>35</v>
      </c>
      <c r="F826" s="214" t="s">
        <v>253</v>
      </c>
      <c r="G826" s="214" t="s">
        <v>22</v>
      </c>
      <c r="H826" s="214" t="s">
        <v>55</v>
      </c>
      <c r="I826" s="214" t="s">
        <v>20</v>
      </c>
      <c r="J826" s="214">
        <v>945</v>
      </c>
      <c r="K826" s="214">
        <v>935</v>
      </c>
      <c r="L826" s="214">
        <v>1.8</v>
      </c>
      <c r="M826" s="214">
        <v>1.3</v>
      </c>
      <c r="N826" s="214">
        <v>920</v>
      </c>
      <c r="O826" s="214">
        <v>5</v>
      </c>
      <c r="P826" s="214">
        <v>4.7</v>
      </c>
      <c r="Q826" s="214">
        <v>59.5</v>
      </c>
      <c r="R826" s="214">
        <v>80.5</v>
      </c>
      <c r="S826" s="214">
        <v>90.3</v>
      </c>
      <c r="T826" s="214">
        <v>30.9</v>
      </c>
      <c r="U826" s="214">
        <v>515</v>
      </c>
      <c r="V826" s="214">
        <v>19300</v>
      </c>
      <c r="W826" s="214">
        <v>26400</v>
      </c>
      <c r="X826" s="214">
        <v>38300</v>
      </c>
    </row>
    <row r="827" spans="1:24" x14ac:dyDescent="0.25">
      <c r="A827" t="str">
        <f t="shared" si="13"/>
        <v>YAG1UKLevel 7FemaleSociology, social policy and anthropologyAll</v>
      </c>
      <c r="B827" s="214" t="s">
        <v>251</v>
      </c>
      <c r="C827" s="214" t="s">
        <v>26</v>
      </c>
      <c r="D827" s="214">
        <v>1</v>
      </c>
      <c r="E827" s="214" t="s">
        <v>35</v>
      </c>
      <c r="F827" s="214" t="s">
        <v>253</v>
      </c>
      <c r="G827" s="214" t="s">
        <v>21</v>
      </c>
      <c r="H827" s="214" t="s">
        <v>77</v>
      </c>
      <c r="I827" s="214" t="s">
        <v>20</v>
      </c>
      <c r="J827" s="214">
        <v>1900</v>
      </c>
      <c r="K827" s="214">
        <v>1880</v>
      </c>
      <c r="L827" s="214">
        <v>2.6</v>
      </c>
      <c r="M827" s="214">
        <v>0.9</v>
      </c>
      <c r="N827" s="214">
        <v>1835</v>
      </c>
      <c r="O827" s="214">
        <v>6.5</v>
      </c>
      <c r="P827" s="214">
        <v>6.2</v>
      </c>
      <c r="Q827" s="214">
        <v>67.7</v>
      </c>
      <c r="R827" s="214">
        <v>81.2</v>
      </c>
      <c r="S827" s="214">
        <v>87.2</v>
      </c>
      <c r="T827" s="214">
        <v>19.5</v>
      </c>
      <c r="U827" s="214">
        <v>1200</v>
      </c>
      <c r="V827" s="214">
        <v>19700</v>
      </c>
      <c r="W827" s="214">
        <v>26600</v>
      </c>
      <c r="X827" s="214">
        <v>33900</v>
      </c>
    </row>
    <row r="828" spans="1:24" x14ac:dyDescent="0.25">
      <c r="A828" t="str">
        <f t="shared" si="13"/>
        <v>YAG1UKLevel 7MaleSociology, social policy and anthropologyAll</v>
      </c>
      <c r="B828" s="214" t="s">
        <v>251</v>
      </c>
      <c r="C828" s="214" t="s">
        <v>26</v>
      </c>
      <c r="D828" s="214">
        <v>1</v>
      </c>
      <c r="E828" s="214" t="s">
        <v>35</v>
      </c>
      <c r="F828" s="214" t="s">
        <v>253</v>
      </c>
      <c r="G828" s="214" t="s">
        <v>22</v>
      </c>
      <c r="H828" s="214" t="s">
        <v>77</v>
      </c>
      <c r="I828" s="214" t="s">
        <v>20</v>
      </c>
      <c r="J828" s="214">
        <v>1015</v>
      </c>
      <c r="K828" s="214">
        <v>1000</v>
      </c>
      <c r="L828" s="214">
        <v>2.7</v>
      </c>
      <c r="M828" s="214">
        <v>1.1000000000000001</v>
      </c>
      <c r="N828" s="214">
        <v>975</v>
      </c>
      <c r="O828" s="214">
        <v>9</v>
      </c>
      <c r="P828" s="214">
        <v>6.8</v>
      </c>
      <c r="Q828" s="214">
        <v>63.5</v>
      </c>
      <c r="R828" s="214">
        <v>77.7</v>
      </c>
      <c r="S828" s="214">
        <v>84.2</v>
      </c>
      <c r="T828" s="214">
        <v>20.6</v>
      </c>
      <c r="U828" s="214">
        <v>580</v>
      </c>
      <c r="V828" s="214">
        <v>19700</v>
      </c>
      <c r="W828" s="214">
        <v>28100</v>
      </c>
      <c r="X828" s="214">
        <v>40200</v>
      </c>
    </row>
    <row r="829" spans="1:24" x14ac:dyDescent="0.25">
      <c r="A829" t="str">
        <f t="shared" si="13"/>
        <v>YAG1UKLevel 7FemaleSport and exercise sciencesAll</v>
      </c>
      <c r="B829" s="214" t="s">
        <v>251</v>
      </c>
      <c r="C829" s="214" t="s">
        <v>26</v>
      </c>
      <c r="D829" s="214">
        <v>1</v>
      </c>
      <c r="E829" s="214" t="s">
        <v>35</v>
      </c>
      <c r="F829" s="214" t="s">
        <v>253</v>
      </c>
      <c r="G829" s="214" t="s">
        <v>21</v>
      </c>
      <c r="H829" s="214" t="s">
        <v>53</v>
      </c>
      <c r="I829" s="214" t="s">
        <v>20</v>
      </c>
      <c r="J829" s="214">
        <v>295</v>
      </c>
      <c r="K829" s="214">
        <v>290</v>
      </c>
      <c r="L829" s="214">
        <v>0.3</v>
      </c>
      <c r="M829" s="214">
        <v>1</v>
      </c>
      <c r="N829" s="214">
        <v>290</v>
      </c>
      <c r="O829" s="214">
        <v>3.1</v>
      </c>
      <c r="P829" s="214">
        <v>2.4</v>
      </c>
      <c r="Q829" s="214">
        <v>70.2</v>
      </c>
      <c r="R829" s="214">
        <v>87.7</v>
      </c>
      <c r="S829" s="214">
        <v>94.5</v>
      </c>
      <c r="T829" s="214">
        <v>24.2</v>
      </c>
      <c r="U829" s="214">
        <v>190</v>
      </c>
      <c r="V829" s="214">
        <v>15300</v>
      </c>
      <c r="W829" s="214">
        <v>20400</v>
      </c>
      <c r="X829" s="214">
        <v>24800</v>
      </c>
    </row>
    <row r="830" spans="1:24" x14ac:dyDescent="0.25">
      <c r="A830" t="str">
        <f t="shared" si="13"/>
        <v>YAG1UKLevel 7MaleSport and exercise sciencesAll</v>
      </c>
      <c r="B830" s="214" t="s">
        <v>251</v>
      </c>
      <c r="C830" s="214" t="s">
        <v>26</v>
      </c>
      <c r="D830" s="214">
        <v>1</v>
      </c>
      <c r="E830" s="214" t="s">
        <v>35</v>
      </c>
      <c r="F830" s="214" t="s">
        <v>253</v>
      </c>
      <c r="G830" s="214" t="s">
        <v>22</v>
      </c>
      <c r="H830" s="214" t="s">
        <v>53</v>
      </c>
      <c r="I830" s="214" t="s">
        <v>20</v>
      </c>
      <c r="J830" s="214">
        <v>665</v>
      </c>
      <c r="K830" s="214">
        <v>660</v>
      </c>
      <c r="L830" s="214">
        <v>0.8</v>
      </c>
      <c r="M830" s="214">
        <v>1.1000000000000001</v>
      </c>
      <c r="N830" s="214">
        <v>650</v>
      </c>
      <c r="O830" s="214">
        <v>4.4000000000000004</v>
      </c>
      <c r="P830" s="214">
        <v>5.3</v>
      </c>
      <c r="Q830" s="214">
        <v>69</v>
      </c>
      <c r="R830" s="214">
        <v>85</v>
      </c>
      <c r="S830" s="214">
        <v>90.3</v>
      </c>
      <c r="T830" s="214">
        <v>21.3</v>
      </c>
      <c r="U830" s="214">
        <v>425</v>
      </c>
      <c r="V830" s="214">
        <v>14500</v>
      </c>
      <c r="W830" s="214">
        <v>21500</v>
      </c>
      <c r="X830" s="214">
        <v>27300</v>
      </c>
    </row>
    <row r="831" spans="1:24" x14ac:dyDescent="0.25">
      <c r="A831" t="str">
        <f t="shared" si="13"/>
        <v>YAG1UKLevel 7FemaleVeterinary sciencesAll</v>
      </c>
      <c r="B831" s="214" t="s">
        <v>251</v>
      </c>
      <c r="C831" s="214" t="s">
        <v>26</v>
      </c>
      <c r="D831" s="214">
        <v>1</v>
      </c>
      <c r="E831" s="214" t="s">
        <v>35</v>
      </c>
      <c r="F831" s="214" t="s">
        <v>253</v>
      </c>
      <c r="G831" s="214" t="s">
        <v>21</v>
      </c>
      <c r="H831" s="214" t="s">
        <v>57</v>
      </c>
      <c r="I831" s="214" t="s">
        <v>20</v>
      </c>
      <c r="J831" s="214">
        <v>185</v>
      </c>
      <c r="K831" s="214">
        <v>180</v>
      </c>
      <c r="L831" s="214">
        <v>3.3</v>
      </c>
      <c r="M831" s="214">
        <v>0.5</v>
      </c>
      <c r="N831" s="214">
        <v>175</v>
      </c>
      <c r="O831" s="214">
        <v>4</v>
      </c>
      <c r="P831" s="214">
        <v>4.5</v>
      </c>
      <c r="Q831" s="214">
        <v>66</v>
      </c>
      <c r="R831" s="214">
        <v>84.1</v>
      </c>
      <c r="S831" s="214">
        <v>91.5</v>
      </c>
      <c r="T831" s="214">
        <v>25.5</v>
      </c>
      <c r="U831" s="214">
        <v>115</v>
      </c>
      <c r="V831" s="214">
        <v>18200</v>
      </c>
      <c r="W831" s="214">
        <v>28500</v>
      </c>
      <c r="X831" s="214">
        <v>48200</v>
      </c>
    </row>
    <row r="832" spans="1:24" x14ac:dyDescent="0.25">
      <c r="A832" t="str">
        <f t="shared" si="13"/>
        <v>YAG1UKLevel 7MaleVeterinary sciencesAll</v>
      </c>
      <c r="B832" s="214" t="s">
        <v>251</v>
      </c>
      <c r="C832" s="214" t="s">
        <v>26</v>
      </c>
      <c r="D832" s="214">
        <v>1</v>
      </c>
      <c r="E832" s="214" t="s">
        <v>35</v>
      </c>
      <c r="F832" s="214" t="s">
        <v>253</v>
      </c>
      <c r="G832" s="214" t="s">
        <v>22</v>
      </c>
      <c r="H832" s="214" t="s">
        <v>57</v>
      </c>
      <c r="I832" s="214" t="s">
        <v>20</v>
      </c>
      <c r="J832" s="214">
        <v>70</v>
      </c>
      <c r="K832" s="214">
        <v>70</v>
      </c>
      <c r="L832" s="214">
        <v>2.9</v>
      </c>
      <c r="M832" s="214">
        <v>1.4</v>
      </c>
      <c r="N832" s="214">
        <v>65</v>
      </c>
      <c r="O832" s="214">
        <v>9</v>
      </c>
      <c r="P832" s="214">
        <v>4.5</v>
      </c>
      <c r="Q832" s="214">
        <v>55.2</v>
      </c>
      <c r="R832" s="214">
        <v>77.599999999999994</v>
      </c>
      <c r="S832" s="214">
        <v>86.6</v>
      </c>
      <c r="T832" s="214">
        <v>31.3</v>
      </c>
      <c r="U832" s="214">
        <v>35</v>
      </c>
      <c r="V832" s="214">
        <v>28800</v>
      </c>
      <c r="W832" s="214">
        <v>48900</v>
      </c>
      <c r="X832" s="214">
        <v>65300</v>
      </c>
    </row>
    <row r="833" spans="1:24" x14ac:dyDescent="0.25">
      <c r="A833" t="str">
        <f t="shared" si="13"/>
        <v>YAG1UKLevel 8FemaleAgriculture, food and related studiesAll</v>
      </c>
      <c r="B833" s="214" t="s">
        <v>251</v>
      </c>
      <c r="C833" s="214" t="s">
        <v>26</v>
      </c>
      <c r="D833" s="214">
        <v>1</v>
      </c>
      <c r="E833" s="214" t="s">
        <v>35</v>
      </c>
      <c r="F833" s="214" t="s">
        <v>248</v>
      </c>
      <c r="G833" s="214" t="s">
        <v>21</v>
      </c>
      <c r="H833" s="214" t="s">
        <v>59</v>
      </c>
      <c r="I833" s="214" t="s">
        <v>20</v>
      </c>
      <c r="J833" s="214">
        <v>15</v>
      </c>
      <c r="K833" s="214">
        <v>15</v>
      </c>
      <c r="L833" s="214">
        <v>0</v>
      </c>
      <c r="M833" s="214">
        <v>6.2</v>
      </c>
      <c r="N833" s="214">
        <v>15</v>
      </c>
      <c r="O833" s="214">
        <v>0</v>
      </c>
      <c r="P833" s="214">
        <v>6.7</v>
      </c>
      <c r="Q833" s="214">
        <v>86.7</v>
      </c>
      <c r="R833" s="214">
        <v>93.3</v>
      </c>
      <c r="S833" s="214">
        <v>93.3</v>
      </c>
      <c r="T833" s="214">
        <v>6.7</v>
      </c>
      <c r="U833" s="214">
        <v>15</v>
      </c>
      <c r="V833" s="214">
        <v>25200</v>
      </c>
      <c r="W833" s="214">
        <v>28100</v>
      </c>
      <c r="X833" s="214">
        <v>31000</v>
      </c>
    </row>
    <row r="834" spans="1:24" x14ac:dyDescent="0.25">
      <c r="A834" t="str">
        <f t="shared" si="13"/>
        <v>YAG1UKLevel 8MaleAgriculture, food and related studiesAll</v>
      </c>
      <c r="B834" s="214" t="s">
        <v>251</v>
      </c>
      <c r="C834" s="214" t="s">
        <v>26</v>
      </c>
      <c r="D834" s="214">
        <v>1</v>
      </c>
      <c r="E834" s="214" t="s">
        <v>35</v>
      </c>
      <c r="F834" s="214" t="s">
        <v>248</v>
      </c>
      <c r="G834" s="214" t="s">
        <v>22</v>
      </c>
      <c r="H834" s="214" t="s">
        <v>59</v>
      </c>
      <c r="I834" s="214" t="s">
        <v>20</v>
      </c>
      <c r="J834" s="214">
        <v>20</v>
      </c>
      <c r="K834" s="214">
        <v>20</v>
      </c>
      <c r="L834" s="214">
        <v>5</v>
      </c>
      <c r="M834" s="214">
        <v>0</v>
      </c>
      <c r="N834" s="214">
        <v>20</v>
      </c>
      <c r="O834" s="214">
        <v>5.3</v>
      </c>
      <c r="P834" s="214">
        <v>5.3</v>
      </c>
      <c r="Q834" s="214">
        <v>86.8</v>
      </c>
      <c r="R834" s="214">
        <v>89.5</v>
      </c>
      <c r="S834" s="214">
        <v>89.5</v>
      </c>
      <c r="T834" s="214">
        <v>2.6</v>
      </c>
      <c r="U834" s="214">
        <v>15</v>
      </c>
      <c r="V834" s="214">
        <v>23000</v>
      </c>
      <c r="W834" s="214">
        <v>31400</v>
      </c>
      <c r="X834" s="214">
        <v>36500</v>
      </c>
    </row>
    <row r="835" spans="1:24" x14ac:dyDescent="0.25">
      <c r="A835" t="str">
        <f t="shared" si="13"/>
        <v>YAG1UKLevel 8FemaleAllied healthAll</v>
      </c>
      <c r="B835" s="214" t="s">
        <v>251</v>
      </c>
      <c r="C835" s="214" t="s">
        <v>26</v>
      </c>
      <c r="D835" s="214">
        <v>1</v>
      </c>
      <c r="E835" s="214" t="s">
        <v>35</v>
      </c>
      <c r="F835" s="214" t="s">
        <v>248</v>
      </c>
      <c r="G835" s="214" t="s">
        <v>21</v>
      </c>
      <c r="H835" s="214" t="s">
        <v>142</v>
      </c>
      <c r="I835" s="214" t="s">
        <v>20</v>
      </c>
      <c r="J835" s="214">
        <v>190</v>
      </c>
      <c r="K835" s="214">
        <v>190</v>
      </c>
      <c r="L835" s="214">
        <v>4.5999999999999996</v>
      </c>
      <c r="M835" s="214">
        <v>0.5</v>
      </c>
      <c r="N835" s="214">
        <v>180</v>
      </c>
      <c r="O835" s="214">
        <v>2.2000000000000002</v>
      </c>
      <c r="P835" s="214">
        <v>2.4</v>
      </c>
      <c r="Q835" s="214">
        <v>85.1</v>
      </c>
      <c r="R835" s="214">
        <v>94.3</v>
      </c>
      <c r="S835" s="214">
        <v>95.4</v>
      </c>
      <c r="T835" s="214">
        <v>10.3</v>
      </c>
      <c r="U835" s="214">
        <v>150</v>
      </c>
      <c r="V835" s="214">
        <v>28500</v>
      </c>
      <c r="W835" s="214">
        <v>33600</v>
      </c>
      <c r="X835" s="214">
        <v>43100</v>
      </c>
    </row>
    <row r="836" spans="1:24" x14ac:dyDescent="0.25">
      <c r="A836" t="str">
        <f t="shared" si="13"/>
        <v>YAG1UKLevel 8MaleAllied healthAll</v>
      </c>
      <c r="B836" s="214" t="s">
        <v>251</v>
      </c>
      <c r="C836" s="214" t="s">
        <v>26</v>
      </c>
      <c r="D836" s="214">
        <v>1</v>
      </c>
      <c r="E836" s="214" t="s">
        <v>35</v>
      </c>
      <c r="F836" s="214" t="s">
        <v>248</v>
      </c>
      <c r="G836" s="214" t="s">
        <v>22</v>
      </c>
      <c r="H836" s="214" t="s">
        <v>142</v>
      </c>
      <c r="I836" s="214" t="s">
        <v>20</v>
      </c>
      <c r="J836" s="214">
        <v>95</v>
      </c>
      <c r="K836" s="214">
        <v>90</v>
      </c>
      <c r="L836" s="214">
        <v>0.7</v>
      </c>
      <c r="M836" s="214">
        <v>3</v>
      </c>
      <c r="N836" s="214">
        <v>90</v>
      </c>
      <c r="O836" s="214">
        <v>13.2</v>
      </c>
      <c r="P836" s="214">
        <v>7.1</v>
      </c>
      <c r="Q836" s="214">
        <v>68.5</v>
      </c>
      <c r="R836" s="214">
        <v>79.400000000000006</v>
      </c>
      <c r="S836" s="214">
        <v>79.7</v>
      </c>
      <c r="T836" s="214">
        <v>11.2</v>
      </c>
      <c r="U836" s="214">
        <v>60</v>
      </c>
      <c r="V836" s="214">
        <v>29600</v>
      </c>
      <c r="W836" s="214">
        <v>35800</v>
      </c>
      <c r="X836" s="214">
        <v>50000</v>
      </c>
    </row>
    <row r="837" spans="1:24" x14ac:dyDescent="0.25">
      <c r="A837" t="str">
        <f t="shared" si="13"/>
        <v>YAG1UKLevel 8FemaleArchitecture, building and planningAll</v>
      </c>
      <c r="B837" s="214" t="s">
        <v>251</v>
      </c>
      <c r="C837" s="214" t="s">
        <v>26</v>
      </c>
      <c r="D837" s="214">
        <v>1</v>
      </c>
      <c r="E837" s="214" t="s">
        <v>35</v>
      </c>
      <c r="F837" s="214" t="s">
        <v>248</v>
      </c>
      <c r="G837" s="214" t="s">
        <v>21</v>
      </c>
      <c r="H837" s="214" t="s">
        <v>74</v>
      </c>
      <c r="I837" s="214" t="s">
        <v>20</v>
      </c>
      <c r="J837" s="214">
        <v>55</v>
      </c>
      <c r="K837" s="214">
        <v>55</v>
      </c>
      <c r="L837" s="214">
        <v>0</v>
      </c>
      <c r="M837" s="214">
        <v>0</v>
      </c>
      <c r="N837" s="214">
        <v>55</v>
      </c>
      <c r="O837" s="214">
        <v>7.5</v>
      </c>
      <c r="P837" s="214">
        <v>7.5</v>
      </c>
      <c r="Q837" s="214">
        <v>77.5</v>
      </c>
      <c r="R837" s="214">
        <v>85</v>
      </c>
      <c r="S837" s="214">
        <v>85</v>
      </c>
      <c r="T837" s="214">
        <v>7.5</v>
      </c>
      <c r="U837" s="214">
        <v>40</v>
      </c>
      <c r="V837" s="214">
        <v>16800</v>
      </c>
      <c r="W837" s="214">
        <v>28300</v>
      </c>
      <c r="X837" s="214">
        <v>41200</v>
      </c>
    </row>
    <row r="838" spans="1:24" x14ac:dyDescent="0.25">
      <c r="A838" t="str">
        <f t="shared" si="13"/>
        <v>YAG1UKLevel 8MaleArchitecture, building and planningAll</v>
      </c>
      <c r="B838" s="214" t="s">
        <v>251</v>
      </c>
      <c r="C838" s="214" t="s">
        <v>26</v>
      </c>
      <c r="D838" s="214">
        <v>1</v>
      </c>
      <c r="E838" s="214" t="s">
        <v>35</v>
      </c>
      <c r="F838" s="214" t="s">
        <v>248</v>
      </c>
      <c r="G838" s="214" t="s">
        <v>22</v>
      </c>
      <c r="H838" s="214" t="s">
        <v>74</v>
      </c>
      <c r="I838" s="214" t="s">
        <v>20</v>
      </c>
      <c r="J838" s="214">
        <v>60</v>
      </c>
      <c r="K838" s="214">
        <v>55</v>
      </c>
      <c r="L838" s="214">
        <v>0.9</v>
      </c>
      <c r="M838" s="214">
        <v>1.7</v>
      </c>
      <c r="N838" s="214">
        <v>55</v>
      </c>
      <c r="O838" s="214">
        <v>15.5</v>
      </c>
      <c r="P838" s="214">
        <v>4.4000000000000004</v>
      </c>
      <c r="Q838" s="214">
        <v>67.7</v>
      </c>
      <c r="R838" s="214">
        <v>78.3</v>
      </c>
      <c r="S838" s="214">
        <v>80.099999999999994</v>
      </c>
      <c r="T838" s="214">
        <v>12.3</v>
      </c>
      <c r="U838" s="214">
        <v>35</v>
      </c>
      <c r="V838" s="214">
        <v>22300</v>
      </c>
      <c r="W838" s="214">
        <v>31400</v>
      </c>
      <c r="X838" s="214">
        <v>42700</v>
      </c>
    </row>
    <row r="839" spans="1:24" x14ac:dyDescent="0.25">
      <c r="A839" t="str">
        <f t="shared" si="13"/>
        <v>YAG1UKLevel 8FemaleBiosciencesAll</v>
      </c>
      <c r="B839" s="214" t="s">
        <v>251</v>
      </c>
      <c r="C839" s="214" t="s">
        <v>26</v>
      </c>
      <c r="D839" s="214">
        <v>1</v>
      </c>
      <c r="E839" s="214" t="s">
        <v>35</v>
      </c>
      <c r="F839" s="214" t="s">
        <v>248</v>
      </c>
      <c r="G839" s="214" t="s">
        <v>21</v>
      </c>
      <c r="H839" s="214" t="s">
        <v>51</v>
      </c>
      <c r="I839" s="214" t="s">
        <v>20</v>
      </c>
      <c r="J839" s="214">
        <v>370</v>
      </c>
      <c r="K839" s="214">
        <v>365</v>
      </c>
      <c r="L839" s="214">
        <v>2.2999999999999998</v>
      </c>
      <c r="M839" s="214">
        <v>2.2000000000000002</v>
      </c>
      <c r="N839" s="214">
        <v>355</v>
      </c>
      <c r="O839" s="214">
        <v>10.3</v>
      </c>
      <c r="P839" s="214">
        <v>4.2</v>
      </c>
      <c r="Q839" s="214">
        <v>79.5</v>
      </c>
      <c r="R839" s="214">
        <v>84.5</v>
      </c>
      <c r="S839" s="214">
        <v>85.5</v>
      </c>
      <c r="T839" s="214">
        <v>6</v>
      </c>
      <c r="U839" s="214">
        <v>280</v>
      </c>
      <c r="V839" s="214">
        <v>28100</v>
      </c>
      <c r="W839" s="214">
        <v>31400</v>
      </c>
      <c r="X839" s="214">
        <v>35800</v>
      </c>
    </row>
    <row r="840" spans="1:24" x14ac:dyDescent="0.25">
      <c r="A840" t="str">
        <f t="shared" si="13"/>
        <v>YAG1UKLevel 8MaleBiosciencesAll</v>
      </c>
      <c r="B840" s="214" t="s">
        <v>251</v>
      </c>
      <c r="C840" s="214" t="s">
        <v>26</v>
      </c>
      <c r="D840" s="214">
        <v>1</v>
      </c>
      <c r="E840" s="214" t="s">
        <v>35</v>
      </c>
      <c r="F840" s="214" t="s">
        <v>248</v>
      </c>
      <c r="G840" s="214" t="s">
        <v>22</v>
      </c>
      <c r="H840" s="214" t="s">
        <v>51</v>
      </c>
      <c r="I840" s="214" t="s">
        <v>20</v>
      </c>
      <c r="J840" s="214">
        <v>370</v>
      </c>
      <c r="K840" s="214">
        <v>360</v>
      </c>
      <c r="L840" s="214">
        <v>2.6</v>
      </c>
      <c r="M840" s="214">
        <v>2.9</v>
      </c>
      <c r="N840" s="214">
        <v>350</v>
      </c>
      <c r="O840" s="214">
        <v>11.8</v>
      </c>
      <c r="P840" s="214">
        <v>7.1</v>
      </c>
      <c r="Q840" s="214">
        <v>76</v>
      </c>
      <c r="R840" s="214">
        <v>79.8</v>
      </c>
      <c r="S840" s="214">
        <v>81</v>
      </c>
      <c r="T840" s="214">
        <v>5.0999999999999996</v>
      </c>
      <c r="U840" s="214">
        <v>255</v>
      </c>
      <c r="V840" s="214">
        <v>29200</v>
      </c>
      <c r="W840" s="214">
        <v>31800</v>
      </c>
      <c r="X840" s="214">
        <v>35800</v>
      </c>
    </row>
    <row r="841" spans="1:24" x14ac:dyDescent="0.25">
      <c r="A841" t="str">
        <f t="shared" si="13"/>
        <v>YAG1UKLevel 8FemaleBusiness and managementAll</v>
      </c>
      <c r="B841" s="214" t="s">
        <v>251</v>
      </c>
      <c r="C841" s="214" t="s">
        <v>26</v>
      </c>
      <c r="D841" s="214">
        <v>1</v>
      </c>
      <c r="E841" s="214" t="s">
        <v>35</v>
      </c>
      <c r="F841" s="214" t="s">
        <v>248</v>
      </c>
      <c r="G841" s="214" t="s">
        <v>21</v>
      </c>
      <c r="H841" s="214" t="s">
        <v>87</v>
      </c>
      <c r="I841" s="214" t="s">
        <v>20</v>
      </c>
      <c r="J841" s="214">
        <v>155</v>
      </c>
      <c r="K841" s="214">
        <v>155</v>
      </c>
      <c r="L841" s="214">
        <v>4.5999999999999996</v>
      </c>
      <c r="M841" s="214">
        <v>0.6</v>
      </c>
      <c r="N841" s="214">
        <v>145</v>
      </c>
      <c r="O841" s="214">
        <v>8.1999999999999993</v>
      </c>
      <c r="P841" s="214">
        <v>2</v>
      </c>
      <c r="Q841" s="214">
        <v>80.2</v>
      </c>
      <c r="R841" s="214">
        <v>88.4</v>
      </c>
      <c r="S841" s="214">
        <v>89.8</v>
      </c>
      <c r="T841" s="214">
        <v>9.5</v>
      </c>
      <c r="U841" s="214">
        <v>110</v>
      </c>
      <c r="V841" s="214">
        <v>25600</v>
      </c>
      <c r="W841" s="214">
        <v>36500</v>
      </c>
      <c r="X841" s="214">
        <v>44200</v>
      </c>
    </row>
    <row r="842" spans="1:24" x14ac:dyDescent="0.25">
      <c r="A842" t="str">
        <f t="shared" si="13"/>
        <v>YAG1UKLevel 8MaleBusiness and managementAll</v>
      </c>
      <c r="B842" s="214" t="s">
        <v>251</v>
      </c>
      <c r="C842" s="214" t="s">
        <v>26</v>
      </c>
      <c r="D842" s="214">
        <v>1</v>
      </c>
      <c r="E842" s="214" t="s">
        <v>35</v>
      </c>
      <c r="F842" s="214" t="s">
        <v>248</v>
      </c>
      <c r="G842" s="214" t="s">
        <v>22</v>
      </c>
      <c r="H842" s="214" t="s">
        <v>87</v>
      </c>
      <c r="I842" s="214" t="s">
        <v>20</v>
      </c>
      <c r="J842" s="214">
        <v>165</v>
      </c>
      <c r="K842" s="214">
        <v>160</v>
      </c>
      <c r="L842" s="214">
        <v>6.2</v>
      </c>
      <c r="M842" s="214">
        <v>3.3</v>
      </c>
      <c r="N842" s="214">
        <v>150</v>
      </c>
      <c r="O842" s="214">
        <v>9.1</v>
      </c>
      <c r="P842" s="214">
        <v>3</v>
      </c>
      <c r="Q842" s="214">
        <v>74.099999999999994</v>
      </c>
      <c r="R842" s="214">
        <v>86.3</v>
      </c>
      <c r="S842" s="214">
        <v>87.9</v>
      </c>
      <c r="T842" s="214">
        <v>13.8</v>
      </c>
      <c r="U842" s="214">
        <v>110</v>
      </c>
      <c r="V842" s="214">
        <v>28800</v>
      </c>
      <c r="W842" s="214">
        <v>41600</v>
      </c>
      <c r="X842" s="214">
        <v>51100</v>
      </c>
    </row>
    <row r="843" spans="1:24" x14ac:dyDescent="0.25">
      <c r="A843" t="str">
        <f t="shared" si="13"/>
        <v>YAG1UKLevel 8FemaleCeltic studiesAll</v>
      </c>
      <c r="B843" s="214" t="s">
        <v>251</v>
      </c>
      <c r="C843" s="214" t="s">
        <v>26</v>
      </c>
      <c r="D843" s="214">
        <v>1</v>
      </c>
      <c r="E843" s="214" t="s">
        <v>35</v>
      </c>
      <c r="F843" s="214" t="s">
        <v>248</v>
      </c>
      <c r="G843" s="214" t="s">
        <v>21</v>
      </c>
      <c r="H843" s="214" t="s">
        <v>92</v>
      </c>
      <c r="I843" s="214" t="s">
        <v>20</v>
      </c>
      <c r="J843" s="214" t="s">
        <v>140</v>
      </c>
      <c r="K843" s="214" t="s">
        <v>140</v>
      </c>
      <c r="L843" s="214" t="s">
        <v>140</v>
      </c>
      <c r="M843" s="214" t="s">
        <v>140</v>
      </c>
      <c r="N843" s="214" t="s">
        <v>140</v>
      </c>
      <c r="O843" s="214" t="s">
        <v>140</v>
      </c>
      <c r="P843" s="214" t="s">
        <v>140</v>
      </c>
      <c r="Q843" s="214" t="s">
        <v>140</v>
      </c>
      <c r="R843" s="214" t="s">
        <v>140</v>
      </c>
      <c r="S843" s="214" t="s">
        <v>140</v>
      </c>
      <c r="T843" s="214" t="s">
        <v>140</v>
      </c>
      <c r="U843" s="214" t="s">
        <v>140</v>
      </c>
      <c r="V843" s="214" t="s">
        <v>140</v>
      </c>
      <c r="W843" s="214" t="s">
        <v>140</v>
      </c>
      <c r="X843" s="214" t="s">
        <v>140</v>
      </c>
    </row>
    <row r="844" spans="1:24" x14ac:dyDescent="0.25">
      <c r="A844" t="str">
        <f t="shared" si="13"/>
        <v>YAG1UKLevel 8MaleCeltic studiesAll</v>
      </c>
      <c r="B844" s="214" t="s">
        <v>251</v>
      </c>
      <c r="C844" s="214" t="s">
        <v>26</v>
      </c>
      <c r="D844" s="214">
        <v>1</v>
      </c>
      <c r="E844" s="214" t="s">
        <v>35</v>
      </c>
      <c r="F844" s="214" t="s">
        <v>248</v>
      </c>
      <c r="G844" s="214" t="s">
        <v>22</v>
      </c>
      <c r="H844" s="214" t="s">
        <v>92</v>
      </c>
      <c r="I844" s="214" t="s">
        <v>20</v>
      </c>
      <c r="J844" s="214">
        <v>5</v>
      </c>
      <c r="K844" s="214">
        <v>5</v>
      </c>
      <c r="L844" s="214">
        <v>0</v>
      </c>
      <c r="M844" s="214">
        <v>0</v>
      </c>
      <c r="N844" s="214">
        <v>5</v>
      </c>
      <c r="O844" s="214">
        <v>0</v>
      </c>
      <c r="P844" s="214">
        <v>28.6</v>
      </c>
      <c r="Q844" s="214">
        <v>57.1</v>
      </c>
      <c r="R844" s="214">
        <v>71.400000000000006</v>
      </c>
      <c r="S844" s="214">
        <v>71.400000000000006</v>
      </c>
      <c r="T844" s="214">
        <v>14.3</v>
      </c>
      <c r="U844" s="214" t="s">
        <v>140</v>
      </c>
      <c r="V844" s="214" t="s">
        <v>140</v>
      </c>
      <c r="W844" s="214" t="s">
        <v>140</v>
      </c>
      <c r="X844" s="214" t="s">
        <v>140</v>
      </c>
    </row>
    <row r="845" spans="1:24" x14ac:dyDescent="0.25">
      <c r="A845" t="str">
        <f t="shared" si="13"/>
        <v>YAG1UKLevel 8FemaleChemistryAll</v>
      </c>
      <c r="B845" s="214" t="s">
        <v>251</v>
      </c>
      <c r="C845" s="214" t="s">
        <v>26</v>
      </c>
      <c r="D845" s="214">
        <v>1</v>
      </c>
      <c r="E845" s="214" t="s">
        <v>35</v>
      </c>
      <c r="F845" s="214" t="s">
        <v>248</v>
      </c>
      <c r="G845" s="214" t="s">
        <v>21</v>
      </c>
      <c r="H845" s="214" t="s">
        <v>63</v>
      </c>
      <c r="I845" s="214" t="s">
        <v>20</v>
      </c>
      <c r="J845" s="214">
        <v>190</v>
      </c>
      <c r="K845" s="214">
        <v>190</v>
      </c>
      <c r="L845" s="214">
        <v>3.4</v>
      </c>
      <c r="M845" s="214">
        <v>1.6</v>
      </c>
      <c r="N845" s="214">
        <v>180</v>
      </c>
      <c r="O845" s="214">
        <v>8.8000000000000007</v>
      </c>
      <c r="P845" s="214">
        <v>4.9000000000000004</v>
      </c>
      <c r="Q845" s="214">
        <v>80.599999999999994</v>
      </c>
      <c r="R845" s="214">
        <v>84.6</v>
      </c>
      <c r="S845" s="214">
        <v>86.3</v>
      </c>
      <c r="T845" s="214">
        <v>5.7</v>
      </c>
      <c r="U845" s="214">
        <v>145</v>
      </c>
      <c r="V845" s="214">
        <v>28500</v>
      </c>
      <c r="W845" s="214">
        <v>30300</v>
      </c>
      <c r="X845" s="214">
        <v>35300</v>
      </c>
    </row>
    <row r="846" spans="1:24" x14ac:dyDescent="0.25">
      <c r="A846" t="str">
        <f t="shared" ref="A846:A909" si="14">"YAG"&amp;D846 &amp;E846 &amp;F846 &amp; G846 &amp;H846 &amp;I846</f>
        <v>YAG1UKLevel 8MaleChemistryAll</v>
      </c>
      <c r="B846" s="214" t="s">
        <v>251</v>
      </c>
      <c r="C846" s="214" t="s">
        <v>26</v>
      </c>
      <c r="D846" s="214">
        <v>1</v>
      </c>
      <c r="E846" s="214" t="s">
        <v>35</v>
      </c>
      <c r="F846" s="214" t="s">
        <v>248</v>
      </c>
      <c r="G846" s="214" t="s">
        <v>22</v>
      </c>
      <c r="H846" s="214" t="s">
        <v>63</v>
      </c>
      <c r="I846" s="214" t="s">
        <v>20</v>
      </c>
      <c r="J846" s="214">
        <v>330</v>
      </c>
      <c r="K846" s="214">
        <v>320</v>
      </c>
      <c r="L846" s="214">
        <v>1.4</v>
      </c>
      <c r="M846" s="214">
        <v>2.4</v>
      </c>
      <c r="N846" s="214">
        <v>315</v>
      </c>
      <c r="O846" s="214">
        <v>11</v>
      </c>
      <c r="P846" s="214">
        <v>8.1999999999999993</v>
      </c>
      <c r="Q846" s="214">
        <v>75.7</v>
      </c>
      <c r="R846" s="214">
        <v>79.3</v>
      </c>
      <c r="S846" s="214">
        <v>80.7</v>
      </c>
      <c r="T846" s="214">
        <v>5</v>
      </c>
      <c r="U846" s="214">
        <v>230</v>
      </c>
      <c r="V846" s="214">
        <v>28500</v>
      </c>
      <c r="W846" s="214">
        <v>31400</v>
      </c>
      <c r="X846" s="214">
        <v>36900</v>
      </c>
    </row>
    <row r="847" spans="1:24" x14ac:dyDescent="0.25">
      <c r="A847" t="str">
        <f t="shared" si="14"/>
        <v>YAG1UKLevel 8FemaleCombined and general studiesAll</v>
      </c>
      <c r="B847" s="214" t="s">
        <v>251</v>
      </c>
      <c r="C847" s="214" t="s">
        <v>26</v>
      </c>
      <c r="D847" s="214">
        <v>1</v>
      </c>
      <c r="E847" s="214" t="s">
        <v>35</v>
      </c>
      <c r="F847" s="214" t="s">
        <v>248</v>
      </c>
      <c r="G847" s="214" t="s">
        <v>21</v>
      </c>
      <c r="H847" s="214" t="s">
        <v>103</v>
      </c>
      <c r="I847" s="214" t="s">
        <v>20</v>
      </c>
      <c r="J847" s="214">
        <v>15</v>
      </c>
      <c r="K847" s="214">
        <v>15</v>
      </c>
      <c r="L847" s="214">
        <v>13.3</v>
      </c>
      <c r="M847" s="214">
        <v>6.2</v>
      </c>
      <c r="N847" s="214">
        <v>15</v>
      </c>
      <c r="O847" s="214">
        <v>7.7</v>
      </c>
      <c r="P847" s="214">
        <v>7.7</v>
      </c>
      <c r="Q847" s="214">
        <v>76.900000000000006</v>
      </c>
      <c r="R847" s="214">
        <v>84.6</v>
      </c>
      <c r="S847" s="214">
        <v>84.6</v>
      </c>
      <c r="T847" s="214">
        <v>7.7</v>
      </c>
      <c r="U847" s="214" t="s">
        <v>140</v>
      </c>
      <c r="V847" s="214" t="s">
        <v>140</v>
      </c>
      <c r="W847" s="214" t="s">
        <v>140</v>
      </c>
      <c r="X847" s="214" t="s">
        <v>140</v>
      </c>
    </row>
    <row r="848" spans="1:24" x14ac:dyDescent="0.25">
      <c r="A848" t="str">
        <f t="shared" si="14"/>
        <v>YAG1UKLevel 8MaleCombined and general studiesAll</v>
      </c>
      <c r="B848" s="214" t="s">
        <v>251</v>
      </c>
      <c r="C848" s="214" t="s">
        <v>26</v>
      </c>
      <c r="D848" s="214">
        <v>1</v>
      </c>
      <c r="E848" s="214" t="s">
        <v>35</v>
      </c>
      <c r="F848" s="214" t="s">
        <v>248</v>
      </c>
      <c r="G848" s="214" t="s">
        <v>22</v>
      </c>
      <c r="H848" s="214" t="s">
        <v>103</v>
      </c>
      <c r="I848" s="214" t="s">
        <v>20</v>
      </c>
      <c r="J848" s="214">
        <v>5</v>
      </c>
      <c r="K848" s="214">
        <v>5</v>
      </c>
      <c r="L848" s="214">
        <v>0</v>
      </c>
      <c r="M848" s="214">
        <v>14.3</v>
      </c>
      <c r="N848" s="214">
        <v>5</v>
      </c>
      <c r="O848" s="214">
        <v>33.299999999999997</v>
      </c>
      <c r="P848" s="214">
        <v>0</v>
      </c>
      <c r="Q848" s="214">
        <v>16.7</v>
      </c>
      <c r="R848" s="214">
        <v>50</v>
      </c>
      <c r="S848" s="214">
        <v>66.7</v>
      </c>
      <c r="T848" s="214">
        <v>50</v>
      </c>
      <c r="U848" s="214" t="s">
        <v>140</v>
      </c>
      <c r="V848" s="214" t="s">
        <v>140</v>
      </c>
      <c r="W848" s="214" t="s">
        <v>140</v>
      </c>
      <c r="X848" s="214" t="s">
        <v>140</v>
      </c>
    </row>
    <row r="849" spans="1:24" x14ac:dyDescent="0.25">
      <c r="A849" t="str">
        <f t="shared" si="14"/>
        <v>YAG1UKLevel 8FemaleComputingAll</v>
      </c>
      <c r="B849" s="214" t="s">
        <v>251</v>
      </c>
      <c r="C849" s="214" t="s">
        <v>26</v>
      </c>
      <c r="D849" s="214">
        <v>1</v>
      </c>
      <c r="E849" s="214" t="s">
        <v>35</v>
      </c>
      <c r="F849" s="214" t="s">
        <v>248</v>
      </c>
      <c r="G849" s="214" t="s">
        <v>21</v>
      </c>
      <c r="H849" s="214" t="s">
        <v>71</v>
      </c>
      <c r="I849" s="214" t="s">
        <v>20</v>
      </c>
      <c r="J849" s="214">
        <v>60</v>
      </c>
      <c r="K849" s="214">
        <v>60</v>
      </c>
      <c r="L849" s="214">
        <v>6.8</v>
      </c>
      <c r="M849" s="214">
        <v>4.5999999999999996</v>
      </c>
      <c r="N849" s="214">
        <v>55</v>
      </c>
      <c r="O849" s="214">
        <v>16</v>
      </c>
      <c r="P849" s="214">
        <v>3.7</v>
      </c>
      <c r="Q849" s="214">
        <v>76.599999999999994</v>
      </c>
      <c r="R849" s="214">
        <v>80.3</v>
      </c>
      <c r="S849" s="214">
        <v>80.3</v>
      </c>
      <c r="T849" s="214">
        <v>3.7</v>
      </c>
      <c r="U849" s="214">
        <v>40</v>
      </c>
      <c r="V849" s="214">
        <v>26300</v>
      </c>
      <c r="W849" s="214">
        <v>33600</v>
      </c>
      <c r="X849" s="214">
        <v>38300</v>
      </c>
    </row>
    <row r="850" spans="1:24" x14ac:dyDescent="0.25">
      <c r="A850" t="str">
        <f t="shared" si="14"/>
        <v>YAG1UKLevel 8MaleComputingAll</v>
      </c>
      <c r="B850" s="214" t="s">
        <v>251</v>
      </c>
      <c r="C850" s="214" t="s">
        <v>26</v>
      </c>
      <c r="D850" s="214">
        <v>1</v>
      </c>
      <c r="E850" s="214" t="s">
        <v>35</v>
      </c>
      <c r="F850" s="214" t="s">
        <v>248</v>
      </c>
      <c r="G850" s="214" t="s">
        <v>22</v>
      </c>
      <c r="H850" s="214" t="s">
        <v>71</v>
      </c>
      <c r="I850" s="214" t="s">
        <v>20</v>
      </c>
      <c r="J850" s="214">
        <v>205</v>
      </c>
      <c r="K850" s="214">
        <v>200</v>
      </c>
      <c r="L850" s="214">
        <v>2</v>
      </c>
      <c r="M850" s="214">
        <v>3.4</v>
      </c>
      <c r="N850" s="214">
        <v>195</v>
      </c>
      <c r="O850" s="214">
        <v>8.5</v>
      </c>
      <c r="P850" s="214">
        <v>5.9</v>
      </c>
      <c r="Q850" s="214">
        <v>80</v>
      </c>
      <c r="R850" s="214">
        <v>85.6</v>
      </c>
      <c r="S850" s="214">
        <v>85.6</v>
      </c>
      <c r="T850" s="214">
        <v>5.6</v>
      </c>
      <c r="U850" s="214">
        <v>145</v>
      </c>
      <c r="V850" s="214">
        <v>31000</v>
      </c>
      <c r="W850" s="214">
        <v>38700</v>
      </c>
      <c r="X850" s="214">
        <v>52900</v>
      </c>
    </row>
    <row r="851" spans="1:24" x14ac:dyDescent="0.25">
      <c r="A851" t="str">
        <f t="shared" si="14"/>
        <v>YAG1UKLevel 8FemaleCreative arts and designAll</v>
      </c>
      <c r="B851" s="214" t="s">
        <v>251</v>
      </c>
      <c r="C851" s="214" t="s">
        <v>26</v>
      </c>
      <c r="D851" s="214">
        <v>1</v>
      </c>
      <c r="E851" s="214" t="s">
        <v>35</v>
      </c>
      <c r="F851" s="214" t="s">
        <v>248</v>
      </c>
      <c r="G851" s="214" t="s">
        <v>21</v>
      </c>
      <c r="H851" s="214" t="s">
        <v>99</v>
      </c>
      <c r="I851" s="214" t="s">
        <v>20</v>
      </c>
      <c r="J851" s="214">
        <v>100</v>
      </c>
      <c r="K851" s="214">
        <v>100</v>
      </c>
      <c r="L851" s="214">
        <v>6</v>
      </c>
      <c r="M851" s="214">
        <v>2</v>
      </c>
      <c r="N851" s="214">
        <v>95</v>
      </c>
      <c r="O851" s="214">
        <v>9.6</v>
      </c>
      <c r="P851" s="214">
        <v>5.3</v>
      </c>
      <c r="Q851" s="214">
        <v>76.5</v>
      </c>
      <c r="R851" s="214">
        <v>85</v>
      </c>
      <c r="S851" s="214">
        <v>85</v>
      </c>
      <c r="T851" s="214">
        <v>8.6</v>
      </c>
      <c r="U851" s="214">
        <v>65</v>
      </c>
      <c r="V851" s="214">
        <v>12700</v>
      </c>
      <c r="W851" s="214">
        <v>22300</v>
      </c>
      <c r="X851" s="214">
        <v>33600</v>
      </c>
    </row>
    <row r="852" spans="1:24" x14ac:dyDescent="0.25">
      <c r="A852" t="str">
        <f t="shared" si="14"/>
        <v>YAG1UKLevel 8MaleCreative arts and designAll</v>
      </c>
      <c r="B852" s="214" t="s">
        <v>251</v>
      </c>
      <c r="C852" s="214" t="s">
        <v>26</v>
      </c>
      <c r="D852" s="214">
        <v>1</v>
      </c>
      <c r="E852" s="214" t="s">
        <v>35</v>
      </c>
      <c r="F852" s="214" t="s">
        <v>248</v>
      </c>
      <c r="G852" s="214" t="s">
        <v>22</v>
      </c>
      <c r="H852" s="214" t="s">
        <v>99</v>
      </c>
      <c r="I852" s="214" t="s">
        <v>20</v>
      </c>
      <c r="J852" s="214">
        <v>65</v>
      </c>
      <c r="K852" s="214">
        <v>60</v>
      </c>
      <c r="L852" s="214">
        <v>0</v>
      </c>
      <c r="M852" s="214">
        <v>1.6</v>
      </c>
      <c r="N852" s="214">
        <v>60</v>
      </c>
      <c r="O852" s="214">
        <v>5.6</v>
      </c>
      <c r="P852" s="214">
        <v>2.9</v>
      </c>
      <c r="Q852" s="214">
        <v>88.2</v>
      </c>
      <c r="R852" s="214">
        <v>91.4</v>
      </c>
      <c r="S852" s="214">
        <v>91.4</v>
      </c>
      <c r="T852" s="214">
        <v>3.2</v>
      </c>
      <c r="U852" s="214">
        <v>50</v>
      </c>
      <c r="V852" s="214">
        <v>12100</v>
      </c>
      <c r="W852" s="214">
        <v>24500</v>
      </c>
      <c r="X852" s="214">
        <v>35800</v>
      </c>
    </row>
    <row r="853" spans="1:24" x14ac:dyDescent="0.25">
      <c r="A853" t="str">
        <f t="shared" si="14"/>
        <v>YAG1UKLevel 8FemaleEconomicsAll</v>
      </c>
      <c r="B853" s="214" t="s">
        <v>251</v>
      </c>
      <c r="C853" s="214" t="s">
        <v>26</v>
      </c>
      <c r="D853" s="214">
        <v>1</v>
      </c>
      <c r="E853" s="214" t="s">
        <v>35</v>
      </c>
      <c r="F853" s="214" t="s">
        <v>248</v>
      </c>
      <c r="G853" s="214" t="s">
        <v>21</v>
      </c>
      <c r="H853" s="214" t="s">
        <v>79</v>
      </c>
      <c r="I853" s="214" t="s">
        <v>20</v>
      </c>
      <c r="J853" s="214">
        <v>20</v>
      </c>
      <c r="K853" s="214">
        <v>20</v>
      </c>
      <c r="L853" s="214">
        <v>0</v>
      </c>
      <c r="M853" s="214">
        <v>0</v>
      </c>
      <c r="N853" s="214">
        <v>20</v>
      </c>
      <c r="O853" s="214">
        <v>23</v>
      </c>
      <c r="P853" s="214">
        <v>10.6</v>
      </c>
      <c r="Q853" s="214">
        <v>59.3</v>
      </c>
      <c r="R853" s="214">
        <v>66.400000000000006</v>
      </c>
      <c r="S853" s="214">
        <v>66.400000000000006</v>
      </c>
      <c r="T853" s="214">
        <v>7.1</v>
      </c>
      <c r="U853" s="214">
        <v>10</v>
      </c>
      <c r="V853" s="214">
        <v>29900</v>
      </c>
      <c r="W853" s="214">
        <v>35800</v>
      </c>
      <c r="X853" s="214">
        <v>50700</v>
      </c>
    </row>
    <row r="854" spans="1:24" x14ac:dyDescent="0.25">
      <c r="A854" t="str">
        <f t="shared" si="14"/>
        <v>YAG1UKLevel 8MaleEconomicsAll</v>
      </c>
      <c r="B854" s="214" t="s">
        <v>251</v>
      </c>
      <c r="C854" s="214" t="s">
        <v>26</v>
      </c>
      <c r="D854" s="214">
        <v>1</v>
      </c>
      <c r="E854" s="214" t="s">
        <v>35</v>
      </c>
      <c r="F854" s="214" t="s">
        <v>248</v>
      </c>
      <c r="G854" s="214" t="s">
        <v>22</v>
      </c>
      <c r="H854" s="214" t="s">
        <v>79</v>
      </c>
      <c r="I854" s="214" t="s">
        <v>20</v>
      </c>
      <c r="J854" s="214">
        <v>50</v>
      </c>
      <c r="K854" s="214">
        <v>45</v>
      </c>
      <c r="L854" s="214">
        <v>5.5</v>
      </c>
      <c r="M854" s="214">
        <v>5.2</v>
      </c>
      <c r="N854" s="214">
        <v>45</v>
      </c>
      <c r="O854" s="214">
        <v>26.7</v>
      </c>
      <c r="P854" s="214">
        <v>2</v>
      </c>
      <c r="Q854" s="214">
        <v>63.2</v>
      </c>
      <c r="R854" s="214">
        <v>71.3</v>
      </c>
      <c r="S854" s="214">
        <v>71.3</v>
      </c>
      <c r="T854" s="214">
        <v>8.1</v>
      </c>
      <c r="U854" s="214">
        <v>25</v>
      </c>
      <c r="V854" s="214">
        <v>30700</v>
      </c>
      <c r="W854" s="214">
        <v>43800</v>
      </c>
      <c r="X854" s="214">
        <v>57700</v>
      </c>
    </row>
    <row r="855" spans="1:24" x14ac:dyDescent="0.25">
      <c r="A855" t="str">
        <f t="shared" si="14"/>
        <v>YAG1UKLevel 8FemaleEducation and teachingAll</v>
      </c>
      <c r="B855" s="214" t="s">
        <v>251</v>
      </c>
      <c r="C855" s="214" t="s">
        <v>26</v>
      </c>
      <c r="D855" s="214">
        <v>1</v>
      </c>
      <c r="E855" s="214" t="s">
        <v>35</v>
      </c>
      <c r="F855" s="214" t="s">
        <v>248</v>
      </c>
      <c r="G855" s="214" t="s">
        <v>21</v>
      </c>
      <c r="H855" s="214" t="s">
        <v>101</v>
      </c>
      <c r="I855" s="214" t="s">
        <v>20</v>
      </c>
      <c r="J855" s="214">
        <v>295</v>
      </c>
      <c r="K855" s="214">
        <v>285</v>
      </c>
      <c r="L855" s="214">
        <v>4.9000000000000004</v>
      </c>
      <c r="M855" s="214">
        <v>3.1</v>
      </c>
      <c r="N855" s="214">
        <v>270</v>
      </c>
      <c r="O855" s="214">
        <v>6.8</v>
      </c>
      <c r="P855" s="214">
        <v>1.8</v>
      </c>
      <c r="Q855" s="214">
        <v>86.7</v>
      </c>
      <c r="R855" s="214">
        <v>90.2</v>
      </c>
      <c r="S855" s="214">
        <v>91.3</v>
      </c>
      <c r="T855" s="214">
        <v>4.5999999999999996</v>
      </c>
      <c r="U855" s="214">
        <v>225</v>
      </c>
      <c r="V855" s="214">
        <v>24100</v>
      </c>
      <c r="W855" s="214">
        <v>38300</v>
      </c>
      <c r="X855" s="214">
        <v>45600</v>
      </c>
    </row>
    <row r="856" spans="1:24" x14ac:dyDescent="0.25">
      <c r="A856" t="str">
        <f t="shared" si="14"/>
        <v>YAG1UKLevel 8MaleEducation and teachingAll</v>
      </c>
      <c r="B856" s="214" t="s">
        <v>251</v>
      </c>
      <c r="C856" s="214" t="s">
        <v>26</v>
      </c>
      <c r="D856" s="214">
        <v>1</v>
      </c>
      <c r="E856" s="214" t="s">
        <v>35</v>
      </c>
      <c r="F856" s="214" t="s">
        <v>248</v>
      </c>
      <c r="G856" s="214" t="s">
        <v>22</v>
      </c>
      <c r="H856" s="214" t="s">
        <v>101</v>
      </c>
      <c r="I856" s="214" t="s">
        <v>20</v>
      </c>
      <c r="J856" s="214">
        <v>160</v>
      </c>
      <c r="K856" s="214">
        <v>155</v>
      </c>
      <c r="L856" s="214">
        <v>2</v>
      </c>
      <c r="M856" s="214">
        <v>2.8</v>
      </c>
      <c r="N856" s="214">
        <v>150</v>
      </c>
      <c r="O856" s="214">
        <v>11.7</v>
      </c>
      <c r="P856" s="214">
        <v>1.3</v>
      </c>
      <c r="Q856" s="214">
        <v>79.7</v>
      </c>
      <c r="R856" s="214">
        <v>86.3</v>
      </c>
      <c r="S856" s="214">
        <v>87</v>
      </c>
      <c r="T856" s="214">
        <v>7.3</v>
      </c>
      <c r="U856" s="214">
        <v>110</v>
      </c>
      <c r="V856" s="214">
        <v>32500</v>
      </c>
      <c r="W856" s="214">
        <v>43100</v>
      </c>
      <c r="X856" s="214">
        <v>48100</v>
      </c>
    </row>
    <row r="857" spans="1:24" x14ac:dyDescent="0.25">
      <c r="A857" t="str">
        <f t="shared" si="14"/>
        <v>YAG1UKLevel 8FemaleEngineeringAll</v>
      </c>
      <c r="B857" s="214" t="s">
        <v>251</v>
      </c>
      <c r="C857" s="214" t="s">
        <v>26</v>
      </c>
      <c r="D857" s="214">
        <v>1</v>
      </c>
      <c r="E857" s="214" t="s">
        <v>35</v>
      </c>
      <c r="F857" s="214" t="s">
        <v>248</v>
      </c>
      <c r="G857" s="214" t="s">
        <v>21</v>
      </c>
      <c r="H857" s="214" t="s">
        <v>68</v>
      </c>
      <c r="I857" s="214" t="s">
        <v>20</v>
      </c>
      <c r="J857" s="214">
        <v>180</v>
      </c>
      <c r="K857" s="214">
        <v>180</v>
      </c>
      <c r="L857" s="214">
        <v>2.8</v>
      </c>
      <c r="M857" s="214">
        <v>1.1000000000000001</v>
      </c>
      <c r="N857" s="214">
        <v>175</v>
      </c>
      <c r="O857" s="214">
        <v>15.4</v>
      </c>
      <c r="P857" s="214">
        <v>6.3</v>
      </c>
      <c r="Q857" s="214">
        <v>74.900000000000006</v>
      </c>
      <c r="R857" s="214">
        <v>77.7</v>
      </c>
      <c r="S857" s="214">
        <v>78.3</v>
      </c>
      <c r="T857" s="214">
        <v>3.4</v>
      </c>
      <c r="U857" s="214">
        <v>130</v>
      </c>
      <c r="V857" s="214">
        <v>27700</v>
      </c>
      <c r="W857" s="214">
        <v>32500</v>
      </c>
      <c r="X857" s="214">
        <v>41200</v>
      </c>
    </row>
    <row r="858" spans="1:24" x14ac:dyDescent="0.25">
      <c r="A858" t="str">
        <f t="shared" si="14"/>
        <v>YAG1UKLevel 8MaleEngineeringAll</v>
      </c>
      <c r="B858" s="214" t="s">
        <v>251</v>
      </c>
      <c r="C858" s="214" t="s">
        <v>26</v>
      </c>
      <c r="D858" s="214">
        <v>1</v>
      </c>
      <c r="E858" s="214" t="s">
        <v>35</v>
      </c>
      <c r="F858" s="214" t="s">
        <v>248</v>
      </c>
      <c r="G858" s="214" t="s">
        <v>22</v>
      </c>
      <c r="H858" s="214" t="s">
        <v>68</v>
      </c>
      <c r="I858" s="214" t="s">
        <v>20</v>
      </c>
      <c r="J858" s="214">
        <v>640</v>
      </c>
      <c r="K858" s="214">
        <v>620</v>
      </c>
      <c r="L858" s="214">
        <v>2.7</v>
      </c>
      <c r="M858" s="214">
        <v>3.3</v>
      </c>
      <c r="N858" s="214">
        <v>605</v>
      </c>
      <c r="O858" s="214">
        <v>11.8</v>
      </c>
      <c r="P858" s="214">
        <v>4</v>
      </c>
      <c r="Q858" s="214">
        <v>80.400000000000006</v>
      </c>
      <c r="R858" s="214">
        <v>83.4</v>
      </c>
      <c r="S858" s="214">
        <v>84.2</v>
      </c>
      <c r="T858" s="214">
        <v>3.8</v>
      </c>
      <c r="U858" s="214">
        <v>465</v>
      </c>
      <c r="V858" s="214">
        <v>30300</v>
      </c>
      <c r="W858" s="214">
        <v>36500</v>
      </c>
      <c r="X858" s="214">
        <v>45300</v>
      </c>
    </row>
    <row r="859" spans="1:24" x14ac:dyDescent="0.25">
      <c r="A859" t="str">
        <f t="shared" si="14"/>
        <v>YAG1UKLevel 8FemaleEnglish studiesAll</v>
      </c>
      <c r="B859" s="214" t="s">
        <v>251</v>
      </c>
      <c r="C859" s="214" t="s">
        <v>26</v>
      </c>
      <c r="D859" s="214">
        <v>1</v>
      </c>
      <c r="E859" s="214" t="s">
        <v>35</v>
      </c>
      <c r="F859" s="214" t="s">
        <v>248</v>
      </c>
      <c r="G859" s="214" t="s">
        <v>21</v>
      </c>
      <c r="H859" s="214" t="s">
        <v>90</v>
      </c>
      <c r="I859" s="214" t="s">
        <v>20</v>
      </c>
      <c r="J859" s="214">
        <v>210</v>
      </c>
      <c r="K859" s="214">
        <v>210</v>
      </c>
      <c r="L859" s="214">
        <v>3.3</v>
      </c>
      <c r="M859" s="214">
        <v>0</v>
      </c>
      <c r="N859" s="214">
        <v>205</v>
      </c>
      <c r="O859" s="214">
        <v>9.5</v>
      </c>
      <c r="P859" s="214">
        <v>5.9</v>
      </c>
      <c r="Q859" s="214">
        <v>75.8</v>
      </c>
      <c r="R859" s="214">
        <v>82.9</v>
      </c>
      <c r="S859" s="214">
        <v>84.6</v>
      </c>
      <c r="T859" s="214">
        <v>8.8000000000000007</v>
      </c>
      <c r="U859" s="214">
        <v>140</v>
      </c>
      <c r="V859" s="214">
        <v>13100</v>
      </c>
      <c r="W859" s="214">
        <v>22300</v>
      </c>
      <c r="X859" s="214">
        <v>30700</v>
      </c>
    </row>
    <row r="860" spans="1:24" x14ac:dyDescent="0.25">
      <c r="A860" t="str">
        <f t="shared" si="14"/>
        <v>YAG1UKLevel 8MaleEnglish studiesAll</v>
      </c>
      <c r="B860" s="214" t="s">
        <v>251</v>
      </c>
      <c r="C860" s="214" t="s">
        <v>26</v>
      </c>
      <c r="D860" s="214">
        <v>1</v>
      </c>
      <c r="E860" s="214" t="s">
        <v>35</v>
      </c>
      <c r="F860" s="214" t="s">
        <v>248</v>
      </c>
      <c r="G860" s="214" t="s">
        <v>22</v>
      </c>
      <c r="H860" s="214" t="s">
        <v>90</v>
      </c>
      <c r="I860" s="214" t="s">
        <v>20</v>
      </c>
      <c r="J860" s="214">
        <v>120</v>
      </c>
      <c r="K860" s="214">
        <v>120</v>
      </c>
      <c r="L860" s="214">
        <v>3.4</v>
      </c>
      <c r="M860" s="214">
        <v>2.1</v>
      </c>
      <c r="N860" s="214">
        <v>115</v>
      </c>
      <c r="O860" s="214">
        <v>11.3</v>
      </c>
      <c r="P860" s="214">
        <v>5.2</v>
      </c>
      <c r="Q860" s="214">
        <v>75.2</v>
      </c>
      <c r="R860" s="214">
        <v>81.8</v>
      </c>
      <c r="S860" s="214">
        <v>83.5</v>
      </c>
      <c r="T860" s="214">
        <v>8.3000000000000007</v>
      </c>
      <c r="U860" s="214">
        <v>80</v>
      </c>
      <c r="V860" s="214">
        <v>17900</v>
      </c>
      <c r="W860" s="214">
        <v>24800</v>
      </c>
      <c r="X860" s="214">
        <v>33200</v>
      </c>
    </row>
    <row r="861" spans="1:24" x14ac:dyDescent="0.25">
      <c r="A861" t="str">
        <f t="shared" si="14"/>
        <v>YAG1UKLevel 8FemaleGeneral, applied and forensic sciencesAll</v>
      </c>
      <c r="B861" s="214" t="s">
        <v>251</v>
      </c>
      <c r="C861" s="214" t="s">
        <v>26</v>
      </c>
      <c r="D861" s="214">
        <v>1</v>
      </c>
      <c r="E861" s="214" t="s">
        <v>35</v>
      </c>
      <c r="F861" s="214" t="s">
        <v>248</v>
      </c>
      <c r="G861" s="214" t="s">
        <v>21</v>
      </c>
      <c r="H861" s="214" t="s">
        <v>143</v>
      </c>
      <c r="I861" s="214" t="s">
        <v>20</v>
      </c>
      <c r="J861" s="214">
        <v>30</v>
      </c>
      <c r="K861" s="214">
        <v>30</v>
      </c>
      <c r="L861" s="214">
        <v>5.2</v>
      </c>
      <c r="M861" s="214">
        <v>3.4</v>
      </c>
      <c r="N861" s="214">
        <v>25</v>
      </c>
      <c r="O861" s="214">
        <v>11</v>
      </c>
      <c r="P861" s="214">
        <v>7.3</v>
      </c>
      <c r="Q861" s="214">
        <v>73.2</v>
      </c>
      <c r="R861" s="214">
        <v>78</v>
      </c>
      <c r="S861" s="214">
        <v>81.7</v>
      </c>
      <c r="T861" s="214">
        <v>8.5</v>
      </c>
      <c r="U861" s="214">
        <v>20</v>
      </c>
      <c r="V861" s="214">
        <v>28800</v>
      </c>
      <c r="W861" s="214">
        <v>31000</v>
      </c>
      <c r="X861" s="214">
        <v>32500</v>
      </c>
    </row>
    <row r="862" spans="1:24" x14ac:dyDescent="0.25">
      <c r="A862" t="str">
        <f t="shared" si="14"/>
        <v>YAG1UKLevel 8MaleGeneral, applied and forensic sciencesAll</v>
      </c>
      <c r="B862" s="214" t="s">
        <v>251</v>
      </c>
      <c r="C862" s="214" t="s">
        <v>26</v>
      </c>
      <c r="D862" s="214">
        <v>1</v>
      </c>
      <c r="E862" s="214" t="s">
        <v>35</v>
      </c>
      <c r="F862" s="214" t="s">
        <v>248</v>
      </c>
      <c r="G862" s="214" t="s">
        <v>22</v>
      </c>
      <c r="H862" s="214" t="s">
        <v>143</v>
      </c>
      <c r="I862" s="214" t="s">
        <v>20</v>
      </c>
      <c r="J862" s="214">
        <v>20</v>
      </c>
      <c r="K862" s="214">
        <v>20</v>
      </c>
      <c r="L862" s="214">
        <v>5.6</v>
      </c>
      <c r="M862" s="214">
        <v>1.8</v>
      </c>
      <c r="N862" s="214">
        <v>15</v>
      </c>
      <c r="O862" s="214">
        <v>1.9</v>
      </c>
      <c r="P862" s="214">
        <v>8.8000000000000007</v>
      </c>
      <c r="Q862" s="214">
        <v>83.3</v>
      </c>
      <c r="R862" s="214">
        <v>89.2</v>
      </c>
      <c r="S862" s="214">
        <v>89.2</v>
      </c>
      <c r="T862" s="214">
        <v>5.9</v>
      </c>
      <c r="U862" s="214">
        <v>10</v>
      </c>
      <c r="V862" s="214">
        <v>25200</v>
      </c>
      <c r="W862" s="214">
        <v>27700</v>
      </c>
      <c r="X862" s="214">
        <v>36100</v>
      </c>
    </row>
    <row r="863" spans="1:24" x14ac:dyDescent="0.25">
      <c r="A863" t="str">
        <f t="shared" si="14"/>
        <v>YAG1UKLevel 8FemaleGeography, earth and environmental studiesAll</v>
      </c>
      <c r="B863" s="214" t="s">
        <v>251</v>
      </c>
      <c r="C863" s="214" t="s">
        <v>26</v>
      </c>
      <c r="D863" s="214">
        <v>1</v>
      </c>
      <c r="E863" s="214" t="s">
        <v>35</v>
      </c>
      <c r="F863" s="214" t="s">
        <v>248</v>
      </c>
      <c r="G863" s="214" t="s">
        <v>21</v>
      </c>
      <c r="H863" s="214" t="s">
        <v>144</v>
      </c>
      <c r="I863" s="214" t="s">
        <v>20</v>
      </c>
      <c r="J863" s="214">
        <v>195</v>
      </c>
      <c r="K863" s="214">
        <v>185</v>
      </c>
      <c r="L863" s="214">
        <v>1.9</v>
      </c>
      <c r="M863" s="214">
        <v>3.1</v>
      </c>
      <c r="N863" s="214">
        <v>185</v>
      </c>
      <c r="O863" s="214">
        <v>12.2</v>
      </c>
      <c r="P863" s="214">
        <v>7.1</v>
      </c>
      <c r="Q863" s="214">
        <v>71.5</v>
      </c>
      <c r="R863" s="214">
        <v>79.7</v>
      </c>
      <c r="S863" s="214">
        <v>80.8</v>
      </c>
      <c r="T863" s="214">
        <v>9.3000000000000007</v>
      </c>
      <c r="U863" s="214">
        <v>130</v>
      </c>
      <c r="V863" s="214">
        <v>24500</v>
      </c>
      <c r="W863" s="214">
        <v>30300</v>
      </c>
      <c r="X863" s="214">
        <v>34300</v>
      </c>
    </row>
    <row r="864" spans="1:24" x14ac:dyDescent="0.25">
      <c r="A864" t="str">
        <f t="shared" si="14"/>
        <v>YAG1UKLevel 8MaleGeography, earth and environmental studiesAll</v>
      </c>
      <c r="B864" s="214" t="s">
        <v>251</v>
      </c>
      <c r="C864" s="214" t="s">
        <v>26</v>
      </c>
      <c r="D864" s="214">
        <v>1</v>
      </c>
      <c r="E864" s="214" t="s">
        <v>35</v>
      </c>
      <c r="F864" s="214" t="s">
        <v>248</v>
      </c>
      <c r="G864" s="214" t="s">
        <v>22</v>
      </c>
      <c r="H864" s="214" t="s">
        <v>144</v>
      </c>
      <c r="I864" s="214" t="s">
        <v>20</v>
      </c>
      <c r="J864" s="214">
        <v>220</v>
      </c>
      <c r="K864" s="214">
        <v>205</v>
      </c>
      <c r="L864" s="214">
        <v>1.9</v>
      </c>
      <c r="M864" s="214">
        <v>5.0999999999999996</v>
      </c>
      <c r="N864" s="214">
        <v>205</v>
      </c>
      <c r="O864" s="214">
        <v>9.4</v>
      </c>
      <c r="P864" s="214">
        <v>7.7</v>
      </c>
      <c r="Q864" s="214">
        <v>78</v>
      </c>
      <c r="R864" s="214">
        <v>81.900000000000006</v>
      </c>
      <c r="S864" s="214">
        <v>82.9</v>
      </c>
      <c r="T864" s="214">
        <v>4.9000000000000004</v>
      </c>
      <c r="U864" s="214">
        <v>145</v>
      </c>
      <c r="V864" s="214">
        <v>27700</v>
      </c>
      <c r="W864" s="214">
        <v>31000</v>
      </c>
      <c r="X864" s="214">
        <v>35000</v>
      </c>
    </row>
    <row r="865" spans="1:24" x14ac:dyDescent="0.25">
      <c r="A865" t="str">
        <f t="shared" si="14"/>
        <v>YAG1UKLevel 8FemaleHealth and social careAll</v>
      </c>
      <c r="B865" s="214" t="s">
        <v>251</v>
      </c>
      <c r="C865" s="214" t="s">
        <v>26</v>
      </c>
      <c r="D865" s="214">
        <v>1</v>
      </c>
      <c r="E865" s="214" t="s">
        <v>35</v>
      </c>
      <c r="F865" s="214" t="s">
        <v>248</v>
      </c>
      <c r="G865" s="214" t="s">
        <v>21</v>
      </c>
      <c r="H865" s="214" t="s">
        <v>83</v>
      </c>
      <c r="I865" s="214" t="s">
        <v>20</v>
      </c>
      <c r="J865" s="214">
        <v>35</v>
      </c>
      <c r="K865" s="214">
        <v>30</v>
      </c>
      <c r="L865" s="214">
        <v>3.1</v>
      </c>
      <c r="M865" s="214">
        <v>3</v>
      </c>
      <c r="N865" s="214">
        <v>30</v>
      </c>
      <c r="O865" s="214">
        <v>0</v>
      </c>
      <c r="P865" s="214">
        <v>6.4</v>
      </c>
      <c r="Q865" s="214">
        <v>79.900000000000006</v>
      </c>
      <c r="R865" s="214">
        <v>93.6</v>
      </c>
      <c r="S865" s="214">
        <v>93.6</v>
      </c>
      <c r="T865" s="214">
        <v>13.6</v>
      </c>
      <c r="U865" s="214">
        <v>25</v>
      </c>
      <c r="V865" s="214">
        <v>33900</v>
      </c>
      <c r="W865" s="214">
        <v>41200</v>
      </c>
      <c r="X865" s="214">
        <v>45300</v>
      </c>
    </row>
    <row r="866" spans="1:24" x14ac:dyDescent="0.25">
      <c r="A866" t="str">
        <f t="shared" si="14"/>
        <v>YAG1UKLevel 8MaleHealth and social careAll</v>
      </c>
      <c r="B866" s="214" t="s">
        <v>251</v>
      </c>
      <c r="C866" s="214" t="s">
        <v>26</v>
      </c>
      <c r="D866" s="214">
        <v>1</v>
      </c>
      <c r="E866" s="214" t="s">
        <v>35</v>
      </c>
      <c r="F866" s="214" t="s">
        <v>248</v>
      </c>
      <c r="G866" s="214" t="s">
        <v>22</v>
      </c>
      <c r="H866" s="214" t="s">
        <v>83</v>
      </c>
      <c r="I866" s="214" t="s">
        <v>20</v>
      </c>
      <c r="J866" s="214">
        <v>10</v>
      </c>
      <c r="K866" s="214">
        <v>10</v>
      </c>
      <c r="L866" s="214">
        <v>0</v>
      </c>
      <c r="M866" s="214">
        <v>9.6</v>
      </c>
      <c r="N866" s="214">
        <v>10</v>
      </c>
      <c r="O866" s="214">
        <v>15.9</v>
      </c>
      <c r="P866" s="214">
        <v>0</v>
      </c>
      <c r="Q866" s="214">
        <v>67.099999999999994</v>
      </c>
      <c r="R866" s="214">
        <v>84.1</v>
      </c>
      <c r="S866" s="214">
        <v>84.1</v>
      </c>
      <c r="T866" s="214">
        <v>17</v>
      </c>
      <c r="U866" s="214" t="s">
        <v>140</v>
      </c>
      <c r="V866" s="214" t="s">
        <v>140</v>
      </c>
      <c r="W866" s="214" t="s">
        <v>140</v>
      </c>
      <c r="X866" s="214" t="s">
        <v>140</v>
      </c>
    </row>
    <row r="867" spans="1:24" x14ac:dyDescent="0.25">
      <c r="A867" t="str">
        <f t="shared" si="14"/>
        <v>YAG1UKLevel 8FemaleHistory and archaeologyAll</v>
      </c>
      <c r="B867" s="214" t="s">
        <v>251</v>
      </c>
      <c r="C867" s="214" t="s">
        <v>26</v>
      </c>
      <c r="D867" s="214">
        <v>1</v>
      </c>
      <c r="E867" s="214" t="s">
        <v>35</v>
      </c>
      <c r="F867" s="214" t="s">
        <v>248</v>
      </c>
      <c r="G867" s="214" t="s">
        <v>21</v>
      </c>
      <c r="H867" s="214" t="s">
        <v>95</v>
      </c>
      <c r="I867" s="214" t="s">
        <v>20</v>
      </c>
      <c r="J867" s="214">
        <v>255</v>
      </c>
      <c r="K867" s="214">
        <v>250</v>
      </c>
      <c r="L867" s="214">
        <v>3.2</v>
      </c>
      <c r="M867" s="214">
        <v>2</v>
      </c>
      <c r="N867" s="214">
        <v>245</v>
      </c>
      <c r="O867" s="214">
        <v>11.9</v>
      </c>
      <c r="P867" s="214">
        <v>5.8</v>
      </c>
      <c r="Q867" s="214">
        <v>78.400000000000006</v>
      </c>
      <c r="R867" s="214">
        <v>81.900000000000006</v>
      </c>
      <c r="S867" s="214">
        <v>82.3</v>
      </c>
      <c r="T867" s="214">
        <v>3.9</v>
      </c>
      <c r="U867" s="214">
        <v>170</v>
      </c>
      <c r="V867" s="214">
        <v>14200</v>
      </c>
      <c r="W867" s="214">
        <v>24100</v>
      </c>
      <c r="X867" s="214">
        <v>30600</v>
      </c>
    </row>
    <row r="868" spans="1:24" x14ac:dyDescent="0.25">
      <c r="A868" t="str">
        <f t="shared" si="14"/>
        <v>YAG1UKLevel 8MaleHistory and archaeologyAll</v>
      </c>
      <c r="B868" s="214" t="s">
        <v>251</v>
      </c>
      <c r="C868" s="214" t="s">
        <v>26</v>
      </c>
      <c r="D868" s="214">
        <v>1</v>
      </c>
      <c r="E868" s="214" t="s">
        <v>35</v>
      </c>
      <c r="F868" s="214" t="s">
        <v>248</v>
      </c>
      <c r="G868" s="214" t="s">
        <v>22</v>
      </c>
      <c r="H868" s="214" t="s">
        <v>95</v>
      </c>
      <c r="I868" s="214" t="s">
        <v>20</v>
      </c>
      <c r="J868" s="214">
        <v>265</v>
      </c>
      <c r="K868" s="214">
        <v>260</v>
      </c>
      <c r="L868" s="214">
        <v>1.2</v>
      </c>
      <c r="M868" s="214">
        <v>2.2999999999999998</v>
      </c>
      <c r="N868" s="214">
        <v>255</v>
      </c>
      <c r="O868" s="214">
        <v>13.3</v>
      </c>
      <c r="P868" s="214">
        <v>3.9</v>
      </c>
      <c r="Q868" s="214">
        <v>77.400000000000006</v>
      </c>
      <c r="R868" s="214">
        <v>81.7</v>
      </c>
      <c r="S868" s="214">
        <v>82.8</v>
      </c>
      <c r="T868" s="214">
        <v>5.5</v>
      </c>
      <c r="U868" s="214">
        <v>180</v>
      </c>
      <c r="V868" s="214">
        <v>16400</v>
      </c>
      <c r="W868" s="214">
        <v>25900</v>
      </c>
      <c r="X868" s="214">
        <v>32800</v>
      </c>
    </row>
    <row r="869" spans="1:24" x14ac:dyDescent="0.25">
      <c r="A869" t="str">
        <f t="shared" si="14"/>
        <v>YAG1UKLevel 8FemaleLanguages and area studiesAll</v>
      </c>
      <c r="B869" s="214" t="s">
        <v>251</v>
      </c>
      <c r="C869" s="214" t="s">
        <v>26</v>
      </c>
      <c r="D869" s="214">
        <v>1</v>
      </c>
      <c r="E869" s="214" t="s">
        <v>35</v>
      </c>
      <c r="F869" s="214" t="s">
        <v>248</v>
      </c>
      <c r="G869" s="214" t="s">
        <v>21</v>
      </c>
      <c r="H869" s="214" t="s">
        <v>168</v>
      </c>
      <c r="I869" s="214" t="s">
        <v>20</v>
      </c>
      <c r="J869" s="214">
        <v>120</v>
      </c>
      <c r="K869" s="214">
        <v>120</v>
      </c>
      <c r="L869" s="214">
        <v>3.3</v>
      </c>
      <c r="M869" s="214">
        <v>0.8</v>
      </c>
      <c r="N869" s="214">
        <v>115</v>
      </c>
      <c r="O869" s="214">
        <v>7.7</v>
      </c>
      <c r="P869" s="214">
        <v>7.7</v>
      </c>
      <c r="Q869" s="214">
        <v>79.900000000000006</v>
      </c>
      <c r="R869" s="214">
        <v>83.3</v>
      </c>
      <c r="S869" s="214">
        <v>84.6</v>
      </c>
      <c r="T869" s="214">
        <v>4.7</v>
      </c>
      <c r="U869" s="214">
        <v>80</v>
      </c>
      <c r="V869" s="214">
        <v>17200</v>
      </c>
      <c r="W869" s="214">
        <v>26200</v>
      </c>
      <c r="X869" s="214">
        <v>33600</v>
      </c>
    </row>
    <row r="870" spans="1:24" x14ac:dyDescent="0.25">
      <c r="A870" t="str">
        <f t="shared" si="14"/>
        <v>YAG1UKLevel 8MaleLanguages and area studiesAll</v>
      </c>
      <c r="B870" s="214" t="s">
        <v>251</v>
      </c>
      <c r="C870" s="214" t="s">
        <v>26</v>
      </c>
      <c r="D870" s="214">
        <v>1</v>
      </c>
      <c r="E870" s="214" t="s">
        <v>35</v>
      </c>
      <c r="F870" s="214" t="s">
        <v>248</v>
      </c>
      <c r="G870" s="214" t="s">
        <v>22</v>
      </c>
      <c r="H870" s="214" t="s">
        <v>168</v>
      </c>
      <c r="I870" s="214" t="s">
        <v>20</v>
      </c>
      <c r="J870" s="214">
        <v>80</v>
      </c>
      <c r="K870" s="214">
        <v>75</v>
      </c>
      <c r="L870" s="214">
        <v>2.6</v>
      </c>
      <c r="M870" s="214">
        <v>6.1</v>
      </c>
      <c r="N870" s="214">
        <v>75</v>
      </c>
      <c r="O870" s="214">
        <v>12</v>
      </c>
      <c r="P870" s="214">
        <v>2.7</v>
      </c>
      <c r="Q870" s="214">
        <v>74.599999999999994</v>
      </c>
      <c r="R870" s="214">
        <v>85.3</v>
      </c>
      <c r="S870" s="214">
        <v>85.3</v>
      </c>
      <c r="T870" s="214">
        <v>10.7</v>
      </c>
      <c r="U870" s="214">
        <v>50</v>
      </c>
      <c r="V870" s="214">
        <v>16700</v>
      </c>
      <c r="W870" s="214">
        <v>29900</v>
      </c>
      <c r="X870" s="214">
        <v>33900</v>
      </c>
    </row>
    <row r="871" spans="1:24" x14ac:dyDescent="0.25">
      <c r="A871" t="str">
        <f t="shared" si="14"/>
        <v>YAG1UKLevel 8FemaleLawAll</v>
      </c>
      <c r="B871" s="214" t="s">
        <v>251</v>
      </c>
      <c r="C871" s="214" t="s">
        <v>26</v>
      </c>
      <c r="D871" s="214">
        <v>1</v>
      </c>
      <c r="E871" s="214" t="s">
        <v>35</v>
      </c>
      <c r="F871" s="214" t="s">
        <v>248</v>
      </c>
      <c r="G871" s="214" t="s">
        <v>21</v>
      </c>
      <c r="H871" s="214" t="s">
        <v>85</v>
      </c>
      <c r="I871" s="214" t="s">
        <v>20</v>
      </c>
      <c r="J871" s="214">
        <v>70</v>
      </c>
      <c r="K871" s="214">
        <v>70</v>
      </c>
      <c r="L871" s="214">
        <v>1.5</v>
      </c>
      <c r="M871" s="214">
        <v>1.5</v>
      </c>
      <c r="N871" s="214">
        <v>65</v>
      </c>
      <c r="O871" s="214">
        <v>11.3</v>
      </c>
      <c r="P871" s="214">
        <v>4.5</v>
      </c>
      <c r="Q871" s="214">
        <v>69.099999999999994</v>
      </c>
      <c r="R871" s="214">
        <v>82.7</v>
      </c>
      <c r="S871" s="214">
        <v>84.2</v>
      </c>
      <c r="T871" s="214">
        <v>15.2</v>
      </c>
      <c r="U871" s="214">
        <v>45</v>
      </c>
      <c r="V871" s="214">
        <v>23700</v>
      </c>
      <c r="W871" s="214">
        <v>35400</v>
      </c>
      <c r="X871" s="214">
        <v>41700</v>
      </c>
    </row>
    <row r="872" spans="1:24" x14ac:dyDescent="0.25">
      <c r="A872" t="str">
        <f t="shared" si="14"/>
        <v>YAG1UKLevel 8MaleLawAll</v>
      </c>
      <c r="B872" s="214" t="s">
        <v>251</v>
      </c>
      <c r="C872" s="214" t="s">
        <v>26</v>
      </c>
      <c r="D872" s="214">
        <v>1</v>
      </c>
      <c r="E872" s="214" t="s">
        <v>35</v>
      </c>
      <c r="F872" s="214" t="s">
        <v>248</v>
      </c>
      <c r="G872" s="214" t="s">
        <v>22</v>
      </c>
      <c r="H872" s="214" t="s">
        <v>85</v>
      </c>
      <c r="I872" s="214" t="s">
        <v>20</v>
      </c>
      <c r="J872" s="214">
        <v>75</v>
      </c>
      <c r="K872" s="214">
        <v>70</v>
      </c>
      <c r="L872" s="214">
        <v>4.3</v>
      </c>
      <c r="M872" s="214">
        <v>6.7</v>
      </c>
      <c r="N872" s="214">
        <v>65</v>
      </c>
      <c r="O872" s="214">
        <v>13.5</v>
      </c>
      <c r="P872" s="214">
        <v>4.5</v>
      </c>
      <c r="Q872" s="214">
        <v>70.7</v>
      </c>
      <c r="R872" s="214">
        <v>81.2</v>
      </c>
      <c r="S872" s="214">
        <v>82</v>
      </c>
      <c r="T872" s="214">
        <v>11.3</v>
      </c>
      <c r="U872" s="214">
        <v>45</v>
      </c>
      <c r="V872" s="214">
        <v>18600</v>
      </c>
      <c r="W872" s="214">
        <v>33900</v>
      </c>
      <c r="X872" s="214">
        <v>43100</v>
      </c>
    </row>
    <row r="873" spans="1:24" x14ac:dyDescent="0.25">
      <c r="A873" t="str">
        <f t="shared" si="14"/>
        <v>YAG1UKLevel 8FemaleMaterials and technologyAll</v>
      </c>
      <c r="B873" s="214" t="s">
        <v>251</v>
      </c>
      <c r="C873" s="214" t="s">
        <v>26</v>
      </c>
      <c r="D873" s="214">
        <v>1</v>
      </c>
      <c r="E873" s="214" t="s">
        <v>35</v>
      </c>
      <c r="F873" s="214" t="s">
        <v>248</v>
      </c>
      <c r="G873" s="214" t="s">
        <v>21</v>
      </c>
      <c r="H873" s="214" t="s">
        <v>145</v>
      </c>
      <c r="I873" s="214" t="s">
        <v>20</v>
      </c>
      <c r="J873" s="214">
        <v>50</v>
      </c>
      <c r="K873" s="214">
        <v>50</v>
      </c>
      <c r="L873" s="214">
        <v>0</v>
      </c>
      <c r="M873" s="214">
        <v>3.8</v>
      </c>
      <c r="N873" s="214">
        <v>50</v>
      </c>
      <c r="O873" s="214">
        <v>19.899999999999999</v>
      </c>
      <c r="P873" s="214">
        <v>4</v>
      </c>
      <c r="Q873" s="214">
        <v>74.2</v>
      </c>
      <c r="R873" s="214">
        <v>76.2</v>
      </c>
      <c r="S873" s="214">
        <v>76.2</v>
      </c>
      <c r="T873" s="214">
        <v>2</v>
      </c>
      <c r="U873" s="214">
        <v>35</v>
      </c>
      <c r="V873" s="214">
        <v>27700</v>
      </c>
      <c r="W873" s="214">
        <v>33200</v>
      </c>
      <c r="X873" s="214">
        <v>39100</v>
      </c>
    </row>
    <row r="874" spans="1:24" x14ac:dyDescent="0.25">
      <c r="A874" t="str">
        <f t="shared" si="14"/>
        <v>YAG1UKLevel 8MaleMaterials and technologyAll</v>
      </c>
      <c r="B874" s="214" t="s">
        <v>251</v>
      </c>
      <c r="C874" s="214" t="s">
        <v>26</v>
      </c>
      <c r="D874" s="214">
        <v>1</v>
      </c>
      <c r="E874" s="214" t="s">
        <v>35</v>
      </c>
      <c r="F874" s="214" t="s">
        <v>248</v>
      </c>
      <c r="G874" s="214" t="s">
        <v>22</v>
      </c>
      <c r="H874" s="214" t="s">
        <v>145</v>
      </c>
      <c r="I874" s="214" t="s">
        <v>20</v>
      </c>
      <c r="J874" s="214">
        <v>120</v>
      </c>
      <c r="K874" s="214">
        <v>120</v>
      </c>
      <c r="L874" s="214">
        <v>2.5</v>
      </c>
      <c r="M874" s="214">
        <v>1.6</v>
      </c>
      <c r="N874" s="214">
        <v>115</v>
      </c>
      <c r="O874" s="214">
        <v>12</v>
      </c>
      <c r="P874" s="214">
        <v>9.1</v>
      </c>
      <c r="Q874" s="214">
        <v>77.2</v>
      </c>
      <c r="R874" s="214">
        <v>78.900000000000006</v>
      </c>
      <c r="S874" s="214">
        <v>78.900000000000006</v>
      </c>
      <c r="T874" s="214">
        <v>1.7</v>
      </c>
      <c r="U874" s="214">
        <v>85</v>
      </c>
      <c r="V874" s="214">
        <v>30700</v>
      </c>
      <c r="W874" s="214">
        <v>35800</v>
      </c>
      <c r="X874" s="214">
        <v>42000</v>
      </c>
    </row>
    <row r="875" spans="1:24" x14ac:dyDescent="0.25">
      <c r="A875" t="str">
        <f t="shared" si="14"/>
        <v>YAG1UKLevel 8FemaleMathematical sciencesAll</v>
      </c>
      <c r="B875" s="214" t="s">
        <v>251</v>
      </c>
      <c r="C875" s="214" t="s">
        <v>26</v>
      </c>
      <c r="D875" s="214">
        <v>1</v>
      </c>
      <c r="E875" s="214" t="s">
        <v>35</v>
      </c>
      <c r="F875" s="214" t="s">
        <v>248</v>
      </c>
      <c r="G875" s="214" t="s">
        <v>21</v>
      </c>
      <c r="H875" s="214" t="s">
        <v>66</v>
      </c>
      <c r="I875" s="214" t="s">
        <v>20</v>
      </c>
      <c r="J875" s="214">
        <v>60</v>
      </c>
      <c r="K875" s="214">
        <v>55</v>
      </c>
      <c r="L875" s="214">
        <v>0</v>
      </c>
      <c r="M875" s="214">
        <v>3.4</v>
      </c>
      <c r="N875" s="214">
        <v>55</v>
      </c>
      <c r="O875" s="214">
        <v>12</v>
      </c>
      <c r="P875" s="214">
        <v>8.9</v>
      </c>
      <c r="Q875" s="214">
        <v>73.7</v>
      </c>
      <c r="R875" s="214">
        <v>79</v>
      </c>
      <c r="S875" s="214">
        <v>79</v>
      </c>
      <c r="T875" s="214">
        <v>5.3</v>
      </c>
      <c r="U875" s="214">
        <v>40</v>
      </c>
      <c r="V875" s="214">
        <v>30300</v>
      </c>
      <c r="W875" s="214">
        <v>32500</v>
      </c>
      <c r="X875" s="214">
        <v>40200</v>
      </c>
    </row>
    <row r="876" spans="1:24" x14ac:dyDescent="0.25">
      <c r="A876" t="str">
        <f t="shared" si="14"/>
        <v>YAG1UKLevel 8MaleMathematical sciencesAll</v>
      </c>
      <c r="B876" s="214" t="s">
        <v>251</v>
      </c>
      <c r="C876" s="214" t="s">
        <v>26</v>
      </c>
      <c r="D876" s="214">
        <v>1</v>
      </c>
      <c r="E876" s="214" t="s">
        <v>35</v>
      </c>
      <c r="F876" s="214" t="s">
        <v>248</v>
      </c>
      <c r="G876" s="214" t="s">
        <v>22</v>
      </c>
      <c r="H876" s="214" t="s">
        <v>66</v>
      </c>
      <c r="I876" s="214" t="s">
        <v>20</v>
      </c>
      <c r="J876" s="214">
        <v>225</v>
      </c>
      <c r="K876" s="214">
        <v>220</v>
      </c>
      <c r="L876" s="214">
        <v>2.2999999999999998</v>
      </c>
      <c r="M876" s="214">
        <v>1.8</v>
      </c>
      <c r="N876" s="214">
        <v>215</v>
      </c>
      <c r="O876" s="214">
        <v>15.4</v>
      </c>
      <c r="P876" s="214">
        <v>2.4</v>
      </c>
      <c r="Q876" s="214">
        <v>77.8</v>
      </c>
      <c r="R876" s="214">
        <v>81.3</v>
      </c>
      <c r="S876" s="214">
        <v>82.2</v>
      </c>
      <c r="T876" s="214">
        <v>4.4000000000000004</v>
      </c>
      <c r="U876" s="214">
        <v>160</v>
      </c>
      <c r="V876" s="214">
        <v>29900</v>
      </c>
      <c r="W876" s="214">
        <v>34700</v>
      </c>
      <c r="X876" s="214">
        <v>41200</v>
      </c>
    </row>
    <row r="877" spans="1:24" x14ac:dyDescent="0.25">
      <c r="A877" t="str">
        <f t="shared" si="14"/>
        <v>YAG1UKLevel 8FemaleMedia, journalism and communicationsAll</v>
      </c>
      <c r="B877" s="214" t="s">
        <v>251</v>
      </c>
      <c r="C877" s="214" t="s">
        <v>26</v>
      </c>
      <c r="D877" s="214">
        <v>1</v>
      </c>
      <c r="E877" s="214" t="s">
        <v>35</v>
      </c>
      <c r="F877" s="214" t="s">
        <v>248</v>
      </c>
      <c r="G877" s="214" t="s">
        <v>21</v>
      </c>
      <c r="H877" s="214" t="s">
        <v>146</v>
      </c>
      <c r="I877" s="214" t="s">
        <v>20</v>
      </c>
      <c r="J877" s="214">
        <v>40</v>
      </c>
      <c r="K877" s="214">
        <v>40</v>
      </c>
      <c r="L877" s="214">
        <v>5.8</v>
      </c>
      <c r="M877" s="214">
        <v>4.7</v>
      </c>
      <c r="N877" s="214">
        <v>40</v>
      </c>
      <c r="O877" s="214">
        <v>10.5</v>
      </c>
      <c r="P877" s="214">
        <v>7.9</v>
      </c>
      <c r="Q877" s="214">
        <v>73.7</v>
      </c>
      <c r="R877" s="214">
        <v>81.599999999999994</v>
      </c>
      <c r="S877" s="214">
        <v>81.599999999999994</v>
      </c>
      <c r="T877" s="214">
        <v>7.9</v>
      </c>
      <c r="U877" s="214">
        <v>25</v>
      </c>
      <c r="V877" s="214">
        <v>18600</v>
      </c>
      <c r="W877" s="214">
        <v>25900</v>
      </c>
      <c r="X877" s="214">
        <v>34700</v>
      </c>
    </row>
    <row r="878" spans="1:24" x14ac:dyDescent="0.25">
      <c r="A878" t="str">
        <f t="shared" si="14"/>
        <v>YAG1UKLevel 8MaleMedia, journalism and communicationsAll</v>
      </c>
      <c r="B878" s="214" t="s">
        <v>251</v>
      </c>
      <c r="C878" s="214" t="s">
        <v>26</v>
      </c>
      <c r="D878" s="214">
        <v>1</v>
      </c>
      <c r="E878" s="214" t="s">
        <v>35</v>
      </c>
      <c r="F878" s="214" t="s">
        <v>248</v>
      </c>
      <c r="G878" s="214" t="s">
        <v>22</v>
      </c>
      <c r="H878" s="214" t="s">
        <v>146</v>
      </c>
      <c r="I878" s="214" t="s">
        <v>20</v>
      </c>
      <c r="J878" s="214">
        <v>40</v>
      </c>
      <c r="K878" s="214">
        <v>40</v>
      </c>
      <c r="L878" s="214">
        <v>0</v>
      </c>
      <c r="M878" s="214">
        <v>0</v>
      </c>
      <c r="N878" s="214">
        <v>40</v>
      </c>
      <c r="O878" s="214">
        <v>10.9</v>
      </c>
      <c r="P878" s="214">
        <v>0</v>
      </c>
      <c r="Q878" s="214">
        <v>89.1</v>
      </c>
      <c r="R878" s="214">
        <v>89.1</v>
      </c>
      <c r="S878" s="214">
        <v>89.1</v>
      </c>
      <c r="T878" s="214">
        <v>0</v>
      </c>
      <c r="U878" s="214">
        <v>30</v>
      </c>
      <c r="V878" s="214">
        <v>14200</v>
      </c>
      <c r="W878" s="214">
        <v>23000</v>
      </c>
      <c r="X878" s="214">
        <v>33600</v>
      </c>
    </row>
    <row r="879" spans="1:24" x14ac:dyDescent="0.25">
      <c r="A879" t="str">
        <f t="shared" si="14"/>
        <v>YAG1UKLevel 8FemaleMedical sciencesAll</v>
      </c>
      <c r="B879" s="214" t="s">
        <v>251</v>
      </c>
      <c r="C879" s="214" t="s">
        <v>26</v>
      </c>
      <c r="D879" s="214">
        <v>1</v>
      </c>
      <c r="E879" s="214" t="s">
        <v>35</v>
      </c>
      <c r="F879" s="214" t="s">
        <v>248</v>
      </c>
      <c r="G879" s="214" t="s">
        <v>21</v>
      </c>
      <c r="H879" s="214" t="s">
        <v>147</v>
      </c>
      <c r="I879" s="214" t="s">
        <v>20</v>
      </c>
      <c r="J879" s="214">
        <v>150</v>
      </c>
      <c r="K879" s="214">
        <v>145</v>
      </c>
      <c r="L879" s="214">
        <v>1.4</v>
      </c>
      <c r="M879" s="214">
        <v>3.4</v>
      </c>
      <c r="N879" s="214">
        <v>145</v>
      </c>
      <c r="O879" s="214">
        <v>9.6999999999999993</v>
      </c>
      <c r="P879" s="214">
        <v>5.3</v>
      </c>
      <c r="Q879" s="214">
        <v>77.099999999999994</v>
      </c>
      <c r="R879" s="214">
        <v>83.1</v>
      </c>
      <c r="S879" s="214">
        <v>85.1</v>
      </c>
      <c r="T879" s="214">
        <v>8</v>
      </c>
      <c r="U879" s="214">
        <v>105</v>
      </c>
      <c r="V879" s="214">
        <v>30300</v>
      </c>
      <c r="W879" s="214">
        <v>34300</v>
      </c>
      <c r="X879" s="214">
        <v>40500</v>
      </c>
    </row>
    <row r="880" spans="1:24" x14ac:dyDescent="0.25">
      <c r="A880" t="str">
        <f t="shared" si="14"/>
        <v>YAG1UKLevel 8MaleMedical sciencesAll</v>
      </c>
      <c r="B880" s="214" t="s">
        <v>251</v>
      </c>
      <c r="C880" s="214" t="s">
        <v>26</v>
      </c>
      <c r="D880" s="214">
        <v>1</v>
      </c>
      <c r="E880" s="214" t="s">
        <v>35</v>
      </c>
      <c r="F880" s="214" t="s">
        <v>248</v>
      </c>
      <c r="G880" s="214" t="s">
        <v>22</v>
      </c>
      <c r="H880" s="214" t="s">
        <v>147</v>
      </c>
      <c r="I880" s="214" t="s">
        <v>20</v>
      </c>
      <c r="J880" s="214">
        <v>130</v>
      </c>
      <c r="K880" s="214">
        <v>125</v>
      </c>
      <c r="L880" s="214">
        <v>4.2</v>
      </c>
      <c r="M880" s="214">
        <v>5</v>
      </c>
      <c r="N880" s="214">
        <v>120</v>
      </c>
      <c r="O880" s="214">
        <v>7.3</v>
      </c>
      <c r="P880" s="214">
        <v>2.1</v>
      </c>
      <c r="Q880" s="214">
        <v>82.7</v>
      </c>
      <c r="R880" s="214">
        <v>89.7</v>
      </c>
      <c r="S880" s="214">
        <v>90.6</v>
      </c>
      <c r="T880" s="214">
        <v>7.9</v>
      </c>
      <c r="U880" s="214">
        <v>90</v>
      </c>
      <c r="V880" s="214">
        <v>31000</v>
      </c>
      <c r="W880" s="214">
        <v>39400</v>
      </c>
      <c r="X880" s="214">
        <v>64600</v>
      </c>
    </row>
    <row r="881" spans="1:24" x14ac:dyDescent="0.25">
      <c r="A881" t="str">
        <f t="shared" si="14"/>
        <v>YAG1UKLevel 8FemaleMedicine and dentistryAll</v>
      </c>
      <c r="B881" s="214" t="s">
        <v>251</v>
      </c>
      <c r="C881" s="214" t="s">
        <v>26</v>
      </c>
      <c r="D881" s="214">
        <v>1</v>
      </c>
      <c r="E881" s="214" t="s">
        <v>35</v>
      </c>
      <c r="F881" s="214" t="s">
        <v>248</v>
      </c>
      <c r="G881" s="214" t="s">
        <v>21</v>
      </c>
      <c r="H881" s="214" t="s">
        <v>45</v>
      </c>
      <c r="I881" s="214" t="s">
        <v>20</v>
      </c>
      <c r="J881" s="214">
        <v>605</v>
      </c>
      <c r="K881" s="214">
        <v>590</v>
      </c>
      <c r="L881" s="214">
        <v>5.2</v>
      </c>
      <c r="M881" s="214">
        <v>2.1</v>
      </c>
      <c r="N881" s="214">
        <v>560</v>
      </c>
      <c r="O881" s="214">
        <v>6.1</v>
      </c>
      <c r="P881" s="214">
        <v>3.9</v>
      </c>
      <c r="Q881" s="214">
        <v>83.3</v>
      </c>
      <c r="R881" s="214">
        <v>88.3</v>
      </c>
      <c r="S881" s="214">
        <v>89.9</v>
      </c>
      <c r="T881" s="214">
        <v>6.6</v>
      </c>
      <c r="U881" s="214">
        <v>460</v>
      </c>
      <c r="V881" s="214">
        <v>29900</v>
      </c>
      <c r="W881" s="214">
        <v>35800</v>
      </c>
      <c r="X881" s="214">
        <v>54400</v>
      </c>
    </row>
    <row r="882" spans="1:24" x14ac:dyDescent="0.25">
      <c r="A882" t="str">
        <f t="shared" si="14"/>
        <v>YAG1UKLevel 8MaleMedicine and dentistryAll</v>
      </c>
      <c r="B882" s="214" t="s">
        <v>251</v>
      </c>
      <c r="C882" s="214" t="s">
        <v>26</v>
      </c>
      <c r="D882" s="214">
        <v>1</v>
      </c>
      <c r="E882" s="214" t="s">
        <v>35</v>
      </c>
      <c r="F882" s="214" t="s">
        <v>248</v>
      </c>
      <c r="G882" s="214" t="s">
        <v>22</v>
      </c>
      <c r="H882" s="214" t="s">
        <v>45</v>
      </c>
      <c r="I882" s="214" t="s">
        <v>20</v>
      </c>
      <c r="J882" s="214">
        <v>575</v>
      </c>
      <c r="K882" s="214">
        <v>555</v>
      </c>
      <c r="L882" s="214">
        <v>3.8</v>
      </c>
      <c r="M882" s="214">
        <v>3.9</v>
      </c>
      <c r="N882" s="214">
        <v>530</v>
      </c>
      <c r="O882" s="214">
        <v>6.6</v>
      </c>
      <c r="P882" s="214">
        <v>2.4</v>
      </c>
      <c r="Q882" s="214">
        <v>84.9</v>
      </c>
      <c r="R882" s="214">
        <v>90</v>
      </c>
      <c r="S882" s="214">
        <v>90.9</v>
      </c>
      <c r="T882" s="214">
        <v>6</v>
      </c>
      <c r="U882" s="214">
        <v>445</v>
      </c>
      <c r="V882" s="214">
        <v>35000</v>
      </c>
      <c r="W882" s="214">
        <v>61000</v>
      </c>
      <c r="X882" s="214">
        <v>80700</v>
      </c>
    </row>
    <row r="883" spans="1:24" x14ac:dyDescent="0.25">
      <c r="A883" t="str">
        <f t="shared" si="14"/>
        <v>YAG1UKLevel 8FemaleNursing and midwiferyAll</v>
      </c>
      <c r="B883" s="214" t="s">
        <v>251</v>
      </c>
      <c r="C883" s="214" t="s">
        <v>26</v>
      </c>
      <c r="D883" s="214">
        <v>1</v>
      </c>
      <c r="E883" s="214" t="s">
        <v>35</v>
      </c>
      <c r="F883" s="214" t="s">
        <v>248</v>
      </c>
      <c r="G883" s="214" t="s">
        <v>21</v>
      </c>
      <c r="H883" s="214" t="s">
        <v>148</v>
      </c>
      <c r="I883" s="214" t="s">
        <v>20</v>
      </c>
      <c r="J883" s="214">
        <v>70</v>
      </c>
      <c r="K883" s="214">
        <v>70</v>
      </c>
      <c r="L883" s="214">
        <v>5.7</v>
      </c>
      <c r="M883" s="214">
        <v>1.4</v>
      </c>
      <c r="N883" s="214">
        <v>65</v>
      </c>
      <c r="O883" s="214">
        <v>0</v>
      </c>
      <c r="P883" s="214">
        <v>3</v>
      </c>
      <c r="Q883" s="214">
        <v>89.4</v>
      </c>
      <c r="R883" s="214">
        <v>97</v>
      </c>
      <c r="S883" s="214">
        <v>97</v>
      </c>
      <c r="T883" s="214">
        <v>7.6</v>
      </c>
      <c r="U883" s="214">
        <v>55</v>
      </c>
      <c r="V883" s="214">
        <v>30700</v>
      </c>
      <c r="W883" s="214">
        <v>38700</v>
      </c>
      <c r="X883" s="214">
        <v>46000</v>
      </c>
    </row>
    <row r="884" spans="1:24" x14ac:dyDescent="0.25">
      <c r="A884" t="str">
        <f t="shared" si="14"/>
        <v>YAG1UKLevel 8MaleNursing and midwiferyAll</v>
      </c>
      <c r="B884" s="214" t="s">
        <v>251</v>
      </c>
      <c r="C884" s="214" t="s">
        <v>26</v>
      </c>
      <c r="D884" s="214">
        <v>1</v>
      </c>
      <c r="E884" s="214" t="s">
        <v>35</v>
      </c>
      <c r="F884" s="214" t="s">
        <v>248</v>
      </c>
      <c r="G884" s="214" t="s">
        <v>22</v>
      </c>
      <c r="H884" s="214" t="s">
        <v>148</v>
      </c>
      <c r="I884" s="214" t="s">
        <v>20</v>
      </c>
      <c r="J884" s="214">
        <v>35</v>
      </c>
      <c r="K884" s="214">
        <v>30</v>
      </c>
      <c r="L884" s="214">
        <v>14.9</v>
      </c>
      <c r="M884" s="214">
        <v>3.1</v>
      </c>
      <c r="N884" s="214">
        <v>25</v>
      </c>
      <c r="O884" s="214">
        <v>3.7</v>
      </c>
      <c r="P884" s="214">
        <v>3.7</v>
      </c>
      <c r="Q884" s="214">
        <v>77.7</v>
      </c>
      <c r="R884" s="214">
        <v>92.6</v>
      </c>
      <c r="S884" s="214">
        <v>92.6</v>
      </c>
      <c r="T884" s="214">
        <v>14.9</v>
      </c>
      <c r="U884" s="214">
        <v>20</v>
      </c>
      <c r="V884" s="214">
        <v>35800</v>
      </c>
      <c r="W884" s="214">
        <v>44900</v>
      </c>
      <c r="X884" s="214">
        <v>47400</v>
      </c>
    </row>
    <row r="885" spans="1:24" x14ac:dyDescent="0.25">
      <c r="A885" t="str">
        <f t="shared" si="14"/>
        <v>YAG1UKLevel 8FemalePerforming artsAll</v>
      </c>
      <c r="B885" s="214" t="s">
        <v>251</v>
      </c>
      <c r="C885" s="214" t="s">
        <v>26</v>
      </c>
      <c r="D885" s="214">
        <v>1</v>
      </c>
      <c r="E885" s="214" t="s">
        <v>35</v>
      </c>
      <c r="F885" s="214" t="s">
        <v>248</v>
      </c>
      <c r="G885" s="214" t="s">
        <v>21</v>
      </c>
      <c r="H885" s="214" t="s">
        <v>149</v>
      </c>
      <c r="I885" s="214" t="s">
        <v>20</v>
      </c>
      <c r="J885" s="214">
        <v>75</v>
      </c>
      <c r="K885" s="214">
        <v>70</v>
      </c>
      <c r="L885" s="214">
        <v>3.2</v>
      </c>
      <c r="M885" s="214">
        <v>4</v>
      </c>
      <c r="N885" s="214">
        <v>70</v>
      </c>
      <c r="O885" s="214">
        <v>5.7</v>
      </c>
      <c r="P885" s="214">
        <v>4.3</v>
      </c>
      <c r="Q885" s="214">
        <v>80</v>
      </c>
      <c r="R885" s="214">
        <v>90</v>
      </c>
      <c r="S885" s="214">
        <v>90</v>
      </c>
      <c r="T885" s="214">
        <v>10</v>
      </c>
      <c r="U885" s="214">
        <v>50</v>
      </c>
      <c r="V885" s="214">
        <v>10000</v>
      </c>
      <c r="W885" s="214">
        <v>17800</v>
      </c>
      <c r="X885" s="214">
        <v>32400</v>
      </c>
    </row>
    <row r="886" spans="1:24" x14ac:dyDescent="0.25">
      <c r="A886" t="str">
        <f t="shared" si="14"/>
        <v>YAG1UKLevel 8MalePerforming artsAll</v>
      </c>
      <c r="B886" s="214" t="s">
        <v>251</v>
      </c>
      <c r="C886" s="214" t="s">
        <v>26</v>
      </c>
      <c r="D886" s="214">
        <v>1</v>
      </c>
      <c r="E886" s="214" t="s">
        <v>35</v>
      </c>
      <c r="F886" s="214" t="s">
        <v>248</v>
      </c>
      <c r="G886" s="214" t="s">
        <v>22</v>
      </c>
      <c r="H886" s="214" t="s">
        <v>149</v>
      </c>
      <c r="I886" s="214" t="s">
        <v>20</v>
      </c>
      <c r="J886" s="214">
        <v>105</v>
      </c>
      <c r="K886" s="214">
        <v>105</v>
      </c>
      <c r="L886" s="214">
        <v>0</v>
      </c>
      <c r="M886" s="214">
        <v>1</v>
      </c>
      <c r="N886" s="214">
        <v>105</v>
      </c>
      <c r="O886" s="214">
        <v>7.9</v>
      </c>
      <c r="P886" s="214">
        <v>3.9</v>
      </c>
      <c r="Q886" s="214">
        <v>83.4</v>
      </c>
      <c r="R886" s="214">
        <v>88.2</v>
      </c>
      <c r="S886" s="214">
        <v>88.2</v>
      </c>
      <c r="T886" s="214">
        <v>4.8</v>
      </c>
      <c r="U886" s="214">
        <v>80</v>
      </c>
      <c r="V886" s="214">
        <v>11700</v>
      </c>
      <c r="W886" s="214">
        <v>20500</v>
      </c>
      <c r="X886" s="214">
        <v>35800</v>
      </c>
    </row>
    <row r="887" spans="1:24" x14ac:dyDescent="0.25">
      <c r="A887" t="str">
        <f t="shared" si="14"/>
        <v>YAG1UKLevel 8FemalePharmacology, toxicology and pharmacyAll</v>
      </c>
      <c r="B887" s="214" t="s">
        <v>251</v>
      </c>
      <c r="C887" s="214" t="s">
        <v>26</v>
      </c>
      <c r="D887" s="214">
        <v>1</v>
      </c>
      <c r="E887" s="214" t="s">
        <v>35</v>
      </c>
      <c r="F887" s="214" t="s">
        <v>248</v>
      </c>
      <c r="G887" s="214" t="s">
        <v>21</v>
      </c>
      <c r="H887" s="214" t="s">
        <v>48</v>
      </c>
      <c r="I887" s="214" t="s">
        <v>20</v>
      </c>
      <c r="J887" s="214">
        <v>70</v>
      </c>
      <c r="K887" s="214">
        <v>65</v>
      </c>
      <c r="L887" s="214">
        <v>9.1</v>
      </c>
      <c r="M887" s="214">
        <v>2.9</v>
      </c>
      <c r="N887" s="214">
        <v>60</v>
      </c>
      <c r="O887" s="214">
        <v>19.399999999999999</v>
      </c>
      <c r="P887" s="214">
        <v>2.5</v>
      </c>
      <c r="Q887" s="214">
        <v>69.7</v>
      </c>
      <c r="R887" s="214">
        <v>76.400000000000006</v>
      </c>
      <c r="S887" s="214">
        <v>78.099999999999994</v>
      </c>
      <c r="T887" s="214">
        <v>8.3000000000000007</v>
      </c>
      <c r="U887" s="214">
        <v>40</v>
      </c>
      <c r="V887" s="214">
        <v>24100</v>
      </c>
      <c r="W887" s="214">
        <v>29600</v>
      </c>
      <c r="X887" s="214">
        <v>35400</v>
      </c>
    </row>
    <row r="888" spans="1:24" x14ac:dyDescent="0.25">
      <c r="A888" t="str">
        <f t="shared" si="14"/>
        <v>YAG1UKLevel 8MalePharmacology, toxicology and pharmacyAll</v>
      </c>
      <c r="B888" s="214" t="s">
        <v>251</v>
      </c>
      <c r="C888" s="214" t="s">
        <v>26</v>
      </c>
      <c r="D888" s="214">
        <v>1</v>
      </c>
      <c r="E888" s="214" t="s">
        <v>35</v>
      </c>
      <c r="F888" s="214" t="s">
        <v>248</v>
      </c>
      <c r="G888" s="214" t="s">
        <v>22</v>
      </c>
      <c r="H888" s="214" t="s">
        <v>48</v>
      </c>
      <c r="I888" s="214" t="s">
        <v>20</v>
      </c>
      <c r="J888" s="214">
        <v>60</v>
      </c>
      <c r="K888" s="214">
        <v>60</v>
      </c>
      <c r="L888" s="214">
        <v>2.6</v>
      </c>
      <c r="M888" s="214">
        <v>1.7</v>
      </c>
      <c r="N888" s="214">
        <v>55</v>
      </c>
      <c r="O888" s="214">
        <v>7.4</v>
      </c>
      <c r="P888" s="214">
        <v>3.6</v>
      </c>
      <c r="Q888" s="214">
        <v>83.7</v>
      </c>
      <c r="R888" s="214">
        <v>85.5</v>
      </c>
      <c r="S888" s="214">
        <v>89</v>
      </c>
      <c r="T888" s="214">
        <v>5.3</v>
      </c>
      <c r="U888" s="214">
        <v>45</v>
      </c>
      <c r="V888" s="214">
        <v>29600</v>
      </c>
      <c r="W888" s="214">
        <v>33900</v>
      </c>
      <c r="X888" s="214">
        <v>45600</v>
      </c>
    </row>
    <row r="889" spans="1:24" x14ac:dyDescent="0.25">
      <c r="A889" t="str">
        <f t="shared" si="14"/>
        <v>YAG1UKLevel 8FemalePhilosophy and religious studiesAll</v>
      </c>
      <c r="B889" s="214" t="s">
        <v>251</v>
      </c>
      <c r="C889" s="214" t="s">
        <v>26</v>
      </c>
      <c r="D889" s="214">
        <v>1</v>
      </c>
      <c r="E889" s="214" t="s">
        <v>35</v>
      </c>
      <c r="F889" s="214" t="s">
        <v>248</v>
      </c>
      <c r="G889" s="214" t="s">
        <v>21</v>
      </c>
      <c r="H889" s="214" t="s">
        <v>97</v>
      </c>
      <c r="I889" s="214" t="s">
        <v>20</v>
      </c>
      <c r="J889" s="214">
        <v>95</v>
      </c>
      <c r="K889" s="214">
        <v>90</v>
      </c>
      <c r="L889" s="214">
        <v>5.5</v>
      </c>
      <c r="M889" s="214">
        <v>6.2</v>
      </c>
      <c r="N889" s="214">
        <v>85</v>
      </c>
      <c r="O889" s="214">
        <v>10.5</v>
      </c>
      <c r="P889" s="214">
        <v>4.7</v>
      </c>
      <c r="Q889" s="214">
        <v>75</v>
      </c>
      <c r="R889" s="214">
        <v>82.6</v>
      </c>
      <c r="S889" s="214">
        <v>84.9</v>
      </c>
      <c r="T889" s="214">
        <v>9.9</v>
      </c>
      <c r="U889" s="214">
        <v>60</v>
      </c>
      <c r="V889" s="214">
        <v>16800</v>
      </c>
      <c r="W889" s="214">
        <v>26300</v>
      </c>
      <c r="X889" s="214">
        <v>31400</v>
      </c>
    </row>
    <row r="890" spans="1:24" x14ac:dyDescent="0.25">
      <c r="A890" t="str">
        <f t="shared" si="14"/>
        <v>YAG1UKLevel 8MalePhilosophy and religious studiesAll</v>
      </c>
      <c r="B890" s="214" t="s">
        <v>251</v>
      </c>
      <c r="C890" s="214" t="s">
        <v>26</v>
      </c>
      <c r="D890" s="214">
        <v>1</v>
      </c>
      <c r="E890" s="214" t="s">
        <v>35</v>
      </c>
      <c r="F890" s="214" t="s">
        <v>248</v>
      </c>
      <c r="G890" s="214" t="s">
        <v>22</v>
      </c>
      <c r="H890" s="214" t="s">
        <v>97</v>
      </c>
      <c r="I890" s="214" t="s">
        <v>20</v>
      </c>
      <c r="J890" s="214">
        <v>130</v>
      </c>
      <c r="K890" s="214">
        <v>130</v>
      </c>
      <c r="L890" s="214">
        <v>3.9</v>
      </c>
      <c r="M890" s="214">
        <v>1.5</v>
      </c>
      <c r="N890" s="214">
        <v>125</v>
      </c>
      <c r="O890" s="214">
        <v>12.2</v>
      </c>
      <c r="P890" s="214">
        <v>5.7</v>
      </c>
      <c r="Q890" s="214">
        <v>74.8</v>
      </c>
      <c r="R890" s="214">
        <v>80.5</v>
      </c>
      <c r="S890" s="214">
        <v>82.1</v>
      </c>
      <c r="T890" s="214">
        <v>7.3</v>
      </c>
      <c r="U890" s="214">
        <v>80</v>
      </c>
      <c r="V890" s="214">
        <v>19800</v>
      </c>
      <c r="W890" s="214">
        <v>31000</v>
      </c>
      <c r="X890" s="214">
        <v>38700</v>
      </c>
    </row>
    <row r="891" spans="1:24" x14ac:dyDescent="0.25">
      <c r="A891" t="str">
        <f t="shared" si="14"/>
        <v>YAG1UKLevel 8FemalePhysics and astronomyAll</v>
      </c>
      <c r="B891" s="214" t="s">
        <v>251</v>
      </c>
      <c r="C891" s="214" t="s">
        <v>26</v>
      </c>
      <c r="D891" s="214">
        <v>1</v>
      </c>
      <c r="E891" s="214" t="s">
        <v>35</v>
      </c>
      <c r="F891" s="214" t="s">
        <v>248</v>
      </c>
      <c r="G891" s="214" t="s">
        <v>21</v>
      </c>
      <c r="H891" s="214" t="s">
        <v>61</v>
      </c>
      <c r="I891" s="214" t="s">
        <v>20</v>
      </c>
      <c r="J891" s="214">
        <v>105</v>
      </c>
      <c r="K891" s="214">
        <v>100</v>
      </c>
      <c r="L891" s="214">
        <v>1.7</v>
      </c>
      <c r="M891" s="214">
        <v>2.2999999999999998</v>
      </c>
      <c r="N891" s="214">
        <v>100</v>
      </c>
      <c r="O891" s="214">
        <v>9.3000000000000007</v>
      </c>
      <c r="P891" s="214">
        <v>11.1</v>
      </c>
      <c r="Q891" s="214">
        <v>72.900000000000006</v>
      </c>
      <c r="R891" s="214">
        <v>76.599999999999994</v>
      </c>
      <c r="S891" s="214">
        <v>79.599999999999994</v>
      </c>
      <c r="T891" s="214">
        <v>6.7</v>
      </c>
      <c r="U891" s="214">
        <v>70</v>
      </c>
      <c r="V891" s="214">
        <v>26600</v>
      </c>
      <c r="W891" s="214">
        <v>31800</v>
      </c>
      <c r="X891" s="214">
        <v>35000</v>
      </c>
    </row>
    <row r="892" spans="1:24" x14ac:dyDescent="0.25">
      <c r="A892" t="str">
        <f t="shared" si="14"/>
        <v>YAG1UKLevel 8MalePhysics and astronomyAll</v>
      </c>
      <c r="B892" s="214" t="s">
        <v>251</v>
      </c>
      <c r="C892" s="214" t="s">
        <v>26</v>
      </c>
      <c r="D892" s="214">
        <v>1</v>
      </c>
      <c r="E892" s="214" t="s">
        <v>35</v>
      </c>
      <c r="F892" s="214" t="s">
        <v>248</v>
      </c>
      <c r="G892" s="214" t="s">
        <v>22</v>
      </c>
      <c r="H892" s="214" t="s">
        <v>61</v>
      </c>
      <c r="I892" s="214" t="s">
        <v>20</v>
      </c>
      <c r="J892" s="214">
        <v>415</v>
      </c>
      <c r="K892" s="214">
        <v>395</v>
      </c>
      <c r="L892" s="214">
        <v>1.5</v>
      </c>
      <c r="M892" s="214">
        <v>4.8</v>
      </c>
      <c r="N892" s="214">
        <v>385</v>
      </c>
      <c r="O892" s="214">
        <v>17.100000000000001</v>
      </c>
      <c r="P892" s="214">
        <v>7.6</v>
      </c>
      <c r="Q892" s="214">
        <v>71.5</v>
      </c>
      <c r="R892" s="214">
        <v>74.400000000000006</v>
      </c>
      <c r="S892" s="214">
        <v>75.3</v>
      </c>
      <c r="T892" s="214">
        <v>3.7</v>
      </c>
      <c r="U892" s="214">
        <v>265</v>
      </c>
      <c r="V892" s="214">
        <v>30700</v>
      </c>
      <c r="W892" s="214">
        <v>35000</v>
      </c>
      <c r="X892" s="214">
        <v>42300</v>
      </c>
    </row>
    <row r="893" spans="1:24" x14ac:dyDescent="0.25">
      <c r="A893" t="str">
        <f t="shared" si="14"/>
        <v>YAG1UKLevel 8FemalePoliticsAll</v>
      </c>
      <c r="B893" s="214" t="s">
        <v>251</v>
      </c>
      <c r="C893" s="214" t="s">
        <v>26</v>
      </c>
      <c r="D893" s="214">
        <v>1</v>
      </c>
      <c r="E893" s="214" t="s">
        <v>35</v>
      </c>
      <c r="F893" s="214" t="s">
        <v>248</v>
      </c>
      <c r="G893" s="214" t="s">
        <v>21</v>
      </c>
      <c r="H893" s="214" t="s">
        <v>81</v>
      </c>
      <c r="I893" s="214" t="s">
        <v>20</v>
      </c>
      <c r="J893" s="214">
        <v>60</v>
      </c>
      <c r="K893" s="214">
        <v>60</v>
      </c>
      <c r="L893" s="214">
        <v>3.4</v>
      </c>
      <c r="M893" s="214">
        <v>3.3</v>
      </c>
      <c r="N893" s="214">
        <v>55</v>
      </c>
      <c r="O893" s="214">
        <v>11.2</v>
      </c>
      <c r="P893" s="214">
        <v>7.1</v>
      </c>
      <c r="Q893" s="214">
        <v>72.900000000000006</v>
      </c>
      <c r="R893" s="214">
        <v>81.8</v>
      </c>
      <c r="S893" s="214">
        <v>81.8</v>
      </c>
      <c r="T893" s="214">
        <v>8.9</v>
      </c>
      <c r="U893" s="214">
        <v>35</v>
      </c>
      <c r="V893" s="214">
        <v>24000</v>
      </c>
      <c r="W893" s="214">
        <v>33200</v>
      </c>
      <c r="X893" s="214">
        <v>39100</v>
      </c>
    </row>
    <row r="894" spans="1:24" x14ac:dyDescent="0.25">
      <c r="A894" t="str">
        <f t="shared" si="14"/>
        <v>YAG1UKLevel 8MalePoliticsAll</v>
      </c>
      <c r="B894" s="214" t="s">
        <v>251</v>
      </c>
      <c r="C894" s="214" t="s">
        <v>26</v>
      </c>
      <c r="D894" s="214">
        <v>1</v>
      </c>
      <c r="E894" s="214" t="s">
        <v>35</v>
      </c>
      <c r="F894" s="214" t="s">
        <v>248</v>
      </c>
      <c r="G894" s="214" t="s">
        <v>22</v>
      </c>
      <c r="H894" s="214" t="s">
        <v>81</v>
      </c>
      <c r="I894" s="214" t="s">
        <v>20</v>
      </c>
      <c r="J894" s="214">
        <v>100</v>
      </c>
      <c r="K894" s="214">
        <v>100</v>
      </c>
      <c r="L894" s="214">
        <v>5.9</v>
      </c>
      <c r="M894" s="214">
        <v>1</v>
      </c>
      <c r="N894" s="214">
        <v>95</v>
      </c>
      <c r="O894" s="214">
        <v>10.5</v>
      </c>
      <c r="P894" s="214">
        <v>5.6</v>
      </c>
      <c r="Q894" s="214">
        <v>79.7</v>
      </c>
      <c r="R894" s="214">
        <v>82.8</v>
      </c>
      <c r="S894" s="214">
        <v>83.9</v>
      </c>
      <c r="T894" s="214">
        <v>4.2</v>
      </c>
      <c r="U894" s="214">
        <v>65</v>
      </c>
      <c r="V894" s="214">
        <v>19300</v>
      </c>
      <c r="W894" s="214">
        <v>32400</v>
      </c>
      <c r="X894" s="214">
        <v>43800</v>
      </c>
    </row>
    <row r="895" spans="1:24" x14ac:dyDescent="0.25">
      <c r="A895" t="str">
        <f t="shared" si="14"/>
        <v>YAG1UKLevel 8FemalePsychologyAll</v>
      </c>
      <c r="B895" s="214" t="s">
        <v>251</v>
      </c>
      <c r="C895" s="214" t="s">
        <v>26</v>
      </c>
      <c r="D895" s="214">
        <v>1</v>
      </c>
      <c r="E895" s="214" t="s">
        <v>35</v>
      </c>
      <c r="F895" s="214" t="s">
        <v>248</v>
      </c>
      <c r="G895" s="214" t="s">
        <v>21</v>
      </c>
      <c r="H895" s="214" t="s">
        <v>55</v>
      </c>
      <c r="I895" s="214" t="s">
        <v>20</v>
      </c>
      <c r="J895" s="214">
        <v>850</v>
      </c>
      <c r="K895" s="214">
        <v>835</v>
      </c>
      <c r="L895" s="214">
        <v>2.1</v>
      </c>
      <c r="M895" s="214">
        <v>1.3</v>
      </c>
      <c r="N895" s="214">
        <v>820</v>
      </c>
      <c r="O895" s="214">
        <v>4</v>
      </c>
      <c r="P895" s="214">
        <v>4.0999999999999996</v>
      </c>
      <c r="Q895" s="214">
        <v>83.9</v>
      </c>
      <c r="R895" s="214">
        <v>91.4</v>
      </c>
      <c r="S895" s="214">
        <v>91.9</v>
      </c>
      <c r="T895" s="214">
        <v>8</v>
      </c>
      <c r="U895" s="214">
        <v>665</v>
      </c>
      <c r="V895" s="214">
        <v>25900</v>
      </c>
      <c r="W895" s="214">
        <v>33600</v>
      </c>
      <c r="X895" s="214">
        <v>38700</v>
      </c>
    </row>
    <row r="896" spans="1:24" x14ac:dyDescent="0.25">
      <c r="A896" t="str">
        <f t="shared" si="14"/>
        <v>YAG1UKLevel 8MalePsychologyAll</v>
      </c>
      <c r="B896" s="214" t="s">
        <v>251</v>
      </c>
      <c r="C896" s="214" t="s">
        <v>26</v>
      </c>
      <c r="D896" s="214">
        <v>1</v>
      </c>
      <c r="E896" s="214" t="s">
        <v>35</v>
      </c>
      <c r="F896" s="214" t="s">
        <v>248</v>
      </c>
      <c r="G896" s="214" t="s">
        <v>22</v>
      </c>
      <c r="H896" s="214" t="s">
        <v>55</v>
      </c>
      <c r="I896" s="214" t="s">
        <v>20</v>
      </c>
      <c r="J896" s="214">
        <v>220</v>
      </c>
      <c r="K896" s="214">
        <v>215</v>
      </c>
      <c r="L896" s="214">
        <v>1.7</v>
      </c>
      <c r="M896" s="214">
        <v>1.8</v>
      </c>
      <c r="N896" s="214">
        <v>215</v>
      </c>
      <c r="O896" s="214">
        <v>7</v>
      </c>
      <c r="P896" s="214">
        <v>1.9</v>
      </c>
      <c r="Q896" s="214">
        <v>82.3</v>
      </c>
      <c r="R896" s="214">
        <v>90.6</v>
      </c>
      <c r="S896" s="214">
        <v>91.1</v>
      </c>
      <c r="T896" s="214">
        <v>8.8000000000000007</v>
      </c>
      <c r="U896" s="214">
        <v>170</v>
      </c>
      <c r="V896" s="214">
        <v>30300</v>
      </c>
      <c r="W896" s="214">
        <v>35400</v>
      </c>
      <c r="X896" s="214">
        <v>41600</v>
      </c>
    </row>
    <row r="897" spans="1:24" x14ac:dyDescent="0.25">
      <c r="A897" t="str">
        <f t="shared" si="14"/>
        <v>YAG1UKLevel 8FemaleSociology, social policy and anthropologyAll</v>
      </c>
      <c r="B897" s="214" t="s">
        <v>251</v>
      </c>
      <c r="C897" s="214" t="s">
        <v>26</v>
      </c>
      <c r="D897" s="214">
        <v>1</v>
      </c>
      <c r="E897" s="214" t="s">
        <v>35</v>
      </c>
      <c r="F897" s="214" t="s">
        <v>248</v>
      </c>
      <c r="G897" s="214" t="s">
        <v>21</v>
      </c>
      <c r="H897" s="214" t="s">
        <v>77</v>
      </c>
      <c r="I897" s="214" t="s">
        <v>20</v>
      </c>
      <c r="J897" s="214">
        <v>215</v>
      </c>
      <c r="K897" s="214">
        <v>215</v>
      </c>
      <c r="L897" s="214">
        <v>3.4</v>
      </c>
      <c r="M897" s="214">
        <v>0.9</v>
      </c>
      <c r="N897" s="214">
        <v>205</v>
      </c>
      <c r="O897" s="214">
        <v>8.1</v>
      </c>
      <c r="P897" s="214">
        <v>3.9</v>
      </c>
      <c r="Q897" s="214">
        <v>78.3</v>
      </c>
      <c r="R897" s="214">
        <v>88</v>
      </c>
      <c r="S897" s="214">
        <v>88</v>
      </c>
      <c r="T897" s="214">
        <v>9.6999999999999993</v>
      </c>
      <c r="U897" s="214">
        <v>160</v>
      </c>
      <c r="V897" s="214">
        <v>20700</v>
      </c>
      <c r="W897" s="214">
        <v>30700</v>
      </c>
      <c r="X897" s="214">
        <v>37600</v>
      </c>
    </row>
    <row r="898" spans="1:24" x14ac:dyDescent="0.25">
      <c r="A898" t="str">
        <f t="shared" si="14"/>
        <v>YAG1UKLevel 8MaleSociology, social policy and anthropologyAll</v>
      </c>
      <c r="B898" s="214" t="s">
        <v>251</v>
      </c>
      <c r="C898" s="214" t="s">
        <v>26</v>
      </c>
      <c r="D898" s="214">
        <v>1</v>
      </c>
      <c r="E898" s="214" t="s">
        <v>35</v>
      </c>
      <c r="F898" s="214" t="s">
        <v>248</v>
      </c>
      <c r="G898" s="214" t="s">
        <v>22</v>
      </c>
      <c r="H898" s="214" t="s">
        <v>77</v>
      </c>
      <c r="I898" s="214" t="s">
        <v>20</v>
      </c>
      <c r="J898" s="214">
        <v>165</v>
      </c>
      <c r="K898" s="214">
        <v>165</v>
      </c>
      <c r="L898" s="214">
        <v>2.4</v>
      </c>
      <c r="M898" s="214">
        <v>1.2</v>
      </c>
      <c r="N898" s="214">
        <v>160</v>
      </c>
      <c r="O898" s="214">
        <v>14.4</v>
      </c>
      <c r="P898" s="214">
        <v>2.1</v>
      </c>
      <c r="Q898" s="214">
        <v>75.2</v>
      </c>
      <c r="R898" s="214">
        <v>83.5</v>
      </c>
      <c r="S898" s="214">
        <v>83.5</v>
      </c>
      <c r="T898" s="214">
        <v>8.4</v>
      </c>
      <c r="U898" s="214">
        <v>110</v>
      </c>
      <c r="V898" s="214">
        <v>20400</v>
      </c>
      <c r="W898" s="214">
        <v>32100</v>
      </c>
      <c r="X898" s="214">
        <v>38700</v>
      </c>
    </row>
    <row r="899" spans="1:24" x14ac:dyDescent="0.25">
      <c r="A899" t="str">
        <f t="shared" si="14"/>
        <v>YAG1UKLevel 8FemaleSport and exercise sciencesAll</v>
      </c>
      <c r="B899" s="214" t="s">
        <v>251</v>
      </c>
      <c r="C899" s="214" t="s">
        <v>26</v>
      </c>
      <c r="D899" s="214">
        <v>1</v>
      </c>
      <c r="E899" s="214" t="s">
        <v>35</v>
      </c>
      <c r="F899" s="214" t="s">
        <v>248</v>
      </c>
      <c r="G899" s="214" t="s">
        <v>21</v>
      </c>
      <c r="H899" s="214" t="s">
        <v>53</v>
      </c>
      <c r="I899" s="214" t="s">
        <v>20</v>
      </c>
      <c r="J899" s="214">
        <v>40</v>
      </c>
      <c r="K899" s="214">
        <v>35</v>
      </c>
      <c r="L899" s="214">
        <v>1.4</v>
      </c>
      <c r="M899" s="214">
        <v>2.6</v>
      </c>
      <c r="N899" s="214">
        <v>35</v>
      </c>
      <c r="O899" s="214">
        <v>2.7</v>
      </c>
      <c r="P899" s="214">
        <v>2.7</v>
      </c>
      <c r="Q899" s="214">
        <v>89</v>
      </c>
      <c r="R899" s="214">
        <v>94.5</v>
      </c>
      <c r="S899" s="214">
        <v>94.5</v>
      </c>
      <c r="T899" s="214">
        <v>5.5</v>
      </c>
      <c r="U899" s="214">
        <v>30</v>
      </c>
      <c r="V899" s="214">
        <v>25900</v>
      </c>
      <c r="W899" s="214">
        <v>31000</v>
      </c>
      <c r="X899" s="214">
        <v>34700</v>
      </c>
    </row>
    <row r="900" spans="1:24" x14ac:dyDescent="0.25">
      <c r="A900" t="str">
        <f t="shared" si="14"/>
        <v>YAG1UKLevel 8MaleSport and exercise sciencesAll</v>
      </c>
      <c r="B900" s="214" t="s">
        <v>251</v>
      </c>
      <c r="C900" s="214" t="s">
        <v>26</v>
      </c>
      <c r="D900" s="214">
        <v>1</v>
      </c>
      <c r="E900" s="214" t="s">
        <v>35</v>
      </c>
      <c r="F900" s="214" t="s">
        <v>248</v>
      </c>
      <c r="G900" s="214" t="s">
        <v>22</v>
      </c>
      <c r="H900" s="214" t="s">
        <v>53</v>
      </c>
      <c r="I900" s="214" t="s">
        <v>20</v>
      </c>
      <c r="J900" s="214">
        <v>80</v>
      </c>
      <c r="K900" s="214">
        <v>80</v>
      </c>
      <c r="L900" s="214">
        <v>1.3</v>
      </c>
      <c r="M900" s="214">
        <v>2.5</v>
      </c>
      <c r="N900" s="214">
        <v>75</v>
      </c>
      <c r="O900" s="214">
        <v>5.2</v>
      </c>
      <c r="P900" s="214">
        <v>1.3</v>
      </c>
      <c r="Q900" s="214">
        <v>83.7</v>
      </c>
      <c r="R900" s="214">
        <v>92.8</v>
      </c>
      <c r="S900" s="214">
        <v>93.5</v>
      </c>
      <c r="T900" s="214">
        <v>9.8000000000000007</v>
      </c>
      <c r="U900" s="214">
        <v>60</v>
      </c>
      <c r="V900" s="214">
        <v>30300</v>
      </c>
      <c r="W900" s="214">
        <v>33600</v>
      </c>
      <c r="X900" s="214">
        <v>39800</v>
      </c>
    </row>
    <row r="901" spans="1:24" x14ac:dyDescent="0.25">
      <c r="A901" t="str">
        <f t="shared" si="14"/>
        <v>YAG1UKLevel 8FemaleVeterinary sciencesAll</v>
      </c>
      <c r="B901" s="214" t="s">
        <v>251</v>
      </c>
      <c r="C901" s="214" t="s">
        <v>26</v>
      </c>
      <c r="D901" s="214">
        <v>1</v>
      </c>
      <c r="E901" s="214" t="s">
        <v>35</v>
      </c>
      <c r="F901" s="214" t="s">
        <v>248</v>
      </c>
      <c r="G901" s="214" t="s">
        <v>21</v>
      </c>
      <c r="H901" s="214" t="s">
        <v>57</v>
      </c>
      <c r="I901" s="214" t="s">
        <v>20</v>
      </c>
      <c r="J901" s="214">
        <v>30</v>
      </c>
      <c r="K901" s="214">
        <v>30</v>
      </c>
      <c r="L901" s="214">
        <v>0</v>
      </c>
      <c r="M901" s="214">
        <v>3.2</v>
      </c>
      <c r="N901" s="214">
        <v>30</v>
      </c>
      <c r="O901" s="214">
        <v>3.3</v>
      </c>
      <c r="P901" s="214">
        <v>0</v>
      </c>
      <c r="Q901" s="214">
        <v>73.3</v>
      </c>
      <c r="R901" s="214">
        <v>96.7</v>
      </c>
      <c r="S901" s="214">
        <v>96.7</v>
      </c>
      <c r="T901" s="214">
        <v>23.3</v>
      </c>
      <c r="U901" s="214">
        <v>20</v>
      </c>
      <c r="V901" s="214">
        <v>29900</v>
      </c>
      <c r="W901" s="214">
        <v>33200</v>
      </c>
      <c r="X901" s="214">
        <v>40500</v>
      </c>
    </row>
    <row r="902" spans="1:24" x14ac:dyDescent="0.25">
      <c r="A902" t="str">
        <f t="shared" si="14"/>
        <v>YAG1UKLevel 8MaleVeterinary sciencesAll</v>
      </c>
      <c r="B902" s="214" t="s">
        <v>251</v>
      </c>
      <c r="C902" s="214" t="s">
        <v>26</v>
      </c>
      <c r="D902" s="214">
        <v>1</v>
      </c>
      <c r="E902" s="214" t="s">
        <v>35</v>
      </c>
      <c r="F902" s="214" t="s">
        <v>248</v>
      </c>
      <c r="G902" s="214" t="s">
        <v>22</v>
      </c>
      <c r="H902" s="214" t="s">
        <v>57</v>
      </c>
      <c r="I902" s="214" t="s">
        <v>20</v>
      </c>
      <c r="J902" s="214">
        <v>10</v>
      </c>
      <c r="K902" s="214">
        <v>10</v>
      </c>
      <c r="L902" s="214">
        <v>0</v>
      </c>
      <c r="M902" s="214">
        <v>0</v>
      </c>
      <c r="N902" s="214">
        <v>10</v>
      </c>
      <c r="O902" s="214">
        <v>11.8</v>
      </c>
      <c r="P902" s="214">
        <v>11.8</v>
      </c>
      <c r="Q902" s="214">
        <v>64.7</v>
      </c>
      <c r="R902" s="214">
        <v>76.5</v>
      </c>
      <c r="S902" s="214">
        <v>76.5</v>
      </c>
      <c r="T902" s="214">
        <v>11.8</v>
      </c>
      <c r="U902" s="214" t="s">
        <v>140</v>
      </c>
      <c r="V902" s="214" t="s">
        <v>140</v>
      </c>
      <c r="W902" s="214" t="s">
        <v>140</v>
      </c>
      <c r="X902" s="214" t="s">
        <v>140</v>
      </c>
    </row>
    <row r="903" spans="1:24" x14ac:dyDescent="0.25">
      <c r="A903" t="str">
        <f t="shared" si="14"/>
        <v>YAG10UKLevel 7Female + maleAllAbroad</v>
      </c>
      <c r="B903" s="214" t="s">
        <v>251</v>
      </c>
      <c r="C903" s="214" t="s">
        <v>252</v>
      </c>
      <c r="D903" s="214">
        <v>10</v>
      </c>
      <c r="E903" s="214" t="s">
        <v>35</v>
      </c>
      <c r="F903" s="214" t="s">
        <v>253</v>
      </c>
      <c r="G903" s="214" t="s">
        <v>246</v>
      </c>
      <c r="H903" s="214" t="s">
        <v>20</v>
      </c>
      <c r="I903" s="214" t="s">
        <v>125</v>
      </c>
      <c r="J903" s="214" t="s">
        <v>140</v>
      </c>
      <c r="K903" s="214" t="s">
        <v>140</v>
      </c>
      <c r="L903" s="214" t="s">
        <v>140</v>
      </c>
      <c r="M903" s="214" t="s">
        <v>140</v>
      </c>
      <c r="N903" s="214" t="s">
        <v>140</v>
      </c>
      <c r="O903" s="214" t="s">
        <v>140</v>
      </c>
      <c r="P903" s="214" t="s">
        <v>140</v>
      </c>
      <c r="Q903" s="214" t="s">
        <v>140</v>
      </c>
      <c r="R903" s="214" t="s">
        <v>140</v>
      </c>
      <c r="S903" s="214" t="s">
        <v>140</v>
      </c>
      <c r="T903" s="214" t="s">
        <v>140</v>
      </c>
      <c r="U903" s="214" t="s">
        <v>140</v>
      </c>
      <c r="V903" s="214" t="s">
        <v>140</v>
      </c>
      <c r="W903" s="214" t="s">
        <v>140</v>
      </c>
      <c r="X903" s="214" t="s">
        <v>140</v>
      </c>
    </row>
    <row r="904" spans="1:24" x14ac:dyDescent="0.25">
      <c r="A904" t="str">
        <f t="shared" si="14"/>
        <v>YAG10UKLevel 7Female + maleAllEast Midlands</v>
      </c>
      <c r="B904" s="214" t="s">
        <v>251</v>
      </c>
      <c r="C904" s="214" t="s">
        <v>252</v>
      </c>
      <c r="D904" s="214">
        <v>10</v>
      </c>
      <c r="E904" s="214" t="s">
        <v>35</v>
      </c>
      <c r="F904" s="214" t="s">
        <v>253</v>
      </c>
      <c r="G904" s="214" t="s">
        <v>246</v>
      </c>
      <c r="H904" s="214" t="s">
        <v>20</v>
      </c>
      <c r="I904" s="214" t="s">
        <v>126</v>
      </c>
      <c r="J904" s="214">
        <v>5735</v>
      </c>
      <c r="K904" s="214">
        <v>5735</v>
      </c>
      <c r="L904" s="214">
        <v>0</v>
      </c>
      <c r="M904" s="214">
        <v>0</v>
      </c>
      <c r="N904" s="214">
        <v>5735</v>
      </c>
      <c r="O904" s="214">
        <v>10.5</v>
      </c>
      <c r="P904" s="214">
        <v>3.5</v>
      </c>
      <c r="Q904" s="214">
        <v>80.099999999999994</v>
      </c>
      <c r="R904" s="214">
        <v>85.3</v>
      </c>
      <c r="S904" s="214">
        <v>86</v>
      </c>
      <c r="T904" s="214">
        <v>5.9</v>
      </c>
      <c r="U904" s="214">
        <v>4365</v>
      </c>
      <c r="V904" s="214">
        <v>19700</v>
      </c>
      <c r="W904" s="214">
        <v>33600</v>
      </c>
      <c r="X904" s="214">
        <v>45600</v>
      </c>
    </row>
    <row r="905" spans="1:24" x14ac:dyDescent="0.25">
      <c r="A905" t="str">
        <f t="shared" si="14"/>
        <v>YAG10UKLevel 7Female + maleAllEast of England</v>
      </c>
      <c r="B905" s="214" t="s">
        <v>251</v>
      </c>
      <c r="C905" s="214" t="s">
        <v>252</v>
      </c>
      <c r="D905" s="214">
        <v>10</v>
      </c>
      <c r="E905" s="214" t="s">
        <v>35</v>
      </c>
      <c r="F905" s="214" t="s">
        <v>253</v>
      </c>
      <c r="G905" s="214" t="s">
        <v>246</v>
      </c>
      <c r="H905" s="214" t="s">
        <v>20</v>
      </c>
      <c r="I905" s="214" t="s">
        <v>127</v>
      </c>
      <c r="J905" s="214">
        <v>7595</v>
      </c>
      <c r="K905" s="214">
        <v>7595</v>
      </c>
      <c r="L905" s="214">
        <v>0</v>
      </c>
      <c r="M905" s="214">
        <v>0</v>
      </c>
      <c r="N905" s="214">
        <v>7595</v>
      </c>
      <c r="O905" s="214">
        <v>12.6</v>
      </c>
      <c r="P905" s="214">
        <v>3.6</v>
      </c>
      <c r="Q905" s="214">
        <v>79.099999999999994</v>
      </c>
      <c r="R905" s="214">
        <v>83.1</v>
      </c>
      <c r="S905" s="214">
        <v>83.8</v>
      </c>
      <c r="T905" s="214">
        <v>4.7</v>
      </c>
      <c r="U905" s="214">
        <v>5655</v>
      </c>
      <c r="V905" s="214">
        <v>19300</v>
      </c>
      <c r="W905" s="214">
        <v>34700</v>
      </c>
      <c r="X905" s="214">
        <v>48900</v>
      </c>
    </row>
    <row r="906" spans="1:24" x14ac:dyDescent="0.25">
      <c r="A906" t="str">
        <f t="shared" si="14"/>
        <v>YAG10UKLevel 7Female + maleAllLondon</v>
      </c>
      <c r="B906" s="214" t="s">
        <v>251</v>
      </c>
      <c r="C906" s="214" t="s">
        <v>252</v>
      </c>
      <c r="D906" s="214">
        <v>10</v>
      </c>
      <c r="E906" s="214" t="s">
        <v>35</v>
      </c>
      <c r="F906" s="214" t="s">
        <v>253</v>
      </c>
      <c r="G906" s="214" t="s">
        <v>246</v>
      </c>
      <c r="H906" s="214" t="s">
        <v>20</v>
      </c>
      <c r="I906" s="214" t="s">
        <v>128</v>
      </c>
      <c r="J906" s="214">
        <v>16180</v>
      </c>
      <c r="K906" s="214">
        <v>16180</v>
      </c>
      <c r="L906" s="214">
        <v>0</v>
      </c>
      <c r="M906" s="214">
        <v>0</v>
      </c>
      <c r="N906" s="214">
        <v>16180</v>
      </c>
      <c r="O906" s="214">
        <v>16.600000000000001</v>
      </c>
      <c r="P906" s="214">
        <v>4.5999999999999996</v>
      </c>
      <c r="Q906" s="214">
        <v>73.5</v>
      </c>
      <c r="R906" s="214">
        <v>77.900000000000006</v>
      </c>
      <c r="S906" s="214">
        <v>78.8</v>
      </c>
      <c r="T906" s="214">
        <v>5.2</v>
      </c>
      <c r="U906" s="214">
        <v>10990</v>
      </c>
      <c r="V906" s="214">
        <v>25600</v>
      </c>
      <c r="W906" s="214">
        <v>42000</v>
      </c>
      <c r="X906" s="214">
        <v>60200</v>
      </c>
    </row>
    <row r="907" spans="1:24" x14ac:dyDescent="0.25">
      <c r="A907" t="str">
        <f t="shared" si="14"/>
        <v>YAG10UKLevel 7Female + maleAllNorth East</v>
      </c>
      <c r="B907" s="214" t="s">
        <v>251</v>
      </c>
      <c r="C907" s="214" t="s">
        <v>252</v>
      </c>
      <c r="D907" s="214">
        <v>10</v>
      </c>
      <c r="E907" s="214" t="s">
        <v>35</v>
      </c>
      <c r="F907" s="214" t="s">
        <v>253</v>
      </c>
      <c r="G907" s="214" t="s">
        <v>246</v>
      </c>
      <c r="H907" s="214" t="s">
        <v>20</v>
      </c>
      <c r="I907" s="214" t="s">
        <v>129</v>
      </c>
      <c r="J907" s="214">
        <v>3690</v>
      </c>
      <c r="K907" s="214">
        <v>3690</v>
      </c>
      <c r="L907" s="214">
        <v>0</v>
      </c>
      <c r="M907" s="214">
        <v>0</v>
      </c>
      <c r="N907" s="214">
        <v>3690</v>
      </c>
      <c r="O907" s="214">
        <v>11.9</v>
      </c>
      <c r="P907" s="214">
        <v>3.1</v>
      </c>
      <c r="Q907" s="214">
        <v>79.5</v>
      </c>
      <c r="R907" s="214">
        <v>84.2</v>
      </c>
      <c r="S907" s="214">
        <v>85</v>
      </c>
      <c r="T907" s="214">
        <v>5.5</v>
      </c>
      <c r="U907" s="214">
        <v>2765</v>
      </c>
      <c r="V907" s="214">
        <v>20100</v>
      </c>
      <c r="W907" s="214">
        <v>32500</v>
      </c>
      <c r="X907" s="214">
        <v>42000</v>
      </c>
    </row>
    <row r="908" spans="1:24" x14ac:dyDescent="0.25">
      <c r="A908" t="str">
        <f t="shared" si="14"/>
        <v>YAG10UKLevel 7Female + maleAllNorth West</v>
      </c>
      <c r="B908" s="214" t="s">
        <v>251</v>
      </c>
      <c r="C908" s="214" t="s">
        <v>252</v>
      </c>
      <c r="D908" s="214">
        <v>10</v>
      </c>
      <c r="E908" s="214" t="s">
        <v>35</v>
      </c>
      <c r="F908" s="214" t="s">
        <v>253</v>
      </c>
      <c r="G908" s="214" t="s">
        <v>246</v>
      </c>
      <c r="H908" s="214" t="s">
        <v>20</v>
      </c>
      <c r="I908" s="214" t="s">
        <v>130</v>
      </c>
      <c r="J908" s="214">
        <v>10450</v>
      </c>
      <c r="K908" s="214">
        <v>10450</v>
      </c>
      <c r="L908" s="214">
        <v>0</v>
      </c>
      <c r="M908" s="214">
        <v>0</v>
      </c>
      <c r="N908" s="214">
        <v>10450</v>
      </c>
      <c r="O908" s="214">
        <v>11.7</v>
      </c>
      <c r="P908" s="214">
        <v>3.8</v>
      </c>
      <c r="Q908" s="214">
        <v>79.099999999999994</v>
      </c>
      <c r="R908" s="214">
        <v>83.9</v>
      </c>
      <c r="S908" s="214">
        <v>84.5</v>
      </c>
      <c r="T908" s="214">
        <v>5.4</v>
      </c>
      <c r="U908" s="214">
        <v>7765</v>
      </c>
      <c r="V908" s="214">
        <v>20400</v>
      </c>
      <c r="W908" s="214">
        <v>33200</v>
      </c>
      <c r="X908" s="214">
        <v>42700</v>
      </c>
    </row>
    <row r="909" spans="1:24" x14ac:dyDescent="0.25">
      <c r="A909" t="str">
        <f t="shared" si="14"/>
        <v>YAG10UKLevel 7Female + maleAllNorthern Ireland</v>
      </c>
      <c r="B909" s="214" t="s">
        <v>251</v>
      </c>
      <c r="C909" s="214" t="s">
        <v>252</v>
      </c>
      <c r="D909" s="214">
        <v>10</v>
      </c>
      <c r="E909" s="214" t="s">
        <v>35</v>
      </c>
      <c r="F909" s="214" t="s">
        <v>253</v>
      </c>
      <c r="G909" s="214" t="s">
        <v>246</v>
      </c>
      <c r="H909" s="214" t="s">
        <v>20</v>
      </c>
      <c r="I909" s="214" t="s">
        <v>131</v>
      </c>
      <c r="J909" s="214">
        <v>605</v>
      </c>
      <c r="K909" s="214">
        <v>605</v>
      </c>
      <c r="L909" s="214">
        <v>0</v>
      </c>
      <c r="M909" s="214">
        <v>0</v>
      </c>
      <c r="N909" s="214">
        <v>605</v>
      </c>
      <c r="O909" s="214">
        <v>15.3</v>
      </c>
      <c r="P909" s="214">
        <v>2</v>
      </c>
      <c r="Q909" s="214">
        <v>77.599999999999994</v>
      </c>
      <c r="R909" s="214">
        <v>81.8</v>
      </c>
      <c r="S909" s="214">
        <v>82.7</v>
      </c>
      <c r="T909" s="214">
        <v>5.0999999999999996</v>
      </c>
      <c r="U909" s="214">
        <v>425</v>
      </c>
      <c r="V909" s="214">
        <v>23400</v>
      </c>
      <c r="W909" s="214">
        <v>32900</v>
      </c>
      <c r="X909" s="214">
        <v>40500</v>
      </c>
    </row>
    <row r="910" spans="1:24" x14ac:dyDescent="0.25">
      <c r="A910" t="str">
        <f t="shared" ref="A910:A973" si="15">"YAG"&amp;D910 &amp;E910 &amp;F910 &amp; G910 &amp;H910 &amp;I910</f>
        <v>YAG10UKLevel 7Female + maleAllScotland</v>
      </c>
      <c r="B910" s="214" t="s">
        <v>251</v>
      </c>
      <c r="C910" s="214" t="s">
        <v>252</v>
      </c>
      <c r="D910" s="214">
        <v>10</v>
      </c>
      <c r="E910" s="214" t="s">
        <v>35</v>
      </c>
      <c r="F910" s="214" t="s">
        <v>253</v>
      </c>
      <c r="G910" s="214" t="s">
        <v>246</v>
      </c>
      <c r="H910" s="214" t="s">
        <v>20</v>
      </c>
      <c r="I910" s="214" t="s">
        <v>132</v>
      </c>
      <c r="J910" s="214">
        <v>1565</v>
      </c>
      <c r="K910" s="214">
        <v>1565</v>
      </c>
      <c r="L910" s="214">
        <v>0</v>
      </c>
      <c r="M910" s="214">
        <v>0</v>
      </c>
      <c r="N910" s="214">
        <v>1565</v>
      </c>
      <c r="O910" s="214">
        <v>14.4</v>
      </c>
      <c r="P910" s="214">
        <v>3.4</v>
      </c>
      <c r="Q910" s="214">
        <v>74.400000000000006</v>
      </c>
      <c r="R910" s="214">
        <v>80.8</v>
      </c>
      <c r="S910" s="214">
        <v>82.1</v>
      </c>
      <c r="T910" s="214">
        <v>7.7</v>
      </c>
      <c r="U910" s="214">
        <v>1075</v>
      </c>
      <c r="V910" s="214">
        <v>19000</v>
      </c>
      <c r="W910" s="214">
        <v>34700</v>
      </c>
      <c r="X910" s="214">
        <v>48900</v>
      </c>
    </row>
    <row r="911" spans="1:24" x14ac:dyDescent="0.25">
      <c r="A911" t="str">
        <f t="shared" si="15"/>
        <v>YAG10UKLevel 7Female + maleAllSouth East</v>
      </c>
      <c r="B911" s="214" t="s">
        <v>251</v>
      </c>
      <c r="C911" s="214" t="s">
        <v>252</v>
      </c>
      <c r="D911" s="214">
        <v>10</v>
      </c>
      <c r="E911" s="214" t="s">
        <v>35</v>
      </c>
      <c r="F911" s="214" t="s">
        <v>253</v>
      </c>
      <c r="G911" s="214" t="s">
        <v>246</v>
      </c>
      <c r="H911" s="214" t="s">
        <v>20</v>
      </c>
      <c r="I911" s="214" t="s">
        <v>133</v>
      </c>
      <c r="J911" s="214">
        <v>12190</v>
      </c>
      <c r="K911" s="214">
        <v>12190</v>
      </c>
      <c r="L911" s="214">
        <v>0</v>
      </c>
      <c r="M911" s="214">
        <v>0</v>
      </c>
      <c r="N911" s="214">
        <v>12190</v>
      </c>
      <c r="O911" s="214">
        <v>12.4</v>
      </c>
      <c r="P911" s="214">
        <v>4</v>
      </c>
      <c r="Q911" s="214">
        <v>78.3</v>
      </c>
      <c r="R911" s="214">
        <v>83</v>
      </c>
      <c r="S911" s="214">
        <v>83.6</v>
      </c>
      <c r="T911" s="214">
        <v>5.3</v>
      </c>
      <c r="U911" s="214">
        <v>8935</v>
      </c>
      <c r="V911" s="214">
        <v>19700</v>
      </c>
      <c r="W911" s="214">
        <v>35400</v>
      </c>
      <c r="X911" s="214">
        <v>50400</v>
      </c>
    </row>
    <row r="912" spans="1:24" x14ac:dyDescent="0.25">
      <c r="A912" t="str">
        <f t="shared" si="15"/>
        <v>YAG10UKLevel 7Female + maleAllSouth West</v>
      </c>
      <c r="B912" s="214" t="s">
        <v>251</v>
      </c>
      <c r="C912" s="214" t="s">
        <v>252</v>
      </c>
      <c r="D912" s="214">
        <v>10</v>
      </c>
      <c r="E912" s="214" t="s">
        <v>35</v>
      </c>
      <c r="F912" s="214" t="s">
        <v>253</v>
      </c>
      <c r="G912" s="214" t="s">
        <v>246</v>
      </c>
      <c r="H912" s="214" t="s">
        <v>20</v>
      </c>
      <c r="I912" s="214" t="s">
        <v>134</v>
      </c>
      <c r="J912" s="214">
        <v>7445</v>
      </c>
      <c r="K912" s="214">
        <v>7445</v>
      </c>
      <c r="L912" s="214">
        <v>0</v>
      </c>
      <c r="M912" s="214">
        <v>0</v>
      </c>
      <c r="N912" s="214">
        <v>7445</v>
      </c>
      <c r="O912" s="214">
        <v>11.4</v>
      </c>
      <c r="P912" s="214">
        <v>4.0999999999999996</v>
      </c>
      <c r="Q912" s="214">
        <v>79.2</v>
      </c>
      <c r="R912" s="214">
        <v>83.8</v>
      </c>
      <c r="S912" s="214">
        <v>84.5</v>
      </c>
      <c r="T912" s="214">
        <v>5.3</v>
      </c>
      <c r="U912" s="214">
        <v>5515</v>
      </c>
      <c r="V912" s="214">
        <v>17600</v>
      </c>
      <c r="W912" s="214">
        <v>31800</v>
      </c>
      <c r="X912" s="214">
        <v>43800</v>
      </c>
    </row>
    <row r="913" spans="1:24" x14ac:dyDescent="0.25">
      <c r="A913" t="str">
        <f t="shared" si="15"/>
        <v>YAG10UKLevel 7Female + maleAllUnknown</v>
      </c>
      <c r="B913" s="214" t="s">
        <v>251</v>
      </c>
      <c r="C913" s="214" t="s">
        <v>252</v>
      </c>
      <c r="D913" s="214">
        <v>10</v>
      </c>
      <c r="E913" s="214" t="s">
        <v>35</v>
      </c>
      <c r="F913" s="214" t="s">
        <v>253</v>
      </c>
      <c r="G913" s="214" t="s">
        <v>246</v>
      </c>
      <c r="H913" s="214" t="s">
        <v>20</v>
      </c>
      <c r="I913" s="214" t="s">
        <v>135</v>
      </c>
      <c r="J913" s="214">
        <v>6425</v>
      </c>
      <c r="K913" s="214">
        <v>6425</v>
      </c>
      <c r="L913" s="214">
        <v>96.6</v>
      </c>
      <c r="M913" s="214">
        <v>0</v>
      </c>
      <c r="N913" s="214">
        <v>220</v>
      </c>
      <c r="O913" s="214">
        <v>7.7</v>
      </c>
      <c r="P913" s="214">
        <v>0</v>
      </c>
      <c r="Q913" s="214">
        <v>6.8</v>
      </c>
      <c r="R913" s="214">
        <v>6.8</v>
      </c>
      <c r="S913" s="214">
        <v>92.3</v>
      </c>
      <c r="T913" s="214">
        <v>85.5</v>
      </c>
      <c r="U913" s="214" t="s">
        <v>140</v>
      </c>
      <c r="V913" s="214" t="s">
        <v>140</v>
      </c>
      <c r="W913" s="214" t="s">
        <v>140</v>
      </c>
      <c r="X913" s="214" t="s">
        <v>140</v>
      </c>
    </row>
    <row r="914" spans="1:24" x14ac:dyDescent="0.25">
      <c r="A914" t="str">
        <f t="shared" si="15"/>
        <v>YAG10UKLevel 7Female + maleAllWales</v>
      </c>
      <c r="B914" s="214" t="s">
        <v>251</v>
      </c>
      <c r="C914" s="214" t="s">
        <v>252</v>
      </c>
      <c r="D914" s="214">
        <v>10</v>
      </c>
      <c r="E914" s="214" t="s">
        <v>35</v>
      </c>
      <c r="F914" s="214" t="s">
        <v>253</v>
      </c>
      <c r="G914" s="214" t="s">
        <v>246</v>
      </c>
      <c r="H914" s="214" t="s">
        <v>20</v>
      </c>
      <c r="I914" s="214" t="s">
        <v>137</v>
      </c>
      <c r="J914" s="214">
        <v>1420</v>
      </c>
      <c r="K914" s="214">
        <v>1420</v>
      </c>
      <c r="L914" s="214">
        <v>0</v>
      </c>
      <c r="M914" s="214">
        <v>0</v>
      </c>
      <c r="N914" s="214">
        <v>1420</v>
      </c>
      <c r="O914" s="214">
        <v>11.1</v>
      </c>
      <c r="P914" s="214">
        <v>3.6</v>
      </c>
      <c r="Q914" s="214">
        <v>78.2</v>
      </c>
      <c r="R914" s="214">
        <v>84.4</v>
      </c>
      <c r="S914" s="214">
        <v>85.3</v>
      </c>
      <c r="T914" s="214">
        <v>7.1</v>
      </c>
      <c r="U914" s="214">
        <v>1025</v>
      </c>
      <c r="V914" s="214">
        <v>19700</v>
      </c>
      <c r="W914" s="214">
        <v>33600</v>
      </c>
      <c r="X914" s="214">
        <v>46700</v>
      </c>
    </row>
    <row r="915" spans="1:24" x14ac:dyDescent="0.25">
      <c r="A915" t="str">
        <f t="shared" si="15"/>
        <v>YAG10UKLevel 7Female + maleAllWest Midlands</v>
      </c>
      <c r="B915" s="214" t="s">
        <v>251</v>
      </c>
      <c r="C915" s="214" t="s">
        <v>252</v>
      </c>
      <c r="D915" s="214">
        <v>10</v>
      </c>
      <c r="E915" s="214" t="s">
        <v>35</v>
      </c>
      <c r="F915" s="214" t="s">
        <v>253</v>
      </c>
      <c r="G915" s="214" t="s">
        <v>246</v>
      </c>
      <c r="H915" s="214" t="s">
        <v>20</v>
      </c>
      <c r="I915" s="214" t="s">
        <v>138</v>
      </c>
      <c r="J915" s="214">
        <v>7175</v>
      </c>
      <c r="K915" s="214">
        <v>7175</v>
      </c>
      <c r="L915" s="214">
        <v>0</v>
      </c>
      <c r="M915" s="214">
        <v>0</v>
      </c>
      <c r="N915" s="214">
        <v>7175</v>
      </c>
      <c r="O915" s="214">
        <v>10</v>
      </c>
      <c r="P915" s="214">
        <v>3.9</v>
      </c>
      <c r="Q915" s="214">
        <v>80.5</v>
      </c>
      <c r="R915" s="214">
        <v>85.4</v>
      </c>
      <c r="S915" s="214">
        <v>86.1</v>
      </c>
      <c r="T915" s="214">
        <v>5.7</v>
      </c>
      <c r="U915" s="214">
        <v>5440</v>
      </c>
      <c r="V915" s="214">
        <v>20800</v>
      </c>
      <c r="W915" s="214">
        <v>34300</v>
      </c>
      <c r="X915" s="214">
        <v>44900</v>
      </c>
    </row>
    <row r="916" spans="1:24" x14ac:dyDescent="0.25">
      <c r="A916" t="str">
        <f t="shared" si="15"/>
        <v>YAG10UKLevel 7Female + maleAllYorkshire and The Humber</v>
      </c>
      <c r="B916" s="214" t="s">
        <v>251</v>
      </c>
      <c r="C916" s="214" t="s">
        <v>252</v>
      </c>
      <c r="D916" s="214">
        <v>10</v>
      </c>
      <c r="E916" s="214" t="s">
        <v>35</v>
      </c>
      <c r="F916" s="214" t="s">
        <v>253</v>
      </c>
      <c r="G916" s="214" t="s">
        <v>246</v>
      </c>
      <c r="H916" s="214" t="s">
        <v>20</v>
      </c>
      <c r="I916" s="214" t="s">
        <v>139</v>
      </c>
      <c r="J916" s="214">
        <v>6900</v>
      </c>
      <c r="K916" s="214">
        <v>6900</v>
      </c>
      <c r="L916" s="214">
        <v>0</v>
      </c>
      <c r="M916" s="214">
        <v>0</v>
      </c>
      <c r="N916" s="214">
        <v>6900</v>
      </c>
      <c r="O916" s="214">
        <v>10</v>
      </c>
      <c r="P916" s="214">
        <v>3.7</v>
      </c>
      <c r="Q916" s="214">
        <v>79.900000000000006</v>
      </c>
      <c r="R916" s="214">
        <v>85.5</v>
      </c>
      <c r="S916" s="214">
        <v>86.3</v>
      </c>
      <c r="T916" s="214">
        <v>6.4</v>
      </c>
      <c r="U916" s="214">
        <v>5225</v>
      </c>
      <c r="V916" s="214">
        <v>19000</v>
      </c>
      <c r="W916" s="214">
        <v>32100</v>
      </c>
      <c r="X916" s="214">
        <v>42700</v>
      </c>
    </row>
    <row r="917" spans="1:24" x14ac:dyDescent="0.25">
      <c r="A917" t="str">
        <f t="shared" si="15"/>
        <v>YAG10UKLevel 8Female + maleAllAbroad</v>
      </c>
      <c r="B917" s="214" t="s">
        <v>251</v>
      </c>
      <c r="C917" s="214" t="s">
        <v>252</v>
      </c>
      <c r="D917" s="214">
        <v>10</v>
      </c>
      <c r="E917" s="214" t="s">
        <v>35</v>
      </c>
      <c r="F917" s="214" t="s">
        <v>248</v>
      </c>
      <c r="G917" s="214" t="s">
        <v>246</v>
      </c>
      <c r="H917" s="214" t="s">
        <v>20</v>
      </c>
      <c r="I917" s="214" t="s">
        <v>125</v>
      </c>
      <c r="J917" s="214" t="s">
        <v>140</v>
      </c>
      <c r="K917" s="214" t="s">
        <v>140</v>
      </c>
      <c r="L917" s="214" t="s">
        <v>140</v>
      </c>
      <c r="M917" s="214" t="s">
        <v>140</v>
      </c>
      <c r="N917" s="214" t="s">
        <v>140</v>
      </c>
      <c r="O917" s="214" t="s">
        <v>140</v>
      </c>
      <c r="P917" s="214" t="s">
        <v>140</v>
      </c>
      <c r="Q917" s="214" t="s">
        <v>140</v>
      </c>
      <c r="R917" s="214" t="s">
        <v>140</v>
      </c>
      <c r="S917" s="214" t="s">
        <v>140</v>
      </c>
      <c r="T917" s="214" t="s">
        <v>140</v>
      </c>
      <c r="U917" s="214" t="s">
        <v>140</v>
      </c>
      <c r="V917" s="214" t="s">
        <v>140</v>
      </c>
      <c r="W917" s="214" t="s">
        <v>140</v>
      </c>
      <c r="X917" s="214" t="s">
        <v>140</v>
      </c>
    </row>
    <row r="918" spans="1:24" x14ac:dyDescent="0.25">
      <c r="A918" t="str">
        <f t="shared" si="15"/>
        <v>YAG10UKLevel 8Female + maleAllEast Midlands</v>
      </c>
      <c r="B918" s="214" t="s">
        <v>251</v>
      </c>
      <c r="C918" s="214" t="s">
        <v>252</v>
      </c>
      <c r="D918" s="214">
        <v>10</v>
      </c>
      <c r="E918" s="214" t="s">
        <v>35</v>
      </c>
      <c r="F918" s="214" t="s">
        <v>248</v>
      </c>
      <c r="G918" s="214" t="s">
        <v>246</v>
      </c>
      <c r="H918" s="214" t="s">
        <v>20</v>
      </c>
      <c r="I918" s="214" t="s">
        <v>126</v>
      </c>
      <c r="J918" s="214">
        <v>495</v>
      </c>
      <c r="K918" s="214">
        <v>495</v>
      </c>
      <c r="L918" s="214">
        <v>0</v>
      </c>
      <c r="M918" s="214">
        <v>0</v>
      </c>
      <c r="N918" s="214">
        <v>495</v>
      </c>
      <c r="O918" s="214">
        <v>15</v>
      </c>
      <c r="P918" s="214">
        <v>2.8</v>
      </c>
      <c r="Q918" s="214">
        <v>78.3</v>
      </c>
      <c r="R918" s="214">
        <v>81.7</v>
      </c>
      <c r="S918" s="214">
        <v>82.2</v>
      </c>
      <c r="T918" s="214">
        <v>3.9</v>
      </c>
      <c r="U918" s="214">
        <v>365</v>
      </c>
      <c r="V918" s="214">
        <v>29200</v>
      </c>
      <c r="W918" s="214">
        <v>42300</v>
      </c>
      <c r="X918" s="214">
        <v>54000</v>
      </c>
    </row>
    <row r="919" spans="1:24" x14ac:dyDescent="0.25">
      <c r="A919" t="str">
        <f t="shared" si="15"/>
        <v>YAG10UKLevel 8Female + maleAllEast of England</v>
      </c>
      <c r="B919" s="214" t="s">
        <v>251</v>
      </c>
      <c r="C919" s="214" t="s">
        <v>252</v>
      </c>
      <c r="D919" s="214">
        <v>10</v>
      </c>
      <c r="E919" s="214" t="s">
        <v>35</v>
      </c>
      <c r="F919" s="214" t="s">
        <v>248</v>
      </c>
      <c r="G919" s="214" t="s">
        <v>246</v>
      </c>
      <c r="H919" s="214" t="s">
        <v>20</v>
      </c>
      <c r="I919" s="214" t="s">
        <v>127</v>
      </c>
      <c r="J919" s="214">
        <v>765</v>
      </c>
      <c r="K919" s="214">
        <v>765</v>
      </c>
      <c r="L919" s="214">
        <v>0</v>
      </c>
      <c r="M919" s="214">
        <v>0</v>
      </c>
      <c r="N919" s="214">
        <v>765</v>
      </c>
      <c r="O919" s="214">
        <v>15.5</v>
      </c>
      <c r="P919" s="214">
        <v>3.1</v>
      </c>
      <c r="Q919" s="214">
        <v>78.099999999999994</v>
      </c>
      <c r="R919" s="214">
        <v>81.3</v>
      </c>
      <c r="S919" s="214">
        <v>81.3</v>
      </c>
      <c r="T919" s="214">
        <v>3.3</v>
      </c>
      <c r="U919" s="214">
        <v>565</v>
      </c>
      <c r="V919" s="214">
        <v>31000</v>
      </c>
      <c r="W919" s="214">
        <v>45600</v>
      </c>
      <c r="X919" s="214">
        <v>64200</v>
      </c>
    </row>
    <row r="920" spans="1:24" x14ac:dyDescent="0.25">
      <c r="A920" t="str">
        <f t="shared" si="15"/>
        <v>YAG10UKLevel 8Female + maleAllLondon</v>
      </c>
      <c r="B920" s="214" t="s">
        <v>251</v>
      </c>
      <c r="C920" s="214" t="s">
        <v>252</v>
      </c>
      <c r="D920" s="214">
        <v>10</v>
      </c>
      <c r="E920" s="214" t="s">
        <v>35</v>
      </c>
      <c r="F920" s="214" t="s">
        <v>248</v>
      </c>
      <c r="G920" s="214" t="s">
        <v>246</v>
      </c>
      <c r="H920" s="214" t="s">
        <v>20</v>
      </c>
      <c r="I920" s="214" t="s">
        <v>128</v>
      </c>
      <c r="J920" s="214">
        <v>1200</v>
      </c>
      <c r="K920" s="214">
        <v>1200</v>
      </c>
      <c r="L920" s="214">
        <v>0</v>
      </c>
      <c r="M920" s="214">
        <v>0</v>
      </c>
      <c r="N920" s="214">
        <v>1200</v>
      </c>
      <c r="O920" s="214">
        <v>16.399999999999999</v>
      </c>
      <c r="P920" s="214">
        <v>3.4</v>
      </c>
      <c r="Q920" s="214">
        <v>76.599999999999994</v>
      </c>
      <c r="R920" s="214">
        <v>80.099999999999994</v>
      </c>
      <c r="S920" s="214">
        <v>80.2</v>
      </c>
      <c r="T920" s="214">
        <v>3.6</v>
      </c>
      <c r="U920" s="214">
        <v>865</v>
      </c>
      <c r="V920" s="214">
        <v>33900</v>
      </c>
      <c r="W920" s="214">
        <v>47400</v>
      </c>
      <c r="X920" s="214">
        <v>70100</v>
      </c>
    </row>
    <row r="921" spans="1:24" x14ac:dyDescent="0.25">
      <c r="A921" t="str">
        <f t="shared" si="15"/>
        <v>YAG10UKLevel 8Female + maleAllNorth East</v>
      </c>
      <c r="B921" s="214" t="s">
        <v>251</v>
      </c>
      <c r="C921" s="214" t="s">
        <v>252</v>
      </c>
      <c r="D921" s="214">
        <v>10</v>
      </c>
      <c r="E921" s="214" t="s">
        <v>35</v>
      </c>
      <c r="F921" s="214" t="s">
        <v>248</v>
      </c>
      <c r="G921" s="214" t="s">
        <v>246</v>
      </c>
      <c r="H921" s="214" t="s">
        <v>20</v>
      </c>
      <c r="I921" s="214" t="s">
        <v>129</v>
      </c>
      <c r="J921" s="214">
        <v>250</v>
      </c>
      <c r="K921" s="214">
        <v>250</v>
      </c>
      <c r="L921" s="214">
        <v>0</v>
      </c>
      <c r="M921" s="214">
        <v>0</v>
      </c>
      <c r="N921" s="214">
        <v>250</v>
      </c>
      <c r="O921" s="214">
        <v>10.8</v>
      </c>
      <c r="P921" s="214">
        <v>3.6</v>
      </c>
      <c r="Q921" s="214">
        <v>80.900000000000006</v>
      </c>
      <c r="R921" s="214">
        <v>84.9</v>
      </c>
      <c r="S921" s="214">
        <v>85.7</v>
      </c>
      <c r="T921" s="214">
        <v>4.8</v>
      </c>
      <c r="U921" s="214">
        <v>190</v>
      </c>
      <c r="V921" s="214">
        <v>26900</v>
      </c>
      <c r="W921" s="214">
        <v>39400</v>
      </c>
      <c r="X921" s="214">
        <v>49100</v>
      </c>
    </row>
    <row r="922" spans="1:24" x14ac:dyDescent="0.25">
      <c r="A922" t="str">
        <f t="shared" si="15"/>
        <v>YAG10UKLevel 8Female + maleAllNorth West</v>
      </c>
      <c r="B922" s="214" t="s">
        <v>251</v>
      </c>
      <c r="C922" s="214" t="s">
        <v>252</v>
      </c>
      <c r="D922" s="214">
        <v>10</v>
      </c>
      <c r="E922" s="214" t="s">
        <v>35</v>
      </c>
      <c r="F922" s="214" t="s">
        <v>248</v>
      </c>
      <c r="G922" s="214" t="s">
        <v>246</v>
      </c>
      <c r="H922" s="214" t="s">
        <v>20</v>
      </c>
      <c r="I922" s="214" t="s">
        <v>130</v>
      </c>
      <c r="J922" s="214">
        <v>730</v>
      </c>
      <c r="K922" s="214">
        <v>730</v>
      </c>
      <c r="L922" s="214">
        <v>0</v>
      </c>
      <c r="M922" s="214">
        <v>0</v>
      </c>
      <c r="N922" s="214">
        <v>730</v>
      </c>
      <c r="O922" s="214">
        <v>13.5</v>
      </c>
      <c r="P922" s="214">
        <v>3.3</v>
      </c>
      <c r="Q922" s="214">
        <v>79.2</v>
      </c>
      <c r="R922" s="214">
        <v>82.6</v>
      </c>
      <c r="S922" s="214">
        <v>83.2</v>
      </c>
      <c r="T922" s="214">
        <v>4</v>
      </c>
      <c r="U922" s="214">
        <v>550</v>
      </c>
      <c r="V922" s="214">
        <v>26300</v>
      </c>
      <c r="W922" s="214">
        <v>40700</v>
      </c>
      <c r="X922" s="214">
        <v>56200</v>
      </c>
    </row>
    <row r="923" spans="1:24" x14ac:dyDescent="0.25">
      <c r="A923" t="str">
        <f t="shared" si="15"/>
        <v>YAG10UKLevel 8Female + maleAllNorthern Ireland</v>
      </c>
      <c r="B923" s="214" t="s">
        <v>251</v>
      </c>
      <c r="C923" s="214" t="s">
        <v>252</v>
      </c>
      <c r="D923" s="214">
        <v>10</v>
      </c>
      <c r="E923" s="214" t="s">
        <v>35</v>
      </c>
      <c r="F923" s="214" t="s">
        <v>248</v>
      </c>
      <c r="G923" s="214" t="s">
        <v>246</v>
      </c>
      <c r="H923" s="214" t="s">
        <v>20</v>
      </c>
      <c r="I923" s="214" t="s">
        <v>131</v>
      </c>
      <c r="J923" s="214">
        <v>35</v>
      </c>
      <c r="K923" s="214">
        <v>35</v>
      </c>
      <c r="L923" s="214">
        <v>0</v>
      </c>
      <c r="M923" s="214">
        <v>0</v>
      </c>
      <c r="N923" s="214">
        <v>35</v>
      </c>
      <c r="O923" s="214">
        <v>15.2</v>
      </c>
      <c r="P923" s="214">
        <v>6.1</v>
      </c>
      <c r="Q923" s="214">
        <v>66.7</v>
      </c>
      <c r="R923" s="214">
        <v>75.8</v>
      </c>
      <c r="S923" s="214">
        <v>78.8</v>
      </c>
      <c r="T923" s="214">
        <v>12.1</v>
      </c>
      <c r="U923" s="214">
        <v>20</v>
      </c>
      <c r="V923" s="214">
        <v>30600</v>
      </c>
      <c r="W923" s="214">
        <v>44700</v>
      </c>
      <c r="X923" s="214">
        <v>75600</v>
      </c>
    </row>
    <row r="924" spans="1:24" x14ac:dyDescent="0.25">
      <c r="A924" t="str">
        <f t="shared" si="15"/>
        <v>YAG10UKLevel 8Female + maleAllScotland</v>
      </c>
      <c r="B924" s="214" t="s">
        <v>251</v>
      </c>
      <c r="C924" s="214" t="s">
        <v>252</v>
      </c>
      <c r="D924" s="214">
        <v>10</v>
      </c>
      <c r="E924" s="214" t="s">
        <v>35</v>
      </c>
      <c r="F924" s="214" t="s">
        <v>248</v>
      </c>
      <c r="G924" s="214" t="s">
        <v>246</v>
      </c>
      <c r="H924" s="214" t="s">
        <v>20</v>
      </c>
      <c r="I924" s="214" t="s">
        <v>132</v>
      </c>
      <c r="J924" s="214">
        <v>210</v>
      </c>
      <c r="K924" s="214">
        <v>210</v>
      </c>
      <c r="L924" s="214">
        <v>0</v>
      </c>
      <c r="M924" s="214">
        <v>0</v>
      </c>
      <c r="N924" s="214">
        <v>210</v>
      </c>
      <c r="O924" s="214">
        <v>11.8</v>
      </c>
      <c r="P924" s="214">
        <v>1.9</v>
      </c>
      <c r="Q924" s="214">
        <v>82.5</v>
      </c>
      <c r="R924" s="214">
        <v>85.8</v>
      </c>
      <c r="S924" s="214">
        <v>86.3</v>
      </c>
      <c r="T924" s="214">
        <v>3.8</v>
      </c>
      <c r="U924" s="214">
        <v>170</v>
      </c>
      <c r="V924" s="214">
        <v>33600</v>
      </c>
      <c r="W924" s="214">
        <v>44700</v>
      </c>
      <c r="X924" s="214">
        <v>55800</v>
      </c>
    </row>
    <row r="925" spans="1:24" x14ac:dyDescent="0.25">
      <c r="A925" t="str">
        <f t="shared" si="15"/>
        <v>YAG10UKLevel 8Female + maleAllSouth East</v>
      </c>
      <c r="B925" s="214" t="s">
        <v>251</v>
      </c>
      <c r="C925" s="214" t="s">
        <v>252</v>
      </c>
      <c r="D925" s="214">
        <v>10</v>
      </c>
      <c r="E925" s="214" t="s">
        <v>35</v>
      </c>
      <c r="F925" s="214" t="s">
        <v>248</v>
      </c>
      <c r="G925" s="214" t="s">
        <v>246</v>
      </c>
      <c r="H925" s="214" t="s">
        <v>20</v>
      </c>
      <c r="I925" s="214" t="s">
        <v>133</v>
      </c>
      <c r="J925" s="214">
        <v>1225</v>
      </c>
      <c r="K925" s="214">
        <v>1225</v>
      </c>
      <c r="L925" s="214">
        <v>0</v>
      </c>
      <c r="M925" s="214">
        <v>0</v>
      </c>
      <c r="N925" s="214">
        <v>1225</v>
      </c>
      <c r="O925" s="214">
        <v>15</v>
      </c>
      <c r="P925" s="214">
        <v>2.6</v>
      </c>
      <c r="Q925" s="214">
        <v>79.3</v>
      </c>
      <c r="R925" s="214">
        <v>82</v>
      </c>
      <c r="S925" s="214">
        <v>82.4</v>
      </c>
      <c r="T925" s="214">
        <v>3.1</v>
      </c>
      <c r="U925" s="214">
        <v>915</v>
      </c>
      <c r="V925" s="214">
        <v>30300</v>
      </c>
      <c r="W925" s="214">
        <v>44500</v>
      </c>
      <c r="X925" s="214">
        <v>60200</v>
      </c>
    </row>
    <row r="926" spans="1:24" x14ac:dyDescent="0.25">
      <c r="A926" t="str">
        <f t="shared" si="15"/>
        <v>YAG10UKLevel 8Female + maleAllSouth West</v>
      </c>
      <c r="B926" s="214" t="s">
        <v>251</v>
      </c>
      <c r="C926" s="214" t="s">
        <v>252</v>
      </c>
      <c r="D926" s="214">
        <v>10</v>
      </c>
      <c r="E926" s="214" t="s">
        <v>35</v>
      </c>
      <c r="F926" s="214" t="s">
        <v>248</v>
      </c>
      <c r="G926" s="214" t="s">
        <v>246</v>
      </c>
      <c r="H926" s="214" t="s">
        <v>20</v>
      </c>
      <c r="I926" s="214" t="s">
        <v>134</v>
      </c>
      <c r="J926" s="214">
        <v>595</v>
      </c>
      <c r="K926" s="214">
        <v>595</v>
      </c>
      <c r="L926" s="214">
        <v>0</v>
      </c>
      <c r="M926" s="214">
        <v>0</v>
      </c>
      <c r="N926" s="214">
        <v>595</v>
      </c>
      <c r="O926" s="214">
        <v>15.9</v>
      </c>
      <c r="P926" s="214">
        <v>3.2</v>
      </c>
      <c r="Q926" s="214">
        <v>77.900000000000006</v>
      </c>
      <c r="R926" s="214">
        <v>80.400000000000006</v>
      </c>
      <c r="S926" s="214">
        <v>80.900000000000006</v>
      </c>
      <c r="T926" s="214">
        <v>3</v>
      </c>
      <c r="U926" s="214">
        <v>435</v>
      </c>
      <c r="V926" s="214">
        <v>25700</v>
      </c>
      <c r="W926" s="214">
        <v>38300</v>
      </c>
      <c r="X926" s="214">
        <v>50000</v>
      </c>
    </row>
    <row r="927" spans="1:24" x14ac:dyDescent="0.25">
      <c r="A927" t="str">
        <f t="shared" si="15"/>
        <v>YAG10UKLevel 8Female + maleAllUnknown</v>
      </c>
      <c r="B927" s="214" t="s">
        <v>251</v>
      </c>
      <c r="C927" s="214" t="s">
        <v>252</v>
      </c>
      <c r="D927" s="214">
        <v>10</v>
      </c>
      <c r="E927" s="214" t="s">
        <v>35</v>
      </c>
      <c r="F927" s="214" t="s">
        <v>248</v>
      </c>
      <c r="G927" s="214" t="s">
        <v>246</v>
      </c>
      <c r="H927" s="214" t="s">
        <v>20</v>
      </c>
      <c r="I927" s="214" t="s">
        <v>135</v>
      </c>
      <c r="J927" s="214">
        <v>580</v>
      </c>
      <c r="K927" s="214">
        <v>580</v>
      </c>
      <c r="L927" s="214">
        <v>99</v>
      </c>
      <c r="M927" s="214">
        <v>0</v>
      </c>
      <c r="N927" s="214">
        <v>5</v>
      </c>
      <c r="O927" s="214">
        <v>16.7</v>
      </c>
      <c r="P927" s="214">
        <v>0</v>
      </c>
      <c r="Q927" s="214">
        <v>33.299999999999997</v>
      </c>
      <c r="R927" s="214">
        <v>33.299999999999997</v>
      </c>
      <c r="S927" s="214">
        <v>83.3</v>
      </c>
      <c r="T927" s="214">
        <v>50</v>
      </c>
      <c r="U927" s="214" t="s">
        <v>140</v>
      </c>
      <c r="V927" s="214" t="s">
        <v>140</v>
      </c>
      <c r="W927" s="214" t="s">
        <v>140</v>
      </c>
      <c r="X927" s="214" t="s">
        <v>140</v>
      </c>
    </row>
    <row r="928" spans="1:24" x14ac:dyDescent="0.25">
      <c r="A928" t="str">
        <f t="shared" si="15"/>
        <v>YAG10UKLevel 8Female + maleAllWales</v>
      </c>
      <c r="B928" s="214" t="s">
        <v>251</v>
      </c>
      <c r="C928" s="214" t="s">
        <v>252</v>
      </c>
      <c r="D928" s="214">
        <v>10</v>
      </c>
      <c r="E928" s="214" t="s">
        <v>35</v>
      </c>
      <c r="F928" s="214" t="s">
        <v>248</v>
      </c>
      <c r="G928" s="214" t="s">
        <v>246</v>
      </c>
      <c r="H928" s="214" t="s">
        <v>20</v>
      </c>
      <c r="I928" s="214" t="s">
        <v>137</v>
      </c>
      <c r="J928" s="214">
        <v>135</v>
      </c>
      <c r="K928" s="214">
        <v>135</v>
      </c>
      <c r="L928" s="214">
        <v>0</v>
      </c>
      <c r="M928" s="214">
        <v>0</v>
      </c>
      <c r="N928" s="214">
        <v>135</v>
      </c>
      <c r="O928" s="214">
        <v>20.6</v>
      </c>
      <c r="P928" s="214">
        <v>0</v>
      </c>
      <c r="Q928" s="214">
        <v>73.5</v>
      </c>
      <c r="R928" s="214">
        <v>77.900000000000006</v>
      </c>
      <c r="S928" s="214">
        <v>79.400000000000006</v>
      </c>
      <c r="T928" s="214">
        <v>5.9</v>
      </c>
      <c r="U928" s="214">
        <v>95</v>
      </c>
      <c r="V928" s="214">
        <v>30700</v>
      </c>
      <c r="W928" s="214">
        <v>41600</v>
      </c>
      <c r="X928" s="214">
        <v>58800</v>
      </c>
    </row>
    <row r="929" spans="1:24" x14ac:dyDescent="0.25">
      <c r="A929" t="str">
        <f t="shared" si="15"/>
        <v>YAG10UKLevel 8Female + maleAllWest Midlands</v>
      </c>
      <c r="B929" s="214" t="s">
        <v>251</v>
      </c>
      <c r="C929" s="214" t="s">
        <v>252</v>
      </c>
      <c r="D929" s="214">
        <v>10</v>
      </c>
      <c r="E929" s="214" t="s">
        <v>35</v>
      </c>
      <c r="F929" s="214" t="s">
        <v>248</v>
      </c>
      <c r="G929" s="214" t="s">
        <v>246</v>
      </c>
      <c r="H929" s="214" t="s">
        <v>20</v>
      </c>
      <c r="I929" s="214" t="s">
        <v>138</v>
      </c>
      <c r="J929" s="214">
        <v>480</v>
      </c>
      <c r="K929" s="214">
        <v>480</v>
      </c>
      <c r="L929" s="214">
        <v>0</v>
      </c>
      <c r="M929" s="214">
        <v>0</v>
      </c>
      <c r="N929" s="214">
        <v>480</v>
      </c>
      <c r="O929" s="214">
        <v>11.4</v>
      </c>
      <c r="P929" s="214">
        <v>3.9</v>
      </c>
      <c r="Q929" s="214">
        <v>80.099999999999994</v>
      </c>
      <c r="R929" s="214">
        <v>84.6</v>
      </c>
      <c r="S929" s="214">
        <v>84.6</v>
      </c>
      <c r="T929" s="214">
        <v>4.5999999999999996</v>
      </c>
      <c r="U929" s="214">
        <v>360</v>
      </c>
      <c r="V929" s="214">
        <v>29500</v>
      </c>
      <c r="W929" s="214">
        <v>42700</v>
      </c>
      <c r="X929" s="214">
        <v>57000</v>
      </c>
    </row>
    <row r="930" spans="1:24" x14ac:dyDescent="0.25">
      <c r="A930" t="str">
        <f t="shared" si="15"/>
        <v>YAG10UKLevel 8Female + maleAllYorkshire and The Humber</v>
      </c>
      <c r="B930" s="214" t="s">
        <v>251</v>
      </c>
      <c r="C930" s="214" t="s">
        <v>252</v>
      </c>
      <c r="D930" s="214">
        <v>10</v>
      </c>
      <c r="E930" s="214" t="s">
        <v>35</v>
      </c>
      <c r="F930" s="214" t="s">
        <v>248</v>
      </c>
      <c r="G930" s="214" t="s">
        <v>246</v>
      </c>
      <c r="H930" s="214" t="s">
        <v>20</v>
      </c>
      <c r="I930" s="214" t="s">
        <v>139</v>
      </c>
      <c r="J930" s="214">
        <v>580</v>
      </c>
      <c r="K930" s="214">
        <v>580</v>
      </c>
      <c r="L930" s="214">
        <v>0</v>
      </c>
      <c r="M930" s="214">
        <v>0</v>
      </c>
      <c r="N930" s="214">
        <v>580</v>
      </c>
      <c r="O930" s="214">
        <v>15</v>
      </c>
      <c r="P930" s="214">
        <v>1.7</v>
      </c>
      <c r="Q930" s="214">
        <v>80.599999999999994</v>
      </c>
      <c r="R930" s="214">
        <v>83</v>
      </c>
      <c r="S930" s="214">
        <v>83.3</v>
      </c>
      <c r="T930" s="214">
        <v>2.8</v>
      </c>
      <c r="U930" s="214">
        <v>440</v>
      </c>
      <c r="V930" s="214">
        <v>25600</v>
      </c>
      <c r="W930" s="214">
        <v>39800</v>
      </c>
      <c r="X930" s="214">
        <v>51100</v>
      </c>
    </row>
    <row r="931" spans="1:24" x14ac:dyDescent="0.25">
      <c r="A931" t="str">
        <f t="shared" si="15"/>
        <v>YAG5UKLevel 7Female + maleAllAbroad</v>
      </c>
      <c r="B931" s="214" t="s">
        <v>251</v>
      </c>
      <c r="C931" s="214" t="s">
        <v>184</v>
      </c>
      <c r="D931" s="214">
        <v>5</v>
      </c>
      <c r="E931" s="214" t="s">
        <v>35</v>
      </c>
      <c r="F931" s="214" t="s">
        <v>253</v>
      </c>
      <c r="G931" s="214" t="s">
        <v>246</v>
      </c>
      <c r="H931" s="214" t="s">
        <v>20</v>
      </c>
      <c r="I931" s="214" t="s">
        <v>125</v>
      </c>
      <c r="J931" s="214" t="s">
        <v>140</v>
      </c>
      <c r="K931" s="214" t="s">
        <v>140</v>
      </c>
      <c r="L931" s="214" t="s">
        <v>140</v>
      </c>
      <c r="M931" s="214" t="s">
        <v>140</v>
      </c>
      <c r="N931" s="214" t="s">
        <v>140</v>
      </c>
      <c r="O931" s="214" t="s">
        <v>140</v>
      </c>
      <c r="P931" s="214" t="s">
        <v>140</v>
      </c>
      <c r="Q931" s="214" t="s">
        <v>140</v>
      </c>
      <c r="R931" s="214" t="s">
        <v>140</v>
      </c>
      <c r="S931" s="214" t="s">
        <v>140</v>
      </c>
      <c r="T931" s="214" t="s">
        <v>140</v>
      </c>
      <c r="U931" s="214" t="s">
        <v>140</v>
      </c>
      <c r="V931" s="214" t="s">
        <v>140</v>
      </c>
      <c r="W931" s="214" t="s">
        <v>140</v>
      </c>
      <c r="X931" s="214" t="s">
        <v>140</v>
      </c>
    </row>
    <row r="932" spans="1:24" x14ac:dyDescent="0.25">
      <c r="A932" t="str">
        <f t="shared" si="15"/>
        <v>YAG5UKLevel 7Female + maleAllEast Midlands</v>
      </c>
      <c r="B932" s="214" t="s">
        <v>251</v>
      </c>
      <c r="C932" s="214" t="s">
        <v>184</v>
      </c>
      <c r="D932" s="214">
        <v>5</v>
      </c>
      <c r="E932" s="214" t="s">
        <v>35</v>
      </c>
      <c r="F932" s="214" t="s">
        <v>253</v>
      </c>
      <c r="G932" s="214" t="s">
        <v>246</v>
      </c>
      <c r="H932" s="214" t="s">
        <v>20</v>
      </c>
      <c r="I932" s="214" t="s">
        <v>126</v>
      </c>
      <c r="J932" s="214">
        <v>6640</v>
      </c>
      <c r="K932" s="214">
        <v>6640</v>
      </c>
      <c r="L932" s="214">
        <v>0</v>
      </c>
      <c r="M932" s="214">
        <v>0</v>
      </c>
      <c r="N932" s="214">
        <v>6640</v>
      </c>
      <c r="O932" s="214">
        <v>9</v>
      </c>
      <c r="P932" s="214">
        <v>4.3</v>
      </c>
      <c r="Q932" s="214">
        <v>77.400000000000006</v>
      </c>
      <c r="R932" s="214">
        <v>85.4</v>
      </c>
      <c r="S932" s="214">
        <v>86.6</v>
      </c>
      <c r="T932" s="214">
        <v>9.3000000000000007</v>
      </c>
      <c r="U932" s="214">
        <v>4910</v>
      </c>
      <c r="V932" s="214">
        <v>21900</v>
      </c>
      <c r="W932" s="214">
        <v>31800</v>
      </c>
      <c r="X932" s="214">
        <v>42000</v>
      </c>
    </row>
    <row r="933" spans="1:24" x14ac:dyDescent="0.25">
      <c r="A933" t="str">
        <f t="shared" si="15"/>
        <v>YAG5UKLevel 7Female + maleAllEast of England</v>
      </c>
      <c r="B933" s="214" t="s">
        <v>251</v>
      </c>
      <c r="C933" s="214" t="s">
        <v>184</v>
      </c>
      <c r="D933" s="214">
        <v>5</v>
      </c>
      <c r="E933" s="214" t="s">
        <v>35</v>
      </c>
      <c r="F933" s="214" t="s">
        <v>253</v>
      </c>
      <c r="G933" s="214" t="s">
        <v>246</v>
      </c>
      <c r="H933" s="214" t="s">
        <v>20</v>
      </c>
      <c r="I933" s="214" t="s">
        <v>127</v>
      </c>
      <c r="J933" s="214">
        <v>9195</v>
      </c>
      <c r="K933" s="214">
        <v>9195</v>
      </c>
      <c r="L933" s="214">
        <v>0</v>
      </c>
      <c r="M933" s="214">
        <v>0</v>
      </c>
      <c r="N933" s="214">
        <v>9195</v>
      </c>
      <c r="O933" s="214">
        <v>8.1</v>
      </c>
      <c r="P933" s="214">
        <v>4.0999999999999996</v>
      </c>
      <c r="Q933" s="214">
        <v>78.8</v>
      </c>
      <c r="R933" s="214">
        <v>86.5</v>
      </c>
      <c r="S933" s="214">
        <v>87.7</v>
      </c>
      <c r="T933" s="214">
        <v>8.9</v>
      </c>
      <c r="U933" s="214">
        <v>6975</v>
      </c>
      <c r="V933" s="214">
        <v>23000</v>
      </c>
      <c r="W933" s="214">
        <v>33200</v>
      </c>
      <c r="X933" s="214">
        <v>44500</v>
      </c>
    </row>
    <row r="934" spans="1:24" x14ac:dyDescent="0.25">
      <c r="A934" t="str">
        <f t="shared" si="15"/>
        <v>YAG5UKLevel 7Female + maleAllLondon</v>
      </c>
      <c r="B934" s="214" t="s">
        <v>251</v>
      </c>
      <c r="C934" s="214" t="s">
        <v>184</v>
      </c>
      <c r="D934" s="214">
        <v>5</v>
      </c>
      <c r="E934" s="214" t="s">
        <v>35</v>
      </c>
      <c r="F934" s="214" t="s">
        <v>253</v>
      </c>
      <c r="G934" s="214" t="s">
        <v>246</v>
      </c>
      <c r="H934" s="214" t="s">
        <v>20</v>
      </c>
      <c r="I934" s="214" t="s">
        <v>128</v>
      </c>
      <c r="J934" s="214">
        <v>23810</v>
      </c>
      <c r="K934" s="214">
        <v>23810</v>
      </c>
      <c r="L934" s="214">
        <v>0</v>
      </c>
      <c r="M934" s="214">
        <v>0</v>
      </c>
      <c r="N934" s="214">
        <v>23810</v>
      </c>
      <c r="O934" s="214">
        <v>11.8</v>
      </c>
      <c r="P934" s="214">
        <v>5.2</v>
      </c>
      <c r="Q934" s="214">
        <v>74.099999999999994</v>
      </c>
      <c r="R934" s="214">
        <v>81.599999999999994</v>
      </c>
      <c r="S934" s="214">
        <v>83.1</v>
      </c>
      <c r="T934" s="214">
        <v>8.9</v>
      </c>
      <c r="U934" s="214">
        <v>16665</v>
      </c>
      <c r="V934" s="214">
        <v>26900</v>
      </c>
      <c r="W934" s="214">
        <v>38000</v>
      </c>
      <c r="X934" s="214">
        <v>50400</v>
      </c>
    </row>
    <row r="935" spans="1:24" x14ac:dyDescent="0.25">
      <c r="A935" t="str">
        <f t="shared" si="15"/>
        <v>YAG5UKLevel 7Female + maleAllNorth East</v>
      </c>
      <c r="B935" s="214" t="s">
        <v>251</v>
      </c>
      <c r="C935" s="214" t="s">
        <v>184</v>
      </c>
      <c r="D935" s="214">
        <v>5</v>
      </c>
      <c r="E935" s="214" t="s">
        <v>35</v>
      </c>
      <c r="F935" s="214" t="s">
        <v>253</v>
      </c>
      <c r="G935" s="214" t="s">
        <v>246</v>
      </c>
      <c r="H935" s="214" t="s">
        <v>20</v>
      </c>
      <c r="I935" s="214" t="s">
        <v>129</v>
      </c>
      <c r="J935" s="214">
        <v>4005</v>
      </c>
      <c r="K935" s="214">
        <v>4005</v>
      </c>
      <c r="L935" s="214">
        <v>0</v>
      </c>
      <c r="M935" s="214">
        <v>0</v>
      </c>
      <c r="N935" s="214">
        <v>4005</v>
      </c>
      <c r="O935" s="214">
        <v>7.4</v>
      </c>
      <c r="P935" s="214">
        <v>3.3</v>
      </c>
      <c r="Q935" s="214">
        <v>78.2</v>
      </c>
      <c r="R935" s="214">
        <v>87.9</v>
      </c>
      <c r="S935" s="214">
        <v>89.3</v>
      </c>
      <c r="T935" s="214">
        <v>11.1</v>
      </c>
      <c r="U935" s="214">
        <v>2985</v>
      </c>
      <c r="V935" s="214">
        <v>22600</v>
      </c>
      <c r="W935" s="214">
        <v>31400</v>
      </c>
      <c r="X935" s="214">
        <v>40500</v>
      </c>
    </row>
    <row r="936" spans="1:24" x14ac:dyDescent="0.25">
      <c r="A936" t="str">
        <f t="shared" si="15"/>
        <v>YAG5UKLevel 7Female + maleAllNorth West</v>
      </c>
      <c r="B936" s="214" t="s">
        <v>251</v>
      </c>
      <c r="C936" s="214" t="s">
        <v>184</v>
      </c>
      <c r="D936" s="214">
        <v>5</v>
      </c>
      <c r="E936" s="214" t="s">
        <v>35</v>
      </c>
      <c r="F936" s="214" t="s">
        <v>253</v>
      </c>
      <c r="G936" s="214" t="s">
        <v>246</v>
      </c>
      <c r="H936" s="214" t="s">
        <v>20</v>
      </c>
      <c r="I936" s="214" t="s">
        <v>130</v>
      </c>
      <c r="J936" s="214">
        <v>12690</v>
      </c>
      <c r="K936" s="214">
        <v>12690</v>
      </c>
      <c r="L936" s="214">
        <v>0</v>
      </c>
      <c r="M936" s="214">
        <v>0</v>
      </c>
      <c r="N936" s="214">
        <v>12690</v>
      </c>
      <c r="O936" s="214">
        <v>8</v>
      </c>
      <c r="P936" s="214">
        <v>4.0999999999999996</v>
      </c>
      <c r="Q936" s="214">
        <v>77.900000000000006</v>
      </c>
      <c r="R936" s="214">
        <v>86.7</v>
      </c>
      <c r="S936" s="214">
        <v>88</v>
      </c>
      <c r="T936" s="214">
        <v>10.1</v>
      </c>
      <c r="U936" s="214">
        <v>9475</v>
      </c>
      <c r="V936" s="214">
        <v>21500</v>
      </c>
      <c r="W936" s="214">
        <v>30700</v>
      </c>
      <c r="X936" s="214">
        <v>39400</v>
      </c>
    </row>
    <row r="937" spans="1:24" x14ac:dyDescent="0.25">
      <c r="A937" t="str">
        <f t="shared" si="15"/>
        <v>YAG5UKLevel 7Female + maleAllNorthern Ireland</v>
      </c>
      <c r="B937" s="214" t="s">
        <v>251</v>
      </c>
      <c r="C937" s="214" t="s">
        <v>184</v>
      </c>
      <c r="D937" s="214">
        <v>5</v>
      </c>
      <c r="E937" s="214" t="s">
        <v>35</v>
      </c>
      <c r="F937" s="214" t="s">
        <v>253</v>
      </c>
      <c r="G937" s="214" t="s">
        <v>246</v>
      </c>
      <c r="H937" s="214" t="s">
        <v>20</v>
      </c>
      <c r="I937" s="214" t="s">
        <v>131</v>
      </c>
      <c r="J937" s="214">
        <v>645</v>
      </c>
      <c r="K937" s="214">
        <v>645</v>
      </c>
      <c r="L937" s="214">
        <v>0</v>
      </c>
      <c r="M937" s="214">
        <v>0</v>
      </c>
      <c r="N937" s="214">
        <v>645</v>
      </c>
      <c r="O937" s="214">
        <v>14.2</v>
      </c>
      <c r="P937" s="214">
        <v>3.1</v>
      </c>
      <c r="Q937" s="214">
        <v>73.7</v>
      </c>
      <c r="R937" s="214">
        <v>81.400000000000006</v>
      </c>
      <c r="S937" s="214">
        <v>82.7</v>
      </c>
      <c r="T937" s="214">
        <v>9</v>
      </c>
      <c r="U937" s="214">
        <v>450</v>
      </c>
      <c r="V937" s="214">
        <v>21900</v>
      </c>
      <c r="W937" s="214">
        <v>29200</v>
      </c>
      <c r="X937" s="214">
        <v>40500</v>
      </c>
    </row>
    <row r="938" spans="1:24" x14ac:dyDescent="0.25">
      <c r="A938" t="str">
        <f t="shared" si="15"/>
        <v>YAG5UKLevel 7Female + maleAllScotland</v>
      </c>
      <c r="B938" s="214" t="s">
        <v>251</v>
      </c>
      <c r="C938" s="214" t="s">
        <v>184</v>
      </c>
      <c r="D938" s="214">
        <v>5</v>
      </c>
      <c r="E938" s="214" t="s">
        <v>35</v>
      </c>
      <c r="F938" s="214" t="s">
        <v>253</v>
      </c>
      <c r="G938" s="214" t="s">
        <v>246</v>
      </c>
      <c r="H938" s="214" t="s">
        <v>20</v>
      </c>
      <c r="I938" s="214" t="s">
        <v>132</v>
      </c>
      <c r="J938" s="214">
        <v>1555</v>
      </c>
      <c r="K938" s="214">
        <v>1555</v>
      </c>
      <c r="L938" s="214">
        <v>0</v>
      </c>
      <c r="M938" s="214">
        <v>0</v>
      </c>
      <c r="N938" s="214">
        <v>1555</v>
      </c>
      <c r="O938" s="214">
        <v>10.4</v>
      </c>
      <c r="P938" s="214">
        <v>4.7</v>
      </c>
      <c r="Q938" s="214">
        <v>69.5</v>
      </c>
      <c r="R938" s="214">
        <v>82.3</v>
      </c>
      <c r="S938" s="214">
        <v>84.9</v>
      </c>
      <c r="T938" s="214">
        <v>15.4</v>
      </c>
      <c r="U938" s="214">
        <v>1020</v>
      </c>
      <c r="V938" s="214">
        <v>22300</v>
      </c>
      <c r="W938" s="214">
        <v>32800</v>
      </c>
      <c r="X938" s="214">
        <v>47100</v>
      </c>
    </row>
    <row r="939" spans="1:24" x14ac:dyDescent="0.25">
      <c r="A939" t="str">
        <f t="shared" si="15"/>
        <v>YAG5UKLevel 7Female + maleAllSouth East</v>
      </c>
      <c r="B939" s="214" t="s">
        <v>251</v>
      </c>
      <c r="C939" s="214" t="s">
        <v>184</v>
      </c>
      <c r="D939" s="214">
        <v>5</v>
      </c>
      <c r="E939" s="214" t="s">
        <v>35</v>
      </c>
      <c r="F939" s="214" t="s">
        <v>253</v>
      </c>
      <c r="G939" s="214" t="s">
        <v>246</v>
      </c>
      <c r="H939" s="214" t="s">
        <v>20</v>
      </c>
      <c r="I939" s="214" t="s">
        <v>133</v>
      </c>
      <c r="J939" s="214">
        <v>15110</v>
      </c>
      <c r="K939" s="214">
        <v>15110</v>
      </c>
      <c r="L939" s="214">
        <v>0</v>
      </c>
      <c r="M939" s="214">
        <v>0</v>
      </c>
      <c r="N939" s="214">
        <v>15110</v>
      </c>
      <c r="O939" s="214">
        <v>8.6999999999999993</v>
      </c>
      <c r="P939" s="214">
        <v>4.4000000000000004</v>
      </c>
      <c r="Q939" s="214">
        <v>77.3</v>
      </c>
      <c r="R939" s="214">
        <v>85.4</v>
      </c>
      <c r="S939" s="214">
        <v>86.9</v>
      </c>
      <c r="T939" s="214">
        <v>9.6</v>
      </c>
      <c r="U939" s="214">
        <v>11170</v>
      </c>
      <c r="V939" s="214">
        <v>23700</v>
      </c>
      <c r="W939" s="214">
        <v>33600</v>
      </c>
      <c r="X939" s="214">
        <v>45300</v>
      </c>
    </row>
    <row r="940" spans="1:24" x14ac:dyDescent="0.25">
      <c r="A940" t="str">
        <f t="shared" si="15"/>
        <v>YAG5UKLevel 7Female + maleAllSouth West</v>
      </c>
      <c r="B940" s="214" t="s">
        <v>251</v>
      </c>
      <c r="C940" s="214" t="s">
        <v>184</v>
      </c>
      <c r="D940" s="214">
        <v>5</v>
      </c>
      <c r="E940" s="214" t="s">
        <v>35</v>
      </c>
      <c r="F940" s="214" t="s">
        <v>253</v>
      </c>
      <c r="G940" s="214" t="s">
        <v>246</v>
      </c>
      <c r="H940" s="214" t="s">
        <v>20</v>
      </c>
      <c r="I940" s="214" t="s">
        <v>134</v>
      </c>
      <c r="J940" s="214">
        <v>8650</v>
      </c>
      <c r="K940" s="214">
        <v>8650</v>
      </c>
      <c r="L940" s="214">
        <v>0</v>
      </c>
      <c r="M940" s="214">
        <v>0</v>
      </c>
      <c r="N940" s="214">
        <v>8650</v>
      </c>
      <c r="O940" s="214">
        <v>8.6</v>
      </c>
      <c r="P940" s="214">
        <v>3.7</v>
      </c>
      <c r="Q940" s="214">
        <v>78.2</v>
      </c>
      <c r="R940" s="214">
        <v>86.4</v>
      </c>
      <c r="S940" s="214">
        <v>87.7</v>
      </c>
      <c r="T940" s="214">
        <v>9.5</v>
      </c>
      <c r="U940" s="214">
        <v>6415</v>
      </c>
      <c r="V940" s="214">
        <v>20800</v>
      </c>
      <c r="W940" s="214">
        <v>30700</v>
      </c>
      <c r="X940" s="214">
        <v>40500</v>
      </c>
    </row>
    <row r="941" spans="1:24" x14ac:dyDescent="0.25">
      <c r="A941" t="str">
        <f t="shared" si="15"/>
        <v>YAG5UKLevel 7Female + maleAllUnknown</v>
      </c>
      <c r="B941" s="214" t="s">
        <v>251</v>
      </c>
      <c r="C941" s="214" t="s">
        <v>184</v>
      </c>
      <c r="D941" s="214">
        <v>5</v>
      </c>
      <c r="E941" s="214" t="s">
        <v>35</v>
      </c>
      <c r="F941" s="214" t="s">
        <v>253</v>
      </c>
      <c r="G941" s="214" t="s">
        <v>246</v>
      </c>
      <c r="H941" s="214" t="s">
        <v>20</v>
      </c>
      <c r="I941" s="214" t="s">
        <v>135</v>
      </c>
      <c r="J941" s="214">
        <v>4780</v>
      </c>
      <c r="K941" s="214">
        <v>4780</v>
      </c>
      <c r="L941" s="214">
        <v>88</v>
      </c>
      <c r="M941" s="214">
        <v>0</v>
      </c>
      <c r="N941" s="214">
        <v>575</v>
      </c>
      <c r="O941" s="214">
        <v>1.4</v>
      </c>
      <c r="P941" s="214">
        <v>0.2</v>
      </c>
      <c r="Q941" s="214">
        <v>2.2999999999999998</v>
      </c>
      <c r="R941" s="214">
        <v>2.4</v>
      </c>
      <c r="S941" s="214">
        <v>98.4</v>
      </c>
      <c r="T941" s="214">
        <v>96.2</v>
      </c>
      <c r="U941" s="214" t="s">
        <v>140</v>
      </c>
      <c r="V941" s="214" t="s">
        <v>140</v>
      </c>
      <c r="W941" s="214" t="s">
        <v>140</v>
      </c>
      <c r="X941" s="214" t="s">
        <v>140</v>
      </c>
    </row>
    <row r="942" spans="1:24" x14ac:dyDescent="0.25">
      <c r="A942" t="str">
        <f t="shared" si="15"/>
        <v>YAG5UKLevel 7Female + maleAllWales</v>
      </c>
      <c r="B942" s="214" t="s">
        <v>251</v>
      </c>
      <c r="C942" s="214" t="s">
        <v>184</v>
      </c>
      <c r="D942" s="214">
        <v>5</v>
      </c>
      <c r="E942" s="214" t="s">
        <v>35</v>
      </c>
      <c r="F942" s="214" t="s">
        <v>253</v>
      </c>
      <c r="G942" s="214" t="s">
        <v>246</v>
      </c>
      <c r="H942" s="214" t="s">
        <v>20</v>
      </c>
      <c r="I942" s="214" t="s">
        <v>137</v>
      </c>
      <c r="J942" s="214">
        <v>1510</v>
      </c>
      <c r="K942" s="214">
        <v>1510</v>
      </c>
      <c r="L942" s="214">
        <v>0</v>
      </c>
      <c r="M942" s="214">
        <v>0</v>
      </c>
      <c r="N942" s="214">
        <v>1510</v>
      </c>
      <c r="O942" s="214">
        <v>8.8000000000000007</v>
      </c>
      <c r="P942" s="214">
        <v>3.4</v>
      </c>
      <c r="Q942" s="214">
        <v>74.099999999999994</v>
      </c>
      <c r="R942" s="214">
        <v>85.8</v>
      </c>
      <c r="S942" s="214">
        <v>87.8</v>
      </c>
      <c r="T942" s="214">
        <v>13.7</v>
      </c>
      <c r="U942" s="214">
        <v>1060</v>
      </c>
      <c r="V942" s="214">
        <v>20400</v>
      </c>
      <c r="W942" s="214">
        <v>31000</v>
      </c>
      <c r="X942" s="214">
        <v>42700</v>
      </c>
    </row>
    <row r="943" spans="1:24" x14ac:dyDescent="0.25">
      <c r="A943" t="str">
        <f t="shared" si="15"/>
        <v>YAG5UKLevel 7Female + maleAllWest Midlands</v>
      </c>
      <c r="B943" s="214" t="s">
        <v>251</v>
      </c>
      <c r="C943" s="214" t="s">
        <v>184</v>
      </c>
      <c r="D943" s="214">
        <v>5</v>
      </c>
      <c r="E943" s="214" t="s">
        <v>35</v>
      </c>
      <c r="F943" s="214" t="s">
        <v>253</v>
      </c>
      <c r="G943" s="214" t="s">
        <v>246</v>
      </c>
      <c r="H943" s="214" t="s">
        <v>20</v>
      </c>
      <c r="I943" s="214" t="s">
        <v>138</v>
      </c>
      <c r="J943" s="214">
        <v>8705</v>
      </c>
      <c r="K943" s="214">
        <v>8705</v>
      </c>
      <c r="L943" s="214">
        <v>0</v>
      </c>
      <c r="M943" s="214">
        <v>0</v>
      </c>
      <c r="N943" s="214">
        <v>8705</v>
      </c>
      <c r="O943" s="214">
        <v>7.3</v>
      </c>
      <c r="P943" s="214">
        <v>3.8</v>
      </c>
      <c r="Q943" s="214">
        <v>78.900000000000006</v>
      </c>
      <c r="R943" s="214">
        <v>87.8</v>
      </c>
      <c r="S943" s="214">
        <v>88.9</v>
      </c>
      <c r="T943" s="214">
        <v>10.1</v>
      </c>
      <c r="U943" s="214">
        <v>6610</v>
      </c>
      <c r="V943" s="214">
        <v>22600</v>
      </c>
      <c r="W943" s="214">
        <v>31800</v>
      </c>
      <c r="X943" s="214">
        <v>41600</v>
      </c>
    </row>
    <row r="944" spans="1:24" x14ac:dyDescent="0.25">
      <c r="A944" t="str">
        <f t="shared" si="15"/>
        <v>YAG5UKLevel 7Female + maleAllYorkshire and The Humber</v>
      </c>
      <c r="B944" s="214" t="s">
        <v>251</v>
      </c>
      <c r="C944" s="214" t="s">
        <v>184</v>
      </c>
      <c r="D944" s="214">
        <v>5</v>
      </c>
      <c r="E944" s="214" t="s">
        <v>35</v>
      </c>
      <c r="F944" s="214" t="s">
        <v>253</v>
      </c>
      <c r="G944" s="214" t="s">
        <v>246</v>
      </c>
      <c r="H944" s="214" t="s">
        <v>20</v>
      </c>
      <c r="I944" s="214" t="s">
        <v>139</v>
      </c>
      <c r="J944" s="214">
        <v>8200</v>
      </c>
      <c r="K944" s="214">
        <v>8200</v>
      </c>
      <c r="L944" s="214">
        <v>0</v>
      </c>
      <c r="M944" s="214">
        <v>0</v>
      </c>
      <c r="N944" s="214">
        <v>8200</v>
      </c>
      <c r="O944" s="214">
        <v>8.6</v>
      </c>
      <c r="P944" s="214">
        <v>3.9</v>
      </c>
      <c r="Q944" s="214">
        <v>77.3</v>
      </c>
      <c r="R944" s="214">
        <v>86.2</v>
      </c>
      <c r="S944" s="214">
        <v>87.5</v>
      </c>
      <c r="T944" s="214">
        <v>10.199999999999999</v>
      </c>
      <c r="U944" s="214">
        <v>6095</v>
      </c>
      <c r="V944" s="214">
        <v>21500</v>
      </c>
      <c r="W944" s="214">
        <v>30300</v>
      </c>
      <c r="X944" s="214">
        <v>39100</v>
      </c>
    </row>
    <row r="945" spans="1:24" x14ac:dyDescent="0.25">
      <c r="A945" t="str">
        <f t="shared" si="15"/>
        <v>YAG5UKLevel 8Female + maleAllAbroad</v>
      </c>
      <c r="B945" s="214" t="s">
        <v>251</v>
      </c>
      <c r="C945" s="214" t="s">
        <v>184</v>
      </c>
      <c r="D945" s="214">
        <v>5</v>
      </c>
      <c r="E945" s="214" t="s">
        <v>35</v>
      </c>
      <c r="F945" s="214" t="s">
        <v>248</v>
      </c>
      <c r="G945" s="214" t="s">
        <v>246</v>
      </c>
      <c r="H945" s="214" t="s">
        <v>20</v>
      </c>
      <c r="I945" s="214" t="s">
        <v>125</v>
      </c>
      <c r="J945" s="214" t="s">
        <v>140</v>
      </c>
      <c r="K945" s="214" t="s">
        <v>140</v>
      </c>
      <c r="L945" s="214" t="s">
        <v>140</v>
      </c>
      <c r="M945" s="214" t="s">
        <v>140</v>
      </c>
      <c r="N945" s="214" t="s">
        <v>140</v>
      </c>
      <c r="O945" s="214" t="s">
        <v>140</v>
      </c>
      <c r="P945" s="214" t="s">
        <v>140</v>
      </c>
      <c r="Q945" s="214" t="s">
        <v>140</v>
      </c>
      <c r="R945" s="214" t="s">
        <v>140</v>
      </c>
      <c r="S945" s="214" t="s">
        <v>140</v>
      </c>
      <c r="T945" s="214" t="s">
        <v>140</v>
      </c>
      <c r="U945" s="214" t="s">
        <v>140</v>
      </c>
      <c r="V945" s="214" t="s">
        <v>140</v>
      </c>
      <c r="W945" s="214" t="s">
        <v>140</v>
      </c>
      <c r="X945" s="214" t="s">
        <v>140</v>
      </c>
    </row>
    <row r="946" spans="1:24" x14ac:dyDescent="0.25">
      <c r="A946" t="str">
        <f t="shared" si="15"/>
        <v>YAG5UKLevel 8Female + maleAllEast Midlands</v>
      </c>
      <c r="B946" s="214" t="s">
        <v>251</v>
      </c>
      <c r="C946" s="214" t="s">
        <v>184</v>
      </c>
      <c r="D946" s="214">
        <v>5</v>
      </c>
      <c r="E946" s="214" t="s">
        <v>35</v>
      </c>
      <c r="F946" s="214" t="s">
        <v>248</v>
      </c>
      <c r="G946" s="214" t="s">
        <v>246</v>
      </c>
      <c r="H946" s="214" t="s">
        <v>20</v>
      </c>
      <c r="I946" s="214" t="s">
        <v>126</v>
      </c>
      <c r="J946" s="214">
        <v>625</v>
      </c>
      <c r="K946" s="214">
        <v>625</v>
      </c>
      <c r="L946" s="214">
        <v>0</v>
      </c>
      <c r="M946" s="214">
        <v>0</v>
      </c>
      <c r="N946" s="214">
        <v>625</v>
      </c>
      <c r="O946" s="214">
        <v>12</v>
      </c>
      <c r="P946" s="214">
        <v>2.6</v>
      </c>
      <c r="Q946" s="214">
        <v>78.8</v>
      </c>
      <c r="R946" s="214">
        <v>85</v>
      </c>
      <c r="S946" s="214">
        <v>85.5</v>
      </c>
      <c r="T946" s="214">
        <v>6.7</v>
      </c>
      <c r="U946" s="214">
        <v>475</v>
      </c>
      <c r="V946" s="214">
        <v>27000</v>
      </c>
      <c r="W946" s="214">
        <v>37600</v>
      </c>
      <c r="X946" s="214">
        <v>46400</v>
      </c>
    </row>
    <row r="947" spans="1:24" x14ac:dyDescent="0.25">
      <c r="A947" t="str">
        <f t="shared" si="15"/>
        <v>YAG5UKLevel 8Female + maleAllEast of England</v>
      </c>
      <c r="B947" s="214" t="s">
        <v>251</v>
      </c>
      <c r="C947" s="214" t="s">
        <v>184</v>
      </c>
      <c r="D947" s="214">
        <v>5</v>
      </c>
      <c r="E947" s="214" t="s">
        <v>35</v>
      </c>
      <c r="F947" s="214" t="s">
        <v>248</v>
      </c>
      <c r="G947" s="214" t="s">
        <v>246</v>
      </c>
      <c r="H947" s="214" t="s">
        <v>20</v>
      </c>
      <c r="I947" s="214" t="s">
        <v>127</v>
      </c>
      <c r="J947" s="214">
        <v>965</v>
      </c>
      <c r="K947" s="214">
        <v>965</v>
      </c>
      <c r="L947" s="214">
        <v>0</v>
      </c>
      <c r="M947" s="214">
        <v>0</v>
      </c>
      <c r="N947" s="214">
        <v>965</v>
      </c>
      <c r="O947" s="214">
        <v>10.8</v>
      </c>
      <c r="P947" s="214">
        <v>3.6</v>
      </c>
      <c r="Q947" s="214">
        <v>81.2</v>
      </c>
      <c r="R947" s="214">
        <v>85.1</v>
      </c>
      <c r="S947" s="214">
        <v>85.6</v>
      </c>
      <c r="T947" s="214">
        <v>4.4000000000000004</v>
      </c>
      <c r="U947" s="214">
        <v>745</v>
      </c>
      <c r="V947" s="214">
        <v>30300</v>
      </c>
      <c r="W947" s="214">
        <v>38700</v>
      </c>
      <c r="X947" s="214">
        <v>51500</v>
      </c>
    </row>
    <row r="948" spans="1:24" x14ac:dyDescent="0.25">
      <c r="A948" t="str">
        <f t="shared" si="15"/>
        <v>YAG5UKLevel 8Female + maleAllLondon</v>
      </c>
      <c r="B948" s="214" t="s">
        <v>251</v>
      </c>
      <c r="C948" s="214" t="s">
        <v>184</v>
      </c>
      <c r="D948" s="214">
        <v>5</v>
      </c>
      <c r="E948" s="214" t="s">
        <v>35</v>
      </c>
      <c r="F948" s="214" t="s">
        <v>248</v>
      </c>
      <c r="G948" s="214" t="s">
        <v>246</v>
      </c>
      <c r="H948" s="214" t="s">
        <v>20</v>
      </c>
      <c r="I948" s="214" t="s">
        <v>128</v>
      </c>
      <c r="J948" s="214">
        <v>1845</v>
      </c>
      <c r="K948" s="214">
        <v>1845</v>
      </c>
      <c r="L948" s="214">
        <v>0</v>
      </c>
      <c r="M948" s="214">
        <v>0</v>
      </c>
      <c r="N948" s="214">
        <v>1845</v>
      </c>
      <c r="O948" s="214">
        <v>14.1</v>
      </c>
      <c r="P948" s="214">
        <v>4.0999999999999996</v>
      </c>
      <c r="Q948" s="214">
        <v>78.099999999999994</v>
      </c>
      <c r="R948" s="214">
        <v>81.400000000000006</v>
      </c>
      <c r="S948" s="214">
        <v>81.8</v>
      </c>
      <c r="T948" s="214">
        <v>3.7</v>
      </c>
      <c r="U948" s="214">
        <v>1360</v>
      </c>
      <c r="V948" s="214">
        <v>32100</v>
      </c>
      <c r="W948" s="214">
        <v>42700</v>
      </c>
      <c r="X948" s="214">
        <v>58400</v>
      </c>
    </row>
    <row r="949" spans="1:24" x14ac:dyDescent="0.25">
      <c r="A949" t="str">
        <f t="shared" si="15"/>
        <v>YAG5UKLevel 8Female + maleAllNorth East</v>
      </c>
      <c r="B949" s="214" t="s">
        <v>251</v>
      </c>
      <c r="C949" s="214" t="s">
        <v>184</v>
      </c>
      <c r="D949" s="214">
        <v>5</v>
      </c>
      <c r="E949" s="214" t="s">
        <v>35</v>
      </c>
      <c r="F949" s="214" t="s">
        <v>248</v>
      </c>
      <c r="G949" s="214" t="s">
        <v>246</v>
      </c>
      <c r="H949" s="214" t="s">
        <v>20</v>
      </c>
      <c r="I949" s="214" t="s">
        <v>129</v>
      </c>
      <c r="J949" s="214">
        <v>380</v>
      </c>
      <c r="K949" s="214">
        <v>380</v>
      </c>
      <c r="L949" s="214">
        <v>0</v>
      </c>
      <c r="M949" s="214">
        <v>0</v>
      </c>
      <c r="N949" s="214">
        <v>380</v>
      </c>
      <c r="O949" s="214">
        <v>12.9</v>
      </c>
      <c r="P949" s="214">
        <v>3.4</v>
      </c>
      <c r="Q949" s="214">
        <v>77.2</v>
      </c>
      <c r="R949" s="214">
        <v>83.5</v>
      </c>
      <c r="S949" s="214">
        <v>83.7</v>
      </c>
      <c r="T949" s="214">
        <v>6.6</v>
      </c>
      <c r="U949" s="214">
        <v>280</v>
      </c>
      <c r="V949" s="214">
        <v>25900</v>
      </c>
      <c r="W949" s="214">
        <v>36100</v>
      </c>
      <c r="X949" s="214">
        <v>44500</v>
      </c>
    </row>
    <row r="950" spans="1:24" x14ac:dyDescent="0.25">
      <c r="A950" t="str">
        <f t="shared" si="15"/>
        <v>YAG5UKLevel 8Female + maleAllNorth West</v>
      </c>
      <c r="B950" s="214" t="s">
        <v>251</v>
      </c>
      <c r="C950" s="214" t="s">
        <v>184</v>
      </c>
      <c r="D950" s="214">
        <v>5</v>
      </c>
      <c r="E950" s="214" t="s">
        <v>35</v>
      </c>
      <c r="F950" s="214" t="s">
        <v>248</v>
      </c>
      <c r="G950" s="214" t="s">
        <v>246</v>
      </c>
      <c r="H950" s="214" t="s">
        <v>20</v>
      </c>
      <c r="I950" s="214" t="s">
        <v>130</v>
      </c>
      <c r="J950" s="214">
        <v>1050</v>
      </c>
      <c r="K950" s="214">
        <v>1050</v>
      </c>
      <c r="L950" s="214">
        <v>0</v>
      </c>
      <c r="M950" s="214">
        <v>0</v>
      </c>
      <c r="N950" s="214">
        <v>1050</v>
      </c>
      <c r="O950" s="214">
        <v>12</v>
      </c>
      <c r="P950" s="214">
        <v>3.9</v>
      </c>
      <c r="Q950" s="214">
        <v>79.599999999999994</v>
      </c>
      <c r="R950" s="214">
        <v>83.6</v>
      </c>
      <c r="S950" s="214">
        <v>84.1</v>
      </c>
      <c r="T950" s="214">
        <v>4.5</v>
      </c>
      <c r="U950" s="214">
        <v>785</v>
      </c>
      <c r="V950" s="214">
        <v>27700</v>
      </c>
      <c r="W950" s="214">
        <v>36500</v>
      </c>
      <c r="X950" s="214">
        <v>46400</v>
      </c>
    </row>
    <row r="951" spans="1:24" x14ac:dyDescent="0.25">
      <c r="A951" t="str">
        <f t="shared" si="15"/>
        <v>YAG5UKLevel 8Female + maleAllNorthern Ireland</v>
      </c>
      <c r="B951" s="214" t="s">
        <v>251</v>
      </c>
      <c r="C951" s="214" t="s">
        <v>184</v>
      </c>
      <c r="D951" s="214">
        <v>5</v>
      </c>
      <c r="E951" s="214" t="s">
        <v>35</v>
      </c>
      <c r="F951" s="214" t="s">
        <v>248</v>
      </c>
      <c r="G951" s="214" t="s">
        <v>246</v>
      </c>
      <c r="H951" s="214" t="s">
        <v>20</v>
      </c>
      <c r="I951" s="214" t="s">
        <v>131</v>
      </c>
      <c r="J951" s="214">
        <v>35</v>
      </c>
      <c r="K951" s="214">
        <v>35</v>
      </c>
      <c r="L951" s="214">
        <v>0</v>
      </c>
      <c r="M951" s="214">
        <v>0</v>
      </c>
      <c r="N951" s="214">
        <v>35</v>
      </c>
      <c r="O951" s="214">
        <v>13.9</v>
      </c>
      <c r="P951" s="214">
        <v>2.8</v>
      </c>
      <c r="Q951" s="214">
        <v>69.400000000000006</v>
      </c>
      <c r="R951" s="214">
        <v>83.3</v>
      </c>
      <c r="S951" s="214">
        <v>83.3</v>
      </c>
      <c r="T951" s="214">
        <v>13.9</v>
      </c>
      <c r="U951" s="214">
        <v>25</v>
      </c>
      <c r="V951" s="214">
        <v>19900</v>
      </c>
      <c r="W951" s="214">
        <v>32800</v>
      </c>
      <c r="X951" s="214">
        <v>42700</v>
      </c>
    </row>
    <row r="952" spans="1:24" x14ac:dyDescent="0.25">
      <c r="A952" t="str">
        <f t="shared" si="15"/>
        <v>YAG5UKLevel 8Female + maleAllScotland</v>
      </c>
      <c r="B952" s="214" t="s">
        <v>251</v>
      </c>
      <c r="C952" s="214" t="s">
        <v>184</v>
      </c>
      <c r="D952" s="214">
        <v>5</v>
      </c>
      <c r="E952" s="214" t="s">
        <v>35</v>
      </c>
      <c r="F952" s="214" t="s">
        <v>248</v>
      </c>
      <c r="G952" s="214" t="s">
        <v>246</v>
      </c>
      <c r="H952" s="214" t="s">
        <v>20</v>
      </c>
      <c r="I952" s="214" t="s">
        <v>132</v>
      </c>
      <c r="J952" s="214">
        <v>220</v>
      </c>
      <c r="K952" s="214">
        <v>220</v>
      </c>
      <c r="L952" s="214">
        <v>0</v>
      </c>
      <c r="M952" s="214">
        <v>0</v>
      </c>
      <c r="N952" s="214">
        <v>220</v>
      </c>
      <c r="O952" s="214">
        <v>8.6</v>
      </c>
      <c r="P952" s="214">
        <v>3.6</v>
      </c>
      <c r="Q952" s="214">
        <v>77.400000000000006</v>
      </c>
      <c r="R952" s="214">
        <v>87.3</v>
      </c>
      <c r="S952" s="214">
        <v>87.8</v>
      </c>
      <c r="T952" s="214">
        <v>10.4</v>
      </c>
      <c r="U952" s="214">
        <v>160</v>
      </c>
      <c r="V952" s="214">
        <v>25600</v>
      </c>
      <c r="W952" s="214">
        <v>35400</v>
      </c>
      <c r="X952" s="214">
        <v>46400</v>
      </c>
    </row>
    <row r="953" spans="1:24" x14ac:dyDescent="0.25">
      <c r="A953" t="str">
        <f t="shared" si="15"/>
        <v>YAG5UKLevel 8Female + maleAllSouth East</v>
      </c>
      <c r="B953" s="214" t="s">
        <v>251</v>
      </c>
      <c r="C953" s="214" t="s">
        <v>184</v>
      </c>
      <c r="D953" s="214">
        <v>5</v>
      </c>
      <c r="E953" s="214" t="s">
        <v>35</v>
      </c>
      <c r="F953" s="214" t="s">
        <v>248</v>
      </c>
      <c r="G953" s="214" t="s">
        <v>246</v>
      </c>
      <c r="H953" s="214" t="s">
        <v>20</v>
      </c>
      <c r="I953" s="214" t="s">
        <v>133</v>
      </c>
      <c r="J953" s="214">
        <v>1530</v>
      </c>
      <c r="K953" s="214">
        <v>1530</v>
      </c>
      <c r="L953" s="214">
        <v>0</v>
      </c>
      <c r="M953" s="214">
        <v>0</v>
      </c>
      <c r="N953" s="214">
        <v>1530</v>
      </c>
      <c r="O953" s="214">
        <v>12.5</v>
      </c>
      <c r="P953" s="214">
        <v>3.5</v>
      </c>
      <c r="Q953" s="214">
        <v>80.099999999999994</v>
      </c>
      <c r="R953" s="214">
        <v>83.7</v>
      </c>
      <c r="S953" s="214">
        <v>84.1</v>
      </c>
      <c r="T953" s="214">
        <v>3.9</v>
      </c>
      <c r="U953" s="214">
        <v>1170</v>
      </c>
      <c r="V953" s="214">
        <v>27700</v>
      </c>
      <c r="W953" s="214">
        <v>38300</v>
      </c>
      <c r="X953" s="214">
        <v>48500</v>
      </c>
    </row>
    <row r="954" spans="1:24" x14ac:dyDescent="0.25">
      <c r="A954" t="str">
        <f t="shared" si="15"/>
        <v>YAG5UKLevel 8Female + maleAllSouth West</v>
      </c>
      <c r="B954" s="214" t="s">
        <v>251</v>
      </c>
      <c r="C954" s="214" t="s">
        <v>184</v>
      </c>
      <c r="D954" s="214">
        <v>5</v>
      </c>
      <c r="E954" s="214" t="s">
        <v>35</v>
      </c>
      <c r="F954" s="214" t="s">
        <v>248</v>
      </c>
      <c r="G954" s="214" t="s">
        <v>246</v>
      </c>
      <c r="H954" s="214" t="s">
        <v>20</v>
      </c>
      <c r="I954" s="214" t="s">
        <v>134</v>
      </c>
      <c r="J954" s="214">
        <v>855</v>
      </c>
      <c r="K954" s="214">
        <v>855</v>
      </c>
      <c r="L954" s="214">
        <v>0</v>
      </c>
      <c r="M954" s="214">
        <v>0</v>
      </c>
      <c r="N954" s="214">
        <v>855</v>
      </c>
      <c r="O954" s="214">
        <v>10</v>
      </c>
      <c r="P954" s="214">
        <v>3</v>
      </c>
      <c r="Q954" s="214">
        <v>82</v>
      </c>
      <c r="R954" s="214">
        <v>86.4</v>
      </c>
      <c r="S954" s="214">
        <v>86.9</v>
      </c>
      <c r="T954" s="214">
        <v>4.9000000000000004</v>
      </c>
      <c r="U954" s="214">
        <v>675</v>
      </c>
      <c r="V954" s="214">
        <v>23600</v>
      </c>
      <c r="W954" s="214">
        <v>35800</v>
      </c>
      <c r="X954" s="214">
        <v>44900</v>
      </c>
    </row>
    <row r="955" spans="1:24" x14ac:dyDescent="0.25">
      <c r="A955" t="str">
        <f t="shared" si="15"/>
        <v>YAG5UKLevel 8Female + maleAllUnknown</v>
      </c>
      <c r="B955" s="214" t="s">
        <v>251</v>
      </c>
      <c r="C955" s="214" t="s">
        <v>184</v>
      </c>
      <c r="D955" s="214">
        <v>5</v>
      </c>
      <c r="E955" s="214" t="s">
        <v>35</v>
      </c>
      <c r="F955" s="214" t="s">
        <v>248</v>
      </c>
      <c r="G955" s="214" t="s">
        <v>246</v>
      </c>
      <c r="H955" s="214" t="s">
        <v>20</v>
      </c>
      <c r="I955" s="214" t="s">
        <v>135</v>
      </c>
      <c r="J955" s="214">
        <v>525</v>
      </c>
      <c r="K955" s="214">
        <v>525</v>
      </c>
      <c r="L955" s="214">
        <v>96</v>
      </c>
      <c r="M955" s="214">
        <v>0</v>
      </c>
      <c r="N955" s="214">
        <v>20</v>
      </c>
      <c r="O955" s="214">
        <v>9.5</v>
      </c>
      <c r="P955" s="214">
        <v>4.8</v>
      </c>
      <c r="Q955" s="214">
        <v>9.5</v>
      </c>
      <c r="R955" s="214">
        <v>9.5</v>
      </c>
      <c r="S955" s="214">
        <v>85.7</v>
      </c>
      <c r="T955" s="214">
        <v>76.2</v>
      </c>
      <c r="U955" s="214" t="s">
        <v>140</v>
      </c>
      <c r="V955" s="214" t="s">
        <v>140</v>
      </c>
      <c r="W955" s="214" t="s">
        <v>140</v>
      </c>
      <c r="X955" s="214" t="s">
        <v>140</v>
      </c>
    </row>
    <row r="956" spans="1:24" x14ac:dyDescent="0.25">
      <c r="A956" t="str">
        <f t="shared" si="15"/>
        <v>YAG5UKLevel 8Female + maleAllWales</v>
      </c>
      <c r="B956" s="214" t="s">
        <v>251</v>
      </c>
      <c r="C956" s="214" t="s">
        <v>184</v>
      </c>
      <c r="D956" s="214">
        <v>5</v>
      </c>
      <c r="E956" s="214" t="s">
        <v>35</v>
      </c>
      <c r="F956" s="214" t="s">
        <v>248</v>
      </c>
      <c r="G956" s="214" t="s">
        <v>246</v>
      </c>
      <c r="H956" s="214" t="s">
        <v>20</v>
      </c>
      <c r="I956" s="214" t="s">
        <v>137</v>
      </c>
      <c r="J956" s="214">
        <v>150</v>
      </c>
      <c r="K956" s="214">
        <v>150</v>
      </c>
      <c r="L956" s="214">
        <v>0</v>
      </c>
      <c r="M956" s="214">
        <v>0</v>
      </c>
      <c r="N956" s="214">
        <v>150</v>
      </c>
      <c r="O956" s="214">
        <v>14.7</v>
      </c>
      <c r="P956" s="214">
        <v>2</v>
      </c>
      <c r="Q956" s="214">
        <v>75.3</v>
      </c>
      <c r="R956" s="214">
        <v>83.3</v>
      </c>
      <c r="S956" s="214">
        <v>83.3</v>
      </c>
      <c r="T956" s="214">
        <v>8</v>
      </c>
      <c r="U956" s="214">
        <v>105</v>
      </c>
      <c r="V956" s="214">
        <v>22600</v>
      </c>
      <c r="W956" s="214">
        <v>34300</v>
      </c>
      <c r="X956" s="214">
        <v>44500</v>
      </c>
    </row>
    <row r="957" spans="1:24" x14ac:dyDescent="0.25">
      <c r="A957" t="str">
        <f t="shared" si="15"/>
        <v>YAG5UKLevel 8Female + maleAllWest Midlands</v>
      </c>
      <c r="B957" s="214" t="s">
        <v>251</v>
      </c>
      <c r="C957" s="214" t="s">
        <v>184</v>
      </c>
      <c r="D957" s="214">
        <v>5</v>
      </c>
      <c r="E957" s="214" t="s">
        <v>35</v>
      </c>
      <c r="F957" s="214" t="s">
        <v>248</v>
      </c>
      <c r="G957" s="214" t="s">
        <v>246</v>
      </c>
      <c r="H957" s="214" t="s">
        <v>20</v>
      </c>
      <c r="I957" s="214" t="s">
        <v>138</v>
      </c>
      <c r="J957" s="214">
        <v>655</v>
      </c>
      <c r="K957" s="214">
        <v>655</v>
      </c>
      <c r="L957" s="214">
        <v>0</v>
      </c>
      <c r="M957" s="214">
        <v>0</v>
      </c>
      <c r="N957" s="214">
        <v>655</v>
      </c>
      <c r="O957" s="214">
        <v>11.6</v>
      </c>
      <c r="P957" s="214">
        <v>3.5</v>
      </c>
      <c r="Q957" s="214">
        <v>78.5</v>
      </c>
      <c r="R957" s="214">
        <v>84.5</v>
      </c>
      <c r="S957" s="214">
        <v>84.9</v>
      </c>
      <c r="T957" s="214">
        <v>6.4</v>
      </c>
      <c r="U957" s="214">
        <v>490</v>
      </c>
      <c r="V957" s="214">
        <v>26600</v>
      </c>
      <c r="W957" s="214">
        <v>37200</v>
      </c>
      <c r="X957" s="214">
        <v>48900</v>
      </c>
    </row>
    <row r="958" spans="1:24" x14ac:dyDescent="0.25">
      <c r="A958" t="str">
        <f t="shared" si="15"/>
        <v>YAG5UKLevel 8Female + maleAllYorkshire and The Humber</v>
      </c>
      <c r="B958" s="214" t="s">
        <v>251</v>
      </c>
      <c r="C958" s="214" t="s">
        <v>184</v>
      </c>
      <c r="D958" s="214">
        <v>5</v>
      </c>
      <c r="E958" s="214" t="s">
        <v>35</v>
      </c>
      <c r="F958" s="214" t="s">
        <v>248</v>
      </c>
      <c r="G958" s="214" t="s">
        <v>246</v>
      </c>
      <c r="H958" s="214" t="s">
        <v>20</v>
      </c>
      <c r="I958" s="214" t="s">
        <v>139</v>
      </c>
      <c r="J958" s="214">
        <v>810</v>
      </c>
      <c r="K958" s="214">
        <v>810</v>
      </c>
      <c r="L958" s="214">
        <v>0</v>
      </c>
      <c r="M958" s="214">
        <v>0</v>
      </c>
      <c r="N958" s="214">
        <v>810</v>
      </c>
      <c r="O958" s="214">
        <v>11.4</v>
      </c>
      <c r="P958" s="214">
        <v>2.2000000000000002</v>
      </c>
      <c r="Q958" s="214">
        <v>80.599999999999994</v>
      </c>
      <c r="R958" s="214">
        <v>86.1</v>
      </c>
      <c r="S958" s="214">
        <v>86.4</v>
      </c>
      <c r="T958" s="214">
        <v>5.8</v>
      </c>
      <c r="U958" s="214">
        <v>615</v>
      </c>
      <c r="V958" s="214">
        <v>28100</v>
      </c>
      <c r="W958" s="214">
        <v>36100</v>
      </c>
      <c r="X958" s="214">
        <v>44500</v>
      </c>
    </row>
    <row r="959" spans="1:24" x14ac:dyDescent="0.25">
      <c r="A959" t="str">
        <f t="shared" si="15"/>
        <v>YAG3UKLevel 7Female + maleAllAbroad</v>
      </c>
      <c r="B959" s="214" t="s">
        <v>251</v>
      </c>
      <c r="C959" s="214" t="s">
        <v>37</v>
      </c>
      <c r="D959" s="214">
        <v>3</v>
      </c>
      <c r="E959" s="214" t="s">
        <v>35</v>
      </c>
      <c r="F959" s="214" t="s">
        <v>253</v>
      </c>
      <c r="G959" s="214" t="s">
        <v>246</v>
      </c>
      <c r="H959" s="214" t="s">
        <v>20</v>
      </c>
      <c r="I959" s="214" t="s">
        <v>125</v>
      </c>
      <c r="J959" s="214" t="s">
        <v>140</v>
      </c>
      <c r="K959" s="214" t="s">
        <v>140</v>
      </c>
      <c r="L959" s="214" t="s">
        <v>140</v>
      </c>
      <c r="M959" s="214" t="s">
        <v>140</v>
      </c>
      <c r="N959" s="214" t="s">
        <v>140</v>
      </c>
      <c r="O959" s="214" t="s">
        <v>140</v>
      </c>
      <c r="P959" s="214" t="s">
        <v>140</v>
      </c>
      <c r="Q959" s="214" t="s">
        <v>140</v>
      </c>
      <c r="R959" s="214" t="s">
        <v>140</v>
      </c>
      <c r="S959" s="214" t="s">
        <v>140</v>
      </c>
      <c r="T959" s="214" t="s">
        <v>140</v>
      </c>
      <c r="U959" s="214" t="s">
        <v>140</v>
      </c>
      <c r="V959" s="214" t="s">
        <v>140</v>
      </c>
      <c r="W959" s="214" t="s">
        <v>140</v>
      </c>
      <c r="X959" s="214" t="s">
        <v>140</v>
      </c>
    </row>
    <row r="960" spans="1:24" x14ac:dyDescent="0.25">
      <c r="A960" t="str">
        <f t="shared" si="15"/>
        <v>YAG3UKLevel 7Female + maleAllEast Midlands</v>
      </c>
      <c r="B960" s="214" t="s">
        <v>251</v>
      </c>
      <c r="C960" s="214" t="s">
        <v>37</v>
      </c>
      <c r="D960" s="214">
        <v>3</v>
      </c>
      <c r="E960" s="214" t="s">
        <v>35</v>
      </c>
      <c r="F960" s="214" t="s">
        <v>253</v>
      </c>
      <c r="G960" s="214" t="s">
        <v>246</v>
      </c>
      <c r="H960" s="214" t="s">
        <v>20</v>
      </c>
      <c r="I960" s="214" t="s">
        <v>126</v>
      </c>
      <c r="J960" s="214">
        <v>6865</v>
      </c>
      <c r="K960" s="214">
        <v>6865</v>
      </c>
      <c r="L960" s="214">
        <v>0</v>
      </c>
      <c r="M960" s="214">
        <v>0</v>
      </c>
      <c r="N960" s="214">
        <v>6865</v>
      </c>
      <c r="O960" s="214">
        <v>6.7</v>
      </c>
      <c r="P960" s="214">
        <v>3.8</v>
      </c>
      <c r="Q960" s="214">
        <v>75</v>
      </c>
      <c r="R960" s="214">
        <v>87.6</v>
      </c>
      <c r="S960" s="214">
        <v>89.5</v>
      </c>
      <c r="T960" s="214">
        <v>14.4</v>
      </c>
      <c r="U960" s="214">
        <v>4975</v>
      </c>
      <c r="V960" s="214">
        <v>22300</v>
      </c>
      <c r="W960" s="214">
        <v>28500</v>
      </c>
      <c r="X960" s="214">
        <v>39100</v>
      </c>
    </row>
    <row r="961" spans="1:24" x14ac:dyDescent="0.25">
      <c r="A961" t="str">
        <f t="shared" si="15"/>
        <v>YAG3UKLevel 7Female + maleAllEast of England</v>
      </c>
      <c r="B961" s="214" t="s">
        <v>251</v>
      </c>
      <c r="C961" s="214" t="s">
        <v>37</v>
      </c>
      <c r="D961" s="214">
        <v>3</v>
      </c>
      <c r="E961" s="214" t="s">
        <v>35</v>
      </c>
      <c r="F961" s="214" t="s">
        <v>253</v>
      </c>
      <c r="G961" s="214" t="s">
        <v>246</v>
      </c>
      <c r="H961" s="214" t="s">
        <v>20</v>
      </c>
      <c r="I961" s="214" t="s">
        <v>127</v>
      </c>
      <c r="J961" s="214">
        <v>8485</v>
      </c>
      <c r="K961" s="214">
        <v>8485</v>
      </c>
      <c r="L961" s="214">
        <v>0</v>
      </c>
      <c r="M961" s="214">
        <v>0</v>
      </c>
      <c r="N961" s="214">
        <v>8485</v>
      </c>
      <c r="O961" s="214">
        <v>7.2</v>
      </c>
      <c r="P961" s="214">
        <v>4.0999999999999996</v>
      </c>
      <c r="Q961" s="214">
        <v>75.099999999999994</v>
      </c>
      <c r="R961" s="214">
        <v>86.6</v>
      </c>
      <c r="S961" s="214">
        <v>88.7</v>
      </c>
      <c r="T961" s="214">
        <v>13.7</v>
      </c>
      <c r="U961" s="214">
        <v>6145</v>
      </c>
      <c r="V961" s="214">
        <v>23700</v>
      </c>
      <c r="W961" s="214">
        <v>31000</v>
      </c>
      <c r="X961" s="214">
        <v>43400</v>
      </c>
    </row>
    <row r="962" spans="1:24" x14ac:dyDescent="0.25">
      <c r="A962" t="str">
        <f t="shared" si="15"/>
        <v>YAG3UKLevel 7Female + maleAllLondon</v>
      </c>
      <c r="B962" s="214" t="s">
        <v>251</v>
      </c>
      <c r="C962" s="214" t="s">
        <v>37</v>
      </c>
      <c r="D962" s="214">
        <v>3</v>
      </c>
      <c r="E962" s="214" t="s">
        <v>35</v>
      </c>
      <c r="F962" s="214" t="s">
        <v>253</v>
      </c>
      <c r="G962" s="214" t="s">
        <v>246</v>
      </c>
      <c r="H962" s="214" t="s">
        <v>20</v>
      </c>
      <c r="I962" s="214" t="s">
        <v>128</v>
      </c>
      <c r="J962" s="214">
        <v>23135</v>
      </c>
      <c r="K962" s="214">
        <v>23135</v>
      </c>
      <c r="L962" s="214">
        <v>0</v>
      </c>
      <c r="M962" s="214">
        <v>0</v>
      </c>
      <c r="N962" s="214">
        <v>23135</v>
      </c>
      <c r="O962" s="214">
        <v>9.6999999999999993</v>
      </c>
      <c r="P962" s="214">
        <v>5.4</v>
      </c>
      <c r="Q962" s="214">
        <v>72.099999999999994</v>
      </c>
      <c r="R962" s="214">
        <v>82.9</v>
      </c>
      <c r="S962" s="214">
        <v>84.9</v>
      </c>
      <c r="T962" s="214">
        <v>12.8</v>
      </c>
      <c r="U962" s="214">
        <v>15880</v>
      </c>
      <c r="V962" s="214">
        <v>26300</v>
      </c>
      <c r="W962" s="214">
        <v>34700</v>
      </c>
      <c r="X962" s="214">
        <v>47100</v>
      </c>
    </row>
    <row r="963" spans="1:24" x14ac:dyDescent="0.25">
      <c r="A963" t="str">
        <f t="shared" si="15"/>
        <v>YAG3UKLevel 7Female + maleAllNorth East</v>
      </c>
      <c r="B963" s="214" t="s">
        <v>251</v>
      </c>
      <c r="C963" s="214" t="s">
        <v>37</v>
      </c>
      <c r="D963" s="214">
        <v>3</v>
      </c>
      <c r="E963" s="214" t="s">
        <v>35</v>
      </c>
      <c r="F963" s="214" t="s">
        <v>253</v>
      </c>
      <c r="G963" s="214" t="s">
        <v>246</v>
      </c>
      <c r="H963" s="214" t="s">
        <v>20</v>
      </c>
      <c r="I963" s="214" t="s">
        <v>129</v>
      </c>
      <c r="J963" s="214">
        <v>3870</v>
      </c>
      <c r="K963" s="214">
        <v>3870</v>
      </c>
      <c r="L963" s="214">
        <v>0</v>
      </c>
      <c r="M963" s="214">
        <v>0</v>
      </c>
      <c r="N963" s="214">
        <v>3870</v>
      </c>
      <c r="O963" s="214">
        <v>5.6</v>
      </c>
      <c r="P963" s="214">
        <v>3.6</v>
      </c>
      <c r="Q963" s="214">
        <v>75.900000000000006</v>
      </c>
      <c r="R963" s="214">
        <v>88.8</v>
      </c>
      <c r="S963" s="214">
        <v>90.7</v>
      </c>
      <c r="T963" s="214">
        <v>14.8</v>
      </c>
      <c r="U963" s="214">
        <v>2875</v>
      </c>
      <c r="V963" s="214">
        <v>23400</v>
      </c>
      <c r="W963" s="214">
        <v>28500</v>
      </c>
      <c r="X963" s="214">
        <v>39400</v>
      </c>
    </row>
    <row r="964" spans="1:24" x14ac:dyDescent="0.25">
      <c r="A964" t="str">
        <f t="shared" si="15"/>
        <v>YAG3UKLevel 7Female + maleAllNorth West</v>
      </c>
      <c r="B964" s="214" t="s">
        <v>251</v>
      </c>
      <c r="C964" s="214" t="s">
        <v>37</v>
      </c>
      <c r="D964" s="214">
        <v>3</v>
      </c>
      <c r="E964" s="214" t="s">
        <v>35</v>
      </c>
      <c r="F964" s="214" t="s">
        <v>253</v>
      </c>
      <c r="G964" s="214" t="s">
        <v>246</v>
      </c>
      <c r="H964" s="214" t="s">
        <v>20</v>
      </c>
      <c r="I964" s="214" t="s">
        <v>130</v>
      </c>
      <c r="J964" s="214">
        <v>11950</v>
      </c>
      <c r="K964" s="214">
        <v>11950</v>
      </c>
      <c r="L964" s="214">
        <v>0</v>
      </c>
      <c r="M964" s="214">
        <v>0</v>
      </c>
      <c r="N964" s="214">
        <v>11950</v>
      </c>
      <c r="O964" s="214">
        <v>6.5</v>
      </c>
      <c r="P964" s="214">
        <v>3.9</v>
      </c>
      <c r="Q964" s="214">
        <v>75.3</v>
      </c>
      <c r="R964" s="214">
        <v>87.7</v>
      </c>
      <c r="S964" s="214">
        <v>89.6</v>
      </c>
      <c r="T964" s="214">
        <v>14.3</v>
      </c>
      <c r="U964" s="214">
        <v>8705</v>
      </c>
      <c r="V964" s="214">
        <v>21500</v>
      </c>
      <c r="W964" s="214">
        <v>27700</v>
      </c>
      <c r="X964" s="214">
        <v>38000</v>
      </c>
    </row>
    <row r="965" spans="1:24" x14ac:dyDescent="0.25">
      <c r="A965" t="str">
        <f t="shared" si="15"/>
        <v>YAG3UKLevel 7Female + maleAllNorthern Ireland</v>
      </c>
      <c r="B965" s="214" t="s">
        <v>251</v>
      </c>
      <c r="C965" s="214" t="s">
        <v>37</v>
      </c>
      <c r="D965" s="214">
        <v>3</v>
      </c>
      <c r="E965" s="214" t="s">
        <v>35</v>
      </c>
      <c r="F965" s="214" t="s">
        <v>253</v>
      </c>
      <c r="G965" s="214" t="s">
        <v>246</v>
      </c>
      <c r="H965" s="214" t="s">
        <v>20</v>
      </c>
      <c r="I965" s="214" t="s">
        <v>131</v>
      </c>
      <c r="J965" s="214">
        <v>645</v>
      </c>
      <c r="K965" s="214">
        <v>645</v>
      </c>
      <c r="L965" s="214">
        <v>0</v>
      </c>
      <c r="M965" s="214">
        <v>0</v>
      </c>
      <c r="N965" s="214">
        <v>645</v>
      </c>
      <c r="O965" s="214">
        <v>12.7</v>
      </c>
      <c r="P965" s="214">
        <v>1.1000000000000001</v>
      </c>
      <c r="Q965" s="214">
        <v>73.099999999999994</v>
      </c>
      <c r="R965" s="214">
        <v>83.8</v>
      </c>
      <c r="S965" s="214">
        <v>86.2</v>
      </c>
      <c r="T965" s="214">
        <v>13.1</v>
      </c>
      <c r="U965" s="214">
        <v>440</v>
      </c>
      <c r="V965" s="214">
        <v>19300</v>
      </c>
      <c r="W965" s="214">
        <v>24800</v>
      </c>
      <c r="X965" s="214">
        <v>34700</v>
      </c>
    </row>
    <row r="966" spans="1:24" x14ac:dyDescent="0.25">
      <c r="A966" t="str">
        <f t="shared" si="15"/>
        <v>YAG3UKLevel 7Female + maleAllScotland</v>
      </c>
      <c r="B966" s="214" t="s">
        <v>251</v>
      </c>
      <c r="C966" s="214" t="s">
        <v>37</v>
      </c>
      <c r="D966" s="214">
        <v>3</v>
      </c>
      <c r="E966" s="214" t="s">
        <v>35</v>
      </c>
      <c r="F966" s="214" t="s">
        <v>253</v>
      </c>
      <c r="G966" s="214" t="s">
        <v>246</v>
      </c>
      <c r="H966" s="214" t="s">
        <v>20</v>
      </c>
      <c r="I966" s="214" t="s">
        <v>132</v>
      </c>
      <c r="J966" s="214">
        <v>1475</v>
      </c>
      <c r="K966" s="214">
        <v>1475</v>
      </c>
      <c r="L966" s="214">
        <v>0</v>
      </c>
      <c r="M966" s="214">
        <v>0</v>
      </c>
      <c r="N966" s="214">
        <v>1475</v>
      </c>
      <c r="O966" s="214">
        <v>10</v>
      </c>
      <c r="P966" s="214">
        <v>4.5</v>
      </c>
      <c r="Q966" s="214">
        <v>65.3</v>
      </c>
      <c r="R966" s="214">
        <v>82.2</v>
      </c>
      <c r="S966" s="214">
        <v>85.5</v>
      </c>
      <c r="T966" s="214">
        <v>20.3</v>
      </c>
      <c r="U966" s="214">
        <v>915</v>
      </c>
      <c r="V966" s="214">
        <v>22700</v>
      </c>
      <c r="W966" s="214">
        <v>32100</v>
      </c>
      <c r="X966" s="214">
        <v>45300</v>
      </c>
    </row>
    <row r="967" spans="1:24" x14ac:dyDescent="0.25">
      <c r="A967" t="str">
        <f t="shared" si="15"/>
        <v>YAG3UKLevel 7Female + maleAllSouth East</v>
      </c>
      <c r="B967" s="214" t="s">
        <v>251</v>
      </c>
      <c r="C967" s="214" t="s">
        <v>37</v>
      </c>
      <c r="D967" s="214">
        <v>3</v>
      </c>
      <c r="E967" s="214" t="s">
        <v>35</v>
      </c>
      <c r="F967" s="214" t="s">
        <v>253</v>
      </c>
      <c r="G967" s="214" t="s">
        <v>246</v>
      </c>
      <c r="H967" s="214" t="s">
        <v>20</v>
      </c>
      <c r="I967" s="214" t="s">
        <v>133</v>
      </c>
      <c r="J967" s="214">
        <v>14585</v>
      </c>
      <c r="K967" s="214">
        <v>14585</v>
      </c>
      <c r="L967" s="214">
        <v>0</v>
      </c>
      <c r="M967" s="214">
        <v>0</v>
      </c>
      <c r="N967" s="214">
        <v>14585</v>
      </c>
      <c r="O967" s="214">
        <v>7.8</v>
      </c>
      <c r="P967" s="214">
        <v>4.3</v>
      </c>
      <c r="Q967" s="214">
        <v>74.400000000000006</v>
      </c>
      <c r="R967" s="214">
        <v>85.8</v>
      </c>
      <c r="S967" s="214">
        <v>87.9</v>
      </c>
      <c r="T967" s="214">
        <v>13.5</v>
      </c>
      <c r="U967" s="214">
        <v>10460</v>
      </c>
      <c r="V967" s="214">
        <v>24100</v>
      </c>
      <c r="W967" s="214">
        <v>31400</v>
      </c>
      <c r="X967" s="214">
        <v>43800</v>
      </c>
    </row>
    <row r="968" spans="1:24" x14ac:dyDescent="0.25">
      <c r="A968" t="str">
        <f t="shared" si="15"/>
        <v>YAG3UKLevel 7Female + maleAllSouth West</v>
      </c>
      <c r="B968" s="214" t="s">
        <v>251</v>
      </c>
      <c r="C968" s="214" t="s">
        <v>37</v>
      </c>
      <c r="D968" s="214">
        <v>3</v>
      </c>
      <c r="E968" s="214" t="s">
        <v>35</v>
      </c>
      <c r="F968" s="214" t="s">
        <v>253</v>
      </c>
      <c r="G968" s="214" t="s">
        <v>246</v>
      </c>
      <c r="H968" s="214" t="s">
        <v>20</v>
      </c>
      <c r="I968" s="214" t="s">
        <v>134</v>
      </c>
      <c r="J968" s="214">
        <v>7810</v>
      </c>
      <c r="K968" s="214">
        <v>7810</v>
      </c>
      <c r="L968" s="214">
        <v>0</v>
      </c>
      <c r="M968" s="214">
        <v>0</v>
      </c>
      <c r="N968" s="214">
        <v>7810</v>
      </c>
      <c r="O968" s="214">
        <v>6.4</v>
      </c>
      <c r="P968" s="214">
        <v>3.1</v>
      </c>
      <c r="Q968" s="214">
        <v>76.5</v>
      </c>
      <c r="R968" s="214">
        <v>88.7</v>
      </c>
      <c r="S968" s="214">
        <v>90.5</v>
      </c>
      <c r="T968" s="214">
        <v>14</v>
      </c>
      <c r="U968" s="214">
        <v>5730</v>
      </c>
      <c r="V968" s="214">
        <v>20800</v>
      </c>
      <c r="W968" s="214">
        <v>27700</v>
      </c>
      <c r="X968" s="214">
        <v>39100</v>
      </c>
    </row>
    <row r="969" spans="1:24" x14ac:dyDescent="0.25">
      <c r="A969" t="str">
        <f t="shared" si="15"/>
        <v>YAG3UKLevel 7Female + maleAllUnknown</v>
      </c>
      <c r="B969" s="214" t="s">
        <v>251</v>
      </c>
      <c r="C969" s="214" t="s">
        <v>37</v>
      </c>
      <c r="D969" s="214">
        <v>3</v>
      </c>
      <c r="E969" s="214" t="s">
        <v>35</v>
      </c>
      <c r="F969" s="214" t="s">
        <v>253</v>
      </c>
      <c r="G969" s="214" t="s">
        <v>246</v>
      </c>
      <c r="H969" s="214" t="s">
        <v>20</v>
      </c>
      <c r="I969" s="214" t="s">
        <v>135</v>
      </c>
      <c r="J969" s="214">
        <v>4295</v>
      </c>
      <c r="K969" s="214">
        <v>4295</v>
      </c>
      <c r="L969" s="214">
        <v>72.7</v>
      </c>
      <c r="M969" s="214">
        <v>0</v>
      </c>
      <c r="N969" s="214">
        <v>1175</v>
      </c>
      <c r="O969" s="214">
        <v>1.2</v>
      </c>
      <c r="P969" s="214">
        <v>0.1</v>
      </c>
      <c r="Q969" s="214">
        <v>0.9</v>
      </c>
      <c r="R969" s="214">
        <v>1</v>
      </c>
      <c r="S969" s="214">
        <v>98.7</v>
      </c>
      <c r="T969" s="214">
        <v>97.8</v>
      </c>
      <c r="U969" s="214" t="s">
        <v>140</v>
      </c>
      <c r="V969" s="214" t="s">
        <v>140</v>
      </c>
      <c r="W969" s="214" t="s">
        <v>140</v>
      </c>
      <c r="X969" s="214" t="s">
        <v>140</v>
      </c>
    </row>
    <row r="970" spans="1:24" x14ac:dyDescent="0.25">
      <c r="A970" t="str">
        <f t="shared" si="15"/>
        <v>YAG3UKLevel 7Female + maleAllWales</v>
      </c>
      <c r="B970" s="214" t="s">
        <v>251</v>
      </c>
      <c r="C970" s="214" t="s">
        <v>37</v>
      </c>
      <c r="D970" s="214">
        <v>3</v>
      </c>
      <c r="E970" s="214" t="s">
        <v>35</v>
      </c>
      <c r="F970" s="214" t="s">
        <v>253</v>
      </c>
      <c r="G970" s="214" t="s">
        <v>246</v>
      </c>
      <c r="H970" s="214" t="s">
        <v>20</v>
      </c>
      <c r="I970" s="214" t="s">
        <v>137</v>
      </c>
      <c r="J970" s="214">
        <v>1465</v>
      </c>
      <c r="K970" s="214">
        <v>1465</v>
      </c>
      <c r="L970" s="214">
        <v>0</v>
      </c>
      <c r="M970" s="214">
        <v>0</v>
      </c>
      <c r="N970" s="214">
        <v>1465</v>
      </c>
      <c r="O970" s="214">
        <v>9</v>
      </c>
      <c r="P970" s="214">
        <v>2.9</v>
      </c>
      <c r="Q970" s="214">
        <v>69.3</v>
      </c>
      <c r="R970" s="214">
        <v>85.5</v>
      </c>
      <c r="S970" s="214">
        <v>88.1</v>
      </c>
      <c r="T970" s="214">
        <v>18.8</v>
      </c>
      <c r="U970" s="214">
        <v>975</v>
      </c>
      <c r="V970" s="214">
        <v>21500</v>
      </c>
      <c r="W970" s="214">
        <v>28800</v>
      </c>
      <c r="X970" s="214">
        <v>40200</v>
      </c>
    </row>
    <row r="971" spans="1:24" x14ac:dyDescent="0.25">
      <c r="A971" t="str">
        <f t="shared" si="15"/>
        <v>YAG3UKLevel 7Female + maleAllWest Midlands</v>
      </c>
      <c r="B971" s="214" t="s">
        <v>251</v>
      </c>
      <c r="C971" s="214" t="s">
        <v>37</v>
      </c>
      <c r="D971" s="214">
        <v>3</v>
      </c>
      <c r="E971" s="214" t="s">
        <v>35</v>
      </c>
      <c r="F971" s="214" t="s">
        <v>253</v>
      </c>
      <c r="G971" s="214" t="s">
        <v>246</v>
      </c>
      <c r="H971" s="214" t="s">
        <v>20</v>
      </c>
      <c r="I971" s="214" t="s">
        <v>138</v>
      </c>
      <c r="J971" s="214">
        <v>8650</v>
      </c>
      <c r="K971" s="214">
        <v>8650</v>
      </c>
      <c r="L971" s="214">
        <v>0</v>
      </c>
      <c r="M971" s="214">
        <v>0</v>
      </c>
      <c r="N971" s="214">
        <v>8650</v>
      </c>
      <c r="O971" s="214">
        <v>6.1</v>
      </c>
      <c r="P971" s="214">
        <v>4.0999999999999996</v>
      </c>
      <c r="Q971" s="214">
        <v>75.2</v>
      </c>
      <c r="R971" s="214">
        <v>87.6</v>
      </c>
      <c r="S971" s="214">
        <v>89.8</v>
      </c>
      <c r="T971" s="214">
        <v>14.6</v>
      </c>
      <c r="U971" s="214">
        <v>6320</v>
      </c>
      <c r="V971" s="214">
        <v>23000</v>
      </c>
      <c r="W971" s="214">
        <v>28800</v>
      </c>
      <c r="X971" s="214">
        <v>39100</v>
      </c>
    </row>
    <row r="972" spans="1:24" x14ac:dyDescent="0.25">
      <c r="A972" t="str">
        <f t="shared" si="15"/>
        <v>YAG3UKLevel 7Female + maleAllYorkshire and The Humber</v>
      </c>
      <c r="B972" s="214" t="s">
        <v>251</v>
      </c>
      <c r="C972" s="214" t="s">
        <v>37</v>
      </c>
      <c r="D972" s="214">
        <v>3</v>
      </c>
      <c r="E972" s="214" t="s">
        <v>35</v>
      </c>
      <c r="F972" s="214" t="s">
        <v>253</v>
      </c>
      <c r="G972" s="214" t="s">
        <v>246</v>
      </c>
      <c r="H972" s="214" t="s">
        <v>20</v>
      </c>
      <c r="I972" s="214" t="s">
        <v>139</v>
      </c>
      <c r="J972" s="214">
        <v>8445</v>
      </c>
      <c r="K972" s="214">
        <v>8445</v>
      </c>
      <c r="L972" s="214">
        <v>0</v>
      </c>
      <c r="M972" s="214">
        <v>0</v>
      </c>
      <c r="N972" s="214">
        <v>8445</v>
      </c>
      <c r="O972" s="214">
        <v>6.3</v>
      </c>
      <c r="P972" s="214">
        <v>3.6</v>
      </c>
      <c r="Q972" s="214">
        <v>74.8</v>
      </c>
      <c r="R972" s="214">
        <v>88.2</v>
      </c>
      <c r="S972" s="214">
        <v>90.1</v>
      </c>
      <c r="T972" s="214">
        <v>15.2</v>
      </c>
      <c r="U972" s="214">
        <v>6115</v>
      </c>
      <c r="V972" s="214">
        <v>22300</v>
      </c>
      <c r="W972" s="214">
        <v>28500</v>
      </c>
      <c r="X972" s="214">
        <v>38300</v>
      </c>
    </row>
    <row r="973" spans="1:24" x14ac:dyDescent="0.25">
      <c r="A973" t="str">
        <f t="shared" si="15"/>
        <v>YAG3UKLevel 8Female + maleAllAbroad</v>
      </c>
      <c r="B973" s="214" t="s">
        <v>251</v>
      </c>
      <c r="C973" s="214" t="s">
        <v>37</v>
      </c>
      <c r="D973" s="214">
        <v>3</v>
      </c>
      <c r="E973" s="214" t="s">
        <v>35</v>
      </c>
      <c r="F973" s="214" t="s">
        <v>248</v>
      </c>
      <c r="G973" s="214" t="s">
        <v>246</v>
      </c>
      <c r="H973" s="214" t="s">
        <v>20</v>
      </c>
      <c r="I973" s="214" t="s">
        <v>125</v>
      </c>
      <c r="J973" s="214" t="s">
        <v>140</v>
      </c>
      <c r="K973" s="214" t="s">
        <v>140</v>
      </c>
      <c r="L973" s="214" t="s">
        <v>140</v>
      </c>
      <c r="M973" s="214" t="s">
        <v>140</v>
      </c>
      <c r="N973" s="214" t="s">
        <v>140</v>
      </c>
      <c r="O973" s="214" t="s">
        <v>140</v>
      </c>
      <c r="P973" s="214" t="s">
        <v>140</v>
      </c>
      <c r="Q973" s="214" t="s">
        <v>140</v>
      </c>
      <c r="R973" s="214" t="s">
        <v>140</v>
      </c>
      <c r="S973" s="214" t="s">
        <v>140</v>
      </c>
      <c r="T973" s="214" t="s">
        <v>140</v>
      </c>
      <c r="U973" s="214" t="s">
        <v>140</v>
      </c>
      <c r="V973" s="214" t="s">
        <v>140</v>
      </c>
      <c r="W973" s="214" t="s">
        <v>140</v>
      </c>
      <c r="X973" s="214" t="s">
        <v>140</v>
      </c>
    </row>
    <row r="974" spans="1:24" x14ac:dyDescent="0.25">
      <c r="A974" t="str">
        <f t="shared" ref="A974:A1037" si="16">"YAG"&amp;D974 &amp;E974 &amp;F974 &amp; G974 &amp;H974 &amp;I974</f>
        <v>YAG3UKLevel 8Female + maleAllEast Midlands</v>
      </c>
      <c r="B974" s="214" t="s">
        <v>251</v>
      </c>
      <c r="C974" s="214" t="s">
        <v>37</v>
      </c>
      <c r="D974" s="214">
        <v>3</v>
      </c>
      <c r="E974" s="214" t="s">
        <v>35</v>
      </c>
      <c r="F974" s="214" t="s">
        <v>248</v>
      </c>
      <c r="G974" s="214" t="s">
        <v>246</v>
      </c>
      <c r="H974" s="214" t="s">
        <v>20</v>
      </c>
      <c r="I974" s="214" t="s">
        <v>126</v>
      </c>
      <c r="J974" s="214">
        <v>670</v>
      </c>
      <c r="K974" s="214">
        <v>670</v>
      </c>
      <c r="L974" s="214">
        <v>0</v>
      </c>
      <c r="M974" s="214">
        <v>0</v>
      </c>
      <c r="N974" s="214">
        <v>670</v>
      </c>
      <c r="O974" s="214">
        <v>10.3</v>
      </c>
      <c r="P974" s="214">
        <v>2.7</v>
      </c>
      <c r="Q974" s="214">
        <v>78.7</v>
      </c>
      <c r="R974" s="214">
        <v>85.7</v>
      </c>
      <c r="S974" s="214">
        <v>87.1</v>
      </c>
      <c r="T974" s="214">
        <v>8.3000000000000007</v>
      </c>
      <c r="U974" s="214">
        <v>500</v>
      </c>
      <c r="V974" s="214">
        <v>28800</v>
      </c>
      <c r="W974" s="214">
        <v>35000</v>
      </c>
      <c r="X974" s="214">
        <v>44200</v>
      </c>
    </row>
    <row r="975" spans="1:24" x14ac:dyDescent="0.25">
      <c r="A975" t="str">
        <f t="shared" si="16"/>
        <v>YAG3UKLevel 8Female + maleAllEast of England</v>
      </c>
      <c r="B975" s="214" t="s">
        <v>251</v>
      </c>
      <c r="C975" s="214" t="s">
        <v>37</v>
      </c>
      <c r="D975" s="214">
        <v>3</v>
      </c>
      <c r="E975" s="214" t="s">
        <v>35</v>
      </c>
      <c r="F975" s="214" t="s">
        <v>248</v>
      </c>
      <c r="G975" s="214" t="s">
        <v>246</v>
      </c>
      <c r="H975" s="214" t="s">
        <v>20</v>
      </c>
      <c r="I975" s="214" t="s">
        <v>127</v>
      </c>
      <c r="J975" s="214">
        <v>940</v>
      </c>
      <c r="K975" s="214">
        <v>940</v>
      </c>
      <c r="L975" s="214">
        <v>0</v>
      </c>
      <c r="M975" s="214">
        <v>0</v>
      </c>
      <c r="N975" s="214">
        <v>940</v>
      </c>
      <c r="O975" s="214">
        <v>9.6999999999999993</v>
      </c>
      <c r="P975" s="214">
        <v>2.9</v>
      </c>
      <c r="Q975" s="214">
        <v>81.099999999999994</v>
      </c>
      <c r="R975" s="214">
        <v>86.5</v>
      </c>
      <c r="S975" s="214">
        <v>87.5</v>
      </c>
      <c r="T975" s="214">
        <v>6.4</v>
      </c>
      <c r="U975" s="214">
        <v>735</v>
      </c>
      <c r="V975" s="214">
        <v>29600</v>
      </c>
      <c r="W975" s="214">
        <v>37200</v>
      </c>
      <c r="X975" s="214">
        <v>46700</v>
      </c>
    </row>
    <row r="976" spans="1:24" x14ac:dyDescent="0.25">
      <c r="A976" t="str">
        <f t="shared" si="16"/>
        <v>YAG3UKLevel 8Female + maleAllLondon</v>
      </c>
      <c r="B976" s="214" t="s">
        <v>251</v>
      </c>
      <c r="C976" s="214" t="s">
        <v>37</v>
      </c>
      <c r="D976" s="214">
        <v>3</v>
      </c>
      <c r="E976" s="214" t="s">
        <v>35</v>
      </c>
      <c r="F976" s="214" t="s">
        <v>248</v>
      </c>
      <c r="G976" s="214" t="s">
        <v>246</v>
      </c>
      <c r="H976" s="214" t="s">
        <v>20</v>
      </c>
      <c r="I976" s="214" t="s">
        <v>128</v>
      </c>
      <c r="J976" s="214">
        <v>2180</v>
      </c>
      <c r="K976" s="214">
        <v>2180</v>
      </c>
      <c r="L976" s="214">
        <v>0</v>
      </c>
      <c r="M976" s="214">
        <v>0</v>
      </c>
      <c r="N976" s="214">
        <v>2180</v>
      </c>
      <c r="O976" s="214">
        <v>12.7</v>
      </c>
      <c r="P976" s="214">
        <v>4</v>
      </c>
      <c r="Q976" s="214">
        <v>78</v>
      </c>
      <c r="R976" s="214">
        <v>82.9</v>
      </c>
      <c r="S976" s="214">
        <v>83.3</v>
      </c>
      <c r="T976" s="214">
        <v>5.4</v>
      </c>
      <c r="U976" s="214">
        <v>1600</v>
      </c>
      <c r="V976" s="214">
        <v>30700</v>
      </c>
      <c r="W976" s="214">
        <v>40200</v>
      </c>
      <c r="X976" s="214">
        <v>52800</v>
      </c>
    </row>
    <row r="977" spans="1:24" x14ac:dyDescent="0.25">
      <c r="A977" t="str">
        <f t="shared" si="16"/>
        <v>YAG3UKLevel 8Female + maleAllNorth East</v>
      </c>
      <c r="B977" s="214" t="s">
        <v>251</v>
      </c>
      <c r="C977" s="214" t="s">
        <v>37</v>
      </c>
      <c r="D977" s="214">
        <v>3</v>
      </c>
      <c r="E977" s="214" t="s">
        <v>35</v>
      </c>
      <c r="F977" s="214" t="s">
        <v>248</v>
      </c>
      <c r="G977" s="214" t="s">
        <v>246</v>
      </c>
      <c r="H977" s="214" t="s">
        <v>20</v>
      </c>
      <c r="I977" s="214" t="s">
        <v>129</v>
      </c>
      <c r="J977" s="214">
        <v>355</v>
      </c>
      <c r="K977" s="214">
        <v>355</v>
      </c>
      <c r="L977" s="214">
        <v>0</v>
      </c>
      <c r="M977" s="214">
        <v>0</v>
      </c>
      <c r="N977" s="214">
        <v>355</v>
      </c>
      <c r="O977" s="214">
        <v>9</v>
      </c>
      <c r="P977" s="214">
        <v>2.5</v>
      </c>
      <c r="Q977" s="214">
        <v>82.2</v>
      </c>
      <c r="R977" s="214">
        <v>87.9</v>
      </c>
      <c r="S977" s="214">
        <v>88.4</v>
      </c>
      <c r="T977" s="214">
        <v>6.2</v>
      </c>
      <c r="U977" s="214">
        <v>275</v>
      </c>
      <c r="V977" s="214">
        <v>28100</v>
      </c>
      <c r="W977" s="214">
        <v>33600</v>
      </c>
      <c r="X977" s="214">
        <v>42000</v>
      </c>
    </row>
    <row r="978" spans="1:24" x14ac:dyDescent="0.25">
      <c r="A978" t="str">
        <f t="shared" si="16"/>
        <v>YAG3UKLevel 8Female + maleAllNorth West</v>
      </c>
      <c r="B978" s="214" t="s">
        <v>251</v>
      </c>
      <c r="C978" s="214" t="s">
        <v>37</v>
      </c>
      <c r="D978" s="214">
        <v>3</v>
      </c>
      <c r="E978" s="214" t="s">
        <v>35</v>
      </c>
      <c r="F978" s="214" t="s">
        <v>248</v>
      </c>
      <c r="G978" s="214" t="s">
        <v>246</v>
      </c>
      <c r="H978" s="214" t="s">
        <v>20</v>
      </c>
      <c r="I978" s="214" t="s">
        <v>130</v>
      </c>
      <c r="J978" s="214">
        <v>1050</v>
      </c>
      <c r="K978" s="214">
        <v>1050</v>
      </c>
      <c r="L978" s="214">
        <v>0</v>
      </c>
      <c r="M978" s="214">
        <v>0</v>
      </c>
      <c r="N978" s="214">
        <v>1050</v>
      </c>
      <c r="O978" s="214">
        <v>10.6</v>
      </c>
      <c r="P978" s="214">
        <v>3.2</v>
      </c>
      <c r="Q978" s="214">
        <v>79.099999999999994</v>
      </c>
      <c r="R978" s="214">
        <v>85.9</v>
      </c>
      <c r="S978" s="214">
        <v>86.2</v>
      </c>
      <c r="T978" s="214">
        <v>7.1</v>
      </c>
      <c r="U978" s="214">
        <v>795</v>
      </c>
      <c r="V978" s="214">
        <v>28100</v>
      </c>
      <c r="W978" s="214">
        <v>35000</v>
      </c>
      <c r="X978" s="214">
        <v>44200</v>
      </c>
    </row>
    <row r="979" spans="1:24" x14ac:dyDescent="0.25">
      <c r="A979" t="str">
        <f t="shared" si="16"/>
        <v>YAG3UKLevel 8Female + maleAllNorthern Ireland</v>
      </c>
      <c r="B979" s="214" t="s">
        <v>251</v>
      </c>
      <c r="C979" s="214" t="s">
        <v>37</v>
      </c>
      <c r="D979" s="214">
        <v>3</v>
      </c>
      <c r="E979" s="214" t="s">
        <v>35</v>
      </c>
      <c r="F979" s="214" t="s">
        <v>248</v>
      </c>
      <c r="G979" s="214" t="s">
        <v>246</v>
      </c>
      <c r="H979" s="214" t="s">
        <v>20</v>
      </c>
      <c r="I979" s="214" t="s">
        <v>131</v>
      </c>
      <c r="J979" s="214">
        <v>35</v>
      </c>
      <c r="K979" s="214">
        <v>35</v>
      </c>
      <c r="L979" s="214">
        <v>0</v>
      </c>
      <c r="M979" s="214">
        <v>0</v>
      </c>
      <c r="N979" s="214">
        <v>35</v>
      </c>
      <c r="O979" s="214">
        <v>16.7</v>
      </c>
      <c r="P979" s="214">
        <v>5.6</v>
      </c>
      <c r="Q979" s="214">
        <v>75</v>
      </c>
      <c r="R979" s="214">
        <v>77.8</v>
      </c>
      <c r="S979" s="214">
        <v>77.8</v>
      </c>
      <c r="T979" s="214">
        <v>2.8</v>
      </c>
      <c r="U979" s="214">
        <v>25</v>
      </c>
      <c r="V979" s="214">
        <v>24800</v>
      </c>
      <c r="W979" s="214">
        <v>37600</v>
      </c>
      <c r="X979" s="214">
        <v>46700</v>
      </c>
    </row>
    <row r="980" spans="1:24" x14ac:dyDescent="0.25">
      <c r="A980" t="str">
        <f t="shared" si="16"/>
        <v>YAG3UKLevel 8Female + maleAllScotland</v>
      </c>
      <c r="B980" s="214" t="s">
        <v>251</v>
      </c>
      <c r="C980" s="214" t="s">
        <v>37</v>
      </c>
      <c r="D980" s="214">
        <v>3</v>
      </c>
      <c r="E980" s="214" t="s">
        <v>35</v>
      </c>
      <c r="F980" s="214" t="s">
        <v>248</v>
      </c>
      <c r="G980" s="214" t="s">
        <v>246</v>
      </c>
      <c r="H980" s="214" t="s">
        <v>20</v>
      </c>
      <c r="I980" s="214" t="s">
        <v>132</v>
      </c>
      <c r="J980" s="214">
        <v>215</v>
      </c>
      <c r="K980" s="214">
        <v>215</v>
      </c>
      <c r="L980" s="214">
        <v>0</v>
      </c>
      <c r="M980" s="214">
        <v>0</v>
      </c>
      <c r="N980" s="214">
        <v>215</v>
      </c>
      <c r="O980" s="214">
        <v>11.1</v>
      </c>
      <c r="P980" s="214">
        <v>6.9</v>
      </c>
      <c r="Q980" s="214">
        <v>76.5</v>
      </c>
      <c r="R980" s="214">
        <v>82</v>
      </c>
      <c r="S980" s="214">
        <v>82</v>
      </c>
      <c r="T980" s="214">
        <v>5.5</v>
      </c>
      <c r="U980" s="214">
        <v>160</v>
      </c>
      <c r="V980" s="214">
        <v>25100</v>
      </c>
      <c r="W980" s="214">
        <v>32500</v>
      </c>
      <c r="X980" s="214">
        <v>41200</v>
      </c>
    </row>
    <row r="981" spans="1:24" x14ac:dyDescent="0.25">
      <c r="A981" t="str">
        <f t="shared" si="16"/>
        <v>YAG3UKLevel 8Female + maleAllSouth East</v>
      </c>
      <c r="B981" s="214" t="s">
        <v>251</v>
      </c>
      <c r="C981" s="214" t="s">
        <v>37</v>
      </c>
      <c r="D981" s="214">
        <v>3</v>
      </c>
      <c r="E981" s="214" t="s">
        <v>35</v>
      </c>
      <c r="F981" s="214" t="s">
        <v>248</v>
      </c>
      <c r="G981" s="214" t="s">
        <v>246</v>
      </c>
      <c r="H981" s="214" t="s">
        <v>20</v>
      </c>
      <c r="I981" s="214" t="s">
        <v>133</v>
      </c>
      <c r="J981" s="214">
        <v>1670</v>
      </c>
      <c r="K981" s="214">
        <v>1670</v>
      </c>
      <c r="L981" s="214">
        <v>0</v>
      </c>
      <c r="M981" s="214">
        <v>0</v>
      </c>
      <c r="N981" s="214">
        <v>1670</v>
      </c>
      <c r="O981" s="214">
        <v>11.5</v>
      </c>
      <c r="P981" s="214">
        <v>4.2</v>
      </c>
      <c r="Q981" s="214">
        <v>78.3</v>
      </c>
      <c r="R981" s="214">
        <v>83.5</v>
      </c>
      <c r="S981" s="214">
        <v>84.2</v>
      </c>
      <c r="T981" s="214">
        <v>5.9</v>
      </c>
      <c r="U981" s="214">
        <v>1245</v>
      </c>
      <c r="V981" s="214">
        <v>29600</v>
      </c>
      <c r="W981" s="214">
        <v>37200</v>
      </c>
      <c r="X981" s="214">
        <v>46800</v>
      </c>
    </row>
    <row r="982" spans="1:24" x14ac:dyDescent="0.25">
      <c r="A982" t="str">
        <f t="shared" si="16"/>
        <v>YAG3UKLevel 8Female + maleAllSouth West</v>
      </c>
      <c r="B982" s="214" t="s">
        <v>251</v>
      </c>
      <c r="C982" s="214" t="s">
        <v>37</v>
      </c>
      <c r="D982" s="214">
        <v>3</v>
      </c>
      <c r="E982" s="214" t="s">
        <v>35</v>
      </c>
      <c r="F982" s="214" t="s">
        <v>248</v>
      </c>
      <c r="G982" s="214" t="s">
        <v>246</v>
      </c>
      <c r="H982" s="214" t="s">
        <v>20</v>
      </c>
      <c r="I982" s="214" t="s">
        <v>134</v>
      </c>
      <c r="J982" s="214">
        <v>890</v>
      </c>
      <c r="K982" s="214">
        <v>890</v>
      </c>
      <c r="L982" s="214">
        <v>0</v>
      </c>
      <c r="M982" s="214">
        <v>0</v>
      </c>
      <c r="N982" s="214">
        <v>890</v>
      </c>
      <c r="O982" s="214">
        <v>9.1999999999999993</v>
      </c>
      <c r="P982" s="214">
        <v>3.6</v>
      </c>
      <c r="Q982" s="214">
        <v>82.1</v>
      </c>
      <c r="R982" s="214">
        <v>87</v>
      </c>
      <c r="S982" s="214">
        <v>87.2</v>
      </c>
      <c r="T982" s="214">
        <v>5.0999999999999996</v>
      </c>
      <c r="U982" s="214">
        <v>700</v>
      </c>
      <c r="V982" s="214">
        <v>25200</v>
      </c>
      <c r="W982" s="214">
        <v>34300</v>
      </c>
      <c r="X982" s="214">
        <v>41600</v>
      </c>
    </row>
    <row r="983" spans="1:24" x14ac:dyDescent="0.25">
      <c r="A983" t="str">
        <f t="shared" si="16"/>
        <v>YAG3UKLevel 8Female + maleAllUnknown</v>
      </c>
      <c r="B983" s="214" t="s">
        <v>251</v>
      </c>
      <c r="C983" s="214" t="s">
        <v>37</v>
      </c>
      <c r="D983" s="214">
        <v>3</v>
      </c>
      <c r="E983" s="214" t="s">
        <v>35</v>
      </c>
      <c r="F983" s="214" t="s">
        <v>248</v>
      </c>
      <c r="G983" s="214" t="s">
        <v>246</v>
      </c>
      <c r="H983" s="214" t="s">
        <v>20</v>
      </c>
      <c r="I983" s="214" t="s">
        <v>135</v>
      </c>
      <c r="J983" s="214">
        <v>400</v>
      </c>
      <c r="K983" s="214">
        <v>400</v>
      </c>
      <c r="L983" s="214">
        <v>92.8</v>
      </c>
      <c r="M983" s="214">
        <v>0</v>
      </c>
      <c r="N983" s="214">
        <v>30</v>
      </c>
      <c r="O983" s="214">
        <v>6.9</v>
      </c>
      <c r="P983" s="214">
        <v>0</v>
      </c>
      <c r="Q983" s="214">
        <v>6.9</v>
      </c>
      <c r="R983" s="214">
        <v>6.9</v>
      </c>
      <c r="S983" s="214">
        <v>93.1</v>
      </c>
      <c r="T983" s="214">
        <v>86.2</v>
      </c>
      <c r="U983" s="214" t="s">
        <v>140</v>
      </c>
      <c r="V983" s="214" t="s">
        <v>140</v>
      </c>
      <c r="W983" s="214" t="s">
        <v>140</v>
      </c>
      <c r="X983" s="214" t="s">
        <v>140</v>
      </c>
    </row>
    <row r="984" spans="1:24" x14ac:dyDescent="0.25">
      <c r="A984" t="str">
        <f t="shared" si="16"/>
        <v>YAG3UKLevel 8Female + maleAllWales</v>
      </c>
      <c r="B984" s="214" t="s">
        <v>251</v>
      </c>
      <c r="C984" s="214" t="s">
        <v>37</v>
      </c>
      <c r="D984" s="214">
        <v>3</v>
      </c>
      <c r="E984" s="214" t="s">
        <v>35</v>
      </c>
      <c r="F984" s="214" t="s">
        <v>248</v>
      </c>
      <c r="G984" s="214" t="s">
        <v>246</v>
      </c>
      <c r="H984" s="214" t="s">
        <v>20</v>
      </c>
      <c r="I984" s="214" t="s">
        <v>137</v>
      </c>
      <c r="J984" s="214">
        <v>140</v>
      </c>
      <c r="K984" s="214">
        <v>140</v>
      </c>
      <c r="L984" s="214">
        <v>0</v>
      </c>
      <c r="M984" s="214">
        <v>0</v>
      </c>
      <c r="N984" s="214">
        <v>140</v>
      </c>
      <c r="O984" s="214">
        <v>11.3</v>
      </c>
      <c r="P984" s="214">
        <v>7.1</v>
      </c>
      <c r="Q984" s="214">
        <v>72.3</v>
      </c>
      <c r="R984" s="214">
        <v>81.599999999999994</v>
      </c>
      <c r="S984" s="214">
        <v>81.599999999999994</v>
      </c>
      <c r="T984" s="214">
        <v>9.1999999999999993</v>
      </c>
      <c r="U984" s="214">
        <v>95</v>
      </c>
      <c r="V984" s="214">
        <v>27000</v>
      </c>
      <c r="W984" s="214">
        <v>35400</v>
      </c>
      <c r="X984" s="214">
        <v>43100</v>
      </c>
    </row>
    <row r="985" spans="1:24" x14ac:dyDescent="0.25">
      <c r="A985" t="str">
        <f t="shared" si="16"/>
        <v>YAG3UKLevel 8Female + maleAllWest Midlands</v>
      </c>
      <c r="B985" s="214" t="s">
        <v>251</v>
      </c>
      <c r="C985" s="214" t="s">
        <v>37</v>
      </c>
      <c r="D985" s="214">
        <v>3</v>
      </c>
      <c r="E985" s="214" t="s">
        <v>35</v>
      </c>
      <c r="F985" s="214" t="s">
        <v>248</v>
      </c>
      <c r="G985" s="214" t="s">
        <v>246</v>
      </c>
      <c r="H985" s="214" t="s">
        <v>20</v>
      </c>
      <c r="I985" s="214" t="s">
        <v>138</v>
      </c>
      <c r="J985" s="214">
        <v>675</v>
      </c>
      <c r="K985" s="214">
        <v>675</v>
      </c>
      <c r="L985" s="214">
        <v>0</v>
      </c>
      <c r="M985" s="214">
        <v>0</v>
      </c>
      <c r="N985" s="214">
        <v>675</v>
      </c>
      <c r="O985" s="214">
        <v>10.4</v>
      </c>
      <c r="P985" s="214">
        <v>3.3</v>
      </c>
      <c r="Q985" s="214">
        <v>77</v>
      </c>
      <c r="R985" s="214">
        <v>85.9</v>
      </c>
      <c r="S985" s="214">
        <v>86.3</v>
      </c>
      <c r="T985" s="214">
        <v>9.4</v>
      </c>
      <c r="U985" s="214">
        <v>490</v>
      </c>
      <c r="V985" s="214">
        <v>27700</v>
      </c>
      <c r="W985" s="214">
        <v>35000</v>
      </c>
      <c r="X985" s="214">
        <v>45600</v>
      </c>
    </row>
    <row r="986" spans="1:24" x14ac:dyDescent="0.25">
      <c r="A986" t="str">
        <f t="shared" si="16"/>
        <v>YAG3UKLevel 8Female + maleAllYorkshire and The Humber</v>
      </c>
      <c r="B986" s="214" t="s">
        <v>251</v>
      </c>
      <c r="C986" s="214" t="s">
        <v>37</v>
      </c>
      <c r="D986" s="214">
        <v>3</v>
      </c>
      <c r="E986" s="214" t="s">
        <v>35</v>
      </c>
      <c r="F986" s="214" t="s">
        <v>248</v>
      </c>
      <c r="G986" s="214" t="s">
        <v>246</v>
      </c>
      <c r="H986" s="214" t="s">
        <v>20</v>
      </c>
      <c r="I986" s="214" t="s">
        <v>139</v>
      </c>
      <c r="J986" s="214">
        <v>810</v>
      </c>
      <c r="K986" s="214">
        <v>810</v>
      </c>
      <c r="L986" s="214">
        <v>0</v>
      </c>
      <c r="M986" s="214">
        <v>0</v>
      </c>
      <c r="N986" s="214">
        <v>810</v>
      </c>
      <c r="O986" s="214">
        <v>12.2</v>
      </c>
      <c r="P986" s="214">
        <v>4.2</v>
      </c>
      <c r="Q986" s="214">
        <v>77.5</v>
      </c>
      <c r="R986" s="214">
        <v>83</v>
      </c>
      <c r="S986" s="214">
        <v>83.6</v>
      </c>
      <c r="T986" s="214">
        <v>6</v>
      </c>
      <c r="U986" s="214">
        <v>600</v>
      </c>
      <c r="V986" s="214">
        <v>26300</v>
      </c>
      <c r="W986" s="214">
        <v>33600</v>
      </c>
      <c r="X986" s="214">
        <v>42000</v>
      </c>
    </row>
    <row r="987" spans="1:24" x14ac:dyDescent="0.25">
      <c r="A987" t="str">
        <f t="shared" si="16"/>
        <v>YAG1UKLevel 7Female + maleAllAbroad</v>
      </c>
      <c r="B987" s="214" t="s">
        <v>251</v>
      </c>
      <c r="C987" s="214" t="s">
        <v>26</v>
      </c>
      <c r="D987" s="214">
        <v>1</v>
      </c>
      <c r="E987" s="214" t="s">
        <v>35</v>
      </c>
      <c r="F987" s="214" t="s">
        <v>253</v>
      </c>
      <c r="G987" s="214" t="s">
        <v>246</v>
      </c>
      <c r="H987" s="214" t="s">
        <v>20</v>
      </c>
      <c r="I987" s="214" t="s">
        <v>125</v>
      </c>
      <c r="J987" s="214" t="s">
        <v>140</v>
      </c>
      <c r="K987" s="214" t="s">
        <v>140</v>
      </c>
      <c r="L987" s="214" t="s">
        <v>140</v>
      </c>
      <c r="M987" s="214" t="s">
        <v>140</v>
      </c>
      <c r="N987" s="214" t="s">
        <v>140</v>
      </c>
      <c r="O987" s="214" t="s">
        <v>140</v>
      </c>
      <c r="P987" s="214" t="s">
        <v>140</v>
      </c>
      <c r="Q987" s="214" t="s">
        <v>140</v>
      </c>
      <c r="R987" s="214" t="s">
        <v>140</v>
      </c>
      <c r="S987" s="214" t="s">
        <v>140</v>
      </c>
      <c r="T987" s="214" t="s">
        <v>140</v>
      </c>
      <c r="U987" s="214" t="s">
        <v>140</v>
      </c>
      <c r="V987" s="214" t="s">
        <v>140</v>
      </c>
      <c r="W987" s="214" t="s">
        <v>140</v>
      </c>
      <c r="X987" s="214" t="s">
        <v>140</v>
      </c>
    </row>
    <row r="988" spans="1:24" x14ac:dyDescent="0.25">
      <c r="A988" t="str">
        <f t="shared" si="16"/>
        <v>YAG1UKLevel 7Female + maleAllEast Midlands</v>
      </c>
      <c r="B988" s="214" t="s">
        <v>251</v>
      </c>
      <c r="C988" s="214" t="s">
        <v>26</v>
      </c>
      <c r="D988" s="214">
        <v>1</v>
      </c>
      <c r="E988" s="214" t="s">
        <v>35</v>
      </c>
      <c r="F988" s="214" t="s">
        <v>253</v>
      </c>
      <c r="G988" s="214" t="s">
        <v>246</v>
      </c>
      <c r="H988" s="214" t="s">
        <v>20</v>
      </c>
      <c r="I988" s="214" t="s">
        <v>126</v>
      </c>
      <c r="J988" s="214">
        <v>7170</v>
      </c>
      <c r="K988" s="214">
        <v>7170</v>
      </c>
      <c r="L988" s="214">
        <v>0</v>
      </c>
      <c r="M988" s="214">
        <v>0</v>
      </c>
      <c r="N988" s="214">
        <v>7170</v>
      </c>
      <c r="O988" s="214">
        <v>4.5999999999999996</v>
      </c>
      <c r="P988" s="214">
        <v>5</v>
      </c>
      <c r="Q988" s="214">
        <v>76.099999999999994</v>
      </c>
      <c r="R988" s="214">
        <v>88.1</v>
      </c>
      <c r="S988" s="214">
        <v>90.4</v>
      </c>
      <c r="T988" s="214">
        <v>14.3</v>
      </c>
      <c r="U988" s="214">
        <v>5330</v>
      </c>
      <c r="V988" s="214">
        <v>21200</v>
      </c>
      <c r="W988" s="214">
        <v>24500</v>
      </c>
      <c r="X988" s="214">
        <v>35800</v>
      </c>
    </row>
    <row r="989" spans="1:24" x14ac:dyDescent="0.25">
      <c r="A989" t="str">
        <f t="shared" si="16"/>
        <v>YAG1UKLevel 7Female + maleAllEast of England</v>
      </c>
      <c r="B989" s="214" t="s">
        <v>251</v>
      </c>
      <c r="C989" s="214" t="s">
        <v>26</v>
      </c>
      <c r="D989" s="214">
        <v>1</v>
      </c>
      <c r="E989" s="214" t="s">
        <v>35</v>
      </c>
      <c r="F989" s="214" t="s">
        <v>253</v>
      </c>
      <c r="G989" s="214" t="s">
        <v>246</v>
      </c>
      <c r="H989" s="214" t="s">
        <v>20</v>
      </c>
      <c r="I989" s="214" t="s">
        <v>127</v>
      </c>
      <c r="J989" s="214">
        <v>8585</v>
      </c>
      <c r="K989" s="214">
        <v>8585</v>
      </c>
      <c r="L989" s="214">
        <v>0</v>
      </c>
      <c r="M989" s="214">
        <v>0</v>
      </c>
      <c r="N989" s="214">
        <v>8585</v>
      </c>
      <c r="O989" s="214">
        <v>5.4</v>
      </c>
      <c r="P989" s="214">
        <v>4.0999999999999996</v>
      </c>
      <c r="Q989" s="214">
        <v>74.099999999999994</v>
      </c>
      <c r="R989" s="214">
        <v>87.6</v>
      </c>
      <c r="S989" s="214">
        <v>90.5</v>
      </c>
      <c r="T989" s="214">
        <v>16.399999999999999</v>
      </c>
      <c r="U989" s="214">
        <v>6145</v>
      </c>
      <c r="V989" s="214">
        <v>22300</v>
      </c>
      <c r="W989" s="214">
        <v>28100</v>
      </c>
      <c r="X989" s="214">
        <v>39800</v>
      </c>
    </row>
    <row r="990" spans="1:24" x14ac:dyDescent="0.25">
      <c r="A990" t="str">
        <f t="shared" si="16"/>
        <v>YAG1UKLevel 7Female + maleAllLondon</v>
      </c>
      <c r="B990" s="214" t="s">
        <v>251</v>
      </c>
      <c r="C990" s="214" t="s">
        <v>26</v>
      </c>
      <c r="D990" s="214">
        <v>1</v>
      </c>
      <c r="E990" s="214" t="s">
        <v>35</v>
      </c>
      <c r="F990" s="214" t="s">
        <v>253</v>
      </c>
      <c r="G990" s="214" t="s">
        <v>246</v>
      </c>
      <c r="H990" s="214" t="s">
        <v>20</v>
      </c>
      <c r="I990" s="214" t="s">
        <v>128</v>
      </c>
      <c r="J990" s="214">
        <v>23775</v>
      </c>
      <c r="K990" s="214">
        <v>23775</v>
      </c>
      <c r="L990" s="214">
        <v>0</v>
      </c>
      <c r="M990" s="214">
        <v>0</v>
      </c>
      <c r="N990" s="214">
        <v>23775</v>
      </c>
      <c r="O990" s="214">
        <v>7.4</v>
      </c>
      <c r="P990" s="214">
        <v>5.6</v>
      </c>
      <c r="Q990" s="214">
        <v>73.7</v>
      </c>
      <c r="R990" s="214">
        <v>84.4</v>
      </c>
      <c r="S990" s="214">
        <v>87</v>
      </c>
      <c r="T990" s="214">
        <v>13.3</v>
      </c>
      <c r="U990" s="214">
        <v>16740</v>
      </c>
      <c r="V990" s="214">
        <v>24400</v>
      </c>
      <c r="W990" s="214">
        <v>30300</v>
      </c>
      <c r="X990" s="214">
        <v>42000</v>
      </c>
    </row>
    <row r="991" spans="1:24" x14ac:dyDescent="0.25">
      <c r="A991" t="str">
        <f t="shared" si="16"/>
        <v>YAG1UKLevel 7Female + maleAllNorth East</v>
      </c>
      <c r="B991" s="214" t="s">
        <v>251</v>
      </c>
      <c r="C991" s="214" t="s">
        <v>26</v>
      </c>
      <c r="D991" s="214">
        <v>1</v>
      </c>
      <c r="E991" s="214" t="s">
        <v>35</v>
      </c>
      <c r="F991" s="214" t="s">
        <v>253</v>
      </c>
      <c r="G991" s="214" t="s">
        <v>246</v>
      </c>
      <c r="H991" s="214" t="s">
        <v>20</v>
      </c>
      <c r="I991" s="214" t="s">
        <v>129</v>
      </c>
      <c r="J991" s="214">
        <v>4250</v>
      </c>
      <c r="K991" s="214">
        <v>4250</v>
      </c>
      <c r="L991" s="214">
        <v>0</v>
      </c>
      <c r="M991" s="214">
        <v>0</v>
      </c>
      <c r="N991" s="214">
        <v>4250</v>
      </c>
      <c r="O991" s="214">
        <v>4.8</v>
      </c>
      <c r="P991" s="214">
        <v>4.5</v>
      </c>
      <c r="Q991" s="214">
        <v>72</v>
      </c>
      <c r="R991" s="214">
        <v>88.2</v>
      </c>
      <c r="S991" s="214">
        <v>90.7</v>
      </c>
      <c r="T991" s="214">
        <v>18.7</v>
      </c>
      <c r="U991" s="214">
        <v>2980</v>
      </c>
      <c r="V991" s="214">
        <v>20400</v>
      </c>
      <c r="W991" s="214">
        <v>25200</v>
      </c>
      <c r="X991" s="214">
        <v>35400</v>
      </c>
    </row>
    <row r="992" spans="1:24" x14ac:dyDescent="0.25">
      <c r="A992" t="str">
        <f t="shared" si="16"/>
        <v>YAG1UKLevel 7Female + maleAllNorth West</v>
      </c>
      <c r="B992" s="214" t="s">
        <v>251</v>
      </c>
      <c r="C992" s="214" t="s">
        <v>26</v>
      </c>
      <c r="D992" s="214">
        <v>1</v>
      </c>
      <c r="E992" s="214" t="s">
        <v>35</v>
      </c>
      <c r="F992" s="214" t="s">
        <v>253</v>
      </c>
      <c r="G992" s="214" t="s">
        <v>246</v>
      </c>
      <c r="H992" s="214" t="s">
        <v>20</v>
      </c>
      <c r="I992" s="214" t="s">
        <v>130</v>
      </c>
      <c r="J992" s="214">
        <v>12725</v>
      </c>
      <c r="K992" s="214">
        <v>12725</v>
      </c>
      <c r="L992" s="214">
        <v>0</v>
      </c>
      <c r="M992" s="214">
        <v>0</v>
      </c>
      <c r="N992" s="214">
        <v>12725</v>
      </c>
      <c r="O992" s="214">
        <v>5.0999999999999996</v>
      </c>
      <c r="P992" s="214">
        <v>4.4000000000000004</v>
      </c>
      <c r="Q992" s="214">
        <v>75.599999999999994</v>
      </c>
      <c r="R992" s="214">
        <v>88.4</v>
      </c>
      <c r="S992" s="214">
        <v>90.5</v>
      </c>
      <c r="T992" s="214">
        <v>15</v>
      </c>
      <c r="U992" s="214">
        <v>9390</v>
      </c>
      <c r="V992" s="214">
        <v>20100</v>
      </c>
      <c r="W992" s="214">
        <v>24500</v>
      </c>
      <c r="X992" s="214">
        <v>35400</v>
      </c>
    </row>
    <row r="993" spans="1:24" x14ac:dyDescent="0.25">
      <c r="A993" t="str">
        <f t="shared" si="16"/>
        <v>YAG1UKLevel 7Female + maleAllNorthern Ireland</v>
      </c>
      <c r="B993" s="214" t="s">
        <v>251</v>
      </c>
      <c r="C993" s="214" t="s">
        <v>26</v>
      </c>
      <c r="D993" s="214">
        <v>1</v>
      </c>
      <c r="E993" s="214" t="s">
        <v>35</v>
      </c>
      <c r="F993" s="214" t="s">
        <v>253</v>
      </c>
      <c r="G993" s="214" t="s">
        <v>246</v>
      </c>
      <c r="H993" s="214" t="s">
        <v>20</v>
      </c>
      <c r="I993" s="214" t="s">
        <v>131</v>
      </c>
      <c r="J993" s="214">
        <v>680</v>
      </c>
      <c r="K993" s="214">
        <v>680</v>
      </c>
      <c r="L993" s="214">
        <v>0</v>
      </c>
      <c r="M993" s="214">
        <v>0</v>
      </c>
      <c r="N993" s="214">
        <v>680</v>
      </c>
      <c r="O993" s="214">
        <v>9.4</v>
      </c>
      <c r="P993" s="214">
        <v>4.5</v>
      </c>
      <c r="Q993" s="214">
        <v>71.400000000000006</v>
      </c>
      <c r="R993" s="214">
        <v>83.6</v>
      </c>
      <c r="S993" s="214">
        <v>86.1</v>
      </c>
      <c r="T993" s="214">
        <v>14.7</v>
      </c>
      <c r="U993" s="214">
        <v>460</v>
      </c>
      <c r="V993" s="214">
        <v>17200</v>
      </c>
      <c r="W993" s="214">
        <v>21900</v>
      </c>
      <c r="X993" s="214">
        <v>32100</v>
      </c>
    </row>
    <row r="994" spans="1:24" x14ac:dyDescent="0.25">
      <c r="A994" t="str">
        <f t="shared" si="16"/>
        <v>YAG1UKLevel 7Female + maleAllScotland</v>
      </c>
      <c r="B994" s="214" t="s">
        <v>251</v>
      </c>
      <c r="C994" s="214" t="s">
        <v>26</v>
      </c>
      <c r="D994" s="214">
        <v>1</v>
      </c>
      <c r="E994" s="214" t="s">
        <v>35</v>
      </c>
      <c r="F994" s="214" t="s">
        <v>253</v>
      </c>
      <c r="G994" s="214" t="s">
        <v>246</v>
      </c>
      <c r="H994" s="214" t="s">
        <v>20</v>
      </c>
      <c r="I994" s="214" t="s">
        <v>132</v>
      </c>
      <c r="J994" s="214">
        <v>1345</v>
      </c>
      <c r="K994" s="214">
        <v>1345</v>
      </c>
      <c r="L994" s="214">
        <v>0</v>
      </c>
      <c r="M994" s="214">
        <v>0</v>
      </c>
      <c r="N994" s="214">
        <v>1345</v>
      </c>
      <c r="O994" s="214">
        <v>8.5</v>
      </c>
      <c r="P994" s="214">
        <v>4</v>
      </c>
      <c r="Q994" s="214">
        <v>65.400000000000006</v>
      </c>
      <c r="R994" s="214">
        <v>83.3</v>
      </c>
      <c r="S994" s="214">
        <v>87.5</v>
      </c>
      <c r="T994" s="214">
        <v>22.1</v>
      </c>
      <c r="U994" s="214">
        <v>830</v>
      </c>
      <c r="V994" s="214">
        <v>20800</v>
      </c>
      <c r="W994" s="214">
        <v>30700</v>
      </c>
      <c r="X994" s="214">
        <v>42700</v>
      </c>
    </row>
    <row r="995" spans="1:24" x14ac:dyDescent="0.25">
      <c r="A995" t="str">
        <f t="shared" si="16"/>
        <v>YAG1UKLevel 7Female + maleAllSouth East</v>
      </c>
      <c r="B995" s="214" t="s">
        <v>251</v>
      </c>
      <c r="C995" s="214" t="s">
        <v>26</v>
      </c>
      <c r="D995" s="214">
        <v>1</v>
      </c>
      <c r="E995" s="214" t="s">
        <v>35</v>
      </c>
      <c r="F995" s="214" t="s">
        <v>253</v>
      </c>
      <c r="G995" s="214" t="s">
        <v>246</v>
      </c>
      <c r="H995" s="214" t="s">
        <v>20</v>
      </c>
      <c r="I995" s="214" t="s">
        <v>133</v>
      </c>
      <c r="J995" s="214">
        <v>14600</v>
      </c>
      <c r="K995" s="214">
        <v>14600</v>
      </c>
      <c r="L995" s="214">
        <v>0</v>
      </c>
      <c r="M995" s="214">
        <v>0</v>
      </c>
      <c r="N995" s="214">
        <v>14600</v>
      </c>
      <c r="O995" s="214">
        <v>6</v>
      </c>
      <c r="P995" s="214">
        <v>4.8</v>
      </c>
      <c r="Q995" s="214">
        <v>73.900000000000006</v>
      </c>
      <c r="R995" s="214">
        <v>86.5</v>
      </c>
      <c r="S995" s="214">
        <v>89.2</v>
      </c>
      <c r="T995" s="214">
        <v>15.3</v>
      </c>
      <c r="U995" s="214">
        <v>10455</v>
      </c>
      <c r="V995" s="214">
        <v>22300</v>
      </c>
      <c r="W995" s="214">
        <v>27700</v>
      </c>
      <c r="X995" s="214">
        <v>39100</v>
      </c>
    </row>
    <row r="996" spans="1:24" x14ac:dyDescent="0.25">
      <c r="A996" t="str">
        <f t="shared" si="16"/>
        <v>YAG1UKLevel 7Female + maleAllSouth West</v>
      </c>
      <c r="B996" s="214" t="s">
        <v>251</v>
      </c>
      <c r="C996" s="214" t="s">
        <v>26</v>
      </c>
      <c r="D996" s="214">
        <v>1</v>
      </c>
      <c r="E996" s="214" t="s">
        <v>35</v>
      </c>
      <c r="F996" s="214" t="s">
        <v>253</v>
      </c>
      <c r="G996" s="214" t="s">
        <v>246</v>
      </c>
      <c r="H996" s="214" t="s">
        <v>20</v>
      </c>
      <c r="I996" s="214" t="s">
        <v>134</v>
      </c>
      <c r="J996" s="214">
        <v>7885</v>
      </c>
      <c r="K996" s="214">
        <v>7885</v>
      </c>
      <c r="L996" s="214">
        <v>0</v>
      </c>
      <c r="M996" s="214">
        <v>0</v>
      </c>
      <c r="N996" s="214">
        <v>7885</v>
      </c>
      <c r="O996" s="214">
        <v>5.6</v>
      </c>
      <c r="P996" s="214">
        <v>4.3</v>
      </c>
      <c r="Q996" s="214">
        <v>74.7</v>
      </c>
      <c r="R996" s="214">
        <v>87.5</v>
      </c>
      <c r="S996" s="214">
        <v>90.1</v>
      </c>
      <c r="T996" s="214">
        <v>15.4</v>
      </c>
      <c r="U996" s="214">
        <v>5690</v>
      </c>
      <c r="V996" s="214">
        <v>20800</v>
      </c>
      <c r="W996" s="214">
        <v>25200</v>
      </c>
      <c r="X996" s="214">
        <v>37000</v>
      </c>
    </row>
    <row r="997" spans="1:24" x14ac:dyDescent="0.25">
      <c r="A997" t="str">
        <f t="shared" si="16"/>
        <v>YAG1UKLevel 7Female + maleAllUnknown</v>
      </c>
      <c r="B997" s="214" t="s">
        <v>251</v>
      </c>
      <c r="C997" s="214" t="s">
        <v>26</v>
      </c>
      <c r="D997" s="214">
        <v>1</v>
      </c>
      <c r="E997" s="214" t="s">
        <v>35</v>
      </c>
      <c r="F997" s="214" t="s">
        <v>253</v>
      </c>
      <c r="G997" s="214" t="s">
        <v>246</v>
      </c>
      <c r="H997" s="214" t="s">
        <v>20</v>
      </c>
      <c r="I997" s="214" t="s">
        <v>135</v>
      </c>
      <c r="J997" s="214">
        <v>4235</v>
      </c>
      <c r="K997" s="214">
        <v>4235</v>
      </c>
      <c r="L997" s="214">
        <v>63.4</v>
      </c>
      <c r="M997" s="214">
        <v>0</v>
      </c>
      <c r="N997" s="214">
        <v>1550</v>
      </c>
      <c r="O997" s="214">
        <v>0.3</v>
      </c>
      <c r="P997" s="214">
        <v>0.1</v>
      </c>
      <c r="Q997" s="214">
        <v>0.6</v>
      </c>
      <c r="R997" s="214">
        <v>0.9</v>
      </c>
      <c r="S997" s="214">
        <v>99.6</v>
      </c>
      <c r="T997" s="214">
        <v>99</v>
      </c>
      <c r="U997" s="214" t="s">
        <v>140</v>
      </c>
      <c r="V997" s="214" t="s">
        <v>140</v>
      </c>
      <c r="W997" s="214" t="s">
        <v>140</v>
      </c>
      <c r="X997" s="214" t="s">
        <v>140</v>
      </c>
    </row>
    <row r="998" spans="1:24" x14ac:dyDescent="0.25">
      <c r="A998" t="str">
        <f t="shared" si="16"/>
        <v>YAG1UKLevel 7Female + maleAllWales</v>
      </c>
      <c r="B998" s="214" t="s">
        <v>251</v>
      </c>
      <c r="C998" s="214" t="s">
        <v>26</v>
      </c>
      <c r="D998" s="214">
        <v>1</v>
      </c>
      <c r="E998" s="214" t="s">
        <v>35</v>
      </c>
      <c r="F998" s="214" t="s">
        <v>253</v>
      </c>
      <c r="G998" s="214" t="s">
        <v>246</v>
      </c>
      <c r="H998" s="214" t="s">
        <v>20</v>
      </c>
      <c r="I998" s="214" t="s">
        <v>137</v>
      </c>
      <c r="J998" s="214">
        <v>1635</v>
      </c>
      <c r="K998" s="214">
        <v>1635</v>
      </c>
      <c r="L998" s="214">
        <v>0</v>
      </c>
      <c r="M998" s="214">
        <v>0</v>
      </c>
      <c r="N998" s="214">
        <v>1635</v>
      </c>
      <c r="O998" s="214">
        <v>6.2</v>
      </c>
      <c r="P998" s="214">
        <v>4.2</v>
      </c>
      <c r="Q998" s="214">
        <v>71.599999999999994</v>
      </c>
      <c r="R998" s="214">
        <v>86.5</v>
      </c>
      <c r="S998" s="214">
        <v>89.6</v>
      </c>
      <c r="T998" s="214">
        <v>18</v>
      </c>
      <c r="U998" s="214">
        <v>1135</v>
      </c>
      <c r="V998" s="214">
        <v>20800</v>
      </c>
      <c r="W998" s="214">
        <v>27400</v>
      </c>
      <c r="X998" s="214">
        <v>38300</v>
      </c>
    </row>
    <row r="999" spans="1:24" x14ac:dyDescent="0.25">
      <c r="A999" t="str">
        <f t="shared" si="16"/>
        <v>YAG1UKLevel 7Female + maleAllWest Midlands</v>
      </c>
      <c r="B999" s="214" t="s">
        <v>251</v>
      </c>
      <c r="C999" s="214" t="s">
        <v>26</v>
      </c>
      <c r="D999" s="214">
        <v>1</v>
      </c>
      <c r="E999" s="214" t="s">
        <v>35</v>
      </c>
      <c r="F999" s="214" t="s">
        <v>253</v>
      </c>
      <c r="G999" s="214" t="s">
        <v>246</v>
      </c>
      <c r="H999" s="214" t="s">
        <v>20</v>
      </c>
      <c r="I999" s="214" t="s">
        <v>138</v>
      </c>
      <c r="J999" s="214">
        <v>8985</v>
      </c>
      <c r="K999" s="214">
        <v>8985</v>
      </c>
      <c r="L999" s="214">
        <v>0</v>
      </c>
      <c r="M999" s="214">
        <v>0</v>
      </c>
      <c r="N999" s="214">
        <v>8985</v>
      </c>
      <c r="O999" s="214">
        <v>4.5</v>
      </c>
      <c r="P999" s="214">
        <v>4.7</v>
      </c>
      <c r="Q999" s="214">
        <v>74.599999999999994</v>
      </c>
      <c r="R999" s="214">
        <v>88.3</v>
      </c>
      <c r="S999" s="214">
        <v>90.8</v>
      </c>
      <c r="T999" s="214">
        <v>16.2</v>
      </c>
      <c r="U999" s="214">
        <v>6525</v>
      </c>
      <c r="V999" s="214">
        <v>21200</v>
      </c>
      <c r="W999" s="214">
        <v>25200</v>
      </c>
      <c r="X999" s="214">
        <v>36900</v>
      </c>
    </row>
    <row r="1000" spans="1:24" x14ac:dyDescent="0.25">
      <c r="A1000" t="str">
        <f t="shared" si="16"/>
        <v>YAG1UKLevel 7Female + maleAllYorkshire and The Humber</v>
      </c>
      <c r="B1000" s="214" t="s">
        <v>251</v>
      </c>
      <c r="C1000" s="214" t="s">
        <v>26</v>
      </c>
      <c r="D1000" s="214">
        <v>1</v>
      </c>
      <c r="E1000" s="214" t="s">
        <v>35</v>
      </c>
      <c r="F1000" s="214" t="s">
        <v>253</v>
      </c>
      <c r="G1000" s="214" t="s">
        <v>246</v>
      </c>
      <c r="H1000" s="214" t="s">
        <v>20</v>
      </c>
      <c r="I1000" s="214" t="s">
        <v>139</v>
      </c>
      <c r="J1000" s="214">
        <v>8765</v>
      </c>
      <c r="K1000" s="214">
        <v>8765</v>
      </c>
      <c r="L1000" s="214">
        <v>0</v>
      </c>
      <c r="M1000" s="214">
        <v>0</v>
      </c>
      <c r="N1000" s="214">
        <v>8765</v>
      </c>
      <c r="O1000" s="214">
        <v>4.0999999999999996</v>
      </c>
      <c r="P1000" s="214">
        <v>3.9</v>
      </c>
      <c r="Q1000" s="214">
        <v>74.8</v>
      </c>
      <c r="R1000" s="214">
        <v>89.7</v>
      </c>
      <c r="S1000" s="214">
        <v>92.1</v>
      </c>
      <c r="T1000" s="214">
        <v>17.3</v>
      </c>
      <c r="U1000" s="214">
        <v>6380</v>
      </c>
      <c r="V1000" s="214">
        <v>21200</v>
      </c>
      <c r="W1000" s="214">
        <v>24800</v>
      </c>
      <c r="X1000" s="214">
        <v>35000</v>
      </c>
    </row>
    <row r="1001" spans="1:24" x14ac:dyDescent="0.25">
      <c r="A1001" t="str">
        <f t="shared" si="16"/>
        <v>YAG1UKLevel 8Female + maleAllAbroad</v>
      </c>
      <c r="B1001" s="214" t="s">
        <v>251</v>
      </c>
      <c r="C1001" s="214" t="s">
        <v>26</v>
      </c>
      <c r="D1001" s="214">
        <v>1</v>
      </c>
      <c r="E1001" s="214" t="s">
        <v>35</v>
      </c>
      <c r="F1001" s="214" t="s">
        <v>248</v>
      </c>
      <c r="G1001" s="214" t="s">
        <v>246</v>
      </c>
      <c r="H1001" s="214" t="s">
        <v>20</v>
      </c>
      <c r="I1001" s="214" t="s">
        <v>125</v>
      </c>
      <c r="J1001" s="214" t="s">
        <v>140</v>
      </c>
      <c r="K1001" s="214" t="s">
        <v>140</v>
      </c>
      <c r="L1001" s="214" t="s">
        <v>140</v>
      </c>
      <c r="M1001" s="214" t="s">
        <v>140</v>
      </c>
      <c r="N1001" s="214" t="s">
        <v>140</v>
      </c>
      <c r="O1001" s="214" t="s">
        <v>140</v>
      </c>
      <c r="P1001" s="214" t="s">
        <v>140</v>
      </c>
      <c r="Q1001" s="214" t="s">
        <v>140</v>
      </c>
      <c r="R1001" s="214" t="s">
        <v>140</v>
      </c>
      <c r="S1001" s="214" t="s">
        <v>140</v>
      </c>
      <c r="T1001" s="214" t="s">
        <v>140</v>
      </c>
      <c r="U1001" s="214" t="s">
        <v>140</v>
      </c>
      <c r="V1001" s="214" t="s">
        <v>140</v>
      </c>
      <c r="W1001" s="214" t="s">
        <v>140</v>
      </c>
      <c r="X1001" s="214" t="s">
        <v>140</v>
      </c>
    </row>
    <row r="1002" spans="1:24" x14ac:dyDescent="0.25">
      <c r="A1002" t="str">
        <f t="shared" si="16"/>
        <v>YAG1UKLevel 8Female + maleAllEast Midlands</v>
      </c>
      <c r="B1002" s="214" t="s">
        <v>251</v>
      </c>
      <c r="C1002" s="214" t="s">
        <v>26</v>
      </c>
      <c r="D1002" s="214">
        <v>1</v>
      </c>
      <c r="E1002" s="214" t="s">
        <v>35</v>
      </c>
      <c r="F1002" s="214" t="s">
        <v>248</v>
      </c>
      <c r="G1002" s="214" t="s">
        <v>246</v>
      </c>
      <c r="H1002" s="214" t="s">
        <v>20</v>
      </c>
      <c r="I1002" s="214" t="s">
        <v>126</v>
      </c>
      <c r="J1002" s="214">
        <v>740</v>
      </c>
      <c r="K1002" s="214">
        <v>740</v>
      </c>
      <c r="L1002" s="214">
        <v>0</v>
      </c>
      <c r="M1002" s="214">
        <v>0</v>
      </c>
      <c r="N1002" s="214">
        <v>740</v>
      </c>
      <c r="O1002" s="214">
        <v>9.3000000000000007</v>
      </c>
      <c r="P1002" s="214">
        <v>5</v>
      </c>
      <c r="Q1002" s="214">
        <v>78.099999999999994</v>
      </c>
      <c r="R1002" s="214">
        <v>84.2</v>
      </c>
      <c r="S1002" s="214">
        <v>85.7</v>
      </c>
      <c r="T1002" s="214">
        <v>7.6</v>
      </c>
      <c r="U1002" s="214">
        <v>560</v>
      </c>
      <c r="V1002" s="214">
        <v>26600</v>
      </c>
      <c r="W1002" s="214">
        <v>31000</v>
      </c>
      <c r="X1002" s="214">
        <v>39800</v>
      </c>
    </row>
    <row r="1003" spans="1:24" x14ac:dyDescent="0.25">
      <c r="A1003" t="str">
        <f t="shared" si="16"/>
        <v>YAG1UKLevel 8Female + maleAllEast of England</v>
      </c>
      <c r="B1003" s="214" t="s">
        <v>251</v>
      </c>
      <c r="C1003" s="214" t="s">
        <v>26</v>
      </c>
      <c r="D1003" s="214">
        <v>1</v>
      </c>
      <c r="E1003" s="214" t="s">
        <v>35</v>
      </c>
      <c r="F1003" s="214" t="s">
        <v>248</v>
      </c>
      <c r="G1003" s="214" t="s">
        <v>246</v>
      </c>
      <c r="H1003" s="214" t="s">
        <v>20</v>
      </c>
      <c r="I1003" s="214" t="s">
        <v>127</v>
      </c>
      <c r="J1003" s="214">
        <v>1005</v>
      </c>
      <c r="K1003" s="214">
        <v>1005</v>
      </c>
      <c r="L1003" s="214">
        <v>0</v>
      </c>
      <c r="M1003" s="214">
        <v>0</v>
      </c>
      <c r="N1003" s="214">
        <v>1005</v>
      </c>
      <c r="O1003" s="214">
        <v>9</v>
      </c>
      <c r="P1003" s="214">
        <v>5.4</v>
      </c>
      <c r="Q1003" s="214">
        <v>79.5</v>
      </c>
      <c r="R1003" s="214">
        <v>85.3</v>
      </c>
      <c r="S1003" s="214">
        <v>85.6</v>
      </c>
      <c r="T1003" s="214">
        <v>6.1</v>
      </c>
      <c r="U1003" s="214">
        <v>765</v>
      </c>
      <c r="V1003" s="214">
        <v>27400</v>
      </c>
      <c r="W1003" s="214">
        <v>33200</v>
      </c>
      <c r="X1003" s="214">
        <v>42000</v>
      </c>
    </row>
    <row r="1004" spans="1:24" x14ac:dyDescent="0.25">
      <c r="A1004" t="str">
        <f t="shared" si="16"/>
        <v>YAG1UKLevel 8Female + maleAllLondon</v>
      </c>
      <c r="B1004" s="214" t="s">
        <v>251</v>
      </c>
      <c r="C1004" s="214" t="s">
        <v>26</v>
      </c>
      <c r="D1004" s="214">
        <v>1</v>
      </c>
      <c r="E1004" s="214" t="s">
        <v>35</v>
      </c>
      <c r="F1004" s="214" t="s">
        <v>248</v>
      </c>
      <c r="G1004" s="214" t="s">
        <v>246</v>
      </c>
      <c r="H1004" s="214" t="s">
        <v>20</v>
      </c>
      <c r="I1004" s="214" t="s">
        <v>128</v>
      </c>
      <c r="J1004" s="214">
        <v>2250</v>
      </c>
      <c r="K1004" s="214">
        <v>2250</v>
      </c>
      <c r="L1004" s="214">
        <v>0</v>
      </c>
      <c r="M1004" s="214">
        <v>0</v>
      </c>
      <c r="N1004" s="214">
        <v>2250</v>
      </c>
      <c r="O1004" s="214">
        <v>10.8</v>
      </c>
      <c r="P1004" s="214">
        <v>3.7</v>
      </c>
      <c r="Q1004" s="214">
        <v>80.3</v>
      </c>
      <c r="R1004" s="214">
        <v>84.8</v>
      </c>
      <c r="S1004" s="214">
        <v>85.5</v>
      </c>
      <c r="T1004" s="214">
        <v>5.2</v>
      </c>
      <c r="U1004" s="214">
        <v>1705</v>
      </c>
      <c r="V1004" s="214">
        <v>28800</v>
      </c>
      <c r="W1004" s="214">
        <v>36100</v>
      </c>
      <c r="X1004" s="214">
        <v>47400</v>
      </c>
    </row>
    <row r="1005" spans="1:24" x14ac:dyDescent="0.25">
      <c r="A1005" t="str">
        <f t="shared" si="16"/>
        <v>YAG1UKLevel 8Female + maleAllNorth East</v>
      </c>
      <c r="B1005" s="214" t="s">
        <v>251</v>
      </c>
      <c r="C1005" s="214" t="s">
        <v>26</v>
      </c>
      <c r="D1005" s="214">
        <v>1</v>
      </c>
      <c r="E1005" s="214" t="s">
        <v>35</v>
      </c>
      <c r="F1005" s="214" t="s">
        <v>248</v>
      </c>
      <c r="G1005" s="214" t="s">
        <v>246</v>
      </c>
      <c r="H1005" s="214" t="s">
        <v>20</v>
      </c>
      <c r="I1005" s="214" t="s">
        <v>129</v>
      </c>
      <c r="J1005" s="214">
        <v>395</v>
      </c>
      <c r="K1005" s="214">
        <v>395</v>
      </c>
      <c r="L1005" s="214">
        <v>0</v>
      </c>
      <c r="M1005" s="214">
        <v>0</v>
      </c>
      <c r="N1005" s="214">
        <v>395</v>
      </c>
      <c r="O1005" s="214">
        <v>8.8000000000000007</v>
      </c>
      <c r="P1005" s="214">
        <v>3.8</v>
      </c>
      <c r="Q1005" s="214">
        <v>81.900000000000006</v>
      </c>
      <c r="R1005" s="214">
        <v>86.9</v>
      </c>
      <c r="S1005" s="214">
        <v>87.4</v>
      </c>
      <c r="T1005" s="214">
        <v>5.5</v>
      </c>
      <c r="U1005" s="214">
        <v>315</v>
      </c>
      <c r="V1005" s="214">
        <v>23400</v>
      </c>
      <c r="W1005" s="214">
        <v>30100</v>
      </c>
      <c r="X1005" s="214">
        <v>37300</v>
      </c>
    </row>
    <row r="1006" spans="1:24" x14ac:dyDescent="0.25">
      <c r="A1006" t="str">
        <f t="shared" si="16"/>
        <v>YAG1UKLevel 8Female + maleAllNorth West</v>
      </c>
      <c r="B1006" s="214" t="s">
        <v>251</v>
      </c>
      <c r="C1006" s="214" t="s">
        <v>26</v>
      </c>
      <c r="D1006" s="214">
        <v>1</v>
      </c>
      <c r="E1006" s="214" t="s">
        <v>35</v>
      </c>
      <c r="F1006" s="214" t="s">
        <v>248</v>
      </c>
      <c r="G1006" s="214" t="s">
        <v>246</v>
      </c>
      <c r="H1006" s="214" t="s">
        <v>20</v>
      </c>
      <c r="I1006" s="214" t="s">
        <v>130</v>
      </c>
      <c r="J1006" s="214">
        <v>995</v>
      </c>
      <c r="K1006" s="214">
        <v>995</v>
      </c>
      <c r="L1006" s="214">
        <v>0</v>
      </c>
      <c r="M1006" s="214">
        <v>0</v>
      </c>
      <c r="N1006" s="214">
        <v>995</v>
      </c>
      <c r="O1006" s="214">
        <v>9.3000000000000007</v>
      </c>
      <c r="P1006" s="214">
        <v>4.7</v>
      </c>
      <c r="Q1006" s="214">
        <v>78.3</v>
      </c>
      <c r="R1006" s="214">
        <v>85.6</v>
      </c>
      <c r="S1006" s="214">
        <v>86</v>
      </c>
      <c r="T1006" s="214">
        <v>7.7</v>
      </c>
      <c r="U1006" s="214">
        <v>755</v>
      </c>
      <c r="V1006" s="214">
        <v>25600</v>
      </c>
      <c r="W1006" s="214">
        <v>32100</v>
      </c>
      <c r="X1006" s="214">
        <v>39400</v>
      </c>
    </row>
    <row r="1007" spans="1:24" x14ac:dyDescent="0.25">
      <c r="A1007" t="str">
        <f t="shared" si="16"/>
        <v>YAG1UKLevel 8Female + maleAllNorthern Ireland</v>
      </c>
      <c r="B1007" s="214" t="s">
        <v>251</v>
      </c>
      <c r="C1007" s="214" t="s">
        <v>26</v>
      </c>
      <c r="D1007" s="214">
        <v>1</v>
      </c>
      <c r="E1007" s="214" t="s">
        <v>35</v>
      </c>
      <c r="F1007" s="214" t="s">
        <v>248</v>
      </c>
      <c r="G1007" s="214" t="s">
        <v>246</v>
      </c>
      <c r="H1007" s="214" t="s">
        <v>20</v>
      </c>
      <c r="I1007" s="214" t="s">
        <v>131</v>
      </c>
      <c r="J1007" s="214">
        <v>35</v>
      </c>
      <c r="K1007" s="214">
        <v>35</v>
      </c>
      <c r="L1007" s="214">
        <v>0</v>
      </c>
      <c r="M1007" s="214">
        <v>0</v>
      </c>
      <c r="N1007" s="214">
        <v>35</v>
      </c>
      <c r="O1007" s="214">
        <v>10.8</v>
      </c>
      <c r="P1007" s="214">
        <v>5.4</v>
      </c>
      <c r="Q1007" s="214">
        <v>75.7</v>
      </c>
      <c r="R1007" s="214">
        <v>83.8</v>
      </c>
      <c r="S1007" s="214">
        <v>83.8</v>
      </c>
      <c r="T1007" s="214">
        <v>8.1</v>
      </c>
      <c r="U1007" s="214">
        <v>25</v>
      </c>
      <c r="V1007" s="214">
        <v>21300</v>
      </c>
      <c r="W1007" s="214">
        <v>31400</v>
      </c>
      <c r="X1007" s="214">
        <v>40100</v>
      </c>
    </row>
    <row r="1008" spans="1:24" x14ac:dyDescent="0.25">
      <c r="A1008" t="str">
        <f t="shared" si="16"/>
        <v>YAG1UKLevel 8Female + maleAllScotland</v>
      </c>
      <c r="B1008" s="214" t="s">
        <v>251</v>
      </c>
      <c r="C1008" s="214" t="s">
        <v>26</v>
      </c>
      <c r="D1008" s="214">
        <v>1</v>
      </c>
      <c r="E1008" s="214" t="s">
        <v>35</v>
      </c>
      <c r="F1008" s="214" t="s">
        <v>248</v>
      </c>
      <c r="G1008" s="214" t="s">
        <v>246</v>
      </c>
      <c r="H1008" s="214" t="s">
        <v>20</v>
      </c>
      <c r="I1008" s="214" t="s">
        <v>132</v>
      </c>
      <c r="J1008" s="214">
        <v>210</v>
      </c>
      <c r="K1008" s="214">
        <v>210</v>
      </c>
      <c r="L1008" s="214">
        <v>0</v>
      </c>
      <c r="M1008" s="214">
        <v>0</v>
      </c>
      <c r="N1008" s="214">
        <v>210</v>
      </c>
      <c r="O1008" s="214">
        <v>9</v>
      </c>
      <c r="P1008" s="214">
        <v>5.7</v>
      </c>
      <c r="Q1008" s="214">
        <v>78.7</v>
      </c>
      <c r="R1008" s="214">
        <v>84.8</v>
      </c>
      <c r="S1008" s="214">
        <v>85.3</v>
      </c>
      <c r="T1008" s="214">
        <v>6.6</v>
      </c>
      <c r="U1008" s="214">
        <v>160</v>
      </c>
      <c r="V1008" s="214">
        <v>24800</v>
      </c>
      <c r="W1008" s="214">
        <v>31400</v>
      </c>
      <c r="X1008" s="214">
        <v>36100</v>
      </c>
    </row>
    <row r="1009" spans="1:24" x14ac:dyDescent="0.25">
      <c r="A1009" t="str">
        <f t="shared" si="16"/>
        <v>YAG1UKLevel 8Female + maleAllSouth East</v>
      </c>
      <c r="B1009" s="214" t="s">
        <v>251</v>
      </c>
      <c r="C1009" s="214" t="s">
        <v>26</v>
      </c>
      <c r="D1009" s="214">
        <v>1</v>
      </c>
      <c r="E1009" s="214" t="s">
        <v>35</v>
      </c>
      <c r="F1009" s="214" t="s">
        <v>248</v>
      </c>
      <c r="G1009" s="214" t="s">
        <v>246</v>
      </c>
      <c r="H1009" s="214" t="s">
        <v>20</v>
      </c>
      <c r="I1009" s="214" t="s">
        <v>133</v>
      </c>
      <c r="J1009" s="214">
        <v>1655</v>
      </c>
      <c r="K1009" s="214">
        <v>1655</v>
      </c>
      <c r="L1009" s="214">
        <v>0</v>
      </c>
      <c r="M1009" s="214">
        <v>0</v>
      </c>
      <c r="N1009" s="214">
        <v>1655</v>
      </c>
      <c r="O1009" s="214">
        <v>9.8000000000000007</v>
      </c>
      <c r="P1009" s="214">
        <v>4.7</v>
      </c>
      <c r="Q1009" s="214">
        <v>79.599999999999994</v>
      </c>
      <c r="R1009" s="214">
        <v>85.2</v>
      </c>
      <c r="S1009" s="214">
        <v>85.5</v>
      </c>
      <c r="T1009" s="214">
        <v>5.9</v>
      </c>
      <c r="U1009" s="214">
        <v>1250</v>
      </c>
      <c r="V1009" s="214">
        <v>27700</v>
      </c>
      <c r="W1009" s="214">
        <v>33200</v>
      </c>
      <c r="X1009" s="214">
        <v>41200</v>
      </c>
    </row>
    <row r="1010" spans="1:24" x14ac:dyDescent="0.25">
      <c r="A1010" t="str">
        <f t="shared" si="16"/>
        <v>YAG1UKLevel 8Female + maleAllSouth West</v>
      </c>
      <c r="B1010" s="214" t="s">
        <v>251</v>
      </c>
      <c r="C1010" s="214" t="s">
        <v>26</v>
      </c>
      <c r="D1010" s="214">
        <v>1</v>
      </c>
      <c r="E1010" s="214" t="s">
        <v>35</v>
      </c>
      <c r="F1010" s="214" t="s">
        <v>248</v>
      </c>
      <c r="G1010" s="214" t="s">
        <v>246</v>
      </c>
      <c r="H1010" s="214" t="s">
        <v>20</v>
      </c>
      <c r="I1010" s="214" t="s">
        <v>134</v>
      </c>
      <c r="J1010" s="214">
        <v>855</v>
      </c>
      <c r="K1010" s="214">
        <v>855</v>
      </c>
      <c r="L1010" s="214">
        <v>0</v>
      </c>
      <c r="M1010" s="214">
        <v>0</v>
      </c>
      <c r="N1010" s="214">
        <v>855</v>
      </c>
      <c r="O1010" s="214">
        <v>9.9</v>
      </c>
      <c r="P1010" s="214">
        <v>5</v>
      </c>
      <c r="Q1010" s="214">
        <v>79.7</v>
      </c>
      <c r="R1010" s="214">
        <v>84.2</v>
      </c>
      <c r="S1010" s="214">
        <v>85.1</v>
      </c>
      <c r="T1010" s="214">
        <v>5.4</v>
      </c>
      <c r="U1010" s="214">
        <v>650</v>
      </c>
      <c r="V1010" s="214">
        <v>24800</v>
      </c>
      <c r="W1010" s="214">
        <v>32100</v>
      </c>
      <c r="X1010" s="214">
        <v>39400</v>
      </c>
    </row>
    <row r="1011" spans="1:24" x14ac:dyDescent="0.25">
      <c r="A1011" t="str">
        <f t="shared" si="16"/>
        <v>YAG1UKLevel 8Female + maleAllUnknown</v>
      </c>
      <c r="B1011" s="214" t="s">
        <v>251</v>
      </c>
      <c r="C1011" s="214" t="s">
        <v>26</v>
      </c>
      <c r="D1011" s="214">
        <v>1</v>
      </c>
      <c r="E1011" s="214" t="s">
        <v>35</v>
      </c>
      <c r="F1011" s="214" t="s">
        <v>248</v>
      </c>
      <c r="G1011" s="214" t="s">
        <v>246</v>
      </c>
      <c r="H1011" s="214" t="s">
        <v>20</v>
      </c>
      <c r="I1011" s="214" t="s">
        <v>135</v>
      </c>
      <c r="J1011" s="214">
        <v>335</v>
      </c>
      <c r="K1011" s="214">
        <v>335</v>
      </c>
      <c r="L1011" s="214">
        <v>90.5</v>
      </c>
      <c r="M1011" s="214">
        <v>0</v>
      </c>
      <c r="N1011" s="214">
        <v>30</v>
      </c>
      <c r="O1011" s="214">
        <v>0</v>
      </c>
      <c r="P1011" s="214">
        <v>0</v>
      </c>
      <c r="Q1011" s="214">
        <v>0</v>
      </c>
      <c r="R1011" s="214">
        <v>0</v>
      </c>
      <c r="S1011" s="214">
        <v>100</v>
      </c>
      <c r="T1011" s="214">
        <v>100</v>
      </c>
      <c r="U1011" s="214" t="s">
        <v>136</v>
      </c>
      <c r="V1011" s="214" t="s">
        <v>136</v>
      </c>
      <c r="W1011" s="214" t="s">
        <v>136</v>
      </c>
      <c r="X1011" s="214" t="s">
        <v>136</v>
      </c>
    </row>
    <row r="1012" spans="1:24" x14ac:dyDescent="0.25">
      <c r="A1012" t="str">
        <f t="shared" si="16"/>
        <v>YAG1UKLevel 8Female + maleAllWales</v>
      </c>
      <c r="B1012" s="214" t="s">
        <v>251</v>
      </c>
      <c r="C1012" s="214" t="s">
        <v>26</v>
      </c>
      <c r="D1012" s="214">
        <v>1</v>
      </c>
      <c r="E1012" s="214" t="s">
        <v>35</v>
      </c>
      <c r="F1012" s="214" t="s">
        <v>248</v>
      </c>
      <c r="G1012" s="214" t="s">
        <v>246</v>
      </c>
      <c r="H1012" s="214" t="s">
        <v>20</v>
      </c>
      <c r="I1012" s="214" t="s">
        <v>137</v>
      </c>
      <c r="J1012" s="214">
        <v>145</v>
      </c>
      <c r="K1012" s="214">
        <v>145</v>
      </c>
      <c r="L1012" s="214">
        <v>0</v>
      </c>
      <c r="M1012" s="214">
        <v>0</v>
      </c>
      <c r="N1012" s="214">
        <v>145</v>
      </c>
      <c r="O1012" s="214">
        <v>7</v>
      </c>
      <c r="P1012" s="214">
        <v>4.9000000000000004</v>
      </c>
      <c r="Q1012" s="214">
        <v>74.8</v>
      </c>
      <c r="R1012" s="214">
        <v>85.3</v>
      </c>
      <c r="S1012" s="214">
        <v>88.1</v>
      </c>
      <c r="T1012" s="214">
        <v>13.3</v>
      </c>
      <c r="U1012" s="214">
        <v>100</v>
      </c>
      <c r="V1012" s="214">
        <v>24700</v>
      </c>
      <c r="W1012" s="214">
        <v>31000</v>
      </c>
      <c r="X1012" s="214">
        <v>38400</v>
      </c>
    </row>
    <row r="1013" spans="1:24" x14ac:dyDescent="0.25">
      <c r="A1013" t="str">
        <f t="shared" si="16"/>
        <v>YAG1UKLevel 8Female + maleAllWest Midlands</v>
      </c>
      <c r="B1013" s="214" t="s">
        <v>251</v>
      </c>
      <c r="C1013" s="214" t="s">
        <v>26</v>
      </c>
      <c r="D1013" s="214">
        <v>1</v>
      </c>
      <c r="E1013" s="214" t="s">
        <v>35</v>
      </c>
      <c r="F1013" s="214" t="s">
        <v>248</v>
      </c>
      <c r="G1013" s="214" t="s">
        <v>246</v>
      </c>
      <c r="H1013" s="214" t="s">
        <v>20</v>
      </c>
      <c r="I1013" s="214" t="s">
        <v>138</v>
      </c>
      <c r="J1013" s="214">
        <v>690</v>
      </c>
      <c r="K1013" s="214">
        <v>690</v>
      </c>
      <c r="L1013" s="214">
        <v>0</v>
      </c>
      <c r="M1013" s="214">
        <v>0</v>
      </c>
      <c r="N1013" s="214">
        <v>690</v>
      </c>
      <c r="O1013" s="214">
        <v>11.3</v>
      </c>
      <c r="P1013" s="214">
        <v>4.5</v>
      </c>
      <c r="Q1013" s="214">
        <v>75.400000000000006</v>
      </c>
      <c r="R1013" s="214">
        <v>83.7</v>
      </c>
      <c r="S1013" s="214">
        <v>84.2</v>
      </c>
      <c r="T1013" s="214">
        <v>8.8000000000000007</v>
      </c>
      <c r="U1013" s="214">
        <v>495</v>
      </c>
      <c r="V1013" s="214">
        <v>27000</v>
      </c>
      <c r="W1013" s="214">
        <v>32800</v>
      </c>
      <c r="X1013" s="214">
        <v>43800</v>
      </c>
    </row>
    <row r="1014" spans="1:24" x14ac:dyDescent="0.25">
      <c r="A1014" t="str">
        <f t="shared" si="16"/>
        <v>YAG1UKLevel 8Female + maleAllYorkshire and The Humber</v>
      </c>
      <c r="B1014" s="214" t="s">
        <v>251</v>
      </c>
      <c r="C1014" s="214" t="s">
        <v>26</v>
      </c>
      <c r="D1014" s="214">
        <v>1</v>
      </c>
      <c r="E1014" s="214" t="s">
        <v>35</v>
      </c>
      <c r="F1014" s="214" t="s">
        <v>248</v>
      </c>
      <c r="G1014" s="214" t="s">
        <v>246</v>
      </c>
      <c r="H1014" s="214" t="s">
        <v>20</v>
      </c>
      <c r="I1014" s="214" t="s">
        <v>139</v>
      </c>
      <c r="J1014" s="214">
        <v>855</v>
      </c>
      <c r="K1014" s="214">
        <v>855</v>
      </c>
      <c r="L1014" s="214">
        <v>0</v>
      </c>
      <c r="M1014" s="214">
        <v>0</v>
      </c>
      <c r="N1014" s="214">
        <v>855</v>
      </c>
      <c r="O1014" s="214">
        <v>7.9</v>
      </c>
      <c r="P1014" s="214">
        <v>5.7</v>
      </c>
      <c r="Q1014" s="214">
        <v>79.7</v>
      </c>
      <c r="R1014" s="214">
        <v>86</v>
      </c>
      <c r="S1014" s="214">
        <v>86.3</v>
      </c>
      <c r="T1014" s="214">
        <v>6.7</v>
      </c>
      <c r="U1014" s="214">
        <v>655</v>
      </c>
      <c r="V1014" s="214">
        <v>25200</v>
      </c>
      <c r="W1014" s="214">
        <v>31000</v>
      </c>
      <c r="X1014" s="214">
        <v>37600</v>
      </c>
    </row>
    <row r="1015" spans="1:24" x14ac:dyDescent="0.25">
      <c r="A1015" t="str">
        <f t="shared" si="16"/>
        <v>YAG10UKLevel 7FemaleAllAbroad</v>
      </c>
      <c r="B1015" s="214" t="s">
        <v>251</v>
      </c>
      <c r="C1015" s="214" t="s">
        <v>252</v>
      </c>
      <c r="D1015" s="214">
        <v>10</v>
      </c>
      <c r="E1015" s="214" t="s">
        <v>35</v>
      </c>
      <c r="F1015" s="214" t="s">
        <v>253</v>
      </c>
      <c r="G1015" s="214" t="s">
        <v>21</v>
      </c>
      <c r="H1015" s="214" t="s">
        <v>20</v>
      </c>
      <c r="I1015" s="214" t="s">
        <v>125</v>
      </c>
      <c r="J1015" s="214" t="s">
        <v>140</v>
      </c>
      <c r="K1015" s="214" t="s">
        <v>140</v>
      </c>
      <c r="L1015" s="214" t="s">
        <v>140</v>
      </c>
      <c r="M1015" s="214" t="s">
        <v>140</v>
      </c>
      <c r="N1015" s="214" t="s">
        <v>140</v>
      </c>
      <c r="O1015" s="214" t="s">
        <v>140</v>
      </c>
      <c r="P1015" s="214" t="s">
        <v>140</v>
      </c>
      <c r="Q1015" s="214" t="s">
        <v>140</v>
      </c>
      <c r="R1015" s="214" t="s">
        <v>140</v>
      </c>
      <c r="S1015" s="214" t="s">
        <v>140</v>
      </c>
      <c r="T1015" s="214" t="s">
        <v>140</v>
      </c>
      <c r="U1015" s="214" t="s">
        <v>140</v>
      </c>
      <c r="V1015" s="214" t="s">
        <v>140</v>
      </c>
      <c r="W1015" s="214" t="s">
        <v>140</v>
      </c>
      <c r="X1015" s="214" t="s">
        <v>140</v>
      </c>
    </row>
    <row r="1016" spans="1:24" x14ac:dyDescent="0.25">
      <c r="A1016" t="str">
        <f t="shared" si="16"/>
        <v>YAG10UKLevel 7MaleAllAbroad</v>
      </c>
      <c r="B1016" s="214" t="s">
        <v>251</v>
      </c>
      <c r="C1016" s="214" t="s">
        <v>252</v>
      </c>
      <c r="D1016" s="214">
        <v>10</v>
      </c>
      <c r="E1016" s="214" t="s">
        <v>35</v>
      </c>
      <c r="F1016" s="214" t="s">
        <v>253</v>
      </c>
      <c r="G1016" s="214" t="s">
        <v>22</v>
      </c>
      <c r="H1016" s="214" t="s">
        <v>20</v>
      </c>
      <c r="I1016" s="214" t="s">
        <v>125</v>
      </c>
      <c r="J1016" s="214" t="s">
        <v>140</v>
      </c>
      <c r="K1016" s="214" t="s">
        <v>140</v>
      </c>
      <c r="L1016" s="214" t="s">
        <v>140</v>
      </c>
      <c r="M1016" s="214" t="s">
        <v>140</v>
      </c>
      <c r="N1016" s="214" t="s">
        <v>140</v>
      </c>
      <c r="O1016" s="214" t="s">
        <v>140</v>
      </c>
      <c r="P1016" s="214" t="s">
        <v>140</v>
      </c>
      <c r="Q1016" s="214" t="s">
        <v>140</v>
      </c>
      <c r="R1016" s="214" t="s">
        <v>140</v>
      </c>
      <c r="S1016" s="214" t="s">
        <v>140</v>
      </c>
      <c r="T1016" s="214" t="s">
        <v>140</v>
      </c>
      <c r="U1016" s="214" t="s">
        <v>140</v>
      </c>
      <c r="V1016" s="214" t="s">
        <v>140</v>
      </c>
      <c r="W1016" s="214" t="s">
        <v>140</v>
      </c>
      <c r="X1016" s="214" t="s">
        <v>140</v>
      </c>
    </row>
    <row r="1017" spans="1:24" x14ac:dyDescent="0.25">
      <c r="A1017" t="str">
        <f t="shared" si="16"/>
        <v>YAG10UKLevel 7FemaleAllEast Midlands</v>
      </c>
      <c r="B1017" s="214" t="s">
        <v>251</v>
      </c>
      <c r="C1017" s="214" t="s">
        <v>252</v>
      </c>
      <c r="D1017" s="214">
        <v>10</v>
      </c>
      <c r="E1017" s="214" t="s">
        <v>35</v>
      </c>
      <c r="F1017" s="214" t="s">
        <v>253</v>
      </c>
      <c r="G1017" s="214" t="s">
        <v>21</v>
      </c>
      <c r="H1017" s="214" t="s">
        <v>20</v>
      </c>
      <c r="I1017" s="214" t="s">
        <v>126</v>
      </c>
      <c r="J1017" s="214">
        <v>3445</v>
      </c>
      <c r="K1017" s="214">
        <v>3445</v>
      </c>
      <c r="L1017" s="214">
        <v>0</v>
      </c>
      <c r="M1017" s="214">
        <v>0</v>
      </c>
      <c r="N1017" s="214">
        <v>3445</v>
      </c>
      <c r="O1017" s="214">
        <v>10</v>
      </c>
      <c r="P1017" s="214">
        <v>3.6</v>
      </c>
      <c r="Q1017" s="214">
        <v>80.7</v>
      </c>
      <c r="R1017" s="214">
        <v>85.7</v>
      </c>
      <c r="S1017" s="214">
        <v>86.4</v>
      </c>
      <c r="T1017" s="214">
        <v>5.7</v>
      </c>
      <c r="U1017" s="214">
        <v>2635</v>
      </c>
      <c r="V1017" s="214">
        <v>16800</v>
      </c>
      <c r="W1017" s="214">
        <v>28800</v>
      </c>
      <c r="X1017" s="214">
        <v>40200</v>
      </c>
    </row>
    <row r="1018" spans="1:24" x14ac:dyDescent="0.25">
      <c r="A1018" t="str">
        <f t="shared" si="16"/>
        <v>YAG10UKLevel 7MaleAllEast Midlands</v>
      </c>
      <c r="B1018" s="214" t="s">
        <v>251</v>
      </c>
      <c r="C1018" s="214" t="s">
        <v>252</v>
      </c>
      <c r="D1018" s="214">
        <v>10</v>
      </c>
      <c r="E1018" s="214" t="s">
        <v>35</v>
      </c>
      <c r="F1018" s="214" t="s">
        <v>253</v>
      </c>
      <c r="G1018" s="214" t="s">
        <v>22</v>
      </c>
      <c r="H1018" s="214" t="s">
        <v>20</v>
      </c>
      <c r="I1018" s="214" t="s">
        <v>126</v>
      </c>
      <c r="J1018" s="214">
        <v>2285</v>
      </c>
      <c r="K1018" s="214">
        <v>2285</v>
      </c>
      <c r="L1018" s="214">
        <v>0</v>
      </c>
      <c r="M1018" s="214">
        <v>0</v>
      </c>
      <c r="N1018" s="214">
        <v>2285</v>
      </c>
      <c r="O1018" s="214">
        <v>11.3</v>
      </c>
      <c r="P1018" s="214">
        <v>3.4</v>
      </c>
      <c r="Q1018" s="214">
        <v>79.2</v>
      </c>
      <c r="R1018" s="214">
        <v>84.8</v>
      </c>
      <c r="S1018" s="214">
        <v>85.4</v>
      </c>
      <c r="T1018" s="214">
        <v>6.1</v>
      </c>
      <c r="U1018" s="214">
        <v>1725</v>
      </c>
      <c r="V1018" s="214">
        <v>28500</v>
      </c>
      <c r="W1018" s="214">
        <v>40500</v>
      </c>
      <c r="X1018" s="214">
        <v>57300</v>
      </c>
    </row>
    <row r="1019" spans="1:24" x14ac:dyDescent="0.25">
      <c r="A1019" t="str">
        <f t="shared" si="16"/>
        <v>YAG10UKLevel 7FemaleAllEast of England</v>
      </c>
      <c r="B1019" s="214" t="s">
        <v>251</v>
      </c>
      <c r="C1019" s="214" t="s">
        <v>252</v>
      </c>
      <c r="D1019" s="214">
        <v>10</v>
      </c>
      <c r="E1019" s="214" t="s">
        <v>35</v>
      </c>
      <c r="F1019" s="214" t="s">
        <v>253</v>
      </c>
      <c r="G1019" s="214" t="s">
        <v>21</v>
      </c>
      <c r="H1019" s="214" t="s">
        <v>20</v>
      </c>
      <c r="I1019" s="214" t="s">
        <v>127</v>
      </c>
      <c r="J1019" s="214">
        <v>4680</v>
      </c>
      <c r="K1019" s="214">
        <v>4680</v>
      </c>
      <c r="L1019" s="214">
        <v>0</v>
      </c>
      <c r="M1019" s="214">
        <v>0</v>
      </c>
      <c r="N1019" s="214">
        <v>4680</v>
      </c>
      <c r="O1019" s="214">
        <v>12.5</v>
      </c>
      <c r="P1019" s="214">
        <v>3.7</v>
      </c>
      <c r="Q1019" s="214">
        <v>79.2</v>
      </c>
      <c r="R1019" s="214">
        <v>83.3</v>
      </c>
      <c r="S1019" s="214">
        <v>83.9</v>
      </c>
      <c r="T1019" s="214">
        <v>4.5999999999999996</v>
      </c>
      <c r="U1019" s="214">
        <v>3480</v>
      </c>
      <c r="V1019" s="214">
        <v>16400</v>
      </c>
      <c r="W1019" s="214">
        <v>29600</v>
      </c>
      <c r="X1019" s="214">
        <v>42000</v>
      </c>
    </row>
    <row r="1020" spans="1:24" x14ac:dyDescent="0.25">
      <c r="A1020" t="str">
        <f t="shared" si="16"/>
        <v>YAG10UKLevel 7MaleAllEast of England</v>
      </c>
      <c r="B1020" s="214" t="s">
        <v>251</v>
      </c>
      <c r="C1020" s="214" t="s">
        <v>252</v>
      </c>
      <c r="D1020" s="214">
        <v>10</v>
      </c>
      <c r="E1020" s="214" t="s">
        <v>35</v>
      </c>
      <c r="F1020" s="214" t="s">
        <v>253</v>
      </c>
      <c r="G1020" s="214" t="s">
        <v>22</v>
      </c>
      <c r="H1020" s="214" t="s">
        <v>20</v>
      </c>
      <c r="I1020" s="214" t="s">
        <v>127</v>
      </c>
      <c r="J1020" s="214">
        <v>2915</v>
      </c>
      <c r="K1020" s="214">
        <v>2915</v>
      </c>
      <c r="L1020" s="214">
        <v>0</v>
      </c>
      <c r="M1020" s="214">
        <v>0</v>
      </c>
      <c r="N1020" s="214">
        <v>2915</v>
      </c>
      <c r="O1020" s="214">
        <v>12.8</v>
      </c>
      <c r="P1020" s="214">
        <v>3.5</v>
      </c>
      <c r="Q1020" s="214">
        <v>78.8</v>
      </c>
      <c r="R1020" s="214">
        <v>82.8</v>
      </c>
      <c r="S1020" s="214">
        <v>83.7</v>
      </c>
      <c r="T1020" s="214">
        <v>4.9000000000000004</v>
      </c>
      <c r="U1020" s="214">
        <v>2170</v>
      </c>
      <c r="V1020" s="214">
        <v>29600</v>
      </c>
      <c r="W1020" s="214">
        <v>43800</v>
      </c>
      <c r="X1020" s="214">
        <v>65000</v>
      </c>
    </row>
    <row r="1021" spans="1:24" x14ac:dyDescent="0.25">
      <c r="A1021" t="str">
        <f t="shared" si="16"/>
        <v>YAG10UKLevel 7FemaleAllLondon</v>
      </c>
      <c r="B1021" s="214" t="s">
        <v>251</v>
      </c>
      <c r="C1021" s="214" t="s">
        <v>252</v>
      </c>
      <c r="D1021" s="214">
        <v>10</v>
      </c>
      <c r="E1021" s="214" t="s">
        <v>35</v>
      </c>
      <c r="F1021" s="214" t="s">
        <v>253</v>
      </c>
      <c r="G1021" s="214" t="s">
        <v>21</v>
      </c>
      <c r="H1021" s="214" t="s">
        <v>20</v>
      </c>
      <c r="I1021" s="214" t="s">
        <v>128</v>
      </c>
      <c r="J1021" s="214">
        <v>8960</v>
      </c>
      <c r="K1021" s="214">
        <v>8960</v>
      </c>
      <c r="L1021" s="214">
        <v>0</v>
      </c>
      <c r="M1021" s="214">
        <v>0</v>
      </c>
      <c r="N1021" s="214">
        <v>8960</v>
      </c>
      <c r="O1021" s="214">
        <v>16.3</v>
      </c>
      <c r="P1021" s="214">
        <v>4.7</v>
      </c>
      <c r="Q1021" s="214">
        <v>73.5</v>
      </c>
      <c r="R1021" s="214">
        <v>78</v>
      </c>
      <c r="S1021" s="214">
        <v>79</v>
      </c>
      <c r="T1021" s="214">
        <v>5.5</v>
      </c>
      <c r="U1021" s="214">
        <v>6080</v>
      </c>
      <c r="V1021" s="214">
        <v>22600</v>
      </c>
      <c r="W1021" s="214">
        <v>38000</v>
      </c>
      <c r="X1021" s="214">
        <v>51100</v>
      </c>
    </row>
    <row r="1022" spans="1:24" x14ac:dyDescent="0.25">
      <c r="A1022" t="str">
        <f t="shared" si="16"/>
        <v>YAG10UKLevel 7MaleAllLondon</v>
      </c>
      <c r="B1022" s="214" t="s">
        <v>251</v>
      </c>
      <c r="C1022" s="214" t="s">
        <v>252</v>
      </c>
      <c r="D1022" s="214">
        <v>10</v>
      </c>
      <c r="E1022" s="214" t="s">
        <v>35</v>
      </c>
      <c r="F1022" s="214" t="s">
        <v>253</v>
      </c>
      <c r="G1022" s="214" t="s">
        <v>22</v>
      </c>
      <c r="H1022" s="214" t="s">
        <v>20</v>
      </c>
      <c r="I1022" s="214" t="s">
        <v>128</v>
      </c>
      <c r="J1022" s="214">
        <v>7225</v>
      </c>
      <c r="K1022" s="214">
        <v>7225</v>
      </c>
      <c r="L1022" s="214">
        <v>0</v>
      </c>
      <c r="M1022" s="214">
        <v>0</v>
      </c>
      <c r="N1022" s="214">
        <v>7225</v>
      </c>
      <c r="O1022" s="214">
        <v>16.899999999999999</v>
      </c>
      <c r="P1022" s="214">
        <v>4.5999999999999996</v>
      </c>
      <c r="Q1022" s="214">
        <v>73.599999999999994</v>
      </c>
      <c r="R1022" s="214">
        <v>77.7</v>
      </c>
      <c r="S1022" s="214">
        <v>78.5</v>
      </c>
      <c r="T1022" s="214">
        <v>4.9000000000000004</v>
      </c>
      <c r="U1022" s="214">
        <v>4910</v>
      </c>
      <c r="V1022" s="214">
        <v>31000</v>
      </c>
      <c r="W1022" s="214">
        <v>48200</v>
      </c>
      <c r="X1022" s="214">
        <v>79200</v>
      </c>
    </row>
    <row r="1023" spans="1:24" x14ac:dyDescent="0.25">
      <c r="A1023" t="str">
        <f t="shared" si="16"/>
        <v>YAG10UKLevel 7FemaleAllNorth East</v>
      </c>
      <c r="B1023" s="214" t="s">
        <v>251</v>
      </c>
      <c r="C1023" s="214" t="s">
        <v>252</v>
      </c>
      <c r="D1023" s="214">
        <v>10</v>
      </c>
      <c r="E1023" s="214" t="s">
        <v>35</v>
      </c>
      <c r="F1023" s="214" t="s">
        <v>253</v>
      </c>
      <c r="G1023" s="214" t="s">
        <v>21</v>
      </c>
      <c r="H1023" s="214" t="s">
        <v>20</v>
      </c>
      <c r="I1023" s="214" t="s">
        <v>129</v>
      </c>
      <c r="J1023" s="214">
        <v>2270</v>
      </c>
      <c r="K1023" s="214">
        <v>2270</v>
      </c>
      <c r="L1023" s="214">
        <v>0</v>
      </c>
      <c r="M1023" s="214">
        <v>0</v>
      </c>
      <c r="N1023" s="214">
        <v>2270</v>
      </c>
      <c r="O1023" s="214">
        <v>11.5</v>
      </c>
      <c r="P1023" s="214">
        <v>2.9</v>
      </c>
      <c r="Q1023" s="214">
        <v>80.2</v>
      </c>
      <c r="R1023" s="214">
        <v>84.8</v>
      </c>
      <c r="S1023" s="214">
        <v>85.6</v>
      </c>
      <c r="T1023" s="214">
        <v>5.4</v>
      </c>
      <c r="U1023" s="214">
        <v>1720</v>
      </c>
      <c r="V1023" s="214">
        <v>18600</v>
      </c>
      <c r="W1023" s="214">
        <v>29900</v>
      </c>
      <c r="X1023" s="214">
        <v>38700</v>
      </c>
    </row>
    <row r="1024" spans="1:24" x14ac:dyDescent="0.25">
      <c r="A1024" t="str">
        <f t="shared" si="16"/>
        <v>YAG10UKLevel 7MaleAllNorth East</v>
      </c>
      <c r="B1024" s="214" t="s">
        <v>251</v>
      </c>
      <c r="C1024" s="214" t="s">
        <v>252</v>
      </c>
      <c r="D1024" s="214">
        <v>10</v>
      </c>
      <c r="E1024" s="214" t="s">
        <v>35</v>
      </c>
      <c r="F1024" s="214" t="s">
        <v>253</v>
      </c>
      <c r="G1024" s="214" t="s">
        <v>22</v>
      </c>
      <c r="H1024" s="214" t="s">
        <v>20</v>
      </c>
      <c r="I1024" s="214" t="s">
        <v>129</v>
      </c>
      <c r="J1024" s="214">
        <v>1415</v>
      </c>
      <c r="K1024" s="214">
        <v>1415</v>
      </c>
      <c r="L1024" s="214">
        <v>0</v>
      </c>
      <c r="M1024" s="214">
        <v>0</v>
      </c>
      <c r="N1024" s="214">
        <v>1415</v>
      </c>
      <c r="O1024" s="214">
        <v>12.6</v>
      </c>
      <c r="P1024" s="214">
        <v>3.3</v>
      </c>
      <c r="Q1024" s="214">
        <v>78.400000000000006</v>
      </c>
      <c r="R1024" s="214">
        <v>83.3</v>
      </c>
      <c r="S1024" s="214">
        <v>84</v>
      </c>
      <c r="T1024" s="214">
        <v>5.6</v>
      </c>
      <c r="U1024" s="214">
        <v>1045</v>
      </c>
      <c r="V1024" s="214">
        <v>25600</v>
      </c>
      <c r="W1024" s="214">
        <v>36700</v>
      </c>
      <c r="X1024" s="214">
        <v>47800</v>
      </c>
    </row>
    <row r="1025" spans="1:24" x14ac:dyDescent="0.25">
      <c r="A1025" t="str">
        <f t="shared" si="16"/>
        <v>YAG10UKLevel 7FemaleAllNorth West</v>
      </c>
      <c r="B1025" s="214" t="s">
        <v>251</v>
      </c>
      <c r="C1025" s="214" t="s">
        <v>252</v>
      </c>
      <c r="D1025" s="214">
        <v>10</v>
      </c>
      <c r="E1025" s="214" t="s">
        <v>35</v>
      </c>
      <c r="F1025" s="214" t="s">
        <v>253</v>
      </c>
      <c r="G1025" s="214" t="s">
        <v>21</v>
      </c>
      <c r="H1025" s="214" t="s">
        <v>20</v>
      </c>
      <c r="I1025" s="214" t="s">
        <v>130</v>
      </c>
      <c r="J1025" s="214">
        <v>6635</v>
      </c>
      <c r="K1025" s="214">
        <v>6635</v>
      </c>
      <c r="L1025" s="214">
        <v>0</v>
      </c>
      <c r="M1025" s="214">
        <v>0</v>
      </c>
      <c r="N1025" s="214">
        <v>6635</v>
      </c>
      <c r="O1025" s="214">
        <v>11.1</v>
      </c>
      <c r="P1025" s="214">
        <v>3.8</v>
      </c>
      <c r="Q1025" s="214">
        <v>79.599999999999994</v>
      </c>
      <c r="R1025" s="214">
        <v>84.4</v>
      </c>
      <c r="S1025" s="214">
        <v>85</v>
      </c>
      <c r="T1025" s="214">
        <v>5.5</v>
      </c>
      <c r="U1025" s="214">
        <v>4955</v>
      </c>
      <c r="V1025" s="214">
        <v>19000</v>
      </c>
      <c r="W1025" s="214">
        <v>30400</v>
      </c>
      <c r="X1025" s="214">
        <v>39800</v>
      </c>
    </row>
    <row r="1026" spans="1:24" x14ac:dyDescent="0.25">
      <c r="A1026" t="str">
        <f t="shared" si="16"/>
        <v>YAG10UKLevel 7MaleAllNorth West</v>
      </c>
      <c r="B1026" s="214" t="s">
        <v>251</v>
      </c>
      <c r="C1026" s="214" t="s">
        <v>252</v>
      </c>
      <c r="D1026" s="214">
        <v>10</v>
      </c>
      <c r="E1026" s="214" t="s">
        <v>35</v>
      </c>
      <c r="F1026" s="214" t="s">
        <v>253</v>
      </c>
      <c r="G1026" s="214" t="s">
        <v>22</v>
      </c>
      <c r="H1026" s="214" t="s">
        <v>20</v>
      </c>
      <c r="I1026" s="214" t="s">
        <v>130</v>
      </c>
      <c r="J1026" s="214">
        <v>3815</v>
      </c>
      <c r="K1026" s="214">
        <v>3815</v>
      </c>
      <c r="L1026" s="214">
        <v>0</v>
      </c>
      <c r="M1026" s="214">
        <v>0</v>
      </c>
      <c r="N1026" s="214">
        <v>3815</v>
      </c>
      <c r="O1026" s="214">
        <v>12.6</v>
      </c>
      <c r="P1026" s="214">
        <v>3.7</v>
      </c>
      <c r="Q1026" s="214">
        <v>78.400000000000006</v>
      </c>
      <c r="R1026" s="214">
        <v>83.1</v>
      </c>
      <c r="S1026" s="214">
        <v>83.7</v>
      </c>
      <c r="T1026" s="214">
        <v>5.3</v>
      </c>
      <c r="U1026" s="214">
        <v>2810</v>
      </c>
      <c r="V1026" s="214">
        <v>24800</v>
      </c>
      <c r="W1026" s="214">
        <v>37200</v>
      </c>
      <c r="X1026" s="214">
        <v>49600</v>
      </c>
    </row>
    <row r="1027" spans="1:24" x14ac:dyDescent="0.25">
      <c r="A1027" t="str">
        <f t="shared" si="16"/>
        <v>YAG10UKLevel 7FemaleAllNorthern Ireland</v>
      </c>
      <c r="B1027" s="214" t="s">
        <v>251</v>
      </c>
      <c r="C1027" s="214" t="s">
        <v>252</v>
      </c>
      <c r="D1027" s="214">
        <v>10</v>
      </c>
      <c r="E1027" s="214" t="s">
        <v>35</v>
      </c>
      <c r="F1027" s="214" t="s">
        <v>253</v>
      </c>
      <c r="G1027" s="214" t="s">
        <v>21</v>
      </c>
      <c r="H1027" s="214" t="s">
        <v>20</v>
      </c>
      <c r="I1027" s="214" t="s">
        <v>131</v>
      </c>
      <c r="J1027" s="214">
        <v>340</v>
      </c>
      <c r="K1027" s="214">
        <v>340</v>
      </c>
      <c r="L1027" s="214">
        <v>0</v>
      </c>
      <c r="M1027" s="214">
        <v>0</v>
      </c>
      <c r="N1027" s="214">
        <v>340</v>
      </c>
      <c r="O1027" s="214">
        <v>13</v>
      </c>
      <c r="P1027" s="214">
        <v>1.8</v>
      </c>
      <c r="Q1027" s="214">
        <v>81.099999999999994</v>
      </c>
      <c r="R1027" s="214">
        <v>85</v>
      </c>
      <c r="S1027" s="214">
        <v>85.3</v>
      </c>
      <c r="T1027" s="214">
        <v>4.0999999999999996</v>
      </c>
      <c r="U1027" s="214">
        <v>245</v>
      </c>
      <c r="V1027" s="214">
        <v>21200</v>
      </c>
      <c r="W1027" s="214">
        <v>30500</v>
      </c>
      <c r="X1027" s="214">
        <v>38300</v>
      </c>
    </row>
    <row r="1028" spans="1:24" x14ac:dyDescent="0.25">
      <c r="A1028" t="str">
        <f t="shared" si="16"/>
        <v>YAG10UKLevel 7MaleAllNorthern Ireland</v>
      </c>
      <c r="B1028" s="214" t="s">
        <v>251</v>
      </c>
      <c r="C1028" s="214" t="s">
        <v>252</v>
      </c>
      <c r="D1028" s="214">
        <v>10</v>
      </c>
      <c r="E1028" s="214" t="s">
        <v>35</v>
      </c>
      <c r="F1028" s="214" t="s">
        <v>253</v>
      </c>
      <c r="G1028" s="214" t="s">
        <v>22</v>
      </c>
      <c r="H1028" s="214" t="s">
        <v>20</v>
      </c>
      <c r="I1028" s="214" t="s">
        <v>131</v>
      </c>
      <c r="J1028" s="214">
        <v>265</v>
      </c>
      <c r="K1028" s="214">
        <v>265</v>
      </c>
      <c r="L1028" s="214">
        <v>0</v>
      </c>
      <c r="M1028" s="214">
        <v>0</v>
      </c>
      <c r="N1028" s="214">
        <v>265</v>
      </c>
      <c r="O1028" s="214">
        <v>18.399999999999999</v>
      </c>
      <c r="P1028" s="214">
        <v>2.2000000000000002</v>
      </c>
      <c r="Q1028" s="214">
        <v>73</v>
      </c>
      <c r="R1028" s="214">
        <v>77.900000000000006</v>
      </c>
      <c r="S1028" s="214">
        <v>79.400000000000006</v>
      </c>
      <c r="T1028" s="214">
        <v>6.4</v>
      </c>
      <c r="U1028" s="214">
        <v>180</v>
      </c>
      <c r="V1028" s="214">
        <v>26300</v>
      </c>
      <c r="W1028" s="214">
        <v>36100</v>
      </c>
      <c r="X1028" s="214">
        <v>48000</v>
      </c>
    </row>
    <row r="1029" spans="1:24" x14ac:dyDescent="0.25">
      <c r="A1029" t="str">
        <f t="shared" si="16"/>
        <v>YAG10UKLevel 7FemaleAllScotland</v>
      </c>
      <c r="B1029" s="214" t="s">
        <v>251</v>
      </c>
      <c r="C1029" s="214" t="s">
        <v>252</v>
      </c>
      <c r="D1029" s="214">
        <v>10</v>
      </c>
      <c r="E1029" s="214" t="s">
        <v>35</v>
      </c>
      <c r="F1029" s="214" t="s">
        <v>253</v>
      </c>
      <c r="G1029" s="214" t="s">
        <v>21</v>
      </c>
      <c r="H1029" s="214" t="s">
        <v>20</v>
      </c>
      <c r="I1029" s="214" t="s">
        <v>132</v>
      </c>
      <c r="J1029" s="214">
        <v>845</v>
      </c>
      <c r="K1029" s="214">
        <v>845</v>
      </c>
      <c r="L1029" s="214">
        <v>0</v>
      </c>
      <c r="M1029" s="214">
        <v>0</v>
      </c>
      <c r="N1029" s="214">
        <v>845</v>
      </c>
      <c r="O1029" s="214">
        <v>14.6</v>
      </c>
      <c r="P1029" s="214">
        <v>3.7</v>
      </c>
      <c r="Q1029" s="214">
        <v>72.2</v>
      </c>
      <c r="R1029" s="214">
        <v>80</v>
      </c>
      <c r="S1029" s="214">
        <v>81.8</v>
      </c>
      <c r="T1029" s="214">
        <v>9.6</v>
      </c>
      <c r="U1029" s="214">
        <v>560</v>
      </c>
      <c r="V1029" s="214">
        <v>16800</v>
      </c>
      <c r="W1029" s="214">
        <v>29900</v>
      </c>
      <c r="X1029" s="214">
        <v>41200</v>
      </c>
    </row>
    <row r="1030" spans="1:24" x14ac:dyDescent="0.25">
      <c r="A1030" t="str">
        <f t="shared" si="16"/>
        <v>YAG10UKLevel 7MaleAllScotland</v>
      </c>
      <c r="B1030" s="214" t="s">
        <v>251</v>
      </c>
      <c r="C1030" s="214" t="s">
        <v>252</v>
      </c>
      <c r="D1030" s="214">
        <v>10</v>
      </c>
      <c r="E1030" s="214" t="s">
        <v>35</v>
      </c>
      <c r="F1030" s="214" t="s">
        <v>253</v>
      </c>
      <c r="G1030" s="214" t="s">
        <v>22</v>
      </c>
      <c r="H1030" s="214" t="s">
        <v>20</v>
      </c>
      <c r="I1030" s="214" t="s">
        <v>132</v>
      </c>
      <c r="J1030" s="214">
        <v>720</v>
      </c>
      <c r="K1030" s="214">
        <v>720</v>
      </c>
      <c r="L1030" s="214">
        <v>0</v>
      </c>
      <c r="M1030" s="214">
        <v>0</v>
      </c>
      <c r="N1030" s="214">
        <v>720</v>
      </c>
      <c r="O1030" s="214">
        <v>14.3</v>
      </c>
      <c r="P1030" s="214">
        <v>3.2</v>
      </c>
      <c r="Q1030" s="214">
        <v>77</v>
      </c>
      <c r="R1030" s="214">
        <v>81.7</v>
      </c>
      <c r="S1030" s="214">
        <v>82.5</v>
      </c>
      <c r="T1030" s="214">
        <v>5.5</v>
      </c>
      <c r="U1030" s="214">
        <v>515</v>
      </c>
      <c r="V1030" s="214">
        <v>25500</v>
      </c>
      <c r="W1030" s="214">
        <v>41600</v>
      </c>
      <c r="X1030" s="214">
        <v>62100</v>
      </c>
    </row>
    <row r="1031" spans="1:24" x14ac:dyDescent="0.25">
      <c r="A1031" t="str">
        <f t="shared" si="16"/>
        <v>YAG10UKLevel 7FemaleAllSouth East</v>
      </c>
      <c r="B1031" s="214" t="s">
        <v>251</v>
      </c>
      <c r="C1031" s="214" t="s">
        <v>252</v>
      </c>
      <c r="D1031" s="214">
        <v>10</v>
      </c>
      <c r="E1031" s="214" t="s">
        <v>35</v>
      </c>
      <c r="F1031" s="214" t="s">
        <v>253</v>
      </c>
      <c r="G1031" s="214" t="s">
        <v>21</v>
      </c>
      <c r="H1031" s="214" t="s">
        <v>20</v>
      </c>
      <c r="I1031" s="214" t="s">
        <v>133</v>
      </c>
      <c r="J1031" s="214">
        <v>7360</v>
      </c>
      <c r="K1031" s="214">
        <v>7360</v>
      </c>
      <c r="L1031" s="214">
        <v>0</v>
      </c>
      <c r="M1031" s="214">
        <v>0</v>
      </c>
      <c r="N1031" s="214">
        <v>7360</v>
      </c>
      <c r="O1031" s="214">
        <v>11.6</v>
      </c>
      <c r="P1031" s="214">
        <v>4.4000000000000004</v>
      </c>
      <c r="Q1031" s="214">
        <v>78.5</v>
      </c>
      <c r="R1031" s="214">
        <v>83.3</v>
      </c>
      <c r="S1031" s="214">
        <v>84</v>
      </c>
      <c r="T1031" s="214">
        <v>5.4</v>
      </c>
      <c r="U1031" s="214">
        <v>5395</v>
      </c>
      <c r="V1031" s="214">
        <v>16300</v>
      </c>
      <c r="W1031" s="214">
        <v>30300</v>
      </c>
      <c r="X1031" s="214">
        <v>42300</v>
      </c>
    </row>
    <row r="1032" spans="1:24" x14ac:dyDescent="0.25">
      <c r="A1032" t="str">
        <f t="shared" si="16"/>
        <v>YAG10UKLevel 7MaleAllSouth East</v>
      </c>
      <c r="B1032" s="214" t="s">
        <v>251</v>
      </c>
      <c r="C1032" s="214" t="s">
        <v>252</v>
      </c>
      <c r="D1032" s="214">
        <v>10</v>
      </c>
      <c r="E1032" s="214" t="s">
        <v>35</v>
      </c>
      <c r="F1032" s="214" t="s">
        <v>253</v>
      </c>
      <c r="G1032" s="214" t="s">
        <v>22</v>
      </c>
      <c r="H1032" s="214" t="s">
        <v>20</v>
      </c>
      <c r="I1032" s="214" t="s">
        <v>133</v>
      </c>
      <c r="J1032" s="214">
        <v>4830</v>
      </c>
      <c r="K1032" s="214">
        <v>4830</v>
      </c>
      <c r="L1032" s="214">
        <v>0</v>
      </c>
      <c r="M1032" s="214">
        <v>0</v>
      </c>
      <c r="N1032" s="214">
        <v>4830</v>
      </c>
      <c r="O1032" s="214">
        <v>13.5</v>
      </c>
      <c r="P1032" s="214">
        <v>3.3</v>
      </c>
      <c r="Q1032" s="214">
        <v>78</v>
      </c>
      <c r="R1032" s="214">
        <v>82.5</v>
      </c>
      <c r="S1032" s="214">
        <v>83.2</v>
      </c>
      <c r="T1032" s="214">
        <v>5.2</v>
      </c>
      <c r="U1032" s="214">
        <v>3540</v>
      </c>
      <c r="V1032" s="214">
        <v>30300</v>
      </c>
      <c r="W1032" s="214">
        <v>44200</v>
      </c>
      <c r="X1032" s="214">
        <v>65700</v>
      </c>
    </row>
    <row r="1033" spans="1:24" x14ac:dyDescent="0.25">
      <c r="A1033" t="str">
        <f t="shared" si="16"/>
        <v>YAG10UKLevel 7FemaleAllSouth West</v>
      </c>
      <c r="B1033" s="214" t="s">
        <v>251</v>
      </c>
      <c r="C1033" s="214" t="s">
        <v>252</v>
      </c>
      <c r="D1033" s="214">
        <v>10</v>
      </c>
      <c r="E1033" s="214" t="s">
        <v>35</v>
      </c>
      <c r="F1033" s="214" t="s">
        <v>253</v>
      </c>
      <c r="G1033" s="214" t="s">
        <v>21</v>
      </c>
      <c r="H1033" s="214" t="s">
        <v>20</v>
      </c>
      <c r="I1033" s="214" t="s">
        <v>134</v>
      </c>
      <c r="J1033" s="214">
        <v>4500</v>
      </c>
      <c r="K1033" s="214">
        <v>4500</v>
      </c>
      <c r="L1033" s="214">
        <v>0</v>
      </c>
      <c r="M1033" s="214">
        <v>0</v>
      </c>
      <c r="N1033" s="214">
        <v>4500</v>
      </c>
      <c r="O1033" s="214">
        <v>11.3</v>
      </c>
      <c r="P1033" s="214">
        <v>4.3</v>
      </c>
      <c r="Q1033" s="214">
        <v>79.099999999999994</v>
      </c>
      <c r="R1033" s="214">
        <v>83.8</v>
      </c>
      <c r="S1033" s="214">
        <v>84.4</v>
      </c>
      <c r="T1033" s="214">
        <v>5.3</v>
      </c>
      <c r="U1033" s="214">
        <v>3320</v>
      </c>
      <c r="V1033" s="214">
        <v>14700</v>
      </c>
      <c r="W1033" s="214">
        <v>25900</v>
      </c>
      <c r="X1033" s="214">
        <v>37600</v>
      </c>
    </row>
    <row r="1034" spans="1:24" x14ac:dyDescent="0.25">
      <c r="A1034" t="str">
        <f t="shared" si="16"/>
        <v>YAG10UKLevel 7MaleAllSouth West</v>
      </c>
      <c r="B1034" s="214" t="s">
        <v>251</v>
      </c>
      <c r="C1034" s="214" t="s">
        <v>252</v>
      </c>
      <c r="D1034" s="214">
        <v>10</v>
      </c>
      <c r="E1034" s="214" t="s">
        <v>35</v>
      </c>
      <c r="F1034" s="214" t="s">
        <v>253</v>
      </c>
      <c r="G1034" s="214" t="s">
        <v>22</v>
      </c>
      <c r="H1034" s="214" t="s">
        <v>20</v>
      </c>
      <c r="I1034" s="214" t="s">
        <v>134</v>
      </c>
      <c r="J1034" s="214">
        <v>2945</v>
      </c>
      <c r="K1034" s="214">
        <v>2945</v>
      </c>
      <c r="L1034" s="214">
        <v>0</v>
      </c>
      <c r="M1034" s="214">
        <v>0</v>
      </c>
      <c r="N1034" s="214">
        <v>2945</v>
      </c>
      <c r="O1034" s="214">
        <v>11.6</v>
      </c>
      <c r="P1034" s="214">
        <v>3.7</v>
      </c>
      <c r="Q1034" s="214">
        <v>79.3</v>
      </c>
      <c r="R1034" s="214">
        <v>83.7</v>
      </c>
      <c r="S1034" s="214">
        <v>84.7</v>
      </c>
      <c r="T1034" s="214">
        <v>5.3</v>
      </c>
      <c r="U1034" s="214">
        <v>2195</v>
      </c>
      <c r="V1034" s="214">
        <v>27700</v>
      </c>
      <c r="W1034" s="214">
        <v>39400</v>
      </c>
      <c r="X1034" s="214">
        <v>56600</v>
      </c>
    </row>
    <row r="1035" spans="1:24" x14ac:dyDescent="0.25">
      <c r="A1035" t="str">
        <f t="shared" si="16"/>
        <v>YAG10UKLevel 7FemaleAllUnknown</v>
      </c>
      <c r="B1035" s="214" t="s">
        <v>251</v>
      </c>
      <c r="C1035" s="214" t="s">
        <v>252</v>
      </c>
      <c r="D1035" s="214">
        <v>10</v>
      </c>
      <c r="E1035" s="214" t="s">
        <v>35</v>
      </c>
      <c r="F1035" s="214" t="s">
        <v>253</v>
      </c>
      <c r="G1035" s="214" t="s">
        <v>21</v>
      </c>
      <c r="H1035" s="214" t="s">
        <v>20</v>
      </c>
      <c r="I1035" s="214" t="s">
        <v>135</v>
      </c>
      <c r="J1035" s="214">
        <v>4695</v>
      </c>
      <c r="K1035" s="214">
        <v>4695</v>
      </c>
      <c r="L1035" s="214">
        <v>97.3</v>
      </c>
      <c r="M1035" s="214">
        <v>0</v>
      </c>
      <c r="N1035" s="214">
        <v>130</v>
      </c>
      <c r="O1035" s="214">
        <v>7.8</v>
      </c>
      <c r="P1035" s="214">
        <v>0</v>
      </c>
      <c r="Q1035" s="214">
        <v>3.1</v>
      </c>
      <c r="R1035" s="214">
        <v>3.1</v>
      </c>
      <c r="S1035" s="214">
        <v>92.2</v>
      </c>
      <c r="T1035" s="214">
        <v>89.1</v>
      </c>
      <c r="U1035" s="214" t="s">
        <v>140</v>
      </c>
      <c r="V1035" s="214" t="s">
        <v>140</v>
      </c>
      <c r="W1035" s="214" t="s">
        <v>140</v>
      </c>
      <c r="X1035" s="214" t="s">
        <v>140</v>
      </c>
    </row>
    <row r="1036" spans="1:24" x14ac:dyDescent="0.25">
      <c r="A1036" t="str">
        <f t="shared" si="16"/>
        <v>YAG10UKLevel 7MaleAllUnknown</v>
      </c>
      <c r="B1036" s="214" t="s">
        <v>251</v>
      </c>
      <c r="C1036" s="214" t="s">
        <v>252</v>
      </c>
      <c r="D1036" s="214">
        <v>10</v>
      </c>
      <c r="E1036" s="214" t="s">
        <v>35</v>
      </c>
      <c r="F1036" s="214" t="s">
        <v>253</v>
      </c>
      <c r="G1036" s="214" t="s">
        <v>22</v>
      </c>
      <c r="H1036" s="214" t="s">
        <v>20</v>
      </c>
      <c r="I1036" s="214" t="s">
        <v>135</v>
      </c>
      <c r="J1036" s="214">
        <v>1730</v>
      </c>
      <c r="K1036" s="214">
        <v>1730</v>
      </c>
      <c r="L1036" s="214">
        <v>94.7</v>
      </c>
      <c r="M1036" s="214">
        <v>0</v>
      </c>
      <c r="N1036" s="214">
        <v>90</v>
      </c>
      <c r="O1036" s="214">
        <v>7.6</v>
      </c>
      <c r="P1036" s="214">
        <v>0</v>
      </c>
      <c r="Q1036" s="214">
        <v>12</v>
      </c>
      <c r="R1036" s="214">
        <v>12</v>
      </c>
      <c r="S1036" s="214">
        <v>92.4</v>
      </c>
      <c r="T1036" s="214">
        <v>80.400000000000006</v>
      </c>
      <c r="U1036" s="214" t="s">
        <v>140</v>
      </c>
      <c r="V1036" s="214" t="s">
        <v>140</v>
      </c>
      <c r="W1036" s="214" t="s">
        <v>140</v>
      </c>
      <c r="X1036" s="214" t="s">
        <v>140</v>
      </c>
    </row>
    <row r="1037" spans="1:24" x14ac:dyDescent="0.25">
      <c r="A1037" t="str">
        <f t="shared" si="16"/>
        <v>YAG10UKLevel 7FemaleAllWales</v>
      </c>
      <c r="B1037" s="214" t="s">
        <v>251</v>
      </c>
      <c r="C1037" s="214" t="s">
        <v>252</v>
      </c>
      <c r="D1037" s="214">
        <v>10</v>
      </c>
      <c r="E1037" s="214" t="s">
        <v>35</v>
      </c>
      <c r="F1037" s="214" t="s">
        <v>253</v>
      </c>
      <c r="G1037" s="214" t="s">
        <v>21</v>
      </c>
      <c r="H1037" s="214" t="s">
        <v>20</v>
      </c>
      <c r="I1037" s="214" t="s">
        <v>137</v>
      </c>
      <c r="J1037" s="214">
        <v>795</v>
      </c>
      <c r="K1037" s="214">
        <v>795</v>
      </c>
      <c r="L1037" s="214">
        <v>0</v>
      </c>
      <c r="M1037" s="214">
        <v>0</v>
      </c>
      <c r="N1037" s="214">
        <v>795</v>
      </c>
      <c r="O1037" s="214">
        <v>11</v>
      </c>
      <c r="P1037" s="214">
        <v>3.4</v>
      </c>
      <c r="Q1037" s="214">
        <v>77.8</v>
      </c>
      <c r="R1037" s="214">
        <v>84.6</v>
      </c>
      <c r="S1037" s="214">
        <v>85.6</v>
      </c>
      <c r="T1037" s="214">
        <v>7.8</v>
      </c>
      <c r="U1037" s="214">
        <v>565</v>
      </c>
      <c r="V1037" s="214">
        <v>16100</v>
      </c>
      <c r="W1037" s="214">
        <v>29200</v>
      </c>
      <c r="X1037" s="214">
        <v>40900</v>
      </c>
    </row>
    <row r="1038" spans="1:24" x14ac:dyDescent="0.25">
      <c r="A1038" t="str">
        <f t="shared" ref="A1038:A1101" si="17">"YAG"&amp;D1038 &amp;E1038 &amp;F1038 &amp; G1038 &amp;H1038 &amp;I1038</f>
        <v>YAG10UKLevel 7MaleAllWales</v>
      </c>
      <c r="B1038" s="214" t="s">
        <v>251</v>
      </c>
      <c r="C1038" s="214" t="s">
        <v>252</v>
      </c>
      <c r="D1038" s="214">
        <v>10</v>
      </c>
      <c r="E1038" s="214" t="s">
        <v>35</v>
      </c>
      <c r="F1038" s="214" t="s">
        <v>253</v>
      </c>
      <c r="G1038" s="214" t="s">
        <v>22</v>
      </c>
      <c r="H1038" s="214" t="s">
        <v>20</v>
      </c>
      <c r="I1038" s="214" t="s">
        <v>137</v>
      </c>
      <c r="J1038" s="214">
        <v>630</v>
      </c>
      <c r="K1038" s="214">
        <v>630</v>
      </c>
      <c r="L1038" s="214">
        <v>0</v>
      </c>
      <c r="M1038" s="214">
        <v>0</v>
      </c>
      <c r="N1038" s="214">
        <v>630</v>
      </c>
      <c r="O1038" s="214">
        <v>11.3</v>
      </c>
      <c r="P1038" s="214">
        <v>3.8</v>
      </c>
      <c r="Q1038" s="214">
        <v>78.7</v>
      </c>
      <c r="R1038" s="214">
        <v>84.2</v>
      </c>
      <c r="S1038" s="214">
        <v>84.9</v>
      </c>
      <c r="T1038" s="214">
        <v>6.2</v>
      </c>
      <c r="U1038" s="214">
        <v>465</v>
      </c>
      <c r="V1038" s="214">
        <v>26000</v>
      </c>
      <c r="W1038" s="214">
        <v>38900</v>
      </c>
      <c r="X1038" s="214">
        <v>54500</v>
      </c>
    </row>
    <row r="1039" spans="1:24" x14ac:dyDescent="0.25">
      <c r="A1039" t="str">
        <f t="shared" si="17"/>
        <v>YAG10UKLevel 7FemaleAllWest Midlands</v>
      </c>
      <c r="B1039" s="214" t="s">
        <v>251</v>
      </c>
      <c r="C1039" s="214" t="s">
        <v>252</v>
      </c>
      <c r="D1039" s="214">
        <v>10</v>
      </c>
      <c r="E1039" s="214" t="s">
        <v>35</v>
      </c>
      <c r="F1039" s="214" t="s">
        <v>253</v>
      </c>
      <c r="G1039" s="214" t="s">
        <v>21</v>
      </c>
      <c r="H1039" s="214" t="s">
        <v>20</v>
      </c>
      <c r="I1039" s="214" t="s">
        <v>138</v>
      </c>
      <c r="J1039" s="214">
        <v>4320</v>
      </c>
      <c r="K1039" s="214">
        <v>4320</v>
      </c>
      <c r="L1039" s="214">
        <v>0</v>
      </c>
      <c r="M1039" s="214">
        <v>0</v>
      </c>
      <c r="N1039" s="214">
        <v>4320</v>
      </c>
      <c r="O1039" s="214">
        <v>9.1</v>
      </c>
      <c r="P1039" s="214">
        <v>4</v>
      </c>
      <c r="Q1039" s="214">
        <v>81</v>
      </c>
      <c r="R1039" s="214">
        <v>86.2</v>
      </c>
      <c r="S1039" s="214">
        <v>86.9</v>
      </c>
      <c r="T1039" s="214">
        <v>5.9</v>
      </c>
      <c r="U1039" s="214">
        <v>3300</v>
      </c>
      <c r="V1039" s="214">
        <v>18600</v>
      </c>
      <c r="W1039" s="214">
        <v>31000</v>
      </c>
      <c r="X1039" s="214">
        <v>40900</v>
      </c>
    </row>
    <row r="1040" spans="1:24" x14ac:dyDescent="0.25">
      <c r="A1040" t="str">
        <f t="shared" si="17"/>
        <v>YAG10UKLevel 7MaleAllWest Midlands</v>
      </c>
      <c r="B1040" s="214" t="s">
        <v>251</v>
      </c>
      <c r="C1040" s="214" t="s">
        <v>252</v>
      </c>
      <c r="D1040" s="214">
        <v>10</v>
      </c>
      <c r="E1040" s="214" t="s">
        <v>35</v>
      </c>
      <c r="F1040" s="214" t="s">
        <v>253</v>
      </c>
      <c r="G1040" s="214" t="s">
        <v>22</v>
      </c>
      <c r="H1040" s="214" t="s">
        <v>20</v>
      </c>
      <c r="I1040" s="214" t="s">
        <v>138</v>
      </c>
      <c r="J1040" s="214">
        <v>2855</v>
      </c>
      <c r="K1040" s="214">
        <v>2855</v>
      </c>
      <c r="L1040" s="214">
        <v>0</v>
      </c>
      <c r="M1040" s="214">
        <v>0</v>
      </c>
      <c r="N1040" s="214">
        <v>2855</v>
      </c>
      <c r="O1040" s="214">
        <v>11.5</v>
      </c>
      <c r="P1040" s="214">
        <v>3.6</v>
      </c>
      <c r="Q1040" s="214">
        <v>79.599999999999994</v>
      </c>
      <c r="R1040" s="214">
        <v>84.2</v>
      </c>
      <c r="S1040" s="214">
        <v>84.9</v>
      </c>
      <c r="T1040" s="214">
        <v>5.3</v>
      </c>
      <c r="U1040" s="214">
        <v>2145</v>
      </c>
      <c r="V1040" s="214">
        <v>28500</v>
      </c>
      <c r="W1040" s="214">
        <v>39100</v>
      </c>
      <c r="X1040" s="214">
        <v>54000</v>
      </c>
    </row>
    <row r="1041" spans="1:24" x14ac:dyDescent="0.25">
      <c r="A1041" t="str">
        <f t="shared" si="17"/>
        <v>YAG10UKLevel 7FemaleAllYorkshire and The Humber</v>
      </c>
      <c r="B1041" s="214" t="s">
        <v>251</v>
      </c>
      <c r="C1041" s="214" t="s">
        <v>252</v>
      </c>
      <c r="D1041" s="214">
        <v>10</v>
      </c>
      <c r="E1041" s="214" t="s">
        <v>35</v>
      </c>
      <c r="F1041" s="214" t="s">
        <v>253</v>
      </c>
      <c r="G1041" s="214" t="s">
        <v>21</v>
      </c>
      <c r="H1041" s="214" t="s">
        <v>20</v>
      </c>
      <c r="I1041" s="214" t="s">
        <v>139</v>
      </c>
      <c r="J1041" s="214">
        <v>4200</v>
      </c>
      <c r="K1041" s="214">
        <v>4200</v>
      </c>
      <c r="L1041" s="214">
        <v>0</v>
      </c>
      <c r="M1041" s="214">
        <v>0</v>
      </c>
      <c r="N1041" s="214">
        <v>4200</v>
      </c>
      <c r="O1041" s="214">
        <v>9.9</v>
      </c>
      <c r="P1041" s="214">
        <v>3.6</v>
      </c>
      <c r="Q1041" s="214">
        <v>80.3</v>
      </c>
      <c r="R1041" s="214">
        <v>85.7</v>
      </c>
      <c r="S1041" s="214">
        <v>86.6</v>
      </c>
      <c r="T1041" s="214">
        <v>6.3</v>
      </c>
      <c r="U1041" s="214">
        <v>3190</v>
      </c>
      <c r="V1041" s="214">
        <v>16800</v>
      </c>
      <c r="W1041" s="214">
        <v>28500</v>
      </c>
      <c r="X1041" s="214">
        <v>38700</v>
      </c>
    </row>
    <row r="1042" spans="1:24" x14ac:dyDescent="0.25">
      <c r="A1042" t="str">
        <f t="shared" si="17"/>
        <v>YAG10UKLevel 7MaleAllYorkshire and The Humber</v>
      </c>
      <c r="B1042" s="214" t="s">
        <v>251</v>
      </c>
      <c r="C1042" s="214" t="s">
        <v>252</v>
      </c>
      <c r="D1042" s="214">
        <v>10</v>
      </c>
      <c r="E1042" s="214" t="s">
        <v>35</v>
      </c>
      <c r="F1042" s="214" t="s">
        <v>253</v>
      </c>
      <c r="G1042" s="214" t="s">
        <v>22</v>
      </c>
      <c r="H1042" s="214" t="s">
        <v>20</v>
      </c>
      <c r="I1042" s="214" t="s">
        <v>139</v>
      </c>
      <c r="J1042" s="214">
        <v>2700</v>
      </c>
      <c r="K1042" s="214">
        <v>2700</v>
      </c>
      <c r="L1042" s="214">
        <v>0</v>
      </c>
      <c r="M1042" s="214">
        <v>0</v>
      </c>
      <c r="N1042" s="214">
        <v>2700</v>
      </c>
      <c r="O1042" s="214">
        <v>10.3</v>
      </c>
      <c r="P1042" s="214">
        <v>3.8</v>
      </c>
      <c r="Q1042" s="214">
        <v>79.3</v>
      </c>
      <c r="R1042" s="214">
        <v>85.2</v>
      </c>
      <c r="S1042" s="214">
        <v>85.9</v>
      </c>
      <c r="T1042" s="214">
        <v>6.6</v>
      </c>
      <c r="U1042" s="214">
        <v>2035</v>
      </c>
      <c r="V1042" s="214">
        <v>24800</v>
      </c>
      <c r="W1042" s="214">
        <v>37200</v>
      </c>
      <c r="X1042" s="214">
        <v>49400</v>
      </c>
    </row>
    <row r="1043" spans="1:24" x14ac:dyDescent="0.25">
      <c r="A1043" t="str">
        <f t="shared" si="17"/>
        <v>YAG10UKLevel 8FemaleAllAbroad</v>
      </c>
      <c r="B1043" s="214" t="s">
        <v>251</v>
      </c>
      <c r="C1043" s="214" t="s">
        <v>252</v>
      </c>
      <c r="D1043" s="214">
        <v>10</v>
      </c>
      <c r="E1043" s="214" t="s">
        <v>35</v>
      </c>
      <c r="F1043" s="214" t="s">
        <v>248</v>
      </c>
      <c r="G1043" s="214" t="s">
        <v>21</v>
      </c>
      <c r="H1043" s="214" t="s">
        <v>20</v>
      </c>
      <c r="I1043" s="214" t="s">
        <v>125</v>
      </c>
      <c r="J1043" s="214" t="s">
        <v>140</v>
      </c>
      <c r="K1043" s="214" t="s">
        <v>140</v>
      </c>
      <c r="L1043" s="214" t="s">
        <v>140</v>
      </c>
      <c r="M1043" s="214" t="s">
        <v>140</v>
      </c>
      <c r="N1043" s="214" t="s">
        <v>140</v>
      </c>
      <c r="O1043" s="214" t="s">
        <v>140</v>
      </c>
      <c r="P1043" s="214" t="s">
        <v>140</v>
      </c>
      <c r="Q1043" s="214" t="s">
        <v>140</v>
      </c>
      <c r="R1043" s="214" t="s">
        <v>140</v>
      </c>
      <c r="S1043" s="214" t="s">
        <v>140</v>
      </c>
      <c r="T1043" s="214" t="s">
        <v>140</v>
      </c>
      <c r="U1043" s="214" t="s">
        <v>140</v>
      </c>
      <c r="V1043" s="214" t="s">
        <v>140</v>
      </c>
      <c r="W1043" s="214" t="s">
        <v>140</v>
      </c>
      <c r="X1043" s="214" t="s">
        <v>140</v>
      </c>
    </row>
    <row r="1044" spans="1:24" x14ac:dyDescent="0.25">
      <c r="A1044" t="str">
        <f t="shared" si="17"/>
        <v>YAG10UKLevel 8MaleAllAbroad</v>
      </c>
      <c r="B1044" s="214" t="s">
        <v>251</v>
      </c>
      <c r="C1044" s="214" t="s">
        <v>252</v>
      </c>
      <c r="D1044" s="214">
        <v>10</v>
      </c>
      <c r="E1044" s="214" t="s">
        <v>35</v>
      </c>
      <c r="F1044" s="214" t="s">
        <v>248</v>
      </c>
      <c r="G1044" s="214" t="s">
        <v>22</v>
      </c>
      <c r="H1044" s="214" t="s">
        <v>20</v>
      </c>
      <c r="I1044" s="214" t="s">
        <v>125</v>
      </c>
      <c r="J1044" s="214" t="s">
        <v>140</v>
      </c>
      <c r="K1044" s="214" t="s">
        <v>140</v>
      </c>
      <c r="L1044" s="214" t="s">
        <v>140</v>
      </c>
      <c r="M1044" s="214" t="s">
        <v>140</v>
      </c>
      <c r="N1044" s="214" t="s">
        <v>140</v>
      </c>
      <c r="O1044" s="214" t="s">
        <v>140</v>
      </c>
      <c r="P1044" s="214" t="s">
        <v>140</v>
      </c>
      <c r="Q1044" s="214" t="s">
        <v>140</v>
      </c>
      <c r="R1044" s="214" t="s">
        <v>140</v>
      </c>
      <c r="S1044" s="214" t="s">
        <v>140</v>
      </c>
      <c r="T1044" s="214" t="s">
        <v>140</v>
      </c>
      <c r="U1044" s="214" t="s">
        <v>140</v>
      </c>
      <c r="V1044" s="214" t="s">
        <v>140</v>
      </c>
      <c r="W1044" s="214" t="s">
        <v>140</v>
      </c>
      <c r="X1044" s="214" t="s">
        <v>140</v>
      </c>
    </row>
    <row r="1045" spans="1:24" x14ac:dyDescent="0.25">
      <c r="A1045" t="str">
        <f t="shared" si="17"/>
        <v>YAG10UKLevel 8FemaleAllEast Midlands</v>
      </c>
      <c r="B1045" s="214" t="s">
        <v>251</v>
      </c>
      <c r="C1045" s="214" t="s">
        <v>252</v>
      </c>
      <c r="D1045" s="214">
        <v>10</v>
      </c>
      <c r="E1045" s="214" t="s">
        <v>35</v>
      </c>
      <c r="F1045" s="214" t="s">
        <v>248</v>
      </c>
      <c r="G1045" s="214" t="s">
        <v>21</v>
      </c>
      <c r="H1045" s="214" t="s">
        <v>20</v>
      </c>
      <c r="I1045" s="214" t="s">
        <v>126</v>
      </c>
      <c r="J1045" s="214">
        <v>205</v>
      </c>
      <c r="K1045" s="214">
        <v>205</v>
      </c>
      <c r="L1045" s="214">
        <v>0</v>
      </c>
      <c r="M1045" s="214">
        <v>0</v>
      </c>
      <c r="N1045" s="214">
        <v>205</v>
      </c>
      <c r="O1045" s="214">
        <v>14.6</v>
      </c>
      <c r="P1045" s="214">
        <v>2.9</v>
      </c>
      <c r="Q1045" s="214">
        <v>77.7</v>
      </c>
      <c r="R1045" s="214">
        <v>82.5</v>
      </c>
      <c r="S1045" s="214">
        <v>82.5</v>
      </c>
      <c r="T1045" s="214">
        <v>4.9000000000000004</v>
      </c>
      <c r="U1045" s="214">
        <v>150</v>
      </c>
      <c r="V1045" s="214">
        <v>24300</v>
      </c>
      <c r="W1045" s="214">
        <v>38000</v>
      </c>
      <c r="X1045" s="214">
        <v>44500</v>
      </c>
    </row>
    <row r="1046" spans="1:24" x14ac:dyDescent="0.25">
      <c r="A1046" t="str">
        <f t="shared" si="17"/>
        <v>YAG10UKLevel 8MaleAllEast Midlands</v>
      </c>
      <c r="B1046" s="214" t="s">
        <v>251</v>
      </c>
      <c r="C1046" s="214" t="s">
        <v>252</v>
      </c>
      <c r="D1046" s="214">
        <v>10</v>
      </c>
      <c r="E1046" s="214" t="s">
        <v>35</v>
      </c>
      <c r="F1046" s="214" t="s">
        <v>248</v>
      </c>
      <c r="G1046" s="214" t="s">
        <v>22</v>
      </c>
      <c r="H1046" s="214" t="s">
        <v>20</v>
      </c>
      <c r="I1046" s="214" t="s">
        <v>126</v>
      </c>
      <c r="J1046" s="214">
        <v>285</v>
      </c>
      <c r="K1046" s="214">
        <v>285</v>
      </c>
      <c r="L1046" s="214">
        <v>0</v>
      </c>
      <c r="M1046" s="214">
        <v>0</v>
      </c>
      <c r="N1046" s="214">
        <v>285</v>
      </c>
      <c r="O1046" s="214">
        <v>15.3</v>
      </c>
      <c r="P1046" s="214">
        <v>2.8</v>
      </c>
      <c r="Q1046" s="214">
        <v>78.7</v>
      </c>
      <c r="R1046" s="214">
        <v>81.2</v>
      </c>
      <c r="S1046" s="214">
        <v>81.900000000000006</v>
      </c>
      <c r="T1046" s="214">
        <v>3.1</v>
      </c>
      <c r="U1046" s="214">
        <v>215</v>
      </c>
      <c r="V1046" s="214">
        <v>32100</v>
      </c>
      <c r="W1046" s="214">
        <v>45700</v>
      </c>
      <c r="X1046" s="214">
        <v>61300</v>
      </c>
    </row>
    <row r="1047" spans="1:24" x14ac:dyDescent="0.25">
      <c r="A1047" t="str">
        <f t="shared" si="17"/>
        <v>YAG10UKLevel 8FemaleAllEast of England</v>
      </c>
      <c r="B1047" s="214" t="s">
        <v>251</v>
      </c>
      <c r="C1047" s="214" t="s">
        <v>252</v>
      </c>
      <c r="D1047" s="214">
        <v>10</v>
      </c>
      <c r="E1047" s="214" t="s">
        <v>35</v>
      </c>
      <c r="F1047" s="214" t="s">
        <v>248</v>
      </c>
      <c r="G1047" s="214" t="s">
        <v>21</v>
      </c>
      <c r="H1047" s="214" t="s">
        <v>20</v>
      </c>
      <c r="I1047" s="214" t="s">
        <v>127</v>
      </c>
      <c r="J1047" s="214">
        <v>325</v>
      </c>
      <c r="K1047" s="214">
        <v>325</v>
      </c>
      <c r="L1047" s="214">
        <v>0</v>
      </c>
      <c r="M1047" s="214">
        <v>0</v>
      </c>
      <c r="N1047" s="214">
        <v>325</v>
      </c>
      <c r="O1047" s="214">
        <v>15.5</v>
      </c>
      <c r="P1047" s="214">
        <v>2.8</v>
      </c>
      <c r="Q1047" s="214">
        <v>78</v>
      </c>
      <c r="R1047" s="214">
        <v>81.7</v>
      </c>
      <c r="S1047" s="214">
        <v>81.7</v>
      </c>
      <c r="T1047" s="214">
        <v>3.7</v>
      </c>
      <c r="U1047" s="214">
        <v>235</v>
      </c>
      <c r="V1047" s="214">
        <v>26300</v>
      </c>
      <c r="W1047" s="214">
        <v>38000</v>
      </c>
      <c r="X1047" s="214">
        <v>55500</v>
      </c>
    </row>
    <row r="1048" spans="1:24" x14ac:dyDescent="0.25">
      <c r="A1048" t="str">
        <f t="shared" si="17"/>
        <v>YAG10UKLevel 8MaleAllEast of England</v>
      </c>
      <c r="B1048" s="214" t="s">
        <v>251</v>
      </c>
      <c r="C1048" s="214" t="s">
        <v>252</v>
      </c>
      <c r="D1048" s="214">
        <v>10</v>
      </c>
      <c r="E1048" s="214" t="s">
        <v>35</v>
      </c>
      <c r="F1048" s="214" t="s">
        <v>248</v>
      </c>
      <c r="G1048" s="214" t="s">
        <v>22</v>
      </c>
      <c r="H1048" s="214" t="s">
        <v>20</v>
      </c>
      <c r="I1048" s="214" t="s">
        <v>127</v>
      </c>
      <c r="J1048" s="214">
        <v>445</v>
      </c>
      <c r="K1048" s="214">
        <v>445</v>
      </c>
      <c r="L1048" s="214">
        <v>0</v>
      </c>
      <c r="M1048" s="214">
        <v>0</v>
      </c>
      <c r="N1048" s="214">
        <v>445</v>
      </c>
      <c r="O1048" s="214">
        <v>15.6</v>
      </c>
      <c r="P1048" s="214">
        <v>3.4</v>
      </c>
      <c r="Q1048" s="214">
        <v>78.099999999999994</v>
      </c>
      <c r="R1048" s="214">
        <v>81</v>
      </c>
      <c r="S1048" s="214">
        <v>81</v>
      </c>
      <c r="T1048" s="214">
        <v>2.9</v>
      </c>
      <c r="U1048" s="214">
        <v>325</v>
      </c>
      <c r="V1048" s="214">
        <v>37200</v>
      </c>
      <c r="W1048" s="214">
        <v>50000</v>
      </c>
      <c r="X1048" s="214">
        <v>74700</v>
      </c>
    </row>
    <row r="1049" spans="1:24" x14ac:dyDescent="0.25">
      <c r="A1049" t="str">
        <f t="shared" si="17"/>
        <v>YAG10UKLevel 8FemaleAllLondon</v>
      </c>
      <c r="B1049" s="214" t="s">
        <v>251</v>
      </c>
      <c r="C1049" s="214" t="s">
        <v>252</v>
      </c>
      <c r="D1049" s="214">
        <v>10</v>
      </c>
      <c r="E1049" s="214" t="s">
        <v>35</v>
      </c>
      <c r="F1049" s="214" t="s">
        <v>248</v>
      </c>
      <c r="G1049" s="214" t="s">
        <v>21</v>
      </c>
      <c r="H1049" s="214" t="s">
        <v>20</v>
      </c>
      <c r="I1049" s="214" t="s">
        <v>128</v>
      </c>
      <c r="J1049" s="214">
        <v>570</v>
      </c>
      <c r="K1049" s="214">
        <v>570</v>
      </c>
      <c r="L1049" s="214">
        <v>0</v>
      </c>
      <c r="M1049" s="214">
        <v>0</v>
      </c>
      <c r="N1049" s="214">
        <v>570</v>
      </c>
      <c r="O1049" s="214">
        <v>18.100000000000001</v>
      </c>
      <c r="P1049" s="214">
        <v>3.3</v>
      </c>
      <c r="Q1049" s="214">
        <v>74.5</v>
      </c>
      <c r="R1049" s="214">
        <v>78.3</v>
      </c>
      <c r="S1049" s="214">
        <v>78.5</v>
      </c>
      <c r="T1049" s="214">
        <v>4</v>
      </c>
      <c r="U1049" s="214">
        <v>400</v>
      </c>
      <c r="V1049" s="214">
        <v>29600</v>
      </c>
      <c r="W1049" s="214">
        <v>42700</v>
      </c>
      <c r="X1049" s="214">
        <v>56200</v>
      </c>
    </row>
    <row r="1050" spans="1:24" x14ac:dyDescent="0.25">
      <c r="A1050" t="str">
        <f t="shared" si="17"/>
        <v>YAG10UKLevel 8MaleAllLondon</v>
      </c>
      <c r="B1050" s="214" t="s">
        <v>251</v>
      </c>
      <c r="C1050" s="214" t="s">
        <v>252</v>
      </c>
      <c r="D1050" s="214">
        <v>10</v>
      </c>
      <c r="E1050" s="214" t="s">
        <v>35</v>
      </c>
      <c r="F1050" s="214" t="s">
        <v>248</v>
      </c>
      <c r="G1050" s="214" t="s">
        <v>22</v>
      </c>
      <c r="H1050" s="214" t="s">
        <v>20</v>
      </c>
      <c r="I1050" s="214" t="s">
        <v>128</v>
      </c>
      <c r="J1050" s="214">
        <v>630</v>
      </c>
      <c r="K1050" s="214">
        <v>630</v>
      </c>
      <c r="L1050" s="214">
        <v>0</v>
      </c>
      <c r="M1050" s="214">
        <v>0</v>
      </c>
      <c r="N1050" s="214">
        <v>630</v>
      </c>
      <c r="O1050" s="214">
        <v>14.8</v>
      </c>
      <c r="P1050" s="214">
        <v>3.5</v>
      </c>
      <c r="Q1050" s="214">
        <v>78.599999999999994</v>
      </c>
      <c r="R1050" s="214">
        <v>81.599999999999994</v>
      </c>
      <c r="S1050" s="214">
        <v>81.7</v>
      </c>
      <c r="T1050" s="214">
        <v>3.2</v>
      </c>
      <c r="U1050" s="214">
        <v>465</v>
      </c>
      <c r="V1050" s="214">
        <v>39400</v>
      </c>
      <c r="W1050" s="214">
        <v>52600</v>
      </c>
      <c r="X1050" s="214">
        <v>92300</v>
      </c>
    </row>
    <row r="1051" spans="1:24" x14ac:dyDescent="0.25">
      <c r="A1051" t="str">
        <f t="shared" si="17"/>
        <v>YAG10UKLevel 8FemaleAllNorth East</v>
      </c>
      <c r="B1051" s="214" t="s">
        <v>251</v>
      </c>
      <c r="C1051" s="214" t="s">
        <v>252</v>
      </c>
      <c r="D1051" s="214">
        <v>10</v>
      </c>
      <c r="E1051" s="214" t="s">
        <v>35</v>
      </c>
      <c r="F1051" s="214" t="s">
        <v>248</v>
      </c>
      <c r="G1051" s="214" t="s">
        <v>21</v>
      </c>
      <c r="H1051" s="214" t="s">
        <v>20</v>
      </c>
      <c r="I1051" s="214" t="s">
        <v>129</v>
      </c>
      <c r="J1051" s="214">
        <v>125</v>
      </c>
      <c r="K1051" s="214">
        <v>125</v>
      </c>
      <c r="L1051" s="214">
        <v>0</v>
      </c>
      <c r="M1051" s="214">
        <v>0</v>
      </c>
      <c r="N1051" s="214">
        <v>125</v>
      </c>
      <c r="O1051" s="214">
        <v>8.1</v>
      </c>
      <c r="P1051" s="214">
        <v>4</v>
      </c>
      <c r="Q1051" s="214">
        <v>83.9</v>
      </c>
      <c r="R1051" s="214">
        <v>87.1</v>
      </c>
      <c r="S1051" s="214">
        <v>87.9</v>
      </c>
      <c r="T1051" s="214">
        <v>4</v>
      </c>
      <c r="U1051" s="214">
        <v>100</v>
      </c>
      <c r="V1051" s="214">
        <v>22300</v>
      </c>
      <c r="W1051" s="214">
        <v>36900</v>
      </c>
      <c r="X1051" s="214">
        <v>46000</v>
      </c>
    </row>
    <row r="1052" spans="1:24" x14ac:dyDescent="0.25">
      <c r="A1052" t="str">
        <f t="shared" si="17"/>
        <v>YAG10UKLevel 8MaleAllNorth East</v>
      </c>
      <c r="B1052" s="214" t="s">
        <v>251</v>
      </c>
      <c r="C1052" s="214" t="s">
        <v>252</v>
      </c>
      <c r="D1052" s="214">
        <v>10</v>
      </c>
      <c r="E1052" s="214" t="s">
        <v>35</v>
      </c>
      <c r="F1052" s="214" t="s">
        <v>248</v>
      </c>
      <c r="G1052" s="214" t="s">
        <v>22</v>
      </c>
      <c r="H1052" s="214" t="s">
        <v>20</v>
      </c>
      <c r="I1052" s="214" t="s">
        <v>129</v>
      </c>
      <c r="J1052" s="214">
        <v>125</v>
      </c>
      <c r="K1052" s="214">
        <v>125</v>
      </c>
      <c r="L1052" s="214">
        <v>0</v>
      </c>
      <c r="M1052" s="214">
        <v>0</v>
      </c>
      <c r="N1052" s="214">
        <v>125</v>
      </c>
      <c r="O1052" s="214">
        <v>13.4</v>
      </c>
      <c r="P1052" s="214">
        <v>3.1</v>
      </c>
      <c r="Q1052" s="214">
        <v>78</v>
      </c>
      <c r="R1052" s="214">
        <v>82.7</v>
      </c>
      <c r="S1052" s="214">
        <v>83.5</v>
      </c>
      <c r="T1052" s="214">
        <v>5.5</v>
      </c>
      <c r="U1052" s="214">
        <v>90</v>
      </c>
      <c r="V1052" s="214">
        <v>34700</v>
      </c>
      <c r="W1052" s="214">
        <v>41200</v>
      </c>
      <c r="X1052" s="214">
        <v>52900</v>
      </c>
    </row>
    <row r="1053" spans="1:24" x14ac:dyDescent="0.25">
      <c r="A1053" t="str">
        <f t="shared" si="17"/>
        <v>YAG10UKLevel 8FemaleAllNorth West</v>
      </c>
      <c r="B1053" s="214" t="s">
        <v>251</v>
      </c>
      <c r="C1053" s="214" t="s">
        <v>252</v>
      </c>
      <c r="D1053" s="214">
        <v>10</v>
      </c>
      <c r="E1053" s="214" t="s">
        <v>35</v>
      </c>
      <c r="F1053" s="214" t="s">
        <v>248</v>
      </c>
      <c r="G1053" s="214" t="s">
        <v>21</v>
      </c>
      <c r="H1053" s="214" t="s">
        <v>20</v>
      </c>
      <c r="I1053" s="214" t="s">
        <v>130</v>
      </c>
      <c r="J1053" s="214">
        <v>360</v>
      </c>
      <c r="K1053" s="214">
        <v>360</v>
      </c>
      <c r="L1053" s="214">
        <v>0</v>
      </c>
      <c r="M1053" s="214">
        <v>0</v>
      </c>
      <c r="N1053" s="214">
        <v>360</v>
      </c>
      <c r="O1053" s="214">
        <v>13.1</v>
      </c>
      <c r="P1053" s="214">
        <v>2</v>
      </c>
      <c r="Q1053" s="214">
        <v>81.3</v>
      </c>
      <c r="R1053" s="214">
        <v>84.4</v>
      </c>
      <c r="S1053" s="214">
        <v>84.9</v>
      </c>
      <c r="T1053" s="214">
        <v>3.6</v>
      </c>
      <c r="U1053" s="214">
        <v>275</v>
      </c>
      <c r="V1053" s="214">
        <v>22300</v>
      </c>
      <c r="W1053" s="214">
        <v>34300</v>
      </c>
      <c r="X1053" s="214">
        <v>45300</v>
      </c>
    </row>
    <row r="1054" spans="1:24" x14ac:dyDescent="0.25">
      <c r="A1054" t="str">
        <f t="shared" si="17"/>
        <v>YAG10UKLevel 8MaleAllNorth West</v>
      </c>
      <c r="B1054" s="214" t="s">
        <v>251</v>
      </c>
      <c r="C1054" s="214" t="s">
        <v>252</v>
      </c>
      <c r="D1054" s="214">
        <v>10</v>
      </c>
      <c r="E1054" s="214" t="s">
        <v>35</v>
      </c>
      <c r="F1054" s="214" t="s">
        <v>248</v>
      </c>
      <c r="G1054" s="214" t="s">
        <v>22</v>
      </c>
      <c r="H1054" s="214" t="s">
        <v>20</v>
      </c>
      <c r="I1054" s="214" t="s">
        <v>130</v>
      </c>
      <c r="J1054" s="214">
        <v>375</v>
      </c>
      <c r="K1054" s="214">
        <v>375</v>
      </c>
      <c r="L1054" s="214">
        <v>0</v>
      </c>
      <c r="M1054" s="214">
        <v>0</v>
      </c>
      <c r="N1054" s="214">
        <v>375</v>
      </c>
      <c r="O1054" s="214">
        <v>13.9</v>
      </c>
      <c r="P1054" s="214">
        <v>4.5999999999999996</v>
      </c>
      <c r="Q1054" s="214">
        <v>77.2</v>
      </c>
      <c r="R1054" s="214">
        <v>81</v>
      </c>
      <c r="S1054" s="214">
        <v>81.5</v>
      </c>
      <c r="T1054" s="214">
        <v>4.3</v>
      </c>
      <c r="U1054" s="214">
        <v>270</v>
      </c>
      <c r="V1054" s="214">
        <v>34700</v>
      </c>
      <c r="W1054" s="214">
        <v>45600</v>
      </c>
      <c r="X1054" s="214">
        <v>66400</v>
      </c>
    </row>
    <row r="1055" spans="1:24" x14ac:dyDescent="0.25">
      <c r="A1055" t="str">
        <f t="shared" si="17"/>
        <v>YAG10UKLevel 8FemaleAllNorthern Ireland</v>
      </c>
      <c r="B1055" s="214" t="s">
        <v>251</v>
      </c>
      <c r="C1055" s="214" t="s">
        <v>252</v>
      </c>
      <c r="D1055" s="214">
        <v>10</v>
      </c>
      <c r="E1055" s="214" t="s">
        <v>35</v>
      </c>
      <c r="F1055" s="214" t="s">
        <v>248</v>
      </c>
      <c r="G1055" s="214" t="s">
        <v>21</v>
      </c>
      <c r="H1055" s="214" t="s">
        <v>20</v>
      </c>
      <c r="I1055" s="214" t="s">
        <v>131</v>
      </c>
      <c r="J1055" s="214">
        <v>15</v>
      </c>
      <c r="K1055" s="214">
        <v>15</v>
      </c>
      <c r="L1055" s="214">
        <v>0</v>
      </c>
      <c r="M1055" s="214">
        <v>0</v>
      </c>
      <c r="N1055" s="214">
        <v>15</v>
      </c>
      <c r="O1055" s="214">
        <v>7.7</v>
      </c>
      <c r="P1055" s="214">
        <v>15.4</v>
      </c>
      <c r="Q1055" s="214">
        <v>69.2</v>
      </c>
      <c r="R1055" s="214">
        <v>76.900000000000006</v>
      </c>
      <c r="S1055" s="214">
        <v>76.900000000000006</v>
      </c>
      <c r="T1055" s="214">
        <v>7.7</v>
      </c>
      <c r="U1055" s="214" t="s">
        <v>140</v>
      </c>
      <c r="V1055" s="214" t="s">
        <v>140</v>
      </c>
      <c r="W1055" s="214" t="s">
        <v>140</v>
      </c>
      <c r="X1055" s="214" t="s">
        <v>140</v>
      </c>
    </row>
    <row r="1056" spans="1:24" x14ac:dyDescent="0.25">
      <c r="A1056" t="str">
        <f t="shared" si="17"/>
        <v>YAG10UKLevel 8MaleAllNorthern Ireland</v>
      </c>
      <c r="B1056" s="214" t="s">
        <v>251</v>
      </c>
      <c r="C1056" s="214" t="s">
        <v>252</v>
      </c>
      <c r="D1056" s="214">
        <v>10</v>
      </c>
      <c r="E1056" s="214" t="s">
        <v>35</v>
      </c>
      <c r="F1056" s="214" t="s">
        <v>248</v>
      </c>
      <c r="G1056" s="214" t="s">
        <v>22</v>
      </c>
      <c r="H1056" s="214" t="s">
        <v>20</v>
      </c>
      <c r="I1056" s="214" t="s">
        <v>131</v>
      </c>
      <c r="J1056" s="214">
        <v>20</v>
      </c>
      <c r="K1056" s="214">
        <v>20</v>
      </c>
      <c r="L1056" s="214">
        <v>0</v>
      </c>
      <c r="M1056" s="214">
        <v>0</v>
      </c>
      <c r="N1056" s="214">
        <v>20</v>
      </c>
      <c r="O1056" s="214">
        <v>20</v>
      </c>
      <c r="P1056" s="214">
        <v>0</v>
      </c>
      <c r="Q1056" s="214">
        <v>65</v>
      </c>
      <c r="R1056" s="214">
        <v>75</v>
      </c>
      <c r="S1056" s="214">
        <v>80</v>
      </c>
      <c r="T1056" s="214">
        <v>15</v>
      </c>
      <c r="U1056" s="214">
        <v>10</v>
      </c>
      <c r="V1056" s="214">
        <v>30600</v>
      </c>
      <c r="W1056" s="214">
        <v>44500</v>
      </c>
      <c r="X1056" s="214">
        <v>76600</v>
      </c>
    </row>
    <row r="1057" spans="1:24" x14ac:dyDescent="0.25">
      <c r="A1057" t="str">
        <f t="shared" si="17"/>
        <v>YAG10UKLevel 8FemaleAllScotland</v>
      </c>
      <c r="B1057" s="214" t="s">
        <v>251</v>
      </c>
      <c r="C1057" s="214" t="s">
        <v>252</v>
      </c>
      <c r="D1057" s="214">
        <v>10</v>
      </c>
      <c r="E1057" s="214" t="s">
        <v>35</v>
      </c>
      <c r="F1057" s="214" t="s">
        <v>248</v>
      </c>
      <c r="G1057" s="214" t="s">
        <v>21</v>
      </c>
      <c r="H1057" s="214" t="s">
        <v>20</v>
      </c>
      <c r="I1057" s="214" t="s">
        <v>132</v>
      </c>
      <c r="J1057" s="214">
        <v>90</v>
      </c>
      <c r="K1057" s="214">
        <v>90</v>
      </c>
      <c r="L1057" s="214">
        <v>0</v>
      </c>
      <c r="M1057" s="214">
        <v>0</v>
      </c>
      <c r="N1057" s="214">
        <v>90</v>
      </c>
      <c r="O1057" s="214">
        <v>7.6</v>
      </c>
      <c r="P1057" s="214">
        <v>2.2000000000000002</v>
      </c>
      <c r="Q1057" s="214">
        <v>85.9</v>
      </c>
      <c r="R1057" s="214">
        <v>89.1</v>
      </c>
      <c r="S1057" s="214">
        <v>90.2</v>
      </c>
      <c r="T1057" s="214">
        <v>4.3</v>
      </c>
      <c r="U1057" s="214">
        <v>75</v>
      </c>
      <c r="V1057" s="214">
        <v>29100</v>
      </c>
      <c r="W1057" s="214">
        <v>38000</v>
      </c>
      <c r="X1057" s="214">
        <v>48200</v>
      </c>
    </row>
    <row r="1058" spans="1:24" x14ac:dyDescent="0.25">
      <c r="A1058" t="str">
        <f t="shared" si="17"/>
        <v>YAG10UKLevel 8MaleAllScotland</v>
      </c>
      <c r="B1058" s="214" t="s">
        <v>251</v>
      </c>
      <c r="C1058" s="214" t="s">
        <v>252</v>
      </c>
      <c r="D1058" s="214">
        <v>10</v>
      </c>
      <c r="E1058" s="214" t="s">
        <v>35</v>
      </c>
      <c r="F1058" s="214" t="s">
        <v>248</v>
      </c>
      <c r="G1058" s="214" t="s">
        <v>22</v>
      </c>
      <c r="H1058" s="214" t="s">
        <v>20</v>
      </c>
      <c r="I1058" s="214" t="s">
        <v>132</v>
      </c>
      <c r="J1058" s="214">
        <v>120</v>
      </c>
      <c r="K1058" s="214">
        <v>120</v>
      </c>
      <c r="L1058" s="214">
        <v>0</v>
      </c>
      <c r="M1058" s="214">
        <v>0</v>
      </c>
      <c r="N1058" s="214">
        <v>120</v>
      </c>
      <c r="O1058" s="214">
        <v>15.1</v>
      </c>
      <c r="P1058" s="214">
        <v>1.7</v>
      </c>
      <c r="Q1058" s="214">
        <v>79.8</v>
      </c>
      <c r="R1058" s="214">
        <v>83.2</v>
      </c>
      <c r="S1058" s="214">
        <v>83.2</v>
      </c>
      <c r="T1058" s="214">
        <v>3.4</v>
      </c>
      <c r="U1058" s="214">
        <v>95</v>
      </c>
      <c r="V1058" s="214">
        <v>40500</v>
      </c>
      <c r="W1058" s="214">
        <v>50200</v>
      </c>
      <c r="X1058" s="214">
        <v>77400</v>
      </c>
    </row>
    <row r="1059" spans="1:24" x14ac:dyDescent="0.25">
      <c r="A1059" t="str">
        <f t="shared" si="17"/>
        <v>YAG10UKLevel 8FemaleAllSouth East</v>
      </c>
      <c r="B1059" s="214" t="s">
        <v>251</v>
      </c>
      <c r="C1059" s="214" t="s">
        <v>252</v>
      </c>
      <c r="D1059" s="214">
        <v>10</v>
      </c>
      <c r="E1059" s="214" t="s">
        <v>35</v>
      </c>
      <c r="F1059" s="214" t="s">
        <v>248</v>
      </c>
      <c r="G1059" s="214" t="s">
        <v>21</v>
      </c>
      <c r="H1059" s="214" t="s">
        <v>20</v>
      </c>
      <c r="I1059" s="214" t="s">
        <v>133</v>
      </c>
      <c r="J1059" s="214">
        <v>540</v>
      </c>
      <c r="K1059" s="214">
        <v>540</v>
      </c>
      <c r="L1059" s="214">
        <v>0</v>
      </c>
      <c r="M1059" s="214">
        <v>0</v>
      </c>
      <c r="N1059" s="214">
        <v>540</v>
      </c>
      <c r="O1059" s="214">
        <v>13.7</v>
      </c>
      <c r="P1059" s="214">
        <v>2.4</v>
      </c>
      <c r="Q1059" s="214">
        <v>80.900000000000006</v>
      </c>
      <c r="R1059" s="214">
        <v>83.7</v>
      </c>
      <c r="S1059" s="214">
        <v>83.9</v>
      </c>
      <c r="T1059" s="214">
        <v>3</v>
      </c>
      <c r="U1059" s="214">
        <v>405</v>
      </c>
      <c r="V1059" s="214">
        <v>22600</v>
      </c>
      <c r="W1059" s="214">
        <v>35800</v>
      </c>
      <c r="X1059" s="214">
        <v>49800</v>
      </c>
    </row>
    <row r="1060" spans="1:24" x14ac:dyDescent="0.25">
      <c r="A1060" t="str">
        <f t="shared" si="17"/>
        <v>YAG10UKLevel 8MaleAllSouth East</v>
      </c>
      <c r="B1060" s="214" t="s">
        <v>251</v>
      </c>
      <c r="C1060" s="214" t="s">
        <v>252</v>
      </c>
      <c r="D1060" s="214">
        <v>10</v>
      </c>
      <c r="E1060" s="214" t="s">
        <v>35</v>
      </c>
      <c r="F1060" s="214" t="s">
        <v>248</v>
      </c>
      <c r="G1060" s="214" t="s">
        <v>22</v>
      </c>
      <c r="H1060" s="214" t="s">
        <v>20</v>
      </c>
      <c r="I1060" s="214" t="s">
        <v>133</v>
      </c>
      <c r="J1060" s="214">
        <v>685</v>
      </c>
      <c r="K1060" s="214">
        <v>685</v>
      </c>
      <c r="L1060" s="214">
        <v>0</v>
      </c>
      <c r="M1060" s="214">
        <v>0</v>
      </c>
      <c r="N1060" s="214">
        <v>685</v>
      </c>
      <c r="O1060" s="214">
        <v>15.9</v>
      </c>
      <c r="P1060" s="214">
        <v>2.8</v>
      </c>
      <c r="Q1060" s="214">
        <v>78.099999999999994</v>
      </c>
      <c r="R1060" s="214">
        <v>80.7</v>
      </c>
      <c r="S1060" s="214">
        <v>81.3</v>
      </c>
      <c r="T1060" s="214">
        <v>3.2</v>
      </c>
      <c r="U1060" s="214">
        <v>510</v>
      </c>
      <c r="V1060" s="214">
        <v>39400</v>
      </c>
      <c r="W1060" s="214">
        <v>49300</v>
      </c>
      <c r="X1060" s="214">
        <v>71800</v>
      </c>
    </row>
    <row r="1061" spans="1:24" x14ac:dyDescent="0.25">
      <c r="A1061" t="str">
        <f t="shared" si="17"/>
        <v>YAG10UKLevel 8FemaleAllSouth West</v>
      </c>
      <c r="B1061" s="214" t="s">
        <v>251</v>
      </c>
      <c r="C1061" s="214" t="s">
        <v>252</v>
      </c>
      <c r="D1061" s="214">
        <v>10</v>
      </c>
      <c r="E1061" s="214" t="s">
        <v>35</v>
      </c>
      <c r="F1061" s="214" t="s">
        <v>248</v>
      </c>
      <c r="G1061" s="214" t="s">
        <v>21</v>
      </c>
      <c r="H1061" s="214" t="s">
        <v>20</v>
      </c>
      <c r="I1061" s="214" t="s">
        <v>134</v>
      </c>
      <c r="J1061" s="214">
        <v>305</v>
      </c>
      <c r="K1061" s="214">
        <v>305</v>
      </c>
      <c r="L1061" s="214">
        <v>0</v>
      </c>
      <c r="M1061" s="214">
        <v>0</v>
      </c>
      <c r="N1061" s="214">
        <v>305</v>
      </c>
      <c r="O1061" s="214">
        <v>16.8</v>
      </c>
      <c r="P1061" s="214">
        <v>4</v>
      </c>
      <c r="Q1061" s="214">
        <v>75.599999999999994</v>
      </c>
      <c r="R1061" s="214">
        <v>78.2</v>
      </c>
      <c r="S1061" s="214">
        <v>79.2</v>
      </c>
      <c r="T1061" s="214">
        <v>3.6</v>
      </c>
      <c r="U1061" s="214">
        <v>210</v>
      </c>
      <c r="V1061" s="214">
        <v>20400</v>
      </c>
      <c r="W1061" s="214">
        <v>31800</v>
      </c>
      <c r="X1061" s="214">
        <v>46000</v>
      </c>
    </row>
    <row r="1062" spans="1:24" x14ac:dyDescent="0.25">
      <c r="A1062" t="str">
        <f t="shared" si="17"/>
        <v>YAG10UKLevel 8MaleAllSouth West</v>
      </c>
      <c r="B1062" s="214" t="s">
        <v>251</v>
      </c>
      <c r="C1062" s="214" t="s">
        <v>252</v>
      </c>
      <c r="D1062" s="214">
        <v>10</v>
      </c>
      <c r="E1062" s="214" t="s">
        <v>35</v>
      </c>
      <c r="F1062" s="214" t="s">
        <v>248</v>
      </c>
      <c r="G1062" s="214" t="s">
        <v>22</v>
      </c>
      <c r="H1062" s="214" t="s">
        <v>20</v>
      </c>
      <c r="I1062" s="214" t="s">
        <v>134</v>
      </c>
      <c r="J1062" s="214">
        <v>290</v>
      </c>
      <c r="K1062" s="214">
        <v>290</v>
      </c>
      <c r="L1062" s="214">
        <v>0</v>
      </c>
      <c r="M1062" s="214">
        <v>0</v>
      </c>
      <c r="N1062" s="214">
        <v>290</v>
      </c>
      <c r="O1062" s="214">
        <v>14.8</v>
      </c>
      <c r="P1062" s="214">
        <v>2.4</v>
      </c>
      <c r="Q1062" s="214">
        <v>80.3</v>
      </c>
      <c r="R1062" s="214">
        <v>82.8</v>
      </c>
      <c r="S1062" s="214">
        <v>82.8</v>
      </c>
      <c r="T1062" s="214">
        <v>2.4</v>
      </c>
      <c r="U1062" s="214">
        <v>225</v>
      </c>
      <c r="V1062" s="214">
        <v>34300</v>
      </c>
      <c r="W1062" s="214">
        <v>42500</v>
      </c>
      <c r="X1062" s="214">
        <v>60700</v>
      </c>
    </row>
    <row r="1063" spans="1:24" x14ac:dyDescent="0.25">
      <c r="A1063" t="str">
        <f t="shared" si="17"/>
        <v>YAG10UKLevel 8FemaleAllUnknown</v>
      </c>
      <c r="B1063" s="214" t="s">
        <v>251</v>
      </c>
      <c r="C1063" s="214" t="s">
        <v>252</v>
      </c>
      <c r="D1063" s="214">
        <v>10</v>
      </c>
      <c r="E1063" s="214" t="s">
        <v>35</v>
      </c>
      <c r="F1063" s="214" t="s">
        <v>248</v>
      </c>
      <c r="G1063" s="214" t="s">
        <v>21</v>
      </c>
      <c r="H1063" s="214" t="s">
        <v>20</v>
      </c>
      <c r="I1063" s="214" t="s">
        <v>135</v>
      </c>
      <c r="J1063" s="214">
        <v>400</v>
      </c>
      <c r="K1063" s="214">
        <v>400</v>
      </c>
      <c r="L1063" s="214">
        <v>99.7</v>
      </c>
      <c r="M1063" s="214">
        <v>0</v>
      </c>
      <c r="N1063" s="214">
        <v>0</v>
      </c>
      <c r="O1063" s="214">
        <v>100</v>
      </c>
      <c r="P1063" s="214">
        <v>0</v>
      </c>
      <c r="Q1063" s="214">
        <v>0</v>
      </c>
      <c r="R1063" s="214">
        <v>0</v>
      </c>
      <c r="S1063" s="214">
        <v>0</v>
      </c>
      <c r="T1063" s="214">
        <v>0</v>
      </c>
      <c r="U1063" s="214" t="s">
        <v>136</v>
      </c>
      <c r="V1063" s="214" t="s">
        <v>136</v>
      </c>
      <c r="W1063" s="214" t="s">
        <v>136</v>
      </c>
      <c r="X1063" s="214" t="s">
        <v>136</v>
      </c>
    </row>
    <row r="1064" spans="1:24" x14ac:dyDescent="0.25">
      <c r="A1064" t="str">
        <f t="shared" si="17"/>
        <v>YAG10UKLevel 8MaleAllUnknown</v>
      </c>
      <c r="B1064" s="214" t="s">
        <v>251</v>
      </c>
      <c r="C1064" s="214" t="s">
        <v>252</v>
      </c>
      <c r="D1064" s="214">
        <v>10</v>
      </c>
      <c r="E1064" s="214" t="s">
        <v>35</v>
      </c>
      <c r="F1064" s="214" t="s">
        <v>248</v>
      </c>
      <c r="G1064" s="214" t="s">
        <v>22</v>
      </c>
      <c r="H1064" s="214" t="s">
        <v>20</v>
      </c>
      <c r="I1064" s="214" t="s">
        <v>135</v>
      </c>
      <c r="J1064" s="214">
        <v>180</v>
      </c>
      <c r="K1064" s="214">
        <v>180</v>
      </c>
      <c r="L1064" s="214">
        <v>97.2</v>
      </c>
      <c r="M1064" s="214">
        <v>0</v>
      </c>
      <c r="N1064" s="214">
        <v>5</v>
      </c>
      <c r="O1064" s="214">
        <v>0</v>
      </c>
      <c r="P1064" s="214">
        <v>0</v>
      </c>
      <c r="Q1064" s="214">
        <v>40</v>
      </c>
      <c r="R1064" s="214">
        <v>40</v>
      </c>
      <c r="S1064" s="214">
        <v>100</v>
      </c>
      <c r="T1064" s="214">
        <v>60</v>
      </c>
      <c r="U1064" s="214" t="s">
        <v>140</v>
      </c>
      <c r="V1064" s="214" t="s">
        <v>140</v>
      </c>
      <c r="W1064" s="214" t="s">
        <v>140</v>
      </c>
      <c r="X1064" s="214" t="s">
        <v>140</v>
      </c>
    </row>
    <row r="1065" spans="1:24" x14ac:dyDescent="0.25">
      <c r="A1065" t="str">
        <f t="shared" si="17"/>
        <v>YAG10UKLevel 8FemaleAllWales</v>
      </c>
      <c r="B1065" s="214" t="s">
        <v>251</v>
      </c>
      <c r="C1065" s="214" t="s">
        <v>252</v>
      </c>
      <c r="D1065" s="214">
        <v>10</v>
      </c>
      <c r="E1065" s="214" t="s">
        <v>35</v>
      </c>
      <c r="F1065" s="214" t="s">
        <v>248</v>
      </c>
      <c r="G1065" s="214" t="s">
        <v>21</v>
      </c>
      <c r="H1065" s="214" t="s">
        <v>20</v>
      </c>
      <c r="I1065" s="214" t="s">
        <v>137</v>
      </c>
      <c r="J1065" s="214">
        <v>70</v>
      </c>
      <c r="K1065" s="214">
        <v>70</v>
      </c>
      <c r="L1065" s="214">
        <v>0</v>
      </c>
      <c r="M1065" s="214">
        <v>0</v>
      </c>
      <c r="N1065" s="214">
        <v>70</v>
      </c>
      <c r="O1065" s="214">
        <v>15.7</v>
      </c>
      <c r="P1065" s="214">
        <v>0</v>
      </c>
      <c r="Q1065" s="214">
        <v>77.099999999999994</v>
      </c>
      <c r="R1065" s="214">
        <v>82.9</v>
      </c>
      <c r="S1065" s="214">
        <v>84.3</v>
      </c>
      <c r="T1065" s="214">
        <v>7.1</v>
      </c>
      <c r="U1065" s="214">
        <v>50</v>
      </c>
      <c r="V1065" s="214">
        <v>22600</v>
      </c>
      <c r="W1065" s="214">
        <v>40500</v>
      </c>
      <c r="X1065" s="214">
        <v>47400</v>
      </c>
    </row>
    <row r="1066" spans="1:24" x14ac:dyDescent="0.25">
      <c r="A1066" t="str">
        <f t="shared" si="17"/>
        <v>YAG10UKLevel 8MaleAllWales</v>
      </c>
      <c r="B1066" s="214" t="s">
        <v>251</v>
      </c>
      <c r="C1066" s="214" t="s">
        <v>252</v>
      </c>
      <c r="D1066" s="214">
        <v>10</v>
      </c>
      <c r="E1066" s="214" t="s">
        <v>35</v>
      </c>
      <c r="F1066" s="214" t="s">
        <v>248</v>
      </c>
      <c r="G1066" s="214" t="s">
        <v>22</v>
      </c>
      <c r="H1066" s="214" t="s">
        <v>20</v>
      </c>
      <c r="I1066" s="214" t="s">
        <v>137</v>
      </c>
      <c r="J1066" s="214">
        <v>65</v>
      </c>
      <c r="K1066" s="214">
        <v>65</v>
      </c>
      <c r="L1066" s="214">
        <v>0</v>
      </c>
      <c r="M1066" s="214">
        <v>0</v>
      </c>
      <c r="N1066" s="214">
        <v>65</v>
      </c>
      <c r="O1066" s="214">
        <v>25.8</v>
      </c>
      <c r="P1066" s="214">
        <v>0</v>
      </c>
      <c r="Q1066" s="214">
        <v>69.7</v>
      </c>
      <c r="R1066" s="214">
        <v>72.7</v>
      </c>
      <c r="S1066" s="214">
        <v>74.2</v>
      </c>
      <c r="T1066" s="214">
        <v>4.5</v>
      </c>
      <c r="U1066" s="214">
        <v>45</v>
      </c>
      <c r="V1066" s="214">
        <v>36100</v>
      </c>
      <c r="W1066" s="214">
        <v>52200</v>
      </c>
      <c r="X1066" s="214">
        <v>66100</v>
      </c>
    </row>
    <row r="1067" spans="1:24" x14ac:dyDescent="0.25">
      <c r="A1067" t="str">
        <f t="shared" si="17"/>
        <v>YAG10UKLevel 8FemaleAllWest Midlands</v>
      </c>
      <c r="B1067" s="214" t="s">
        <v>251</v>
      </c>
      <c r="C1067" s="214" t="s">
        <v>252</v>
      </c>
      <c r="D1067" s="214">
        <v>10</v>
      </c>
      <c r="E1067" s="214" t="s">
        <v>35</v>
      </c>
      <c r="F1067" s="214" t="s">
        <v>248</v>
      </c>
      <c r="G1067" s="214" t="s">
        <v>21</v>
      </c>
      <c r="H1067" s="214" t="s">
        <v>20</v>
      </c>
      <c r="I1067" s="214" t="s">
        <v>138</v>
      </c>
      <c r="J1067" s="214">
        <v>215</v>
      </c>
      <c r="K1067" s="214">
        <v>215</v>
      </c>
      <c r="L1067" s="214">
        <v>0</v>
      </c>
      <c r="M1067" s="214">
        <v>0</v>
      </c>
      <c r="N1067" s="214">
        <v>215</v>
      </c>
      <c r="O1067" s="214">
        <v>14</v>
      </c>
      <c r="P1067" s="214">
        <v>4.7</v>
      </c>
      <c r="Q1067" s="214">
        <v>77.099999999999994</v>
      </c>
      <c r="R1067" s="214">
        <v>81.3</v>
      </c>
      <c r="S1067" s="214">
        <v>81.3</v>
      </c>
      <c r="T1067" s="214">
        <v>4.2</v>
      </c>
      <c r="U1067" s="214">
        <v>155</v>
      </c>
      <c r="V1067" s="214">
        <v>21200</v>
      </c>
      <c r="W1067" s="214">
        <v>36900</v>
      </c>
      <c r="X1067" s="214">
        <v>51500</v>
      </c>
    </row>
    <row r="1068" spans="1:24" x14ac:dyDescent="0.25">
      <c r="A1068" t="str">
        <f t="shared" si="17"/>
        <v>YAG10UKLevel 8MaleAllWest Midlands</v>
      </c>
      <c r="B1068" s="214" t="s">
        <v>251</v>
      </c>
      <c r="C1068" s="214" t="s">
        <v>252</v>
      </c>
      <c r="D1068" s="214">
        <v>10</v>
      </c>
      <c r="E1068" s="214" t="s">
        <v>35</v>
      </c>
      <c r="F1068" s="214" t="s">
        <v>248</v>
      </c>
      <c r="G1068" s="214" t="s">
        <v>22</v>
      </c>
      <c r="H1068" s="214" t="s">
        <v>20</v>
      </c>
      <c r="I1068" s="214" t="s">
        <v>138</v>
      </c>
      <c r="J1068" s="214">
        <v>270</v>
      </c>
      <c r="K1068" s="214">
        <v>270</v>
      </c>
      <c r="L1068" s="214">
        <v>0</v>
      </c>
      <c r="M1068" s="214">
        <v>0</v>
      </c>
      <c r="N1068" s="214">
        <v>270</v>
      </c>
      <c r="O1068" s="214">
        <v>9.3000000000000007</v>
      </c>
      <c r="P1068" s="214">
        <v>3.4</v>
      </c>
      <c r="Q1068" s="214">
        <v>82.5</v>
      </c>
      <c r="R1068" s="214">
        <v>87.3</v>
      </c>
      <c r="S1068" s="214">
        <v>87.3</v>
      </c>
      <c r="T1068" s="214">
        <v>4.9000000000000004</v>
      </c>
      <c r="U1068" s="214">
        <v>205</v>
      </c>
      <c r="V1068" s="214">
        <v>36100</v>
      </c>
      <c r="W1068" s="214">
        <v>46000</v>
      </c>
      <c r="X1068" s="214">
        <v>61300</v>
      </c>
    </row>
    <row r="1069" spans="1:24" x14ac:dyDescent="0.25">
      <c r="A1069" t="str">
        <f t="shared" si="17"/>
        <v>YAG10UKLevel 8FemaleAllYorkshire and The Humber</v>
      </c>
      <c r="B1069" s="214" t="s">
        <v>251</v>
      </c>
      <c r="C1069" s="214" t="s">
        <v>252</v>
      </c>
      <c r="D1069" s="214">
        <v>10</v>
      </c>
      <c r="E1069" s="214" t="s">
        <v>35</v>
      </c>
      <c r="F1069" s="214" t="s">
        <v>248</v>
      </c>
      <c r="G1069" s="214" t="s">
        <v>21</v>
      </c>
      <c r="H1069" s="214" t="s">
        <v>20</v>
      </c>
      <c r="I1069" s="214" t="s">
        <v>139</v>
      </c>
      <c r="J1069" s="214">
        <v>280</v>
      </c>
      <c r="K1069" s="214">
        <v>280</v>
      </c>
      <c r="L1069" s="214">
        <v>0</v>
      </c>
      <c r="M1069" s="214">
        <v>0</v>
      </c>
      <c r="N1069" s="214">
        <v>280</v>
      </c>
      <c r="O1069" s="214">
        <v>14.9</v>
      </c>
      <c r="P1069" s="214">
        <v>1.4</v>
      </c>
      <c r="Q1069" s="214">
        <v>80.099999999999994</v>
      </c>
      <c r="R1069" s="214">
        <v>83.3</v>
      </c>
      <c r="S1069" s="214">
        <v>83.7</v>
      </c>
      <c r="T1069" s="214">
        <v>3.5</v>
      </c>
      <c r="U1069" s="214">
        <v>215</v>
      </c>
      <c r="V1069" s="214">
        <v>20800</v>
      </c>
      <c r="W1069" s="214">
        <v>34700</v>
      </c>
      <c r="X1069" s="214">
        <v>44600</v>
      </c>
    </row>
    <row r="1070" spans="1:24" x14ac:dyDescent="0.25">
      <c r="A1070" t="str">
        <f t="shared" si="17"/>
        <v>YAG10UKLevel 8MaleAllYorkshire and The Humber</v>
      </c>
      <c r="B1070" s="214" t="s">
        <v>251</v>
      </c>
      <c r="C1070" s="214" t="s">
        <v>252</v>
      </c>
      <c r="D1070" s="214">
        <v>10</v>
      </c>
      <c r="E1070" s="214" t="s">
        <v>35</v>
      </c>
      <c r="F1070" s="214" t="s">
        <v>248</v>
      </c>
      <c r="G1070" s="214" t="s">
        <v>22</v>
      </c>
      <c r="H1070" s="214" t="s">
        <v>20</v>
      </c>
      <c r="I1070" s="214" t="s">
        <v>139</v>
      </c>
      <c r="J1070" s="214">
        <v>300</v>
      </c>
      <c r="K1070" s="214">
        <v>300</v>
      </c>
      <c r="L1070" s="214">
        <v>0</v>
      </c>
      <c r="M1070" s="214">
        <v>0</v>
      </c>
      <c r="N1070" s="214">
        <v>300</v>
      </c>
      <c r="O1070" s="214">
        <v>15.1</v>
      </c>
      <c r="P1070" s="214">
        <v>2</v>
      </c>
      <c r="Q1070" s="214">
        <v>80.900000000000006</v>
      </c>
      <c r="R1070" s="214">
        <v>82.6</v>
      </c>
      <c r="S1070" s="214">
        <v>82.9</v>
      </c>
      <c r="T1070" s="214">
        <v>2</v>
      </c>
      <c r="U1070" s="214">
        <v>230</v>
      </c>
      <c r="V1070" s="214">
        <v>34900</v>
      </c>
      <c r="W1070" s="214">
        <v>44000</v>
      </c>
      <c r="X1070" s="214">
        <v>57500</v>
      </c>
    </row>
    <row r="1071" spans="1:24" x14ac:dyDescent="0.25">
      <c r="A1071" t="str">
        <f t="shared" si="17"/>
        <v>YAG5UKLevel 7FemaleAllAbroad</v>
      </c>
      <c r="B1071" s="214" t="s">
        <v>251</v>
      </c>
      <c r="C1071" s="214" t="s">
        <v>184</v>
      </c>
      <c r="D1071" s="214">
        <v>5</v>
      </c>
      <c r="E1071" s="214" t="s">
        <v>35</v>
      </c>
      <c r="F1071" s="214" t="s">
        <v>253</v>
      </c>
      <c r="G1071" s="214" t="s">
        <v>21</v>
      </c>
      <c r="H1071" s="214" t="s">
        <v>20</v>
      </c>
      <c r="I1071" s="214" t="s">
        <v>125</v>
      </c>
      <c r="J1071" s="214" t="s">
        <v>140</v>
      </c>
      <c r="K1071" s="214" t="s">
        <v>140</v>
      </c>
      <c r="L1071" s="214" t="s">
        <v>140</v>
      </c>
      <c r="M1071" s="214" t="s">
        <v>140</v>
      </c>
      <c r="N1071" s="214" t="s">
        <v>140</v>
      </c>
      <c r="O1071" s="214" t="s">
        <v>140</v>
      </c>
      <c r="P1071" s="214" t="s">
        <v>140</v>
      </c>
      <c r="Q1071" s="214" t="s">
        <v>140</v>
      </c>
      <c r="R1071" s="214" t="s">
        <v>140</v>
      </c>
      <c r="S1071" s="214" t="s">
        <v>140</v>
      </c>
      <c r="T1071" s="214" t="s">
        <v>140</v>
      </c>
      <c r="U1071" s="214" t="s">
        <v>140</v>
      </c>
      <c r="V1071" s="214" t="s">
        <v>140</v>
      </c>
      <c r="W1071" s="214" t="s">
        <v>140</v>
      </c>
      <c r="X1071" s="214" t="s">
        <v>140</v>
      </c>
    </row>
    <row r="1072" spans="1:24" x14ac:dyDescent="0.25">
      <c r="A1072" t="str">
        <f t="shared" si="17"/>
        <v>YAG5UKLevel 7MaleAllAbroad</v>
      </c>
      <c r="B1072" s="214" t="s">
        <v>251</v>
      </c>
      <c r="C1072" s="214" t="s">
        <v>184</v>
      </c>
      <c r="D1072" s="214">
        <v>5</v>
      </c>
      <c r="E1072" s="214" t="s">
        <v>35</v>
      </c>
      <c r="F1072" s="214" t="s">
        <v>253</v>
      </c>
      <c r="G1072" s="214" t="s">
        <v>22</v>
      </c>
      <c r="H1072" s="214" t="s">
        <v>20</v>
      </c>
      <c r="I1072" s="214" t="s">
        <v>125</v>
      </c>
      <c r="J1072" s="214" t="s">
        <v>140</v>
      </c>
      <c r="K1072" s="214" t="s">
        <v>140</v>
      </c>
      <c r="L1072" s="214" t="s">
        <v>140</v>
      </c>
      <c r="M1072" s="214" t="s">
        <v>140</v>
      </c>
      <c r="N1072" s="214" t="s">
        <v>140</v>
      </c>
      <c r="O1072" s="214" t="s">
        <v>140</v>
      </c>
      <c r="P1072" s="214" t="s">
        <v>140</v>
      </c>
      <c r="Q1072" s="214" t="s">
        <v>140</v>
      </c>
      <c r="R1072" s="214" t="s">
        <v>140</v>
      </c>
      <c r="S1072" s="214" t="s">
        <v>140</v>
      </c>
      <c r="T1072" s="214" t="s">
        <v>140</v>
      </c>
      <c r="U1072" s="214" t="s">
        <v>140</v>
      </c>
      <c r="V1072" s="214" t="s">
        <v>140</v>
      </c>
      <c r="W1072" s="214" t="s">
        <v>140</v>
      </c>
      <c r="X1072" s="214" t="s">
        <v>140</v>
      </c>
    </row>
    <row r="1073" spans="1:24" x14ac:dyDescent="0.25">
      <c r="A1073" t="str">
        <f t="shared" si="17"/>
        <v>YAG5UKLevel 7FemaleAllEast Midlands</v>
      </c>
      <c r="B1073" s="214" t="s">
        <v>251</v>
      </c>
      <c r="C1073" s="214" t="s">
        <v>184</v>
      </c>
      <c r="D1073" s="214">
        <v>5</v>
      </c>
      <c r="E1073" s="214" t="s">
        <v>35</v>
      </c>
      <c r="F1073" s="214" t="s">
        <v>253</v>
      </c>
      <c r="G1073" s="214" t="s">
        <v>21</v>
      </c>
      <c r="H1073" s="214" t="s">
        <v>20</v>
      </c>
      <c r="I1073" s="214" t="s">
        <v>126</v>
      </c>
      <c r="J1073" s="214">
        <v>4170</v>
      </c>
      <c r="K1073" s="214">
        <v>4170</v>
      </c>
      <c r="L1073" s="214">
        <v>0</v>
      </c>
      <c r="M1073" s="214">
        <v>0</v>
      </c>
      <c r="N1073" s="214">
        <v>4170</v>
      </c>
      <c r="O1073" s="214">
        <v>8.1</v>
      </c>
      <c r="P1073" s="214">
        <v>4.7</v>
      </c>
      <c r="Q1073" s="214">
        <v>77.8</v>
      </c>
      <c r="R1073" s="214">
        <v>86.1</v>
      </c>
      <c r="S1073" s="214">
        <v>87.2</v>
      </c>
      <c r="T1073" s="214">
        <v>9.5</v>
      </c>
      <c r="U1073" s="214">
        <v>3110</v>
      </c>
      <c r="V1073" s="214">
        <v>19800</v>
      </c>
      <c r="W1073" s="214">
        <v>30300</v>
      </c>
      <c r="X1073" s="214">
        <v>38700</v>
      </c>
    </row>
    <row r="1074" spans="1:24" x14ac:dyDescent="0.25">
      <c r="A1074" t="str">
        <f t="shared" si="17"/>
        <v>YAG5UKLevel 7MaleAllEast Midlands</v>
      </c>
      <c r="B1074" s="214" t="s">
        <v>251</v>
      </c>
      <c r="C1074" s="214" t="s">
        <v>184</v>
      </c>
      <c r="D1074" s="214">
        <v>5</v>
      </c>
      <c r="E1074" s="214" t="s">
        <v>35</v>
      </c>
      <c r="F1074" s="214" t="s">
        <v>253</v>
      </c>
      <c r="G1074" s="214" t="s">
        <v>22</v>
      </c>
      <c r="H1074" s="214" t="s">
        <v>20</v>
      </c>
      <c r="I1074" s="214" t="s">
        <v>126</v>
      </c>
      <c r="J1074" s="214">
        <v>2475</v>
      </c>
      <c r="K1074" s="214">
        <v>2475</v>
      </c>
      <c r="L1074" s="214">
        <v>0</v>
      </c>
      <c r="M1074" s="214">
        <v>0</v>
      </c>
      <c r="N1074" s="214">
        <v>2475</v>
      </c>
      <c r="O1074" s="214">
        <v>10.7</v>
      </c>
      <c r="P1074" s="214">
        <v>3.7</v>
      </c>
      <c r="Q1074" s="214">
        <v>76.7</v>
      </c>
      <c r="R1074" s="214">
        <v>84.1</v>
      </c>
      <c r="S1074" s="214">
        <v>85.7</v>
      </c>
      <c r="T1074" s="214">
        <v>9</v>
      </c>
      <c r="U1074" s="214">
        <v>1800</v>
      </c>
      <c r="V1074" s="214">
        <v>25900</v>
      </c>
      <c r="W1074" s="214">
        <v>35800</v>
      </c>
      <c r="X1074" s="214">
        <v>49600</v>
      </c>
    </row>
    <row r="1075" spans="1:24" x14ac:dyDescent="0.25">
      <c r="A1075" t="str">
        <f t="shared" si="17"/>
        <v>YAG5UKLevel 7FemaleAllEast of England</v>
      </c>
      <c r="B1075" s="214" t="s">
        <v>251</v>
      </c>
      <c r="C1075" s="214" t="s">
        <v>184</v>
      </c>
      <c r="D1075" s="214">
        <v>5</v>
      </c>
      <c r="E1075" s="214" t="s">
        <v>35</v>
      </c>
      <c r="F1075" s="214" t="s">
        <v>253</v>
      </c>
      <c r="G1075" s="214" t="s">
        <v>21</v>
      </c>
      <c r="H1075" s="214" t="s">
        <v>20</v>
      </c>
      <c r="I1075" s="214" t="s">
        <v>127</v>
      </c>
      <c r="J1075" s="214">
        <v>5760</v>
      </c>
      <c r="K1075" s="214">
        <v>5760</v>
      </c>
      <c r="L1075" s="214">
        <v>0</v>
      </c>
      <c r="M1075" s="214">
        <v>0</v>
      </c>
      <c r="N1075" s="214">
        <v>5760</v>
      </c>
      <c r="O1075" s="214">
        <v>7.4</v>
      </c>
      <c r="P1075" s="214">
        <v>4.0999999999999996</v>
      </c>
      <c r="Q1075" s="214">
        <v>79.599999999999994</v>
      </c>
      <c r="R1075" s="214">
        <v>87.3</v>
      </c>
      <c r="S1075" s="214">
        <v>88.4</v>
      </c>
      <c r="T1075" s="214">
        <v>8.9</v>
      </c>
      <c r="U1075" s="214">
        <v>4425</v>
      </c>
      <c r="V1075" s="214">
        <v>20100</v>
      </c>
      <c r="W1075" s="214">
        <v>31000</v>
      </c>
      <c r="X1075" s="214">
        <v>39800</v>
      </c>
    </row>
    <row r="1076" spans="1:24" x14ac:dyDescent="0.25">
      <c r="A1076" t="str">
        <f t="shared" si="17"/>
        <v>YAG5UKLevel 7MaleAllEast of England</v>
      </c>
      <c r="B1076" s="214" t="s">
        <v>251</v>
      </c>
      <c r="C1076" s="214" t="s">
        <v>184</v>
      </c>
      <c r="D1076" s="214">
        <v>5</v>
      </c>
      <c r="E1076" s="214" t="s">
        <v>35</v>
      </c>
      <c r="F1076" s="214" t="s">
        <v>253</v>
      </c>
      <c r="G1076" s="214" t="s">
        <v>22</v>
      </c>
      <c r="H1076" s="214" t="s">
        <v>20</v>
      </c>
      <c r="I1076" s="214" t="s">
        <v>127</v>
      </c>
      <c r="J1076" s="214">
        <v>3435</v>
      </c>
      <c r="K1076" s="214">
        <v>3435</v>
      </c>
      <c r="L1076" s="214">
        <v>0</v>
      </c>
      <c r="M1076" s="214">
        <v>0</v>
      </c>
      <c r="N1076" s="214">
        <v>3435</v>
      </c>
      <c r="O1076" s="214">
        <v>9.3000000000000007</v>
      </c>
      <c r="P1076" s="214">
        <v>4.0999999999999996</v>
      </c>
      <c r="Q1076" s="214">
        <v>77.5</v>
      </c>
      <c r="R1076" s="214">
        <v>85.2</v>
      </c>
      <c r="S1076" s="214">
        <v>86.5</v>
      </c>
      <c r="T1076" s="214">
        <v>9.1</v>
      </c>
      <c r="U1076" s="214">
        <v>2550</v>
      </c>
      <c r="V1076" s="214">
        <v>28100</v>
      </c>
      <c r="W1076" s="214">
        <v>38300</v>
      </c>
      <c r="X1076" s="214">
        <v>56200</v>
      </c>
    </row>
    <row r="1077" spans="1:24" x14ac:dyDescent="0.25">
      <c r="A1077" t="str">
        <f t="shared" si="17"/>
        <v>YAG5UKLevel 7FemaleAllLondon</v>
      </c>
      <c r="B1077" s="214" t="s">
        <v>251</v>
      </c>
      <c r="C1077" s="214" t="s">
        <v>184</v>
      </c>
      <c r="D1077" s="214">
        <v>5</v>
      </c>
      <c r="E1077" s="214" t="s">
        <v>35</v>
      </c>
      <c r="F1077" s="214" t="s">
        <v>253</v>
      </c>
      <c r="G1077" s="214" t="s">
        <v>21</v>
      </c>
      <c r="H1077" s="214" t="s">
        <v>20</v>
      </c>
      <c r="I1077" s="214" t="s">
        <v>128</v>
      </c>
      <c r="J1077" s="214">
        <v>13820</v>
      </c>
      <c r="K1077" s="214">
        <v>13820</v>
      </c>
      <c r="L1077" s="214">
        <v>0</v>
      </c>
      <c r="M1077" s="214">
        <v>0</v>
      </c>
      <c r="N1077" s="214">
        <v>13820</v>
      </c>
      <c r="O1077" s="214">
        <v>11.4</v>
      </c>
      <c r="P1077" s="214">
        <v>5.0999999999999996</v>
      </c>
      <c r="Q1077" s="214">
        <v>74.099999999999994</v>
      </c>
      <c r="R1077" s="214">
        <v>82.2</v>
      </c>
      <c r="S1077" s="214">
        <v>83.6</v>
      </c>
      <c r="T1077" s="214">
        <v>9.4</v>
      </c>
      <c r="U1077" s="214">
        <v>9710</v>
      </c>
      <c r="V1077" s="214">
        <v>25600</v>
      </c>
      <c r="W1077" s="214">
        <v>35800</v>
      </c>
      <c r="X1077" s="214">
        <v>46000</v>
      </c>
    </row>
    <row r="1078" spans="1:24" x14ac:dyDescent="0.25">
      <c r="A1078" t="str">
        <f t="shared" si="17"/>
        <v>YAG5UKLevel 7MaleAllLondon</v>
      </c>
      <c r="B1078" s="214" t="s">
        <v>251</v>
      </c>
      <c r="C1078" s="214" t="s">
        <v>184</v>
      </c>
      <c r="D1078" s="214">
        <v>5</v>
      </c>
      <c r="E1078" s="214" t="s">
        <v>35</v>
      </c>
      <c r="F1078" s="214" t="s">
        <v>253</v>
      </c>
      <c r="G1078" s="214" t="s">
        <v>22</v>
      </c>
      <c r="H1078" s="214" t="s">
        <v>20</v>
      </c>
      <c r="I1078" s="214" t="s">
        <v>128</v>
      </c>
      <c r="J1078" s="214">
        <v>9990</v>
      </c>
      <c r="K1078" s="214">
        <v>9990</v>
      </c>
      <c r="L1078" s="214">
        <v>0</v>
      </c>
      <c r="M1078" s="214">
        <v>0</v>
      </c>
      <c r="N1078" s="214">
        <v>9990</v>
      </c>
      <c r="O1078" s="214">
        <v>12.4</v>
      </c>
      <c r="P1078" s="214">
        <v>5.3</v>
      </c>
      <c r="Q1078" s="214">
        <v>74.099999999999994</v>
      </c>
      <c r="R1078" s="214">
        <v>80.8</v>
      </c>
      <c r="S1078" s="214">
        <v>82.3</v>
      </c>
      <c r="T1078" s="214">
        <v>8.1999999999999993</v>
      </c>
      <c r="U1078" s="214">
        <v>6955</v>
      </c>
      <c r="V1078" s="214">
        <v>29600</v>
      </c>
      <c r="W1078" s="214">
        <v>41600</v>
      </c>
      <c r="X1078" s="214">
        <v>59100</v>
      </c>
    </row>
    <row r="1079" spans="1:24" x14ac:dyDescent="0.25">
      <c r="A1079" t="str">
        <f t="shared" si="17"/>
        <v>YAG5UKLevel 7FemaleAllNorth East</v>
      </c>
      <c r="B1079" s="214" t="s">
        <v>251</v>
      </c>
      <c r="C1079" s="214" t="s">
        <v>184</v>
      </c>
      <c r="D1079" s="214">
        <v>5</v>
      </c>
      <c r="E1079" s="214" t="s">
        <v>35</v>
      </c>
      <c r="F1079" s="214" t="s">
        <v>253</v>
      </c>
      <c r="G1079" s="214" t="s">
        <v>21</v>
      </c>
      <c r="H1079" s="214" t="s">
        <v>20</v>
      </c>
      <c r="I1079" s="214" t="s">
        <v>129</v>
      </c>
      <c r="J1079" s="214">
        <v>2540</v>
      </c>
      <c r="K1079" s="214">
        <v>2540</v>
      </c>
      <c r="L1079" s="214">
        <v>0</v>
      </c>
      <c r="M1079" s="214">
        <v>0</v>
      </c>
      <c r="N1079" s="214">
        <v>2540</v>
      </c>
      <c r="O1079" s="214">
        <v>6.7</v>
      </c>
      <c r="P1079" s="214">
        <v>3.5</v>
      </c>
      <c r="Q1079" s="214">
        <v>78.900000000000006</v>
      </c>
      <c r="R1079" s="214">
        <v>88.5</v>
      </c>
      <c r="S1079" s="214">
        <v>89.8</v>
      </c>
      <c r="T1079" s="214">
        <v>10.9</v>
      </c>
      <c r="U1079" s="214">
        <v>1925</v>
      </c>
      <c r="V1079" s="214">
        <v>21200</v>
      </c>
      <c r="W1079" s="214">
        <v>30300</v>
      </c>
      <c r="X1079" s="214">
        <v>38300</v>
      </c>
    </row>
    <row r="1080" spans="1:24" x14ac:dyDescent="0.25">
      <c r="A1080" t="str">
        <f t="shared" si="17"/>
        <v>YAG5UKLevel 7MaleAllNorth East</v>
      </c>
      <c r="B1080" s="214" t="s">
        <v>251</v>
      </c>
      <c r="C1080" s="214" t="s">
        <v>184</v>
      </c>
      <c r="D1080" s="214">
        <v>5</v>
      </c>
      <c r="E1080" s="214" t="s">
        <v>35</v>
      </c>
      <c r="F1080" s="214" t="s">
        <v>253</v>
      </c>
      <c r="G1080" s="214" t="s">
        <v>22</v>
      </c>
      <c r="H1080" s="214" t="s">
        <v>20</v>
      </c>
      <c r="I1080" s="214" t="s">
        <v>129</v>
      </c>
      <c r="J1080" s="214">
        <v>1465</v>
      </c>
      <c r="K1080" s="214">
        <v>1465</v>
      </c>
      <c r="L1080" s="214">
        <v>0</v>
      </c>
      <c r="M1080" s="214">
        <v>0</v>
      </c>
      <c r="N1080" s="214">
        <v>1465</v>
      </c>
      <c r="O1080" s="214">
        <v>8.5</v>
      </c>
      <c r="P1080" s="214">
        <v>3.1</v>
      </c>
      <c r="Q1080" s="214">
        <v>77</v>
      </c>
      <c r="R1080" s="214">
        <v>87</v>
      </c>
      <c r="S1080" s="214">
        <v>88.4</v>
      </c>
      <c r="T1080" s="214">
        <v>11.4</v>
      </c>
      <c r="U1080" s="214">
        <v>1060</v>
      </c>
      <c r="V1080" s="214">
        <v>25900</v>
      </c>
      <c r="W1080" s="214">
        <v>33800</v>
      </c>
      <c r="X1080" s="214">
        <v>45300</v>
      </c>
    </row>
    <row r="1081" spans="1:24" x14ac:dyDescent="0.25">
      <c r="A1081" t="str">
        <f t="shared" si="17"/>
        <v>YAG5UKLevel 7FemaleAllNorth West</v>
      </c>
      <c r="B1081" s="214" t="s">
        <v>251</v>
      </c>
      <c r="C1081" s="214" t="s">
        <v>184</v>
      </c>
      <c r="D1081" s="214">
        <v>5</v>
      </c>
      <c r="E1081" s="214" t="s">
        <v>35</v>
      </c>
      <c r="F1081" s="214" t="s">
        <v>253</v>
      </c>
      <c r="G1081" s="214" t="s">
        <v>21</v>
      </c>
      <c r="H1081" s="214" t="s">
        <v>20</v>
      </c>
      <c r="I1081" s="214" t="s">
        <v>130</v>
      </c>
      <c r="J1081" s="214">
        <v>8185</v>
      </c>
      <c r="K1081" s="214">
        <v>8185</v>
      </c>
      <c r="L1081" s="214">
        <v>0</v>
      </c>
      <c r="M1081" s="214">
        <v>0</v>
      </c>
      <c r="N1081" s="214">
        <v>8185</v>
      </c>
      <c r="O1081" s="214">
        <v>7.1</v>
      </c>
      <c r="P1081" s="214">
        <v>4</v>
      </c>
      <c r="Q1081" s="214">
        <v>79</v>
      </c>
      <c r="R1081" s="214">
        <v>87.8</v>
      </c>
      <c r="S1081" s="214">
        <v>88.9</v>
      </c>
      <c r="T1081" s="214">
        <v>9.9</v>
      </c>
      <c r="U1081" s="214">
        <v>6230</v>
      </c>
      <c r="V1081" s="214">
        <v>20400</v>
      </c>
      <c r="W1081" s="214">
        <v>29600</v>
      </c>
      <c r="X1081" s="214">
        <v>36900</v>
      </c>
    </row>
    <row r="1082" spans="1:24" x14ac:dyDescent="0.25">
      <c r="A1082" t="str">
        <f t="shared" si="17"/>
        <v>YAG5UKLevel 7MaleAllNorth West</v>
      </c>
      <c r="B1082" s="214" t="s">
        <v>251</v>
      </c>
      <c r="C1082" s="214" t="s">
        <v>184</v>
      </c>
      <c r="D1082" s="214">
        <v>5</v>
      </c>
      <c r="E1082" s="214" t="s">
        <v>35</v>
      </c>
      <c r="F1082" s="214" t="s">
        <v>253</v>
      </c>
      <c r="G1082" s="214" t="s">
        <v>22</v>
      </c>
      <c r="H1082" s="214" t="s">
        <v>20</v>
      </c>
      <c r="I1082" s="214" t="s">
        <v>130</v>
      </c>
      <c r="J1082" s="214">
        <v>4505</v>
      </c>
      <c r="K1082" s="214">
        <v>4505</v>
      </c>
      <c r="L1082" s="214">
        <v>0</v>
      </c>
      <c r="M1082" s="214">
        <v>0</v>
      </c>
      <c r="N1082" s="214">
        <v>4505</v>
      </c>
      <c r="O1082" s="214">
        <v>9.6</v>
      </c>
      <c r="P1082" s="214">
        <v>4.0999999999999996</v>
      </c>
      <c r="Q1082" s="214">
        <v>75.7</v>
      </c>
      <c r="R1082" s="214">
        <v>84.9</v>
      </c>
      <c r="S1082" s="214">
        <v>86.3</v>
      </c>
      <c r="T1082" s="214">
        <v>10.5</v>
      </c>
      <c r="U1082" s="214">
        <v>3250</v>
      </c>
      <c r="V1082" s="214">
        <v>24800</v>
      </c>
      <c r="W1082" s="214">
        <v>33600</v>
      </c>
      <c r="X1082" s="214">
        <v>45300</v>
      </c>
    </row>
    <row r="1083" spans="1:24" x14ac:dyDescent="0.25">
      <c r="A1083" t="str">
        <f t="shared" si="17"/>
        <v>YAG5UKLevel 7FemaleAllNorthern Ireland</v>
      </c>
      <c r="B1083" s="214" t="s">
        <v>251</v>
      </c>
      <c r="C1083" s="214" t="s">
        <v>184</v>
      </c>
      <c r="D1083" s="214">
        <v>5</v>
      </c>
      <c r="E1083" s="214" t="s">
        <v>35</v>
      </c>
      <c r="F1083" s="214" t="s">
        <v>253</v>
      </c>
      <c r="G1083" s="214" t="s">
        <v>21</v>
      </c>
      <c r="H1083" s="214" t="s">
        <v>20</v>
      </c>
      <c r="I1083" s="214" t="s">
        <v>131</v>
      </c>
      <c r="J1083" s="214">
        <v>365</v>
      </c>
      <c r="K1083" s="214">
        <v>365</v>
      </c>
      <c r="L1083" s="214">
        <v>0</v>
      </c>
      <c r="M1083" s="214">
        <v>0</v>
      </c>
      <c r="N1083" s="214">
        <v>365</v>
      </c>
      <c r="O1083" s="214">
        <v>12.6</v>
      </c>
      <c r="P1083" s="214">
        <v>2.2000000000000002</v>
      </c>
      <c r="Q1083" s="214">
        <v>75.900000000000006</v>
      </c>
      <c r="R1083" s="214">
        <v>84.1</v>
      </c>
      <c r="S1083" s="214">
        <v>85.2</v>
      </c>
      <c r="T1083" s="214">
        <v>9.3000000000000007</v>
      </c>
      <c r="U1083" s="214">
        <v>260</v>
      </c>
      <c r="V1083" s="214">
        <v>19300</v>
      </c>
      <c r="W1083" s="214">
        <v>28100</v>
      </c>
      <c r="X1083" s="214">
        <v>34000</v>
      </c>
    </row>
    <row r="1084" spans="1:24" x14ac:dyDescent="0.25">
      <c r="A1084" t="str">
        <f t="shared" si="17"/>
        <v>YAG5UKLevel 7MaleAllNorthern Ireland</v>
      </c>
      <c r="B1084" s="214" t="s">
        <v>251</v>
      </c>
      <c r="C1084" s="214" t="s">
        <v>184</v>
      </c>
      <c r="D1084" s="214">
        <v>5</v>
      </c>
      <c r="E1084" s="214" t="s">
        <v>35</v>
      </c>
      <c r="F1084" s="214" t="s">
        <v>253</v>
      </c>
      <c r="G1084" s="214" t="s">
        <v>22</v>
      </c>
      <c r="H1084" s="214" t="s">
        <v>20</v>
      </c>
      <c r="I1084" s="214" t="s">
        <v>131</v>
      </c>
      <c r="J1084" s="214">
        <v>280</v>
      </c>
      <c r="K1084" s="214">
        <v>280</v>
      </c>
      <c r="L1084" s="214">
        <v>0</v>
      </c>
      <c r="M1084" s="214">
        <v>0</v>
      </c>
      <c r="N1084" s="214">
        <v>280</v>
      </c>
      <c r="O1084" s="214">
        <v>16.399999999999999</v>
      </c>
      <c r="P1084" s="214">
        <v>4.3</v>
      </c>
      <c r="Q1084" s="214">
        <v>70.8</v>
      </c>
      <c r="R1084" s="214">
        <v>77.900000000000006</v>
      </c>
      <c r="S1084" s="214">
        <v>79.400000000000006</v>
      </c>
      <c r="T1084" s="214">
        <v>8.5</v>
      </c>
      <c r="U1084" s="214">
        <v>190</v>
      </c>
      <c r="V1084" s="214">
        <v>26600</v>
      </c>
      <c r="W1084" s="214">
        <v>33200</v>
      </c>
      <c r="X1084" s="214">
        <v>46000</v>
      </c>
    </row>
    <row r="1085" spans="1:24" x14ac:dyDescent="0.25">
      <c r="A1085" t="str">
        <f t="shared" si="17"/>
        <v>YAG5UKLevel 7FemaleAllScotland</v>
      </c>
      <c r="B1085" s="214" t="s">
        <v>251</v>
      </c>
      <c r="C1085" s="214" t="s">
        <v>184</v>
      </c>
      <c r="D1085" s="214">
        <v>5</v>
      </c>
      <c r="E1085" s="214" t="s">
        <v>35</v>
      </c>
      <c r="F1085" s="214" t="s">
        <v>253</v>
      </c>
      <c r="G1085" s="214" t="s">
        <v>21</v>
      </c>
      <c r="H1085" s="214" t="s">
        <v>20</v>
      </c>
      <c r="I1085" s="214" t="s">
        <v>132</v>
      </c>
      <c r="J1085" s="214">
        <v>845</v>
      </c>
      <c r="K1085" s="214">
        <v>845</v>
      </c>
      <c r="L1085" s="214">
        <v>0</v>
      </c>
      <c r="M1085" s="214">
        <v>0</v>
      </c>
      <c r="N1085" s="214">
        <v>845</v>
      </c>
      <c r="O1085" s="214">
        <v>9.8000000000000007</v>
      </c>
      <c r="P1085" s="214">
        <v>4.4000000000000004</v>
      </c>
      <c r="Q1085" s="214">
        <v>69.5</v>
      </c>
      <c r="R1085" s="214">
        <v>83.4</v>
      </c>
      <c r="S1085" s="214">
        <v>85.8</v>
      </c>
      <c r="T1085" s="214">
        <v>16.2</v>
      </c>
      <c r="U1085" s="214">
        <v>555</v>
      </c>
      <c r="V1085" s="214">
        <v>19700</v>
      </c>
      <c r="W1085" s="214">
        <v>30700</v>
      </c>
      <c r="X1085" s="214">
        <v>38700</v>
      </c>
    </row>
    <row r="1086" spans="1:24" x14ac:dyDescent="0.25">
      <c r="A1086" t="str">
        <f t="shared" si="17"/>
        <v>YAG5UKLevel 7MaleAllScotland</v>
      </c>
      <c r="B1086" s="214" t="s">
        <v>251</v>
      </c>
      <c r="C1086" s="214" t="s">
        <v>184</v>
      </c>
      <c r="D1086" s="214">
        <v>5</v>
      </c>
      <c r="E1086" s="214" t="s">
        <v>35</v>
      </c>
      <c r="F1086" s="214" t="s">
        <v>253</v>
      </c>
      <c r="G1086" s="214" t="s">
        <v>22</v>
      </c>
      <c r="H1086" s="214" t="s">
        <v>20</v>
      </c>
      <c r="I1086" s="214" t="s">
        <v>132</v>
      </c>
      <c r="J1086" s="214">
        <v>710</v>
      </c>
      <c r="K1086" s="214">
        <v>710</v>
      </c>
      <c r="L1086" s="214">
        <v>0</v>
      </c>
      <c r="M1086" s="214">
        <v>0</v>
      </c>
      <c r="N1086" s="214">
        <v>710</v>
      </c>
      <c r="O1086" s="214">
        <v>11.1</v>
      </c>
      <c r="P1086" s="214">
        <v>5.0999999999999996</v>
      </c>
      <c r="Q1086" s="214">
        <v>69.5</v>
      </c>
      <c r="R1086" s="214">
        <v>80.900000000000006</v>
      </c>
      <c r="S1086" s="214">
        <v>83.8</v>
      </c>
      <c r="T1086" s="214">
        <v>14.3</v>
      </c>
      <c r="U1086" s="214">
        <v>465</v>
      </c>
      <c r="V1086" s="214">
        <v>27000</v>
      </c>
      <c r="W1086" s="214">
        <v>38500</v>
      </c>
      <c r="X1086" s="214">
        <v>62000</v>
      </c>
    </row>
    <row r="1087" spans="1:24" x14ac:dyDescent="0.25">
      <c r="A1087" t="str">
        <f t="shared" si="17"/>
        <v>YAG5UKLevel 7FemaleAllSouth East</v>
      </c>
      <c r="B1087" s="214" t="s">
        <v>251</v>
      </c>
      <c r="C1087" s="214" t="s">
        <v>184</v>
      </c>
      <c r="D1087" s="214">
        <v>5</v>
      </c>
      <c r="E1087" s="214" t="s">
        <v>35</v>
      </c>
      <c r="F1087" s="214" t="s">
        <v>253</v>
      </c>
      <c r="G1087" s="214" t="s">
        <v>21</v>
      </c>
      <c r="H1087" s="214" t="s">
        <v>20</v>
      </c>
      <c r="I1087" s="214" t="s">
        <v>133</v>
      </c>
      <c r="J1087" s="214">
        <v>9045</v>
      </c>
      <c r="K1087" s="214">
        <v>9045</v>
      </c>
      <c r="L1087" s="214">
        <v>0</v>
      </c>
      <c r="M1087" s="214">
        <v>0</v>
      </c>
      <c r="N1087" s="214">
        <v>9045</v>
      </c>
      <c r="O1087" s="214">
        <v>7.6</v>
      </c>
      <c r="P1087" s="214">
        <v>4.4000000000000004</v>
      </c>
      <c r="Q1087" s="214">
        <v>78.400000000000006</v>
      </c>
      <c r="R1087" s="214">
        <v>86.5</v>
      </c>
      <c r="S1087" s="214">
        <v>88</v>
      </c>
      <c r="T1087" s="214">
        <v>9.6999999999999993</v>
      </c>
      <c r="U1087" s="214">
        <v>6790</v>
      </c>
      <c r="V1087" s="214">
        <v>21200</v>
      </c>
      <c r="W1087" s="214">
        <v>31000</v>
      </c>
      <c r="X1087" s="214">
        <v>40200</v>
      </c>
    </row>
    <row r="1088" spans="1:24" x14ac:dyDescent="0.25">
      <c r="A1088" t="str">
        <f t="shared" si="17"/>
        <v>YAG5UKLevel 7MaleAllSouth East</v>
      </c>
      <c r="B1088" s="214" t="s">
        <v>251</v>
      </c>
      <c r="C1088" s="214" t="s">
        <v>184</v>
      </c>
      <c r="D1088" s="214">
        <v>5</v>
      </c>
      <c r="E1088" s="214" t="s">
        <v>35</v>
      </c>
      <c r="F1088" s="214" t="s">
        <v>253</v>
      </c>
      <c r="G1088" s="214" t="s">
        <v>22</v>
      </c>
      <c r="H1088" s="214" t="s">
        <v>20</v>
      </c>
      <c r="I1088" s="214" t="s">
        <v>133</v>
      </c>
      <c r="J1088" s="214">
        <v>6065</v>
      </c>
      <c r="K1088" s="214">
        <v>6065</v>
      </c>
      <c r="L1088" s="214">
        <v>0</v>
      </c>
      <c r="M1088" s="214">
        <v>0</v>
      </c>
      <c r="N1088" s="214">
        <v>6065</v>
      </c>
      <c r="O1088" s="214">
        <v>10.5</v>
      </c>
      <c r="P1088" s="214">
        <v>4.4000000000000004</v>
      </c>
      <c r="Q1088" s="214">
        <v>75.7</v>
      </c>
      <c r="R1088" s="214">
        <v>83.7</v>
      </c>
      <c r="S1088" s="214">
        <v>85.1</v>
      </c>
      <c r="T1088" s="214">
        <v>9.4</v>
      </c>
      <c r="U1088" s="214">
        <v>4380</v>
      </c>
      <c r="V1088" s="214">
        <v>28100</v>
      </c>
      <c r="W1088" s="214">
        <v>38700</v>
      </c>
      <c r="X1088" s="214">
        <v>56600</v>
      </c>
    </row>
    <row r="1089" spans="1:24" x14ac:dyDescent="0.25">
      <c r="A1089" t="str">
        <f t="shared" si="17"/>
        <v>YAG5UKLevel 7FemaleAllSouth West</v>
      </c>
      <c r="B1089" s="214" t="s">
        <v>251</v>
      </c>
      <c r="C1089" s="214" t="s">
        <v>184</v>
      </c>
      <c r="D1089" s="214">
        <v>5</v>
      </c>
      <c r="E1089" s="214" t="s">
        <v>35</v>
      </c>
      <c r="F1089" s="214" t="s">
        <v>253</v>
      </c>
      <c r="G1089" s="214" t="s">
        <v>21</v>
      </c>
      <c r="H1089" s="214" t="s">
        <v>20</v>
      </c>
      <c r="I1089" s="214" t="s">
        <v>134</v>
      </c>
      <c r="J1089" s="214">
        <v>5345</v>
      </c>
      <c r="K1089" s="214">
        <v>5345</v>
      </c>
      <c r="L1089" s="214">
        <v>0</v>
      </c>
      <c r="M1089" s="214">
        <v>0</v>
      </c>
      <c r="N1089" s="214">
        <v>5345</v>
      </c>
      <c r="O1089" s="214">
        <v>7.9</v>
      </c>
      <c r="P1089" s="214">
        <v>4</v>
      </c>
      <c r="Q1089" s="214">
        <v>78.3</v>
      </c>
      <c r="R1089" s="214">
        <v>86.7</v>
      </c>
      <c r="S1089" s="214">
        <v>88.1</v>
      </c>
      <c r="T1089" s="214">
        <v>9.8000000000000007</v>
      </c>
      <c r="U1089" s="214">
        <v>3990</v>
      </c>
      <c r="V1089" s="214">
        <v>18200</v>
      </c>
      <c r="W1089" s="214">
        <v>28100</v>
      </c>
      <c r="X1089" s="214">
        <v>36100</v>
      </c>
    </row>
    <row r="1090" spans="1:24" x14ac:dyDescent="0.25">
      <c r="A1090" t="str">
        <f t="shared" si="17"/>
        <v>YAG5UKLevel 7MaleAllSouth West</v>
      </c>
      <c r="B1090" s="214" t="s">
        <v>251</v>
      </c>
      <c r="C1090" s="214" t="s">
        <v>184</v>
      </c>
      <c r="D1090" s="214">
        <v>5</v>
      </c>
      <c r="E1090" s="214" t="s">
        <v>35</v>
      </c>
      <c r="F1090" s="214" t="s">
        <v>253</v>
      </c>
      <c r="G1090" s="214" t="s">
        <v>22</v>
      </c>
      <c r="H1090" s="214" t="s">
        <v>20</v>
      </c>
      <c r="I1090" s="214" t="s">
        <v>134</v>
      </c>
      <c r="J1090" s="214">
        <v>3305</v>
      </c>
      <c r="K1090" s="214">
        <v>3305</v>
      </c>
      <c r="L1090" s="214">
        <v>0</v>
      </c>
      <c r="M1090" s="214">
        <v>0</v>
      </c>
      <c r="N1090" s="214">
        <v>3305</v>
      </c>
      <c r="O1090" s="214">
        <v>9.8000000000000007</v>
      </c>
      <c r="P1090" s="214">
        <v>3.1</v>
      </c>
      <c r="Q1090" s="214">
        <v>78.099999999999994</v>
      </c>
      <c r="R1090" s="214">
        <v>85.9</v>
      </c>
      <c r="S1090" s="214">
        <v>87.1</v>
      </c>
      <c r="T1090" s="214">
        <v>9</v>
      </c>
      <c r="U1090" s="214">
        <v>2430</v>
      </c>
      <c r="V1090" s="214">
        <v>26300</v>
      </c>
      <c r="W1090" s="214">
        <v>35400</v>
      </c>
      <c r="X1090" s="214">
        <v>50700</v>
      </c>
    </row>
    <row r="1091" spans="1:24" x14ac:dyDescent="0.25">
      <c r="A1091" t="str">
        <f t="shared" si="17"/>
        <v>YAG5UKLevel 7FemaleAllUnknown</v>
      </c>
      <c r="B1091" s="214" t="s">
        <v>251</v>
      </c>
      <c r="C1091" s="214" t="s">
        <v>184</v>
      </c>
      <c r="D1091" s="214">
        <v>5</v>
      </c>
      <c r="E1091" s="214" t="s">
        <v>35</v>
      </c>
      <c r="F1091" s="214" t="s">
        <v>253</v>
      </c>
      <c r="G1091" s="214" t="s">
        <v>21</v>
      </c>
      <c r="H1091" s="214" t="s">
        <v>20</v>
      </c>
      <c r="I1091" s="214" t="s">
        <v>135</v>
      </c>
      <c r="J1091" s="214">
        <v>3115</v>
      </c>
      <c r="K1091" s="214">
        <v>3115</v>
      </c>
      <c r="L1091" s="214">
        <v>88.6</v>
      </c>
      <c r="M1091" s="214">
        <v>0</v>
      </c>
      <c r="N1091" s="214">
        <v>355</v>
      </c>
      <c r="O1091" s="214">
        <v>1.4</v>
      </c>
      <c r="P1091" s="214">
        <v>0</v>
      </c>
      <c r="Q1091" s="214">
        <v>2.5</v>
      </c>
      <c r="R1091" s="214">
        <v>2.8</v>
      </c>
      <c r="S1091" s="214">
        <v>98.6</v>
      </c>
      <c r="T1091" s="214">
        <v>96</v>
      </c>
      <c r="U1091" s="214" t="s">
        <v>140</v>
      </c>
      <c r="V1091" s="214" t="s">
        <v>140</v>
      </c>
      <c r="W1091" s="214" t="s">
        <v>140</v>
      </c>
      <c r="X1091" s="214" t="s">
        <v>140</v>
      </c>
    </row>
    <row r="1092" spans="1:24" x14ac:dyDescent="0.25">
      <c r="A1092" t="str">
        <f t="shared" si="17"/>
        <v>YAG5UKLevel 7MaleAllUnknown</v>
      </c>
      <c r="B1092" s="214" t="s">
        <v>251</v>
      </c>
      <c r="C1092" s="214" t="s">
        <v>184</v>
      </c>
      <c r="D1092" s="214">
        <v>5</v>
      </c>
      <c r="E1092" s="214" t="s">
        <v>35</v>
      </c>
      <c r="F1092" s="214" t="s">
        <v>253</v>
      </c>
      <c r="G1092" s="214" t="s">
        <v>22</v>
      </c>
      <c r="H1092" s="214" t="s">
        <v>20</v>
      </c>
      <c r="I1092" s="214" t="s">
        <v>135</v>
      </c>
      <c r="J1092" s="214">
        <v>1665</v>
      </c>
      <c r="K1092" s="214">
        <v>1665</v>
      </c>
      <c r="L1092" s="214">
        <v>86.7</v>
      </c>
      <c r="M1092" s="214">
        <v>0</v>
      </c>
      <c r="N1092" s="214">
        <v>220</v>
      </c>
      <c r="O1092" s="214">
        <v>1.4</v>
      </c>
      <c r="P1092" s="214">
        <v>0.5</v>
      </c>
      <c r="Q1092" s="214">
        <v>1.8</v>
      </c>
      <c r="R1092" s="214">
        <v>1.8</v>
      </c>
      <c r="S1092" s="214">
        <v>98.2</v>
      </c>
      <c r="T1092" s="214">
        <v>96.4</v>
      </c>
      <c r="U1092" s="214" t="s">
        <v>140</v>
      </c>
      <c r="V1092" s="214" t="s">
        <v>140</v>
      </c>
      <c r="W1092" s="214" t="s">
        <v>140</v>
      </c>
      <c r="X1092" s="214" t="s">
        <v>140</v>
      </c>
    </row>
    <row r="1093" spans="1:24" x14ac:dyDescent="0.25">
      <c r="A1093" t="str">
        <f t="shared" si="17"/>
        <v>YAG5UKLevel 7FemaleAllWales</v>
      </c>
      <c r="B1093" s="214" t="s">
        <v>251</v>
      </c>
      <c r="C1093" s="214" t="s">
        <v>184</v>
      </c>
      <c r="D1093" s="214">
        <v>5</v>
      </c>
      <c r="E1093" s="214" t="s">
        <v>35</v>
      </c>
      <c r="F1093" s="214" t="s">
        <v>253</v>
      </c>
      <c r="G1093" s="214" t="s">
        <v>21</v>
      </c>
      <c r="H1093" s="214" t="s">
        <v>20</v>
      </c>
      <c r="I1093" s="214" t="s">
        <v>137</v>
      </c>
      <c r="J1093" s="214">
        <v>895</v>
      </c>
      <c r="K1093" s="214">
        <v>895</v>
      </c>
      <c r="L1093" s="214">
        <v>0</v>
      </c>
      <c r="M1093" s="214">
        <v>0</v>
      </c>
      <c r="N1093" s="214">
        <v>895</v>
      </c>
      <c r="O1093" s="214">
        <v>8.1999999999999993</v>
      </c>
      <c r="P1093" s="214">
        <v>3.7</v>
      </c>
      <c r="Q1093" s="214">
        <v>73.8</v>
      </c>
      <c r="R1093" s="214">
        <v>86</v>
      </c>
      <c r="S1093" s="214">
        <v>88.1</v>
      </c>
      <c r="T1093" s="214">
        <v>14.3</v>
      </c>
      <c r="U1093" s="214">
        <v>630</v>
      </c>
      <c r="V1093" s="214">
        <v>19300</v>
      </c>
      <c r="W1093" s="214">
        <v>29200</v>
      </c>
      <c r="X1093" s="214">
        <v>37600</v>
      </c>
    </row>
    <row r="1094" spans="1:24" x14ac:dyDescent="0.25">
      <c r="A1094" t="str">
        <f t="shared" si="17"/>
        <v>YAG5UKLevel 7MaleAllWales</v>
      </c>
      <c r="B1094" s="214" t="s">
        <v>251</v>
      </c>
      <c r="C1094" s="214" t="s">
        <v>184</v>
      </c>
      <c r="D1094" s="214">
        <v>5</v>
      </c>
      <c r="E1094" s="214" t="s">
        <v>35</v>
      </c>
      <c r="F1094" s="214" t="s">
        <v>253</v>
      </c>
      <c r="G1094" s="214" t="s">
        <v>22</v>
      </c>
      <c r="H1094" s="214" t="s">
        <v>20</v>
      </c>
      <c r="I1094" s="214" t="s">
        <v>137</v>
      </c>
      <c r="J1094" s="214">
        <v>620</v>
      </c>
      <c r="K1094" s="214">
        <v>620</v>
      </c>
      <c r="L1094" s="214">
        <v>0</v>
      </c>
      <c r="M1094" s="214">
        <v>0</v>
      </c>
      <c r="N1094" s="214">
        <v>620</v>
      </c>
      <c r="O1094" s="214">
        <v>9.6999999999999993</v>
      </c>
      <c r="P1094" s="214">
        <v>2.9</v>
      </c>
      <c r="Q1094" s="214">
        <v>74.599999999999994</v>
      </c>
      <c r="R1094" s="214">
        <v>85.5</v>
      </c>
      <c r="S1094" s="214">
        <v>87.4</v>
      </c>
      <c r="T1094" s="214">
        <v>12.8</v>
      </c>
      <c r="U1094" s="214">
        <v>430</v>
      </c>
      <c r="V1094" s="214">
        <v>24100</v>
      </c>
      <c r="W1094" s="214">
        <v>35000</v>
      </c>
      <c r="X1094" s="214">
        <v>51800</v>
      </c>
    </row>
    <row r="1095" spans="1:24" x14ac:dyDescent="0.25">
      <c r="A1095" t="str">
        <f t="shared" si="17"/>
        <v>YAG5UKLevel 7FemaleAllWest Midlands</v>
      </c>
      <c r="B1095" s="214" t="s">
        <v>251</v>
      </c>
      <c r="C1095" s="214" t="s">
        <v>184</v>
      </c>
      <c r="D1095" s="214">
        <v>5</v>
      </c>
      <c r="E1095" s="214" t="s">
        <v>35</v>
      </c>
      <c r="F1095" s="214" t="s">
        <v>253</v>
      </c>
      <c r="G1095" s="214" t="s">
        <v>21</v>
      </c>
      <c r="H1095" s="214" t="s">
        <v>20</v>
      </c>
      <c r="I1095" s="214" t="s">
        <v>138</v>
      </c>
      <c r="J1095" s="214">
        <v>5490</v>
      </c>
      <c r="K1095" s="214">
        <v>5490</v>
      </c>
      <c r="L1095" s="214">
        <v>0</v>
      </c>
      <c r="M1095" s="214">
        <v>0</v>
      </c>
      <c r="N1095" s="214">
        <v>5490</v>
      </c>
      <c r="O1095" s="214">
        <v>6.4</v>
      </c>
      <c r="P1095" s="214">
        <v>3.6</v>
      </c>
      <c r="Q1095" s="214">
        <v>80</v>
      </c>
      <c r="R1095" s="214">
        <v>88.7</v>
      </c>
      <c r="S1095" s="214">
        <v>89.9</v>
      </c>
      <c r="T1095" s="214">
        <v>9.9</v>
      </c>
      <c r="U1095" s="214">
        <v>4225</v>
      </c>
      <c r="V1095" s="214">
        <v>21200</v>
      </c>
      <c r="W1095" s="214">
        <v>30300</v>
      </c>
      <c r="X1095" s="214">
        <v>38300</v>
      </c>
    </row>
    <row r="1096" spans="1:24" x14ac:dyDescent="0.25">
      <c r="A1096" t="str">
        <f t="shared" si="17"/>
        <v>YAG5UKLevel 7MaleAllWest Midlands</v>
      </c>
      <c r="B1096" s="214" t="s">
        <v>251</v>
      </c>
      <c r="C1096" s="214" t="s">
        <v>184</v>
      </c>
      <c r="D1096" s="214">
        <v>5</v>
      </c>
      <c r="E1096" s="214" t="s">
        <v>35</v>
      </c>
      <c r="F1096" s="214" t="s">
        <v>253</v>
      </c>
      <c r="G1096" s="214" t="s">
        <v>22</v>
      </c>
      <c r="H1096" s="214" t="s">
        <v>20</v>
      </c>
      <c r="I1096" s="214" t="s">
        <v>138</v>
      </c>
      <c r="J1096" s="214">
        <v>3215</v>
      </c>
      <c r="K1096" s="214">
        <v>3215</v>
      </c>
      <c r="L1096" s="214">
        <v>0</v>
      </c>
      <c r="M1096" s="214">
        <v>0</v>
      </c>
      <c r="N1096" s="214">
        <v>3215</v>
      </c>
      <c r="O1096" s="214">
        <v>8.6999999999999993</v>
      </c>
      <c r="P1096" s="214">
        <v>4</v>
      </c>
      <c r="Q1096" s="214">
        <v>77</v>
      </c>
      <c r="R1096" s="214">
        <v>86.2</v>
      </c>
      <c r="S1096" s="214">
        <v>87.3</v>
      </c>
      <c r="T1096" s="214">
        <v>10.3</v>
      </c>
      <c r="U1096" s="214">
        <v>2385</v>
      </c>
      <c r="V1096" s="214">
        <v>26300</v>
      </c>
      <c r="W1096" s="214">
        <v>35400</v>
      </c>
      <c r="X1096" s="214">
        <v>48900</v>
      </c>
    </row>
    <row r="1097" spans="1:24" x14ac:dyDescent="0.25">
      <c r="A1097" t="str">
        <f t="shared" si="17"/>
        <v>YAG5UKLevel 7FemaleAllYorkshire and The Humber</v>
      </c>
      <c r="B1097" s="214" t="s">
        <v>251</v>
      </c>
      <c r="C1097" s="214" t="s">
        <v>184</v>
      </c>
      <c r="D1097" s="214">
        <v>5</v>
      </c>
      <c r="E1097" s="214" t="s">
        <v>35</v>
      </c>
      <c r="F1097" s="214" t="s">
        <v>253</v>
      </c>
      <c r="G1097" s="214" t="s">
        <v>21</v>
      </c>
      <c r="H1097" s="214" t="s">
        <v>20</v>
      </c>
      <c r="I1097" s="214" t="s">
        <v>139</v>
      </c>
      <c r="J1097" s="214">
        <v>5235</v>
      </c>
      <c r="K1097" s="214">
        <v>5235</v>
      </c>
      <c r="L1097" s="214">
        <v>0</v>
      </c>
      <c r="M1097" s="214">
        <v>0</v>
      </c>
      <c r="N1097" s="214">
        <v>5235</v>
      </c>
      <c r="O1097" s="214">
        <v>7.5</v>
      </c>
      <c r="P1097" s="214">
        <v>3.9</v>
      </c>
      <c r="Q1097" s="214">
        <v>78.400000000000006</v>
      </c>
      <c r="R1097" s="214">
        <v>87.4</v>
      </c>
      <c r="S1097" s="214">
        <v>88.6</v>
      </c>
      <c r="T1097" s="214">
        <v>10.1</v>
      </c>
      <c r="U1097" s="214">
        <v>3950</v>
      </c>
      <c r="V1097" s="214">
        <v>20100</v>
      </c>
      <c r="W1097" s="214">
        <v>29200</v>
      </c>
      <c r="X1097" s="214">
        <v>36900</v>
      </c>
    </row>
    <row r="1098" spans="1:24" x14ac:dyDescent="0.25">
      <c r="A1098" t="str">
        <f t="shared" si="17"/>
        <v>YAG5UKLevel 7MaleAllYorkshire and The Humber</v>
      </c>
      <c r="B1098" s="214" t="s">
        <v>251</v>
      </c>
      <c r="C1098" s="214" t="s">
        <v>184</v>
      </c>
      <c r="D1098" s="214">
        <v>5</v>
      </c>
      <c r="E1098" s="214" t="s">
        <v>35</v>
      </c>
      <c r="F1098" s="214" t="s">
        <v>253</v>
      </c>
      <c r="G1098" s="214" t="s">
        <v>22</v>
      </c>
      <c r="H1098" s="214" t="s">
        <v>20</v>
      </c>
      <c r="I1098" s="214" t="s">
        <v>139</v>
      </c>
      <c r="J1098" s="214">
        <v>2965</v>
      </c>
      <c r="K1098" s="214">
        <v>2965</v>
      </c>
      <c r="L1098" s="214">
        <v>0</v>
      </c>
      <c r="M1098" s="214">
        <v>0</v>
      </c>
      <c r="N1098" s="214">
        <v>2965</v>
      </c>
      <c r="O1098" s="214">
        <v>10.5</v>
      </c>
      <c r="P1098" s="214">
        <v>3.8</v>
      </c>
      <c r="Q1098" s="214">
        <v>75.400000000000006</v>
      </c>
      <c r="R1098" s="214">
        <v>84.2</v>
      </c>
      <c r="S1098" s="214">
        <v>85.7</v>
      </c>
      <c r="T1098" s="214">
        <v>10.3</v>
      </c>
      <c r="U1098" s="214">
        <v>2150</v>
      </c>
      <c r="V1098" s="214">
        <v>24100</v>
      </c>
      <c r="W1098" s="214">
        <v>32500</v>
      </c>
      <c r="X1098" s="214">
        <v>44500</v>
      </c>
    </row>
    <row r="1099" spans="1:24" x14ac:dyDescent="0.25">
      <c r="A1099" t="str">
        <f t="shared" si="17"/>
        <v>YAG5UKLevel 8FemaleAllAbroad</v>
      </c>
      <c r="B1099" s="214" t="s">
        <v>251</v>
      </c>
      <c r="C1099" s="214" t="s">
        <v>184</v>
      </c>
      <c r="D1099" s="214">
        <v>5</v>
      </c>
      <c r="E1099" s="214" t="s">
        <v>35</v>
      </c>
      <c r="F1099" s="214" t="s">
        <v>248</v>
      </c>
      <c r="G1099" s="214" t="s">
        <v>21</v>
      </c>
      <c r="H1099" s="214" t="s">
        <v>20</v>
      </c>
      <c r="I1099" s="214" t="s">
        <v>125</v>
      </c>
      <c r="J1099" s="214" t="s">
        <v>140</v>
      </c>
      <c r="K1099" s="214" t="s">
        <v>140</v>
      </c>
      <c r="L1099" s="214" t="s">
        <v>140</v>
      </c>
      <c r="M1099" s="214" t="s">
        <v>140</v>
      </c>
      <c r="N1099" s="214" t="s">
        <v>140</v>
      </c>
      <c r="O1099" s="214" t="s">
        <v>140</v>
      </c>
      <c r="P1099" s="214" t="s">
        <v>140</v>
      </c>
      <c r="Q1099" s="214" t="s">
        <v>140</v>
      </c>
      <c r="R1099" s="214" t="s">
        <v>140</v>
      </c>
      <c r="S1099" s="214" t="s">
        <v>140</v>
      </c>
      <c r="T1099" s="214" t="s">
        <v>140</v>
      </c>
      <c r="U1099" s="214" t="s">
        <v>140</v>
      </c>
      <c r="V1099" s="214" t="s">
        <v>140</v>
      </c>
      <c r="W1099" s="214" t="s">
        <v>140</v>
      </c>
      <c r="X1099" s="214" t="s">
        <v>140</v>
      </c>
    </row>
    <row r="1100" spans="1:24" x14ac:dyDescent="0.25">
      <c r="A1100" t="str">
        <f t="shared" si="17"/>
        <v>YAG5UKLevel 8MaleAllAbroad</v>
      </c>
      <c r="B1100" s="214" t="s">
        <v>251</v>
      </c>
      <c r="C1100" s="214" t="s">
        <v>184</v>
      </c>
      <c r="D1100" s="214">
        <v>5</v>
      </c>
      <c r="E1100" s="214" t="s">
        <v>35</v>
      </c>
      <c r="F1100" s="214" t="s">
        <v>248</v>
      </c>
      <c r="G1100" s="214" t="s">
        <v>22</v>
      </c>
      <c r="H1100" s="214" t="s">
        <v>20</v>
      </c>
      <c r="I1100" s="214" t="s">
        <v>125</v>
      </c>
      <c r="J1100" s="214" t="s">
        <v>140</v>
      </c>
      <c r="K1100" s="214" t="s">
        <v>140</v>
      </c>
      <c r="L1100" s="214" t="s">
        <v>140</v>
      </c>
      <c r="M1100" s="214" t="s">
        <v>140</v>
      </c>
      <c r="N1100" s="214" t="s">
        <v>140</v>
      </c>
      <c r="O1100" s="214" t="s">
        <v>140</v>
      </c>
      <c r="P1100" s="214" t="s">
        <v>140</v>
      </c>
      <c r="Q1100" s="214" t="s">
        <v>140</v>
      </c>
      <c r="R1100" s="214" t="s">
        <v>140</v>
      </c>
      <c r="S1100" s="214" t="s">
        <v>140</v>
      </c>
      <c r="T1100" s="214" t="s">
        <v>140</v>
      </c>
      <c r="U1100" s="214" t="s">
        <v>140</v>
      </c>
      <c r="V1100" s="214" t="s">
        <v>140</v>
      </c>
      <c r="W1100" s="214" t="s">
        <v>140</v>
      </c>
      <c r="X1100" s="214" t="s">
        <v>140</v>
      </c>
    </row>
    <row r="1101" spans="1:24" x14ac:dyDescent="0.25">
      <c r="A1101" t="str">
        <f t="shared" si="17"/>
        <v>YAG5UKLevel 8FemaleAllEast Midlands</v>
      </c>
      <c r="B1101" s="214" t="s">
        <v>251</v>
      </c>
      <c r="C1101" s="214" t="s">
        <v>184</v>
      </c>
      <c r="D1101" s="214">
        <v>5</v>
      </c>
      <c r="E1101" s="214" t="s">
        <v>35</v>
      </c>
      <c r="F1101" s="214" t="s">
        <v>248</v>
      </c>
      <c r="G1101" s="214" t="s">
        <v>21</v>
      </c>
      <c r="H1101" s="214" t="s">
        <v>20</v>
      </c>
      <c r="I1101" s="214" t="s">
        <v>126</v>
      </c>
      <c r="J1101" s="214">
        <v>290</v>
      </c>
      <c r="K1101" s="214">
        <v>290</v>
      </c>
      <c r="L1101" s="214">
        <v>0</v>
      </c>
      <c r="M1101" s="214">
        <v>0</v>
      </c>
      <c r="N1101" s="214">
        <v>290</v>
      </c>
      <c r="O1101" s="214">
        <v>7.5</v>
      </c>
      <c r="P1101" s="214">
        <v>1.4</v>
      </c>
      <c r="Q1101" s="214">
        <v>83.2</v>
      </c>
      <c r="R1101" s="214">
        <v>90.8</v>
      </c>
      <c r="S1101" s="214">
        <v>91.1</v>
      </c>
      <c r="T1101" s="214">
        <v>7.9</v>
      </c>
      <c r="U1101" s="214">
        <v>235</v>
      </c>
      <c r="V1101" s="214">
        <v>22300</v>
      </c>
      <c r="W1101" s="214">
        <v>35800</v>
      </c>
      <c r="X1101" s="214">
        <v>42300</v>
      </c>
    </row>
    <row r="1102" spans="1:24" x14ac:dyDescent="0.25">
      <c r="A1102" t="str">
        <f t="shared" ref="A1102:A1165" si="18">"YAG"&amp;D1102 &amp;E1102 &amp;F1102 &amp; G1102 &amp;H1102 &amp;I1102</f>
        <v>YAG5UKLevel 8MaleAllEast Midlands</v>
      </c>
      <c r="B1102" s="214" t="s">
        <v>251</v>
      </c>
      <c r="C1102" s="214" t="s">
        <v>184</v>
      </c>
      <c r="D1102" s="214">
        <v>5</v>
      </c>
      <c r="E1102" s="214" t="s">
        <v>35</v>
      </c>
      <c r="F1102" s="214" t="s">
        <v>248</v>
      </c>
      <c r="G1102" s="214" t="s">
        <v>22</v>
      </c>
      <c r="H1102" s="214" t="s">
        <v>20</v>
      </c>
      <c r="I1102" s="214" t="s">
        <v>126</v>
      </c>
      <c r="J1102" s="214">
        <v>335</v>
      </c>
      <c r="K1102" s="214">
        <v>335</v>
      </c>
      <c r="L1102" s="214">
        <v>0</v>
      </c>
      <c r="M1102" s="214">
        <v>0</v>
      </c>
      <c r="N1102" s="214">
        <v>335</v>
      </c>
      <c r="O1102" s="214">
        <v>15.8</v>
      </c>
      <c r="P1102" s="214">
        <v>3.6</v>
      </c>
      <c r="Q1102" s="214">
        <v>74.900000000000006</v>
      </c>
      <c r="R1102" s="214">
        <v>80</v>
      </c>
      <c r="S1102" s="214">
        <v>80.599999999999994</v>
      </c>
      <c r="T1102" s="214">
        <v>5.7</v>
      </c>
      <c r="U1102" s="214">
        <v>240</v>
      </c>
      <c r="V1102" s="214">
        <v>31400</v>
      </c>
      <c r="W1102" s="214">
        <v>40500</v>
      </c>
      <c r="X1102" s="214">
        <v>49800</v>
      </c>
    </row>
    <row r="1103" spans="1:24" x14ac:dyDescent="0.25">
      <c r="A1103" t="str">
        <f t="shared" si="18"/>
        <v>YAG5UKLevel 8FemaleAllEast of England</v>
      </c>
      <c r="B1103" s="214" t="s">
        <v>251</v>
      </c>
      <c r="C1103" s="214" t="s">
        <v>184</v>
      </c>
      <c r="D1103" s="214">
        <v>5</v>
      </c>
      <c r="E1103" s="214" t="s">
        <v>35</v>
      </c>
      <c r="F1103" s="214" t="s">
        <v>248</v>
      </c>
      <c r="G1103" s="214" t="s">
        <v>21</v>
      </c>
      <c r="H1103" s="214" t="s">
        <v>20</v>
      </c>
      <c r="I1103" s="214" t="s">
        <v>127</v>
      </c>
      <c r="J1103" s="214">
        <v>445</v>
      </c>
      <c r="K1103" s="214">
        <v>445</v>
      </c>
      <c r="L1103" s="214">
        <v>0</v>
      </c>
      <c r="M1103" s="214">
        <v>0</v>
      </c>
      <c r="N1103" s="214">
        <v>445</v>
      </c>
      <c r="O1103" s="214">
        <v>9.1999999999999993</v>
      </c>
      <c r="P1103" s="214">
        <v>3.4</v>
      </c>
      <c r="Q1103" s="214">
        <v>82.7</v>
      </c>
      <c r="R1103" s="214">
        <v>86.3</v>
      </c>
      <c r="S1103" s="214">
        <v>87.4</v>
      </c>
      <c r="T1103" s="214">
        <v>4.7</v>
      </c>
      <c r="U1103" s="214">
        <v>350</v>
      </c>
      <c r="V1103" s="214">
        <v>23000</v>
      </c>
      <c r="W1103" s="214">
        <v>35400</v>
      </c>
      <c r="X1103" s="214">
        <v>44500</v>
      </c>
    </row>
    <row r="1104" spans="1:24" x14ac:dyDescent="0.25">
      <c r="A1104" t="str">
        <f t="shared" si="18"/>
        <v>YAG5UKLevel 8MaleAllEast of England</v>
      </c>
      <c r="B1104" s="214" t="s">
        <v>251</v>
      </c>
      <c r="C1104" s="214" t="s">
        <v>184</v>
      </c>
      <c r="D1104" s="214">
        <v>5</v>
      </c>
      <c r="E1104" s="214" t="s">
        <v>35</v>
      </c>
      <c r="F1104" s="214" t="s">
        <v>248</v>
      </c>
      <c r="G1104" s="214" t="s">
        <v>22</v>
      </c>
      <c r="H1104" s="214" t="s">
        <v>20</v>
      </c>
      <c r="I1104" s="214" t="s">
        <v>127</v>
      </c>
      <c r="J1104" s="214">
        <v>520</v>
      </c>
      <c r="K1104" s="214">
        <v>520</v>
      </c>
      <c r="L1104" s="214">
        <v>0</v>
      </c>
      <c r="M1104" s="214">
        <v>0</v>
      </c>
      <c r="N1104" s="214">
        <v>520</v>
      </c>
      <c r="O1104" s="214">
        <v>12.1</v>
      </c>
      <c r="P1104" s="214">
        <v>3.8</v>
      </c>
      <c r="Q1104" s="214">
        <v>80</v>
      </c>
      <c r="R1104" s="214">
        <v>84.1</v>
      </c>
      <c r="S1104" s="214">
        <v>84.1</v>
      </c>
      <c r="T1104" s="214">
        <v>4</v>
      </c>
      <c r="U1104" s="214">
        <v>395</v>
      </c>
      <c r="V1104" s="214">
        <v>33900</v>
      </c>
      <c r="W1104" s="214">
        <v>42000</v>
      </c>
      <c r="X1104" s="214">
        <v>61000</v>
      </c>
    </row>
    <row r="1105" spans="1:24" x14ac:dyDescent="0.25">
      <c r="A1105" t="str">
        <f t="shared" si="18"/>
        <v>YAG5UKLevel 8FemaleAllLondon</v>
      </c>
      <c r="B1105" s="214" t="s">
        <v>251</v>
      </c>
      <c r="C1105" s="214" t="s">
        <v>184</v>
      </c>
      <c r="D1105" s="214">
        <v>5</v>
      </c>
      <c r="E1105" s="214" t="s">
        <v>35</v>
      </c>
      <c r="F1105" s="214" t="s">
        <v>248</v>
      </c>
      <c r="G1105" s="214" t="s">
        <v>21</v>
      </c>
      <c r="H1105" s="214" t="s">
        <v>20</v>
      </c>
      <c r="I1105" s="214" t="s">
        <v>128</v>
      </c>
      <c r="J1105" s="214">
        <v>880</v>
      </c>
      <c r="K1105" s="214">
        <v>880</v>
      </c>
      <c r="L1105" s="214">
        <v>0</v>
      </c>
      <c r="M1105" s="214">
        <v>0</v>
      </c>
      <c r="N1105" s="214">
        <v>880</v>
      </c>
      <c r="O1105" s="214">
        <v>11.9</v>
      </c>
      <c r="P1105" s="214">
        <v>4.3</v>
      </c>
      <c r="Q1105" s="214">
        <v>79</v>
      </c>
      <c r="R1105" s="214">
        <v>83.5</v>
      </c>
      <c r="S1105" s="214">
        <v>83.8</v>
      </c>
      <c r="T1105" s="214">
        <v>4.8</v>
      </c>
      <c r="U1105" s="214">
        <v>660</v>
      </c>
      <c r="V1105" s="214">
        <v>28100</v>
      </c>
      <c r="W1105" s="214">
        <v>39800</v>
      </c>
      <c r="X1105" s="214">
        <v>50400</v>
      </c>
    </row>
    <row r="1106" spans="1:24" x14ac:dyDescent="0.25">
      <c r="A1106" t="str">
        <f t="shared" si="18"/>
        <v>YAG5UKLevel 8MaleAllLondon</v>
      </c>
      <c r="B1106" s="214" t="s">
        <v>251</v>
      </c>
      <c r="C1106" s="214" t="s">
        <v>184</v>
      </c>
      <c r="D1106" s="214">
        <v>5</v>
      </c>
      <c r="E1106" s="214" t="s">
        <v>35</v>
      </c>
      <c r="F1106" s="214" t="s">
        <v>248</v>
      </c>
      <c r="G1106" s="214" t="s">
        <v>22</v>
      </c>
      <c r="H1106" s="214" t="s">
        <v>20</v>
      </c>
      <c r="I1106" s="214" t="s">
        <v>128</v>
      </c>
      <c r="J1106" s="214">
        <v>965</v>
      </c>
      <c r="K1106" s="214">
        <v>965</v>
      </c>
      <c r="L1106" s="214">
        <v>0</v>
      </c>
      <c r="M1106" s="214">
        <v>0</v>
      </c>
      <c r="N1106" s="214">
        <v>965</v>
      </c>
      <c r="O1106" s="214">
        <v>16</v>
      </c>
      <c r="P1106" s="214">
        <v>3.9</v>
      </c>
      <c r="Q1106" s="214">
        <v>77.2</v>
      </c>
      <c r="R1106" s="214">
        <v>79.5</v>
      </c>
      <c r="S1106" s="214">
        <v>80</v>
      </c>
      <c r="T1106" s="214">
        <v>2.8</v>
      </c>
      <c r="U1106" s="214">
        <v>700</v>
      </c>
      <c r="V1106" s="214">
        <v>36100</v>
      </c>
      <c r="W1106" s="214">
        <v>45600</v>
      </c>
      <c r="X1106" s="214">
        <v>71200</v>
      </c>
    </row>
    <row r="1107" spans="1:24" x14ac:dyDescent="0.25">
      <c r="A1107" t="str">
        <f t="shared" si="18"/>
        <v>YAG5UKLevel 8FemaleAllNorth East</v>
      </c>
      <c r="B1107" s="214" t="s">
        <v>251</v>
      </c>
      <c r="C1107" s="214" t="s">
        <v>184</v>
      </c>
      <c r="D1107" s="214">
        <v>5</v>
      </c>
      <c r="E1107" s="214" t="s">
        <v>35</v>
      </c>
      <c r="F1107" s="214" t="s">
        <v>248</v>
      </c>
      <c r="G1107" s="214" t="s">
        <v>21</v>
      </c>
      <c r="H1107" s="214" t="s">
        <v>20</v>
      </c>
      <c r="I1107" s="214" t="s">
        <v>129</v>
      </c>
      <c r="J1107" s="214">
        <v>185</v>
      </c>
      <c r="K1107" s="214">
        <v>185</v>
      </c>
      <c r="L1107" s="214">
        <v>0</v>
      </c>
      <c r="M1107" s="214">
        <v>0</v>
      </c>
      <c r="N1107" s="214">
        <v>185</v>
      </c>
      <c r="O1107" s="214">
        <v>9.6999999999999993</v>
      </c>
      <c r="P1107" s="214">
        <v>4.9000000000000004</v>
      </c>
      <c r="Q1107" s="214">
        <v>78.400000000000006</v>
      </c>
      <c r="R1107" s="214">
        <v>84.9</v>
      </c>
      <c r="S1107" s="214">
        <v>85.4</v>
      </c>
      <c r="T1107" s="214">
        <v>7</v>
      </c>
      <c r="U1107" s="214">
        <v>140</v>
      </c>
      <c r="V1107" s="214">
        <v>20800</v>
      </c>
      <c r="W1107" s="214">
        <v>30500</v>
      </c>
      <c r="X1107" s="214">
        <v>41600</v>
      </c>
    </row>
    <row r="1108" spans="1:24" x14ac:dyDescent="0.25">
      <c r="A1108" t="str">
        <f t="shared" si="18"/>
        <v>YAG5UKLevel 8MaleAllNorth East</v>
      </c>
      <c r="B1108" s="214" t="s">
        <v>251</v>
      </c>
      <c r="C1108" s="214" t="s">
        <v>184</v>
      </c>
      <c r="D1108" s="214">
        <v>5</v>
      </c>
      <c r="E1108" s="214" t="s">
        <v>35</v>
      </c>
      <c r="F1108" s="214" t="s">
        <v>248</v>
      </c>
      <c r="G1108" s="214" t="s">
        <v>22</v>
      </c>
      <c r="H1108" s="214" t="s">
        <v>20</v>
      </c>
      <c r="I1108" s="214" t="s">
        <v>129</v>
      </c>
      <c r="J1108" s="214">
        <v>195</v>
      </c>
      <c r="K1108" s="214">
        <v>195</v>
      </c>
      <c r="L1108" s="214">
        <v>0</v>
      </c>
      <c r="M1108" s="214">
        <v>0</v>
      </c>
      <c r="N1108" s="214">
        <v>195</v>
      </c>
      <c r="O1108" s="214">
        <v>15.8</v>
      </c>
      <c r="P1108" s="214">
        <v>2</v>
      </c>
      <c r="Q1108" s="214">
        <v>76</v>
      </c>
      <c r="R1108" s="214">
        <v>82.1</v>
      </c>
      <c r="S1108" s="214">
        <v>82.1</v>
      </c>
      <c r="T1108" s="214">
        <v>6.1</v>
      </c>
      <c r="U1108" s="214">
        <v>140</v>
      </c>
      <c r="V1108" s="214">
        <v>33200</v>
      </c>
      <c r="W1108" s="214">
        <v>38700</v>
      </c>
      <c r="X1108" s="214">
        <v>46700</v>
      </c>
    </row>
    <row r="1109" spans="1:24" x14ac:dyDescent="0.25">
      <c r="A1109" t="str">
        <f t="shared" si="18"/>
        <v>YAG5UKLevel 8FemaleAllNorth West</v>
      </c>
      <c r="B1109" s="214" t="s">
        <v>251</v>
      </c>
      <c r="C1109" s="214" t="s">
        <v>184</v>
      </c>
      <c r="D1109" s="214">
        <v>5</v>
      </c>
      <c r="E1109" s="214" t="s">
        <v>35</v>
      </c>
      <c r="F1109" s="214" t="s">
        <v>248</v>
      </c>
      <c r="G1109" s="214" t="s">
        <v>21</v>
      </c>
      <c r="H1109" s="214" t="s">
        <v>20</v>
      </c>
      <c r="I1109" s="214" t="s">
        <v>130</v>
      </c>
      <c r="J1109" s="214">
        <v>480</v>
      </c>
      <c r="K1109" s="214">
        <v>480</v>
      </c>
      <c r="L1109" s="214">
        <v>0</v>
      </c>
      <c r="M1109" s="214">
        <v>0</v>
      </c>
      <c r="N1109" s="214">
        <v>480</v>
      </c>
      <c r="O1109" s="214">
        <v>10.4</v>
      </c>
      <c r="P1109" s="214">
        <v>3.3</v>
      </c>
      <c r="Q1109" s="214">
        <v>81</v>
      </c>
      <c r="R1109" s="214">
        <v>86.2</v>
      </c>
      <c r="S1109" s="214">
        <v>86.2</v>
      </c>
      <c r="T1109" s="214">
        <v>5.2</v>
      </c>
      <c r="U1109" s="214">
        <v>370</v>
      </c>
      <c r="V1109" s="214">
        <v>23400</v>
      </c>
      <c r="W1109" s="214">
        <v>33900</v>
      </c>
      <c r="X1109" s="214">
        <v>43100</v>
      </c>
    </row>
    <row r="1110" spans="1:24" x14ac:dyDescent="0.25">
      <c r="A1110" t="str">
        <f t="shared" si="18"/>
        <v>YAG5UKLevel 8MaleAllNorth West</v>
      </c>
      <c r="B1110" s="214" t="s">
        <v>251</v>
      </c>
      <c r="C1110" s="214" t="s">
        <v>184</v>
      </c>
      <c r="D1110" s="214">
        <v>5</v>
      </c>
      <c r="E1110" s="214" t="s">
        <v>35</v>
      </c>
      <c r="F1110" s="214" t="s">
        <v>248</v>
      </c>
      <c r="G1110" s="214" t="s">
        <v>22</v>
      </c>
      <c r="H1110" s="214" t="s">
        <v>20</v>
      </c>
      <c r="I1110" s="214" t="s">
        <v>130</v>
      </c>
      <c r="J1110" s="214">
        <v>570</v>
      </c>
      <c r="K1110" s="214">
        <v>570</v>
      </c>
      <c r="L1110" s="214">
        <v>0</v>
      </c>
      <c r="M1110" s="214">
        <v>0</v>
      </c>
      <c r="N1110" s="214">
        <v>570</v>
      </c>
      <c r="O1110" s="214">
        <v>13.3</v>
      </c>
      <c r="P1110" s="214">
        <v>4.4000000000000004</v>
      </c>
      <c r="Q1110" s="214">
        <v>78.400000000000006</v>
      </c>
      <c r="R1110" s="214">
        <v>81.400000000000006</v>
      </c>
      <c r="S1110" s="214">
        <v>82.3</v>
      </c>
      <c r="T1110" s="214">
        <v>3.9</v>
      </c>
      <c r="U1110" s="214">
        <v>415</v>
      </c>
      <c r="V1110" s="214">
        <v>31000</v>
      </c>
      <c r="W1110" s="214">
        <v>38200</v>
      </c>
      <c r="X1110" s="214">
        <v>50200</v>
      </c>
    </row>
    <row r="1111" spans="1:24" x14ac:dyDescent="0.25">
      <c r="A1111" t="str">
        <f t="shared" si="18"/>
        <v>YAG5UKLevel 8FemaleAllNorthern Ireland</v>
      </c>
      <c r="B1111" s="214" t="s">
        <v>251</v>
      </c>
      <c r="C1111" s="214" t="s">
        <v>184</v>
      </c>
      <c r="D1111" s="214">
        <v>5</v>
      </c>
      <c r="E1111" s="214" t="s">
        <v>35</v>
      </c>
      <c r="F1111" s="214" t="s">
        <v>248</v>
      </c>
      <c r="G1111" s="214" t="s">
        <v>21</v>
      </c>
      <c r="H1111" s="214" t="s">
        <v>20</v>
      </c>
      <c r="I1111" s="214" t="s">
        <v>131</v>
      </c>
      <c r="J1111" s="214">
        <v>15</v>
      </c>
      <c r="K1111" s="214">
        <v>15</v>
      </c>
      <c r="L1111" s="214">
        <v>0</v>
      </c>
      <c r="M1111" s="214">
        <v>0</v>
      </c>
      <c r="N1111" s="214">
        <v>15</v>
      </c>
      <c r="O1111" s="214">
        <v>23.1</v>
      </c>
      <c r="P1111" s="214">
        <v>7.7</v>
      </c>
      <c r="Q1111" s="214">
        <v>53.8</v>
      </c>
      <c r="R1111" s="214">
        <v>69.2</v>
      </c>
      <c r="S1111" s="214">
        <v>69.2</v>
      </c>
      <c r="T1111" s="214">
        <v>15.4</v>
      </c>
      <c r="U1111" s="214" t="s">
        <v>140</v>
      </c>
      <c r="V1111" s="214" t="s">
        <v>140</v>
      </c>
      <c r="W1111" s="214" t="s">
        <v>140</v>
      </c>
      <c r="X1111" s="214" t="s">
        <v>140</v>
      </c>
    </row>
    <row r="1112" spans="1:24" x14ac:dyDescent="0.25">
      <c r="A1112" t="str">
        <f t="shared" si="18"/>
        <v>YAG5UKLevel 8MaleAllNorthern Ireland</v>
      </c>
      <c r="B1112" s="214" t="s">
        <v>251</v>
      </c>
      <c r="C1112" s="214" t="s">
        <v>184</v>
      </c>
      <c r="D1112" s="214">
        <v>5</v>
      </c>
      <c r="E1112" s="214" t="s">
        <v>35</v>
      </c>
      <c r="F1112" s="214" t="s">
        <v>248</v>
      </c>
      <c r="G1112" s="214" t="s">
        <v>22</v>
      </c>
      <c r="H1112" s="214" t="s">
        <v>20</v>
      </c>
      <c r="I1112" s="214" t="s">
        <v>131</v>
      </c>
      <c r="J1112" s="214">
        <v>25</v>
      </c>
      <c r="K1112" s="214">
        <v>25</v>
      </c>
      <c r="L1112" s="214">
        <v>0</v>
      </c>
      <c r="M1112" s="214">
        <v>0</v>
      </c>
      <c r="N1112" s="214">
        <v>25</v>
      </c>
      <c r="O1112" s="214">
        <v>8.6999999999999993</v>
      </c>
      <c r="P1112" s="214">
        <v>0</v>
      </c>
      <c r="Q1112" s="214">
        <v>78.3</v>
      </c>
      <c r="R1112" s="214">
        <v>91.3</v>
      </c>
      <c r="S1112" s="214">
        <v>91.3</v>
      </c>
      <c r="T1112" s="214">
        <v>13</v>
      </c>
      <c r="U1112" s="214">
        <v>15</v>
      </c>
      <c r="V1112" s="214">
        <v>24400</v>
      </c>
      <c r="W1112" s="214">
        <v>32500</v>
      </c>
      <c r="X1112" s="214">
        <v>40500</v>
      </c>
    </row>
    <row r="1113" spans="1:24" x14ac:dyDescent="0.25">
      <c r="A1113" t="str">
        <f t="shared" si="18"/>
        <v>YAG5UKLevel 8FemaleAllScotland</v>
      </c>
      <c r="B1113" s="214" t="s">
        <v>251</v>
      </c>
      <c r="C1113" s="214" t="s">
        <v>184</v>
      </c>
      <c r="D1113" s="214">
        <v>5</v>
      </c>
      <c r="E1113" s="214" t="s">
        <v>35</v>
      </c>
      <c r="F1113" s="214" t="s">
        <v>248</v>
      </c>
      <c r="G1113" s="214" t="s">
        <v>21</v>
      </c>
      <c r="H1113" s="214" t="s">
        <v>20</v>
      </c>
      <c r="I1113" s="214" t="s">
        <v>132</v>
      </c>
      <c r="J1113" s="214">
        <v>95</v>
      </c>
      <c r="K1113" s="214">
        <v>95</v>
      </c>
      <c r="L1113" s="214">
        <v>0</v>
      </c>
      <c r="M1113" s="214">
        <v>0</v>
      </c>
      <c r="N1113" s="214">
        <v>95</v>
      </c>
      <c r="O1113" s="214">
        <v>5.3</v>
      </c>
      <c r="P1113" s="214">
        <v>3.2</v>
      </c>
      <c r="Q1113" s="214">
        <v>80</v>
      </c>
      <c r="R1113" s="214">
        <v>91.6</v>
      </c>
      <c r="S1113" s="214">
        <v>91.6</v>
      </c>
      <c r="T1113" s="214">
        <v>11.6</v>
      </c>
      <c r="U1113" s="214">
        <v>70</v>
      </c>
      <c r="V1113" s="214">
        <v>23700</v>
      </c>
      <c r="W1113" s="214">
        <v>31000</v>
      </c>
      <c r="X1113" s="214">
        <v>44200</v>
      </c>
    </row>
    <row r="1114" spans="1:24" x14ac:dyDescent="0.25">
      <c r="A1114" t="str">
        <f t="shared" si="18"/>
        <v>YAG5UKLevel 8MaleAllScotland</v>
      </c>
      <c r="B1114" s="214" t="s">
        <v>251</v>
      </c>
      <c r="C1114" s="214" t="s">
        <v>184</v>
      </c>
      <c r="D1114" s="214">
        <v>5</v>
      </c>
      <c r="E1114" s="214" t="s">
        <v>35</v>
      </c>
      <c r="F1114" s="214" t="s">
        <v>248</v>
      </c>
      <c r="G1114" s="214" t="s">
        <v>22</v>
      </c>
      <c r="H1114" s="214" t="s">
        <v>20</v>
      </c>
      <c r="I1114" s="214" t="s">
        <v>132</v>
      </c>
      <c r="J1114" s="214">
        <v>125</v>
      </c>
      <c r="K1114" s="214">
        <v>125</v>
      </c>
      <c r="L1114" s="214">
        <v>0</v>
      </c>
      <c r="M1114" s="214">
        <v>0</v>
      </c>
      <c r="N1114" s="214">
        <v>125</v>
      </c>
      <c r="O1114" s="214">
        <v>11.1</v>
      </c>
      <c r="P1114" s="214">
        <v>4</v>
      </c>
      <c r="Q1114" s="214">
        <v>75.400000000000006</v>
      </c>
      <c r="R1114" s="214">
        <v>84.1</v>
      </c>
      <c r="S1114" s="214">
        <v>84.9</v>
      </c>
      <c r="T1114" s="214">
        <v>9.5</v>
      </c>
      <c r="U1114" s="214">
        <v>90</v>
      </c>
      <c r="V1114" s="214">
        <v>30100</v>
      </c>
      <c r="W1114" s="214">
        <v>38300</v>
      </c>
      <c r="X1114" s="214">
        <v>49700</v>
      </c>
    </row>
    <row r="1115" spans="1:24" x14ac:dyDescent="0.25">
      <c r="A1115" t="str">
        <f t="shared" si="18"/>
        <v>YAG5UKLevel 8FemaleAllSouth East</v>
      </c>
      <c r="B1115" s="214" t="s">
        <v>251</v>
      </c>
      <c r="C1115" s="214" t="s">
        <v>184</v>
      </c>
      <c r="D1115" s="214">
        <v>5</v>
      </c>
      <c r="E1115" s="214" t="s">
        <v>35</v>
      </c>
      <c r="F1115" s="214" t="s">
        <v>248</v>
      </c>
      <c r="G1115" s="214" t="s">
        <v>21</v>
      </c>
      <c r="H1115" s="214" t="s">
        <v>20</v>
      </c>
      <c r="I1115" s="214" t="s">
        <v>133</v>
      </c>
      <c r="J1115" s="214">
        <v>775</v>
      </c>
      <c r="K1115" s="214">
        <v>775</v>
      </c>
      <c r="L1115" s="214">
        <v>0</v>
      </c>
      <c r="M1115" s="214">
        <v>0</v>
      </c>
      <c r="N1115" s="214">
        <v>775</v>
      </c>
      <c r="O1115" s="214">
        <v>12</v>
      </c>
      <c r="P1115" s="214">
        <v>3.5</v>
      </c>
      <c r="Q1115" s="214">
        <v>79.2</v>
      </c>
      <c r="R1115" s="214">
        <v>83.9</v>
      </c>
      <c r="S1115" s="214">
        <v>84.5</v>
      </c>
      <c r="T1115" s="214">
        <v>5.3</v>
      </c>
      <c r="U1115" s="214">
        <v>580</v>
      </c>
      <c r="V1115" s="214">
        <v>23700</v>
      </c>
      <c r="W1115" s="214">
        <v>34700</v>
      </c>
      <c r="X1115" s="214">
        <v>44900</v>
      </c>
    </row>
    <row r="1116" spans="1:24" x14ac:dyDescent="0.25">
      <c r="A1116" t="str">
        <f t="shared" si="18"/>
        <v>YAG5UKLevel 8MaleAllSouth East</v>
      </c>
      <c r="B1116" s="214" t="s">
        <v>251</v>
      </c>
      <c r="C1116" s="214" t="s">
        <v>184</v>
      </c>
      <c r="D1116" s="214">
        <v>5</v>
      </c>
      <c r="E1116" s="214" t="s">
        <v>35</v>
      </c>
      <c r="F1116" s="214" t="s">
        <v>248</v>
      </c>
      <c r="G1116" s="214" t="s">
        <v>22</v>
      </c>
      <c r="H1116" s="214" t="s">
        <v>20</v>
      </c>
      <c r="I1116" s="214" t="s">
        <v>133</v>
      </c>
      <c r="J1116" s="214">
        <v>755</v>
      </c>
      <c r="K1116" s="214">
        <v>755</v>
      </c>
      <c r="L1116" s="214">
        <v>0</v>
      </c>
      <c r="M1116" s="214">
        <v>0</v>
      </c>
      <c r="N1116" s="214">
        <v>755</v>
      </c>
      <c r="O1116" s="214">
        <v>12.9</v>
      </c>
      <c r="P1116" s="214">
        <v>3.4</v>
      </c>
      <c r="Q1116" s="214">
        <v>81.099999999999994</v>
      </c>
      <c r="R1116" s="214">
        <v>83.6</v>
      </c>
      <c r="S1116" s="214">
        <v>83.6</v>
      </c>
      <c r="T1116" s="214">
        <v>2.5</v>
      </c>
      <c r="U1116" s="214">
        <v>590</v>
      </c>
      <c r="V1116" s="214">
        <v>33200</v>
      </c>
      <c r="W1116" s="214">
        <v>40700</v>
      </c>
      <c r="X1116" s="214">
        <v>54200</v>
      </c>
    </row>
    <row r="1117" spans="1:24" x14ac:dyDescent="0.25">
      <c r="A1117" t="str">
        <f t="shared" si="18"/>
        <v>YAG5UKLevel 8FemaleAllSouth West</v>
      </c>
      <c r="B1117" s="214" t="s">
        <v>251</v>
      </c>
      <c r="C1117" s="214" t="s">
        <v>184</v>
      </c>
      <c r="D1117" s="214">
        <v>5</v>
      </c>
      <c r="E1117" s="214" t="s">
        <v>35</v>
      </c>
      <c r="F1117" s="214" t="s">
        <v>248</v>
      </c>
      <c r="G1117" s="214" t="s">
        <v>21</v>
      </c>
      <c r="H1117" s="214" t="s">
        <v>20</v>
      </c>
      <c r="I1117" s="214" t="s">
        <v>134</v>
      </c>
      <c r="J1117" s="214">
        <v>420</v>
      </c>
      <c r="K1117" s="214">
        <v>420</v>
      </c>
      <c r="L1117" s="214">
        <v>0</v>
      </c>
      <c r="M1117" s="214">
        <v>0</v>
      </c>
      <c r="N1117" s="214">
        <v>420</v>
      </c>
      <c r="O1117" s="214">
        <v>7.9</v>
      </c>
      <c r="P1117" s="214">
        <v>3.1</v>
      </c>
      <c r="Q1117" s="214">
        <v>83.5</v>
      </c>
      <c r="R1117" s="214">
        <v>88.8</v>
      </c>
      <c r="S1117" s="214">
        <v>89</v>
      </c>
      <c r="T1117" s="214">
        <v>5.5</v>
      </c>
      <c r="U1117" s="214">
        <v>335</v>
      </c>
      <c r="V1117" s="214">
        <v>19700</v>
      </c>
      <c r="W1117" s="214">
        <v>30700</v>
      </c>
      <c r="X1117" s="214">
        <v>38700</v>
      </c>
    </row>
    <row r="1118" spans="1:24" x14ac:dyDescent="0.25">
      <c r="A1118" t="str">
        <f t="shared" si="18"/>
        <v>YAG5UKLevel 8MaleAllSouth West</v>
      </c>
      <c r="B1118" s="214" t="s">
        <v>251</v>
      </c>
      <c r="C1118" s="214" t="s">
        <v>184</v>
      </c>
      <c r="D1118" s="214">
        <v>5</v>
      </c>
      <c r="E1118" s="214" t="s">
        <v>35</v>
      </c>
      <c r="F1118" s="214" t="s">
        <v>248</v>
      </c>
      <c r="G1118" s="214" t="s">
        <v>22</v>
      </c>
      <c r="H1118" s="214" t="s">
        <v>20</v>
      </c>
      <c r="I1118" s="214" t="s">
        <v>134</v>
      </c>
      <c r="J1118" s="214">
        <v>435</v>
      </c>
      <c r="K1118" s="214">
        <v>435</v>
      </c>
      <c r="L1118" s="214">
        <v>0</v>
      </c>
      <c r="M1118" s="214">
        <v>0</v>
      </c>
      <c r="N1118" s="214">
        <v>435</v>
      </c>
      <c r="O1118" s="214">
        <v>12.1</v>
      </c>
      <c r="P1118" s="214">
        <v>3</v>
      </c>
      <c r="Q1118" s="214">
        <v>80.5</v>
      </c>
      <c r="R1118" s="214">
        <v>84.2</v>
      </c>
      <c r="S1118" s="214">
        <v>84.9</v>
      </c>
      <c r="T1118" s="214">
        <v>4.3</v>
      </c>
      <c r="U1118" s="214">
        <v>340</v>
      </c>
      <c r="V1118" s="214">
        <v>30600</v>
      </c>
      <c r="W1118" s="214">
        <v>38000</v>
      </c>
      <c r="X1118" s="214">
        <v>49300</v>
      </c>
    </row>
    <row r="1119" spans="1:24" x14ac:dyDescent="0.25">
      <c r="A1119" t="str">
        <f t="shared" si="18"/>
        <v>YAG5UKLevel 8FemaleAllUnknown</v>
      </c>
      <c r="B1119" s="214" t="s">
        <v>251</v>
      </c>
      <c r="C1119" s="214" t="s">
        <v>184</v>
      </c>
      <c r="D1119" s="214">
        <v>5</v>
      </c>
      <c r="E1119" s="214" t="s">
        <v>35</v>
      </c>
      <c r="F1119" s="214" t="s">
        <v>248</v>
      </c>
      <c r="G1119" s="214" t="s">
        <v>21</v>
      </c>
      <c r="H1119" s="214" t="s">
        <v>20</v>
      </c>
      <c r="I1119" s="214" t="s">
        <v>135</v>
      </c>
      <c r="J1119" s="214">
        <v>315</v>
      </c>
      <c r="K1119" s="214">
        <v>315</v>
      </c>
      <c r="L1119" s="214">
        <v>97.1</v>
      </c>
      <c r="M1119" s="214">
        <v>0</v>
      </c>
      <c r="N1119" s="214">
        <v>10</v>
      </c>
      <c r="O1119" s="214">
        <v>22.2</v>
      </c>
      <c r="P1119" s="214">
        <v>0</v>
      </c>
      <c r="Q1119" s="214">
        <v>22.2</v>
      </c>
      <c r="R1119" s="214">
        <v>22.2</v>
      </c>
      <c r="S1119" s="214">
        <v>77.8</v>
      </c>
      <c r="T1119" s="214">
        <v>55.6</v>
      </c>
      <c r="U1119" s="214" t="s">
        <v>140</v>
      </c>
      <c r="V1119" s="214" t="s">
        <v>140</v>
      </c>
      <c r="W1119" s="214" t="s">
        <v>140</v>
      </c>
      <c r="X1119" s="214" t="s">
        <v>140</v>
      </c>
    </row>
    <row r="1120" spans="1:24" x14ac:dyDescent="0.25">
      <c r="A1120" t="str">
        <f t="shared" si="18"/>
        <v>YAG5UKLevel 8MaleAllUnknown</v>
      </c>
      <c r="B1120" s="214" t="s">
        <v>251</v>
      </c>
      <c r="C1120" s="214" t="s">
        <v>184</v>
      </c>
      <c r="D1120" s="214">
        <v>5</v>
      </c>
      <c r="E1120" s="214" t="s">
        <v>35</v>
      </c>
      <c r="F1120" s="214" t="s">
        <v>248</v>
      </c>
      <c r="G1120" s="214" t="s">
        <v>22</v>
      </c>
      <c r="H1120" s="214" t="s">
        <v>20</v>
      </c>
      <c r="I1120" s="214" t="s">
        <v>135</v>
      </c>
      <c r="J1120" s="214">
        <v>210</v>
      </c>
      <c r="K1120" s="214">
        <v>210</v>
      </c>
      <c r="L1120" s="214">
        <v>94.3</v>
      </c>
      <c r="M1120" s="214">
        <v>0</v>
      </c>
      <c r="N1120" s="214">
        <v>10</v>
      </c>
      <c r="O1120" s="214">
        <v>0</v>
      </c>
      <c r="P1120" s="214">
        <v>8.3000000000000007</v>
      </c>
      <c r="Q1120" s="214">
        <v>0</v>
      </c>
      <c r="R1120" s="214">
        <v>0</v>
      </c>
      <c r="S1120" s="214">
        <v>91.7</v>
      </c>
      <c r="T1120" s="214">
        <v>91.7</v>
      </c>
      <c r="U1120" s="214" t="s">
        <v>136</v>
      </c>
      <c r="V1120" s="214" t="s">
        <v>136</v>
      </c>
      <c r="W1120" s="214" t="s">
        <v>136</v>
      </c>
      <c r="X1120" s="214" t="s">
        <v>136</v>
      </c>
    </row>
    <row r="1121" spans="1:24" x14ac:dyDescent="0.25">
      <c r="A1121" t="str">
        <f t="shared" si="18"/>
        <v>YAG5UKLevel 8FemaleAllWales</v>
      </c>
      <c r="B1121" s="214" t="s">
        <v>251</v>
      </c>
      <c r="C1121" s="214" t="s">
        <v>184</v>
      </c>
      <c r="D1121" s="214">
        <v>5</v>
      </c>
      <c r="E1121" s="214" t="s">
        <v>35</v>
      </c>
      <c r="F1121" s="214" t="s">
        <v>248</v>
      </c>
      <c r="G1121" s="214" t="s">
        <v>21</v>
      </c>
      <c r="H1121" s="214" t="s">
        <v>20</v>
      </c>
      <c r="I1121" s="214" t="s">
        <v>137</v>
      </c>
      <c r="J1121" s="214">
        <v>75</v>
      </c>
      <c r="K1121" s="214">
        <v>75</v>
      </c>
      <c r="L1121" s="214">
        <v>0</v>
      </c>
      <c r="M1121" s="214">
        <v>0</v>
      </c>
      <c r="N1121" s="214">
        <v>75</v>
      </c>
      <c r="O1121" s="214">
        <v>14.5</v>
      </c>
      <c r="P1121" s="214">
        <v>2.6</v>
      </c>
      <c r="Q1121" s="214">
        <v>78.900000000000006</v>
      </c>
      <c r="R1121" s="214">
        <v>82.9</v>
      </c>
      <c r="S1121" s="214">
        <v>82.9</v>
      </c>
      <c r="T1121" s="214">
        <v>3.9</v>
      </c>
      <c r="U1121" s="214">
        <v>55</v>
      </c>
      <c r="V1121" s="214">
        <v>21800</v>
      </c>
      <c r="W1121" s="214">
        <v>31200</v>
      </c>
      <c r="X1121" s="214">
        <v>40400</v>
      </c>
    </row>
    <row r="1122" spans="1:24" x14ac:dyDescent="0.25">
      <c r="A1122" t="str">
        <f t="shared" si="18"/>
        <v>YAG5UKLevel 8MaleAllWales</v>
      </c>
      <c r="B1122" s="214" t="s">
        <v>251</v>
      </c>
      <c r="C1122" s="214" t="s">
        <v>184</v>
      </c>
      <c r="D1122" s="214">
        <v>5</v>
      </c>
      <c r="E1122" s="214" t="s">
        <v>35</v>
      </c>
      <c r="F1122" s="214" t="s">
        <v>248</v>
      </c>
      <c r="G1122" s="214" t="s">
        <v>22</v>
      </c>
      <c r="H1122" s="214" t="s">
        <v>20</v>
      </c>
      <c r="I1122" s="214" t="s">
        <v>137</v>
      </c>
      <c r="J1122" s="214">
        <v>75</v>
      </c>
      <c r="K1122" s="214">
        <v>75</v>
      </c>
      <c r="L1122" s="214">
        <v>0</v>
      </c>
      <c r="M1122" s="214">
        <v>0</v>
      </c>
      <c r="N1122" s="214">
        <v>75</v>
      </c>
      <c r="O1122" s="214">
        <v>14.9</v>
      </c>
      <c r="P1122" s="214">
        <v>1.4</v>
      </c>
      <c r="Q1122" s="214">
        <v>71.599999999999994</v>
      </c>
      <c r="R1122" s="214">
        <v>83.8</v>
      </c>
      <c r="S1122" s="214">
        <v>83.8</v>
      </c>
      <c r="T1122" s="214">
        <v>12.2</v>
      </c>
      <c r="U1122" s="214">
        <v>45</v>
      </c>
      <c r="V1122" s="214">
        <v>30300</v>
      </c>
      <c r="W1122" s="214">
        <v>35800</v>
      </c>
      <c r="X1122" s="214">
        <v>46800</v>
      </c>
    </row>
    <row r="1123" spans="1:24" x14ac:dyDescent="0.25">
      <c r="A1123" t="str">
        <f t="shared" si="18"/>
        <v>YAG5UKLevel 8FemaleAllWest Midlands</v>
      </c>
      <c r="B1123" s="214" t="s">
        <v>251</v>
      </c>
      <c r="C1123" s="214" t="s">
        <v>184</v>
      </c>
      <c r="D1123" s="214">
        <v>5</v>
      </c>
      <c r="E1123" s="214" t="s">
        <v>35</v>
      </c>
      <c r="F1123" s="214" t="s">
        <v>248</v>
      </c>
      <c r="G1123" s="214" t="s">
        <v>21</v>
      </c>
      <c r="H1123" s="214" t="s">
        <v>20</v>
      </c>
      <c r="I1123" s="214" t="s">
        <v>138</v>
      </c>
      <c r="J1123" s="214">
        <v>315</v>
      </c>
      <c r="K1123" s="214">
        <v>315</v>
      </c>
      <c r="L1123" s="214">
        <v>0</v>
      </c>
      <c r="M1123" s="214">
        <v>0</v>
      </c>
      <c r="N1123" s="214">
        <v>315</v>
      </c>
      <c r="O1123" s="214">
        <v>9.8000000000000007</v>
      </c>
      <c r="P1123" s="214">
        <v>3.5</v>
      </c>
      <c r="Q1123" s="214">
        <v>80.400000000000006</v>
      </c>
      <c r="R1123" s="214">
        <v>86.8</v>
      </c>
      <c r="S1123" s="214">
        <v>86.8</v>
      </c>
      <c r="T1123" s="214">
        <v>6.3</v>
      </c>
      <c r="U1123" s="214">
        <v>245</v>
      </c>
      <c r="V1123" s="214">
        <v>23700</v>
      </c>
      <c r="W1123" s="214">
        <v>33600</v>
      </c>
      <c r="X1123" s="214">
        <v>44500</v>
      </c>
    </row>
    <row r="1124" spans="1:24" x14ac:dyDescent="0.25">
      <c r="A1124" t="str">
        <f t="shared" si="18"/>
        <v>YAG5UKLevel 8MaleAllWest Midlands</v>
      </c>
      <c r="B1124" s="214" t="s">
        <v>251</v>
      </c>
      <c r="C1124" s="214" t="s">
        <v>184</v>
      </c>
      <c r="D1124" s="214">
        <v>5</v>
      </c>
      <c r="E1124" s="214" t="s">
        <v>35</v>
      </c>
      <c r="F1124" s="214" t="s">
        <v>248</v>
      </c>
      <c r="G1124" s="214" t="s">
        <v>22</v>
      </c>
      <c r="H1124" s="214" t="s">
        <v>20</v>
      </c>
      <c r="I1124" s="214" t="s">
        <v>138</v>
      </c>
      <c r="J1124" s="214">
        <v>340</v>
      </c>
      <c r="K1124" s="214">
        <v>340</v>
      </c>
      <c r="L1124" s="214">
        <v>0</v>
      </c>
      <c r="M1124" s="214">
        <v>0</v>
      </c>
      <c r="N1124" s="214">
        <v>340</v>
      </c>
      <c r="O1124" s="214">
        <v>13.3</v>
      </c>
      <c r="P1124" s="214">
        <v>3.5</v>
      </c>
      <c r="Q1124" s="214">
        <v>76.7</v>
      </c>
      <c r="R1124" s="214">
        <v>82.3</v>
      </c>
      <c r="S1124" s="214">
        <v>83.2</v>
      </c>
      <c r="T1124" s="214">
        <v>6.5</v>
      </c>
      <c r="U1124" s="214">
        <v>245</v>
      </c>
      <c r="V1124" s="214">
        <v>32500</v>
      </c>
      <c r="W1124" s="214">
        <v>41600</v>
      </c>
      <c r="X1124" s="214">
        <v>51800</v>
      </c>
    </row>
    <row r="1125" spans="1:24" x14ac:dyDescent="0.25">
      <c r="A1125" t="str">
        <f t="shared" si="18"/>
        <v>YAG5UKLevel 8FemaleAllYorkshire and The Humber</v>
      </c>
      <c r="B1125" s="214" t="s">
        <v>251</v>
      </c>
      <c r="C1125" s="214" t="s">
        <v>184</v>
      </c>
      <c r="D1125" s="214">
        <v>5</v>
      </c>
      <c r="E1125" s="214" t="s">
        <v>35</v>
      </c>
      <c r="F1125" s="214" t="s">
        <v>248</v>
      </c>
      <c r="G1125" s="214" t="s">
        <v>21</v>
      </c>
      <c r="H1125" s="214" t="s">
        <v>20</v>
      </c>
      <c r="I1125" s="214" t="s">
        <v>139</v>
      </c>
      <c r="J1125" s="214">
        <v>400</v>
      </c>
      <c r="K1125" s="214">
        <v>400</v>
      </c>
      <c r="L1125" s="214">
        <v>0</v>
      </c>
      <c r="M1125" s="214">
        <v>0</v>
      </c>
      <c r="N1125" s="214">
        <v>400</v>
      </c>
      <c r="O1125" s="214">
        <v>10.3</v>
      </c>
      <c r="P1125" s="214">
        <v>2.2999999999999998</v>
      </c>
      <c r="Q1125" s="214">
        <v>81.900000000000006</v>
      </c>
      <c r="R1125" s="214">
        <v>87.2</v>
      </c>
      <c r="S1125" s="214">
        <v>87.4</v>
      </c>
      <c r="T1125" s="214">
        <v>5.5</v>
      </c>
      <c r="U1125" s="214">
        <v>315</v>
      </c>
      <c r="V1125" s="214">
        <v>24800</v>
      </c>
      <c r="W1125" s="214">
        <v>34700</v>
      </c>
      <c r="X1125" s="214">
        <v>43100</v>
      </c>
    </row>
    <row r="1126" spans="1:24" x14ac:dyDescent="0.25">
      <c r="A1126" t="str">
        <f t="shared" si="18"/>
        <v>YAG5UKLevel 8MaleAllYorkshire and The Humber</v>
      </c>
      <c r="B1126" s="214" t="s">
        <v>251</v>
      </c>
      <c r="C1126" s="214" t="s">
        <v>184</v>
      </c>
      <c r="D1126" s="214">
        <v>5</v>
      </c>
      <c r="E1126" s="214" t="s">
        <v>35</v>
      </c>
      <c r="F1126" s="214" t="s">
        <v>248</v>
      </c>
      <c r="G1126" s="214" t="s">
        <v>22</v>
      </c>
      <c r="H1126" s="214" t="s">
        <v>20</v>
      </c>
      <c r="I1126" s="214" t="s">
        <v>139</v>
      </c>
      <c r="J1126" s="214">
        <v>410</v>
      </c>
      <c r="K1126" s="214">
        <v>410</v>
      </c>
      <c r="L1126" s="214">
        <v>0</v>
      </c>
      <c r="M1126" s="214">
        <v>0</v>
      </c>
      <c r="N1126" s="214">
        <v>410</v>
      </c>
      <c r="O1126" s="214">
        <v>12.4</v>
      </c>
      <c r="P1126" s="214">
        <v>2.2000000000000002</v>
      </c>
      <c r="Q1126" s="214">
        <v>79.3</v>
      </c>
      <c r="R1126" s="214">
        <v>85.1</v>
      </c>
      <c r="S1126" s="214">
        <v>85.4</v>
      </c>
      <c r="T1126" s="214">
        <v>6.1</v>
      </c>
      <c r="U1126" s="214">
        <v>300</v>
      </c>
      <c r="V1126" s="214">
        <v>32500</v>
      </c>
      <c r="W1126" s="214">
        <v>38000</v>
      </c>
      <c r="X1126" s="214">
        <v>46000</v>
      </c>
    </row>
    <row r="1127" spans="1:24" x14ac:dyDescent="0.25">
      <c r="A1127" t="str">
        <f t="shared" si="18"/>
        <v>YAG3UKLevel 7FemaleAllAbroad</v>
      </c>
      <c r="B1127" s="214" t="s">
        <v>251</v>
      </c>
      <c r="C1127" s="214" t="s">
        <v>37</v>
      </c>
      <c r="D1127" s="214">
        <v>3</v>
      </c>
      <c r="E1127" s="214" t="s">
        <v>35</v>
      </c>
      <c r="F1127" s="214" t="s">
        <v>253</v>
      </c>
      <c r="G1127" s="214" t="s">
        <v>21</v>
      </c>
      <c r="H1127" s="214" t="s">
        <v>20</v>
      </c>
      <c r="I1127" s="214" t="s">
        <v>125</v>
      </c>
      <c r="J1127" s="214" t="s">
        <v>140</v>
      </c>
      <c r="K1127" s="214" t="s">
        <v>140</v>
      </c>
      <c r="L1127" s="214" t="s">
        <v>140</v>
      </c>
      <c r="M1127" s="214" t="s">
        <v>140</v>
      </c>
      <c r="N1127" s="214" t="s">
        <v>140</v>
      </c>
      <c r="O1127" s="214" t="s">
        <v>140</v>
      </c>
      <c r="P1127" s="214" t="s">
        <v>140</v>
      </c>
      <c r="Q1127" s="214" t="s">
        <v>140</v>
      </c>
      <c r="R1127" s="214" t="s">
        <v>140</v>
      </c>
      <c r="S1127" s="214" t="s">
        <v>140</v>
      </c>
      <c r="T1127" s="214" t="s">
        <v>140</v>
      </c>
      <c r="U1127" s="214" t="s">
        <v>140</v>
      </c>
      <c r="V1127" s="214" t="s">
        <v>140</v>
      </c>
      <c r="W1127" s="214" t="s">
        <v>140</v>
      </c>
      <c r="X1127" s="214" t="s">
        <v>140</v>
      </c>
    </row>
    <row r="1128" spans="1:24" x14ac:dyDescent="0.25">
      <c r="A1128" t="str">
        <f t="shared" si="18"/>
        <v>YAG3UKLevel 7MaleAllAbroad</v>
      </c>
      <c r="B1128" s="214" t="s">
        <v>251</v>
      </c>
      <c r="C1128" s="214" t="s">
        <v>37</v>
      </c>
      <c r="D1128" s="214">
        <v>3</v>
      </c>
      <c r="E1128" s="214" t="s">
        <v>35</v>
      </c>
      <c r="F1128" s="214" t="s">
        <v>253</v>
      </c>
      <c r="G1128" s="214" t="s">
        <v>22</v>
      </c>
      <c r="H1128" s="214" t="s">
        <v>20</v>
      </c>
      <c r="I1128" s="214" t="s">
        <v>125</v>
      </c>
      <c r="J1128" s="214" t="s">
        <v>140</v>
      </c>
      <c r="K1128" s="214" t="s">
        <v>140</v>
      </c>
      <c r="L1128" s="214" t="s">
        <v>140</v>
      </c>
      <c r="M1128" s="214" t="s">
        <v>140</v>
      </c>
      <c r="N1128" s="214" t="s">
        <v>140</v>
      </c>
      <c r="O1128" s="214" t="s">
        <v>140</v>
      </c>
      <c r="P1128" s="214" t="s">
        <v>140</v>
      </c>
      <c r="Q1128" s="214" t="s">
        <v>140</v>
      </c>
      <c r="R1128" s="214" t="s">
        <v>140</v>
      </c>
      <c r="S1128" s="214" t="s">
        <v>140</v>
      </c>
      <c r="T1128" s="214" t="s">
        <v>140</v>
      </c>
      <c r="U1128" s="214" t="s">
        <v>140</v>
      </c>
      <c r="V1128" s="214" t="s">
        <v>140</v>
      </c>
      <c r="W1128" s="214" t="s">
        <v>140</v>
      </c>
      <c r="X1128" s="214" t="s">
        <v>140</v>
      </c>
    </row>
    <row r="1129" spans="1:24" x14ac:dyDescent="0.25">
      <c r="A1129" t="str">
        <f t="shared" si="18"/>
        <v>YAG3UKLevel 7FemaleAllEast Midlands</v>
      </c>
      <c r="B1129" s="214" t="s">
        <v>251</v>
      </c>
      <c r="C1129" s="214" t="s">
        <v>37</v>
      </c>
      <c r="D1129" s="214">
        <v>3</v>
      </c>
      <c r="E1129" s="214" t="s">
        <v>35</v>
      </c>
      <c r="F1129" s="214" t="s">
        <v>253</v>
      </c>
      <c r="G1129" s="214" t="s">
        <v>21</v>
      </c>
      <c r="H1129" s="214" t="s">
        <v>20</v>
      </c>
      <c r="I1129" s="214" t="s">
        <v>126</v>
      </c>
      <c r="J1129" s="214">
        <v>4390</v>
      </c>
      <c r="K1129" s="214">
        <v>4390</v>
      </c>
      <c r="L1129" s="214">
        <v>0</v>
      </c>
      <c r="M1129" s="214">
        <v>0</v>
      </c>
      <c r="N1129" s="214">
        <v>4390</v>
      </c>
      <c r="O1129" s="214">
        <v>6.2</v>
      </c>
      <c r="P1129" s="214">
        <v>3.4</v>
      </c>
      <c r="Q1129" s="214">
        <v>76.3</v>
      </c>
      <c r="R1129" s="214">
        <v>88.9</v>
      </c>
      <c r="S1129" s="214">
        <v>90.3</v>
      </c>
      <c r="T1129" s="214">
        <v>14</v>
      </c>
      <c r="U1129" s="214">
        <v>3255</v>
      </c>
      <c r="V1129" s="214">
        <v>20800</v>
      </c>
      <c r="W1129" s="214">
        <v>27400</v>
      </c>
      <c r="X1129" s="214">
        <v>36100</v>
      </c>
    </row>
    <row r="1130" spans="1:24" x14ac:dyDescent="0.25">
      <c r="A1130" t="str">
        <f t="shared" si="18"/>
        <v>YAG3UKLevel 7MaleAllEast Midlands</v>
      </c>
      <c r="B1130" s="214" t="s">
        <v>251</v>
      </c>
      <c r="C1130" s="214" t="s">
        <v>37</v>
      </c>
      <c r="D1130" s="214">
        <v>3</v>
      </c>
      <c r="E1130" s="214" t="s">
        <v>35</v>
      </c>
      <c r="F1130" s="214" t="s">
        <v>253</v>
      </c>
      <c r="G1130" s="214" t="s">
        <v>22</v>
      </c>
      <c r="H1130" s="214" t="s">
        <v>20</v>
      </c>
      <c r="I1130" s="214" t="s">
        <v>126</v>
      </c>
      <c r="J1130" s="214">
        <v>2475</v>
      </c>
      <c r="K1130" s="214">
        <v>2475</v>
      </c>
      <c r="L1130" s="214">
        <v>0</v>
      </c>
      <c r="M1130" s="214">
        <v>0</v>
      </c>
      <c r="N1130" s="214">
        <v>2475</v>
      </c>
      <c r="O1130" s="214">
        <v>7.7</v>
      </c>
      <c r="P1130" s="214">
        <v>4.4000000000000004</v>
      </c>
      <c r="Q1130" s="214">
        <v>72.7</v>
      </c>
      <c r="R1130" s="214">
        <v>85.3</v>
      </c>
      <c r="S1130" s="214">
        <v>87.9</v>
      </c>
      <c r="T1130" s="214">
        <v>15.2</v>
      </c>
      <c r="U1130" s="214">
        <v>1715</v>
      </c>
      <c r="V1130" s="214">
        <v>25200</v>
      </c>
      <c r="W1130" s="214">
        <v>32500</v>
      </c>
      <c r="X1130" s="214">
        <v>45600</v>
      </c>
    </row>
    <row r="1131" spans="1:24" x14ac:dyDescent="0.25">
      <c r="A1131" t="str">
        <f t="shared" si="18"/>
        <v>YAG3UKLevel 7FemaleAllEast of England</v>
      </c>
      <c r="B1131" s="214" t="s">
        <v>251</v>
      </c>
      <c r="C1131" s="214" t="s">
        <v>37</v>
      </c>
      <c r="D1131" s="214">
        <v>3</v>
      </c>
      <c r="E1131" s="214" t="s">
        <v>35</v>
      </c>
      <c r="F1131" s="214" t="s">
        <v>253</v>
      </c>
      <c r="G1131" s="214" t="s">
        <v>21</v>
      </c>
      <c r="H1131" s="214" t="s">
        <v>20</v>
      </c>
      <c r="I1131" s="214" t="s">
        <v>127</v>
      </c>
      <c r="J1131" s="214">
        <v>5235</v>
      </c>
      <c r="K1131" s="214">
        <v>5235</v>
      </c>
      <c r="L1131" s="214">
        <v>0</v>
      </c>
      <c r="M1131" s="214">
        <v>0</v>
      </c>
      <c r="N1131" s="214">
        <v>5235</v>
      </c>
      <c r="O1131" s="214">
        <v>6.7</v>
      </c>
      <c r="P1131" s="214">
        <v>3.9</v>
      </c>
      <c r="Q1131" s="214">
        <v>75.900000000000006</v>
      </c>
      <c r="R1131" s="214">
        <v>87.8</v>
      </c>
      <c r="S1131" s="214">
        <v>89.4</v>
      </c>
      <c r="T1131" s="214">
        <v>13.5</v>
      </c>
      <c r="U1131" s="214">
        <v>3850</v>
      </c>
      <c r="V1131" s="214">
        <v>21700</v>
      </c>
      <c r="W1131" s="214">
        <v>28500</v>
      </c>
      <c r="X1131" s="214">
        <v>38300</v>
      </c>
    </row>
    <row r="1132" spans="1:24" x14ac:dyDescent="0.25">
      <c r="A1132" t="str">
        <f t="shared" si="18"/>
        <v>YAG3UKLevel 7MaleAllEast of England</v>
      </c>
      <c r="B1132" s="214" t="s">
        <v>251</v>
      </c>
      <c r="C1132" s="214" t="s">
        <v>37</v>
      </c>
      <c r="D1132" s="214">
        <v>3</v>
      </c>
      <c r="E1132" s="214" t="s">
        <v>35</v>
      </c>
      <c r="F1132" s="214" t="s">
        <v>253</v>
      </c>
      <c r="G1132" s="214" t="s">
        <v>22</v>
      </c>
      <c r="H1132" s="214" t="s">
        <v>20</v>
      </c>
      <c r="I1132" s="214" t="s">
        <v>127</v>
      </c>
      <c r="J1132" s="214">
        <v>3250</v>
      </c>
      <c r="K1132" s="214">
        <v>3250</v>
      </c>
      <c r="L1132" s="214">
        <v>0</v>
      </c>
      <c r="M1132" s="214">
        <v>0</v>
      </c>
      <c r="N1132" s="214">
        <v>3250</v>
      </c>
      <c r="O1132" s="214">
        <v>7.9</v>
      </c>
      <c r="P1132" s="214">
        <v>4.4000000000000004</v>
      </c>
      <c r="Q1132" s="214">
        <v>73.7</v>
      </c>
      <c r="R1132" s="214">
        <v>84.8</v>
      </c>
      <c r="S1132" s="214">
        <v>87.7</v>
      </c>
      <c r="T1132" s="214">
        <v>13.9</v>
      </c>
      <c r="U1132" s="214">
        <v>2300</v>
      </c>
      <c r="V1132" s="214">
        <v>26600</v>
      </c>
      <c r="W1132" s="214">
        <v>36800</v>
      </c>
      <c r="X1132" s="214">
        <v>53300</v>
      </c>
    </row>
    <row r="1133" spans="1:24" x14ac:dyDescent="0.25">
      <c r="A1133" t="str">
        <f t="shared" si="18"/>
        <v>YAG3UKLevel 7FemaleAllLondon</v>
      </c>
      <c r="B1133" s="214" t="s">
        <v>251</v>
      </c>
      <c r="C1133" s="214" t="s">
        <v>37</v>
      </c>
      <c r="D1133" s="214">
        <v>3</v>
      </c>
      <c r="E1133" s="214" t="s">
        <v>35</v>
      </c>
      <c r="F1133" s="214" t="s">
        <v>253</v>
      </c>
      <c r="G1133" s="214" t="s">
        <v>21</v>
      </c>
      <c r="H1133" s="214" t="s">
        <v>20</v>
      </c>
      <c r="I1133" s="214" t="s">
        <v>128</v>
      </c>
      <c r="J1133" s="214">
        <v>13600</v>
      </c>
      <c r="K1133" s="214">
        <v>13600</v>
      </c>
      <c r="L1133" s="214">
        <v>0</v>
      </c>
      <c r="M1133" s="214">
        <v>0</v>
      </c>
      <c r="N1133" s="214">
        <v>13600</v>
      </c>
      <c r="O1133" s="214">
        <v>9</v>
      </c>
      <c r="P1133" s="214">
        <v>5.4</v>
      </c>
      <c r="Q1133" s="214">
        <v>72.3</v>
      </c>
      <c r="R1133" s="214">
        <v>83.6</v>
      </c>
      <c r="S1133" s="214">
        <v>85.6</v>
      </c>
      <c r="T1133" s="214">
        <v>13.3</v>
      </c>
      <c r="U1133" s="214">
        <v>9400</v>
      </c>
      <c r="V1133" s="214">
        <v>25200</v>
      </c>
      <c r="W1133" s="214">
        <v>32800</v>
      </c>
      <c r="X1133" s="214">
        <v>43400</v>
      </c>
    </row>
    <row r="1134" spans="1:24" x14ac:dyDescent="0.25">
      <c r="A1134" t="str">
        <f t="shared" si="18"/>
        <v>YAG3UKLevel 7MaleAllLondon</v>
      </c>
      <c r="B1134" s="214" t="s">
        <v>251</v>
      </c>
      <c r="C1134" s="214" t="s">
        <v>37</v>
      </c>
      <c r="D1134" s="214">
        <v>3</v>
      </c>
      <c r="E1134" s="214" t="s">
        <v>35</v>
      </c>
      <c r="F1134" s="214" t="s">
        <v>253</v>
      </c>
      <c r="G1134" s="214" t="s">
        <v>22</v>
      </c>
      <c r="H1134" s="214" t="s">
        <v>20</v>
      </c>
      <c r="I1134" s="214" t="s">
        <v>128</v>
      </c>
      <c r="J1134" s="214">
        <v>9535</v>
      </c>
      <c r="K1134" s="214">
        <v>9535</v>
      </c>
      <c r="L1134" s="214">
        <v>0</v>
      </c>
      <c r="M1134" s="214">
        <v>0</v>
      </c>
      <c r="N1134" s="214">
        <v>9535</v>
      </c>
      <c r="O1134" s="214">
        <v>10.8</v>
      </c>
      <c r="P1134" s="214">
        <v>5.4</v>
      </c>
      <c r="Q1134" s="214">
        <v>71.8</v>
      </c>
      <c r="R1134" s="214">
        <v>81.900000000000006</v>
      </c>
      <c r="S1134" s="214">
        <v>83.9</v>
      </c>
      <c r="T1134" s="214">
        <v>12.1</v>
      </c>
      <c r="U1134" s="214">
        <v>6480</v>
      </c>
      <c r="V1134" s="214">
        <v>28500</v>
      </c>
      <c r="W1134" s="214">
        <v>38000</v>
      </c>
      <c r="X1134" s="214">
        <v>52900</v>
      </c>
    </row>
    <row r="1135" spans="1:24" x14ac:dyDescent="0.25">
      <c r="A1135" t="str">
        <f t="shared" si="18"/>
        <v>YAG3UKLevel 7FemaleAllNorth East</v>
      </c>
      <c r="B1135" s="214" t="s">
        <v>251</v>
      </c>
      <c r="C1135" s="214" t="s">
        <v>37</v>
      </c>
      <c r="D1135" s="214">
        <v>3</v>
      </c>
      <c r="E1135" s="214" t="s">
        <v>35</v>
      </c>
      <c r="F1135" s="214" t="s">
        <v>253</v>
      </c>
      <c r="G1135" s="214" t="s">
        <v>21</v>
      </c>
      <c r="H1135" s="214" t="s">
        <v>20</v>
      </c>
      <c r="I1135" s="214" t="s">
        <v>129</v>
      </c>
      <c r="J1135" s="214">
        <v>2520</v>
      </c>
      <c r="K1135" s="214">
        <v>2520</v>
      </c>
      <c r="L1135" s="214">
        <v>0</v>
      </c>
      <c r="M1135" s="214">
        <v>0</v>
      </c>
      <c r="N1135" s="214">
        <v>2520</v>
      </c>
      <c r="O1135" s="214">
        <v>4.9000000000000004</v>
      </c>
      <c r="P1135" s="214">
        <v>3.5</v>
      </c>
      <c r="Q1135" s="214">
        <v>78</v>
      </c>
      <c r="R1135" s="214">
        <v>90.4</v>
      </c>
      <c r="S1135" s="214">
        <v>91.6</v>
      </c>
      <c r="T1135" s="214">
        <v>13.6</v>
      </c>
      <c r="U1135" s="214">
        <v>1930</v>
      </c>
      <c r="V1135" s="214">
        <v>22300</v>
      </c>
      <c r="W1135" s="214">
        <v>27700</v>
      </c>
      <c r="X1135" s="214">
        <v>37600</v>
      </c>
    </row>
    <row r="1136" spans="1:24" x14ac:dyDescent="0.25">
      <c r="A1136" t="str">
        <f t="shared" si="18"/>
        <v>YAG3UKLevel 7MaleAllNorth East</v>
      </c>
      <c r="B1136" s="214" t="s">
        <v>251</v>
      </c>
      <c r="C1136" s="214" t="s">
        <v>37</v>
      </c>
      <c r="D1136" s="214">
        <v>3</v>
      </c>
      <c r="E1136" s="214" t="s">
        <v>35</v>
      </c>
      <c r="F1136" s="214" t="s">
        <v>253</v>
      </c>
      <c r="G1136" s="214" t="s">
        <v>22</v>
      </c>
      <c r="H1136" s="214" t="s">
        <v>20</v>
      </c>
      <c r="I1136" s="214" t="s">
        <v>129</v>
      </c>
      <c r="J1136" s="214">
        <v>1350</v>
      </c>
      <c r="K1136" s="214">
        <v>1350</v>
      </c>
      <c r="L1136" s="214">
        <v>0</v>
      </c>
      <c r="M1136" s="214">
        <v>0</v>
      </c>
      <c r="N1136" s="214">
        <v>1350</v>
      </c>
      <c r="O1136" s="214">
        <v>7</v>
      </c>
      <c r="P1136" s="214">
        <v>3.9</v>
      </c>
      <c r="Q1136" s="214">
        <v>72</v>
      </c>
      <c r="R1136" s="214">
        <v>85.9</v>
      </c>
      <c r="S1136" s="214">
        <v>89.1</v>
      </c>
      <c r="T1136" s="214">
        <v>17.100000000000001</v>
      </c>
      <c r="U1136" s="214">
        <v>945</v>
      </c>
      <c r="V1136" s="214">
        <v>24500</v>
      </c>
      <c r="W1136" s="214">
        <v>31000</v>
      </c>
      <c r="X1136" s="214">
        <v>44900</v>
      </c>
    </row>
    <row r="1137" spans="1:24" x14ac:dyDescent="0.25">
      <c r="A1137" t="str">
        <f t="shared" si="18"/>
        <v>YAG3UKLevel 7FemaleAllNorth West</v>
      </c>
      <c r="B1137" s="214" t="s">
        <v>251</v>
      </c>
      <c r="C1137" s="214" t="s">
        <v>37</v>
      </c>
      <c r="D1137" s="214">
        <v>3</v>
      </c>
      <c r="E1137" s="214" t="s">
        <v>35</v>
      </c>
      <c r="F1137" s="214" t="s">
        <v>253</v>
      </c>
      <c r="G1137" s="214" t="s">
        <v>21</v>
      </c>
      <c r="H1137" s="214" t="s">
        <v>20</v>
      </c>
      <c r="I1137" s="214" t="s">
        <v>130</v>
      </c>
      <c r="J1137" s="214">
        <v>7680</v>
      </c>
      <c r="K1137" s="214">
        <v>7680</v>
      </c>
      <c r="L1137" s="214">
        <v>0</v>
      </c>
      <c r="M1137" s="214">
        <v>0</v>
      </c>
      <c r="N1137" s="214">
        <v>7680</v>
      </c>
      <c r="O1137" s="214">
        <v>5.9</v>
      </c>
      <c r="P1137" s="214">
        <v>3.6</v>
      </c>
      <c r="Q1137" s="214">
        <v>76.3</v>
      </c>
      <c r="R1137" s="214">
        <v>89</v>
      </c>
      <c r="S1137" s="214">
        <v>90.5</v>
      </c>
      <c r="T1137" s="214">
        <v>14.2</v>
      </c>
      <c r="U1137" s="214">
        <v>5695</v>
      </c>
      <c r="V1137" s="214">
        <v>20800</v>
      </c>
      <c r="W1137" s="214">
        <v>27000</v>
      </c>
      <c r="X1137" s="214">
        <v>35400</v>
      </c>
    </row>
    <row r="1138" spans="1:24" x14ac:dyDescent="0.25">
      <c r="A1138" t="str">
        <f t="shared" si="18"/>
        <v>YAG3UKLevel 7MaleAllNorth West</v>
      </c>
      <c r="B1138" s="214" t="s">
        <v>251</v>
      </c>
      <c r="C1138" s="214" t="s">
        <v>37</v>
      </c>
      <c r="D1138" s="214">
        <v>3</v>
      </c>
      <c r="E1138" s="214" t="s">
        <v>35</v>
      </c>
      <c r="F1138" s="214" t="s">
        <v>253</v>
      </c>
      <c r="G1138" s="214" t="s">
        <v>22</v>
      </c>
      <c r="H1138" s="214" t="s">
        <v>20</v>
      </c>
      <c r="I1138" s="214" t="s">
        <v>130</v>
      </c>
      <c r="J1138" s="214">
        <v>4275</v>
      </c>
      <c r="K1138" s="214">
        <v>4275</v>
      </c>
      <c r="L1138" s="214">
        <v>0</v>
      </c>
      <c r="M1138" s="214">
        <v>0</v>
      </c>
      <c r="N1138" s="214">
        <v>4275</v>
      </c>
      <c r="O1138" s="214">
        <v>7.5</v>
      </c>
      <c r="P1138" s="214">
        <v>4.4000000000000004</v>
      </c>
      <c r="Q1138" s="214">
        <v>73.400000000000006</v>
      </c>
      <c r="R1138" s="214">
        <v>85.4</v>
      </c>
      <c r="S1138" s="214">
        <v>88.1</v>
      </c>
      <c r="T1138" s="214">
        <v>14.7</v>
      </c>
      <c r="U1138" s="214">
        <v>3010</v>
      </c>
      <c r="V1138" s="214">
        <v>23700</v>
      </c>
      <c r="W1138" s="214">
        <v>30300</v>
      </c>
      <c r="X1138" s="214">
        <v>43800</v>
      </c>
    </row>
    <row r="1139" spans="1:24" x14ac:dyDescent="0.25">
      <c r="A1139" t="str">
        <f t="shared" si="18"/>
        <v>YAG3UKLevel 7FemaleAllNorthern Ireland</v>
      </c>
      <c r="B1139" s="214" t="s">
        <v>251</v>
      </c>
      <c r="C1139" s="214" t="s">
        <v>37</v>
      </c>
      <c r="D1139" s="214">
        <v>3</v>
      </c>
      <c r="E1139" s="214" t="s">
        <v>35</v>
      </c>
      <c r="F1139" s="214" t="s">
        <v>253</v>
      </c>
      <c r="G1139" s="214" t="s">
        <v>21</v>
      </c>
      <c r="H1139" s="214" t="s">
        <v>20</v>
      </c>
      <c r="I1139" s="214" t="s">
        <v>131</v>
      </c>
      <c r="J1139" s="214">
        <v>390</v>
      </c>
      <c r="K1139" s="214">
        <v>390</v>
      </c>
      <c r="L1139" s="214">
        <v>0</v>
      </c>
      <c r="M1139" s="214">
        <v>0</v>
      </c>
      <c r="N1139" s="214">
        <v>390</v>
      </c>
      <c r="O1139" s="214">
        <v>10.6</v>
      </c>
      <c r="P1139" s="214">
        <v>1.3</v>
      </c>
      <c r="Q1139" s="214">
        <v>75.8</v>
      </c>
      <c r="R1139" s="214">
        <v>85.3</v>
      </c>
      <c r="S1139" s="214">
        <v>88.1</v>
      </c>
      <c r="T1139" s="214">
        <v>12.4</v>
      </c>
      <c r="U1139" s="214">
        <v>280</v>
      </c>
      <c r="V1139" s="214">
        <v>19300</v>
      </c>
      <c r="W1139" s="214">
        <v>24800</v>
      </c>
      <c r="X1139" s="214">
        <v>33600</v>
      </c>
    </row>
    <row r="1140" spans="1:24" x14ac:dyDescent="0.25">
      <c r="A1140" t="str">
        <f t="shared" si="18"/>
        <v>YAG3UKLevel 7MaleAllNorthern Ireland</v>
      </c>
      <c r="B1140" s="214" t="s">
        <v>251</v>
      </c>
      <c r="C1140" s="214" t="s">
        <v>37</v>
      </c>
      <c r="D1140" s="214">
        <v>3</v>
      </c>
      <c r="E1140" s="214" t="s">
        <v>35</v>
      </c>
      <c r="F1140" s="214" t="s">
        <v>253</v>
      </c>
      <c r="G1140" s="214" t="s">
        <v>22</v>
      </c>
      <c r="H1140" s="214" t="s">
        <v>20</v>
      </c>
      <c r="I1140" s="214" t="s">
        <v>131</v>
      </c>
      <c r="J1140" s="214">
        <v>260</v>
      </c>
      <c r="K1140" s="214">
        <v>260</v>
      </c>
      <c r="L1140" s="214">
        <v>0</v>
      </c>
      <c r="M1140" s="214">
        <v>0</v>
      </c>
      <c r="N1140" s="214">
        <v>260</v>
      </c>
      <c r="O1140" s="214">
        <v>15.8</v>
      </c>
      <c r="P1140" s="214">
        <v>0.8</v>
      </c>
      <c r="Q1140" s="214">
        <v>69.099999999999994</v>
      </c>
      <c r="R1140" s="214">
        <v>81.5</v>
      </c>
      <c r="S1140" s="214">
        <v>83.4</v>
      </c>
      <c r="T1140" s="214">
        <v>14.3</v>
      </c>
      <c r="U1140" s="214">
        <v>160</v>
      </c>
      <c r="V1140" s="214">
        <v>19700</v>
      </c>
      <c r="W1140" s="214">
        <v>26600</v>
      </c>
      <c r="X1140" s="214">
        <v>38700</v>
      </c>
    </row>
    <row r="1141" spans="1:24" x14ac:dyDescent="0.25">
      <c r="A1141" t="str">
        <f t="shared" si="18"/>
        <v>YAG3UKLevel 7FemaleAllScotland</v>
      </c>
      <c r="B1141" s="214" t="s">
        <v>251</v>
      </c>
      <c r="C1141" s="214" t="s">
        <v>37</v>
      </c>
      <c r="D1141" s="214">
        <v>3</v>
      </c>
      <c r="E1141" s="214" t="s">
        <v>35</v>
      </c>
      <c r="F1141" s="214" t="s">
        <v>253</v>
      </c>
      <c r="G1141" s="214" t="s">
        <v>21</v>
      </c>
      <c r="H1141" s="214" t="s">
        <v>20</v>
      </c>
      <c r="I1141" s="214" t="s">
        <v>132</v>
      </c>
      <c r="J1141" s="214">
        <v>825</v>
      </c>
      <c r="K1141" s="214">
        <v>825</v>
      </c>
      <c r="L1141" s="214">
        <v>0</v>
      </c>
      <c r="M1141" s="214">
        <v>0</v>
      </c>
      <c r="N1141" s="214">
        <v>825</v>
      </c>
      <c r="O1141" s="214">
        <v>8.6</v>
      </c>
      <c r="P1141" s="214">
        <v>5.0999999999999996</v>
      </c>
      <c r="Q1141" s="214">
        <v>64.900000000000006</v>
      </c>
      <c r="R1141" s="214">
        <v>83</v>
      </c>
      <c r="S1141" s="214">
        <v>86.3</v>
      </c>
      <c r="T1141" s="214">
        <v>21.4</v>
      </c>
      <c r="U1141" s="214">
        <v>505</v>
      </c>
      <c r="V1141" s="214">
        <v>20800</v>
      </c>
      <c r="W1141" s="214">
        <v>29900</v>
      </c>
      <c r="X1141" s="214">
        <v>39400</v>
      </c>
    </row>
    <row r="1142" spans="1:24" x14ac:dyDescent="0.25">
      <c r="A1142" t="str">
        <f t="shared" si="18"/>
        <v>YAG3UKLevel 7MaleAllScotland</v>
      </c>
      <c r="B1142" s="214" t="s">
        <v>251</v>
      </c>
      <c r="C1142" s="214" t="s">
        <v>37</v>
      </c>
      <c r="D1142" s="214">
        <v>3</v>
      </c>
      <c r="E1142" s="214" t="s">
        <v>35</v>
      </c>
      <c r="F1142" s="214" t="s">
        <v>253</v>
      </c>
      <c r="G1142" s="214" t="s">
        <v>22</v>
      </c>
      <c r="H1142" s="214" t="s">
        <v>20</v>
      </c>
      <c r="I1142" s="214" t="s">
        <v>132</v>
      </c>
      <c r="J1142" s="214">
        <v>650</v>
      </c>
      <c r="K1142" s="214">
        <v>650</v>
      </c>
      <c r="L1142" s="214">
        <v>0</v>
      </c>
      <c r="M1142" s="214">
        <v>0</v>
      </c>
      <c r="N1142" s="214">
        <v>650</v>
      </c>
      <c r="O1142" s="214">
        <v>11.7</v>
      </c>
      <c r="P1142" s="214">
        <v>3.7</v>
      </c>
      <c r="Q1142" s="214">
        <v>65.7</v>
      </c>
      <c r="R1142" s="214">
        <v>81.099999999999994</v>
      </c>
      <c r="S1142" s="214">
        <v>84.6</v>
      </c>
      <c r="T1142" s="214">
        <v>18.899999999999999</v>
      </c>
      <c r="U1142" s="214">
        <v>405</v>
      </c>
      <c r="V1142" s="214">
        <v>25300</v>
      </c>
      <c r="W1142" s="214">
        <v>38100</v>
      </c>
      <c r="X1142" s="214">
        <v>59100</v>
      </c>
    </row>
    <row r="1143" spans="1:24" x14ac:dyDescent="0.25">
      <c r="A1143" t="str">
        <f t="shared" si="18"/>
        <v>YAG3UKLevel 7FemaleAllSouth East</v>
      </c>
      <c r="B1143" s="214" t="s">
        <v>251</v>
      </c>
      <c r="C1143" s="214" t="s">
        <v>37</v>
      </c>
      <c r="D1143" s="214">
        <v>3</v>
      </c>
      <c r="E1143" s="214" t="s">
        <v>35</v>
      </c>
      <c r="F1143" s="214" t="s">
        <v>253</v>
      </c>
      <c r="G1143" s="214" t="s">
        <v>21</v>
      </c>
      <c r="H1143" s="214" t="s">
        <v>20</v>
      </c>
      <c r="I1143" s="214" t="s">
        <v>133</v>
      </c>
      <c r="J1143" s="214">
        <v>8875</v>
      </c>
      <c r="K1143" s="214">
        <v>8875</v>
      </c>
      <c r="L1143" s="214">
        <v>0</v>
      </c>
      <c r="M1143" s="214">
        <v>0</v>
      </c>
      <c r="N1143" s="214">
        <v>8875</v>
      </c>
      <c r="O1143" s="214">
        <v>7</v>
      </c>
      <c r="P1143" s="214">
        <v>4.2</v>
      </c>
      <c r="Q1143" s="214">
        <v>75.5</v>
      </c>
      <c r="R1143" s="214">
        <v>86.9</v>
      </c>
      <c r="S1143" s="214">
        <v>88.7</v>
      </c>
      <c r="T1143" s="214">
        <v>13.3</v>
      </c>
      <c r="U1143" s="214">
        <v>6465</v>
      </c>
      <c r="V1143" s="214">
        <v>22600</v>
      </c>
      <c r="W1143" s="214">
        <v>28800</v>
      </c>
      <c r="X1143" s="214">
        <v>39100</v>
      </c>
    </row>
    <row r="1144" spans="1:24" x14ac:dyDescent="0.25">
      <c r="A1144" t="str">
        <f t="shared" si="18"/>
        <v>YAG3UKLevel 7MaleAllSouth East</v>
      </c>
      <c r="B1144" s="214" t="s">
        <v>251</v>
      </c>
      <c r="C1144" s="214" t="s">
        <v>37</v>
      </c>
      <c r="D1144" s="214">
        <v>3</v>
      </c>
      <c r="E1144" s="214" t="s">
        <v>35</v>
      </c>
      <c r="F1144" s="214" t="s">
        <v>253</v>
      </c>
      <c r="G1144" s="214" t="s">
        <v>22</v>
      </c>
      <c r="H1144" s="214" t="s">
        <v>20</v>
      </c>
      <c r="I1144" s="214" t="s">
        <v>133</v>
      </c>
      <c r="J1144" s="214">
        <v>5705</v>
      </c>
      <c r="K1144" s="214">
        <v>5705</v>
      </c>
      <c r="L1144" s="214">
        <v>0</v>
      </c>
      <c r="M1144" s="214">
        <v>0</v>
      </c>
      <c r="N1144" s="214">
        <v>5705</v>
      </c>
      <c r="O1144" s="214">
        <v>9</v>
      </c>
      <c r="P1144" s="214">
        <v>4.4000000000000004</v>
      </c>
      <c r="Q1144" s="214">
        <v>72.8</v>
      </c>
      <c r="R1144" s="214">
        <v>84.1</v>
      </c>
      <c r="S1144" s="214">
        <v>86.6</v>
      </c>
      <c r="T1144" s="214">
        <v>13.8</v>
      </c>
      <c r="U1144" s="214">
        <v>3995</v>
      </c>
      <c r="V1144" s="214">
        <v>26300</v>
      </c>
      <c r="W1144" s="214">
        <v>36100</v>
      </c>
      <c r="X1144" s="214">
        <v>52600</v>
      </c>
    </row>
    <row r="1145" spans="1:24" x14ac:dyDescent="0.25">
      <c r="A1145" t="str">
        <f t="shared" si="18"/>
        <v>YAG3UKLevel 7FemaleAllSouth West</v>
      </c>
      <c r="B1145" s="214" t="s">
        <v>251</v>
      </c>
      <c r="C1145" s="214" t="s">
        <v>37</v>
      </c>
      <c r="D1145" s="214">
        <v>3</v>
      </c>
      <c r="E1145" s="214" t="s">
        <v>35</v>
      </c>
      <c r="F1145" s="214" t="s">
        <v>253</v>
      </c>
      <c r="G1145" s="214" t="s">
        <v>21</v>
      </c>
      <c r="H1145" s="214" t="s">
        <v>20</v>
      </c>
      <c r="I1145" s="214" t="s">
        <v>134</v>
      </c>
      <c r="J1145" s="214">
        <v>4840</v>
      </c>
      <c r="K1145" s="214">
        <v>4840</v>
      </c>
      <c r="L1145" s="214">
        <v>0</v>
      </c>
      <c r="M1145" s="214">
        <v>0</v>
      </c>
      <c r="N1145" s="214">
        <v>4840</v>
      </c>
      <c r="O1145" s="214">
        <v>5.4</v>
      </c>
      <c r="P1145" s="214">
        <v>2.9</v>
      </c>
      <c r="Q1145" s="214">
        <v>77.5</v>
      </c>
      <c r="R1145" s="214">
        <v>90.2</v>
      </c>
      <c r="S1145" s="214">
        <v>91.8</v>
      </c>
      <c r="T1145" s="214">
        <v>14.3</v>
      </c>
      <c r="U1145" s="214">
        <v>3605</v>
      </c>
      <c r="V1145" s="214">
        <v>19000</v>
      </c>
      <c r="W1145" s="214">
        <v>26300</v>
      </c>
      <c r="X1145" s="214">
        <v>34700</v>
      </c>
    </row>
    <row r="1146" spans="1:24" x14ac:dyDescent="0.25">
      <c r="A1146" t="str">
        <f t="shared" si="18"/>
        <v>YAG3UKLevel 7MaleAllSouth West</v>
      </c>
      <c r="B1146" s="214" t="s">
        <v>251</v>
      </c>
      <c r="C1146" s="214" t="s">
        <v>37</v>
      </c>
      <c r="D1146" s="214">
        <v>3</v>
      </c>
      <c r="E1146" s="214" t="s">
        <v>35</v>
      </c>
      <c r="F1146" s="214" t="s">
        <v>253</v>
      </c>
      <c r="G1146" s="214" t="s">
        <v>22</v>
      </c>
      <c r="H1146" s="214" t="s">
        <v>20</v>
      </c>
      <c r="I1146" s="214" t="s">
        <v>134</v>
      </c>
      <c r="J1146" s="214">
        <v>2970</v>
      </c>
      <c r="K1146" s="214">
        <v>2970</v>
      </c>
      <c r="L1146" s="214">
        <v>0</v>
      </c>
      <c r="M1146" s="214">
        <v>0</v>
      </c>
      <c r="N1146" s="214">
        <v>2970</v>
      </c>
      <c r="O1146" s="214">
        <v>8</v>
      </c>
      <c r="P1146" s="214">
        <v>3.5</v>
      </c>
      <c r="Q1146" s="214">
        <v>74.900000000000006</v>
      </c>
      <c r="R1146" s="214">
        <v>86.1</v>
      </c>
      <c r="S1146" s="214">
        <v>88.5</v>
      </c>
      <c r="T1146" s="214">
        <v>13.6</v>
      </c>
      <c r="U1146" s="214">
        <v>2125</v>
      </c>
      <c r="V1146" s="214">
        <v>24100</v>
      </c>
      <c r="W1146" s="214">
        <v>32800</v>
      </c>
      <c r="X1146" s="214">
        <v>47100</v>
      </c>
    </row>
    <row r="1147" spans="1:24" x14ac:dyDescent="0.25">
      <c r="A1147" t="str">
        <f t="shared" si="18"/>
        <v>YAG3UKLevel 7FemaleAllUnknown</v>
      </c>
      <c r="B1147" s="214" t="s">
        <v>251</v>
      </c>
      <c r="C1147" s="214" t="s">
        <v>37</v>
      </c>
      <c r="D1147" s="214">
        <v>3</v>
      </c>
      <c r="E1147" s="214" t="s">
        <v>35</v>
      </c>
      <c r="F1147" s="214" t="s">
        <v>253</v>
      </c>
      <c r="G1147" s="214" t="s">
        <v>21</v>
      </c>
      <c r="H1147" s="214" t="s">
        <v>20</v>
      </c>
      <c r="I1147" s="214" t="s">
        <v>135</v>
      </c>
      <c r="J1147" s="214">
        <v>2680</v>
      </c>
      <c r="K1147" s="214">
        <v>2680</v>
      </c>
      <c r="L1147" s="214">
        <v>75</v>
      </c>
      <c r="M1147" s="214">
        <v>0</v>
      </c>
      <c r="N1147" s="214">
        <v>670</v>
      </c>
      <c r="O1147" s="214">
        <v>0.4</v>
      </c>
      <c r="P1147" s="214">
        <v>0</v>
      </c>
      <c r="Q1147" s="214">
        <v>0.3</v>
      </c>
      <c r="R1147" s="214">
        <v>0.3</v>
      </c>
      <c r="S1147" s="214">
        <v>99.6</v>
      </c>
      <c r="T1147" s="214">
        <v>99.3</v>
      </c>
      <c r="U1147" s="214" t="s">
        <v>136</v>
      </c>
      <c r="V1147" s="214" t="s">
        <v>136</v>
      </c>
      <c r="W1147" s="214" t="s">
        <v>136</v>
      </c>
      <c r="X1147" s="214" t="s">
        <v>136</v>
      </c>
    </row>
    <row r="1148" spans="1:24" x14ac:dyDescent="0.25">
      <c r="A1148" t="str">
        <f t="shared" si="18"/>
        <v>YAG3UKLevel 7MaleAllUnknown</v>
      </c>
      <c r="B1148" s="214" t="s">
        <v>251</v>
      </c>
      <c r="C1148" s="214" t="s">
        <v>37</v>
      </c>
      <c r="D1148" s="214">
        <v>3</v>
      </c>
      <c r="E1148" s="214" t="s">
        <v>35</v>
      </c>
      <c r="F1148" s="214" t="s">
        <v>253</v>
      </c>
      <c r="G1148" s="214" t="s">
        <v>22</v>
      </c>
      <c r="H1148" s="214" t="s">
        <v>20</v>
      </c>
      <c r="I1148" s="214" t="s">
        <v>135</v>
      </c>
      <c r="J1148" s="214">
        <v>1615</v>
      </c>
      <c r="K1148" s="214">
        <v>1615</v>
      </c>
      <c r="L1148" s="214">
        <v>68.8</v>
      </c>
      <c r="M1148" s="214">
        <v>0</v>
      </c>
      <c r="N1148" s="214">
        <v>505</v>
      </c>
      <c r="O1148" s="214">
        <v>2.2000000000000002</v>
      </c>
      <c r="P1148" s="214">
        <v>0.2</v>
      </c>
      <c r="Q1148" s="214">
        <v>1.8</v>
      </c>
      <c r="R1148" s="214">
        <v>2</v>
      </c>
      <c r="S1148" s="214">
        <v>97.6</v>
      </c>
      <c r="T1148" s="214">
        <v>95.8</v>
      </c>
      <c r="U1148" s="214" t="s">
        <v>140</v>
      </c>
      <c r="V1148" s="214" t="s">
        <v>140</v>
      </c>
      <c r="W1148" s="214" t="s">
        <v>140</v>
      </c>
      <c r="X1148" s="214" t="s">
        <v>140</v>
      </c>
    </row>
    <row r="1149" spans="1:24" x14ac:dyDescent="0.25">
      <c r="A1149" t="str">
        <f t="shared" si="18"/>
        <v>YAG3UKLevel 7FemaleAllWales</v>
      </c>
      <c r="B1149" s="214" t="s">
        <v>251</v>
      </c>
      <c r="C1149" s="214" t="s">
        <v>37</v>
      </c>
      <c r="D1149" s="214">
        <v>3</v>
      </c>
      <c r="E1149" s="214" t="s">
        <v>35</v>
      </c>
      <c r="F1149" s="214" t="s">
        <v>253</v>
      </c>
      <c r="G1149" s="214" t="s">
        <v>21</v>
      </c>
      <c r="H1149" s="214" t="s">
        <v>20</v>
      </c>
      <c r="I1149" s="214" t="s">
        <v>137</v>
      </c>
      <c r="J1149" s="214">
        <v>875</v>
      </c>
      <c r="K1149" s="214">
        <v>875</v>
      </c>
      <c r="L1149" s="214">
        <v>0</v>
      </c>
      <c r="M1149" s="214">
        <v>0</v>
      </c>
      <c r="N1149" s="214">
        <v>875</v>
      </c>
      <c r="O1149" s="214">
        <v>7.1</v>
      </c>
      <c r="P1149" s="214">
        <v>3</v>
      </c>
      <c r="Q1149" s="214">
        <v>69.8</v>
      </c>
      <c r="R1149" s="214">
        <v>87.2</v>
      </c>
      <c r="S1149" s="214">
        <v>90</v>
      </c>
      <c r="T1149" s="214">
        <v>20.2</v>
      </c>
      <c r="U1149" s="214">
        <v>590</v>
      </c>
      <c r="V1149" s="214">
        <v>20800</v>
      </c>
      <c r="W1149" s="214">
        <v>27400</v>
      </c>
      <c r="X1149" s="214">
        <v>37200</v>
      </c>
    </row>
    <row r="1150" spans="1:24" x14ac:dyDescent="0.25">
      <c r="A1150" t="str">
        <f t="shared" si="18"/>
        <v>YAG3UKLevel 7MaleAllWales</v>
      </c>
      <c r="B1150" s="214" t="s">
        <v>251</v>
      </c>
      <c r="C1150" s="214" t="s">
        <v>37</v>
      </c>
      <c r="D1150" s="214">
        <v>3</v>
      </c>
      <c r="E1150" s="214" t="s">
        <v>35</v>
      </c>
      <c r="F1150" s="214" t="s">
        <v>253</v>
      </c>
      <c r="G1150" s="214" t="s">
        <v>22</v>
      </c>
      <c r="H1150" s="214" t="s">
        <v>20</v>
      </c>
      <c r="I1150" s="214" t="s">
        <v>137</v>
      </c>
      <c r="J1150" s="214">
        <v>590</v>
      </c>
      <c r="K1150" s="214">
        <v>590</v>
      </c>
      <c r="L1150" s="214">
        <v>0</v>
      </c>
      <c r="M1150" s="214">
        <v>0</v>
      </c>
      <c r="N1150" s="214">
        <v>590</v>
      </c>
      <c r="O1150" s="214">
        <v>11.9</v>
      </c>
      <c r="P1150" s="214">
        <v>2.9</v>
      </c>
      <c r="Q1150" s="214">
        <v>68.599999999999994</v>
      </c>
      <c r="R1150" s="214">
        <v>82.9</v>
      </c>
      <c r="S1150" s="214">
        <v>85.2</v>
      </c>
      <c r="T1150" s="214">
        <v>16.600000000000001</v>
      </c>
      <c r="U1150" s="214">
        <v>385</v>
      </c>
      <c r="V1150" s="214">
        <v>23700</v>
      </c>
      <c r="W1150" s="214">
        <v>32500</v>
      </c>
      <c r="X1150" s="214">
        <v>50400</v>
      </c>
    </row>
    <row r="1151" spans="1:24" x14ac:dyDescent="0.25">
      <c r="A1151" t="str">
        <f t="shared" si="18"/>
        <v>YAG3UKLevel 7FemaleAllWest Midlands</v>
      </c>
      <c r="B1151" s="214" t="s">
        <v>251</v>
      </c>
      <c r="C1151" s="214" t="s">
        <v>37</v>
      </c>
      <c r="D1151" s="214">
        <v>3</v>
      </c>
      <c r="E1151" s="214" t="s">
        <v>35</v>
      </c>
      <c r="F1151" s="214" t="s">
        <v>253</v>
      </c>
      <c r="G1151" s="214" t="s">
        <v>21</v>
      </c>
      <c r="H1151" s="214" t="s">
        <v>20</v>
      </c>
      <c r="I1151" s="214" t="s">
        <v>138</v>
      </c>
      <c r="J1151" s="214">
        <v>5500</v>
      </c>
      <c r="K1151" s="214">
        <v>5500</v>
      </c>
      <c r="L1151" s="214">
        <v>0</v>
      </c>
      <c r="M1151" s="214">
        <v>0</v>
      </c>
      <c r="N1151" s="214">
        <v>5500</v>
      </c>
      <c r="O1151" s="214">
        <v>5.6</v>
      </c>
      <c r="P1151" s="214">
        <v>3.8</v>
      </c>
      <c r="Q1151" s="214">
        <v>77.099999999999994</v>
      </c>
      <c r="R1151" s="214">
        <v>89</v>
      </c>
      <c r="S1151" s="214">
        <v>90.7</v>
      </c>
      <c r="T1151" s="214">
        <v>13.6</v>
      </c>
      <c r="U1151" s="214">
        <v>4135</v>
      </c>
      <c r="V1151" s="214">
        <v>21900</v>
      </c>
      <c r="W1151" s="214">
        <v>27400</v>
      </c>
      <c r="X1151" s="214">
        <v>35800</v>
      </c>
    </row>
    <row r="1152" spans="1:24" x14ac:dyDescent="0.25">
      <c r="A1152" t="str">
        <f t="shared" si="18"/>
        <v>YAG3UKLevel 7MaleAllWest Midlands</v>
      </c>
      <c r="B1152" s="214" t="s">
        <v>251</v>
      </c>
      <c r="C1152" s="214" t="s">
        <v>37</v>
      </c>
      <c r="D1152" s="214">
        <v>3</v>
      </c>
      <c r="E1152" s="214" t="s">
        <v>35</v>
      </c>
      <c r="F1152" s="214" t="s">
        <v>253</v>
      </c>
      <c r="G1152" s="214" t="s">
        <v>22</v>
      </c>
      <c r="H1152" s="214" t="s">
        <v>20</v>
      </c>
      <c r="I1152" s="214" t="s">
        <v>138</v>
      </c>
      <c r="J1152" s="214">
        <v>3155</v>
      </c>
      <c r="K1152" s="214">
        <v>3155</v>
      </c>
      <c r="L1152" s="214">
        <v>0</v>
      </c>
      <c r="M1152" s="214">
        <v>0</v>
      </c>
      <c r="N1152" s="214">
        <v>3155</v>
      </c>
      <c r="O1152" s="214">
        <v>7.2</v>
      </c>
      <c r="P1152" s="214">
        <v>4.5999999999999996</v>
      </c>
      <c r="Q1152" s="214">
        <v>71.900000000000006</v>
      </c>
      <c r="R1152" s="214">
        <v>85.3</v>
      </c>
      <c r="S1152" s="214">
        <v>88.3</v>
      </c>
      <c r="T1152" s="214">
        <v>16.399999999999999</v>
      </c>
      <c r="U1152" s="214">
        <v>2185</v>
      </c>
      <c r="V1152" s="214">
        <v>24800</v>
      </c>
      <c r="W1152" s="214">
        <v>32100</v>
      </c>
      <c r="X1152" s="214">
        <v>45300</v>
      </c>
    </row>
    <row r="1153" spans="1:24" x14ac:dyDescent="0.25">
      <c r="A1153" t="str">
        <f t="shared" si="18"/>
        <v>YAG3UKLevel 7FemaleAllYorkshire and The Humber</v>
      </c>
      <c r="B1153" s="214" t="s">
        <v>251</v>
      </c>
      <c r="C1153" s="214" t="s">
        <v>37</v>
      </c>
      <c r="D1153" s="214">
        <v>3</v>
      </c>
      <c r="E1153" s="214" t="s">
        <v>35</v>
      </c>
      <c r="F1153" s="214" t="s">
        <v>253</v>
      </c>
      <c r="G1153" s="214" t="s">
        <v>21</v>
      </c>
      <c r="H1153" s="214" t="s">
        <v>20</v>
      </c>
      <c r="I1153" s="214" t="s">
        <v>139</v>
      </c>
      <c r="J1153" s="214">
        <v>5310</v>
      </c>
      <c r="K1153" s="214">
        <v>5310</v>
      </c>
      <c r="L1153" s="214">
        <v>0</v>
      </c>
      <c r="M1153" s="214">
        <v>0</v>
      </c>
      <c r="N1153" s="214">
        <v>5310</v>
      </c>
      <c r="O1153" s="214">
        <v>5.6</v>
      </c>
      <c r="P1153" s="214">
        <v>3.4</v>
      </c>
      <c r="Q1153" s="214">
        <v>76.3</v>
      </c>
      <c r="R1153" s="214">
        <v>89.4</v>
      </c>
      <c r="S1153" s="214">
        <v>91</v>
      </c>
      <c r="T1153" s="214">
        <v>14.7</v>
      </c>
      <c r="U1153" s="214">
        <v>3940</v>
      </c>
      <c r="V1153" s="214">
        <v>21200</v>
      </c>
      <c r="W1153" s="214">
        <v>27400</v>
      </c>
      <c r="X1153" s="214">
        <v>35400</v>
      </c>
    </row>
    <row r="1154" spans="1:24" x14ac:dyDescent="0.25">
      <c r="A1154" t="str">
        <f t="shared" si="18"/>
        <v>YAG3UKLevel 7MaleAllYorkshire and The Humber</v>
      </c>
      <c r="B1154" s="214" t="s">
        <v>251</v>
      </c>
      <c r="C1154" s="214" t="s">
        <v>37</v>
      </c>
      <c r="D1154" s="214">
        <v>3</v>
      </c>
      <c r="E1154" s="214" t="s">
        <v>35</v>
      </c>
      <c r="F1154" s="214" t="s">
        <v>253</v>
      </c>
      <c r="G1154" s="214" t="s">
        <v>22</v>
      </c>
      <c r="H1154" s="214" t="s">
        <v>20</v>
      </c>
      <c r="I1154" s="214" t="s">
        <v>139</v>
      </c>
      <c r="J1154" s="214">
        <v>3135</v>
      </c>
      <c r="K1154" s="214">
        <v>3135</v>
      </c>
      <c r="L1154" s="214">
        <v>0</v>
      </c>
      <c r="M1154" s="214">
        <v>0</v>
      </c>
      <c r="N1154" s="214">
        <v>3135</v>
      </c>
      <c r="O1154" s="214">
        <v>7.6</v>
      </c>
      <c r="P1154" s="214">
        <v>4</v>
      </c>
      <c r="Q1154" s="214">
        <v>72.3</v>
      </c>
      <c r="R1154" s="214">
        <v>86.3</v>
      </c>
      <c r="S1154" s="214">
        <v>88.5</v>
      </c>
      <c r="T1154" s="214">
        <v>16.100000000000001</v>
      </c>
      <c r="U1154" s="214">
        <v>2175</v>
      </c>
      <c r="V1154" s="214">
        <v>24500</v>
      </c>
      <c r="W1154" s="214">
        <v>31400</v>
      </c>
      <c r="X1154" s="214">
        <v>43800</v>
      </c>
    </row>
    <row r="1155" spans="1:24" x14ac:dyDescent="0.25">
      <c r="A1155" t="str">
        <f t="shared" si="18"/>
        <v>YAG3UKLevel 8FemaleAllAbroad</v>
      </c>
      <c r="B1155" s="214" t="s">
        <v>251</v>
      </c>
      <c r="C1155" s="214" t="s">
        <v>37</v>
      </c>
      <c r="D1155" s="214">
        <v>3</v>
      </c>
      <c r="E1155" s="214" t="s">
        <v>35</v>
      </c>
      <c r="F1155" s="214" t="s">
        <v>248</v>
      </c>
      <c r="G1155" s="214" t="s">
        <v>21</v>
      </c>
      <c r="H1155" s="214" t="s">
        <v>20</v>
      </c>
      <c r="I1155" s="214" t="s">
        <v>125</v>
      </c>
      <c r="J1155" s="214" t="s">
        <v>140</v>
      </c>
      <c r="K1155" s="214" t="s">
        <v>140</v>
      </c>
      <c r="L1155" s="214" t="s">
        <v>140</v>
      </c>
      <c r="M1155" s="214" t="s">
        <v>140</v>
      </c>
      <c r="N1155" s="214" t="s">
        <v>140</v>
      </c>
      <c r="O1155" s="214" t="s">
        <v>140</v>
      </c>
      <c r="P1155" s="214" t="s">
        <v>140</v>
      </c>
      <c r="Q1155" s="214" t="s">
        <v>140</v>
      </c>
      <c r="R1155" s="214" t="s">
        <v>140</v>
      </c>
      <c r="S1155" s="214" t="s">
        <v>140</v>
      </c>
      <c r="T1155" s="214" t="s">
        <v>140</v>
      </c>
      <c r="U1155" s="214" t="s">
        <v>140</v>
      </c>
      <c r="V1155" s="214" t="s">
        <v>140</v>
      </c>
      <c r="W1155" s="214" t="s">
        <v>140</v>
      </c>
      <c r="X1155" s="214" t="s">
        <v>140</v>
      </c>
    </row>
    <row r="1156" spans="1:24" x14ac:dyDescent="0.25">
      <c r="A1156" t="str">
        <f t="shared" si="18"/>
        <v>YAG3UKLevel 8MaleAllAbroad</v>
      </c>
      <c r="B1156" s="214" t="s">
        <v>251</v>
      </c>
      <c r="C1156" s="214" t="s">
        <v>37</v>
      </c>
      <c r="D1156" s="214">
        <v>3</v>
      </c>
      <c r="E1156" s="214" t="s">
        <v>35</v>
      </c>
      <c r="F1156" s="214" t="s">
        <v>248</v>
      </c>
      <c r="G1156" s="214" t="s">
        <v>22</v>
      </c>
      <c r="H1156" s="214" t="s">
        <v>20</v>
      </c>
      <c r="I1156" s="214" t="s">
        <v>125</v>
      </c>
      <c r="J1156" s="214" t="s">
        <v>140</v>
      </c>
      <c r="K1156" s="214" t="s">
        <v>140</v>
      </c>
      <c r="L1156" s="214" t="s">
        <v>140</v>
      </c>
      <c r="M1156" s="214" t="s">
        <v>140</v>
      </c>
      <c r="N1156" s="214" t="s">
        <v>140</v>
      </c>
      <c r="O1156" s="214" t="s">
        <v>140</v>
      </c>
      <c r="P1156" s="214" t="s">
        <v>140</v>
      </c>
      <c r="Q1156" s="214" t="s">
        <v>140</v>
      </c>
      <c r="R1156" s="214" t="s">
        <v>140</v>
      </c>
      <c r="S1156" s="214" t="s">
        <v>140</v>
      </c>
      <c r="T1156" s="214" t="s">
        <v>140</v>
      </c>
      <c r="U1156" s="214" t="s">
        <v>140</v>
      </c>
      <c r="V1156" s="214" t="s">
        <v>140</v>
      </c>
      <c r="W1156" s="214" t="s">
        <v>140</v>
      </c>
      <c r="X1156" s="214" t="s">
        <v>140</v>
      </c>
    </row>
    <row r="1157" spans="1:24" x14ac:dyDescent="0.25">
      <c r="A1157" t="str">
        <f t="shared" si="18"/>
        <v>YAG3UKLevel 8FemaleAllEast Midlands</v>
      </c>
      <c r="B1157" s="214" t="s">
        <v>251</v>
      </c>
      <c r="C1157" s="214" t="s">
        <v>37</v>
      </c>
      <c r="D1157" s="214">
        <v>3</v>
      </c>
      <c r="E1157" s="214" t="s">
        <v>35</v>
      </c>
      <c r="F1157" s="214" t="s">
        <v>248</v>
      </c>
      <c r="G1157" s="214" t="s">
        <v>21</v>
      </c>
      <c r="H1157" s="214" t="s">
        <v>20</v>
      </c>
      <c r="I1157" s="214" t="s">
        <v>126</v>
      </c>
      <c r="J1157" s="214">
        <v>310</v>
      </c>
      <c r="K1157" s="214">
        <v>310</v>
      </c>
      <c r="L1157" s="214">
        <v>0</v>
      </c>
      <c r="M1157" s="214">
        <v>0</v>
      </c>
      <c r="N1157" s="214">
        <v>310</v>
      </c>
      <c r="O1157" s="214">
        <v>10.6</v>
      </c>
      <c r="P1157" s="214">
        <v>3.5</v>
      </c>
      <c r="Q1157" s="214">
        <v>78.099999999999994</v>
      </c>
      <c r="R1157" s="214">
        <v>84.9</v>
      </c>
      <c r="S1157" s="214">
        <v>85.9</v>
      </c>
      <c r="T1157" s="214">
        <v>7.7</v>
      </c>
      <c r="U1157" s="214">
        <v>230</v>
      </c>
      <c r="V1157" s="214">
        <v>25600</v>
      </c>
      <c r="W1157" s="214">
        <v>33900</v>
      </c>
      <c r="X1157" s="214">
        <v>40200</v>
      </c>
    </row>
    <row r="1158" spans="1:24" x14ac:dyDescent="0.25">
      <c r="A1158" t="str">
        <f t="shared" si="18"/>
        <v>YAG3UKLevel 8MaleAllEast Midlands</v>
      </c>
      <c r="B1158" s="214" t="s">
        <v>251</v>
      </c>
      <c r="C1158" s="214" t="s">
        <v>37</v>
      </c>
      <c r="D1158" s="214">
        <v>3</v>
      </c>
      <c r="E1158" s="214" t="s">
        <v>35</v>
      </c>
      <c r="F1158" s="214" t="s">
        <v>248</v>
      </c>
      <c r="G1158" s="214" t="s">
        <v>22</v>
      </c>
      <c r="H1158" s="214" t="s">
        <v>20</v>
      </c>
      <c r="I1158" s="214" t="s">
        <v>126</v>
      </c>
      <c r="J1158" s="214">
        <v>360</v>
      </c>
      <c r="K1158" s="214">
        <v>360</v>
      </c>
      <c r="L1158" s="214">
        <v>0</v>
      </c>
      <c r="M1158" s="214">
        <v>0</v>
      </c>
      <c r="N1158" s="214">
        <v>360</v>
      </c>
      <c r="O1158" s="214">
        <v>10</v>
      </c>
      <c r="P1158" s="214">
        <v>1.9</v>
      </c>
      <c r="Q1158" s="214">
        <v>79.2</v>
      </c>
      <c r="R1158" s="214">
        <v>86.4</v>
      </c>
      <c r="S1158" s="214">
        <v>88.1</v>
      </c>
      <c r="T1158" s="214">
        <v>8.9</v>
      </c>
      <c r="U1158" s="214">
        <v>275</v>
      </c>
      <c r="V1158" s="214">
        <v>29600</v>
      </c>
      <c r="W1158" s="214">
        <v>37200</v>
      </c>
      <c r="X1158" s="214">
        <v>46400</v>
      </c>
    </row>
    <row r="1159" spans="1:24" x14ac:dyDescent="0.25">
      <c r="A1159" t="str">
        <f t="shared" si="18"/>
        <v>YAG3UKLevel 8FemaleAllEast of England</v>
      </c>
      <c r="B1159" s="214" t="s">
        <v>251</v>
      </c>
      <c r="C1159" s="214" t="s">
        <v>37</v>
      </c>
      <c r="D1159" s="214">
        <v>3</v>
      </c>
      <c r="E1159" s="214" t="s">
        <v>35</v>
      </c>
      <c r="F1159" s="214" t="s">
        <v>248</v>
      </c>
      <c r="G1159" s="214" t="s">
        <v>21</v>
      </c>
      <c r="H1159" s="214" t="s">
        <v>20</v>
      </c>
      <c r="I1159" s="214" t="s">
        <v>127</v>
      </c>
      <c r="J1159" s="214">
        <v>450</v>
      </c>
      <c r="K1159" s="214">
        <v>450</v>
      </c>
      <c r="L1159" s="214">
        <v>0</v>
      </c>
      <c r="M1159" s="214">
        <v>0</v>
      </c>
      <c r="N1159" s="214">
        <v>450</v>
      </c>
      <c r="O1159" s="214">
        <v>10</v>
      </c>
      <c r="P1159" s="214">
        <v>4</v>
      </c>
      <c r="Q1159" s="214">
        <v>81.599999999999994</v>
      </c>
      <c r="R1159" s="214">
        <v>85.1</v>
      </c>
      <c r="S1159" s="214">
        <v>86</v>
      </c>
      <c r="T1159" s="214">
        <v>4.4000000000000004</v>
      </c>
      <c r="U1159" s="214">
        <v>355</v>
      </c>
      <c r="V1159" s="214">
        <v>26300</v>
      </c>
      <c r="W1159" s="214">
        <v>35400</v>
      </c>
      <c r="X1159" s="214">
        <v>42300</v>
      </c>
    </row>
    <row r="1160" spans="1:24" x14ac:dyDescent="0.25">
      <c r="A1160" t="str">
        <f t="shared" si="18"/>
        <v>YAG3UKLevel 8MaleAllEast of England</v>
      </c>
      <c r="B1160" s="214" t="s">
        <v>251</v>
      </c>
      <c r="C1160" s="214" t="s">
        <v>37</v>
      </c>
      <c r="D1160" s="214">
        <v>3</v>
      </c>
      <c r="E1160" s="214" t="s">
        <v>35</v>
      </c>
      <c r="F1160" s="214" t="s">
        <v>248</v>
      </c>
      <c r="G1160" s="214" t="s">
        <v>22</v>
      </c>
      <c r="H1160" s="214" t="s">
        <v>20</v>
      </c>
      <c r="I1160" s="214" t="s">
        <v>127</v>
      </c>
      <c r="J1160" s="214">
        <v>490</v>
      </c>
      <c r="K1160" s="214">
        <v>490</v>
      </c>
      <c r="L1160" s="214">
        <v>0</v>
      </c>
      <c r="M1160" s="214">
        <v>0</v>
      </c>
      <c r="N1160" s="214">
        <v>490</v>
      </c>
      <c r="O1160" s="214">
        <v>9.4</v>
      </c>
      <c r="P1160" s="214">
        <v>1.8</v>
      </c>
      <c r="Q1160" s="214">
        <v>80.7</v>
      </c>
      <c r="R1160" s="214">
        <v>87.8</v>
      </c>
      <c r="S1160" s="214">
        <v>88.8</v>
      </c>
      <c r="T1160" s="214">
        <v>8.1</v>
      </c>
      <c r="U1160" s="214">
        <v>380</v>
      </c>
      <c r="V1160" s="214">
        <v>31900</v>
      </c>
      <c r="W1160" s="214">
        <v>39100</v>
      </c>
      <c r="X1160" s="214">
        <v>50700</v>
      </c>
    </row>
    <row r="1161" spans="1:24" x14ac:dyDescent="0.25">
      <c r="A1161" t="str">
        <f t="shared" si="18"/>
        <v>YAG3UKLevel 8FemaleAllLondon</v>
      </c>
      <c r="B1161" s="214" t="s">
        <v>251</v>
      </c>
      <c r="C1161" s="214" t="s">
        <v>37</v>
      </c>
      <c r="D1161" s="214">
        <v>3</v>
      </c>
      <c r="E1161" s="214" t="s">
        <v>35</v>
      </c>
      <c r="F1161" s="214" t="s">
        <v>248</v>
      </c>
      <c r="G1161" s="214" t="s">
        <v>21</v>
      </c>
      <c r="H1161" s="214" t="s">
        <v>20</v>
      </c>
      <c r="I1161" s="214" t="s">
        <v>128</v>
      </c>
      <c r="J1161" s="214">
        <v>1110</v>
      </c>
      <c r="K1161" s="214">
        <v>1110</v>
      </c>
      <c r="L1161" s="214">
        <v>0</v>
      </c>
      <c r="M1161" s="214">
        <v>0</v>
      </c>
      <c r="N1161" s="214">
        <v>1110</v>
      </c>
      <c r="O1161" s="214">
        <v>11.6</v>
      </c>
      <c r="P1161" s="214">
        <v>3.7</v>
      </c>
      <c r="Q1161" s="214">
        <v>79.2</v>
      </c>
      <c r="R1161" s="214">
        <v>84.1</v>
      </c>
      <c r="S1161" s="214">
        <v>84.7</v>
      </c>
      <c r="T1161" s="214">
        <v>5.5</v>
      </c>
      <c r="U1161" s="214">
        <v>825</v>
      </c>
      <c r="V1161" s="214">
        <v>27000</v>
      </c>
      <c r="W1161" s="214">
        <v>38000</v>
      </c>
      <c r="X1161" s="214">
        <v>47200</v>
      </c>
    </row>
    <row r="1162" spans="1:24" x14ac:dyDescent="0.25">
      <c r="A1162" t="str">
        <f t="shared" si="18"/>
        <v>YAG3UKLevel 8MaleAllLondon</v>
      </c>
      <c r="B1162" s="214" t="s">
        <v>251</v>
      </c>
      <c r="C1162" s="214" t="s">
        <v>37</v>
      </c>
      <c r="D1162" s="214">
        <v>3</v>
      </c>
      <c r="E1162" s="214" t="s">
        <v>35</v>
      </c>
      <c r="F1162" s="214" t="s">
        <v>248</v>
      </c>
      <c r="G1162" s="214" t="s">
        <v>22</v>
      </c>
      <c r="H1162" s="214" t="s">
        <v>20</v>
      </c>
      <c r="I1162" s="214" t="s">
        <v>128</v>
      </c>
      <c r="J1162" s="214">
        <v>1070</v>
      </c>
      <c r="K1162" s="214">
        <v>1070</v>
      </c>
      <c r="L1162" s="214">
        <v>0</v>
      </c>
      <c r="M1162" s="214">
        <v>0</v>
      </c>
      <c r="N1162" s="214">
        <v>1070</v>
      </c>
      <c r="O1162" s="214">
        <v>13.7</v>
      </c>
      <c r="P1162" s="214">
        <v>4.3</v>
      </c>
      <c r="Q1162" s="214">
        <v>76.7</v>
      </c>
      <c r="R1162" s="214">
        <v>81.599999999999994</v>
      </c>
      <c r="S1162" s="214">
        <v>82</v>
      </c>
      <c r="T1162" s="214">
        <v>5.2</v>
      </c>
      <c r="U1162" s="214">
        <v>775</v>
      </c>
      <c r="V1162" s="214">
        <v>34700</v>
      </c>
      <c r="W1162" s="214">
        <v>42700</v>
      </c>
      <c r="X1162" s="214">
        <v>62400</v>
      </c>
    </row>
    <row r="1163" spans="1:24" x14ac:dyDescent="0.25">
      <c r="A1163" t="str">
        <f t="shared" si="18"/>
        <v>YAG3UKLevel 8FemaleAllNorth East</v>
      </c>
      <c r="B1163" s="214" t="s">
        <v>251</v>
      </c>
      <c r="C1163" s="214" t="s">
        <v>37</v>
      </c>
      <c r="D1163" s="214">
        <v>3</v>
      </c>
      <c r="E1163" s="214" t="s">
        <v>35</v>
      </c>
      <c r="F1163" s="214" t="s">
        <v>248</v>
      </c>
      <c r="G1163" s="214" t="s">
        <v>21</v>
      </c>
      <c r="H1163" s="214" t="s">
        <v>20</v>
      </c>
      <c r="I1163" s="214" t="s">
        <v>129</v>
      </c>
      <c r="J1163" s="214">
        <v>185</v>
      </c>
      <c r="K1163" s="214">
        <v>185</v>
      </c>
      <c r="L1163" s="214">
        <v>0</v>
      </c>
      <c r="M1163" s="214">
        <v>0</v>
      </c>
      <c r="N1163" s="214">
        <v>185</v>
      </c>
      <c r="O1163" s="214">
        <v>8.6</v>
      </c>
      <c r="P1163" s="214">
        <v>2.2000000000000002</v>
      </c>
      <c r="Q1163" s="214">
        <v>82.2</v>
      </c>
      <c r="R1163" s="214">
        <v>88.1</v>
      </c>
      <c r="S1163" s="214">
        <v>89.2</v>
      </c>
      <c r="T1163" s="214">
        <v>7</v>
      </c>
      <c r="U1163" s="214">
        <v>145</v>
      </c>
      <c r="V1163" s="214">
        <v>25900</v>
      </c>
      <c r="W1163" s="214">
        <v>31400</v>
      </c>
      <c r="X1163" s="214">
        <v>38700</v>
      </c>
    </row>
    <row r="1164" spans="1:24" x14ac:dyDescent="0.25">
      <c r="A1164" t="str">
        <f t="shared" si="18"/>
        <v>YAG3UKLevel 8MaleAllNorth East</v>
      </c>
      <c r="B1164" s="214" t="s">
        <v>251</v>
      </c>
      <c r="C1164" s="214" t="s">
        <v>37</v>
      </c>
      <c r="D1164" s="214">
        <v>3</v>
      </c>
      <c r="E1164" s="214" t="s">
        <v>35</v>
      </c>
      <c r="F1164" s="214" t="s">
        <v>248</v>
      </c>
      <c r="G1164" s="214" t="s">
        <v>22</v>
      </c>
      <c r="H1164" s="214" t="s">
        <v>20</v>
      </c>
      <c r="I1164" s="214" t="s">
        <v>129</v>
      </c>
      <c r="J1164" s="214">
        <v>170</v>
      </c>
      <c r="K1164" s="214">
        <v>170</v>
      </c>
      <c r="L1164" s="214">
        <v>0</v>
      </c>
      <c r="M1164" s="214">
        <v>0</v>
      </c>
      <c r="N1164" s="214">
        <v>170</v>
      </c>
      <c r="O1164" s="214">
        <v>9.5</v>
      </c>
      <c r="P1164" s="214">
        <v>3</v>
      </c>
      <c r="Q1164" s="214">
        <v>82.2</v>
      </c>
      <c r="R1164" s="214">
        <v>87.6</v>
      </c>
      <c r="S1164" s="214">
        <v>87.6</v>
      </c>
      <c r="T1164" s="214">
        <v>5.3</v>
      </c>
      <c r="U1164" s="214">
        <v>130</v>
      </c>
      <c r="V1164" s="214">
        <v>29600</v>
      </c>
      <c r="W1164" s="214">
        <v>35000</v>
      </c>
      <c r="X1164" s="214">
        <v>43800</v>
      </c>
    </row>
    <row r="1165" spans="1:24" x14ac:dyDescent="0.25">
      <c r="A1165" t="str">
        <f t="shared" si="18"/>
        <v>YAG3UKLevel 8FemaleAllNorth West</v>
      </c>
      <c r="B1165" s="214" t="s">
        <v>251</v>
      </c>
      <c r="C1165" s="214" t="s">
        <v>37</v>
      </c>
      <c r="D1165" s="214">
        <v>3</v>
      </c>
      <c r="E1165" s="214" t="s">
        <v>35</v>
      </c>
      <c r="F1165" s="214" t="s">
        <v>248</v>
      </c>
      <c r="G1165" s="214" t="s">
        <v>21</v>
      </c>
      <c r="H1165" s="214" t="s">
        <v>20</v>
      </c>
      <c r="I1165" s="214" t="s">
        <v>130</v>
      </c>
      <c r="J1165" s="214">
        <v>495</v>
      </c>
      <c r="K1165" s="214">
        <v>495</v>
      </c>
      <c r="L1165" s="214">
        <v>0</v>
      </c>
      <c r="M1165" s="214">
        <v>0</v>
      </c>
      <c r="N1165" s="214">
        <v>495</v>
      </c>
      <c r="O1165" s="214">
        <v>9.1</v>
      </c>
      <c r="P1165" s="214">
        <v>3</v>
      </c>
      <c r="Q1165" s="214">
        <v>80.5</v>
      </c>
      <c r="R1165" s="214">
        <v>87.4</v>
      </c>
      <c r="S1165" s="214">
        <v>87.8</v>
      </c>
      <c r="T1165" s="214">
        <v>7.3</v>
      </c>
      <c r="U1165" s="214">
        <v>380</v>
      </c>
      <c r="V1165" s="214">
        <v>24500</v>
      </c>
      <c r="W1165" s="214">
        <v>32500</v>
      </c>
      <c r="X1165" s="214">
        <v>41600</v>
      </c>
    </row>
    <row r="1166" spans="1:24" x14ac:dyDescent="0.25">
      <c r="A1166" t="str">
        <f t="shared" ref="A1166:A1229" si="19">"YAG"&amp;D1166 &amp;E1166 &amp;F1166 &amp; G1166 &amp;H1166 &amp;I1166</f>
        <v>YAG3UKLevel 8MaleAllNorth West</v>
      </c>
      <c r="B1166" s="214" t="s">
        <v>251</v>
      </c>
      <c r="C1166" s="214" t="s">
        <v>37</v>
      </c>
      <c r="D1166" s="214">
        <v>3</v>
      </c>
      <c r="E1166" s="214" t="s">
        <v>35</v>
      </c>
      <c r="F1166" s="214" t="s">
        <v>248</v>
      </c>
      <c r="G1166" s="214" t="s">
        <v>22</v>
      </c>
      <c r="H1166" s="214" t="s">
        <v>20</v>
      </c>
      <c r="I1166" s="214" t="s">
        <v>130</v>
      </c>
      <c r="J1166" s="214">
        <v>555</v>
      </c>
      <c r="K1166" s="214">
        <v>555</v>
      </c>
      <c r="L1166" s="214">
        <v>0</v>
      </c>
      <c r="M1166" s="214">
        <v>0</v>
      </c>
      <c r="N1166" s="214">
        <v>555</v>
      </c>
      <c r="O1166" s="214">
        <v>11.9</v>
      </c>
      <c r="P1166" s="214">
        <v>3.4</v>
      </c>
      <c r="Q1166" s="214">
        <v>77.8</v>
      </c>
      <c r="R1166" s="214">
        <v>84.5</v>
      </c>
      <c r="S1166" s="214">
        <v>84.7</v>
      </c>
      <c r="T1166" s="214">
        <v>6.8</v>
      </c>
      <c r="U1166" s="214">
        <v>410</v>
      </c>
      <c r="V1166" s="214">
        <v>30300</v>
      </c>
      <c r="W1166" s="214">
        <v>36900</v>
      </c>
      <c r="X1166" s="214">
        <v>46400</v>
      </c>
    </row>
    <row r="1167" spans="1:24" x14ac:dyDescent="0.25">
      <c r="A1167" t="str">
        <f t="shared" si="19"/>
        <v>YAG3UKLevel 8FemaleAllNorthern Ireland</v>
      </c>
      <c r="B1167" s="214" t="s">
        <v>251</v>
      </c>
      <c r="C1167" s="214" t="s">
        <v>37</v>
      </c>
      <c r="D1167" s="214">
        <v>3</v>
      </c>
      <c r="E1167" s="214" t="s">
        <v>35</v>
      </c>
      <c r="F1167" s="214" t="s">
        <v>248</v>
      </c>
      <c r="G1167" s="214" t="s">
        <v>21</v>
      </c>
      <c r="H1167" s="214" t="s">
        <v>20</v>
      </c>
      <c r="I1167" s="214" t="s">
        <v>131</v>
      </c>
      <c r="J1167" s="214">
        <v>20</v>
      </c>
      <c r="K1167" s="214">
        <v>20</v>
      </c>
      <c r="L1167" s="214">
        <v>0</v>
      </c>
      <c r="M1167" s="214">
        <v>0</v>
      </c>
      <c r="N1167" s="214">
        <v>20</v>
      </c>
      <c r="O1167" s="214">
        <v>5.6</v>
      </c>
      <c r="P1167" s="214">
        <v>0</v>
      </c>
      <c r="Q1167" s="214">
        <v>94.4</v>
      </c>
      <c r="R1167" s="214">
        <v>94.4</v>
      </c>
      <c r="S1167" s="214">
        <v>94.4</v>
      </c>
      <c r="T1167" s="214">
        <v>0</v>
      </c>
      <c r="U1167" s="214">
        <v>15</v>
      </c>
      <c r="V1167" s="214">
        <v>21500</v>
      </c>
      <c r="W1167" s="214">
        <v>38300</v>
      </c>
      <c r="X1167" s="214">
        <v>47100</v>
      </c>
    </row>
    <row r="1168" spans="1:24" x14ac:dyDescent="0.25">
      <c r="A1168" t="str">
        <f t="shared" si="19"/>
        <v>YAG3UKLevel 8MaleAllNorthern Ireland</v>
      </c>
      <c r="B1168" s="214" t="s">
        <v>251</v>
      </c>
      <c r="C1168" s="214" t="s">
        <v>37</v>
      </c>
      <c r="D1168" s="214">
        <v>3</v>
      </c>
      <c r="E1168" s="214" t="s">
        <v>35</v>
      </c>
      <c r="F1168" s="214" t="s">
        <v>248</v>
      </c>
      <c r="G1168" s="214" t="s">
        <v>22</v>
      </c>
      <c r="H1168" s="214" t="s">
        <v>20</v>
      </c>
      <c r="I1168" s="214" t="s">
        <v>131</v>
      </c>
      <c r="J1168" s="214">
        <v>20</v>
      </c>
      <c r="K1168" s="214">
        <v>20</v>
      </c>
      <c r="L1168" s="214">
        <v>0</v>
      </c>
      <c r="M1168" s="214">
        <v>0</v>
      </c>
      <c r="N1168" s="214">
        <v>20</v>
      </c>
      <c r="O1168" s="214">
        <v>27.8</v>
      </c>
      <c r="P1168" s="214">
        <v>11.1</v>
      </c>
      <c r="Q1168" s="214">
        <v>55.6</v>
      </c>
      <c r="R1168" s="214">
        <v>61.1</v>
      </c>
      <c r="S1168" s="214">
        <v>61.1</v>
      </c>
      <c r="T1168" s="214">
        <v>5.6</v>
      </c>
      <c r="U1168" s="214" t="s">
        <v>140</v>
      </c>
      <c r="V1168" s="214" t="s">
        <v>140</v>
      </c>
      <c r="W1168" s="214" t="s">
        <v>140</v>
      </c>
      <c r="X1168" s="214" t="s">
        <v>140</v>
      </c>
    </row>
    <row r="1169" spans="1:24" x14ac:dyDescent="0.25">
      <c r="A1169" t="str">
        <f t="shared" si="19"/>
        <v>YAG3UKLevel 8FemaleAllScotland</v>
      </c>
      <c r="B1169" s="214" t="s">
        <v>251</v>
      </c>
      <c r="C1169" s="214" t="s">
        <v>37</v>
      </c>
      <c r="D1169" s="214">
        <v>3</v>
      </c>
      <c r="E1169" s="214" t="s">
        <v>35</v>
      </c>
      <c r="F1169" s="214" t="s">
        <v>248</v>
      </c>
      <c r="G1169" s="214" t="s">
        <v>21</v>
      </c>
      <c r="H1169" s="214" t="s">
        <v>20</v>
      </c>
      <c r="I1169" s="214" t="s">
        <v>132</v>
      </c>
      <c r="J1169" s="214">
        <v>105</v>
      </c>
      <c r="K1169" s="214">
        <v>105</v>
      </c>
      <c r="L1169" s="214">
        <v>0</v>
      </c>
      <c r="M1169" s="214">
        <v>0</v>
      </c>
      <c r="N1169" s="214">
        <v>105</v>
      </c>
      <c r="O1169" s="214">
        <v>8.4</v>
      </c>
      <c r="P1169" s="214">
        <v>10.3</v>
      </c>
      <c r="Q1169" s="214">
        <v>74.8</v>
      </c>
      <c r="R1169" s="214">
        <v>81.3</v>
      </c>
      <c r="S1169" s="214">
        <v>81.3</v>
      </c>
      <c r="T1169" s="214">
        <v>6.5</v>
      </c>
      <c r="U1169" s="214">
        <v>80</v>
      </c>
      <c r="V1169" s="214">
        <v>25100</v>
      </c>
      <c r="W1169" s="214">
        <v>31000</v>
      </c>
      <c r="X1169" s="214">
        <v>39400</v>
      </c>
    </row>
    <row r="1170" spans="1:24" x14ac:dyDescent="0.25">
      <c r="A1170" t="str">
        <f t="shared" si="19"/>
        <v>YAG3UKLevel 8MaleAllScotland</v>
      </c>
      <c r="B1170" s="214" t="s">
        <v>251</v>
      </c>
      <c r="C1170" s="214" t="s">
        <v>37</v>
      </c>
      <c r="D1170" s="214">
        <v>3</v>
      </c>
      <c r="E1170" s="214" t="s">
        <v>35</v>
      </c>
      <c r="F1170" s="214" t="s">
        <v>248</v>
      </c>
      <c r="G1170" s="214" t="s">
        <v>22</v>
      </c>
      <c r="H1170" s="214" t="s">
        <v>20</v>
      </c>
      <c r="I1170" s="214" t="s">
        <v>132</v>
      </c>
      <c r="J1170" s="214">
        <v>110</v>
      </c>
      <c r="K1170" s="214">
        <v>110</v>
      </c>
      <c r="L1170" s="214">
        <v>0</v>
      </c>
      <c r="M1170" s="214">
        <v>0</v>
      </c>
      <c r="N1170" s="214">
        <v>110</v>
      </c>
      <c r="O1170" s="214">
        <v>13.6</v>
      </c>
      <c r="P1170" s="214">
        <v>3.6</v>
      </c>
      <c r="Q1170" s="214">
        <v>78.2</v>
      </c>
      <c r="R1170" s="214">
        <v>82.7</v>
      </c>
      <c r="S1170" s="214">
        <v>82.7</v>
      </c>
      <c r="T1170" s="214">
        <v>4.5</v>
      </c>
      <c r="U1170" s="214">
        <v>80</v>
      </c>
      <c r="V1170" s="214">
        <v>25900</v>
      </c>
      <c r="W1170" s="214">
        <v>33600</v>
      </c>
      <c r="X1170" s="214">
        <v>43400</v>
      </c>
    </row>
    <row r="1171" spans="1:24" x14ac:dyDescent="0.25">
      <c r="A1171" t="str">
        <f t="shared" si="19"/>
        <v>YAG3UKLevel 8FemaleAllSouth East</v>
      </c>
      <c r="B1171" s="214" t="s">
        <v>251</v>
      </c>
      <c r="C1171" s="214" t="s">
        <v>37</v>
      </c>
      <c r="D1171" s="214">
        <v>3</v>
      </c>
      <c r="E1171" s="214" t="s">
        <v>35</v>
      </c>
      <c r="F1171" s="214" t="s">
        <v>248</v>
      </c>
      <c r="G1171" s="214" t="s">
        <v>21</v>
      </c>
      <c r="H1171" s="214" t="s">
        <v>20</v>
      </c>
      <c r="I1171" s="214" t="s">
        <v>133</v>
      </c>
      <c r="J1171" s="214">
        <v>780</v>
      </c>
      <c r="K1171" s="214">
        <v>780</v>
      </c>
      <c r="L1171" s="214">
        <v>0</v>
      </c>
      <c r="M1171" s="214">
        <v>0</v>
      </c>
      <c r="N1171" s="214">
        <v>780</v>
      </c>
      <c r="O1171" s="214">
        <v>11.4</v>
      </c>
      <c r="P1171" s="214">
        <v>3.3</v>
      </c>
      <c r="Q1171" s="214">
        <v>78.7</v>
      </c>
      <c r="R1171" s="214">
        <v>84.4</v>
      </c>
      <c r="S1171" s="214">
        <v>85.3</v>
      </c>
      <c r="T1171" s="214">
        <v>6.5</v>
      </c>
      <c r="U1171" s="214">
        <v>580</v>
      </c>
      <c r="V1171" s="214">
        <v>25600</v>
      </c>
      <c r="W1171" s="214">
        <v>33900</v>
      </c>
      <c r="X1171" s="214">
        <v>42000</v>
      </c>
    </row>
    <row r="1172" spans="1:24" x14ac:dyDescent="0.25">
      <c r="A1172" t="str">
        <f t="shared" si="19"/>
        <v>YAG3UKLevel 8MaleAllSouth East</v>
      </c>
      <c r="B1172" s="214" t="s">
        <v>251</v>
      </c>
      <c r="C1172" s="214" t="s">
        <v>37</v>
      </c>
      <c r="D1172" s="214">
        <v>3</v>
      </c>
      <c r="E1172" s="214" t="s">
        <v>35</v>
      </c>
      <c r="F1172" s="214" t="s">
        <v>248</v>
      </c>
      <c r="G1172" s="214" t="s">
        <v>22</v>
      </c>
      <c r="H1172" s="214" t="s">
        <v>20</v>
      </c>
      <c r="I1172" s="214" t="s">
        <v>133</v>
      </c>
      <c r="J1172" s="214">
        <v>890</v>
      </c>
      <c r="K1172" s="214">
        <v>890</v>
      </c>
      <c r="L1172" s="214">
        <v>0</v>
      </c>
      <c r="M1172" s="214">
        <v>0</v>
      </c>
      <c r="N1172" s="214">
        <v>890</v>
      </c>
      <c r="O1172" s="214">
        <v>11.7</v>
      </c>
      <c r="P1172" s="214">
        <v>5</v>
      </c>
      <c r="Q1172" s="214">
        <v>78</v>
      </c>
      <c r="R1172" s="214">
        <v>82.7</v>
      </c>
      <c r="S1172" s="214">
        <v>83.3</v>
      </c>
      <c r="T1172" s="214">
        <v>5.3</v>
      </c>
      <c r="U1172" s="214">
        <v>665</v>
      </c>
      <c r="V1172" s="214">
        <v>32800</v>
      </c>
      <c r="W1172" s="214">
        <v>40400</v>
      </c>
      <c r="X1172" s="214">
        <v>52900</v>
      </c>
    </row>
    <row r="1173" spans="1:24" x14ac:dyDescent="0.25">
      <c r="A1173" t="str">
        <f t="shared" si="19"/>
        <v>YAG3UKLevel 8FemaleAllSouth West</v>
      </c>
      <c r="B1173" s="214" t="s">
        <v>251</v>
      </c>
      <c r="C1173" s="214" t="s">
        <v>37</v>
      </c>
      <c r="D1173" s="214">
        <v>3</v>
      </c>
      <c r="E1173" s="214" t="s">
        <v>35</v>
      </c>
      <c r="F1173" s="214" t="s">
        <v>248</v>
      </c>
      <c r="G1173" s="214" t="s">
        <v>21</v>
      </c>
      <c r="H1173" s="214" t="s">
        <v>20</v>
      </c>
      <c r="I1173" s="214" t="s">
        <v>134</v>
      </c>
      <c r="J1173" s="214">
        <v>450</v>
      </c>
      <c r="K1173" s="214">
        <v>450</v>
      </c>
      <c r="L1173" s="214">
        <v>0</v>
      </c>
      <c r="M1173" s="214">
        <v>0</v>
      </c>
      <c r="N1173" s="214">
        <v>450</v>
      </c>
      <c r="O1173" s="214">
        <v>7.8</v>
      </c>
      <c r="P1173" s="214">
        <v>3.8</v>
      </c>
      <c r="Q1173" s="214">
        <v>81.7</v>
      </c>
      <c r="R1173" s="214">
        <v>88.4</v>
      </c>
      <c r="S1173" s="214">
        <v>88.4</v>
      </c>
      <c r="T1173" s="214">
        <v>6.7</v>
      </c>
      <c r="U1173" s="214">
        <v>345</v>
      </c>
      <c r="V1173" s="214">
        <v>21900</v>
      </c>
      <c r="W1173" s="214">
        <v>32800</v>
      </c>
      <c r="X1173" s="214">
        <v>40500</v>
      </c>
    </row>
    <row r="1174" spans="1:24" x14ac:dyDescent="0.25">
      <c r="A1174" t="str">
        <f t="shared" si="19"/>
        <v>YAG3UKLevel 8MaleAllSouth West</v>
      </c>
      <c r="B1174" s="214" t="s">
        <v>251</v>
      </c>
      <c r="C1174" s="214" t="s">
        <v>37</v>
      </c>
      <c r="D1174" s="214">
        <v>3</v>
      </c>
      <c r="E1174" s="214" t="s">
        <v>35</v>
      </c>
      <c r="F1174" s="214" t="s">
        <v>248</v>
      </c>
      <c r="G1174" s="214" t="s">
        <v>22</v>
      </c>
      <c r="H1174" s="214" t="s">
        <v>20</v>
      </c>
      <c r="I1174" s="214" t="s">
        <v>134</v>
      </c>
      <c r="J1174" s="214">
        <v>440</v>
      </c>
      <c r="K1174" s="214">
        <v>440</v>
      </c>
      <c r="L1174" s="214">
        <v>0</v>
      </c>
      <c r="M1174" s="214">
        <v>0</v>
      </c>
      <c r="N1174" s="214">
        <v>440</v>
      </c>
      <c r="O1174" s="214">
        <v>10.6</v>
      </c>
      <c r="P1174" s="214">
        <v>3.4</v>
      </c>
      <c r="Q1174" s="214">
        <v>82.6</v>
      </c>
      <c r="R1174" s="214">
        <v>85.5</v>
      </c>
      <c r="S1174" s="214">
        <v>86</v>
      </c>
      <c r="T1174" s="214">
        <v>3.4</v>
      </c>
      <c r="U1174" s="214">
        <v>355</v>
      </c>
      <c r="V1174" s="214">
        <v>28100</v>
      </c>
      <c r="W1174" s="214">
        <v>35400</v>
      </c>
      <c r="X1174" s="214">
        <v>43100</v>
      </c>
    </row>
    <row r="1175" spans="1:24" x14ac:dyDescent="0.25">
      <c r="A1175" t="str">
        <f t="shared" si="19"/>
        <v>YAG3UKLevel 8FemaleAllUnknown</v>
      </c>
      <c r="B1175" s="214" t="s">
        <v>251</v>
      </c>
      <c r="C1175" s="214" t="s">
        <v>37</v>
      </c>
      <c r="D1175" s="214">
        <v>3</v>
      </c>
      <c r="E1175" s="214" t="s">
        <v>35</v>
      </c>
      <c r="F1175" s="214" t="s">
        <v>248</v>
      </c>
      <c r="G1175" s="214" t="s">
        <v>21</v>
      </c>
      <c r="H1175" s="214" t="s">
        <v>20</v>
      </c>
      <c r="I1175" s="214" t="s">
        <v>135</v>
      </c>
      <c r="J1175" s="214">
        <v>230</v>
      </c>
      <c r="K1175" s="214">
        <v>230</v>
      </c>
      <c r="L1175" s="214">
        <v>92.2</v>
      </c>
      <c r="M1175" s="214">
        <v>0</v>
      </c>
      <c r="N1175" s="214">
        <v>20</v>
      </c>
      <c r="O1175" s="214">
        <v>5.6</v>
      </c>
      <c r="P1175" s="214">
        <v>0</v>
      </c>
      <c r="Q1175" s="214">
        <v>11.1</v>
      </c>
      <c r="R1175" s="214">
        <v>11.1</v>
      </c>
      <c r="S1175" s="214">
        <v>94.4</v>
      </c>
      <c r="T1175" s="214">
        <v>83.3</v>
      </c>
      <c r="U1175" s="214" t="s">
        <v>140</v>
      </c>
      <c r="V1175" s="214" t="s">
        <v>140</v>
      </c>
      <c r="W1175" s="214" t="s">
        <v>140</v>
      </c>
      <c r="X1175" s="214" t="s">
        <v>140</v>
      </c>
    </row>
    <row r="1176" spans="1:24" x14ac:dyDescent="0.25">
      <c r="A1176" t="str">
        <f t="shared" si="19"/>
        <v>YAG3UKLevel 8MaleAllUnknown</v>
      </c>
      <c r="B1176" s="214" t="s">
        <v>251</v>
      </c>
      <c r="C1176" s="214" t="s">
        <v>37</v>
      </c>
      <c r="D1176" s="214">
        <v>3</v>
      </c>
      <c r="E1176" s="214" t="s">
        <v>35</v>
      </c>
      <c r="F1176" s="214" t="s">
        <v>248</v>
      </c>
      <c r="G1176" s="214" t="s">
        <v>22</v>
      </c>
      <c r="H1176" s="214" t="s">
        <v>20</v>
      </c>
      <c r="I1176" s="214" t="s">
        <v>135</v>
      </c>
      <c r="J1176" s="214">
        <v>170</v>
      </c>
      <c r="K1176" s="214">
        <v>170</v>
      </c>
      <c r="L1176" s="214">
        <v>93.6</v>
      </c>
      <c r="M1176" s="214">
        <v>0</v>
      </c>
      <c r="N1176" s="214">
        <v>10</v>
      </c>
      <c r="O1176" s="214">
        <v>9.1</v>
      </c>
      <c r="P1176" s="214">
        <v>0</v>
      </c>
      <c r="Q1176" s="214">
        <v>0</v>
      </c>
      <c r="R1176" s="214">
        <v>0</v>
      </c>
      <c r="S1176" s="214">
        <v>90.9</v>
      </c>
      <c r="T1176" s="214">
        <v>90.9</v>
      </c>
      <c r="U1176" s="214" t="s">
        <v>136</v>
      </c>
      <c r="V1176" s="214" t="s">
        <v>136</v>
      </c>
      <c r="W1176" s="214" t="s">
        <v>136</v>
      </c>
      <c r="X1176" s="214" t="s">
        <v>136</v>
      </c>
    </row>
    <row r="1177" spans="1:24" x14ac:dyDescent="0.25">
      <c r="A1177" t="str">
        <f t="shared" si="19"/>
        <v>YAG3UKLevel 8FemaleAllWales</v>
      </c>
      <c r="B1177" s="214" t="s">
        <v>251</v>
      </c>
      <c r="C1177" s="214" t="s">
        <v>37</v>
      </c>
      <c r="D1177" s="214">
        <v>3</v>
      </c>
      <c r="E1177" s="214" t="s">
        <v>35</v>
      </c>
      <c r="F1177" s="214" t="s">
        <v>248</v>
      </c>
      <c r="G1177" s="214" t="s">
        <v>21</v>
      </c>
      <c r="H1177" s="214" t="s">
        <v>20</v>
      </c>
      <c r="I1177" s="214" t="s">
        <v>137</v>
      </c>
      <c r="J1177" s="214">
        <v>65</v>
      </c>
      <c r="K1177" s="214">
        <v>65</v>
      </c>
      <c r="L1177" s="214">
        <v>0</v>
      </c>
      <c r="M1177" s="214">
        <v>0</v>
      </c>
      <c r="N1177" s="214">
        <v>65</v>
      </c>
      <c r="O1177" s="214">
        <v>14.1</v>
      </c>
      <c r="P1177" s="214">
        <v>3.1</v>
      </c>
      <c r="Q1177" s="214">
        <v>76.599999999999994</v>
      </c>
      <c r="R1177" s="214">
        <v>82.8</v>
      </c>
      <c r="S1177" s="214">
        <v>82.8</v>
      </c>
      <c r="T1177" s="214">
        <v>6.2</v>
      </c>
      <c r="U1177" s="214">
        <v>45</v>
      </c>
      <c r="V1177" s="214">
        <v>23400</v>
      </c>
      <c r="W1177" s="214">
        <v>32800</v>
      </c>
      <c r="X1177" s="214">
        <v>44500</v>
      </c>
    </row>
    <row r="1178" spans="1:24" x14ac:dyDescent="0.25">
      <c r="A1178" t="str">
        <f t="shared" si="19"/>
        <v>YAG3UKLevel 8MaleAllWales</v>
      </c>
      <c r="B1178" s="214" t="s">
        <v>251</v>
      </c>
      <c r="C1178" s="214" t="s">
        <v>37</v>
      </c>
      <c r="D1178" s="214">
        <v>3</v>
      </c>
      <c r="E1178" s="214" t="s">
        <v>35</v>
      </c>
      <c r="F1178" s="214" t="s">
        <v>248</v>
      </c>
      <c r="G1178" s="214" t="s">
        <v>22</v>
      </c>
      <c r="H1178" s="214" t="s">
        <v>20</v>
      </c>
      <c r="I1178" s="214" t="s">
        <v>137</v>
      </c>
      <c r="J1178" s="214">
        <v>75</v>
      </c>
      <c r="K1178" s="214">
        <v>75</v>
      </c>
      <c r="L1178" s="214">
        <v>0</v>
      </c>
      <c r="M1178" s="214">
        <v>0</v>
      </c>
      <c r="N1178" s="214">
        <v>75</v>
      </c>
      <c r="O1178" s="214">
        <v>9.1</v>
      </c>
      <c r="P1178" s="214">
        <v>10.4</v>
      </c>
      <c r="Q1178" s="214">
        <v>68.8</v>
      </c>
      <c r="R1178" s="214">
        <v>80.5</v>
      </c>
      <c r="S1178" s="214">
        <v>80.5</v>
      </c>
      <c r="T1178" s="214">
        <v>11.7</v>
      </c>
      <c r="U1178" s="214">
        <v>50</v>
      </c>
      <c r="V1178" s="214">
        <v>29200</v>
      </c>
      <c r="W1178" s="214">
        <v>36900</v>
      </c>
      <c r="X1178" s="214">
        <v>42000</v>
      </c>
    </row>
    <row r="1179" spans="1:24" x14ac:dyDescent="0.25">
      <c r="A1179" t="str">
        <f t="shared" si="19"/>
        <v>YAG3UKLevel 8FemaleAllWest Midlands</v>
      </c>
      <c r="B1179" s="214" t="s">
        <v>251</v>
      </c>
      <c r="C1179" s="214" t="s">
        <v>37</v>
      </c>
      <c r="D1179" s="214">
        <v>3</v>
      </c>
      <c r="E1179" s="214" t="s">
        <v>35</v>
      </c>
      <c r="F1179" s="214" t="s">
        <v>248</v>
      </c>
      <c r="G1179" s="214" t="s">
        <v>21</v>
      </c>
      <c r="H1179" s="214" t="s">
        <v>20</v>
      </c>
      <c r="I1179" s="214" t="s">
        <v>138</v>
      </c>
      <c r="J1179" s="214">
        <v>315</v>
      </c>
      <c r="K1179" s="214">
        <v>315</v>
      </c>
      <c r="L1179" s="214">
        <v>0</v>
      </c>
      <c r="M1179" s="214">
        <v>0</v>
      </c>
      <c r="N1179" s="214">
        <v>315</v>
      </c>
      <c r="O1179" s="214">
        <v>6</v>
      </c>
      <c r="P1179" s="214">
        <v>3.2</v>
      </c>
      <c r="Q1179" s="214">
        <v>79.7</v>
      </c>
      <c r="R1179" s="214">
        <v>90.8</v>
      </c>
      <c r="S1179" s="214">
        <v>90.8</v>
      </c>
      <c r="T1179" s="214">
        <v>11.1</v>
      </c>
      <c r="U1179" s="214">
        <v>240</v>
      </c>
      <c r="V1179" s="214">
        <v>24100</v>
      </c>
      <c r="W1179" s="214">
        <v>33000</v>
      </c>
      <c r="X1179" s="214">
        <v>42900</v>
      </c>
    </row>
    <row r="1180" spans="1:24" x14ac:dyDescent="0.25">
      <c r="A1180" t="str">
        <f t="shared" si="19"/>
        <v>YAG3UKLevel 8MaleAllWest Midlands</v>
      </c>
      <c r="B1180" s="214" t="s">
        <v>251</v>
      </c>
      <c r="C1180" s="214" t="s">
        <v>37</v>
      </c>
      <c r="D1180" s="214">
        <v>3</v>
      </c>
      <c r="E1180" s="214" t="s">
        <v>35</v>
      </c>
      <c r="F1180" s="214" t="s">
        <v>248</v>
      </c>
      <c r="G1180" s="214" t="s">
        <v>22</v>
      </c>
      <c r="H1180" s="214" t="s">
        <v>20</v>
      </c>
      <c r="I1180" s="214" t="s">
        <v>138</v>
      </c>
      <c r="J1180" s="214">
        <v>355</v>
      </c>
      <c r="K1180" s="214">
        <v>355</v>
      </c>
      <c r="L1180" s="214">
        <v>0</v>
      </c>
      <c r="M1180" s="214">
        <v>0</v>
      </c>
      <c r="N1180" s="214">
        <v>355</v>
      </c>
      <c r="O1180" s="214">
        <v>14.3</v>
      </c>
      <c r="P1180" s="214">
        <v>3.4</v>
      </c>
      <c r="Q1180" s="214">
        <v>74.5</v>
      </c>
      <c r="R1180" s="214">
        <v>81.5</v>
      </c>
      <c r="S1180" s="214">
        <v>82.4</v>
      </c>
      <c r="T1180" s="214">
        <v>7.8</v>
      </c>
      <c r="U1180" s="214">
        <v>250</v>
      </c>
      <c r="V1180" s="214">
        <v>31000</v>
      </c>
      <c r="W1180" s="214">
        <v>37600</v>
      </c>
      <c r="X1180" s="214">
        <v>49600</v>
      </c>
    </row>
    <row r="1181" spans="1:24" x14ac:dyDescent="0.25">
      <c r="A1181" t="str">
        <f t="shared" si="19"/>
        <v>YAG3UKLevel 8FemaleAllYorkshire and The Humber</v>
      </c>
      <c r="B1181" s="214" t="s">
        <v>251</v>
      </c>
      <c r="C1181" s="214" t="s">
        <v>37</v>
      </c>
      <c r="D1181" s="214">
        <v>3</v>
      </c>
      <c r="E1181" s="214" t="s">
        <v>35</v>
      </c>
      <c r="F1181" s="214" t="s">
        <v>248</v>
      </c>
      <c r="G1181" s="214" t="s">
        <v>21</v>
      </c>
      <c r="H1181" s="214" t="s">
        <v>20</v>
      </c>
      <c r="I1181" s="214" t="s">
        <v>139</v>
      </c>
      <c r="J1181" s="214">
        <v>390</v>
      </c>
      <c r="K1181" s="214">
        <v>390</v>
      </c>
      <c r="L1181" s="214">
        <v>0</v>
      </c>
      <c r="M1181" s="214">
        <v>0</v>
      </c>
      <c r="N1181" s="214">
        <v>390</v>
      </c>
      <c r="O1181" s="214">
        <v>11.1</v>
      </c>
      <c r="P1181" s="214">
        <v>3.9</v>
      </c>
      <c r="Q1181" s="214">
        <v>79.2</v>
      </c>
      <c r="R1181" s="214">
        <v>84.6</v>
      </c>
      <c r="S1181" s="214">
        <v>85.1</v>
      </c>
      <c r="T1181" s="214">
        <v>5.9</v>
      </c>
      <c r="U1181" s="214">
        <v>290</v>
      </c>
      <c r="V1181" s="214">
        <v>25500</v>
      </c>
      <c r="W1181" s="214">
        <v>33400</v>
      </c>
      <c r="X1181" s="214">
        <v>41200</v>
      </c>
    </row>
    <row r="1182" spans="1:24" x14ac:dyDescent="0.25">
      <c r="A1182" t="str">
        <f t="shared" si="19"/>
        <v>YAG3UKLevel 8MaleAllYorkshire and The Humber</v>
      </c>
      <c r="B1182" s="214" t="s">
        <v>251</v>
      </c>
      <c r="C1182" s="214" t="s">
        <v>37</v>
      </c>
      <c r="D1182" s="214">
        <v>3</v>
      </c>
      <c r="E1182" s="214" t="s">
        <v>35</v>
      </c>
      <c r="F1182" s="214" t="s">
        <v>248</v>
      </c>
      <c r="G1182" s="214" t="s">
        <v>22</v>
      </c>
      <c r="H1182" s="214" t="s">
        <v>20</v>
      </c>
      <c r="I1182" s="214" t="s">
        <v>139</v>
      </c>
      <c r="J1182" s="214">
        <v>420</v>
      </c>
      <c r="K1182" s="214">
        <v>420</v>
      </c>
      <c r="L1182" s="214">
        <v>0</v>
      </c>
      <c r="M1182" s="214">
        <v>0</v>
      </c>
      <c r="N1182" s="214">
        <v>420</v>
      </c>
      <c r="O1182" s="214">
        <v>13.3</v>
      </c>
      <c r="P1182" s="214">
        <v>4.5</v>
      </c>
      <c r="Q1182" s="214">
        <v>76</v>
      </c>
      <c r="R1182" s="214">
        <v>81.5</v>
      </c>
      <c r="S1182" s="214">
        <v>82.2</v>
      </c>
      <c r="T1182" s="214">
        <v>6.2</v>
      </c>
      <c r="U1182" s="214">
        <v>310</v>
      </c>
      <c r="V1182" s="214">
        <v>27600</v>
      </c>
      <c r="W1182" s="214">
        <v>33900</v>
      </c>
      <c r="X1182" s="214">
        <v>42700</v>
      </c>
    </row>
    <row r="1183" spans="1:24" x14ac:dyDescent="0.25">
      <c r="A1183" t="str">
        <f t="shared" si="19"/>
        <v>YAG1UKLevel 7FemaleAllAbroad</v>
      </c>
      <c r="B1183" s="214" t="s">
        <v>251</v>
      </c>
      <c r="C1183" s="214" t="s">
        <v>26</v>
      </c>
      <c r="D1183" s="214">
        <v>1</v>
      </c>
      <c r="E1183" s="214" t="s">
        <v>35</v>
      </c>
      <c r="F1183" s="214" t="s">
        <v>253</v>
      </c>
      <c r="G1183" s="214" t="s">
        <v>21</v>
      </c>
      <c r="H1183" s="214" t="s">
        <v>20</v>
      </c>
      <c r="I1183" s="214" t="s">
        <v>125</v>
      </c>
      <c r="J1183" s="214" t="s">
        <v>140</v>
      </c>
      <c r="K1183" s="214" t="s">
        <v>140</v>
      </c>
      <c r="L1183" s="214" t="s">
        <v>140</v>
      </c>
      <c r="M1183" s="214" t="s">
        <v>140</v>
      </c>
      <c r="N1183" s="214" t="s">
        <v>140</v>
      </c>
      <c r="O1183" s="214" t="s">
        <v>140</v>
      </c>
      <c r="P1183" s="214" t="s">
        <v>140</v>
      </c>
      <c r="Q1183" s="214" t="s">
        <v>140</v>
      </c>
      <c r="R1183" s="214" t="s">
        <v>140</v>
      </c>
      <c r="S1183" s="214" t="s">
        <v>140</v>
      </c>
      <c r="T1183" s="214" t="s">
        <v>140</v>
      </c>
      <c r="U1183" s="214" t="s">
        <v>140</v>
      </c>
      <c r="V1183" s="214" t="s">
        <v>140</v>
      </c>
      <c r="W1183" s="214" t="s">
        <v>140</v>
      </c>
      <c r="X1183" s="214" t="s">
        <v>140</v>
      </c>
    </row>
    <row r="1184" spans="1:24" x14ac:dyDescent="0.25">
      <c r="A1184" t="str">
        <f t="shared" si="19"/>
        <v>YAG1UKLevel 7MaleAllAbroad</v>
      </c>
      <c r="B1184" s="214" t="s">
        <v>251</v>
      </c>
      <c r="C1184" s="214" t="s">
        <v>26</v>
      </c>
      <c r="D1184" s="214">
        <v>1</v>
      </c>
      <c r="E1184" s="214" t="s">
        <v>35</v>
      </c>
      <c r="F1184" s="214" t="s">
        <v>253</v>
      </c>
      <c r="G1184" s="214" t="s">
        <v>22</v>
      </c>
      <c r="H1184" s="214" t="s">
        <v>20</v>
      </c>
      <c r="I1184" s="214" t="s">
        <v>125</v>
      </c>
      <c r="J1184" s="214" t="s">
        <v>140</v>
      </c>
      <c r="K1184" s="214" t="s">
        <v>140</v>
      </c>
      <c r="L1184" s="214" t="s">
        <v>140</v>
      </c>
      <c r="M1184" s="214" t="s">
        <v>140</v>
      </c>
      <c r="N1184" s="214" t="s">
        <v>140</v>
      </c>
      <c r="O1184" s="214" t="s">
        <v>140</v>
      </c>
      <c r="P1184" s="214" t="s">
        <v>140</v>
      </c>
      <c r="Q1184" s="214" t="s">
        <v>140</v>
      </c>
      <c r="R1184" s="214" t="s">
        <v>140</v>
      </c>
      <c r="S1184" s="214" t="s">
        <v>140</v>
      </c>
      <c r="T1184" s="214" t="s">
        <v>140</v>
      </c>
      <c r="U1184" s="214" t="s">
        <v>140</v>
      </c>
      <c r="V1184" s="214" t="s">
        <v>140</v>
      </c>
      <c r="W1184" s="214" t="s">
        <v>140</v>
      </c>
      <c r="X1184" s="214" t="s">
        <v>140</v>
      </c>
    </row>
    <row r="1185" spans="1:24" x14ac:dyDescent="0.25">
      <c r="A1185" t="str">
        <f t="shared" si="19"/>
        <v>YAG1UKLevel 7FemaleAllEast Midlands</v>
      </c>
      <c r="B1185" s="214" t="s">
        <v>251</v>
      </c>
      <c r="C1185" s="214" t="s">
        <v>26</v>
      </c>
      <c r="D1185" s="214">
        <v>1</v>
      </c>
      <c r="E1185" s="214" t="s">
        <v>35</v>
      </c>
      <c r="F1185" s="214" t="s">
        <v>253</v>
      </c>
      <c r="G1185" s="214" t="s">
        <v>21</v>
      </c>
      <c r="H1185" s="214" t="s">
        <v>20</v>
      </c>
      <c r="I1185" s="214" t="s">
        <v>126</v>
      </c>
      <c r="J1185" s="214">
        <v>4605</v>
      </c>
      <c r="K1185" s="214">
        <v>4605</v>
      </c>
      <c r="L1185" s="214">
        <v>0</v>
      </c>
      <c r="M1185" s="214">
        <v>0</v>
      </c>
      <c r="N1185" s="214">
        <v>4605</v>
      </c>
      <c r="O1185" s="214">
        <v>4.2</v>
      </c>
      <c r="P1185" s="214">
        <v>4.4000000000000004</v>
      </c>
      <c r="Q1185" s="214">
        <v>77.7</v>
      </c>
      <c r="R1185" s="214">
        <v>89.6</v>
      </c>
      <c r="S1185" s="214">
        <v>91.4</v>
      </c>
      <c r="T1185" s="214">
        <v>13.7</v>
      </c>
      <c r="U1185" s="214">
        <v>3510</v>
      </c>
      <c r="V1185" s="214">
        <v>20400</v>
      </c>
      <c r="W1185" s="214">
        <v>23700</v>
      </c>
      <c r="X1185" s="214">
        <v>33200</v>
      </c>
    </row>
    <row r="1186" spans="1:24" x14ac:dyDescent="0.25">
      <c r="A1186" t="str">
        <f t="shared" si="19"/>
        <v>YAG1UKLevel 7MaleAllEast Midlands</v>
      </c>
      <c r="B1186" s="214" t="s">
        <v>251</v>
      </c>
      <c r="C1186" s="214" t="s">
        <v>26</v>
      </c>
      <c r="D1186" s="214">
        <v>1</v>
      </c>
      <c r="E1186" s="214" t="s">
        <v>35</v>
      </c>
      <c r="F1186" s="214" t="s">
        <v>253</v>
      </c>
      <c r="G1186" s="214" t="s">
        <v>22</v>
      </c>
      <c r="H1186" s="214" t="s">
        <v>20</v>
      </c>
      <c r="I1186" s="214" t="s">
        <v>126</v>
      </c>
      <c r="J1186" s="214">
        <v>2560</v>
      </c>
      <c r="K1186" s="214">
        <v>2560</v>
      </c>
      <c r="L1186" s="214">
        <v>0</v>
      </c>
      <c r="M1186" s="214">
        <v>0</v>
      </c>
      <c r="N1186" s="214">
        <v>2560</v>
      </c>
      <c r="O1186" s="214">
        <v>5.4</v>
      </c>
      <c r="P1186" s="214">
        <v>6</v>
      </c>
      <c r="Q1186" s="214">
        <v>73.099999999999994</v>
      </c>
      <c r="R1186" s="214">
        <v>85.4</v>
      </c>
      <c r="S1186" s="214">
        <v>88.6</v>
      </c>
      <c r="T1186" s="214">
        <v>15.5</v>
      </c>
      <c r="U1186" s="214">
        <v>1820</v>
      </c>
      <c r="V1186" s="214">
        <v>22300</v>
      </c>
      <c r="W1186" s="214">
        <v>27700</v>
      </c>
      <c r="X1186" s="214">
        <v>40900</v>
      </c>
    </row>
    <row r="1187" spans="1:24" x14ac:dyDescent="0.25">
      <c r="A1187" t="str">
        <f t="shared" si="19"/>
        <v>YAG1UKLevel 7FemaleAllEast of England</v>
      </c>
      <c r="B1187" s="214" t="s">
        <v>251</v>
      </c>
      <c r="C1187" s="214" t="s">
        <v>26</v>
      </c>
      <c r="D1187" s="214">
        <v>1</v>
      </c>
      <c r="E1187" s="214" t="s">
        <v>35</v>
      </c>
      <c r="F1187" s="214" t="s">
        <v>253</v>
      </c>
      <c r="G1187" s="214" t="s">
        <v>21</v>
      </c>
      <c r="H1187" s="214" t="s">
        <v>20</v>
      </c>
      <c r="I1187" s="214" t="s">
        <v>127</v>
      </c>
      <c r="J1187" s="214">
        <v>5300</v>
      </c>
      <c r="K1187" s="214">
        <v>5300</v>
      </c>
      <c r="L1187" s="214">
        <v>0</v>
      </c>
      <c r="M1187" s="214">
        <v>0</v>
      </c>
      <c r="N1187" s="214">
        <v>5300</v>
      </c>
      <c r="O1187" s="214">
        <v>4.8</v>
      </c>
      <c r="P1187" s="214">
        <v>3.8</v>
      </c>
      <c r="Q1187" s="214">
        <v>75.099999999999994</v>
      </c>
      <c r="R1187" s="214">
        <v>88.8</v>
      </c>
      <c r="S1187" s="214">
        <v>91.4</v>
      </c>
      <c r="T1187" s="214">
        <v>16.3</v>
      </c>
      <c r="U1187" s="214">
        <v>3860</v>
      </c>
      <c r="V1187" s="214">
        <v>21500</v>
      </c>
      <c r="W1187" s="214">
        <v>26600</v>
      </c>
      <c r="X1187" s="214">
        <v>36500</v>
      </c>
    </row>
    <row r="1188" spans="1:24" x14ac:dyDescent="0.25">
      <c r="A1188" t="str">
        <f t="shared" si="19"/>
        <v>YAG1UKLevel 7MaleAllEast of England</v>
      </c>
      <c r="B1188" s="214" t="s">
        <v>251</v>
      </c>
      <c r="C1188" s="214" t="s">
        <v>26</v>
      </c>
      <c r="D1188" s="214">
        <v>1</v>
      </c>
      <c r="E1188" s="214" t="s">
        <v>35</v>
      </c>
      <c r="F1188" s="214" t="s">
        <v>253</v>
      </c>
      <c r="G1188" s="214" t="s">
        <v>22</v>
      </c>
      <c r="H1188" s="214" t="s">
        <v>20</v>
      </c>
      <c r="I1188" s="214" t="s">
        <v>127</v>
      </c>
      <c r="J1188" s="214">
        <v>3285</v>
      </c>
      <c r="K1188" s="214">
        <v>3285</v>
      </c>
      <c r="L1188" s="214">
        <v>0</v>
      </c>
      <c r="M1188" s="214">
        <v>0</v>
      </c>
      <c r="N1188" s="214">
        <v>3285</v>
      </c>
      <c r="O1188" s="214">
        <v>6.5</v>
      </c>
      <c r="P1188" s="214">
        <v>4.7</v>
      </c>
      <c r="Q1188" s="214">
        <v>72.5</v>
      </c>
      <c r="R1188" s="214">
        <v>85.7</v>
      </c>
      <c r="S1188" s="214">
        <v>88.9</v>
      </c>
      <c r="T1188" s="214">
        <v>16.399999999999999</v>
      </c>
      <c r="U1188" s="214">
        <v>2285</v>
      </c>
      <c r="V1188" s="214">
        <v>23000</v>
      </c>
      <c r="W1188" s="214">
        <v>31400</v>
      </c>
      <c r="X1188" s="214">
        <v>46400</v>
      </c>
    </row>
    <row r="1189" spans="1:24" x14ac:dyDescent="0.25">
      <c r="A1189" t="str">
        <f t="shared" si="19"/>
        <v>YAG1UKLevel 7FemaleAllLondon</v>
      </c>
      <c r="B1189" s="214" t="s">
        <v>251</v>
      </c>
      <c r="C1189" s="214" t="s">
        <v>26</v>
      </c>
      <c r="D1189" s="214">
        <v>1</v>
      </c>
      <c r="E1189" s="214" t="s">
        <v>35</v>
      </c>
      <c r="F1189" s="214" t="s">
        <v>253</v>
      </c>
      <c r="G1189" s="214" t="s">
        <v>21</v>
      </c>
      <c r="H1189" s="214" t="s">
        <v>20</v>
      </c>
      <c r="I1189" s="214" t="s">
        <v>128</v>
      </c>
      <c r="J1189" s="214">
        <v>14400</v>
      </c>
      <c r="K1189" s="214">
        <v>14400</v>
      </c>
      <c r="L1189" s="214">
        <v>0</v>
      </c>
      <c r="M1189" s="214">
        <v>0</v>
      </c>
      <c r="N1189" s="214">
        <v>14400</v>
      </c>
      <c r="O1189" s="214">
        <v>7.1</v>
      </c>
      <c r="P1189" s="214">
        <v>5.2</v>
      </c>
      <c r="Q1189" s="214">
        <v>74.3</v>
      </c>
      <c r="R1189" s="214">
        <v>85.2</v>
      </c>
      <c r="S1189" s="214">
        <v>87.7</v>
      </c>
      <c r="T1189" s="214">
        <v>13.4</v>
      </c>
      <c r="U1189" s="214">
        <v>10240</v>
      </c>
      <c r="V1189" s="214">
        <v>23700</v>
      </c>
      <c r="W1189" s="214">
        <v>29200</v>
      </c>
      <c r="X1189" s="214">
        <v>39100</v>
      </c>
    </row>
    <row r="1190" spans="1:24" x14ac:dyDescent="0.25">
      <c r="A1190" t="str">
        <f t="shared" si="19"/>
        <v>YAG1UKLevel 7MaleAllLondon</v>
      </c>
      <c r="B1190" s="214" t="s">
        <v>251</v>
      </c>
      <c r="C1190" s="214" t="s">
        <v>26</v>
      </c>
      <c r="D1190" s="214">
        <v>1</v>
      </c>
      <c r="E1190" s="214" t="s">
        <v>35</v>
      </c>
      <c r="F1190" s="214" t="s">
        <v>253</v>
      </c>
      <c r="G1190" s="214" t="s">
        <v>22</v>
      </c>
      <c r="H1190" s="214" t="s">
        <v>20</v>
      </c>
      <c r="I1190" s="214" t="s">
        <v>128</v>
      </c>
      <c r="J1190" s="214">
        <v>9375</v>
      </c>
      <c r="K1190" s="214">
        <v>9375</v>
      </c>
      <c r="L1190" s="214">
        <v>0</v>
      </c>
      <c r="M1190" s="214">
        <v>0</v>
      </c>
      <c r="N1190" s="214">
        <v>9375</v>
      </c>
      <c r="O1190" s="214">
        <v>7.9</v>
      </c>
      <c r="P1190" s="214">
        <v>6.3</v>
      </c>
      <c r="Q1190" s="214">
        <v>72.599999999999994</v>
      </c>
      <c r="R1190" s="214">
        <v>83.1</v>
      </c>
      <c r="S1190" s="214">
        <v>85.8</v>
      </c>
      <c r="T1190" s="214">
        <v>13.2</v>
      </c>
      <c r="U1190" s="214">
        <v>6495</v>
      </c>
      <c r="V1190" s="214">
        <v>25200</v>
      </c>
      <c r="W1190" s="214">
        <v>32800</v>
      </c>
      <c r="X1190" s="214">
        <v>47800</v>
      </c>
    </row>
    <row r="1191" spans="1:24" x14ac:dyDescent="0.25">
      <c r="A1191" t="str">
        <f t="shared" si="19"/>
        <v>YAG1UKLevel 7FemaleAllNorth East</v>
      </c>
      <c r="B1191" s="214" t="s">
        <v>251</v>
      </c>
      <c r="C1191" s="214" t="s">
        <v>26</v>
      </c>
      <c r="D1191" s="214">
        <v>1</v>
      </c>
      <c r="E1191" s="214" t="s">
        <v>35</v>
      </c>
      <c r="F1191" s="214" t="s">
        <v>253</v>
      </c>
      <c r="G1191" s="214" t="s">
        <v>21</v>
      </c>
      <c r="H1191" s="214" t="s">
        <v>20</v>
      </c>
      <c r="I1191" s="214" t="s">
        <v>129</v>
      </c>
      <c r="J1191" s="214">
        <v>2735</v>
      </c>
      <c r="K1191" s="214">
        <v>2735</v>
      </c>
      <c r="L1191" s="214">
        <v>0</v>
      </c>
      <c r="M1191" s="214">
        <v>0</v>
      </c>
      <c r="N1191" s="214">
        <v>2735</v>
      </c>
      <c r="O1191" s="214">
        <v>4.2</v>
      </c>
      <c r="P1191" s="214">
        <v>4.0999999999999996</v>
      </c>
      <c r="Q1191" s="214">
        <v>72.2</v>
      </c>
      <c r="R1191" s="214">
        <v>89.5</v>
      </c>
      <c r="S1191" s="214">
        <v>91.7</v>
      </c>
      <c r="T1191" s="214">
        <v>19.5</v>
      </c>
      <c r="U1191" s="214">
        <v>1930</v>
      </c>
      <c r="V1191" s="214">
        <v>20100</v>
      </c>
      <c r="W1191" s="214">
        <v>24500</v>
      </c>
      <c r="X1191" s="214">
        <v>33600</v>
      </c>
    </row>
    <row r="1192" spans="1:24" x14ac:dyDescent="0.25">
      <c r="A1192" t="str">
        <f t="shared" si="19"/>
        <v>YAG1UKLevel 7MaleAllNorth East</v>
      </c>
      <c r="B1192" s="214" t="s">
        <v>251</v>
      </c>
      <c r="C1192" s="214" t="s">
        <v>26</v>
      </c>
      <c r="D1192" s="214">
        <v>1</v>
      </c>
      <c r="E1192" s="214" t="s">
        <v>35</v>
      </c>
      <c r="F1192" s="214" t="s">
        <v>253</v>
      </c>
      <c r="G1192" s="214" t="s">
        <v>22</v>
      </c>
      <c r="H1192" s="214" t="s">
        <v>20</v>
      </c>
      <c r="I1192" s="214" t="s">
        <v>129</v>
      </c>
      <c r="J1192" s="214">
        <v>1515</v>
      </c>
      <c r="K1192" s="214">
        <v>1515</v>
      </c>
      <c r="L1192" s="214">
        <v>0</v>
      </c>
      <c r="M1192" s="214">
        <v>0</v>
      </c>
      <c r="N1192" s="214">
        <v>1515</v>
      </c>
      <c r="O1192" s="214">
        <v>5.9</v>
      </c>
      <c r="P1192" s="214">
        <v>5.3</v>
      </c>
      <c r="Q1192" s="214">
        <v>71.599999999999994</v>
      </c>
      <c r="R1192" s="214">
        <v>85.9</v>
      </c>
      <c r="S1192" s="214">
        <v>88.8</v>
      </c>
      <c r="T1192" s="214">
        <v>17.2</v>
      </c>
      <c r="U1192" s="214">
        <v>1050</v>
      </c>
      <c r="V1192" s="214">
        <v>21200</v>
      </c>
      <c r="W1192" s="214">
        <v>26600</v>
      </c>
      <c r="X1192" s="214">
        <v>39800</v>
      </c>
    </row>
    <row r="1193" spans="1:24" x14ac:dyDescent="0.25">
      <c r="A1193" t="str">
        <f t="shared" si="19"/>
        <v>YAG1UKLevel 7FemaleAllNorth West</v>
      </c>
      <c r="B1193" s="214" t="s">
        <v>251</v>
      </c>
      <c r="C1193" s="214" t="s">
        <v>26</v>
      </c>
      <c r="D1193" s="214">
        <v>1</v>
      </c>
      <c r="E1193" s="214" t="s">
        <v>35</v>
      </c>
      <c r="F1193" s="214" t="s">
        <v>253</v>
      </c>
      <c r="G1193" s="214" t="s">
        <v>21</v>
      </c>
      <c r="H1193" s="214" t="s">
        <v>20</v>
      </c>
      <c r="I1193" s="214" t="s">
        <v>130</v>
      </c>
      <c r="J1193" s="214">
        <v>8120</v>
      </c>
      <c r="K1193" s="214">
        <v>8120</v>
      </c>
      <c r="L1193" s="214">
        <v>0</v>
      </c>
      <c r="M1193" s="214">
        <v>0</v>
      </c>
      <c r="N1193" s="214">
        <v>8120</v>
      </c>
      <c r="O1193" s="214">
        <v>4.2</v>
      </c>
      <c r="P1193" s="214">
        <v>4</v>
      </c>
      <c r="Q1193" s="214">
        <v>76.400000000000006</v>
      </c>
      <c r="R1193" s="214">
        <v>89.9</v>
      </c>
      <c r="S1193" s="214">
        <v>91.8</v>
      </c>
      <c r="T1193" s="214">
        <v>15.4</v>
      </c>
      <c r="U1193" s="214">
        <v>6080</v>
      </c>
      <c r="V1193" s="214">
        <v>19700</v>
      </c>
      <c r="W1193" s="214">
        <v>23700</v>
      </c>
      <c r="X1193" s="214">
        <v>33600</v>
      </c>
    </row>
    <row r="1194" spans="1:24" x14ac:dyDescent="0.25">
      <c r="A1194" t="str">
        <f t="shared" si="19"/>
        <v>YAG1UKLevel 7MaleAllNorth West</v>
      </c>
      <c r="B1194" s="214" t="s">
        <v>251</v>
      </c>
      <c r="C1194" s="214" t="s">
        <v>26</v>
      </c>
      <c r="D1194" s="214">
        <v>1</v>
      </c>
      <c r="E1194" s="214" t="s">
        <v>35</v>
      </c>
      <c r="F1194" s="214" t="s">
        <v>253</v>
      </c>
      <c r="G1194" s="214" t="s">
        <v>22</v>
      </c>
      <c r="H1194" s="214" t="s">
        <v>20</v>
      </c>
      <c r="I1194" s="214" t="s">
        <v>130</v>
      </c>
      <c r="J1194" s="214">
        <v>4605</v>
      </c>
      <c r="K1194" s="214">
        <v>4605</v>
      </c>
      <c r="L1194" s="214">
        <v>0</v>
      </c>
      <c r="M1194" s="214">
        <v>0</v>
      </c>
      <c r="N1194" s="214">
        <v>4605</v>
      </c>
      <c r="O1194" s="214">
        <v>6.7</v>
      </c>
      <c r="P1194" s="214">
        <v>5.0999999999999996</v>
      </c>
      <c r="Q1194" s="214">
        <v>74.099999999999994</v>
      </c>
      <c r="R1194" s="214">
        <v>85.7</v>
      </c>
      <c r="S1194" s="214">
        <v>88.2</v>
      </c>
      <c r="T1194" s="214">
        <v>14.1</v>
      </c>
      <c r="U1194" s="214">
        <v>3310</v>
      </c>
      <c r="V1194" s="214">
        <v>20800</v>
      </c>
      <c r="W1194" s="214">
        <v>25900</v>
      </c>
      <c r="X1194" s="214">
        <v>39400</v>
      </c>
    </row>
    <row r="1195" spans="1:24" x14ac:dyDescent="0.25">
      <c r="A1195" t="str">
        <f t="shared" si="19"/>
        <v>YAG1UKLevel 7FemaleAllNorthern Ireland</v>
      </c>
      <c r="B1195" s="214" t="s">
        <v>251</v>
      </c>
      <c r="C1195" s="214" t="s">
        <v>26</v>
      </c>
      <c r="D1195" s="214">
        <v>1</v>
      </c>
      <c r="E1195" s="214" t="s">
        <v>35</v>
      </c>
      <c r="F1195" s="214" t="s">
        <v>253</v>
      </c>
      <c r="G1195" s="214" t="s">
        <v>21</v>
      </c>
      <c r="H1195" s="214" t="s">
        <v>20</v>
      </c>
      <c r="I1195" s="214" t="s">
        <v>131</v>
      </c>
      <c r="J1195" s="214">
        <v>405</v>
      </c>
      <c r="K1195" s="214">
        <v>405</v>
      </c>
      <c r="L1195" s="214">
        <v>0</v>
      </c>
      <c r="M1195" s="214">
        <v>0</v>
      </c>
      <c r="N1195" s="214">
        <v>405</v>
      </c>
      <c r="O1195" s="214">
        <v>7.4</v>
      </c>
      <c r="P1195" s="214">
        <v>4.2</v>
      </c>
      <c r="Q1195" s="214">
        <v>73.2</v>
      </c>
      <c r="R1195" s="214">
        <v>85.9</v>
      </c>
      <c r="S1195" s="214">
        <v>88.3</v>
      </c>
      <c r="T1195" s="214">
        <v>15.1</v>
      </c>
      <c r="U1195" s="214">
        <v>285</v>
      </c>
      <c r="V1195" s="214">
        <v>16800</v>
      </c>
      <c r="W1195" s="214">
        <v>21900</v>
      </c>
      <c r="X1195" s="214">
        <v>29600</v>
      </c>
    </row>
    <row r="1196" spans="1:24" x14ac:dyDescent="0.25">
      <c r="A1196" t="str">
        <f t="shared" si="19"/>
        <v>YAG1UKLevel 7MaleAllNorthern Ireland</v>
      </c>
      <c r="B1196" s="214" t="s">
        <v>251</v>
      </c>
      <c r="C1196" s="214" t="s">
        <v>26</v>
      </c>
      <c r="D1196" s="214">
        <v>1</v>
      </c>
      <c r="E1196" s="214" t="s">
        <v>35</v>
      </c>
      <c r="F1196" s="214" t="s">
        <v>253</v>
      </c>
      <c r="G1196" s="214" t="s">
        <v>22</v>
      </c>
      <c r="H1196" s="214" t="s">
        <v>20</v>
      </c>
      <c r="I1196" s="214" t="s">
        <v>131</v>
      </c>
      <c r="J1196" s="214">
        <v>280</v>
      </c>
      <c r="K1196" s="214">
        <v>280</v>
      </c>
      <c r="L1196" s="214">
        <v>0</v>
      </c>
      <c r="M1196" s="214">
        <v>0</v>
      </c>
      <c r="N1196" s="214">
        <v>280</v>
      </c>
      <c r="O1196" s="214">
        <v>12.2</v>
      </c>
      <c r="P1196" s="214">
        <v>5</v>
      </c>
      <c r="Q1196" s="214">
        <v>68.8</v>
      </c>
      <c r="R1196" s="214">
        <v>80.3</v>
      </c>
      <c r="S1196" s="214">
        <v>82.8</v>
      </c>
      <c r="T1196" s="214">
        <v>14</v>
      </c>
      <c r="U1196" s="214">
        <v>180</v>
      </c>
      <c r="V1196" s="214">
        <v>18200</v>
      </c>
      <c r="W1196" s="214">
        <v>22600</v>
      </c>
      <c r="X1196" s="214">
        <v>35400</v>
      </c>
    </row>
    <row r="1197" spans="1:24" x14ac:dyDescent="0.25">
      <c r="A1197" t="str">
        <f t="shared" si="19"/>
        <v>YAG1UKLevel 7FemaleAllScotland</v>
      </c>
      <c r="B1197" s="214" t="s">
        <v>251</v>
      </c>
      <c r="C1197" s="214" t="s">
        <v>26</v>
      </c>
      <c r="D1197" s="214">
        <v>1</v>
      </c>
      <c r="E1197" s="214" t="s">
        <v>35</v>
      </c>
      <c r="F1197" s="214" t="s">
        <v>253</v>
      </c>
      <c r="G1197" s="214" t="s">
        <v>21</v>
      </c>
      <c r="H1197" s="214" t="s">
        <v>20</v>
      </c>
      <c r="I1197" s="214" t="s">
        <v>132</v>
      </c>
      <c r="J1197" s="214">
        <v>745</v>
      </c>
      <c r="K1197" s="214">
        <v>745</v>
      </c>
      <c r="L1197" s="214">
        <v>0</v>
      </c>
      <c r="M1197" s="214">
        <v>0</v>
      </c>
      <c r="N1197" s="214">
        <v>745</v>
      </c>
      <c r="O1197" s="214">
        <v>7.4</v>
      </c>
      <c r="P1197" s="214">
        <v>5.2</v>
      </c>
      <c r="Q1197" s="214">
        <v>64.599999999999994</v>
      </c>
      <c r="R1197" s="214">
        <v>84.6</v>
      </c>
      <c r="S1197" s="214">
        <v>87.4</v>
      </c>
      <c r="T1197" s="214">
        <v>22.8</v>
      </c>
      <c r="U1197" s="214">
        <v>455</v>
      </c>
      <c r="V1197" s="214">
        <v>20100</v>
      </c>
      <c r="W1197" s="214">
        <v>28100</v>
      </c>
      <c r="X1197" s="214">
        <v>37400</v>
      </c>
    </row>
    <row r="1198" spans="1:24" x14ac:dyDescent="0.25">
      <c r="A1198" t="str">
        <f t="shared" si="19"/>
        <v>YAG1UKLevel 7MaleAllScotland</v>
      </c>
      <c r="B1198" s="214" t="s">
        <v>251</v>
      </c>
      <c r="C1198" s="214" t="s">
        <v>26</v>
      </c>
      <c r="D1198" s="214">
        <v>1</v>
      </c>
      <c r="E1198" s="214" t="s">
        <v>35</v>
      </c>
      <c r="F1198" s="214" t="s">
        <v>253</v>
      </c>
      <c r="G1198" s="214" t="s">
        <v>22</v>
      </c>
      <c r="H1198" s="214" t="s">
        <v>20</v>
      </c>
      <c r="I1198" s="214" t="s">
        <v>132</v>
      </c>
      <c r="J1198" s="214">
        <v>600</v>
      </c>
      <c r="K1198" s="214">
        <v>600</v>
      </c>
      <c r="L1198" s="214">
        <v>0</v>
      </c>
      <c r="M1198" s="214">
        <v>0</v>
      </c>
      <c r="N1198" s="214">
        <v>600</v>
      </c>
      <c r="O1198" s="214">
        <v>9.8000000000000007</v>
      </c>
      <c r="P1198" s="214">
        <v>2.5</v>
      </c>
      <c r="Q1198" s="214">
        <v>66.5</v>
      </c>
      <c r="R1198" s="214">
        <v>81.7</v>
      </c>
      <c r="S1198" s="214">
        <v>87.7</v>
      </c>
      <c r="T1198" s="214">
        <v>21.2</v>
      </c>
      <c r="U1198" s="214">
        <v>375</v>
      </c>
      <c r="V1198" s="214">
        <v>23700</v>
      </c>
      <c r="W1198" s="214">
        <v>34700</v>
      </c>
      <c r="X1198" s="214">
        <v>53400</v>
      </c>
    </row>
    <row r="1199" spans="1:24" x14ac:dyDescent="0.25">
      <c r="A1199" t="str">
        <f t="shared" si="19"/>
        <v>YAG1UKLevel 7FemaleAllSouth East</v>
      </c>
      <c r="B1199" s="214" t="s">
        <v>251</v>
      </c>
      <c r="C1199" s="214" t="s">
        <v>26</v>
      </c>
      <c r="D1199" s="214">
        <v>1</v>
      </c>
      <c r="E1199" s="214" t="s">
        <v>35</v>
      </c>
      <c r="F1199" s="214" t="s">
        <v>253</v>
      </c>
      <c r="G1199" s="214" t="s">
        <v>21</v>
      </c>
      <c r="H1199" s="214" t="s">
        <v>20</v>
      </c>
      <c r="I1199" s="214" t="s">
        <v>133</v>
      </c>
      <c r="J1199" s="214">
        <v>8790</v>
      </c>
      <c r="K1199" s="214">
        <v>8790</v>
      </c>
      <c r="L1199" s="214">
        <v>0</v>
      </c>
      <c r="M1199" s="214">
        <v>0</v>
      </c>
      <c r="N1199" s="214">
        <v>8790</v>
      </c>
      <c r="O1199" s="214">
        <v>5.2</v>
      </c>
      <c r="P1199" s="214">
        <v>4.5</v>
      </c>
      <c r="Q1199" s="214">
        <v>75.400000000000006</v>
      </c>
      <c r="R1199" s="214">
        <v>87.9</v>
      </c>
      <c r="S1199" s="214">
        <v>90.3</v>
      </c>
      <c r="T1199" s="214">
        <v>14.9</v>
      </c>
      <c r="U1199" s="214">
        <v>6445</v>
      </c>
      <c r="V1199" s="214">
        <v>21500</v>
      </c>
      <c r="W1199" s="214">
        <v>26300</v>
      </c>
      <c r="X1199" s="214">
        <v>35800</v>
      </c>
    </row>
    <row r="1200" spans="1:24" x14ac:dyDescent="0.25">
      <c r="A1200" t="str">
        <f t="shared" si="19"/>
        <v>YAG1UKLevel 7MaleAllSouth East</v>
      </c>
      <c r="B1200" s="214" t="s">
        <v>251</v>
      </c>
      <c r="C1200" s="214" t="s">
        <v>26</v>
      </c>
      <c r="D1200" s="214">
        <v>1</v>
      </c>
      <c r="E1200" s="214" t="s">
        <v>35</v>
      </c>
      <c r="F1200" s="214" t="s">
        <v>253</v>
      </c>
      <c r="G1200" s="214" t="s">
        <v>22</v>
      </c>
      <c r="H1200" s="214" t="s">
        <v>20</v>
      </c>
      <c r="I1200" s="214" t="s">
        <v>133</v>
      </c>
      <c r="J1200" s="214">
        <v>5805</v>
      </c>
      <c r="K1200" s="214">
        <v>5805</v>
      </c>
      <c r="L1200" s="214">
        <v>0</v>
      </c>
      <c r="M1200" s="214">
        <v>0</v>
      </c>
      <c r="N1200" s="214">
        <v>5805</v>
      </c>
      <c r="O1200" s="214">
        <v>7.2</v>
      </c>
      <c r="P1200" s="214">
        <v>5.2</v>
      </c>
      <c r="Q1200" s="214">
        <v>71.599999999999994</v>
      </c>
      <c r="R1200" s="214">
        <v>84.3</v>
      </c>
      <c r="S1200" s="214">
        <v>87.6</v>
      </c>
      <c r="T1200" s="214">
        <v>16</v>
      </c>
      <c r="U1200" s="214">
        <v>4015</v>
      </c>
      <c r="V1200" s="214">
        <v>23000</v>
      </c>
      <c r="W1200" s="214">
        <v>30700</v>
      </c>
      <c r="X1200" s="214">
        <v>46400</v>
      </c>
    </row>
    <row r="1201" spans="1:24" x14ac:dyDescent="0.25">
      <c r="A1201" t="str">
        <f t="shared" si="19"/>
        <v>YAG1UKLevel 7FemaleAllSouth West</v>
      </c>
      <c r="B1201" s="214" t="s">
        <v>251</v>
      </c>
      <c r="C1201" s="214" t="s">
        <v>26</v>
      </c>
      <c r="D1201" s="214">
        <v>1</v>
      </c>
      <c r="E1201" s="214" t="s">
        <v>35</v>
      </c>
      <c r="F1201" s="214" t="s">
        <v>253</v>
      </c>
      <c r="G1201" s="214" t="s">
        <v>21</v>
      </c>
      <c r="H1201" s="214" t="s">
        <v>20</v>
      </c>
      <c r="I1201" s="214" t="s">
        <v>134</v>
      </c>
      <c r="J1201" s="214">
        <v>4815</v>
      </c>
      <c r="K1201" s="214">
        <v>4815</v>
      </c>
      <c r="L1201" s="214">
        <v>0</v>
      </c>
      <c r="M1201" s="214">
        <v>0</v>
      </c>
      <c r="N1201" s="214">
        <v>4815</v>
      </c>
      <c r="O1201" s="214">
        <v>4.8</v>
      </c>
      <c r="P1201" s="214">
        <v>4</v>
      </c>
      <c r="Q1201" s="214">
        <v>75.400000000000006</v>
      </c>
      <c r="R1201" s="214">
        <v>88.9</v>
      </c>
      <c r="S1201" s="214">
        <v>91.2</v>
      </c>
      <c r="T1201" s="214">
        <v>15.8</v>
      </c>
      <c r="U1201" s="214">
        <v>3515</v>
      </c>
      <c r="V1201" s="214">
        <v>19700</v>
      </c>
      <c r="W1201" s="214">
        <v>23700</v>
      </c>
      <c r="X1201" s="214">
        <v>32100</v>
      </c>
    </row>
    <row r="1202" spans="1:24" x14ac:dyDescent="0.25">
      <c r="A1202" t="str">
        <f t="shared" si="19"/>
        <v>YAG1UKLevel 7MaleAllSouth West</v>
      </c>
      <c r="B1202" s="214" t="s">
        <v>251</v>
      </c>
      <c r="C1202" s="214" t="s">
        <v>26</v>
      </c>
      <c r="D1202" s="214">
        <v>1</v>
      </c>
      <c r="E1202" s="214" t="s">
        <v>35</v>
      </c>
      <c r="F1202" s="214" t="s">
        <v>253</v>
      </c>
      <c r="G1202" s="214" t="s">
        <v>22</v>
      </c>
      <c r="H1202" s="214" t="s">
        <v>20</v>
      </c>
      <c r="I1202" s="214" t="s">
        <v>134</v>
      </c>
      <c r="J1202" s="214">
        <v>3070</v>
      </c>
      <c r="K1202" s="214">
        <v>3070</v>
      </c>
      <c r="L1202" s="214">
        <v>0</v>
      </c>
      <c r="M1202" s="214">
        <v>0</v>
      </c>
      <c r="N1202" s="214">
        <v>3070</v>
      </c>
      <c r="O1202" s="214">
        <v>6.8</v>
      </c>
      <c r="P1202" s="214">
        <v>4.9000000000000004</v>
      </c>
      <c r="Q1202" s="214">
        <v>73.599999999999994</v>
      </c>
      <c r="R1202" s="214">
        <v>85.3</v>
      </c>
      <c r="S1202" s="214">
        <v>88.3</v>
      </c>
      <c r="T1202" s="214">
        <v>14.7</v>
      </c>
      <c r="U1202" s="214">
        <v>2175</v>
      </c>
      <c r="V1202" s="214">
        <v>22300</v>
      </c>
      <c r="W1202" s="214">
        <v>29900</v>
      </c>
      <c r="X1202" s="214">
        <v>45600</v>
      </c>
    </row>
    <row r="1203" spans="1:24" x14ac:dyDescent="0.25">
      <c r="A1203" t="str">
        <f t="shared" si="19"/>
        <v>YAG1UKLevel 7FemaleAllUnknown</v>
      </c>
      <c r="B1203" s="214" t="s">
        <v>251</v>
      </c>
      <c r="C1203" s="214" t="s">
        <v>26</v>
      </c>
      <c r="D1203" s="214">
        <v>1</v>
      </c>
      <c r="E1203" s="214" t="s">
        <v>35</v>
      </c>
      <c r="F1203" s="214" t="s">
        <v>253</v>
      </c>
      <c r="G1203" s="214" t="s">
        <v>21</v>
      </c>
      <c r="H1203" s="214" t="s">
        <v>20</v>
      </c>
      <c r="I1203" s="214" t="s">
        <v>135</v>
      </c>
      <c r="J1203" s="214">
        <v>2545</v>
      </c>
      <c r="K1203" s="214">
        <v>2545</v>
      </c>
      <c r="L1203" s="214">
        <v>65.400000000000006</v>
      </c>
      <c r="M1203" s="214">
        <v>0</v>
      </c>
      <c r="N1203" s="214">
        <v>880</v>
      </c>
      <c r="O1203" s="214">
        <v>0.1</v>
      </c>
      <c r="P1203" s="214">
        <v>0.2</v>
      </c>
      <c r="Q1203" s="214">
        <v>0.3</v>
      </c>
      <c r="R1203" s="214">
        <v>0.7</v>
      </c>
      <c r="S1203" s="214">
        <v>99.7</v>
      </c>
      <c r="T1203" s="214">
        <v>99.3</v>
      </c>
      <c r="U1203" s="214" t="s">
        <v>140</v>
      </c>
      <c r="V1203" s="214" t="s">
        <v>140</v>
      </c>
      <c r="W1203" s="214" t="s">
        <v>140</v>
      </c>
      <c r="X1203" s="214" t="s">
        <v>140</v>
      </c>
    </row>
    <row r="1204" spans="1:24" x14ac:dyDescent="0.25">
      <c r="A1204" t="str">
        <f t="shared" si="19"/>
        <v>YAG1UKLevel 7MaleAllUnknown</v>
      </c>
      <c r="B1204" s="214" t="s">
        <v>251</v>
      </c>
      <c r="C1204" s="214" t="s">
        <v>26</v>
      </c>
      <c r="D1204" s="214">
        <v>1</v>
      </c>
      <c r="E1204" s="214" t="s">
        <v>35</v>
      </c>
      <c r="F1204" s="214" t="s">
        <v>253</v>
      </c>
      <c r="G1204" s="214" t="s">
        <v>22</v>
      </c>
      <c r="H1204" s="214" t="s">
        <v>20</v>
      </c>
      <c r="I1204" s="214" t="s">
        <v>135</v>
      </c>
      <c r="J1204" s="214">
        <v>1690</v>
      </c>
      <c r="K1204" s="214">
        <v>1690</v>
      </c>
      <c r="L1204" s="214">
        <v>60.3</v>
      </c>
      <c r="M1204" s="214">
        <v>0</v>
      </c>
      <c r="N1204" s="214">
        <v>670</v>
      </c>
      <c r="O1204" s="214">
        <v>0.4</v>
      </c>
      <c r="P1204" s="214">
        <v>0</v>
      </c>
      <c r="Q1204" s="214">
        <v>1</v>
      </c>
      <c r="R1204" s="214">
        <v>1.2</v>
      </c>
      <c r="S1204" s="214">
        <v>99.6</v>
      </c>
      <c r="T1204" s="214">
        <v>98.5</v>
      </c>
      <c r="U1204" s="214" t="s">
        <v>140</v>
      </c>
      <c r="V1204" s="214" t="s">
        <v>140</v>
      </c>
      <c r="W1204" s="214" t="s">
        <v>140</v>
      </c>
      <c r="X1204" s="214" t="s">
        <v>140</v>
      </c>
    </row>
    <row r="1205" spans="1:24" x14ac:dyDescent="0.25">
      <c r="A1205" t="str">
        <f t="shared" si="19"/>
        <v>YAG1UKLevel 7FemaleAllWales</v>
      </c>
      <c r="B1205" s="214" t="s">
        <v>251</v>
      </c>
      <c r="C1205" s="214" t="s">
        <v>26</v>
      </c>
      <c r="D1205" s="214">
        <v>1</v>
      </c>
      <c r="E1205" s="214" t="s">
        <v>35</v>
      </c>
      <c r="F1205" s="214" t="s">
        <v>253</v>
      </c>
      <c r="G1205" s="214" t="s">
        <v>21</v>
      </c>
      <c r="H1205" s="214" t="s">
        <v>20</v>
      </c>
      <c r="I1205" s="214" t="s">
        <v>137</v>
      </c>
      <c r="J1205" s="214">
        <v>930</v>
      </c>
      <c r="K1205" s="214">
        <v>930</v>
      </c>
      <c r="L1205" s="214">
        <v>0</v>
      </c>
      <c r="M1205" s="214">
        <v>0</v>
      </c>
      <c r="N1205" s="214">
        <v>930</v>
      </c>
      <c r="O1205" s="214">
        <v>5.5</v>
      </c>
      <c r="P1205" s="214">
        <v>3.9</v>
      </c>
      <c r="Q1205" s="214">
        <v>75.2</v>
      </c>
      <c r="R1205" s="214">
        <v>88.2</v>
      </c>
      <c r="S1205" s="214">
        <v>90.7</v>
      </c>
      <c r="T1205" s="214">
        <v>15.5</v>
      </c>
      <c r="U1205" s="214">
        <v>685</v>
      </c>
      <c r="V1205" s="214">
        <v>19700</v>
      </c>
      <c r="W1205" s="214">
        <v>25200</v>
      </c>
      <c r="X1205" s="214">
        <v>34300</v>
      </c>
    </row>
    <row r="1206" spans="1:24" x14ac:dyDescent="0.25">
      <c r="A1206" t="str">
        <f t="shared" si="19"/>
        <v>YAG1UKLevel 7MaleAllWales</v>
      </c>
      <c r="B1206" s="214" t="s">
        <v>251</v>
      </c>
      <c r="C1206" s="214" t="s">
        <v>26</v>
      </c>
      <c r="D1206" s="214">
        <v>1</v>
      </c>
      <c r="E1206" s="214" t="s">
        <v>35</v>
      </c>
      <c r="F1206" s="214" t="s">
        <v>253</v>
      </c>
      <c r="G1206" s="214" t="s">
        <v>22</v>
      </c>
      <c r="H1206" s="214" t="s">
        <v>20</v>
      </c>
      <c r="I1206" s="214" t="s">
        <v>137</v>
      </c>
      <c r="J1206" s="214">
        <v>705</v>
      </c>
      <c r="K1206" s="214">
        <v>705</v>
      </c>
      <c r="L1206" s="214">
        <v>0</v>
      </c>
      <c r="M1206" s="214">
        <v>0</v>
      </c>
      <c r="N1206" s="214">
        <v>705</v>
      </c>
      <c r="O1206" s="214">
        <v>7.2</v>
      </c>
      <c r="P1206" s="214">
        <v>4.5</v>
      </c>
      <c r="Q1206" s="214">
        <v>66.8</v>
      </c>
      <c r="R1206" s="214">
        <v>84.2</v>
      </c>
      <c r="S1206" s="214">
        <v>88.2</v>
      </c>
      <c r="T1206" s="214">
        <v>21.4</v>
      </c>
      <c r="U1206" s="214">
        <v>455</v>
      </c>
      <c r="V1206" s="214">
        <v>22600</v>
      </c>
      <c r="W1206" s="214">
        <v>33000</v>
      </c>
      <c r="X1206" s="214">
        <v>45300</v>
      </c>
    </row>
    <row r="1207" spans="1:24" x14ac:dyDescent="0.25">
      <c r="A1207" t="str">
        <f t="shared" si="19"/>
        <v>YAG1UKLevel 7FemaleAllWest Midlands</v>
      </c>
      <c r="B1207" s="214" t="s">
        <v>251</v>
      </c>
      <c r="C1207" s="214" t="s">
        <v>26</v>
      </c>
      <c r="D1207" s="214">
        <v>1</v>
      </c>
      <c r="E1207" s="214" t="s">
        <v>35</v>
      </c>
      <c r="F1207" s="214" t="s">
        <v>253</v>
      </c>
      <c r="G1207" s="214" t="s">
        <v>21</v>
      </c>
      <c r="H1207" s="214" t="s">
        <v>20</v>
      </c>
      <c r="I1207" s="214" t="s">
        <v>138</v>
      </c>
      <c r="J1207" s="214">
        <v>5640</v>
      </c>
      <c r="K1207" s="214">
        <v>5640</v>
      </c>
      <c r="L1207" s="214">
        <v>0</v>
      </c>
      <c r="M1207" s="214">
        <v>0</v>
      </c>
      <c r="N1207" s="214">
        <v>5640</v>
      </c>
      <c r="O1207" s="214">
        <v>3.6</v>
      </c>
      <c r="P1207" s="214">
        <v>4.3</v>
      </c>
      <c r="Q1207" s="214">
        <v>76.3</v>
      </c>
      <c r="R1207" s="214">
        <v>90.2</v>
      </c>
      <c r="S1207" s="214">
        <v>92.1</v>
      </c>
      <c r="T1207" s="214">
        <v>15.7</v>
      </c>
      <c r="U1207" s="214">
        <v>4215</v>
      </c>
      <c r="V1207" s="214">
        <v>20400</v>
      </c>
      <c r="W1207" s="214">
        <v>24100</v>
      </c>
      <c r="X1207" s="214">
        <v>34300</v>
      </c>
    </row>
    <row r="1208" spans="1:24" x14ac:dyDescent="0.25">
      <c r="A1208" t="str">
        <f t="shared" si="19"/>
        <v>YAG1UKLevel 7MaleAllWest Midlands</v>
      </c>
      <c r="B1208" s="214" t="s">
        <v>251</v>
      </c>
      <c r="C1208" s="214" t="s">
        <v>26</v>
      </c>
      <c r="D1208" s="214">
        <v>1</v>
      </c>
      <c r="E1208" s="214" t="s">
        <v>35</v>
      </c>
      <c r="F1208" s="214" t="s">
        <v>253</v>
      </c>
      <c r="G1208" s="214" t="s">
        <v>22</v>
      </c>
      <c r="H1208" s="214" t="s">
        <v>20</v>
      </c>
      <c r="I1208" s="214" t="s">
        <v>138</v>
      </c>
      <c r="J1208" s="214">
        <v>3345</v>
      </c>
      <c r="K1208" s="214">
        <v>3345</v>
      </c>
      <c r="L1208" s="214">
        <v>0</v>
      </c>
      <c r="M1208" s="214">
        <v>0</v>
      </c>
      <c r="N1208" s="214">
        <v>3345</v>
      </c>
      <c r="O1208" s="214">
        <v>5.9</v>
      </c>
      <c r="P1208" s="214">
        <v>5.4</v>
      </c>
      <c r="Q1208" s="214">
        <v>71.8</v>
      </c>
      <c r="R1208" s="214">
        <v>85</v>
      </c>
      <c r="S1208" s="214">
        <v>88.7</v>
      </c>
      <c r="T1208" s="214">
        <v>16.899999999999999</v>
      </c>
      <c r="U1208" s="214">
        <v>2310</v>
      </c>
      <c r="V1208" s="214">
        <v>22300</v>
      </c>
      <c r="W1208" s="214">
        <v>28100</v>
      </c>
      <c r="X1208" s="214">
        <v>41600</v>
      </c>
    </row>
    <row r="1209" spans="1:24" x14ac:dyDescent="0.25">
      <c r="A1209" t="str">
        <f t="shared" si="19"/>
        <v>YAG1UKLevel 7FemaleAllYorkshire and The Humber</v>
      </c>
      <c r="B1209" s="214" t="s">
        <v>251</v>
      </c>
      <c r="C1209" s="214" t="s">
        <v>26</v>
      </c>
      <c r="D1209" s="214">
        <v>1</v>
      </c>
      <c r="E1209" s="214" t="s">
        <v>35</v>
      </c>
      <c r="F1209" s="214" t="s">
        <v>253</v>
      </c>
      <c r="G1209" s="214" t="s">
        <v>21</v>
      </c>
      <c r="H1209" s="214" t="s">
        <v>20</v>
      </c>
      <c r="I1209" s="214" t="s">
        <v>139</v>
      </c>
      <c r="J1209" s="214">
        <v>5570</v>
      </c>
      <c r="K1209" s="214">
        <v>5570</v>
      </c>
      <c r="L1209" s="214">
        <v>0</v>
      </c>
      <c r="M1209" s="214">
        <v>0</v>
      </c>
      <c r="N1209" s="214">
        <v>5570</v>
      </c>
      <c r="O1209" s="214">
        <v>3.6</v>
      </c>
      <c r="P1209" s="214">
        <v>3.4</v>
      </c>
      <c r="Q1209" s="214">
        <v>76.2</v>
      </c>
      <c r="R1209" s="214">
        <v>90.9</v>
      </c>
      <c r="S1209" s="214">
        <v>93</v>
      </c>
      <c r="T1209" s="214">
        <v>16.8</v>
      </c>
      <c r="U1209" s="214">
        <v>4150</v>
      </c>
      <c r="V1209" s="214">
        <v>20800</v>
      </c>
      <c r="W1209" s="214">
        <v>24100</v>
      </c>
      <c r="X1209" s="214">
        <v>33600</v>
      </c>
    </row>
    <row r="1210" spans="1:24" x14ac:dyDescent="0.25">
      <c r="A1210" t="str">
        <f t="shared" si="19"/>
        <v>YAG1UKLevel 7MaleAllYorkshire and The Humber</v>
      </c>
      <c r="B1210" s="214" t="s">
        <v>251</v>
      </c>
      <c r="C1210" s="214" t="s">
        <v>26</v>
      </c>
      <c r="D1210" s="214">
        <v>1</v>
      </c>
      <c r="E1210" s="214" t="s">
        <v>35</v>
      </c>
      <c r="F1210" s="214" t="s">
        <v>253</v>
      </c>
      <c r="G1210" s="214" t="s">
        <v>22</v>
      </c>
      <c r="H1210" s="214" t="s">
        <v>20</v>
      </c>
      <c r="I1210" s="214" t="s">
        <v>139</v>
      </c>
      <c r="J1210" s="214">
        <v>3200</v>
      </c>
      <c r="K1210" s="214">
        <v>3200</v>
      </c>
      <c r="L1210" s="214">
        <v>0</v>
      </c>
      <c r="M1210" s="214">
        <v>0</v>
      </c>
      <c r="N1210" s="214">
        <v>3200</v>
      </c>
      <c r="O1210" s="214">
        <v>4.9000000000000004</v>
      </c>
      <c r="P1210" s="214">
        <v>4.5999999999999996</v>
      </c>
      <c r="Q1210" s="214">
        <v>72.400000000000006</v>
      </c>
      <c r="R1210" s="214">
        <v>87.6</v>
      </c>
      <c r="S1210" s="214">
        <v>90.5</v>
      </c>
      <c r="T1210" s="214">
        <v>18.100000000000001</v>
      </c>
      <c r="U1210" s="214">
        <v>2230</v>
      </c>
      <c r="V1210" s="214">
        <v>21900</v>
      </c>
      <c r="W1210" s="214">
        <v>25900</v>
      </c>
      <c r="X1210" s="214">
        <v>39100</v>
      </c>
    </row>
    <row r="1211" spans="1:24" x14ac:dyDescent="0.25">
      <c r="A1211" t="str">
        <f t="shared" si="19"/>
        <v>YAG1UKLevel 8FemaleAllAbroad</v>
      </c>
      <c r="B1211" s="214" t="s">
        <v>251</v>
      </c>
      <c r="C1211" s="214" t="s">
        <v>26</v>
      </c>
      <c r="D1211" s="214">
        <v>1</v>
      </c>
      <c r="E1211" s="214" t="s">
        <v>35</v>
      </c>
      <c r="F1211" s="214" t="s">
        <v>248</v>
      </c>
      <c r="G1211" s="214" t="s">
        <v>21</v>
      </c>
      <c r="H1211" s="214" t="s">
        <v>20</v>
      </c>
      <c r="I1211" s="214" t="s">
        <v>125</v>
      </c>
      <c r="J1211" s="214" t="s">
        <v>140</v>
      </c>
      <c r="K1211" s="214" t="s">
        <v>140</v>
      </c>
      <c r="L1211" s="214" t="s">
        <v>140</v>
      </c>
      <c r="M1211" s="214" t="s">
        <v>140</v>
      </c>
      <c r="N1211" s="214" t="s">
        <v>140</v>
      </c>
      <c r="O1211" s="214" t="s">
        <v>140</v>
      </c>
      <c r="P1211" s="214" t="s">
        <v>140</v>
      </c>
      <c r="Q1211" s="214" t="s">
        <v>140</v>
      </c>
      <c r="R1211" s="214" t="s">
        <v>140</v>
      </c>
      <c r="S1211" s="214" t="s">
        <v>140</v>
      </c>
      <c r="T1211" s="214" t="s">
        <v>140</v>
      </c>
      <c r="U1211" s="214" t="s">
        <v>140</v>
      </c>
      <c r="V1211" s="214" t="s">
        <v>140</v>
      </c>
      <c r="W1211" s="214" t="s">
        <v>140</v>
      </c>
      <c r="X1211" s="214" t="s">
        <v>140</v>
      </c>
    </row>
    <row r="1212" spans="1:24" x14ac:dyDescent="0.25">
      <c r="A1212" t="str">
        <f t="shared" si="19"/>
        <v>YAG1UKLevel 8MaleAllAbroad</v>
      </c>
      <c r="B1212" s="214" t="s">
        <v>251</v>
      </c>
      <c r="C1212" s="214" t="s">
        <v>26</v>
      </c>
      <c r="D1212" s="214">
        <v>1</v>
      </c>
      <c r="E1212" s="214" t="s">
        <v>35</v>
      </c>
      <c r="F1212" s="214" t="s">
        <v>248</v>
      </c>
      <c r="G1212" s="214" t="s">
        <v>22</v>
      </c>
      <c r="H1212" s="214" t="s">
        <v>20</v>
      </c>
      <c r="I1212" s="214" t="s">
        <v>125</v>
      </c>
      <c r="J1212" s="214" t="s">
        <v>140</v>
      </c>
      <c r="K1212" s="214" t="s">
        <v>140</v>
      </c>
      <c r="L1212" s="214" t="s">
        <v>140</v>
      </c>
      <c r="M1212" s="214" t="s">
        <v>140</v>
      </c>
      <c r="N1212" s="214" t="s">
        <v>140</v>
      </c>
      <c r="O1212" s="214" t="s">
        <v>140</v>
      </c>
      <c r="P1212" s="214" t="s">
        <v>140</v>
      </c>
      <c r="Q1212" s="214" t="s">
        <v>140</v>
      </c>
      <c r="R1212" s="214" t="s">
        <v>140</v>
      </c>
      <c r="S1212" s="214" t="s">
        <v>140</v>
      </c>
      <c r="T1212" s="214" t="s">
        <v>140</v>
      </c>
      <c r="U1212" s="214" t="s">
        <v>140</v>
      </c>
      <c r="V1212" s="214" t="s">
        <v>140</v>
      </c>
      <c r="W1212" s="214" t="s">
        <v>140</v>
      </c>
      <c r="X1212" s="214" t="s">
        <v>140</v>
      </c>
    </row>
    <row r="1213" spans="1:24" x14ac:dyDescent="0.25">
      <c r="A1213" t="str">
        <f t="shared" si="19"/>
        <v>YAG1UKLevel 8FemaleAllEast Midlands</v>
      </c>
      <c r="B1213" s="214" t="s">
        <v>251</v>
      </c>
      <c r="C1213" s="214" t="s">
        <v>26</v>
      </c>
      <c r="D1213" s="214">
        <v>1</v>
      </c>
      <c r="E1213" s="214" t="s">
        <v>35</v>
      </c>
      <c r="F1213" s="214" t="s">
        <v>248</v>
      </c>
      <c r="G1213" s="214" t="s">
        <v>21</v>
      </c>
      <c r="H1213" s="214" t="s">
        <v>20</v>
      </c>
      <c r="I1213" s="214" t="s">
        <v>126</v>
      </c>
      <c r="J1213" s="214">
        <v>350</v>
      </c>
      <c r="K1213" s="214">
        <v>350</v>
      </c>
      <c r="L1213" s="214">
        <v>0</v>
      </c>
      <c r="M1213" s="214">
        <v>0</v>
      </c>
      <c r="N1213" s="214">
        <v>350</v>
      </c>
      <c r="O1213" s="214">
        <v>5.4</v>
      </c>
      <c r="P1213" s="214">
        <v>6.2</v>
      </c>
      <c r="Q1213" s="214">
        <v>78.7</v>
      </c>
      <c r="R1213" s="214">
        <v>86.9</v>
      </c>
      <c r="S1213" s="214">
        <v>88.4</v>
      </c>
      <c r="T1213" s="214">
        <v>9.6999999999999993</v>
      </c>
      <c r="U1213" s="214">
        <v>265</v>
      </c>
      <c r="V1213" s="214">
        <v>23000</v>
      </c>
      <c r="W1213" s="214">
        <v>30500</v>
      </c>
      <c r="X1213" s="214">
        <v>38000</v>
      </c>
    </row>
    <row r="1214" spans="1:24" x14ac:dyDescent="0.25">
      <c r="A1214" t="str">
        <f t="shared" si="19"/>
        <v>YAG1UKLevel 8MaleAllEast Midlands</v>
      </c>
      <c r="B1214" s="214" t="s">
        <v>251</v>
      </c>
      <c r="C1214" s="214" t="s">
        <v>26</v>
      </c>
      <c r="D1214" s="214">
        <v>1</v>
      </c>
      <c r="E1214" s="214" t="s">
        <v>35</v>
      </c>
      <c r="F1214" s="214" t="s">
        <v>248</v>
      </c>
      <c r="G1214" s="214" t="s">
        <v>22</v>
      </c>
      <c r="H1214" s="214" t="s">
        <v>20</v>
      </c>
      <c r="I1214" s="214" t="s">
        <v>126</v>
      </c>
      <c r="J1214" s="214">
        <v>390</v>
      </c>
      <c r="K1214" s="214">
        <v>390</v>
      </c>
      <c r="L1214" s="214">
        <v>0</v>
      </c>
      <c r="M1214" s="214">
        <v>0</v>
      </c>
      <c r="N1214" s="214">
        <v>390</v>
      </c>
      <c r="O1214" s="214">
        <v>12.9</v>
      </c>
      <c r="P1214" s="214">
        <v>3.9</v>
      </c>
      <c r="Q1214" s="214">
        <v>77.599999999999994</v>
      </c>
      <c r="R1214" s="214">
        <v>81.7</v>
      </c>
      <c r="S1214" s="214">
        <v>83.3</v>
      </c>
      <c r="T1214" s="214">
        <v>5.7</v>
      </c>
      <c r="U1214" s="214">
        <v>290</v>
      </c>
      <c r="V1214" s="214">
        <v>28500</v>
      </c>
      <c r="W1214" s="214">
        <v>32100</v>
      </c>
      <c r="X1214" s="214">
        <v>42000</v>
      </c>
    </row>
    <row r="1215" spans="1:24" x14ac:dyDescent="0.25">
      <c r="A1215" t="str">
        <f t="shared" si="19"/>
        <v>YAG1UKLevel 8FemaleAllEast of England</v>
      </c>
      <c r="B1215" s="214" t="s">
        <v>251</v>
      </c>
      <c r="C1215" s="214" t="s">
        <v>26</v>
      </c>
      <c r="D1215" s="214">
        <v>1</v>
      </c>
      <c r="E1215" s="214" t="s">
        <v>35</v>
      </c>
      <c r="F1215" s="214" t="s">
        <v>248</v>
      </c>
      <c r="G1215" s="214" t="s">
        <v>21</v>
      </c>
      <c r="H1215" s="214" t="s">
        <v>20</v>
      </c>
      <c r="I1215" s="214" t="s">
        <v>127</v>
      </c>
      <c r="J1215" s="214">
        <v>495</v>
      </c>
      <c r="K1215" s="214">
        <v>495</v>
      </c>
      <c r="L1215" s="214">
        <v>0</v>
      </c>
      <c r="M1215" s="214">
        <v>0</v>
      </c>
      <c r="N1215" s="214">
        <v>495</v>
      </c>
      <c r="O1215" s="214">
        <v>7.1</v>
      </c>
      <c r="P1215" s="214">
        <v>4.2</v>
      </c>
      <c r="Q1215" s="214">
        <v>82.2</v>
      </c>
      <c r="R1215" s="214">
        <v>88.3</v>
      </c>
      <c r="S1215" s="214">
        <v>88.7</v>
      </c>
      <c r="T1215" s="214">
        <v>6.5</v>
      </c>
      <c r="U1215" s="214">
        <v>390</v>
      </c>
      <c r="V1215" s="214">
        <v>25200</v>
      </c>
      <c r="W1215" s="214">
        <v>32500</v>
      </c>
      <c r="X1215" s="214">
        <v>39100</v>
      </c>
    </row>
    <row r="1216" spans="1:24" x14ac:dyDescent="0.25">
      <c r="A1216" t="str">
        <f t="shared" si="19"/>
        <v>YAG1UKLevel 8MaleAllEast of England</v>
      </c>
      <c r="B1216" s="214" t="s">
        <v>251</v>
      </c>
      <c r="C1216" s="214" t="s">
        <v>26</v>
      </c>
      <c r="D1216" s="214">
        <v>1</v>
      </c>
      <c r="E1216" s="214" t="s">
        <v>35</v>
      </c>
      <c r="F1216" s="214" t="s">
        <v>248</v>
      </c>
      <c r="G1216" s="214" t="s">
        <v>22</v>
      </c>
      <c r="H1216" s="214" t="s">
        <v>20</v>
      </c>
      <c r="I1216" s="214" t="s">
        <v>127</v>
      </c>
      <c r="J1216" s="214">
        <v>510</v>
      </c>
      <c r="K1216" s="214">
        <v>510</v>
      </c>
      <c r="L1216" s="214">
        <v>0</v>
      </c>
      <c r="M1216" s="214">
        <v>0</v>
      </c>
      <c r="N1216" s="214">
        <v>510</v>
      </c>
      <c r="O1216" s="214">
        <v>10.9</v>
      </c>
      <c r="P1216" s="214">
        <v>6.4</v>
      </c>
      <c r="Q1216" s="214">
        <v>77</v>
      </c>
      <c r="R1216" s="214">
        <v>82.4</v>
      </c>
      <c r="S1216" s="214">
        <v>82.6</v>
      </c>
      <c r="T1216" s="214">
        <v>5.7</v>
      </c>
      <c r="U1216" s="214">
        <v>375</v>
      </c>
      <c r="V1216" s="214">
        <v>29600</v>
      </c>
      <c r="W1216" s="214">
        <v>34700</v>
      </c>
      <c r="X1216" s="214">
        <v>46000</v>
      </c>
    </row>
    <row r="1217" spans="1:24" x14ac:dyDescent="0.25">
      <c r="A1217" t="str">
        <f t="shared" si="19"/>
        <v>YAG1UKLevel 8FemaleAllLondon</v>
      </c>
      <c r="B1217" s="214" t="s">
        <v>251</v>
      </c>
      <c r="C1217" s="214" t="s">
        <v>26</v>
      </c>
      <c r="D1217" s="214">
        <v>1</v>
      </c>
      <c r="E1217" s="214" t="s">
        <v>35</v>
      </c>
      <c r="F1217" s="214" t="s">
        <v>248</v>
      </c>
      <c r="G1217" s="214" t="s">
        <v>21</v>
      </c>
      <c r="H1217" s="214" t="s">
        <v>20</v>
      </c>
      <c r="I1217" s="214" t="s">
        <v>128</v>
      </c>
      <c r="J1217" s="214">
        <v>1135</v>
      </c>
      <c r="K1217" s="214">
        <v>1135</v>
      </c>
      <c r="L1217" s="214">
        <v>0</v>
      </c>
      <c r="M1217" s="214">
        <v>0</v>
      </c>
      <c r="N1217" s="214">
        <v>1135</v>
      </c>
      <c r="O1217" s="214">
        <v>9.6</v>
      </c>
      <c r="P1217" s="214">
        <v>3.5</v>
      </c>
      <c r="Q1217" s="214">
        <v>80.599999999999994</v>
      </c>
      <c r="R1217" s="214">
        <v>86.1</v>
      </c>
      <c r="S1217" s="214">
        <v>86.9</v>
      </c>
      <c r="T1217" s="214">
        <v>6.3</v>
      </c>
      <c r="U1217" s="214">
        <v>870</v>
      </c>
      <c r="V1217" s="214">
        <v>26600</v>
      </c>
      <c r="W1217" s="214">
        <v>35000</v>
      </c>
      <c r="X1217" s="214">
        <v>41700</v>
      </c>
    </row>
    <row r="1218" spans="1:24" x14ac:dyDescent="0.25">
      <c r="A1218" t="str">
        <f t="shared" si="19"/>
        <v>YAG1UKLevel 8MaleAllLondon</v>
      </c>
      <c r="B1218" s="214" t="s">
        <v>251</v>
      </c>
      <c r="C1218" s="214" t="s">
        <v>26</v>
      </c>
      <c r="D1218" s="214">
        <v>1</v>
      </c>
      <c r="E1218" s="214" t="s">
        <v>35</v>
      </c>
      <c r="F1218" s="214" t="s">
        <v>248</v>
      </c>
      <c r="G1218" s="214" t="s">
        <v>22</v>
      </c>
      <c r="H1218" s="214" t="s">
        <v>20</v>
      </c>
      <c r="I1218" s="214" t="s">
        <v>128</v>
      </c>
      <c r="J1218" s="214">
        <v>1115</v>
      </c>
      <c r="K1218" s="214">
        <v>1115</v>
      </c>
      <c r="L1218" s="214">
        <v>0</v>
      </c>
      <c r="M1218" s="214">
        <v>0</v>
      </c>
      <c r="N1218" s="214">
        <v>1115</v>
      </c>
      <c r="O1218" s="214">
        <v>11.9</v>
      </c>
      <c r="P1218" s="214">
        <v>3.9</v>
      </c>
      <c r="Q1218" s="214">
        <v>79.900000000000006</v>
      </c>
      <c r="R1218" s="214">
        <v>83.5</v>
      </c>
      <c r="S1218" s="214">
        <v>84.1</v>
      </c>
      <c r="T1218" s="214">
        <v>4.2</v>
      </c>
      <c r="U1218" s="214">
        <v>835</v>
      </c>
      <c r="V1218" s="214">
        <v>30700</v>
      </c>
      <c r="W1218" s="214">
        <v>38300</v>
      </c>
      <c r="X1218" s="214">
        <v>56600</v>
      </c>
    </row>
    <row r="1219" spans="1:24" x14ac:dyDescent="0.25">
      <c r="A1219" t="str">
        <f t="shared" si="19"/>
        <v>YAG1UKLevel 8FemaleAllNorth East</v>
      </c>
      <c r="B1219" s="214" t="s">
        <v>251</v>
      </c>
      <c r="C1219" s="214" t="s">
        <v>26</v>
      </c>
      <c r="D1219" s="214">
        <v>1</v>
      </c>
      <c r="E1219" s="214" t="s">
        <v>35</v>
      </c>
      <c r="F1219" s="214" t="s">
        <v>248</v>
      </c>
      <c r="G1219" s="214" t="s">
        <v>21</v>
      </c>
      <c r="H1219" s="214" t="s">
        <v>20</v>
      </c>
      <c r="I1219" s="214" t="s">
        <v>129</v>
      </c>
      <c r="J1219" s="214">
        <v>200</v>
      </c>
      <c r="K1219" s="214">
        <v>200</v>
      </c>
      <c r="L1219" s="214">
        <v>0</v>
      </c>
      <c r="M1219" s="214">
        <v>0</v>
      </c>
      <c r="N1219" s="214">
        <v>200</v>
      </c>
      <c r="O1219" s="214">
        <v>5.5</v>
      </c>
      <c r="P1219" s="214">
        <v>5.5</v>
      </c>
      <c r="Q1219" s="214">
        <v>82.6</v>
      </c>
      <c r="R1219" s="214">
        <v>88.1</v>
      </c>
      <c r="S1219" s="214">
        <v>89.1</v>
      </c>
      <c r="T1219" s="214">
        <v>6.5</v>
      </c>
      <c r="U1219" s="214">
        <v>165</v>
      </c>
      <c r="V1219" s="214">
        <v>21900</v>
      </c>
      <c r="W1219" s="214">
        <v>29600</v>
      </c>
      <c r="X1219" s="214">
        <v>35400</v>
      </c>
    </row>
    <row r="1220" spans="1:24" x14ac:dyDescent="0.25">
      <c r="A1220" t="str">
        <f t="shared" si="19"/>
        <v>YAG1UKLevel 8MaleAllNorth East</v>
      </c>
      <c r="B1220" s="214" t="s">
        <v>251</v>
      </c>
      <c r="C1220" s="214" t="s">
        <v>26</v>
      </c>
      <c r="D1220" s="214">
        <v>1</v>
      </c>
      <c r="E1220" s="214" t="s">
        <v>35</v>
      </c>
      <c r="F1220" s="214" t="s">
        <v>248</v>
      </c>
      <c r="G1220" s="214" t="s">
        <v>22</v>
      </c>
      <c r="H1220" s="214" t="s">
        <v>20</v>
      </c>
      <c r="I1220" s="214" t="s">
        <v>129</v>
      </c>
      <c r="J1220" s="214">
        <v>195</v>
      </c>
      <c r="K1220" s="214">
        <v>195</v>
      </c>
      <c r="L1220" s="214">
        <v>0</v>
      </c>
      <c r="M1220" s="214">
        <v>0</v>
      </c>
      <c r="N1220" s="214">
        <v>195</v>
      </c>
      <c r="O1220" s="214">
        <v>12.2</v>
      </c>
      <c r="P1220" s="214">
        <v>2</v>
      </c>
      <c r="Q1220" s="214">
        <v>81.099999999999994</v>
      </c>
      <c r="R1220" s="214">
        <v>85.7</v>
      </c>
      <c r="S1220" s="214">
        <v>85.7</v>
      </c>
      <c r="T1220" s="214">
        <v>4.5999999999999996</v>
      </c>
      <c r="U1220" s="214">
        <v>155</v>
      </c>
      <c r="V1220" s="214">
        <v>25600</v>
      </c>
      <c r="W1220" s="214">
        <v>30700</v>
      </c>
      <c r="X1220" s="214">
        <v>40200</v>
      </c>
    </row>
    <row r="1221" spans="1:24" x14ac:dyDescent="0.25">
      <c r="A1221" t="str">
        <f t="shared" si="19"/>
        <v>YAG1UKLevel 8FemaleAllNorth West</v>
      </c>
      <c r="B1221" s="214" t="s">
        <v>251</v>
      </c>
      <c r="C1221" s="214" t="s">
        <v>26</v>
      </c>
      <c r="D1221" s="214">
        <v>1</v>
      </c>
      <c r="E1221" s="214" t="s">
        <v>35</v>
      </c>
      <c r="F1221" s="214" t="s">
        <v>248</v>
      </c>
      <c r="G1221" s="214" t="s">
        <v>21</v>
      </c>
      <c r="H1221" s="214" t="s">
        <v>20</v>
      </c>
      <c r="I1221" s="214" t="s">
        <v>130</v>
      </c>
      <c r="J1221" s="214">
        <v>495</v>
      </c>
      <c r="K1221" s="214">
        <v>495</v>
      </c>
      <c r="L1221" s="214">
        <v>0</v>
      </c>
      <c r="M1221" s="214">
        <v>0</v>
      </c>
      <c r="N1221" s="214">
        <v>495</v>
      </c>
      <c r="O1221" s="214">
        <v>7.9</v>
      </c>
      <c r="P1221" s="214">
        <v>4.5</v>
      </c>
      <c r="Q1221" s="214">
        <v>80.2</v>
      </c>
      <c r="R1221" s="214">
        <v>87.4</v>
      </c>
      <c r="S1221" s="214">
        <v>87.7</v>
      </c>
      <c r="T1221" s="214">
        <v>7.5</v>
      </c>
      <c r="U1221" s="214">
        <v>385</v>
      </c>
      <c r="V1221" s="214">
        <v>25200</v>
      </c>
      <c r="W1221" s="214">
        <v>31800</v>
      </c>
      <c r="X1221" s="214">
        <v>37600</v>
      </c>
    </row>
    <row r="1222" spans="1:24" x14ac:dyDescent="0.25">
      <c r="A1222" t="str">
        <f t="shared" si="19"/>
        <v>YAG1UKLevel 8MaleAllNorth West</v>
      </c>
      <c r="B1222" s="214" t="s">
        <v>251</v>
      </c>
      <c r="C1222" s="214" t="s">
        <v>26</v>
      </c>
      <c r="D1222" s="214">
        <v>1</v>
      </c>
      <c r="E1222" s="214" t="s">
        <v>35</v>
      </c>
      <c r="F1222" s="214" t="s">
        <v>248</v>
      </c>
      <c r="G1222" s="214" t="s">
        <v>22</v>
      </c>
      <c r="H1222" s="214" t="s">
        <v>20</v>
      </c>
      <c r="I1222" s="214" t="s">
        <v>130</v>
      </c>
      <c r="J1222" s="214">
        <v>500</v>
      </c>
      <c r="K1222" s="214">
        <v>500</v>
      </c>
      <c r="L1222" s="214">
        <v>0</v>
      </c>
      <c r="M1222" s="214">
        <v>0</v>
      </c>
      <c r="N1222" s="214">
        <v>500</v>
      </c>
      <c r="O1222" s="214">
        <v>10.6</v>
      </c>
      <c r="P1222" s="214">
        <v>5</v>
      </c>
      <c r="Q1222" s="214">
        <v>76.400000000000006</v>
      </c>
      <c r="R1222" s="214">
        <v>83.8</v>
      </c>
      <c r="S1222" s="214">
        <v>84.4</v>
      </c>
      <c r="T1222" s="214">
        <v>8</v>
      </c>
      <c r="U1222" s="214">
        <v>370</v>
      </c>
      <c r="V1222" s="214">
        <v>27000</v>
      </c>
      <c r="W1222" s="214">
        <v>32500</v>
      </c>
      <c r="X1222" s="214">
        <v>43800</v>
      </c>
    </row>
    <row r="1223" spans="1:24" x14ac:dyDescent="0.25">
      <c r="A1223" t="str">
        <f t="shared" si="19"/>
        <v>YAG1UKLevel 8FemaleAllNorthern Ireland</v>
      </c>
      <c r="B1223" s="214" t="s">
        <v>251</v>
      </c>
      <c r="C1223" s="214" t="s">
        <v>26</v>
      </c>
      <c r="D1223" s="214">
        <v>1</v>
      </c>
      <c r="E1223" s="214" t="s">
        <v>35</v>
      </c>
      <c r="F1223" s="214" t="s">
        <v>248</v>
      </c>
      <c r="G1223" s="214" t="s">
        <v>21</v>
      </c>
      <c r="H1223" s="214" t="s">
        <v>20</v>
      </c>
      <c r="I1223" s="214" t="s">
        <v>131</v>
      </c>
      <c r="J1223" s="214">
        <v>15</v>
      </c>
      <c r="K1223" s="214">
        <v>15</v>
      </c>
      <c r="L1223" s="214">
        <v>0</v>
      </c>
      <c r="M1223" s="214">
        <v>0</v>
      </c>
      <c r="N1223" s="214">
        <v>15</v>
      </c>
      <c r="O1223" s="214">
        <v>12.5</v>
      </c>
      <c r="P1223" s="214">
        <v>0</v>
      </c>
      <c r="Q1223" s="214">
        <v>87.5</v>
      </c>
      <c r="R1223" s="214">
        <v>87.5</v>
      </c>
      <c r="S1223" s="214">
        <v>87.5</v>
      </c>
      <c r="T1223" s="214">
        <v>0</v>
      </c>
      <c r="U1223" s="214">
        <v>15</v>
      </c>
      <c r="V1223" s="214">
        <v>21900</v>
      </c>
      <c r="W1223" s="214">
        <v>30300</v>
      </c>
      <c r="X1223" s="214">
        <v>39400</v>
      </c>
    </row>
    <row r="1224" spans="1:24" x14ac:dyDescent="0.25">
      <c r="A1224" t="str">
        <f t="shared" si="19"/>
        <v>YAG1UKLevel 8MaleAllNorthern Ireland</v>
      </c>
      <c r="B1224" s="214" t="s">
        <v>251</v>
      </c>
      <c r="C1224" s="214" t="s">
        <v>26</v>
      </c>
      <c r="D1224" s="214">
        <v>1</v>
      </c>
      <c r="E1224" s="214" t="s">
        <v>35</v>
      </c>
      <c r="F1224" s="214" t="s">
        <v>248</v>
      </c>
      <c r="G1224" s="214" t="s">
        <v>22</v>
      </c>
      <c r="H1224" s="214" t="s">
        <v>20</v>
      </c>
      <c r="I1224" s="214" t="s">
        <v>131</v>
      </c>
      <c r="J1224" s="214">
        <v>20</v>
      </c>
      <c r="K1224" s="214">
        <v>20</v>
      </c>
      <c r="L1224" s="214">
        <v>0</v>
      </c>
      <c r="M1224" s="214">
        <v>0</v>
      </c>
      <c r="N1224" s="214">
        <v>20</v>
      </c>
      <c r="O1224" s="214">
        <v>9.5</v>
      </c>
      <c r="P1224" s="214">
        <v>9.5</v>
      </c>
      <c r="Q1224" s="214">
        <v>66.7</v>
      </c>
      <c r="R1224" s="214">
        <v>81</v>
      </c>
      <c r="S1224" s="214">
        <v>81</v>
      </c>
      <c r="T1224" s="214">
        <v>14.3</v>
      </c>
      <c r="U1224" s="214">
        <v>10</v>
      </c>
      <c r="V1224" s="214">
        <v>19300</v>
      </c>
      <c r="W1224" s="214">
        <v>31800</v>
      </c>
      <c r="X1224" s="214">
        <v>40900</v>
      </c>
    </row>
    <row r="1225" spans="1:24" x14ac:dyDescent="0.25">
      <c r="A1225" t="str">
        <f t="shared" si="19"/>
        <v>YAG1UKLevel 8FemaleAllScotland</v>
      </c>
      <c r="B1225" s="214" t="s">
        <v>251</v>
      </c>
      <c r="C1225" s="214" t="s">
        <v>26</v>
      </c>
      <c r="D1225" s="214">
        <v>1</v>
      </c>
      <c r="E1225" s="214" t="s">
        <v>35</v>
      </c>
      <c r="F1225" s="214" t="s">
        <v>248</v>
      </c>
      <c r="G1225" s="214" t="s">
        <v>21</v>
      </c>
      <c r="H1225" s="214" t="s">
        <v>20</v>
      </c>
      <c r="I1225" s="214" t="s">
        <v>132</v>
      </c>
      <c r="J1225" s="214">
        <v>110</v>
      </c>
      <c r="K1225" s="214">
        <v>110</v>
      </c>
      <c r="L1225" s="214">
        <v>0</v>
      </c>
      <c r="M1225" s="214">
        <v>0</v>
      </c>
      <c r="N1225" s="214">
        <v>110</v>
      </c>
      <c r="O1225" s="214">
        <v>8.3000000000000007</v>
      </c>
      <c r="P1225" s="214">
        <v>7.4</v>
      </c>
      <c r="Q1225" s="214">
        <v>77.8</v>
      </c>
      <c r="R1225" s="214">
        <v>84.3</v>
      </c>
      <c r="S1225" s="214">
        <v>84.3</v>
      </c>
      <c r="T1225" s="214">
        <v>6.5</v>
      </c>
      <c r="U1225" s="214">
        <v>80</v>
      </c>
      <c r="V1225" s="214">
        <v>22600</v>
      </c>
      <c r="W1225" s="214">
        <v>29900</v>
      </c>
      <c r="X1225" s="214">
        <v>34700</v>
      </c>
    </row>
    <row r="1226" spans="1:24" x14ac:dyDescent="0.25">
      <c r="A1226" t="str">
        <f t="shared" si="19"/>
        <v>YAG1UKLevel 8MaleAllScotland</v>
      </c>
      <c r="B1226" s="214" t="s">
        <v>251</v>
      </c>
      <c r="C1226" s="214" t="s">
        <v>26</v>
      </c>
      <c r="D1226" s="214">
        <v>1</v>
      </c>
      <c r="E1226" s="214" t="s">
        <v>35</v>
      </c>
      <c r="F1226" s="214" t="s">
        <v>248</v>
      </c>
      <c r="G1226" s="214" t="s">
        <v>22</v>
      </c>
      <c r="H1226" s="214" t="s">
        <v>20</v>
      </c>
      <c r="I1226" s="214" t="s">
        <v>132</v>
      </c>
      <c r="J1226" s="214">
        <v>105</v>
      </c>
      <c r="K1226" s="214">
        <v>105</v>
      </c>
      <c r="L1226" s="214">
        <v>0</v>
      </c>
      <c r="M1226" s="214">
        <v>0</v>
      </c>
      <c r="N1226" s="214">
        <v>105</v>
      </c>
      <c r="O1226" s="214">
        <v>9.6999999999999993</v>
      </c>
      <c r="P1226" s="214">
        <v>3.9</v>
      </c>
      <c r="Q1226" s="214">
        <v>79.599999999999994</v>
      </c>
      <c r="R1226" s="214">
        <v>85.4</v>
      </c>
      <c r="S1226" s="214">
        <v>86.4</v>
      </c>
      <c r="T1226" s="214">
        <v>6.8</v>
      </c>
      <c r="U1226" s="214">
        <v>80</v>
      </c>
      <c r="V1226" s="214">
        <v>27700</v>
      </c>
      <c r="W1226" s="214">
        <v>32500</v>
      </c>
      <c r="X1226" s="214">
        <v>38000</v>
      </c>
    </row>
    <row r="1227" spans="1:24" x14ac:dyDescent="0.25">
      <c r="A1227" t="str">
        <f t="shared" si="19"/>
        <v>YAG1UKLevel 8FemaleAllSouth East</v>
      </c>
      <c r="B1227" s="214" t="s">
        <v>251</v>
      </c>
      <c r="C1227" s="214" t="s">
        <v>26</v>
      </c>
      <c r="D1227" s="214">
        <v>1</v>
      </c>
      <c r="E1227" s="214" t="s">
        <v>35</v>
      </c>
      <c r="F1227" s="214" t="s">
        <v>248</v>
      </c>
      <c r="G1227" s="214" t="s">
        <v>21</v>
      </c>
      <c r="H1227" s="214" t="s">
        <v>20</v>
      </c>
      <c r="I1227" s="214" t="s">
        <v>133</v>
      </c>
      <c r="J1227" s="214">
        <v>775</v>
      </c>
      <c r="K1227" s="214">
        <v>775</v>
      </c>
      <c r="L1227" s="214">
        <v>0</v>
      </c>
      <c r="M1227" s="214">
        <v>0</v>
      </c>
      <c r="N1227" s="214">
        <v>775</v>
      </c>
      <c r="O1227" s="214">
        <v>8.4</v>
      </c>
      <c r="P1227" s="214">
        <v>5.3</v>
      </c>
      <c r="Q1227" s="214">
        <v>79.8</v>
      </c>
      <c r="R1227" s="214">
        <v>86.1</v>
      </c>
      <c r="S1227" s="214">
        <v>86.3</v>
      </c>
      <c r="T1227" s="214">
        <v>6.6</v>
      </c>
      <c r="U1227" s="214">
        <v>590</v>
      </c>
      <c r="V1227" s="214">
        <v>25600</v>
      </c>
      <c r="W1227" s="214">
        <v>31800</v>
      </c>
      <c r="X1227" s="214">
        <v>38300</v>
      </c>
    </row>
    <row r="1228" spans="1:24" x14ac:dyDescent="0.25">
      <c r="A1228" t="str">
        <f t="shared" si="19"/>
        <v>YAG1UKLevel 8MaleAllSouth East</v>
      </c>
      <c r="B1228" s="214" t="s">
        <v>251</v>
      </c>
      <c r="C1228" s="214" t="s">
        <v>26</v>
      </c>
      <c r="D1228" s="214">
        <v>1</v>
      </c>
      <c r="E1228" s="214" t="s">
        <v>35</v>
      </c>
      <c r="F1228" s="214" t="s">
        <v>248</v>
      </c>
      <c r="G1228" s="214" t="s">
        <v>22</v>
      </c>
      <c r="H1228" s="214" t="s">
        <v>20</v>
      </c>
      <c r="I1228" s="214" t="s">
        <v>133</v>
      </c>
      <c r="J1228" s="214">
        <v>880</v>
      </c>
      <c r="K1228" s="214">
        <v>880</v>
      </c>
      <c r="L1228" s="214">
        <v>0</v>
      </c>
      <c r="M1228" s="214">
        <v>0</v>
      </c>
      <c r="N1228" s="214">
        <v>880</v>
      </c>
      <c r="O1228" s="214">
        <v>11</v>
      </c>
      <c r="P1228" s="214">
        <v>4.2</v>
      </c>
      <c r="Q1228" s="214">
        <v>79.5</v>
      </c>
      <c r="R1228" s="214">
        <v>84.4</v>
      </c>
      <c r="S1228" s="214">
        <v>84.8</v>
      </c>
      <c r="T1228" s="214">
        <v>5.3</v>
      </c>
      <c r="U1228" s="214">
        <v>660</v>
      </c>
      <c r="V1228" s="214">
        <v>29200</v>
      </c>
      <c r="W1228" s="214">
        <v>33900</v>
      </c>
      <c r="X1228" s="214">
        <v>44500</v>
      </c>
    </row>
    <row r="1229" spans="1:24" x14ac:dyDescent="0.25">
      <c r="A1229" t="str">
        <f t="shared" si="19"/>
        <v>YAG1UKLevel 8FemaleAllSouth West</v>
      </c>
      <c r="B1229" s="214" t="s">
        <v>251</v>
      </c>
      <c r="C1229" s="214" t="s">
        <v>26</v>
      </c>
      <c r="D1229" s="214">
        <v>1</v>
      </c>
      <c r="E1229" s="214" t="s">
        <v>35</v>
      </c>
      <c r="F1229" s="214" t="s">
        <v>248</v>
      </c>
      <c r="G1229" s="214" t="s">
        <v>21</v>
      </c>
      <c r="H1229" s="214" t="s">
        <v>20</v>
      </c>
      <c r="I1229" s="214" t="s">
        <v>134</v>
      </c>
      <c r="J1229" s="214">
        <v>435</v>
      </c>
      <c r="K1229" s="214">
        <v>435</v>
      </c>
      <c r="L1229" s="214">
        <v>0</v>
      </c>
      <c r="M1229" s="214">
        <v>0</v>
      </c>
      <c r="N1229" s="214">
        <v>435</v>
      </c>
      <c r="O1229" s="214">
        <v>9.1999999999999993</v>
      </c>
      <c r="P1229" s="214">
        <v>5.3</v>
      </c>
      <c r="Q1229" s="214">
        <v>79.900000000000006</v>
      </c>
      <c r="R1229" s="214">
        <v>84.9</v>
      </c>
      <c r="S1229" s="214">
        <v>85.6</v>
      </c>
      <c r="T1229" s="214">
        <v>5.7</v>
      </c>
      <c r="U1229" s="214">
        <v>335</v>
      </c>
      <c r="V1229" s="214">
        <v>21500</v>
      </c>
      <c r="W1229" s="214">
        <v>30300</v>
      </c>
      <c r="X1229" s="214">
        <v>36500</v>
      </c>
    </row>
    <row r="1230" spans="1:24" x14ac:dyDescent="0.25">
      <c r="A1230" t="str">
        <f t="shared" ref="A1230:A1293" si="20">"YAG"&amp;D1230 &amp;E1230 &amp;F1230 &amp; G1230 &amp;H1230 &amp;I1230</f>
        <v>YAG1UKLevel 8MaleAllSouth West</v>
      </c>
      <c r="B1230" s="214" t="s">
        <v>251</v>
      </c>
      <c r="C1230" s="214" t="s">
        <v>26</v>
      </c>
      <c r="D1230" s="214">
        <v>1</v>
      </c>
      <c r="E1230" s="214" t="s">
        <v>35</v>
      </c>
      <c r="F1230" s="214" t="s">
        <v>248</v>
      </c>
      <c r="G1230" s="214" t="s">
        <v>22</v>
      </c>
      <c r="H1230" s="214" t="s">
        <v>20</v>
      </c>
      <c r="I1230" s="214" t="s">
        <v>134</v>
      </c>
      <c r="J1230" s="214">
        <v>420</v>
      </c>
      <c r="K1230" s="214">
        <v>420</v>
      </c>
      <c r="L1230" s="214">
        <v>0</v>
      </c>
      <c r="M1230" s="214">
        <v>0</v>
      </c>
      <c r="N1230" s="214">
        <v>420</v>
      </c>
      <c r="O1230" s="214">
        <v>10.7</v>
      </c>
      <c r="P1230" s="214">
        <v>4.8</v>
      </c>
      <c r="Q1230" s="214">
        <v>79.5</v>
      </c>
      <c r="R1230" s="214">
        <v>83.6</v>
      </c>
      <c r="S1230" s="214">
        <v>84.5</v>
      </c>
      <c r="T1230" s="214">
        <v>5</v>
      </c>
      <c r="U1230" s="214">
        <v>315</v>
      </c>
      <c r="V1230" s="214">
        <v>28000</v>
      </c>
      <c r="W1230" s="214">
        <v>33600</v>
      </c>
      <c r="X1230" s="214">
        <v>43100</v>
      </c>
    </row>
    <row r="1231" spans="1:24" x14ac:dyDescent="0.25">
      <c r="A1231" t="str">
        <f t="shared" si="20"/>
        <v>YAG1UKLevel 8FemaleAllUnknown</v>
      </c>
      <c r="B1231" s="214" t="s">
        <v>251</v>
      </c>
      <c r="C1231" s="214" t="s">
        <v>26</v>
      </c>
      <c r="D1231" s="214">
        <v>1</v>
      </c>
      <c r="E1231" s="214" t="s">
        <v>35</v>
      </c>
      <c r="F1231" s="214" t="s">
        <v>248</v>
      </c>
      <c r="G1231" s="214" t="s">
        <v>21</v>
      </c>
      <c r="H1231" s="214" t="s">
        <v>20</v>
      </c>
      <c r="I1231" s="214" t="s">
        <v>135</v>
      </c>
      <c r="J1231" s="214">
        <v>185</v>
      </c>
      <c r="K1231" s="214">
        <v>185</v>
      </c>
      <c r="L1231" s="214">
        <v>91.8</v>
      </c>
      <c r="M1231" s="214">
        <v>0</v>
      </c>
      <c r="N1231" s="214">
        <v>15</v>
      </c>
      <c r="O1231" s="214">
        <v>0</v>
      </c>
      <c r="P1231" s="214">
        <v>0</v>
      </c>
      <c r="Q1231" s="214">
        <v>0</v>
      </c>
      <c r="R1231" s="214">
        <v>0</v>
      </c>
      <c r="S1231" s="214">
        <v>100</v>
      </c>
      <c r="T1231" s="214">
        <v>100</v>
      </c>
      <c r="U1231" s="214" t="s">
        <v>136</v>
      </c>
      <c r="V1231" s="214" t="s">
        <v>136</v>
      </c>
      <c r="W1231" s="214" t="s">
        <v>136</v>
      </c>
      <c r="X1231" s="214" t="s">
        <v>136</v>
      </c>
    </row>
    <row r="1232" spans="1:24" x14ac:dyDescent="0.25">
      <c r="A1232" t="str">
        <f t="shared" si="20"/>
        <v>YAG1UKLevel 8MaleAllUnknown</v>
      </c>
      <c r="B1232" s="214" t="s">
        <v>251</v>
      </c>
      <c r="C1232" s="214" t="s">
        <v>26</v>
      </c>
      <c r="D1232" s="214">
        <v>1</v>
      </c>
      <c r="E1232" s="214" t="s">
        <v>35</v>
      </c>
      <c r="F1232" s="214" t="s">
        <v>248</v>
      </c>
      <c r="G1232" s="214" t="s">
        <v>22</v>
      </c>
      <c r="H1232" s="214" t="s">
        <v>20</v>
      </c>
      <c r="I1232" s="214" t="s">
        <v>135</v>
      </c>
      <c r="J1232" s="214">
        <v>150</v>
      </c>
      <c r="K1232" s="214">
        <v>150</v>
      </c>
      <c r="L1232" s="214">
        <v>88.8</v>
      </c>
      <c r="M1232" s="214">
        <v>0</v>
      </c>
      <c r="N1232" s="214">
        <v>15</v>
      </c>
      <c r="O1232" s="214">
        <v>0</v>
      </c>
      <c r="P1232" s="214">
        <v>0</v>
      </c>
      <c r="Q1232" s="214">
        <v>0</v>
      </c>
      <c r="R1232" s="214">
        <v>0</v>
      </c>
      <c r="S1232" s="214">
        <v>100</v>
      </c>
      <c r="T1232" s="214">
        <v>100</v>
      </c>
      <c r="U1232" s="214" t="s">
        <v>136</v>
      </c>
      <c r="V1232" s="214" t="s">
        <v>136</v>
      </c>
      <c r="W1232" s="214" t="s">
        <v>136</v>
      </c>
      <c r="X1232" s="214" t="s">
        <v>136</v>
      </c>
    </row>
    <row r="1233" spans="1:24" x14ac:dyDescent="0.25">
      <c r="A1233" t="str">
        <f t="shared" si="20"/>
        <v>YAG1UKLevel 8FemaleAllWales</v>
      </c>
      <c r="B1233" s="214" t="s">
        <v>251</v>
      </c>
      <c r="C1233" s="214" t="s">
        <v>26</v>
      </c>
      <c r="D1233" s="214">
        <v>1</v>
      </c>
      <c r="E1233" s="214" t="s">
        <v>35</v>
      </c>
      <c r="F1233" s="214" t="s">
        <v>248</v>
      </c>
      <c r="G1233" s="214" t="s">
        <v>21</v>
      </c>
      <c r="H1233" s="214" t="s">
        <v>20</v>
      </c>
      <c r="I1233" s="214" t="s">
        <v>137</v>
      </c>
      <c r="J1233" s="214">
        <v>60</v>
      </c>
      <c r="K1233" s="214">
        <v>60</v>
      </c>
      <c r="L1233" s="214">
        <v>0</v>
      </c>
      <c r="M1233" s="214">
        <v>0</v>
      </c>
      <c r="N1233" s="214">
        <v>60</v>
      </c>
      <c r="O1233" s="214">
        <v>8.1</v>
      </c>
      <c r="P1233" s="214">
        <v>3.2</v>
      </c>
      <c r="Q1233" s="214">
        <v>71</v>
      </c>
      <c r="R1233" s="214">
        <v>83.9</v>
      </c>
      <c r="S1233" s="214">
        <v>88.7</v>
      </c>
      <c r="T1233" s="214">
        <v>17.7</v>
      </c>
      <c r="U1233" s="214">
        <v>40</v>
      </c>
      <c r="V1233" s="214">
        <v>24800</v>
      </c>
      <c r="W1233" s="214">
        <v>31800</v>
      </c>
      <c r="X1233" s="214">
        <v>37600</v>
      </c>
    </row>
    <row r="1234" spans="1:24" x14ac:dyDescent="0.25">
      <c r="A1234" t="str">
        <f t="shared" si="20"/>
        <v>YAG1UKLevel 8MaleAllWales</v>
      </c>
      <c r="B1234" s="214" t="s">
        <v>251</v>
      </c>
      <c r="C1234" s="214" t="s">
        <v>26</v>
      </c>
      <c r="D1234" s="214">
        <v>1</v>
      </c>
      <c r="E1234" s="214" t="s">
        <v>35</v>
      </c>
      <c r="F1234" s="214" t="s">
        <v>248</v>
      </c>
      <c r="G1234" s="214" t="s">
        <v>22</v>
      </c>
      <c r="H1234" s="214" t="s">
        <v>20</v>
      </c>
      <c r="I1234" s="214" t="s">
        <v>137</v>
      </c>
      <c r="J1234" s="214">
        <v>80</v>
      </c>
      <c r="K1234" s="214">
        <v>80</v>
      </c>
      <c r="L1234" s="214">
        <v>0</v>
      </c>
      <c r="M1234" s="214">
        <v>0</v>
      </c>
      <c r="N1234" s="214">
        <v>80</v>
      </c>
      <c r="O1234" s="214">
        <v>6.2</v>
      </c>
      <c r="P1234" s="214">
        <v>6.2</v>
      </c>
      <c r="Q1234" s="214">
        <v>77.8</v>
      </c>
      <c r="R1234" s="214">
        <v>86.4</v>
      </c>
      <c r="S1234" s="214">
        <v>87.7</v>
      </c>
      <c r="T1234" s="214">
        <v>9.9</v>
      </c>
      <c r="U1234" s="214">
        <v>60</v>
      </c>
      <c r="V1234" s="214">
        <v>21900</v>
      </c>
      <c r="W1234" s="214">
        <v>31000</v>
      </c>
      <c r="X1234" s="214">
        <v>39800</v>
      </c>
    </row>
    <row r="1235" spans="1:24" x14ac:dyDescent="0.25">
      <c r="A1235" t="str">
        <f t="shared" si="20"/>
        <v>YAG1UKLevel 8FemaleAllWest Midlands</v>
      </c>
      <c r="B1235" s="214" t="s">
        <v>251</v>
      </c>
      <c r="C1235" s="214" t="s">
        <v>26</v>
      </c>
      <c r="D1235" s="214">
        <v>1</v>
      </c>
      <c r="E1235" s="214" t="s">
        <v>35</v>
      </c>
      <c r="F1235" s="214" t="s">
        <v>248</v>
      </c>
      <c r="G1235" s="214" t="s">
        <v>21</v>
      </c>
      <c r="H1235" s="214" t="s">
        <v>20</v>
      </c>
      <c r="I1235" s="214" t="s">
        <v>138</v>
      </c>
      <c r="J1235" s="214">
        <v>325</v>
      </c>
      <c r="K1235" s="214">
        <v>325</v>
      </c>
      <c r="L1235" s="214">
        <v>0</v>
      </c>
      <c r="M1235" s="214">
        <v>0</v>
      </c>
      <c r="N1235" s="214">
        <v>325</v>
      </c>
      <c r="O1235" s="214">
        <v>10.5</v>
      </c>
      <c r="P1235" s="214">
        <v>4.9000000000000004</v>
      </c>
      <c r="Q1235" s="214">
        <v>75.3</v>
      </c>
      <c r="R1235" s="214">
        <v>84</v>
      </c>
      <c r="S1235" s="214">
        <v>84.6</v>
      </c>
      <c r="T1235" s="214">
        <v>9.3000000000000007</v>
      </c>
      <c r="U1235" s="214">
        <v>235</v>
      </c>
      <c r="V1235" s="214">
        <v>26300</v>
      </c>
      <c r="W1235" s="214">
        <v>32800</v>
      </c>
      <c r="X1235" s="214">
        <v>40900</v>
      </c>
    </row>
    <row r="1236" spans="1:24" x14ac:dyDescent="0.25">
      <c r="A1236" t="str">
        <f t="shared" si="20"/>
        <v>YAG1UKLevel 8MaleAllWest Midlands</v>
      </c>
      <c r="B1236" s="214" t="s">
        <v>251</v>
      </c>
      <c r="C1236" s="214" t="s">
        <v>26</v>
      </c>
      <c r="D1236" s="214">
        <v>1</v>
      </c>
      <c r="E1236" s="214" t="s">
        <v>35</v>
      </c>
      <c r="F1236" s="214" t="s">
        <v>248</v>
      </c>
      <c r="G1236" s="214" t="s">
        <v>22</v>
      </c>
      <c r="H1236" s="214" t="s">
        <v>20</v>
      </c>
      <c r="I1236" s="214" t="s">
        <v>138</v>
      </c>
      <c r="J1236" s="214">
        <v>370</v>
      </c>
      <c r="K1236" s="214">
        <v>370</v>
      </c>
      <c r="L1236" s="214">
        <v>0</v>
      </c>
      <c r="M1236" s="214">
        <v>0</v>
      </c>
      <c r="N1236" s="214">
        <v>370</v>
      </c>
      <c r="O1236" s="214">
        <v>12</v>
      </c>
      <c r="P1236" s="214">
        <v>4.0999999999999996</v>
      </c>
      <c r="Q1236" s="214">
        <v>75.5</v>
      </c>
      <c r="R1236" s="214">
        <v>83.4</v>
      </c>
      <c r="S1236" s="214">
        <v>84</v>
      </c>
      <c r="T1236" s="214">
        <v>8.4</v>
      </c>
      <c r="U1236" s="214">
        <v>260</v>
      </c>
      <c r="V1236" s="214">
        <v>27700</v>
      </c>
      <c r="W1236" s="214">
        <v>32700</v>
      </c>
      <c r="X1236" s="214">
        <v>46400</v>
      </c>
    </row>
    <row r="1237" spans="1:24" x14ac:dyDescent="0.25">
      <c r="A1237" t="str">
        <f t="shared" si="20"/>
        <v>YAG1UKLevel 8FemaleAllYorkshire and The Humber</v>
      </c>
      <c r="B1237" s="214" t="s">
        <v>251</v>
      </c>
      <c r="C1237" s="214" t="s">
        <v>26</v>
      </c>
      <c r="D1237" s="214">
        <v>1</v>
      </c>
      <c r="E1237" s="214" t="s">
        <v>35</v>
      </c>
      <c r="F1237" s="214" t="s">
        <v>248</v>
      </c>
      <c r="G1237" s="214" t="s">
        <v>21</v>
      </c>
      <c r="H1237" s="214" t="s">
        <v>20</v>
      </c>
      <c r="I1237" s="214" t="s">
        <v>139</v>
      </c>
      <c r="J1237" s="214">
        <v>400</v>
      </c>
      <c r="K1237" s="214">
        <v>400</v>
      </c>
      <c r="L1237" s="214">
        <v>0</v>
      </c>
      <c r="M1237" s="214">
        <v>0</v>
      </c>
      <c r="N1237" s="214">
        <v>400</v>
      </c>
      <c r="O1237" s="214">
        <v>6</v>
      </c>
      <c r="P1237" s="214">
        <v>4.8</v>
      </c>
      <c r="Q1237" s="214">
        <v>82.2</v>
      </c>
      <c r="R1237" s="214">
        <v>88.5</v>
      </c>
      <c r="S1237" s="214">
        <v>89.2</v>
      </c>
      <c r="T1237" s="214">
        <v>7</v>
      </c>
      <c r="U1237" s="214">
        <v>315</v>
      </c>
      <c r="V1237" s="214">
        <v>21900</v>
      </c>
      <c r="W1237" s="214">
        <v>29900</v>
      </c>
      <c r="X1237" s="214">
        <v>35800</v>
      </c>
    </row>
    <row r="1238" spans="1:24" x14ac:dyDescent="0.25">
      <c r="A1238" t="str">
        <f t="shared" si="20"/>
        <v>YAG1UKLevel 8MaleAllYorkshire and The Humber</v>
      </c>
      <c r="B1238" s="214" t="s">
        <v>251</v>
      </c>
      <c r="C1238" s="214" t="s">
        <v>26</v>
      </c>
      <c r="D1238" s="214">
        <v>1</v>
      </c>
      <c r="E1238" s="214" t="s">
        <v>35</v>
      </c>
      <c r="F1238" s="214" t="s">
        <v>248</v>
      </c>
      <c r="G1238" s="214" t="s">
        <v>22</v>
      </c>
      <c r="H1238" s="214" t="s">
        <v>20</v>
      </c>
      <c r="I1238" s="214" t="s">
        <v>139</v>
      </c>
      <c r="J1238" s="214">
        <v>455</v>
      </c>
      <c r="K1238" s="214">
        <v>455</v>
      </c>
      <c r="L1238" s="214">
        <v>0</v>
      </c>
      <c r="M1238" s="214">
        <v>0</v>
      </c>
      <c r="N1238" s="214">
        <v>455</v>
      </c>
      <c r="O1238" s="214">
        <v>9.6</v>
      </c>
      <c r="P1238" s="214">
        <v>6.6</v>
      </c>
      <c r="Q1238" s="214">
        <v>77.5</v>
      </c>
      <c r="R1238" s="214">
        <v>83.8</v>
      </c>
      <c r="S1238" s="214">
        <v>83.8</v>
      </c>
      <c r="T1238" s="214">
        <v>6.3</v>
      </c>
      <c r="U1238" s="214">
        <v>340</v>
      </c>
      <c r="V1238" s="214">
        <v>28600</v>
      </c>
      <c r="W1238" s="214">
        <v>32100</v>
      </c>
      <c r="X1238" s="214">
        <v>39900</v>
      </c>
    </row>
    <row r="1239" spans="1:24" x14ac:dyDescent="0.25">
      <c r="A1239" t="str">
        <f t="shared" si="20"/>
        <v>YAG10UKLevel 7Female + maleAgriculture, food and related studiesAbroad</v>
      </c>
      <c r="B1239" s="214" t="s">
        <v>251</v>
      </c>
      <c r="C1239" s="214" t="s">
        <v>252</v>
      </c>
      <c r="D1239" s="214">
        <v>10</v>
      </c>
      <c r="E1239" s="214" t="s">
        <v>35</v>
      </c>
      <c r="F1239" s="214" t="s">
        <v>253</v>
      </c>
      <c r="G1239" s="214" t="s">
        <v>246</v>
      </c>
      <c r="H1239" s="214" t="s">
        <v>59</v>
      </c>
      <c r="I1239" s="214" t="s">
        <v>125</v>
      </c>
      <c r="J1239" s="214" t="s">
        <v>140</v>
      </c>
      <c r="K1239" s="214" t="s">
        <v>140</v>
      </c>
      <c r="L1239" s="214" t="s">
        <v>140</v>
      </c>
      <c r="M1239" s="214" t="s">
        <v>140</v>
      </c>
      <c r="N1239" s="214" t="s">
        <v>140</v>
      </c>
      <c r="O1239" s="214" t="s">
        <v>140</v>
      </c>
      <c r="P1239" s="214" t="s">
        <v>140</v>
      </c>
      <c r="Q1239" s="214" t="s">
        <v>140</v>
      </c>
      <c r="R1239" s="214" t="s">
        <v>140</v>
      </c>
      <c r="S1239" s="214" t="s">
        <v>140</v>
      </c>
      <c r="T1239" s="214" t="s">
        <v>140</v>
      </c>
      <c r="U1239" s="214" t="s">
        <v>140</v>
      </c>
      <c r="V1239" s="214" t="s">
        <v>140</v>
      </c>
      <c r="W1239" s="214" t="s">
        <v>140</v>
      </c>
      <c r="X1239" s="214" t="s">
        <v>140</v>
      </c>
    </row>
    <row r="1240" spans="1:24" x14ac:dyDescent="0.25">
      <c r="A1240" t="str">
        <f t="shared" si="20"/>
        <v>YAG10UKLevel 7Female + maleAgriculture, food and related studiesEast Midlands</v>
      </c>
      <c r="B1240" s="214" t="s">
        <v>251</v>
      </c>
      <c r="C1240" s="214" t="s">
        <v>252</v>
      </c>
      <c r="D1240" s="214">
        <v>10</v>
      </c>
      <c r="E1240" s="214" t="s">
        <v>35</v>
      </c>
      <c r="F1240" s="214" t="s">
        <v>253</v>
      </c>
      <c r="G1240" s="214" t="s">
        <v>246</v>
      </c>
      <c r="H1240" s="214" t="s">
        <v>59</v>
      </c>
      <c r="I1240" s="214" t="s">
        <v>126</v>
      </c>
      <c r="J1240" s="214">
        <v>15</v>
      </c>
      <c r="K1240" s="214">
        <v>15</v>
      </c>
      <c r="L1240" s="214">
        <v>0</v>
      </c>
      <c r="M1240" s="214">
        <v>0</v>
      </c>
      <c r="N1240" s="214">
        <v>15</v>
      </c>
      <c r="O1240" s="214">
        <v>11.3</v>
      </c>
      <c r="P1240" s="214">
        <v>0</v>
      </c>
      <c r="Q1240" s="214">
        <v>81.2</v>
      </c>
      <c r="R1240" s="214">
        <v>81.2</v>
      </c>
      <c r="S1240" s="214">
        <v>88.7</v>
      </c>
      <c r="T1240" s="214">
        <v>7.5</v>
      </c>
      <c r="U1240" s="214" t="s">
        <v>140</v>
      </c>
      <c r="V1240" s="214" t="s">
        <v>140</v>
      </c>
      <c r="W1240" s="214" t="s">
        <v>140</v>
      </c>
      <c r="X1240" s="214" t="s">
        <v>140</v>
      </c>
    </row>
    <row r="1241" spans="1:24" x14ac:dyDescent="0.25">
      <c r="A1241" t="str">
        <f t="shared" si="20"/>
        <v>YAG10UKLevel 7Female + maleAgriculture, food and related studiesEast of England</v>
      </c>
      <c r="B1241" s="214" t="s">
        <v>251</v>
      </c>
      <c r="C1241" s="214" t="s">
        <v>252</v>
      </c>
      <c r="D1241" s="214">
        <v>10</v>
      </c>
      <c r="E1241" s="214" t="s">
        <v>35</v>
      </c>
      <c r="F1241" s="214" t="s">
        <v>253</v>
      </c>
      <c r="G1241" s="214" t="s">
        <v>246</v>
      </c>
      <c r="H1241" s="214" t="s">
        <v>59</v>
      </c>
      <c r="I1241" s="214" t="s">
        <v>127</v>
      </c>
      <c r="J1241" s="214">
        <v>35</v>
      </c>
      <c r="K1241" s="214">
        <v>35</v>
      </c>
      <c r="L1241" s="214">
        <v>0</v>
      </c>
      <c r="M1241" s="214">
        <v>0</v>
      </c>
      <c r="N1241" s="214">
        <v>35</v>
      </c>
      <c r="O1241" s="214">
        <v>18.100000000000001</v>
      </c>
      <c r="P1241" s="214">
        <v>1.4</v>
      </c>
      <c r="Q1241" s="214">
        <v>72.2</v>
      </c>
      <c r="R1241" s="214">
        <v>75</v>
      </c>
      <c r="S1241" s="214">
        <v>80.599999999999994</v>
      </c>
      <c r="T1241" s="214">
        <v>8.3000000000000007</v>
      </c>
      <c r="U1241" s="214">
        <v>25</v>
      </c>
      <c r="V1241" s="214">
        <v>27600</v>
      </c>
      <c r="W1241" s="214">
        <v>39400</v>
      </c>
      <c r="X1241" s="214">
        <v>48900</v>
      </c>
    </row>
    <row r="1242" spans="1:24" x14ac:dyDescent="0.25">
      <c r="A1242" t="str">
        <f t="shared" si="20"/>
        <v>YAG10UKLevel 7Female + maleAgriculture, food and related studiesLondon</v>
      </c>
      <c r="B1242" s="214" t="s">
        <v>251</v>
      </c>
      <c r="C1242" s="214" t="s">
        <v>252</v>
      </c>
      <c r="D1242" s="214">
        <v>10</v>
      </c>
      <c r="E1242" s="214" t="s">
        <v>35</v>
      </c>
      <c r="F1242" s="214" t="s">
        <v>253</v>
      </c>
      <c r="G1242" s="214" t="s">
        <v>246</v>
      </c>
      <c r="H1242" s="214" t="s">
        <v>59</v>
      </c>
      <c r="I1242" s="214" t="s">
        <v>128</v>
      </c>
      <c r="J1242" s="214">
        <v>30</v>
      </c>
      <c r="K1242" s="214">
        <v>30</v>
      </c>
      <c r="L1242" s="214">
        <v>0</v>
      </c>
      <c r="M1242" s="214">
        <v>0</v>
      </c>
      <c r="N1242" s="214">
        <v>30</v>
      </c>
      <c r="O1242" s="214">
        <v>16.100000000000001</v>
      </c>
      <c r="P1242" s="214">
        <v>9.6999999999999993</v>
      </c>
      <c r="Q1242" s="214">
        <v>71</v>
      </c>
      <c r="R1242" s="214">
        <v>74.2</v>
      </c>
      <c r="S1242" s="214">
        <v>74.2</v>
      </c>
      <c r="T1242" s="214">
        <v>3.2</v>
      </c>
      <c r="U1242" s="214">
        <v>20</v>
      </c>
      <c r="V1242" s="214">
        <v>25600</v>
      </c>
      <c r="W1242" s="214">
        <v>30300</v>
      </c>
      <c r="X1242" s="214">
        <v>39100</v>
      </c>
    </row>
    <row r="1243" spans="1:24" x14ac:dyDescent="0.25">
      <c r="A1243" t="str">
        <f t="shared" si="20"/>
        <v>YAG10UKLevel 7Female + maleAgriculture, food and related studiesNorth East</v>
      </c>
      <c r="B1243" s="214" t="s">
        <v>251</v>
      </c>
      <c r="C1243" s="214" t="s">
        <v>252</v>
      </c>
      <c r="D1243" s="214">
        <v>10</v>
      </c>
      <c r="E1243" s="214" t="s">
        <v>35</v>
      </c>
      <c r="F1243" s="214" t="s">
        <v>253</v>
      </c>
      <c r="G1243" s="214" t="s">
        <v>246</v>
      </c>
      <c r="H1243" s="214" t="s">
        <v>59</v>
      </c>
      <c r="I1243" s="214" t="s">
        <v>129</v>
      </c>
      <c r="J1243" s="214">
        <v>25</v>
      </c>
      <c r="K1243" s="214">
        <v>25</v>
      </c>
      <c r="L1243" s="214">
        <v>0</v>
      </c>
      <c r="M1243" s="214">
        <v>0</v>
      </c>
      <c r="N1243" s="214">
        <v>25</v>
      </c>
      <c r="O1243" s="214">
        <v>16</v>
      </c>
      <c r="P1243" s="214">
        <v>0</v>
      </c>
      <c r="Q1243" s="214">
        <v>76</v>
      </c>
      <c r="R1243" s="214">
        <v>84</v>
      </c>
      <c r="S1243" s="214">
        <v>84</v>
      </c>
      <c r="T1243" s="214">
        <v>8</v>
      </c>
      <c r="U1243" s="214">
        <v>15</v>
      </c>
      <c r="V1243" s="214">
        <v>12000</v>
      </c>
      <c r="W1243" s="214">
        <v>25600</v>
      </c>
      <c r="X1243" s="214">
        <v>30300</v>
      </c>
    </row>
    <row r="1244" spans="1:24" x14ac:dyDescent="0.25">
      <c r="A1244" t="str">
        <f t="shared" si="20"/>
        <v>YAG10UKLevel 7Female + maleAgriculture, food and related studiesNorth West</v>
      </c>
      <c r="B1244" s="214" t="s">
        <v>251</v>
      </c>
      <c r="C1244" s="214" t="s">
        <v>252</v>
      </c>
      <c r="D1244" s="214">
        <v>10</v>
      </c>
      <c r="E1244" s="214" t="s">
        <v>35</v>
      </c>
      <c r="F1244" s="214" t="s">
        <v>253</v>
      </c>
      <c r="G1244" s="214" t="s">
        <v>246</v>
      </c>
      <c r="H1244" s="214" t="s">
        <v>59</v>
      </c>
      <c r="I1244" s="214" t="s">
        <v>130</v>
      </c>
      <c r="J1244" s="214">
        <v>25</v>
      </c>
      <c r="K1244" s="214">
        <v>25</v>
      </c>
      <c r="L1244" s="214">
        <v>0</v>
      </c>
      <c r="M1244" s="214">
        <v>0</v>
      </c>
      <c r="N1244" s="214">
        <v>25</v>
      </c>
      <c r="O1244" s="214">
        <v>11</v>
      </c>
      <c r="P1244" s="214">
        <v>13.1</v>
      </c>
      <c r="Q1244" s="214">
        <v>71.5</v>
      </c>
      <c r="R1244" s="214">
        <v>75.900000000000006</v>
      </c>
      <c r="S1244" s="214">
        <v>75.900000000000006</v>
      </c>
      <c r="T1244" s="214">
        <v>4.4000000000000004</v>
      </c>
      <c r="U1244" s="214">
        <v>15</v>
      </c>
      <c r="V1244" s="214">
        <v>19300</v>
      </c>
      <c r="W1244" s="214">
        <v>27700</v>
      </c>
      <c r="X1244" s="214">
        <v>33600</v>
      </c>
    </row>
    <row r="1245" spans="1:24" x14ac:dyDescent="0.25">
      <c r="A1245" t="str">
        <f t="shared" si="20"/>
        <v>YAG10UKLevel 7Female + maleAgriculture, food and related studiesNorthern Ireland</v>
      </c>
      <c r="B1245" s="214" t="s">
        <v>251</v>
      </c>
      <c r="C1245" s="214" t="s">
        <v>252</v>
      </c>
      <c r="D1245" s="214">
        <v>10</v>
      </c>
      <c r="E1245" s="214" t="s">
        <v>35</v>
      </c>
      <c r="F1245" s="214" t="s">
        <v>253</v>
      </c>
      <c r="G1245" s="214" t="s">
        <v>246</v>
      </c>
      <c r="H1245" s="214" t="s">
        <v>59</v>
      </c>
      <c r="I1245" s="214" t="s">
        <v>131</v>
      </c>
      <c r="J1245" s="214">
        <v>0</v>
      </c>
      <c r="K1245" s="214">
        <v>0</v>
      </c>
      <c r="L1245" s="214">
        <v>0</v>
      </c>
      <c r="M1245" s="214">
        <v>0</v>
      </c>
      <c r="N1245" s="214">
        <v>0</v>
      </c>
      <c r="O1245" s="214">
        <v>50</v>
      </c>
      <c r="P1245" s="214">
        <v>0</v>
      </c>
      <c r="Q1245" s="214">
        <v>50</v>
      </c>
      <c r="R1245" s="214">
        <v>50</v>
      </c>
      <c r="S1245" s="214">
        <v>50</v>
      </c>
      <c r="T1245" s="214">
        <v>0</v>
      </c>
      <c r="U1245" s="214" t="s">
        <v>140</v>
      </c>
      <c r="V1245" s="214" t="s">
        <v>140</v>
      </c>
      <c r="W1245" s="214" t="s">
        <v>140</v>
      </c>
      <c r="X1245" s="214" t="s">
        <v>140</v>
      </c>
    </row>
    <row r="1246" spans="1:24" x14ac:dyDescent="0.25">
      <c r="A1246" t="str">
        <f t="shared" si="20"/>
        <v>YAG10UKLevel 7Female + maleAgriculture, food and related studiesScotland</v>
      </c>
      <c r="B1246" s="214" t="s">
        <v>251</v>
      </c>
      <c r="C1246" s="214" t="s">
        <v>252</v>
      </c>
      <c r="D1246" s="214">
        <v>10</v>
      </c>
      <c r="E1246" s="214" t="s">
        <v>35</v>
      </c>
      <c r="F1246" s="214" t="s">
        <v>253</v>
      </c>
      <c r="G1246" s="214" t="s">
        <v>246</v>
      </c>
      <c r="H1246" s="214" t="s">
        <v>59</v>
      </c>
      <c r="I1246" s="214" t="s">
        <v>132</v>
      </c>
      <c r="J1246" s="214">
        <v>15</v>
      </c>
      <c r="K1246" s="214">
        <v>15</v>
      </c>
      <c r="L1246" s="214">
        <v>0</v>
      </c>
      <c r="M1246" s="214">
        <v>0</v>
      </c>
      <c r="N1246" s="214">
        <v>15</v>
      </c>
      <c r="O1246" s="214">
        <v>0</v>
      </c>
      <c r="P1246" s="214">
        <v>2.9</v>
      </c>
      <c r="Q1246" s="214">
        <v>83.5</v>
      </c>
      <c r="R1246" s="214">
        <v>97.1</v>
      </c>
      <c r="S1246" s="214">
        <v>97.1</v>
      </c>
      <c r="T1246" s="214">
        <v>13.6</v>
      </c>
      <c r="U1246" s="214">
        <v>15</v>
      </c>
      <c r="V1246" s="214">
        <v>18600</v>
      </c>
      <c r="W1246" s="214">
        <v>29600</v>
      </c>
      <c r="X1246" s="214">
        <v>33600</v>
      </c>
    </row>
    <row r="1247" spans="1:24" x14ac:dyDescent="0.25">
      <c r="A1247" t="str">
        <f t="shared" si="20"/>
        <v>YAG10UKLevel 7Female + maleAgriculture, food and related studiesSouth East</v>
      </c>
      <c r="B1247" s="214" t="s">
        <v>251</v>
      </c>
      <c r="C1247" s="214" t="s">
        <v>252</v>
      </c>
      <c r="D1247" s="214">
        <v>10</v>
      </c>
      <c r="E1247" s="214" t="s">
        <v>35</v>
      </c>
      <c r="F1247" s="214" t="s">
        <v>253</v>
      </c>
      <c r="G1247" s="214" t="s">
        <v>246</v>
      </c>
      <c r="H1247" s="214" t="s">
        <v>59</v>
      </c>
      <c r="I1247" s="214" t="s">
        <v>133</v>
      </c>
      <c r="J1247" s="214">
        <v>30</v>
      </c>
      <c r="K1247" s="214">
        <v>30</v>
      </c>
      <c r="L1247" s="214">
        <v>0</v>
      </c>
      <c r="M1247" s="214">
        <v>0</v>
      </c>
      <c r="N1247" s="214">
        <v>30</v>
      </c>
      <c r="O1247" s="214">
        <v>17.5</v>
      </c>
      <c r="P1247" s="214">
        <v>2.4</v>
      </c>
      <c r="Q1247" s="214">
        <v>80.099999999999994</v>
      </c>
      <c r="R1247" s="214">
        <v>80.099999999999994</v>
      </c>
      <c r="S1247" s="214">
        <v>80.099999999999994</v>
      </c>
      <c r="T1247" s="214">
        <v>0</v>
      </c>
      <c r="U1247" s="214">
        <v>25</v>
      </c>
      <c r="V1247" s="214">
        <v>20800</v>
      </c>
      <c r="W1247" s="214">
        <v>29900</v>
      </c>
      <c r="X1247" s="214">
        <v>45300</v>
      </c>
    </row>
    <row r="1248" spans="1:24" x14ac:dyDescent="0.25">
      <c r="A1248" t="str">
        <f t="shared" si="20"/>
        <v>YAG10UKLevel 7Female + maleAgriculture, food and related studiesSouth West</v>
      </c>
      <c r="B1248" s="214" t="s">
        <v>251</v>
      </c>
      <c r="C1248" s="214" t="s">
        <v>252</v>
      </c>
      <c r="D1248" s="214">
        <v>10</v>
      </c>
      <c r="E1248" s="214" t="s">
        <v>35</v>
      </c>
      <c r="F1248" s="214" t="s">
        <v>253</v>
      </c>
      <c r="G1248" s="214" t="s">
        <v>246</v>
      </c>
      <c r="H1248" s="214" t="s">
        <v>59</v>
      </c>
      <c r="I1248" s="214" t="s">
        <v>134</v>
      </c>
      <c r="J1248" s="214">
        <v>40</v>
      </c>
      <c r="K1248" s="214">
        <v>40</v>
      </c>
      <c r="L1248" s="214">
        <v>0</v>
      </c>
      <c r="M1248" s="214">
        <v>0</v>
      </c>
      <c r="N1248" s="214">
        <v>40</v>
      </c>
      <c r="O1248" s="214">
        <v>9.9</v>
      </c>
      <c r="P1248" s="214">
        <v>0</v>
      </c>
      <c r="Q1248" s="214">
        <v>82.6</v>
      </c>
      <c r="R1248" s="214">
        <v>90.1</v>
      </c>
      <c r="S1248" s="214">
        <v>90.1</v>
      </c>
      <c r="T1248" s="214">
        <v>7.4</v>
      </c>
      <c r="U1248" s="214">
        <v>30</v>
      </c>
      <c r="V1248" s="214">
        <v>13100</v>
      </c>
      <c r="W1248" s="214">
        <v>24800</v>
      </c>
      <c r="X1248" s="214">
        <v>30300</v>
      </c>
    </row>
    <row r="1249" spans="1:24" x14ac:dyDescent="0.25">
      <c r="A1249" t="str">
        <f t="shared" si="20"/>
        <v>YAG10UKLevel 7Female + maleAgriculture, food and related studiesUnknown</v>
      </c>
      <c r="B1249" s="214" t="s">
        <v>251</v>
      </c>
      <c r="C1249" s="214" t="s">
        <v>252</v>
      </c>
      <c r="D1249" s="214">
        <v>10</v>
      </c>
      <c r="E1249" s="214" t="s">
        <v>35</v>
      </c>
      <c r="F1249" s="214" t="s">
        <v>253</v>
      </c>
      <c r="G1249" s="214" t="s">
        <v>246</v>
      </c>
      <c r="H1249" s="214" t="s">
        <v>59</v>
      </c>
      <c r="I1249" s="214" t="s">
        <v>135</v>
      </c>
      <c r="J1249" s="214">
        <v>20</v>
      </c>
      <c r="K1249" s="214">
        <v>20</v>
      </c>
      <c r="L1249" s="214">
        <v>89.3</v>
      </c>
      <c r="M1249" s="214">
        <v>0</v>
      </c>
      <c r="N1249" s="214">
        <v>0</v>
      </c>
      <c r="O1249" s="214">
        <v>0</v>
      </c>
      <c r="P1249" s="214">
        <v>0</v>
      </c>
      <c r="Q1249" s="214">
        <v>0</v>
      </c>
      <c r="R1249" s="214">
        <v>0</v>
      </c>
      <c r="S1249" s="214">
        <v>100</v>
      </c>
      <c r="T1249" s="214">
        <v>100</v>
      </c>
      <c r="U1249" s="214" t="s">
        <v>136</v>
      </c>
      <c r="V1249" s="214" t="s">
        <v>136</v>
      </c>
      <c r="W1249" s="214" t="s">
        <v>136</v>
      </c>
      <c r="X1249" s="214" t="s">
        <v>136</v>
      </c>
    </row>
    <row r="1250" spans="1:24" x14ac:dyDescent="0.25">
      <c r="A1250" t="str">
        <f t="shared" si="20"/>
        <v>YAG10UKLevel 7Female + maleAgriculture, food and related studiesWales</v>
      </c>
      <c r="B1250" s="214" t="s">
        <v>251</v>
      </c>
      <c r="C1250" s="214" t="s">
        <v>252</v>
      </c>
      <c r="D1250" s="214">
        <v>10</v>
      </c>
      <c r="E1250" s="214" t="s">
        <v>35</v>
      </c>
      <c r="F1250" s="214" t="s">
        <v>253</v>
      </c>
      <c r="G1250" s="214" t="s">
        <v>246</v>
      </c>
      <c r="H1250" s="214" t="s">
        <v>59</v>
      </c>
      <c r="I1250" s="214" t="s">
        <v>137</v>
      </c>
      <c r="J1250" s="214">
        <v>10</v>
      </c>
      <c r="K1250" s="214">
        <v>10</v>
      </c>
      <c r="L1250" s="214">
        <v>0</v>
      </c>
      <c r="M1250" s="214">
        <v>0</v>
      </c>
      <c r="N1250" s="214">
        <v>10</v>
      </c>
      <c r="O1250" s="214">
        <v>20.7</v>
      </c>
      <c r="P1250" s="214">
        <v>0</v>
      </c>
      <c r="Q1250" s="214">
        <v>79.3</v>
      </c>
      <c r="R1250" s="214">
        <v>79.3</v>
      </c>
      <c r="S1250" s="214">
        <v>79.3</v>
      </c>
      <c r="T1250" s="214">
        <v>0</v>
      </c>
      <c r="U1250" s="214" t="s">
        <v>140</v>
      </c>
      <c r="V1250" s="214" t="s">
        <v>140</v>
      </c>
      <c r="W1250" s="214" t="s">
        <v>140</v>
      </c>
      <c r="X1250" s="214" t="s">
        <v>140</v>
      </c>
    </row>
    <row r="1251" spans="1:24" x14ac:dyDescent="0.25">
      <c r="A1251" t="str">
        <f t="shared" si="20"/>
        <v>YAG10UKLevel 7Female + maleAgriculture, food and related studiesWest Midlands</v>
      </c>
      <c r="B1251" s="214" t="s">
        <v>251</v>
      </c>
      <c r="C1251" s="214" t="s">
        <v>252</v>
      </c>
      <c r="D1251" s="214">
        <v>10</v>
      </c>
      <c r="E1251" s="214" t="s">
        <v>35</v>
      </c>
      <c r="F1251" s="214" t="s">
        <v>253</v>
      </c>
      <c r="G1251" s="214" t="s">
        <v>246</v>
      </c>
      <c r="H1251" s="214" t="s">
        <v>59</v>
      </c>
      <c r="I1251" s="214" t="s">
        <v>138</v>
      </c>
      <c r="J1251" s="214">
        <v>30</v>
      </c>
      <c r="K1251" s="214">
        <v>30</v>
      </c>
      <c r="L1251" s="214">
        <v>0</v>
      </c>
      <c r="M1251" s="214">
        <v>0</v>
      </c>
      <c r="N1251" s="214">
        <v>30</v>
      </c>
      <c r="O1251" s="214">
        <v>9.4</v>
      </c>
      <c r="P1251" s="214">
        <v>6.3</v>
      </c>
      <c r="Q1251" s="214">
        <v>81.099999999999994</v>
      </c>
      <c r="R1251" s="214">
        <v>84.3</v>
      </c>
      <c r="S1251" s="214">
        <v>84.3</v>
      </c>
      <c r="T1251" s="214">
        <v>3.1</v>
      </c>
      <c r="U1251" s="214">
        <v>25</v>
      </c>
      <c r="V1251" s="214">
        <v>14600</v>
      </c>
      <c r="W1251" s="214">
        <v>27700</v>
      </c>
      <c r="X1251" s="214">
        <v>40200</v>
      </c>
    </row>
    <row r="1252" spans="1:24" x14ac:dyDescent="0.25">
      <c r="A1252" t="str">
        <f t="shared" si="20"/>
        <v>YAG10UKLevel 7Female + maleAgriculture, food and related studiesYorkshire and The Humber</v>
      </c>
      <c r="B1252" s="214" t="s">
        <v>251</v>
      </c>
      <c r="C1252" s="214" t="s">
        <v>252</v>
      </c>
      <c r="D1252" s="214">
        <v>10</v>
      </c>
      <c r="E1252" s="214" t="s">
        <v>35</v>
      </c>
      <c r="F1252" s="214" t="s">
        <v>253</v>
      </c>
      <c r="G1252" s="214" t="s">
        <v>246</v>
      </c>
      <c r="H1252" s="214" t="s">
        <v>59</v>
      </c>
      <c r="I1252" s="214" t="s">
        <v>139</v>
      </c>
      <c r="J1252" s="214">
        <v>30</v>
      </c>
      <c r="K1252" s="214">
        <v>30</v>
      </c>
      <c r="L1252" s="214">
        <v>0</v>
      </c>
      <c r="M1252" s="214">
        <v>0</v>
      </c>
      <c r="N1252" s="214">
        <v>30</v>
      </c>
      <c r="O1252" s="214">
        <v>5</v>
      </c>
      <c r="P1252" s="214">
        <v>1.7</v>
      </c>
      <c r="Q1252" s="214">
        <v>89.9</v>
      </c>
      <c r="R1252" s="214">
        <v>93.3</v>
      </c>
      <c r="S1252" s="214">
        <v>93.3</v>
      </c>
      <c r="T1252" s="214">
        <v>3.4</v>
      </c>
      <c r="U1252" s="214">
        <v>25</v>
      </c>
      <c r="V1252" s="214">
        <v>14600</v>
      </c>
      <c r="W1252" s="214">
        <v>33200</v>
      </c>
      <c r="X1252" s="214">
        <v>50000</v>
      </c>
    </row>
    <row r="1253" spans="1:24" x14ac:dyDescent="0.25">
      <c r="A1253" t="str">
        <f t="shared" si="20"/>
        <v>YAG10UKLevel 7Female + maleAllied healthAbroad</v>
      </c>
      <c r="B1253" s="214" t="s">
        <v>251</v>
      </c>
      <c r="C1253" s="214" t="s">
        <v>252</v>
      </c>
      <c r="D1253" s="214">
        <v>10</v>
      </c>
      <c r="E1253" s="214" t="s">
        <v>35</v>
      </c>
      <c r="F1253" s="214" t="s">
        <v>253</v>
      </c>
      <c r="G1253" s="214" t="s">
        <v>246</v>
      </c>
      <c r="H1253" s="214" t="s">
        <v>142</v>
      </c>
      <c r="I1253" s="214" t="s">
        <v>125</v>
      </c>
      <c r="J1253" s="214" t="s">
        <v>140</v>
      </c>
      <c r="K1253" s="214" t="s">
        <v>140</v>
      </c>
      <c r="L1253" s="214" t="s">
        <v>140</v>
      </c>
      <c r="M1253" s="214" t="s">
        <v>140</v>
      </c>
      <c r="N1253" s="214" t="s">
        <v>140</v>
      </c>
      <c r="O1253" s="214" t="s">
        <v>140</v>
      </c>
      <c r="P1253" s="214" t="s">
        <v>140</v>
      </c>
      <c r="Q1253" s="214" t="s">
        <v>140</v>
      </c>
      <c r="R1253" s="214" t="s">
        <v>140</v>
      </c>
      <c r="S1253" s="214" t="s">
        <v>140</v>
      </c>
      <c r="T1253" s="214" t="s">
        <v>140</v>
      </c>
      <c r="U1253" s="214" t="s">
        <v>140</v>
      </c>
      <c r="V1253" s="214" t="s">
        <v>140</v>
      </c>
      <c r="W1253" s="214" t="s">
        <v>140</v>
      </c>
      <c r="X1253" s="214" t="s">
        <v>140</v>
      </c>
    </row>
    <row r="1254" spans="1:24" x14ac:dyDescent="0.25">
      <c r="A1254" t="str">
        <f t="shared" si="20"/>
        <v>YAG10UKLevel 7Female + maleAllied healthEast Midlands</v>
      </c>
      <c r="B1254" s="214" t="s">
        <v>251</v>
      </c>
      <c r="C1254" s="214" t="s">
        <v>252</v>
      </c>
      <c r="D1254" s="214">
        <v>10</v>
      </c>
      <c r="E1254" s="214" t="s">
        <v>35</v>
      </c>
      <c r="F1254" s="214" t="s">
        <v>253</v>
      </c>
      <c r="G1254" s="214" t="s">
        <v>246</v>
      </c>
      <c r="H1254" s="214" t="s">
        <v>142</v>
      </c>
      <c r="I1254" s="214" t="s">
        <v>126</v>
      </c>
      <c r="J1254" s="214">
        <v>280</v>
      </c>
      <c r="K1254" s="214">
        <v>280</v>
      </c>
      <c r="L1254" s="214">
        <v>0</v>
      </c>
      <c r="M1254" s="214">
        <v>0</v>
      </c>
      <c r="N1254" s="214">
        <v>280</v>
      </c>
      <c r="O1254" s="214">
        <v>5.7</v>
      </c>
      <c r="P1254" s="214">
        <v>2.9</v>
      </c>
      <c r="Q1254" s="214">
        <v>84.4</v>
      </c>
      <c r="R1254" s="214">
        <v>91</v>
      </c>
      <c r="S1254" s="214">
        <v>91.4</v>
      </c>
      <c r="T1254" s="214">
        <v>7</v>
      </c>
      <c r="U1254" s="214">
        <v>225</v>
      </c>
      <c r="V1254" s="214">
        <v>17900</v>
      </c>
      <c r="W1254" s="214">
        <v>31000</v>
      </c>
      <c r="X1254" s="214">
        <v>42000</v>
      </c>
    </row>
    <row r="1255" spans="1:24" x14ac:dyDescent="0.25">
      <c r="A1255" t="str">
        <f t="shared" si="20"/>
        <v>YAG10UKLevel 7Female + maleAllied healthEast of England</v>
      </c>
      <c r="B1255" s="214" t="s">
        <v>251</v>
      </c>
      <c r="C1255" s="214" t="s">
        <v>252</v>
      </c>
      <c r="D1255" s="214">
        <v>10</v>
      </c>
      <c r="E1255" s="214" t="s">
        <v>35</v>
      </c>
      <c r="F1255" s="214" t="s">
        <v>253</v>
      </c>
      <c r="G1255" s="214" t="s">
        <v>246</v>
      </c>
      <c r="H1255" s="214" t="s">
        <v>142</v>
      </c>
      <c r="I1255" s="214" t="s">
        <v>127</v>
      </c>
      <c r="J1255" s="214">
        <v>260</v>
      </c>
      <c r="K1255" s="214">
        <v>260</v>
      </c>
      <c r="L1255" s="214">
        <v>0</v>
      </c>
      <c r="M1255" s="214">
        <v>0</v>
      </c>
      <c r="N1255" s="214">
        <v>260</v>
      </c>
      <c r="O1255" s="214">
        <v>10.3</v>
      </c>
      <c r="P1255" s="214">
        <v>3.3</v>
      </c>
      <c r="Q1255" s="214">
        <v>79.5</v>
      </c>
      <c r="R1255" s="214">
        <v>86</v>
      </c>
      <c r="S1255" s="214">
        <v>86.4</v>
      </c>
      <c r="T1255" s="214">
        <v>6.9</v>
      </c>
      <c r="U1255" s="214">
        <v>185</v>
      </c>
      <c r="V1255" s="214">
        <v>16400</v>
      </c>
      <c r="W1255" s="214">
        <v>30400</v>
      </c>
      <c r="X1255" s="214">
        <v>43800</v>
      </c>
    </row>
    <row r="1256" spans="1:24" x14ac:dyDescent="0.25">
      <c r="A1256" t="str">
        <f t="shared" si="20"/>
        <v>YAG10UKLevel 7Female + maleAllied healthLondon</v>
      </c>
      <c r="B1256" s="214" t="s">
        <v>251</v>
      </c>
      <c r="C1256" s="214" t="s">
        <v>252</v>
      </c>
      <c r="D1256" s="214">
        <v>10</v>
      </c>
      <c r="E1256" s="214" t="s">
        <v>35</v>
      </c>
      <c r="F1256" s="214" t="s">
        <v>253</v>
      </c>
      <c r="G1256" s="214" t="s">
        <v>246</v>
      </c>
      <c r="H1256" s="214" t="s">
        <v>142</v>
      </c>
      <c r="I1256" s="214" t="s">
        <v>128</v>
      </c>
      <c r="J1256" s="214">
        <v>460</v>
      </c>
      <c r="K1256" s="214">
        <v>460</v>
      </c>
      <c r="L1256" s="214">
        <v>0</v>
      </c>
      <c r="M1256" s="214">
        <v>0</v>
      </c>
      <c r="N1256" s="214">
        <v>460</v>
      </c>
      <c r="O1256" s="214">
        <v>13.1</v>
      </c>
      <c r="P1256" s="214">
        <v>4</v>
      </c>
      <c r="Q1256" s="214">
        <v>73.5</v>
      </c>
      <c r="R1256" s="214">
        <v>81.8</v>
      </c>
      <c r="S1256" s="214">
        <v>82.9</v>
      </c>
      <c r="T1256" s="214">
        <v>9.4</v>
      </c>
      <c r="U1256" s="214">
        <v>305</v>
      </c>
      <c r="V1256" s="214">
        <v>19000</v>
      </c>
      <c r="W1256" s="214">
        <v>33200</v>
      </c>
      <c r="X1256" s="214">
        <v>47400</v>
      </c>
    </row>
    <row r="1257" spans="1:24" x14ac:dyDescent="0.25">
      <c r="A1257" t="str">
        <f t="shared" si="20"/>
        <v>YAG10UKLevel 7Female + maleAllied healthNorth East</v>
      </c>
      <c r="B1257" s="214" t="s">
        <v>251</v>
      </c>
      <c r="C1257" s="214" t="s">
        <v>252</v>
      </c>
      <c r="D1257" s="214">
        <v>10</v>
      </c>
      <c r="E1257" s="214" t="s">
        <v>35</v>
      </c>
      <c r="F1257" s="214" t="s">
        <v>253</v>
      </c>
      <c r="G1257" s="214" t="s">
        <v>246</v>
      </c>
      <c r="H1257" s="214" t="s">
        <v>142</v>
      </c>
      <c r="I1257" s="214" t="s">
        <v>129</v>
      </c>
      <c r="J1257" s="214">
        <v>120</v>
      </c>
      <c r="K1257" s="214">
        <v>120</v>
      </c>
      <c r="L1257" s="214">
        <v>0</v>
      </c>
      <c r="M1257" s="214">
        <v>0</v>
      </c>
      <c r="N1257" s="214">
        <v>120</v>
      </c>
      <c r="O1257" s="214">
        <v>5.8</v>
      </c>
      <c r="P1257" s="214">
        <v>3.3</v>
      </c>
      <c r="Q1257" s="214">
        <v>82.7</v>
      </c>
      <c r="R1257" s="214">
        <v>91</v>
      </c>
      <c r="S1257" s="214">
        <v>91</v>
      </c>
      <c r="T1257" s="214">
        <v>8.1999999999999993</v>
      </c>
      <c r="U1257" s="214">
        <v>95</v>
      </c>
      <c r="V1257" s="214">
        <v>21500</v>
      </c>
      <c r="W1257" s="214">
        <v>31700</v>
      </c>
      <c r="X1257" s="214">
        <v>40500</v>
      </c>
    </row>
    <row r="1258" spans="1:24" x14ac:dyDescent="0.25">
      <c r="A1258" t="str">
        <f t="shared" si="20"/>
        <v>YAG10UKLevel 7Female + maleAllied healthNorth West</v>
      </c>
      <c r="B1258" s="214" t="s">
        <v>251</v>
      </c>
      <c r="C1258" s="214" t="s">
        <v>252</v>
      </c>
      <c r="D1258" s="214">
        <v>10</v>
      </c>
      <c r="E1258" s="214" t="s">
        <v>35</v>
      </c>
      <c r="F1258" s="214" t="s">
        <v>253</v>
      </c>
      <c r="G1258" s="214" t="s">
        <v>246</v>
      </c>
      <c r="H1258" s="214" t="s">
        <v>142</v>
      </c>
      <c r="I1258" s="214" t="s">
        <v>130</v>
      </c>
      <c r="J1258" s="214">
        <v>425</v>
      </c>
      <c r="K1258" s="214">
        <v>425</v>
      </c>
      <c r="L1258" s="214">
        <v>0</v>
      </c>
      <c r="M1258" s="214">
        <v>0</v>
      </c>
      <c r="N1258" s="214">
        <v>425</v>
      </c>
      <c r="O1258" s="214">
        <v>9</v>
      </c>
      <c r="P1258" s="214">
        <v>4.0999999999999996</v>
      </c>
      <c r="Q1258" s="214">
        <v>78.900000000000006</v>
      </c>
      <c r="R1258" s="214">
        <v>85.9</v>
      </c>
      <c r="S1258" s="214">
        <v>86.9</v>
      </c>
      <c r="T1258" s="214">
        <v>8</v>
      </c>
      <c r="U1258" s="214">
        <v>310</v>
      </c>
      <c r="V1258" s="214">
        <v>20100</v>
      </c>
      <c r="W1258" s="214">
        <v>32500</v>
      </c>
      <c r="X1258" s="214">
        <v>42300</v>
      </c>
    </row>
    <row r="1259" spans="1:24" x14ac:dyDescent="0.25">
      <c r="A1259" t="str">
        <f t="shared" si="20"/>
        <v>YAG10UKLevel 7Female + maleAllied healthNorthern Ireland</v>
      </c>
      <c r="B1259" s="214" t="s">
        <v>251</v>
      </c>
      <c r="C1259" s="214" t="s">
        <v>252</v>
      </c>
      <c r="D1259" s="214">
        <v>10</v>
      </c>
      <c r="E1259" s="214" t="s">
        <v>35</v>
      </c>
      <c r="F1259" s="214" t="s">
        <v>253</v>
      </c>
      <c r="G1259" s="214" t="s">
        <v>246</v>
      </c>
      <c r="H1259" s="214" t="s">
        <v>142</v>
      </c>
      <c r="I1259" s="214" t="s">
        <v>131</v>
      </c>
      <c r="J1259" s="214">
        <v>35</v>
      </c>
      <c r="K1259" s="214">
        <v>35</v>
      </c>
      <c r="L1259" s="214">
        <v>0</v>
      </c>
      <c r="M1259" s="214">
        <v>0</v>
      </c>
      <c r="N1259" s="214">
        <v>35</v>
      </c>
      <c r="O1259" s="214">
        <v>5.9</v>
      </c>
      <c r="P1259" s="214">
        <v>0</v>
      </c>
      <c r="Q1259" s="214">
        <v>82.4</v>
      </c>
      <c r="R1259" s="214">
        <v>94.1</v>
      </c>
      <c r="S1259" s="214">
        <v>94.1</v>
      </c>
      <c r="T1259" s="214">
        <v>11.8</v>
      </c>
      <c r="U1259" s="214">
        <v>25</v>
      </c>
      <c r="V1259" s="214">
        <v>27000</v>
      </c>
      <c r="W1259" s="214">
        <v>36100</v>
      </c>
      <c r="X1259" s="214">
        <v>39800</v>
      </c>
    </row>
    <row r="1260" spans="1:24" x14ac:dyDescent="0.25">
      <c r="A1260" t="str">
        <f t="shared" si="20"/>
        <v>YAG10UKLevel 7Female + maleAllied healthScotland</v>
      </c>
      <c r="B1260" s="214" t="s">
        <v>251</v>
      </c>
      <c r="C1260" s="214" t="s">
        <v>252</v>
      </c>
      <c r="D1260" s="214">
        <v>10</v>
      </c>
      <c r="E1260" s="214" t="s">
        <v>35</v>
      </c>
      <c r="F1260" s="214" t="s">
        <v>253</v>
      </c>
      <c r="G1260" s="214" t="s">
        <v>246</v>
      </c>
      <c r="H1260" s="214" t="s">
        <v>142</v>
      </c>
      <c r="I1260" s="214" t="s">
        <v>132</v>
      </c>
      <c r="J1260" s="214">
        <v>75</v>
      </c>
      <c r="K1260" s="214">
        <v>75</v>
      </c>
      <c r="L1260" s="214">
        <v>0</v>
      </c>
      <c r="M1260" s="214">
        <v>0</v>
      </c>
      <c r="N1260" s="214">
        <v>75</v>
      </c>
      <c r="O1260" s="214">
        <v>6.8</v>
      </c>
      <c r="P1260" s="214">
        <v>1.4</v>
      </c>
      <c r="Q1260" s="214">
        <v>78.400000000000006</v>
      </c>
      <c r="R1260" s="214">
        <v>91.9</v>
      </c>
      <c r="S1260" s="214">
        <v>91.9</v>
      </c>
      <c r="T1260" s="214">
        <v>13.5</v>
      </c>
      <c r="U1260" s="214">
        <v>50</v>
      </c>
      <c r="V1260" s="214">
        <v>18600</v>
      </c>
      <c r="W1260" s="214">
        <v>33800</v>
      </c>
      <c r="X1260" s="214">
        <v>49000</v>
      </c>
    </row>
    <row r="1261" spans="1:24" x14ac:dyDescent="0.25">
      <c r="A1261" t="str">
        <f t="shared" si="20"/>
        <v>YAG10UKLevel 7Female + maleAllied healthSouth East</v>
      </c>
      <c r="B1261" s="214" t="s">
        <v>251</v>
      </c>
      <c r="C1261" s="214" t="s">
        <v>252</v>
      </c>
      <c r="D1261" s="214">
        <v>10</v>
      </c>
      <c r="E1261" s="214" t="s">
        <v>35</v>
      </c>
      <c r="F1261" s="214" t="s">
        <v>253</v>
      </c>
      <c r="G1261" s="214" t="s">
        <v>246</v>
      </c>
      <c r="H1261" s="214" t="s">
        <v>142</v>
      </c>
      <c r="I1261" s="214" t="s">
        <v>133</v>
      </c>
      <c r="J1261" s="214">
        <v>495</v>
      </c>
      <c r="K1261" s="214">
        <v>495</v>
      </c>
      <c r="L1261" s="214">
        <v>0</v>
      </c>
      <c r="M1261" s="214">
        <v>0</v>
      </c>
      <c r="N1261" s="214">
        <v>495</v>
      </c>
      <c r="O1261" s="214">
        <v>9.4</v>
      </c>
      <c r="P1261" s="214">
        <v>3.5</v>
      </c>
      <c r="Q1261" s="214">
        <v>78.599999999999994</v>
      </c>
      <c r="R1261" s="214">
        <v>85.8</v>
      </c>
      <c r="S1261" s="214">
        <v>87</v>
      </c>
      <c r="T1261" s="214">
        <v>8.4</v>
      </c>
      <c r="U1261" s="214">
        <v>360</v>
      </c>
      <c r="V1261" s="214">
        <v>16900</v>
      </c>
      <c r="W1261" s="214">
        <v>30700</v>
      </c>
      <c r="X1261" s="214">
        <v>43800</v>
      </c>
    </row>
    <row r="1262" spans="1:24" x14ac:dyDescent="0.25">
      <c r="A1262" t="str">
        <f t="shared" si="20"/>
        <v>YAG10UKLevel 7Female + maleAllied healthSouth West</v>
      </c>
      <c r="B1262" s="214" t="s">
        <v>251</v>
      </c>
      <c r="C1262" s="214" t="s">
        <v>252</v>
      </c>
      <c r="D1262" s="214">
        <v>10</v>
      </c>
      <c r="E1262" s="214" t="s">
        <v>35</v>
      </c>
      <c r="F1262" s="214" t="s">
        <v>253</v>
      </c>
      <c r="G1262" s="214" t="s">
        <v>246</v>
      </c>
      <c r="H1262" s="214" t="s">
        <v>142</v>
      </c>
      <c r="I1262" s="214" t="s">
        <v>134</v>
      </c>
      <c r="J1262" s="214">
        <v>250</v>
      </c>
      <c r="K1262" s="214">
        <v>250</v>
      </c>
      <c r="L1262" s="214">
        <v>0</v>
      </c>
      <c r="M1262" s="214">
        <v>0</v>
      </c>
      <c r="N1262" s="214">
        <v>250</v>
      </c>
      <c r="O1262" s="214">
        <v>10.7</v>
      </c>
      <c r="P1262" s="214">
        <v>2.2000000000000002</v>
      </c>
      <c r="Q1262" s="214">
        <v>79.7</v>
      </c>
      <c r="R1262" s="214">
        <v>85.9</v>
      </c>
      <c r="S1262" s="214">
        <v>87.1</v>
      </c>
      <c r="T1262" s="214">
        <v>7.4</v>
      </c>
      <c r="U1262" s="214">
        <v>185</v>
      </c>
      <c r="V1262" s="214">
        <v>16300</v>
      </c>
      <c r="W1262" s="214">
        <v>30300</v>
      </c>
      <c r="X1262" s="214">
        <v>40900</v>
      </c>
    </row>
    <row r="1263" spans="1:24" x14ac:dyDescent="0.25">
      <c r="A1263" t="str">
        <f t="shared" si="20"/>
        <v>YAG10UKLevel 7Female + maleAllied healthUnknown</v>
      </c>
      <c r="B1263" s="214" t="s">
        <v>251</v>
      </c>
      <c r="C1263" s="214" t="s">
        <v>252</v>
      </c>
      <c r="D1263" s="214">
        <v>10</v>
      </c>
      <c r="E1263" s="214" t="s">
        <v>35</v>
      </c>
      <c r="F1263" s="214" t="s">
        <v>253</v>
      </c>
      <c r="G1263" s="214" t="s">
        <v>246</v>
      </c>
      <c r="H1263" s="214" t="s">
        <v>142</v>
      </c>
      <c r="I1263" s="214" t="s">
        <v>135</v>
      </c>
      <c r="J1263" s="214">
        <v>345</v>
      </c>
      <c r="K1263" s="214">
        <v>345</v>
      </c>
      <c r="L1263" s="214">
        <v>97.6</v>
      </c>
      <c r="M1263" s="214">
        <v>0</v>
      </c>
      <c r="N1263" s="214">
        <v>10</v>
      </c>
      <c r="O1263" s="214">
        <v>12</v>
      </c>
      <c r="P1263" s="214">
        <v>0</v>
      </c>
      <c r="Q1263" s="214">
        <v>0</v>
      </c>
      <c r="R1263" s="214">
        <v>0</v>
      </c>
      <c r="S1263" s="214">
        <v>88</v>
      </c>
      <c r="T1263" s="214">
        <v>88</v>
      </c>
      <c r="U1263" s="214" t="s">
        <v>136</v>
      </c>
      <c r="V1263" s="214" t="s">
        <v>136</v>
      </c>
      <c r="W1263" s="214" t="s">
        <v>136</v>
      </c>
      <c r="X1263" s="214" t="s">
        <v>136</v>
      </c>
    </row>
    <row r="1264" spans="1:24" x14ac:dyDescent="0.25">
      <c r="A1264" t="str">
        <f t="shared" si="20"/>
        <v>YAG10UKLevel 7Female + maleAllied healthWales</v>
      </c>
      <c r="B1264" s="214" t="s">
        <v>251</v>
      </c>
      <c r="C1264" s="214" t="s">
        <v>252</v>
      </c>
      <c r="D1264" s="214">
        <v>10</v>
      </c>
      <c r="E1264" s="214" t="s">
        <v>35</v>
      </c>
      <c r="F1264" s="214" t="s">
        <v>253</v>
      </c>
      <c r="G1264" s="214" t="s">
        <v>246</v>
      </c>
      <c r="H1264" s="214" t="s">
        <v>142</v>
      </c>
      <c r="I1264" s="214" t="s">
        <v>137</v>
      </c>
      <c r="J1264" s="214">
        <v>70</v>
      </c>
      <c r="K1264" s="214">
        <v>70</v>
      </c>
      <c r="L1264" s="214">
        <v>0</v>
      </c>
      <c r="M1264" s="214">
        <v>0</v>
      </c>
      <c r="N1264" s="214">
        <v>70</v>
      </c>
      <c r="O1264" s="214">
        <v>10.5</v>
      </c>
      <c r="P1264" s="214">
        <v>2.8</v>
      </c>
      <c r="Q1264" s="214">
        <v>79</v>
      </c>
      <c r="R1264" s="214">
        <v>85.3</v>
      </c>
      <c r="S1264" s="214">
        <v>86.7</v>
      </c>
      <c r="T1264" s="214">
        <v>7.7</v>
      </c>
      <c r="U1264" s="214">
        <v>50</v>
      </c>
      <c r="V1264" s="214">
        <v>23000</v>
      </c>
      <c r="W1264" s="214">
        <v>31800</v>
      </c>
      <c r="X1264" s="214">
        <v>43400</v>
      </c>
    </row>
    <row r="1265" spans="1:24" x14ac:dyDescent="0.25">
      <c r="A1265" t="str">
        <f t="shared" si="20"/>
        <v>YAG10UKLevel 7Female + maleAllied healthWest Midlands</v>
      </c>
      <c r="B1265" s="214" t="s">
        <v>251</v>
      </c>
      <c r="C1265" s="214" t="s">
        <v>252</v>
      </c>
      <c r="D1265" s="214">
        <v>10</v>
      </c>
      <c r="E1265" s="214" t="s">
        <v>35</v>
      </c>
      <c r="F1265" s="214" t="s">
        <v>253</v>
      </c>
      <c r="G1265" s="214" t="s">
        <v>246</v>
      </c>
      <c r="H1265" s="214" t="s">
        <v>142</v>
      </c>
      <c r="I1265" s="214" t="s">
        <v>138</v>
      </c>
      <c r="J1265" s="214">
        <v>330</v>
      </c>
      <c r="K1265" s="214">
        <v>330</v>
      </c>
      <c r="L1265" s="214">
        <v>0</v>
      </c>
      <c r="M1265" s="214">
        <v>0</v>
      </c>
      <c r="N1265" s="214">
        <v>330</v>
      </c>
      <c r="O1265" s="214">
        <v>7.6</v>
      </c>
      <c r="P1265" s="214">
        <v>3</v>
      </c>
      <c r="Q1265" s="214">
        <v>82.8</v>
      </c>
      <c r="R1265" s="214">
        <v>88.8</v>
      </c>
      <c r="S1265" s="214">
        <v>89.4</v>
      </c>
      <c r="T1265" s="214">
        <v>6.6</v>
      </c>
      <c r="U1265" s="214">
        <v>260</v>
      </c>
      <c r="V1265" s="214">
        <v>19000</v>
      </c>
      <c r="W1265" s="214">
        <v>33600</v>
      </c>
      <c r="X1265" s="214">
        <v>44200</v>
      </c>
    </row>
    <row r="1266" spans="1:24" x14ac:dyDescent="0.25">
      <c r="A1266" t="str">
        <f t="shared" si="20"/>
        <v>YAG10UKLevel 7Female + maleAllied healthYorkshire and The Humber</v>
      </c>
      <c r="B1266" s="214" t="s">
        <v>251</v>
      </c>
      <c r="C1266" s="214" t="s">
        <v>252</v>
      </c>
      <c r="D1266" s="214">
        <v>10</v>
      </c>
      <c r="E1266" s="214" t="s">
        <v>35</v>
      </c>
      <c r="F1266" s="214" t="s">
        <v>253</v>
      </c>
      <c r="G1266" s="214" t="s">
        <v>246</v>
      </c>
      <c r="H1266" s="214" t="s">
        <v>142</v>
      </c>
      <c r="I1266" s="214" t="s">
        <v>139</v>
      </c>
      <c r="J1266" s="214">
        <v>375</v>
      </c>
      <c r="K1266" s="214">
        <v>375</v>
      </c>
      <c r="L1266" s="214">
        <v>0</v>
      </c>
      <c r="M1266" s="214">
        <v>0</v>
      </c>
      <c r="N1266" s="214">
        <v>375</v>
      </c>
      <c r="O1266" s="214">
        <v>8.6999999999999993</v>
      </c>
      <c r="P1266" s="214">
        <v>1.2</v>
      </c>
      <c r="Q1266" s="214">
        <v>82</v>
      </c>
      <c r="R1266" s="214">
        <v>89.5</v>
      </c>
      <c r="S1266" s="214">
        <v>90.1</v>
      </c>
      <c r="T1266" s="214">
        <v>8.1</v>
      </c>
      <c r="U1266" s="214">
        <v>295</v>
      </c>
      <c r="V1266" s="214">
        <v>17500</v>
      </c>
      <c r="W1266" s="214">
        <v>30100</v>
      </c>
      <c r="X1266" s="214">
        <v>39400</v>
      </c>
    </row>
    <row r="1267" spans="1:24" x14ac:dyDescent="0.25">
      <c r="A1267" t="str">
        <f t="shared" si="20"/>
        <v>YAG10UKLevel 7Female + maleArchitecture, building and planningAbroad</v>
      </c>
      <c r="B1267" s="214" t="s">
        <v>251</v>
      </c>
      <c r="C1267" s="214" t="s">
        <v>252</v>
      </c>
      <c r="D1267" s="214">
        <v>10</v>
      </c>
      <c r="E1267" s="214" t="s">
        <v>35</v>
      </c>
      <c r="F1267" s="214" t="s">
        <v>253</v>
      </c>
      <c r="G1267" s="214" t="s">
        <v>246</v>
      </c>
      <c r="H1267" s="214" t="s">
        <v>74</v>
      </c>
      <c r="I1267" s="214" t="s">
        <v>125</v>
      </c>
      <c r="J1267" s="214" t="s">
        <v>140</v>
      </c>
      <c r="K1267" s="214" t="s">
        <v>140</v>
      </c>
      <c r="L1267" s="214" t="s">
        <v>140</v>
      </c>
      <c r="M1267" s="214" t="s">
        <v>140</v>
      </c>
      <c r="N1267" s="214" t="s">
        <v>140</v>
      </c>
      <c r="O1267" s="214" t="s">
        <v>140</v>
      </c>
      <c r="P1267" s="214" t="s">
        <v>140</v>
      </c>
      <c r="Q1267" s="214" t="s">
        <v>140</v>
      </c>
      <c r="R1267" s="214" t="s">
        <v>140</v>
      </c>
      <c r="S1267" s="214" t="s">
        <v>140</v>
      </c>
      <c r="T1267" s="214" t="s">
        <v>140</v>
      </c>
      <c r="U1267" s="214" t="s">
        <v>140</v>
      </c>
      <c r="V1267" s="214" t="s">
        <v>140</v>
      </c>
      <c r="W1267" s="214" t="s">
        <v>140</v>
      </c>
      <c r="X1267" s="214" t="s">
        <v>140</v>
      </c>
    </row>
    <row r="1268" spans="1:24" x14ac:dyDescent="0.25">
      <c r="A1268" t="str">
        <f t="shared" si="20"/>
        <v>YAG10UKLevel 7Female + maleArchitecture, building and planningEast Midlands</v>
      </c>
      <c r="B1268" s="214" t="s">
        <v>251</v>
      </c>
      <c r="C1268" s="214" t="s">
        <v>252</v>
      </c>
      <c r="D1268" s="214">
        <v>10</v>
      </c>
      <c r="E1268" s="214" t="s">
        <v>35</v>
      </c>
      <c r="F1268" s="214" t="s">
        <v>253</v>
      </c>
      <c r="G1268" s="214" t="s">
        <v>246</v>
      </c>
      <c r="H1268" s="214" t="s">
        <v>74</v>
      </c>
      <c r="I1268" s="214" t="s">
        <v>126</v>
      </c>
      <c r="J1268" s="214">
        <v>220</v>
      </c>
      <c r="K1268" s="214">
        <v>220</v>
      </c>
      <c r="L1268" s="214">
        <v>0</v>
      </c>
      <c r="M1268" s="214">
        <v>0</v>
      </c>
      <c r="N1268" s="214">
        <v>220</v>
      </c>
      <c r="O1268" s="214">
        <v>9.8000000000000007</v>
      </c>
      <c r="P1268" s="214">
        <v>0.9</v>
      </c>
      <c r="Q1268" s="214">
        <v>84.7</v>
      </c>
      <c r="R1268" s="214">
        <v>89.3</v>
      </c>
      <c r="S1268" s="214">
        <v>89.3</v>
      </c>
      <c r="T1268" s="214">
        <v>4.5999999999999996</v>
      </c>
      <c r="U1268" s="214">
        <v>180</v>
      </c>
      <c r="V1268" s="214">
        <v>25200</v>
      </c>
      <c r="W1268" s="214">
        <v>35400</v>
      </c>
      <c r="X1268" s="214">
        <v>48200</v>
      </c>
    </row>
    <row r="1269" spans="1:24" x14ac:dyDescent="0.25">
      <c r="A1269" t="str">
        <f t="shared" si="20"/>
        <v>YAG10UKLevel 7Female + maleArchitecture, building and planningEast of England</v>
      </c>
      <c r="B1269" s="214" t="s">
        <v>251</v>
      </c>
      <c r="C1269" s="214" t="s">
        <v>252</v>
      </c>
      <c r="D1269" s="214">
        <v>10</v>
      </c>
      <c r="E1269" s="214" t="s">
        <v>35</v>
      </c>
      <c r="F1269" s="214" t="s">
        <v>253</v>
      </c>
      <c r="G1269" s="214" t="s">
        <v>246</v>
      </c>
      <c r="H1269" s="214" t="s">
        <v>74</v>
      </c>
      <c r="I1269" s="214" t="s">
        <v>127</v>
      </c>
      <c r="J1269" s="214">
        <v>250</v>
      </c>
      <c r="K1269" s="214">
        <v>250</v>
      </c>
      <c r="L1269" s="214">
        <v>0</v>
      </c>
      <c r="M1269" s="214">
        <v>0</v>
      </c>
      <c r="N1269" s="214">
        <v>250</v>
      </c>
      <c r="O1269" s="214">
        <v>13.2</v>
      </c>
      <c r="P1269" s="214">
        <v>2.2000000000000002</v>
      </c>
      <c r="Q1269" s="214">
        <v>83.4</v>
      </c>
      <c r="R1269" s="214">
        <v>84.6</v>
      </c>
      <c r="S1269" s="214">
        <v>84.6</v>
      </c>
      <c r="T1269" s="214">
        <v>1.2</v>
      </c>
      <c r="U1269" s="214">
        <v>200</v>
      </c>
      <c r="V1269" s="214">
        <v>25200</v>
      </c>
      <c r="W1269" s="214">
        <v>39400</v>
      </c>
      <c r="X1269" s="214">
        <v>57800</v>
      </c>
    </row>
    <row r="1270" spans="1:24" x14ac:dyDescent="0.25">
      <c r="A1270" t="str">
        <f t="shared" si="20"/>
        <v>YAG10UKLevel 7Female + maleArchitecture, building and planningLondon</v>
      </c>
      <c r="B1270" s="214" t="s">
        <v>251</v>
      </c>
      <c r="C1270" s="214" t="s">
        <v>252</v>
      </c>
      <c r="D1270" s="214">
        <v>10</v>
      </c>
      <c r="E1270" s="214" t="s">
        <v>35</v>
      </c>
      <c r="F1270" s="214" t="s">
        <v>253</v>
      </c>
      <c r="G1270" s="214" t="s">
        <v>246</v>
      </c>
      <c r="H1270" s="214" t="s">
        <v>74</v>
      </c>
      <c r="I1270" s="214" t="s">
        <v>128</v>
      </c>
      <c r="J1270" s="214">
        <v>695</v>
      </c>
      <c r="K1270" s="214">
        <v>695</v>
      </c>
      <c r="L1270" s="214">
        <v>0</v>
      </c>
      <c r="M1270" s="214">
        <v>0</v>
      </c>
      <c r="N1270" s="214">
        <v>695</v>
      </c>
      <c r="O1270" s="214">
        <v>15.4</v>
      </c>
      <c r="P1270" s="214">
        <v>4.5999999999999996</v>
      </c>
      <c r="Q1270" s="214">
        <v>76.8</v>
      </c>
      <c r="R1270" s="214">
        <v>79.2</v>
      </c>
      <c r="S1270" s="214">
        <v>80</v>
      </c>
      <c r="T1270" s="214">
        <v>3.2</v>
      </c>
      <c r="U1270" s="214">
        <v>515</v>
      </c>
      <c r="V1270" s="214">
        <v>28100</v>
      </c>
      <c r="W1270" s="214">
        <v>47400</v>
      </c>
      <c r="X1270" s="214">
        <v>72600</v>
      </c>
    </row>
    <row r="1271" spans="1:24" x14ac:dyDescent="0.25">
      <c r="A1271" t="str">
        <f t="shared" si="20"/>
        <v>YAG10UKLevel 7Female + maleArchitecture, building and planningNorth East</v>
      </c>
      <c r="B1271" s="214" t="s">
        <v>251</v>
      </c>
      <c r="C1271" s="214" t="s">
        <v>252</v>
      </c>
      <c r="D1271" s="214">
        <v>10</v>
      </c>
      <c r="E1271" s="214" t="s">
        <v>35</v>
      </c>
      <c r="F1271" s="214" t="s">
        <v>253</v>
      </c>
      <c r="G1271" s="214" t="s">
        <v>246</v>
      </c>
      <c r="H1271" s="214" t="s">
        <v>74</v>
      </c>
      <c r="I1271" s="214" t="s">
        <v>129</v>
      </c>
      <c r="J1271" s="214">
        <v>105</v>
      </c>
      <c r="K1271" s="214">
        <v>105</v>
      </c>
      <c r="L1271" s="214">
        <v>0</v>
      </c>
      <c r="M1271" s="214">
        <v>0</v>
      </c>
      <c r="N1271" s="214">
        <v>105</v>
      </c>
      <c r="O1271" s="214">
        <v>12.2</v>
      </c>
      <c r="P1271" s="214">
        <v>0.9</v>
      </c>
      <c r="Q1271" s="214">
        <v>82.2</v>
      </c>
      <c r="R1271" s="214">
        <v>85.9</v>
      </c>
      <c r="S1271" s="214">
        <v>86.9</v>
      </c>
      <c r="T1271" s="214">
        <v>4.7</v>
      </c>
      <c r="U1271" s="214">
        <v>80</v>
      </c>
      <c r="V1271" s="214">
        <v>25900</v>
      </c>
      <c r="W1271" s="214">
        <v>35400</v>
      </c>
      <c r="X1271" s="214">
        <v>50400</v>
      </c>
    </row>
    <row r="1272" spans="1:24" x14ac:dyDescent="0.25">
      <c r="A1272" t="str">
        <f t="shared" si="20"/>
        <v>YAG10UKLevel 7Female + maleArchitecture, building and planningNorth West</v>
      </c>
      <c r="B1272" s="214" t="s">
        <v>251</v>
      </c>
      <c r="C1272" s="214" t="s">
        <v>252</v>
      </c>
      <c r="D1272" s="214">
        <v>10</v>
      </c>
      <c r="E1272" s="214" t="s">
        <v>35</v>
      </c>
      <c r="F1272" s="214" t="s">
        <v>253</v>
      </c>
      <c r="G1272" s="214" t="s">
        <v>246</v>
      </c>
      <c r="H1272" s="214" t="s">
        <v>74</v>
      </c>
      <c r="I1272" s="214" t="s">
        <v>130</v>
      </c>
      <c r="J1272" s="214">
        <v>340</v>
      </c>
      <c r="K1272" s="214">
        <v>340</v>
      </c>
      <c r="L1272" s="214">
        <v>0</v>
      </c>
      <c r="M1272" s="214">
        <v>0</v>
      </c>
      <c r="N1272" s="214">
        <v>340</v>
      </c>
      <c r="O1272" s="214">
        <v>10.5</v>
      </c>
      <c r="P1272" s="214">
        <v>4.0999999999999996</v>
      </c>
      <c r="Q1272" s="214">
        <v>81.8</v>
      </c>
      <c r="R1272" s="214">
        <v>85</v>
      </c>
      <c r="S1272" s="214">
        <v>85.3</v>
      </c>
      <c r="T1272" s="214">
        <v>3.6</v>
      </c>
      <c r="U1272" s="214">
        <v>270</v>
      </c>
      <c r="V1272" s="214">
        <v>23400</v>
      </c>
      <c r="W1272" s="214">
        <v>32800</v>
      </c>
      <c r="X1272" s="214">
        <v>48500</v>
      </c>
    </row>
    <row r="1273" spans="1:24" x14ac:dyDescent="0.25">
      <c r="A1273" t="str">
        <f t="shared" si="20"/>
        <v>YAG10UKLevel 7Female + maleArchitecture, building and planningNorthern Ireland</v>
      </c>
      <c r="B1273" s="214" t="s">
        <v>251</v>
      </c>
      <c r="C1273" s="214" t="s">
        <v>252</v>
      </c>
      <c r="D1273" s="214">
        <v>10</v>
      </c>
      <c r="E1273" s="214" t="s">
        <v>35</v>
      </c>
      <c r="F1273" s="214" t="s">
        <v>253</v>
      </c>
      <c r="G1273" s="214" t="s">
        <v>246</v>
      </c>
      <c r="H1273" s="214" t="s">
        <v>74</v>
      </c>
      <c r="I1273" s="214" t="s">
        <v>131</v>
      </c>
      <c r="J1273" s="214">
        <v>15</v>
      </c>
      <c r="K1273" s="214">
        <v>15</v>
      </c>
      <c r="L1273" s="214">
        <v>0</v>
      </c>
      <c r="M1273" s="214">
        <v>0</v>
      </c>
      <c r="N1273" s="214">
        <v>15</v>
      </c>
      <c r="O1273" s="214">
        <v>6.7</v>
      </c>
      <c r="P1273" s="214">
        <v>6.7</v>
      </c>
      <c r="Q1273" s="214">
        <v>80</v>
      </c>
      <c r="R1273" s="214">
        <v>86.7</v>
      </c>
      <c r="S1273" s="214">
        <v>86.7</v>
      </c>
      <c r="T1273" s="214">
        <v>6.7</v>
      </c>
      <c r="U1273" s="214" t="s">
        <v>140</v>
      </c>
      <c r="V1273" s="214" t="s">
        <v>140</v>
      </c>
      <c r="W1273" s="214" t="s">
        <v>140</v>
      </c>
      <c r="X1273" s="214" t="s">
        <v>140</v>
      </c>
    </row>
    <row r="1274" spans="1:24" x14ac:dyDescent="0.25">
      <c r="A1274" t="str">
        <f t="shared" si="20"/>
        <v>YAG10UKLevel 7Female + maleArchitecture, building and planningScotland</v>
      </c>
      <c r="B1274" s="214" t="s">
        <v>251</v>
      </c>
      <c r="C1274" s="214" t="s">
        <v>252</v>
      </c>
      <c r="D1274" s="214">
        <v>10</v>
      </c>
      <c r="E1274" s="214" t="s">
        <v>35</v>
      </c>
      <c r="F1274" s="214" t="s">
        <v>253</v>
      </c>
      <c r="G1274" s="214" t="s">
        <v>246</v>
      </c>
      <c r="H1274" s="214" t="s">
        <v>74</v>
      </c>
      <c r="I1274" s="214" t="s">
        <v>132</v>
      </c>
      <c r="J1274" s="214">
        <v>45</v>
      </c>
      <c r="K1274" s="214">
        <v>45</v>
      </c>
      <c r="L1274" s="214">
        <v>0</v>
      </c>
      <c r="M1274" s="214">
        <v>0</v>
      </c>
      <c r="N1274" s="214">
        <v>45</v>
      </c>
      <c r="O1274" s="214">
        <v>4.5</v>
      </c>
      <c r="P1274" s="214">
        <v>2.2999999999999998</v>
      </c>
      <c r="Q1274" s="214">
        <v>88.6</v>
      </c>
      <c r="R1274" s="214">
        <v>90.9</v>
      </c>
      <c r="S1274" s="214">
        <v>93.2</v>
      </c>
      <c r="T1274" s="214">
        <v>4.5</v>
      </c>
      <c r="U1274" s="214">
        <v>35</v>
      </c>
      <c r="V1274" s="214">
        <v>19000</v>
      </c>
      <c r="W1274" s="214">
        <v>34300</v>
      </c>
      <c r="X1274" s="214">
        <v>42000</v>
      </c>
    </row>
    <row r="1275" spans="1:24" x14ac:dyDescent="0.25">
      <c r="A1275" t="str">
        <f t="shared" si="20"/>
        <v>YAG10UKLevel 7Female + maleArchitecture, building and planningSouth East</v>
      </c>
      <c r="B1275" s="214" t="s">
        <v>251</v>
      </c>
      <c r="C1275" s="214" t="s">
        <v>252</v>
      </c>
      <c r="D1275" s="214">
        <v>10</v>
      </c>
      <c r="E1275" s="214" t="s">
        <v>35</v>
      </c>
      <c r="F1275" s="214" t="s">
        <v>253</v>
      </c>
      <c r="G1275" s="214" t="s">
        <v>246</v>
      </c>
      <c r="H1275" s="214" t="s">
        <v>74</v>
      </c>
      <c r="I1275" s="214" t="s">
        <v>133</v>
      </c>
      <c r="J1275" s="214">
        <v>435</v>
      </c>
      <c r="K1275" s="214">
        <v>435</v>
      </c>
      <c r="L1275" s="214">
        <v>0</v>
      </c>
      <c r="M1275" s="214">
        <v>0</v>
      </c>
      <c r="N1275" s="214">
        <v>435</v>
      </c>
      <c r="O1275" s="214">
        <v>13.4</v>
      </c>
      <c r="P1275" s="214">
        <v>4</v>
      </c>
      <c r="Q1275" s="214">
        <v>79.599999999999994</v>
      </c>
      <c r="R1275" s="214">
        <v>82.6</v>
      </c>
      <c r="S1275" s="214">
        <v>82.6</v>
      </c>
      <c r="T1275" s="214">
        <v>3</v>
      </c>
      <c r="U1275" s="214">
        <v>340</v>
      </c>
      <c r="V1275" s="214">
        <v>24500</v>
      </c>
      <c r="W1275" s="214">
        <v>40500</v>
      </c>
      <c r="X1275" s="214">
        <v>56900</v>
      </c>
    </row>
    <row r="1276" spans="1:24" x14ac:dyDescent="0.25">
      <c r="A1276" t="str">
        <f t="shared" si="20"/>
        <v>YAG10UKLevel 7Female + maleArchitecture, building and planningSouth West</v>
      </c>
      <c r="B1276" s="214" t="s">
        <v>251</v>
      </c>
      <c r="C1276" s="214" t="s">
        <v>252</v>
      </c>
      <c r="D1276" s="214">
        <v>10</v>
      </c>
      <c r="E1276" s="214" t="s">
        <v>35</v>
      </c>
      <c r="F1276" s="214" t="s">
        <v>253</v>
      </c>
      <c r="G1276" s="214" t="s">
        <v>246</v>
      </c>
      <c r="H1276" s="214" t="s">
        <v>74</v>
      </c>
      <c r="I1276" s="214" t="s">
        <v>134</v>
      </c>
      <c r="J1276" s="214">
        <v>270</v>
      </c>
      <c r="K1276" s="214">
        <v>270</v>
      </c>
      <c r="L1276" s="214">
        <v>0</v>
      </c>
      <c r="M1276" s="214">
        <v>0</v>
      </c>
      <c r="N1276" s="214">
        <v>270</v>
      </c>
      <c r="O1276" s="214">
        <v>9.1</v>
      </c>
      <c r="P1276" s="214">
        <v>2.4</v>
      </c>
      <c r="Q1276" s="214">
        <v>84</v>
      </c>
      <c r="R1276" s="214">
        <v>87.7</v>
      </c>
      <c r="S1276" s="214">
        <v>88.5</v>
      </c>
      <c r="T1276" s="214">
        <v>4.5</v>
      </c>
      <c r="U1276" s="214">
        <v>215</v>
      </c>
      <c r="V1276" s="214">
        <v>20100</v>
      </c>
      <c r="W1276" s="214">
        <v>33900</v>
      </c>
      <c r="X1276" s="214">
        <v>48900</v>
      </c>
    </row>
    <row r="1277" spans="1:24" x14ac:dyDescent="0.25">
      <c r="A1277" t="str">
        <f t="shared" si="20"/>
        <v>YAG10UKLevel 7Female + maleArchitecture, building and planningUnknown</v>
      </c>
      <c r="B1277" s="214" t="s">
        <v>251</v>
      </c>
      <c r="C1277" s="214" t="s">
        <v>252</v>
      </c>
      <c r="D1277" s="214">
        <v>10</v>
      </c>
      <c r="E1277" s="214" t="s">
        <v>35</v>
      </c>
      <c r="F1277" s="214" t="s">
        <v>253</v>
      </c>
      <c r="G1277" s="214" t="s">
        <v>246</v>
      </c>
      <c r="H1277" s="214" t="s">
        <v>74</v>
      </c>
      <c r="I1277" s="214" t="s">
        <v>135</v>
      </c>
      <c r="J1277" s="214">
        <v>265</v>
      </c>
      <c r="K1277" s="214">
        <v>265</v>
      </c>
      <c r="L1277" s="214">
        <v>97.7</v>
      </c>
      <c r="M1277" s="214">
        <v>0</v>
      </c>
      <c r="N1277" s="214">
        <v>5</v>
      </c>
      <c r="O1277" s="214">
        <v>0</v>
      </c>
      <c r="P1277" s="214">
        <v>0</v>
      </c>
      <c r="Q1277" s="214">
        <v>33.299999999999997</v>
      </c>
      <c r="R1277" s="214">
        <v>33.299999999999997</v>
      </c>
      <c r="S1277" s="214">
        <v>100</v>
      </c>
      <c r="T1277" s="214">
        <v>66.7</v>
      </c>
      <c r="U1277" s="214" t="s">
        <v>140</v>
      </c>
      <c r="V1277" s="214" t="s">
        <v>140</v>
      </c>
      <c r="W1277" s="214" t="s">
        <v>140</v>
      </c>
      <c r="X1277" s="214" t="s">
        <v>140</v>
      </c>
    </row>
    <row r="1278" spans="1:24" x14ac:dyDescent="0.25">
      <c r="A1278" t="str">
        <f t="shared" si="20"/>
        <v>YAG10UKLevel 7Female + maleArchitecture, building and planningWales</v>
      </c>
      <c r="B1278" s="214" t="s">
        <v>251</v>
      </c>
      <c r="C1278" s="214" t="s">
        <v>252</v>
      </c>
      <c r="D1278" s="214">
        <v>10</v>
      </c>
      <c r="E1278" s="214" t="s">
        <v>35</v>
      </c>
      <c r="F1278" s="214" t="s">
        <v>253</v>
      </c>
      <c r="G1278" s="214" t="s">
        <v>246</v>
      </c>
      <c r="H1278" s="214" t="s">
        <v>74</v>
      </c>
      <c r="I1278" s="214" t="s">
        <v>137</v>
      </c>
      <c r="J1278" s="214">
        <v>95</v>
      </c>
      <c r="K1278" s="214">
        <v>95</v>
      </c>
      <c r="L1278" s="214">
        <v>0</v>
      </c>
      <c r="M1278" s="214">
        <v>0</v>
      </c>
      <c r="N1278" s="214">
        <v>95</v>
      </c>
      <c r="O1278" s="214">
        <v>10.4</v>
      </c>
      <c r="P1278" s="214">
        <v>3.1</v>
      </c>
      <c r="Q1278" s="214">
        <v>81.3</v>
      </c>
      <c r="R1278" s="214">
        <v>86.5</v>
      </c>
      <c r="S1278" s="214">
        <v>86.5</v>
      </c>
      <c r="T1278" s="214">
        <v>5.2</v>
      </c>
      <c r="U1278" s="214">
        <v>75</v>
      </c>
      <c r="V1278" s="214">
        <v>17900</v>
      </c>
      <c r="W1278" s="214">
        <v>30300</v>
      </c>
      <c r="X1278" s="214">
        <v>49600</v>
      </c>
    </row>
    <row r="1279" spans="1:24" x14ac:dyDescent="0.25">
      <c r="A1279" t="str">
        <f t="shared" si="20"/>
        <v>YAG10UKLevel 7Female + maleArchitecture, building and planningWest Midlands</v>
      </c>
      <c r="B1279" s="214" t="s">
        <v>251</v>
      </c>
      <c r="C1279" s="214" t="s">
        <v>252</v>
      </c>
      <c r="D1279" s="214">
        <v>10</v>
      </c>
      <c r="E1279" s="214" t="s">
        <v>35</v>
      </c>
      <c r="F1279" s="214" t="s">
        <v>253</v>
      </c>
      <c r="G1279" s="214" t="s">
        <v>246</v>
      </c>
      <c r="H1279" s="214" t="s">
        <v>74</v>
      </c>
      <c r="I1279" s="214" t="s">
        <v>138</v>
      </c>
      <c r="J1279" s="214">
        <v>420</v>
      </c>
      <c r="K1279" s="214">
        <v>420</v>
      </c>
      <c r="L1279" s="214">
        <v>0</v>
      </c>
      <c r="M1279" s="214">
        <v>0</v>
      </c>
      <c r="N1279" s="214">
        <v>420</v>
      </c>
      <c r="O1279" s="214">
        <v>8.3000000000000007</v>
      </c>
      <c r="P1279" s="214">
        <v>1.4</v>
      </c>
      <c r="Q1279" s="214">
        <v>88.6</v>
      </c>
      <c r="R1279" s="214">
        <v>90</v>
      </c>
      <c r="S1279" s="214">
        <v>90.3</v>
      </c>
      <c r="T1279" s="214">
        <v>1.7</v>
      </c>
      <c r="U1279" s="214">
        <v>365</v>
      </c>
      <c r="V1279" s="214">
        <v>24800</v>
      </c>
      <c r="W1279" s="214">
        <v>37200</v>
      </c>
      <c r="X1279" s="214">
        <v>50000</v>
      </c>
    </row>
    <row r="1280" spans="1:24" x14ac:dyDescent="0.25">
      <c r="A1280" t="str">
        <f t="shared" si="20"/>
        <v>YAG10UKLevel 7Female + maleArchitecture, building and planningYorkshire and The Humber</v>
      </c>
      <c r="B1280" s="214" t="s">
        <v>251</v>
      </c>
      <c r="C1280" s="214" t="s">
        <v>252</v>
      </c>
      <c r="D1280" s="214">
        <v>10</v>
      </c>
      <c r="E1280" s="214" t="s">
        <v>35</v>
      </c>
      <c r="F1280" s="214" t="s">
        <v>253</v>
      </c>
      <c r="G1280" s="214" t="s">
        <v>246</v>
      </c>
      <c r="H1280" s="214" t="s">
        <v>74</v>
      </c>
      <c r="I1280" s="214" t="s">
        <v>139</v>
      </c>
      <c r="J1280" s="214">
        <v>295</v>
      </c>
      <c r="K1280" s="214">
        <v>295</v>
      </c>
      <c r="L1280" s="214">
        <v>0</v>
      </c>
      <c r="M1280" s="214">
        <v>0</v>
      </c>
      <c r="N1280" s="214">
        <v>295</v>
      </c>
      <c r="O1280" s="214">
        <v>11.2</v>
      </c>
      <c r="P1280" s="214">
        <v>5.0999999999999996</v>
      </c>
      <c r="Q1280" s="214">
        <v>80.3</v>
      </c>
      <c r="R1280" s="214">
        <v>83.7</v>
      </c>
      <c r="S1280" s="214">
        <v>83.7</v>
      </c>
      <c r="T1280" s="214">
        <v>3.4</v>
      </c>
      <c r="U1280" s="214">
        <v>220</v>
      </c>
      <c r="V1280" s="214">
        <v>21500</v>
      </c>
      <c r="W1280" s="214">
        <v>33600</v>
      </c>
      <c r="X1280" s="214">
        <v>42000</v>
      </c>
    </row>
    <row r="1281" spans="1:24" x14ac:dyDescent="0.25">
      <c r="A1281" t="str">
        <f t="shared" si="20"/>
        <v>YAG10UKLevel 7Female + maleBiosciencesAbroad</v>
      </c>
      <c r="B1281" s="214" t="s">
        <v>251</v>
      </c>
      <c r="C1281" s="214" t="s">
        <v>252</v>
      </c>
      <c r="D1281" s="214">
        <v>10</v>
      </c>
      <c r="E1281" s="214" t="s">
        <v>35</v>
      </c>
      <c r="F1281" s="214" t="s">
        <v>253</v>
      </c>
      <c r="G1281" s="214" t="s">
        <v>246</v>
      </c>
      <c r="H1281" s="214" t="s">
        <v>51</v>
      </c>
      <c r="I1281" s="214" t="s">
        <v>125</v>
      </c>
      <c r="J1281" s="214" t="s">
        <v>140</v>
      </c>
      <c r="K1281" s="214" t="s">
        <v>140</v>
      </c>
      <c r="L1281" s="214" t="s">
        <v>140</v>
      </c>
      <c r="M1281" s="214" t="s">
        <v>140</v>
      </c>
      <c r="N1281" s="214" t="s">
        <v>140</v>
      </c>
      <c r="O1281" s="214" t="s">
        <v>140</v>
      </c>
      <c r="P1281" s="214" t="s">
        <v>140</v>
      </c>
      <c r="Q1281" s="214" t="s">
        <v>140</v>
      </c>
      <c r="R1281" s="214" t="s">
        <v>140</v>
      </c>
      <c r="S1281" s="214" t="s">
        <v>140</v>
      </c>
      <c r="T1281" s="214" t="s">
        <v>140</v>
      </c>
      <c r="U1281" s="214" t="s">
        <v>140</v>
      </c>
      <c r="V1281" s="214" t="s">
        <v>140</v>
      </c>
      <c r="W1281" s="214" t="s">
        <v>140</v>
      </c>
      <c r="X1281" s="214" t="s">
        <v>140</v>
      </c>
    </row>
    <row r="1282" spans="1:24" x14ac:dyDescent="0.25">
      <c r="A1282" t="str">
        <f t="shared" si="20"/>
        <v>YAG10UKLevel 7Female + maleBiosciencesEast Midlands</v>
      </c>
      <c r="B1282" s="214" t="s">
        <v>251</v>
      </c>
      <c r="C1282" s="214" t="s">
        <v>252</v>
      </c>
      <c r="D1282" s="214">
        <v>10</v>
      </c>
      <c r="E1282" s="214" t="s">
        <v>35</v>
      </c>
      <c r="F1282" s="214" t="s">
        <v>253</v>
      </c>
      <c r="G1282" s="214" t="s">
        <v>246</v>
      </c>
      <c r="H1282" s="214" t="s">
        <v>51</v>
      </c>
      <c r="I1282" s="214" t="s">
        <v>126</v>
      </c>
      <c r="J1282" s="214">
        <v>50</v>
      </c>
      <c r="K1282" s="214">
        <v>50</v>
      </c>
      <c r="L1282" s="214">
        <v>0</v>
      </c>
      <c r="M1282" s="214">
        <v>0</v>
      </c>
      <c r="N1282" s="214">
        <v>50</v>
      </c>
      <c r="O1282" s="214">
        <v>18.600000000000001</v>
      </c>
      <c r="P1282" s="214">
        <v>2.9</v>
      </c>
      <c r="Q1282" s="214">
        <v>74.599999999999994</v>
      </c>
      <c r="R1282" s="214">
        <v>76.5</v>
      </c>
      <c r="S1282" s="214">
        <v>78.5</v>
      </c>
      <c r="T1282" s="214">
        <v>3.9</v>
      </c>
      <c r="U1282" s="214">
        <v>35</v>
      </c>
      <c r="V1282" s="214">
        <v>21200</v>
      </c>
      <c r="W1282" s="214">
        <v>29600</v>
      </c>
      <c r="X1282" s="214">
        <v>36500</v>
      </c>
    </row>
    <row r="1283" spans="1:24" x14ac:dyDescent="0.25">
      <c r="A1283" t="str">
        <f t="shared" si="20"/>
        <v>YAG10UKLevel 7Female + maleBiosciencesEast of England</v>
      </c>
      <c r="B1283" s="214" t="s">
        <v>251</v>
      </c>
      <c r="C1283" s="214" t="s">
        <v>252</v>
      </c>
      <c r="D1283" s="214">
        <v>10</v>
      </c>
      <c r="E1283" s="214" t="s">
        <v>35</v>
      </c>
      <c r="F1283" s="214" t="s">
        <v>253</v>
      </c>
      <c r="G1283" s="214" t="s">
        <v>246</v>
      </c>
      <c r="H1283" s="214" t="s">
        <v>51</v>
      </c>
      <c r="I1283" s="214" t="s">
        <v>127</v>
      </c>
      <c r="J1283" s="214">
        <v>95</v>
      </c>
      <c r="K1283" s="214">
        <v>95</v>
      </c>
      <c r="L1283" s="214">
        <v>0</v>
      </c>
      <c r="M1283" s="214">
        <v>0</v>
      </c>
      <c r="N1283" s="214">
        <v>95</v>
      </c>
      <c r="O1283" s="214">
        <v>13.3</v>
      </c>
      <c r="P1283" s="214">
        <v>5.3</v>
      </c>
      <c r="Q1283" s="214">
        <v>77.2</v>
      </c>
      <c r="R1283" s="214">
        <v>80.400000000000006</v>
      </c>
      <c r="S1283" s="214">
        <v>81.400000000000006</v>
      </c>
      <c r="T1283" s="214">
        <v>4.2</v>
      </c>
      <c r="U1283" s="214">
        <v>75</v>
      </c>
      <c r="V1283" s="214">
        <v>21500</v>
      </c>
      <c r="W1283" s="214">
        <v>35000</v>
      </c>
      <c r="X1283" s="214">
        <v>40500</v>
      </c>
    </row>
    <row r="1284" spans="1:24" x14ac:dyDescent="0.25">
      <c r="A1284" t="str">
        <f t="shared" si="20"/>
        <v>YAG10UKLevel 7Female + maleBiosciencesLondon</v>
      </c>
      <c r="B1284" s="214" t="s">
        <v>251</v>
      </c>
      <c r="C1284" s="214" t="s">
        <v>252</v>
      </c>
      <c r="D1284" s="214">
        <v>10</v>
      </c>
      <c r="E1284" s="214" t="s">
        <v>35</v>
      </c>
      <c r="F1284" s="214" t="s">
        <v>253</v>
      </c>
      <c r="G1284" s="214" t="s">
        <v>246</v>
      </c>
      <c r="H1284" s="214" t="s">
        <v>51</v>
      </c>
      <c r="I1284" s="214" t="s">
        <v>128</v>
      </c>
      <c r="J1284" s="214">
        <v>160</v>
      </c>
      <c r="K1284" s="214">
        <v>160</v>
      </c>
      <c r="L1284" s="214">
        <v>0</v>
      </c>
      <c r="M1284" s="214">
        <v>0</v>
      </c>
      <c r="N1284" s="214">
        <v>160</v>
      </c>
      <c r="O1284" s="214">
        <v>16.8</v>
      </c>
      <c r="P1284" s="214">
        <v>6.5</v>
      </c>
      <c r="Q1284" s="214">
        <v>69.8</v>
      </c>
      <c r="R1284" s="214">
        <v>75.400000000000006</v>
      </c>
      <c r="S1284" s="214">
        <v>76.599999999999994</v>
      </c>
      <c r="T1284" s="214">
        <v>6.9</v>
      </c>
      <c r="U1284" s="214">
        <v>105</v>
      </c>
      <c r="V1284" s="214">
        <v>31000</v>
      </c>
      <c r="W1284" s="214">
        <v>39800</v>
      </c>
      <c r="X1284" s="214">
        <v>56600</v>
      </c>
    </row>
    <row r="1285" spans="1:24" x14ac:dyDescent="0.25">
      <c r="A1285" t="str">
        <f t="shared" si="20"/>
        <v>YAG10UKLevel 7Female + maleBiosciencesNorth East</v>
      </c>
      <c r="B1285" s="214" t="s">
        <v>251</v>
      </c>
      <c r="C1285" s="214" t="s">
        <v>252</v>
      </c>
      <c r="D1285" s="214">
        <v>10</v>
      </c>
      <c r="E1285" s="214" t="s">
        <v>35</v>
      </c>
      <c r="F1285" s="214" t="s">
        <v>253</v>
      </c>
      <c r="G1285" s="214" t="s">
        <v>246</v>
      </c>
      <c r="H1285" s="214" t="s">
        <v>51</v>
      </c>
      <c r="I1285" s="214" t="s">
        <v>129</v>
      </c>
      <c r="J1285" s="214">
        <v>60</v>
      </c>
      <c r="K1285" s="214">
        <v>60</v>
      </c>
      <c r="L1285" s="214">
        <v>0</v>
      </c>
      <c r="M1285" s="214">
        <v>0</v>
      </c>
      <c r="N1285" s="214">
        <v>60</v>
      </c>
      <c r="O1285" s="214">
        <v>7.6</v>
      </c>
      <c r="P1285" s="214">
        <v>1.7</v>
      </c>
      <c r="Q1285" s="214">
        <v>89.1</v>
      </c>
      <c r="R1285" s="214">
        <v>90.8</v>
      </c>
      <c r="S1285" s="214">
        <v>90.8</v>
      </c>
      <c r="T1285" s="214">
        <v>1.7</v>
      </c>
      <c r="U1285" s="214">
        <v>50</v>
      </c>
      <c r="V1285" s="214">
        <v>25200</v>
      </c>
      <c r="W1285" s="214">
        <v>36900</v>
      </c>
      <c r="X1285" s="214">
        <v>46000</v>
      </c>
    </row>
    <row r="1286" spans="1:24" x14ac:dyDescent="0.25">
      <c r="A1286" t="str">
        <f t="shared" si="20"/>
        <v>YAG10UKLevel 7Female + maleBiosciencesNorth West</v>
      </c>
      <c r="B1286" s="214" t="s">
        <v>251</v>
      </c>
      <c r="C1286" s="214" t="s">
        <v>252</v>
      </c>
      <c r="D1286" s="214">
        <v>10</v>
      </c>
      <c r="E1286" s="214" t="s">
        <v>35</v>
      </c>
      <c r="F1286" s="214" t="s">
        <v>253</v>
      </c>
      <c r="G1286" s="214" t="s">
        <v>246</v>
      </c>
      <c r="H1286" s="214" t="s">
        <v>51</v>
      </c>
      <c r="I1286" s="214" t="s">
        <v>130</v>
      </c>
      <c r="J1286" s="214">
        <v>140</v>
      </c>
      <c r="K1286" s="214">
        <v>140</v>
      </c>
      <c r="L1286" s="214">
        <v>0</v>
      </c>
      <c r="M1286" s="214">
        <v>0</v>
      </c>
      <c r="N1286" s="214">
        <v>140</v>
      </c>
      <c r="O1286" s="214">
        <v>15.4</v>
      </c>
      <c r="P1286" s="214">
        <v>4</v>
      </c>
      <c r="Q1286" s="214">
        <v>75.599999999999994</v>
      </c>
      <c r="R1286" s="214">
        <v>80.599999999999994</v>
      </c>
      <c r="S1286" s="214">
        <v>80.599999999999994</v>
      </c>
      <c r="T1286" s="214">
        <v>5</v>
      </c>
      <c r="U1286" s="214">
        <v>100</v>
      </c>
      <c r="V1286" s="214">
        <v>23400</v>
      </c>
      <c r="W1286" s="214">
        <v>33900</v>
      </c>
      <c r="X1286" s="214">
        <v>42700</v>
      </c>
    </row>
    <row r="1287" spans="1:24" x14ac:dyDescent="0.25">
      <c r="A1287" t="str">
        <f t="shared" si="20"/>
        <v>YAG10UKLevel 7Female + maleBiosciencesNorthern Ireland</v>
      </c>
      <c r="B1287" s="214" t="s">
        <v>251</v>
      </c>
      <c r="C1287" s="214" t="s">
        <v>252</v>
      </c>
      <c r="D1287" s="214">
        <v>10</v>
      </c>
      <c r="E1287" s="214" t="s">
        <v>35</v>
      </c>
      <c r="F1287" s="214" t="s">
        <v>253</v>
      </c>
      <c r="G1287" s="214" t="s">
        <v>246</v>
      </c>
      <c r="H1287" s="214" t="s">
        <v>51</v>
      </c>
      <c r="I1287" s="214" t="s">
        <v>131</v>
      </c>
      <c r="J1287" s="214">
        <v>5</v>
      </c>
      <c r="K1287" s="214">
        <v>5</v>
      </c>
      <c r="L1287" s="214">
        <v>0</v>
      </c>
      <c r="M1287" s="214">
        <v>0</v>
      </c>
      <c r="N1287" s="214">
        <v>5</v>
      </c>
      <c r="O1287" s="214">
        <v>44.4</v>
      </c>
      <c r="P1287" s="214">
        <v>0</v>
      </c>
      <c r="Q1287" s="214">
        <v>55.6</v>
      </c>
      <c r="R1287" s="214">
        <v>55.6</v>
      </c>
      <c r="S1287" s="214">
        <v>55.6</v>
      </c>
      <c r="T1287" s="214">
        <v>0</v>
      </c>
      <c r="U1287" s="214" t="s">
        <v>140</v>
      </c>
      <c r="V1287" s="214" t="s">
        <v>140</v>
      </c>
      <c r="W1287" s="214" t="s">
        <v>140</v>
      </c>
      <c r="X1287" s="214" t="s">
        <v>140</v>
      </c>
    </row>
    <row r="1288" spans="1:24" x14ac:dyDescent="0.25">
      <c r="A1288" t="str">
        <f t="shared" si="20"/>
        <v>YAG10UKLevel 7Female + maleBiosciencesScotland</v>
      </c>
      <c r="B1288" s="214" t="s">
        <v>251</v>
      </c>
      <c r="C1288" s="214" t="s">
        <v>252</v>
      </c>
      <c r="D1288" s="214">
        <v>10</v>
      </c>
      <c r="E1288" s="214" t="s">
        <v>35</v>
      </c>
      <c r="F1288" s="214" t="s">
        <v>253</v>
      </c>
      <c r="G1288" s="214" t="s">
        <v>246</v>
      </c>
      <c r="H1288" s="214" t="s">
        <v>51</v>
      </c>
      <c r="I1288" s="214" t="s">
        <v>132</v>
      </c>
      <c r="J1288" s="214">
        <v>40</v>
      </c>
      <c r="K1288" s="214">
        <v>40</v>
      </c>
      <c r="L1288" s="214">
        <v>0</v>
      </c>
      <c r="M1288" s="214">
        <v>0</v>
      </c>
      <c r="N1288" s="214">
        <v>40</v>
      </c>
      <c r="O1288" s="214">
        <v>21.3</v>
      </c>
      <c r="P1288" s="214">
        <v>3.5</v>
      </c>
      <c r="Q1288" s="214">
        <v>72.8</v>
      </c>
      <c r="R1288" s="214">
        <v>75.2</v>
      </c>
      <c r="S1288" s="214">
        <v>75.2</v>
      </c>
      <c r="T1288" s="214">
        <v>2.4</v>
      </c>
      <c r="U1288" s="214">
        <v>30</v>
      </c>
      <c r="V1288" s="214">
        <v>25600</v>
      </c>
      <c r="W1288" s="214">
        <v>36100</v>
      </c>
      <c r="X1288" s="214">
        <v>43100</v>
      </c>
    </row>
    <row r="1289" spans="1:24" x14ac:dyDescent="0.25">
      <c r="A1289" t="str">
        <f t="shared" si="20"/>
        <v>YAG10UKLevel 7Female + maleBiosciencesSouth East</v>
      </c>
      <c r="B1289" s="214" t="s">
        <v>251</v>
      </c>
      <c r="C1289" s="214" t="s">
        <v>252</v>
      </c>
      <c r="D1289" s="214">
        <v>10</v>
      </c>
      <c r="E1289" s="214" t="s">
        <v>35</v>
      </c>
      <c r="F1289" s="214" t="s">
        <v>253</v>
      </c>
      <c r="G1289" s="214" t="s">
        <v>246</v>
      </c>
      <c r="H1289" s="214" t="s">
        <v>51</v>
      </c>
      <c r="I1289" s="214" t="s">
        <v>133</v>
      </c>
      <c r="J1289" s="214">
        <v>170</v>
      </c>
      <c r="K1289" s="214">
        <v>170</v>
      </c>
      <c r="L1289" s="214">
        <v>0</v>
      </c>
      <c r="M1289" s="214">
        <v>0</v>
      </c>
      <c r="N1289" s="214">
        <v>170</v>
      </c>
      <c r="O1289" s="214">
        <v>12.3</v>
      </c>
      <c r="P1289" s="214">
        <v>2.2999999999999998</v>
      </c>
      <c r="Q1289" s="214">
        <v>78</v>
      </c>
      <c r="R1289" s="214">
        <v>84.5</v>
      </c>
      <c r="S1289" s="214">
        <v>85.3</v>
      </c>
      <c r="T1289" s="214">
        <v>7.3</v>
      </c>
      <c r="U1289" s="214">
        <v>125</v>
      </c>
      <c r="V1289" s="214">
        <v>21200</v>
      </c>
      <c r="W1289" s="214">
        <v>33200</v>
      </c>
      <c r="X1289" s="214">
        <v>45600</v>
      </c>
    </row>
    <row r="1290" spans="1:24" x14ac:dyDescent="0.25">
      <c r="A1290" t="str">
        <f t="shared" si="20"/>
        <v>YAG10UKLevel 7Female + maleBiosciencesSouth West</v>
      </c>
      <c r="B1290" s="214" t="s">
        <v>251</v>
      </c>
      <c r="C1290" s="214" t="s">
        <v>252</v>
      </c>
      <c r="D1290" s="214">
        <v>10</v>
      </c>
      <c r="E1290" s="214" t="s">
        <v>35</v>
      </c>
      <c r="F1290" s="214" t="s">
        <v>253</v>
      </c>
      <c r="G1290" s="214" t="s">
        <v>246</v>
      </c>
      <c r="H1290" s="214" t="s">
        <v>51</v>
      </c>
      <c r="I1290" s="214" t="s">
        <v>134</v>
      </c>
      <c r="J1290" s="214">
        <v>90</v>
      </c>
      <c r="K1290" s="214">
        <v>90</v>
      </c>
      <c r="L1290" s="214">
        <v>0</v>
      </c>
      <c r="M1290" s="214">
        <v>0</v>
      </c>
      <c r="N1290" s="214">
        <v>90</v>
      </c>
      <c r="O1290" s="214">
        <v>11.6</v>
      </c>
      <c r="P1290" s="214">
        <v>2.2000000000000002</v>
      </c>
      <c r="Q1290" s="214">
        <v>81.7</v>
      </c>
      <c r="R1290" s="214">
        <v>86.1</v>
      </c>
      <c r="S1290" s="214">
        <v>86.1</v>
      </c>
      <c r="T1290" s="214">
        <v>4.4000000000000004</v>
      </c>
      <c r="U1290" s="214">
        <v>70</v>
      </c>
      <c r="V1290" s="214">
        <v>20400</v>
      </c>
      <c r="W1290" s="214">
        <v>28500</v>
      </c>
      <c r="X1290" s="214">
        <v>36500</v>
      </c>
    </row>
    <row r="1291" spans="1:24" x14ac:dyDescent="0.25">
      <c r="A1291" t="str">
        <f t="shared" si="20"/>
        <v>YAG10UKLevel 7Female + maleBiosciencesUnknown</v>
      </c>
      <c r="B1291" s="214" t="s">
        <v>251</v>
      </c>
      <c r="C1291" s="214" t="s">
        <v>252</v>
      </c>
      <c r="D1291" s="214">
        <v>10</v>
      </c>
      <c r="E1291" s="214" t="s">
        <v>35</v>
      </c>
      <c r="F1291" s="214" t="s">
        <v>253</v>
      </c>
      <c r="G1291" s="214" t="s">
        <v>246</v>
      </c>
      <c r="H1291" s="214" t="s">
        <v>51</v>
      </c>
      <c r="I1291" s="214" t="s">
        <v>135</v>
      </c>
      <c r="J1291" s="214">
        <v>65</v>
      </c>
      <c r="K1291" s="214">
        <v>65</v>
      </c>
      <c r="L1291" s="214">
        <v>92.3</v>
      </c>
      <c r="M1291" s="214">
        <v>0</v>
      </c>
      <c r="N1291" s="214">
        <v>5</v>
      </c>
      <c r="O1291" s="214">
        <v>0</v>
      </c>
      <c r="P1291" s="214">
        <v>0</v>
      </c>
      <c r="Q1291" s="214">
        <v>0</v>
      </c>
      <c r="R1291" s="214">
        <v>0</v>
      </c>
      <c r="S1291" s="214">
        <v>100</v>
      </c>
      <c r="T1291" s="214">
        <v>100</v>
      </c>
      <c r="U1291" s="214" t="s">
        <v>136</v>
      </c>
      <c r="V1291" s="214" t="s">
        <v>136</v>
      </c>
      <c r="W1291" s="214" t="s">
        <v>136</v>
      </c>
      <c r="X1291" s="214" t="s">
        <v>136</v>
      </c>
    </row>
    <row r="1292" spans="1:24" x14ac:dyDescent="0.25">
      <c r="A1292" t="str">
        <f t="shared" si="20"/>
        <v>YAG10UKLevel 7Female + maleBiosciencesWales</v>
      </c>
      <c r="B1292" s="214" t="s">
        <v>251</v>
      </c>
      <c r="C1292" s="214" t="s">
        <v>252</v>
      </c>
      <c r="D1292" s="214">
        <v>10</v>
      </c>
      <c r="E1292" s="214" t="s">
        <v>35</v>
      </c>
      <c r="F1292" s="214" t="s">
        <v>253</v>
      </c>
      <c r="G1292" s="214" t="s">
        <v>246</v>
      </c>
      <c r="H1292" s="214" t="s">
        <v>51</v>
      </c>
      <c r="I1292" s="214" t="s">
        <v>137</v>
      </c>
      <c r="J1292" s="214">
        <v>25</v>
      </c>
      <c r="K1292" s="214">
        <v>25</v>
      </c>
      <c r="L1292" s="214">
        <v>0</v>
      </c>
      <c r="M1292" s="214">
        <v>0</v>
      </c>
      <c r="N1292" s="214">
        <v>25</v>
      </c>
      <c r="O1292" s="214">
        <v>8.1999999999999993</v>
      </c>
      <c r="P1292" s="214">
        <v>20.399999999999999</v>
      </c>
      <c r="Q1292" s="214">
        <v>67.3</v>
      </c>
      <c r="R1292" s="214">
        <v>71.400000000000006</v>
      </c>
      <c r="S1292" s="214">
        <v>71.400000000000006</v>
      </c>
      <c r="T1292" s="214">
        <v>4.0999999999999996</v>
      </c>
      <c r="U1292" s="214">
        <v>15</v>
      </c>
      <c r="V1292" s="214">
        <v>27700</v>
      </c>
      <c r="W1292" s="214">
        <v>30300</v>
      </c>
      <c r="X1292" s="214">
        <v>34700</v>
      </c>
    </row>
    <row r="1293" spans="1:24" x14ac:dyDescent="0.25">
      <c r="A1293" t="str">
        <f t="shared" si="20"/>
        <v>YAG10UKLevel 7Female + maleBiosciencesWest Midlands</v>
      </c>
      <c r="B1293" s="214" t="s">
        <v>251</v>
      </c>
      <c r="C1293" s="214" t="s">
        <v>252</v>
      </c>
      <c r="D1293" s="214">
        <v>10</v>
      </c>
      <c r="E1293" s="214" t="s">
        <v>35</v>
      </c>
      <c r="F1293" s="214" t="s">
        <v>253</v>
      </c>
      <c r="G1293" s="214" t="s">
        <v>246</v>
      </c>
      <c r="H1293" s="214" t="s">
        <v>51</v>
      </c>
      <c r="I1293" s="214" t="s">
        <v>138</v>
      </c>
      <c r="J1293" s="214">
        <v>95</v>
      </c>
      <c r="K1293" s="214">
        <v>95</v>
      </c>
      <c r="L1293" s="214">
        <v>0</v>
      </c>
      <c r="M1293" s="214">
        <v>0</v>
      </c>
      <c r="N1293" s="214">
        <v>95</v>
      </c>
      <c r="O1293" s="214">
        <v>12.2</v>
      </c>
      <c r="P1293" s="214">
        <v>7.5</v>
      </c>
      <c r="Q1293" s="214">
        <v>74.900000000000006</v>
      </c>
      <c r="R1293" s="214">
        <v>80.2</v>
      </c>
      <c r="S1293" s="214">
        <v>80.2</v>
      </c>
      <c r="T1293" s="214">
        <v>5.4</v>
      </c>
      <c r="U1293" s="214">
        <v>70</v>
      </c>
      <c r="V1293" s="214">
        <v>24100</v>
      </c>
      <c r="W1293" s="214">
        <v>33600</v>
      </c>
      <c r="X1293" s="214">
        <v>43400</v>
      </c>
    </row>
    <row r="1294" spans="1:24" x14ac:dyDescent="0.25">
      <c r="A1294" t="str">
        <f t="shared" ref="A1294:A1357" si="21">"YAG"&amp;D1294 &amp;E1294 &amp;F1294 &amp; G1294 &amp;H1294 &amp;I1294</f>
        <v>YAG10UKLevel 7Female + maleBiosciencesYorkshire and The Humber</v>
      </c>
      <c r="B1294" s="214" t="s">
        <v>251</v>
      </c>
      <c r="C1294" s="214" t="s">
        <v>252</v>
      </c>
      <c r="D1294" s="214">
        <v>10</v>
      </c>
      <c r="E1294" s="214" t="s">
        <v>35</v>
      </c>
      <c r="F1294" s="214" t="s">
        <v>253</v>
      </c>
      <c r="G1294" s="214" t="s">
        <v>246</v>
      </c>
      <c r="H1294" s="214" t="s">
        <v>51</v>
      </c>
      <c r="I1294" s="214" t="s">
        <v>139</v>
      </c>
      <c r="J1294" s="214">
        <v>65</v>
      </c>
      <c r="K1294" s="214">
        <v>65</v>
      </c>
      <c r="L1294" s="214">
        <v>0</v>
      </c>
      <c r="M1294" s="214">
        <v>0</v>
      </c>
      <c r="N1294" s="214">
        <v>65</v>
      </c>
      <c r="O1294" s="214">
        <v>18.5</v>
      </c>
      <c r="P1294" s="214">
        <v>2.2999999999999998</v>
      </c>
      <c r="Q1294" s="214">
        <v>76.900000000000006</v>
      </c>
      <c r="R1294" s="214">
        <v>78.400000000000006</v>
      </c>
      <c r="S1294" s="214">
        <v>79.2</v>
      </c>
      <c r="T1294" s="214">
        <v>2.2999999999999998</v>
      </c>
      <c r="U1294" s="214">
        <v>45</v>
      </c>
      <c r="V1294" s="214">
        <v>17900</v>
      </c>
      <c r="W1294" s="214">
        <v>31800</v>
      </c>
      <c r="X1294" s="214">
        <v>38700</v>
      </c>
    </row>
    <row r="1295" spans="1:24" x14ac:dyDescent="0.25">
      <c r="A1295" t="str">
        <f t="shared" si="21"/>
        <v>YAG10UKLevel 7Female + maleBusiness and managementAbroad</v>
      </c>
      <c r="B1295" s="214" t="s">
        <v>251</v>
      </c>
      <c r="C1295" s="214" t="s">
        <v>252</v>
      </c>
      <c r="D1295" s="214">
        <v>10</v>
      </c>
      <c r="E1295" s="214" t="s">
        <v>35</v>
      </c>
      <c r="F1295" s="214" t="s">
        <v>253</v>
      </c>
      <c r="G1295" s="214" t="s">
        <v>246</v>
      </c>
      <c r="H1295" s="214" t="s">
        <v>87</v>
      </c>
      <c r="I1295" s="214" t="s">
        <v>125</v>
      </c>
      <c r="J1295" s="214" t="s">
        <v>140</v>
      </c>
      <c r="K1295" s="214" t="s">
        <v>140</v>
      </c>
      <c r="L1295" s="214" t="s">
        <v>140</v>
      </c>
      <c r="M1295" s="214" t="s">
        <v>140</v>
      </c>
      <c r="N1295" s="214" t="s">
        <v>140</v>
      </c>
      <c r="O1295" s="214" t="s">
        <v>140</v>
      </c>
      <c r="P1295" s="214" t="s">
        <v>140</v>
      </c>
      <c r="Q1295" s="214" t="s">
        <v>140</v>
      </c>
      <c r="R1295" s="214" t="s">
        <v>140</v>
      </c>
      <c r="S1295" s="214" t="s">
        <v>140</v>
      </c>
      <c r="T1295" s="214" t="s">
        <v>140</v>
      </c>
      <c r="U1295" s="214" t="s">
        <v>140</v>
      </c>
      <c r="V1295" s="214" t="s">
        <v>140</v>
      </c>
      <c r="W1295" s="214" t="s">
        <v>140</v>
      </c>
      <c r="X1295" s="214" t="s">
        <v>140</v>
      </c>
    </row>
    <row r="1296" spans="1:24" x14ac:dyDescent="0.25">
      <c r="A1296" t="str">
        <f t="shared" si="21"/>
        <v>YAG10UKLevel 7Female + maleBusiness and managementEast Midlands</v>
      </c>
      <c r="B1296" s="214" t="s">
        <v>251</v>
      </c>
      <c r="C1296" s="214" t="s">
        <v>252</v>
      </c>
      <c r="D1296" s="214">
        <v>10</v>
      </c>
      <c r="E1296" s="214" t="s">
        <v>35</v>
      </c>
      <c r="F1296" s="214" t="s">
        <v>253</v>
      </c>
      <c r="G1296" s="214" t="s">
        <v>246</v>
      </c>
      <c r="H1296" s="214" t="s">
        <v>87</v>
      </c>
      <c r="I1296" s="214" t="s">
        <v>126</v>
      </c>
      <c r="J1296" s="214">
        <v>905</v>
      </c>
      <c r="K1296" s="214">
        <v>905</v>
      </c>
      <c r="L1296" s="214">
        <v>0</v>
      </c>
      <c r="M1296" s="214">
        <v>0</v>
      </c>
      <c r="N1296" s="214">
        <v>905</v>
      </c>
      <c r="O1296" s="214">
        <v>10.4</v>
      </c>
      <c r="P1296" s="214">
        <v>4.3</v>
      </c>
      <c r="Q1296" s="214">
        <v>81.7</v>
      </c>
      <c r="R1296" s="214">
        <v>84.9</v>
      </c>
      <c r="S1296" s="214">
        <v>85.3</v>
      </c>
      <c r="T1296" s="214">
        <v>3.6</v>
      </c>
      <c r="U1296" s="214">
        <v>700</v>
      </c>
      <c r="V1296" s="214">
        <v>25200</v>
      </c>
      <c r="W1296" s="214">
        <v>41200</v>
      </c>
      <c r="X1296" s="214">
        <v>61300</v>
      </c>
    </row>
    <row r="1297" spans="1:24" x14ac:dyDescent="0.25">
      <c r="A1297" t="str">
        <f t="shared" si="21"/>
        <v>YAG10UKLevel 7Female + maleBusiness and managementEast of England</v>
      </c>
      <c r="B1297" s="214" t="s">
        <v>251</v>
      </c>
      <c r="C1297" s="214" t="s">
        <v>252</v>
      </c>
      <c r="D1297" s="214">
        <v>10</v>
      </c>
      <c r="E1297" s="214" t="s">
        <v>35</v>
      </c>
      <c r="F1297" s="214" t="s">
        <v>253</v>
      </c>
      <c r="G1297" s="214" t="s">
        <v>246</v>
      </c>
      <c r="H1297" s="214" t="s">
        <v>87</v>
      </c>
      <c r="I1297" s="214" t="s">
        <v>127</v>
      </c>
      <c r="J1297" s="214">
        <v>830</v>
      </c>
      <c r="K1297" s="214">
        <v>830</v>
      </c>
      <c r="L1297" s="214">
        <v>0</v>
      </c>
      <c r="M1297" s="214">
        <v>0</v>
      </c>
      <c r="N1297" s="214">
        <v>830</v>
      </c>
      <c r="O1297" s="214">
        <v>11.6</v>
      </c>
      <c r="P1297" s="214">
        <v>4.7</v>
      </c>
      <c r="Q1297" s="214">
        <v>81.900000000000006</v>
      </c>
      <c r="R1297" s="214">
        <v>83.4</v>
      </c>
      <c r="S1297" s="214">
        <v>83.7</v>
      </c>
      <c r="T1297" s="214">
        <v>1.9</v>
      </c>
      <c r="U1297" s="214">
        <v>645</v>
      </c>
      <c r="V1297" s="214">
        <v>27700</v>
      </c>
      <c r="W1297" s="214">
        <v>47800</v>
      </c>
      <c r="X1297" s="214">
        <v>71500</v>
      </c>
    </row>
    <row r="1298" spans="1:24" x14ac:dyDescent="0.25">
      <c r="A1298" t="str">
        <f t="shared" si="21"/>
        <v>YAG10UKLevel 7Female + maleBusiness and managementLondon</v>
      </c>
      <c r="B1298" s="214" t="s">
        <v>251</v>
      </c>
      <c r="C1298" s="214" t="s">
        <v>252</v>
      </c>
      <c r="D1298" s="214">
        <v>10</v>
      </c>
      <c r="E1298" s="214" t="s">
        <v>35</v>
      </c>
      <c r="F1298" s="214" t="s">
        <v>253</v>
      </c>
      <c r="G1298" s="214" t="s">
        <v>246</v>
      </c>
      <c r="H1298" s="214" t="s">
        <v>87</v>
      </c>
      <c r="I1298" s="214" t="s">
        <v>128</v>
      </c>
      <c r="J1298" s="214">
        <v>2170</v>
      </c>
      <c r="K1298" s="214">
        <v>2170</v>
      </c>
      <c r="L1298" s="214">
        <v>0</v>
      </c>
      <c r="M1298" s="214">
        <v>0</v>
      </c>
      <c r="N1298" s="214">
        <v>2170</v>
      </c>
      <c r="O1298" s="214">
        <v>21.4</v>
      </c>
      <c r="P1298" s="214">
        <v>5.8</v>
      </c>
      <c r="Q1298" s="214">
        <v>70.2</v>
      </c>
      <c r="R1298" s="214">
        <v>72.3</v>
      </c>
      <c r="S1298" s="214">
        <v>72.7</v>
      </c>
      <c r="T1298" s="214">
        <v>2.5</v>
      </c>
      <c r="U1298" s="214">
        <v>1410</v>
      </c>
      <c r="V1298" s="214">
        <v>31000</v>
      </c>
      <c r="W1298" s="214">
        <v>52900</v>
      </c>
      <c r="X1298" s="214">
        <v>87600</v>
      </c>
    </row>
    <row r="1299" spans="1:24" x14ac:dyDescent="0.25">
      <c r="A1299" t="str">
        <f t="shared" si="21"/>
        <v>YAG10UKLevel 7Female + maleBusiness and managementNorth East</v>
      </c>
      <c r="B1299" s="214" t="s">
        <v>251</v>
      </c>
      <c r="C1299" s="214" t="s">
        <v>252</v>
      </c>
      <c r="D1299" s="214">
        <v>10</v>
      </c>
      <c r="E1299" s="214" t="s">
        <v>35</v>
      </c>
      <c r="F1299" s="214" t="s">
        <v>253</v>
      </c>
      <c r="G1299" s="214" t="s">
        <v>246</v>
      </c>
      <c r="H1299" s="214" t="s">
        <v>87</v>
      </c>
      <c r="I1299" s="214" t="s">
        <v>129</v>
      </c>
      <c r="J1299" s="214">
        <v>520</v>
      </c>
      <c r="K1299" s="214">
        <v>520</v>
      </c>
      <c r="L1299" s="214">
        <v>0</v>
      </c>
      <c r="M1299" s="214">
        <v>0</v>
      </c>
      <c r="N1299" s="214">
        <v>520</v>
      </c>
      <c r="O1299" s="214">
        <v>13</v>
      </c>
      <c r="P1299" s="214">
        <v>2.8</v>
      </c>
      <c r="Q1299" s="214">
        <v>80.8</v>
      </c>
      <c r="R1299" s="214">
        <v>83.5</v>
      </c>
      <c r="S1299" s="214">
        <v>84.3</v>
      </c>
      <c r="T1299" s="214">
        <v>3.5</v>
      </c>
      <c r="U1299" s="214">
        <v>395</v>
      </c>
      <c r="V1299" s="214">
        <v>24500</v>
      </c>
      <c r="W1299" s="214">
        <v>37200</v>
      </c>
      <c r="X1299" s="214">
        <v>51500</v>
      </c>
    </row>
    <row r="1300" spans="1:24" x14ac:dyDescent="0.25">
      <c r="A1300" t="str">
        <f t="shared" si="21"/>
        <v>YAG10UKLevel 7Female + maleBusiness and managementNorth West</v>
      </c>
      <c r="B1300" s="214" t="s">
        <v>251</v>
      </c>
      <c r="C1300" s="214" t="s">
        <v>252</v>
      </c>
      <c r="D1300" s="214">
        <v>10</v>
      </c>
      <c r="E1300" s="214" t="s">
        <v>35</v>
      </c>
      <c r="F1300" s="214" t="s">
        <v>253</v>
      </c>
      <c r="G1300" s="214" t="s">
        <v>246</v>
      </c>
      <c r="H1300" s="214" t="s">
        <v>87</v>
      </c>
      <c r="I1300" s="214" t="s">
        <v>130</v>
      </c>
      <c r="J1300" s="214">
        <v>1195</v>
      </c>
      <c r="K1300" s="214">
        <v>1195</v>
      </c>
      <c r="L1300" s="214">
        <v>0</v>
      </c>
      <c r="M1300" s="214">
        <v>0</v>
      </c>
      <c r="N1300" s="214">
        <v>1195</v>
      </c>
      <c r="O1300" s="214">
        <v>13.4</v>
      </c>
      <c r="P1300" s="214">
        <v>3.9</v>
      </c>
      <c r="Q1300" s="214">
        <v>77.599999999999994</v>
      </c>
      <c r="R1300" s="214">
        <v>81.8</v>
      </c>
      <c r="S1300" s="214">
        <v>82.7</v>
      </c>
      <c r="T1300" s="214">
        <v>5.0999999999999996</v>
      </c>
      <c r="U1300" s="214">
        <v>885</v>
      </c>
      <c r="V1300" s="214">
        <v>25600</v>
      </c>
      <c r="W1300" s="214">
        <v>41200</v>
      </c>
      <c r="X1300" s="214">
        <v>59500</v>
      </c>
    </row>
    <row r="1301" spans="1:24" x14ac:dyDescent="0.25">
      <c r="A1301" t="str">
        <f t="shared" si="21"/>
        <v>YAG10UKLevel 7Female + maleBusiness and managementNorthern Ireland</v>
      </c>
      <c r="B1301" s="214" t="s">
        <v>251</v>
      </c>
      <c r="C1301" s="214" t="s">
        <v>252</v>
      </c>
      <c r="D1301" s="214">
        <v>10</v>
      </c>
      <c r="E1301" s="214" t="s">
        <v>35</v>
      </c>
      <c r="F1301" s="214" t="s">
        <v>253</v>
      </c>
      <c r="G1301" s="214" t="s">
        <v>246</v>
      </c>
      <c r="H1301" s="214" t="s">
        <v>87</v>
      </c>
      <c r="I1301" s="214" t="s">
        <v>131</v>
      </c>
      <c r="J1301" s="214">
        <v>70</v>
      </c>
      <c r="K1301" s="214">
        <v>70</v>
      </c>
      <c r="L1301" s="214">
        <v>0</v>
      </c>
      <c r="M1301" s="214">
        <v>0</v>
      </c>
      <c r="N1301" s="214">
        <v>70</v>
      </c>
      <c r="O1301" s="214">
        <v>14</v>
      </c>
      <c r="P1301" s="214">
        <v>2.8</v>
      </c>
      <c r="Q1301" s="214">
        <v>79.7</v>
      </c>
      <c r="R1301" s="214">
        <v>80.400000000000006</v>
      </c>
      <c r="S1301" s="214">
        <v>83.2</v>
      </c>
      <c r="T1301" s="214">
        <v>3.5</v>
      </c>
      <c r="U1301" s="214">
        <v>55</v>
      </c>
      <c r="V1301" s="214">
        <v>25200</v>
      </c>
      <c r="W1301" s="214">
        <v>42700</v>
      </c>
      <c r="X1301" s="214">
        <v>61000</v>
      </c>
    </row>
    <row r="1302" spans="1:24" x14ac:dyDescent="0.25">
      <c r="A1302" t="str">
        <f t="shared" si="21"/>
        <v>YAG10UKLevel 7Female + maleBusiness and managementScotland</v>
      </c>
      <c r="B1302" s="214" t="s">
        <v>251</v>
      </c>
      <c r="C1302" s="214" t="s">
        <v>252</v>
      </c>
      <c r="D1302" s="214">
        <v>10</v>
      </c>
      <c r="E1302" s="214" t="s">
        <v>35</v>
      </c>
      <c r="F1302" s="214" t="s">
        <v>253</v>
      </c>
      <c r="G1302" s="214" t="s">
        <v>246</v>
      </c>
      <c r="H1302" s="214" t="s">
        <v>87</v>
      </c>
      <c r="I1302" s="214" t="s">
        <v>132</v>
      </c>
      <c r="J1302" s="214">
        <v>190</v>
      </c>
      <c r="K1302" s="214">
        <v>190</v>
      </c>
      <c r="L1302" s="214">
        <v>0</v>
      </c>
      <c r="M1302" s="214">
        <v>0</v>
      </c>
      <c r="N1302" s="214">
        <v>190</v>
      </c>
      <c r="O1302" s="214">
        <v>15.2</v>
      </c>
      <c r="P1302" s="214">
        <v>1.6</v>
      </c>
      <c r="Q1302" s="214">
        <v>79.5</v>
      </c>
      <c r="R1302" s="214">
        <v>82.6</v>
      </c>
      <c r="S1302" s="214">
        <v>83.2</v>
      </c>
      <c r="T1302" s="214">
        <v>3.7</v>
      </c>
      <c r="U1302" s="214">
        <v>145</v>
      </c>
      <c r="V1302" s="214">
        <v>24600</v>
      </c>
      <c r="W1302" s="214">
        <v>46000</v>
      </c>
      <c r="X1302" s="214">
        <v>68600</v>
      </c>
    </row>
    <row r="1303" spans="1:24" x14ac:dyDescent="0.25">
      <c r="A1303" t="str">
        <f t="shared" si="21"/>
        <v>YAG10UKLevel 7Female + maleBusiness and managementSouth East</v>
      </c>
      <c r="B1303" s="214" t="s">
        <v>251</v>
      </c>
      <c r="C1303" s="214" t="s">
        <v>252</v>
      </c>
      <c r="D1303" s="214">
        <v>10</v>
      </c>
      <c r="E1303" s="214" t="s">
        <v>35</v>
      </c>
      <c r="F1303" s="214" t="s">
        <v>253</v>
      </c>
      <c r="G1303" s="214" t="s">
        <v>246</v>
      </c>
      <c r="H1303" s="214" t="s">
        <v>87</v>
      </c>
      <c r="I1303" s="214" t="s">
        <v>133</v>
      </c>
      <c r="J1303" s="214">
        <v>1600</v>
      </c>
      <c r="K1303" s="214">
        <v>1600</v>
      </c>
      <c r="L1303" s="214">
        <v>0</v>
      </c>
      <c r="M1303" s="214">
        <v>0</v>
      </c>
      <c r="N1303" s="214">
        <v>1600</v>
      </c>
      <c r="O1303" s="214">
        <v>12.9</v>
      </c>
      <c r="P1303" s="214">
        <v>4.0999999999999996</v>
      </c>
      <c r="Q1303" s="214">
        <v>79.599999999999994</v>
      </c>
      <c r="R1303" s="214">
        <v>82.7</v>
      </c>
      <c r="S1303" s="214">
        <v>83</v>
      </c>
      <c r="T1303" s="214">
        <v>3.4</v>
      </c>
      <c r="U1303" s="214">
        <v>1210</v>
      </c>
      <c r="V1303" s="214">
        <v>26600</v>
      </c>
      <c r="W1303" s="214">
        <v>47100</v>
      </c>
      <c r="X1303" s="214">
        <v>73700</v>
      </c>
    </row>
    <row r="1304" spans="1:24" x14ac:dyDescent="0.25">
      <c r="A1304" t="str">
        <f t="shared" si="21"/>
        <v>YAG10UKLevel 7Female + maleBusiness and managementSouth West</v>
      </c>
      <c r="B1304" s="214" t="s">
        <v>251</v>
      </c>
      <c r="C1304" s="214" t="s">
        <v>252</v>
      </c>
      <c r="D1304" s="214">
        <v>10</v>
      </c>
      <c r="E1304" s="214" t="s">
        <v>35</v>
      </c>
      <c r="F1304" s="214" t="s">
        <v>253</v>
      </c>
      <c r="G1304" s="214" t="s">
        <v>246</v>
      </c>
      <c r="H1304" s="214" t="s">
        <v>87</v>
      </c>
      <c r="I1304" s="214" t="s">
        <v>134</v>
      </c>
      <c r="J1304" s="214">
        <v>875</v>
      </c>
      <c r="K1304" s="214">
        <v>875</v>
      </c>
      <c r="L1304" s="214">
        <v>0</v>
      </c>
      <c r="M1304" s="214">
        <v>0</v>
      </c>
      <c r="N1304" s="214">
        <v>875</v>
      </c>
      <c r="O1304" s="214">
        <v>10.199999999999999</v>
      </c>
      <c r="P1304" s="214">
        <v>4.4000000000000004</v>
      </c>
      <c r="Q1304" s="214">
        <v>82.5</v>
      </c>
      <c r="R1304" s="214">
        <v>85</v>
      </c>
      <c r="S1304" s="214">
        <v>85.4</v>
      </c>
      <c r="T1304" s="214">
        <v>3</v>
      </c>
      <c r="U1304" s="214">
        <v>685</v>
      </c>
      <c r="V1304" s="214">
        <v>22600</v>
      </c>
      <c r="W1304" s="214">
        <v>40200</v>
      </c>
      <c r="X1304" s="214">
        <v>59900</v>
      </c>
    </row>
    <row r="1305" spans="1:24" x14ac:dyDescent="0.25">
      <c r="A1305" t="str">
        <f t="shared" si="21"/>
        <v>YAG10UKLevel 7Female + maleBusiness and managementUnknown</v>
      </c>
      <c r="B1305" s="214" t="s">
        <v>251</v>
      </c>
      <c r="C1305" s="214" t="s">
        <v>252</v>
      </c>
      <c r="D1305" s="214">
        <v>10</v>
      </c>
      <c r="E1305" s="214" t="s">
        <v>35</v>
      </c>
      <c r="F1305" s="214" t="s">
        <v>253</v>
      </c>
      <c r="G1305" s="214" t="s">
        <v>246</v>
      </c>
      <c r="H1305" s="214" t="s">
        <v>87</v>
      </c>
      <c r="I1305" s="214" t="s">
        <v>135</v>
      </c>
      <c r="J1305" s="214">
        <v>1210</v>
      </c>
      <c r="K1305" s="214">
        <v>1210</v>
      </c>
      <c r="L1305" s="214">
        <v>98.6</v>
      </c>
      <c r="M1305" s="214">
        <v>0</v>
      </c>
      <c r="N1305" s="214">
        <v>15</v>
      </c>
      <c r="O1305" s="214">
        <v>17.8</v>
      </c>
      <c r="P1305" s="214">
        <v>0</v>
      </c>
      <c r="Q1305" s="214">
        <v>10.9</v>
      </c>
      <c r="R1305" s="214">
        <v>10.9</v>
      </c>
      <c r="S1305" s="214">
        <v>82.2</v>
      </c>
      <c r="T1305" s="214">
        <v>71.3</v>
      </c>
      <c r="U1305" s="214" t="s">
        <v>140</v>
      </c>
      <c r="V1305" s="214" t="s">
        <v>140</v>
      </c>
      <c r="W1305" s="214" t="s">
        <v>140</v>
      </c>
      <c r="X1305" s="214" t="s">
        <v>140</v>
      </c>
    </row>
    <row r="1306" spans="1:24" x14ac:dyDescent="0.25">
      <c r="A1306" t="str">
        <f t="shared" si="21"/>
        <v>YAG10UKLevel 7Female + maleBusiness and managementWales</v>
      </c>
      <c r="B1306" s="214" t="s">
        <v>251</v>
      </c>
      <c r="C1306" s="214" t="s">
        <v>252</v>
      </c>
      <c r="D1306" s="214">
        <v>10</v>
      </c>
      <c r="E1306" s="214" t="s">
        <v>35</v>
      </c>
      <c r="F1306" s="214" t="s">
        <v>253</v>
      </c>
      <c r="G1306" s="214" t="s">
        <v>246</v>
      </c>
      <c r="H1306" s="214" t="s">
        <v>87</v>
      </c>
      <c r="I1306" s="214" t="s">
        <v>137</v>
      </c>
      <c r="J1306" s="214">
        <v>150</v>
      </c>
      <c r="K1306" s="214">
        <v>150</v>
      </c>
      <c r="L1306" s="214">
        <v>0</v>
      </c>
      <c r="M1306" s="214">
        <v>0</v>
      </c>
      <c r="N1306" s="214">
        <v>150</v>
      </c>
      <c r="O1306" s="214">
        <v>9</v>
      </c>
      <c r="P1306" s="214">
        <v>2</v>
      </c>
      <c r="Q1306" s="214">
        <v>82.4</v>
      </c>
      <c r="R1306" s="214">
        <v>89.1</v>
      </c>
      <c r="S1306" s="214">
        <v>89.1</v>
      </c>
      <c r="T1306" s="214">
        <v>6.6</v>
      </c>
      <c r="U1306" s="214">
        <v>120</v>
      </c>
      <c r="V1306" s="214">
        <v>29200</v>
      </c>
      <c r="W1306" s="214">
        <v>43800</v>
      </c>
      <c r="X1306" s="214">
        <v>61000</v>
      </c>
    </row>
    <row r="1307" spans="1:24" x14ac:dyDescent="0.25">
      <c r="A1307" t="str">
        <f t="shared" si="21"/>
        <v>YAG10UKLevel 7Female + maleBusiness and managementWest Midlands</v>
      </c>
      <c r="B1307" s="214" t="s">
        <v>251</v>
      </c>
      <c r="C1307" s="214" t="s">
        <v>252</v>
      </c>
      <c r="D1307" s="214">
        <v>10</v>
      </c>
      <c r="E1307" s="214" t="s">
        <v>35</v>
      </c>
      <c r="F1307" s="214" t="s">
        <v>253</v>
      </c>
      <c r="G1307" s="214" t="s">
        <v>246</v>
      </c>
      <c r="H1307" s="214" t="s">
        <v>87</v>
      </c>
      <c r="I1307" s="214" t="s">
        <v>138</v>
      </c>
      <c r="J1307" s="214">
        <v>1055</v>
      </c>
      <c r="K1307" s="214">
        <v>1055</v>
      </c>
      <c r="L1307" s="214">
        <v>0</v>
      </c>
      <c r="M1307" s="214">
        <v>0</v>
      </c>
      <c r="N1307" s="214">
        <v>1055</v>
      </c>
      <c r="O1307" s="214">
        <v>9.6</v>
      </c>
      <c r="P1307" s="214">
        <v>4.3</v>
      </c>
      <c r="Q1307" s="214">
        <v>81.8</v>
      </c>
      <c r="R1307" s="214">
        <v>85.6</v>
      </c>
      <c r="S1307" s="214">
        <v>86.1</v>
      </c>
      <c r="T1307" s="214">
        <v>4.3</v>
      </c>
      <c r="U1307" s="214">
        <v>820</v>
      </c>
      <c r="V1307" s="214">
        <v>25900</v>
      </c>
      <c r="W1307" s="214">
        <v>40500</v>
      </c>
      <c r="X1307" s="214">
        <v>59500</v>
      </c>
    </row>
    <row r="1308" spans="1:24" x14ac:dyDescent="0.25">
      <c r="A1308" t="str">
        <f t="shared" si="21"/>
        <v>YAG10UKLevel 7Female + maleBusiness and managementYorkshire and The Humber</v>
      </c>
      <c r="B1308" s="214" t="s">
        <v>251</v>
      </c>
      <c r="C1308" s="214" t="s">
        <v>252</v>
      </c>
      <c r="D1308" s="214">
        <v>10</v>
      </c>
      <c r="E1308" s="214" t="s">
        <v>35</v>
      </c>
      <c r="F1308" s="214" t="s">
        <v>253</v>
      </c>
      <c r="G1308" s="214" t="s">
        <v>246</v>
      </c>
      <c r="H1308" s="214" t="s">
        <v>87</v>
      </c>
      <c r="I1308" s="214" t="s">
        <v>139</v>
      </c>
      <c r="J1308" s="214">
        <v>845</v>
      </c>
      <c r="K1308" s="214">
        <v>845</v>
      </c>
      <c r="L1308" s="214">
        <v>0</v>
      </c>
      <c r="M1308" s="214">
        <v>0</v>
      </c>
      <c r="N1308" s="214">
        <v>845</v>
      </c>
      <c r="O1308" s="214">
        <v>11.5</v>
      </c>
      <c r="P1308" s="214">
        <v>3.4</v>
      </c>
      <c r="Q1308" s="214">
        <v>80.2</v>
      </c>
      <c r="R1308" s="214">
        <v>84.6</v>
      </c>
      <c r="S1308" s="214">
        <v>85.1</v>
      </c>
      <c r="T1308" s="214">
        <v>4.8</v>
      </c>
      <c r="U1308" s="214">
        <v>650</v>
      </c>
      <c r="V1308" s="214">
        <v>23100</v>
      </c>
      <c r="W1308" s="214">
        <v>38300</v>
      </c>
      <c r="X1308" s="214">
        <v>55100</v>
      </c>
    </row>
    <row r="1309" spans="1:24" x14ac:dyDescent="0.25">
      <c r="A1309" t="str">
        <f t="shared" si="21"/>
        <v>YAG10UKLevel 7Female + maleCeltic studiesAbroad</v>
      </c>
      <c r="B1309" s="214" t="s">
        <v>251</v>
      </c>
      <c r="C1309" s="214" t="s">
        <v>252</v>
      </c>
      <c r="D1309" s="214">
        <v>10</v>
      </c>
      <c r="E1309" s="214" t="s">
        <v>35</v>
      </c>
      <c r="F1309" s="214" t="s">
        <v>253</v>
      </c>
      <c r="G1309" s="214" t="s">
        <v>246</v>
      </c>
      <c r="H1309" s="214" t="s">
        <v>92</v>
      </c>
      <c r="I1309" s="214" t="s">
        <v>125</v>
      </c>
      <c r="J1309" s="214" t="s">
        <v>140</v>
      </c>
      <c r="K1309" s="214" t="s">
        <v>140</v>
      </c>
      <c r="L1309" s="214" t="s">
        <v>140</v>
      </c>
      <c r="M1309" s="214" t="s">
        <v>140</v>
      </c>
      <c r="N1309" s="214" t="s">
        <v>140</v>
      </c>
      <c r="O1309" s="214" t="s">
        <v>140</v>
      </c>
      <c r="P1309" s="214" t="s">
        <v>140</v>
      </c>
      <c r="Q1309" s="214" t="s">
        <v>140</v>
      </c>
      <c r="R1309" s="214" t="s">
        <v>140</v>
      </c>
      <c r="S1309" s="214" t="s">
        <v>140</v>
      </c>
      <c r="T1309" s="214" t="s">
        <v>140</v>
      </c>
      <c r="U1309" s="214" t="s">
        <v>136</v>
      </c>
      <c r="V1309" s="214" t="s">
        <v>136</v>
      </c>
      <c r="W1309" s="214" t="s">
        <v>136</v>
      </c>
      <c r="X1309" s="214" t="s">
        <v>136</v>
      </c>
    </row>
    <row r="1310" spans="1:24" x14ac:dyDescent="0.25">
      <c r="A1310" t="str">
        <f t="shared" si="21"/>
        <v>YAG10UKLevel 7Female + maleCeltic studiesEast Midlands</v>
      </c>
      <c r="B1310" s="214" t="s">
        <v>251</v>
      </c>
      <c r="C1310" s="214" t="s">
        <v>252</v>
      </c>
      <c r="D1310" s="214">
        <v>10</v>
      </c>
      <c r="E1310" s="214" t="s">
        <v>35</v>
      </c>
      <c r="F1310" s="214" t="s">
        <v>253</v>
      </c>
      <c r="G1310" s="214" t="s">
        <v>246</v>
      </c>
      <c r="H1310" s="214" t="s">
        <v>92</v>
      </c>
      <c r="I1310" s="214" t="s">
        <v>126</v>
      </c>
      <c r="J1310" s="214" t="s">
        <v>140</v>
      </c>
      <c r="K1310" s="214" t="s">
        <v>140</v>
      </c>
      <c r="L1310" s="214" t="s">
        <v>140</v>
      </c>
      <c r="M1310" s="214" t="s">
        <v>140</v>
      </c>
      <c r="N1310" s="214" t="s">
        <v>140</v>
      </c>
      <c r="O1310" s="214" t="s">
        <v>140</v>
      </c>
      <c r="P1310" s="214" t="s">
        <v>140</v>
      </c>
      <c r="Q1310" s="214" t="s">
        <v>140</v>
      </c>
      <c r="R1310" s="214" t="s">
        <v>140</v>
      </c>
      <c r="S1310" s="214" t="s">
        <v>140</v>
      </c>
      <c r="T1310" s="214" t="s">
        <v>140</v>
      </c>
      <c r="U1310" s="214" t="s">
        <v>140</v>
      </c>
      <c r="V1310" s="214" t="s">
        <v>140</v>
      </c>
      <c r="W1310" s="214" t="s">
        <v>140</v>
      </c>
      <c r="X1310" s="214" t="s">
        <v>140</v>
      </c>
    </row>
    <row r="1311" spans="1:24" x14ac:dyDescent="0.25">
      <c r="A1311" t="str">
        <f t="shared" si="21"/>
        <v>YAG10UKLevel 7Female + maleCeltic studiesEast of England</v>
      </c>
      <c r="B1311" s="214" t="s">
        <v>251</v>
      </c>
      <c r="C1311" s="214" t="s">
        <v>252</v>
      </c>
      <c r="D1311" s="214">
        <v>10</v>
      </c>
      <c r="E1311" s="214" t="s">
        <v>35</v>
      </c>
      <c r="F1311" s="214" t="s">
        <v>253</v>
      </c>
      <c r="G1311" s="214" t="s">
        <v>246</v>
      </c>
      <c r="H1311" s="214" t="s">
        <v>92</v>
      </c>
      <c r="I1311" s="214" t="s">
        <v>127</v>
      </c>
      <c r="J1311" s="214" t="s">
        <v>140</v>
      </c>
      <c r="K1311" s="214" t="s">
        <v>140</v>
      </c>
      <c r="L1311" s="214" t="s">
        <v>140</v>
      </c>
      <c r="M1311" s="214" t="s">
        <v>140</v>
      </c>
      <c r="N1311" s="214" t="s">
        <v>140</v>
      </c>
      <c r="O1311" s="214" t="s">
        <v>140</v>
      </c>
      <c r="P1311" s="214" t="s">
        <v>140</v>
      </c>
      <c r="Q1311" s="214" t="s">
        <v>140</v>
      </c>
      <c r="R1311" s="214" t="s">
        <v>140</v>
      </c>
      <c r="S1311" s="214" t="s">
        <v>140</v>
      </c>
      <c r="T1311" s="214" t="s">
        <v>140</v>
      </c>
      <c r="U1311" s="214" t="s">
        <v>140</v>
      </c>
      <c r="V1311" s="214" t="s">
        <v>140</v>
      </c>
      <c r="W1311" s="214" t="s">
        <v>140</v>
      </c>
      <c r="X1311" s="214" t="s">
        <v>140</v>
      </c>
    </row>
    <row r="1312" spans="1:24" x14ac:dyDescent="0.25">
      <c r="A1312" t="str">
        <f t="shared" si="21"/>
        <v>YAG10UKLevel 7Female + maleCeltic studiesLondon</v>
      </c>
      <c r="B1312" s="214" t="s">
        <v>251</v>
      </c>
      <c r="C1312" s="214" t="s">
        <v>252</v>
      </c>
      <c r="D1312" s="214">
        <v>10</v>
      </c>
      <c r="E1312" s="214" t="s">
        <v>35</v>
      </c>
      <c r="F1312" s="214" t="s">
        <v>253</v>
      </c>
      <c r="G1312" s="214" t="s">
        <v>246</v>
      </c>
      <c r="H1312" s="214" t="s">
        <v>92</v>
      </c>
      <c r="I1312" s="214" t="s">
        <v>128</v>
      </c>
      <c r="J1312" s="214" t="s">
        <v>140</v>
      </c>
      <c r="K1312" s="214" t="s">
        <v>140</v>
      </c>
      <c r="L1312" s="214" t="s">
        <v>140</v>
      </c>
      <c r="M1312" s="214" t="s">
        <v>140</v>
      </c>
      <c r="N1312" s="214" t="s">
        <v>140</v>
      </c>
      <c r="O1312" s="214" t="s">
        <v>140</v>
      </c>
      <c r="P1312" s="214" t="s">
        <v>140</v>
      </c>
      <c r="Q1312" s="214" t="s">
        <v>140</v>
      </c>
      <c r="R1312" s="214" t="s">
        <v>140</v>
      </c>
      <c r="S1312" s="214" t="s">
        <v>140</v>
      </c>
      <c r="T1312" s="214" t="s">
        <v>140</v>
      </c>
      <c r="U1312" s="214" t="s">
        <v>140</v>
      </c>
      <c r="V1312" s="214" t="s">
        <v>140</v>
      </c>
      <c r="W1312" s="214" t="s">
        <v>140</v>
      </c>
      <c r="X1312" s="214" t="s">
        <v>140</v>
      </c>
    </row>
    <row r="1313" spans="1:24" x14ac:dyDescent="0.25">
      <c r="A1313" t="str">
        <f t="shared" si="21"/>
        <v>YAG10UKLevel 7Female + maleCeltic studiesNorth East</v>
      </c>
      <c r="B1313" s="214" t="s">
        <v>251</v>
      </c>
      <c r="C1313" s="214" t="s">
        <v>252</v>
      </c>
      <c r="D1313" s="214">
        <v>10</v>
      </c>
      <c r="E1313" s="214" t="s">
        <v>35</v>
      </c>
      <c r="F1313" s="214" t="s">
        <v>253</v>
      </c>
      <c r="G1313" s="214" t="s">
        <v>246</v>
      </c>
      <c r="H1313" s="214" t="s">
        <v>92</v>
      </c>
      <c r="I1313" s="214" t="s">
        <v>129</v>
      </c>
      <c r="J1313" s="214" t="s">
        <v>140</v>
      </c>
      <c r="K1313" s="214" t="s">
        <v>140</v>
      </c>
      <c r="L1313" s="214" t="s">
        <v>140</v>
      </c>
      <c r="M1313" s="214" t="s">
        <v>140</v>
      </c>
      <c r="N1313" s="214" t="s">
        <v>140</v>
      </c>
      <c r="O1313" s="214" t="s">
        <v>140</v>
      </c>
      <c r="P1313" s="214" t="s">
        <v>140</v>
      </c>
      <c r="Q1313" s="214" t="s">
        <v>140</v>
      </c>
      <c r="R1313" s="214" t="s">
        <v>140</v>
      </c>
      <c r="S1313" s="214" t="s">
        <v>140</v>
      </c>
      <c r="T1313" s="214" t="s">
        <v>140</v>
      </c>
      <c r="U1313" s="214" t="s">
        <v>136</v>
      </c>
      <c r="V1313" s="214" t="s">
        <v>136</v>
      </c>
      <c r="W1313" s="214" t="s">
        <v>136</v>
      </c>
      <c r="X1313" s="214" t="s">
        <v>136</v>
      </c>
    </row>
    <row r="1314" spans="1:24" x14ac:dyDescent="0.25">
      <c r="A1314" t="str">
        <f t="shared" si="21"/>
        <v>YAG10UKLevel 7Female + maleCeltic studiesNorth West</v>
      </c>
      <c r="B1314" s="214" t="s">
        <v>251</v>
      </c>
      <c r="C1314" s="214" t="s">
        <v>252</v>
      </c>
      <c r="D1314" s="214">
        <v>10</v>
      </c>
      <c r="E1314" s="214" t="s">
        <v>35</v>
      </c>
      <c r="F1314" s="214" t="s">
        <v>253</v>
      </c>
      <c r="G1314" s="214" t="s">
        <v>246</v>
      </c>
      <c r="H1314" s="214" t="s">
        <v>92</v>
      </c>
      <c r="I1314" s="214" t="s">
        <v>130</v>
      </c>
      <c r="J1314" s="214">
        <v>5</v>
      </c>
      <c r="K1314" s="214">
        <v>5</v>
      </c>
      <c r="L1314" s="214">
        <v>0</v>
      </c>
      <c r="M1314" s="214">
        <v>0</v>
      </c>
      <c r="N1314" s="214">
        <v>5</v>
      </c>
      <c r="O1314" s="214">
        <v>40</v>
      </c>
      <c r="P1314" s="214">
        <v>20</v>
      </c>
      <c r="Q1314" s="214">
        <v>20</v>
      </c>
      <c r="R1314" s="214">
        <v>40</v>
      </c>
      <c r="S1314" s="214">
        <v>40</v>
      </c>
      <c r="T1314" s="214">
        <v>20</v>
      </c>
      <c r="U1314" s="214" t="s">
        <v>140</v>
      </c>
      <c r="V1314" s="214" t="s">
        <v>140</v>
      </c>
      <c r="W1314" s="214" t="s">
        <v>140</v>
      </c>
      <c r="X1314" s="214" t="s">
        <v>140</v>
      </c>
    </row>
    <row r="1315" spans="1:24" x14ac:dyDescent="0.25">
      <c r="A1315" t="str">
        <f t="shared" si="21"/>
        <v>YAG10UKLevel 7Female + maleCeltic studiesScotland</v>
      </c>
      <c r="B1315" s="214" t="s">
        <v>251</v>
      </c>
      <c r="C1315" s="214" t="s">
        <v>252</v>
      </c>
      <c r="D1315" s="214">
        <v>10</v>
      </c>
      <c r="E1315" s="214" t="s">
        <v>35</v>
      </c>
      <c r="F1315" s="214" t="s">
        <v>253</v>
      </c>
      <c r="G1315" s="214" t="s">
        <v>246</v>
      </c>
      <c r="H1315" s="214" t="s">
        <v>92</v>
      </c>
      <c r="I1315" s="214" t="s">
        <v>132</v>
      </c>
      <c r="J1315" s="214" t="s">
        <v>140</v>
      </c>
      <c r="K1315" s="214" t="s">
        <v>140</v>
      </c>
      <c r="L1315" s="214" t="s">
        <v>140</v>
      </c>
      <c r="M1315" s="214" t="s">
        <v>140</v>
      </c>
      <c r="N1315" s="214" t="s">
        <v>140</v>
      </c>
      <c r="O1315" s="214" t="s">
        <v>140</v>
      </c>
      <c r="P1315" s="214" t="s">
        <v>140</v>
      </c>
      <c r="Q1315" s="214" t="s">
        <v>140</v>
      </c>
      <c r="R1315" s="214" t="s">
        <v>140</v>
      </c>
      <c r="S1315" s="214" t="s">
        <v>140</v>
      </c>
      <c r="T1315" s="214" t="s">
        <v>140</v>
      </c>
      <c r="U1315" s="214" t="s">
        <v>140</v>
      </c>
      <c r="V1315" s="214" t="s">
        <v>140</v>
      </c>
      <c r="W1315" s="214" t="s">
        <v>140</v>
      </c>
      <c r="X1315" s="214" t="s">
        <v>140</v>
      </c>
    </row>
    <row r="1316" spans="1:24" x14ac:dyDescent="0.25">
      <c r="A1316" t="str">
        <f t="shared" si="21"/>
        <v>YAG10UKLevel 7Female + maleCeltic studiesSouth East</v>
      </c>
      <c r="B1316" s="214" t="s">
        <v>251</v>
      </c>
      <c r="C1316" s="214" t="s">
        <v>252</v>
      </c>
      <c r="D1316" s="214">
        <v>10</v>
      </c>
      <c r="E1316" s="214" t="s">
        <v>35</v>
      </c>
      <c r="F1316" s="214" t="s">
        <v>253</v>
      </c>
      <c r="G1316" s="214" t="s">
        <v>246</v>
      </c>
      <c r="H1316" s="214" t="s">
        <v>92</v>
      </c>
      <c r="I1316" s="214" t="s">
        <v>133</v>
      </c>
      <c r="J1316" s="214" t="s">
        <v>140</v>
      </c>
      <c r="K1316" s="214" t="s">
        <v>140</v>
      </c>
      <c r="L1316" s="214" t="s">
        <v>140</v>
      </c>
      <c r="M1316" s="214" t="s">
        <v>140</v>
      </c>
      <c r="N1316" s="214" t="s">
        <v>140</v>
      </c>
      <c r="O1316" s="214" t="s">
        <v>140</v>
      </c>
      <c r="P1316" s="214" t="s">
        <v>140</v>
      </c>
      <c r="Q1316" s="214" t="s">
        <v>140</v>
      </c>
      <c r="R1316" s="214" t="s">
        <v>140</v>
      </c>
      <c r="S1316" s="214" t="s">
        <v>140</v>
      </c>
      <c r="T1316" s="214" t="s">
        <v>140</v>
      </c>
      <c r="U1316" s="214" t="s">
        <v>140</v>
      </c>
      <c r="V1316" s="214" t="s">
        <v>140</v>
      </c>
      <c r="W1316" s="214" t="s">
        <v>140</v>
      </c>
      <c r="X1316" s="214" t="s">
        <v>140</v>
      </c>
    </row>
    <row r="1317" spans="1:24" x14ac:dyDescent="0.25">
      <c r="A1317" t="str">
        <f t="shared" si="21"/>
        <v>YAG10UKLevel 7Female + maleCeltic studiesWales</v>
      </c>
      <c r="B1317" s="214" t="s">
        <v>251</v>
      </c>
      <c r="C1317" s="214" t="s">
        <v>252</v>
      </c>
      <c r="D1317" s="214">
        <v>10</v>
      </c>
      <c r="E1317" s="214" t="s">
        <v>35</v>
      </c>
      <c r="F1317" s="214" t="s">
        <v>253</v>
      </c>
      <c r="G1317" s="214" t="s">
        <v>246</v>
      </c>
      <c r="H1317" s="214" t="s">
        <v>92</v>
      </c>
      <c r="I1317" s="214" t="s">
        <v>137</v>
      </c>
      <c r="J1317" s="214" t="s">
        <v>140</v>
      </c>
      <c r="K1317" s="214" t="s">
        <v>140</v>
      </c>
      <c r="L1317" s="214" t="s">
        <v>140</v>
      </c>
      <c r="M1317" s="214" t="s">
        <v>140</v>
      </c>
      <c r="N1317" s="214" t="s">
        <v>140</v>
      </c>
      <c r="O1317" s="214" t="s">
        <v>140</v>
      </c>
      <c r="P1317" s="214" t="s">
        <v>140</v>
      </c>
      <c r="Q1317" s="214" t="s">
        <v>140</v>
      </c>
      <c r="R1317" s="214" t="s">
        <v>140</v>
      </c>
      <c r="S1317" s="214" t="s">
        <v>140</v>
      </c>
      <c r="T1317" s="214" t="s">
        <v>140</v>
      </c>
      <c r="U1317" s="214" t="s">
        <v>140</v>
      </c>
      <c r="V1317" s="214" t="s">
        <v>140</v>
      </c>
      <c r="W1317" s="214" t="s">
        <v>140</v>
      </c>
      <c r="X1317" s="214" t="s">
        <v>140</v>
      </c>
    </row>
    <row r="1318" spans="1:24" x14ac:dyDescent="0.25">
      <c r="A1318" t="str">
        <f t="shared" si="21"/>
        <v>YAG10UKLevel 7Female + maleCeltic studiesWest Midlands</v>
      </c>
      <c r="B1318" s="214" t="s">
        <v>251</v>
      </c>
      <c r="C1318" s="214" t="s">
        <v>252</v>
      </c>
      <c r="D1318" s="214">
        <v>10</v>
      </c>
      <c r="E1318" s="214" t="s">
        <v>35</v>
      </c>
      <c r="F1318" s="214" t="s">
        <v>253</v>
      </c>
      <c r="G1318" s="214" t="s">
        <v>246</v>
      </c>
      <c r="H1318" s="214" t="s">
        <v>92</v>
      </c>
      <c r="I1318" s="214" t="s">
        <v>138</v>
      </c>
      <c r="J1318" s="214" t="s">
        <v>140</v>
      </c>
      <c r="K1318" s="214" t="s">
        <v>140</v>
      </c>
      <c r="L1318" s="214" t="s">
        <v>140</v>
      </c>
      <c r="M1318" s="214" t="s">
        <v>140</v>
      </c>
      <c r="N1318" s="214" t="s">
        <v>140</v>
      </c>
      <c r="O1318" s="214" t="s">
        <v>140</v>
      </c>
      <c r="P1318" s="214" t="s">
        <v>140</v>
      </c>
      <c r="Q1318" s="214" t="s">
        <v>140</v>
      </c>
      <c r="R1318" s="214" t="s">
        <v>140</v>
      </c>
      <c r="S1318" s="214" t="s">
        <v>140</v>
      </c>
      <c r="T1318" s="214" t="s">
        <v>140</v>
      </c>
      <c r="U1318" s="214" t="s">
        <v>140</v>
      </c>
      <c r="V1318" s="214" t="s">
        <v>140</v>
      </c>
      <c r="W1318" s="214" t="s">
        <v>140</v>
      </c>
      <c r="X1318" s="214" t="s">
        <v>140</v>
      </c>
    </row>
    <row r="1319" spans="1:24" x14ac:dyDescent="0.25">
      <c r="A1319" t="str">
        <f t="shared" si="21"/>
        <v>YAG10UKLevel 7Female + maleCeltic studiesYorkshire and The Humber</v>
      </c>
      <c r="B1319" s="214" t="s">
        <v>251</v>
      </c>
      <c r="C1319" s="214" t="s">
        <v>252</v>
      </c>
      <c r="D1319" s="214">
        <v>10</v>
      </c>
      <c r="E1319" s="214" t="s">
        <v>35</v>
      </c>
      <c r="F1319" s="214" t="s">
        <v>253</v>
      </c>
      <c r="G1319" s="214" t="s">
        <v>246</v>
      </c>
      <c r="H1319" s="214" t="s">
        <v>92</v>
      </c>
      <c r="I1319" s="214" t="s">
        <v>139</v>
      </c>
      <c r="J1319" s="214" t="s">
        <v>140</v>
      </c>
      <c r="K1319" s="214" t="s">
        <v>140</v>
      </c>
      <c r="L1319" s="214" t="s">
        <v>140</v>
      </c>
      <c r="M1319" s="214" t="s">
        <v>140</v>
      </c>
      <c r="N1319" s="214" t="s">
        <v>140</v>
      </c>
      <c r="O1319" s="214" t="s">
        <v>140</v>
      </c>
      <c r="P1319" s="214" t="s">
        <v>140</v>
      </c>
      <c r="Q1319" s="214" t="s">
        <v>140</v>
      </c>
      <c r="R1319" s="214" t="s">
        <v>140</v>
      </c>
      <c r="S1319" s="214" t="s">
        <v>140</v>
      </c>
      <c r="T1319" s="214" t="s">
        <v>140</v>
      </c>
      <c r="U1319" s="214" t="s">
        <v>140</v>
      </c>
      <c r="V1319" s="214" t="s">
        <v>140</v>
      </c>
      <c r="W1319" s="214" t="s">
        <v>140</v>
      </c>
      <c r="X1319" s="214" t="s">
        <v>140</v>
      </c>
    </row>
    <row r="1320" spans="1:24" x14ac:dyDescent="0.25">
      <c r="A1320" t="str">
        <f t="shared" si="21"/>
        <v>YAG10UKLevel 7Female + maleChemistryAbroad</v>
      </c>
      <c r="B1320" s="214" t="s">
        <v>251</v>
      </c>
      <c r="C1320" s="214" t="s">
        <v>252</v>
      </c>
      <c r="D1320" s="214">
        <v>10</v>
      </c>
      <c r="E1320" s="214" t="s">
        <v>35</v>
      </c>
      <c r="F1320" s="214" t="s">
        <v>253</v>
      </c>
      <c r="G1320" s="214" t="s">
        <v>246</v>
      </c>
      <c r="H1320" s="214" t="s">
        <v>63</v>
      </c>
      <c r="I1320" s="214" t="s">
        <v>125</v>
      </c>
      <c r="J1320" s="214" t="s">
        <v>140</v>
      </c>
      <c r="K1320" s="214" t="s">
        <v>140</v>
      </c>
      <c r="L1320" s="214" t="s">
        <v>140</v>
      </c>
      <c r="M1320" s="214" t="s">
        <v>140</v>
      </c>
      <c r="N1320" s="214" t="s">
        <v>140</v>
      </c>
      <c r="O1320" s="214" t="s">
        <v>140</v>
      </c>
      <c r="P1320" s="214" t="s">
        <v>140</v>
      </c>
      <c r="Q1320" s="214" t="s">
        <v>140</v>
      </c>
      <c r="R1320" s="214" t="s">
        <v>140</v>
      </c>
      <c r="S1320" s="214" t="s">
        <v>140</v>
      </c>
      <c r="T1320" s="214" t="s">
        <v>140</v>
      </c>
      <c r="U1320" s="214" t="s">
        <v>136</v>
      </c>
      <c r="V1320" s="214" t="s">
        <v>136</v>
      </c>
      <c r="W1320" s="214" t="s">
        <v>136</v>
      </c>
      <c r="X1320" s="214" t="s">
        <v>136</v>
      </c>
    </row>
    <row r="1321" spans="1:24" x14ac:dyDescent="0.25">
      <c r="A1321" t="str">
        <f t="shared" si="21"/>
        <v>YAG10UKLevel 7Female + maleChemistryEast Midlands</v>
      </c>
      <c r="B1321" s="214" t="s">
        <v>251</v>
      </c>
      <c r="C1321" s="214" t="s">
        <v>252</v>
      </c>
      <c r="D1321" s="214">
        <v>10</v>
      </c>
      <c r="E1321" s="214" t="s">
        <v>35</v>
      </c>
      <c r="F1321" s="214" t="s">
        <v>253</v>
      </c>
      <c r="G1321" s="214" t="s">
        <v>246</v>
      </c>
      <c r="H1321" s="214" t="s">
        <v>63</v>
      </c>
      <c r="I1321" s="214" t="s">
        <v>126</v>
      </c>
      <c r="J1321" s="214">
        <v>5</v>
      </c>
      <c r="K1321" s="214">
        <v>5</v>
      </c>
      <c r="L1321" s="214">
        <v>0</v>
      </c>
      <c r="M1321" s="214">
        <v>0</v>
      </c>
      <c r="N1321" s="214">
        <v>5</v>
      </c>
      <c r="O1321" s="214">
        <v>0</v>
      </c>
      <c r="P1321" s="214">
        <v>6.8</v>
      </c>
      <c r="Q1321" s="214">
        <v>93.2</v>
      </c>
      <c r="R1321" s="214">
        <v>93.2</v>
      </c>
      <c r="S1321" s="214">
        <v>93.2</v>
      </c>
      <c r="T1321" s="214">
        <v>0</v>
      </c>
      <c r="U1321" s="214" t="s">
        <v>140</v>
      </c>
      <c r="V1321" s="214" t="s">
        <v>140</v>
      </c>
      <c r="W1321" s="214" t="s">
        <v>140</v>
      </c>
      <c r="X1321" s="214" t="s">
        <v>140</v>
      </c>
    </row>
    <row r="1322" spans="1:24" x14ac:dyDescent="0.25">
      <c r="A1322" t="str">
        <f t="shared" si="21"/>
        <v>YAG10UKLevel 7Female + maleChemistryEast of England</v>
      </c>
      <c r="B1322" s="214" t="s">
        <v>251</v>
      </c>
      <c r="C1322" s="214" t="s">
        <v>252</v>
      </c>
      <c r="D1322" s="214">
        <v>10</v>
      </c>
      <c r="E1322" s="214" t="s">
        <v>35</v>
      </c>
      <c r="F1322" s="214" t="s">
        <v>253</v>
      </c>
      <c r="G1322" s="214" t="s">
        <v>246</v>
      </c>
      <c r="H1322" s="214" t="s">
        <v>63</v>
      </c>
      <c r="I1322" s="214" t="s">
        <v>127</v>
      </c>
      <c r="J1322" s="214">
        <v>20</v>
      </c>
      <c r="K1322" s="214">
        <v>20</v>
      </c>
      <c r="L1322" s="214">
        <v>0</v>
      </c>
      <c r="M1322" s="214">
        <v>0</v>
      </c>
      <c r="N1322" s="214">
        <v>20</v>
      </c>
      <c r="O1322" s="214">
        <v>17.399999999999999</v>
      </c>
      <c r="P1322" s="214">
        <v>0</v>
      </c>
      <c r="Q1322" s="214">
        <v>82.6</v>
      </c>
      <c r="R1322" s="214">
        <v>82.6</v>
      </c>
      <c r="S1322" s="214">
        <v>82.6</v>
      </c>
      <c r="T1322" s="214">
        <v>0</v>
      </c>
      <c r="U1322" s="214">
        <v>15</v>
      </c>
      <c r="V1322" s="214">
        <v>32100</v>
      </c>
      <c r="W1322" s="214">
        <v>39400</v>
      </c>
      <c r="X1322" s="214">
        <v>44500</v>
      </c>
    </row>
    <row r="1323" spans="1:24" x14ac:dyDescent="0.25">
      <c r="A1323" t="str">
        <f t="shared" si="21"/>
        <v>YAG10UKLevel 7Female + maleChemistryLondon</v>
      </c>
      <c r="B1323" s="214" t="s">
        <v>251</v>
      </c>
      <c r="C1323" s="214" t="s">
        <v>252</v>
      </c>
      <c r="D1323" s="214">
        <v>10</v>
      </c>
      <c r="E1323" s="214" t="s">
        <v>35</v>
      </c>
      <c r="F1323" s="214" t="s">
        <v>253</v>
      </c>
      <c r="G1323" s="214" t="s">
        <v>246</v>
      </c>
      <c r="H1323" s="214" t="s">
        <v>63</v>
      </c>
      <c r="I1323" s="214" t="s">
        <v>128</v>
      </c>
      <c r="J1323" s="214">
        <v>30</v>
      </c>
      <c r="K1323" s="214">
        <v>30</v>
      </c>
      <c r="L1323" s="214">
        <v>0</v>
      </c>
      <c r="M1323" s="214">
        <v>0</v>
      </c>
      <c r="N1323" s="214">
        <v>30</v>
      </c>
      <c r="O1323" s="214">
        <v>27.8</v>
      </c>
      <c r="P1323" s="214">
        <v>1.5</v>
      </c>
      <c r="Q1323" s="214">
        <v>67.5</v>
      </c>
      <c r="R1323" s="214">
        <v>70.599999999999994</v>
      </c>
      <c r="S1323" s="214">
        <v>70.599999999999994</v>
      </c>
      <c r="T1323" s="214">
        <v>3.1</v>
      </c>
      <c r="U1323" s="214">
        <v>20</v>
      </c>
      <c r="V1323" s="214">
        <v>35400</v>
      </c>
      <c r="W1323" s="214">
        <v>46400</v>
      </c>
      <c r="X1323" s="214">
        <v>58400</v>
      </c>
    </row>
    <row r="1324" spans="1:24" x14ac:dyDescent="0.25">
      <c r="A1324" t="str">
        <f t="shared" si="21"/>
        <v>YAG10UKLevel 7Female + maleChemistryNorth East</v>
      </c>
      <c r="B1324" s="214" t="s">
        <v>251</v>
      </c>
      <c r="C1324" s="214" t="s">
        <v>252</v>
      </c>
      <c r="D1324" s="214">
        <v>10</v>
      </c>
      <c r="E1324" s="214" t="s">
        <v>35</v>
      </c>
      <c r="F1324" s="214" t="s">
        <v>253</v>
      </c>
      <c r="G1324" s="214" t="s">
        <v>246</v>
      </c>
      <c r="H1324" s="214" t="s">
        <v>63</v>
      </c>
      <c r="I1324" s="214" t="s">
        <v>129</v>
      </c>
      <c r="J1324" s="214">
        <v>10</v>
      </c>
      <c r="K1324" s="214">
        <v>10</v>
      </c>
      <c r="L1324" s="214">
        <v>0</v>
      </c>
      <c r="M1324" s="214">
        <v>0</v>
      </c>
      <c r="N1324" s="214">
        <v>10</v>
      </c>
      <c r="O1324" s="214">
        <v>4.8</v>
      </c>
      <c r="P1324" s="214">
        <v>0</v>
      </c>
      <c r="Q1324" s="214">
        <v>95.2</v>
      </c>
      <c r="R1324" s="214">
        <v>95.2</v>
      </c>
      <c r="S1324" s="214">
        <v>95.2</v>
      </c>
      <c r="T1324" s="214">
        <v>0</v>
      </c>
      <c r="U1324" s="214" t="s">
        <v>140</v>
      </c>
      <c r="V1324" s="214" t="s">
        <v>140</v>
      </c>
      <c r="W1324" s="214" t="s">
        <v>140</v>
      </c>
      <c r="X1324" s="214" t="s">
        <v>140</v>
      </c>
    </row>
    <row r="1325" spans="1:24" x14ac:dyDescent="0.25">
      <c r="A1325" t="str">
        <f t="shared" si="21"/>
        <v>YAG10UKLevel 7Female + maleChemistryNorth West</v>
      </c>
      <c r="B1325" s="214" t="s">
        <v>251</v>
      </c>
      <c r="C1325" s="214" t="s">
        <v>252</v>
      </c>
      <c r="D1325" s="214">
        <v>10</v>
      </c>
      <c r="E1325" s="214" t="s">
        <v>35</v>
      </c>
      <c r="F1325" s="214" t="s">
        <v>253</v>
      </c>
      <c r="G1325" s="214" t="s">
        <v>246</v>
      </c>
      <c r="H1325" s="214" t="s">
        <v>63</v>
      </c>
      <c r="I1325" s="214" t="s">
        <v>130</v>
      </c>
      <c r="J1325" s="214">
        <v>20</v>
      </c>
      <c r="K1325" s="214">
        <v>20</v>
      </c>
      <c r="L1325" s="214">
        <v>0</v>
      </c>
      <c r="M1325" s="214">
        <v>0</v>
      </c>
      <c r="N1325" s="214">
        <v>20</v>
      </c>
      <c r="O1325" s="214">
        <v>8</v>
      </c>
      <c r="P1325" s="214">
        <v>2.7</v>
      </c>
      <c r="Q1325" s="214">
        <v>89.3</v>
      </c>
      <c r="R1325" s="214">
        <v>89.3</v>
      </c>
      <c r="S1325" s="214">
        <v>89.3</v>
      </c>
      <c r="T1325" s="214">
        <v>0</v>
      </c>
      <c r="U1325" s="214">
        <v>15</v>
      </c>
      <c r="V1325" s="214">
        <v>22300</v>
      </c>
      <c r="W1325" s="214">
        <v>33200</v>
      </c>
      <c r="X1325" s="214">
        <v>39100</v>
      </c>
    </row>
    <row r="1326" spans="1:24" x14ac:dyDescent="0.25">
      <c r="A1326" t="str">
        <f t="shared" si="21"/>
        <v>YAG10UKLevel 7Female + maleChemistryScotland</v>
      </c>
      <c r="B1326" s="214" t="s">
        <v>251</v>
      </c>
      <c r="C1326" s="214" t="s">
        <v>252</v>
      </c>
      <c r="D1326" s="214">
        <v>10</v>
      </c>
      <c r="E1326" s="214" t="s">
        <v>35</v>
      </c>
      <c r="F1326" s="214" t="s">
        <v>253</v>
      </c>
      <c r="G1326" s="214" t="s">
        <v>246</v>
      </c>
      <c r="H1326" s="214" t="s">
        <v>63</v>
      </c>
      <c r="I1326" s="214" t="s">
        <v>132</v>
      </c>
      <c r="J1326" s="214">
        <v>5</v>
      </c>
      <c r="K1326" s="214">
        <v>5</v>
      </c>
      <c r="L1326" s="214">
        <v>0</v>
      </c>
      <c r="M1326" s="214">
        <v>0</v>
      </c>
      <c r="N1326" s="214">
        <v>5</v>
      </c>
      <c r="O1326" s="214">
        <v>0</v>
      </c>
      <c r="P1326" s="214">
        <v>24</v>
      </c>
      <c r="Q1326" s="214">
        <v>68</v>
      </c>
      <c r="R1326" s="214">
        <v>76</v>
      </c>
      <c r="S1326" s="214">
        <v>76</v>
      </c>
      <c r="T1326" s="214">
        <v>7.9</v>
      </c>
      <c r="U1326" s="214" t="s">
        <v>140</v>
      </c>
      <c r="V1326" s="214" t="s">
        <v>140</v>
      </c>
      <c r="W1326" s="214" t="s">
        <v>140</v>
      </c>
      <c r="X1326" s="214" t="s">
        <v>140</v>
      </c>
    </row>
    <row r="1327" spans="1:24" x14ac:dyDescent="0.25">
      <c r="A1327" t="str">
        <f t="shared" si="21"/>
        <v>YAG10UKLevel 7Female + maleChemistrySouth East</v>
      </c>
      <c r="B1327" s="214" t="s">
        <v>251</v>
      </c>
      <c r="C1327" s="214" t="s">
        <v>252</v>
      </c>
      <c r="D1327" s="214">
        <v>10</v>
      </c>
      <c r="E1327" s="214" t="s">
        <v>35</v>
      </c>
      <c r="F1327" s="214" t="s">
        <v>253</v>
      </c>
      <c r="G1327" s="214" t="s">
        <v>246</v>
      </c>
      <c r="H1327" s="214" t="s">
        <v>63</v>
      </c>
      <c r="I1327" s="214" t="s">
        <v>133</v>
      </c>
      <c r="J1327" s="214">
        <v>30</v>
      </c>
      <c r="K1327" s="214">
        <v>30</v>
      </c>
      <c r="L1327" s="214">
        <v>0</v>
      </c>
      <c r="M1327" s="214">
        <v>0</v>
      </c>
      <c r="N1327" s="214">
        <v>30</v>
      </c>
      <c r="O1327" s="214">
        <v>10.6</v>
      </c>
      <c r="P1327" s="214">
        <v>0</v>
      </c>
      <c r="Q1327" s="214">
        <v>72.3</v>
      </c>
      <c r="R1327" s="214">
        <v>82.4</v>
      </c>
      <c r="S1327" s="214">
        <v>89.4</v>
      </c>
      <c r="T1327" s="214">
        <v>17.100000000000001</v>
      </c>
      <c r="U1327" s="214">
        <v>20</v>
      </c>
      <c r="V1327" s="214">
        <v>26300</v>
      </c>
      <c r="W1327" s="214">
        <v>29900</v>
      </c>
      <c r="X1327" s="214">
        <v>42000</v>
      </c>
    </row>
    <row r="1328" spans="1:24" x14ac:dyDescent="0.25">
      <c r="A1328" t="str">
        <f t="shared" si="21"/>
        <v>YAG10UKLevel 7Female + maleChemistrySouth West</v>
      </c>
      <c r="B1328" s="214" t="s">
        <v>251</v>
      </c>
      <c r="C1328" s="214" t="s">
        <v>252</v>
      </c>
      <c r="D1328" s="214">
        <v>10</v>
      </c>
      <c r="E1328" s="214" t="s">
        <v>35</v>
      </c>
      <c r="F1328" s="214" t="s">
        <v>253</v>
      </c>
      <c r="G1328" s="214" t="s">
        <v>246</v>
      </c>
      <c r="H1328" s="214" t="s">
        <v>63</v>
      </c>
      <c r="I1328" s="214" t="s">
        <v>134</v>
      </c>
      <c r="J1328" s="214">
        <v>10</v>
      </c>
      <c r="K1328" s="214">
        <v>10</v>
      </c>
      <c r="L1328" s="214">
        <v>0</v>
      </c>
      <c r="M1328" s="214">
        <v>0</v>
      </c>
      <c r="N1328" s="214">
        <v>10</v>
      </c>
      <c r="O1328" s="214">
        <v>11.3</v>
      </c>
      <c r="P1328" s="214">
        <v>11.3</v>
      </c>
      <c r="Q1328" s="214">
        <v>66</v>
      </c>
      <c r="R1328" s="214">
        <v>66</v>
      </c>
      <c r="S1328" s="214">
        <v>77.3</v>
      </c>
      <c r="T1328" s="214">
        <v>11.3</v>
      </c>
      <c r="U1328" s="214" t="s">
        <v>140</v>
      </c>
      <c r="V1328" s="214" t="s">
        <v>140</v>
      </c>
      <c r="W1328" s="214" t="s">
        <v>140</v>
      </c>
      <c r="X1328" s="214" t="s">
        <v>140</v>
      </c>
    </row>
    <row r="1329" spans="1:24" x14ac:dyDescent="0.25">
      <c r="A1329" t="str">
        <f t="shared" si="21"/>
        <v>YAG10UKLevel 7Female + maleChemistryUnknown</v>
      </c>
      <c r="B1329" s="214" t="s">
        <v>251</v>
      </c>
      <c r="C1329" s="214" t="s">
        <v>252</v>
      </c>
      <c r="D1329" s="214">
        <v>10</v>
      </c>
      <c r="E1329" s="214" t="s">
        <v>35</v>
      </c>
      <c r="F1329" s="214" t="s">
        <v>253</v>
      </c>
      <c r="G1329" s="214" t="s">
        <v>246</v>
      </c>
      <c r="H1329" s="214" t="s">
        <v>63</v>
      </c>
      <c r="I1329" s="214" t="s">
        <v>135</v>
      </c>
      <c r="J1329" s="214">
        <v>10</v>
      </c>
      <c r="K1329" s="214">
        <v>10</v>
      </c>
      <c r="L1329" s="214">
        <v>100</v>
      </c>
      <c r="M1329" s="214">
        <v>0</v>
      </c>
      <c r="N1329" s="214">
        <v>0</v>
      </c>
      <c r="O1329" s="214" t="s">
        <v>254</v>
      </c>
      <c r="P1329" s="214" t="s">
        <v>254</v>
      </c>
      <c r="Q1329" s="214" t="s">
        <v>254</v>
      </c>
      <c r="R1329" s="214" t="s">
        <v>254</v>
      </c>
      <c r="S1329" s="214" t="s">
        <v>254</v>
      </c>
      <c r="T1329" s="214" t="s">
        <v>254</v>
      </c>
      <c r="U1329" s="214" t="s">
        <v>136</v>
      </c>
      <c r="V1329" s="214" t="s">
        <v>136</v>
      </c>
      <c r="W1329" s="214" t="s">
        <v>136</v>
      </c>
      <c r="X1329" s="214" t="s">
        <v>136</v>
      </c>
    </row>
    <row r="1330" spans="1:24" x14ac:dyDescent="0.25">
      <c r="A1330" t="str">
        <f t="shared" si="21"/>
        <v>YAG10UKLevel 7Female + maleChemistryWales</v>
      </c>
      <c r="B1330" s="214" t="s">
        <v>251</v>
      </c>
      <c r="C1330" s="214" t="s">
        <v>252</v>
      </c>
      <c r="D1330" s="214">
        <v>10</v>
      </c>
      <c r="E1330" s="214" t="s">
        <v>35</v>
      </c>
      <c r="F1330" s="214" t="s">
        <v>253</v>
      </c>
      <c r="G1330" s="214" t="s">
        <v>246</v>
      </c>
      <c r="H1330" s="214" t="s">
        <v>63</v>
      </c>
      <c r="I1330" s="214" t="s">
        <v>137</v>
      </c>
      <c r="J1330" s="214" t="s">
        <v>140</v>
      </c>
      <c r="K1330" s="214" t="s">
        <v>140</v>
      </c>
      <c r="L1330" s="214" t="s">
        <v>140</v>
      </c>
      <c r="M1330" s="214" t="s">
        <v>140</v>
      </c>
      <c r="N1330" s="214" t="s">
        <v>140</v>
      </c>
      <c r="O1330" s="214" t="s">
        <v>140</v>
      </c>
      <c r="P1330" s="214" t="s">
        <v>140</v>
      </c>
      <c r="Q1330" s="214" t="s">
        <v>140</v>
      </c>
      <c r="R1330" s="214" t="s">
        <v>140</v>
      </c>
      <c r="S1330" s="214" t="s">
        <v>140</v>
      </c>
      <c r="T1330" s="214" t="s">
        <v>140</v>
      </c>
      <c r="U1330" s="214" t="s">
        <v>140</v>
      </c>
      <c r="V1330" s="214" t="s">
        <v>140</v>
      </c>
      <c r="W1330" s="214" t="s">
        <v>140</v>
      </c>
      <c r="X1330" s="214" t="s">
        <v>140</v>
      </c>
    </row>
    <row r="1331" spans="1:24" x14ac:dyDescent="0.25">
      <c r="A1331" t="str">
        <f t="shared" si="21"/>
        <v>YAG10UKLevel 7Female + maleChemistryWest Midlands</v>
      </c>
      <c r="B1331" s="214" t="s">
        <v>251</v>
      </c>
      <c r="C1331" s="214" t="s">
        <v>252</v>
      </c>
      <c r="D1331" s="214">
        <v>10</v>
      </c>
      <c r="E1331" s="214" t="s">
        <v>35</v>
      </c>
      <c r="F1331" s="214" t="s">
        <v>253</v>
      </c>
      <c r="G1331" s="214" t="s">
        <v>246</v>
      </c>
      <c r="H1331" s="214" t="s">
        <v>63</v>
      </c>
      <c r="I1331" s="214" t="s">
        <v>138</v>
      </c>
      <c r="J1331" s="214">
        <v>10</v>
      </c>
      <c r="K1331" s="214">
        <v>10</v>
      </c>
      <c r="L1331" s="214">
        <v>0</v>
      </c>
      <c r="M1331" s="214">
        <v>0</v>
      </c>
      <c r="N1331" s="214">
        <v>10</v>
      </c>
      <c r="O1331" s="214">
        <v>4</v>
      </c>
      <c r="P1331" s="214">
        <v>0</v>
      </c>
      <c r="Q1331" s="214">
        <v>96</v>
      </c>
      <c r="R1331" s="214">
        <v>96</v>
      </c>
      <c r="S1331" s="214">
        <v>96</v>
      </c>
      <c r="T1331" s="214">
        <v>0</v>
      </c>
      <c r="U1331" s="214" t="s">
        <v>140</v>
      </c>
      <c r="V1331" s="214" t="s">
        <v>140</v>
      </c>
      <c r="W1331" s="214" t="s">
        <v>140</v>
      </c>
      <c r="X1331" s="214" t="s">
        <v>140</v>
      </c>
    </row>
    <row r="1332" spans="1:24" x14ac:dyDescent="0.25">
      <c r="A1332" t="str">
        <f t="shared" si="21"/>
        <v>YAG10UKLevel 7Female + maleChemistryYorkshire and The Humber</v>
      </c>
      <c r="B1332" s="214" t="s">
        <v>251</v>
      </c>
      <c r="C1332" s="214" t="s">
        <v>252</v>
      </c>
      <c r="D1332" s="214">
        <v>10</v>
      </c>
      <c r="E1332" s="214" t="s">
        <v>35</v>
      </c>
      <c r="F1332" s="214" t="s">
        <v>253</v>
      </c>
      <c r="G1332" s="214" t="s">
        <v>246</v>
      </c>
      <c r="H1332" s="214" t="s">
        <v>63</v>
      </c>
      <c r="I1332" s="214" t="s">
        <v>139</v>
      </c>
      <c r="J1332" s="214">
        <v>15</v>
      </c>
      <c r="K1332" s="214">
        <v>15</v>
      </c>
      <c r="L1332" s="214">
        <v>0</v>
      </c>
      <c r="M1332" s="214">
        <v>0</v>
      </c>
      <c r="N1332" s="214">
        <v>15</v>
      </c>
      <c r="O1332" s="214">
        <v>7.2</v>
      </c>
      <c r="P1332" s="214">
        <v>0</v>
      </c>
      <c r="Q1332" s="214">
        <v>89.2</v>
      </c>
      <c r="R1332" s="214">
        <v>89.2</v>
      </c>
      <c r="S1332" s="214">
        <v>92.8</v>
      </c>
      <c r="T1332" s="214">
        <v>3.6</v>
      </c>
      <c r="U1332" s="214">
        <v>10</v>
      </c>
      <c r="V1332" s="214">
        <v>19000</v>
      </c>
      <c r="W1332" s="214">
        <v>33900</v>
      </c>
      <c r="X1332" s="214">
        <v>55100</v>
      </c>
    </row>
    <row r="1333" spans="1:24" x14ac:dyDescent="0.25">
      <c r="A1333" t="str">
        <f t="shared" si="21"/>
        <v>YAG10UKLevel 7Female + maleCombined and general studiesAbroad</v>
      </c>
      <c r="B1333" s="214" t="s">
        <v>251</v>
      </c>
      <c r="C1333" s="214" t="s">
        <v>252</v>
      </c>
      <c r="D1333" s="214">
        <v>10</v>
      </c>
      <c r="E1333" s="214" t="s">
        <v>35</v>
      </c>
      <c r="F1333" s="214" t="s">
        <v>253</v>
      </c>
      <c r="G1333" s="214" t="s">
        <v>246</v>
      </c>
      <c r="H1333" s="214" t="s">
        <v>103</v>
      </c>
      <c r="I1333" s="214" t="s">
        <v>125</v>
      </c>
      <c r="J1333" s="214" t="s">
        <v>140</v>
      </c>
      <c r="K1333" s="214" t="s">
        <v>140</v>
      </c>
      <c r="L1333" s="214" t="s">
        <v>140</v>
      </c>
      <c r="M1333" s="214" t="s">
        <v>140</v>
      </c>
      <c r="N1333" s="214" t="s">
        <v>140</v>
      </c>
      <c r="O1333" s="214" t="s">
        <v>140</v>
      </c>
      <c r="P1333" s="214" t="s">
        <v>140</v>
      </c>
      <c r="Q1333" s="214" t="s">
        <v>140</v>
      </c>
      <c r="R1333" s="214" t="s">
        <v>140</v>
      </c>
      <c r="S1333" s="214" t="s">
        <v>140</v>
      </c>
      <c r="T1333" s="214" t="s">
        <v>140</v>
      </c>
      <c r="U1333" s="214" t="s">
        <v>136</v>
      </c>
      <c r="V1333" s="214" t="s">
        <v>136</v>
      </c>
      <c r="W1333" s="214" t="s">
        <v>136</v>
      </c>
      <c r="X1333" s="214" t="s">
        <v>136</v>
      </c>
    </row>
    <row r="1334" spans="1:24" x14ac:dyDescent="0.25">
      <c r="A1334" t="str">
        <f t="shared" si="21"/>
        <v>YAG10UKLevel 7Female + maleCombined and general studiesEast Midlands</v>
      </c>
      <c r="B1334" s="214" t="s">
        <v>251</v>
      </c>
      <c r="C1334" s="214" t="s">
        <v>252</v>
      </c>
      <c r="D1334" s="214">
        <v>10</v>
      </c>
      <c r="E1334" s="214" t="s">
        <v>35</v>
      </c>
      <c r="F1334" s="214" t="s">
        <v>253</v>
      </c>
      <c r="G1334" s="214" t="s">
        <v>246</v>
      </c>
      <c r="H1334" s="214" t="s">
        <v>103</v>
      </c>
      <c r="I1334" s="214" t="s">
        <v>126</v>
      </c>
      <c r="J1334" s="214">
        <v>45</v>
      </c>
      <c r="K1334" s="214">
        <v>45</v>
      </c>
      <c r="L1334" s="214">
        <v>0</v>
      </c>
      <c r="M1334" s="214">
        <v>0</v>
      </c>
      <c r="N1334" s="214">
        <v>45</v>
      </c>
      <c r="O1334" s="214">
        <v>14.1</v>
      </c>
      <c r="P1334" s="214">
        <v>2.2000000000000002</v>
      </c>
      <c r="Q1334" s="214">
        <v>78.5</v>
      </c>
      <c r="R1334" s="214">
        <v>83.7</v>
      </c>
      <c r="S1334" s="214">
        <v>83.7</v>
      </c>
      <c r="T1334" s="214">
        <v>5.2</v>
      </c>
      <c r="U1334" s="214">
        <v>30</v>
      </c>
      <c r="V1334" s="214">
        <v>10600</v>
      </c>
      <c r="W1334" s="214">
        <v>27000</v>
      </c>
      <c r="X1334" s="214">
        <v>36100</v>
      </c>
    </row>
    <row r="1335" spans="1:24" x14ac:dyDescent="0.25">
      <c r="A1335" t="str">
        <f t="shared" si="21"/>
        <v>YAG10UKLevel 7Female + maleCombined and general studiesEast of England</v>
      </c>
      <c r="B1335" s="214" t="s">
        <v>251</v>
      </c>
      <c r="C1335" s="214" t="s">
        <v>252</v>
      </c>
      <c r="D1335" s="214">
        <v>10</v>
      </c>
      <c r="E1335" s="214" t="s">
        <v>35</v>
      </c>
      <c r="F1335" s="214" t="s">
        <v>253</v>
      </c>
      <c r="G1335" s="214" t="s">
        <v>246</v>
      </c>
      <c r="H1335" s="214" t="s">
        <v>103</v>
      </c>
      <c r="I1335" s="214" t="s">
        <v>127</v>
      </c>
      <c r="J1335" s="214">
        <v>25</v>
      </c>
      <c r="K1335" s="214">
        <v>25</v>
      </c>
      <c r="L1335" s="214">
        <v>0</v>
      </c>
      <c r="M1335" s="214">
        <v>0</v>
      </c>
      <c r="N1335" s="214">
        <v>25</v>
      </c>
      <c r="O1335" s="214">
        <v>7.9</v>
      </c>
      <c r="P1335" s="214">
        <v>3.9</v>
      </c>
      <c r="Q1335" s="214">
        <v>80.3</v>
      </c>
      <c r="R1335" s="214">
        <v>88.2</v>
      </c>
      <c r="S1335" s="214">
        <v>88.2</v>
      </c>
      <c r="T1335" s="214">
        <v>7.9</v>
      </c>
      <c r="U1335" s="214">
        <v>20</v>
      </c>
      <c r="V1335" s="214">
        <v>11500</v>
      </c>
      <c r="W1335" s="214">
        <v>14600</v>
      </c>
      <c r="X1335" s="214">
        <v>29900</v>
      </c>
    </row>
    <row r="1336" spans="1:24" x14ac:dyDescent="0.25">
      <c r="A1336" t="str">
        <f t="shared" si="21"/>
        <v>YAG10UKLevel 7Female + maleCombined and general studiesLondon</v>
      </c>
      <c r="B1336" s="214" t="s">
        <v>251</v>
      </c>
      <c r="C1336" s="214" t="s">
        <v>252</v>
      </c>
      <c r="D1336" s="214">
        <v>10</v>
      </c>
      <c r="E1336" s="214" t="s">
        <v>35</v>
      </c>
      <c r="F1336" s="214" t="s">
        <v>253</v>
      </c>
      <c r="G1336" s="214" t="s">
        <v>246</v>
      </c>
      <c r="H1336" s="214" t="s">
        <v>103</v>
      </c>
      <c r="I1336" s="214" t="s">
        <v>128</v>
      </c>
      <c r="J1336" s="214">
        <v>35</v>
      </c>
      <c r="K1336" s="214">
        <v>35</v>
      </c>
      <c r="L1336" s="214">
        <v>0</v>
      </c>
      <c r="M1336" s="214">
        <v>0</v>
      </c>
      <c r="N1336" s="214">
        <v>35</v>
      </c>
      <c r="O1336" s="214">
        <v>24.1</v>
      </c>
      <c r="P1336" s="214">
        <v>0</v>
      </c>
      <c r="Q1336" s="214">
        <v>65.2</v>
      </c>
      <c r="R1336" s="214">
        <v>75.900000000000006</v>
      </c>
      <c r="S1336" s="214">
        <v>75.900000000000006</v>
      </c>
      <c r="T1336" s="214">
        <v>10.7</v>
      </c>
      <c r="U1336" s="214">
        <v>20</v>
      </c>
      <c r="V1336" s="214">
        <v>11700</v>
      </c>
      <c r="W1336" s="214">
        <v>32100</v>
      </c>
      <c r="X1336" s="214">
        <v>51100</v>
      </c>
    </row>
    <row r="1337" spans="1:24" x14ac:dyDescent="0.25">
      <c r="A1337" t="str">
        <f t="shared" si="21"/>
        <v>YAG10UKLevel 7Female + maleCombined and general studiesNorth East</v>
      </c>
      <c r="B1337" s="214" t="s">
        <v>251</v>
      </c>
      <c r="C1337" s="214" t="s">
        <v>252</v>
      </c>
      <c r="D1337" s="214">
        <v>10</v>
      </c>
      <c r="E1337" s="214" t="s">
        <v>35</v>
      </c>
      <c r="F1337" s="214" t="s">
        <v>253</v>
      </c>
      <c r="G1337" s="214" t="s">
        <v>246</v>
      </c>
      <c r="H1337" s="214" t="s">
        <v>103</v>
      </c>
      <c r="I1337" s="214" t="s">
        <v>129</v>
      </c>
      <c r="J1337" s="214">
        <v>5</v>
      </c>
      <c r="K1337" s="214">
        <v>5</v>
      </c>
      <c r="L1337" s="214">
        <v>0</v>
      </c>
      <c r="M1337" s="214">
        <v>0</v>
      </c>
      <c r="N1337" s="214">
        <v>5</v>
      </c>
      <c r="O1337" s="214">
        <v>57.1</v>
      </c>
      <c r="P1337" s="214">
        <v>0</v>
      </c>
      <c r="Q1337" s="214">
        <v>42.9</v>
      </c>
      <c r="R1337" s="214">
        <v>42.9</v>
      </c>
      <c r="S1337" s="214">
        <v>42.9</v>
      </c>
      <c r="T1337" s="214">
        <v>0</v>
      </c>
      <c r="U1337" s="214" t="s">
        <v>140</v>
      </c>
      <c r="V1337" s="214" t="s">
        <v>140</v>
      </c>
      <c r="W1337" s="214" t="s">
        <v>140</v>
      </c>
      <c r="X1337" s="214" t="s">
        <v>140</v>
      </c>
    </row>
    <row r="1338" spans="1:24" x14ac:dyDescent="0.25">
      <c r="A1338" t="str">
        <f t="shared" si="21"/>
        <v>YAG10UKLevel 7Female + maleCombined and general studiesNorth West</v>
      </c>
      <c r="B1338" s="214" t="s">
        <v>251</v>
      </c>
      <c r="C1338" s="214" t="s">
        <v>252</v>
      </c>
      <c r="D1338" s="214">
        <v>10</v>
      </c>
      <c r="E1338" s="214" t="s">
        <v>35</v>
      </c>
      <c r="F1338" s="214" t="s">
        <v>253</v>
      </c>
      <c r="G1338" s="214" t="s">
        <v>246</v>
      </c>
      <c r="H1338" s="214" t="s">
        <v>103</v>
      </c>
      <c r="I1338" s="214" t="s">
        <v>130</v>
      </c>
      <c r="J1338" s="214">
        <v>45</v>
      </c>
      <c r="K1338" s="214">
        <v>45</v>
      </c>
      <c r="L1338" s="214">
        <v>0</v>
      </c>
      <c r="M1338" s="214">
        <v>0</v>
      </c>
      <c r="N1338" s="214">
        <v>45</v>
      </c>
      <c r="O1338" s="214">
        <v>4.3</v>
      </c>
      <c r="P1338" s="214">
        <v>4.3</v>
      </c>
      <c r="Q1338" s="214">
        <v>82.9</v>
      </c>
      <c r="R1338" s="214">
        <v>89.3</v>
      </c>
      <c r="S1338" s="214">
        <v>91.4</v>
      </c>
      <c r="T1338" s="214">
        <v>8.6</v>
      </c>
      <c r="U1338" s="214">
        <v>35</v>
      </c>
      <c r="V1338" s="214">
        <v>16100</v>
      </c>
      <c r="W1338" s="214">
        <v>34300</v>
      </c>
      <c r="X1338" s="214">
        <v>43800</v>
      </c>
    </row>
    <row r="1339" spans="1:24" x14ac:dyDescent="0.25">
      <c r="A1339" t="str">
        <f t="shared" si="21"/>
        <v>YAG10UKLevel 7Female + maleCombined and general studiesNorthern Ireland</v>
      </c>
      <c r="B1339" s="214" t="s">
        <v>251</v>
      </c>
      <c r="C1339" s="214" t="s">
        <v>252</v>
      </c>
      <c r="D1339" s="214">
        <v>10</v>
      </c>
      <c r="E1339" s="214" t="s">
        <v>35</v>
      </c>
      <c r="F1339" s="214" t="s">
        <v>253</v>
      </c>
      <c r="G1339" s="214" t="s">
        <v>246</v>
      </c>
      <c r="H1339" s="214" t="s">
        <v>103</v>
      </c>
      <c r="I1339" s="214" t="s">
        <v>131</v>
      </c>
      <c r="J1339" s="214">
        <v>5</v>
      </c>
      <c r="K1339" s="214">
        <v>5</v>
      </c>
      <c r="L1339" s="214">
        <v>0</v>
      </c>
      <c r="M1339" s="214">
        <v>0</v>
      </c>
      <c r="N1339" s="214">
        <v>5</v>
      </c>
      <c r="O1339" s="214">
        <v>30</v>
      </c>
      <c r="P1339" s="214">
        <v>0</v>
      </c>
      <c r="Q1339" s="214">
        <v>70</v>
      </c>
      <c r="R1339" s="214">
        <v>70</v>
      </c>
      <c r="S1339" s="214">
        <v>70</v>
      </c>
      <c r="T1339" s="214">
        <v>0</v>
      </c>
      <c r="U1339" s="214" t="s">
        <v>140</v>
      </c>
      <c r="V1339" s="214" t="s">
        <v>140</v>
      </c>
      <c r="W1339" s="214" t="s">
        <v>140</v>
      </c>
      <c r="X1339" s="214" t="s">
        <v>140</v>
      </c>
    </row>
    <row r="1340" spans="1:24" x14ac:dyDescent="0.25">
      <c r="A1340" t="str">
        <f t="shared" si="21"/>
        <v>YAG10UKLevel 7Female + maleCombined and general studiesScotland</v>
      </c>
      <c r="B1340" s="214" t="s">
        <v>251</v>
      </c>
      <c r="C1340" s="214" t="s">
        <v>252</v>
      </c>
      <c r="D1340" s="214">
        <v>10</v>
      </c>
      <c r="E1340" s="214" t="s">
        <v>35</v>
      </c>
      <c r="F1340" s="214" t="s">
        <v>253</v>
      </c>
      <c r="G1340" s="214" t="s">
        <v>246</v>
      </c>
      <c r="H1340" s="214" t="s">
        <v>103</v>
      </c>
      <c r="I1340" s="214" t="s">
        <v>132</v>
      </c>
      <c r="J1340" s="214">
        <v>10</v>
      </c>
      <c r="K1340" s="214">
        <v>10</v>
      </c>
      <c r="L1340" s="214">
        <v>0</v>
      </c>
      <c r="M1340" s="214">
        <v>0</v>
      </c>
      <c r="N1340" s="214">
        <v>10</v>
      </c>
      <c r="O1340" s="214">
        <v>20</v>
      </c>
      <c r="P1340" s="214">
        <v>0</v>
      </c>
      <c r="Q1340" s="214">
        <v>80</v>
      </c>
      <c r="R1340" s="214">
        <v>80</v>
      </c>
      <c r="S1340" s="214">
        <v>80</v>
      </c>
      <c r="T1340" s="214">
        <v>0</v>
      </c>
      <c r="U1340" s="214" t="s">
        <v>140</v>
      </c>
      <c r="V1340" s="214" t="s">
        <v>140</v>
      </c>
      <c r="W1340" s="214" t="s">
        <v>140</v>
      </c>
      <c r="X1340" s="214" t="s">
        <v>140</v>
      </c>
    </row>
    <row r="1341" spans="1:24" x14ac:dyDescent="0.25">
      <c r="A1341" t="str">
        <f t="shared" si="21"/>
        <v>YAG10UKLevel 7Female + maleCombined and general studiesSouth East</v>
      </c>
      <c r="B1341" s="214" t="s">
        <v>251</v>
      </c>
      <c r="C1341" s="214" t="s">
        <v>252</v>
      </c>
      <c r="D1341" s="214">
        <v>10</v>
      </c>
      <c r="E1341" s="214" t="s">
        <v>35</v>
      </c>
      <c r="F1341" s="214" t="s">
        <v>253</v>
      </c>
      <c r="G1341" s="214" t="s">
        <v>246</v>
      </c>
      <c r="H1341" s="214" t="s">
        <v>103</v>
      </c>
      <c r="I1341" s="214" t="s">
        <v>133</v>
      </c>
      <c r="J1341" s="214">
        <v>75</v>
      </c>
      <c r="K1341" s="214">
        <v>75</v>
      </c>
      <c r="L1341" s="214">
        <v>0</v>
      </c>
      <c r="M1341" s="214">
        <v>0</v>
      </c>
      <c r="N1341" s="214">
        <v>75</v>
      </c>
      <c r="O1341" s="214">
        <v>9.1999999999999993</v>
      </c>
      <c r="P1341" s="214">
        <v>1.3</v>
      </c>
      <c r="Q1341" s="214">
        <v>79.099999999999994</v>
      </c>
      <c r="R1341" s="214">
        <v>88.2</v>
      </c>
      <c r="S1341" s="214">
        <v>89.5</v>
      </c>
      <c r="T1341" s="214">
        <v>10.5</v>
      </c>
      <c r="U1341" s="214">
        <v>55</v>
      </c>
      <c r="V1341" s="214">
        <v>13900</v>
      </c>
      <c r="W1341" s="214">
        <v>25600</v>
      </c>
      <c r="X1341" s="214">
        <v>43100</v>
      </c>
    </row>
    <row r="1342" spans="1:24" x14ac:dyDescent="0.25">
      <c r="A1342" t="str">
        <f t="shared" si="21"/>
        <v>YAG10UKLevel 7Female + maleCombined and general studiesSouth West</v>
      </c>
      <c r="B1342" s="214" t="s">
        <v>251</v>
      </c>
      <c r="C1342" s="214" t="s">
        <v>252</v>
      </c>
      <c r="D1342" s="214">
        <v>10</v>
      </c>
      <c r="E1342" s="214" t="s">
        <v>35</v>
      </c>
      <c r="F1342" s="214" t="s">
        <v>253</v>
      </c>
      <c r="G1342" s="214" t="s">
        <v>246</v>
      </c>
      <c r="H1342" s="214" t="s">
        <v>103</v>
      </c>
      <c r="I1342" s="214" t="s">
        <v>134</v>
      </c>
      <c r="J1342" s="214">
        <v>30</v>
      </c>
      <c r="K1342" s="214">
        <v>30</v>
      </c>
      <c r="L1342" s="214">
        <v>0</v>
      </c>
      <c r="M1342" s="214">
        <v>0</v>
      </c>
      <c r="N1342" s="214">
        <v>30</v>
      </c>
      <c r="O1342" s="214">
        <v>13.3</v>
      </c>
      <c r="P1342" s="214">
        <v>6.7</v>
      </c>
      <c r="Q1342" s="214">
        <v>76.7</v>
      </c>
      <c r="R1342" s="214">
        <v>80</v>
      </c>
      <c r="S1342" s="214">
        <v>80</v>
      </c>
      <c r="T1342" s="214">
        <v>3.3</v>
      </c>
      <c r="U1342" s="214">
        <v>20</v>
      </c>
      <c r="V1342" s="214">
        <v>9500</v>
      </c>
      <c r="W1342" s="214">
        <v>26200</v>
      </c>
      <c r="X1342" s="214">
        <v>32800</v>
      </c>
    </row>
    <row r="1343" spans="1:24" x14ac:dyDescent="0.25">
      <c r="A1343" t="str">
        <f t="shared" si="21"/>
        <v>YAG10UKLevel 7Female + maleCombined and general studiesUnknown</v>
      </c>
      <c r="B1343" s="214" t="s">
        <v>251</v>
      </c>
      <c r="C1343" s="214" t="s">
        <v>252</v>
      </c>
      <c r="D1343" s="214">
        <v>10</v>
      </c>
      <c r="E1343" s="214" t="s">
        <v>35</v>
      </c>
      <c r="F1343" s="214" t="s">
        <v>253</v>
      </c>
      <c r="G1343" s="214" t="s">
        <v>246</v>
      </c>
      <c r="H1343" s="214" t="s">
        <v>103</v>
      </c>
      <c r="I1343" s="214" t="s">
        <v>135</v>
      </c>
      <c r="J1343" s="214">
        <v>30</v>
      </c>
      <c r="K1343" s="214">
        <v>30</v>
      </c>
      <c r="L1343" s="214">
        <v>95.4</v>
      </c>
      <c r="M1343" s="214">
        <v>0</v>
      </c>
      <c r="N1343" s="214">
        <v>0</v>
      </c>
      <c r="O1343" s="214">
        <v>0</v>
      </c>
      <c r="P1343" s="214">
        <v>0</v>
      </c>
      <c r="Q1343" s="214">
        <v>75.2</v>
      </c>
      <c r="R1343" s="214">
        <v>75.2</v>
      </c>
      <c r="S1343" s="214">
        <v>100</v>
      </c>
      <c r="T1343" s="214">
        <v>24.8</v>
      </c>
      <c r="U1343" s="214" t="s">
        <v>140</v>
      </c>
      <c r="V1343" s="214" t="s">
        <v>140</v>
      </c>
      <c r="W1343" s="214" t="s">
        <v>140</v>
      </c>
      <c r="X1343" s="214" t="s">
        <v>140</v>
      </c>
    </row>
    <row r="1344" spans="1:24" x14ac:dyDescent="0.25">
      <c r="A1344" t="str">
        <f t="shared" si="21"/>
        <v>YAG10UKLevel 7Female + maleCombined and general studiesWales</v>
      </c>
      <c r="B1344" s="214" t="s">
        <v>251</v>
      </c>
      <c r="C1344" s="214" t="s">
        <v>252</v>
      </c>
      <c r="D1344" s="214">
        <v>10</v>
      </c>
      <c r="E1344" s="214" t="s">
        <v>35</v>
      </c>
      <c r="F1344" s="214" t="s">
        <v>253</v>
      </c>
      <c r="G1344" s="214" t="s">
        <v>246</v>
      </c>
      <c r="H1344" s="214" t="s">
        <v>103</v>
      </c>
      <c r="I1344" s="214" t="s">
        <v>137</v>
      </c>
      <c r="J1344" s="214">
        <v>10</v>
      </c>
      <c r="K1344" s="214">
        <v>10</v>
      </c>
      <c r="L1344" s="214">
        <v>0</v>
      </c>
      <c r="M1344" s="214">
        <v>0</v>
      </c>
      <c r="N1344" s="214">
        <v>10</v>
      </c>
      <c r="O1344" s="214">
        <v>0</v>
      </c>
      <c r="P1344" s="214">
        <v>12</v>
      </c>
      <c r="Q1344" s="214">
        <v>72</v>
      </c>
      <c r="R1344" s="214">
        <v>88</v>
      </c>
      <c r="S1344" s="214">
        <v>88</v>
      </c>
      <c r="T1344" s="214">
        <v>16</v>
      </c>
      <c r="U1344" s="214" t="s">
        <v>140</v>
      </c>
      <c r="V1344" s="214" t="s">
        <v>140</v>
      </c>
      <c r="W1344" s="214" t="s">
        <v>140</v>
      </c>
      <c r="X1344" s="214" t="s">
        <v>140</v>
      </c>
    </row>
    <row r="1345" spans="1:24" x14ac:dyDescent="0.25">
      <c r="A1345" t="str">
        <f t="shared" si="21"/>
        <v>YAG10UKLevel 7Female + maleCombined and general studiesWest Midlands</v>
      </c>
      <c r="B1345" s="214" t="s">
        <v>251</v>
      </c>
      <c r="C1345" s="214" t="s">
        <v>252</v>
      </c>
      <c r="D1345" s="214">
        <v>10</v>
      </c>
      <c r="E1345" s="214" t="s">
        <v>35</v>
      </c>
      <c r="F1345" s="214" t="s">
        <v>253</v>
      </c>
      <c r="G1345" s="214" t="s">
        <v>246</v>
      </c>
      <c r="H1345" s="214" t="s">
        <v>103</v>
      </c>
      <c r="I1345" s="214" t="s">
        <v>138</v>
      </c>
      <c r="J1345" s="214">
        <v>35</v>
      </c>
      <c r="K1345" s="214">
        <v>35</v>
      </c>
      <c r="L1345" s="214">
        <v>0</v>
      </c>
      <c r="M1345" s="214">
        <v>0</v>
      </c>
      <c r="N1345" s="214">
        <v>35</v>
      </c>
      <c r="O1345" s="214">
        <v>8.6999999999999993</v>
      </c>
      <c r="P1345" s="214">
        <v>8.6999999999999993</v>
      </c>
      <c r="Q1345" s="214">
        <v>73.8</v>
      </c>
      <c r="R1345" s="214">
        <v>82.5</v>
      </c>
      <c r="S1345" s="214">
        <v>82.5</v>
      </c>
      <c r="T1345" s="214">
        <v>8.6999999999999993</v>
      </c>
      <c r="U1345" s="214">
        <v>20</v>
      </c>
      <c r="V1345" s="214">
        <v>17900</v>
      </c>
      <c r="W1345" s="214">
        <v>27700</v>
      </c>
      <c r="X1345" s="214">
        <v>33200</v>
      </c>
    </row>
    <row r="1346" spans="1:24" x14ac:dyDescent="0.25">
      <c r="A1346" t="str">
        <f t="shared" si="21"/>
        <v>YAG10UKLevel 7Female + maleCombined and general studiesYorkshire and The Humber</v>
      </c>
      <c r="B1346" s="214" t="s">
        <v>251</v>
      </c>
      <c r="C1346" s="214" t="s">
        <v>252</v>
      </c>
      <c r="D1346" s="214">
        <v>10</v>
      </c>
      <c r="E1346" s="214" t="s">
        <v>35</v>
      </c>
      <c r="F1346" s="214" t="s">
        <v>253</v>
      </c>
      <c r="G1346" s="214" t="s">
        <v>246</v>
      </c>
      <c r="H1346" s="214" t="s">
        <v>103</v>
      </c>
      <c r="I1346" s="214" t="s">
        <v>139</v>
      </c>
      <c r="J1346" s="214">
        <v>65</v>
      </c>
      <c r="K1346" s="214">
        <v>65</v>
      </c>
      <c r="L1346" s="214">
        <v>0</v>
      </c>
      <c r="M1346" s="214">
        <v>0</v>
      </c>
      <c r="N1346" s="214">
        <v>65</v>
      </c>
      <c r="O1346" s="214">
        <v>9.6999999999999993</v>
      </c>
      <c r="P1346" s="214">
        <v>1.5</v>
      </c>
      <c r="Q1346" s="214">
        <v>77.5</v>
      </c>
      <c r="R1346" s="214">
        <v>88.2</v>
      </c>
      <c r="S1346" s="214">
        <v>88.7</v>
      </c>
      <c r="T1346" s="214">
        <v>11.3</v>
      </c>
      <c r="U1346" s="214">
        <v>45</v>
      </c>
      <c r="V1346" s="214">
        <v>20400</v>
      </c>
      <c r="W1346" s="214">
        <v>33600</v>
      </c>
      <c r="X1346" s="214">
        <v>47000</v>
      </c>
    </row>
    <row r="1347" spans="1:24" x14ac:dyDescent="0.25">
      <c r="A1347" t="str">
        <f t="shared" si="21"/>
        <v>YAG10UKLevel 7Female + maleComputingAbroad</v>
      </c>
      <c r="B1347" s="214" t="s">
        <v>251</v>
      </c>
      <c r="C1347" s="214" t="s">
        <v>252</v>
      </c>
      <c r="D1347" s="214">
        <v>10</v>
      </c>
      <c r="E1347" s="214" t="s">
        <v>35</v>
      </c>
      <c r="F1347" s="214" t="s">
        <v>253</v>
      </c>
      <c r="G1347" s="214" t="s">
        <v>246</v>
      </c>
      <c r="H1347" s="214" t="s">
        <v>71</v>
      </c>
      <c r="I1347" s="214" t="s">
        <v>125</v>
      </c>
      <c r="J1347" s="214" t="s">
        <v>140</v>
      </c>
      <c r="K1347" s="214" t="s">
        <v>140</v>
      </c>
      <c r="L1347" s="214" t="s">
        <v>140</v>
      </c>
      <c r="M1347" s="214" t="s">
        <v>140</v>
      </c>
      <c r="N1347" s="214" t="s">
        <v>140</v>
      </c>
      <c r="O1347" s="214" t="s">
        <v>140</v>
      </c>
      <c r="P1347" s="214" t="s">
        <v>140</v>
      </c>
      <c r="Q1347" s="214" t="s">
        <v>140</v>
      </c>
      <c r="R1347" s="214" t="s">
        <v>140</v>
      </c>
      <c r="S1347" s="214" t="s">
        <v>140</v>
      </c>
      <c r="T1347" s="214" t="s">
        <v>140</v>
      </c>
      <c r="U1347" s="214" t="s">
        <v>140</v>
      </c>
      <c r="V1347" s="214" t="s">
        <v>140</v>
      </c>
      <c r="W1347" s="214" t="s">
        <v>140</v>
      </c>
      <c r="X1347" s="214" t="s">
        <v>140</v>
      </c>
    </row>
    <row r="1348" spans="1:24" x14ac:dyDescent="0.25">
      <c r="A1348" t="str">
        <f t="shared" si="21"/>
        <v>YAG10UKLevel 7Female + maleComputingEast Midlands</v>
      </c>
      <c r="B1348" s="214" t="s">
        <v>251</v>
      </c>
      <c r="C1348" s="214" t="s">
        <v>252</v>
      </c>
      <c r="D1348" s="214">
        <v>10</v>
      </c>
      <c r="E1348" s="214" t="s">
        <v>35</v>
      </c>
      <c r="F1348" s="214" t="s">
        <v>253</v>
      </c>
      <c r="G1348" s="214" t="s">
        <v>246</v>
      </c>
      <c r="H1348" s="214" t="s">
        <v>71</v>
      </c>
      <c r="I1348" s="214" t="s">
        <v>126</v>
      </c>
      <c r="J1348" s="214">
        <v>105</v>
      </c>
      <c r="K1348" s="214">
        <v>105</v>
      </c>
      <c r="L1348" s="214">
        <v>0</v>
      </c>
      <c r="M1348" s="214">
        <v>0</v>
      </c>
      <c r="N1348" s="214">
        <v>105</v>
      </c>
      <c r="O1348" s="214">
        <v>17.100000000000001</v>
      </c>
      <c r="P1348" s="214">
        <v>3.3</v>
      </c>
      <c r="Q1348" s="214">
        <v>75.8</v>
      </c>
      <c r="R1348" s="214">
        <v>78.599999999999994</v>
      </c>
      <c r="S1348" s="214">
        <v>79.599999999999994</v>
      </c>
      <c r="T1348" s="214">
        <v>3.8</v>
      </c>
      <c r="U1348" s="214">
        <v>80</v>
      </c>
      <c r="V1348" s="214">
        <v>21500</v>
      </c>
      <c r="W1348" s="214">
        <v>40500</v>
      </c>
      <c r="X1348" s="214">
        <v>57300</v>
      </c>
    </row>
    <row r="1349" spans="1:24" x14ac:dyDescent="0.25">
      <c r="A1349" t="str">
        <f t="shared" si="21"/>
        <v>YAG10UKLevel 7Female + maleComputingEast of England</v>
      </c>
      <c r="B1349" s="214" t="s">
        <v>251</v>
      </c>
      <c r="C1349" s="214" t="s">
        <v>252</v>
      </c>
      <c r="D1349" s="214">
        <v>10</v>
      </c>
      <c r="E1349" s="214" t="s">
        <v>35</v>
      </c>
      <c r="F1349" s="214" t="s">
        <v>253</v>
      </c>
      <c r="G1349" s="214" t="s">
        <v>246</v>
      </c>
      <c r="H1349" s="214" t="s">
        <v>71</v>
      </c>
      <c r="I1349" s="214" t="s">
        <v>127</v>
      </c>
      <c r="J1349" s="214">
        <v>205</v>
      </c>
      <c r="K1349" s="214">
        <v>205</v>
      </c>
      <c r="L1349" s="214">
        <v>0</v>
      </c>
      <c r="M1349" s="214">
        <v>0</v>
      </c>
      <c r="N1349" s="214">
        <v>205</v>
      </c>
      <c r="O1349" s="214">
        <v>12.6</v>
      </c>
      <c r="P1349" s="214">
        <v>4.9000000000000004</v>
      </c>
      <c r="Q1349" s="214">
        <v>76.599999999999994</v>
      </c>
      <c r="R1349" s="214">
        <v>81.400000000000006</v>
      </c>
      <c r="S1349" s="214">
        <v>82.6</v>
      </c>
      <c r="T1349" s="214">
        <v>6</v>
      </c>
      <c r="U1349" s="214">
        <v>155</v>
      </c>
      <c r="V1349" s="214">
        <v>25900</v>
      </c>
      <c r="W1349" s="214">
        <v>44900</v>
      </c>
      <c r="X1349" s="214">
        <v>63100</v>
      </c>
    </row>
    <row r="1350" spans="1:24" x14ac:dyDescent="0.25">
      <c r="A1350" t="str">
        <f t="shared" si="21"/>
        <v>YAG10UKLevel 7Female + maleComputingLondon</v>
      </c>
      <c r="B1350" s="214" t="s">
        <v>251</v>
      </c>
      <c r="C1350" s="214" t="s">
        <v>252</v>
      </c>
      <c r="D1350" s="214">
        <v>10</v>
      </c>
      <c r="E1350" s="214" t="s">
        <v>35</v>
      </c>
      <c r="F1350" s="214" t="s">
        <v>253</v>
      </c>
      <c r="G1350" s="214" t="s">
        <v>246</v>
      </c>
      <c r="H1350" s="214" t="s">
        <v>71</v>
      </c>
      <c r="I1350" s="214" t="s">
        <v>128</v>
      </c>
      <c r="J1350" s="214">
        <v>540</v>
      </c>
      <c r="K1350" s="214">
        <v>540</v>
      </c>
      <c r="L1350" s="214">
        <v>0</v>
      </c>
      <c r="M1350" s="214">
        <v>0</v>
      </c>
      <c r="N1350" s="214">
        <v>540</v>
      </c>
      <c r="O1350" s="214">
        <v>20.6</v>
      </c>
      <c r="P1350" s="214">
        <v>4.5</v>
      </c>
      <c r="Q1350" s="214">
        <v>70.7</v>
      </c>
      <c r="R1350" s="214">
        <v>73.599999999999994</v>
      </c>
      <c r="S1350" s="214">
        <v>74.900000000000006</v>
      </c>
      <c r="T1350" s="214">
        <v>4.2</v>
      </c>
      <c r="U1350" s="214">
        <v>360</v>
      </c>
      <c r="V1350" s="214">
        <v>28100</v>
      </c>
      <c r="W1350" s="214">
        <v>47100</v>
      </c>
      <c r="X1350" s="214">
        <v>75200</v>
      </c>
    </row>
    <row r="1351" spans="1:24" x14ac:dyDescent="0.25">
      <c r="A1351" t="str">
        <f t="shared" si="21"/>
        <v>YAG10UKLevel 7Female + maleComputingNorth East</v>
      </c>
      <c r="B1351" s="214" t="s">
        <v>251</v>
      </c>
      <c r="C1351" s="214" t="s">
        <v>252</v>
      </c>
      <c r="D1351" s="214">
        <v>10</v>
      </c>
      <c r="E1351" s="214" t="s">
        <v>35</v>
      </c>
      <c r="F1351" s="214" t="s">
        <v>253</v>
      </c>
      <c r="G1351" s="214" t="s">
        <v>246</v>
      </c>
      <c r="H1351" s="214" t="s">
        <v>71</v>
      </c>
      <c r="I1351" s="214" t="s">
        <v>129</v>
      </c>
      <c r="J1351" s="214">
        <v>100</v>
      </c>
      <c r="K1351" s="214">
        <v>100</v>
      </c>
      <c r="L1351" s="214">
        <v>0</v>
      </c>
      <c r="M1351" s="214">
        <v>0</v>
      </c>
      <c r="N1351" s="214">
        <v>100</v>
      </c>
      <c r="O1351" s="214">
        <v>20.8</v>
      </c>
      <c r="P1351" s="214">
        <v>3.7</v>
      </c>
      <c r="Q1351" s="214">
        <v>69.3</v>
      </c>
      <c r="R1351" s="214">
        <v>74.400000000000006</v>
      </c>
      <c r="S1351" s="214">
        <v>75.400000000000006</v>
      </c>
      <c r="T1351" s="214">
        <v>6.1</v>
      </c>
      <c r="U1351" s="214">
        <v>65</v>
      </c>
      <c r="V1351" s="214">
        <v>22300</v>
      </c>
      <c r="W1351" s="214">
        <v>36100</v>
      </c>
      <c r="X1351" s="214">
        <v>48500</v>
      </c>
    </row>
    <row r="1352" spans="1:24" x14ac:dyDescent="0.25">
      <c r="A1352" t="str">
        <f t="shared" si="21"/>
        <v>YAG10UKLevel 7Female + maleComputingNorth West</v>
      </c>
      <c r="B1352" s="214" t="s">
        <v>251</v>
      </c>
      <c r="C1352" s="214" t="s">
        <v>252</v>
      </c>
      <c r="D1352" s="214">
        <v>10</v>
      </c>
      <c r="E1352" s="214" t="s">
        <v>35</v>
      </c>
      <c r="F1352" s="214" t="s">
        <v>253</v>
      </c>
      <c r="G1352" s="214" t="s">
        <v>246</v>
      </c>
      <c r="H1352" s="214" t="s">
        <v>71</v>
      </c>
      <c r="I1352" s="214" t="s">
        <v>130</v>
      </c>
      <c r="J1352" s="214">
        <v>190</v>
      </c>
      <c r="K1352" s="214">
        <v>190</v>
      </c>
      <c r="L1352" s="214">
        <v>0</v>
      </c>
      <c r="M1352" s="214">
        <v>0</v>
      </c>
      <c r="N1352" s="214">
        <v>190</v>
      </c>
      <c r="O1352" s="214">
        <v>15.9</v>
      </c>
      <c r="P1352" s="214">
        <v>6.1</v>
      </c>
      <c r="Q1352" s="214">
        <v>69</v>
      </c>
      <c r="R1352" s="214">
        <v>75.7</v>
      </c>
      <c r="S1352" s="214">
        <v>78</v>
      </c>
      <c r="T1352" s="214">
        <v>9</v>
      </c>
      <c r="U1352" s="214">
        <v>120</v>
      </c>
      <c r="V1352" s="214">
        <v>22300</v>
      </c>
      <c r="W1352" s="214">
        <v>37200</v>
      </c>
      <c r="X1352" s="214">
        <v>47100</v>
      </c>
    </row>
    <row r="1353" spans="1:24" x14ac:dyDescent="0.25">
      <c r="A1353" t="str">
        <f t="shared" si="21"/>
        <v>YAG10UKLevel 7Female + maleComputingNorthern Ireland</v>
      </c>
      <c r="B1353" s="214" t="s">
        <v>251</v>
      </c>
      <c r="C1353" s="214" t="s">
        <v>252</v>
      </c>
      <c r="D1353" s="214">
        <v>10</v>
      </c>
      <c r="E1353" s="214" t="s">
        <v>35</v>
      </c>
      <c r="F1353" s="214" t="s">
        <v>253</v>
      </c>
      <c r="G1353" s="214" t="s">
        <v>246</v>
      </c>
      <c r="H1353" s="214" t="s">
        <v>71</v>
      </c>
      <c r="I1353" s="214" t="s">
        <v>131</v>
      </c>
      <c r="J1353" s="214">
        <v>15</v>
      </c>
      <c r="K1353" s="214">
        <v>15</v>
      </c>
      <c r="L1353" s="214">
        <v>0</v>
      </c>
      <c r="M1353" s="214">
        <v>0</v>
      </c>
      <c r="N1353" s="214">
        <v>15</v>
      </c>
      <c r="O1353" s="214">
        <v>27.6</v>
      </c>
      <c r="P1353" s="214">
        <v>0</v>
      </c>
      <c r="Q1353" s="214">
        <v>58.6</v>
      </c>
      <c r="R1353" s="214">
        <v>72.400000000000006</v>
      </c>
      <c r="S1353" s="214">
        <v>72.400000000000006</v>
      </c>
      <c r="T1353" s="214">
        <v>13.8</v>
      </c>
      <c r="U1353" s="214" t="s">
        <v>140</v>
      </c>
      <c r="V1353" s="214" t="s">
        <v>140</v>
      </c>
      <c r="W1353" s="214" t="s">
        <v>140</v>
      </c>
      <c r="X1353" s="214" t="s">
        <v>140</v>
      </c>
    </row>
    <row r="1354" spans="1:24" x14ac:dyDescent="0.25">
      <c r="A1354" t="str">
        <f t="shared" si="21"/>
        <v>YAG10UKLevel 7Female + maleComputingScotland</v>
      </c>
      <c r="B1354" s="214" t="s">
        <v>251</v>
      </c>
      <c r="C1354" s="214" t="s">
        <v>252</v>
      </c>
      <c r="D1354" s="214">
        <v>10</v>
      </c>
      <c r="E1354" s="214" t="s">
        <v>35</v>
      </c>
      <c r="F1354" s="214" t="s">
        <v>253</v>
      </c>
      <c r="G1354" s="214" t="s">
        <v>246</v>
      </c>
      <c r="H1354" s="214" t="s">
        <v>71</v>
      </c>
      <c r="I1354" s="214" t="s">
        <v>132</v>
      </c>
      <c r="J1354" s="214">
        <v>45</v>
      </c>
      <c r="K1354" s="214">
        <v>45</v>
      </c>
      <c r="L1354" s="214">
        <v>0</v>
      </c>
      <c r="M1354" s="214">
        <v>0</v>
      </c>
      <c r="N1354" s="214">
        <v>45</v>
      </c>
      <c r="O1354" s="214">
        <v>11.2</v>
      </c>
      <c r="P1354" s="214">
        <v>2.2000000000000002</v>
      </c>
      <c r="Q1354" s="214">
        <v>84.9</v>
      </c>
      <c r="R1354" s="214">
        <v>86.6</v>
      </c>
      <c r="S1354" s="214">
        <v>86.6</v>
      </c>
      <c r="T1354" s="214">
        <v>1.7</v>
      </c>
      <c r="U1354" s="214">
        <v>35</v>
      </c>
      <c r="V1354" s="214">
        <v>33200</v>
      </c>
      <c r="W1354" s="214">
        <v>43800</v>
      </c>
      <c r="X1354" s="214">
        <v>67200</v>
      </c>
    </row>
    <row r="1355" spans="1:24" x14ac:dyDescent="0.25">
      <c r="A1355" t="str">
        <f t="shared" si="21"/>
        <v>YAG10UKLevel 7Female + maleComputingSouth East</v>
      </c>
      <c r="B1355" s="214" t="s">
        <v>251</v>
      </c>
      <c r="C1355" s="214" t="s">
        <v>252</v>
      </c>
      <c r="D1355" s="214">
        <v>10</v>
      </c>
      <c r="E1355" s="214" t="s">
        <v>35</v>
      </c>
      <c r="F1355" s="214" t="s">
        <v>253</v>
      </c>
      <c r="G1355" s="214" t="s">
        <v>246</v>
      </c>
      <c r="H1355" s="214" t="s">
        <v>71</v>
      </c>
      <c r="I1355" s="214" t="s">
        <v>133</v>
      </c>
      <c r="J1355" s="214">
        <v>345</v>
      </c>
      <c r="K1355" s="214">
        <v>345</v>
      </c>
      <c r="L1355" s="214">
        <v>0</v>
      </c>
      <c r="M1355" s="214">
        <v>0</v>
      </c>
      <c r="N1355" s="214">
        <v>345</v>
      </c>
      <c r="O1355" s="214">
        <v>15.4</v>
      </c>
      <c r="P1355" s="214">
        <v>5.4</v>
      </c>
      <c r="Q1355" s="214">
        <v>75.400000000000006</v>
      </c>
      <c r="R1355" s="214">
        <v>78.400000000000006</v>
      </c>
      <c r="S1355" s="214">
        <v>79.3</v>
      </c>
      <c r="T1355" s="214">
        <v>3.9</v>
      </c>
      <c r="U1355" s="214">
        <v>240</v>
      </c>
      <c r="V1355" s="214">
        <v>30300</v>
      </c>
      <c r="W1355" s="214">
        <v>48200</v>
      </c>
      <c r="X1355" s="214">
        <v>71200</v>
      </c>
    </row>
    <row r="1356" spans="1:24" x14ac:dyDescent="0.25">
      <c r="A1356" t="str">
        <f t="shared" si="21"/>
        <v>YAG10UKLevel 7Female + maleComputingSouth West</v>
      </c>
      <c r="B1356" s="214" t="s">
        <v>251</v>
      </c>
      <c r="C1356" s="214" t="s">
        <v>252</v>
      </c>
      <c r="D1356" s="214">
        <v>10</v>
      </c>
      <c r="E1356" s="214" t="s">
        <v>35</v>
      </c>
      <c r="F1356" s="214" t="s">
        <v>253</v>
      </c>
      <c r="G1356" s="214" t="s">
        <v>246</v>
      </c>
      <c r="H1356" s="214" t="s">
        <v>71</v>
      </c>
      <c r="I1356" s="214" t="s">
        <v>134</v>
      </c>
      <c r="J1356" s="214">
        <v>150</v>
      </c>
      <c r="K1356" s="214">
        <v>150</v>
      </c>
      <c r="L1356" s="214">
        <v>0</v>
      </c>
      <c r="M1356" s="214">
        <v>0</v>
      </c>
      <c r="N1356" s="214">
        <v>150</v>
      </c>
      <c r="O1356" s="214">
        <v>15.8</v>
      </c>
      <c r="P1356" s="214">
        <v>4</v>
      </c>
      <c r="Q1356" s="214">
        <v>78.8</v>
      </c>
      <c r="R1356" s="214">
        <v>80.2</v>
      </c>
      <c r="S1356" s="214">
        <v>80.2</v>
      </c>
      <c r="T1356" s="214">
        <v>1.5</v>
      </c>
      <c r="U1356" s="214">
        <v>105</v>
      </c>
      <c r="V1356" s="214">
        <v>23700</v>
      </c>
      <c r="W1356" s="214">
        <v>40200</v>
      </c>
      <c r="X1356" s="214">
        <v>53100</v>
      </c>
    </row>
    <row r="1357" spans="1:24" x14ac:dyDescent="0.25">
      <c r="A1357" t="str">
        <f t="shared" si="21"/>
        <v>YAG10UKLevel 7Female + maleComputingUnknown</v>
      </c>
      <c r="B1357" s="214" t="s">
        <v>251</v>
      </c>
      <c r="C1357" s="214" t="s">
        <v>252</v>
      </c>
      <c r="D1357" s="214">
        <v>10</v>
      </c>
      <c r="E1357" s="214" t="s">
        <v>35</v>
      </c>
      <c r="F1357" s="214" t="s">
        <v>253</v>
      </c>
      <c r="G1357" s="214" t="s">
        <v>246</v>
      </c>
      <c r="H1357" s="214" t="s">
        <v>71</v>
      </c>
      <c r="I1357" s="214" t="s">
        <v>135</v>
      </c>
      <c r="J1357" s="214">
        <v>145</v>
      </c>
      <c r="K1357" s="214">
        <v>145</v>
      </c>
      <c r="L1357" s="214">
        <v>96.2</v>
      </c>
      <c r="M1357" s="214">
        <v>0</v>
      </c>
      <c r="N1357" s="214">
        <v>5</v>
      </c>
      <c r="O1357" s="214">
        <v>0</v>
      </c>
      <c r="P1357" s="214">
        <v>0</v>
      </c>
      <c r="Q1357" s="214">
        <v>27.3</v>
      </c>
      <c r="R1357" s="214">
        <v>27.3</v>
      </c>
      <c r="S1357" s="214">
        <v>100</v>
      </c>
      <c r="T1357" s="214">
        <v>72.7</v>
      </c>
      <c r="U1357" s="214" t="s">
        <v>140</v>
      </c>
      <c r="V1357" s="214" t="s">
        <v>140</v>
      </c>
      <c r="W1357" s="214" t="s">
        <v>140</v>
      </c>
      <c r="X1357" s="214" t="s">
        <v>140</v>
      </c>
    </row>
    <row r="1358" spans="1:24" x14ac:dyDescent="0.25">
      <c r="A1358" t="str">
        <f t="shared" ref="A1358:A1421" si="22">"YAG"&amp;D1358 &amp;E1358 &amp;F1358 &amp; G1358 &amp;H1358 &amp;I1358</f>
        <v>YAG10UKLevel 7Female + maleComputingWales</v>
      </c>
      <c r="B1358" s="214" t="s">
        <v>251</v>
      </c>
      <c r="C1358" s="214" t="s">
        <v>252</v>
      </c>
      <c r="D1358" s="214">
        <v>10</v>
      </c>
      <c r="E1358" s="214" t="s">
        <v>35</v>
      </c>
      <c r="F1358" s="214" t="s">
        <v>253</v>
      </c>
      <c r="G1358" s="214" t="s">
        <v>246</v>
      </c>
      <c r="H1358" s="214" t="s">
        <v>71</v>
      </c>
      <c r="I1358" s="214" t="s">
        <v>137</v>
      </c>
      <c r="J1358" s="214">
        <v>30</v>
      </c>
      <c r="K1358" s="214">
        <v>30</v>
      </c>
      <c r="L1358" s="214">
        <v>0</v>
      </c>
      <c r="M1358" s="214">
        <v>0</v>
      </c>
      <c r="N1358" s="214">
        <v>30</v>
      </c>
      <c r="O1358" s="214">
        <v>10</v>
      </c>
      <c r="P1358" s="214">
        <v>6.7</v>
      </c>
      <c r="Q1358" s="214">
        <v>75</v>
      </c>
      <c r="R1358" s="214">
        <v>83.3</v>
      </c>
      <c r="S1358" s="214">
        <v>83.3</v>
      </c>
      <c r="T1358" s="214">
        <v>8.3000000000000007</v>
      </c>
      <c r="U1358" s="214">
        <v>20</v>
      </c>
      <c r="V1358" s="214">
        <v>15800</v>
      </c>
      <c r="W1358" s="214">
        <v>32100</v>
      </c>
      <c r="X1358" s="214">
        <v>54800</v>
      </c>
    </row>
    <row r="1359" spans="1:24" x14ac:dyDescent="0.25">
      <c r="A1359" t="str">
        <f t="shared" si="22"/>
        <v>YAG10UKLevel 7Female + maleComputingWest Midlands</v>
      </c>
      <c r="B1359" s="214" t="s">
        <v>251</v>
      </c>
      <c r="C1359" s="214" t="s">
        <v>252</v>
      </c>
      <c r="D1359" s="214">
        <v>10</v>
      </c>
      <c r="E1359" s="214" t="s">
        <v>35</v>
      </c>
      <c r="F1359" s="214" t="s">
        <v>253</v>
      </c>
      <c r="G1359" s="214" t="s">
        <v>246</v>
      </c>
      <c r="H1359" s="214" t="s">
        <v>71</v>
      </c>
      <c r="I1359" s="214" t="s">
        <v>138</v>
      </c>
      <c r="J1359" s="214">
        <v>170</v>
      </c>
      <c r="K1359" s="214">
        <v>170</v>
      </c>
      <c r="L1359" s="214">
        <v>0</v>
      </c>
      <c r="M1359" s="214">
        <v>0</v>
      </c>
      <c r="N1359" s="214">
        <v>170</v>
      </c>
      <c r="O1359" s="214">
        <v>13.4</v>
      </c>
      <c r="P1359" s="214">
        <v>3.5</v>
      </c>
      <c r="Q1359" s="214">
        <v>78.2</v>
      </c>
      <c r="R1359" s="214">
        <v>81.8</v>
      </c>
      <c r="S1359" s="214">
        <v>83.1</v>
      </c>
      <c r="T1359" s="214">
        <v>4.9000000000000004</v>
      </c>
      <c r="U1359" s="214">
        <v>125</v>
      </c>
      <c r="V1359" s="214">
        <v>23400</v>
      </c>
      <c r="W1359" s="214">
        <v>37600</v>
      </c>
      <c r="X1359" s="214">
        <v>50400</v>
      </c>
    </row>
    <row r="1360" spans="1:24" x14ac:dyDescent="0.25">
      <c r="A1360" t="str">
        <f t="shared" si="22"/>
        <v>YAG10UKLevel 7Female + maleComputingYorkshire and The Humber</v>
      </c>
      <c r="B1360" s="214" t="s">
        <v>251</v>
      </c>
      <c r="C1360" s="214" t="s">
        <v>252</v>
      </c>
      <c r="D1360" s="214">
        <v>10</v>
      </c>
      <c r="E1360" s="214" t="s">
        <v>35</v>
      </c>
      <c r="F1360" s="214" t="s">
        <v>253</v>
      </c>
      <c r="G1360" s="214" t="s">
        <v>246</v>
      </c>
      <c r="H1360" s="214" t="s">
        <v>71</v>
      </c>
      <c r="I1360" s="214" t="s">
        <v>139</v>
      </c>
      <c r="J1360" s="214">
        <v>155</v>
      </c>
      <c r="K1360" s="214">
        <v>155</v>
      </c>
      <c r="L1360" s="214">
        <v>0</v>
      </c>
      <c r="M1360" s="214">
        <v>0</v>
      </c>
      <c r="N1360" s="214">
        <v>155</v>
      </c>
      <c r="O1360" s="214">
        <v>15</v>
      </c>
      <c r="P1360" s="214">
        <v>3.9</v>
      </c>
      <c r="Q1360" s="214">
        <v>75.900000000000006</v>
      </c>
      <c r="R1360" s="214">
        <v>81.099999999999994</v>
      </c>
      <c r="S1360" s="214">
        <v>81.099999999999994</v>
      </c>
      <c r="T1360" s="214">
        <v>5.2</v>
      </c>
      <c r="U1360" s="214">
        <v>110</v>
      </c>
      <c r="V1360" s="214">
        <v>18200</v>
      </c>
      <c r="W1360" s="214">
        <v>37200</v>
      </c>
      <c r="X1360" s="214">
        <v>50400</v>
      </c>
    </row>
    <row r="1361" spans="1:24" x14ac:dyDescent="0.25">
      <c r="A1361" t="str">
        <f t="shared" si="22"/>
        <v>YAG10UKLevel 7Female + maleCreative arts and designAbroad</v>
      </c>
      <c r="B1361" s="214" t="s">
        <v>251</v>
      </c>
      <c r="C1361" s="214" t="s">
        <v>252</v>
      </c>
      <c r="D1361" s="214">
        <v>10</v>
      </c>
      <c r="E1361" s="214" t="s">
        <v>35</v>
      </c>
      <c r="F1361" s="214" t="s">
        <v>253</v>
      </c>
      <c r="G1361" s="214" t="s">
        <v>246</v>
      </c>
      <c r="H1361" s="214" t="s">
        <v>99</v>
      </c>
      <c r="I1361" s="214" t="s">
        <v>125</v>
      </c>
      <c r="J1361" s="214" t="s">
        <v>140</v>
      </c>
      <c r="K1361" s="214" t="s">
        <v>140</v>
      </c>
      <c r="L1361" s="214" t="s">
        <v>140</v>
      </c>
      <c r="M1361" s="214" t="s">
        <v>140</v>
      </c>
      <c r="N1361" s="214" t="s">
        <v>140</v>
      </c>
      <c r="O1361" s="214" t="s">
        <v>140</v>
      </c>
      <c r="P1361" s="214" t="s">
        <v>140</v>
      </c>
      <c r="Q1361" s="214" t="s">
        <v>140</v>
      </c>
      <c r="R1361" s="214" t="s">
        <v>140</v>
      </c>
      <c r="S1361" s="214" t="s">
        <v>140</v>
      </c>
      <c r="T1361" s="214" t="s">
        <v>140</v>
      </c>
      <c r="U1361" s="214" t="s">
        <v>140</v>
      </c>
      <c r="V1361" s="214" t="s">
        <v>140</v>
      </c>
      <c r="W1361" s="214" t="s">
        <v>140</v>
      </c>
      <c r="X1361" s="214" t="s">
        <v>140</v>
      </c>
    </row>
    <row r="1362" spans="1:24" x14ac:dyDescent="0.25">
      <c r="A1362" t="str">
        <f t="shared" si="22"/>
        <v>YAG10UKLevel 7Female + maleCreative arts and designEast Midlands</v>
      </c>
      <c r="B1362" s="214" t="s">
        <v>251</v>
      </c>
      <c r="C1362" s="214" t="s">
        <v>252</v>
      </c>
      <c r="D1362" s="214">
        <v>10</v>
      </c>
      <c r="E1362" s="214" t="s">
        <v>35</v>
      </c>
      <c r="F1362" s="214" t="s">
        <v>253</v>
      </c>
      <c r="G1362" s="214" t="s">
        <v>246</v>
      </c>
      <c r="H1362" s="214" t="s">
        <v>99</v>
      </c>
      <c r="I1362" s="214" t="s">
        <v>126</v>
      </c>
      <c r="J1362" s="214">
        <v>130</v>
      </c>
      <c r="K1362" s="214">
        <v>130</v>
      </c>
      <c r="L1362" s="214">
        <v>0</v>
      </c>
      <c r="M1362" s="214">
        <v>0</v>
      </c>
      <c r="N1362" s="214">
        <v>130</v>
      </c>
      <c r="O1362" s="214">
        <v>9.1</v>
      </c>
      <c r="P1362" s="214">
        <v>7.2</v>
      </c>
      <c r="Q1362" s="214">
        <v>76.2</v>
      </c>
      <c r="R1362" s="214">
        <v>82.2</v>
      </c>
      <c r="S1362" s="214">
        <v>83.7</v>
      </c>
      <c r="T1362" s="214">
        <v>7.6</v>
      </c>
      <c r="U1362" s="214">
        <v>95</v>
      </c>
      <c r="V1362" s="214">
        <v>10000</v>
      </c>
      <c r="W1362" s="214">
        <v>24500</v>
      </c>
      <c r="X1362" s="214">
        <v>33200</v>
      </c>
    </row>
    <row r="1363" spans="1:24" x14ac:dyDescent="0.25">
      <c r="A1363" t="str">
        <f t="shared" si="22"/>
        <v>YAG10UKLevel 7Female + maleCreative arts and designEast of England</v>
      </c>
      <c r="B1363" s="214" t="s">
        <v>251</v>
      </c>
      <c r="C1363" s="214" t="s">
        <v>252</v>
      </c>
      <c r="D1363" s="214">
        <v>10</v>
      </c>
      <c r="E1363" s="214" t="s">
        <v>35</v>
      </c>
      <c r="F1363" s="214" t="s">
        <v>253</v>
      </c>
      <c r="G1363" s="214" t="s">
        <v>246</v>
      </c>
      <c r="H1363" s="214" t="s">
        <v>99</v>
      </c>
      <c r="I1363" s="214" t="s">
        <v>127</v>
      </c>
      <c r="J1363" s="214">
        <v>155</v>
      </c>
      <c r="K1363" s="214">
        <v>155</v>
      </c>
      <c r="L1363" s="214">
        <v>0</v>
      </c>
      <c r="M1363" s="214">
        <v>0</v>
      </c>
      <c r="N1363" s="214">
        <v>155</v>
      </c>
      <c r="O1363" s="214">
        <v>24.4</v>
      </c>
      <c r="P1363" s="214">
        <v>5.8</v>
      </c>
      <c r="Q1363" s="214">
        <v>62.7</v>
      </c>
      <c r="R1363" s="214">
        <v>67.900000000000006</v>
      </c>
      <c r="S1363" s="214">
        <v>69.8</v>
      </c>
      <c r="T1363" s="214">
        <v>7.1</v>
      </c>
      <c r="U1363" s="214">
        <v>90</v>
      </c>
      <c r="V1363" s="214">
        <v>11300</v>
      </c>
      <c r="W1363" s="214">
        <v>19100</v>
      </c>
      <c r="X1363" s="214">
        <v>35000</v>
      </c>
    </row>
    <row r="1364" spans="1:24" x14ac:dyDescent="0.25">
      <c r="A1364" t="str">
        <f t="shared" si="22"/>
        <v>YAG10UKLevel 7Female + maleCreative arts and designLondon</v>
      </c>
      <c r="B1364" s="214" t="s">
        <v>251</v>
      </c>
      <c r="C1364" s="214" t="s">
        <v>252</v>
      </c>
      <c r="D1364" s="214">
        <v>10</v>
      </c>
      <c r="E1364" s="214" t="s">
        <v>35</v>
      </c>
      <c r="F1364" s="214" t="s">
        <v>253</v>
      </c>
      <c r="G1364" s="214" t="s">
        <v>246</v>
      </c>
      <c r="H1364" s="214" t="s">
        <v>99</v>
      </c>
      <c r="I1364" s="214" t="s">
        <v>128</v>
      </c>
      <c r="J1364" s="214">
        <v>530</v>
      </c>
      <c r="K1364" s="214">
        <v>530</v>
      </c>
      <c r="L1364" s="214">
        <v>0</v>
      </c>
      <c r="M1364" s="214">
        <v>0</v>
      </c>
      <c r="N1364" s="214">
        <v>530</v>
      </c>
      <c r="O1364" s="214">
        <v>18.100000000000001</v>
      </c>
      <c r="P1364" s="214">
        <v>4.5</v>
      </c>
      <c r="Q1364" s="214">
        <v>72.2</v>
      </c>
      <c r="R1364" s="214">
        <v>76.599999999999994</v>
      </c>
      <c r="S1364" s="214">
        <v>77.3</v>
      </c>
      <c r="T1364" s="214">
        <v>5.0999999999999996</v>
      </c>
      <c r="U1364" s="214">
        <v>330</v>
      </c>
      <c r="V1364" s="214">
        <v>11700</v>
      </c>
      <c r="W1364" s="214">
        <v>26300</v>
      </c>
      <c r="X1364" s="214">
        <v>42700</v>
      </c>
    </row>
    <row r="1365" spans="1:24" x14ac:dyDescent="0.25">
      <c r="A1365" t="str">
        <f t="shared" si="22"/>
        <v>YAG10UKLevel 7Female + maleCreative arts and designNorth East</v>
      </c>
      <c r="B1365" s="214" t="s">
        <v>251</v>
      </c>
      <c r="C1365" s="214" t="s">
        <v>252</v>
      </c>
      <c r="D1365" s="214">
        <v>10</v>
      </c>
      <c r="E1365" s="214" t="s">
        <v>35</v>
      </c>
      <c r="F1365" s="214" t="s">
        <v>253</v>
      </c>
      <c r="G1365" s="214" t="s">
        <v>246</v>
      </c>
      <c r="H1365" s="214" t="s">
        <v>99</v>
      </c>
      <c r="I1365" s="214" t="s">
        <v>129</v>
      </c>
      <c r="J1365" s="214">
        <v>75</v>
      </c>
      <c r="K1365" s="214">
        <v>75</v>
      </c>
      <c r="L1365" s="214">
        <v>0</v>
      </c>
      <c r="M1365" s="214">
        <v>0</v>
      </c>
      <c r="N1365" s="214">
        <v>75</v>
      </c>
      <c r="O1365" s="214">
        <v>18.100000000000001</v>
      </c>
      <c r="P1365" s="214">
        <v>6.5</v>
      </c>
      <c r="Q1365" s="214">
        <v>71.599999999999994</v>
      </c>
      <c r="R1365" s="214">
        <v>75.400000000000006</v>
      </c>
      <c r="S1365" s="214">
        <v>75.400000000000006</v>
      </c>
      <c r="T1365" s="214">
        <v>3.9</v>
      </c>
      <c r="U1365" s="214">
        <v>55</v>
      </c>
      <c r="V1365" s="214">
        <v>12800</v>
      </c>
      <c r="W1365" s="214">
        <v>18600</v>
      </c>
      <c r="X1365" s="214">
        <v>30300</v>
      </c>
    </row>
    <row r="1366" spans="1:24" x14ac:dyDescent="0.25">
      <c r="A1366" t="str">
        <f t="shared" si="22"/>
        <v>YAG10UKLevel 7Female + maleCreative arts and designNorth West</v>
      </c>
      <c r="B1366" s="214" t="s">
        <v>251</v>
      </c>
      <c r="C1366" s="214" t="s">
        <v>252</v>
      </c>
      <c r="D1366" s="214">
        <v>10</v>
      </c>
      <c r="E1366" s="214" t="s">
        <v>35</v>
      </c>
      <c r="F1366" s="214" t="s">
        <v>253</v>
      </c>
      <c r="G1366" s="214" t="s">
        <v>246</v>
      </c>
      <c r="H1366" s="214" t="s">
        <v>99</v>
      </c>
      <c r="I1366" s="214" t="s">
        <v>130</v>
      </c>
      <c r="J1366" s="214">
        <v>170</v>
      </c>
      <c r="K1366" s="214">
        <v>170</v>
      </c>
      <c r="L1366" s="214">
        <v>0</v>
      </c>
      <c r="M1366" s="214">
        <v>0</v>
      </c>
      <c r="N1366" s="214">
        <v>170</v>
      </c>
      <c r="O1366" s="214">
        <v>17</v>
      </c>
      <c r="P1366" s="214">
        <v>7.6</v>
      </c>
      <c r="Q1366" s="214">
        <v>66.3</v>
      </c>
      <c r="R1366" s="214">
        <v>73.900000000000006</v>
      </c>
      <c r="S1366" s="214">
        <v>75.400000000000006</v>
      </c>
      <c r="T1366" s="214">
        <v>9.1</v>
      </c>
      <c r="U1366" s="214">
        <v>105</v>
      </c>
      <c r="V1366" s="214">
        <v>14200</v>
      </c>
      <c r="W1366" s="214">
        <v>20100</v>
      </c>
      <c r="X1366" s="214">
        <v>28800</v>
      </c>
    </row>
    <row r="1367" spans="1:24" x14ac:dyDescent="0.25">
      <c r="A1367" t="str">
        <f t="shared" si="22"/>
        <v>YAG10UKLevel 7Female + maleCreative arts and designNorthern Ireland</v>
      </c>
      <c r="B1367" s="214" t="s">
        <v>251</v>
      </c>
      <c r="C1367" s="214" t="s">
        <v>252</v>
      </c>
      <c r="D1367" s="214">
        <v>10</v>
      </c>
      <c r="E1367" s="214" t="s">
        <v>35</v>
      </c>
      <c r="F1367" s="214" t="s">
        <v>253</v>
      </c>
      <c r="G1367" s="214" t="s">
        <v>246</v>
      </c>
      <c r="H1367" s="214" t="s">
        <v>99</v>
      </c>
      <c r="I1367" s="214" t="s">
        <v>131</v>
      </c>
      <c r="J1367" s="214">
        <v>5</v>
      </c>
      <c r="K1367" s="214">
        <v>5</v>
      </c>
      <c r="L1367" s="214">
        <v>0</v>
      </c>
      <c r="M1367" s="214">
        <v>0</v>
      </c>
      <c r="N1367" s="214">
        <v>5</v>
      </c>
      <c r="O1367" s="214">
        <v>0</v>
      </c>
      <c r="P1367" s="214">
        <v>0</v>
      </c>
      <c r="Q1367" s="214">
        <v>85.7</v>
      </c>
      <c r="R1367" s="214">
        <v>100</v>
      </c>
      <c r="S1367" s="214">
        <v>100</v>
      </c>
      <c r="T1367" s="214">
        <v>14.3</v>
      </c>
      <c r="U1367" s="214" t="s">
        <v>140</v>
      </c>
      <c r="V1367" s="214" t="s">
        <v>140</v>
      </c>
      <c r="W1367" s="214" t="s">
        <v>140</v>
      </c>
      <c r="X1367" s="214" t="s">
        <v>140</v>
      </c>
    </row>
    <row r="1368" spans="1:24" x14ac:dyDescent="0.25">
      <c r="A1368" t="str">
        <f t="shared" si="22"/>
        <v>YAG10UKLevel 7Female + maleCreative arts and designScotland</v>
      </c>
      <c r="B1368" s="214" t="s">
        <v>251</v>
      </c>
      <c r="C1368" s="214" t="s">
        <v>252</v>
      </c>
      <c r="D1368" s="214">
        <v>10</v>
      </c>
      <c r="E1368" s="214" t="s">
        <v>35</v>
      </c>
      <c r="F1368" s="214" t="s">
        <v>253</v>
      </c>
      <c r="G1368" s="214" t="s">
        <v>246</v>
      </c>
      <c r="H1368" s="214" t="s">
        <v>99</v>
      </c>
      <c r="I1368" s="214" t="s">
        <v>132</v>
      </c>
      <c r="J1368" s="214">
        <v>35</v>
      </c>
      <c r="K1368" s="214">
        <v>35</v>
      </c>
      <c r="L1368" s="214">
        <v>0</v>
      </c>
      <c r="M1368" s="214">
        <v>0</v>
      </c>
      <c r="N1368" s="214">
        <v>35</v>
      </c>
      <c r="O1368" s="214">
        <v>16.399999999999999</v>
      </c>
      <c r="P1368" s="214">
        <v>11.9</v>
      </c>
      <c r="Q1368" s="214">
        <v>65.7</v>
      </c>
      <c r="R1368" s="214">
        <v>71.599999999999994</v>
      </c>
      <c r="S1368" s="214">
        <v>71.599999999999994</v>
      </c>
      <c r="T1368" s="214">
        <v>6</v>
      </c>
      <c r="U1368" s="214">
        <v>20</v>
      </c>
      <c r="V1368" s="214">
        <v>8700</v>
      </c>
      <c r="W1368" s="214">
        <v>21600</v>
      </c>
      <c r="X1368" s="214">
        <v>30900</v>
      </c>
    </row>
    <row r="1369" spans="1:24" x14ac:dyDescent="0.25">
      <c r="A1369" t="str">
        <f t="shared" si="22"/>
        <v>YAG10UKLevel 7Female + maleCreative arts and designSouth East</v>
      </c>
      <c r="B1369" s="214" t="s">
        <v>251</v>
      </c>
      <c r="C1369" s="214" t="s">
        <v>252</v>
      </c>
      <c r="D1369" s="214">
        <v>10</v>
      </c>
      <c r="E1369" s="214" t="s">
        <v>35</v>
      </c>
      <c r="F1369" s="214" t="s">
        <v>253</v>
      </c>
      <c r="G1369" s="214" t="s">
        <v>246</v>
      </c>
      <c r="H1369" s="214" t="s">
        <v>99</v>
      </c>
      <c r="I1369" s="214" t="s">
        <v>133</v>
      </c>
      <c r="J1369" s="214">
        <v>280</v>
      </c>
      <c r="K1369" s="214">
        <v>280</v>
      </c>
      <c r="L1369" s="214">
        <v>0</v>
      </c>
      <c r="M1369" s="214">
        <v>0</v>
      </c>
      <c r="N1369" s="214">
        <v>280</v>
      </c>
      <c r="O1369" s="214">
        <v>19.399999999999999</v>
      </c>
      <c r="P1369" s="214">
        <v>5</v>
      </c>
      <c r="Q1369" s="214">
        <v>70.099999999999994</v>
      </c>
      <c r="R1369" s="214">
        <v>75.3</v>
      </c>
      <c r="S1369" s="214">
        <v>75.7</v>
      </c>
      <c r="T1369" s="214">
        <v>5.5</v>
      </c>
      <c r="U1369" s="214">
        <v>175</v>
      </c>
      <c r="V1369" s="214">
        <v>8400</v>
      </c>
      <c r="W1369" s="214">
        <v>22200</v>
      </c>
      <c r="X1369" s="214">
        <v>32500</v>
      </c>
    </row>
    <row r="1370" spans="1:24" x14ac:dyDescent="0.25">
      <c r="A1370" t="str">
        <f t="shared" si="22"/>
        <v>YAG10UKLevel 7Female + maleCreative arts and designSouth West</v>
      </c>
      <c r="B1370" s="214" t="s">
        <v>251</v>
      </c>
      <c r="C1370" s="214" t="s">
        <v>252</v>
      </c>
      <c r="D1370" s="214">
        <v>10</v>
      </c>
      <c r="E1370" s="214" t="s">
        <v>35</v>
      </c>
      <c r="F1370" s="214" t="s">
        <v>253</v>
      </c>
      <c r="G1370" s="214" t="s">
        <v>246</v>
      </c>
      <c r="H1370" s="214" t="s">
        <v>99</v>
      </c>
      <c r="I1370" s="214" t="s">
        <v>134</v>
      </c>
      <c r="J1370" s="214">
        <v>195</v>
      </c>
      <c r="K1370" s="214">
        <v>195</v>
      </c>
      <c r="L1370" s="214">
        <v>0</v>
      </c>
      <c r="M1370" s="214">
        <v>0</v>
      </c>
      <c r="N1370" s="214">
        <v>195</v>
      </c>
      <c r="O1370" s="214">
        <v>16.7</v>
      </c>
      <c r="P1370" s="214">
        <v>10.1</v>
      </c>
      <c r="Q1370" s="214">
        <v>68.599999999999994</v>
      </c>
      <c r="R1370" s="214">
        <v>72.599999999999994</v>
      </c>
      <c r="S1370" s="214">
        <v>73.099999999999994</v>
      </c>
      <c r="T1370" s="214">
        <v>4.5999999999999996</v>
      </c>
      <c r="U1370" s="214">
        <v>125</v>
      </c>
      <c r="V1370" s="214">
        <v>7700</v>
      </c>
      <c r="W1370" s="214">
        <v>19200</v>
      </c>
      <c r="X1370" s="214">
        <v>31800</v>
      </c>
    </row>
    <row r="1371" spans="1:24" x14ac:dyDescent="0.25">
      <c r="A1371" t="str">
        <f t="shared" si="22"/>
        <v>YAG10UKLevel 7Female + maleCreative arts and designUnknown</v>
      </c>
      <c r="B1371" s="214" t="s">
        <v>251</v>
      </c>
      <c r="C1371" s="214" t="s">
        <v>252</v>
      </c>
      <c r="D1371" s="214">
        <v>10</v>
      </c>
      <c r="E1371" s="214" t="s">
        <v>35</v>
      </c>
      <c r="F1371" s="214" t="s">
        <v>253</v>
      </c>
      <c r="G1371" s="214" t="s">
        <v>246</v>
      </c>
      <c r="H1371" s="214" t="s">
        <v>99</v>
      </c>
      <c r="I1371" s="214" t="s">
        <v>135</v>
      </c>
      <c r="J1371" s="214">
        <v>145</v>
      </c>
      <c r="K1371" s="214">
        <v>145</v>
      </c>
      <c r="L1371" s="214">
        <v>97.9</v>
      </c>
      <c r="M1371" s="214">
        <v>0</v>
      </c>
      <c r="N1371" s="214">
        <v>5</v>
      </c>
      <c r="O1371" s="214">
        <v>0</v>
      </c>
      <c r="P1371" s="214">
        <v>0</v>
      </c>
      <c r="Q1371" s="214">
        <v>33.299999999999997</v>
      </c>
      <c r="R1371" s="214">
        <v>33.299999999999997</v>
      </c>
      <c r="S1371" s="214">
        <v>100</v>
      </c>
      <c r="T1371" s="214">
        <v>66.7</v>
      </c>
      <c r="U1371" s="214" t="s">
        <v>140</v>
      </c>
      <c r="V1371" s="214" t="s">
        <v>140</v>
      </c>
      <c r="W1371" s="214" t="s">
        <v>140</v>
      </c>
      <c r="X1371" s="214" t="s">
        <v>140</v>
      </c>
    </row>
    <row r="1372" spans="1:24" x14ac:dyDescent="0.25">
      <c r="A1372" t="str">
        <f t="shared" si="22"/>
        <v>YAG10UKLevel 7Female + maleCreative arts and designWales</v>
      </c>
      <c r="B1372" s="214" t="s">
        <v>251</v>
      </c>
      <c r="C1372" s="214" t="s">
        <v>252</v>
      </c>
      <c r="D1372" s="214">
        <v>10</v>
      </c>
      <c r="E1372" s="214" t="s">
        <v>35</v>
      </c>
      <c r="F1372" s="214" t="s">
        <v>253</v>
      </c>
      <c r="G1372" s="214" t="s">
        <v>246</v>
      </c>
      <c r="H1372" s="214" t="s">
        <v>99</v>
      </c>
      <c r="I1372" s="214" t="s">
        <v>137</v>
      </c>
      <c r="J1372" s="214">
        <v>25</v>
      </c>
      <c r="K1372" s="214">
        <v>25</v>
      </c>
      <c r="L1372" s="214">
        <v>0</v>
      </c>
      <c r="M1372" s="214">
        <v>0</v>
      </c>
      <c r="N1372" s="214">
        <v>25</v>
      </c>
      <c r="O1372" s="214">
        <v>11.5</v>
      </c>
      <c r="P1372" s="214">
        <v>7.6</v>
      </c>
      <c r="Q1372" s="214">
        <v>73.2</v>
      </c>
      <c r="R1372" s="214">
        <v>80.900000000000006</v>
      </c>
      <c r="S1372" s="214">
        <v>80.900000000000006</v>
      </c>
      <c r="T1372" s="214">
        <v>7.6</v>
      </c>
      <c r="U1372" s="214">
        <v>15</v>
      </c>
      <c r="V1372" s="214">
        <v>18600</v>
      </c>
      <c r="W1372" s="214">
        <v>25600</v>
      </c>
      <c r="X1372" s="214">
        <v>36100</v>
      </c>
    </row>
    <row r="1373" spans="1:24" x14ac:dyDescent="0.25">
      <c r="A1373" t="str">
        <f t="shared" si="22"/>
        <v>YAG10UKLevel 7Female + maleCreative arts and designWest Midlands</v>
      </c>
      <c r="B1373" s="214" t="s">
        <v>251</v>
      </c>
      <c r="C1373" s="214" t="s">
        <v>252</v>
      </c>
      <c r="D1373" s="214">
        <v>10</v>
      </c>
      <c r="E1373" s="214" t="s">
        <v>35</v>
      </c>
      <c r="F1373" s="214" t="s">
        <v>253</v>
      </c>
      <c r="G1373" s="214" t="s">
        <v>246</v>
      </c>
      <c r="H1373" s="214" t="s">
        <v>99</v>
      </c>
      <c r="I1373" s="214" t="s">
        <v>138</v>
      </c>
      <c r="J1373" s="214">
        <v>175</v>
      </c>
      <c r="K1373" s="214">
        <v>175</v>
      </c>
      <c r="L1373" s="214">
        <v>0</v>
      </c>
      <c r="M1373" s="214">
        <v>0</v>
      </c>
      <c r="N1373" s="214">
        <v>175</v>
      </c>
      <c r="O1373" s="214">
        <v>17.100000000000001</v>
      </c>
      <c r="P1373" s="214">
        <v>6.8</v>
      </c>
      <c r="Q1373" s="214">
        <v>69.2</v>
      </c>
      <c r="R1373" s="214">
        <v>75.5</v>
      </c>
      <c r="S1373" s="214">
        <v>76.099999999999994</v>
      </c>
      <c r="T1373" s="214">
        <v>6.8</v>
      </c>
      <c r="U1373" s="214">
        <v>105</v>
      </c>
      <c r="V1373" s="214">
        <v>8400</v>
      </c>
      <c r="W1373" s="214">
        <v>17900</v>
      </c>
      <c r="X1373" s="214">
        <v>30700</v>
      </c>
    </row>
    <row r="1374" spans="1:24" x14ac:dyDescent="0.25">
      <c r="A1374" t="str">
        <f t="shared" si="22"/>
        <v>YAG10UKLevel 7Female + maleCreative arts and designYorkshire and The Humber</v>
      </c>
      <c r="B1374" s="214" t="s">
        <v>251</v>
      </c>
      <c r="C1374" s="214" t="s">
        <v>252</v>
      </c>
      <c r="D1374" s="214">
        <v>10</v>
      </c>
      <c r="E1374" s="214" t="s">
        <v>35</v>
      </c>
      <c r="F1374" s="214" t="s">
        <v>253</v>
      </c>
      <c r="G1374" s="214" t="s">
        <v>246</v>
      </c>
      <c r="H1374" s="214" t="s">
        <v>99</v>
      </c>
      <c r="I1374" s="214" t="s">
        <v>139</v>
      </c>
      <c r="J1374" s="214">
        <v>105</v>
      </c>
      <c r="K1374" s="214">
        <v>105</v>
      </c>
      <c r="L1374" s="214">
        <v>0</v>
      </c>
      <c r="M1374" s="214">
        <v>0</v>
      </c>
      <c r="N1374" s="214">
        <v>105</v>
      </c>
      <c r="O1374" s="214">
        <v>11.4</v>
      </c>
      <c r="P1374" s="214">
        <v>7.6</v>
      </c>
      <c r="Q1374" s="214">
        <v>77.2</v>
      </c>
      <c r="R1374" s="214">
        <v>81</v>
      </c>
      <c r="S1374" s="214">
        <v>81</v>
      </c>
      <c r="T1374" s="214">
        <v>3.8</v>
      </c>
      <c r="U1374" s="214">
        <v>70</v>
      </c>
      <c r="V1374" s="214">
        <v>9100</v>
      </c>
      <c r="W1374" s="214">
        <v>19700</v>
      </c>
      <c r="X1374" s="214">
        <v>31800</v>
      </c>
    </row>
    <row r="1375" spans="1:24" x14ac:dyDescent="0.25">
      <c r="A1375" t="str">
        <f t="shared" si="22"/>
        <v>YAG10UKLevel 7Female + maleEconomicsAbroad</v>
      </c>
      <c r="B1375" s="214" t="s">
        <v>251</v>
      </c>
      <c r="C1375" s="214" t="s">
        <v>252</v>
      </c>
      <c r="D1375" s="214">
        <v>10</v>
      </c>
      <c r="E1375" s="214" t="s">
        <v>35</v>
      </c>
      <c r="F1375" s="214" t="s">
        <v>253</v>
      </c>
      <c r="G1375" s="214" t="s">
        <v>246</v>
      </c>
      <c r="H1375" s="214" t="s">
        <v>79</v>
      </c>
      <c r="I1375" s="214" t="s">
        <v>125</v>
      </c>
      <c r="J1375" s="214" t="s">
        <v>140</v>
      </c>
      <c r="K1375" s="214" t="s">
        <v>140</v>
      </c>
      <c r="L1375" s="214" t="s">
        <v>140</v>
      </c>
      <c r="M1375" s="214" t="s">
        <v>140</v>
      </c>
      <c r="N1375" s="214" t="s">
        <v>140</v>
      </c>
      <c r="O1375" s="214" t="s">
        <v>140</v>
      </c>
      <c r="P1375" s="214" t="s">
        <v>140</v>
      </c>
      <c r="Q1375" s="214" t="s">
        <v>140</v>
      </c>
      <c r="R1375" s="214" t="s">
        <v>140</v>
      </c>
      <c r="S1375" s="214" t="s">
        <v>140</v>
      </c>
      <c r="T1375" s="214" t="s">
        <v>140</v>
      </c>
      <c r="U1375" s="214" t="s">
        <v>140</v>
      </c>
      <c r="V1375" s="214" t="s">
        <v>140</v>
      </c>
      <c r="W1375" s="214" t="s">
        <v>140</v>
      </c>
      <c r="X1375" s="214" t="s">
        <v>140</v>
      </c>
    </row>
    <row r="1376" spans="1:24" x14ac:dyDescent="0.25">
      <c r="A1376" t="str">
        <f t="shared" si="22"/>
        <v>YAG10UKLevel 7Female + maleEconomicsEast Midlands</v>
      </c>
      <c r="B1376" s="214" t="s">
        <v>251</v>
      </c>
      <c r="C1376" s="214" t="s">
        <v>252</v>
      </c>
      <c r="D1376" s="214">
        <v>10</v>
      </c>
      <c r="E1376" s="214" t="s">
        <v>35</v>
      </c>
      <c r="F1376" s="214" t="s">
        <v>253</v>
      </c>
      <c r="G1376" s="214" t="s">
        <v>246</v>
      </c>
      <c r="H1376" s="214" t="s">
        <v>79</v>
      </c>
      <c r="I1376" s="214" t="s">
        <v>126</v>
      </c>
      <c r="J1376" s="214">
        <v>10</v>
      </c>
      <c r="K1376" s="214">
        <v>10</v>
      </c>
      <c r="L1376" s="214">
        <v>0</v>
      </c>
      <c r="M1376" s="214">
        <v>0</v>
      </c>
      <c r="N1376" s="214">
        <v>10</v>
      </c>
      <c r="O1376" s="214">
        <v>0</v>
      </c>
      <c r="P1376" s="214">
        <v>8.6999999999999993</v>
      </c>
      <c r="Q1376" s="214">
        <v>73.900000000000006</v>
      </c>
      <c r="R1376" s="214">
        <v>91.3</v>
      </c>
      <c r="S1376" s="214">
        <v>91.3</v>
      </c>
      <c r="T1376" s="214">
        <v>17.399999999999999</v>
      </c>
      <c r="U1376" s="214" t="s">
        <v>140</v>
      </c>
      <c r="V1376" s="214" t="s">
        <v>140</v>
      </c>
      <c r="W1376" s="214" t="s">
        <v>140</v>
      </c>
      <c r="X1376" s="214" t="s">
        <v>140</v>
      </c>
    </row>
    <row r="1377" spans="1:24" x14ac:dyDescent="0.25">
      <c r="A1377" t="str">
        <f t="shared" si="22"/>
        <v>YAG10UKLevel 7Female + maleEconomicsEast of England</v>
      </c>
      <c r="B1377" s="214" t="s">
        <v>251</v>
      </c>
      <c r="C1377" s="214" t="s">
        <v>252</v>
      </c>
      <c r="D1377" s="214">
        <v>10</v>
      </c>
      <c r="E1377" s="214" t="s">
        <v>35</v>
      </c>
      <c r="F1377" s="214" t="s">
        <v>253</v>
      </c>
      <c r="G1377" s="214" t="s">
        <v>246</v>
      </c>
      <c r="H1377" s="214" t="s">
        <v>79</v>
      </c>
      <c r="I1377" s="214" t="s">
        <v>127</v>
      </c>
      <c r="J1377" s="214">
        <v>45</v>
      </c>
      <c r="K1377" s="214">
        <v>45</v>
      </c>
      <c r="L1377" s="214">
        <v>0</v>
      </c>
      <c r="M1377" s="214">
        <v>0</v>
      </c>
      <c r="N1377" s="214">
        <v>45</v>
      </c>
      <c r="O1377" s="214">
        <v>19.3</v>
      </c>
      <c r="P1377" s="214">
        <v>4.3</v>
      </c>
      <c r="Q1377" s="214">
        <v>75.7</v>
      </c>
      <c r="R1377" s="214">
        <v>76.400000000000006</v>
      </c>
      <c r="S1377" s="214">
        <v>76.400000000000006</v>
      </c>
      <c r="T1377" s="214">
        <v>0.7</v>
      </c>
      <c r="U1377" s="214">
        <v>35</v>
      </c>
      <c r="V1377" s="214">
        <v>31000</v>
      </c>
      <c r="W1377" s="214">
        <v>44200</v>
      </c>
      <c r="X1377" s="214">
        <v>59100</v>
      </c>
    </row>
    <row r="1378" spans="1:24" x14ac:dyDescent="0.25">
      <c r="A1378" t="str">
        <f t="shared" si="22"/>
        <v>YAG10UKLevel 7Female + maleEconomicsLondon</v>
      </c>
      <c r="B1378" s="214" t="s">
        <v>251</v>
      </c>
      <c r="C1378" s="214" t="s">
        <v>252</v>
      </c>
      <c r="D1378" s="214">
        <v>10</v>
      </c>
      <c r="E1378" s="214" t="s">
        <v>35</v>
      </c>
      <c r="F1378" s="214" t="s">
        <v>253</v>
      </c>
      <c r="G1378" s="214" t="s">
        <v>246</v>
      </c>
      <c r="H1378" s="214" t="s">
        <v>79</v>
      </c>
      <c r="I1378" s="214" t="s">
        <v>128</v>
      </c>
      <c r="J1378" s="214">
        <v>230</v>
      </c>
      <c r="K1378" s="214">
        <v>230</v>
      </c>
      <c r="L1378" s="214">
        <v>0</v>
      </c>
      <c r="M1378" s="214">
        <v>0</v>
      </c>
      <c r="N1378" s="214">
        <v>230</v>
      </c>
      <c r="O1378" s="214">
        <v>17.2</v>
      </c>
      <c r="P1378" s="214">
        <v>6.3</v>
      </c>
      <c r="Q1378" s="214">
        <v>73.900000000000006</v>
      </c>
      <c r="R1378" s="214">
        <v>76.599999999999994</v>
      </c>
      <c r="S1378" s="214">
        <v>76.599999999999994</v>
      </c>
      <c r="T1378" s="214">
        <v>2.6</v>
      </c>
      <c r="U1378" s="214">
        <v>160</v>
      </c>
      <c r="V1378" s="214">
        <v>48200</v>
      </c>
      <c r="W1378" s="214">
        <v>70800</v>
      </c>
      <c r="X1378" s="214">
        <v>117900</v>
      </c>
    </row>
    <row r="1379" spans="1:24" x14ac:dyDescent="0.25">
      <c r="A1379" t="str">
        <f t="shared" si="22"/>
        <v>YAG10UKLevel 7Female + maleEconomicsNorth East</v>
      </c>
      <c r="B1379" s="214" t="s">
        <v>251</v>
      </c>
      <c r="C1379" s="214" t="s">
        <v>252</v>
      </c>
      <c r="D1379" s="214">
        <v>10</v>
      </c>
      <c r="E1379" s="214" t="s">
        <v>35</v>
      </c>
      <c r="F1379" s="214" t="s">
        <v>253</v>
      </c>
      <c r="G1379" s="214" t="s">
        <v>246</v>
      </c>
      <c r="H1379" s="214" t="s">
        <v>79</v>
      </c>
      <c r="I1379" s="214" t="s">
        <v>129</v>
      </c>
      <c r="J1379" s="214">
        <v>5</v>
      </c>
      <c r="K1379" s="214">
        <v>5</v>
      </c>
      <c r="L1379" s="214">
        <v>0</v>
      </c>
      <c r="M1379" s="214">
        <v>0</v>
      </c>
      <c r="N1379" s="214">
        <v>5</v>
      </c>
      <c r="O1379" s="214">
        <v>40</v>
      </c>
      <c r="P1379" s="214">
        <v>20</v>
      </c>
      <c r="Q1379" s="214">
        <v>40</v>
      </c>
      <c r="R1379" s="214">
        <v>40</v>
      </c>
      <c r="S1379" s="214">
        <v>40</v>
      </c>
      <c r="T1379" s="214">
        <v>0</v>
      </c>
      <c r="U1379" s="214" t="s">
        <v>140</v>
      </c>
      <c r="V1379" s="214" t="s">
        <v>140</v>
      </c>
      <c r="W1379" s="214" t="s">
        <v>140</v>
      </c>
      <c r="X1379" s="214" t="s">
        <v>140</v>
      </c>
    </row>
    <row r="1380" spans="1:24" x14ac:dyDescent="0.25">
      <c r="A1380" t="str">
        <f t="shared" si="22"/>
        <v>YAG10UKLevel 7Female + maleEconomicsNorth West</v>
      </c>
      <c r="B1380" s="214" t="s">
        <v>251</v>
      </c>
      <c r="C1380" s="214" t="s">
        <v>252</v>
      </c>
      <c r="D1380" s="214">
        <v>10</v>
      </c>
      <c r="E1380" s="214" t="s">
        <v>35</v>
      </c>
      <c r="F1380" s="214" t="s">
        <v>253</v>
      </c>
      <c r="G1380" s="214" t="s">
        <v>246</v>
      </c>
      <c r="H1380" s="214" t="s">
        <v>79</v>
      </c>
      <c r="I1380" s="214" t="s">
        <v>130</v>
      </c>
      <c r="J1380" s="214">
        <v>20</v>
      </c>
      <c r="K1380" s="214">
        <v>20</v>
      </c>
      <c r="L1380" s="214">
        <v>0</v>
      </c>
      <c r="M1380" s="214">
        <v>0</v>
      </c>
      <c r="N1380" s="214">
        <v>20</v>
      </c>
      <c r="O1380" s="214">
        <v>11.5</v>
      </c>
      <c r="P1380" s="214">
        <v>4.5999999999999996</v>
      </c>
      <c r="Q1380" s="214">
        <v>74.8</v>
      </c>
      <c r="R1380" s="214">
        <v>84</v>
      </c>
      <c r="S1380" s="214">
        <v>84</v>
      </c>
      <c r="T1380" s="214">
        <v>9.1999999999999993</v>
      </c>
      <c r="U1380" s="214">
        <v>15</v>
      </c>
      <c r="V1380" s="214">
        <v>24500</v>
      </c>
      <c r="W1380" s="214">
        <v>52900</v>
      </c>
      <c r="X1380" s="214">
        <v>72300</v>
      </c>
    </row>
    <row r="1381" spans="1:24" x14ac:dyDescent="0.25">
      <c r="A1381" t="str">
        <f t="shared" si="22"/>
        <v>YAG10UKLevel 7Female + maleEconomicsNorthern Ireland</v>
      </c>
      <c r="B1381" s="214" t="s">
        <v>251</v>
      </c>
      <c r="C1381" s="214" t="s">
        <v>252</v>
      </c>
      <c r="D1381" s="214">
        <v>10</v>
      </c>
      <c r="E1381" s="214" t="s">
        <v>35</v>
      </c>
      <c r="F1381" s="214" t="s">
        <v>253</v>
      </c>
      <c r="G1381" s="214" t="s">
        <v>246</v>
      </c>
      <c r="H1381" s="214" t="s">
        <v>79</v>
      </c>
      <c r="I1381" s="214" t="s">
        <v>131</v>
      </c>
      <c r="J1381" s="214" t="s">
        <v>140</v>
      </c>
      <c r="K1381" s="214" t="s">
        <v>140</v>
      </c>
      <c r="L1381" s="214" t="s">
        <v>140</v>
      </c>
      <c r="M1381" s="214" t="s">
        <v>140</v>
      </c>
      <c r="N1381" s="214" t="s">
        <v>140</v>
      </c>
      <c r="O1381" s="214" t="s">
        <v>140</v>
      </c>
      <c r="P1381" s="214" t="s">
        <v>140</v>
      </c>
      <c r="Q1381" s="214" t="s">
        <v>140</v>
      </c>
      <c r="R1381" s="214" t="s">
        <v>140</v>
      </c>
      <c r="S1381" s="214" t="s">
        <v>140</v>
      </c>
      <c r="T1381" s="214" t="s">
        <v>140</v>
      </c>
      <c r="U1381" s="214" t="s">
        <v>140</v>
      </c>
      <c r="V1381" s="214" t="s">
        <v>140</v>
      </c>
      <c r="W1381" s="214" t="s">
        <v>140</v>
      </c>
      <c r="X1381" s="214" t="s">
        <v>140</v>
      </c>
    </row>
    <row r="1382" spans="1:24" x14ac:dyDescent="0.25">
      <c r="A1382" t="str">
        <f t="shared" si="22"/>
        <v>YAG10UKLevel 7Female + maleEconomicsScotland</v>
      </c>
      <c r="B1382" s="214" t="s">
        <v>251</v>
      </c>
      <c r="C1382" s="214" t="s">
        <v>252</v>
      </c>
      <c r="D1382" s="214">
        <v>10</v>
      </c>
      <c r="E1382" s="214" t="s">
        <v>35</v>
      </c>
      <c r="F1382" s="214" t="s">
        <v>253</v>
      </c>
      <c r="G1382" s="214" t="s">
        <v>246</v>
      </c>
      <c r="H1382" s="214" t="s">
        <v>79</v>
      </c>
      <c r="I1382" s="214" t="s">
        <v>132</v>
      </c>
      <c r="J1382" s="214">
        <v>10</v>
      </c>
      <c r="K1382" s="214">
        <v>10</v>
      </c>
      <c r="L1382" s="214">
        <v>0</v>
      </c>
      <c r="M1382" s="214">
        <v>0</v>
      </c>
      <c r="N1382" s="214">
        <v>10</v>
      </c>
      <c r="O1382" s="214">
        <v>25</v>
      </c>
      <c r="P1382" s="214">
        <v>8.3000000000000007</v>
      </c>
      <c r="Q1382" s="214">
        <v>58.3</v>
      </c>
      <c r="R1382" s="214">
        <v>66.7</v>
      </c>
      <c r="S1382" s="214">
        <v>66.7</v>
      </c>
      <c r="T1382" s="214">
        <v>8.3000000000000007</v>
      </c>
      <c r="U1382" s="214" t="s">
        <v>140</v>
      </c>
      <c r="V1382" s="214" t="s">
        <v>140</v>
      </c>
      <c r="W1382" s="214" t="s">
        <v>140</v>
      </c>
      <c r="X1382" s="214" t="s">
        <v>140</v>
      </c>
    </row>
    <row r="1383" spans="1:24" x14ac:dyDescent="0.25">
      <c r="A1383" t="str">
        <f t="shared" si="22"/>
        <v>YAG10UKLevel 7Female + maleEconomicsSouth East</v>
      </c>
      <c r="B1383" s="214" t="s">
        <v>251</v>
      </c>
      <c r="C1383" s="214" t="s">
        <v>252</v>
      </c>
      <c r="D1383" s="214">
        <v>10</v>
      </c>
      <c r="E1383" s="214" t="s">
        <v>35</v>
      </c>
      <c r="F1383" s="214" t="s">
        <v>253</v>
      </c>
      <c r="G1383" s="214" t="s">
        <v>246</v>
      </c>
      <c r="H1383" s="214" t="s">
        <v>79</v>
      </c>
      <c r="I1383" s="214" t="s">
        <v>133</v>
      </c>
      <c r="J1383" s="214">
        <v>65</v>
      </c>
      <c r="K1383" s="214">
        <v>65</v>
      </c>
      <c r="L1383" s="214">
        <v>0</v>
      </c>
      <c r="M1383" s="214">
        <v>0</v>
      </c>
      <c r="N1383" s="214">
        <v>65</v>
      </c>
      <c r="O1383" s="214">
        <v>23</v>
      </c>
      <c r="P1383" s="214">
        <v>0</v>
      </c>
      <c r="Q1383" s="214">
        <v>71.8</v>
      </c>
      <c r="R1383" s="214">
        <v>75.5</v>
      </c>
      <c r="S1383" s="214">
        <v>77</v>
      </c>
      <c r="T1383" s="214">
        <v>5.2</v>
      </c>
      <c r="U1383" s="214">
        <v>40</v>
      </c>
      <c r="V1383" s="214">
        <v>29500</v>
      </c>
      <c r="W1383" s="214">
        <v>51800</v>
      </c>
      <c r="X1383" s="214">
        <v>75200</v>
      </c>
    </row>
    <row r="1384" spans="1:24" x14ac:dyDescent="0.25">
      <c r="A1384" t="str">
        <f t="shared" si="22"/>
        <v>YAG10UKLevel 7Female + maleEconomicsSouth West</v>
      </c>
      <c r="B1384" s="214" t="s">
        <v>251</v>
      </c>
      <c r="C1384" s="214" t="s">
        <v>252</v>
      </c>
      <c r="D1384" s="214">
        <v>10</v>
      </c>
      <c r="E1384" s="214" t="s">
        <v>35</v>
      </c>
      <c r="F1384" s="214" t="s">
        <v>253</v>
      </c>
      <c r="G1384" s="214" t="s">
        <v>246</v>
      </c>
      <c r="H1384" s="214" t="s">
        <v>79</v>
      </c>
      <c r="I1384" s="214" t="s">
        <v>134</v>
      </c>
      <c r="J1384" s="214">
        <v>20</v>
      </c>
      <c r="K1384" s="214">
        <v>20</v>
      </c>
      <c r="L1384" s="214">
        <v>0</v>
      </c>
      <c r="M1384" s="214">
        <v>0</v>
      </c>
      <c r="N1384" s="214">
        <v>20</v>
      </c>
      <c r="O1384" s="214">
        <v>20.2</v>
      </c>
      <c r="P1384" s="214">
        <v>0</v>
      </c>
      <c r="Q1384" s="214">
        <v>79.8</v>
      </c>
      <c r="R1384" s="214">
        <v>79.8</v>
      </c>
      <c r="S1384" s="214">
        <v>79.8</v>
      </c>
      <c r="T1384" s="214">
        <v>0</v>
      </c>
      <c r="U1384" s="214">
        <v>15</v>
      </c>
      <c r="V1384" s="214">
        <v>21900</v>
      </c>
      <c r="W1384" s="214">
        <v>35400</v>
      </c>
      <c r="X1384" s="214">
        <v>59500</v>
      </c>
    </row>
    <row r="1385" spans="1:24" x14ac:dyDescent="0.25">
      <c r="A1385" t="str">
        <f t="shared" si="22"/>
        <v>YAG10UKLevel 7Female + maleEconomicsUnknown</v>
      </c>
      <c r="B1385" s="214" t="s">
        <v>251</v>
      </c>
      <c r="C1385" s="214" t="s">
        <v>252</v>
      </c>
      <c r="D1385" s="214">
        <v>10</v>
      </c>
      <c r="E1385" s="214" t="s">
        <v>35</v>
      </c>
      <c r="F1385" s="214" t="s">
        <v>253</v>
      </c>
      <c r="G1385" s="214" t="s">
        <v>246</v>
      </c>
      <c r="H1385" s="214" t="s">
        <v>79</v>
      </c>
      <c r="I1385" s="214" t="s">
        <v>135</v>
      </c>
      <c r="J1385" s="214">
        <v>40</v>
      </c>
      <c r="K1385" s="214">
        <v>40</v>
      </c>
      <c r="L1385" s="214">
        <v>93.4</v>
      </c>
      <c r="M1385" s="214">
        <v>0</v>
      </c>
      <c r="N1385" s="214">
        <v>0</v>
      </c>
      <c r="O1385" s="214">
        <v>0</v>
      </c>
      <c r="P1385" s="214">
        <v>0</v>
      </c>
      <c r="Q1385" s="214">
        <v>0</v>
      </c>
      <c r="R1385" s="214">
        <v>0</v>
      </c>
      <c r="S1385" s="214">
        <v>100</v>
      </c>
      <c r="T1385" s="214">
        <v>100</v>
      </c>
      <c r="U1385" s="214" t="s">
        <v>136</v>
      </c>
      <c r="V1385" s="214" t="s">
        <v>136</v>
      </c>
      <c r="W1385" s="214" t="s">
        <v>136</v>
      </c>
      <c r="X1385" s="214" t="s">
        <v>136</v>
      </c>
    </row>
    <row r="1386" spans="1:24" x14ac:dyDescent="0.25">
      <c r="A1386" t="str">
        <f t="shared" si="22"/>
        <v>YAG10UKLevel 7Female + maleEconomicsWales</v>
      </c>
      <c r="B1386" s="214" t="s">
        <v>251</v>
      </c>
      <c r="C1386" s="214" t="s">
        <v>252</v>
      </c>
      <c r="D1386" s="214">
        <v>10</v>
      </c>
      <c r="E1386" s="214" t="s">
        <v>35</v>
      </c>
      <c r="F1386" s="214" t="s">
        <v>253</v>
      </c>
      <c r="G1386" s="214" t="s">
        <v>246</v>
      </c>
      <c r="H1386" s="214" t="s">
        <v>79</v>
      </c>
      <c r="I1386" s="214" t="s">
        <v>137</v>
      </c>
      <c r="J1386" s="214">
        <v>10</v>
      </c>
      <c r="K1386" s="214">
        <v>10</v>
      </c>
      <c r="L1386" s="214">
        <v>0</v>
      </c>
      <c r="M1386" s="214">
        <v>0</v>
      </c>
      <c r="N1386" s="214">
        <v>10</v>
      </c>
      <c r="O1386" s="214">
        <v>18.5</v>
      </c>
      <c r="P1386" s="214">
        <v>9.1999999999999993</v>
      </c>
      <c r="Q1386" s="214">
        <v>53.8</v>
      </c>
      <c r="R1386" s="214">
        <v>72.3</v>
      </c>
      <c r="S1386" s="214">
        <v>72.3</v>
      </c>
      <c r="T1386" s="214">
        <v>18.5</v>
      </c>
      <c r="U1386" s="214" t="s">
        <v>140</v>
      </c>
      <c r="V1386" s="214" t="s">
        <v>140</v>
      </c>
      <c r="W1386" s="214" t="s">
        <v>140</v>
      </c>
      <c r="X1386" s="214" t="s">
        <v>140</v>
      </c>
    </row>
    <row r="1387" spans="1:24" x14ac:dyDescent="0.25">
      <c r="A1387" t="str">
        <f t="shared" si="22"/>
        <v>YAG10UKLevel 7Female + maleEconomicsWest Midlands</v>
      </c>
      <c r="B1387" s="214" t="s">
        <v>251</v>
      </c>
      <c r="C1387" s="214" t="s">
        <v>252</v>
      </c>
      <c r="D1387" s="214">
        <v>10</v>
      </c>
      <c r="E1387" s="214" t="s">
        <v>35</v>
      </c>
      <c r="F1387" s="214" t="s">
        <v>253</v>
      </c>
      <c r="G1387" s="214" t="s">
        <v>246</v>
      </c>
      <c r="H1387" s="214" t="s">
        <v>79</v>
      </c>
      <c r="I1387" s="214" t="s">
        <v>138</v>
      </c>
      <c r="J1387" s="214">
        <v>15</v>
      </c>
      <c r="K1387" s="214">
        <v>15</v>
      </c>
      <c r="L1387" s="214">
        <v>0</v>
      </c>
      <c r="M1387" s="214">
        <v>0</v>
      </c>
      <c r="N1387" s="214">
        <v>15</v>
      </c>
      <c r="O1387" s="214">
        <v>17.600000000000001</v>
      </c>
      <c r="P1387" s="214">
        <v>0</v>
      </c>
      <c r="Q1387" s="214">
        <v>82.4</v>
      </c>
      <c r="R1387" s="214">
        <v>82.4</v>
      </c>
      <c r="S1387" s="214">
        <v>82.4</v>
      </c>
      <c r="T1387" s="214">
        <v>0</v>
      </c>
      <c r="U1387" s="214" t="s">
        <v>140</v>
      </c>
      <c r="V1387" s="214" t="s">
        <v>140</v>
      </c>
      <c r="W1387" s="214" t="s">
        <v>140</v>
      </c>
      <c r="X1387" s="214" t="s">
        <v>140</v>
      </c>
    </row>
    <row r="1388" spans="1:24" x14ac:dyDescent="0.25">
      <c r="A1388" t="str">
        <f t="shared" si="22"/>
        <v>YAG10UKLevel 7Female + maleEconomicsYorkshire and The Humber</v>
      </c>
      <c r="B1388" s="214" t="s">
        <v>251</v>
      </c>
      <c r="C1388" s="214" t="s">
        <v>252</v>
      </c>
      <c r="D1388" s="214">
        <v>10</v>
      </c>
      <c r="E1388" s="214" t="s">
        <v>35</v>
      </c>
      <c r="F1388" s="214" t="s">
        <v>253</v>
      </c>
      <c r="G1388" s="214" t="s">
        <v>246</v>
      </c>
      <c r="H1388" s="214" t="s">
        <v>79</v>
      </c>
      <c r="I1388" s="214" t="s">
        <v>139</v>
      </c>
      <c r="J1388" s="214">
        <v>25</v>
      </c>
      <c r="K1388" s="214">
        <v>25</v>
      </c>
      <c r="L1388" s="214">
        <v>0</v>
      </c>
      <c r="M1388" s="214">
        <v>0</v>
      </c>
      <c r="N1388" s="214">
        <v>25</v>
      </c>
      <c r="O1388" s="214">
        <v>17.399999999999999</v>
      </c>
      <c r="P1388" s="214">
        <v>0</v>
      </c>
      <c r="Q1388" s="214">
        <v>82.6</v>
      </c>
      <c r="R1388" s="214">
        <v>82.6</v>
      </c>
      <c r="S1388" s="214">
        <v>82.6</v>
      </c>
      <c r="T1388" s="214">
        <v>0</v>
      </c>
      <c r="U1388" s="214">
        <v>15</v>
      </c>
      <c r="V1388" s="214">
        <v>29900</v>
      </c>
      <c r="W1388" s="214">
        <v>46000</v>
      </c>
      <c r="X1388" s="214">
        <v>58000</v>
      </c>
    </row>
    <row r="1389" spans="1:24" x14ac:dyDescent="0.25">
      <c r="A1389" t="str">
        <f t="shared" si="22"/>
        <v>YAG10UKLevel 7Female + maleEducation and teachingAbroad</v>
      </c>
      <c r="B1389" s="214" t="s">
        <v>251</v>
      </c>
      <c r="C1389" s="214" t="s">
        <v>252</v>
      </c>
      <c r="D1389" s="214">
        <v>10</v>
      </c>
      <c r="E1389" s="214" t="s">
        <v>35</v>
      </c>
      <c r="F1389" s="214" t="s">
        <v>253</v>
      </c>
      <c r="G1389" s="214" t="s">
        <v>246</v>
      </c>
      <c r="H1389" s="214" t="s">
        <v>101</v>
      </c>
      <c r="I1389" s="214" t="s">
        <v>125</v>
      </c>
      <c r="J1389" s="214" t="s">
        <v>140</v>
      </c>
      <c r="K1389" s="214" t="s">
        <v>140</v>
      </c>
      <c r="L1389" s="214" t="s">
        <v>140</v>
      </c>
      <c r="M1389" s="214" t="s">
        <v>140</v>
      </c>
      <c r="N1389" s="214" t="s">
        <v>140</v>
      </c>
      <c r="O1389" s="214" t="s">
        <v>140</v>
      </c>
      <c r="P1389" s="214" t="s">
        <v>140</v>
      </c>
      <c r="Q1389" s="214" t="s">
        <v>140</v>
      </c>
      <c r="R1389" s="214" t="s">
        <v>140</v>
      </c>
      <c r="S1389" s="214" t="s">
        <v>140</v>
      </c>
      <c r="T1389" s="214" t="s">
        <v>140</v>
      </c>
      <c r="U1389" s="214" t="s">
        <v>140</v>
      </c>
      <c r="V1389" s="214" t="s">
        <v>140</v>
      </c>
      <c r="W1389" s="214" t="s">
        <v>140</v>
      </c>
      <c r="X1389" s="214" t="s">
        <v>140</v>
      </c>
    </row>
    <row r="1390" spans="1:24" x14ac:dyDescent="0.25">
      <c r="A1390" t="str">
        <f t="shared" si="22"/>
        <v>YAG10UKLevel 7Female + maleEducation and teachingEast Midlands</v>
      </c>
      <c r="B1390" s="214" t="s">
        <v>251</v>
      </c>
      <c r="C1390" s="214" t="s">
        <v>252</v>
      </c>
      <c r="D1390" s="214">
        <v>10</v>
      </c>
      <c r="E1390" s="214" t="s">
        <v>35</v>
      </c>
      <c r="F1390" s="214" t="s">
        <v>253</v>
      </c>
      <c r="G1390" s="214" t="s">
        <v>246</v>
      </c>
      <c r="H1390" s="214" t="s">
        <v>101</v>
      </c>
      <c r="I1390" s="214" t="s">
        <v>126</v>
      </c>
      <c r="J1390" s="214">
        <v>680</v>
      </c>
      <c r="K1390" s="214">
        <v>680</v>
      </c>
      <c r="L1390" s="214">
        <v>0</v>
      </c>
      <c r="M1390" s="214">
        <v>0</v>
      </c>
      <c r="N1390" s="214">
        <v>680</v>
      </c>
      <c r="O1390" s="214">
        <v>11.8</v>
      </c>
      <c r="P1390" s="214">
        <v>3.4</v>
      </c>
      <c r="Q1390" s="214">
        <v>76.2</v>
      </c>
      <c r="R1390" s="214">
        <v>83.2</v>
      </c>
      <c r="S1390" s="214">
        <v>84.8</v>
      </c>
      <c r="T1390" s="214">
        <v>8.6</v>
      </c>
      <c r="U1390" s="214">
        <v>480</v>
      </c>
      <c r="V1390" s="214">
        <v>20100</v>
      </c>
      <c r="W1390" s="214">
        <v>33900</v>
      </c>
      <c r="X1390" s="214">
        <v>46000</v>
      </c>
    </row>
    <row r="1391" spans="1:24" x14ac:dyDescent="0.25">
      <c r="A1391" t="str">
        <f t="shared" si="22"/>
        <v>YAG10UKLevel 7Female + maleEducation and teachingEast of England</v>
      </c>
      <c r="B1391" s="214" t="s">
        <v>251</v>
      </c>
      <c r="C1391" s="214" t="s">
        <v>252</v>
      </c>
      <c r="D1391" s="214">
        <v>10</v>
      </c>
      <c r="E1391" s="214" t="s">
        <v>35</v>
      </c>
      <c r="F1391" s="214" t="s">
        <v>253</v>
      </c>
      <c r="G1391" s="214" t="s">
        <v>246</v>
      </c>
      <c r="H1391" s="214" t="s">
        <v>101</v>
      </c>
      <c r="I1391" s="214" t="s">
        <v>127</v>
      </c>
      <c r="J1391" s="214">
        <v>1490</v>
      </c>
      <c r="K1391" s="214">
        <v>1490</v>
      </c>
      <c r="L1391" s="214">
        <v>0</v>
      </c>
      <c r="M1391" s="214">
        <v>0</v>
      </c>
      <c r="N1391" s="214">
        <v>1490</v>
      </c>
      <c r="O1391" s="214">
        <v>14.3</v>
      </c>
      <c r="P1391" s="214">
        <v>3.4</v>
      </c>
      <c r="Q1391" s="214">
        <v>77.8</v>
      </c>
      <c r="R1391" s="214">
        <v>81.8</v>
      </c>
      <c r="S1391" s="214">
        <v>82.3</v>
      </c>
      <c r="T1391" s="214">
        <v>4.5</v>
      </c>
      <c r="U1391" s="214">
        <v>1075</v>
      </c>
      <c r="V1391" s="214">
        <v>15600</v>
      </c>
      <c r="W1391" s="214">
        <v>28500</v>
      </c>
      <c r="X1391" s="214">
        <v>42700</v>
      </c>
    </row>
    <row r="1392" spans="1:24" x14ac:dyDescent="0.25">
      <c r="A1392" t="str">
        <f t="shared" si="22"/>
        <v>YAG10UKLevel 7Female + maleEducation and teachingLondon</v>
      </c>
      <c r="B1392" s="214" t="s">
        <v>251</v>
      </c>
      <c r="C1392" s="214" t="s">
        <v>252</v>
      </c>
      <c r="D1392" s="214">
        <v>10</v>
      </c>
      <c r="E1392" s="214" t="s">
        <v>35</v>
      </c>
      <c r="F1392" s="214" t="s">
        <v>253</v>
      </c>
      <c r="G1392" s="214" t="s">
        <v>246</v>
      </c>
      <c r="H1392" s="214" t="s">
        <v>101</v>
      </c>
      <c r="I1392" s="214" t="s">
        <v>128</v>
      </c>
      <c r="J1392" s="214">
        <v>1080</v>
      </c>
      <c r="K1392" s="214">
        <v>1080</v>
      </c>
      <c r="L1392" s="214">
        <v>0</v>
      </c>
      <c r="M1392" s="214">
        <v>0</v>
      </c>
      <c r="N1392" s="214">
        <v>1080</v>
      </c>
      <c r="O1392" s="214">
        <v>14.4</v>
      </c>
      <c r="P1392" s="214">
        <v>4.4000000000000004</v>
      </c>
      <c r="Q1392" s="214">
        <v>73.5</v>
      </c>
      <c r="R1392" s="214">
        <v>80.2</v>
      </c>
      <c r="S1392" s="214">
        <v>81.2</v>
      </c>
      <c r="T1392" s="214">
        <v>7.8</v>
      </c>
      <c r="U1392" s="214">
        <v>740</v>
      </c>
      <c r="V1392" s="214">
        <v>22700</v>
      </c>
      <c r="W1392" s="214">
        <v>40900</v>
      </c>
      <c r="X1392" s="214">
        <v>51800</v>
      </c>
    </row>
    <row r="1393" spans="1:24" x14ac:dyDescent="0.25">
      <c r="A1393" t="str">
        <f t="shared" si="22"/>
        <v>YAG10UKLevel 7Female + maleEducation and teachingNorth East</v>
      </c>
      <c r="B1393" s="214" t="s">
        <v>251</v>
      </c>
      <c r="C1393" s="214" t="s">
        <v>252</v>
      </c>
      <c r="D1393" s="214">
        <v>10</v>
      </c>
      <c r="E1393" s="214" t="s">
        <v>35</v>
      </c>
      <c r="F1393" s="214" t="s">
        <v>253</v>
      </c>
      <c r="G1393" s="214" t="s">
        <v>246</v>
      </c>
      <c r="H1393" s="214" t="s">
        <v>101</v>
      </c>
      <c r="I1393" s="214" t="s">
        <v>129</v>
      </c>
      <c r="J1393" s="214">
        <v>365</v>
      </c>
      <c r="K1393" s="214">
        <v>365</v>
      </c>
      <c r="L1393" s="214">
        <v>0</v>
      </c>
      <c r="M1393" s="214">
        <v>0</v>
      </c>
      <c r="N1393" s="214">
        <v>365</v>
      </c>
      <c r="O1393" s="214">
        <v>12.3</v>
      </c>
      <c r="P1393" s="214">
        <v>1.6</v>
      </c>
      <c r="Q1393" s="214">
        <v>81.7</v>
      </c>
      <c r="R1393" s="214">
        <v>85</v>
      </c>
      <c r="S1393" s="214">
        <v>86.1</v>
      </c>
      <c r="T1393" s="214">
        <v>4.4000000000000004</v>
      </c>
      <c r="U1393" s="214">
        <v>275</v>
      </c>
      <c r="V1393" s="214">
        <v>19000</v>
      </c>
      <c r="W1393" s="214">
        <v>36500</v>
      </c>
      <c r="X1393" s="214">
        <v>45300</v>
      </c>
    </row>
    <row r="1394" spans="1:24" x14ac:dyDescent="0.25">
      <c r="A1394" t="str">
        <f t="shared" si="22"/>
        <v>YAG10UKLevel 7Female + maleEducation and teachingNorth West</v>
      </c>
      <c r="B1394" s="214" t="s">
        <v>251</v>
      </c>
      <c r="C1394" s="214" t="s">
        <v>252</v>
      </c>
      <c r="D1394" s="214">
        <v>10</v>
      </c>
      <c r="E1394" s="214" t="s">
        <v>35</v>
      </c>
      <c r="F1394" s="214" t="s">
        <v>253</v>
      </c>
      <c r="G1394" s="214" t="s">
        <v>246</v>
      </c>
      <c r="H1394" s="214" t="s">
        <v>101</v>
      </c>
      <c r="I1394" s="214" t="s">
        <v>130</v>
      </c>
      <c r="J1394" s="214">
        <v>1555</v>
      </c>
      <c r="K1394" s="214">
        <v>1555</v>
      </c>
      <c r="L1394" s="214">
        <v>0</v>
      </c>
      <c r="M1394" s="214">
        <v>0</v>
      </c>
      <c r="N1394" s="214">
        <v>1555</v>
      </c>
      <c r="O1394" s="214">
        <v>12.9</v>
      </c>
      <c r="P1394" s="214">
        <v>3.1</v>
      </c>
      <c r="Q1394" s="214">
        <v>78</v>
      </c>
      <c r="R1394" s="214">
        <v>83.5</v>
      </c>
      <c r="S1394" s="214">
        <v>84</v>
      </c>
      <c r="T1394" s="214">
        <v>6</v>
      </c>
      <c r="U1394" s="214">
        <v>1105</v>
      </c>
      <c r="V1394" s="214">
        <v>20800</v>
      </c>
      <c r="W1394" s="214">
        <v>35000</v>
      </c>
      <c r="X1394" s="214">
        <v>43800</v>
      </c>
    </row>
    <row r="1395" spans="1:24" x14ac:dyDescent="0.25">
      <c r="A1395" t="str">
        <f t="shared" si="22"/>
        <v>YAG10UKLevel 7Female + maleEducation and teachingNorthern Ireland</v>
      </c>
      <c r="B1395" s="214" t="s">
        <v>251</v>
      </c>
      <c r="C1395" s="214" t="s">
        <v>252</v>
      </c>
      <c r="D1395" s="214">
        <v>10</v>
      </c>
      <c r="E1395" s="214" t="s">
        <v>35</v>
      </c>
      <c r="F1395" s="214" t="s">
        <v>253</v>
      </c>
      <c r="G1395" s="214" t="s">
        <v>246</v>
      </c>
      <c r="H1395" s="214" t="s">
        <v>101</v>
      </c>
      <c r="I1395" s="214" t="s">
        <v>131</v>
      </c>
      <c r="J1395" s="214">
        <v>55</v>
      </c>
      <c r="K1395" s="214">
        <v>55</v>
      </c>
      <c r="L1395" s="214">
        <v>0</v>
      </c>
      <c r="M1395" s="214">
        <v>0</v>
      </c>
      <c r="N1395" s="214">
        <v>55</v>
      </c>
      <c r="O1395" s="214">
        <v>19.899999999999999</v>
      </c>
      <c r="P1395" s="214">
        <v>0</v>
      </c>
      <c r="Q1395" s="214">
        <v>76.400000000000006</v>
      </c>
      <c r="R1395" s="214">
        <v>80.099999999999994</v>
      </c>
      <c r="S1395" s="214">
        <v>80.099999999999994</v>
      </c>
      <c r="T1395" s="214">
        <v>3.6</v>
      </c>
      <c r="U1395" s="214">
        <v>35</v>
      </c>
      <c r="V1395" s="214">
        <v>20600</v>
      </c>
      <c r="W1395" s="214">
        <v>35800</v>
      </c>
      <c r="X1395" s="214">
        <v>39400</v>
      </c>
    </row>
    <row r="1396" spans="1:24" x14ac:dyDescent="0.25">
      <c r="A1396" t="str">
        <f t="shared" si="22"/>
        <v>YAG10UKLevel 7Female + maleEducation and teachingScotland</v>
      </c>
      <c r="B1396" s="214" t="s">
        <v>251</v>
      </c>
      <c r="C1396" s="214" t="s">
        <v>252</v>
      </c>
      <c r="D1396" s="214">
        <v>10</v>
      </c>
      <c r="E1396" s="214" t="s">
        <v>35</v>
      </c>
      <c r="F1396" s="214" t="s">
        <v>253</v>
      </c>
      <c r="G1396" s="214" t="s">
        <v>246</v>
      </c>
      <c r="H1396" s="214" t="s">
        <v>101</v>
      </c>
      <c r="I1396" s="214" t="s">
        <v>132</v>
      </c>
      <c r="J1396" s="214">
        <v>170</v>
      </c>
      <c r="K1396" s="214">
        <v>170</v>
      </c>
      <c r="L1396" s="214">
        <v>0</v>
      </c>
      <c r="M1396" s="214">
        <v>0</v>
      </c>
      <c r="N1396" s="214">
        <v>170</v>
      </c>
      <c r="O1396" s="214">
        <v>11</v>
      </c>
      <c r="P1396" s="214">
        <v>2.9</v>
      </c>
      <c r="Q1396" s="214">
        <v>73.900000000000006</v>
      </c>
      <c r="R1396" s="214">
        <v>84.3</v>
      </c>
      <c r="S1396" s="214">
        <v>86.1</v>
      </c>
      <c r="T1396" s="214">
        <v>12.2</v>
      </c>
      <c r="U1396" s="214">
        <v>115</v>
      </c>
      <c r="V1396" s="214">
        <v>17900</v>
      </c>
      <c r="W1396" s="214">
        <v>32800</v>
      </c>
      <c r="X1396" s="214">
        <v>41600</v>
      </c>
    </row>
    <row r="1397" spans="1:24" x14ac:dyDescent="0.25">
      <c r="A1397" t="str">
        <f t="shared" si="22"/>
        <v>YAG10UKLevel 7Female + maleEducation and teachingSouth East</v>
      </c>
      <c r="B1397" s="214" t="s">
        <v>251</v>
      </c>
      <c r="C1397" s="214" t="s">
        <v>252</v>
      </c>
      <c r="D1397" s="214">
        <v>10</v>
      </c>
      <c r="E1397" s="214" t="s">
        <v>35</v>
      </c>
      <c r="F1397" s="214" t="s">
        <v>253</v>
      </c>
      <c r="G1397" s="214" t="s">
        <v>246</v>
      </c>
      <c r="H1397" s="214" t="s">
        <v>101</v>
      </c>
      <c r="I1397" s="214" t="s">
        <v>133</v>
      </c>
      <c r="J1397" s="214">
        <v>1295</v>
      </c>
      <c r="K1397" s="214">
        <v>1295</v>
      </c>
      <c r="L1397" s="214">
        <v>0</v>
      </c>
      <c r="M1397" s="214">
        <v>0</v>
      </c>
      <c r="N1397" s="214">
        <v>1295</v>
      </c>
      <c r="O1397" s="214">
        <v>12.7</v>
      </c>
      <c r="P1397" s="214">
        <v>5.5</v>
      </c>
      <c r="Q1397" s="214">
        <v>76.3</v>
      </c>
      <c r="R1397" s="214">
        <v>81</v>
      </c>
      <c r="S1397" s="214">
        <v>81.8</v>
      </c>
      <c r="T1397" s="214">
        <v>5.4</v>
      </c>
      <c r="U1397" s="214">
        <v>910</v>
      </c>
      <c r="V1397" s="214">
        <v>18600</v>
      </c>
      <c r="W1397" s="214">
        <v>35800</v>
      </c>
      <c r="X1397" s="214">
        <v>47400</v>
      </c>
    </row>
    <row r="1398" spans="1:24" x14ac:dyDescent="0.25">
      <c r="A1398" t="str">
        <f t="shared" si="22"/>
        <v>YAG10UKLevel 7Female + maleEducation and teachingSouth West</v>
      </c>
      <c r="B1398" s="214" t="s">
        <v>251</v>
      </c>
      <c r="C1398" s="214" t="s">
        <v>252</v>
      </c>
      <c r="D1398" s="214">
        <v>10</v>
      </c>
      <c r="E1398" s="214" t="s">
        <v>35</v>
      </c>
      <c r="F1398" s="214" t="s">
        <v>253</v>
      </c>
      <c r="G1398" s="214" t="s">
        <v>246</v>
      </c>
      <c r="H1398" s="214" t="s">
        <v>101</v>
      </c>
      <c r="I1398" s="214" t="s">
        <v>134</v>
      </c>
      <c r="J1398" s="214">
        <v>810</v>
      </c>
      <c r="K1398" s="214">
        <v>810</v>
      </c>
      <c r="L1398" s="214">
        <v>0</v>
      </c>
      <c r="M1398" s="214">
        <v>0</v>
      </c>
      <c r="N1398" s="214">
        <v>810</v>
      </c>
      <c r="O1398" s="214">
        <v>12.8</v>
      </c>
      <c r="P1398" s="214">
        <v>4.8</v>
      </c>
      <c r="Q1398" s="214">
        <v>76.900000000000006</v>
      </c>
      <c r="R1398" s="214">
        <v>81.900000000000006</v>
      </c>
      <c r="S1398" s="214">
        <v>82.4</v>
      </c>
      <c r="T1398" s="214">
        <v>5.5</v>
      </c>
      <c r="U1398" s="214">
        <v>580</v>
      </c>
      <c r="V1398" s="214">
        <v>16100</v>
      </c>
      <c r="W1398" s="214">
        <v>29900</v>
      </c>
      <c r="X1398" s="214">
        <v>43800</v>
      </c>
    </row>
    <row r="1399" spans="1:24" x14ac:dyDescent="0.25">
      <c r="A1399" t="str">
        <f t="shared" si="22"/>
        <v>YAG10UKLevel 7Female + maleEducation and teachingUnknown</v>
      </c>
      <c r="B1399" s="214" t="s">
        <v>251</v>
      </c>
      <c r="C1399" s="214" t="s">
        <v>252</v>
      </c>
      <c r="D1399" s="214">
        <v>10</v>
      </c>
      <c r="E1399" s="214" t="s">
        <v>35</v>
      </c>
      <c r="F1399" s="214" t="s">
        <v>253</v>
      </c>
      <c r="G1399" s="214" t="s">
        <v>246</v>
      </c>
      <c r="H1399" s="214" t="s">
        <v>101</v>
      </c>
      <c r="I1399" s="214" t="s">
        <v>135</v>
      </c>
      <c r="J1399" s="214">
        <v>735</v>
      </c>
      <c r="K1399" s="214">
        <v>735</v>
      </c>
      <c r="L1399" s="214">
        <v>96.7</v>
      </c>
      <c r="M1399" s="214">
        <v>0</v>
      </c>
      <c r="N1399" s="214">
        <v>25</v>
      </c>
      <c r="O1399" s="214">
        <v>8.1</v>
      </c>
      <c r="P1399" s="214">
        <v>0</v>
      </c>
      <c r="Q1399" s="214">
        <v>0</v>
      </c>
      <c r="R1399" s="214">
        <v>0</v>
      </c>
      <c r="S1399" s="214">
        <v>91.9</v>
      </c>
      <c r="T1399" s="214">
        <v>91.9</v>
      </c>
      <c r="U1399" s="214" t="s">
        <v>136</v>
      </c>
      <c r="V1399" s="214" t="s">
        <v>136</v>
      </c>
      <c r="W1399" s="214" t="s">
        <v>136</v>
      </c>
      <c r="X1399" s="214" t="s">
        <v>136</v>
      </c>
    </row>
    <row r="1400" spans="1:24" x14ac:dyDescent="0.25">
      <c r="A1400" t="str">
        <f t="shared" si="22"/>
        <v>YAG10UKLevel 7Female + maleEducation and teachingWales</v>
      </c>
      <c r="B1400" s="214" t="s">
        <v>251</v>
      </c>
      <c r="C1400" s="214" t="s">
        <v>252</v>
      </c>
      <c r="D1400" s="214">
        <v>10</v>
      </c>
      <c r="E1400" s="214" t="s">
        <v>35</v>
      </c>
      <c r="F1400" s="214" t="s">
        <v>253</v>
      </c>
      <c r="G1400" s="214" t="s">
        <v>246</v>
      </c>
      <c r="H1400" s="214" t="s">
        <v>101</v>
      </c>
      <c r="I1400" s="214" t="s">
        <v>137</v>
      </c>
      <c r="J1400" s="214">
        <v>150</v>
      </c>
      <c r="K1400" s="214">
        <v>150</v>
      </c>
      <c r="L1400" s="214">
        <v>0</v>
      </c>
      <c r="M1400" s="214">
        <v>0</v>
      </c>
      <c r="N1400" s="214">
        <v>150</v>
      </c>
      <c r="O1400" s="214">
        <v>12</v>
      </c>
      <c r="P1400" s="214">
        <v>3.3</v>
      </c>
      <c r="Q1400" s="214">
        <v>74.8</v>
      </c>
      <c r="R1400" s="214">
        <v>81.900000000000006</v>
      </c>
      <c r="S1400" s="214">
        <v>84.6</v>
      </c>
      <c r="T1400" s="214">
        <v>9.8000000000000007</v>
      </c>
      <c r="U1400" s="214">
        <v>100</v>
      </c>
      <c r="V1400" s="214">
        <v>15000</v>
      </c>
      <c r="W1400" s="214">
        <v>32100</v>
      </c>
      <c r="X1400" s="214">
        <v>42700</v>
      </c>
    </row>
    <row r="1401" spans="1:24" x14ac:dyDescent="0.25">
      <c r="A1401" t="str">
        <f t="shared" si="22"/>
        <v>YAG10UKLevel 7Female + maleEducation and teachingWest Midlands</v>
      </c>
      <c r="B1401" s="214" t="s">
        <v>251</v>
      </c>
      <c r="C1401" s="214" t="s">
        <v>252</v>
      </c>
      <c r="D1401" s="214">
        <v>10</v>
      </c>
      <c r="E1401" s="214" t="s">
        <v>35</v>
      </c>
      <c r="F1401" s="214" t="s">
        <v>253</v>
      </c>
      <c r="G1401" s="214" t="s">
        <v>246</v>
      </c>
      <c r="H1401" s="214" t="s">
        <v>101</v>
      </c>
      <c r="I1401" s="214" t="s">
        <v>138</v>
      </c>
      <c r="J1401" s="214">
        <v>825</v>
      </c>
      <c r="K1401" s="214">
        <v>825</v>
      </c>
      <c r="L1401" s="214">
        <v>0</v>
      </c>
      <c r="M1401" s="214">
        <v>0</v>
      </c>
      <c r="N1401" s="214">
        <v>825</v>
      </c>
      <c r="O1401" s="214">
        <v>8.1999999999999993</v>
      </c>
      <c r="P1401" s="214">
        <v>2.8</v>
      </c>
      <c r="Q1401" s="214">
        <v>79.5</v>
      </c>
      <c r="R1401" s="214">
        <v>87.9</v>
      </c>
      <c r="S1401" s="214">
        <v>89</v>
      </c>
      <c r="T1401" s="214">
        <v>9.6</v>
      </c>
      <c r="U1401" s="214">
        <v>595</v>
      </c>
      <c r="V1401" s="214">
        <v>20800</v>
      </c>
      <c r="W1401" s="214">
        <v>34300</v>
      </c>
      <c r="X1401" s="214">
        <v>43800</v>
      </c>
    </row>
    <row r="1402" spans="1:24" x14ac:dyDescent="0.25">
      <c r="A1402" t="str">
        <f t="shared" si="22"/>
        <v>YAG10UKLevel 7Female + maleEducation and teachingYorkshire and The Humber</v>
      </c>
      <c r="B1402" s="214" t="s">
        <v>251</v>
      </c>
      <c r="C1402" s="214" t="s">
        <v>252</v>
      </c>
      <c r="D1402" s="214">
        <v>10</v>
      </c>
      <c r="E1402" s="214" t="s">
        <v>35</v>
      </c>
      <c r="F1402" s="214" t="s">
        <v>253</v>
      </c>
      <c r="G1402" s="214" t="s">
        <v>246</v>
      </c>
      <c r="H1402" s="214" t="s">
        <v>101</v>
      </c>
      <c r="I1402" s="214" t="s">
        <v>139</v>
      </c>
      <c r="J1402" s="214">
        <v>695</v>
      </c>
      <c r="K1402" s="214">
        <v>695</v>
      </c>
      <c r="L1402" s="214">
        <v>0</v>
      </c>
      <c r="M1402" s="214">
        <v>0</v>
      </c>
      <c r="N1402" s="214">
        <v>695</v>
      </c>
      <c r="O1402" s="214">
        <v>7.8</v>
      </c>
      <c r="P1402" s="214">
        <v>4</v>
      </c>
      <c r="Q1402" s="214">
        <v>80.3</v>
      </c>
      <c r="R1402" s="214">
        <v>87.2</v>
      </c>
      <c r="S1402" s="214">
        <v>88.2</v>
      </c>
      <c r="T1402" s="214">
        <v>7.9</v>
      </c>
      <c r="U1402" s="214">
        <v>520</v>
      </c>
      <c r="V1402" s="214">
        <v>20100</v>
      </c>
      <c r="W1402" s="214">
        <v>36900</v>
      </c>
      <c r="X1402" s="214">
        <v>47400</v>
      </c>
    </row>
    <row r="1403" spans="1:24" x14ac:dyDescent="0.25">
      <c r="A1403" t="str">
        <f t="shared" si="22"/>
        <v>YAG10UKLevel 7Female + maleEngineeringAbroad</v>
      </c>
      <c r="B1403" s="214" t="s">
        <v>251</v>
      </c>
      <c r="C1403" s="214" t="s">
        <v>252</v>
      </c>
      <c r="D1403" s="214">
        <v>10</v>
      </c>
      <c r="E1403" s="214" t="s">
        <v>35</v>
      </c>
      <c r="F1403" s="214" t="s">
        <v>253</v>
      </c>
      <c r="G1403" s="214" t="s">
        <v>246</v>
      </c>
      <c r="H1403" s="214" t="s">
        <v>68</v>
      </c>
      <c r="I1403" s="214" t="s">
        <v>125</v>
      </c>
      <c r="J1403" s="214" t="s">
        <v>140</v>
      </c>
      <c r="K1403" s="214" t="s">
        <v>140</v>
      </c>
      <c r="L1403" s="214" t="s">
        <v>140</v>
      </c>
      <c r="M1403" s="214" t="s">
        <v>140</v>
      </c>
      <c r="N1403" s="214" t="s">
        <v>140</v>
      </c>
      <c r="O1403" s="214" t="s">
        <v>140</v>
      </c>
      <c r="P1403" s="214" t="s">
        <v>140</v>
      </c>
      <c r="Q1403" s="214" t="s">
        <v>140</v>
      </c>
      <c r="R1403" s="214" t="s">
        <v>140</v>
      </c>
      <c r="S1403" s="214" t="s">
        <v>140</v>
      </c>
      <c r="T1403" s="214" t="s">
        <v>140</v>
      </c>
      <c r="U1403" s="214" t="s">
        <v>140</v>
      </c>
      <c r="V1403" s="214" t="s">
        <v>140</v>
      </c>
      <c r="W1403" s="214" t="s">
        <v>140</v>
      </c>
      <c r="X1403" s="214" t="s">
        <v>140</v>
      </c>
    </row>
    <row r="1404" spans="1:24" x14ac:dyDescent="0.25">
      <c r="A1404" t="str">
        <f t="shared" si="22"/>
        <v>YAG10UKLevel 7Female + maleEngineeringEast Midlands</v>
      </c>
      <c r="B1404" s="214" t="s">
        <v>251</v>
      </c>
      <c r="C1404" s="214" t="s">
        <v>252</v>
      </c>
      <c r="D1404" s="214">
        <v>10</v>
      </c>
      <c r="E1404" s="214" t="s">
        <v>35</v>
      </c>
      <c r="F1404" s="214" t="s">
        <v>253</v>
      </c>
      <c r="G1404" s="214" t="s">
        <v>246</v>
      </c>
      <c r="H1404" s="214" t="s">
        <v>68</v>
      </c>
      <c r="I1404" s="214" t="s">
        <v>126</v>
      </c>
      <c r="J1404" s="214">
        <v>150</v>
      </c>
      <c r="K1404" s="214">
        <v>150</v>
      </c>
      <c r="L1404" s="214">
        <v>0</v>
      </c>
      <c r="M1404" s="214">
        <v>0</v>
      </c>
      <c r="N1404" s="214">
        <v>150</v>
      </c>
      <c r="O1404" s="214">
        <v>11.9</v>
      </c>
      <c r="P1404" s="214">
        <v>3.7</v>
      </c>
      <c r="Q1404" s="214">
        <v>79.099999999999994</v>
      </c>
      <c r="R1404" s="214">
        <v>83.7</v>
      </c>
      <c r="S1404" s="214">
        <v>84.4</v>
      </c>
      <c r="T1404" s="214">
        <v>5.2</v>
      </c>
      <c r="U1404" s="214">
        <v>115</v>
      </c>
      <c r="V1404" s="214">
        <v>37200</v>
      </c>
      <c r="W1404" s="214">
        <v>51500</v>
      </c>
      <c r="X1404" s="214">
        <v>69700</v>
      </c>
    </row>
    <row r="1405" spans="1:24" x14ac:dyDescent="0.25">
      <c r="A1405" t="str">
        <f t="shared" si="22"/>
        <v>YAG10UKLevel 7Female + maleEngineeringEast of England</v>
      </c>
      <c r="B1405" s="214" t="s">
        <v>251</v>
      </c>
      <c r="C1405" s="214" t="s">
        <v>252</v>
      </c>
      <c r="D1405" s="214">
        <v>10</v>
      </c>
      <c r="E1405" s="214" t="s">
        <v>35</v>
      </c>
      <c r="F1405" s="214" t="s">
        <v>253</v>
      </c>
      <c r="G1405" s="214" t="s">
        <v>246</v>
      </c>
      <c r="H1405" s="214" t="s">
        <v>68</v>
      </c>
      <c r="I1405" s="214" t="s">
        <v>127</v>
      </c>
      <c r="J1405" s="214">
        <v>175</v>
      </c>
      <c r="K1405" s="214">
        <v>175</v>
      </c>
      <c r="L1405" s="214">
        <v>0</v>
      </c>
      <c r="M1405" s="214">
        <v>0</v>
      </c>
      <c r="N1405" s="214">
        <v>175</v>
      </c>
      <c r="O1405" s="214">
        <v>15.4</v>
      </c>
      <c r="P1405" s="214">
        <v>1.7</v>
      </c>
      <c r="Q1405" s="214">
        <v>78.7</v>
      </c>
      <c r="R1405" s="214">
        <v>82.7</v>
      </c>
      <c r="S1405" s="214">
        <v>82.9</v>
      </c>
      <c r="T1405" s="214">
        <v>4.2</v>
      </c>
      <c r="U1405" s="214">
        <v>130</v>
      </c>
      <c r="V1405" s="214">
        <v>33200</v>
      </c>
      <c r="W1405" s="214">
        <v>57700</v>
      </c>
      <c r="X1405" s="214">
        <v>73400</v>
      </c>
    </row>
    <row r="1406" spans="1:24" x14ac:dyDescent="0.25">
      <c r="A1406" t="str">
        <f t="shared" si="22"/>
        <v>YAG10UKLevel 7Female + maleEngineeringLondon</v>
      </c>
      <c r="B1406" s="214" t="s">
        <v>251</v>
      </c>
      <c r="C1406" s="214" t="s">
        <v>252</v>
      </c>
      <c r="D1406" s="214">
        <v>10</v>
      </c>
      <c r="E1406" s="214" t="s">
        <v>35</v>
      </c>
      <c r="F1406" s="214" t="s">
        <v>253</v>
      </c>
      <c r="G1406" s="214" t="s">
        <v>246</v>
      </c>
      <c r="H1406" s="214" t="s">
        <v>68</v>
      </c>
      <c r="I1406" s="214" t="s">
        <v>128</v>
      </c>
      <c r="J1406" s="214">
        <v>325</v>
      </c>
      <c r="K1406" s="214">
        <v>325</v>
      </c>
      <c r="L1406" s="214">
        <v>0</v>
      </c>
      <c r="M1406" s="214">
        <v>0</v>
      </c>
      <c r="N1406" s="214">
        <v>325</v>
      </c>
      <c r="O1406" s="214">
        <v>19</v>
      </c>
      <c r="P1406" s="214">
        <v>6.2</v>
      </c>
      <c r="Q1406" s="214">
        <v>70.3</v>
      </c>
      <c r="R1406" s="214">
        <v>73.400000000000006</v>
      </c>
      <c r="S1406" s="214">
        <v>74.8</v>
      </c>
      <c r="T1406" s="214">
        <v>4.5</v>
      </c>
      <c r="U1406" s="214">
        <v>210</v>
      </c>
      <c r="V1406" s="214">
        <v>29600</v>
      </c>
      <c r="W1406" s="214">
        <v>49600</v>
      </c>
      <c r="X1406" s="214">
        <v>67500</v>
      </c>
    </row>
    <row r="1407" spans="1:24" x14ac:dyDescent="0.25">
      <c r="A1407" t="str">
        <f t="shared" si="22"/>
        <v>YAG10UKLevel 7Female + maleEngineeringNorth East</v>
      </c>
      <c r="B1407" s="214" t="s">
        <v>251</v>
      </c>
      <c r="C1407" s="214" t="s">
        <v>252</v>
      </c>
      <c r="D1407" s="214">
        <v>10</v>
      </c>
      <c r="E1407" s="214" t="s">
        <v>35</v>
      </c>
      <c r="F1407" s="214" t="s">
        <v>253</v>
      </c>
      <c r="G1407" s="214" t="s">
        <v>246</v>
      </c>
      <c r="H1407" s="214" t="s">
        <v>68</v>
      </c>
      <c r="I1407" s="214" t="s">
        <v>129</v>
      </c>
      <c r="J1407" s="214">
        <v>95</v>
      </c>
      <c r="K1407" s="214">
        <v>95</v>
      </c>
      <c r="L1407" s="214">
        <v>0</v>
      </c>
      <c r="M1407" s="214">
        <v>0</v>
      </c>
      <c r="N1407" s="214">
        <v>95</v>
      </c>
      <c r="O1407" s="214">
        <v>15.7</v>
      </c>
      <c r="P1407" s="214">
        <v>3.1</v>
      </c>
      <c r="Q1407" s="214">
        <v>78</v>
      </c>
      <c r="R1407" s="214">
        <v>79.099999999999994</v>
      </c>
      <c r="S1407" s="214">
        <v>81.2</v>
      </c>
      <c r="T1407" s="214">
        <v>3.1</v>
      </c>
      <c r="U1407" s="214">
        <v>75</v>
      </c>
      <c r="V1407" s="214">
        <v>24100</v>
      </c>
      <c r="W1407" s="214">
        <v>35800</v>
      </c>
      <c r="X1407" s="214">
        <v>48500</v>
      </c>
    </row>
    <row r="1408" spans="1:24" x14ac:dyDescent="0.25">
      <c r="A1408" t="str">
        <f t="shared" si="22"/>
        <v>YAG10UKLevel 7Female + maleEngineeringNorth West</v>
      </c>
      <c r="B1408" s="214" t="s">
        <v>251</v>
      </c>
      <c r="C1408" s="214" t="s">
        <v>252</v>
      </c>
      <c r="D1408" s="214">
        <v>10</v>
      </c>
      <c r="E1408" s="214" t="s">
        <v>35</v>
      </c>
      <c r="F1408" s="214" t="s">
        <v>253</v>
      </c>
      <c r="G1408" s="214" t="s">
        <v>246</v>
      </c>
      <c r="H1408" s="214" t="s">
        <v>68</v>
      </c>
      <c r="I1408" s="214" t="s">
        <v>130</v>
      </c>
      <c r="J1408" s="214">
        <v>250</v>
      </c>
      <c r="K1408" s="214">
        <v>250</v>
      </c>
      <c r="L1408" s="214">
        <v>0</v>
      </c>
      <c r="M1408" s="214">
        <v>0</v>
      </c>
      <c r="N1408" s="214">
        <v>250</v>
      </c>
      <c r="O1408" s="214">
        <v>14.6</v>
      </c>
      <c r="P1408" s="214">
        <v>4.4000000000000004</v>
      </c>
      <c r="Q1408" s="214">
        <v>75.599999999999994</v>
      </c>
      <c r="R1408" s="214">
        <v>79.8</v>
      </c>
      <c r="S1408" s="214">
        <v>81</v>
      </c>
      <c r="T1408" s="214">
        <v>5.4</v>
      </c>
      <c r="U1408" s="214">
        <v>180</v>
      </c>
      <c r="V1408" s="214">
        <v>19700</v>
      </c>
      <c r="W1408" s="214">
        <v>42300</v>
      </c>
      <c r="X1408" s="214">
        <v>56900</v>
      </c>
    </row>
    <row r="1409" spans="1:24" x14ac:dyDescent="0.25">
      <c r="A1409" t="str">
        <f t="shared" si="22"/>
        <v>YAG10UKLevel 7Female + maleEngineeringNorthern Ireland</v>
      </c>
      <c r="B1409" s="214" t="s">
        <v>251</v>
      </c>
      <c r="C1409" s="214" t="s">
        <v>252</v>
      </c>
      <c r="D1409" s="214">
        <v>10</v>
      </c>
      <c r="E1409" s="214" t="s">
        <v>35</v>
      </c>
      <c r="F1409" s="214" t="s">
        <v>253</v>
      </c>
      <c r="G1409" s="214" t="s">
        <v>246</v>
      </c>
      <c r="H1409" s="214" t="s">
        <v>68</v>
      </c>
      <c r="I1409" s="214" t="s">
        <v>131</v>
      </c>
      <c r="J1409" s="214">
        <v>10</v>
      </c>
      <c r="K1409" s="214">
        <v>10</v>
      </c>
      <c r="L1409" s="214">
        <v>0</v>
      </c>
      <c r="M1409" s="214">
        <v>0</v>
      </c>
      <c r="N1409" s="214">
        <v>10</v>
      </c>
      <c r="O1409" s="214">
        <v>33.299999999999997</v>
      </c>
      <c r="P1409" s="214">
        <v>8.3000000000000007</v>
      </c>
      <c r="Q1409" s="214">
        <v>58.3</v>
      </c>
      <c r="R1409" s="214">
        <v>58.3</v>
      </c>
      <c r="S1409" s="214">
        <v>58.3</v>
      </c>
      <c r="T1409" s="214">
        <v>0</v>
      </c>
      <c r="U1409" s="214" t="s">
        <v>140</v>
      </c>
      <c r="V1409" s="214" t="s">
        <v>140</v>
      </c>
      <c r="W1409" s="214" t="s">
        <v>140</v>
      </c>
      <c r="X1409" s="214" t="s">
        <v>140</v>
      </c>
    </row>
    <row r="1410" spans="1:24" x14ac:dyDescent="0.25">
      <c r="A1410" t="str">
        <f t="shared" si="22"/>
        <v>YAG10UKLevel 7Female + maleEngineeringScotland</v>
      </c>
      <c r="B1410" s="214" t="s">
        <v>251</v>
      </c>
      <c r="C1410" s="214" t="s">
        <v>252</v>
      </c>
      <c r="D1410" s="214">
        <v>10</v>
      </c>
      <c r="E1410" s="214" t="s">
        <v>35</v>
      </c>
      <c r="F1410" s="214" t="s">
        <v>253</v>
      </c>
      <c r="G1410" s="214" t="s">
        <v>246</v>
      </c>
      <c r="H1410" s="214" t="s">
        <v>68</v>
      </c>
      <c r="I1410" s="214" t="s">
        <v>132</v>
      </c>
      <c r="J1410" s="214">
        <v>65</v>
      </c>
      <c r="K1410" s="214">
        <v>65</v>
      </c>
      <c r="L1410" s="214">
        <v>0</v>
      </c>
      <c r="M1410" s="214">
        <v>0</v>
      </c>
      <c r="N1410" s="214">
        <v>65</v>
      </c>
      <c r="O1410" s="214">
        <v>23.3</v>
      </c>
      <c r="P1410" s="214">
        <v>1.6</v>
      </c>
      <c r="Q1410" s="214">
        <v>72</v>
      </c>
      <c r="R1410" s="214">
        <v>75.099999999999994</v>
      </c>
      <c r="S1410" s="214">
        <v>75.099999999999994</v>
      </c>
      <c r="T1410" s="214">
        <v>3.2</v>
      </c>
      <c r="U1410" s="214">
        <v>45</v>
      </c>
      <c r="V1410" s="214">
        <v>29600</v>
      </c>
      <c r="W1410" s="214">
        <v>49300</v>
      </c>
      <c r="X1410" s="214">
        <v>74800</v>
      </c>
    </row>
    <row r="1411" spans="1:24" x14ac:dyDescent="0.25">
      <c r="A1411" t="str">
        <f t="shared" si="22"/>
        <v>YAG10UKLevel 7Female + maleEngineeringSouth East</v>
      </c>
      <c r="B1411" s="214" t="s">
        <v>251</v>
      </c>
      <c r="C1411" s="214" t="s">
        <v>252</v>
      </c>
      <c r="D1411" s="214">
        <v>10</v>
      </c>
      <c r="E1411" s="214" t="s">
        <v>35</v>
      </c>
      <c r="F1411" s="214" t="s">
        <v>253</v>
      </c>
      <c r="G1411" s="214" t="s">
        <v>246</v>
      </c>
      <c r="H1411" s="214" t="s">
        <v>68</v>
      </c>
      <c r="I1411" s="214" t="s">
        <v>133</v>
      </c>
      <c r="J1411" s="214">
        <v>335</v>
      </c>
      <c r="K1411" s="214">
        <v>335</v>
      </c>
      <c r="L1411" s="214">
        <v>0</v>
      </c>
      <c r="M1411" s="214">
        <v>0</v>
      </c>
      <c r="N1411" s="214">
        <v>335</v>
      </c>
      <c r="O1411" s="214">
        <v>20.399999999999999</v>
      </c>
      <c r="P1411" s="214">
        <v>2.7</v>
      </c>
      <c r="Q1411" s="214">
        <v>73.8</v>
      </c>
      <c r="R1411" s="214">
        <v>76.900000000000006</v>
      </c>
      <c r="S1411" s="214">
        <v>76.900000000000006</v>
      </c>
      <c r="T1411" s="214">
        <v>3.1</v>
      </c>
      <c r="U1411" s="214">
        <v>235</v>
      </c>
      <c r="V1411" s="214">
        <v>32800</v>
      </c>
      <c r="W1411" s="214">
        <v>49300</v>
      </c>
      <c r="X1411" s="214">
        <v>65000</v>
      </c>
    </row>
    <row r="1412" spans="1:24" x14ac:dyDescent="0.25">
      <c r="A1412" t="str">
        <f t="shared" si="22"/>
        <v>YAG10UKLevel 7Female + maleEngineeringSouth West</v>
      </c>
      <c r="B1412" s="214" t="s">
        <v>251</v>
      </c>
      <c r="C1412" s="214" t="s">
        <v>252</v>
      </c>
      <c r="D1412" s="214">
        <v>10</v>
      </c>
      <c r="E1412" s="214" t="s">
        <v>35</v>
      </c>
      <c r="F1412" s="214" t="s">
        <v>253</v>
      </c>
      <c r="G1412" s="214" t="s">
        <v>246</v>
      </c>
      <c r="H1412" s="214" t="s">
        <v>68</v>
      </c>
      <c r="I1412" s="214" t="s">
        <v>134</v>
      </c>
      <c r="J1412" s="214">
        <v>190</v>
      </c>
      <c r="K1412" s="214">
        <v>190</v>
      </c>
      <c r="L1412" s="214">
        <v>0</v>
      </c>
      <c r="M1412" s="214">
        <v>0</v>
      </c>
      <c r="N1412" s="214">
        <v>190</v>
      </c>
      <c r="O1412" s="214">
        <v>12.2</v>
      </c>
      <c r="P1412" s="214">
        <v>2.2000000000000002</v>
      </c>
      <c r="Q1412" s="214">
        <v>82.1</v>
      </c>
      <c r="R1412" s="214">
        <v>85.1</v>
      </c>
      <c r="S1412" s="214">
        <v>85.6</v>
      </c>
      <c r="T1412" s="214">
        <v>3.5</v>
      </c>
      <c r="U1412" s="214">
        <v>150</v>
      </c>
      <c r="V1412" s="214">
        <v>32500</v>
      </c>
      <c r="W1412" s="214">
        <v>47100</v>
      </c>
      <c r="X1412" s="214">
        <v>66800</v>
      </c>
    </row>
    <row r="1413" spans="1:24" x14ac:dyDescent="0.25">
      <c r="A1413" t="str">
        <f t="shared" si="22"/>
        <v>YAG10UKLevel 7Female + maleEngineeringUnknown</v>
      </c>
      <c r="B1413" s="214" t="s">
        <v>251</v>
      </c>
      <c r="C1413" s="214" t="s">
        <v>252</v>
      </c>
      <c r="D1413" s="214">
        <v>10</v>
      </c>
      <c r="E1413" s="214" t="s">
        <v>35</v>
      </c>
      <c r="F1413" s="214" t="s">
        <v>253</v>
      </c>
      <c r="G1413" s="214" t="s">
        <v>246</v>
      </c>
      <c r="H1413" s="214" t="s">
        <v>68</v>
      </c>
      <c r="I1413" s="214" t="s">
        <v>135</v>
      </c>
      <c r="J1413" s="214">
        <v>200</v>
      </c>
      <c r="K1413" s="214">
        <v>200</v>
      </c>
      <c r="L1413" s="214">
        <v>95.2</v>
      </c>
      <c r="M1413" s="214">
        <v>0</v>
      </c>
      <c r="N1413" s="214">
        <v>10</v>
      </c>
      <c r="O1413" s="214">
        <v>20.7</v>
      </c>
      <c r="P1413" s="214">
        <v>0</v>
      </c>
      <c r="Q1413" s="214">
        <v>6.9</v>
      </c>
      <c r="R1413" s="214">
        <v>6.9</v>
      </c>
      <c r="S1413" s="214">
        <v>79.3</v>
      </c>
      <c r="T1413" s="214">
        <v>72.400000000000006</v>
      </c>
      <c r="U1413" s="214" t="s">
        <v>140</v>
      </c>
      <c r="V1413" s="214" t="s">
        <v>140</v>
      </c>
      <c r="W1413" s="214" t="s">
        <v>140</v>
      </c>
      <c r="X1413" s="214" t="s">
        <v>140</v>
      </c>
    </row>
    <row r="1414" spans="1:24" x14ac:dyDescent="0.25">
      <c r="A1414" t="str">
        <f t="shared" si="22"/>
        <v>YAG10UKLevel 7Female + maleEngineeringWales</v>
      </c>
      <c r="B1414" s="214" t="s">
        <v>251</v>
      </c>
      <c r="C1414" s="214" t="s">
        <v>252</v>
      </c>
      <c r="D1414" s="214">
        <v>10</v>
      </c>
      <c r="E1414" s="214" t="s">
        <v>35</v>
      </c>
      <c r="F1414" s="214" t="s">
        <v>253</v>
      </c>
      <c r="G1414" s="214" t="s">
        <v>246</v>
      </c>
      <c r="H1414" s="214" t="s">
        <v>68</v>
      </c>
      <c r="I1414" s="214" t="s">
        <v>137</v>
      </c>
      <c r="J1414" s="214">
        <v>50</v>
      </c>
      <c r="K1414" s="214">
        <v>50</v>
      </c>
      <c r="L1414" s="214">
        <v>0</v>
      </c>
      <c r="M1414" s="214">
        <v>0</v>
      </c>
      <c r="N1414" s="214">
        <v>50</v>
      </c>
      <c r="O1414" s="214">
        <v>17.899999999999999</v>
      </c>
      <c r="P1414" s="214">
        <v>4</v>
      </c>
      <c r="Q1414" s="214">
        <v>76.2</v>
      </c>
      <c r="R1414" s="214">
        <v>78.2</v>
      </c>
      <c r="S1414" s="214">
        <v>78.2</v>
      </c>
      <c r="T1414" s="214">
        <v>2</v>
      </c>
      <c r="U1414" s="214">
        <v>35</v>
      </c>
      <c r="V1414" s="214">
        <v>30700</v>
      </c>
      <c r="W1414" s="214">
        <v>43100</v>
      </c>
      <c r="X1414" s="214">
        <v>47800</v>
      </c>
    </row>
    <row r="1415" spans="1:24" x14ac:dyDescent="0.25">
      <c r="A1415" t="str">
        <f t="shared" si="22"/>
        <v>YAG10UKLevel 7Female + maleEngineeringWest Midlands</v>
      </c>
      <c r="B1415" s="214" t="s">
        <v>251</v>
      </c>
      <c r="C1415" s="214" t="s">
        <v>252</v>
      </c>
      <c r="D1415" s="214">
        <v>10</v>
      </c>
      <c r="E1415" s="214" t="s">
        <v>35</v>
      </c>
      <c r="F1415" s="214" t="s">
        <v>253</v>
      </c>
      <c r="G1415" s="214" t="s">
        <v>246</v>
      </c>
      <c r="H1415" s="214" t="s">
        <v>68</v>
      </c>
      <c r="I1415" s="214" t="s">
        <v>138</v>
      </c>
      <c r="J1415" s="214">
        <v>220</v>
      </c>
      <c r="K1415" s="214">
        <v>220</v>
      </c>
      <c r="L1415" s="214">
        <v>0</v>
      </c>
      <c r="M1415" s="214">
        <v>0</v>
      </c>
      <c r="N1415" s="214">
        <v>220</v>
      </c>
      <c r="O1415" s="214">
        <v>14.2</v>
      </c>
      <c r="P1415" s="214">
        <v>3.6</v>
      </c>
      <c r="Q1415" s="214">
        <v>78.400000000000006</v>
      </c>
      <c r="R1415" s="214">
        <v>81.099999999999994</v>
      </c>
      <c r="S1415" s="214">
        <v>82.2</v>
      </c>
      <c r="T1415" s="214">
        <v>3.8</v>
      </c>
      <c r="U1415" s="214">
        <v>165</v>
      </c>
      <c r="V1415" s="214">
        <v>28500</v>
      </c>
      <c r="W1415" s="214">
        <v>46000</v>
      </c>
      <c r="X1415" s="214">
        <v>64200</v>
      </c>
    </row>
    <row r="1416" spans="1:24" x14ac:dyDescent="0.25">
      <c r="A1416" t="str">
        <f t="shared" si="22"/>
        <v>YAG10UKLevel 7Female + maleEngineeringYorkshire and The Humber</v>
      </c>
      <c r="B1416" s="214" t="s">
        <v>251</v>
      </c>
      <c r="C1416" s="214" t="s">
        <v>252</v>
      </c>
      <c r="D1416" s="214">
        <v>10</v>
      </c>
      <c r="E1416" s="214" t="s">
        <v>35</v>
      </c>
      <c r="F1416" s="214" t="s">
        <v>253</v>
      </c>
      <c r="G1416" s="214" t="s">
        <v>246</v>
      </c>
      <c r="H1416" s="214" t="s">
        <v>68</v>
      </c>
      <c r="I1416" s="214" t="s">
        <v>139</v>
      </c>
      <c r="J1416" s="214">
        <v>130</v>
      </c>
      <c r="K1416" s="214">
        <v>130</v>
      </c>
      <c r="L1416" s="214">
        <v>0</v>
      </c>
      <c r="M1416" s="214">
        <v>0</v>
      </c>
      <c r="N1416" s="214">
        <v>130</v>
      </c>
      <c r="O1416" s="214">
        <v>16.5</v>
      </c>
      <c r="P1416" s="214">
        <v>3</v>
      </c>
      <c r="Q1416" s="214">
        <v>75.900000000000006</v>
      </c>
      <c r="R1416" s="214">
        <v>79.7</v>
      </c>
      <c r="S1416" s="214">
        <v>80.5</v>
      </c>
      <c r="T1416" s="214">
        <v>4.5</v>
      </c>
      <c r="U1416" s="214">
        <v>95</v>
      </c>
      <c r="V1416" s="214">
        <v>17900</v>
      </c>
      <c r="W1416" s="214">
        <v>34300</v>
      </c>
      <c r="X1416" s="214">
        <v>51600</v>
      </c>
    </row>
    <row r="1417" spans="1:24" x14ac:dyDescent="0.25">
      <c r="A1417" t="str">
        <f t="shared" si="22"/>
        <v>YAG10UKLevel 7Female + maleEnglish studiesAbroad</v>
      </c>
      <c r="B1417" s="214" t="s">
        <v>251</v>
      </c>
      <c r="C1417" s="214" t="s">
        <v>252</v>
      </c>
      <c r="D1417" s="214">
        <v>10</v>
      </c>
      <c r="E1417" s="214" t="s">
        <v>35</v>
      </c>
      <c r="F1417" s="214" t="s">
        <v>253</v>
      </c>
      <c r="G1417" s="214" t="s">
        <v>246</v>
      </c>
      <c r="H1417" s="214" t="s">
        <v>90</v>
      </c>
      <c r="I1417" s="214" t="s">
        <v>125</v>
      </c>
      <c r="J1417" s="214" t="s">
        <v>140</v>
      </c>
      <c r="K1417" s="214" t="s">
        <v>140</v>
      </c>
      <c r="L1417" s="214" t="s">
        <v>140</v>
      </c>
      <c r="M1417" s="214" t="s">
        <v>140</v>
      </c>
      <c r="N1417" s="214" t="s">
        <v>140</v>
      </c>
      <c r="O1417" s="214" t="s">
        <v>140</v>
      </c>
      <c r="P1417" s="214" t="s">
        <v>140</v>
      </c>
      <c r="Q1417" s="214" t="s">
        <v>140</v>
      </c>
      <c r="R1417" s="214" t="s">
        <v>140</v>
      </c>
      <c r="S1417" s="214" t="s">
        <v>140</v>
      </c>
      <c r="T1417" s="214" t="s">
        <v>140</v>
      </c>
      <c r="U1417" s="214" t="s">
        <v>140</v>
      </c>
      <c r="V1417" s="214" t="s">
        <v>140</v>
      </c>
      <c r="W1417" s="214" t="s">
        <v>140</v>
      </c>
      <c r="X1417" s="214" t="s">
        <v>140</v>
      </c>
    </row>
    <row r="1418" spans="1:24" x14ac:dyDescent="0.25">
      <c r="A1418" t="str">
        <f t="shared" si="22"/>
        <v>YAG10UKLevel 7Female + maleEnglish studiesEast Midlands</v>
      </c>
      <c r="B1418" s="214" t="s">
        <v>251</v>
      </c>
      <c r="C1418" s="214" t="s">
        <v>252</v>
      </c>
      <c r="D1418" s="214">
        <v>10</v>
      </c>
      <c r="E1418" s="214" t="s">
        <v>35</v>
      </c>
      <c r="F1418" s="214" t="s">
        <v>253</v>
      </c>
      <c r="G1418" s="214" t="s">
        <v>246</v>
      </c>
      <c r="H1418" s="214" t="s">
        <v>90</v>
      </c>
      <c r="I1418" s="214" t="s">
        <v>126</v>
      </c>
      <c r="J1418" s="214">
        <v>90</v>
      </c>
      <c r="K1418" s="214">
        <v>90</v>
      </c>
      <c r="L1418" s="214">
        <v>0</v>
      </c>
      <c r="M1418" s="214">
        <v>0</v>
      </c>
      <c r="N1418" s="214">
        <v>90</v>
      </c>
      <c r="O1418" s="214">
        <v>15.2</v>
      </c>
      <c r="P1418" s="214">
        <v>8.1999999999999993</v>
      </c>
      <c r="Q1418" s="214">
        <v>69</v>
      </c>
      <c r="R1418" s="214">
        <v>75.5</v>
      </c>
      <c r="S1418" s="214">
        <v>76.599999999999994</v>
      </c>
      <c r="T1418" s="214">
        <v>7.6</v>
      </c>
      <c r="U1418" s="214">
        <v>60</v>
      </c>
      <c r="V1418" s="214">
        <v>14200</v>
      </c>
      <c r="W1418" s="214">
        <v>21500</v>
      </c>
      <c r="X1418" s="214">
        <v>36900</v>
      </c>
    </row>
    <row r="1419" spans="1:24" x14ac:dyDescent="0.25">
      <c r="A1419" t="str">
        <f t="shared" si="22"/>
        <v>YAG10UKLevel 7Female + maleEnglish studiesEast of England</v>
      </c>
      <c r="B1419" s="214" t="s">
        <v>251</v>
      </c>
      <c r="C1419" s="214" t="s">
        <v>252</v>
      </c>
      <c r="D1419" s="214">
        <v>10</v>
      </c>
      <c r="E1419" s="214" t="s">
        <v>35</v>
      </c>
      <c r="F1419" s="214" t="s">
        <v>253</v>
      </c>
      <c r="G1419" s="214" t="s">
        <v>246</v>
      </c>
      <c r="H1419" s="214" t="s">
        <v>90</v>
      </c>
      <c r="I1419" s="214" t="s">
        <v>127</v>
      </c>
      <c r="J1419" s="214">
        <v>145</v>
      </c>
      <c r="K1419" s="214">
        <v>145</v>
      </c>
      <c r="L1419" s="214">
        <v>0</v>
      </c>
      <c r="M1419" s="214">
        <v>0</v>
      </c>
      <c r="N1419" s="214">
        <v>145</v>
      </c>
      <c r="O1419" s="214">
        <v>10.9</v>
      </c>
      <c r="P1419" s="214">
        <v>8.1999999999999993</v>
      </c>
      <c r="Q1419" s="214">
        <v>73.400000000000006</v>
      </c>
      <c r="R1419" s="214">
        <v>78.7</v>
      </c>
      <c r="S1419" s="214">
        <v>81</v>
      </c>
      <c r="T1419" s="214">
        <v>7.6</v>
      </c>
      <c r="U1419" s="214">
        <v>100</v>
      </c>
      <c r="V1419" s="214">
        <v>18200</v>
      </c>
      <c r="W1419" s="214">
        <v>31800</v>
      </c>
      <c r="X1419" s="214">
        <v>42300</v>
      </c>
    </row>
    <row r="1420" spans="1:24" x14ac:dyDescent="0.25">
      <c r="A1420" t="str">
        <f t="shared" si="22"/>
        <v>YAG10UKLevel 7Female + maleEnglish studiesLondon</v>
      </c>
      <c r="B1420" s="214" t="s">
        <v>251</v>
      </c>
      <c r="C1420" s="214" t="s">
        <v>252</v>
      </c>
      <c r="D1420" s="214">
        <v>10</v>
      </c>
      <c r="E1420" s="214" t="s">
        <v>35</v>
      </c>
      <c r="F1420" s="214" t="s">
        <v>253</v>
      </c>
      <c r="G1420" s="214" t="s">
        <v>246</v>
      </c>
      <c r="H1420" s="214" t="s">
        <v>90</v>
      </c>
      <c r="I1420" s="214" t="s">
        <v>128</v>
      </c>
      <c r="J1420" s="214">
        <v>360</v>
      </c>
      <c r="K1420" s="214">
        <v>360</v>
      </c>
      <c r="L1420" s="214">
        <v>0</v>
      </c>
      <c r="M1420" s="214">
        <v>0</v>
      </c>
      <c r="N1420" s="214">
        <v>360</v>
      </c>
      <c r="O1420" s="214">
        <v>17</v>
      </c>
      <c r="P1420" s="214">
        <v>3.6</v>
      </c>
      <c r="Q1420" s="214">
        <v>73.599999999999994</v>
      </c>
      <c r="R1420" s="214">
        <v>79.2</v>
      </c>
      <c r="S1420" s="214">
        <v>79.400000000000006</v>
      </c>
      <c r="T1420" s="214">
        <v>5.8</v>
      </c>
      <c r="U1420" s="214">
        <v>240</v>
      </c>
      <c r="V1420" s="214">
        <v>19700</v>
      </c>
      <c r="W1420" s="214">
        <v>35000</v>
      </c>
      <c r="X1420" s="214">
        <v>50000</v>
      </c>
    </row>
    <row r="1421" spans="1:24" x14ac:dyDescent="0.25">
      <c r="A1421" t="str">
        <f t="shared" si="22"/>
        <v>YAG10UKLevel 7Female + maleEnglish studiesNorth East</v>
      </c>
      <c r="B1421" s="214" t="s">
        <v>251</v>
      </c>
      <c r="C1421" s="214" t="s">
        <v>252</v>
      </c>
      <c r="D1421" s="214">
        <v>10</v>
      </c>
      <c r="E1421" s="214" t="s">
        <v>35</v>
      </c>
      <c r="F1421" s="214" t="s">
        <v>253</v>
      </c>
      <c r="G1421" s="214" t="s">
        <v>246</v>
      </c>
      <c r="H1421" s="214" t="s">
        <v>90</v>
      </c>
      <c r="I1421" s="214" t="s">
        <v>129</v>
      </c>
      <c r="J1421" s="214">
        <v>80</v>
      </c>
      <c r="K1421" s="214">
        <v>80</v>
      </c>
      <c r="L1421" s="214">
        <v>0</v>
      </c>
      <c r="M1421" s="214">
        <v>0</v>
      </c>
      <c r="N1421" s="214">
        <v>80</v>
      </c>
      <c r="O1421" s="214">
        <v>24.9</v>
      </c>
      <c r="P1421" s="214">
        <v>7.3</v>
      </c>
      <c r="Q1421" s="214">
        <v>64.2</v>
      </c>
      <c r="R1421" s="214">
        <v>66.599999999999994</v>
      </c>
      <c r="S1421" s="214">
        <v>67.8</v>
      </c>
      <c r="T1421" s="214">
        <v>3.6</v>
      </c>
      <c r="U1421" s="214">
        <v>50</v>
      </c>
      <c r="V1421" s="214">
        <v>10600</v>
      </c>
      <c r="W1421" s="214">
        <v>20800</v>
      </c>
      <c r="X1421" s="214">
        <v>32500</v>
      </c>
    </row>
    <row r="1422" spans="1:24" x14ac:dyDescent="0.25">
      <c r="A1422" t="str">
        <f t="shared" ref="A1422:A1485" si="23">"YAG"&amp;D1422 &amp;E1422 &amp;F1422 &amp; G1422 &amp;H1422 &amp;I1422</f>
        <v>YAG10UKLevel 7Female + maleEnglish studiesNorth West</v>
      </c>
      <c r="B1422" s="214" t="s">
        <v>251</v>
      </c>
      <c r="C1422" s="214" t="s">
        <v>252</v>
      </c>
      <c r="D1422" s="214">
        <v>10</v>
      </c>
      <c r="E1422" s="214" t="s">
        <v>35</v>
      </c>
      <c r="F1422" s="214" t="s">
        <v>253</v>
      </c>
      <c r="G1422" s="214" t="s">
        <v>246</v>
      </c>
      <c r="H1422" s="214" t="s">
        <v>90</v>
      </c>
      <c r="I1422" s="214" t="s">
        <v>130</v>
      </c>
      <c r="J1422" s="214">
        <v>135</v>
      </c>
      <c r="K1422" s="214">
        <v>135</v>
      </c>
      <c r="L1422" s="214">
        <v>0</v>
      </c>
      <c r="M1422" s="214">
        <v>0</v>
      </c>
      <c r="N1422" s="214">
        <v>135</v>
      </c>
      <c r="O1422" s="214">
        <v>15.3</v>
      </c>
      <c r="P1422" s="214">
        <v>8.1999999999999993</v>
      </c>
      <c r="Q1422" s="214">
        <v>71.2</v>
      </c>
      <c r="R1422" s="214">
        <v>76.400000000000006</v>
      </c>
      <c r="S1422" s="214">
        <v>76.400000000000006</v>
      </c>
      <c r="T1422" s="214">
        <v>5.2</v>
      </c>
      <c r="U1422" s="214">
        <v>85</v>
      </c>
      <c r="V1422" s="214">
        <v>13100</v>
      </c>
      <c r="W1422" s="214">
        <v>24100</v>
      </c>
      <c r="X1422" s="214">
        <v>33900</v>
      </c>
    </row>
    <row r="1423" spans="1:24" x14ac:dyDescent="0.25">
      <c r="A1423" t="str">
        <f t="shared" si="23"/>
        <v>YAG10UKLevel 7Female + maleEnglish studiesNorthern Ireland</v>
      </c>
      <c r="B1423" s="214" t="s">
        <v>251</v>
      </c>
      <c r="C1423" s="214" t="s">
        <v>252</v>
      </c>
      <c r="D1423" s="214">
        <v>10</v>
      </c>
      <c r="E1423" s="214" t="s">
        <v>35</v>
      </c>
      <c r="F1423" s="214" t="s">
        <v>253</v>
      </c>
      <c r="G1423" s="214" t="s">
        <v>246</v>
      </c>
      <c r="H1423" s="214" t="s">
        <v>90</v>
      </c>
      <c r="I1423" s="214" t="s">
        <v>131</v>
      </c>
      <c r="J1423" s="214">
        <v>5</v>
      </c>
      <c r="K1423" s="214">
        <v>5</v>
      </c>
      <c r="L1423" s="214">
        <v>0</v>
      </c>
      <c r="M1423" s="214">
        <v>0</v>
      </c>
      <c r="N1423" s="214">
        <v>5</v>
      </c>
      <c r="O1423" s="214">
        <v>50</v>
      </c>
      <c r="P1423" s="214">
        <v>0</v>
      </c>
      <c r="Q1423" s="214">
        <v>50</v>
      </c>
      <c r="R1423" s="214">
        <v>50</v>
      </c>
      <c r="S1423" s="214">
        <v>50</v>
      </c>
      <c r="T1423" s="214">
        <v>0</v>
      </c>
      <c r="U1423" s="214" t="s">
        <v>140</v>
      </c>
      <c r="V1423" s="214" t="s">
        <v>140</v>
      </c>
      <c r="W1423" s="214" t="s">
        <v>140</v>
      </c>
      <c r="X1423" s="214" t="s">
        <v>140</v>
      </c>
    </row>
    <row r="1424" spans="1:24" x14ac:dyDescent="0.25">
      <c r="A1424" t="str">
        <f t="shared" si="23"/>
        <v>YAG10UKLevel 7Female + maleEnglish studiesScotland</v>
      </c>
      <c r="B1424" s="214" t="s">
        <v>251</v>
      </c>
      <c r="C1424" s="214" t="s">
        <v>252</v>
      </c>
      <c r="D1424" s="214">
        <v>10</v>
      </c>
      <c r="E1424" s="214" t="s">
        <v>35</v>
      </c>
      <c r="F1424" s="214" t="s">
        <v>253</v>
      </c>
      <c r="G1424" s="214" t="s">
        <v>246</v>
      </c>
      <c r="H1424" s="214" t="s">
        <v>90</v>
      </c>
      <c r="I1424" s="214" t="s">
        <v>132</v>
      </c>
      <c r="J1424" s="214">
        <v>35</v>
      </c>
      <c r="K1424" s="214">
        <v>35</v>
      </c>
      <c r="L1424" s="214">
        <v>0</v>
      </c>
      <c r="M1424" s="214">
        <v>0</v>
      </c>
      <c r="N1424" s="214">
        <v>35</v>
      </c>
      <c r="O1424" s="214">
        <v>22.9</v>
      </c>
      <c r="P1424" s="214">
        <v>8.6</v>
      </c>
      <c r="Q1424" s="214">
        <v>62.9</v>
      </c>
      <c r="R1424" s="214">
        <v>68.599999999999994</v>
      </c>
      <c r="S1424" s="214">
        <v>68.599999999999994</v>
      </c>
      <c r="T1424" s="214">
        <v>5.7</v>
      </c>
      <c r="U1424" s="214">
        <v>20</v>
      </c>
      <c r="V1424" s="214">
        <v>13600</v>
      </c>
      <c r="W1424" s="214">
        <v>22700</v>
      </c>
      <c r="X1424" s="214">
        <v>36600</v>
      </c>
    </row>
    <row r="1425" spans="1:24" x14ac:dyDescent="0.25">
      <c r="A1425" t="str">
        <f t="shared" si="23"/>
        <v>YAG10UKLevel 7Female + maleEnglish studiesSouth East</v>
      </c>
      <c r="B1425" s="214" t="s">
        <v>251</v>
      </c>
      <c r="C1425" s="214" t="s">
        <v>252</v>
      </c>
      <c r="D1425" s="214">
        <v>10</v>
      </c>
      <c r="E1425" s="214" t="s">
        <v>35</v>
      </c>
      <c r="F1425" s="214" t="s">
        <v>253</v>
      </c>
      <c r="G1425" s="214" t="s">
        <v>246</v>
      </c>
      <c r="H1425" s="214" t="s">
        <v>90</v>
      </c>
      <c r="I1425" s="214" t="s">
        <v>133</v>
      </c>
      <c r="J1425" s="214">
        <v>290</v>
      </c>
      <c r="K1425" s="214">
        <v>290</v>
      </c>
      <c r="L1425" s="214">
        <v>0</v>
      </c>
      <c r="M1425" s="214">
        <v>0</v>
      </c>
      <c r="N1425" s="214">
        <v>290</v>
      </c>
      <c r="O1425" s="214">
        <v>13.9</v>
      </c>
      <c r="P1425" s="214">
        <v>4.8</v>
      </c>
      <c r="Q1425" s="214">
        <v>75.3</v>
      </c>
      <c r="R1425" s="214">
        <v>80.400000000000006</v>
      </c>
      <c r="S1425" s="214">
        <v>81.3</v>
      </c>
      <c r="T1425" s="214">
        <v>6</v>
      </c>
      <c r="U1425" s="214">
        <v>195</v>
      </c>
      <c r="V1425" s="214">
        <v>13100</v>
      </c>
      <c r="W1425" s="214">
        <v>23900</v>
      </c>
      <c r="X1425" s="214">
        <v>37600</v>
      </c>
    </row>
    <row r="1426" spans="1:24" x14ac:dyDescent="0.25">
      <c r="A1426" t="str">
        <f t="shared" si="23"/>
        <v>YAG10UKLevel 7Female + maleEnglish studiesSouth West</v>
      </c>
      <c r="B1426" s="214" t="s">
        <v>251</v>
      </c>
      <c r="C1426" s="214" t="s">
        <v>252</v>
      </c>
      <c r="D1426" s="214">
        <v>10</v>
      </c>
      <c r="E1426" s="214" t="s">
        <v>35</v>
      </c>
      <c r="F1426" s="214" t="s">
        <v>253</v>
      </c>
      <c r="G1426" s="214" t="s">
        <v>246</v>
      </c>
      <c r="H1426" s="214" t="s">
        <v>90</v>
      </c>
      <c r="I1426" s="214" t="s">
        <v>134</v>
      </c>
      <c r="J1426" s="214">
        <v>140</v>
      </c>
      <c r="K1426" s="214">
        <v>140</v>
      </c>
      <c r="L1426" s="214">
        <v>0</v>
      </c>
      <c r="M1426" s="214">
        <v>0</v>
      </c>
      <c r="N1426" s="214">
        <v>140</v>
      </c>
      <c r="O1426" s="214">
        <v>14.6</v>
      </c>
      <c r="P1426" s="214">
        <v>10</v>
      </c>
      <c r="Q1426" s="214">
        <v>69.3</v>
      </c>
      <c r="R1426" s="214">
        <v>75.400000000000006</v>
      </c>
      <c r="S1426" s="214">
        <v>75.400000000000006</v>
      </c>
      <c r="T1426" s="214">
        <v>6.1</v>
      </c>
      <c r="U1426" s="214">
        <v>85</v>
      </c>
      <c r="V1426" s="214">
        <v>8400</v>
      </c>
      <c r="W1426" s="214">
        <v>23000</v>
      </c>
      <c r="X1426" s="214">
        <v>34700</v>
      </c>
    </row>
    <row r="1427" spans="1:24" x14ac:dyDescent="0.25">
      <c r="A1427" t="str">
        <f t="shared" si="23"/>
        <v>YAG10UKLevel 7Female + maleEnglish studiesUnknown</v>
      </c>
      <c r="B1427" s="214" t="s">
        <v>251</v>
      </c>
      <c r="C1427" s="214" t="s">
        <v>252</v>
      </c>
      <c r="D1427" s="214">
        <v>10</v>
      </c>
      <c r="E1427" s="214" t="s">
        <v>35</v>
      </c>
      <c r="F1427" s="214" t="s">
        <v>253</v>
      </c>
      <c r="G1427" s="214" t="s">
        <v>246</v>
      </c>
      <c r="H1427" s="214" t="s">
        <v>90</v>
      </c>
      <c r="I1427" s="214" t="s">
        <v>135</v>
      </c>
      <c r="J1427" s="214">
        <v>115</v>
      </c>
      <c r="K1427" s="214">
        <v>115</v>
      </c>
      <c r="L1427" s="214">
        <v>98.3</v>
      </c>
      <c r="M1427" s="214">
        <v>0</v>
      </c>
      <c r="N1427" s="214">
        <v>0</v>
      </c>
      <c r="O1427" s="214">
        <v>0</v>
      </c>
      <c r="P1427" s="214">
        <v>0</v>
      </c>
      <c r="Q1427" s="214">
        <v>0</v>
      </c>
      <c r="R1427" s="214">
        <v>0</v>
      </c>
      <c r="S1427" s="214">
        <v>100</v>
      </c>
      <c r="T1427" s="214">
        <v>100</v>
      </c>
      <c r="U1427" s="214" t="s">
        <v>136</v>
      </c>
      <c r="V1427" s="214" t="s">
        <v>136</v>
      </c>
      <c r="W1427" s="214" t="s">
        <v>136</v>
      </c>
      <c r="X1427" s="214" t="s">
        <v>136</v>
      </c>
    </row>
    <row r="1428" spans="1:24" x14ac:dyDescent="0.25">
      <c r="A1428" t="str">
        <f t="shared" si="23"/>
        <v>YAG10UKLevel 7Female + maleEnglish studiesWales</v>
      </c>
      <c r="B1428" s="214" t="s">
        <v>251</v>
      </c>
      <c r="C1428" s="214" t="s">
        <v>252</v>
      </c>
      <c r="D1428" s="214">
        <v>10</v>
      </c>
      <c r="E1428" s="214" t="s">
        <v>35</v>
      </c>
      <c r="F1428" s="214" t="s">
        <v>253</v>
      </c>
      <c r="G1428" s="214" t="s">
        <v>246</v>
      </c>
      <c r="H1428" s="214" t="s">
        <v>90</v>
      </c>
      <c r="I1428" s="214" t="s">
        <v>137</v>
      </c>
      <c r="J1428" s="214">
        <v>25</v>
      </c>
      <c r="K1428" s="214">
        <v>25</v>
      </c>
      <c r="L1428" s="214">
        <v>0</v>
      </c>
      <c r="M1428" s="214">
        <v>0</v>
      </c>
      <c r="N1428" s="214">
        <v>25</v>
      </c>
      <c r="O1428" s="214">
        <v>11.3</v>
      </c>
      <c r="P1428" s="214">
        <v>11.3</v>
      </c>
      <c r="Q1428" s="214">
        <v>67.900000000000006</v>
      </c>
      <c r="R1428" s="214">
        <v>77.400000000000006</v>
      </c>
      <c r="S1428" s="214">
        <v>77.400000000000006</v>
      </c>
      <c r="T1428" s="214">
        <v>9.4</v>
      </c>
      <c r="U1428" s="214">
        <v>15</v>
      </c>
      <c r="V1428" s="214">
        <v>19300</v>
      </c>
      <c r="W1428" s="214">
        <v>22300</v>
      </c>
      <c r="X1428" s="214">
        <v>27000</v>
      </c>
    </row>
    <row r="1429" spans="1:24" x14ac:dyDescent="0.25">
      <c r="A1429" t="str">
        <f t="shared" si="23"/>
        <v>YAG10UKLevel 7Female + maleEnglish studiesWest Midlands</v>
      </c>
      <c r="B1429" s="214" t="s">
        <v>251</v>
      </c>
      <c r="C1429" s="214" t="s">
        <v>252</v>
      </c>
      <c r="D1429" s="214">
        <v>10</v>
      </c>
      <c r="E1429" s="214" t="s">
        <v>35</v>
      </c>
      <c r="F1429" s="214" t="s">
        <v>253</v>
      </c>
      <c r="G1429" s="214" t="s">
        <v>246</v>
      </c>
      <c r="H1429" s="214" t="s">
        <v>90</v>
      </c>
      <c r="I1429" s="214" t="s">
        <v>138</v>
      </c>
      <c r="J1429" s="214">
        <v>100</v>
      </c>
      <c r="K1429" s="214">
        <v>100</v>
      </c>
      <c r="L1429" s="214">
        <v>0</v>
      </c>
      <c r="M1429" s="214">
        <v>0</v>
      </c>
      <c r="N1429" s="214">
        <v>100</v>
      </c>
      <c r="O1429" s="214">
        <v>18.2</v>
      </c>
      <c r="P1429" s="214">
        <v>8.1</v>
      </c>
      <c r="Q1429" s="214">
        <v>66.7</v>
      </c>
      <c r="R1429" s="214">
        <v>72.7</v>
      </c>
      <c r="S1429" s="214">
        <v>73.7</v>
      </c>
      <c r="T1429" s="214">
        <v>7.1</v>
      </c>
      <c r="U1429" s="214">
        <v>55</v>
      </c>
      <c r="V1429" s="214">
        <v>18600</v>
      </c>
      <c r="W1429" s="214">
        <v>26300</v>
      </c>
      <c r="X1429" s="214">
        <v>39800</v>
      </c>
    </row>
    <row r="1430" spans="1:24" x14ac:dyDescent="0.25">
      <c r="A1430" t="str">
        <f t="shared" si="23"/>
        <v>YAG10UKLevel 7Female + maleEnglish studiesYorkshire and The Humber</v>
      </c>
      <c r="B1430" s="214" t="s">
        <v>251</v>
      </c>
      <c r="C1430" s="214" t="s">
        <v>252</v>
      </c>
      <c r="D1430" s="214">
        <v>10</v>
      </c>
      <c r="E1430" s="214" t="s">
        <v>35</v>
      </c>
      <c r="F1430" s="214" t="s">
        <v>253</v>
      </c>
      <c r="G1430" s="214" t="s">
        <v>246</v>
      </c>
      <c r="H1430" s="214" t="s">
        <v>90</v>
      </c>
      <c r="I1430" s="214" t="s">
        <v>139</v>
      </c>
      <c r="J1430" s="214">
        <v>115</v>
      </c>
      <c r="K1430" s="214">
        <v>115</v>
      </c>
      <c r="L1430" s="214">
        <v>0</v>
      </c>
      <c r="M1430" s="214">
        <v>0</v>
      </c>
      <c r="N1430" s="214">
        <v>115</v>
      </c>
      <c r="O1430" s="214">
        <v>15.6</v>
      </c>
      <c r="P1430" s="214">
        <v>3.9</v>
      </c>
      <c r="Q1430" s="214">
        <v>70.599999999999994</v>
      </c>
      <c r="R1430" s="214">
        <v>78.8</v>
      </c>
      <c r="S1430" s="214">
        <v>80.5</v>
      </c>
      <c r="T1430" s="214">
        <v>10</v>
      </c>
      <c r="U1430" s="214">
        <v>75</v>
      </c>
      <c r="V1430" s="214">
        <v>17500</v>
      </c>
      <c r="W1430" s="214">
        <v>26300</v>
      </c>
      <c r="X1430" s="214">
        <v>37200</v>
      </c>
    </row>
    <row r="1431" spans="1:24" x14ac:dyDescent="0.25">
      <c r="A1431" t="str">
        <f t="shared" si="23"/>
        <v>YAG10UKLevel 7Female + maleGeneral, applied and forensic sciencesAbroad</v>
      </c>
      <c r="B1431" s="214" t="s">
        <v>251</v>
      </c>
      <c r="C1431" s="214" t="s">
        <v>252</v>
      </c>
      <c r="D1431" s="214">
        <v>10</v>
      </c>
      <c r="E1431" s="214" t="s">
        <v>35</v>
      </c>
      <c r="F1431" s="214" t="s">
        <v>253</v>
      </c>
      <c r="G1431" s="214" t="s">
        <v>246</v>
      </c>
      <c r="H1431" s="214" t="s">
        <v>143</v>
      </c>
      <c r="I1431" s="214" t="s">
        <v>125</v>
      </c>
      <c r="J1431" s="214" t="s">
        <v>140</v>
      </c>
      <c r="K1431" s="214" t="s">
        <v>140</v>
      </c>
      <c r="L1431" s="214" t="s">
        <v>140</v>
      </c>
      <c r="M1431" s="214" t="s">
        <v>140</v>
      </c>
      <c r="N1431" s="214" t="s">
        <v>140</v>
      </c>
      <c r="O1431" s="214" t="s">
        <v>140</v>
      </c>
      <c r="P1431" s="214" t="s">
        <v>140</v>
      </c>
      <c r="Q1431" s="214" t="s">
        <v>140</v>
      </c>
      <c r="R1431" s="214" t="s">
        <v>140</v>
      </c>
      <c r="S1431" s="214" t="s">
        <v>140</v>
      </c>
      <c r="T1431" s="214" t="s">
        <v>140</v>
      </c>
      <c r="U1431" s="214" t="s">
        <v>136</v>
      </c>
      <c r="V1431" s="214" t="s">
        <v>136</v>
      </c>
      <c r="W1431" s="214" t="s">
        <v>136</v>
      </c>
      <c r="X1431" s="214" t="s">
        <v>136</v>
      </c>
    </row>
    <row r="1432" spans="1:24" x14ac:dyDescent="0.25">
      <c r="A1432" t="str">
        <f t="shared" si="23"/>
        <v>YAG10UKLevel 7Female + maleGeneral, applied and forensic sciencesEast Midlands</v>
      </c>
      <c r="B1432" s="214" t="s">
        <v>251</v>
      </c>
      <c r="C1432" s="214" t="s">
        <v>252</v>
      </c>
      <c r="D1432" s="214">
        <v>10</v>
      </c>
      <c r="E1432" s="214" t="s">
        <v>35</v>
      </c>
      <c r="F1432" s="214" t="s">
        <v>253</v>
      </c>
      <c r="G1432" s="214" t="s">
        <v>246</v>
      </c>
      <c r="H1432" s="214" t="s">
        <v>143</v>
      </c>
      <c r="I1432" s="214" t="s">
        <v>126</v>
      </c>
      <c r="J1432" s="214">
        <v>30</v>
      </c>
      <c r="K1432" s="214">
        <v>30</v>
      </c>
      <c r="L1432" s="214">
        <v>0</v>
      </c>
      <c r="M1432" s="214">
        <v>0</v>
      </c>
      <c r="N1432" s="214">
        <v>30</v>
      </c>
      <c r="O1432" s="214">
        <v>3.3</v>
      </c>
      <c r="P1432" s="214">
        <v>8.3000000000000007</v>
      </c>
      <c r="Q1432" s="214">
        <v>81.8</v>
      </c>
      <c r="R1432" s="214">
        <v>88.4</v>
      </c>
      <c r="S1432" s="214">
        <v>88.4</v>
      </c>
      <c r="T1432" s="214">
        <v>6.6</v>
      </c>
      <c r="U1432" s="214">
        <v>25</v>
      </c>
      <c r="V1432" s="214">
        <v>25600</v>
      </c>
      <c r="W1432" s="214">
        <v>33600</v>
      </c>
      <c r="X1432" s="214">
        <v>43400</v>
      </c>
    </row>
    <row r="1433" spans="1:24" x14ac:dyDescent="0.25">
      <c r="A1433" t="str">
        <f t="shared" si="23"/>
        <v>YAG10UKLevel 7Female + maleGeneral, applied and forensic sciencesEast of England</v>
      </c>
      <c r="B1433" s="214" t="s">
        <v>251</v>
      </c>
      <c r="C1433" s="214" t="s">
        <v>252</v>
      </c>
      <c r="D1433" s="214">
        <v>10</v>
      </c>
      <c r="E1433" s="214" t="s">
        <v>35</v>
      </c>
      <c r="F1433" s="214" t="s">
        <v>253</v>
      </c>
      <c r="G1433" s="214" t="s">
        <v>246</v>
      </c>
      <c r="H1433" s="214" t="s">
        <v>143</v>
      </c>
      <c r="I1433" s="214" t="s">
        <v>127</v>
      </c>
      <c r="J1433" s="214">
        <v>50</v>
      </c>
      <c r="K1433" s="214">
        <v>50</v>
      </c>
      <c r="L1433" s="214">
        <v>0</v>
      </c>
      <c r="M1433" s="214">
        <v>0</v>
      </c>
      <c r="N1433" s="214">
        <v>50</v>
      </c>
      <c r="O1433" s="214">
        <v>14</v>
      </c>
      <c r="P1433" s="214">
        <v>9</v>
      </c>
      <c r="Q1433" s="214">
        <v>73</v>
      </c>
      <c r="R1433" s="214">
        <v>75</v>
      </c>
      <c r="S1433" s="214">
        <v>77</v>
      </c>
      <c r="T1433" s="214">
        <v>4</v>
      </c>
      <c r="U1433" s="214">
        <v>30</v>
      </c>
      <c r="V1433" s="214">
        <v>14200</v>
      </c>
      <c r="W1433" s="214">
        <v>28100</v>
      </c>
      <c r="X1433" s="214">
        <v>37200</v>
      </c>
    </row>
    <row r="1434" spans="1:24" x14ac:dyDescent="0.25">
      <c r="A1434" t="str">
        <f t="shared" si="23"/>
        <v>YAG10UKLevel 7Female + maleGeneral, applied and forensic sciencesLondon</v>
      </c>
      <c r="B1434" s="214" t="s">
        <v>251</v>
      </c>
      <c r="C1434" s="214" t="s">
        <v>252</v>
      </c>
      <c r="D1434" s="214">
        <v>10</v>
      </c>
      <c r="E1434" s="214" t="s">
        <v>35</v>
      </c>
      <c r="F1434" s="214" t="s">
        <v>253</v>
      </c>
      <c r="G1434" s="214" t="s">
        <v>246</v>
      </c>
      <c r="H1434" s="214" t="s">
        <v>143</v>
      </c>
      <c r="I1434" s="214" t="s">
        <v>128</v>
      </c>
      <c r="J1434" s="214">
        <v>80</v>
      </c>
      <c r="K1434" s="214">
        <v>80</v>
      </c>
      <c r="L1434" s="214">
        <v>0</v>
      </c>
      <c r="M1434" s="214">
        <v>0</v>
      </c>
      <c r="N1434" s="214">
        <v>80</v>
      </c>
      <c r="O1434" s="214">
        <v>14.2</v>
      </c>
      <c r="P1434" s="214">
        <v>2.6</v>
      </c>
      <c r="Q1434" s="214">
        <v>74.2</v>
      </c>
      <c r="R1434" s="214">
        <v>81.900000000000006</v>
      </c>
      <c r="S1434" s="214">
        <v>83.2</v>
      </c>
      <c r="T1434" s="214">
        <v>9</v>
      </c>
      <c r="U1434" s="214">
        <v>55</v>
      </c>
      <c r="V1434" s="214">
        <v>27400</v>
      </c>
      <c r="W1434" s="214">
        <v>35000</v>
      </c>
      <c r="X1434" s="214">
        <v>44200</v>
      </c>
    </row>
    <row r="1435" spans="1:24" x14ac:dyDescent="0.25">
      <c r="A1435" t="str">
        <f t="shared" si="23"/>
        <v>YAG10UKLevel 7Female + maleGeneral, applied and forensic sciencesNorth East</v>
      </c>
      <c r="B1435" s="214" t="s">
        <v>251</v>
      </c>
      <c r="C1435" s="214" t="s">
        <v>252</v>
      </c>
      <c r="D1435" s="214">
        <v>10</v>
      </c>
      <c r="E1435" s="214" t="s">
        <v>35</v>
      </c>
      <c r="F1435" s="214" t="s">
        <v>253</v>
      </c>
      <c r="G1435" s="214" t="s">
        <v>246</v>
      </c>
      <c r="H1435" s="214" t="s">
        <v>143</v>
      </c>
      <c r="I1435" s="214" t="s">
        <v>129</v>
      </c>
      <c r="J1435" s="214">
        <v>25</v>
      </c>
      <c r="K1435" s="214">
        <v>25</v>
      </c>
      <c r="L1435" s="214">
        <v>0</v>
      </c>
      <c r="M1435" s="214">
        <v>0</v>
      </c>
      <c r="N1435" s="214">
        <v>25</v>
      </c>
      <c r="O1435" s="214">
        <v>15.2</v>
      </c>
      <c r="P1435" s="214">
        <v>7.6</v>
      </c>
      <c r="Q1435" s="214">
        <v>77.2</v>
      </c>
      <c r="R1435" s="214">
        <v>77.2</v>
      </c>
      <c r="S1435" s="214">
        <v>77.2</v>
      </c>
      <c r="T1435" s="214">
        <v>0</v>
      </c>
      <c r="U1435" s="214">
        <v>20</v>
      </c>
      <c r="V1435" s="214">
        <v>15300</v>
      </c>
      <c r="W1435" s="214">
        <v>26600</v>
      </c>
      <c r="X1435" s="214">
        <v>35800</v>
      </c>
    </row>
    <row r="1436" spans="1:24" x14ac:dyDescent="0.25">
      <c r="A1436" t="str">
        <f t="shared" si="23"/>
        <v>YAG10UKLevel 7Female + maleGeneral, applied and forensic sciencesNorth West</v>
      </c>
      <c r="B1436" s="214" t="s">
        <v>251</v>
      </c>
      <c r="C1436" s="214" t="s">
        <v>252</v>
      </c>
      <c r="D1436" s="214">
        <v>10</v>
      </c>
      <c r="E1436" s="214" t="s">
        <v>35</v>
      </c>
      <c r="F1436" s="214" t="s">
        <v>253</v>
      </c>
      <c r="G1436" s="214" t="s">
        <v>246</v>
      </c>
      <c r="H1436" s="214" t="s">
        <v>143</v>
      </c>
      <c r="I1436" s="214" t="s">
        <v>130</v>
      </c>
      <c r="J1436" s="214">
        <v>30</v>
      </c>
      <c r="K1436" s="214">
        <v>30</v>
      </c>
      <c r="L1436" s="214">
        <v>0</v>
      </c>
      <c r="M1436" s="214">
        <v>0</v>
      </c>
      <c r="N1436" s="214">
        <v>30</v>
      </c>
      <c r="O1436" s="214">
        <v>16.7</v>
      </c>
      <c r="P1436" s="214">
        <v>6.7</v>
      </c>
      <c r="Q1436" s="214">
        <v>66.7</v>
      </c>
      <c r="R1436" s="214">
        <v>70</v>
      </c>
      <c r="S1436" s="214">
        <v>76.7</v>
      </c>
      <c r="T1436" s="214">
        <v>10</v>
      </c>
      <c r="U1436" s="214">
        <v>15</v>
      </c>
      <c r="V1436" s="214">
        <v>21300</v>
      </c>
      <c r="W1436" s="214">
        <v>27400</v>
      </c>
      <c r="X1436" s="214">
        <v>36300</v>
      </c>
    </row>
    <row r="1437" spans="1:24" x14ac:dyDescent="0.25">
      <c r="A1437" t="str">
        <f t="shared" si="23"/>
        <v>YAG10UKLevel 7Female + maleGeneral, applied and forensic sciencesNorthern Ireland</v>
      </c>
      <c r="B1437" s="214" t="s">
        <v>251</v>
      </c>
      <c r="C1437" s="214" t="s">
        <v>252</v>
      </c>
      <c r="D1437" s="214">
        <v>10</v>
      </c>
      <c r="E1437" s="214" t="s">
        <v>35</v>
      </c>
      <c r="F1437" s="214" t="s">
        <v>253</v>
      </c>
      <c r="G1437" s="214" t="s">
        <v>246</v>
      </c>
      <c r="H1437" s="214" t="s">
        <v>143</v>
      </c>
      <c r="I1437" s="214" t="s">
        <v>131</v>
      </c>
      <c r="J1437" s="214" t="s">
        <v>140</v>
      </c>
      <c r="K1437" s="214" t="s">
        <v>140</v>
      </c>
      <c r="L1437" s="214" t="s">
        <v>140</v>
      </c>
      <c r="M1437" s="214" t="s">
        <v>140</v>
      </c>
      <c r="N1437" s="214" t="s">
        <v>140</v>
      </c>
      <c r="O1437" s="214" t="s">
        <v>140</v>
      </c>
      <c r="P1437" s="214" t="s">
        <v>140</v>
      </c>
      <c r="Q1437" s="214" t="s">
        <v>140</v>
      </c>
      <c r="R1437" s="214" t="s">
        <v>140</v>
      </c>
      <c r="S1437" s="214" t="s">
        <v>140</v>
      </c>
      <c r="T1437" s="214" t="s">
        <v>140</v>
      </c>
      <c r="U1437" s="214" t="s">
        <v>140</v>
      </c>
      <c r="V1437" s="214" t="s">
        <v>140</v>
      </c>
      <c r="W1437" s="214" t="s">
        <v>140</v>
      </c>
      <c r="X1437" s="214" t="s">
        <v>140</v>
      </c>
    </row>
    <row r="1438" spans="1:24" x14ac:dyDescent="0.25">
      <c r="A1438" t="str">
        <f t="shared" si="23"/>
        <v>YAG10UKLevel 7Female + maleGeneral, applied and forensic sciencesScotland</v>
      </c>
      <c r="B1438" s="214" t="s">
        <v>251</v>
      </c>
      <c r="C1438" s="214" t="s">
        <v>252</v>
      </c>
      <c r="D1438" s="214">
        <v>10</v>
      </c>
      <c r="E1438" s="214" t="s">
        <v>35</v>
      </c>
      <c r="F1438" s="214" t="s">
        <v>253</v>
      </c>
      <c r="G1438" s="214" t="s">
        <v>246</v>
      </c>
      <c r="H1438" s="214" t="s">
        <v>143</v>
      </c>
      <c r="I1438" s="214" t="s">
        <v>132</v>
      </c>
      <c r="J1438" s="214">
        <v>15</v>
      </c>
      <c r="K1438" s="214">
        <v>15</v>
      </c>
      <c r="L1438" s="214">
        <v>0</v>
      </c>
      <c r="M1438" s="214">
        <v>0</v>
      </c>
      <c r="N1438" s="214">
        <v>15</v>
      </c>
      <c r="O1438" s="214">
        <v>12.9</v>
      </c>
      <c r="P1438" s="214">
        <v>19.399999999999999</v>
      </c>
      <c r="Q1438" s="214">
        <v>48.4</v>
      </c>
      <c r="R1438" s="214">
        <v>61.3</v>
      </c>
      <c r="S1438" s="214">
        <v>67.7</v>
      </c>
      <c r="T1438" s="214">
        <v>19.399999999999999</v>
      </c>
      <c r="U1438" s="214" t="s">
        <v>140</v>
      </c>
      <c r="V1438" s="214" t="s">
        <v>140</v>
      </c>
      <c r="W1438" s="214" t="s">
        <v>140</v>
      </c>
      <c r="X1438" s="214" t="s">
        <v>140</v>
      </c>
    </row>
    <row r="1439" spans="1:24" x14ac:dyDescent="0.25">
      <c r="A1439" t="str">
        <f t="shared" si="23"/>
        <v>YAG10UKLevel 7Female + maleGeneral, applied and forensic sciencesSouth East</v>
      </c>
      <c r="B1439" s="214" t="s">
        <v>251</v>
      </c>
      <c r="C1439" s="214" t="s">
        <v>252</v>
      </c>
      <c r="D1439" s="214">
        <v>10</v>
      </c>
      <c r="E1439" s="214" t="s">
        <v>35</v>
      </c>
      <c r="F1439" s="214" t="s">
        <v>253</v>
      </c>
      <c r="G1439" s="214" t="s">
        <v>246</v>
      </c>
      <c r="H1439" s="214" t="s">
        <v>143</v>
      </c>
      <c r="I1439" s="214" t="s">
        <v>133</v>
      </c>
      <c r="J1439" s="214">
        <v>55</v>
      </c>
      <c r="K1439" s="214">
        <v>55</v>
      </c>
      <c r="L1439" s="214">
        <v>0</v>
      </c>
      <c r="M1439" s="214">
        <v>0</v>
      </c>
      <c r="N1439" s="214">
        <v>55</v>
      </c>
      <c r="O1439" s="214">
        <v>5.7</v>
      </c>
      <c r="P1439" s="214">
        <v>7.5</v>
      </c>
      <c r="Q1439" s="214">
        <v>79.2</v>
      </c>
      <c r="R1439" s="214">
        <v>84.9</v>
      </c>
      <c r="S1439" s="214">
        <v>86.8</v>
      </c>
      <c r="T1439" s="214">
        <v>7.5</v>
      </c>
      <c r="U1439" s="214">
        <v>40</v>
      </c>
      <c r="V1439" s="214">
        <v>15300</v>
      </c>
      <c r="W1439" s="214">
        <v>28800</v>
      </c>
      <c r="X1439" s="214">
        <v>40200</v>
      </c>
    </row>
    <row r="1440" spans="1:24" x14ac:dyDescent="0.25">
      <c r="A1440" t="str">
        <f t="shared" si="23"/>
        <v>YAG10UKLevel 7Female + maleGeneral, applied and forensic sciencesSouth West</v>
      </c>
      <c r="B1440" s="214" t="s">
        <v>251</v>
      </c>
      <c r="C1440" s="214" t="s">
        <v>252</v>
      </c>
      <c r="D1440" s="214">
        <v>10</v>
      </c>
      <c r="E1440" s="214" t="s">
        <v>35</v>
      </c>
      <c r="F1440" s="214" t="s">
        <v>253</v>
      </c>
      <c r="G1440" s="214" t="s">
        <v>246</v>
      </c>
      <c r="H1440" s="214" t="s">
        <v>143</v>
      </c>
      <c r="I1440" s="214" t="s">
        <v>134</v>
      </c>
      <c r="J1440" s="214">
        <v>35</v>
      </c>
      <c r="K1440" s="214">
        <v>35</v>
      </c>
      <c r="L1440" s="214">
        <v>0</v>
      </c>
      <c r="M1440" s="214">
        <v>0</v>
      </c>
      <c r="N1440" s="214">
        <v>35</v>
      </c>
      <c r="O1440" s="214">
        <v>8.6</v>
      </c>
      <c r="P1440" s="214">
        <v>0</v>
      </c>
      <c r="Q1440" s="214">
        <v>80</v>
      </c>
      <c r="R1440" s="214">
        <v>88.6</v>
      </c>
      <c r="S1440" s="214">
        <v>91.4</v>
      </c>
      <c r="T1440" s="214">
        <v>11.4</v>
      </c>
      <c r="U1440" s="214">
        <v>25</v>
      </c>
      <c r="V1440" s="214">
        <v>13900</v>
      </c>
      <c r="W1440" s="214">
        <v>24500</v>
      </c>
      <c r="X1440" s="214">
        <v>35800</v>
      </c>
    </row>
    <row r="1441" spans="1:24" x14ac:dyDescent="0.25">
      <c r="A1441" t="str">
        <f t="shared" si="23"/>
        <v>YAG10UKLevel 7Female + maleGeneral, applied and forensic sciencesUnknown</v>
      </c>
      <c r="B1441" s="214" t="s">
        <v>251</v>
      </c>
      <c r="C1441" s="214" t="s">
        <v>252</v>
      </c>
      <c r="D1441" s="214">
        <v>10</v>
      </c>
      <c r="E1441" s="214" t="s">
        <v>35</v>
      </c>
      <c r="F1441" s="214" t="s">
        <v>253</v>
      </c>
      <c r="G1441" s="214" t="s">
        <v>246</v>
      </c>
      <c r="H1441" s="214" t="s">
        <v>143</v>
      </c>
      <c r="I1441" s="214" t="s">
        <v>135</v>
      </c>
      <c r="J1441" s="214">
        <v>25</v>
      </c>
      <c r="K1441" s="214">
        <v>25</v>
      </c>
      <c r="L1441" s="214">
        <v>100</v>
      </c>
      <c r="M1441" s="214">
        <v>0</v>
      </c>
      <c r="N1441" s="214">
        <v>0</v>
      </c>
      <c r="O1441" s="214" t="s">
        <v>254</v>
      </c>
      <c r="P1441" s="214" t="s">
        <v>254</v>
      </c>
      <c r="Q1441" s="214" t="s">
        <v>254</v>
      </c>
      <c r="R1441" s="214" t="s">
        <v>254</v>
      </c>
      <c r="S1441" s="214" t="s">
        <v>254</v>
      </c>
      <c r="T1441" s="214" t="s">
        <v>254</v>
      </c>
      <c r="U1441" s="214" t="s">
        <v>136</v>
      </c>
      <c r="V1441" s="214" t="s">
        <v>136</v>
      </c>
      <c r="W1441" s="214" t="s">
        <v>136</v>
      </c>
      <c r="X1441" s="214" t="s">
        <v>136</v>
      </c>
    </row>
    <row r="1442" spans="1:24" x14ac:dyDescent="0.25">
      <c r="A1442" t="str">
        <f t="shared" si="23"/>
        <v>YAG10UKLevel 7Female + maleGeneral, applied and forensic sciencesWales</v>
      </c>
      <c r="B1442" s="214" t="s">
        <v>251</v>
      </c>
      <c r="C1442" s="214" t="s">
        <v>252</v>
      </c>
      <c r="D1442" s="214">
        <v>10</v>
      </c>
      <c r="E1442" s="214" t="s">
        <v>35</v>
      </c>
      <c r="F1442" s="214" t="s">
        <v>253</v>
      </c>
      <c r="G1442" s="214" t="s">
        <v>246</v>
      </c>
      <c r="H1442" s="214" t="s">
        <v>143</v>
      </c>
      <c r="I1442" s="214" t="s">
        <v>137</v>
      </c>
      <c r="J1442" s="214">
        <v>10</v>
      </c>
      <c r="K1442" s="214">
        <v>10</v>
      </c>
      <c r="L1442" s="214">
        <v>0</v>
      </c>
      <c r="M1442" s="214">
        <v>0</v>
      </c>
      <c r="N1442" s="214">
        <v>10</v>
      </c>
      <c r="O1442" s="214">
        <v>22.2</v>
      </c>
      <c r="P1442" s="214">
        <v>0</v>
      </c>
      <c r="Q1442" s="214">
        <v>66.7</v>
      </c>
      <c r="R1442" s="214">
        <v>77.8</v>
      </c>
      <c r="S1442" s="214">
        <v>77.8</v>
      </c>
      <c r="T1442" s="214">
        <v>11.1</v>
      </c>
      <c r="U1442" s="214" t="s">
        <v>140</v>
      </c>
      <c r="V1442" s="214" t="s">
        <v>140</v>
      </c>
      <c r="W1442" s="214" t="s">
        <v>140</v>
      </c>
      <c r="X1442" s="214" t="s">
        <v>140</v>
      </c>
    </row>
    <row r="1443" spans="1:24" x14ac:dyDescent="0.25">
      <c r="A1443" t="str">
        <f t="shared" si="23"/>
        <v>YAG10UKLevel 7Female + maleGeneral, applied and forensic sciencesWest Midlands</v>
      </c>
      <c r="B1443" s="214" t="s">
        <v>251</v>
      </c>
      <c r="C1443" s="214" t="s">
        <v>252</v>
      </c>
      <c r="D1443" s="214">
        <v>10</v>
      </c>
      <c r="E1443" s="214" t="s">
        <v>35</v>
      </c>
      <c r="F1443" s="214" t="s">
        <v>253</v>
      </c>
      <c r="G1443" s="214" t="s">
        <v>246</v>
      </c>
      <c r="H1443" s="214" t="s">
        <v>143</v>
      </c>
      <c r="I1443" s="214" t="s">
        <v>138</v>
      </c>
      <c r="J1443" s="214">
        <v>15</v>
      </c>
      <c r="K1443" s="214">
        <v>15</v>
      </c>
      <c r="L1443" s="214">
        <v>0</v>
      </c>
      <c r="M1443" s="214">
        <v>0</v>
      </c>
      <c r="N1443" s="214">
        <v>15</v>
      </c>
      <c r="O1443" s="214">
        <v>20.7</v>
      </c>
      <c r="P1443" s="214">
        <v>0</v>
      </c>
      <c r="Q1443" s="214">
        <v>72.400000000000006</v>
      </c>
      <c r="R1443" s="214">
        <v>79.3</v>
      </c>
      <c r="S1443" s="214">
        <v>79.3</v>
      </c>
      <c r="T1443" s="214">
        <v>6.9</v>
      </c>
      <c r="U1443" s="214" t="s">
        <v>140</v>
      </c>
      <c r="V1443" s="214" t="s">
        <v>140</v>
      </c>
      <c r="W1443" s="214" t="s">
        <v>140</v>
      </c>
      <c r="X1443" s="214" t="s">
        <v>140</v>
      </c>
    </row>
    <row r="1444" spans="1:24" x14ac:dyDescent="0.25">
      <c r="A1444" t="str">
        <f t="shared" si="23"/>
        <v>YAG10UKLevel 7Female + maleGeneral, applied and forensic sciencesYorkshire and The Humber</v>
      </c>
      <c r="B1444" s="214" t="s">
        <v>251</v>
      </c>
      <c r="C1444" s="214" t="s">
        <v>252</v>
      </c>
      <c r="D1444" s="214">
        <v>10</v>
      </c>
      <c r="E1444" s="214" t="s">
        <v>35</v>
      </c>
      <c r="F1444" s="214" t="s">
        <v>253</v>
      </c>
      <c r="G1444" s="214" t="s">
        <v>246</v>
      </c>
      <c r="H1444" s="214" t="s">
        <v>143</v>
      </c>
      <c r="I1444" s="214" t="s">
        <v>139</v>
      </c>
      <c r="J1444" s="214">
        <v>40</v>
      </c>
      <c r="K1444" s="214">
        <v>40</v>
      </c>
      <c r="L1444" s="214">
        <v>0</v>
      </c>
      <c r="M1444" s="214">
        <v>0</v>
      </c>
      <c r="N1444" s="214">
        <v>40</v>
      </c>
      <c r="O1444" s="214">
        <v>10.1</v>
      </c>
      <c r="P1444" s="214">
        <v>7.6</v>
      </c>
      <c r="Q1444" s="214">
        <v>72.2</v>
      </c>
      <c r="R1444" s="214">
        <v>82.3</v>
      </c>
      <c r="S1444" s="214">
        <v>82.3</v>
      </c>
      <c r="T1444" s="214">
        <v>10.1</v>
      </c>
      <c r="U1444" s="214">
        <v>25</v>
      </c>
      <c r="V1444" s="214">
        <v>16400</v>
      </c>
      <c r="W1444" s="214">
        <v>28500</v>
      </c>
      <c r="X1444" s="214">
        <v>44500</v>
      </c>
    </row>
    <row r="1445" spans="1:24" x14ac:dyDescent="0.25">
      <c r="A1445" t="str">
        <f t="shared" si="23"/>
        <v>YAG10UKLevel 7Female + maleGeography, earth and environmental studiesAbroad</v>
      </c>
      <c r="B1445" s="214" t="s">
        <v>251</v>
      </c>
      <c r="C1445" s="214" t="s">
        <v>252</v>
      </c>
      <c r="D1445" s="214">
        <v>10</v>
      </c>
      <c r="E1445" s="214" t="s">
        <v>35</v>
      </c>
      <c r="F1445" s="214" t="s">
        <v>253</v>
      </c>
      <c r="G1445" s="214" t="s">
        <v>246</v>
      </c>
      <c r="H1445" s="214" t="s">
        <v>144</v>
      </c>
      <c r="I1445" s="214" t="s">
        <v>125</v>
      </c>
      <c r="J1445" s="214" t="s">
        <v>140</v>
      </c>
      <c r="K1445" s="214" t="s">
        <v>140</v>
      </c>
      <c r="L1445" s="214" t="s">
        <v>140</v>
      </c>
      <c r="M1445" s="214" t="s">
        <v>140</v>
      </c>
      <c r="N1445" s="214" t="s">
        <v>140</v>
      </c>
      <c r="O1445" s="214" t="s">
        <v>140</v>
      </c>
      <c r="P1445" s="214" t="s">
        <v>140</v>
      </c>
      <c r="Q1445" s="214" t="s">
        <v>140</v>
      </c>
      <c r="R1445" s="214" t="s">
        <v>140</v>
      </c>
      <c r="S1445" s="214" t="s">
        <v>140</v>
      </c>
      <c r="T1445" s="214" t="s">
        <v>140</v>
      </c>
      <c r="U1445" s="214" t="s">
        <v>140</v>
      </c>
      <c r="V1445" s="214" t="s">
        <v>140</v>
      </c>
      <c r="W1445" s="214" t="s">
        <v>140</v>
      </c>
      <c r="X1445" s="214" t="s">
        <v>140</v>
      </c>
    </row>
    <row r="1446" spans="1:24" x14ac:dyDescent="0.25">
      <c r="A1446" t="str">
        <f t="shared" si="23"/>
        <v>YAG10UKLevel 7Female + maleGeography, earth and environmental studiesEast Midlands</v>
      </c>
      <c r="B1446" s="214" t="s">
        <v>251</v>
      </c>
      <c r="C1446" s="214" t="s">
        <v>252</v>
      </c>
      <c r="D1446" s="214">
        <v>10</v>
      </c>
      <c r="E1446" s="214" t="s">
        <v>35</v>
      </c>
      <c r="F1446" s="214" t="s">
        <v>253</v>
      </c>
      <c r="G1446" s="214" t="s">
        <v>246</v>
      </c>
      <c r="H1446" s="214" t="s">
        <v>144</v>
      </c>
      <c r="I1446" s="214" t="s">
        <v>126</v>
      </c>
      <c r="J1446" s="214">
        <v>60</v>
      </c>
      <c r="K1446" s="214">
        <v>60</v>
      </c>
      <c r="L1446" s="214">
        <v>0</v>
      </c>
      <c r="M1446" s="214">
        <v>0</v>
      </c>
      <c r="N1446" s="214">
        <v>60</v>
      </c>
      <c r="O1446" s="214">
        <v>11.8</v>
      </c>
      <c r="P1446" s="214">
        <v>3.4</v>
      </c>
      <c r="Q1446" s="214">
        <v>79.8</v>
      </c>
      <c r="R1446" s="214">
        <v>84.9</v>
      </c>
      <c r="S1446" s="214">
        <v>84.9</v>
      </c>
      <c r="T1446" s="214">
        <v>5</v>
      </c>
      <c r="U1446" s="214">
        <v>45</v>
      </c>
      <c r="V1446" s="214">
        <v>23400</v>
      </c>
      <c r="W1446" s="214">
        <v>33200</v>
      </c>
      <c r="X1446" s="214">
        <v>39800</v>
      </c>
    </row>
    <row r="1447" spans="1:24" x14ac:dyDescent="0.25">
      <c r="A1447" t="str">
        <f t="shared" si="23"/>
        <v>YAG10UKLevel 7Female + maleGeography, earth and environmental studiesEast of England</v>
      </c>
      <c r="B1447" s="214" t="s">
        <v>251</v>
      </c>
      <c r="C1447" s="214" t="s">
        <v>252</v>
      </c>
      <c r="D1447" s="214">
        <v>10</v>
      </c>
      <c r="E1447" s="214" t="s">
        <v>35</v>
      </c>
      <c r="F1447" s="214" t="s">
        <v>253</v>
      </c>
      <c r="G1447" s="214" t="s">
        <v>246</v>
      </c>
      <c r="H1447" s="214" t="s">
        <v>144</v>
      </c>
      <c r="I1447" s="214" t="s">
        <v>127</v>
      </c>
      <c r="J1447" s="214">
        <v>95</v>
      </c>
      <c r="K1447" s="214">
        <v>95</v>
      </c>
      <c r="L1447" s="214">
        <v>0</v>
      </c>
      <c r="M1447" s="214">
        <v>0</v>
      </c>
      <c r="N1447" s="214">
        <v>95</v>
      </c>
      <c r="O1447" s="214">
        <v>10.7</v>
      </c>
      <c r="P1447" s="214">
        <v>1.6</v>
      </c>
      <c r="Q1447" s="214">
        <v>85.2</v>
      </c>
      <c r="R1447" s="214">
        <v>86.6</v>
      </c>
      <c r="S1447" s="214">
        <v>87.7</v>
      </c>
      <c r="T1447" s="214">
        <v>2.5</v>
      </c>
      <c r="U1447" s="214">
        <v>70</v>
      </c>
      <c r="V1447" s="214">
        <v>23000</v>
      </c>
      <c r="W1447" s="214">
        <v>31800</v>
      </c>
      <c r="X1447" s="214">
        <v>44900</v>
      </c>
    </row>
    <row r="1448" spans="1:24" x14ac:dyDescent="0.25">
      <c r="A1448" t="str">
        <f t="shared" si="23"/>
        <v>YAG10UKLevel 7Female + maleGeography, earth and environmental studiesLondon</v>
      </c>
      <c r="B1448" s="214" t="s">
        <v>251</v>
      </c>
      <c r="C1448" s="214" t="s">
        <v>252</v>
      </c>
      <c r="D1448" s="214">
        <v>10</v>
      </c>
      <c r="E1448" s="214" t="s">
        <v>35</v>
      </c>
      <c r="F1448" s="214" t="s">
        <v>253</v>
      </c>
      <c r="G1448" s="214" t="s">
        <v>246</v>
      </c>
      <c r="H1448" s="214" t="s">
        <v>144</v>
      </c>
      <c r="I1448" s="214" t="s">
        <v>128</v>
      </c>
      <c r="J1448" s="214">
        <v>225</v>
      </c>
      <c r="K1448" s="214">
        <v>225</v>
      </c>
      <c r="L1448" s="214">
        <v>0</v>
      </c>
      <c r="M1448" s="214">
        <v>0</v>
      </c>
      <c r="N1448" s="214">
        <v>225</v>
      </c>
      <c r="O1448" s="214">
        <v>14</v>
      </c>
      <c r="P1448" s="214">
        <v>5.8</v>
      </c>
      <c r="Q1448" s="214">
        <v>76.599999999999994</v>
      </c>
      <c r="R1448" s="214">
        <v>79.7</v>
      </c>
      <c r="S1448" s="214">
        <v>80.2</v>
      </c>
      <c r="T1448" s="214">
        <v>3.6</v>
      </c>
      <c r="U1448" s="214">
        <v>165</v>
      </c>
      <c r="V1448" s="214">
        <v>33900</v>
      </c>
      <c r="W1448" s="214">
        <v>43400</v>
      </c>
      <c r="X1448" s="214">
        <v>57700</v>
      </c>
    </row>
    <row r="1449" spans="1:24" x14ac:dyDescent="0.25">
      <c r="A1449" t="str">
        <f t="shared" si="23"/>
        <v>YAG10UKLevel 7Female + maleGeography, earth and environmental studiesNorth East</v>
      </c>
      <c r="B1449" s="214" t="s">
        <v>251</v>
      </c>
      <c r="C1449" s="214" t="s">
        <v>252</v>
      </c>
      <c r="D1449" s="214">
        <v>10</v>
      </c>
      <c r="E1449" s="214" t="s">
        <v>35</v>
      </c>
      <c r="F1449" s="214" t="s">
        <v>253</v>
      </c>
      <c r="G1449" s="214" t="s">
        <v>246</v>
      </c>
      <c r="H1449" s="214" t="s">
        <v>144</v>
      </c>
      <c r="I1449" s="214" t="s">
        <v>129</v>
      </c>
      <c r="J1449" s="214">
        <v>35</v>
      </c>
      <c r="K1449" s="214">
        <v>35</v>
      </c>
      <c r="L1449" s="214">
        <v>0</v>
      </c>
      <c r="M1449" s="214">
        <v>0</v>
      </c>
      <c r="N1449" s="214">
        <v>35</v>
      </c>
      <c r="O1449" s="214">
        <v>20.399999999999999</v>
      </c>
      <c r="P1449" s="214">
        <v>5.4</v>
      </c>
      <c r="Q1449" s="214">
        <v>64.5</v>
      </c>
      <c r="R1449" s="214">
        <v>74.2</v>
      </c>
      <c r="S1449" s="214">
        <v>74.2</v>
      </c>
      <c r="T1449" s="214">
        <v>9.6999999999999993</v>
      </c>
      <c r="U1449" s="214">
        <v>20</v>
      </c>
      <c r="V1449" s="214">
        <v>26300</v>
      </c>
      <c r="W1449" s="214">
        <v>32800</v>
      </c>
      <c r="X1449" s="214">
        <v>36900</v>
      </c>
    </row>
    <row r="1450" spans="1:24" x14ac:dyDescent="0.25">
      <c r="A1450" t="str">
        <f t="shared" si="23"/>
        <v>YAG10UKLevel 7Female + maleGeography, earth and environmental studiesNorth West</v>
      </c>
      <c r="B1450" s="214" t="s">
        <v>251</v>
      </c>
      <c r="C1450" s="214" t="s">
        <v>252</v>
      </c>
      <c r="D1450" s="214">
        <v>10</v>
      </c>
      <c r="E1450" s="214" t="s">
        <v>35</v>
      </c>
      <c r="F1450" s="214" t="s">
        <v>253</v>
      </c>
      <c r="G1450" s="214" t="s">
        <v>246</v>
      </c>
      <c r="H1450" s="214" t="s">
        <v>144</v>
      </c>
      <c r="I1450" s="214" t="s">
        <v>130</v>
      </c>
      <c r="J1450" s="214">
        <v>100</v>
      </c>
      <c r="K1450" s="214">
        <v>100</v>
      </c>
      <c r="L1450" s="214">
        <v>0</v>
      </c>
      <c r="M1450" s="214">
        <v>0</v>
      </c>
      <c r="N1450" s="214">
        <v>100</v>
      </c>
      <c r="O1450" s="214">
        <v>17.399999999999999</v>
      </c>
      <c r="P1450" s="214">
        <v>3.5</v>
      </c>
      <c r="Q1450" s="214">
        <v>73.2</v>
      </c>
      <c r="R1450" s="214">
        <v>78.099999999999994</v>
      </c>
      <c r="S1450" s="214">
        <v>79.099999999999994</v>
      </c>
      <c r="T1450" s="214">
        <v>6</v>
      </c>
      <c r="U1450" s="214">
        <v>70</v>
      </c>
      <c r="V1450" s="214">
        <v>21200</v>
      </c>
      <c r="W1450" s="214">
        <v>32100</v>
      </c>
      <c r="X1450" s="214">
        <v>44200</v>
      </c>
    </row>
    <row r="1451" spans="1:24" x14ac:dyDescent="0.25">
      <c r="A1451" t="str">
        <f t="shared" si="23"/>
        <v>YAG10UKLevel 7Female + maleGeography, earth and environmental studiesNorthern Ireland</v>
      </c>
      <c r="B1451" s="214" t="s">
        <v>251</v>
      </c>
      <c r="C1451" s="214" t="s">
        <v>252</v>
      </c>
      <c r="D1451" s="214">
        <v>10</v>
      </c>
      <c r="E1451" s="214" t="s">
        <v>35</v>
      </c>
      <c r="F1451" s="214" t="s">
        <v>253</v>
      </c>
      <c r="G1451" s="214" t="s">
        <v>246</v>
      </c>
      <c r="H1451" s="214" t="s">
        <v>144</v>
      </c>
      <c r="I1451" s="214" t="s">
        <v>131</v>
      </c>
      <c r="J1451" s="214">
        <v>5</v>
      </c>
      <c r="K1451" s="214">
        <v>5</v>
      </c>
      <c r="L1451" s="214">
        <v>0</v>
      </c>
      <c r="M1451" s="214">
        <v>0</v>
      </c>
      <c r="N1451" s="214">
        <v>5</v>
      </c>
      <c r="O1451" s="214">
        <v>0</v>
      </c>
      <c r="P1451" s="214">
        <v>22.2</v>
      </c>
      <c r="Q1451" s="214">
        <v>77.8</v>
      </c>
      <c r="R1451" s="214">
        <v>77.8</v>
      </c>
      <c r="S1451" s="214">
        <v>77.8</v>
      </c>
      <c r="T1451" s="214">
        <v>0</v>
      </c>
      <c r="U1451" s="214" t="s">
        <v>140</v>
      </c>
      <c r="V1451" s="214" t="s">
        <v>140</v>
      </c>
      <c r="W1451" s="214" t="s">
        <v>140</v>
      </c>
      <c r="X1451" s="214" t="s">
        <v>140</v>
      </c>
    </row>
    <row r="1452" spans="1:24" x14ac:dyDescent="0.25">
      <c r="A1452" t="str">
        <f t="shared" si="23"/>
        <v>YAG10UKLevel 7Female + maleGeography, earth and environmental studiesScotland</v>
      </c>
      <c r="B1452" s="214" t="s">
        <v>251</v>
      </c>
      <c r="C1452" s="214" t="s">
        <v>252</v>
      </c>
      <c r="D1452" s="214">
        <v>10</v>
      </c>
      <c r="E1452" s="214" t="s">
        <v>35</v>
      </c>
      <c r="F1452" s="214" t="s">
        <v>253</v>
      </c>
      <c r="G1452" s="214" t="s">
        <v>246</v>
      </c>
      <c r="H1452" s="214" t="s">
        <v>144</v>
      </c>
      <c r="I1452" s="214" t="s">
        <v>132</v>
      </c>
      <c r="J1452" s="214">
        <v>55</v>
      </c>
      <c r="K1452" s="214">
        <v>55</v>
      </c>
      <c r="L1452" s="214">
        <v>0</v>
      </c>
      <c r="M1452" s="214">
        <v>0</v>
      </c>
      <c r="N1452" s="214">
        <v>55</v>
      </c>
      <c r="O1452" s="214">
        <v>12.4</v>
      </c>
      <c r="P1452" s="214">
        <v>1.8</v>
      </c>
      <c r="Q1452" s="214">
        <v>78.8</v>
      </c>
      <c r="R1452" s="214">
        <v>84.1</v>
      </c>
      <c r="S1452" s="214">
        <v>85.8</v>
      </c>
      <c r="T1452" s="214">
        <v>7.1</v>
      </c>
      <c r="U1452" s="214">
        <v>40</v>
      </c>
      <c r="V1452" s="214">
        <v>29200</v>
      </c>
      <c r="W1452" s="214">
        <v>35000</v>
      </c>
      <c r="X1452" s="214">
        <v>44900</v>
      </c>
    </row>
    <row r="1453" spans="1:24" x14ac:dyDescent="0.25">
      <c r="A1453" t="str">
        <f t="shared" si="23"/>
        <v>YAG10UKLevel 7Female + maleGeography, earth and environmental studiesSouth East</v>
      </c>
      <c r="B1453" s="214" t="s">
        <v>251</v>
      </c>
      <c r="C1453" s="214" t="s">
        <v>252</v>
      </c>
      <c r="D1453" s="214">
        <v>10</v>
      </c>
      <c r="E1453" s="214" t="s">
        <v>35</v>
      </c>
      <c r="F1453" s="214" t="s">
        <v>253</v>
      </c>
      <c r="G1453" s="214" t="s">
        <v>246</v>
      </c>
      <c r="H1453" s="214" t="s">
        <v>144</v>
      </c>
      <c r="I1453" s="214" t="s">
        <v>133</v>
      </c>
      <c r="J1453" s="214">
        <v>240</v>
      </c>
      <c r="K1453" s="214">
        <v>240</v>
      </c>
      <c r="L1453" s="214">
        <v>0</v>
      </c>
      <c r="M1453" s="214">
        <v>0</v>
      </c>
      <c r="N1453" s="214">
        <v>240</v>
      </c>
      <c r="O1453" s="214">
        <v>14.3</v>
      </c>
      <c r="P1453" s="214">
        <v>2.9</v>
      </c>
      <c r="Q1453" s="214">
        <v>74.400000000000006</v>
      </c>
      <c r="R1453" s="214">
        <v>82</v>
      </c>
      <c r="S1453" s="214">
        <v>82.8</v>
      </c>
      <c r="T1453" s="214">
        <v>8.3000000000000007</v>
      </c>
      <c r="U1453" s="214">
        <v>165</v>
      </c>
      <c r="V1453" s="214">
        <v>21500</v>
      </c>
      <c r="W1453" s="214">
        <v>36100</v>
      </c>
      <c r="X1453" s="214">
        <v>49600</v>
      </c>
    </row>
    <row r="1454" spans="1:24" x14ac:dyDescent="0.25">
      <c r="A1454" t="str">
        <f t="shared" si="23"/>
        <v>YAG10UKLevel 7Female + maleGeography, earth and environmental studiesSouth West</v>
      </c>
      <c r="B1454" s="214" t="s">
        <v>251</v>
      </c>
      <c r="C1454" s="214" t="s">
        <v>252</v>
      </c>
      <c r="D1454" s="214">
        <v>10</v>
      </c>
      <c r="E1454" s="214" t="s">
        <v>35</v>
      </c>
      <c r="F1454" s="214" t="s">
        <v>253</v>
      </c>
      <c r="G1454" s="214" t="s">
        <v>246</v>
      </c>
      <c r="H1454" s="214" t="s">
        <v>144</v>
      </c>
      <c r="I1454" s="214" t="s">
        <v>134</v>
      </c>
      <c r="J1454" s="214">
        <v>155</v>
      </c>
      <c r="K1454" s="214">
        <v>155</v>
      </c>
      <c r="L1454" s="214">
        <v>0</v>
      </c>
      <c r="M1454" s="214">
        <v>0</v>
      </c>
      <c r="N1454" s="214">
        <v>155</v>
      </c>
      <c r="O1454" s="214">
        <v>10.5</v>
      </c>
      <c r="P1454" s="214">
        <v>2.6</v>
      </c>
      <c r="Q1454" s="214">
        <v>83.6</v>
      </c>
      <c r="R1454" s="214">
        <v>85.6</v>
      </c>
      <c r="S1454" s="214">
        <v>86.9</v>
      </c>
      <c r="T1454" s="214">
        <v>3.3</v>
      </c>
      <c r="U1454" s="214">
        <v>115</v>
      </c>
      <c r="V1454" s="214">
        <v>18200</v>
      </c>
      <c r="W1454" s="214">
        <v>33200</v>
      </c>
      <c r="X1454" s="214">
        <v>42300</v>
      </c>
    </row>
    <row r="1455" spans="1:24" x14ac:dyDescent="0.25">
      <c r="A1455" t="str">
        <f t="shared" si="23"/>
        <v>YAG10UKLevel 7Female + maleGeography, earth and environmental studiesUnknown</v>
      </c>
      <c r="B1455" s="214" t="s">
        <v>251</v>
      </c>
      <c r="C1455" s="214" t="s">
        <v>252</v>
      </c>
      <c r="D1455" s="214">
        <v>10</v>
      </c>
      <c r="E1455" s="214" t="s">
        <v>35</v>
      </c>
      <c r="F1455" s="214" t="s">
        <v>253</v>
      </c>
      <c r="G1455" s="214" t="s">
        <v>246</v>
      </c>
      <c r="H1455" s="214" t="s">
        <v>144</v>
      </c>
      <c r="I1455" s="214" t="s">
        <v>135</v>
      </c>
      <c r="J1455" s="214">
        <v>70</v>
      </c>
      <c r="K1455" s="214">
        <v>70</v>
      </c>
      <c r="L1455" s="214">
        <v>95.1</v>
      </c>
      <c r="M1455" s="214">
        <v>0</v>
      </c>
      <c r="N1455" s="214">
        <v>5</v>
      </c>
      <c r="O1455" s="214">
        <v>0</v>
      </c>
      <c r="P1455" s="214">
        <v>0</v>
      </c>
      <c r="Q1455" s="214">
        <v>0</v>
      </c>
      <c r="R1455" s="214">
        <v>0</v>
      </c>
      <c r="S1455" s="214">
        <v>100</v>
      </c>
      <c r="T1455" s="214">
        <v>100</v>
      </c>
      <c r="U1455" s="214" t="s">
        <v>136</v>
      </c>
      <c r="V1455" s="214" t="s">
        <v>136</v>
      </c>
      <c r="W1455" s="214" t="s">
        <v>136</v>
      </c>
      <c r="X1455" s="214" t="s">
        <v>136</v>
      </c>
    </row>
    <row r="1456" spans="1:24" x14ac:dyDescent="0.25">
      <c r="A1456" t="str">
        <f t="shared" si="23"/>
        <v>YAG10UKLevel 7Female + maleGeography, earth and environmental studiesWales</v>
      </c>
      <c r="B1456" s="214" t="s">
        <v>251</v>
      </c>
      <c r="C1456" s="214" t="s">
        <v>252</v>
      </c>
      <c r="D1456" s="214">
        <v>10</v>
      </c>
      <c r="E1456" s="214" t="s">
        <v>35</v>
      </c>
      <c r="F1456" s="214" t="s">
        <v>253</v>
      </c>
      <c r="G1456" s="214" t="s">
        <v>246</v>
      </c>
      <c r="H1456" s="214" t="s">
        <v>144</v>
      </c>
      <c r="I1456" s="214" t="s">
        <v>137</v>
      </c>
      <c r="J1456" s="214">
        <v>25</v>
      </c>
      <c r="K1456" s="214">
        <v>25</v>
      </c>
      <c r="L1456" s="214">
        <v>0</v>
      </c>
      <c r="M1456" s="214">
        <v>0</v>
      </c>
      <c r="N1456" s="214">
        <v>25</v>
      </c>
      <c r="O1456" s="214">
        <v>21.9</v>
      </c>
      <c r="P1456" s="214">
        <v>8.8000000000000007</v>
      </c>
      <c r="Q1456" s="214">
        <v>69.3</v>
      </c>
      <c r="R1456" s="214">
        <v>69.3</v>
      </c>
      <c r="S1456" s="214">
        <v>69.3</v>
      </c>
      <c r="T1456" s="214">
        <v>0</v>
      </c>
      <c r="U1456" s="214">
        <v>15</v>
      </c>
      <c r="V1456" s="214">
        <v>24800</v>
      </c>
      <c r="W1456" s="214">
        <v>34300</v>
      </c>
      <c r="X1456" s="214">
        <v>43800</v>
      </c>
    </row>
    <row r="1457" spans="1:24" x14ac:dyDescent="0.25">
      <c r="A1457" t="str">
        <f t="shared" si="23"/>
        <v>YAG10UKLevel 7Female + maleGeography, earth and environmental studiesWest Midlands</v>
      </c>
      <c r="B1457" s="214" t="s">
        <v>251</v>
      </c>
      <c r="C1457" s="214" t="s">
        <v>252</v>
      </c>
      <c r="D1457" s="214">
        <v>10</v>
      </c>
      <c r="E1457" s="214" t="s">
        <v>35</v>
      </c>
      <c r="F1457" s="214" t="s">
        <v>253</v>
      </c>
      <c r="G1457" s="214" t="s">
        <v>246</v>
      </c>
      <c r="H1457" s="214" t="s">
        <v>144</v>
      </c>
      <c r="I1457" s="214" t="s">
        <v>138</v>
      </c>
      <c r="J1457" s="214">
        <v>90</v>
      </c>
      <c r="K1457" s="214">
        <v>90</v>
      </c>
      <c r="L1457" s="214">
        <v>0</v>
      </c>
      <c r="M1457" s="214">
        <v>0</v>
      </c>
      <c r="N1457" s="214">
        <v>90</v>
      </c>
      <c r="O1457" s="214">
        <v>12.7</v>
      </c>
      <c r="P1457" s="214">
        <v>2.2000000000000002</v>
      </c>
      <c r="Q1457" s="214">
        <v>79.599999999999994</v>
      </c>
      <c r="R1457" s="214">
        <v>84</v>
      </c>
      <c r="S1457" s="214">
        <v>85.1</v>
      </c>
      <c r="T1457" s="214">
        <v>5.5</v>
      </c>
      <c r="U1457" s="214">
        <v>65</v>
      </c>
      <c r="V1457" s="214">
        <v>21500</v>
      </c>
      <c r="W1457" s="214">
        <v>30700</v>
      </c>
      <c r="X1457" s="214">
        <v>40500</v>
      </c>
    </row>
    <row r="1458" spans="1:24" x14ac:dyDescent="0.25">
      <c r="A1458" t="str">
        <f t="shared" si="23"/>
        <v>YAG10UKLevel 7Female + maleGeography, earth and environmental studiesYorkshire and The Humber</v>
      </c>
      <c r="B1458" s="214" t="s">
        <v>251</v>
      </c>
      <c r="C1458" s="214" t="s">
        <v>252</v>
      </c>
      <c r="D1458" s="214">
        <v>10</v>
      </c>
      <c r="E1458" s="214" t="s">
        <v>35</v>
      </c>
      <c r="F1458" s="214" t="s">
        <v>253</v>
      </c>
      <c r="G1458" s="214" t="s">
        <v>246</v>
      </c>
      <c r="H1458" s="214" t="s">
        <v>144</v>
      </c>
      <c r="I1458" s="214" t="s">
        <v>139</v>
      </c>
      <c r="J1458" s="214">
        <v>95</v>
      </c>
      <c r="K1458" s="214">
        <v>95</v>
      </c>
      <c r="L1458" s="214">
        <v>0</v>
      </c>
      <c r="M1458" s="214">
        <v>0</v>
      </c>
      <c r="N1458" s="214">
        <v>95</v>
      </c>
      <c r="O1458" s="214">
        <v>10.3</v>
      </c>
      <c r="P1458" s="214">
        <v>3.1</v>
      </c>
      <c r="Q1458" s="214">
        <v>80.400000000000006</v>
      </c>
      <c r="R1458" s="214">
        <v>84.6</v>
      </c>
      <c r="S1458" s="214">
        <v>86.6</v>
      </c>
      <c r="T1458" s="214">
        <v>6.2</v>
      </c>
      <c r="U1458" s="214">
        <v>75</v>
      </c>
      <c r="V1458" s="214">
        <v>24500</v>
      </c>
      <c r="W1458" s="214">
        <v>35000</v>
      </c>
      <c r="X1458" s="214">
        <v>39800</v>
      </c>
    </row>
    <row r="1459" spans="1:24" x14ac:dyDescent="0.25">
      <c r="A1459" t="str">
        <f t="shared" si="23"/>
        <v>YAG10UKLevel 7Female + maleHealth and social careAbroad</v>
      </c>
      <c r="B1459" s="214" t="s">
        <v>251</v>
      </c>
      <c r="C1459" s="214" t="s">
        <v>252</v>
      </c>
      <c r="D1459" s="214">
        <v>10</v>
      </c>
      <c r="E1459" s="214" t="s">
        <v>35</v>
      </c>
      <c r="F1459" s="214" t="s">
        <v>253</v>
      </c>
      <c r="G1459" s="214" t="s">
        <v>246</v>
      </c>
      <c r="H1459" s="214" t="s">
        <v>83</v>
      </c>
      <c r="I1459" s="214" t="s">
        <v>125</v>
      </c>
      <c r="J1459" s="214" t="s">
        <v>140</v>
      </c>
      <c r="K1459" s="214" t="s">
        <v>140</v>
      </c>
      <c r="L1459" s="214" t="s">
        <v>140</v>
      </c>
      <c r="M1459" s="214" t="s">
        <v>140</v>
      </c>
      <c r="N1459" s="214" t="s">
        <v>140</v>
      </c>
      <c r="O1459" s="214" t="s">
        <v>140</v>
      </c>
      <c r="P1459" s="214" t="s">
        <v>140</v>
      </c>
      <c r="Q1459" s="214" t="s">
        <v>140</v>
      </c>
      <c r="R1459" s="214" t="s">
        <v>140</v>
      </c>
      <c r="S1459" s="214" t="s">
        <v>140</v>
      </c>
      <c r="T1459" s="214" t="s">
        <v>140</v>
      </c>
      <c r="U1459" s="214" t="s">
        <v>140</v>
      </c>
      <c r="V1459" s="214" t="s">
        <v>140</v>
      </c>
      <c r="W1459" s="214" t="s">
        <v>140</v>
      </c>
      <c r="X1459" s="214" t="s">
        <v>140</v>
      </c>
    </row>
    <row r="1460" spans="1:24" x14ac:dyDescent="0.25">
      <c r="A1460" t="str">
        <f t="shared" si="23"/>
        <v>YAG10UKLevel 7Female + maleHealth and social careEast Midlands</v>
      </c>
      <c r="B1460" s="214" t="s">
        <v>251</v>
      </c>
      <c r="C1460" s="214" t="s">
        <v>252</v>
      </c>
      <c r="D1460" s="214">
        <v>10</v>
      </c>
      <c r="E1460" s="214" t="s">
        <v>35</v>
      </c>
      <c r="F1460" s="214" t="s">
        <v>253</v>
      </c>
      <c r="G1460" s="214" t="s">
        <v>246</v>
      </c>
      <c r="H1460" s="214" t="s">
        <v>83</v>
      </c>
      <c r="I1460" s="214" t="s">
        <v>126</v>
      </c>
      <c r="J1460" s="214">
        <v>115</v>
      </c>
      <c r="K1460" s="214">
        <v>115</v>
      </c>
      <c r="L1460" s="214">
        <v>0</v>
      </c>
      <c r="M1460" s="214">
        <v>0</v>
      </c>
      <c r="N1460" s="214">
        <v>115</v>
      </c>
      <c r="O1460" s="214">
        <v>6.9</v>
      </c>
      <c r="P1460" s="214">
        <v>2.6</v>
      </c>
      <c r="Q1460" s="214">
        <v>83.7</v>
      </c>
      <c r="R1460" s="214">
        <v>90.5</v>
      </c>
      <c r="S1460" s="214">
        <v>90.5</v>
      </c>
      <c r="T1460" s="214">
        <v>6.9</v>
      </c>
      <c r="U1460" s="214">
        <v>90</v>
      </c>
      <c r="V1460" s="214">
        <v>16100</v>
      </c>
      <c r="W1460" s="214">
        <v>31800</v>
      </c>
      <c r="X1460" s="214">
        <v>40200</v>
      </c>
    </row>
    <row r="1461" spans="1:24" x14ac:dyDescent="0.25">
      <c r="A1461" t="str">
        <f t="shared" si="23"/>
        <v>YAG10UKLevel 7Female + maleHealth and social careEast of England</v>
      </c>
      <c r="B1461" s="214" t="s">
        <v>251</v>
      </c>
      <c r="C1461" s="214" t="s">
        <v>252</v>
      </c>
      <c r="D1461" s="214">
        <v>10</v>
      </c>
      <c r="E1461" s="214" t="s">
        <v>35</v>
      </c>
      <c r="F1461" s="214" t="s">
        <v>253</v>
      </c>
      <c r="G1461" s="214" t="s">
        <v>246</v>
      </c>
      <c r="H1461" s="214" t="s">
        <v>83</v>
      </c>
      <c r="I1461" s="214" t="s">
        <v>127</v>
      </c>
      <c r="J1461" s="214">
        <v>155</v>
      </c>
      <c r="K1461" s="214">
        <v>155</v>
      </c>
      <c r="L1461" s="214">
        <v>0</v>
      </c>
      <c r="M1461" s="214">
        <v>0</v>
      </c>
      <c r="N1461" s="214">
        <v>155</v>
      </c>
      <c r="O1461" s="214">
        <v>6.5</v>
      </c>
      <c r="P1461" s="214">
        <v>2.6</v>
      </c>
      <c r="Q1461" s="214">
        <v>79.5</v>
      </c>
      <c r="R1461" s="214">
        <v>90.2</v>
      </c>
      <c r="S1461" s="214">
        <v>90.9</v>
      </c>
      <c r="T1461" s="214">
        <v>11.4</v>
      </c>
      <c r="U1461" s="214">
        <v>120</v>
      </c>
      <c r="V1461" s="214">
        <v>18600</v>
      </c>
      <c r="W1461" s="214">
        <v>28300</v>
      </c>
      <c r="X1461" s="214">
        <v>43400</v>
      </c>
    </row>
    <row r="1462" spans="1:24" x14ac:dyDescent="0.25">
      <c r="A1462" t="str">
        <f t="shared" si="23"/>
        <v>YAG10UKLevel 7Female + maleHealth and social careLondon</v>
      </c>
      <c r="B1462" s="214" t="s">
        <v>251</v>
      </c>
      <c r="C1462" s="214" t="s">
        <v>252</v>
      </c>
      <c r="D1462" s="214">
        <v>10</v>
      </c>
      <c r="E1462" s="214" t="s">
        <v>35</v>
      </c>
      <c r="F1462" s="214" t="s">
        <v>253</v>
      </c>
      <c r="G1462" s="214" t="s">
        <v>246</v>
      </c>
      <c r="H1462" s="214" t="s">
        <v>83</v>
      </c>
      <c r="I1462" s="214" t="s">
        <v>128</v>
      </c>
      <c r="J1462" s="214">
        <v>365</v>
      </c>
      <c r="K1462" s="214">
        <v>365</v>
      </c>
      <c r="L1462" s="214">
        <v>0</v>
      </c>
      <c r="M1462" s="214">
        <v>0</v>
      </c>
      <c r="N1462" s="214">
        <v>365</v>
      </c>
      <c r="O1462" s="214">
        <v>10.8</v>
      </c>
      <c r="P1462" s="214">
        <v>6</v>
      </c>
      <c r="Q1462" s="214">
        <v>71.7</v>
      </c>
      <c r="R1462" s="214">
        <v>82.3</v>
      </c>
      <c r="S1462" s="214">
        <v>83.1</v>
      </c>
      <c r="T1462" s="214">
        <v>11.4</v>
      </c>
      <c r="U1462" s="214">
        <v>245</v>
      </c>
      <c r="V1462" s="214">
        <v>20100</v>
      </c>
      <c r="W1462" s="214">
        <v>36500</v>
      </c>
      <c r="X1462" s="214">
        <v>46700</v>
      </c>
    </row>
    <row r="1463" spans="1:24" x14ac:dyDescent="0.25">
      <c r="A1463" t="str">
        <f t="shared" si="23"/>
        <v>YAG10UKLevel 7Female + maleHealth and social careNorth East</v>
      </c>
      <c r="B1463" s="214" t="s">
        <v>251</v>
      </c>
      <c r="C1463" s="214" t="s">
        <v>252</v>
      </c>
      <c r="D1463" s="214">
        <v>10</v>
      </c>
      <c r="E1463" s="214" t="s">
        <v>35</v>
      </c>
      <c r="F1463" s="214" t="s">
        <v>253</v>
      </c>
      <c r="G1463" s="214" t="s">
        <v>246</v>
      </c>
      <c r="H1463" s="214" t="s">
        <v>83</v>
      </c>
      <c r="I1463" s="214" t="s">
        <v>129</v>
      </c>
      <c r="J1463" s="214">
        <v>90</v>
      </c>
      <c r="K1463" s="214">
        <v>90</v>
      </c>
      <c r="L1463" s="214">
        <v>0</v>
      </c>
      <c r="M1463" s="214">
        <v>0</v>
      </c>
      <c r="N1463" s="214">
        <v>90</v>
      </c>
      <c r="O1463" s="214">
        <v>11</v>
      </c>
      <c r="P1463" s="214">
        <v>0</v>
      </c>
      <c r="Q1463" s="214">
        <v>80.2</v>
      </c>
      <c r="R1463" s="214">
        <v>87.9</v>
      </c>
      <c r="S1463" s="214">
        <v>89</v>
      </c>
      <c r="T1463" s="214">
        <v>8.8000000000000007</v>
      </c>
      <c r="U1463" s="214">
        <v>70</v>
      </c>
      <c r="V1463" s="214">
        <v>18600</v>
      </c>
      <c r="W1463" s="214">
        <v>33200</v>
      </c>
      <c r="X1463" s="214">
        <v>38000</v>
      </c>
    </row>
    <row r="1464" spans="1:24" x14ac:dyDescent="0.25">
      <c r="A1464" t="str">
        <f t="shared" si="23"/>
        <v>YAG10UKLevel 7Female + maleHealth and social careNorth West</v>
      </c>
      <c r="B1464" s="214" t="s">
        <v>251</v>
      </c>
      <c r="C1464" s="214" t="s">
        <v>252</v>
      </c>
      <c r="D1464" s="214">
        <v>10</v>
      </c>
      <c r="E1464" s="214" t="s">
        <v>35</v>
      </c>
      <c r="F1464" s="214" t="s">
        <v>253</v>
      </c>
      <c r="G1464" s="214" t="s">
        <v>246</v>
      </c>
      <c r="H1464" s="214" t="s">
        <v>83</v>
      </c>
      <c r="I1464" s="214" t="s">
        <v>130</v>
      </c>
      <c r="J1464" s="214">
        <v>415</v>
      </c>
      <c r="K1464" s="214">
        <v>415</v>
      </c>
      <c r="L1464" s="214">
        <v>0</v>
      </c>
      <c r="M1464" s="214">
        <v>0</v>
      </c>
      <c r="N1464" s="214">
        <v>415</v>
      </c>
      <c r="O1464" s="214">
        <v>7.5</v>
      </c>
      <c r="P1464" s="214">
        <v>4.4000000000000004</v>
      </c>
      <c r="Q1464" s="214">
        <v>79.3</v>
      </c>
      <c r="R1464" s="214">
        <v>87.4</v>
      </c>
      <c r="S1464" s="214">
        <v>88.1</v>
      </c>
      <c r="T1464" s="214">
        <v>8.8000000000000007</v>
      </c>
      <c r="U1464" s="214">
        <v>305</v>
      </c>
      <c r="V1464" s="214">
        <v>18200</v>
      </c>
      <c r="W1464" s="214">
        <v>29600</v>
      </c>
      <c r="X1464" s="214">
        <v>36900</v>
      </c>
    </row>
    <row r="1465" spans="1:24" x14ac:dyDescent="0.25">
      <c r="A1465" t="str">
        <f t="shared" si="23"/>
        <v>YAG10UKLevel 7Female + maleHealth and social careNorthern Ireland</v>
      </c>
      <c r="B1465" s="214" t="s">
        <v>251</v>
      </c>
      <c r="C1465" s="214" t="s">
        <v>252</v>
      </c>
      <c r="D1465" s="214">
        <v>10</v>
      </c>
      <c r="E1465" s="214" t="s">
        <v>35</v>
      </c>
      <c r="F1465" s="214" t="s">
        <v>253</v>
      </c>
      <c r="G1465" s="214" t="s">
        <v>246</v>
      </c>
      <c r="H1465" s="214" t="s">
        <v>83</v>
      </c>
      <c r="I1465" s="214" t="s">
        <v>131</v>
      </c>
      <c r="J1465" s="214">
        <v>15</v>
      </c>
      <c r="K1465" s="214">
        <v>15</v>
      </c>
      <c r="L1465" s="214">
        <v>0</v>
      </c>
      <c r="M1465" s="214">
        <v>0</v>
      </c>
      <c r="N1465" s="214">
        <v>15</v>
      </c>
      <c r="O1465" s="214">
        <v>7.7</v>
      </c>
      <c r="P1465" s="214">
        <v>0</v>
      </c>
      <c r="Q1465" s="214">
        <v>92.3</v>
      </c>
      <c r="R1465" s="214">
        <v>92.3</v>
      </c>
      <c r="S1465" s="214">
        <v>92.3</v>
      </c>
      <c r="T1465" s="214">
        <v>0</v>
      </c>
      <c r="U1465" s="214">
        <v>10</v>
      </c>
      <c r="V1465" s="214">
        <v>19500</v>
      </c>
      <c r="W1465" s="214">
        <v>25400</v>
      </c>
      <c r="X1465" s="214">
        <v>29700</v>
      </c>
    </row>
    <row r="1466" spans="1:24" x14ac:dyDescent="0.25">
      <c r="A1466" t="str">
        <f t="shared" si="23"/>
        <v>YAG10UKLevel 7Female + maleHealth and social careScotland</v>
      </c>
      <c r="B1466" s="214" t="s">
        <v>251</v>
      </c>
      <c r="C1466" s="214" t="s">
        <v>252</v>
      </c>
      <c r="D1466" s="214">
        <v>10</v>
      </c>
      <c r="E1466" s="214" t="s">
        <v>35</v>
      </c>
      <c r="F1466" s="214" t="s">
        <v>253</v>
      </c>
      <c r="G1466" s="214" t="s">
        <v>246</v>
      </c>
      <c r="H1466" s="214" t="s">
        <v>83</v>
      </c>
      <c r="I1466" s="214" t="s">
        <v>132</v>
      </c>
      <c r="J1466" s="214">
        <v>30</v>
      </c>
      <c r="K1466" s="214">
        <v>30</v>
      </c>
      <c r="L1466" s="214">
        <v>0</v>
      </c>
      <c r="M1466" s="214">
        <v>0</v>
      </c>
      <c r="N1466" s="214">
        <v>30</v>
      </c>
      <c r="O1466" s="214">
        <v>21.8</v>
      </c>
      <c r="P1466" s="214">
        <v>0</v>
      </c>
      <c r="Q1466" s="214">
        <v>65.5</v>
      </c>
      <c r="R1466" s="214">
        <v>78.2</v>
      </c>
      <c r="S1466" s="214">
        <v>78.2</v>
      </c>
      <c r="T1466" s="214">
        <v>12.7</v>
      </c>
      <c r="U1466" s="214">
        <v>15</v>
      </c>
      <c r="V1466" s="214">
        <v>23900</v>
      </c>
      <c r="W1466" s="214">
        <v>33900</v>
      </c>
      <c r="X1466" s="214">
        <v>42200</v>
      </c>
    </row>
    <row r="1467" spans="1:24" x14ac:dyDescent="0.25">
      <c r="A1467" t="str">
        <f t="shared" si="23"/>
        <v>YAG10UKLevel 7Female + maleHealth and social careSouth East</v>
      </c>
      <c r="B1467" s="214" t="s">
        <v>251</v>
      </c>
      <c r="C1467" s="214" t="s">
        <v>252</v>
      </c>
      <c r="D1467" s="214">
        <v>10</v>
      </c>
      <c r="E1467" s="214" t="s">
        <v>35</v>
      </c>
      <c r="F1467" s="214" t="s">
        <v>253</v>
      </c>
      <c r="G1467" s="214" t="s">
        <v>246</v>
      </c>
      <c r="H1467" s="214" t="s">
        <v>83</v>
      </c>
      <c r="I1467" s="214" t="s">
        <v>133</v>
      </c>
      <c r="J1467" s="214">
        <v>310</v>
      </c>
      <c r="K1467" s="214">
        <v>310</v>
      </c>
      <c r="L1467" s="214">
        <v>0</v>
      </c>
      <c r="M1467" s="214">
        <v>0</v>
      </c>
      <c r="N1467" s="214">
        <v>310</v>
      </c>
      <c r="O1467" s="214">
        <v>11</v>
      </c>
      <c r="P1467" s="214">
        <v>5.2</v>
      </c>
      <c r="Q1467" s="214">
        <v>77.2</v>
      </c>
      <c r="R1467" s="214">
        <v>83.5</v>
      </c>
      <c r="S1467" s="214">
        <v>83.8</v>
      </c>
      <c r="T1467" s="214">
        <v>6.6</v>
      </c>
      <c r="U1467" s="214">
        <v>225</v>
      </c>
      <c r="V1467" s="214">
        <v>22200</v>
      </c>
      <c r="W1467" s="214">
        <v>32800</v>
      </c>
      <c r="X1467" s="214">
        <v>41600</v>
      </c>
    </row>
    <row r="1468" spans="1:24" x14ac:dyDescent="0.25">
      <c r="A1468" t="str">
        <f t="shared" si="23"/>
        <v>YAG10UKLevel 7Female + maleHealth and social careSouth West</v>
      </c>
      <c r="B1468" s="214" t="s">
        <v>251</v>
      </c>
      <c r="C1468" s="214" t="s">
        <v>252</v>
      </c>
      <c r="D1468" s="214">
        <v>10</v>
      </c>
      <c r="E1468" s="214" t="s">
        <v>35</v>
      </c>
      <c r="F1468" s="214" t="s">
        <v>253</v>
      </c>
      <c r="G1468" s="214" t="s">
        <v>246</v>
      </c>
      <c r="H1468" s="214" t="s">
        <v>83</v>
      </c>
      <c r="I1468" s="214" t="s">
        <v>134</v>
      </c>
      <c r="J1468" s="214">
        <v>165</v>
      </c>
      <c r="K1468" s="214">
        <v>165</v>
      </c>
      <c r="L1468" s="214">
        <v>0</v>
      </c>
      <c r="M1468" s="214">
        <v>0</v>
      </c>
      <c r="N1468" s="214">
        <v>165</v>
      </c>
      <c r="O1468" s="214">
        <v>12</v>
      </c>
      <c r="P1468" s="214">
        <v>3.6</v>
      </c>
      <c r="Q1468" s="214">
        <v>79</v>
      </c>
      <c r="R1468" s="214">
        <v>84.4</v>
      </c>
      <c r="S1468" s="214">
        <v>84.4</v>
      </c>
      <c r="T1468" s="214">
        <v>5.4</v>
      </c>
      <c r="U1468" s="214">
        <v>125</v>
      </c>
      <c r="V1468" s="214">
        <v>17100</v>
      </c>
      <c r="W1468" s="214">
        <v>26600</v>
      </c>
      <c r="X1468" s="214">
        <v>37600</v>
      </c>
    </row>
    <row r="1469" spans="1:24" x14ac:dyDescent="0.25">
      <c r="A1469" t="str">
        <f t="shared" si="23"/>
        <v>YAG10UKLevel 7Female + maleHealth and social careUnknown</v>
      </c>
      <c r="B1469" s="214" t="s">
        <v>251</v>
      </c>
      <c r="C1469" s="214" t="s">
        <v>252</v>
      </c>
      <c r="D1469" s="214">
        <v>10</v>
      </c>
      <c r="E1469" s="214" t="s">
        <v>35</v>
      </c>
      <c r="F1469" s="214" t="s">
        <v>253</v>
      </c>
      <c r="G1469" s="214" t="s">
        <v>246</v>
      </c>
      <c r="H1469" s="214" t="s">
        <v>83</v>
      </c>
      <c r="I1469" s="214" t="s">
        <v>135</v>
      </c>
      <c r="J1469" s="214">
        <v>145</v>
      </c>
      <c r="K1469" s="214">
        <v>145</v>
      </c>
      <c r="L1469" s="214">
        <v>91.8</v>
      </c>
      <c r="M1469" s="214">
        <v>0</v>
      </c>
      <c r="N1469" s="214">
        <v>10</v>
      </c>
      <c r="O1469" s="214">
        <v>8.3000000000000007</v>
      </c>
      <c r="P1469" s="214">
        <v>0</v>
      </c>
      <c r="Q1469" s="214">
        <v>0</v>
      </c>
      <c r="R1469" s="214">
        <v>0</v>
      </c>
      <c r="S1469" s="214">
        <v>91.7</v>
      </c>
      <c r="T1469" s="214">
        <v>91.7</v>
      </c>
      <c r="U1469" s="214" t="s">
        <v>136</v>
      </c>
      <c r="V1469" s="214" t="s">
        <v>136</v>
      </c>
      <c r="W1469" s="214" t="s">
        <v>136</v>
      </c>
      <c r="X1469" s="214" t="s">
        <v>136</v>
      </c>
    </row>
    <row r="1470" spans="1:24" x14ac:dyDescent="0.25">
      <c r="A1470" t="str">
        <f t="shared" si="23"/>
        <v>YAG10UKLevel 7Female + maleHealth and social careWales</v>
      </c>
      <c r="B1470" s="214" t="s">
        <v>251</v>
      </c>
      <c r="C1470" s="214" t="s">
        <v>252</v>
      </c>
      <c r="D1470" s="214">
        <v>10</v>
      </c>
      <c r="E1470" s="214" t="s">
        <v>35</v>
      </c>
      <c r="F1470" s="214" t="s">
        <v>253</v>
      </c>
      <c r="G1470" s="214" t="s">
        <v>246</v>
      </c>
      <c r="H1470" s="214" t="s">
        <v>83</v>
      </c>
      <c r="I1470" s="214" t="s">
        <v>137</v>
      </c>
      <c r="J1470" s="214">
        <v>30</v>
      </c>
      <c r="K1470" s="214">
        <v>30</v>
      </c>
      <c r="L1470" s="214">
        <v>0</v>
      </c>
      <c r="M1470" s="214">
        <v>0</v>
      </c>
      <c r="N1470" s="214">
        <v>30</v>
      </c>
      <c r="O1470" s="214">
        <v>6.6</v>
      </c>
      <c r="P1470" s="214">
        <v>0</v>
      </c>
      <c r="Q1470" s="214">
        <v>80.3</v>
      </c>
      <c r="R1470" s="214">
        <v>93.4</v>
      </c>
      <c r="S1470" s="214">
        <v>93.4</v>
      </c>
      <c r="T1470" s="214">
        <v>13.1</v>
      </c>
      <c r="U1470" s="214">
        <v>20</v>
      </c>
      <c r="V1470" s="214">
        <v>11700</v>
      </c>
      <c r="W1470" s="214">
        <v>17900</v>
      </c>
      <c r="X1470" s="214">
        <v>38000</v>
      </c>
    </row>
    <row r="1471" spans="1:24" x14ac:dyDescent="0.25">
      <c r="A1471" t="str">
        <f t="shared" si="23"/>
        <v>YAG10UKLevel 7Female + maleHealth and social careWest Midlands</v>
      </c>
      <c r="B1471" s="214" t="s">
        <v>251</v>
      </c>
      <c r="C1471" s="214" t="s">
        <v>252</v>
      </c>
      <c r="D1471" s="214">
        <v>10</v>
      </c>
      <c r="E1471" s="214" t="s">
        <v>35</v>
      </c>
      <c r="F1471" s="214" t="s">
        <v>253</v>
      </c>
      <c r="G1471" s="214" t="s">
        <v>246</v>
      </c>
      <c r="H1471" s="214" t="s">
        <v>83</v>
      </c>
      <c r="I1471" s="214" t="s">
        <v>138</v>
      </c>
      <c r="J1471" s="214">
        <v>160</v>
      </c>
      <c r="K1471" s="214">
        <v>160</v>
      </c>
      <c r="L1471" s="214">
        <v>0</v>
      </c>
      <c r="M1471" s="214">
        <v>0</v>
      </c>
      <c r="N1471" s="214">
        <v>160</v>
      </c>
      <c r="O1471" s="214">
        <v>8.1999999999999993</v>
      </c>
      <c r="P1471" s="214">
        <v>4.4000000000000004</v>
      </c>
      <c r="Q1471" s="214">
        <v>79.900000000000006</v>
      </c>
      <c r="R1471" s="214">
        <v>85.5</v>
      </c>
      <c r="S1471" s="214">
        <v>87.4</v>
      </c>
      <c r="T1471" s="214">
        <v>7.5</v>
      </c>
      <c r="U1471" s="214">
        <v>120</v>
      </c>
      <c r="V1471" s="214">
        <v>20400</v>
      </c>
      <c r="W1471" s="214">
        <v>31900</v>
      </c>
      <c r="X1471" s="214">
        <v>40500</v>
      </c>
    </row>
    <row r="1472" spans="1:24" x14ac:dyDescent="0.25">
      <c r="A1472" t="str">
        <f t="shared" si="23"/>
        <v>YAG10UKLevel 7Female + maleHealth and social careYorkshire and The Humber</v>
      </c>
      <c r="B1472" s="214" t="s">
        <v>251</v>
      </c>
      <c r="C1472" s="214" t="s">
        <v>252</v>
      </c>
      <c r="D1472" s="214">
        <v>10</v>
      </c>
      <c r="E1472" s="214" t="s">
        <v>35</v>
      </c>
      <c r="F1472" s="214" t="s">
        <v>253</v>
      </c>
      <c r="G1472" s="214" t="s">
        <v>246</v>
      </c>
      <c r="H1472" s="214" t="s">
        <v>83</v>
      </c>
      <c r="I1472" s="214" t="s">
        <v>139</v>
      </c>
      <c r="J1472" s="214">
        <v>165</v>
      </c>
      <c r="K1472" s="214">
        <v>165</v>
      </c>
      <c r="L1472" s="214">
        <v>0</v>
      </c>
      <c r="M1472" s="214">
        <v>0</v>
      </c>
      <c r="N1472" s="214">
        <v>165</v>
      </c>
      <c r="O1472" s="214">
        <v>8.5</v>
      </c>
      <c r="P1472" s="214">
        <v>6.6</v>
      </c>
      <c r="Q1472" s="214">
        <v>77</v>
      </c>
      <c r="R1472" s="214">
        <v>84.9</v>
      </c>
      <c r="S1472" s="214">
        <v>84.9</v>
      </c>
      <c r="T1472" s="214">
        <v>7.9</v>
      </c>
      <c r="U1472" s="214">
        <v>120</v>
      </c>
      <c r="V1472" s="214">
        <v>19000</v>
      </c>
      <c r="W1472" s="214">
        <v>31400</v>
      </c>
      <c r="X1472" s="214">
        <v>39800</v>
      </c>
    </row>
    <row r="1473" spans="1:24" x14ac:dyDescent="0.25">
      <c r="A1473" t="str">
        <f t="shared" si="23"/>
        <v>YAG10UKLevel 7Female + maleHistory and archaeologyAbroad</v>
      </c>
      <c r="B1473" s="214" t="s">
        <v>251</v>
      </c>
      <c r="C1473" s="214" t="s">
        <v>252</v>
      </c>
      <c r="D1473" s="214">
        <v>10</v>
      </c>
      <c r="E1473" s="214" t="s">
        <v>35</v>
      </c>
      <c r="F1473" s="214" t="s">
        <v>253</v>
      </c>
      <c r="G1473" s="214" t="s">
        <v>246</v>
      </c>
      <c r="H1473" s="214" t="s">
        <v>95</v>
      </c>
      <c r="I1473" s="214" t="s">
        <v>125</v>
      </c>
      <c r="J1473" s="214" t="s">
        <v>140</v>
      </c>
      <c r="K1473" s="214" t="s">
        <v>140</v>
      </c>
      <c r="L1473" s="214" t="s">
        <v>140</v>
      </c>
      <c r="M1473" s="214" t="s">
        <v>140</v>
      </c>
      <c r="N1473" s="214" t="s">
        <v>140</v>
      </c>
      <c r="O1473" s="214" t="s">
        <v>140</v>
      </c>
      <c r="P1473" s="214" t="s">
        <v>140</v>
      </c>
      <c r="Q1473" s="214" t="s">
        <v>140</v>
      </c>
      <c r="R1473" s="214" t="s">
        <v>140</v>
      </c>
      <c r="S1473" s="214" t="s">
        <v>140</v>
      </c>
      <c r="T1473" s="214" t="s">
        <v>140</v>
      </c>
      <c r="U1473" s="214" t="s">
        <v>140</v>
      </c>
      <c r="V1473" s="214" t="s">
        <v>140</v>
      </c>
      <c r="W1473" s="214" t="s">
        <v>140</v>
      </c>
      <c r="X1473" s="214" t="s">
        <v>140</v>
      </c>
    </row>
    <row r="1474" spans="1:24" x14ac:dyDescent="0.25">
      <c r="A1474" t="str">
        <f t="shared" si="23"/>
        <v>YAG10UKLevel 7Female + maleHistory and archaeologyEast Midlands</v>
      </c>
      <c r="B1474" s="214" t="s">
        <v>251</v>
      </c>
      <c r="C1474" s="214" t="s">
        <v>252</v>
      </c>
      <c r="D1474" s="214">
        <v>10</v>
      </c>
      <c r="E1474" s="214" t="s">
        <v>35</v>
      </c>
      <c r="F1474" s="214" t="s">
        <v>253</v>
      </c>
      <c r="G1474" s="214" t="s">
        <v>246</v>
      </c>
      <c r="H1474" s="214" t="s">
        <v>95</v>
      </c>
      <c r="I1474" s="214" t="s">
        <v>126</v>
      </c>
      <c r="J1474" s="214">
        <v>95</v>
      </c>
      <c r="K1474" s="214">
        <v>95</v>
      </c>
      <c r="L1474" s="214">
        <v>0</v>
      </c>
      <c r="M1474" s="214">
        <v>0</v>
      </c>
      <c r="N1474" s="214">
        <v>95</v>
      </c>
      <c r="O1474" s="214">
        <v>20.3</v>
      </c>
      <c r="P1474" s="214">
        <v>4.3</v>
      </c>
      <c r="Q1474" s="214">
        <v>72.2</v>
      </c>
      <c r="R1474" s="214">
        <v>75.400000000000006</v>
      </c>
      <c r="S1474" s="214">
        <v>75.400000000000006</v>
      </c>
      <c r="T1474" s="214">
        <v>3.2</v>
      </c>
      <c r="U1474" s="214">
        <v>60</v>
      </c>
      <c r="V1474" s="214">
        <v>19300</v>
      </c>
      <c r="W1474" s="214">
        <v>29900</v>
      </c>
      <c r="X1474" s="214">
        <v>38000</v>
      </c>
    </row>
    <row r="1475" spans="1:24" x14ac:dyDescent="0.25">
      <c r="A1475" t="str">
        <f t="shared" si="23"/>
        <v>YAG10UKLevel 7Female + maleHistory and archaeologyEast of England</v>
      </c>
      <c r="B1475" s="214" t="s">
        <v>251</v>
      </c>
      <c r="C1475" s="214" t="s">
        <v>252</v>
      </c>
      <c r="D1475" s="214">
        <v>10</v>
      </c>
      <c r="E1475" s="214" t="s">
        <v>35</v>
      </c>
      <c r="F1475" s="214" t="s">
        <v>253</v>
      </c>
      <c r="G1475" s="214" t="s">
        <v>246</v>
      </c>
      <c r="H1475" s="214" t="s">
        <v>95</v>
      </c>
      <c r="I1475" s="214" t="s">
        <v>127</v>
      </c>
      <c r="J1475" s="214">
        <v>190</v>
      </c>
      <c r="K1475" s="214">
        <v>190</v>
      </c>
      <c r="L1475" s="214">
        <v>0</v>
      </c>
      <c r="M1475" s="214">
        <v>0</v>
      </c>
      <c r="N1475" s="214">
        <v>190</v>
      </c>
      <c r="O1475" s="214">
        <v>22</v>
      </c>
      <c r="P1475" s="214">
        <v>3.2</v>
      </c>
      <c r="Q1475" s="214">
        <v>67.5</v>
      </c>
      <c r="R1475" s="214">
        <v>74.8</v>
      </c>
      <c r="S1475" s="214">
        <v>74.8</v>
      </c>
      <c r="T1475" s="214">
        <v>7.4</v>
      </c>
      <c r="U1475" s="214">
        <v>115</v>
      </c>
      <c r="V1475" s="214">
        <v>20100</v>
      </c>
      <c r="W1475" s="214">
        <v>32500</v>
      </c>
      <c r="X1475" s="214">
        <v>43400</v>
      </c>
    </row>
    <row r="1476" spans="1:24" x14ac:dyDescent="0.25">
      <c r="A1476" t="str">
        <f t="shared" si="23"/>
        <v>YAG10UKLevel 7Female + maleHistory and archaeologyLondon</v>
      </c>
      <c r="B1476" s="214" t="s">
        <v>251</v>
      </c>
      <c r="C1476" s="214" t="s">
        <v>252</v>
      </c>
      <c r="D1476" s="214">
        <v>10</v>
      </c>
      <c r="E1476" s="214" t="s">
        <v>35</v>
      </c>
      <c r="F1476" s="214" t="s">
        <v>253</v>
      </c>
      <c r="G1476" s="214" t="s">
        <v>246</v>
      </c>
      <c r="H1476" s="214" t="s">
        <v>95</v>
      </c>
      <c r="I1476" s="214" t="s">
        <v>128</v>
      </c>
      <c r="J1476" s="214">
        <v>540</v>
      </c>
      <c r="K1476" s="214">
        <v>540</v>
      </c>
      <c r="L1476" s="214">
        <v>0</v>
      </c>
      <c r="M1476" s="214">
        <v>0</v>
      </c>
      <c r="N1476" s="214">
        <v>540</v>
      </c>
      <c r="O1476" s="214">
        <v>17.5</v>
      </c>
      <c r="P1476" s="214">
        <v>3.7</v>
      </c>
      <c r="Q1476" s="214">
        <v>71</v>
      </c>
      <c r="R1476" s="214">
        <v>76.900000000000006</v>
      </c>
      <c r="S1476" s="214">
        <v>78.8</v>
      </c>
      <c r="T1476" s="214">
        <v>7.8</v>
      </c>
      <c r="U1476" s="214">
        <v>355</v>
      </c>
      <c r="V1476" s="214">
        <v>23400</v>
      </c>
      <c r="W1476" s="214">
        <v>36900</v>
      </c>
      <c r="X1476" s="214">
        <v>55500</v>
      </c>
    </row>
    <row r="1477" spans="1:24" x14ac:dyDescent="0.25">
      <c r="A1477" t="str">
        <f t="shared" si="23"/>
        <v>YAG10UKLevel 7Female + maleHistory and archaeologyNorth East</v>
      </c>
      <c r="B1477" s="214" t="s">
        <v>251</v>
      </c>
      <c r="C1477" s="214" t="s">
        <v>252</v>
      </c>
      <c r="D1477" s="214">
        <v>10</v>
      </c>
      <c r="E1477" s="214" t="s">
        <v>35</v>
      </c>
      <c r="F1477" s="214" t="s">
        <v>253</v>
      </c>
      <c r="G1477" s="214" t="s">
        <v>246</v>
      </c>
      <c r="H1477" s="214" t="s">
        <v>95</v>
      </c>
      <c r="I1477" s="214" t="s">
        <v>129</v>
      </c>
      <c r="J1477" s="214">
        <v>65</v>
      </c>
      <c r="K1477" s="214">
        <v>65</v>
      </c>
      <c r="L1477" s="214">
        <v>0</v>
      </c>
      <c r="M1477" s="214">
        <v>0</v>
      </c>
      <c r="N1477" s="214">
        <v>65</v>
      </c>
      <c r="O1477" s="214">
        <v>19.8</v>
      </c>
      <c r="P1477" s="214">
        <v>9.1999999999999993</v>
      </c>
      <c r="Q1477" s="214">
        <v>64.900000000000006</v>
      </c>
      <c r="R1477" s="214">
        <v>71</v>
      </c>
      <c r="S1477" s="214">
        <v>71</v>
      </c>
      <c r="T1477" s="214">
        <v>6.1</v>
      </c>
      <c r="U1477" s="214">
        <v>40</v>
      </c>
      <c r="V1477" s="214">
        <v>13900</v>
      </c>
      <c r="W1477" s="214">
        <v>21200</v>
      </c>
      <c r="X1477" s="214">
        <v>30700</v>
      </c>
    </row>
    <row r="1478" spans="1:24" x14ac:dyDescent="0.25">
      <c r="A1478" t="str">
        <f t="shared" si="23"/>
        <v>YAG10UKLevel 7Female + maleHistory and archaeologyNorth West</v>
      </c>
      <c r="B1478" s="214" t="s">
        <v>251</v>
      </c>
      <c r="C1478" s="214" t="s">
        <v>252</v>
      </c>
      <c r="D1478" s="214">
        <v>10</v>
      </c>
      <c r="E1478" s="214" t="s">
        <v>35</v>
      </c>
      <c r="F1478" s="214" t="s">
        <v>253</v>
      </c>
      <c r="G1478" s="214" t="s">
        <v>246</v>
      </c>
      <c r="H1478" s="214" t="s">
        <v>95</v>
      </c>
      <c r="I1478" s="214" t="s">
        <v>130</v>
      </c>
      <c r="J1478" s="214">
        <v>170</v>
      </c>
      <c r="K1478" s="214">
        <v>170</v>
      </c>
      <c r="L1478" s="214">
        <v>0</v>
      </c>
      <c r="M1478" s="214">
        <v>0</v>
      </c>
      <c r="N1478" s="214">
        <v>170</v>
      </c>
      <c r="O1478" s="214">
        <v>11.9</v>
      </c>
      <c r="P1478" s="214">
        <v>4.8</v>
      </c>
      <c r="Q1478" s="214">
        <v>79.8</v>
      </c>
      <c r="R1478" s="214">
        <v>82.2</v>
      </c>
      <c r="S1478" s="214">
        <v>83.4</v>
      </c>
      <c r="T1478" s="214">
        <v>3.6</v>
      </c>
      <c r="U1478" s="214">
        <v>120</v>
      </c>
      <c r="V1478" s="214">
        <v>12800</v>
      </c>
      <c r="W1478" s="214">
        <v>25200</v>
      </c>
      <c r="X1478" s="214">
        <v>36900</v>
      </c>
    </row>
    <row r="1479" spans="1:24" x14ac:dyDescent="0.25">
      <c r="A1479" t="str">
        <f t="shared" si="23"/>
        <v>YAG10UKLevel 7Female + maleHistory and archaeologyNorthern Ireland</v>
      </c>
      <c r="B1479" s="214" t="s">
        <v>251</v>
      </c>
      <c r="C1479" s="214" t="s">
        <v>252</v>
      </c>
      <c r="D1479" s="214">
        <v>10</v>
      </c>
      <c r="E1479" s="214" t="s">
        <v>35</v>
      </c>
      <c r="F1479" s="214" t="s">
        <v>253</v>
      </c>
      <c r="G1479" s="214" t="s">
        <v>246</v>
      </c>
      <c r="H1479" s="214" t="s">
        <v>95</v>
      </c>
      <c r="I1479" s="214" t="s">
        <v>131</v>
      </c>
      <c r="J1479" s="214">
        <v>10</v>
      </c>
      <c r="K1479" s="214">
        <v>10</v>
      </c>
      <c r="L1479" s="214">
        <v>0</v>
      </c>
      <c r="M1479" s="214">
        <v>0</v>
      </c>
      <c r="N1479" s="214">
        <v>10</v>
      </c>
      <c r="O1479" s="214">
        <v>22.2</v>
      </c>
      <c r="P1479" s="214">
        <v>0</v>
      </c>
      <c r="Q1479" s="214">
        <v>77.8</v>
      </c>
      <c r="R1479" s="214">
        <v>77.8</v>
      </c>
      <c r="S1479" s="214">
        <v>77.8</v>
      </c>
      <c r="T1479" s="214">
        <v>0</v>
      </c>
      <c r="U1479" s="214" t="s">
        <v>140</v>
      </c>
      <c r="V1479" s="214" t="s">
        <v>140</v>
      </c>
      <c r="W1479" s="214" t="s">
        <v>140</v>
      </c>
      <c r="X1479" s="214" t="s">
        <v>140</v>
      </c>
    </row>
    <row r="1480" spans="1:24" x14ac:dyDescent="0.25">
      <c r="A1480" t="str">
        <f t="shared" si="23"/>
        <v>YAG10UKLevel 7Female + maleHistory and archaeologyScotland</v>
      </c>
      <c r="B1480" s="214" t="s">
        <v>251</v>
      </c>
      <c r="C1480" s="214" t="s">
        <v>252</v>
      </c>
      <c r="D1480" s="214">
        <v>10</v>
      </c>
      <c r="E1480" s="214" t="s">
        <v>35</v>
      </c>
      <c r="F1480" s="214" t="s">
        <v>253</v>
      </c>
      <c r="G1480" s="214" t="s">
        <v>246</v>
      </c>
      <c r="H1480" s="214" t="s">
        <v>95</v>
      </c>
      <c r="I1480" s="214" t="s">
        <v>132</v>
      </c>
      <c r="J1480" s="214">
        <v>30</v>
      </c>
      <c r="K1480" s="214">
        <v>30</v>
      </c>
      <c r="L1480" s="214">
        <v>0</v>
      </c>
      <c r="M1480" s="214">
        <v>0</v>
      </c>
      <c r="N1480" s="214">
        <v>30</v>
      </c>
      <c r="O1480" s="214">
        <v>12.8</v>
      </c>
      <c r="P1480" s="214">
        <v>9.6</v>
      </c>
      <c r="Q1480" s="214">
        <v>64.900000000000006</v>
      </c>
      <c r="R1480" s="214">
        <v>71.3</v>
      </c>
      <c r="S1480" s="214">
        <v>77.7</v>
      </c>
      <c r="T1480" s="214">
        <v>12.8</v>
      </c>
      <c r="U1480" s="214">
        <v>15</v>
      </c>
      <c r="V1480" s="214">
        <v>12800</v>
      </c>
      <c r="W1480" s="214">
        <v>18200</v>
      </c>
      <c r="X1480" s="214">
        <v>28100</v>
      </c>
    </row>
    <row r="1481" spans="1:24" x14ac:dyDescent="0.25">
      <c r="A1481" t="str">
        <f t="shared" si="23"/>
        <v>YAG10UKLevel 7Female + maleHistory and archaeologySouth East</v>
      </c>
      <c r="B1481" s="214" t="s">
        <v>251</v>
      </c>
      <c r="C1481" s="214" t="s">
        <v>252</v>
      </c>
      <c r="D1481" s="214">
        <v>10</v>
      </c>
      <c r="E1481" s="214" t="s">
        <v>35</v>
      </c>
      <c r="F1481" s="214" t="s">
        <v>253</v>
      </c>
      <c r="G1481" s="214" t="s">
        <v>246</v>
      </c>
      <c r="H1481" s="214" t="s">
        <v>95</v>
      </c>
      <c r="I1481" s="214" t="s">
        <v>133</v>
      </c>
      <c r="J1481" s="214">
        <v>350</v>
      </c>
      <c r="K1481" s="214">
        <v>350</v>
      </c>
      <c r="L1481" s="214">
        <v>0</v>
      </c>
      <c r="M1481" s="214">
        <v>0</v>
      </c>
      <c r="N1481" s="214">
        <v>350</v>
      </c>
      <c r="O1481" s="214">
        <v>19.399999999999999</v>
      </c>
      <c r="P1481" s="214">
        <v>2.9</v>
      </c>
      <c r="Q1481" s="214">
        <v>72.5</v>
      </c>
      <c r="R1481" s="214">
        <v>77</v>
      </c>
      <c r="S1481" s="214">
        <v>77.7</v>
      </c>
      <c r="T1481" s="214">
        <v>5.3</v>
      </c>
      <c r="U1481" s="214">
        <v>225</v>
      </c>
      <c r="V1481" s="214">
        <v>12200</v>
      </c>
      <c r="W1481" s="214">
        <v>27000</v>
      </c>
      <c r="X1481" s="214">
        <v>39400</v>
      </c>
    </row>
    <row r="1482" spans="1:24" x14ac:dyDescent="0.25">
      <c r="A1482" t="str">
        <f t="shared" si="23"/>
        <v>YAG10UKLevel 7Female + maleHistory and archaeologySouth West</v>
      </c>
      <c r="B1482" s="214" t="s">
        <v>251</v>
      </c>
      <c r="C1482" s="214" t="s">
        <v>252</v>
      </c>
      <c r="D1482" s="214">
        <v>10</v>
      </c>
      <c r="E1482" s="214" t="s">
        <v>35</v>
      </c>
      <c r="F1482" s="214" t="s">
        <v>253</v>
      </c>
      <c r="G1482" s="214" t="s">
        <v>246</v>
      </c>
      <c r="H1482" s="214" t="s">
        <v>95</v>
      </c>
      <c r="I1482" s="214" t="s">
        <v>134</v>
      </c>
      <c r="J1482" s="214">
        <v>175</v>
      </c>
      <c r="K1482" s="214">
        <v>175</v>
      </c>
      <c r="L1482" s="214">
        <v>0</v>
      </c>
      <c r="M1482" s="214">
        <v>0</v>
      </c>
      <c r="N1482" s="214">
        <v>175</v>
      </c>
      <c r="O1482" s="214">
        <v>21.2</v>
      </c>
      <c r="P1482" s="214">
        <v>5.6</v>
      </c>
      <c r="Q1482" s="214">
        <v>66.599999999999994</v>
      </c>
      <c r="R1482" s="214">
        <v>70.900000000000006</v>
      </c>
      <c r="S1482" s="214">
        <v>73.099999999999994</v>
      </c>
      <c r="T1482" s="214">
        <v>6.5</v>
      </c>
      <c r="U1482" s="214">
        <v>100</v>
      </c>
      <c r="V1482" s="214">
        <v>9100</v>
      </c>
      <c r="W1482" s="214">
        <v>21900</v>
      </c>
      <c r="X1482" s="214">
        <v>33100</v>
      </c>
    </row>
    <row r="1483" spans="1:24" x14ac:dyDescent="0.25">
      <c r="A1483" t="str">
        <f t="shared" si="23"/>
        <v>YAG10UKLevel 7Female + maleHistory and archaeologyUnknown</v>
      </c>
      <c r="B1483" s="214" t="s">
        <v>251</v>
      </c>
      <c r="C1483" s="214" t="s">
        <v>252</v>
      </c>
      <c r="D1483" s="214">
        <v>10</v>
      </c>
      <c r="E1483" s="214" t="s">
        <v>35</v>
      </c>
      <c r="F1483" s="214" t="s">
        <v>253</v>
      </c>
      <c r="G1483" s="214" t="s">
        <v>246</v>
      </c>
      <c r="H1483" s="214" t="s">
        <v>95</v>
      </c>
      <c r="I1483" s="214" t="s">
        <v>135</v>
      </c>
      <c r="J1483" s="214">
        <v>90</v>
      </c>
      <c r="K1483" s="214">
        <v>90</v>
      </c>
      <c r="L1483" s="214">
        <v>96.7</v>
      </c>
      <c r="M1483" s="214">
        <v>0</v>
      </c>
      <c r="N1483" s="214">
        <v>5</v>
      </c>
      <c r="O1483" s="214">
        <v>0</v>
      </c>
      <c r="P1483" s="214">
        <v>0</v>
      </c>
      <c r="Q1483" s="214">
        <v>0</v>
      </c>
      <c r="R1483" s="214">
        <v>0</v>
      </c>
      <c r="S1483" s="214">
        <v>100</v>
      </c>
      <c r="T1483" s="214">
        <v>100</v>
      </c>
      <c r="U1483" s="214" t="s">
        <v>136</v>
      </c>
      <c r="V1483" s="214" t="s">
        <v>136</v>
      </c>
      <c r="W1483" s="214" t="s">
        <v>136</v>
      </c>
      <c r="X1483" s="214" t="s">
        <v>136</v>
      </c>
    </row>
    <row r="1484" spans="1:24" x14ac:dyDescent="0.25">
      <c r="A1484" t="str">
        <f t="shared" si="23"/>
        <v>YAG10UKLevel 7Female + maleHistory and archaeologyWales</v>
      </c>
      <c r="B1484" s="214" t="s">
        <v>251</v>
      </c>
      <c r="C1484" s="214" t="s">
        <v>252</v>
      </c>
      <c r="D1484" s="214">
        <v>10</v>
      </c>
      <c r="E1484" s="214" t="s">
        <v>35</v>
      </c>
      <c r="F1484" s="214" t="s">
        <v>253</v>
      </c>
      <c r="G1484" s="214" t="s">
        <v>246</v>
      </c>
      <c r="H1484" s="214" t="s">
        <v>95</v>
      </c>
      <c r="I1484" s="214" t="s">
        <v>137</v>
      </c>
      <c r="J1484" s="214">
        <v>35</v>
      </c>
      <c r="K1484" s="214">
        <v>35</v>
      </c>
      <c r="L1484" s="214">
        <v>0</v>
      </c>
      <c r="M1484" s="214">
        <v>0</v>
      </c>
      <c r="N1484" s="214">
        <v>35</v>
      </c>
      <c r="O1484" s="214">
        <v>22.5</v>
      </c>
      <c r="P1484" s="214">
        <v>2.8</v>
      </c>
      <c r="Q1484" s="214">
        <v>74.599999999999994</v>
      </c>
      <c r="R1484" s="214">
        <v>74.599999999999994</v>
      </c>
      <c r="S1484" s="214">
        <v>74.599999999999994</v>
      </c>
      <c r="T1484" s="214">
        <v>0</v>
      </c>
      <c r="U1484" s="214">
        <v>25</v>
      </c>
      <c r="V1484" s="214">
        <v>12400</v>
      </c>
      <c r="W1484" s="214">
        <v>25600</v>
      </c>
      <c r="X1484" s="214">
        <v>37600</v>
      </c>
    </row>
    <row r="1485" spans="1:24" x14ac:dyDescent="0.25">
      <c r="A1485" t="str">
        <f t="shared" si="23"/>
        <v>YAG10UKLevel 7Female + maleHistory and archaeologyWest Midlands</v>
      </c>
      <c r="B1485" s="214" t="s">
        <v>251</v>
      </c>
      <c r="C1485" s="214" t="s">
        <v>252</v>
      </c>
      <c r="D1485" s="214">
        <v>10</v>
      </c>
      <c r="E1485" s="214" t="s">
        <v>35</v>
      </c>
      <c r="F1485" s="214" t="s">
        <v>253</v>
      </c>
      <c r="G1485" s="214" t="s">
        <v>246</v>
      </c>
      <c r="H1485" s="214" t="s">
        <v>95</v>
      </c>
      <c r="I1485" s="214" t="s">
        <v>138</v>
      </c>
      <c r="J1485" s="214">
        <v>120</v>
      </c>
      <c r="K1485" s="214">
        <v>120</v>
      </c>
      <c r="L1485" s="214">
        <v>0</v>
      </c>
      <c r="M1485" s="214">
        <v>0</v>
      </c>
      <c r="N1485" s="214">
        <v>120</v>
      </c>
      <c r="O1485" s="214">
        <v>17.5</v>
      </c>
      <c r="P1485" s="214">
        <v>6.9</v>
      </c>
      <c r="Q1485" s="214">
        <v>71.5</v>
      </c>
      <c r="R1485" s="214">
        <v>75.599999999999994</v>
      </c>
      <c r="S1485" s="214">
        <v>75.599999999999994</v>
      </c>
      <c r="T1485" s="214">
        <v>4.0999999999999996</v>
      </c>
      <c r="U1485" s="214">
        <v>80</v>
      </c>
      <c r="V1485" s="214">
        <v>14600</v>
      </c>
      <c r="W1485" s="214">
        <v>27400</v>
      </c>
      <c r="X1485" s="214">
        <v>36100</v>
      </c>
    </row>
    <row r="1486" spans="1:24" x14ac:dyDescent="0.25">
      <c r="A1486" t="str">
        <f t="shared" ref="A1486:A1549" si="24">"YAG"&amp;D1486 &amp;E1486 &amp;F1486 &amp; G1486 &amp;H1486 &amp;I1486</f>
        <v>YAG10UKLevel 7Female + maleHistory and archaeologyYorkshire and The Humber</v>
      </c>
      <c r="B1486" s="214" t="s">
        <v>251</v>
      </c>
      <c r="C1486" s="214" t="s">
        <v>252</v>
      </c>
      <c r="D1486" s="214">
        <v>10</v>
      </c>
      <c r="E1486" s="214" t="s">
        <v>35</v>
      </c>
      <c r="F1486" s="214" t="s">
        <v>253</v>
      </c>
      <c r="G1486" s="214" t="s">
        <v>246</v>
      </c>
      <c r="H1486" s="214" t="s">
        <v>95</v>
      </c>
      <c r="I1486" s="214" t="s">
        <v>139</v>
      </c>
      <c r="J1486" s="214">
        <v>140</v>
      </c>
      <c r="K1486" s="214">
        <v>140</v>
      </c>
      <c r="L1486" s="214">
        <v>0</v>
      </c>
      <c r="M1486" s="214">
        <v>0</v>
      </c>
      <c r="N1486" s="214">
        <v>140</v>
      </c>
      <c r="O1486" s="214">
        <v>13.5</v>
      </c>
      <c r="P1486" s="214">
        <v>3.2</v>
      </c>
      <c r="Q1486" s="214">
        <v>75.8</v>
      </c>
      <c r="R1486" s="214">
        <v>81.8</v>
      </c>
      <c r="S1486" s="214">
        <v>83.3</v>
      </c>
      <c r="T1486" s="214">
        <v>7.5</v>
      </c>
      <c r="U1486" s="214">
        <v>100</v>
      </c>
      <c r="V1486" s="214">
        <v>16400</v>
      </c>
      <c r="W1486" s="214">
        <v>27000</v>
      </c>
      <c r="X1486" s="214">
        <v>36100</v>
      </c>
    </row>
    <row r="1487" spans="1:24" x14ac:dyDescent="0.25">
      <c r="A1487" t="str">
        <f t="shared" si="24"/>
        <v>YAG10UKLevel 7Female + maleLanguages and area studiesAbroad</v>
      </c>
      <c r="B1487" s="214" t="s">
        <v>251</v>
      </c>
      <c r="C1487" s="214" t="s">
        <v>252</v>
      </c>
      <c r="D1487" s="214">
        <v>10</v>
      </c>
      <c r="E1487" s="214" t="s">
        <v>35</v>
      </c>
      <c r="F1487" s="214" t="s">
        <v>253</v>
      </c>
      <c r="G1487" s="214" t="s">
        <v>246</v>
      </c>
      <c r="H1487" s="214" t="s">
        <v>168</v>
      </c>
      <c r="I1487" s="214" t="s">
        <v>125</v>
      </c>
      <c r="J1487" s="214" t="s">
        <v>140</v>
      </c>
      <c r="K1487" s="214" t="s">
        <v>140</v>
      </c>
      <c r="L1487" s="214" t="s">
        <v>140</v>
      </c>
      <c r="M1487" s="214" t="s">
        <v>140</v>
      </c>
      <c r="N1487" s="214" t="s">
        <v>140</v>
      </c>
      <c r="O1487" s="214" t="s">
        <v>140</v>
      </c>
      <c r="P1487" s="214" t="s">
        <v>140</v>
      </c>
      <c r="Q1487" s="214" t="s">
        <v>140</v>
      </c>
      <c r="R1487" s="214" t="s">
        <v>140</v>
      </c>
      <c r="S1487" s="214" t="s">
        <v>140</v>
      </c>
      <c r="T1487" s="214" t="s">
        <v>140</v>
      </c>
      <c r="U1487" s="214" t="s">
        <v>140</v>
      </c>
      <c r="V1487" s="214" t="s">
        <v>140</v>
      </c>
      <c r="W1487" s="214" t="s">
        <v>140</v>
      </c>
      <c r="X1487" s="214" t="s">
        <v>140</v>
      </c>
    </row>
    <row r="1488" spans="1:24" x14ac:dyDescent="0.25">
      <c r="A1488" t="str">
        <f t="shared" si="24"/>
        <v>YAG10UKLevel 7Female + maleLanguages and area studiesEast Midlands</v>
      </c>
      <c r="B1488" s="214" t="s">
        <v>251</v>
      </c>
      <c r="C1488" s="214" t="s">
        <v>252</v>
      </c>
      <c r="D1488" s="214">
        <v>10</v>
      </c>
      <c r="E1488" s="214" t="s">
        <v>35</v>
      </c>
      <c r="F1488" s="214" t="s">
        <v>253</v>
      </c>
      <c r="G1488" s="214" t="s">
        <v>246</v>
      </c>
      <c r="H1488" s="214" t="s">
        <v>168</v>
      </c>
      <c r="I1488" s="214" t="s">
        <v>126</v>
      </c>
      <c r="J1488" s="214">
        <v>35</v>
      </c>
      <c r="K1488" s="214">
        <v>35</v>
      </c>
      <c r="L1488" s="214">
        <v>0</v>
      </c>
      <c r="M1488" s="214">
        <v>0</v>
      </c>
      <c r="N1488" s="214">
        <v>35</v>
      </c>
      <c r="O1488" s="214">
        <v>24.6</v>
      </c>
      <c r="P1488" s="214">
        <v>5.8</v>
      </c>
      <c r="Q1488" s="214">
        <v>66.7</v>
      </c>
      <c r="R1488" s="214">
        <v>69.599999999999994</v>
      </c>
      <c r="S1488" s="214">
        <v>69.599999999999994</v>
      </c>
      <c r="T1488" s="214">
        <v>2.9</v>
      </c>
      <c r="U1488" s="214">
        <v>25</v>
      </c>
      <c r="V1488" s="214">
        <v>18200</v>
      </c>
      <c r="W1488" s="214">
        <v>26300</v>
      </c>
      <c r="X1488" s="214">
        <v>37600</v>
      </c>
    </row>
    <row r="1489" spans="1:24" x14ac:dyDescent="0.25">
      <c r="A1489" t="str">
        <f t="shared" si="24"/>
        <v>YAG10UKLevel 7Female + maleLanguages and area studiesEast of England</v>
      </c>
      <c r="B1489" s="214" t="s">
        <v>251</v>
      </c>
      <c r="C1489" s="214" t="s">
        <v>252</v>
      </c>
      <c r="D1489" s="214">
        <v>10</v>
      </c>
      <c r="E1489" s="214" t="s">
        <v>35</v>
      </c>
      <c r="F1489" s="214" t="s">
        <v>253</v>
      </c>
      <c r="G1489" s="214" t="s">
        <v>246</v>
      </c>
      <c r="H1489" s="214" t="s">
        <v>168</v>
      </c>
      <c r="I1489" s="214" t="s">
        <v>127</v>
      </c>
      <c r="J1489" s="214">
        <v>70</v>
      </c>
      <c r="K1489" s="214">
        <v>70</v>
      </c>
      <c r="L1489" s="214">
        <v>0</v>
      </c>
      <c r="M1489" s="214">
        <v>0</v>
      </c>
      <c r="N1489" s="214">
        <v>70</v>
      </c>
      <c r="O1489" s="214">
        <v>18.3</v>
      </c>
      <c r="P1489" s="214">
        <v>5.8</v>
      </c>
      <c r="Q1489" s="214">
        <v>74.400000000000006</v>
      </c>
      <c r="R1489" s="214">
        <v>75.900000000000006</v>
      </c>
      <c r="S1489" s="214">
        <v>75.900000000000006</v>
      </c>
      <c r="T1489" s="214">
        <v>1.4</v>
      </c>
      <c r="U1489" s="214">
        <v>50</v>
      </c>
      <c r="V1489" s="214">
        <v>11700</v>
      </c>
      <c r="W1489" s="214">
        <v>26300</v>
      </c>
      <c r="X1489" s="214">
        <v>39100</v>
      </c>
    </row>
    <row r="1490" spans="1:24" x14ac:dyDescent="0.25">
      <c r="A1490" t="str">
        <f t="shared" si="24"/>
        <v>YAG10UKLevel 7Female + maleLanguages and area studiesLondon</v>
      </c>
      <c r="B1490" s="214" t="s">
        <v>251</v>
      </c>
      <c r="C1490" s="214" t="s">
        <v>252</v>
      </c>
      <c r="D1490" s="214">
        <v>10</v>
      </c>
      <c r="E1490" s="214" t="s">
        <v>35</v>
      </c>
      <c r="F1490" s="214" t="s">
        <v>253</v>
      </c>
      <c r="G1490" s="214" t="s">
        <v>246</v>
      </c>
      <c r="H1490" s="214" t="s">
        <v>168</v>
      </c>
      <c r="I1490" s="214" t="s">
        <v>128</v>
      </c>
      <c r="J1490" s="214">
        <v>285</v>
      </c>
      <c r="K1490" s="214">
        <v>285</v>
      </c>
      <c r="L1490" s="214">
        <v>0</v>
      </c>
      <c r="M1490" s="214">
        <v>0</v>
      </c>
      <c r="N1490" s="214">
        <v>285</v>
      </c>
      <c r="O1490" s="214">
        <v>23.3</v>
      </c>
      <c r="P1490" s="214">
        <v>4.5</v>
      </c>
      <c r="Q1490" s="214">
        <v>64.5</v>
      </c>
      <c r="R1490" s="214">
        <v>70.900000000000006</v>
      </c>
      <c r="S1490" s="214">
        <v>72.3</v>
      </c>
      <c r="T1490" s="214">
        <v>7.8</v>
      </c>
      <c r="U1490" s="214">
        <v>165</v>
      </c>
      <c r="V1490" s="214">
        <v>21800</v>
      </c>
      <c r="W1490" s="214">
        <v>37200</v>
      </c>
      <c r="X1490" s="214">
        <v>51800</v>
      </c>
    </row>
    <row r="1491" spans="1:24" x14ac:dyDescent="0.25">
      <c r="A1491" t="str">
        <f t="shared" si="24"/>
        <v>YAG10UKLevel 7Female + maleLanguages and area studiesNorth East</v>
      </c>
      <c r="B1491" s="214" t="s">
        <v>251</v>
      </c>
      <c r="C1491" s="214" t="s">
        <v>252</v>
      </c>
      <c r="D1491" s="214">
        <v>10</v>
      </c>
      <c r="E1491" s="214" t="s">
        <v>35</v>
      </c>
      <c r="F1491" s="214" t="s">
        <v>253</v>
      </c>
      <c r="G1491" s="214" t="s">
        <v>246</v>
      </c>
      <c r="H1491" s="214" t="s">
        <v>168</v>
      </c>
      <c r="I1491" s="214" t="s">
        <v>129</v>
      </c>
      <c r="J1491" s="214">
        <v>10</v>
      </c>
      <c r="K1491" s="214">
        <v>10</v>
      </c>
      <c r="L1491" s="214">
        <v>0</v>
      </c>
      <c r="M1491" s="214">
        <v>0</v>
      </c>
      <c r="N1491" s="214">
        <v>10</v>
      </c>
      <c r="O1491" s="214">
        <v>18.2</v>
      </c>
      <c r="P1491" s="214">
        <v>9.1</v>
      </c>
      <c r="Q1491" s="214">
        <v>59.1</v>
      </c>
      <c r="R1491" s="214">
        <v>72.7</v>
      </c>
      <c r="S1491" s="214">
        <v>72.7</v>
      </c>
      <c r="T1491" s="214">
        <v>13.6</v>
      </c>
      <c r="U1491" s="214" t="s">
        <v>140</v>
      </c>
      <c r="V1491" s="214" t="s">
        <v>140</v>
      </c>
      <c r="W1491" s="214" t="s">
        <v>140</v>
      </c>
      <c r="X1491" s="214" t="s">
        <v>140</v>
      </c>
    </row>
    <row r="1492" spans="1:24" x14ac:dyDescent="0.25">
      <c r="A1492" t="str">
        <f t="shared" si="24"/>
        <v>YAG10UKLevel 7Female + maleLanguages and area studiesNorth West</v>
      </c>
      <c r="B1492" s="214" t="s">
        <v>251</v>
      </c>
      <c r="C1492" s="214" t="s">
        <v>252</v>
      </c>
      <c r="D1492" s="214">
        <v>10</v>
      </c>
      <c r="E1492" s="214" t="s">
        <v>35</v>
      </c>
      <c r="F1492" s="214" t="s">
        <v>253</v>
      </c>
      <c r="G1492" s="214" t="s">
        <v>246</v>
      </c>
      <c r="H1492" s="214" t="s">
        <v>168</v>
      </c>
      <c r="I1492" s="214" t="s">
        <v>130</v>
      </c>
      <c r="J1492" s="214">
        <v>50</v>
      </c>
      <c r="K1492" s="214">
        <v>50</v>
      </c>
      <c r="L1492" s="214">
        <v>0</v>
      </c>
      <c r="M1492" s="214">
        <v>0</v>
      </c>
      <c r="N1492" s="214">
        <v>50</v>
      </c>
      <c r="O1492" s="214">
        <v>10.6</v>
      </c>
      <c r="P1492" s="214">
        <v>7.7</v>
      </c>
      <c r="Q1492" s="214">
        <v>71.900000000000006</v>
      </c>
      <c r="R1492" s="214">
        <v>81.599999999999994</v>
      </c>
      <c r="S1492" s="214">
        <v>81.599999999999994</v>
      </c>
      <c r="T1492" s="214">
        <v>9.6999999999999993</v>
      </c>
      <c r="U1492" s="214">
        <v>30</v>
      </c>
      <c r="V1492" s="214">
        <v>8700</v>
      </c>
      <c r="W1492" s="214">
        <v>20100</v>
      </c>
      <c r="X1492" s="214">
        <v>32900</v>
      </c>
    </row>
    <row r="1493" spans="1:24" x14ac:dyDescent="0.25">
      <c r="A1493" t="str">
        <f t="shared" si="24"/>
        <v>YAG10UKLevel 7Female + maleLanguages and area studiesNorthern Ireland</v>
      </c>
      <c r="B1493" s="214" t="s">
        <v>251</v>
      </c>
      <c r="C1493" s="214" t="s">
        <v>252</v>
      </c>
      <c r="D1493" s="214">
        <v>10</v>
      </c>
      <c r="E1493" s="214" t="s">
        <v>35</v>
      </c>
      <c r="F1493" s="214" t="s">
        <v>253</v>
      </c>
      <c r="G1493" s="214" t="s">
        <v>246</v>
      </c>
      <c r="H1493" s="214" t="s">
        <v>168</v>
      </c>
      <c r="I1493" s="214" t="s">
        <v>131</v>
      </c>
      <c r="J1493" s="214">
        <v>0</v>
      </c>
      <c r="K1493" s="214">
        <v>0</v>
      </c>
      <c r="L1493" s="214">
        <v>0</v>
      </c>
      <c r="M1493" s="214">
        <v>0</v>
      </c>
      <c r="N1493" s="214">
        <v>0</v>
      </c>
      <c r="O1493" s="214">
        <v>0</v>
      </c>
      <c r="P1493" s="214">
        <v>0</v>
      </c>
      <c r="Q1493" s="214">
        <v>100</v>
      </c>
      <c r="R1493" s="214">
        <v>100</v>
      </c>
      <c r="S1493" s="214">
        <v>100</v>
      </c>
      <c r="T1493" s="214">
        <v>0</v>
      </c>
      <c r="U1493" s="214" t="s">
        <v>140</v>
      </c>
      <c r="V1493" s="214" t="s">
        <v>140</v>
      </c>
      <c r="W1493" s="214" t="s">
        <v>140</v>
      </c>
      <c r="X1493" s="214" t="s">
        <v>140</v>
      </c>
    </row>
    <row r="1494" spans="1:24" x14ac:dyDescent="0.25">
      <c r="A1494" t="str">
        <f t="shared" si="24"/>
        <v>YAG10UKLevel 7Female + maleLanguages and area studiesScotland</v>
      </c>
      <c r="B1494" s="214" t="s">
        <v>251</v>
      </c>
      <c r="C1494" s="214" t="s">
        <v>252</v>
      </c>
      <c r="D1494" s="214">
        <v>10</v>
      </c>
      <c r="E1494" s="214" t="s">
        <v>35</v>
      </c>
      <c r="F1494" s="214" t="s">
        <v>253</v>
      </c>
      <c r="G1494" s="214" t="s">
        <v>246</v>
      </c>
      <c r="H1494" s="214" t="s">
        <v>168</v>
      </c>
      <c r="I1494" s="214" t="s">
        <v>132</v>
      </c>
      <c r="J1494" s="214">
        <v>15</v>
      </c>
      <c r="K1494" s="214">
        <v>15</v>
      </c>
      <c r="L1494" s="214">
        <v>0</v>
      </c>
      <c r="M1494" s="214">
        <v>0</v>
      </c>
      <c r="N1494" s="214">
        <v>15</v>
      </c>
      <c r="O1494" s="214">
        <v>21.4</v>
      </c>
      <c r="P1494" s="214">
        <v>12.2</v>
      </c>
      <c r="Q1494" s="214">
        <v>66.3</v>
      </c>
      <c r="R1494" s="214">
        <v>66.3</v>
      </c>
      <c r="S1494" s="214">
        <v>66.3</v>
      </c>
      <c r="T1494" s="214">
        <v>0</v>
      </c>
      <c r="U1494" s="214" t="s">
        <v>140</v>
      </c>
      <c r="V1494" s="214" t="s">
        <v>140</v>
      </c>
      <c r="W1494" s="214" t="s">
        <v>140</v>
      </c>
      <c r="X1494" s="214" t="s">
        <v>140</v>
      </c>
    </row>
    <row r="1495" spans="1:24" x14ac:dyDescent="0.25">
      <c r="A1495" t="str">
        <f t="shared" si="24"/>
        <v>YAG10UKLevel 7Female + maleLanguages and area studiesSouth East</v>
      </c>
      <c r="B1495" s="214" t="s">
        <v>251</v>
      </c>
      <c r="C1495" s="214" t="s">
        <v>252</v>
      </c>
      <c r="D1495" s="214">
        <v>10</v>
      </c>
      <c r="E1495" s="214" t="s">
        <v>35</v>
      </c>
      <c r="F1495" s="214" t="s">
        <v>253</v>
      </c>
      <c r="G1495" s="214" t="s">
        <v>246</v>
      </c>
      <c r="H1495" s="214" t="s">
        <v>168</v>
      </c>
      <c r="I1495" s="214" t="s">
        <v>133</v>
      </c>
      <c r="J1495" s="214">
        <v>130</v>
      </c>
      <c r="K1495" s="214">
        <v>130</v>
      </c>
      <c r="L1495" s="214">
        <v>0</v>
      </c>
      <c r="M1495" s="214">
        <v>0</v>
      </c>
      <c r="N1495" s="214">
        <v>130</v>
      </c>
      <c r="O1495" s="214">
        <v>24.7</v>
      </c>
      <c r="P1495" s="214">
        <v>7.3</v>
      </c>
      <c r="Q1495" s="214">
        <v>62.9</v>
      </c>
      <c r="R1495" s="214">
        <v>67</v>
      </c>
      <c r="S1495" s="214">
        <v>68</v>
      </c>
      <c r="T1495" s="214">
        <v>5.0999999999999996</v>
      </c>
      <c r="U1495" s="214">
        <v>70</v>
      </c>
      <c r="V1495" s="214">
        <v>9300</v>
      </c>
      <c r="W1495" s="214">
        <v>27000</v>
      </c>
      <c r="X1495" s="214">
        <v>40200</v>
      </c>
    </row>
    <row r="1496" spans="1:24" x14ac:dyDescent="0.25">
      <c r="A1496" t="str">
        <f t="shared" si="24"/>
        <v>YAG10UKLevel 7Female + maleLanguages and area studiesSouth West</v>
      </c>
      <c r="B1496" s="214" t="s">
        <v>251</v>
      </c>
      <c r="C1496" s="214" t="s">
        <v>252</v>
      </c>
      <c r="D1496" s="214">
        <v>10</v>
      </c>
      <c r="E1496" s="214" t="s">
        <v>35</v>
      </c>
      <c r="F1496" s="214" t="s">
        <v>253</v>
      </c>
      <c r="G1496" s="214" t="s">
        <v>246</v>
      </c>
      <c r="H1496" s="214" t="s">
        <v>168</v>
      </c>
      <c r="I1496" s="214" t="s">
        <v>134</v>
      </c>
      <c r="J1496" s="214">
        <v>75</v>
      </c>
      <c r="K1496" s="214">
        <v>75</v>
      </c>
      <c r="L1496" s="214">
        <v>0</v>
      </c>
      <c r="M1496" s="214">
        <v>0</v>
      </c>
      <c r="N1496" s="214">
        <v>75</v>
      </c>
      <c r="O1496" s="214">
        <v>27.2</v>
      </c>
      <c r="P1496" s="214">
        <v>4.0999999999999996</v>
      </c>
      <c r="Q1496" s="214">
        <v>64.7</v>
      </c>
      <c r="R1496" s="214">
        <v>67.400000000000006</v>
      </c>
      <c r="S1496" s="214">
        <v>68.8</v>
      </c>
      <c r="T1496" s="214">
        <v>4.0999999999999996</v>
      </c>
      <c r="U1496" s="214">
        <v>40</v>
      </c>
      <c r="V1496" s="214">
        <v>12000</v>
      </c>
      <c r="W1496" s="214">
        <v>17500</v>
      </c>
      <c r="X1496" s="214">
        <v>31000</v>
      </c>
    </row>
    <row r="1497" spans="1:24" x14ac:dyDescent="0.25">
      <c r="A1497" t="str">
        <f t="shared" si="24"/>
        <v>YAG10UKLevel 7Female + maleLanguages and area studiesUnknown</v>
      </c>
      <c r="B1497" s="214" t="s">
        <v>251</v>
      </c>
      <c r="C1497" s="214" t="s">
        <v>252</v>
      </c>
      <c r="D1497" s="214">
        <v>10</v>
      </c>
      <c r="E1497" s="214" t="s">
        <v>35</v>
      </c>
      <c r="F1497" s="214" t="s">
        <v>253</v>
      </c>
      <c r="G1497" s="214" t="s">
        <v>246</v>
      </c>
      <c r="H1497" s="214" t="s">
        <v>168</v>
      </c>
      <c r="I1497" s="214" t="s">
        <v>135</v>
      </c>
      <c r="J1497" s="214">
        <v>80</v>
      </c>
      <c r="K1497" s="214">
        <v>80</v>
      </c>
      <c r="L1497" s="214">
        <v>96.9</v>
      </c>
      <c r="M1497" s="214">
        <v>0</v>
      </c>
      <c r="N1497" s="214">
        <v>0</v>
      </c>
      <c r="O1497" s="214">
        <v>80</v>
      </c>
      <c r="P1497" s="214">
        <v>0</v>
      </c>
      <c r="Q1497" s="214">
        <v>0</v>
      </c>
      <c r="R1497" s="214">
        <v>0</v>
      </c>
      <c r="S1497" s="214">
        <v>20</v>
      </c>
      <c r="T1497" s="214">
        <v>20</v>
      </c>
      <c r="U1497" s="214" t="s">
        <v>136</v>
      </c>
      <c r="V1497" s="214" t="s">
        <v>136</v>
      </c>
      <c r="W1497" s="214" t="s">
        <v>136</v>
      </c>
      <c r="X1497" s="214" t="s">
        <v>136</v>
      </c>
    </row>
    <row r="1498" spans="1:24" x14ac:dyDescent="0.25">
      <c r="A1498" t="str">
        <f t="shared" si="24"/>
        <v>YAG10UKLevel 7Female + maleLanguages and area studiesWales</v>
      </c>
      <c r="B1498" s="214" t="s">
        <v>251</v>
      </c>
      <c r="C1498" s="214" t="s">
        <v>252</v>
      </c>
      <c r="D1498" s="214">
        <v>10</v>
      </c>
      <c r="E1498" s="214" t="s">
        <v>35</v>
      </c>
      <c r="F1498" s="214" t="s">
        <v>253</v>
      </c>
      <c r="G1498" s="214" t="s">
        <v>246</v>
      </c>
      <c r="H1498" s="214" t="s">
        <v>168</v>
      </c>
      <c r="I1498" s="214" t="s">
        <v>137</v>
      </c>
      <c r="J1498" s="214">
        <v>10</v>
      </c>
      <c r="K1498" s="214">
        <v>10</v>
      </c>
      <c r="L1498" s="214">
        <v>0</v>
      </c>
      <c r="M1498" s="214">
        <v>0</v>
      </c>
      <c r="N1498" s="214">
        <v>10</v>
      </c>
      <c r="O1498" s="214">
        <v>16.7</v>
      </c>
      <c r="P1498" s="214">
        <v>0</v>
      </c>
      <c r="Q1498" s="214">
        <v>66.7</v>
      </c>
      <c r="R1498" s="214">
        <v>83.3</v>
      </c>
      <c r="S1498" s="214">
        <v>83.3</v>
      </c>
      <c r="T1498" s="214">
        <v>16.7</v>
      </c>
      <c r="U1498" s="214" t="s">
        <v>140</v>
      </c>
      <c r="V1498" s="214" t="s">
        <v>140</v>
      </c>
      <c r="W1498" s="214" t="s">
        <v>140</v>
      </c>
      <c r="X1498" s="214" t="s">
        <v>140</v>
      </c>
    </row>
    <row r="1499" spans="1:24" x14ac:dyDescent="0.25">
      <c r="A1499" t="str">
        <f t="shared" si="24"/>
        <v>YAG10UKLevel 7Female + maleLanguages and area studiesWest Midlands</v>
      </c>
      <c r="B1499" s="214" t="s">
        <v>251</v>
      </c>
      <c r="C1499" s="214" t="s">
        <v>252</v>
      </c>
      <c r="D1499" s="214">
        <v>10</v>
      </c>
      <c r="E1499" s="214" t="s">
        <v>35</v>
      </c>
      <c r="F1499" s="214" t="s">
        <v>253</v>
      </c>
      <c r="G1499" s="214" t="s">
        <v>246</v>
      </c>
      <c r="H1499" s="214" t="s">
        <v>168</v>
      </c>
      <c r="I1499" s="214" t="s">
        <v>138</v>
      </c>
      <c r="J1499" s="214">
        <v>40</v>
      </c>
      <c r="K1499" s="214">
        <v>40</v>
      </c>
      <c r="L1499" s="214">
        <v>0</v>
      </c>
      <c r="M1499" s="214">
        <v>0</v>
      </c>
      <c r="N1499" s="214">
        <v>40</v>
      </c>
      <c r="O1499" s="214">
        <v>19</v>
      </c>
      <c r="P1499" s="214">
        <v>7.3</v>
      </c>
      <c r="Q1499" s="214">
        <v>71.3</v>
      </c>
      <c r="R1499" s="214">
        <v>73.7</v>
      </c>
      <c r="S1499" s="214">
        <v>73.7</v>
      </c>
      <c r="T1499" s="214">
        <v>2.4</v>
      </c>
      <c r="U1499" s="214">
        <v>25</v>
      </c>
      <c r="V1499" s="214">
        <v>12400</v>
      </c>
      <c r="W1499" s="214">
        <v>27000</v>
      </c>
      <c r="X1499" s="214">
        <v>34700</v>
      </c>
    </row>
    <row r="1500" spans="1:24" x14ac:dyDescent="0.25">
      <c r="A1500" t="str">
        <f t="shared" si="24"/>
        <v>YAG10UKLevel 7Female + maleLanguages and area studiesYorkshire and The Humber</v>
      </c>
      <c r="B1500" s="214" t="s">
        <v>251</v>
      </c>
      <c r="C1500" s="214" t="s">
        <v>252</v>
      </c>
      <c r="D1500" s="214">
        <v>10</v>
      </c>
      <c r="E1500" s="214" t="s">
        <v>35</v>
      </c>
      <c r="F1500" s="214" t="s">
        <v>253</v>
      </c>
      <c r="G1500" s="214" t="s">
        <v>246</v>
      </c>
      <c r="H1500" s="214" t="s">
        <v>168</v>
      </c>
      <c r="I1500" s="214" t="s">
        <v>139</v>
      </c>
      <c r="J1500" s="214">
        <v>55</v>
      </c>
      <c r="K1500" s="214">
        <v>55</v>
      </c>
      <c r="L1500" s="214">
        <v>0</v>
      </c>
      <c r="M1500" s="214">
        <v>0</v>
      </c>
      <c r="N1500" s="214">
        <v>55</v>
      </c>
      <c r="O1500" s="214">
        <v>15.2</v>
      </c>
      <c r="P1500" s="214">
        <v>3.8</v>
      </c>
      <c r="Q1500" s="214">
        <v>73.400000000000006</v>
      </c>
      <c r="R1500" s="214">
        <v>79.099999999999994</v>
      </c>
      <c r="S1500" s="214">
        <v>81</v>
      </c>
      <c r="T1500" s="214">
        <v>7.6</v>
      </c>
      <c r="U1500" s="214">
        <v>35</v>
      </c>
      <c r="V1500" s="214">
        <v>13900</v>
      </c>
      <c r="W1500" s="214">
        <v>22300</v>
      </c>
      <c r="X1500" s="214">
        <v>33200</v>
      </c>
    </row>
    <row r="1501" spans="1:24" x14ac:dyDescent="0.25">
      <c r="A1501" t="str">
        <f t="shared" si="24"/>
        <v>YAG10UKLevel 7Female + maleLawAbroad</v>
      </c>
      <c r="B1501" s="214" t="s">
        <v>251</v>
      </c>
      <c r="C1501" s="214" t="s">
        <v>252</v>
      </c>
      <c r="D1501" s="214">
        <v>10</v>
      </c>
      <c r="E1501" s="214" t="s">
        <v>35</v>
      </c>
      <c r="F1501" s="214" t="s">
        <v>253</v>
      </c>
      <c r="G1501" s="214" t="s">
        <v>246</v>
      </c>
      <c r="H1501" s="214" t="s">
        <v>85</v>
      </c>
      <c r="I1501" s="214" t="s">
        <v>125</v>
      </c>
      <c r="J1501" s="214" t="s">
        <v>140</v>
      </c>
      <c r="K1501" s="214" t="s">
        <v>140</v>
      </c>
      <c r="L1501" s="214" t="s">
        <v>140</v>
      </c>
      <c r="M1501" s="214" t="s">
        <v>140</v>
      </c>
      <c r="N1501" s="214" t="s">
        <v>140</v>
      </c>
      <c r="O1501" s="214" t="s">
        <v>140</v>
      </c>
      <c r="P1501" s="214" t="s">
        <v>140</v>
      </c>
      <c r="Q1501" s="214" t="s">
        <v>140</v>
      </c>
      <c r="R1501" s="214" t="s">
        <v>140</v>
      </c>
      <c r="S1501" s="214" t="s">
        <v>140</v>
      </c>
      <c r="T1501" s="214" t="s">
        <v>140</v>
      </c>
      <c r="U1501" s="214" t="s">
        <v>140</v>
      </c>
      <c r="V1501" s="214" t="s">
        <v>140</v>
      </c>
      <c r="W1501" s="214" t="s">
        <v>140</v>
      </c>
      <c r="X1501" s="214" t="s">
        <v>140</v>
      </c>
    </row>
    <row r="1502" spans="1:24" x14ac:dyDescent="0.25">
      <c r="A1502" t="str">
        <f t="shared" si="24"/>
        <v>YAG10UKLevel 7Female + maleLawEast Midlands</v>
      </c>
      <c r="B1502" s="214" t="s">
        <v>251</v>
      </c>
      <c r="C1502" s="214" t="s">
        <v>252</v>
      </c>
      <c r="D1502" s="214">
        <v>10</v>
      </c>
      <c r="E1502" s="214" t="s">
        <v>35</v>
      </c>
      <c r="F1502" s="214" t="s">
        <v>253</v>
      </c>
      <c r="G1502" s="214" t="s">
        <v>246</v>
      </c>
      <c r="H1502" s="214" t="s">
        <v>85</v>
      </c>
      <c r="I1502" s="214" t="s">
        <v>126</v>
      </c>
      <c r="J1502" s="214">
        <v>430</v>
      </c>
      <c r="K1502" s="214">
        <v>430</v>
      </c>
      <c r="L1502" s="214">
        <v>0</v>
      </c>
      <c r="M1502" s="214">
        <v>0</v>
      </c>
      <c r="N1502" s="214">
        <v>430</v>
      </c>
      <c r="O1502" s="214">
        <v>11.1</v>
      </c>
      <c r="P1502" s="214">
        <v>3.3</v>
      </c>
      <c r="Q1502" s="214">
        <v>81.400000000000006</v>
      </c>
      <c r="R1502" s="214">
        <v>85.6</v>
      </c>
      <c r="S1502" s="214">
        <v>85.6</v>
      </c>
      <c r="T1502" s="214">
        <v>4.2</v>
      </c>
      <c r="U1502" s="214">
        <v>325</v>
      </c>
      <c r="V1502" s="214">
        <v>19300</v>
      </c>
      <c r="W1502" s="214">
        <v>36500</v>
      </c>
      <c r="X1502" s="214">
        <v>52200</v>
      </c>
    </row>
    <row r="1503" spans="1:24" x14ac:dyDescent="0.25">
      <c r="A1503" t="str">
        <f t="shared" si="24"/>
        <v>YAG10UKLevel 7Female + maleLawEast of England</v>
      </c>
      <c r="B1503" s="214" t="s">
        <v>251</v>
      </c>
      <c r="C1503" s="214" t="s">
        <v>252</v>
      </c>
      <c r="D1503" s="214">
        <v>10</v>
      </c>
      <c r="E1503" s="214" t="s">
        <v>35</v>
      </c>
      <c r="F1503" s="214" t="s">
        <v>253</v>
      </c>
      <c r="G1503" s="214" t="s">
        <v>246</v>
      </c>
      <c r="H1503" s="214" t="s">
        <v>85</v>
      </c>
      <c r="I1503" s="214" t="s">
        <v>127</v>
      </c>
      <c r="J1503" s="214">
        <v>345</v>
      </c>
      <c r="K1503" s="214">
        <v>345</v>
      </c>
      <c r="L1503" s="214">
        <v>0</v>
      </c>
      <c r="M1503" s="214">
        <v>0</v>
      </c>
      <c r="N1503" s="214">
        <v>345</v>
      </c>
      <c r="O1503" s="214">
        <v>15.9</v>
      </c>
      <c r="P1503" s="214">
        <v>4.4000000000000004</v>
      </c>
      <c r="Q1503" s="214">
        <v>76.2</v>
      </c>
      <c r="R1503" s="214">
        <v>79.099999999999994</v>
      </c>
      <c r="S1503" s="214">
        <v>79.7</v>
      </c>
      <c r="T1503" s="214">
        <v>3.5</v>
      </c>
      <c r="U1503" s="214">
        <v>250</v>
      </c>
      <c r="V1503" s="214">
        <v>25600</v>
      </c>
      <c r="W1503" s="214">
        <v>46000</v>
      </c>
      <c r="X1503" s="214">
        <v>72300</v>
      </c>
    </row>
    <row r="1504" spans="1:24" x14ac:dyDescent="0.25">
      <c r="A1504" t="str">
        <f t="shared" si="24"/>
        <v>YAG10UKLevel 7Female + maleLawLondon</v>
      </c>
      <c r="B1504" s="214" t="s">
        <v>251</v>
      </c>
      <c r="C1504" s="214" t="s">
        <v>252</v>
      </c>
      <c r="D1504" s="214">
        <v>10</v>
      </c>
      <c r="E1504" s="214" t="s">
        <v>35</v>
      </c>
      <c r="F1504" s="214" t="s">
        <v>253</v>
      </c>
      <c r="G1504" s="214" t="s">
        <v>246</v>
      </c>
      <c r="H1504" s="214" t="s">
        <v>85</v>
      </c>
      <c r="I1504" s="214" t="s">
        <v>128</v>
      </c>
      <c r="J1504" s="214">
        <v>1390</v>
      </c>
      <c r="K1504" s="214">
        <v>1390</v>
      </c>
      <c r="L1504" s="214">
        <v>0</v>
      </c>
      <c r="M1504" s="214">
        <v>0</v>
      </c>
      <c r="N1504" s="214">
        <v>1390</v>
      </c>
      <c r="O1504" s="214">
        <v>16.2</v>
      </c>
      <c r="P1504" s="214">
        <v>4.8</v>
      </c>
      <c r="Q1504" s="214">
        <v>75.5</v>
      </c>
      <c r="R1504" s="214">
        <v>78.5</v>
      </c>
      <c r="S1504" s="214">
        <v>79</v>
      </c>
      <c r="T1504" s="214">
        <v>3.6</v>
      </c>
      <c r="U1504" s="214">
        <v>955</v>
      </c>
      <c r="V1504" s="214">
        <v>35200</v>
      </c>
      <c r="W1504" s="214">
        <v>59100</v>
      </c>
      <c r="X1504" s="214">
        <v>101500</v>
      </c>
    </row>
    <row r="1505" spans="1:24" x14ac:dyDescent="0.25">
      <c r="A1505" t="str">
        <f t="shared" si="24"/>
        <v>YAG10UKLevel 7Female + maleLawNorth East</v>
      </c>
      <c r="B1505" s="214" t="s">
        <v>251</v>
      </c>
      <c r="C1505" s="214" t="s">
        <v>252</v>
      </c>
      <c r="D1505" s="214">
        <v>10</v>
      </c>
      <c r="E1505" s="214" t="s">
        <v>35</v>
      </c>
      <c r="F1505" s="214" t="s">
        <v>253</v>
      </c>
      <c r="G1505" s="214" t="s">
        <v>246</v>
      </c>
      <c r="H1505" s="214" t="s">
        <v>85</v>
      </c>
      <c r="I1505" s="214" t="s">
        <v>129</v>
      </c>
      <c r="J1505" s="214">
        <v>165</v>
      </c>
      <c r="K1505" s="214">
        <v>165</v>
      </c>
      <c r="L1505" s="214">
        <v>0</v>
      </c>
      <c r="M1505" s="214">
        <v>0</v>
      </c>
      <c r="N1505" s="214">
        <v>165</v>
      </c>
      <c r="O1505" s="214">
        <v>12.2</v>
      </c>
      <c r="P1505" s="214">
        <v>4.9000000000000004</v>
      </c>
      <c r="Q1505" s="214">
        <v>78.099999999999994</v>
      </c>
      <c r="R1505" s="214">
        <v>82.3</v>
      </c>
      <c r="S1505" s="214">
        <v>82.9</v>
      </c>
      <c r="T1505" s="214">
        <v>4.9000000000000004</v>
      </c>
      <c r="U1505" s="214">
        <v>125</v>
      </c>
      <c r="V1505" s="214">
        <v>24500</v>
      </c>
      <c r="W1505" s="214">
        <v>36100</v>
      </c>
      <c r="X1505" s="214">
        <v>52900</v>
      </c>
    </row>
    <row r="1506" spans="1:24" x14ac:dyDescent="0.25">
      <c r="A1506" t="str">
        <f t="shared" si="24"/>
        <v>YAG10UKLevel 7Female + maleLawNorth West</v>
      </c>
      <c r="B1506" s="214" t="s">
        <v>251</v>
      </c>
      <c r="C1506" s="214" t="s">
        <v>252</v>
      </c>
      <c r="D1506" s="214">
        <v>10</v>
      </c>
      <c r="E1506" s="214" t="s">
        <v>35</v>
      </c>
      <c r="F1506" s="214" t="s">
        <v>253</v>
      </c>
      <c r="G1506" s="214" t="s">
        <v>246</v>
      </c>
      <c r="H1506" s="214" t="s">
        <v>85</v>
      </c>
      <c r="I1506" s="214" t="s">
        <v>130</v>
      </c>
      <c r="J1506" s="214">
        <v>545</v>
      </c>
      <c r="K1506" s="214">
        <v>545</v>
      </c>
      <c r="L1506" s="214">
        <v>0</v>
      </c>
      <c r="M1506" s="214">
        <v>0</v>
      </c>
      <c r="N1506" s="214">
        <v>545</v>
      </c>
      <c r="O1506" s="214">
        <v>10.5</v>
      </c>
      <c r="P1506" s="214">
        <v>3.4</v>
      </c>
      <c r="Q1506" s="214">
        <v>84.3</v>
      </c>
      <c r="R1506" s="214">
        <v>85.9</v>
      </c>
      <c r="S1506" s="214">
        <v>86.1</v>
      </c>
      <c r="T1506" s="214">
        <v>1.8</v>
      </c>
      <c r="U1506" s="214">
        <v>435</v>
      </c>
      <c r="V1506" s="214">
        <v>20100</v>
      </c>
      <c r="W1506" s="214">
        <v>34300</v>
      </c>
      <c r="X1506" s="214">
        <v>44900</v>
      </c>
    </row>
    <row r="1507" spans="1:24" x14ac:dyDescent="0.25">
      <c r="A1507" t="str">
        <f t="shared" si="24"/>
        <v>YAG10UKLevel 7Female + maleLawNorthern Ireland</v>
      </c>
      <c r="B1507" s="214" t="s">
        <v>251</v>
      </c>
      <c r="C1507" s="214" t="s">
        <v>252</v>
      </c>
      <c r="D1507" s="214">
        <v>10</v>
      </c>
      <c r="E1507" s="214" t="s">
        <v>35</v>
      </c>
      <c r="F1507" s="214" t="s">
        <v>253</v>
      </c>
      <c r="G1507" s="214" t="s">
        <v>246</v>
      </c>
      <c r="H1507" s="214" t="s">
        <v>85</v>
      </c>
      <c r="I1507" s="214" t="s">
        <v>131</v>
      </c>
      <c r="J1507" s="214">
        <v>45</v>
      </c>
      <c r="K1507" s="214">
        <v>45</v>
      </c>
      <c r="L1507" s="214">
        <v>0</v>
      </c>
      <c r="M1507" s="214">
        <v>0</v>
      </c>
      <c r="N1507" s="214">
        <v>45</v>
      </c>
      <c r="O1507" s="214">
        <v>20.5</v>
      </c>
      <c r="P1507" s="214">
        <v>2.2999999999999998</v>
      </c>
      <c r="Q1507" s="214">
        <v>72.7</v>
      </c>
      <c r="R1507" s="214">
        <v>77.3</v>
      </c>
      <c r="S1507" s="214">
        <v>77.3</v>
      </c>
      <c r="T1507" s="214">
        <v>4.5</v>
      </c>
      <c r="U1507" s="214">
        <v>30</v>
      </c>
      <c r="V1507" s="214">
        <v>27700</v>
      </c>
      <c r="W1507" s="214">
        <v>42300</v>
      </c>
      <c r="X1507" s="214">
        <v>63900</v>
      </c>
    </row>
    <row r="1508" spans="1:24" x14ac:dyDescent="0.25">
      <c r="A1508" t="str">
        <f t="shared" si="24"/>
        <v>YAG10UKLevel 7Female + maleLawScotland</v>
      </c>
      <c r="B1508" s="214" t="s">
        <v>251</v>
      </c>
      <c r="C1508" s="214" t="s">
        <v>252</v>
      </c>
      <c r="D1508" s="214">
        <v>10</v>
      </c>
      <c r="E1508" s="214" t="s">
        <v>35</v>
      </c>
      <c r="F1508" s="214" t="s">
        <v>253</v>
      </c>
      <c r="G1508" s="214" t="s">
        <v>246</v>
      </c>
      <c r="H1508" s="214" t="s">
        <v>85</v>
      </c>
      <c r="I1508" s="214" t="s">
        <v>132</v>
      </c>
      <c r="J1508" s="214">
        <v>45</v>
      </c>
      <c r="K1508" s="214">
        <v>45</v>
      </c>
      <c r="L1508" s="214">
        <v>0</v>
      </c>
      <c r="M1508" s="214">
        <v>0</v>
      </c>
      <c r="N1508" s="214">
        <v>45</v>
      </c>
      <c r="O1508" s="214">
        <v>10.9</v>
      </c>
      <c r="P1508" s="214">
        <v>1.1000000000000001</v>
      </c>
      <c r="Q1508" s="214">
        <v>78.3</v>
      </c>
      <c r="R1508" s="214">
        <v>85.9</v>
      </c>
      <c r="S1508" s="214">
        <v>88</v>
      </c>
      <c r="T1508" s="214">
        <v>9.8000000000000007</v>
      </c>
      <c r="U1508" s="214">
        <v>30</v>
      </c>
      <c r="V1508" s="214">
        <v>21900</v>
      </c>
      <c r="W1508" s="214">
        <v>40900</v>
      </c>
      <c r="X1508" s="214">
        <v>56900</v>
      </c>
    </row>
    <row r="1509" spans="1:24" x14ac:dyDescent="0.25">
      <c r="A1509" t="str">
        <f t="shared" si="24"/>
        <v>YAG10UKLevel 7Female + maleLawSouth East</v>
      </c>
      <c r="B1509" s="214" t="s">
        <v>251</v>
      </c>
      <c r="C1509" s="214" t="s">
        <v>252</v>
      </c>
      <c r="D1509" s="214">
        <v>10</v>
      </c>
      <c r="E1509" s="214" t="s">
        <v>35</v>
      </c>
      <c r="F1509" s="214" t="s">
        <v>253</v>
      </c>
      <c r="G1509" s="214" t="s">
        <v>246</v>
      </c>
      <c r="H1509" s="214" t="s">
        <v>85</v>
      </c>
      <c r="I1509" s="214" t="s">
        <v>133</v>
      </c>
      <c r="J1509" s="214">
        <v>500</v>
      </c>
      <c r="K1509" s="214">
        <v>500</v>
      </c>
      <c r="L1509" s="214">
        <v>0</v>
      </c>
      <c r="M1509" s="214">
        <v>0</v>
      </c>
      <c r="N1509" s="214">
        <v>500</v>
      </c>
      <c r="O1509" s="214">
        <v>15.2</v>
      </c>
      <c r="P1509" s="214">
        <v>4.0999999999999996</v>
      </c>
      <c r="Q1509" s="214">
        <v>76.7</v>
      </c>
      <c r="R1509" s="214">
        <v>80.3</v>
      </c>
      <c r="S1509" s="214">
        <v>80.7</v>
      </c>
      <c r="T1509" s="214">
        <v>4</v>
      </c>
      <c r="U1509" s="214">
        <v>355</v>
      </c>
      <c r="V1509" s="214">
        <v>25600</v>
      </c>
      <c r="W1509" s="214">
        <v>43800</v>
      </c>
      <c r="X1509" s="214">
        <v>73400</v>
      </c>
    </row>
    <row r="1510" spans="1:24" x14ac:dyDescent="0.25">
      <c r="A1510" t="str">
        <f t="shared" si="24"/>
        <v>YAG10UKLevel 7Female + maleLawSouth West</v>
      </c>
      <c r="B1510" s="214" t="s">
        <v>251</v>
      </c>
      <c r="C1510" s="214" t="s">
        <v>252</v>
      </c>
      <c r="D1510" s="214">
        <v>10</v>
      </c>
      <c r="E1510" s="214" t="s">
        <v>35</v>
      </c>
      <c r="F1510" s="214" t="s">
        <v>253</v>
      </c>
      <c r="G1510" s="214" t="s">
        <v>246</v>
      </c>
      <c r="H1510" s="214" t="s">
        <v>85</v>
      </c>
      <c r="I1510" s="214" t="s">
        <v>134</v>
      </c>
      <c r="J1510" s="214">
        <v>470</v>
      </c>
      <c r="K1510" s="214">
        <v>470</v>
      </c>
      <c r="L1510" s="214">
        <v>0</v>
      </c>
      <c r="M1510" s="214">
        <v>0</v>
      </c>
      <c r="N1510" s="214">
        <v>470</v>
      </c>
      <c r="O1510" s="214">
        <v>12.1</v>
      </c>
      <c r="P1510" s="214">
        <v>3.5</v>
      </c>
      <c r="Q1510" s="214">
        <v>80.900000000000006</v>
      </c>
      <c r="R1510" s="214">
        <v>84</v>
      </c>
      <c r="S1510" s="214">
        <v>84.4</v>
      </c>
      <c r="T1510" s="214">
        <v>3.5</v>
      </c>
      <c r="U1510" s="214">
        <v>360</v>
      </c>
      <c r="V1510" s="214">
        <v>25100</v>
      </c>
      <c r="W1510" s="214">
        <v>38000</v>
      </c>
      <c r="X1510" s="214">
        <v>53700</v>
      </c>
    </row>
    <row r="1511" spans="1:24" x14ac:dyDescent="0.25">
      <c r="A1511" t="str">
        <f t="shared" si="24"/>
        <v>YAG10UKLevel 7Female + maleLawUnknown</v>
      </c>
      <c r="B1511" s="214" t="s">
        <v>251</v>
      </c>
      <c r="C1511" s="214" t="s">
        <v>252</v>
      </c>
      <c r="D1511" s="214">
        <v>10</v>
      </c>
      <c r="E1511" s="214" t="s">
        <v>35</v>
      </c>
      <c r="F1511" s="214" t="s">
        <v>253</v>
      </c>
      <c r="G1511" s="214" t="s">
        <v>246</v>
      </c>
      <c r="H1511" s="214" t="s">
        <v>85</v>
      </c>
      <c r="I1511" s="214" t="s">
        <v>135</v>
      </c>
      <c r="J1511" s="214">
        <v>395</v>
      </c>
      <c r="K1511" s="214">
        <v>395</v>
      </c>
      <c r="L1511" s="214">
        <v>97.5</v>
      </c>
      <c r="M1511" s="214">
        <v>0</v>
      </c>
      <c r="N1511" s="214">
        <v>10</v>
      </c>
      <c r="O1511" s="214">
        <v>0</v>
      </c>
      <c r="P1511" s="214">
        <v>0</v>
      </c>
      <c r="Q1511" s="214">
        <v>10</v>
      </c>
      <c r="R1511" s="214">
        <v>10</v>
      </c>
      <c r="S1511" s="214">
        <v>100</v>
      </c>
      <c r="T1511" s="214">
        <v>90</v>
      </c>
      <c r="U1511" s="214" t="s">
        <v>140</v>
      </c>
      <c r="V1511" s="214" t="s">
        <v>140</v>
      </c>
      <c r="W1511" s="214" t="s">
        <v>140</v>
      </c>
      <c r="X1511" s="214" t="s">
        <v>140</v>
      </c>
    </row>
    <row r="1512" spans="1:24" x14ac:dyDescent="0.25">
      <c r="A1512" t="str">
        <f t="shared" si="24"/>
        <v>YAG10UKLevel 7Female + maleLawWales</v>
      </c>
      <c r="B1512" s="214" t="s">
        <v>251</v>
      </c>
      <c r="C1512" s="214" t="s">
        <v>252</v>
      </c>
      <c r="D1512" s="214">
        <v>10</v>
      </c>
      <c r="E1512" s="214" t="s">
        <v>35</v>
      </c>
      <c r="F1512" s="214" t="s">
        <v>253</v>
      </c>
      <c r="G1512" s="214" t="s">
        <v>246</v>
      </c>
      <c r="H1512" s="214" t="s">
        <v>85</v>
      </c>
      <c r="I1512" s="214" t="s">
        <v>137</v>
      </c>
      <c r="J1512" s="214">
        <v>100</v>
      </c>
      <c r="K1512" s="214">
        <v>100</v>
      </c>
      <c r="L1512" s="214">
        <v>0</v>
      </c>
      <c r="M1512" s="214">
        <v>0</v>
      </c>
      <c r="N1512" s="214">
        <v>100</v>
      </c>
      <c r="O1512" s="214">
        <v>9.1</v>
      </c>
      <c r="P1512" s="214">
        <v>2</v>
      </c>
      <c r="Q1512" s="214">
        <v>82.9</v>
      </c>
      <c r="R1512" s="214">
        <v>87.9</v>
      </c>
      <c r="S1512" s="214">
        <v>88.9</v>
      </c>
      <c r="T1512" s="214">
        <v>6</v>
      </c>
      <c r="U1512" s="214">
        <v>75</v>
      </c>
      <c r="V1512" s="214">
        <v>25100</v>
      </c>
      <c r="W1512" s="214">
        <v>36500</v>
      </c>
      <c r="X1512" s="214">
        <v>48200</v>
      </c>
    </row>
    <row r="1513" spans="1:24" x14ac:dyDescent="0.25">
      <c r="A1513" t="str">
        <f t="shared" si="24"/>
        <v>YAG10UKLevel 7Female + maleLawWest Midlands</v>
      </c>
      <c r="B1513" s="214" t="s">
        <v>251</v>
      </c>
      <c r="C1513" s="214" t="s">
        <v>252</v>
      </c>
      <c r="D1513" s="214">
        <v>10</v>
      </c>
      <c r="E1513" s="214" t="s">
        <v>35</v>
      </c>
      <c r="F1513" s="214" t="s">
        <v>253</v>
      </c>
      <c r="G1513" s="214" t="s">
        <v>246</v>
      </c>
      <c r="H1513" s="214" t="s">
        <v>85</v>
      </c>
      <c r="I1513" s="214" t="s">
        <v>138</v>
      </c>
      <c r="J1513" s="214">
        <v>335</v>
      </c>
      <c r="K1513" s="214">
        <v>335</v>
      </c>
      <c r="L1513" s="214">
        <v>0</v>
      </c>
      <c r="M1513" s="214">
        <v>0</v>
      </c>
      <c r="N1513" s="214">
        <v>335</v>
      </c>
      <c r="O1513" s="214">
        <v>7.5</v>
      </c>
      <c r="P1513" s="214">
        <v>3</v>
      </c>
      <c r="Q1513" s="214">
        <v>84.5</v>
      </c>
      <c r="R1513" s="214">
        <v>88.2</v>
      </c>
      <c r="S1513" s="214">
        <v>89.6</v>
      </c>
      <c r="T1513" s="214">
        <v>5.0999999999999996</v>
      </c>
      <c r="U1513" s="214">
        <v>260</v>
      </c>
      <c r="V1513" s="214">
        <v>21200</v>
      </c>
      <c r="W1513" s="214">
        <v>31800</v>
      </c>
      <c r="X1513" s="214">
        <v>46000</v>
      </c>
    </row>
    <row r="1514" spans="1:24" x14ac:dyDescent="0.25">
      <c r="A1514" t="str">
        <f t="shared" si="24"/>
        <v>YAG10UKLevel 7Female + maleLawYorkshire and The Humber</v>
      </c>
      <c r="B1514" s="214" t="s">
        <v>251</v>
      </c>
      <c r="C1514" s="214" t="s">
        <v>252</v>
      </c>
      <c r="D1514" s="214">
        <v>10</v>
      </c>
      <c r="E1514" s="214" t="s">
        <v>35</v>
      </c>
      <c r="F1514" s="214" t="s">
        <v>253</v>
      </c>
      <c r="G1514" s="214" t="s">
        <v>246</v>
      </c>
      <c r="H1514" s="214" t="s">
        <v>85</v>
      </c>
      <c r="I1514" s="214" t="s">
        <v>139</v>
      </c>
      <c r="J1514" s="214">
        <v>295</v>
      </c>
      <c r="K1514" s="214">
        <v>295</v>
      </c>
      <c r="L1514" s="214">
        <v>0</v>
      </c>
      <c r="M1514" s="214">
        <v>0</v>
      </c>
      <c r="N1514" s="214">
        <v>295</v>
      </c>
      <c r="O1514" s="214">
        <v>10.199999999999999</v>
      </c>
      <c r="P1514" s="214">
        <v>4.2</v>
      </c>
      <c r="Q1514" s="214">
        <v>83.3</v>
      </c>
      <c r="R1514" s="214">
        <v>85.3</v>
      </c>
      <c r="S1514" s="214">
        <v>85.6</v>
      </c>
      <c r="T1514" s="214">
        <v>2.4</v>
      </c>
      <c r="U1514" s="214">
        <v>240</v>
      </c>
      <c r="V1514" s="214">
        <v>21900</v>
      </c>
      <c r="W1514" s="214">
        <v>34300</v>
      </c>
      <c r="X1514" s="214">
        <v>48200</v>
      </c>
    </row>
    <row r="1515" spans="1:24" x14ac:dyDescent="0.25">
      <c r="A1515" t="str">
        <f t="shared" si="24"/>
        <v>YAG10UKLevel 7Female + maleMaterials and technologyAbroad</v>
      </c>
      <c r="B1515" s="214" t="s">
        <v>251</v>
      </c>
      <c r="C1515" s="214" t="s">
        <v>252</v>
      </c>
      <c r="D1515" s="214">
        <v>10</v>
      </c>
      <c r="E1515" s="214" t="s">
        <v>35</v>
      </c>
      <c r="F1515" s="214" t="s">
        <v>253</v>
      </c>
      <c r="G1515" s="214" t="s">
        <v>246</v>
      </c>
      <c r="H1515" s="214" t="s">
        <v>145</v>
      </c>
      <c r="I1515" s="214" t="s">
        <v>125</v>
      </c>
      <c r="J1515" s="214" t="s">
        <v>140</v>
      </c>
      <c r="K1515" s="214" t="s">
        <v>140</v>
      </c>
      <c r="L1515" s="214" t="s">
        <v>140</v>
      </c>
      <c r="M1515" s="214" t="s">
        <v>140</v>
      </c>
      <c r="N1515" s="214" t="s">
        <v>140</v>
      </c>
      <c r="O1515" s="214" t="s">
        <v>140</v>
      </c>
      <c r="P1515" s="214" t="s">
        <v>140</v>
      </c>
      <c r="Q1515" s="214" t="s">
        <v>140</v>
      </c>
      <c r="R1515" s="214" t="s">
        <v>140</v>
      </c>
      <c r="S1515" s="214" t="s">
        <v>140</v>
      </c>
      <c r="T1515" s="214" t="s">
        <v>140</v>
      </c>
      <c r="U1515" s="214" t="s">
        <v>140</v>
      </c>
      <c r="V1515" s="214" t="s">
        <v>140</v>
      </c>
      <c r="W1515" s="214" t="s">
        <v>140</v>
      </c>
      <c r="X1515" s="214" t="s">
        <v>140</v>
      </c>
    </row>
    <row r="1516" spans="1:24" x14ac:dyDescent="0.25">
      <c r="A1516" t="str">
        <f t="shared" si="24"/>
        <v>YAG10UKLevel 7Female + maleMaterials and technologyEast Midlands</v>
      </c>
      <c r="B1516" s="214" t="s">
        <v>251</v>
      </c>
      <c r="C1516" s="214" t="s">
        <v>252</v>
      </c>
      <c r="D1516" s="214">
        <v>10</v>
      </c>
      <c r="E1516" s="214" t="s">
        <v>35</v>
      </c>
      <c r="F1516" s="214" t="s">
        <v>253</v>
      </c>
      <c r="G1516" s="214" t="s">
        <v>246</v>
      </c>
      <c r="H1516" s="214" t="s">
        <v>145</v>
      </c>
      <c r="I1516" s="214" t="s">
        <v>126</v>
      </c>
      <c r="J1516" s="214">
        <v>40</v>
      </c>
      <c r="K1516" s="214">
        <v>40</v>
      </c>
      <c r="L1516" s="214">
        <v>0</v>
      </c>
      <c r="M1516" s="214">
        <v>0</v>
      </c>
      <c r="N1516" s="214">
        <v>40</v>
      </c>
      <c r="O1516" s="214">
        <v>5</v>
      </c>
      <c r="P1516" s="214">
        <v>3.8</v>
      </c>
      <c r="Q1516" s="214">
        <v>86.2</v>
      </c>
      <c r="R1516" s="214">
        <v>91.2</v>
      </c>
      <c r="S1516" s="214">
        <v>91.2</v>
      </c>
      <c r="T1516" s="214">
        <v>5</v>
      </c>
      <c r="U1516" s="214">
        <v>35</v>
      </c>
      <c r="V1516" s="214">
        <v>26600</v>
      </c>
      <c r="W1516" s="214">
        <v>44500</v>
      </c>
      <c r="X1516" s="214">
        <v>57300</v>
      </c>
    </row>
    <row r="1517" spans="1:24" x14ac:dyDescent="0.25">
      <c r="A1517" t="str">
        <f t="shared" si="24"/>
        <v>YAG10UKLevel 7Female + maleMaterials and technologyEast of England</v>
      </c>
      <c r="B1517" s="214" t="s">
        <v>251</v>
      </c>
      <c r="C1517" s="214" t="s">
        <v>252</v>
      </c>
      <c r="D1517" s="214">
        <v>10</v>
      </c>
      <c r="E1517" s="214" t="s">
        <v>35</v>
      </c>
      <c r="F1517" s="214" t="s">
        <v>253</v>
      </c>
      <c r="G1517" s="214" t="s">
        <v>246</v>
      </c>
      <c r="H1517" s="214" t="s">
        <v>145</v>
      </c>
      <c r="I1517" s="214" t="s">
        <v>127</v>
      </c>
      <c r="J1517" s="214">
        <v>40</v>
      </c>
      <c r="K1517" s="214">
        <v>40</v>
      </c>
      <c r="L1517" s="214">
        <v>0</v>
      </c>
      <c r="M1517" s="214">
        <v>0</v>
      </c>
      <c r="N1517" s="214">
        <v>40</v>
      </c>
      <c r="O1517" s="214">
        <v>7.2</v>
      </c>
      <c r="P1517" s="214">
        <v>4.8</v>
      </c>
      <c r="Q1517" s="214">
        <v>81.5</v>
      </c>
      <c r="R1517" s="214">
        <v>83.9</v>
      </c>
      <c r="S1517" s="214">
        <v>88</v>
      </c>
      <c r="T1517" s="214">
        <v>6.4</v>
      </c>
      <c r="U1517" s="214">
        <v>35</v>
      </c>
      <c r="V1517" s="214">
        <v>24100</v>
      </c>
      <c r="W1517" s="214">
        <v>53300</v>
      </c>
      <c r="X1517" s="214">
        <v>70400</v>
      </c>
    </row>
    <row r="1518" spans="1:24" x14ac:dyDescent="0.25">
      <c r="A1518" t="str">
        <f t="shared" si="24"/>
        <v>YAG10UKLevel 7Female + maleMaterials and technologyLondon</v>
      </c>
      <c r="B1518" s="214" t="s">
        <v>251</v>
      </c>
      <c r="C1518" s="214" t="s">
        <v>252</v>
      </c>
      <c r="D1518" s="214">
        <v>10</v>
      </c>
      <c r="E1518" s="214" t="s">
        <v>35</v>
      </c>
      <c r="F1518" s="214" t="s">
        <v>253</v>
      </c>
      <c r="G1518" s="214" t="s">
        <v>246</v>
      </c>
      <c r="H1518" s="214" t="s">
        <v>145</v>
      </c>
      <c r="I1518" s="214" t="s">
        <v>128</v>
      </c>
      <c r="J1518" s="214">
        <v>105</v>
      </c>
      <c r="K1518" s="214">
        <v>105</v>
      </c>
      <c r="L1518" s="214">
        <v>0</v>
      </c>
      <c r="M1518" s="214">
        <v>0</v>
      </c>
      <c r="N1518" s="214">
        <v>105</v>
      </c>
      <c r="O1518" s="214">
        <v>17.5</v>
      </c>
      <c r="P1518" s="214">
        <v>3.9</v>
      </c>
      <c r="Q1518" s="214">
        <v>70.400000000000006</v>
      </c>
      <c r="R1518" s="214">
        <v>77.3</v>
      </c>
      <c r="S1518" s="214">
        <v>78.599999999999994</v>
      </c>
      <c r="T1518" s="214">
        <v>8.1</v>
      </c>
      <c r="U1518" s="214">
        <v>70</v>
      </c>
      <c r="V1518" s="214">
        <v>21600</v>
      </c>
      <c r="W1518" s="214">
        <v>37200</v>
      </c>
      <c r="X1518" s="214">
        <v>55100</v>
      </c>
    </row>
    <row r="1519" spans="1:24" x14ac:dyDescent="0.25">
      <c r="A1519" t="str">
        <f t="shared" si="24"/>
        <v>YAG10UKLevel 7Female + maleMaterials and technologyNorth East</v>
      </c>
      <c r="B1519" s="214" t="s">
        <v>251</v>
      </c>
      <c r="C1519" s="214" t="s">
        <v>252</v>
      </c>
      <c r="D1519" s="214">
        <v>10</v>
      </c>
      <c r="E1519" s="214" t="s">
        <v>35</v>
      </c>
      <c r="F1519" s="214" t="s">
        <v>253</v>
      </c>
      <c r="G1519" s="214" t="s">
        <v>246</v>
      </c>
      <c r="H1519" s="214" t="s">
        <v>145</v>
      </c>
      <c r="I1519" s="214" t="s">
        <v>129</v>
      </c>
      <c r="J1519" s="214">
        <v>10</v>
      </c>
      <c r="K1519" s="214">
        <v>10</v>
      </c>
      <c r="L1519" s="214">
        <v>0</v>
      </c>
      <c r="M1519" s="214">
        <v>0</v>
      </c>
      <c r="N1519" s="214">
        <v>10</v>
      </c>
      <c r="O1519" s="214">
        <v>32</v>
      </c>
      <c r="P1519" s="214">
        <v>0</v>
      </c>
      <c r="Q1519" s="214">
        <v>60</v>
      </c>
      <c r="R1519" s="214">
        <v>68</v>
      </c>
      <c r="S1519" s="214">
        <v>68</v>
      </c>
      <c r="T1519" s="214">
        <v>8</v>
      </c>
      <c r="U1519" s="214" t="s">
        <v>140</v>
      </c>
      <c r="V1519" s="214" t="s">
        <v>140</v>
      </c>
      <c r="W1519" s="214" t="s">
        <v>140</v>
      </c>
      <c r="X1519" s="214" t="s">
        <v>140</v>
      </c>
    </row>
    <row r="1520" spans="1:24" x14ac:dyDescent="0.25">
      <c r="A1520" t="str">
        <f t="shared" si="24"/>
        <v>YAG10UKLevel 7Female + maleMaterials and technologyNorth West</v>
      </c>
      <c r="B1520" s="214" t="s">
        <v>251</v>
      </c>
      <c r="C1520" s="214" t="s">
        <v>252</v>
      </c>
      <c r="D1520" s="214">
        <v>10</v>
      </c>
      <c r="E1520" s="214" t="s">
        <v>35</v>
      </c>
      <c r="F1520" s="214" t="s">
        <v>253</v>
      </c>
      <c r="G1520" s="214" t="s">
        <v>246</v>
      </c>
      <c r="H1520" s="214" t="s">
        <v>145</v>
      </c>
      <c r="I1520" s="214" t="s">
        <v>130</v>
      </c>
      <c r="J1520" s="214">
        <v>60</v>
      </c>
      <c r="K1520" s="214">
        <v>60</v>
      </c>
      <c r="L1520" s="214">
        <v>0</v>
      </c>
      <c r="M1520" s="214">
        <v>0</v>
      </c>
      <c r="N1520" s="214">
        <v>60</v>
      </c>
      <c r="O1520" s="214">
        <v>24.3</v>
      </c>
      <c r="P1520" s="214">
        <v>6.5</v>
      </c>
      <c r="Q1520" s="214">
        <v>64.3</v>
      </c>
      <c r="R1520" s="214">
        <v>69.2</v>
      </c>
      <c r="S1520" s="214">
        <v>69.2</v>
      </c>
      <c r="T1520" s="214">
        <v>4.9000000000000004</v>
      </c>
      <c r="U1520" s="214">
        <v>35</v>
      </c>
      <c r="V1520" s="214">
        <v>22300</v>
      </c>
      <c r="W1520" s="214">
        <v>39100</v>
      </c>
      <c r="X1520" s="214">
        <v>53800</v>
      </c>
    </row>
    <row r="1521" spans="1:24" x14ac:dyDescent="0.25">
      <c r="A1521" t="str">
        <f t="shared" si="24"/>
        <v>YAG10UKLevel 7Female + maleMaterials and technologyNorthern Ireland</v>
      </c>
      <c r="B1521" s="214" t="s">
        <v>251</v>
      </c>
      <c r="C1521" s="214" t="s">
        <v>252</v>
      </c>
      <c r="D1521" s="214">
        <v>10</v>
      </c>
      <c r="E1521" s="214" t="s">
        <v>35</v>
      </c>
      <c r="F1521" s="214" t="s">
        <v>253</v>
      </c>
      <c r="G1521" s="214" t="s">
        <v>246</v>
      </c>
      <c r="H1521" s="214" t="s">
        <v>145</v>
      </c>
      <c r="I1521" s="214" t="s">
        <v>131</v>
      </c>
      <c r="J1521" s="214">
        <v>10</v>
      </c>
      <c r="K1521" s="214">
        <v>10</v>
      </c>
      <c r="L1521" s="214">
        <v>0</v>
      </c>
      <c r="M1521" s="214">
        <v>0</v>
      </c>
      <c r="N1521" s="214">
        <v>10</v>
      </c>
      <c r="O1521" s="214">
        <v>16.7</v>
      </c>
      <c r="P1521" s="214">
        <v>8.3000000000000007</v>
      </c>
      <c r="Q1521" s="214">
        <v>58.3</v>
      </c>
      <c r="R1521" s="214">
        <v>75</v>
      </c>
      <c r="S1521" s="214">
        <v>75</v>
      </c>
      <c r="T1521" s="214">
        <v>16.7</v>
      </c>
      <c r="U1521" s="214" t="s">
        <v>140</v>
      </c>
      <c r="V1521" s="214" t="s">
        <v>140</v>
      </c>
      <c r="W1521" s="214" t="s">
        <v>140</v>
      </c>
      <c r="X1521" s="214" t="s">
        <v>140</v>
      </c>
    </row>
    <row r="1522" spans="1:24" x14ac:dyDescent="0.25">
      <c r="A1522" t="str">
        <f t="shared" si="24"/>
        <v>YAG10UKLevel 7Female + maleMaterials and technologyScotland</v>
      </c>
      <c r="B1522" s="214" t="s">
        <v>251</v>
      </c>
      <c r="C1522" s="214" t="s">
        <v>252</v>
      </c>
      <c r="D1522" s="214">
        <v>10</v>
      </c>
      <c r="E1522" s="214" t="s">
        <v>35</v>
      </c>
      <c r="F1522" s="214" t="s">
        <v>253</v>
      </c>
      <c r="G1522" s="214" t="s">
        <v>246</v>
      </c>
      <c r="H1522" s="214" t="s">
        <v>145</v>
      </c>
      <c r="I1522" s="214" t="s">
        <v>132</v>
      </c>
      <c r="J1522" s="214">
        <v>30</v>
      </c>
      <c r="K1522" s="214">
        <v>30</v>
      </c>
      <c r="L1522" s="214">
        <v>0</v>
      </c>
      <c r="M1522" s="214">
        <v>0</v>
      </c>
      <c r="N1522" s="214">
        <v>30</v>
      </c>
      <c r="O1522" s="214">
        <v>22.5</v>
      </c>
      <c r="P1522" s="214">
        <v>0</v>
      </c>
      <c r="Q1522" s="214">
        <v>72.8</v>
      </c>
      <c r="R1522" s="214">
        <v>77.5</v>
      </c>
      <c r="S1522" s="214">
        <v>77.5</v>
      </c>
      <c r="T1522" s="214">
        <v>4.5999999999999996</v>
      </c>
      <c r="U1522" s="214">
        <v>20</v>
      </c>
      <c r="V1522" s="214">
        <v>23000</v>
      </c>
      <c r="W1522" s="214">
        <v>44700</v>
      </c>
      <c r="X1522" s="214">
        <v>63700</v>
      </c>
    </row>
    <row r="1523" spans="1:24" x14ac:dyDescent="0.25">
      <c r="A1523" t="str">
        <f t="shared" si="24"/>
        <v>YAG10UKLevel 7Female + maleMaterials and technologySouth East</v>
      </c>
      <c r="B1523" s="214" t="s">
        <v>251</v>
      </c>
      <c r="C1523" s="214" t="s">
        <v>252</v>
      </c>
      <c r="D1523" s="214">
        <v>10</v>
      </c>
      <c r="E1523" s="214" t="s">
        <v>35</v>
      </c>
      <c r="F1523" s="214" t="s">
        <v>253</v>
      </c>
      <c r="G1523" s="214" t="s">
        <v>246</v>
      </c>
      <c r="H1523" s="214" t="s">
        <v>145</v>
      </c>
      <c r="I1523" s="214" t="s">
        <v>133</v>
      </c>
      <c r="J1523" s="214">
        <v>90</v>
      </c>
      <c r="K1523" s="214">
        <v>90</v>
      </c>
      <c r="L1523" s="214">
        <v>0</v>
      </c>
      <c r="M1523" s="214">
        <v>0</v>
      </c>
      <c r="N1523" s="214">
        <v>90</v>
      </c>
      <c r="O1523" s="214">
        <v>17.3</v>
      </c>
      <c r="P1523" s="214">
        <v>2.2000000000000002</v>
      </c>
      <c r="Q1523" s="214">
        <v>76.8</v>
      </c>
      <c r="R1523" s="214">
        <v>79.400000000000006</v>
      </c>
      <c r="S1523" s="214">
        <v>80.5</v>
      </c>
      <c r="T1523" s="214">
        <v>3.7</v>
      </c>
      <c r="U1523" s="214">
        <v>60</v>
      </c>
      <c r="V1523" s="214">
        <v>29600</v>
      </c>
      <c r="W1523" s="214">
        <v>42500</v>
      </c>
      <c r="X1523" s="214">
        <v>57300</v>
      </c>
    </row>
    <row r="1524" spans="1:24" x14ac:dyDescent="0.25">
      <c r="A1524" t="str">
        <f t="shared" si="24"/>
        <v>YAG10UKLevel 7Female + maleMaterials and technologySouth West</v>
      </c>
      <c r="B1524" s="214" t="s">
        <v>251</v>
      </c>
      <c r="C1524" s="214" t="s">
        <v>252</v>
      </c>
      <c r="D1524" s="214">
        <v>10</v>
      </c>
      <c r="E1524" s="214" t="s">
        <v>35</v>
      </c>
      <c r="F1524" s="214" t="s">
        <v>253</v>
      </c>
      <c r="G1524" s="214" t="s">
        <v>246</v>
      </c>
      <c r="H1524" s="214" t="s">
        <v>145</v>
      </c>
      <c r="I1524" s="214" t="s">
        <v>134</v>
      </c>
      <c r="J1524" s="214">
        <v>60</v>
      </c>
      <c r="K1524" s="214">
        <v>60</v>
      </c>
      <c r="L1524" s="214">
        <v>0</v>
      </c>
      <c r="M1524" s="214">
        <v>0</v>
      </c>
      <c r="N1524" s="214">
        <v>60</v>
      </c>
      <c r="O1524" s="214">
        <v>7.6</v>
      </c>
      <c r="P1524" s="214">
        <v>1.7</v>
      </c>
      <c r="Q1524" s="214">
        <v>82.4</v>
      </c>
      <c r="R1524" s="214">
        <v>85.7</v>
      </c>
      <c r="S1524" s="214">
        <v>90.8</v>
      </c>
      <c r="T1524" s="214">
        <v>8.4</v>
      </c>
      <c r="U1524" s="214">
        <v>45</v>
      </c>
      <c r="V1524" s="214">
        <v>30300</v>
      </c>
      <c r="W1524" s="214">
        <v>44300</v>
      </c>
      <c r="X1524" s="214">
        <v>65000</v>
      </c>
    </row>
    <row r="1525" spans="1:24" x14ac:dyDescent="0.25">
      <c r="A1525" t="str">
        <f t="shared" si="24"/>
        <v>YAG10UKLevel 7Female + maleMaterials and technologyUnknown</v>
      </c>
      <c r="B1525" s="214" t="s">
        <v>251</v>
      </c>
      <c r="C1525" s="214" t="s">
        <v>252</v>
      </c>
      <c r="D1525" s="214">
        <v>10</v>
      </c>
      <c r="E1525" s="214" t="s">
        <v>35</v>
      </c>
      <c r="F1525" s="214" t="s">
        <v>253</v>
      </c>
      <c r="G1525" s="214" t="s">
        <v>246</v>
      </c>
      <c r="H1525" s="214" t="s">
        <v>145</v>
      </c>
      <c r="I1525" s="214" t="s">
        <v>135</v>
      </c>
      <c r="J1525" s="214">
        <v>50</v>
      </c>
      <c r="K1525" s="214">
        <v>50</v>
      </c>
      <c r="L1525" s="214">
        <v>94.2</v>
      </c>
      <c r="M1525" s="214">
        <v>0</v>
      </c>
      <c r="N1525" s="214">
        <v>5</v>
      </c>
      <c r="O1525" s="214">
        <v>0</v>
      </c>
      <c r="P1525" s="214">
        <v>0</v>
      </c>
      <c r="Q1525" s="214">
        <v>0</v>
      </c>
      <c r="R1525" s="214">
        <v>0</v>
      </c>
      <c r="S1525" s="214">
        <v>100</v>
      </c>
      <c r="T1525" s="214">
        <v>100</v>
      </c>
      <c r="U1525" s="214" t="s">
        <v>136</v>
      </c>
      <c r="V1525" s="214" t="s">
        <v>136</v>
      </c>
      <c r="W1525" s="214" t="s">
        <v>136</v>
      </c>
      <c r="X1525" s="214" t="s">
        <v>136</v>
      </c>
    </row>
    <row r="1526" spans="1:24" x14ac:dyDescent="0.25">
      <c r="A1526" t="str">
        <f t="shared" si="24"/>
        <v>YAG10UKLevel 7Female + maleMaterials and technologyWales</v>
      </c>
      <c r="B1526" s="214" t="s">
        <v>251</v>
      </c>
      <c r="C1526" s="214" t="s">
        <v>252</v>
      </c>
      <c r="D1526" s="214">
        <v>10</v>
      </c>
      <c r="E1526" s="214" t="s">
        <v>35</v>
      </c>
      <c r="F1526" s="214" t="s">
        <v>253</v>
      </c>
      <c r="G1526" s="214" t="s">
        <v>246</v>
      </c>
      <c r="H1526" s="214" t="s">
        <v>145</v>
      </c>
      <c r="I1526" s="214" t="s">
        <v>137</v>
      </c>
      <c r="J1526" s="214">
        <v>20</v>
      </c>
      <c r="K1526" s="214">
        <v>20</v>
      </c>
      <c r="L1526" s="214">
        <v>0</v>
      </c>
      <c r="M1526" s="214">
        <v>0</v>
      </c>
      <c r="N1526" s="214">
        <v>20</v>
      </c>
      <c r="O1526" s="214">
        <v>5.6</v>
      </c>
      <c r="P1526" s="214">
        <v>0</v>
      </c>
      <c r="Q1526" s="214">
        <v>88.9</v>
      </c>
      <c r="R1526" s="214">
        <v>94.4</v>
      </c>
      <c r="S1526" s="214">
        <v>94.4</v>
      </c>
      <c r="T1526" s="214">
        <v>5.6</v>
      </c>
      <c r="U1526" s="214">
        <v>15</v>
      </c>
      <c r="V1526" s="214">
        <v>26300</v>
      </c>
      <c r="W1526" s="214">
        <v>33600</v>
      </c>
      <c r="X1526" s="214">
        <v>53300</v>
      </c>
    </row>
    <row r="1527" spans="1:24" x14ac:dyDescent="0.25">
      <c r="A1527" t="str">
        <f t="shared" si="24"/>
        <v>YAG10UKLevel 7Female + maleMaterials and technologyWest Midlands</v>
      </c>
      <c r="B1527" s="214" t="s">
        <v>251</v>
      </c>
      <c r="C1527" s="214" t="s">
        <v>252</v>
      </c>
      <c r="D1527" s="214">
        <v>10</v>
      </c>
      <c r="E1527" s="214" t="s">
        <v>35</v>
      </c>
      <c r="F1527" s="214" t="s">
        <v>253</v>
      </c>
      <c r="G1527" s="214" t="s">
        <v>246</v>
      </c>
      <c r="H1527" s="214" t="s">
        <v>145</v>
      </c>
      <c r="I1527" s="214" t="s">
        <v>138</v>
      </c>
      <c r="J1527" s="214">
        <v>45</v>
      </c>
      <c r="K1527" s="214">
        <v>45</v>
      </c>
      <c r="L1527" s="214">
        <v>0</v>
      </c>
      <c r="M1527" s="214">
        <v>0</v>
      </c>
      <c r="N1527" s="214">
        <v>45</v>
      </c>
      <c r="O1527" s="214">
        <v>18.399999999999999</v>
      </c>
      <c r="P1527" s="214">
        <v>4.5999999999999996</v>
      </c>
      <c r="Q1527" s="214">
        <v>77</v>
      </c>
      <c r="R1527" s="214">
        <v>77</v>
      </c>
      <c r="S1527" s="214">
        <v>77</v>
      </c>
      <c r="T1527" s="214">
        <v>0</v>
      </c>
      <c r="U1527" s="214">
        <v>35</v>
      </c>
      <c r="V1527" s="214">
        <v>31400</v>
      </c>
      <c r="W1527" s="214">
        <v>39400</v>
      </c>
      <c r="X1527" s="214">
        <v>64200</v>
      </c>
    </row>
    <row r="1528" spans="1:24" x14ac:dyDescent="0.25">
      <c r="A1528" t="str">
        <f t="shared" si="24"/>
        <v>YAG10UKLevel 7Female + maleMaterials and technologyYorkshire and The Humber</v>
      </c>
      <c r="B1528" s="214" t="s">
        <v>251</v>
      </c>
      <c r="C1528" s="214" t="s">
        <v>252</v>
      </c>
      <c r="D1528" s="214">
        <v>10</v>
      </c>
      <c r="E1528" s="214" t="s">
        <v>35</v>
      </c>
      <c r="F1528" s="214" t="s">
        <v>253</v>
      </c>
      <c r="G1528" s="214" t="s">
        <v>246</v>
      </c>
      <c r="H1528" s="214" t="s">
        <v>145</v>
      </c>
      <c r="I1528" s="214" t="s">
        <v>139</v>
      </c>
      <c r="J1528" s="214">
        <v>40</v>
      </c>
      <c r="K1528" s="214">
        <v>40</v>
      </c>
      <c r="L1528" s="214">
        <v>0</v>
      </c>
      <c r="M1528" s="214">
        <v>0</v>
      </c>
      <c r="N1528" s="214">
        <v>40</v>
      </c>
      <c r="O1528" s="214">
        <v>7.3</v>
      </c>
      <c r="P1528" s="214">
        <v>4.9000000000000004</v>
      </c>
      <c r="Q1528" s="214">
        <v>80.400000000000006</v>
      </c>
      <c r="R1528" s="214">
        <v>87.8</v>
      </c>
      <c r="S1528" s="214">
        <v>87.8</v>
      </c>
      <c r="T1528" s="214">
        <v>7.3</v>
      </c>
      <c r="U1528" s="214">
        <v>30</v>
      </c>
      <c r="V1528" s="214">
        <v>24100</v>
      </c>
      <c r="W1528" s="214">
        <v>38000</v>
      </c>
      <c r="X1528" s="214">
        <v>50700</v>
      </c>
    </row>
    <row r="1529" spans="1:24" x14ac:dyDescent="0.25">
      <c r="A1529" t="str">
        <f t="shared" si="24"/>
        <v>YAG10UKLevel 7Female + maleMathematical sciencesAbroad</v>
      </c>
      <c r="B1529" s="214" t="s">
        <v>251</v>
      </c>
      <c r="C1529" s="214" t="s">
        <v>252</v>
      </c>
      <c r="D1529" s="214">
        <v>10</v>
      </c>
      <c r="E1529" s="214" t="s">
        <v>35</v>
      </c>
      <c r="F1529" s="214" t="s">
        <v>253</v>
      </c>
      <c r="G1529" s="214" t="s">
        <v>246</v>
      </c>
      <c r="H1529" s="214" t="s">
        <v>66</v>
      </c>
      <c r="I1529" s="214" t="s">
        <v>125</v>
      </c>
      <c r="J1529" s="214" t="s">
        <v>140</v>
      </c>
      <c r="K1529" s="214" t="s">
        <v>140</v>
      </c>
      <c r="L1529" s="214" t="s">
        <v>140</v>
      </c>
      <c r="M1529" s="214" t="s">
        <v>140</v>
      </c>
      <c r="N1529" s="214" t="s">
        <v>140</v>
      </c>
      <c r="O1529" s="214" t="s">
        <v>140</v>
      </c>
      <c r="P1529" s="214" t="s">
        <v>140</v>
      </c>
      <c r="Q1529" s="214" t="s">
        <v>140</v>
      </c>
      <c r="R1529" s="214" t="s">
        <v>140</v>
      </c>
      <c r="S1529" s="214" t="s">
        <v>140</v>
      </c>
      <c r="T1529" s="214" t="s">
        <v>140</v>
      </c>
      <c r="U1529" s="214" t="s">
        <v>136</v>
      </c>
      <c r="V1529" s="214" t="s">
        <v>136</v>
      </c>
      <c r="W1529" s="214" t="s">
        <v>136</v>
      </c>
      <c r="X1529" s="214" t="s">
        <v>136</v>
      </c>
    </row>
    <row r="1530" spans="1:24" x14ac:dyDescent="0.25">
      <c r="A1530" t="str">
        <f t="shared" si="24"/>
        <v>YAG10UKLevel 7Female + maleMathematical sciencesEast Midlands</v>
      </c>
      <c r="B1530" s="214" t="s">
        <v>251</v>
      </c>
      <c r="C1530" s="214" t="s">
        <v>252</v>
      </c>
      <c r="D1530" s="214">
        <v>10</v>
      </c>
      <c r="E1530" s="214" t="s">
        <v>35</v>
      </c>
      <c r="F1530" s="214" t="s">
        <v>253</v>
      </c>
      <c r="G1530" s="214" t="s">
        <v>246</v>
      </c>
      <c r="H1530" s="214" t="s">
        <v>66</v>
      </c>
      <c r="I1530" s="214" t="s">
        <v>126</v>
      </c>
      <c r="J1530" s="214">
        <v>20</v>
      </c>
      <c r="K1530" s="214">
        <v>20</v>
      </c>
      <c r="L1530" s="214">
        <v>0</v>
      </c>
      <c r="M1530" s="214">
        <v>0</v>
      </c>
      <c r="N1530" s="214">
        <v>20</v>
      </c>
      <c r="O1530" s="214">
        <v>9.8000000000000007</v>
      </c>
      <c r="P1530" s="214">
        <v>9.8000000000000007</v>
      </c>
      <c r="Q1530" s="214">
        <v>75.599999999999994</v>
      </c>
      <c r="R1530" s="214">
        <v>80.5</v>
      </c>
      <c r="S1530" s="214">
        <v>80.5</v>
      </c>
      <c r="T1530" s="214">
        <v>4.9000000000000004</v>
      </c>
      <c r="U1530" s="214">
        <v>15</v>
      </c>
      <c r="V1530" s="214">
        <v>22300</v>
      </c>
      <c r="W1530" s="214">
        <v>35800</v>
      </c>
      <c r="X1530" s="214">
        <v>51500</v>
      </c>
    </row>
    <row r="1531" spans="1:24" x14ac:dyDescent="0.25">
      <c r="A1531" t="str">
        <f t="shared" si="24"/>
        <v>YAG10UKLevel 7Female + maleMathematical sciencesEast of England</v>
      </c>
      <c r="B1531" s="214" t="s">
        <v>251</v>
      </c>
      <c r="C1531" s="214" t="s">
        <v>252</v>
      </c>
      <c r="D1531" s="214">
        <v>10</v>
      </c>
      <c r="E1531" s="214" t="s">
        <v>35</v>
      </c>
      <c r="F1531" s="214" t="s">
        <v>253</v>
      </c>
      <c r="G1531" s="214" t="s">
        <v>246</v>
      </c>
      <c r="H1531" s="214" t="s">
        <v>66</v>
      </c>
      <c r="I1531" s="214" t="s">
        <v>127</v>
      </c>
      <c r="J1531" s="214">
        <v>40</v>
      </c>
      <c r="K1531" s="214">
        <v>40</v>
      </c>
      <c r="L1531" s="214">
        <v>0</v>
      </c>
      <c r="M1531" s="214">
        <v>0</v>
      </c>
      <c r="N1531" s="214">
        <v>40</v>
      </c>
      <c r="O1531" s="214">
        <v>9.8000000000000007</v>
      </c>
      <c r="P1531" s="214">
        <v>0</v>
      </c>
      <c r="Q1531" s="214">
        <v>87.8</v>
      </c>
      <c r="R1531" s="214">
        <v>90.2</v>
      </c>
      <c r="S1531" s="214">
        <v>90.2</v>
      </c>
      <c r="T1531" s="214">
        <v>2.4</v>
      </c>
      <c r="U1531" s="214">
        <v>35</v>
      </c>
      <c r="V1531" s="214">
        <v>34700</v>
      </c>
      <c r="W1531" s="214">
        <v>75900</v>
      </c>
      <c r="X1531" s="214">
        <v>137200</v>
      </c>
    </row>
    <row r="1532" spans="1:24" x14ac:dyDescent="0.25">
      <c r="A1532" t="str">
        <f t="shared" si="24"/>
        <v>YAG10UKLevel 7Female + maleMathematical sciencesLondon</v>
      </c>
      <c r="B1532" s="214" t="s">
        <v>251</v>
      </c>
      <c r="C1532" s="214" t="s">
        <v>252</v>
      </c>
      <c r="D1532" s="214">
        <v>10</v>
      </c>
      <c r="E1532" s="214" t="s">
        <v>35</v>
      </c>
      <c r="F1532" s="214" t="s">
        <v>253</v>
      </c>
      <c r="G1532" s="214" t="s">
        <v>246</v>
      </c>
      <c r="H1532" s="214" t="s">
        <v>66</v>
      </c>
      <c r="I1532" s="214" t="s">
        <v>128</v>
      </c>
      <c r="J1532" s="214">
        <v>145</v>
      </c>
      <c r="K1532" s="214">
        <v>145</v>
      </c>
      <c r="L1532" s="214">
        <v>0</v>
      </c>
      <c r="M1532" s="214">
        <v>0</v>
      </c>
      <c r="N1532" s="214">
        <v>145</v>
      </c>
      <c r="O1532" s="214">
        <v>20</v>
      </c>
      <c r="P1532" s="214">
        <v>4.2</v>
      </c>
      <c r="Q1532" s="214">
        <v>71.599999999999994</v>
      </c>
      <c r="R1532" s="214">
        <v>73.7</v>
      </c>
      <c r="S1532" s="214">
        <v>75.8</v>
      </c>
      <c r="T1532" s="214">
        <v>4.2</v>
      </c>
      <c r="U1532" s="214">
        <v>95</v>
      </c>
      <c r="V1532" s="214">
        <v>37200</v>
      </c>
      <c r="W1532" s="214">
        <v>61700</v>
      </c>
      <c r="X1532" s="214">
        <v>121200</v>
      </c>
    </row>
    <row r="1533" spans="1:24" x14ac:dyDescent="0.25">
      <c r="A1533" t="str">
        <f t="shared" si="24"/>
        <v>YAG10UKLevel 7Female + maleMathematical sciencesNorth East</v>
      </c>
      <c r="B1533" s="214" t="s">
        <v>251</v>
      </c>
      <c r="C1533" s="214" t="s">
        <v>252</v>
      </c>
      <c r="D1533" s="214">
        <v>10</v>
      </c>
      <c r="E1533" s="214" t="s">
        <v>35</v>
      </c>
      <c r="F1533" s="214" t="s">
        <v>253</v>
      </c>
      <c r="G1533" s="214" t="s">
        <v>246</v>
      </c>
      <c r="H1533" s="214" t="s">
        <v>66</v>
      </c>
      <c r="I1533" s="214" t="s">
        <v>129</v>
      </c>
      <c r="J1533" s="214">
        <v>10</v>
      </c>
      <c r="K1533" s="214">
        <v>10</v>
      </c>
      <c r="L1533" s="214">
        <v>0</v>
      </c>
      <c r="M1533" s="214">
        <v>0</v>
      </c>
      <c r="N1533" s="214">
        <v>10</v>
      </c>
      <c r="O1533" s="214">
        <v>9.1</v>
      </c>
      <c r="P1533" s="214">
        <v>0</v>
      </c>
      <c r="Q1533" s="214">
        <v>81.8</v>
      </c>
      <c r="R1533" s="214">
        <v>90.9</v>
      </c>
      <c r="S1533" s="214">
        <v>90.9</v>
      </c>
      <c r="T1533" s="214">
        <v>9.1</v>
      </c>
      <c r="U1533" s="214" t="s">
        <v>140</v>
      </c>
      <c r="V1533" s="214" t="s">
        <v>140</v>
      </c>
      <c r="W1533" s="214" t="s">
        <v>140</v>
      </c>
      <c r="X1533" s="214" t="s">
        <v>140</v>
      </c>
    </row>
    <row r="1534" spans="1:24" x14ac:dyDescent="0.25">
      <c r="A1534" t="str">
        <f t="shared" si="24"/>
        <v>YAG10UKLevel 7Female + maleMathematical sciencesNorth West</v>
      </c>
      <c r="B1534" s="214" t="s">
        <v>251</v>
      </c>
      <c r="C1534" s="214" t="s">
        <v>252</v>
      </c>
      <c r="D1534" s="214">
        <v>10</v>
      </c>
      <c r="E1534" s="214" t="s">
        <v>35</v>
      </c>
      <c r="F1534" s="214" t="s">
        <v>253</v>
      </c>
      <c r="G1534" s="214" t="s">
        <v>246</v>
      </c>
      <c r="H1534" s="214" t="s">
        <v>66</v>
      </c>
      <c r="I1534" s="214" t="s">
        <v>130</v>
      </c>
      <c r="J1534" s="214">
        <v>40</v>
      </c>
      <c r="K1534" s="214">
        <v>40</v>
      </c>
      <c r="L1534" s="214">
        <v>0</v>
      </c>
      <c r="M1534" s="214">
        <v>0</v>
      </c>
      <c r="N1534" s="214">
        <v>40</v>
      </c>
      <c r="O1534" s="214">
        <v>26.5</v>
      </c>
      <c r="P1534" s="214">
        <v>4.8</v>
      </c>
      <c r="Q1534" s="214">
        <v>61.4</v>
      </c>
      <c r="R1534" s="214">
        <v>68.7</v>
      </c>
      <c r="S1534" s="214">
        <v>68.7</v>
      </c>
      <c r="T1534" s="214">
        <v>7.2</v>
      </c>
      <c r="U1534" s="214">
        <v>25</v>
      </c>
      <c r="V1534" s="214">
        <v>27700</v>
      </c>
      <c r="W1534" s="214">
        <v>38000</v>
      </c>
      <c r="X1534" s="214">
        <v>54400</v>
      </c>
    </row>
    <row r="1535" spans="1:24" x14ac:dyDescent="0.25">
      <c r="A1535" t="str">
        <f t="shared" si="24"/>
        <v>YAG10UKLevel 7Female + maleMathematical sciencesNorthern Ireland</v>
      </c>
      <c r="B1535" s="214" t="s">
        <v>251</v>
      </c>
      <c r="C1535" s="214" t="s">
        <v>252</v>
      </c>
      <c r="D1535" s="214">
        <v>10</v>
      </c>
      <c r="E1535" s="214" t="s">
        <v>35</v>
      </c>
      <c r="F1535" s="214" t="s">
        <v>253</v>
      </c>
      <c r="G1535" s="214" t="s">
        <v>246</v>
      </c>
      <c r="H1535" s="214" t="s">
        <v>66</v>
      </c>
      <c r="I1535" s="214" t="s">
        <v>131</v>
      </c>
      <c r="J1535" s="214">
        <v>0</v>
      </c>
      <c r="K1535" s="214">
        <v>0</v>
      </c>
      <c r="L1535" s="214">
        <v>0</v>
      </c>
      <c r="M1535" s="214">
        <v>0</v>
      </c>
      <c r="N1535" s="214">
        <v>0</v>
      </c>
      <c r="O1535" s="214">
        <v>50</v>
      </c>
      <c r="P1535" s="214">
        <v>0</v>
      </c>
      <c r="Q1535" s="214">
        <v>50</v>
      </c>
      <c r="R1535" s="214">
        <v>50</v>
      </c>
      <c r="S1535" s="214">
        <v>50</v>
      </c>
      <c r="T1535" s="214">
        <v>0</v>
      </c>
      <c r="U1535" s="214" t="s">
        <v>140</v>
      </c>
      <c r="V1535" s="214" t="s">
        <v>140</v>
      </c>
      <c r="W1535" s="214" t="s">
        <v>140</v>
      </c>
      <c r="X1535" s="214" t="s">
        <v>140</v>
      </c>
    </row>
    <row r="1536" spans="1:24" x14ac:dyDescent="0.25">
      <c r="A1536" t="str">
        <f t="shared" si="24"/>
        <v>YAG10UKLevel 7Female + maleMathematical sciencesScotland</v>
      </c>
      <c r="B1536" s="214" t="s">
        <v>251</v>
      </c>
      <c r="C1536" s="214" t="s">
        <v>252</v>
      </c>
      <c r="D1536" s="214">
        <v>10</v>
      </c>
      <c r="E1536" s="214" t="s">
        <v>35</v>
      </c>
      <c r="F1536" s="214" t="s">
        <v>253</v>
      </c>
      <c r="G1536" s="214" t="s">
        <v>246</v>
      </c>
      <c r="H1536" s="214" t="s">
        <v>66</v>
      </c>
      <c r="I1536" s="214" t="s">
        <v>132</v>
      </c>
      <c r="J1536" s="214">
        <v>20</v>
      </c>
      <c r="K1536" s="214">
        <v>20</v>
      </c>
      <c r="L1536" s="214">
        <v>0</v>
      </c>
      <c r="M1536" s="214">
        <v>0</v>
      </c>
      <c r="N1536" s="214">
        <v>20</v>
      </c>
      <c r="O1536" s="214">
        <v>18.100000000000001</v>
      </c>
      <c r="P1536" s="214">
        <v>0</v>
      </c>
      <c r="Q1536" s="214">
        <v>61.2</v>
      </c>
      <c r="R1536" s="214">
        <v>66.400000000000006</v>
      </c>
      <c r="S1536" s="214">
        <v>81.900000000000006</v>
      </c>
      <c r="T1536" s="214">
        <v>20.7</v>
      </c>
      <c r="U1536" s="214" t="s">
        <v>140</v>
      </c>
      <c r="V1536" s="214" t="s">
        <v>140</v>
      </c>
      <c r="W1536" s="214" t="s">
        <v>140</v>
      </c>
      <c r="X1536" s="214" t="s">
        <v>140</v>
      </c>
    </row>
    <row r="1537" spans="1:24" x14ac:dyDescent="0.25">
      <c r="A1537" t="str">
        <f t="shared" si="24"/>
        <v>YAG10UKLevel 7Female + maleMathematical sciencesSouth East</v>
      </c>
      <c r="B1537" s="214" t="s">
        <v>251</v>
      </c>
      <c r="C1537" s="214" t="s">
        <v>252</v>
      </c>
      <c r="D1537" s="214">
        <v>10</v>
      </c>
      <c r="E1537" s="214" t="s">
        <v>35</v>
      </c>
      <c r="F1537" s="214" t="s">
        <v>253</v>
      </c>
      <c r="G1537" s="214" t="s">
        <v>246</v>
      </c>
      <c r="H1537" s="214" t="s">
        <v>66</v>
      </c>
      <c r="I1537" s="214" t="s">
        <v>133</v>
      </c>
      <c r="J1537" s="214">
        <v>95</v>
      </c>
      <c r="K1537" s="214">
        <v>95</v>
      </c>
      <c r="L1537" s="214">
        <v>0</v>
      </c>
      <c r="M1537" s="214">
        <v>0</v>
      </c>
      <c r="N1537" s="214">
        <v>95</v>
      </c>
      <c r="O1537" s="214">
        <v>11.9</v>
      </c>
      <c r="P1537" s="214">
        <v>3.2</v>
      </c>
      <c r="Q1537" s="214">
        <v>82.3</v>
      </c>
      <c r="R1537" s="214">
        <v>85</v>
      </c>
      <c r="S1537" s="214">
        <v>85</v>
      </c>
      <c r="T1537" s="214">
        <v>2.7</v>
      </c>
      <c r="U1537" s="214">
        <v>75</v>
      </c>
      <c r="V1537" s="214">
        <v>33900</v>
      </c>
      <c r="W1537" s="214">
        <v>48200</v>
      </c>
      <c r="X1537" s="214">
        <v>65700</v>
      </c>
    </row>
    <row r="1538" spans="1:24" x14ac:dyDescent="0.25">
      <c r="A1538" t="str">
        <f t="shared" si="24"/>
        <v>YAG10UKLevel 7Female + maleMathematical sciencesSouth West</v>
      </c>
      <c r="B1538" s="214" t="s">
        <v>251</v>
      </c>
      <c r="C1538" s="214" t="s">
        <v>252</v>
      </c>
      <c r="D1538" s="214">
        <v>10</v>
      </c>
      <c r="E1538" s="214" t="s">
        <v>35</v>
      </c>
      <c r="F1538" s="214" t="s">
        <v>253</v>
      </c>
      <c r="G1538" s="214" t="s">
        <v>246</v>
      </c>
      <c r="H1538" s="214" t="s">
        <v>66</v>
      </c>
      <c r="I1538" s="214" t="s">
        <v>134</v>
      </c>
      <c r="J1538" s="214">
        <v>30</v>
      </c>
      <c r="K1538" s="214">
        <v>30</v>
      </c>
      <c r="L1538" s="214">
        <v>0</v>
      </c>
      <c r="M1538" s="214">
        <v>0</v>
      </c>
      <c r="N1538" s="214">
        <v>30</v>
      </c>
      <c r="O1538" s="214">
        <v>22</v>
      </c>
      <c r="P1538" s="214">
        <v>9.4</v>
      </c>
      <c r="Q1538" s="214">
        <v>63.9</v>
      </c>
      <c r="R1538" s="214">
        <v>68.599999999999994</v>
      </c>
      <c r="S1538" s="214">
        <v>68.599999999999994</v>
      </c>
      <c r="T1538" s="214">
        <v>4.7</v>
      </c>
      <c r="U1538" s="214">
        <v>20</v>
      </c>
      <c r="V1538" s="214">
        <v>34300</v>
      </c>
      <c r="W1538" s="214">
        <v>48500</v>
      </c>
      <c r="X1538" s="214">
        <v>62400</v>
      </c>
    </row>
    <row r="1539" spans="1:24" x14ac:dyDescent="0.25">
      <c r="A1539" t="str">
        <f t="shared" si="24"/>
        <v>YAG10UKLevel 7Female + maleMathematical sciencesUnknown</v>
      </c>
      <c r="B1539" s="214" t="s">
        <v>251</v>
      </c>
      <c r="C1539" s="214" t="s">
        <v>252</v>
      </c>
      <c r="D1539" s="214">
        <v>10</v>
      </c>
      <c r="E1539" s="214" t="s">
        <v>35</v>
      </c>
      <c r="F1539" s="214" t="s">
        <v>253</v>
      </c>
      <c r="G1539" s="214" t="s">
        <v>246</v>
      </c>
      <c r="H1539" s="214" t="s">
        <v>66</v>
      </c>
      <c r="I1539" s="214" t="s">
        <v>135</v>
      </c>
      <c r="J1539" s="214">
        <v>45</v>
      </c>
      <c r="K1539" s="214">
        <v>45</v>
      </c>
      <c r="L1539" s="214">
        <v>100</v>
      </c>
      <c r="M1539" s="214">
        <v>0</v>
      </c>
      <c r="N1539" s="214">
        <v>0</v>
      </c>
      <c r="O1539" s="214" t="s">
        <v>254</v>
      </c>
      <c r="P1539" s="214" t="s">
        <v>254</v>
      </c>
      <c r="Q1539" s="214" t="s">
        <v>254</v>
      </c>
      <c r="R1539" s="214" t="s">
        <v>254</v>
      </c>
      <c r="S1539" s="214" t="s">
        <v>254</v>
      </c>
      <c r="T1539" s="214" t="s">
        <v>254</v>
      </c>
      <c r="U1539" s="214" t="s">
        <v>136</v>
      </c>
      <c r="V1539" s="214" t="s">
        <v>136</v>
      </c>
      <c r="W1539" s="214" t="s">
        <v>136</v>
      </c>
      <c r="X1539" s="214" t="s">
        <v>136</v>
      </c>
    </row>
    <row r="1540" spans="1:24" x14ac:dyDescent="0.25">
      <c r="A1540" t="str">
        <f t="shared" si="24"/>
        <v>YAG10UKLevel 7Female + maleMathematical sciencesWales</v>
      </c>
      <c r="B1540" s="214" t="s">
        <v>251</v>
      </c>
      <c r="C1540" s="214" t="s">
        <v>252</v>
      </c>
      <c r="D1540" s="214">
        <v>10</v>
      </c>
      <c r="E1540" s="214" t="s">
        <v>35</v>
      </c>
      <c r="F1540" s="214" t="s">
        <v>253</v>
      </c>
      <c r="G1540" s="214" t="s">
        <v>246</v>
      </c>
      <c r="H1540" s="214" t="s">
        <v>66</v>
      </c>
      <c r="I1540" s="214" t="s">
        <v>137</v>
      </c>
      <c r="J1540" s="214">
        <v>5</v>
      </c>
      <c r="K1540" s="214">
        <v>5</v>
      </c>
      <c r="L1540" s="214">
        <v>0</v>
      </c>
      <c r="M1540" s="214">
        <v>0</v>
      </c>
      <c r="N1540" s="214">
        <v>5</v>
      </c>
      <c r="O1540" s="214">
        <v>16.7</v>
      </c>
      <c r="P1540" s="214">
        <v>0</v>
      </c>
      <c r="Q1540" s="214">
        <v>83.3</v>
      </c>
      <c r="R1540" s="214">
        <v>83.3</v>
      </c>
      <c r="S1540" s="214">
        <v>83.3</v>
      </c>
      <c r="T1540" s="214">
        <v>0</v>
      </c>
      <c r="U1540" s="214" t="s">
        <v>140</v>
      </c>
      <c r="V1540" s="214" t="s">
        <v>140</v>
      </c>
      <c r="W1540" s="214" t="s">
        <v>140</v>
      </c>
      <c r="X1540" s="214" t="s">
        <v>140</v>
      </c>
    </row>
    <row r="1541" spans="1:24" x14ac:dyDescent="0.25">
      <c r="A1541" t="str">
        <f t="shared" si="24"/>
        <v>YAG10UKLevel 7Female + maleMathematical sciencesWest Midlands</v>
      </c>
      <c r="B1541" s="214" t="s">
        <v>251</v>
      </c>
      <c r="C1541" s="214" t="s">
        <v>252</v>
      </c>
      <c r="D1541" s="214">
        <v>10</v>
      </c>
      <c r="E1541" s="214" t="s">
        <v>35</v>
      </c>
      <c r="F1541" s="214" t="s">
        <v>253</v>
      </c>
      <c r="G1541" s="214" t="s">
        <v>246</v>
      </c>
      <c r="H1541" s="214" t="s">
        <v>66</v>
      </c>
      <c r="I1541" s="214" t="s">
        <v>138</v>
      </c>
      <c r="J1541" s="214">
        <v>20</v>
      </c>
      <c r="K1541" s="214">
        <v>20</v>
      </c>
      <c r="L1541" s="214">
        <v>0</v>
      </c>
      <c r="M1541" s="214">
        <v>0</v>
      </c>
      <c r="N1541" s="214">
        <v>20</v>
      </c>
      <c r="O1541" s="214">
        <v>15.6</v>
      </c>
      <c r="P1541" s="214">
        <v>8.9</v>
      </c>
      <c r="Q1541" s="214">
        <v>66.7</v>
      </c>
      <c r="R1541" s="214">
        <v>75.599999999999994</v>
      </c>
      <c r="S1541" s="214">
        <v>75.599999999999994</v>
      </c>
      <c r="T1541" s="214">
        <v>8.9</v>
      </c>
      <c r="U1541" s="214">
        <v>15</v>
      </c>
      <c r="V1541" s="214">
        <v>23400</v>
      </c>
      <c r="W1541" s="214">
        <v>41600</v>
      </c>
      <c r="X1541" s="214">
        <v>63500</v>
      </c>
    </row>
    <row r="1542" spans="1:24" x14ac:dyDescent="0.25">
      <c r="A1542" t="str">
        <f t="shared" si="24"/>
        <v>YAG10UKLevel 7Female + maleMathematical sciencesYorkshire and The Humber</v>
      </c>
      <c r="B1542" s="214" t="s">
        <v>251</v>
      </c>
      <c r="C1542" s="214" t="s">
        <v>252</v>
      </c>
      <c r="D1542" s="214">
        <v>10</v>
      </c>
      <c r="E1542" s="214" t="s">
        <v>35</v>
      </c>
      <c r="F1542" s="214" t="s">
        <v>253</v>
      </c>
      <c r="G1542" s="214" t="s">
        <v>246</v>
      </c>
      <c r="H1542" s="214" t="s">
        <v>66</v>
      </c>
      <c r="I1542" s="214" t="s">
        <v>139</v>
      </c>
      <c r="J1542" s="214">
        <v>20</v>
      </c>
      <c r="K1542" s="214">
        <v>20</v>
      </c>
      <c r="L1542" s="214">
        <v>0</v>
      </c>
      <c r="M1542" s="214">
        <v>0</v>
      </c>
      <c r="N1542" s="214">
        <v>20</v>
      </c>
      <c r="O1542" s="214">
        <v>20.2</v>
      </c>
      <c r="P1542" s="214">
        <v>0</v>
      </c>
      <c r="Q1542" s="214">
        <v>61.9</v>
      </c>
      <c r="R1542" s="214">
        <v>70.900000000000006</v>
      </c>
      <c r="S1542" s="214">
        <v>79.8</v>
      </c>
      <c r="T1542" s="214">
        <v>17.899999999999999</v>
      </c>
      <c r="U1542" s="214">
        <v>10</v>
      </c>
      <c r="V1542" s="214">
        <v>35400</v>
      </c>
      <c r="W1542" s="214">
        <v>40000</v>
      </c>
      <c r="X1542" s="214">
        <v>49600</v>
      </c>
    </row>
    <row r="1543" spans="1:24" x14ac:dyDescent="0.25">
      <c r="A1543" t="str">
        <f t="shared" si="24"/>
        <v>YAG10UKLevel 7Female + maleMBAAbroad</v>
      </c>
      <c r="B1543" s="214" t="s">
        <v>251</v>
      </c>
      <c r="C1543" s="214" t="s">
        <v>252</v>
      </c>
      <c r="D1543" s="214">
        <v>10</v>
      </c>
      <c r="E1543" s="214" t="s">
        <v>35</v>
      </c>
      <c r="F1543" s="214" t="s">
        <v>253</v>
      </c>
      <c r="G1543" s="214" t="s">
        <v>246</v>
      </c>
      <c r="H1543" s="214" t="s">
        <v>41</v>
      </c>
      <c r="I1543" s="214" t="s">
        <v>125</v>
      </c>
      <c r="J1543" s="214" t="s">
        <v>140</v>
      </c>
      <c r="K1543" s="214" t="s">
        <v>140</v>
      </c>
      <c r="L1543" s="214" t="s">
        <v>140</v>
      </c>
      <c r="M1543" s="214" t="s">
        <v>140</v>
      </c>
      <c r="N1543" s="214" t="s">
        <v>140</v>
      </c>
      <c r="O1543" s="214" t="s">
        <v>140</v>
      </c>
      <c r="P1543" s="214" t="s">
        <v>140</v>
      </c>
      <c r="Q1543" s="214" t="s">
        <v>140</v>
      </c>
      <c r="R1543" s="214" t="s">
        <v>140</v>
      </c>
      <c r="S1543" s="214" t="s">
        <v>140</v>
      </c>
      <c r="T1543" s="214" t="s">
        <v>140</v>
      </c>
      <c r="U1543" s="214" t="s">
        <v>140</v>
      </c>
      <c r="V1543" s="214" t="s">
        <v>140</v>
      </c>
      <c r="W1543" s="214" t="s">
        <v>140</v>
      </c>
      <c r="X1543" s="214" t="s">
        <v>140</v>
      </c>
    </row>
    <row r="1544" spans="1:24" x14ac:dyDescent="0.25">
      <c r="A1544" t="str">
        <f t="shared" si="24"/>
        <v>YAG10UKLevel 7Female + maleMBAEast Midlands</v>
      </c>
      <c r="B1544" s="214" t="s">
        <v>251</v>
      </c>
      <c r="C1544" s="214" t="s">
        <v>252</v>
      </c>
      <c r="D1544" s="214">
        <v>10</v>
      </c>
      <c r="E1544" s="214" t="s">
        <v>35</v>
      </c>
      <c r="F1544" s="214" t="s">
        <v>253</v>
      </c>
      <c r="G1544" s="214" t="s">
        <v>246</v>
      </c>
      <c r="H1544" s="214" t="s">
        <v>41</v>
      </c>
      <c r="I1544" s="214" t="s">
        <v>126</v>
      </c>
      <c r="J1544" s="214">
        <v>215</v>
      </c>
      <c r="K1544" s="214">
        <v>215</v>
      </c>
      <c r="L1544" s="214">
        <v>0</v>
      </c>
      <c r="M1544" s="214">
        <v>0</v>
      </c>
      <c r="N1544" s="214">
        <v>215</v>
      </c>
      <c r="O1544" s="214">
        <v>8.5</v>
      </c>
      <c r="P1544" s="214">
        <v>1.4</v>
      </c>
      <c r="Q1544" s="214">
        <v>85.9</v>
      </c>
      <c r="R1544" s="214">
        <v>88.7</v>
      </c>
      <c r="S1544" s="214">
        <v>90.1</v>
      </c>
      <c r="T1544" s="214">
        <v>4.2</v>
      </c>
      <c r="U1544" s="214">
        <v>180</v>
      </c>
      <c r="V1544" s="214">
        <v>32800</v>
      </c>
      <c r="W1544" s="214">
        <v>59300</v>
      </c>
      <c r="X1544" s="214">
        <v>94500</v>
      </c>
    </row>
    <row r="1545" spans="1:24" x14ac:dyDescent="0.25">
      <c r="A1545" t="str">
        <f t="shared" si="24"/>
        <v>YAG10UKLevel 7Female + maleMBAEast of England</v>
      </c>
      <c r="B1545" s="214" t="s">
        <v>251</v>
      </c>
      <c r="C1545" s="214" t="s">
        <v>252</v>
      </c>
      <c r="D1545" s="214">
        <v>10</v>
      </c>
      <c r="E1545" s="214" t="s">
        <v>35</v>
      </c>
      <c r="F1545" s="214" t="s">
        <v>253</v>
      </c>
      <c r="G1545" s="214" t="s">
        <v>246</v>
      </c>
      <c r="H1545" s="214" t="s">
        <v>41</v>
      </c>
      <c r="I1545" s="214" t="s">
        <v>127</v>
      </c>
      <c r="J1545" s="214">
        <v>230</v>
      </c>
      <c r="K1545" s="214">
        <v>230</v>
      </c>
      <c r="L1545" s="214">
        <v>0</v>
      </c>
      <c r="M1545" s="214">
        <v>0</v>
      </c>
      <c r="N1545" s="214">
        <v>230</v>
      </c>
      <c r="O1545" s="214">
        <v>15.5</v>
      </c>
      <c r="P1545" s="214">
        <v>4.3</v>
      </c>
      <c r="Q1545" s="214">
        <v>78.400000000000006</v>
      </c>
      <c r="R1545" s="214">
        <v>80.2</v>
      </c>
      <c r="S1545" s="214">
        <v>80.2</v>
      </c>
      <c r="T1545" s="214">
        <v>1.7</v>
      </c>
      <c r="U1545" s="214">
        <v>175</v>
      </c>
      <c r="V1545" s="214">
        <v>36500</v>
      </c>
      <c r="W1545" s="214">
        <v>72100</v>
      </c>
      <c r="X1545" s="214">
        <v>111000</v>
      </c>
    </row>
    <row r="1546" spans="1:24" x14ac:dyDescent="0.25">
      <c r="A1546" t="str">
        <f t="shared" si="24"/>
        <v>YAG10UKLevel 7Female + maleMBALondon</v>
      </c>
      <c r="B1546" s="214" t="s">
        <v>251</v>
      </c>
      <c r="C1546" s="214" t="s">
        <v>252</v>
      </c>
      <c r="D1546" s="214">
        <v>10</v>
      </c>
      <c r="E1546" s="214" t="s">
        <v>35</v>
      </c>
      <c r="F1546" s="214" t="s">
        <v>253</v>
      </c>
      <c r="G1546" s="214" t="s">
        <v>246</v>
      </c>
      <c r="H1546" s="214" t="s">
        <v>41</v>
      </c>
      <c r="I1546" s="214" t="s">
        <v>128</v>
      </c>
      <c r="J1546" s="214">
        <v>430</v>
      </c>
      <c r="K1546" s="214">
        <v>430</v>
      </c>
      <c r="L1546" s="214">
        <v>0</v>
      </c>
      <c r="M1546" s="214">
        <v>0</v>
      </c>
      <c r="N1546" s="214">
        <v>430</v>
      </c>
      <c r="O1546" s="214">
        <v>27.1</v>
      </c>
      <c r="P1546" s="214">
        <v>4.4000000000000004</v>
      </c>
      <c r="Q1546" s="214">
        <v>66.400000000000006</v>
      </c>
      <c r="R1546" s="214">
        <v>68.3</v>
      </c>
      <c r="S1546" s="214">
        <v>68.5</v>
      </c>
      <c r="T1546" s="214">
        <v>2.1</v>
      </c>
      <c r="U1546" s="214">
        <v>265</v>
      </c>
      <c r="V1546" s="214">
        <v>32800</v>
      </c>
      <c r="W1546" s="214">
        <v>73700</v>
      </c>
      <c r="X1546" s="214">
        <v>124100</v>
      </c>
    </row>
    <row r="1547" spans="1:24" x14ac:dyDescent="0.25">
      <c r="A1547" t="str">
        <f t="shared" si="24"/>
        <v>YAG10UKLevel 7Female + maleMBANorth East</v>
      </c>
      <c r="B1547" s="214" t="s">
        <v>251</v>
      </c>
      <c r="C1547" s="214" t="s">
        <v>252</v>
      </c>
      <c r="D1547" s="214">
        <v>10</v>
      </c>
      <c r="E1547" s="214" t="s">
        <v>35</v>
      </c>
      <c r="F1547" s="214" t="s">
        <v>253</v>
      </c>
      <c r="G1547" s="214" t="s">
        <v>246</v>
      </c>
      <c r="H1547" s="214" t="s">
        <v>41</v>
      </c>
      <c r="I1547" s="214" t="s">
        <v>129</v>
      </c>
      <c r="J1547" s="214">
        <v>50</v>
      </c>
      <c r="K1547" s="214">
        <v>50</v>
      </c>
      <c r="L1547" s="214">
        <v>0</v>
      </c>
      <c r="M1547" s="214">
        <v>0</v>
      </c>
      <c r="N1547" s="214">
        <v>50</v>
      </c>
      <c r="O1547" s="214">
        <v>14.6</v>
      </c>
      <c r="P1547" s="214">
        <v>0</v>
      </c>
      <c r="Q1547" s="214">
        <v>85.4</v>
      </c>
      <c r="R1547" s="214">
        <v>85.4</v>
      </c>
      <c r="S1547" s="214">
        <v>85.4</v>
      </c>
      <c r="T1547" s="214">
        <v>0</v>
      </c>
      <c r="U1547" s="214">
        <v>40</v>
      </c>
      <c r="V1547" s="214">
        <v>31800</v>
      </c>
      <c r="W1547" s="214">
        <v>48500</v>
      </c>
      <c r="X1547" s="214">
        <v>95600</v>
      </c>
    </row>
    <row r="1548" spans="1:24" x14ac:dyDescent="0.25">
      <c r="A1548" t="str">
        <f t="shared" si="24"/>
        <v>YAG10UKLevel 7Female + maleMBANorth West</v>
      </c>
      <c r="B1548" s="214" t="s">
        <v>251</v>
      </c>
      <c r="C1548" s="214" t="s">
        <v>252</v>
      </c>
      <c r="D1548" s="214">
        <v>10</v>
      </c>
      <c r="E1548" s="214" t="s">
        <v>35</v>
      </c>
      <c r="F1548" s="214" t="s">
        <v>253</v>
      </c>
      <c r="G1548" s="214" t="s">
        <v>246</v>
      </c>
      <c r="H1548" s="214" t="s">
        <v>41</v>
      </c>
      <c r="I1548" s="214" t="s">
        <v>130</v>
      </c>
      <c r="J1548" s="214">
        <v>260</v>
      </c>
      <c r="K1548" s="214">
        <v>260</v>
      </c>
      <c r="L1548" s="214">
        <v>0</v>
      </c>
      <c r="M1548" s="214">
        <v>0</v>
      </c>
      <c r="N1548" s="214">
        <v>260</v>
      </c>
      <c r="O1548" s="214">
        <v>19.5</v>
      </c>
      <c r="P1548" s="214">
        <v>4.5999999999999996</v>
      </c>
      <c r="Q1548" s="214">
        <v>72.8</v>
      </c>
      <c r="R1548" s="214">
        <v>74.7</v>
      </c>
      <c r="S1548" s="214">
        <v>75.900000000000006</v>
      </c>
      <c r="T1548" s="214">
        <v>3.1</v>
      </c>
      <c r="U1548" s="214">
        <v>170</v>
      </c>
      <c r="V1548" s="214">
        <v>28100</v>
      </c>
      <c r="W1548" s="214">
        <v>52000</v>
      </c>
      <c r="X1548" s="214">
        <v>74100</v>
      </c>
    </row>
    <row r="1549" spans="1:24" x14ac:dyDescent="0.25">
      <c r="A1549" t="str">
        <f t="shared" si="24"/>
        <v>YAG10UKLevel 7Female + maleMBANorthern Ireland</v>
      </c>
      <c r="B1549" s="214" t="s">
        <v>251</v>
      </c>
      <c r="C1549" s="214" t="s">
        <v>252</v>
      </c>
      <c r="D1549" s="214">
        <v>10</v>
      </c>
      <c r="E1549" s="214" t="s">
        <v>35</v>
      </c>
      <c r="F1549" s="214" t="s">
        <v>253</v>
      </c>
      <c r="G1549" s="214" t="s">
        <v>246</v>
      </c>
      <c r="H1549" s="214" t="s">
        <v>41</v>
      </c>
      <c r="I1549" s="214" t="s">
        <v>131</v>
      </c>
      <c r="J1549" s="214">
        <v>20</v>
      </c>
      <c r="K1549" s="214">
        <v>20</v>
      </c>
      <c r="L1549" s="214">
        <v>0</v>
      </c>
      <c r="M1549" s="214">
        <v>0</v>
      </c>
      <c r="N1549" s="214">
        <v>20</v>
      </c>
      <c r="O1549" s="214">
        <v>40</v>
      </c>
      <c r="P1549" s="214">
        <v>5</v>
      </c>
      <c r="Q1549" s="214">
        <v>55</v>
      </c>
      <c r="R1549" s="214">
        <v>55</v>
      </c>
      <c r="S1549" s="214">
        <v>55</v>
      </c>
      <c r="T1549" s="214">
        <v>0</v>
      </c>
      <c r="U1549" s="214" t="s">
        <v>140</v>
      </c>
      <c r="V1549" s="214" t="s">
        <v>140</v>
      </c>
      <c r="W1549" s="214" t="s">
        <v>140</v>
      </c>
      <c r="X1549" s="214" t="s">
        <v>140</v>
      </c>
    </row>
    <row r="1550" spans="1:24" x14ac:dyDescent="0.25">
      <c r="A1550" t="str">
        <f t="shared" ref="A1550:A1613" si="25">"YAG"&amp;D1550 &amp;E1550 &amp;F1550 &amp; G1550 &amp;H1550 &amp;I1550</f>
        <v>YAG10UKLevel 7Female + maleMBAScotland</v>
      </c>
      <c r="B1550" s="214" t="s">
        <v>251</v>
      </c>
      <c r="C1550" s="214" t="s">
        <v>252</v>
      </c>
      <c r="D1550" s="214">
        <v>10</v>
      </c>
      <c r="E1550" s="214" t="s">
        <v>35</v>
      </c>
      <c r="F1550" s="214" t="s">
        <v>253</v>
      </c>
      <c r="G1550" s="214" t="s">
        <v>246</v>
      </c>
      <c r="H1550" s="214" t="s">
        <v>41</v>
      </c>
      <c r="I1550" s="214" t="s">
        <v>132</v>
      </c>
      <c r="J1550" s="214">
        <v>65</v>
      </c>
      <c r="K1550" s="214">
        <v>65</v>
      </c>
      <c r="L1550" s="214">
        <v>0</v>
      </c>
      <c r="M1550" s="214">
        <v>0</v>
      </c>
      <c r="N1550" s="214">
        <v>65</v>
      </c>
      <c r="O1550" s="214">
        <v>14.1</v>
      </c>
      <c r="P1550" s="214">
        <v>3.1</v>
      </c>
      <c r="Q1550" s="214">
        <v>73.400000000000006</v>
      </c>
      <c r="R1550" s="214">
        <v>81.2</v>
      </c>
      <c r="S1550" s="214">
        <v>82.8</v>
      </c>
      <c r="T1550" s="214">
        <v>9.4</v>
      </c>
      <c r="U1550" s="214">
        <v>40</v>
      </c>
      <c r="V1550" s="214">
        <v>38700</v>
      </c>
      <c r="W1550" s="214">
        <v>66200</v>
      </c>
      <c r="X1550" s="214">
        <v>106600</v>
      </c>
    </row>
    <row r="1551" spans="1:24" x14ac:dyDescent="0.25">
      <c r="A1551" t="str">
        <f t="shared" si="25"/>
        <v>YAG10UKLevel 7Female + maleMBASouth East</v>
      </c>
      <c r="B1551" s="214" t="s">
        <v>251</v>
      </c>
      <c r="C1551" s="214" t="s">
        <v>252</v>
      </c>
      <c r="D1551" s="214">
        <v>10</v>
      </c>
      <c r="E1551" s="214" t="s">
        <v>35</v>
      </c>
      <c r="F1551" s="214" t="s">
        <v>253</v>
      </c>
      <c r="G1551" s="214" t="s">
        <v>246</v>
      </c>
      <c r="H1551" s="214" t="s">
        <v>41</v>
      </c>
      <c r="I1551" s="214" t="s">
        <v>133</v>
      </c>
      <c r="J1551" s="214">
        <v>405</v>
      </c>
      <c r="K1551" s="214">
        <v>405</v>
      </c>
      <c r="L1551" s="214">
        <v>0</v>
      </c>
      <c r="M1551" s="214">
        <v>0</v>
      </c>
      <c r="N1551" s="214">
        <v>405</v>
      </c>
      <c r="O1551" s="214">
        <v>14.1</v>
      </c>
      <c r="P1551" s="214">
        <v>3.5</v>
      </c>
      <c r="Q1551" s="214">
        <v>78.5</v>
      </c>
      <c r="R1551" s="214">
        <v>82.2</v>
      </c>
      <c r="S1551" s="214">
        <v>82.4</v>
      </c>
      <c r="T1551" s="214">
        <v>4</v>
      </c>
      <c r="U1551" s="214">
        <v>295</v>
      </c>
      <c r="V1551" s="214">
        <v>38000</v>
      </c>
      <c r="W1551" s="214">
        <v>77900</v>
      </c>
      <c r="X1551" s="214">
        <v>128500</v>
      </c>
    </row>
    <row r="1552" spans="1:24" x14ac:dyDescent="0.25">
      <c r="A1552" t="str">
        <f t="shared" si="25"/>
        <v>YAG10UKLevel 7Female + maleMBASouth West</v>
      </c>
      <c r="B1552" s="214" t="s">
        <v>251</v>
      </c>
      <c r="C1552" s="214" t="s">
        <v>252</v>
      </c>
      <c r="D1552" s="214">
        <v>10</v>
      </c>
      <c r="E1552" s="214" t="s">
        <v>35</v>
      </c>
      <c r="F1552" s="214" t="s">
        <v>253</v>
      </c>
      <c r="G1552" s="214" t="s">
        <v>246</v>
      </c>
      <c r="H1552" s="214" t="s">
        <v>41</v>
      </c>
      <c r="I1552" s="214" t="s">
        <v>134</v>
      </c>
      <c r="J1552" s="214">
        <v>160</v>
      </c>
      <c r="K1552" s="214">
        <v>160</v>
      </c>
      <c r="L1552" s="214">
        <v>0</v>
      </c>
      <c r="M1552" s="214">
        <v>0</v>
      </c>
      <c r="N1552" s="214">
        <v>160</v>
      </c>
      <c r="O1552" s="214">
        <v>13.8</v>
      </c>
      <c r="P1552" s="214">
        <v>4.4000000000000004</v>
      </c>
      <c r="Q1552" s="214">
        <v>80</v>
      </c>
      <c r="R1552" s="214">
        <v>80.599999999999994</v>
      </c>
      <c r="S1552" s="214">
        <v>81.900000000000006</v>
      </c>
      <c r="T1552" s="214">
        <v>1.9</v>
      </c>
      <c r="U1552" s="214">
        <v>120</v>
      </c>
      <c r="V1552" s="214">
        <v>32500</v>
      </c>
      <c r="W1552" s="214">
        <v>66400</v>
      </c>
      <c r="X1552" s="214">
        <v>109500</v>
      </c>
    </row>
    <row r="1553" spans="1:24" x14ac:dyDescent="0.25">
      <c r="A1553" t="str">
        <f t="shared" si="25"/>
        <v>YAG10UKLevel 7Female + maleMBAUnknown</v>
      </c>
      <c r="B1553" s="214" t="s">
        <v>251</v>
      </c>
      <c r="C1553" s="214" t="s">
        <v>252</v>
      </c>
      <c r="D1553" s="214">
        <v>10</v>
      </c>
      <c r="E1553" s="214" t="s">
        <v>35</v>
      </c>
      <c r="F1553" s="214" t="s">
        <v>253</v>
      </c>
      <c r="G1553" s="214" t="s">
        <v>246</v>
      </c>
      <c r="H1553" s="214" t="s">
        <v>41</v>
      </c>
      <c r="I1553" s="214" t="s">
        <v>135</v>
      </c>
      <c r="J1553" s="214">
        <v>235</v>
      </c>
      <c r="K1553" s="214">
        <v>235</v>
      </c>
      <c r="L1553" s="214">
        <v>97.9</v>
      </c>
      <c r="M1553" s="214">
        <v>0</v>
      </c>
      <c r="N1553" s="214">
        <v>5</v>
      </c>
      <c r="O1553" s="214">
        <v>0</v>
      </c>
      <c r="P1553" s="214">
        <v>0</v>
      </c>
      <c r="Q1553" s="214">
        <v>40</v>
      </c>
      <c r="R1553" s="214">
        <v>40</v>
      </c>
      <c r="S1553" s="214">
        <v>100</v>
      </c>
      <c r="T1553" s="214">
        <v>60</v>
      </c>
      <c r="U1553" s="214" t="s">
        <v>136</v>
      </c>
      <c r="V1553" s="214" t="s">
        <v>136</v>
      </c>
      <c r="W1553" s="214" t="s">
        <v>136</v>
      </c>
      <c r="X1553" s="214" t="s">
        <v>136</v>
      </c>
    </row>
    <row r="1554" spans="1:24" x14ac:dyDescent="0.25">
      <c r="A1554" t="str">
        <f t="shared" si="25"/>
        <v>YAG10UKLevel 7Female + maleMBAWales</v>
      </c>
      <c r="B1554" s="214" t="s">
        <v>251</v>
      </c>
      <c r="C1554" s="214" t="s">
        <v>252</v>
      </c>
      <c r="D1554" s="214">
        <v>10</v>
      </c>
      <c r="E1554" s="214" t="s">
        <v>35</v>
      </c>
      <c r="F1554" s="214" t="s">
        <v>253</v>
      </c>
      <c r="G1554" s="214" t="s">
        <v>246</v>
      </c>
      <c r="H1554" s="214" t="s">
        <v>41</v>
      </c>
      <c r="I1554" s="214" t="s">
        <v>137</v>
      </c>
      <c r="J1554" s="214">
        <v>50</v>
      </c>
      <c r="K1554" s="214">
        <v>50</v>
      </c>
      <c r="L1554" s="214">
        <v>0</v>
      </c>
      <c r="M1554" s="214">
        <v>0</v>
      </c>
      <c r="N1554" s="214">
        <v>50</v>
      </c>
      <c r="O1554" s="214">
        <v>8.3000000000000007</v>
      </c>
      <c r="P1554" s="214">
        <v>0</v>
      </c>
      <c r="Q1554" s="214">
        <v>89.6</v>
      </c>
      <c r="R1554" s="214">
        <v>91.7</v>
      </c>
      <c r="S1554" s="214">
        <v>91.7</v>
      </c>
      <c r="T1554" s="214">
        <v>2.1</v>
      </c>
      <c r="U1554" s="214">
        <v>40</v>
      </c>
      <c r="V1554" s="214">
        <v>36700</v>
      </c>
      <c r="W1554" s="214">
        <v>59100</v>
      </c>
      <c r="X1554" s="214">
        <v>105100</v>
      </c>
    </row>
    <row r="1555" spans="1:24" x14ac:dyDescent="0.25">
      <c r="A1555" t="str">
        <f t="shared" si="25"/>
        <v>YAG10UKLevel 7Female + maleMBAWest Midlands</v>
      </c>
      <c r="B1555" s="214" t="s">
        <v>251</v>
      </c>
      <c r="C1555" s="214" t="s">
        <v>252</v>
      </c>
      <c r="D1555" s="214">
        <v>10</v>
      </c>
      <c r="E1555" s="214" t="s">
        <v>35</v>
      </c>
      <c r="F1555" s="214" t="s">
        <v>253</v>
      </c>
      <c r="G1555" s="214" t="s">
        <v>246</v>
      </c>
      <c r="H1555" s="214" t="s">
        <v>41</v>
      </c>
      <c r="I1555" s="214" t="s">
        <v>138</v>
      </c>
      <c r="J1555" s="214">
        <v>210</v>
      </c>
      <c r="K1555" s="214">
        <v>210</v>
      </c>
      <c r="L1555" s="214">
        <v>0</v>
      </c>
      <c r="M1555" s="214">
        <v>0</v>
      </c>
      <c r="N1555" s="214">
        <v>210</v>
      </c>
      <c r="O1555" s="214">
        <v>14.2</v>
      </c>
      <c r="P1555" s="214">
        <v>6.6</v>
      </c>
      <c r="Q1555" s="214">
        <v>73.900000000000006</v>
      </c>
      <c r="R1555" s="214">
        <v>79.099999999999994</v>
      </c>
      <c r="S1555" s="214">
        <v>79.099999999999994</v>
      </c>
      <c r="T1555" s="214">
        <v>5.2</v>
      </c>
      <c r="U1555" s="214">
        <v>150</v>
      </c>
      <c r="V1555" s="214">
        <v>29000</v>
      </c>
      <c r="W1555" s="214">
        <v>52000</v>
      </c>
      <c r="X1555" s="214">
        <v>101500</v>
      </c>
    </row>
    <row r="1556" spans="1:24" x14ac:dyDescent="0.25">
      <c r="A1556" t="str">
        <f t="shared" si="25"/>
        <v>YAG10UKLevel 7Female + maleMBAYorkshire and The Humber</v>
      </c>
      <c r="B1556" s="214" t="s">
        <v>251</v>
      </c>
      <c r="C1556" s="214" t="s">
        <v>252</v>
      </c>
      <c r="D1556" s="214">
        <v>10</v>
      </c>
      <c r="E1556" s="214" t="s">
        <v>35</v>
      </c>
      <c r="F1556" s="214" t="s">
        <v>253</v>
      </c>
      <c r="G1556" s="214" t="s">
        <v>246</v>
      </c>
      <c r="H1556" s="214" t="s">
        <v>41</v>
      </c>
      <c r="I1556" s="214" t="s">
        <v>139</v>
      </c>
      <c r="J1556" s="214">
        <v>190</v>
      </c>
      <c r="K1556" s="214">
        <v>190</v>
      </c>
      <c r="L1556" s="214">
        <v>0</v>
      </c>
      <c r="M1556" s="214">
        <v>0</v>
      </c>
      <c r="N1556" s="214">
        <v>190</v>
      </c>
      <c r="O1556" s="214">
        <v>10.5</v>
      </c>
      <c r="P1556" s="214">
        <v>2.6</v>
      </c>
      <c r="Q1556" s="214">
        <v>81.599999999999994</v>
      </c>
      <c r="R1556" s="214">
        <v>85.8</v>
      </c>
      <c r="S1556" s="214">
        <v>86.8</v>
      </c>
      <c r="T1556" s="214">
        <v>5.3</v>
      </c>
      <c r="U1556" s="214">
        <v>145</v>
      </c>
      <c r="V1556" s="214">
        <v>28500</v>
      </c>
      <c r="W1556" s="214">
        <v>46700</v>
      </c>
      <c r="X1556" s="214">
        <v>76600</v>
      </c>
    </row>
    <row r="1557" spans="1:24" x14ac:dyDescent="0.25">
      <c r="A1557" t="str">
        <f t="shared" si="25"/>
        <v>YAG10UKLevel 7Female + maleMedia, journalism and communicationsAbroad</v>
      </c>
      <c r="B1557" s="214" t="s">
        <v>251</v>
      </c>
      <c r="C1557" s="214" t="s">
        <v>252</v>
      </c>
      <c r="D1557" s="214">
        <v>10</v>
      </c>
      <c r="E1557" s="214" t="s">
        <v>35</v>
      </c>
      <c r="F1557" s="214" t="s">
        <v>253</v>
      </c>
      <c r="G1557" s="214" t="s">
        <v>246</v>
      </c>
      <c r="H1557" s="214" t="s">
        <v>146</v>
      </c>
      <c r="I1557" s="214" t="s">
        <v>125</v>
      </c>
      <c r="J1557" s="214" t="s">
        <v>140</v>
      </c>
      <c r="K1557" s="214" t="s">
        <v>140</v>
      </c>
      <c r="L1557" s="214" t="s">
        <v>140</v>
      </c>
      <c r="M1557" s="214" t="s">
        <v>140</v>
      </c>
      <c r="N1557" s="214" t="s">
        <v>140</v>
      </c>
      <c r="O1557" s="214" t="s">
        <v>140</v>
      </c>
      <c r="P1557" s="214" t="s">
        <v>140</v>
      </c>
      <c r="Q1557" s="214" t="s">
        <v>140</v>
      </c>
      <c r="R1557" s="214" t="s">
        <v>140</v>
      </c>
      <c r="S1557" s="214" t="s">
        <v>140</v>
      </c>
      <c r="T1557" s="214" t="s">
        <v>140</v>
      </c>
      <c r="U1557" s="214" t="s">
        <v>140</v>
      </c>
      <c r="V1557" s="214" t="s">
        <v>140</v>
      </c>
      <c r="W1557" s="214" t="s">
        <v>140</v>
      </c>
      <c r="X1557" s="214" t="s">
        <v>140</v>
      </c>
    </row>
    <row r="1558" spans="1:24" x14ac:dyDescent="0.25">
      <c r="A1558" t="str">
        <f t="shared" si="25"/>
        <v>YAG10UKLevel 7Female + maleMedia, journalism and communicationsEast Midlands</v>
      </c>
      <c r="B1558" s="214" t="s">
        <v>251</v>
      </c>
      <c r="C1558" s="214" t="s">
        <v>252</v>
      </c>
      <c r="D1558" s="214">
        <v>10</v>
      </c>
      <c r="E1558" s="214" t="s">
        <v>35</v>
      </c>
      <c r="F1558" s="214" t="s">
        <v>253</v>
      </c>
      <c r="G1558" s="214" t="s">
        <v>246</v>
      </c>
      <c r="H1558" s="214" t="s">
        <v>146</v>
      </c>
      <c r="I1558" s="214" t="s">
        <v>126</v>
      </c>
      <c r="J1558" s="214">
        <v>95</v>
      </c>
      <c r="K1558" s="214">
        <v>95</v>
      </c>
      <c r="L1558" s="214">
        <v>0</v>
      </c>
      <c r="M1558" s="214">
        <v>0</v>
      </c>
      <c r="N1558" s="214">
        <v>95</v>
      </c>
      <c r="O1558" s="214">
        <v>13.1</v>
      </c>
      <c r="P1558" s="214">
        <v>4</v>
      </c>
      <c r="Q1558" s="214">
        <v>79.8</v>
      </c>
      <c r="R1558" s="214">
        <v>81.900000000000006</v>
      </c>
      <c r="S1558" s="214">
        <v>82.9</v>
      </c>
      <c r="T1558" s="214">
        <v>3.1</v>
      </c>
      <c r="U1558" s="214">
        <v>70</v>
      </c>
      <c r="V1558" s="214">
        <v>15400</v>
      </c>
      <c r="W1558" s="214">
        <v>27000</v>
      </c>
      <c r="X1558" s="214">
        <v>35400</v>
      </c>
    </row>
    <row r="1559" spans="1:24" x14ac:dyDescent="0.25">
      <c r="A1559" t="str">
        <f t="shared" si="25"/>
        <v>YAG10UKLevel 7Female + maleMedia, journalism and communicationsEast of England</v>
      </c>
      <c r="B1559" s="214" t="s">
        <v>251</v>
      </c>
      <c r="C1559" s="214" t="s">
        <v>252</v>
      </c>
      <c r="D1559" s="214">
        <v>10</v>
      </c>
      <c r="E1559" s="214" t="s">
        <v>35</v>
      </c>
      <c r="F1559" s="214" t="s">
        <v>253</v>
      </c>
      <c r="G1559" s="214" t="s">
        <v>246</v>
      </c>
      <c r="H1559" s="214" t="s">
        <v>146</v>
      </c>
      <c r="I1559" s="214" t="s">
        <v>127</v>
      </c>
      <c r="J1559" s="214">
        <v>140</v>
      </c>
      <c r="K1559" s="214">
        <v>140</v>
      </c>
      <c r="L1559" s="214">
        <v>0</v>
      </c>
      <c r="M1559" s="214">
        <v>0</v>
      </c>
      <c r="N1559" s="214">
        <v>140</v>
      </c>
      <c r="O1559" s="214">
        <v>13.7</v>
      </c>
      <c r="P1559" s="214">
        <v>2.2000000000000002</v>
      </c>
      <c r="Q1559" s="214">
        <v>81.900000000000006</v>
      </c>
      <c r="R1559" s="214">
        <v>84.1</v>
      </c>
      <c r="S1559" s="214">
        <v>84.1</v>
      </c>
      <c r="T1559" s="214">
        <v>2.2000000000000002</v>
      </c>
      <c r="U1559" s="214">
        <v>110</v>
      </c>
      <c r="V1559" s="214">
        <v>20400</v>
      </c>
      <c r="W1559" s="214">
        <v>29100</v>
      </c>
      <c r="X1559" s="214">
        <v>43400</v>
      </c>
    </row>
    <row r="1560" spans="1:24" x14ac:dyDescent="0.25">
      <c r="A1560" t="str">
        <f t="shared" si="25"/>
        <v>YAG10UKLevel 7Female + maleMedia, journalism and communicationsLondon</v>
      </c>
      <c r="B1560" s="214" t="s">
        <v>251</v>
      </c>
      <c r="C1560" s="214" t="s">
        <v>252</v>
      </c>
      <c r="D1560" s="214">
        <v>10</v>
      </c>
      <c r="E1560" s="214" t="s">
        <v>35</v>
      </c>
      <c r="F1560" s="214" t="s">
        <v>253</v>
      </c>
      <c r="G1560" s="214" t="s">
        <v>246</v>
      </c>
      <c r="H1560" s="214" t="s">
        <v>146</v>
      </c>
      <c r="I1560" s="214" t="s">
        <v>128</v>
      </c>
      <c r="J1560" s="214">
        <v>575</v>
      </c>
      <c r="K1560" s="214">
        <v>575</v>
      </c>
      <c r="L1560" s="214">
        <v>0</v>
      </c>
      <c r="M1560" s="214">
        <v>0</v>
      </c>
      <c r="N1560" s="214">
        <v>575</v>
      </c>
      <c r="O1560" s="214">
        <v>16.2</v>
      </c>
      <c r="P1560" s="214">
        <v>5</v>
      </c>
      <c r="Q1560" s="214">
        <v>75.7</v>
      </c>
      <c r="R1560" s="214">
        <v>78.5</v>
      </c>
      <c r="S1560" s="214">
        <v>78.8</v>
      </c>
      <c r="T1560" s="214">
        <v>3.1</v>
      </c>
      <c r="U1560" s="214">
        <v>395</v>
      </c>
      <c r="V1560" s="214">
        <v>24100</v>
      </c>
      <c r="W1560" s="214">
        <v>36500</v>
      </c>
      <c r="X1560" s="214">
        <v>48500</v>
      </c>
    </row>
    <row r="1561" spans="1:24" x14ac:dyDescent="0.25">
      <c r="A1561" t="str">
        <f t="shared" si="25"/>
        <v>YAG10UKLevel 7Female + maleMedia, journalism and communicationsNorth East</v>
      </c>
      <c r="B1561" s="214" t="s">
        <v>251</v>
      </c>
      <c r="C1561" s="214" t="s">
        <v>252</v>
      </c>
      <c r="D1561" s="214">
        <v>10</v>
      </c>
      <c r="E1561" s="214" t="s">
        <v>35</v>
      </c>
      <c r="F1561" s="214" t="s">
        <v>253</v>
      </c>
      <c r="G1561" s="214" t="s">
        <v>246</v>
      </c>
      <c r="H1561" s="214" t="s">
        <v>146</v>
      </c>
      <c r="I1561" s="214" t="s">
        <v>129</v>
      </c>
      <c r="J1561" s="214">
        <v>85</v>
      </c>
      <c r="K1561" s="214">
        <v>85</v>
      </c>
      <c r="L1561" s="214">
        <v>0</v>
      </c>
      <c r="M1561" s="214">
        <v>0</v>
      </c>
      <c r="N1561" s="214">
        <v>85</v>
      </c>
      <c r="O1561" s="214">
        <v>11.8</v>
      </c>
      <c r="P1561" s="214">
        <v>4.7</v>
      </c>
      <c r="Q1561" s="214">
        <v>73.599999999999994</v>
      </c>
      <c r="R1561" s="214">
        <v>80.7</v>
      </c>
      <c r="S1561" s="214">
        <v>83.5</v>
      </c>
      <c r="T1561" s="214">
        <v>9.8000000000000007</v>
      </c>
      <c r="U1561" s="214">
        <v>55</v>
      </c>
      <c r="V1561" s="214">
        <v>17200</v>
      </c>
      <c r="W1561" s="214">
        <v>24800</v>
      </c>
      <c r="X1561" s="214">
        <v>32100</v>
      </c>
    </row>
    <row r="1562" spans="1:24" x14ac:dyDescent="0.25">
      <c r="A1562" t="str">
        <f t="shared" si="25"/>
        <v>YAG10UKLevel 7Female + maleMedia, journalism and communicationsNorth West</v>
      </c>
      <c r="B1562" s="214" t="s">
        <v>251</v>
      </c>
      <c r="C1562" s="214" t="s">
        <v>252</v>
      </c>
      <c r="D1562" s="214">
        <v>10</v>
      </c>
      <c r="E1562" s="214" t="s">
        <v>35</v>
      </c>
      <c r="F1562" s="214" t="s">
        <v>253</v>
      </c>
      <c r="G1562" s="214" t="s">
        <v>246</v>
      </c>
      <c r="H1562" s="214" t="s">
        <v>146</v>
      </c>
      <c r="I1562" s="214" t="s">
        <v>130</v>
      </c>
      <c r="J1562" s="214">
        <v>210</v>
      </c>
      <c r="K1562" s="214">
        <v>210</v>
      </c>
      <c r="L1562" s="214">
        <v>0</v>
      </c>
      <c r="M1562" s="214">
        <v>0</v>
      </c>
      <c r="N1562" s="214">
        <v>210</v>
      </c>
      <c r="O1562" s="214">
        <v>11.5</v>
      </c>
      <c r="P1562" s="214">
        <v>3.8</v>
      </c>
      <c r="Q1562" s="214">
        <v>77.599999999999994</v>
      </c>
      <c r="R1562" s="214">
        <v>84.8</v>
      </c>
      <c r="S1562" s="214">
        <v>84.8</v>
      </c>
      <c r="T1562" s="214">
        <v>7.2</v>
      </c>
      <c r="U1562" s="214">
        <v>155</v>
      </c>
      <c r="V1562" s="214">
        <v>19000</v>
      </c>
      <c r="W1562" s="214">
        <v>25900</v>
      </c>
      <c r="X1562" s="214">
        <v>33900</v>
      </c>
    </row>
    <row r="1563" spans="1:24" x14ac:dyDescent="0.25">
      <c r="A1563" t="str">
        <f t="shared" si="25"/>
        <v>YAG10UKLevel 7Female + maleMedia, journalism and communicationsNorthern Ireland</v>
      </c>
      <c r="B1563" s="214" t="s">
        <v>251</v>
      </c>
      <c r="C1563" s="214" t="s">
        <v>252</v>
      </c>
      <c r="D1563" s="214">
        <v>10</v>
      </c>
      <c r="E1563" s="214" t="s">
        <v>35</v>
      </c>
      <c r="F1563" s="214" t="s">
        <v>253</v>
      </c>
      <c r="G1563" s="214" t="s">
        <v>246</v>
      </c>
      <c r="H1563" s="214" t="s">
        <v>146</v>
      </c>
      <c r="I1563" s="214" t="s">
        <v>131</v>
      </c>
      <c r="J1563" s="214">
        <v>10</v>
      </c>
      <c r="K1563" s="214">
        <v>10</v>
      </c>
      <c r="L1563" s="214">
        <v>0</v>
      </c>
      <c r="M1563" s="214">
        <v>0</v>
      </c>
      <c r="N1563" s="214">
        <v>10</v>
      </c>
      <c r="O1563" s="214">
        <v>10.5</v>
      </c>
      <c r="P1563" s="214">
        <v>10.5</v>
      </c>
      <c r="Q1563" s="214">
        <v>68.400000000000006</v>
      </c>
      <c r="R1563" s="214">
        <v>78.900000000000006</v>
      </c>
      <c r="S1563" s="214">
        <v>78.900000000000006</v>
      </c>
      <c r="T1563" s="214">
        <v>10.5</v>
      </c>
      <c r="U1563" s="214" t="s">
        <v>140</v>
      </c>
      <c r="V1563" s="214" t="s">
        <v>140</v>
      </c>
      <c r="W1563" s="214" t="s">
        <v>140</v>
      </c>
      <c r="X1563" s="214" t="s">
        <v>140</v>
      </c>
    </row>
    <row r="1564" spans="1:24" x14ac:dyDescent="0.25">
      <c r="A1564" t="str">
        <f t="shared" si="25"/>
        <v>YAG10UKLevel 7Female + maleMedia, journalism and communicationsScotland</v>
      </c>
      <c r="B1564" s="214" t="s">
        <v>251</v>
      </c>
      <c r="C1564" s="214" t="s">
        <v>252</v>
      </c>
      <c r="D1564" s="214">
        <v>10</v>
      </c>
      <c r="E1564" s="214" t="s">
        <v>35</v>
      </c>
      <c r="F1564" s="214" t="s">
        <v>253</v>
      </c>
      <c r="G1564" s="214" t="s">
        <v>246</v>
      </c>
      <c r="H1564" s="214" t="s">
        <v>146</v>
      </c>
      <c r="I1564" s="214" t="s">
        <v>132</v>
      </c>
      <c r="J1564" s="214">
        <v>35</v>
      </c>
      <c r="K1564" s="214">
        <v>35</v>
      </c>
      <c r="L1564" s="214">
        <v>0</v>
      </c>
      <c r="M1564" s="214">
        <v>0</v>
      </c>
      <c r="N1564" s="214">
        <v>35</v>
      </c>
      <c r="O1564" s="214">
        <v>14.3</v>
      </c>
      <c r="P1564" s="214">
        <v>2.9</v>
      </c>
      <c r="Q1564" s="214">
        <v>82.9</v>
      </c>
      <c r="R1564" s="214">
        <v>82.9</v>
      </c>
      <c r="S1564" s="214">
        <v>82.9</v>
      </c>
      <c r="T1564" s="214">
        <v>0</v>
      </c>
      <c r="U1564" s="214">
        <v>30</v>
      </c>
      <c r="V1564" s="214">
        <v>11700</v>
      </c>
      <c r="W1564" s="214">
        <v>22300</v>
      </c>
      <c r="X1564" s="214">
        <v>31800</v>
      </c>
    </row>
    <row r="1565" spans="1:24" x14ac:dyDescent="0.25">
      <c r="A1565" t="str">
        <f t="shared" si="25"/>
        <v>YAG10UKLevel 7Female + maleMedia, journalism and communicationsSouth East</v>
      </c>
      <c r="B1565" s="214" t="s">
        <v>251</v>
      </c>
      <c r="C1565" s="214" t="s">
        <v>252</v>
      </c>
      <c r="D1565" s="214">
        <v>10</v>
      </c>
      <c r="E1565" s="214" t="s">
        <v>35</v>
      </c>
      <c r="F1565" s="214" t="s">
        <v>253</v>
      </c>
      <c r="G1565" s="214" t="s">
        <v>246</v>
      </c>
      <c r="H1565" s="214" t="s">
        <v>146</v>
      </c>
      <c r="I1565" s="214" t="s">
        <v>133</v>
      </c>
      <c r="J1565" s="214">
        <v>250</v>
      </c>
      <c r="K1565" s="214">
        <v>250</v>
      </c>
      <c r="L1565" s="214">
        <v>0</v>
      </c>
      <c r="M1565" s="214">
        <v>0</v>
      </c>
      <c r="N1565" s="214">
        <v>250</v>
      </c>
      <c r="O1565" s="214">
        <v>12.5</v>
      </c>
      <c r="P1565" s="214">
        <v>2.6</v>
      </c>
      <c r="Q1565" s="214">
        <v>82</v>
      </c>
      <c r="R1565" s="214">
        <v>84.5</v>
      </c>
      <c r="S1565" s="214">
        <v>84.9</v>
      </c>
      <c r="T1565" s="214">
        <v>3</v>
      </c>
      <c r="U1565" s="214">
        <v>185</v>
      </c>
      <c r="V1565" s="214">
        <v>17600</v>
      </c>
      <c r="W1565" s="214">
        <v>26600</v>
      </c>
      <c r="X1565" s="214">
        <v>40900</v>
      </c>
    </row>
    <row r="1566" spans="1:24" x14ac:dyDescent="0.25">
      <c r="A1566" t="str">
        <f t="shared" si="25"/>
        <v>YAG10UKLevel 7Female + maleMedia, journalism and communicationsSouth West</v>
      </c>
      <c r="B1566" s="214" t="s">
        <v>251</v>
      </c>
      <c r="C1566" s="214" t="s">
        <v>252</v>
      </c>
      <c r="D1566" s="214">
        <v>10</v>
      </c>
      <c r="E1566" s="214" t="s">
        <v>35</v>
      </c>
      <c r="F1566" s="214" t="s">
        <v>253</v>
      </c>
      <c r="G1566" s="214" t="s">
        <v>246</v>
      </c>
      <c r="H1566" s="214" t="s">
        <v>146</v>
      </c>
      <c r="I1566" s="214" t="s">
        <v>134</v>
      </c>
      <c r="J1566" s="214">
        <v>130</v>
      </c>
      <c r="K1566" s="214">
        <v>130</v>
      </c>
      <c r="L1566" s="214">
        <v>0</v>
      </c>
      <c r="M1566" s="214">
        <v>0</v>
      </c>
      <c r="N1566" s="214">
        <v>130</v>
      </c>
      <c r="O1566" s="214">
        <v>17.399999999999999</v>
      </c>
      <c r="P1566" s="214">
        <v>4.3</v>
      </c>
      <c r="Q1566" s="214">
        <v>72.8</v>
      </c>
      <c r="R1566" s="214">
        <v>76.5</v>
      </c>
      <c r="S1566" s="214">
        <v>78.3</v>
      </c>
      <c r="T1566" s="214">
        <v>5.5</v>
      </c>
      <c r="U1566" s="214">
        <v>85</v>
      </c>
      <c r="V1566" s="214">
        <v>15600</v>
      </c>
      <c r="W1566" s="214">
        <v>24800</v>
      </c>
      <c r="X1566" s="214">
        <v>34300</v>
      </c>
    </row>
    <row r="1567" spans="1:24" x14ac:dyDescent="0.25">
      <c r="A1567" t="str">
        <f t="shared" si="25"/>
        <v>YAG10UKLevel 7Female + maleMedia, journalism and communicationsUnknown</v>
      </c>
      <c r="B1567" s="214" t="s">
        <v>251</v>
      </c>
      <c r="C1567" s="214" t="s">
        <v>252</v>
      </c>
      <c r="D1567" s="214">
        <v>10</v>
      </c>
      <c r="E1567" s="214" t="s">
        <v>35</v>
      </c>
      <c r="F1567" s="214" t="s">
        <v>253</v>
      </c>
      <c r="G1567" s="214" t="s">
        <v>246</v>
      </c>
      <c r="H1567" s="214" t="s">
        <v>146</v>
      </c>
      <c r="I1567" s="214" t="s">
        <v>135</v>
      </c>
      <c r="J1567" s="214">
        <v>145</v>
      </c>
      <c r="K1567" s="214">
        <v>145</v>
      </c>
      <c r="L1567" s="214">
        <v>97.2</v>
      </c>
      <c r="M1567" s="214">
        <v>0</v>
      </c>
      <c r="N1567" s="214">
        <v>5</v>
      </c>
      <c r="O1567" s="214">
        <v>0</v>
      </c>
      <c r="P1567" s="214">
        <v>0</v>
      </c>
      <c r="Q1567" s="214">
        <v>25</v>
      </c>
      <c r="R1567" s="214">
        <v>25</v>
      </c>
      <c r="S1567" s="214">
        <v>100</v>
      </c>
      <c r="T1567" s="214">
        <v>75</v>
      </c>
      <c r="U1567" s="214" t="s">
        <v>136</v>
      </c>
      <c r="V1567" s="214" t="s">
        <v>136</v>
      </c>
      <c r="W1567" s="214" t="s">
        <v>136</v>
      </c>
      <c r="X1567" s="214" t="s">
        <v>136</v>
      </c>
    </row>
    <row r="1568" spans="1:24" x14ac:dyDescent="0.25">
      <c r="A1568" t="str">
        <f t="shared" si="25"/>
        <v>YAG10UKLevel 7Female + maleMedia, journalism and communicationsWales</v>
      </c>
      <c r="B1568" s="214" t="s">
        <v>251</v>
      </c>
      <c r="C1568" s="214" t="s">
        <v>252</v>
      </c>
      <c r="D1568" s="214">
        <v>10</v>
      </c>
      <c r="E1568" s="214" t="s">
        <v>35</v>
      </c>
      <c r="F1568" s="214" t="s">
        <v>253</v>
      </c>
      <c r="G1568" s="214" t="s">
        <v>246</v>
      </c>
      <c r="H1568" s="214" t="s">
        <v>146</v>
      </c>
      <c r="I1568" s="214" t="s">
        <v>137</v>
      </c>
      <c r="J1568" s="214">
        <v>25</v>
      </c>
      <c r="K1568" s="214">
        <v>25</v>
      </c>
      <c r="L1568" s="214">
        <v>0</v>
      </c>
      <c r="M1568" s="214">
        <v>0</v>
      </c>
      <c r="N1568" s="214">
        <v>25</v>
      </c>
      <c r="O1568" s="214">
        <v>11.5</v>
      </c>
      <c r="P1568" s="214">
        <v>3.8</v>
      </c>
      <c r="Q1568" s="214">
        <v>71.2</v>
      </c>
      <c r="R1568" s="214">
        <v>80.8</v>
      </c>
      <c r="S1568" s="214">
        <v>84.6</v>
      </c>
      <c r="T1568" s="214">
        <v>13.5</v>
      </c>
      <c r="U1568" s="214">
        <v>15</v>
      </c>
      <c r="V1568" s="214">
        <v>10600</v>
      </c>
      <c r="W1568" s="214">
        <v>19300</v>
      </c>
      <c r="X1568" s="214">
        <v>25300</v>
      </c>
    </row>
    <row r="1569" spans="1:24" x14ac:dyDescent="0.25">
      <c r="A1569" t="str">
        <f t="shared" si="25"/>
        <v>YAG10UKLevel 7Female + maleMedia, journalism and communicationsWest Midlands</v>
      </c>
      <c r="B1569" s="214" t="s">
        <v>251</v>
      </c>
      <c r="C1569" s="214" t="s">
        <v>252</v>
      </c>
      <c r="D1569" s="214">
        <v>10</v>
      </c>
      <c r="E1569" s="214" t="s">
        <v>35</v>
      </c>
      <c r="F1569" s="214" t="s">
        <v>253</v>
      </c>
      <c r="G1569" s="214" t="s">
        <v>246</v>
      </c>
      <c r="H1569" s="214" t="s">
        <v>146</v>
      </c>
      <c r="I1569" s="214" t="s">
        <v>138</v>
      </c>
      <c r="J1569" s="214">
        <v>135</v>
      </c>
      <c r="K1569" s="214">
        <v>135</v>
      </c>
      <c r="L1569" s="214">
        <v>0</v>
      </c>
      <c r="M1569" s="214">
        <v>0</v>
      </c>
      <c r="N1569" s="214">
        <v>135</v>
      </c>
      <c r="O1569" s="214">
        <v>7</v>
      </c>
      <c r="P1569" s="214">
        <v>5.8</v>
      </c>
      <c r="Q1569" s="214">
        <v>79.7</v>
      </c>
      <c r="R1569" s="214">
        <v>85.7</v>
      </c>
      <c r="S1569" s="214">
        <v>87.2</v>
      </c>
      <c r="T1569" s="214">
        <v>7.5</v>
      </c>
      <c r="U1569" s="214">
        <v>100</v>
      </c>
      <c r="V1569" s="214">
        <v>18600</v>
      </c>
      <c r="W1569" s="214">
        <v>28100</v>
      </c>
      <c r="X1569" s="214">
        <v>37600</v>
      </c>
    </row>
    <row r="1570" spans="1:24" x14ac:dyDescent="0.25">
      <c r="A1570" t="str">
        <f t="shared" si="25"/>
        <v>YAG10UKLevel 7Female + maleMedia, journalism and communicationsYorkshire and The Humber</v>
      </c>
      <c r="B1570" s="214" t="s">
        <v>251</v>
      </c>
      <c r="C1570" s="214" t="s">
        <v>252</v>
      </c>
      <c r="D1570" s="214">
        <v>10</v>
      </c>
      <c r="E1570" s="214" t="s">
        <v>35</v>
      </c>
      <c r="F1570" s="214" t="s">
        <v>253</v>
      </c>
      <c r="G1570" s="214" t="s">
        <v>246</v>
      </c>
      <c r="H1570" s="214" t="s">
        <v>146</v>
      </c>
      <c r="I1570" s="214" t="s">
        <v>139</v>
      </c>
      <c r="J1570" s="214">
        <v>140</v>
      </c>
      <c r="K1570" s="214">
        <v>140</v>
      </c>
      <c r="L1570" s="214">
        <v>0</v>
      </c>
      <c r="M1570" s="214">
        <v>0</v>
      </c>
      <c r="N1570" s="214">
        <v>140</v>
      </c>
      <c r="O1570" s="214">
        <v>12</v>
      </c>
      <c r="P1570" s="214">
        <v>4.3</v>
      </c>
      <c r="Q1570" s="214">
        <v>80.2</v>
      </c>
      <c r="R1570" s="214">
        <v>82.3</v>
      </c>
      <c r="S1570" s="214">
        <v>83.7</v>
      </c>
      <c r="T1570" s="214">
        <v>3.5</v>
      </c>
      <c r="U1570" s="214">
        <v>105</v>
      </c>
      <c r="V1570" s="214">
        <v>16100</v>
      </c>
      <c r="W1570" s="214">
        <v>25200</v>
      </c>
      <c r="X1570" s="214">
        <v>35800</v>
      </c>
    </row>
    <row r="1571" spans="1:24" x14ac:dyDescent="0.25">
      <c r="A1571" t="str">
        <f t="shared" si="25"/>
        <v>YAG10UKLevel 7Female + maleMedical sciencesAbroad</v>
      </c>
      <c r="B1571" s="214" t="s">
        <v>251</v>
      </c>
      <c r="C1571" s="214" t="s">
        <v>252</v>
      </c>
      <c r="D1571" s="214">
        <v>10</v>
      </c>
      <c r="E1571" s="214" t="s">
        <v>35</v>
      </c>
      <c r="F1571" s="214" t="s">
        <v>253</v>
      </c>
      <c r="G1571" s="214" t="s">
        <v>246</v>
      </c>
      <c r="H1571" s="214" t="s">
        <v>147</v>
      </c>
      <c r="I1571" s="214" t="s">
        <v>125</v>
      </c>
      <c r="J1571" s="214" t="s">
        <v>140</v>
      </c>
      <c r="K1571" s="214" t="s">
        <v>140</v>
      </c>
      <c r="L1571" s="214" t="s">
        <v>140</v>
      </c>
      <c r="M1571" s="214" t="s">
        <v>140</v>
      </c>
      <c r="N1571" s="214" t="s">
        <v>140</v>
      </c>
      <c r="O1571" s="214" t="s">
        <v>140</v>
      </c>
      <c r="P1571" s="214" t="s">
        <v>140</v>
      </c>
      <c r="Q1571" s="214" t="s">
        <v>140</v>
      </c>
      <c r="R1571" s="214" t="s">
        <v>140</v>
      </c>
      <c r="S1571" s="214" t="s">
        <v>140</v>
      </c>
      <c r="T1571" s="214" t="s">
        <v>140</v>
      </c>
      <c r="U1571" s="214" t="s">
        <v>140</v>
      </c>
      <c r="V1571" s="214" t="s">
        <v>140</v>
      </c>
      <c r="W1571" s="214" t="s">
        <v>140</v>
      </c>
      <c r="X1571" s="214" t="s">
        <v>140</v>
      </c>
    </row>
    <row r="1572" spans="1:24" x14ac:dyDescent="0.25">
      <c r="A1572" t="str">
        <f t="shared" si="25"/>
        <v>YAG10UKLevel 7Female + maleMedical sciencesEast Midlands</v>
      </c>
      <c r="B1572" s="214" t="s">
        <v>251</v>
      </c>
      <c r="C1572" s="214" t="s">
        <v>252</v>
      </c>
      <c r="D1572" s="214">
        <v>10</v>
      </c>
      <c r="E1572" s="214" t="s">
        <v>35</v>
      </c>
      <c r="F1572" s="214" t="s">
        <v>253</v>
      </c>
      <c r="G1572" s="214" t="s">
        <v>246</v>
      </c>
      <c r="H1572" s="214" t="s">
        <v>147</v>
      </c>
      <c r="I1572" s="214" t="s">
        <v>126</v>
      </c>
      <c r="J1572" s="214">
        <v>45</v>
      </c>
      <c r="K1572" s="214">
        <v>45</v>
      </c>
      <c r="L1572" s="214">
        <v>0</v>
      </c>
      <c r="M1572" s="214">
        <v>0</v>
      </c>
      <c r="N1572" s="214">
        <v>45</v>
      </c>
      <c r="O1572" s="214">
        <v>0</v>
      </c>
      <c r="P1572" s="214">
        <v>2.2000000000000002</v>
      </c>
      <c r="Q1572" s="214">
        <v>86.5</v>
      </c>
      <c r="R1572" s="214">
        <v>97.8</v>
      </c>
      <c r="S1572" s="214">
        <v>97.8</v>
      </c>
      <c r="T1572" s="214">
        <v>11.2</v>
      </c>
      <c r="U1572" s="214">
        <v>40</v>
      </c>
      <c r="V1572" s="214">
        <v>25900</v>
      </c>
      <c r="W1572" s="214">
        <v>41200</v>
      </c>
      <c r="X1572" s="214">
        <v>46000</v>
      </c>
    </row>
    <row r="1573" spans="1:24" x14ac:dyDescent="0.25">
      <c r="A1573" t="str">
        <f t="shared" si="25"/>
        <v>YAG10UKLevel 7Female + maleMedical sciencesEast of England</v>
      </c>
      <c r="B1573" s="214" t="s">
        <v>251</v>
      </c>
      <c r="C1573" s="214" t="s">
        <v>252</v>
      </c>
      <c r="D1573" s="214">
        <v>10</v>
      </c>
      <c r="E1573" s="214" t="s">
        <v>35</v>
      </c>
      <c r="F1573" s="214" t="s">
        <v>253</v>
      </c>
      <c r="G1573" s="214" t="s">
        <v>246</v>
      </c>
      <c r="H1573" s="214" t="s">
        <v>147</v>
      </c>
      <c r="I1573" s="214" t="s">
        <v>127</v>
      </c>
      <c r="J1573" s="214">
        <v>35</v>
      </c>
      <c r="K1573" s="214">
        <v>35</v>
      </c>
      <c r="L1573" s="214">
        <v>0</v>
      </c>
      <c r="M1573" s="214">
        <v>0</v>
      </c>
      <c r="N1573" s="214">
        <v>35</v>
      </c>
      <c r="O1573" s="214">
        <v>2.8</v>
      </c>
      <c r="P1573" s="214">
        <v>1.4</v>
      </c>
      <c r="Q1573" s="214">
        <v>73.599999999999994</v>
      </c>
      <c r="R1573" s="214">
        <v>95.8</v>
      </c>
      <c r="S1573" s="214">
        <v>95.8</v>
      </c>
      <c r="T1573" s="214">
        <v>22.2</v>
      </c>
      <c r="U1573" s="214">
        <v>25</v>
      </c>
      <c r="V1573" s="214">
        <v>33900</v>
      </c>
      <c r="W1573" s="214">
        <v>42700</v>
      </c>
      <c r="X1573" s="214">
        <v>62400</v>
      </c>
    </row>
    <row r="1574" spans="1:24" x14ac:dyDescent="0.25">
      <c r="A1574" t="str">
        <f t="shared" si="25"/>
        <v>YAG10UKLevel 7Female + maleMedical sciencesLondon</v>
      </c>
      <c r="B1574" s="214" t="s">
        <v>251</v>
      </c>
      <c r="C1574" s="214" t="s">
        <v>252</v>
      </c>
      <c r="D1574" s="214">
        <v>10</v>
      </c>
      <c r="E1574" s="214" t="s">
        <v>35</v>
      </c>
      <c r="F1574" s="214" t="s">
        <v>253</v>
      </c>
      <c r="G1574" s="214" t="s">
        <v>246</v>
      </c>
      <c r="H1574" s="214" t="s">
        <v>147</v>
      </c>
      <c r="I1574" s="214" t="s">
        <v>128</v>
      </c>
      <c r="J1574" s="214">
        <v>40</v>
      </c>
      <c r="K1574" s="214">
        <v>40</v>
      </c>
      <c r="L1574" s="214">
        <v>0</v>
      </c>
      <c r="M1574" s="214">
        <v>0</v>
      </c>
      <c r="N1574" s="214">
        <v>40</v>
      </c>
      <c r="O1574" s="214">
        <v>13</v>
      </c>
      <c r="P1574" s="214">
        <v>2.6</v>
      </c>
      <c r="Q1574" s="214">
        <v>74</v>
      </c>
      <c r="R1574" s="214">
        <v>79.2</v>
      </c>
      <c r="S1574" s="214">
        <v>84.4</v>
      </c>
      <c r="T1574" s="214">
        <v>10.4</v>
      </c>
      <c r="U1574" s="214">
        <v>30</v>
      </c>
      <c r="V1574" s="214">
        <v>30700</v>
      </c>
      <c r="W1574" s="214">
        <v>42700</v>
      </c>
      <c r="X1574" s="214">
        <v>53700</v>
      </c>
    </row>
    <row r="1575" spans="1:24" x14ac:dyDescent="0.25">
      <c r="A1575" t="str">
        <f t="shared" si="25"/>
        <v>YAG10UKLevel 7Female + maleMedical sciencesNorth East</v>
      </c>
      <c r="B1575" s="214" t="s">
        <v>251</v>
      </c>
      <c r="C1575" s="214" t="s">
        <v>252</v>
      </c>
      <c r="D1575" s="214">
        <v>10</v>
      </c>
      <c r="E1575" s="214" t="s">
        <v>35</v>
      </c>
      <c r="F1575" s="214" t="s">
        <v>253</v>
      </c>
      <c r="G1575" s="214" t="s">
        <v>246</v>
      </c>
      <c r="H1575" s="214" t="s">
        <v>147</v>
      </c>
      <c r="I1575" s="214" t="s">
        <v>129</v>
      </c>
      <c r="J1575" s="214">
        <v>40</v>
      </c>
      <c r="K1575" s="214">
        <v>40</v>
      </c>
      <c r="L1575" s="214">
        <v>0</v>
      </c>
      <c r="M1575" s="214">
        <v>0</v>
      </c>
      <c r="N1575" s="214">
        <v>40</v>
      </c>
      <c r="O1575" s="214">
        <v>7.7</v>
      </c>
      <c r="P1575" s="214">
        <v>7.7</v>
      </c>
      <c r="Q1575" s="214">
        <v>71.8</v>
      </c>
      <c r="R1575" s="214">
        <v>84.6</v>
      </c>
      <c r="S1575" s="214">
        <v>84.6</v>
      </c>
      <c r="T1575" s="214">
        <v>12.8</v>
      </c>
      <c r="U1575" s="214">
        <v>25</v>
      </c>
      <c r="V1575" s="214">
        <v>28500</v>
      </c>
      <c r="W1575" s="214">
        <v>34300</v>
      </c>
      <c r="X1575" s="214">
        <v>39100</v>
      </c>
    </row>
    <row r="1576" spans="1:24" x14ac:dyDescent="0.25">
      <c r="A1576" t="str">
        <f t="shared" si="25"/>
        <v>YAG10UKLevel 7Female + maleMedical sciencesNorth West</v>
      </c>
      <c r="B1576" s="214" t="s">
        <v>251</v>
      </c>
      <c r="C1576" s="214" t="s">
        <v>252</v>
      </c>
      <c r="D1576" s="214">
        <v>10</v>
      </c>
      <c r="E1576" s="214" t="s">
        <v>35</v>
      </c>
      <c r="F1576" s="214" t="s">
        <v>253</v>
      </c>
      <c r="G1576" s="214" t="s">
        <v>246</v>
      </c>
      <c r="H1576" s="214" t="s">
        <v>147</v>
      </c>
      <c r="I1576" s="214" t="s">
        <v>130</v>
      </c>
      <c r="J1576" s="214">
        <v>70</v>
      </c>
      <c r="K1576" s="214">
        <v>70</v>
      </c>
      <c r="L1576" s="214">
        <v>0</v>
      </c>
      <c r="M1576" s="214">
        <v>0</v>
      </c>
      <c r="N1576" s="214">
        <v>70</v>
      </c>
      <c r="O1576" s="214">
        <v>8.6999999999999993</v>
      </c>
      <c r="P1576" s="214">
        <v>2.9</v>
      </c>
      <c r="Q1576" s="214">
        <v>87</v>
      </c>
      <c r="R1576" s="214">
        <v>88.4</v>
      </c>
      <c r="S1576" s="214">
        <v>88.4</v>
      </c>
      <c r="T1576" s="214">
        <v>1.4</v>
      </c>
      <c r="U1576" s="214">
        <v>60</v>
      </c>
      <c r="V1576" s="214">
        <v>23400</v>
      </c>
      <c r="W1576" s="214">
        <v>35400</v>
      </c>
      <c r="X1576" s="214">
        <v>42300</v>
      </c>
    </row>
    <row r="1577" spans="1:24" x14ac:dyDescent="0.25">
      <c r="A1577" t="str">
        <f t="shared" si="25"/>
        <v>YAG10UKLevel 7Female + maleMedical sciencesNorthern Ireland</v>
      </c>
      <c r="B1577" s="214" t="s">
        <v>251</v>
      </c>
      <c r="C1577" s="214" t="s">
        <v>252</v>
      </c>
      <c r="D1577" s="214">
        <v>10</v>
      </c>
      <c r="E1577" s="214" t="s">
        <v>35</v>
      </c>
      <c r="F1577" s="214" t="s">
        <v>253</v>
      </c>
      <c r="G1577" s="214" t="s">
        <v>246</v>
      </c>
      <c r="H1577" s="214" t="s">
        <v>147</v>
      </c>
      <c r="I1577" s="214" t="s">
        <v>131</v>
      </c>
      <c r="J1577" s="214">
        <v>15</v>
      </c>
      <c r="K1577" s="214">
        <v>15</v>
      </c>
      <c r="L1577" s="214">
        <v>0</v>
      </c>
      <c r="M1577" s="214">
        <v>0</v>
      </c>
      <c r="N1577" s="214">
        <v>15</v>
      </c>
      <c r="O1577" s="214">
        <v>0</v>
      </c>
      <c r="P1577" s="214">
        <v>0</v>
      </c>
      <c r="Q1577" s="214">
        <v>92.9</v>
      </c>
      <c r="R1577" s="214">
        <v>100</v>
      </c>
      <c r="S1577" s="214">
        <v>100</v>
      </c>
      <c r="T1577" s="214">
        <v>7.1</v>
      </c>
      <c r="U1577" s="214">
        <v>15</v>
      </c>
      <c r="V1577" s="214">
        <v>27700</v>
      </c>
      <c r="W1577" s="214">
        <v>38700</v>
      </c>
      <c r="X1577" s="214">
        <v>43100</v>
      </c>
    </row>
    <row r="1578" spans="1:24" x14ac:dyDescent="0.25">
      <c r="A1578" t="str">
        <f t="shared" si="25"/>
        <v>YAG10UKLevel 7Female + maleMedical sciencesScotland</v>
      </c>
      <c r="B1578" s="214" t="s">
        <v>251</v>
      </c>
      <c r="C1578" s="214" t="s">
        <v>252</v>
      </c>
      <c r="D1578" s="214">
        <v>10</v>
      </c>
      <c r="E1578" s="214" t="s">
        <v>35</v>
      </c>
      <c r="F1578" s="214" t="s">
        <v>253</v>
      </c>
      <c r="G1578" s="214" t="s">
        <v>246</v>
      </c>
      <c r="H1578" s="214" t="s">
        <v>147</v>
      </c>
      <c r="I1578" s="214" t="s">
        <v>132</v>
      </c>
      <c r="J1578" s="214">
        <v>20</v>
      </c>
      <c r="K1578" s="214">
        <v>20</v>
      </c>
      <c r="L1578" s="214">
        <v>0</v>
      </c>
      <c r="M1578" s="214">
        <v>0</v>
      </c>
      <c r="N1578" s="214">
        <v>20</v>
      </c>
      <c r="O1578" s="214">
        <v>9.8000000000000007</v>
      </c>
      <c r="P1578" s="214">
        <v>0</v>
      </c>
      <c r="Q1578" s="214">
        <v>87.8</v>
      </c>
      <c r="R1578" s="214">
        <v>90.2</v>
      </c>
      <c r="S1578" s="214">
        <v>90.2</v>
      </c>
      <c r="T1578" s="214">
        <v>2.4</v>
      </c>
      <c r="U1578" s="214">
        <v>15</v>
      </c>
      <c r="V1578" s="214">
        <v>21900</v>
      </c>
      <c r="W1578" s="214">
        <v>31300</v>
      </c>
      <c r="X1578" s="214">
        <v>39800</v>
      </c>
    </row>
    <row r="1579" spans="1:24" x14ac:dyDescent="0.25">
      <c r="A1579" t="str">
        <f t="shared" si="25"/>
        <v>YAG10UKLevel 7Female + maleMedical sciencesSouth East</v>
      </c>
      <c r="B1579" s="214" t="s">
        <v>251</v>
      </c>
      <c r="C1579" s="214" t="s">
        <v>252</v>
      </c>
      <c r="D1579" s="214">
        <v>10</v>
      </c>
      <c r="E1579" s="214" t="s">
        <v>35</v>
      </c>
      <c r="F1579" s="214" t="s">
        <v>253</v>
      </c>
      <c r="G1579" s="214" t="s">
        <v>246</v>
      </c>
      <c r="H1579" s="214" t="s">
        <v>147</v>
      </c>
      <c r="I1579" s="214" t="s">
        <v>133</v>
      </c>
      <c r="J1579" s="214">
        <v>65</v>
      </c>
      <c r="K1579" s="214">
        <v>65</v>
      </c>
      <c r="L1579" s="214">
        <v>0</v>
      </c>
      <c r="M1579" s="214">
        <v>0</v>
      </c>
      <c r="N1579" s="214">
        <v>65</v>
      </c>
      <c r="O1579" s="214">
        <v>5.4</v>
      </c>
      <c r="P1579" s="214">
        <v>3.1</v>
      </c>
      <c r="Q1579" s="214">
        <v>82.3</v>
      </c>
      <c r="R1579" s="214">
        <v>90</v>
      </c>
      <c r="S1579" s="214">
        <v>91.5</v>
      </c>
      <c r="T1579" s="214">
        <v>9.1999999999999993</v>
      </c>
      <c r="U1579" s="214">
        <v>50</v>
      </c>
      <c r="V1579" s="214">
        <v>26300</v>
      </c>
      <c r="W1579" s="214">
        <v>44200</v>
      </c>
      <c r="X1579" s="214">
        <v>58400</v>
      </c>
    </row>
    <row r="1580" spans="1:24" x14ac:dyDescent="0.25">
      <c r="A1580" t="str">
        <f t="shared" si="25"/>
        <v>YAG10UKLevel 7Female + maleMedical sciencesSouth West</v>
      </c>
      <c r="B1580" s="214" t="s">
        <v>251</v>
      </c>
      <c r="C1580" s="214" t="s">
        <v>252</v>
      </c>
      <c r="D1580" s="214">
        <v>10</v>
      </c>
      <c r="E1580" s="214" t="s">
        <v>35</v>
      </c>
      <c r="F1580" s="214" t="s">
        <v>253</v>
      </c>
      <c r="G1580" s="214" t="s">
        <v>246</v>
      </c>
      <c r="H1580" s="214" t="s">
        <v>147</v>
      </c>
      <c r="I1580" s="214" t="s">
        <v>134</v>
      </c>
      <c r="J1580" s="214">
        <v>50</v>
      </c>
      <c r="K1580" s="214">
        <v>50</v>
      </c>
      <c r="L1580" s="214">
        <v>0</v>
      </c>
      <c r="M1580" s="214">
        <v>0</v>
      </c>
      <c r="N1580" s="214">
        <v>50</v>
      </c>
      <c r="O1580" s="214">
        <v>6</v>
      </c>
      <c r="P1580" s="214">
        <v>2</v>
      </c>
      <c r="Q1580" s="214">
        <v>86</v>
      </c>
      <c r="R1580" s="214">
        <v>92</v>
      </c>
      <c r="S1580" s="214">
        <v>92</v>
      </c>
      <c r="T1580" s="214">
        <v>6</v>
      </c>
      <c r="U1580" s="214">
        <v>40</v>
      </c>
      <c r="V1580" s="214">
        <v>29600</v>
      </c>
      <c r="W1580" s="214">
        <v>36700</v>
      </c>
      <c r="X1580" s="214">
        <v>43800</v>
      </c>
    </row>
    <row r="1581" spans="1:24" x14ac:dyDescent="0.25">
      <c r="A1581" t="str">
        <f t="shared" si="25"/>
        <v>YAG10UKLevel 7Female + maleMedical sciencesUnknown</v>
      </c>
      <c r="B1581" s="214" t="s">
        <v>251</v>
      </c>
      <c r="C1581" s="214" t="s">
        <v>252</v>
      </c>
      <c r="D1581" s="214">
        <v>10</v>
      </c>
      <c r="E1581" s="214" t="s">
        <v>35</v>
      </c>
      <c r="F1581" s="214" t="s">
        <v>253</v>
      </c>
      <c r="G1581" s="214" t="s">
        <v>246</v>
      </c>
      <c r="H1581" s="214" t="s">
        <v>147</v>
      </c>
      <c r="I1581" s="214" t="s">
        <v>135</v>
      </c>
      <c r="J1581" s="214">
        <v>65</v>
      </c>
      <c r="K1581" s="214">
        <v>65</v>
      </c>
      <c r="L1581" s="214">
        <v>92.1</v>
      </c>
      <c r="M1581" s="214">
        <v>0</v>
      </c>
      <c r="N1581" s="214">
        <v>5</v>
      </c>
      <c r="O1581" s="214">
        <v>0</v>
      </c>
      <c r="P1581" s="214">
        <v>0</v>
      </c>
      <c r="Q1581" s="214">
        <v>0</v>
      </c>
      <c r="R1581" s="214">
        <v>0</v>
      </c>
      <c r="S1581" s="214">
        <v>100</v>
      </c>
      <c r="T1581" s="214">
        <v>100</v>
      </c>
      <c r="U1581" s="214" t="s">
        <v>136</v>
      </c>
      <c r="V1581" s="214" t="s">
        <v>136</v>
      </c>
      <c r="W1581" s="214" t="s">
        <v>136</v>
      </c>
      <c r="X1581" s="214" t="s">
        <v>136</v>
      </c>
    </row>
    <row r="1582" spans="1:24" x14ac:dyDescent="0.25">
      <c r="A1582" t="str">
        <f t="shared" si="25"/>
        <v>YAG10UKLevel 7Female + maleMedical sciencesWales</v>
      </c>
      <c r="B1582" s="214" t="s">
        <v>251</v>
      </c>
      <c r="C1582" s="214" t="s">
        <v>252</v>
      </c>
      <c r="D1582" s="214">
        <v>10</v>
      </c>
      <c r="E1582" s="214" t="s">
        <v>35</v>
      </c>
      <c r="F1582" s="214" t="s">
        <v>253</v>
      </c>
      <c r="G1582" s="214" t="s">
        <v>246</v>
      </c>
      <c r="H1582" s="214" t="s">
        <v>147</v>
      </c>
      <c r="I1582" s="214" t="s">
        <v>137</v>
      </c>
      <c r="J1582" s="214">
        <v>20</v>
      </c>
      <c r="K1582" s="214">
        <v>20</v>
      </c>
      <c r="L1582" s="214">
        <v>0</v>
      </c>
      <c r="M1582" s="214">
        <v>0</v>
      </c>
      <c r="N1582" s="214">
        <v>20</v>
      </c>
      <c r="O1582" s="214">
        <v>0</v>
      </c>
      <c r="P1582" s="214">
        <v>0</v>
      </c>
      <c r="Q1582" s="214">
        <v>94.7</v>
      </c>
      <c r="R1582" s="214">
        <v>100</v>
      </c>
      <c r="S1582" s="214">
        <v>100</v>
      </c>
      <c r="T1582" s="214">
        <v>5.3</v>
      </c>
      <c r="U1582" s="214">
        <v>20</v>
      </c>
      <c r="V1582" s="214">
        <v>22600</v>
      </c>
      <c r="W1582" s="214">
        <v>33000</v>
      </c>
      <c r="X1582" s="214">
        <v>43800</v>
      </c>
    </row>
    <row r="1583" spans="1:24" x14ac:dyDescent="0.25">
      <c r="A1583" t="str">
        <f t="shared" si="25"/>
        <v>YAG10UKLevel 7Female + maleMedical sciencesWest Midlands</v>
      </c>
      <c r="B1583" s="214" t="s">
        <v>251</v>
      </c>
      <c r="C1583" s="214" t="s">
        <v>252</v>
      </c>
      <c r="D1583" s="214">
        <v>10</v>
      </c>
      <c r="E1583" s="214" t="s">
        <v>35</v>
      </c>
      <c r="F1583" s="214" t="s">
        <v>253</v>
      </c>
      <c r="G1583" s="214" t="s">
        <v>246</v>
      </c>
      <c r="H1583" s="214" t="s">
        <v>147</v>
      </c>
      <c r="I1583" s="214" t="s">
        <v>138</v>
      </c>
      <c r="J1583" s="214">
        <v>55</v>
      </c>
      <c r="K1583" s="214">
        <v>55</v>
      </c>
      <c r="L1583" s="214">
        <v>0</v>
      </c>
      <c r="M1583" s="214">
        <v>0</v>
      </c>
      <c r="N1583" s="214">
        <v>55</v>
      </c>
      <c r="O1583" s="214">
        <v>5.7</v>
      </c>
      <c r="P1583" s="214">
        <v>1.9</v>
      </c>
      <c r="Q1583" s="214">
        <v>86.7</v>
      </c>
      <c r="R1583" s="214">
        <v>92.4</v>
      </c>
      <c r="S1583" s="214">
        <v>92.4</v>
      </c>
      <c r="T1583" s="214">
        <v>5.7</v>
      </c>
      <c r="U1583" s="214">
        <v>45</v>
      </c>
      <c r="V1583" s="214">
        <v>24500</v>
      </c>
      <c r="W1583" s="214">
        <v>38700</v>
      </c>
      <c r="X1583" s="214">
        <v>49600</v>
      </c>
    </row>
    <row r="1584" spans="1:24" x14ac:dyDescent="0.25">
      <c r="A1584" t="str">
        <f t="shared" si="25"/>
        <v>YAG10UKLevel 7Female + maleMedical sciencesYorkshire and The Humber</v>
      </c>
      <c r="B1584" s="214" t="s">
        <v>251</v>
      </c>
      <c r="C1584" s="214" t="s">
        <v>252</v>
      </c>
      <c r="D1584" s="214">
        <v>10</v>
      </c>
      <c r="E1584" s="214" t="s">
        <v>35</v>
      </c>
      <c r="F1584" s="214" t="s">
        <v>253</v>
      </c>
      <c r="G1584" s="214" t="s">
        <v>246</v>
      </c>
      <c r="H1584" s="214" t="s">
        <v>147</v>
      </c>
      <c r="I1584" s="214" t="s">
        <v>139</v>
      </c>
      <c r="J1584" s="214">
        <v>50</v>
      </c>
      <c r="K1584" s="214">
        <v>50</v>
      </c>
      <c r="L1584" s="214">
        <v>0</v>
      </c>
      <c r="M1584" s="214">
        <v>0</v>
      </c>
      <c r="N1584" s="214">
        <v>50</v>
      </c>
      <c r="O1584" s="214">
        <v>3.8</v>
      </c>
      <c r="P1584" s="214">
        <v>1.9</v>
      </c>
      <c r="Q1584" s="214">
        <v>88.5</v>
      </c>
      <c r="R1584" s="214">
        <v>94.2</v>
      </c>
      <c r="S1584" s="214">
        <v>94.2</v>
      </c>
      <c r="T1584" s="214">
        <v>5.8</v>
      </c>
      <c r="U1584" s="214">
        <v>45</v>
      </c>
      <c r="V1584" s="214">
        <v>29200</v>
      </c>
      <c r="W1584" s="214">
        <v>40200</v>
      </c>
      <c r="X1584" s="214">
        <v>47000</v>
      </c>
    </row>
    <row r="1585" spans="1:24" x14ac:dyDescent="0.25">
      <c r="A1585" t="str">
        <f t="shared" si="25"/>
        <v>YAG10UKLevel 7Female + maleMedicine and dentistryAbroad</v>
      </c>
      <c r="B1585" s="214" t="s">
        <v>251</v>
      </c>
      <c r="C1585" s="214" t="s">
        <v>252</v>
      </c>
      <c r="D1585" s="214">
        <v>10</v>
      </c>
      <c r="E1585" s="214" t="s">
        <v>35</v>
      </c>
      <c r="F1585" s="214" t="s">
        <v>253</v>
      </c>
      <c r="G1585" s="214" t="s">
        <v>246</v>
      </c>
      <c r="H1585" s="214" t="s">
        <v>45</v>
      </c>
      <c r="I1585" s="214" t="s">
        <v>125</v>
      </c>
      <c r="J1585" s="214" t="s">
        <v>140</v>
      </c>
      <c r="K1585" s="214" t="s">
        <v>140</v>
      </c>
      <c r="L1585" s="214" t="s">
        <v>140</v>
      </c>
      <c r="M1585" s="214" t="s">
        <v>140</v>
      </c>
      <c r="N1585" s="214" t="s">
        <v>140</v>
      </c>
      <c r="O1585" s="214" t="s">
        <v>140</v>
      </c>
      <c r="P1585" s="214" t="s">
        <v>140</v>
      </c>
      <c r="Q1585" s="214" t="s">
        <v>140</v>
      </c>
      <c r="R1585" s="214" t="s">
        <v>140</v>
      </c>
      <c r="S1585" s="214" t="s">
        <v>140</v>
      </c>
      <c r="T1585" s="214" t="s">
        <v>140</v>
      </c>
      <c r="U1585" s="214" t="s">
        <v>140</v>
      </c>
      <c r="V1585" s="214" t="s">
        <v>140</v>
      </c>
      <c r="W1585" s="214" t="s">
        <v>140</v>
      </c>
      <c r="X1585" s="214" t="s">
        <v>140</v>
      </c>
    </row>
    <row r="1586" spans="1:24" x14ac:dyDescent="0.25">
      <c r="A1586" t="str">
        <f t="shared" si="25"/>
        <v>YAG10UKLevel 7Female + maleMedicine and dentistryEast Midlands</v>
      </c>
      <c r="B1586" s="214" t="s">
        <v>251</v>
      </c>
      <c r="C1586" s="214" t="s">
        <v>252</v>
      </c>
      <c r="D1586" s="214">
        <v>10</v>
      </c>
      <c r="E1586" s="214" t="s">
        <v>35</v>
      </c>
      <c r="F1586" s="214" t="s">
        <v>253</v>
      </c>
      <c r="G1586" s="214" t="s">
        <v>246</v>
      </c>
      <c r="H1586" s="214" t="s">
        <v>45</v>
      </c>
      <c r="I1586" s="214" t="s">
        <v>126</v>
      </c>
      <c r="J1586" s="214">
        <v>110</v>
      </c>
      <c r="K1586" s="214">
        <v>110</v>
      </c>
      <c r="L1586" s="214">
        <v>0</v>
      </c>
      <c r="M1586" s="214">
        <v>0</v>
      </c>
      <c r="N1586" s="214">
        <v>110</v>
      </c>
      <c r="O1586" s="214">
        <v>15.5</v>
      </c>
      <c r="P1586" s="214">
        <v>3.6</v>
      </c>
      <c r="Q1586" s="214">
        <v>76.400000000000006</v>
      </c>
      <c r="R1586" s="214">
        <v>80.900000000000006</v>
      </c>
      <c r="S1586" s="214">
        <v>80.900000000000006</v>
      </c>
      <c r="T1586" s="214">
        <v>4.5</v>
      </c>
      <c r="U1586" s="214">
        <v>80</v>
      </c>
      <c r="V1586" s="214">
        <v>21200</v>
      </c>
      <c r="W1586" s="214">
        <v>38700</v>
      </c>
      <c r="X1586" s="214">
        <v>69400</v>
      </c>
    </row>
    <row r="1587" spans="1:24" x14ac:dyDescent="0.25">
      <c r="A1587" t="str">
        <f t="shared" si="25"/>
        <v>YAG10UKLevel 7Female + maleMedicine and dentistryEast of England</v>
      </c>
      <c r="B1587" s="214" t="s">
        <v>251</v>
      </c>
      <c r="C1587" s="214" t="s">
        <v>252</v>
      </c>
      <c r="D1587" s="214">
        <v>10</v>
      </c>
      <c r="E1587" s="214" t="s">
        <v>35</v>
      </c>
      <c r="F1587" s="214" t="s">
        <v>253</v>
      </c>
      <c r="G1587" s="214" t="s">
        <v>246</v>
      </c>
      <c r="H1587" s="214" t="s">
        <v>45</v>
      </c>
      <c r="I1587" s="214" t="s">
        <v>127</v>
      </c>
      <c r="J1587" s="214">
        <v>155</v>
      </c>
      <c r="K1587" s="214">
        <v>155</v>
      </c>
      <c r="L1587" s="214">
        <v>0</v>
      </c>
      <c r="M1587" s="214">
        <v>0</v>
      </c>
      <c r="N1587" s="214">
        <v>155</v>
      </c>
      <c r="O1587" s="214">
        <v>10.4</v>
      </c>
      <c r="P1587" s="214">
        <v>5.2</v>
      </c>
      <c r="Q1587" s="214">
        <v>78.599999999999994</v>
      </c>
      <c r="R1587" s="214">
        <v>83.8</v>
      </c>
      <c r="S1587" s="214">
        <v>84.5</v>
      </c>
      <c r="T1587" s="214">
        <v>5.8</v>
      </c>
      <c r="U1587" s="214">
        <v>115</v>
      </c>
      <c r="V1587" s="214">
        <v>27000</v>
      </c>
      <c r="W1587" s="214">
        <v>47100</v>
      </c>
      <c r="X1587" s="214">
        <v>84300</v>
      </c>
    </row>
    <row r="1588" spans="1:24" x14ac:dyDescent="0.25">
      <c r="A1588" t="str">
        <f t="shared" si="25"/>
        <v>YAG10UKLevel 7Female + maleMedicine and dentistryLondon</v>
      </c>
      <c r="B1588" s="214" t="s">
        <v>251</v>
      </c>
      <c r="C1588" s="214" t="s">
        <v>252</v>
      </c>
      <c r="D1588" s="214">
        <v>10</v>
      </c>
      <c r="E1588" s="214" t="s">
        <v>35</v>
      </c>
      <c r="F1588" s="214" t="s">
        <v>253</v>
      </c>
      <c r="G1588" s="214" t="s">
        <v>246</v>
      </c>
      <c r="H1588" s="214" t="s">
        <v>45</v>
      </c>
      <c r="I1588" s="214" t="s">
        <v>128</v>
      </c>
      <c r="J1588" s="214">
        <v>565</v>
      </c>
      <c r="K1588" s="214">
        <v>565</v>
      </c>
      <c r="L1588" s="214">
        <v>0</v>
      </c>
      <c r="M1588" s="214">
        <v>0</v>
      </c>
      <c r="N1588" s="214">
        <v>565</v>
      </c>
      <c r="O1588" s="214">
        <v>16.3</v>
      </c>
      <c r="P1588" s="214">
        <v>3.9</v>
      </c>
      <c r="Q1588" s="214">
        <v>70</v>
      </c>
      <c r="R1588" s="214">
        <v>77.7</v>
      </c>
      <c r="S1588" s="214">
        <v>79.8</v>
      </c>
      <c r="T1588" s="214">
        <v>9.8000000000000007</v>
      </c>
      <c r="U1588" s="214">
        <v>365</v>
      </c>
      <c r="V1588" s="214">
        <v>31000</v>
      </c>
      <c r="W1588" s="214">
        <v>45600</v>
      </c>
      <c r="X1588" s="214">
        <v>69700</v>
      </c>
    </row>
    <row r="1589" spans="1:24" x14ac:dyDescent="0.25">
      <c r="A1589" t="str">
        <f t="shared" si="25"/>
        <v>YAG10UKLevel 7Female + maleMedicine and dentistryNorth East</v>
      </c>
      <c r="B1589" s="214" t="s">
        <v>251</v>
      </c>
      <c r="C1589" s="214" t="s">
        <v>252</v>
      </c>
      <c r="D1589" s="214">
        <v>10</v>
      </c>
      <c r="E1589" s="214" t="s">
        <v>35</v>
      </c>
      <c r="F1589" s="214" t="s">
        <v>253</v>
      </c>
      <c r="G1589" s="214" t="s">
        <v>246</v>
      </c>
      <c r="H1589" s="214" t="s">
        <v>45</v>
      </c>
      <c r="I1589" s="214" t="s">
        <v>129</v>
      </c>
      <c r="J1589" s="214">
        <v>60</v>
      </c>
      <c r="K1589" s="214">
        <v>60</v>
      </c>
      <c r="L1589" s="214">
        <v>0</v>
      </c>
      <c r="M1589" s="214">
        <v>0</v>
      </c>
      <c r="N1589" s="214">
        <v>60</v>
      </c>
      <c r="O1589" s="214">
        <v>4.9000000000000004</v>
      </c>
      <c r="P1589" s="214">
        <v>0</v>
      </c>
      <c r="Q1589" s="214">
        <v>86.9</v>
      </c>
      <c r="R1589" s="214">
        <v>91.8</v>
      </c>
      <c r="S1589" s="214">
        <v>95.1</v>
      </c>
      <c r="T1589" s="214">
        <v>8.1999999999999993</v>
      </c>
      <c r="U1589" s="214">
        <v>50</v>
      </c>
      <c r="V1589" s="214">
        <v>41600</v>
      </c>
      <c r="W1589" s="214">
        <v>56900</v>
      </c>
      <c r="X1589" s="214">
        <v>86100</v>
      </c>
    </row>
    <row r="1590" spans="1:24" x14ac:dyDescent="0.25">
      <c r="A1590" t="str">
        <f t="shared" si="25"/>
        <v>YAG10UKLevel 7Female + maleMedicine and dentistryNorth West</v>
      </c>
      <c r="B1590" s="214" t="s">
        <v>251</v>
      </c>
      <c r="C1590" s="214" t="s">
        <v>252</v>
      </c>
      <c r="D1590" s="214">
        <v>10</v>
      </c>
      <c r="E1590" s="214" t="s">
        <v>35</v>
      </c>
      <c r="F1590" s="214" t="s">
        <v>253</v>
      </c>
      <c r="G1590" s="214" t="s">
        <v>246</v>
      </c>
      <c r="H1590" s="214" t="s">
        <v>45</v>
      </c>
      <c r="I1590" s="214" t="s">
        <v>130</v>
      </c>
      <c r="J1590" s="214">
        <v>195</v>
      </c>
      <c r="K1590" s="214">
        <v>195</v>
      </c>
      <c r="L1590" s="214">
        <v>0</v>
      </c>
      <c r="M1590" s="214">
        <v>0</v>
      </c>
      <c r="N1590" s="214">
        <v>195</v>
      </c>
      <c r="O1590" s="214">
        <v>9.6</v>
      </c>
      <c r="P1590" s="214">
        <v>1</v>
      </c>
      <c r="Q1590" s="214">
        <v>82.7</v>
      </c>
      <c r="R1590" s="214">
        <v>89.4</v>
      </c>
      <c r="S1590" s="214">
        <v>89.4</v>
      </c>
      <c r="T1590" s="214">
        <v>6.7</v>
      </c>
      <c r="U1590" s="214">
        <v>155</v>
      </c>
      <c r="V1590" s="214">
        <v>31400</v>
      </c>
      <c r="W1590" s="214">
        <v>43400</v>
      </c>
      <c r="X1590" s="214">
        <v>89400</v>
      </c>
    </row>
    <row r="1591" spans="1:24" x14ac:dyDescent="0.25">
      <c r="A1591" t="str">
        <f t="shared" si="25"/>
        <v>YAG10UKLevel 7Female + maleMedicine and dentistryNorthern Ireland</v>
      </c>
      <c r="B1591" s="214" t="s">
        <v>251</v>
      </c>
      <c r="C1591" s="214" t="s">
        <v>252</v>
      </c>
      <c r="D1591" s="214">
        <v>10</v>
      </c>
      <c r="E1591" s="214" t="s">
        <v>35</v>
      </c>
      <c r="F1591" s="214" t="s">
        <v>253</v>
      </c>
      <c r="G1591" s="214" t="s">
        <v>246</v>
      </c>
      <c r="H1591" s="214" t="s">
        <v>45</v>
      </c>
      <c r="I1591" s="214" t="s">
        <v>131</v>
      </c>
      <c r="J1591" s="214">
        <v>15</v>
      </c>
      <c r="K1591" s="214">
        <v>15</v>
      </c>
      <c r="L1591" s="214">
        <v>0</v>
      </c>
      <c r="M1591" s="214">
        <v>0</v>
      </c>
      <c r="N1591" s="214">
        <v>15</v>
      </c>
      <c r="O1591" s="214">
        <v>20</v>
      </c>
      <c r="P1591" s="214">
        <v>0</v>
      </c>
      <c r="Q1591" s="214">
        <v>66.7</v>
      </c>
      <c r="R1591" s="214">
        <v>80</v>
      </c>
      <c r="S1591" s="214">
        <v>80</v>
      </c>
      <c r="T1591" s="214">
        <v>13.3</v>
      </c>
      <c r="U1591" s="214" t="s">
        <v>140</v>
      </c>
      <c r="V1591" s="214" t="s">
        <v>140</v>
      </c>
      <c r="W1591" s="214" t="s">
        <v>140</v>
      </c>
      <c r="X1591" s="214" t="s">
        <v>140</v>
      </c>
    </row>
    <row r="1592" spans="1:24" x14ac:dyDescent="0.25">
      <c r="A1592" t="str">
        <f t="shared" si="25"/>
        <v>YAG10UKLevel 7Female + maleMedicine and dentistryScotland</v>
      </c>
      <c r="B1592" s="214" t="s">
        <v>251</v>
      </c>
      <c r="C1592" s="214" t="s">
        <v>252</v>
      </c>
      <c r="D1592" s="214">
        <v>10</v>
      </c>
      <c r="E1592" s="214" t="s">
        <v>35</v>
      </c>
      <c r="F1592" s="214" t="s">
        <v>253</v>
      </c>
      <c r="G1592" s="214" t="s">
        <v>246</v>
      </c>
      <c r="H1592" s="214" t="s">
        <v>45</v>
      </c>
      <c r="I1592" s="214" t="s">
        <v>132</v>
      </c>
      <c r="J1592" s="214">
        <v>55</v>
      </c>
      <c r="K1592" s="214">
        <v>55</v>
      </c>
      <c r="L1592" s="214">
        <v>0</v>
      </c>
      <c r="M1592" s="214">
        <v>0</v>
      </c>
      <c r="N1592" s="214">
        <v>55</v>
      </c>
      <c r="O1592" s="214">
        <v>15.1</v>
      </c>
      <c r="P1592" s="214">
        <v>1.9</v>
      </c>
      <c r="Q1592" s="214">
        <v>77.400000000000006</v>
      </c>
      <c r="R1592" s="214">
        <v>83</v>
      </c>
      <c r="S1592" s="214">
        <v>83</v>
      </c>
      <c r="T1592" s="214">
        <v>5.7</v>
      </c>
      <c r="U1592" s="214">
        <v>40</v>
      </c>
      <c r="V1592" s="214">
        <v>31100</v>
      </c>
      <c r="W1592" s="214">
        <v>54600</v>
      </c>
      <c r="X1592" s="214">
        <v>93400</v>
      </c>
    </row>
    <row r="1593" spans="1:24" x14ac:dyDescent="0.25">
      <c r="A1593" t="str">
        <f t="shared" si="25"/>
        <v>YAG10UKLevel 7Female + maleMedicine and dentistrySouth East</v>
      </c>
      <c r="B1593" s="214" t="s">
        <v>251</v>
      </c>
      <c r="C1593" s="214" t="s">
        <v>252</v>
      </c>
      <c r="D1593" s="214">
        <v>10</v>
      </c>
      <c r="E1593" s="214" t="s">
        <v>35</v>
      </c>
      <c r="F1593" s="214" t="s">
        <v>253</v>
      </c>
      <c r="G1593" s="214" t="s">
        <v>246</v>
      </c>
      <c r="H1593" s="214" t="s">
        <v>45</v>
      </c>
      <c r="I1593" s="214" t="s">
        <v>133</v>
      </c>
      <c r="J1593" s="214">
        <v>315</v>
      </c>
      <c r="K1593" s="214">
        <v>315</v>
      </c>
      <c r="L1593" s="214">
        <v>0</v>
      </c>
      <c r="M1593" s="214">
        <v>0</v>
      </c>
      <c r="N1593" s="214">
        <v>315</v>
      </c>
      <c r="O1593" s="214">
        <v>8.6</v>
      </c>
      <c r="P1593" s="214">
        <v>2.5</v>
      </c>
      <c r="Q1593" s="214">
        <v>79.400000000000006</v>
      </c>
      <c r="R1593" s="214">
        <v>88.3</v>
      </c>
      <c r="S1593" s="214">
        <v>88.9</v>
      </c>
      <c r="T1593" s="214">
        <v>9.5</v>
      </c>
      <c r="U1593" s="214">
        <v>240</v>
      </c>
      <c r="V1593" s="214">
        <v>23000</v>
      </c>
      <c r="W1593" s="214">
        <v>42000</v>
      </c>
      <c r="X1593" s="214">
        <v>67900</v>
      </c>
    </row>
    <row r="1594" spans="1:24" x14ac:dyDescent="0.25">
      <c r="A1594" t="str">
        <f t="shared" si="25"/>
        <v>YAG10UKLevel 7Female + maleMedicine and dentistrySouth West</v>
      </c>
      <c r="B1594" s="214" t="s">
        <v>251</v>
      </c>
      <c r="C1594" s="214" t="s">
        <v>252</v>
      </c>
      <c r="D1594" s="214">
        <v>10</v>
      </c>
      <c r="E1594" s="214" t="s">
        <v>35</v>
      </c>
      <c r="F1594" s="214" t="s">
        <v>253</v>
      </c>
      <c r="G1594" s="214" t="s">
        <v>246</v>
      </c>
      <c r="H1594" s="214" t="s">
        <v>45</v>
      </c>
      <c r="I1594" s="214" t="s">
        <v>134</v>
      </c>
      <c r="J1594" s="214">
        <v>140</v>
      </c>
      <c r="K1594" s="214">
        <v>140</v>
      </c>
      <c r="L1594" s="214">
        <v>0</v>
      </c>
      <c r="M1594" s="214">
        <v>0</v>
      </c>
      <c r="N1594" s="214">
        <v>140</v>
      </c>
      <c r="O1594" s="214">
        <v>11.3</v>
      </c>
      <c r="P1594" s="214">
        <v>2.1</v>
      </c>
      <c r="Q1594" s="214">
        <v>79.400000000000006</v>
      </c>
      <c r="R1594" s="214">
        <v>86.5</v>
      </c>
      <c r="S1594" s="214">
        <v>86.5</v>
      </c>
      <c r="T1594" s="214">
        <v>7.1</v>
      </c>
      <c r="U1594" s="214">
        <v>105</v>
      </c>
      <c r="V1594" s="214">
        <v>24500</v>
      </c>
      <c r="W1594" s="214">
        <v>40000</v>
      </c>
      <c r="X1594" s="214">
        <v>75400</v>
      </c>
    </row>
    <row r="1595" spans="1:24" x14ac:dyDescent="0.25">
      <c r="A1595" t="str">
        <f t="shared" si="25"/>
        <v>YAG10UKLevel 7Female + maleMedicine and dentistryUnknown</v>
      </c>
      <c r="B1595" s="214" t="s">
        <v>251</v>
      </c>
      <c r="C1595" s="214" t="s">
        <v>252</v>
      </c>
      <c r="D1595" s="214">
        <v>10</v>
      </c>
      <c r="E1595" s="214" t="s">
        <v>35</v>
      </c>
      <c r="F1595" s="214" t="s">
        <v>253</v>
      </c>
      <c r="G1595" s="214" t="s">
        <v>246</v>
      </c>
      <c r="H1595" s="214" t="s">
        <v>45</v>
      </c>
      <c r="I1595" s="214" t="s">
        <v>135</v>
      </c>
      <c r="J1595" s="214">
        <v>195</v>
      </c>
      <c r="K1595" s="214">
        <v>195</v>
      </c>
      <c r="L1595" s="214">
        <v>98.5</v>
      </c>
      <c r="M1595" s="214">
        <v>0</v>
      </c>
      <c r="N1595" s="214">
        <v>5</v>
      </c>
      <c r="O1595" s="214">
        <v>0</v>
      </c>
      <c r="P1595" s="214">
        <v>0</v>
      </c>
      <c r="Q1595" s="214">
        <v>0</v>
      </c>
      <c r="R1595" s="214">
        <v>0</v>
      </c>
      <c r="S1595" s="214">
        <v>100</v>
      </c>
      <c r="T1595" s="214">
        <v>100</v>
      </c>
      <c r="U1595" s="214" t="s">
        <v>136</v>
      </c>
      <c r="V1595" s="214" t="s">
        <v>136</v>
      </c>
      <c r="W1595" s="214" t="s">
        <v>136</v>
      </c>
      <c r="X1595" s="214" t="s">
        <v>136</v>
      </c>
    </row>
    <row r="1596" spans="1:24" x14ac:dyDescent="0.25">
      <c r="A1596" t="str">
        <f t="shared" si="25"/>
        <v>YAG10UKLevel 7Female + maleMedicine and dentistryWales</v>
      </c>
      <c r="B1596" s="214" t="s">
        <v>251</v>
      </c>
      <c r="C1596" s="214" t="s">
        <v>252</v>
      </c>
      <c r="D1596" s="214">
        <v>10</v>
      </c>
      <c r="E1596" s="214" t="s">
        <v>35</v>
      </c>
      <c r="F1596" s="214" t="s">
        <v>253</v>
      </c>
      <c r="G1596" s="214" t="s">
        <v>246</v>
      </c>
      <c r="H1596" s="214" t="s">
        <v>45</v>
      </c>
      <c r="I1596" s="214" t="s">
        <v>137</v>
      </c>
      <c r="J1596" s="214">
        <v>40</v>
      </c>
      <c r="K1596" s="214">
        <v>40</v>
      </c>
      <c r="L1596" s="214">
        <v>0</v>
      </c>
      <c r="M1596" s="214">
        <v>0</v>
      </c>
      <c r="N1596" s="214">
        <v>40</v>
      </c>
      <c r="O1596" s="214">
        <v>2.6</v>
      </c>
      <c r="P1596" s="214">
        <v>2.6</v>
      </c>
      <c r="Q1596" s="214">
        <v>87</v>
      </c>
      <c r="R1596" s="214">
        <v>94.8</v>
      </c>
      <c r="S1596" s="214">
        <v>94.8</v>
      </c>
      <c r="T1596" s="214">
        <v>7.8</v>
      </c>
      <c r="U1596" s="214">
        <v>30</v>
      </c>
      <c r="V1596" s="214">
        <v>33200</v>
      </c>
      <c r="W1596" s="214">
        <v>44200</v>
      </c>
      <c r="X1596" s="214">
        <v>66800</v>
      </c>
    </row>
    <row r="1597" spans="1:24" x14ac:dyDescent="0.25">
      <c r="A1597" t="str">
        <f t="shared" si="25"/>
        <v>YAG10UKLevel 7Female + maleMedicine and dentistryWest Midlands</v>
      </c>
      <c r="B1597" s="214" t="s">
        <v>251</v>
      </c>
      <c r="C1597" s="214" t="s">
        <v>252</v>
      </c>
      <c r="D1597" s="214">
        <v>10</v>
      </c>
      <c r="E1597" s="214" t="s">
        <v>35</v>
      </c>
      <c r="F1597" s="214" t="s">
        <v>253</v>
      </c>
      <c r="G1597" s="214" t="s">
        <v>246</v>
      </c>
      <c r="H1597" s="214" t="s">
        <v>45</v>
      </c>
      <c r="I1597" s="214" t="s">
        <v>138</v>
      </c>
      <c r="J1597" s="214">
        <v>110</v>
      </c>
      <c r="K1597" s="214">
        <v>110</v>
      </c>
      <c r="L1597" s="214">
        <v>0</v>
      </c>
      <c r="M1597" s="214">
        <v>0</v>
      </c>
      <c r="N1597" s="214">
        <v>110</v>
      </c>
      <c r="O1597" s="214">
        <v>16.7</v>
      </c>
      <c r="P1597" s="214">
        <v>0.9</v>
      </c>
      <c r="Q1597" s="214">
        <v>75.3</v>
      </c>
      <c r="R1597" s="214">
        <v>80.900000000000006</v>
      </c>
      <c r="S1597" s="214">
        <v>82.3</v>
      </c>
      <c r="T1597" s="214">
        <v>7</v>
      </c>
      <c r="U1597" s="214">
        <v>80</v>
      </c>
      <c r="V1597" s="214">
        <v>32800</v>
      </c>
      <c r="W1597" s="214">
        <v>53100</v>
      </c>
      <c r="X1597" s="214">
        <v>96000</v>
      </c>
    </row>
    <row r="1598" spans="1:24" x14ac:dyDescent="0.25">
      <c r="A1598" t="str">
        <f t="shared" si="25"/>
        <v>YAG10UKLevel 7Female + maleMedicine and dentistryYorkshire and The Humber</v>
      </c>
      <c r="B1598" s="214" t="s">
        <v>251</v>
      </c>
      <c r="C1598" s="214" t="s">
        <v>252</v>
      </c>
      <c r="D1598" s="214">
        <v>10</v>
      </c>
      <c r="E1598" s="214" t="s">
        <v>35</v>
      </c>
      <c r="F1598" s="214" t="s">
        <v>253</v>
      </c>
      <c r="G1598" s="214" t="s">
        <v>246</v>
      </c>
      <c r="H1598" s="214" t="s">
        <v>45</v>
      </c>
      <c r="I1598" s="214" t="s">
        <v>139</v>
      </c>
      <c r="J1598" s="214">
        <v>110</v>
      </c>
      <c r="K1598" s="214">
        <v>110</v>
      </c>
      <c r="L1598" s="214">
        <v>0</v>
      </c>
      <c r="M1598" s="214">
        <v>0</v>
      </c>
      <c r="N1598" s="214">
        <v>110</v>
      </c>
      <c r="O1598" s="214">
        <v>8</v>
      </c>
      <c r="P1598" s="214">
        <v>0.9</v>
      </c>
      <c r="Q1598" s="214">
        <v>80.400000000000006</v>
      </c>
      <c r="R1598" s="214">
        <v>91.1</v>
      </c>
      <c r="S1598" s="214">
        <v>91.1</v>
      </c>
      <c r="T1598" s="214">
        <v>10.7</v>
      </c>
      <c r="U1598" s="214">
        <v>85</v>
      </c>
      <c r="V1598" s="214">
        <v>27700</v>
      </c>
      <c r="W1598" s="214">
        <v>61300</v>
      </c>
      <c r="X1598" s="214">
        <v>101900</v>
      </c>
    </row>
    <row r="1599" spans="1:24" x14ac:dyDescent="0.25">
      <c r="A1599" t="str">
        <f t="shared" si="25"/>
        <v>YAG10UKLevel 7Female + maleNursing and midwiferyAbroad</v>
      </c>
      <c r="B1599" s="214" t="s">
        <v>251</v>
      </c>
      <c r="C1599" s="214" t="s">
        <v>252</v>
      </c>
      <c r="D1599" s="214">
        <v>10</v>
      </c>
      <c r="E1599" s="214" t="s">
        <v>35</v>
      </c>
      <c r="F1599" s="214" t="s">
        <v>253</v>
      </c>
      <c r="G1599" s="214" t="s">
        <v>246</v>
      </c>
      <c r="H1599" s="214" t="s">
        <v>148</v>
      </c>
      <c r="I1599" s="214" t="s">
        <v>125</v>
      </c>
      <c r="J1599" s="214" t="s">
        <v>140</v>
      </c>
      <c r="K1599" s="214" t="s">
        <v>140</v>
      </c>
      <c r="L1599" s="214" t="s">
        <v>140</v>
      </c>
      <c r="M1599" s="214" t="s">
        <v>140</v>
      </c>
      <c r="N1599" s="214" t="s">
        <v>140</v>
      </c>
      <c r="O1599" s="214" t="s">
        <v>140</v>
      </c>
      <c r="P1599" s="214" t="s">
        <v>140</v>
      </c>
      <c r="Q1599" s="214" t="s">
        <v>140</v>
      </c>
      <c r="R1599" s="214" t="s">
        <v>140</v>
      </c>
      <c r="S1599" s="214" t="s">
        <v>140</v>
      </c>
      <c r="T1599" s="214" t="s">
        <v>140</v>
      </c>
      <c r="U1599" s="214" t="s">
        <v>140</v>
      </c>
      <c r="V1599" s="214" t="s">
        <v>140</v>
      </c>
      <c r="W1599" s="214" t="s">
        <v>140</v>
      </c>
      <c r="X1599" s="214" t="s">
        <v>140</v>
      </c>
    </row>
    <row r="1600" spans="1:24" x14ac:dyDescent="0.25">
      <c r="A1600" t="str">
        <f t="shared" si="25"/>
        <v>YAG10UKLevel 7Female + maleNursing and midwiferyEast Midlands</v>
      </c>
      <c r="B1600" s="214" t="s">
        <v>251</v>
      </c>
      <c r="C1600" s="214" t="s">
        <v>252</v>
      </c>
      <c r="D1600" s="214">
        <v>10</v>
      </c>
      <c r="E1600" s="214" t="s">
        <v>35</v>
      </c>
      <c r="F1600" s="214" t="s">
        <v>253</v>
      </c>
      <c r="G1600" s="214" t="s">
        <v>246</v>
      </c>
      <c r="H1600" s="214" t="s">
        <v>148</v>
      </c>
      <c r="I1600" s="214" t="s">
        <v>126</v>
      </c>
      <c r="J1600" s="214">
        <v>115</v>
      </c>
      <c r="K1600" s="214">
        <v>115</v>
      </c>
      <c r="L1600" s="214">
        <v>0</v>
      </c>
      <c r="M1600" s="214">
        <v>0</v>
      </c>
      <c r="N1600" s="214">
        <v>115</v>
      </c>
      <c r="O1600" s="214">
        <v>1.7</v>
      </c>
      <c r="P1600" s="214">
        <v>1.7</v>
      </c>
      <c r="Q1600" s="214">
        <v>83.5</v>
      </c>
      <c r="R1600" s="214">
        <v>93.9</v>
      </c>
      <c r="S1600" s="214">
        <v>96.5</v>
      </c>
      <c r="T1600" s="214">
        <v>13</v>
      </c>
      <c r="U1600" s="214">
        <v>95</v>
      </c>
      <c r="V1600" s="214">
        <v>21200</v>
      </c>
      <c r="W1600" s="214">
        <v>34700</v>
      </c>
      <c r="X1600" s="214">
        <v>42300</v>
      </c>
    </row>
    <row r="1601" spans="1:24" x14ac:dyDescent="0.25">
      <c r="A1601" t="str">
        <f t="shared" si="25"/>
        <v>YAG10UKLevel 7Female + maleNursing and midwiferyEast of England</v>
      </c>
      <c r="B1601" s="214" t="s">
        <v>251</v>
      </c>
      <c r="C1601" s="214" t="s">
        <v>252</v>
      </c>
      <c r="D1601" s="214">
        <v>10</v>
      </c>
      <c r="E1601" s="214" t="s">
        <v>35</v>
      </c>
      <c r="F1601" s="214" t="s">
        <v>253</v>
      </c>
      <c r="G1601" s="214" t="s">
        <v>246</v>
      </c>
      <c r="H1601" s="214" t="s">
        <v>148</v>
      </c>
      <c r="I1601" s="214" t="s">
        <v>127</v>
      </c>
      <c r="J1601" s="214">
        <v>190</v>
      </c>
      <c r="K1601" s="214">
        <v>190</v>
      </c>
      <c r="L1601" s="214">
        <v>0</v>
      </c>
      <c r="M1601" s="214">
        <v>0</v>
      </c>
      <c r="N1601" s="214">
        <v>190</v>
      </c>
      <c r="O1601" s="214">
        <v>4.8</v>
      </c>
      <c r="P1601" s="214">
        <v>0.5</v>
      </c>
      <c r="Q1601" s="214">
        <v>86.2</v>
      </c>
      <c r="R1601" s="214">
        <v>93.7</v>
      </c>
      <c r="S1601" s="214">
        <v>94.7</v>
      </c>
      <c r="T1601" s="214">
        <v>8.5</v>
      </c>
      <c r="U1601" s="214">
        <v>160</v>
      </c>
      <c r="V1601" s="214">
        <v>24500</v>
      </c>
      <c r="W1601" s="214">
        <v>39100</v>
      </c>
      <c r="X1601" s="214">
        <v>47400</v>
      </c>
    </row>
    <row r="1602" spans="1:24" x14ac:dyDescent="0.25">
      <c r="A1602" t="str">
        <f t="shared" si="25"/>
        <v>YAG10UKLevel 7Female + maleNursing and midwiferyLondon</v>
      </c>
      <c r="B1602" s="214" t="s">
        <v>251</v>
      </c>
      <c r="C1602" s="214" t="s">
        <v>252</v>
      </c>
      <c r="D1602" s="214">
        <v>10</v>
      </c>
      <c r="E1602" s="214" t="s">
        <v>35</v>
      </c>
      <c r="F1602" s="214" t="s">
        <v>253</v>
      </c>
      <c r="G1602" s="214" t="s">
        <v>246</v>
      </c>
      <c r="H1602" s="214" t="s">
        <v>148</v>
      </c>
      <c r="I1602" s="214" t="s">
        <v>128</v>
      </c>
      <c r="J1602" s="214">
        <v>260</v>
      </c>
      <c r="K1602" s="214">
        <v>260</v>
      </c>
      <c r="L1602" s="214">
        <v>0</v>
      </c>
      <c r="M1602" s="214">
        <v>0</v>
      </c>
      <c r="N1602" s="214">
        <v>260</v>
      </c>
      <c r="O1602" s="214">
        <v>10.1</v>
      </c>
      <c r="P1602" s="214">
        <v>3.9</v>
      </c>
      <c r="Q1602" s="214">
        <v>75.599999999999994</v>
      </c>
      <c r="R1602" s="214">
        <v>85.3</v>
      </c>
      <c r="S1602" s="214">
        <v>86.1</v>
      </c>
      <c r="T1602" s="214">
        <v>10.4</v>
      </c>
      <c r="U1602" s="214">
        <v>185</v>
      </c>
      <c r="V1602" s="214">
        <v>25600</v>
      </c>
      <c r="W1602" s="214">
        <v>41100</v>
      </c>
      <c r="X1602" s="214">
        <v>51500</v>
      </c>
    </row>
    <row r="1603" spans="1:24" x14ac:dyDescent="0.25">
      <c r="A1603" t="str">
        <f t="shared" si="25"/>
        <v>YAG10UKLevel 7Female + maleNursing and midwiferyNorth East</v>
      </c>
      <c r="B1603" s="214" t="s">
        <v>251</v>
      </c>
      <c r="C1603" s="214" t="s">
        <v>252</v>
      </c>
      <c r="D1603" s="214">
        <v>10</v>
      </c>
      <c r="E1603" s="214" t="s">
        <v>35</v>
      </c>
      <c r="F1603" s="214" t="s">
        <v>253</v>
      </c>
      <c r="G1603" s="214" t="s">
        <v>246</v>
      </c>
      <c r="H1603" s="214" t="s">
        <v>148</v>
      </c>
      <c r="I1603" s="214" t="s">
        <v>129</v>
      </c>
      <c r="J1603" s="214">
        <v>190</v>
      </c>
      <c r="K1603" s="214">
        <v>190</v>
      </c>
      <c r="L1603" s="214">
        <v>0</v>
      </c>
      <c r="M1603" s="214">
        <v>0</v>
      </c>
      <c r="N1603" s="214">
        <v>190</v>
      </c>
      <c r="O1603" s="214">
        <v>3.6</v>
      </c>
      <c r="P1603" s="214">
        <v>3.6</v>
      </c>
      <c r="Q1603" s="214">
        <v>83.3</v>
      </c>
      <c r="R1603" s="214">
        <v>92.2</v>
      </c>
      <c r="S1603" s="214">
        <v>92.7</v>
      </c>
      <c r="T1603" s="214">
        <v>9.4</v>
      </c>
      <c r="U1603" s="214">
        <v>150</v>
      </c>
      <c r="V1603" s="214">
        <v>21200</v>
      </c>
      <c r="W1603" s="214">
        <v>38100</v>
      </c>
      <c r="X1603" s="214">
        <v>45300</v>
      </c>
    </row>
    <row r="1604" spans="1:24" x14ac:dyDescent="0.25">
      <c r="A1604" t="str">
        <f t="shared" si="25"/>
        <v>YAG10UKLevel 7Female + maleNursing and midwiferyNorth West</v>
      </c>
      <c r="B1604" s="214" t="s">
        <v>251</v>
      </c>
      <c r="C1604" s="214" t="s">
        <v>252</v>
      </c>
      <c r="D1604" s="214">
        <v>10</v>
      </c>
      <c r="E1604" s="214" t="s">
        <v>35</v>
      </c>
      <c r="F1604" s="214" t="s">
        <v>253</v>
      </c>
      <c r="G1604" s="214" t="s">
        <v>246</v>
      </c>
      <c r="H1604" s="214" t="s">
        <v>148</v>
      </c>
      <c r="I1604" s="214" t="s">
        <v>130</v>
      </c>
      <c r="J1604" s="214">
        <v>385</v>
      </c>
      <c r="K1604" s="214">
        <v>385</v>
      </c>
      <c r="L1604" s="214">
        <v>0</v>
      </c>
      <c r="M1604" s="214">
        <v>0</v>
      </c>
      <c r="N1604" s="214">
        <v>385</v>
      </c>
      <c r="O1604" s="214">
        <v>6</v>
      </c>
      <c r="P1604" s="214">
        <v>1.1000000000000001</v>
      </c>
      <c r="Q1604" s="214">
        <v>82.5</v>
      </c>
      <c r="R1604" s="214">
        <v>92.4</v>
      </c>
      <c r="S1604" s="214">
        <v>92.9</v>
      </c>
      <c r="T1604" s="214">
        <v>10.4</v>
      </c>
      <c r="U1604" s="214">
        <v>310</v>
      </c>
      <c r="V1604" s="214">
        <v>23000</v>
      </c>
      <c r="W1604" s="214">
        <v>36500</v>
      </c>
      <c r="X1604" s="214">
        <v>44200</v>
      </c>
    </row>
    <row r="1605" spans="1:24" x14ac:dyDescent="0.25">
      <c r="A1605" t="str">
        <f t="shared" si="25"/>
        <v>YAG10UKLevel 7Female + maleNursing and midwiferyNorthern Ireland</v>
      </c>
      <c r="B1605" s="214" t="s">
        <v>251</v>
      </c>
      <c r="C1605" s="214" t="s">
        <v>252</v>
      </c>
      <c r="D1605" s="214">
        <v>10</v>
      </c>
      <c r="E1605" s="214" t="s">
        <v>35</v>
      </c>
      <c r="F1605" s="214" t="s">
        <v>253</v>
      </c>
      <c r="G1605" s="214" t="s">
        <v>246</v>
      </c>
      <c r="H1605" s="214" t="s">
        <v>148</v>
      </c>
      <c r="I1605" s="214" t="s">
        <v>131</v>
      </c>
      <c r="J1605" s="214">
        <v>5</v>
      </c>
      <c r="K1605" s="214">
        <v>5</v>
      </c>
      <c r="L1605" s="214">
        <v>0</v>
      </c>
      <c r="M1605" s="214">
        <v>0</v>
      </c>
      <c r="N1605" s="214">
        <v>5</v>
      </c>
      <c r="O1605" s="214">
        <v>0</v>
      </c>
      <c r="P1605" s="214">
        <v>33.299999999999997</v>
      </c>
      <c r="Q1605" s="214">
        <v>33.299999999999997</v>
      </c>
      <c r="R1605" s="214">
        <v>66.7</v>
      </c>
      <c r="S1605" s="214">
        <v>66.7</v>
      </c>
      <c r="T1605" s="214">
        <v>33.299999999999997</v>
      </c>
      <c r="U1605" s="214" t="s">
        <v>136</v>
      </c>
      <c r="V1605" s="214" t="s">
        <v>136</v>
      </c>
      <c r="W1605" s="214" t="s">
        <v>136</v>
      </c>
      <c r="X1605" s="214" t="s">
        <v>136</v>
      </c>
    </row>
    <row r="1606" spans="1:24" x14ac:dyDescent="0.25">
      <c r="A1606" t="str">
        <f t="shared" si="25"/>
        <v>YAG10UKLevel 7Female + maleNursing and midwiferyScotland</v>
      </c>
      <c r="B1606" s="214" t="s">
        <v>251</v>
      </c>
      <c r="C1606" s="214" t="s">
        <v>252</v>
      </c>
      <c r="D1606" s="214">
        <v>10</v>
      </c>
      <c r="E1606" s="214" t="s">
        <v>35</v>
      </c>
      <c r="F1606" s="214" t="s">
        <v>253</v>
      </c>
      <c r="G1606" s="214" t="s">
        <v>246</v>
      </c>
      <c r="H1606" s="214" t="s">
        <v>148</v>
      </c>
      <c r="I1606" s="214" t="s">
        <v>132</v>
      </c>
      <c r="J1606" s="214">
        <v>25</v>
      </c>
      <c r="K1606" s="214">
        <v>25</v>
      </c>
      <c r="L1606" s="214">
        <v>0</v>
      </c>
      <c r="M1606" s="214">
        <v>0</v>
      </c>
      <c r="N1606" s="214">
        <v>25</v>
      </c>
      <c r="O1606" s="214">
        <v>12.2</v>
      </c>
      <c r="P1606" s="214">
        <v>4.0999999999999996</v>
      </c>
      <c r="Q1606" s="214">
        <v>77.599999999999994</v>
      </c>
      <c r="R1606" s="214">
        <v>83.7</v>
      </c>
      <c r="S1606" s="214">
        <v>83.7</v>
      </c>
      <c r="T1606" s="214">
        <v>6.1</v>
      </c>
      <c r="U1606" s="214">
        <v>20</v>
      </c>
      <c r="V1606" s="214">
        <v>9100</v>
      </c>
      <c r="W1606" s="214">
        <v>34500</v>
      </c>
      <c r="X1606" s="214">
        <v>41200</v>
      </c>
    </row>
    <row r="1607" spans="1:24" x14ac:dyDescent="0.25">
      <c r="A1607" t="str">
        <f t="shared" si="25"/>
        <v>YAG10UKLevel 7Female + maleNursing and midwiferySouth East</v>
      </c>
      <c r="B1607" s="214" t="s">
        <v>251</v>
      </c>
      <c r="C1607" s="214" t="s">
        <v>252</v>
      </c>
      <c r="D1607" s="214">
        <v>10</v>
      </c>
      <c r="E1607" s="214" t="s">
        <v>35</v>
      </c>
      <c r="F1607" s="214" t="s">
        <v>253</v>
      </c>
      <c r="G1607" s="214" t="s">
        <v>246</v>
      </c>
      <c r="H1607" s="214" t="s">
        <v>148</v>
      </c>
      <c r="I1607" s="214" t="s">
        <v>133</v>
      </c>
      <c r="J1607" s="214">
        <v>380</v>
      </c>
      <c r="K1607" s="214">
        <v>380</v>
      </c>
      <c r="L1607" s="214">
        <v>0</v>
      </c>
      <c r="M1607" s="214">
        <v>0</v>
      </c>
      <c r="N1607" s="214">
        <v>380</v>
      </c>
      <c r="O1607" s="214">
        <v>5.5</v>
      </c>
      <c r="P1607" s="214">
        <v>3.4</v>
      </c>
      <c r="Q1607" s="214">
        <v>80.2</v>
      </c>
      <c r="R1607" s="214">
        <v>90.2</v>
      </c>
      <c r="S1607" s="214">
        <v>91</v>
      </c>
      <c r="T1607" s="214">
        <v>10.8</v>
      </c>
      <c r="U1607" s="214">
        <v>295</v>
      </c>
      <c r="V1607" s="214">
        <v>22600</v>
      </c>
      <c r="W1607" s="214">
        <v>37100</v>
      </c>
      <c r="X1607" s="214">
        <v>47100</v>
      </c>
    </row>
    <row r="1608" spans="1:24" x14ac:dyDescent="0.25">
      <c r="A1608" t="str">
        <f t="shared" si="25"/>
        <v>YAG10UKLevel 7Female + maleNursing and midwiferySouth West</v>
      </c>
      <c r="B1608" s="214" t="s">
        <v>251</v>
      </c>
      <c r="C1608" s="214" t="s">
        <v>252</v>
      </c>
      <c r="D1608" s="214">
        <v>10</v>
      </c>
      <c r="E1608" s="214" t="s">
        <v>35</v>
      </c>
      <c r="F1608" s="214" t="s">
        <v>253</v>
      </c>
      <c r="G1608" s="214" t="s">
        <v>246</v>
      </c>
      <c r="H1608" s="214" t="s">
        <v>148</v>
      </c>
      <c r="I1608" s="214" t="s">
        <v>134</v>
      </c>
      <c r="J1608" s="214">
        <v>135</v>
      </c>
      <c r="K1608" s="214">
        <v>135</v>
      </c>
      <c r="L1608" s="214">
        <v>0</v>
      </c>
      <c r="M1608" s="214">
        <v>0</v>
      </c>
      <c r="N1608" s="214">
        <v>135</v>
      </c>
      <c r="O1608" s="214">
        <v>8.1999999999999993</v>
      </c>
      <c r="P1608" s="214">
        <v>3</v>
      </c>
      <c r="Q1608" s="214">
        <v>79.099999999999994</v>
      </c>
      <c r="R1608" s="214">
        <v>87.3</v>
      </c>
      <c r="S1608" s="214">
        <v>88.8</v>
      </c>
      <c r="T1608" s="214">
        <v>9.6999999999999993</v>
      </c>
      <c r="U1608" s="214">
        <v>100</v>
      </c>
      <c r="V1608" s="214">
        <v>17500</v>
      </c>
      <c r="W1608" s="214">
        <v>29600</v>
      </c>
      <c r="X1608" s="214">
        <v>43800</v>
      </c>
    </row>
    <row r="1609" spans="1:24" x14ac:dyDescent="0.25">
      <c r="A1609" t="str">
        <f t="shared" si="25"/>
        <v>YAG10UKLevel 7Female + maleNursing and midwiferyUnknown</v>
      </c>
      <c r="B1609" s="214" t="s">
        <v>251</v>
      </c>
      <c r="C1609" s="214" t="s">
        <v>252</v>
      </c>
      <c r="D1609" s="214">
        <v>10</v>
      </c>
      <c r="E1609" s="214" t="s">
        <v>35</v>
      </c>
      <c r="F1609" s="214" t="s">
        <v>253</v>
      </c>
      <c r="G1609" s="214" t="s">
        <v>246</v>
      </c>
      <c r="H1609" s="214" t="s">
        <v>148</v>
      </c>
      <c r="I1609" s="214" t="s">
        <v>135</v>
      </c>
      <c r="J1609" s="214">
        <v>185</v>
      </c>
      <c r="K1609" s="214">
        <v>185</v>
      </c>
      <c r="L1609" s="214">
        <v>93.2</v>
      </c>
      <c r="M1609" s="214">
        <v>0</v>
      </c>
      <c r="N1609" s="214">
        <v>10</v>
      </c>
      <c r="O1609" s="214">
        <v>0</v>
      </c>
      <c r="P1609" s="214">
        <v>0</v>
      </c>
      <c r="Q1609" s="214">
        <v>0</v>
      </c>
      <c r="R1609" s="214">
        <v>0</v>
      </c>
      <c r="S1609" s="214">
        <v>100</v>
      </c>
      <c r="T1609" s="214">
        <v>100</v>
      </c>
      <c r="U1609" s="214" t="s">
        <v>136</v>
      </c>
      <c r="V1609" s="214" t="s">
        <v>136</v>
      </c>
      <c r="W1609" s="214" t="s">
        <v>136</v>
      </c>
      <c r="X1609" s="214" t="s">
        <v>136</v>
      </c>
    </row>
    <row r="1610" spans="1:24" x14ac:dyDescent="0.25">
      <c r="A1610" t="str">
        <f t="shared" si="25"/>
        <v>YAG10UKLevel 7Female + maleNursing and midwiferyWales</v>
      </c>
      <c r="B1610" s="214" t="s">
        <v>251</v>
      </c>
      <c r="C1610" s="214" t="s">
        <v>252</v>
      </c>
      <c r="D1610" s="214">
        <v>10</v>
      </c>
      <c r="E1610" s="214" t="s">
        <v>35</v>
      </c>
      <c r="F1610" s="214" t="s">
        <v>253</v>
      </c>
      <c r="G1610" s="214" t="s">
        <v>246</v>
      </c>
      <c r="H1610" s="214" t="s">
        <v>148</v>
      </c>
      <c r="I1610" s="214" t="s">
        <v>137</v>
      </c>
      <c r="J1610" s="214">
        <v>30</v>
      </c>
      <c r="K1610" s="214">
        <v>30</v>
      </c>
      <c r="L1610" s="214">
        <v>0</v>
      </c>
      <c r="M1610" s="214">
        <v>0</v>
      </c>
      <c r="N1610" s="214">
        <v>30</v>
      </c>
      <c r="O1610" s="214">
        <v>6.6</v>
      </c>
      <c r="P1610" s="214">
        <v>0</v>
      </c>
      <c r="Q1610" s="214">
        <v>83.6</v>
      </c>
      <c r="R1610" s="214">
        <v>93.4</v>
      </c>
      <c r="S1610" s="214">
        <v>93.4</v>
      </c>
      <c r="T1610" s="214">
        <v>9.8000000000000007</v>
      </c>
      <c r="U1610" s="214">
        <v>25</v>
      </c>
      <c r="V1610" s="214">
        <v>23000</v>
      </c>
      <c r="W1610" s="214">
        <v>42700</v>
      </c>
      <c r="X1610" s="214">
        <v>47400</v>
      </c>
    </row>
    <row r="1611" spans="1:24" x14ac:dyDescent="0.25">
      <c r="A1611" t="str">
        <f t="shared" si="25"/>
        <v>YAG10UKLevel 7Female + maleNursing and midwiferyWest Midlands</v>
      </c>
      <c r="B1611" s="214" t="s">
        <v>251</v>
      </c>
      <c r="C1611" s="214" t="s">
        <v>252</v>
      </c>
      <c r="D1611" s="214">
        <v>10</v>
      </c>
      <c r="E1611" s="214" t="s">
        <v>35</v>
      </c>
      <c r="F1611" s="214" t="s">
        <v>253</v>
      </c>
      <c r="G1611" s="214" t="s">
        <v>246</v>
      </c>
      <c r="H1611" s="214" t="s">
        <v>148</v>
      </c>
      <c r="I1611" s="214" t="s">
        <v>138</v>
      </c>
      <c r="J1611" s="214">
        <v>175</v>
      </c>
      <c r="K1611" s="214">
        <v>175</v>
      </c>
      <c r="L1611" s="214">
        <v>0</v>
      </c>
      <c r="M1611" s="214">
        <v>0</v>
      </c>
      <c r="N1611" s="214">
        <v>175</v>
      </c>
      <c r="O1611" s="214">
        <v>7.4</v>
      </c>
      <c r="P1611" s="214">
        <v>2.2999999999999998</v>
      </c>
      <c r="Q1611" s="214">
        <v>80</v>
      </c>
      <c r="R1611" s="214">
        <v>90.3</v>
      </c>
      <c r="S1611" s="214">
        <v>90.3</v>
      </c>
      <c r="T1611" s="214">
        <v>10.3</v>
      </c>
      <c r="U1611" s="214">
        <v>140</v>
      </c>
      <c r="V1611" s="214">
        <v>22400</v>
      </c>
      <c r="W1611" s="214">
        <v>38900</v>
      </c>
      <c r="X1611" s="214">
        <v>47400</v>
      </c>
    </row>
    <row r="1612" spans="1:24" x14ac:dyDescent="0.25">
      <c r="A1612" t="str">
        <f t="shared" si="25"/>
        <v>YAG10UKLevel 7Female + maleNursing and midwiferyYorkshire and The Humber</v>
      </c>
      <c r="B1612" s="214" t="s">
        <v>251</v>
      </c>
      <c r="C1612" s="214" t="s">
        <v>252</v>
      </c>
      <c r="D1612" s="214">
        <v>10</v>
      </c>
      <c r="E1612" s="214" t="s">
        <v>35</v>
      </c>
      <c r="F1612" s="214" t="s">
        <v>253</v>
      </c>
      <c r="G1612" s="214" t="s">
        <v>246</v>
      </c>
      <c r="H1612" s="214" t="s">
        <v>148</v>
      </c>
      <c r="I1612" s="214" t="s">
        <v>139</v>
      </c>
      <c r="J1612" s="214">
        <v>260</v>
      </c>
      <c r="K1612" s="214">
        <v>260</v>
      </c>
      <c r="L1612" s="214">
        <v>0</v>
      </c>
      <c r="M1612" s="214">
        <v>0</v>
      </c>
      <c r="N1612" s="214">
        <v>260</v>
      </c>
      <c r="O1612" s="214">
        <v>4.4000000000000004</v>
      </c>
      <c r="P1612" s="214">
        <v>3.8</v>
      </c>
      <c r="Q1612" s="214">
        <v>80.2</v>
      </c>
      <c r="R1612" s="214">
        <v>90.4</v>
      </c>
      <c r="S1612" s="214">
        <v>91.8</v>
      </c>
      <c r="T1612" s="214">
        <v>11.6</v>
      </c>
      <c r="U1612" s="214">
        <v>205</v>
      </c>
      <c r="V1612" s="214">
        <v>21500</v>
      </c>
      <c r="W1612" s="214">
        <v>33400</v>
      </c>
      <c r="X1612" s="214">
        <v>41600</v>
      </c>
    </row>
    <row r="1613" spans="1:24" x14ac:dyDescent="0.25">
      <c r="A1613" t="str">
        <f t="shared" si="25"/>
        <v>YAG10UKLevel 7Female + malePerforming artsAbroad</v>
      </c>
      <c r="B1613" s="214" t="s">
        <v>251</v>
      </c>
      <c r="C1613" s="214" t="s">
        <v>252</v>
      </c>
      <c r="D1613" s="214">
        <v>10</v>
      </c>
      <c r="E1613" s="214" t="s">
        <v>35</v>
      </c>
      <c r="F1613" s="214" t="s">
        <v>253</v>
      </c>
      <c r="G1613" s="214" t="s">
        <v>246</v>
      </c>
      <c r="H1613" s="214" t="s">
        <v>149</v>
      </c>
      <c r="I1613" s="214" t="s">
        <v>125</v>
      </c>
      <c r="J1613" s="214" t="s">
        <v>140</v>
      </c>
      <c r="K1613" s="214" t="s">
        <v>140</v>
      </c>
      <c r="L1613" s="214" t="s">
        <v>140</v>
      </c>
      <c r="M1613" s="214" t="s">
        <v>140</v>
      </c>
      <c r="N1613" s="214" t="s">
        <v>140</v>
      </c>
      <c r="O1613" s="214" t="s">
        <v>140</v>
      </c>
      <c r="P1613" s="214" t="s">
        <v>140</v>
      </c>
      <c r="Q1613" s="214" t="s">
        <v>140</v>
      </c>
      <c r="R1613" s="214" t="s">
        <v>140</v>
      </c>
      <c r="S1613" s="214" t="s">
        <v>140</v>
      </c>
      <c r="T1613" s="214" t="s">
        <v>140</v>
      </c>
      <c r="U1613" s="214" t="s">
        <v>140</v>
      </c>
      <c r="V1613" s="214" t="s">
        <v>140</v>
      </c>
      <c r="W1613" s="214" t="s">
        <v>140</v>
      </c>
      <c r="X1613" s="214" t="s">
        <v>140</v>
      </c>
    </row>
    <row r="1614" spans="1:24" x14ac:dyDescent="0.25">
      <c r="A1614" t="str">
        <f t="shared" ref="A1614:A1677" si="26">"YAG"&amp;D1614 &amp;E1614 &amp;F1614 &amp; G1614 &amp;H1614 &amp;I1614</f>
        <v>YAG10UKLevel 7Female + malePerforming artsEast Midlands</v>
      </c>
      <c r="B1614" s="214" t="s">
        <v>251</v>
      </c>
      <c r="C1614" s="214" t="s">
        <v>252</v>
      </c>
      <c r="D1614" s="214">
        <v>10</v>
      </c>
      <c r="E1614" s="214" t="s">
        <v>35</v>
      </c>
      <c r="F1614" s="214" t="s">
        <v>253</v>
      </c>
      <c r="G1614" s="214" t="s">
        <v>246</v>
      </c>
      <c r="H1614" s="214" t="s">
        <v>149</v>
      </c>
      <c r="I1614" s="214" t="s">
        <v>126</v>
      </c>
      <c r="J1614" s="214">
        <v>50</v>
      </c>
      <c r="K1614" s="214">
        <v>50</v>
      </c>
      <c r="L1614" s="214">
        <v>0</v>
      </c>
      <c r="M1614" s="214">
        <v>0</v>
      </c>
      <c r="N1614" s="214">
        <v>50</v>
      </c>
      <c r="O1614" s="214">
        <v>10.8</v>
      </c>
      <c r="P1614" s="214">
        <v>5.9</v>
      </c>
      <c r="Q1614" s="214">
        <v>71.599999999999994</v>
      </c>
      <c r="R1614" s="214">
        <v>83.3</v>
      </c>
      <c r="S1614" s="214">
        <v>83.3</v>
      </c>
      <c r="T1614" s="214">
        <v>11.8</v>
      </c>
      <c r="U1614" s="214">
        <v>30</v>
      </c>
      <c r="V1614" s="214">
        <v>12700</v>
      </c>
      <c r="W1614" s="214">
        <v>23000</v>
      </c>
      <c r="X1614" s="214">
        <v>37600</v>
      </c>
    </row>
    <row r="1615" spans="1:24" x14ac:dyDescent="0.25">
      <c r="A1615" t="str">
        <f t="shared" si="26"/>
        <v>YAG10UKLevel 7Female + malePerforming artsEast of England</v>
      </c>
      <c r="B1615" s="214" t="s">
        <v>251</v>
      </c>
      <c r="C1615" s="214" t="s">
        <v>252</v>
      </c>
      <c r="D1615" s="214">
        <v>10</v>
      </c>
      <c r="E1615" s="214" t="s">
        <v>35</v>
      </c>
      <c r="F1615" s="214" t="s">
        <v>253</v>
      </c>
      <c r="G1615" s="214" t="s">
        <v>246</v>
      </c>
      <c r="H1615" s="214" t="s">
        <v>149</v>
      </c>
      <c r="I1615" s="214" t="s">
        <v>127</v>
      </c>
      <c r="J1615" s="214">
        <v>110</v>
      </c>
      <c r="K1615" s="214">
        <v>110</v>
      </c>
      <c r="L1615" s="214">
        <v>0</v>
      </c>
      <c r="M1615" s="214">
        <v>0</v>
      </c>
      <c r="N1615" s="214">
        <v>110</v>
      </c>
      <c r="O1615" s="214">
        <v>7.3</v>
      </c>
      <c r="P1615" s="214">
        <v>3.6</v>
      </c>
      <c r="Q1615" s="214">
        <v>85.5</v>
      </c>
      <c r="R1615" s="214">
        <v>89.1</v>
      </c>
      <c r="S1615" s="214">
        <v>89.1</v>
      </c>
      <c r="T1615" s="214">
        <v>3.6</v>
      </c>
      <c r="U1615" s="214">
        <v>80</v>
      </c>
      <c r="V1615" s="214">
        <v>15400</v>
      </c>
      <c r="W1615" s="214">
        <v>28100</v>
      </c>
      <c r="X1615" s="214">
        <v>42000</v>
      </c>
    </row>
    <row r="1616" spans="1:24" x14ac:dyDescent="0.25">
      <c r="A1616" t="str">
        <f t="shared" si="26"/>
        <v>YAG10UKLevel 7Female + malePerforming artsLondon</v>
      </c>
      <c r="B1616" s="214" t="s">
        <v>251</v>
      </c>
      <c r="C1616" s="214" t="s">
        <v>252</v>
      </c>
      <c r="D1616" s="214">
        <v>10</v>
      </c>
      <c r="E1616" s="214" t="s">
        <v>35</v>
      </c>
      <c r="F1616" s="214" t="s">
        <v>253</v>
      </c>
      <c r="G1616" s="214" t="s">
        <v>246</v>
      </c>
      <c r="H1616" s="214" t="s">
        <v>149</v>
      </c>
      <c r="I1616" s="214" t="s">
        <v>128</v>
      </c>
      <c r="J1616" s="214">
        <v>410</v>
      </c>
      <c r="K1616" s="214">
        <v>410</v>
      </c>
      <c r="L1616" s="214">
        <v>0</v>
      </c>
      <c r="M1616" s="214">
        <v>0</v>
      </c>
      <c r="N1616" s="214">
        <v>410</v>
      </c>
      <c r="O1616" s="214">
        <v>13.2</v>
      </c>
      <c r="P1616" s="214">
        <v>3.9</v>
      </c>
      <c r="Q1616" s="214">
        <v>77.5</v>
      </c>
      <c r="R1616" s="214">
        <v>81.900000000000006</v>
      </c>
      <c r="S1616" s="214">
        <v>82.9</v>
      </c>
      <c r="T1616" s="214">
        <v>5.4</v>
      </c>
      <c r="U1616" s="214">
        <v>260</v>
      </c>
      <c r="V1616" s="214">
        <v>17900</v>
      </c>
      <c r="W1616" s="214">
        <v>28500</v>
      </c>
      <c r="X1616" s="214">
        <v>41100</v>
      </c>
    </row>
    <row r="1617" spans="1:24" x14ac:dyDescent="0.25">
      <c r="A1617" t="str">
        <f t="shared" si="26"/>
        <v>YAG10UKLevel 7Female + malePerforming artsNorth East</v>
      </c>
      <c r="B1617" s="214" t="s">
        <v>251</v>
      </c>
      <c r="C1617" s="214" t="s">
        <v>252</v>
      </c>
      <c r="D1617" s="214">
        <v>10</v>
      </c>
      <c r="E1617" s="214" t="s">
        <v>35</v>
      </c>
      <c r="F1617" s="214" t="s">
        <v>253</v>
      </c>
      <c r="G1617" s="214" t="s">
        <v>246</v>
      </c>
      <c r="H1617" s="214" t="s">
        <v>149</v>
      </c>
      <c r="I1617" s="214" t="s">
        <v>129</v>
      </c>
      <c r="J1617" s="214">
        <v>25</v>
      </c>
      <c r="K1617" s="214">
        <v>25</v>
      </c>
      <c r="L1617" s="214">
        <v>0</v>
      </c>
      <c r="M1617" s="214">
        <v>0</v>
      </c>
      <c r="N1617" s="214">
        <v>25</v>
      </c>
      <c r="O1617" s="214">
        <v>18.8</v>
      </c>
      <c r="P1617" s="214">
        <v>0</v>
      </c>
      <c r="Q1617" s="214">
        <v>77.099999999999994</v>
      </c>
      <c r="R1617" s="214">
        <v>77.099999999999994</v>
      </c>
      <c r="S1617" s="214">
        <v>81.2</v>
      </c>
      <c r="T1617" s="214">
        <v>4.2</v>
      </c>
      <c r="U1617" s="214">
        <v>15</v>
      </c>
      <c r="V1617" s="214">
        <v>14600</v>
      </c>
      <c r="W1617" s="214">
        <v>24800</v>
      </c>
      <c r="X1617" s="214">
        <v>31400</v>
      </c>
    </row>
    <row r="1618" spans="1:24" x14ac:dyDescent="0.25">
      <c r="A1618" t="str">
        <f t="shared" si="26"/>
        <v>YAG10UKLevel 7Female + malePerforming artsNorth West</v>
      </c>
      <c r="B1618" s="214" t="s">
        <v>251</v>
      </c>
      <c r="C1618" s="214" t="s">
        <v>252</v>
      </c>
      <c r="D1618" s="214">
        <v>10</v>
      </c>
      <c r="E1618" s="214" t="s">
        <v>35</v>
      </c>
      <c r="F1618" s="214" t="s">
        <v>253</v>
      </c>
      <c r="G1618" s="214" t="s">
        <v>246</v>
      </c>
      <c r="H1618" s="214" t="s">
        <v>149</v>
      </c>
      <c r="I1618" s="214" t="s">
        <v>130</v>
      </c>
      <c r="J1618" s="214">
        <v>80</v>
      </c>
      <c r="K1618" s="214">
        <v>80</v>
      </c>
      <c r="L1618" s="214">
        <v>0</v>
      </c>
      <c r="M1618" s="214">
        <v>0</v>
      </c>
      <c r="N1618" s="214">
        <v>80</v>
      </c>
      <c r="O1618" s="214">
        <v>7.6</v>
      </c>
      <c r="P1618" s="214">
        <v>7.6</v>
      </c>
      <c r="Q1618" s="214">
        <v>79.599999999999994</v>
      </c>
      <c r="R1618" s="214">
        <v>84.7</v>
      </c>
      <c r="S1618" s="214">
        <v>84.7</v>
      </c>
      <c r="T1618" s="214">
        <v>5.0999999999999996</v>
      </c>
      <c r="U1618" s="214">
        <v>60</v>
      </c>
      <c r="V1618" s="214">
        <v>16500</v>
      </c>
      <c r="W1618" s="214">
        <v>24100</v>
      </c>
      <c r="X1618" s="214">
        <v>30600</v>
      </c>
    </row>
    <row r="1619" spans="1:24" x14ac:dyDescent="0.25">
      <c r="A1619" t="str">
        <f t="shared" si="26"/>
        <v>YAG10UKLevel 7Female + malePerforming artsNorthern Ireland</v>
      </c>
      <c r="B1619" s="214" t="s">
        <v>251</v>
      </c>
      <c r="C1619" s="214" t="s">
        <v>252</v>
      </c>
      <c r="D1619" s="214">
        <v>10</v>
      </c>
      <c r="E1619" s="214" t="s">
        <v>35</v>
      </c>
      <c r="F1619" s="214" t="s">
        <v>253</v>
      </c>
      <c r="G1619" s="214" t="s">
        <v>246</v>
      </c>
      <c r="H1619" s="214" t="s">
        <v>149</v>
      </c>
      <c r="I1619" s="214" t="s">
        <v>131</v>
      </c>
      <c r="J1619" s="214">
        <v>5</v>
      </c>
      <c r="K1619" s="214">
        <v>5</v>
      </c>
      <c r="L1619" s="214">
        <v>0</v>
      </c>
      <c r="M1619" s="214">
        <v>0</v>
      </c>
      <c r="N1619" s="214">
        <v>5</v>
      </c>
      <c r="O1619" s="214">
        <v>0</v>
      </c>
      <c r="P1619" s="214">
        <v>0</v>
      </c>
      <c r="Q1619" s="214">
        <v>100</v>
      </c>
      <c r="R1619" s="214">
        <v>100</v>
      </c>
      <c r="S1619" s="214">
        <v>100</v>
      </c>
      <c r="T1619" s="214">
        <v>0</v>
      </c>
      <c r="U1619" s="214" t="s">
        <v>140</v>
      </c>
      <c r="V1619" s="214" t="s">
        <v>140</v>
      </c>
      <c r="W1619" s="214" t="s">
        <v>140</v>
      </c>
      <c r="X1619" s="214" t="s">
        <v>140</v>
      </c>
    </row>
    <row r="1620" spans="1:24" x14ac:dyDescent="0.25">
      <c r="A1620" t="str">
        <f t="shared" si="26"/>
        <v>YAG10UKLevel 7Female + malePerforming artsScotland</v>
      </c>
      <c r="B1620" s="214" t="s">
        <v>251</v>
      </c>
      <c r="C1620" s="214" t="s">
        <v>252</v>
      </c>
      <c r="D1620" s="214">
        <v>10</v>
      </c>
      <c r="E1620" s="214" t="s">
        <v>35</v>
      </c>
      <c r="F1620" s="214" t="s">
        <v>253</v>
      </c>
      <c r="G1620" s="214" t="s">
        <v>246</v>
      </c>
      <c r="H1620" s="214" t="s">
        <v>149</v>
      </c>
      <c r="I1620" s="214" t="s">
        <v>132</v>
      </c>
      <c r="J1620" s="214">
        <v>30</v>
      </c>
      <c r="K1620" s="214">
        <v>30</v>
      </c>
      <c r="L1620" s="214">
        <v>0</v>
      </c>
      <c r="M1620" s="214">
        <v>0</v>
      </c>
      <c r="N1620" s="214">
        <v>30</v>
      </c>
      <c r="O1620" s="214">
        <v>6.9</v>
      </c>
      <c r="P1620" s="214">
        <v>6.9</v>
      </c>
      <c r="Q1620" s="214">
        <v>75.900000000000006</v>
      </c>
      <c r="R1620" s="214">
        <v>79.3</v>
      </c>
      <c r="S1620" s="214">
        <v>86.2</v>
      </c>
      <c r="T1620" s="214">
        <v>10.3</v>
      </c>
      <c r="U1620" s="214">
        <v>20</v>
      </c>
      <c r="V1620" s="214">
        <v>21500</v>
      </c>
      <c r="W1620" s="214">
        <v>28800</v>
      </c>
      <c r="X1620" s="214">
        <v>37700</v>
      </c>
    </row>
    <row r="1621" spans="1:24" x14ac:dyDescent="0.25">
      <c r="A1621" t="str">
        <f t="shared" si="26"/>
        <v>YAG10UKLevel 7Female + malePerforming artsSouth East</v>
      </c>
      <c r="B1621" s="214" t="s">
        <v>251</v>
      </c>
      <c r="C1621" s="214" t="s">
        <v>252</v>
      </c>
      <c r="D1621" s="214">
        <v>10</v>
      </c>
      <c r="E1621" s="214" t="s">
        <v>35</v>
      </c>
      <c r="F1621" s="214" t="s">
        <v>253</v>
      </c>
      <c r="G1621" s="214" t="s">
        <v>246</v>
      </c>
      <c r="H1621" s="214" t="s">
        <v>149</v>
      </c>
      <c r="I1621" s="214" t="s">
        <v>133</v>
      </c>
      <c r="J1621" s="214">
        <v>180</v>
      </c>
      <c r="K1621" s="214">
        <v>180</v>
      </c>
      <c r="L1621" s="214">
        <v>0</v>
      </c>
      <c r="M1621" s="214">
        <v>0</v>
      </c>
      <c r="N1621" s="214">
        <v>180</v>
      </c>
      <c r="O1621" s="214">
        <v>10.5</v>
      </c>
      <c r="P1621" s="214">
        <v>5.5</v>
      </c>
      <c r="Q1621" s="214">
        <v>81.7</v>
      </c>
      <c r="R1621" s="214">
        <v>83.9</v>
      </c>
      <c r="S1621" s="214">
        <v>83.9</v>
      </c>
      <c r="T1621" s="214">
        <v>2.2000000000000002</v>
      </c>
      <c r="U1621" s="214">
        <v>130</v>
      </c>
      <c r="V1621" s="214">
        <v>12400</v>
      </c>
      <c r="W1621" s="214">
        <v>25200</v>
      </c>
      <c r="X1621" s="214">
        <v>37500</v>
      </c>
    </row>
    <row r="1622" spans="1:24" x14ac:dyDescent="0.25">
      <c r="A1622" t="str">
        <f t="shared" si="26"/>
        <v>YAG10UKLevel 7Female + malePerforming artsSouth West</v>
      </c>
      <c r="B1622" s="214" t="s">
        <v>251</v>
      </c>
      <c r="C1622" s="214" t="s">
        <v>252</v>
      </c>
      <c r="D1622" s="214">
        <v>10</v>
      </c>
      <c r="E1622" s="214" t="s">
        <v>35</v>
      </c>
      <c r="F1622" s="214" t="s">
        <v>253</v>
      </c>
      <c r="G1622" s="214" t="s">
        <v>246</v>
      </c>
      <c r="H1622" s="214" t="s">
        <v>149</v>
      </c>
      <c r="I1622" s="214" t="s">
        <v>134</v>
      </c>
      <c r="J1622" s="214">
        <v>90</v>
      </c>
      <c r="K1622" s="214">
        <v>90</v>
      </c>
      <c r="L1622" s="214">
        <v>0</v>
      </c>
      <c r="M1622" s="214">
        <v>0</v>
      </c>
      <c r="N1622" s="214">
        <v>90</v>
      </c>
      <c r="O1622" s="214">
        <v>11</v>
      </c>
      <c r="P1622" s="214">
        <v>5.5</v>
      </c>
      <c r="Q1622" s="214">
        <v>75.3</v>
      </c>
      <c r="R1622" s="214">
        <v>83.5</v>
      </c>
      <c r="S1622" s="214">
        <v>83.5</v>
      </c>
      <c r="T1622" s="214">
        <v>8.1999999999999993</v>
      </c>
      <c r="U1622" s="214">
        <v>55</v>
      </c>
      <c r="V1622" s="214">
        <v>10700</v>
      </c>
      <c r="W1622" s="214">
        <v>19700</v>
      </c>
      <c r="X1622" s="214">
        <v>31000</v>
      </c>
    </row>
    <row r="1623" spans="1:24" x14ac:dyDescent="0.25">
      <c r="A1623" t="str">
        <f t="shared" si="26"/>
        <v>YAG10UKLevel 7Female + malePerforming artsUnknown</v>
      </c>
      <c r="B1623" s="214" t="s">
        <v>251</v>
      </c>
      <c r="C1623" s="214" t="s">
        <v>252</v>
      </c>
      <c r="D1623" s="214">
        <v>10</v>
      </c>
      <c r="E1623" s="214" t="s">
        <v>35</v>
      </c>
      <c r="F1623" s="214" t="s">
        <v>253</v>
      </c>
      <c r="G1623" s="214" t="s">
        <v>246</v>
      </c>
      <c r="H1623" s="214" t="s">
        <v>149</v>
      </c>
      <c r="I1623" s="214" t="s">
        <v>135</v>
      </c>
      <c r="J1623" s="214">
        <v>100</v>
      </c>
      <c r="K1623" s="214">
        <v>100</v>
      </c>
      <c r="L1623" s="214">
        <v>99</v>
      </c>
      <c r="M1623" s="214">
        <v>0</v>
      </c>
      <c r="N1623" s="214">
        <v>0</v>
      </c>
      <c r="O1623" s="214">
        <v>0</v>
      </c>
      <c r="P1623" s="214">
        <v>0</v>
      </c>
      <c r="Q1623" s="214">
        <v>0</v>
      </c>
      <c r="R1623" s="214">
        <v>0</v>
      </c>
      <c r="S1623" s="214">
        <v>100</v>
      </c>
      <c r="T1623" s="214">
        <v>100</v>
      </c>
      <c r="U1623" s="214" t="s">
        <v>136</v>
      </c>
      <c r="V1623" s="214" t="s">
        <v>136</v>
      </c>
      <c r="W1623" s="214" t="s">
        <v>136</v>
      </c>
      <c r="X1623" s="214" t="s">
        <v>136</v>
      </c>
    </row>
    <row r="1624" spans="1:24" x14ac:dyDescent="0.25">
      <c r="A1624" t="str">
        <f t="shared" si="26"/>
        <v>YAG10UKLevel 7Female + malePerforming artsWales</v>
      </c>
      <c r="B1624" s="214" t="s">
        <v>251</v>
      </c>
      <c r="C1624" s="214" t="s">
        <v>252</v>
      </c>
      <c r="D1624" s="214">
        <v>10</v>
      </c>
      <c r="E1624" s="214" t="s">
        <v>35</v>
      </c>
      <c r="F1624" s="214" t="s">
        <v>253</v>
      </c>
      <c r="G1624" s="214" t="s">
        <v>246</v>
      </c>
      <c r="H1624" s="214" t="s">
        <v>149</v>
      </c>
      <c r="I1624" s="214" t="s">
        <v>137</v>
      </c>
      <c r="J1624" s="214">
        <v>30</v>
      </c>
      <c r="K1624" s="214">
        <v>30</v>
      </c>
      <c r="L1624" s="214">
        <v>0</v>
      </c>
      <c r="M1624" s="214">
        <v>0</v>
      </c>
      <c r="N1624" s="214">
        <v>30</v>
      </c>
      <c r="O1624" s="214">
        <v>6.5</v>
      </c>
      <c r="P1624" s="214">
        <v>0</v>
      </c>
      <c r="Q1624" s="214">
        <v>87.1</v>
      </c>
      <c r="R1624" s="214">
        <v>93.5</v>
      </c>
      <c r="S1624" s="214">
        <v>93.5</v>
      </c>
      <c r="T1624" s="214">
        <v>6.5</v>
      </c>
      <c r="U1624" s="214">
        <v>20</v>
      </c>
      <c r="V1624" s="214">
        <v>18000</v>
      </c>
      <c r="W1624" s="214">
        <v>21200</v>
      </c>
      <c r="X1624" s="214">
        <v>34700</v>
      </c>
    </row>
    <row r="1625" spans="1:24" x14ac:dyDescent="0.25">
      <c r="A1625" t="str">
        <f t="shared" si="26"/>
        <v>YAG10UKLevel 7Female + malePerforming artsWest Midlands</v>
      </c>
      <c r="B1625" s="214" t="s">
        <v>251</v>
      </c>
      <c r="C1625" s="214" t="s">
        <v>252</v>
      </c>
      <c r="D1625" s="214">
        <v>10</v>
      </c>
      <c r="E1625" s="214" t="s">
        <v>35</v>
      </c>
      <c r="F1625" s="214" t="s">
        <v>253</v>
      </c>
      <c r="G1625" s="214" t="s">
        <v>246</v>
      </c>
      <c r="H1625" s="214" t="s">
        <v>149</v>
      </c>
      <c r="I1625" s="214" t="s">
        <v>138</v>
      </c>
      <c r="J1625" s="214">
        <v>55</v>
      </c>
      <c r="K1625" s="214">
        <v>55</v>
      </c>
      <c r="L1625" s="214">
        <v>0</v>
      </c>
      <c r="M1625" s="214">
        <v>0</v>
      </c>
      <c r="N1625" s="214">
        <v>55</v>
      </c>
      <c r="O1625" s="214">
        <v>9.1</v>
      </c>
      <c r="P1625" s="214">
        <v>3.7</v>
      </c>
      <c r="Q1625" s="214">
        <v>79.900000000000006</v>
      </c>
      <c r="R1625" s="214">
        <v>85.4</v>
      </c>
      <c r="S1625" s="214">
        <v>87.2</v>
      </c>
      <c r="T1625" s="214">
        <v>7.3</v>
      </c>
      <c r="U1625" s="214">
        <v>40</v>
      </c>
      <c r="V1625" s="214">
        <v>14100</v>
      </c>
      <c r="W1625" s="214">
        <v>24200</v>
      </c>
      <c r="X1625" s="214">
        <v>31400</v>
      </c>
    </row>
    <row r="1626" spans="1:24" x14ac:dyDescent="0.25">
      <c r="A1626" t="str">
        <f t="shared" si="26"/>
        <v>YAG10UKLevel 7Female + malePerforming artsYorkshire and The Humber</v>
      </c>
      <c r="B1626" s="214" t="s">
        <v>251</v>
      </c>
      <c r="C1626" s="214" t="s">
        <v>252</v>
      </c>
      <c r="D1626" s="214">
        <v>10</v>
      </c>
      <c r="E1626" s="214" t="s">
        <v>35</v>
      </c>
      <c r="F1626" s="214" t="s">
        <v>253</v>
      </c>
      <c r="G1626" s="214" t="s">
        <v>246</v>
      </c>
      <c r="H1626" s="214" t="s">
        <v>149</v>
      </c>
      <c r="I1626" s="214" t="s">
        <v>139</v>
      </c>
      <c r="J1626" s="214">
        <v>75</v>
      </c>
      <c r="K1626" s="214">
        <v>75</v>
      </c>
      <c r="L1626" s="214">
        <v>0</v>
      </c>
      <c r="M1626" s="214">
        <v>0</v>
      </c>
      <c r="N1626" s="214">
        <v>75</v>
      </c>
      <c r="O1626" s="214">
        <v>7.4</v>
      </c>
      <c r="P1626" s="214">
        <v>1.3</v>
      </c>
      <c r="Q1626" s="214">
        <v>81.900000000000006</v>
      </c>
      <c r="R1626" s="214">
        <v>91.3</v>
      </c>
      <c r="S1626" s="214">
        <v>91.3</v>
      </c>
      <c r="T1626" s="214">
        <v>9.4</v>
      </c>
      <c r="U1626" s="214">
        <v>55</v>
      </c>
      <c r="V1626" s="214">
        <v>12000</v>
      </c>
      <c r="W1626" s="214">
        <v>17900</v>
      </c>
      <c r="X1626" s="214">
        <v>31000</v>
      </c>
    </row>
    <row r="1627" spans="1:24" x14ac:dyDescent="0.25">
      <c r="A1627" t="str">
        <f t="shared" si="26"/>
        <v>YAG10UKLevel 7Female + malePGCEAbroad</v>
      </c>
      <c r="B1627" s="214" t="s">
        <v>251</v>
      </c>
      <c r="C1627" s="214" t="s">
        <v>252</v>
      </c>
      <c r="D1627" s="214">
        <v>10</v>
      </c>
      <c r="E1627" s="214" t="s">
        <v>35</v>
      </c>
      <c r="F1627" s="214" t="s">
        <v>253</v>
      </c>
      <c r="G1627" s="214" t="s">
        <v>246</v>
      </c>
      <c r="H1627" s="214" t="s">
        <v>38</v>
      </c>
      <c r="I1627" s="214" t="s">
        <v>125</v>
      </c>
      <c r="J1627" s="214" t="s">
        <v>140</v>
      </c>
      <c r="K1627" s="214" t="s">
        <v>140</v>
      </c>
      <c r="L1627" s="214" t="s">
        <v>140</v>
      </c>
      <c r="M1627" s="214" t="s">
        <v>140</v>
      </c>
      <c r="N1627" s="214" t="s">
        <v>140</v>
      </c>
      <c r="O1627" s="214" t="s">
        <v>140</v>
      </c>
      <c r="P1627" s="214" t="s">
        <v>140</v>
      </c>
      <c r="Q1627" s="214" t="s">
        <v>140</v>
      </c>
      <c r="R1627" s="214" t="s">
        <v>140</v>
      </c>
      <c r="S1627" s="214" t="s">
        <v>140</v>
      </c>
      <c r="T1627" s="214" t="s">
        <v>140</v>
      </c>
      <c r="U1627" s="214" t="s">
        <v>140</v>
      </c>
      <c r="V1627" s="214" t="s">
        <v>140</v>
      </c>
      <c r="W1627" s="214" t="s">
        <v>140</v>
      </c>
      <c r="X1627" s="214" t="s">
        <v>140</v>
      </c>
    </row>
    <row r="1628" spans="1:24" x14ac:dyDescent="0.25">
      <c r="A1628" t="str">
        <f t="shared" si="26"/>
        <v>YAG10UKLevel 7Female + malePGCEEast Midlands</v>
      </c>
      <c r="B1628" s="214" t="s">
        <v>251</v>
      </c>
      <c r="C1628" s="214" t="s">
        <v>252</v>
      </c>
      <c r="D1628" s="214">
        <v>10</v>
      </c>
      <c r="E1628" s="214" t="s">
        <v>35</v>
      </c>
      <c r="F1628" s="214" t="s">
        <v>253</v>
      </c>
      <c r="G1628" s="214" t="s">
        <v>246</v>
      </c>
      <c r="H1628" s="214" t="s">
        <v>38</v>
      </c>
      <c r="I1628" s="214" t="s">
        <v>126</v>
      </c>
      <c r="J1628" s="214">
        <v>1135</v>
      </c>
      <c r="K1628" s="214">
        <v>1135</v>
      </c>
      <c r="L1628" s="214">
        <v>0</v>
      </c>
      <c r="M1628" s="214">
        <v>0</v>
      </c>
      <c r="N1628" s="214">
        <v>1135</v>
      </c>
      <c r="O1628" s="214">
        <v>9.1</v>
      </c>
      <c r="P1628" s="214">
        <v>3.2</v>
      </c>
      <c r="Q1628" s="214">
        <v>83.8</v>
      </c>
      <c r="R1628" s="214">
        <v>87.3</v>
      </c>
      <c r="S1628" s="214">
        <v>87.8</v>
      </c>
      <c r="T1628" s="214">
        <v>4</v>
      </c>
      <c r="U1628" s="214">
        <v>915</v>
      </c>
      <c r="V1628" s="214">
        <v>17500</v>
      </c>
      <c r="W1628" s="214">
        <v>29600</v>
      </c>
      <c r="X1628" s="214">
        <v>37600</v>
      </c>
    </row>
    <row r="1629" spans="1:24" x14ac:dyDescent="0.25">
      <c r="A1629" t="str">
        <f t="shared" si="26"/>
        <v>YAG10UKLevel 7Female + malePGCEEast of England</v>
      </c>
      <c r="B1629" s="214" t="s">
        <v>251</v>
      </c>
      <c r="C1629" s="214" t="s">
        <v>252</v>
      </c>
      <c r="D1629" s="214">
        <v>10</v>
      </c>
      <c r="E1629" s="214" t="s">
        <v>35</v>
      </c>
      <c r="F1629" s="214" t="s">
        <v>253</v>
      </c>
      <c r="G1629" s="214" t="s">
        <v>246</v>
      </c>
      <c r="H1629" s="214" t="s">
        <v>38</v>
      </c>
      <c r="I1629" s="214" t="s">
        <v>127</v>
      </c>
      <c r="J1629" s="214">
        <v>1400</v>
      </c>
      <c r="K1629" s="214">
        <v>1400</v>
      </c>
      <c r="L1629" s="214">
        <v>0</v>
      </c>
      <c r="M1629" s="214">
        <v>0</v>
      </c>
      <c r="N1629" s="214">
        <v>1400</v>
      </c>
      <c r="O1629" s="214">
        <v>9.5</v>
      </c>
      <c r="P1629" s="214">
        <v>3.4</v>
      </c>
      <c r="Q1629" s="214">
        <v>83</v>
      </c>
      <c r="R1629" s="214">
        <v>86.7</v>
      </c>
      <c r="S1629" s="214">
        <v>87.2</v>
      </c>
      <c r="T1629" s="214">
        <v>4.2</v>
      </c>
      <c r="U1629" s="214">
        <v>1120</v>
      </c>
      <c r="V1629" s="214">
        <v>18600</v>
      </c>
      <c r="W1629" s="214">
        <v>31000</v>
      </c>
      <c r="X1629" s="214">
        <v>38700</v>
      </c>
    </row>
    <row r="1630" spans="1:24" x14ac:dyDescent="0.25">
      <c r="A1630" t="str">
        <f t="shared" si="26"/>
        <v>YAG10UKLevel 7Female + malePGCELondon</v>
      </c>
      <c r="B1630" s="214" t="s">
        <v>251</v>
      </c>
      <c r="C1630" s="214" t="s">
        <v>252</v>
      </c>
      <c r="D1630" s="214">
        <v>10</v>
      </c>
      <c r="E1630" s="214" t="s">
        <v>35</v>
      </c>
      <c r="F1630" s="214" t="s">
        <v>253</v>
      </c>
      <c r="G1630" s="214" t="s">
        <v>246</v>
      </c>
      <c r="H1630" s="214" t="s">
        <v>38</v>
      </c>
      <c r="I1630" s="214" t="s">
        <v>128</v>
      </c>
      <c r="J1630" s="214">
        <v>2145</v>
      </c>
      <c r="K1630" s="214">
        <v>2145</v>
      </c>
      <c r="L1630" s="214">
        <v>0</v>
      </c>
      <c r="M1630" s="214">
        <v>0</v>
      </c>
      <c r="N1630" s="214">
        <v>2145</v>
      </c>
      <c r="O1630" s="214">
        <v>11.8</v>
      </c>
      <c r="P1630" s="214">
        <v>3.7</v>
      </c>
      <c r="Q1630" s="214">
        <v>81.099999999999994</v>
      </c>
      <c r="R1630" s="214">
        <v>83.9</v>
      </c>
      <c r="S1630" s="214">
        <v>84.5</v>
      </c>
      <c r="T1630" s="214">
        <v>3.4</v>
      </c>
      <c r="U1630" s="214">
        <v>1660</v>
      </c>
      <c r="V1630" s="214">
        <v>25200</v>
      </c>
      <c r="W1630" s="214">
        <v>37600</v>
      </c>
      <c r="X1630" s="214">
        <v>46000</v>
      </c>
    </row>
    <row r="1631" spans="1:24" x14ac:dyDescent="0.25">
      <c r="A1631" t="str">
        <f t="shared" si="26"/>
        <v>YAG10UKLevel 7Female + malePGCENorth East</v>
      </c>
      <c r="B1631" s="214" t="s">
        <v>251</v>
      </c>
      <c r="C1631" s="214" t="s">
        <v>252</v>
      </c>
      <c r="D1631" s="214">
        <v>10</v>
      </c>
      <c r="E1631" s="214" t="s">
        <v>35</v>
      </c>
      <c r="F1631" s="214" t="s">
        <v>253</v>
      </c>
      <c r="G1631" s="214" t="s">
        <v>246</v>
      </c>
      <c r="H1631" s="214" t="s">
        <v>38</v>
      </c>
      <c r="I1631" s="214" t="s">
        <v>129</v>
      </c>
      <c r="J1631" s="214">
        <v>935</v>
      </c>
      <c r="K1631" s="214">
        <v>935</v>
      </c>
      <c r="L1631" s="214">
        <v>0</v>
      </c>
      <c r="M1631" s="214">
        <v>0</v>
      </c>
      <c r="N1631" s="214">
        <v>935</v>
      </c>
      <c r="O1631" s="214">
        <v>10</v>
      </c>
      <c r="P1631" s="214">
        <v>2.8</v>
      </c>
      <c r="Q1631" s="214">
        <v>82.9</v>
      </c>
      <c r="R1631" s="214">
        <v>87</v>
      </c>
      <c r="S1631" s="214">
        <v>87.2</v>
      </c>
      <c r="T1631" s="214">
        <v>4.3</v>
      </c>
      <c r="U1631" s="214">
        <v>745</v>
      </c>
      <c r="V1631" s="214">
        <v>19000</v>
      </c>
      <c r="W1631" s="214">
        <v>30300</v>
      </c>
      <c r="X1631" s="214">
        <v>37200</v>
      </c>
    </row>
    <row r="1632" spans="1:24" x14ac:dyDescent="0.25">
      <c r="A1632" t="str">
        <f t="shared" si="26"/>
        <v>YAG10UKLevel 7Female + malePGCENorth West</v>
      </c>
      <c r="B1632" s="214" t="s">
        <v>251</v>
      </c>
      <c r="C1632" s="214" t="s">
        <v>252</v>
      </c>
      <c r="D1632" s="214">
        <v>10</v>
      </c>
      <c r="E1632" s="214" t="s">
        <v>35</v>
      </c>
      <c r="F1632" s="214" t="s">
        <v>253</v>
      </c>
      <c r="G1632" s="214" t="s">
        <v>246</v>
      </c>
      <c r="H1632" s="214" t="s">
        <v>38</v>
      </c>
      <c r="I1632" s="214" t="s">
        <v>130</v>
      </c>
      <c r="J1632" s="214">
        <v>2685</v>
      </c>
      <c r="K1632" s="214">
        <v>2685</v>
      </c>
      <c r="L1632" s="214">
        <v>0</v>
      </c>
      <c r="M1632" s="214">
        <v>0</v>
      </c>
      <c r="N1632" s="214">
        <v>2685</v>
      </c>
      <c r="O1632" s="214">
        <v>10.4</v>
      </c>
      <c r="P1632" s="214">
        <v>3.4</v>
      </c>
      <c r="Q1632" s="214">
        <v>83</v>
      </c>
      <c r="R1632" s="214">
        <v>85.9</v>
      </c>
      <c r="S1632" s="214">
        <v>86.2</v>
      </c>
      <c r="T1632" s="214">
        <v>3.2</v>
      </c>
      <c r="U1632" s="214">
        <v>2115</v>
      </c>
      <c r="V1632" s="214">
        <v>19300</v>
      </c>
      <c r="W1632" s="214">
        <v>31000</v>
      </c>
      <c r="X1632" s="214">
        <v>37600</v>
      </c>
    </row>
    <row r="1633" spans="1:24" x14ac:dyDescent="0.25">
      <c r="A1633" t="str">
        <f t="shared" si="26"/>
        <v>YAG10UKLevel 7Female + malePGCENorthern Ireland</v>
      </c>
      <c r="B1633" s="214" t="s">
        <v>251</v>
      </c>
      <c r="C1633" s="214" t="s">
        <v>252</v>
      </c>
      <c r="D1633" s="214">
        <v>10</v>
      </c>
      <c r="E1633" s="214" t="s">
        <v>35</v>
      </c>
      <c r="F1633" s="214" t="s">
        <v>253</v>
      </c>
      <c r="G1633" s="214" t="s">
        <v>246</v>
      </c>
      <c r="H1633" s="214" t="s">
        <v>38</v>
      </c>
      <c r="I1633" s="214" t="s">
        <v>131</v>
      </c>
      <c r="J1633" s="214">
        <v>165</v>
      </c>
      <c r="K1633" s="214">
        <v>165</v>
      </c>
      <c r="L1633" s="214">
        <v>0</v>
      </c>
      <c r="M1633" s="214">
        <v>0</v>
      </c>
      <c r="N1633" s="214">
        <v>165</v>
      </c>
      <c r="O1633" s="214">
        <v>9.8000000000000007</v>
      </c>
      <c r="P1633" s="214">
        <v>0.6</v>
      </c>
      <c r="Q1633" s="214">
        <v>88.4</v>
      </c>
      <c r="R1633" s="214">
        <v>89.6</v>
      </c>
      <c r="S1633" s="214">
        <v>89.6</v>
      </c>
      <c r="T1633" s="214">
        <v>1.2</v>
      </c>
      <c r="U1633" s="214">
        <v>130</v>
      </c>
      <c r="V1633" s="214">
        <v>23000</v>
      </c>
      <c r="W1633" s="214">
        <v>32100</v>
      </c>
      <c r="X1633" s="214">
        <v>35100</v>
      </c>
    </row>
    <row r="1634" spans="1:24" x14ac:dyDescent="0.25">
      <c r="A1634" t="str">
        <f t="shared" si="26"/>
        <v>YAG10UKLevel 7Female + malePGCEScotland</v>
      </c>
      <c r="B1634" s="214" t="s">
        <v>251</v>
      </c>
      <c r="C1634" s="214" t="s">
        <v>252</v>
      </c>
      <c r="D1634" s="214">
        <v>10</v>
      </c>
      <c r="E1634" s="214" t="s">
        <v>35</v>
      </c>
      <c r="F1634" s="214" t="s">
        <v>253</v>
      </c>
      <c r="G1634" s="214" t="s">
        <v>246</v>
      </c>
      <c r="H1634" s="214" t="s">
        <v>38</v>
      </c>
      <c r="I1634" s="214" t="s">
        <v>132</v>
      </c>
      <c r="J1634" s="214">
        <v>140</v>
      </c>
      <c r="K1634" s="214">
        <v>140</v>
      </c>
      <c r="L1634" s="214">
        <v>0</v>
      </c>
      <c r="M1634" s="214">
        <v>0</v>
      </c>
      <c r="N1634" s="214">
        <v>140</v>
      </c>
      <c r="O1634" s="214">
        <v>13.5</v>
      </c>
      <c r="P1634" s="214">
        <v>4.3</v>
      </c>
      <c r="Q1634" s="214">
        <v>75.900000000000006</v>
      </c>
      <c r="R1634" s="214">
        <v>80.099999999999994</v>
      </c>
      <c r="S1634" s="214">
        <v>82.3</v>
      </c>
      <c r="T1634" s="214">
        <v>6.4</v>
      </c>
      <c r="U1634" s="214">
        <v>100</v>
      </c>
      <c r="V1634" s="214">
        <v>14900</v>
      </c>
      <c r="W1634" s="214">
        <v>25800</v>
      </c>
      <c r="X1634" s="214">
        <v>34800</v>
      </c>
    </row>
    <row r="1635" spans="1:24" x14ac:dyDescent="0.25">
      <c r="A1635" t="str">
        <f t="shared" si="26"/>
        <v>YAG10UKLevel 7Female + malePGCESouth East</v>
      </c>
      <c r="B1635" s="214" t="s">
        <v>251</v>
      </c>
      <c r="C1635" s="214" t="s">
        <v>252</v>
      </c>
      <c r="D1635" s="214">
        <v>10</v>
      </c>
      <c r="E1635" s="214" t="s">
        <v>35</v>
      </c>
      <c r="F1635" s="214" t="s">
        <v>253</v>
      </c>
      <c r="G1635" s="214" t="s">
        <v>246</v>
      </c>
      <c r="H1635" s="214" t="s">
        <v>38</v>
      </c>
      <c r="I1635" s="214" t="s">
        <v>133</v>
      </c>
      <c r="J1635" s="214">
        <v>2070</v>
      </c>
      <c r="K1635" s="214">
        <v>2070</v>
      </c>
      <c r="L1635" s="214">
        <v>0</v>
      </c>
      <c r="M1635" s="214">
        <v>0</v>
      </c>
      <c r="N1635" s="214">
        <v>2070</v>
      </c>
      <c r="O1635" s="214">
        <v>7.3</v>
      </c>
      <c r="P1635" s="214">
        <v>4.0999999999999996</v>
      </c>
      <c r="Q1635" s="214">
        <v>84.6</v>
      </c>
      <c r="R1635" s="214">
        <v>88.1</v>
      </c>
      <c r="S1635" s="214">
        <v>88.6</v>
      </c>
      <c r="T1635" s="214">
        <v>4</v>
      </c>
      <c r="U1635" s="214">
        <v>1680</v>
      </c>
      <c r="V1635" s="214">
        <v>17200</v>
      </c>
      <c r="W1635" s="214">
        <v>31000</v>
      </c>
      <c r="X1635" s="214">
        <v>39100</v>
      </c>
    </row>
    <row r="1636" spans="1:24" x14ac:dyDescent="0.25">
      <c r="A1636" t="str">
        <f t="shared" si="26"/>
        <v>YAG10UKLevel 7Female + malePGCESouth West</v>
      </c>
      <c r="B1636" s="214" t="s">
        <v>251</v>
      </c>
      <c r="C1636" s="214" t="s">
        <v>252</v>
      </c>
      <c r="D1636" s="214">
        <v>10</v>
      </c>
      <c r="E1636" s="214" t="s">
        <v>35</v>
      </c>
      <c r="F1636" s="214" t="s">
        <v>253</v>
      </c>
      <c r="G1636" s="214" t="s">
        <v>246</v>
      </c>
      <c r="H1636" s="214" t="s">
        <v>38</v>
      </c>
      <c r="I1636" s="214" t="s">
        <v>134</v>
      </c>
      <c r="J1636" s="214">
        <v>1785</v>
      </c>
      <c r="K1636" s="214">
        <v>1785</v>
      </c>
      <c r="L1636" s="214">
        <v>0</v>
      </c>
      <c r="M1636" s="214">
        <v>0</v>
      </c>
      <c r="N1636" s="214">
        <v>1785</v>
      </c>
      <c r="O1636" s="214">
        <v>7.6</v>
      </c>
      <c r="P1636" s="214">
        <v>3.2</v>
      </c>
      <c r="Q1636" s="214">
        <v>84.5</v>
      </c>
      <c r="R1636" s="214">
        <v>88.7</v>
      </c>
      <c r="S1636" s="214">
        <v>89.2</v>
      </c>
      <c r="T1636" s="214">
        <v>4.7</v>
      </c>
      <c r="U1636" s="214">
        <v>1435</v>
      </c>
      <c r="V1636" s="214">
        <v>16400</v>
      </c>
      <c r="W1636" s="214">
        <v>27700</v>
      </c>
      <c r="X1636" s="214">
        <v>37200</v>
      </c>
    </row>
    <row r="1637" spans="1:24" x14ac:dyDescent="0.25">
      <c r="A1637" t="str">
        <f t="shared" si="26"/>
        <v>YAG10UKLevel 7Female + malePGCEUnknown</v>
      </c>
      <c r="B1637" s="214" t="s">
        <v>251</v>
      </c>
      <c r="C1637" s="214" t="s">
        <v>252</v>
      </c>
      <c r="D1637" s="214">
        <v>10</v>
      </c>
      <c r="E1637" s="214" t="s">
        <v>35</v>
      </c>
      <c r="F1637" s="214" t="s">
        <v>253</v>
      </c>
      <c r="G1637" s="214" t="s">
        <v>246</v>
      </c>
      <c r="H1637" s="214" t="s">
        <v>38</v>
      </c>
      <c r="I1637" s="214" t="s">
        <v>135</v>
      </c>
      <c r="J1637" s="214">
        <v>630</v>
      </c>
      <c r="K1637" s="214">
        <v>630</v>
      </c>
      <c r="L1637" s="214">
        <v>93.3</v>
      </c>
      <c r="M1637" s="214">
        <v>0</v>
      </c>
      <c r="N1637" s="214">
        <v>40</v>
      </c>
      <c r="O1637" s="214">
        <v>11.9</v>
      </c>
      <c r="P1637" s="214">
        <v>0</v>
      </c>
      <c r="Q1637" s="214">
        <v>2.4</v>
      </c>
      <c r="R1637" s="214">
        <v>2.4</v>
      </c>
      <c r="S1637" s="214">
        <v>88.1</v>
      </c>
      <c r="T1637" s="214">
        <v>85.7</v>
      </c>
      <c r="U1637" s="214" t="s">
        <v>136</v>
      </c>
      <c r="V1637" s="214" t="s">
        <v>136</v>
      </c>
      <c r="W1637" s="214" t="s">
        <v>136</v>
      </c>
      <c r="X1637" s="214" t="s">
        <v>136</v>
      </c>
    </row>
    <row r="1638" spans="1:24" x14ac:dyDescent="0.25">
      <c r="A1638" t="str">
        <f t="shared" si="26"/>
        <v>YAG10UKLevel 7Female + malePGCEWales</v>
      </c>
      <c r="B1638" s="214" t="s">
        <v>251</v>
      </c>
      <c r="C1638" s="214" t="s">
        <v>252</v>
      </c>
      <c r="D1638" s="214">
        <v>10</v>
      </c>
      <c r="E1638" s="214" t="s">
        <v>35</v>
      </c>
      <c r="F1638" s="214" t="s">
        <v>253</v>
      </c>
      <c r="G1638" s="214" t="s">
        <v>246</v>
      </c>
      <c r="H1638" s="214" t="s">
        <v>38</v>
      </c>
      <c r="I1638" s="214" t="s">
        <v>137</v>
      </c>
      <c r="J1638" s="214">
        <v>175</v>
      </c>
      <c r="K1638" s="214">
        <v>175</v>
      </c>
      <c r="L1638" s="214">
        <v>0</v>
      </c>
      <c r="M1638" s="214">
        <v>0</v>
      </c>
      <c r="N1638" s="214">
        <v>175</v>
      </c>
      <c r="O1638" s="214">
        <v>14.5</v>
      </c>
      <c r="P1638" s="214">
        <v>4</v>
      </c>
      <c r="Q1638" s="214">
        <v>78</v>
      </c>
      <c r="R1638" s="214">
        <v>80.900000000000006</v>
      </c>
      <c r="S1638" s="214">
        <v>81.5</v>
      </c>
      <c r="T1638" s="214">
        <v>3.5</v>
      </c>
      <c r="U1638" s="214">
        <v>125</v>
      </c>
      <c r="V1638" s="214">
        <v>17900</v>
      </c>
      <c r="W1638" s="214">
        <v>30300</v>
      </c>
      <c r="X1638" s="214">
        <v>35400</v>
      </c>
    </row>
    <row r="1639" spans="1:24" x14ac:dyDescent="0.25">
      <c r="A1639" t="str">
        <f t="shared" si="26"/>
        <v>YAG10UKLevel 7Female + malePGCEWest Midlands</v>
      </c>
      <c r="B1639" s="214" t="s">
        <v>251</v>
      </c>
      <c r="C1639" s="214" t="s">
        <v>252</v>
      </c>
      <c r="D1639" s="214">
        <v>10</v>
      </c>
      <c r="E1639" s="214" t="s">
        <v>35</v>
      </c>
      <c r="F1639" s="214" t="s">
        <v>253</v>
      </c>
      <c r="G1639" s="214" t="s">
        <v>246</v>
      </c>
      <c r="H1639" s="214" t="s">
        <v>38</v>
      </c>
      <c r="I1639" s="214" t="s">
        <v>138</v>
      </c>
      <c r="J1639" s="214">
        <v>1495</v>
      </c>
      <c r="K1639" s="214">
        <v>1495</v>
      </c>
      <c r="L1639" s="214">
        <v>0</v>
      </c>
      <c r="M1639" s="214">
        <v>0</v>
      </c>
      <c r="N1639" s="214">
        <v>1495</v>
      </c>
      <c r="O1639" s="214">
        <v>7.6</v>
      </c>
      <c r="P1639" s="214">
        <v>3.5</v>
      </c>
      <c r="Q1639" s="214">
        <v>85.2</v>
      </c>
      <c r="R1639" s="214">
        <v>88.6</v>
      </c>
      <c r="S1639" s="214">
        <v>89</v>
      </c>
      <c r="T1639" s="214">
        <v>3.7</v>
      </c>
      <c r="U1639" s="214">
        <v>1225</v>
      </c>
      <c r="V1639" s="214">
        <v>19300</v>
      </c>
      <c r="W1639" s="214">
        <v>32100</v>
      </c>
      <c r="X1639" s="214">
        <v>38300</v>
      </c>
    </row>
    <row r="1640" spans="1:24" x14ac:dyDescent="0.25">
      <c r="A1640" t="str">
        <f t="shared" si="26"/>
        <v>YAG10UKLevel 7Female + malePGCEYorkshire and The Humber</v>
      </c>
      <c r="B1640" s="214" t="s">
        <v>251</v>
      </c>
      <c r="C1640" s="214" t="s">
        <v>252</v>
      </c>
      <c r="D1640" s="214">
        <v>10</v>
      </c>
      <c r="E1640" s="214" t="s">
        <v>35</v>
      </c>
      <c r="F1640" s="214" t="s">
        <v>253</v>
      </c>
      <c r="G1640" s="214" t="s">
        <v>246</v>
      </c>
      <c r="H1640" s="214" t="s">
        <v>38</v>
      </c>
      <c r="I1640" s="214" t="s">
        <v>139</v>
      </c>
      <c r="J1640" s="214">
        <v>1695</v>
      </c>
      <c r="K1640" s="214">
        <v>1695</v>
      </c>
      <c r="L1640" s="214">
        <v>0</v>
      </c>
      <c r="M1640" s="214">
        <v>0</v>
      </c>
      <c r="N1640" s="214">
        <v>1695</v>
      </c>
      <c r="O1640" s="214">
        <v>9.1999999999999993</v>
      </c>
      <c r="P1640" s="214">
        <v>3.8</v>
      </c>
      <c r="Q1640" s="214">
        <v>82.6</v>
      </c>
      <c r="R1640" s="214">
        <v>86.5</v>
      </c>
      <c r="S1640" s="214">
        <v>87.1</v>
      </c>
      <c r="T1640" s="214">
        <v>4.4000000000000004</v>
      </c>
      <c r="U1640" s="214">
        <v>1335</v>
      </c>
      <c r="V1640" s="214">
        <v>17900</v>
      </c>
      <c r="W1640" s="214">
        <v>28500</v>
      </c>
      <c r="X1640" s="214">
        <v>36500</v>
      </c>
    </row>
    <row r="1641" spans="1:24" x14ac:dyDescent="0.25">
      <c r="A1641" t="str">
        <f t="shared" si="26"/>
        <v>YAG10UKLevel 7Female + malePharmacology, toxicology and pharmacyAbroad</v>
      </c>
      <c r="B1641" s="214" t="s">
        <v>251</v>
      </c>
      <c r="C1641" s="214" t="s">
        <v>252</v>
      </c>
      <c r="D1641" s="214">
        <v>10</v>
      </c>
      <c r="E1641" s="214" t="s">
        <v>35</v>
      </c>
      <c r="F1641" s="214" t="s">
        <v>253</v>
      </c>
      <c r="G1641" s="214" t="s">
        <v>246</v>
      </c>
      <c r="H1641" s="214" t="s">
        <v>48</v>
      </c>
      <c r="I1641" s="214" t="s">
        <v>125</v>
      </c>
      <c r="J1641" s="214" t="s">
        <v>140</v>
      </c>
      <c r="K1641" s="214" t="s">
        <v>140</v>
      </c>
      <c r="L1641" s="214" t="s">
        <v>140</v>
      </c>
      <c r="M1641" s="214" t="s">
        <v>140</v>
      </c>
      <c r="N1641" s="214" t="s">
        <v>140</v>
      </c>
      <c r="O1641" s="214" t="s">
        <v>140</v>
      </c>
      <c r="P1641" s="214" t="s">
        <v>140</v>
      </c>
      <c r="Q1641" s="214" t="s">
        <v>140</v>
      </c>
      <c r="R1641" s="214" t="s">
        <v>140</v>
      </c>
      <c r="S1641" s="214" t="s">
        <v>140</v>
      </c>
      <c r="T1641" s="214" t="s">
        <v>140</v>
      </c>
      <c r="U1641" s="214" t="s">
        <v>140</v>
      </c>
      <c r="V1641" s="214" t="s">
        <v>140</v>
      </c>
      <c r="W1641" s="214" t="s">
        <v>140</v>
      </c>
      <c r="X1641" s="214" t="s">
        <v>140</v>
      </c>
    </row>
    <row r="1642" spans="1:24" x14ac:dyDescent="0.25">
      <c r="A1642" t="str">
        <f t="shared" si="26"/>
        <v>YAG10UKLevel 7Female + malePharmacology, toxicology and pharmacyEast Midlands</v>
      </c>
      <c r="B1642" s="214" t="s">
        <v>251</v>
      </c>
      <c r="C1642" s="214" t="s">
        <v>252</v>
      </c>
      <c r="D1642" s="214">
        <v>10</v>
      </c>
      <c r="E1642" s="214" t="s">
        <v>35</v>
      </c>
      <c r="F1642" s="214" t="s">
        <v>253</v>
      </c>
      <c r="G1642" s="214" t="s">
        <v>246</v>
      </c>
      <c r="H1642" s="214" t="s">
        <v>48</v>
      </c>
      <c r="I1642" s="214" t="s">
        <v>126</v>
      </c>
      <c r="J1642" s="214">
        <v>50</v>
      </c>
      <c r="K1642" s="214">
        <v>50</v>
      </c>
      <c r="L1642" s="214">
        <v>0</v>
      </c>
      <c r="M1642" s="214">
        <v>0</v>
      </c>
      <c r="N1642" s="214">
        <v>50</v>
      </c>
      <c r="O1642" s="214">
        <v>5.7</v>
      </c>
      <c r="P1642" s="214">
        <v>1.9</v>
      </c>
      <c r="Q1642" s="214">
        <v>73.3</v>
      </c>
      <c r="R1642" s="214">
        <v>90.5</v>
      </c>
      <c r="S1642" s="214">
        <v>92.4</v>
      </c>
      <c r="T1642" s="214">
        <v>19</v>
      </c>
      <c r="U1642" s="214">
        <v>35</v>
      </c>
      <c r="V1642" s="214">
        <v>28100</v>
      </c>
      <c r="W1642" s="214">
        <v>38300</v>
      </c>
      <c r="X1642" s="214">
        <v>51100</v>
      </c>
    </row>
    <row r="1643" spans="1:24" x14ac:dyDescent="0.25">
      <c r="A1643" t="str">
        <f t="shared" si="26"/>
        <v>YAG10UKLevel 7Female + malePharmacology, toxicology and pharmacyEast of England</v>
      </c>
      <c r="B1643" s="214" t="s">
        <v>251</v>
      </c>
      <c r="C1643" s="214" t="s">
        <v>252</v>
      </c>
      <c r="D1643" s="214">
        <v>10</v>
      </c>
      <c r="E1643" s="214" t="s">
        <v>35</v>
      </c>
      <c r="F1643" s="214" t="s">
        <v>253</v>
      </c>
      <c r="G1643" s="214" t="s">
        <v>246</v>
      </c>
      <c r="H1643" s="214" t="s">
        <v>48</v>
      </c>
      <c r="I1643" s="214" t="s">
        <v>127</v>
      </c>
      <c r="J1643" s="214">
        <v>50</v>
      </c>
      <c r="K1643" s="214">
        <v>50</v>
      </c>
      <c r="L1643" s="214">
        <v>0</v>
      </c>
      <c r="M1643" s="214">
        <v>0</v>
      </c>
      <c r="N1643" s="214">
        <v>50</v>
      </c>
      <c r="O1643" s="214">
        <v>7.6</v>
      </c>
      <c r="P1643" s="214">
        <v>1.9</v>
      </c>
      <c r="Q1643" s="214">
        <v>77.099999999999994</v>
      </c>
      <c r="R1643" s="214">
        <v>88.6</v>
      </c>
      <c r="S1643" s="214">
        <v>90.5</v>
      </c>
      <c r="T1643" s="214">
        <v>13.3</v>
      </c>
      <c r="U1643" s="214">
        <v>40</v>
      </c>
      <c r="V1643" s="214">
        <v>29900</v>
      </c>
      <c r="W1643" s="214">
        <v>41200</v>
      </c>
      <c r="X1643" s="214">
        <v>50700</v>
      </c>
    </row>
    <row r="1644" spans="1:24" x14ac:dyDescent="0.25">
      <c r="A1644" t="str">
        <f t="shared" si="26"/>
        <v>YAG10UKLevel 7Female + malePharmacology, toxicology and pharmacyLondon</v>
      </c>
      <c r="B1644" s="214" t="s">
        <v>251</v>
      </c>
      <c r="C1644" s="214" t="s">
        <v>252</v>
      </c>
      <c r="D1644" s="214">
        <v>10</v>
      </c>
      <c r="E1644" s="214" t="s">
        <v>35</v>
      </c>
      <c r="F1644" s="214" t="s">
        <v>253</v>
      </c>
      <c r="G1644" s="214" t="s">
        <v>246</v>
      </c>
      <c r="H1644" s="214" t="s">
        <v>48</v>
      </c>
      <c r="I1644" s="214" t="s">
        <v>128</v>
      </c>
      <c r="J1644" s="214">
        <v>110</v>
      </c>
      <c r="K1644" s="214">
        <v>110</v>
      </c>
      <c r="L1644" s="214">
        <v>0</v>
      </c>
      <c r="M1644" s="214">
        <v>0</v>
      </c>
      <c r="N1644" s="214">
        <v>110</v>
      </c>
      <c r="O1644" s="214">
        <v>11.6</v>
      </c>
      <c r="P1644" s="214">
        <v>3.6</v>
      </c>
      <c r="Q1644" s="214">
        <v>76.8</v>
      </c>
      <c r="R1644" s="214">
        <v>84.8</v>
      </c>
      <c r="S1644" s="214">
        <v>84.8</v>
      </c>
      <c r="T1644" s="214">
        <v>8</v>
      </c>
      <c r="U1644" s="214">
        <v>85</v>
      </c>
      <c r="V1644" s="214">
        <v>26800</v>
      </c>
      <c r="W1644" s="214">
        <v>42200</v>
      </c>
      <c r="X1644" s="214">
        <v>57300</v>
      </c>
    </row>
    <row r="1645" spans="1:24" x14ac:dyDescent="0.25">
      <c r="A1645" t="str">
        <f t="shared" si="26"/>
        <v>YAG10UKLevel 7Female + malePharmacology, toxicology and pharmacyNorth East</v>
      </c>
      <c r="B1645" s="214" t="s">
        <v>251</v>
      </c>
      <c r="C1645" s="214" t="s">
        <v>252</v>
      </c>
      <c r="D1645" s="214">
        <v>10</v>
      </c>
      <c r="E1645" s="214" t="s">
        <v>35</v>
      </c>
      <c r="F1645" s="214" t="s">
        <v>253</v>
      </c>
      <c r="G1645" s="214" t="s">
        <v>246</v>
      </c>
      <c r="H1645" s="214" t="s">
        <v>48</v>
      </c>
      <c r="I1645" s="214" t="s">
        <v>129</v>
      </c>
      <c r="J1645" s="214">
        <v>10</v>
      </c>
      <c r="K1645" s="214">
        <v>10</v>
      </c>
      <c r="L1645" s="214">
        <v>0</v>
      </c>
      <c r="M1645" s="214">
        <v>0</v>
      </c>
      <c r="N1645" s="214">
        <v>10</v>
      </c>
      <c r="O1645" s="214">
        <v>0</v>
      </c>
      <c r="P1645" s="214">
        <v>0</v>
      </c>
      <c r="Q1645" s="214">
        <v>91.7</v>
      </c>
      <c r="R1645" s="214">
        <v>91.7</v>
      </c>
      <c r="S1645" s="214">
        <v>100</v>
      </c>
      <c r="T1645" s="214">
        <v>8.3000000000000007</v>
      </c>
      <c r="U1645" s="214">
        <v>10</v>
      </c>
      <c r="V1645" s="214">
        <v>25200</v>
      </c>
      <c r="W1645" s="214">
        <v>34700</v>
      </c>
      <c r="X1645" s="214">
        <v>45600</v>
      </c>
    </row>
    <row r="1646" spans="1:24" x14ac:dyDescent="0.25">
      <c r="A1646" t="str">
        <f t="shared" si="26"/>
        <v>YAG10UKLevel 7Female + malePharmacology, toxicology and pharmacyNorth West</v>
      </c>
      <c r="B1646" s="214" t="s">
        <v>251</v>
      </c>
      <c r="C1646" s="214" t="s">
        <v>252</v>
      </c>
      <c r="D1646" s="214">
        <v>10</v>
      </c>
      <c r="E1646" s="214" t="s">
        <v>35</v>
      </c>
      <c r="F1646" s="214" t="s">
        <v>253</v>
      </c>
      <c r="G1646" s="214" t="s">
        <v>246</v>
      </c>
      <c r="H1646" s="214" t="s">
        <v>48</v>
      </c>
      <c r="I1646" s="214" t="s">
        <v>130</v>
      </c>
      <c r="J1646" s="214">
        <v>65</v>
      </c>
      <c r="K1646" s="214">
        <v>65</v>
      </c>
      <c r="L1646" s="214">
        <v>0</v>
      </c>
      <c r="M1646" s="214">
        <v>0</v>
      </c>
      <c r="N1646" s="214">
        <v>65</v>
      </c>
      <c r="O1646" s="214">
        <v>3.2</v>
      </c>
      <c r="P1646" s="214">
        <v>1.6</v>
      </c>
      <c r="Q1646" s="214">
        <v>85.7</v>
      </c>
      <c r="R1646" s="214">
        <v>93.6</v>
      </c>
      <c r="S1646" s="214">
        <v>95.2</v>
      </c>
      <c r="T1646" s="214">
        <v>9.5</v>
      </c>
      <c r="U1646" s="214">
        <v>55</v>
      </c>
      <c r="V1646" s="214">
        <v>31200</v>
      </c>
      <c r="W1646" s="214">
        <v>39800</v>
      </c>
      <c r="X1646" s="214">
        <v>50000</v>
      </c>
    </row>
    <row r="1647" spans="1:24" x14ac:dyDescent="0.25">
      <c r="A1647" t="str">
        <f t="shared" si="26"/>
        <v>YAG10UKLevel 7Female + malePharmacology, toxicology and pharmacyNorthern Ireland</v>
      </c>
      <c r="B1647" s="214" t="s">
        <v>251</v>
      </c>
      <c r="C1647" s="214" t="s">
        <v>252</v>
      </c>
      <c r="D1647" s="214">
        <v>10</v>
      </c>
      <c r="E1647" s="214" t="s">
        <v>35</v>
      </c>
      <c r="F1647" s="214" t="s">
        <v>253</v>
      </c>
      <c r="G1647" s="214" t="s">
        <v>246</v>
      </c>
      <c r="H1647" s="214" t="s">
        <v>48</v>
      </c>
      <c r="I1647" s="214" t="s">
        <v>131</v>
      </c>
      <c r="J1647" s="214">
        <v>0</v>
      </c>
      <c r="K1647" s="214">
        <v>0</v>
      </c>
      <c r="L1647" s="214">
        <v>0</v>
      </c>
      <c r="M1647" s="214">
        <v>0</v>
      </c>
      <c r="N1647" s="214">
        <v>0</v>
      </c>
      <c r="O1647" s="214">
        <v>50</v>
      </c>
      <c r="P1647" s="214">
        <v>0</v>
      </c>
      <c r="Q1647" s="214">
        <v>50</v>
      </c>
      <c r="R1647" s="214">
        <v>50</v>
      </c>
      <c r="S1647" s="214">
        <v>50</v>
      </c>
      <c r="T1647" s="214">
        <v>0</v>
      </c>
      <c r="U1647" s="214" t="s">
        <v>140</v>
      </c>
      <c r="V1647" s="214" t="s">
        <v>140</v>
      </c>
      <c r="W1647" s="214" t="s">
        <v>140</v>
      </c>
      <c r="X1647" s="214" t="s">
        <v>140</v>
      </c>
    </row>
    <row r="1648" spans="1:24" x14ac:dyDescent="0.25">
      <c r="A1648" t="str">
        <f t="shared" si="26"/>
        <v>YAG10UKLevel 7Female + malePharmacology, toxicology and pharmacyScotland</v>
      </c>
      <c r="B1648" s="214" t="s">
        <v>251</v>
      </c>
      <c r="C1648" s="214" t="s">
        <v>252</v>
      </c>
      <c r="D1648" s="214">
        <v>10</v>
      </c>
      <c r="E1648" s="214" t="s">
        <v>35</v>
      </c>
      <c r="F1648" s="214" t="s">
        <v>253</v>
      </c>
      <c r="G1648" s="214" t="s">
        <v>246</v>
      </c>
      <c r="H1648" s="214" t="s">
        <v>48</v>
      </c>
      <c r="I1648" s="214" t="s">
        <v>132</v>
      </c>
      <c r="J1648" s="214">
        <v>10</v>
      </c>
      <c r="K1648" s="214">
        <v>10</v>
      </c>
      <c r="L1648" s="214">
        <v>0</v>
      </c>
      <c r="M1648" s="214">
        <v>0</v>
      </c>
      <c r="N1648" s="214">
        <v>10</v>
      </c>
      <c r="O1648" s="214">
        <v>0</v>
      </c>
      <c r="P1648" s="214">
        <v>8.6999999999999993</v>
      </c>
      <c r="Q1648" s="214">
        <v>78.3</v>
      </c>
      <c r="R1648" s="214">
        <v>91.3</v>
      </c>
      <c r="S1648" s="214">
        <v>91.3</v>
      </c>
      <c r="T1648" s="214">
        <v>13</v>
      </c>
      <c r="U1648" s="214" t="s">
        <v>140</v>
      </c>
      <c r="V1648" s="214" t="s">
        <v>140</v>
      </c>
      <c r="W1648" s="214" t="s">
        <v>140</v>
      </c>
      <c r="X1648" s="214" t="s">
        <v>140</v>
      </c>
    </row>
    <row r="1649" spans="1:24" x14ac:dyDescent="0.25">
      <c r="A1649" t="str">
        <f t="shared" si="26"/>
        <v>YAG10UKLevel 7Female + malePharmacology, toxicology and pharmacySouth East</v>
      </c>
      <c r="B1649" s="214" t="s">
        <v>251</v>
      </c>
      <c r="C1649" s="214" t="s">
        <v>252</v>
      </c>
      <c r="D1649" s="214">
        <v>10</v>
      </c>
      <c r="E1649" s="214" t="s">
        <v>35</v>
      </c>
      <c r="F1649" s="214" t="s">
        <v>253</v>
      </c>
      <c r="G1649" s="214" t="s">
        <v>246</v>
      </c>
      <c r="H1649" s="214" t="s">
        <v>48</v>
      </c>
      <c r="I1649" s="214" t="s">
        <v>133</v>
      </c>
      <c r="J1649" s="214">
        <v>110</v>
      </c>
      <c r="K1649" s="214">
        <v>110</v>
      </c>
      <c r="L1649" s="214">
        <v>0</v>
      </c>
      <c r="M1649" s="214">
        <v>0</v>
      </c>
      <c r="N1649" s="214">
        <v>110</v>
      </c>
      <c r="O1649" s="214">
        <v>11.6</v>
      </c>
      <c r="P1649" s="214">
        <v>0.9</v>
      </c>
      <c r="Q1649" s="214">
        <v>78.599999999999994</v>
      </c>
      <c r="R1649" s="214">
        <v>86.6</v>
      </c>
      <c r="S1649" s="214">
        <v>87.5</v>
      </c>
      <c r="T1649" s="214">
        <v>8.9</v>
      </c>
      <c r="U1649" s="214">
        <v>80</v>
      </c>
      <c r="V1649" s="214">
        <v>30300</v>
      </c>
      <c r="W1649" s="214">
        <v>41100</v>
      </c>
      <c r="X1649" s="214">
        <v>50700</v>
      </c>
    </row>
    <row r="1650" spans="1:24" x14ac:dyDescent="0.25">
      <c r="A1650" t="str">
        <f t="shared" si="26"/>
        <v>YAG10UKLevel 7Female + malePharmacology, toxicology and pharmacySouth West</v>
      </c>
      <c r="B1650" s="214" t="s">
        <v>251</v>
      </c>
      <c r="C1650" s="214" t="s">
        <v>252</v>
      </c>
      <c r="D1650" s="214">
        <v>10</v>
      </c>
      <c r="E1650" s="214" t="s">
        <v>35</v>
      </c>
      <c r="F1650" s="214" t="s">
        <v>253</v>
      </c>
      <c r="G1650" s="214" t="s">
        <v>246</v>
      </c>
      <c r="H1650" s="214" t="s">
        <v>48</v>
      </c>
      <c r="I1650" s="214" t="s">
        <v>134</v>
      </c>
      <c r="J1650" s="214">
        <v>25</v>
      </c>
      <c r="K1650" s="214">
        <v>25</v>
      </c>
      <c r="L1650" s="214">
        <v>0</v>
      </c>
      <c r="M1650" s="214">
        <v>0</v>
      </c>
      <c r="N1650" s="214">
        <v>25</v>
      </c>
      <c r="O1650" s="214">
        <v>4</v>
      </c>
      <c r="P1650" s="214">
        <v>4</v>
      </c>
      <c r="Q1650" s="214">
        <v>76</v>
      </c>
      <c r="R1650" s="214">
        <v>92</v>
      </c>
      <c r="S1650" s="214">
        <v>92</v>
      </c>
      <c r="T1650" s="214">
        <v>16</v>
      </c>
      <c r="U1650" s="214">
        <v>20</v>
      </c>
      <c r="V1650" s="214">
        <v>16100</v>
      </c>
      <c r="W1650" s="214">
        <v>37600</v>
      </c>
      <c r="X1650" s="214">
        <v>43800</v>
      </c>
    </row>
    <row r="1651" spans="1:24" x14ac:dyDescent="0.25">
      <c r="A1651" t="str">
        <f t="shared" si="26"/>
        <v>YAG10UKLevel 7Female + malePharmacology, toxicology and pharmacyUnknown</v>
      </c>
      <c r="B1651" s="214" t="s">
        <v>251</v>
      </c>
      <c r="C1651" s="214" t="s">
        <v>252</v>
      </c>
      <c r="D1651" s="214">
        <v>10</v>
      </c>
      <c r="E1651" s="214" t="s">
        <v>35</v>
      </c>
      <c r="F1651" s="214" t="s">
        <v>253</v>
      </c>
      <c r="G1651" s="214" t="s">
        <v>246</v>
      </c>
      <c r="H1651" s="214" t="s">
        <v>48</v>
      </c>
      <c r="I1651" s="214" t="s">
        <v>135</v>
      </c>
      <c r="J1651" s="214">
        <v>70</v>
      </c>
      <c r="K1651" s="214">
        <v>70</v>
      </c>
      <c r="L1651" s="214">
        <v>97.2</v>
      </c>
      <c r="M1651" s="214">
        <v>0</v>
      </c>
      <c r="N1651" s="214">
        <v>0</v>
      </c>
      <c r="O1651" s="214">
        <v>0</v>
      </c>
      <c r="P1651" s="214">
        <v>0</v>
      </c>
      <c r="Q1651" s="214">
        <v>0</v>
      </c>
      <c r="R1651" s="214">
        <v>0</v>
      </c>
      <c r="S1651" s="214">
        <v>100</v>
      </c>
      <c r="T1651" s="214">
        <v>100</v>
      </c>
      <c r="U1651" s="214" t="s">
        <v>136</v>
      </c>
      <c r="V1651" s="214" t="s">
        <v>136</v>
      </c>
      <c r="W1651" s="214" t="s">
        <v>136</v>
      </c>
      <c r="X1651" s="214" t="s">
        <v>136</v>
      </c>
    </row>
    <row r="1652" spans="1:24" x14ac:dyDescent="0.25">
      <c r="A1652" t="str">
        <f t="shared" si="26"/>
        <v>YAG10UKLevel 7Female + malePharmacology, toxicology and pharmacyWales</v>
      </c>
      <c r="B1652" s="214" t="s">
        <v>251</v>
      </c>
      <c r="C1652" s="214" t="s">
        <v>252</v>
      </c>
      <c r="D1652" s="214">
        <v>10</v>
      </c>
      <c r="E1652" s="214" t="s">
        <v>35</v>
      </c>
      <c r="F1652" s="214" t="s">
        <v>253</v>
      </c>
      <c r="G1652" s="214" t="s">
        <v>246</v>
      </c>
      <c r="H1652" s="214" t="s">
        <v>48</v>
      </c>
      <c r="I1652" s="214" t="s">
        <v>137</v>
      </c>
      <c r="J1652" s="214">
        <v>10</v>
      </c>
      <c r="K1652" s="214">
        <v>10</v>
      </c>
      <c r="L1652" s="214">
        <v>0</v>
      </c>
      <c r="M1652" s="214">
        <v>0</v>
      </c>
      <c r="N1652" s="214">
        <v>10</v>
      </c>
      <c r="O1652" s="214">
        <v>0</v>
      </c>
      <c r="P1652" s="214">
        <v>0</v>
      </c>
      <c r="Q1652" s="214">
        <v>72.7</v>
      </c>
      <c r="R1652" s="214">
        <v>100</v>
      </c>
      <c r="S1652" s="214">
        <v>100</v>
      </c>
      <c r="T1652" s="214">
        <v>27.3</v>
      </c>
      <c r="U1652" s="214" t="s">
        <v>140</v>
      </c>
      <c r="V1652" s="214" t="s">
        <v>140</v>
      </c>
      <c r="W1652" s="214" t="s">
        <v>140</v>
      </c>
      <c r="X1652" s="214" t="s">
        <v>140</v>
      </c>
    </row>
    <row r="1653" spans="1:24" x14ac:dyDescent="0.25">
      <c r="A1653" t="str">
        <f t="shared" si="26"/>
        <v>YAG10UKLevel 7Female + malePharmacology, toxicology and pharmacyWest Midlands</v>
      </c>
      <c r="B1653" s="214" t="s">
        <v>251</v>
      </c>
      <c r="C1653" s="214" t="s">
        <v>252</v>
      </c>
      <c r="D1653" s="214">
        <v>10</v>
      </c>
      <c r="E1653" s="214" t="s">
        <v>35</v>
      </c>
      <c r="F1653" s="214" t="s">
        <v>253</v>
      </c>
      <c r="G1653" s="214" t="s">
        <v>246</v>
      </c>
      <c r="H1653" s="214" t="s">
        <v>48</v>
      </c>
      <c r="I1653" s="214" t="s">
        <v>138</v>
      </c>
      <c r="J1653" s="214">
        <v>60</v>
      </c>
      <c r="K1653" s="214">
        <v>60</v>
      </c>
      <c r="L1653" s="214">
        <v>0</v>
      </c>
      <c r="M1653" s="214">
        <v>0</v>
      </c>
      <c r="N1653" s="214">
        <v>60</v>
      </c>
      <c r="O1653" s="214">
        <v>9.9</v>
      </c>
      <c r="P1653" s="214">
        <v>0</v>
      </c>
      <c r="Q1653" s="214">
        <v>83.5</v>
      </c>
      <c r="R1653" s="214">
        <v>90.1</v>
      </c>
      <c r="S1653" s="214">
        <v>90.1</v>
      </c>
      <c r="T1653" s="214">
        <v>6.6</v>
      </c>
      <c r="U1653" s="214">
        <v>50</v>
      </c>
      <c r="V1653" s="214">
        <v>22300</v>
      </c>
      <c r="W1653" s="214">
        <v>33200</v>
      </c>
      <c r="X1653" s="214">
        <v>45300</v>
      </c>
    </row>
    <row r="1654" spans="1:24" x14ac:dyDescent="0.25">
      <c r="A1654" t="str">
        <f t="shared" si="26"/>
        <v>YAG10UKLevel 7Female + malePharmacology, toxicology and pharmacyYorkshire and The Humber</v>
      </c>
      <c r="B1654" s="214" t="s">
        <v>251</v>
      </c>
      <c r="C1654" s="214" t="s">
        <v>252</v>
      </c>
      <c r="D1654" s="214">
        <v>10</v>
      </c>
      <c r="E1654" s="214" t="s">
        <v>35</v>
      </c>
      <c r="F1654" s="214" t="s">
        <v>253</v>
      </c>
      <c r="G1654" s="214" t="s">
        <v>246</v>
      </c>
      <c r="H1654" s="214" t="s">
        <v>48</v>
      </c>
      <c r="I1654" s="214" t="s">
        <v>139</v>
      </c>
      <c r="J1654" s="214">
        <v>55</v>
      </c>
      <c r="K1654" s="214">
        <v>55</v>
      </c>
      <c r="L1654" s="214">
        <v>0</v>
      </c>
      <c r="M1654" s="214">
        <v>0</v>
      </c>
      <c r="N1654" s="214">
        <v>55</v>
      </c>
      <c r="O1654" s="214">
        <v>5.7</v>
      </c>
      <c r="P1654" s="214">
        <v>0</v>
      </c>
      <c r="Q1654" s="214">
        <v>77.400000000000006</v>
      </c>
      <c r="R1654" s="214">
        <v>92.5</v>
      </c>
      <c r="S1654" s="214">
        <v>94.3</v>
      </c>
      <c r="T1654" s="214">
        <v>17</v>
      </c>
      <c r="U1654" s="214">
        <v>40</v>
      </c>
      <c r="V1654" s="214">
        <v>27000</v>
      </c>
      <c r="W1654" s="214">
        <v>41600</v>
      </c>
      <c r="X1654" s="214">
        <v>46400</v>
      </c>
    </row>
    <row r="1655" spans="1:24" x14ac:dyDescent="0.25">
      <c r="A1655" t="str">
        <f t="shared" si="26"/>
        <v>YAG10UKLevel 7Female + malePhilosophy and religious studiesAbroad</v>
      </c>
      <c r="B1655" s="214" t="s">
        <v>251</v>
      </c>
      <c r="C1655" s="214" t="s">
        <v>252</v>
      </c>
      <c r="D1655" s="214">
        <v>10</v>
      </c>
      <c r="E1655" s="214" t="s">
        <v>35</v>
      </c>
      <c r="F1655" s="214" t="s">
        <v>253</v>
      </c>
      <c r="G1655" s="214" t="s">
        <v>246</v>
      </c>
      <c r="H1655" s="214" t="s">
        <v>97</v>
      </c>
      <c r="I1655" s="214" t="s">
        <v>125</v>
      </c>
      <c r="J1655" s="214" t="s">
        <v>140</v>
      </c>
      <c r="K1655" s="214" t="s">
        <v>140</v>
      </c>
      <c r="L1655" s="214" t="s">
        <v>140</v>
      </c>
      <c r="M1655" s="214" t="s">
        <v>140</v>
      </c>
      <c r="N1655" s="214" t="s">
        <v>140</v>
      </c>
      <c r="O1655" s="214" t="s">
        <v>140</v>
      </c>
      <c r="P1655" s="214" t="s">
        <v>140</v>
      </c>
      <c r="Q1655" s="214" t="s">
        <v>140</v>
      </c>
      <c r="R1655" s="214" t="s">
        <v>140</v>
      </c>
      <c r="S1655" s="214" t="s">
        <v>140</v>
      </c>
      <c r="T1655" s="214" t="s">
        <v>140</v>
      </c>
      <c r="U1655" s="214" t="s">
        <v>140</v>
      </c>
      <c r="V1655" s="214" t="s">
        <v>140</v>
      </c>
      <c r="W1655" s="214" t="s">
        <v>140</v>
      </c>
      <c r="X1655" s="214" t="s">
        <v>140</v>
      </c>
    </row>
    <row r="1656" spans="1:24" x14ac:dyDescent="0.25">
      <c r="A1656" t="str">
        <f t="shared" si="26"/>
        <v>YAG10UKLevel 7Female + malePhilosophy and religious studiesEast Midlands</v>
      </c>
      <c r="B1656" s="214" t="s">
        <v>251</v>
      </c>
      <c r="C1656" s="214" t="s">
        <v>252</v>
      </c>
      <c r="D1656" s="214">
        <v>10</v>
      </c>
      <c r="E1656" s="214" t="s">
        <v>35</v>
      </c>
      <c r="F1656" s="214" t="s">
        <v>253</v>
      </c>
      <c r="G1656" s="214" t="s">
        <v>246</v>
      </c>
      <c r="H1656" s="214" t="s">
        <v>97</v>
      </c>
      <c r="I1656" s="214" t="s">
        <v>126</v>
      </c>
      <c r="J1656" s="214">
        <v>35</v>
      </c>
      <c r="K1656" s="214">
        <v>35</v>
      </c>
      <c r="L1656" s="214">
        <v>0</v>
      </c>
      <c r="M1656" s="214">
        <v>0</v>
      </c>
      <c r="N1656" s="214">
        <v>35</v>
      </c>
      <c r="O1656" s="214">
        <v>19.7</v>
      </c>
      <c r="P1656" s="214">
        <v>18.2</v>
      </c>
      <c r="Q1656" s="214">
        <v>56.1</v>
      </c>
      <c r="R1656" s="214">
        <v>59.1</v>
      </c>
      <c r="S1656" s="214">
        <v>62.1</v>
      </c>
      <c r="T1656" s="214">
        <v>6.1</v>
      </c>
      <c r="U1656" s="214">
        <v>15</v>
      </c>
      <c r="V1656" s="214">
        <v>10200</v>
      </c>
      <c r="W1656" s="214">
        <v>20100</v>
      </c>
      <c r="X1656" s="214">
        <v>29900</v>
      </c>
    </row>
    <row r="1657" spans="1:24" x14ac:dyDescent="0.25">
      <c r="A1657" t="str">
        <f t="shared" si="26"/>
        <v>YAG10UKLevel 7Female + malePhilosophy and religious studiesEast of England</v>
      </c>
      <c r="B1657" s="214" t="s">
        <v>251</v>
      </c>
      <c r="C1657" s="214" t="s">
        <v>252</v>
      </c>
      <c r="D1657" s="214">
        <v>10</v>
      </c>
      <c r="E1657" s="214" t="s">
        <v>35</v>
      </c>
      <c r="F1657" s="214" t="s">
        <v>253</v>
      </c>
      <c r="G1657" s="214" t="s">
        <v>246</v>
      </c>
      <c r="H1657" s="214" t="s">
        <v>97</v>
      </c>
      <c r="I1657" s="214" t="s">
        <v>127</v>
      </c>
      <c r="J1657" s="214">
        <v>95</v>
      </c>
      <c r="K1657" s="214">
        <v>95</v>
      </c>
      <c r="L1657" s="214">
        <v>0</v>
      </c>
      <c r="M1657" s="214">
        <v>0</v>
      </c>
      <c r="N1657" s="214">
        <v>95</v>
      </c>
      <c r="O1657" s="214">
        <v>17.899999999999999</v>
      </c>
      <c r="P1657" s="214">
        <v>1.1000000000000001</v>
      </c>
      <c r="Q1657" s="214">
        <v>70.599999999999994</v>
      </c>
      <c r="R1657" s="214">
        <v>77.2</v>
      </c>
      <c r="S1657" s="214">
        <v>81</v>
      </c>
      <c r="T1657" s="214">
        <v>10.4</v>
      </c>
      <c r="U1657" s="214">
        <v>50</v>
      </c>
      <c r="V1657" s="214">
        <v>7300</v>
      </c>
      <c r="W1657" s="214">
        <v>23000</v>
      </c>
      <c r="X1657" s="214">
        <v>42000</v>
      </c>
    </row>
    <row r="1658" spans="1:24" x14ac:dyDescent="0.25">
      <c r="A1658" t="str">
        <f t="shared" si="26"/>
        <v>YAG10UKLevel 7Female + malePhilosophy and religious studiesLondon</v>
      </c>
      <c r="B1658" s="214" t="s">
        <v>251</v>
      </c>
      <c r="C1658" s="214" t="s">
        <v>252</v>
      </c>
      <c r="D1658" s="214">
        <v>10</v>
      </c>
      <c r="E1658" s="214" t="s">
        <v>35</v>
      </c>
      <c r="F1658" s="214" t="s">
        <v>253</v>
      </c>
      <c r="G1658" s="214" t="s">
        <v>246</v>
      </c>
      <c r="H1658" s="214" t="s">
        <v>97</v>
      </c>
      <c r="I1658" s="214" t="s">
        <v>128</v>
      </c>
      <c r="J1658" s="214">
        <v>200</v>
      </c>
      <c r="K1658" s="214">
        <v>200</v>
      </c>
      <c r="L1658" s="214">
        <v>0</v>
      </c>
      <c r="M1658" s="214">
        <v>0</v>
      </c>
      <c r="N1658" s="214">
        <v>200</v>
      </c>
      <c r="O1658" s="214">
        <v>18.7</v>
      </c>
      <c r="P1658" s="214">
        <v>3</v>
      </c>
      <c r="Q1658" s="214">
        <v>70.5</v>
      </c>
      <c r="R1658" s="214">
        <v>76.3</v>
      </c>
      <c r="S1658" s="214">
        <v>78.3</v>
      </c>
      <c r="T1658" s="214">
        <v>7.7</v>
      </c>
      <c r="U1658" s="214">
        <v>110</v>
      </c>
      <c r="V1658" s="214">
        <v>16100</v>
      </c>
      <c r="W1658" s="214">
        <v>31400</v>
      </c>
      <c r="X1658" s="214">
        <v>48500</v>
      </c>
    </row>
    <row r="1659" spans="1:24" x14ac:dyDescent="0.25">
      <c r="A1659" t="str">
        <f t="shared" si="26"/>
        <v>YAG10UKLevel 7Female + malePhilosophy and religious studiesNorth East</v>
      </c>
      <c r="B1659" s="214" t="s">
        <v>251</v>
      </c>
      <c r="C1659" s="214" t="s">
        <v>252</v>
      </c>
      <c r="D1659" s="214">
        <v>10</v>
      </c>
      <c r="E1659" s="214" t="s">
        <v>35</v>
      </c>
      <c r="F1659" s="214" t="s">
        <v>253</v>
      </c>
      <c r="G1659" s="214" t="s">
        <v>246</v>
      </c>
      <c r="H1659" s="214" t="s">
        <v>97</v>
      </c>
      <c r="I1659" s="214" t="s">
        <v>129</v>
      </c>
      <c r="J1659" s="214">
        <v>25</v>
      </c>
      <c r="K1659" s="214">
        <v>25</v>
      </c>
      <c r="L1659" s="214">
        <v>0</v>
      </c>
      <c r="M1659" s="214">
        <v>0</v>
      </c>
      <c r="N1659" s="214">
        <v>25</v>
      </c>
      <c r="O1659" s="214">
        <v>16.7</v>
      </c>
      <c r="P1659" s="214">
        <v>0</v>
      </c>
      <c r="Q1659" s="214">
        <v>83.3</v>
      </c>
      <c r="R1659" s="214">
        <v>83.3</v>
      </c>
      <c r="S1659" s="214">
        <v>83.3</v>
      </c>
      <c r="T1659" s="214">
        <v>0</v>
      </c>
      <c r="U1659" s="214">
        <v>15</v>
      </c>
      <c r="V1659" s="214">
        <v>21200</v>
      </c>
      <c r="W1659" s="214">
        <v>27900</v>
      </c>
      <c r="X1659" s="214">
        <v>35000</v>
      </c>
    </row>
    <row r="1660" spans="1:24" x14ac:dyDescent="0.25">
      <c r="A1660" t="str">
        <f t="shared" si="26"/>
        <v>YAG10UKLevel 7Female + malePhilosophy and religious studiesNorth West</v>
      </c>
      <c r="B1660" s="214" t="s">
        <v>251</v>
      </c>
      <c r="C1660" s="214" t="s">
        <v>252</v>
      </c>
      <c r="D1660" s="214">
        <v>10</v>
      </c>
      <c r="E1660" s="214" t="s">
        <v>35</v>
      </c>
      <c r="F1660" s="214" t="s">
        <v>253</v>
      </c>
      <c r="G1660" s="214" t="s">
        <v>246</v>
      </c>
      <c r="H1660" s="214" t="s">
        <v>97</v>
      </c>
      <c r="I1660" s="214" t="s">
        <v>130</v>
      </c>
      <c r="J1660" s="214">
        <v>65</v>
      </c>
      <c r="K1660" s="214">
        <v>65</v>
      </c>
      <c r="L1660" s="214">
        <v>0</v>
      </c>
      <c r="M1660" s="214">
        <v>0</v>
      </c>
      <c r="N1660" s="214">
        <v>65</v>
      </c>
      <c r="O1660" s="214">
        <v>18.600000000000001</v>
      </c>
      <c r="P1660" s="214">
        <v>3.1</v>
      </c>
      <c r="Q1660" s="214">
        <v>72.900000000000006</v>
      </c>
      <c r="R1660" s="214">
        <v>76.7</v>
      </c>
      <c r="S1660" s="214">
        <v>78.3</v>
      </c>
      <c r="T1660" s="214">
        <v>5.4</v>
      </c>
      <c r="U1660" s="214">
        <v>35</v>
      </c>
      <c r="V1660" s="214">
        <v>8400</v>
      </c>
      <c r="W1660" s="214">
        <v>25600</v>
      </c>
      <c r="X1660" s="214">
        <v>37100</v>
      </c>
    </row>
    <row r="1661" spans="1:24" x14ac:dyDescent="0.25">
      <c r="A1661" t="str">
        <f t="shared" si="26"/>
        <v>YAG10UKLevel 7Female + malePhilosophy and religious studiesNorthern Ireland</v>
      </c>
      <c r="B1661" s="214" t="s">
        <v>251</v>
      </c>
      <c r="C1661" s="214" t="s">
        <v>252</v>
      </c>
      <c r="D1661" s="214">
        <v>10</v>
      </c>
      <c r="E1661" s="214" t="s">
        <v>35</v>
      </c>
      <c r="F1661" s="214" t="s">
        <v>253</v>
      </c>
      <c r="G1661" s="214" t="s">
        <v>246</v>
      </c>
      <c r="H1661" s="214" t="s">
        <v>97</v>
      </c>
      <c r="I1661" s="214" t="s">
        <v>131</v>
      </c>
      <c r="J1661" s="214">
        <v>5</v>
      </c>
      <c r="K1661" s="214">
        <v>5</v>
      </c>
      <c r="L1661" s="214">
        <v>0</v>
      </c>
      <c r="M1661" s="214">
        <v>0</v>
      </c>
      <c r="N1661" s="214">
        <v>5</v>
      </c>
      <c r="O1661" s="214">
        <v>0</v>
      </c>
      <c r="P1661" s="214">
        <v>0</v>
      </c>
      <c r="Q1661" s="214">
        <v>54.5</v>
      </c>
      <c r="R1661" s="214">
        <v>81.8</v>
      </c>
      <c r="S1661" s="214">
        <v>100</v>
      </c>
      <c r="T1661" s="214">
        <v>45.5</v>
      </c>
      <c r="U1661" s="214" t="s">
        <v>140</v>
      </c>
      <c r="V1661" s="214" t="s">
        <v>140</v>
      </c>
      <c r="W1661" s="214" t="s">
        <v>140</v>
      </c>
      <c r="X1661" s="214" t="s">
        <v>140</v>
      </c>
    </row>
    <row r="1662" spans="1:24" x14ac:dyDescent="0.25">
      <c r="A1662" t="str">
        <f t="shared" si="26"/>
        <v>YAG10UKLevel 7Female + malePhilosophy and religious studiesScotland</v>
      </c>
      <c r="B1662" s="214" t="s">
        <v>251</v>
      </c>
      <c r="C1662" s="214" t="s">
        <v>252</v>
      </c>
      <c r="D1662" s="214">
        <v>10</v>
      </c>
      <c r="E1662" s="214" t="s">
        <v>35</v>
      </c>
      <c r="F1662" s="214" t="s">
        <v>253</v>
      </c>
      <c r="G1662" s="214" t="s">
        <v>246</v>
      </c>
      <c r="H1662" s="214" t="s">
        <v>97</v>
      </c>
      <c r="I1662" s="214" t="s">
        <v>132</v>
      </c>
      <c r="J1662" s="214">
        <v>15</v>
      </c>
      <c r="K1662" s="214">
        <v>15</v>
      </c>
      <c r="L1662" s="214">
        <v>0</v>
      </c>
      <c r="M1662" s="214">
        <v>0</v>
      </c>
      <c r="N1662" s="214">
        <v>15</v>
      </c>
      <c r="O1662" s="214">
        <v>19.399999999999999</v>
      </c>
      <c r="P1662" s="214">
        <v>9.6999999999999993</v>
      </c>
      <c r="Q1662" s="214">
        <v>61.3</v>
      </c>
      <c r="R1662" s="214">
        <v>71</v>
      </c>
      <c r="S1662" s="214">
        <v>71</v>
      </c>
      <c r="T1662" s="214">
        <v>9.6999999999999993</v>
      </c>
      <c r="U1662" s="214" t="s">
        <v>140</v>
      </c>
      <c r="V1662" s="214" t="s">
        <v>140</v>
      </c>
      <c r="W1662" s="214" t="s">
        <v>140</v>
      </c>
      <c r="X1662" s="214" t="s">
        <v>140</v>
      </c>
    </row>
    <row r="1663" spans="1:24" x14ac:dyDescent="0.25">
      <c r="A1663" t="str">
        <f t="shared" si="26"/>
        <v>YAG10UKLevel 7Female + malePhilosophy and religious studiesSouth East</v>
      </c>
      <c r="B1663" s="214" t="s">
        <v>251</v>
      </c>
      <c r="C1663" s="214" t="s">
        <v>252</v>
      </c>
      <c r="D1663" s="214">
        <v>10</v>
      </c>
      <c r="E1663" s="214" t="s">
        <v>35</v>
      </c>
      <c r="F1663" s="214" t="s">
        <v>253</v>
      </c>
      <c r="G1663" s="214" t="s">
        <v>246</v>
      </c>
      <c r="H1663" s="214" t="s">
        <v>97</v>
      </c>
      <c r="I1663" s="214" t="s">
        <v>133</v>
      </c>
      <c r="J1663" s="214">
        <v>160</v>
      </c>
      <c r="K1663" s="214">
        <v>160</v>
      </c>
      <c r="L1663" s="214">
        <v>0</v>
      </c>
      <c r="M1663" s="214">
        <v>0</v>
      </c>
      <c r="N1663" s="214">
        <v>160</v>
      </c>
      <c r="O1663" s="214">
        <v>19</v>
      </c>
      <c r="P1663" s="214">
        <v>4.4000000000000004</v>
      </c>
      <c r="Q1663" s="214">
        <v>68.599999999999994</v>
      </c>
      <c r="R1663" s="214">
        <v>76.7</v>
      </c>
      <c r="S1663" s="214">
        <v>76.7</v>
      </c>
      <c r="T1663" s="214">
        <v>8.1</v>
      </c>
      <c r="U1663" s="214">
        <v>100</v>
      </c>
      <c r="V1663" s="214">
        <v>12800</v>
      </c>
      <c r="W1663" s="214">
        <v>29900</v>
      </c>
      <c r="X1663" s="214">
        <v>47800</v>
      </c>
    </row>
    <row r="1664" spans="1:24" x14ac:dyDescent="0.25">
      <c r="A1664" t="str">
        <f t="shared" si="26"/>
        <v>YAG10UKLevel 7Female + malePhilosophy and religious studiesSouth West</v>
      </c>
      <c r="B1664" s="214" t="s">
        <v>251</v>
      </c>
      <c r="C1664" s="214" t="s">
        <v>252</v>
      </c>
      <c r="D1664" s="214">
        <v>10</v>
      </c>
      <c r="E1664" s="214" t="s">
        <v>35</v>
      </c>
      <c r="F1664" s="214" t="s">
        <v>253</v>
      </c>
      <c r="G1664" s="214" t="s">
        <v>246</v>
      </c>
      <c r="H1664" s="214" t="s">
        <v>97</v>
      </c>
      <c r="I1664" s="214" t="s">
        <v>134</v>
      </c>
      <c r="J1664" s="214">
        <v>55</v>
      </c>
      <c r="K1664" s="214">
        <v>55</v>
      </c>
      <c r="L1664" s="214">
        <v>0</v>
      </c>
      <c r="M1664" s="214">
        <v>0</v>
      </c>
      <c r="N1664" s="214">
        <v>55</v>
      </c>
      <c r="O1664" s="214">
        <v>21.4</v>
      </c>
      <c r="P1664" s="214">
        <v>5.4</v>
      </c>
      <c r="Q1664" s="214">
        <v>63.4</v>
      </c>
      <c r="R1664" s="214">
        <v>73.2</v>
      </c>
      <c r="S1664" s="214">
        <v>73.2</v>
      </c>
      <c r="T1664" s="214">
        <v>9.8000000000000007</v>
      </c>
      <c r="U1664" s="214">
        <v>30</v>
      </c>
      <c r="V1664" s="214">
        <v>16800</v>
      </c>
      <c r="W1664" s="214">
        <v>28100</v>
      </c>
      <c r="X1664" s="214">
        <v>40500</v>
      </c>
    </row>
    <row r="1665" spans="1:24" x14ac:dyDescent="0.25">
      <c r="A1665" t="str">
        <f t="shared" si="26"/>
        <v>YAG10UKLevel 7Female + malePhilosophy and religious studiesUnknown</v>
      </c>
      <c r="B1665" s="214" t="s">
        <v>251</v>
      </c>
      <c r="C1665" s="214" t="s">
        <v>252</v>
      </c>
      <c r="D1665" s="214">
        <v>10</v>
      </c>
      <c r="E1665" s="214" t="s">
        <v>35</v>
      </c>
      <c r="F1665" s="214" t="s">
        <v>253</v>
      </c>
      <c r="G1665" s="214" t="s">
        <v>246</v>
      </c>
      <c r="H1665" s="214" t="s">
        <v>97</v>
      </c>
      <c r="I1665" s="214" t="s">
        <v>135</v>
      </c>
      <c r="J1665" s="214">
        <v>50</v>
      </c>
      <c r="K1665" s="214">
        <v>50</v>
      </c>
      <c r="L1665" s="214">
        <v>96.1</v>
      </c>
      <c r="M1665" s="214">
        <v>0</v>
      </c>
      <c r="N1665" s="214">
        <v>0</v>
      </c>
      <c r="O1665" s="214">
        <v>0</v>
      </c>
      <c r="P1665" s="214">
        <v>0</v>
      </c>
      <c r="Q1665" s="214">
        <v>0</v>
      </c>
      <c r="R1665" s="214">
        <v>0</v>
      </c>
      <c r="S1665" s="214">
        <v>100</v>
      </c>
      <c r="T1665" s="214">
        <v>100</v>
      </c>
      <c r="U1665" s="214" t="s">
        <v>136</v>
      </c>
      <c r="V1665" s="214" t="s">
        <v>136</v>
      </c>
      <c r="W1665" s="214" t="s">
        <v>136</v>
      </c>
      <c r="X1665" s="214" t="s">
        <v>136</v>
      </c>
    </row>
    <row r="1666" spans="1:24" x14ac:dyDescent="0.25">
      <c r="A1666" t="str">
        <f t="shared" si="26"/>
        <v>YAG10UKLevel 7Female + malePhilosophy and religious studiesWales</v>
      </c>
      <c r="B1666" s="214" t="s">
        <v>251</v>
      </c>
      <c r="C1666" s="214" t="s">
        <v>252</v>
      </c>
      <c r="D1666" s="214">
        <v>10</v>
      </c>
      <c r="E1666" s="214" t="s">
        <v>35</v>
      </c>
      <c r="F1666" s="214" t="s">
        <v>253</v>
      </c>
      <c r="G1666" s="214" t="s">
        <v>246</v>
      </c>
      <c r="H1666" s="214" t="s">
        <v>97</v>
      </c>
      <c r="I1666" s="214" t="s">
        <v>137</v>
      </c>
      <c r="J1666" s="214">
        <v>15</v>
      </c>
      <c r="K1666" s="214">
        <v>15</v>
      </c>
      <c r="L1666" s="214">
        <v>0</v>
      </c>
      <c r="M1666" s="214">
        <v>0</v>
      </c>
      <c r="N1666" s="214">
        <v>15</v>
      </c>
      <c r="O1666" s="214">
        <v>0</v>
      </c>
      <c r="P1666" s="214">
        <v>7.6</v>
      </c>
      <c r="Q1666" s="214">
        <v>69.599999999999994</v>
      </c>
      <c r="R1666" s="214">
        <v>84.8</v>
      </c>
      <c r="S1666" s="214">
        <v>92.4</v>
      </c>
      <c r="T1666" s="214">
        <v>22.8</v>
      </c>
      <c r="U1666" s="214" t="s">
        <v>140</v>
      </c>
      <c r="V1666" s="214" t="s">
        <v>140</v>
      </c>
      <c r="W1666" s="214" t="s">
        <v>140</v>
      </c>
      <c r="X1666" s="214" t="s">
        <v>140</v>
      </c>
    </row>
    <row r="1667" spans="1:24" x14ac:dyDescent="0.25">
      <c r="A1667" t="str">
        <f t="shared" si="26"/>
        <v>YAG10UKLevel 7Female + malePhilosophy and religious studiesWest Midlands</v>
      </c>
      <c r="B1667" s="214" t="s">
        <v>251</v>
      </c>
      <c r="C1667" s="214" t="s">
        <v>252</v>
      </c>
      <c r="D1667" s="214">
        <v>10</v>
      </c>
      <c r="E1667" s="214" t="s">
        <v>35</v>
      </c>
      <c r="F1667" s="214" t="s">
        <v>253</v>
      </c>
      <c r="G1667" s="214" t="s">
        <v>246</v>
      </c>
      <c r="H1667" s="214" t="s">
        <v>97</v>
      </c>
      <c r="I1667" s="214" t="s">
        <v>138</v>
      </c>
      <c r="J1667" s="214">
        <v>45</v>
      </c>
      <c r="K1667" s="214">
        <v>45</v>
      </c>
      <c r="L1667" s="214">
        <v>0</v>
      </c>
      <c r="M1667" s="214">
        <v>0</v>
      </c>
      <c r="N1667" s="214">
        <v>45</v>
      </c>
      <c r="O1667" s="214">
        <v>19.100000000000001</v>
      </c>
      <c r="P1667" s="214">
        <v>8.8000000000000007</v>
      </c>
      <c r="Q1667" s="214">
        <v>59</v>
      </c>
      <c r="R1667" s="214">
        <v>70</v>
      </c>
      <c r="S1667" s="214">
        <v>72.2</v>
      </c>
      <c r="T1667" s="214">
        <v>13.2</v>
      </c>
      <c r="U1667" s="214">
        <v>25</v>
      </c>
      <c r="V1667" s="214">
        <v>16400</v>
      </c>
      <c r="W1667" s="214">
        <v>24800</v>
      </c>
      <c r="X1667" s="214">
        <v>36500</v>
      </c>
    </row>
    <row r="1668" spans="1:24" x14ac:dyDescent="0.25">
      <c r="A1668" t="str">
        <f t="shared" si="26"/>
        <v>YAG10UKLevel 7Female + malePhilosophy and religious studiesYorkshire and The Humber</v>
      </c>
      <c r="B1668" s="214" t="s">
        <v>251</v>
      </c>
      <c r="C1668" s="214" t="s">
        <v>252</v>
      </c>
      <c r="D1668" s="214">
        <v>10</v>
      </c>
      <c r="E1668" s="214" t="s">
        <v>35</v>
      </c>
      <c r="F1668" s="214" t="s">
        <v>253</v>
      </c>
      <c r="G1668" s="214" t="s">
        <v>246</v>
      </c>
      <c r="H1668" s="214" t="s">
        <v>97</v>
      </c>
      <c r="I1668" s="214" t="s">
        <v>139</v>
      </c>
      <c r="J1668" s="214">
        <v>65</v>
      </c>
      <c r="K1668" s="214">
        <v>65</v>
      </c>
      <c r="L1668" s="214">
        <v>0</v>
      </c>
      <c r="M1668" s="214">
        <v>0</v>
      </c>
      <c r="N1668" s="214">
        <v>65</v>
      </c>
      <c r="O1668" s="214">
        <v>14.2</v>
      </c>
      <c r="P1668" s="214">
        <v>5.2</v>
      </c>
      <c r="Q1668" s="214">
        <v>71.599999999999994</v>
      </c>
      <c r="R1668" s="214">
        <v>79.099999999999994</v>
      </c>
      <c r="S1668" s="214">
        <v>80.599999999999994</v>
      </c>
      <c r="T1668" s="214">
        <v>9</v>
      </c>
      <c r="U1668" s="214">
        <v>40</v>
      </c>
      <c r="V1668" s="214">
        <v>16800</v>
      </c>
      <c r="W1668" s="214">
        <v>21900</v>
      </c>
      <c r="X1668" s="214">
        <v>32500</v>
      </c>
    </row>
    <row r="1669" spans="1:24" x14ac:dyDescent="0.25">
      <c r="A1669" t="str">
        <f t="shared" si="26"/>
        <v>YAG10UKLevel 7Female + malePhysics and astronomyAbroad</v>
      </c>
      <c r="B1669" s="214" t="s">
        <v>251</v>
      </c>
      <c r="C1669" s="214" t="s">
        <v>252</v>
      </c>
      <c r="D1669" s="214">
        <v>10</v>
      </c>
      <c r="E1669" s="214" t="s">
        <v>35</v>
      </c>
      <c r="F1669" s="214" t="s">
        <v>253</v>
      </c>
      <c r="G1669" s="214" t="s">
        <v>246</v>
      </c>
      <c r="H1669" s="214" t="s">
        <v>61</v>
      </c>
      <c r="I1669" s="214" t="s">
        <v>125</v>
      </c>
      <c r="J1669" s="214" t="s">
        <v>140</v>
      </c>
      <c r="K1669" s="214" t="s">
        <v>140</v>
      </c>
      <c r="L1669" s="214" t="s">
        <v>140</v>
      </c>
      <c r="M1669" s="214" t="s">
        <v>140</v>
      </c>
      <c r="N1669" s="214" t="s">
        <v>140</v>
      </c>
      <c r="O1669" s="214" t="s">
        <v>140</v>
      </c>
      <c r="P1669" s="214" t="s">
        <v>140</v>
      </c>
      <c r="Q1669" s="214" t="s">
        <v>140</v>
      </c>
      <c r="R1669" s="214" t="s">
        <v>140</v>
      </c>
      <c r="S1669" s="214" t="s">
        <v>140</v>
      </c>
      <c r="T1669" s="214" t="s">
        <v>140</v>
      </c>
      <c r="U1669" s="214" t="s">
        <v>140</v>
      </c>
      <c r="V1669" s="214" t="s">
        <v>140</v>
      </c>
      <c r="W1669" s="214" t="s">
        <v>140</v>
      </c>
      <c r="X1669" s="214" t="s">
        <v>140</v>
      </c>
    </row>
    <row r="1670" spans="1:24" x14ac:dyDescent="0.25">
      <c r="A1670" t="str">
        <f t="shared" si="26"/>
        <v>YAG10UKLevel 7Female + malePhysics and astronomyEast Midlands</v>
      </c>
      <c r="B1670" s="214" t="s">
        <v>251</v>
      </c>
      <c r="C1670" s="214" t="s">
        <v>252</v>
      </c>
      <c r="D1670" s="214">
        <v>10</v>
      </c>
      <c r="E1670" s="214" t="s">
        <v>35</v>
      </c>
      <c r="F1670" s="214" t="s">
        <v>253</v>
      </c>
      <c r="G1670" s="214" t="s">
        <v>246</v>
      </c>
      <c r="H1670" s="214" t="s">
        <v>61</v>
      </c>
      <c r="I1670" s="214" t="s">
        <v>126</v>
      </c>
      <c r="J1670" s="214">
        <v>10</v>
      </c>
      <c r="K1670" s="214">
        <v>10</v>
      </c>
      <c r="L1670" s="214">
        <v>0</v>
      </c>
      <c r="M1670" s="214">
        <v>0</v>
      </c>
      <c r="N1670" s="214">
        <v>10</v>
      </c>
      <c r="O1670" s="214">
        <v>22.2</v>
      </c>
      <c r="P1670" s="214">
        <v>0</v>
      </c>
      <c r="Q1670" s="214">
        <v>44.4</v>
      </c>
      <c r="R1670" s="214">
        <v>77.8</v>
      </c>
      <c r="S1670" s="214">
        <v>77.8</v>
      </c>
      <c r="T1670" s="214">
        <v>33.299999999999997</v>
      </c>
      <c r="U1670" s="214" t="s">
        <v>140</v>
      </c>
      <c r="V1670" s="214" t="s">
        <v>140</v>
      </c>
      <c r="W1670" s="214" t="s">
        <v>140</v>
      </c>
      <c r="X1670" s="214" t="s">
        <v>140</v>
      </c>
    </row>
    <row r="1671" spans="1:24" x14ac:dyDescent="0.25">
      <c r="A1671" t="str">
        <f t="shared" si="26"/>
        <v>YAG10UKLevel 7Female + malePhysics and astronomyEast of England</v>
      </c>
      <c r="B1671" s="214" t="s">
        <v>251</v>
      </c>
      <c r="C1671" s="214" t="s">
        <v>252</v>
      </c>
      <c r="D1671" s="214">
        <v>10</v>
      </c>
      <c r="E1671" s="214" t="s">
        <v>35</v>
      </c>
      <c r="F1671" s="214" t="s">
        <v>253</v>
      </c>
      <c r="G1671" s="214" t="s">
        <v>246</v>
      </c>
      <c r="H1671" s="214" t="s">
        <v>61</v>
      </c>
      <c r="I1671" s="214" t="s">
        <v>127</v>
      </c>
      <c r="J1671" s="214">
        <v>15</v>
      </c>
      <c r="K1671" s="214">
        <v>15</v>
      </c>
      <c r="L1671" s="214">
        <v>0</v>
      </c>
      <c r="M1671" s="214">
        <v>0</v>
      </c>
      <c r="N1671" s="214">
        <v>15</v>
      </c>
      <c r="O1671" s="214">
        <v>14</v>
      </c>
      <c r="P1671" s="214">
        <v>0</v>
      </c>
      <c r="Q1671" s="214">
        <v>72.099999999999994</v>
      </c>
      <c r="R1671" s="214">
        <v>72.099999999999994</v>
      </c>
      <c r="S1671" s="214">
        <v>86</v>
      </c>
      <c r="T1671" s="214">
        <v>14</v>
      </c>
      <c r="U1671" s="214" t="s">
        <v>140</v>
      </c>
      <c r="V1671" s="214" t="s">
        <v>140</v>
      </c>
      <c r="W1671" s="214" t="s">
        <v>140</v>
      </c>
      <c r="X1671" s="214" t="s">
        <v>140</v>
      </c>
    </row>
    <row r="1672" spans="1:24" x14ac:dyDescent="0.25">
      <c r="A1672" t="str">
        <f t="shared" si="26"/>
        <v>YAG10UKLevel 7Female + malePhysics and astronomyLondon</v>
      </c>
      <c r="B1672" s="214" t="s">
        <v>251</v>
      </c>
      <c r="C1672" s="214" t="s">
        <v>252</v>
      </c>
      <c r="D1672" s="214">
        <v>10</v>
      </c>
      <c r="E1672" s="214" t="s">
        <v>35</v>
      </c>
      <c r="F1672" s="214" t="s">
        <v>253</v>
      </c>
      <c r="G1672" s="214" t="s">
        <v>246</v>
      </c>
      <c r="H1672" s="214" t="s">
        <v>61</v>
      </c>
      <c r="I1672" s="214" t="s">
        <v>128</v>
      </c>
      <c r="J1672" s="214">
        <v>35</v>
      </c>
      <c r="K1672" s="214">
        <v>35</v>
      </c>
      <c r="L1672" s="214">
        <v>0</v>
      </c>
      <c r="M1672" s="214">
        <v>0</v>
      </c>
      <c r="N1672" s="214">
        <v>35</v>
      </c>
      <c r="O1672" s="214">
        <v>21.2</v>
      </c>
      <c r="P1672" s="214">
        <v>3</v>
      </c>
      <c r="Q1672" s="214">
        <v>63.6</v>
      </c>
      <c r="R1672" s="214">
        <v>75.8</v>
      </c>
      <c r="S1672" s="214">
        <v>75.8</v>
      </c>
      <c r="T1672" s="214">
        <v>12.1</v>
      </c>
      <c r="U1672" s="214">
        <v>20</v>
      </c>
      <c r="V1672" s="214">
        <v>31800</v>
      </c>
      <c r="W1672" s="214">
        <v>44200</v>
      </c>
      <c r="X1672" s="214">
        <v>64600</v>
      </c>
    </row>
    <row r="1673" spans="1:24" x14ac:dyDescent="0.25">
      <c r="A1673" t="str">
        <f t="shared" si="26"/>
        <v>YAG10UKLevel 7Female + malePhysics and astronomyNorth East</v>
      </c>
      <c r="B1673" s="214" t="s">
        <v>251</v>
      </c>
      <c r="C1673" s="214" t="s">
        <v>252</v>
      </c>
      <c r="D1673" s="214">
        <v>10</v>
      </c>
      <c r="E1673" s="214" t="s">
        <v>35</v>
      </c>
      <c r="F1673" s="214" t="s">
        <v>253</v>
      </c>
      <c r="G1673" s="214" t="s">
        <v>246</v>
      </c>
      <c r="H1673" s="214" t="s">
        <v>61</v>
      </c>
      <c r="I1673" s="214" t="s">
        <v>129</v>
      </c>
      <c r="J1673" s="214">
        <v>10</v>
      </c>
      <c r="K1673" s="214">
        <v>10</v>
      </c>
      <c r="L1673" s="214">
        <v>0</v>
      </c>
      <c r="M1673" s="214">
        <v>0</v>
      </c>
      <c r="N1673" s="214">
        <v>10</v>
      </c>
      <c r="O1673" s="214">
        <v>13.3</v>
      </c>
      <c r="P1673" s="214">
        <v>0</v>
      </c>
      <c r="Q1673" s="214">
        <v>60</v>
      </c>
      <c r="R1673" s="214">
        <v>73.3</v>
      </c>
      <c r="S1673" s="214">
        <v>86.7</v>
      </c>
      <c r="T1673" s="214">
        <v>26.7</v>
      </c>
      <c r="U1673" s="214" t="s">
        <v>140</v>
      </c>
      <c r="V1673" s="214" t="s">
        <v>140</v>
      </c>
      <c r="W1673" s="214" t="s">
        <v>140</v>
      </c>
      <c r="X1673" s="214" t="s">
        <v>140</v>
      </c>
    </row>
    <row r="1674" spans="1:24" x14ac:dyDescent="0.25">
      <c r="A1674" t="str">
        <f t="shared" si="26"/>
        <v>YAG10UKLevel 7Female + malePhysics and astronomyNorth West</v>
      </c>
      <c r="B1674" s="214" t="s">
        <v>251</v>
      </c>
      <c r="C1674" s="214" t="s">
        <v>252</v>
      </c>
      <c r="D1674" s="214">
        <v>10</v>
      </c>
      <c r="E1674" s="214" t="s">
        <v>35</v>
      </c>
      <c r="F1674" s="214" t="s">
        <v>253</v>
      </c>
      <c r="G1674" s="214" t="s">
        <v>246</v>
      </c>
      <c r="H1674" s="214" t="s">
        <v>61</v>
      </c>
      <c r="I1674" s="214" t="s">
        <v>130</v>
      </c>
      <c r="J1674" s="214">
        <v>30</v>
      </c>
      <c r="K1674" s="214">
        <v>30</v>
      </c>
      <c r="L1674" s="214">
        <v>0</v>
      </c>
      <c r="M1674" s="214">
        <v>0</v>
      </c>
      <c r="N1674" s="214">
        <v>30</v>
      </c>
      <c r="O1674" s="214">
        <v>12.5</v>
      </c>
      <c r="P1674" s="214">
        <v>8.9</v>
      </c>
      <c r="Q1674" s="214">
        <v>64.3</v>
      </c>
      <c r="R1674" s="214">
        <v>78.599999999999994</v>
      </c>
      <c r="S1674" s="214">
        <v>78.599999999999994</v>
      </c>
      <c r="T1674" s="214">
        <v>14.3</v>
      </c>
      <c r="U1674" s="214">
        <v>20</v>
      </c>
      <c r="V1674" s="214">
        <v>37200</v>
      </c>
      <c r="W1674" s="214">
        <v>40200</v>
      </c>
      <c r="X1674" s="214">
        <v>45500</v>
      </c>
    </row>
    <row r="1675" spans="1:24" x14ac:dyDescent="0.25">
      <c r="A1675" t="str">
        <f t="shared" si="26"/>
        <v>YAG10UKLevel 7Female + malePhysics and astronomyNorthern Ireland</v>
      </c>
      <c r="B1675" s="214" t="s">
        <v>251</v>
      </c>
      <c r="C1675" s="214" t="s">
        <v>252</v>
      </c>
      <c r="D1675" s="214">
        <v>10</v>
      </c>
      <c r="E1675" s="214" t="s">
        <v>35</v>
      </c>
      <c r="F1675" s="214" t="s">
        <v>253</v>
      </c>
      <c r="G1675" s="214" t="s">
        <v>246</v>
      </c>
      <c r="H1675" s="214" t="s">
        <v>61</v>
      </c>
      <c r="I1675" s="214" t="s">
        <v>131</v>
      </c>
      <c r="J1675" s="214">
        <v>0</v>
      </c>
      <c r="K1675" s="214">
        <v>0</v>
      </c>
      <c r="L1675" s="214">
        <v>0</v>
      </c>
      <c r="M1675" s="214">
        <v>0</v>
      </c>
      <c r="N1675" s="214">
        <v>0</v>
      </c>
      <c r="O1675" s="214">
        <v>0</v>
      </c>
      <c r="P1675" s="214">
        <v>0</v>
      </c>
      <c r="Q1675" s="214">
        <v>100</v>
      </c>
      <c r="R1675" s="214">
        <v>100</v>
      </c>
      <c r="S1675" s="214">
        <v>100</v>
      </c>
      <c r="T1675" s="214">
        <v>0</v>
      </c>
      <c r="U1675" s="214" t="s">
        <v>140</v>
      </c>
      <c r="V1675" s="214" t="s">
        <v>140</v>
      </c>
      <c r="W1675" s="214" t="s">
        <v>140</v>
      </c>
      <c r="X1675" s="214" t="s">
        <v>140</v>
      </c>
    </row>
    <row r="1676" spans="1:24" x14ac:dyDescent="0.25">
      <c r="A1676" t="str">
        <f t="shared" si="26"/>
        <v>YAG10UKLevel 7Female + malePhysics and astronomyScotland</v>
      </c>
      <c r="B1676" s="214" t="s">
        <v>251</v>
      </c>
      <c r="C1676" s="214" t="s">
        <v>252</v>
      </c>
      <c r="D1676" s="214">
        <v>10</v>
      </c>
      <c r="E1676" s="214" t="s">
        <v>35</v>
      </c>
      <c r="F1676" s="214" t="s">
        <v>253</v>
      </c>
      <c r="G1676" s="214" t="s">
        <v>246</v>
      </c>
      <c r="H1676" s="214" t="s">
        <v>61</v>
      </c>
      <c r="I1676" s="214" t="s">
        <v>132</v>
      </c>
      <c r="J1676" s="214">
        <v>5</v>
      </c>
      <c r="K1676" s="214">
        <v>5</v>
      </c>
      <c r="L1676" s="214">
        <v>0</v>
      </c>
      <c r="M1676" s="214">
        <v>0</v>
      </c>
      <c r="N1676" s="214">
        <v>5</v>
      </c>
      <c r="O1676" s="214">
        <v>38.1</v>
      </c>
      <c r="P1676" s="214">
        <v>0</v>
      </c>
      <c r="Q1676" s="214">
        <v>57.1</v>
      </c>
      <c r="R1676" s="214">
        <v>61.9</v>
      </c>
      <c r="S1676" s="214">
        <v>61.9</v>
      </c>
      <c r="T1676" s="214">
        <v>4.8</v>
      </c>
      <c r="U1676" s="214" t="s">
        <v>140</v>
      </c>
      <c r="V1676" s="214" t="s">
        <v>140</v>
      </c>
      <c r="W1676" s="214" t="s">
        <v>140</v>
      </c>
      <c r="X1676" s="214" t="s">
        <v>140</v>
      </c>
    </row>
    <row r="1677" spans="1:24" x14ac:dyDescent="0.25">
      <c r="A1677" t="str">
        <f t="shared" si="26"/>
        <v>YAG10UKLevel 7Female + malePhysics and astronomySouth East</v>
      </c>
      <c r="B1677" s="214" t="s">
        <v>251</v>
      </c>
      <c r="C1677" s="214" t="s">
        <v>252</v>
      </c>
      <c r="D1677" s="214">
        <v>10</v>
      </c>
      <c r="E1677" s="214" t="s">
        <v>35</v>
      </c>
      <c r="F1677" s="214" t="s">
        <v>253</v>
      </c>
      <c r="G1677" s="214" t="s">
        <v>246</v>
      </c>
      <c r="H1677" s="214" t="s">
        <v>61</v>
      </c>
      <c r="I1677" s="214" t="s">
        <v>133</v>
      </c>
      <c r="J1677" s="214">
        <v>50</v>
      </c>
      <c r="K1677" s="214">
        <v>50</v>
      </c>
      <c r="L1677" s="214">
        <v>0</v>
      </c>
      <c r="M1677" s="214">
        <v>0</v>
      </c>
      <c r="N1677" s="214">
        <v>50</v>
      </c>
      <c r="O1677" s="214">
        <v>16.899999999999999</v>
      </c>
      <c r="P1677" s="214">
        <v>2</v>
      </c>
      <c r="Q1677" s="214">
        <v>78.5</v>
      </c>
      <c r="R1677" s="214">
        <v>79.099999999999994</v>
      </c>
      <c r="S1677" s="214">
        <v>81.099999999999994</v>
      </c>
      <c r="T1677" s="214">
        <v>2.6</v>
      </c>
      <c r="U1677" s="214">
        <v>40</v>
      </c>
      <c r="V1677" s="214">
        <v>34700</v>
      </c>
      <c r="W1677" s="214">
        <v>40500</v>
      </c>
      <c r="X1677" s="214">
        <v>57300</v>
      </c>
    </row>
    <row r="1678" spans="1:24" x14ac:dyDescent="0.25">
      <c r="A1678" t="str">
        <f t="shared" ref="A1678:A1741" si="27">"YAG"&amp;D1678 &amp;E1678 &amp;F1678 &amp; G1678 &amp;H1678 &amp;I1678</f>
        <v>YAG10UKLevel 7Female + malePhysics and astronomySouth West</v>
      </c>
      <c r="B1678" s="214" t="s">
        <v>251</v>
      </c>
      <c r="C1678" s="214" t="s">
        <v>252</v>
      </c>
      <c r="D1678" s="214">
        <v>10</v>
      </c>
      <c r="E1678" s="214" t="s">
        <v>35</v>
      </c>
      <c r="F1678" s="214" t="s">
        <v>253</v>
      </c>
      <c r="G1678" s="214" t="s">
        <v>246</v>
      </c>
      <c r="H1678" s="214" t="s">
        <v>61</v>
      </c>
      <c r="I1678" s="214" t="s">
        <v>134</v>
      </c>
      <c r="J1678" s="214">
        <v>25</v>
      </c>
      <c r="K1678" s="214">
        <v>25</v>
      </c>
      <c r="L1678" s="214">
        <v>0</v>
      </c>
      <c r="M1678" s="214">
        <v>0</v>
      </c>
      <c r="N1678" s="214">
        <v>25</v>
      </c>
      <c r="O1678" s="214">
        <v>11.5</v>
      </c>
      <c r="P1678" s="214">
        <v>0</v>
      </c>
      <c r="Q1678" s="214">
        <v>80.900000000000006</v>
      </c>
      <c r="R1678" s="214">
        <v>84.7</v>
      </c>
      <c r="S1678" s="214">
        <v>88.5</v>
      </c>
      <c r="T1678" s="214">
        <v>7.6</v>
      </c>
      <c r="U1678" s="214">
        <v>20</v>
      </c>
      <c r="V1678" s="214">
        <v>36100</v>
      </c>
      <c r="W1678" s="214">
        <v>44200</v>
      </c>
      <c r="X1678" s="214">
        <v>52900</v>
      </c>
    </row>
    <row r="1679" spans="1:24" x14ac:dyDescent="0.25">
      <c r="A1679" t="str">
        <f t="shared" si="27"/>
        <v>YAG10UKLevel 7Female + malePhysics and astronomyUnknown</v>
      </c>
      <c r="B1679" s="214" t="s">
        <v>251</v>
      </c>
      <c r="C1679" s="214" t="s">
        <v>252</v>
      </c>
      <c r="D1679" s="214">
        <v>10</v>
      </c>
      <c r="E1679" s="214" t="s">
        <v>35</v>
      </c>
      <c r="F1679" s="214" t="s">
        <v>253</v>
      </c>
      <c r="G1679" s="214" t="s">
        <v>246</v>
      </c>
      <c r="H1679" s="214" t="s">
        <v>61</v>
      </c>
      <c r="I1679" s="214" t="s">
        <v>135</v>
      </c>
      <c r="J1679" s="214">
        <v>10</v>
      </c>
      <c r="K1679" s="214">
        <v>10</v>
      </c>
      <c r="L1679" s="214">
        <v>100</v>
      </c>
      <c r="M1679" s="214">
        <v>0</v>
      </c>
      <c r="N1679" s="214">
        <v>0</v>
      </c>
      <c r="O1679" s="214" t="s">
        <v>254</v>
      </c>
      <c r="P1679" s="214" t="s">
        <v>254</v>
      </c>
      <c r="Q1679" s="214" t="s">
        <v>254</v>
      </c>
      <c r="R1679" s="214" t="s">
        <v>254</v>
      </c>
      <c r="S1679" s="214" t="s">
        <v>254</v>
      </c>
      <c r="T1679" s="214" t="s">
        <v>254</v>
      </c>
      <c r="U1679" s="214" t="s">
        <v>136</v>
      </c>
      <c r="V1679" s="214" t="s">
        <v>136</v>
      </c>
      <c r="W1679" s="214" t="s">
        <v>136</v>
      </c>
      <c r="X1679" s="214" t="s">
        <v>136</v>
      </c>
    </row>
    <row r="1680" spans="1:24" x14ac:dyDescent="0.25">
      <c r="A1680" t="str">
        <f t="shared" si="27"/>
        <v>YAG10UKLevel 7Female + malePhysics and astronomyWales</v>
      </c>
      <c r="B1680" s="214" t="s">
        <v>251</v>
      </c>
      <c r="C1680" s="214" t="s">
        <v>252</v>
      </c>
      <c r="D1680" s="214">
        <v>10</v>
      </c>
      <c r="E1680" s="214" t="s">
        <v>35</v>
      </c>
      <c r="F1680" s="214" t="s">
        <v>253</v>
      </c>
      <c r="G1680" s="214" t="s">
        <v>246</v>
      </c>
      <c r="H1680" s="214" t="s">
        <v>61</v>
      </c>
      <c r="I1680" s="214" t="s">
        <v>137</v>
      </c>
      <c r="J1680" s="214">
        <v>10</v>
      </c>
      <c r="K1680" s="214">
        <v>10</v>
      </c>
      <c r="L1680" s="214">
        <v>0</v>
      </c>
      <c r="M1680" s="214">
        <v>0</v>
      </c>
      <c r="N1680" s="214">
        <v>10</v>
      </c>
      <c r="O1680" s="214">
        <v>11.8</v>
      </c>
      <c r="P1680" s="214">
        <v>0</v>
      </c>
      <c r="Q1680" s="214">
        <v>88.2</v>
      </c>
      <c r="R1680" s="214">
        <v>88.2</v>
      </c>
      <c r="S1680" s="214">
        <v>88.2</v>
      </c>
      <c r="T1680" s="214">
        <v>0</v>
      </c>
      <c r="U1680" s="214" t="s">
        <v>140</v>
      </c>
      <c r="V1680" s="214" t="s">
        <v>140</v>
      </c>
      <c r="W1680" s="214" t="s">
        <v>140</v>
      </c>
      <c r="X1680" s="214" t="s">
        <v>140</v>
      </c>
    </row>
    <row r="1681" spans="1:24" x14ac:dyDescent="0.25">
      <c r="A1681" t="str">
        <f t="shared" si="27"/>
        <v>YAG10UKLevel 7Female + malePhysics and astronomyWest Midlands</v>
      </c>
      <c r="B1681" s="214" t="s">
        <v>251</v>
      </c>
      <c r="C1681" s="214" t="s">
        <v>252</v>
      </c>
      <c r="D1681" s="214">
        <v>10</v>
      </c>
      <c r="E1681" s="214" t="s">
        <v>35</v>
      </c>
      <c r="F1681" s="214" t="s">
        <v>253</v>
      </c>
      <c r="G1681" s="214" t="s">
        <v>246</v>
      </c>
      <c r="H1681" s="214" t="s">
        <v>61</v>
      </c>
      <c r="I1681" s="214" t="s">
        <v>138</v>
      </c>
      <c r="J1681" s="214">
        <v>15</v>
      </c>
      <c r="K1681" s="214">
        <v>15</v>
      </c>
      <c r="L1681" s="214">
        <v>0</v>
      </c>
      <c r="M1681" s="214">
        <v>0</v>
      </c>
      <c r="N1681" s="214">
        <v>15</v>
      </c>
      <c r="O1681" s="214">
        <v>28.6</v>
      </c>
      <c r="P1681" s="214">
        <v>0</v>
      </c>
      <c r="Q1681" s="214">
        <v>71.400000000000006</v>
      </c>
      <c r="R1681" s="214">
        <v>71.400000000000006</v>
      </c>
      <c r="S1681" s="214">
        <v>71.400000000000006</v>
      </c>
      <c r="T1681" s="214">
        <v>0</v>
      </c>
      <c r="U1681" s="214" t="s">
        <v>140</v>
      </c>
      <c r="V1681" s="214" t="s">
        <v>140</v>
      </c>
      <c r="W1681" s="214" t="s">
        <v>140</v>
      </c>
      <c r="X1681" s="214" t="s">
        <v>140</v>
      </c>
    </row>
    <row r="1682" spans="1:24" x14ac:dyDescent="0.25">
      <c r="A1682" t="str">
        <f t="shared" si="27"/>
        <v>YAG10UKLevel 7Female + malePhysics and astronomyYorkshire and The Humber</v>
      </c>
      <c r="B1682" s="214" t="s">
        <v>251</v>
      </c>
      <c r="C1682" s="214" t="s">
        <v>252</v>
      </c>
      <c r="D1682" s="214">
        <v>10</v>
      </c>
      <c r="E1682" s="214" t="s">
        <v>35</v>
      </c>
      <c r="F1682" s="214" t="s">
        <v>253</v>
      </c>
      <c r="G1682" s="214" t="s">
        <v>246</v>
      </c>
      <c r="H1682" s="214" t="s">
        <v>61</v>
      </c>
      <c r="I1682" s="214" t="s">
        <v>139</v>
      </c>
      <c r="J1682" s="214">
        <v>10</v>
      </c>
      <c r="K1682" s="214">
        <v>10</v>
      </c>
      <c r="L1682" s="214">
        <v>0</v>
      </c>
      <c r="M1682" s="214">
        <v>0</v>
      </c>
      <c r="N1682" s="214">
        <v>10</v>
      </c>
      <c r="O1682" s="214">
        <v>13.2</v>
      </c>
      <c r="P1682" s="214">
        <v>0</v>
      </c>
      <c r="Q1682" s="214">
        <v>73.5</v>
      </c>
      <c r="R1682" s="214">
        <v>86.8</v>
      </c>
      <c r="S1682" s="214">
        <v>86.8</v>
      </c>
      <c r="T1682" s="214">
        <v>13.2</v>
      </c>
      <c r="U1682" s="214" t="s">
        <v>140</v>
      </c>
      <c r="V1682" s="214" t="s">
        <v>140</v>
      </c>
      <c r="W1682" s="214" t="s">
        <v>140</v>
      </c>
      <c r="X1682" s="214" t="s">
        <v>140</v>
      </c>
    </row>
    <row r="1683" spans="1:24" x14ac:dyDescent="0.25">
      <c r="A1683" t="str">
        <f t="shared" si="27"/>
        <v>YAG10UKLevel 7Female + malePoliticsAbroad</v>
      </c>
      <c r="B1683" s="214" t="s">
        <v>251</v>
      </c>
      <c r="C1683" s="214" t="s">
        <v>252</v>
      </c>
      <c r="D1683" s="214">
        <v>10</v>
      </c>
      <c r="E1683" s="214" t="s">
        <v>35</v>
      </c>
      <c r="F1683" s="214" t="s">
        <v>253</v>
      </c>
      <c r="G1683" s="214" t="s">
        <v>246</v>
      </c>
      <c r="H1683" s="214" t="s">
        <v>81</v>
      </c>
      <c r="I1683" s="214" t="s">
        <v>125</v>
      </c>
      <c r="J1683" s="214" t="s">
        <v>140</v>
      </c>
      <c r="K1683" s="214" t="s">
        <v>140</v>
      </c>
      <c r="L1683" s="214" t="s">
        <v>140</v>
      </c>
      <c r="M1683" s="214" t="s">
        <v>140</v>
      </c>
      <c r="N1683" s="214" t="s">
        <v>140</v>
      </c>
      <c r="O1683" s="214" t="s">
        <v>140</v>
      </c>
      <c r="P1683" s="214" t="s">
        <v>140</v>
      </c>
      <c r="Q1683" s="214" t="s">
        <v>140</v>
      </c>
      <c r="R1683" s="214" t="s">
        <v>140</v>
      </c>
      <c r="S1683" s="214" t="s">
        <v>140</v>
      </c>
      <c r="T1683" s="214" t="s">
        <v>140</v>
      </c>
      <c r="U1683" s="214" t="s">
        <v>140</v>
      </c>
      <c r="V1683" s="214" t="s">
        <v>140</v>
      </c>
      <c r="W1683" s="214" t="s">
        <v>140</v>
      </c>
      <c r="X1683" s="214" t="s">
        <v>140</v>
      </c>
    </row>
    <row r="1684" spans="1:24" x14ac:dyDescent="0.25">
      <c r="A1684" t="str">
        <f t="shared" si="27"/>
        <v>YAG10UKLevel 7Female + malePoliticsEast Midlands</v>
      </c>
      <c r="B1684" s="214" t="s">
        <v>251</v>
      </c>
      <c r="C1684" s="214" t="s">
        <v>252</v>
      </c>
      <c r="D1684" s="214">
        <v>10</v>
      </c>
      <c r="E1684" s="214" t="s">
        <v>35</v>
      </c>
      <c r="F1684" s="214" t="s">
        <v>253</v>
      </c>
      <c r="G1684" s="214" t="s">
        <v>246</v>
      </c>
      <c r="H1684" s="214" t="s">
        <v>81</v>
      </c>
      <c r="I1684" s="214" t="s">
        <v>126</v>
      </c>
      <c r="J1684" s="214">
        <v>55</v>
      </c>
      <c r="K1684" s="214">
        <v>55</v>
      </c>
      <c r="L1684" s="214">
        <v>0</v>
      </c>
      <c r="M1684" s="214">
        <v>0</v>
      </c>
      <c r="N1684" s="214">
        <v>55</v>
      </c>
      <c r="O1684" s="214">
        <v>11.9</v>
      </c>
      <c r="P1684" s="214">
        <v>0</v>
      </c>
      <c r="Q1684" s="214">
        <v>82.6</v>
      </c>
      <c r="R1684" s="214">
        <v>86.2</v>
      </c>
      <c r="S1684" s="214">
        <v>88.1</v>
      </c>
      <c r="T1684" s="214">
        <v>5.5</v>
      </c>
      <c r="U1684" s="214">
        <v>40</v>
      </c>
      <c r="V1684" s="214">
        <v>30300</v>
      </c>
      <c r="W1684" s="214">
        <v>38700</v>
      </c>
      <c r="X1684" s="214">
        <v>63500</v>
      </c>
    </row>
    <row r="1685" spans="1:24" x14ac:dyDescent="0.25">
      <c r="A1685" t="str">
        <f t="shared" si="27"/>
        <v>YAG10UKLevel 7Female + malePoliticsEast of England</v>
      </c>
      <c r="B1685" s="214" t="s">
        <v>251</v>
      </c>
      <c r="C1685" s="214" t="s">
        <v>252</v>
      </c>
      <c r="D1685" s="214">
        <v>10</v>
      </c>
      <c r="E1685" s="214" t="s">
        <v>35</v>
      </c>
      <c r="F1685" s="214" t="s">
        <v>253</v>
      </c>
      <c r="G1685" s="214" t="s">
        <v>246</v>
      </c>
      <c r="H1685" s="214" t="s">
        <v>81</v>
      </c>
      <c r="I1685" s="214" t="s">
        <v>127</v>
      </c>
      <c r="J1685" s="214">
        <v>95</v>
      </c>
      <c r="K1685" s="214">
        <v>95</v>
      </c>
      <c r="L1685" s="214">
        <v>0</v>
      </c>
      <c r="M1685" s="214">
        <v>0</v>
      </c>
      <c r="N1685" s="214">
        <v>95</v>
      </c>
      <c r="O1685" s="214">
        <v>17.2</v>
      </c>
      <c r="P1685" s="214">
        <v>4.2</v>
      </c>
      <c r="Q1685" s="214">
        <v>75.400000000000006</v>
      </c>
      <c r="R1685" s="214">
        <v>76.400000000000006</v>
      </c>
      <c r="S1685" s="214">
        <v>78.599999999999994</v>
      </c>
      <c r="T1685" s="214">
        <v>3.2</v>
      </c>
      <c r="U1685" s="214">
        <v>65</v>
      </c>
      <c r="V1685" s="214">
        <v>27400</v>
      </c>
      <c r="W1685" s="214">
        <v>50700</v>
      </c>
      <c r="X1685" s="214">
        <v>71900</v>
      </c>
    </row>
    <row r="1686" spans="1:24" x14ac:dyDescent="0.25">
      <c r="A1686" t="str">
        <f t="shared" si="27"/>
        <v>YAG10UKLevel 7Female + malePoliticsLondon</v>
      </c>
      <c r="B1686" s="214" t="s">
        <v>251</v>
      </c>
      <c r="C1686" s="214" t="s">
        <v>252</v>
      </c>
      <c r="D1686" s="214">
        <v>10</v>
      </c>
      <c r="E1686" s="214" t="s">
        <v>35</v>
      </c>
      <c r="F1686" s="214" t="s">
        <v>253</v>
      </c>
      <c r="G1686" s="214" t="s">
        <v>246</v>
      </c>
      <c r="H1686" s="214" t="s">
        <v>81</v>
      </c>
      <c r="I1686" s="214" t="s">
        <v>128</v>
      </c>
      <c r="J1686" s="214">
        <v>505</v>
      </c>
      <c r="K1686" s="214">
        <v>505</v>
      </c>
      <c r="L1686" s="214">
        <v>0</v>
      </c>
      <c r="M1686" s="214">
        <v>0</v>
      </c>
      <c r="N1686" s="214">
        <v>505</v>
      </c>
      <c r="O1686" s="214">
        <v>18.2</v>
      </c>
      <c r="P1686" s="214">
        <v>5.0999999999999996</v>
      </c>
      <c r="Q1686" s="214">
        <v>71.599999999999994</v>
      </c>
      <c r="R1686" s="214">
        <v>75.3</v>
      </c>
      <c r="S1686" s="214">
        <v>76.7</v>
      </c>
      <c r="T1686" s="214">
        <v>5.0999999999999996</v>
      </c>
      <c r="U1686" s="214">
        <v>325</v>
      </c>
      <c r="V1686" s="214">
        <v>33200</v>
      </c>
      <c r="W1686" s="214">
        <v>48200</v>
      </c>
      <c r="X1686" s="214">
        <v>70800</v>
      </c>
    </row>
    <row r="1687" spans="1:24" x14ac:dyDescent="0.25">
      <c r="A1687" t="str">
        <f t="shared" si="27"/>
        <v>YAG10UKLevel 7Female + malePoliticsNorth East</v>
      </c>
      <c r="B1687" s="214" t="s">
        <v>251</v>
      </c>
      <c r="C1687" s="214" t="s">
        <v>252</v>
      </c>
      <c r="D1687" s="214">
        <v>10</v>
      </c>
      <c r="E1687" s="214" t="s">
        <v>35</v>
      </c>
      <c r="F1687" s="214" t="s">
        <v>253</v>
      </c>
      <c r="G1687" s="214" t="s">
        <v>246</v>
      </c>
      <c r="H1687" s="214" t="s">
        <v>81</v>
      </c>
      <c r="I1687" s="214" t="s">
        <v>129</v>
      </c>
      <c r="J1687" s="214">
        <v>50</v>
      </c>
      <c r="K1687" s="214">
        <v>50</v>
      </c>
      <c r="L1687" s="214">
        <v>0</v>
      </c>
      <c r="M1687" s="214">
        <v>0</v>
      </c>
      <c r="N1687" s="214">
        <v>50</v>
      </c>
      <c r="O1687" s="214">
        <v>23.9</v>
      </c>
      <c r="P1687" s="214">
        <v>2.1</v>
      </c>
      <c r="Q1687" s="214">
        <v>65.400000000000006</v>
      </c>
      <c r="R1687" s="214">
        <v>72.7</v>
      </c>
      <c r="S1687" s="214">
        <v>74.099999999999994</v>
      </c>
      <c r="T1687" s="214">
        <v>8.6999999999999993</v>
      </c>
      <c r="U1687" s="214">
        <v>30</v>
      </c>
      <c r="V1687" s="214">
        <v>25900</v>
      </c>
      <c r="W1687" s="214">
        <v>30700</v>
      </c>
      <c r="X1687" s="214">
        <v>36700</v>
      </c>
    </row>
    <row r="1688" spans="1:24" x14ac:dyDescent="0.25">
      <c r="A1688" t="str">
        <f t="shared" si="27"/>
        <v>YAG10UKLevel 7Female + malePoliticsNorth West</v>
      </c>
      <c r="B1688" s="214" t="s">
        <v>251</v>
      </c>
      <c r="C1688" s="214" t="s">
        <v>252</v>
      </c>
      <c r="D1688" s="214">
        <v>10</v>
      </c>
      <c r="E1688" s="214" t="s">
        <v>35</v>
      </c>
      <c r="F1688" s="214" t="s">
        <v>253</v>
      </c>
      <c r="G1688" s="214" t="s">
        <v>246</v>
      </c>
      <c r="H1688" s="214" t="s">
        <v>81</v>
      </c>
      <c r="I1688" s="214" t="s">
        <v>130</v>
      </c>
      <c r="J1688" s="214">
        <v>55</v>
      </c>
      <c r="K1688" s="214">
        <v>55</v>
      </c>
      <c r="L1688" s="214">
        <v>0</v>
      </c>
      <c r="M1688" s="214">
        <v>0</v>
      </c>
      <c r="N1688" s="214">
        <v>55</v>
      </c>
      <c r="O1688" s="214">
        <v>16.399999999999999</v>
      </c>
      <c r="P1688" s="214">
        <v>5.5</v>
      </c>
      <c r="Q1688" s="214">
        <v>67.900000000000006</v>
      </c>
      <c r="R1688" s="214">
        <v>77.3</v>
      </c>
      <c r="S1688" s="214">
        <v>78.2</v>
      </c>
      <c r="T1688" s="214">
        <v>10.3</v>
      </c>
      <c r="U1688" s="214">
        <v>35</v>
      </c>
      <c r="V1688" s="214">
        <v>19300</v>
      </c>
      <c r="W1688" s="214">
        <v>35800</v>
      </c>
      <c r="X1688" s="214">
        <v>47400</v>
      </c>
    </row>
    <row r="1689" spans="1:24" x14ac:dyDescent="0.25">
      <c r="A1689" t="str">
        <f t="shared" si="27"/>
        <v>YAG10UKLevel 7Female + malePoliticsNorthern Ireland</v>
      </c>
      <c r="B1689" s="214" t="s">
        <v>251</v>
      </c>
      <c r="C1689" s="214" t="s">
        <v>252</v>
      </c>
      <c r="D1689" s="214">
        <v>10</v>
      </c>
      <c r="E1689" s="214" t="s">
        <v>35</v>
      </c>
      <c r="F1689" s="214" t="s">
        <v>253</v>
      </c>
      <c r="G1689" s="214" t="s">
        <v>246</v>
      </c>
      <c r="H1689" s="214" t="s">
        <v>81</v>
      </c>
      <c r="I1689" s="214" t="s">
        <v>131</v>
      </c>
      <c r="J1689" s="214">
        <v>10</v>
      </c>
      <c r="K1689" s="214">
        <v>10</v>
      </c>
      <c r="L1689" s="214">
        <v>0</v>
      </c>
      <c r="M1689" s="214">
        <v>0</v>
      </c>
      <c r="N1689" s="214">
        <v>10</v>
      </c>
      <c r="O1689" s="214">
        <v>26.1</v>
      </c>
      <c r="P1689" s="214">
        <v>0</v>
      </c>
      <c r="Q1689" s="214">
        <v>60.9</v>
      </c>
      <c r="R1689" s="214">
        <v>73.900000000000006</v>
      </c>
      <c r="S1689" s="214">
        <v>73.900000000000006</v>
      </c>
      <c r="T1689" s="214">
        <v>13</v>
      </c>
      <c r="U1689" s="214" t="s">
        <v>140</v>
      </c>
      <c r="V1689" s="214" t="s">
        <v>140</v>
      </c>
      <c r="W1689" s="214" t="s">
        <v>140</v>
      </c>
      <c r="X1689" s="214" t="s">
        <v>140</v>
      </c>
    </row>
    <row r="1690" spans="1:24" x14ac:dyDescent="0.25">
      <c r="A1690" t="str">
        <f t="shared" si="27"/>
        <v>YAG10UKLevel 7Female + malePoliticsScotland</v>
      </c>
      <c r="B1690" s="214" t="s">
        <v>251</v>
      </c>
      <c r="C1690" s="214" t="s">
        <v>252</v>
      </c>
      <c r="D1690" s="214">
        <v>10</v>
      </c>
      <c r="E1690" s="214" t="s">
        <v>35</v>
      </c>
      <c r="F1690" s="214" t="s">
        <v>253</v>
      </c>
      <c r="G1690" s="214" t="s">
        <v>246</v>
      </c>
      <c r="H1690" s="214" t="s">
        <v>81</v>
      </c>
      <c r="I1690" s="214" t="s">
        <v>132</v>
      </c>
      <c r="J1690" s="214">
        <v>35</v>
      </c>
      <c r="K1690" s="214">
        <v>35</v>
      </c>
      <c r="L1690" s="214">
        <v>0</v>
      </c>
      <c r="M1690" s="214">
        <v>0</v>
      </c>
      <c r="N1690" s="214">
        <v>35</v>
      </c>
      <c r="O1690" s="214">
        <v>16.7</v>
      </c>
      <c r="P1690" s="214">
        <v>2.8</v>
      </c>
      <c r="Q1690" s="214">
        <v>69.3</v>
      </c>
      <c r="R1690" s="214">
        <v>77.7</v>
      </c>
      <c r="S1690" s="214">
        <v>80.5</v>
      </c>
      <c r="T1690" s="214">
        <v>11.2</v>
      </c>
      <c r="U1690" s="214">
        <v>20</v>
      </c>
      <c r="V1690" s="214">
        <v>25600</v>
      </c>
      <c r="W1690" s="214">
        <v>46400</v>
      </c>
      <c r="X1690" s="214">
        <v>82500</v>
      </c>
    </row>
    <row r="1691" spans="1:24" x14ac:dyDescent="0.25">
      <c r="A1691" t="str">
        <f t="shared" si="27"/>
        <v>YAG10UKLevel 7Female + malePoliticsSouth East</v>
      </c>
      <c r="B1691" s="214" t="s">
        <v>251</v>
      </c>
      <c r="C1691" s="214" t="s">
        <v>252</v>
      </c>
      <c r="D1691" s="214">
        <v>10</v>
      </c>
      <c r="E1691" s="214" t="s">
        <v>35</v>
      </c>
      <c r="F1691" s="214" t="s">
        <v>253</v>
      </c>
      <c r="G1691" s="214" t="s">
        <v>246</v>
      </c>
      <c r="H1691" s="214" t="s">
        <v>81</v>
      </c>
      <c r="I1691" s="214" t="s">
        <v>133</v>
      </c>
      <c r="J1691" s="214">
        <v>205</v>
      </c>
      <c r="K1691" s="214">
        <v>205</v>
      </c>
      <c r="L1691" s="214">
        <v>0</v>
      </c>
      <c r="M1691" s="214">
        <v>0</v>
      </c>
      <c r="N1691" s="214">
        <v>205</v>
      </c>
      <c r="O1691" s="214">
        <v>19.899999999999999</v>
      </c>
      <c r="P1691" s="214">
        <v>1.9</v>
      </c>
      <c r="Q1691" s="214">
        <v>73.2</v>
      </c>
      <c r="R1691" s="214">
        <v>76.8</v>
      </c>
      <c r="S1691" s="214">
        <v>78.099999999999994</v>
      </c>
      <c r="T1691" s="214">
        <v>4.9000000000000004</v>
      </c>
      <c r="U1691" s="214">
        <v>140</v>
      </c>
      <c r="V1691" s="214">
        <v>31800</v>
      </c>
      <c r="W1691" s="214">
        <v>46700</v>
      </c>
      <c r="X1691" s="214">
        <v>86500</v>
      </c>
    </row>
    <row r="1692" spans="1:24" x14ac:dyDescent="0.25">
      <c r="A1692" t="str">
        <f t="shared" si="27"/>
        <v>YAG10UKLevel 7Female + malePoliticsSouth West</v>
      </c>
      <c r="B1692" s="214" t="s">
        <v>251</v>
      </c>
      <c r="C1692" s="214" t="s">
        <v>252</v>
      </c>
      <c r="D1692" s="214">
        <v>10</v>
      </c>
      <c r="E1692" s="214" t="s">
        <v>35</v>
      </c>
      <c r="F1692" s="214" t="s">
        <v>253</v>
      </c>
      <c r="G1692" s="214" t="s">
        <v>246</v>
      </c>
      <c r="H1692" s="214" t="s">
        <v>81</v>
      </c>
      <c r="I1692" s="214" t="s">
        <v>134</v>
      </c>
      <c r="J1692" s="214">
        <v>140</v>
      </c>
      <c r="K1692" s="214">
        <v>140</v>
      </c>
      <c r="L1692" s="214">
        <v>0</v>
      </c>
      <c r="M1692" s="214">
        <v>0</v>
      </c>
      <c r="N1692" s="214">
        <v>140</v>
      </c>
      <c r="O1692" s="214">
        <v>18.399999999999999</v>
      </c>
      <c r="P1692" s="214">
        <v>2.2000000000000002</v>
      </c>
      <c r="Q1692" s="214">
        <v>69.599999999999994</v>
      </c>
      <c r="R1692" s="214">
        <v>75.8</v>
      </c>
      <c r="S1692" s="214">
        <v>79.400000000000006</v>
      </c>
      <c r="T1692" s="214">
        <v>9.9</v>
      </c>
      <c r="U1692" s="214">
        <v>90</v>
      </c>
      <c r="V1692" s="214">
        <v>21900</v>
      </c>
      <c r="W1692" s="214">
        <v>45600</v>
      </c>
      <c r="X1692" s="214">
        <v>83600</v>
      </c>
    </row>
    <row r="1693" spans="1:24" x14ac:dyDescent="0.25">
      <c r="A1693" t="str">
        <f t="shared" si="27"/>
        <v>YAG10UKLevel 7Female + malePoliticsUnknown</v>
      </c>
      <c r="B1693" s="214" t="s">
        <v>251</v>
      </c>
      <c r="C1693" s="214" t="s">
        <v>252</v>
      </c>
      <c r="D1693" s="214">
        <v>10</v>
      </c>
      <c r="E1693" s="214" t="s">
        <v>35</v>
      </c>
      <c r="F1693" s="214" t="s">
        <v>253</v>
      </c>
      <c r="G1693" s="214" t="s">
        <v>246</v>
      </c>
      <c r="H1693" s="214" t="s">
        <v>81</v>
      </c>
      <c r="I1693" s="214" t="s">
        <v>135</v>
      </c>
      <c r="J1693" s="214">
        <v>105</v>
      </c>
      <c r="K1693" s="214">
        <v>105</v>
      </c>
      <c r="L1693" s="214">
        <v>99.1</v>
      </c>
      <c r="M1693" s="214">
        <v>0</v>
      </c>
      <c r="N1693" s="214">
        <v>0</v>
      </c>
      <c r="O1693" s="214">
        <v>0</v>
      </c>
      <c r="P1693" s="214">
        <v>0</v>
      </c>
      <c r="Q1693" s="214">
        <v>0</v>
      </c>
      <c r="R1693" s="214">
        <v>0</v>
      </c>
      <c r="S1693" s="214">
        <v>100</v>
      </c>
      <c r="T1693" s="214">
        <v>100</v>
      </c>
      <c r="U1693" s="214" t="s">
        <v>136</v>
      </c>
      <c r="V1693" s="214" t="s">
        <v>136</v>
      </c>
      <c r="W1693" s="214" t="s">
        <v>136</v>
      </c>
      <c r="X1693" s="214" t="s">
        <v>136</v>
      </c>
    </row>
    <row r="1694" spans="1:24" x14ac:dyDescent="0.25">
      <c r="A1694" t="str">
        <f t="shared" si="27"/>
        <v>YAG10UKLevel 7Female + malePoliticsWales</v>
      </c>
      <c r="B1694" s="214" t="s">
        <v>251</v>
      </c>
      <c r="C1694" s="214" t="s">
        <v>252</v>
      </c>
      <c r="D1694" s="214">
        <v>10</v>
      </c>
      <c r="E1694" s="214" t="s">
        <v>35</v>
      </c>
      <c r="F1694" s="214" t="s">
        <v>253</v>
      </c>
      <c r="G1694" s="214" t="s">
        <v>246</v>
      </c>
      <c r="H1694" s="214" t="s">
        <v>81</v>
      </c>
      <c r="I1694" s="214" t="s">
        <v>137</v>
      </c>
      <c r="J1694" s="214">
        <v>15</v>
      </c>
      <c r="K1694" s="214">
        <v>15</v>
      </c>
      <c r="L1694" s="214">
        <v>0</v>
      </c>
      <c r="M1694" s="214">
        <v>0</v>
      </c>
      <c r="N1694" s="214">
        <v>15</v>
      </c>
      <c r="O1694" s="214">
        <v>25</v>
      </c>
      <c r="P1694" s="214">
        <v>6.2</v>
      </c>
      <c r="Q1694" s="214">
        <v>68.8</v>
      </c>
      <c r="R1694" s="214">
        <v>68.8</v>
      </c>
      <c r="S1694" s="214">
        <v>68.8</v>
      </c>
      <c r="T1694" s="214">
        <v>0</v>
      </c>
      <c r="U1694" s="214" t="s">
        <v>140</v>
      </c>
      <c r="V1694" s="214" t="s">
        <v>140</v>
      </c>
      <c r="W1694" s="214" t="s">
        <v>140</v>
      </c>
      <c r="X1694" s="214" t="s">
        <v>140</v>
      </c>
    </row>
    <row r="1695" spans="1:24" x14ac:dyDescent="0.25">
      <c r="A1695" t="str">
        <f t="shared" si="27"/>
        <v>YAG10UKLevel 7Female + malePoliticsWest Midlands</v>
      </c>
      <c r="B1695" s="214" t="s">
        <v>251</v>
      </c>
      <c r="C1695" s="214" t="s">
        <v>252</v>
      </c>
      <c r="D1695" s="214">
        <v>10</v>
      </c>
      <c r="E1695" s="214" t="s">
        <v>35</v>
      </c>
      <c r="F1695" s="214" t="s">
        <v>253</v>
      </c>
      <c r="G1695" s="214" t="s">
        <v>246</v>
      </c>
      <c r="H1695" s="214" t="s">
        <v>81</v>
      </c>
      <c r="I1695" s="214" t="s">
        <v>138</v>
      </c>
      <c r="J1695" s="214">
        <v>100</v>
      </c>
      <c r="K1695" s="214">
        <v>100</v>
      </c>
      <c r="L1695" s="214">
        <v>0</v>
      </c>
      <c r="M1695" s="214">
        <v>0</v>
      </c>
      <c r="N1695" s="214">
        <v>100</v>
      </c>
      <c r="O1695" s="214">
        <v>21.4</v>
      </c>
      <c r="P1695" s="214">
        <v>8.1</v>
      </c>
      <c r="Q1695" s="214">
        <v>62.3</v>
      </c>
      <c r="R1695" s="214">
        <v>69.400000000000006</v>
      </c>
      <c r="S1695" s="214">
        <v>70.5</v>
      </c>
      <c r="T1695" s="214">
        <v>8.1</v>
      </c>
      <c r="U1695" s="214">
        <v>60</v>
      </c>
      <c r="V1695" s="214">
        <v>18200</v>
      </c>
      <c r="W1695" s="214">
        <v>33900</v>
      </c>
      <c r="X1695" s="214">
        <v>56900</v>
      </c>
    </row>
    <row r="1696" spans="1:24" x14ac:dyDescent="0.25">
      <c r="A1696" t="str">
        <f t="shared" si="27"/>
        <v>YAG10UKLevel 7Female + malePoliticsYorkshire and The Humber</v>
      </c>
      <c r="B1696" s="214" t="s">
        <v>251</v>
      </c>
      <c r="C1696" s="214" t="s">
        <v>252</v>
      </c>
      <c r="D1696" s="214">
        <v>10</v>
      </c>
      <c r="E1696" s="214" t="s">
        <v>35</v>
      </c>
      <c r="F1696" s="214" t="s">
        <v>253</v>
      </c>
      <c r="G1696" s="214" t="s">
        <v>246</v>
      </c>
      <c r="H1696" s="214" t="s">
        <v>81</v>
      </c>
      <c r="I1696" s="214" t="s">
        <v>139</v>
      </c>
      <c r="J1696" s="214">
        <v>80</v>
      </c>
      <c r="K1696" s="214">
        <v>80</v>
      </c>
      <c r="L1696" s="214">
        <v>0</v>
      </c>
      <c r="M1696" s="214">
        <v>0</v>
      </c>
      <c r="N1696" s="214">
        <v>80</v>
      </c>
      <c r="O1696" s="214">
        <v>12.6</v>
      </c>
      <c r="P1696" s="214">
        <v>4.4000000000000004</v>
      </c>
      <c r="Q1696" s="214">
        <v>72.2</v>
      </c>
      <c r="R1696" s="214">
        <v>79.2</v>
      </c>
      <c r="S1696" s="214">
        <v>82.9</v>
      </c>
      <c r="T1696" s="214">
        <v>10.7</v>
      </c>
      <c r="U1696" s="214">
        <v>55</v>
      </c>
      <c r="V1696" s="214">
        <v>20400</v>
      </c>
      <c r="W1696" s="214">
        <v>32100</v>
      </c>
      <c r="X1696" s="214">
        <v>43400</v>
      </c>
    </row>
    <row r="1697" spans="1:24" x14ac:dyDescent="0.25">
      <c r="A1697" t="str">
        <f t="shared" si="27"/>
        <v>YAG10UKLevel 7Female + malePsychologyAbroad</v>
      </c>
      <c r="B1697" s="214" t="s">
        <v>251</v>
      </c>
      <c r="C1697" s="214" t="s">
        <v>252</v>
      </c>
      <c r="D1697" s="214">
        <v>10</v>
      </c>
      <c r="E1697" s="214" t="s">
        <v>35</v>
      </c>
      <c r="F1697" s="214" t="s">
        <v>253</v>
      </c>
      <c r="G1697" s="214" t="s">
        <v>246</v>
      </c>
      <c r="H1697" s="214" t="s">
        <v>55</v>
      </c>
      <c r="I1697" s="214" t="s">
        <v>125</v>
      </c>
      <c r="J1697" s="214" t="s">
        <v>140</v>
      </c>
      <c r="K1697" s="214" t="s">
        <v>140</v>
      </c>
      <c r="L1697" s="214" t="s">
        <v>140</v>
      </c>
      <c r="M1697" s="214" t="s">
        <v>140</v>
      </c>
      <c r="N1697" s="214" t="s">
        <v>140</v>
      </c>
      <c r="O1697" s="214" t="s">
        <v>140</v>
      </c>
      <c r="P1697" s="214" t="s">
        <v>140</v>
      </c>
      <c r="Q1697" s="214" t="s">
        <v>140</v>
      </c>
      <c r="R1697" s="214" t="s">
        <v>140</v>
      </c>
      <c r="S1697" s="214" t="s">
        <v>140</v>
      </c>
      <c r="T1697" s="214" t="s">
        <v>140</v>
      </c>
      <c r="U1697" s="214" t="s">
        <v>140</v>
      </c>
      <c r="V1697" s="214" t="s">
        <v>140</v>
      </c>
      <c r="W1697" s="214" t="s">
        <v>140</v>
      </c>
      <c r="X1697" s="214" t="s">
        <v>140</v>
      </c>
    </row>
    <row r="1698" spans="1:24" x14ac:dyDescent="0.25">
      <c r="A1698" t="str">
        <f t="shared" si="27"/>
        <v>YAG10UKLevel 7Female + malePsychologyEast Midlands</v>
      </c>
      <c r="B1698" s="214" t="s">
        <v>251</v>
      </c>
      <c r="C1698" s="214" t="s">
        <v>252</v>
      </c>
      <c r="D1698" s="214">
        <v>10</v>
      </c>
      <c r="E1698" s="214" t="s">
        <v>35</v>
      </c>
      <c r="F1698" s="214" t="s">
        <v>253</v>
      </c>
      <c r="G1698" s="214" t="s">
        <v>246</v>
      </c>
      <c r="H1698" s="214" t="s">
        <v>55</v>
      </c>
      <c r="I1698" s="214" t="s">
        <v>126</v>
      </c>
      <c r="J1698" s="214">
        <v>130</v>
      </c>
      <c r="K1698" s="214">
        <v>130</v>
      </c>
      <c r="L1698" s="214">
        <v>0</v>
      </c>
      <c r="M1698" s="214">
        <v>0</v>
      </c>
      <c r="N1698" s="214">
        <v>130</v>
      </c>
      <c r="O1698" s="214">
        <v>16.3</v>
      </c>
      <c r="P1698" s="214">
        <v>3</v>
      </c>
      <c r="Q1698" s="214">
        <v>70</v>
      </c>
      <c r="R1698" s="214">
        <v>80.599999999999994</v>
      </c>
      <c r="S1698" s="214">
        <v>80.599999999999994</v>
      </c>
      <c r="T1698" s="214">
        <v>10.6</v>
      </c>
      <c r="U1698" s="214">
        <v>90</v>
      </c>
      <c r="V1698" s="214">
        <v>17200</v>
      </c>
      <c r="W1698" s="214">
        <v>31200</v>
      </c>
      <c r="X1698" s="214">
        <v>40400</v>
      </c>
    </row>
    <row r="1699" spans="1:24" x14ac:dyDescent="0.25">
      <c r="A1699" t="str">
        <f t="shared" si="27"/>
        <v>YAG10UKLevel 7Female + malePsychologyEast of England</v>
      </c>
      <c r="B1699" s="214" t="s">
        <v>251</v>
      </c>
      <c r="C1699" s="214" t="s">
        <v>252</v>
      </c>
      <c r="D1699" s="214">
        <v>10</v>
      </c>
      <c r="E1699" s="214" t="s">
        <v>35</v>
      </c>
      <c r="F1699" s="214" t="s">
        <v>253</v>
      </c>
      <c r="G1699" s="214" t="s">
        <v>246</v>
      </c>
      <c r="H1699" s="214" t="s">
        <v>55</v>
      </c>
      <c r="I1699" s="214" t="s">
        <v>127</v>
      </c>
      <c r="J1699" s="214">
        <v>175</v>
      </c>
      <c r="K1699" s="214">
        <v>175</v>
      </c>
      <c r="L1699" s="214">
        <v>0</v>
      </c>
      <c r="M1699" s="214">
        <v>0</v>
      </c>
      <c r="N1699" s="214">
        <v>175</v>
      </c>
      <c r="O1699" s="214">
        <v>9.1</v>
      </c>
      <c r="P1699" s="214">
        <v>2.9</v>
      </c>
      <c r="Q1699" s="214">
        <v>80.900000000000006</v>
      </c>
      <c r="R1699" s="214">
        <v>86.3</v>
      </c>
      <c r="S1699" s="214">
        <v>88.1</v>
      </c>
      <c r="T1699" s="214">
        <v>7.2</v>
      </c>
      <c r="U1699" s="214">
        <v>135</v>
      </c>
      <c r="V1699" s="214">
        <v>18200</v>
      </c>
      <c r="W1699" s="214">
        <v>31800</v>
      </c>
      <c r="X1699" s="214">
        <v>44900</v>
      </c>
    </row>
    <row r="1700" spans="1:24" x14ac:dyDescent="0.25">
      <c r="A1700" t="str">
        <f t="shared" si="27"/>
        <v>YAG10UKLevel 7Female + malePsychologyLondon</v>
      </c>
      <c r="B1700" s="214" t="s">
        <v>251</v>
      </c>
      <c r="C1700" s="214" t="s">
        <v>252</v>
      </c>
      <c r="D1700" s="214">
        <v>10</v>
      </c>
      <c r="E1700" s="214" t="s">
        <v>35</v>
      </c>
      <c r="F1700" s="214" t="s">
        <v>253</v>
      </c>
      <c r="G1700" s="214" t="s">
        <v>246</v>
      </c>
      <c r="H1700" s="214" t="s">
        <v>55</v>
      </c>
      <c r="I1700" s="214" t="s">
        <v>128</v>
      </c>
      <c r="J1700" s="214">
        <v>460</v>
      </c>
      <c r="K1700" s="214">
        <v>460</v>
      </c>
      <c r="L1700" s="214">
        <v>0</v>
      </c>
      <c r="M1700" s="214">
        <v>0</v>
      </c>
      <c r="N1700" s="214">
        <v>460</v>
      </c>
      <c r="O1700" s="214">
        <v>13.3</v>
      </c>
      <c r="P1700" s="214">
        <v>4.2</v>
      </c>
      <c r="Q1700" s="214">
        <v>74</v>
      </c>
      <c r="R1700" s="214">
        <v>81.599999999999994</v>
      </c>
      <c r="S1700" s="214">
        <v>82.5</v>
      </c>
      <c r="T1700" s="214">
        <v>8.5</v>
      </c>
      <c r="U1700" s="214">
        <v>315</v>
      </c>
      <c r="V1700" s="214">
        <v>22300</v>
      </c>
      <c r="W1700" s="214">
        <v>38700</v>
      </c>
      <c r="X1700" s="214">
        <v>51100</v>
      </c>
    </row>
    <row r="1701" spans="1:24" x14ac:dyDescent="0.25">
      <c r="A1701" t="str">
        <f t="shared" si="27"/>
        <v>YAG10UKLevel 7Female + malePsychologyNorth East</v>
      </c>
      <c r="B1701" s="214" t="s">
        <v>251</v>
      </c>
      <c r="C1701" s="214" t="s">
        <v>252</v>
      </c>
      <c r="D1701" s="214">
        <v>10</v>
      </c>
      <c r="E1701" s="214" t="s">
        <v>35</v>
      </c>
      <c r="F1701" s="214" t="s">
        <v>253</v>
      </c>
      <c r="G1701" s="214" t="s">
        <v>246</v>
      </c>
      <c r="H1701" s="214" t="s">
        <v>55</v>
      </c>
      <c r="I1701" s="214" t="s">
        <v>129</v>
      </c>
      <c r="J1701" s="214">
        <v>75</v>
      </c>
      <c r="K1701" s="214">
        <v>75</v>
      </c>
      <c r="L1701" s="214">
        <v>0</v>
      </c>
      <c r="M1701" s="214">
        <v>0</v>
      </c>
      <c r="N1701" s="214">
        <v>75</v>
      </c>
      <c r="O1701" s="214">
        <v>5.3</v>
      </c>
      <c r="P1701" s="214">
        <v>1.3</v>
      </c>
      <c r="Q1701" s="214">
        <v>84.4</v>
      </c>
      <c r="R1701" s="214">
        <v>93.4</v>
      </c>
      <c r="S1701" s="214">
        <v>93.4</v>
      </c>
      <c r="T1701" s="214">
        <v>9</v>
      </c>
      <c r="U1701" s="214">
        <v>60</v>
      </c>
      <c r="V1701" s="214">
        <v>19000</v>
      </c>
      <c r="W1701" s="214">
        <v>27700</v>
      </c>
      <c r="X1701" s="214">
        <v>35000</v>
      </c>
    </row>
    <row r="1702" spans="1:24" x14ac:dyDescent="0.25">
      <c r="A1702" t="str">
        <f t="shared" si="27"/>
        <v>YAG10UKLevel 7Female + malePsychologyNorth West</v>
      </c>
      <c r="B1702" s="214" t="s">
        <v>251</v>
      </c>
      <c r="C1702" s="214" t="s">
        <v>252</v>
      </c>
      <c r="D1702" s="214">
        <v>10</v>
      </c>
      <c r="E1702" s="214" t="s">
        <v>35</v>
      </c>
      <c r="F1702" s="214" t="s">
        <v>253</v>
      </c>
      <c r="G1702" s="214" t="s">
        <v>246</v>
      </c>
      <c r="H1702" s="214" t="s">
        <v>55</v>
      </c>
      <c r="I1702" s="214" t="s">
        <v>130</v>
      </c>
      <c r="J1702" s="214">
        <v>215</v>
      </c>
      <c r="K1702" s="214">
        <v>215</v>
      </c>
      <c r="L1702" s="214">
        <v>0</v>
      </c>
      <c r="M1702" s="214">
        <v>0</v>
      </c>
      <c r="N1702" s="214">
        <v>215</v>
      </c>
      <c r="O1702" s="214">
        <v>7</v>
      </c>
      <c r="P1702" s="214">
        <v>3.3</v>
      </c>
      <c r="Q1702" s="214">
        <v>80.900000000000006</v>
      </c>
      <c r="R1702" s="214">
        <v>88.8</v>
      </c>
      <c r="S1702" s="214">
        <v>89.8</v>
      </c>
      <c r="T1702" s="214">
        <v>8.8000000000000007</v>
      </c>
      <c r="U1702" s="214">
        <v>165</v>
      </c>
      <c r="V1702" s="214">
        <v>19000</v>
      </c>
      <c r="W1702" s="214">
        <v>28500</v>
      </c>
      <c r="X1702" s="214">
        <v>38900</v>
      </c>
    </row>
    <row r="1703" spans="1:24" x14ac:dyDescent="0.25">
      <c r="A1703" t="str">
        <f t="shared" si="27"/>
        <v>YAG10UKLevel 7Female + malePsychologyNorthern Ireland</v>
      </c>
      <c r="B1703" s="214" t="s">
        <v>251</v>
      </c>
      <c r="C1703" s="214" t="s">
        <v>252</v>
      </c>
      <c r="D1703" s="214">
        <v>10</v>
      </c>
      <c r="E1703" s="214" t="s">
        <v>35</v>
      </c>
      <c r="F1703" s="214" t="s">
        <v>253</v>
      </c>
      <c r="G1703" s="214" t="s">
        <v>246</v>
      </c>
      <c r="H1703" s="214" t="s">
        <v>55</v>
      </c>
      <c r="I1703" s="214" t="s">
        <v>131</v>
      </c>
      <c r="J1703" s="214">
        <v>20</v>
      </c>
      <c r="K1703" s="214">
        <v>20</v>
      </c>
      <c r="L1703" s="214">
        <v>0</v>
      </c>
      <c r="M1703" s="214">
        <v>0</v>
      </c>
      <c r="N1703" s="214">
        <v>20</v>
      </c>
      <c r="O1703" s="214">
        <v>15.8</v>
      </c>
      <c r="P1703" s="214">
        <v>5.3</v>
      </c>
      <c r="Q1703" s="214">
        <v>73.7</v>
      </c>
      <c r="R1703" s="214">
        <v>73.7</v>
      </c>
      <c r="S1703" s="214">
        <v>78.900000000000006</v>
      </c>
      <c r="T1703" s="214">
        <v>5.3</v>
      </c>
      <c r="U1703" s="214">
        <v>15</v>
      </c>
      <c r="V1703" s="214">
        <v>26300</v>
      </c>
      <c r="W1703" s="214">
        <v>29700</v>
      </c>
      <c r="X1703" s="214">
        <v>38700</v>
      </c>
    </row>
    <row r="1704" spans="1:24" x14ac:dyDescent="0.25">
      <c r="A1704" t="str">
        <f t="shared" si="27"/>
        <v>YAG10UKLevel 7Female + malePsychologyScotland</v>
      </c>
      <c r="B1704" s="214" t="s">
        <v>251</v>
      </c>
      <c r="C1704" s="214" t="s">
        <v>252</v>
      </c>
      <c r="D1704" s="214">
        <v>10</v>
      </c>
      <c r="E1704" s="214" t="s">
        <v>35</v>
      </c>
      <c r="F1704" s="214" t="s">
        <v>253</v>
      </c>
      <c r="G1704" s="214" t="s">
        <v>246</v>
      </c>
      <c r="H1704" s="214" t="s">
        <v>55</v>
      </c>
      <c r="I1704" s="214" t="s">
        <v>132</v>
      </c>
      <c r="J1704" s="214">
        <v>55</v>
      </c>
      <c r="K1704" s="214">
        <v>55</v>
      </c>
      <c r="L1704" s="214">
        <v>0</v>
      </c>
      <c r="M1704" s="214">
        <v>0</v>
      </c>
      <c r="N1704" s="214">
        <v>55</v>
      </c>
      <c r="O1704" s="214">
        <v>20</v>
      </c>
      <c r="P1704" s="214">
        <v>1.8</v>
      </c>
      <c r="Q1704" s="214">
        <v>65.5</v>
      </c>
      <c r="R1704" s="214">
        <v>78.2</v>
      </c>
      <c r="S1704" s="214">
        <v>78.2</v>
      </c>
      <c r="T1704" s="214">
        <v>12.7</v>
      </c>
      <c r="U1704" s="214">
        <v>35</v>
      </c>
      <c r="V1704" s="214">
        <v>12800</v>
      </c>
      <c r="W1704" s="214">
        <v>25600</v>
      </c>
      <c r="X1704" s="214">
        <v>31800</v>
      </c>
    </row>
    <row r="1705" spans="1:24" x14ac:dyDescent="0.25">
      <c r="A1705" t="str">
        <f t="shared" si="27"/>
        <v>YAG10UKLevel 7Female + malePsychologySouth East</v>
      </c>
      <c r="B1705" s="214" t="s">
        <v>251</v>
      </c>
      <c r="C1705" s="214" t="s">
        <v>252</v>
      </c>
      <c r="D1705" s="214">
        <v>10</v>
      </c>
      <c r="E1705" s="214" t="s">
        <v>35</v>
      </c>
      <c r="F1705" s="214" t="s">
        <v>253</v>
      </c>
      <c r="G1705" s="214" t="s">
        <v>246</v>
      </c>
      <c r="H1705" s="214" t="s">
        <v>55</v>
      </c>
      <c r="I1705" s="214" t="s">
        <v>133</v>
      </c>
      <c r="J1705" s="214">
        <v>365</v>
      </c>
      <c r="K1705" s="214">
        <v>365</v>
      </c>
      <c r="L1705" s="214">
        <v>0</v>
      </c>
      <c r="M1705" s="214">
        <v>0</v>
      </c>
      <c r="N1705" s="214">
        <v>365</v>
      </c>
      <c r="O1705" s="214">
        <v>10.199999999999999</v>
      </c>
      <c r="P1705" s="214">
        <v>3.2</v>
      </c>
      <c r="Q1705" s="214">
        <v>80.099999999999994</v>
      </c>
      <c r="R1705" s="214">
        <v>85</v>
      </c>
      <c r="S1705" s="214">
        <v>86.6</v>
      </c>
      <c r="T1705" s="214">
        <v>6.5</v>
      </c>
      <c r="U1705" s="214">
        <v>265</v>
      </c>
      <c r="V1705" s="214">
        <v>16100</v>
      </c>
      <c r="W1705" s="214">
        <v>28500</v>
      </c>
      <c r="X1705" s="214">
        <v>43100</v>
      </c>
    </row>
    <row r="1706" spans="1:24" x14ac:dyDescent="0.25">
      <c r="A1706" t="str">
        <f t="shared" si="27"/>
        <v>YAG10UKLevel 7Female + malePsychologySouth West</v>
      </c>
      <c r="B1706" s="214" t="s">
        <v>251</v>
      </c>
      <c r="C1706" s="214" t="s">
        <v>252</v>
      </c>
      <c r="D1706" s="214">
        <v>10</v>
      </c>
      <c r="E1706" s="214" t="s">
        <v>35</v>
      </c>
      <c r="F1706" s="214" t="s">
        <v>253</v>
      </c>
      <c r="G1706" s="214" t="s">
        <v>246</v>
      </c>
      <c r="H1706" s="214" t="s">
        <v>55</v>
      </c>
      <c r="I1706" s="214" t="s">
        <v>134</v>
      </c>
      <c r="J1706" s="214">
        <v>210</v>
      </c>
      <c r="K1706" s="214">
        <v>210</v>
      </c>
      <c r="L1706" s="214">
        <v>0</v>
      </c>
      <c r="M1706" s="214">
        <v>0</v>
      </c>
      <c r="N1706" s="214">
        <v>210</v>
      </c>
      <c r="O1706" s="214">
        <v>10.4</v>
      </c>
      <c r="P1706" s="214">
        <v>6.8</v>
      </c>
      <c r="Q1706" s="214">
        <v>70.400000000000006</v>
      </c>
      <c r="R1706" s="214">
        <v>81.900000000000006</v>
      </c>
      <c r="S1706" s="214">
        <v>82.8</v>
      </c>
      <c r="T1706" s="214">
        <v>12.5</v>
      </c>
      <c r="U1706" s="214">
        <v>140</v>
      </c>
      <c r="V1706" s="214">
        <v>16200</v>
      </c>
      <c r="W1706" s="214">
        <v>28000</v>
      </c>
      <c r="X1706" s="214">
        <v>38700</v>
      </c>
    </row>
    <row r="1707" spans="1:24" x14ac:dyDescent="0.25">
      <c r="A1707" t="str">
        <f t="shared" si="27"/>
        <v>YAG10UKLevel 7Female + malePsychologyUnknown</v>
      </c>
      <c r="B1707" s="214" t="s">
        <v>251</v>
      </c>
      <c r="C1707" s="214" t="s">
        <v>252</v>
      </c>
      <c r="D1707" s="214">
        <v>10</v>
      </c>
      <c r="E1707" s="214" t="s">
        <v>35</v>
      </c>
      <c r="F1707" s="214" t="s">
        <v>253</v>
      </c>
      <c r="G1707" s="214" t="s">
        <v>246</v>
      </c>
      <c r="H1707" s="214" t="s">
        <v>55</v>
      </c>
      <c r="I1707" s="214" t="s">
        <v>135</v>
      </c>
      <c r="J1707" s="214">
        <v>205</v>
      </c>
      <c r="K1707" s="214">
        <v>205</v>
      </c>
      <c r="L1707" s="214">
        <v>94.6</v>
      </c>
      <c r="M1707" s="214">
        <v>0</v>
      </c>
      <c r="N1707" s="214">
        <v>10</v>
      </c>
      <c r="O1707" s="214">
        <v>0</v>
      </c>
      <c r="P1707" s="214">
        <v>0</v>
      </c>
      <c r="Q1707" s="214">
        <v>9</v>
      </c>
      <c r="R1707" s="214">
        <v>9</v>
      </c>
      <c r="S1707" s="214">
        <v>100</v>
      </c>
      <c r="T1707" s="214">
        <v>91</v>
      </c>
      <c r="U1707" s="214" t="s">
        <v>140</v>
      </c>
      <c r="V1707" s="214" t="s">
        <v>140</v>
      </c>
      <c r="W1707" s="214" t="s">
        <v>140</v>
      </c>
      <c r="X1707" s="214" t="s">
        <v>140</v>
      </c>
    </row>
    <row r="1708" spans="1:24" x14ac:dyDescent="0.25">
      <c r="A1708" t="str">
        <f t="shared" si="27"/>
        <v>YAG10UKLevel 7Female + malePsychologyWales</v>
      </c>
      <c r="B1708" s="214" t="s">
        <v>251</v>
      </c>
      <c r="C1708" s="214" t="s">
        <v>252</v>
      </c>
      <c r="D1708" s="214">
        <v>10</v>
      </c>
      <c r="E1708" s="214" t="s">
        <v>35</v>
      </c>
      <c r="F1708" s="214" t="s">
        <v>253</v>
      </c>
      <c r="G1708" s="214" t="s">
        <v>246</v>
      </c>
      <c r="H1708" s="214" t="s">
        <v>55</v>
      </c>
      <c r="I1708" s="214" t="s">
        <v>137</v>
      </c>
      <c r="J1708" s="214">
        <v>55</v>
      </c>
      <c r="K1708" s="214">
        <v>55</v>
      </c>
      <c r="L1708" s="214">
        <v>0</v>
      </c>
      <c r="M1708" s="214">
        <v>0</v>
      </c>
      <c r="N1708" s="214">
        <v>55</v>
      </c>
      <c r="O1708" s="214">
        <v>11.4</v>
      </c>
      <c r="P1708" s="214">
        <v>5.7</v>
      </c>
      <c r="Q1708" s="214">
        <v>64.900000000000006</v>
      </c>
      <c r="R1708" s="214">
        <v>82.9</v>
      </c>
      <c r="S1708" s="214">
        <v>82.9</v>
      </c>
      <c r="T1708" s="214">
        <v>18</v>
      </c>
      <c r="U1708" s="214">
        <v>30</v>
      </c>
      <c r="V1708" s="214">
        <v>15300</v>
      </c>
      <c r="W1708" s="214">
        <v>29600</v>
      </c>
      <c r="X1708" s="214">
        <v>43100</v>
      </c>
    </row>
    <row r="1709" spans="1:24" x14ac:dyDescent="0.25">
      <c r="A1709" t="str">
        <f t="shared" si="27"/>
        <v>YAG10UKLevel 7Female + malePsychologyWest Midlands</v>
      </c>
      <c r="B1709" s="214" t="s">
        <v>251</v>
      </c>
      <c r="C1709" s="214" t="s">
        <v>252</v>
      </c>
      <c r="D1709" s="214">
        <v>10</v>
      </c>
      <c r="E1709" s="214" t="s">
        <v>35</v>
      </c>
      <c r="F1709" s="214" t="s">
        <v>253</v>
      </c>
      <c r="G1709" s="214" t="s">
        <v>246</v>
      </c>
      <c r="H1709" s="214" t="s">
        <v>55</v>
      </c>
      <c r="I1709" s="214" t="s">
        <v>138</v>
      </c>
      <c r="J1709" s="214">
        <v>180</v>
      </c>
      <c r="K1709" s="214">
        <v>180</v>
      </c>
      <c r="L1709" s="214">
        <v>0</v>
      </c>
      <c r="M1709" s="214">
        <v>0</v>
      </c>
      <c r="N1709" s="214">
        <v>180</v>
      </c>
      <c r="O1709" s="214">
        <v>7.6</v>
      </c>
      <c r="P1709" s="214">
        <v>5.6</v>
      </c>
      <c r="Q1709" s="214">
        <v>77.3</v>
      </c>
      <c r="R1709" s="214">
        <v>85.7</v>
      </c>
      <c r="S1709" s="214">
        <v>86.8</v>
      </c>
      <c r="T1709" s="214">
        <v>9.5</v>
      </c>
      <c r="U1709" s="214">
        <v>130</v>
      </c>
      <c r="V1709" s="214">
        <v>17500</v>
      </c>
      <c r="W1709" s="214">
        <v>26500</v>
      </c>
      <c r="X1709" s="214">
        <v>39100</v>
      </c>
    </row>
    <row r="1710" spans="1:24" x14ac:dyDescent="0.25">
      <c r="A1710" t="str">
        <f t="shared" si="27"/>
        <v>YAG10UKLevel 7Female + malePsychologyYorkshire and The Humber</v>
      </c>
      <c r="B1710" s="214" t="s">
        <v>251</v>
      </c>
      <c r="C1710" s="214" t="s">
        <v>252</v>
      </c>
      <c r="D1710" s="214">
        <v>10</v>
      </c>
      <c r="E1710" s="214" t="s">
        <v>35</v>
      </c>
      <c r="F1710" s="214" t="s">
        <v>253</v>
      </c>
      <c r="G1710" s="214" t="s">
        <v>246</v>
      </c>
      <c r="H1710" s="214" t="s">
        <v>55</v>
      </c>
      <c r="I1710" s="214" t="s">
        <v>139</v>
      </c>
      <c r="J1710" s="214">
        <v>155</v>
      </c>
      <c r="K1710" s="214">
        <v>155</v>
      </c>
      <c r="L1710" s="214">
        <v>0</v>
      </c>
      <c r="M1710" s="214">
        <v>0</v>
      </c>
      <c r="N1710" s="214">
        <v>155</v>
      </c>
      <c r="O1710" s="214">
        <v>9.6</v>
      </c>
      <c r="P1710" s="214">
        <v>7</v>
      </c>
      <c r="Q1710" s="214">
        <v>68</v>
      </c>
      <c r="R1710" s="214">
        <v>81.400000000000006</v>
      </c>
      <c r="S1710" s="214">
        <v>83.4</v>
      </c>
      <c r="T1710" s="214">
        <v>15.4</v>
      </c>
      <c r="U1710" s="214">
        <v>105</v>
      </c>
      <c r="V1710" s="214">
        <v>17900</v>
      </c>
      <c r="W1710" s="214">
        <v>29900</v>
      </c>
      <c r="X1710" s="214">
        <v>42300</v>
      </c>
    </row>
    <row r="1711" spans="1:24" x14ac:dyDescent="0.25">
      <c r="A1711" t="str">
        <f t="shared" si="27"/>
        <v>YAG10UKLevel 7Female + maleSociology, social policy and anthropologyAbroad</v>
      </c>
      <c r="B1711" s="214" t="s">
        <v>251</v>
      </c>
      <c r="C1711" s="214" t="s">
        <v>252</v>
      </c>
      <c r="D1711" s="214">
        <v>10</v>
      </c>
      <c r="E1711" s="214" t="s">
        <v>35</v>
      </c>
      <c r="F1711" s="214" t="s">
        <v>253</v>
      </c>
      <c r="G1711" s="214" t="s">
        <v>246</v>
      </c>
      <c r="H1711" s="214" t="s">
        <v>77</v>
      </c>
      <c r="I1711" s="214" t="s">
        <v>125</v>
      </c>
      <c r="J1711" s="214" t="s">
        <v>140</v>
      </c>
      <c r="K1711" s="214" t="s">
        <v>140</v>
      </c>
      <c r="L1711" s="214" t="s">
        <v>140</v>
      </c>
      <c r="M1711" s="214" t="s">
        <v>140</v>
      </c>
      <c r="N1711" s="214" t="s">
        <v>140</v>
      </c>
      <c r="O1711" s="214" t="s">
        <v>140</v>
      </c>
      <c r="P1711" s="214" t="s">
        <v>140</v>
      </c>
      <c r="Q1711" s="214" t="s">
        <v>140</v>
      </c>
      <c r="R1711" s="214" t="s">
        <v>140</v>
      </c>
      <c r="S1711" s="214" t="s">
        <v>140</v>
      </c>
      <c r="T1711" s="214" t="s">
        <v>140</v>
      </c>
      <c r="U1711" s="214" t="s">
        <v>140</v>
      </c>
      <c r="V1711" s="214" t="s">
        <v>140</v>
      </c>
      <c r="W1711" s="214" t="s">
        <v>140</v>
      </c>
      <c r="X1711" s="214" t="s">
        <v>140</v>
      </c>
    </row>
    <row r="1712" spans="1:24" x14ac:dyDescent="0.25">
      <c r="A1712" t="str">
        <f t="shared" si="27"/>
        <v>YAG10UKLevel 7Female + maleSociology, social policy and anthropologyEast Midlands</v>
      </c>
      <c r="B1712" s="214" t="s">
        <v>251</v>
      </c>
      <c r="C1712" s="214" t="s">
        <v>252</v>
      </c>
      <c r="D1712" s="214">
        <v>10</v>
      </c>
      <c r="E1712" s="214" t="s">
        <v>35</v>
      </c>
      <c r="F1712" s="214" t="s">
        <v>253</v>
      </c>
      <c r="G1712" s="214" t="s">
        <v>246</v>
      </c>
      <c r="H1712" s="214" t="s">
        <v>77</v>
      </c>
      <c r="I1712" s="214" t="s">
        <v>126</v>
      </c>
      <c r="J1712" s="214">
        <v>150</v>
      </c>
      <c r="K1712" s="214">
        <v>150</v>
      </c>
      <c r="L1712" s="214">
        <v>0</v>
      </c>
      <c r="M1712" s="214">
        <v>0</v>
      </c>
      <c r="N1712" s="214">
        <v>150</v>
      </c>
      <c r="O1712" s="214">
        <v>10.8</v>
      </c>
      <c r="P1712" s="214">
        <v>2.2000000000000002</v>
      </c>
      <c r="Q1712" s="214">
        <v>74.8</v>
      </c>
      <c r="R1712" s="214">
        <v>85.7</v>
      </c>
      <c r="S1712" s="214">
        <v>87</v>
      </c>
      <c r="T1712" s="214">
        <v>12.1</v>
      </c>
      <c r="U1712" s="214">
        <v>110</v>
      </c>
      <c r="V1712" s="214">
        <v>17500</v>
      </c>
      <c r="W1712" s="214">
        <v>29900</v>
      </c>
      <c r="X1712" s="214">
        <v>40500</v>
      </c>
    </row>
    <row r="1713" spans="1:24" x14ac:dyDescent="0.25">
      <c r="A1713" t="str">
        <f t="shared" si="27"/>
        <v>YAG10UKLevel 7Female + maleSociology, social policy and anthropologyEast of England</v>
      </c>
      <c r="B1713" s="214" t="s">
        <v>251</v>
      </c>
      <c r="C1713" s="214" t="s">
        <v>252</v>
      </c>
      <c r="D1713" s="214">
        <v>10</v>
      </c>
      <c r="E1713" s="214" t="s">
        <v>35</v>
      </c>
      <c r="F1713" s="214" t="s">
        <v>253</v>
      </c>
      <c r="G1713" s="214" t="s">
        <v>246</v>
      </c>
      <c r="H1713" s="214" t="s">
        <v>77</v>
      </c>
      <c r="I1713" s="214" t="s">
        <v>127</v>
      </c>
      <c r="J1713" s="214">
        <v>155</v>
      </c>
      <c r="K1713" s="214">
        <v>155</v>
      </c>
      <c r="L1713" s="214">
        <v>0</v>
      </c>
      <c r="M1713" s="214">
        <v>0</v>
      </c>
      <c r="N1713" s="214">
        <v>155</v>
      </c>
      <c r="O1713" s="214">
        <v>16.5</v>
      </c>
      <c r="P1713" s="214">
        <v>4.4000000000000004</v>
      </c>
      <c r="Q1713" s="214">
        <v>73</v>
      </c>
      <c r="R1713" s="214">
        <v>79.099999999999994</v>
      </c>
      <c r="S1713" s="214">
        <v>79.099999999999994</v>
      </c>
      <c r="T1713" s="214">
        <v>6</v>
      </c>
      <c r="U1713" s="214">
        <v>105</v>
      </c>
      <c r="V1713" s="214">
        <v>19300</v>
      </c>
      <c r="W1713" s="214">
        <v>35000</v>
      </c>
      <c r="X1713" s="214">
        <v>50700</v>
      </c>
    </row>
    <row r="1714" spans="1:24" x14ac:dyDescent="0.25">
      <c r="A1714" t="str">
        <f t="shared" si="27"/>
        <v>YAG10UKLevel 7Female + maleSociology, social policy and anthropologyLondon</v>
      </c>
      <c r="B1714" s="214" t="s">
        <v>251</v>
      </c>
      <c r="C1714" s="214" t="s">
        <v>252</v>
      </c>
      <c r="D1714" s="214">
        <v>10</v>
      </c>
      <c r="E1714" s="214" t="s">
        <v>35</v>
      </c>
      <c r="F1714" s="214" t="s">
        <v>253</v>
      </c>
      <c r="G1714" s="214" t="s">
        <v>246</v>
      </c>
      <c r="H1714" s="214" t="s">
        <v>77</v>
      </c>
      <c r="I1714" s="214" t="s">
        <v>128</v>
      </c>
      <c r="J1714" s="214">
        <v>630</v>
      </c>
      <c r="K1714" s="214">
        <v>630</v>
      </c>
      <c r="L1714" s="214">
        <v>0</v>
      </c>
      <c r="M1714" s="214">
        <v>0</v>
      </c>
      <c r="N1714" s="214">
        <v>630</v>
      </c>
      <c r="O1714" s="214">
        <v>16.399999999999999</v>
      </c>
      <c r="P1714" s="214">
        <v>5.9</v>
      </c>
      <c r="Q1714" s="214">
        <v>70.099999999999994</v>
      </c>
      <c r="R1714" s="214">
        <v>76.2</v>
      </c>
      <c r="S1714" s="214">
        <v>77.8</v>
      </c>
      <c r="T1714" s="214">
        <v>7.6</v>
      </c>
      <c r="U1714" s="214">
        <v>405</v>
      </c>
      <c r="V1714" s="214">
        <v>28800</v>
      </c>
      <c r="W1714" s="214">
        <v>41600</v>
      </c>
      <c r="X1714" s="214">
        <v>56600</v>
      </c>
    </row>
    <row r="1715" spans="1:24" x14ac:dyDescent="0.25">
      <c r="A1715" t="str">
        <f t="shared" si="27"/>
        <v>YAG10UKLevel 7Female + maleSociology, social policy and anthropologyNorth East</v>
      </c>
      <c r="B1715" s="214" t="s">
        <v>251</v>
      </c>
      <c r="C1715" s="214" t="s">
        <v>252</v>
      </c>
      <c r="D1715" s="214">
        <v>10</v>
      </c>
      <c r="E1715" s="214" t="s">
        <v>35</v>
      </c>
      <c r="F1715" s="214" t="s">
        <v>253</v>
      </c>
      <c r="G1715" s="214" t="s">
        <v>246</v>
      </c>
      <c r="H1715" s="214" t="s">
        <v>77</v>
      </c>
      <c r="I1715" s="214" t="s">
        <v>129</v>
      </c>
      <c r="J1715" s="214">
        <v>115</v>
      </c>
      <c r="K1715" s="214">
        <v>115</v>
      </c>
      <c r="L1715" s="214">
        <v>0</v>
      </c>
      <c r="M1715" s="214">
        <v>0</v>
      </c>
      <c r="N1715" s="214">
        <v>115</v>
      </c>
      <c r="O1715" s="214">
        <v>6.9</v>
      </c>
      <c r="P1715" s="214">
        <v>5.2</v>
      </c>
      <c r="Q1715" s="214">
        <v>76.5</v>
      </c>
      <c r="R1715" s="214">
        <v>86.1</v>
      </c>
      <c r="S1715" s="214">
        <v>87.9</v>
      </c>
      <c r="T1715" s="214">
        <v>11.4</v>
      </c>
      <c r="U1715" s="214">
        <v>80</v>
      </c>
      <c r="V1715" s="214">
        <v>20400</v>
      </c>
      <c r="W1715" s="214">
        <v>28800</v>
      </c>
      <c r="X1715" s="214">
        <v>38300</v>
      </c>
    </row>
    <row r="1716" spans="1:24" x14ac:dyDescent="0.25">
      <c r="A1716" t="str">
        <f t="shared" si="27"/>
        <v>YAG10UKLevel 7Female + maleSociology, social policy and anthropologyNorth West</v>
      </c>
      <c r="B1716" s="214" t="s">
        <v>251</v>
      </c>
      <c r="C1716" s="214" t="s">
        <v>252</v>
      </c>
      <c r="D1716" s="214">
        <v>10</v>
      </c>
      <c r="E1716" s="214" t="s">
        <v>35</v>
      </c>
      <c r="F1716" s="214" t="s">
        <v>253</v>
      </c>
      <c r="G1716" s="214" t="s">
        <v>246</v>
      </c>
      <c r="H1716" s="214" t="s">
        <v>77</v>
      </c>
      <c r="I1716" s="214" t="s">
        <v>130</v>
      </c>
      <c r="J1716" s="214">
        <v>185</v>
      </c>
      <c r="K1716" s="214">
        <v>185</v>
      </c>
      <c r="L1716" s="214">
        <v>0</v>
      </c>
      <c r="M1716" s="214">
        <v>0</v>
      </c>
      <c r="N1716" s="214">
        <v>185</v>
      </c>
      <c r="O1716" s="214">
        <v>11.3</v>
      </c>
      <c r="P1716" s="214">
        <v>4.5</v>
      </c>
      <c r="Q1716" s="214">
        <v>78</v>
      </c>
      <c r="R1716" s="214">
        <v>82.8</v>
      </c>
      <c r="S1716" s="214">
        <v>84.1</v>
      </c>
      <c r="T1716" s="214">
        <v>6.2</v>
      </c>
      <c r="U1716" s="214">
        <v>135</v>
      </c>
      <c r="V1716" s="214">
        <v>20800</v>
      </c>
      <c r="W1716" s="214">
        <v>31400</v>
      </c>
      <c r="X1716" s="214">
        <v>43400</v>
      </c>
    </row>
    <row r="1717" spans="1:24" x14ac:dyDescent="0.25">
      <c r="A1717" t="str">
        <f t="shared" si="27"/>
        <v>YAG10UKLevel 7Female + maleSociology, social policy and anthropologyNorthern Ireland</v>
      </c>
      <c r="B1717" s="214" t="s">
        <v>251</v>
      </c>
      <c r="C1717" s="214" t="s">
        <v>252</v>
      </c>
      <c r="D1717" s="214">
        <v>10</v>
      </c>
      <c r="E1717" s="214" t="s">
        <v>35</v>
      </c>
      <c r="F1717" s="214" t="s">
        <v>253</v>
      </c>
      <c r="G1717" s="214" t="s">
        <v>246</v>
      </c>
      <c r="H1717" s="214" t="s">
        <v>77</v>
      </c>
      <c r="I1717" s="214" t="s">
        <v>131</v>
      </c>
      <c r="J1717" s="214">
        <v>20</v>
      </c>
      <c r="K1717" s="214">
        <v>20</v>
      </c>
      <c r="L1717" s="214">
        <v>0</v>
      </c>
      <c r="M1717" s="214">
        <v>0</v>
      </c>
      <c r="N1717" s="214">
        <v>20</v>
      </c>
      <c r="O1717" s="214">
        <v>23.8</v>
      </c>
      <c r="P1717" s="214">
        <v>0</v>
      </c>
      <c r="Q1717" s="214">
        <v>61.9</v>
      </c>
      <c r="R1717" s="214">
        <v>71.400000000000006</v>
      </c>
      <c r="S1717" s="214">
        <v>76.2</v>
      </c>
      <c r="T1717" s="214">
        <v>14.3</v>
      </c>
      <c r="U1717" s="214">
        <v>10</v>
      </c>
      <c r="V1717" s="214">
        <v>11300</v>
      </c>
      <c r="W1717" s="214">
        <v>24800</v>
      </c>
      <c r="X1717" s="214">
        <v>37700</v>
      </c>
    </row>
    <row r="1718" spans="1:24" x14ac:dyDescent="0.25">
      <c r="A1718" t="str">
        <f t="shared" si="27"/>
        <v>YAG10UKLevel 7Female + maleSociology, social policy and anthropologyScotland</v>
      </c>
      <c r="B1718" s="214" t="s">
        <v>251</v>
      </c>
      <c r="C1718" s="214" t="s">
        <v>252</v>
      </c>
      <c r="D1718" s="214">
        <v>10</v>
      </c>
      <c r="E1718" s="214" t="s">
        <v>35</v>
      </c>
      <c r="F1718" s="214" t="s">
        <v>253</v>
      </c>
      <c r="G1718" s="214" t="s">
        <v>246</v>
      </c>
      <c r="H1718" s="214" t="s">
        <v>77</v>
      </c>
      <c r="I1718" s="214" t="s">
        <v>132</v>
      </c>
      <c r="J1718" s="214">
        <v>80</v>
      </c>
      <c r="K1718" s="214">
        <v>80</v>
      </c>
      <c r="L1718" s="214">
        <v>0</v>
      </c>
      <c r="M1718" s="214">
        <v>0</v>
      </c>
      <c r="N1718" s="214">
        <v>80</v>
      </c>
      <c r="O1718" s="214">
        <v>17.600000000000001</v>
      </c>
      <c r="P1718" s="214">
        <v>4.8</v>
      </c>
      <c r="Q1718" s="214">
        <v>67.900000000000006</v>
      </c>
      <c r="R1718" s="214">
        <v>76.400000000000006</v>
      </c>
      <c r="S1718" s="214">
        <v>77.599999999999994</v>
      </c>
      <c r="T1718" s="214">
        <v>9.6999999999999993</v>
      </c>
      <c r="U1718" s="214">
        <v>50</v>
      </c>
      <c r="V1718" s="214">
        <v>25600</v>
      </c>
      <c r="W1718" s="214">
        <v>34100</v>
      </c>
      <c r="X1718" s="214">
        <v>44500</v>
      </c>
    </row>
    <row r="1719" spans="1:24" x14ac:dyDescent="0.25">
      <c r="A1719" t="str">
        <f t="shared" si="27"/>
        <v>YAG10UKLevel 7Female + maleSociology, social policy and anthropologySouth East</v>
      </c>
      <c r="B1719" s="214" t="s">
        <v>251</v>
      </c>
      <c r="C1719" s="214" t="s">
        <v>252</v>
      </c>
      <c r="D1719" s="214">
        <v>10</v>
      </c>
      <c r="E1719" s="214" t="s">
        <v>35</v>
      </c>
      <c r="F1719" s="214" t="s">
        <v>253</v>
      </c>
      <c r="G1719" s="214" t="s">
        <v>246</v>
      </c>
      <c r="H1719" s="214" t="s">
        <v>77</v>
      </c>
      <c r="I1719" s="214" t="s">
        <v>133</v>
      </c>
      <c r="J1719" s="214">
        <v>360</v>
      </c>
      <c r="K1719" s="214">
        <v>360</v>
      </c>
      <c r="L1719" s="214">
        <v>0</v>
      </c>
      <c r="M1719" s="214">
        <v>0</v>
      </c>
      <c r="N1719" s="214">
        <v>360</v>
      </c>
      <c r="O1719" s="214">
        <v>12.7</v>
      </c>
      <c r="P1719" s="214">
        <v>4.5999999999999996</v>
      </c>
      <c r="Q1719" s="214">
        <v>73.8</v>
      </c>
      <c r="R1719" s="214">
        <v>81</v>
      </c>
      <c r="S1719" s="214">
        <v>82.7</v>
      </c>
      <c r="T1719" s="214">
        <v>8.9</v>
      </c>
      <c r="U1719" s="214">
        <v>240</v>
      </c>
      <c r="V1719" s="214">
        <v>16400</v>
      </c>
      <c r="W1719" s="214">
        <v>33200</v>
      </c>
      <c r="X1719" s="214">
        <v>50700</v>
      </c>
    </row>
    <row r="1720" spans="1:24" x14ac:dyDescent="0.25">
      <c r="A1720" t="str">
        <f t="shared" si="27"/>
        <v>YAG10UKLevel 7Female + maleSociology, social policy and anthropologySouth West</v>
      </c>
      <c r="B1720" s="214" t="s">
        <v>251</v>
      </c>
      <c r="C1720" s="214" t="s">
        <v>252</v>
      </c>
      <c r="D1720" s="214">
        <v>10</v>
      </c>
      <c r="E1720" s="214" t="s">
        <v>35</v>
      </c>
      <c r="F1720" s="214" t="s">
        <v>253</v>
      </c>
      <c r="G1720" s="214" t="s">
        <v>246</v>
      </c>
      <c r="H1720" s="214" t="s">
        <v>77</v>
      </c>
      <c r="I1720" s="214" t="s">
        <v>134</v>
      </c>
      <c r="J1720" s="214">
        <v>210</v>
      </c>
      <c r="K1720" s="214">
        <v>210</v>
      </c>
      <c r="L1720" s="214">
        <v>0</v>
      </c>
      <c r="M1720" s="214">
        <v>0</v>
      </c>
      <c r="N1720" s="214">
        <v>210</v>
      </c>
      <c r="O1720" s="214">
        <v>14.3</v>
      </c>
      <c r="P1720" s="214">
        <v>7.1</v>
      </c>
      <c r="Q1720" s="214">
        <v>70.3</v>
      </c>
      <c r="R1720" s="214">
        <v>77</v>
      </c>
      <c r="S1720" s="214">
        <v>78.599999999999994</v>
      </c>
      <c r="T1720" s="214">
        <v>8.3000000000000007</v>
      </c>
      <c r="U1720" s="214">
        <v>140</v>
      </c>
      <c r="V1720" s="214">
        <v>18600</v>
      </c>
      <c r="W1720" s="214">
        <v>32800</v>
      </c>
      <c r="X1720" s="214">
        <v>45300</v>
      </c>
    </row>
    <row r="1721" spans="1:24" x14ac:dyDescent="0.25">
      <c r="A1721" t="str">
        <f t="shared" si="27"/>
        <v>YAG10UKLevel 7Female + maleSociology, social policy and anthropologyUnknown</v>
      </c>
      <c r="B1721" s="214" t="s">
        <v>251</v>
      </c>
      <c r="C1721" s="214" t="s">
        <v>252</v>
      </c>
      <c r="D1721" s="214">
        <v>10</v>
      </c>
      <c r="E1721" s="214" t="s">
        <v>35</v>
      </c>
      <c r="F1721" s="214" t="s">
        <v>253</v>
      </c>
      <c r="G1721" s="214" t="s">
        <v>246</v>
      </c>
      <c r="H1721" s="214" t="s">
        <v>77</v>
      </c>
      <c r="I1721" s="214" t="s">
        <v>135</v>
      </c>
      <c r="J1721" s="214">
        <v>175</v>
      </c>
      <c r="K1721" s="214">
        <v>175</v>
      </c>
      <c r="L1721" s="214">
        <v>95.1</v>
      </c>
      <c r="M1721" s="214">
        <v>0</v>
      </c>
      <c r="N1721" s="214">
        <v>10</v>
      </c>
      <c r="O1721" s="214">
        <v>11.8</v>
      </c>
      <c r="P1721" s="214">
        <v>0</v>
      </c>
      <c r="Q1721" s="214">
        <v>11.8</v>
      </c>
      <c r="R1721" s="214">
        <v>11.8</v>
      </c>
      <c r="S1721" s="214">
        <v>88.2</v>
      </c>
      <c r="T1721" s="214">
        <v>76.5</v>
      </c>
      <c r="U1721" s="214" t="s">
        <v>136</v>
      </c>
      <c r="V1721" s="214" t="s">
        <v>136</v>
      </c>
      <c r="W1721" s="214" t="s">
        <v>136</v>
      </c>
      <c r="X1721" s="214" t="s">
        <v>136</v>
      </c>
    </row>
    <row r="1722" spans="1:24" x14ac:dyDescent="0.25">
      <c r="A1722" t="str">
        <f t="shared" si="27"/>
        <v>YAG10UKLevel 7Female + maleSociology, social policy and anthropologyWales</v>
      </c>
      <c r="B1722" s="214" t="s">
        <v>251</v>
      </c>
      <c r="C1722" s="214" t="s">
        <v>252</v>
      </c>
      <c r="D1722" s="214">
        <v>10</v>
      </c>
      <c r="E1722" s="214" t="s">
        <v>35</v>
      </c>
      <c r="F1722" s="214" t="s">
        <v>253</v>
      </c>
      <c r="G1722" s="214" t="s">
        <v>246</v>
      </c>
      <c r="H1722" s="214" t="s">
        <v>77</v>
      </c>
      <c r="I1722" s="214" t="s">
        <v>137</v>
      </c>
      <c r="J1722" s="214">
        <v>50</v>
      </c>
      <c r="K1722" s="214">
        <v>50</v>
      </c>
      <c r="L1722" s="214">
        <v>0</v>
      </c>
      <c r="M1722" s="214">
        <v>0</v>
      </c>
      <c r="N1722" s="214">
        <v>50</v>
      </c>
      <c r="O1722" s="214">
        <v>11.6</v>
      </c>
      <c r="P1722" s="214">
        <v>6</v>
      </c>
      <c r="Q1722" s="214">
        <v>73.400000000000006</v>
      </c>
      <c r="R1722" s="214">
        <v>76.400000000000006</v>
      </c>
      <c r="S1722" s="214">
        <v>82.4</v>
      </c>
      <c r="T1722" s="214">
        <v>9</v>
      </c>
      <c r="U1722" s="214">
        <v>35</v>
      </c>
      <c r="V1722" s="214">
        <v>25200</v>
      </c>
      <c r="W1722" s="214">
        <v>36900</v>
      </c>
      <c r="X1722" s="214">
        <v>52200</v>
      </c>
    </row>
    <row r="1723" spans="1:24" x14ac:dyDescent="0.25">
      <c r="A1723" t="str">
        <f t="shared" si="27"/>
        <v>YAG10UKLevel 7Female + maleSociology, social policy and anthropologyWest Midlands</v>
      </c>
      <c r="B1723" s="214" t="s">
        <v>251</v>
      </c>
      <c r="C1723" s="214" t="s">
        <v>252</v>
      </c>
      <c r="D1723" s="214">
        <v>10</v>
      </c>
      <c r="E1723" s="214" t="s">
        <v>35</v>
      </c>
      <c r="F1723" s="214" t="s">
        <v>253</v>
      </c>
      <c r="G1723" s="214" t="s">
        <v>246</v>
      </c>
      <c r="H1723" s="214" t="s">
        <v>77</v>
      </c>
      <c r="I1723" s="214" t="s">
        <v>138</v>
      </c>
      <c r="J1723" s="214">
        <v>195</v>
      </c>
      <c r="K1723" s="214">
        <v>195</v>
      </c>
      <c r="L1723" s="214">
        <v>0</v>
      </c>
      <c r="M1723" s="214">
        <v>0</v>
      </c>
      <c r="N1723" s="214">
        <v>195</v>
      </c>
      <c r="O1723" s="214">
        <v>12.5</v>
      </c>
      <c r="P1723" s="214">
        <v>4.0999999999999996</v>
      </c>
      <c r="Q1723" s="214">
        <v>75.099999999999994</v>
      </c>
      <c r="R1723" s="214">
        <v>82.5</v>
      </c>
      <c r="S1723" s="214">
        <v>83.5</v>
      </c>
      <c r="T1723" s="214">
        <v>8.4</v>
      </c>
      <c r="U1723" s="214">
        <v>135</v>
      </c>
      <c r="V1723" s="214">
        <v>26300</v>
      </c>
      <c r="W1723" s="214">
        <v>37200</v>
      </c>
      <c r="X1723" s="214">
        <v>48500</v>
      </c>
    </row>
    <row r="1724" spans="1:24" x14ac:dyDescent="0.25">
      <c r="A1724" t="str">
        <f t="shared" si="27"/>
        <v>YAG10UKLevel 7Female + maleSociology, social policy and anthropologyYorkshire and The Humber</v>
      </c>
      <c r="B1724" s="214" t="s">
        <v>251</v>
      </c>
      <c r="C1724" s="214" t="s">
        <v>252</v>
      </c>
      <c r="D1724" s="214">
        <v>10</v>
      </c>
      <c r="E1724" s="214" t="s">
        <v>35</v>
      </c>
      <c r="F1724" s="214" t="s">
        <v>253</v>
      </c>
      <c r="G1724" s="214" t="s">
        <v>246</v>
      </c>
      <c r="H1724" s="214" t="s">
        <v>77</v>
      </c>
      <c r="I1724" s="214" t="s">
        <v>139</v>
      </c>
      <c r="J1724" s="214">
        <v>210</v>
      </c>
      <c r="K1724" s="214">
        <v>210</v>
      </c>
      <c r="L1724" s="214">
        <v>0</v>
      </c>
      <c r="M1724" s="214">
        <v>0</v>
      </c>
      <c r="N1724" s="214">
        <v>210</v>
      </c>
      <c r="O1724" s="214">
        <v>10.1</v>
      </c>
      <c r="P1724" s="214">
        <v>2.9</v>
      </c>
      <c r="Q1724" s="214">
        <v>79.5</v>
      </c>
      <c r="R1724" s="214">
        <v>86.2</v>
      </c>
      <c r="S1724" s="214">
        <v>87</v>
      </c>
      <c r="T1724" s="214">
        <v>7.5</v>
      </c>
      <c r="U1724" s="214">
        <v>155</v>
      </c>
      <c r="V1724" s="214">
        <v>22600</v>
      </c>
      <c r="W1724" s="214">
        <v>33200</v>
      </c>
      <c r="X1724" s="214">
        <v>42300</v>
      </c>
    </row>
    <row r="1725" spans="1:24" x14ac:dyDescent="0.25">
      <c r="A1725" t="str">
        <f t="shared" si="27"/>
        <v>YAG10UKLevel 7Female + maleSport and exercise sciencesAbroad</v>
      </c>
      <c r="B1725" s="214" t="s">
        <v>251</v>
      </c>
      <c r="C1725" s="214" t="s">
        <v>252</v>
      </c>
      <c r="D1725" s="214">
        <v>10</v>
      </c>
      <c r="E1725" s="214" t="s">
        <v>35</v>
      </c>
      <c r="F1725" s="214" t="s">
        <v>253</v>
      </c>
      <c r="G1725" s="214" t="s">
        <v>246</v>
      </c>
      <c r="H1725" s="214" t="s">
        <v>53</v>
      </c>
      <c r="I1725" s="214" t="s">
        <v>125</v>
      </c>
      <c r="J1725" s="214" t="s">
        <v>140</v>
      </c>
      <c r="K1725" s="214" t="s">
        <v>140</v>
      </c>
      <c r="L1725" s="214" t="s">
        <v>140</v>
      </c>
      <c r="M1725" s="214" t="s">
        <v>140</v>
      </c>
      <c r="N1725" s="214" t="s">
        <v>140</v>
      </c>
      <c r="O1725" s="214" t="s">
        <v>140</v>
      </c>
      <c r="P1725" s="214" t="s">
        <v>140</v>
      </c>
      <c r="Q1725" s="214" t="s">
        <v>140</v>
      </c>
      <c r="R1725" s="214" t="s">
        <v>140</v>
      </c>
      <c r="S1725" s="214" t="s">
        <v>140</v>
      </c>
      <c r="T1725" s="214" t="s">
        <v>140</v>
      </c>
      <c r="U1725" s="214" t="s">
        <v>140</v>
      </c>
      <c r="V1725" s="214" t="s">
        <v>140</v>
      </c>
      <c r="W1725" s="214" t="s">
        <v>140</v>
      </c>
      <c r="X1725" s="214" t="s">
        <v>140</v>
      </c>
    </row>
    <row r="1726" spans="1:24" x14ac:dyDescent="0.25">
      <c r="A1726" t="str">
        <f t="shared" si="27"/>
        <v>YAG10UKLevel 7Female + maleSport and exercise sciencesEast Midlands</v>
      </c>
      <c r="B1726" s="214" t="s">
        <v>251</v>
      </c>
      <c r="C1726" s="214" t="s">
        <v>252</v>
      </c>
      <c r="D1726" s="214">
        <v>10</v>
      </c>
      <c r="E1726" s="214" t="s">
        <v>35</v>
      </c>
      <c r="F1726" s="214" t="s">
        <v>253</v>
      </c>
      <c r="G1726" s="214" t="s">
        <v>246</v>
      </c>
      <c r="H1726" s="214" t="s">
        <v>53</v>
      </c>
      <c r="I1726" s="214" t="s">
        <v>126</v>
      </c>
      <c r="J1726" s="214">
        <v>20</v>
      </c>
      <c r="K1726" s="214">
        <v>20</v>
      </c>
      <c r="L1726" s="214">
        <v>0</v>
      </c>
      <c r="M1726" s="214">
        <v>0</v>
      </c>
      <c r="N1726" s="214">
        <v>20</v>
      </c>
      <c r="O1726" s="214">
        <v>10.7</v>
      </c>
      <c r="P1726" s="214">
        <v>0</v>
      </c>
      <c r="Q1726" s="214">
        <v>73.2</v>
      </c>
      <c r="R1726" s="214">
        <v>89.3</v>
      </c>
      <c r="S1726" s="214">
        <v>89.3</v>
      </c>
      <c r="T1726" s="214">
        <v>16.100000000000001</v>
      </c>
      <c r="U1726" s="214">
        <v>10</v>
      </c>
      <c r="V1726" s="214">
        <v>9900</v>
      </c>
      <c r="W1726" s="214">
        <v>24100</v>
      </c>
      <c r="X1726" s="214">
        <v>48400</v>
      </c>
    </row>
    <row r="1727" spans="1:24" x14ac:dyDescent="0.25">
      <c r="A1727" t="str">
        <f t="shared" si="27"/>
        <v>YAG10UKLevel 7Female + maleSport and exercise sciencesEast of England</v>
      </c>
      <c r="B1727" s="214" t="s">
        <v>251</v>
      </c>
      <c r="C1727" s="214" t="s">
        <v>252</v>
      </c>
      <c r="D1727" s="214">
        <v>10</v>
      </c>
      <c r="E1727" s="214" t="s">
        <v>35</v>
      </c>
      <c r="F1727" s="214" t="s">
        <v>253</v>
      </c>
      <c r="G1727" s="214" t="s">
        <v>246</v>
      </c>
      <c r="H1727" s="214" t="s">
        <v>53</v>
      </c>
      <c r="I1727" s="214" t="s">
        <v>127</v>
      </c>
      <c r="J1727" s="214">
        <v>20</v>
      </c>
      <c r="K1727" s="214">
        <v>20</v>
      </c>
      <c r="L1727" s="214">
        <v>0</v>
      </c>
      <c r="M1727" s="214">
        <v>0</v>
      </c>
      <c r="N1727" s="214">
        <v>20</v>
      </c>
      <c r="O1727" s="214">
        <v>0</v>
      </c>
      <c r="P1727" s="214">
        <v>0</v>
      </c>
      <c r="Q1727" s="214">
        <v>94.6</v>
      </c>
      <c r="R1727" s="214">
        <v>100</v>
      </c>
      <c r="S1727" s="214">
        <v>100</v>
      </c>
      <c r="T1727" s="214">
        <v>5.4</v>
      </c>
      <c r="U1727" s="214">
        <v>15</v>
      </c>
      <c r="V1727" s="214">
        <v>26600</v>
      </c>
      <c r="W1727" s="214">
        <v>36100</v>
      </c>
      <c r="X1727" s="214">
        <v>40500</v>
      </c>
    </row>
    <row r="1728" spans="1:24" x14ac:dyDescent="0.25">
      <c r="A1728" t="str">
        <f t="shared" si="27"/>
        <v>YAG10UKLevel 7Female + maleSport and exercise sciencesLondon</v>
      </c>
      <c r="B1728" s="214" t="s">
        <v>251</v>
      </c>
      <c r="C1728" s="214" t="s">
        <v>252</v>
      </c>
      <c r="D1728" s="214">
        <v>10</v>
      </c>
      <c r="E1728" s="214" t="s">
        <v>35</v>
      </c>
      <c r="F1728" s="214" t="s">
        <v>253</v>
      </c>
      <c r="G1728" s="214" t="s">
        <v>246</v>
      </c>
      <c r="H1728" s="214" t="s">
        <v>53</v>
      </c>
      <c r="I1728" s="214" t="s">
        <v>128</v>
      </c>
      <c r="J1728" s="214">
        <v>30</v>
      </c>
      <c r="K1728" s="214">
        <v>30</v>
      </c>
      <c r="L1728" s="214">
        <v>0</v>
      </c>
      <c r="M1728" s="214">
        <v>0</v>
      </c>
      <c r="N1728" s="214">
        <v>30</v>
      </c>
      <c r="O1728" s="214">
        <v>19.399999999999999</v>
      </c>
      <c r="P1728" s="214">
        <v>3.2</v>
      </c>
      <c r="Q1728" s="214">
        <v>74.2</v>
      </c>
      <c r="R1728" s="214">
        <v>77.400000000000006</v>
      </c>
      <c r="S1728" s="214">
        <v>77.400000000000006</v>
      </c>
      <c r="T1728" s="214">
        <v>3.2</v>
      </c>
      <c r="U1728" s="214">
        <v>20</v>
      </c>
      <c r="V1728" s="214">
        <v>14200</v>
      </c>
      <c r="W1728" s="214">
        <v>32500</v>
      </c>
      <c r="X1728" s="214">
        <v>55100</v>
      </c>
    </row>
    <row r="1729" spans="1:24" x14ac:dyDescent="0.25">
      <c r="A1729" t="str">
        <f t="shared" si="27"/>
        <v>YAG10UKLevel 7Female + maleSport and exercise sciencesNorth East</v>
      </c>
      <c r="B1729" s="214" t="s">
        <v>251</v>
      </c>
      <c r="C1729" s="214" t="s">
        <v>252</v>
      </c>
      <c r="D1729" s="214">
        <v>10</v>
      </c>
      <c r="E1729" s="214" t="s">
        <v>35</v>
      </c>
      <c r="F1729" s="214" t="s">
        <v>253</v>
      </c>
      <c r="G1729" s="214" t="s">
        <v>246</v>
      </c>
      <c r="H1729" s="214" t="s">
        <v>53</v>
      </c>
      <c r="I1729" s="214" t="s">
        <v>129</v>
      </c>
      <c r="J1729" s="214">
        <v>20</v>
      </c>
      <c r="K1729" s="214">
        <v>20</v>
      </c>
      <c r="L1729" s="214">
        <v>0</v>
      </c>
      <c r="M1729" s="214">
        <v>0</v>
      </c>
      <c r="N1729" s="214">
        <v>20</v>
      </c>
      <c r="O1729" s="214">
        <v>10</v>
      </c>
      <c r="P1729" s="214">
        <v>5</v>
      </c>
      <c r="Q1729" s="214">
        <v>70</v>
      </c>
      <c r="R1729" s="214">
        <v>85</v>
      </c>
      <c r="S1729" s="214">
        <v>85</v>
      </c>
      <c r="T1729" s="214">
        <v>15</v>
      </c>
      <c r="U1729" s="214">
        <v>15</v>
      </c>
      <c r="V1729" s="214">
        <v>25600</v>
      </c>
      <c r="W1729" s="214">
        <v>30800</v>
      </c>
      <c r="X1729" s="214">
        <v>42000</v>
      </c>
    </row>
    <row r="1730" spans="1:24" x14ac:dyDescent="0.25">
      <c r="A1730" t="str">
        <f t="shared" si="27"/>
        <v>YAG10UKLevel 7Female + maleSport and exercise sciencesNorth West</v>
      </c>
      <c r="B1730" s="214" t="s">
        <v>251</v>
      </c>
      <c r="C1730" s="214" t="s">
        <v>252</v>
      </c>
      <c r="D1730" s="214">
        <v>10</v>
      </c>
      <c r="E1730" s="214" t="s">
        <v>35</v>
      </c>
      <c r="F1730" s="214" t="s">
        <v>253</v>
      </c>
      <c r="G1730" s="214" t="s">
        <v>246</v>
      </c>
      <c r="H1730" s="214" t="s">
        <v>53</v>
      </c>
      <c r="I1730" s="214" t="s">
        <v>130</v>
      </c>
      <c r="J1730" s="214">
        <v>30</v>
      </c>
      <c r="K1730" s="214">
        <v>30</v>
      </c>
      <c r="L1730" s="214">
        <v>0</v>
      </c>
      <c r="M1730" s="214">
        <v>0</v>
      </c>
      <c r="N1730" s="214">
        <v>30</v>
      </c>
      <c r="O1730" s="214">
        <v>21.3</v>
      </c>
      <c r="P1730" s="214">
        <v>0</v>
      </c>
      <c r="Q1730" s="214">
        <v>61</v>
      </c>
      <c r="R1730" s="214">
        <v>75.2</v>
      </c>
      <c r="S1730" s="214">
        <v>78.7</v>
      </c>
      <c r="T1730" s="214">
        <v>17.7</v>
      </c>
      <c r="U1730" s="214">
        <v>15</v>
      </c>
      <c r="V1730" s="214">
        <v>26100</v>
      </c>
      <c r="W1730" s="214">
        <v>33200</v>
      </c>
      <c r="X1730" s="214">
        <v>44500</v>
      </c>
    </row>
    <row r="1731" spans="1:24" x14ac:dyDescent="0.25">
      <c r="A1731" t="str">
        <f t="shared" si="27"/>
        <v>YAG10UKLevel 7Female + maleSport and exercise sciencesNorthern Ireland</v>
      </c>
      <c r="B1731" s="214" t="s">
        <v>251</v>
      </c>
      <c r="C1731" s="214" t="s">
        <v>252</v>
      </c>
      <c r="D1731" s="214">
        <v>10</v>
      </c>
      <c r="E1731" s="214" t="s">
        <v>35</v>
      </c>
      <c r="F1731" s="214" t="s">
        <v>253</v>
      </c>
      <c r="G1731" s="214" t="s">
        <v>246</v>
      </c>
      <c r="H1731" s="214" t="s">
        <v>53</v>
      </c>
      <c r="I1731" s="214" t="s">
        <v>131</v>
      </c>
      <c r="J1731" s="214" t="s">
        <v>140</v>
      </c>
      <c r="K1731" s="214" t="s">
        <v>140</v>
      </c>
      <c r="L1731" s="214" t="s">
        <v>140</v>
      </c>
      <c r="M1731" s="214" t="s">
        <v>140</v>
      </c>
      <c r="N1731" s="214" t="s">
        <v>140</v>
      </c>
      <c r="O1731" s="214" t="s">
        <v>140</v>
      </c>
      <c r="P1731" s="214" t="s">
        <v>140</v>
      </c>
      <c r="Q1731" s="214" t="s">
        <v>140</v>
      </c>
      <c r="R1731" s="214" t="s">
        <v>140</v>
      </c>
      <c r="S1731" s="214" t="s">
        <v>140</v>
      </c>
      <c r="T1731" s="214" t="s">
        <v>140</v>
      </c>
      <c r="U1731" s="214" t="s">
        <v>136</v>
      </c>
      <c r="V1731" s="214" t="s">
        <v>136</v>
      </c>
      <c r="W1731" s="214" t="s">
        <v>136</v>
      </c>
      <c r="X1731" s="214" t="s">
        <v>136</v>
      </c>
    </row>
    <row r="1732" spans="1:24" x14ac:dyDescent="0.25">
      <c r="A1732" t="str">
        <f t="shared" si="27"/>
        <v>YAG10UKLevel 7Female + maleSport and exercise sciencesScotland</v>
      </c>
      <c r="B1732" s="214" t="s">
        <v>251</v>
      </c>
      <c r="C1732" s="214" t="s">
        <v>252</v>
      </c>
      <c r="D1732" s="214">
        <v>10</v>
      </c>
      <c r="E1732" s="214" t="s">
        <v>35</v>
      </c>
      <c r="F1732" s="214" t="s">
        <v>253</v>
      </c>
      <c r="G1732" s="214" t="s">
        <v>246</v>
      </c>
      <c r="H1732" s="214" t="s">
        <v>53</v>
      </c>
      <c r="I1732" s="214" t="s">
        <v>132</v>
      </c>
      <c r="J1732" s="214">
        <v>10</v>
      </c>
      <c r="K1732" s="214">
        <v>10</v>
      </c>
      <c r="L1732" s="214">
        <v>0</v>
      </c>
      <c r="M1732" s="214">
        <v>0</v>
      </c>
      <c r="N1732" s="214">
        <v>10</v>
      </c>
      <c r="O1732" s="214">
        <v>25</v>
      </c>
      <c r="P1732" s="214">
        <v>0</v>
      </c>
      <c r="Q1732" s="214">
        <v>75</v>
      </c>
      <c r="R1732" s="214">
        <v>75</v>
      </c>
      <c r="S1732" s="214">
        <v>75</v>
      </c>
      <c r="T1732" s="214">
        <v>0</v>
      </c>
      <c r="U1732" s="214" t="s">
        <v>140</v>
      </c>
      <c r="V1732" s="214" t="s">
        <v>140</v>
      </c>
      <c r="W1732" s="214" t="s">
        <v>140</v>
      </c>
      <c r="X1732" s="214" t="s">
        <v>140</v>
      </c>
    </row>
    <row r="1733" spans="1:24" x14ac:dyDescent="0.25">
      <c r="A1733" t="str">
        <f t="shared" si="27"/>
        <v>YAG10UKLevel 7Female + maleSport and exercise sciencesSouth East</v>
      </c>
      <c r="B1733" s="214" t="s">
        <v>251</v>
      </c>
      <c r="C1733" s="214" t="s">
        <v>252</v>
      </c>
      <c r="D1733" s="214">
        <v>10</v>
      </c>
      <c r="E1733" s="214" t="s">
        <v>35</v>
      </c>
      <c r="F1733" s="214" t="s">
        <v>253</v>
      </c>
      <c r="G1733" s="214" t="s">
        <v>246</v>
      </c>
      <c r="H1733" s="214" t="s">
        <v>53</v>
      </c>
      <c r="I1733" s="214" t="s">
        <v>133</v>
      </c>
      <c r="J1733" s="214">
        <v>50</v>
      </c>
      <c r="K1733" s="214">
        <v>50</v>
      </c>
      <c r="L1733" s="214">
        <v>0</v>
      </c>
      <c r="M1733" s="214">
        <v>0</v>
      </c>
      <c r="N1733" s="214">
        <v>50</v>
      </c>
      <c r="O1733" s="214">
        <v>7.9</v>
      </c>
      <c r="P1733" s="214">
        <v>5.9</v>
      </c>
      <c r="Q1733" s="214">
        <v>72.400000000000006</v>
      </c>
      <c r="R1733" s="214">
        <v>86.2</v>
      </c>
      <c r="S1733" s="214">
        <v>86.2</v>
      </c>
      <c r="T1733" s="214">
        <v>13.8</v>
      </c>
      <c r="U1733" s="214">
        <v>35</v>
      </c>
      <c r="V1733" s="214">
        <v>26100</v>
      </c>
      <c r="W1733" s="214">
        <v>43100</v>
      </c>
      <c r="X1733" s="214">
        <v>51800</v>
      </c>
    </row>
    <row r="1734" spans="1:24" x14ac:dyDescent="0.25">
      <c r="A1734" t="str">
        <f t="shared" si="27"/>
        <v>YAG10UKLevel 7Female + maleSport and exercise sciencesSouth West</v>
      </c>
      <c r="B1734" s="214" t="s">
        <v>251</v>
      </c>
      <c r="C1734" s="214" t="s">
        <v>252</v>
      </c>
      <c r="D1734" s="214">
        <v>10</v>
      </c>
      <c r="E1734" s="214" t="s">
        <v>35</v>
      </c>
      <c r="F1734" s="214" t="s">
        <v>253</v>
      </c>
      <c r="G1734" s="214" t="s">
        <v>246</v>
      </c>
      <c r="H1734" s="214" t="s">
        <v>53</v>
      </c>
      <c r="I1734" s="214" t="s">
        <v>134</v>
      </c>
      <c r="J1734" s="214">
        <v>35</v>
      </c>
      <c r="K1734" s="214">
        <v>35</v>
      </c>
      <c r="L1734" s="214">
        <v>0</v>
      </c>
      <c r="M1734" s="214">
        <v>0</v>
      </c>
      <c r="N1734" s="214">
        <v>35</v>
      </c>
      <c r="O1734" s="214">
        <v>5.4</v>
      </c>
      <c r="P1734" s="214">
        <v>2.7</v>
      </c>
      <c r="Q1734" s="214">
        <v>75.8</v>
      </c>
      <c r="R1734" s="214">
        <v>89.2</v>
      </c>
      <c r="S1734" s="214">
        <v>91.9</v>
      </c>
      <c r="T1734" s="214">
        <v>16.100000000000001</v>
      </c>
      <c r="U1734" s="214">
        <v>25</v>
      </c>
      <c r="V1734" s="214">
        <v>14500</v>
      </c>
      <c r="W1734" s="214">
        <v>28500</v>
      </c>
      <c r="X1734" s="214">
        <v>41200</v>
      </c>
    </row>
    <row r="1735" spans="1:24" x14ac:dyDescent="0.25">
      <c r="A1735" t="str">
        <f t="shared" si="27"/>
        <v>YAG10UKLevel 7Female + maleSport and exercise sciencesUnknown</v>
      </c>
      <c r="B1735" s="214" t="s">
        <v>251</v>
      </c>
      <c r="C1735" s="214" t="s">
        <v>252</v>
      </c>
      <c r="D1735" s="214">
        <v>10</v>
      </c>
      <c r="E1735" s="214" t="s">
        <v>35</v>
      </c>
      <c r="F1735" s="214" t="s">
        <v>253</v>
      </c>
      <c r="G1735" s="214" t="s">
        <v>246</v>
      </c>
      <c r="H1735" s="214" t="s">
        <v>53</v>
      </c>
      <c r="I1735" s="214" t="s">
        <v>135</v>
      </c>
      <c r="J1735" s="214">
        <v>15</v>
      </c>
      <c r="K1735" s="214">
        <v>15</v>
      </c>
      <c r="L1735" s="214">
        <v>94</v>
      </c>
      <c r="M1735" s="214">
        <v>0</v>
      </c>
      <c r="N1735" s="214">
        <v>0</v>
      </c>
      <c r="O1735" s="214">
        <v>0</v>
      </c>
      <c r="P1735" s="214">
        <v>0</v>
      </c>
      <c r="Q1735" s="214">
        <v>0</v>
      </c>
      <c r="R1735" s="214">
        <v>0</v>
      </c>
      <c r="S1735" s="214">
        <v>100</v>
      </c>
      <c r="T1735" s="214">
        <v>100</v>
      </c>
      <c r="U1735" s="214" t="s">
        <v>136</v>
      </c>
      <c r="V1735" s="214" t="s">
        <v>136</v>
      </c>
      <c r="W1735" s="214" t="s">
        <v>136</v>
      </c>
      <c r="X1735" s="214" t="s">
        <v>136</v>
      </c>
    </row>
    <row r="1736" spans="1:24" x14ac:dyDescent="0.25">
      <c r="A1736" t="str">
        <f t="shared" si="27"/>
        <v>YAG10UKLevel 7Female + maleSport and exercise sciencesWales</v>
      </c>
      <c r="B1736" s="214" t="s">
        <v>251</v>
      </c>
      <c r="C1736" s="214" t="s">
        <v>252</v>
      </c>
      <c r="D1736" s="214">
        <v>10</v>
      </c>
      <c r="E1736" s="214" t="s">
        <v>35</v>
      </c>
      <c r="F1736" s="214" t="s">
        <v>253</v>
      </c>
      <c r="G1736" s="214" t="s">
        <v>246</v>
      </c>
      <c r="H1736" s="214" t="s">
        <v>53</v>
      </c>
      <c r="I1736" s="214" t="s">
        <v>137</v>
      </c>
      <c r="J1736" s="214">
        <v>10</v>
      </c>
      <c r="K1736" s="214">
        <v>10</v>
      </c>
      <c r="L1736" s="214">
        <v>0</v>
      </c>
      <c r="M1736" s="214">
        <v>0</v>
      </c>
      <c r="N1736" s="214">
        <v>10</v>
      </c>
      <c r="O1736" s="214">
        <v>0</v>
      </c>
      <c r="P1736" s="214">
        <v>0</v>
      </c>
      <c r="Q1736" s="214">
        <v>100</v>
      </c>
      <c r="R1736" s="214">
        <v>100</v>
      </c>
      <c r="S1736" s="214">
        <v>100</v>
      </c>
      <c r="T1736" s="214">
        <v>0</v>
      </c>
      <c r="U1736" s="214" t="s">
        <v>140</v>
      </c>
      <c r="V1736" s="214" t="s">
        <v>140</v>
      </c>
      <c r="W1736" s="214" t="s">
        <v>140</v>
      </c>
      <c r="X1736" s="214" t="s">
        <v>140</v>
      </c>
    </row>
    <row r="1737" spans="1:24" x14ac:dyDescent="0.25">
      <c r="A1737" t="str">
        <f t="shared" si="27"/>
        <v>YAG10UKLevel 7Female + maleSport and exercise sciencesWest Midlands</v>
      </c>
      <c r="B1737" s="214" t="s">
        <v>251</v>
      </c>
      <c r="C1737" s="214" t="s">
        <v>252</v>
      </c>
      <c r="D1737" s="214">
        <v>10</v>
      </c>
      <c r="E1737" s="214" t="s">
        <v>35</v>
      </c>
      <c r="F1737" s="214" t="s">
        <v>253</v>
      </c>
      <c r="G1737" s="214" t="s">
        <v>246</v>
      </c>
      <c r="H1737" s="214" t="s">
        <v>53</v>
      </c>
      <c r="I1737" s="214" t="s">
        <v>138</v>
      </c>
      <c r="J1737" s="214">
        <v>30</v>
      </c>
      <c r="K1737" s="214">
        <v>30</v>
      </c>
      <c r="L1737" s="214">
        <v>0</v>
      </c>
      <c r="M1737" s="214">
        <v>0</v>
      </c>
      <c r="N1737" s="214">
        <v>30</v>
      </c>
      <c r="O1737" s="214">
        <v>13.6</v>
      </c>
      <c r="P1737" s="214">
        <v>3.4</v>
      </c>
      <c r="Q1737" s="214">
        <v>69.3</v>
      </c>
      <c r="R1737" s="214">
        <v>79.599999999999994</v>
      </c>
      <c r="S1737" s="214">
        <v>83</v>
      </c>
      <c r="T1737" s="214">
        <v>13.6</v>
      </c>
      <c r="U1737" s="214">
        <v>20</v>
      </c>
      <c r="V1737" s="214">
        <v>26300</v>
      </c>
      <c r="W1737" s="214">
        <v>37200</v>
      </c>
      <c r="X1737" s="214">
        <v>42700</v>
      </c>
    </row>
    <row r="1738" spans="1:24" x14ac:dyDescent="0.25">
      <c r="A1738" t="str">
        <f t="shared" si="27"/>
        <v>YAG10UKLevel 7Female + maleSport and exercise sciencesYorkshire and The Humber</v>
      </c>
      <c r="B1738" s="214" t="s">
        <v>251</v>
      </c>
      <c r="C1738" s="214" t="s">
        <v>252</v>
      </c>
      <c r="D1738" s="214">
        <v>10</v>
      </c>
      <c r="E1738" s="214" t="s">
        <v>35</v>
      </c>
      <c r="F1738" s="214" t="s">
        <v>253</v>
      </c>
      <c r="G1738" s="214" t="s">
        <v>246</v>
      </c>
      <c r="H1738" s="214" t="s">
        <v>53</v>
      </c>
      <c r="I1738" s="214" t="s">
        <v>139</v>
      </c>
      <c r="J1738" s="214">
        <v>30</v>
      </c>
      <c r="K1738" s="214">
        <v>30</v>
      </c>
      <c r="L1738" s="214">
        <v>0</v>
      </c>
      <c r="M1738" s="214">
        <v>0</v>
      </c>
      <c r="N1738" s="214">
        <v>30</v>
      </c>
      <c r="O1738" s="214">
        <v>13.2</v>
      </c>
      <c r="P1738" s="214">
        <v>3.3</v>
      </c>
      <c r="Q1738" s="214">
        <v>63.7</v>
      </c>
      <c r="R1738" s="214">
        <v>83.5</v>
      </c>
      <c r="S1738" s="214">
        <v>83.5</v>
      </c>
      <c r="T1738" s="214">
        <v>19.8</v>
      </c>
      <c r="U1738" s="214">
        <v>20</v>
      </c>
      <c r="V1738" s="214">
        <v>19000</v>
      </c>
      <c r="W1738" s="214">
        <v>33900</v>
      </c>
      <c r="X1738" s="214">
        <v>36900</v>
      </c>
    </row>
    <row r="1739" spans="1:24" x14ac:dyDescent="0.25">
      <c r="A1739" t="str">
        <f t="shared" si="27"/>
        <v>YAG10UKLevel 7Female + maleVeterinary sciencesAbroad</v>
      </c>
      <c r="B1739" s="214" t="s">
        <v>251</v>
      </c>
      <c r="C1739" s="214" t="s">
        <v>252</v>
      </c>
      <c r="D1739" s="214">
        <v>10</v>
      </c>
      <c r="E1739" s="214" t="s">
        <v>35</v>
      </c>
      <c r="F1739" s="214" t="s">
        <v>253</v>
      </c>
      <c r="G1739" s="214" t="s">
        <v>246</v>
      </c>
      <c r="H1739" s="214" t="s">
        <v>57</v>
      </c>
      <c r="I1739" s="214" t="s">
        <v>125</v>
      </c>
      <c r="J1739" s="214" t="s">
        <v>140</v>
      </c>
      <c r="K1739" s="214" t="s">
        <v>140</v>
      </c>
      <c r="L1739" s="214" t="s">
        <v>140</v>
      </c>
      <c r="M1739" s="214" t="s">
        <v>140</v>
      </c>
      <c r="N1739" s="214" t="s">
        <v>140</v>
      </c>
      <c r="O1739" s="214" t="s">
        <v>140</v>
      </c>
      <c r="P1739" s="214" t="s">
        <v>140</v>
      </c>
      <c r="Q1739" s="214" t="s">
        <v>140</v>
      </c>
      <c r="R1739" s="214" t="s">
        <v>140</v>
      </c>
      <c r="S1739" s="214" t="s">
        <v>140</v>
      </c>
      <c r="T1739" s="214" t="s">
        <v>140</v>
      </c>
      <c r="U1739" s="214" t="s">
        <v>140</v>
      </c>
      <c r="V1739" s="214" t="s">
        <v>140</v>
      </c>
      <c r="W1739" s="214" t="s">
        <v>140</v>
      </c>
      <c r="X1739" s="214" t="s">
        <v>140</v>
      </c>
    </row>
    <row r="1740" spans="1:24" x14ac:dyDescent="0.25">
      <c r="A1740" t="str">
        <f t="shared" si="27"/>
        <v>YAG10UKLevel 7Female + maleVeterinary sciencesEast Midlands</v>
      </c>
      <c r="B1740" s="214" t="s">
        <v>251</v>
      </c>
      <c r="C1740" s="214" t="s">
        <v>252</v>
      </c>
      <c r="D1740" s="214">
        <v>10</v>
      </c>
      <c r="E1740" s="214" t="s">
        <v>35</v>
      </c>
      <c r="F1740" s="214" t="s">
        <v>253</v>
      </c>
      <c r="G1740" s="214" t="s">
        <v>246</v>
      </c>
      <c r="H1740" s="214" t="s">
        <v>57</v>
      </c>
      <c r="I1740" s="214" t="s">
        <v>126</v>
      </c>
      <c r="J1740" s="214">
        <v>5</v>
      </c>
      <c r="K1740" s="214">
        <v>5</v>
      </c>
      <c r="L1740" s="214">
        <v>0</v>
      </c>
      <c r="M1740" s="214">
        <v>0</v>
      </c>
      <c r="N1740" s="214">
        <v>5</v>
      </c>
      <c r="O1740" s="214">
        <v>25</v>
      </c>
      <c r="P1740" s="214">
        <v>0</v>
      </c>
      <c r="Q1740" s="214">
        <v>75</v>
      </c>
      <c r="R1740" s="214">
        <v>75</v>
      </c>
      <c r="S1740" s="214">
        <v>75</v>
      </c>
      <c r="T1740" s="214">
        <v>0</v>
      </c>
      <c r="U1740" s="214" t="s">
        <v>140</v>
      </c>
      <c r="V1740" s="214" t="s">
        <v>140</v>
      </c>
      <c r="W1740" s="214" t="s">
        <v>140</v>
      </c>
      <c r="X1740" s="214" t="s">
        <v>140</v>
      </c>
    </row>
    <row r="1741" spans="1:24" x14ac:dyDescent="0.25">
      <c r="A1741" t="str">
        <f t="shared" si="27"/>
        <v>YAG10UKLevel 7Female + maleVeterinary sciencesEast of England</v>
      </c>
      <c r="B1741" s="214" t="s">
        <v>251</v>
      </c>
      <c r="C1741" s="214" t="s">
        <v>252</v>
      </c>
      <c r="D1741" s="214">
        <v>10</v>
      </c>
      <c r="E1741" s="214" t="s">
        <v>35</v>
      </c>
      <c r="F1741" s="214" t="s">
        <v>253</v>
      </c>
      <c r="G1741" s="214" t="s">
        <v>246</v>
      </c>
      <c r="H1741" s="214" t="s">
        <v>57</v>
      </c>
      <c r="I1741" s="214" t="s">
        <v>127</v>
      </c>
      <c r="J1741" s="214">
        <v>10</v>
      </c>
      <c r="K1741" s="214">
        <v>10</v>
      </c>
      <c r="L1741" s="214">
        <v>0</v>
      </c>
      <c r="M1741" s="214">
        <v>0</v>
      </c>
      <c r="N1741" s="214">
        <v>10</v>
      </c>
      <c r="O1741" s="214">
        <v>0</v>
      </c>
      <c r="P1741" s="214">
        <v>0</v>
      </c>
      <c r="Q1741" s="214">
        <v>71.400000000000006</v>
      </c>
      <c r="R1741" s="214">
        <v>100</v>
      </c>
      <c r="S1741" s="214">
        <v>100</v>
      </c>
      <c r="T1741" s="214">
        <v>28.6</v>
      </c>
      <c r="U1741" s="214" t="s">
        <v>140</v>
      </c>
      <c r="V1741" s="214" t="s">
        <v>140</v>
      </c>
      <c r="W1741" s="214" t="s">
        <v>140</v>
      </c>
      <c r="X1741" s="214" t="s">
        <v>140</v>
      </c>
    </row>
    <row r="1742" spans="1:24" x14ac:dyDescent="0.25">
      <c r="A1742" t="str">
        <f t="shared" ref="A1742:A1805" si="28">"YAG"&amp;D1742 &amp;E1742 &amp;F1742 &amp; G1742 &amp;H1742 &amp;I1742</f>
        <v>YAG10UKLevel 7Female + maleVeterinary sciencesLondon</v>
      </c>
      <c r="B1742" s="214" t="s">
        <v>251</v>
      </c>
      <c r="C1742" s="214" t="s">
        <v>252</v>
      </c>
      <c r="D1742" s="214">
        <v>10</v>
      </c>
      <c r="E1742" s="214" t="s">
        <v>35</v>
      </c>
      <c r="F1742" s="214" t="s">
        <v>253</v>
      </c>
      <c r="G1742" s="214" t="s">
        <v>246</v>
      </c>
      <c r="H1742" s="214" t="s">
        <v>57</v>
      </c>
      <c r="I1742" s="214" t="s">
        <v>128</v>
      </c>
      <c r="J1742" s="214">
        <v>10</v>
      </c>
      <c r="K1742" s="214">
        <v>10</v>
      </c>
      <c r="L1742" s="214">
        <v>0</v>
      </c>
      <c r="M1742" s="214">
        <v>0</v>
      </c>
      <c r="N1742" s="214">
        <v>10</v>
      </c>
      <c r="O1742" s="214">
        <v>30</v>
      </c>
      <c r="P1742" s="214">
        <v>0</v>
      </c>
      <c r="Q1742" s="214">
        <v>70</v>
      </c>
      <c r="R1742" s="214">
        <v>70</v>
      </c>
      <c r="S1742" s="214">
        <v>70</v>
      </c>
      <c r="T1742" s="214">
        <v>0</v>
      </c>
      <c r="U1742" s="214" t="s">
        <v>140</v>
      </c>
      <c r="V1742" s="214" t="s">
        <v>140</v>
      </c>
      <c r="W1742" s="214" t="s">
        <v>140</v>
      </c>
      <c r="X1742" s="214" t="s">
        <v>140</v>
      </c>
    </row>
    <row r="1743" spans="1:24" x14ac:dyDescent="0.25">
      <c r="A1743" t="str">
        <f t="shared" si="28"/>
        <v>YAG10UKLevel 7Female + maleVeterinary sciencesNorth East</v>
      </c>
      <c r="B1743" s="214" t="s">
        <v>251</v>
      </c>
      <c r="C1743" s="214" t="s">
        <v>252</v>
      </c>
      <c r="D1743" s="214">
        <v>10</v>
      </c>
      <c r="E1743" s="214" t="s">
        <v>35</v>
      </c>
      <c r="F1743" s="214" t="s">
        <v>253</v>
      </c>
      <c r="G1743" s="214" t="s">
        <v>246</v>
      </c>
      <c r="H1743" s="214" t="s">
        <v>57</v>
      </c>
      <c r="I1743" s="214" t="s">
        <v>129</v>
      </c>
      <c r="J1743" s="214">
        <v>5</v>
      </c>
      <c r="K1743" s="214">
        <v>5</v>
      </c>
      <c r="L1743" s="214">
        <v>0</v>
      </c>
      <c r="M1743" s="214">
        <v>0</v>
      </c>
      <c r="N1743" s="214">
        <v>5</v>
      </c>
      <c r="O1743" s="214">
        <v>33.299999999999997</v>
      </c>
      <c r="P1743" s="214">
        <v>0</v>
      </c>
      <c r="Q1743" s="214">
        <v>66.7</v>
      </c>
      <c r="R1743" s="214">
        <v>66.7</v>
      </c>
      <c r="S1743" s="214">
        <v>66.7</v>
      </c>
      <c r="T1743" s="214">
        <v>0</v>
      </c>
      <c r="U1743" s="214" t="s">
        <v>140</v>
      </c>
      <c r="V1743" s="214" t="s">
        <v>140</v>
      </c>
      <c r="W1743" s="214" t="s">
        <v>140</v>
      </c>
      <c r="X1743" s="214" t="s">
        <v>140</v>
      </c>
    </row>
    <row r="1744" spans="1:24" x14ac:dyDescent="0.25">
      <c r="A1744" t="str">
        <f t="shared" si="28"/>
        <v>YAG10UKLevel 7Female + maleVeterinary sciencesNorth West</v>
      </c>
      <c r="B1744" s="214" t="s">
        <v>251</v>
      </c>
      <c r="C1744" s="214" t="s">
        <v>252</v>
      </c>
      <c r="D1744" s="214">
        <v>10</v>
      </c>
      <c r="E1744" s="214" t="s">
        <v>35</v>
      </c>
      <c r="F1744" s="214" t="s">
        <v>253</v>
      </c>
      <c r="G1744" s="214" t="s">
        <v>246</v>
      </c>
      <c r="H1744" s="214" t="s">
        <v>57</v>
      </c>
      <c r="I1744" s="214" t="s">
        <v>130</v>
      </c>
      <c r="J1744" s="214" t="s">
        <v>140</v>
      </c>
      <c r="K1744" s="214" t="s">
        <v>140</v>
      </c>
      <c r="L1744" s="214" t="s">
        <v>140</v>
      </c>
      <c r="M1744" s="214" t="s">
        <v>140</v>
      </c>
      <c r="N1744" s="214" t="s">
        <v>140</v>
      </c>
      <c r="O1744" s="214" t="s">
        <v>140</v>
      </c>
      <c r="P1744" s="214" t="s">
        <v>140</v>
      </c>
      <c r="Q1744" s="214" t="s">
        <v>140</v>
      </c>
      <c r="R1744" s="214" t="s">
        <v>140</v>
      </c>
      <c r="S1744" s="214" t="s">
        <v>140</v>
      </c>
      <c r="T1744" s="214" t="s">
        <v>140</v>
      </c>
      <c r="U1744" s="214" t="s">
        <v>140</v>
      </c>
      <c r="V1744" s="214" t="s">
        <v>140</v>
      </c>
      <c r="W1744" s="214" t="s">
        <v>140</v>
      </c>
      <c r="X1744" s="214" t="s">
        <v>140</v>
      </c>
    </row>
    <row r="1745" spans="1:24" x14ac:dyDescent="0.25">
      <c r="A1745" t="str">
        <f t="shared" si="28"/>
        <v>YAG10UKLevel 7Female + maleVeterinary sciencesNorthern Ireland</v>
      </c>
      <c r="B1745" s="214" t="s">
        <v>251</v>
      </c>
      <c r="C1745" s="214" t="s">
        <v>252</v>
      </c>
      <c r="D1745" s="214">
        <v>10</v>
      </c>
      <c r="E1745" s="214" t="s">
        <v>35</v>
      </c>
      <c r="F1745" s="214" t="s">
        <v>253</v>
      </c>
      <c r="G1745" s="214" t="s">
        <v>246</v>
      </c>
      <c r="H1745" s="214" t="s">
        <v>57</v>
      </c>
      <c r="I1745" s="214" t="s">
        <v>131</v>
      </c>
      <c r="J1745" s="214">
        <v>5</v>
      </c>
      <c r="K1745" s="214">
        <v>5</v>
      </c>
      <c r="L1745" s="214">
        <v>0</v>
      </c>
      <c r="M1745" s="214">
        <v>0</v>
      </c>
      <c r="N1745" s="214">
        <v>5</v>
      </c>
      <c r="O1745" s="214">
        <v>0</v>
      </c>
      <c r="P1745" s="214">
        <v>0</v>
      </c>
      <c r="Q1745" s="214">
        <v>100</v>
      </c>
      <c r="R1745" s="214">
        <v>100</v>
      </c>
      <c r="S1745" s="214">
        <v>100</v>
      </c>
      <c r="T1745" s="214">
        <v>0</v>
      </c>
      <c r="U1745" s="214" t="s">
        <v>140</v>
      </c>
      <c r="V1745" s="214" t="s">
        <v>140</v>
      </c>
      <c r="W1745" s="214" t="s">
        <v>140</v>
      </c>
      <c r="X1745" s="214" t="s">
        <v>140</v>
      </c>
    </row>
    <row r="1746" spans="1:24" x14ac:dyDescent="0.25">
      <c r="A1746" t="str">
        <f t="shared" si="28"/>
        <v>YAG10UKLevel 7Female + maleVeterinary sciencesScotland</v>
      </c>
      <c r="B1746" s="214" t="s">
        <v>251</v>
      </c>
      <c r="C1746" s="214" t="s">
        <v>252</v>
      </c>
      <c r="D1746" s="214">
        <v>10</v>
      </c>
      <c r="E1746" s="214" t="s">
        <v>35</v>
      </c>
      <c r="F1746" s="214" t="s">
        <v>253</v>
      </c>
      <c r="G1746" s="214" t="s">
        <v>246</v>
      </c>
      <c r="H1746" s="214" t="s">
        <v>57</v>
      </c>
      <c r="I1746" s="214" t="s">
        <v>132</v>
      </c>
      <c r="J1746" s="214">
        <v>0</v>
      </c>
      <c r="K1746" s="214">
        <v>0</v>
      </c>
      <c r="L1746" s="214">
        <v>0</v>
      </c>
      <c r="M1746" s="214">
        <v>0</v>
      </c>
      <c r="N1746" s="214">
        <v>0</v>
      </c>
      <c r="O1746" s="214">
        <v>0</v>
      </c>
      <c r="P1746" s="214">
        <v>0</v>
      </c>
      <c r="Q1746" s="214">
        <v>100</v>
      </c>
      <c r="R1746" s="214">
        <v>100</v>
      </c>
      <c r="S1746" s="214">
        <v>100</v>
      </c>
      <c r="T1746" s="214">
        <v>0</v>
      </c>
      <c r="U1746" s="214" t="s">
        <v>140</v>
      </c>
      <c r="V1746" s="214" t="s">
        <v>140</v>
      </c>
      <c r="W1746" s="214" t="s">
        <v>140</v>
      </c>
      <c r="X1746" s="214" t="s">
        <v>140</v>
      </c>
    </row>
    <row r="1747" spans="1:24" x14ac:dyDescent="0.25">
      <c r="A1747" t="str">
        <f t="shared" si="28"/>
        <v>YAG10UKLevel 7Female + maleVeterinary sciencesSouth East</v>
      </c>
      <c r="B1747" s="214" t="s">
        <v>251</v>
      </c>
      <c r="C1747" s="214" t="s">
        <v>252</v>
      </c>
      <c r="D1747" s="214">
        <v>10</v>
      </c>
      <c r="E1747" s="214" t="s">
        <v>35</v>
      </c>
      <c r="F1747" s="214" t="s">
        <v>253</v>
      </c>
      <c r="G1747" s="214" t="s">
        <v>246</v>
      </c>
      <c r="H1747" s="214" t="s">
        <v>57</v>
      </c>
      <c r="I1747" s="214" t="s">
        <v>133</v>
      </c>
      <c r="J1747" s="214">
        <v>15</v>
      </c>
      <c r="K1747" s="214">
        <v>15</v>
      </c>
      <c r="L1747" s="214">
        <v>0</v>
      </c>
      <c r="M1747" s="214">
        <v>0</v>
      </c>
      <c r="N1747" s="214">
        <v>15</v>
      </c>
      <c r="O1747" s="214">
        <v>0</v>
      </c>
      <c r="P1747" s="214">
        <v>7.1</v>
      </c>
      <c r="Q1747" s="214">
        <v>64.3</v>
      </c>
      <c r="R1747" s="214">
        <v>92.9</v>
      </c>
      <c r="S1747" s="214">
        <v>92.9</v>
      </c>
      <c r="T1747" s="214">
        <v>28.6</v>
      </c>
      <c r="U1747" s="214" t="s">
        <v>140</v>
      </c>
      <c r="V1747" s="214" t="s">
        <v>140</v>
      </c>
      <c r="W1747" s="214" t="s">
        <v>140</v>
      </c>
      <c r="X1747" s="214" t="s">
        <v>140</v>
      </c>
    </row>
    <row r="1748" spans="1:24" x14ac:dyDescent="0.25">
      <c r="A1748" t="str">
        <f t="shared" si="28"/>
        <v>YAG10UKLevel 7Female + maleVeterinary sciencesSouth West</v>
      </c>
      <c r="B1748" s="214" t="s">
        <v>251</v>
      </c>
      <c r="C1748" s="214" t="s">
        <v>252</v>
      </c>
      <c r="D1748" s="214">
        <v>10</v>
      </c>
      <c r="E1748" s="214" t="s">
        <v>35</v>
      </c>
      <c r="F1748" s="214" t="s">
        <v>253</v>
      </c>
      <c r="G1748" s="214" t="s">
        <v>246</v>
      </c>
      <c r="H1748" s="214" t="s">
        <v>57</v>
      </c>
      <c r="I1748" s="214" t="s">
        <v>134</v>
      </c>
      <c r="J1748" s="214">
        <v>5</v>
      </c>
      <c r="K1748" s="214">
        <v>5</v>
      </c>
      <c r="L1748" s="214">
        <v>0</v>
      </c>
      <c r="M1748" s="214">
        <v>0</v>
      </c>
      <c r="N1748" s="214">
        <v>5</v>
      </c>
      <c r="O1748" s="214">
        <v>33.299999999999997</v>
      </c>
      <c r="P1748" s="214">
        <v>0</v>
      </c>
      <c r="Q1748" s="214">
        <v>66.7</v>
      </c>
      <c r="R1748" s="214">
        <v>66.7</v>
      </c>
      <c r="S1748" s="214">
        <v>66.7</v>
      </c>
      <c r="T1748" s="214">
        <v>0</v>
      </c>
      <c r="U1748" s="214" t="s">
        <v>140</v>
      </c>
      <c r="V1748" s="214" t="s">
        <v>140</v>
      </c>
      <c r="W1748" s="214" t="s">
        <v>140</v>
      </c>
      <c r="X1748" s="214" t="s">
        <v>140</v>
      </c>
    </row>
    <row r="1749" spans="1:24" x14ac:dyDescent="0.25">
      <c r="A1749" t="str">
        <f t="shared" si="28"/>
        <v>YAG10UKLevel 7Female + maleVeterinary sciencesUnknown</v>
      </c>
      <c r="B1749" s="214" t="s">
        <v>251</v>
      </c>
      <c r="C1749" s="214" t="s">
        <v>252</v>
      </c>
      <c r="D1749" s="214">
        <v>10</v>
      </c>
      <c r="E1749" s="214" t="s">
        <v>35</v>
      </c>
      <c r="F1749" s="214" t="s">
        <v>253</v>
      </c>
      <c r="G1749" s="214" t="s">
        <v>246</v>
      </c>
      <c r="H1749" s="214" t="s">
        <v>57</v>
      </c>
      <c r="I1749" s="214" t="s">
        <v>135</v>
      </c>
      <c r="J1749" s="214">
        <v>15</v>
      </c>
      <c r="K1749" s="214">
        <v>15</v>
      </c>
      <c r="L1749" s="214">
        <v>92.9</v>
      </c>
      <c r="M1749" s="214">
        <v>0</v>
      </c>
      <c r="N1749" s="214">
        <v>0</v>
      </c>
      <c r="O1749" s="214">
        <v>0</v>
      </c>
      <c r="P1749" s="214">
        <v>0</v>
      </c>
      <c r="Q1749" s="214">
        <v>0</v>
      </c>
      <c r="R1749" s="214">
        <v>0</v>
      </c>
      <c r="S1749" s="214">
        <v>100</v>
      </c>
      <c r="T1749" s="214">
        <v>100</v>
      </c>
      <c r="U1749" s="214" t="s">
        <v>136</v>
      </c>
      <c r="V1749" s="214" t="s">
        <v>136</v>
      </c>
      <c r="W1749" s="214" t="s">
        <v>136</v>
      </c>
      <c r="X1749" s="214" t="s">
        <v>136</v>
      </c>
    </row>
    <row r="1750" spans="1:24" x14ac:dyDescent="0.25">
      <c r="A1750" t="str">
        <f t="shared" si="28"/>
        <v>YAG10UKLevel 7Female + maleVeterinary sciencesWales</v>
      </c>
      <c r="B1750" s="214" t="s">
        <v>251</v>
      </c>
      <c r="C1750" s="214" t="s">
        <v>252</v>
      </c>
      <c r="D1750" s="214">
        <v>10</v>
      </c>
      <c r="E1750" s="214" t="s">
        <v>35</v>
      </c>
      <c r="F1750" s="214" t="s">
        <v>253</v>
      </c>
      <c r="G1750" s="214" t="s">
        <v>246</v>
      </c>
      <c r="H1750" s="214" t="s">
        <v>57</v>
      </c>
      <c r="I1750" s="214" t="s">
        <v>137</v>
      </c>
      <c r="J1750" s="214">
        <v>5</v>
      </c>
      <c r="K1750" s="214">
        <v>5</v>
      </c>
      <c r="L1750" s="214">
        <v>0</v>
      </c>
      <c r="M1750" s="214">
        <v>0</v>
      </c>
      <c r="N1750" s="214">
        <v>5</v>
      </c>
      <c r="O1750" s="214">
        <v>25</v>
      </c>
      <c r="P1750" s="214">
        <v>0</v>
      </c>
      <c r="Q1750" s="214">
        <v>75</v>
      </c>
      <c r="R1750" s="214">
        <v>75</v>
      </c>
      <c r="S1750" s="214">
        <v>75</v>
      </c>
      <c r="T1750" s="214">
        <v>0</v>
      </c>
      <c r="U1750" s="214" t="s">
        <v>140</v>
      </c>
      <c r="V1750" s="214" t="s">
        <v>140</v>
      </c>
      <c r="W1750" s="214" t="s">
        <v>140</v>
      </c>
      <c r="X1750" s="214" t="s">
        <v>140</v>
      </c>
    </row>
    <row r="1751" spans="1:24" x14ac:dyDescent="0.25">
      <c r="A1751" t="str">
        <f t="shared" si="28"/>
        <v>YAG10UKLevel 7Female + maleVeterinary sciencesWest Midlands</v>
      </c>
      <c r="B1751" s="214" t="s">
        <v>251</v>
      </c>
      <c r="C1751" s="214" t="s">
        <v>252</v>
      </c>
      <c r="D1751" s="214">
        <v>10</v>
      </c>
      <c r="E1751" s="214" t="s">
        <v>35</v>
      </c>
      <c r="F1751" s="214" t="s">
        <v>253</v>
      </c>
      <c r="G1751" s="214" t="s">
        <v>246</v>
      </c>
      <c r="H1751" s="214" t="s">
        <v>57</v>
      </c>
      <c r="I1751" s="214" t="s">
        <v>138</v>
      </c>
      <c r="J1751" s="214">
        <v>10</v>
      </c>
      <c r="K1751" s="214">
        <v>10</v>
      </c>
      <c r="L1751" s="214">
        <v>0</v>
      </c>
      <c r="M1751" s="214">
        <v>0</v>
      </c>
      <c r="N1751" s="214">
        <v>10</v>
      </c>
      <c r="O1751" s="214">
        <v>12.5</v>
      </c>
      <c r="P1751" s="214">
        <v>0</v>
      </c>
      <c r="Q1751" s="214">
        <v>87.5</v>
      </c>
      <c r="R1751" s="214">
        <v>87.5</v>
      </c>
      <c r="S1751" s="214">
        <v>87.5</v>
      </c>
      <c r="T1751" s="214">
        <v>0</v>
      </c>
      <c r="U1751" s="214" t="s">
        <v>140</v>
      </c>
      <c r="V1751" s="214" t="s">
        <v>140</v>
      </c>
      <c r="W1751" s="214" t="s">
        <v>140</v>
      </c>
      <c r="X1751" s="214" t="s">
        <v>140</v>
      </c>
    </row>
    <row r="1752" spans="1:24" x14ac:dyDescent="0.25">
      <c r="A1752" t="str">
        <f t="shared" si="28"/>
        <v>YAG10UKLevel 7Female + maleVeterinary sciencesYorkshire and The Humber</v>
      </c>
      <c r="B1752" s="214" t="s">
        <v>251</v>
      </c>
      <c r="C1752" s="214" t="s">
        <v>252</v>
      </c>
      <c r="D1752" s="214">
        <v>10</v>
      </c>
      <c r="E1752" s="214" t="s">
        <v>35</v>
      </c>
      <c r="F1752" s="214" t="s">
        <v>253</v>
      </c>
      <c r="G1752" s="214" t="s">
        <v>246</v>
      </c>
      <c r="H1752" s="214" t="s">
        <v>57</v>
      </c>
      <c r="I1752" s="214" t="s">
        <v>139</v>
      </c>
      <c r="J1752" s="214">
        <v>5</v>
      </c>
      <c r="K1752" s="214">
        <v>5</v>
      </c>
      <c r="L1752" s="214">
        <v>0</v>
      </c>
      <c r="M1752" s="214">
        <v>0</v>
      </c>
      <c r="N1752" s="214">
        <v>5</v>
      </c>
      <c r="O1752" s="214">
        <v>0</v>
      </c>
      <c r="P1752" s="214">
        <v>0</v>
      </c>
      <c r="Q1752" s="214">
        <v>80</v>
      </c>
      <c r="R1752" s="214">
        <v>100</v>
      </c>
      <c r="S1752" s="214">
        <v>100</v>
      </c>
      <c r="T1752" s="214">
        <v>20</v>
      </c>
      <c r="U1752" s="214" t="s">
        <v>140</v>
      </c>
      <c r="V1752" s="214" t="s">
        <v>140</v>
      </c>
      <c r="W1752" s="214" t="s">
        <v>140</v>
      </c>
      <c r="X1752" s="214" t="s">
        <v>140</v>
      </c>
    </row>
    <row r="1753" spans="1:24" x14ac:dyDescent="0.25">
      <c r="A1753" t="str">
        <f t="shared" si="28"/>
        <v>YAG10UKLevel 8Female + maleAgriculture, food and related studiesAbroad</v>
      </c>
      <c r="B1753" s="214" t="s">
        <v>251</v>
      </c>
      <c r="C1753" s="214" t="s">
        <v>252</v>
      </c>
      <c r="D1753" s="214">
        <v>10</v>
      </c>
      <c r="E1753" s="214" t="s">
        <v>35</v>
      </c>
      <c r="F1753" s="214" t="s">
        <v>248</v>
      </c>
      <c r="G1753" s="214" t="s">
        <v>246</v>
      </c>
      <c r="H1753" s="214" t="s">
        <v>59</v>
      </c>
      <c r="I1753" s="214" t="s">
        <v>125</v>
      </c>
      <c r="J1753" s="214" t="s">
        <v>140</v>
      </c>
      <c r="K1753" s="214" t="s">
        <v>140</v>
      </c>
      <c r="L1753" s="214" t="s">
        <v>140</v>
      </c>
      <c r="M1753" s="214" t="s">
        <v>140</v>
      </c>
      <c r="N1753" s="214" t="s">
        <v>140</v>
      </c>
      <c r="O1753" s="214" t="s">
        <v>140</v>
      </c>
      <c r="P1753" s="214" t="s">
        <v>140</v>
      </c>
      <c r="Q1753" s="214" t="s">
        <v>140</v>
      </c>
      <c r="R1753" s="214" t="s">
        <v>140</v>
      </c>
      <c r="S1753" s="214" t="s">
        <v>140</v>
      </c>
      <c r="T1753" s="214" t="s">
        <v>140</v>
      </c>
      <c r="U1753" s="214" t="s">
        <v>136</v>
      </c>
      <c r="V1753" s="214" t="s">
        <v>136</v>
      </c>
      <c r="W1753" s="214" t="s">
        <v>136</v>
      </c>
      <c r="X1753" s="214" t="s">
        <v>136</v>
      </c>
    </row>
    <row r="1754" spans="1:24" x14ac:dyDescent="0.25">
      <c r="A1754" t="str">
        <f t="shared" si="28"/>
        <v>YAG10UKLevel 8Female + maleAgriculture, food and related studiesEast Midlands</v>
      </c>
      <c r="B1754" s="214" t="s">
        <v>251</v>
      </c>
      <c r="C1754" s="214" t="s">
        <v>252</v>
      </c>
      <c r="D1754" s="214">
        <v>10</v>
      </c>
      <c r="E1754" s="214" t="s">
        <v>35</v>
      </c>
      <c r="F1754" s="214" t="s">
        <v>248</v>
      </c>
      <c r="G1754" s="214" t="s">
        <v>246</v>
      </c>
      <c r="H1754" s="214" t="s">
        <v>59</v>
      </c>
      <c r="I1754" s="214" t="s">
        <v>126</v>
      </c>
      <c r="J1754" s="214">
        <v>5</v>
      </c>
      <c r="K1754" s="214">
        <v>5</v>
      </c>
      <c r="L1754" s="214">
        <v>0</v>
      </c>
      <c r="M1754" s="214">
        <v>0</v>
      </c>
      <c r="N1754" s="214">
        <v>5</v>
      </c>
      <c r="O1754" s="214">
        <v>33.299999999999997</v>
      </c>
      <c r="P1754" s="214">
        <v>0</v>
      </c>
      <c r="Q1754" s="214">
        <v>66.7</v>
      </c>
      <c r="R1754" s="214">
        <v>66.7</v>
      </c>
      <c r="S1754" s="214">
        <v>66.7</v>
      </c>
      <c r="T1754" s="214">
        <v>0</v>
      </c>
      <c r="U1754" s="214" t="s">
        <v>140</v>
      </c>
      <c r="V1754" s="214" t="s">
        <v>140</v>
      </c>
      <c r="W1754" s="214" t="s">
        <v>140</v>
      </c>
      <c r="X1754" s="214" t="s">
        <v>140</v>
      </c>
    </row>
    <row r="1755" spans="1:24" x14ac:dyDescent="0.25">
      <c r="A1755" t="str">
        <f t="shared" si="28"/>
        <v>YAG10UKLevel 8Female + maleAgriculture, food and related studiesEast of England</v>
      </c>
      <c r="B1755" s="214" t="s">
        <v>251</v>
      </c>
      <c r="C1755" s="214" t="s">
        <v>252</v>
      </c>
      <c r="D1755" s="214">
        <v>10</v>
      </c>
      <c r="E1755" s="214" t="s">
        <v>35</v>
      </c>
      <c r="F1755" s="214" t="s">
        <v>248</v>
      </c>
      <c r="G1755" s="214" t="s">
        <v>246</v>
      </c>
      <c r="H1755" s="214" t="s">
        <v>59</v>
      </c>
      <c r="I1755" s="214" t="s">
        <v>127</v>
      </c>
      <c r="J1755" s="214">
        <v>0</v>
      </c>
      <c r="K1755" s="214">
        <v>0</v>
      </c>
      <c r="L1755" s="214">
        <v>0</v>
      </c>
      <c r="M1755" s="214">
        <v>0</v>
      </c>
      <c r="N1755" s="214">
        <v>0</v>
      </c>
      <c r="O1755" s="214">
        <v>0</v>
      </c>
      <c r="P1755" s="214">
        <v>0</v>
      </c>
      <c r="Q1755" s="214">
        <v>100</v>
      </c>
      <c r="R1755" s="214">
        <v>100</v>
      </c>
      <c r="S1755" s="214">
        <v>100</v>
      </c>
      <c r="T1755" s="214">
        <v>0</v>
      </c>
      <c r="U1755" s="214" t="s">
        <v>140</v>
      </c>
      <c r="V1755" s="214" t="s">
        <v>140</v>
      </c>
      <c r="W1755" s="214" t="s">
        <v>140</v>
      </c>
      <c r="X1755" s="214" t="s">
        <v>140</v>
      </c>
    </row>
    <row r="1756" spans="1:24" x14ac:dyDescent="0.25">
      <c r="A1756" t="str">
        <f t="shared" si="28"/>
        <v>YAG10UKLevel 8Female + maleAgriculture, food and related studiesLondon</v>
      </c>
      <c r="B1756" s="214" t="s">
        <v>251</v>
      </c>
      <c r="C1756" s="214" t="s">
        <v>252</v>
      </c>
      <c r="D1756" s="214">
        <v>10</v>
      </c>
      <c r="E1756" s="214" t="s">
        <v>35</v>
      </c>
      <c r="F1756" s="214" t="s">
        <v>248</v>
      </c>
      <c r="G1756" s="214" t="s">
        <v>246</v>
      </c>
      <c r="H1756" s="214" t="s">
        <v>59</v>
      </c>
      <c r="I1756" s="214" t="s">
        <v>128</v>
      </c>
      <c r="J1756" s="214" t="s">
        <v>140</v>
      </c>
      <c r="K1756" s="214" t="s">
        <v>140</v>
      </c>
      <c r="L1756" s="214" t="s">
        <v>140</v>
      </c>
      <c r="M1756" s="214" t="s">
        <v>140</v>
      </c>
      <c r="N1756" s="214" t="s">
        <v>140</v>
      </c>
      <c r="O1756" s="214" t="s">
        <v>140</v>
      </c>
      <c r="P1756" s="214" t="s">
        <v>140</v>
      </c>
      <c r="Q1756" s="214" t="s">
        <v>140</v>
      </c>
      <c r="R1756" s="214" t="s">
        <v>140</v>
      </c>
      <c r="S1756" s="214" t="s">
        <v>140</v>
      </c>
      <c r="T1756" s="214" t="s">
        <v>140</v>
      </c>
      <c r="U1756" s="214" t="s">
        <v>140</v>
      </c>
      <c r="V1756" s="214" t="s">
        <v>140</v>
      </c>
      <c r="W1756" s="214" t="s">
        <v>140</v>
      </c>
      <c r="X1756" s="214" t="s">
        <v>140</v>
      </c>
    </row>
    <row r="1757" spans="1:24" x14ac:dyDescent="0.25">
      <c r="A1757" t="str">
        <f t="shared" si="28"/>
        <v>YAG10UKLevel 8Female + maleAgriculture, food and related studiesNorth West</v>
      </c>
      <c r="B1757" s="214" t="s">
        <v>251</v>
      </c>
      <c r="C1757" s="214" t="s">
        <v>252</v>
      </c>
      <c r="D1757" s="214">
        <v>10</v>
      </c>
      <c r="E1757" s="214" t="s">
        <v>35</v>
      </c>
      <c r="F1757" s="214" t="s">
        <v>248</v>
      </c>
      <c r="G1757" s="214" t="s">
        <v>246</v>
      </c>
      <c r="H1757" s="214" t="s">
        <v>59</v>
      </c>
      <c r="I1757" s="214" t="s">
        <v>130</v>
      </c>
      <c r="J1757" s="214" t="s">
        <v>140</v>
      </c>
      <c r="K1757" s="214" t="s">
        <v>140</v>
      </c>
      <c r="L1757" s="214" t="s">
        <v>140</v>
      </c>
      <c r="M1757" s="214" t="s">
        <v>140</v>
      </c>
      <c r="N1757" s="214" t="s">
        <v>140</v>
      </c>
      <c r="O1757" s="214" t="s">
        <v>140</v>
      </c>
      <c r="P1757" s="214" t="s">
        <v>140</v>
      </c>
      <c r="Q1757" s="214" t="s">
        <v>140</v>
      </c>
      <c r="R1757" s="214" t="s">
        <v>140</v>
      </c>
      <c r="S1757" s="214" t="s">
        <v>140</v>
      </c>
      <c r="T1757" s="214" t="s">
        <v>140</v>
      </c>
      <c r="U1757" s="214" t="s">
        <v>140</v>
      </c>
      <c r="V1757" s="214" t="s">
        <v>140</v>
      </c>
      <c r="W1757" s="214" t="s">
        <v>140</v>
      </c>
      <c r="X1757" s="214" t="s">
        <v>140</v>
      </c>
    </row>
    <row r="1758" spans="1:24" x14ac:dyDescent="0.25">
      <c r="A1758" t="str">
        <f t="shared" si="28"/>
        <v>YAG10UKLevel 8Female + maleAgriculture, food and related studiesSouth East</v>
      </c>
      <c r="B1758" s="214" t="s">
        <v>251</v>
      </c>
      <c r="C1758" s="214" t="s">
        <v>252</v>
      </c>
      <c r="D1758" s="214">
        <v>10</v>
      </c>
      <c r="E1758" s="214" t="s">
        <v>35</v>
      </c>
      <c r="F1758" s="214" t="s">
        <v>248</v>
      </c>
      <c r="G1758" s="214" t="s">
        <v>246</v>
      </c>
      <c r="H1758" s="214" t="s">
        <v>59</v>
      </c>
      <c r="I1758" s="214" t="s">
        <v>133</v>
      </c>
      <c r="J1758" s="214">
        <v>5</v>
      </c>
      <c r="K1758" s="214">
        <v>5</v>
      </c>
      <c r="L1758" s="214">
        <v>0</v>
      </c>
      <c r="M1758" s="214">
        <v>0</v>
      </c>
      <c r="N1758" s="214">
        <v>5</v>
      </c>
      <c r="O1758" s="214">
        <v>16.7</v>
      </c>
      <c r="P1758" s="214">
        <v>0</v>
      </c>
      <c r="Q1758" s="214">
        <v>83.3</v>
      </c>
      <c r="R1758" s="214">
        <v>83.3</v>
      </c>
      <c r="S1758" s="214">
        <v>83.3</v>
      </c>
      <c r="T1758" s="214">
        <v>0</v>
      </c>
      <c r="U1758" s="214" t="s">
        <v>140</v>
      </c>
      <c r="V1758" s="214" t="s">
        <v>140</v>
      </c>
      <c r="W1758" s="214" t="s">
        <v>140</v>
      </c>
      <c r="X1758" s="214" t="s">
        <v>140</v>
      </c>
    </row>
    <row r="1759" spans="1:24" x14ac:dyDescent="0.25">
      <c r="A1759" t="str">
        <f t="shared" si="28"/>
        <v>YAG10UKLevel 8Female + maleAgriculture, food and related studiesSouth West</v>
      </c>
      <c r="B1759" s="214" t="s">
        <v>251</v>
      </c>
      <c r="C1759" s="214" t="s">
        <v>252</v>
      </c>
      <c r="D1759" s="214">
        <v>10</v>
      </c>
      <c r="E1759" s="214" t="s">
        <v>35</v>
      </c>
      <c r="F1759" s="214" t="s">
        <v>248</v>
      </c>
      <c r="G1759" s="214" t="s">
        <v>246</v>
      </c>
      <c r="H1759" s="214" t="s">
        <v>59</v>
      </c>
      <c r="I1759" s="214" t="s">
        <v>134</v>
      </c>
      <c r="J1759" s="214">
        <v>0</v>
      </c>
      <c r="K1759" s="214">
        <v>0</v>
      </c>
      <c r="L1759" s="214">
        <v>0</v>
      </c>
      <c r="M1759" s="214">
        <v>0</v>
      </c>
      <c r="N1759" s="214">
        <v>0</v>
      </c>
      <c r="O1759" s="214">
        <v>0</v>
      </c>
      <c r="P1759" s="214">
        <v>0</v>
      </c>
      <c r="Q1759" s="214">
        <v>100</v>
      </c>
      <c r="R1759" s="214">
        <v>100</v>
      </c>
      <c r="S1759" s="214">
        <v>100</v>
      </c>
      <c r="T1759" s="214">
        <v>0</v>
      </c>
      <c r="U1759" s="214" t="s">
        <v>140</v>
      </c>
      <c r="V1759" s="214" t="s">
        <v>140</v>
      </c>
      <c r="W1759" s="214" t="s">
        <v>140</v>
      </c>
      <c r="X1759" s="214" t="s">
        <v>140</v>
      </c>
    </row>
    <row r="1760" spans="1:24" x14ac:dyDescent="0.25">
      <c r="A1760" t="str">
        <f t="shared" si="28"/>
        <v>YAG10UKLevel 8Female + maleAgriculture, food and related studiesUnknown</v>
      </c>
      <c r="B1760" s="214" t="s">
        <v>251</v>
      </c>
      <c r="C1760" s="214" t="s">
        <v>252</v>
      </c>
      <c r="D1760" s="214">
        <v>10</v>
      </c>
      <c r="E1760" s="214" t="s">
        <v>35</v>
      </c>
      <c r="F1760" s="214" t="s">
        <v>248</v>
      </c>
      <c r="G1760" s="214" t="s">
        <v>246</v>
      </c>
      <c r="H1760" s="214" t="s">
        <v>59</v>
      </c>
      <c r="I1760" s="214" t="s">
        <v>135</v>
      </c>
      <c r="J1760" s="214">
        <v>5</v>
      </c>
      <c r="K1760" s="214">
        <v>5</v>
      </c>
      <c r="L1760" s="214">
        <v>100</v>
      </c>
      <c r="M1760" s="214">
        <v>0</v>
      </c>
      <c r="N1760" s="214">
        <v>0</v>
      </c>
      <c r="O1760" s="214" t="s">
        <v>254</v>
      </c>
      <c r="P1760" s="214" t="s">
        <v>254</v>
      </c>
      <c r="Q1760" s="214" t="s">
        <v>254</v>
      </c>
      <c r="R1760" s="214" t="s">
        <v>254</v>
      </c>
      <c r="S1760" s="214" t="s">
        <v>254</v>
      </c>
      <c r="T1760" s="214" t="s">
        <v>254</v>
      </c>
      <c r="U1760" s="214" t="s">
        <v>136</v>
      </c>
      <c r="V1760" s="214" t="s">
        <v>136</v>
      </c>
      <c r="W1760" s="214" t="s">
        <v>136</v>
      </c>
      <c r="X1760" s="214" t="s">
        <v>136</v>
      </c>
    </row>
    <row r="1761" spans="1:24" x14ac:dyDescent="0.25">
      <c r="A1761" t="str">
        <f t="shared" si="28"/>
        <v>YAG10UKLevel 8Female + maleAgriculture, food and related studiesWest Midlands</v>
      </c>
      <c r="B1761" s="214" t="s">
        <v>251</v>
      </c>
      <c r="C1761" s="214" t="s">
        <v>252</v>
      </c>
      <c r="D1761" s="214">
        <v>10</v>
      </c>
      <c r="E1761" s="214" t="s">
        <v>35</v>
      </c>
      <c r="F1761" s="214" t="s">
        <v>248</v>
      </c>
      <c r="G1761" s="214" t="s">
        <v>246</v>
      </c>
      <c r="H1761" s="214" t="s">
        <v>59</v>
      </c>
      <c r="I1761" s="214" t="s">
        <v>138</v>
      </c>
      <c r="J1761" s="214">
        <v>5</v>
      </c>
      <c r="K1761" s="214">
        <v>5</v>
      </c>
      <c r="L1761" s="214">
        <v>0</v>
      </c>
      <c r="M1761" s="214">
        <v>0</v>
      </c>
      <c r="N1761" s="214">
        <v>5</v>
      </c>
      <c r="O1761" s="214">
        <v>0</v>
      </c>
      <c r="P1761" s="214">
        <v>11.1</v>
      </c>
      <c r="Q1761" s="214">
        <v>88.9</v>
      </c>
      <c r="R1761" s="214">
        <v>88.9</v>
      </c>
      <c r="S1761" s="214">
        <v>88.9</v>
      </c>
      <c r="T1761" s="214">
        <v>0</v>
      </c>
      <c r="U1761" s="214" t="s">
        <v>140</v>
      </c>
      <c r="V1761" s="214" t="s">
        <v>140</v>
      </c>
      <c r="W1761" s="214" t="s">
        <v>140</v>
      </c>
      <c r="X1761" s="214" t="s">
        <v>140</v>
      </c>
    </row>
    <row r="1762" spans="1:24" x14ac:dyDescent="0.25">
      <c r="A1762" t="str">
        <f t="shared" si="28"/>
        <v>YAG10UKLevel 8Female + maleAgriculture, food and related studiesYorkshire and The Humber</v>
      </c>
      <c r="B1762" s="214" t="s">
        <v>251</v>
      </c>
      <c r="C1762" s="214" t="s">
        <v>252</v>
      </c>
      <c r="D1762" s="214">
        <v>10</v>
      </c>
      <c r="E1762" s="214" t="s">
        <v>35</v>
      </c>
      <c r="F1762" s="214" t="s">
        <v>248</v>
      </c>
      <c r="G1762" s="214" t="s">
        <v>246</v>
      </c>
      <c r="H1762" s="214" t="s">
        <v>59</v>
      </c>
      <c r="I1762" s="214" t="s">
        <v>139</v>
      </c>
      <c r="J1762" s="214" t="s">
        <v>140</v>
      </c>
      <c r="K1762" s="214" t="s">
        <v>140</v>
      </c>
      <c r="L1762" s="214" t="s">
        <v>140</v>
      </c>
      <c r="M1762" s="214" t="s">
        <v>140</v>
      </c>
      <c r="N1762" s="214" t="s">
        <v>140</v>
      </c>
      <c r="O1762" s="214" t="s">
        <v>140</v>
      </c>
      <c r="P1762" s="214" t="s">
        <v>140</v>
      </c>
      <c r="Q1762" s="214" t="s">
        <v>140</v>
      </c>
      <c r="R1762" s="214" t="s">
        <v>140</v>
      </c>
      <c r="S1762" s="214" t="s">
        <v>140</v>
      </c>
      <c r="T1762" s="214" t="s">
        <v>140</v>
      </c>
      <c r="U1762" s="214" t="s">
        <v>140</v>
      </c>
      <c r="V1762" s="214" t="s">
        <v>140</v>
      </c>
      <c r="W1762" s="214" t="s">
        <v>140</v>
      </c>
      <c r="X1762" s="214" t="s">
        <v>140</v>
      </c>
    </row>
    <row r="1763" spans="1:24" x14ac:dyDescent="0.25">
      <c r="A1763" t="str">
        <f t="shared" si="28"/>
        <v>YAG10UKLevel 8Female + maleAllied healthAbroad</v>
      </c>
      <c r="B1763" s="214" t="s">
        <v>251</v>
      </c>
      <c r="C1763" s="214" t="s">
        <v>252</v>
      </c>
      <c r="D1763" s="214">
        <v>10</v>
      </c>
      <c r="E1763" s="214" t="s">
        <v>35</v>
      </c>
      <c r="F1763" s="214" t="s">
        <v>248</v>
      </c>
      <c r="G1763" s="214" t="s">
        <v>246</v>
      </c>
      <c r="H1763" s="214" t="s">
        <v>142</v>
      </c>
      <c r="I1763" s="214" t="s">
        <v>125</v>
      </c>
      <c r="J1763" s="214" t="s">
        <v>140</v>
      </c>
      <c r="K1763" s="214" t="s">
        <v>140</v>
      </c>
      <c r="L1763" s="214" t="s">
        <v>140</v>
      </c>
      <c r="M1763" s="214" t="s">
        <v>140</v>
      </c>
      <c r="N1763" s="214" t="s">
        <v>140</v>
      </c>
      <c r="O1763" s="214" t="s">
        <v>140</v>
      </c>
      <c r="P1763" s="214" t="s">
        <v>140</v>
      </c>
      <c r="Q1763" s="214" t="s">
        <v>140</v>
      </c>
      <c r="R1763" s="214" t="s">
        <v>140</v>
      </c>
      <c r="S1763" s="214" t="s">
        <v>140</v>
      </c>
      <c r="T1763" s="214" t="s">
        <v>140</v>
      </c>
      <c r="U1763" s="214" t="s">
        <v>140</v>
      </c>
      <c r="V1763" s="214" t="s">
        <v>140</v>
      </c>
      <c r="W1763" s="214" t="s">
        <v>140</v>
      </c>
      <c r="X1763" s="214" t="s">
        <v>140</v>
      </c>
    </row>
    <row r="1764" spans="1:24" x14ac:dyDescent="0.25">
      <c r="A1764" t="str">
        <f t="shared" si="28"/>
        <v>YAG10UKLevel 8Female + maleAllied healthEast Midlands</v>
      </c>
      <c r="B1764" s="214" t="s">
        <v>251</v>
      </c>
      <c r="C1764" s="214" t="s">
        <v>252</v>
      </c>
      <c r="D1764" s="214">
        <v>10</v>
      </c>
      <c r="E1764" s="214" t="s">
        <v>35</v>
      </c>
      <c r="F1764" s="214" t="s">
        <v>248</v>
      </c>
      <c r="G1764" s="214" t="s">
        <v>246</v>
      </c>
      <c r="H1764" s="214" t="s">
        <v>142</v>
      </c>
      <c r="I1764" s="214" t="s">
        <v>126</v>
      </c>
      <c r="J1764" s="214">
        <v>10</v>
      </c>
      <c r="K1764" s="214">
        <v>10</v>
      </c>
      <c r="L1764" s="214">
        <v>0</v>
      </c>
      <c r="M1764" s="214">
        <v>0</v>
      </c>
      <c r="N1764" s="214">
        <v>10</v>
      </c>
      <c r="O1764" s="214">
        <v>25</v>
      </c>
      <c r="P1764" s="214">
        <v>0</v>
      </c>
      <c r="Q1764" s="214">
        <v>75</v>
      </c>
      <c r="R1764" s="214">
        <v>75</v>
      </c>
      <c r="S1764" s="214">
        <v>75</v>
      </c>
      <c r="T1764" s="214">
        <v>0</v>
      </c>
      <c r="U1764" s="214" t="s">
        <v>140</v>
      </c>
      <c r="V1764" s="214" t="s">
        <v>140</v>
      </c>
      <c r="W1764" s="214" t="s">
        <v>140</v>
      </c>
      <c r="X1764" s="214" t="s">
        <v>140</v>
      </c>
    </row>
    <row r="1765" spans="1:24" x14ac:dyDescent="0.25">
      <c r="A1765" t="str">
        <f t="shared" si="28"/>
        <v>YAG10UKLevel 8Female + maleAllied healthEast of England</v>
      </c>
      <c r="B1765" s="214" t="s">
        <v>251</v>
      </c>
      <c r="C1765" s="214" t="s">
        <v>252</v>
      </c>
      <c r="D1765" s="214">
        <v>10</v>
      </c>
      <c r="E1765" s="214" t="s">
        <v>35</v>
      </c>
      <c r="F1765" s="214" t="s">
        <v>248</v>
      </c>
      <c r="G1765" s="214" t="s">
        <v>246</v>
      </c>
      <c r="H1765" s="214" t="s">
        <v>142</v>
      </c>
      <c r="I1765" s="214" t="s">
        <v>127</v>
      </c>
      <c r="J1765" s="214">
        <v>20</v>
      </c>
      <c r="K1765" s="214">
        <v>20</v>
      </c>
      <c r="L1765" s="214">
        <v>0</v>
      </c>
      <c r="M1765" s="214">
        <v>0</v>
      </c>
      <c r="N1765" s="214">
        <v>20</v>
      </c>
      <c r="O1765" s="214">
        <v>5.6</v>
      </c>
      <c r="P1765" s="214">
        <v>5.6</v>
      </c>
      <c r="Q1765" s="214">
        <v>77.8</v>
      </c>
      <c r="R1765" s="214">
        <v>88.9</v>
      </c>
      <c r="S1765" s="214">
        <v>88.9</v>
      </c>
      <c r="T1765" s="214">
        <v>11.1</v>
      </c>
      <c r="U1765" s="214">
        <v>15</v>
      </c>
      <c r="V1765" s="214">
        <v>25600</v>
      </c>
      <c r="W1765" s="214">
        <v>32800</v>
      </c>
      <c r="X1765" s="214">
        <v>43100</v>
      </c>
    </row>
    <row r="1766" spans="1:24" x14ac:dyDescent="0.25">
      <c r="A1766" t="str">
        <f t="shared" si="28"/>
        <v>YAG10UKLevel 8Female + maleAllied healthLondon</v>
      </c>
      <c r="B1766" s="214" t="s">
        <v>251</v>
      </c>
      <c r="C1766" s="214" t="s">
        <v>252</v>
      </c>
      <c r="D1766" s="214">
        <v>10</v>
      </c>
      <c r="E1766" s="214" t="s">
        <v>35</v>
      </c>
      <c r="F1766" s="214" t="s">
        <v>248</v>
      </c>
      <c r="G1766" s="214" t="s">
        <v>246</v>
      </c>
      <c r="H1766" s="214" t="s">
        <v>142</v>
      </c>
      <c r="I1766" s="214" t="s">
        <v>128</v>
      </c>
      <c r="J1766" s="214">
        <v>25</v>
      </c>
      <c r="K1766" s="214">
        <v>25</v>
      </c>
      <c r="L1766" s="214">
        <v>0</v>
      </c>
      <c r="M1766" s="214">
        <v>0</v>
      </c>
      <c r="N1766" s="214">
        <v>25</v>
      </c>
      <c r="O1766" s="214">
        <v>8.3000000000000007</v>
      </c>
      <c r="P1766" s="214">
        <v>0</v>
      </c>
      <c r="Q1766" s="214">
        <v>83.3</v>
      </c>
      <c r="R1766" s="214">
        <v>91.7</v>
      </c>
      <c r="S1766" s="214">
        <v>91.7</v>
      </c>
      <c r="T1766" s="214">
        <v>8.3000000000000007</v>
      </c>
      <c r="U1766" s="214">
        <v>20</v>
      </c>
      <c r="V1766" s="214">
        <v>25200</v>
      </c>
      <c r="W1766" s="214">
        <v>39100</v>
      </c>
      <c r="X1766" s="214">
        <v>57900</v>
      </c>
    </row>
    <row r="1767" spans="1:24" x14ac:dyDescent="0.25">
      <c r="A1767" t="str">
        <f t="shared" si="28"/>
        <v>YAG10UKLevel 8Female + maleAllied healthNorth East</v>
      </c>
      <c r="B1767" s="214" t="s">
        <v>251</v>
      </c>
      <c r="C1767" s="214" t="s">
        <v>252</v>
      </c>
      <c r="D1767" s="214">
        <v>10</v>
      </c>
      <c r="E1767" s="214" t="s">
        <v>35</v>
      </c>
      <c r="F1767" s="214" t="s">
        <v>248</v>
      </c>
      <c r="G1767" s="214" t="s">
        <v>246</v>
      </c>
      <c r="H1767" s="214" t="s">
        <v>142</v>
      </c>
      <c r="I1767" s="214" t="s">
        <v>129</v>
      </c>
      <c r="J1767" s="214">
        <v>5</v>
      </c>
      <c r="K1767" s="214">
        <v>5</v>
      </c>
      <c r="L1767" s="214">
        <v>0</v>
      </c>
      <c r="M1767" s="214">
        <v>0</v>
      </c>
      <c r="N1767" s="214">
        <v>5</v>
      </c>
      <c r="O1767" s="214">
        <v>20</v>
      </c>
      <c r="P1767" s="214">
        <v>0</v>
      </c>
      <c r="Q1767" s="214">
        <v>80</v>
      </c>
      <c r="R1767" s="214">
        <v>80</v>
      </c>
      <c r="S1767" s="214">
        <v>80</v>
      </c>
      <c r="T1767" s="214">
        <v>0</v>
      </c>
      <c r="U1767" s="214" t="s">
        <v>140</v>
      </c>
      <c r="V1767" s="214" t="s">
        <v>140</v>
      </c>
      <c r="W1767" s="214" t="s">
        <v>140</v>
      </c>
      <c r="X1767" s="214" t="s">
        <v>140</v>
      </c>
    </row>
    <row r="1768" spans="1:24" x14ac:dyDescent="0.25">
      <c r="A1768" t="str">
        <f t="shared" si="28"/>
        <v>YAG10UKLevel 8Female + maleAllied healthNorth West</v>
      </c>
      <c r="B1768" s="214" t="s">
        <v>251</v>
      </c>
      <c r="C1768" s="214" t="s">
        <v>252</v>
      </c>
      <c r="D1768" s="214">
        <v>10</v>
      </c>
      <c r="E1768" s="214" t="s">
        <v>35</v>
      </c>
      <c r="F1768" s="214" t="s">
        <v>248</v>
      </c>
      <c r="G1768" s="214" t="s">
        <v>246</v>
      </c>
      <c r="H1768" s="214" t="s">
        <v>142</v>
      </c>
      <c r="I1768" s="214" t="s">
        <v>130</v>
      </c>
      <c r="J1768" s="214">
        <v>10</v>
      </c>
      <c r="K1768" s="214">
        <v>10</v>
      </c>
      <c r="L1768" s="214">
        <v>0</v>
      </c>
      <c r="M1768" s="214">
        <v>0</v>
      </c>
      <c r="N1768" s="214">
        <v>10</v>
      </c>
      <c r="O1768" s="214">
        <v>10.9</v>
      </c>
      <c r="P1768" s="214">
        <v>0</v>
      </c>
      <c r="Q1768" s="214">
        <v>78.3</v>
      </c>
      <c r="R1768" s="214">
        <v>89.1</v>
      </c>
      <c r="S1768" s="214">
        <v>89.1</v>
      </c>
      <c r="T1768" s="214">
        <v>10.9</v>
      </c>
      <c r="U1768" s="214" t="s">
        <v>140</v>
      </c>
      <c r="V1768" s="214" t="s">
        <v>140</v>
      </c>
      <c r="W1768" s="214" t="s">
        <v>140</v>
      </c>
      <c r="X1768" s="214" t="s">
        <v>140</v>
      </c>
    </row>
    <row r="1769" spans="1:24" x14ac:dyDescent="0.25">
      <c r="A1769" t="str">
        <f t="shared" si="28"/>
        <v>YAG10UKLevel 8Female + maleAllied healthScotland</v>
      </c>
      <c r="B1769" s="214" t="s">
        <v>251</v>
      </c>
      <c r="C1769" s="214" t="s">
        <v>252</v>
      </c>
      <c r="D1769" s="214">
        <v>10</v>
      </c>
      <c r="E1769" s="214" t="s">
        <v>35</v>
      </c>
      <c r="F1769" s="214" t="s">
        <v>248</v>
      </c>
      <c r="G1769" s="214" t="s">
        <v>246</v>
      </c>
      <c r="H1769" s="214" t="s">
        <v>142</v>
      </c>
      <c r="I1769" s="214" t="s">
        <v>132</v>
      </c>
      <c r="J1769" s="214">
        <v>5</v>
      </c>
      <c r="K1769" s="214">
        <v>5</v>
      </c>
      <c r="L1769" s="214">
        <v>0</v>
      </c>
      <c r="M1769" s="214">
        <v>0</v>
      </c>
      <c r="N1769" s="214">
        <v>5</v>
      </c>
      <c r="O1769" s="214">
        <v>20</v>
      </c>
      <c r="P1769" s="214">
        <v>0</v>
      </c>
      <c r="Q1769" s="214">
        <v>80</v>
      </c>
      <c r="R1769" s="214">
        <v>80</v>
      </c>
      <c r="S1769" s="214">
        <v>80</v>
      </c>
      <c r="T1769" s="214">
        <v>0</v>
      </c>
      <c r="U1769" s="214" t="s">
        <v>140</v>
      </c>
      <c r="V1769" s="214" t="s">
        <v>140</v>
      </c>
      <c r="W1769" s="214" t="s">
        <v>140</v>
      </c>
      <c r="X1769" s="214" t="s">
        <v>140</v>
      </c>
    </row>
    <row r="1770" spans="1:24" x14ac:dyDescent="0.25">
      <c r="A1770" t="str">
        <f t="shared" si="28"/>
        <v>YAG10UKLevel 8Female + maleAllied healthSouth East</v>
      </c>
      <c r="B1770" s="214" t="s">
        <v>251</v>
      </c>
      <c r="C1770" s="214" t="s">
        <v>252</v>
      </c>
      <c r="D1770" s="214">
        <v>10</v>
      </c>
      <c r="E1770" s="214" t="s">
        <v>35</v>
      </c>
      <c r="F1770" s="214" t="s">
        <v>248</v>
      </c>
      <c r="G1770" s="214" t="s">
        <v>246</v>
      </c>
      <c r="H1770" s="214" t="s">
        <v>142</v>
      </c>
      <c r="I1770" s="214" t="s">
        <v>133</v>
      </c>
      <c r="J1770" s="214">
        <v>30</v>
      </c>
      <c r="K1770" s="214">
        <v>30</v>
      </c>
      <c r="L1770" s="214">
        <v>0</v>
      </c>
      <c r="M1770" s="214">
        <v>0</v>
      </c>
      <c r="N1770" s="214">
        <v>30</v>
      </c>
      <c r="O1770" s="214">
        <v>6.7</v>
      </c>
      <c r="P1770" s="214">
        <v>3.3</v>
      </c>
      <c r="Q1770" s="214">
        <v>90</v>
      </c>
      <c r="R1770" s="214">
        <v>90</v>
      </c>
      <c r="S1770" s="214">
        <v>90</v>
      </c>
      <c r="T1770" s="214">
        <v>0</v>
      </c>
      <c r="U1770" s="214">
        <v>25</v>
      </c>
      <c r="V1770" s="214">
        <v>32100</v>
      </c>
      <c r="W1770" s="214">
        <v>46200</v>
      </c>
      <c r="X1770" s="214">
        <v>71500</v>
      </c>
    </row>
    <row r="1771" spans="1:24" x14ac:dyDescent="0.25">
      <c r="A1771" t="str">
        <f t="shared" si="28"/>
        <v>YAG10UKLevel 8Female + maleAllied healthSouth West</v>
      </c>
      <c r="B1771" s="214" t="s">
        <v>251</v>
      </c>
      <c r="C1771" s="214" t="s">
        <v>252</v>
      </c>
      <c r="D1771" s="214">
        <v>10</v>
      </c>
      <c r="E1771" s="214" t="s">
        <v>35</v>
      </c>
      <c r="F1771" s="214" t="s">
        <v>248</v>
      </c>
      <c r="G1771" s="214" t="s">
        <v>246</v>
      </c>
      <c r="H1771" s="214" t="s">
        <v>142</v>
      </c>
      <c r="I1771" s="214" t="s">
        <v>134</v>
      </c>
      <c r="J1771" s="214">
        <v>10</v>
      </c>
      <c r="K1771" s="214">
        <v>10</v>
      </c>
      <c r="L1771" s="214">
        <v>0</v>
      </c>
      <c r="M1771" s="214">
        <v>0</v>
      </c>
      <c r="N1771" s="214">
        <v>10</v>
      </c>
      <c r="O1771" s="214">
        <v>18.2</v>
      </c>
      <c r="P1771" s="214">
        <v>9.1</v>
      </c>
      <c r="Q1771" s="214">
        <v>72.7</v>
      </c>
      <c r="R1771" s="214">
        <v>72.7</v>
      </c>
      <c r="S1771" s="214">
        <v>72.7</v>
      </c>
      <c r="T1771" s="214">
        <v>0</v>
      </c>
      <c r="U1771" s="214" t="s">
        <v>140</v>
      </c>
      <c r="V1771" s="214" t="s">
        <v>140</v>
      </c>
      <c r="W1771" s="214" t="s">
        <v>140</v>
      </c>
      <c r="X1771" s="214" t="s">
        <v>140</v>
      </c>
    </row>
    <row r="1772" spans="1:24" x14ac:dyDescent="0.25">
      <c r="A1772" t="str">
        <f t="shared" si="28"/>
        <v>YAG10UKLevel 8Female + maleAllied healthUnknown</v>
      </c>
      <c r="B1772" s="214" t="s">
        <v>251</v>
      </c>
      <c r="C1772" s="214" t="s">
        <v>252</v>
      </c>
      <c r="D1772" s="214">
        <v>10</v>
      </c>
      <c r="E1772" s="214" t="s">
        <v>35</v>
      </c>
      <c r="F1772" s="214" t="s">
        <v>248</v>
      </c>
      <c r="G1772" s="214" t="s">
        <v>246</v>
      </c>
      <c r="H1772" s="214" t="s">
        <v>142</v>
      </c>
      <c r="I1772" s="214" t="s">
        <v>135</v>
      </c>
      <c r="J1772" s="214">
        <v>15</v>
      </c>
      <c r="K1772" s="214">
        <v>15</v>
      </c>
      <c r="L1772" s="214">
        <v>100</v>
      </c>
      <c r="M1772" s="214">
        <v>0</v>
      </c>
      <c r="N1772" s="214">
        <v>0</v>
      </c>
      <c r="O1772" s="214" t="s">
        <v>254</v>
      </c>
      <c r="P1772" s="214" t="s">
        <v>254</v>
      </c>
      <c r="Q1772" s="214" t="s">
        <v>254</v>
      </c>
      <c r="R1772" s="214" t="s">
        <v>254</v>
      </c>
      <c r="S1772" s="214" t="s">
        <v>254</v>
      </c>
      <c r="T1772" s="214" t="s">
        <v>254</v>
      </c>
      <c r="U1772" s="214" t="s">
        <v>136</v>
      </c>
      <c r="V1772" s="214" t="s">
        <v>136</v>
      </c>
      <c r="W1772" s="214" t="s">
        <v>136</v>
      </c>
      <c r="X1772" s="214" t="s">
        <v>136</v>
      </c>
    </row>
    <row r="1773" spans="1:24" x14ac:dyDescent="0.25">
      <c r="A1773" t="str">
        <f t="shared" si="28"/>
        <v>YAG10UKLevel 8Female + maleAllied healthWales</v>
      </c>
      <c r="B1773" s="214" t="s">
        <v>251</v>
      </c>
      <c r="C1773" s="214" t="s">
        <v>252</v>
      </c>
      <c r="D1773" s="214">
        <v>10</v>
      </c>
      <c r="E1773" s="214" t="s">
        <v>35</v>
      </c>
      <c r="F1773" s="214" t="s">
        <v>248</v>
      </c>
      <c r="G1773" s="214" t="s">
        <v>246</v>
      </c>
      <c r="H1773" s="214" t="s">
        <v>142</v>
      </c>
      <c r="I1773" s="214" t="s">
        <v>137</v>
      </c>
      <c r="J1773" s="214">
        <v>0</v>
      </c>
      <c r="K1773" s="214">
        <v>0</v>
      </c>
      <c r="L1773" s="214">
        <v>0</v>
      </c>
      <c r="M1773" s="214">
        <v>0</v>
      </c>
      <c r="N1773" s="214">
        <v>0</v>
      </c>
      <c r="O1773" s="214">
        <v>0</v>
      </c>
      <c r="P1773" s="214">
        <v>0</v>
      </c>
      <c r="Q1773" s="214">
        <v>100</v>
      </c>
      <c r="R1773" s="214">
        <v>100</v>
      </c>
      <c r="S1773" s="214">
        <v>100</v>
      </c>
      <c r="T1773" s="214">
        <v>0</v>
      </c>
      <c r="U1773" s="214" t="s">
        <v>140</v>
      </c>
      <c r="V1773" s="214" t="s">
        <v>140</v>
      </c>
      <c r="W1773" s="214" t="s">
        <v>140</v>
      </c>
      <c r="X1773" s="214" t="s">
        <v>140</v>
      </c>
    </row>
    <row r="1774" spans="1:24" x14ac:dyDescent="0.25">
      <c r="A1774" t="str">
        <f t="shared" si="28"/>
        <v>YAG10UKLevel 8Female + maleAllied healthWest Midlands</v>
      </c>
      <c r="B1774" s="214" t="s">
        <v>251</v>
      </c>
      <c r="C1774" s="214" t="s">
        <v>252</v>
      </c>
      <c r="D1774" s="214">
        <v>10</v>
      </c>
      <c r="E1774" s="214" t="s">
        <v>35</v>
      </c>
      <c r="F1774" s="214" t="s">
        <v>248</v>
      </c>
      <c r="G1774" s="214" t="s">
        <v>246</v>
      </c>
      <c r="H1774" s="214" t="s">
        <v>142</v>
      </c>
      <c r="I1774" s="214" t="s">
        <v>138</v>
      </c>
      <c r="J1774" s="214">
        <v>10</v>
      </c>
      <c r="K1774" s="214">
        <v>10</v>
      </c>
      <c r="L1774" s="214">
        <v>0</v>
      </c>
      <c r="M1774" s="214">
        <v>0</v>
      </c>
      <c r="N1774" s="214">
        <v>10</v>
      </c>
      <c r="O1774" s="214">
        <v>0</v>
      </c>
      <c r="P1774" s="214">
        <v>12.5</v>
      </c>
      <c r="Q1774" s="214">
        <v>87.5</v>
      </c>
      <c r="R1774" s="214">
        <v>87.5</v>
      </c>
      <c r="S1774" s="214">
        <v>87.5</v>
      </c>
      <c r="T1774" s="214">
        <v>0</v>
      </c>
      <c r="U1774" s="214" t="s">
        <v>140</v>
      </c>
      <c r="V1774" s="214" t="s">
        <v>140</v>
      </c>
      <c r="W1774" s="214" t="s">
        <v>140</v>
      </c>
      <c r="X1774" s="214" t="s">
        <v>140</v>
      </c>
    </row>
    <row r="1775" spans="1:24" x14ac:dyDescent="0.25">
      <c r="A1775" t="str">
        <f t="shared" si="28"/>
        <v>YAG10UKLevel 8Female + maleAllied healthYorkshire and The Humber</v>
      </c>
      <c r="B1775" s="214" t="s">
        <v>251</v>
      </c>
      <c r="C1775" s="214" t="s">
        <v>252</v>
      </c>
      <c r="D1775" s="214">
        <v>10</v>
      </c>
      <c r="E1775" s="214" t="s">
        <v>35</v>
      </c>
      <c r="F1775" s="214" t="s">
        <v>248</v>
      </c>
      <c r="G1775" s="214" t="s">
        <v>246</v>
      </c>
      <c r="H1775" s="214" t="s">
        <v>142</v>
      </c>
      <c r="I1775" s="214" t="s">
        <v>139</v>
      </c>
      <c r="J1775" s="214">
        <v>25</v>
      </c>
      <c r="K1775" s="214">
        <v>25</v>
      </c>
      <c r="L1775" s="214">
        <v>0</v>
      </c>
      <c r="M1775" s="214">
        <v>0</v>
      </c>
      <c r="N1775" s="214">
        <v>25</v>
      </c>
      <c r="O1775" s="214">
        <v>8.6999999999999993</v>
      </c>
      <c r="P1775" s="214">
        <v>4.3</v>
      </c>
      <c r="Q1775" s="214">
        <v>87</v>
      </c>
      <c r="R1775" s="214">
        <v>87</v>
      </c>
      <c r="S1775" s="214">
        <v>87</v>
      </c>
      <c r="T1775" s="214">
        <v>0</v>
      </c>
      <c r="U1775" s="214">
        <v>20</v>
      </c>
      <c r="V1775" s="214">
        <v>19700</v>
      </c>
      <c r="W1775" s="214">
        <v>43100</v>
      </c>
      <c r="X1775" s="214">
        <v>55800</v>
      </c>
    </row>
    <row r="1776" spans="1:24" x14ac:dyDescent="0.25">
      <c r="A1776" t="str">
        <f t="shared" si="28"/>
        <v>YAG10UKLevel 8Female + maleArchitecture, building and planningAbroad</v>
      </c>
      <c r="B1776" s="214" t="s">
        <v>251</v>
      </c>
      <c r="C1776" s="214" t="s">
        <v>252</v>
      </c>
      <c r="D1776" s="214">
        <v>10</v>
      </c>
      <c r="E1776" s="214" t="s">
        <v>35</v>
      </c>
      <c r="F1776" s="214" t="s">
        <v>248</v>
      </c>
      <c r="G1776" s="214" t="s">
        <v>246</v>
      </c>
      <c r="H1776" s="214" t="s">
        <v>74</v>
      </c>
      <c r="I1776" s="214" t="s">
        <v>125</v>
      </c>
      <c r="J1776" s="214" t="s">
        <v>140</v>
      </c>
      <c r="K1776" s="214" t="s">
        <v>140</v>
      </c>
      <c r="L1776" s="214" t="s">
        <v>140</v>
      </c>
      <c r="M1776" s="214" t="s">
        <v>140</v>
      </c>
      <c r="N1776" s="214" t="s">
        <v>140</v>
      </c>
      <c r="O1776" s="214" t="s">
        <v>140</v>
      </c>
      <c r="P1776" s="214" t="s">
        <v>140</v>
      </c>
      <c r="Q1776" s="214" t="s">
        <v>140</v>
      </c>
      <c r="R1776" s="214" t="s">
        <v>140</v>
      </c>
      <c r="S1776" s="214" t="s">
        <v>140</v>
      </c>
      <c r="T1776" s="214" t="s">
        <v>140</v>
      </c>
      <c r="U1776" s="214" t="s">
        <v>140</v>
      </c>
      <c r="V1776" s="214" t="s">
        <v>140</v>
      </c>
      <c r="W1776" s="214" t="s">
        <v>140</v>
      </c>
      <c r="X1776" s="214" t="s">
        <v>140</v>
      </c>
    </row>
    <row r="1777" spans="1:24" x14ac:dyDescent="0.25">
      <c r="A1777" t="str">
        <f t="shared" si="28"/>
        <v>YAG10UKLevel 8Female + maleArchitecture, building and planningEast Midlands</v>
      </c>
      <c r="B1777" s="214" t="s">
        <v>251</v>
      </c>
      <c r="C1777" s="214" t="s">
        <v>252</v>
      </c>
      <c r="D1777" s="214">
        <v>10</v>
      </c>
      <c r="E1777" s="214" t="s">
        <v>35</v>
      </c>
      <c r="F1777" s="214" t="s">
        <v>248</v>
      </c>
      <c r="G1777" s="214" t="s">
        <v>246</v>
      </c>
      <c r="H1777" s="214" t="s">
        <v>74</v>
      </c>
      <c r="I1777" s="214" t="s">
        <v>126</v>
      </c>
      <c r="J1777" s="214">
        <v>0</v>
      </c>
      <c r="K1777" s="214">
        <v>0</v>
      </c>
      <c r="L1777" s="214">
        <v>0</v>
      </c>
      <c r="M1777" s="214">
        <v>0</v>
      </c>
      <c r="N1777" s="214">
        <v>0</v>
      </c>
      <c r="O1777" s="214">
        <v>50</v>
      </c>
      <c r="P1777" s="214">
        <v>0</v>
      </c>
      <c r="Q1777" s="214">
        <v>50</v>
      </c>
      <c r="R1777" s="214">
        <v>50</v>
      </c>
      <c r="S1777" s="214">
        <v>50</v>
      </c>
      <c r="T1777" s="214">
        <v>0</v>
      </c>
      <c r="U1777" s="214" t="s">
        <v>140</v>
      </c>
      <c r="V1777" s="214" t="s">
        <v>140</v>
      </c>
      <c r="W1777" s="214" t="s">
        <v>140</v>
      </c>
      <c r="X1777" s="214" t="s">
        <v>140</v>
      </c>
    </row>
    <row r="1778" spans="1:24" x14ac:dyDescent="0.25">
      <c r="A1778" t="str">
        <f t="shared" si="28"/>
        <v>YAG10UKLevel 8Female + maleArchitecture, building and planningEast of England</v>
      </c>
      <c r="B1778" s="214" t="s">
        <v>251</v>
      </c>
      <c r="C1778" s="214" t="s">
        <v>252</v>
      </c>
      <c r="D1778" s="214">
        <v>10</v>
      </c>
      <c r="E1778" s="214" t="s">
        <v>35</v>
      </c>
      <c r="F1778" s="214" t="s">
        <v>248</v>
      </c>
      <c r="G1778" s="214" t="s">
        <v>246</v>
      </c>
      <c r="H1778" s="214" t="s">
        <v>74</v>
      </c>
      <c r="I1778" s="214" t="s">
        <v>127</v>
      </c>
      <c r="J1778" s="214">
        <v>0</v>
      </c>
      <c r="K1778" s="214">
        <v>0</v>
      </c>
      <c r="L1778" s="214">
        <v>0</v>
      </c>
      <c r="M1778" s="214">
        <v>0</v>
      </c>
      <c r="N1778" s="214">
        <v>0</v>
      </c>
      <c r="O1778" s="214">
        <v>0</v>
      </c>
      <c r="P1778" s="214">
        <v>0</v>
      </c>
      <c r="Q1778" s="214">
        <v>100</v>
      </c>
      <c r="R1778" s="214">
        <v>100</v>
      </c>
      <c r="S1778" s="214">
        <v>100</v>
      </c>
      <c r="T1778" s="214">
        <v>0</v>
      </c>
      <c r="U1778" s="214" t="s">
        <v>140</v>
      </c>
      <c r="V1778" s="214" t="s">
        <v>140</v>
      </c>
      <c r="W1778" s="214" t="s">
        <v>140</v>
      </c>
      <c r="X1778" s="214" t="s">
        <v>140</v>
      </c>
    </row>
    <row r="1779" spans="1:24" x14ac:dyDescent="0.25">
      <c r="A1779" t="str">
        <f t="shared" si="28"/>
        <v>YAG10UKLevel 8Female + maleArchitecture, building and planningLondon</v>
      </c>
      <c r="B1779" s="214" t="s">
        <v>251</v>
      </c>
      <c r="C1779" s="214" t="s">
        <v>252</v>
      </c>
      <c r="D1779" s="214">
        <v>10</v>
      </c>
      <c r="E1779" s="214" t="s">
        <v>35</v>
      </c>
      <c r="F1779" s="214" t="s">
        <v>248</v>
      </c>
      <c r="G1779" s="214" t="s">
        <v>246</v>
      </c>
      <c r="H1779" s="214" t="s">
        <v>74</v>
      </c>
      <c r="I1779" s="214" t="s">
        <v>128</v>
      </c>
      <c r="J1779" s="214">
        <v>10</v>
      </c>
      <c r="K1779" s="214">
        <v>10</v>
      </c>
      <c r="L1779" s="214">
        <v>0</v>
      </c>
      <c r="M1779" s="214">
        <v>0</v>
      </c>
      <c r="N1779" s="214">
        <v>10</v>
      </c>
      <c r="O1779" s="214">
        <v>9.1</v>
      </c>
      <c r="P1779" s="214">
        <v>0</v>
      </c>
      <c r="Q1779" s="214">
        <v>90.9</v>
      </c>
      <c r="R1779" s="214">
        <v>90.9</v>
      </c>
      <c r="S1779" s="214">
        <v>90.9</v>
      </c>
      <c r="T1779" s="214">
        <v>0</v>
      </c>
      <c r="U1779" s="214" t="s">
        <v>140</v>
      </c>
      <c r="V1779" s="214" t="s">
        <v>140</v>
      </c>
      <c r="W1779" s="214" t="s">
        <v>140</v>
      </c>
      <c r="X1779" s="214" t="s">
        <v>140</v>
      </c>
    </row>
    <row r="1780" spans="1:24" x14ac:dyDescent="0.25">
      <c r="A1780" t="str">
        <f t="shared" si="28"/>
        <v>YAG10UKLevel 8Female + maleArchitecture, building and planningNorth West</v>
      </c>
      <c r="B1780" s="214" t="s">
        <v>251</v>
      </c>
      <c r="C1780" s="214" t="s">
        <v>252</v>
      </c>
      <c r="D1780" s="214">
        <v>10</v>
      </c>
      <c r="E1780" s="214" t="s">
        <v>35</v>
      </c>
      <c r="F1780" s="214" t="s">
        <v>248</v>
      </c>
      <c r="G1780" s="214" t="s">
        <v>246</v>
      </c>
      <c r="H1780" s="214" t="s">
        <v>74</v>
      </c>
      <c r="I1780" s="214" t="s">
        <v>130</v>
      </c>
      <c r="J1780" s="214">
        <v>10</v>
      </c>
      <c r="K1780" s="214">
        <v>10</v>
      </c>
      <c r="L1780" s="214">
        <v>0</v>
      </c>
      <c r="M1780" s="214">
        <v>0</v>
      </c>
      <c r="N1780" s="214">
        <v>10</v>
      </c>
      <c r="O1780" s="214">
        <v>0</v>
      </c>
      <c r="P1780" s="214">
        <v>0</v>
      </c>
      <c r="Q1780" s="214">
        <v>100</v>
      </c>
      <c r="R1780" s="214">
        <v>100</v>
      </c>
      <c r="S1780" s="214">
        <v>100</v>
      </c>
      <c r="T1780" s="214">
        <v>0</v>
      </c>
      <c r="U1780" s="214" t="s">
        <v>140</v>
      </c>
      <c r="V1780" s="214" t="s">
        <v>140</v>
      </c>
      <c r="W1780" s="214" t="s">
        <v>140</v>
      </c>
      <c r="X1780" s="214" t="s">
        <v>140</v>
      </c>
    </row>
    <row r="1781" spans="1:24" x14ac:dyDescent="0.25">
      <c r="A1781" t="str">
        <f t="shared" si="28"/>
        <v>YAG10UKLevel 8Female + maleArchitecture, building and planningScotland</v>
      </c>
      <c r="B1781" s="214" t="s">
        <v>251</v>
      </c>
      <c r="C1781" s="214" t="s">
        <v>252</v>
      </c>
      <c r="D1781" s="214">
        <v>10</v>
      </c>
      <c r="E1781" s="214" t="s">
        <v>35</v>
      </c>
      <c r="F1781" s="214" t="s">
        <v>248</v>
      </c>
      <c r="G1781" s="214" t="s">
        <v>246</v>
      </c>
      <c r="H1781" s="214" t="s">
        <v>74</v>
      </c>
      <c r="I1781" s="214" t="s">
        <v>132</v>
      </c>
      <c r="J1781" s="214" t="s">
        <v>140</v>
      </c>
      <c r="K1781" s="214" t="s">
        <v>140</v>
      </c>
      <c r="L1781" s="214" t="s">
        <v>140</v>
      </c>
      <c r="M1781" s="214" t="s">
        <v>140</v>
      </c>
      <c r="N1781" s="214" t="s">
        <v>140</v>
      </c>
      <c r="O1781" s="214" t="s">
        <v>140</v>
      </c>
      <c r="P1781" s="214" t="s">
        <v>140</v>
      </c>
      <c r="Q1781" s="214" t="s">
        <v>140</v>
      </c>
      <c r="R1781" s="214" t="s">
        <v>140</v>
      </c>
      <c r="S1781" s="214" t="s">
        <v>140</v>
      </c>
      <c r="T1781" s="214" t="s">
        <v>140</v>
      </c>
      <c r="U1781" s="214" t="s">
        <v>140</v>
      </c>
      <c r="V1781" s="214" t="s">
        <v>140</v>
      </c>
      <c r="W1781" s="214" t="s">
        <v>140</v>
      </c>
      <c r="X1781" s="214" t="s">
        <v>140</v>
      </c>
    </row>
    <row r="1782" spans="1:24" x14ac:dyDescent="0.25">
      <c r="A1782" t="str">
        <f t="shared" si="28"/>
        <v>YAG10UKLevel 8Female + maleArchitecture, building and planningSouth East</v>
      </c>
      <c r="B1782" s="214" t="s">
        <v>251</v>
      </c>
      <c r="C1782" s="214" t="s">
        <v>252</v>
      </c>
      <c r="D1782" s="214">
        <v>10</v>
      </c>
      <c r="E1782" s="214" t="s">
        <v>35</v>
      </c>
      <c r="F1782" s="214" t="s">
        <v>248</v>
      </c>
      <c r="G1782" s="214" t="s">
        <v>246</v>
      </c>
      <c r="H1782" s="214" t="s">
        <v>74</v>
      </c>
      <c r="I1782" s="214" t="s">
        <v>133</v>
      </c>
      <c r="J1782" s="214">
        <v>5</v>
      </c>
      <c r="K1782" s="214">
        <v>5</v>
      </c>
      <c r="L1782" s="214">
        <v>0</v>
      </c>
      <c r="M1782" s="214">
        <v>0</v>
      </c>
      <c r="N1782" s="214">
        <v>5</v>
      </c>
      <c r="O1782" s="214">
        <v>28.6</v>
      </c>
      <c r="P1782" s="214">
        <v>0</v>
      </c>
      <c r="Q1782" s="214">
        <v>71.400000000000006</v>
      </c>
      <c r="R1782" s="214">
        <v>71.400000000000006</v>
      </c>
      <c r="S1782" s="214">
        <v>71.400000000000006</v>
      </c>
      <c r="T1782" s="214">
        <v>0</v>
      </c>
      <c r="U1782" s="214" t="s">
        <v>140</v>
      </c>
      <c r="V1782" s="214" t="s">
        <v>140</v>
      </c>
      <c r="W1782" s="214" t="s">
        <v>140</v>
      </c>
      <c r="X1782" s="214" t="s">
        <v>140</v>
      </c>
    </row>
    <row r="1783" spans="1:24" x14ac:dyDescent="0.25">
      <c r="A1783" t="str">
        <f t="shared" si="28"/>
        <v>YAG10UKLevel 8Female + maleArchitecture, building and planningSouth West</v>
      </c>
      <c r="B1783" s="214" t="s">
        <v>251</v>
      </c>
      <c r="C1783" s="214" t="s">
        <v>252</v>
      </c>
      <c r="D1783" s="214">
        <v>10</v>
      </c>
      <c r="E1783" s="214" t="s">
        <v>35</v>
      </c>
      <c r="F1783" s="214" t="s">
        <v>248</v>
      </c>
      <c r="G1783" s="214" t="s">
        <v>246</v>
      </c>
      <c r="H1783" s="214" t="s">
        <v>74</v>
      </c>
      <c r="I1783" s="214" t="s">
        <v>134</v>
      </c>
      <c r="J1783" s="214">
        <v>5</v>
      </c>
      <c r="K1783" s="214">
        <v>5</v>
      </c>
      <c r="L1783" s="214">
        <v>0</v>
      </c>
      <c r="M1783" s="214">
        <v>0</v>
      </c>
      <c r="N1783" s="214">
        <v>5</v>
      </c>
      <c r="O1783" s="214">
        <v>0</v>
      </c>
      <c r="P1783" s="214">
        <v>0</v>
      </c>
      <c r="Q1783" s="214">
        <v>100</v>
      </c>
      <c r="R1783" s="214">
        <v>100</v>
      </c>
      <c r="S1783" s="214">
        <v>100</v>
      </c>
      <c r="T1783" s="214">
        <v>0</v>
      </c>
      <c r="U1783" s="214" t="s">
        <v>140</v>
      </c>
      <c r="V1783" s="214" t="s">
        <v>140</v>
      </c>
      <c r="W1783" s="214" t="s">
        <v>140</v>
      </c>
      <c r="X1783" s="214" t="s">
        <v>140</v>
      </c>
    </row>
    <row r="1784" spans="1:24" x14ac:dyDescent="0.25">
      <c r="A1784" t="str">
        <f t="shared" si="28"/>
        <v>YAG10UKLevel 8Female + maleArchitecture, building and planningUnknown</v>
      </c>
      <c r="B1784" s="214" t="s">
        <v>251</v>
      </c>
      <c r="C1784" s="214" t="s">
        <v>252</v>
      </c>
      <c r="D1784" s="214">
        <v>10</v>
      </c>
      <c r="E1784" s="214" t="s">
        <v>35</v>
      </c>
      <c r="F1784" s="214" t="s">
        <v>248</v>
      </c>
      <c r="G1784" s="214" t="s">
        <v>246</v>
      </c>
      <c r="H1784" s="214" t="s">
        <v>74</v>
      </c>
      <c r="I1784" s="214" t="s">
        <v>135</v>
      </c>
      <c r="J1784" s="214">
        <v>5</v>
      </c>
      <c r="K1784" s="214">
        <v>5</v>
      </c>
      <c r="L1784" s="214">
        <v>100</v>
      </c>
      <c r="M1784" s="214">
        <v>0</v>
      </c>
      <c r="N1784" s="214">
        <v>0</v>
      </c>
      <c r="O1784" s="214" t="s">
        <v>254</v>
      </c>
      <c r="P1784" s="214" t="s">
        <v>254</v>
      </c>
      <c r="Q1784" s="214" t="s">
        <v>254</v>
      </c>
      <c r="R1784" s="214" t="s">
        <v>254</v>
      </c>
      <c r="S1784" s="214" t="s">
        <v>254</v>
      </c>
      <c r="T1784" s="214" t="s">
        <v>254</v>
      </c>
      <c r="U1784" s="214" t="s">
        <v>136</v>
      </c>
      <c r="V1784" s="214" t="s">
        <v>136</v>
      </c>
      <c r="W1784" s="214" t="s">
        <v>136</v>
      </c>
      <c r="X1784" s="214" t="s">
        <v>136</v>
      </c>
    </row>
    <row r="1785" spans="1:24" x14ac:dyDescent="0.25">
      <c r="A1785" t="str">
        <f t="shared" si="28"/>
        <v>YAG10UKLevel 8Female + maleArchitecture, building and planningWales</v>
      </c>
      <c r="B1785" s="214" t="s">
        <v>251</v>
      </c>
      <c r="C1785" s="214" t="s">
        <v>252</v>
      </c>
      <c r="D1785" s="214">
        <v>10</v>
      </c>
      <c r="E1785" s="214" t="s">
        <v>35</v>
      </c>
      <c r="F1785" s="214" t="s">
        <v>248</v>
      </c>
      <c r="G1785" s="214" t="s">
        <v>246</v>
      </c>
      <c r="H1785" s="214" t="s">
        <v>74</v>
      </c>
      <c r="I1785" s="214" t="s">
        <v>137</v>
      </c>
      <c r="J1785" s="214">
        <v>0</v>
      </c>
      <c r="K1785" s="214">
        <v>0</v>
      </c>
      <c r="L1785" s="214">
        <v>0</v>
      </c>
      <c r="M1785" s="214">
        <v>0</v>
      </c>
      <c r="N1785" s="214">
        <v>0</v>
      </c>
      <c r="O1785" s="214">
        <v>50</v>
      </c>
      <c r="P1785" s="214">
        <v>0</v>
      </c>
      <c r="Q1785" s="214">
        <v>50</v>
      </c>
      <c r="R1785" s="214">
        <v>50</v>
      </c>
      <c r="S1785" s="214">
        <v>50</v>
      </c>
      <c r="T1785" s="214">
        <v>0</v>
      </c>
      <c r="U1785" s="214" t="s">
        <v>140</v>
      </c>
      <c r="V1785" s="214" t="s">
        <v>140</v>
      </c>
      <c r="W1785" s="214" t="s">
        <v>140</v>
      </c>
      <c r="X1785" s="214" t="s">
        <v>140</v>
      </c>
    </row>
    <row r="1786" spans="1:24" x14ac:dyDescent="0.25">
      <c r="A1786" t="str">
        <f t="shared" si="28"/>
        <v>YAG10UKLevel 8Female + maleArchitecture, building and planningWest Midlands</v>
      </c>
      <c r="B1786" s="214" t="s">
        <v>251</v>
      </c>
      <c r="C1786" s="214" t="s">
        <v>252</v>
      </c>
      <c r="D1786" s="214">
        <v>10</v>
      </c>
      <c r="E1786" s="214" t="s">
        <v>35</v>
      </c>
      <c r="F1786" s="214" t="s">
        <v>248</v>
      </c>
      <c r="G1786" s="214" t="s">
        <v>246</v>
      </c>
      <c r="H1786" s="214" t="s">
        <v>74</v>
      </c>
      <c r="I1786" s="214" t="s">
        <v>138</v>
      </c>
      <c r="J1786" s="214">
        <v>5</v>
      </c>
      <c r="K1786" s="214">
        <v>5</v>
      </c>
      <c r="L1786" s="214">
        <v>0</v>
      </c>
      <c r="M1786" s="214">
        <v>0</v>
      </c>
      <c r="N1786" s="214">
        <v>5</v>
      </c>
      <c r="O1786" s="214">
        <v>0</v>
      </c>
      <c r="P1786" s="214">
        <v>0</v>
      </c>
      <c r="Q1786" s="214">
        <v>100</v>
      </c>
      <c r="R1786" s="214">
        <v>100</v>
      </c>
      <c r="S1786" s="214">
        <v>100</v>
      </c>
      <c r="T1786" s="214">
        <v>0</v>
      </c>
      <c r="U1786" s="214" t="s">
        <v>140</v>
      </c>
      <c r="V1786" s="214" t="s">
        <v>140</v>
      </c>
      <c r="W1786" s="214" t="s">
        <v>140</v>
      </c>
      <c r="X1786" s="214" t="s">
        <v>140</v>
      </c>
    </row>
    <row r="1787" spans="1:24" x14ac:dyDescent="0.25">
      <c r="A1787" t="str">
        <f t="shared" si="28"/>
        <v>YAG10UKLevel 8Female + maleArchitecture, building and planningYorkshire and The Humber</v>
      </c>
      <c r="B1787" s="214" t="s">
        <v>251</v>
      </c>
      <c r="C1787" s="214" t="s">
        <v>252</v>
      </c>
      <c r="D1787" s="214">
        <v>10</v>
      </c>
      <c r="E1787" s="214" t="s">
        <v>35</v>
      </c>
      <c r="F1787" s="214" t="s">
        <v>248</v>
      </c>
      <c r="G1787" s="214" t="s">
        <v>246</v>
      </c>
      <c r="H1787" s="214" t="s">
        <v>74</v>
      </c>
      <c r="I1787" s="214" t="s">
        <v>139</v>
      </c>
      <c r="J1787" s="214">
        <v>5</v>
      </c>
      <c r="K1787" s="214">
        <v>5</v>
      </c>
      <c r="L1787" s="214">
        <v>0</v>
      </c>
      <c r="M1787" s="214">
        <v>0</v>
      </c>
      <c r="N1787" s="214">
        <v>5</v>
      </c>
      <c r="O1787" s="214">
        <v>57.1</v>
      </c>
      <c r="P1787" s="214">
        <v>0</v>
      </c>
      <c r="Q1787" s="214">
        <v>42.9</v>
      </c>
      <c r="R1787" s="214">
        <v>42.9</v>
      </c>
      <c r="S1787" s="214">
        <v>42.9</v>
      </c>
      <c r="T1787" s="214">
        <v>0</v>
      </c>
      <c r="U1787" s="214" t="s">
        <v>140</v>
      </c>
      <c r="V1787" s="214" t="s">
        <v>140</v>
      </c>
      <c r="W1787" s="214" t="s">
        <v>140</v>
      </c>
      <c r="X1787" s="214" t="s">
        <v>140</v>
      </c>
    </row>
    <row r="1788" spans="1:24" x14ac:dyDescent="0.25">
      <c r="A1788" t="str">
        <f t="shared" si="28"/>
        <v>YAG10UKLevel 8Female + maleBiosciencesAbroad</v>
      </c>
      <c r="B1788" s="214" t="s">
        <v>251</v>
      </c>
      <c r="C1788" s="214" t="s">
        <v>252</v>
      </c>
      <c r="D1788" s="214">
        <v>10</v>
      </c>
      <c r="E1788" s="214" t="s">
        <v>35</v>
      </c>
      <c r="F1788" s="214" t="s">
        <v>248</v>
      </c>
      <c r="G1788" s="214" t="s">
        <v>246</v>
      </c>
      <c r="H1788" s="214" t="s">
        <v>51</v>
      </c>
      <c r="I1788" s="214" t="s">
        <v>125</v>
      </c>
      <c r="J1788" s="214" t="s">
        <v>140</v>
      </c>
      <c r="K1788" s="214" t="s">
        <v>140</v>
      </c>
      <c r="L1788" s="214" t="s">
        <v>140</v>
      </c>
      <c r="M1788" s="214" t="s">
        <v>140</v>
      </c>
      <c r="N1788" s="214" t="s">
        <v>140</v>
      </c>
      <c r="O1788" s="214" t="s">
        <v>140</v>
      </c>
      <c r="P1788" s="214" t="s">
        <v>140</v>
      </c>
      <c r="Q1788" s="214" t="s">
        <v>140</v>
      </c>
      <c r="R1788" s="214" t="s">
        <v>140</v>
      </c>
      <c r="S1788" s="214" t="s">
        <v>140</v>
      </c>
      <c r="T1788" s="214" t="s">
        <v>140</v>
      </c>
      <c r="U1788" s="214" t="s">
        <v>140</v>
      </c>
      <c r="V1788" s="214" t="s">
        <v>140</v>
      </c>
      <c r="W1788" s="214" t="s">
        <v>140</v>
      </c>
      <c r="X1788" s="214" t="s">
        <v>140</v>
      </c>
    </row>
    <row r="1789" spans="1:24" x14ac:dyDescent="0.25">
      <c r="A1789" t="str">
        <f t="shared" si="28"/>
        <v>YAG10UKLevel 8Female + maleBiosciencesEast Midlands</v>
      </c>
      <c r="B1789" s="214" t="s">
        <v>251</v>
      </c>
      <c r="C1789" s="214" t="s">
        <v>252</v>
      </c>
      <c r="D1789" s="214">
        <v>10</v>
      </c>
      <c r="E1789" s="214" t="s">
        <v>35</v>
      </c>
      <c r="F1789" s="214" t="s">
        <v>248</v>
      </c>
      <c r="G1789" s="214" t="s">
        <v>246</v>
      </c>
      <c r="H1789" s="214" t="s">
        <v>51</v>
      </c>
      <c r="I1789" s="214" t="s">
        <v>126</v>
      </c>
      <c r="J1789" s="214">
        <v>45</v>
      </c>
      <c r="K1789" s="214">
        <v>45</v>
      </c>
      <c r="L1789" s="214">
        <v>0</v>
      </c>
      <c r="M1789" s="214">
        <v>0</v>
      </c>
      <c r="N1789" s="214">
        <v>45</v>
      </c>
      <c r="O1789" s="214">
        <v>20.7</v>
      </c>
      <c r="P1789" s="214">
        <v>2.2999999999999998</v>
      </c>
      <c r="Q1789" s="214">
        <v>70.099999999999994</v>
      </c>
      <c r="R1789" s="214">
        <v>77</v>
      </c>
      <c r="S1789" s="214">
        <v>77</v>
      </c>
      <c r="T1789" s="214">
        <v>6.9</v>
      </c>
      <c r="U1789" s="214">
        <v>30</v>
      </c>
      <c r="V1789" s="214">
        <v>31000</v>
      </c>
      <c r="W1789" s="214">
        <v>37200</v>
      </c>
      <c r="X1789" s="214">
        <v>43800</v>
      </c>
    </row>
    <row r="1790" spans="1:24" x14ac:dyDescent="0.25">
      <c r="A1790" t="str">
        <f t="shared" si="28"/>
        <v>YAG10UKLevel 8Female + maleBiosciencesEast of England</v>
      </c>
      <c r="B1790" s="214" t="s">
        <v>251</v>
      </c>
      <c r="C1790" s="214" t="s">
        <v>252</v>
      </c>
      <c r="D1790" s="214">
        <v>10</v>
      </c>
      <c r="E1790" s="214" t="s">
        <v>35</v>
      </c>
      <c r="F1790" s="214" t="s">
        <v>248</v>
      </c>
      <c r="G1790" s="214" t="s">
        <v>246</v>
      </c>
      <c r="H1790" s="214" t="s">
        <v>51</v>
      </c>
      <c r="I1790" s="214" t="s">
        <v>127</v>
      </c>
      <c r="J1790" s="214">
        <v>110</v>
      </c>
      <c r="K1790" s="214">
        <v>110</v>
      </c>
      <c r="L1790" s="214">
        <v>0</v>
      </c>
      <c r="M1790" s="214">
        <v>0</v>
      </c>
      <c r="N1790" s="214">
        <v>110</v>
      </c>
      <c r="O1790" s="214">
        <v>20.5</v>
      </c>
      <c r="P1790" s="214">
        <v>2.8</v>
      </c>
      <c r="Q1790" s="214">
        <v>75.8</v>
      </c>
      <c r="R1790" s="214">
        <v>76.7</v>
      </c>
      <c r="S1790" s="214">
        <v>76.7</v>
      </c>
      <c r="T1790" s="214">
        <v>0.9</v>
      </c>
      <c r="U1790" s="214">
        <v>80</v>
      </c>
      <c r="V1790" s="214">
        <v>29900</v>
      </c>
      <c r="W1790" s="214">
        <v>39400</v>
      </c>
      <c r="X1790" s="214">
        <v>53700</v>
      </c>
    </row>
    <row r="1791" spans="1:24" x14ac:dyDescent="0.25">
      <c r="A1791" t="str">
        <f t="shared" si="28"/>
        <v>YAG10UKLevel 8Female + maleBiosciencesLondon</v>
      </c>
      <c r="B1791" s="214" t="s">
        <v>251</v>
      </c>
      <c r="C1791" s="214" t="s">
        <v>252</v>
      </c>
      <c r="D1791" s="214">
        <v>10</v>
      </c>
      <c r="E1791" s="214" t="s">
        <v>35</v>
      </c>
      <c r="F1791" s="214" t="s">
        <v>248</v>
      </c>
      <c r="G1791" s="214" t="s">
        <v>246</v>
      </c>
      <c r="H1791" s="214" t="s">
        <v>51</v>
      </c>
      <c r="I1791" s="214" t="s">
        <v>128</v>
      </c>
      <c r="J1791" s="214">
        <v>85</v>
      </c>
      <c r="K1791" s="214">
        <v>85</v>
      </c>
      <c r="L1791" s="214">
        <v>0</v>
      </c>
      <c r="M1791" s="214">
        <v>0</v>
      </c>
      <c r="N1791" s="214">
        <v>85</v>
      </c>
      <c r="O1791" s="214">
        <v>25</v>
      </c>
      <c r="P1791" s="214">
        <v>1.2</v>
      </c>
      <c r="Q1791" s="214">
        <v>73.400000000000006</v>
      </c>
      <c r="R1791" s="214">
        <v>73.8</v>
      </c>
      <c r="S1791" s="214">
        <v>73.8</v>
      </c>
      <c r="T1791" s="214">
        <v>0.4</v>
      </c>
      <c r="U1791" s="214">
        <v>60</v>
      </c>
      <c r="V1791" s="214">
        <v>32100</v>
      </c>
      <c r="W1791" s="214">
        <v>43100</v>
      </c>
      <c r="X1791" s="214">
        <v>52600</v>
      </c>
    </row>
    <row r="1792" spans="1:24" x14ac:dyDescent="0.25">
      <c r="A1792" t="str">
        <f t="shared" si="28"/>
        <v>YAG10UKLevel 8Female + maleBiosciencesNorth East</v>
      </c>
      <c r="B1792" s="214" t="s">
        <v>251</v>
      </c>
      <c r="C1792" s="214" t="s">
        <v>252</v>
      </c>
      <c r="D1792" s="214">
        <v>10</v>
      </c>
      <c r="E1792" s="214" t="s">
        <v>35</v>
      </c>
      <c r="F1792" s="214" t="s">
        <v>248</v>
      </c>
      <c r="G1792" s="214" t="s">
        <v>246</v>
      </c>
      <c r="H1792" s="214" t="s">
        <v>51</v>
      </c>
      <c r="I1792" s="214" t="s">
        <v>129</v>
      </c>
      <c r="J1792" s="214">
        <v>25</v>
      </c>
      <c r="K1792" s="214">
        <v>25</v>
      </c>
      <c r="L1792" s="214">
        <v>0</v>
      </c>
      <c r="M1792" s="214">
        <v>0</v>
      </c>
      <c r="N1792" s="214">
        <v>25</v>
      </c>
      <c r="O1792" s="214">
        <v>11.5</v>
      </c>
      <c r="P1792" s="214">
        <v>7.7</v>
      </c>
      <c r="Q1792" s="214">
        <v>80.8</v>
      </c>
      <c r="R1792" s="214">
        <v>80.8</v>
      </c>
      <c r="S1792" s="214">
        <v>80.8</v>
      </c>
      <c r="T1792" s="214">
        <v>0</v>
      </c>
      <c r="U1792" s="214">
        <v>20</v>
      </c>
      <c r="V1792" s="214">
        <v>17900</v>
      </c>
      <c r="W1792" s="214">
        <v>34300</v>
      </c>
      <c r="X1792" s="214">
        <v>39100</v>
      </c>
    </row>
    <row r="1793" spans="1:24" x14ac:dyDescent="0.25">
      <c r="A1793" t="str">
        <f t="shared" si="28"/>
        <v>YAG10UKLevel 8Female + maleBiosciencesNorth West</v>
      </c>
      <c r="B1793" s="214" t="s">
        <v>251</v>
      </c>
      <c r="C1793" s="214" t="s">
        <v>252</v>
      </c>
      <c r="D1793" s="214">
        <v>10</v>
      </c>
      <c r="E1793" s="214" t="s">
        <v>35</v>
      </c>
      <c r="F1793" s="214" t="s">
        <v>248</v>
      </c>
      <c r="G1793" s="214" t="s">
        <v>246</v>
      </c>
      <c r="H1793" s="214" t="s">
        <v>51</v>
      </c>
      <c r="I1793" s="214" t="s">
        <v>130</v>
      </c>
      <c r="J1793" s="214">
        <v>80</v>
      </c>
      <c r="K1793" s="214">
        <v>80</v>
      </c>
      <c r="L1793" s="214">
        <v>0</v>
      </c>
      <c r="M1793" s="214">
        <v>0</v>
      </c>
      <c r="N1793" s="214">
        <v>80</v>
      </c>
      <c r="O1793" s="214">
        <v>16.7</v>
      </c>
      <c r="P1793" s="214">
        <v>9</v>
      </c>
      <c r="Q1793" s="214">
        <v>70.5</v>
      </c>
      <c r="R1793" s="214">
        <v>73.099999999999994</v>
      </c>
      <c r="S1793" s="214">
        <v>74.400000000000006</v>
      </c>
      <c r="T1793" s="214">
        <v>3.8</v>
      </c>
      <c r="U1793" s="214">
        <v>55</v>
      </c>
      <c r="V1793" s="214">
        <v>31400</v>
      </c>
      <c r="W1793" s="214">
        <v>39400</v>
      </c>
      <c r="X1793" s="214">
        <v>54000</v>
      </c>
    </row>
    <row r="1794" spans="1:24" x14ac:dyDescent="0.25">
      <c r="A1794" t="str">
        <f t="shared" si="28"/>
        <v>YAG10UKLevel 8Female + maleBiosciencesNorthern Ireland</v>
      </c>
      <c r="B1794" s="214" t="s">
        <v>251</v>
      </c>
      <c r="C1794" s="214" t="s">
        <v>252</v>
      </c>
      <c r="D1794" s="214">
        <v>10</v>
      </c>
      <c r="E1794" s="214" t="s">
        <v>35</v>
      </c>
      <c r="F1794" s="214" t="s">
        <v>248</v>
      </c>
      <c r="G1794" s="214" t="s">
        <v>246</v>
      </c>
      <c r="H1794" s="214" t="s">
        <v>51</v>
      </c>
      <c r="I1794" s="214" t="s">
        <v>131</v>
      </c>
      <c r="J1794" s="214">
        <v>5</v>
      </c>
      <c r="K1794" s="214">
        <v>5</v>
      </c>
      <c r="L1794" s="214">
        <v>0</v>
      </c>
      <c r="M1794" s="214">
        <v>0</v>
      </c>
      <c r="N1794" s="214">
        <v>5</v>
      </c>
      <c r="O1794" s="214">
        <v>0</v>
      </c>
      <c r="P1794" s="214">
        <v>33.299999999999997</v>
      </c>
      <c r="Q1794" s="214">
        <v>66.7</v>
      </c>
      <c r="R1794" s="214">
        <v>66.7</v>
      </c>
      <c r="S1794" s="214">
        <v>66.7</v>
      </c>
      <c r="T1794" s="214">
        <v>0</v>
      </c>
      <c r="U1794" s="214" t="s">
        <v>140</v>
      </c>
      <c r="V1794" s="214" t="s">
        <v>140</v>
      </c>
      <c r="W1794" s="214" t="s">
        <v>140</v>
      </c>
      <c r="X1794" s="214" t="s">
        <v>140</v>
      </c>
    </row>
    <row r="1795" spans="1:24" x14ac:dyDescent="0.25">
      <c r="A1795" t="str">
        <f t="shared" si="28"/>
        <v>YAG10UKLevel 8Female + maleBiosciencesScotland</v>
      </c>
      <c r="B1795" s="214" t="s">
        <v>251</v>
      </c>
      <c r="C1795" s="214" t="s">
        <v>252</v>
      </c>
      <c r="D1795" s="214">
        <v>10</v>
      </c>
      <c r="E1795" s="214" t="s">
        <v>35</v>
      </c>
      <c r="F1795" s="214" t="s">
        <v>248</v>
      </c>
      <c r="G1795" s="214" t="s">
        <v>246</v>
      </c>
      <c r="H1795" s="214" t="s">
        <v>51</v>
      </c>
      <c r="I1795" s="214" t="s">
        <v>132</v>
      </c>
      <c r="J1795" s="214">
        <v>15</v>
      </c>
      <c r="K1795" s="214">
        <v>15</v>
      </c>
      <c r="L1795" s="214">
        <v>0</v>
      </c>
      <c r="M1795" s="214">
        <v>0</v>
      </c>
      <c r="N1795" s="214">
        <v>15</v>
      </c>
      <c r="O1795" s="214">
        <v>24.5</v>
      </c>
      <c r="P1795" s="214">
        <v>0</v>
      </c>
      <c r="Q1795" s="214">
        <v>69.400000000000006</v>
      </c>
      <c r="R1795" s="214">
        <v>75.5</v>
      </c>
      <c r="S1795" s="214">
        <v>75.5</v>
      </c>
      <c r="T1795" s="214">
        <v>6.1</v>
      </c>
      <c r="U1795" s="214">
        <v>10</v>
      </c>
      <c r="V1795" s="214">
        <v>32500</v>
      </c>
      <c r="W1795" s="214">
        <v>35400</v>
      </c>
      <c r="X1795" s="214">
        <v>48500</v>
      </c>
    </row>
    <row r="1796" spans="1:24" x14ac:dyDescent="0.25">
      <c r="A1796" t="str">
        <f t="shared" si="28"/>
        <v>YAG10UKLevel 8Female + maleBiosciencesSouth East</v>
      </c>
      <c r="B1796" s="214" t="s">
        <v>251</v>
      </c>
      <c r="C1796" s="214" t="s">
        <v>252</v>
      </c>
      <c r="D1796" s="214">
        <v>10</v>
      </c>
      <c r="E1796" s="214" t="s">
        <v>35</v>
      </c>
      <c r="F1796" s="214" t="s">
        <v>248</v>
      </c>
      <c r="G1796" s="214" t="s">
        <v>246</v>
      </c>
      <c r="H1796" s="214" t="s">
        <v>51</v>
      </c>
      <c r="I1796" s="214" t="s">
        <v>133</v>
      </c>
      <c r="J1796" s="214">
        <v>135</v>
      </c>
      <c r="K1796" s="214">
        <v>135</v>
      </c>
      <c r="L1796" s="214">
        <v>0</v>
      </c>
      <c r="M1796" s="214">
        <v>0</v>
      </c>
      <c r="N1796" s="214">
        <v>135</v>
      </c>
      <c r="O1796" s="214">
        <v>16.2</v>
      </c>
      <c r="P1796" s="214">
        <v>2.9</v>
      </c>
      <c r="Q1796" s="214">
        <v>77.2</v>
      </c>
      <c r="R1796" s="214">
        <v>79.400000000000006</v>
      </c>
      <c r="S1796" s="214">
        <v>80.900000000000006</v>
      </c>
      <c r="T1796" s="214">
        <v>3.7</v>
      </c>
      <c r="U1796" s="214">
        <v>100</v>
      </c>
      <c r="V1796" s="214">
        <v>32800</v>
      </c>
      <c r="W1796" s="214">
        <v>45600</v>
      </c>
      <c r="X1796" s="214">
        <v>60200</v>
      </c>
    </row>
    <row r="1797" spans="1:24" x14ac:dyDescent="0.25">
      <c r="A1797" t="str">
        <f t="shared" si="28"/>
        <v>YAG10UKLevel 8Female + maleBiosciencesSouth West</v>
      </c>
      <c r="B1797" s="214" t="s">
        <v>251</v>
      </c>
      <c r="C1797" s="214" t="s">
        <v>252</v>
      </c>
      <c r="D1797" s="214">
        <v>10</v>
      </c>
      <c r="E1797" s="214" t="s">
        <v>35</v>
      </c>
      <c r="F1797" s="214" t="s">
        <v>248</v>
      </c>
      <c r="G1797" s="214" t="s">
        <v>246</v>
      </c>
      <c r="H1797" s="214" t="s">
        <v>51</v>
      </c>
      <c r="I1797" s="214" t="s">
        <v>134</v>
      </c>
      <c r="J1797" s="214">
        <v>80</v>
      </c>
      <c r="K1797" s="214">
        <v>80</v>
      </c>
      <c r="L1797" s="214">
        <v>0</v>
      </c>
      <c r="M1797" s="214">
        <v>0</v>
      </c>
      <c r="N1797" s="214">
        <v>80</v>
      </c>
      <c r="O1797" s="214">
        <v>20.9</v>
      </c>
      <c r="P1797" s="214">
        <v>2.6</v>
      </c>
      <c r="Q1797" s="214">
        <v>75.2</v>
      </c>
      <c r="R1797" s="214">
        <v>76.5</v>
      </c>
      <c r="S1797" s="214">
        <v>76.5</v>
      </c>
      <c r="T1797" s="214">
        <v>1.3</v>
      </c>
      <c r="U1797" s="214">
        <v>55</v>
      </c>
      <c r="V1797" s="214">
        <v>20400</v>
      </c>
      <c r="W1797" s="214">
        <v>36100</v>
      </c>
      <c r="X1797" s="214">
        <v>45600</v>
      </c>
    </row>
    <row r="1798" spans="1:24" x14ac:dyDescent="0.25">
      <c r="A1798" t="str">
        <f t="shared" si="28"/>
        <v>YAG10UKLevel 8Female + maleBiosciencesUnknown</v>
      </c>
      <c r="B1798" s="214" t="s">
        <v>251</v>
      </c>
      <c r="C1798" s="214" t="s">
        <v>252</v>
      </c>
      <c r="D1798" s="214">
        <v>10</v>
      </c>
      <c r="E1798" s="214" t="s">
        <v>35</v>
      </c>
      <c r="F1798" s="214" t="s">
        <v>248</v>
      </c>
      <c r="G1798" s="214" t="s">
        <v>246</v>
      </c>
      <c r="H1798" s="214" t="s">
        <v>51</v>
      </c>
      <c r="I1798" s="214" t="s">
        <v>135</v>
      </c>
      <c r="J1798" s="214">
        <v>50</v>
      </c>
      <c r="K1798" s="214">
        <v>50</v>
      </c>
      <c r="L1798" s="214">
        <v>98.1</v>
      </c>
      <c r="M1798" s="214">
        <v>0</v>
      </c>
      <c r="N1798" s="214">
        <v>0</v>
      </c>
      <c r="O1798" s="214">
        <v>0</v>
      </c>
      <c r="P1798" s="214">
        <v>0</v>
      </c>
      <c r="Q1798" s="214">
        <v>0</v>
      </c>
      <c r="R1798" s="214">
        <v>0</v>
      </c>
      <c r="S1798" s="214">
        <v>100</v>
      </c>
      <c r="T1798" s="214">
        <v>100</v>
      </c>
      <c r="U1798" s="214" t="s">
        <v>136</v>
      </c>
      <c r="V1798" s="214" t="s">
        <v>136</v>
      </c>
      <c r="W1798" s="214" t="s">
        <v>136</v>
      </c>
      <c r="X1798" s="214" t="s">
        <v>136</v>
      </c>
    </row>
    <row r="1799" spans="1:24" x14ac:dyDescent="0.25">
      <c r="A1799" t="str">
        <f t="shared" si="28"/>
        <v>YAG10UKLevel 8Female + maleBiosciencesWales</v>
      </c>
      <c r="B1799" s="214" t="s">
        <v>251</v>
      </c>
      <c r="C1799" s="214" t="s">
        <v>252</v>
      </c>
      <c r="D1799" s="214">
        <v>10</v>
      </c>
      <c r="E1799" s="214" t="s">
        <v>35</v>
      </c>
      <c r="F1799" s="214" t="s">
        <v>248</v>
      </c>
      <c r="G1799" s="214" t="s">
        <v>246</v>
      </c>
      <c r="H1799" s="214" t="s">
        <v>51</v>
      </c>
      <c r="I1799" s="214" t="s">
        <v>137</v>
      </c>
      <c r="J1799" s="214">
        <v>20</v>
      </c>
      <c r="K1799" s="214">
        <v>20</v>
      </c>
      <c r="L1799" s="214">
        <v>0</v>
      </c>
      <c r="M1799" s="214">
        <v>0</v>
      </c>
      <c r="N1799" s="214">
        <v>20</v>
      </c>
      <c r="O1799" s="214">
        <v>10</v>
      </c>
      <c r="P1799" s="214">
        <v>0</v>
      </c>
      <c r="Q1799" s="214">
        <v>70</v>
      </c>
      <c r="R1799" s="214">
        <v>90</v>
      </c>
      <c r="S1799" s="214">
        <v>90</v>
      </c>
      <c r="T1799" s="214">
        <v>20</v>
      </c>
      <c r="U1799" s="214">
        <v>15</v>
      </c>
      <c r="V1799" s="214">
        <v>30700</v>
      </c>
      <c r="W1799" s="214">
        <v>37600</v>
      </c>
      <c r="X1799" s="214">
        <v>52600</v>
      </c>
    </row>
    <row r="1800" spans="1:24" x14ac:dyDescent="0.25">
      <c r="A1800" t="str">
        <f t="shared" si="28"/>
        <v>YAG10UKLevel 8Female + maleBiosciencesWest Midlands</v>
      </c>
      <c r="B1800" s="214" t="s">
        <v>251</v>
      </c>
      <c r="C1800" s="214" t="s">
        <v>252</v>
      </c>
      <c r="D1800" s="214">
        <v>10</v>
      </c>
      <c r="E1800" s="214" t="s">
        <v>35</v>
      </c>
      <c r="F1800" s="214" t="s">
        <v>248</v>
      </c>
      <c r="G1800" s="214" t="s">
        <v>246</v>
      </c>
      <c r="H1800" s="214" t="s">
        <v>51</v>
      </c>
      <c r="I1800" s="214" t="s">
        <v>138</v>
      </c>
      <c r="J1800" s="214">
        <v>40</v>
      </c>
      <c r="K1800" s="214">
        <v>40</v>
      </c>
      <c r="L1800" s="214">
        <v>0</v>
      </c>
      <c r="M1800" s="214">
        <v>0</v>
      </c>
      <c r="N1800" s="214">
        <v>40</v>
      </c>
      <c r="O1800" s="214">
        <v>14.6</v>
      </c>
      <c r="P1800" s="214">
        <v>2.4</v>
      </c>
      <c r="Q1800" s="214">
        <v>75.7</v>
      </c>
      <c r="R1800" s="214">
        <v>83</v>
      </c>
      <c r="S1800" s="214">
        <v>83</v>
      </c>
      <c r="T1800" s="214">
        <v>7.3</v>
      </c>
      <c r="U1800" s="214">
        <v>30</v>
      </c>
      <c r="V1800" s="214">
        <v>27400</v>
      </c>
      <c r="W1800" s="214">
        <v>38700</v>
      </c>
      <c r="X1800" s="214">
        <v>50700</v>
      </c>
    </row>
    <row r="1801" spans="1:24" x14ac:dyDescent="0.25">
      <c r="A1801" t="str">
        <f t="shared" si="28"/>
        <v>YAG10UKLevel 8Female + maleBiosciencesYorkshire and The Humber</v>
      </c>
      <c r="B1801" s="214" t="s">
        <v>251</v>
      </c>
      <c r="C1801" s="214" t="s">
        <v>252</v>
      </c>
      <c r="D1801" s="214">
        <v>10</v>
      </c>
      <c r="E1801" s="214" t="s">
        <v>35</v>
      </c>
      <c r="F1801" s="214" t="s">
        <v>248</v>
      </c>
      <c r="G1801" s="214" t="s">
        <v>246</v>
      </c>
      <c r="H1801" s="214" t="s">
        <v>51</v>
      </c>
      <c r="I1801" s="214" t="s">
        <v>139</v>
      </c>
      <c r="J1801" s="214">
        <v>55</v>
      </c>
      <c r="K1801" s="214">
        <v>55</v>
      </c>
      <c r="L1801" s="214">
        <v>0</v>
      </c>
      <c r="M1801" s="214">
        <v>0</v>
      </c>
      <c r="N1801" s="214">
        <v>55</v>
      </c>
      <c r="O1801" s="214">
        <v>20.399999999999999</v>
      </c>
      <c r="P1801" s="214">
        <v>1.9</v>
      </c>
      <c r="Q1801" s="214">
        <v>73.099999999999994</v>
      </c>
      <c r="R1801" s="214">
        <v>75.900000000000006</v>
      </c>
      <c r="S1801" s="214">
        <v>77.8</v>
      </c>
      <c r="T1801" s="214">
        <v>4.5999999999999996</v>
      </c>
      <c r="U1801" s="214">
        <v>40</v>
      </c>
      <c r="V1801" s="214">
        <v>22600</v>
      </c>
      <c r="W1801" s="214">
        <v>36500</v>
      </c>
      <c r="X1801" s="214">
        <v>50000</v>
      </c>
    </row>
    <row r="1802" spans="1:24" x14ac:dyDescent="0.25">
      <c r="A1802" t="str">
        <f t="shared" si="28"/>
        <v>YAG10UKLevel 8Female + maleBusiness and managementAbroad</v>
      </c>
      <c r="B1802" s="214" t="s">
        <v>251</v>
      </c>
      <c r="C1802" s="214" t="s">
        <v>252</v>
      </c>
      <c r="D1802" s="214">
        <v>10</v>
      </c>
      <c r="E1802" s="214" t="s">
        <v>35</v>
      </c>
      <c r="F1802" s="214" t="s">
        <v>248</v>
      </c>
      <c r="G1802" s="214" t="s">
        <v>246</v>
      </c>
      <c r="H1802" s="214" t="s">
        <v>87</v>
      </c>
      <c r="I1802" s="214" t="s">
        <v>125</v>
      </c>
      <c r="J1802" s="214" t="s">
        <v>140</v>
      </c>
      <c r="K1802" s="214" t="s">
        <v>140</v>
      </c>
      <c r="L1802" s="214" t="s">
        <v>140</v>
      </c>
      <c r="M1802" s="214" t="s">
        <v>140</v>
      </c>
      <c r="N1802" s="214" t="s">
        <v>140</v>
      </c>
      <c r="O1802" s="214" t="s">
        <v>140</v>
      </c>
      <c r="P1802" s="214" t="s">
        <v>140</v>
      </c>
      <c r="Q1802" s="214" t="s">
        <v>140</v>
      </c>
      <c r="R1802" s="214" t="s">
        <v>140</v>
      </c>
      <c r="S1802" s="214" t="s">
        <v>140</v>
      </c>
      <c r="T1802" s="214" t="s">
        <v>140</v>
      </c>
      <c r="U1802" s="214" t="s">
        <v>140</v>
      </c>
      <c r="V1802" s="214" t="s">
        <v>140</v>
      </c>
      <c r="W1802" s="214" t="s">
        <v>140</v>
      </c>
      <c r="X1802" s="214" t="s">
        <v>140</v>
      </c>
    </row>
    <row r="1803" spans="1:24" x14ac:dyDescent="0.25">
      <c r="A1803" t="str">
        <f t="shared" si="28"/>
        <v>YAG10UKLevel 8Female + maleBusiness and managementEast Midlands</v>
      </c>
      <c r="B1803" s="214" t="s">
        <v>251</v>
      </c>
      <c r="C1803" s="214" t="s">
        <v>252</v>
      </c>
      <c r="D1803" s="214">
        <v>10</v>
      </c>
      <c r="E1803" s="214" t="s">
        <v>35</v>
      </c>
      <c r="F1803" s="214" t="s">
        <v>248</v>
      </c>
      <c r="G1803" s="214" t="s">
        <v>246</v>
      </c>
      <c r="H1803" s="214" t="s">
        <v>87</v>
      </c>
      <c r="I1803" s="214" t="s">
        <v>126</v>
      </c>
      <c r="J1803" s="214">
        <v>25</v>
      </c>
      <c r="K1803" s="214">
        <v>25</v>
      </c>
      <c r="L1803" s="214">
        <v>0</v>
      </c>
      <c r="M1803" s="214">
        <v>0</v>
      </c>
      <c r="N1803" s="214">
        <v>25</v>
      </c>
      <c r="O1803" s="214">
        <v>14.8</v>
      </c>
      <c r="P1803" s="214">
        <v>3.7</v>
      </c>
      <c r="Q1803" s="214">
        <v>81.5</v>
      </c>
      <c r="R1803" s="214">
        <v>81.5</v>
      </c>
      <c r="S1803" s="214">
        <v>81.5</v>
      </c>
      <c r="T1803" s="214">
        <v>0</v>
      </c>
      <c r="U1803" s="214">
        <v>20</v>
      </c>
      <c r="V1803" s="214">
        <v>46400</v>
      </c>
      <c r="W1803" s="214">
        <v>49300</v>
      </c>
      <c r="X1803" s="214">
        <v>64200</v>
      </c>
    </row>
    <row r="1804" spans="1:24" x14ac:dyDescent="0.25">
      <c r="A1804" t="str">
        <f t="shared" si="28"/>
        <v>YAG10UKLevel 8Female + maleBusiness and managementEast of England</v>
      </c>
      <c r="B1804" s="214" t="s">
        <v>251</v>
      </c>
      <c r="C1804" s="214" t="s">
        <v>252</v>
      </c>
      <c r="D1804" s="214">
        <v>10</v>
      </c>
      <c r="E1804" s="214" t="s">
        <v>35</v>
      </c>
      <c r="F1804" s="214" t="s">
        <v>248</v>
      </c>
      <c r="G1804" s="214" t="s">
        <v>246</v>
      </c>
      <c r="H1804" s="214" t="s">
        <v>87</v>
      </c>
      <c r="I1804" s="214" t="s">
        <v>127</v>
      </c>
      <c r="J1804" s="214">
        <v>20</v>
      </c>
      <c r="K1804" s="214">
        <v>20</v>
      </c>
      <c r="L1804" s="214">
        <v>0</v>
      </c>
      <c r="M1804" s="214">
        <v>0</v>
      </c>
      <c r="N1804" s="214">
        <v>20</v>
      </c>
      <c r="O1804" s="214">
        <v>11.4</v>
      </c>
      <c r="P1804" s="214">
        <v>0</v>
      </c>
      <c r="Q1804" s="214">
        <v>88.6</v>
      </c>
      <c r="R1804" s="214">
        <v>88.6</v>
      </c>
      <c r="S1804" s="214">
        <v>88.6</v>
      </c>
      <c r="T1804" s="214">
        <v>0</v>
      </c>
      <c r="U1804" s="214">
        <v>15</v>
      </c>
      <c r="V1804" s="214">
        <v>8000</v>
      </c>
      <c r="W1804" s="214">
        <v>43100</v>
      </c>
      <c r="X1804" s="214">
        <v>100400</v>
      </c>
    </row>
    <row r="1805" spans="1:24" x14ac:dyDescent="0.25">
      <c r="A1805" t="str">
        <f t="shared" si="28"/>
        <v>YAG10UKLevel 8Female + maleBusiness and managementLondon</v>
      </c>
      <c r="B1805" s="214" t="s">
        <v>251</v>
      </c>
      <c r="C1805" s="214" t="s">
        <v>252</v>
      </c>
      <c r="D1805" s="214">
        <v>10</v>
      </c>
      <c r="E1805" s="214" t="s">
        <v>35</v>
      </c>
      <c r="F1805" s="214" t="s">
        <v>248</v>
      </c>
      <c r="G1805" s="214" t="s">
        <v>246</v>
      </c>
      <c r="H1805" s="214" t="s">
        <v>87</v>
      </c>
      <c r="I1805" s="214" t="s">
        <v>128</v>
      </c>
      <c r="J1805" s="214">
        <v>35</v>
      </c>
      <c r="K1805" s="214">
        <v>35</v>
      </c>
      <c r="L1805" s="214">
        <v>0</v>
      </c>
      <c r="M1805" s="214">
        <v>0</v>
      </c>
      <c r="N1805" s="214">
        <v>35</v>
      </c>
      <c r="O1805" s="214">
        <v>20</v>
      </c>
      <c r="P1805" s="214">
        <v>2.9</v>
      </c>
      <c r="Q1805" s="214">
        <v>77.099999999999994</v>
      </c>
      <c r="R1805" s="214">
        <v>77.099999999999994</v>
      </c>
      <c r="S1805" s="214">
        <v>77.099999999999994</v>
      </c>
      <c r="T1805" s="214">
        <v>0</v>
      </c>
      <c r="U1805" s="214">
        <v>25</v>
      </c>
      <c r="V1805" s="214">
        <v>41200</v>
      </c>
      <c r="W1805" s="214">
        <v>72600</v>
      </c>
      <c r="X1805" s="214">
        <v>148600</v>
      </c>
    </row>
    <row r="1806" spans="1:24" x14ac:dyDescent="0.25">
      <c r="A1806" t="str">
        <f t="shared" ref="A1806:A1869" si="29">"YAG"&amp;D1806 &amp;E1806 &amp;F1806 &amp; G1806 &amp;H1806 &amp;I1806</f>
        <v>YAG10UKLevel 8Female + maleBusiness and managementNorth East</v>
      </c>
      <c r="B1806" s="214" t="s">
        <v>251</v>
      </c>
      <c r="C1806" s="214" t="s">
        <v>252</v>
      </c>
      <c r="D1806" s="214">
        <v>10</v>
      </c>
      <c r="E1806" s="214" t="s">
        <v>35</v>
      </c>
      <c r="F1806" s="214" t="s">
        <v>248</v>
      </c>
      <c r="G1806" s="214" t="s">
        <v>246</v>
      </c>
      <c r="H1806" s="214" t="s">
        <v>87</v>
      </c>
      <c r="I1806" s="214" t="s">
        <v>129</v>
      </c>
      <c r="J1806" s="214">
        <v>5</v>
      </c>
      <c r="K1806" s="214">
        <v>5</v>
      </c>
      <c r="L1806" s="214">
        <v>0</v>
      </c>
      <c r="M1806" s="214">
        <v>0</v>
      </c>
      <c r="N1806" s="214">
        <v>5</v>
      </c>
      <c r="O1806" s="214">
        <v>25</v>
      </c>
      <c r="P1806" s="214">
        <v>0</v>
      </c>
      <c r="Q1806" s="214">
        <v>75</v>
      </c>
      <c r="R1806" s="214">
        <v>75</v>
      </c>
      <c r="S1806" s="214">
        <v>75</v>
      </c>
      <c r="T1806" s="214">
        <v>0</v>
      </c>
      <c r="U1806" s="214" t="s">
        <v>140</v>
      </c>
      <c r="V1806" s="214" t="s">
        <v>140</v>
      </c>
      <c r="W1806" s="214" t="s">
        <v>140</v>
      </c>
      <c r="X1806" s="214" t="s">
        <v>140</v>
      </c>
    </row>
    <row r="1807" spans="1:24" x14ac:dyDescent="0.25">
      <c r="A1807" t="str">
        <f t="shared" si="29"/>
        <v>YAG10UKLevel 8Female + maleBusiness and managementNorth West</v>
      </c>
      <c r="B1807" s="214" t="s">
        <v>251</v>
      </c>
      <c r="C1807" s="214" t="s">
        <v>252</v>
      </c>
      <c r="D1807" s="214">
        <v>10</v>
      </c>
      <c r="E1807" s="214" t="s">
        <v>35</v>
      </c>
      <c r="F1807" s="214" t="s">
        <v>248</v>
      </c>
      <c r="G1807" s="214" t="s">
        <v>246</v>
      </c>
      <c r="H1807" s="214" t="s">
        <v>87</v>
      </c>
      <c r="I1807" s="214" t="s">
        <v>130</v>
      </c>
      <c r="J1807" s="214">
        <v>30</v>
      </c>
      <c r="K1807" s="214">
        <v>30</v>
      </c>
      <c r="L1807" s="214">
        <v>0</v>
      </c>
      <c r="M1807" s="214">
        <v>0</v>
      </c>
      <c r="N1807" s="214">
        <v>30</v>
      </c>
      <c r="O1807" s="214">
        <v>12.9</v>
      </c>
      <c r="P1807" s="214">
        <v>3.5</v>
      </c>
      <c r="Q1807" s="214">
        <v>74.099999999999994</v>
      </c>
      <c r="R1807" s="214">
        <v>83.5</v>
      </c>
      <c r="S1807" s="214">
        <v>83.5</v>
      </c>
      <c r="T1807" s="214">
        <v>9.4</v>
      </c>
      <c r="U1807" s="214">
        <v>20</v>
      </c>
      <c r="V1807" s="214">
        <v>11700</v>
      </c>
      <c r="W1807" s="214">
        <v>39100</v>
      </c>
      <c r="X1807" s="214">
        <v>54300</v>
      </c>
    </row>
    <row r="1808" spans="1:24" x14ac:dyDescent="0.25">
      <c r="A1808" t="str">
        <f t="shared" si="29"/>
        <v>YAG10UKLevel 8Female + maleBusiness and managementScotland</v>
      </c>
      <c r="B1808" s="214" t="s">
        <v>251</v>
      </c>
      <c r="C1808" s="214" t="s">
        <v>252</v>
      </c>
      <c r="D1808" s="214">
        <v>10</v>
      </c>
      <c r="E1808" s="214" t="s">
        <v>35</v>
      </c>
      <c r="F1808" s="214" t="s">
        <v>248</v>
      </c>
      <c r="G1808" s="214" t="s">
        <v>246</v>
      </c>
      <c r="H1808" s="214" t="s">
        <v>87</v>
      </c>
      <c r="I1808" s="214" t="s">
        <v>132</v>
      </c>
      <c r="J1808" s="214">
        <v>5</v>
      </c>
      <c r="K1808" s="214">
        <v>5</v>
      </c>
      <c r="L1808" s="214">
        <v>0</v>
      </c>
      <c r="M1808" s="214">
        <v>0</v>
      </c>
      <c r="N1808" s="214">
        <v>5</v>
      </c>
      <c r="O1808" s="214">
        <v>0</v>
      </c>
      <c r="P1808" s="214">
        <v>0</v>
      </c>
      <c r="Q1808" s="214">
        <v>100</v>
      </c>
      <c r="R1808" s="214">
        <v>100</v>
      </c>
      <c r="S1808" s="214">
        <v>100</v>
      </c>
      <c r="T1808" s="214">
        <v>0</v>
      </c>
      <c r="U1808" s="214" t="s">
        <v>140</v>
      </c>
      <c r="V1808" s="214" t="s">
        <v>140</v>
      </c>
      <c r="W1808" s="214" t="s">
        <v>140</v>
      </c>
      <c r="X1808" s="214" t="s">
        <v>140</v>
      </c>
    </row>
    <row r="1809" spans="1:24" x14ac:dyDescent="0.25">
      <c r="A1809" t="str">
        <f t="shared" si="29"/>
        <v>YAG10UKLevel 8Female + maleBusiness and managementSouth East</v>
      </c>
      <c r="B1809" s="214" t="s">
        <v>251</v>
      </c>
      <c r="C1809" s="214" t="s">
        <v>252</v>
      </c>
      <c r="D1809" s="214">
        <v>10</v>
      </c>
      <c r="E1809" s="214" t="s">
        <v>35</v>
      </c>
      <c r="F1809" s="214" t="s">
        <v>248</v>
      </c>
      <c r="G1809" s="214" t="s">
        <v>246</v>
      </c>
      <c r="H1809" s="214" t="s">
        <v>87</v>
      </c>
      <c r="I1809" s="214" t="s">
        <v>133</v>
      </c>
      <c r="J1809" s="214">
        <v>30</v>
      </c>
      <c r="K1809" s="214">
        <v>30</v>
      </c>
      <c r="L1809" s="214">
        <v>0</v>
      </c>
      <c r="M1809" s="214">
        <v>0</v>
      </c>
      <c r="N1809" s="214">
        <v>30</v>
      </c>
      <c r="O1809" s="214">
        <v>9.4</v>
      </c>
      <c r="P1809" s="214">
        <v>6.2</v>
      </c>
      <c r="Q1809" s="214">
        <v>81.2</v>
      </c>
      <c r="R1809" s="214">
        <v>81.2</v>
      </c>
      <c r="S1809" s="214">
        <v>84.4</v>
      </c>
      <c r="T1809" s="214">
        <v>3.1</v>
      </c>
      <c r="U1809" s="214">
        <v>20</v>
      </c>
      <c r="V1809" s="214">
        <v>22600</v>
      </c>
      <c r="W1809" s="214">
        <v>41800</v>
      </c>
      <c r="X1809" s="214">
        <v>72300</v>
      </c>
    </row>
    <row r="1810" spans="1:24" x14ac:dyDescent="0.25">
      <c r="A1810" t="str">
        <f t="shared" si="29"/>
        <v>YAG10UKLevel 8Female + maleBusiness and managementSouth West</v>
      </c>
      <c r="B1810" s="214" t="s">
        <v>251</v>
      </c>
      <c r="C1810" s="214" t="s">
        <v>252</v>
      </c>
      <c r="D1810" s="214">
        <v>10</v>
      </c>
      <c r="E1810" s="214" t="s">
        <v>35</v>
      </c>
      <c r="F1810" s="214" t="s">
        <v>248</v>
      </c>
      <c r="G1810" s="214" t="s">
        <v>246</v>
      </c>
      <c r="H1810" s="214" t="s">
        <v>87</v>
      </c>
      <c r="I1810" s="214" t="s">
        <v>134</v>
      </c>
      <c r="J1810" s="214">
        <v>15</v>
      </c>
      <c r="K1810" s="214">
        <v>15</v>
      </c>
      <c r="L1810" s="214">
        <v>0</v>
      </c>
      <c r="M1810" s="214">
        <v>0</v>
      </c>
      <c r="N1810" s="214">
        <v>15</v>
      </c>
      <c r="O1810" s="214">
        <v>24.2</v>
      </c>
      <c r="P1810" s="214">
        <v>6.1</v>
      </c>
      <c r="Q1810" s="214">
        <v>69.7</v>
      </c>
      <c r="R1810" s="214">
        <v>69.7</v>
      </c>
      <c r="S1810" s="214">
        <v>69.7</v>
      </c>
      <c r="T1810" s="214">
        <v>0</v>
      </c>
      <c r="U1810" s="214" t="s">
        <v>140</v>
      </c>
      <c r="V1810" s="214" t="s">
        <v>140</v>
      </c>
      <c r="W1810" s="214" t="s">
        <v>140</v>
      </c>
      <c r="X1810" s="214" t="s">
        <v>140</v>
      </c>
    </row>
    <row r="1811" spans="1:24" x14ac:dyDescent="0.25">
      <c r="A1811" t="str">
        <f t="shared" si="29"/>
        <v>YAG10UKLevel 8Female + maleBusiness and managementUnknown</v>
      </c>
      <c r="B1811" s="214" t="s">
        <v>251</v>
      </c>
      <c r="C1811" s="214" t="s">
        <v>252</v>
      </c>
      <c r="D1811" s="214">
        <v>10</v>
      </c>
      <c r="E1811" s="214" t="s">
        <v>35</v>
      </c>
      <c r="F1811" s="214" t="s">
        <v>248</v>
      </c>
      <c r="G1811" s="214" t="s">
        <v>246</v>
      </c>
      <c r="H1811" s="214" t="s">
        <v>87</v>
      </c>
      <c r="I1811" s="214" t="s">
        <v>135</v>
      </c>
      <c r="J1811" s="214">
        <v>15</v>
      </c>
      <c r="K1811" s="214">
        <v>15</v>
      </c>
      <c r="L1811" s="214">
        <v>93.8</v>
      </c>
      <c r="M1811" s="214">
        <v>0</v>
      </c>
      <c r="N1811" s="214">
        <v>0</v>
      </c>
      <c r="O1811" s="214">
        <v>0</v>
      </c>
      <c r="P1811" s="214">
        <v>0</v>
      </c>
      <c r="Q1811" s="214">
        <v>0</v>
      </c>
      <c r="R1811" s="214">
        <v>0</v>
      </c>
      <c r="S1811" s="214">
        <v>100</v>
      </c>
      <c r="T1811" s="214">
        <v>100</v>
      </c>
      <c r="U1811" s="214" t="s">
        <v>136</v>
      </c>
      <c r="V1811" s="214" t="s">
        <v>136</v>
      </c>
      <c r="W1811" s="214" t="s">
        <v>136</v>
      </c>
      <c r="X1811" s="214" t="s">
        <v>136</v>
      </c>
    </row>
    <row r="1812" spans="1:24" x14ac:dyDescent="0.25">
      <c r="A1812" t="str">
        <f t="shared" si="29"/>
        <v>YAG10UKLevel 8Female + maleBusiness and managementWales</v>
      </c>
      <c r="B1812" s="214" t="s">
        <v>251</v>
      </c>
      <c r="C1812" s="214" t="s">
        <v>252</v>
      </c>
      <c r="D1812" s="214">
        <v>10</v>
      </c>
      <c r="E1812" s="214" t="s">
        <v>35</v>
      </c>
      <c r="F1812" s="214" t="s">
        <v>248</v>
      </c>
      <c r="G1812" s="214" t="s">
        <v>246</v>
      </c>
      <c r="H1812" s="214" t="s">
        <v>87</v>
      </c>
      <c r="I1812" s="214" t="s">
        <v>137</v>
      </c>
      <c r="J1812" s="214" t="s">
        <v>140</v>
      </c>
      <c r="K1812" s="214" t="s">
        <v>140</v>
      </c>
      <c r="L1812" s="214" t="s">
        <v>140</v>
      </c>
      <c r="M1812" s="214" t="s">
        <v>140</v>
      </c>
      <c r="N1812" s="214" t="s">
        <v>140</v>
      </c>
      <c r="O1812" s="214" t="s">
        <v>140</v>
      </c>
      <c r="P1812" s="214" t="s">
        <v>140</v>
      </c>
      <c r="Q1812" s="214" t="s">
        <v>140</v>
      </c>
      <c r="R1812" s="214" t="s">
        <v>140</v>
      </c>
      <c r="S1812" s="214" t="s">
        <v>140</v>
      </c>
      <c r="T1812" s="214" t="s">
        <v>140</v>
      </c>
      <c r="U1812" s="214" t="s">
        <v>140</v>
      </c>
      <c r="V1812" s="214" t="s">
        <v>140</v>
      </c>
      <c r="W1812" s="214" t="s">
        <v>140</v>
      </c>
      <c r="X1812" s="214" t="s">
        <v>140</v>
      </c>
    </row>
    <row r="1813" spans="1:24" x14ac:dyDescent="0.25">
      <c r="A1813" t="str">
        <f t="shared" si="29"/>
        <v>YAG10UKLevel 8Female + maleBusiness and managementWest Midlands</v>
      </c>
      <c r="B1813" s="214" t="s">
        <v>251</v>
      </c>
      <c r="C1813" s="214" t="s">
        <v>252</v>
      </c>
      <c r="D1813" s="214">
        <v>10</v>
      </c>
      <c r="E1813" s="214" t="s">
        <v>35</v>
      </c>
      <c r="F1813" s="214" t="s">
        <v>248</v>
      </c>
      <c r="G1813" s="214" t="s">
        <v>246</v>
      </c>
      <c r="H1813" s="214" t="s">
        <v>87</v>
      </c>
      <c r="I1813" s="214" t="s">
        <v>138</v>
      </c>
      <c r="J1813" s="214">
        <v>15</v>
      </c>
      <c r="K1813" s="214">
        <v>15</v>
      </c>
      <c r="L1813" s="214">
        <v>0</v>
      </c>
      <c r="M1813" s="214">
        <v>0</v>
      </c>
      <c r="N1813" s="214">
        <v>15</v>
      </c>
      <c r="O1813" s="214">
        <v>17.600000000000001</v>
      </c>
      <c r="P1813" s="214">
        <v>11.8</v>
      </c>
      <c r="Q1813" s="214">
        <v>70.599999999999994</v>
      </c>
      <c r="R1813" s="214">
        <v>70.599999999999994</v>
      </c>
      <c r="S1813" s="214">
        <v>70.599999999999994</v>
      </c>
      <c r="T1813" s="214">
        <v>0</v>
      </c>
      <c r="U1813" s="214">
        <v>10</v>
      </c>
      <c r="V1813" s="214">
        <v>36100</v>
      </c>
      <c r="W1813" s="214">
        <v>51500</v>
      </c>
      <c r="X1813" s="214">
        <v>60000</v>
      </c>
    </row>
    <row r="1814" spans="1:24" x14ac:dyDescent="0.25">
      <c r="A1814" t="str">
        <f t="shared" si="29"/>
        <v>YAG10UKLevel 8Female + maleBusiness and managementYorkshire and The Humber</v>
      </c>
      <c r="B1814" s="214" t="s">
        <v>251</v>
      </c>
      <c r="C1814" s="214" t="s">
        <v>252</v>
      </c>
      <c r="D1814" s="214">
        <v>10</v>
      </c>
      <c r="E1814" s="214" t="s">
        <v>35</v>
      </c>
      <c r="F1814" s="214" t="s">
        <v>248</v>
      </c>
      <c r="G1814" s="214" t="s">
        <v>246</v>
      </c>
      <c r="H1814" s="214" t="s">
        <v>87</v>
      </c>
      <c r="I1814" s="214" t="s">
        <v>139</v>
      </c>
      <c r="J1814" s="214">
        <v>20</v>
      </c>
      <c r="K1814" s="214">
        <v>20</v>
      </c>
      <c r="L1814" s="214">
        <v>0</v>
      </c>
      <c r="M1814" s="214">
        <v>0</v>
      </c>
      <c r="N1814" s="214">
        <v>20</v>
      </c>
      <c r="O1814" s="214">
        <v>14.2</v>
      </c>
      <c r="P1814" s="214">
        <v>4.7</v>
      </c>
      <c r="Q1814" s="214">
        <v>81.099999999999994</v>
      </c>
      <c r="R1814" s="214">
        <v>81.099999999999994</v>
      </c>
      <c r="S1814" s="214">
        <v>81.099999999999994</v>
      </c>
      <c r="T1814" s="214">
        <v>0</v>
      </c>
      <c r="U1814" s="214">
        <v>15</v>
      </c>
      <c r="V1814" s="214">
        <v>13100</v>
      </c>
      <c r="W1814" s="214">
        <v>34700</v>
      </c>
      <c r="X1814" s="214">
        <v>44900</v>
      </c>
    </row>
    <row r="1815" spans="1:24" x14ac:dyDescent="0.25">
      <c r="A1815" t="str">
        <f t="shared" si="29"/>
        <v>YAG10UKLevel 8Female + maleCeltic studiesEast of England</v>
      </c>
      <c r="B1815" s="214" t="s">
        <v>251</v>
      </c>
      <c r="C1815" s="214" t="s">
        <v>252</v>
      </c>
      <c r="D1815" s="214">
        <v>10</v>
      </c>
      <c r="E1815" s="214" t="s">
        <v>35</v>
      </c>
      <c r="F1815" s="214" t="s">
        <v>248</v>
      </c>
      <c r="G1815" s="214" t="s">
        <v>246</v>
      </c>
      <c r="H1815" s="214" t="s">
        <v>92</v>
      </c>
      <c r="I1815" s="214" t="s">
        <v>127</v>
      </c>
      <c r="J1815" s="214" t="s">
        <v>140</v>
      </c>
      <c r="K1815" s="214" t="s">
        <v>140</v>
      </c>
      <c r="L1815" s="214" t="s">
        <v>140</v>
      </c>
      <c r="M1815" s="214" t="s">
        <v>140</v>
      </c>
      <c r="N1815" s="214" t="s">
        <v>140</v>
      </c>
      <c r="O1815" s="214" t="s">
        <v>140</v>
      </c>
      <c r="P1815" s="214" t="s">
        <v>140</v>
      </c>
      <c r="Q1815" s="214" t="s">
        <v>140</v>
      </c>
      <c r="R1815" s="214" t="s">
        <v>140</v>
      </c>
      <c r="S1815" s="214" t="s">
        <v>140</v>
      </c>
      <c r="T1815" s="214" t="s">
        <v>140</v>
      </c>
      <c r="U1815" s="214" t="s">
        <v>140</v>
      </c>
      <c r="V1815" s="214" t="s">
        <v>140</v>
      </c>
      <c r="W1815" s="214" t="s">
        <v>140</v>
      </c>
      <c r="X1815" s="214" t="s">
        <v>140</v>
      </c>
    </row>
    <row r="1816" spans="1:24" x14ac:dyDescent="0.25">
      <c r="A1816" t="str">
        <f t="shared" si="29"/>
        <v>YAG10UKLevel 8Female + maleCeltic studiesLondon</v>
      </c>
      <c r="B1816" s="214" t="s">
        <v>251</v>
      </c>
      <c r="C1816" s="214" t="s">
        <v>252</v>
      </c>
      <c r="D1816" s="214">
        <v>10</v>
      </c>
      <c r="E1816" s="214" t="s">
        <v>35</v>
      </c>
      <c r="F1816" s="214" t="s">
        <v>248</v>
      </c>
      <c r="G1816" s="214" t="s">
        <v>246</v>
      </c>
      <c r="H1816" s="214" t="s">
        <v>92</v>
      </c>
      <c r="I1816" s="214" t="s">
        <v>128</v>
      </c>
      <c r="J1816" s="214" t="s">
        <v>140</v>
      </c>
      <c r="K1816" s="214" t="s">
        <v>140</v>
      </c>
      <c r="L1816" s="214" t="s">
        <v>140</v>
      </c>
      <c r="M1816" s="214" t="s">
        <v>140</v>
      </c>
      <c r="N1816" s="214" t="s">
        <v>140</v>
      </c>
      <c r="O1816" s="214" t="s">
        <v>140</v>
      </c>
      <c r="P1816" s="214" t="s">
        <v>140</v>
      </c>
      <c r="Q1816" s="214" t="s">
        <v>140</v>
      </c>
      <c r="R1816" s="214" t="s">
        <v>140</v>
      </c>
      <c r="S1816" s="214" t="s">
        <v>140</v>
      </c>
      <c r="T1816" s="214" t="s">
        <v>140</v>
      </c>
      <c r="U1816" s="214" t="s">
        <v>136</v>
      </c>
      <c r="V1816" s="214" t="s">
        <v>136</v>
      </c>
      <c r="W1816" s="214" t="s">
        <v>136</v>
      </c>
      <c r="X1816" s="214" t="s">
        <v>136</v>
      </c>
    </row>
    <row r="1817" spans="1:24" x14ac:dyDescent="0.25">
      <c r="A1817" t="str">
        <f t="shared" si="29"/>
        <v>YAG10UKLevel 8Female + maleCeltic studiesNorth West</v>
      </c>
      <c r="B1817" s="214" t="s">
        <v>251</v>
      </c>
      <c r="C1817" s="214" t="s">
        <v>252</v>
      </c>
      <c r="D1817" s="214">
        <v>10</v>
      </c>
      <c r="E1817" s="214" t="s">
        <v>35</v>
      </c>
      <c r="F1817" s="214" t="s">
        <v>248</v>
      </c>
      <c r="G1817" s="214" t="s">
        <v>246</v>
      </c>
      <c r="H1817" s="214" t="s">
        <v>92</v>
      </c>
      <c r="I1817" s="214" t="s">
        <v>130</v>
      </c>
      <c r="J1817" s="214" t="s">
        <v>140</v>
      </c>
      <c r="K1817" s="214" t="s">
        <v>140</v>
      </c>
      <c r="L1817" s="214" t="s">
        <v>140</v>
      </c>
      <c r="M1817" s="214" t="s">
        <v>140</v>
      </c>
      <c r="N1817" s="214" t="s">
        <v>140</v>
      </c>
      <c r="O1817" s="214" t="s">
        <v>140</v>
      </c>
      <c r="P1817" s="214" t="s">
        <v>140</v>
      </c>
      <c r="Q1817" s="214" t="s">
        <v>140</v>
      </c>
      <c r="R1817" s="214" t="s">
        <v>140</v>
      </c>
      <c r="S1817" s="214" t="s">
        <v>140</v>
      </c>
      <c r="T1817" s="214" t="s">
        <v>140</v>
      </c>
      <c r="U1817" s="214" t="s">
        <v>140</v>
      </c>
      <c r="V1817" s="214" t="s">
        <v>140</v>
      </c>
      <c r="W1817" s="214" t="s">
        <v>140</v>
      </c>
      <c r="X1817" s="214" t="s">
        <v>140</v>
      </c>
    </row>
    <row r="1818" spans="1:24" x14ac:dyDescent="0.25">
      <c r="A1818" t="str">
        <f t="shared" si="29"/>
        <v>YAG10UKLevel 8Female + maleChemistryAbroad</v>
      </c>
      <c r="B1818" s="214" t="s">
        <v>251</v>
      </c>
      <c r="C1818" s="214" t="s">
        <v>252</v>
      </c>
      <c r="D1818" s="214">
        <v>10</v>
      </c>
      <c r="E1818" s="214" t="s">
        <v>35</v>
      </c>
      <c r="F1818" s="214" t="s">
        <v>248</v>
      </c>
      <c r="G1818" s="214" t="s">
        <v>246</v>
      </c>
      <c r="H1818" s="214" t="s">
        <v>63</v>
      </c>
      <c r="I1818" s="214" t="s">
        <v>125</v>
      </c>
      <c r="J1818" s="214" t="s">
        <v>140</v>
      </c>
      <c r="K1818" s="214" t="s">
        <v>140</v>
      </c>
      <c r="L1818" s="214" t="s">
        <v>140</v>
      </c>
      <c r="M1818" s="214" t="s">
        <v>140</v>
      </c>
      <c r="N1818" s="214" t="s">
        <v>140</v>
      </c>
      <c r="O1818" s="214" t="s">
        <v>140</v>
      </c>
      <c r="P1818" s="214" t="s">
        <v>140</v>
      </c>
      <c r="Q1818" s="214" t="s">
        <v>140</v>
      </c>
      <c r="R1818" s="214" t="s">
        <v>140</v>
      </c>
      <c r="S1818" s="214" t="s">
        <v>140</v>
      </c>
      <c r="T1818" s="214" t="s">
        <v>140</v>
      </c>
      <c r="U1818" s="214" t="s">
        <v>140</v>
      </c>
      <c r="V1818" s="214" t="s">
        <v>140</v>
      </c>
      <c r="W1818" s="214" t="s">
        <v>140</v>
      </c>
      <c r="X1818" s="214" t="s">
        <v>140</v>
      </c>
    </row>
    <row r="1819" spans="1:24" x14ac:dyDescent="0.25">
      <c r="A1819" t="str">
        <f t="shared" si="29"/>
        <v>YAG10UKLevel 8Female + maleChemistryEast Midlands</v>
      </c>
      <c r="B1819" s="214" t="s">
        <v>251</v>
      </c>
      <c r="C1819" s="214" t="s">
        <v>252</v>
      </c>
      <c r="D1819" s="214">
        <v>10</v>
      </c>
      <c r="E1819" s="214" t="s">
        <v>35</v>
      </c>
      <c r="F1819" s="214" t="s">
        <v>248</v>
      </c>
      <c r="G1819" s="214" t="s">
        <v>246</v>
      </c>
      <c r="H1819" s="214" t="s">
        <v>63</v>
      </c>
      <c r="I1819" s="214" t="s">
        <v>126</v>
      </c>
      <c r="J1819" s="214">
        <v>35</v>
      </c>
      <c r="K1819" s="214">
        <v>35</v>
      </c>
      <c r="L1819" s="214">
        <v>0</v>
      </c>
      <c r="M1819" s="214">
        <v>0</v>
      </c>
      <c r="N1819" s="214">
        <v>35</v>
      </c>
      <c r="O1819" s="214">
        <v>17.399999999999999</v>
      </c>
      <c r="P1819" s="214">
        <v>0</v>
      </c>
      <c r="Q1819" s="214">
        <v>82.6</v>
      </c>
      <c r="R1819" s="214">
        <v>82.6</v>
      </c>
      <c r="S1819" s="214">
        <v>82.6</v>
      </c>
      <c r="T1819" s="214">
        <v>0</v>
      </c>
      <c r="U1819" s="214">
        <v>25</v>
      </c>
      <c r="V1819" s="214">
        <v>30700</v>
      </c>
      <c r="W1819" s="214">
        <v>43800</v>
      </c>
      <c r="X1819" s="214">
        <v>49300</v>
      </c>
    </row>
    <row r="1820" spans="1:24" x14ac:dyDescent="0.25">
      <c r="A1820" t="str">
        <f t="shared" si="29"/>
        <v>YAG10UKLevel 8Female + maleChemistryEast of England</v>
      </c>
      <c r="B1820" s="214" t="s">
        <v>251</v>
      </c>
      <c r="C1820" s="214" t="s">
        <v>252</v>
      </c>
      <c r="D1820" s="214">
        <v>10</v>
      </c>
      <c r="E1820" s="214" t="s">
        <v>35</v>
      </c>
      <c r="F1820" s="214" t="s">
        <v>248</v>
      </c>
      <c r="G1820" s="214" t="s">
        <v>246</v>
      </c>
      <c r="H1820" s="214" t="s">
        <v>63</v>
      </c>
      <c r="I1820" s="214" t="s">
        <v>127</v>
      </c>
      <c r="J1820" s="214">
        <v>65</v>
      </c>
      <c r="K1820" s="214">
        <v>65</v>
      </c>
      <c r="L1820" s="214">
        <v>0</v>
      </c>
      <c r="M1820" s="214">
        <v>0</v>
      </c>
      <c r="N1820" s="214">
        <v>65</v>
      </c>
      <c r="O1820" s="214">
        <v>17.3</v>
      </c>
      <c r="P1820" s="214">
        <v>3.1</v>
      </c>
      <c r="Q1820" s="214">
        <v>79.5</v>
      </c>
      <c r="R1820" s="214">
        <v>79.5</v>
      </c>
      <c r="S1820" s="214">
        <v>79.5</v>
      </c>
      <c r="T1820" s="214">
        <v>0</v>
      </c>
      <c r="U1820" s="214">
        <v>50</v>
      </c>
      <c r="V1820" s="214">
        <v>35000</v>
      </c>
      <c r="W1820" s="214">
        <v>46000</v>
      </c>
      <c r="X1820" s="214">
        <v>57300</v>
      </c>
    </row>
    <row r="1821" spans="1:24" x14ac:dyDescent="0.25">
      <c r="A1821" t="str">
        <f t="shared" si="29"/>
        <v>YAG10UKLevel 8Female + maleChemistryLondon</v>
      </c>
      <c r="B1821" s="214" t="s">
        <v>251</v>
      </c>
      <c r="C1821" s="214" t="s">
        <v>252</v>
      </c>
      <c r="D1821" s="214">
        <v>10</v>
      </c>
      <c r="E1821" s="214" t="s">
        <v>35</v>
      </c>
      <c r="F1821" s="214" t="s">
        <v>248</v>
      </c>
      <c r="G1821" s="214" t="s">
        <v>246</v>
      </c>
      <c r="H1821" s="214" t="s">
        <v>63</v>
      </c>
      <c r="I1821" s="214" t="s">
        <v>128</v>
      </c>
      <c r="J1821" s="214">
        <v>55</v>
      </c>
      <c r="K1821" s="214">
        <v>55</v>
      </c>
      <c r="L1821" s="214">
        <v>0</v>
      </c>
      <c r="M1821" s="214">
        <v>0</v>
      </c>
      <c r="N1821" s="214">
        <v>55</v>
      </c>
      <c r="O1821" s="214">
        <v>21</v>
      </c>
      <c r="P1821" s="214">
        <v>1.8</v>
      </c>
      <c r="Q1821" s="214">
        <v>73</v>
      </c>
      <c r="R1821" s="214">
        <v>77.2</v>
      </c>
      <c r="S1821" s="214">
        <v>77.2</v>
      </c>
      <c r="T1821" s="214">
        <v>4.2</v>
      </c>
      <c r="U1821" s="214">
        <v>40</v>
      </c>
      <c r="V1821" s="214">
        <v>36900</v>
      </c>
      <c r="W1821" s="214">
        <v>49600</v>
      </c>
      <c r="X1821" s="214">
        <v>70800</v>
      </c>
    </row>
    <row r="1822" spans="1:24" x14ac:dyDescent="0.25">
      <c r="A1822" t="str">
        <f t="shared" si="29"/>
        <v>YAG10UKLevel 8Female + maleChemistryNorth East</v>
      </c>
      <c r="B1822" s="214" t="s">
        <v>251</v>
      </c>
      <c r="C1822" s="214" t="s">
        <v>252</v>
      </c>
      <c r="D1822" s="214">
        <v>10</v>
      </c>
      <c r="E1822" s="214" t="s">
        <v>35</v>
      </c>
      <c r="F1822" s="214" t="s">
        <v>248</v>
      </c>
      <c r="G1822" s="214" t="s">
        <v>246</v>
      </c>
      <c r="H1822" s="214" t="s">
        <v>63</v>
      </c>
      <c r="I1822" s="214" t="s">
        <v>129</v>
      </c>
      <c r="J1822" s="214">
        <v>15</v>
      </c>
      <c r="K1822" s="214">
        <v>15</v>
      </c>
      <c r="L1822" s="214">
        <v>0</v>
      </c>
      <c r="M1822" s="214">
        <v>0</v>
      </c>
      <c r="N1822" s="214">
        <v>15</v>
      </c>
      <c r="O1822" s="214">
        <v>12.5</v>
      </c>
      <c r="P1822" s="214">
        <v>0</v>
      </c>
      <c r="Q1822" s="214">
        <v>87.5</v>
      </c>
      <c r="R1822" s="214">
        <v>87.5</v>
      </c>
      <c r="S1822" s="214">
        <v>87.5</v>
      </c>
      <c r="T1822" s="214">
        <v>0</v>
      </c>
      <c r="U1822" s="214">
        <v>15</v>
      </c>
      <c r="V1822" s="214">
        <v>36500</v>
      </c>
      <c r="W1822" s="214">
        <v>39400</v>
      </c>
      <c r="X1822" s="214">
        <v>46000</v>
      </c>
    </row>
    <row r="1823" spans="1:24" x14ac:dyDescent="0.25">
      <c r="A1823" t="str">
        <f t="shared" si="29"/>
        <v>YAG10UKLevel 8Female + maleChemistryNorth West</v>
      </c>
      <c r="B1823" s="214" t="s">
        <v>251</v>
      </c>
      <c r="C1823" s="214" t="s">
        <v>252</v>
      </c>
      <c r="D1823" s="214">
        <v>10</v>
      </c>
      <c r="E1823" s="214" t="s">
        <v>35</v>
      </c>
      <c r="F1823" s="214" t="s">
        <v>248</v>
      </c>
      <c r="G1823" s="214" t="s">
        <v>246</v>
      </c>
      <c r="H1823" s="214" t="s">
        <v>63</v>
      </c>
      <c r="I1823" s="214" t="s">
        <v>130</v>
      </c>
      <c r="J1823" s="214">
        <v>50</v>
      </c>
      <c r="K1823" s="214">
        <v>50</v>
      </c>
      <c r="L1823" s="214">
        <v>0</v>
      </c>
      <c r="M1823" s="214">
        <v>0</v>
      </c>
      <c r="N1823" s="214">
        <v>50</v>
      </c>
      <c r="O1823" s="214">
        <v>13.3</v>
      </c>
      <c r="P1823" s="214">
        <v>1.9</v>
      </c>
      <c r="Q1823" s="214">
        <v>79</v>
      </c>
      <c r="R1823" s="214">
        <v>84.8</v>
      </c>
      <c r="S1823" s="214">
        <v>84.8</v>
      </c>
      <c r="T1823" s="214">
        <v>5.7</v>
      </c>
      <c r="U1823" s="214">
        <v>40</v>
      </c>
      <c r="V1823" s="214">
        <v>30700</v>
      </c>
      <c r="W1823" s="214">
        <v>43100</v>
      </c>
      <c r="X1823" s="214">
        <v>49300</v>
      </c>
    </row>
    <row r="1824" spans="1:24" x14ac:dyDescent="0.25">
      <c r="A1824" t="str">
        <f t="shared" si="29"/>
        <v>YAG10UKLevel 8Female + maleChemistryNorthern Ireland</v>
      </c>
      <c r="B1824" s="214" t="s">
        <v>251</v>
      </c>
      <c r="C1824" s="214" t="s">
        <v>252</v>
      </c>
      <c r="D1824" s="214">
        <v>10</v>
      </c>
      <c r="E1824" s="214" t="s">
        <v>35</v>
      </c>
      <c r="F1824" s="214" t="s">
        <v>248</v>
      </c>
      <c r="G1824" s="214" t="s">
        <v>246</v>
      </c>
      <c r="H1824" s="214" t="s">
        <v>63</v>
      </c>
      <c r="I1824" s="214" t="s">
        <v>131</v>
      </c>
      <c r="J1824" s="214">
        <v>0</v>
      </c>
      <c r="K1824" s="214">
        <v>0</v>
      </c>
      <c r="L1824" s="214">
        <v>0</v>
      </c>
      <c r="M1824" s="214">
        <v>0</v>
      </c>
      <c r="N1824" s="214">
        <v>0</v>
      </c>
      <c r="O1824" s="214">
        <v>50</v>
      </c>
      <c r="P1824" s="214">
        <v>0</v>
      </c>
      <c r="Q1824" s="214">
        <v>50</v>
      </c>
      <c r="R1824" s="214">
        <v>50</v>
      </c>
      <c r="S1824" s="214">
        <v>50</v>
      </c>
      <c r="T1824" s="214">
        <v>0</v>
      </c>
      <c r="U1824" s="214" t="s">
        <v>140</v>
      </c>
      <c r="V1824" s="214" t="s">
        <v>140</v>
      </c>
      <c r="W1824" s="214" t="s">
        <v>140</v>
      </c>
      <c r="X1824" s="214" t="s">
        <v>140</v>
      </c>
    </row>
    <row r="1825" spans="1:24" x14ac:dyDescent="0.25">
      <c r="A1825" t="str">
        <f t="shared" si="29"/>
        <v>YAG10UKLevel 8Female + maleChemistryScotland</v>
      </c>
      <c r="B1825" s="214" t="s">
        <v>251</v>
      </c>
      <c r="C1825" s="214" t="s">
        <v>252</v>
      </c>
      <c r="D1825" s="214">
        <v>10</v>
      </c>
      <c r="E1825" s="214" t="s">
        <v>35</v>
      </c>
      <c r="F1825" s="214" t="s">
        <v>248</v>
      </c>
      <c r="G1825" s="214" t="s">
        <v>246</v>
      </c>
      <c r="H1825" s="214" t="s">
        <v>63</v>
      </c>
      <c r="I1825" s="214" t="s">
        <v>132</v>
      </c>
      <c r="J1825" s="214">
        <v>10</v>
      </c>
      <c r="K1825" s="214">
        <v>10</v>
      </c>
      <c r="L1825" s="214">
        <v>0</v>
      </c>
      <c r="M1825" s="214">
        <v>0</v>
      </c>
      <c r="N1825" s="214">
        <v>10</v>
      </c>
      <c r="O1825" s="214">
        <v>29</v>
      </c>
      <c r="P1825" s="214">
        <v>0</v>
      </c>
      <c r="Q1825" s="214">
        <v>61.3</v>
      </c>
      <c r="R1825" s="214">
        <v>71</v>
      </c>
      <c r="S1825" s="214">
        <v>71</v>
      </c>
      <c r="T1825" s="214">
        <v>9.6999999999999993</v>
      </c>
      <c r="U1825" s="214" t="s">
        <v>140</v>
      </c>
      <c r="V1825" s="214" t="s">
        <v>140</v>
      </c>
      <c r="W1825" s="214" t="s">
        <v>140</v>
      </c>
      <c r="X1825" s="214" t="s">
        <v>140</v>
      </c>
    </row>
    <row r="1826" spans="1:24" x14ac:dyDescent="0.25">
      <c r="A1826" t="str">
        <f t="shared" si="29"/>
        <v>YAG10UKLevel 8Female + maleChemistrySouth East</v>
      </c>
      <c r="B1826" s="214" t="s">
        <v>251</v>
      </c>
      <c r="C1826" s="214" t="s">
        <v>252</v>
      </c>
      <c r="D1826" s="214">
        <v>10</v>
      </c>
      <c r="E1826" s="214" t="s">
        <v>35</v>
      </c>
      <c r="F1826" s="214" t="s">
        <v>248</v>
      </c>
      <c r="G1826" s="214" t="s">
        <v>246</v>
      </c>
      <c r="H1826" s="214" t="s">
        <v>63</v>
      </c>
      <c r="I1826" s="214" t="s">
        <v>133</v>
      </c>
      <c r="J1826" s="214">
        <v>80</v>
      </c>
      <c r="K1826" s="214">
        <v>80</v>
      </c>
      <c r="L1826" s="214">
        <v>0</v>
      </c>
      <c r="M1826" s="214">
        <v>0</v>
      </c>
      <c r="N1826" s="214">
        <v>80</v>
      </c>
      <c r="O1826" s="214">
        <v>12.7</v>
      </c>
      <c r="P1826" s="214">
        <v>1.3</v>
      </c>
      <c r="Q1826" s="214">
        <v>84.8</v>
      </c>
      <c r="R1826" s="214">
        <v>86</v>
      </c>
      <c r="S1826" s="214">
        <v>86</v>
      </c>
      <c r="T1826" s="214">
        <v>1.3</v>
      </c>
      <c r="U1826" s="214">
        <v>65</v>
      </c>
      <c r="V1826" s="214">
        <v>36500</v>
      </c>
      <c r="W1826" s="214">
        <v>51100</v>
      </c>
      <c r="X1826" s="214">
        <v>69700</v>
      </c>
    </row>
    <row r="1827" spans="1:24" x14ac:dyDescent="0.25">
      <c r="A1827" t="str">
        <f t="shared" si="29"/>
        <v>YAG10UKLevel 8Female + maleChemistrySouth West</v>
      </c>
      <c r="B1827" s="214" t="s">
        <v>251</v>
      </c>
      <c r="C1827" s="214" t="s">
        <v>252</v>
      </c>
      <c r="D1827" s="214">
        <v>10</v>
      </c>
      <c r="E1827" s="214" t="s">
        <v>35</v>
      </c>
      <c r="F1827" s="214" t="s">
        <v>248</v>
      </c>
      <c r="G1827" s="214" t="s">
        <v>246</v>
      </c>
      <c r="H1827" s="214" t="s">
        <v>63</v>
      </c>
      <c r="I1827" s="214" t="s">
        <v>134</v>
      </c>
      <c r="J1827" s="214">
        <v>25</v>
      </c>
      <c r="K1827" s="214">
        <v>25</v>
      </c>
      <c r="L1827" s="214">
        <v>0</v>
      </c>
      <c r="M1827" s="214">
        <v>0</v>
      </c>
      <c r="N1827" s="214">
        <v>25</v>
      </c>
      <c r="O1827" s="214">
        <v>18.100000000000001</v>
      </c>
      <c r="P1827" s="214">
        <v>8.3000000000000007</v>
      </c>
      <c r="Q1827" s="214">
        <v>73.599999999999994</v>
      </c>
      <c r="R1827" s="214">
        <v>73.599999999999994</v>
      </c>
      <c r="S1827" s="214">
        <v>73.599999999999994</v>
      </c>
      <c r="T1827" s="214">
        <v>0</v>
      </c>
      <c r="U1827" s="214">
        <v>20</v>
      </c>
      <c r="V1827" s="214">
        <v>24500</v>
      </c>
      <c r="W1827" s="214">
        <v>37600</v>
      </c>
      <c r="X1827" s="214">
        <v>50000</v>
      </c>
    </row>
    <row r="1828" spans="1:24" x14ac:dyDescent="0.25">
      <c r="A1828" t="str">
        <f t="shared" si="29"/>
        <v>YAG10UKLevel 8Female + maleChemistryUnknown</v>
      </c>
      <c r="B1828" s="214" t="s">
        <v>251</v>
      </c>
      <c r="C1828" s="214" t="s">
        <v>252</v>
      </c>
      <c r="D1828" s="214">
        <v>10</v>
      </c>
      <c r="E1828" s="214" t="s">
        <v>35</v>
      </c>
      <c r="F1828" s="214" t="s">
        <v>248</v>
      </c>
      <c r="G1828" s="214" t="s">
        <v>246</v>
      </c>
      <c r="H1828" s="214" t="s">
        <v>63</v>
      </c>
      <c r="I1828" s="214" t="s">
        <v>135</v>
      </c>
      <c r="J1828" s="214">
        <v>25</v>
      </c>
      <c r="K1828" s="214">
        <v>25</v>
      </c>
      <c r="L1828" s="214">
        <v>100</v>
      </c>
      <c r="M1828" s="214">
        <v>0</v>
      </c>
      <c r="N1828" s="214">
        <v>0</v>
      </c>
      <c r="O1828" s="214" t="s">
        <v>254</v>
      </c>
      <c r="P1828" s="214" t="s">
        <v>254</v>
      </c>
      <c r="Q1828" s="214" t="s">
        <v>254</v>
      </c>
      <c r="R1828" s="214" t="s">
        <v>254</v>
      </c>
      <c r="S1828" s="214" t="s">
        <v>254</v>
      </c>
      <c r="T1828" s="214" t="s">
        <v>254</v>
      </c>
      <c r="U1828" s="214" t="s">
        <v>136</v>
      </c>
      <c r="V1828" s="214" t="s">
        <v>136</v>
      </c>
      <c r="W1828" s="214" t="s">
        <v>136</v>
      </c>
      <c r="X1828" s="214" t="s">
        <v>136</v>
      </c>
    </row>
    <row r="1829" spans="1:24" x14ac:dyDescent="0.25">
      <c r="A1829" t="str">
        <f t="shared" si="29"/>
        <v>YAG10UKLevel 8Female + maleChemistryWales</v>
      </c>
      <c r="B1829" s="214" t="s">
        <v>251</v>
      </c>
      <c r="C1829" s="214" t="s">
        <v>252</v>
      </c>
      <c r="D1829" s="214">
        <v>10</v>
      </c>
      <c r="E1829" s="214" t="s">
        <v>35</v>
      </c>
      <c r="F1829" s="214" t="s">
        <v>248</v>
      </c>
      <c r="G1829" s="214" t="s">
        <v>246</v>
      </c>
      <c r="H1829" s="214" t="s">
        <v>63</v>
      </c>
      <c r="I1829" s="214" t="s">
        <v>137</v>
      </c>
      <c r="J1829" s="214">
        <v>10</v>
      </c>
      <c r="K1829" s="214">
        <v>10</v>
      </c>
      <c r="L1829" s="214">
        <v>0</v>
      </c>
      <c r="M1829" s="214">
        <v>0</v>
      </c>
      <c r="N1829" s="214">
        <v>10</v>
      </c>
      <c r="O1829" s="214">
        <v>37.5</v>
      </c>
      <c r="P1829" s="214">
        <v>0</v>
      </c>
      <c r="Q1829" s="214">
        <v>62.5</v>
      </c>
      <c r="R1829" s="214">
        <v>62.5</v>
      </c>
      <c r="S1829" s="214">
        <v>62.5</v>
      </c>
      <c r="T1829" s="214">
        <v>0</v>
      </c>
      <c r="U1829" s="214" t="s">
        <v>140</v>
      </c>
      <c r="V1829" s="214" t="s">
        <v>140</v>
      </c>
      <c r="W1829" s="214" t="s">
        <v>140</v>
      </c>
      <c r="X1829" s="214" t="s">
        <v>140</v>
      </c>
    </row>
    <row r="1830" spans="1:24" x14ac:dyDescent="0.25">
      <c r="A1830" t="str">
        <f t="shared" si="29"/>
        <v>YAG10UKLevel 8Female + maleChemistryWest Midlands</v>
      </c>
      <c r="B1830" s="214" t="s">
        <v>251</v>
      </c>
      <c r="C1830" s="214" t="s">
        <v>252</v>
      </c>
      <c r="D1830" s="214">
        <v>10</v>
      </c>
      <c r="E1830" s="214" t="s">
        <v>35</v>
      </c>
      <c r="F1830" s="214" t="s">
        <v>248</v>
      </c>
      <c r="G1830" s="214" t="s">
        <v>246</v>
      </c>
      <c r="H1830" s="214" t="s">
        <v>63</v>
      </c>
      <c r="I1830" s="214" t="s">
        <v>138</v>
      </c>
      <c r="J1830" s="214">
        <v>25</v>
      </c>
      <c r="K1830" s="214">
        <v>25</v>
      </c>
      <c r="L1830" s="214">
        <v>0</v>
      </c>
      <c r="M1830" s="214">
        <v>0</v>
      </c>
      <c r="N1830" s="214">
        <v>25</v>
      </c>
      <c r="O1830" s="214">
        <v>5.7</v>
      </c>
      <c r="P1830" s="214">
        <v>7.5</v>
      </c>
      <c r="Q1830" s="214">
        <v>86.8</v>
      </c>
      <c r="R1830" s="214">
        <v>86.8</v>
      </c>
      <c r="S1830" s="214">
        <v>86.8</v>
      </c>
      <c r="T1830" s="214">
        <v>0</v>
      </c>
      <c r="U1830" s="214">
        <v>20</v>
      </c>
      <c r="V1830" s="214">
        <v>12400</v>
      </c>
      <c r="W1830" s="214">
        <v>36000</v>
      </c>
      <c r="X1830" s="214">
        <v>50000</v>
      </c>
    </row>
    <row r="1831" spans="1:24" x14ac:dyDescent="0.25">
      <c r="A1831" t="str">
        <f t="shared" si="29"/>
        <v>YAG10UKLevel 8Female + maleChemistryYorkshire and The Humber</v>
      </c>
      <c r="B1831" s="214" t="s">
        <v>251</v>
      </c>
      <c r="C1831" s="214" t="s">
        <v>252</v>
      </c>
      <c r="D1831" s="214">
        <v>10</v>
      </c>
      <c r="E1831" s="214" t="s">
        <v>35</v>
      </c>
      <c r="F1831" s="214" t="s">
        <v>248</v>
      </c>
      <c r="G1831" s="214" t="s">
        <v>246</v>
      </c>
      <c r="H1831" s="214" t="s">
        <v>63</v>
      </c>
      <c r="I1831" s="214" t="s">
        <v>139</v>
      </c>
      <c r="J1831" s="214">
        <v>35</v>
      </c>
      <c r="K1831" s="214">
        <v>35</v>
      </c>
      <c r="L1831" s="214">
        <v>0</v>
      </c>
      <c r="M1831" s="214">
        <v>0</v>
      </c>
      <c r="N1831" s="214">
        <v>35</v>
      </c>
      <c r="O1831" s="214">
        <v>17.100000000000001</v>
      </c>
      <c r="P1831" s="214">
        <v>2.9</v>
      </c>
      <c r="Q1831" s="214">
        <v>77.099999999999994</v>
      </c>
      <c r="R1831" s="214">
        <v>80</v>
      </c>
      <c r="S1831" s="214">
        <v>80</v>
      </c>
      <c r="T1831" s="214">
        <v>2.9</v>
      </c>
      <c r="U1831" s="214">
        <v>25</v>
      </c>
      <c r="V1831" s="214">
        <v>27000</v>
      </c>
      <c r="W1831" s="214">
        <v>38500</v>
      </c>
      <c r="X1831" s="214">
        <v>55100</v>
      </c>
    </row>
    <row r="1832" spans="1:24" x14ac:dyDescent="0.25">
      <c r="A1832" t="str">
        <f t="shared" si="29"/>
        <v>YAG10UKLevel 8Female + maleCombined and general studiesEast of England</v>
      </c>
      <c r="B1832" s="214" t="s">
        <v>251</v>
      </c>
      <c r="C1832" s="214" t="s">
        <v>252</v>
      </c>
      <c r="D1832" s="214">
        <v>10</v>
      </c>
      <c r="E1832" s="214" t="s">
        <v>35</v>
      </c>
      <c r="F1832" s="214" t="s">
        <v>248</v>
      </c>
      <c r="G1832" s="214" t="s">
        <v>246</v>
      </c>
      <c r="H1832" s="214" t="s">
        <v>103</v>
      </c>
      <c r="I1832" s="214" t="s">
        <v>127</v>
      </c>
      <c r="J1832" s="214">
        <v>0</v>
      </c>
      <c r="K1832" s="214">
        <v>0</v>
      </c>
      <c r="L1832" s="214">
        <v>0</v>
      </c>
      <c r="M1832" s="214">
        <v>0</v>
      </c>
      <c r="N1832" s="214">
        <v>0</v>
      </c>
      <c r="O1832" s="214">
        <v>0</v>
      </c>
      <c r="P1832" s="214">
        <v>0</v>
      </c>
      <c r="Q1832" s="214">
        <v>100</v>
      </c>
      <c r="R1832" s="214">
        <v>100</v>
      </c>
      <c r="S1832" s="214">
        <v>100</v>
      </c>
      <c r="T1832" s="214">
        <v>0</v>
      </c>
      <c r="U1832" s="214" t="s">
        <v>140</v>
      </c>
      <c r="V1832" s="214" t="s">
        <v>140</v>
      </c>
      <c r="W1832" s="214" t="s">
        <v>140</v>
      </c>
      <c r="X1832" s="214" t="s">
        <v>140</v>
      </c>
    </row>
    <row r="1833" spans="1:24" x14ac:dyDescent="0.25">
      <c r="A1833" t="str">
        <f t="shared" si="29"/>
        <v>YAG10UKLevel 8Female + maleCombined and general studiesLondon</v>
      </c>
      <c r="B1833" s="214" t="s">
        <v>251</v>
      </c>
      <c r="C1833" s="214" t="s">
        <v>252</v>
      </c>
      <c r="D1833" s="214">
        <v>10</v>
      </c>
      <c r="E1833" s="214" t="s">
        <v>35</v>
      </c>
      <c r="F1833" s="214" t="s">
        <v>248</v>
      </c>
      <c r="G1833" s="214" t="s">
        <v>246</v>
      </c>
      <c r="H1833" s="214" t="s">
        <v>103</v>
      </c>
      <c r="I1833" s="214" t="s">
        <v>128</v>
      </c>
      <c r="J1833" s="214" t="s">
        <v>140</v>
      </c>
      <c r="K1833" s="214" t="s">
        <v>140</v>
      </c>
      <c r="L1833" s="214" t="s">
        <v>140</v>
      </c>
      <c r="M1833" s="214" t="s">
        <v>140</v>
      </c>
      <c r="N1833" s="214" t="s">
        <v>140</v>
      </c>
      <c r="O1833" s="214" t="s">
        <v>140</v>
      </c>
      <c r="P1833" s="214" t="s">
        <v>140</v>
      </c>
      <c r="Q1833" s="214" t="s">
        <v>140</v>
      </c>
      <c r="R1833" s="214" t="s">
        <v>140</v>
      </c>
      <c r="S1833" s="214" t="s">
        <v>140</v>
      </c>
      <c r="T1833" s="214" t="s">
        <v>140</v>
      </c>
      <c r="U1833" s="214" t="s">
        <v>140</v>
      </c>
      <c r="V1833" s="214" t="s">
        <v>140</v>
      </c>
      <c r="W1833" s="214" t="s">
        <v>140</v>
      </c>
      <c r="X1833" s="214" t="s">
        <v>140</v>
      </c>
    </row>
    <row r="1834" spans="1:24" x14ac:dyDescent="0.25">
      <c r="A1834" t="str">
        <f t="shared" si="29"/>
        <v>YAG10UKLevel 8Female + maleCombined and general studiesNorth West</v>
      </c>
      <c r="B1834" s="214" t="s">
        <v>251</v>
      </c>
      <c r="C1834" s="214" t="s">
        <v>252</v>
      </c>
      <c r="D1834" s="214">
        <v>10</v>
      </c>
      <c r="E1834" s="214" t="s">
        <v>35</v>
      </c>
      <c r="F1834" s="214" t="s">
        <v>248</v>
      </c>
      <c r="G1834" s="214" t="s">
        <v>246</v>
      </c>
      <c r="H1834" s="214" t="s">
        <v>103</v>
      </c>
      <c r="I1834" s="214" t="s">
        <v>130</v>
      </c>
      <c r="J1834" s="214">
        <v>0</v>
      </c>
      <c r="K1834" s="214">
        <v>0</v>
      </c>
      <c r="L1834" s="214">
        <v>0</v>
      </c>
      <c r="M1834" s="214">
        <v>0</v>
      </c>
      <c r="N1834" s="214">
        <v>0</v>
      </c>
      <c r="O1834" s="214">
        <v>0</v>
      </c>
      <c r="P1834" s="214">
        <v>0</v>
      </c>
      <c r="Q1834" s="214">
        <v>100</v>
      </c>
      <c r="R1834" s="214">
        <v>100</v>
      </c>
      <c r="S1834" s="214">
        <v>100</v>
      </c>
      <c r="T1834" s="214">
        <v>0</v>
      </c>
      <c r="U1834" s="214" t="s">
        <v>140</v>
      </c>
      <c r="V1834" s="214" t="s">
        <v>140</v>
      </c>
      <c r="W1834" s="214" t="s">
        <v>140</v>
      </c>
      <c r="X1834" s="214" t="s">
        <v>140</v>
      </c>
    </row>
    <row r="1835" spans="1:24" x14ac:dyDescent="0.25">
      <c r="A1835" t="str">
        <f t="shared" si="29"/>
        <v>YAG10UKLevel 8Female + maleCombined and general studiesSouth West</v>
      </c>
      <c r="B1835" s="214" t="s">
        <v>251</v>
      </c>
      <c r="C1835" s="214" t="s">
        <v>252</v>
      </c>
      <c r="D1835" s="214">
        <v>10</v>
      </c>
      <c r="E1835" s="214" t="s">
        <v>35</v>
      </c>
      <c r="F1835" s="214" t="s">
        <v>248</v>
      </c>
      <c r="G1835" s="214" t="s">
        <v>246</v>
      </c>
      <c r="H1835" s="214" t="s">
        <v>103</v>
      </c>
      <c r="I1835" s="214" t="s">
        <v>134</v>
      </c>
      <c r="J1835" s="214" t="s">
        <v>140</v>
      </c>
      <c r="K1835" s="214" t="s">
        <v>140</v>
      </c>
      <c r="L1835" s="214" t="s">
        <v>140</v>
      </c>
      <c r="M1835" s="214" t="s">
        <v>140</v>
      </c>
      <c r="N1835" s="214" t="s">
        <v>140</v>
      </c>
      <c r="O1835" s="214" t="s">
        <v>140</v>
      </c>
      <c r="P1835" s="214" t="s">
        <v>140</v>
      </c>
      <c r="Q1835" s="214" t="s">
        <v>140</v>
      </c>
      <c r="R1835" s="214" t="s">
        <v>140</v>
      </c>
      <c r="S1835" s="214" t="s">
        <v>140</v>
      </c>
      <c r="T1835" s="214" t="s">
        <v>140</v>
      </c>
      <c r="U1835" s="214" t="s">
        <v>136</v>
      </c>
      <c r="V1835" s="214" t="s">
        <v>136</v>
      </c>
      <c r="W1835" s="214" t="s">
        <v>136</v>
      </c>
      <c r="X1835" s="214" t="s">
        <v>136</v>
      </c>
    </row>
    <row r="1836" spans="1:24" x14ac:dyDescent="0.25">
      <c r="A1836" t="str">
        <f t="shared" si="29"/>
        <v>YAG10UKLevel 8Female + maleCombined and general studiesYorkshire and The Humber</v>
      </c>
      <c r="B1836" s="214" t="s">
        <v>251</v>
      </c>
      <c r="C1836" s="214" t="s">
        <v>252</v>
      </c>
      <c r="D1836" s="214">
        <v>10</v>
      </c>
      <c r="E1836" s="214" t="s">
        <v>35</v>
      </c>
      <c r="F1836" s="214" t="s">
        <v>248</v>
      </c>
      <c r="G1836" s="214" t="s">
        <v>246</v>
      </c>
      <c r="H1836" s="214" t="s">
        <v>103</v>
      </c>
      <c r="I1836" s="214" t="s">
        <v>139</v>
      </c>
      <c r="J1836" s="214" t="s">
        <v>140</v>
      </c>
      <c r="K1836" s="214" t="s">
        <v>140</v>
      </c>
      <c r="L1836" s="214" t="s">
        <v>140</v>
      </c>
      <c r="M1836" s="214" t="s">
        <v>140</v>
      </c>
      <c r="N1836" s="214" t="s">
        <v>140</v>
      </c>
      <c r="O1836" s="214" t="s">
        <v>140</v>
      </c>
      <c r="P1836" s="214" t="s">
        <v>140</v>
      </c>
      <c r="Q1836" s="214" t="s">
        <v>140</v>
      </c>
      <c r="R1836" s="214" t="s">
        <v>140</v>
      </c>
      <c r="S1836" s="214" t="s">
        <v>140</v>
      </c>
      <c r="T1836" s="214" t="s">
        <v>140</v>
      </c>
      <c r="U1836" s="214" t="s">
        <v>140</v>
      </c>
      <c r="V1836" s="214" t="s">
        <v>140</v>
      </c>
      <c r="W1836" s="214" t="s">
        <v>140</v>
      </c>
      <c r="X1836" s="214" t="s">
        <v>140</v>
      </c>
    </row>
    <row r="1837" spans="1:24" x14ac:dyDescent="0.25">
      <c r="A1837" t="str">
        <f t="shared" si="29"/>
        <v>YAG10UKLevel 8Female + maleComputingAbroad</v>
      </c>
      <c r="B1837" s="214" t="s">
        <v>251</v>
      </c>
      <c r="C1837" s="214" t="s">
        <v>252</v>
      </c>
      <c r="D1837" s="214">
        <v>10</v>
      </c>
      <c r="E1837" s="214" t="s">
        <v>35</v>
      </c>
      <c r="F1837" s="214" t="s">
        <v>248</v>
      </c>
      <c r="G1837" s="214" t="s">
        <v>246</v>
      </c>
      <c r="H1837" s="214" t="s">
        <v>71</v>
      </c>
      <c r="I1837" s="214" t="s">
        <v>125</v>
      </c>
      <c r="J1837" s="214" t="s">
        <v>140</v>
      </c>
      <c r="K1837" s="214" t="s">
        <v>140</v>
      </c>
      <c r="L1837" s="214" t="s">
        <v>140</v>
      </c>
      <c r="M1837" s="214" t="s">
        <v>140</v>
      </c>
      <c r="N1837" s="214" t="s">
        <v>140</v>
      </c>
      <c r="O1837" s="214" t="s">
        <v>140</v>
      </c>
      <c r="P1837" s="214" t="s">
        <v>140</v>
      </c>
      <c r="Q1837" s="214" t="s">
        <v>140</v>
      </c>
      <c r="R1837" s="214" t="s">
        <v>140</v>
      </c>
      <c r="S1837" s="214" t="s">
        <v>140</v>
      </c>
      <c r="T1837" s="214" t="s">
        <v>140</v>
      </c>
      <c r="U1837" s="214" t="s">
        <v>140</v>
      </c>
      <c r="V1837" s="214" t="s">
        <v>140</v>
      </c>
      <c r="W1837" s="214" t="s">
        <v>140</v>
      </c>
      <c r="X1837" s="214" t="s">
        <v>140</v>
      </c>
    </row>
    <row r="1838" spans="1:24" x14ac:dyDescent="0.25">
      <c r="A1838" t="str">
        <f t="shared" si="29"/>
        <v>YAG10UKLevel 8Female + maleComputingEast Midlands</v>
      </c>
      <c r="B1838" s="214" t="s">
        <v>251</v>
      </c>
      <c r="C1838" s="214" t="s">
        <v>252</v>
      </c>
      <c r="D1838" s="214">
        <v>10</v>
      </c>
      <c r="E1838" s="214" t="s">
        <v>35</v>
      </c>
      <c r="F1838" s="214" t="s">
        <v>248</v>
      </c>
      <c r="G1838" s="214" t="s">
        <v>246</v>
      </c>
      <c r="H1838" s="214" t="s">
        <v>71</v>
      </c>
      <c r="I1838" s="214" t="s">
        <v>126</v>
      </c>
      <c r="J1838" s="214">
        <v>10</v>
      </c>
      <c r="K1838" s="214">
        <v>10</v>
      </c>
      <c r="L1838" s="214">
        <v>0</v>
      </c>
      <c r="M1838" s="214">
        <v>0</v>
      </c>
      <c r="N1838" s="214">
        <v>10</v>
      </c>
      <c r="O1838" s="214">
        <v>0</v>
      </c>
      <c r="P1838" s="214">
        <v>0</v>
      </c>
      <c r="Q1838" s="214">
        <v>100</v>
      </c>
      <c r="R1838" s="214">
        <v>100</v>
      </c>
      <c r="S1838" s="214">
        <v>100</v>
      </c>
      <c r="T1838" s="214">
        <v>0</v>
      </c>
      <c r="U1838" s="214" t="s">
        <v>140</v>
      </c>
      <c r="V1838" s="214" t="s">
        <v>140</v>
      </c>
      <c r="W1838" s="214" t="s">
        <v>140</v>
      </c>
      <c r="X1838" s="214" t="s">
        <v>140</v>
      </c>
    </row>
    <row r="1839" spans="1:24" x14ac:dyDescent="0.25">
      <c r="A1839" t="str">
        <f t="shared" si="29"/>
        <v>YAG10UKLevel 8Female + maleComputingEast of England</v>
      </c>
      <c r="B1839" s="214" t="s">
        <v>251</v>
      </c>
      <c r="C1839" s="214" t="s">
        <v>252</v>
      </c>
      <c r="D1839" s="214">
        <v>10</v>
      </c>
      <c r="E1839" s="214" t="s">
        <v>35</v>
      </c>
      <c r="F1839" s="214" t="s">
        <v>248</v>
      </c>
      <c r="G1839" s="214" t="s">
        <v>246</v>
      </c>
      <c r="H1839" s="214" t="s">
        <v>71</v>
      </c>
      <c r="I1839" s="214" t="s">
        <v>127</v>
      </c>
      <c r="J1839" s="214">
        <v>30</v>
      </c>
      <c r="K1839" s="214">
        <v>30</v>
      </c>
      <c r="L1839" s="214">
        <v>0</v>
      </c>
      <c r="M1839" s="214">
        <v>0</v>
      </c>
      <c r="N1839" s="214">
        <v>30</v>
      </c>
      <c r="O1839" s="214">
        <v>16.7</v>
      </c>
      <c r="P1839" s="214">
        <v>3.3</v>
      </c>
      <c r="Q1839" s="214">
        <v>80</v>
      </c>
      <c r="R1839" s="214">
        <v>80</v>
      </c>
      <c r="S1839" s="214">
        <v>80</v>
      </c>
      <c r="T1839" s="214">
        <v>0</v>
      </c>
      <c r="U1839" s="214">
        <v>25</v>
      </c>
      <c r="V1839" s="214">
        <v>36100</v>
      </c>
      <c r="W1839" s="214">
        <v>66100</v>
      </c>
      <c r="X1839" s="214">
        <v>119400</v>
      </c>
    </row>
    <row r="1840" spans="1:24" x14ac:dyDescent="0.25">
      <c r="A1840" t="str">
        <f t="shared" si="29"/>
        <v>YAG10UKLevel 8Female + maleComputingLondon</v>
      </c>
      <c r="B1840" s="214" t="s">
        <v>251</v>
      </c>
      <c r="C1840" s="214" t="s">
        <v>252</v>
      </c>
      <c r="D1840" s="214">
        <v>10</v>
      </c>
      <c r="E1840" s="214" t="s">
        <v>35</v>
      </c>
      <c r="F1840" s="214" t="s">
        <v>248</v>
      </c>
      <c r="G1840" s="214" t="s">
        <v>246</v>
      </c>
      <c r="H1840" s="214" t="s">
        <v>71</v>
      </c>
      <c r="I1840" s="214" t="s">
        <v>128</v>
      </c>
      <c r="J1840" s="214">
        <v>40</v>
      </c>
      <c r="K1840" s="214">
        <v>40</v>
      </c>
      <c r="L1840" s="214">
        <v>0</v>
      </c>
      <c r="M1840" s="214">
        <v>0</v>
      </c>
      <c r="N1840" s="214">
        <v>40</v>
      </c>
      <c r="O1840" s="214">
        <v>14.3</v>
      </c>
      <c r="P1840" s="214">
        <v>11.9</v>
      </c>
      <c r="Q1840" s="214">
        <v>66.7</v>
      </c>
      <c r="R1840" s="214">
        <v>73.8</v>
      </c>
      <c r="S1840" s="214">
        <v>73.8</v>
      </c>
      <c r="T1840" s="214">
        <v>7.1</v>
      </c>
      <c r="U1840" s="214">
        <v>25</v>
      </c>
      <c r="V1840" s="214">
        <v>36100</v>
      </c>
      <c r="W1840" s="214">
        <v>52200</v>
      </c>
      <c r="X1840" s="214">
        <v>69400</v>
      </c>
    </row>
    <row r="1841" spans="1:24" x14ac:dyDescent="0.25">
      <c r="A1841" t="str">
        <f t="shared" si="29"/>
        <v>YAG10UKLevel 8Female + maleComputingNorth East</v>
      </c>
      <c r="B1841" s="214" t="s">
        <v>251</v>
      </c>
      <c r="C1841" s="214" t="s">
        <v>252</v>
      </c>
      <c r="D1841" s="214">
        <v>10</v>
      </c>
      <c r="E1841" s="214" t="s">
        <v>35</v>
      </c>
      <c r="F1841" s="214" t="s">
        <v>248</v>
      </c>
      <c r="G1841" s="214" t="s">
        <v>246</v>
      </c>
      <c r="H1841" s="214" t="s">
        <v>71</v>
      </c>
      <c r="I1841" s="214" t="s">
        <v>129</v>
      </c>
      <c r="J1841" s="214">
        <v>10</v>
      </c>
      <c r="K1841" s="214">
        <v>10</v>
      </c>
      <c r="L1841" s="214">
        <v>0</v>
      </c>
      <c r="M1841" s="214">
        <v>0</v>
      </c>
      <c r="N1841" s="214">
        <v>10</v>
      </c>
      <c r="O1841" s="214">
        <v>9.1</v>
      </c>
      <c r="P1841" s="214">
        <v>0</v>
      </c>
      <c r="Q1841" s="214">
        <v>90.9</v>
      </c>
      <c r="R1841" s="214">
        <v>90.9</v>
      </c>
      <c r="S1841" s="214">
        <v>90.9</v>
      </c>
      <c r="T1841" s="214">
        <v>0</v>
      </c>
      <c r="U1841" s="214" t="s">
        <v>140</v>
      </c>
      <c r="V1841" s="214" t="s">
        <v>140</v>
      </c>
      <c r="W1841" s="214" t="s">
        <v>140</v>
      </c>
      <c r="X1841" s="214" t="s">
        <v>140</v>
      </c>
    </row>
    <row r="1842" spans="1:24" x14ac:dyDescent="0.25">
      <c r="A1842" t="str">
        <f t="shared" si="29"/>
        <v>YAG10UKLevel 8Female + maleComputingNorth West</v>
      </c>
      <c r="B1842" s="214" t="s">
        <v>251</v>
      </c>
      <c r="C1842" s="214" t="s">
        <v>252</v>
      </c>
      <c r="D1842" s="214">
        <v>10</v>
      </c>
      <c r="E1842" s="214" t="s">
        <v>35</v>
      </c>
      <c r="F1842" s="214" t="s">
        <v>248</v>
      </c>
      <c r="G1842" s="214" t="s">
        <v>246</v>
      </c>
      <c r="H1842" s="214" t="s">
        <v>71</v>
      </c>
      <c r="I1842" s="214" t="s">
        <v>130</v>
      </c>
      <c r="J1842" s="214">
        <v>15</v>
      </c>
      <c r="K1842" s="214">
        <v>15</v>
      </c>
      <c r="L1842" s="214">
        <v>0</v>
      </c>
      <c r="M1842" s="214">
        <v>0</v>
      </c>
      <c r="N1842" s="214">
        <v>15</v>
      </c>
      <c r="O1842" s="214">
        <v>5.9</v>
      </c>
      <c r="P1842" s="214">
        <v>0</v>
      </c>
      <c r="Q1842" s="214">
        <v>88.2</v>
      </c>
      <c r="R1842" s="214">
        <v>94.1</v>
      </c>
      <c r="S1842" s="214">
        <v>94.1</v>
      </c>
      <c r="T1842" s="214">
        <v>5.9</v>
      </c>
      <c r="U1842" s="214">
        <v>15</v>
      </c>
      <c r="V1842" s="214">
        <v>30300</v>
      </c>
      <c r="W1842" s="214">
        <v>43100</v>
      </c>
      <c r="X1842" s="214">
        <v>56200</v>
      </c>
    </row>
    <row r="1843" spans="1:24" x14ac:dyDescent="0.25">
      <c r="A1843" t="str">
        <f t="shared" si="29"/>
        <v>YAG10UKLevel 8Female + maleComputingNorthern Ireland</v>
      </c>
      <c r="B1843" s="214" t="s">
        <v>251</v>
      </c>
      <c r="C1843" s="214" t="s">
        <v>252</v>
      </c>
      <c r="D1843" s="214">
        <v>10</v>
      </c>
      <c r="E1843" s="214" t="s">
        <v>35</v>
      </c>
      <c r="F1843" s="214" t="s">
        <v>248</v>
      </c>
      <c r="G1843" s="214" t="s">
        <v>246</v>
      </c>
      <c r="H1843" s="214" t="s">
        <v>71</v>
      </c>
      <c r="I1843" s="214" t="s">
        <v>131</v>
      </c>
      <c r="J1843" s="214" t="s">
        <v>140</v>
      </c>
      <c r="K1843" s="214" t="s">
        <v>140</v>
      </c>
      <c r="L1843" s="214" t="s">
        <v>140</v>
      </c>
      <c r="M1843" s="214" t="s">
        <v>140</v>
      </c>
      <c r="N1843" s="214" t="s">
        <v>140</v>
      </c>
      <c r="O1843" s="214" t="s">
        <v>140</v>
      </c>
      <c r="P1843" s="214" t="s">
        <v>140</v>
      </c>
      <c r="Q1843" s="214" t="s">
        <v>140</v>
      </c>
      <c r="R1843" s="214" t="s">
        <v>140</v>
      </c>
      <c r="S1843" s="214" t="s">
        <v>140</v>
      </c>
      <c r="T1843" s="214" t="s">
        <v>140</v>
      </c>
      <c r="U1843" s="214" t="s">
        <v>136</v>
      </c>
      <c r="V1843" s="214" t="s">
        <v>136</v>
      </c>
      <c r="W1843" s="214" t="s">
        <v>136</v>
      </c>
      <c r="X1843" s="214" t="s">
        <v>136</v>
      </c>
    </row>
    <row r="1844" spans="1:24" x14ac:dyDescent="0.25">
      <c r="A1844" t="str">
        <f t="shared" si="29"/>
        <v>YAG10UKLevel 8Female + maleComputingScotland</v>
      </c>
      <c r="B1844" s="214" t="s">
        <v>251</v>
      </c>
      <c r="C1844" s="214" t="s">
        <v>252</v>
      </c>
      <c r="D1844" s="214">
        <v>10</v>
      </c>
      <c r="E1844" s="214" t="s">
        <v>35</v>
      </c>
      <c r="F1844" s="214" t="s">
        <v>248</v>
      </c>
      <c r="G1844" s="214" t="s">
        <v>246</v>
      </c>
      <c r="H1844" s="214" t="s">
        <v>71</v>
      </c>
      <c r="I1844" s="214" t="s">
        <v>132</v>
      </c>
      <c r="J1844" s="214">
        <v>5</v>
      </c>
      <c r="K1844" s="214">
        <v>5</v>
      </c>
      <c r="L1844" s="214">
        <v>0</v>
      </c>
      <c r="M1844" s="214">
        <v>0</v>
      </c>
      <c r="N1844" s="214">
        <v>5</v>
      </c>
      <c r="O1844" s="214">
        <v>0</v>
      </c>
      <c r="P1844" s="214">
        <v>0</v>
      </c>
      <c r="Q1844" s="214">
        <v>66.7</v>
      </c>
      <c r="R1844" s="214">
        <v>100</v>
      </c>
      <c r="S1844" s="214">
        <v>100</v>
      </c>
      <c r="T1844" s="214">
        <v>33.299999999999997</v>
      </c>
      <c r="U1844" s="214" t="s">
        <v>140</v>
      </c>
      <c r="V1844" s="214" t="s">
        <v>140</v>
      </c>
      <c r="W1844" s="214" t="s">
        <v>140</v>
      </c>
      <c r="X1844" s="214" t="s">
        <v>140</v>
      </c>
    </row>
    <row r="1845" spans="1:24" x14ac:dyDescent="0.25">
      <c r="A1845" t="str">
        <f t="shared" si="29"/>
        <v>YAG10UKLevel 8Female + maleComputingSouth East</v>
      </c>
      <c r="B1845" s="214" t="s">
        <v>251</v>
      </c>
      <c r="C1845" s="214" t="s">
        <v>252</v>
      </c>
      <c r="D1845" s="214">
        <v>10</v>
      </c>
      <c r="E1845" s="214" t="s">
        <v>35</v>
      </c>
      <c r="F1845" s="214" t="s">
        <v>248</v>
      </c>
      <c r="G1845" s="214" t="s">
        <v>246</v>
      </c>
      <c r="H1845" s="214" t="s">
        <v>71</v>
      </c>
      <c r="I1845" s="214" t="s">
        <v>133</v>
      </c>
      <c r="J1845" s="214">
        <v>40</v>
      </c>
      <c r="K1845" s="214">
        <v>40</v>
      </c>
      <c r="L1845" s="214">
        <v>0</v>
      </c>
      <c r="M1845" s="214">
        <v>0</v>
      </c>
      <c r="N1845" s="214">
        <v>40</v>
      </c>
      <c r="O1845" s="214">
        <v>25.6</v>
      </c>
      <c r="P1845" s="214">
        <v>2.6</v>
      </c>
      <c r="Q1845" s="214">
        <v>71.8</v>
      </c>
      <c r="R1845" s="214">
        <v>71.8</v>
      </c>
      <c r="S1845" s="214">
        <v>71.8</v>
      </c>
      <c r="T1845" s="214">
        <v>0</v>
      </c>
      <c r="U1845" s="214">
        <v>25</v>
      </c>
      <c r="V1845" s="214">
        <v>36100</v>
      </c>
      <c r="W1845" s="214">
        <v>47800</v>
      </c>
      <c r="X1845" s="214">
        <v>63600</v>
      </c>
    </row>
    <row r="1846" spans="1:24" x14ac:dyDescent="0.25">
      <c r="A1846" t="str">
        <f t="shared" si="29"/>
        <v>YAG10UKLevel 8Female + maleComputingSouth West</v>
      </c>
      <c r="B1846" s="214" t="s">
        <v>251</v>
      </c>
      <c r="C1846" s="214" t="s">
        <v>252</v>
      </c>
      <c r="D1846" s="214">
        <v>10</v>
      </c>
      <c r="E1846" s="214" t="s">
        <v>35</v>
      </c>
      <c r="F1846" s="214" t="s">
        <v>248</v>
      </c>
      <c r="G1846" s="214" t="s">
        <v>246</v>
      </c>
      <c r="H1846" s="214" t="s">
        <v>71</v>
      </c>
      <c r="I1846" s="214" t="s">
        <v>134</v>
      </c>
      <c r="J1846" s="214">
        <v>10</v>
      </c>
      <c r="K1846" s="214">
        <v>10</v>
      </c>
      <c r="L1846" s="214">
        <v>0</v>
      </c>
      <c r="M1846" s="214">
        <v>0</v>
      </c>
      <c r="N1846" s="214">
        <v>10</v>
      </c>
      <c r="O1846" s="214">
        <v>0</v>
      </c>
      <c r="P1846" s="214">
        <v>0</v>
      </c>
      <c r="Q1846" s="214">
        <v>100</v>
      </c>
      <c r="R1846" s="214">
        <v>100</v>
      </c>
      <c r="S1846" s="214">
        <v>100</v>
      </c>
      <c r="T1846" s="214">
        <v>0</v>
      </c>
      <c r="U1846" s="214" t="s">
        <v>140</v>
      </c>
      <c r="V1846" s="214" t="s">
        <v>140</v>
      </c>
      <c r="W1846" s="214" t="s">
        <v>140</v>
      </c>
      <c r="X1846" s="214" t="s">
        <v>140</v>
      </c>
    </row>
    <row r="1847" spans="1:24" x14ac:dyDescent="0.25">
      <c r="A1847" t="str">
        <f t="shared" si="29"/>
        <v>YAG10UKLevel 8Female + maleComputingUnknown</v>
      </c>
      <c r="B1847" s="214" t="s">
        <v>251</v>
      </c>
      <c r="C1847" s="214" t="s">
        <v>252</v>
      </c>
      <c r="D1847" s="214">
        <v>10</v>
      </c>
      <c r="E1847" s="214" t="s">
        <v>35</v>
      </c>
      <c r="F1847" s="214" t="s">
        <v>248</v>
      </c>
      <c r="G1847" s="214" t="s">
        <v>246</v>
      </c>
      <c r="H1847" s="214" t="s">
        <v>71</v>
      </c>
      <c r="I1847" s="214" t="s">
        <v>135</v>
      </c>
      <c r="J1847" s="214">
        <v>20</v>
      </c>
      <c r="K1847" s="214">
        <v>20</v>
      </c>
      <c r="L1847" s="214">
        <v>100</v>
      </c>
      <c r="M1847" s="214">
        <v>0</v>
      </c>
      <c r="N1847" s="214">
        <v>0</v>
      </c>
      <c r="O1847" s="214" t="s">
        <v>254</v>
      </c>
      <c r="P1847" s="214" t="s">
        <v>254</v>
      </c>
      <c r="Q1847" s="214" t="s">
        <v>254</v>
      </c>
      <c r="R1847" s="214" t="s">
        <v>254</v>
      </c>
      <c r="S1847" s="214" t="s">
        <v>254</v>
      </c>
      <c r="T1847" s="214" t="s">
        <v>254</v>
      </c>
      <c r="U1847" s="214" t="s">
        <v>136</v>
      </c>
      <c r="V1847" s="214" t="s">
        <v>136</v>
      </c>
      <c r="W1847" s="214" t="s">
        <v>136</v>
      </c>
      <c r="X1847" s="214" t="s">
        <v>136</v>
      </c>
    </row>
    <row r="1848" spans="1:24" x14ac:dyDescent="0.25">
      <c r="A1848" t="str">
        <f t="shared" si="29"/>
        <v>YAG10UKLevel 8Female + maleComputingWales</v>
      </c>
      <c r="B1848" s="214" t="s">
        <v>251</v>
      </c>
      <c r="C1848" s="214" t="s">
        <v>252</v>
      </c>
      <c r="D1848" s="214">
        <v>10</v>
      </c>
      <c r="E1848" s="214" t="s">
        <v>35</v>
      </c>
      <c r="F1848" s="214" t="s">
        <v>248</v>
      </c>
      <c r="G1848" s="214" t="s">
        <v>246</v>
      </c>
      <c r="H1848" s="214" t="s">
        <v>71</v>
      </c>
      <c r="I1848" s="214" t="s">
        <v>137</v>
      </c>
      <c r="J1848" s="214">
        <v>0</v>
      </c>
      <c r="K1848" s="214">
        <v>0</v>
      </c>
      <c r="L1848" s="214">
        <v>0</v>
      </c>
      <c r="M1848" s="214">
        <v>0</v>
      </c>
      <c r="N1848" s="214">
        <v>0</v>
      </c>
      <c r="O1848" s="214">
        <v>50</v>
      </c>
      <c r="P1848" s="214">
        <v>0</v>
      </c>
      <c r="Q1848" s="214">
        <v>50</v>
      </c>
      <c r="R1848" s="214">
        <v>50</v>
      </c>
      <c r="S1848" s="214">
        <v>50</v>
      </c>
      <c r="T1848" s="214">
        <v>0</v>
      </c>
      <c r="U1848" s="214" t="s">
        <v>140</v>
      </c>
      <c r="V1848" s="214" t="s">
        <v>140</v>
      </c>
      <c r="W1848" s="214" t="s">
        <v>140</v>
      </c>
      <c r="X1848" s="214" t="s">
        <v>140</v>
      </c>
    </row>
    <row r="1849" spans="1:24" x14ac:dyDescent="0.25">
      <c r="A1849" t="str">
        <f t="shared" si="29"/>
        <v>YAG10UKLevel 8Female + maleComputingWest Midlands</v>
      </c>
      <c r="B1849" s="214" t="s">
        <v>251</v>
      </c>
      <c r="C1849" s="214" t="s">
        <v>252</v>
      </c>
      <c r="D1849" s="214">
        <v>10</v>
      </c>
      <c r="E1849" s="214" t="s">
        <v>35</v>
      </c>
      <c r="F1849" s="214" t="s">
        <v>248</v>
      </c>
      <c r="G1849" s="214" t="s">
        <v>246</v>
      </c>
      <c r="H1849" s="214" t="s">
        <v>71</v>
      </c>
      <c r="I1849" s="214" t="s">
        <v>138</v>
      </c>
      <c r="J1849" s="214">
        <v>15</v>
      </c>
      <c r="K1849" s="214">
        <v>15</v>
      </c>
      <c r="L1849" s="214">
        <v>0</v>
      </c>
      <c r="M1849" s="214">
        <v>0</v>
      </c>
      <c r="N1849" s="214">
        <v>15</v>
      </c>
      <c r="O1849" s="214">
        <v>7.1</v>
      </c>
      <c r="P1849" s="214">
        <v>0</v>
      </c>
      <c r="Q1849" s="214">
        <v>78.599999999999994</v>
      </c>
      <c r="R1849" s="214">
        <v>92.9</v>
      </c>
      <c r="S1849" s="214">
        <v>92.9</v>
      </c>
      <c r="T1849" s="214">
        <v>14.3</v>
      </c>
      <c r="U1849" s="214">
        <v>10</v>
      </c>
      <c r="V1849" s="214">
        <v>16800</v>
      </c>
      <c r="W1849" s="214">
        <v>40200</v>
      </c>
      <c r="X1849" s="214">
        <v>44200</v>
      </c>
    </row>
    <row r="1850" spans="1:24" x14ac:dyDescent="0.25">
      <c r="A1850" t="str">
        <f t="shared" si="29"/>
        <v>YAG10UKLevel 8Female + maleComputingYorkshire and The Humber</v>
      </c>
      <c r="B1850" s="214" t="s">
        <v>251</v>
      </c>
      <c r="C1850" s="214" t="s">
        <v>252</v>
      </c>
      <c r="D1850" s="214">
        <v>10</v>
      </c>
      <c r="E1850" s="214" t="s">
        <v>35</v>
      </c>
      <c r="F1850" s="214" t="s">
        <v>248</v>
      </c>
      <c r="G1850" s="214" t="s">
        <v>246</v>
      </c>
      <c r="H1850" s="214" t="s">
        <v>71</v>
      </c>
      <c r="I1850" s="214" t="s">
        <v>139</v>
      </c>
      <c r="J1850" s="214">
        <v>10</v>
      </c>
      <c r="K1850" s="214">
        <v>10</v>
      </c>
      <c r="L1850" s="214">
        <v>0</v>
      </c>
      <c r="M1850" s="214">
        <v>0</v>
      </c>
      <c r="N1850" s="214">
        <v>10</v>
      </c>
      <c r="O1850" s="214">
        <v>25</v>
      </c>
      <c r="P1850" s="214">
        <v>0</v>
      </c>
      <c r="Q1850" s="214">
        <v>75</v>
      </c>
      <c r="R1850" s="214">
        <v>75</v>
      </c>
      <c r="S1850" s="214">
        <v>75</v>
      </c>
      <c r="T1850" s="214">
        <v>0</v>
      </c>
      <c r="U1850" s="214" t="s">
        <v>140</v>
      </c>
      <c r="V1850" s="214" t="s">
        <v>140</v>
      </c>
      <c r="W1850" s="214" t="s">
        <v>140</v>
      </c>
      <c r="X1850" s="214" t="s">
        <v>140</v>
      </c>
    </row>
    <row r="1851" spans="1:24" x14ac:dyDescent="0.25">
      <c r="A1851" t="str">
        <f t="shared" si="29"/>
        <v>YAG10UKLevel 8Female + maleCreative arts and designAbroad</v>
      </c>
      <c r="B1851" s="214" t="s">
        <v>251</v>
      </c>
      <c r="C1851" s="214" t="s">
        <v>252</v>
      </c>
      <c r="D1851" s="214">
        <v>10</v>
      </c>
      <c r="E1851" s="214" t="s">
        <v>35</v>
      </c>
      <c r="F1851" s="214" t="s">
        <v>248</v>
      </c>
      <c r="G1851" s="214" t="s">
        <v>246</v>
      </c>
      <c r="H1851" s="214" t="s">
        <v>99</v>
      </c>
      <c r="I1851" s="214" t="s">
        <v>125</v>
      </c>
      <c r="J1851" s="214" t="s">
        <v>140</v>
      </c>
      <c r="K1851" s="214" t="s">
        <v>140</v>
      </c>
      <c r="L1851" s="214" t="s">
        <v>140</v>
      </c>
      <c r="M1851" s="214" t="s">
        <v>140</v>
      </c>
      <c r="N1851" s="214" t="s">
        <v>140</v>
      </c>
      <c r="O1851" s="214" t="s">
        <v>140</v>
      </c>
      <c r="P1851" s="214" t="s">
        <v>140</v>
      </c>
      <c r="Q1851" s="214" t="s">
        <v>140</v>
      </c>
      <c r="R1851" s="214" t="s">
        <v>140</v>
      </c>
      <c r="S1851" s="214" t="s">
        <v>140</v>
      </c>
      <c r="T1851" s="214" t="s">
        <v>140</v>
      </c>
      <c r="U1851" s="214" t="s">
        <v>140</v>
      </c>
      <c r="V1851" s="214" t="s">
        <v>140</v>
      </c>
      <c r="W1851" s="214" t="s">
        <v>140</v>
      </c>
      <c r="X1851" s="214" t="s">
        <v>140</v>
      </c>
    </row>
    <row r="1852" spans="1:24" x14ac:dyDescent="0.25">
      <c r="A1852" t="str">
        <f t="shared" si="29"/>
        <v>YAG10UKLevel 8Female + maleCreative arts and designEast Midlands</v>
      </c>
      <c r="B1852" s="214" t="s">
        <v>251</v>
      </c>
      <c r="C1852" s="214" t="s">
        <v>252</v>
      </c>
      <c r="D1852" s="214">
        <v>10</v>
      </c>
      <c r="E1852" s="214" t="s">
        <v>35</v>
      </c>
      <c r="F1852" s="214" t="s">
        <v>248</v>
      </c>
      <c r="G1852" s="214" t="s">
        <v>246</v>
      </c>
      <c r="H1852" s="214" t="s">
        <v>99</v>
      </c>
      <c r="I1852" s="214" t="s">
        <v>126</v>
      </c>
      <c r="J1852" s="214">
        <v>10</v>
      </c>
      <c r="K1852" s="214">
        <v>10</v>
      </c>
      <c r="L1852" s="214">
        <v>0</v>
      </c>
      <c r="M1852" s="214">
        <v>0</v>
      </c>
      <c r="N1852" s="214">
        <v>10</v>
      </c>
      <c r="O1852" s="214">
        <v>12.5</v>
      </c>
      <c r="P1852" s="214">
        <v>12.5</v>
      </c>
      <c r="Q1852" s="214">
        <v>75</v>
      </c>
      <c r="R1852" s="214">
        <v>75</v>
      </c>
      <c r="S1852" s="214">
        <v>75</v>
      </c>
      <c r="T1852" s="214">
        <v>0</v>
      </c>
      <c r="U1852" s="214" t="s">
        <v>140</v>
      </c>
      <c r="V1852" s="214" t="s">
        <v>140</v>
      </c>
      <c r="W1852" s="214" t="s">
        <v>140</v>
      </c>
      <c r="X1852" s="214" t="s">
        <v>140</v>
      </c>
    </row>
    <row r="1853" spans="1:24" x14ac:dyDescent="0.25">
      <c r="A1853" t="str">
        <f t="shared" si="29"/>
        <v>YAG10UKLevel 8Female + maleCreative arts and designEast of England</v>
      </c>
      <c r="B1853" s="214" t="s">
        <v>251</v>
      </c>
      <c r="C1853" s="214" t="s">
        <v>252</v>
      </c>
      <c r="D1853" s="214">
        <v>10</v>
      </c>
      <c r="E1853" s="214" t="s">
        <v>35</v>
      </c>
      <c r="F1853" s="214" t="s">
        <v>248</v>
      </c>
      <c r="G1853" s="214" t="s">
        <v>246</v>
      </c>
      <c r="H1853" s="214" t="s">
        <v>99</v>
      </c>
      <c r="I1853" s="214" t="s">
        <v>127</v>
      </c>
      <c r="J1853" s="214">
        <v>10</v>
      </c>
      <c r="K1853" s="214">
        <v>10</v>
      </c>
      <c r="L1853" s="214">
        <v>0</v>
      </c>
      <c r="M1853" s="214">
        <v>0</v>
      </c>
      <c r="N1853" s="214">
        <v>10</v>
      </c>
      <c r="O1853" s="214">
        <v>25</v>
      </c>
      <c r="P1853" s="214">
        <v>8.3000000000000007</v>
      </c>
      <c r="Q1853" s="214">
        <v>50</v>
      </c>
      <c r="R1853" s="214">
        <v>66.7</v>
      </c>
      <c r="S1853" s="214">
        <v>66.7</v>
      </c>
      <c r="T1853" s="214">
        <v>16.7</v>
      </c>
      <c r="U1853" s="214" t="s">
        <v>140</v>
      </c>
      <c r="V1853" s="214" t="s">
        <v>140</v>
      </c>
      <c r="W1853" s="214" t="s">
        <v>140</v>
      </c>
      <c r="X1853" s="214" t="s">
        <v>140</v>
      </c>
    </row>
    <row r="1854" spans="1:24" x14ac:dyDescent="0.25">
      <c r="A1854" t="str">
        <f t="shared" si="29"/>
        <v>YAG10UKLevel 8Female + maleCreative arts and designLondon</v>
      </c>
      <c r="B1854" s="214" t="s">
        <v>251</v>
      </c>
      <c r="C1854" s="214" t="s">
        <v>252</v>
      </c>
      <c r="D1854" s="214">
        <v>10</v>
      </c>
      <c r="E1854" s="214" t="s">
        <v>35</v>
      </c>
      <c r="F1854" s="214" t="s">
        <v>248</v>
      </c>
      <c r="G1854" s="214" t="s">
        <v>246</v>
      </c>
      <c r="H1854" s="214" t="s">
        <v>99</v>
      </c>
      <c r="I1854" s="214" t="s">
        <v>128</v>
      </c>
      <c r="J1854" s="214">
        <v>30</v>
      </c>
      <c r="K1854" s="214">
        <v>30</v>
      </c>
      <c r="L1854" s="214">
        <v>0</v>
      </c>
      <c r="M1854" s="214">
        <v>0</v>
      </c>
      <c r="N1854" s="214">
        <v>30</v>
      </c>
      <c r="O1854" s="214">
        <v>14</v>
      </c>
      <c r="P1854" s="214">
        <v>7</v>
      </c>
      <c r="Q1854" s="214">
        <v>75.599999999999994</v>
      </c>
      <c r="R1854" s="214">
        <v>79.099999999999994</v>
      </c>
      <c r="S1854" s="214">
        <v>79.099999999999994</v>
      </c>
      <c r="T1854" s="214">
        <v>3.5</v>
      </c>
      <c r="U1854" s="214">
        <v>20</v>
      </c>
      <c r="V1854" s="214">
        <v>26300</v>
      </c>
      <c r="W1854" s="214">
        <v>37200</v>
      </c>
      <c r="X1854" s="214">
        <v>52600</v>
      </c>
    </row>
    <row r="1855" spans="1:24" x14ac:dyDescent="0.25">
      <c r="A1855" t="str">
        <f t="shared" si="29"/>
        <v>YAG10UKLevel 8Female + maleCreative arts and designNorth East</v>
      </c>
      <c r="B1855" s="214" t="s">
        <v>251</v>
      </c>
      <c r="C1855" s="214" t="s">
        <v>252</v>
      </c>
      <c r="D1855" s="214">
        <v>10</v>
      </c>
      <c r="E1855" s="214" t="s">
        <v>35</v>
      </c>
      <c r="F1855" s="214" t="s">
        <v>248</v>
      </c>
      <c r="G1855" s="214" t="s">
        <v>246</v>
      </c>
      <c r="H1855" s="214" t="s">
        <v>99</v>
      </c>
      <c r="I1855" s="214" t="s">
        <v>129</v>
      </c>
      <c r="J1855" s="214">
        <v>5</v>
      </c>
      <c r="K1855" s="214">
        <v>5</v>
      </c>
      <c r="L1855" s="214">
        <v>0</v>
      </c>
      <c r="M1855" s="214">
        <v>0</v>
      </c>
      <c r="N1855" s="214">
        <v>5</v>
      </c>
      <c r="O1855" s="214">
        <v>23.1</v>
      </c>
      <c r="P1855" s="214">
        <v>30.7</v>
      </c>
      <c r="Q1855" s="214">
        <v>46.2</v>
      </c>
      <c r="R1855" s="214">
        <v>46.2</v>
      </c>
      <c r="S1855" s="214">
        <v>46.2</v>
      </c>
      <c r="T1855" s="214">
        <v>0</v>
      </c>
      <c r="U1855" s="214" t="s">
        <v>140</v>
      </c>
      <c r="V1855" s="214" t="s">
        <v>140</v>
      </c>
      <c r="W1855" s="214" t="s">
        <v>140</v>
      </c>
      <c r="X1855" s="214" t="s">
        <v>140</v>
      </c>
    </row>
    <row r="1856" spans="1:24" x14ac:dyDescent="0.25">
      <c r="A1856" t="str">
        <f t="shared" si="29"/>
        <v>YAG10UKLevel 8Female + maleCreative arts and designNorth West</v>
      </c>
      <c r="B1856" s="214" t="s">
        <v>251</v>
      </c>
      <c r="C1856" s="214" t="s">
        <v>252</v>
      </c>
      <c r="D1856" s="214">
        <v>10</v>
      </c>
      <c r="E1856" s="214" t="s">
        <v>35</v>
      </c>
      <c r="F1856" s="214" t="s">
        <v>248</v>
      </c>
      <c r="G1856" s="214" t="s">
        <v>246</v>
      </c>
      <c r="H1856" s="214" t="s">
        <v>99</v>
      </c>
      <c r="I1856" s="214" t="s">
        <v>130</v>
      </c>
      <c r="J1856" s="214">
        <v>10</v>
      </c>
      <c r="K1856" s="214">
        <v>10</v>
      </c>
      <c r="L1856" s="214">
        <v>0</v>
      </c>
      <c r="M1856" s="214">
        <v>0</v>
      </c>
      <c r="N1856" s="214">
        <v>10</v>
      </c>
      <c r="O1856" s="214">
        <v>0</v>
      </c>
      <c r="P1856" s="214">
        <v>12.5</v>
      </c>
      <c r="Q1856" s="214">
        <v>87.5</v>
      </c>
      <c r="R1856" s="214">
        <v>87.5</v>
      </c>
      <c r="S1856" s="214">
        <v>87.5</v>
      </c>
      <c r="T1856" s="214">
        <v>0</v>
      </c>
      <c r="U1856" s="214" t="s">
        <v>140</v>
      </c>
      <c r="V1856" s="214" t="s">
        <v>140</v>
      </c>
      <c r="W1856" s="214" t="s">
        <v>140</v>
      </c>
      <c r="X1856" s="214" t="s">
        <v>140</v>
      </c>
    </row>
    <row r="1857" spans="1:24" x14ac:dyDescent="0.25">
      <c r="A1857" t="str">
        <f t="shared" si="29"/>
        <v>YAG10UKLevel 8Female + maleCreative arts and designScotland</v>
      </c>
      <c r="B1857" s="214" t="s">
        <v>251</v>
      </c>
      <c r="C1857" s="214" t="s">
        <v>252</v>
      </c>
      <c r="D1857" s="214">
        <v>10</v>
      </c>
      <c r="E1857" s="214" t="s">
        <v>35</v>
      </c>
      <c r="F1857" s="214" t="s">
        <v>248</v>
      </c>
      <c r="G1857" s="214" t="s">
        <v>246</v>
      </c>
      <c r="H1857" s="214" t="s">
        <v>99</v>
      </c>
      <c r="I1857" s="214" t="s">
        <v>132</v>
      </c>
      <c r="J1857" s="214" t="s">
        <v>140</v>
      </c>
      <c r="K1857" s="214" t="s">
        <v>140</v>
      </c>
      <c r="L1857" s="214" t="s">
        <v>140</v>
      </c>
      <c r="M1857" s="214" t="s">
        <v>140</v>
      </c>
      <c r="N1857" s="214" t="s">
        <v>140</v>
      </c>
      <c r="O1857" s="214" t="s">
        <v>140</v>
      </c>
      <c r="P1857" s="214" t="s">
        <v>140</v>
      </c>
      <c r="Q1857" s="214" t="s">
        <v>140</v>
      </c>
      <c r="R1857" s="214" t="s">
        <v>140</v>
      </c>
      <c r="S1857" s="214" t="s">
        <v>140</v>
      </c>
      <c r="T1857" s="214" t="s">
        <v>140</v>
      </c>
      <c r="U1857" s="214" t="s">
        <v>136</v>
      </c>
      <c r="V1857" s="214" t="s">
        <v>136</v>
      </c>
      <c r="W1857" s="214" t="s">
        <v>136</v>
      </c>
      <c r="X1857" s="214" t="s">
        <v>136</v>
      </c>
    </row>
    <row r="1858" spans="1:24" x14ac:dyDescent="0.25">
      <c r="A1858" t="str">
        <f t="shared" si="29"/>
        <v>YAG10UKLevel 8Female + maleCreative arts and designSouth East</v>
      </c>
      <c r="B1858" s="214" t="s">
        <v>251</v>
      </c>
      <c r="C1858" s="214" t="s">
        <v>252</v>
      </c>
      <c r="D1858" s="214">
        <v>10</v>
      </c>
      <c r="E1858" s="214" t="s">
        <v>35</v>
      </c>
      <c r="F1858" s="214" t="s">
        <v>248</v>
      </c>
      <c r="G1858" s="214" t="s">
        <v>246</v>
      </c>
      <c r="H1858" s="214" t="s">
        <v>99</v>
      </c>
      <c r="I1858" s="214" t="s">
        <v>133</v>
      </c>
      <c r="J1858" s="214">
        <v>5</v>
      </c>
      <c r="K1858" s="214">
        <v>5</v>
      </c>
      <c r="L1858" s="214">
        <v>0</v>
      </c>
      <c r="M1858" s="214">
        <v>0</v>
      </c>
      <c r="N1858" s="214">
        <v>5</v>
      </c>
      <c r="O1858" s="214">
        <v>33.299999999999997</v>
      </c>
      <c r="P1858" s="214">
        <v>0</v>
      </c>
      <c r="Q1858" s="214">
        <v>66.7</v>
      </c>
      <c r="R1858" s="214">
        <v>66.7</v>
      </c>
      <c r="S1858" s="214">
        <v>66.7</v>
      </c>
      <c r="T1858" s="214">
        <v>0</v>
      </c>
      <c r="U1858" s="214" t="s">
        <v>140</v>
      </c>
      <c r="V1858" s="214" t="s">
        <v>140</v>
      </c>
      <c r="W1858" s="214" t="s">
        <v>140</v>
      </c>
      <c r="X1858" s="214" t="s">
        <v>140</v>
      </c>
    </row>
    <row r="1859" spans="1:24" x14ac:dyDescent="0.25">
      <c r="A1859" t="str">
        <f t="shared" si="29"/>
        <v>YAG10UKLevel 8Female + maleCreative arts and designSouth West</v>
      </c>
      <c r="B1859" s="214" t="s">
        <v>251</v>
      </c>
      <c r="C1859" s="214" t="s">
        <v>252</v>
      </c>
      <c r="D1859" s="214">
        <v>10</v>
      </c>
      <c r="E1859" s="214" t="s">
        <v>35</v>
      </c>
      <c r="F1859" s="214" t="s">
        <v>248</v>
      </c>
      <c r="G1859" s="214" t="s">
        <v>246</v>
      </c>
      <c r="H1859" s="214" t="s">
        <v>99</v>
      </c>
      <c r="I1859" s="214" t="s">
        <v>134</v>
      </c>
      <c r="J1859" s="214">
        <v>10</v>
      </c>
      <c r="K1859" s="214">
        <v>10</v>
      </c>
      <c r="L1859" s="214">
        <v>0</v>
      </c>
      <c r="M1859" s="214">
        <v>0</v>
      </c>
      <c r="N1859" s="214">
        <v>10</v>
      </c>
      <c r="O1859" s="214">
        <v>27.3</v>
      </c>
      <c r="P1859" s="214">
        <v>9.1</v>
      </c>
      <c r="Q1859" s="214">
        <v>63.6</v>
      </c>
      <c r="R1859" s="214">
        <v>63.6</v>
      </c>
      <c r="S1859" s="214">
        <v>63.6</v>
      </c>
      <c r="T1859" s="214">
        <v>0</v>
      </c>
      <c r="U1859" s="214" t="s">
        <v>140</v>
      </c>
      <c r="V1859" s="214" t="s">
        <v>140</v>
      </c>
      <c r="W1859" s="214" t="s">
        <v>140</v>
      </c>
      <c r="X1859" s="214" t="s">
        <v>140</v>
      </c>
    </row>
    <row r="1860" spans="1:24" x14ac:dyDescent="0.25">
      <c r="A1860" t="str">
        <f t="shared" si="29"/>
        <v>YAG10UKLevel 8Female + maleCreative arts and designUnknown</v>
      </c>
      <c r="B1860" s="214" t="s">
        <v>251</v>
      </c>
      <c r="C1860" s="214" t="s">
        <v>252</v>
      </c>
      <c r="D1860" s="214">
        <v>10</v>
      </c>
      <c r="E1860" s="214" t="s">
        <v>35</v>
      </c>
      <c r="F1860" s="214" t="s">
        <v>248</v>
      </c>
      <c r="G1860" s="214" t="s">
        <v>246</v>
      </c>
      <c r="H1860" s="214" t="s">
        <v>99</v>
      </c>
      <c r="I1860" s="214" t="s">
        <v>135</v>
      </c>
      <c r="J1860" s="214">
        <v>5</v>
      </c>
      <c r="K1860" s="214">
        <v>5</v>
      </c>
      <c r="L1860" s="214">
        <v>100</v>
      </c>
      <c r="M1860" s="214">
        <v>0</v>
      </c>
      <c r="N1860" s="214">
        <v>0</v>
      </c>
      <c r="O1860" s="214" t="s">
        <v>254</v>
      </c>
      <c r="P1860" s="214" t="s">
        <v>254</v>
      </c>
      <c r="Q1860" s="214" t="s">
        <v>254</v>
      </c>
      <c r="R1860" s="214" t="s">
        <v>254</v>
      </c>
      <c r="S1860" s="214" t="s">
        <v>254</v>
      </c>
      <c r="T1860" s="214" t="s">
        <v>254</v>
      </c>
      <c r="U1860" s="214" t="s">
        <v>136</v>
      </c>
      <c r="V1860" s="214" t="s">
        <v>136</v>
      </c>
      <c r="W1860" s="214" t="s">
        <v>136</v>
      </c>
      <c r="X1860" s="214" t="s">
        <v>136</v>
      </c>
    </row>
    <row r="1861" spans="1:24" x14ac:dyDescent="0.25">
      <c r="A1861" t="str">
        <f t="shared" si="29"/>
        <v>YAG10UKLevel 8Female + maleCreative arts and designWest Midlands</v>
      </c>
      <c r="B1861" s="214" t="s">
        <v>251</v>
      </c>
      <c r="C1861" s="214" t="s">
        <v>252</v>
      </c>
      <c r="D1861" s="214">
        <v>10</v>
      </c>
      <c r="E1861" s="214" t="s">
        <v>35</v>
      </c>
      <c r="F1861" s="214" t="s">
        <v>248</v>
      </c>
      <c r="G1861" s="214" t="s">
        <v>246</v>
      </c>
      <c r="H1861" s="214" t="s">
        <v>99</v>
      </c>
      <c r="I1861" s="214" t="s">
        <v>138</v>
      </c>
      <c r="J1861" s="214">
        <v>5</v>
      </c>
      <c r="K1861" s="214">
        <v>5</v>
      </c>
      <c r="L1861" s="214">
        <v>0</v>
      </c>
      <c r="M1861" s="214">
        <v>0</v>
      </c>
      <c r="N1861" s="214">
        <v>5</v>
      </c>
      <c r="O1861" s="214">
        <v>36.4</v>
      </c>
      <c r="P1861" s="214">
        <v>0</v>
      </c>
      <c r="Q1861" s="214">
        <v>63.6</v>
      </c>
      <c r="R1861" s="214">
        <v>63.6</v>
      </c>
      <c r="S1861" s="214">
        <v>63.6</v>
      </c>
      <c r="T1861" s="214">
        <v>0</v>
      </c>
      <c r="U1861" s="214" t="s">
        <v>140</v>
      </c>
      <c r="V1861" s="214" t="s">
        <v>140</v>
      </c>
      <c r="W1861" s="214" t="s">
        <v>140</v>
      </c>
      <c r="X1861" s="214" t="s">
        <v>140</v>
      </c>
    </row>
    <row r="1862" spans="1:24" x14ac:dyDescent="0.25">
      <c r="A1862" t="str">
        <f t="shared" si="29"/>
        <v>YAG10UKLevel 8Female + maleCreative arts and designYorkshire and The Humber</v>
      </c>
      <c r="B1862" s="214" t="s">
        <v>251</v>
      </c>
      <c r="C1862" s="214" t="s">
        <v>252</v>
      </c>
      <c r="D1862" s="214">
        <v>10</v>
      </c>
      <c r="E1862" s="214" t="s">
        <v>35</v>
      </c>
      <c r="F1862" s="214" t="s">
        <v>248</v>
      </c>
      <c r="G1862" s="214" t="s">
        <v>246</v>
      </c>
      <c r="H1862" s="214" t="s">
        <v>99</v>
      </c>
      <c r="I1862" s="214" t="s">
        <v>139</v>
      </c>
      <c r="J1862" s="214">
        <v>5</v>
      </c>
      <c r="K1862" s="214">
        <v>5</v>
      </c>
      <c r="L1862" s="214">
        <v>0</v>
      </c>
      <c r="M1862" s="214">
        <v>0</v>
      </c>
      <c r="N1862" s="214">
        <v>5</v>
      </c>
      <c r="O1862" s="214">
        <v>39.9</v>
      </c>
      <c r="P1862" s="214">
        <v>6.8</v>
      </c>
      <c r="Q1862" s="214">
        <v>46.5</v>
      </c>
      <c r="R1862" s="214">
        <v>53.3</v>
      </c>
      <c r="S1862" s="214">
        <v>53.3</v>
      </c>
      <c r="T1862" s="214">
        <v>6.8</v>
      </c>
      <c r="U1862" s="214" t="s">
        <v>140</v>
      </c>
      <c r="V1862" s="214" t="s">
        <v>140</v>
      </c>
      <c r="W1862" s="214" t="s">
        <v>140</v>
      </c>
      <c r="X1862" s="214" t="s">
        <v>140</v>
      </c>
    </row>
    <row r="1863" spans="1:24" x14ac:dyDescent="0.25">
      <c r="A1863" t="str">
        <f t="shared" si="29"/>
        <v>YAG10UKLevel 8Female + maleEconomicsAbroad</v>
      </c>
      <c r="B1863" s="214" t="s">
        <v>251</v>
      </c>
      <c r="C1863" s="214" t="s">
        <v>252</v>
      </c>
      <c r="D1863" s="214">
        <v>10</v>
      </c>
      <c r="E1863" s="214" t="s">
        <v>35</v>
      </c>
      <c r="F1863" s="214" t="s">
        <v>248</v>
      </c>
      <c r="G1863" s="214" t="s">
        <v>246</v>
      </c>
      <c r="H1863" s="214" t="s">
        <v>79</v>
      </c>
      <c r="I1863" s="214" t="s">
        <v>125</v>
      </c>
      <c r="J1863" s="214" t="s">
        <v>140</v>
      </c>
      <c r="K1863" s="214" t="s">
        <v>140</v>
      </c>
      <c r="L1863" s="214" t="s">
        <v>140</v>
      </c>
      <c r="M1863" s="214" t="s">
        <v>140</v>
      </c>
      <c r="N1863" s="214" t="s">
        <v>140</v>
      </c>
      <c r="O1863" s="214" t="s">
        <v>140</v>
      </c>
      <c r="P1863" s="214" t="s">
        <v>140</v>
      </c>
      <c r="Q1863" s="214" t="s">
        <v>140</v>
      </c>
      <c r="R1863" s="214" t="s">
        <v>140</v>
      </c>
      <c r="S1863" s="214" t="s">
        <v>140</v>
      </c>
      <c r="T1863" s="214" t="s">
        <v>140</v>
      </c>
      <c r="U1863" s="214" t="s">
        <v>136</v>
      </c>
      <c r="V1863" s="214" t="s">
        <v>136</v>
      </c>
      <c r="W1863" s="214" t="s">
        <v>136</v>
      </c>
      <c r="X1863" s="214" t="s">
        <v>136</v>
      </c>
    </row>
    <row r="1864" spans="1:24" x14ac:dyDescent="0.25">
      <c r="A1864" t="str">
        <f t="shared" si="29"/>
        <v>YAG10UKLevel 8Female + maleEconomicsEast Midlands</v>
      </c>
      <c r="B1864" s="214" t="s">
        <v>251</v>
      </c>
      <c r="C1864" s="214" t="s">
        <v>252</v>
      </c>
      <c r="D1864" s="214">
        <v>10</v>
      </c>
      <c r="E1864" s="214" t="s">
        <v>35</v>
      </c>
      <c r="F1864" s="214" t="s">
        <v>248</v>
      </c>
      <c r="G1864" s="214" t="s">
        <v>246</v>
      </c>
      <c r="H1864" s="214" t="s">
        <v>79</v>
      </c>
      <c r="I1864" s="214" t="s">
        <v>126</v>
      </c>
      <c r="J1864" s="214">
        <v>5</v>
      </c>
      <c r="K1864" s="214">
        <v>5</v>
      </c>
      <c r="L1864" s="214">
        <v>0</v>
      </c>
      <c r="M1864" s="214">
        <v>0</v>
      </c>
      <c r="N1864" s="214">
        <v>5</v>
      </c>
      <c r="O1864" s="214">
        <v>20</v>
      </c>
      <c r="P1864" s="214">
        <v>0</v>
      </c>
      <c r="Q1864" s="214">
        <v>80</v>
      </c>
      <c r="R1864" s="214">
        <v>80</v>
      </c>
      <c r="S1864" s="214">
        <v>80</v>
      </c>
      <c r="T1864" s="214">
        <v>0</v>
      </c>
      <c r="U1864" s="214" t="s">
        <v>140</v>
      </c>
      <c r="V1864" s="214" t="s">
        <v>140</v>
      </c>
      <c r="W1864" s="214" t="s">
        <v>140</v>
      </c>
      <c r="X1864" s="214" t="s">
        <v>140</v>
      </c>
    </row>
    <row r="1865" spans="1:24" x14ac:dyDescent="0.25">
      <c r="A1865" t="str">
        <f t="shared" si="29"/>
        <v>YAG10UKLevel 8Female + maleEconomicsEast of England</v>
      </c>
      <c r="B1865" s="214" t="s">
        <v>251</v>
      </c>
      <c r="C1865" s="214" t="s">
        <v>252</v>
      </c>
      <c r="D1865" s="214">
        <v>10</v>
      </c>
      <c r="E1865" s="214" t="s">
        <v>35</v>
      </c>
      <c r="F1865" s="214" t="s">
        <v>248</v>
      </c>
      <c r="G1865" s="214" t="s">
        <v>246</v>
      </c>
      <c r="H1865" s="214" t="s">
        <v>79</v>
      </c>
      <c r="I1865" s="214" t="s">
        <v>127</v>
      </c>
      <c r="J1865" s="214">
        <v>5</v>
      </c>
      <c r="K1865" s="214">
        <v>5</v>
      </c>
      <c r="L1865" s="214">
        <v>0</v>
      </c>
      <c r="M1865" s="214">
        <v>0</v>
      </c>
      <c r="N1865" s="214">
        <v>5</v>
      </c>
      <c r="O1865" s="214">
        <v>0</v>
      </c>
      <c r="P1865" s="214">
        <v>0</v>
      </c>
      <c r="Q1865" s="214">
        <v>100</v>
      </c>
      <c r="R1865" s="214">
        <v>100</v>
      </c>
      <c r="S1865" s="214">
        <v>100</v>
      </c>
      <c r="T1865" s="214">
        <v>0</v>
      </c>
      <c r="U1865" s="214" t="s">
        <v>140</v>
      </c>
      <c r="V1865" s="214" t="s">
        <v>140</v>
      </c>
      <c r="W1865" s="214" t="s">
        <v>140</v>
      </c>
      <c r="X1865" s="214" t="s">
        <v>140</v>
      </c>
    </row>
    <row r="1866" spans="1:24" x14ac:dyDescent="0.25">
      <c r="A1866" t="str">
        <f t="shared" si="29"/>
        <v>YAG10UKLevel 8Female + maleEconomicsLondon</v>
      </c>
      <c r="B1866" s="214" t="s">
        <v>251</v>
      </c>
      <c r="C1866" s="214" t="s">
        <v>252</v>
      </c>
      <c r="D1866" s="214">
        <v>10</v>
      </c>
      <c r="E1866" s="214" t="s">
        <v>35</v>
      </c>
      <c r="F1866" s="214" t="s">
        <v>248</v>
      </c>
      <c r="G1866" s="214" t="s">
        <v>246</v>
      </c>
      <c r="H1866" s="214" t="s">
        <v>79</v>
      </c>
      <c r="I1866" s="214" t="s">
        <v>128</v>
      </c>
      <c r="J1866" s="214">
        <v>10</v>
      </c>
      <c r="K1866" s="214">
        <v>10</v>
      </c>
      <c r="L1866" s="214">
        <v>0</v>
      </c>
      <c r="M1866" s="214">
        <v>0</v>
      </c>
      <c r="N1866" s="214">
        <v>10</v>
      </c>
      <c r="O1866" s="214">
        <v>18.2</v>
      </c>
      <c r="P1866" s="214">
        <v>0</v>
      </c>
      <c r="Q1866" s="214">
        <v>81.8</v>
      </c>
      <c r="R1866" s="214">
        <v>81.8</v>
      </c>
      <c r="S1866" s="214">
        <v>81.8</v>
      </c>
      <c r="T1866" s="214">
        <v>0</v>
      </c>
      <c r="U1866" s="214" t="s">
        <v>140</v>
      </c>
      <c r="V1866" s="214" t="s">
        <v>140</v>
      </c>
      <c r="W1866" s="214" t="s">
        <v>140</v>
      </c>
      <c r="X1866" s="214" t="s">
        <v>140</v>
      </c>
    </row>
    <row r="1867" spans="1:24" x14ac:dyDescent="0.25">
      <c r="A1867" t="str">
        <f t="shared" si="29"/>
        <v>YAG10UKLevel 8Female + maleEconomicsNorth West</v>
      </c>
      <c r="B1867" s="214" t="s">
        <v>251</v>
      </c>
      <c r="C1867" s="214" t="s">
        <v>252</v>
      </c>
      <c r="D1867" s="214">
        <v>10</v>
      </c>
      <c r="E1867" s="214" t="s">
        <v>35</v>
      </c>
      <c r="F1867" s="214" t="s">
        <v>248</v>
      </c>
      <c r="G1867" s="214" t="s">
        <v>246</v>
      </c>
      <c r="H1867" s="214" t="s">
        <v>79</v>
      </c>
      <c r="I1867" s="214" t="s">
        <v>130</v>
      </c>
      <c r="J1867" s="214">
        <v>5</v>
      </c>
      <c r="K1867" s="214">
        <v>5</v>
      </c>
      <c r="L1867" s="214">
        <v>0</v>
      </c>
      <c r="M1867" s="214">
        <v>0</v>
      </c>
      <c r="N1867" s="214">
        <v>5</v>
      </c>
      <c r="O1867" s="214">
        <v>9</v>
      </c>
      <c r="P1867" s="214">
        <v>0</v>
      </c>
      <c r="Q1867" s="214">
        <v>82</v>
      </c>
      <c r="R1867" s="214">
        <v>91</v>
      </c>
      <c r="S1867" s="214">
        <v>91</v>
      </c>
      <c r="T1867" s="214">
        <v>9</v>
      </c>
      <c r="U1867" s="214" t="s">
        <v>140</v>
      </c>
      <c r="V1867" s="214" t="s">
        <v>140</v>
      </c>
      <c r="W1867" s="214" t="s">
        <v>140</v>
      </c>
      <c r="X1867" s="214" t="s">
        <v>140</v>
      </c>
    </row>
    <row r="1868" spans="1:24" x14ac:dyDescent="0.25">
      <c r="A1868" t="str">
        <f t="shared" si="29"/>
        <v>YAG10UKLevel 8Female + maleEconomicsNorthern Ireland</v>
      </c>
      <c r="B1868" s="214" t="s">
        <v>251</v>
      </c>
      <c r="C1868" s="214" t="s">
        <v>252</v>
      </c>
      <c r="D1868" s="214">
        <v>10</v>
      </c>
      <c r="E1868" s="214" t="s">
        <v>35</v>
      </c>
      <c r="F1868" s="214" t="s">
        <v>248</v>
      </c>
      <c r="G1868" s="214" t="s">
        <v>246</v>
      </c>
      <c r="H1868" s="214" t="s">
        <v>79</v>
      </c>
      <c r="I1868" s="214" t="s">
        <v>131</v>
      </c>
      <c r="J1868" s="214" t="s">
        <v>140</v>
      </c>
      <c r="K1868" s="214" t="s">
        <v>140</v>
      </c>
      <c r="L1868" s="214" t="s">
        <v>140</v>
      </c>
      <c r="M1868" s="214" t="s">
        <v>140</v>
      </c>
      <c r="N1868" s="214" t="s">
        <v>140</v>
      </c>
      <c r="O1868" s="214" t="s">
        <v>140</v>
      </c>
      <c r="P1868" s="214" t="s">
        <v>140</v>
      </c>
      <c r="Q1868" s="214" t="s">
        <v>140</v>
      </c>
      <c r="R1868" s="214" t="s">
        <v>140</v>
      </c>
      <c r="S1868" s="214" t="s">
        <v>140</v>
      </c>
      <c r="T1868" s="214" t="s">
        <v>140</v>
      </c>
      <c r="U1868" s="214" t="s">
        <v>136</v>
      </c>
      <c r="V1868" s="214" t="s">
        <v>136</v>
      </c>
      <c r="W1868" s="214" t="s">
        <v>136</v>
      </c>
      <c r="X1868" s="214" t="s">
        <v>136</v>
      </c>
    </row>
    <row r="1869" spans="1:24" x14ac:dyDescent="0.25">
      <c r="A1869" t="str">
        <f t="shared" si="29"/>
        <v>YAG10UKLevel 8Female + maleEconomicsScotland</v>
      </c>
      <c r="B1869" s="214" t="s">
        <v>251</v>
      </c>
      <c r="C1869" s="214" t="s">
        <v>252</v>
      </c>
      <c r="D1869" s="214">
        <v>10</v>
      </c>
      <c r="E1869" s="214" t="s">
        <v>35</v>
      </c>
      <c r="F1869" s="214" t="s">
        <v>248</v>
      </c>
      <c r="G1869" s="214" t="s">
        <v>246</v>
      </c>
      <c r="H1869" s="214" t="s">
        <v>79</v>
      </c>
      <c r="I1869" s="214" t="s">
        <v>132</v>
      </c>
      <c r="J1869" s="214">
        <v>0</v>
      </c>
      <c r="K1869" s="214">
        <v>0</v>
      </c>
      <c r="L1869" s="214">
        <v>0</v>
      </c>
      <c r="M1869" s="214">
        <v>0</v>
      </c>
      <c r="N1869" s="214">
        <v>0</v>
      </c>
      <c r="O1869" s="214">
        <v>0</v>
      </c>
      <c r="P1869" s="214">
        <v>0</v>
      </c>
      <c r="Q1869" s="214">
        <v>100</v>
      </c>
      <c r="R1869" s="214">
        <v>100</v>
      </c>
      <c r="S1869" s="214">
        <v>100</v>
      </c>
      <c r="T1869" s="214">
        <v>0</v>
      </c>
      <c r="U1869" s="214" t="s">
        <v>140</v>
      </c>
      <c r="V1869" s="214" t="s">
        <v>140</v>
      </c>
      <c r="W1869" s="214" t="s">
        <v>140</v>
      </c>
      <c r="X1869" s="214" t="s">
        <v>140</v>
      </c>
    </row>
    <row r="1870" spans="1:24" x14ac:dyDescent="0.25">
      <c r="A1870" t="str">
        <f t="shared" ref="A1870:A1933" si="30">"YAG"&amp;D1870 &amp;E1870 &amp;F1870 &amp; G1870 &amp;H1870 &amp;I1870</f>
        <v>YAG10UKLevel 8Female + maleEconomicsSouth East</v>
      </c>
      <c r="B1870" s="214" t="s">
        <v>251</v>
      </c>
      <c r="C1870" s="214" t="s">
        <v>252</v>
      </c>
      <c r="D1870" s="214">
        <v>10</v>
      </c>
      <c r="E1870" s="214" t="s">
        <v>35</v>
      </c>
      <c r="F1870" s="214" t="s">
        <v>248</v>
      </c>
      <c r="G1870" s="214" t="s">
        <v>246</v>
      </c>
      <c r="H1870" s="214" t="s">
        <v>79</v>
      </c>
      <c r="I1870" s="214" t="s">
        <v>133</v>
      </c>
      <c r="J1870" s="214">
        <v>5</v>
      </c>
      <c r="K1870" s="214">
        <v>5</v>
      </c>
      <c r="L1870" s="214">
        <v>0</v>
      </c>
      <c r="M1870" s="214">
        <v>0</v>
      </c>
      <c r="N1870" s="214">
        <v>5</v>
      </c>
      <c r="O1870" s="214">
        <v>20</v>
      </c>
      <c r="P1870" s="214">
        <v>0</v>
      </c>
      <c r="Q1870" s="214">
        <v>80</v>
      </c>
      <c r="R1870" s="214">
        <v>80</v>
      </c>
      <c r="S1870" s="214">
        <v>80</v>
      </c>
      <c r="T1870" s="214">
        <v>0</v>
      </c>
      <c r="U1870" s="214" t="s">
        <v>140</v>
      </c>
      <c r="V1870" s="214" t="s">
        <v>140</v>
      </c>
      <c r="W1870" s="214" t="s">
        <v>140</v>
      </c>
      <c r="X1870" s="214" t="s">
        <v>140</v>
      </c>
    </row>
    <row r="1871" spans="1:24" x14ac:dyDescent="0.25">
      <c r="A1871" t="str">
        <f t="shared" si="30"/>
        <v>YAG10UKLevel 8Female + maleEconomicsSouth West</v>
      </c>
      <c r="B1871" s="214" t="s">
        <v>251</v>
      </c>
      <c r="C1871" s="214" t="s">
        <v>252</v>
      </c>
      <c r="D1871" s="214">
        <v>10</v>
      </c>
      <c r="E1871" s="214" t="s">
        <v>35</v>
      </c>
      <c r="F1871" s="214" t="s">
        <v>248</v>
      </c>
      <c r="G1871" s="214" t="s">
        <v>246</v>
      </c>
      <c r="H1871" s="214" t="s">
        <v>79</v>
      </c>
      <c r="I1871" s="214" t="s">
        <v>134</v>
      </c>
      <c r="J1871" s="214">
        <v>0</v>
      </c>
      <c r="K1871" s="214">
        <v>0</v>
      </c>
      <c r="L1871" s="214">
        <v>0</v>
      </c>
      <c r="M1871" s="214">
        <v>0</v>
      </c>
      <c r="N1871" s="214">
        <v>0</v>
      </c>
      <c r="O1871" s="214">
        <v>0</v>
      </c>
      <c r="P1871" s="214">
        <v>0</v>
      </c>
      <c r="Q1871" s="214">
        <v>100</v>
      </c>
      <c r="R1871" s="214">
        <v>100</v>
      </c>
      <c r="S1871" s="214">
        <v>100</v>
      </c>
      <c r="T1871" s="214">
        <v>0</v>
      </c>
      <c r="U1871" s="214" t="s">
        <v>140</v>
      </c>
      <c r="V1871" s="214" t="s">
        <v>140</v>
      </c>
      <c r="W1871" s="214" t="s">
        <v>140</v>
      </c>
      <c r="X1871" s="214" t="s">
        <v>140</v>
      </c>
    </row>
    <row r="1872" spans="1:24" x14ac:dyDescent="0.25">
      <c r="A1872" t="str">
        <f t="shared" si="30"/>
        <v>YAG10UKLevel 8Female + maleEconomicsUnknown</v>
      </c>
      <c r="B1872" s="214" t="s">
        <v>251</v>
      </c>
      <c r="C1872" s="214" t="s">
        <v>252</v>
      </c>
      <c r="D1872" s="214">
        <v>10</v>
      </c>
      <c r="E1872" s="214" t="s">
        <v>35</v>
      </c>
      <c r="F1872" s="214" t="s">
        <v>248</v>
      </c>
      <c r="G1872" s="214" t="s">
        <v>246</v>
      </c>
      <c r="H1872" s="214" t="s">
        <v>79</v>
      </c>
      <c r="I1872" s="214" t="s">
        <v>135</v>
      </c>
      <c r="J1872" s="214">
        <v>10</v>
      </c>
      <c r="K1872" s="214">
        <v>10</v>
      </c>
      <c r="L1872" s="214">
        <v>100</v>
      </c>
      <c r="M1872" s="214">
        <v>0</v>
      </c>
      <c r="N1872" s="214">
        <v>0</v>
      </c>
      <c r="O1872" s="214" t="s">
        <v>254</v>
      </c>
      <c r="P1872" s="214" t="s">
        <v>254</v>
      </c>
      <c r="Q1872" s="214" t="s">
        <v>254</v>
      </c>
      <c r="R1872" s="214" t="s">
        <v>254</v>
      </c>
      <c r="S1872" s="214" t="s">
        <v>254</v>
      </c>
      <c r="T1872" s="214" t="s">
        <v>254</v>
      </c>
      <c r="U1872" s="214" t="s">
        <v>136</v>
      </c>
      <c r="V1872" s="214" t="s">
        <v>136</v>
      </c>
      <c r="W1872" s="214" t="s">
        <v>136</v>
      </c>
      <c r="X1872" s="214" t="s">
        <v>136</v>
      </c>
    </row>
    <row r="1873" spans="1:24" x14ac:dyDescent="0.25">
      <c r="A1873" t="str">
        <f t="shared" si="30"/>
        <v>YAG10UKLevel 8Female + maleEconomicsWales</v>
      </c>
      <c r="B1873" s="214" t="s">
        <v>251</v>
      </c>
      <c r="C1873" s="214" t="s">
        <v>252</v>
      </c>
      <c r="D1873" s="214">
        <v>10</v>
      </c>
      <c r="E1873" s="214" t="s">
        <v>35</v>
      </c>
      <c r="F1873" s="214" t="s">
        <v>248</v>
      </c>
      <c r="G1873" s="214" t="s">
        <v>246</v>
      </c>
      <c r="H1873" s="214" t="s">
        <v>79</v>
      </c>
      <c r="I1873" s="214" t="s">
        <v>137</v>
      </c>
      <c r="J1873" s="214" t="s">
        <v>140</v>
      </c>
      <c r="K1873" s="214" t="s">
        <v>140</v>
      </c>
      <c r="L1873" s="214" t="s">
        <v>140</v>
      </c>
      <c r="M1873" s="214" t="s">
        <v>140</v>
      </c>
      <c r="N1873" s="214" t="s">
        <v>140</v>
      </c>
      <c r="O1873" s="214" t="s">
        <v>140</v>
      </c>
      <c r="P1873" s="214" t="s">
        <v>140</v>
      </c>
      <c r="Q1873" s="214" t="s">
        <v>140</v>
      </c>
      <c r="R1873" s="214" t="s">
        <v>140</v>
      </c>
      <c r="S1873" s="214" t="s">
        <v>140</v>
      </c>
      <c r="T1873" s="214" t="s">
        <v>140</v>
      </c>
      <c r="U1873" s="214" t="s">
        <v>136</v>
      </c>
      <c r="V1873" s="214" t="s">
        <v>136</v>
      </c>
      <c r="W1873" s="214" t="s">
        <v>136</v>
      </c>
      <c r="X1873" s="214" t="s">
        <v>136</v>
      </c>
    </row>
    <row r="1874" spans="1:24" x14ac:dyDescent="0.25">
      <c r="A1874" t="str">
        <f t="shared" si="30"/>
        <v>YAG10UKLevel 8Female + maleEconomicsWest Midlands</v>
      </c>
      <c r="B1874" s="214" t="s">
        <v>251</v>
      </c>
      <c r="C1874" s="214" t="s">
        <v>252</v>
      </c>
      <c r="D1874" s="214">
        <v>10</v>
      </c>
      <c r="E1874" s="214" t="s">
        <v>35</v>
      </c>
      <c r="F1874" s="214" t="s">
        <v>248</v>
      </c>
      <c r="G1874" s="214" t="s">
        <v>246</v>
      </c>
      <c r="H1874" s="214" t="s">
        <v>79</v>
      </c>
      <c r="I1874" s="214" t="s">
        <v>138</v>
      </c>
      <c r="J1874" s="214">
        <v>0</v>
      </c>
      <c r="K1874" s="214">
        <v>0</v>
      </c>
      <c r="L1874" s="214">
        <v>0</v>
      </c>
      <c r="M1874" s="214">
        <v>0</v>
      </c>
      <c r="N1874" s="214">
        <v>0</v>
      </c>
      <c r="O1874" s="214">
        <v>40</v>
      </c>
      <c r="P1874" s="214">
        <v>20</v>
      </c>
      <c r="Q1874" s="214">
        <v>40</v>
      </c>
      <c r="R1874" s="214">
        <v>40</v>
      </c>
      <c r="S1874" s="214">
        <v>40</v>
      </c>
      <c r="T1874" s="214">
        <v>0</v>
      </c>
      <c r="U1874" s="214" t="s">
        <v>140</v>
      </c>
      <c r="V1874" s="214" t="s">
        <v>140</v>
      </c>
      <c r="W1874" s="214" t="s">
        <v>140</v>
      </c>
      <c r="X1874" s="214" t="s">
        <v>140</v>
      </c>
    </row>
    <row r="1875" spans="1:24" x14ac:dyDescent="0.25">
      <c r="A1875" t="str">
        <f t="shared" si="30"/>
        <v>YAG10UKLevel 8Female + maleEconomicsYorkshire and The Humber</v>
      </c>
      <c r="B1875" s="214" t="s">
        <v>251</v>
      </c>
      <c r="C1875" s="214" t="s">
        <v>252</v>
      </c>
      <c r="D1875" s="214">
        <v>10</v>
      </c>
      <c r="E1875" s="214" t="s">
        <v>35</v>
      </c>
      <c r="F1875" s="214" t="s">
        <v>248</v>
      </c>
      <c r="G1875" s="214" t="s">
        <v>246</v>
      </c>
      <c r="H1875" s="214" t="s">
        <v>79</v>
      </c>
      <c r="I1875" s="214" t="s">
        <v>139</v>
      </c>
      <c r="J1875" s="214" t="s">
        <v>140</v>
      </c>
      <c r="K1875" s="214" t="s">
        <v>140</v>
      </c>
      <c r="L1875" s="214" t="s">
        <v>140</v>
      </c>
      <c r="M1875" s="214" t="s">
        <v>140</v>
      </c>
      <c r="N1875" s="214" t="s">
        <v>140</v>
      </c>
      <c r="O1875" s="214" t="s">
        <v>140</v>
      </c>
      <c r="P1875" s="214" t="s">
        <v>140</v>
      </c>
      <c r="Q1875" s="214" t="s">
        <v>140</v>
      </c>
      <c r="R1875" s="214" t="s">
        <v>140</v>
      </c>
      <c r="S1875" s="214" t="s">
        <v>140</v>
      </c>
      <c r="T1875" s="214" t="s">
        <v>140</v>
      </c>
      <c r="U1875" s="214" t="s">
        <v>140</v>
      </c>
      <c r="V1875" s="214" t="s">
        <v>140</v>
      </c>
      <c r="W1875" s="214" t="s">
        <v>140</v>
      </c>
      <c r="X1875" s="214" t="s">
        <v>140</v>
      </c>
    </row>
    <row r="1876" spans="1:24" x14ac:dyDescent="0.25">
      <c r="A1876" t="str">
        <f t="shared" si="30"/>
        <v>YAG10UKLevel 8Female + maleEducation and teachingAbroad</v>
      </c>
      <c r="B1876" s="214" t="s">
        <v>251</v>
      </c>
      <c r="C1876" s="214" t="s">
        <v>252</v>
      </c>
      <c r="D1876" s="214">
        <v>10</v>
      </c>
      <c r="E1876" s="214" t="s">
        <v>35</v>
      </c>
      <c r="F1876" s="214" t="s">
        <v>248</v>
      </c>
      <c r="G1876" s="214" t="s">
        <v>246</v>
      </c>
      <c r="H1876" s="214" t="s">
        <v>101</v>
      </c>
      <c r="I1876" s="214" t="s">
        <v>125</v>
      </c>
      <c r="J1876" s="214" t="s">
        <v>140</v>
      </c>
      <c r="K1876" s="214" t="s">
        <v>140</v>
      </c>
      <c r="L1876" s="214" t="s">
        <v>140</v>
      </c>
      <c r="M1876" s="214" t="s">
        <v>140</v>
      </c>
      <c r="N1876" s="214" t="s">
        <v>140</v>
      </c>
      <c r="O1876" s="214" t="s">
        <v>140</v>
      </c>
      <c r="P1876" s="214" t="s">
        <v>140</v>
      </c>
      <c r="Q1876" s="214" t="s">
        <v>140</v>
      </c>
      <c r="R1876" s="214" t="s">
        <v>140</v>
      </c>
      <c r="S1876" s="214" t="s">
        <v>140</v>
      </c>
      <c r="T1876" s="214" t="s">
        <v>140</v>
      </c>
      <c r="U1876" s="214" t="s">
        <v>140</v>
      </c>
      <c r="V1876" s="214" t="s">
        <v>140</v>
      </c>
      <c r="W1876" s="214" t="s">
        <v>140</v>
      </c>
      <c r="X1876" s="214" t="s">
        <v>140</v>
      </c>
    </row>
    <row r="1877" spans="1:24" x14ac:dyDescent="0.25">
      <c r="A1877" t="str">
        <f t="shared" si="30"/>
        <v>YAG10UKLevel 8Female + maleEducation and teachingEast Midlands</v>
      </c>
      <c r="B1877" s="214" t="s">
        <v>251</v>
      </c>
      <c r="C1877" s="214" t="s">
        <v>252</v>
      </c>
      <c r="D1877" s="214">
        <v>10</v>
      </c>
      <c r="E1877" s="214" t="s">
        <v>35</v>
      </c>
      <c r="F1877" s="214" t="s">
        <v>248</v>
      </c>
      <c r="G1877" s="214" t="s">
        <v>246</v>
      </c>
      <c r="H1877" s="214" t="s">
        <v>101</v>
      </c>
      <c r="I1877" s="214" t="s">
        <v>126</v>
      </c>
      <c r="J1877" s="214">
        <v>25</v>
      </c>
      <c r="K1877" s="214">
        <v>25</v>
      </c>
      <c r="L1877" s="214">
        <v>0</v>
      </c>
      <c r="M1877" s="214">
        <v>0</v>
      </c>
      <c r="N1877" s="214">
        <v>25</v>
      </c>
      <c r="O1877" s="214">
        <v>7.4</v>
      </c>
      <c r="P1877" s="214">
        <v>3.7</v>
      </c>
      <c r="Q1877" s="214">
        <v>88.9</v>
      </c>
      <c r="R1877" s="214">
        <v>88.9</v>
      </c>
      <c r="S1877" s="214">
        <v>88.9</v>
      </c>
      <c r="T1877" s="214">
        <v>0</v>
      </c>
      <c r="U1877" s="214">
        <v>20</v>
      </c>
      <c r="V1877" s="214">
        <v>12000</v>
      </c>
      <c r="W1877" s="214">
        <v>36900</v>
      </c>
      <c r="X1877" s="214">
        <v>44500</v>
      </c>
    </row>
    <row r="1878" spans="1:24" x14ac:dyDescent="0.25">
      <c r="A1878" t="str">
        <f t="shared" si="30"/>
        <v>YAG10UKLevel 8Female + maleEducation and teachingEast of England</v>
      </c>
      <c r="B1878" s="214" t="s">
        <v>251</v>
      </c>
      <c r="C1878" s="214" t="s">
        <v>252</v>
      </c>
      <c r="D1878" s="214">
        <v>10</v>
      </c>
      <c r="E1878" s="214" t="s">
        <v>35</v>
      </c>
      <c r="F1878" s="214" t="s">
        <v>248</v>
      </c>
      <c r="G1878" s="214" t="s">
        <v>246</v>
      </c>
      <c r="H1878" s="214" t="s">
        <v>101</v>
      </c>
      <c r="I1878" s="214" t="s">
        <v>127</v>
      </c>
      <c r="J1878" s="214">
        <v>30</v>
      </c>
      <c r="K1878" s="214">
        <v>30</v>
      </c>
      <c r="L1878" s="214">
        <v>0</v>
      </c>
      <c r="M1878" s="214">
        <v>0</v>
      </c>
      <c r="N1878" s="214">
        <v>30</v>
      </c>
      <c r="O1878" s="214">
        <v>6.3</v>
      </c>
      <c r="P1878" s="214">
        <v>6.3</v>
      </c>
      <c r="Q1878" s="214">
        <v>87.3</v>
      </c>
      <c r="R1878" s="214">
        <v>87.3</v>
      </c>
      <c r="S1878" s="214">
        <v>87.3</v>
      </c>
      <c r="T1878" s="214">
        <v>0</v>
      </c>
      <c r="U1878" s="214">
        <v>20</v>
      </c>
      <c r="V1878" s="214">
        <v>17200</v>
      </c>
      <c r="W1878" s="214">
        <v>37600</v>
      </c>
      <c r="X1878" s="214">
        <v>57700</v>
      </c>
    </row>
    <row r="1879" spans="1:24" x14ac:dyDescent="0.25">
      <c r="A1879" t="str">
        <f t="shared" si="30"/>
        <v>YAG10UKLevel 8Female + maleEducation and teachingLondon</v>
      </c>
      <c r="B1879" s="214" t="s">
        <v>251</v>
      </c>
      <c r="C1879" s="214" t="s">
        <v>252</v>
      </c>
      <c r="D1879" s="214">
        <v>10</v>
      </c>
      <c r="E1879" s="214" t="s">
        <v>35</v>
      </c>
      <c r="F1879" s="214" t="s">
        <v>248</v>
      </c>
      <c r="G1879" s="214" t="s">
        <v>246</v>
      </c>
      <c r="H1879" s="214" t="s">
        <v>101</v>
      </c>
      <c r="I1879" s="214" t="s">
        <v>128</v>
      </c>
      <c r="J1879" s="214">
        <v>50</v>
      </c>
      <c r="K1879" s="214">
        <v>50</v>
      </c>
      <c r="L1879" s="214">
        <v>0</v>
      </c>
      <c r="M1879" s="214">
        <v>0</v>
      </c>
      <c r="N1879" s="214">
        <v>50</v>
      </c>
      <c r="O1879" s="214">
        <v>14.6</v>
      </c>
      <c r="P1879" s="214">
        <v>4.2</v>
      </c>
      <c r="Q1879" s="214">
        <v>79.2</v>
      </c>
      <c r="R1879" s="214">
        <v>81.2</v>
      </c>
      <c r="S1879" s="214">
        <v>81.2</v>
      </c>
      <c r="T1879" s="214">
        <v>2.1</v>
      </c>
      <c r="U1879" s="214">
        <v>35</v>
      </c>
      <c r="V1879" s="214">
        <v>15300</v>
      </c>
      <c r="W1879" s="214">
        <v>40200</v>
      </c>
      <c r="X1879" s="214">
        <v>59500</v>
      </c>
    </row>
    <row r="1880" spans="1:24" x14ac:dyDescent="0.25">
      <c r="A1880" t="str">
        <f t="shared" si="30"/>
        <v>YAG10UKLevel 8Female + maleEducation and teachingNorth East</v>
      </c>
      <c r="B1880" s="214" t="s">
        <v>251</v>
      </c>
      <c r="C1880" s="214" t="s">
        <v>252</v>
      </c>
      <c r="D1880" s="214">
        <v>10</v>
      </c>
      <c r="E1880" s="214" t="s">
        <v>35</v>
      </c>
      <c r="F1880" s="214" t="s">
        <v>248</v>
      </c>
      <c r="G1880" s="214" t="s">
        <v>246</v>
      </c>
      <c r="H1880" s="214" t="s">
        <v>101</v>
      </c>
      <c r="I1880" s="214" t="s">
        <v>129</v>
      </c>
      <c r="J1880" s="214">
        <v>10</v>
      </c>
      <c r="K1880" s="214">
        <v>10</v>
      </c>
      <c r="L1880" s="214">
        <v>0</v>
      </c>
      <c r="M1880" s="214">
        <v>0</v>
      </c>
      <c r="N1880" s="214">
        <v>10</v>
      </c>
      <c r="O1880" s="214">
        <v>25</v>
      </c>
      <c r="P1880" s="214">
        <v>0</v>
      </c>
      <c r="Q1880" s="214">
        <v>62.5</v>
      </c>
      <c r="R1880" s="214">
        <v>62.5</v>
      </c>
      <c r="S1880" s="214">
        <v>75</v>
      </c>
      <c r="T1880" s="214">
        <v>12.5</v>
      </c>
      <c r="U1880" s="214" t="s">
        <v>140</v>
      </c>
      <c r="V1880" s="214" t="s">
        <v>140</v>
      </c>
      <c r="W1880" s="214" t="s">
        <v>140</v>
      </c>
      <c r="X1880" s="214" t="s">
        <v>140</v>
      </c>
    </row>
    <row r="1881" spans="1:24" x14ac:dyDescent="0.25">
      <c r="A1881" t="str">
        <f t="shared" si="30"/>
        <v>YAG10UKLevel 8Female + maleEducation and teachingNorth West</v>
      </c>
      <c r="B1881" s="214" t="s">
        <v>251</v>
      </c>
      <c r="C1881" s="214" t="s">
        <v>252</v>
      </c>
      <c r="D1881" s="214">
        <v>10</v>
      </c>
      <c r="E1881" s="214" t="s">
        <v>35</v>
      </c>
      <c r="F1881" s="214" t="s">
        <v>248</v>
      </c>
      <c r="G1881" s="214" t="s">
        <v>246</v>
      </c>
      <c r="H1881" s="214" t="s">
        <v>101</v>
      </c>
      <c r="I1881" s="214" t="s">
        <v>130</v>
      </c>
      <c r="J1881" s="214">
        <v>25</v>
      </c>
      <c r="K1881" s="214">
        <v>25</v>
      </c>
      <c r="L1881" s="214">
        <v>0</v>
      </c>
      <c r="M1881" s="214">
        <v>0</v>
      </c>
      <c r="N1881" s="214">
        <v>25</v>
      </c>
      <c r="O1881" s="214">
        <v>15.6</v>
      </c>
      <c r="P1881" s="214">
        <v>3.9</v>
      </c>
      <c r="Q1881" s="214">
        <v>76.599999999999994</v>
      </c>
      <c r="R1881" s="214">
        <v>76.599999999999994</v>
      </c>
      <c r="S1881" s="214">
        <v>80.5</v>
      </c>
      <c r="T1881" s="214">
        <v>3.9</v>
      </c>
      <c r="U1881" s="214">
        <v>15</v>
      </c>
      <c r="V1881" s="214">
        <v>17100</v>
      </c>
      <c r="W1881" s="214">
        <v>22600</v>
      </c>
      <c r="X1881" s="214">
        <v>56900</v>
      </c>
    </row>
    <row r="1882" spans="1:24" x14ac:dyDescent="0.25">
      <c r="A1882" t="str">
        <f t="shared" si="30"/>
        <v>YAG10UKLevel 8Female + maleEducation and teachingNorthern Ireland</v>
      </c>
      <c r="B1882" s="214" t="s">
        <v>251</v>
      </c>
      <c r="C1882" s="214" t="s">
        <v>252</v>
      </c>
      <c r="D1882" s="214">
        <v>10</v>
      </c>
      <c r="E1882" s="214" t="s">
        <v>35</v>
      </c>
      <c r="F1882" s="214" t="s">
        <v>248</v>
      </c>
      <c r="G1882" s="214" t="s">
        <v>246</v>
      </c>
      <c r="H1882" s="214" t="s">
        <v>101</v>
      </c>
      <c r="I1882" s="214" t="s">
        <v>131</v>
      </c>
      <c r="J1882" s="214" t="s">
        <v>140</v>
      </c>
      <c r="K1882" s="214" t="s">
        <v>140</v>
      </c>
      <c r="L1882" s="214" t="s">
        <v>140</v>
      </c>
      <c r="M1882" s="214" t="s">
        <v>140</v>
      </c>
      <c r="N1882" s="214" t="s">
        <v>140</v>
      </c>
      <c r="O1882" s="214" t="s">
        <v>140</v>
      </c>
      <c r="P1882" s="214" t="s">
        <v>140</v>
      </c>
      <c r="Q1882" s="214" t="s">
        <v>140</v>
      </c>
      <c r="R1882" s="214" t="s">
        <v>140</v>
      </c>
      <c r="S1882" s="214" t="s">
        <v>140</v>
      </c>
      <c r="T1882" s="214" t="s">
        <v>140</v>
      </c>
      <c r="U1882" s="214" t="s">
        <v>136</v>
      </c>
      <c r="V1882" s="214" t="s">
        <v>136</v>
      </c>
      <c r="W1882" s="214" t="s">
        <v>136</v>
      </c>
      <c r="X1882" s="214" t="s">
        <v>136</v>
      </c>
    </row>
    <row r="1883" spans="1:24" x14ac:dyDescent="0.25">
      <c r="A1883" t="str">
        <f t="shared" si="30"/>
        <v>YAG10UKLevel 8Female + maleEducation and teachingScotland</v>
      </c>
      <c r="B1883" s="214" t="s">
        <v>251</v>
      </c>
      <c r="C1883" s="214" t="s">
        <v>252</v>
      </c>
      <c r="D1883" s="214">
        <v>10</v>
      </c>
      <c r="E1883" s="214" t="s">
        <v>35</v>
      </c>
      <c r="F1883" s="214" t="s">
        <v>248</v>
      </c>
      <c r="G1883" s="214" t="s">
        <v>246</v>
      </c>
      <c r="H1883" s="214" t="s">
        <v>101</v>
      </c>
      <c r="I1883" s="214" t="s">
        <v>132</v>
      </c>
      <c r="J1883" s="214">
        <v>5</v>
      </c>
      <c r="K1883" s="214">
        <v>5</v>
      </c>
      <c r="L1883" s="214">
        <v>0</v>
      </c>
      <c r="M1883" s="214">
        <v>0</v>
      </c>
      <c r="N1883" s="214">
        <v>5</v>
      </c>
      <c r="O1883" s="214">
        <v>0</v>
      </c>
      <c r="P1883" s="214">
        <v>25</v>
      </c>
      <c r="Q1883" s="214">
        <v>75</v>
      </c>
      <c r="R1883" s="214">
        <v>75</v>
      </c>
      <c r="S1883" s="214">
        <v>75</v>
      </c>
      <c r="T1883" s="214">
        <v>0</v>
      </c>
      <c r="U1883" s="214" t="s">
        <v>140</v>
      </c>
      <c r="V1883" s="214" t="s">
        <v>140</v>
      </c>
      <c r="W1883" s="214" t="s">
        <v>140</v>
      </c>
      <c r="X1883" s="214" t="s">
        <v>140</v>
      </c>
    </row>
    <row r="1884" spans="1:24" x14ac:dyDescent="0.25">
      <c r="A1884" t="str">
        <f t="shared" si="30"/>
        <v>YAG10UKLevel 8Female + maleEducation and teachingSouth East</v>
      </c>
      <c r="B1884" s="214" t="s">
        <v>251</v>
      </c>
      <c r="C1884" s="214" t="s">
        <v>252</v>
      </c>
      <c r="D1884" s="214">
        <v>10</v>
      </c>
      <c r="E1884" s="214" t="s">
        <v>35</v>
      </c>
      <c r="F1884" s="214" t="s">
        <v>248</v>
      </c>
      <c r="G1884" s="214" t="s">
        <v>246</v>
      </c>
      <c r="H1884" s="214" t="s">
        <v>101</v>
      </c>
      <c r="I1884" s="214" t="s">
        <v>133</v>
      </c>
      <c r="J1884" s="214">
        <v>55</v>
      </c>
      <c r="K1884" s="214">
        <v>55</v>
      </c>
      <c r="L1884" s="214">
        <v>0</v>
      </c>
      <c r="M1884" s="214">
        <v>0</v>
      </c>
      <c r="N1884" s="214">
        <v>55</v>
      </c>
      <c r="O1884" s="214">
        <v>29.1</v>
      </c>
      <c r="P1884" s="214">
        <v>7.3</v>
      </c>
      <c r="Q1884" s="214">
        <v>61.8</v>
      </c>
      <c r="R1884" s="214">
        <v>63.6</v>
      </c>
      <c r="S1884" s="214">
        <v>63.6</v>
      </c>
      <c r="T1884" s="214">
        <v>1.8</v>
      </c>
      <c r="U1884" s="214">
        <v>30</v>
      </c>
      <c r="V1884" s="214">
        <v>6200</v>
      </c>
      <c r="W1884" s="214">
        <v>21000</v>
      </c>
      <c r="X1884" s="214">
        <v>37200</v>
      </c>
    </row>
    <row r="1885" spans="1:24" x14ac:dyDescent="0.25">
      <c r="A1885" t="str">
        <f t="shared" si="30"/>
        <v>YAG10UKLevel 8Female + maleEducation and teachingSouth West</v>
      </c>
      <c r="B1885" s="214" t="s">
        <v>251</v>
      </c>
      <c r="C1885" s="214" t="s">
        <v>252</v>
      </c>
      <c r="D1885" s="214">
        <v>10</v>
      </c>
      <c r="E1885" s="214" t="s">
        <v>35</v>
      </c>
      <c r="F1885" s="214" t="s">
        <v>248</v>
      </c>
      <c r="G1885" s="214" t="s">
        <v>246</v>
      </c>
      <c r="H1885" s="214" t="s">
        <v>101</v>
      </c>
      <c r="I1885" s="214" t="s">
        <v>134</v>
      </c>
      <c r="J1885" s="214">
        <v>30</v>
      </c>
      <c r="K1885" s="214">
        <v>30</v>
      </c>
      <c r="L1885" s="214">
        <v>0</v>
      </c>
      <c r="M1885" s="214">
        <v>0</v>
      </c>
      <c r="N1885" s="214">
        <v>30</v>
      </c>
      <c r="O1885" s="214">
        <v>9.1999999999999993</v>
      </c>
      <c r="P1885" s="214">
        <v>3.1</v>
      </c>
      <c r="Q1885" s="214">
        <v>87.7</v>
      </c>
      <c r="R1885" s="214">
        <v>87.7</v>
      </c>
      <c r="S1885" s="214">
        <v>87.7</v>
      </c>
      <c r="T1885" s="214">
        <v>0</v>
      </c>
      <c r="U1885" s="214">
        <v>30</v>
      </c>
      <c r="V1885" s="214">
        <v>19700</v>
      </c>
      <c r="W1885" s="214">
        <v>41200</v>
      </c>
      <c r="X1885" s="214">
        <v>52200</v>
      </c>
    </row>
    <row r="1886" spans="1:24" x14ac:dyDescent="0.25">
      <c r="A1886" t="str">
        <f t="shared" si="30"/>
        <v>YAG10UKLevel 8Female + maleEducation and teachingUnknown</v>
      </c>
      <c r="B1886" s="214" t="s">
        <v>251</v>
      </c>
      <c r="C1886" s="214" t="s">
        <v>252</v>
      </c>
      <c r="D1886" s="214">
        <v>10</v>
      </c>
      <c r="E1886" s="214" t="s">
        <v>35</v>
      </c>
      <c r="F1886" s="214" t="s">
        <v>248</v>
      </c>
      <c r="G1886" s="214" t="s">
        <v>246</v>
      </c>
      <c r="H1886" s="214" t="s">
        <v>101</v>
      </c>
      <c r="I1886" s="214" t="s">
        <v>135</v>
      </c>
      <c r="J1886" s="214">
        <v>25</v>
      </c>
      <c r="K1886" s="214">
        <v>25</v>
      </c>
      <c r="L1886" s="214">
        <v>96.3</v>
      </c>
      <c r="M1886" s="214">
        <v>0</v>
      </c>
      <c r="N1886" s="214">
        <v>0</v>
      </c>
      <c r="O1886" s="214">
        <v>0</v>
      </c>
      <c r="P1886" s="214">
        <v>0</v>
      </c>
      <c r="Q1886" s="214">
        <v>0</v>
      </c>
      <c r="R1886" s="214">
        <v>0</v>
      </c>
      <c r="S1886" s="214">
        <v>100</v>
      </c>
      <c r="T1886" s="214">
        <v>100</v>
      </c>
      <c r="U1886" s="214" t="s">
        <v>136</v>
      </c>
      <c r="V1886" s="214" t="s">
        <v>136</v>
      </c>
      <c r="W1886" s="214" t="s">
        <v>136</v>
      </c>
      <c r="X1886" s="214" t="s">
        <v>136</v>
      </c>
    </row>
    <row r="1887" spans="1:24" x14ac:dyDescent="0.25">
      <c r="A1887" t="str">
        <f t="shared" si="30"/>
        <v>YAG10UKLevel 8Female + maleEducation and teachingWales</v>
      </c>
      <c r="B1887" s="214" t="s">
        <v>251</v>
      </c>
      <c r="C1887" s="214" t="s">
        <v>252</v>
      </c>
      <c r="D1887" s="214">
        <v>10</v>
      </c>
      <c r="E1887" s="214" t="s">
        <v>35</v>
      </c>
      <c r="F1887" s="214" t="s">
        <v>248</v>
      </c>
      <c r="G1887" s="214" t="s">
        <v>246</v>
      </c>
      <c r="H1887" s="214" t="s">
        <v>101</v>
      </c>
      <c r="I1887" s="214" t="s">
        <v>137</v>
      </c>
      <c r="J1887" s="214">
        <v>10</v>
      </c>
      <c r="K1887" s="214">
        <v>10</v>
      </c>
      <c r="L1887" s="214">
        <v>0</v>
      </c>
      <c r="M1887" s="214">
        <v>0</v>
      </c>
      <c r="N1887" s="214">
        <v>10</v>
      </c>
      <c r="O1887" s="214">
        <v>37.5</v>
      </c>
      <c r="P1887" s="214">
        <v>0</v>
      </c>
      <c r="Q1887" s="214">
        <v>50</v>
      </c>
      <c r="R1887" s="214">
        <v>50</v>
      </c>
      <c r="S1887" s="214">
        <v>62.5</v>
      </c>
      <c r="T1887" s="214">
        <v>12.5</v>
      </c>
      <c r="U1887" s="214" t="s">
        <v>140</v>
      </c>
      <c r="V1887" s="214" t="s">
        <v>140</v>
      </c>
      <c r="W1887" s="214" t="s">
        <v>140</v>
      </c>
      <c r="X1887" s="214" t="s">
        <v>140</v>
      </c>
    </row>
    <row r="1888" spans="1:24" x14ac:dyDescent="0.25">
      <c r="A1888" t="str">
        <f t="shared" si="30"/>
        <v>YAG10UKLevel 8Female + maleEducation and teachingWest Midlands</v>
      </c>
      <c r="B1888" s="214" t="s">
        <v>251</v>
      </c>
      <c r="C1888" s="214" t="s">
        <v>252</v>
      </c>
      <c r="D1888" s="214">
        <v>10</v>
      </c>
      <c r="E1888" s="214" t="s">
        <v>35</v>
      </c>
      <c r="F1888" s="214" t="s">
        <v>248</v>
      </c>
      <c r="G1888" s="214" t="s">
        <v>246</v>
      </c>
      <c r="H1888" s="214" t="s">
        <v>101</v>
      </c>
      <c r="I1888" s="214" t="s">
        <v>138</v>
      </c>
      <c r="J1888" s="214">
        <v>35</v>
      </c>
      <c r="K1888" s="214">
        <v>35</v>
      </c>
      <c r="L1888" s="214">
        <v>0</v>
      </c>
      <c r="M1888" s="214">
        <v>0</v>
      </c>
      <c r="N1888" s="214">
        <v>35</v>
      </c>
      <c r="O1888" s="214">
        <v>20.6</v>
      </c>
      <c r="P1888" s="214">
        <v>5.9</v>
      </c>
      <c r="Q1888" s="214">
        <v>70.599999999999994</v>
      </c>
      <c r="R1888" s="214">
        <v>73.5</v>
      </c>
      <c r="S1888" s="214">
        <v>73.5</v>
      </c>
      <c r="T1888" s="214">
        <v>2.9</v>
      </c>
      <c r="U1888" s="214">
        <v>20</v>
      </c>
      <c r="V1888" s="214">
        <v>17200</v>
      </c>
      <c r="W1888" s="214">
        <v>29200</v>
      </c>
      <c r="X1888" s="214">
        <v>48400</v>
      </c>
    </row>
    <row r="1889" spans="1:24" x14ac:dyDescent="0.25">
      <c r="A1889" t="str">
        <f t="shared" si="30"/>
        <v>YAG10UKLevel 8Female + maleEducation and teachingYorkshire and The Humber</v>
      </c>
      <c r="B1889" s="214" t="s">
        <v>251</v>
      </c>
      <c r="C1889" s="214" t="s">
        <v>252</v>
      </c>
      <c r="D1889" s="214">
        <v>10</v>
      </c>
      <c r="E1889" s="214" t="s">
        <v>35</v>
      </c>
      <c r="F1889" s="214" t="s">
        <v>248</v>
      </c>
      <c r="G1889" s="214" t="s">
        <v>246</v>
      </c>
      <c r="H1889" s="214" t="s">
        <v>101</v>
      </c>
      <c r="I1889" s="214" t="s">
        <v>139</v>
      </c>
      <c r="J1889" s="214">
        <v>25</v>
      </c>
      <c r="K1889" s="214">
        <v>25</v>
      </c>
      <c r="L1889" s="214">
        <v>0</v>
      </c>
      <c r="M1889" s="214">
        <v>0</v>
      </c>
      <c r="N1889" s="214">
        <v>25</v>
      </c>
      <c r="O1889" s="214">
        <v>20.8</v>
      </c>
      <c r="P1889" s="214">
        <v>0</v>
      </c>
      <c r="Q1889" s="214">
        <v>79.2</v>
      </c>
      <c r="R1889" s="214">
        <v>79.2</v>
      </c>
      <c r="S1889" s="214">
        <v>79.2</v>
      </c>
      <c r="T1889" s="214">
        <v>0</v>
      </c>
      <c r="U1889" s="214">
        <v>15</v>
      </c>
      <c r="V1889" s="214">
        <v>5100</v>
      </c>
      <c r="W1889" s="214">
        <v>33200</v>
      </c>
      <c r="X1889" s="214">
        <v>52600</v>
      </c>
    </row>
    <row r="1890" spans="1:24" x14ac:dyDescent="0.25">
      <c r="A1890" t="str">
        <f t="shared" si="30"/>
        <v>YAG10UKLevel 8Female + maleEngineeringAbroad</v>
      </c>
      <c r="B1890" s="214" t="s">
        <v>251</v>
      </c>
      <c r="C1890" s="214" t="s">
        <v>252</v>
      </c>
      <c r="D1890" s="214">
        <v>10</v>
      </c>
      <c r="E1890" s="214" t="s">
        <v>35</v>
      </c>
      <c r="F1890" s="214" t="s">
        <v>248</v>
      </c>
      <c r="G1890" s="214" t="s">
        <v>246</v>
      </c>
      <c r="H1890" s="214" t="s">
        <v>68</v>
      </c>
      <c r="I1890" s="214" t="s">
        <v>125</v>
      </c>
      <c r="J1890" s="214" t="s">
        <v>140</v>
      </c>
      <c r="K1890" s="214" t="s">
        <v>140</v>
      </c>
      <c r="L1890" s="214" t="s">
        <v>140</v>
      </c>
      <c r="M1890" s="214" t="s">
        <v>140</v>
      </c>
      <c r="N1890" s="214" t="s">
        <v>140</v>
      </c>
      <c r="O1890" s="214" t="s">
        <v>140</v>
      </c>
      <c r="P1890" s="214" t="s">
        <v>140</v>
      </c>
      <c r="Q1890" s="214" t="s">
        <v>140</v>
      </c>
      <c r="R1890" s="214" t="s">
        <v>140</v>
      </c>
      <c r="S1890" s="214" t="s">
        <v>140</v>
      </c>
      <c r="T1890" s="214" t="s">
        <v>140</v>
      </c>
      <c r="U1890" s="214" t="s">
        <v>140</v>
      </c>
      <c r="V1890" s="214" t="s">
        <v>140</v>
      </c>
      <c r="W1890" s="214" t="s">
        <v>140</v>
      </c>
      <c r="X1890" s="214" t="s">
        <v>140</v>
      </c>
    </row>
    <row r="1891" spans="1:24" x14ac:dyDescent="0.25">
      <c r="A1891" t="str">
        <f t="shared" si="30"/>
        <v>YAG10UKLevel 8Female + maleEngineeringEast Midlands</v>
      </c>
      <c r="B1891" s="214" t="s">
        <v>251</v>
      </c>
      <c r="C1891" s="214" t="s">
        <v>252</v>
      </c>
      <c r="D1891" s="214">
        <v>10</v>
      </c>
      <c r="E1891" s="214" t="s">
        <v>35</v>
      </c>
      <c r="F1891" s="214" t="s">
        <v>248</v>
      </c>
      <c r="G1891" s="214" t="s">
        <v>246</v>
      </c>
      <c r="H1891" s="214" t="s">
        <v>68</v>
      </c>
      <c r="I1891" s="214" t="s">
        <v>126</v>
      </c>
      <c r="J1891" s="214">
        <v>35</v>
      </c>
      <c r="K1891" s="214">
        <v>35</v>
      </c>
      <c r="L1891" s="214">
        <v>0</v>
      </c>
      <c r="M1891" s="214">
        <v>0</v>
      </c>
      <c r="N1891" s="214">
        <v>35</v>
      </c>
      <c r="O1891" s="214">
        <v>16.399999999999999</v>
      </c>
      <c r="P1891" s="214">
        <v>0</v>
      </c>
      <c r="Q1891" s="214">
        <v>75.3</v>
      </c>
      <c r="R1891" s="214">
        <v>83.6</v>
      </c>
      <c r="S1891" s="214">
        <v>83.6</v>
      </c>
      <c r="T1891" s="214">
        <v>8.1999999999999993</v>
      </c>
      <c r="U1891" s="214">
        <v>30</v>
      </c>
      <c r="V1891" s="214">
        <v>44900</v>
      </c>
      <c r="W1891" s="214">
        <v>51500</v>
      </c>
      <c r="X1891" s="214">
        <v>59100</v>
      </c>
    </row>
    <row r="1892" spans="1:24" x14ac:dyDescent="0.25">
      <c r="A1892" t="str">
        <f t="shared" si="30"/>
        <v>YAG10UKLevel 8Female + maleEngineeringEast of England</v>
      </c>
      <c r="B1892" s="214" t="s">
        <v>251</v>
      </c>
      <c r="C1892" s="214" t="s">
        <v>252</v>
      </c>
      <c r="D1892" s="214">
        <v>10</v>
      </c>
      <c r="E1892" s="214" t="s">
        <v>35</v>
      </c>
      <c r="F1892" s="214" t="s">
        <v>248</v>
      </c>
      <c r="G1892" s="214" t="s">
        <v>246</v>
      </c>
      <c r="H1892" s="214" t="s">
        <v>68</v>
      </c>
      <c r="I1892" s="214" t="s">
        <v>127</v>
      </c>
      <c r="J1892" s="214">
        <v>55</v>
      </c>
      <c r="K1892" s="214">
        <v>55</v>
      </c>
      <c r="L1892" s="214">
        <v>0</v>
      </c>
      <c r="M1892" s="214">
        <v>0</v>
      </c>
      <c r="N1892" s="214">
        <v>55</v>
      </c>
      <c r="O1892" s="214">
        <v>12.4</v>
      </c>
      <c r="P1892" s="214">
        <v>1.8</v>
      </c>
      <c r="Q1892" s="214">
        <v>80.599999999999994</v>
      </c>
      <c r="R1892" s="214">
        <v>85.9</v>
      </c>
      <c r="S1892" s="214">
        <v>85.9</v>
      </c>
      <c r="T1892" s="214">
        <v>5.3</v>
      </c>
      <c r="U1892" s="214">
        <v>45</v>
      </c>
      <c r="V1892" s="214">
        <v>37200</v>
      </c>
      <c r="W1892" s="214">
        <v>51100</v>
      </c>
      <c r="X1892" s="214">
        <v>67500</v>
      </c>
    </row>
    <row r="1893" spans="1:24" x14ac:dyDescent="0.25">
      <c r="A1893" t="str">
        <f t="shared" si="30"/>
        <v>YAG10UKLevel 8Female + maleEngineeringLondon</v>
      </c>
      <c r="B1893" s="214" t="s">
        <v>251</v>
      </c>
      <c r="C1893" s="214" t="s">
        <v>252</v>
      </c>
      <c r="D1893" s="214">
        <v>10</v>
      </c>
      <c r="E1893" s="214" t="s">
        <v>35</v>
      </c>
      <c r="F1893" s="214" t="s">
        <v>248</v>
      </c>
      <c r="G1893" s="214" t="s">
        <v>246</v>
      </c>
      <c r="H1893" s="214" t="s">
        <v>68</v>
      </c>
      <c r="I1893" s="214" t="s">
        <v>128</v>
      </c>
      <c r="J1893" s="214">
        <v>70</v>
      </c>
      <c r="K1893" s="214">
        <v>70</v>
      </c>
      <c r="L1893" s="214">
        <v>0</v>
      </c>
      <c r="M1893" s="214">
        <v>0</v>
      </c>
      <c r="N1893" s="214">
        <v>70</v>
      </c>
      <c r="O1893" s="214">
        <v>26.3</v>
      </c>
      <c r="P1893" s="214">
        <v>1.4</v>
      </c>
      <c r="Q1893" s="214">
        <v>69.599999999999994</v>
      </c>
      <c r="R1893" s="214">
        <v>72.3</v>
      </c>
      <c r="S1893" s="214">
        <v>72.3</v>
      </c>
      <c r="T1893" s="214">
        <v>2.8</v>
      </c>
      <c r="U1893" s="214">
        <v>50</v>
      </c>
      <c r="V1893" s="214">
        <v>44500</v>
      </c>
      <c r="W1893" s="214">
        <v>59900</v>
      </c>
      <c r="X1893" s="214">
        <v>95300</v>
      </c>
    </row>
    <row r="1894" spans="1:24" x14ac:dyDescent="0.25">
      <c r="A1894" t="str">
        <f t="shared" si="30"/>
        <v>YAG10UKLevel 8Female + maleEngineeringNorth East</v>
      </c>
      <c r="B1894" s="214" t="s">
        <v>251</v>
      </c>
      <c r="C1894" s="214" t="s">
        <v>252</v>
      </c>
      <c r="D1894" s="214">
        <v>10</v>
      </c>
      <c r="E1894" s="214" t="s">
        <v>35</v>
      </c>
      <c r="F1894" s="214" t="s">
        <v>248</v>
      </c>
      <c r="G1894" s="214" t="s">
        <v>246</v>
      </c>
      <c r="H1894" s="214" t="s">
        <v>68</v>
      </c>
      <c r="I1894" s="214" t="s">
        <v>129</v>
      </c>
      <c r="J1894" s="214">
        <v>20</v>
      </c>
      <c r="K1894" s="214">
        <v>20</v>
      </c>
      <c r="L1894" s="214">
        <v>0</v>
      </c>
      <c r="M1894" s="214">
        <v>0</v>
      </c>
      <c r="N1894" s="214">
        <v>20</v>
      </c>
      <c r="O1894" s="214">
        <v>20</v>
      </c>
      <c r="P1894" s="214">
        <v>5</v>
      </c>
      <c r="Q1894" s="214">
        <v>65</v>
      </c>
      <c r="R1894" s="214">
        <v>70</v>
      </c>
      <c r="S1894" s="214">
        <v>75</v>
      </c>
      <c r="T1894" s="214">
        <v>10</v>
      </c>
      <c r="U1894" s="214">
        <v>15</v>
      </c>
      <c r="V1894" s="214">
        <v>19000</v>
      </c>
      <c r="W1894" s="214">
        <v>38700</v>
      </c>
      <c r="X1894" s="214">
        <v>45600</v>
      </c>
    </row>
    <row r="1895" spans="1:24" x14ac:dyDescent="0.25">
      <c r="A1895" t="str">
        <f t="shared" si="30"/>
        <v>YAG10UKLevel 8Female + maleEngineeringNorth West</v>
      </c>
      <c r="B1895" s="214" t="s">
        <v>251</v>
      </c>
      <c r="C1895" s="214" t="s">
        <v>252</v>
      </c>
      <c r="D1895" s="214">
        <v>10</v>
      </c>
      <c r="E1895" s="214" t="s">
        <v>35</v>
      </c>
      <c r="F1895" s="214" t="s">
        <v>248</v>
      </c>
      <c r="G1895" s="214" t="s">
        <v>246</v>
      </c>
      <c r="H1895" s="214" t="s">
        <v>68</v>
      </c>
      <c r="I1895" s="214" t="s">
        <v>130</v>
      </c>
      <c r="J1895" s="214">
        <v>45</v>
      </c>
      <c r="K1895" s="214">
        <v>45</v>
      </c>
      <c r="L1895" s="214">
        <v>0</v>
      </c>
      <c r="M1895" s="214">
        <v>0</v>
      </c>
      <c r="N1895" s="214">
        <v>45</v>
      </c>
      <c r="O1895" s="214">
        <v>14.9</v>
      </c>
      <c r="P1895" s="214">
        <v>2.1</v>
      </c>
      <c r="Q1895" s="214">
        <v>78.8</v>
      </c>
      <c r="R1895" s="214">
        <v>83</v>
      </c>
      <c r="S1895" s="214">
        <v>83</v>
      </c>
      <c r="T1895" s="214">
        <v>4.2</v>
      </c>
      <c r="U1895" s="214">
        <v>35</v>
      </c>
      <c r="V1895" s="214">
        <v>20400</v>
      </c>
      <c r="W1895" s="214">
        <v>38700</v>
      </c>
      <c r="X1895" s="214">
        <v>57300</v>
      </c>
    </row>
    <row r="1896" spans="1:24" x14ac:dyDescent="0.25">
      <c r="A1896" t="str">
        <f t="shared" si="30"/>
        <v>YAG10UKLevel 8Female + maleEngineeringNorthern Ireland</v>
      </c>
      <c r="B1896" s="214" t="s">
        <v>251</v>
      </c>
      <c r="C1896" s="214" t="s">
        <v>252</v>
      </c>
      <c r="D1896" s="214">
        <v>10</v>
      </c>
      <c r="E1896" s="214" t="s">
        <v>35</v>
      </c>
      <c r="F1896" s="214" t="s">
        <v>248</v>
      </c>
      <c r="G1896" s="214" t="s">
        <v>246</v>
      </c>
      <c r="H1896" s="214" t="s">
        <v>68</v>
      </c>
      <c r="I1896" s="214" t="s">
        <v>131</v>
      </c>
      <c r="J1896" s="214">
        <v>5</v>
      </c>
      <c r="K1896" s="214">
        <v>5</v>
      </c>
      <c r="L1896" s="214">
        <v>0</v>
      </c>
      <c r="M1896" s="214">
        <v>0</v>
      </c>
      <c r="N1896" s="214">
        <v>5</v>
      </c>
      <c r="O1896" s="214">
        <v>40</v>
      </c>
      <c r="P1896" s="214">
        <v>0</v>
      </c>
      <c r="Q1896" s="214">
        <v>60</v>
      </c>
      <c r="R1896" s="214">
        <v>60</v>
      </c>
      <c r="S1896" s="214">
        <v>60</v>
      </c>
      <c r="T1896" s="214">
        <v>0</v>
      </c>
      <c r="U1896" s="214" t="s">
        <v>140</v>
      </c>
      <c r="V1896" s="214" t="s">
        <v>140</v>
      </c>
      <c r="W1896" s="214" t="s">
        <v>140</v>
      </c>
      <c r="X1896" s="214" t="s">
        <v>140</v>
      </c>
    </row>
    <row r="1897" spans="1:24" x14ac:dyDescent="0.25">
      <c r="A1897" t="str">
        <f t="shared" si="30"/>
        <v>YAG10UKLevel 8Female + maleEngineeringScotland</v>
      </c>
      <c r="B1897" s="214" t="s">
        <v>251</v>
      </c>
      <c r="C1897" s="214" t="s">
        <v>252</v>
      </c>
      <c r="D1897" s="214">
        <v>10</v>
      </c>
      <c r="E1897" s="214" t="s">
        <v>35</v>
      </c>
      <c r="F1897" s="214" t="s">
        <v>248</v>
      </c>
      <c r="G1897" s="214" t="s">
        <v>246</v>
      </c>
      <c r="H1897" s="214" t="s">
        <v>68</v>
      </c>
      <c r="I1897" s="214" t="s">
        <v>132</v>
      </c>
      <c r="J1897" s="214">
        <v>20</v>
      </c>
      <c r="K1897" s="214">
        <v>20</v>
      </c>
      <c r="L1897" s="214">
        <v>0</v>
      </c>
      <c r="M1897" s="214">
        <v>0</v>
      </c>
      <c r="N1897" s="214">
        <v>20</v>
      </c>
      <c r="O1897" s="214">
        <v>21.1</v>
      </c>
      <c r="P1897" s="214">
        <v>5.3</v>
      </c>
      <c r="Q1897" s="214">
        <v>73.7</v>
      </c>
      <c r="R1897" s="214">
        <v>73.7</v>
      </c>
      <c r="S1897" s="214">
        <v>73.7</v>
      </c>
      <c r="T1897" s="214">
        <v>0</v>
      </c>
      <c r="U1897" s="214">
        <v>15</v>
      </c>
      <c r="V1897" s="214">
        <v>42700</v>
      </c>
      <c r="W1897" s="214">
        <v>47100</v>
      </c>
      <c r="X1897" s="214">
        <v>55100</v>
      </c>
    </row>
    <row r="1898" spans="1:24" x14ac:dyDescent="0.25">
      <c r="A1898" t="str">
        <f t="shared" si="30"/>
        <v>YAG10UKLevel 8Female + maleEngineeringSouth East</v>
      </c>
      <c r="B1898" s="214" t="s">
        <v>251</v>
      </c>
      <c r="C1898" s="214" t="s">
        <v>252</v>
      </c>
      <c r="D1898" s="214">
        <v>10</v>
      </c>
      <c r="E1898" s="214" t="s">
        <v>35</v>
      </c>
      <c r="F1898" s="214" t="s">
        <v>248</v>
      </c>
      <c r="G1898" s="214" t="s">
        <v>246</v>
      </c>
      <c r="H1898" s="214" t="s">
        <v>68</v>
      </c>
      <c r="I1898" s="214" t="s">
        <v>133</v>
      </c>
      <c r="J1898" s="214">
        <v>115</v>
      </c>
      <c r="K1898" s="214">
        <v>115</v>
      </c>
      <c r="L1898" s="214">
        <v>0</v>
      </c>
      <c r="M1898" s="214">
        <v>0</v>
      </c>
      <c r="N1898" s="214">
        <v>115</v>
      </c>
      <c r="O1898" s="214">
        <v>19.399999999999999</v>
      </c>
      <c r="P1898" s="214">
        <v>0.9</v>
      </c>
      <c r="Q1898" s="214">
        <v>77.099999999999994</v>
      </c>
      <c r="R1898" s="214">
        <v>79.7</v>
      </c>
      <c r="S1898" s="214">
        <v>79.7</v>
      </c>
      <c r="T1898" s="214">
        <v>2.6</v>
      </c>
      <c r="U1898" s="214">
        <v>90</v>
      </c>
      <c r="V1898" s="214">
        <v>36900</v>
      </c>
      <c r="W1898" s="214">
        <v>48900</v>
      </c>
      <c r="X1898" s="214">
        <v>74500</v>
      </c>
    </row>
    <row r="1899" spans="1:24" x14ac:dyDescent="0.25">
      <c r="A1899" t="str">
        <f t="shared" si="30"/>
        <v>YAG10UKLevel 8Female + maleEngineeringSouth West</v>
      </c>
      <c r="B1899" s="214" t="s">
        <v>251</v>
      </c>
      <c r="C1899" s="214" t="s">
        <v>252</v>
      </c>
      <c r="D1899" s="214">
        <v>10</v>
      </c>
      <c r="E1899" s="214" t="s">
        <v>35</v>
      </c>
      <c r="F1899" s="214" t="s">
        <v>248</v>
      </c>
      <c r="G1899" s="214" t="s">
        <v>246</v>
      </c>
      <c r="H1899" s="214" t="s">
        <v>68</v>
      </c>
      <c r="I1899" s="214" t="s">
        <v>134</v>
      </c>
      <c r="J1899" s="214">
        <v>35</v>
      </c>
      <c r="K1899" s="214">
        <v>35</v>
      </c>
      <c r="L1899" s="214">
        <v>0</v>
      </c>
      <c r="M1899" s="214">
        <v>0</v>
      </c>
      <c r="N1899" s="214">
        <v>35</v>
      </c>
      <c r="O1899" s="214">
        <v>15.5</v>
      </c>
      <c r="P1899" s="214">
        <v>1.8</v>
      </c>
      <c r="Q1899" s="214">
        <v>80</v>
      </c>
      <c r="R1899" s="214">
        <v>82.7</v>
      </c>
      <c r="S1899" s="214">
        <v>82.7</v>
      </c>
      <c r="T1899" s="214">
        <v>2.7</v>
      </c>
      <c r="U1899" s="214">
        <v>30</v>
      </c>
      <c r="V1899" s="214">
        <v>31400</v>
      </c>
      <c r="W1899" s="214">
        <v>46400</v>
      </c>
      <c r="X1899" s="214">
        <v>62800</v>
      </c>
    </row>
    <row r="1900" spans="1:24" x14ac:dyDescent="0.25">
      <c r="A1900" t="str">
        <f t="shared" si="30"/>
        <v>YAG10UKLevel 8Female + maleEngineeringUnknown</v>
      </c>
      <c r="B1900" s="214" t="s">
        <v>251</v>
      </c>
      <c r="C1900" s="214" t="s">
        <v>252</v>
      </c>
      <c r="D1900" s="214">
        <v>10</v>
      </c>
      <c r="E1900" s="214" t="s">
        <v>35</v>
      </c>
      <c r="F1900" s="214" t="s">
        <v>248</v>
      </c>
      <c r="G1900" s="214" t="s">
        <v>246</v>
      </c>
      <c r="H1900" s="214" t="s">
        <v>68</v>
      </c>
      <c r="I1900" s="214" t="s">
        <v>135</v>
      </c>
      <c r="J1900" s="214">
        <v>40</v>
      </c>
      <c r="K1900" s="214">
        <v>40</v>
      </c>
      <c r="L1900" s="214">
        <v>100</v>
      </c>
      <c r="M1900" s="214">
        <v>0</v>
      </c>
      <c r="N1900" s="214">
        <v>0</v>
      </c>
      <c r="O1900" s="214" t="s">
        <v>254</v>
      </c>
      <c r="P1900" s="214" t="s">
        <v>254</v>
      </c>
      <c r="Q1900" s="214" t="s">
        <v>254</v>
      </c>
      <c r="R1900" s="214" t="s">
        <v>254</v>
      </c>
      <c r="S1900" s="214" t="s">
        <v>254</v>
      </c>
      <c r="T1900" s="214" t="s">
        <v>254</v>
      </c>
      <c r="U1900" s="214" t="s">
        <v>136</v>
      </c>
      <c r="V1900" s="214" t="s">
        <v>136</v>
      </c>
      <c r="W1900" s="214" t="s">
        <v>136</v>
      </c>
      <c r="X1900" s="214" t="s">
        <v>136</v>
      </c>
    </row>
    <row r="1901" spans="1:24" x14ac:dyDescent="0.25">
      <c r="A1901" t="str">
        <f t="shared" si="30"/>
        <v>YAG10UKLevel 8Female + maleEngineeringWales</v>
      </c>
      <c r="B1901" s="214" t="s">
        <v>251</v>
      </c>
      <c r="C1901" s="214" t="s">
        <v>252</v>
      </c>
      <c r="D1901" s="214">
        <v>10</v>
      </c>
      <c r="E1901" s="214" t="s">
        <v>35</v>
      </c>
      <c r="F1901" s="214" t="s">
        <v>248</v>
      </c>
      <c r="G1901" s="214" t="s">
        <v>246</v>
      </c>
      <c r="H1901" s="214" t="s">
        <v>68</v>
      </c>
      <c r="I1901" s="214" t="s">
        <v>137</v>
      </c>
      <c r="J1901" s="214">
        <v>5</v>
      </c>
      <c r="K1901" s="214">
        <v>5</v>
      </c>
      <c r="L1901" s="214">
        <v>0</v>
      </c>
      <c r="M1901" s="214">
        <v>0</v>
      </c>
      <c r="N1901" s="214">
        <v>5</v>
      </c>
      <c r="O1901" s="214">
        <v>29.5</v>
      </c>
      <c r="P1901" s="214">
        <v>0</v>
      </c>
      <c r="Q1901" s="214">
        <v>70.5</v>
      </c>
      <c r="R1901" s="214">
        <v>70.5</v>
      </c>
      <c r="S1901" s="214">
        <v>70.5</v>
      </c>
      <c r="T1901" s="214">
        <v>0</v>
      </c>
      <c r="U1901" s="214" t="s">
        <v>140</v>
      </c>
      <c r="V1901" s="214" t="s">
        <v>140</v>
      </c>
      <c r="W1901" s="214" t="s">
        <v>140</v>
      </c>
      <c r="X1901" s="214" t="s">
        <v>140</v>
      </c>
    </row>
    <row r="1902" spans="1:24" x14ac:dyDescent="0.25">
      <c r="A1902" t="str">
        <f t="shared" si="30"/>
        <v>YAG10UKLevel 8Female + maleEngineeringWest Midlands</v>
      </c>
      <c r="B1902" s="214" t="s">
        <v>251</v>
      </c>
      <c r="C1902" s="214" t="s">
        <v>252</v>
      </c>
      <c r="D1902" s="214">
        <v>10</v>
      </c>
      <c r="E1902" s="214" t="s">
        <v>35</v>
      </c>
      <c r="F1902" s="214" t="s">
        <v>248</v>
      </c>
      <c r="G1902" s="214" t="s">
        <v>246</v>
      </c>
      <c r="H1902" s="214" t="s">
        <v>68</v>
      </c>
      <c r="I1902" s="214" t="s">
        <v>138</v>
      </c>
      <c r="J1902" s="214">
        <v>45</v>
      </c>
      <c r="K1902" s="214">
        <v>45</v>
      </c>
      <c r="L1902" s="214">
        <v>0</v>
      </c>
      <c r="M1902" s="214">
        <v>0</v>
      </c>
      <c r="N1902" s="214">
        <v>45</v>
      </c>
      <c r="O1902" s="214">
        <v>5.7</v>
      </c>
      <c r="P1902" s="214">
        <v>2.2999999999999998</v>
      </c>
      <c r="Q1902" s="214">
        <v>89.7</v>
      </c>
      <c r="R1902" s="214">
        <v>92</v>
      </c>
      <c r="S1902" s="214">
        <v>92</v>
      </c>
      <c r="T1902" s="214">
        <v>2.2999999999999998</v>
      </c>
      <c r="U1902" s="214">
        <v>35</v>
      </c>
      <c r="V1902" s="214">
        <v>42200</v>
      </c>
      <c r="W1902" s="214">
        <v>50400</v>
      </c>
      <c r="X1902" s="214">
        <v>64200</v>
      </c>
    </row>
    <row r="1903" spans="1:24" x14ac:dyDescent="0.25">
      <c r="A1903" t="str">
        <f t="shared" si="30"/>
        <v>YAG10UKLevel 8Female + maleEngineeringYorkshire and The Humber</v>
      </c>
      <c r="B1903" s="214" t="s">
        <v>251</v>
      </c>
      <c r="C1903" s="214" t="s">
        <v>252</v>
      </c>
      <c r="D1903" s="214">
        <v>10</v>
      </c>
      <c r="E1903" s="214" t="s">
        <v>35</v>
      </c>
      <c r="F1903" s="214" t="s">
        <v>248</v>
      </c>
      <c r="G1903" s="214" t="s">
        <v>246</v>
      </c>
      <c r="H1903" s="214" t="s">
        <v>68</v>
      </c>
      <c r="I1903" s="214" t="s">
        <v>139</v>
      </c>
      <c r="J1903" s="214">
        <v>45</v>
      </c>
      <c r="K1903" s="214">
        <v>45</v>
      </c>
      <c r="L1903" s="214">
        <v>0</v>
      </c>
      <c r="M1903" s="214">
        <v>0</v>
      </c>
      <c r="N1903" s="214">
        <v>45</v>
      </c>
      <c r="O1903" s="214">
        <v>23.4</v>
      </c>
      <c r="P1903" s="214">
        <v>0</v>
      </c>
      <c r="Q1903" s="214">
        <v>74.5</v>
      </c>
      <c r="R1903" s="214">
        <v>76.599999999999994</v>
      </c>
      <c r="S1903" s="214">
        <v>76.599999999999994</v>
      </c>
      <c r="T1903" s="214">
        <v>2.1</v>
      </c>
      <c r="U1903" s="214">
        <v>35</v>
      </c>
      <c r="V1903" s="214">
        <v>37600</v>
      </c>
      <c r="W1903" s="214">
        <v>43800</v>
      </c>
      <c r="X1903" s="214">
        <v>56600</v>
      </c>
    </row>
    <row r="1904" spans="1:24" x14ac:dyDescent="0.25">
      <c r="A1904" t="str">
        <f t="shared" si="30"/>
        <v>YAG10UKLevel 8Female + maleEnglish studiesAbroad</v>
      </c>
      <c r="B1904" s="214" t="s">
        <v>251</v>
      </c>
      <c r="C1904" s="214" t="s">
        <v>252</v>
      </c>
      <c r="D1904" s="214">
        <v>10</v>
      </c>
      <c r="E1904" s="214" t="s">
        <v>35</v>
      </c>
      <c r="F1904" s="214" t="s">
        <v>248</v>
      </c>
      <c r="G1904" s="214" t="s">
        <v>246</v>
      </c>
      <c r="H1904" s="214" t="s">
        <v>90</v>
      </c>
      <c r="I1904" s="214" t="s">
        <v>125</v>
      </c>
      <c r="J1904" s="214" t="s">
        <v>140</v>
      </c>
      <c r="K1904" s="214" t="s">
        <v>140</v>
      </c>
      <c r="L1904" s="214" t="s">
        <v>140</v>
      </c>
      <c r="M1904" s="214" t="s">
        <v>140</v>
      </c>
      <c r="N1904" s="214" t="s">
        <v>140</v>
      </c>
      <c r="O1904" s="214" t="s">
        <v>140</v>
      </c>
      <c r="P1904" s="214" t="s">
        <v>140</v>
      </c>
      <c r="Q1904" s="214" t="s">
        <v>140</v>
      </c>
      <c r="R1904" s="214" t="s">
        <v>140</v>
      </c>
      <c r="S1904" s="214" t="s">
        <v>140</v>
      </c>
      <c r="T1904" s="214" t="s">
        <v>140</v>
      </c>
      <c r="U1904" s="214" t="s">
        <v>140</v>
      </c>
      <c r="V1904" s="214" t="s">
        <v>140</v>
      </c>
      <c r="W1904" s="214" t="s">
        <v>140</v>
      </c>
      <c r="X1904" s="214" t="s">
        <v>140</v>
      </c>
    </row>
    <row r="1905" spans="1:24" x14ac:dyDescent="0.25">
      <c r="A1905" t="str">
        <f t="shared" si="30"/>
        <v>YAG10UKLevel 8Female + maleEnglish studiesEast Midlands</v>
      </c>
      <c r="B1905" s="214" t="s">
        <v>251</v>
      </c>
      <c r="C1905" s="214" t="s">
        <v>252</v>
      </c>
      <c r="D1905" s="214">
        <v>10</v>
      </c>
      <c r="E1905" s="214" t="s">
        <v>35</v>
      </c>
      <c r="F1905" s="214" t="s">
        <v>248</v>
      </c>
      <c r="G1905" s="214" t="s">
        <v>246</v>
      </c>
      <c r="H1905" s="214" t="s">
        <v>90</v>
      </c>
      <c r="I1905" s="214" t="s">
        <v>126</v>
      </c>
      <c r="J1905" s="214">
        <v>15</v>
      </c>
      <c r="K1905" s="214">
        <v>15</v>
      </c>
      <c r="L1905" s="214">
        <v>0</v>
      </c>
      <c r="M1905" s="214">
        <v>0</v>
      </c>
      <c r="N1905" s="214">
        <v>15</v>
      </c>
      <c r="O1905" s="214">
        <v>11.8</v>
      </c>
      <c r="P1905" s="214">
        <v>5.9</v>
      </c>
      <c r="Q1905" s="214">
        <v>82.4</v>
      </c>
      <c r="R1905" s="214">
        <v>82.4</v>
      </c>
      <c r="S1905" s="214">
        <v>82.4</v>
      </c>
      <c r="T1905" s="214">
        <v>0</v>
      </c>
      <c r="U1905" s="214">
        <v>15</v>
      </c>
      <c r="V1905" s="214">
        <v>22300</v>
      </c>
      <c r="W1905" s="214">
        <v>38300</v>
      </c>
      <c r="X1905" s="214">
        <v>40900</v>
      </c>
    </row>
    <row r="1906" spans="1:24" x14ac:dyDescent="0.25">
      <c r="A1906" t="str">
        <f t="shared" si="30"/>
        <v>YAG10UKLevel 8Female + maleEnglish studiesEast of England</v>
      </c>
      <c r="B1906" s="214" t="s">
        <v>251</v>
      </c>
      <c r="C1906" s="214" t="s">
        <v>252</v>
      </c>
      <c r="D1906" s="214">
        <v>10</v>
      </c>
      <c r="E1906" s="214" t="s">
        <v>35</v>
      </c>
      <c r="F1906" s="214" t="s">
        <v>248</v>
      </c>
      <c r="G1906" s="214" t="s">
        <v>246</v>
      </c>
      <c r="H1906" s="214" t="s">
        <v>90</v>
      </c>
      <c r="I1906" s="214" t="s">
        <v>127</v>
      </c>
      <c r="J1906" s="214">
        <v>20</v>
      </c>
      <c r="K1906" s="214">
        <v>20</v>
      </c>
      <c r="L1906" s="214">
        <v>0</v>
      </c>
      <c r="M1906" s="214">
        <v>0</v>
      </c>
      <c r="N1906" s="214">
        <v>20</v>
      </c>
      <c r="O1906" s="214">
        <v>23.8</v>
      </c>
      <c r="P1906" s="214">
        <v>0</v>
      </c>
      <c r="Q1906" s="214">
        <v>71.400000000000006</v>
      </c>
      <c r="R1906" s="214">
        <v>76.2</v>
      </c>
      <c r="S1906" s="214">
        <v>76.2</v>
      </c>
      <c r="T1906" s="214">
        <v>4.8</v>
      </c>
      <c r="U1906" s="214">
        <v>15</v>
      </c>
      <c r="V1906" s="214">
        <v>25200</v>
      </c>
      <c r="W1906" s="214">
        <v>30700</v>
      </c>
      <c r="X1906" s="214">
        <v>41600</v>
      </c>
    </row>
    <row r="1907" spans="1:24" x14ac:dyDescent="0.25">
      <c r="A1907" t="str">
        <f t="shared" si="30"/>
        <v>YAG10UKLevel 8Female + maleEnglish studiesLondon</v>
      </c>
      <c r="B1907" s="214" t="s">
        <v>251</v>
      </c>
      <c r="C1907" s="214" t="s">
        <v>252</v>
      </c>
      <c r="D1907" s="214">
        <v>10</v>
      </c>
      <c r="E1907" s="214" t="s">
        <v>35</v>
      </c>
      <c r="F1907" s="214" t="s">
        <v>248</v>
      </c>
      <c r="G1907" s="214" t="s">
        <v>246</v>
      </c>
      <c r="H1907" s="214" t="s">
        <v>90</v>
      </c>
      <c r="I1907" s="214" t="s">
        <v>128</v>
      </c>
      <c r="J1907" s="214">
        <v>30</v>
      </c>
      <c r="K1907" s="214">
        <v>30</v>
      </c>
      <c r="L1907" s="214">
        <v>0</v>
      </c>
      <c r="M1907" s="214">
        <v>0</v>
      </c>
      <c r="N1907" s="214">
        <v>30</v>
      </c>
      <c r="O1907" s="214">
        <v>24.6</v>
      </c>
      <c r="P1907" s="214">
        <v>10.5</v>
      </c>
      <c r="Q1907" s="214">
        <v>61.4</v>
      </c>
      <c r="R1907" s="214">
        <v>64.900000000000006</v>
      </c>
      <c r="S1907" s="214">
        <v>64.900000000000006</v>
      </c>
      <c r="T1907" s="214">
        <v>3.5</v>
      </c>
      <c r="U1907" s="214">
        <v>15</v>
      </c>
      <c r="V1907" s="214">
        <v>34300</v>
      </c>
      <c r="W1907" s="214">
        <v>41600</v>
      </c>
      <c r="X1907" s="214">
        <v>52600</v>
      </c>
    </row>
    <row r="1908" spans="1:24" x14ac:dyDescent="0.25">
      <c r="A1908" t="str">
        <f t="shared" si="30"/>
        <v>YAG10UKLevel 8Female + maleEnglish studiesNorth East</v>
      </c>
      <c r="B1908" s="214" t="s">
        <v>251</v>
      </c>
      <c r="C1908" s="214" t="s">
        <v>252</v>
      </c>
      <c r="D1908" s="214">
        <v>10</v>
      </c>
      <c r="E1908" s="214" t="s">
        <v>35</v>
      </c>
      <c r="F1908" s="214" t="s">
        <v>248</v>
      </c>
      <c r="G1908" s="214" t="s">
        <v>246</v>
      </c>
      <c r="H1908" s="214" t="s">
        <v>90</v>
      </c>
      <c r="I1908" s="214" t="s">
        <v>129</v>
      </c>
      <c r="J1908" s="214">
        <v>5</v>
      </c>
      <c r="K1908" s="214">
        <v>5</v>
      </c>
      <c r="L1908" s="214">
        <v>0</v>
      </c>
      <c r="M1908" s="214">
        <v>0</v>
      </c>
      <c r="N1908" s="214">
        <v>5</v>
      </c>
      <c r="O1908" s="214">
        <v>0</v>
      </c>
      <c r="P1908" s="214">
        <v>0</v>
      </c>
      <c r="Q1908" s="214">
        <v>100</v>
      </c>
      <c r="R1908" s="214">
        <v>100</v>
      </c>
      <c r="S1908" s="214">
        <v>100</v>
      </c>
      <c r="T1908" s="214">
        <v>0</v>
      </c>
      <c r="U1908" s="214" t="s">
        <v>140</v>
      </c>
      <c r="V1908" s="214" t="s">
        <v>140</v>
      </c>
      <c r="W1908" s="214" t="s">
        <v>140</v>
      </c>
      <c r="X1908" s="214" t="s">
        <v>140</v>
      </c>
    </row>
    <row r="1909" spans="1:24" x14ac:dyDescent="0.25">
      <c r="A1909" t="str">
        <f t="shared" si="30"/>
        <v>YAG10UKLevel 8Female + maleEnglish studiesNorth West</v>
      </c>
      <c r="B1909" s="214" t="s">
        <v>251</v>
      </c>
      <c r="C1909" s="214" t="s">
        <v>252</v>
      </c>
      <c r="D1909" s="214">
        <v>10</v>
      </c>
      <c r="E1909" s="214" t="s">
        <v>35</v>
      </c>
      <c r="F1909" s="214" t="s">
        <v>248</v>
      </c>
      <c r="G1909" s="214" t="s">
        <v>246</v>
      </c>
      <c r="H1909" s="214" t="s">
        <v>90</v>
      </c>
      <c r="I1909" s="214" t="s">
        <v>130</v>
      </c>
      <c r="J1909" s="214">
        <v>20</v>
      </c>
      <c r="K1909" s="214">
        <v>20</v>
      </c>
      <c r="L1909" s="214">
        <v>0</v>
      </c>
      <c r="M1909" s="214">
        <v>0</v>
      </c>
      <c r="N1909" s="214">
        <v>20</v>
      </c>
      <c r="O1909" s="214">
        <v>14.9</v>
      </c>
      <c r="P1909" s="214">
        <v>14.9</v>
      </c>
      <c r="Q1909" s="214">
        <v>65.3</v>
      </c>
      <c r="R1909" s="214">
        <v>70.3</v>
      </c>
      <c r="S1909" s="214">
        <v>70.3</v>
      </c>
      <c r="T1909" s="214">
        <v>5</v>
      </c>
      <c r="U1909" s="214">
        <v>15</v>
      </c>
      <c r="V1909" s="214">
        <v>14200</v>
      </c>
      <c r="W1909" s="214">
        <v>18200</v>
      </c>
      <c r="X1909" s="214">
        <v>37200</v>
      </c>
    </row>
    <row r="1910" spans="1:24" x14ac:dyDescent="0.25">
      <c r="A1910" t="str">
        <f t="shared" si="30"/>
        <v>YAG10UKLevel 8Female + maleEnglish studiesNorthern Ireland</v>
      </c>
      <c r="B1910" s="214" t="s">
        <v>251</v>
      </c>
      <c r="C1910" s="214" t="s">
        <v>252</v>
      </c>
      <c r="D1910" s="214">
        <v>10</v>
      </c>
      <c r="E1910" s="214" t="s">
        <v>35</v>
      </c>
      <c r="F1910" s="214" t="s">
        <v>248</v>
      </c>
      <c r="G1910" s="214" t="s">
        <v>246</v>
      </c>
      <c r="H1910" s="214" t="s">
        <v>90</v>
      </c>
      <c r="I1910" s="214" t="s">
        <v>131</v>
      </c>
      <c r="J1910" s="214">
        <v>0</v>
      </c>
      <c r="K1910" s="214">
        <v>0</v>
      </c>
      <c r="L1910" s="214">
        <v>0</v>
      </c>
      <c r="M1910" s="214">
        <v>0</v>
      </c>
      <c r="N1910" s="214">
        <v>0</v>
      </c>
      <c r="O1910" s="214">
        <v>0</v>
      </c>
      <c r="P1910" s="214">
        <v>0</v>
      </c>
      <c r="Q1910" s="214">
        <v>100</v>
      </c>
      <c r="R1910" s="214">
        <v>100</v>
      </c>
      <c r="S1910" s="214">
        <v>100</v>
      </c>
      <c r="T1910" s="214">
        <v>0</v>
      </c>
      <c r="U1910" s="214" t="s">
        <v>140</v>
      </c>
      <c r="V1910" s="214" t="s">
        <v>140</v>
      </c>
      <c r="W1910" s="214" t="s">
        <v>140</v>
      </c>
      <c r="X1910" s="214" t="s">
        <v>140</v>
      </c>
    </row>
    <row r="1911" spans="1:24" x14ac:dyDescent="0.25">
      <c r="A1911" t="str">
        <f t="shared" si="30"/>
        <v>YAG10UKLevel 8Female + maleEnglish studiesScotland</v>
      </c>
      <c r="B1911" s="214" t="s">
        <v>251</v>
      </c>
      <c r="C1911" s="214" t="s">
        <v>252</v>
      </c>
      <c r="D1911" s="214">
        <v>10</v>
      </c>
      <c r="E1911" s="214" t="s">
        <v>35</v>
      </c>
      <c r="F1911" s="214" t="s">
        <v>248</v>
      </c>
      <c r="G1911" s="214" t="s">
        <v>246</v>
      </c>
      <c r="H1911" s="214" t="s">
        <v>90</v>
      </c>
      <c r="I1911" s="214" t="s">
        <v>132</v>
      </c>
      <c r="J1911" s="214">
        <v>5</v>
      </c>
      <c r="K1911" s="214">
        <v>5</v>
      </c>
      <c r="L1911" s="214">
        <v>0</v>
      </c>
      <c r="M1911" s="214">
        <v>0</v>
      </c>
      <c r="N1911" s="214">
        <v>5</v>
      </c>
      <c r="O1911" s="214">
        <v>0</v>
      </c>
      <c r="P1911" s="214">
        <v>25</v>
      </c>
      <c r="Q1911" s="214">
        <v>75</v>
      </c>
      <c r="R1911" s="214">
        <v>75</v>
      </c>
      <c r="S1911" s="214">
        <v>75</v>
      </c>
      <c r="T1911" s="214">
        <v>0</v>
      </c>
      <c r="U1911" s="214" t="s">
        <v>140</v>
      </c>
      <c r="V1911" s="214" t="s">
        <v>140</v>
      </c>
      <c r="W1911" s="214" t="s">
        <v>140</v>
      </c>
      <c r="X1911" s="214" t="s">
        <v>140</v>
      </c>
    </row>
    <row r="1912" spans="1:24" x14ac:dyDescent="0.25">
      <c r="A1912" t="str">
        <f t="shared" si="30"/>
        <v>YAG10UKLevel 8Female + maleEnglish studiesSouth East</v>
      </c>
      <c r="B1912" s="214" t="s">
        <v>251</v>
      </c>
      <c r="C1912" s="214" t="s">
        <v>252</v>
      </c>
      <c r="D1912" s="214">
        <v>10</v>
      </c>
      <c r="E1912" s="214" t="s">
        <v>35</v>
      </c>
      <c r="F1912" s="214" t="s">
        <v>248</v>
      </c>
      <c r="G1912" s="214" t="s">
        <v>246</v>
      </c>
      <c r="H1912" s="214" t="s">
        <v>90</v>
      </c>
      <c r="I1912" s="214" t="s">
        <v>133</v>
      </c>
      <c r="J1912" s="214">
        <v>45</v>
      </c>
      <c r="K1912" s="214">
        <v>45</v>
      </c>
      <c r="L1912" s="214">
        <v>0</v>
      </c>
      <c r="M1912" s="214">
        <v>0</v>
      </c>
      <c r="N1912" s="214">
        <v>45</v>
      </c>
      <c r="O1912" s="214">
        <v>20</v>
      </c>
      <c r="P1912" s="214">
        <v>4.4000000000000004</v>
      </c>
      <c r="Q1912" s="214">
        <v>71.099999999999994</v>
      </c>
      <c r="R1912" s="214">
        <v>75.599999999999994</v>
      </c>
      <c r="S1912" s="214">
        <v>75.599999999999994</v>
      </c>
      <c r="T1912" s="214">
        <v>4.4000000000000004</v>
      </c>
      <c r="U1912" s="214">
        <v>30</v>
      </c>
      <c r="V1912" s="214">
        <v>38000</v>
      </c>
      <c r="W1912" s="214">
        <v>44200</v>
      </c>
      <c r="X1912" s="214">
        <v>53000</v>
      </c>
    </row>
    <row r="1913" spans="1:24" x14ac:dyDescent="0.25">
      <c r="A1913" t="str">
        <f t="shared" si="30"/>
        <v>YAG10UKLevel 8Female + maleEnglish studiesSouth West</v>
      </c>
      <c r="B1913" s="214" t="s">
        <v>251</v>
      </c>
      <c r="C1913" s="214" t="s">
        <v>252</v>
      </c>
      <c r="D1913" s="214">
        <v>10</v>
      </c>
      <c r="E1913" s="214" t="s">
        <v>35</v>
      </c>
      <c r="F1913" s="214" t="s">
        <v>248</v>
      </c>
      <c r="G1913" s="214" t="s">
        <v>246</v>
      </c>
      <c r="H1913" s="214" t="s">
        <v>90</v>
      </c>
      <c r="I1913" s="214" t="s">
        <v>134</v>
      </c>
      <c r="J1913" s="214">
        <v>15</v>
      </c>
      <c r="K1913" s="214">
        <v>15</v>
      </c>
      <c r="L1913" s="214">
        <v>0</v>
      </c>
      <c r="M1913" s="214">
        <v>0</v>
      </c>
      <c r="N1913" s="214">
        <v>15</v>
      </c>
      <c r="O1913" s="214">
        <v>15.4</v>
      </c>
      <c r="P1913" s="214">
        <v>7.7</v>
      </c>
      <c r="Q1913" s="214">
        <v>76.900000000000006</v>
      </c>
      <c r="R1913" s="214">
        <v>76.900000000000006</v>
      </c>
      <c r="S1913" s="214">
        <v>76.900000000000006</v>
      </c>
      <c r="T1913" s="214">
        <v>0</v>
      </c>
      <c r="U1913" s="214" t="s">
        <v>140</v>
      </c>
      <c r="V1913" s="214" t="s">
        <v>140</v>
      </c>
      <c r="W1913" s="214" t="s">
        <v>140</v>
      </c>
      <c r="X1913" s="214" t="s">
        <v>140</v>
      </c>
    </row>
    <row r="1914" spans="1:24" x14ac:dyDescent="0.25">
      <c r="A1914" t="str">
        <f t="shared" si="30"/>
        <v>YAG10UKLevel 8Female + maleEnglish studiesUnknown</v>
      </c>
      <c r="B1914" s="214" t="s">
        <v>251</v>
      </c>
      <c r="C1914" s="214" t="s">
        <v>252</v>
      </c>
      <c r="D1914" s="214">
        <v>10</v>
      </c>
      <c r="E1914" s="214" t="s">
        <v>35</v>
      </c>
      <c r="F1914" s="214" t="s">
        <v>248</v>
      </c>
      <c r="G1914" s="214" t="s">
        <v>246</v>
      </c>
      <c r="H1914" s="214" t="s">
        <v>90</v>
      </c>
      <c r="I1914" s="214" t="s">
        <v>135</v>
      </c>
      <c r="J1914" s="214">
        <v>20</v>
      </c>
      <c r="K1914" s="214">
        <v>20</v>
      </c>
      <c r="L1914" s="214">
        <v>100</v>
      </c>
      <c r="M1914" s="214">
        <v>0</v>
      </c>
      <c r="N1914" s="214">
        <v>0</v>
      </c>
      <c r="O1914" s="214" t="s">
        <v>254</v>
      </c>
      <c r="P1914" s="214" t="s">
        <v>254</v>
      </c>
      <c r="Q1914" s="214" t="s">
        <v>254</v>
      </c>
      <c r="R1914" s="214" t="s">
        <v>254</v>
      </c>
      <c r="S1914" s="214" t="s">
        <v>254</v>
      </c>
      <c r="T1914" s="214" t="s">
        <v>254</v>
      </c>
      <c r="U1914" s="214" t="s">
        <v>136</v>
      </c>
      <c r="V1914" s="214" t="s">
        <v>136</v>
      </c>
      <c r="W1914" s="214" t="s">
        <v>136</v>
      </c>
      <c r="X1914" s="214" t="s">
        <v>136</v>
      </c>
    </row>
    <row r="1915" spans="1:24" x14ac:dyDescent="0.25">
      <c r="A1915" t="str">
        <f t="shared" si="30"/>
        <v>YAG10UKLevel 8Female + maleEnglish studiesWales</v>
      </c>
      <c r="B1915" s="214" t="s">
        <v>251</v>
      </c>
      <c r="C1915" s="214" t="s">
        <v>252</v>
      </c>
      <c r="D1915" s="214">
        <v>10</v>
      </c>
      <c r="E1915" s="214" t="s">
        <v>35</v>
      </c>
      <c r="F1915" s="214" t="s">
        <v>248</v>
      </c>
      <c r="G1915" s="214" t="s">
        <v>246</v>
      </c>
      <c r="H1915" s="214" t="s">
        <v>90</v>
      </c>
      <c r="I1915" s="214" t="s">
        <v>137</v>
      </c>
      <c r="J1915" s="214">
        <v>5</v>
      </c>
      <c r="K1915" s="214">
        <v>5</v>
      </c>
      <c r="L1915" s="214">
        <v>0</v>
      </c>
      <c r="M1915" s="214">
        <v>0</v>
      </c>
      <c r="N1915" s="214">
        <v>5</v>
      </c>
      <c r="O1915" s="214">
        <v>100</v>
      </c>
      <c r="P1915" s="214">
        <v>0</v>
      </c>
      <c r="Q1915" s="214">
        <v>0</v>
      </c>
      <c r="R1915" s="214">
        <v>0</v>
      </c>
      <c r="S1915" s="214">
        <v>0</v>
      </c>
      <c r="T1915" s="214">
        <v>0</v>
      </c>
      <c r="U1915" s="214" t="s">
        <v>136</v>
      </c>
      <c r="V1915" s="214" t="s">
        <v>136</v>
      </c>
      <c r="W1915" s="214" t="s">
        <v>136</v>
      </c>
      <c r="X1915" s="214" t="s">
        <v>136</v>
      </c>
    </row>
    <row r="1916" spans="1:24" x14ac:dyDescent="0.25">
      <c r="A1916" t="str">
        <f t="shared" si="30"/>
        <v>YAG10UKLevel 8Female + maleEnglish studiesWest Midlands</v>
      </c>
      <c r="B1916" s="214" t="s">
        <v>251</v>
      </c>
      <c r="C1916" s="214" t="s">
        <v>252</v>
      </c>
      <c r="D1916" s="214">
        <v>10</v>
      </c>
      <c r="E1916" s="214" t="s">
        <v>35</v>
      </c>
      <c r="F1916" s="214" t="s">
        <v>248</v>
      </c>
      <c r="G1916" s="214" t="s">
        <v>246</v>
      </c>
      <c r="H1916" s="214" t="s">
        <v>90</v>
      </c>
      <c r="I1916" s="214" t="s">
        <v>138</v>
      </c>
      <c r="J1916" s="214">
        <v>10</v>
      </c>
      <c r="K1916" s="214">
        <v>10</v>
      </c>
      <c r="L1916" s="214">
        <v>0</v>
      </c>
      <c r="M1916" s="214">
        <v>0</v>
      </c>
      <c r="N1916" s="214">
        <v>10</v>
      </c>
      <c r="O1916" s="214">
        <v>27.3</v>
      </c>
      <c r="P1916" s="214">
        <v>9.1</v>
      </c>
      <c r="Q1916" s="214">
        <v>63.6</v>
      </c>
      <c r="R1916" s="214">
        <v>63.6</v>
      </c>
      <c r="S1916" s="214">
        <v>63.6</v>
      </c>
      <c r="T1916" s="214">
        <v>0</v>
      </c>
      <c r="U1916" s="214" t="s">
        <v>140</v>
      </c>
      <c r="V1916" s="214" t="s">
        <v>140</v>
      </c>
      <c r="W1916" s="214" t="s">
        <v>140</v>
      </c>
      <c r="X1916" s="214" t="s">
        <v>140</v>
      </c>
    </row>
    <row r="1917" spans="1:24" x14ac:dyDescent="0.25">
      <c r="A1917" t="str">
        <f t="shared" si="30"/>
        <v>YAG10UKLevel 8Female + maleEnglish studiesYorkshire and The Humber</v>
      </c>
      <c r="B1917" s="214" t="s">
        <v>251</v>
      </c>
      <c r="C1917" s="214" t="s">
        <v>252</v>
      </c>
      <c r="D1917" s="214">
        <v>10</v>
      </c>
      <c r="E1917" s="214" t="s">
        <v>35</v>
      </c>
      <c r="F1917" s="214" t="s">
        <v>248</v>
      </c>
      <c r="G1917" s="214" t="s">
        <v>246</v>
      </c>
      <c r="H1917" s="214" t="s">
        <v>90</v>
      </c>
      <c r="I1917" s="214" t="s">
        <v>139</v>
      </c>
      <c r="J1917" s="214">
        <v>20</v>
      </c>
      <c r="K1917" s="214">
        <v>20</v>
      </c>
      <c r="L1917" s="214">
        <v>0</v>
      </c>
      <c r="M1917" s="214">
        <v>0</v>
      </c>
      <c r="N1917" s="214">
        <v>20</v>
      </c>
      <c r="O1917" s="214">
        <v>13.3</v>
      </c>
      <c r="P1917" s="214">
        <v>0</v>
      </c>
      <c r="Q1917" s="214">
        <v>86.7</v>
      </c>
      <c r="R1917" s="214">
        <v>86.7</v>
      </c>
      <c r="S1917" s="214">
        <v>86.7</v>
      </c>
      <c r="T1917" s="214">
        <v>0</v>
      </c>
      <c r="U1917" s="214">
        <v>20</v>
      </c>
      <c r="V1917" s="214">
        <v>17200</v>
      </c>
      <c r="W1917" s="214">
        <v>34300</v>
      </c>
      <c r="X1917" s="214">
        <v>45300</v>
      </c>
    </row>
    <row r="1918" spans="1:24" x14ac:dyDescent="0.25">
      <c r="A1918" t="str">
        <f t="shared" si="30"/>
        <v>YAG10UKLevel 8Female + maleGeneral, applied and forensic sciencesAbroad</v>
      </c>
      <c r="B1918" s="214" t="s">
        <v>251</v>
      </c>
      <c r="C1918" s="214" t="s">
        <v>252</v>
      </c>
      <c r="D1918" s="214">
        <v>10</v>
      </c>
      <c r="E1918" s="214" t="s">
        <v>35</v>
      </c>
      <c r="F1918" s="214" t="s">
        <v>248</v>
      </c>
      <c r="G1918" s="214" t="s">
        <v>246</v>
      </c>
      <c r="H1918" s="214" t="s">
        <v>143</v>
      </c>
      <c r="I1918" s="214" t="s">
        <v>125</v>
      </c>
      <c r="J1918" s="214" t="s">
        <v>140</v>
      </c>
      <c r="K1918" s="214" t="s">
        <v>140</v>
      </c>
      <c r="L1918" s="214" t="s">
        <v>140</v>
      </c>
      <c r="M1918" s="214" t="s">
        <v>140</v>
      </c>
      <c r="N1918" s="214" t="s">
        <v>140</v>
      </c>
      <c r="O1918" s="214" t="s">
        <v>140</v>
      </c>
      <c r="P1918" s="214" t="s">
        <v>140</v>
      </c>
      <c r="Q1918" s="214" t="s">
        <v>140</v>
      </c>
      <c r="R1918" s="214" t="s">
        <v>140</v>
      </c>
      <c r="S1918" s="214" t="s">
        <v>140</v>
      </c>
      <c r="T1918" s="214" t="s">
        <v>140</v>
      </c>
      <c r="U1918" s="214" t="s">
        <v>136</v>
      </c>
      <c r="V1918" s="214" t="s">
        <v>136</v>
      </c>
      <c r="W1918" s="214" t="s">
        <v>136</v>
      </c>
      <c r="X1918" s="214" t="s">
        <v>136</v>
      </c>
    </row>
    <row r="1919" spans="1:24" x14ac:dyDescent="0.25">
      <c r="A1919" t="str">
        <f t="shared" si="30"/>
        <v>YAG10UKLevel 8Female + maleGeneral, applied and forensic sciencesEast Midlands</v>
      </c>
      <c r="B1919" s="214" t="s">
        <v>251</v>
      </c>
      <c r="C1919" s="214" t="s">
        <v>252</v>
      </c>
      <c r="D1919" s="214">
        <v>10</v>
      </c>
      <c r="E1919" s="214" t="s">
        <v>35</v>
      </c>
      <c r="F1919" s="214" t="s">
        <v>248</v>
      </c>
      <c r="G1919" s="214" t="s">
        <v>246</v>
      </c>
      <c r="H1919" s="214" t="s">
        <v>143</v>
      </c>
      <c r="I1919" s="214" t="s">
        <v>126</v>
      </c>
      <c r="J1919" s="214" t="s">
        <v>140</v>
      </c>
      <c r="K1919" s="214" t="s">
        <v>140</v>
      </c>
      <c r="L1919" s="214" t="s">
        <v>140</v>
      </c>
      <c r="M1919" s="214" t="s">
        <v>140</v>
      </c>
      <c r="N1919" s="214" t="s">
        <v>140</v>
      </c>
      <c r="O1919" s="214" t="s">
        <v>140</v>
      </c>
      <c r="P1919" s="214" t="s">
        <v>140</v>
      </c>
      <c r="Q1919" s="214" t="s">
        <v>140</v>
      </c>
      <c r="R1919" s="214" t="s">
        <v>140</v>
      </c>
      <c r="S1919" s="214" t="s">
        <v>140</v>
      </c>
      <c r="T1919" s="214" t="s">
        <v>140</v>
      </c>
      <c r="U1919" s="214" t="s">
        <v>140</v>
      </c>
      <c r="V1919" s="214" t="s">
        <v>140</v>
      </c>
      <c r="W1919" s="214" t="s">
        <v>140</v>
      </c>
      <c r="X1919" s="214" t="s">
        <v>140</v>
      </c>
    </row>
    <row r="1920" spans="1:24" x14ac:dyDescent="0.25">
      <c r="A1920" t="str">
        <f t="shared" si="30"/>
        <v>YAG10UKLevel 8Female + maleGeneral, applied and forensic sciencesEast of England</v>
      </c>
      <c r="B1920" s="214" t="s">
        <v>251</v>
      </c>
      <c r="C1920" s="214" t="s">
        <v>252</v>
      </c>
      <c r="D1920" s="214">
        <v>10</v>
      </c>
      <c r="E1920" s="214" t="s">
        <v>35</v>
      </c>
      <c r="F1920" s="214" t="s">
        <v>248</v>
      </c>
      <c r="G1920" s="214" t="s">
        <v>246</v>
      </c>
      <c r="H1920" s="214" t="s">
        <v>143</v>
      </c>
      <c r="I1920" s="214" t="s">
        <v>127</v>
      </c>
      <c r="J1920" s="214">
        <v>5</v>
      </c>
      <c r="K1920" s="214">
        <v>5</v>
      </c>
      <c r="L1920" s="214">
        <v>0</v>
      </c>
      <c r="M1920" s="214">
        <v>0</v>
      </c>
      <c r="N1920" s="214">
        <v>5</v>
      </c>
      <c r="O1920" s="214">
        <v>0</v>
      </c>
      <c r="P1920" s="214">
        <v>0</v>
      </c>
      <c r="Q1920" s="214">
        <v>100</v>
      </c>
      <c r="R1920" s="214">
        <v>100</v>
      </c>
      <c r="S1920" s="214">
        <v>100</v>
      </c>
      <c r="T1920" s="214">
        <v>0</v>
      </c>
      <c r="U1920" s="214" t="s">
        <v>140</v>
      </c>
      <c r="V1920" s="214" t="s">
        <v>140</v>
      </c>
      <c r="W1920" s="214" t="s">
        <v>140</v>
      </c>
      <c r="X1920" s="214" t="s">
        <v>140</v>
      </c>
    </row>
    <row r="1921" spans="1:24" x14ac:dyDescent="0.25">
      <c r="A1921" t="str">
        <f t="shared" si="30"/>
        <v>YAG10UKLevel 8Female + maleGeneral, applied and forensic sciencesLondon</v>
      </c>
      <c r="B1921" s="214" t="s">
        <v>251</v>
      </c>
      <c r="C1921" s="214" t="s">
        <v>252</v>
      </c>
      <c r="D1921" s="214">
        <v>10</v>
      </c>
      <c r="E1921" s="214" t="s">
        <v>35</v>
      </c>
      <c r="F1921" s="214" t="s">
        <v>248</v>
      </c>
      <c r="G1921" s="214" t="s">
        <v>246</v>
      </c>
      <c r="H1921" s="214" t="s">
        <v>143</v>
      </c>
      <c r="I1921" s="214" t="s">
        <v>128</v>
      </c>
      <c r="J1921" s="214">
        <v>5</v>
      </c>
      <c r="K1921" s="214">
        <v>5</v>
      </c>
      <c r="L1921" s="214">
        <v>0</v>
      </c>
      <c r="M1921" s="214">
        <v>0</v>
      </c>
      <c r="N1921" s="214">
        <v>5</v>
      </c>
      <c r="O1921" s="214">
        <v>13.6</v>
      </c>
      <c r="P1921" s="214">
        <v>0</v>
      </c>
      <c r="Q1921" s="214">
        <v>75</v>
      </c>
      <c r="R1921" s="214">
        <v>86.4</v>
      </c>
      <c r="S1921" s="214">
        <v>86.4</v>
      </c>
      <c r="T1921" s="214">
        <v>11.3</v>
      </c>
      <c r="U1921" s="214" t="s">
        <v>140</v>
      </c>
      <c r="V1921" s="214" t="s">
        <v>140</v>
      </c>
      <c r="W1921" s="214" t="s">
        <v>140</v>
      </c>
      <c r="X1921" s="214" t="s">
        <v>140</v>
      </c>
    </row>
    <row r="1922" spans="1:24" x14ac:dyDescent="0.25">
      <c r="A1922" t="str">
        <f t="shared" si="30"/>
        <v>YAG10UKLevel 8Female + maleGeneral, applied and forensic sciencesNorth East</v>
      </c>
      <c r="B1922" s="214" t="s">
        <v>251</v>
      </c>
      <c r="C1922" s="214" t="s">
        <v>252</v>
      </c>
      <c r="D1922" s="214">
        <v>10</v>
      </c>
      <c r="E1922" s="214" t="s">
        <v>35</v>
      </c>
      <c r="F1922" s="214" t="s">
        <v>248</v>
      </c>
      <c r="G1922" s="214" t="s">
        <v>246</v>
      </c>
      <c r="H1922" s="214" t="s">
        <v>143</v>
      </c>
      <c r="I1922" s="214" t="s">
        <v>129</v>
      </c>
      <c r="J1922" s="214" t="s">
        <v>140</v>
      </c>
      <c r="K1922" s="214" t="s">
        <v>140</v>
      </c>
      <c r="L1922" s="214" t="s">
        <v>140</v>
      </c>
      <c r="M1922" s="214" t="s">
        <v>140</v>
      </c>
      <c r="N1922" s="214" t="s">
        <v>140</v>
      </c>
      <c r="O1922" s="214" t="s">
        <v>140</v>
      </c>
      <c r="P1922" s="214" t="s">
        <v>140</v>
      </c>
      <c r="Q1922" s="214" t="s">
        <v>140</v>
      </c>
      <c r="R1922" s="214" t="s">
        <v>140</v>
      </c>
      <c r="S1922" s="214" t="s">
        <v>140</v>
      </c>
      <c r="T1922" s="214" t="s">
        <v>140</v>
      </c>
      <c r="U1922" s="214" t="s">
        <v>136</v>
      </c>
      <c r="V1922" s="214" t="s">
        <v>136</v>
      </c>
      <c r="W1922" s="214" t="s">
        <v>136</v>
      </c>
      <c r="X1922" s="214" t="s">
        <v>136</v>
      </c>
    </row>
    <row r="1923" spans="1:24" x14ac:dyDescent="0.25">
      <c r="A1923" t="str">
        <f t="shared" si="30"/>
        <v>YAG10UKLevel 8Female + maleGeneral, applied and forensic sciencesNorth West</v>
      </c>
      <c r="B1923" s="214" t="s">
        <v>251</v>
      </c>
      <c r="C1923" s="214" t="s">
        <v>252</v>
      </c>
      <c r="D1923" s="214">
        <v>10</v>
      </c>
      <c r="E1923" s="214" t="s">
        <v>35</v>
      </c>
      <c r="F1923" s="214" t="s">
        <v>248</v>
      </c>
      <c r="G1923" s="214" t="s">
        <v>246</v>
      </c>
      <c r="H1923" s="214" t="s">
        <v>143</v>
      </c>
      <c r="I1923" s="214" t="s">
        <v>130</v>
      </c>
      <c r="J1923" s="214" t="s">
        <v>140</v>
      </c>
      <c r="K1923" s="214" t="s">
        <v>140</v>
      </c>
      <c r="L1923" s="214" t="s">
        <v>140</v>
      </c>
      <c r="M1923" s="214" t="s">
        <v>140</v>
      </c>
      <c r="N1923" s="214" t="s">
        <v>140</v>
      </c>
      <c r="O1923" s="214" t="s">
        <v>140</v>
      </c>
      <c r="P1923" s="214" t="s">
        <v>140</v>
      </c>
      <c r="Q1923" s="214" t="s">
        <v>140</v>
      </c>
      <c r="R1923" s="214" t="s">
        <v>140</v>
      </c>
      <c r="S1923" s="214" t="s">
        <v>140</v>
      </c>
      <c r="T1923" s="214" t="s">
        <v>140</v>
      </c>
      <c r="U1923" s="214" t="s">
        <v>140</v>
      </c>
      <c r="V1923" s="214" t="s">
        <v>140</v>
      </c>
      <c r="W1923" s="214" t="s">
        <v>140</v>
      </c>
      <c r="X1923" s="214" t="s">
        <v>140</v>
      </c>
    </row>
    <row r="1924" spans="1:24" x14ac:dyDescent="0.25">
      <c r="A1924" t="str">
        <f t="shared" si="30"/>
        <v>YAG10UKLevel 8Female + maleGeneral, applied and forensic sciencesScotland</v>
      </c>
      <c r="B1924" s="214" t="s">
        <v>251</v>
      </c>
      <c r="C1924" s="214" t="s">
        <v>252</v>
      </c>
      <c r="D1924" s="214">
        <v>10</v>
      </c>
      <c r="E1924" s="214" t="s">
        <v>35</v>
      </c>
      <c r="F1924" s="214" t="s">
        <v>248</v>
      </c>
      <c r="G1924" s="214" t="s">
        <v>246</v>
      </c>
      <c r="H1924" s="214" t="s">
        <v>143</v>
      </c>
      <c r="I1924" s="214" t="s">
        <v>132</v>
      </c>
      <c r="J1924" s="214" t="s">
        <v>140</v>
      </c>
      <c r="K1924" s="214" t="s">
        <v>140</v>
      </c>
      <c r="L1924" s="214" t="s">
        <v>140</v>
      </c>
      <c r="M1924" s="214" t="s">
        <v>140</v>
      </c>
      <c r="N1924" s="214" t="s">
        <v>140</v>
      </c>
      <c r="O1924" s="214" t="s">
        <v>140</v>
      </c>
      <c r="P1924" s="214" t="s">
        <v>140</v>
      </c>
      <c r="Q1924" s="214" t="s">
        <v>140</v>
      </c>
      <c r="R1924" s="214" t="s">
        <v>140</v>
      </c>
      <c r="S1924" s="214" t="s">
        <v>140</v>
      </c>
      <c r="T1924" s="214" t="s">
        <v>140</v>
      </c>
      <c r="U1924" s="214" t="s">
        <v>140</v>
      </c>
      <c r="V1924" s="214" t="s">
        <v>140</v>
      </c>
      <c r="W1924" s="214" t="s">
        <v>140</v>
      </c>
      <c r="X1924" s="214" t="s">
        <v>140</v>
      </c>
    </row>
    <row r="1925" spans="1:24" x14ac:dyDescent="0.25">
      <c r="A1925" t="str">
        <f t="shared" si="30"/>
        <v>YAG10UKLevel 8Female + maleGeneral, applied and forensic sciencesSouth East</v>
      </c>
      <c r="B1925" s="214" t="s">
        <v>251</v>
      </c>
      <c r="C1925" s="214" t="s">
        <v>252</v>
      </c>
      <c r="D1925" s="214">
        <v>10</v>
      </c>
      <c r="E1925" s="214" t="s">
        <v>35</v>
      </c>
      <c r="F1925" s="214" t="s">
        <v>248</v>
      </c>
      <c r="G1925" s="214" t="s">
        <v>246</v>
      </c>
      <c r="H1925" s="214" t="s">
        <v>143</v>
      </c>
      <c r="I1925" s="214" t="s">
        <v>133</v>
      </c>
      <c r="J1925" s="214">
        <v>5</v>
      </c>
      <c r="K1925" s="214">
        <v>5</v>
      </c>
      <c r="L1925" s="214">
        <v>0</v>
      </c>
      <c r="M1925" s="214">
        <v>0</v>
      </c>
      <c r="N1925" s="214">
        <v>5</v>
      </c>
      <c r="O1925" s="214">
        <v>0</v>
      </c>
      <c r="P1925" s="214">
        <v>0</v>
      </c>
      <c r="Q1925" s="214">
        <v>100</v>
      </c>
      <c r="R1925" s="214">
        <v>100</v>
      </c>
      <c r="S1925" s="214">
        <v>100</v>
      </c>
      <c r="T1925" s="214">
        <v>0</v>
      </c>
      <c r="U1925" s="214" t="s">
        <v>140</v>
      </c>
      <c r="V1925" s="214" t="s">
        <v>140</v>
      </c>
      <c r="W1925" s="214" t="s">
        <v>140</v>
      </c>
      <c r="X1925" s="214" t="s">
        <v>140</v>
      </c>
    </row>
    <row r="1926" spans="1:24" x14ac:dyDescent="0.25">
      <c r="A1926" t="str">
        <f t="shared" si="30"/>
        <v>YAG10UKLevel 8Female + maleGeneral, applied and forensic sciencesSouth West</v>
      </c>
      <c r="B1926" s="214" t="s">
        <v>251</v>
      </c>
      <c r="C1926" s="214" t="s">
        <v>252</v>
      </c>
      <c r="D1926" s="214">
        <v>10</v>
      </c>
      <c r="E1926" s="214" t="s">
        <v>35</v>
      </c>
      <c r="F1926" s="214" t="s">
        <v>248</v>
      </c>
      <c r="G1926" s="214" t="s">
        <v>246</v>
      </c>
      <c r="H1926" s="214" t="s">
        <v>143</v>
      </c>
      <c r="I1926" s="214" t="s">
        <v>134</v>
      </c>
      <c r="J1926" s="214">
        <v>5</v>
      </c>
      <c r="K1926" s="214">
        <v>5</v>
      </c>
      <c r="L1926" s="214">
        <v>0</v>
      </c>
      <c r="M1926" s="214">
        <v>0</v>
      </c>
      <c r="N1926" s="214">
        <v>5</v>
      </c>
      <c r="O1926" s="214">
        <v>11.6</v>
      </c>
      <c r="P1926" s="214">
        <v>0</v>
      </c>
      <c r="Q1926" s="214">
        <v>88.4</v>
      </c>
      <c r="R1926" s="214">
        <v>88.4</v>
      </c>
      <c r="S1926" s="214">
        <v>88.4</v>
      </c>
      <c r="T1926" s="214">
        <v>0</v>
      </c>
      <c r="U1926" s="214" t="s">
        <v>140</v>
      </c>
      <c r="V1926" s="214" t="s">
        <v>140</v>
      </c>
      <c r="W1926" s="214" t="s">
        <v>140</v>
      </c>
      <c r="X1926" s="214" t="s">
        <v>140</v>
      </c>
    </row>
    <row r="1927" spans="1:24" x14ac:dyDescent="0.25">
      <c r="A1927" t="str">
        <f t="shared" si="30"/>
        <v>YAG10UKLevel 8Female + maleGeneral, applied and forensic sciencesUnknown</v>
      </c>
      <c r="B1927" s="214" t="s">
        <v>251</v>
      </c>
      <c r="C1927" s="214" t="s">
        <v>252</v>
      </c>
      <c r="D1927" s="214">
        <v>10</v>
      </c>
      <c r="E1927" s="214" t="s">
        <v>35</v>
      </c>
      <c r="F1927" s="214" t="s">
        <v>248</v>
      </c>
      <c r="G1927" s="214" t="s">
        <v>246</v>
      </c>
      <c r="H1927" s="214" t="s">
        <v>143</v>
      </c>
      <c r="I1927" s="214" t="s">
        <v>135</v>
      </c>
      <c r="J1927" s="214" t="s">
        <v>140</v>
      </c>
      <c r="K1927" s="214" t="s">
        <v>140</v>
      </c>
      <c r="L1927" s="214" t="s">
        <v>140</v>
      </c>
      <c r="M1927" s="214" t="s">
        <v>140</v>
      </c>
      <c r="N1927" s="214" t="s">
        <v>140</v>
      </c>
      <c r="O1927" s="214" t="s">
        <v>140</v>
      </c>
      <c r="P1927" s="214" t="s">
        <v>140</v>
      </c>
      <c r="Q1927" s="214" t="s">
        <v>140</v>
      </c>
      <c r="R1927" s="214" t="s">
        <v>140</v>
      </c>
      <c r="S1927" s="214" t="s">
        <v>140</v>
      </c>
      <c r="T1927" s="214" t="s">
        <v>140</v>
      </c>
      <c r="U1927" s="214" t="s">
        <v>136</v>
      </c>
      <c r="V1927" s="214" t="s">
        <v>136</v>
      </c>
      <c r="W1927" s="214" t="s">
        <v>136</v>
      </c>
      <c r="X1927" s="214" t="s">
        <v>136</v>
      </c>
    </row>
    <row r="1928" spans="1:24" x14ac:dyDescent="0.25">
      <c r="A1928" t="str">
        <f t="shared" si="30"/>
        <v>YAG10UKLevel 8Female + maleGeneral, applied and forensic sciencesWales</v>
      </c>
      <c r="B1928" s="214" t="s">
        <v>251</v>
      </c>
      <c r="C1928" s="214" t="s">
        <v>252</v>
      </c>
      <c r="D1928" s="214">
        <v>10</v>
      </c>
      <c r="E1928" s="214" t="s">
        <v>35</v>
      </c>
      <c r="F1928" s="214" t="s">
        <v>248</v>
      </c>
      <c r="G1928" s="214" t="s">
        <v>246</v>
      </c>
      <c r="H1928" s="214" t="s">
        <v>143</v>
      </c>
      <c r="I1928" s="214" t="s">
        <v>137</v>
      </c>
      <c r="J1928" s="214" t="s">
        <v>140</v>
      </c>
      <c r="K1928" s="214" t="s">
        <v>140</v>
      </c>
      <c r="L1928" s="214" t="s">
        <v>140</v>
      </c>
      <c r="M1928" s="214" t="s">
        <v>140</v>
      </c>
      <c r="N1928" s="214" t="s">
        <v>140</v>
      </c>
      <c r="O1928" s="214" t="s">
        <v>140</v>
      </c>
      <c r="P1928" s="214" t="s">
        <v>140</v>
      </c>
      <c r="Q1928" s="214" t="s">
        <v>140</v>
      </c>
      <c r="R1928" s="214" t="s">
        <v>140</v>
      </c>
      <c r="S1928" s="214" t="s">
        <v>140</v>
      </c>
      <c r="T1928" s="214" t="s">
        <v>140</v>
      </c>
      <c r="U1928" s="214" t="s">
        <v>140</v>
      </c>
      <c r="V1928" s="214" t="s">
        <v>140</v>
      </c>
      <c r="W1928" s="214" t="s">
        <v>140</v>
      </c>
      <c r="X1928" s="214" t="s">
        <v>140</v>
      </c>
    </row>
    <row r="1929" spans="1:24" x14ac:dyDescent="0.25">
      <c r="A1929" t="str">
        <f t="shared" si="30"/>
        <v>YAG10UKLevel 8Female + maleGeneral, applied and forensic sciencesWest Midlands</v>
      </c>
      <c r="B1929" s="214" t="s">
        <v>251</v>
      </c>
      <c r="C1929" s="214" t="s">
        <v>252</v>
      </c>
      <c r="D1929" s="214">
        <v>10</v>
      </c>
      <c r="E1929" s="214" t="s">
        <v>35</v>
      </c>
      <c r="F1929" s="214" t="s">
        <v>248</v>
      </c>
      <c r="G1929" s="214" t="s">
        <v>246</v>
      </c>
      <c r="H1929" s="214" t="s">
        <v>143</v>
      </c>
      <c r="I1929" s="214" t="s">
        <v>138</v>
      </c>
      <c r="J1929" s="214">
        <v>0</v>
      </c>
      <c r="K1929" s="214">
        <v>0</v>
      </c>
      <c r="L1929" s="214">
        <v>0</v>
      </c>
      <c r="M1929" s="214">
        <v>0</v>
      </c>
      <c r="N1929" s="214">
        <v>0</v>
      </c>
      <c r="O1929" s="214">
        <v>0</v>
      </c>
      <c r="P1929" s="214">
        <v>0</v>
      </c>
      <c r="Q1929" s="214">
        <v>100</v>
      </c>
      <c r="R1929" s="214">
        <v>100</v>
      </c>
      <c r="S1929" s="214">
        <v>100</v>
      </c>
      <c r="T1929" s="214">
        <v>0</v>
      </c>
      <c r="U1929" s="214" t="s">
        <v>140</v>
      </c>
      <c r="V1929" s="214" t="s">
        <v>140</v>
      </c>
      <c r="W1929" s="214" t="s">
        <v>140</v>
      </c>
      <c r="X1929" s="214" t="s">
        <v>140</v>
      </c>
    </row>
    <row r="1930" spans="1:24" x14ac:dyDescent="0.25">
      <c r="A1930" t="str">
        <f t="shared" si="30"/>
        <v>YAG10UKLevel 8Female + maleGeneral, applied and forensic sciencesYorkshire and The Humber</v>
      </c>
      <c r="B1930" s="214" t="s">
        <v>251</v>
      </c>
      <c r="C1930" s="214" t="s">
        <v>252</v>
      </c>
      <c r="D1930" s="214">
        <v>10</v>
      </c>
      <c r="E1930" s="214" t="s">
        <v>35</v>
      </c>
      <c r="F1930" s="214" t="s">
        <v>248</v>
      </c>
      <c r="G1930" s="214" t="s">
        <v>246</v>
      </c>
      <c r="H1930" s="214" t="s">
        <v>143</v>
      </c>
      <c r="I1930" s="214" t="s">
        <v>139</v>
      </c>
      <c r="J1930" s="214">
        <v>0</v>
      </c>
      <c r="K1930" s="214">
        <v>0</v>
      </c>
      <c r="L1930" s="214">
        <v>0</v>
      </c>
      <c r="M1930" s="214">
        <v>0</v>
      </c>
      <c r="N1930" s="214">
        <v>0</v>
      </c>
      <c r="O1930" s="214">
        <v>0</v>
      </c>
      <c r="P1930" s="214">
        <v>0</v>
      </c>
      <c r="Q1930" s="214">
        <v>100</v>
      </c>
      <c r="R1930" s="214">
        <v>100</v>
      </c>
      <c r="S1930" s="214">
        <v>100</v>
      </c>
      <c r="T1930" s="214">
        <v>0</v>
      </c>
      <c r="U1930" s="214" t="s">
        <v>140</v>
      </c>
      <c r="V1930" s="214" t="s">
        <v>140</v>
      </c>
      <c r="W1930" s="214" t="s">
        <v>140</v>
      </c>
      <c r="X1930" s="214" t="s">
        <v>140</v>
      </c>
    </row>
    <row r="1931" spans="1:24" x14ac:dyDescent="0.25">
      <c r="A1931" t="str">
        <f t="shared" si="30"/>
        <v>YAG10UKLevel 8Female + maleGeography, earth and environmental studiesAbroad</v>
      </c>
      <c r="B1931" s="214" t="s">
        <v>251</v>
      </c>
      <c r="C1931" s="214" t="s">
        <v>252</v>
      </c>
      <c r="D1931" s="214">
        <v>10</v>
      </c>
      <c r="E1931" s="214" t="s">
        <v>35</v>
      </c>
      <c r="F1931" s="214" t="s">
        <v>248</v>
      </c>
      <c r="G1931" s="214" t="s">
        <v>246</v>
      </c>
      <c r="H1931" s="214" t="s">
        <v>144</v>
      </c>
      <c r="I1931" s="214" t="s">
        <v>125</v>
      </c>
      <c r="J1931" s="214" t="s">
        <v>140</v>
      </c>
      <c r="K1931" s="214" t="s">
        <v>140</v>
      </c>
      <c r="L1931" s="214" t="s">
        <v>140</v>
      </c>
      <c r="M1931" s="214" t="s">
        <v>140</v>
      </c>
      <c r="N1931" s="214" t="s">
        <v>140</v>
      </c>
      <c r="O1931" s="214" t="s">
        <v>140</v>
      </c>
      <c r="P1931" s="214" t="s">
        <v>140</v>
      </c>
      <c r="Q1931" s="214" t="s">
        <v>140</v>
      </c>
      <c r="R1931" s="214" t="s">
        <v>140</v>
      </c>
      <c r="S1931" s="214" t="s">
        <v>140</v>
      </c>
      <c r="T1931" s="214" t="s">
        <v>140</v>
      </c>
      <c r="U1931" s="214" t="s">
        <v>136</v>
      </c>
      <c r="V1931" s="214" t="s">
        <v>136</v>
      </c>
      <c r="W1931" s="214" t="s">
        <v>136</v>
      </c>
      <c r="X1931" s="214" t="s">
        <v>136</v>
      </c>
    </row>
    <row r="1932" spans="1:24" x14ac:dyDescent="0.25">
      <c r="A1932" t="str">
        <f t="shared" si="30"/>
        <v>YAG10UKLevel 8Female + maleGeography, earth and environmental studiesEast Midlands</v>
      </c>
      <c r="B1932" s="214" t="s">
        <v>251</v>
      </c>
      <c r="C1932" s="214" t="s">
        <v>252</v>
      </c>
      <c r="D1932" s="214">
        <v>10</v>
      </c>
      <c r="E1932" s="214" t="s">
        <v>35</v>
      </c>
      <c r="F1932" s="214" t="s">
        <v>248</v>
      </c>
      <c r="G1932" s="214" t="s">
        <v>246</v>
      </c>
      <c r="H1932" s="214" t="s">
        <v>144</v>
      </c>
      <c r="I1932" s="214" t="s">
        <v>126</v>
      </c>
      <c r="J1932" s="214">
        <v>20</v>
      </c>
      <c r="K1932" s="214">
        <v>20</v>
      </c>
      <c r="L1932" s="214">
        <v>0</v>
      </c>
      <c r="M1932" s="214">
        <v>0</v>
      </c>
      <c r="N1932" s="214">
        <v>20</v>
      </c>
      <c r="O1932" s="214">
        <v>0</v>
      </c>
      <c r="P1932" s="214">
        <v>5.6</v>
      </c>
      <c r="Q1932" s="214">
        <v>88.9</v>
      </c>
      <c r="R1932" s="214">
        <v>94.4</v>
      </c>
      <c r="S1932" s="214">
        <v>94.4</v>
      </c>
      <c r="T1932" s="214">
        <v>5.6</v>
      </c>
      <c r="U1932" s="214">
        <v>15</v>
      </c>
      <c r="V1932" s="214">
        <v>26700</v>
      </c>
      <c r="W1932" s="214">
        <v>35400</v>
      </c>
      <c r="X1932" s="214">
        <v>48200</v>
      </c>
    </row>
    <row r="1933" spans="1:24" x14ac:dyDescent="0.25">
      <c r="A1933" t="str">
        <f t="shared" si="30"/>
        <v>YAG10UKLevel 8Female + maleGeography, earth and environmental studiesEast of England</v>
      </c>
      <c r="B1933" s="214" t="s">
        <v>251</v>
      </c>
      <c r="C1933" s="214" t="s">
        <v>252</v>
      </c>
      <c r="D1933" s="214">
        <v>10</v>
      </c>
      <c r="E1933" s="214" t="s">
        <v>35</v>
      </c>
      <c r="F1933" s="214" t="s">
        <v>248</v>
      </c>
      <c r="G1933" s="214" t="s">
        <v>246</v>
      </c>
      <c r="H1933" s="214" t="s">
        <v>144</v>
      </c>
      <c r="I1933" s="214" t="s">
        <v>127</v>
      </c>
      <c r="J1933" s="214">
        <v>25</v>
      </c>
      <c r="K1933" s="214">
        <v>25</v>
      </c>
      <c r="L1933" s="214">
        <v>0</v>
      </c>
      <c r="M1933" s="214">
        <v>0</v>
      </c>
      <c r="N1933" s="214">
        <v>25</v>
      </c>
      <c r="O1933" s="214">
        <v>24.5</v>
      </c>
      <c r="P1933" s="214">
        <v>0</v>
      </c>
      <c r="Q1933" s="214">
        <v>75.5</v>
      </c>
      <c r="R1933" s="214">
        <v>75.5</v>
      </c>
      <c r="S1933" s="214">
        <v>75.5</v>
      </c>
      <c r="T1933" s="214">
        <v>0</v>
      </c>
      <c r="U1933" s="214">
        <v>20</v>
      </c>
      <c r="V1933" s="214">
        <v>31400</v>
      </c>
      <c r="W1933" s="214">
        <v>51500</v>
      </c>
      <c r="X1933" s="214">
        <v>58400</v>
      </c>
    </row>
    <row r="1934" spans="1:24" x14ac:dyDescent="0.25">
      <c r="A1934" t="str">
        <f t="shared" ref="A1934:A1997" si="31">"YAG"&amp;D1934 &amp;E1934 &amp;F1934 &amp; G1934 &amp;H1934 &amp;I1934</f>
        <v>YAG10UKLevel 8Female + maleGeography, earth and environmental studiesLondon</v>
      </c>
      <c r="B1934" s="214" t="s">
        <v>251</v>
      </c>
      <c r="C1934" s="214" t="s">
        <v>252</v>
      </c>
      <c r="D1934" s="214">
        <v>10</v>
      </c>
      <c r="E1934" s="214" t="s">
        <v>35</v>
      </c>
      <c r="F1934" s="214" t="s">
        <v>248</v>
      </c>
      <c r="G1934" s="214" t="s">
        <v>246</v>
      </c>
      <c r="H1934" s="214" t="s">
        <v>144</v>
      </c>
      <c r="I1934" s="214" t="s">
        <v>128</v>
      </c>
      <c r="J1934" s="214">
        <v>30</v>
      </c>
      <c r="K1934" s="214">
        <v>30</v>
      </c>
      <c r="L1934" s="214">
        <v>0</v>
      </c>
      <c r="M1934" s="214">
        <v>0</v>
      </c>
      <c r="N1934" s="214">
        <v>30</v>
      </c>
      <c r="O1934" s="214">
        <v>12.8</v>
      </c>
      <c r="P1934" s="214">
        <v>3.2</v>
      </c>
      <c r="Q1934" s="214">
        <v>79.3</v>
      </c>
      <c r="R1934" s="214">
        <v>84</v>
      </c>
      <c r="S1934" s="214">
        <v>84</v>
      </c>
      <c r="T1934" s="214">
        <v>4.8</v>
      </c>
      <c r="U1934" s="214">
        <v>25</v>
      </c>
      <c r="V1934" s="214">
        <v>39400</v>
      </c>
      <c r="W1934" s="214">
        <v>47400</v>
      </c>
      <c r="X1934" s="214">
        <v>65300</v>
      </c>
    </row>
    <row r="1935" spans="1:24" x14ac:dyDescent="0.25">
      <c r="A1935" t="str">
        <f t="shared" si="31"/>
        <v>YAG10UKLevel 8Female + maleGeography, earth and environmental studiesNorth East</v>
      </c>
      <c r="B1935" s="214" t="s">
        <v>251</v>
      </c>
      <c r="C1935" s="214" t="s">
        <v>252</v>
      </c>
      <c r="D1935" s="214">
        <v>10</v>
      </c>
      <c r="E1935" s="214" t="s">
        <v>35</v>
      </c>
      <c r="F1935" s="214" t="s">
        <v>248</v>
      </c>
      <c r="G1935" s="214" t="s">
        <v>246</v>
      </c>
      <c r="H1935" s="214" t="s">
        <v>144</v>
      </c>
      <c r="I1935" s="214" t="s">
        <v>129</v>
      </c>
      <c r="J1935" s="214">
        <v>10</v>
      </c>
      <c r="K1935" s="214">
        <v>10</v>
      </c>
      <c r="L1935" s="214">
        <v>0</v>
      </c>
      <c r="M1935" s="214">
        <v>0</v>
      </c>
      <c r="N1935" s="214">
        <v>10</v>
      </c>
      <c r="O1935" s="214">
        <v>17.399999999999999</v>
      </c>
      <c r="P1935" s="214">
        <v>8.6999999999999993</v>
      </c>
      <c r="Q1935" s="214">
        <v>73.900000000000006</v>
      </c>
      <c r="R1935" s="214">
        <v>73.900000000000006</v>
      </c>
      <c r="S1935" s="214">
        <v>73.900000000000006</v>
      </c>
      <c r="T1935" s="214">
        <v>0</v>
      </c>
      <c r="U1935" s="214" t="s">
        <v>140</v>
      </c>
      <c r="V1935" s="214" t="s">
        <v>140</v>
      </c>
      <c r="W1935" s="214" t="s">
        <v>140</v>
      </c>
      <c r="X1935" s="214" t="s">
        <v>140</v>
      </c>
    </row>
    <row r="1936" spans="1:24" x14ac:dyDescent="0.25">
      <c r="A1936" t="str">
        <f t="shared" si="31"/>
        <v>YAG10UKLevel 8Female + maleGeography, earth and environmental studiesNorth West</v>
      </c>
      <c r="B1936" s="214" t="s">
        <v>251</v>
      </c>
      <c r="C1936" s="214" t="s">
        <v>252</v>
      </c>
      <c r="D1936" s="214">
        <v>10</v>
      </c>
      <c r="E1936" s="214" t="s">
        <v>35</v>
      </c>
      <c r="F1936" s="214" t="s">
        <v>248</v>
      </c>
      <c r="G1936" s="214" t="s">
        <v>246</v>
      </c>
      <c r="H1936" s="214" t="s">
        <v>144</v>
      </c>
      <c r="I1936" s="214" t="s">
        <v>130</v>
      </c>
      <c r="J1936" s="214">
        <v>25</v>
      </c>
      <c r="K1936" s="214">
        <v>25</v>
      </c>
      <c r="L1936" s="214">
        <v>0</v>
      </c>
      <c r="M1936" s="214">
        <v>0</v>
      </c>
      <c r="N1936" s="214">
        <v>25</v>
      </c>
      <c r="O1936" s="214">
        <v>30.8</v>
      </c>
      <c r="P1936" s="214">
        <v>0</v>
      </c>
      <c r="Q1936" s="214">
        <v>69.2</v>
      </c>
      <c r="R1936" s="214">
        <v>69.2</v>
      </c>
      <c r="S1936" s="214">
        <v>69.2</v>
      </c>
      <c r="T1936" s="214">
        <v>0</v>
      </c>
      <c r="U1936" s="214">
        <v>15</v>
      </c>
      <c r="V1936" s="214">
        <v>12800</v>
      </c>
      <c r="W1936" s="214">
        <v>35200</v>
      </c>
      <c r="X1936" s="214">
        <v>43100</v>
      </c>
    </row>
    <row r="1937" spans="1:24" x14ac:dyDescent="0.25">
      <c r="A1937" t="str">
        <f t="shared" si="31"/>
        <v>YAG10UKLevel 8Female + maleGeography, earth and environmental studiesNorthern Ireland</v>
      </c>
      <c r="B1937" s="214" t="s">
        <v>251</v>
      </c>
      <c r="C1937" s="214" t="s">
        <v>252</v>
      </c>
      <c r="D1937" s="214">
        <v>10</v>
      </c>
      <c r="E1937" s="214" t="s">
        <v>35</v>
      </c>
      <c r="F1937" s="214" t="s">
        <v>248</v>
      </c>
      <c r="G1937" s="214" t="s">
        <v>246</v>
      </c>
      <c r="H1937" s="214" t="s">
        <v>144</v>
      </c>
      <c r="I1937" s="214" t="s">
        <v>131</v>
      </c>
      <c r="J1937" s="214" t="s">
        <v>140</v>
      </c>
      <c r="K1937" s="214" t="s">
        <v>140</v>
      </c>
      <c r="L1937" s="214" t="s">
        <v>140</v>
      </c>
      <c r="M1937" s="214" t="s">
        <v>140</v>
      </c>
      <c r="N1937" s="214" t="s">
        <v>140</v>
      </c>
      <c r="O1937" s="214" t="s">
        <v>140</v>
      </c>
      <c r="P1937" s="214" t="s">
        <v>140</v>
      </c>
      <c r="Q1937" s="214" t="s">
        <v>140</v>
      </c>
      <c r="R1937" s="214" t="s">
        <v>140</v>
      </c>
      <c r="S1937" s="214" t="s">
        <v>140</v>
      </c>
      <c r="T1937" s="214" t="s">
        <v>140</v>
      </c>
      <c r="U1937" s="214" t="s">
        <v>136</v>
      </c>
      <c r="V1937" s="214" t="s">
        <v>136</v>
      </c>
      <c r="W1937" s="214" t="s">
        <v>136</v>
      </c>
      <c r="X1937" s="214" t="s">
        <v>136</v>
      </c>
    </row>
    <row r="1938" spans="1:24" x14ac:dyDescent="0.25">
      <c r="A1938" t="str">
        <f t="shared" si="31"/>
        <v>YAG10UKLevel 8Female + maleGeography, earth and environmental studiesScotland</v>
      </c>
      <c r="B1938" s="214" t="s">
        <v>251</v>
      </c>
      <c r="C1938" s="214" t="s">
        <v>252</v>
      </c>
      <c r="D1938" s="214">
        <v>10</v>
      </c>
      <c r="E1938" s="214" t="s">
        <v>35</v>
      </c>
      <c r="F1938" s="214" t="s">
        <v>248</v>
      </c>
      <c r="G1938" s="214" t="s">
        <v>246</v>
      </c>
      <c r="H1938" s="214" t="s">
        <v>144</v>
      </c>
      <c r="I1938" s="214" t="s">
        <v>132</v>
      </c>
      <c r="J1938" s="214">
        <v>20</v>
      </c>
      <c r="K1938" s="214">
        <v>20</v>
      </c>
      <c r="L1938" s="214">
        <v>0</v>
      </c>
      <c r="M1938" s="214">
        <v>0</v>
      </c>
      <c r="N1938" s="214">
        <v>20</v>
      </c>
      <c r="O1938" s="214">
        <v>15.4</v>
      </c>
      <c r="P1938" s="214">
        <v>0</v>
      </c>
      <c r="Q1938" s="214">
        <v>79.5</v>
      </c>
      <c r="R1938" s="214">
        <v>84.6</v>
      </c>
      <c r="S1938" s="214">
        <v>84.6</v>
      </c>
      <c r="T1938" s="214">
        <v>5.0999999999999996</v>
      </c>
      <c r="U1938" s="214">
        <v>15</v>
      </c>
      <c r="V1938" s="214">
        <v>29900</v>
      </c>
      <c r="W1938" s="214">
        <v>35000</v>
      </c>
      <c r="X1938" s="214">
        <v>40200</v>
      </c>
    </row>
    <row r="1939" spans="1:24" x14ac:dyDescent="0.25">
      <c r="A1939" t="str">
        <f t="shared" si="31"/>
        <v>YAG10UKLevel 8Female + maleGeography, earth and environmental studiesSouth East</v>
      </c>
      <c r="B1939" s="214" t="s">
        <v>251</v>
      </c>
      <c r="C1939" s="214" t="s">
        <v>252</v>
      </c>
      <c r="D1939" s="214">
        <v>10</v>
      </c>
      <c r="E1939" s="214" t="s">
        <v>35</v>
      </c>
      <c r="F1939" s="214" t="s">
        <v>248</v>
      </c>
      <c r="G1939" s="214" t="s">
        <v>246</v>
      </c>
      <c r="H1939" s="214" t="s">
        <v>144</v>
      </c>
      <c r="I1939" s="214" t="s">
        <v>133</v>
      </c>
      <c r="J1939" s="214">
        <v>70</v>
      </c>
      <c r="K1939" s="214">
        <v>70</v>
      </c>
      <c r="L1939" s="214">
        <v>0</v>
      </c>
      <c r="M1939" s="214">
        <v>0</v>
      </c>
      <c r="N1939" s="214">
        <v>70</v>
      </c>
      <c r="O1939" s="214">
        <v>19.399999999999999</v>
      </c>
      <c r="P1939" s="214">
        <v>1.4</v>
      </c>
      <c r="Q1939" s="214">
        <v>77.8</v>
      </c>
      <c r="R1939" s="214">
        <v>79.2</v>
      </c>
      <c r="S1939" s="214">
        <v>79.2</v>
      </c>
      <c r="T1939" s="214">
        <v>1.4</v>
      </c>
      <c r="U1939" s="214">
        <v>50</v>
      </c>
      <c r="V1939" s="214">
        <v>29900</v>
      </c>
      <c r="W1939" s="214">
        <v>42700</v>
      </c>
      <c r="X1939" s="214">
        <v>49500</v>
      </c>
    </row>
    <row r="1940" spans="1:24" x14ac:dyDescent="0.25">
      <c r="A1940" t="str">
        <f t="shared" si="31"/>
        <v>YAG10UKLevel 8Female + maleGeography, earth and environmental studiesSouth West</v>
      </c>
      <c r="B1940" s="214" t="s">
        <v>251</v>
      </c>
      <c r="C1940" s="214" t="s">
        <v>252</v>
      </c>
      <c r="D1940" s="214">
        <v>10</v>
      </c>
      <c r="E1940" s="214" t="s">
        <v>35</v>
      </c>
      <c r="F1940" s="214" t="s">
        <v>248</v>
      </c>
      <c r="G1940" s="214" t="s">
        <v>246</v>
      </c>
      <c r="H1940" s="214" t="s">
        <v>144</v>
      </c>
      <c r="I1940" s="214" t="s">
        <v>134</v>
      </c>
      <c r="J1940" s="214">
        <v>45</v>
      </c>
      <c r="K1940" s="214">
        <v>45</v>
      </c>
      <c r="L1940" s="214">
        <v>0</v>
      </c>
      <c r="M1940" s="214">
        <v>0</v>
      </c>
      <c r="N1940" s="214">
        <v>45</v>
      </c>
      <c r="O1940" s="214">
        <v>16.7</v>
      </c>
      <c r="P1940" s="214">
        <v>0</v>
      </c>
      <c r="Q1940" s="214">
        <v>81.099999999999994</v>
      </c>
      <c r="R1940" s="214">
        <v>83.3</v>
      </c>
      <c r="S1940" s="214">
        <v>83.3</v>
      </c>
      <c r="T1940" s="214">
        <v>2.2000000000000002</v>
      </c>
      <c r="U1940" s="214">
        <v>35</v>
      </c>
      <c r="V1940" s="214">
        <v>31800</v>
      </c>
      <c r="W1940" s="214">
        <v>38000</v>
      </c>
      <c r="X1940" s="214">
        <v>43800</v>
      </c>
    </row>
    <row r="1941" spans="1:24" x14ac:dyDescent="0.25">
      <c r="A1941" t="str">
        <f t="shared" si="31"/>
        <v>YAG10UKLevel 8Female + maleGeography, earth and environmental studiesUnknown</v>
      </c>
      <c r="B1941" s="214" t="s">
        <v>251</v>
      </c>
      <c r="C1941" s="214" t="s">
        <v>252</v>
      </c>
      <c r="D1941" s="214">
        <v>10</v>
      </c>
      <c r="E1941" s="214" t="s">
        <v>35</v>
      </c>
      <c r="F1941" s="214" t="s">
        <v>248</v>
      </c>
      <c r="G1941" s="214" t="s">
        <v>246</v>
      </c>
      <c r="H1941" s="214" t="s">
        <v>144</v>
      </c>
      <c r="I1941" s="214" t="s">
        <v>135</v>
      </c>
      <c r="J1941" s="214">
        <v>10</v>
      </c>
      <c r="K1941" s="214">
        <v>10</v>
      </c>
      <c r="L1941" s="214">
        <v>100</v>
      </c>
      <c r="M1941" s="214">
        <v>0</v>
      </c>
      <c r="N1941" s="214">
        <v>0</v>
      </c>
      <c r="O1941" s="214" t="s">
        <v>254</v>
      </c>
      <c r="P1941" s="214" t="s">
        <v>254</v>
      </c>
      <c r="Q1941" s="214" t="s">
        <v>254</v>
      </c>
      <c r="R1941" s="214" t="s">
        <v>254</v>
      </c>
      <c r="S1941" s="214" t="s">
        <v>254</v>
      </c>
      <c r="T1941" s="214" t="s">
        <v>254</v>
      </c>
      <c r="U1941" s="214" t="s">
        <v>136</v>
      </c>
      <c r="V1941" s="214" t="s">
        <v>136</v>
      </c>
      <c r="W1941" s="214" t="s">
        <v>136</v>
      </c>
      <c r="X1941" s="214" t="s">
        <v>136</v>
      </c>
    </row>
    <row r="1942" spans="1:24" x14ac:dyDescent="0.25">
      <c r="A1942" t="str">
        <f t="shared" si="31"/>
        <v>YAG10UKLevel 8Female + maleGeography, earth and environmental studiesWales</v>
      </c>
      <c r="B1942" s="214" t="s">
        <v>251</v>
      </c>
      <c r="C1942" s="214" t="s">
        <v>252</v>
      </c>
      <c r="D1942" s="214">
        <v>10</v>
      </c>
      <c r="E1942" s="214" t="s">
        <v>35</v>
      </c>
      <c r="F1942" s="214" t="s">
        <v>248</v>
      </c>
      <c r="G1942" s="214" t="s">
        <v>246</v>
      </c>
      <c r="H1942" s="214" t="s">
        <v>144</v>
      </c>
      <c r="I1942" s="214" t="s">
        <v>137</v>
      </c>
      <c r="J1942" s="214">
        <v>10</v>
      </c>
      <c r="K1942" s="214">
        <v>10</v>
      </c>
      <c r="L1942" s="214">
        <v>0</v>
      </c>
      <c r="M1942" s="214">
        <v>0</v>
      </c>
      <c r="N1942" s="214">
        <v>10</v>
      </c>
      <c r="O1942" s="214">
        <v>33.299999999999997</v>
      </c>
      <c r="P1942" s="214">
        <v>0</v>
      </c>
      <c r="Q1942" s="214">
        <v>66.7</v>
      </c>
      <c r="R1942" s="214">
        <v>66.7</v>
      </c>
      <c r="S1942" s="214">
        <v>66.7</v>
      </c>
      <c r="T1942" s="214">
        <v>0</v>
      </c>
      <c r="U1942" s="214" t="s">
        <v>140</v>
      </c>
      <c r="V1942" s="214" t="s">
        <v>140</v>
      </c>
      <c r="W1942" s="214" t="s">
        <v>140</v>
      </c>
      <c r="X1942" s="214" t="s">
        <v>140</v>
      </c>
    </row>
    <row r="1943" spans="1:24" x14ac:dyDescent="0.25">
      <c r="A1943" t="str">
        <f t="shared" si="31"/>
        <v>YAG10UKLevel 8Female + maleGeography, earth and environmental studiesWest Midlands</v>
      </c>
      <c r="B1943" s="214" t="s">
        <v>251</v>
      </c>
      <c r="C1943" s="214" t="s">
        <v>252</v>
      </c>
      <c r="D1943" s="214">
        <v>10</v>
      </c>
      <c r="E1943" s="214" t="s">
        <v>35</v>
      </c>
      <c r="F1943" s="214" t="s">
        <v>248</v>
      </c>
      <c r="G1943" s="214" t="s">
        <v>246</v>
      </c>
      <c r="H1943" s="214" t="s">
        <v>144</v>
      </c>
      <c r="I1943" s="214" t="s">
        <v>138</v>
      </c>
      <c r="J1943" s="214">
        <v>20</v>
      </c>
      <c r="K1943" s="214">
        <v>20</v>
      </c>
      <c r="L1943" s="214">
        <v>0</v>
      </c>
      <c r="M1943" s="214">
        <v>0</v>
      </c>
      <c r="N1943" s="214">
        <v>20</v>
      </c>
      <c r="O1943" s="214">
        <v>17.100000000000001</v>
      </c>
      <c r="P1943" s="214">
        <v>0</v>
      </c>
      <c r="Q1943" s="214">
        <v>71.400000000000006</v>
      </c>
      <c r="R1943" s="214">
        <v>82.9</v>
      </c>
      <c r="S1943" s="214">
        <v>82.9</v>
      </c>
      <c r="T1943" s="214">
        <v>11.4</v>
      </c>
      <c r="U1943" s="214">
        <v>10</v>
      </c>
      <c r="V1943" s="214">
        <v>19000</v>
      </c>
      <c r="W1943" s="214">
        <v>39400</v>
      </c>
      <c r="X1943" s="214">
        <v>45600</v>
      </c>
    </row>
    <row r="1944" spans="1:24" x14ac:dyDescent="0.25">
      <c r="A1944" t="str">
        <f t="shared" si="31"/>
        <v>YAG10UKLevel 8Female + maleGeography, earth and environmental studiesYorkshire and The Humber</v>
      </c>
      <c r="B1944" s="214" t="s">
        <v>251</v>
      </c>
      <c r="C1944" s="214" t="s">
        <v>252</v>
      </c>
      <c r="D1944" s="214">
        <v>10</v>
      </c>
      <c r="E1944" s="214" t="s">
        <v>35</v>
      </c>
      <c r="F1944" s="214" t="s">
        <v>248</v>
      </c>
      <c r="G1944" s="214" t="s">
        <v>246</v>
      </c>
      <c r="H1944" s="214" t="s">
        <v>144</v>
      </c>
      <c r="I1944" s="214" t="s">
        <v>139</v>
      </c>
      <c r="J1944" s="214">
        <v>20</v>
      </c>
      <c r="K1944" s="214">
        <v>20</v>
      </c>
      <c r="L1944" s="214">
        <v>0</v>
      </c>
      <c r="M1944" s="214">
        <v>0</v>
      </c>
      <c r="N1944" s="214">
        <v>20</v>
      </c>
      <c r="O1944" s="214">
        <v>16.7</v>
      </c>
      <c r="P1944" s="214">
        <v>0</v>
      </c>
      <c r="Q1944" s="214">
        <v>83.3</v>
      </c>
      <c r="R1944" s="214">
        <v>83.3</v>
      </c>
      <c r="S1944" s="214">
        <v>83.3</v>
      </c>
      <c r="T1944" s="214">
        <v>0</v>
      </c>
      <c r="U1944" s="214">
        <v>15</v>
      </c>
      <c r="V1944" s="214">
        <v>23000</v>
      </c>
      <c r="W1944" s="214">
        <v>33200</v>
      </c>
      <c r="X1944" s="214">
        <v>39800</v>
      </c>
    </row>
    <row r="1945" spans="1:24" x14ac:dyDescent="0.25">
      <c r="A1945" t="str">
        <f t="shared" si="31"/>
        <v>YAG10UKLevel 8Female + maleHealth and social careEast of England</v>
      </c>
      <c r="B1945" s="214" t="s">
        <v>251</v>
      </c>
      <c r="C1945" s="214" t="s">
        <v>252</v>
      </c>
      <c r="D1945" s="214">
        <v>10</v>
      </c>
      <c r="E1945" s="214" t="s">
        <v>35</v>
      </c>
      <c r="F1945" s="214" t="s">
        <v>248</v>
      </c>
      <c r="G1945" s="214" t="s">
        <v>246</v>
      </c>
      <c r="H1945" s="214" t="s">
        <v>83</v>
      </c>
      <c r="I1945" s="214" t="s">
        <v>127</v>
      </c>
      <c r="J1945" s="214" t="s">
        <v>140</v>
      </c>
      <c r="K1945" s="214" t="s">
        <v>140</v>
      </c>
      <c r="L1945" s="214" t="s">
        <v>140</v>
      </c>
      <c r="M1945" s="214" t="s">
        <v>140</v>
      </c>
      <c r="N1945" s="214" t="s">
        <v>140</v>
      </c>
      <c r="O1945" s="214" t="s">
        <v>140</v>
      </c>
      <c r="P1945" s="214" t="s">
        <v>140</v>
      </c>
      <c r="Q1945" s="214" t="s">
        <v>140</v>
      </c>
      <c r="R1945" s="214" t="s">
        <v>140</v>
      </c>
      <c r="S1945" s="214" t="s">
        <v>140</v>
      </c>
      <c r="T1945" s="214" t="s">
        <v>140</v>
      </c>
      <c r="U1945" s="214" t="s">
        <v>140</v>
      </c>
      <c r="V1945" s="214" t="s">
        <v>140</v>
      </c>
      <c r="W1945" s="214" t="s">
        <v>140</v>
      </c>
      <c r="X1945" s="214" t="s">
        <v>140</v>
      </c>
    </row>
    <row r="1946" spans="1:24" x14ac:dyDescent="0.25">
      <c r="A1946" t="str">
        <f t="shared" si="31"/>
        <v>YAG10UKLevel 8Female + maleHealth and social careLondon</v>
      </c>
      <c r="B1946" s="214" t="s">
        <v>251</v>
      </c>
      <c r="C1946" s="214" t="s">
        <v>252</v>
      </c>
      <c r="D1946" s="214">
        <v>10</v>
      </c>
      <c r="E1946" s="214" t="s">
        <v>35</v>
      </c>
      <c r="F1946" s="214" t="s">
        <v>248</v>
      </c>
      <c r="G1946" s="214" t="s">
        <v>246</v>
      </c>
      <c r="H1946" s="214" t="s">
        <v>83</v>
      </c>
      <c r="I1946" s="214" t="s">
        <v>128</v>
      </c>
      <c r="J1946" s="214">
        <v>5</v>
      </c>
      <c r="K1946" s="214">
        <v>5</v>
      </c>
      <c r="L1946" s="214">
        <v>0</v>
      </c>
      <c r="M1946" s="214">
        <v>0</v>
      </c>
      <c r="N1946" s="214">
        <v>5</v>
      </c>
      <c r="O1946" s="214">
        <v>33.299999999999997</v>
      </c>
      <c r="P1946" s="214">
        <v>33.299999999999997</v>
      </c>
      <c r="Q1946" s="214">
        <v>33.299999999999997</v>
      </c>
      <c r="R1946" s="214">
        <v>33.299999999999997</v>
      </c>
      <c r="S1946" s="214">
        <v>33.299999999999997</v>
      </c>
      <c r="T1946" s="214">
        <v>0</v>
      </c>
      <c r="U1946" s="214" t="s">
        <v>140</v>
      </c>
      <c r="V1946" s="214" t="s">
        <v>140</v>
      </c>
      <c r="W1946" s="214" t="s">
        <v>140</v>
      </c>
      <c r="X1946" s="214" t="s">
        <v>140</v>
      </c>
    </row>
    <row r="1947" spans="1:24" x14ac:dyDescent="0.25">
      <c r="A1947" t="str">
        <f t="shared" si="31"/>
        <v>YAG10UKLevel 8Female + maleHealth and social careNorth East</v>
      </c>
      <c r="B1947" s="214" t="s">
        <v>251</v>
      </c>
      <c r="C1947" s="214" t="s">
        <v>252</v>
      </c>
      <c r="D1947" s="214">
        <v>10</v>
      </c>
      <c r="E1947" s="214" t="s">
        <v>35</v>
      </c>
      <c r="F1947" s="214" t="s">
        <v>248</v>
      </c>
      <c r="G1947" s="214" t="s">
        <v>246</v>
      </c>
      <c r="H1947" s="214" t="s">
        <v>83</v>
      </c>
      <c r="I1947" s="214" t="s">
        <v>129</v>
      </c>
      <c r="J1947" s="214">
        <v>0</v>
      </c>
      <c r="K1947" s="214">
        <v>0</v>
      </c>
      <c r="L1947" s="214">
        <v>0</v>
      </c>
      <c r="M1947" s="214">
        <v>0</v>
      </c>
      <c r="N1947" s="214">
        <v>0</v>
      </c>
      <c r="O1947" s="214">
        <v>0</v>
      </c>
      <c r="P1947" s="214">
        <v>0</v>
      </c>
      <c r="Q1947" s="214">
        <v>100</v>
      </c>
      <c r="R1947" s="214">
        <v>100</v>
      </c>
      <c r="S1947" s="214">
        <v>100</v>
      </c>
      <c r="T1947" s="214">
        <v>0</v>
      </c>
      <c r="U1947" s="214" t="s">
        <v>140</v>
      </c>
      <c r="V1947" s="214" t="s">
        <v>140</v>
      </c>
      <c r="W1947" s="214" t="s">
        <v>140</v>
      </c>
      <c r="X1947" s="214" t="s">
        <v>140</v>
      </c>
    </row>
    <row r="1948" spans="1:24" x14ac:dyDescent="0.25">
      <c r="A1948" t="str">
        <f t="shared" si="31"/>
        <v>YAG10UKLevel 8Female + maleHealth and social careNorth West</v>
      </c>
      <c r="B1948" s="214" t="s">
        <v>251</v>
      </c>
      <c r="C1948" s="214" t="s">
        <v>252</v>
      </c>
      <c r="D1948" s="214">
        <v>10</v>
      </c>
      <c r="E1948" s="214" t="s">
        <v>35</v>
      </c>
      <c r="F1948" s="214" t="s">
        <v>248</v>
      </c>
      <c r="G1948" s="214" t="s">
        <v>246</v>
      </c>
      <c r="H1948" s="214" t="s">
        <v>83</v>
      </c>
      <c r="I1948" s="214" t="s">
        <v>130</v>
      </c>
      <c r="J1948" s="214">
        <v>5</v>
      </c>
      <c r="K1948" s="214">
        <v>5</v>
      </c>
      <c r="L1948" s="214">
        <v>0</v>
      </c>
      <c r="M1948" s="214">
        <v>0</v>
      </c>
      <c r="N1948" s="214">
        <v>5</v>
      </c>
      <c r="O1948" s="214">
        <v>0</v>
      </c>
      <c r="P1948" s="214">
        <v>0</v>
      </c>
      <c r="Q1948" s="214">
        <v>100</v>
      </c>
      <c r="R1948" s="214">
        <v>100</v>
      </c>
      <c r="S1948" s="214">
        <v>100</v>
      </c>
      <c r="T1948" s="214">
        <v>0</v>
      </c>
      <c r="U1948" s="214" t="s">
        <v>140</v>
      </c>
      <c r="V1948" s="214" t="s">
        <v>140</v>
      </c>
      <c r="W1948" s="214" t="s">
        <v>140</v>
      </c>
      <c r="X1948" s="214" t="s">
        <v>140</v>
      </c>
    </row>
    <row r="1949" spans="1:24" x14ac:dyDescent="0.25">
      <c r="A1949" t="str">
        <f t="shared" si="31"/>
        <v>YAG10UKLevel 8Female + maleHealth and social careSouth East</v>
      </c>
      <c r="B1949" s="214" t="s">
        <v>251</v>
      </c>
      <c r="C1949" s="214" t="s">
        <v>252</v>
      </c>
      <c r="D1949" s="214">
        <v>10</v>
      </c>
      <c r="E1949" s="214" t="s">
        <v>35</v>
      </c>
      <c r="F1949" s="214" t="s">
        <v>248</v>
      </c>
      <c r="G1949" s="214" t="s">
        <v>246</v>
      </c>
      <c r="H1949" s="214" t="s">
        <v>83</v>
      </c>
      <c r="I1949" s="214" t="s">
        <v>133</v>
      </c>
      <c r="J1949" s="214">
        <v>0</v>
      </c>
      <c r="K1949" s="214">
        <v>0</v>
      </c>
      <c r="L1949" s="214">
        <v>0</v>
      </c>
      <c r="M1949" s="214">
        <v>0</v>
      </c>
      <c r="N1949" s="214">
        <v>0</v>
      </c>
      <c r="O1949" s="214">
        <v>41.7</v>
      </c>
      <c r="P1949" s="214">
        <v>0</v>
      </c>
      <c r="Q1949" s="214">
        <v>58.3</v>
      </c>
      <c r="R1949" s="214">
        <v>58.3</v>
      </c>
      <c r="S1949" s="214">
        <v>58.3</v>
      </c>
      <c r="T1949" s="214">
        <v>0</v>
      </c>
      <c r="U1949" s="214" t="s">
        <v>140</v>
      </c>
      <c r="V1949" s="214" t="s">
        <v>140</v>
      </c>
      <c r="W1949" s="214" t="s">
        <v>140</v>
      </c>
      <c r="X1949" s="214" t="s">
        <v>140</v>
      </c>
    </row>
    <row r="1950" spans="1:24" x14ac:dyDescent="0.25">
      <c r="A1950" t="str">
        <f t="shared" si="31"/>
        <v>YAG10UKLevel 8Female + maleHealth and social careSouth West</v>
      </c>
      <c r="B1950" s="214" t="s">
        <v>251</v>
      </c>
      <c r="C1950" s="214" t="s">
        <v>252</v>
      </c>
      <c r="D1950" s="214">
        <v>10</v>
      </c>
      <c r="E1950" s="214" t="s">
        <v>35</v>
      </c>
      <c r="F1950" s="214" t="s">
        <v>248</v>
      </c>
      <c r="G1950" s="214" t="s">
        <v>246</v>
      </c>
      <c r="H1950" s="214" t="s">
        <v>83</v>
      </c>
      <c r="I1950" s="214" t="s">
        <v>134</v>
      </c>
      <c r="J1950" s="214" t="s">
        <v>140</v>
      </c>
      <c r="K1950" s="214" t="s">
        <v>140</v>
      </c>
      <c r="L1950" s="214" t="s">
        <v>140</v>
      </c>
      <c r="M1950" s="214" t="s">
        <v>140</v>
      </c>
      <c r="N1950" s="214" t="s">
        <v>140</v>
      </c>
      <c r="O1950" s="214" t="s">
        <v>140</v>
      </c>
      <c r="P1950" s="214" t="s">
        <v>140</v>
      </c>
      <c r="Q1950" s="214" t="s">
        <v>140</v>
      </c>
      <c r="R1950" s="214" t="s">
        <v>140</v>
      </c>
      <c r="S1950" s="214" t="s">
        <v>140</v>
      </c>
      <c r="T1950" s="214" t="s">
        <v>140</v>
      </c>
      <c r="U1950" s="214" t="s">
        <v>140</v>
      </c>
      <c r="V1950" s="214" t="s">
        <v>140</v>
      </c>
      <c r="W1950" s="214" t="s">
        <v>140</v>
      </c>
      <c r="X1950" s="214" t="s">
        <v>140</v>
      </c>
    </row>
    <row r="1951" spans="1:24" x14ac:dyDescent="0.25">
      <c r="A1951" t="str">
        <f t="shared" si="31"/>
        <v>YAG10UKLevel 8Female + maleHealth and social careUnknown</v>
      </c>
      <c r="B1951" s="214" t="s">
        <v>251</v>
      </c>
      <c r="C1951" s="214" t="s">
        <v>252</v>
      </c>
      <c r="D1951" s="214">
        <v>10</v>
      </c>
      <c r="E1951" s="214" t="s">
        <v>35</v>
      </c>
      <c r="F1951" s="214" t="s">
        <v>248</v>
      </c>
      <c r="G1951" s="214" t="s">
        <v>246</v>
      </c>
      <c r="H1951" s="214" t="s">
        <v>83</v>
      </c>
      <c r="I1951" s="214" t="s">
        <v>135</v>
      </c>
      <c r="J1951" s="214">
        <v>0</v>
      </c>
      <c r="K1951" s="214">
        <v>0</v>
      </c>
      <c r="L1951" s="214">
        <v>100</v>
      </c>
      <c r="M1951" s="214">
        <v>0</v>
      </c>
      <c r="N1951" s="214">
        <v>0</v>
      </c>
      <c r="O1951" s="214" t="s">
        <v>254</v>
      </c>
      <c r="P1951" s="214" t="s">
        <v>254</v>
      </c>
      <c r="Q1951" s="214" t="s">
        <v>254</v>
      </c>
      <c r="R1951" s="214" t="s">
        <v>254</v>
      </c>
      <c r="S1951" s="214" t="s">
        <v>254</v>
      </c>
      <c r="T1951" s="214" t="s">
        <v>254</v>
      </c>
      <c r="U1951" s="214" t="s">
        <v>136</v>
      </c>
      <c r="V1951" s="214" t="s">
        <v>136</v>
      </c>
      <c r="W1951" s="214" t="s">
        <v>136</v>
      </c>
      <c r="X1951" s="214" t="s">
        <v>136</v>
      </c>
    </row>
    <row r="1952" spans="1:24" x14ac:dyDescent="0.25">
      <c r="A1952" t="str">
        <f t="shared" si="31"/>
        <v>YAG10UKLevel 8Female + maleHealth and social careYorkshire and The Humber</v>
      </c>
      <c r="B1952" s="214" t="s">
        <v>251</v>
      </c>
      <c r="C1952" s="214" t="s">
        <v>252</v>
      </c>
      <c r="D1952" s="214">
        <v>10</v>
      </c>
      <c r="E1952" s="214" t="s">
        <v>35</v>
      </c>
      <c r="F1952" s="214" t="s">
        <v>248</v>
      </c>
      <c r="G1952" s="214" t="s">
        <v>246</v>
      </c>
      <c r="H1952" s="214" t="s">
        <v>83</v>
      </c>
      <c r="I1952" s="214" t="s">
        <v>139</v>
      </c>
      <c r="J1952" s="214">
        <v>5</v>
      </c>
      <c r="K1952" s="214">
        <v>5</v>
      </c>
      <c r="L1952" s="214">
        <v>0</v>
      </c>
      <c r="M1952" s="214">
        <v>0</v>
      </c>
      <c r="N1952" s="214">
        <v>5</v>
      </c>
      <c r="O1952" s="214">
        <v>25</v>
      </c>
      <c r="P1952" s="214">
        <v>0</v>
      </c>
      <c r="Q1952" s="214">
        <v>75</v>
      </c>
      <c r="R1952" s="214">
        <v>75</v>
      </c>
      <c r="S1952" s="214">
        <v>75</v>
      </c>
      <c r="T1952" s="214">
        <v>0</v>
      </c>
      <c r="U1952" s="214" t="s">
        <v>140</v>
      </c>
      <c r="V1952" s="214" t="s">
        <v>140</v>
      </c>
      <c r="W1952" s="214" t="s">
        <v>140</v>
      </c>
      <c r="X1952" s="214" t="s">
        <v>140</v>
      </c>
    </row>
    <row r="1953" spans="1:24" x14ac:dyDescent="0.25">
      <c r="A1953" t="str">
        <f t="shared" si="31"/>
        <v>YAG10UKLevel 8Female + maleHistory and archaeologyAbroad</v>
      </c>
      <c r="B1953" s="214" t="s">
        <v>251</v>
      </c>
      <c r="C1953" s="214" t="s">
        <v>252</v>
      </c>
      <c r="D1953" s="214">
        <v>10</v>
      </c>
      <c r="E1953" s="214" t="s">
        <v>35</v>
      </c>
      <c r="F1953" s="214" t="s">
        <v>248</v>
      </c>
      <c r="G1953" s="214" t="s">
        <v>246</v>
      </c>
      <c r="H1953" s="214" t="s">
        <v>95</v>
      </c>
      <c r="I1953" s="214" t="s">
        <v>125</v>
      </c>
      <c r="J1953" s="214" t="s">
        <v>140</v>
      </c>
      <c r="K1953" s="214" t="s">
        <v>140</v>
      </c>
      <c r="L1953" s="214" t="s">
        <v>140</v>
      </c>
      <c r="M1953" s="214" t="s">
        <v>140</v>
      </c>
      <c r="N1953" s="214" t="s">
        <v>140</v>
      </c>
      <c r="O1953" s="214" t="s">
        <v>140</v>
      </c>
      <c r="P1953" s="214" t="s">
        <v>140</v>
      </c>
      <c r="Q1953" s="214" t="s">
        <v>140</v>
      </c>
      <c r="R1953" s="214" t="s">
        <v>140</v>
      </c>
      <c r="S1953" s="214" t="s">
        <v>140</v>
      </c>
      <c r="T1953" s="214" t="s">
        <v>140</v>
      </c>
      <c r="U1953" s="214" t="s">
        <v>140</v>
      </c>
      <c r="V1953" s="214" t="s">
        <v>140</v>
      </c>
      <c r="W1953" s="214" t="s">
        <v>140</v>
      </c>
      <c r="X1953" s="214" t="s">
        <v>140</v>
      </c>
    </row>
    <row r="1954" spans="1:24" x14ac:dyDescent="0.25">
      <c r="A1954" t="str">
        <f t="shared" si="31"/>
        <v>YAG10UKLevel 8Female + maleHistory and archaeologyEast Midlands</v>
      </c>
      <c r="B1954" s="214" t="s">
        <v>251</v>
      </c>
      <c r="C1954" s="214" t="s">
        <v>252</v>
      </c>
      <c r="D1954" s="214">
        <v>10</v>
      </c>
      <c r="E1954" s="214" t="s">
        <v>35</v>
      </c>
      <c r="F1954" s="214" t="s">
        <v>248</v>
      </c>
      <c r="G1954" s="214" t="s">
        <v>246</v>
      </c>
      <c r="H1954" s="214" t="s">
        <v>95</v>
      </c>
      <c r="I1954" s="214" t="s">
        <v>126</v>
      </c>
      <c r="J1954" s="214">
        <v>30</v>
      </c>
      <c r="K1954" s="214">
        <v>30</v>
      </c>
      <c r="L1954" s="214">
        <v>0</v>
      </c>
      <c r="M1954" s="214">
        <v>0</v>
      </c>
      <c r="N1954" s="214">
        <v>30</v>
      </c>
      <c r="O1954" s="214">
        <v>16.100000000000001</v>
      </c>
      <c r="P1954" s="214">
        <v>0</v>
      </c>
      <c r="Q1954" s="214">
        <v>83.9</v>
      </c>
      <c r="R1954" s="214">
        <v>83.9</v>
      </c>
      <c r="S1954" s="214">
        <v>83.9</v>
      </c>
      <c r="T1954" s="214">
        <v>0</v>
      </c>
      <c r="U1954" s="214">
        <v>25</v>
      </c>
      <c r="V1954" s="214">
        <v>10100</v>
      </c>
      <c r="W1954" s="214">
        <v>25600</v>
      </c>
      <c r="X1954" s="214">
        <v>39800</v>
      </c>
    </row>
    <row r="1955" spans="1:24" x14ac:dyDescent="0.25">
      <c r="A1955" t="str">
        <f t="shared" si="31"/>
        <v>YAG10UKLevel 8Female + maleHistory and archaeologyEast of England</v>
      </c>
      <c r="B1955" s="214" t="s">
        <v>251</v>
      </c>
      <c r="C1955" s="214" t="s">
        <v>252</v>
      </c>
      <c r="D1955" s="214">
        <v>10</v>
      </c>
      <c r="E1955" s="214" t="s">
        <v>35</v>
      </c>
      <c r="F1955" s="214" t="s">
        <v>248</v>
      </c>
      <c r="G1955" s="214" t="s">
        <v>246</v>
      </c>
      <c r="H1955" s="214" t="s">
        <v>95</v>
      </c>
      <c r="I1955" s="214" t="s">
        <v>127</v>
      </c>
      <c r="J1955" s="214">
        <v>35</v>
      </c>
      <c r="K1955" s="214">
        <v>35</v>
      </c>
      <c r="L1955" s="214">
        <v>0</v>
      </c>
      <c r="M1955" s="214">
        <v>0</v>
      </c>
      <c r="N1955" s="214">
        <v>35</v>
      </c>
      <c r="O1955" s="214">
        <v>25</v>
      </c>
      <c r="P1955" s="214">
        <v>0</v>
      </c>
      <c r="Q1955" s="214">
        <v>66.7</v>
      </c>
      <c r="R1955" s="214">
        <v>75</v>
      </c>
      <c r="S1955" s="214">
        <v>75</v>
      </c>
      <c r="T1955" s="214">
        <v>8.3000000000000007</v>
      </c>
      <c r="U1955" s="214">
        <v>25</v>
      </c>
      <c r="V1955" s="214">
        <v>27000</v>
      </c>
      <c r="W1955" s="214">
        <v>43800</v>
      </c>
      <c r="X1955" s="214">
        <v>63500</v>
      </c>
    </row>
    <row r="1956" spans="1:24" x14ac:dyDescent="0.25">
      <c r="A1956" t="str">
        <f t="shared" si="31"/>
        <v>YAG10UKLevel 8Female + maleHistory and archaeologyLondon</v>
      </c>
      <c r="B1956" s="214" t="s">
        <v>251</v>
      </c>
      <c r="C1956" s="214" t="s">
        <v>252</v>
      </c>
      <c r="D1956" s="214">
        <v>10</v>
      </c>
      <c r="E1956" s="214" t="s">
        <v>35</v>
      </c>
      <c r="F1956" s="214" t="s">
        <v>248</v>
      </c>
      <c r="G1956" s="214" t="s">
        <v>246</v>
      </c>
      <c r="H1956" s="214" t="s">
        <v>95</v>
      </c>
      <c r="I1956" s="214" t="s">
        <v>128</v>
      </c>
      <c r="J1956" s="214">
        <v>60</v>
      </c>
      <c r="K1956" s="214">
        <v>60</v>
      </c>
      <c r="L1956" s="214">
        <v>0</v>
      </c>
      <c r="M1956" s="214">
        <v>0</v>
      </c>
      <c r="N1956" s="214">
        <v>60</v>
      </c>
      <c r="O1956" s="214">
        <v>11.9</v>
      </c>
      <c r="P1956" s="214">
        <v>6.8</v>
      </c>
      <c r="Q1956" s="214">
        <v>79.7</v>
      </c>
      <c r="R1956" s="214">
        <v>81.400000000000006</v>
      </c>
      <c r="S1956" s="214">
        <v>81.400000000000006</v>
      </c>
      <c r="T1956" s="214">
        <v>1.7</v>
      </c>
      <c r="U1956" s="214">
        <v>45</v>
      </c>
      <c r="V1956" s="214">
        <v>17200</v>
      </c>
      <c r="W1956" s="214">
        <v>41400</v>
      </c>
      <c r="X1956" s="214">
        <v>52700</v>
      </c>
    </row>
    <row r="1957" spans="1:24" x14ac:dyDescent="0.25">
      <c r="A1957" t="str">
        <f t="shared" si="31"/>
        <v>YAG10UKLevel 8Female + maleHistory and archaeologyNorth East</v>
      </c>
      <c r="B1957" s="214" t="s">
        <v>251</v>
      </c>
      <c r="C1957" s="214" t="s">
        <v>252</v>
      </c>
      <c r="D1957" s="214">
        <v>10</v>
      </c>
      <c r="E1957" s="214" t="s">
        <v>35</v>
      </c>
      <c r="F1957" s="214" t="s">
        <v>248</v>
      </c>
      <c r="G1957" s="214" t="s">
        <v>246</v>
      </c>
      <c r="H1957" s="214" t="s">
        <v>95</v>
      </c>
      <c r="I1957" s="214" t="s">
        <v>129</v>
      </c>
      <c r="J1957" s="214">
        <v>10</v>
      </c>
      <c r="K1957" s="214">
        <v>10</v>
      </c>
      <c r="L1957" s="214">
        <v>0</v>
      </c>
      <c r="M1957" s="214">
        <v>0</v>
      </c>
      <c r="N1957" s="214">
        <v>10</v>
      </c>
      <c r="O1957" s="214">
        <v>8.3000000000000007</v>
      </c>
      <c r="P1957" s="214">
        <v>0</v>
      </c>
      <c r="Q1957" s="214">
        <v>91.7</v>
      </c>
      <c r="R1957" s="214">
        <v>91.7</v>
      </c>
      <c r="S1957" s="214">
        <v>91.7</v>
      </c>
      <c r="T1957" s="214">
        <v>0</v>
      </c>
      <c r="U1957" s="214" t="s">
        <v>140</v>
      </c>
      <c r="V1957" s="214" t="s">
        <v>140</v>
      </c>
      <c r="W1957" s="214" t="s">
        <v>140</v>
      </c>
      <c r="X1957" s="214" t="s">
        <v>140</v>
      </c>
    </row>
    <row r="1958" spans="1:24" x14ac:dyDescent="0.25">
      <c r="A1958" t="str">
        <f t="shared" si="31"/>
        <v>YAG10UKLevel 8Female + maleHistory and archaeologyNorth West</v>
      </c>
      <c r="B1958" s="214" t="s">
        <v>251</v>
      </c>
      <c r="C1958" s="214" t="s">
        <v>252</v>
      </c>
      <c r="D1958" s="214">
        <v>10</v>
      </c>
      <c r="E1958" s="214" t="s">
        <v>35</v>
      </c>
      <c r="F1958" s="214" t="s">
        <v>248</v>
      </c>
      <c r="G1958" s="214" t="s">
        <v>246</v>
      </c>
      <c r="H1958" s="214" t="s">
        <v>95</v>
      </c>
      <c r="I1958" s="214" t="s">
        <v>130</v>
      </c>
      <c r="J1958" s="214">
        <v>20</v>
      </c>
      <c r="K1958" s="214">
        <v>20</v>
      </c>
      <c r="L1958" s="214">
        <v>0</v>
      </c>
      <c r="M1958" s="214">
        <v>0</v>
      </c>
      <c r="N1958" s="214">
        <v>20</v>
      </c>
      <c r="O1958" s="214">
        <v>19</v>
      </c>
      <c r="P1958" s="214">
        <v>4.8</v>
      </c>
      <c r="Q1958" s="214">
        <v>71.400000000000006</v>
      </c>
      <c r="R1958" s="214">
        <v>76.2</v>
      </c>
      <c r="S1958" s="214">
        <v>76.2</v>
      </c>
      <c r="T1958" s="214">
        <v>4.8</v>
      </c>
      <c r="U1958" s="214">
        <v>15</v>
      </c>
      <c r="V1958" s="214">
        <v>18600</v>
      </c>
      <c r="W1958" s="214">
        <v>25900</v>
      </c>
      <c r="X1958" s="214">
        <v>31800</v>
      </c>
    </row>
    <row r="1959" spans="1:24" x14ac:dyDescent="0.25">
      <c r="A1959" t="str">
        <f t="shared" si="31"/>
        <v>YAG10UKLevel 8Female + maleHistory and archaeologyNorthern Ireland</v>
      </c>
      <c r="B1959" s="214" t="s">
        <v>251</v>
      </c>
      <c r="C1959" s="214" t="s">
        <v>252</v>
      </c>
      <c r="D1959" s="214">
        <v>10</v>
      </c>
      <c r="E1959" s="214" t="s">
        <v>35</v>
      </c>
      <c r="F1959" s="214" t="s">
        <v>248</v>
      </c>
      <c r="G1959" s="214" t="s">
        <v>246</v>
      </c>
      <c r="H1959" s="214" t="s">
        <v>95</v>
      </c>
      <c r="I1959" s="214" t="s">
        <v>131</v>
      </c>
      <c r="J1959" s="214" t="s">
        <v>140</v>
      </c>
      <c r="K1959" s="214" t="s">
        <v>140</v>
      </c>
      <c r="L1959" s="214" t="s">
        <v>140</v>
      </c>
      <c r="M1959" s="214" t="s">
        <v>140</v>
      </c>
      <c r="N1959" s="214" t="s">
        <v>140</v>
      </c>
      <c r="O1959" s="214" t="s">
        <v>140</v>
      </c>
      <c r="P1959" s="214" t="s">
        <v>140</v>
      </c>
      <c r="Q1959" s="214" t="s">
        <v>140</v>
      </c>
      <c r="R1959" s="214" t="s">
        <v>140</v>
      </c>
      <c r="S1959" s="214" t="s">
        <v>140</v>
      </c>
      <c r="T1959" s="214" t="s">
        <v>140</v>
      </c>
      <c r="U1959" s="214" t="s">
        <v>136</v>
      </c>
      <c r="V1959" s="214" t="s">
        <v>136</v>
      </c>
      <c r="W1959" s="214" t="s">
        <v>136</v>
      </c>
      <c r="X1959" s="214" t="s">
        <v>136</v>
      </c>
    </row>
    <row r="1960" spans="1:24" x14ac:dyDescent="0.25">
      <c r="A1960" t="str">
        <f t="shared" si="31"/>
        <v>YAG10UKLevel 8Female + maleHistory and archaeologyScotland</v>
      </c>
      <c r="B1960" s="214" t="s">
        <v>251</v>
      </c>
      <c r="C1960" s="214" t="s">
        <v>252</v>
      </c>
      <c r="D1960" s="214">
        <v>10</v>
      </c>
      <c r="E1960" s="214" t="s">
        <v>35</v>
      </c>
      <c r="F1960" s="214" t="s">
        <v>248</v>
      </c>
      <c r="G1960" s="214" t="s">
        <v>246</v>
      </c>
      <c r="H1960" s="214" t="s">
        <v>95</v>
      </c>
      <c r="I1960" s="214" t="s">
        <v>132</v>
      </c>
      <c r="J1960" s="214">
        <v>10</v>
      </c>
      <c r="K1960" s="214">
        <v>10</v>
      </c>
      <c r="L1960" s="214">
        <v>0</v>
      </c>
      <c r="M1960" s="214">
        <v>0</v>
      </c>
      <c r="N1960" s="214">
        <v>10</v>
      </c>
      <c r="O1960" s="214">
        <v>20</v>
      </c>
      <c r="P1960" s="214">
        <v>0</v>
      </c>
      <c r="Q1960" s="214">
        <v>80</v>
      </c>
      <c r="R1960" s="214">
        <v>80</v>
      </c>
      <c r="S1960" s="214">
        <v>80</v>
      </c>
      <c r="T1960" s="214">
        <v>0</v>
      </c>
      <c r="U1960" s="214" t="s">
        <v>140</v>
      </c>
      <c r="V1960" s="214" t="s">
        <v>140</v>
      </c>
      <c r="W1960" s="214" t="s">
        <v>140</v>
      </c>
      <c r="X1960" s="214" t="s">
        <v>140</v>
      </c>
    </row>
    <row r="1961" spans="1:24" x14ac:dyDescent="0.25">
      <c r="A1961" t="str">
        <f t="shared" si="31"/>
        <v>YAG10UKLevel 8Female + maleHistory and archaeologySouth East</v>
      </c>
      <c r="B1961" s="214" t="s">
        <v>251</v>
      </c>
      <c r="C1961" s="214" t="s">
        <v>252</v>
      </c>
      <c r="D1961" s="214">
        <v>10</v>
      </c>
      <c r="E1961" s="214" t="s">
        <v>35</v>
      </c>
      <c r="F1961" s="214" t="s">
        <v>248</v>
      </c>
      <c r="G1961" s="214" t="s">
        <v>246</v>
      </c>
      <c r="H1961" s="214" t="s">
        <v>95</v>
      </c>
      <c r="I1961" s="214" t="s">
        <v>133</v>
      </c>
      <c r="J1961" s="214">
        <v>65</v>
      </c>
      <c r="K1961" s="214">
        <v>65</v>
      </c>
      <c r="L1961" s="214">
        <v>0</v>
      </c>
      <c r="M1961" s="214">
        <v>0</v>
      </c>
      <c r="N1961" s="214">
        <v>65</v>
      </c>
      <c r="O1961" s="214">
        <v>7.7</v>
      </c>
      <c r="P1961" s="214">
        <v>1.5</v>
      </c>
      <c r="Q1961" s="214">
        <v>87.7</v>
      </c>
      <c r="R1961" s="214">
        <v>90.8</v>
      </c>
      <c r="S1961" s="214">
        <v>90.8</v>
      </c>
      <c r="T1961" s="214">
        <v>3.1</v>
      </c>
      <c r="U1961" s="214">
        <v>50</v>
      </c>
      <c r="V1961" s="214">
        <v>17300</v>
      </c>
      <c r="W1961" s="214">
        <v>33200</v>
      </c>
      <c r="X1961" s="214">
        <v>47800</v>
      </c>
    </row>
    <row r="1962" spans="1:24" x14ac:dyDescent="0.25">
      <c r="A1962" t="str">
        <f t="shared" si="31"/>
        <v>YAG10UKLevel 8Female + maleHistory and archaeologySouth West</v>
      </c>
      <c r="B1962" s="214" t="s">
        <v>251</v>
      </c>
      <c r="C1962" s="214" t="s">
        <v>252</v>
      </c>
      <c r="D1962" s="214">
        <v>10</v>
      </c>
      <c r="E1962" s="214" t="s">
        <v>35</v>
      </c>
      <c r="F1962" s="214" t="s">
        <v>248</v>
      </c>
      <c r="G1962" s="214" t="s">
        <v>246</v>
      </c>
      <c r="H1962" s="214" t="s">
        <v>95</v>
      </c>
      <c r="I1962" s="214" t="s">
        <v>134</v>
      </c>
      <c r="J1962" s="214">
        <v>25</v>
      </c>
      <c r="K1962" s="214">
        <v>25</v>
      </c>
      <c r="L1962" s="214">
        <v>0</v>
      </c>
      <c r="M1962" s="214">
        <v>0</v>
      </c>
      <c r="N1962" s="214">
        <v>25</v>
      </c>
      <c r="O1962" s="214">
        <v>21.9</v>
      </c>
      <c r="P1962" s="214">
        <v>3.7</v>
      </c>
      <c r="Q1962" s="214">
        <v>63.4</v>
      </c>
      <c r="R1962" s="214">
        <v>74.400000000000006</v>
      </c>
      <c r="S1962" s="214">
        <v>74.400000000000006</v>
      </c>
      <c r="T1962" s="214">
        <v>11</v>
      </c>
      <c r="U1962" s="214">
        <v>15</v>
      </c>
      <c r="V1962" s="214">
        <v>11300</v>
      </c>
      <c r="W1962" s="214">
        <v>31400</v>
      </c>
      <c r="X1962" s="214">
        <v>37600</v>
      </c>
    </row>
    <row r="1963" spans="1:24" x14ac:dyDescent="0.25">
      <c r="A1963" t="str">
        <f t="shared" si="31"/>
        <v>YAG10UKLevel 8Female + maleHistory and archaeologyUnknown</v>
      </c>
      <c r="B1963" s="214" t="s">
        <v>251</v>
      </c>
      <c r="C1963" s="214" t="s">
        <v>252</v>
      </c>
      <c r="D1963" s="214">
        <v>10</v>
      </c>
      <c r="E1963" s="214" t="s">
        <v>35</v>
      </c>
      <c r="F1963" s="214" t="s">
        <v>248</v>
      </c>
      <c r="G1963" s="214" t="s">
        <v>246</v>
      </c>
      <c r="H1963" s="214" t="s">
        <v>95</v>
      </c>
      <c r="I1963" s="214" t="s">
        <v>135</v>
      </c>
      <c r="J1963" s="214">
        <v>25</v>
      </c>
      <c r="K1963" s="214">
        <v>25</v>
      </c>
      <c r="L1963" s="214">
        <v>100</v>
      </c>
      <c r="M1963" s="214">
        <v>0</v>
      </c>
      <c r="N1963" s="214">
        <v>0</v>
      </c>
      <c r="O1963" s="214" t="s">
        <v>254</v>
      </c>
      <c r="P1963" s="214" t="s">
        <v>254</v>
      </c>
      <c r="Q1963" s="214" t="s">
        <v>254</v>
      </c>
      <c r="R1963" s="214" t="s">
        <v>254</v>
      </c>
      <c r="S1963" s="214" t="s">
        <v>254</v>
      </c>
      <c r="T1963" s="214" t="s">
        <v>254</v>
      </c>
      <c r="U1963" s="214" t="s">
        <v>136</v>
      </c>
      <c r="V1963" s="214" t="s">
        <v>136</v>
      </c>
      <c r="W1963" s="214" t="s">
        <v>136</v>
      </c>
      <c r="X1963" s="214" t="s">
        <v>136</v>
      </c>
    </row>
    <row r="1964" spans="1:24" x14ac:dyDescent="0.25">
      <c r="A1964" t="str">
        <f t="shared" si="31"/>
        <v>YAG10UKLevel 8Female + maleHistory and archaeologyWales</v>
      </c>
      <c r="B1964" s="214" t="s">
        <v>251</v>
      </c>
      <c r="C1964" s="214" t="s">
        <v>252</v>
      </c>
      <c r="D1964" s="214">
        <v>10</v>
      </c>
      <c r="E1964" s="214" t="s">
        <v>35</v>
      </c>
      <c r="F1964" s="214" t="s">
        <v>248</v>
      </c>
      <c r="G1964" s="214" t="s">
        <v>246</v>
      </c>
      <c r="H1964" s="214" t="s">
        <v>95</v>
      </c>
      <c r="I1964" s="214" t="s">
        <v>137</v>
      </c>
      <c r="J1964" s="214">
        <v>0</v>
      </c>
      <c r="K1964" s="214">
        <v>0</v>
      </c>
      <c r="L1964" s="214">
        <v>0</v>
      </c>
      <c r="M1964" s="214">
        <v>0</v>
      </c>
      <c r="N1964" s="214">
        <v>0</v>
      </c>
      <c r="O1964" s="214">
        <v>0</v>
      </c>
      <c r="P1964" s="214">
        <v>0</v>
      </c>
      <c r="Q1964" s="214">
        <v>100</v>
      </c>
      <c r="R1964" s="214">
        <v>100</v>
      </c>
      <c r="S1964" s="214">
        <v>100</v>
      </c>
      <c r="T1964" s="214">
        <v>0</v>
      </c>
      <c r="U1964" s="214" t="s">
        <v>140</v>
      </c>
      <c r="V1964" s="214" t="s">
        <v>140</v>
      </c>
      <c r="W1964" s="214" t="s">
        <v>140</v>
      </c>
      <c r="X1964" s="214" t="s">
        <v>140</v>
      </c>
    </row>
    <row r="1965" spans="1:24" x14ac:dyDescent="0.25">
      <c r="A1965" t="str">
        <f t="shared" si="31"/>
        <v>YAG10UKLevel 8Female + maleHistory and archaeologyWest Midlands</v>
      </c>
      <c r="B1965" s="214" t="s">
        <v>251</v>
      </c>
      <c r="C1965" s="214" t="s">
        <v>252</v>
      </c>
      <c r="D1965" s="214">
        <v>10</v>
      </c>
      <c r="E1965" s="214" t="s">
        <v>35</v>
      </c>
      <c r="F1965" s="214" t="s">
        <v>248</v>
      </c>
      <c r="G1965" s="214" t="s">
        <v>246</v>
      </c>
      <c r="H1965" s="214" t="s">
        <v>95</v>
      </c>
      <c r="I1965" s="214" t="s">
        <v>138</v>
      </c>
      <c r="J1965" s="214">
        <v>25</v>
      </c>
      <c r="K1965" s="214">
        <v>25</v>
      </c>
      <c r="L1965" s="214">
        <v>0</v>
      </c>
      <c r="M1965" s="214">
        <v>0</v>
      </c>
      <c r="N1965" s="214">
        <v>25</v>
      </c>
      <c r="O1965" s="214">
        <v>8.5</v>
      </c>
      <c r="P1965" s="214">
        <v>0</v>
      </c>
      <c r="Q1965" s="214">
        <v>83</v>
      </c>
      <c r="R1965" s="214">
        <v>91.5</v>
      </c>
      <c r="S1965" s="214">
        <v>91.5</v>
      </c>
      <c r="T1965" s="214">
        <v>8.5</v>
      </c>
      <c r="U1965" s="214">
        <v>15</v>
      </c>
      <c r="V1965" s="214">
        <v>8000</v>
      </c>
      <c r="W1965" s="214">
        <v>30700</v>
      </c>
      <c r="X1965" s="214">
        <v>39800</v>
      </c>
    </row>
    <row r="1966" spans="1:24" x14ac:dyDescent="0.25">
      <c r="A1966" t="str">
        <f t="shared" si="31"/>
        <v>YAG10UKLevel 8Female + maleHistory and archaeologyYorkshire and The Humber</v>
      </c>
      <c r="B1966" s="214" t="s">
        <v>251</v>
      </c>
      <c r="C1966" s="214" t="s">
        <v>252</v>
      </c>
      <c r="D1966" s="214">
        <v>10</v>
      </c>
      <c r="E1966" s="214" t="s">
        <v>35</v>
      </c>
      <c r="F1966" s="214" t="s">
        <v>248</v>
      </c>
      <c r="G1966" s="214" t="s">
        <v>246</v>
      </c>
      <c r="H1966" s="214" t="s">
        <v>95</v>
      </c>
      <c r="I1966" s="214" t="s">
        <v>139</v>
      </c>
      <c r="J1966" s="214">
        <v>15</v>
      </c>
      <c r="K1966" s="214">
        <v>15</v>
      </c>
      <c r="L1966" s="214">
        <v>0</v>
      </c>
      <c r="M1966" s="214">
        <v>0</v>
      </c>
      <c r="N1966" s="214">
        <v>15</v>
      </c>
      <c r="O1966" s="214">
        <v>25</v>
      </c>
      <c r="P1966" s="214">
        <v>6.2</v>
      </c>
      <c r="Q1966" s="214">
        <v>68.8</v>
      </c>
      <c r="R1966" s="214">
        <v>68.8</v>
      </c>
      <c r="S1966" s="214">
        <v>68.8</v>
      </c>
      <c r="T1966" s="214">
        <v>0</v>
      </c>
      <c r="U1966" s="214" t="s">
        <v>140</v>
      </c>
      <c r="V1966" s="214" t="s">
        <v>140</v>
      </c>
      <c r="W1966" s="214" t="s">
        <v>140</v>
      </c>
      <c r="X1966" s="214" t="s">
        <v>140</v>
      </c>
    </row>
    <row r="1967" spans="1:24" x14ac:dyDescent="0.25">
      <c r="A1967" t="str">
        <f t="shared" si="31"/>
        <v>YAG10UKLevel 8Female + maleLanguages and area studiesAbroad</v>
      </c>
      <c r="B1967" s="214" t="s">
        <v>251</v>
      </c>
      <c r="C1967" s="214" t="s">
        <v>252</v>
      </c>
      <c r="D1967" s="214">
        <v>10</v>
      </c>
      <c r="E1967" s="214" t="s">
        <v>35</v>
      </c>
      <c r="F1967" s="214" t="s">
        <v>248</v>
      </c>
      <c r="G1967" s="214" t="s">
        <v>246</v>
      </c>
      <c r="H1967" s="214" t="s">
        <v>168</v>
      </c>
      <c r="I1967" s="214" t="s">
        <v>125</v>
      </c>
      <c r="J1967" s="214" t="s">
        <v>140</v>
      </c>
      <c r="K1967" s="214" t="s">
        <v>140</v>
      </c>
      <c r="L1967" s="214" t="s">
        <v>140</v>
      </c>
      <c r="M1967" s="214" t="s">
        <v>140</v>
      </c>
      <c r="N1967" s="214" t="s">
        <v>140</v>
      </c>
      <c r="O1967" s="214" t="s">
        <v>140</v>
      </c>
      <c r="P1967" s="214" t="s">
        <v>140</v>
      </c>
      <c r="Q1967" s="214" t="s">
        <v>140</v>
      </c>
      <c r="R1967" s="214" t="s">
        <v>140</v>
      </c>
      <c r="S1967" s="214" t="s">
        <v>140</v>
      </c>
      <c r="T1967" s="214" t="s">
        <v>140</v>
      </c>
      <c r="U1967" s="214" t="s">
        <v>136</v>
      </c>
      <c r="V1967" s="214" t="s">
        <v>136</v>
      </c>
      <c r="W1967" s="214" t="s">
        <v>136</v>
      </c>
      <c r="X1967" s="214" t="s">
        <v>136</v>
      </c>
    </row>
    <row r="1968" spans="1:24" x14ac:dyDescent="0.25">
      <c r="A1968" t="str">
        <f t="shared" si="31"/>
        <v>YAG10UKLevel 8Female + maleLanguages and area studiesEast Midlands</v>
      </c>
      <c r="B1968" s="214" t="s">
        <v>251</v>
      </c>
      <c r="C1968" s="214" t="s">
        <v>252</v>
      </c>
      <c r="D1968" s="214">
        <v>10</v>
      </c>
      <c r="E1968" s="214" t="s">
        <v>35</v>
      </c>
      <c r="F1968" s="214" t="s">
        <v>248</v>
      </c>
      <c r="G1968" s="214" t="s">
        <v>246</v>
      </c>
      <c r="H1968" s="214" t="s">
        <v>168</v>
      </c>
      <c r="I1968" s="214" t="s">
        <v>126</v>
      </c>
      <c r="J1968" s="214">
        <v>10</v>
      </c>
      <c r="K1968" s="214">
        <v>10</v>
      </c>
      <c r="L1968" s="214">
        <v>0</v>
      </c>
      <c r="M1968" s="214">
        <v>0</v>
      </c>
      <c r="N1968" s="214">
        <v>10</v>
      </c>
      <c r="O1968" s="214">
        <v>0</v>
      </c>
      <c r="P1968" s="214">
        <v>12.5</v>
      </c>
      <c r="Q1968" s="214">
        <v>75</v>
      </c>
      <c r="R1968" s="214">
        <v>87.5</v>
      </c>
      <c r="S1968" s="214">
        <v>87.5</v>
      </c>
      <c r="T1968" s="214">
        <v>12.5</v>
      </c>
      <c r="U1968" s="214" t="s">
        <v>140</v>
      </c>
      <c r="V1968" s="214" t="s">
        <v>140</v>
      </c>
      <c r="W1968" s="214" t="s">
        <v>140</v>
      </c>
      <c r="X1968" s="214" t="s">
        <v>140</v>
      </c>
    </row>
    <row r="1969" spans="1:24" x14ac:dyDescent="0.25">
      <c r="A1969" t="str">
        <f t="shared" si="31"/>
        <v>YAG10UKLevel 8Female + maleLanguages and area studiesEast of England</v>
      </c>
      <c r="B1969" s="214" t="s">
        <v>251</v>
      </c>
      <c r="C1969" s="214" t="s">
        <v>252</v>
      </c>
      <c r="D1969" s="214">
        <v>10</v>
      </c>
      <c r="E1969" s="214" t="s">
        <v>35</v>
      </c>
      <c r="F1969" s="214" t="s">
        <v>248</v>
      </c>
      <c r="G1969" s="214" t="s">
        <v>246</v>
      </c>
      <c r="H1969" s="214" t="s">
        <v>168</v>
      </c>
      <c r="I1969" s="214" t="s">
        <v>127</v>
      </c>
      <c r="J1969" s="214">
        <v>15</v>
      </c>
      <c r="K1969" s="214">
        <v>15</v>
      </c>
      <c r="L1969" s="214">
        <v>0</v>
      </c>
      <c r="M1969" s="214">
        <v>0</v>
      </c>
      <c r="N1969" s="214">
        <v>15</v>
      </c>
      <c r="O1969" s="214">
        <v>20</v>
      </c>
      <c r="P1969" s="214">
        <v>0</v>
      </c>
      <c r="Q1969" s="214">
        <v>80</v>
      </c>
      <c r="R1969" s="214">
        <v>80</v>
      </c>
      <c r="S1969" s="214">
        <v>80</v>
      </c>
      <c r="T1969" s="214">
        <v>0</v>
      </c>
      <c r="U1969" s="214">
        <v>10</v>
      </c>
      <c r="V1969" s="214">
        <v>11300</v>
      </c>
      <c r="W1969" s="214">
        <v>38000</v>
      </c>
      <c r="X1969" s="214">
        <v>49400</v>
      </c>
    </row>
    <row r="1970" spans="1:24" x14ac:dyDescent="0.25">
      <c r="A1970" t="str">
        <f t="shared" si="31"/>
        <v>YAG10UKLevel 8Female + maleLanguages and area studiesLondon</v>
      </c>
      <c r="B1970" s="214" t="s">
        <v>251</v>
      </c>
      <c r="C1970" s="214" t="s">
        <v>252</v>
      </c>
      <c r="D1970" s="214">
        <v>10</v>
      </c>
      <c r="E1970" s="214" t="s">
        <v>35</v>
      </c>
      <c r="F1970" s="214" t="s">
        <v>248</v>
      </c>
      <c r="G1970" s="214" t="s">
        <v>246</v>
      </c>
      <c r="H1970" s="214" t="s">
        <v>168</v>
      </c>
      <c r="I1970" s="214" t="s">
        <v>128</v>
      </c>
      <c r="J1970" s="214">
        <v>25</v>
      </c>
      <c r="K1970" s="214">
        <v>25</v>
      </c>
      <c r="L1970" s="214">
        <v>0</v>
      </c>
      <c r="M1970" s="214">
        <v>0</v>
      </c>
      <c r="N1970" s="214">
        <v>25</v>
      </c>
      <c r="O1970" s="214">
        <v>27.8</v>
      </c>
      <c r="P1970" s="214">
        <v>3.7</v>
      </c>
      <c r="Q1970" s="214">
        <v>68.5</v>
      </c>
      <c r="R1970" s="214">
        <v>68.5</v>
      </c>
      <c r="S1970" s="214">
        <v>68.5</v>
      </c>
      <c r="T1970" s="214">
        <v>0</v>
      </c>
      <c r="U1970" s="214">
        <v>20</v>
      </c>
      <c r="V1970" s="214">
        <v>29600</v>
      </c>
      <c r="W1970" s="214">
        <v>39100</v>
      </c>
      <c r="X1970" s="214">
        <v>49600</v>
      </c>
    </row>
    <row r="1971" spans="1:24" x14ac:dyDescent="0.25">
      <c r="A1971" t="str">
        <f t="shared" si="31"/>
        <v>YAG10UKLevel 8Female + maleLanguages and area studiesNorth East</v>
      </c>
      <c r="B1971" s="214" t="s">
        <v>251</v>
      </c>
      <c r="C1971" s="214" t="s">
        <v>252</v>
      </c>
      <c r="D1971" s="214">
        <v>10</v>
      </c>
      <c r="E1971" s="214" t="s">
        <v>35</v>
      </c>
      <c r="F1971" s="214" t="s">
        <v>248</v>
      </c>
      <c r="G1971" s="214" t="s">
        <v>246</v>
      </c>
      <c r="H1971" s="214" t="s">
        <v>168</v>
      </c>
      <c r="I1971" s="214" t="s">
        <v>129</v>
      </c>
      <c r="J1971" s="214">
        <v>5</v>
      </c>
      <c r="K1971" s="214">
        <v>5</v>
      </c>
      <c r="L1971" s="214">
        <v>0</v>
      </c>
      <c r="M1971" s="214">
        <v>0</v>
      </c>
      <c r="N1971" s="214">
        <v>5</v>
      </c>
      <c r="O1971" s="214">
        <v>0</v>
      </c>
      <c r="P1971" s="214">
        <v>0</v>
      </c>
      <c r="Q1971" s="214">
        <v>100</v>
      </c>
      <c r="R1971" s="214">
        <v>100</v>
      </c>
      <c r="S1971" s="214">
        <v>100</v>
      </c>
      <c r="T1971" s="214">
        <v>0</v>
      </c>
      <c r="U1971" s="214" t="s">
        <v>140</v>
      </c>
      <c r="V1971" s="214" t="s">
        <v>140</v>
      </c>
      <c r="W1971" s="214" t="s">
        <v>140</v>
      </c>
      <c r="X1971" s="214" t="s">
        <v>140</v>
      </c>
    </row>
    <row r="1972" spans="1:24" x14ac:dyDescent="0.25">
      <c r="A1972" t="str">
        <f t="shared" si="31"/>
        <v>YAG10UKLevel 8Female + maleLanguages and area studiesNorth West</v>
      </c>
      <c r="B1972" s="214" t="s">
        <v>251</v>
      </c>
      <c r="C1972" s="214" t="s">
        <v>252</v>
      </c>
      <c r="D1972" s="214">
        <v>10</v>
      </c>
      <c r="E1972" s="214" t="s">
        <v>35</v>
      </c>
      <c r="F1972" s="214" t="s">
        <v>248</v>
      </c>
      <c r="G1972" s="214" t="s">
        <v>246</v>
      </c>
      <c r="H1972" s="214" t="s">
        <v>168</v>
      </c>
      <c r="I1972" s="214" t="s">
        <v>130</v>
      </c>
      <c r="J1972" s="214">
        <v>10</v>
      </c>
      <c r="K1972" s="214">
        <v>10</v>
      </c>
      <c r="L1972" s="214">
        <v>0</v>
      </c>
      <c r="M1972" s="214">
        <v>0</v>
      </c>
      <c r="N1972" s="214">
        <v>10</v>
      </c>
      <c r="O1972" s="214">
        <v>16</v>
      </c>
      <c r="P1972" s="214">
        <v>0</v>
      </c>
      <c r="Q1972" s="214">
        <v>84</v>
      </c>
      <c r="R1972" s="214">
        <v>84</v>
      </c>
      <c r="S1972" s="214">
        <v>84</v>
      </c>
      <c r="T1972" s="214">
        <v>0</v>
      </c>
      <c r="U1972" s="214" t="s">
        <v>140</v>
      </c>
      <c r="V1972" s="214" t="s">
        <v>140</v>
      </c>
      <c r="W1972" s="214" t="s">
        <v>140</v>
      </c>
      <c r="X1972" s="214" t="s">
        <v>140</v>
      </c>
    </row>
    <row r="1973" spans="1:24" x14ac:dyDescent="0.25">
      <c r="A1973" t="str">
        <f t="shared" si="31"/>
        <v>YAG10UKLevel 8Female + maleLanguages and area studiesNorthern Ireland</v>
      </c>
      <c r="B1973" s="214" t="s">
        <v>251</v>
      </c>
      <c r="C1973" s="214" t="s">
        <v>252</v>
      </c>
      <c r="D1973" s="214">
        <v>10</v>
      </c>
      <c r="E1973" s="214" t="s">
        <v>35</v>
      </c>
      <c r="F1973" s="214" t="s">
        <v>248</v>
      </c>
      <c r="G1973" s="214" t="s">
        <v>246</v>
      </c>
      <c r="H1973" s="214" t="s">
        <v>168</v>
      </c>
      <c r="I1973" s="214" t="s">
        <v>131</v>
      </c>
      <c r="J1973" s="214" t="s">
        <v>140</v>
      </c>
      <c r="K1973" s="214" t="s">
        <v>140</v>
      </c>
      <c r="L1973" s="214" t="s">
        <v>140</v>
      </c>
      <c r="M1973" s="214" t="s">
        <v>140</v>
      </c>
      <c r="N1973" s="214" t="s">
        <v>140</v>
      </c>
      <c r="O1973" s="214" t="s">
        <v>140</v>
      </c>
      <c r="P1973" s="214" t="s">
        <v>140</v>
      </c>
      <c r="Q1973" s="214" t="s">
        <v>140</v>
      </c>
      <c r="R1973" s="214" t="s">
        <v>140</v>
      </c>
      <c r="S1973" s="214" t="s">
        <v>140</v>
      </c>
      <c r="T1973" s="214" t="s">
        <v>140</v>
      </c>
      <c r="U1973" s="214" t="s">
        <v>140</v>
      </c>
      <c r="V1973" s="214" t="s">
        <v>140</v>
      </c>
      <c r="W1973" s="214" t="s">
        <v>140</v>
      </c>
      <c r="X1973" s="214" t="s">
        <v>140</v>
      </c>
    </row>
    <row r="1974" spans="1:24" x14ac:dyDescent="0.25">
      <c r="A1974" t="str">
        <f t="shared" si="31"/>
        <v>YAG10UKLevel 8Female + maleLanguages and area studiesScotland</v>
      </c>
      <c r="B1974" s="214" t="s">
        <v>251</v>
      </c>
      <c r="C1974" s="214" t="s">
        <v>252</v>
      </c>
      <c r="D1974" s="214">
        <v>10</v>
      </c>
      <c r="E1974" s="214" t="s">
        <v>35</v>
      </c>
      <c r="F1974" s="214" t="s">
        <v>248</v>
      </c>
      <c r="G1974" s="214" t="s">
        <v>246</v>
      </c>
      <c r="H1974" s="214" t="s">
        <v>168</v>
      </c>
      <c r="I1974" s="214" t="s">
        <v>132</v>
      </c>
      <c r="J1974" s="214">
        <v>5</v>
      </c>
      <c r="K1974" s="214">
        <v>5</v>
      </c>
      <c r="L1974" s="214">
        <v>0</v>
      </c>
      <c r="M1974" s="214">
        <v>0</v>
      </c>
      <c r="N1974" s="214">
        <v>5</v>
      </c>
      <c r="O1974" s="214">
        <v>0</v>
      </c>
      <c r="P1974" s="214">
        <v>0</v>
      </c>
      <c r="Q1974" s="214">
        <v>100</v>
      </c>
      <c r="R1974" s="214">
        <v>100</v>
      </c>
      <c r="S1974" s="214">
        <v>100</v>
      </c>
      <c r="T1974" s="214">
        <v>0</v>
      </c>
      <c r="U1974" s="214" t="s">
        <v>140</v>
      </c>
      <c r="V1974" s="214" t="s">
        <v>140</v>
      </c>
      <c r="W1974" s="214" t="s">
        <v>140</v>
      </c>
      <c r="X1974" s="214" t="s">
        <v>140</v>
      </c>
    </row>
    <row r="1975" spans="1:24" x14ac:dyDescent="0.25">
      <c r="A1975" t="str">
        <f t="shared" si="31"/>
        <v>YAG10UKLevel 8Female + maleLanguages and area studiesSouth East</v>
      </c>
      <c r="B1975" s="214" t="s">
        <v>251</v>
      </c>
      <c r="C1975" s="214" t="s">
        <v>252</v>
      </c>
      <c r="D1975" s="214">
        <v>10</v>
      </c>
      <c r="E1975" s="214" t="s">
        <v>35</v>
      </c>
      <c r="F1975" s="214" t="s">
        <v>248</v>
      </c>
      <c r="G1975" s="214" t="s">
        <v>246</v>
      </c>
      <c r="H1975" s="214" t="s">
        <v>168</v>
      </c>
      <c r="I1975" s="214" t="s">
        <v>133</v>
      </c>
      <c r="J1975" s="214">
        <v>20</v>
      </c>
      <c r="K1975" s="214">
        <v>20</v>
      </c>
      <c r="L1975" s="214">
        <v>0</v>
      </c>
      <c r="M1975" s="214">
        <v>0</v>
      </c>
      <c r="N1975" s="214">
        <v>20</v>
      </c>
      <c r="O1975" s="214">
        <v>4.7</v>
      </c>
      <c r="P1975" s="214">
        <v>4.7</v>
      </c>
      <c r="Q1975" s="214">
        <v>90.7</v>
      </c>
      <c r="R1975" s="214">
        <v>90.7</v>
      </c>
      <c r="S1975" s="214">
        <v>90.7</v>
      </c>
      <c r="T1975" s="214">
        <v>0</v>
      </c>
      <c r="U1975" s="214">
        <v>20</v>
      </c>
      <c r="V1975" s="214">
        <v>9500</v>
      </c>
      <c r="W1975" s="214">
        <v>36600</v>
      </c>
      <c r="X1975" s="214">
        <v>46700</v>
      </c>
    </row>
    <row r="1976" spans="1:24" x14ac:dyDescent="0.25">
      <c r="A1976" t="str">
        <f t="shared" si="31"/>
        <v>YAG10UKLevel 8Female + maleLanguages and area studiesSouth West</v>
      </c>
      <c r="B1976" s="214" t="s">
        <v>251</v>
      </c>
      <c r="C1976" s="214" t="s">
        <v>252</v>
      </c>
      <c r="D1976" s="214">
        <v>10</v>
      </c>
      <c r="E1976" s="214" t="s">
        <v>35</v>
      </c>
      <c r="F1976" s="214" t="s">
        <v>248</v>
      </c>
      <c r="G1976" s="214" t="s">
        <v>246</v>
      </c>
      <c r="H1976" s="214" t="s">
        <v>168</v>
      </c>
      <c r="I1976" s="214" t="s">
        <v>134</v>
      </c>
      <c r="J1976" s="214">
        <v>10</v>
      </c>
      <c r="K1976" s="214">
        <v>10</v>
      </c>
      <c r="L1976" s="214">
        <v>0</v>
      </c>
      <c r="M1976" s="214">
        <v>0</v>
      </c>
      <c r="N1976" s="214">
        <v>10</v>
      </c>
      <c r="O1976" s="214">
        <v>10</v>
      </c>
      <c r="P1976" s="214">
        <v>10</v>
      </c>
      <c r="Q1976" s="214">
        <v>80</v>
      </c>
      <c r="R1976" s="214">
        <v>80</v>
      </c>
      <c r="S1976" s="214">
        <v>80</v>
      </c>
      <c r="T1976" s="214">
        <v>0</v>
      </c>
      <c r="U1976" s="214" t="s">
        <v>140</v>
      </c>
      <c r="V1976" s="214" t="s">
        <v>140</v>
      </c>
      <c r="W1976" s="214" t="s">
        <v>140</v>
      </c>
      <c r="X1976" s="214" t="s">
        <v>140</v>
      </c>
    </row>
    <row r="1977" spans="1:24" x14ac:dyDescent="0.25">
      <c r="A1977" t="str">
        <f t="shared" si="31"/>
        <v>YAG10UKLevel 8Female + maleLanguages and area studiesUnknown</v>
      </c>
      <c r="B1977" s="214" t="s">
        <v>251</v>
      </c>
      <c r="C1977" s="214" t="s">
        <v>252</v>
      </c>
      <c r="D1977" s="214">
        <v>10</v>
      </c>
      <c r="E1977" s="214" t="s">
        <v>35</v>
      </c>
      <c r="F1977" s="214" t="s">
        <v>248</v>
      </c>
      <c r="G1977" s="214" t="s">
        <v>246</v>
      </c>
      <c r="H1977" s="214" t="s">
        <v>168</v>
      </c>
      <c r="I1977" s="214" t="s">
        <v>135</v>
      </c>
      <c r="J1977" s="214">
        <v>20</v>
      </c>
      <c r="K1977" s="214">
        <v>20</v>
      </c>
      <c r="L1977" s="214">
        <v>100</v>
      </c>
      <c r="M1977" s="214">
        <v>0</v>
      </c>
      <c r="N1977" s="214">
        <v>0</v>
      </c>
      <c r="O1977" s="214" t="s">
        <v>254</v>
      </c>
      <c r="P1977" s="214" t="s">
        <v>254</v>
      </c>
      <c r="Q1977" s="214" t="s">
        <v>254</v>
      </c>
      <c r="R1977" s="214" t="s">
        <v>254</v>
      </c>
      <c r="S1977" s="214" t="s">
        <v>254</v>
      </c>
      <c r="T1977" s="214" t="s">
        <v>254</v>
      </c>
      <c r="U1977" s="214" t="s">
        <v>136</v>
      </c>
      <c r="V1977" s="214" t="s">
        <v>136</v>
      </c>
      <c r="W1977" s="214" t="s">
        <v>136</v>
      </c>
      <c r="X1977" s="214" t="s">
        <v>136</v>
      </c>
    </row>
    <row r="1978" spans="1:24" x14ac:dyDescent="0.25">
      <c r="A1978" t="str">
        <f t="shared" si="31"/>
        <v>YAG10UKLevel 8Female + maleLanguages and area studiesWales</v>
      </c>
      <c r="B1978" s="214" t="s">
        <v>251</v>
      </c>
      <c r="C1978" s="214" t="s">
        <v>252</v>
      </c>
      <c r="D1978" s="214">
        <v>10</v>
      </c>
      <c r="E1978" s="214" t="s">
        <v>35</v>
      </c>
      <c r="F1978" s="214" t="s">
        <v>248</v>
      </c>
      <c r="G1978" s="214" t="s">
        <v>246</v>
      </c>
      <c r="H1978" s="214" t="s">
        <v>168</v>
      </c>
      <c r="I1978" s="214" t="s">
        <v>137</v>
      </c>
      <c r="J1978" s="214">
        <v>0</v>
      </c>
      <c r="K1978" s="214">
        <v>0</v>
      </c>
      <c r="L1978" s="214">
        <v>0</v>
      </c>
      <c r="M1978" s="214">
        <v>0</v>
      </c>
      <c r="N1978" s="214">
        <v>0</v>
      </c>
      <c r="O1978" s="214">
        <v>0</v>
      </c>
      <c r="P1978" s="214">
        <v>0</v>
      </c>
      <c r="Q1978" s="214">
        <v>100</v>
      </c>
      <c r="R1978" s="214">
        <v>100</v>
      </c>
      <c r="S1978" s="214">
        <v>100</v>
      </c>
      <c r="T1978" s="214">
        <v>0</v>
      </c>
      <c r="U1978" s="214" t="s">
        <v>140</v>
      </c>
      <c r="V1978" s="214" t="s">
        <v>140</v>
      </c>
      <c r="W1978" s="214" t="s">
        <v>140</v>
      </c>
      <c r="X1978" s="214" t="s">
        <v>140</v>
      </c>
    </row>
    <row r="1979" spans="1:24" x14ac:dyDescent="0.25">
      <c r="A1979" t="str">
        <f t="shared" si="31"/>
        <v>YAG10UKLevel 8Female + maleLanguages and area studiesWest Midlands</v>
      </c>
      <c r="B1979" s="214" t="s">
        <v>251</v>
      </c>
      <c r="C1979" s="214" t="s">
        <v>252</v>
      </c>
      <c r="D1979" s="214">
        <v>10</v>
      </c>
      <c r="E1979" s="214" t="s">
        <v>35</v>
      </c>
      <c r="F1979" s="214" t="s">
        <v>248</v>
      </c>
      <c r="G1979" s="214" t="s">
        <v>246</v>
      </c>
      <c r="H1979" s="214" t="s">
        <v>168</v>
      </c>
      <c r="I1979" s="214" t="s">
        <v>138</v>
      </c>
      <c r="J1979" s="214">
        <v>10</v>
      </c>
      <c r="K1979" s="214">
        <v>10</v>
      </c>
      <c r="L1979" s="214">
        <v>0</v>
      </c>
      <c r="M1979" s="214">
        <v>0</v>
      </c>
      <c r="N1979" s="214">
        <v>10</v>
      </c>
      <c r="O1979" s="214">
        <v>9.1</v>
      </c>
      <c r="P1979" s="214">
        <v>0</v>
      </c>
      <c r="Q1979" s="214">
        <v>90.9</v>
      </c>
      <c r="R1979" s="214">
        <v>90.9</v>
      </c>
      <c r="S1979" s="214">
        <v>90.9</v>
      </c>
      <c r="T1979" s="214">
        <v>0</v>
      </c>
      <c r="U1979" s="214" t="s">
        <v>140</v>
      </c>
      <c r="V1979" s="214" t="s">
        <v>140</v>
      </c>
      <c r="W1979" s="214" t="s">
        <v>140</v>
      </c>
      <c r="X1979" s="214" t="s">
        <v>140</v>
      </c>
    </row>
    <row r="1980" spans="1:24" x14ac:dyDescent="0.25">
      <c r="A1980" t="str">
        <f t="shared" si="31"/>
        <v>YAG10UKLevel 8Female + maleLanguages and area studiesYorkshire and The Humber</v>
      </c>
      <c r="B1980" s="214" t="s">
        <v>251</v>
      </c>
      <c r="C1980" s="214" t="s">
        <v>252</v>
      </c>
      <c r="D1980" s="214">
        <v>10</v>
      </c>
      <c r="E1980" s="214" t="s">
        <v>35</v>
      </c>
      <c r="F1980" s="214" t="s">
        <v>248</v>
      </c>
      <c r="G1980" s="214" t="s">
        <v>246</v>
      </c>
      <c r="H1980" s="214" t="s">
        <v>168</v>
      </c>
      <c r="I1980" s="214" t="s">
        <v>139</v>
      </c>
      <c r="J1980" s="214">
        <v>10</v>
      </c>
      <c r="K1980" s="214">
        <v>10</v>
      </c>
      <c r="L1980" s="214">
        <v>0</v>
      </c>
      <c r="M1980" s="214">
        <v>0</v>
      </c>
      <c r="N1980" s="214">
        <v>10</v>
      </c>
      <c r="O1980" s="214">
        <v>42.1</v>
      </c>
      <c r="P1980" s="214">
        <v>0</v>
      </c>
      <c r="Q1980" s="214">
        <v>57.9</v>
      </c>
      <c r="R1980" s="214">
        <v>57.9</v>
      </c>
      <c r="S1980" s="214">
        <v>57.9</v>
      </c>
      <c r="T1980" s="214">
        <v>0</v>
      </c>
      <c r="U1980" s="214" t="s">
        <v>140</v>
      </c>
      <c r="V1980" s="214" t="s">
        <v>140</v>
      </c>
      <c r="W1980" s="214" t="s">
        <v>140</v>
      </c>
      <c r="X1980" s="214" t="s">
        <v>140</v>
      </c>
    </row>
    <row r="1981" spans="1:24" x14ac:dyDescent="0.25">
      <c r="A1981" t="str">
        <f t="shared" si="31"/>
        <v>YAG10UKLevel 8Female + maleLawAbroad</v>
      </c>
      <c r="B1981" s="214" t="s">
        <v>251</v>
      </c>
      <c r="C1981" s="214" t="s">
        <v>252</v>
      </c>
      <c r="D1981" s="214">
        <v>10</v>
      </c>
      <c r="E1981" s="214" t="s">
        <v>35</v>
      </c>
      <c r="F1981" s="214" t="s">
        <v>248</v>
      </c>
      <c r="G1981" s="214" t="s">
        <v>246</v>
      </c>
      <c r="H1981" s="214" t="s">
        <v>85</v>
      </c>
      <c r="I1981" s="214" t="s">
        <v>125</v>
      </c>
      <c r="J1981" s="214" t="s">
        <v>140</v>
      </c>
      <c r="K1981" s="214" t="s">
        <v>140</v>
      </c>
      <c r="L1981" s="214" t="s">
        <v>140</v>
      </c>
      <c r="M1981" s="214" t="s">
        <v>140</v>
      </c>
      <c r="N1981" s="214" t="s">
        <v>140</v>
      </c>
      <c r="O1981" s="214" t="s">
        <v>140</v>
      </c>
      <c r="P1981" s="214" t="s">
        <v>140</v>
      </c>
      <c r="Q1981" s="214" t="s">
        <v>140</v>
      </c>
      <c r="R1981" s="214" t="s">
        <v>140</v>
      </c>
      <c r="S1981" s="214" t="s">
        <v>140</v>
      </c>
      <c r="T1981" s="214" t="s">
        <v>140</v>
      </c>
      <c r="U1981" s="214" t="s">
        <v>140</v>
      </c>
      <c r="V1981" s="214" t="s">
        <v>140</v>
      </c>
      <c r="W1981" s="214" t="s">
        <v>140</v>
      </c>
      <c r="X1981" s="214" t="s">
        <v>140</v>
      </c>
    </row>
    <row r="1982" spans="1:24" x14ac:dyDescent="0.25">
      <c r="A1982" t="str">
        <f t="shared" si="31"/>
        <v>YAG10UKLevel 8Female + maleLawEast Midlands</v>
      </c>
      <c r="B1982" s="214" t="s">
        <v>251</v>
      </c>
      <c r="C1982" s="214" t="s">
        <v>252</v>
      </c>
      <c r="D1982" s="214">
        <v>10</v>
      </c>
      <c r="E1982" s="214" t="s">
        <v>35</v>
      </c>
      <c r="F1982" s="214" t="s">
        <v>248</v>
      </c>
      <c r="G1982" s="214" t="s">
        <v>246</v>
      </c>
      <c r="H1982" s="214" t="s">
        <v>85</v>
      </c>
      <c r="I1982" s="214" t="s">
        <v>126</v>
      </c>
      <c r="J1982" s="214">
        <v>5</v>
      </c>
      <c r="K1982" s="214">
        <v>5</v>
      </c>
      <c r="L1982" s="214">
        <v>0</v>
      </c>
      <c r="M1982" s="214">
        <v>0</v>
      </c>
      <c r="N1982" s="214">
        <v>5</v>
      </c>
      <c r="O1982" s="214">
        <v>0</v>
      </c>
      <c r="P1982" s="214">
        <v>0</v>
      </c>
      <c r="Q1982" s="214">
        <v>100</v>
      </c>
      <c r="R1982" s="214">
        <v>100</v>
      </c>
      <c r="S1982" s="214">
        <v>100</v>
      </c>
      <c r="T1982" s="214">
        <v>0</v>
      </c>
      <c r="U1982" s="214" t="s">
        <v>140</v>
      </c>
      <c r="V1982" s="214" t="s">
        <v>140</v>
      </c>
      <c r="W1982" s="214" t="s">
        <v>140</v>
      </c>
      <c r="X1982" s="214" t="s">
        <v>140</v>
      </c>
    </row>
    <row r="1983" spans="1:24" x14ac:dyDescent="0.25">
      <c r="A1983" t="str">
        <f t="shared" si="31"/>
        <v>YAG10UKLevel 8Female + maleLawEast of England</v>
      </c>
      <c r="B1983" s="214" t="s">
        <v>251</v>
      </c>
      <c r="C1983" s="214" t="s">
        <v>252</v>
      </c>
      <c r="D1983" s="214">
        <v>10</v>
      </c>
      <c r="E1983" s="214" t="s">
        <v>35</v>
      </c>
      <c r="F1983" s="214" t="s">
        <v>248</v>
      </c>
      <c r="G1983" s="214" t="s">
        <v>246</v>
      </c>
      <c r="H1983" s="214" t="s">
        <v>85</v>
      </c>
      <c r="I1983" s="214" t="s">
        <v>127</v>
      </c>
      <c r="J1983" s="214">
        <v>5</v>
      </c>
      <c r="K1983" s="214">
        <v>5</v>
      </c>
      <c r="L1983" s="214">
        <v>0</v>
      </c>
      <c r="M1983" s="214">
        <v>0</v>
      </c>
      <c r="N1983" s="214">
        <v>5</v>
      </c>
      <c r="O1983" s="214">
        <v>25</v>
      </c>
      <c r="P1983" s="214">
        <v>0</v>
      </c>
      <c r="Q1983" s="214">
        <v>75</v>
      </c>
      <c r="R1983" s="214">
        <v>75</v>
      </c>
      <c r="S1983" s="214">
        <v>75</v>
      </c>
      <c r="T1983" s="214">
        <v>0</v>
      </c>
      <c r="U1983" s="214" t="s">
        <v>140</v>
      </c>
      <c r="V1983" s="214" t="s">
        <v>140</v>
      </c>
      <c r="W1983" s="214" t="s">
        <v>140</v>
      </c>
      <c r="X1983" s="214" t="s">
        <v>140</v>
      </c>
    </row>
    <row r="1984" spans="1:24" x14ac:dyDescent="0.25">
      <c r="A1984" t="str">
        <f t="shared" si="31"/>
        <v>YAG10UKLevel 8Female + maleLawLondon</v>
      </c>
      <c r="B1984" s="214" t="s">
        <v>251</v>
      </c>
      <c r="C1984" s="214" t="s">
        <v>252</v>
      </c>
      <c r="D1984" s="214">
        <v>10</v>
      </c>
      <c r="E1984" s="214" t="s">
        <v>35</v>
      </c>
      <c r="F1984" s="214" t="s">
        <v>248</v>
      </c>
      <c r="G1984" s="214" t="s">
        <v>246</v>
      </c>
      <c r="H1984" s="214" t="s">
        <v>85</v>
      </c>
      <c r="I1984" s="214" t="s">
        <v>128</v>
      </c>
      <c r="J1984" s="214">
        <v>15</v>
      </c>
      <c r="K1984" s="214">
        <v>15</v>
      </c>
      <c r="L1984" s="214">
        <v>0</v>
      </c>
      <c r="M1984" s="214">
        <v>0</v>
      </c>
      <c r="N1984" s="214">
        <v>15</v>
      </c>
      <c r="O1984" s="214">
        <v>0</v>
      </c>
      <c r="P1984" s="214">
        <v>7.1</v>
      </c>
      <c r="Q1984" s="214">
        <v>92.9</v>
      </c>
      <c r="R1984" s="214">
        <v>92.9</v>
      </c>
      <c r="S1984" s="214">
        <v>92.9</v>
      </c>
      <c r="T1984" s="214">
        <v>0</v>
      </c>
      <c r="U1984" s="214">
        <v>10</v>
      </c>
      <c r="V1984" s="214">
        <v>31100</v>
      </c>
      <c r="W1984" s="214">
        <v>45100</v>
      </c>
      <c r="X1984" s="214">
        <v>54400</v>
      </c>
    </row>
    <row r="1985" spans="1:24" x14ac:dyDescent="0.25">
      <c r="A1985" t="str">
        <f t="shared" si="31"/>
        <v>YAG10UKLevel 8Female + maleLawNorth East</v>
      </c>
      <c r="B1985" s="214" t="s">
        <v>251</v>
      </c>
      <c r="C1985" s="214" t="s">
        <v>252</v>
      </c>
      <c r="D1985" s="214">
        <v>10</v>
      </c>
      <c r="E1985" s="214" t="s">
        <v>35</v>
      </c>
      <c r="F1985" s="214" t="s">
        <v>248</v>
      </c>
      <c r="G1985" s="214" t="s">
        <v>246</v>
      </c>
      <c r="H1985" s="214" t="s">
        <v>85</v>
      </c>
      <c r="I1985" s="214" t="s">
        <v>129</v>
      </c>
      <c r="J1985" s="214">
        <v>0</v>
      </c>
      <c r="K1985" s="214">
        <v>0</v>
      </c>
      <c r="L1985" s="214">
        <v>0</v>
      </c>
      <c r="M1985" s="214">
        <v>0</v>
      </c>
      <c r="N1985" s="214">
        <v>0</v>
      </c>
      <c r="O1985" s="214">
        <v>50</v>
      </c>
      <c r="P1985" s="214">
        <v>0</v>
      </c>
      <c r="Q1985" s="214">
        <v>50</v>
      </c>
      <c r="R1985" s="214">
        <v>50</v>
      </c>
      <c r="S1985" s="214">
        <v>50</v>
      </c>
      <c r="T1985" s="214">
        <v>0</v>
      </c>
      <c r="U1985" s="214" t="s">
        <v>140</v>
      </c>
      <c r="V1985" s="214" t="s">
        <v>140</v>
      </c>
      <c r="W1985" s="214" t="s">
        <v>140</v>
      </c>
      <c r="X1985" s="214" t="s">
        <v>140</v>
      </c>
    </row>
    <row r="1986" spans="1:24" x14ac:dyDescent="0.25">
      <c r="A1986" t="str">
        <f t="shared" si="31"/>
        <v>YAG10UKLevel 8Female + maleLawNorth West</v>
      </c>
      <c r="B1986" s="214" t="s">
        <v>251</v>
      </c>
      <c r="C1986" s="214" t="s">
        <v>252</v>
      </c>
      <c r="D1986" s="214">
        <v>10</v>
      </c>
      <c r="E1986" s="214" t="s">
        <v>35</v>
      </c>
      <c r="F1986" s="214" t="s">
        <v>248</v>
      </c>
      <c r="G1986" s="214" t="s">
        <v>246</v>
      </c>
      <c r="H1986" s="214" t="s">
        <v>85</v>
      </c>
      <c r="I1986" s="214" t="s">
        <v>130</v>
      </c>
      <c r="J1986" s="214">
        <v>5</v>
      </c>
      <c r="K1986" s="214">
        <v>5</v>
      </c>
      <c r="L1986" s="214">
        <v>0</v>
      </c>
      <c r="M1986" s="214">
        <v>0</v>
      </c>
      <c r="N1986" s="214">
        <v>5</v>
      </c>
      <c r="O1986" s="214">
        <v>0</v>
      </c>
      <c r="P1986" s="214">
        <v>0</v>
      </c>
      <c r="Q1986" s="214">
        <v>80</v>
      </c>
      <c r="R1986" s="214">
        <v>100</v>
      </c>
      <c r="S1986" s="214">
        <v>100</v>
      </c>
      <c r="T1986" s="214">
        <v>20</v>
      </c>
      <c r="U1986" s="214" t="s">
        <v>140</v>
      </c>
      <c r="V1986" s="214" t="s">
        <v>140</v>
      </c>
      <c r="W1986" s="214" t="s">
        <v>140</v>
      </c>
      <c r="X1986" s="214" t="s">
        <v>140</v>
      </c>
    </row>
    <row r="1987" spans="1:24" x14ac:dyDescent="0.25">
      <c r="A1987" t="str">
        <f t="shared" si="31"/>
        <v>YAG10UKLevel 8Female + maleLawNorthern Ireland</v>
      </c>
      <c r="B1987" s="214" t="s">
        <v>251</v>
      </c>
      <c r="C1987" s="214" t="s">
        <v>252</v>
      </c>
      <c r="D1987" s="214">
        <v>10</v>
      </c>
      <c r="E1987" s="214" t="s">
        <v>35</v>
      </c>
      <c r="F1987" s="214" t="s">
        <v>248</v>
      </c>
      <c r="G1987" s="214" t="s">
        <v>246</v>
      </c>
      <c r="H1987" s="214" t="s">
        <v>85</v>
      </c>
      <c r="I1987" s="214" t="s">
        <v>131</v>
      </c>
      <c r="J1987" s="214" t="s">
        <v>140</v>
      </c>
      <c r="K1987" s="214" t="s">
        <v>140</v>
      </c>
      <c r="L1987" s="214" t="s">
        <v>140</v>
      </c>
      <c r="M1987" s="214" t="s">
        <v>140</v>
      </c>
      <c r="N1987" s="214" t="s">
        <v>140</v>
      </c>
      <c r="O1987" s="214" t="s">
        <v>140</v>
      </c>
      <c r="P1987" s="214" t="s">
        <v>140</v>
      </c>
      <c r="Q1987" s="214" t="s">
        <v>140</v>
      </c>
      <c r="R1987" s="214" t="s">
        <v>140</v>
      </c>
      <c r="S1987" s="214" t="s">
        <v>140</v>
      </c>
      <c r="T1987" s="214" t="s">
        <v>140</v>
      </c>
      <c r="U1987" s="214" t="s">
        <v>140</v>
      </c>
      <c r="V1987" s="214" t="s">
        <v>140</v>
      </c>
      <c r="W1987" s="214" t="s">
        <v>140</v>
      </c>
      <c r="X1987" s="214" t="s">
        <v>140</v>
      </c>
    </row>
    <row r="1988" spans="1:24" x14ac:dyDescent="0.25">
      <c r="A1988" t="str">
        <f t="shared" si="31"/>
        <v>YAG10UKLevel 8Female + maleLawScotland</v>
      </c>
      <c r="B1988" s="214" t="s">
        <v>251</v>
      </c>
      <c r="C1988" s="214" t="s">
        <v>252</v>
      </c>
      <c r="D1988" s="214">
        <v>10</v>
      </c>
      <c r="E1988" s="214" t="s">
        <v>35</v>
      </c>
      <c r="F1988" s="214" t="s">
        <v>248</v>
      </c>
      <c r="G1988" s="214" t="s">
        <v>246</v>
      </c>
      <c r="H1988" s="214" t="s">
        <v>85</v>
      </c>
      <c r="I1988" s="214" t="s">
        <v>132</v>
      </c>
      <c r="J1988" s="214" t="s">
        <v>140</v>
      </c>
      <c r="K1988" s="214" t="s">
        <v>140</v>
      </c>
      <c r="L1988" s="214" t="s">
        <v>140</v>
      </c>
      <c r="M1988" s="214" t="s">
        <v>140</v>
      </c>
      <c r="N1988" s="214" t="s">
        <v>140</v>
      </c>
      <c r="O1988" s="214" t="s">
        <v>140</v>
      </c>
      <c r="P1988" s="214" t="s">
        <v>140</v>
      </c>
      <c r="Q1988" s="214" t="s">
        <v>140</v>
      </c>
      <c r="R1988" s="214" t="s">
        <v>140</v>
      </c>
      <c r="S1988" s="214" t="s">
        <v>140</v>
      </c>
      <c r="T1988" s="214" t="s">
        <v>140</v>
      </c>
      <c r="U1988" s="214" t="s">
        <v>140</v>
      </c>
      <c r="V1988" s="214" t="s">
        <v>140</v>
      </c>
      <c r="W1988" s="214" t="s">
        <v>140</v>
      </c>
      <c r="X1988" s="214" t="s">
        <v>140</v>
      </c>
    </row>
    <row r="1989" spans="1:24" x14ac:dyDescent="0.25">
      <c r="A1989" t="str">
        <f t="shared" si="31"/>
        <v>YAG10UKLevel 8Female + maleLawSouth East</v>
      </c>
      <c r="B1989" s="214" t="s">
        <v>251</v>
      </c>
      <c r="C1989" s="214" t="s">
        <v>252</v>
      </c>
      <c r="D1989" s="214">
        <v>10</v>
      </c>
      <c r="E1989" s="214" t="s">
        <v>35</v>
      </c>
      <c r="F1989" s="214" t="s">
        <v>248</v>
      </c>
      <c r="G1989" s="214" t="s">
        <v>246</v>
      </c>
      <c r="H1989" s="214" t="s">
        <v>85</v>
      </c>
      <c r="I1989" s="214" t="s">
        <v>133</v>
      </c>
      <c r="J1989" s="214">
        <v>5</v>
      </c>
      <c r="K1989" s="214">
        <v>5</v>
      </c>
      <c r="L1989" s="214">
        <v>0</v>
      </c>
      <c r="M1989" s="214">
        <v>0</v>
      </c>
      <c r="N1989" s="214">
        <v>5</v>
      </c>
      <c r="O1989" s="214">
        <v>14.3</v>
      </c>
      <c r="P1989" s="214">
        <v>0</v>
      </c>
      <c r="Q1989" s="214">
        <v>85.7</v>
      </c>
      <c r="R1989" s="214">
        <v>85.7</v>
      </c>
      <c r="S1989" s="214">
        <v>85.7</v>
      </c>
      <c r="T1989" s="214">
        <v>0</v>
      </c>
      <c r="U1989" s="214" t="s">
        <v>140</v>
      </c>
      <c r="V1989" s="214" t="s">
        <v>140</v>
      </c>
      <c r="W1989" s="214" t="s">
        <v>140</v>
      </c>
      <c r="X1989" s="214" t="s">
        <v>140</v>
      </c>
    </row>
    <row r="1990" spans="1:24" x14ac:dyDescent="0.25">
      <c r="A1990" t="str">
        <f t="shared" si="31"/>
        <v>YAG10UKLevel 8Female + maleLawSouth West</v>
      </c>
      <c r="B1990" s="214" t="s">
        <v>251</v>
      </c>
      <c r="C1990" s="214" t="s">
        <v>252</v>
      </c>
      <c r="D1990" s="214">
        <v>10</v>
      </c>
      <c r="E1990" s="214" t="s">
        <v>35</v>
      </c>
      <c r="F1990" s="214" t="s">
        <v>248</v>
      </c>
      <c r="G1990" s="214" t="s">
        <v>246</v>
      </c>
      <c r="H1990" s="214" t="s">
        <v>85</v>
      </c>
      <c r="I1990" s="214" t="s">
        <v>134</v>
      </c>
      <c r="J1990" s="214">
        <v>5</v>
      </c>
      <c r="K1990" s="214">
        <v>5</v>
      </c>
      <c r="L1990" s="214">
        <v>0</v>
      </c>
      <c r="M1990" s="214">
        <v>0</v>
      </c>
      <c r="N1990" s="214">
        <v>5</v>
      </c>
      <c r="O1990" s="214">
        <v>33.299999999999997</v>
      </c>
      <c r="P1990" s="214">
        <v>0</v>
      </c>
      <c r="Q1990" s="214">
        <v>66.7</v>
      </c>
      <c r="R1990" s="214">
        <v>66.7</v>
      </c>
      <c r="S1990" s="214">
        <v>66.7</v>
      </c>
      <c r="T1990" s="214">
        <v>0</v>
      </c>
      <c r="U1990" s="214" t="s">
        <v>140</v>
      </c>
      <c r="V1990" s="214" t="s">
        <v>140</v>
      </c>
      <c r="W1990" s="214" t="s">
        <v>140</v>
      </c>
      <c r="X1990" s="214" t="s">
        <v>140</v>
      </c>
    </row>
    <row r="1991" spans="1:24" x14ac:dyDescent="0.25">
      <c r="A1991" t="str">
        <f t="shared" si="31"/>
        <v>YAG10UKLevel 8Female + maleLawUnknown</v>
      </c>
      <c r="B1991" s="214" t="s">
        <v>251</v>
      </c>
      <c r="C1991" s="214" t="s">
        <v>252</v>
      </c>
      <c r="D1991" s="214">
        <v>10</v>
      </c>
      <c r="E1991" s="214" t="s">
        <v>35</v>
      </c>
      <c r="F1991" s="214" t="s">
        <v>248</v>
      </c>
      <c r="G1991" s="214" t="s">
        <v>246</v>
      </c>
      <c r="H1991" s="214" t="s">
        <v>85</v>
      </c>
      <c r="I1991" s="214" t="s">
        <v>135</v>
      </c>
      <c r="J1991" s="214">
        <v>5</v>
      </c>
      <c r="K1991" s="214">
        <v>5</v>
      </c>
      <c r="L1991" s="214">
        <v>85.7</v>
      </c>
      <c r="M1991" s="214">
        <v>0</v>
      </c>
      <c r="N1991" s="214">
        <v>0</v>
      </c>
      <c r="O1991" s="214">
        <v>0</v>
      </c>
      <c r="P1991" s="214">
        <v>0</v>
      </c>
      <c r="Q1991" s="214">
        <v>100</v>
      </c>
      <c r="R1991" s="214">
        <v>100</v>
      </c>
      <c r="S1991" s="214">
        <v>100</v>
      </c>
      <c r="T1991" s="214">
        <v>0</v>
      </c>
      <c r="U1991" s="214" t="s">
        <v>140</v>
      </c>
      <c r="V1991" s="214" t="s">
        <v>140</v>
      </c>
      <c r="W1991" s="214" t="s">
        <v>140</v>
      </c>
      <c r="X1991" s="214" t="s">
        <v>140</v>
      </c>
    </row>
    <row r="1992" spans="1:24" x14ac:dyDescent="0.25">
      <c r="A1992" t="str">
        <f t="shared" si="31"/>
        <v>YAG10UKLevel 8Female + maleLawWales</v>
      </c>
      <c r="B1992" s="214" t="s">
        <v>251</v>
      </c>
      <c r="C1992" s="214" t="s">
        <v>252</v>
      </c>
      <c r="D1992" s="214">
        <v>10</v>
      </c>
      <c r="E1992" s="214" t="s">
        <v>35</v>
      </c>
      <c r="F1992" s="214" t="s">
        <v>248</v>
      </c>
      <c r="G1992" s="214" t="s">
        <v>246</v>
      </c>
      <c r="H1992" s="214" t="s">
        <v>85</v>
      </c>
      <c r="I1992" s="214" t="s">
        <v>137</v>
      </c>
      <c r="J1992" s="214">
        <v>0</v>
      </c>
      <c r="K1992" s="214">
        <v>0</v>
      </c>
      <c r="L1992" s="214">
        <v>0</v>
      </c>
      <c r="M1992" s="214">
        <v>0</v>
      </c>
      <c r="N1992" s="214">
        <v>0</v>
      </c>
      <c r="O1992" s="214">
        <v>0</v>
      </c>
      <c r="P1992" s="214">
        <v>0</v>
      </c>
      <c r="Q1992" s="214">
        <v>100</v>
      </c>
      <c r="R1992" s="214">
        <v>100</v>
      </c>
      <c r="S1992" s="214">
        <v>100</v>
      </c>
      <c r="T1992" s="214">
        <v>0</v>
      </c>
      <c r="U1992" s="214" t="s">
        <v>140</v>
      </c>
      <c r="V1992" s="214" t="s">
        <v>140</v>
      </c>
      <c r="W1992" s="214" t="s">
        <v>140</v>
      </c>
      <c r="X1992" s="214" t="s">
        <v>140</v>
      </c>
    </row>
    <row r="1993" spans="1:24" x14ac:dyDescent="0.25">
      <c r="A1993" t="str">
        <f t="shared" si="31"/>
        <v>YAG10UKLevel 8Female + maleLawWest Midlands</v>
      </c>
      <c r="B1993" s="214" t="s">
        <v>251</v>
      </c>
      <c r="C1993" s="214" t="s">
        <v>252</v>
      </c>
      <c r="D1993" s="214">
        <v>10</v>
      </c>
      <c r="E1993" s="214" t="s">
        <v>35</v>
      </c>
      <c r="F1993" s="214" t="s">
        <v>248</v>
      </c>
      <c r="G1993" s="214" t="s">
        <v>246</v>
      </c>
      <c r="H1993" s="214" t="s">
        <v>85</v>
      </c>
      <c r="I1993" s="214" t="s">
        <v>138</v>
      </c>
      <c r="J1993" s="214">
        <v>5</v>
      </c>
      <c r="K1993" s="214">
        <v>5</v>
      </c>
      <c r="L1993" s="214">
        <v>0</v>
      </c>
      <c r="M1993" s="214">
        <v>0</v>
      </c>
      <c r="N1993" s="214">
        <v>5</v>
      </c>
      <c r="O1993" s="214">
        <v>0</v>
      </c>
      <c r="P1993" s="214">
        <v>0</v>
      </c>
      <c r="Q1993" s="214">
        <v>100</v>
      </c>
      <c r="R1993" s="214">
        <v>100</v>
      </c>
      <c r="S1993" s="214">
        <v>100</v>
      </c>
      <c r="T1993" s="214">
        <v>0</v>
      </c>
      <c r="U1993" s="214" t="s">
        <v>140</v>
      </c>
      <c r="V1993" s="214" t="s">
        <v>140</v>
      </c>
      <c r="W1993" s="214" t="s">
        <v>140</v>
      </c>
      <c r="X1993" s="214" t="s">
        <v>140</v>
      </c>
    </row>
    <row r="1994" spans="1:24" x14ac:dyDescent="0.25">
      <c r="A1994" t="str">
        <f t="shared" si="31"/>
        <v>YAG10UKLevel 8Female + maleLawYorkshire and The Humber</v>
      </c>
      <c r="B1994" s="214" t="s">
        <v>251</v>
      </c>
      <c r="C1994" s="214" t="s">
        <v>252</v>
      </c>
      <c r="D1994" s="214">
        <v>10</v>
      </c>
      <c r="E1994" s="214" t="s">
        <v>35</v>
      </c>
      <c r="F1994" s="214" t="s">
        <v>248</v>
      </c>
      <c r="G1994" s="214" t="s">
        <v>246</v>
      </c>
      <c r="H1994" s="214" t="s">
        <v>85</v>
      </c>
      <c r="I1994" s="214" t="s">
        <v>139</v>
      </c>
      <c r="J1994" s="214">
        <v>5</v>
      </c>
      <c r="K1994" s="214">
        <v>5</v>
      </c>
      <c r="L1994" s="214">
        <v>0</v>
      </c>
      <c r="M1994" s="214">
        <v>0</v>
      </c>
      <c r="N1994" s="214">
        <v>5</v>
      </c>
      <c r="O1994" s="214">
        <v>0</v>
      </c>
      <c r="P1994" s="214">
        <v>0</v>
      </c>
      <c r="Q1994" s="214">
        <v>100</v>
      </c>
      <c r="R1994" s="214">
        <v>100</v>
      </c>
      <c r="S1994" s="214">
        <v>100</v>
      </c>
      <c r="T1994" s="214">
        <v>0</v>
      </c>
      <c r="U1994" s="214" t="s">
        <v>140</v>
      </c>
      <c r="V1994" s="214" t="s">
        <v>140</v>
      </c>
      <c r="W1994" s="214" t="s">
        <v>140</v>
      </c>
      <c r="X1994" s="214" t="s">
        <v>140</v>
      </c>
    </row>
    <row r="1995" spans="1:24" x14ac:dyDescent="0.25">
      <c r="A1995" t="str">
        <f t="shared" si="31"/>
        <v>YAG10UKLevel 8Female + maleMaterials and technologyAbroad</v>
      </c>
      <c r="B1995" s="214" t="s">
        <v>251</v>
      </c>
      <c r="C1995" s="214" t="s">
        <v>252</v>
      </c>
      <c r="D1995" s="214">
        <v>10</v>
      </c>
      <c r="E1995" s="214" t="s">
        <v>35</v>
      </c>
      <c r="F1995" s="214" t="s">
        <v>248</v>
      </c>
      <c r="G1995" s="214" t="s">
        <v>246</v>
      </c>
      <c r="H1995" s="214" t="s">
        <v>145</v>
      </c>
      <c r="I1995" s="214" t="s">
        <v>125</v>
      </c>
      <c r="J1995" s="214" t="s">
        <v>140</v>
      </c>
      <c r="K1995" s="214" t="s">
        <v>140</v>
      </c>
      <c r="L1995" s="214" t="s">
        <v>140</v>
      </c>
      <c r="M1995" s="214" t="s">
        <v>140</v>
      </c>
      <c r="N1995" s="214" t="s">
        <v>140</v>
      </c>
      <c r="O1995" s="214" t="s">
        <v>140</v>
      </c>
      <c r="P1995" s="214" t="s">
        <v>140</v>
      </c>
      <c r="Q1995" s="214" t="s">
        <v>140</v>
      </c>
      <c r="R1995" s="214" t="s">
        <v>140</v>
      </c>
      <c r="S1995" s="214" t="s">
        <v>140</v>
      </c>
      <c r="T1995" s="214" t="s">
        <v>140</v>
      </c>
      <c r="U1995" s="214" t="s">
        <v>136</v>
      </c>
      <c r="V1995" s="214" t="s">
        <v>136</v>
      </c>
      <c r="W1995" s="214" t="s">
        <v>136</v>
      </c>
      <c r="X1995" s="214" t="s">
        <v>136</v>
      </c>
    </row>
    <row r="1996" spans="1:24" x14ac:dyDescent="0.25">
      <c r="A1996" t="str">
        <f t="shared" si="31"/>
        <v>YAG10UKLevel 8Female + maleMaterials and technologyEast Midlands</v>
      </c>
      <c r="B1996" s="214" t="s">
        <v>251</v>
      </c>
      <c r="C1996" s="214" t="s">
        <v>252</v>
      </c>
      <c r="D1996" s="214">
        <v>10</v>
      </c>
      <c r="E1996" s="214" t="s">
        <v>35</v>
      </c>
      <c r="F1996" s="214" t="s">
        <v>248</v>
      </c>
      <c r="G1996" s="214" t="s">
        <v>246</v>
      </c>
      <c r="H1996" s="214" t="s">
        <v>145</v>
      </c>
      <c r="I1996" s="214" t="s">
        <v>126</v>
      </c>
      <c r="J1996" s="214">
        <v>10</v>
      </c>
      <c r="K1996" s="214">
        <v>10</v>
      </c>
      <c r="L1996" s="214">
        <v>0</v>
      </c>
      <c r="M1996" s="214">
        <v>0</v>
      </c>
      <c r="N1996" s="214">
        <v>10</v>
      </c>
      <c r="O1996" s="214">
        <v>8.6999999999999993</v>
      </c>
      <c r="P1996" s="214">
        <v>0</v>
      </c>
      <c r="Q1996" s="214">
        <v>91.3</v>
      </c>
      <c r="R1996" s="214">
        <v>91.3</v>
      </c>
      <c r="S1996" s="214">
        <v>91.3</v>
      </c>
      <c r="T1996" s="214">
        <v>0</v>
      </c>
      <c r="U1996" s="214" t="s">
        <v>140</v>
      </c>
      <c r="V1996" s="214" t="s">
        <v>140</v>
      </c>
      <c r="W1996" s="214" t="s">
        <v>140</v>
      </c>
      <c r="X1996" s="214" t="s">
        <v>140</v>
      </c>
    </row>
    <row r="1997" spans="1:24" x14ac:dyDescent="0.25">
      <c r="A1997" t="str">
        <f t="shared" si="31"/>
        <v>YAG10UKLevel 8Female + maleMaterials and technologyEast of England</v>
      </c>
      <c r="B1997" s="214" t="s">
        <v>251</v>
      </c>
      <c r="C1997" s="214" t="s">
        <v>252</v>
      </c>
      <c r="D1997" s="214">
        <v>10</v>
      </c>
      <c r="E1997" s="214" t="s">
        <v>35</v>
      </c>
      <c r="F1997" s="214" t="s">
        <v>248</v>
      </c>
      <c r="G1997" s="214" t="s">
        <v>246</v>
      </c>
      <c r="H1997" s="214" t="s">
        <v>145</v>
      </c>
      <c r="I1997" s="214" t="s">
        <v>127</v>
      </c>
      <c r="J1997" s="214">
        <v>15</v>
      </c>
      <c r="K1997" s="214">
        <v>15</v>
      </c>
      <c r="L1997" s="214">
        <v>0</v>
      </c>
      <c r="M1997" s="214">
        <v>0</v>
      </c>
      <c r="N1997" s="214">
        <v>15</v>
      </c>
      <c r="O1997" s="214">
        <v>13.5</v>
      </c>
      <c r="P1997" s="214">
        <v>0</v>
      </c>
      <c r="Q1997" s="214">
        <v>79.8</v>
      </c>
      <c r="R1997" s="214">
        <v>86.5</v>
      </c>
      <c r="S1997" s="214">
        <v>86.5</v>
      </c>
      <c r="T1997" s="214">
        <v>6.7</v>
      </c>
      <c r="U1997" s="214">
        <v>10</v>
      </c>
      <c r="V1997" s="214">
        <v>44500</v>
      </c>
      <c r="W1997" s="214">
        <v>54000</v>
      </c>
      <c r="X1997" s="214">
        <v>74700</v>
      </c>
    </row>
    <row r="1998" spans="1:24" x14ac:dyDescent="0.25">
      <c r="A1998" t="str">
        <f t="shared" ref="A1998:A2061" si="32">"YAG"&amp;D1998 &amp;E1998 &amp;F1998 &amp; G1998 &amp;H1998 &amp;I1998</f>
        <v>YAG10UKLevel 8Female + maleMaterials and technologyLondon</v>
      </c>
      <c r="B1998" s="214" t="s">
        <v>251</v>
      </c>
      <c r="C1998" s="214" t="s">
        <v>252</v>
      </c>
      <c r="D1998" s="214">
        <v>10</v>
      </c>
      <c r="E1998" s="214" t="s">
        <v>35</v>
      </c>
      <c r="F1998" s="214" t="s">
        <v>248</v>
      </c>
      <c r="G1998" s="214" t="s">
        <v>246</v>
      </c>
      <c r="H1998" s="214" t="s">
        <v>145</v>
      </c>
      <c r="I1998" s="214" t="s">
        <v>128</v>
      </c>
      <c r="J1998" s="214">
        <v>20</v>
      </c>
      <c r="K1998" s="214">
        <v>20</v>
      </c>
      <c r="L1998" s="214">
        <v>0</v>
      </c>
      <c r="M1998" s="214">
        <v>0</v>
      </c>
      <c r="N1998" s="214">
        <v>20</v>
      </c>
      <c r="O1998" s="214">
        <v>10.5</v>
      </c>
      <c r="P1998" s="214">
        <v>0</v>
      </c>
      <c r="Q1998" s="214">
        <v>84.2</v>
      </c>
      <c r="R1998" s="214">
        <v>89.5</v>
      </c>
      <c r="S1998" s="214">
        <v>89.5</v>
      </c>
      <c r="T1998" s="214">
        <v>5.3</v>
      </c>
      <c r="U1998" s="214">
        <v>15</v>
      </c>
      <c r="V1998" s="214">
        <v>38700</v>
      </c>
      <c r="W1998" s="214">
        <v>46000</v>
      </c>
      <c r="X1998" s="214">
        <v>66400</v>
      </c>
    </row>
    <row r="1999" spans="1:24" x14ac:dyDescent="0.25">
      <c r="A1999" t="str">
        <f t="shared" si="32"/>
        <v>YAG10UKLevel 8Female + maleMaterials and technologyNorth East</v>
      </c>
      <c r="B1999" s="214" t="s">
        <v>251</v>
      </c>
      <c r="C1999" s="214" t="s">
        <v>252</v>
      </c>
      <c r="D1999" s="214">
        <v>10</v>
      </c>
      <c r="E1999" s="214" t="s">
        <v>35</v>
      </c>
      <c r="F1999" s="214" t="s">
        <v>248</v>
      </c>
      <c r="G1999" s="214" t="s">
        <v>246</v>
      </c>
      <c r="H1999" s="214" t="s">
        <v>145</v>
      </c>
      <c r="I1999" s="214" t="s">
        <v>129</v>
      </c>
      <c r="J1999" s="214">
        <v>5</v>
      </c>
      <c r="K1999" s="214">
        <v>5</v>
      </c>
      <c r="L1999" s="214">
        <v>0</v>
      </c>
      <c r="M1999" s="214">
        <v>0</v>
      </c>
      <c r="N1999" s="214">
        <v>5</v>
      </c>
      <c r="O1999" s="214">
        <v>0</v>
      </c>
      <c r="P1999" s="214">
        <v>0</v>
      </c>
      <c r="Q1999" s="214">
        <v>42.9</v>
      </c>
      <c r="R1999" s="214">
        <v>100</v>
      </c>
      <c r="S1999" s="214">
        <v>100</v>
      </c>
      <c r="T1999" s="214">
        <v>57.1</v>
      </c>
      <c r="U1999" s="214" t="s">
        <v>140</v>
      </c>
      <c r="V1999" s="214" t="s">
        <v>140</v>
      </c>
      <c r="W1999" s="214" t="s">
        <v>140</v>
      </c>
      <c r="X1999" s="214" t="s">
        <v>140</v>
      </c>
    </row>
    <row r="2000" spans="1:24" x14ac:dyDescent="0.25">
      <c r="A2000" t="str">
        <f t="shared" si="32"/>
        <v>YAG10UKLevel 8Female + maleMaterials and technologyNorth West</v>
      </c>
      <c r="B2000" s="214" t="s">
        <v>251</v>
      </c>
      <c r="C2000" s="214" t="s">
        <v>252</v>
      </c>
      <c r="D2000" s="214">
        <v>10</v>
      </c>
      <c r="E2000" s="214" t="s">
        <v>35</v>
      </c>
      <c r="F2000" s="214" t="s">
        <v>248</v>
      </c>
      <c r="G2000" s="214" t="s">
        <v>246</v>
      </c>
      <c r="H2000" s="214" t="s">
        <v>145</v>
      </c>
      <c r="I2000" s="214" t="s">
        <v>130</v>
      </c>
      <c r="J2000" s="214">
        <v>15</v>
      </c>
      <c r="K2000" s="214">
        <v>15</v>
      </c>
      <c r="L2000" s="214">
        <v>0</v>
      </c>
      <c r="M2000" s="214">
        <v>0</v>
      </c>
      <c r="N2000" s="214">
        <v>15</v>
      </c>
      <c r="O2000" s="214">
        <v>12.5</v>
      </c>
      <c r="P2000" s="214">
        <v>0</v>
      </c>
      <c r="Q2000" s="214">
        <v>87.5</v>
      </c>
      <c r="R2000" s="214">
        <v>87.5</v>
      </c>
      <c r="S2000" s="214">
        <v>87.5</v>
      </c>
      <c r="T2000" s="214">
        <v>0</v>
      </c>
      <c r="U2000" s="214">
        <v>15</v>
      </c>
      <c r="V2000" s="214">
        <v>24800</v>
      </c>
      <c r="W2000" s="214">
        <v>37200</v>
      </c>
      <c r="X2000" s="214">
        <v>56200</v>
      </c>
    </row>
    <row r="2001" spans="1:24" x14ac:dyDescent="0.25">
      <c r="A2001" t="str">
        <f t="shared" si="32"/>
        <v>YAG10UKLevel 8Female + maleMaterials and technologyScotland</v>
      </c>
      <c r="B2001" s="214" t="s">
        <v>251</v>
      </c>
      <c r="C2001" s="214" t="s">
        <v>252</v>
      </c>
      <c r="D2001" s="214">
        <v>10</v>
      </c>
      <c r="E2001" s="214" t="s">
        <v>35</v>
      </c>
      <c r="F2001" s="214" t="s">
        <v>248</v>
      </c>
      <c r="G2001" s="214" t="s">
        <v>246</v>
      </c>
      <c r="H2001" s="214" t="s">
        <v>145</v>
      </c>
      <c r="I2001" s="214" t="s">
        <v>132</v>
      </c>
      <c r="J2001" s="214" t="s">
        <v>140</v>
      </c>
      <c r="K2001" s="214" t="s">
        <v>140</v>
      </c>
      <c r="L2001" s="214" t="s">
        <v>140</v>
      </c>
      <c r="M2001" s="214" t="s">
        <v>140</v>
      </c>
      <c r="N2001" s="214" t="s">
        <v>140</v>
      </c>
      <c r="O2001" s="214" t="s">
        <v>140</v>
      </c>
      <c r="P2001" s="214" t="s">
        <v>140</v>
      </c>
      <c r="Q2001" s="214" t="s">
        <v>140</v>
      </c>
      <c r="R2001" s="214" t="s">
        <v>140</v>
      </c>
      <c r="S2001" s="214" t="s">
        <v>140</v>
      </c>
      <c r="T2001" s="214" t="s">
        <v>140</v>
      </c>
      <c r="U2001" s="214" t="s">
        <v>136</v>
      </c>
      <c r="V2001" s="214" t="s">
        <v>136</v>
      </c>
      <c r="W2001" s="214" t="s">
        <v>136</v>
      </c>
      <c r="X2001" s="214" t="s">
        <v>136</v>
      </c>
    </row>
    <row r="2002" spans="1:24" x14ac:dyDescent="0.25">
      <c r="A2002" t="str">
        <f t="shared" si="32"/>
        <v>YAG10UKLevel 8Female + maleMaterials and technologySouth East</v>
      </c>
      <c r="B2002" s="214" t="s">
        <v>251</v>
      </c>
      <c r="C2002" s="214" t="s">
        <v>252</v>
      </c>
      <c r="D2002" s="214">
        <v>10</v>
      </c>
      <c r="E2002" s="214" t="s">
        <v>35</v>
      </c>
      <c r="F2002" s="214" t="s">
        <v>248</v>
      </c>
      <c r="G2002" s="214" t="s">
        <v>246</v>
      </c>
      <c r="H2002" s="214" t="s">
        <v>145</v>
      </c>
      <c r="I2002" s="214" t="s">
        <v>133</v>
      </c>
      <c r="J2002" s="214">
        <v>15</v>
      </c>
      <c r="K2002" s="214">
        <v>15</v>
      </c>
      <c r="L2002" s="214">
        <v>0</v>
      </c>
      <c r="M2002" s="214">
        <v>0</v>
      </c>
      <c r="N2002" s="214">
        <v>15</v>
      </c>
      <c r="O2002" s="214">
        <v>34.299999999999997</v>
      </c>
      <c r="P2002" s="214">
        <v>5.7</v>
      </c>
      <c r="Q2002" s="214">
        <v>60</v>
      </c>
      <c r="R2002" s="214">
        <v>60</v>
      </c>
      <c r="S2002" s="214">
        <v>60</v>
      </c>
      <c r="T2002" s="214">
        <v>0</v>
      </c>
      <c r="U2002" s="214" t="s">
        <v>140</v>
      </c>
      <c r="V2002" s="214" t="s">
        <v>140</v>
      </c>
      <c r="W2002" s="214" t="s">
        <v>140</v>
      </c>
      <c r="X2002" s="214" t="s">
        <v>140</v>
      </c>
    </row>
    <row r="2003" spans="1:24" x14ac:dyDescent="0.25">
      <c r="A2003" t="str">
        <f t="shared" si="32"/>
        <v>YAG10UKLevel 8Female + maleMaterials and technologySouth West</v>
      </c>
      <c r="B2003" s="214" t="s">
        <v>251</v>
      </c>
      <c r="C2003" s="214" t="s">
        <v>252</v>
      </c>
      <c r="D2003" s="214">
        <v>10</v>
      </c>
      <c r="E2003" s="214" t="s">
        <v>35</v>
      </c>
      <c r="F2003" s="214" t="s">
        <v>248</v>
      </c>
      <c r="G2003" s="214" t="s">
        <v>246</v>
      </c>
      <c r="H2003" s="214" t="s">
        <v>145</v>
      </c>
      <c r="I2003" s="214" t="s">
        <v>134</v>
      </c>
      <c r="J2003" s="214">
        <v>10</v>
      </c>
      <c r="K2003" s="214">
        <v>10</v>
      </c>
      <c r="L2003" s="214">
        <v>0</v>
      </c>
      <c r="M2003" s="214">
        <v>0</v>
      </c>
      <c r="N2003" s="214">
        <v>10</v>
      </c>
      <c r="O2003" s="214">
        <v>12.3</v>
      </c>
      <c r="P2003" s="214">
        <v>3</v>
      </c>
      <c r="Q2003" s="214">
        <v>84.7</v>
      </c>
      <c r="R2003" s="214">
        <v>84.7</v>
      </c>
      <c r="S2003" s="214">
        <v>84.7</v>
      </c>
      <c r="T2003" s="214">
        <v>0</v>
      </c>
      <c r="U2003" s="214" t="s">
        <v>140</v>
      </c>
      <c r="V2003" s="214" t="s">
        <v>140</v>
      </c>
      <c r="W2003" s="214" t="s">
        <v>140</v>
      </c>
      <c r="X2003" s="214" t="s">
        <v>140</v>
      </c>
    </row>
    <row r="2004" spans="1:24" x14ac:dyDescent="0.25">
      <c r="A2004" t="str">
        <f t="shared" si="32"/>
        <v>YAG10UKLevel 8Female + maleMaterials and technologyUnknown</v>
      </c>
      <c r="B2004" s="214" t="s">
        <v>251</v>
      </c>
      <c r="C2004" s="214" t="s">
        <v>252</v>
      </c>
      <c r="D2004" s="214">
        <v>10</v>
      </c>
      <c r="E2004" s="214" t="s">
        <v>35</v>
      </c>
      <c r="F2004" s="214" t="s">
        <v>248</v>
      </c>
      <c r="G2004" s="214" t="s">
        <v>246</v>
      </c>
      <c r="H2004" s="214" t="s">
        <v>145</v>
      </c>
      <c r="I2004" s="214" t="s">
        <v>135</v>
      </c>
      <c r="J2004" s="214">
        <v>10</v>
      </c>
      <c r="K2004" s="214">
        <v>10</v>
      </c>
      <c r="L2004" s="214">
        <v>100</v>
      </c>
      <c r="M2004" s="214">
        <v>0</v>
      </c>
      <c r="N2004" s="214">
        <v>0</v>
      </c>
      <c r="O2004" s="214" t="s">
        <v>254</v>
      </c>
      <c r="P2004" s="214" t="s">
        <v>254</v>
      </c>
      <c r="Q2004" s="214" t="s">
        <v>254</v>
      </c>
      <c r="R2004" s="214" t="s">
        <v>254</v>
      </c>
      <c r="S2004" s="214" t="s">
        <v>254</v>
      </c>
      <c r="T2004" s="214" t="s">
        <v>254</v>
      </c>
      <c r="U2004" s="214" t="s">
        <v>136</v>
      </c>
      <c r="V2004" s="214" t="s">
        <v>136</v>
      </c>
      <c r="W2004" s="214" t="s">
        <v>136</v>
      </c>
      <c r="X2004" s="214" t="s">
        <v>136</v>
      </c>
    </row>
    <row r="2005" spans="1:24" x14ac:dyDescent="0.25">
      <c r="A2005" t="str">
        <f t="shared" si="32"/>
        <v>YAG10UKLevel 8Female + maleMaterials and technologyWales</v>
      </c>
      <c r="B2005" s="214" t="s">
        <v>251</v>
      </c>
      <c r="C2005" s="214" t="s">
        <v>252</v>
      </c>
      <c r="D2005" s="214">
        <v>10</v>
      </c>
      <c r="E2005" s="214" t="s">
        <v>35</v>
      </c>
      <c r="F2005" s="214" t="s">
        <v>248</v>
      </c>
      <c r="G2005" s="214" t="s">
        <v>246</v>
      </c>
      <c r="H2005" s="214" t="s">
        <v>145</v>
      </c>
      <c r="I2005" s="214" t="s">
        <v>137</v>
      </c>
      <c r="J2005" s="214">
        <v>5</v>
      </c>
      <c r="K2005" s="214">
        <v>5</v>
      </c>
      <c r="L2005" s="214">
        <v>0</v>
      </c>
      <c r="M2005" s="214">
        <v>0</v>
      </c>
      <c r="N2005" s="214">
        <v>5</v>
      </c>
      <c r="O2005" s="214">
        <v>0</v>
      </c>
      <c r="P2005" s="214">
        <v>0</v>
      </c>
      <c r="Q2005" s="214">
        <v>100</v>
      </c>
      <c r="R2005" s="214">
        <v>100</v>
      </c>
      <c r="S2005" s="214">
        <v>100</v>
      </c>
      <c r="T2005" s="214">
        <v>0</v>
      </c>
      <c r="U2005" s="214" t="s">
        <v>140</v>
      </c>
      <c r="V2005" s="214" t="s">
        <v>140</v>
      </c>
      <c r="W2005" s="214" t="s">
        <v>140</v>
      </c>
      <c r="X2005" s="214" t="s">
        <v>140</v>
      </c>
    </row>
    <row r="2006" spans="1:24" x14ac:dyDescent="0.25">
      <c r="A2006" t="str">
        <f t="shared" si="32"/>
        <v>YAG10UKLevel 8Female + maleMaterials and technologyWest Midlands</v>
      </c>
      <c r="B2006" s="214" t="s">
        <v>251</v>
      </c>
      <c r="C2006" s="214" t="s">
        <v>252</v>
      </c>
      <c r="D2006" s="214">
        <v>10</v>
      </c>
      <c r="E2006" s="214" t="s">
        <v>35</v>
      </c>
      <c r="F2006" s="214" t="s">
        <v>248</v>
      </c>
      <c r="G2006" s="214" t="s">
        <v>246</v>
      </c>
      <c r="H2006" s="214" t="s">
        <v>145</v>
      </c>
      <c r="I2006" s="214" t="s">
        <v>138</v>
      </c>
      <c r="J2006" s="214">
        <v>10</v>
      </c>
      <c r="K2006" s="214">
        <v>10</v>
      </c>
      <c r="L2006" s="214">
        <v>0</v>
      </c>
      <c r="M2006" s="214">
        <v>0</v>
      </c>
      <c r="N2006" s="214">
        <v>10</v>
      </c>
      <c r="O2006" s="214">
        <v>9.5</v>
      </c>
      <c r="P2006" s="214">
        <v>0</v>
      </c>
      <c r="Q2006" s="214">
        <v>81</v>
      </c>
      <c r="R2006" s="214">
        <v>90.5</v>
      </c>
      <c r="S2006" s="214">
        <v>90.5</v>
      </c>
      <c r="T2006" s="214">
        <v>9.5</v>
      </c>
      <c r="U2006" s="214" t="s">
        <v>140</v>
      </c>
      <c r="V2006" s="214" t="s">
        <v>140</v>
      </c>
      <c r="W2006" s="214" t="s">
        <v>140</v>
      </c>
      <c r="X2006" s="214" t="s">
        <v>140</v>
      </c>
    </row>
    <row r="2007" spans="1:24" x14ac:dyDescent="0.25">
      <c r="A2007" t="str">
        <f t="shared" si="32"/>
        <v>YAG10UKLevel 8Female + maleMaterials and technologyYorkshire and The Humber</v>
      </c>
      <c r="B2007" s="214" t="s">
        <v>251</v>
      </c>
      <c r="C2007" s="214" t="s">
        <v>252</v>
      </c>
      <c r="D2007" s="214">
        <v>10</v>
      </c>
      <c r="E2007" s="214" t="s">
        <v>35</v>
      </c>
      <c r="F2007" s="214" t="s">
        <v>248</v>
      </c>
      <c r="G2007" s="214" t="s">
        <v>246</v>
      </c>
      <c r="H2007" s="214" t="s">
        <v>145</v>
      </c>
      <c r="I2007" s="214" t="s">
        <v>139</v>
      </c>
      <c r="J2007" s="214">
        <v>20</v>
      </c>
      <c r="K2007" s="214">
        <v>20</v>
      </c>
      <c r="L2007" s="214">
        <v>0</v>
      </c>
      <c r="M2007" s="214">
        <v>0</v>
      </c>
      <c r="N2007" s="214">
        <v>20</v>
      </c>
      <c r="O2007" s="214">
        <v>10.8</v>
      </c>
      <c r="P2007" s="214">
        <v>9</v>
      </c>
      <c r="Q2007" s="214">
        <v>73.900000000000006</v>
      </c>
      <c r="R2007" s="214">
        <v>80.2</v>
      </c>
      <c r="S2007" s="214">
        <v>80.2</v>
      </c>
      <c r="T2007" s="214">
        <v>6.3</v>
      </c>
      <c r="U2007" s="214">
        <v>15</v>
      </c>
      <c r="V2007" s="214">
        <v>23000</v>
      </c>
      <c r="W2007" s="214">
        <v>43800</v>
      </c>
      <c r="X2007" s="214">
        <v>48900</v>
      </c>
    </row>
    <row r="2008" spans="1:24" x14ac:dyDescent="0.25">
      <c r="A2008" t="str">
        <f t="shared" si="32"/>
        <v>YAG10UKLevel 8Female + maleMathematical sciencesAbroad</v>
      </c>
      <c r="B2008" s="214" t="s">
        <v>251</v>
      </c>
      <c r="C2008" s="214" t="s">
        <v>252</v>
      </c>
      <c r="D2008" s="214">
        <v>10</v>
      </c>
      <c r="E2008" s="214" t="s">
        <v>35</v>
      </c>
      <c r="F2008" s="214" t="s">
        <v>248</v>
      </c>
      <c r="G2008" s="214" t="s">
        <v>246</v>
      </c>
      <c r="H2008" s="214" t="s">
        <v>66</v>
      </c>
      <c r="I2008" s="214" t="s">
        <v>125</v>
      </c>
      <c r="J2008" s="214" t="s">
        <v>140</v>
      </c>
      <c r="K2008" s="214" t="s">
        <v>140</v>
      </c>
      <c r="L2008" s="214" t="s">
        <v>140</v>
      </c>
      <c r="M2008" s="214" t="s">
        <v>140</v>
      </c>
      <c r="N2008" s="214" t="s">
        <v>140</v>
      </c>
      <c r="O2008" s="214" t="s">
        <v>140</v>
      </c>
      <c r="P2008" s="214" t="s">
        <v>140</v>
      </c>
      <c r="Q2008" s="214" t="s">
        <v>140</v>
      </c>
      <c r="R2008" s="214" t="s">
        <v>140</v>
      </c>
      <c r="S2008" s="214" t="s">
        <v>140</v>
      </c>
      <c r="T2008" s="214" t="s">
        <v>140</v>
      </c>
      <c r="U2008" s="214" t="s">
        <v>140</v>
      </c>
      <c r="V2008" s="214" t="s">
        <v>140</v>
      </c>
      <c r="W2008" s="214" t="s">
        <v>140</v>
      </c>
      <c r="X2008" s="214" t="s">
        <v>140</v>
      </c>
    </row>
    <row r="2009" spans="1:24" x14ac:dyDescent="0.25">
      <c r="A2009" t="str">
        <f t="shared" si="32"/>
        <v>YAG10UKLevel 8Female + maleMathematical sciencesEast Midlands</v>
      </c>
      <c r="B2009" s="214" t="s">
        <v>251</v>
      </c>
      <c r="C2009" s="214" t="s">
        <v>252</v>
      </c>
      <c r="D2009" s="214">
        <v>10</v>
      </c>
      <c r="E2009" s="214" t="s">
        <v>35</v>
      </c>
      <c r="F2009" s="214" t="s">
        <v>248</v>
      </c>
      <c r="G2009" s="214" t="s">
        <v>246</v>
      </c>
      <c r="H2009" s="214" t="s">
        <v>66</v>
      </c>
      <c r="I2009" s="214" t="s">
        <v>126</v>
      </c>
      <c r="J2009" s="214">
        <v>15</v>
      </c>
      <c r="K2009" s="214">
        <v>15</v>
      </c>
      <c r="L2009" s="214">
        <v>0</v>
      </c>
      <c r="M2009" s="214">
        <v>0</v>
      </c>
      <c r="N2009" s="214">
        <v>15</v>
      </c>
      <c r="O2009" s="214">
        <v>25</v>
      </c>
      <c r="P2009" s="214">
        <v>6.2</v>
      </c>
      <c r="Q2009" s="214">
        <v>68.8</v>
      </c>
      <c r="R2009" s="214">
        <v>68.8</v>
      </c>
      <c r="S2009" s="214">
        <v>68.8</v>
      </c>
      <c r="T2009" s="214">
        <v>0</v>
      </c>
      <c r="U2009" s="214">
        <v>10</v>
      </c>
      <c r="V2009" s="214">
        <v>40900</v>
      </c>
      <c r="W2009" s="214">
        <v>45800</v>
      </c>
      <c r="X2009" s="214">
        <v>59900</v>
      </c>
    </row>
    <row r="2010" spans="1:24" x14ac:dyDescent="0.25">
      <c r="A2010" t="str">
        <f t="shared" si="32"/>
        <v>YAG10UKLevel 8Female + maleMathematical sciencesEast of England</v>
      </c>
      <c r="B2010" s="214" t="s">
        <v>251</v>
      </c>
      <c r="C2010" s="214" t="s">
        <v>252</v>
      </c>
      <c r="D2010" s="214">
        <v>10</v>
      </c>
      <c r="E2010" s="214" t="s">
        <v>35</v>
      </c>
      <c r="F2010" s="214" t="s">
        <v>248</v>
      </c>
      <c r="G2010" s="214" t="s">
        <v>246</v>
      </c>
      <c r="H2010" s="214" t="s">
        <v>66</v>
      </c>
      <c r="I2010" s="214" t="s">
        <v>127</v>
      </c>
      <c r="J2010" s="214">
        <v>15</v>
      </c>
      <c r="K2010" s="214">
        <v>15</v>
      </c>
      <c r="L2010" s="214">
        <v>0</v>
      </c>
      <c r="M2010" s="214">
        <v>0</v>
      </c>
      <c r="N2010" s="214">
        <v>15</v>
      </c>
      <c r="O2010" s="214">
        <v>7.7</v>
      </c>
      <c r="P2010" s="214">
        <v>0</v>
      </c>
      <c r="Q2010" s="214">
        <v>92.3</v>
      </c>
      <c r="R2010" s="214">
        <v>92.3</v>
      </c>
      <c r="S2010" s="214">
        <v>92.3</v>
      </c>
      <c r="T2010" s="214">
        <v>0</v>
      </c>
      <c r="U2010" s="214">
        <v>10</v>
      </c>
      <c r="V2010" s="214">
        <v>38500</v>
      </c>
      <c r="W2010" s="214">
        <v>58800</v>
      </c>
      <c r="X2010" s="214">
        <v>95400</v>
      </c>
    </row>
    <row r="2011" spans="1:24" x14ac:dyDescent="0.25">
      <c r="A2011" t="str">
        <f t="shared" si="32"/>
        <v>YAG10UKLevel 8Female + maleMathematical sciencesLondon</v>
      </c>
      <c r="B2011" s="214" t="s">
        <v>251</v>
      </c>
      <c r="C2011" s="214" t="s">
        <v>252</v>
      </c>
      <c r="D2011" s="214">
        <v>10</v>
      </c>
      <c r="E2011" s="214" t="s">
        <v>35</v>
      </c>
      <c r="F2011" s="214" t="s">
        <v>248</v>
      </c>
      <c r="G2011" s="214" t="s">
        <v>246</v>
      </c>
      <c r="H2011" s="214" t="s">
        <v>66</v>
      </c>
      <c r="I2011" s="214" t="s">
        <v>128</v>
      </c>
      <c r="J2011" s="214">
        <v>40</v>
      </c>
      <c r="K2011" s="214">
        <v>40</v>
      </c>
      <c r="L2011" s="214">
        <v>0</v>
      </c>
      <c r="M2011" s="214">
        <v>0</v>
      </c>
      <c r="N2011" s="214">
        <v>40</v>
      </c>
      <c r="O2011" s="214">
        <v>10.3</v>
      </c>
      <c r="P2011" s="214">
        <v>5.2</v>
      </c>
      <c r="Q2011" s="214">
        <v>84.5</v>
      </c>
      <c r="R2011" s="214">
        <v>84.5</v>
      </c>
      <c r="S2011" s="214">
        <v>84.5</v>
      </c>
      <c r="T2011" s="214">
        <v>0</v>
      </c>
      <c r="U2011" s="214">
        <v>30</v>
      </c>
      <c r="V2011" s="214">
        <v>46700</v>
      </c>
      <c r="W2011" s="214">
        <v>70800</v>
      </c>
      <c r="X2011" s="214">
        <v>106200</v>
      </c>
    </row>
    <row r="2012" spans="1:24" x14ac:dyDescent="0.25">
      <c r="A2012" t="str">
        <f t="shared" si="32"/>
        <v>YAG10UKLevel 8Female + maleMathematical sciencesNorth East</v>
      </c>
      <c r="B2012" s="214" t="s">
        <v>251</v>
      </c>
      <c r="C2012" s="214" t="s">
        <v>252</v>
      </c>
      <c r="D2012" s="214">
        <v>10</v>
      </c>
      <c r="E2012" s="214" t="s">
        <v>35</v>
      </c>
      <c r="F2012" s="214" t="s">
        <v>248</v>
      </c>
      <c r="G2012" s="214" t="s">
        <v>246</v>
      </c>
      <c r="H2012" s="214" t="s">
        <v>66</v>
      </c>
      <c r="I2012" s="214" t="s">
        <v>129</v>
      </c>
      <c r="J2012" s="214" t="s">
        <v>140</v>
      </c>
      <c r="K2012" s="214" t="s">
        <v>140</v>
      </c>
      <c r="L2012" s="214" t="s">
        <v>140</v>
      </c>
      <c r="M2012" s="214" t="s">
        <v>140</v>
      </c>
      <c r="N2012" s="214" t="s">
        <v>140</v>
      </c>
      <c r="O2012" s="214" t="s">
        <v>140</v>
      </c>
      <c r="P2012" s="214" t="s">
        <v>140</v>
      </c>
      <c r="Q2012" s="214" t="s">
        <v>140</v>
      </c>
      <c r="R2012" s="214" t="s">
        <v>140</v>
      </c>
      <c r="S2012" s="214" t="s">
        <v>140</v>
      </c>
      <c r="T2012" s="214" t="s">
        <v>140</v>
      </c>
      <c r="U2012" s="214" t="s">
        <v>136</v>
      </c>
      <c r="V2012" s="214" t="s">
        <v>136</v>
      </c>
      <c r="W2012" s="214" t="s">
        <v>136</v>
      </c>
      <c r="X2012" s="214" t="s">
        <v>136</v>
      </c>
    </row>
    <row r="2013" spans="1:24" x14ac:dyDescent="0.25">
      <c r="A2013" t="str">
        <f t="shared" si="32"/>
        <v>YAG10UKLevel 8Female + maleMathematical sciencesNorth West</v>
      </c>
      <c r="B2013" s="214" t="s">
        <v>251</v>
      </c>
      <c r="C2013" s="214" t="s">
        <v>252</v>
      </c>
      <c r="D2013" s="214">
        <v>10</v>
      </c>
      <c r="E2013" s="214" t="s">
        <v>35</v>
      </c>
      <c r="F2013" s="214" t="s">
        <v>248</v>
      </c>
      <c r="G2013" s="214" t="s">
        <v>246</v>
      </c>
      <c r="H2013" s="214" t="s">
        <v>66</v>
      </c>
      <c r="I2013" s="214" t="s">
        <v>130</v>
      </c>
      <c r="J2013" s="214">
        <v>20</v>
      </c>
      <c r="K2013" s="214">
        <v>20</v>
      </c>
      <c r="L2013" s="214">
        <v>0</v>
      </c>
      <c r="M2013" s="214">
        <v>0</v>
      </c>
      <c r="N2013" s="214">
        <v>20</v>
      </c>
      <c r="O2013" s="214">
        <v>16.7</v>
      </c>
      <c r="P2013" s="214">
        <v>0</v>
      </c>
      <c r="Q2013" s="214">
        <v>77.8</v>
      </c>
      <c r="R2013" s="214">
        <v>83.3</v>
      </c>
      <c r="S2013" s="214">
        <v>83.3</v>
      </c>
      <c r="T2013" s="214">
        <v>5.6</v>
      </c>
      <c r="U2013" s="214">
        <v>15</v>
      </c>
      <c r="V2013" s="214">
        <v>28800</v>
      </c>
      <c r="W2013" s="214">
        <v>42000</v>
      </c>
      <c r="X2013" s="214">
        <v>66400</v>
      </c>
    </row>
    <row r="2014" spans="1:24" x14ac:dyDescent="0.25">
      <c r="A2014" t="str">
        <f t="shared" si="32"/>
        <v>YAG10UKLevel 8Female + maleMathematical sciencesNorthern Ireland</v>
      </c>
      <c r="B2014" s="214" t="s">
        <v>251</v>
      </c>
      <c r="C2014" s="214" t="s">
        <v>252</v>
      </c>
      <c r="D2014" s="214">
        <v>10</v>
      </c>
      <c r="E2014" s="214" t="s">
        <v>35</v>
      </c>
      <c r="F2014" s="214" t="s">
        <v>248</v>
      </c>
      <c r="G2014" s="214" t="s">
        <v>246</v>
      </c>
      <c r="H2014" s="214" t="s">
        <v>66</v>
      </c>
      <c r="I2014" s="214" t="s">
        <v>131</v>
      </c>
      <c r="J2014" s="214" t="s">
        <v>140</v>
      </c>
      <c r="K2014" s="214" t="s">
        <v>140</v>
      </c>
      <c r="L2014" s="214" t="s">
        <v>140</v>
      </c>
      <c r="M2014" s="214" t="s">
        <v>140</v>
      </c>
      <c r="N2014" s="214" t="s">
        <v>140</v>
      </c>
      <c r="O2014" s="214" t="s">
        <v>140</v>
      </c>
      <c r="P2014" s="214" t="s">
        <v>140</v>
      </c>
      <c r="Q2014" s="214" t="s">
        <v>140</v>
      </c>
      <c r="R2014" s="214" t="s">
        <v>140</v>
      </c>
      <c r="S2014" s="214" t="s">
        <v>140</v>
      </c>
      <c r="T2014" s="214" t="s">
        <v>140</v>
      </c>
      <c r="U2014" s="214" t="s">
        <v>140</v>
      </c>
      <c r="V2014" s="214" t="s">
        <v>140</v>
      </c>
      <c r="W2014" s="214" t="s">
        <v>140</v>
      </c>
      <c r="X2014" s="214" t="s">
        <v>140</v>
      </c>
    </row>
    <row r="2015" spans="1:24" x14ac:dyDescent="0.25">
      <c r="A2015" t="str">
        <f t="shared" si="32"/>
        <v>YAG10UKLevel 8Female + maleMathematical sciencesScotland</v>
      </c>
      <c r="B2015" s="214" t="s">
        <v>251</v>
      </c>
      <c r="C2015" s="214" t="s">
        <v>252</v>
      </c>
      <c r="D2015" s="214">
        <v>10</v>
      </c>
      <c r="E2015" s="214" t="s">
        <v>35</v>
      </c>
      <c r="F2015" s="214" t="s">
        <v>248</v>
      </c>
      <c r="G2015" s="214" t="s">
        <v>246</v>
      </c>
      <c r="H2015" s="214" t="s">
        <v>66</v>
      </c>
      <c r="I2015" s="214" t="s">
        <v>132</v>
      </c>
      <c r="J2015" s="214">
        <v>5</v>
      </c>
      <c r="K2015" s="214">
        <v>5</v>
      </c>
      <c r="L2015" s="214">
        <v>0</v>
      </c>
      <c r="M2015" s="214">
        <v>0</v>
      </c>
      <c r="N2015" s="214">
        <v>5</v>
      </c>
      <c r="O2015" s="214">
        <v>0</v>
      </c>
      <c r="P2015" s="214">
        <v>0</v>
      </c>
      <c r="Q2015" s="214">
        <v>100</v>
      </c>
      <c r="R2015" s="214">
        <v>100</v>
      </c>
      <c r="S2015" s="214">
        <v>100</v>
      </c>
      <c r="T2015" s="214">
        <v>0</v>
      </c>
      <c r="U2015" s="214" t="s">
        <v>140</v>
      </c>
      <c r="V2015" s="214" t="s">
        <v>140</v>
      </c>
      <c r="W2015" s="214" t="s">
        <v>140</v>
      </c>
      <c r="X2015" s="214" t="s">
        <v>140</v>
      </c>
    </row>
    <row r="2016" spans="1:24" x14ac:dyDescent="0.25">
      <c r="A2016" t="str">
        <f t="shared" si="32"/>
        <v>YAG10UKLevel 8Female + maleMathematical sciencesSouth East</v>
      </c>
      <c r="B2016" s="214" t="s">
        <v>251</v>
      </c>
      <c r="C2016" s="214" t="s">
        <v>252</v>
      </c>
      <c r="D2016" s="214">
        <v>10</v>
      </c>
      <c r="E2016" s="214" t="s">
        <v>35</v>
      </c>
      <c r="F2016" s="214" t="s">
        <v>248</v>
      </c>
      <c r="G2016" s="214" t="s">
        <v>246</v>
      </c>
      <c r="H2016" s="214" t="s">
        <v>66</v>
      </c>
      <c r="I2016" s="214" t="s">
        <v>133</v>
      </c>
      <c r="J2016" s="214">
        <v>35</v>
      </c>
      <c r="K2016" s="214">
        <v>35</v>
      </c>
      <c r="L2016" s="214">
        <v>0</v>
      </c>
      <c r="M2016" s="214">
        <v>0</v>
      </c>
      <c r="N2016" s="214">
        <v>35</v>
      </c>
      <c r="O2016" s="214">
        <v>12.9</v>
      </c>
      <c r="P2016" s="214">
        <v>5.9</v>
      </c>
      <c r="Q2016" s="214">
        <v>81.2</v>
      </c>
      <c r="R2016" s="214">
        <v>81.2</v>
      </c>
      <c r="S2016" s="214">
        <v>81.2</v>
      </c>
      <c r="T2016" s="214">
        <v>0</v>
      </c>
      <c r="U2016" s="214">
        <v>25</v>
      </c>
      <c r="V2016" s="214">
        <v>33900</v>
      </c>
      <c r="W2016" s="214">
        <v>46700</v>
      </c>
      <c r="X2016" s="214">
        <v>81800</v>
      </c>
    </row>
    <row r="2017" spans="1:24" x14ac:dyDescent="0.25">
      <c r="A2017" t="str">
        <f t="shared" si="32"/>
        <v>YAG10UKLevel 8Female + maleMathematical sciencesSouth West</v>
      </c>
      <c r="B2017" s="214" t="s">
        <v>251</v>
      </c>
      <c r="C2017" s="214" t="s">
        <v>252</v>
      </c>
      <c r="D2017" s="214">
        <v>10</v>
      </c>
      <c r="E2017" s="214" t="s">
        <v>35</v>
      </c>
      <c r="F2017" s="214" t="s">
        <v>248</v>
      </c>
      <c r="G2017" s="214" t="s">
        <v>246</v>
      </c>
      <c r="H2017" s="214" t="s">
        <v>66</v>
      </c>
      <c r="I2017" s="214" t="s">
        <v>134</v>
      </c>
      <c r="J2017" s="214">
        <v>15</v>
      </c>
      <c r="K2017" s="214">
        <v>15</v>
      </c>
      <c r="L2017" s="214">
        <v>0</v>
      </c>
      <c r="M2017" s="214">
        <v>0</v>
      </c>
      <c r="N2017" s="214">
        <v>15</v>
      </c>
      <c r="O2017" s="214">
        <v>18.8</v>
      </c>
      <c r="P2017" s="214">
        <v>0</v>
      </c>
      <c r="Q2017" s="214">
        <v>75</v>
      </c>
      <c r="R2017" s="214">
        <v>81.2</v>
      </c>
      <c r="S2017" s="214">
        <v>81.2</v>
      </c>
      <c r="T2017" s="214">
        <v>6.2</v>
      </c>
      <c r="U2017" s="214">
        <v>10</v>
      </c>
      <c r="V2017" s="214">
        <v>45600</v>
      </c>
      <c r="W2017" s="214">
        <v>47800</v>
      </c>
      <c r="X2017" s="214">
        <v>68600</v>
      </c>
    </row>
    <row r="2018" spans="1:24" x14ac:dyDescent="0.25">
      <c r="A2018" t="str">
        <f t="shared" si="32"/>
        <v>YAG10UKLevel 8Female + maleMathematical sciencesUnknown</v>
      </c>
      <c r="B2018" s="214" t="s">
        <v>251</v>
      </c>
      <c r="C2018" s="214" t="s">
        <v>252</v>
      </c>
      <c r="D2018" s="214">
        <v>10</v>
      </c>
      <c r="E2018" s="214" t="s">
        <v>35</v>
      </c>
      <c r="F2018" s="214" t="s">
        <v>248</v>
      </c>
      <c r="G2018" s="214" t="s">
        <v>246</v>
      </c>
      <c r="H2018" s="214" t="s">
        <v>66</v>
      </c>
      <c r="I2018" s="214" t="s">
        <v>135</v>
      </c>
      <c r="J2018" s="214">
        <v>5</v>
      </c>
      <c r="K2018" s="214">
        <v>5</v>
      </c>
      <c r="L2018" s="214">
        <v>100</v>
      </c>
      <c r="M2018" s="214">
        <v>0</v>
      </c>
      <c r="N2018" s="214">
        <v>0</v>
      </c>
      <c r="O2018" s="214" t="s">
        <v>254</v>
      </c>
      <c r="P2018" s="214" t="s">
        <v>254</v>
      </c>
      <c r="Q2018" s="214" t="s">
        <v>254</v>
      </c>
      <c r="R2018" s="214" t="s">
        <v>254</v>
      </c>
      <c r="S2018" s="214" t="s">
        <v>254</v>
      </c>
      <c r="T2018" s="214" t="s">
        <v>254</v>
      </c>
      <c r="U2018" s="214" t="s">
        <v>136</v>
      </c>
      <c r="V2018" s="214" t="s">
        <v>136</v>
      </c>
      <c r="W2018" s="214" t="s">
        <v>136</v>
      </c>
      <c r="X2018" s="214" t="s">
        <v>136</v>
      </c>
    </row>
    <row r="2019" spans="1:24" x14ac:dyDescent="0.25">
      <c r="A2019" t="str">
        <f t="shared" si="32"/>
        <v>YAG10UKLevel 8Female + maleMathematical sciencesWales</v>
      </c>
      <c r="B2019" s="214" t="s">
        <v>251</v>
      </c>
      <c r="C2019" s="214" t="s">
        <v>252</v>
      </c>
      <c r="D2019" s="214">
        <v>10</v>
      </c>
      <c r="E2019" s="214" t="s">
        <v>35</v>
      </c>
      <c r="F2019" s="214" t="s">
        <v>248</v>
      </c>
      <c r="G2019" s="214" t="s">
        <v>246</v>
      </c>
      <c r="H2019" s="214" t="s">
        <v>66</v>
      </c>
      <c r="I2019" s="214" t="s">
        <v>137</v>
      </c>
      <c r="J2019" s="214">
        <v>5</v>
      </c>
      <c r="K2019" s="214">
        <v>5</v>
      </c>
      <c r="L2019" s="214">
        <v>0</v>
      </c>
      <c r="M2019" s="214">
        <v>0</v>
      </c>
      <c r="N2019" s="214">
        <v>5</v>
      </c>
      <c r="O2019" s="214">
        <v>0</v>
      </c>
      <c r="P2019" s="214">
        <v>0</v>
      </c>
      <c r="Q2019" s="214">
        <v>100</v>
      </c>
      <c r="R2019" s="214">
        <v>100</v>
      </c>
      <c r="S2019" s="214">
        <v>100</v>
      </c>
      <c r="T2019" s="214">
        <v>0</v>
      </c>
      <c r="U2019" s="214" t="s">
        <v>140</v>
      </c>
      <c r="V2019" s="214" t="s">
        <v>140</v>
      </c>
      <c r="W2019" s="214" t="s">
        <v>140</v>
      </c>
      <c r="X2019" s="214" t="s">
        <v>140</v>
      </c>
    </row>
    <row r="2020" spans="1:24" x14ac:dyDescent="0.25">
      <c r="A2020" t="str">
        <f t="shared" si="32"/>
        <v>YAG10UKLevel 8Female + maleMathematical sciencesWest Midlands</v>
      </c>
      <c r="B2020" s="214" t="s">
        <v>251</v>
      </c>
      <c r="C2020" s="214" t="s">
        <v>252</v>
      </c>
      <c r="D2020" s="214">
        <v>10</v>
      </c>
      <c r="E2020" s="214" t="s">
        <v>35</v>
      </c>
      <c r="F2020" s="214" t="s">
        <v>248</v>
      </c>
      <c r="G2020" s="214" t="s">
        <v>246</v>
      </c>
      <c r="H2020" s="214" t="s">
        <v>66</v>
      </c>
      <c r="I2020" s="214" t="s">
        <v>138</v>
      </c>
      <c r="J2020" s="214">
        <v>15</v>
      </c>
      <c r="K2020" s="214">
        <v>15</v>
      </c>
      <c r="L2020" s="214">
        <v>0</v>
      </c>
      <c r="M2020" s="214">
        <v>0</v>
      </c>
      <c r="N2020" s="214">
        <v>15</v>
      </c>
      <c r="O2020" s="214">
        <v>5.9</v>
      </c>
      <c r="P2020" s="214">
        <v>11.8</v>
      </c>
      <c r="Q2020" s="214">
        <v>70.599999999999994</v>
      </c>
      <c r="R2020" s="214">
        <v>82.4</v>
      </c>
      <c r="S2020" s="214">
        <v>82.4</v>
      </c>
      <c r="T2020" s="214">
        <v>11.8</v>
      </c>
      <c r="U2020" s="214">
        <v>10</v>
      </c>
      <c r="V2020" s="214">
        <v>34700</v>
      </c>
      <c r="W2020" s="214">
        <v>47600</v>
      </c>
      <c r="X2020" s="214">
        <v>63200</v>
      </c>
    </row>
    <row r="2021" spans="1:24" x14ac:dyDescent="0.25">
      <c r="A2021" t="str">
        <f t="shared" si="32"/>
        <v>YAG10UKLevel 8Female + maleMathematical sciencesYorkshire and The Humber</v>
      </c>
      <c r="B2021" s="214" t="s">
        <v>251</v>
      </c>
      <c r="C2021" s="214" t="s">
        <v>252</v>
      </c>
      <c r="D2021" s="214">
        <v>10</v>
      </c>
      <c r="E2021" s="214" t="s">
        <v>35</v>
      </c>
      <c r="F2021" s="214" t="s">
        <v>248</v>
      </c>
      <c r="G2021" s="214" t="s">
        <v>246</v>
      </c>
      <c r="H2021" s="214" t="s">
        <v>66</v>
      </c>
      <c r="I2021" s="214" t="s">
        <v>139</v>
      </c>
      <c r="J2021" s="214">
        <v>20</v>
      </c>
      <c r="K2021" s="214">
        <v>20</v>
      </c>
      <c r="L2021" s="214">
        <v>0</v>
      </c>
      <c r="M2021" s="214">
        <v>0</v>
      </c>
      <c r="N2021" s="214">
        <v>20</v>
      </c>
      <c r="O2021" s="214">
        <v>9.5</v>
      </c>
      <c r="P2021" s="214">
        <v>0</v>
      </c>
      <c r="Q2021" s="214">
        <v>90.5</v>
      </c>
      <c r="R2021" s="214">
        <v>90.5</v>
      </c>
      <c r="S2021" s="214">
        <v>90.5</v>
      </c>
      <c r="T2021" s="214">
        <v>0</v>
      </c>
      <c r="U2021" s="214">
        <v>15</v>
      </c>
      <c r="V2021" s="214">
        <v>30700</v>
      </c>
      <c r="W2021" s="214">
        <v>42000</v>
      </c>
      <c r="X2021" s="214">
        <v>50400</v>
      </c>
    </row>
    <row r="2022" spans="1:24" x14ac:dyDescent="0.25">
      <c r="A2022" t="str">
        <f t="shared" si="32"/>
        <v>YAG10UKLevel 8Female + maleMedia, journalism and communicationsAbroad</v>
      </c>
      <c r="B2022" s="214" t="s">
        <v>251</v>
      </c>
      <c r="C2022" s="214" t="s">
        <v>252</v>
      </c>
      <c r="D2022" s="214">
        <v>10</v>
      </c>
      <c r="E2022" s="214" t="s">
        <v>35</v>
      </c>
      <c r="F2022" s="214" t="s">
        <v>248</v>
      </c>
      <c r="G2022" s="214" t="s">
        <v>246</v>
      </c>
      <c r="H2022" s="214" t="s">
        <v>146</v>
      </c>
      <c r="I2022" s="214" t="s">
        <v>125</v>
      </c>
      <c r="J2022" s="214" t="s">
        <v>140</v>
      </c>
      <c r="K2022" s="214" t="s">
        <v>140</v>
      </c>
      <c r="L2022" s="214" t="s">
        <v>140</v>
      </c>
      <c r="M2022" s="214" t="s">
        <v>140</v>
      </c>
      <c r="N2022" s="214" t="s">
        <v>140</v>
      </c>
      <c r="O2022" s="214" t="s">
        <v>140</v>
      </c>
      <c r="P2022" s="214" t="s">
        <v>140</v>
      </c>
      <c r="Q2022" s="214" t="s">
        <v>140</v>
      </c>
      <c r="R2022" s="214" t="s">
        <v>140</v>
      </c>
      <c r="S2022" s="214" t="s">
        <v>140</v>
      </c>
      <c r="T2022" s="214" t="s">
        <v>140</v>
      </c>
      <c r="U2022" s="214" t="s">
        <v>136</v>
      </c>
      <c r="V2022" s="214" t="s">
        <v>136</v>
      </c>
      <c r="W2022" s="214" t="s">
        <v>136</v>
      </c>
      <c r="X2022" s="214" t="s">
        <v>136</v>
      </c>
    </row>
    <row r="2023" spans="1:24" x14ac:dyDescent="0.25">
      <c r="A2023" t="str">
        <f t="shared" si="32"/>
        <v>YAG10UKLevel 8Female + maleMedia, journalism and communicationsEast Midlands</v>
      </c>
      <c r="B2023" s="214" t="s">
        <v>251</v>
      </c>
      <c r="C2023" s="214" t="s">
        <v>252</v>
      </c>
      <c r="D2023" s="214">
        <v>10</v>
      </c>
      <c r="E2023" s="214" t="s">
        <v>35</v>
      </c>
      <c r="F2023" s="214" t="s">
        <v>248</v>
      </c>
      <c r="G2023" s="214" t="s">
        <v>246</v>
      </c>
      <c r="H2023" s="214" t="s">
        <v>146</v>
      </c>
      <c r="I2023" s="214" t="s">
        <v>126</v>
      </c>
      <c r="J2023" s="214">
        <v>5</v>
      </c>
      <c r="K2023" s="214">
        <v>5</v>
      </c>
      <c r="L2023" s="214">
        <v>0</v>
      </c>
      <c r="M2023" s="214">
        <v>0</v>
      </c>
      <c r="N2023" s="214">
        <v>5</v>
      </c>
      <c r="O2023" s="214">
        <v>0</v>
      </c>
      <c r="P2023" s="214">
        <v>0</v>
      </c>
      <c r="Q2023" s="214">
        <v>100</v>
      </c>
      <c r="R2023" s="214">
        <v>100</v>
      </c>
      <c r="S2023" s="214">
        <v>100</v>
      </c>
      <c r="T2023" s="214">
        <v>0</v>
      </c>
      <c r="U2023" s="214" t="s">
        <v>140</v>
      </c>
      <c r="V2023" s="214" t="s">
        <v>140</v>
      </c>
      <c r="W2023" s="214" t="s">
        <v>140</v>
      </c>
      <c r="X2023" s="214" t="s">
        <v>140</v>
      </c>
    </row>
    <row r="2024" spans="1:24" x14ac:dyDescent="0.25">
      <c r="A2024" t="str">
        <f t="shared" si="32"/>
        <v>YAG10UKLevel 8Female + maleMedia, journalism and communicationsEast of England</v>
      </c>
      <c r="B2024" s="214" t="s">
        <v>251</v>
      </c>
      <c r="C2024" s="214" t="s">
        <v>252</v>
      </c>
      <c r="D2024" s="214">
        <v>10</v>
      </c>
      <c r="E2024" s="214" t="s">
        <v>35</v>
      </c>
      <c r="F2024" s="214" t="s">
        <v>248</v>
      </c>
      <c r="G2024" s="214" t="s">
        <v>246</v>
      </c>
      <c r="H2024" s="214" t="s">
        <v>146</v>
      </c>
      <c r="I2024" s="214" t="s">
        <v>127</v>
      </c>
      <c r="J2024" s="214">
        <v>0</v>
      </c>
      <c r="K2024" s="214">
        <v>0</v>
      </c>
      <c r="L2024" s="214">
        <v>0</v>
      </c>
      <c r="M2024" s="214">
        <v>0</v>
      </c>
      <c r="N2024" s="214">
        <v>0</v>
      </c>
      <c r="O2024" s="214">
        <v>0</v>
      </c>
      <c r="P2024" s="214">
        <v>0</v>
      </c>
      <c r="Q2024" s="214">
        <v>100</v>
      </c>
      <c r="R2024" s="214">
        <v>100</v>
      </c>
      <c r="S2024" s="214">
        <v>100</v>
      </c>
      <c r="T2024" s="214">
        <v>0</v>
      </c>
      <c r="U2024" s="214" t="s">
        <v>140</v>
      </c>
      <c r="V2024" s="214" t="s">
        <v>140</v>
      </c>
      <c r="W2024" s="214" t="s">
        <v>140</v>
      </c>
      <c r="X2024" s="214" t="s">
        <v>140</v>
      </c>
    </row>
    <row r="2025" spans="1:24" x14ac:dyDescent="0.25">
      <c r="A2025" t="str">
        <f t="shared" si="32"/>
        <v>YAG10UKLevel 8Female + maleMedia, journalism and communicationsLondon</v>
      </c>
      <c r="B2025" s="214" t="s">
        <v>251</v>
      </c>
      <c r="C2025" s="214" t="s">
        <v>252</v>
      </c>
      <c r="D2025" s="214">
        <v>10</v>
      </c>
      <c r="E2025" s="214" t="s">
        <v>35</v>
      </c>
      <c r="F2025" s="214" t="s">
        <v>248</v>
      </c>
      <c r="G2025" s="214" t="s">
        <v>246</v>
      </c>
      <c r="H2025" s="214" t="s">
        <v>146</v>
      </c>
      <c r="I2025" s="214" t="s">
        <v>128</v>
      </c>
      <c r="J2025" s="214">
        <v>10</v>
      </c>
      <c r="K2025" s="214">
        <v>10</v>
      </c>
      <c r="L2025" s="214">
        <v>0</v>
      </c>
      <c r="M2025" s="214">
        <v>0</v>
      </c>
      <c r="N2025" s="214">
        <v>10</v>
      </c>
      <c r="O2025" s="214">
        <v>8.1</v>
      </c>
      <c r="P2025" s="214">
        <v>0</v>
      </c>
      <c r="Q2025" s="214">
        <v>91.9</v>
      </c>
      <c r="R2025" s="214">
        <v>91.9</v>
      </c>
      <c r="S2025" s="214">
        <v>91.9</v>
      </c>
      <c r="T2025" s="214">
        <v>0</v>
      </c>
      <c r="U2025" s="214" t="s">
        <v>140</v>
      </c>
      <c r="V2025" s="214" t="s">
        <v>140</v>
      </c>
      <c r="W2025" s="214" t="s">
        <v>140</v>
      </c>
      <c r="X2025" s="214" t="s">
        <v>140</v>
      </c>
    </row>
    <row r="2026" spans="1:24" x14ac:dyDescent="0.25">
      <c r="A2026" t="str">
        <f t="shared" si="32"/>
        <v>YAG10UKLevel 8Female + maleMedia, journalism and communicationsNorth East</v>
      </c>
      <c r="B2026" s="214" t="s">
        <v>251</v>
      </c>
      <c r="C2026" s="214" t="s">
        <v>252</v>
      </c>
      <c r="D2026" s="214">
        <v>10</v>
      </c>
      <c r="E2026" s="214" t="s">
        <v>35</v>
      </c>
      <c r="F2026" s="214" t="s">
        <v>248</v>
      </c>
      <c r="G2026" s="214" t="s">
        <v>246</v>
      </c>
      <c r="H2026" s="214" t="s">
        <v>146</v>
      </c>
      <c r="I2026" s="214" t="s">
        <v>129</v>
      </c>
      <c r="J2026" s="214">
        <v>0</v>
      </c>
      <c r="K2026" s="214">
        <v>0</v>
      </c>
      <c r="L2026" s="214">
        <v>0</v>
      </c>
      <c r="M2026" s="214">
        <v>0</v>
      </c>
      <c r="N2026" s="214">
        <v>0</v>
      </c>
      <c r="O2026" s="214">
        <v>0</v>
      </c>
      <c r="P2026" s="214">
        <v>14.2</v>
      </c>
      <c r="Q2026" s="214">
        <v>42.9</v>
      </c>
      <c r="R2026" s="214">
        <v>85.8</v>
      </c>
      <c r="S2026" s="214">
        <v>85.8</v>
      </c>
      <c r="T2026" s="214">
        <v>42.9</v>
      </c>
      <c r="U2026" s="214" t="s">
        <v>140</v>
      </c>
      <c r="V2026" s="214" t="s">
        <v>140</v>
      </c>
      <c r="W2026" s="214" t="s">
        <v>140</v>
      </c>
      <c r="X2026" s="214" t="s">
        <v>140</v>
      </c>
    </row>
    <row r="2027" spans="1:24" x14ac:dyDescent="0.25">
      <c r="A2027" t="str">
        <f t="shared" si="32"/>
        <v>YAG10UKLevel 8Female + maleMedia, journalism and communicationsNorth West</v>
      </c>
      <c r="B2027" s="214" t="s">
        <v>251</v>
      </c>
      <c r="C2027" s="214" t="s">
        <v>252</v>
      </c>
      <c r="D2027" s="214">
        <v>10</v>
      </c>
      <c r="E2027" s="214" t="s">
        <v>35</v>
      </c>
      <c r="F2027" s="214" t="s">
        <v>248</v>
      </c>
      <c r="G2027" s="214" t="s">
        <v>246</v>
      </c>
      <c r="H2027" s="214" t="s">
        <v>146</v>
      </c>
      <c r="I2027" s="214" t="s">
        <v>130</v>
      </c>
      <c r="J2027" s="214">
        <v>0</v>
      </c>
      <c r="K2027" s="214">
        <v>0</v>
      </c>
      <c r="L2027" s="214">
        <v>0</v>
      </c>
      <c r="M2027" s="214">
        <v>0</v>
      </c>
      <c r="N2027" s="214">
        <v>0</v>
      </c>
      <c r="O2027" s="214">
        <v>40</v>
      </c>
      <c r="P2027" s="214">
        <v>0</v>
      </c>
      <c r="Q2027" s="214">
        <v>60</v>
      </c>
      <c r="R2027" s="214">
        <v>60</v>
      </c>
      <c r="S2027" s="214">
        <v>60</v>
      </c>
      <c r="T2027" s="214">
        <v>0</v>
      </c>
      <c r="U2027" s="214" t="s">
        <v>140</v>
      </c>
      <c r="V2027" s="214" t="s">
        <v>140</v>
      </c>
      <c r="W2027" s="214" t="s">
        <v>140</v>
      </c>
      <c r="X2027" s="214" t="s">
        <v>140</v>
      </c>
    </row>
    <row r="2028" spans="1:24" x14ac:dyDescent="0.25">
      <c r="A2028" t="str">
        <f t="shared" si="32"/>
        <v>YAG10UKLevel 8Female + maleMedia, journalism and communicationsNorthern Ireland</v>
      </c>
      <c r="B2028" s="214" t="s">
        <v>251</v>
      </c>
      <c r="C2028" s="214" t="s">
        <v>252</v>
      </c>
      <c r="D2028" s="214">
        <v>10</v>
      </c>
      <c r="E2028" s="214" t="s">
        <v>35</v>
      </c>
      <c r="F2028" s="214" t="s">
        <v>248</v>
      </c>
      <c r="G2028" s="214" t="s">
        <v>246</v>
      </c>
      <c r="H2028" s="214" t="s">
        <v>146</v>
      </c>
      <c r="I2028" s="214" t="s">
        <v>131</v>
      </c>
      <c r="J2028" s="214" t="s">
        <v>140</v>
      </c>
      <c r="K2028" s="214" t="s">
        <v>140</v>
      </c>
      <c r="L2028" s="214" t="s">
        <v>140</v>
      </c>
      <c r="M2028" s="214" t="s">
        <v>140</v>
      </c>
      <c r="N2028" s="214" t="s">
        <v>140</v>
      </c>
      <c r="O2028" s="214" t="s">
        <v>140</v>
      </c>
      <c r="P2028" s="214" t="s">
        <v>140</v>
      </c>
      <c r="Q2028" s="214" t="s">
        <v>140</v>
      </c>
      <c r="R2028" s="214" t="s">
        <v>140</v>
      </c>
      <c r="S2028" s="214" t="s">
        <v>140</v>
      </c>
      <c r="T2028" s="214" t="s">
        <v>140</v>
      </c>
      <c r="U2028" s="214" t="s">
        <v>136</v>
      </c>
      <c r="V2028" s="214" t="s">
        <v>136</v>
      </c>
      <c r="W2028" s="214" t="s">
        <v>136</v>
      </c>
      <c r="X2028" s="214" t="s">
        <v>136</v>
      </c>
    </row>
    <row r="2029" spans="1:24" x14ac:dyDescent="0.25">
      <c r="A2029" t="str">
        <f t="shared" si="32"/>
        <v>YAG10UKLevel 8Female + maleMedia, journalism and communicationsScotland</v>
      </c>
      <c r="B2029" s="214" t="s">
        <v>251</v>
      </c>
      <c r="C2029" s="214" t="s">
        <v>252</v>
      </c>
      <c r="D2029" s="214">
        <v>10</v>
      </c>
      <c r="E2029" s="214" t="s">
        <v>35</v>
      </c>
      <c r="F2029" s="214" t="s">
        <v>248</v>
      </c>
      <c r="G2029" s="214" t="s">
        <v>246</v>
      </c>
      <c r="H2029" s="214" t="s">
        <v>146</v>
      </c>
      <c r="I2029" s="214" t="s">
        <v>132</v>
      </c>
      <c r="J2029" s="214" t="s">
        <v>140</v>
      </c>
      <c r="K2029" s="214" t="s">
        <v>140</v>
      </c>
      <c r="L2029" s="214" t="s">
        <v>140</v>
      </c>
      <c r="M2029" s="214" t="s">
        <v>140</v>
      </c>
      <c r="N2029" s="214" t="s">
        <v>140</v>
      </c>
      <c r="O2029" s="214" t="s">
        <v>140</v>
      </c>
      <c r="P2029" s="214" t="s">
        <v>140</v>
      </c>
      <c r="Q2029" s="214" t="s">
        <v>140</v>
      </c>
      <c r="R2029" s="214" t="s">
        <v>140</v>
      </c>
      <c r="S2029" s="214" t="s">
        <v>140</v>
      </c>
      <c r="T2029" s="214" t="s">
        <v>140</v>
      </c>
      <c r="U2029" s="214" t="s">
        <v>140</v>
      </c>
      <c r="V2029" s="214" t="s">
        <v>140</v>
      </c>
      <c r="W2029" s="214" t="s">
        <v>140</v>
      </c>
      <c r="X2029" s="214" t="s">
        <v>140</v>
      </c>
    </row>
    <row r="2030" spans="1:24" x14ac:dyDescent="0.25">
      <c r="A2030" t="str">
        <f t="shared" si="32"/>
        <v>YAG10UKLevel 8Female + maleMedia, journalism and communicationsSouth East</v>
      </c>
      <c r="B2030" s="214" t="s">
        <v>251</v>
      </c>
      <c r="C2030" s="214" t="s">
        <v>252</v>
      </c>
      <c r="D2030" s="214">
        <v>10</v>
      </c>
      <c r="E2030" s="214" t="s">
        <v>35</v>
      </c>
      <c r="F2030" s="214" t="s">
        <v>248</v>
      </c>
      <c r="G2030" s="214" t="s">
        <v>246</v>
      </c>
      <c r="H2030" s="214" t="s">
        <v>146</v>
      </c>
      <c r="I2030" s="214" t="s">
        <v>133</v>
      </c>
      <c r="J2030" s="214">
        <v>5</v>
      </c>
      <c r="K2030" s="214">
        <v>5</v>
      </c>
      <c r="L2030" s="214">
        <v>0</v>
      </c>
      <c r="M2030" s="214">
        <v>0</v>
      </c>
      <c r="N2030" s="214">
        <v>5</v>
      </c>
      <c r="O2030" s="214">
        <v>0</v>
      </c>
      <c r="P2030" s="214">
        <v>0</v>
      </c>
      <c r="Q2030" s="214">
        <v>100</v>
      </c>
      <c r="R2030" s="214">
        <v>100</v>
      </c>
      <c r="S2030" s="214">
        <v>100</v>
      </c>
      <c r="T2030" s="214">
        <v>0</v>
      </c>
      <c r="U2030" s="214" t="s">
        <v>140</v>
      </c>
      <c r="V2030" s="214" t="s">
        <v>140</v>
      </c>
      <c r="W2030" s="214" t="s">
        <v>140</v>
      </c>
      <c r="X2030" s="214" t="s">
        <v>140</v>
      </c>
    </row>
    <row r="2031" spans="1:24" x14ac:dyDescent="0.25">
      <c r="A2031" t="str">
        <f t="shared" si="32"/>
        <v>YAG10UKLevel 8Female + maleMedia, journalism and communicationsSouth West</v>
      </c>
      <c r="B2031" s="214" t="s">
        <v>251</v>
      </c>
      <c r="C2031" s="214" t="s">
        <v>252</v>
      </c>
      <c r="D2031" s="214">
        <v>10</v>
      </c>
      <c r="E2031" s="214" t="s">
        <v>35</v>
      </c>
      <c r="F2031" s="214" t="s">
        <v>248</v>
      </c>
      <c r="G2031" s="214" t="s">
        <v>246</v>
      </c>
      <c r="H2031" s="214" t="s">
        <v>146</v>
      </c>
      <c r="I2031" s="214" t="s">
        <v>134</v>
      </c>
      <c r="J2031" s="214" t="s">
        <v>140</v>
      </c>
      <c r="K2031" s="214" t="s">
        <v>140</v>
      </c>
      <c r="L2031" s="214" t="s">
        <v>140</v>
      </c>
      <c r="M2031" s="214" t="s">
        <v>140</v>
      </c>
      <c r="N2031" s="214" t="s">
        <v>140</v>
      </c>
      <c r="O2031" s="214" t="s">
        <v>140</v>
      </c>
      <c r="P2031" s="214" t="s">
        <v>140</v>
      </c>
      <c r="Q2031" s="214" t="s">
        <v>140</v>
      </c>
      <c r="R2031" s="214" t="s">
        <v>140</v>
      </c>
      <c r="S2031" s="214" t="s">
        <v>140</v>
      </c>
      <c r="T2031" s="214" t="s">
        <v>140</v>
      </c>
      <c r="U2031" s="214" t="s">
        <v>140</v>
      </c>
      <c r="V2031" s="214" t="s">
        <v>140</v>
      </c>
      <c r="W2031" s="214" t="s">
        <v>140</v>
      </c>
      <c r="X2031" s="214" t="s">
        <v>140</v>
      </c>
    </row>
    <row r="2032" spans="1:24" x14ac:dyDescent="0.25">
      <c r="A2032" t="str">
        <f t="shared" si="32"/>
        <v>YAG10UKLevel 8Female + maleMedia, journalism and communicationsUnknown</v>
      </c>
      <c r="B2032" s="214" t="s">
        <v>251</v>
      </c>
      <c r="C2032" s="214" t="s">
        <v>252</v>
      </c>
      <c r="D2032" s="214">
        <v>10</v>
      </c>
      <c r="E2032" s="214" t="s">
        <v>35</v>
      </c>
      <c r="F2032" s="214" t="s">
        <v>248</v>
      </c>
      <c r="G2032" s="214" t="s">
        <v>246</v>
      </c>
      <c r="H2032" s="214" t="s">
        <v>146</v>
      </c>
      <c r="I2032" s="214" t="s">
        <v>135</v>
      </c>
      <c r="J2032" s="214">
        <v>0</v>
      </c>
      <c r="K2032" s="214">
        <v>0</v>
      </c>
      <c r="L2032" s="214">
        <v>100</v>
      </c>
      <c r="M2032" s="214">
        <v>0</v>
      </c>
      <c r="N2032" s="214">
        <v>0</v>
      </c>
      <c r="O2032" s="214" t="s">
        <v>254</v>
      </c>
      <c r="P2032" s="214" t="s">
        <v>254</v>
      </c>
      <c r="Q2032" s="214" t="s">
        <v>254</v>
      </c>
      <c r="R2032" s="214" t="s">
        <v>254</v>
      </c>
      <c r="S2032" s="214" t="s">
        <v>254</v>
      </c>
      <c r="T2032" s="214" t="s">
        <v>254</v>
      </c>
      <c r="U2032" s="214" t="s">
        <v>136</v>
      </c>
      <c r="V2032" s="214" t="s">
        <v>136</v>
      </c>
      <c r="W2032" s="214" t="s">
        <v>136</v>
      </c>
      <c r="X2032" s="214" t="s">
        <v>136</v>
      </c>
    </row>
    <row r="2033" spans="1:24" x14ac:dyDescent="0.25">
      <c r="A2033" t="str">
        <f t="shared" si="32"/>
        <v>YAG10UKLevel 8Female + maleMedia, journalism and communicationsWest Midlands</v>
      </c>
      <c r="B2033" s="214" t="s">
        <v>251</v>
      </c>
      <c r="C2033" s="214" t="s">
        <v>252</v>
      </c>
      <c r="D2033" s="214">
        <v>10</v>
      </c>
      <c r="E2033" s="214" t="s">
        <v>35</v>
      </c>
      <c r="F2033" s="214" t="s">
        <v>248</v>
      </c>
      <c r="G2033" s="214" t="s">
        <v>246</v>
      </c>
      <c r="H2033" s="214" t="s">
        <v>146</v>
      </c>
      <c r="I2033" s="214" t="s">
        <v>138</v>
      </c>
      <c r="J2033" s="214" t="s">
        <v>140</v>
      </c>
      <c r="K2033" s="214" t="s">
        <v>140</v>
      </c>
      <c r="L2033" s="214" t="s">
        <v>140</v>
      </c>
      <c r="M2033" s="214" t="s">
        <v>140</v>
      </c>
      <c r="N2033" s="214" t="s">
        <v>140</v>
      </c>
      <c r="O2033" s="214" t="s">
        <v>140</v>
      </c>
      <c r="P2033" s="214" t="s">
        <v>140</v>
      </c>
      <c r="Q2033" s="214" t="s">
        <v>140</v>
      </c>
      <c r="R2033" s="214" t="s">
        <v>140</v>
      </c>
      <c r="S2033" s="214" t="s">
        <v>140</v>
      </c>
      <c r="T2033" s="214" t="s">
        <v>140</v>
      </c>
      <c r="U2033" s="214" t="s">
        <v>140</v>
      </c>
      <c r="V2033" s="214" t="s">
        <v>140</v>
      </c>
      <c r="W2033" s="214" t="s">
        <v>140</v>
      </c>
      <c r="X2033" s="214" t="s">
        <v>140</v>
      </c>
    </row>
    <row r="2034" spans="1:24" x14ac:dyDescent="0.25">
      <c r="A2034" t="str">
        <f t="shared" si="32"/>
        <v>YAG10UKLevel 8Female + maleMedia, journalism and communicationsYorkshire and The Humber</v>
      </c>
      <c r="B2034" s="214" t="s">
        <v>251</v>
      </c>
      <c r="C2034" s="214" t="s">
        <v>252</v>
      </c>
      <c r="D2034" s="214">
        <v>10</v>
      </c>
      <c r="E2034" s="214" t="s">
        <v>35</v>
      </c>
      <c r="F2034" s="214" t="s">
        <v>248</v>
      </c>
      <c r="G2034" s="214" t="s">
        <v>246</v>
      </c>
      <c r="H2034" s="214" t="s">
        <v>146</v>
      </c>
      <c r="I2034" s="214" t="s">
        <v>139</v>
      </c>
      <c r="J2034" s="214">
        <v>5</v>
      </c>
      <c r="K2034" s="214">
        <v>5</v>
      </c>
      <c r="L2034" s="214">
        <v>0</v>
      </c>
      <c r="M2034" s="214">
        <v>0</v>
      </c>
      <c r="N2034" s="214">
        <v>5</v>
      </c>
      <c r="O2034" s="214">
        <v>24.2</v>
      </c>
      <c r="P2034" s="214">
        <v>0</v>
      </c>
      <c r="Q2034" s="214">
        <v>75.8</v>
      </c>
      <c r="R2034" s="214">
        <v>75.8</v>
      </c>
      <c r="S2034" s="214">
        <v>75.8</v>
      </c>
      <c r="T2034" s="214">
        <v>0</v>
      </c>
      <c r="U2034" s="214" t="s">
        <v>140</v>
      </c>
      <c r="V2034" s="214" t="s">
        <v>140</v>
      </c>
      <c r="W2034" s="214" t="s">
        <v>140</v>
      </c>
      <c r="X2034" s="214" t="s">
        <v>140</v>
      </c>
    </row>
    <row r="2035" spans="1:24" x14ac:dyDescent="0.25">
      <c r="A2035" t="str">
        <f t="shared" si="32"/>
        <v>YAG10UKLevel 8Female + maleMedical sciencesAbroad</v>
      </c>
      <c r="B2035" s="214" t="s">
        <v>251</v>
      </c>
      <c r="C2035" s="214" t="s">
        <v>252</v>
      </c>
      <c r="D2035" s="214">
        <v>10</v>
      </c>
      <c r="E2035" s="214" t="s">
        <v>35</v>
      </c>
      <c r="F2035" s="214" t="s">
        <v>248</v>
      </c>
      <c r="G2035" s="214" t="s">
        <v>246</v>
      </c>
      <c r="H2035" s="214" t="s">
        <v>147</v>
      </c>
      <c r="I2035" s="214" t="s">
        <v>125</v>
      </c>
      <c r="J2035" s="214" t="s">
        <v>140</v>
      </c>
      <c r="K2035" s="214" t="s">
        <v>140</v>
      </c>
      <c r="L2035" s="214" t="s">
        <v>140</v>
      </c>
      <c r="M2035" s="214" t="s">
        <v>140</v>
      </c>
      <c r="N2035" s="214" t="s">
        <v>140</v>
      </c>
      <c r="O2035" s="214" t="s">
        <v>140</v>
      </c>
      <c r="P2035" s="214" t="s">
        <v>140</v>
      </c>
      <c r="Q2035" s="214" t="s">
        <v>140</v>
      </c>
      <c r="R2035" s="214" t="s">
        <v>140</v>
      </c>
      <c r="S2035" s="214" t="s">
        <v>140</v>
      </c>
      <c r="T2035" s="214" t="s">
        <v>140</v>
      </c>
      <c r="U2035" s="214" t="s">
        <v>136</v>
      </c>
      <c r="V2035" s="214" t="s">
        <v>136</v>
      </c>
      <c r="W2035" s="214" t="s">
        <v>136</v>
      </c>
      <c r="X2035" s="214" t="s">
        <v>136</v>
      </c>
    </row>
    <row r="2036" spans="1:24" x14ac:dyDescent="0.25">
      <c r="A2036" t="str">
        <f t="shared" si="32"/>
        <v>YAG10UKLevel 8Female + maleMedical sciencesEast Midlands</v>
      </c>
      <c r="B2036" s="214" t="s">
        <v>251</v>
      </c>
      <c r="C2036" s="214" t="s">
        <v>252</v>
      </c>
      <c r="D2036" s="214">
        <v>10</v>
      </c>
      <c r="E2036" s="214" t="s">
        <v>35</v>
      </c>
      <c r="F2036" s="214" t="s">
        <v>248</v>
      </c>
      <c r="G2036" s="214" t="s">
        <v>246</v>
      </c>
      <c r="H2036" s="214" t="s">
        <v>147</v>
      </c>
      <c r="I2036" s="214" t="s">
        <v>126</v>
      </c>
      <c r="J2036" s="214">
        <v>5</v>
      </c>
      <c r="K2036" s="214">
        <v>5</v>
      </c>
      <c r="L2036" s="214">
        <v>0</v>
      </c>
      <c r="M2036" s="214">
        <v>0</v>
      </c>
      <c r="N2036" s="214">
        <v>5</v>
      </c>
      <c r="O2036" s="214">
        <v>27.3</v>
      </c>
      <c r="P2036" s="214">
        <v>0</v>
      </c>
      <c r="Q2036" s="214">
        <v>54.5</v>
      </c>
      <c r="R2036" s="214">
        <v>72.7</v>
      </c>
      <c r="S2036" s="214">
        <v>72.7</v>
      </c>
      <c r="T2036" s="214">
        <v>18.2</v>
      </c>
      <c r="U2036" s="214" t="s">
        <v>140</v>
      </c>
      <c r="V2036" s="214" t="s">
        <v>140</v>
      </c>
      <c r="W2036" s="214" t="s">
        <v>140</v>
      </c>
      <c r="X2036" s="214" t="s">
        <v>140</v>
      </c>
    </row>
    <row r="2037" spans="1:24" x14ac:dyDescent="0.25">
      <c r="A2037" t="str">
        <f t="shared" si="32"/>
        <v>YAG10UKLevel 8Female + maleMedical sciencesEast of England</v>
      </c>
      <c r="B2037" s="214" t="s">
        <v>251</v>
      </c>
      <c r="C2037" s="214" t="s">
        <v>252</v>
      </c>
      <c r="D2037" s="214">
        <v>10</v>
      </c>
      <c r="E2037" s="214" t="s">
        <v>35</v>
      </c>
      <c r="F2037" s="214" t="s">
        <v>248</v>
      </c>
      <c r="G2037" s="214" t="s">
        <v>246</v>
      </c>
      <c r="H2037" s="214" t="s">
        <v>147</v>
      </c>
      <c r="I2037" s="214" t="s">
        <v>127</v>
      </c>
      <c r="J2037" s="214">
        <v>25</v>
      </c>
      <c r="K2037" s="214">
        <v>25</v>
      </c>
      <c r="L2037" s="214">
        <v>0</v>
      </c>
      <c r="M2037" s="214">
        <v>0</v>
      </c>
      <c r="N2037" s="214">
        <v>25</v>
      </c>
      <c r="O2037" s="214">
        <v>10.6</v>
      </c>
      <c r="P2037" s="214">
        <v>4.3</v>
      </c>
      <c r="Q2037" s="214">
        <v>85.1</v>
      </c>
      <c r="R2037" s="214">
        <v>85.1</v>
      </c>
      <c r="S2037" s="214">
        <v>85.1</v>
      </c>
      <c r="T2037" s="214">
        <v>0</v>
      </c>
      <c r="U2037" s="214">
        <v>20</v>
      </c>
      <c r="V2037" s="214">
        <v>34700</v>
      </c>
      <c r="W2037" s="214">
        <v>39800</v>
      </c>
      <c r="X2037" s="214">
        <v>52900</v>
      </c>
    </row>
    <row r="2038" spans="1:24" x14ac:dyDescent="0.25">
      <c r="A2038" t="str">
        <f t="shared" si="32"/>
        <v>YAG10UKLevel 8Female + maleMedical sciencesLondon</v>
      </c>
      <c r="B2038" s="214" t="s">
        <v>251</v>
      </c>
      <c r="C2038" s="214" t="s">
        <v>252</v>
      </c>
      <c r="D2038" s="214">
        <v>10</v>
      </c>
      <c r="E2038" s="214" t="s">
        <v>35</v>
      </c>
      <c r="F2038" s="214" t="s">
        <v>248</v>
      </c>
      <c r="G2038" s="214" t="s">
        <v>246</v>
      </c>
      <c r="H2038" s="214" t="s">
        <v>147</v>
      </c>
      <c r="I2038" s="214" t="s">
        <v>128</v>
      </c>
      <c r="J2038" s="214">
        <v>15</v>
      </c>
      <c r="K2038" s="214">
        <v>15</v>
      </c>
      <c r="L2038" s="214">
        <v>0</v>
      </c>
      <c r="M2038" s="214">
        <v>0</v>
      </c>
      <c r="N2038" s="214">
        <v>15</v>
      </c>
      <c r="O2038" s="214">
        <v>29.6</v>
      </c>
      <c r="P2038" s="214">
        <v>0</v>
      </c>
      <c r="Q2038" s="214">
        <v>63</v>
      </c>
      <c r="R2038" s="214">
        <v>63</v>
      </c>
      <c r="S2038" s="214">
        <v>70.400000000000006</v>
      </c>
      <c r="T2038" s="214">
        <v>7.4</v>
      </c>
      <c r="U2038" s="214" t="s">
        <v>140</v>
      </c>
      <c r="V2038" s="214" t="s">
        <v>140</v>
      </c>
      <c r="W2038" s="214" t="s">
        <v>140</v>
      </c>
      <c r="X2038" s="214" t="s">
        <v>140</v>
      </c>
    </row>
    <row r="2039" spans="1:24" x14ac:dyDescent="0.25">
      <c r="A2039" t="str">
        <f t="shared" si="32"/>
        <v>YAG10UKLevel 8Female + maleMedical sciencesNorth East</v>
      </c>
      <c r="B2039" s="214" t="s">
        <v>251</v>
      </c>
      <c r="C2039" s="214" t="s">
        <v>252</v>
      </c>
      <c r="D2039" s="214">
        <v>10</v>
      </c>
      <c r="E2039" s="214" t="s">
        <v>35</v>
      </c>
      <c r="F2039" s="214" t="s">
        <v>248</v>
      </c>
      <c r="G2039" s="214" t="s">
        <v>246</v>
      </c>
      <c r="H2039" s="214" t="s">
        <v>147</v>
      </c>
      <c r="I2039" s="214" t="s">
        <v>129</v>
      </c>
      <c r="J2039" s="214" t="s">
        <v>140</v>
      </c>
      <c r="K2039" s="214" t="s">
        <v>140</v>
      </c>
      <c r="L2039" s="214" t="s">
        <v>140</v>
      </c>
      <c r="M2039" s="214" t="s">
        <v>140</v>
      </c>
      <c r="N2039" s="214" t="s">
        <v>140</v>
      </c>
      <c r="O2039" s="214" t="s">
        <v>140</v>
      </c>
      <c r="P2039" s="214" t="s">
        <v>140</v>
      </c>
      <c r="Q2039" s="214" t="s">
        <v>140</v>
      </c>
      <c r="R2039" s="214" t="s">
        <v>140</v>
      </c>
      <c r="S2039" s="214" t="s">
        <v>140</v>
      </c>
      <c r="T2039" s="214" t="s">
        <v>140</v>
      </c>
      <c r="U2039" s="214" t="s">
        <v>140</v>
      </c>
      <c r="V2039" s="214" t="s">
        <v>140</v>
      </c>
      <c r="W2039" s="214" t="s">
        <v>140</v>
      </c>
      <c r="X2039" s="214" t="s">
        <v>140</v>
      </c>
    </row>
    <row r="2040" spans="1:24" x14ac:dyDescent="0.25">
      <c r="A2040" t="str">
        <f t="shared" si="32"/>
        <v>YAG10UKLevel 8Female + maleMedical sciencesNorth West</v>
      </c>
      <c r="B2040" s="214" t="s">
        <v>251</v>
      </c>
      <c r="C2040" s="214" t="s">
        <v>252</v>
      </c>
      <c r="D2040" s="214">
        <v>10</v>
      </c>
      <c r="E2040" s="214" t="s">
        <v>35</v>
      </c>
      <c r="F2040" s="214" t="s">
        <v>248</v>
      </c>
      <c r="G2040" s="214" t="s">
        <v>246</v>
      </c>
      <c r="H2040" s="214" t="s">
        <v>147</v>
      </c>
      <c r="I2040" s="214" t="s">
        <v>130</v>
      </c>
      <c r="J2040" s="214">
        <v>20</v>
      </c>
      <c r="K2040" s="214">
        <v>20</v>
      </c>
      <c r="L2040" s="214">
        <v>0</v>
      </c>
      <c r="M2040" s="214">
        <v>0</v>
      </c>
      <c r="N2040" s="214">
        <v>20</v>
      </c>
      <c r="O2040" s="214">
        <v>28.6</v>
      </c>
      <c r="P2040" s="214">
        <v>0</v>
      </c>
      <c r="Q2040" s="214">
        <v>66.7</v>
      </c>
      <c r="R2040" s="214">
        <v>66.7</v>
      </c>
      <c r="S2040" s="214">
        <v>71.400000000000006</v>
      </c>
      <c r="T2040" s="214">
        <v>4.8</v>
      </c>
      <c r="U2040" s="214">
        <v>15</v>
      </c>
      <c r="V2040" s="214">
        <v>34300</v>
      </c>
      <c r="W2040" s="214">
        <v>41200</v>
      </c>
      <c r="X2040" s="214">
        <v>61700</v>
      </c>
    </row>
    <row r="2041" spans="1:24" x14ac:dyDescent="0.25">
      <c r="A2041" t="str">
        <f t="shared" si="32"/>
        <v>YAG10UKLevel 8Female + maleMedical sciencesNorthern Ireland</v>
      </c>
      <c r="B2041" s="214" t="s">
        <v>251</v>
      </c>
      <c r="C2041" s="214" t="s">
        <v>252</v>
      </c>
      <c r="D2041" s="214">
        <v>10</v>
      </c>
      <c r="E2041" s="214" t="s">
        <v>35</v>
      </c>
      <c r="F2041" s="214" t="s">
        <v>248</v>
      </c>
      <c r="G2041" s="214" t="s">
        <v>246</v>
      </c>
      <c r="H2041" s="214" t="s">
        <v>147</v>
      </c>
      <c r="I2041" s="214" t="s">
        <v>131</v>
      </c>
      <c r="J2041" s="214" t="s">
        <v>140</v>
      </c>
      <c r="K2041" s="214" t="s">
        <v>140</v>
      </c>
      <c r="L2041" s="214" t="s">
        <v>140</v>
      </c>
      <c r="M2041" s="214" t="s">
        <v>140</v>
      </c>
      <c r="N2041" s="214" t="s">
        <v>140</v>
      </c>
      <c r="O2041" s="214" t="s">
        <v>140</v>
      </c>
      <c r="P2041" s="214" t="s">
        <v>140</v>
      </c>
      <c r="Q2041" s="214" t="s">
        <v>140</v>
      </c>
      <c r="R2041" s="214" t="s">
        <v>140</v>
      </c>
      <c r="S2041" s="214" t="s">
        <v>140</v>
      </c>
      <c r="T2041" s="214" t="s">
        <v>140</v>
      </c>
      <c r="U2041" s="214" t="s">
        <v>136</v>
      </c>
      <c r="V2041" s="214" t="s">
        <v>136</v>
      </c>
      <c r="W2041" s="214" t="s">
        <v>136</v>
      </c>
      <c r="X2041" s="214" t="s">
        <v>136</v>
      </c>
    </row>
    <row r="2042" spans="1:24" x14ac:dyDescent="0.25">
      <c r="A2042" t="str">
        <f t="shared" si="32"/>
        <v>YAG10UKLevel 8Female + maleMedical sciencesScotland</v>
      </c>
      <c r="B2042" s="214" t="s">
        <v>251</v>
      </c>
      <c r="C2042" s="214" t="s">
        <v>252</v>
      </c>
      <c r="D2042" s="214">
        <v>10</v>
      </c>
      <c r="E2042" s="214" t="s">
        <v>35</v>
      </c>
      <c r="F2042" s="214" t="s">
        <v>248</v>
      </c>
      <c r="G2042" s="214" t="s">
        <v>246</v>
      </c>
      <c r="H2042" s="214" t="s">
        <v>147</v>
      </c>
      <c r="I2042" s="214" t="s">
        <v>132</v>
      </c>
      <c r="J2042" s="214">
        <v>10</v>
      </c>
      <c r="K2042" s="214">
        <v>10</v>
      </c>
      <c r="L2042" s="214">
        <v>0</v>
      </c>
      <c r="M2042" s="214">
        <v>0</v>
      </c>
      <c r="N2042" s="214">
        <v>10</v>
      </c>
      <c r="O2042" s="214">
        <v>30</v>
      </c>
      <c r="P2042" s="214">
        <v>0</v>
      </c>
      <c r="Q2042" s="214">
        <v>70</v>
      </c>
      <c r="R2042" s="214">
        <v>70</v>
      </c>
      <c r="S2042" s="214">
        <v>70</v>
      </c>
      <c r="T2042" s="214">
        <v>0</v>
      </c>
      <c r="U2042" s="214" t="s">
        <v>140</v>
      </c>
      <c r="V2042" s="214" t="s">
        <v>140</v>
      </c>
      <c r="W2042" s="214" t="s">
        <v>140</v>
      </c>
      <c r="X2042" s="214" t="s">
        <v>140</v>
      </c>
    </row>
    <row r="2043" spans="1:24" x14ac:dyDescent="0.25">
      <c r="A2043" t="str">
        <f t="shared" si="32"/>
        <v>YAG10UKLevel 8Female + maleMedical sciencesSouth East</v>
      </c>
      <c r="B2043" s="214" t="s">
        <v>251</v>
      </c>
      <c r="C2043" s="214" t="s">
        <v>252</v>
      </c>
      <c r="D2043" s="214">
        <v>10</v>
      </c>
      <c r="E2043" s="214" t="s">
        <v>35</v>
      </c>
      <c r="F2043" s="214" t="s">
        <v>248</v>
      </c>
      <c r="G2043" s="214" t="s">
        <v>246</v>
      </c>
      <c r="H2043" s="214" t="s">
        <v>147</v>
      </c>
      <c r="I2043" s="214" t="s">
        <v>133</v>
      </c>
      <c r="J2043" s="214">
        <v>20</v>
      </c>
      <c r="K2043" s="214">
        <v>20</v>
      </c>
      <c r="L2043" s="214">
        <v>0</v>
      </c>
      <c r="M2043" s="214">
        <v>0</v>
      </c>
      <c r="N2043" s="214">
        <v>20</v>
      </c>
      <c r="O2043" s="214">
        <v>10</v>
      </c>
      <c r="P2043" s="214">
        <v>5</v>
      </c>
      <c r="Q2043" s="214">
        <v>80</v>
      </c>
      <c r="R2043" s="214">
        <v>85</v>
      </c>
      <c r="S2043" s="214">
        <v>85</v>
      </c>
      <c r="T2043" s="214">
        <v>5</v>
      </c>
      <c r="U2043" s="214">
        <v>15</v>
      </c>
      <c r="V2043" s="214">
        <v>22600</v>
      </c>
      <c r="W2043" s="214">
        <v>41800</v>
      </c>
      <c r="X2043" s="214">
        <v>75200</v>
      </c>
    </row>
    <row r="2044" spans="1:24" x14ac:dyDescent="0.25">
      <c r="A2044" t="str">
        <f t="shared" si="32"/>
        <v>YAG10UKLevel 8Female + maleMedical sciencesSouth West</v>
      </c>
      <c r="B2044" s="214" t="s">
        <v>251</v>
      </c>
      <c r="C2044" s="214" t="s">
        <v>252</v>
      </c>
      <c r="D2044" s="214">
        <v>10</v>
      </c>
      <c r="E2044" s="214" t="s">
        <v>35</v>
      </c>
      <c r="F2044" s="214" t="s">
        <v>248</v>
      </c>
      <c r="G2044" s="214" t="s">
        <v>246</v>
      </c>
      <c r="H2044" s="214" t="s">
        <v>147</v>
      </c>
      <c r="I2044" s="214" t="s">
        <v>134</v>
      </c>
      <c r="J2044" s="214">
        <v>15</v>
      </c>
      <c r="K2044" s="214">
        <v>15</v>
      </c>
      <c r="L2044" s="214">
        <v>0</v>
      </c>
      <c r="M2044" s="214">
        <v>0</v>
      </c>
      <c r="N2044" s="214">
        <v>15</v>
      </c>
      <c r="O2044" s="214">
        <v>19.2</v>
      </c>
      <c r="P2044" s="214">
        <v>0</v>
      </c>
      <c r="Q2044" s="214">
        <v>80.8</v>
      </c>
      <c r="R2044" s="214">
        <v>80.8</v>
      </c>
      <c r="S2044" s="214">
        <v>80.8</v>
      </c>
      <c r="T2044" s="214">
        <v>0</v>
      </c>
      <c r="U2044" s="214" t="s">
        <v>140</v>
      </c>
      <c r="V2044" s="214" t="s">
        <v>140</v>
      </c>
      <c r="W2044" s="214" t="s">
        <v>140</v>
      </c>
      <c r="X2044" s="214" t="s">
        <v>140</v>
      </c>
    </row>
    <row r="2045" spans="1:24" x14ac:dyDescent="0.25">
      <c r="A2045" t="str">
        <f t="shared" si="32"/>
        <v>YAG10UKLevel 8Female + maleMedical sciencesUnknown</v>
      </c>
      <c r="B2045" s="214" t="s">
        <v>251</v>
      </c>
      <c r="C2045" s="214" t="s">
        <v>252</v>
      </c>
      <c r="D2045" s="214">
        <v>10</v>
      </c>
      <c r="E2045" s="214" t="s">
        <v>35</v>
      </c>
      <c r="F2045" s="214" t="s">
        <v>248</v>
      </c>
      <c r="G2045" s="214" t="s">
        <v>246</v>
      </c>
      <c r="H2045" s="214" t="s">
        <v>147</v>
      </c>
      <c r="I2045" s="214" t="s">
        <v>135</v>
      </c>
      <c r="J2045" s="214">
        <v>5</v>
      </c>
      <c r="K2045" s="214">
        <v>5</v>
      </c>
      <c r="L2045" s="214">
        <v>100</v>
      </c>
      <c r="M2045" s="214">
        <v>0</v>
      </c>
      <c r="N2045" s="214">
        <v>0</v>
      </c>
      <c r="O2045" s="214" t="s">
        <v>254</v>
      </c>
      <c r="P2045" s="214" t="s">
        <v>254</v>
      </c>
      <c r="Q2045" s="214" t="s">
        <v>254</v>
      </c>
      <c r="R2045" s="214" t="s">
        <v>254</v>
      </c>
      <c r="S2045" s="214" t="s">
        <v>254</v>
      </c>
      <c r="T2045" s="214" t="s">
        <v>254</v>
      </c>
      <c r="U2045" s="214" t="s">
        <v>136</v>
      </c>
      <c r="V2045" s="214" t="s">
        <v>136</v>
      </c>
      <c r="W2045" s="214" t="s">
        <v>136</v>
      </c>
      <c r="X2045" s="214" t="s">
        <v>136</v>
      </c>
    </row>
    <row r="2046" spans="1:24" x14ac:dyDescent="0.25">
      <c r="A2046" t="str">
        <f t="shared" si="32"/>
        <v>YAG10UKLevel 8Female + maleMedical sciencesWales</v>
      </c>
      <c r="B2046" s="214" t="s">
        <v>251</v>
      </c>
      <c r="C2046" s="214" t="s">
        <v>252</v>
      </c>
      <c r="D2046" s="214">
        <v>10</v>
      </c>
      <c r="E2046" s="214" t="s">
        <v>35</v>
      </c>
      <c r="F2046" s="214" t="s">
        <v>248</v>
      </c>
      <c r="G2046" s="214" t="s">
        <v>246</v>
      </c>
      <c r="H2046" s="214" t="s">
        <v>147</v>
      </c>
      <c r="I2046" s="214" t="s">
        <v>137</v>
      </c>
      <c r="J2046" s="214">
        <v>5</v>
      </c>
      <c r="K2046" s="214">
        <v>5</v>
      </c>
      <c r="L2046" s="214">
        <v>0</v>
      </c>
      <c r="M2046" s="214">
        <v>0</v>
      </c>
      <c r="N2046" s="214">
        <v>5</v>
      </c>
      <c r="O2046" s="214">
        <v>0</v>
      </c>
      <c r="P2046" s="214">
        <v>0</v>
      </c>
      <c r="Q2046" s="214">
        <v>100</v>
      </c>
      <c r="R2046" s="214">
        <v>100</v>
      </c>
      <c r="S2046" s="214">
        <v>100</v>
      </c>
      <c r="T2046" s="214">
        <v>0</v>
      </c>
      <c r="U2046" s="214" t="s">
        <v>140</v>
      </c>
      <c r="V2046" s="214" t="s">
        <v>140</v>
      </c>
      <c r="W2046" s="214" t="s">
        <v>140</v>
      </c>
      <c r="X2046" s="214" t="s">
        <v>140</v>
      </c>
    </row>
    <row r="2047" spans="1:24" x14ac:dyDescent="0.25">
      <c r="A2047" t="str">
        <f t="shared" si="32"/>
        <v>YAG10UKLevel 8Female + maleMedical sciencesWest Midlands</v>
      </c>
      <c r="B2047" s="214" t="s">
        <v>251</v>
      </c>
      <c r="C2047" s="214" t="s">
        <v>252</v>
      </c>
      <c r="D2047" s="214">
        <v>10</v>
      </c>
      <c r="E2047" s="214" t="s">
        <v>35</v>
      </c>
      <c r="F2047" s="214" t="s">
        <v>248</v>
      </c>
      <c r="G2047" s="214" t="s">
        <v>246</v>
      </c>
      <c r="H2047" s="214" t="s">
        <v>147</v>
      </c>
      <c r="I2047" s="214" t="s">
        <v>138</v>
      </c>
      <c r="J2047" s="214">
        <v>5</v>
      </c>
      <c r="K2047" s="214">
        <v>5</v>
      </c>
      <c r="L2047" s="214">
        <v>0</v>
      </c>
      <c r="M2047" s="214">
        <v>0</v>
      </c>
      <c r="N2047" s="214">
        <v>5</v>
      </c>
      <c r="O2047" s="214">
        <v>0</v>
      </c>
      <c r="P2047" s="214">
        <v>0</v>
      </c>
      <c r="Q2047" s="214">
        <v>80</v>
      </c>
      <c r="R2047" s="214">
        <v>100</v>
      </c>
      <c r="S2047" s="214">
        <v>100</v>
      </c>
      <c r="T2047" s="214">
        <v>20</v>
      </c>
      <c r="U2047" s="214" t="s">
        <v>140</v>
      </c>
      <c r="V2047" s="214" t="s">
        <v>140</v>
      </c>
      <c r="W2047" s="214" t="s">
        <v>140</v>
      </c>
      <c r="X2047" s="214" t="s">
        <v>140</v>
      </c>
    </row>
    <row r="2048" spans="1:24" x14ac:dyDescent="0.25">
      <c r="A2048" t="str">
        <f t="shared" si="32"/>
        <v>YAG10UKLevel 8Female + maleMedical sciencesYorkshire and The Humber</v>
      </c>
      <c r="B2048" s="214" t="s">
        <v>251</v>
      </c>
      <c r="C2048" s="214" t="s">
        <v>252</v>
      </c>
      <c r="D2048" s="214">
        <v>10</v>
      </c>
      <c r="E2048" s="214" t="s">
        <v>35</v>
      </c>
      <c r="F2048" s="214" t="s">
        <v>248</v>
      </c>
      <c r="G2048" s="214" t="s">
        <v>246</v>
      </c>
      <c r="H2048" s="214" t="s">
        <v>147</v>
      </c>
      <c r="I2048" s="214" t="s">
        <v>139</v>
      </c>
      <c r="J2048" s="214">
        <v>15</v>
      </c>
      <c r="K2048" s="214">
        <v>15</v>
      </c>
      <c r="L2048" s="214">
        <v>0</v>
      </c>
      <c r="M2048" s="214">
        <v>0</v>
      </c>
      <c r="N2048" s="214">
        <v>15</v>
      </c>
      <c r="O2048" s="214">
        <v>11.1</v>
      </c>
      <c r="P2048" s="214">
        <v>0</v>
      </c>
      <c r="Q2048" s="214">
        <v>70.400000000000006</v>
      </c>
      <c r="R2048" s="214">
        <v>85.2</v>
      </c>
      <c r="S2048" s="214">
        <v>88.9</v>
      </c>
      <c r="T2048" s="214">
        <v>18.5</v>
      </c>
      <c r="U2048" s="214" t="s">
        <v>140</v>
      </c>
      <c r="V2048" s="214" t="s">
        <v>140</v>
      </c>
      <c r="W2048" s="214" t="s">
        <v>140</v>
      </c>
      <c r="X2048" s="214" t="s">
        <v>140</v>
      </c>
    </row>
    <row r="2049" spans="1:24" x14ac:dyDescent="0.25">
      <c r="A2049" t="str">
        <f t="shared" si="32"/>
        <v>YAG10UKLevel 8Female + maleMedicine and dentistryAbroad</v>
      </c>
      <c r="B2049" s="214" t="s">
        <v>251</v>
      </c>
      <c r="C2049" s="214" t="s">
        <v>252</v>
      </c>
      <c r="D2049" s="214">
        <v>10</v>
      </c>
      <c r="E2049" s="214" t="s">
        <v>35</v>
      </c>
      <c r="F2049" s="214" t="s">
        <v>248</v>
      </c>
      <c r="G2049" s="214" t="s">
        <v>246</v>
      </c>
      <c r="H2049" s="214" t="s">
        <v>45</v>
      </c>
      <c r="I2049" s="214" t="s">
        <v>125</v>
      </c>
      <c r="J2049" s="214" t="s">
        <v>140</v>
      </c>
      <c r="K2049" s="214" t="s">
        <v>140</v>
      </c>
      <c r="L2049" s="214" t="s">
        <v>140</v>
      </c>
      <c r="M2049" s="214" t="s">
        <v>140</v>
      </c>
      <c r="N2049" s="214" t="s">
        <v>140</v>
      </c>
      <c r="O2049" s="214" t="s">
        <v>140</v>
      </c>
      <c r="P2049" s="214" t="s">
        <v>140</v>
      </c>
      <c r="Q2049" s="214" t="s">
        <v>140</v>
      </c>
      <c r="R2049" s="214" t="s">
        <v>140</v>
      </c>
      <c r="S2049" s="214" t="s">
        <v>140</v>
      </c>
      <c r="T2049" s="214" t="s">
        <v>140</v>
      </c>
      <c r="U2049" s="214" t="s">
        <v>140</v>
      </c>
      <c r="V2049" s="214" t="s">
        <v>140</v>
      </c>
      <c r="W2049" s="214" t="s">
        <v>140</v>
      </c>
      <c r="X2049" s="214" t="s">
        <v>140</v>
      </c>
    </row>
    <row r="2050" spans="1:24" x14ac:dyDescent="0.25">
      <c r="A2050" t="str">
        <f t="shared" si="32"/>
        <v>YAG10UKLevel 8Female + maleMedicine and dentistryEast Midlands</v>
      </c>
      <c r="B2050" s="214" t="s">
        <v>251</v>
      </c>
      <c r="C2050" s="214" t="s">
        <v>252</v>
      </c>
      <c r="D2050" s="214">
        <v>10</v>
      </c>
      <c r="E2050" s="214" t="s">
        <v>35</v>
      </c>
      <c r="F2050" s="214" t="s">
        <v>248</v>
      </c>
      <c r="G2050" s="214" t="s">
        <v>246</v>
      </c>
      <c r="H2050" s="214" t="s">
        <v>45</v>
      </c>
      <c r="I2050" s="214" t="s">
        <v>126</v>
      </c>
      <c r="J2050" s="214">
        <v>65</v>
      </c>
      <c r="K2050" s="214">
        <v>65</v>
      </c>
      <c r="L2050" s="214">
        <v>0</v>
      </c>
      <c r="M2050" s="214">
        <v>0</v>
      </c>
      <c r="N2050" s="214">
        <v>65</v>
      </c>
      <c r="O2050" s="214">
        <v>15.2</v>
      </c>
      <c r="P2050" s="214">
        <v>4.5</v>
      </c>
      <c r="Q2050" s="214">
        <v>75.8</v>
      </c>
      <c r="R2050" s="214">
        <v>80.3</v>
      </c>
      <c r="S2050" s="214">
        <v>80.3</v>
      </c>
      <c r="T2050" s="214">
        <v>4.5</v>
      </c>
      <c r="U2050" s="214">
        <v>50</v>
      </c>
      <c r="V2050" s="214">
        <v>40200</v>
      </c>
      <c r="W2050" s="214">
        <v>91200</v>
      </c>
      <c r="X2050" s="214">
        <v>113200</v>
      </c>
    </row>
    <row r="2051" spans="1:24" x14ac:dyDescent="0.25">
      <c r="A2051" t="str">
        <f t="shared" si="32"/>
        <v>YAG10UKLevel 8Female + maleMedicine and dentistryEast of England</v>
      </c>
      <c r="B2051" s="214" t="s">
        <v>251</v>
      </c>
      <c r="C2051" s="214" t="s">
        <v>252</v>
      </c>
      <c r="D2051" s="214">
        <v>10</v>
      </c>
      <c r="E2051" s="214" t="s">
        <v>35</v>
      </c>
      <c r="F2051" s="214" t="s">
        <v>248</v>
      </c>
      <c r="G2051" s="214" t="s">
        <v>246</v>
      </c>
      <c r="H2051" s="214" t="s">
        <v>45</v>
      </c>
      <c r="I2051" s="214" t="s">
        <v>127</v>
      </c>
      <c r="J2051" s="214">
        <v>105</v>
      </c>
      <c r="K2051" s="214">
        <v>105</v>
      </c>
      <c r="L2051" s="214">
        <v>0</v>
      </c>
      <c r="M2051" s="214">
        <v>0</v>
      </c>
      <c r="N2051" s="214">
        <v>105</v>
      </c>
      <c r="O2051" s="214">
        <v>8.5</v>
      </c>
      <c r="P2051" s="214">
        <v>4.7</v>
      </c>
      <c r="Q2051" s="214">
        <v>80.099999999999994</v>
      </c>
      <c r="R2051" s="214">
        <v>86.7</v>
      </c>
      <c r="S2051" s="214">
        <v>86.7</v>
      </c>
      <c r="T2051" s="214">
        <v>6.6</v>
      </c>
      <c r="U2051" s="214">
        <v>80</v>
      </c>
      <c r="V2051" s="214">
        <v>36500</v>
      </c>
      <c r="W2051" s="214">
        <v>54400</v>
      </c>
      <c r="X2051" s="214">
        <v>98900</v>
      </c>
    </row>
    <row r="2052" spans="1:24" x14ac:dyDescent="0.25">
      <c r="A2052" t="str">
        <f t="shared" si="32"/>
        <v>YAG10UKLevel 8Female + maleMedicine and dentistryLondon</v>
      </c>
      <c r="B2052" s="214" t="s">
        <v>251</v>
      </c>
      <c r="C2052" s="214" t="s">
        <v>252</v>
      </c>
      <c r="D2052" s="214">
        <v>10</v>
      </c>
      <c r="E2052" s="214" t="s">
        <v>35</v>
      </c>
      <c r="F2052" s="214" t="s">
        <v>248</v>
      </c>
      <c r="G2052" s="214" t="s">
        <v>246</v>
      </c>
      <c r="H2052" s="214" t="s">
        <v>45</v>
      </c>
      <c r="I2052" s="214" t="s">
        <v>128</v>
      </c>
      <c r="J2052" s="214">
        <v>220</v>
      </c>
      <c r="K2052" s="214">
        <v>220</v>
      </c>
      <c r="L2052" s="214">
        <v>0</v>
      </c>
      <c r="M2052" s="214">
        <v>0</v>
      </c>
      <c r="N2052" s="214">
        <v>220</v>
      </c>
      <c r="O2052" s="214">
        <v>16.399999999999999</v>
      </c>
      <c r="P2052" s="214">
        <v>2.7</v>
      </c>
      <c r="Q2052" s="214">
        <v>76.3</v>
      </c>
      <c r="R2052" s="214">
        <v>80.8</v>
      </c>
      <c r="S2052" s="214">
        <v>80.8</v>
      </c>
      <c r="T2052" s="214">
        <v>4.5999999999999996</v>
      </c>
      <c r="U2052" s="214">
        <v>165</v>
      </c>
      <c r="V2052" s="214">
        <v>40500</v>
      </c>
      <c r="W2052" s="214">
        <v>57700</v>
      </c>
      <c r="X2052" s="214">
        <v>106600</v>
      </c>
    </row>
    <row r="2053" spans="1:24" x14ac:dyDescent="0.25">
      <c r="A2053" t="str">
        <f t="shared" si="32"/>
        <v>YAG10UKLevel 8Female + maleMedicine and dentistryNorth East</v>
      </c>
      <c r="B2053" s="214" t="s">
        <v>251</v>
      </c>
      <c r="C2053" s="214" t="s">
        <v>252</v>
      </c>
      <c r="D2053" s="214">
        <v>10</v>
      </c>
      <c r="E2053" s="214" t="s">
        <v>35</v>
      </c>
      <c r="F2053" s="214" t="s">
        <v>248</v>
      </c>
      <c r="G2053" s="214" t="s">
        <v>246</v>
      </c>
      <c r="H2053" s="214" t="s">
        <v>45</v>
      </c>
      <c r="I2053" s="214" t="s">
        <v>129</v>
      </c>
      <c r="J2053" s="214">
        <v>50</v>
      </c>
      <c r="K2053" s="214">
        <v>50</v>
      </c>
      <c r="L2053" s="214">
        <v>0</v>
      </c>
      <c r="M2053" s="214">
        <v>0</v>
      </c>
      <c r="N2053" s="214">
        <v>50</v>
      </c>
      <c r="O2053" s="214">
        <v>5.9</v>
      </c>
      <c r="P2053" s="214">
        <v>5.9</v>
      </c>
      <c r="Q2053" s="214">
        <v>86.3</v>
      </c>
      <c r="R2053" s="214">
        <v>88.2</v>
      </c>
      <c r="S2053" s="214">
        <v>88.2</v>
      </c>
      <c r="T2053" s="214">
        <v>2</v>
      </c>
      <c r="U2053" s="214">
        <v>45</v>
      </c>
      <c r="V2053" s="214">
        <v>35800</v>
      </c>
      <c r="W2053" s="214">
        <v>44500</v>
      </c>
      <c r="X2053" s="214">
        <v>89400</v>
      </c>
    </row>
    <row r="2054" spans="1:24" x14ac:dyDescent="0.25">
      <c r="A2054" t="str">
        <f t="shared" si="32"/>
        <v>YAG10UKLevel 8Female + maleMedicine and dentistryNorth West</v>
      </c>
      <c r="B2054" s="214" t="s">
        <v>251</v>
      </c>
      <c r="C2054" s="214" t="s">
        <v>252</v>
      </c>
      <c r="D2054" s="214">
        <v>10</v>
      </c>
      <c r="E2054" s="214" t="s">
        <v>35</v>
      </c>
      <c r="F2054" s="214" t="s">
        <v>248</v>
      </c>
      <c r="G2054" s="214" t="s">
        <v>246</v>
      </c>
      <c r="H2054" s="214" t="s">
        <v>45</v>
      </c>
      <c r="I2054" s="214" t="s">
        <v>130</v>
      </c>
      <c r="J2054" s="214">
        <v>110</v>
      </c>
      <c r="K2054" s="214">
        <v>110</v>
      </c>
      <c r="L2054" s="214">
        <v>0</v>
      </c>
      <c r="M2054" s="214">
        <v>0</v>
      </c>
      <c r="N2054" s="214">
        <v>110</v>
      </c>
      <c r="O2054" s="214">
        <v>7.3</v>
      </c>
      <c r="P2054" s="214">
        <v>1.8</v>
      </c>
      <c r="Q2054" s="214">
        <v>89.9</v>
      </c>
      <c r="R2054" s="214">
        <v>90.8</v>
      </c>
      <c r="S2054" s="214">
        <v>90.8</v>
      </c>
      <c r="T2054" s="214">
        <v>0.9</v>
      </c>
      <c r="U2054" s="214">
        <v>95</v>
      </c>
      <c r="V2054" s="214">
        <v>29200</v>
      </c>
      <c r="W2054" s="214">
        <v>56100</v>
      </c>
      <c r="X2054" s="214">
        <v>104400</v>
      </c>
    </row>
    <row r="2055" spans="1:24" x14ac:dyDescent="0.25">
      <c r="A2055" t="str">
        <f t="shared" si="32"/>
        <v>YAG10UKLevel 8Female + maleMedicine and dentistryNorthern Ireland</v>
      </c>
      <c r="B2055" s="214" t="s">
        <v>251</v>
      </c>
      <c r="C2055" s="214" t="s">
        <v>252</v>
      </c>
      <c r="D2055" s="214">
        <v>10</v>
      </c>
      <c r="E2055" s="214" t="s">
        <v>35</v>
      </c>
      <c r="F2055" s="214" t="s">
        <v>248</v>
      </c>
      <c r="G2055" s="214" t="s">
        <v>246</v>
      </c>
      <c r="H2055" s="214" t="s">
        <v>45</v>
      </c>
      <c r="I2055" s="214" t="s">
        <v>131</v>
      </c>
      <c r="J2055" s="214">
        <v>5</v>
      </c>
      <c r="K2055" s="214">
        <v>5</v>
      </c>
      <c r="L2055" s="214">
        <v>0</v>
      </c>
      <c r="M2055" s="214">
        <v>0</v>
      </c>
      <c r="N2055" s="214">
        <v>5</v>
      </c>
      <c r="O2055" s="214">
        <v>0</v>
      </c>
      <c r="P2055" s="214">
        <v>0</v>
      </c>
      <c r="Q2055" s="214">
        <v>100</v>
      </c>
      <c r="R2055" s="214">
        <v>100</v>
      </c>
      <c r="S2055" s="214">
        <v>100</v>
      </c>
      <c r="T2055" s="214">
        <v>0</v>
      </c>
      <c r="U2055" s="214" t="s">
        <v>140</v>
      </c>
      <c r="V2055" s="214" t="s">
        <v>140</v>
      </c>
      <c r="W2055" s="214" t="s">
        <v>140</v>
      </c>
      <c r="X2055" s="214" t="s">
        <v>140</v>
      </c>
    </row>
    <row r="2056" spans="1:24" x14ac:dyDescent="0.25">
      <c r="A2056" t="str">
        <f t="shared" si="32"/>
        <v>YAG10UKLevel 8Female + maleMedicine and dentistryScotland</v>
      </c>
      <c r="B2056" s="214" t="s">
        <v>251</v>
      </c>
      <c r="C2056" s="214" t="s">
        <v>252</v>
      </c>
      <c r="D2056" s="214">
        <v>10</v>
      </c>
      <c r="E2056" s="214" t="s">
        <v>35</v>
      </c>
      <c r="F2056" s="214" t="s">
        <v>248</v>
      </c>
      <c r="G2056" s="214" t="s">
        <v>246</v>
      </c>
      <c r="H2056" s="214" t="s">
        <v>45</v>
      </c>
      <c r="I2056" s="214" t="s">
        <v>132</v>
      </c>
      <c r="J2056" s="214">
        <v>30</v>
      </c>
      <c r="K2056" s="214">
        <v>30</v>
      </c>
      <c r="L2056" s="214">
        <v>0</v>
      </c>
      <c r="M2056" s="214">
        <v>0</v>
      </c>
      <c r="N2056" s="214">
        <v>30</v>
      </c>
      <c r="O2056" s="214">
        <v>3.3</v>
      </c>
      <c r="P2056" s="214">
        <v>0</v>
      </c>
      <c r="Q2056" s="214">
        <v>86.7</v>
      </c>
      <c r="R2056" s="214">
        <v>96.7</v>
      </c>
      <c r="S2056" s="214">
        <v>96.7</v>
      </c>
      <c r="T2056" s="214">
        <v>10</v>
      </c>
      <c r="U2056" s="214">
        <v>25</v>
      </c>
      <c r="V2056" s="214">
        <v>39400</v>
      </c>
      <c r="W2056" s="214">
        <v>101800</v>
      </c>
      <c r="X2056" s="214">
        <v>125900</v>
      </c>
    </row>
    <row r="2057" spans="1:24" x14ac:dyDescent="0.25">
      <c r="A2057" t="str">
        <f t="shared" si="32"/>
        <v>YAG10UKLevel 8Female + maleMedicine and dentistrySouth East</v>
      </c>
      <c r="B2057" s="214" t="s">
        <v>251</v>
      </c>
      <c r="C2057" s="214" t="s">
        <v>252</v>
      </c>
      <c r="D2057" s="214">
        <v>10</v>
      </c>
      <c r="E2057" s="214" t="s">
        <v>35</v>
      </c>
      <c r="F2057" s="214" t="s">
        <v>248</v>
      </c>
      <c r="G2057" s="214" t="s">
        <v>246</v>
      </c>
      <c r="H2057" s="214" t="s">
        <v>45</v>
      </c>
      <c r="I2057" s="214" t="s">
        <v>133</v>
      </c>
      <c r="J2057" s="214">
        <v>125</v>
      </c>
      <c r="K2057" s="214">
        <v>125</v>
      </c>
      <c r="L2057" s="214">
        <v>0</v>
      </c>
      <c r="M2057" s="214">
        <v>0</v>
      </c>
      <c r="N2057" s="214">
        <v>125</v>
      </c>
      <c r="O2057" s="214">
        <v>10.4</v>
      </c>
      <c r="P2057" s="214">
        <v>1.6</v>
      </c>
      <c r="Q2057" s="214">
        <v>81.599999999999994</v>
      </c>
      <c r="R2057" s="214">
        <v>87.2</v>
      </c>
      <c r="S2057" s="214">
        <v>88</v>
      </c>
      <c r="T2057" s="214">
        <v>6.4</v>
      </c>
      <c r="U2057" s="214">
        <v>100</v>
      </c>
      <c r="V2057" s="214">
        <v>35800</v>
      </c>
      <c r="W2057" s="214">
        <v>56000</v>
      </c>
      <c r="X2057" s="214">
        <v>106900</v>
      </c>
    </row>
    <row r="2058" spans="1:24" x14ac:dyDescent="0.25">
      <c r="A2058" t="str">
        <f t="shared" si="32"/>
        <v>YAG10UKLevel 8Female + maleMedicine and dentistrySouth West</v>
      </c>
      <c r="B2058" s="214" t="s">
        <v>251</v>
      </c>
      <c r="C2058" s="214" t="s">
        <v>252</v>
      </c>
      <c r="D2058" s="214">
        <v>10</v>
      </c>
      <c r="E2058" s="214" t="s">
        <v>35</v>
      </c>
      <c r="F2058" s="214" t="s">
        <v>248</v>
      </c>
      <c r="G2058" s="214" t="s">
        <v>246</v>
      </c>
      <c r="H2058" s="214" t="s">
        <v>45</v>
      </c>
      <c r="I2058" s="214" t="s">
        <v>134</v>
      </c>
      <c r="J2058" s="214">
        <v>60</v>
      </c>
      <c r="K2058" s="214">
        <v>60</v>
      </c>
      <c r="L2058" s="214">
        <v>0</v>
      </c>
      <c r="M2058" s="214">
        <v>0</v>
      </c>
      <c r="N2058" s="214">
        <v>60</v>
      </c>
      <c r="O2058" s="214">
        <v>5.0999999999999996</v>
      </c>
      <c r="P2058" s="214">
        <v>1.7</v>
      </c>
      <c r="Q2058" s="214">
        <v>84.7</v>
      </c>
      <c r="R2058" s="214">
        <v>91.5</v>
      </c>
      <c r="S2058" s="214">
        <v>93.2</v>
      </c>
      <c r="T2058" s="214">
        <v>8.5</v>
      </c>
      <c r="U2058" s="214">
        <v>50</v>
      </c>
      <c r="V2058" s="214">
        <v>31800</v>
      </c>
      <c r="W2058" s="214">
        <v>78100</v>
      </c>
      <c r="X2058" s="214">
        <v>109900</v>
      </c>
    </row>
    <row r="2059" spans="1:24" x14ac:dyDescent="0.25">
      <c r="A2059" t="str">
        <f t="shared" si="32"/>
        <v>YAG10UKLevel 8Female + maleMedicine and dentistryUnknown</v>
      </c>
      <c r="B2059" s="214" t="s">
        <v>251</v>
      </c>
      <c r="C2059" s="214" t="s">
        <v>252</v>
      </c>
      <c r="D2059" s="214">
        <v>10</v>
      </c>
      <c r="E2059" s="214" t="s">
        <v>35</v>
      </c>
      <c r="F2059" s="214" t="s">
        <v>248</v>
      </c>
      <c r="G2059" s="214" t="s">
        <v>246</v>
      </c>
      <c r="H2059" s="214" t="s">
        <v>45</v>
      </c>
      <c r="I2059" s="214" t="s">
        <v>135</v>
      </c>
      <c r="J2059" s="214">
        <v>115</v>
      </c>
      <c r="K2059" s="214">
        <v>115</v>
      </c>
      <c r="L2059" s="214">
        <v>98.3</v>
      </c>
      <c r="M2059" s="214">
        <v>0</v>
      </c>
      <c r="N2059" s="214">
        <v>0</v>
      </c>
      <c r="O2059" s="214">
        <v>50</v>
      </c>
      <c r="P2059" s="214">
        <v>0</v>
      </c>
      <c r="Q2059" s="214">
        <v>50</v>
      </c>
      <c r="R2059" s="214">
        <v>50</v>
      </c>
      <c r="S2059" s="214">
        <v>50</v>
      </c>
      <c r="T2059" s="214">
        <v>0</v>
      </c>
      <c r="U2059" s="214" t="s">
        <v>136</v>
      </c>
      <c r="V2059" s="214" t="s">
        <v>136</v>
      </c>
      <c r="W2059" s="214" t="s">
        <v>136</v>
      </c>
      <c r="X2059" s="214" t="s">
        <v>136</v>
      </c>
    </row>
    <row r="2060" spans="1:24" x14ac:dyDescent="0.25">
      <c r="A2060" t="str">
        <f t="shared" si="32"/>
        <v>YAG10UKLevel 8Female + maleMedicine and dentistryWales</v>
      </c>
      <c r="B2060" s="214" t="s">
        <v>251</v>
      </c>
      <c r="C2060" s="214" t="s">
        <v>252</v>
      </c>
      <c r="D2060" s="214">
        <v>10</v>
      </c>
      <c r="E2060" s="214" t="s">
        <v>35</v>
      </c>
      <c r="F2060" s="214" t="s">
        <v>248</v>
      </c>
      <c r="G2060" s="214" t="s">
        <v>246</v>
      </c>
      <c r="H2060" s="214" t="s">
        <v>45</v>
      </c>
      <c r="I2060" s="214" t="s">
        <v>137</v>
      </c>
      <c r="J2060" s="214">
        <v>25</v>
      </c>
      <c r="K2060" s="214">
        <v>25</v>
      </c>
      <c r="L2060" s="214">
        <v>0</v>
      </c>
      <c r="M2060" s="214">
        <v>0</v>
      </c>
      <c r="N2060" s="214">
        <v>25</v>
      </c>
      <c r="O2060" s="214">
        <v>19.2</v>
      </c>
      <c r="P2060" s="214">
        <v>0</v>
      </c>
      <c r="Q2060" s="214">
        <v>69.2</v>
      </c>
      <c r="R2060" s="214">
        <v>76.900000000000006</v>
      </c>
      <c r="S2060" s="214">
        <v>80.8</v>
      </c>
      <c r="T2060" s="214">
        <v>11.5</v>
      </c>
      <c r="U2060" s="214">
        <v>20</v>
      </c>
      <c r="V2060" s="214">
        <v>33200</v>
      </c>
      <c r="W2060" s="214">
        <v>59100</v>
      </c>
      <c r="X2060" s="214">
        <v>85400</v>
      </c>
    </row>
    <row r="2061" spans="1:24" x14ac:dyDescent="0.25">
      <c r="A2061" t="str">
        <f t="shared" si="32"/>
        <v>YAG10UKLevel 8Female + maleMedicine and dentistryWest Midlands</v>
      </c>
      <c r="B2061" s="214" t="s">
        <v>251</v>
      </c>
      <c r="C2061" s="214" t="s">
        <v>252</v>
      </c>
      <c r="D2061" s="214">
        <v>10</v>
      </c>
      <c r="E2061" s="214" t="s">
        <v>35</v>
      </c>
      <c r="F2061" s="214" t="s">
        <v>248</v>
      </c>
      <c r="G2061" s="214" t="s">
        <v>246</v>
      </c>
      <c r="H2061" s="214" t="s">
        <v>45</v>
      </c>
      <c r="I2061" s="214" t="s">
        <v>138</v>
      </c>
      <c r="J2061" s="214">
        <v>50</v>
      </c>
      <c r="K2061" s="214">
        <v>50</v>
      </c>
      <c r="L2061" s="214">
        <v>0</v>
      </c>
      <c r="M2061" s="214">
        <v>0</v>
      </c>
      <c r="N2061" s="214">
        <v>50</v>
      </c>
      <c r="O2061" s="214">
        <v>8</v>
      </c>
      <c r="P2061" s="214">
        <v>6</v>
      </c>
      <c r="Q2061" s="214">
        <v>84</v>
      </c>
      <c r="R2061" s="214">
        <v>86</v>
      </c>
      <c r="S2061" s="214">
        <v>86</v>
      </c>
      <c r="T2061" s="214">
        <v>2</v>
      </c>
      <c r="U2061" s="214">
        <v>40</v>
      </c>
      <c r="V2061" s="214">
        <v>46000</v>
      </c>
      <c r="W2061" s="214">
        <v>79900</v>
      </c>
      <c r="X2061" s="214">
        <v>110200</v>
      </c>
    </row>
    <row r="2062" spans="1:24" x14ac:dyDescent="0.25">
      <c r="A2062" t="str">
        <f t="shared" ref="A2062:A2125" si="33">"YAG"&amp;D2062 &amp;E2062 &amp;F2062 &amp; G2062 &amp;H2062 &amp;I2062</f>
        <v>YAG10UKLevel 8Female + maleMedicine and dentistryYorkshire and The Humber</v>
      </c>
      <c r="B2062" s="214" t="s">
        <v>251</v>
      </c>
      <c r="C2062" s="214" t="s">
        <v>252</v>
      </c>
      <c r="D2062" s="214">
        <v>10</v>
      </c>
      <c r="E2062" s="214" t="s">
        <v>35</v>
      </c>
      <c r="F2062" s="214" t="s">
        <v>248</v>
      </c>
      <c r="G2062" s="214" t="s">
        <v>246</v>
      </c>
      <c r="H2062" s="214" t="s">
        <v>45</v>
      </c>
      <c r="I2062" s="214" t="s">
        <v>139</v>
      </c>
      <c r="J2062" s="214">
        <v>95</v>
      </c>
      <c r="K2062" s="214">
        <v>95</v>
      </c>
      <c r="L2062" s="214">
        <v>0</v>
      </c>
      <c r="M2062" s="214">
        <v>0</v>
      </c>
      <c r="N2062" s="214">
        <v>95</v>
      </c>
      <c r="O2062" s="214">
        <v>6.4</v>
      </c>
      <c r="P2062" s="214">
        <v>2.1</v>
      </c>
      <c r="Q2062" s="214">
        <v>87.2</v>
      </c>
      <c r="R2062" s="214">
        <v>91.5</v>
      </c>
      <c r="S2062" s="214">
        <v>91.5</v>
      </c>
      <c r="T2062" s="214">
        <v>4.3</v>
      </c>
      <c r="U2062" s="214">
        <v>80</v>
      </c>
      <c r="V2062" s="214">
        <v>34300</v>
      </c>
      <c r="W2062" s="214">
        <v>50000</v>
      </c>
      <c r="X2062" s="20">
        <v>100000</v>
      </c>
    </row>
    <row r="2063" spans="1:24" x14ac:dyDescent="0.25">
      <c r="A2063" t="str">
        <f t="shared" si="33"/>
        <v>YAG10UKLevel 8Female + maleNursing and midwiferyAbroad</v>
      </c>
      <c r="B2063" s="214" t="s">
        <v>251</v>
      </c>
      <c r="C2063" s="214" t="s">
        <v>252</v>
      </c>
      <c r="D2063" s="214">
        <v>10</v>
      </c>
      <c r="E2063" s="214" t="s">
        <v>35</v>
      </c>
      <c r="F2063" s="214" t="s">
        <v>248</v>
      </c>
      <c r="G2063" s="214" t="s">
        <v>246</v>
      </c>
      <c r="H2063" s="214" t="s">
        <v>148</v>
      </c>
      <c r="I2063" s="214" t="s">
        <v>125</v>
      </c>
      <c r="J2063" s="214" t="s">
        <v>140</v>
      </c>
      <c r="K2063" s="214" t="s">
        <v>140</v>
      </c>
      <c r="L2063" s="214" t="s">
        <v>140</v>
      </c>
      <c r="M2063" s="214" t="s">
        <v>140</v>
      </c>
      <c r="N2063" s="214" t="s">
        <v>140</v>
      </c>
      <c r="O2063" s="214" t="s">
        <v>140</v>
      </c>
      <c r="P2063" s="214" t="s">
        <v>140</v>
      </c>
      <c r="Q2063" s="214" t="s">
        <v>140</v>
      </c>
      <c r="R2063" s="214" t="s">
        <v>140</v>
      </c>
      <c r="S2063" s="214" t="s">
        <v>140</v>
      </c>
      <c r="T2063" s="214" t="s">
        <v>140</v>
      </c>
      <c r="U2063" s="214" t="s">
        <v>140</v>
      </c>
      <c r="V2063" s="214" t="s">
        <v>140</v>
      </c>
      <c r="W2063" s="214" t="s">
        <v>140</v>
      </c>
      <c r="X2063" s="214" t="s">
        <v>140</v>
      </c>
    </row>
    <row r="2064" spans="1:24" x14ac:dyDescent="0.25">
      <c r="A2064" t="str">
        <f t="shared" si="33"/>
        <v>YAG10UKLevel 8Female + maleNursing and midwiferyEast Midlands</v>
      </c>
      <c r="B2064" s="214" t="s">
        <v>251</v>
      </c>
      <c r="C2064" s="214" t="s">
        <v>252</v>
      </c>
      <c r="D2064" s="214">
        <v>10</v>
      </c>
      <c r="E2064" s="214" t="s">
        <v>35</v>
      </c>
      <c r="F2064" s="214" t="s">
        <v>248</v>
      </c>
      <c r="G2064" s="214" t="s">
        <v>246</v>
      </c>
      <c r="H2064" s="214" t="s">
        <v>148</v>
      </c>
      <c r="I2064" s="214" t="s">
        <v>126</v>
      </c>
      <c r="J2064" s="214">
        <v>5</v>
      </c>
      <c r="K2064" s="214">
        <v>5</v>
      </c>
      <c r="L2064" s="214">
        <v>0</v>
      </c>
      <c r="M2064" s="214">
        <v>0</v>
      </c>
      <c r="N2064" s="214">
        <v>5</v>
      </c>
      <c r="O2064" s="214">
        <v>0</v>
      </c>
      <c r="P2064" s="214">
        <v>0</v>
      </c>
      <c r="Q2064" s="214">
        <v>66.7</v>
      </c>
      <c r="R2064" s="214">
        <v>83.3</v>
      </c>
      <c r="S2064" s="214">
        <v>100</v>
      </c>
      <c r="T2064" s="214">
        <v>33.299999999999997</v>
      </c>
      <c r="U2064" s="214" t="s">
        <v>140</v>
      </c>
      <c r="V2064" s="214" t="s">
        <v>140</v>
      </c>
      <c r="W2064" s="214" t="s">
        <v>140</v>
      </c>
      <c r="X2064" s="214" t="s">
        <v>140</v>
      </c>
    </row>
    <row r="2065" spans="1:24" x14ac:dyDescent="0.25">
      <c r="A2065" t="str">
        <f t="shared" si="33"/>
        <v>YAG10UKLevel 8Female + maleNursing and midwiferyEast of England</v>
      </c>
      <c r="B2065" s="214" t="s">
        <v>251</v>
      </c>
      <c r="C2065" s="214" t="s">
        <v>252</v>
      </c>
      <c r="D2065" s="214">
        <v>10</v>
      </c>
      <c r="E2065" s="214" t="s">
        <v>35</v>
      </c>
      <c r="F2065" s="214" t="s">
        <v>248</v>
      </c>
      <c r="G2065" s="214" t="s">
        <v>246</v>
      </c>
      <c r="H2065" s="214" t="s">
        <v>148</v>
      </c>
      <c r="I2065" s="214" t="s">
        <v>127</v>
      </c>
      <c r="J2065" s="214" t="s">
        <v>140</v>
      </c>
      <c r="K2065" s="214" t="s">
        <v>140</v>
      </c>
      <c r="L2065" s="214" t="s">
        <v>140</v>
      </c>
      <c r="M2065" s="214" t="s">
        <v>140</v>
      </c>
      <c r="N2065" s="214" t="s">
        <v>140</v>
      </c>
      <c r="O2065" s="214" t="s">
        <v>140</v>
      </c>
      <c r="P2065" s="214" t="s">
        <v>140</v>
      </c>
      <c r="Q2065" s="214" t="s">
        <v>140</v>
      </c>
      <c r="R2065" s="214" t="s">
        <v>140</v>
      </c>
      <c r="S2065" s="214" t="s">
        <v>140</v>
      </c>
      <c r="T2065" s="214" t="s">
        <v>140</v>
      </c>
      <c r="U2065" s="214" t="s">
        <v>140</v>
      </c>
      <c r="V2065" s="214" t="s">
        <v>140</v>
      </c>
      <c r="W2065" s="214" t="s">
        <v>140</v>
      </c>
      <c r="X2065" s="214" t="s">
        <v>140</v>
      </c>
    </row>
    <row r="2066" spans="1:24" x14ac:dyDescent="0.25">
      <c r="A2066" t="str">
        <f t="shared" si="33"/>
        <v>YAG10UKLevel 8Female + maleNursing and midwiferyLondon</v>
      </c>
      <c r="B2066" s="214" t="s">
        <v>251</v>
      </c>
      <c r="C2066" s="214" t="s">
        <v>252</v>
      </c>
      <c r="D2066" s="214">
        <v>10</v>
      </c>
      <c r="E2066" s="214" t="s">
        <v>35</v>
      </c>
      <c r="F2066" s="214" t="s">
        <v>248</v>
      </c>
      <c r="G2066" s="214" t="s">
        <v>246</v>
      </c>
      <c r="H2066" s="214" t="s">
        <v>148</v>
      </c>
      <c r="I2066" s="214" t="s">
        <v>128</v>
      </c>
      <c r="J2066" s="214">
        <v>5</v>
      </c>
      <c r="K2066" s="214">
        <v>5</v>
      </c>
      <c r="L2066" s="214">
        <v>0</v>
      </c>
      <c r="M2066" s="214">
        <v>0</v>
      </c>
      <c r="N2066" s="214">
        <v>5</v>
      </c>
      <c r="O2066" s="214">
        <v>20</v>
      </c>
      <c r="P2066" s="214">
        <v>0</v>
      </c>
      <c r="Q2066" s="214">
        <v>60</v>
      </c>
      <c r="R2066" s="214">
        <v>80</v>
      </c>
      <c r="S2066" s="214">
        <v>80</v>
      </c>
      <c r="T2066" s="214">
        <v>20</v>
      </c>
      <c r="U2066" s="214" t="s">
        <v>140</v>
      </c>
      <c r="V2066" s="214" t="s">
        <v>140</v>
      </c>
      <c r="W2066" s="214" t="s">
        <v>140</v>
      </c>
      <c r="X2066" s="214" t="s">
        <v>140</v>
      </c>
    </row>
    <row r="2067" spans="1:24" x14ac:dyDescent="0.25">
      <c r="A2067" t="str">
        <f t="shared" si="33"/>
        <v>YAG10UKLevel 8Female + maleNursing and midwiferyNorth East</v>
      </c>
      <c r="B2067" s="214" t="s">
        <v>251</v>
      </c>
      <c r="C2067" s="214" t="s">
        <v>252</v>
      </c>
      <c r="D2067" s="214">
        <v>10</v>
      </c>
      <c r="E2067" s="214" t="s">
        <v>35</v>
      </c>
      <c r="F2067" s="214" t="s">
        <v>248</v>
      </c>
      <c r="G2067" s="214" t="s">
        <v>246</v>
      </c>
      <c r="H2067" s="214" t="s">
        <v>148</v>
      </c>
      <c r="I2067" s="214" t="s">
        <v>129</v>
      </c>
      <c r="J2067" s="214" t="s">
        <v>140</v>
      </c>
      <c r="K2067" s="214" t="s">
        <v>140</v>
      </c>
      <c r="L2067" s="214" t="s">
        <v>140</v>
      </c>
      <c r="M2067" s="214" t="s">
        <v>140</v>
      </c>
      <c r="N2067" s="214" t="s">
        <v>140</v>
      </c>
      <c r="O2067" s="214" t="s">
        <v>140</v>
      </c>
      <c r="P2067" s="214" t="s">
        <v>140</v>
      </c>
      <c r="Q2067" s="214" t="s">
        <v>140</v>
      </c>
      <c r="R2067" s="214" t="s">
        <v>140</v>
      </c>
      <c r="S2067" s="214" t="s">
        <v>140</v>
      </c>
      <c r="T2067" s="214" t="s">
        <v>140</v>
      </c>
      <c r="U2067" s="214" t="s">
        <v>140</v>
      </c>
      <c r="V2067" s="214" t="s">
        <v>140</v>
      </c>
      <c r="W2067" s="214" t="s">
        <v>140</v>
      </c>
      <c r="X2067" s="214" t="s">
        <v>140</v>
      </c>
    </row>
    <row r="2068" spans="1:24" x14ac:dyDescent="0.25">
      <c r="A2068" t="str">
        <f t="shared" si="33"/>
        <v>YAG10UKLevel 8Female + maleNursing and midwiferyNorth West</v>
      </c>
      <c r="B2068" s="214" t="s">
        <v>251</v>
      </c>
      <c r="C2068" s="214" t="s">
        <v>252</v>
      </c>
      <c r="D2068" s="214">
        <v>10</v>
      </c>
      <c r="E2068" s="214" t="s">
        <v>35</v>
      </c>
      <c r="F2068" s="214" t="s">
        <v>248</v>
      </c>
      <c r="G2068" s="214" t="s">
        <v>246</v>
      </c>
      <c r="H2068" s="214" t="s">
        <v>148</v>
      </c>
      <c r="I2068" s="214" t="s">
        <v>130</v>
      </c>
      <c r="J2068" s="214">
        <v>10</v>
      </c>
      <c r="K2068" s="214">
        <v>10</v>
      </c>
      <c r="L2068" s="214">
        <v>0</v>
      </c>
      <c r="M2068" s="214">
        <v>0</v>
      </c>
      <c r="N2068" s="214">
        <v>10</v>
      </c>
      <c r="O2068" s="214">
        <v>16.7</v>
      </c>
      <c r="P2068" s="214">
        <v>0</v>
      </c>
      <c r="Q2068" s="214">
        <v>83.3</v>
      </c>
      <c r="R2068" s="214">
        <v>83.3</v>
      </c>
      <c r="S2068" s="214">
        <v>83.3</v>
      </c>
      <c r="T2068" s="214">
        <v>0</v>
      </c>
      <c r="U2068" s="214" t="s">
        <v>140</v>
      </c>
      <c r="V2068" s="214" t="s">
        <v>140</v>
      </c>
      <c r="W2068" s="214" t="s">
        <v>140</v>
      </c>
      <c r="X2068" s="214" t="s">
        <v>140</v>
      </c>
    </row>
    <row r="2069" spans="1:24" x14ac:dyDescent="0.25">
      <c r="A2069" t="str">
        <f t="shared" si="33"/>
        <v>YAG10UKLevel 8Female + maleNursing and midwiferyNorthern Ireland</v>
      </c>
      <c r="B2069" s="214" t="s">
        <v>251</v>
      </c>
      <c r="C2069" s="214" t="s">
        <v>252</v>
      </c>
      <c r="D2069" s="214">
        <v>10</v>
      </c>
      <c r="E2069" s="214" t="s">
        <v>35</v>
      </c>
      <c r="F2069" s="214" t="s">
        <v>248</v>
      </c>
      <c r="G2069" s="214" t="s">
        <v>246</v>
      </c>
      <c r="H2069" s="214" t="s">
        <v>148</v>
      </c>
      <c r="I2069" s="214" t="s">
        <v>131</v>
      </c>
      <c r="J2069" s="214" t="s">
        <v>140</v>
      </c>
      <c r="K2069" s="214" t="s">
        <v>140</v>
      </c>
      <c r="L2069" s="214" t="s">
        <v>140</v>
      </c>
      <c r="M2069" s="214" t="s">
        <v>140</v>
      </c>
      <c r="N2069" s="214" t="s">
        <v>140</v>
      </c>
      <c r="O2069" s="214" t="s">
        <v>140</v>
      </c>
      <c r="P2069" s="214" t="s">
        <v>140</v>
      </c>
      <c r="Q2069" s="214" t="s">
        <v>140</v>
      </c>
      <c r="R2069" s="214" t="s">
        <v>140</v>
      </c>
      <c r="S2069" s="214" t="s">
        <v>140</v>
      </c>
      <c r="T2069" s="214" t="s">
        <v>140</v>
      </c>
      <c r="U2069" s="214" t="s">
        <v>140</v>
      </c>
      <c r="V2069" s="214" t="s">
        <v>140</v>
      </c>
      <c r="W2069" s="214" t="s">
        <v>140</v>
      </c>
      <c r="X2069" s="214" t="s">
        <v>140</v>
      </c>
    </row>
    <row r="2070" spans="1:24" x14ac:dyDescent="0.25">
      <c r="A2070" t="str">
        <f t="shared" si="33"/>
        <v>YAG10UKLevel 8Female + maleNursing and midwiferyScotland</v>
      </c>
      <c r="B2070" s="214" t="s">
        <v>251</v>
      </c>
      <c r="C2070" s="214" t="s">
        <v>252</v>
      </c>
      <c r="D2070" s="214">
        <v>10</v>
      </c>
      <c r="E2070" s="214" t="s">
        <v>35</v>
      </c>
      <c r="F2070" s="214" t="s">
        <v>248</v>
      </c>
      <c r="G2070" s="214" t="s">
        <v>246</v>
      </c>
      <c r="H2070" s="214" t="s">
        <v>148</v>
      </c>
      <c r="I2070" s="214" t="s">
        <v>132</v>
      </c>
      <c r="J2070" s="214">
        <v>0</v>
      </c>
      <c r="K2070" s="214">
        <v>0</v>
      </c>
      <c r="L2070" s="214">
        <v>0</v>
      </c>
      <c r="M2070" s="214">
        <v>0</v>
      </c>
      <c r="N2070" s="214">
        <v>0</v>
      </c>
      <c r="O2070" s="214">
        <v>0</v>
      </c>
      <c r="P2070" s="214">
        <v>0</v>
      </c>
      <c r="Q2070" s="214">
        <v>100</v>
      </c>
      <c r="R2070" s="214">
        <v>100</v>
      </c>
      <c r="S2070" s="214">
        <v>100</v>
      </c>
      <c r="T2070" s="214">
        <v>0</v>
      </c>
      <c r="U2070" s="214" t="s">
        <v>140</v>
      </c>
      <c r="V2070" s="214" t="s">
        <v>140</v>
      </c>
      <c r="W2070" s="214" t="s">
        <v>140</v>
      </c>
      <c r="X2070" s="214" t="s">
        <v>140</v>
      </c>
    </row>
    <row r="2071" spans="1:24" x14ac:dyDescent="0.25">
      <c r="A2071" t="str">
        <f t="shared" si="33"/>
        <v>YAG10UKLevel 8Female + maleNursing and midwiferySouth East</v>
      </c>
      <c r="B2071" s="214" t="s">
        <v>251</v>
      </c>
      <c r="C2071" s="214" t="s">
        <v>252</v>
      </c>
      <c r="D2071" s="214">
        <v>10</v>
      </c>
      <c r="E2071" s="214" t="s">
        <v>35</v>
      </c>
      <c r="F2071" s="214" t="s">
        <v>248</v>
      </c>
      <c r="G2071" s="214" t="s">
        <v>246</v>
      </c>
      <c r="H2071" s="214" t="s">
        <v>148</v>
      </c>
      <c r="I2071" s="214" t="s">
        <v>133</v>
      </c>
      <c r="J2071" s="214">
        <v>10</v>
      </c>
      <c r="K2071" s="214">
        <v>10</v>
      </c>
      <c r="L2071" s="214">
        <v>0</v>
      </c>
      <c r="M2071" s="214">
        <v>0</v>
      </c>
      <c r="N2071" s="214">
        <v>10</v>
      </c>
      <c r="O2071" s="214">
        <v>11.1</v>
      </c>
      <c r="P2071" s="214">
        <v>11.1</v>
      </c>
      <c r="Q2071" s="214">
        <v>77.8</v>
      </c>
      <c r="R2071" s="214">
        <v>77.8</v>
      </c>
      <c r="S2071" s="214">
        <v>77.8</v>
      </c>
      <c r="T2071" s="214">
        <v>0</v>
      </c>
      <c r="U2071" s="214" t="s">
        <v>140</v>
      </c>
      <c r="V2071" s="214" t="s">
        <v>140</v>
      </c>
      <c r="W2071" s="214" t="s">
        <v>140</v>
      </c>
      <c r="X2071" s="214" t="s">
        <v>140</v>
      </c>
    </row>
    <row r="2072" spans="1:24" x14ac:dyDescent="0.25">
      <c r="A2072" t="str">
        <f t="shared" si="33"/>
        <v>YAG10UKLevel 8Female + maleNursing and midwiferySouth West</v>
      </c>
      <c r="B2072" s="214" t="s">
        <v>251</v>
      </c>
      <c r="C2072" s="214" t="s">
        <v>252</v>
      </c>
      <c r="D2072" s="214">
        <v>10</v>
      </c>
      <c r="E2072" s="214" t="s">
        <v>35</v>
      </c>
      <c r="F2072" s="214" t="s">
        <v>248</v>
      </c>
      <c r="G2072" s="214" t="s">
        <v>246</v>
      </c>
      <c r="H2072" s="214" t="s">
        <v>148</v>
      </c>
      <c r="I2072" s="214" t="s">
        <v>134</v>
      </c>
      <c r="J2072" s="214">
        <v>5</v>
      </c>
      <c r="K2072" s="214">
        <v>5</v>
      </c>
      <c r="L2072" s="214">
        <v>0</v>
      </c>
      <c r="M2072" s="214">
        <v>0</v>
      </c>
      <c r="N2072" s="214">
        <v>5</v>
      </c>
      <c r="O2072" s="214">
        <v>0</v>
      </c>
      <c r="P2072" s="214">
        <v>0</v>
      </c>
      <c r="Q2072" s="214">
        <v>100</v>
      </c>
      <c r="R2072" s="214">
        <v>100</v>
      </c>
      <c r="S2072" s="214">
        <v>100</v>
      </c>
      <c r="T2072" s="214">
        <v>0</v>
      </c>
      <c r="U2072" s="214" t="s">
        <v>140</v>
      </c>
      <c r="V2072" s="214" t="s">
        <v>140</v>
      </c>
      <c r="W2072" s="214" t="s">
        <v>140</v>
      </c>
      <c r="X2072" s="214" t="s">
        <v>140</v>
      </c>
    </row>
    <row r="2073" spans="1:24" x14ac:dyDescent="0.25">
      <c r="A2073" t="str">
        <f t="shared" si="33"/>
        <v>YAG10UKLevel 8Female + maleNursing and midwiferyUnknown</v>
      </c>
      <c r="B2073" s="214" t="s">
        <v>251</v>
      </c>
      <c r="C2073" s="214" t="s">
        <v>252</v>
      </c>
      <c r="D2073" s="214">
        <v>10</v>
      </c>
      <c r="E2073" s="214" t="s">
        <v>35</v>
      </c>
      <c r="F2073" s="214" t="s">
        <v>248</v>
      </c>
      <c r="G2073" s="214" t="s">
        <v>246</v>
      </c>
      <c r="H2073" s="214" t="s">
        <v>148</v>
      </c>
      <c r="I2073" s="214" t="s">
        <v>135</v>
      </c>
      <c r="J2073" s="214">
        <v>5</v>
      </c>
      <c r="K2073" s="214">
        <v>5</v>
      </c>
      <c r="L2073" s="214">
        <v>100</v>
      </c>
      <c r="M2073" s="214">
        <v>0</v>
      </c>
      <c r="N2073" s="214">
        <v>0</v>
      </c>
      <c r="O2073" s="214" t="s">
        <v>254</v>
      </c>
      <c r="P2073" s="214" t="s">
        <v>254</v>
      </c>
      <c r="Q2073" s="214" t="s">
        <v>254</v>
      </c>
      <c r="R2073" s="214" t="s">
        <v>254</v>
      </c>
      <c r="S2073" s="214" t="s">
        <v>254</v>
      </c>
      <c r="T2073" s="214" t="s">
        <v>254</v>
      </c>
      <c r="U2073" s="214" t="s">
        <v>136</v>
      </c>
      <c r="V2073" s="214" t="s">
        <v>136</v>
      </c>
      <c r="W2073" s="214" t="s">
        <v>136</v>
      </c>
      <c r="X2073" s="214" t="s">
        <v>136</v>
      </c>
    </row>
    <row r="2074" spans="1:24" x14ac:dyDescent="0.25">
      <c r="A2074" t="str">
        <f t="shared" si="33"/>
        <v>YAG10UKLevel 8Female + maleNursing and midwiferyWales</v>
      </c>
      <c r="B2074" s="214" t="s">
        <v>251</v>
      </c>
      <c r="C2074" s="214" t="s">
        <v>252</v>
      </c>
      <c r="D2074" s="214">
        <v>10</v>
      </c>
      <c r="E2074" s="214" t="s">
        <v>35</v>
      </c>
      <c r="F2074" s="214" t="s">
        <v>248</v>
      </c>
      <c r="G2074" s="214" t="s">
        <v>246</v>
      </c>
      <c r="H2074" s="214" t="s">
        <v>148</v>
      </c>
      <c r="I2074" s="214" t="s">
        <v>137</v>
      </c>
      <c r="J2074" s="214" t="s">
        <v>140</v>
      </c>
      <c r="K2074" s="214" t="s">
        <v>140</v>
      </c>
      <c r="L2074" s="214" t="s">
        <v>140</v>
      </c>
      <c r="M2074" s="214" t="s">
        <v>140</v>
      </c>
      <c r="N2074" s="214" t="s">
        <v>140</v>
      </c>
      <c r="O2074" s="214" t="s">
        <v>140</v>
      </c>
      <c r="P2074" s="214" t="s">
        <v>140</v>
      </c>
      <c r="Q2074" s="214" t="s">
        <v>140</v>
      </c>
      <c r="R2074" s="214" t="s">
        <v>140</v>
      </c>
      <c r="S2074" s="214" t="s">
        <v>140</v>
      </c>
      <c r="T2074" s="214" t="s">
        <v>140</v>
      </c>
      <c r="U2074" s="214" t="s">
        <v>140</v>
      </c>
      <c r="V2074" s="214" t="s">
        <v>140</v>
      </c>
      <c r="W2074" s="214" t="s">
        <v>140</v>
      </c>
      <c r="X2074" s="214" t="s">
        <v>140</v>
      </c>
    </row>
    <row r="2075" spans="1:24" x14ac:dyDescent="0.25">
      <c r="A2075" t="str">
        <f t="shared" si="33"/>
        <v>YAG10UKLevel 8Female + maleNursing and midwiferyWest Midlands</v>
      </c>
      <c r="B2075" s="214" t="s">
        <v>251</v>
      </c>
      <c r="C2075" s="214" t="s">
        <v>252</v>
      </c>
      <c r="D2075" s="214">
        <v>10</v>
      </c>
      <c r="E2075" s="214" t="s">
        <v>35</v>
      </c>
      <c r="F2075" s="214" t="s">
        <v>248</v>
      </c>
      <c r="G2075" s="214" t="s">
        <v>246</v>
      </c>
      <c r="H2075" s="214" t="s">
        <v>148</v>
      </c>
      <c r="I2075" s="214" t="s">
        <v>138</v>
      </c>
      <c r="J2075" s="214">
        <v>5</v>
      </c>
      <c r="K2075" s="214">
        <v>5</v>
      </c>
      <c r="L2075" s="214">
        <v>0</v>
      </c>
      <c r="M2075" s="214">
        <v>0</v>
      </c>
      <c r="N2075" s="214">
        <v>5</v>
      </c>
      <c r="O2075" s="214">
        <v>0</v>
      </c>
      <c r="P2075" s="214">
        <v>0</v>
      </c>
      <c r="Q2075" s="214">
        <v>100</v>
      </c>
      <c r="R2075" s="214">
        <v>100</v>
      </c>
      <c r="S2075" s="214">
        <v>100</v>
      </c>
      <c r="T2075" s="214">
        <v>0</v>
      </c>
      <c r="U2075" s="214" t="s">
        <v>140</v>
      </c>
      <c r="V2075" s="214" t="s">
        <v>140</v>
      </c>
      <c r="W2075" s="214" t="s">
        <v>140</v>
      </c>
      <c r="X2075" s="214" t="s">
        <v>140</v>
      </c>
    </row>
    <row r="2076" spans="1:24" x14ac:dyDescent="0.25">
      <c r="A2076" t="str">
        <f t="shared" si="33"/>
        <v>YAG10UKLevel 8Female + maleNursing and midwiferyYorkshire and The Humber</v>
      </c>
      <c r="B2076" s="214" t="s">
        <v>251</v>
      </c>
      <c r="C2076" s="214" t="s">
        <v>252</v>
      </c>
      <c r="D2076" s="214">
        <v>10</v>
      </c>
      <c r="E2076" s="214" t="s">
        <v>35</v>
      </c>
      <c r="F2076" s="214" t="s">
        <v>248</v>
      </c>
      <c r="G2076" s="214" t="s">
        <v>246</v>
      </c>
      <c r="H2076" s="214" t="s">
        <v>148</v>
      </c>
      <c r="I2076" s="214" t="s">
        <v>139</v>
      </c>
      <c r="J2076" s="214">
        <v>5</v>
      </c>
      <c r="K2076" s="214">
        <v>5</v>
      </c>
      <c r="L2076" s="214">
        <v>0</v>
      </c>
      <c r="M2076" s="214">
        <v>0</v>
      </c>
      <c r="N2076" s="214">
        <v>5</v>
      </c>
      <c r="O2076" s="214">
        <v>0</v>
      </c>
      <c r="P2076" s="214">
        <v>0</v>
      </c>
      <c r="Q2076" s="214">
        <v>100</v>
      </c>
      <c r="R2076" s="214">
        <v>100</v>
      </c>
      <c r="S2076" s="214">
        <v>100</v>
      </c>
      <c r="T2076" s="214">
        <v>0</v>
      </c>
      <c r="U2076" s="214" t="s">
        <v>140</v>
      </c>
      <c r="V2076" s="214" t="s">
        <v>140</v>
      </c>
      <c r="W2076" s="214" t="s">
        <v>140</v>
      </c>
      <c r="X2076" s="214" t="s">
        <v>140</v>
      </c>
    </row>
    <row r="2077" spans="1:24" x14ac:dyDescent="0.25">
      <c r="A2077" t="str">
        <f t="shared" si="33"/>
        <v>YAG10UKLevel 8Female + malePerforming artsAbroad</v>
      </c>
      <c r="B2077" s="214" t="s">
        <v>251</v>
      </c>
      <c r="C2077" s="214" t="s">
        <v>252</v>
      </c>
      <c r="D2077" s="214">
        <v>10</v>
      </c>
      <c r="E2077" s="214" t="s">
        <v>35</v>
      </c>
      <c r="F2077" s="214" t="s">
        <v>248</v>
      </c>
      <c r="G2077" s="214" t="s">
        <v>246</v>
      </c>
      <c r="H2077" s="214" t="s">
        <v>149</v>
      </c>
      <c r="I2077" s="214" t="s">
        <v>125</v>
      </c>
      <c r="J2077" s="214" t="s">
        <v>140</v>
      </c>
      <c r="K2077" s="214" t="s">
        <v>140</v>
      </c>
      <c r="L2077" s="214" t="s">
        <v>140</v>
      </c>
      <c r="M2077" s="214" t="s">
        <v>140</v>
      </c>
      <c r="N2077" s="214" t="s">
        <v>140</v>
      </c>
      <c r="O2077" s="214" t="s">
        <v>140</v>
      </c>
      <c r="P2077" s="214" t="s">
        <v>140</v>
      </c>
      <c r="Q2077" s="214" t="s">
        <v>140</v>
      </c>
      <c r="R2077" s="214" t="s">
        <v>140</v>
      </c>
      <c r="S2077" s="214" t="s">
        <v>140</v>
      </c>
      <c r="T2077" s="214" t="s">
        <v>140</v>
      </c>
      <c r="U2077" s="214" t="s">
        <v>140</v>
      </c>
      <c r="V2077" s="214" t="s">
        <v>140</v>
      </c>
      <c r="W2077" s="214" t="s">
        <v>140</v>
      </c>
      <c r="X2077" s="214" t="s">
        <v>140</v>
      </c>
    </row>
    <row r="2078" spans="1:24" x14ac:dyDescent="0.25">
      <c r="A2078" t="str">
        <f t="shared" si="33"/>
        <v>YAG10UKLevel 8Female + malePerforming artsEast Midlands</v>
      </c>
      <c r="B2078" s="214" t="s">
        <v>251</v>
      </c>
      <c r="C2078" s="214" t="s">
        <v>252</v>
      </c>
      <c r="D2078" s="214">
        <v>10</v>
      </c>
      <c r="E2078" s="214" t="s">
        <v>35</v>
      </c>
      <c r="F2078" s="214" t="s">
        <v>248</v>
      </c>
      <c r="G2078" s="214" t="s">
        <v>246</v>
      </c>
      <c r="H2078" s="214" t="s">
        <v>149</v>
      </c>
      <c r="I2078" s="214" t="s">
        <v>126</v>
      </c>
      <c r="J2078" s="214">
        <v>5</v>
      </c>
      <c r="K2078" s="214">
        <v>5</v>
      </c>
      <c r="L2078" s="214">
        <v>0</v>
      </c>
      <c r="M2078" s="214">
        <v>0</v>
      </c>
      <c r="N2078" s="214">
        <v>5</v>
      </c>
      <c r="O2078" s="214">
        <v>0</v>
      </c>
      <c r="P2078" s="214">
        <v>25</v>
      </c>
      <c r="Q2078" s="214">
        <v>75</v>
      </c>
      <c r="R2078" s="214">
        <v>75</v>
      </c>
      <c r="S2078" s="214">
        <v>75</v>
      </c>
      <c r="T2078" s="214">
        <v>0</v>
      </c>
      <c r="U2078" s="214" t="s">
        <v>140</v>
      </c>
      <c r="V2078" s="214" t="s">
        <v>140</v>
      </c>
      <c r="W2078" s="214" t="s">
        <v>140</v>
      </c>
      <c r="X2078" s="214" t="s">
        <v>140</v>
      </c>
    </row>
    <row r="2079" spans="1:24" x14ac:dyDescent="0.25">
      <c r="A2079" t="str">
        <f t="shared" si="33"/>
        <v>YAG10UKLevel 8Female + malePerforming artsEast of England</v>
      </c>
      <c r="B2079" s="214" t="s">
        <v>251</v>
      </c>
      <c r="C2079" s="214" t="s">
        <v>252</v>
      </c>
      <c r="D2079" s="214">
        <v>10</v>
      </c>
      <c r="E2079" s="214" t="s">
        <v>35</v>
      </c>
      <c r="F2079" s="214" t="s">
        <v>248</v>
      </c>
      <c r="G2079" s="214" t="s">
        <v>246</v>
      </c>
      <c r="H2079" s="214" t="s">
        <v>149</v>
      </c>
      <c r="I2079" s="214" t="s">
        <v>127</v>
      </c>
      <c r="J2079" s="214">
        <v>5</v>
      </c>
      <c r="K2079" s="214">
        <v>5</v>
      </c>
      <c r="L2079" s="214">
        <v>0</v>
      </c>
      <c r="M2079" s="214">
        <v>0</v>
      </c>
      <c r="N2079" s="214">
        <v>5</v>
      </c>
      <c r="O2079" s="214">
        <v>25</v>
      </c>
      <c r="P2079" s="214">
        <v>0</v>
      </c>
      <c r="Q2079" s="214">
        <v>75</v>
      </c>
      <c r="R2079" s="214">
        <v>75</v>
      </c>
      <c r="S2079" s="214">
        <v>75</v>
      </c>
      <c r="T2079" s="214">
        <v>0</v>
      </c>
      <c r="U2079" s="214" t="s">
        <v>140</v>
      </c>
      <c r="V2079" s="214" t="s">
        <v>140</v>
      </c>
      <c r="W2079" s="214" t="s">
        <v>140</v>
      </c>
      <c r="X2079" s="214" t="s">
        <v>140</v>
      </c>
    </row>
    <row r="2080" spans="1:24" x14ac:dyDescent="0.25">
      <c r="A2080" t="str">
        <f t="shared" si="33"/>
        <v>YAG10UKLevel 8Female + malePerforming artsLondon</v>
      </c>
      <c r="B2080" s="214" t="s">
        <v>251</v>
      </c>
      <c r="C2080" s="214" t="s">
        <v>252</v>
      </c>
      <c r="D2080" s="214">
        <v>10</v>
      </c>
      <c r="E2080" s="214" t="s">
        <v>35</v>
      </c>
      <c r="F2080" s="214" t="s">
        <v>248</v>
      </c>
      <c r="G2080" s="214" t="s">
        <v>246</v>
      </c>
      <c r="H2080" s="214" t="s">
        <v>149</v>
      </c>
      <c r="I2080" s="214" t="s">
        <v>128</v>
      </c>
      <c r="J2080" s="214">
        <v>15</v>
      </c>
      <c r="K2080" s="214">
        <v>15</v>
      </c>
      <c r="L2080" s="214">
        <v>0</v>
      </c>
      <c r="M2080" s="214">
        <v>0</v>
      </c>
      <c r="N2080" s="214">
        <v>15</v>
      </c>
      <c r="O2080" s="214">
        <v>23.1</v>
      </c>
      <c r="P2080" s="214">
        <v>0</v>
      </c>
      <c r="Q2080" s="214">
        <v>76.900000000000006</v>
      </c>
      <c r="R2080" s="214">
        <v>76.900000000000006</v>
      </c>
      <c r="S2080" s="214">
        <v>76.900000000000006</v>
      </c>
      <c r="T2080" s="214">
        <v>0</v>
      </c>
      <c r="U2080" s="214">
        <v>10</v>
      </c>
      <c r="V2080" s="214">
        <v>28600</v>
      </c>
      <c r="W2080" s="214">
        <v>42000</v>
      </c>
      <c r="X2080" s="214">
        <v>47800</v>
      </c>
    </row>
    <row r="2081" spans="1:24" x14ac:dyDescent="0.25">
      <c r="A2081" t="str">
        <f t="shared" si="33"/>
        <v>YAG10UKLevel 8Female + malePerforming artsNorth East</v>
      </c>
      <c r="B2081" s="214" t="s">
        <v>251</v>
      </c>
      <c r="C2081" s="214" t="s">
        <v>252</v>
      </c>
      <c r="D2081" s="214">
        <v>10</v>
      </c>
      <c r="E2081" s="214" t="s">
        <v>35</v>
      </c>
      <c r="F2081" s="214" t="s">
        <v>248</v>
      </c>
      <c r="G2081" s="214" t="s">
        <v>246</v>
      </c>
      <c r="H2081" s="214" t="s">
        <v>149</v>
      </c>
      <c r="I2081" s="214" t="s">
        <v>129</v>
      </c>
      <c r="J2081" s="214">
        <v>5</v>
      </c>
      <c r="K2081" s="214">
        <v>5</v>
      </c>
      <c r="L2081" s="214">
        <v>0</v>
      </c>
      <c r="M2081" s="214">
        <v>0</v>
      </c>
      <c r="N2081" s="214">
        <v>5</v>
      </c>
      <c r="O2081" s="214">
        <v>18.7</v>
      </c>
      <c r="P2081" s="214">
        <v>6.4</v>
      </c>
      <c r="Q2081" s="214">
        <v>74.900000000000006</v>
      </c>
      <c r="R2081" s="214">
        <v>74.900000000000006</v>
      </c>
      <c r="S2081" s="214">
        <v>74.900000000000006</v>
      </c>
      <c r="T2081" s="214">
        <v>0</v>
      </c>
      <c r="U2081" s="214" t="s">
        <v>140</v>
      </c>
      <c r="V2081" s="214" t="s">
        <v>140</v>
      </c>
      <c r="W2081" s="214" t="s">
        <v>140</v>
      </c>
      <c r="X2081" s="214" t="s">
        <v>140</v>
      </c>
    </row>
    <row r="2082" spans="1:24" x14ac:dyDescent="0.25">
      <c r="A2082" t="str">
        <f t="shared" si="33"/>
        <v>YAG10UKLevel 8Female + malePerforming artsNorth West</v>
      </c>
      <c r="B2082" s="214" t="s">
        <v>251</v>
      </c>
      <c r="C2082" s="214" t="s">
        <v>252</v>
      </c>
      <c r="D2082" s="214">
        <v>10</v>
      </c>
      <c r="E2082" s="214" t="s">
        <v>35</v>
      </c>
      <c r="F2082" s="214" t="s">
        <v>248</v>
      </c>
      <c r="G2082" s="214" t="s">
        <v>246</v>
      </c>
      <c r="H2082" s="214" t="s">
        <v>149</v>
      </c>
      <c r="I2082" s="214" t="s">
        <v>130</v>
      </c>
      <c r="J2082" s="214">
        <v>10</v>
      </c>
      <c r="K2082" s="214">
        <v>10</v>
      </c>
      <c r="L2082" s="214">
        <v>0</v>
      </c>
      <c r="M2082" s="214">
        <v>0</v>
      </c>
      <c r="N2082" s="214">
        <v>10</v>
      </c>
      <c r="O2082" s="214">
        <v>12.5</v>
      </c>
      <c r="P2082" s="214">
        <v>0</v>
      </c>
      <c r="Q2082" s="214">
        <v>87.5</v>
      </c>
      <c r="R2082" s="214">
        <v>87.5</v>
      </c>
      <c r="S2082" s="214">
        <v>87.5</v>
      </c>
      <c r="T2082" s="214">
        <v>0</v>
      </c>
      <c r="U2082" s="214" t="s">
        <v>140</v>
      </c>
      <c r="V2082" s="214" t="s">
        <v>140</v>
      </c>
      <c r="W2082" s="214" t="s">
        <v>140</v>
      </c>
      <c r="X2082" s="214" t="s">
        <v>140</v>
      </c>
    </row>
    <row r="2083" spans="1:24" x14ac:dyDescent="0.25">
      <c r="A2083" t="str">
        <f t="shared" si="33"/>
        <v>YAG10UKLevel 8Female + malePerforming artsScotland</v>
      </c>
      <c r="B2083" s="214" t="s">
        <v>251</v>
      </c>
      <c r="C2083" s="214" t="s">
        <v>252</v>
      </c>
      <c r="D2083" s="214">
        <v>10</v>
      </c>
      <c r="E2083" s="214" t="s">
        <v>35</v>
      </c>
      <c r="F2083" s="214" t="s">
        <v>248</v>
      </c>
      <c r="G2083" s="214" t="s">
        <v>246</v>
      </c>
      <c r="H2083" s="214" t="s">
        <v>149</v>
      </c>
      <c r="I2083" s="214" t="s">
        <v>132</v>
      </c>
      <c r="J2083" s="214">
        <v>5</v>
      </c>
      <c r="K2083" s="214">
        <v>5</v>
      </c>
      <c r="L2083" s="214">
        <v>0</v>
      </c>
      <c r="M2083" s="214">
        <v>0</v>
      </c>
      <c r="N2083" s="214">
        <v>5</v>
      </c>
      <c r="O2083" s="214">
        <v>0</v>
      </c>
      <c r="P2083" s="214">
        <v>0</v>
      </c>
      <c r="Q2083" s="214">
        <v>100</v>
      </c>
      <c r="R2083" s="214">
        <v>100</v>
      </c>
      <c r="S2083" s="214">
        <v>100</v>
      </c>
      <c r="T2083" s="214">
        <v>0</v>
      </c>
      <c r="U2083" s="214" t="s">
        <v>140</v>
      </c>
      <c r="V2083" s="214" t="s">
        <v>140</v>
      </c>
      <c r="W2083" s="214" t="s">
        <v>140</v>
      </c>
      <c r="X2083" s="214" t="s">
        <v>140</v>
      </c>
    </row>
    <row r="2084" spans="1:24" x14ac:dyDescent="0.25">
      <c r="A2084" t="str">
        <f t="shared" si="33"/>
        <v>YAG10UKLevel 8Female + malePerforming artsSouth East</v>
      </c>
      <c r="B2084" s="214" t="s">
        <v>251</v>
      </c>
      <c r="C2084" s="214" t="s">
        <v>252</v>
      </c>
      <c r="D2084" s="214">
        <v>10</v>
      </c>
      <c r="E2084" s="214" t="s">
        <v>35</v>
      </c>
      <c r="F2084" s="214" t="s">
        <v>248</v>
      </c>
      <c r="G2084" s="214" t="s">
        <v>246</v>
      </c>
      <c r="H2084" s="214" t="s">
        <v>149</v>
      </c>
      <c r="I2084" s="214" t="s">
        <v>133</v>
      </c>
      <c r="J2084" s="214">
        <v>10</v>
      </c>
      <c r="K2084" s="214">
        <v>10</v>
      </c>
      <c r="L2084" s="214">
        <v>0</v>
      </c>
      <c r="M2084" s="214">
        <v>0</v>
      </c>
      <c r="N2084" s="214">
        <v>10</v>
      </c>
      <c r="O2084" s="214">
        <v>8.3000000000000007</v>
      </c>
      <c r="P2084" s="214">
        <v>0</v>
      </c>
      <c r="Q2084" s="214">
        <v>91.7</v>
      </c>
      <c r="R2084" s="214">
        <v>91.7</v>
      </c>
      <c r="S2084" s="214">
        <v>91.7</v>
      </c>
      <c r="T2084" s="214">
        <v>0</v>
      </c>
      <c r="U2084" s="214" t="s">
        <v>140</v>
      </c>
      <c r="V2084" s="214" t="s">
        <v>140</v>
      </c>
      <c r="W2084" s="214" t="s">
        <v>140</v>
      </c>
      <c r="X2084" s="214" t="s">
        <v>140</v>
      </c>
    </row>
    <row r="2085" spans="1:24" x14ac:dyDescent="0.25">
      <c r="A2085" t="str">
        <f t="shared" si="33"/>
        <v>YAG10UKLevel 8Female + malePerforming artsSouth West</v>
      </c>
      <c r="B2085" s="214" t="s">
        <v>251</v>
      </c>
      <c r="C2085" s="214" t="s">
        <v>252</v>
      </c>
      <c r="D2085" s="214">
        <v>10</v>
      </c>
      <c r="E2085" s="214" t="s">
        <v>35</v>
      </c>
      <c r="F2085" s="214" t="s">
        <v>248</v>
      </c>
      <c r="G2085" s="214" t="s">
        <v>246</v>
      </c>
      <c r="H2085" s="214" t="s">
        <v>149</v>
      </c>
      <c r="I2085" s="214" t="s">
        <v>134</v>
      </c>
      <c r="J2085" s="214">
        <v>5</v>
      </c>
      <c r="K2085" s="214">
        <v>5</v>
      </c>
      <c r="L2085" s="214">
        <v>0</v>
      </c>
      <c r="M2085" s="214">
        <v>0</v>
      </c>
      <c r="N2085" s="214">
        <v>5</v>
      </c>
      <c r="O2085" s="214">
        <v>14.3</v>
      </c>
      <c r="P2085" s="214">
        <v>0</v>
      </c>
      <c r="Q2085" s="214">
        <v>85.7</v>
      </c>
      <c r="R2085" s="214">
        <v>85.7</v>
      </c>
      <c r="S2085" s="214">
        <v>85.7</v>
      </c>
      <c r="T2085" s="214">
        <v>0</v>
      </c>
      <c r="U2085" s="214" t="s">
        <v>140</v>
      </c>
      <c r="V2085" s="214" t="s">
        <v>140</v>
      </c>
      <c r="W2085" s="214" t="s">
        <v>140</v>
      </c>
      <c r="X2085" s="214" t="s">
        <v>140</v>
      </c>
    </row>
    <row r="2086" spans="1:24" x14ac:dyDescent="0.25">
      <c r="A2086" t="str">
        <f t="shared" si="33"/>
        <v>YAG10UKLevel 8Female + malePerforming artsUnknown</v>
      </c>
      <c r="B2086" s="214" t="s">
        <v>251</v>
      </c>
      <c r="C2086" s="214" t="s">
        <v>252</v>
      </c>
      <c r="D2086" s="214">
        <v>10</v>
      </c>
      <c r="E2086" s="214" t="s">
        <v>35</v>
      </c>
      <c r="F2086" s="214" t="s">
        <v>248</v>
      </c>
      <c r="G2086" s="214" t="s">
        <v>246</v>
      </c>
      <c r="H2086" s="214" t="s">
        <v>149</v>
      </c>
      <c r="I2086" s="214" t="s">
        <v>135</v>
      </c>
      <c r="J2086" s="214">
        <v>5</v>
      </c>
      <c r="K2086" s="214">
        <v>5</v>
      </c>
      <c r="L2086" s="214">
        <v>100</v>
      </c>
      <c r="M2086" s="214">
        <v>0</v>
      </c>
      <c r="N2086" s="214">
        <v>0</v>
      </c>
      <c r="O2086" s="214" t="s">
        <v>254</v>
      </c>
      <c r="P2086" s="214" t="s">
        <v>254</v>
      </c>
      <c r="Q2086" s="214" t="s">
        <v>254</v>
      </c>
      <c r="R2086" s="214" t="s">
        <v>254</v>
      </c>
      <c r="S2086" s="214" t="s">
        <v>254</v>
      </c>
      <c r="T2086" s="214" t="s">
        <v>254</v>
      </c>
      <c r="U2086" s="214" t="s">
        <v>136</v>
      </c>
      <c r="V2086" s="214" t="s">
        <v>136</v>
      </c>
      <c r="W2086" s="214" t="s">
        <v>136</v>
      </c>
      <c r="X2086" s="214" t="s">
        <v>136</v>
      </c>
    </row>
    <row r="2087" spans="1:24" x14ac:dyDescent="0.25">
      <c r="A2087" t="str">
        <f t="shared" si="33"/>
        <v>YAG10UKLevel 8Female + malePerforming artsWest Midlands</v>
      </c>
      <c r="B2087" s="214" t="s">
        <v>251</v>
      </c>
      <c r="C2087" s="214" t="s">
        <v>252</v>
      </c>
      <c r="D2087" s="214">
        <v>10</v>
      </c>
      <c r="E2087" s="214" t="s">
        <v>35</v>
      </c>
      <c r="F2087" s="214" t="s">
        <v>248</v>
      </c>
      <c r="G2087" s="214" t="s">
        <v>246</v>
      </c>
      <c r="H2087" s="214" t="s">
        <v>149</v>
      </c>
      <c r="I2087" s="214" t="s">
        <v>138</v>
      </c>
      <c r="J2087" s="214">
        <v>5</v>
      </c>
      <c r="K2087" s="214">
        <v>5</v>
      </c>
      <c r="L2087" s="214">
        <v>0</v>
      </c>
      <c r="M2087" s="214">
        <v>0</v>
      </c>
      <c r="N2087" s="214">
        <v>5</v>
      </c>
      <c r="O2087" s="214">
        <v>25</v>
      </c>
      <c r="P2087" s="214">
        <v>0</v>
      </c>
      <c r="Q2087" s="214">
        <v>75</v>
      </c>
      <c r="R2087" s="214">
        <v>75</v>
      </c>
      <c r="S2087" s="214">
        <v>75</v>
      </c>
      <c r="T2087" s="214">
        <v>0</v>
      </c>
      <c r="U2087" s="214" t="s">
        <v>140</v>
      </c>
      <c r="V2087" s="214" t="s">
        <v>140</v>
      </c>
      <c r="W2087" s="214" t="s">
        <v>140</v>
      </c>
      <c r="X2087" s="214" t="s">
        <v>140</v>
      </c>
    </row>
    <row r="2088" spans="1:24" x14ac:dyDescent="0.25">
      <c r="A2088" t="str">
        <f t="shared" si="33"/>
        <v>YAG10UKLevel 8Female + malePerforming artsYorkshire and The Humber</v>
      </c>
      <c r="B2088" s="214" t="s">
        <v>251</v>
      </c>
      <c r="C2088" s="214" t="s">
        <v>252</v>
      </c>
      <c r="D2088" s="214">
        <v>10</v>
      </c>
      <c r="E2088" s="214" t="s">
        <v>35</v>
      </c>
      <c r="F2088" s="214" t="s">
        <v>248</v>
      </c>
      <c r="G2088" s="214" t="s">
        <v>246</v>
      </c>
      <c r="H2088" s="214" t="s">
        <v>149</v>
      </c>
      <c r="I2088" s="214" t="s">
        <v>139</v>
      </c>
      <c r="J2088" s="214">
        <v>15</v>
      </c>
      <c r="K2088" s="214">
        <v>15</v>
      </c>
      <c r="L2088" s="214">
        <v>0</v>
      </c>
      <c r="M2088" s="214">
        <v>0</v>
      </c>
      <c r="N2088" s="214">
        <v>15</v>
      </c>
      <c r="O2088" s="214">
        <v>7.7</v>
      </c>
      <c r="P2088" s="214">
        <v>0</v>
      </c>
      <c r="Q2088" s="214">
        <v>92.3</v>
      </c>
      <c r="R2088" s="214">
        <v>92.3</v>
      </c>
      <c r="S2088" s="214">
        <v>92.3</v>
      </c>
      <c r="T2088" s="214">
        <v>0</v>
      </c>
      <c r="U2088" s="214" t="s">
        <v>140</v>
      </c>
      <c r="V2088" s="214" t="s">
        <v>140</v>
      </c>
      <c r="W2088" s="214" t="s">
        <v>140</v>
      </c>
      <c r="X2088" s="214" t="s">
        <v>140</v>
      </c>
    </row>
    <row r="2089" spans="1:24" x14ac:dyDescent="0.25">
      <c r="A2089" t="str">
        <f t="shared" si="33"/>
        <v>YAG10UKLevel 8Female + malePharmacology, toxicology and pharmacyAbroad</v>
      </c>
      <c r="B2089" s="214" t="s">
        <v>251</v>
      </c>
      <c r="C2089" s="214" t="s">
        <v>252</v>
      </c>
      <c r="D2089" s="214">
        <v>10</v>
      </c>
      <c r="E2089" s="214" t="s">
        <v>35</v>
      </c>
      <c r="F2089" s="214" t="s">
        <v>248</v>
      </c>
      <c r="G2089" s="214" t="s">
        <v>246</v>
      </c>
      <c r="H2089" s="214" t="s">
        <v>48</v>
      </c>
      <c r="I2089" s="214" t="s">
        <v>125</v>
      </c>
      <c r="J2089" s="214" t="s">
        <v>140</v>
      </c>
      <c r="K2089" s="214" t="s">
        <v>140</v>
      </c>
      <c r="L2089" s="214" t="s">
        <v>140</v>
      </c>
      <c r="M2089" s="214" t="s">
        <v>140</v>
      </c>
      <c r="N2089" s="214" t="s">
        <v>140</v>
      </c>
      <c r="O2089" s="214" t="s">
        <v>140</v>
      </c>
      <c r="P2089" s="214" t="s">
        <v>140</v>
      </c>
      <c r="Q2089" s="214" t="s">
        <v>140</v>
      </c>
      <c r="R2089" s="214" t="s">
        <v>140</v>
      </c>
      <c r="S2089" s="214" t="s">
        <v>140</v>
      </c>
      <c r="T2089" s="214" t="s">
        <v>140</v>
      </c>
      <c r="U2089" s="214" t="s">
        <v>140</v>
      </c>
      <c r="V2089" s="214" t="s">
        <v>140</v>
      </c>
      <c r="W2089" s="214" t="s">
        <v>140</v>
      </c>
      <c r="X2089" s="214" t="s">
        <v>140</v>
      </c>
    </row>
    <row r="2090" spans="1:24" x14ac:dyDescent="0.25">
      <c r="A2090" t="str">
        <f t="shared" si="33"/>
        <v>YAG10UKLevel 8Female + malePharmacology, toxicology and pharmacyEast Midlands</v>
      </c>
      <c r="B2090" s="214" t="s">
        <v>251</v>
      </c>
      <c r="C2090" s="214" t="s">
        <v>252</v>
      </c>
      <c r="D2090" s="214">
        <v>10</v>
      </c>
      <c r="E2090" s="214" t="s">
        <v>35</v>
      </c>
      <c r="F2090" s="214" t="s">
        <v>248</v>
      </c>
      <c r="G2090" s="214" t="s">
        <v>246</v>
      </c>
      <c r="H2090" s="214" t="s">
        <v>48</v>
      </c>
      <c r="I2090" s="214" t="s">
        <v>126</v>
      </c>
      <c r="J2090" s="214">
        <v>10</v>
      </c>
      <c r="K2090" s="214">
        <v>10</v>
      </c>
      <c r="L2090" s="214">
        <v>0</v>
      </c>
      <c r="M2090" s="214">
        <v>0</v>
      </c>
      <c r="N2090" s="214">
        <v>10</v>
      </c>
      <c r="O2090" s="214">
        <v>20</v>
      </c>
      <c r="P2090" s="214">
        <v>0</v>
      </c>
      <c r="Q2090" s="214">
        <v>80</v>
      </c>
      <c r="R2090" s="214">
        <v>80</v>
      </c>
      <c r="S2090" s="214">
        <v>80</v>
      </c>
      <c r="T2090" s="214">
        <v>0</v>
      </c>
      <c r="U2090" s="214" t="s">
        <v>140</v>
      </c>
      <c r="V2090" s="214" t="s">
        <v>140</v>
      </c>
      <c r="W2090" s="214" t="s">
        <v>140</v>
      </c>
      <c r="X2090" s="214" t="s">
        <v>140</v>
      </c>
    </row>
    <row r="2091" spans="1:24" x14ac:dyDescent="0.25">
      <c r="A2091" t="str">
        <f t="shared" si="33"/>
        <v>YAG10UKLevel 8Female + malePharmacology, toxicology and pharmacyEast of England</v>
      </c>
      <c r="B2091" s="214" t="s">
        <v>251</v>
      </c>
      <c r="C2091" s="214" t="s">
        <v>252</v>
      </c>
      <c r="D2091" s="214">
        <v>10</v>
      </c>
      <c r="E2091" s="214" t="s">
        <v>35</v>
      </c>
      <c r="F2091" s="214" t="s">
        <v>248</v>
      </c>
      <c r="G2091" s="214" t="s">
        <v>246</v>
      </c>
      <c r="H2091" s="214" t="s">
        <v>48</v>
      </c>
      <c r="I2091" s="214" t="s">
        <v>127</v>
      </c>
      <c r="J2091" s="214">
        <v>15</v>
      </c>
      <c r="K2091" s="214">
        <v>15</v>
      </c>
      <c r="L2091" s="214">
        <v>0</v>
      </c>
      <c r="M2091" s="214">
        <v>0</v>
      </c>
      <c r="N2091" s="214">
        <v>15</v>
      </c>
      <c r="O2091" s="214">
        <v>10.7</v>
      </c>
      <c r="P2091" s="214">
        <v>0</v>
      </c>
      <c r="Q2091" s="214">
        <v>89.3</v>
      </c>
      <c r="R2091" s="214">
        <v>89.3</v>
      </c>
      <c r="S2091" s="214">
        <v>89.3</v>
      </c>
      <c r="T2091" s="214">
        <v>0</v>
      </c>
      <c r="U2091" s="214">
        <v>10</v>
      </c>
      <c r="V2091" s="214">
        <v>43800</v>
      </c>
      <c r="W2091" s="214">
        <v>61300</v>
      </c>
      <c r="X2091" s="214">
        <v>90200</v>
      </c>
    </row>
    <row r="2092" spans="1:24" x14ac:dyDescent="0.25">
      <c r="A2092" t="str">
        <f t="shared" si="33"/>
        <v>YAG10UKLevel 8Female + malePharmacology, toxicology and pharmacyLondon</v>
      </c>
      <c r="B2092" s="214" t="s">
        <v>251</v>
      </c>
      <c r="C2092" s="214" t="s">
        <v>252</v>
      </c>
      <c r="D2092" s="214">
        <v>10</v>
      </c>
      <c r="E2092" s="214" t="s">
        <v>35</v>
      </c>
      <c r="F2092" s="214" t="s">
        <v>248</v>
      </c>
      <c r="G2092" s="214" t="s">
        <v>246</v>
      </c>
      <c r="H2092" s="214" t="s">
        <v>48</v>
      </c>
      <c r="I2092" s="214" t="s">
        <v>128</v>
      </c>
      <c r="J2092" s="214">
        <v>25</v>
      </c>
      <c r="K2092" s="214">
        <v>25</v>
      </c>
      <c r="L2092" s="214">
        <v>0</v>
      </c>
      <c r="M2092" s="214">
        <v>0</v>
      </c>
      <c r="N2092" s="214">
        <v>25</v>
      </c>
      <c r="O2092" s="214">
        <v>12.8</v>
      </c>
      <c r="P2092" s="214">
        <v>4.3</v>
      </c>
      <c r="Q2092" s="214">
        <v>83</v>
      </c>
      <c r="R2092" s="214">
        <v>83</v>
      </c>
      <c r="S2092" s="214">
        <v>83</v>
      </c>
      <c r="T2092" s="214">
        <v>0</v>
      </c>
      <c r="U2092" s="214">
        <v>20</v>
      </c>
      <c r="V2092" s="214">
        <v>33900</v>
      </c>
      <c r="W2092" s="214">
        <v>44500</v>
      </c>
      <c r="X2092" s="214">
        <v>63100</v>
      </c>
    </row>
    <row r="2093" spans="1:24" x14ac:dyDescent="0.25">
      <c r="A2093" t="str">
        <f t="shared" si="33"/>
        <v>YAG10UKLevel 8Female + malePharmacology, toxicology and pharmacyNorth East</v>
      </c>
      <c r="B2093" s="214" t="s">
        <v>251</v>
      </c>
      <c r="C2093" s="214" t="s">
        <v>252</v>
      </c>
      <c r="D2093" s="214">
        <v>10</v>
      </c>
      <c r="E2093" s="214" t="s">
        <v>35</v>
      </c>
      <c r="F2093" s="214" t="s">
        <v>248</v>
      </c>
      <c r="G2093" s="214" t="s">
        <v>246</v>
      </c>
      <c r="H2093" s="214" t="s">
        <v>48</v>
      </c>
      <c r="I2093" s="214" t="s">
        <v>129</v>
      </c>
      <c r="J2093" s="214">
        <v>0</v>
      </c>
      <c r="K2093" s="214">
        <v>0</v>
      </c>
      <c r="L2093" s="214">
        <v>0</v>
      </c>
      <c r="M2093" s="214">
        <v>0</v>
      </c>
      <c r="N2093" s="214">
        <v>0</v>
      </c>
      <c r="O2093" s="214">
        <v>0</v>
      </c>
      <c r="P2093" s="214">
        <v>0</v>
      </c>
      <c r="Q2093" s="214">
        <v>100</v>
      </c>
      <c r="R2093" s="214">
        <v>100</v>
      </c>
      <c r="S2093" s="214">
        <v>100</v>
      </c>
      <c r="T2093" s="214">
        <v>0</v>
      </c>
      <c r="U2093" s="214" t="s">
        <v>140</v>
      </c>
      <c r="V2093" s="214" t="s">
        <v>140</v>
      </c>
      <c r="W2093" s="214" t="s">
        <v>140</v>
      </c>
      <c r="X2093" s="214" t="s">
        <v>140</v>
      </c>
    </row>
    <row r="2094" spans="1:24" x14ac:dyDescent="0.25">
      <c r="A2094" t="str">
        <f t="shared" si="33"/>
        <v>YAG10UKLevel 8Female + malePharmacology, toxicology and pharmacyNorth West</v>
      </c>
      <c r="B2094" s="214" t="s">
        <v>251</v>
      </c>
      <c r="C2094" s="214" t="s">
        <v>252</v>
      </c>
      <c r="D2094" s="214">
        <v>10</v>
      </c>
      <c r="E2094" s="214" t="s">
        <v>35</v>
      </c>
      <c r="F2094" s="214" t="s">
        <v>248</v>
      </c>
      <c r="G2094" s="214" t="s">
        <v>246</v>
      </c>
      <c r="H2094" s="214" t="s">
        <v>48</v>
      </c>
      <c r="I2094" s="214" t="s">
        <v>130</v>
      </c>
      <c r="J2094" s="214">
        <v>20</v>
      </c>
      <c r="K2094" s="214">
        <v>20</v>
      </c>
      <c r="L2094" s="214">
        <v>0</v>
      </c>
      <c r="M2094" s="214">
        <v>0</v>
      </c>
      <c r="N2094" s="214">
        <v>20</v>
      </c>
      <c r="O2094" s="214">
        <v>16.7</v>
      </c>
      <c r="P2094" s="214">
        <v>5.6</v>
      </c>
      <c r="Q2094" s="214">
        <v>72.2</v>
      </c>
      <c r="R2094" s="214">
        <v>77.8</v>
      </c>
      <c r="S2094" s="214">
        <v>77.8</v>
      </c>
      <c r="T2094" s="214">
        <v>5.6</v>
      </c>
      <c r="U2094" s="214">
        <v>10</v>
      </c>
      <c r="V2094" s="214">
        <v>27600</v>
      </c>
      <c r="W2094" s="214">
        <v>42200</v>
      </c>
      <c r="X2094" s="214">
        <v>63100</v>
      </c>
    </row>
    <row r="2095" spans="1:24" x14ac:dyDescent="0.25">
      <c r="A2095" t="str">
        <f t="shared" si="33"/>
        <v>YAG10UKLevel 8Female + malePharmacology, toxicology and pharmacyScotland</v>
      </c>
      <c r="B2095" s="214" t="s">
        <v>251</v>
      </c>
      <c r="C2095" s="214" t="s">
        <v>252</v>
      </c>
      <c r="D2095" s="214">
        <v>10</v>
      </c>
      <c r="E2095" s="214" t="s">
        <v>35</v>
      </c>
      <c r="F2095" s="214" t="s">
        <v>248</v>
      </c>
      <c r="G2095" s="214" t="s">
        <v>246</v>
      </c>
      <c r="H2095" s="214" t="s">
        <v>48</v>
      </c>
      <c r="I2095" s="214" t="s">
        <v>132</v>
      </c>
      <c r="J2095" s="214">
        <v>0</v>
      </c>
      <c r="K2095" s="214">
        <v>0</v>
      </c>
      <c r="L2095" s="214">
        <v>0</v>
      </c>
      <c r="M2095" s="214">
        <v>0</v>
      </c>
      <c r="N2095" s="214">
        <v>0</v>
      </c>
      <c r="O2095" s="214">
        <v>0</v>
      </c>
      <c r="P2095" s="214">
        <v>0</v>
      </c>
      <c r="Q2095" s="214">
        <v>100</v>
      </c>
      <c r="R2095" s="214">
        <v>100</v>
      </c>
      <c r="S2095" s="214">
        <v>100</v>
      </c>
      <c r="T2095" s="214">
        <v>0</v>
      </c>
      <c r="U2095" s="214" t="s">
        <v>140</v>
      </c>
      <c r="V2095" s="214" t="s">
        <v>140</v>
      </c>
      <c r="W2095" s="214" t="s">
        <v>140</v>
      </c>
      <c r="X2095" s="214" t="s">
        <v>140</v>
      </c>
    </row>
    <row r="2096" spans="1:24" x14ac:dyDescent="0.25">
      <c r="A2096" t="str">
        <f t="shared" si="33"/>
        <v>YAG10UKLevel 8Female + malePharmacology, toxicology and pharmacySouth East</v>
      </c>
      <c r="B2096" s="214" t="s">
        <v>251</v>
      </c>
      <c r="C2096" s="214" t="s">
        <v>252</v>
      </c>
      <c r="D2096" s="214">
        <v>10</v>
      </c>
      <c r="E2096" s="214" t="s">
        <v>35</v>
      </c>
      <c r="F2096" s="214" t="s">
        <v>248</v>
      </c>
      <c r="G2096" s="214" t="s">
        <v>246</v>
      </c>
      <c r="H2096" s="214" t="s">
        <v>48</v>
      </c>
      <c r="I2096" s="214" t="s">
        <v>133</v>
      </c>
      <c r="J2096" s="214">
        <v>20</v>
      </c>
      <c r="K2096" s="214">
        <v>20</v>
      </c>
      <c r="L2096" s="214">
        <v>0</v>
      </c>
      <c r="M2096" s="214">
        <v>0</v>
      </c>
      <c r="N2096" s="214">
        <v>20</v>
      </c>
      <c r="O2096" s="214">
        <v>10.5</v>
      </c>
      <c r="P2096" s="214">
        <v>0</v>
      </c>
      <c r="Q2096" s="214">
        <v>89.5</v>
      </c>
      <c r="R2096" s="214">
        <v>89.5</v>
      </c>
      <c r="S2096" s="214">
        <v>89.5</v>
      </c>
      <c r="T2096" s="214">
        <v>0</v>
      </c>
      <c r="U2096" s="214">
        <v>15</v>
      </c>
      <c r="V2096" s="214">
        <v>34300</v>
      </c>
      <c r="W2096" s="214">
        <v>53700</v>
      </c>
      <c r="X2096" s="214">
        <v>61600</v>
      </c>
    </row>
    <row r="2097" spans="1:24" x14ac:dyDescent="0.25">
      <c r="A2097" t="str">
        <f t="shared" si="33"/>
        <v>YAG10UKLevel 8Female + malePharmacology, toxicology and pharmacySouth West</v>
      </c>
      <c r="B2097" s="214" t="s">
        <v>251</v>
      </c>
      <c r="C2097" s="214" t="s">
        <v>252</v>
      </c>
      <c r="D2097" s="214">
        <v>10</v>
      </c>
      <c r="E2097" s="214" t="s">
        <v>35</v>
      </c>
      <c r="F2097" s="214" t="s">
        <v>248</v>
      </c>
      <c r="G2097" s="214" t="s">
        <v>246</v>
      </c>
      <c r="H2097" s="214" t="s">
        <v>48</v>
      </c>
      <c r="I2097" s="214" t="s">
        <v>134</v>
      </c>
      <c r="J2097" s="214">
        <v>10</v>
      </c>
      <c r="K2097" s="214">
        <v>10</v>
      </c>
      <c r="L2097" s="214">
        <v>0</v>
      </c>
      <c r="M2097" s="214">
        <v>0</v>
      </c>
      <c r="N2097" s="214">
        <v>10</v>
      </c>
      <c r="O2097" s="214">
        <v>31.2</v>
      </c>
      <c r="P2097" s="214">
        <v>0</v>
      </c>
      <c r="Q2097" s="214">
        <v>68.8</v>
      </c>
      <c r="R2097" s="214">
        <v>68.8</v>
      </c>
      <c r="S2097" s="214">
        <v>68.8</v>
      </c>
      <c r="T2097" s="214">
        <v>0</v>
      </c>
      <c r="U2097" s="214" t="s">
        <v>140</v>
      </c>
      <c r="V2097" s="214" t="s">
        <v>140</v>
      </c>
      <c r="W2097" s="214" t="s">
        <v>140</v>
      </c>
      <c r="X2097" s="214" t="s">
        <v>140</v>
      </c>
    </row>
    <row r="2098" spans="1:24" x14ac:dyDescent="0.25">
      <c r="A2098" t="str">
        <f t="shared" si="33"/>
        <v>YAG10UKLevel 8Female + malePharmacology, toxicology and pharmacyUnknown</v>
      </c>
      <c r="B2098" s="214" t="s">
        <v>251</v>
      </c>
      <c r="C2098" s="214" t="s">
        <v>252</v>
      </c>
      <c r="D2098" s="214">
        <v>10</v>
      </c>
      <c r="E2098" s="214" t="s">
        <v>35</v>
      </c>
      <c r="F2098" s="214" t="s">
        <v>248</v>
      </c>
      <c r="G2098" s="214" t="s">
        <v>246</v>
      </c>
      <c r="H2098" s="214" t="s">
        <v>48</v>
      </c>
      <c r="I2098" s="214" t="s">
        <v>135</v>
      </c>
      <c r="J2098" s="214">
        <v>10</v>
      </c>
      <c r="K2098" s="214">
        <v>10</v>
      </c>
      <c r="L2098" s="214">
        <v>100</v>
      </c>
      <c r="M2098" s="214">
        <v>0</v>
      </c>
      <c r="N2098" s="214">
        <v>0</v>
      </c>
      <c r="O2098" s="214" t="s">
        <v>254</v>
      </c>
      <c r="P2098" s="214" t="s">
        <v>254</v>
      </c>
      <c r="Q2098" s="214" t="s">
        <v>254</v>
      </c>
      <c r="R2098" s="214" t="s">
        <v>254</v>
      </c>
      <c r="S2098" s="214" t="s">
        <v>254</v>
      </c>
      <c r="T2098" s="214" t="s">
        <v>254</v>
      </c>
      <c r="U2098" s="214" t="s">
        <v>136</v>
      </c>
      <c r="V2098" s="214" t="s">
        <v>136</v>
      </c>
      <c r="W2098" s="214" t="s">
        <v>136</v>
      </c>
      <c r="X2098" s="214" t="s">
        <v>136</v>
      </c>
    </row>
    <row r="2099" spans="1:24" x14ac:dyDescent="0.25">
      <c r="A2099" t="str">
        <f t="shared" si="33"/>
        <v>YAG10UKLevel 8Female + malePharmacology, toxicology and pharmacyWales</v>
      </c>
      <c r="B2099" s="214" t="s">
        <v>251</v>
      </c>
      <c r="C2099" s="214" t="s">
        <v>252</v>
      </c>
      <c r="D2099" s="214">
        <v>10</v>
      </c>
      <c r="E2099" s="214" t="s">
        <v>35</v>
      </c>
      <c r="F2099" s="214" t="s">
        <v>248</v>
      </c>
      <c r="G2099" s="214" t="s">
        <v>246</v>
      </c>
      <c r="H2099" s="214" t="s">
        <v>48</v>
      </c>
      <c r="I2099" s="214" t="s">
        <v>137</v>
      </c>
      <c r="J2099" s="214">
        <v>5</v>
      </c>
      <c r="K2099" s="214">
        <v>5</v>
      </c>
      <c r="L2099" s="214">
        <v>0</v>
      </c>
      <c r="M2099" s="214">
        <v>0</v>
      </c>
      <c r="N2099" s="214">
        <v>5</v>
      </c>
      <c r="O2099" s="214">
        <v>28.6</v>
      </c>
      <c r="P2099" s="214">
        <v>0</v>
      </c>
      <c r="Q2099" s="214">
        <v>71.400000000000006</v>
      </c>
      <c r="R2099" s="214">
        <v>71.400000000000006</v>
      </c>
      <c r="S2099" s="214">
        <v>71.400000000000006</v>
      </c>
      <c r="T2099" s="214">
        <v>0</v>
      </c>
      <c r="U2099" s="214" t="s">
        <v>140</v>
      </c>
      <c r="V2099" s="214" t="s">
        <v>140</v>
      </c>
      <c r="W2099" s="214" t="s">
        <v>140</v>
      </c>
      <c r="X2099" s="214" t="s">
        <v>140</v>
      </c>
    </row>
    <row r="2100" spans="1:24" x14ac:dyDescent="0.25">
      <c r="A2100" t="str">
        <f t="shared" si="33"/>
        <v>YAG10UKLevel 8Female + malePharmacology, toxicology and pharmacyWest Midlands</v>
      </c>
      <c r="B2100" s="214" t="s">
        <v>251</v>
      </c>
      <c r="C2100" s="214" t="s">
        <v>252</v>
      </c>
      <c r="D2100" s="214">
        <v>10</v>
      </c>
      <c r="E2100" s="214" t="s">
        <v>35</v>
      </c>
      <c r="F2100" s="214" t="s">
        <v>248</v>
      </c>
      <c r="G2100" s="214" t="s">
        <v>246</v>
      </c>
      <c r="H2100" s="214" t="s">
        <v>48</v>
      </c>
      <c r="I2100" s="214" t="s">
        <v>138</v>
      </c>
      <c r="J2100" s="214">
        <v>10</v>
      </c>
      <c r="K2100" s="214">
        <v>10</v>
      </c>
      <c r="L2100" s="214">
        <v>0</v>
      </c>
      <c r="M2100" s="214">
        <v>0</v>
      </c>
      <c r="N2100" s="214">
        <v>10</v>
      </c>
      <c r="O2100" s="214">
        <v>16.8</v>
      </c>
      <c r="P2100" s="214">
        <v>8.4</v>
      </c>
      <c r="Q2100" s="214">
        <v>66.400000000000006</v>
      </c>
      <c r="R2100" s="214">
        <v>74.8</v>
      </c>
      <c r="S2100" s="214">
        <v>74.8</v>
      </c>
      <c r="T2100" s="214">
        <v>8.4</v>
      </c>
      <c r="U2100" s="214" t="s">
        <v>140</v>
      </c>
      <c r="V2100" s="214" t="s">
        <v>140</v>
      </c>
      <c r="W2100" s="214" t="s">
        <v>140</v>
      </c>
      <c r="X2100" s="214" t="s">
        <v>140</v>
      </c>
    </row>
    <row r="2101" spans="1:24" x14ac:dyDescent="0.25">
      <c r="A2101" t="str">
        <f t="shared" si="33"/>
        <v>YAG10UKLevel 8Female + malePharmacology, toxicology and pharmacyYorkshire and The Humber</v>
      </c>
      <c r="B2101" s="214" t="s">
        <v>251</v>
      </c>
      <c r="C2101" s="214" t="s">
        <v>252</v>
      </c>
      <c r="D2101" s="214">
        <v>10</v>
      </c>
      <c r="E2101" s="214" t="s">
        <v>35</v>
      </c>
      <c r="F2101" s="214" t="s">
        <v>248</v>
      </c>
      <c r="G2101" s="214" t="s">
        <v>246</v>
      </c>
      <c r="H2101" s="214" t="s">
        <v>48</v>
      </c>
      <c r="I2101" s="214" t="s">
        <v>139</v>
      </c>
      <c r="J2101" s="214">
        <v>10</v>
      </c>
      <c r="K2101" s="214">
        <v>10</v>
      </c>
      <c r="L2101" s="214">
        <v>0</v>
      </c>
      <c r="M2101" s="214">
        <v>0</v>
      </c>
      <c r="N2101" s="214">
        <v>10</v>
      </c>
      <c r="O2101" s="214">
        <v>13.6</v>
      </c>
      <c r="P2101" s="214">
        <v>0</v>
      </c>
      <c r="Q2101" s="214">
        <v>81.8</v>
      </c>
      <c r="R2101" s="214">
        <v>81.8</v>
      </c>
      <c r="S2101" s="214">
        <v>86.4</v>
      </c>
      <c r="T2101" s="214">
        <v>4.5</v>
      </c>
      <c r="U2101" s="214" t="s">
        <v>140</v>
      </c>
      <c r="V2101" s="214" t="s">
        <v>140</v>
      </c>
      <c r="W2101" s="214" t="s">
        <v>140</v>
      </c>
      <c r="X2101" s="214" t="s">
        <v>140</v>
      </c>
    </row>
    <row r="2102" spans="1:24" x14ac:dyDescent="0.25">
      <c r="A2102" t="str">
        <f t="shared" si="33"/>
        <v>YAG10UKLevel 8Female + malePhilosophy and religious studiesAbroad</v>
      </c>
      <c r="B2102" s="214" t="s">
        <v>251</v>
      </c>
      <c r="C2102" s="214" t="s">
        <v>252</v>
      </c>
      <c r="D2102" s="214">
        <v>10</v>
      </c>
      <c r="E2102" s="214" t="s">
        <v>35</v>
      </c>
      <c r="F2102" s="214" t="s">
        <v>248</v>
      </c>
      <c r="G2102" s="214" t="s">
        <v>246</v>
      </c>
      <c r="H2102" s="214" t="s">
        <v>97</v>
      </c>
      <c r="I2102" s="214" t="s">
        <v>125</v>
      </c>
      <c r="J2102" s="214" t="s">
        <v>140</v>
      </c>
      <c r="K2102" s="214" t="s">
        <v>140</v>
      </c>
      <c r="L2102" s="214" t="s">
        <v>140</v>
      </c>
      <c r="M2102" s="214" t="s">
        <v>140</v>
      </c>
      <c r="N2102" s="214" t="s">
        <v>140</v>
      </c>
      <c r="O2102" s="214" t="s">
        <v>140</v>
      </c>
      <c r="P2102" s="214" t="s">
        <v>140</v>
      </c>
      <c r="Q2102" s="214" t="s">
        <v>140</v>
      </c>
      <c r="R2102" s="214" t="s">
        <v>140</v>
      </c>
      <c r="S2102" s="214" t="s">
        <v>140</v>
      </c>
      <c r="T2102" s="214" t="s">
        <v>140</v>
      </c>
      <c r="U2102" s="214" t="s">
        <v>136</v>
      </c>
      <c r="V2102" s="214" t="s">
        <v>136</v>
      </c>
      <c r="W2102" s="214" t="s">
        <v>136</v>
      </c>
      <c r="X2102" s="214" t="s">
        <v>136</v>
      </c>
    </row>
    <row r="2103" spans="1:24" x14ac:dyDescent="0.25">
      <c r="A2103" t="str">
        <f t="shared" si="33"/>
        <v>YAG10UKLevel 8Female + malePhilosophy and religious studiesEast Midlands</v>
      </c>
      <c r="B2103" s="214" t="s">
        <v>251</v>
      </c>
      <c r="C2103" s="214" t="s">
        <v>252</v>
      </c>
      <c r="D2103" s="214">
        <v>10</v>
      </c>
      <c r="E2103" s="214" t="s">
        <v>35</v>
      </c>
      <c r="F2103" s="214" t="s">
        <v>248</v>
      </c>
      <c r="G2103" s="214" t="s">
        <v>246</v>
      </c>
      <c r="H2103" s="214" t="s">
        <v>97</v>
      </c>
      <c r="I2103" s="214" t="s">
        <v>126</v>
      </c>
      <c r="J2103" s="214">
        <v>10</v>
      </c>
      <c r="K2103" s="214">
        <v>10</v>
      </c>
      <c r="L2103" s="214">
        <v>0</v>
      </c>
      <c r="M2103" s="214">
        <v>0</v>
      </c>
      <c r="N2103" s="214">
        <v>10</v>
      </c>
      <c r="O2103" s="214">
        <v>33.299999999999997</v>
      </c>
      <c r="P2103" s="214">
        <v>0</v>
      </c>
      <c r="Q2103" s="214">
        <v>66.7</v>
      </c>
      <c r="R2103" s="214">
        <v>66.7</v>
      </c>
      <c r="S2103" s="214">
        <v>66.7</v>
      </c>
      <c r="T2103" s="214">
        <v>0</v>
      </c>
      <c r="U2103" s="214" t="s">
        <v>140</v>
      </c>
      <c r="V2103" s="214" t="s">
        <v>140</v>
      </c>
      <c r="W2103" s="214" t="s">
        <v>140</v>
      </c>
      <c r="X2103" s="214" t="s">
        <v>140</v>
      </c>
    </row>
    <row r="2104" spans="1:24" x14ac:dyDescent="0.25">
      <c r="A2104" t="str">
        <f t="shared" si="33"/>
        <v>YAG10UKLevel 8Female + malePhilosophy and religious studiesEast of England</v>
      </c>
      <c r="B2104" s="214" t="s">
        <v>251</v>
      </c>
      <c r="C2104" s="214" t="s">
        <v>252</v>
      </c>
      <c r="D2104" s="214">
        <v>10</v>
      </c>
      <c r="E2104" s="214" t="s">
        <v>35</v>
      </c>
      <c r="F2104" s="214" t="s">
        <v>248</v>
      </c>
      <c r="G2104" s="214" t="s">
        <v>246</v>
      </c>
      <c r="H2104" s="214" t="s">
        <v>97</v>
      </c>
      <c r="I2104" s="214" t="s">
        <v>127</v>
      </c>
      <c r="J2104" s="214">
        <v>10</v>
      </c>
      <c r="K2104" s="214">
        <v>10</v>
      </c>
      <c r="L2104" s="214">
        <v>0</v>
      </c>
      <c r="M2104" s="214">
        <v>0</v>
      </c>
      <c r="N2104" s="214">
        <v>10</v>
      </c>
      <c r="O2104" s="214">
        <v>30</v>
      </c>
      <c r="P2104" s="214">
        <v>10</v>
      </c>
      <c r="Q2104" s="214">
        <v>50</v>
      </c>
      <c r="R2104" s="214">
        <v>60</v>
      </c>
      <c r="S2104" s="214">
        <v>60</v>
      </c>
      <c r="T2104" s="214">
        <v>10</v>
      </c>
      <c r="U2104" s="214" t="s">
        <v>140</v>
      </c>
      <c r="V2104" s="214" t="s">
        <v>140</v>
      </c>
      <c r="W2104" s="214" t="s">
        <v>140</v>
      </c>
      <c r="X2104" s="214" t="s">
        <v>140</v>
      </c>
    </row>
    <row r="2105" spans="1:24" x14ac:dyDescent="0.25">
      <c r="A2105" t="str">
        <f t="shared" si="33"/>
        <v>YAG10UKLevel 8Female + malePhilosophy and religious studiesLondon</v>
      </c>
      <c r="B2105" s="214" t="s">
        <v>251</v>
      </c>
      <c r="C2105" s="214" t="s">
        <v>252</v>
      </c>
      <c r="D2105" s="214">
        <v>10</v>
      </c>
      <c r="E2105" s="214" t="s">
        <v>35</v>
      </c>
      <c r="F2105" s="214" t="s">
        <v>248</v>
      </c>
      <c r="G2105" s="214" t="s">
        <v>246</v>
      </c>
      <c r="H2105" s="214" t="s">
        <v>97</v>
      </c>
      <c r="I2105" s="214" t="s">
        <v>128</v>
      </c>
      <c r="J2105" s="214">
        <v>25</v>
      </c>
      <c r="K2105" s="214">
        <v>25</v>
      </c>
      <c r="L2105" s="214">
        <v>0</v>
      </c>
      <c r="M2105" s="214">
        <v>0</v>
      </c>
      <c r="N2105" s="214">
        <v>25</v>
      </c>
      <c r="O2105" s="214">
        <v>19.5</v>
      </c>
      <c r="P2105" s="214">
        <v>3.9</v>
      </c>
      <c r="Q2105" s="214">
        <v>68.8</v>
      </c>
      <c r="R2105" s="214">
        <v>72.7</v>
      </c>
      <c r="S2105" s="214">
        <v>76.599999999999994</v>
      </c>
      <c r="T2105" s="214">
        <v>7.8</v>
      </c>
      <c r="U2105" s="214">
        <v>15</v>
      </c>
      <c r="V2105" s="214">
        <v>23000</v>
      </c>
      <c r="W2105" s="214">
        <v>38000</v>
      </c>
      <c r="X2105" s="214">
        <v>52600</v>
      </c>
    </row>
    <row r="2106" spans="1:24" x14ac:dyDescent="0.25">
      <c r="A2106" t="str">
        <f t="shared" si="33"/>
        <v>YAG10UKLevel 8Female + malePhilosophy and religious studiesNorth East</v>
      </c>
      <c r="B2106" s="214" t="s">
        <v>251</v>
      </c>
      <c r="C2106" s="214" t="s">
        <v>252</v>
      </c>
      <c r="D2106" s="214">
        <v>10</v>
      </c>
      <c r="E2106" s="214" t="s">
        <v>35</v>
      </c>
      <c r="F2106" s="214" t="s">
        <v>248</v>
      </c>
      <c r="G2106" s="214" t="s">
        <v>246</v>
      </c>
      <c r="H2106" s="214" t="s">
        <v>97</v>
      </c>
      <c r="I2106" s="214" t="s">
        <v>129</v>
      </c>
      <c r="J2106" s="214">
        <v>5</v>
      </c>
      <c r="K2106" s="214">
        <v>5</v>
      </c>
      <c r="L2106" s="214">
        <v>0</v>
      </c>
      <c r="M2106" s="214">
        <v>0</v>
      </c>
      <c r="N2106" s="214">
        <v>5</v>
      </c>
      <c r="O2106" s="214">
        <v>20</v>
      </c>
      <c r="P2106" s="214">
        <v>0</v>
      </c>
      <c r="Q2106" s="214">
        <v>80</v>
      </c>
      <c r="R2106" s="214">
        <v>80</v>
      </c>
      <c r="S2106" s="214">
        <v>80</v>
      </c>
      <c r="T2106" s="214">
        <v>0</v>
      </c>
      <c r="U2106" s="214" t="s">
        <v>140</v>
      </c>
      <c r="V2106" s="214" t="s">
        <v>140</v>
      </c>
      <c r="W2106" s="214" t="s">
        <v>140</v>
      </c>
      <c r="X2106" s="214" t="s">
        <v>140</v>
      </c>
    </row>
    <row r="2107" spans="1:24" x14ac:dyDescent="0.25">
      <c r="A2107" t="str">
        <f t="shared" si="33"/>
        <v>YAG10UKLevel 8Female + malePhilosophy and religious studiesNorth West</v>
      </c>
      <c r="B2107" s="214" t="s">
        <v>251</v>
      </c>
      <c r="C2107" s="214" t="s">
        <v>252</v>
      </c>
      <c r="D2107" s="214">
        <v>10</v>
      </c>
      <c r="E2107" s="214" t="s">
        <v>35</v>
      </c>
      <c r="F2107" s="214" t="s">
        <v>248</v>
      </c>
      <c r="G2107" s="214" t="s">
        <v>246</v>
      </c>
      <c r="H2107" s="214" t="s">
        <v>97</v>
      </c>
      <c r="I2107" s="214" t="s">
        <v>130</v>
      </c>
      <c r="J2107" s="214">
        <v>15</v>
      </c>
      <c r="K2107" s="214">
        <v>15</v>
      </c>
      <c r="L2107" s="214">
        <v>0</v>
      </c>
      <c r="M2107" s="214">
        <v>0</v>
      </c>
      <c r="N2107" s="214">
        <v>15</v>
      </c>
      <c r="O2107" s="214">
        <v>35.299999999999997</v>
      </c>
      <c r="P2107" s="214">
        <v>0</v>
      </c>
      <c r="Q2107" s="214">
        <v>64.7</v>
      </c>
      <c r="R2107" s="214">
        <v>64.7</v>
      </c>
      <c r="S2107" s="214">
        <v>64.7</v>
      </c>
      <c r="T2107" s="214">
        <v>0</v>
      </c>
      <c r="U2107" s="214" t="s">
        <v>140</v>
      </c>
      <c r="V2107" s="214" t="s">
        <v>140</v>
      </c>
      <c r="W2107" s="214" t="s">
        <v>140</v>
      </c>
      <c r="X2107" s="214" t="s">
        <v>140</v>
      </c>
    </row>
    <row r="2108" spans="1:24" x14ac:dyDescent="0.25">
      <c r="A2108" t="str">
        <f t="shared" si="33"/>
        <v>YAG10UKLevel 8Female + malePhilosophy and religious studiesScotland</v>
      </c>
      <c r="B2108" s="214" t="s">
        <v>251</v>
      </c>
      <c r="C2108" s="214" t="s">
        <v>252</v>
      </c>
      <c r="D2108" s="214">
        <v>10</v>
      </c>
      <c r="E2108" s="214" t="s">
        <v>35</v>
      </c>
      <c r="F2108" s="214" t="s">
        <v>248</v>
      </c>
      <c r="G2108" s="214" t="s">
        <v>246</v>
      </c>
      <c r="H2108" s="214" t="s">
        <v>97</v>
      </c>
      <c r="I2108" s="214" t="s">
        <v>132</v>
      </c>
      <c r="J2108" s="214">
        <v>5</v>
      </c>
      <c r="K2108" s="214">
        <v>5</v>
      </c>
      <c r="L2108" s="214">
        <v>0</v>
      </c>
      <c r="M2108" s="214">
        <v>0</v>
      </c>
      <c r="N2108" s="214">
        <v>5</v>
      </c>
      <c r="O2108" s="214">
        <v>33.299999999999997</v>
      </c>
      <c r="P2108" s="214">
        <v>0</v>
      </c>
      <c r="Q2108" s="214">
        <v>66.7</v>
      </c>
      <c r="R2108" s="214">
        <v>66.7</v>
      </c>
      <c r="S2108" s="214">
        <v>66.7</v>
      </c>
      <c r="T2108" s="214">
        <v>0</v>
      </c>
      <c r="U2108" s="214" t="s">
        <v>140</v>
      </c>
      <c r="V2108" s="214" t="s">
        <v>140</v>
      </c>
      <c r="W2108" s="214" t="s">
        <v>140</v>
      </c>
      <c r="X2108" s="214" t="s">
        <v>140</v>
      </c>
    </row>
    <row r="2109" spans="1:24" x14ac:dyDescent="0.25">
      <c r="A2109" t="str">
        <f t="shared" si="33"/>
        <v>YAG10UKLevel 8Female + malePhilosophy and religious studiesSouth East</v>
      </c>
      <c r="B2109" s="214" t="s">
        <v>251</v>
      </c>
      <c r="C2109" s="214" t="s">
        <v>252</v>
      </c>
      <c r="D2109" s="214">
        <v>10</v>
      </c>
      <c r="E2109" s="214" t="s">
        <v>35</v>
      </c>
      <c r="F2109" s="214" t="s">
        <v>248</v>
      </c>
      <c r="G2109" s="214" t="s">
        <v>246</v>
      </c>
      <c r="H2109" s="214" t="s">
        <v>97</v>
      </c>
      <c r="I2109" s="214" t="s">
        <v>133</v>
      </c>
      <c r="J2109" s="214">
        <v>20</v>
      </c>
      <c r="K2109" s="214">
        <v>20</v>
      </c>
      <c r="L2109" s="214">
        <v>0</v>
      </c>
      <c r="M2109" s="214">
        <v>0</v>
      </c>
      <c r="N2109" s="214">
        <v>20</v>
      </c>
      <c r="O2109" s="214">
        <v>27.3</v>
      </c>
      <c r="P2109" s="214">
        <v>0</v>
      </c>
      <c r="Q2109" s="214">
        <v>68.2</v>
      </c>
      <c r="R2109" s="214">
        <v>72.7</v>
      </c>
      <c r="S2109" s="214">
        <v>72.7</v>
      </c>
      <c r="T2109" s="214">
        <v>4.5</v>
      </c>
      <c r="U2109" s="214">
        <v>10</v>
      </c>
      <c r="V2109" s="214">
        <v>21500</v>
      </c>
      <c r="W2109" s="214">
        <v>28800</v>
      </c>
      <c r="X2109" s="214">
        <v>40200</v>
      </c>
    </row>
    <row r="2110" spans="1:24" x14ac:dyDescent="0.25">
      <c r="A2110" t="str">
        <f t="shared" si="33"/>
        <v>YAG10UKLevel 8Female + malePhilosophy and religious studiesSouth West</v>
      </c>
      <c r="B2110" s="214" t="s">
        <v>251</v>
      </c>
      <c r="C2110" s="214" t="s">
        <v>252</v>
      </c>
      <c r="D2110" s="214">
        <v>10</v>
      </c>
      <c r="E2110" s="214" t="s">
        <v>35</v>
      </c>
      <c r="F2110" s="214" t="s">
        <v>248</v>
      </c>
      <c r="G2110" s="214" t="s">
        <v>246</v>
      </c>
      <c r="H2110" s="214" t="s">
        <v>97</v>
      </c>
      <c r="I2110" s="214" t="s">
        <v>134</v>
      </c>
      <c r="J2110" s="214">
        <v>20</v>
      </c>
      <c r="K2110" s="214">
        <v>20</v>
      </c>
      <c r="L2110" s="214">
        <v>0</v>
      </c>
      <c r="M2110" s="214">
        <v>0</v>
      </c>
      <c r="N2110" s="214">
        <v>20</v>
      </c>
      <c r="O2110" s="214">
        <v>36.799999999999997</v>
      </c>
      <c r="P2110" s="214">
        <v>0</v>
      </c>
      <c r="Q2110" s="214">
        <v>63.2</v>
      </c>
      <c r="R2110" s="214">
        <v>63.2</v>
      </c>
      <c r="S2110" s="214">
        <v>63.2</v>
      </c>
      <c r="T2110" s="214">
        <v>0</v>
      </c>
      <c r="U2110" s="214">
        <v>10</v>
      </c>
      <c r="V2110" s="214">
        <v>10500</v>
      </c>
      <c r="W2110" s="214">
        <v>32100</v>
      </c>
      <c r="X2110" s="214">
        <v>50700</v>
      </c>
    </row>
    <row r="2111" spans="1:24" x14ac:dyDescent="0.25">
      <c r="A2111" t="str">
        <f t="shared" si="33"/>
        <v>YAG10UKLevel 8Female + malePhilosophy and religious studiesUnknown</v>
      </c>
      <c r="B2111" s="214" t="s">
        <v>251</v>
      </c>
      <c r="C2111" s="214" t="s">
        <v>252</v>
      </c>
      <c r="D2111" s="214">
        <v>10</v>
      </c>
      <c r="E2111" s="214" t="s">
        <v>35</v>
      </c>
      <c r="F2111" s="214" t="s">
        <v>248</v>
      </c>
      <c r="G2111" s="214" t="s">
        <v>246</v>
      </c>
      <c r="H2111" s="214" t="s">
        <v>97</v>
      </c>
      <c r="I2111" s="214" t="s">
        <v>135</v>
      </c>
      <c r="J2111" s="214">
        <v>5</v>
      </c>
      <c r="K2111" s="214">
        <v>5</v>
      </c>
      <c r="L2111" s="214">
        <v>100</v>
      </c>
      <c r="M2111" s="214">
        <v>0</v>
      </c>
      <c r="N2111" s="214">
        <v>0</v>
      </c>
      <c r="O2111" s="214" t="s">
        <v>254</v>
      </c>
      <c r="P2111" s="214" t="s">
        <v>254</v>
      </c>
      <c r="Q2111" s="214" t="s">
        <v>254</v>
      </c>
      <c r="R2111" s="214" t="s">
        <v>254</v>
      </c>
      <c r="S2111" s="214" t="s">
        <v>254</v>
      </c>
      <c r="T2111" s="214" t="s">
        <v>254</v>
      </c>
      <c r="U2111" s="214" t="s">
        <v>136</v>
      </c>
      <c r="V2111" s="214" t="s">
        <v>136</v>
      </c>
      <c r="W2111" s="214" t="s">
        <v>136</v>
      </c>
      <c r="X2111" s="214" t="s">
        <v>136</v>
      </c>
    </row>
    <row r="2112" spans="1:24" x14ac:dyDescent="0.25">
      <c r="A2112" t="str">
        <f t="shared" si="33"/>
        <v>YAG10UKLevel 8Female + malePhilosophy and religious studiesWales</v>
      </c>
      <c r="B2112" s="214" t="s">
        <v>251</v>
      </c>
      <c r="C2112" s="214" t="s">
        <v>252</v>
      </c>
      <c r="D2112" s="214">
        <v>10</v>
      </c>
      <c r="E2112" s="214" t="s">
        <v>35</v>
      </c>
      <c r="F2112" s="214" t="s">
        <v>248</v>
      </c>
      <c r="G2112" s="214" t="s">
        <v>246</v>
      </c>
      <c r="H2112" s="214" t="s">
        <v>97</v>
      </c>
      <c r="I2112" s="214" t="s">
        <v>137</v>
      </c>
      <c r="J2112" s="214">
        <v>0</v>
      </c>
      <c r="K2112" s="214">
        <v>0</v>
      </c>
      <c r="L2112" s="214">
        <v>0</v>
      </c>
      <c r="M2112" s="214">
        <v>0</v>
      </c>
      <c r="N2112" s="214">
        <v>0</v>
      </c>
      <c r="O2112" s="214">
        <v>0</v>
      </c>
      <c r="P2112" s="214">
        <v>0</v>
      </c>
      <c r="Q2112" s="214">
        <v>100</v>
      </c>
      <c r="R2112" s="214">
        <v>100</v>
      </c>
      <c r="S2112" s="214">
        <v>100</v>
      </c>
      <c r="T2112" s="214">
        <v>0</v>
      </c>
      <c r="U2112" s="214" t="s">
        <v>140</v>
      </c>
      <c r="V2112" s="214" t="s">
        <v>140</v>
      </c>
      <c r="W2112" s="214" t="s">
        <v>140</v>
      </c>
      <c r="X2112" s="214" t="s">
        <v>140</v>
      </c>
    </row>
    <row r="2113" spans="1:24" x14ac:dyDescent="0.25">
      <c r="A2113" t="str">
        <f t="shared" si="33"/>
        <v>YAG10UKLevel 8Female + malePhilosophy and religious studiesWest Midlands</v>
      </c>
      <c r="B2113" s="214" t="s">
        <v>251</v>
      </c>
      <c r="C2113" s="214" t="s">
        <v>252</v>
      </c>
      <c r="D2113" s="214">
        <v>10</v>
      </c>
      <c r="E2113" s="214" t="s">
        <v>35</v>
      </c>
      <c r="F2113" s="214" t="s">
        <v>248</v>
      </c>
      <c r="G2113" s="214" t="s">
        <v>246</v>
      </c>
      <c r="H2113" s="214" t="s">
        <v>97</v>
      </c>
      <c r="I2113" s="214" t="s">
        <v>138</v>
      </c>
      <c r="J2113" s="214">
        <v>10</v>
      </c>
      <c r="K2113" s="214">
        <v>10</v>
      </c>
      <c r="L2113" s="214">
        <v>0</v>
      </c>
      <c r="M2113" s="214">
        <v>0</v>
      </c>
      <c r="N2113" s="214">
        <v>10</v>
      </c>
      <c r="O2113" s="214">
        <v>0</v>
      </c>
      <c r="P2113" s="214">
        <v>0</v>
      </c>
      <c r="Q2113" s="214">
        <v>100</v>
      </c>
      <c r="R2113" s="214">
        <v>100</v>
      </c>
      <c r="S2113" s="214">
        <v>100</v>
      </c>
      <c r="T2113" s="214">
        <v>0</v>
      </c>
      <c r="U2113" s="214" t="s">
        <v>140</v>
      </c>
      <c r="V2113" s="214" t="s">
        <v>140</v>
      </c>
      <c r="W2113" s="214" t="s">
        <v>140</v>
      </c>
      <c r="X2113" s="214" t="s">
        <v>140</v>
      </c>
    </row>
    <row r="2114" spans="1:24" x14ac:dyDescent="0.25">
      <c r="A2114" t="str">
        <f t="shared" si="33"/>
        <v>YAG10UKLevel 8Female + malePhilosophy and religious studiesYorkshire and The Humber</v>
      </c>
      <c r="B2114" s="214" t="s">
        <v>251</v>
      </c>
      <c r="C2114" s="214" t="s">
        <v>252</v>
      </c>
      <c r="D2114" s="214">
        <v>10</v>
      </c>
      <c r="E2114" s="214" t="s">
        <v>35</v>
      </c>
      <c r="F2114" s="214" t="s">
        <v>248</v>
      </c>
      <c r="G2114" s="214" t="s">
        <v>246</v>
      </c>
      <c r="H2114" s="214" t="s">
        <v>97</v>
      </c>
      <c r="I2114" s="214" t="s">
        <v>139</v>
      </c>
      <c r="J2114" s="214">
        <v>10</v>
      </c>
      <c r="K2114" s="214">
        <v>10</v>
      </c>
      <c r="L2114" s="214">
        <v>0</v>
      </c>
      <c r="M2114" s="214">
        <v>0</v>
      </c>
      <c r="N2114" s="214">
        <v>10</v>
      </c>
      <c r="O2114" s="214">
        <v>0</v>
      </c>
      <c r="P2114" s="214">
        <v>0</v>
      </c>
      <c r="Q2114" s="214">
        <v>100</v>
      </c>
      <c r="R2114" s="214">
        <v>100</v>
      </c>
      <c r="S2114" s="214">
        <v>100</v>
      </c>
      <c r="T2114" s="214">
        <v>0</v>
      </c>
      <c r="U2114" s="214" t="s">
        <v>140</v>
      </c>
      <c r="V2114" s="214" t="s">
        <v>140</v>
      </c>
      <c r="W2114" s="214" t="s">
        <v>140</v>
      </c>
      <c r="X2114" s="214" t="s">
        <v>140</v>
      </c>
    </row>
    <row r="2115" spans="1:24" x14ac:dyDescent="0.25">
      <c r="A2115" t="str">
        <f t="shared" si="33"/>
        <v>YAG10UKLevel 8Female + malePhysics and astronomyAbroad</v>
      </c>
      <c r="B2115" s="214" t="s">
        <v>251</v>
      </c>
      <c r="C2115" s="214" t="s">
        <v>252</v>
      </c>
      <c r="D2115" s="214">
        <v>10</v>
      </c>
      <c r="E2115" s="214" t="s">
        <v>35</v>
      </c>
      <c r="F2115" s="214" t="s">
        <v>248</v>
      </c>
      <c r="G2115" s="214" t="s">
        <v>246</v>
      </c>
      <c r="H2115" s="214" t="s">
        <v>61</v>
      </c>
      <c r="I2115" s="214" t="s">
        <v>125</v>
      </c>
      <c r="J2115" s="214" t="s">
        <v>140</v>
      </c>
      <c r="K2115" s="214" t="s">
        <v>140</v>
      </c>
      <c r="L2115" s="214" t="s">
        <v>140</v>
      </c>
      <c r="M2115" s="214" t="s">
        <v>140</v>
      </c>
      <c r="N2115" s="214" t="s">
        <v>140</v>
      </c>
      <c r="O2115" s="214" t="s">
        <v>140</v>
      </c>
      <c r="P2115" s="214" t="s">
        <v>140</v>
      </c>
      <c r="Q2115" s="214" t="s">
        <v>140</v>
      </c>
      <c r="R2115" s="214" t="s">
        <v>140</v>
      </c>
      <c r="S2115" s="214" t="s">
        <v>140</v>
      </c>
      <c r="T2115" s="214" t="s">
        <v>140</v>
      </c>
      <c r="U2115" s="214" t="s">
        <v>140</v>
      </c>
      <c r="V2115" s="214" t="s">
        <v>140</v>
      </c>
      <c r="W2115" s="214" t="s">
        <v>140</v>
      </c>
      <c r="X2115" s="214" t="s">
        <v>140</v>
      </c>
    </row>
    <row r="2116" spans="1:24" x14ac:dyDescent="0.25">
      <c r="A2116" t="str">
        <f t="shared" si="33"/>
        <v>YAG10UKLevel 8Female + malePhysics and astronomyEast Midlands</v>
      </c>
      <c r="B2116" s="214" t="s">
        <v>251</v>
      </c>
      <c r="C2116" s="214" t="s">
        <v>252</v>
      </c>
      <c r="D2116" s="214">
        <v>10</v>
      </c>
      <c r="E2116" s="214" t="s">
        <v>35</v>
      </c>
      <c r="F2116" s="214" t="s">
        <v>248</v>
      </c>
      <c r="G2116" s="214" t="s">
        <v>246</v>
      </c>
      <c r="H2116" s="214" t="s">
        <v>61</v>
      </c>
      <c r="I2116" s="214" t="s">
        <v>126</v>
      </c>
      <c r="J2116" s="214">
        <v>25</v>
      </c>
      <c r="K2116" s="214">
        <v>25</v>
      </c>
      <c r="L2116" s="214">
        <v>0</v>
      </c>
      <c r="M2116" s="214">
        <v>0</v>
      </c>
      <c r="N2116" s="214">
        <v>25</v>
      </c>
      <c r="O2116" s="214">
        <v>30.8</v>
      </c>
      <c r="P2116" s="214">
        <v>0</v>
      </c>
      <c r="Q2116" s="214">
        <v>61.5</v>
      </c>
      <c r="R2116" s="214">
        <v>69.2</v>
      </c>
      <c r="S2116" s="214">
        <v>69.2</v>
      </c>
      <c r="T2116" s="214">
        <v>7.7</v>
      </c>
      <c r="U2116" s="214">
        <v>15</v>
      </c>
      <c r="V2116" s="214">
        <v>35400</v>
      </c>
      <c r="W2116" s="214">
        <v>42300</v>
      </c>
      <c r="X2116" s="214">
        <v>92000</v>
      </c>
    </row>
    <row r="2117" spans="1:24" x14ac:dyDescent="0.25">
      <c r="A2117" t="str">
        <f t="shared" si="33"/>
        <v>YAG10UKLevel 8Female + malePhysics and astronomyEast of England</v>
      </c>
      <c r="B2117" s="214" t="s">
        <v>251</v>
      </c>
      <c r="C2117" s="214" t="s">
        <v>252</v>
      </c>
      <c r="D2117" s="214">
        <v>10</v>
      </c>
      <c r="E2117" s="214" t="s">
        <v>35</v>
      </c>
      <c r="F2117" s="214" t="s">
        <v>248</v>
      </c>
      <c r="G2117" s="214" t="s">
        <v>246</v>
      </c>
      <c r="H2117" s="214" t="s">
        <v>61</v>
      </c>
      <c r="I2117" s="214" t="s">
        <v>127</v>
      </c>
      <c r="J2117" s="214">
        <v>50</v>
      </c>
      <c r="K2117" s="214">
        <v>50</v>
      </c>
      <c r="L2117" s="214">
        <v>0</v>
      </c>
      <c r="M2117" s="214">
        <v>0</v>
      </c>
      <c r="N2117" s="214">
        <v>50</v>
      </c>
      <c r="O2117" s="214">
        <v>21.2</v>
      </c>
      <c r="P2117" s="214">
        <v>5.8</v>
      </c>
      <c r="Q2117" s="214">
        <v>71.2</v>
      </c>
      <c r="R2117" s="214">
        <v>73.099999999999994</v>
      </c>
      <c r="S2117" s="214">
        <v>73.099999999999994</v>
      </c>
      <c r="T2117" s="214">
        <v>1.9</v>
      </c>
      <c r="U2117" s="214">
        <v>35</v>
      </c>
      <c r="V2117" s="214">
        <v>41300</v>
      </c>
      <c r="W2117" s="214">
        <v>53500</v>
      </c>
      <c r="X2117" s="214">
        <v>67100</v>
      </c>
    </row>
    <row r="2118" spans="1:24" x14ac:dyDescent="0.25">
      <c r="A2118" t="str">
        <f t="shared" si="33"/>
        <v>YAG10UKLevel 8Female + malePhysics and astronomyLondon</v>
      </c>
      <c r="B2118" s="214" t="s">
        <v>251</v>
      </c>
      <c r="C2118" s="214" t="s">
        <v>252</v>
      </c>
      <c r="D2118" s="214">
        <v>10</v>
      </c>
      <c r="E2118" s="214" t="s">
        <v>35</v>
      </c>
      <c r="F2118" s="214" t="s">
        <v>248</v>
      </c>
      <c r="G2118" s="214" t="s">
        <v>246</v>
      </c>
      <c r="H2118" s="214" t="s">
        <v>61</v>
      </c>
      <c r="I2118" s="214" t="s">
        <v>128</v>
      </c>
      <c r="J2118" s="214">
        <v>55</v>
      </c>
      <c r="K2118" s="214">
        <v>55</v>
      </c>
      <c r="L2118" s="214">
        <v>0</v>
      </c>
      <c r="M2118" s="214">
        <v>0</v>
      </c>
      <c r="N2118" s="214">
        <v>55</v>
      </c>
      <c r="O2118" s="214">
        <v>12.4</v>
      </c>
      <c r="P2118" s="214">
        <v>1.8</v>
      </c>
      <c r="Q2118" s="214">
        <v>84.1</v>
      </c>
      <c r="R2118" s="214">
        <v>85.9</v>
      </c>
      <c r="S2118" s="214">
        <v>85.9</v>
      </c>
      <c r="T2118" s="214">
        <v>1.8</v>
      </c>
      <c r="U2118" s="214">
        <v>45</v>
      </c>
      <c r="V2118" s="214">
        <v>49300</v>
      </c>
      <c r="W2118" s="214">
        <v>69000</v>
      </c>
      <c r="X2118" s="214">
        <v>145600</v>
      </c>
    </row>
    <row r="2119" spans="1:24" x14ac:dyDescent="0.25">
      <c r="A2119" t="str">
        <f t="shared" si="33"/>
        <v>YAG10UKLevel 8Female + malePhysics and astronomyNorth East</v>
      </c>
      <c r="B2119" s="214" t="s">
        <v>251</v>
      </c>
      <c r="C2119" s="214" t="s">
        <v>252</v>
      </c>
      <c r="D2119" s="214">
        <v>10</v>
      </c>
      <c r="E2119" s="214" t="s">
        <v>35</v>
      </c>
      <c r="F2119" s="214" t="s">
        <v>248</v>
      </c>
      <c r="G2119" s="214" t="s">
        <v>246</v>
      </c>
      <c r="H2119" s="214" t="s">
        <v>61</v>
      </c>
      <c r="I2119" s="214" t="s">
        <v>129</v>
      </c>
      <c r="J2119" s="214">
        <v>5</v>
      </c>
      <c r="K2119" s="214">
        <v>5</v>
      </c>
      <c r="L2119" s="214">
        <v>0</v>
      </c>
      <c r="M2119" s="214">
        <v>0</v>
      </c>
      <c r="N2119" s="214">
        <v>5</v>
      </c>
      <c r="O2119" s="214">
        <v>20</v>
      </c>
      <c r="P2119" s="214">
        <v>0</v>
      </c>
      <c r="Q2119" s="214">
        <v>60</v>
      </c>
      <c r="R2119" s="214">
        <v>80</v>
      </c>
      <c r="S2119" s="214">
        <v>80</v>
      </c>
      <c r="T2119" s="214">
        <v>20</v>
      </c>
      <c r="U2119" s="214" t="s">
        <v>140</v>
      </c>
      <c r="V2119" s="214" t="s">
        <v>140</v>
      </c>
      <c r="W2119" s="214" t="s">
        <v>140</v>
      </c>
      <c r="X2119" s="214" t="s">
        <v>140</v>
      </c>
    </row>
    <row r="2120" spans="1:24" x14ac:dyDescent="0.25">
      <c r="A2120" t="str">
        <f t="shared" si="33"/>
        <v>YAG10UKLevel 8Female + malePhysics and astronomyNorth West</v>
      </c>
      <c r="B2120" s="214" t="s">
        <v>251</v>
      </c>
      <c r="C2120" s="214" t="s">
        <v>252</v>
      </c>
      <c r="D2120" s="214">
        <v>10</v>
      </c>
      <c r="E2120" s="214" t="s">
        <v>35</v>
      </c>
      <c r="F2120" s="214" t="s">
        <v>248</v>
      </c>
      <c r="G2120" s="214" t="s">
        <v>246</v>
      </c>
      <c r="H2120" s="214" t="s">
        <v>61</v>
      </c>
      <c r="I2120" s="214" t="s">
        <v>130</v>
      </c>
      <c r="J2120" s="214">
        <v>30</v>
      </c>
      <c r="K2120" s="214">
        <v>30</v>
      </c>
      <c r="L2120" s="214">
        <v>0</v>
      </c>
      <c r="M2120" s="214">
        <v>0</v>
      </c>
      <c r="N2120" s="214">
        <v>30</v>
      </c>
      <c r="O2120" s="214">
        <v>13.3</v>
      </c>
      <c r="P2120" s="214">
        <v>6.7</v>
      </c>
      <c r="Q2120" s="214">
        <v>66.7</v>
      </c>
      <c r="R2120" s="214">
        <v>76.7</v>
      </c>
      <c r="S2120" s="214">
        <v>80</v>
      </c>
      <c r="T2120" s="214">
        <v>13.3</v>
      </c>
      <c r="U2120" s="214">
        <v>20</v>
      </c>
      <c r="V2120" s="214">
        <v>38700</v>
      </c>
      <c r="W2120" s="214">
        <v>43800</v>
      </c>
      <c r="X2120" s="214">
        <v>61000</v>
      </c>
    </row>
    <row r="2121" spans="1:24" x14ac:dyDescent="0.25">
      <c r="A2121" t="str">
        <f t="shared" si="33"/>
        <v>YAG10UKLevel 8Female + malePhysics and astronomyNorthern Ireland</v>
      </c>
      <c r="B2121" s="214" t="s">
        <v>251</v>
      </c>
      <c r="C2121" s="214" t="s">
        <v>252</v>
      </c>
      <c r="D2121" s="214">
        <v>10</v>
      </c>
      <c r="E2121" s="214" t="s">
        <v>35</v>
      </c>
      <c r="F2121" s="214" t="s">
        <v>248</v>
      </c>
      <c r="G2121" s="214" t="s">
        <v>246</v>
      </c>
      <c r="H2121" s="214" t="s">
        <v>61</v>
      </c>
      <c r="I2121" s="214" t="s">
        <v>131</v>
      </c>
      <c r="J2121" s="214" t="s">
        <v>140</v>
      </c>
      <c r="K2121" s="214" t="s">
        <v>140</v>
      </c>
      <c r="L2121" s="214" t="s">
        <v>140</v>
      </c>
      <c r="M2121" s="214" t="s">
        <v>140</v>
      </c>
      <c r="N2121" s="214" t="s">
        <v>140</v>
      </c>
      <c r="O2121" s="214" t="s">
        <v>140</v>
      </c>
      <c r="P2121" s="214" t="s">
        <v>140</v>
      </c>
      <c r="Q2121" s="214" t="s">
        <v>140</v>
      </c>
      <c r="R2121" s="214" t="s">
        <v>140</v>
      </c>
      <c r="S2121" s="214" t="s">
        <v>140</v>
      </c>
      <c r="T2121" s="214" t="s">
        <v>140</v>
      </c>
      <c r="U2121" s="214" t="s">
        <v>136</v>
      </c>
      <c r="V2121" s="214" t="s">
        <v>136</v>
      </c>
      <c r="W2121" s="214" t="s">
        <v>136</v>
      </c>
      <c r="X2121" s="214" t="s">
        <v>136</v>
      </c>
    </row>
    <row r="2122" spans="1:24" x14ac:dyDescent="0.25">
      <c r="A2122" t="str">
        <f t="shared" si="33"/>
        <v>YAG10UKLevel 8Female + malePhysics and astronomyScotland</v>
      </c>
      <c r="B2122" s="214" t="s">
        <v>251</v>
      </c>
      <c r="C2122" s="214" t="s">
        <v>252</v>
      </c>
      <c r="D2122" s="214">
        <v>10</v>
      </c>
      <c r="E2122" s="214" t="s">
        <v>35</v>
      </c>
      <c r="F2122" s="214" t="s">
        <v>248</v>
      </c>
      <c r="G2122" s="214" t="s">
        <v>246</v>
      </c>
      <c r="H2122" s="214" t="s">
        <v>61</v>
      </c>
      <c r="I2122" s="214" t="s">
        <v>132</v>
      </c>
      <c r="J2122" s="214">
        <v>5</v>
      </c>
      <c r="K2122" s="214">
        <v>5</v>
      </c>
      <c r="L2122" s="214">
        <v>0</v>
      </c>
      <c r="M2122" s="214">
        <v>0</v>
      </c>
      <c r="N2122" s="214">
        <v>5</v>
      </c>
      <c r="O2122" s="214">
        <v>0</v>
      </c>
      <c r="P2122" s="214">
        <v>0</v>
      </c>
      <c r="Q2122" s="214">
        <v>100</v>
      </c>
      <c r="R2122" s="214">
        <v>100</v>
      </c>
      <c r="S2122" s="214">
        <v>100</v>
      </c>
      <c r="T2122" s="214">
        <v>0</v>
      </c>
      <c r="U2122" s="214" t="s">
        <v>140</v>
      </c>
      <c r="V2122" s="214" t="s">
        <v>140</v>
      </c>
      <c r="W2122" s="214" t="s">
        <v>140</v>
      </c>
      <c r="X2122" s="214" t="s">
        <v>140</v>
      </c>
    </row>
    <row r="2123" spans="1:24" x14ac:dyDescent="0.25">
      <c r="A2123" t="str">
        <f t="shared" si="33"/>
        <v>YAG10UKLevel 8Female + malePhysics and astronomySouth East</v>
      </c>
      <c r="B2123" s="214" t="s">
        <v>251</v>
      </c>
      <c r="C2123" s="214" t="s">
        <v>252</v>
      </c>
      <c r="D2123" s="214">
        <v>10</v>
      </c>
      <c r="E2123" s="214" t="s">
        <v>35</v>
      </c>
      <c r="F2123" s="214" t="s">
        <v>248</v>
      </c>
      <c r="G2123" s="214" t="s">
        <v>246</v>
      </c>
      <c r="H2123" s="214" t="s">
        <v>61</v>
      </c>
      <c r="I2123" s="214" t="s">
        <v>133</v>
      </c>
      <c r="J2123" s="214">
        <v>70</v>
      </c>
      <c r="K2123" s="214">
        <v>70</v>
      </c>
      <c r="L2123" s="214">
        <v>0</v>
      </c>
      <c r="M2123" s="214">
        <v>0</v>
      </c>
      <c r="N2123" s="214">
        <v>70</v>
      </c>
      <c r="O2123" s="214">
        <v>13</v>
      </c>
      <c r="P2123" s="214">
        <v>4.2</v>
      </c>
      <c r="Q2123" s="214">
        <v>77.3</v>
      </c>
      <c r="R2123" s="214">
        <v>81.5</v>
      </c>
      <c r="S2123" s="214">
        <v>82.9</v>
      </c>
      <c r="T2123" s="214">
        <v>5.6</v>
      </c>
      <c r="U2123" s="214">
        <v>50</v>
      </c>
      <c r="V2123" s="214">
        <v>38700</v>
      </c>
      <c r="W2123" s="214">
        <v>47200</v>
      </c>
      <c r="X2123" s="214">
        <v>61700</v>
      </c>
    </row>
    <row r="2124" spans="1:24" x14ac:dyDescent="0.25">
      <c r="A2124" t="str">
        <f t="shared" si="33"/>
        <v>YAG10UKLevel 8Female + malePhysics and astronomySouth West</v>
      </c>
      <c r="B2124" s="214" t="s">
        <v>251</v>
      </c>
      <c r="C2124" s="214" t="s">
        <v>252</v>
      </c>
      <c r="D2124" s="214">
        <v>10</v>
      </c>
      <c r="E2124" s="214" t="s">
        <v>35</v>
      </c>
      <c r="F2124" s="214" t="s">
        <v>248</v>
      </c>
      <c r="G2124" s="214" t="s">
        <v>246</v>
      </c>
      <c r="H2124" s="214" t="s">
        <v>61</v>
      </c>
      <c r="I2124" s="214" t="s">
        <v>134</v>
      </c>
      <c r="J2124" s="214">
        <v>40</v>
      </c>
      <c r="K2124" s="214">
        <v>40</v>
      </c>
      <c r="L2124" s="214">
        <v>0</v>
      </c>
      <c r="M2124" s="214">
        <v>0</v>
      </c>
      <c r="N2124" s="214">
        <v>40</v>
      </c>
      <c r="O2124" s="214">
        <v>19</v>
      </c>
      <c r="P2124" s="214">
        <v>2.4</v>
      </c>
      <c r="Q2124" s="214">
        <v>76.2</v>
      </c>
      <c r="R2124" s="214">
        <v>78.599999999999994</v>
      </c>
      <c r="S2124" s="214">
        <v>78.599999999999994</v>
      </c>
      <c r="T2124" s="214">
        <v>2.4</v>
      </c>
      <c r="U2124" s="214">
        <v>30</v>
      </c>
      <c r="V2124" s="214">
        <v>36900</v>
      </c>
      <c r="W2124" s="214">
        <v>39400</v>
      </c>
      <c r="X2124" s="214">
        <v>51100</v>
      </c>
    </row>
    <row r="2125" spans="1:24" x14ac:dyDescent="0.25">
      <c r="A2125" t="str">
        <f t="shared" si="33"/>
        <v>YAG10UKLevel 8Female + malePhysics and astronomyUnknown</v>
      </c>
      <c r="B2125" s="214" t="s">
        <v>251</v>
      </c>
      <c r="C2125" s="214" t="s">
        <v>252</v>
      </c>
      <c r="D2125" s="214">
        <v>10</v>
      </c>
      <c r="E2125" s="214" t="s">
        <v>35</v>
      </c>
      <c r="F2125" s="214" t="s">
        <v>248</v>
      </c>
      <c r="G2125" s="214" t="s">
        <v>246</v>
      </c>
      <c r="H2125" s="214" t="s">
        <v>61</v>
      </c>
      <c r="I2125" s="214" t="s">
        <v>135</v>
      </c>
      <c r="J2125" s="214">
        <v>10</v>
      </c>
      <c r="K2125" s="214">
        <v>10</v>
      </c>
      <c r="L2125" s="214">
        <v>100</v>
      </c>
      <c r="M2125" s="214">
        <v>0</v>
      </c>
      <c r="N2125" s="214">
        <v>0</v>
      </c>
      <c r="O2125" s="214" t="s">
        <v>254</v>
      </c>
      <c r="P2125" s="214" t="s">
        <v>254</v>
      </c>
      <c r="Q2125" s="214" t="s">
        <v>254</v>
      </c>
      <c r="R2125" s="214" t="s">
        <v>254</v>
      </c>
      <c r="S2125" s="214" t="s">
        <v>254</v>
      </c>
      <c r="T2125" s="214" t="s">
        <v>254</v>
      </c>
      <c r="U2125" s="214" t="s">
        <v>136</v>
      </c>
      <c r="V2125" s="214" t="s">
        <v>136</v>
      </c>
      <c r="W2125" s="214" t="s">
        <v>136</v>
      </c>
      <c r="X2125" s="214" t="s">
        <v>136</v>
      </c>
    </row>
    <row r="2126" spans="1:24" x14ac:dyDescent="0.25">
      <c r="A2126" t="str">
        <f t="shared" ref="A2126:A2189" si="34">"YAG"&amp;D2126 &amp;E2126 &amp;F2126 &amp; G2126 &amp;H2126 &amp;I2126</f>
        <v>YAG10UKLevel 8Female + malePhysics and astronomyWales</v>
      </c>
      <c r="B2126" s="214" t="s">
        <v>251</v>
      </c>
      <c r="C2126" s="214" t="s">
        <v>252</v>
      </c>
      <c r="D2126" s="214">
        <v>10</v>
      </c>
      <c r="E2126" s="214" t="s">
        <v>35</v>
      </c>
      <c r="F2126" s="214" t="s">
        <v>248</v>
      </c>
      <c r="G2126" s="214" t="s">
        <v>246</v>
      </c>
      <c r="H2126" s="214" t="s">
        <v>61</v>
      </c>
      <c r="I2126" s="214" t="s">
        <v>137</v>
      </c>
      <c r="J2126" s="214">
        <v>5</v>
      </c>
      <c r="K2126" s="214">
        <v>5</v>
      </c>
      <c r="L2126" s="214">
        <v>0</v>
      </c>
      <c r="M2126" s="214">
        <v>0</v>
      </c>
      <c r="N2126" s="214">
        <v>5</v>
      </c>
      <c r="O2126" s="214">
        <v>7.6</v>
      </c>
      <c r="P2126" s="214">
        <v>0</v>
      </c>
      <c r="Q2126" s="214">
        <v>92.4</v>
      </c>
      <c r="R2126" s="214">
        <v>92.4</v>
      </c>
      <c r="S2126" s="214">
        <v>92.4</v>
      </c>
      <c r="T2126" s="214">
        <v>0</v>
      </c>
      <c r="U2126" s="214" t="s">
        <v>140</v>
      </c>
      <c r="V2126" s="214" t="s">
        <v>140</v>
      </c>
      <c r="W2126" s="214" t="s">
        <v>140</v>
      </c>
      <c r="X2126" s="214" t="s">
        <v>140</v>
      </c>
    </row>
    <row r="2127" spans="1:24" x14ac:dyDescent="0.25">
      <c r="A2127" t="str">
        <f t="shared" si="34"/>
        <v>YAG10UKLevel 8Female + malePhysics and astronomyWest Midlands</v>
      </c>
      <c r="B2127" s="214" t="s">
        <v>251</v>
      </c>
      <c r="C2127" s="214" t="s">
        <v>252</v>
      </c>
      <c r="D2127" s="214">
        <v>10</v>
      </c>
      <c r="E2127" s="214" t="s">
        <v>35</v>
      </c>
      <c r="F2127" s="214" t="s">
        <v>248</v>
      </c>
      <c r="G2127" s="214" t="s">
        <v>246</v>
      </c>
      <c r="H2127" s="214" t="s">
        <v>61</v>
      </c>
      <c r="I2127" s="214" t="s">
        <v>138</v>
      </c>
      <c r="J2127" s="214">
        <v>20</v>
      </c>
      <c r="K2127" s="214">
        <v>20</v>
      </c>
      <c r="L2127" s="214">
        <v>0</v>
      </c>
      <c r="M2127" s="214">
        <v>0</v>
      </c>
      <c r="N2127" s="214">
        <v>20</v>
      </c>
      <c r="O2127" s="214">
        <v>9.5</v>
      </c>
      <c r="P2127" s="214">
        <v>0</v>
      </c>
      <c r="Q2127" s="214">
        <v>85.7</v>
      </c>
      <c r="R2127" s="214">
        <v>90.5</v>
      </c>
      <c r="S2127" s="214">
        <v>90.5</v>
      </c>
      <c r="T2127" s="214">
        <v>4.8</v>
      </c>
      <c r="U2127" s="214">
        <v>20</v>
      </c>
      <c r="V2127" s="214">
        <v>36500</v>
      </c>
      <c r="W2127" s="214">
        <v>41100</v>
      </c>
      <c r="X2127" s="214">
        <v>59900</v>
      </c>
    </row>
    <row r="2128" spans="1:24" x14ac:dyDescent="0.25">
      <c r="A2128" t="str">
        <f t="shared" si="34"/>
        <v>YAG10UKLevel 8Female + malePhysics and astronomyYorkshire and The Humber</v>
      </c>
      <c r="B2128" s="214" t="s">
        <v>251</v>
      </c>
      <c r="C2128" s="214" t="s">
        <v>252</v>
      </c>
      <c r="D2128" s="214">
        <v>10</v>
      </c>
      <c r="E2128" s="214" t="s">
        <v>35</v>
      </c>
      <c r="F2128" s="214" t="s">
        <v>248</v>
      </c>
      <c r="G2128" s="214" t="s">
        <v>246</v>
      </c>
      <c r="H2128" s="214" t="s">
        <v>61</v>
      </c>
      <c r="I2128" s="214" t="s">
        <v>139</v>
      </c>
      <c r="J2128" s="214">
        <v>20</v>
      </c>
      <c r="K2128" s="214">
        <v>20</v>
      </c>
      <c r="L2128" s="214">
        <v>0</v>
      </c>
      <c r="M2128" s="214">
        <v>0</v>
      </c>
      <c r="N2128" s="214">
        <v>20</v>
      </c>
      <c r="O2128" s="214">
        <v>27.8</v>
      </c>
      <c r="P2128" s="214">
        <v>5.6</v>
      </c>
      <c r="Q2128" s="214">
        <v>66.7</v>
      </c>
      <c r="R2128" s="214">
        <v>66.7</v>
      </c>
      <c r="S2128" s="214">
        <v>66.7</v>
      </c>
      <c r="T2128" s="214">
        <v>0</v>
      </c>
      <c r="U2128" s="214">
        <v>10</v>
      </c>
      <c r="V2128" s="214">
        <v>39600</v>
      </c>
      <c r="W2128" s="214">
        <v>43300</v>
      </c>
      <c r="X2128" s="214">
        <v>52000</v>
      </c>
    </row>
    <row r="2129" spans="1:24" x14ac:dyDescent="0.25">
      <c r="A2129" t="str">
        <f t="shared" si="34"/>
        <v>YAG10UKLevel 8Female + malePoliticsAbroad</v>
      </c>
      <c r="B2129" s="214" t="s">
        <v>251</v>
      </c>
      <c r="C2129" s="214" t="s">
        <v>252</v>
      </c>
      <c r="D2129" s="214">
        <v>10</v>
      </c>
      <c r="E2129" s="214" t="s">
        <v>35</v>
      </c>
      <c r="F2129" s="214" t="s">
        <v>248</v>
      </c>
      <c r="G2129" s="214" t="s">
        <v>246</v>
      </c>
      <c r="H2129" s="214" t="s">
        <v>81</v>
      </c>
      <c r="I2129" s="214" t="s">
        <v>125</v>
      </c>
      <c r="J2129" s="214" t="s">
        <v>140</v>
      </c>
      <c r="K2129" s="214" t="s">
        <v>140</v>
      </c>
      <c r="L2129" s="214" t="s">
        <v>140</v>
      </c>
      <c r="M2129" s="214" t="s">
        <v>140</v>
      </c>
      <c r="N2129" s="214" t="s">
        <v>140</v>
      </c>
      <c r="O2129" s="214" t="s">
        <v>140</v>
      </c>
      <c r="P2129" s="214" t="s">
        <v>140</v>
      </c>
      <c r="Q2129" s="214" t="s">
        <v>140</v>
      </c>
      <c r="R2129" s="214" t="s">
        <v>140</v>
      </c>
      <c r="S2129" s="214" t="s">
        <v>140</v>
      </c>
      <c r="T2129" s="214" t="s">
        <v>140</v>
      </c>
      <c r="U2129" s="214" t="s">
        <v>140</v>
      </c>
      <c r="V2129" s="214" t="s">
        <v>140</v>
      </c>
      <c r="W2129" s="214" t="s">
        <v>140</v>
      </c>
      <c r="X2129" s="214" t="s">
        <v>140</v>
      </c>
    </row>
    <row r="2130" spans="1:24" x14ac:dyDescent="0.25">
      <c r="A2130" t="str">
        <f t="shared" si="34"/>
        <v>YAG10UKLevel 8Female + malePoliticsEast Midlands</v>
      </c>
      <c r="B2130" s="214" t="s">
        <v>251</v>
      </c>
      <c r="C2130" s="214" t="s">
        <v>252</v>
      </c>
      <c r="D2130" s="214">
        <v>10</v>
      </c>
      <c r="E2130" s="214" t="s">
        <v>35</v>
      </c>
      <c r="F2130" s="214" t="s">
        <v>248</v>
      </c>
      <c r="G2130" s="214" t="s">
        <v>246</v>
      </c>
      <c r="H2130" s="214" t="s">
        <v>81</v>
      </c>
      <c r="I2130" s="214" t="s">
        <v>126</v>
      </c>
      <c r="J2130" s="214">
        <v>5</v>
      </c>
      <c r="K2130" s="214">
        <v>5</v>
      </c>
      <c r="L2130" s="214">
        <v>0</v>
      </c>
      <c r="M2130" s="214">
        <v>0</v>
      </c>
      <c r="N2130" s="214">
        <v>5</v>
      </c>
      <c r="O2130" s="214">
        <v>16.7</v>
      </c>
      <c r="P2130" s="214">
        <v>0</v>
      </c>
      <c r="Q2130" s="214">
        <v>66.7</v>
      </c>
      <c r="R2130" s="214">
        <v>83.3</v>
      </c>
      <c r="S2130" s="214">
        <v>83.3</v>
      </c>
      <c r="T2130" s="214">
        <v>16.7</v>
      </c>
      <c r="U2130" s="214" t="s">
        <v>140</v>
      </c>
      <c r="V2130" s="214" t="s">
        <v>140</v>
      </c>
      <c r="W2130" s="214" t="s">
        <v>140</v>
      </c>
      <c r="X2130" s="214" t="s">
        <v>140</v>
      </c>
    </row>
    <row r="2131" spans="1:24" x14ac:dyDescent="0.25">
      <c r="A2131" t="str">
        <f t="shared" si="34"/>
        <v>YAG10UKLevel 8Female + malePoliticsEast of England</v>
      </c>
      <c r="B2131" s="214" t="s">
        <v>251</v>
      </c>
      <c r="C2131" s="214" t="s">
        <v>252</v>
      </c>
      <c r="D2131" s="214">
        <v>10</v>
      </c>
      <c r="E2131" s="214" t="s">
        <v>35</v>
      </c>
      <c r="F2131" s="214" t="s">
        <v>248</v>
      </c>
      <c r="G2131" s="214" t="s">
        <v>246</v>
      </c>
      <c r="H2131" s="214" t="s">
        <v>81</v>
      </c>
      <c r="I2131" s="214" t="s">
        <v>127</v>
      </c>
      <c r="J2131" s="214">
        <v>5</v>
      </c>
      <c r="K2131" s="214">
        <v>5</v>
      </c>
      <c r="L2131" s="214">
        <v>0</v>
      </c>
      <c r="M2131" s="214">
        <v>0</v>
      </c>
      <c r="N2131" s="214">
        <v>5</v>
      </c>
      <c r="O2131" s="214">
        <v>30.8</v>
      </c>
      <c r="P2131" s="214">
        <v>0</v>
      </c>
      <c r="Q2131" s="214">
        <v>69.2</v>
      </c>
      <c r="R2131" s="214">
        <v>69.2</v>
      </c>
      <c r="S2131" s="214">
        <v>69.2</v>
      </c>
      <c r="T2131" s="214">
        <v>0</v>
      </c>
      <c r="U2131" s="214" t="s">
        <v>140</v>
      </c>
      <c r="V2131" s="214" t="s">
        <v>140</v>
      </c>
      <c r="W2131" s="214" t="s">
        <v>140</v>
      </c>
      <c r="X2131" s="214" t="s">
        <v>140</v>
      </c>
    </row>
    <row r="2132" spans="1:24" x14ac:dyDescent="0.25">
      <c r="A2132" t="str">
        <f t="shared" si="34"/>
        <v>YAG10UKLevel 8Female + malePoliticsLondon</v>
      </c>
      <c r="B2132" s="214" t="s">
        <v>251</v>
      </c>
      <c r="C2132" s="214" t="s">
        <v>252</v>
      </c>
      <c r="D2132" s="214">
        <v>10</v>
      </c>
      <c r="E2132" s="214" t="s">
        <v>35</v>
      </c>
      <c r="F2132" s="214" t="s">
        <v>248</v>
      </c>
      <c r="G2132" s="214" t="s">
        <v>246</v>
      </c>
      <c r="H2132" s="214" t="s">
        <v>81</v>
      </c>
      <c r="I2132" s="214" t="s">
        <v>128</v>
      </c>
      <c r="J2132" s="214">
        <v>20</v>
      </c>
      <c r="K2132" s="214">
        <v>20</v>
      </c>
      <c r="L2132" s="214">
        <v>0</v>
      </c>
      <c r="M2132" s="214">
        <v>0</v>
      </c>
      <c r="N2132" s="214">
        <v>20</v>
      </c>
      <c r="O2132" s="214">
        <v>18.2</v>
      </c>
      <c r="P2132" s="214">
        <v>0</v>
      </c>
      <c r="Q2132" s="214">
        <v>72.7</v>
      </c>
      <c r="R2132" s="214">
        <v>81.8</v>
      </c>
      <c r="S2132" s="214">
        <v>81.8</v>
      </c>
      <c r="T2132" s="214">
        <v>9.1</v>
      </c>
      <c r="U2132" s="214">
        <v>15</v>
      </c>
      <c r="V2132" s="214">
        <v>35900</v>
      </c>
      <c r="W2132" s="214">
        <v>45400</v>
      </c>
      <c r="X2132" s="214">
        <v>51200</v>
      </c>
    </row>
    <row r="2133" spans="1:24" x14ac:dyDescent="0.25">
      <c r="A2133" t="str">
        <f t="shared" si="34"/>
        <v>YAG10UKLevel 8Female + malePoliticsNorth East</v>
      </c>
      <c r="B2133" s="214" t="s">
        <v>251</v>
      </c>
      <c r="C2133" s="214" t="s">
        <v>252</v>
      </c>
      <c r="D2133" s="214">
        <v>10</v>
      </c>
      <c r="E2133" s="214" t="s">
        <v>35</v>
      </c>
      <c r="F2133" s="214" t="s">
        <v>248</v>
      </c>
      <c r="G2133" s="214" t="s">
        <v>246</v>
      </c>
      <c r="H2133" s="214" t="s">
        <v>81</v>
      </c>
      <c r="I2133" s="214" t="s">
        <v>129</v>
      </c>
      <c r="J2133" s="214">
        <v>5</v>
      </c>
      <c r="K2133" s="214">
        <v>5</v>
      </c>
      <c r="L2133" s="214">
        <v>0</v>
      </c>
      <c r="M2133" s="214">
        <v>0</v>
      </c>
      <c r="N2133" s="214">
        <v>5</v>
      </c>
      <c r="O2133" s="214">
        <v>0</v>
      </c>
      <c r="P2133" s="214">
        <v>0</v>
      </c>
      <c r="Q2133" s="214">
        <v>100</v>
      </c>
      <c r="R2133" s="214">
        <v>100</v>
      </c>
      <c r="S2133" s="214">
        <v>100</v>
      </c>
      <c r="T2133" s="214">
        <v>0</v>
      </c>
      <c r="U2133" s="214" t="s">
        <v>140</v>
      </c>
      <c r="V2133" s="214" t="s">
        <v>140</v>
      </c>
      <c r="W2133" s="214" t="s">
        <v>140</v>
      </c>
      <c r="X2133" s="214" t="s">
        <v>140</v>
      </c>
    </row>
    <row r="2134" spans="1:24" x14ac:dyDescent="0.25">
      <c r="A2134" t="str">
        <f t="shared" si="34"/>
        <v>YAG10UKLevel 8Female + malePoliticsNorth West</v>
      </c>
      <c r="B2134" s="214" t="s">
        <v>251</v>
      </c>
      <c r="C2134" s="214" t="s">
        <v>252</v>
      </c>
      <c r="D2134" s="214">
        <v>10</v>
      </c>
      <c r="E2134" s="214" t="s">
        <v>35</v>
      </c>
      <c r="F2134" s="214" t="s">
        <v>248</v>
      </c>
      <c r="G2134" s="214" t="s">
        <v>246</v>
      </c>
      <c r="H2134" s="214" t="s">
        <v>81</v>
      </c>
      <c r="I2134" s="214" t="s">
        <v>130</v>
      </c>
      <c r="J2134" s="214">
        <v>5</v>
      </c>
      <c r="K2134" s="214">
        <v>5</v>
      </c>
      <c r="L2134" s="214">
        <v>0</v>
      </c>
      <c r="M2134" s="214">
        <v>0</v>
      </c>
      <c r="N2134" s="214">
        <v>5</v>
      </c>
      <c r="O2134" s="214">
        <v>25</v>
      </c>
      <c r="P2134" s="214">
        <v>0</v>
      </c>
      <c r="Q2134" s="214">
        <v>75</v>
      </c>
      <c r="R2134" s="214">
        <v>75</v>
      </c>
      <c r="S2134" s="214">
        <v>75</v>
      </c>
      <c r="T2134" s="214">
        <v>0</v>
      </c>
      <c r="U2134" s="214" t="s">
        <v>140</v>
      </c>
      <c r="V2134" s="214" t="s">
        <v>140</v>
      </c>
      <c r="W2134" s="214" t="s">
        <v>140</v>
      </c>
      <c r="X2134" s="214" t="s">
        <v>140</v>
      </c>
    </row>
    <row r="2135" spans="1:24" x14ac:dyDescent="0.25">
      <c r="A2135" t="str">
        <f t="shared" si="34"/>
        <v>YAG10UKLevel 8Female + malePoliticsScotland</v>
      </c>
      <c r="B2135" s="214" t="s">
        <v>251</v>
      </c>
      <c r="C2135" s="214" t="s">
        <v>252</v>
      </c>
      <c r="D2135" s="214">
        <v>10</v>
      </c>
      <c r="E2135" s="214" t="s">
        <v>35</v>
      </c>
      <c r="F2135" s="214" t="s">
        <v>248</v>
      </c>
      <c r="G2135" s="214" t="s">
        <v>246</v>
      </c>
      <c r="H2135" s="214" t="s">
        <v>81</v>
      </c>
      <c r="I2135" s="214" t="s">
        <v>132</v>
      </c>
      <c r="J2135" s="214">
        <v>5</v>
      </c>
      <c r="K2135" s="214">
        <v>5</v>
      </c>
      <c r="L2135" s="214">
        <v>0</v>
      </c>
      <c r="M2135" s="214">
        <v>0</v>
      </c>
      <c r="N2135" s="214">
        <v>5</v>
      </c>
      <c r="O2135" s="214">
        <v>0</v>
      </c>
      <c r="P2135" s="214">
        <v>0</v>
      </c>
      <c r="Q2135" s="214">
        <v>100</v>
      </c>
      <c r="R2135" s="214">
        <v>100</v>
      </c>
      <c r="S2135" s="214">
        <v>100</v>
      </c>
      <c r="T2135" s="214">
        <v>0</v>
      </c>
      <c r="U2135" s="214" t="s">
        <v>140</v>
      </c>
      <c r="V2135" s="214" t="s">
        <v>140</v>
      </c>
      <c r="W2135" s="214" t="s">
        <v>140</v>
      </c>
      <c r="X2135" s="214" t="s">
        <v>140</v>
      </c>
    </row>
    <row r="2136" spans="1:24" x14ac:dyDescent="0.25">
      <c r="A2136" t="str">
        <f t="shared" si="34"/>
        <v>YAG10UKLevel 8Female + malePoliticsSouth East</v>
      </c>
      <c r="B2136" s="214" t="s">
        <v>251</v>
      </c>
      <c r="C2136" s="214" t="s">
        <v>252</v>
      </c>
      <c r="D2136" s="214">
        <v>10</v>
      </c>
      <c r="E2136" s="214" t="s">
        <v>35</v>
      </c>
      <c r="F2136" s="214" t="s">
        <v>248</v>
      </c>
      <c r="G2136" s="214" t="s">
        <v>246</v>
      </c>
      <c r="H2136" s="214" t="s">
        <v>81</v>
      </c>
      <c r="I2136" s="214" t="s">
        <v>133</v>
      </c>
      <c r="J2136" s="214">
        <v>15</v>
      </c>
      <c r="K2136" s="214">
        <v>15</v>
      </c>
      <c r="L2136" s="214">
        <v>0</v>
      </c>
      <c r="M2136" s="214">
        <v>0</v>
      </c>
      <c r="N2136" s="214">
        <v>15</v>
      </c>
      <c r="O2136" s="214">
        <v>28.6</v>
      </c>
      <c r="P2136" s="214">
        <v>7.1</v>
      </c>
      <c r="Q2136" s="214">
        <v>64.3</v>
      </c>
      <c r="R2136" s="214">
        <v>64.3</v>
      </c>
      <c r="S2136" s="214">
        <v>64.3</v>
      </c>
      <c r="T2136" s="214">
        <v>0</v>
      </c>
      <c r="U2136" s="214" t="s">
        <v>140</v>
      </c>
      <c r="V2136" s="214" t="s">
        <v>140</v>
      </c>
      <c r="W2136" s="214" t="s">
        <v>140</v>
      </c>
      <c r="X2136" s="214" t="s">
        <v>140</v>
      </c>
    </row>
    <row r="2137" spans="1:24" x14ac:dyDescent="0.25">
      <c r="A2137" t="str">
        <f t="shared" si="34"/>
        <v>YAG10UKLevel 8Female + malePoliticsSouth West</v>
      </c>
      <c r="B2137" s="214" t="s">
        <v>251</v>
      </c>
      <c r="C2137" s="214" t="s">
        <v>252</v>
      </c>
      <c r="D2137" s="214">
        <v>10</v>
      </c>
      <c r="E2137" s="214" t="s">
        <v>35</v>
      </c>
      <c r="F2137" s="214" t="s">
        <v>248</v>
      </c>
      <c r="G2137" s="214" t="s">
        <v>246</v>
      </c>
      <c r="H2137" s="214" t="s">
        <v>81</v>
      </c>
      <c r="I2137" s="214" t="s">
        <v>134</v>
      </c>
      <c r="J2137" s="214">
        <v>5</v>
      </c>
      <c r="K2137" s="214">
        <v>5</v>
      </c>
      <c r="L2137" s="214">
        <v>0</v>
      </c>
      <c r="M2137" s="214">
        <v>0</v>
      </c>
      <c r="N2137" s="214">
        <v>5</v>
      </c>
      <c r="O2137" s="214">
        <v>33.299999999999997</v>
      </c>
      <c r="P2137" s="214">
        <v>0</v>
      </c>
      <c r="Q2137" s="214">
        <v>66.7</v>
      </c>
      <c r="R2137" s="214">
        <v>66.7</v>
      </c>
      <c r="S2137" s="214">
        <v>66.7</v>
      </c>
      <c r="T2137" s="214">
        <v>0</v>
      </c>
      <c r="U2137" s="214" t="s">
        <v>140</v>
      </c>
      <c r="V2137" s="214" t="s">
        <v>140</v>
      </c>
      <c r="W2137" s="214" t="s">
        <v>140</v>
      </c>
      <c r="X2137" s="214" t="s">
        <v>140</v>
      </c>
    </row>
    <row r="2138" spans="1:24" x14ac:dyDescent="0.25">
      <c r="A2138" t="str">
        <f t="shared" si="34"/>
        <v>YAG10UKLevel 8Female + malePoliticsUnknown</v>
      </c>
      <c r="B2138" s="214" t="s">
        <v>251</v>
      </c>
      <c r="C2138" s="214" t="s">
        <v>252</v>
      </c>
      <c r="D2138" s="214">
        <v>10</v>
      </c>
      <c r="E2138" s="214" t="s">
        <v>35</v>
      </c>
      <c r="F2138" s="214" t="s">
        <v>248</v>
      </c>
      <c r="G2138" s="214" t="s">
        <v>246</v>
      </c>
      <c r="H2138" s="214" t="s">
        <v>81</v>
      </c>
      <c r="I2138" s="214" t="s">
        <v>135</v>
      </c>
      <c r="J2138" s="214">
        <v>10</v>
      </c>
      <c r="K2138" s="214">
        <v>10</v>
      </c>
      <c r="L2138" s="214">
        <v>100</v>
      </c>
      <c r="M2138" s="214">
        <v>0</v>
      </c>
      <c r="N2138" s="214">
        <v>0</v>
      </c>
      <c r="O2138" s="214" t="s">
        <v>254</v>
      </c>
      <c r="P2138" s="214" t="s">
        <v>254</v>
      </c>
      <c r="Q2138" s="214" t="s">
        <v>254</v>
      </c>
      <c r="R2138" s="214" t="s">
        <v>254</v>
      </c>
      <c r="S2138" s="214" t="s">
        <v>254</v>
      </c>
      <c r="T2138" s="214" t="s">
        <v>254</v>
      </c>
      <c r="U2138" s="214" t="s">
        <v>136</v>
      </c>
      <c r="V2138" s="214" t="s">
        <v>136</v>
      </c>
      <c r="W2138" s="214" t="s">
        <v>136</v>
      </c>
      <c r="X2138" s="214" t="s">
        <v>136</v>
      </c>
    </row>
    <row r="2139" spans="1:24" x14ac:dyDescent="0.25">
      <c r="A2139" t="str">
        <f t="shared" si="34"/>
        <v>YAG10UKLevel 8Female + malePoliticsWales</v>
      </c>
      <c r="B2139" s="214" t="s">
        <v>251</v>
      </c>
      <c r="C2139" s="214" t="s">
        <v>252</v>
      </c>
      <c r="D2139" s="214">
        <v>10</v>
      </c>
      <c r="E2139" s="214" t="s">
        <v>35</v>
      </c>
      <c r="F2139" s="214" t="s">
        <v>248</v>
      </c>
      <c r="G2139" s="214" t="s">
        <v>246</v>
      </c>
      <c r="H2139" s="214" t="s">
        <v>81</v>
      </c>
      <c r="I2139" s="214" t="s">
        <v>137</v>
      </c>
      <c r="J2139" s="214" t="s">
        <v>140</v>
      </c>
      <c r="K2139" s="214" t="s">
        <v>140</v>
      </c>
      <c r="L2139" s="214" t="s">
        <v>140</v>
      </c>
      <c r="M2139" s="214" t="s">
        <v>140</v>
      </c>
      <c r="N2139" s="214" t="s">
        <v>140</v>
      </c>
      <c r="O2139" s="214" t="s">
        <v>140</v>
      </c>
      <c r="P2139" s="214" t="s">
        <v>140</v>
      </c>
      <c r="Q2139" s="214" t="s">
        <v>140</v>
      </c>
      <c r="R2139" s="214" t="s">
        <v>140</v>
      </c>
      <c r="S2139" s="214" t="s">
        <v>140</v>
      </c>
      <c r="T2139" s="214" t="s">
        <v>140</v>
      </c>
      <c r="U2139" s="214" t="s">
        <v>136</v>
      </c>
      <c r="V2139" s="214" t="s">
        <v>136</v>
      </c>
      <c r="W2139" s="214" t="s">
        <v>136</v>
      </c>
      <c r="X2139" s="214" t="s">
        <v>136</v>
      </c>
    </row>
    <row r="2140" spans="1:24" x14ac:dyDescent="0.25">
      <c r="A2140" t="str">
        <f t="shared" si="34"/>
        <v>YAG10UKLevel 8Female + malePoliticsWest Midlands</v>
      </c>
      <c r="B2140" s="214" t="s">
        <v>251</v>
      </c>
      <c r="C2140" s="214" t="s">
        <v>252</v>
      </c>
      <c r="D2140" s="214">
        <v>10</v>
      </c>
      <c r="E2140" s="214" t="s">
        <v>35</v>
      </c>
      <c r="F2140" s="214" t="s">
        <v>248</v>
      </c>
      <c r="G2140" s="214" t="s">
        <v>246</v>
      </c>
      <c r="H2140" s="214" t="s">
        <v>81</v>
      </c>
      <c r="I2140" s="214" t="s">
        <v>138</v>
      </c>
      <c r="J2140" s="214">
        <v>15</v>
      </c>
      <c r="K2140" s="214">
        <v>15</v>
      </c>
      <c r="L2140" s="214">
        <v>0</v>
      </c>
      <c r="M2140" s="214">
        <v>0</v>
      </c>
      <c r="N2140" s="214">
        <v>15</v>
      </c>
      <c r="O2140" s="214">
        <v>21.4</v>
      </c>
      <c r="P2140" s="214">
        <v>0</v>
      </c>
      <c r="Q2140" s="214">
        <v>78.599999999999994</v>
      </c>
      <c r="R2140" s="214">
        <v>78.599999999999994</v>
      </c>
      <c r="S2140" s="214">
        <v>78.599999999999994</v>
      </c>
      <c r="T2140" s="214">
        <v>0</v>
      </c>
      <c r="U2140" s="214" t="s">
        <v>140</v>
      </c>
      <c r="V2140" s="214" t="s">
        <v>140</v>
      </c>
      <c r="W2140" s="214" t="s">
        <v>140</v>
      </c>
      <c r="X2140" s="214" t="s">
        <v>140</v>
      </c>
    </row>
    <row r="2141" spans="1:24" x14ac:dyDescent="0.25">
      <c r="A2141" t="str">
        <f t="shared" si="34"/>
        <v>YAG10UKLevel 8Female + malePoliticsYorkshire and The Humber</v>
      </c>
      <c r="B2141" s="214" t="s">
        <v>251</v>
      </c>
      <c r="C2141" s="214" t="s">
        <v>252</v>
      </c>
      <c r="D2141" s="214">
        <v>10</v>
      </c>
      <c r="E2141" s="214" t="s">
        <v>35</v>
      </c>
      <c r="F2141" s="214" t="s">
        <v>248</v>
      </c>
      <c r="G2141" s="214" t="s">
        <v>246</v>
      </c>
      <c r="H2141" s="214" t="s">
        <v>81</v>
      </c>
      <c r="I2141" s="214" t="s">
        <v>139</v>
      </c>
      <c r="J2141" s="214">
        <v>10</v>
      </c>
      <c r="K2141" s="214">
        <v>10</v>
      </c>
      <c r="L2141" s="214">
        <v>0</v>
      </c>
      <c r="M2141" s="214">
        <v>0</v>
      </c>
      <c r="N2141" s="214">
        <v>10</v>
      </c>
      <c r="O2141" s="214">
        <v>12.5</v>
      </c>
      <c r="P2141" s="214">
        <v>0</v>
      </c>
      <c r="Q2141" s="214">
        <v>87.5</v>
      </c>
      <c r="R2141" s="214">
        <v>87.5</v>
      </c>
      <c r="S2141" s="214">
        <v>87.5</v>
      </c>
      <c r="T2141" s="214">
        <v>0</v>
      </c>
      <c r="U2141" s="214" t="s">
        <v>140</v>
      </c>
      <c r="V2141" s="214" t="s">
        <v>140</v>
      </c>
      <c r="W2141" s="214" t="s">
        <v>140</v>
      </c>
      <c r="X2141" s="214" t="s">
        <v>140</v>
      </c>
    </row>
    <row r="2142" spans="1:24" x14ac:dyDescent="0.25">
      <c r="A2142" t="str">
        <f t="shared" si="34"/>
        <v>YAG10UKLevel 8Female + malePsychologyAbroad</v>
      </c>
      <c r="B2142" s="214" t="s">
        <v>251</v>
      </c>
      <c r="C2142" s="214" t="s">
        <v>252</v>
      </c>
      <c r="D2142" s="214">
        <v>10</v>
      </c>
      <c r="E2142" s="214" t="s">
        <v>35</v>
      </c>
      <c r="F2142" s="214" t="s">
        <v>248</v>
      </c>
      <c r="G2142" s="214" t="s">
        <v>246</v>
      </c>
      <c r="H2142" s="214" t="s">
        <v>55</v>
      </c>
      <c r="I2142" s="214" t="s">
        <v>125</v>
      </c>
      <c r="J2142" s="214" t="s">
        <v>140</v>
      </c>
      <c r="K2142" s="214" t="s">
        <v>140</v>
      </c>
      <c r="L2142" s="214" t="s">
        <v>140</v>
      </c>
      <c r="M2142" s="214" t="s">
        <v>140</v>
      </c>
      <c r="N2142" s="214" t="s">
        <v>140</v>
      </c>
      <c r="O2142" s="214" t="s">
        <v>140</v>
      </c>
      <c r="P2142" s="214" t="s">
        <v>140</v>
      </c>
      <c r="Q2142" s="214" t="s">
        <v>140</v>
      </c>
      <c r="R2142" s="214" t="s">
        <v>140</v>
      </c>
      <c r="S2142" s="214" t="s">
        <v>140</v>
      </c>
      <c r="T2142" s="214" t="s">
        <v>140</v>
      </c>
      <c r="U2142" s="214" t="s">
        <v>140</v>
      </c>
      <c r="V2142" s="214" t="s">
        <v>140</v>
      </c>
      <c r="W2142" s="214" t="s">
        <v>140</v>
      </c>
      <c r="X2142" s="214" t="s">
        <v>140</v>
      </c>
    </row>
    <row r="2143" spans="1:24" x14ac:dyDescent="0.25">
      <c r="A2143" t="str">
        <f t="shared" si="34"/>
        <v>YAG10UKLevel 8Female + malePsychologyEast Midlands</v>
      </c>
      <c r="B2143" s="214" t="s">
        <v>251</v>
      </c>
      <c r="C2143" s="214" t="s">
        <v>252</v>
      </c>
      <c r="D2143" s="214">
        <v>10</v>
      </c>
      <c r="E2143" s="214" t="s">
        <v>35</v>
      </c>
      <c r="F2143" s="214" t="s">
        <v>248</v>
      </c>
      <c r="G2143" s="214" t="s">
        <v>246</v>
      </c>
      <c r="H2143" s="214" t="s">
        <v>55</v>
      </c>
      <c r="I2143" s="214" t="s">
        <v>126</v>
      </c>
      <c r="J2143" s="214">
        <v>30</v>
      </c>
      <c r="K2143" s="214">
        <v>30</v>
      </c>
      <c r="L2143" s="214">
        <v>0</v>
      </c>
      <c r="M2143" s="214">
        <v>0</v>
      </c>
      <c r="N2143" s="214">
        <v>30</v>
      </c>
      <c r="O2143" s="214">
        <v>3.2</v>
      </c>
      <c r="P2143" s="214">
        <v>3.2</v>
      </c>
      <c r="Q2143" s="214">
        <v>93.5</v>
      </c>
      <c r="R2143" s="214">
        <v>93.5</v>
      </c>
      <c r="S2143" s="214">
        <v>93.5</v>
      </c>
      <c r="T2143" s="214">
        <v>0</v>
      </c>
      <c r="U2143" s="214">
        <v>30</v>
      </c>
      <c r="V2143" s="214">
        <v>30900</v>
      </c>
      <c r="W2143" s="214">
        <v>41400</v>
      </c>
      <c r="X2143" s="214">
        <v>48800</v>
      </c>
    </row>
    <row r="2144" spans="1:24" x14ac:dyDescent="0.25">
      <c r="A2144" t="str">
        <f t="shared" si="34"/>
        <v>YAG10UKLevel 8Female + malePsychologyEast of England</v>
      </c>
      <c r="B2144" s="214" t="s">
        <v>251</v>
      </c>
      <c r="C2144" s="214" t="s">
        <v>252</v>
      </c>
      <c r="D2144" s="214">
        <v>10</v>
      </c>
      <c r="E2144" s="214" t="s">
        <v>35</v>
      </c>
      <c r="F2144" s="214" t="s">
        <v>248</v>
      </c>
      <c r="G2144" s="214" t="s">
        <v>246</v>
      </c>
      <c r="H2144" s="214" t="s">
        <v>55</v>
      </c>
      <c r="I2144" s="214" t="s">
        <v>127</v>
      </c>
      <c r="J2144" s="214">
        <v>40</v>
      </c>
      <c r="K2144" s="214">
        <v>40</v>
      </c>
      <c r="L2144" s="214">
        <v>0</v>
      </c>
      <c r="M2144" s="214">
        <v>0</v>
      </c>
      <c r="N2144" s="214">
        <v>40</v>
      </c>
      <c r="O2144" s="214">
        <v>10</v>
      </c>
      <c r="P2144" s="214">
        <v>2.5</v>
      </c>
      <c r="Q2144" s="214">
        <v>80</v>
      </c>
      <c r="R2144" s="214">
        <v>87.5</v>
      </c>
      <c r="S2144" s="214">
        <v>87.5</v>
      </c>
      <c r="T2144" s="214">
        <v>7.5</v>
      </c>
      <c r="U2144" s="214">
        <v>25</v>
      </c>
      <c r="V2144" s="214">
        <v>31000</v>
      </c>
      <c r="W2144" s="214">
        <v>40700</v>
      </c>
      <c r="X2144" s="214">
        <v>51100</v>
      </c>
    </row>
    <row r="2145" spans="1:24" x14ac:dyDescent="0.25">
      <c r="A2145" t="str">
        <f t="shared" si="34"/>
        <v>YAG10UKLevel 8Female + malePsychologyLondon</v>
      </c>
      <c r="B2145" s="214" t="s">
        <v>251</v>
      </c>
      <c r="C2145" s="214" t="s">
        <v>252</v>
      </c>
      <c r="D2145" s="214">
        <v>10</v>
      </c>
      <c r="E2145" s="214" t="s">
        <v>35</v>
      </c>
      <c r="F2145" s="214" t="s">
        <v>248</v>
      </c>
      <c r="G2145" s="214" t="s">
        <v>246</v>
      </c>
      <c r="H2145" s="214" t="s">
        <v>55</v>
      </c>
      <c r="I2145" s="214" t="s">
        <v>128</v>
      </c>
      <c r="J2145" s="214">
        <v>115</v>
      </c>
      <c r="K2145" s="214">
        <v>115</v>
      </c>
      <c r="L2145" s="214">
        <v>0</v>
      </c>
      <c r="M2145" s="214">
        <v>0</v>
      </c>
      <c r="N2145" s="214">
        <v>115</v>
      </c>
      <c r="O2145" s="214">
        <v>9.6999999999999993</v>
      </c>
      <c r="P2145" s="214">
        <v>1.8</v>
      </c>
      <c r="Q2145" s="214">
        <v>81.400000000000006</v>
      </c>
      <c r="R2145" s="214">
        <v>88.5</v>
      </c>
      <c r="S2145" s="214">
        <v>88.5</v>
      </c>
      <c r="T2145" s="214">
        <v>7.1</v>
      </c>
      <c r="U2145" s="214">
        <v>85</v>
      </c>
      <c r="V2145" s="214">
        <v>27000</v>
      </c>
      <c r="W2145" s="214">
        <v>41600</v>
      </c>
      <c r="X2145" s="214">
        <v>50200</v>
      </c>
    </row>
    <row r="2146" spans="1:24" x14ac:dyDescent="0.25">
      <c r="A2146" t="str">
        <f t="shared" si="34"/>
        <v>YAG10UKLevel 8Female + malePsychologyNorth East</v>
      </c>
      <c r="B2146" s="214" t="s">
        <v>251</v>
      </c>
      <c r="C2146" s="214" t="s">
        <v>252</v>
      </c>
      <c r="D2146" s="214">
        <v>10</v>
      </c>
      <c r="E2146" s="214" t="s">
        <v>35</v>
      </c>
      <c r="F2146" s="214" t="s">
        <v>248</v>
      </c>
      <c r="G2146" s="214" t="s">
        <v>246</v>
      </c>
      <c r="H2146" s="214" t="s">
        <v>55</v>
      </c>
      <c r="I2146" s="214" t="s">
        <v>129</v>
      </c>
      <c r="J2146" s="214">
        <v>25</v>
      </c>
      <c r="K2146" s="214">
        <v>25</v>
      </c>
      <c r="L2146" s="214">
        <v>0</v>
      </c>
      <c r="M2146" s="214">
        <v>0</v>
      </c>
      <c r="N2146" s="214">
        <v>25</v>
      </c>
      <c r="O2146" s="214">
        <v>3.8</v>
      </c>
      <c r="P2146" s="214">
        <v>0</v>
      </c>
      <c r="Q2146" s="214">
        <v>80.8</v>
      </c>
      <c r="R2146" s="214">
        <v>96.2</v>
      </c>
      <c r="S2146" s="214">
        <v>96.2</v>
      </c>
      <c r="T2146" s="214">
        <v>15.4</v>
      </c>
      <c r="U2146" s="214">
        <v>20</v>
      </c>
      <c r="V2146" s="214">
        <v>27000</v>
      </c>
      <c r="W2146" s="214">
        <v>41400</v>
      </c>
      <c r="X2146" s="214">
        <v>46700</v>
      </c>
    </row>
    <row r="2147" spans="1:24" x14ac:dyDescent="0.25">
      <c r="A2147" t="str">
        <f t="shared" si="34"/>
        <v>YAG10UKLevel 8Female + malePsychologyNorth West</v>
      </c>
      <c r="B2147" s="214" t="s">
        <v>251</v>
      </c>
      <c r="C2147" s="214" t="s">
        <v>252</v>
      </c>
      <c r="D2147" s="214">
        <v>10</v>
      </c>
      <c r="E2147" s="214" t="s">
        <v>35</v>
      </c>
      <c r="F2147" s="214" t="s">
        <v>248</v>
      </c>
      <c r="G2147" s="214" t="s">
        <v>246</v>
      </c>
      <c r="H2147" s="214" t="s">
        <v>55</v>
      </c>
      <c r="I2147" s="214" t="s">
        <v>130</v>
      </c>
      <c r="J2147" s="214">
        <v>65</v>
      </c>
      <c r="K2147" s="214">
        <v>65</v>
      </c>
      <c r="L2147" s="214">
        <v>0</v>
      </c>
      <c r="M2147" s="214">
        <v>0</v>
      </c>
      <c r="N2147" s="214">
        <v>65</v>
      </c>
      <c r="O2147" s="214">
        <v>0</v>
      </c>
      <c r="P2147" s="214">
        <v>3.1</v>
      </c>
      <c r="Q2147" s="214">
        <v>95.3</v>
      </c>
      <c r="R2147" s="214">
        <v>96.9</v>
      </c>
      <c r="S2147" s="214">
        <v>96.9</v>
      </c>
      <c r="T2147" s="214">
        <v>1.6</v>
      </c>
      <c r="U2147" s="214">
        <v>55</v>
      </c>
      <c r="V2147" s="214">
        <v>30700</v>
      </c>
      <c r="W2147" s="214">
        <v>38300</v>
      </c>
      <c r="X2147" s="214">
        <v>45600</v>
      </c>
    </row>
    <row r="2148" spans="1:24" x14ac:dyDescent="0.25">
      <c r="A2148" t="str">
        <f t="shared" si="34"/>
        <v>YAG10UKLevel 8Female + malePsychologyNorthern Ireland</v>
      </c>
      <c r="B2148" s="214" t="s">
        <v>251</v>
      </c>
      <c r="C2148" s="214" t="s">
        <v>252</v>
      </c>
      <c r="D2148" s="214">
        <v>10</v>
      </c>
      <c r="E2148" s="214" t="s">
        <v>35</v>
      </c>
      <c r="F2148" s="214" t="s">
        <v>248</v>
      </c>
      <c r="G2148" s="214" t="s">
        <v>246</v>
      </c>
      <c r="H2148" s="214" t="s">
        <v>55</v>
      </c>
      <c r="I2148" s="214" t="s">
        <v>131</v>
      </c>
      <c r="J2148" s="214">
        <v>5</v>
      </c>
      <c r="K2148" s="214">
        <v>5</v>
      </c>
      <c r="L2148" s="214">
        <v>0</v>
      </c>
      <c r="M2148" s="214">
        <v>0</v>
      </c>
      <c r="N2148" s="214">
        <v>5</v>
      </c>
      <c r="O2148" s="214">
        <v>0</v>
      </c>
      <c r="P2148" s="214">
        <v>0</v>
      </c>
      <c r="Q2148" s="214">
        <v>100</v>
      </c>
      <c r="R2148" s="214">
        <v>100</v>
      </c>
      <c r="S2148" s="214">
        <v>100</v>
      </c>
      <c r="T2148" s="214">
        <v>0</v>
      </c>
      <c r="U2148" s="214" t="s">
        <v>140</v>
      </c>
      <c r="V2148" s="214" t="s">
        <v>140</v>
      </c>
      <c r="W2148" s="214" t="s">
        <v>140</v>
      </c>
      <c r="X2148" s="214" t="s">
        <v>140</v>
      </c>
    </row>
    <row r="2149" spans="1:24" x14ac:dyDescent="0.25">
      <c r="A2149" t="str">
        <f t="shared" si="34"/>
        <v>YAG10UKLevel 8Female + malePsychologyScotland</v>
      </c>
      <c r="B2149" s="214" t="s">
        <v>251</v>
      </c>
      <c r="C2149" s="214" t="s">
        <v>252</v>
      </c>
      <c r="D2149" s="214">
        <v>10</v>
      </c>
      <c r="E2149" s="214" t="s">
        <v>35</v>
      </c>
      <c r="F2149" s="214" t="s">
        <v>248</v>
      </c>
      <c r="G2149" s="214" t="s">
        <v>246</v>
      </c>
      <c r="H2149" s="214" t="s">
        <v>55</v>
      </c>
      <c r="I2149" s="214" t="s">
        <v>132</v>
      </c>
      <c r="J2149" s="214">
        <v>20</v>
      </c>
      <c r="K2149" s="214">
        <v>20</v>
      </c>
      <c r="L2149" s="214">
        <v>0</v>
      </c>
      <c r="M2149" s="214">
        <v>0</v>
      </c>
      <c r="N2149" s="214">
        <v>20</v>
      </c>
      <c r="O2149" s="214">
        <v>9.5</v>
      </c>
      <c r="P2149" s="214">
        <v>4.8</v>
      </c>
      <c r="Q2149" s="214">
        <v>81</v>
      </c>
      <c r="R2149" s="214">
        <v>81</v>
      </c>
      <c r="S2149" s="214">
        <v>85.7</v>
      </c>
      <c r="T2149" s="214">
        <v>4.8</v>
      </c>
      <c r="U2149" s="214">
        <v>15</v>
      </c>
      <c r="V2149" s="214">
        <v>33600</v>
      </c>
      <c r="W2149" s="214">
        <v>46700</v>
      </c>
      <c r="X2149" s="214">
        <v>50400</v>
      </c>
    </row>
    <row r="2150" spans="1:24" x14ac:dyDescent="0.25">
      <c r="A2150" t="str">
        <f t="shared" si="34"/>
        <v>YAG10UKLevel 8Female + malePsychologySouth East</v>
      </c>
      <c r="B2150" s="214" t="s">
        <v>251</v>
      </c>
      <c r="C2150" s="214" t="s">
        <v>252</v>
      </c>
      <c r="D2150" s="214">
        <v>10</v>
      </c>
      <c r="E2150" s="214" t="s">
        <v>35</v>
      </c>
      <c r="F2150" s="214" t="s">
        <v>248</v>
      </c>
      <c r="G2150" s="214" t="s">
        <v>246</v>
      </c>
      <c r="H2150" s="214" t="s">
        <v>55</v>
      </c>
      <c r="I2150" s="214" t="s">
        <v>133</v>
      </c>
      <c r="J2150" s="214">
        <v>100</v>
      </c>
      <c r="K2150" s="214">
        <v>100</v>
      </c>
      <c r="L2150" s="214">
        <v>0</v>
      </c>
      <c r="M2150" s="214">
        <v>0</v>
      </c>
      <c r="N2150" s="214">
        <v>100</v>
      </c>
      <c r="O2150" s="214">
        <v>5.9</v>
      </c>
      <c r="P2150" s="214">
        <v>2</v>
      </c>
      <c r="Q2150" s="214">
        <v>84.2</v>
      </c>
      <c r="R2150" s="214">
        <v>92.1</v>
      </c>
      <c r="S2150" s="214">
        <v>92.1</v>
      </c>
      <c r="T2150" s="214">
        <v>7.9</v>
      </c>
      <c r="U2150" s="214">
        <v>80</v>
      </c>
      <c r="V2150" s="214">
        <v>24100</v>
      </c>
      <c r="W2150" s="214">
        <v>39100</v>
      </c>
      <c r="X2150" s="214">
        <v>48900</v>
      </c>
    </row>
    <row r="2151" spans="1:24" x14ac:dyDescent="0.25">
      <c r="A2151" t="str">
        <f t="shared" si="34"/>
        <v>YAG10UKLevel 8Female + malePsychologySouth West</v>
      </c>
      <c r="B2151" s="214" t="s">
        <v>251</v>
      </c>
      <c r="C2151" s="214" t="s">
        <v>252</v>
      </c>
      <c r="D2151" s="214">
        <v>10</v>
      </c>
      <c r="E2151" s="214" t="s">
        <v>35</v>
      </c>
      <c r="F2151" s="214" t="s">
        <v>248</v>
      </c>
      <c r="G2151" s="214" t="s">
        <v>246</v>
      </c>
      <c r="H2151" s="214" t="s">
        <v>55</v>
      </c>
      <c r="I2151" s="214" t="s">
        <v>134</v>
      </c>
      <c r="J2151" s="214">
        <v>45</v>
      </c>
      <c r="K2151" s="214">
        <v>45</v>
      </c>
      <c r="L2151" s="214">
        <v>0</v>
      </c>
      <c r="M2151" s="214">
        <v>0</v>
      </c>
      <c r="N2151" s="214">
        <v>45</v>
      </c>
      <c r="O2151" s="214">
        <v>11.6</v>
      </c>
      <c r="P2151" s="214">
        <v>2.2999999999999998</v>
      </c>
      <c r="Q2151" s="214">
        <v>79.099999999999994</v>
      </c>
      <c r="R2151" s="214">
        <v>81.400000000000006</v>
      </c>
      <c r="S2151" s="214">
        <v>86</v>
      </c>
      <c r="T2151" s="214">
        <v>7</v>
      </c>
      <c r="U2151" s="214">
        <v>30</v>
      </c>
      <c r="V2151" s="214">
        <v>30700</v>
      </c>
      <c r="W2151" s="214">
        <v>37200</v>
      </c>
      <c r="X2151" s="214">
        <v>43800</v>
      </c>
    </row>
    <row r="2152" spans="1:24" x14ac:dyDescent="0.25">
      <c r="A2152" t="str">
        <f t="shared" si="34"/>
        <v>YAG10UKLevel 8Female + malePsychologyUnknown</v>
      </c>
      <c r="B2152" s="214" t="s">
        <v>251</v>
      </c>
      <c r="C2152" s="214" t="s">
        <v>252</v>
      </c>
      <c r="D2152" s="214">
        <v>10</v>
      </c>
      <c r="E2152" s="214" t="s">
        <v>35</v>
      </c>
      <c r="F2152" s="214" t="s">
        <v>248</v>
      </c>
      <c r="G2152" s="214" t="s">
        <v>246</v>
      </c>
      <c r="H2152" s="214" t="s">
        <v>55</v>
      </c>
      <c r="I2152" s="214" t="s">
        <v>135</v>
      </c>
      <c r="J2152" s="214">
        <v>70</v>
      </c>
      <c r="K2152" s="214">
        <v>70</v>
      </c>
      <c r="L2152" s="214">
        <v>100</v>
      </c>
      <c r="M2152" s="214">
        <v>0</v>
      </c>
      <c r="N2152" s="214">
        <v>0</v>
      </c>
      <c r="O2152" s="214" t="s">
        <v>254</v>
      </c>
      <c r="P2152" s="214" t="s">
        <v>254</v>
      </c>
      <c r="Q2152" s="214" t="s">
        <v>254</v>
      </c>
      <c r="R2152" s="214" t="s">
        <v>254</v>
      </c>
      <c r="S2152" s="214" t="s">
        <v>254</v>
      </c>
      <c r="T2152" s="214" t="s">
        <v>254</v>
      </c>
      <c r="U2152" s="214" t="s">
        <v>136</v>
      </c>
      <c r="V2152" s="214" t="s">
        <v>136</v>
      </c>
      <c r="W2152" s="214" t="s">
        <v>136</v>
      </c>
      <c r="X2152" s="214" t="s">
        <v>136</v>
      </c>
    </row>
    <row r="2153" spans="1:24" x14ac:dyDescent="0.25">
      <c r="A2153" t="str">
        <f t="shared" si="34"/>
        <v>YAG10UKLevel 8Female + malePsychologyWales</v>
      </c>
      <c r="B2153" s="214" t="s">
        <v>251</v>
      </c>
      <c r="C2153" s="214" t="s">
        <v>252</v>
      </c>
      <c r="D2153" s="214">
        <v>10</v>
      </c>
      <c r="E2153" s="214" t="s">
        <v>35</v>
      </c>
      <c r="F2153" s="214" t="s">
        <v>248</v>
      </c>
      <c r="G2153" s="214" t="s">
        <v>246</v>
      </c>
      <c r="H2153" s="214" t="s">
        <v>55</v>
      </c>
      <c r="I2153" s="214" t="s">
        <v>137</v>
      </c>
      <c r="J2153" s="214">
        <v>10</v>
      </c>
      <c r="K2153" s="214">
        <v>10</v>
      </c>
      <c r="L2153" s="214">
        <v>0</v>
      </c>
      <c r="M2153" s="214">
        <v>0</v>
      </c>
      <c r="N2153" s="214">
        <v>10</v>
      </c>
      <c r="O2153" s="214">
        <v>0</v>
      </c>
      <c r="P2153" s="214">
        <v>0</v>
      </c>
      <c r="Q2153" s="214">
        <v>100</v>
      </c>
      <c r="R2153" s="214">
        <v>100</v>
      </c>
      <c r="S2153" s="214">
        <v>100</v>
      </c>
      <c r="T2153" s="214">
        <v>0</v>
      </c>
      <c r="U2153" s="214" t="s">
        <v>140</v>
      </c>
      <c r="V2153" s="214" t="s">
        <v>140</v>
      </c>
      <c r="W2153" s="214" t="s">
        <v>140</v>
      </c>
      <c r="X2153" s="214" t="s">
        <v>140</v>
      </c>
    </row>
    <row r="2154" spans="1:24" x14ac:dyDescent="0.25">
      <c r="A2154" t="str">
        <f t="shared" si="34"/>
        <v>YAG10UKLevel 8Female + malePsychologyWest Midlands</v>
      </c>
      <c r="B2154" s="214" t="s">
        <v>251</v>
      </c>
      <c r="C2154" s="214" t="s">
        <v>252</v>
      </c>
      <c r="D2154" s="214">
        <v>10</v>
      </c>
      <c r="E2154" s="214" t="s">
        <v>35</v>
      </c>
      <c r="F2154" s="214" t="s">
        <v>248</v>
      </c>
      <c r="G2154" s="214" t="s">
        <v>246</v>
      </c>
      <c r="H2154" s="214" t="s">
        <v>55</v>
      </c>
      <c r="I2154" s="214" t="s">
        <v>138</v>
      </c>
      <c r="J2154" s="214">
        <v>50</v>
      </c>
      <c r="K2154" s="214">
        <v>50</v>
      </c>
      <c r="L2154" s="214">
        <v>0</v>
      </c>
      <c r="M2154" s="214">
        <v>0</v>
      </c>
      <c r="N2154" s="214">
        <v>50</v>
      </c>
      <c r="O2154" s="214">
        <v>7.7</v>
      </c>
      <c r="P2154" s="214">
        <v>3.8</v>
      </c>
      <c r="Q2154" s="214">
        <v>80.8</v>
      </c>
      <c r="R2154" s="214">
        <v>88.5</v>
      </c>
      <c r="S2154" s="214">
        <v>88.5</v>
      </c>
      <c r="T2154" s="214">
        <v>7.7</v>
      </c>
      <c r="U2154" s="214">
        <v>40</v>
      </c>
      <c r="V2154" s="214">
        <v>29400</v>
      </c>
      <c r="W2154" s="214">
        <v>39400</v>
      </c>
      <c r="X2154" s="214">
        <v>44500</v>
      </c>
    </row>
    <row r="2155" spans="1:24" x14ac:dyDescent="0.25">
      <c r="A2155" t="str">
        <f t="shared" si="34"/>
        <v>YAG10UKLevel 8Female + malePsychologyYorkshire and The Humber</v>
      </c>
      <c r="B2155" s="214" t="s">
        <v>251</v>
      </c>
      <c r="C2155" s="214" t="s">
        <v>252</v>
      </c>
      <c r="D2155" s="214">
        <v>10</v>
      </c>
      <c r="E2155" s="214" t="s">
        <v>35</v>
      </c>
      <c r="F2155" s="214" t="s">
        <v>248</v>
      </c>
      <c r="G2155" s="214" t="s">
        <v>246</v>
      </c>
      <c r="H2155" s="214" t="s">
        <v>55</v>
      </c>
      <c r="I2155" s="214" t="s">
        <v>139</v>
      </c>
      <c r="J2155" s="214">
        <v>40</v>
      </c>
      <c r="K2155" s="214">
        <v>40</v>
      </c>
      <c r="L2155" s="214">
        <v>0</v>
      </c>
      <c r="M2155" s="214">
        <v>0</v>
      </c>
      <c r="N2155" s="214">
        <v>40</v>
      </c>
      <c r="O2155" s="214">
        <v>5.0999999999999996</v>
      </c>
      <c r="P2155" s="214">
        <v>0</v>
      </c>
      <c r="Q2155" s="214">
        <v>92.3</v>
      </c>
      <c r="R2155" s="214">
        <v>94.9</v>
      </c>
      <c r="S2155" s="214">
        <v>94.9</v>
      </c>
      <c r="T2155" s="214">
        <v>2.6</v>
      </c>
      <c r="U2155" s="214">
        <v>35</v>
      </c>
      <c r="V2155" s="214">
        <v>29200</v>
      </c>
      <c r="W2155" s="214">
        <v>38300</v>
      </c>
      <c r="X2155" s="214">
        <v>45300</v>
      </c>
    </row>
    <row r="2156" spans="1:24" x14ac:dyDescent="0.25">
      <c r="A2156" t="str">
        <f t="shared" si="34"/>
        <v>YAG10UKLevel 8Female + maleSociology, social policy and anthropologyAbroad</v>
      </c>
      <c r="B2156" s="214" t="s">
        <v>251</v>
      </c>
      <c r="C2156" s="214" t="s">
        <v>252</v>
      </c>
      <c r="D2156" s="214">
        <v>10</v>
      </c>
      <c r="E2156" s="214" t="s">
        <v>35</v>
      </c>
      <c r="F2156" s="214" t="s">
        <v>248</v>
      </c>
      <c r="G2156" s="214" t="s">
        <v>246</v>
      </c>
      <c r="H2156" s="214" t="s">
        <v>77</v>
      </c>
      <c r="I2156" s="214" t="s">
        <v>125</v>
      </c>
      <c r="J2156" s="214" t="s">
        <v>140</v>
      </c>
      <c r="K2156" s="214" t="s">
        <v>140</v>
      </c>
      <c r="L2156" s="214" t="s">
        <v>140</v>
      </c>
      <c r="M2156" s="214" t="s">
        <v>140</v>
      </c>
      <c r="N2156" s="214" t="s">
        <v>140</v>
      </c>
      <c r="O2156" s="214" t="s">
        <v>140</v>
      </c>
      <c r="P2156" s="214" t="s">
        <v>140</v>
      </c>
      <c r="Q2156" s="214" t="s">
        <v>140</v>
      </c>
      <c r="R2156" s="214" t="s">
        <v>140</v>
      </c>
      <c r="S2156" s="214" t="s">
        <v>140</v>
      </c>
      <c r="T2156" s="214" t="s">
        <v>140</v>
      </c>
      <c r="U2156" s="214" t="s">
        <v>140</v>
      </c>
      <c r="V2156" s="214" t="s">
        <v>140</v>
      </c>
      <c r="W2156" s="214" t="s">
        <v>140</v>
      </c>
      <c r="X2156" s="214" t="s">
        <v>140</v>
      </c>
    </row>
    <row r="2157" spans="1:24" x14ac:dyDescent="0.25">
      <c r="A2157" t="str">
        <f t="shared" si="34"/>
        <v>YAG10UKLevel 8Female + maleSociology, social policy and anthropologyEast Midlands</v>
      </c>
      <c r="B2157" s="214" t="s">
        <v>251</v>
      </c>
      <c r="C2157" s="214" t="s">
        <v>252</v>
      </c>
      <c r="D2157" s="214">
        <v>10</v>
      </c>
      <c r="E2157" s="214" t="s">
        <v>35</v>
      </c>
      <c r="F2157" s="214" t="s">
        <v>248</v>
      </c>
      <c r="G2157" s="214" t="s">
        <v>246</v>
      </c>
      <c r="H2157" s="214" t="s">
        <v>77</v>
      </c>
      <c r="I2157" s="214" t="s">
        <v>126</v>
      </c>
      <c r="J2157" s="214">
        <v>10</v>
      </c>
      <c r="K2157" s="214">
        <v>10</v>
      </c>
      <c r="L2157" s="214">
        <v>0</v>
      </c>
      <c r="M2157" s="214">
        <v>0</v>
      </c>
      <c r="N2157" s="214">
        <v>10</v>
      </c>
      <c r="O2157" s="214">
        <v>20</v>
      </c>
      <c r="P2157" s="214">
        <v>10</v>
      </c>
      <c r="Q2157" s="214">
        <v>50</v>
      </c>
      <c r="R2157" s="214">
        <v>60</v>
      </c>
      <c r="S2157" s="214">
        <v>70</v>
      </c>
      <c r="T2157" s="214">
        <v>20</v>
      </c>
      <c r="U2157" s="214" t="s">
        <v>140</v>
      </c>
      <c r="V2157" s="214" t="s">
        <v>140</v>
      </c>
      <c r="W2157" s="214" t="s">
        <v>140</v>
      </c>
      <c r="X2157" s="214" t="s">
        <v>140</v>
      </c>
    </row>
    <row r="2158" spans="1:24" x14ac:dyDescent="0.25">
      <c r="A2158" t="str">
        <f t="shared" si="34"/>
        <v>YAG10UKLevel 8Female + maleSociology, social policy and anthropologyEast of England</v>
      </c>
      <c r="B2158" s="214" t="s">
        <v>251</v>
      </c>
      <c r="C2158" s="214" t="s">
        <v>252</v>
      </c>
      <c r="D2158" s="214">
        <v>10</v>
      </c>
      <c r="E2158" s="214" t="s">
        <v>35</v>
      </c>
      <c r="F2158" s="214" t="s">
        <v>248</v>
      </c>
      <c r="G2158" s="214" t="s">
        <v>246</v>
      </c>
      <c r="H2158" s="214" t="s">
        <v>77</v>
      </c>
      <c r="I2158" s="214" t="s">
        <v>127</v>
      </c>
      <c r="J2158" s="214">
        <v>10</v>
      </c>
      <c r="K2158" s="214">
        <v>10</v>
      </c>
      <c r="L2158" s="214">
        <v>0</v>
      </c>
      <c r="M2158" s="214">
        <v>0</v>
      </c>
      <c r="N2158" s="214">
        <v>10</v>
      </c>
      <c r="O2158" s="214">
        <v>32</v>
      </c>
      <c r="P2158" s="214">
        <v>8</v>
      </c>
      <c r="Q2158" s="214">
        <v>60</v>
      </c>
      <c r="R2158" s="214">
        <v>60</v>
      </c>
      <c r="S2158" s="214">
        <v>60</v>
      </c>
      <c r="T2158" s="214">
        <v>0</v>
      </c>
      <c r="U2158" s="214" t="s">
        <v>140</v>
      </c>
      <c r="V2158" s="214" t="s">
        <v>140</v>
      </c>
      <c r="W2158" s="214" t="s">
        <v>140</v>
      </c>
      <c r="X2158" s="214" t="s">
        <v>140</v>
      </c>
    </row>
    <row r="2159" spans="1:24" x14ac:dyDescent="0.25">
      <c r="A2159" t="str">
        <f t="shared" si="34"/>
        <v>YAG10UKLevel 8Female + maleSociology, social policy and anthropologyLondon</v>
      </c>
      <c r="B2159" s="214" t="s">
        <v>251</v>
      </c>
      <c r="C2159" s="214" t="s">
        <v>252</v>
      </c>
      <c r="D2159" s="214">
        <v>10</v>
      </c>
      <c r="E2159" s="214" t="s">
        <v>35</v>
      </c>
      <c r="F2159" s="214" t="s">
        <v>248</v>
      </c>
      <c r="G2159" s="214" t="s">
        <v>246</v>
      </c>
      <c r="H2159" s="214" t="s">
        <v>77</v>
      </c>
      <c r="I2159" s="214" t="s">
        <v>128</v>
      </c>
      <c r="J2159" s="214">
        <v>40</v>
      </c>
      <c r="K2159" s="214">
        <v>40</v>
      </c>
      <c r="L2159" s="214">
        <v>0</v>
      </c>
      <c r="M2159" s="214">
        <v>0</v>
      </c>
      <c r="N2159" s="214">
        <v>40</v>
      </c>
      <c r="O2159" s="214">
        <v>7.5</v>
      </c>
      <c r="P2159" s="214">
        <v>10</v>
      </c>
      <c r="Q2159" s="214">
        <v>80</v>
      </c>
      <c r="R2159" s="214">
        <v>82.5</v>
      </c>
      <c r="S2159" s="214">
        <v>82.5</v>
      </c>
      <c r="T2159" s="214">
        <v>2.5</v>
      </c>
      <c r="U2159" s="214">
        <v>30</v>
      </c>
      <c r="V2159" s="214">
        <v>20800</v>
      </c>
      <c r="W2159" s="214">
        <v>43300</v>
      </c>
      <c r="X2159" s="214">
        <v>56200</v>
      </c>
    </row>
    <row r="2160" spans="1:24" x14ac:dyDescent="0.25">
      <c r="A2160" t="str">
        <f t="shared" si="34"/>
        <v>YAG10UKLevel 8Female + maleSociology, social policy and anthropologyNorth East</v>
      </c>
      <c r="B2160" s="214" t="s">
        <v>251</v>
      </c>
      <c r="C2160" s="214" t="s">
        <v>252</v>
      </c>
      <c r="D2160" s="214">
        <v>10</v>
      </c>
      <c r="E2160" s="214" t="s">
        <v>35</v>
      </c>
      <c r="F2160" s="214" t="s">
        <v>248</v>
      </c>
      <c r="G2160" s="214" t="s">
        <v>246</v>
      </c>
      <c r="H2160" s="214" t="s">
        <v>77</v>
      </c>
      <c r="I2160" s="214" t="s">
        <v>129</v>
      </c>
      <c r="J2160" s="214">
        <v>10</v>
      </c>
      <c r="K2160" s="214">
        <v>10</v>
      </c>
      <c r="L2160" s="214">
        <v>0</v>
      </c>
      <c r="M2160" s="214">
        <v>0</v>
      </c>
      <c r="N2160" s="214">
        <v>10</v>
      </c>
      <c r="O2160" s="214">
        <v>0</v>
      </c>
      <c r="P2160" s="214">
        <v>0</v>
      </c>
      <c r="Q2160" s="214">
        <v>100</v>
      </c>
      <c r="R2160" s="214">
        <v>100</v>
      </c>
      <c r="S2160" s="214">
        <v>100</v>
      </c>
      <c r="T2160" s="214">
        <v>0</v>
      </c>
      <c r="U2160" s="214" t="s">
        <v>140</v>
      </c>
      <c r="V2160" s="214" t="s">
        <v>140</v>
      </c>
      <c r="W2160" s="214" t="s">
        <v>140</v>
      </c>
      <c r="X2160" s="214" t="s">
        <v>140</v>
      </c>
    </row>
    <row r="2161" spans="1:24" x14ac:dyDescent="0.25">
      <c r="A2161" t="str">
        <f t="shared" si="34"/>
        <v>YAG10UKLevel 8Female + maleSociology, social policy and anthropologyNorth West</v>
      </c>
      <c r="B2161" s="214" t="s">
        <v>251</v>
      </c>
      <c r="C2161" s="214" t="s">
        <v>252</v>
      </c>
      <c r="D2161" s="214">
        <v>10</v>
      </c>
      <c r="E2161" s="214" t="s">
        <v>35</v>
      </c>
      <c r="F2161" s="214" t="s">
        <v>248</v>
      </c>
      <c r="G2161" s="214" t="s">
        <v>246</v>
      </c>
      <c r="H2161" s="214" t="s">
        <v>77</v>
      </c>
      <c r="I2161" s="214" t="s">
        <v>130</v>
      </c>
      <c r="J2161" s="214">
        <v>30</v>
      </c>
      <c r="K2161" s="214">
        <v>30</v>
      </c>
      <c r="L2161" s="214">
        <v>0</v>
      </c>
      <c r="M2161" s="214">
        <v>0</v>
      </c>
      <c r="N2161" s="214">
        <v>30</v>
      </c>
      <c r="O2161" s="214">
        <v>18.5</v>
      </c>
      <c r="P2161" s="214">
        <v>0</v>
      </c>
      <c r="Q2161" s="214">
        <v>72.3</v>
      </c>
      <c r="R2161" s="214">
        <v>81.5</v>
      </c>
      <c r="S2161" s="214">
        <v>81.5</v>
      </c>
      <c r="T2161" s="214">
        <v>9.1999999999999993</v>
      </c>
      <c r="U2161" s="214">
        <v>20</v>
      </c>
      <c r="V2161" s="214">
        <v>19300</v>
      </c>
      <c r="W2161" s="214">
        <v>34300</v>
      </c>
      <c r="X2161" s="214">
        <v>47800</v>
      </c>
    </row>
    <row r="2162" spans="1:24" x14ac:dyDescent="0.25">
      <c r="A2162" t="str">
        <f t="shared" si="34"/>
        <v>YAG10UKLevel 8Female + maleSociology, social policy and anthropologyNorthern Ireland</v>
      </c>
      <c r="B2162" s="214" t="s">
        <v>251</v>
      </c>
      <c r="C2162" s="214" t="s">
        <v>252</v>
      </c>
      <c r="D2162" s="214">
        <v>10</v>
      </c>
      <c r="E2162" s="214" t="s">
        <v>35</v>
      </c>
      <c r="F2162" s="214" t="s">
        <v>248</v>
      </c>
      <c r="G2162" s="214" t="s">
        <v>246</v>
      </c>
      <c r="H2162" s="214" t="s">
        <v>77</v>
      </c>
      <c r="I2162" s="214" t="s">
        <v>131</v>
      </c>
      <c r="J2162" s="214" t="s">
        <v>140</v>
      </c>
      <c r="K2162" s="214" t="s">
        <v>140</v>
      </c>
      <c r="L2162" s="214" t="s">
        <v>140</v>
      </c>
      <c r="M2162" s="214" t="s">
        <v>140</v>
      </c>
      <c r="N2162" s="214" t="s">
        <v>140</v>
      </c>
      <c r="O2162" s="214" t="s">
        <v>140</v>
      </c>
      <c r="P2162" s="214" t="s">
        <v>140</v>
      </c>
      <c r="Q2162" s="214" t="s">
        <v>140</v>
      </c>
      <c r="R2162" s="214" t="s">
        <v>140</v>
      </c>
      <c r="S2162" s="214" t="s">
        <v>140</v>
      </c>
      <c r="T2162" s="214" t="s">
        <v>140</v>
      </c>
      <c r="U2162" s="214" t="s">
        <v>136</v>
      </c>
      <c r="V2162" s="214" t="s">
        <v>136</v>
      </c>
      <c r="W2162" s="214" t="s">
        <v>136</v>
      </c>
      <c r="X2162" s="214" t="s">
        <v>136</v>
      </c>
    </row>
    <row r="2163" spans="1:24" x14ac:dyDescent="0.25">
      <c r="A2163" t="str">
        <f t="shared" si="34"/>
        <v>YAG10UKLevel 8Female + maleSociology, social policy and anthropologyScotland</v>
      </c>
      <c r="B2163" s="214" t="s">
        <v>251</v>
      </c>
      <c r="C2163" s="214" t="s">
        <v>252</v>
      </c>
      <c r="D2163" s="214">
        <v>10</v>
      </c>
      <c r="E2163" s="214" t="s">
        <v>35</v>
      </c>
      <c r="F2163" s="214" t="s">
        <v>248</v>
      </c>
      <c r="G2163" s="214" t="s">
        <v>246</v>
      </c>
      <c r="H2163" s="214" t="s">
        <v>77</v>
      </c>
      <c r="I2163" s="214" t="s">
        <v>132</v>
      </c>
      <c r="J2163" s="214">
        <v>10</v>
      </c>
      <c r="K2163" s="214">
        <v>10</v>
      </c>
      <c r="L2163" s="214">
        <v>0</v>
      </c>
      <c r="M2163" s="214">
        <v>0</v>
      </c>
      <c r="N2163" s="214">
        <v>10</v>
      </c>
      <c r="O2163" s="214">
        <v>0</v>
      </c>
      <c r="P2163" s="214">
        <v>0</v>
      </c>
      <c r="Q2163" s="214">
        <v>100</v>
      </c>
      <c r="R2163" s="214">
        <v>100</v>
      </c>
      <c r="S2163" s="214">
        <v>100</v>
      </c>
      <c r="T2163" s="214">
        <v>0</v>
      </c>
      <c r="U2163" s="214" t="s">
        <v>140</v>
      </c>
      <c r="V2163" s="214" t="s">
        <v>140</v>
      </c>
      <c r="W2163" s="214" t="s">
        <v>140</v>
      </c>
      <c r="X2163" s="214" t="s">
        <v>140</v>
      </c>
    </row>
    <row r="2164" spans="1:24" x14ac:dyDescent="0.25">
      <c r="A2164" t="str">
        <f t="shared" si="34"/>
        <v>YAG10UKLevel 8Female + maleSociology, social policy and anthropologySouth East</v>
      </c>
      <c r="B2164" s="214" t="s">
        <v>251</v>
      </c>
      <c r="C2164" s="214" t="s">
        <v>252</v>
      </c>
      <c r="D2164" s="214">
        <v>10</v>
      </c>
      <c r="E2164" s="214" t="s">
        <v>35</v>
      </c>
      <c r="F2164" s="214" t="s">
        <v>248</v>
      </c>
      <c r="G2164" s="214" t="s">
        <v>246</v>
      </c>
      <c r="H2164" s="214" t="s">
        <v>77</v>
      </c>
      <c r="I2164" s="214" t="s">
        <v>133</v>
      </c>
      <c r="J2164" s="214">
        <v>30</v>
      </c>
      <c r="K2164" s="214">
        <v>30</v>
      </c>
      <c r="L2164" s="214">
        <v>0</v>
      </c>
      <c r="M2164" s="214">
        <v>0</v>
      </c>
      <c r="N2164" s="214">
        <v>30</v>
      </c>
      <c r="O2164" s="214">
        <v>13.7</v>
      </c>
      <c r="P2164" s="214">
        <v>0</v>
      </c>
      <c r="Q2164" s="214">
        <v>86.3</v>
      </c>
      <c r="R2164" s="214">
        <v>86.3</v>
      </c>
      <c r="S2164" s="214">
        <v>86.3</v>
      </c>
      <c r="T2164" s="214">
        <v>0</v>
      </c>
      <c r="U2164" s="214">
        <v>25</v>
      </c>
      <c r="V2164" s="214">
        <v>36500</v>
      </c>
      <c r="W2164" s="214">
        <v>44500</v>
      </c>
      <c r="X2164" s="214">
        <v>52200</v>
      </c>
    </row>
    <row r="2165" spans="1:24" x14ac:dyDescent="0.25">
      <c r="A2165" t="str">
        <f t="shared" si="34"/>
        <v>YAG10UKLevel 8Female + maleSociology, social policy and anthropologySouth West</v>
      </c>
      <c r="B2165" s="214" t="s">
        <v>251</v>
      </c>
      <c r="C2165" s="214" t="s">
        <v>252</v>
      </c>
      <c r="D2165" s="214">
        <v>10</v>
      </c>
      <c r="E2165" s="214" t="s">
        <v>35</v>
      </c>
      <c r="F2165" s="214" t="s">
        <v>248</v>
      </c>
      <c r="G2165" s="214" t="s">
        <v>246</v>
      </c>
      <c r="H2165" s="214" t="s">
        <v>77</v>
      </c>
      <c r="I2165" s="214" t="s">
        <v>134</v>
      </c>
      <c r="J2165" s="214">
        <v>20</v>
      </c>
      <c r="K2165" s="214">
        <v>20</v>
      </c>
      <c r="L2165" s="214">
        <v>0</v>
      </c>
      <c r="M2165" s="214">
        <v>0</v>
      </c>
      <c r="N2165" s="214">
        <v>20</v>
      </c>
      <c r="O2165" s="214">
        <v>14</v>
      </c>
      <c r="P2165" s="214">
        <v>9.3000000000000007</v>
      </c>
      <c r="Q2165" s="214">
        <v>67.400000000000006</v>
      </c>
      <c r="R2165" s="214">
        <v>76.7</v>
      </c>
      <c r="S2165" s="214">
        <v>76.7</v>
      </c>
      <c r="T2165" s="214">
        <v>9.3000000000000007</v>
      </c>
      <c r="U2165" s="214">
        <v>10</v>
      </c>
      <c r="V2165" s="214">
        <v>4400</v>
      </c>
      <c r="W2165" s="214">
        <v>25200</v>
      </c>
      <c r="X2165" s="214">
        <v>39400</v>
      </c>
    </row>
    <row r="2166" spans="1:24" x14ac:dyDescent="0.25">
      <c r="A2166" t="str">
        <f t="shared" si="34"/>
        <v>YAG10UKLevel 8Female + maleSociology, social policy and anthropologyUnknown</v>
      </c>
      <c r="B2166" s="214" t="s">
        <v>251</v>
      </c>
      <c r="C2166" s="214" t="s">
        <v>252</v>
      </c>
      <c r="D2166" s="214">
        <v>10</v>
      </c>
      <c r="E2166" s="214" t="s">
        <v>35</v>
      </c>
      <c r="F2166" s="214" t="s">
        <v>248</v>
      </c>
      <c r="G2166" s="214" t="s">
        <v>246</v>
      </c>
      <c r="H2166" s="214" t="s">
        <v>77</v>
      </c>
      <c r="I2166" s="214" t="s">
        <v>135</v>
      </c>
      <c r="J2166" s="214">
        <v>15</v>
      </c>
      <c r="K2166" s="214">
        <v>15</v>
      </c>
      <c r="L2166" s="214">
        <v>100</v>
      </c>
      <c r="M2166" s="214">
        <v>0</v>
      </c>
      <c r="N2166" s="214">
        <v>0</v>
      </c>
      <c r="O2166" s="214" t="s">
        <v>254</v>
      </c>
      <c r="P2166" s="214" t="s">
        <v>254</v>
      </c>
      <c r="Q2166" s="214" t="s">
        <v>254</v>
      </c>
      <c r="R2166" s="214" t="s">
        <v>254</v>
      </c>
      <c r="S2166" s="214" t="s">
        <v>254</v>
      </c>
      <c r="T2166" s="214" t="s">
        <v>254</v>
      </c>
      <c r="U2166" s="214" t="s">
        <v>136</v>
      </c>
      <c r="V2166" s="214" t="s">
        <v>136</v>
      </c>
      <c r="W2166" s="214" t="s">
        <v>136</v>
      </c>
      <c r="X2166" s="214" t="s">
        <v>136</v>
      </c>
    </row>
    <row r="2167" spans="1:24" x14ac:dyDescent="0.25">
      <c r="A2167" t="str">
        <f t="shared" si="34"/>
        <v>YAG10UKLevel 8Female + maleSociology, social policy and anthropologyWales</v>
      </c>
      <c r="B2167" s="214" t="s">
        <v>251</v>
      </c>
      <c r="C2167" s="214" t="s">
        <v>252</v>
      </c>
      <c r="D2167" s="214">
        <v>10</v>
      </c>
      <c r="E2167" s="214" t="s">
        <v>35</v>
      </c>
      <c r="F2167" s="214" t="s">
        <v>248</v>
      </c>
      <c r="G2167" s="214" t="s">
        <v>246</v>
      </c>
      <c r="H2167" s="214" t="s">
        <v>77</v>
      </c>
      <c r="I2167" s="214" t="s">
        <v>137</v>
      </c>
      <c r="J2167" s="214">
        <v>5</v>
      </c>
      <c r="K2167" s="214">
        <v>5</v>
      </c>
      <c r="L2167" s="214">
        <v>0</v>
      </c>
      <c r="M2167" s="214">
        <v>0</v>
      </c>
      <c r="N2167" s="214">
        <v>5</v>
      </c>
      <c r="O2167" s="214">
        <v>16.7</v>
      </c>
      <c r="P2167" s="214">
        <v>0</v>
      </c>
      <c r="Q2167" s="214">
        <v>83.3</v>
      </c>
      <c r="R2167" s="214">
        <v>83.3</v>
      </c>
      <c r="S2167" s="214">
        <v>83.3</v>
      </c>
      <c r="T2167" s="214">
        <v>0</v>
      </c>
      <c r="U2167" s="214" t="s">
        <v>140</v>
      </c>
      <c r="V2167" s="214" t="s">
        <v>140</v>
      </c>
      <c r="W2167" s="214" t="s">
        <v>140</v>
      </c>
      <c r="X2167" s="214" t="s">
        <v>140</v>
      </c>
    </row>
    <row r="2168" spans="1:24" x14ac:dyDescent="0.25">
      <c r="A2168" t="str">
        <f t="shared" si="34"/>
        <v>YAG10UKLevel 8Female + maleSociology, social policy and anthropologyWest Midlands</v>
      </c>
      <c r="B2168" s="214" t="s">
        <v>251</v>
      </c>
      <c r="C2168" s="214" t="s">
        <v>252</v>
      </c>
      <c r="D2168" s="214">
        <v>10</v>
      </c>
      <c r="E2168" s="214" t="s">
        <v>35</v>
      </c>
      <c r="F2168" s="214" t="s">
        <v>248</v>
      </c>
      <c r="G2168" s="214" t="s">
        <v>246</v>
      </c>
      <c r="H2168" s="214" t="s">
        <v>77</v>
      </c>
      <c r="I2168" s="214" t="s">
        <v>138</v>
      </c>
      <c r="J2168" s="214">
        <v>10</v>
      </c>
      <c r="K2168" s="214">
        <v>10</v>
      </c>
      <c r="L2168" s="214">
        <v>0</v>
      </c>
      <c r="M2168" s="214">
        <v>0</v>
      </c>
      <c r="N2168" s="214">
        <v>10</v>
      </c>
      <c r="O2168" s="214">
        <v>35.4</v>
      </c>
      <c r="P2168" s="214">
        <v>0</v>
      </c>
      <c r="Q2168" s="214">
        <v>64.599999999999994</v>
      </c>
      <c r="R2168" s="214">
        <v>64.599999999999994</v>
      </c>
      <c r="S2168" s="214">
        <v>64.599999999999994</v>
      </c>
      <c r="T2168" s="214">
        <v>0</v>
      </c>
      <c r="U2168" s="214" t="s">
        <v>140</v>
      </c>
      <c r="V2168" s="214" t="s">
        <v>140</v>
      </c>
      <c r="W2168" s="214" t="s">
        <v>140</v>
      </c>
      <c r="X2168" s="214" t="s">
        <v>140</v>
      </c>
    </row>
    <row r="2169" spans="1:24" x14ac:dyDescent="0.25">
      <c r="A2169" t="str">
        <f t="shared" si="34"/>
        <v>YAG10UKLevel 8Female + maleSociology, social policy and anthropologyYorkshire and The Humber</v>
      </c>
      <c r="B2169" s="214" t="s">
        <v>251</v>
      </c>
      <c r="C2169" s="214" t="s">
        <v>252</v>
      </c>
      <c r="D2169" s="214">
        <v>10</v>
      </c>
      <c r="E2169" s="214" t="s">
        <v>35</v>
      </c>
      <c r="F2169" s="214" t="s">
        <v>248</v>
      </c>
      <c r="G2169" s="214" t="s">
        <v>246</v>
      </c>
      <c r="H2169" s="214" t="s">
        <v>77</v>
      </c>
      <c r="I2169" s="214" t="s">
        <v>139</v>
      </c>
      <c r="J2169" s="214">
        <v>20</v>
      </c>
      <c r="K2169" s="214">
        <v>20</v>
      </c>
      <c r="L2169" s="214">
        <v>0</v>
      </c>
      <c r="M2169" s="214">
        <v>0</v>
      </c>
      <c r="N2169" s="214">
        <v>20</v>
      </c>
      <c r="O2169" s="214">
        <v>9.3000000000000007</v>
      </c>
      <c r="P2169" s="214">
        <v>0</v>
      </c>
      <c r="Q2169" s="214">
        <v>81.400000000000006</v>
      </c>
      <c r="R2169" s="214">
        <v>90.7</v>
      </c>
      <c r="S2169" s="214">
        <v>90.7</v>
      </c>
      <c r="T2169" s="214">
        <v>9.3000000000000007</v>
      </c>
      <c r="U2169" s="214">
        <v>15</v>
      </c>
      <c r="V2169" s="214">
        <v>12800</v>
      </c>
      <c r="W2169" s="214">
        <v>19300</v>
      </c>
      <c r="X2169" s="214">
        <v>39100</v>
      </c>
    </row>
    <row r="2170" spans="1:24" x14ac:dyDescent="0.25">
      <c r="A2170" t="str">
        <f t="shared" si="34"/>
        <v>YAG10UKLevel 8Female + maleSport and exercise sciencesAbroad</v>
      </c>
      <c r="B2170" s="214" t="s">
        <v>251</v>
      </c>
      <c r="C2170" s="214" t="s">
        <v>252</v>
      </c>
      <c r="D2170" s="214">
        <v>10</v>
      </c>
      <c r="E2170" s="214" t="s">
        <v>35</v>
      </c>
      <c r="F2170" s="214" t="s">
        <v>248</v>
      </c>
      <c r="G2170" s="214" t="s">
        <v>246</v>
      </c>
      <c r="H2170" s="214" t="s">
        <v>53</v>
      </c>
      <c r="I2170" s="214" t="s">
        <v>125</v>
      </c>
      <c r="J2170" s="214" t="s">
        <v>140</v>
      </c>
      <c r="K2170" s="214" t="s">
        <v>140</v>
      </c>
      <c r="L2170" s="214" t="s">
        <v>140</v>
      </c>
      <c r="M2170" s="214" t="s">
        <v>140</v>
      </c>
      <c r="N2170" s="214" t="s">
        <v>140</v>
      </c>
      <c r="O2170" s="214" t="s">
        <v>140</v>
      </c>
      <c r="P2170" s="214" t="s">
        <v>140</v>
      </c>
      <c r="Q2170" s="214" t="s">
        <v>140</v>
      </c>
      <c r="R2170" s="214" t="s">
        <v>140</v>
      </c>
      <c r="S2170" s="214" t="s">
        <v>140</v>
      </c>
      <c r="T2170" s="214" t="s">
        <v>140</v>
      </c>
      <c r="U2170" s="214" t="s">
        <v>136</v>
      </c>
      <c r="V2170" s="214" t="s">
        <v>136</v>
      </c>
      <c r="W2170" s="214" t="s">
        <v>136</v>
      </c>
      <c r="X2170" s="214" t="s">
        <v>136</v>
      </c>
    </row>
    <row r="2171" spans="1:24" x14ac:dyDescent="0.25">
      <c r="A2171" t="str">
        <f t="shared" si="34"/>
        <v>YAG10UKLevel 8Female + maleSport and exercise sciencesEast Midlands</v>
      </c>
      <c r="B2171" s="214" t="s">
        <v>251</v>
      </c>
      <c r="C2171" s="214" t="s">
        <v>252</v>
      </c>
      <c r="D2171" s="214">
        <v>10</v>
      </c>
      <c r="E2171" s="214" t="s">
        <v>35</v>
      </c>
      <c r="F2171" s="214" t="s">
        <v>248</v>
      </c>
      <c r="G2171" s="214" t="s">
        <v>246</v>
      </c>
      <c r="H2171" s="214" t="s">
        <v>53</v>
      </c>
      <c r="I2171" s="214" t="s">
        <v>126</v>
      </c>
      <c r="J2171" s="214">
        <v>0</v>
      </c>
      <c r="K2171" s="214">
        <v>0</v>
      </c>
      <c r="L2171" s="214">
        <v>0</v>
      </c>
      <c r="M2171" s="214">
        <v>0</v>
      </c>
      <c r="N2171" s="214">
        <v>0</v>
      </c>
      <c r="O2171" s="214">
        <v>0</v>
      </c>
      <c r="P2171" s="214">
        <v>0</v>
      </c>
      <c r="Q2171" s="214">
        <v>100</v>
      </c>
      <c r="R2171" s="214">
        <v>100</v>
      </c>
      <c r="S2171" s="214">
        <v>100</v>
      </c>
      <c r="T2171" s="214">
        <v>0</v>
      </c>
      <c r="U2171" s="214" t="s">
        <v>140</v>
      </c>
      <c r="V2171" s="214" t="s">
        <v>140</v>
      </c>
      <c r="W2171" s="214" t="s">
        <v>140</v>
      </c>
      <c r="X2171" s="214" t="s">
        <v>140</v>
      </c>
    </row>
    <row r="2172" spans="1:24" x14ac:dyDescent="0.25">
      <c r="A2172" t="str">
        <f t="shared" si="34"/>
        <v>YAG10UKLevel 8Female + maleSport and exercise sciencesEast of England</v>
      </c>
      <c r="B2172" s="214" t="s">
        <v>251</v>
      </c>
      <c r="C2172" s="214" t="s">
        <v>252</v>
      </c>
      <c r="D2172" s="214">
        <v>10</v>
      </c>
      <c r="E2172" s="214" t="s">
        <v>35</v>
      </c>
      <c r="F2172" s="214" t="s">
        <v>248</v>
      </c>
      <c r="G2172" s="214" t="s">
        <v>246</v>
      </c>
      <c r="H2172" s="214" t="s">
        <v>53</v>
      </c>
      <c r="I2172" s="214" t="s">
        <v>127</v>
      </c>
      <c r="J2172" s="214">
        <v>0</v>
      </c>
      <c r="K2172" s="214">
        <v>0</v>
      </c>
      <c r="L2172" s="214">
        <v>0</v>
      </c>
      <c r="M2172" s="214">
        <v>0</v>
      </c>
      <c r="N2172" s="214">
        <v>0</v>
      </c>
      <c r="O2172" s="214">
        <v>0</v>
      </c>
      <c r="P2172" s="214">
        <v>40</v>
      </c>
      <c r="Q2172" s="214">
        <v>60</v>
      </c>
      <c r="R2172" s="214">
        <v>60</v>
      </c>
      <c r="S2172" s="214">
        <v>60</v>
      </c>
      <c r="T2172" s="214">
        <v>0</v>
      </c>
      <c r="U2172" s="214" t="s">
        <v>140</v>
      </c>
      <c r="V2172" s="214" t="s">
        <v>140</v>
      </c>
      <c r="W2172" s="214" t="s">
        <v>140</v>
      </c>
      <c r="X2172" s="214" t="s">
        <v>140</v>
      </c>
    </row>
    <row r="2173" spans="1:24" x14ac:dyDescent="0.25">
      <c r="A2173" t="str">
        <f t="shared" si="34"/>
        <v>YAG10UKLevel 8Female + maleSport and exercise sciencesLondon</v>
      </c>
      <c r="B2173" s="214" t="s">
        <v>251</v>
      </c>
      <c r="C2173" s="214" t="s">
        <v>252</v>
      </c>
      <c r="D2173" s="214">
        <v>10</v>
      </c>
      <c r="E2173" s="214" t="s">
        <v>35</v>
      </c>
      <c r="F2173" s="214" t="s">
        <v>248</v>
      </c>
      <c r="G2173" s="214" t="s">
        <v>246</v>
      </c>
      <c r="H2173" s="214" t="s">
        <v>53</v>
      </c>
      <c r="I2173" s="214" t="s">
        <v>128</v>
      </c>
      <c r="J2173" s="214">
        <v>0</v>
      </c>
      <c r="K2173" s="214">
        <v>0</v>
      </c>
      <c r="L2173" s="214">
        <v>0</v>
      </c>
      <c r="M2173" s="214">
        <v>0</v>
      </c>
      <c r="N2173" s="214">
        <v>0</v>
      </c>
      <c r="O2173" s="214">
        <v>0</v>
      </c>
      <c r="P2173" s="214">
        <v>0</v>
      </c>
      <c r="Q2173" s="214">
        <v>100</v>
      </c>
      <c r="R2173" s="214">
        <v>100</v>
      </c>
      <c r="S2173" s="214">
        <v>100</v>
      </c>
      <c r="T2173" s="214">
        <v>0</v>
      </c>
      <c r="U2173" s="214" t="s">
        <v>140</v>
      </c>
      <c r="V2173" s="214" t="s">
        <v>140</v>
      </c>
      <c r="W2173" s="214" t="s">
        <v>140</v>
      </c>
      <c r="X2173" s="214" t="s">
        <v>140</v>
      </c>
    </row>
    <row r="2174" spans="1:24" x14ac:dyDescent="0.25">
      <c r="A2174" t="str">
        <f t="shared" si="34"/>
        <v>YAG10UKLevel 8Female + maleSport and exercise sciencesNorth East</v>
      </c>
      <c r="B2174" s="214" t="s">
        <v>251</v>
      </c>
      <c r="C2174" s="214" t="s">
        <v>252</v>
      </c>
      <c r="D2174" s="214">
        <v>10</v>
      </c>
      <c r="E2174" s="214" t="s">
        <v>35</v>
      </c>
      <c r="F2174" s="214" t="s">
        <v>248</v>
      </c>
      <c r="G2174" s="214" t="s">
        <v>246</v>
      </c>
      <c r="H2174" s="214" t="s">
        <v>53</v>
      </c>
      <c r="I2174" s="214" t="s">
        <v>129</v>
      </c>
      <c r="J2174" s="214" t="s">
        <v>140</v>
      </c>
      <c r="K2174" s="214" t="s">
        <v>140</v>
      </c>
      <c r="L2174" s="214" t="s">
        <v>140</v>
      </c>
      <c r="M2174" s="214" t="s">
        <v>140</v>
      </c>
      <c r="N2174" s="214" t="s">
        <v>140</v>
      </c>
      <c r="O2174" s="214" t="s">
        <v>140</v>
      </c>
      <c r="P2174" s="214" t="s">
        <v>140</v>
      </c>
      <c r="Q2174" s="214" t="s">
        <v>140</v>
      </c>
      <c r="R2174" s="214" t="s">
        <v>140</v>
      </c>
      <c r="S2174" s="214" t="s">
        <v>140</v>
      </c>
      <c r="T2174" s="214" t="s">
        <v>140</v>
      </c>
      <c r="U2174" s="214" t="s">
        <v>140</v>
      </c>
      <c r="V2174" s="214" t="s">
        <v>140</v>
      </c>
      <c r="W2174" s="214" t="s">
        <v>140</v>
      </c>
      <c r="X2174" s="214" t="s">
        <v>140</v>
      </c>
    </row>
    <row r="2175" spans="1:24" x14ac:dyDescent="0.25">
      <c r="A2175" t="str">
        <f t="shared" si="34"/>
        <v>YAG10UKLevel 8Female + maleSport and exercise sciencesNorth West</v>
      </c>
      <c r="B2175" s="214" t="s">
        <v>251</v>
      </c>
      <c r="C2175" s="214" t="s">
        <v>252</v>
      </c>
      <c r="D2175" s="214">
        <v>10</v>
      </c>
      <c r="E2175" s="214" t="s">
        <v>35</v>
      </c>
      <c r="F2175" s="214" t="s">
        <v>248</v>
      </c>
      <c r="G2175" s="214" t="s">
        <v>246</v>
      </c>
      <c r="H2175" s="214" t="s">
        <v>53</v>
      </c>
      <c r="I2175" s="214" t="s">
        <v>130</v>
      </c>
      <c r="J2175" s="214">
        <v>5</v>
      </c>
      <c r="K2175" s="214">
        <v>5</v>
      </c>
      <c r="L2175" s="214">
        <v>0</v>
      </c>
      <c r="M2175" s="214">
        <v>0</v>
      </c>
      <c r="N2175" s="214">
        <v>5</v>
      </c>
      <c r="O2175" s="214">
        <v>20</v>
      </c>
      <c r="P2175" s="214">
        <v>20</v>
      </c>
      <c r="Q2175" s="214">
        <v>60</v>
      </c>
      <c r="R2175" s="214">
        <v>60</v>
      </c>
      <c r="S2175" s="214">
        <v>60</v>
      </c>
      <c r="T2175" s="214">
        <v>0</v>
      </c>
      <c r="U2175" s="214" t="s">
        <v>140</v>
      </c>
      <c r="V2175" s="214" t="s">
        <v>140</v>
      </c>
      <c r="W2175" s="214" t="s">
        <v>140</v>
      </c>
      <c r="X2175" s="214" t="s">
        <v>140</v>
      </c>
    </row>
    <row r="2176" spans="1:24" x14ac:dyDescent="0.25">
      <c r="A2176" t="str">
        <f t="shared" si="34"/>
        <v>YAG10UKLevel 8Female + maleSport and exercise sciencesScotland</v>
      </c>
      <c r="B2176" s="214" t="s">
        <v>251</v>
      </c>
      <c r="C2176" s="214" t="s">
        <v>252</v>
      </c>
      <c r="D2176" s="214">
        <v>10</v>
      </c>
      <c r="E2176" s="214" t="s">
        <v>35</v>
      </c>
      <c r="F2176" s="214" t="s">
        <v>248</v>
      </c>
      <c r="G2176" s="214" t="s">
        <v>246</v>
      </c>
      <c r="H2176" s="214" t="s">
        <v>53</v>
      </c>
      <c r="I2176" s="214" t="s">
        <v>132</v>
      </c>
      <c r="J2176" s="214">
        <v>5</v>
      </c>
      <c r="K2176" s="214">
        <v>5</v>
      </c>
      <c r="L2176" s="214">
        <v>0</v>
      </c>
      <c r="M2176" s="214">
        <v>0</v>
      </c>
      <c r="N2176" s="214">
        <v>5</v>
      </c>
      <c r="O2176" s="214">
        <v>33.299999999999997</v>
      </c>
      <c r="P2176" s="214">
        <v>0</v>
      </c>
      <c r="Q2176" s="214">
        <v>66.7</v>
      </c>
      <c r="R2176" s="214">
        <v>66.7</v>
      </c>
      <c r="S2176" s="214">
        <v>66.7</v>
      </c>
      <c r="T2176" s="214">
        <v>0</v>
      </c>
      <c r="U2176" s="214" t="s">
        <v>140</v>
      </c>
      <c r="V2176" s="214" t="s">
        <v>140</v>
      </c>
      <c r="W2176" s="214" t="s">
        <v>140</v>
      </c>
      <c r="X2176" s="214" t="s">
        <v>140</v>
      </c>
    </row>
    <row r="2177" spans="1:24" x14ac:dyDescent="0.25">
      <c r="A2177" t="str">
        <f t="shared" si="34"/>
        <v>YAG10UKLevel 8Female + maleSport and exercise sciencesSouth East</v>
      </c>
      <c r="B2177" s="214" t="s">
        <v>251</v>
      </c>
      <c r="C2177" s="214" t="s">
        <v>252</v>
      </c>
      <c r="D2177" s="214">
        <v>10</v>
      </c>
      <c r="E2177" s="214" t="s">
        <v>35</v>
      </c>
      <c r="F2177" s="214" t="s">
        <v>248</v>
      </c>
      <c r="G2177" s="214" t="s">
        <v>246</v>
      </c>
      <c r="H2177" s="214" t="s">
        <v>53</v>
      </c>
      <c r="I2177" s="214" t="s">
        <v>133</v>
      </c>
      <c r="J2177" s="214">
        <v>5</v>
      </c>
      <c r="K2177" s="214">
        <v>5</v>
      </c>
      <c r="L2177" s="214">
        <v>0</v>
      </c>
      <c r="M2177" s="214">
        <v>0</v>
      </c>
      <c r="N2177" s="214">
        <v>5</v>
      </c>
      <c r="O2177" s="214">
        <v>0</v>
      </c>
      <c r="P2177" s="214">
        <v>0</v>
      </c>
      <c r="Q2177" s="214">
        <v>100</v>
      </c>
      <c r="R2177" s="214">
        <v>100</v>
      </c>
      <c r="S2177" s="214">
        <v>100</v>
      </c>
      <c r="T2177" s="214">
        <v>0</v>
      </c>
      <c r="U2177" s="214" t="s">
        <v>140</v>
      </c>
      <c r="V2177" s="214" t="s">
        <v>140</v>
      </c>
      <c r="W2177" s="214" t="s">
        <v>140</v>
      </c>
      <c r="X2177" s="214" t="s">
        <v>140</v>
      </c>
    </row>
    <row r="2178" spans="1:24" x14ac:dyDescent="0.25">
      <c r="A2178" t="str">
        <f t="shared" si="34"/>
        <v>YAG10UKLevel 8Female + maleSport and exercise sciencesSouth West</v>
      </c>
      <c r="B2178" s="214" t="s">
        <v>251</v>
      </c>
      <c r="C2178" s="214" t="s">
        <v>252</v>
      </c>
      <c r="D2178" s="214">
        <v>10</v>
      </c>
      <c r="E2178" s="214" t="s">
        <v>35</v>
      </c>
      <c r="F2178" s="214" t="s">
        <v>248</v>
      </c>
      <c r="G2178" s="214" t="s">
        <v>246</v>
      </c>
      <c r="H2178" s="214" t="s">
        <v>53</v>
      </c>
      <c r="I2178" s="214" t="s">
        <v>134</v>
      </c>
      <c r="J2178" s="214">
        <v>5</v>
      </c>
      <c r="K2178" s="214">
        <v>5</v>
      </c>
      <c r="L2178" s="214">
        <v>0</v>
      </c>
      <c r="M2178" s="214">
        <v>0</v>
      </c>
      <c r="N2178" s="214">
        <v>5</v>
      </c>
      <c r="O2178" s="214">
        <v>0</v>
      </c>
      <c r="P2178" s="214">
        <v>16.7</v>
      </c>
      <c r="Q2178" s="214">
        <v>83.3</v>
      </c>
      <c r="R2178" s="214">
        <v>83.3</v>
      </c>
      <c r="S2178" s="214">
        <v>83.3</v>
      </c>
      <c r="T2178" s="214">
        <v>0</v>
      </c>
      <c r="U2178" s="214" t="s">
        <v>140</v>
      </c>
      <c r="V2178" s="214" t="s">
        <v>140</v>
      </c>
      <c r="W2178" s="214" t="s">
        <v>140</v>
      </c>
      <c r="X2178" s="214" t="s">
        <v>140</v>
      </c>
    </row>
    <row r="2179" spans="1:24" x14ac:dyDescent="0.25">
      <c r="A2179" t="str">
        <f t="shared" si="34"/>
        <v>YAG10UKLevel 8Female + maleSport and exercise sciencesUnknown</v>
      </c>
      <c r="B2179" s="214" t="s">
        <v>251</v>
      </c>
      <c r="C2179" s="214" t="s">
        <v>252</v>
      </c>
      <c r="D2179" s="214">
        <v>10</v>
      </c>
      <c r="E2179" s="214" t="s">
        <v>35</v>
      </c>
      <c r="F2179" s="214" t="s">
        <v>248</v>
      </c>
      <c r="G2179" s="214" t="s">
        <v>246</v>
      </c>
      <c r="H2179" s="214" t="s">
        <v>53</v>
      </c>
      <c r="I2179" s="214" t="s">
        <v>135</v>
      </c>
      <c r="J2179" s="214" t="s">
        <v>140</v>
      </c>
      <c r="K2179" s="214" t="s">
        <v>140</v>
      </c>
      <c r="L2179" s="214" t="s">
        <v>140</v>
      </c>
      <c r="M2179" s="214" t="s">
        <v>140</v>
      </c>
      <c r="N2179" s="214" t="s">
        <v>140</v>
      </c>
      <c r="O2179" s="214" t="s">
        <v>140</v>
      </c>
      <c r="P2179" s="214" t="s">
        <v>140</v>
      </c>
      <c r="Q2179" s="214" t="s">
        <v>140</v>
      </c>
      <c r="R2179" s="214" t="s">
        <v>140</v>
      </c>
      <c r="S2179" s="214" t="s">
        <v>140</v>
      </c>
      <c r="T2179" s="214" t="s">
        <v>140</v>
      </c>
      <c r="U2179" s="214" t="s">
        <v>136</v>
      </c>
      <c r="V2179" s="214" t="s">
        <v>136</v>
      </c>
      <c r="W2179" s="214" t="s">
        <v>136</v>
      </c>
      <c r="X2179" s="214" t="s">
        <v>136</v>
      </c>
    </row>
    <row r="2180" spans="1:24" x14ac:dyDescent="0.25">
      <c r="A2180" t="str">
        <f t="shared" si="34"/>
        <v>YAG10UKLevel 8Female + maleSport and exercise sciencesWest Midlands</v>
      </c>
      <c r="B2180" s="214" t="s">
        <v>251</v>
      </c>
      <c r="C2180" s="214" t="s">
        <v>252</v>
      </c>
      <c r="D2180" s="214">
        <v>10</v>
      </c>
      <c r="E2180" s="214" t="s">
        <v>35</v>
      </c>
      <c r="F2180" s="214" t="s">
        <v>248</v>
      </c>
      <c r="G2180" s="214" t="s">
        <v>246</v>
      </c>
      <c r="H2180" s="214" t="s">
        <v>53</v>
      </c>
      <c r="I2180" s="214" t="s">
        <v>138</v>
      </c>
      <c r="J2180" s="214">
        <v>0</v>
      </c>
      <c r="K2180" s="214">
        <v>0</v>
      </c>
      <c r="L2180" s="214">
        <v>0</v>
      </c>
      <c r="M2180" s="214">
        <v>0</v>
      </c>
      <c r="N2180" s="214">
        <v>0</v>
      </c>
      <c r="O2180" s="214">
        <v>0</v>
      </c>
      <c r="P2180" s="214">
        <v>0</v>
      </c>
      <c r="Q2180" s="214">
        <v>100</v>
      </c>
      <c r="R2180" s="214">
        <v>100</v>
      </c>
      <c r="S2180" s="214">
        <v>100</v>
      </c>
      <c r="T2180" s="214">
        <v>0</v>
      </c>
      <c r="U2180" s="214" t="s">
        <v>140</v>
      </c>
      <c r="V2180" s="214" t="s">
        <v>140</v>
      </c>
      <c r="W2180" s="214" t="s">
        <v>140</v>
      </c>
      <c r="X2180" s="214" t="s">
        <v>140</v>
      </c>
    </row>
    <row r="2181" spans="1:24" x14ac:dyDescent="0.25">
      <c r="A2181" t="str">
        <f t="shared" si="34"/>
        <v>YAG10UKLevel 8Female + maleVeterinary sciencesAbroad</v>
      </c>
      <c r="B2181" s="214" t="s">
        <v>251</v>
      </c>
      <c r="C2181" s="214" t="s">
        <v>252</v>
      </c>
      <c r="D2181" s="214">
        <v>10</v>
      </c>
      <c r="E2181" s="214" t="s">
        <v>35</v>
      </c>
      <c r="F2181" s="214" t="s">
        <v>248</v>
      </c>
      <c r="G2181" s="214" t="s">
        <v>246</v>
      </c>
      <c r="H2181" s="214" t="s">
        <v>57</v>
      </c>
      <c r="I2181" s="214" t="s">
        <v>125</v>
      </c>
      <c r="J2181" s="214" t="s">
        <v>140</v>
      </c>
      <c r="K2181" s="214" t="s">
        <v>140</v>
      </c>
      <c r="L2181" s="214" t="s">
        <v>140</v>
      </c>
      <c r="M2181" s="214" t="s">
        <v>140</v>
      </c>
      <c r="N2181" s="214" t="s">
        <v>140</v>
      </c>
      <c r="O2181" s="214" t="s">
        <v>140</v>
      </c>
      <c r="P2181" s="214" t="s">
        <v>140</v>
      </c>
      <c r="Q2181" s="214" t="s">
        <v>140</v>
      </c>
      <c r="R2181" s="214" t="s">
        <v>140</v>
      </c>
      <c r="S2181" s="214" t="s">
        <v>140</v>
      </c>
      <c r="T2181" s="214" t="s">
        <v>140</v>
      </c>
      <c r="U2181" s="214" t="s">
        <v>136</v>
      </c>
      <c r="V2181" s="214" t="s">
        <v>136</v>
      </c>
      <c r="W2181" s="214" t="s">
        <v>136</v>
      </c>
      <c r="X2181" s="214" t="s">
        <v>136</v>
      </c>
    </row>
    <row r="2182" spans="1:24" x14ac:dyDescent="0.25">
      <c r="A2182" t="str">
        <f t="shared" si="34"/>
        <v>YAG10UKLevel 8Female + maleVeterinary sciencesEast Midlands</v>
      </c>
      <c r="B2182" s="214" t="s">
        <v>251</v>
      </c>
      <c r="C2182" s="214" t="s">
        <v>252</v>
      </c>
      <c r="D2182" s="214">
        <v>10</v>
      </c>
      <c r="E2182" s="214" t="s">
        <v>35</v>
      </c>
      <c r="F2182" s="214" t="s">
        <v>248</v>
      </c>
      <c r="G2182" s="214" t="s">
        <v>246</v>
      </c>
      <c r="H2182" s="214" t="s">
        <v>57</v>
      </c>
      <c r="I2182" s="214" t="s">
        <v>126</v>
      </c>
      <c r="J2182" s="214">
        <v>0</v>
      </c>
      <c r="K2182" s="214">
        <v>0</v>
      </c>
      <c r="L2182" s="214">
        <v>0</v>
      </c>
      <c r="M2182" s="214">
        <v>0</v>
      </c>
      <c r="N2182" s="214">
        <v>0</v>
      </c>
      <c r="O2182" s="214">
        <v>0</v>
      </c>
      <c r="P2182" s="214">
        <v>0</v>
      </c>
      <c r="Q2182" s="214">
        <v>100</v>
      </c>
      <c r="R2182" s="214">
        <v>100</v>
      </c>
      <c r="S2182" s="214">
        <v>100</v>
      </c>
      <c r="T2182" s="214">
        <v>0</v>
      </c>
      <c r="U2182" s="214" t="s">
        <v>140</v>
      </c>
      <c r="V2182" s="214" t="s">
        <v>140</v>
      </c>
      <c r="W2182" s="214" t="s">
        <v>140</v>
      </c>
      <c r="X2182" s="214" t="s">
        <v>140</v>
      </c>
    </row>
    <row r="2183" spans="1:24" x14ac:dyDescent="0.25">
      <c r="A2183" t="str">
        <f t="shared" si="34"/>
        <v>YAG10UKLevel 8Female + maleVeterinary sciencesEast of England</v>
      </c>
      <c r="B2183" s="214" t="s">
        <v>251</v>
      </c>
      <c r="C2183" s="214" t="s">
        <v>252</v>
      </c>
      <c r="D2183" s="214">
        <v>10</v>
      </c>
      <c r="E2183" s="214" t="s">
        <v>35</v>
      </c>
      <c r="F2183" s="214" t="s">
        <v>248</v>
      </c>
      <c r="G2183" s="214" t="s">
        <v>246</v>
      </c>
      <c r="H2183" s="214" t="s">
        <v>57</v>
      </c>
      <c r="I2183" s="214" t="s">
        <v>127</v>
      </c>
      <c r="J2183" s="214">
        <v>10</v>
      </c>
      <c r="K2183" s="214">
        <v>10</v>
      </c>
      <c r="L2183" s="214">
        <v>0</v>
      </c>
      <c r="M2183" s="214">
        <v>0</v>
      </c>
      <c r="N2183" s="214">
        <v>10</v>
      </c>
      <c r="O2183" s="214">
        <v>10</v>
      </c>
      <c r="P2183" s="214">
        <v>0</v>
      </c>
      <c r="Q2183" s="214">
        <v>90</v>
      </c>
      <c r="R2183" s="214">
        <v>90</v>
      </c>
      <c r="S2183" s="214">
        <v>90</v>
      </c>
      <c r="T2183" s="214">
        <v>0</v>
      </c>
      <c r="U2183" s="214" t="s">
        <v>140</v>
      </c>
      <c r="V2183" s="214" t="s">
        <v>140</v>
      </c>
      <c r="W2183" s="214" t="s">
        <v>140</v>
      </c>
      <c r="X2183" s="214" t="s">
        <v>140</v>
      </c>
    </row>
    <row r="2184" spans="1:24" x14ac:dyDescent="0.25">
      <c r="A2184" t="str">
        <f t="shared" si="34"/>
        <v>YAG10UKLevel 8Female + maleVeterinary sciencesLondon</v>
      </c>
      <c r="B2184" s="214" t="s">
        <v>251</v>
      </c>
      <c r="C2184" s="214" t="s">
        <v>252</v>
      </c>
      <c r="D2184" s="214">
        <v>10</v>
      </c>
      <c r="E2184" s="214" t="s">
        <v>35</v>
      </c>
      <c r="F2184" s="214" t="s">
        <v>248</v>
      </c>
      <c r="G2184" s="214" t="s">
        <v>246</v>
      </c>
      <c r="H2184" s="214" t="s">
        <v>57</v>
      </c>
      <c r="I2184" s="214" t="s">
        <v>128</v>
      </c>
      <c r="J2184" s="214">
        <v>5</v>
      </c>
      <c r="K2184" s="214">
        <v>5</v>
      </c>
      <c r="L2184" s="214">
        <v>0</v>
      </c>
      <c r="M2184" s="214">
        <v>0</v>
      </c>
      <c r="N2184" s="214">
        <v>5</v>
      </c>
      <c r="O2184" s="214">
        <v>40</v>
      </c>
      <c r="P2184" s="214">
        <v>0</v>
      </c>
      <c r="Q2184" s="214">
        <v>60</v>
      </c>
      <c r="R2184" s="214">
        <v>60</v>
      </c>
      <c r="S2184" s="214">
        <v>60</v>
      </c>
      <c r="T2184" s="214">
        <v>0</v>
      </c>
      <c r="U2184" s="214" t="s">
        <v>140</v>
      </c>
      <c r="V2184" s="214" t="s">
        <v>140</v>
      </c>
      <c r="W2184" s="214" t="s">
        <v>140</v>
      </c>
      <c r="X2184" s="214" t="s">
        <v>140</v>
      </c>
    </row>
    <row r="2185" spans="1:24" x14ac:dyDescent="0.25">
      <c r="A2185" t="str">
        <f t="shared" si="34"/>
        <v>YAG10UKLevel 8Female + maleVeterinary sciencesNorth West</v>
      </c>
      <c r="B2185" s="214" t="s">
        <v>251</v>
      </c>
      <c r="C2185" s="214" t="s">
        <v>252</v>
      </c>
      <c r="D2185" s="214">
        <v>10</v>
      </c>
      <c r="E2185" s="214" t="s">
        <v>35</v>
      </c>
      <c r="F2185" s="214" t="s">
        <v>248</v>
      </c>
      <c r="G2185" s="214" t="s">
        <v>246</v>
      </c>
      <c r="H2185" s="214" t="s">
        <v>57</v>
      </c>
      <c r="I2185" s="214" t="s">
        <v>130</v>
      </c>
      <c r="J2185" s="214">
        <v>5</v>
      </c>
      <c r="K2185" s="214">
        <v>5</v>
      </c>
      <c r="L2185" s="214">
        <v>0</v>
      </c>
      <c r="M2185" s="214">
        <v>0</v>
      </c>
      <c r="N2185" s="214">
        <v>5</v>
      </c>
      <c r="O2185" s="214">
        <v>25</v>
      </c>
      <c r="P2185" s="214">
        <v>0</v>
      </c>
      <c r="Q2185" s="214">
        <v>75</v>
      </c>
      <c r="R2185" s="214">
        <v>75</v>
      </c>
      <c r="S2185" s="214">
        <v>75</v>
      </c>
      <c r="T2185" s="214">
        <v>0</v>
      </c>
      <c r="U2185" s="214" t="s">
        <v>140</v>
      </c>
      <c r="V2185" s="214" t="s">
        <v>140</v>
      </c>
      <c r="W2185" s="214" t="s">
        <v>140</v>
      </c>
      <c r="X2185" s="214" t="s">
        <v>140</v>
      </c>
    </row>
    <row r="2186" spans="1:24" x14ac:dyDescent="0.25">
      <c r="A2186" t="str">
        <f t="shared" si="34"/>
        <v>YAG10UKLevel 8Female + maleVeterinary sciencesScotland</v>
      </c>
      <c r="B2186" s="214" t="s">
        <v>251</v>
      </c>
      <c r="C2186" s="214" t="s">
        <v>252</v>
      </c>
      <c r="D2186" s="214">
        <v>10</v>
      </c>
      <c r="E2186" s="214" t="s">
        <v>35</v>
      </c>
      <c r="F2186" s="214" t="s">
        <v>248</v>
      </c>
      <c r="G2186" s="214" t="s">
        <v>246</v>
      </c>
      <c r="H2186" s="214" t="s">
        <v>57</v>
      </c>
      <c r="I2186" s="214" t="s">
        <v>132</v>
      </c>
      <c r="J2186" s="214">
        <v>5</v>
      </c>
      <c r="K2186" s="214">
        <v>5</v>
      </c>
      <c r="L2186" s="214">
        <v>0</v>
      </c>
      <c r="M2186" s="214">
        <v>0</v>
      </c>
      <c r="N2186" s="214">
        <v>5</v>
      </c>
      <c r="O2186" s="214">
        <v>0</v>
      </c>
      <c r="P2186" s="214">
        <v>0</v>
      </c>
      <c r="Q2186" s="214">
        <v>100</v>
      </c>
      <c r="R2186" s="214">
        <v>100</v>
      </c>
      <c r="S2186" s="214">
        <v>100</v>
      </c>
      <c r="T2186" s="214">
        <v>0</v>
      </c>
      <c r="U2186" s="214" t="s">
        <v>140</v>
      </c>
      <c r="V2186" s="214" t="s">
        <v>140</v>
      </c>
      <c r="W2186" s="214" t="s">
        <v>140</v>
      </c>
      <c r="X2186" s="214" t="s">
        <v>140</v>
      </c>
    </row>
    <row r="2187" spans="1:24" x14ac:dyDescent="0.25">
      <c r="A2187" t="str">
        <f t="shared" si="34"/>
        <v>YAG10UKLevel 8Female + maleVeterinary sciencesSouth East</v>
      </c>
      <c r="B2187" s="214" t="s">
        <v>251</v>
      </c>
      <c r="C2187" s="214" t="s">
        <v>252</v>
      </c>
      <c r="D2187" s="214">
        <v>10</v>
      </c>
      <c r="E2187" s="214" t="s">
        <v>35</v>
      </c>
      <c r="F2187" s="214" t="s">
        <v>248</v>
      </c>
      <c r="G2187" s="214" t="s">
        <v>246</v>
      </c>
      <c r="H2187" s="214" t="s">
        <v>57</v>
      </c>
      <c r="I2187" s="214" t="s">
        <v>133</v>
      </c>
      <c r="J2187" s="214">
        <v>10</v>
      </c>
      <c r="K2187" s="214">
        <v>10</v>
      </c>
      <c r="L2187" s="214">
        <v>0</v>
      </c>
      <c r="M2187" s="214">
        <v>0</v>
      </c>
      <c r="N2187" s="214">
        <v>10</v>
      </c>
      <c r="O2187" s="214">
        <v>22.2</v>
      </c>
      <c r="P2187" s="214">
        <v>0</v>
      </c>
      <c r="Q2187" s="214">
        <v>77.8</v>
      </c>
      <c r="R2187" s="214">
        <v>77.8</v>
      </c>
      <c r="S2187" s="214">
        <v>77.8</v>
      </c>
      <c r="T2187" s="214">
        <v>0</v>
      </c>
      <c r="U2187" s="214" t="s">
        <v>140</v>
      </c>
      <c r="V2187" s="214" t="s">
        <v>140</v>
      </c>
      <c r="W2187" s="214" t="s">
        <v>140</v>
      </c>
      <c r="X2187" s="214" t="s">
        <v>140</v>
      </c>
    </row>
    <row r="2188" spans="1:24" x14ac:dyDescent="0.25">
      <c r="A2188" t="str">
        <f t="shared" si="34"/>
        <v>YAG10UKLevel 8Female + maleVeterinary sciencesSouth West</v>
      </c>
      <c r="B2188" s="214" t="s">
        <v>251</v>
      </c>
      <c r="C2188" s="214" t="s">
        <v>252</v>
      </c>
      <c r="D2188" s="214">
        <v>10</v>
      </c>
      <c r="E2188" s="214" t="s">
        <v>35</v>
      </c>
      <c r="F2188" s="214" t="s">
        <v>248</v>
      </c>
      <c r="G2188" s="214" t="s">
        <v>246</v>
      </c>
      <c r="H2188" s="214" t="s">
        <v>57</v>
      </c>
      <c r="I2188" s="214" t="s">
        <v>134</v>
      </c>
      <c r="J2188" s="214">
        <v>0</v>
      </c>
      <c r="K2188" s="214">
        <v>0</v>
      </c>
      <c r="L2188" s="214">
        <v>0</v>
      </c>
      <c r="M2188" s="214">
        <v>0</v>
      </c>
      <c r="N2188" s="214">
        <v>0</v>
      </c>
      <c r="O2188" s="214">
        <v>0</v>
      </c>
      <c r="P2188" s="214">
        <v>0</v>
      </c>
      <c r="Q2188" s="214">
        <v>100</v>
      </c>
      <c r="R2188" s="214">
        <v>100</v>
      </c>
      <c r="S2188" s="214">
        <v>100</v>
      </c>
      <c r="T2188" s="214">
        <v>0</v>
      </c>
      <c r="U2188" s="214" t="s">
        <v>140</v>
      </c>
      <c r="V2188" s="214" t="s">
        <v>140</v>
      </c>
      <c r="W2188" s="214" t="s">
        <v>140</v>
      </c>
      <c r="X2188" s="214" t="s">
        <v>140</v>
      </c>
    </row>
    <row r="2189" spans="1:24" x14ac:dyDescent="0.25">
      <c r="A2189" t="str">
        <f t="shared" si="34"/>
        <v>YAG10UKLevel 8Female + maleVeterinary sciencesUnknown</v>
      </c>
      <c r="B2189" s="214" t="s">
        <v>251</v>
      </c>
      <c r="C2189" s="214" t="s">
        <v>252</v>
      </c>
      <c r="D2189" s="214">
        <v>10</v>
      </c>
      <c r="E2189" s="214" t="s">
        <v>35</v>
      </c>
      <c r="F2189" s="214" t="s">
        <v>248</v>
      </c>
      <c r="G2189" s="214" t="s">
        <v>246</v>
      </c>
      <c r="H2189" s="214" t="s">
        <v>57</v>
      </c>
      <c r="I2189" s="214" t="s">
        <v>135</v>
      </c>
      <c r="J2189" s="214">
        <v>5</v>
      </c>
      <c r="K2189" s="214">
        <v>5</v>
      </c>
      <c r="L2189" s="214">
        <v>100</v>
      </c>
      <c r="M2189" s="214">
        <v>0</v>
      </c>
      <c r="N2189" s="214">
        <v>0</v>
      </c>
      <c r="O2189" s="214" t="s">
        <v>254</v>
      </c>
      <c r="P2189" s="214" t="s">
        <v>254</v>
      </c>
      <c r="Q2189" s="214" t="s">
        <v>254</v>
      </c>
      <c r="R2189" s="214" t="s">
        <v>254</v>
      </c>
      <c r="S2189" s="214" t="s">
        <v>254</v>
      </c>
      <c r="T2189" s="214" t="s">
        <v>254</v>
      </c>
      <c r="U2189" s="214" t="s">
        <v>136</v>
      </c>
      <c r="V2189" s="214" t="s">
        <v>136</v>
      </c>
      <c r="W2189" s="214" t="s">
        <v>136</v>
      </c>
      <c r="X2189" s="214" t="s">
        <v>136</v>
      </c>
    </row>
    <row r="2190" spans="1:24" x14ac:dyDescent="0.25">
      <c r="A2190" t="str">
        <f t="shared" ref="A2190:A2253" si="35">"YAG"&amp;D2190 &amp;E2190 &amp;F2190 &amp; G2190 &amp;H2190 &amp;I2190</f>
        <v>YAG10UKLevel 8Female + maleVeterinary sciencesWales</v>
      </c>
      <c r="B2190" s="214" t="s">
        <v>251</v>
      </c>
      <c r="C2190" s="214" t="s">
        <v>252</v>
      </c>
      <c r="D2190" s="214">
        <v>10</v>
      </c>
      <c r="E2190" s="214" t="s">
        <v>35</v>
      </c>
      <c r="F2190" s="214" t="s">
        <v>248</v>
      </c>
      <c r="G2190" s="214" t="s">
        <v>246</v>
      </c>
      <c r="H2190" s="214" t="s">
        <v>57</v>
      </c>
      <c r="I2190" s="214" t="s">
        <v>137</v>
      </c>
      <c r="J2190" s="214">
        <v>0</v>
      </c>
      <c r="K2190" s="214">
        <v>0</v>
      </c>
      <c r="L2190" s="214">
        <v>0</v>
      </c>
      <c r="M2190" s="214">
        <v>0</v>
      </c>
      <c r="N2190" s="214">
        <v>0</v>
      </c>
      <c r="O2190" s="214">
        <v>0</v>
      </c>
      <c r="P2190" s="214">
        <v>0</v>
      </c>
      <c r="Q2190" s="214">
        <v>100</v>
      </c>
      <c r="R2190" s="214">
        <v>100</v>
      </c>
      <c r="S2190" s="214">
        <v>100</v>
      </c>
      <c r="T2190" s="214">
        <v>0</v>
      </c>
      <c r="U2190" s="214" t="s">
        <v>140</v>
      </c>
      <c r="V2190" s="214" t="s">
        <v>140</v>
      </c>
      <c r="W2190" s="214" t="s">
        <v>140</v>
      </c>
      <c r="X2190" s="214" t="s">
        <v>140</v>
      </c>
    </row>
    <row r="2191" spans="1:24" x14ac:dyDescent="0.25">
      <c r="A2191" t="str">
        <f t="shared" si="35"/>
        <v>YAG10UKLevel 8Female + maleVeterinary sciencesWest Midlands</v>
      </c>
      <c r="B2191" s="214" t="s">
        <v>251</v>
      </c>
      <c r="C2191" s="214" t="s">
        <v>252</v>
      </c>
      <c r="D2191" s="214">
        <v>10</v>
      </c>
      <c r="E2191" s="214" t="s">
        <v>35</v>
      </c>
      <c r="F2191" s="214" t="s">
        <v>248</v>
      </c>
      <c r="G2191" s="214" t="s">
        <v>246</v>
      </c>
      <c r="H2191" s="214" t="s">
        <v>57</v>
      </c>
      <c r="I2191" s="214" t="s">
        <v>138</v>
      </c>
      <c r="J2191" s="214" t="s">
        <v>140</v>
      </c>
      <c r="K2191" s="214" t="s">
        <v>140</v>
      </c>
      <c r="L2191" s="214" t="s">
        <v>140</v>
      </c>
      <c r="M2191" s="214" t="s">
        <v>140</v>
      </c>
      <c r="N2191" s="214" t="s">
        <v>140</v>
      </c>
      <c r="O2191" s="214" t="s">
        <v>140</v>
      </c>
      <c r="P2191" s="214" t="s">
        <v>140</v>
      </c>
      <c r="Q2191" s="214" t="s">
        <v>140</v>
      </c>
      <c r="R2191" s="214" t="s">
        <v>140</v>
      </c>
      <c r="S2191" s="214" t="s">
        <v>140</v>
      </c>
      <c r="T2191" s="214" t="s">
        <v>140</v>
      </c>
      <c r="U2191" s="214" t="s">
        <v>140</v>
      </c>
      <c r="V2191" s="214" t="s">
        <v>140</v>
      </c>
      <c r="W2191" s="214" t="s">
        <v>140</v>
      </c>
      <c r="X2191" s="214" t="s">
        <v>140</v>
      </c>
    </row>
    <row r="2192" spans="1:24" x14ac:dyDescent="0.25">
      <c r="A2192" t="str">
        <f t="shared" si="35"/>
        <v>YAG5UKLevel 7Female + maleAgriculture, food and related studiesAbroad</v>
      </c>
      <c r="B2192" s="214" t="s">
        <v>251</v>
      </c>
      <c r="C2192" s="214" t="s">
        <v>184</v>
      </c>
      <c r="D2192" s="214">
        <v>5</v>
      </c>
      <c r="E2192" s="214" t="s">
        <v>35</v>
      </c>
      <c r="F2192" s="214" t="s">
        <v>253</v>
      </c>
      <c r="G2192" s="214" t="s">
        <v>246</v>
      </c>
      <c r="H2192" s="214" t="s">
        <v>59</v>
      </c>
      <c r="I2192" s="214" t="s">
        <v>125</v>
      </c>
      <c r="J2192" s="214" t="s">
        <v>140</v>
      </c>
      <c r="K2192" s="214" t="s">
        <v>140</v>
      </c>
      <c r="L2192" s="214" t="s">
        <v>140</v>
      </c>
      <c r="M2192" s="214" t="s">
        <v>140</v>
      </c>
      <c r="N2192" s="214" t="s">
        <v>140</v>
      </c>
      <c r="O2192" s="214" t="s">
        <v>140</v>
      </c>
      <c r="P2192" s="214" t="s">
        <v>140</v>
      </c>
      <c r="Q2192" s="214" t="s">
        <v>140</v>
      </c>
      <c r="R2192" s="214" t="s">
        <v>140</v>
      </c>
      <c r="S2192" s="214" t="s">
        <v>140</v>
      </c>
      <c r="T2192" s="214" t="s">
        <v>140</v>
      </c>
      <c r="U2192" s="214" t="s">
        <v>136</v>
      </c>
      <c r="V2192" s="214" t="s">
        <v>136</v>
      </c>
      <c r="W2192" s="214" t="s">
        <v>136</v>
      </c>
      <c r="X2192" s="214" t="s">
        <v>136</v>
      </c>
    </row>
    <row r="2193" spans="1:24" x14ac:dyDescent="0.25">
      <c r="A2193" t="str">
        <f t="shared" si="35"/>
        <v>YAG5UKLevel 7Female + maleAgriculture, food and related studiesEast Midlands</v>
      </c>
      <c r="B2193" s="214" t="s">
        <v>251</v>
      </c>
      <c r="C2193" s="214" t="s">
        <v>184</v>
      </c>
      <c r="D2193" s="214">
        <v>5</v>
      </c>
      <c r="E2193" s="214" t="s">
        <v>35</v>
      </c>
      <c r="F2193" s="214" t="s">
        <v>253</v>
      </c>
      <c r="G2193" s="214" t="s">
        <v>246</v>
      </c>
      <c r="H2193" s="214" t="s">
        <v>59</v>
      </c>
      <c r="I2193" s="214" t="s">
        <v>126</v>
      </c>
      <c r="J2193" s="214">
        <v>40</v>
      </c>
      <c r="K2193" s="214">
        <v>40</v>
      </c>
      <c r="L2193" s="214">
        <v>0</v>
      </c>
      <c r="M2193" s="214">
        <v>0</v>
      </c>
      <c r="N2193" s="214">
        <v>40</v>
      </c>
      <c r="O2193" s="214">
        <v>7.4</v>
      </c>
      <c r="P2193" s="214">
        <v>7.4</v>
      </c>
      <c r="Q2193" s="214">
        <v>77.8</v>
      </c>
      <c r="R2193" s="214">
        <v>85.2</v>
      </c>
      <c r="S2193" s="214">
        <v>85.2</v>
      </c>
      <c r="T2193" s="214">
        <v>7.4</v>
      </c>
      <c r="U2193" s="214">
        <v>30</v>
      </c>
      <c r="V2193" s="214">
        <v>16100</v>
      </c>
      <c r="W2193" s="214">
        <v>23200</v>
      </c>
      <c r="X2193" s="214">
        <v>34700</v>
      </c>
    </row>
    <row r="2194" spans="1:24" x14ac:dyDescent="0.25">
      <c r="A2194" t="str">
        <f t="shared" si="35"/>
        <v>YAG5UKLevel 7Female + maleAgriculture, food and related studiesEast of England</v>
      </c>
      <c r="B2194" s="214" t="s">
        <v>251</v>
      </c>
      <c r="C2194" s="214" t="s">
        <v>184</v>
      </c>
      <c r="D2194" s="214">
        <v>5</v>
      </c>
      <c r="E2194" s="214" t="s">
        <v>35</v>
      </c>
      <c r="F2194" s="214" t="s">
        <v>253</v>
      </c>
      <c r="G2194" s="214" t="s">
        <v>246</v>
      </c>
      <c r="H2194" s="214" t="s">
        <v>59</v>
      </c>
      <c r="I2194" s="214" t="s">
        <v>127</v>
      </c>
      <c r="J2194" s="214">
        <v>45</v>
      </c>
      <c r="K2194" s="214">
        <v>45</v>
      </c>
      <c r="L2194" s="214">
        <v>0</v>
      </c>
      <c r="M2194" s="214">
        <v>0</v>
      </c>
      <c r="N2194" s="214">
        <v>45</v>
      </c>
      <c r="O2194" s="214">
        <v>14.5</v>
      </c>
      <c r="P2194" s="214">
        <v>3.3</v>
      </c>
      <c r="Q2194" s="214">
        <v>77.7</v>
      </c>
      <c r="R2194" s="214">
        <v>77.7</v>
      </c>
      <c r="S2194" s="214">
        <v>82.2</v>
      </c>
      <c r="T2194" s="214">
        <v>4.5</v>
      </c>
      <c r="U2194" s="214">
        <v>35</v>
      </c>
      <c r="V2194" s="214">
        <v>26300</v>
      </c>
      <c r="W2194" s="214">
        <v>31800</v>
      </c>
      <c r="X2194" s="214">
        <v>51500</v>
      </c>
    </row>
    <row r="2195" spans="1:24" x14ac:dyDescent="0.25">
      <c r="A2195" t="str">
        <f t="shared" si="35"/>
        <v>YAG5UKLevel 7Female + maleAgriculture, food and related studiesLondon</v>
      </c>
      <c r="B2195" s="214" t="s">
        <v>251</v>
      </c>
      <c r="C2195" s="214" t="s">
        <v>184</v>
      </c>
      <c r="D2195" s="214">
        <v>5</v>
      </c>
      <c r="E2195" s="214" t="s">
        <v>35</v>
      </c>
      <c r="F2195" s="214" t="s">
        <v>253</v>
      </c>
      <c r="G2195" s="214" t="s">
        <v>246</v>
      </c>
      <c r="H2195" s="214" t="s">
        <v>59</v>
      </c>
      <c r="I2195" s="214" t="s">
        <v>128</v>
      </c>
      <c r="J2195" s="214">
        <v>50</v>
      </c>
      <c r="K2195" s="214">
        <v>50</v>
      </c>
      <c r="L2195" s="214">
        <v>0</v>
      </c>
      <c r="M2195" s="214">
        <v>0</v>
      </c>
      <c r="N2195" s="214">
        <v>50</v>
      </c>
      <c r="O2195" s="214">
        <v>4.2</v>
      </c>
      <c r="P2195" s="214">
        <v>16.7</v>
      </c>
      <c r="Q2195" s="214">
        <v>71.8</v>
      </c>
      <c r="R2195" s="214">
        <v>73.900000000000006</v>
      </c>
      <c r="S2195" s="214">
        <v>79.099999999999994</v>
      </c>
      <c r="T2195" s="214">
        <v>7.3</v>
      </c>
      <c r="U2195" s="214">
        <v>30</v>
      </c>
      <c r="V2195" s="214">
        <v>20800</v>
      </c>
      <c r="W2195" s="214">
        <v>30300</v>
      </c>
      <c r="X2195" s="214">
        <v>36900</v>
      </c>
    </row>
    <row r="2196" spans="1:24" x14ac:dyDescent="0.25">
      <c r="A2196" t="str">
        <f t="shared" si="35"/>
        <v>YAG5UKLevel 7Female + maleAgriculture, food and related studiesNorth East</v>
      </c>
      <c r="B2196" s="214" t="s">
        <v>251</v>
      </c>
      <c r="C2196" s="214" t="s">
        <v>184</v>
      </c>
      <c r="D2196" s="214">
        <v>5</v>
      </c>
      <c r="E2196" s="214" t="s">
        <v>35</v>
      </c>
      <c r="F2196" s="214" t="s">
        <v>253</v>
      </c>
      <c r="G2196" s="214" t="s">
        <v>246</v>
      </c>
      <c r="H2196" s="214" t="s">
        <v>59</v>
      </c>
      <c r="I2196" s="214" t="s">
        <v>129</v>
      </c>
      <c r="J2196" s="214">
        <v>15</v>
      </c>
      <c r="K2196" s="214">
        <v>15</v>
      </c>
      <c r="L2196" s="214">
        <v>0</v>
      </c>
      <c r="M2196" s="214">
        <v>0</v>
      </c>
      <c r="N2196" s="214">
        <v>15</v>
      </c>
      <c r="O2196" s="214">
        <v>25.8</v>
      </c>
      <c r="P2196" s="214">
        <v>2</v>
      </c>
      <c r="Q2196" s="214">
        <v>66.3</v>
      </c>
      <c r="R2196" s="214">
        <v>72.2</v>
      </c>
      <c r="S2196" s="214">
        <v>72.2</v>
      </c>
      <c r="T2196" s="214">
        <v>5.9</v>
      </c>
      <c r="U2196" s="214" t="s">
        <v>140</v>
      </c>
      <c r="V2196" s="214" t="s">
        <v>140</v>
      </c>
      <c r="W2196" s="214" t="s">
        <v>140</v>
      </c>
      <c r="X2196" s="214" t="s">
        <v>140</v>
      </c>
    </row>
    <row r="2197" spans="1:24" x14ac:dyDescent="0.25">
      <c r="A2197" t="str">
        <f t="shared" si="35"/>
        <v>YAG5UKLevel 7Female + maleAgriculture, food and related studiesNorth West</v>
      </c>
      <c r="B2197" s="214" t="s">
        <v>251</v>
      </c>
      <c r="C2197" s="214" t="s">
        <v>184</v>
      </c>
      <c r="D2197" s="214">
        <v>5</v>
      </c>
      <c r="E2197" s="214" t="s">
        <v>35</v>
      </c>
      <c r="F2197" s="214" t="s">
        <v>253</v>
      </c>
      <c r="G2197" s="214" t="s">
        <v>246</v>
      </c>
      <c r="H2197" s="214" t="s">
        <v>59</v>
      </c>
      <c r="I2197" s="214" t="s">
        <v>130</v>
      </c>
      <c r="J2197" s="214">
        <v>40</v>
      </c>
      <c r="K2197" s="214">
        <v>40</v>
      </c>
      <c r="L2197" s="214">
        <v>0</v>
      </c>
      <c r="M2197" s="214">
        <v>0</v>
      </c>
      <c r="N2197" s="214">
        <v>40</v>
      </c>
      <c r="O2197" s="214">
        <v>17.600000000000001</v>
      </c>
      <c r="P2197" s="214">
        <v>7.1</v>
      </c>
      <c r="Q2197" s="214">
        <v>68.2</v>
      </c>
      <c r="R2197" s="214">
        <v>75.3</v>
      </c>
      <c r="S2197" s="214">
        <v>75.3</v>
      </c>
      <c r="T2197" s="214">
        <v>7.1</v>
      </c>
      <c r="U2197" s="214">
        <v>30</v>
      </c>
      <c r="V2197" s="214">
        <v>10100</v>
      </c>
      <c r="W2197" s="214">
        <v>24600</v>
      </c>
      <c r="X2197" s="214">
        <v>36400</v>
      </c>
    </row>
    <row r="2198" spans="1:24" x14ac:dyDescent="0.25">
      <c r="A2198" t="str">
        <f t="shared" si="35"/>
        <v>YAG5UKLevel 7Female + maleAgriculture, food and related studiesNorthern Ireland</v>
      </c>
      <c r="B2198" s="214" t="s">
        <v>251</v>
      </c>
      <c r="C2198" s="214" t="s">
        <v>184</v>
      </c>
      <c r="D2198" s="214">
        <v>5</v>
      </c>
      <c r="E2198" s="214" t="s">
        <v>35</v>
      </c>
      <c r="F2198" s="214" t="s">
        <v>253</v>
      </c>
      <c r="G2198" s="214" t="s">
        <v>246</v>
      </c>
      <c r="H2198" s="214" t="s">
        <v>59</v>
      </c>
      <c r="I2198" s="214" t="s">
        <v>131</v>
      </c>
      <c r="J2198" s="214" t="s">
        <v>140</v>
      </c>
      <c r="K2198" s="214" t="s">
        <v>140</v>
      </c>
      <c r="L2198" s="214" t="s">
        <v>140</v>
      </c>
      <c r="M2198" s="214" t="s">
        <v>140</v>
      </c>
      <c r="N2198" s="214" t="s">
        <v>140</v>
      </c>
      <c r="O2198" s="214" t="s">
        <v>140</v>
      </c>
      <c r="P2198" s="214" t="s">
        <v>140</v>
      </c>
      <c r="Q2198" s="214" t="s">
        <v>140</v>
      </c>
      <c r="R2198" s="214" t="s">
        <v>140</v>
      </c>
      <c r="S2198" s="214" t="s">
        <v>140</v>
      </c>
      <c r="T2198" s="214" t="s">
        <v>140</v>
      </c>
      <c r="U2198" s="214" t="s">
        <v>140</v>
      </c>
      <c r="V2198" s="214" t="s">
        <v>140</v>
      </c>
      <c r="W2198" s="214" t="s">
        <v>140</v>
      </c>
      <c r="X2198" s="214" t="s">
        <v>140</v>
      </c>
    </row>
    <row r="2199" spans="1:24" x14ac:dyDescent="0.25">
      <c r="A2199" t="str">
        <f t="shared" si="35"/>
        <v>YAG5UKLevel 7Female + maleAgriculture, food and related studiesScotland</v>
      </c>
      <c r="B2199" s="214" t="s">
        <v>251</v>
      </c>
      <c r="C2199" s="214" t="s">
        <v>184</v>
      </c>
      <c r="D2199" s="214">
        <v>5</v>
      </c>
      <c r="E2199" s="214" t="s">
        <v>35</v>
      </c>
      <c r="F2199" s="214" t="s">
        <v>253</v>
      </c>
      <c r="G2199" s="214" t="s">
        <v>246</v>
      </c>
      <c r="H2199" s="214" t="s">
        <v>59</v>
      </c>
      <c r="I2199" s="214" t="s">
        <v>132</v>
      </c>
      <c r="J2199" s="214">
        <v>10</v>
      </c>
      <c r="K2199" s="214">
        <v>10</v>
      </c>
      <c r="L2199" s="214">
        <v>0</v>
      </c>
      <c r="M2199" s="214">
        <v>0</v>
      </c>
      <c r="N2199" s="214">
        <v>10</v>
      </c>
      <c r="O2199" s="214">
        <v>0</v>
      </c>
      <c r="P2199" s="214">
        <v>10.5</v>
      </c>
      <c r="Q2199" s="214">
        <v>89.5</v>
      </c>
      <c r="R2199" s="214">
        <v>89.5</v>
      </c>
      <c r="S2199" s="214">
        <v>89.5</v>
      </c>
      <c r="T2199" s="214">
        <v>0</v>
      </c>
      <c r="U2199" s="214" t="s">
        <v>140</v>
      </c>
      <c r="V2199" s="214" t="s">
        <v>140</v>
      </c>
      <c r="W2199" s="214" t="s">
        <v>140</v>
      </c>
      <c r="X2199" s="214" t="s">
        <v>140</v>
      </c>
    </row>
    <row r="2200" spans="1:24" x14ac:dyDescent="0.25">
      <c r="A2200" t="str">
        <f t="shared" si="35"/>
        <v>YAG5UKLevel 7Female + maleAgriculture, food and related studiesSouth East</v>
      </c>
      <c r="B2200" s="214" t="s">
        <v>251</v>
      </c>
      <c r="C2200" s="214" t="s">
        <v>184</v>
      </c>
      <c r="D2200" s="214">
        <v>5</v>
      </c>
      <c r="E2200" s="214" t="s">
        <v>35</v>
      </c>
      <c r="F2200" s="214" t="s">
        <v>253</v>
      </c>
      <c r="G2200" s="214" t="s">
        <v>246</v>
      </c>
      <c r="H2200" s="214" t="s">
        <v>59</v>
      </c>
      <c r="I2200" s="214" t="s">
        <v>133</v>
      </c>
      <c r="J2200" s="214">
        <v>75</v>
      </c>
      <c r="K2200" s="214">
        <v>75</v>
      </c>
      <c r="L2200" s="214">
        <v>0</v>
      </c>
      <c r="M2200" s="214">
        <v>0</v>
      </c>
      <c r="N2200" s="214">
        <v>75</v>
      </c>
      <c r="O2200" s="214">
        <v>8.1</v>
      </c>
      <c r="P2200" s="214">
        <v>7.4</v>
      </c>
      <c r="Q2200" s="214">
        <v>81.8</v>
      </c>
      <c r="R2200" s="214">
        <v>84.5</v>
      </c>
      <c r="S2200" s="214">
        <v>84.5</v>
      </c>
      <c r="T2200" s="214">
        <v>2.7</v>
      </c>
      <c r="U2200" s="214">
        <v>60</v>
      </c>
      <c r="V2200" s="214">
        <v>19000</v>
      </c>
      <c r="W2200" s="214">
        <v>27400</v>
      </c>
      <c r="X2200" s="214">
        <v>33600</v>
      </c>
    </row>
    <row r="2201" spans="1:24" x14ac:dyDescent="0.25">
      <c r="A2201" t="str">
        <f t="shared" si="35"/>
        <v>YAG5UKLevel 7Female + maleAgriculture, food and related studiesSouth West</v>
      </c>
      <c r="B2201" s="214" t="s">
        <v>251</v>
      </c>
      <c r="C2201" s="214" t="s">
        <v>184</v>
      </c>
      <c r="D2201" s="214">
        <v>5</v>
      </c>
      <c r="E2201" s="214" t="s">
        <v>35</v>
      </c>
      <c r="F2201" s="214" t="s">
        <v>253</v>
      </c>
      <c r="G2201" s="214" t="s">
        <v>246</v>
      </c>
      <c r="H2201" s="214" t="s">
        <v>59</v>
      </c>
      <c r="I2201" s="214" t="s">
        <v>134</v>
      </c>
      <c r="J2201" s="214">
        <v>45</v>
      </c>
      <c r="K2201" s="214">
        <v>45</v>
      </c>
      <c r="L2201" s="214">
        <v>0</v>
      </c>
      <c r="M2201" s="214">
        <v>0</v>
      </c>
      <c r="N2201" s="214">
        <v>45</v>
      </c>
      <c r="O2201" s="214">
        <v>4.5</v>
      </c>
      <c r="P2201" s="214">
        <v>4.5</v>
      </c>
      <c r="Q2201" s="214">
        <v>76.3</v>
      </c>
      <c r="R2201" s="214">
        <v>89.8</v>
      </c>
      <c r="S2201" s="214">
        <v>91</v>
      </c>
      <c r="T2201" s="214">
        <v>14.7</v>
      </c>
      <c r="U2201" s="214">
        <v>30</v>
      </c>
      <c r="V2201" s="214">
        <v>14600</v>
      </c>
      <c r="W2201" s="214">
        <v>23700</v>
      </c>
      <c r="X2201" s="214">
        <v>32100</v>
      </c>
    </row>
    <row r="2202" spans="1:24" x14ac:dyDescent="0.25">
      <c r="A2202" t="str">
        <f t="shared" si="35"/>
        <v>YAG5UKLevel 7Female + maleAgriculture, food and related studiesUnknown</v>
      </c>
      <c r="B2202" s="214" t="s">
        <v>251</v>
      </c>
      <c r="C2202" s="214" t="s">
        <v>184</v>
      </c>
      <c r="D2202" s="214">
        <v>5</v>
      </c>
      <c r="E2202" s="214" t="s">
        <v>35</v>
      </c>
      <c r="F2202" s="214" t="s">
        <v>253</v>
      </c>
      <c r="G2202" s="214" t="s">
        <v>246</v>
      </c>
      <c r="H2202" s="214" t="s">
        <v>59</v>
      </c>
      <c r="I2202" s="214" t="s">
        <v>135</v>
      </c>
      <c r="J2202" s="214">
        <v>25</v>
      </c>
      <c r="K2202" s="214">
        <v>25</v>
      </c>
      <c r="L2202" s="214">
        <v>95.8</v>
      </c>
      <c r="M2202" s="214">
        <v>0</v>
      </c>
      <c r="N2202" s="214">
        <v>0</v>
      </c>
      <c r="O2202" s="214">
        <v>0</v>
      </c>
      <c r="P2202" s="214">
        <v>0</v>
      </c>
      <c r="Q2202" s="214">
        <v>0</v>
      </c>
      <c r="R2202" s="214">
        <v>0</v>
      </c>
      <c r="S2202" s="214">
        <v>100</v>
      </c>
      <c r="T2202" s="214">
        <v>100</v>
      </c>
      <c r="U2202" s="214" t="s">
        <v>136</v>
      </c>
      <c r="V2202" s="214" t="s">
        <v>136</v>
      </c>
      <c r="W2202" s="214" t="s">
        <v>136</v>
      </c>
      <c r="X2202" s="214" t="s">
        <v>136</v>
      </c>
    </row>
    <row r="2203" spans="1:24" x14ac:dyDescent="0.25">
      <c r="A2203" t="str">
        <f t="shared" si="35"/>
        <v>YAG5UKLevel 7Female + maleAgriculture, food and related studiesWales</v>
      </c>
      <c r="B2203" s="214" t="s">
        <v>251</v>
      </c>
      <c r="C2203" s="214" t="s">
        <v>184</v>
      </c>
      <c r="D2203" s="214">
        <v>5</v>
      </c>
      <c r="E2203" s="214" t="s">
        <v>35</v>
      </c>
      <c r="F2203" s="214" t="s">
        <v>253</v>
      </c>
      <c r="G2203" s="214" t="s">
        <v>246</v>
      </c>
      <c r="H2203" s="214" t="s">
        <v>59</v>
      </c>
      <c r="I2203" s="214" t="s">
        <v>137</v>
      </c>
      <c r="J2203" s="214">
        <v>10</v>
      </c>
      <c r="K2203" s="214">
        <v>10</v>
      </c>
      <c r="L2203" s="214">
        <v>0</v>
      </c>
      <c r="M2203" s="214">
        <v>0</v>
      </c>
      <c r="N2203" s="214">
        <v>10</v>
      </c>
      <c r="O2203" s="214">
        <v>11.8</v>
      </c>
      <c r="P2203" s="214">
        <v>0</v>
      </c>
      <c r="Q2203" s="214">
        <v>76.5</v>
      </c>
      <c r="R2203" s="214">
        <v>88.2</v>
      </c>
      <c r="S2203" s="214">
        <v>88.2</v>
      </c>
      <c r="T2203" s="214">
        <v>11.8</v>
      </c>
      <c r="U2203" s="214" t="s">
        <v>140</v>
      </c>
      <c r="V2203" s="214" t="s">
        <v>140</v>
      </c>
      <c r="W2203" s="214" t="s">
        <v>140</v>
      </c>
      <c r="X2203" s="214" t="s">
        <v>140</v>
      </c>
    </row>
    <row r="2204" spans="1:24" x14ac:dyDescent="0.25">
      <c r="A2204" t="str">
        <f t="shared" si="35"/>
        <v>YAG5UKLevel 7Female + maleAgriculture, food and related studiesWest Midlands</v>
      </c>
      <c r="B2204" s="214" t="s">
        <v>251</v>
      </c>
      <c r="C2204" s="214" t="s">
        <v>184</v>
      </c>
      <c r="D2204" s="214">
        <v>5</v>
      </c>
      <c r="E2204" s="214" t="s">
        <v>35</v>
      </c>
      <c r="F2204" s="214" t="s">
        <v>253</v>
      </c>
      <c r="G2204" s="214" t="s">
        <v>246</v>
      </c>
      <c r="H2204" s="214" t="s">
        <v>59</v>
      </c>
      <c r="I2204" s="214" t="s">
        <v>138</v>
      </c>
      <c r="J2204" s="214">
        <v>35</v>
      </c>
      <c r="K2204" s="214">
        <v>35</v>
      </c>
      <c r="L2204" s="214">
        <v>0</v>
      </c>
      <c r="M2204" s="214">
        <v>0</v>
      </c>
      <c r="N2204" s="214">
        <v>35</v>
      </c>
      <c r="O2204" s="214">
        <v>14.6</v>
      </c>
      <c r="P2204" s="214">
        <v>2.9</v>
      </c>
      <c r="Q2204" s="214">
        <v>68</v>
      </c>
      <c r="R2204" s="214">
        <v>82.5</v>
      </c>
      <c r="S2204" s="214">
        <v>82.5</v>
      </c>
      <c r="T2204" s="214">
        <v>14.6</v>
      </c>
      <c r="U2204" s="214">
        <v>25</v>
      </c>
      <c r="V2204" s="214">
        <v>27000</v>
      </c>
      <c r="W2204" s="214">
        <v>31400</v>
      </c>
      <c r="X2204" s="214">
        <v>38700</v>
      </c>
    </row>
    <row r="2205" spans="1:24" x14ac:dyDescent="0.25">
      <c r="A2205" t="str">
        <f t="shared" si="35"/>
        <v>YAG5UKLevel 7Female + maleAgriculture, food and related studiesYorkshire and The Humber</v>
      </c>
      <c r="B2205" s="214" t="s">
        <v>251</v>
      </c>
      <c r="C2205" s="214" t="s">
        <v>184</v>
      </c>
      <c r="D2205" s="214">
        <v>5</v>
      </c>
      <c r="E2205" s="214" t="s">
        <v>35</v>
      </c>
      <c r="F2205" s="214" t="s">
        <v>253</v>
      </c>
      <c r="G2205" s="214" t="s">
        <v>246</v>
      </c>
      <c r="H2205" s="214" t="s">
        <v>59</v>
      </c>
      <c r="I2205" s="214" t="s">
        <v>139</v>
      </c>
      <c r="J2205" s="214">
        <v>50</v>
      </c>
      <c r="K2205" s="214">
        <v>50</v>
      </c>
      <c r="L2205" s="214">
        <v>0</v>
      </c>
      <c r="M2205" s="214">
        <v>0</v>
      </c>
      <c r="N2205" s="214">
        <v>50</v>
      </c>
      <c r="O2205" s="214">
        <v>7.5</v>
      </c>
      <c r="P2205" s="214">
        <v>1</v>
      </c>
      <c r="Q2205" s="214">
        <v>76.400000000000006</v>
      </c>
      <c r="R2205" s="214">
        <v>89.4</v>
      </c>
      <c r="S2205" s="214">
        <v>91.4</v>
      </c>
      <c r="T2205" s="214">
        <v>15.1</v>
      </c>
      <c r="U2205" s="214">
        <v>35</v>
      </c>
      <c r="V2205" s="214">
        <v>16100</v>
      </c>
      <c r="W2205" s="214">
        <v>27000</v>
      </c>
      <c r="X2205" s="214">
        <v>33600</v>
      </c>
    </row>
    <row r="2206" spans="1:24" x14ac:dyDescent="0.25">
      <c r="A2206" t="str">
        <f t="shared" si="35"/>
        <v>YAG5UKLevel 7Female + maleAllied healthAbroad</v>
      </c>
      <c r="B2206" s="214" t="s">
        <v>251</v>
      </c>
      <c r="C2206" s="214" t="s">
        <v>184</v>
      </c>
      <c r="D2206" s="214">
        <v>5</v>
      </c>
      <c r="E2206" s="214" t="s">
        <v>35</v>
      </c>
      <c r="F2206" s="214" t="s">
        <v>253</v>
      </c>
      <c r="G2206" s="214" t="s">
        <v>246</v>
      </c>
      <c r="H2206" s="214" t="s">
        <v>142</v>
      </c>
      <c r="I2206" s="214" t="s">
        <v>125</v>
      </c>
      <c r="J2206" s="214" t="s">
        <v>140</v>
      </c>
      <c r="K2206" s="214" t="s">
        <v>140</v>
      </c>
      <c r="L2206" s="214" t="s">
        <v>140</v>
      </c>
      <c r="M2206" s="214" t="s">
        <v>140</v>
      </c>
      <c r="N2206" s="214" t="s">
        <v>140</v>
      </c>
      <c r="O2206" s="214" t="s">
        <v>140</v>
      </c>
      <c r="P2206" s="214" t="s">
        <v>140</v>
      </c>
      <c r="Q2206" s="214" t="s">
        <v>140</v>
      </c>
      <c r="R2206" s="214" t="s">
        <v>140</v>
      </c>
      <c r="S2206" s="214" t="s">
        <v>140</v>
      </c>
      <c r="T2206" s="214" t="s">
        <v>140</v>
      </c>
      <c r="U2206" s="214" t="s">
        <v>140</v>
      </c>
      <c r="V2206" s="214" t="s">
        <v>140</v>
      </c>
      <c r="W2206" s="214" t="s">
        <v>140</v>
      </c>
      <c r="X2206" s="214" t="s">
        <v>140</v>
      </c>
    </row>
    <row r="2207" spans="1:24" x14ac:dyDescent="0.25">
      <c r="A2207" t="str">
        <f t="shared" si="35"/>
        <v>YAG5UKLevel 7Female + maleAllied healthEast Midlands</v>
      </c>
      <c r="B2207" s="214" t="s">
        <v>251</v>
      </c>
      <c r="C2207" s="214" t="s">
        <v>184</v>
      </c>
      <c r="D2207" s="214">
        <v>5</v>
      </c>
      <c r="E2207" s="214" t="s">
        <v>35</v>
      </c>
      <c r="F2207" s="214" t="s">
        <v>253</v>
      </c>
      <c r="G2207" s="214" t="s">
        <v>246</v>
      </c>
      <c r="H2207" s="214" t="s">
        <v>142</v>
      </c>
      <c r="I2207" s="214" t="s">
        <v>126</v>
      </c>
      <c r="J2207" s="214">
        <v>350</v>
      </c>
      <c r="K2207" s="214">
        <v>350</v>
      </c>
      <c r="L2207" s="214">
        <v>0</v>
      </c>
      <c r="M2207" s="214">
        <v>0</v>
      </c>
      <c r="N2207" s="214">
        <v>350</v>
      </c>
      <c r="O2207" s="214">
        <v>7.2</v>
      </c>
      <c r="P2207" s="214">
        <v>3.4</v>
      </c>
      <c r="Q2207" s="214">
        <v>78.900000000000006</v>
      </c>
      <c r="R2207" s="214">
        <v>89.1</v>
      </c>
      <c r="S2207" s="214">
        <v>89.4</v>
      </c>
      <c r="T2207" s="214">
        <v>10.5</v>
      </c>
      <c r="U2207" s="214">
        <v>260</v>
      </c>
      <c r="V2207" s="214">
        <v>19700</v>
      </c>
      <c r="W2207" s="214">
        <v>32500</v>
      </c>
      <c r="X2207" s="214">
        <v>42000</v>
      </c>
    </row>
    <row r="2208" spans="1:24" x14ac:dyDescent="0.25">
      <c r="A2208" t="str">
        <f t="shared" si="35"/>
        <v>YAG5UKLevel 7Female + maleAllied healthEast of England</v>
      </c>
      <c r="B2208" s="214" t="s">
        <v>251</v>
      </c>
      <c r="C2208" s="214" t="s">
        <v>184</v>
      </c>
      <c r="D2208" s="214">
        <v>5</v>
      </c>
      <c r="E2208" s="214" t="s">
        <v>35</v>
      </c>
      <c r="F2208" s="214" t="s">
        <v>253</v>
      </c>
      <c r="G2208" s="214" t="s">
        <v>246</v>
      </c>
      <c r="H2208" s="214" t="s">
        <v>142</v>
      </c>
      <c r="I2208" s="214" t="s">
        <v>127</v>
      </c>
      <c r="J2208" s="214">
        <v>440</v>
      </c>
      <c r="K2208" s="214">
        <v>440</v>
      </c>
      <c r="L2208" s="214">
        <v>0</v>
      </c>
      <c r="M2208" s="214">
        <v>0</v>
      </c>
      <c r="N2208" s="214">
        <v>440</v>
      </c>
      <c r="O2208" s="214">
        <v>7.5</v>
      </c>
      <c r="P2208" s="214">
        <v>5.2</v>
      </c>
      <c r="Q2208" s="214">
        <v>76.099999999999994</v>
      </c>
      <c r="R2208" s="214">
        <v>86.2</v>
      </c>
      <c r="S2208" s="214">
        <v>87.4</v>
      </c>
      <c r="T2208" s="214">
        <v>11.3</v>
      </c>
      <c r="U2208" s="214">
        <v>310</v>
      </c>
      <c r="V2208" s="214">
        <v>16800</v>
      </c>
      <c r="W2208" s="214">
        <v>28800</v>
      </c>
      <c r="X2208" s="214">
        <v>38700</v>
      </c>
    </row>
    <row r="2209" spans="1:24" x14ac:dyDescent="0.25">
      <c r="A2209" t="str">
        <f t="shared" si="35"/>
        <v>YAG5UKLevel 7Female + maleAllied healthLondon</v>
      </c>
      <c r="B2209" s="214" t="s">
        <v>251</v>
      </c>
      <c r="C2209" s="214" t="s">
        <v>184</v>
      </c>
      <c r="D2209" s="214">
        <v>5</v>
      </c>
      <c r="E2209" s="214" t="s">
        <v>35</v>
      </c>
      <c r="F2209" s="214" t="s">
        <v>253</v>
      </c>
      <c r="G2209" s="214" t="s">
        <v>246</v>
      </c>
      <c r="H2209" s="214" t="s">
        <v>142</v>
      </c>
      <c r="I2209" s="214" t="s">
        <v>128</v>
      </c>
      <c r="J2209" s="214">
        <v>895</v>
      </c>
      <c r="K2209" s="214">
        <v>895</v>
      </c>
      <c r="L2209" s="214">
        <v>0</v>
      </c>
      <c r="M2209" s="214">
        <v>0</v>
      </c>
      <c r="N2209" s="214">
        <v>895</v>
      </c>
      <c r="O2209" s="214">
        <v>9.1999999999999993</v>
      </c>
      <c r="P2209" s="214">
        <v>3.6</v>
      </c>
      <c r="Q2209" s="214">
        <v>76.8</v>
      </c>
      <c r="R2209" s="214">
        <v>86.2</v>
      </c>
      <c r="S2209" s="214">
        <v>87.2</v>
      </c>
      <c r="T2209" s="214">
        <v>10.4</v>
      </c>
      <c r="U2209" s="214">
        <v>645</v>
      </c>
      <c r="V2209" s="214">
        <v>20400</v>
      </c>
      <c r="W2209" s="214">
        <v>32500</v>
      </c>
      <c r="X2209" s="214">
        <v>44500</v>
      </c>
    </row>
    <row r="2210" spans="1:24" x14ac:dyDescent="0.25">
      <c r="A2210" t="str">
        <f t="shared" si="35"/>
        <v>YAG5UKLevel 7Female + maleAllied healthNorth East</v>
      </c>
      <c r="B2210" s="214" t="s">
        <v>251</v>
      </c>
      <c r="C2210" s="214" t="s">
        <v>184</v>
      </c>
      <c r="D2210" s="214">
        <v>5</v>
      </c>
      <c r="E2210" s="214" t="s">
        <v>35</v>
      </c>
      <c r="F2210" s="214" t="s">
        <v>253</v>
      </c>
      <c r="G2210" s="214" t="s">
        <v>246</v>
      </c>
      <c r="H2210" s="214" t="s">
        <v>142</v>
      </c>
      <c r="I2210" s="214" t="s">
        <v>129</v>
      </c>
      <c r="J2210" s="214">
        <v>215</v>
      </c>
      <c r="K2210" s="214">
        <v>215</v>
      </c>
      <c r="L2210" s="214">
        <v>0</v>
      </c>
      <c r="M2210" s="214">
        <v>0</v>
      </c>
      <c r="N2210" s="214">
        <v>215</v>
      </c>
      <c r="O2210" s="214">
        <v>6.4</v>
      </c>
      <c r="P2210" s="214">
        <v>3.4</v>
      </c>
      <c r="Q2210" s="214">
        <v>74.2</v>
      </c>
      <c r="R2210" s="214">
        <v>88.4</v>
      </c>
      <c r="S2210" s="214">
        <v>90.2</v>
      </c>
      <c r="T2210" s="214">
        <v>16.100000000000001</v>
      </c>
      <c r="U2210" s="214">
        <v>145</v>
      </c>
      <c r="V2210" s="214">
        <v>24800</v>
      </c>
      <c r="W2210" s="214">
        <v>31800</v>
      </c>
      <c r="X2210" s="214">
        <v>45600</v>
      </c>
    </row>
    <row r="2211" spans="1:24" x14ac:dyDescent="0.25">
      <c r="A2211" t="str">
        <f t="shared" si="35"/>
        <v>YAG5UKLevel 7Female + maleAllied healthNorth West</v>
      </c>
      <c r="B2211" s="214" t="s">
        <v>251</v>
      </c>
      <c r="C2211" s="214" t="s">
        <v>184</v>
      </c>
      <c r="D2211" s="214">
        <v>5</v>
      </c>
      <c r="E2211" s="214" t="s">
        <v>35</v>
      </c>
      <c r="F2211" s="214" t="s">
        <v>253</v>
      </c>
      <c r="G2211" s="214" t="s">
        <v>246</v>
      </c>
      <c r="H2211" s="214" t="s">
        <v>142</v>
      </c>
      <c r="I2211" s="214" t="s">
        <v>130</v>
      </c>
      <c r="J2211" s="214">
        <v>840</v>
      </c>
      <c r="K2211" s="214">
        <v>840</v>
      </c>
      <c r="L2211" s="214">
        <v>0</v>
      </c>
      <c r="M2211" s="214">
        <v>0</v>
      </c>
      <c r="N2211" s="214">
        <v>840</v>
      </c>
      <c r="O2211" s="214">
        <v>5.0999999999999996</v>
      </c>
      <c r="P2211" s="214">
        <v>2.8</v>
      </c>
      <c r="Q2211" s="214">
        <v>79</v>
      </c>
      <c r="R2211" s="214">
        <v>91.7</v>
      </c>
      <c r="S2211" s="214">
        <v>92.1</v>
      </c>
      <c r="T2211" s="214">
        <v>13.1</v>
      </c>
      <c r="U2211" s="214">
        <v>625</v>
      </c>
      <c r="V2211" s="214">
        <v>20500</v>
      </c>
      <c r="W2211" s="214">
        <v>31000</v>
      </c>
      <c r="X2211" s="214">
        <v>41600</v>
      </c>
    </row>
    <row r="2212" spans="1:24" x14ac:dyDescent="0.25">
      <c r="A2212" t="str">
        <f t="shared" si="35"/>
        <v>YAG5UKLevel 7Female + maleAllied healthNorthern Ireland</v>
      </c>
      <c r="B2212" s="214" t="s">
        <v>251</v>
      </c>
      <c r="C2212" s="214" t="s">
        <v>184</v>
      </c>
      <c r="D2212" s="214">
        <v>5</v>
      </c>
      <c r="E2212" s="214" t="s">
        <v>35</v>
      </c>
      <c r="F2212" s="214" t="s">
        <v>253</v>
      </c>
      <c r="G2212" s="214" t="s">
        <v>246</v>
      </c>
      <c r="H2212" s="214" t="s">
        <v>142</v>
      </c>
      <c r="I2212" s="214" t="s">
        <v>131</v>
      </c>
      <c r="J2212" s="214">
        <v>30</v>
      </c>
      <c r="K2212" s="214">
        <v>30</v>
      </c>
      <c r="L2212" s="214">
        <v>0</v>
      </c>
      <c r="M2212" s="214">
        <v>0</v>
      </c>
      <c r="N2212" s="214">
        <v>30</v>
      </c>
      <c r="O2212" s="214">
        <v>12.9</v>
      </c>
      <c r="P2212" s="214">
        <v>0</v>
      </c>
      <c r="Q2212" s="214">
        <v>79.599999999999994</v>
      </c>
      <c r="R2212" s="214">
        <v>87.1</v>
      </c>
      <c r="S2212" s="214">
        <v>87.1</v>
      </c>
      <c r="T2212" s="214">
        <v>7.5</v>
      </c>
      <c r="U2212" s="214">
        <v>25</v>
      </c>
      <c r="V2212" s="214">
        <v>22600</v>
      </c>
      <c r="W2212" s="214">
        <v>29600</v>
      </c>
      <c r="X2212" s="214">
        <v>47100</v>
      </c>
    </row>
    <row r="2213" spans="1:24" x14ac:dyDescent="0.25">
      <c r="A2213" t="str">
        <f t="shared" si="35"/>
        <v>YAG5UKLevel 7Female + maleAllied healthScotland</v>
      </c>
      <c r="B2213" s="214" t="s">
        <v>251</v>
      </c>
      <c r="C2213" s="214" t="s">
        <v>184</v>
      </c>
      <c r="D2213" s="214">
        <v>5</v>
      </c>
      <c r="E2213" s="214" t="s">
        <v>35</v>
      </c>
      <c r="F2213" s="214" t="s">
        <v>253</v>
      </c>
      <c r="G2213" s="214" t="s">
        <v>246</v>
      </c>
      <c r="H2213" s="214" t="s">
        <v>142</v>
      </c>
      <c r="I2213" s="214" t="s">
        <v>132</v>
      </c>
      <c r="J2213" s="214">
        <v>105</v>
      </c>
      <c r="K2213" s="214">
        <v>105</v>
      </c>
      <c r="L2213" s="214">
        <v>0</v>
      </c>
      <c r="M2213" s="214">
        <v>0</v>
      </c>
      <c r="N2213" s="214">
        <v>105</v>
      </c>
      <c r="O2213" s="214">
        <v>6.8</v>
      </c>
      <c r="P2213" s="214">
        <v>3.9</v>
      </c>
      <c r="Q2213" s="214">
        <v>75.099999999999994</v>
      </c>
      <c r="R2213" s="214">
        <v>89</v>
      </c>
      <c r="S2213" s="214">
        <v>89.3</v>
      </c>
      <c r="T2213" s="214">
        <v>14.2</v>
      </c>
      <c r="U2213" s="214">
        <v>75</v>
      </c>
      <c r="V2213" s="214">
        <v>16100</v>
      </c>
      <c r="W2213" s="214">
        <v>27700</v>
      </c>
      <c r="X2213" s="214">
        <v>41200</v>
      </c>
    </row>
    <row r="2214" spans="1:24" x14ac:dyDescent="0.25">
      <c r="A2214" t="str">
        <f t="shared" si="35"/>
        <v>YAG5UKLevel 7Female + maleAllied healthSouth East</v>
      </c>
      <c r="B2214" s="214" t="s">
        <v>251</v>
      </c>
      <c r="C2214" s="214" t="s">
        <v>184</v>
      </c>
      <c r="D2214" s="214">
        <v>5</v>
      </c>
      <c r="E2214" s="214" t="s">
        <v>35</v>
      </c>
      <c r="F2214" s="214" t="s">
        <v>253</v>
      </c>
      <c r="G2214" s="214" t="s">
        <v>246</v>
      </c>
      <c r="H2214" s="214" t="s">
        <v>142</v>
      </c>
      <c r="I2214" s="214" t="s">
        <v>133</v>
      </c>
      <c r="J2214" s="214">
        <v>750</v>
      </c>
      <c r="K2214" s="214">
        <v>750</v>
      </c>
      <c r="L2214" s="214">
        <v>0</v>
      </c>
      <c r="M2214" s="214">
        <v>0</v>
      </c>
      <c r="N2214" s="214">
        <v>750</v>
      </c>
      <c r="O2214" s="214">
        <v>6</v>
      </c>
      <c r="P2214" s="214">
        <v>2.2000000000000002</v>
      </c>
      <c r="Q2214" s="214">
        <v>81</v>
      </c>
      <c r="R2214" s="214">
        <v>90.6</v>
      </c>
      <c r="S2214" s="214">
        <v>91.8</v>
      </c>
      <c r="T2214" s="214">
        <v>10.8</v>
      </c>
      <c r="U2214" s="214">
        <v>575</v>
      </c>
      <c r="V2214" s="214">
        <v>19300</v>
      </c>
      <c r="W2214" s="214">
        <v>30700</v>
      </c>
      <c r="X2214" s="214">
        <v>42300</v>
      </c>
    </row>
    <row r="2215" spans="1:24" x14ac:dyDescent="0.25">
      <c r="A2215" t="str">
        <f t="shared" si="35"/>
        <v>YAG5UKLevel 7Female + maleAllied healthSouth West</v>
      </c>
      <c r="B2215" s="214" t="s">
        <v>251</v>
      </c>
      <c r="C2215" s="214" t="s">
        <v>184</v>
      </c>
      <c r="D2215" s="214">
        <v>5</v>
      </c>
      <c r="E2215" s="214" t="s">
        <v>35</v>
      </c>
      <c r="F2215" s="214" t="s">
        <v>253</v>
      </c>
      <c r="G2215" s="214" t="s">
        <v>246</v>
      </c>
      <c r="H2215" s="214" t="s">
        <v>142</v>
      </c>
      <c r="I2215" s="214" t="s">
        <v>134</v>
      </c>
      <c r="J2215" s="214">
        <v>385</v>
      </c>
      <c r="K2215" s="214">
        <v>385</v>
      </c>
      <c r="L2215" s="214">
        <v>0</v>
      </c>
      <c r="M2215" s="214">
        <v>0</v>
      </c>
      <c r="N2215" s="214">
        <v>385</v>
      </c>
      <c r="O2215" s="214">
        <v>5.2</v>
      </c>
      <c r="P2215" s="214">
        <v>2.2000000000000002</v>
      </c>
      <c r="Q2215" s="214">
        <v>82.3</v>
      </c>
      <c r="R2215" s="214">
        <v>91.6</v>
      </c>
      <c r="S2215" s="214">
        <v>92.6</v>
      </c>
      <c r="T2215" s="214">
        <v>10.3</v>
      </c>
      <c r="U2215" s="214">
        <v>305</v>
      </c>
      <c r="V2215" s="214">
        <v>18600</v>
      </c>
      <c r="W2215" s="214">
        <v>29900</v>
      </c>
      <c r="X2215" s="214">
        <v>43800</v>
      </c>
    </row>
    <row r="2216" spans="1:24" x14ac:dyDescent="0.25">
      <c r="A2216" t="str">
        <f t="shared" si="35"/>
        <v>YAG5UKLevel 7Female + maleAllied healthUnknown</v>
      </c>
      <c r="B2216" s="214" t="s">
        <v>251</v>
      </c>
      <c r="C2216" s="214" t="s">
        <v>184</v>
      </c>
      <c r="D2216" s="214">
        <v>5</v>
      </c>
      <c r="E2216" s="214" t="s">
        <v>35</v>
      </c>
      <c r="F2216" s="214" t="s">
        <v>253</v>
      </c>
      <c r="G2216" s="214" t="s">
        <v>246</v>
      </c>
      <c r="H2216" s="214" t="s">
        <v>142</v>
      </c>
      <c r="I2216" s="214" t="s">
        <v>135</v>
      </c>
      <c r="J2216" s="214">
        <v>245</v>
      </c>
      <c r="K2216" s="214">
        <v>245</v>
      </c>
      <c r="L2216" s="214">
        <v>86.9</v>
      </c>
      <c r="M2216" s="214">
        <v>0</v>
      </c>
      <c r="N2216" s="214">
        <v>30</v>
      </c>
      <c r="O2216" s="214">
        <v>0</v>
      </c>
      <c r="P2216" s="214">
        <v>0</v>
      </c>
      <c r="Q2216" s="214">
        <v>3.1</v>
      </c>
      <c r="R2216" s="214">
        <v>3.1</v>
      </c>
      <c r="S2216" s="214">
        <v>100</v>
      </c>
      <c r="T2216" s="214">
        <v>96.9</v>
      </c>
      <c r="U2216" s="214" t="s">
        <v>140</v>
      </c>
      <c r="V2216" s="214" t="s">
        <v>140</v>
      </c>
      <c r="W2216" s="214" t="s">
        <v>140</v>
      </c>
      <c r="X2216" s="214" t="s">
        <v>140</v>
      </c>
    </row>
    <row r="2217" spans="1:24" x14ac:dyDescent="0.25">
      <c r="A2217" t="str">
        <f t="shared" si="35"/>
        <v>YAG5UKLevel 7Female + maleAllied healthWales</v>
      </c>
      <c r="B2217" s="214" t="s">
        <v>251</v>
      </c>
      <c r="C2217" s="214" t="s">
        <v>184</v>
      </c>
      <c r="D2217" s="214">
        <v>5</v>
      </c>
      <c r="E2217" s="214" t="s">
        <v>35</v>
      </c>
      <c r="F2217" s="214" t="s">
        <v>253</v>
      </c>
      <c r="G2217" s="214" t="s">
        <v>246</v>
      </c>
      <c r="H2217" s="214" t="s">
        <v>142</v>
      </c>
      <c r="I2217" s="214" t="s">
        <v>137</v>
      </c>
      <c r="J2217" s="214">
        <v>95</v>
      </c>
      <c r="K2217" s="214">
        <v>95</v>
      </c>
      <c r="L2217" s="214">
        <v>0</v>
      </c>
      <c r="M2217" s="214">
        <v>0</v>
      </c>
      <c r="N2217" s="214">
        <v>95</v>
      </c>
      <c r="O2217" s="214">
        <v>15.4</v>
      </c>
      <c r="P2217" s="214">
        <v>2.1</v>
      </c>
      <c r="Q2217" s="214">
        <v>67.099999999999994</v>
      </c>
      <c r="R2217" s="214">
        <v>81.5</v>
      </c>
      <c r="S2217" s="214">
        <v>82.5</v>
      </c>
      <c r="T2217" s="214">
        <v>15.4</v>
      </c>
      <c r="U2217" s="214">
        <v>65</v>
      </c>
      <c r="V2217" s="214">
        <v>20400</v>
      </c>
      <c r="W2217" s="214">
        <v>28500</v>
      </c>
      <c r="X2217" s="214">
        <v>41600</v>
      </c>
    </row>
    <row r="2218" spans="1:24" x14ac:dyDescent="0.25">
      <c r="A2218" t="str">
        <f t="shared" si="35"/>
        <v>YAG5UKLevel 7Female + maleAllied healthWest Midlands</v>
      </c>
      <c r="B2218" s="214" t="s">
        <v>251</v>
      </c>
      <c r="C2218" s="214" t="s">
        <v>184</v>
      </c>
      <c r="D2218" s="214">
        <v>5</v>
      </c>
      <c r="E2218" s="214" t="s">
        <v>35</v>
      </c>
      <c r="F2218" s="214" t="s">
        <v>253</v>
      </c>
      <c r="G2218" s="214" t="s">
        <v>246</v>
      </c>
      <c r="H2218" s="214" t="s">
        <v>142</v>
      </c>
      <c r="I2218" s="214" t="s">
        <v>138</v>
      </c>
      <c r="J2218" s="214">
        <v>415</v>
      </c>
      <c r="K2218" s="214">
        <v>415</v>
      </c>
      <c r="L2218" s="214">
        <v>0</v>
      </c>
      <c r="M2218" s="214">
        <v>0</v>
      </c>
      <c r="N2218" s="214">
        <v>415</v>
      </c>
      <c r="O2218" s="214">
        <v>7.2</v>
      </c>
      <c r="P2218" s="214">
        <v>3.4</v>
      </c>
      <c r="Q2218" s="214">
        <v>76.599999999999994</v>
      </c>
      <c r="R2218" s="214">
        <v>88.5</v>
      </c>
      <c r="S2218" s="214">
        <v>89.4</v>
      </c>
      <c r="T2218" s="214">
        <v>12.8</v>
      </c>
      <c r="U2218" s="214">
        <v>305</v>
      </c>
      <c r="V2218" s="214">
        <v>22300</v>
      </c>
      <c r="W2218" s="214">
        <v>33200</v>
      </c>
      <c r="X2218" s="214">
        <v>43100</v>
      </c>
    </row>
    <row r="2219" spans="1:24" x14ac:dyDescent="0.25">
      <c r="A2219" t="str">
        <f t="shared" si="35"/>
        <v>YAG5UKLevel 7Female + maleAllied healthYorkshire and The Humber</v>
      </c>
      <c r="B2219" s="214" t="s">
        <v>251</v>
      </c>
      <c r="C2219" s="214" t="s">
        <v>184</v>
      </c>
      <c r="D2219" s="214">
        <v>5</v>
      </c>
      <c r="E2219" s="214" t="s">
        <v>35</v>
      </c>
      <c r="F2219" s="214" t="s">
        <v>253</v>
      </c>
      <c r="G2219" s="214" t="s">
        <v>246</v>
      </c>
      <c r="H2219" s="214" t="s">
        <v>142</v>
      </c>
      <c r="I2219" s="214" t="s">
        <v>139</v>
      </c>
      <c r="J2219" s="214">
        <v>540</v>
      </c>
      <c r="K2219" s="214">
        <v>540</v>
      </c>
      <c r="L2219" s="214">
        <v>0</v>
      </c>
      <c r="M2219" s="214">
        <v>0</v>
      </c>
      <c r="N2219" s="214">
        <v>540</v>
      </c>
      <c r="O2219" s="214">
        <v>6.9</v>
      </c>
      <c r="P2219" s="214">
        <v>3.5</v>
      </c>
      <c r="Q2219" s="214">
        <v>75.400000000000006</v>
      </c>
      <c r="R2219" s="214">
        <v>88.8</v>
      </c>
      <c r="S2219" s="214">
        <v>89.6</v>
      </c>
      <c r="T2219" s="214">
        <v>14.1</v>
      </c>
      <c r="U2219" s="214">
        <v>385</v>
      </c>
      <c r="V2219" s="214">
        <v>20900</v>
      </c>
      <c r="W2219" s="214">
        <v>29900</v>
      </c>
      <c r="X2219" s="214">
        <v>39100</v>
      </c>
    </row>
    <row r="2220" spans="1:24" x14ac:dyDescent="0.25">
      <c r="A2220" t="str">
        <f t="shared" si="35"/>
        <v>YAG5UKLevel 7Female + maleArchitecture, building and planningAbroad</v>
      </c>
      <c r="B2220" s="214" t="s">
        <v>251</v>
      </c>
      <c r="C2220" s="214" t="s">
        <v>184</v>
      </c>
      <c r="D2220" s="214">
        <v>5</v>
      </c>
      <c r="E2220" s="214" t="s">
        <v>35</v>
      </c>
      <c r="F2220" s="214" t="s">
        <v>253</v>
      </c>
      <c r="G2220" s="214" t="s">
        <v>246</v>
      </c>
      <c r="H2220" s="214" t="s">
        <v>74</v>
      </c>
      <c r="I2220" s="214" t="s">
        <v>125</v>
      </c>
      <c r="J2220" s="214" t="s">
        <v>140</v>
      </c>
      <c r="K2220" s="214" t="s">
        <v>140</v>
      </c>
      <c r="L2220" s="214" t="s">
        <v>140</v>
      </c>
      <c r="M2220" s="214" t="s">
        <v>140</v>
      </c>
      <c r="N2220" s="214" t="s">
        <v>140</v>
      </c>
      <c r="O2220" s="214" t="s">
        <v>140</v>
      </c>
      <c r="P2220" s="214" t="s">
        <v>140</v>
      </c>
      <c r="Q2220" s="214" t="s">
        <v>140</v>
      </c>
      <c r="R2220" s="214" t="s">
        <v>140</v>
      </c>
      <c r="S2220" s="214" t="s">
        <v>140</v>
      </c>
      <c r="T2220" s="214" t="s">
        <v>140</v>
      </c>
      <c r="U2220" s="214" t="s">
        <v>140</v>
      </c>
      <c r="V2220" s="214" t="s">
        <v>140</v>
      </c>
      <c r="W2220" s="214" t="s">
        <v>140</v>
      </c>
      <c r="X2220" s="214" t="s">
        <v>140</v>
      </c>
    </row>
    <row r="2221" spans="1:24" x14ac:dyDescent="0.25">
      <c r="A2221" t="str">
        <f t="shared" si="35"/>
        <v>YAG5UKLevel 7Female + maleArchitecture, building and planningEast Midlands</v>
      </c>
      <c r="B2221" s="214" t="s">
        <v>251</v>
      </c>
      <c r="C2221" s="214" t="s">
        <v>184</v>
      </c>
      <c r="D2221" s="214">
        <v>5</v>
      </c>
      <c r="E2221" s="214" t="s">
        <v>35</v>
      </c>
      <c r="F2221" s="214" t="s">
        <v>253</v>
      </c>
      <c r="G2221" s="214" t="s">
        <v>246</v>
      </c>
      <c r="H2221" s="214" t="s">
        <v>74</v>
      </c>
      <c r="I2221" s="214" t="s">
        <v>126</v>
      </c>
      <c r="J2221" s="214">
        <v>170</v>
      </c>
      <c r="K2221" s="214">
        <v>170</v>
      </c>
      <c r="L2221" s="214">
        <v>0</v>
      </c>
      <c r="M2221" s="214">
        <v>0</v>
      </c>
      <c r="N2221" s="214">
        <v>170</v>
      </c>
      <c r="O2221" s="214">
        <v>9.1</v>
      </c>
      <c r="P2221" s="214">
        <v>3.5</v>
      </c>
      <c r="Q2221" s="214">
        <v>84.2</v>
      </c>
      <c r="R2221" s="214">
        <v>86.5</v>
      </c>
      <c r="S2221" s="214">
        <v>87.4</v>
      </c>
      <c r="T2221" s="214">
        <v>3.2</v>
      </c>
      <c r="U2221" s="214">
        <v>140</v>
      </c>
      <c r="V2221" s="214">
        <v>26300</v>
      </c>
      <c r="W2221" s="214">
        <v>36500</v>
      </c>
      <c r="X2221" s="214">
        <v>44500</v>
      </c>
    </row>
    <row r="2222" spans="1:24" x14ac:dyDescent="0.25">
      <c r="A2222" t="str">
        <f t="shared" si="35"/>
        <v>YAG5UKLevel 7Female + maleArchitecture, building and planningEast of England</v>
      </c>
      <c r="B2222" s="214" t="s">
        <v>251</v>
      </c>
      <c r="C2222" s="214" t="s">
        <v>184</v>
      </c>
      <c r="D2222" s="214">
        <v>5</v>
      </c>
      <c r="E2222" s="214" t="s">
        <v>35</v>
      </c>
      <c r="F2222" s="214" t="s">
        <v>253</v>
      </c>
      <c r="G2222" s="214" t="s">
        <v>246</v>
      </c>
      <c r="H2222" s="214" t="s">
        <v>74</v>
      </c>
      <c r="I2222" s="214" t="s">
        <v>127</v>
      </c>
      <c r="J2222" s="214">
        <v>300</v>
      </c>
      <c r="K2222" s="214">
        <v>300</v>
      </c>
      <c r="L2222" s="214">
        <v>0</v>
      </c>
      <c r="M2222" s="214">
        <v>0</v>
      </c>
      <c r="N2222" s="214">
        <v>300</v>
      </c>
      <c r="O2222" s="214">
        <v>7</v>
      </c>
      <c r="P2222" s="214">
        <v>5.3</v>
      </c>
      <c r="Q2222" s="214">
        <v>83.3</v>
      </c>
      <c r="R2222" s="214">
        <v>87.3</v>
      </c>
      <c r="S2222" s="214">
        <v>87.7</v>
      </c>
      <c r="T2222" s="214">
        <v>4.3</v>
      </c>
      <c r="U2222" s="214">
        <v>240</v>
      </c>
      <c r="V2222" s="214">
        <v>30700</v>
      </c>
      <c r="W2222" s="214">
        <v>39800</v>
      </c>
      <c r="X2222" s="214">
        <v>55100</v>
      </c>
    </row>
    <row r="2223" spans="1:24" x14ac:dyDescent="0.25">
      <c r="A2223" t="str">
        <f t="shared" si="35"/>
        <v>YAG5UKLevel 7Female + maleArchitecture, building and planningLondon</v>
      </c>
      <c r="B2223" s="214" t="s">
        <v>251</v>
      </c>
      <c r="C2223" s="214" t="s">
        <v>184</v>
      </c>
      <c r="D2223" s="214">
        <v>5</v>
      </c>
      <c r="E2223" s="214" t="s">
        <v>35</v>
      </c>
      <c r="F2223" s="214" t="s">
        <v>253</v>
      </c>
      <c r="G2223" s="214" t="s">
        <v>246</v>
      </c>
      <c r="H2223" s="214" t="s">
        <v>74</v>
      </c>
      <c r="I2223" s="214" t="s">
        <v>128</v>
      </c>
      <c r="J2223" s="214">
        <v>1295</v>
      </c>
      <c r="K2223" s="214">
        <v>1295</v>
      </c>
      <c r="L2223" s="214">
        <v>0</v>
      </c>
      <c r="M2223" s="214">
        <v>0</v>
      </c>
      <c r="N2223" s="214">
        <v>1295</v>
      </c>
      <c r="O2223" s="214">
        <v>11.6</v>
      </c>
      <c r="P2223" s="214">
        <v>5</v>
      </c>
      <c r="Q2223" s="214">
        <v>78.5</v>
      </c>
      <c r="R2223" s="214">
        <v>82.8</v>
      </c>
      <c r="S2223" s="214">
        <v>83.3</v>
      </c>
      <c r="T2223" s="214">
        <v>4.8</v>
      </c>
      <c r="U2223" s="214">
        <v>965</v>
      </c>
      <c r="V2223" s="214">
        <v>32800</v>
      </c>
      <c r="W2223" s="214">
        <v>41600</v>
      </c>
      <c r="X2223" s="214">
        <v>54400</v>
      </c>
    </row>
    <row r="2224" spans="1:24" x14ac:dyDescent="0.25">
      <c r="A2224" t="str">
        <f t="shared" si="35"/>
        <v>YAG5UKLevel 7Female + maleArchitecture, building and planningNorth East</v>
      </c>
      <c r="B2224" s="214" t="s">
        <v>251</v>
      </c>
      <c r="C2224" s="214" t="s">
        <v>184</v>
      </c>
      <c r="D2224" s="214">
        <v>5</v>
      </c>
      <c r="E2224" s="214" t="s">
        <v>35</v>
      </c>
      <c r="F2224" s="214" t="s">
        <v>253</v>
      </c>
      <c r="G2224" s="214" t="s">
        <v>246</v>
      </c>
      <c r="H2224" s="214" t="s">
        <v>74</v>
      </c>
      <c r="I2224" s="214" t="s">
        <v>129</v>
      </c>
      <c r="J2224" s="214">
        <v>85</v>
      </c>
      <c r="K2224" s="214">
        <v>85</v>
      </c>
      <c r="L2224" s="214">
        <v>0</v>
      </c>
      <c r="M2224" s="214">
        <v>0</v>
      </c>
      <c r="N2224" s="214">
        <v>85</v>
      </c>
      <c r="O2224" s="214">
        <v>12.6</v>
      </c>
      <c r="P2224" s="214">
        <v>1.1000000000000001</v>
      </c>
      <c r="Q2224" s="214">
        <v>80.5</v>
      </c>
      <c r="R2224" s="214">
        <v>85.1</v>
      </c>
      <c r="S2224" s="214">
        <v>86.2</v>
      </c>
      <c r="T2224" s="214">
        <v>5.7</v>
      </c>
      <c r="U2224" s="214">
        <v>65</v>
      </c>
      <c r="V2224" s="214">
        <v>25200</v>
      </c>
      <c r="W2224" s="214">
        <v>34500</v>
      </c>
      <c r="X2224" s="214">
        <v>44900</v>
      </c>
    </row>
    <row r="2225" spans="1:24" x14ac:dyDescent="0.25">
      <c r="A2225" t="str">
        <f t="shared" si="35"/>
        <v>YAG5UKLevel 7Female + maleArchitecture, building and planningNorth West</v>
      </c>
      <c r="B2225" s="214" t="s">
        <v>251</v>
      </c>
      <c r="C2225" s="214" t="s">
        <v>184</v>
      </c>
      <c r="D2225" s="214">
        <v>5</v>
      </c>
      <c r="E2225" s="214" t="s">
        <v>35</v>
      </c>
      <c r="F2225" s="214" t="s">
        <v>253</v>
      </c>
      <c r="G2225" s="214" t="s">
        <v>246</v>
      </c>
      <c r="H2225" s="214" t="s">
        <v>74</v>
      </c>
      <c r="I2225" s="214" t="s">
        <v>130</v>
      </c>
      <c r="J2225" s="214">
        <v>335</v>
      </c>
      <c r="K2225" s="214">
        <v>335</v>
      </c>
      <c r="L2225" s="214">
        <v>0</v>
      </c>
      <c r="M2225" s="214">
        <v>0</v>
      </c>
      <c r="N2225" s="214">
        <v>335</v>
      </c>
      <c r="O2225" s="214">
        <v>9.6999999999999993</v>
      </c>
      <c r="P2225" s="214">
        <v>2.8</v>
      </c>
      <c r="Q2225" s="214">
        <v>83.7</v>
      </c>
      <c r="R2225" s="214">
        <v>86.8</v>
      </c>
      <c r="S2225" s="214">
        <v>87.4</v>
      </c>
      <c r="T2225" s="214">
        <v>3.7</v>
      </c>
      <c r="U2225" s="214">
        <v>275</v>
      </c>
      <c r="V2225" s="214">
        <v>24100</v>
      </c>
      <c r="W2225" s="214">
        <v>33600</v>
      </c>
      <c r="X2225" s="214">
        <v>43400</v>
      </c>
    </row>
    <row r="2226" spans="1:24" x14ac:dyDescent="0.25">
      <c r="A2226" t="str">
        <f t="shared" si="35"/>
        <v>YAG5UKLevel 7Female + maleArchitecture, building and planningNorthern Ireland</v>
      </c>
      <c r="B2226" s="214" t="s">
        <v>251</v>
      </c>
      <c r="C2226" s="214" t="s">
        <v>184</v>
      </c>
      <c r="D2226" s="214">
        <v>5</v>
      </c>
      <c r="E2226" s="214" t="s">
        <v>35</v>
      </c>
      <c r="F2226" s="214" t="s">
        <v>253</v>
      </c>
      <c r="G2226" s="214" t="s">
        <v>246</v>
      </c>
      <c r="H2226" s="214" t="s">
        <v>74</v>
      </c>
      <c r="I2226" s="214" t="s">
        <v>131</v>
      </c>
      <c r="J2226" s="214">
        <v>20</v>
      </c>
      <c r="K2226" s="214">
        <v>20</v>
      </c>
      <c r="L2226" s="214">
        <v>0</v>
      </c>
      <c r="M2226" s="214">
        <v>0</v>
      </c>
      <c r="N2226" s="214">
        <v>20</v>
      </c>
      <c r="O2226" s="214">
        <v>4.5</v>
      </c>
      <c r="P2226" s="214">
        <v>9.1</v>
      </c>
      <c r="Q2226" s="214">
        <v>81.8</v>
      </c>
      <c r="R2226" s="214">
        <v>86.4</v>
      </c>
      <c r="S2226" s="214">
        <v>86.4</v>
      </c>
      <c r="T2226" s="214">
        <v>4.5</v>
      </c>
      <c r="U2226" s="214">
        <v>20</v>
      </c>
      <c r="V2226" s="214">
        <v>21500</v>
      </c>
      <c r="W2226" s="214">
        <v>30000</v>
      </c>
      <c r="X2226" s="214">
        <v>39600</v>
      </c>
    </row>
    <row r="2227" spans="1:24" x14ac:dyDescent="0.25">
      <c r="A2227" t="str">
        <f t="shared" si="35"/>
        <v>YAG5UKLevel 7Female + maleArchitecture, building and planningScotland</v>
      </c>
      <c r="B2227" s="214" t="s">
        <v>251</v>
      </c>
      <c r="C2227" s="214" t="s">
        <v>184</v>
      </c>
      <c r="D2227" s="214">
        <v>5</v>
      </c>
      <c r="E2227" s="214" t="s">
        <v>35</v>
      </c>
      <c r="F2227" s="214" t="s">
        <v>253</v>
      </c>
      <c r="G2227" s="214" t="s">
        <v>246</v>
      </c>
      <c r="H2227" s="214" t="s">
        <v>74</v>
      </c>
      <c r="I2227" s="214" t="s">
        <v>132</v>
      </c>
      <c r="J2227" s="214">
        <v>40</v>
      </c>
      <c r="K2227" s="214">
        <v>40</v>
      </c>
      <c r="L2227" s="214">
        <v>0</v>
      </c>
      <c r="M2227" s="214">
        <v>0</v>
      </c>
      <c r="N2227" s="214">
        <v>40</v>
      </c>
      <c r="O2227" s="214">
        <v>8.8000000000000007</v>
      </c>
      <c r="P2227" s="214">
        <v>2.6</v>
      </c>
      <c r="Q2227" s="214">
        <v>76.900000000000006</v>
      </c>
      <c r="R2227" s="214">
        <v>88.6</v>
      </c>
      <c r="S2227" s="214">
        <v>88.6</v>
      </c>
      <c r="T2227" s="214">
        <v>11.7</v>
      </c>
      <c r="U2227" s="214">
        <v>30</v>
      </c>
      <c r="V2227" s="214">
        <v>11700</v>
      </c>
      <c r="W2227" s="214">
        <v>31000</v>
      </c>
      <c r="X2227" s="214">
        <v>37200</v>
      </c>
    </row>
    <row r="2228" spans="1:24" x14ac:dyDescent="0.25">
      <c r="A2228" t="str">
        <f t="shared" si="35"/>
        <v>YAG5UKLevel 7Female + maleArchitecture, building and planningSouth East</v>
      </c>
      <c r="B2228" s="214" t="s">
        <v>251</v>
      </c>
      <c r="C2228" s="214" t="s">
        <v>184</v>
      </c>
      <c r="D2228" s="214">
        <v>5</v>
      </c>
      <c r="E2228" s="214" t="s">
        <v>35</v>
      </c>
      <c r="F2228" s="214" t="s">
        <v>253</v>
      </c>
      <c r="G2228" s="214" t="s">
        <v>246</v>
      </c>
      <c r="H2228" s="214" t="s">
        <v>74</v>
      </c>
      <c r="I2228" s="214" t="s">
        <v>133</v>
      </c>
      <c r="J2228" s="214">
        <v>515</v>
      </c>
      <c r="K2228" s="214">
        <v>515</v>
      </c>
      <c r="L2228" s="214">
        <v>0</v>
      </c>
      <c r="M2228" s="214">
        <v>0</v>
      </c>
      <c r="N2228" s="214">
        <v>515</v>
      </c>
      <c r="O2228" s="214">
        <v>8.4</v>
      </c>
      <c r="P2228" s="214">
        <v>4.5</v>
      </c>
      <c r="Q2228" s="214">
        <v>84</v>
      </c>
      <c r="R2228" s="214">
        <v>87.1</v>
      </c>
      <c r="S2228" s="214">
        <v>87.1</v>
      </c>
      <c r="T2228" s="214">
        <v>3.1</v>
      </c>
      <c r="U2228" s="214">
        <v>425</v>
      </c>
      <c r="V2228" s="214">
        <v>28500</v>
      </c>
      <c r="W2228" s="214">
        <v>38300</v>
      </c>
      <c r="X2228" s="214">
        <v>48200</v>
      </c>
    </row>
    <row r="2229" spans="1:24" x14ac:dyDescent="0.25">
      <c r="A2229" t="str">
        <f t="shared" si="35"/>
        <v>YAG5UKLevel 7Female + maleArchitecture, building and planningSouth West</v>
      </c>
      <c r="B2229" s="214" t="s">
        <v>251</v>
      </c>
      <c r="C2229" s="214" t="s">
        <v>184</v>
      </c>
      <c r="D2229" s="214">
        <v>5</v>
      </c>
      <c r="E2229" s="214" t="s">
        <v>35</v>
      </c>
      <c r="F2229" s="214" t="s">
        <v>253</v>
      </c>
      <c r="G2229" s="214" t="s">
        <v>246</v>
      </c>
      <c r="H2229" s="214" t="s">
        <v>74</v>
      </c>
      <c r="I2229" s="214" t="s">
        <v>134</v>
      </c>
      <c r="J2229" s="214">
        <v>265</v>
      </c>
      <c r="K2229" s="214">
        <v>265</v>
      </c>
      <c r="L2229" s="214">
        <v>0</v>
      </c>
      <c r="M2229" s="214">
        <v>0</v>
      </c>
      <c r="N2229" s="214">
        <v>265</v>
      </c>
      <c r="O2229" s="214">
        <v>9.6</v>
      </c>
      <c r="P2229" s="214">
        <v>2.6</v>
      </c>
      <c r="Q2229" s="214">
        <v>78.2</v>
      </c>
      <c r="R2229" s="214">
        <v>86.9</v>
      </c>
      <c r="S2229" s="214">
        <v>87.8</v>
      </c>
      <c r="T2229" s="214">
        <v>9.6</v>
      </c>
      <c r="U2229" s="214">
        <v>195</v>
      </c>
      <c r="V2229" s="214">
        <v>23400</v>
      </c>
      <c r="W2229" s="214">
        <v>33900</v>
      </c>
      <c r="X2229" s="214">
        <v>42000</v>
      </c>
    </row>
    <row r="2230" spans="1:24" x14ac:dyDescent="0.25">
      <c r="A2230" t="str">
        <f t="shared" si="35"/>
        <v>YAG5UKLevel 7Female + maleArchitecture, building and planningUnknown</v>
      </c>
      <c r="B2230" s="214" t="s">
        <v>251</v>
      </c>
      <c r="C2230" s="214" t="s">
        <v>184</v>
      </c>
      <c r="D2230" s="214">
        <v>5</v>
      </c>
      <c r="E2230" s="214" t="s">
        <v>35</v>
      </c>
      <c r="F2230" s="214" t="s">
        <v>253</v>
      </c>
      <c r="G2230" s="214" t="s">
        <v>246</v>
      </c>
      <c r="H2230" s="214" t="s">
        <v>74</v>
      </c>
      <c r="I2230" s="214" t="s">
        <v>135</v>
      </c>
      <c r="J2230" s="214">
        <v>135</v>
      </c>
      <c r="K2230" s="214">
        <v>135</v>
      </c>
      <c r="L2230" s="214">
        <v>92.6</v>
      </c>
      <c r="M2230" s="214">
        <v>0</v>
      </c>
      <c r="N2230" s="214">
        <v>10</v>
      </c>
      <c r="O2230" s="214">
        <v>0</v>
      </c>
      <c r="P2230" s="214">
        <v>0</v>
      </c>
      <c r="Q2230" s="214">
        <v>0</v>
      </c>
      <c r="R2230" s="214">
        <v>0</v>
      </c>
      <c r="S2230" s="214">
        <v>100</v>
      </c>
      <c r="T2230" s="214">
        <v>100</v>
      </c>
      <c r="U2230" s="214" t="s">
        <v>136</v>
      </c>
      <c r="V2230" s="214" t="s">
        <v>136</v>
      </c>
      <c r="W2230" s="214" t="s">
        <v>136</v>
      </c>
      <c r="X2230" s="214" t="s">
        <v>136</v>
      </c>
    </row>
    <row r="2231" spans="1:24" x14ac:dyDescent="0.25">
      <c r="A2231" t="str">
        <f t="shared" si="35"/>
        <v>YAG5UKLevel 7Female + maleArchitecture, building and planningWales</v>
      </c>
      <c r="B2231" s="214" t="s">
        <v>251</v>
      </c>
      <c r="C2231" s="214" t="s">
        <v>184</v>
      </c>
      <c r="D2231" s="214">
        <v>5</v>
      </c>
      <c r="E2231" s="214" t="s">
        <v>35</v>
      </c>
      <c r="F2231" s="214" t="s">
        <v>253</v>
      </c>
      <c r="G2231" s="214" t="s">
        <v>246</v>
      </c>
      <c r="H2231" s="214" t="s">
        <v>74</v>
      </c>
      <c r="I2231" s="214" t="s">
        <v>137</v>
      </c>
      <c r="J2231" s="214">
        <v>60</v>
      </c>
      <c r="K2231" s="214">
        <v>60</v>
      </c>
      <c r="L2231" s="214">
        <v>0</v>
      </c>
      <c r="M2231" s="214">
        <v>0</v>
      </c>
      <c r="N2231" s="214">
        <v>60</v>
      </c>
      <c r="O2231" s="214">
        <v>10.199999999999999</v>
      </c>
      <c r="P2231" s="214">
        <v>0</v>
      </c>
      <c r="Q2231" s="214">
        <v>86.4</v>
      </c>
      <c r="R2231" s="214">
        <v>88.1</v>
      </c>
      <c r="S2231" s="214">
        <v>89.8</v>
      </c>
      <c r="T2231" s="214">
        <v>3.4</v>
      </c>
      <c r="U2231" s="214">
        <v>50</v>
      </c>
      <c r="V2231" s="214">
        <v>22300</v>
      </c>
      <c r="W2231" s="214">
        <v>32100</v>
      </c>
      <c r="X2231" s="214">
        <v>40200</v>
      </c>
    </row>
    <row r="2232" spans="1:24" x14ac:dyDescent="0.25">
      <c r="A2232" t="str">
        <f t="shared" si="35"/>
        <v>YAG5UKLevel 7Female + maleArchitecture, building and planningWest Midlands</v>
      </c>
      <c r="B2232" s="214" t="s">
        <v>251</v>
      </c>
      <c r="C2232" s="214" t="s">
        <v>184</v>
      </c>
      <c r="D2232" s="214">
        <v>5</v>
      </c>
      <c r="E2232" s="214" t="s">
        <v>35</v>
      </c>
      <c r="F2232" s="214" t="s">
        <v>253</v>
      </c>
      <c r="G2232" s="214" t="s">
        <v>246</v>
      </c>
      <c r="H2232" s="214" t="s">
        <v>74</v>
      </c>
      <c r="I2232" s="214" t="s">
        <v>138</v>
      </c>
      <c r="J2232" s="214">
        <v>255</v>
      </c>
      <c r="K2232" s="214">
        <v>255</v>
      </c>
      <c r="L2232" s="214">
        <v>0</v>
      </c>
      <c r="M2232" s="214">
        <v>0</v>
      </c>
      <c r="N2232" s="214">
        <v>255</v>
      </c>
      <c r="O2232" s="214">
        <v>7.9</v>
      </c>
      <c r="P2232" s="214">
        <v>3.4</v>
      </c>
      <c r="Q2232" s="214">
        <v>82.8</v>
      </c>
      <c r="R2232" s="214">
        <v>88</v>
      </c>
      <c r="S2232" s="214">
        <v>88.8</v>
      </c>
      <c r="T2232" s="214">
        <v>5.9</v>
      </c>
      <c r="U2232" s="214">
        <v>205</v>
      </c>
      <c r="V2232" s="214">
        <v>22300</v>
      </c>
      <c r="W2232" s="214">
        <v>35400</v>
      </c>
      <c r="X2232" s="214">
        <v>44500</v>
      </c>
    </row>
    <row r="2233" spans="1:24" x14ac:dyDescent="0.25">
      <c r="A2233" t="str">
        <f t="shared" si="35"/>
        <v>YAG5UKLevel 7Female + maleArchitecture, building and planningYorkshire and The Humber</v>
      </c>
      <c r="B2233" s="214" t="s">
        <v>251</v>
      </c>
      <c r="C2233" s="214" t="s">
        <v>184</v>
      </c>
      <c r="D2233" s="214">
        <v>5</v>
      </c>
      <c r="E2233" s="214" t="s">
        <v>35</v>
      </c>
      <c r="F2233" s="214" t="s">
        <v>253</v>
      </c>
      <c r="G2233" s="214" t="s">
        <v>246</v>
      </c>
      <c r="H2233" s="214" t="s">
        <v>74</v>
      </c>
      <c r="I2233" s="214" t="s">
        <v>139</v>
      </c>
      <c r="J2233" s="214">
        <v>195</v>
      </c>
      <c r="K2233" s="214">
        <v>195</v>
      </c>
      <c r="L2233" s="214">
        <v>0</v>
      </c>
      <c r="M2233" s="214">
        <v>0</v>
      </c>
      <c r="N2233" s="214">
        <v>195</v>
      </c>
      <c r="O2233" s="214">
        <v>11.1</v>
      </c>
      <c r="P2233" s="214">
        <v>3.6</v>
      </c>
      <c r="Q2233" s="214">
        <v>79.400000000000006</v>
      </c>
      <c r="R2233" s="214">
        <v>85.3</v>
      </c>
      <c r="S2233" s="214">
        <v>85.3</v>
      </c>
      <c r="T2233" s="214">
        <v>5.9</v>
      </c>
      <c r="U2233" s="214">
        <v>150</v>
      </c>
      <c r="V2233" s="214">
        <v>25200</v>
      </c>
      <c r="W2233" s="214">
        <v>32100</v>
      </c>
      <c r="X2233" s="214">
        <v>39400</v>
      </c>
    </row>
    <row r="2234" spans="1:24" x14ac:dyDescent="0.25">
      <c r="A2234" t="str">
        <f t="shared" si="35"/>
        <v>YAG5UKLevel 7Female + maleBiosciencesAbroad</v>
      </c>
      <c r="B2234" s="214" t="s">
        <v>251</v>
      </c>
      <c r="C2234" s="214" t="s">
        <v>184</v>
      </c>
      <c r="D2234" s="214">
        <v>5</v>
      </c>
      <c r="E2234" s="214" t="s">
        <v>35</v>
      </c>
      <c r="F2234" s="214" t="s">
        <v>253</v>
      </c>
      <c r="G2234" s="214" t="s">
        <v>246</v>
      </c>
      <c r="H2234" s="214" t="s">
        <v>51</v>
      </c>
      <c r="I2234" s="214" t="s">
        <v>125</v>
      </c>
      <c r="J2234" s="214" t="s">
        <v>140</v>
      </c>
      <c r="K2234" s="214" t="s">
        <v>140</v>
      </c>
      <c r="L2234" s="214" t="s">
        <v>140</v>
      </c>
      <c r="M2234" s="214" t="s">
        <v>140</v>
      </c>
      <c r="N2234" s="214" t="s">
        <v>140</v>
      </c>
      <c r="O2234" s="214" t="s">
        <v>140</v>
      </c>
      <c r="P2234" s="214" t="s">
        <v>140</v>
      </c>
      <c r="Q2234" s="214" t="s">
        <v>140</v>
      </c>
      <c r="R2234" s="214" t="s">
        <v>140</v>
      </c>
      <c r="S2234" s="214" t="s">
        <v>140</v>
      </c>
      <c r="T2234" s="214" t="s">
        <v>140</v>
      </c>
      <c r="U2234" s="214" t="s">
        <v>140</v>
      </c>
      <c r="V2234" s="214" t="s">
        <v>140</v>
      </c>
      <c r="W2234" s="214" t="s">
        <v>140</v>
      </c>
      <c r="X2234" s="214" t="s">
        <v>140</v>
      </c>
    </row>
    <row r="2235" spans="1:24" x14ac:dyDescent="0.25">
      <c r="A2235" t="str">
        <f t="shared" si="35"/>
        <v>YAG5UKLevel 7Female + maleBiosciencesEast Midlands</v>
      </c>
      <c r="B2235" s="214" t="s">
        <v>251</v>
      </c>
      <c r="C2235" s="214" t="s">
        <v>184</v>
      </c>
      <c r="D2235" s="214">
        <v>5</v>
      </c>
      <c r="E2235" s="214" t="s">
        <v>35</v>
      </c>
      <c r="F2235" s="214" t="s">
        <v>253</v>
      </c>
      <c r="G2235" s="214" t="s">
        <v>246</v>
      </c>
      <c r="H2235" s="214" t="s">
        <v>51</v>
      </c>
      <c r="I2235" s="214" t="s">
        <v>126</v>
      </c>
      <c r="J2235" s="214">
        <v>90</v>
      </c>
      <c r="K2235" s="214">
        <v>90</v>
      </c>
      <c r="L2235" s="214">
        <v>0</v>
      </c>
      <c r="M2235" s="214">
        <v>0</v>
      </c>
      <c r="N2235" s="214">
        <v>90</v>
      </c>
      <c r="O2235" s="214">
        <v>10.199999999999999</v>
      </c>
      <c r="P2235" s="214">
        <v>3.8</v>
      </c>
      <c r="Q2235" s="214">
        <v>69</v>
      </c>
      <c r="R2235" s="214">
        <v>82</v>
      </c>
      <c r="S2235" s="214">
        <v>86</v>
      </c>
      <c r="T2235" s="214">
        <v>17</v>
      </c>
      <c r="U2235" s="214">
        <v>55</v>
      </c>
      <c r="V2235" s="214">
        <v>22300</v>
      </c>
      <c r="W2235" s="214">
        <v>27400</v>
      </c>
      <c r="X2235" s="214">
        <v>34700</v>
      </c>
    </row>
    <row r="2236" spans="1:24" x14ac:dyDescent="0.25">
      <c r="A2236" t="str">
        <f t="shared" si="35"/>
        <v>YAG5UKLevel 7Female + maleBiosciencesEast of England</v>
      </c>
      <c r="B2236" s="214" t="s">
        <v>251</v>
      </c>
      <c r="C2236" s="214" t="s">
        <v>184</v>
      </c>
      <c r="D2236" s="214">
        <v>5</v>
      </c>
      <c r="E2236" s="214" t="s">
        <v>35</v>
      </c>
      <c r="F2236" s="214" t="s">
        <v>253</v>
      </c>
      <c r="G2236" s="214" t="s">
        <v>246</v>
      </c>
      <c r="H2236" s="214" t="s">
        <v>51</v>
      </c>
      <c r="I2236" s="214" t="s">
        <v>127</v>
      </c>
      <c r="J2236" s="214">
        <v>160</v>
      </c>
      <c r="K2236" s="214">
        <v>160</v>
      </c>
      <c r="L2236" s="214">
        <v>0</v>
      </c>
      <c r="M2236" s="214">
        <v>0</v>
      </c>
      <c r="N2236" s="214">
        <v>160</v>
      </c>
      <c r="O2236" s="214">
        <v>8.1999999999999993</v>
      </c>
      <c r="P2236" s="214">
        <v>4</v>
      </c>
      <c r="Q2236" s="214">
        <v>71.900000000000006</v>
      </c>
      <c r="R2236" s="214">
        <v>84.1</v>
      </c>
      <c r="S2236" s="214">
        <v>87.8</v>
      </c>
      <c r="T2236" s="214">
        <v>15.9</v>
      </c>
      <c r="U2236" s="214">
        <v>110</v>
      </c>
      <c r="V2236" s="214">
        <v>24800</v>
      </c>
      <c r="W2236" s="214">
        <v>32800</v>
      </c>
      <c r="X2236" s="214">
        <v>41200</v>
      </c>
    </row>
    <row r="2237" spans="1:24" x14ac:dyDescent="0.25">
      <c r="A2237" t="str">
        <f t="shared" si="35"/>
        <v>YAG5UKLevel 7Female + maleBiosciencesLondon</v>
      </c>
      <c r="B2237" s="214" t="s">
        <v>251</v>
      </c>
      <c r="C2237" s="214" t="s">
        <v>184</v>
      </c>
      <c r="D2237" s="214">
        <v>5</v>
      </c>
      <c r="E2237" s="214" t="s">
        <v>35</v>
      </c>
      <c r="F2237" s="214" t="s">
        <v>253</v>
      </c>
      <c r="G2237" s="214" t="s">
        <v>246</v>
      </c>
      <c r="H2237" s="214" t="s">
        <v>51</v>
      </c>
      <c r="I2237" s="214" t="s">
        <v>128</v>
      </c>
      <c r="J2237" s="214">
        <v>280</v>
      </c>
      <c r="K2237" s="214">
        <v>280</v>
      </c>
      <c r="L2237" s="214">
        <v>0</v>
      </c>
      <c r="M2237" s="214">
        <v>0</v>
      </c>
      <c r="N2237" s="214">
        <v>280</v>
      </c>
      <c r="O2237" s="214">
        <v>9.9</v>
      </c>
      <c r="P2237" s="214">
        <v>7.1</v>
      </c>
      <c r="Q2237" s="214">
        <v>68.400000000000006</v>
      </c>
      <c r="R2237" s="214">
        <v>79.5</v>
      </c>
      <c r="S2237" s="214">
        <v>82.9</v>
      </c>
      <c r="T2237" s="214">
        <v>14.5</v>
      </c>
      <c r="U2237" s="214">
        <v>180</v>
      </c>
      <c r="V2237" s="214">
        <v>27400</v>
      </c>
      <c r="W2237" s="214">
        <v>35800</v>
      </c>
      <c r="X2237" s="214">
        <v>45300</v>
      </c>
    </row>
    <row r="2238" spans="1:24" x14ac:dyDescent="0.25">
      <c r="A2238" t="str">
        <f t="shared" si="35"/>
        <v>YAG5UKLevel 7Female + maleBiosciencesNorth East</v>
      </c>
      <c r="B2238" s="214" t="s">
        <v>251</v>
      </c>
      <c r="C2238" s="214" t="s">
        <v>184</v>
      </c>
      <c r="D2238" s="214">
        <v>5</v>
      </c>
      <c r="E2238" s="214" t="s">
        <v>35</v>
      </c>
      <c r="F2238" s="214" t="s">
        <v>253</v>
      </c>
      <c r="G2238" s="214" t="s">
        <v>246</v>
      </c>
      <c r="H2238" s="214" t="s">
        <v>51</v>
      </c>
      <c r="I2238" s="214" t="s">
        <v>129</v>
      </c>
      <c r="J2238" s="214">
        <v>35</v>
      </c>
      <c r="K2238" s="214">
        <v>35</v>
      </c>
      <c r="L2238" s="214">
        <v>0</v>
      </c>
      <c r="M2238" s="214">
        <v>0</v>
      </c>
      <c r="N2238" s="214">
        <v>35</v>
      </c>
      <c r="O2238" s="214">
        <v>17.8</v>
      </c>
      <c r="P2238" s="214">
        <v>2.8</v>
      </c>
      <c r="Q2238" s="214">
        <v>66.7</v>
      </c>
      <c r="R2238" s="214">
        <v>73.7</v>
      </c>
      <c r="S2238" s="214">
        <v>79.3</v>
      </c>
      <c r="T2238" s="214">
        <v>12.7</v>
      </c>
      <c r="U2238" s="214">
        <v>25</v>
      </c>
      <c r="V2238" s="214">
        <v>27700</v>
      </c>
      <c r="W2238" s="214">
        <v>31000</v>
      </c>
      <c r="X2238" s="214">
        <v>36500</v>
      </c>
    </row>
    <row r="2239" spans="1:24" x14ac:dyDescent="0.25">
      <c r="A2239" t="str">
        <f t="shared" si="35"/>
        <v>YAG5UKLevel 7Female + maleBiosciencesNorth West</v>
      </c>
      <c r="B2239" s="214" t="s">
        <v>251</v>
      </c>
      <c r="C2239" s="214" t="s">
        <v>184</v>
      </c>
      <c r="D2239" s="214">
        <v>5</v>
      </c>
      <c r="E2239" s="214" t="s">
        <v>35</v>
      </c>
      <c r="F2239" s="214" t="s">
        <v>253</v>
      </c>
      <c r="G2239" s="214" t="s">
        <v>246</v>
      </c>
      <c r="H2239" s="214" t="s">
        <v>51</v>
      </c>
      <c r="I2239" s="214" t="s">
        <v>130</v>
      </c>
      <c r="J2239" s="214">
        <v>205</v>
      </c>
      <c r="K2239" s="214">
        <v>205</v>
      </c>
      <c r="L2239" s="214">
        <v>0</v>
      </c>
      <c r="M2239" s="214">
        <v>0</v>
      </c>
      <c r="N2239" s="214">
        <v>205</v>
      </c>
      <c r="O2239" s="214">
        <v>6</v>
      </c>
      <c r="P2239" s="214">
        <v>5.9</v>
      </c>
      <c r="Q2239" s="214">
        <v>75.3</v>
      </c>
      <c r="R2239" s="214">
        <v>85.5</v>
      </c>
      <c r="S2239" s="214">
        <v>88.1</v>
      </c>
      <c r="T2239" s="214">
        <v>12.9</v>
      </c>
      <c r="U2239" s="214">
        <v>150</v>
      </c>
      <c r="V2239" s="214">
        <v>24100</v>
      </c>
      <c r="W2239" s="214">
        <v>29900</v>
      </c>
      <c r="X2239" s="214">
        <v>37600</v>
      </c>
    </row>
    <row r="2240" spans="1:24" x14ac:dyDescent="0.25">
      <c r="A2240" t="str">
        <f t="shared" si="35"/>
        <v>YAG5UKLevel 7Female + maleBiosciencesNorthern Ireland</v>
      </c>
      <c r="B2240" s="214" t="s">
        <v>251</v>
      </c>
      <c r="C2240" s="214" t="s">
        <v>184</v>
      </c>
      <c r="D2240" s="214">
        <v>5</v>
      </c>
      <c r="E2240" s="214" t="s">
        <v>35</v>
      </c>
      <c r="F2240" s="214" t="s">
        <v>253</v>
      </c>
      <c r="G2240" s="214" t="s">
        <v>246</v>
      </c>
      <c r="H2240" s="214" t="s">
        <v>51</v>
      </c>
      <c r="I2240" s="214" t="s">
        <v>131</v>
      </c>
      <c r="J2240" s="214">
        <v>5</v>
      </c>
      <c r="K2240" s="214">
        <v>5</v>
      </c>
      <c r="L2240" s="214">
        <v>0</v>
      </c>
      <c r="M2240" s="214">
        <v>0</v>
      </c>
      <c r="N2240" s="214">
        <v>5</v>
      </c>
      <c r="O2240" s="214">
        <v>40.6</v>
      </c>
      <c r="P2240" s="214">
        <v>16.2</v>
      </c>
      <c r="Q2240" s="214">
        <v>43.2</v>
      </c>
      <c r="R2240" s="214">
        <v>43.2</v>
      </c>
      <c r="S2240" s="214">
        <v>43.2</v>
      </c>
      <c r="T2240" s="214">
        <v>0</v>
      </c>
      <c r="U2240" s="214" t="s">
        <v>140</v>
      </c>
      <c r="V2240" s="214" t="s">
        <v>140</v>
      </c>
      <c r="W2240" s="214" t="s">
        <v>140</v>
      </c>
      <c r="X2240" s="214" t="s">
        <v>140</v>
      </c>
    </row>
    <row r="2241" spans="1:24" x14ac:dyDescent="0.25">
      <c r="A2241" t="str">
        <f t="shared" si="35"/>
        <v>YAG5UKLevel 7Female + maleBiosciencesScotland</v>
      </c>
      <c r="B2241" s="214" t="s">
        <v>251</v>
      </c>
      <c r="C2241" s="214" t="s">
        <v>184</v>
      </c>
      <c r="D2241" s="214">
        <v>5</v>
      </c>
      <c r="E2241" s="214" t="s">
        <v>35</v>
      </c>
      <c r="F2241" s="214" t="s">
        <v>253</v>
      </c>
      <c r="G2241" s="214" t="s">
        <v>246</v>
      </c>
      <c r="H2241" s="214" t="s">
        <v>51</v>
      </c>
      <c r="I2241" s="214" t="s">
        <v>132</v>
      </c>
      <c r="J2241" s="214">
        <v>70</v>
      </c>
      <c r="K2241" s="214">
        <v>70</v>
      </c>
      <c r="L2241" s="214">
        <v>0</v>
      </c>
      <c r="M2241" s="214">
        <v>0</v>
      </c>
      <c r="N2241" s="214">
        <v>70</v>
      </c>
      <c r="O2241" s="214">
        <v>4.2</v>
      </c>
      <c r="P2241" s="214">
        <v>7.1</v>
      </c>
      <c r="Q2241" s="214">
        <v>57.2</v>
      </c>
      <c r="R2241" s="214">
        <v>79.8</v>
      </c>
      <c r="S2241" s="214">
        <v>88.7</v>
      </c>
      <c r="T2241" s="214">
        <v>31.5</v>
      </c>
      <c r="U2241" s="214">
        <v>40</v>
      </c>
      <c r="V2241" s="214">
        <v>25200</v>
      </c>
      <c r="W2241" s="214">
        <v>29900</v>
      </c>
      <c r="X2241" s="214">
        <v>36100</v>
      </c>
    </row>
    <row r="2242" spans="1:24" x14ac:dyDescent="0.25">
      <c r="A2242" t="str">
        <f t="shared" si="35"/>
        <v>YAG5UKLevel 7Female + maleBiosciencesSouth East</v>
      </c>
      <c r="B2242" s="214" t="s">
        <v>251</v>
      </c>
      <c r="C2242" s="214" t="s">
        <v>184</v>
      </c>
      <c r="D2242" s="214">
        <v>5</v>
      </c>
      <c r="E2242" s="214" t="s">
        <v>35</v>
      </c>
      <c r="F2242" s="214" t="s">
        <v>253</v>
      </c>
      <c r="G2242" s="214" t="s">
        <v>246</v>
      </c>
      <c r="H2242" s="214" t="s">
        <v>51</v>
      </c>
      <c r="I2242" s="214" t="s">
        <v>133</v>
      </c>
      <c r="J2242" s="214">
        <v>270</v>
      </c>
      <c r="K2242" s="214">
        <v>270</v>
      </c>
      <c r="L2242" s="214">
        <v>0</v>
      </c>
      <c r="M2242" s="214">
        <v>0</v>
      </c>
      <c r="N2242" s="214">
        <v>270</v>
      </c>
      <c r="O2242" s="214">
        <v>8.8000000000000007</v>
      </c>
      <c r="P2242" s="214">
        <v>4.2</v>
      </c>
      <c r="Q2242" s="214">
        <v>71.599999999999994</v>
      </c>
      <c r="R2242" s="214">
        <v>83</v>
      </c>
      <c r="S2242" s="214">
        <v>86.9</v>
      </c>
      <c r="T2242" s="214">
        <v>15.4</v>
      </c>
      <c r="U2242" s="214">
        <v>185</v>
      </c>
      <c r="V2242" s="214">
        <v>23700</v>
      </c>
      <c r="W2242" s="214">
        <v>30300</v>
      </c>
      <c r="X2242" s="214">
        <v>37200</v>
      </c>
    </row>
    <row r="2243" spans="1:24" x14ac:dyDescent="0.25">
      <c r="A2243" t="str">
        <f t="shared" si="35"/>
        <v>YAG5UKLevel 7Female + maleBiosciencesSouth West</v>
      </c>
      <c r="B2243" s="214" t="s">
        <v>251</v>
      </c>
      <c r="C2243" s="214" t="s">
        <v>184</v>
      </c>
      <c r="D2243" s="214">
        <v>5</v>
      </c>
      <c r="E2243" s="214" t="s">
        <v>35</v>
      </c>
      <c r="F2243" s="214" t="s">
        <v>253</v>
      </c>
      <c r="G2243" s="214" t="s">
        <v>246</v>
      </c>
      <c r="H2243" s="214" t="s">
        <v>51</v>
      </c>
      <c r="I2243" s="214" t="s">
        <v>134</v>
      </c>
      <c r="J2243" s="214">
        <v>150</v>
      </c>
      <c r="K2243" s="214">
        <v>150</v>
      </c>
      <c r="L2243" s="214">
        <v>0</v>
      </c>
      <c r="M2243" s="214">
        <v>0</v>
      </c>
      <c r="N2243" s="214">
        <v>150</v>
      </c>
      <c r="O2243" s="214">
        <v>9.6</v>
      </c>
      <c r="P2243" s="214">
        <v>5.0999999999999996</v>
      </c>
      <c r="Q2243" s="214">
        <v>72.7</v>
      </c>
      <c r="R2243" s="214">
        <v>83</v>
      </c>
      <c r="S2243" s="214">
        <v>85.3</v>
      </c>
      <c r="T2243" s="214">
        <v>12.6</v>
      </c>
      <c r="U2243" s="214">
        <v>105</v>
      </c>
      <c r="V2243" s="214">
        <v>20800</v>
      </c>
      <c r="W2243" s="214">
        <v>26300</v>
      </c>
      <c r="X2243" s="214">
        <v>33600</v>
      </c>
    </row>
    <row r="2244" spans="1:24" x14ac:dyDescent="0.25">
      <c r="A2244" t="str">
        <f t="shared" si="35"/>
        <v>YAG5UKLevel 7Female + maleBiosciencesUnknown</v>
      </c>
      <c r="B2244" s="214" t="s">
        <v>251</v>
      </c>
      <c r="C2244" s="214" t="s">
        <v>184</v>
      </c>
      <c r="D2244" s="214">
        <v>5</v>
      </c>
      <c r="E2244" s="214" t="s">
        <v>35</v>
      </c>
      <c r="F2244" s="214" t="s">
        <v>253</v>
      </c>
      <c r="G2244" s="214" t="s">
        <v>246</v>
      </c>
      <c r="H2244" s="214" t="s">
        <v>51</v>
      </c>
      <c r="I2244" s="214" t="s">
        <v>135</v>
      </c>
      <c r="J2244" s="214">
        <v>90</v>
      </c>
      <c r="K2244" s="214">
        <v>90</v>
      </c>
      <c r="L2244" s="214">
        <v>72.3</v>
      </c>
      <c r="M2244" s="214">
        <v>0</v>
      </c>
      <c r="N2244" s="214">
        <v>25</v>
      </c>
      <c r="O2244" s="214">
        <v>0</v>
      </c>
      <c r="P2244" s="214">
        <v>0</v>
      </c>
      <c r="Q2244" s="214">
        <v>0</v>
      </c>
      <c r="R2244" s="214">
        <v>0</v>
      </c>
      <c r="S2244" s="214">
        <v>100</v>
      </c>
      <c r="T2244" s="214">
        <v>100</v>
      </c>
      <c r="U2244" s="214" t="s">
        <v>136</v>
      </c>
      <c r="V2244" s="214" t="s">
        <v>136</v>
      </c>
      <c r="W2244" s="214" t="s">
        <v>136</v>
      </c>
      <c r="X2244" s="214" t="s">
        <v>136</v>
      </c>
    </row>
    <row r="2245" spans="1:24" x14ac:dyDescent="0.25">
      <c r="A2245" t="str">
        <f t="shared" si="35"/>
        <v>YAG5UKLevel 7Female + maleBiosciencesWales</v>
      </c>
      <c r="B2245" s="214" t="s">
        <v>251</v>
      </c>
      <c r="C2245" s="214" t="s">
        <v>184</v>
      </c>
      <c r="D2245" s="214">
        <v>5</v>
      </c>
      <c r="E2245" s="214" t="s">
        <v>35</v>
      </c>
      <c r="F2245" s="214" t="s">
        <v>253</v>
      </c>
      <c r="G2245" s="214" t="s">
        <v>246</v>
      </c>
      <c r="H2245" s="214" t="s">
        <v>51</v>
      </c>
      <c r="I2245" s="214" t="s">
        <v>137</v>
      </c>
      <c r="J2245" s="214">
        <v>15</v>
      </c>
      <c r="K2245" s="214">
        <v>15</v>
      </c>
      <c r="L2245" s="214">
        <v>0</v>
      </c>
      <c r="M2245" s="214">
        <v>0</v>
      </c>
      <c r="N2245" s="214">
        <v>15</v>
      </c>
      <c r="O2245" s="214">
        <v>6.5</v>
      </c>
      <c r="P2245" s="214">
        <v>0</v>
      </c>
      <c r="Q2245" s="214">
        <v>67.7</v>
      </c>
      <c r="R2245" s="214">
        <v>87.1</v>
      </c>
      <c r="S2245" s="214">
        <v>93.5</v>
      </c>
      <c r="T2245" s="214">
        <v>25.8</v>
      </c>
      <c r="U2245" s="214" t="s">
        <v>140</v>
      </c>
      <c r="V2245" s="214" t="s">
        <v>140</v>
      </c>
      <c r="W2245" s="214" t="s">
        <v>140</v>
      </c>
      <c r="X2245" s="214" t="s">
        <v>140</v>
      </c>
    </row>
    <row r="2246" spans="1:24" x14ac:dyDescent="0.25">
      <c r="A2246" t="str">
        <f t="shared" si="35"/>
        <v>YAG5UKLevel 7Female + maleBiosciencesWest Midlands</v>
      </c>
      <c r="B2246" s="214" t="s">
        <v>251</v>
      </c>
      <c r="C2246" s="214" t="s">
        <v>184</v>
      </c>
      <c r="D2246" s="214">
        <v>5</v>
      </c>
      <c r="E2246" s="214" t="s">
        <v>35</v>
      </c>
      <c r="F2246" s="214" t="s">
        <v>253</v>
      </c>
      <c r="G2246" s="214" t="s">
        <v>246</v>
      </c>
      <c r="H2246" s="214" t="s">
        <v>51</v>
      </c>
      <c r="I2246" s="214" t="s">
        <v>138</v>
      </c>
      <c r="J2246" s="214">
        <v>110</v>
      </c>
      <c r="K2246" s="214">
        <v>110</v>
      </c>
      <c r="L2246" s="214">
        <v>0</v>
      </c>
      <c r="M2246" s="214">
        <v>0</v>
      </c>
      <c r="N2246" s="214">
        <v>110</v>
      </c>
      <c r="O2246" s="214">
        <v>6.3</v>
      </c>
      <c r="P2246" s="214">
        <v>6</v>
      </c>
      <c r="Q2246" s="214">
        <v>66.099999999999994</v>
      </c>
      <c r="R2246" s="214">
        <v>82.5</v>
      </c>
      <c r="S2246" s="214">
        <v>87.7</v>
      </c>
      <c r="T2246" s="214">
        <v>21.6</v>
      </c>
      <c r="U2246" s="214">
        <v>70</v>
      </c>
      <c r="V2246" s="214">
        <v>20100</v>
      </c>
      <c r="W2246" s="214">
        <v>28500</v>
      </c>
      <c r="X2246" s="214">
        <v>37200</v>
      </c>
    </row>
    <row r="2247" spans="1:24" x14ac:dyDescent="0.25">
      <c r="A2247" t="str">
        <f t="shared" si="35"/>
        <v>YAG5UKLevel 7Female + maleBiosciencesYorkshire and The Humber</v>
      </c>
      <c r="B2247" s="214" t="s">
        <v>251</v>
      </c>
      <c r="C2247" s="214" t="s">
        <v>184</v>
      </c>
      <c r="D2247" s="214">
        <v>5</v>
      </c>
      <c r="E2247" s="214" t="s">
        <v>35</v>
      </c>
      <c r="F2247" s="214" t="s">
        <v>253</v>
      </c>
      <c r="G2247" s="214" t="s">
        <v>246</v>
      </c>
      <c r="H2247" s="214" t="s">
        <v>51</v>
      </c>
      <c r="I2247" s="214" t="s">
        <v>139</v>
      </c>
      <c r="J2247" s="214">
        <v>100</v>
      </c>
      <c r="K2247" s="214">
        <v>100</v>
      </c>
      <c r="L2247" s="214">
        <v>0</v>
      </c>
      <c r="M2247" s="214">
        <v>0</v>
      </c>
      <c r="N2247" s="214">
        <v>100</v>
      </c>
      <c r="O2247" s="214">
        <v>11.1</v>
      </c>
      <c r="P2247" s="214">
        <v>1.8</v>
      </c>
      <c r="Q2247" s="214">
        <v>71.5</v>
      </c>
      <c r="R2247" s="214">
        <v>83.1</v>
      </c>
      <c r="S2247" s="214">
        <v>87.1</v>
      </c>
      <c r="T2247" s="214">
        <v>15.6</v>
      </c>
      <c r="U2247" s="214">
        <v>70</v>
      </c>
      <c r="V2247" s="214">
        <v>21900</v>
      </c>
      <c r="W2247" s="214">
        <v>27400</v>
      </c>
      <c r="X2247" s="214">
        <v>33200</v>
      </c>
    </row>
    <row r="2248" spans="1:24" x14ac:dyDescent="0.25">
      <c r="A2248" t="str">
        <f t="shared" si="35"/>
        <v>YAG5UKLevel 7Female + maleBusiness and managementAbroad</v>
      </c>
      <c r="B2248" s="214" t="s">
        <v>251</v>
      </c>
      <c r="C2248" s="214" t="s">
        <v>184</v>
      </c>
      <c r="D2248" s="214">
        <v>5</v>
      </c>
      <c r="E2248" s="214" t="s">
        <v>35</v>
      </c>
      <c r="F2248" s="214" t="s">
        <v>253</v>
      </c>
      <c r="G2248" s="214" t="s">
        <v>246</v>
      </c>
      <c r="H2248" s="214" t="s">
        <v>87</v>
      </c>
      <c r="I2248" s="214" t="s">
        <v>125</v>
      </c>
      <c r="J2248" s="214" t="s">
        <v>140</v>
      </c>
      <c r="K2248" s="214" t="s">
        <v>140</v>
      </c>
      <c r="L2248" s="214" t="s">
        <v>140</v>
      </c>
      <c r="M2248" s="214" t="s">
        <v>140</v>
      </c>
      <c r="N2248" s="214" t="s">
        <v>140</v>
      </c>
      <c r="O2248" s="214" t="s">
        <v>140</v>
      </c>
      <c r="P2248" s="214" t="s">
        <v>140</v>
      </c>
      <c r="Q2248" s="214" t="s">
        <v>140</v>
      </c>
      <c r="R2248" s="214" t="s">
        <v>140</v>
      </c>
      <c r="S2248" s="214" t="s">
        <v>140</v>
      </c>
      <c r="T2248" s="214" t="s">
        <v>140</v>
      </c>
      <c r="U2248" s="214" t="s">
        <v>140</v>
      </c>
      <c r="V2248" s="214" t="s">
        <v>140</v>
      </c>
      <c r="W2248" s="214" t="s">
        <v>140</v>
      </c>
      <c r="X2248" s="214" t="s">
        <v>140</v>
      </c>
    </row>
    <row r="2249" spans="1:24" x14ac:dyDescent="0.25">
      <c r="A2249" t="str">
        <f t="shared" si="35"/>
        <v>YAG5UKLevel 7Female + maleBusiness and managementEast Midlands</v>
      </c>
      <c r="B2249" s="214" t="s">
        <v>251</v>
      </c>
      <c r="C2249" s="214" t="s">
        <v>184</v>
      </c>
      <c r="D2249" s="214">
        <v>5</v>
      </c>
      <c r="E2249" s="214" t="s">
        <v>35</v>
      </c>
      <c r="F2249" s="214" t="s">
        <v>253</v>
      </c>
      <c r="G2249" s="214" t="s">
        <v>246</v>
      </c>
      <c r="H2249" s="214" t="s">
        <v>87</v>
      </c>
      <c r="I2249" s="214" t="s">
        <v>126</v>
      </c>
      <c r="J2249" s="214">
        <v>700</v>
      </c>
      <c r="K2249" s="214">
        <v>700</v>
      </c>
      <c r="L2249" s="214">
        <v>0</v>
      </c>
      <c r="M2249" s="214">
        <v>0</v>
      </c>
      <c r="N2249" s="214">
        <v>700</v>
      </c>
      <c r="O2249" s="214">
        <v>11</v>
      </c>
      <c r="P2249" s="214">
        <v>5.0999999999999996</v>
      </c>
      <c r="Q2249" s="214">
        <v>78.7</v>
      </c>
      <c r="R2249" s="214">
        <v>83.2</v>
      </c>
      <c r="S2249" s="214">
        <v>84</v>
      </c>
      <c r="T2249" s="214">
        <v>5.3</v>
      </c>
      <c r="U2249" s="214">
        <v>530</v>
      </c>
      <c r="V2249" s="214">
        <v>22600</v>
      </c>
      <c r="W2249" s="214">
        <v>36900</v>
      </c>
      <c r="X2249" s="214">
        <v>51800</v>
      </c>
    </row>
    <row r="2250" spans="1:24" x14ac:dyDescent="0.25">
      <c r="A2250" t="str">
        <f t="shared" si="35"/>
        <v>YAG5UKLevel 7Female + maleBusiness and managementEast of England</v>
      </c>
      <c r="B2250" s="214" t="s">
        <v>251</v>
      </c>
      <c r="C2250" s="214" t="s">
        <v>184</v>
      </c>
      <c r="D2250" s="214">
        <v>5</v>
      </c>
      <c r="E2250" s="214" t="s">
        <v>35</v>
      </c>
      <c r="F2250" s="214" t="s">
        <v>253</v>
      </c>
      <c r="G2250" s="214" t="s">
        <v>246</v>
      </c>
      <c r="H2250" s="214" t="s">
        <v>87</v>
      </c>
      <c r="I2250" s="214" t="s">
        <v>127</v>
      </c>
      <c r="J2250" s="214">
        <v>1000</v>
      </c>
      <c r="K2250" s="214">
        <v>1000</v>
      </c>
      <c r="L2250" s="214">
        <v>0</v>
      </c>
      <c r="M2250" s="214">
        <v>0</v>
      </c>
      <c r="N2250" s="214">
        <v>1000</v>
      </c>
      <c r="O2250" s="214">
        <v>9.6</v>
      </c>
      <c r="P2250" s="214">
        <v>4.5999999999999996</v>
      </c>
      <c r="Q2250" s="214">
        <v>80.900000000000006</v>
      </c>
      <c r="R2250" s="214">
        <v>85.4</v>
      </c>
      <c r="S2250" s="214">
        <v>85.7</v>
      </c>
      <c r="T2250" s="214">
        <v>4.8</v>
      </c>
      <c r="U2250" s="214">
        <v>775</v>
      </c>
      <c r="V2250" s="214">
        <v>27400</v>
      </c>
      <c r="W2250" s="214">
        <v>42700</v>
      </c>
      <c r="X2250" s="214">
        <v>62000</v>
      </c>
    </row>
    <row r="2251" spans="1:24" x14ac:dyDescent="0.25">
      <c r="A2251" t="str">
        <f t="shared" si="35"/>
        <v>YAG5UKLevel 7Female + maleBusiness and managementLondon</v>
      </c>
      <c r="B2251" s="214" t="s">
        <v>251</v>
      </c>
      <c r="C2251" s="214" t="s">
        <v>184</v>
      </c>
      <c r="D2251" s="214">
        <v>5</v>
      </c>
      <c r="E2251" s="214" t="s">
        <v>35</v>
      </c>
      <c r="F2251" s="214" t="s">
        <v>253</v>
      </c>
      <c r="G2251" s="214" t="s">
        <v>246</v>
      </c>
      <c r="H2251" s="214" t="s">
        <v>87</v>
      </c>
      <c r="I2251" s="214" t="s">
        <v>128</v>
      </c>
      <c r="J2251" s="214">
        <v>2735</v>
      </c>
      <c r="K2251" s="214">
        <v>2735</v>
      </c>
      <c r="L2251" s="214">
        <v>0</v>
      </c>
      <c r="M2251" s="214">
        <v>0</v>
      </c>
      <c r="N2251" s="214">
        <v>2735</v>
      </c>
      <c r="O2251" s="214">
        <v>16</v>
      </c>
      <c r="P2251" s="214">
        <v>6.3</v>
      </c>
      <c r="Q2251" s="214">
        <v>73.3</v>
      </c>
      <c r="R2251" s="214">
        <v>77.2</v>
      </c>
      <c r="S2251" s="214">
        <v>77.7</v>
      </c>
      <c r="T2251" s="214">
        <v>4.3</v>
      </c>
      <c r="U2251" s="214">
        <v>1920</v>
      </c>
      <c r="V2251" s="214">
        <v>31000</v>
      </c>
      <c r="W2251" s="214">
        <v>46400</v>
      </c>
      <c r="X2251" s="214">
        <v>67900</v>
      </c>
    </row>
    <row r="2252" spans="1:24" x14ac:dyDescent="0.25">
      <c r="A2252" t="str">
        <f t="shared" si="35"/>
        <v>YAG5UKLevel 7Female + maleBusiness and managementNorth East</v>
      </c>
      <c r="B2252" s="214" t="s">
        <v>251</v>
      </c>
      <c r="C2252" s="214" t="s">
        <v>184</v>
      </c>
      <c r="D2252" s="214">
        <v>5</v>
      </c>
      <c r="E2252" s="214" t="s">
        <v>35</v>
      </c>
      <c r="F2252" s="214" t="s">
        <v>253</v>
      </c>
      <c r="G2252" s="214" t="s">
        <v>246</v>
      </c>
      <c r="H2252" s="214" t="s">
        <v>87</v>
      </c>
      <c r="I2252" s="214" t="s">
        <v>129</v>
      </c>
      <c r="J2252" s="214">
        <v>320</v>
      </c>
      <c r="K2252" s="214">
        <v>320</v>
      </c>
      <c r="L2252" s="214">
        <v>0</v>
      </c>
      <c r="M2252" s="214">
        <v>0</v>
      </c>
      <c r="N2252" s="214">
        <v>320</v>
      </c>
      <c r="O2252" s="214">
        <v>6.5</v>
      </c>
      <c r="P2252" s="214">
        <v>4.5</v>
      </c>
      <c r="Q2252" s="214">
        <v>84.2</v>
      </c>
      <c r="R2252" s="214">
        <v>88.7</v>
      </c>
      <c r="S2252" s="214">
        <v>89</v>
      </c>
      <c r="T2252" s="214">
        <v>4.8</v>
      </c>
      <c r="U2252" s="214">
        <v>255</v>
      </c>
      <c r="V2252" s="214">
        <v>26600</v>
      </c>
      <c r="W2252" s="214">
        <v>38700</v>
      </c>
      <c r="X2252" s="214">
        <v>48500</v>
      </c>
    </row>
    <row r="2253" spans="1:24" x14ac:dyDescent="0.25">
      <c r="A2253" t="str">
        <f t="shared" si="35"/>
        <v>YAG5UKLevel 7Female + maleBusiness and managementNorth West</v>
      </c>
      <c r="B2253" s="214" t="s">
        <v>251</v>
      </c>
      <c r="C2253" s="214" t="s">
        <v>184</v>
      </c>
      <c r="D2253" s="214">
        <v>5</v>
      </c>
      <c r="E2253" s="214" t="s">
        <v>35</v>
      </c>
      <c r="F2253" s="214" t="s">
        <v>253</v>
      </c>
      <c r="G2253" s="214" t="s">
        <v>246</v>
      </c>
      <c r="H2253" s="214" t="s">
        <v>87</v>
      </c>
      <c r="I2253" s="214" t="s">
        <v>130</v>
      </c>
      <c r="J2253" s="214">
        <v>1185</v>
      </c>
      <c r="K2253" s="214">
        <v>1185</v>
      </c>
      <c r="L2253" s="214">
        <v>0</v>
      </c>
      <c r="M2253" s="214">
        <v>0</v>
      </c>
      <c r="N2253" s="214">
        <v>1185</v>
      </c>
      <c r="O2253" s="214">
        <v>11.3</v>
      </c>
      <c r="P2253" s="214">
        <v>4.8</v>
      </c>
      <c r="Q2253" s="214">
        <v>78.099999999999994</v>
      </c>
      <c r="R2253" s="214">
        <v>83.1</v>
      </c>
      <c r="S2253" s="214">
        <v>84</v>
      </c>
      <c r="T2253" s="214">
        <v>5.9</v>
      </c>
      <c r="U2253" s="214">
        <v>890</v>
      </c>
      <c r="V2253" s="214">
        <v>24800</v>
      </c>
      <c r="W2253" s="214">
        <v>36500</v>
      </c>
      <c r="X2253" s="214">
        <v>50700</v>
      </c>
    </row>
    <row r="2254" spans="1:24" x14ac:dyDescent="0.25">
      <c r="A2254" t="str">
        <f t="shared" ref="A2254:A2317" si="36">"YAG"&amp;D2254 &amp;E2254 &amp;F2254 &amp; G2254 &amp;H2254 &amp;I2254</f>
        <v>YAG5UKLevel 7Female + maleBusiness and managementNorthern Ireland</v>
      </c>
      <c r="B2254" s="214" t="s">
        <v>251</v>
      </c>
      <c r="C2254" s="214" t="s">
        <v>184</v>
      </c>
      <c r="D2254" s="214">
        <v>5</v>
      </c>
      <c r="E2254" s="214" t="s">
        <v>35</v>
      </c>
      <c r="F2254" s="214" t="s">
        <v>253</v>
      </c>
      <c r="G2254" s="214" t="s">
        <v>246</v>
      </c>
      <c r="H2254" s="214" t="s">
        <v>87</v>
      </c>
      <c r="I2254" s="214" t="s">
        <v>131</v>
      </c>
      <c r="J2254" s="214">
        <v>55</v>
      </c>
      <c r="K2254" s="214">
        <v>55</v>
      </c>
      <c r="L2254" s="214">
        <v>0</v>
      </c>
      <c r="M2254" s="214">
        <v>0</v>
      </c>
      <c r="N2254" s="214">
        <v>55</v>
      </c>
      <c r="O2254" s="214">
        <v>19.3</v>
      </c>
      <c r="P2254" s="214">
        <v>3.5</v>
      </c>
      <c r="Q2254" s="214">
        <v>68.400000000000006</v>
      </c>
      <c r="R2254" s="214">
        <v>75.400000000000006</v>
      </c>
      <c r="S2254" s="214">
        <v>77.2</v>
      </c>
      <c r="T2254" s="214">
        <v>8.8000000000000007</v>
      </c>
      <c r="U2254" s="214">
        <v>35</v>
      </c>
      <c r="V2254" s="214">
        <v>31400</v>
      </c>
      <c r="W2254" s="214">
        <v>43100</v>
      </c>
      <c r="X2254" s="214">
        <v>79600</v>
      </c>
    </row>
    <row r="2255" spans="1:24" x14ac:dyDescent="0.25">
      <c r="A2255" t="str">
        <f t="shared" si="36"/>
        <v>YAG5UKLevel 7Female + maleBusiness and managementScotland</v>
      </c>
      <c r="B2255" s="214" t="s">
        <v>251</v>
      </c>
      <c r="C2255" s="214" t="s">
        <v>184</v>
      </c>
      <c r="D2255" s="214">
        <v>5</v>
      </c>
      <c r="E2255" s="214" t="s">
        <v>35</v>
      </c>
      <c r="F2255" s="214" t="s">
        <v>253</v>
      </c>
      <c r="G2255" s="214" t="s">
        <v>246</v>
      </c>
      <c r="H2255" s="214" t="s">
        <v>87</v>
      </c>
      <c r="I2255" s="214" t="s">
        <v>132</v>
      </c>
      <c r="J2255" s="214">
        <v>120</v>
      </c>
      <c r="K2255" s="214">
        <v>120</v>
      </c>
      <c r="L2255" s="214">
        <v>0</v>
      </c>
      <c r="M2255" s="214">
        <v>0</v>
      </c>
      <c r="N2255" s="214">
        <v>120</v>
      </c>
      <c r="O2255" s="214">
        <v>10.8</v>
      </c>
      <c r="P2255" s="214">
        <v>7</v>
      </c>
      <c r="Q2255" s="214">
        <v>73.7</v>
      </c>
      <c r="R2255" s="214">
        <v>78.7</v>
      </c>
      <c r="S2255" s="214">
        <v>82.1</v>
      </c>
      <c r="T2255" s="214">
        <v>8.5</v>
      </c>
      <c r="U2255" s="214">
        <v>85</v>
      </c>
      <c r="V2255" s="214">
        <v>33600</v>
      </c>
      <c r="W2255" s="214">
        <v>48200</v>
      </c>
      <c r="X2255" s="214">
        <v>68300</v>
      </c>
    </row>
    <row r="2256" spans="1:24" x14ac:dyDescent="0.25">
      <c r="A2256" t="str">
        <f t="shared" si="36"/>
        <v>YAG5UKLevel 7Female + maleBusiness and managementSouth East</v>
      </c>
      <c r="B2256" s="214" t="s">
        <v>251</v>
      </c>
      <c r="C2256" s="214" t="s">
        <v>184</v>
      </c>
      <c r="D2256" s="214">
        <v>5</v>
      </c>
      <c r="E2256" s="214" t="s">
        <v>35</v>
      </c>
      <c r="F2256" s="214" t="s">
        <v>253</v>
      </c>
      <c r="G2256" s="214" t="s">
        <v>246</v>
      </c>
      <c r="H2256" s="214" t="s">
        <v>87</v>
      </c>
      <c r="I2256" s="214" t="s">
        <v>133</v>
      </c>
      <c r="J2256" s="214">
        <v>1535</v>
      </c>
      <c r="K2256" s="214">
        <v>1535</v>
      </c>
      <c r="L2256" s="214">
        <v>0</v>
      </c>
      <c r="M2256" s="214">
        <v>0</v>
      </c>
      <c r="N2256" s="214">
        <v>1535</v>
      </c>
      <c r="O2256" s="214">
        <v>9.9</v>
      </c>
      <c r="P2256" s="214">
        <v>4.7</v>
      </c>
      <c r="Q2256" s="214">
        <v>80.400000000000006</v>
      </c>
      <c r="R2256" s="214">
        <v>84.8</v>
      </c>
      <c r="S2256" s="214">
        <v>85.4</v>
      </c>
      <c r="T2256" s="214">
        <v>4.9000000000000004</v>
      </c>
      <c r="U2256" s="214">
        <v>1185</v>
      </c>
      <c r="V2256" s="214">
        <v>28800</v>
      </c>
      <c r="W2256" s="214">
        <v>43800</v>
      </c>
      <c r="X2256" s="214">
        <v>62400</v>
      </c>
    </row>
    <row r="2257" spans="1:24" x14ac:dyDescent="0.25">
      <c r="A2257" t="str">
        <f t="shared" si="36"/>
        <v>YAG5UKLevel 7Female + maleBusiness and managementSouth West</v>
      </c>
      <c r="B2257" s="214" t="s">
        <v>251</v>
      </c>
      <c r="C2257" s="214" t="s">
        <v>184</v>
      </c>
      <c r="D2257" s="214">
        <v>5</v>
      </c>
      <c r="E2257" s="214" t="s">
        <v>35</v>
      </c>
      <c r="F2257" s="214" t="s">
        <v>253</v>
      </c>
      <c r="G2257" s="214" t="s">
        <v>246</v>
      </c>
      <c r="H2257" s="214" t="s">
        <v>87</v>
      </c>
      <c r="I2257" s="214" t="s">
        <v>134</v>
      </c>
      <c r="J2257" s="214">
        <v>740</v>
      </c>
      <c r="K2257" s="214">
        <v>740</v>
      </c>
      <c r="L2257" s="214">
        <v>0</v>
      </c>
      <c r="M2257" s="214">
        <v>0</v>
      </c>
      <c r="N2257" s="214">
        <v>740</v>
      </c>
      <c r="O2257" s="214">
        <v>8.3000000000000007</v>
      </c>
      <c r="P2257" s="214">
        <v>4.0999999999999996</v>
      </c>
      <c r="Q2257" s="214">
        <v>82.7</v>
      </c>
      <c r="R2257" s="214">
        <v>86.8</v>
      </c>
      <c r="S2257" s="214">
        <v>87.6</v>
      </c>
      <c r="T2257" s="214">
        <v>4.9000000000000004</v>
      </c>
      <c r="U2257" s="214">
        <v>580</v>
      </c>
      <c r="V2257" s="214">
        <v>28800</v>
      </c>
      <c r="W2257" s="214">
        <v>42000</v>
      </c>
      <c r="X2257" s="214">
        <v>59100</v>
      </c>
    </row>
    <row r="2258" spans="1:24" x14ac:dyDescent="0.25">
      <c r="A2258" t="str">
        <f t="shared" si="36"/>
        <v>YAG5UKLevel 7Female + maleBusiness and managementUnknown</v>
      </c>
      <c r="B2258" s="214" t="s">
        <v>251</v>
      </c>
      <c r="C2258" s="214" t="s">
        <v>184</v>
      </c>
      <c r="D2258" s="214">
        <v>5</v>
      </c>
      <c r="E2258" s="214" t="s">
        <v>35</v>
      </c>
      <c r="F2258" s="214" t="s">
        <v>253</v>
      </c>
      <c r="G2258" s="214" t="s">
        <v>246</v>
      </c>
      <c r="H2258" s="214" t="s">
        <v>87</v>
      </c>
      <c r="I2258" s="214" t="s">
        <v>135</v>
      </c>
      <c r="J2258" s="214">
        <v>790</v>
      </c>
      <c r="K2258" s="214">
        <v>790</v>
      </c>
      <c r="L2258" s="214">
        <v>96.5</v>
      </c>
      <c r="M2258" s="214">
        <v>0</v>
      </c>
      <c r="N2258" s="214">
        <v>25</v>
      </c>
      <c r="O2258" s="214">
        <v>0</v>
      </c>
      <c r="P2258" s="214">
        <v>0</v>
      </c>
      <c r="Q2258" s="214">
        <v>3.7</v>
      </c>
      <c r="R2258" s="214">
        <v>3.7</v>
      </c>
      <c r="S2258" s="214">
        <v>100</v>
      </c>
      <c r="T2258" s="214">
        <v>96.3</v>
      </c>
      <c r="U2258" s="214" t="s">
        <v>140</v>
      </c>
      <c r="V2258" s="214" t="s">
        <v>140</v>
      </c>
      <c r="W2258" s="214" t="s">
        <v>140</v>
      </c>
      <c r="X2258" s="214" t="s">
        <v>140</v>
      </c>
    </row>
    <row r="2259" spans="1:24" x14ac:dyDescent="0.25">
      <c r="A2259" t="str">
        <f t="shared" si="36"/>
        <v>YAG5UKLevel 7Female + maleBusiness and managementWales</v>
      </c>
      <c r="B2259" s="214" t="s">
        <v>251</v>
      </c>
      <c r="C2259" s="214" t="s">
        <v>184</v>
      </c>
      <c r="D2259" s="214">
        <v>5</v>
      </c>
      <c r="E2259" s="214" t="s">
        <v>35</v>
      </c>
      <c r="F2259" s="214" t="s">
        <v>253</v>
      </c>
      <c r="G2259" s="214" t="s">
        <v>246</v>
      </c>
      <c r="H2259" s="214" t="s">
        <v>87</v>
      </c>
      <c r="I2259" s="214" t="s">
        <v>137</v>
      </c>
      <c r="J2259" s="214">
        <v>145</v>
      </c>
      <c r="K2259" s="214">
        <v>145</v>
      </c>
      <c r="L2259" s="214">
        <v>0</v>
      </c>
      <c r="M2259" s="214">
        <v>0</v>
      </c>
      <c r="N2259" s="214">
        <v>145</v>
      </c>
      <c r="O2259" s="214">
        <v>10.7</v>
      </c>
      <c r="P2259" s="214">
        <v>3.5</v>
      </c>
      <c r="Q2259" s="214">
        <v>81.7</v>
      </c>
      <c r="R2259" s="214">
        <v>85.6</v>
      </c>
      <c r="S2259" s="214">
        <v>85.8</v>
      </c>
      <c r="T2259" s="214">
        <v>4.0999999999999996</v>
      </c>
      <c r="U2259" s="214">
        <v>115</v>
      </c>
      <c r="V2259" s="214">
        <v>31000</v>
      </c>
      <c r="W2259" s="214">
        <v>40500</v>
      </c>
      <c r="X2259" s="214">
        <v>56900</v>
      </c>
    </row>
    <row r="2260" spans="1:24" x14ac:dyDescent="0.25">
      <c r="A2260" t="str">
        <f t="shared" si="36"/>
        <v>YAG5UKLevel 7Female + maleBusiness and managementWest Midlands</v>
      </c>
      <c r="B2260" s="214" t="s">
        <v>251</v>
      </c>
      <c r="C2260" s="214" t="s">
        <v>184</v>
      </c>
      <c r="D2260" s="214">
        <v>5</v>
      </c>
      <c r="E2260" s="214" t="s">
        <v>35</v>
      </c>
      <c r="F2260" s="214" t="s">
        <v>253</v>
      </c>
      <c r="G2260" s="214" t="s">
        <v>246</v>
      </c>
      <c r="H2260" s="214" t="s">
        <v>87</v>
      </c>
      <c r="I2260" s="214" t="s">
        <v>138</v>
      </c>
      <c r="J2260" s="214">
        <v>890</v>
      </c>
      <c r="K2260" s="214">
        <v>890</v>
      </c>
      <c r="L2260" s="214">
        <v>0</v>
      </c>
      <c r="M2260" s="214">
        <v>0</v>
      </c>
      <c r="N2260" s="214">
        <v>890</v>
      </c>
      <c r="O2260" s="214">
        <v>8</v>
      </c>
      <c r="P2260" s="214">
        <v>4.3</v>
      </c>
      <c r="Q2260" s="214">
        <v>81.8</v>
      </c>
      <c r="R2260" s="214">
        <v>87.2</v>
      </c>
      <c r="S2260" s="214">
        <v>87.7</v>
      </c>
      <c r="T2260" s="214">
        <v>5.9</v>
      </c>
      <c r="U2260" s="214">
        <v>705</v>
      </c>
      <c r="V2260" s="214">
        <v>25900</v>
      </c>
      <c r="W2260" s="214">
        <v>36900</v>
      </c>
      <c r="X2260" s="214">
        <v>53700</v>
      </c>
    </row>
    <row r="2261" spans="1:24" x14ac:dyDescent="0.25">
      <c r="A2261" t="str">
        <f t="shared" si="36"/>
        <v>YAG5UKLevel 7Female + maleBusiness and managementYorkshire and The Humber</v>
      </c>
      <c r="B2261" s="214" t="s">
        <v>251</v>
      </c>
      <c r="C2261" s="214" t="s">
        <v>184</v>
      </c>
      <c r="D2261" s="214">
        <v>5</v>
      </c>
      <c r="E2261" s="214" t="s">
        <v>35</v>
      </c>
      <c r="F2261" s="214" t="s">
        <v>253</v>
      </c>
      <c r="G2261" s="214" t="s">
        <v>246</v>
      </c>
      <c r="H2261" s="214" t="s">
        <v>87</v>
      </c>
      <c r="I2261" s="214" t="s">
        <v>139</v>
      </c>
      <c r="J2261" s="214">
        <v>845</v>
      </c>
      <c r="K2261" s="214">
        <v>845</v>
      </c>
      <c r="L2261" s="214">
        <v>0</v>
      </c>
      <c r="M2261" s="214">
        <v>0</v>
      </c>
      <c r="N2261" s="214">
        <v>845</v>
      </c>
      <c r="O2261" s="214">
        <v>11.9</v>
      </c>
      <c r="P2261" s="214">
        <v>3.5</v>
      </c>
      <c r="Q2261" s="214">
        <v>79.400000000000006</v>
      </c>
      <c r="R2261" s="214">
        <v>83.4</v>
      </c>
      <c r="S2261" s="214">
        <v>84.6</v>
      </c>
      <c r="T2261" s="214">
        <v>5.2</v>
      </c>
      <c r="U2261" s="214">
        <v>650</v>
      </c>
      <c r="V2261" s="214">
        <v>23700</v>
      </c>
      <c r="W2261" s="214">
        <v>35800</v>
      </c>
      <c r="X2261" s="214">
        <v>48900</v>
      </c>
    </row>
    <row r="2262" spans="1:24" x14ac:dyDescent="0.25">
      <c r="A2262" t="str">
        <f t="shared" si="36"/>
        <v>YAG5UKLevel 7Female + maleCeltic studiesAbroad</v>
      </c>
      <c r="B2262" s="214" t="s">
        <v>251</v>
      </c>
      <c r="C2262" s="214" t="s">
        <v>184</v>
      </c>
      <c r="D2262" s="214">
        <v>5</v>
      </c>
      <c r="E2262" s="214" t="s">
        <v>35</v>
      </c>
      <c r="F2262" s="214" t="s">
        <v>253</v>
      </c>
      <c r="G2262" s="214" t="s">
        <v>246</v>
      </c>
      <c r="H2262" s="214" t="s">
        <v>92</v>
      </c>
      <c r="I2262" s="214" t="s">
        <v>125</v>
      </c>
      <c r="J2262" s="214" t="s">
        <v>140</v>
      </c>
      <c r="K2262" s="214" t="s">
        <v>140</v>
      </c>
      <c r="L2262" s="214" t="s">
        <v>140</v>
      </c>
      <c r="M2262" s="214" t="s">
        <v>140</v>
      </c>
      <c r="N2262" s="214" t="s">
        <v>140</v>
      </c>
      <c r="O2262" s="214" t="s">
        <v>140</v>
      </c>
      <c r="P2262" s="214" t="s">
        <v>140</v>
      </c>
      <c r="Q2262" s="214" t="s">
        <v>140</v>
      </c>
      <c r="R2262" s="214" t="s">
        <v>140</v>
      </c>
      <c r="S2262" s="214" t="s">
        <v>140</v>
      </c>
      <c r="T2262" s="214" t="s">
        <v>140</v>
      </c>
      <c r="U2262" s="214" t="s">
        <v>136</v>
      </c>
      <c r="V2262" s="214" t="s">
        <v>136</v>
      </c>
      <c r="W2262" s="214" t="s">
        <v>136</v>
      </c>
      <c r="X2262" s="214" t="s">
        <v>136</v>
      </c>
    </row>
    <row r="2263" spans="1:24" x14ac:dyDescent="0.25">
      <c r="A2263" t="str">
        <f t="shared" si="36"/>
        <v>YAG5UKLevel 7Female + maleCeltic studiesLondon</v>
      </c>
      <c r="B2263" s="214" t="s">
        <v>251</v>
      </c>
      <c r="C2263" s="214" t="s">
        <v>184</v>
      </c>
      <c r="D2263" s="214">
        <v>5</v>
      </c>
      <c r="E2263" s="214" t="s">
        <v>35</v>
      </c>
      <c r="F2263" s="214" t="s">
        <v>253</v>
      </c>
      <c r="G2263" s="214" t="s">
        <v>246</v>
      </c>
      <c r="H2263" s="214" t="s">
        <v>92</v>
      </c>
      <c r="I2263" s="214" t="s">
        <v>128</v>
      </c>
      <c r="J2263" s="214">
        <v>0</v>
      </c>
      <c r="K2263" s="214">
        <v>0</v>
      </c>
      <c r="L2263" s="214">
        <v>0</v>
      </c>
      <c r="M2263" s="214">
        <v>0</v>
      </c>
      <c r="N2263" s="214">
        <v>0</v>
      </c>
      <c r="O2263" s="214">
        <v>75</v>
      </c>
      <c r="P2263" s="214">
        <v>0</v>
      </c>
      <c r="Q2263" s="214">
        <v>25</v>
      </c>
      <c r="R2263" s="214">
        <v>25</v>
      </c>
      <c r="S2263" s="214">
        <v>25</v>
      </c>
      <c r="T2263" s="214">
        <v>0</v>
      </c>
      <c r="U2263" s="214" t="s">
        <v>140</v>
      </c>
      <c r="V2263" s="214" t="s">
        <v>140</v>
      </c>
      <c r="W2263" s="214" t="s">
        <v>140</v>
      </c>
      <c r="X2263" s="214" t="s">
        <v>140</v>
      </c>
    </row>
    <row r="2264" spans="1:24" x14ac:dyDescent="0.25">
      <c r="A2264" t="str">
        <f t="shared" si="36"/>
        <v>YAG5UKLevel 7Female + maleCeltic studiesNorth West</v>
      </c>
      <c r="B2264" s="214" t="s">
        <v>251</v>
      </c>
      <c r="C2264" s="214" t="s">
        <v>184</v>
      </c>
      <c r="D2264" s="214">
        <v>5</v>
      </c>
      <c r="E2264" s="214" t="s">
        <v>35</v>
      </c>
      <c r="F2264" s="214" t="s">
        <v>253</v>
      </c>
      <c r="G2264" s="214" t="s">
        <v>246</v>
      </c>
      <c r="H2264" s="214" t="s">
        <v>92</v>
      </c>
      <c r="I2264" s="214" t="s">
        <v>130</v>
      </c>
      <c r="J2264" s="214">
        <v>0</v>
      </c>
      <c r="K2264" s="214">
        <v>0</v>
      </c>
      <c r="L2264" s="214">
        <v>0</v>
      </c>
      <c r="M2264" s="214">
        <v>0</v>
      </c>
      <c r="N2264" s="214">
        <v>0</v>
      </c>
      <c r="O2264" s="214">
        <v>40</v>
      </c>
      <c r="P2264" s="214">
        <v>0</v>
      </c>
      <c r="Q2264" s="214">
        <v>40</v>
      </c>
      <c r="R2264" s="214">
        <v>40</v>
      </c>
      <c r="S2264" s="214">
        <v>60</v>
      </c>
      <c r="T2264" s="214">
        <v>20</v>
      </c>
      <c r="U2264" s="214" t="s">
        <v>140</v>
      </c>
      <c r="V2264" s="214" t="s">
        <v>140</v>
      </c>
      <c r="W2264" s="214" t="s">
        <v>140</v>
      </c>
      <c r="X2264" s="214" t="s">
        <v>140</v>
      </c>
    </row>
    <row r="2265" spans="1:24" x14ac:dyDescent="0.25">
      <c r="A2265" t="str">
        <f t="shared" si="36"/>
        <v>YAG5UKLevel 7Female + maleCeltic studiesScotland</v>
      </c>
      <c r="B2265" s="214" t="s">
        <v>251</v>
      </c>
      <c r="C2265" s="214" t="s">
        <v>184</v>
      </c>
      <c r="D2265" s="214">
        <v>5</v>
      </c>
      <c r="E2265" s="214" t="s">
        <v>35</v>
      </c>
      <c r="F2265" s="214" t="s">
        <v>253</v>
      </c>
      <c r="G2265" s="214" t="s">
        <v>246</v>
      </c>
      <c r="H2265" s="214" t="s">
        <v>92</v>
      </c>
      <c r="I2265" s="214" t="s">
        <v>132</v>
      </c>
      <c r="J2265" s="214" t="s">
        <v>140</v>
      </c>
      <c r="K2265" s="214" t="s">
        <v>140</v>
      </c>
      <c r="L2265" s="214" t="s">
        <v>140</v>
      </c>
      <c r="M2265" s="214" t="s">
        <v>140</v>
      </c>
      <c r="N2265" s="214" t="s">
        <v>140</v>
      </c>
      <c r="O2265" s="214" t="s">
        <v>140</v>
      </c>
      <c r="P2265" s="214" t="s">
        <v>140</v>
      </c>
      <c r="Q2265" s="214" t="s">
        <v>140</v>
      </c>
      <c r="R2265" s="214" t="s">
        <v>140</v>
      </c>
      <c r="S2265" s="214" t="s">
        <v>140</v>
      </c>
      <c r="T2265" s="214" t="s">
        <v>140</v>
      </c>
      <c r="U2265" s="214" t="s">
        <v>136</v>
      </c>
      <c r="V2265" s="214" t="s">
        <v>136</v>
      </c>
      <c r="W2265" s="214" t="s">
        <v>136</v>
      </c>
      <c r="X2265" s="214" t="s">
        <v>136</v>
      </c>
    </row>
    <row r="2266" spans="1:24" x14ac:dyDescent="0.25">
      <c r="A2266" t="str">
        <f t="shared" si="36"/>
        <v>YAG5UKLevel 7Female + maleCeltic studiesSouth East</v>
      </c>
      <c r="B2266" s="214" t="s">
        <v>251</v>
      </c>
      <c r="C2266" s="214" t="s">
        <v>184</v>
      </c>
      <c r="D2266" s="214">
        <v>5</v>
      </c>
      <c r="E2266" s="214" t="s">
        <v>35</v>
      </c>
      <c r="F2266" s="214" t="s">
        <v>253</v>
      </c>
      <c r="G2266" s="214" t="s">
        <v>246</v>
      </c>
      <c r="H2266" s="214" t="s">
        <v>92</v>
      </c>
      <c r="I2266" s="214" t="s">
        <v>133</v>
      </c>
      <c r="J2266" s="214" t="s">
        <v>140</v>
      </c>
      <c r="K2266" s="214" t="s">
        <v>140</v>
      </c>
      <c r="L2266" s="214" t="s">
        <v>140</v>
      </c>
      <c r="M2266" s="214" t="s">
        <v>140</v>
      </c>
      <c r="N2266" s="214" t="s">
        <v>140</v>
      </c>
      <c r="O2266" s="214" t="s">
        <v>140</v>
      </c>
      <c r="P2266" s="214" t="s">
        <v>140</v>
      </c>
      <c r="Q2266" s="214" t="s">
        <v>140</v>
      </c>
      <c r="R2266" s="214" t="s">
        <v>140</v>
      </c>
      <c r="S2266" s="214" t="s">
        <v>140</v>
      </c>
      <c r="T2266" s="214" t="s">
        <v>140</v>
      </c>
      <c r="U2266" s="214" t="s">
        <v>140</v>
      </c>
      <c r="V2266" s="214" t="s">
        <v>140</v>
      </c>
      <c r="W2266" s="214" t="s">
        <v>140</v>
      </c>
      <c r="X2266" s="214" t="s">
        <v>140</v>
      </c>
    </row>
    <row r="2267" spans="1:24" x14ac:dyDescent="0.25">
      <c r="A2267" t="str">
        <f t="shared" si="36"/>
        <v>YAG5UKLevel 7Female + maleCeltic studiesSouth West</v>
      </c>
      <c r="B2267" s="214" t="s">
        <v>251</v>
      </c>
      <c r="C2267" s="214" t="s">
        <v>184</v>
      </c>
      <c r="D2267" s="214">
        <v>5</v>
      </c>
      <c r="E2267" s="214" t="s">
        <v>35</v>
      </c>
      <c r="F2267" s="214" t="s">
        <v>253</v>
      </c>
      <c r="G2267" s="214" t="s">
        <v>246</v>
      </c>
      <c r="H2267" s="214" t="s">
        <v>92</v>
      </c>
      <c r="I2267" s="214" t="s">
        <v>134</v>
      </c>
      <c r="J2267" s="214" t="s">
        <v>140</v>
      </c>
      <c r="K2267" s="214" t="s">
        <v>140</v>
      </c>
      <c r="L2267" s="214" t="s">
        <v>140</v>
      </c>
      <c r="M2267" s="214" t="s">
        <v>140</v>
      </c>
      <c r="N2267" s="214" t="s">
        <v>140</v>
      </c>
      <c r="O2267" s="214" t="s">
        <v>140</v>
      </c>
      <c r="P2267" s="214" t="s">
        <v>140</v>
      </c>
      <c r="Q2267" s="214" t="s">
        <v>140</v>
      </c>
      <c r="R2267" s="214" t="s">
        <v>140</v>
      </c>
      <c r="S2267" s="214" t="s">
        <v>140</v>
      </c>
      <c r="T2267" s="214" t="s">
        <v>140</v>
      </c>
      <c r="U2267" s="214" t="s">
        <v>140</v>
      </c>
      <c r="V2267" s="214" t="s">
        <v>140</v>
      </c>
      <c r="W2267" s="214" t="s">
        <v>140</v>
      </c>
      <c r="X2267" s="214" t="s">
        <v>140</v>
      </c>
    </row>
    <row r="2268" spans="1:24" x14ac:dyDescent="0.25">
      <c r="A2268" t="str">
        <f t="shared" si="36"/>
        <v>YAG5UKLevel 7Female + maleCeltic studiesWales</v>
      </c>
      <c r="B2268" s="214" t="s">
        <v>251</v>
      </c>
      <c r="C2268" s="214" t="s">
        <v>184</v>
      </c>
      <c r="D2268" s="214">
        <v>5</v>
      </c>
      <c r="E2268" s="214" t="s">
        <v>35</v>
      </c>
      <c r="F2268" s="214" t="s">
        <v>253</v>
      </c>
      <c r="G2268" s="214" t="s">
        <v>246</v>
      </c>
      <c r="H2268" s="214" t="s">
        <v>92</v>
      </c>
      <c r="I2268" s="214" t="s">
        <v>137</v>
      </c>
      <c r="J2268" s="214">
        <v>0</v>
      </c>
      <c r="K2268" s="214">
        <v>0</v>
      </c>
      <c r="L2268" s="214">
        <v>0</v>
      </c>
      <c r="M2268" s="214">
        <v>0</v>
      </c>
      <c r="N2268" s="214">
        <v>0</v>
      </c>
      <c r="O2268" s="214">
        <v>0</v>
      </c>
      <c r="P2268" s="214">
        <v>0</v>
      </c>
      <c r="Q2268" s="214">
        <v>25</v>
      </c>
      <c r="R2268" s="214">
        <v>100</v>
      </c>
      <c r="S2268" s="214">
        <v>100</v>
      </c>
      <c r="T2268" s="214">
        <v>75</v>
      </c>
      <c r="U2268" s="214" t="s">
        <v>140</v>
      </c>
      <c r="V2268" s="214" t="s">
        <v>140</v>
      </c>
      <c r="W2268" s="214" t="s">
        <v>140</v>
      </c>
      <c r="X2268" s="214" t="s">
        <v>140</v>
      </c>
    </row>
    <row r="2269" spans="1:24" x14ac:dyDescent="0.25">
      <c r="A2269" t="str">
        <f t="shared" si="36"/>
        <v>YAG5UKLevel 7Female + maleCeltic studiesWest Midlands</v>
      </c>
      <c r="B2269" s="214" t="s">
        <v>251</v>
      </c>
      <c r="C2269" s="214" t="s">
        <v>184</v>
      </c>
      <c r="D2269" s="214">
        <v>5</v>
      </c>
      <c r="E2269" s="214" t="s">
        <v>35</v>
      </c>
      <c r="F2269" s="214" t="s">
        <v>253</v>
      </c>
      <c r="G2269" s="214" t="s">
        <v>246</v>
      </c>
      <c r="H2269" s="214" t="s">
        <v>92</v>
      </c>
      <c r="I2269" s="214" t="s">
        <v>138</v>
      </c>
      <c r="J2269" s="214" t="s">
        <v>140</v>
      </c>
      <c r="K2269" s="214" t="s">
        <v>140</v>
      </c>
      <c r="L2269" s="214" t="s">
        <v>140</v>
      </c>
      <c r="M2269" s="214" t="s">
        <v>140</v>
      </c>
      <c r="N2269" s="214" t="s">
        <v>140</v>
      </c>
      <c r="O2269" s="214" t="s">
        <v>140</v>
      </c>
      <c r="P2269" s="214" t="s">
        <v>140</v>
      </c>
      <c r="Q2269" s="214" t="s">
        <v>140</v>
      </c>
      <c r="R2269" s="214" t="s">
        <v>140</v>
      </c>
      <c r="S2269" s="214" t="s">
        <v>140</v>
      </c>
      <c r="T2269" s="214" t="s">
        <v>140</v>
      </c>
      <c r="U2269" s="214" t="s">
        <v>140</v>
      </c>
      <c r="V2269" s="214" t="s">
        <v>140</v>
      </c>
      <c r="W2269" s="214" t="s">
        <v>140</v>
      </c>
      <c r="X2269" s="214" t="s">
        <v>140</v>
      </c>
    </row>
    <row r="2270" spans="1:24" x14ac:dyDescent="0.25">
      <c r="A2270" t="str">
        <f t="shared" si="36"/>
        <v>YAG5UKLevel 7Female + maleChemistryAbroad</v>
      </c>
      <c r="B2270" s="214" t="s">
        <v>251</v>
      </c>
      <c r="C2270" s="214" t="s">
        <v>184</v>
      </c>
      <c r="D2270" s="214">
        <v>5</v>
      </c>
      <c r="E2270" s="214" t="s">
        <v>35</v>
      </c>
      <c r="F2270" s="214" t="s">
        <v>253</v>
      </c>
      <c r="G2270" s="214" t="s">
        <v>246</v>
      </c>
      <c r="H2270" s="214" t="s">
        <v>63</v>
      </c>
      <c r="I2270" s="214" t="s">
        <v>125</v>
      </c>
      <c r="J2270" s="214" t="s">
        <v>140</v>
      </c>
      <c r="K2270" s="214" t="s">
        <v>140</v>
      </c>
      <c r="L2270" s="214" t="s">
        <v>140</v>
      </c>
      <c r="M2270" s="214" t="s">
        <v>140</v>
      </c>
      <c r="N2270" s="214" t="s">
        <v>140</v>
      </c>
      <c r="O2270" s="214" t="s">
        <v>140</v>
      </c>
      <c r="P2270" s="214" t="s">
        <v>140</v>
      </c>
      <c r="Q2270" s="214" t="s">
        <v>140</v>
      </c>
      <c r="R2270" s="214" t="s">
        <v>140</v>
      </c>
      <c r="S2270" s="214" t="s">
        <v>140</v>
      </c>
      <c r="T2270" s="214" t="s">
        <v>140</v>
      </c>
      <c r="U2270" s="214" t="s">
        <v>136</v>
      </c>
      <c r="V2270" s="214" t="s">
        <v>136</v>
      </c>
      <c r="W2270" s="214" t="s">
        <v>136</v>
      </c>
      <c r="X2270" s="214" t="s">
        <v>136</v>
      </c>
    </row>
    <row r="2271" spans="1:24" x14ac:dyDescent="0.25">
      <c r="A2271" t="str">
        <f t="shared" si="36"/>
        <v>YAG5UKLevel 7Female + maleChemistryEast Midlands</v>
      </c>
      <c r="B2271" s="214" t="s">
        <v>251</v>
      </c>
      <c r="C2271" s="214" t="s">
        <v>184</v>
      </c>
      <c r="D2271" s="214">
        <v>5</v>
      </c>
      <c r="E2271" s="214" t="s">
        <v>35</v>
      </c>
      <c r="F2271" s="214" t="s">
        <v>253</v>
      </c>
      <c r="G2271" s="214" t="s">
        <v>246</v>
      </c>
      <c r="H2271" s="214" t="s">
        <v>63</v>
      </c>
      <c r="I2271" s="214" t="s">
        <v>126</v>
      </c>
      <c r="J2271" s="214">
        <v>20</v>
      </c>
      <c r="K2271" s="214">
        <v>20</v>
      </c>
      <c r="L2271" s="214">
        <v>0</v>
      </c>
      <c r="M2271" s="214">
        <v>0</v>
      </c>
      <c r="N2271" s="214">
        <v>20</v>
      </c>
      <c r="O2271" s="214">
        <v>17.399999999999999</v>
      </c>
      <c r="P2271" s="214">
        <v>0</v>
      </c>
      <c r="Q2271" s="214">
        <v>67</v>
      </c>
      <c r="R2271" s="214">
        <v>82.6</v>
      </c>
      <c r="S2271" s="214">
        <v>82.6</v>
      </c>
      <c r="T2271" s="214">
        <v>15.7</v>
      </c>
      <c r="U2271" s="214">
        <v>10</v>
      </c>
      <c r="V2271" s="214">
        <v>17900</v>
      </c>
      <c r="W2271" s="214">
        <v>27400</v>
      </c>
      <c r="X2271" s="214">
        <v>35800</v>
      </c>
    </row>
    <row r="2272" spans="1:24" x14ac:dyDescent="0.25">
      <c r="A2272" t="str">
        <f t="shared" si="36"/>
        <v>YAG5UKLevel 7Female + maleChemistryEast of England</v>
      </c>
      <c r="B2272" s="214" t="s">
        <v>251</v>
      </c>
      <c r="C2272" s="214" t="s">
        <v>184</v>
      </c>
      <c r="D2272" s="214">
        <v>5</v>
      </c>
      <c r="E2272" s="214" t="s">
        <v>35</v>
      </c>
      <c r="F2272" s="214" t="s">
        <v>253</v>
      </c>
      <c r="G2272" s="214" t="s">
        <v>246</v>
      </c>
      <c r="H2272" s="214" t="s">
        <v>63</v>
      </c>
      <c r="I2272" s="214" t="s">
        <v>127</v>
      </c>
      <c r="J2272" s="214">
        <v>15</v>
      </c>
      <c r="K2272" s="214">
        <v>15</v>
      </c>
      <c r="L2272" s="214">
        <v>0</v>
      </c>
      <c r="M2272" s="214">
        <v>0</v>
      </c>
      <c r="N2272" s="214">
        <v>15</v>
      </c>
      <c r="O2272" s="214">
        <v>0</v>
      </c>
      <c r="P2272" s="214">
        <v>6.2</v>
      </c>
      <c r="Q2272" s="214">
        <v>79.2</v>
      </c>
      <c r="R2272" s="214">
        <v>93.8</v>
      </c>
      <c r="S2272" s="214">
        <v>93.8</v>
      </c>
      <c r="T2272" s="214">
        <v>14.6</v>
      </c>
      <c r="U2272" s="214">
        <v>15</v>
      </c>
      <c r="V2272" s="214">
        <v>28600</v>
      </c>
      <c r="W2272" s="214">
        <v>31600</v>
      </c>
      <c r="X2272" s="214">
        <v>44500</v>
      </c>
    </row>
    <row r="2273" spans="1:24" x14ac:dyDescent="0.25">
      <c r="A2273" t="str">
        <f t="shared" si="36"/>
        <v>YAG5UKLevel 7Female + maleChemistryLondon</v>
      </c>
      <c r="B2273" s="214" t="s">
        <v>251</v>
      </c>
      <c r="C2273" s="214" t="s">
        <v>184</v>
      </c>
      <c r="D2273" s="214">
        <v>5</v>
      </c>
      <c r="E2273" s="214" t="s">
        <v>35</v>
      </c>
      <c r="F2273" s="214" t="s">
        <v>253</v>
      </c>
      <c r="G2273" s="214" t="s">
        <v>246</v>
      </c>
      <c r="H2273" s="214" t="s">
        <v>63</v>
      </c>
      <c r="I2273" s="214" t="s">
        <v>128</v>
      </c>
      <c r="J2273" s="214">
        <v>45</v>
      </c>
      <c r="K2273" s="214">
        <v>45</v>
      </c>
      <c r="L2273" s="214">
        <v>0</v>
      </c>
      <c r="M2273" s="214">
        <v>0</v>
      </c>
      <c r="N2273" s="214">
        <v>45</v>
      </c>
      <c r="O2273" s="214">
        <v>5.7</v>
      </c>
      <c r="P2273" s="214">
        <v>7.6</v>
      </c>
      <c r="Q2273" s="214">
        <v>74.7</v>
      </c>
      <c r="R2273" s="214">
        <v>83.8</v>
      </c>
      <c r="S2273" s="214">
        <v>86.8</v>
      </c>
      <c r="T2273" s="214">
        <v>12.1</v>
      </c>
      <c r="U2273" s="214">
        <v>35</v>
      </c>
      <c r="V2273" s="214">
        <v>31000</v>
      </c>
      <c r="W2273" s="214">
        <v>35400</v>
      </c>
      <c r="X2273" s="214">
        <v>39800</v>
      </c>
    </row>
    <row r="2274" spans="1:24" x14ac:dyDescent="0.25">
      <c r="A2274" t="str">
        <f t="shared" si="36"/>
        <v>YAG5UKLevel 7Female + maleChemistryNorth East</v>
      </c>
      <c r="B2274" s="214" t="s">
        <v>251</v>
      </c>
      <c r="C2274" s="214" t="s">
        <v>184</v>
      </c>
      <c r="D2274" s="214">
        <v>5</v>
      </c>
      <c r="E2274" s="214" t="s">
        <v>35</v>
      </c>
      <c r="F2274" s="214" t="s">
        <v>253</v>
      </c>
      <c r="G2274" s="214" t="s">
        <v>246</v>
      </c>
      <c r="H2274" s="214" t="s">
        <v>63</v>
      </c>
      <c r="I2274" s="214" t="s">
        <v>129</v>
      </c>
      <c r="J2274" s="214">
        <v>10</v>
      </c>
      <c r="K2274" s="214">
        <v>10</v>
      </c>
      <c r="L2274" s="214">
        <v>0</v>
      </c>
      <c r="M2274" s="214">
        <v>0</v>
      </c>
      <c r="N2274" s="214">
        <v>10</v>
      </c>
      <c r="O2274" s="214">
        <v>16.600000000000001</v>
      </c>
      <c r="P2274" s="214">
        <v>16.600000000000001</v>
      </c>
      <c r="Q2274" s="214">
        <v>66.8</v>
      </c>
      <c r="R2274" s="214">
        <v>66.8</v>
      </c>
      <c r="S2274" s="214">
        <v>66.8</v>
      </c>
      <c r="T2274" s="214">
        <v>0</v>
      </c>
      <c r="U2274" s="214" t="s">
        <v>140</v>
      </c>
      <c r="V2274" s="214" t="s">
        <v>140</v>
      </c>
      <c r="W2274" s="214" t="s">
        <v>140</v>
      </c>
      <c r="X2274" s="214" t="s">
        <v>140</v>
      </c>
    </row>
    <row r="2275" spans="1:24" x14ac:dyDescent="0.25">
      <c r="A2275" t="str">
        <f t="shared" si="36"/>
        <v>YAG5UKLevel 7Female + maleChemistryNorth West</v>
      </c>
      <c r="B2275" s="214" t="s">
        <v>251</v>
      </c>
      <c r="C2275" s="214" t="s">
        <v>184</v>
      </c>
      <c r="D2275" s="214">
        <v>5</v>
      </c>
      <c r="E2275" s="214" t="s">
        <v>35</v>
      </c>
      <c r="F2275" s="214" t="s">
        <v>253</v>
      </c>
      <c r="G2275" s="214" t="s">
        <v>246</v>
      </c>
      <c r="H2275" s="214" t="s">
        <v>63</v>
      </c>
      <c r="I2275" s="214" t="s">
        <v>130</v>
      </c>
      <c r="J2275" s="214">
        <v>15</v>
      </c>
      <c r="K2275" s="214">
        <v>15</v>
      </c>
      <c r="L2275" s="214">
        <v>0</v>
      </c>
      <c r="M2275" s="214">
        <v>0</v>
      </c>
      <c r="N2275" s="214">
        <v>15</v>
      </c>
      <c r="O2275" s="214">
        <v>0</v>
      </c>
      <c r="P2275" s="214">
        <v>5.7</v>
      </c>
      <c r="Q2275" s="214">
        <v>67.599999999999994</v>
      </c>
      <c r="R2275" s="214">
        <v>79.099999999999994</v>
      </c>
      <c r="S2275" s="214">
        <v>94.3</v>
      </c>
      <c r="T2275" s="214">
        <v>26.6</v>
      </c>
      <c r="U2275" s="214">
        <v>10</v>
      </c>
      <c r="V2275" s="214">
        <v>17200</v>
      </c>
      <c r="W2275" s="214">
        <v>32800</v>
      </c>
      <c r="X2275" s="214">
        <v>38300</v>
      </c>
    </row>
    <row r="2276" spans="1:24" x14ac:dyDescent="0.25">
      <c r="A2276" t="str">
        <f t="shared" si="36"/>
        <v>YAG5UKLevel 7Female + maleChemistryScotland</v>
      </c>
      <c r="B2276" s="214" t="s">
        <v>251</v>
      </c>
      <c r="C2276" s="214" t="s">
        <v>184</v>
      </c>
      <c r="D2276" s="214">
        <v>5</v>
      </c>
      <c r="E2276" s="214" t="s">
        <v>35</v>
      </c>
      <c r="F2276" s="214" t="s">
        <v>253</v>
      </c>
      <c r="G2276" s="214" t="s">
        <v>246</v>
      </c>
      <c r="H2276" s="214" t="s">
        <v>63</v>
      </c>
      <c r="I2276" s="214" t="s">
        <v>132</v>
      </c>
      <c r="J2276" s="214">
        <v>5</v>
      </c>
      <c r="K2276" s="214">
        <v>5</v>
      </c>
      <c r="L2276" s="214">
        <v>0</v>
      </c>
      <c r="M2276" s="214">
        <v>0</v>
      </c>
      <c r="N2276" s="214">
        <v>5</v>
      </c>
      <c r="O2276" s="214">
        <v>0</v>
      </c>
      <c r="P2276" s="214">
        <v>23</v>
      </c>
      <c r="Q2276" s="214">
        <v>53.9</v>
      </c>
      <c r="R2276" s="214">
        <v>77</v>
      </c>
      <c r="S2276" s="214">
        <v>77</v>
      </c>
      <c r="T2276" s="214">
        <v>23</v>
      </c>
      <c r="U2276" s="214" t="s">
        <v>140</v>
      </c>
      <c r="V2276" s="214" t="s">
        <v>140</v>
      </c>
      <c r="W2276" s="214" t="s">
        <v>140</v>
      </c>
      <c r="X2276" s="214" t="s">
        <v>140</v>
      </c>
    </row>
    <row r="2277" spans="1:24" x14ac:dyDescent="0.25">
      <c r="A2277" t="str">
        <f t="shared" si="36"/>
        <v>YAG5UKLevel 7Female + maleChemistrySouth East</v>
      </c>
      <c r="B2277" s="214" t="s">
        <v>251</v>
      </c>
      <c r="C2277" s="214" t="s">
        <v>184</v>
      </c>
      <c r="D2277" s="214">
        <v>5</v>
      </c>
      <c r="E2277" s="214" t="s">
        <v>35</v>
      </c>
      <c r="F2277" s="214" t="s">
        <v>253</v>
      </c>
      <c r="G2277" s="214" t="s">
        <v>246</v>
      </c>
      <c r="H2277" s="214" t="s">
        <v>63</v>
      </c>
      <c r="I2277" s="214" t="s">
        <v>133</v>
      </c>
      <c r="J2277" s="214">
        <v>30</v>
      </c>
      <c r="K2277" s="214">
        <v>30</v>
      </c>
      <c r="L2277" s="214">
        <v>0</v>
      </c>
      <c r="M2277" s="214">
        <v>0</v>
      </c>
      <c r="N2277" s="214">
        <v>30</v>
      </c>
      <c r="O2277" s="214">
        <v>13.9</v>
      </c>
      <c r="P2277" s="214">
        <v>3.5</v>
      </c>
      <c r="Q2277" s="214">
        <v>59.9</v>
      </c>
      <c r="R2277" s="214">
        <v>79.099999999999994</v>
      </c>
      <c r="S2277" s="214">
        <v>82.6</v>
      </c>
      <c r="T2277" s="214">
        <v>22.7</v>
      </c>
      <c r="U2277" s="214">
        <v>15</v>
      </c>
      <c r="V2277" s="214">
        <v>31000</v>
      </c>
      <c r="W2277" s="214">
        <v>33200</v>
      </c>
      <c r="X2277" s="214">
        <v>37400</v>
      </c>
    </row>
    <row r="2278" spans="1:24" x14ac:dyDescent="0.25">
      <c r="A2278" t="str">
        <f t="shared" si="36"/>
        <v>YAG5UKLevel 7Female + maleChemistrySouth West</v>
      </c>
      <c r="B2278" s="214" t="s">
        <v>251</v>
      </c>
      <c r="C2278" s="214" t="s">
        <v>184</v>
      </c>
      <c r="D2278" s="214">
        <v>5</v>
      </c>
      <c r="E2278" s="214" t="s">
        <v>35</v>
      </c>
      <c r="F2278" s="214" t="s">
        <v>253</v>
      </c>
      <c r="G2278" s="214" t="s">
        <v>246</v>
      </c>
      <c r="H2278" s="214" t="s">
        <v>63</v>
      </c>
      <c r="I2278" s="214" t="s">
        <v>134</v>
      </c>
      <c r="J2278" s="214">
        <v>10</v>
      </c>
      <c r="K2278" s="214">
        <v>10</v>
      </c>
      <c r="L2278" s="214">
        <v>0</v>
      </c>
      <c r="M2278" s="214">
        <v>0</v>
      </c>
      <c r="N2278" s="214">
        <v>10</v>
      </c>
      <c r="O2278" s="214">
        <v>0</v>
      </c>
      <c r="P2278" s="214">
        <v>0</v>
      </c>
      <c r="Q2278" s="214">
        <v>100</v>
      </c>
      <c r="R2278" s="214">
        <v>100</v>
      </c>
      <c r="S2278" s="214">
        <v>100</v>
      </c>
      <c r="T2278" s="214">
        <v>0</v>
      </c>
      <c r="U2278" s="214">
        <v>10</v>
      </c>
      <c r="V2278" s="214">
        <v>29900</v>
      </c>
      <c r="W2278" s="214">
        <v>33600</v>
      </c>
      <c r="X2278" s="214">
        <v>39100</v>
      </c>
    </row>
    <row r="2279" spans="1:24" x14ac:dyDescent="0.25">
      <c r="A2279" t="str">
        <f t="shared" si="36"/>
        <v>YAG5UKLevel 7Female + maleChemistryUnknown</v>
      </c>
      <c r="B2279" s="214" t="s">
        <v>251</v>
      </c>
      <c r="C2279" s="214" t="s">
        <v>184</v>
      </c>
      <c r="D2279" s="214">
        <v>5</v>
      </c>
      <c r="E2279" s="214" t="s">
        <v>35</v>
      </c>
      <c r="F2279" s="214" t="s">
        <v>253</v>
      </c>
      <c r="G2279" s="214" t="s">
        <v>246</v>
      </c>
      <c r="H2279" s="214" t="s">
        <v>63</v>
      </c>
      <c r="I2279" s="214" t="s">
        <v>135</v>
      </c>
      <c r="J2279" s="214">
        <v>15</v>
      </c>
      <c r="K2279" s="214">
        <v>15</v>
      </c>
      <c r="L2279" s="214">
        <v>88.3</v>
      </c>
      <c r="M2279" s="214">
        <v>0</v>
      </c>
      <c r="N2279" s="214">
        <v>0</v>
      </c>
      <c r="O2279" s="214">
        <v>0</v>
      </c>
      <c r="P2279" s="214">
        <v>0</v>
      </c>
      <c r="Q2279" s="214">
        <v>0</v>
      </c>
      <c r="R2279" s="214">
        <v>0</v>
      </c>
      <c r="S2279" s="214">
        <v>100</v>
      </c>
      <c r="T2279" s="214">
        <v>100</v>
      </c>
      <c r="U2279" s="214" t="s">
        <v>136</v>
      </c>
      <c r="V2279" s="214" t="s">
        <v>136</v>
      </c>
      <c r="W2279" s="214" t="s">
        <v>136</v>
      </c>
      <c r="X2279" s="214" t="s">
        <v>136</v>
      </c>
    </row>
    <row r="2280" spans="1:24" x14ac:dyDescent="0.25">
      <c r="A2280" t="str">
        <f t="shared" si="36"/>
        <v>YAG5UKLevel 7Female + maleChemistryWales</v>
      </c>
      <c r="B2280" s="214" t="s">
        <v>251</v>
      </c>
      <c r="C2280" s="214" t="s">
        <v>184</v>
      </c>
      <c r="D2280" s="214">
        <v>5</v>
      </c>
      <c r="E2280" s="214" t="s">
        <v>35</v>
      </c>
      <c r="F2280" s="214" t="s">
        <v>253</v>
      </c>
      <c r="G2280" s="214" t="s">
        <v>246</v>
      </c>
      <c r="H2280" s="214" t="s">
        <v>63</v>
      </c>
      <c r="I2280" s="214" t="s">
        <v>137</v>
      </c>
      <c r="J2280" s="214">
        <v>0</v>
      </c>
      <c r="K2280" s="214">
        <v>0</v>
      </c>
      <c r="L2280" s="214">
        <v>0</v>
      </c>
      <c r="M2280" s="214">
        <v>0</v>
      </c>
      <c r="N2280" s="214">
        <v>0</v>
      </c>
      <c r="O2280" s="214">
        <v>0</v>
      </c>
      <c r="P2280" s="214">
        <v>0</v>
      </c>
      <c r="Q2280" s="214">
        <v>100</v>
      </c>
      <c r="R2280" s="214">
        <v>100</v>
      </c>
      <c r="S2280" s="214">
        <v>100</v>
      </c>
      <c r="T2280" s="214">
        <v>0</v>
      </c>
      <c r="U2280" s="214" t="s">
        <v>140</v>
      </c>
      <c r="V2280" s="214" t="s">
        <v>140</v>
      </c>
      <c r="W2280" s="214" t="s">
        <v>140</v>
      </c>
      <c r="X2280" s="214" t="s">
        <v>140</v>
      </c>
    </row>
    <row r="2281" spans="1:24" x14ac:dyDescent="0.25">
      <c r="A2281" t="str">
        <f t="shared" si="36"/>
        <v>YAG5UKLevel 7Female + maleChemistryWest Midlands</v>
      </c>
      <c r="B2281" s="214" t="s">
        <v>251</v>
      </c>
      <c r="C2281" s="214" t="s">
        <v>184</v>
      </c>
      <c r="D2281" s="214">
        <v>5</v>
      </c>
      <c r="E2281" s="214" t="s">
        <v>35</v>
      </c>
      <c r="F2281" s="214" t="s">
        <v>253</v>
      </c>
      <c r="G2281" s="214" t="s">
        <v>246</v>
      </c>
      <c r="H2281" s="214" t="s">
        <v>63</v>
      </c>
      <c r="I2281" s="214" t="s">
        <v>138</v>
      </c>
      <c r="J2281" s="214">
        <v>10</v>
      </c>
      <c r="K2281" s="214">
        <v>10</v>
      </c>
      <c r="L2281" s="214">
        <v>0</v>
      </c>
      <c r="M2281" s="214">
        <v>0</v>
      </c>
      <c r="N2281" s="214">
        <v>10</v>
      </c>
      <c r="O2281" s="214">
        <v>0</v>
      </c>
      <c r="P2281" s="214">
        <v>0</v>
      </c>
      <c r="Q2281" s="214">
        <v>100</v>
      </c>
      <c r="R2281" s="214">
        <v>100</v>
      </c>
      <c r="S2281" s="214">
        <v>100</v>
      </c>
      <c r="T2281" s="214">
        <v>0</v>
      </c>
      <c r="U2281" s="214">
        <v>10</v>
      </c>
      <c r="V2281" s="214">
        <v>28500</v>
      </c>
      <c r="W2281" s="214">
        <v>32300</v>
      </c>
      <c r="X2281" s="214">
        <v>38700</v>
      </c>
    </row>
    <row r="2282" spans="1:24" x14ac:dyDescent="0.25">
      <c r="A2282" t="str">
        <f t="shared" si="36"/>
        <v>YAG5UKLevel 7Female + maleChemistryYorkshire and The Humber</v>
      </c>
      <c r="B2282" s="214" t="s">
        <v>251</v>
      </c>
      <c r="C2282" s="214" t="s">
        <v>184</v>
      </c>
      <c r="D2282" s="214">
        <v>5</v>
      </c>
      <c r="E2282" s="214" t="s">
        <v>35</v>
      </c>
      <c r="F2282" s="214" t="s">
        <v>253</v>
      </c>
      <c r="G2282" s="214" t="s">
        <v>246</v>
      </c>
      <c r="H2282" s="214" t="s">
        <v>63</v>
      </c>
      <c r="I2282" s="214" t="s">
        <v>139</v>
      </c>
      <c r="J2282" s="214">
        <v>20</v>
      </c>
      <c r="K2282" s="214">
        <v>20</v>
      </c>
      <c r="L2282" s="214">
        <v>0</v>
      </c>
      <c r="M2282" s="214">
        <v>0</v>
      </c>
      <c r="N2282" s="214">
        <v>20</v>
      </c>
      <c r="O2282" s="214">
        <v>23.3</v>
      </c>
      <c r="P2282" s="214">
        <v>4.7</v>
      </c>
      <c r="Q2282" s="214">
        <v>56.6</v>
      </c>
      <c r="R2282" s="214">
        <v>62.8</v>
      </c>
      <c r="S2282" s="214">
        <v>72.099999999999994</v>
      </c>
      <c r="T2282" s="214">
        <v>15.5</v>
      </c>
      <c r="U2282" s="214">
        <v>10</v>
      </c>
      <c r="V2282" s="214">
        <v>20100</v>
      </c>
      <c r="W2282" s="214">
        <v>28500</v>
      </c>
      <c r="X2282" s="214">
        <v>34800</v>
      </c>
    </row>
    <row r="2283" spans="1:24" x14ac:dyDescent="0.25">
      <c r="A2283" t="str">
        <f t="shared" si="36"/>
        <v>YAG5UKLevel 7Female + maleCombined and general studiesAbroad</v>
      </c>
      <c r="B2283" s="214" t="s">
        <v>251</v>
      </c>
      <c r="C2283" s="214" t="s">
        <v>184</v>
      </c>
      <c r="D2283" s="214">
        <v>5</v>
      </c>
      <c r="E2283" s="214" t="s">
        <v>35</v>
      </c>
      <c r="F2283" s="214" t="s">
        <v>253</v>
      </c>
      <c r="G2283" s="214" t="s">
        <v>246</v>
      </c>
      <c r="H2283" s="214" t="s">
        <v>103</v>
      </c>
      <c r="I2283" s="214" t="s">
        <v>125</v>
      </c>
      <c r="J2283" s="214" t="s">
        <v>140</v>
      </c>
      <c r="K2283" s="214" t="s">
        <v>140</v>
      </c>
      <c r="L2283" s="214" t="s">
        <v>140</v>
      </c>
      <c r="M2283" s="214" t="s">
        <v>140</v>
      </c>
      <c r="N2283" s="214" t="s">
        <v>140</v>
      </c>
      <c r="O2283" s="214" t="s">
        <v>140</v>
      </c>
      <c r="P2283" s="214" t="s">
        <v>140</v>
      </c>
      <c r="Q2283" s="214" t="s">
        <v>140</v>
      </c>
      <c r="R2283" s="214" t="s">
        <v>140</v>
      </c>
      <c r="S2283" s="214" t="s">
        <v>140</v>
      </c>
      <c r="T2283" s="214" t="s">
        <v>140</v>
      </c>
      <c r="U2283" s="214" t="s">
        <v>140</v>
      </c>
      <c r="V2283" s="214" t="s">
        <v>140</v>
      </c>
      <c r="W2283" s="214" t="s">
        <v>140</v>
      </c>
      <c r="X2283" s="214" t="s">
        <v>140</v>
      </c>
    </row>
    <row r="2284" spans="1:24" x14ac:dyDescent="0.25">
      <c r="A2284" t="str">
        <f t="shared" si="36"/>
        <v>YAG5UKLevel 7Female + maleCombined and general studiesEast Midlands</v>
      </c>
      <c r="B2284" s="214" t="s">
        <v>251</v>
      </c>
      <c r="C2284" s="214" t="s">
        <v>184</v>
      </c>
      <c r="D2284" s="214">
        <v>5</v>
      </c>
      <c r="E2284" s="214" t="s">
        <v>35</v>
      </c>
      <c r="F2284" s="214" t="s">
        <v>253</v>
      </c>
      <c r="G2284" s="214" t="s">
        <v>246</v>
      </c>
      <c r="H2284" s="214" t="s">
        <v>103</v>
      </c>
      <c r="I2284" s="214" t="s">
        <v>126</v>
      </c>
      <c r="J2284" s="214">
        <v>45</v>
      </c>
      <c r="K2284" s="214">
        <v>45</v>
      </c>
      <c r="L2284" s="214">
        <v>0</v>
      </c>
      <c r="M2284" s="214">
        <v>0</v>
      </c>
      <c r="N2284" s="214">
        <v>45</v>
      </c>
      <c r="O2284" s="214">
        <v>9.3000000000000007</v>
      </c>
      <c r="P2284" s="214">
        <v>3</v>
      </c>
      <c r="Q2284" s="214">
        <v>73.599999999999994</v>
      </c>
      <c r="R2284" s="214">
        <v>87.7</v>
      </c>
      <c r="S2284" s="214">
        <v>87.7</v>
      </c>
      <c r="T2284" s="214">
        <v>14.1</v>
      </c>
      <c r="U2284" s="214">
        <v>30</v>
      </c>
      <c r="V2284" s="214">
        <v>21200</v>
      </c>
      <c r="W2284" s="214">
        <v>28800</v>
      </c>
      <c r="X2284" s="214">
        <v>42000</v>
      </c>
    </row>
    <row r="2285" spans="1:24" x14ac:dyDescent="0.25">
      <c r="A2285" t="str">
        <f t="shared" si="36"/>
        <v>YAG5UKLevel 7Female + maleCombined and general studiesEast of England</v>
      </c>
      <c r="B2285" s="214" t="s">
        <v>251</v>
      </c>
      <c r="C2285" s="214" t="s">
        <v>184</v>
      </c>
      <c r="D2285" s="214">
        <v>5</v>
      </c>
      <c r="E2285" s="214" t="s">
        <v>35</v>
      </c>
      <c r="F2285" s="214" t="s">
        <v>253</v>
      </c>
      <c r="G2285" s="214" t="s">
        <v>246</v>
      </c>
      <c r="H2285" s="214" t="s">
        <v>103</v>
      </c>
      <c r="I2285" s="214" t="s">
        <v>127</v>
      </c>
      <c r="J2285" s="214">
        <v>40</v>
      </c>
      <c r="K2285" s="214">
        <v>40</v>
      </c>
      <c r="L2285" s="214">
        <v>0</v>
      </c>
      <c r="M2285" s="214">
        <v>0</v>
      </c>
      <c r="N2285" s="214">
        <v>40</v>
      </c>
      <c r="O2285" s="214">
        <v>9.1</v>
      </c>
      <c r="P2285" s="214">
        <v>9.9</v>
      </c>
      <c r="Q2285" s="214">
        <v>70.7</v>
      </c>
      <c r="R2285" s="214">
        <v>80.2</v>
      </c>
      <c r="S2285" s="214">
        <v>81</v>
      </c>
      <c r="T2285" s="214">
        <v>10.3</v>
      </c>
      <c r="U2285" s="214">
        <v>25</v>
      </c>
      <c r="V2285" s="214">
        <v>20800</v>
      </c>
      <c r="W2285" s="214">
        <v>28500</v>
      </c>
      <c r="X2285" s="214">
        <v>39800</v>
      </c>
    </row>
    <row r="2286" spans="1:24" x14ac:dyDescent="0.25">
      <c r="A2286" t="str">
        <f t="shared" si="36"/>
        <v>YAG5UKLevel 7Female + maleCombined and general studiesLondon</v>
      </c>
      <c r="B2286" s="214" t="s">
        <v>251</v>
      </c>
      <c r="C2286" s="214" t="s">
        <v>184</v>
      </c>
      <c r="D2286" s="214">
        <v>5</v>
      </c>
      <c r="E2286" s="214" t="s">
        <v>35</v>
      </c>
      <c r="F2286" s="214" t="s">
        <v>253</v>
      </c>
      <c r="G2286" s="214" t="s">
        <v>246</v>
      </c>
      <c r="H2286" s="214" t="s">
        <v>103</v>
      </c>
      <c r="I2286" s="214" t="s">
        <v>128</v>
      </c>
      <c r="J2286" s="214">
        <v>85</v>
      </c>
      <c r="K2286" s="214">
        <v>85</v>
      </c>
      <c r="L2286" s="214">
        <v>0</v>
      </c>
      <c r="M2286" s="214">
        <v>0</v>
      </c>
      <c r="N2286" s="214">
        <v>85</v>
      </c>
      <c r="O2286" s="214">
        <v>9.6999999999999993</v>
      </c>
      <c r="P2286" s="214">
        <v>5.3</v>
      </c>
      <c r="Q2286" s="214">
        <v>66.900000000000006</v>
      </c>
      <c r="R2286" s="214">
        <v>78.5</v>
      </c>
      <c r="S2286" s="214">
        <v>84.9</v>
      </c>
      <c r="T2286" s="214">
        <v>18</v>
      </c>
      <c r="U2286" s="214">
        <v>55</v>
      </c>
      <c r="V2286" s="214">
        <v>20800</v>
      </c>
      <c r="W2286" s="214">
        <v>35000</v>
      </c>
      <c r="X2286" s="214">
        <v>42700</v>
      </c>
    </row>
    <row r="2287" spans="1:24" x14ac:dyDescent="0.25">
      <c r="A2287" t="str">
        <f t="shared" si="36"/>
        <v>YAG5UKLevel 7Female + maleCombined and general studiesNorth East</v>
      </c>
      <c r="B2287" s="214" t="s">
        <v>251</v>
      </c>
      <c r="C2287" s="214" t="s">
        <v>184</v>
      </c>
      <c r="D2287" s="214">
        <v>5</v>
      </c>
      <c r="E2287" s="214" t="s">
        <v>35</v>
      </c>
      <c r="F2287" s="214" t="s">
        <v>253</v>
      </c>
      <c r="G2287" s="214" t="s">
        <v>246</v>
      </c>
      <c r="H2287" s="214" t="s">
        <v>103</v>
      </c>
      <c r="I2287" s="214" t="s">
        <v>129</v>
      </c>
      <c r="J2287" s="214">
        <v>15</v>
      </c>
      <c r="K2287" s="214">
        <v>15</v>
      </c>
      <c r="L2287" s="214">
        <v>0</v>
      </c>
      <c r="M2287" s="214">
        <v>0</v>
      </c>
      <c r="N2287" s="214">
        <v>15</v>
      </c>
      <c r="O2287" s="214">
        <v>12.9</v>
      </c>
      <c r="P2287" s="214">
        <v>0</v>
      </c>
      <c r="Q2287" s="214">
        <v>74.2</v>
      </c>
      <c r="R2287" s="214">
        <v>80.599999999999994</v>
      </c>
      <c r="S2287" s="214">
        <v>87.1</v>
      </c>
      <c r="T2287" s="214">
        <v>12.9</v>
      </c>
      <c r="U2287" s="214">
        <v>10</v>
      </c>
      <c r="V2287" s="214">
        <v>23400</v>
      </c>
      <c r="W2287" s="214">
        <v>31000</v>
      </c>
      <c r="X2287" s="214">
        <v>40500</v>
      </c>
    </row>
    <row r="2288" spans="1:24" x14ac:dyDescent="0.25">
      <c r="A2288" t="str">
        <f t="shared" si="36"/>
        <v>YAG5UKLevel 7Female + maleCombined and general studiesNorth West</v>
      </c>
      <c r="B2288" s="214" t="s">
        <v>251</v>
      </c>
      <c r="C2288" s="214" t="s">
        <v>184</v>
      </c>
      <c r="D2288" s="214">
        <v>5</v>
      </c>
      <c r="E2288" s="214" t="s">
        <v>35</v>
      </c>
      <c r="F2288" s="214" t="s">
        <v>253</v>
      </c>
      <c r="G2288" s="214" t="s">
        <v>246</v>
      </c>
      <c r="H2288" s="214" t="s">
        <v>103</v>
      </c>
      <c r="I2288" s="214" t="s">
        <v>130</v>
      </c>
      <c r="J2288" s="214">
        <v>80</v>
      </c>
      <c r="K2288" s="214">
        <v>80</v>
      </c>
      <c r="L2288" s="214">
        <v>0</v>
      </c>
      <c r="M2288" s="214">
        <v>0</v>
      </c>
      <c r="N2288" s="214">
        <v>80</v>
      </c>
      <c r="O2288" s="214">
        <v>9.4</v>
      </c>
      <c r="P2288" s="214">
        <v>4.0999999999999996</v>
      </c>
      <c r="Q2288" s="214">
        <v>68.2</v>
      </c>
      <c r="R2288" s="214">
        <v>84</v>
      </c>
      <c r="S2288" s="214">
        <v>86.5</v>
      </c>
      <c r="T2288" s="214">
        <v>18.3</v>
      </c>
      <c r="U2288" s="214">
        <v>50</v>
      </c>
      <c r="V2288" s="214">
        <v>20100</v>
      </c>
      <c r="W2288" s="214">
        <v>33600</v>
      </c>
      <c r="X2288" s="214">
        <v>54000</v>
      </c>
    </row>
    <row r="2289" spans="1:24" x14ac:dyDescent="0.25">
      <c r="A2289" t="str">
        <f t="shared" si="36"/>
        <v>YAG5UKLevel 7Female + maleCombined and general studiesNorthern Ireland</v>
      </c>
      <c r="B2289" s="214" t="s">
        <v>251</v>
      </c>
      <c r="C2289" s="214" t="s">
        <v>184</v>
      </c>
      <c r="D2289" s="214">
        <v>5</v>
      </c>
      <c r="E2289" s="214" t="s">
        <v>35</v>
      </c>
      <c r="F2289" s="214" t="s">
        <v>253</v>
      </c>
      <c r="G2289" s="214" t="s">
        <v>246</v>
      </c>
      <c r="H2289" s="214" t="s">
        <v>103</v>
      </c>
      <c r="I2289" s="214" t="s">
        <v>131</v>
      </c>
      <c r="J2289" s="214">
        <v>5</v>
      </c>
      <c r="K2289" s="214">
        <v>5</v>
      </c>
      <c r="L2289" s="214">
        <v>0</v>
      </c>
      <c r="M2289" s="214">
        <v>0</v>
      </c>
      <c r="N2289" s="214">
        <v>5</v>
      </c>
      <c r="O2289" s="214">
        <v>0</v>
      </c>
      <c r="P2289" s="214">
        <v>0</v>
      </c>
      <c r="Q2289" s="214">
        <v>66.7</v>
      </c>
      <c r="R2289" s="214">
        <v>66.7</v>
      </c>
      <c r="S2289" s="214">
        <v>100</v>
      </c>
      <c r="T2289" s="214">
        <v>33.299999999999997</v>
      </c>
      <c r="U2289" s="214" t="s">
        <v>140</v>
      </c>
      <c r="V2289" s="214" t="s">
        <v>140</v>
      </c>
      <c r="W2289" s="214" t="s">
        <v>140</v>
      </c>
      <c r="X2289" s="214" t="s">
        <v>140</v>
      </c>
    </row>
    <row r="2290" spans="1:24" x14ac:dyDescent="0.25">
      <c r="A2290" t="str">
        <f t="shared" si="36"/>
        <v>YAG5UKLevel 7Female + maleCombined and general studiesScotland</v>
      </c>
      <c r="B2290" s="214" t="s">
        <v>251</v>
      </c>
      <c r="C2290" s="214" t="s">
        <v>184</v>
      </c>
      <c r="D2290" s="214">
        <v>5</v>
      </c>
      <c r="E2290" s="214" t="s">
        <v>35</v>
      </c>
      <c r="F2290" s="214" t="s">
        <v>253</v>
      </c>
      <c r="G2290" s="214" t="s">
        <v>246</v>
      </c>
      <c r="H2290" s="214" t="s">
        <v>103</v>
      </c>
      <c r="I2290" s="214" t="s">
        <v>132</v>
      </c>
      <c r="J2290" s="214">
        <v>10</v>
      </c>
      <c r="K2290" s="214">
        <v>10</v>
      </c>
      <c r="L2290" s="214">
        <v>0</v>
      </c>
      <c r="M2290" s="214">
        <v>0</v>
      </c>
      <c r="N2290" s="214">
        <v>10</v>
      </c>
      <c r="O2290" s="214">
        <v>0</v>
      </c>
      <c r="P2290" s="214">
        <v>0</v>
      </c>
      <c r="Q2290" s="214">
        <v>96.5</v>
      </c>
      <c r="R2290" s="214">
        <v>100</v>
      </c>
      <c r="S2290" s="214">
        <v>100</v>
      </c>
      <c r="T2290" s="214">
        <v>3.5</v>
      </c>
      <c r="U2290" s="214" t="s">
        <v>140</v>
      </c>
      <c r="V2290" s="214" t="s">
        <v>140</v>
      </c>
      <c r="W2290" s="214" t="s">
        <v>140</v>
      </c>
      <c r="X2290" s="214" t="s">
        <v>140</v>
      </c>
    </row>
    <row r="2291" spans="1:24" x14ac:dyDescent="0.25">
      <c r="A2291" t="str">
        <f t="shared" si="36"/>
        <v>YAG5UKLevel 7Female + maleCombined and general studiesSouth East</v>
      </c>
      <c r="B2291" s="214" t="s">
        <v>251</v>
      </c>
      <c r="C2291" s="214" t="s">
        <v>184</v>
      </c>
      <c r="D2291" s="214">
        <v>5</v>
      </c>
      <c r="E2291" s="214" t="s">
        <v>35</v>
      </c>
      <c r="F2291" s="214" t="s">
        <v>253</v>
      </c>
      <c r="G2291" s="214" t="s">
        <v>246</v>
      </c>
      <c r="H2291" s="214" t="s">
        <v>103</v>
      </c>
      <c r="I2291" s="214" t="s">
        <v>133</v>
      </c>
      <c r="J2291" s="214">
        <v>50</v>
      </c>
      <c r="K2291" s="214">
        <v>50</v>
      </c>
      <c r="L2291" s="214">
        <v>0</v>
      </c>
      <c r="M2291" s="214">
        <v>0</v>
      </c>
      <c r="N2291" s="214">
        <v>50</v>
      </c>
      <c r="O2291" s="214">
        <v>7.9</v>
      </c>
      <c r="P2291" s="214">
        <v>6.6</v>
      </c>
      <c r="Q2291" s="214">
        <v>63.1</v>
      </c>
      <c r="R2291" s="214">
        <v>85.5</v>
      </c>
      <c r="S2291" s="214">
        <v>85.5</v>
      </c>
      <c r="T2291" s="214">
        <v>22.4</v>
      </c>
      <c r="U2291" s="214">
        <v>30</v>
      </c>
      <c r="V2291" s="214">
        <v>24800</v>
      </c>
      <c r="W2291" s="214">
        <v>35800</v>
      </c>
      <c r="X2291" s="214">
        <v>48500</v>
      </c>
    </row>
    <row r="2292" spans="1:24" x14ac:dyDescent="0.25">
      <c r="A2292" t="str">
        <f t="shared" si="36"/>
        <v>YAG5UKLevel 7Female + maleCombined and general studiesSouth West</v>
      </c>
      <c r="B2292" s="214" t="s">
        <v>251</v>
      </c>
      <c r="C2292" s="214" t="s">
        <v>184</v>
      </c>
      <c r="D2292" s="214">
        <v>5</v>
      </c>
      <c r="E2292" s="214" t="s">
        <v>35</v>
      </c>
      <c r="F2292" s="214" t="s">
        <v>253</v>
      </c>
      <c r="G2292" s="214" t="s">
        <v>246</v>
      </c>
      <c r="H2292" s="214" t="s">
        <v>103</v>
      </c>
      <c r="I2292" s="214" t="s">
        <v>134</v>
      </c>
      <c r="J2292" s="214">
        <v>55</v>
      </c>
      <c r="K2292" s="214">
        <v>55</v>
      </c>
      <c r="L2292" s="214">
        <v>0</v>
      </c>
      <c r="M2292" s="214">
        <v>0</v>
      </c>
      <c r="N2292" s="214">
        <v>55</v>
      </c>
      <c r="O2292" s="214">
        <v>21</v>
      </c>
      <c r="P2292" s="214">
        <v>1.8</v>
      </c>
      <c r="Q2292" s="214">
        <v>51.7</v>
      </c>
      <c r="R2292" s="214">
        <v>72.900000000000006</v>
      </c>
      <c r="S2292" s="214">
        <v>77.2</v>
      </c>
      <c r="T2292" s="214">
        <v>25.5</v>
      </c>
      <c r="U2292" s="214">
        <v>25</v>
      </c>
      <c r="V2292" s="214">
        <v>27700</v>
      </c>
      <c r="W2292" s="214">
        <v>33900</v>
      </c>
      <c r="X2292" s="214">
        <v>37600</v>
      </c>
    </row>
    <row r="2293" spans="1:24" x14ac:dyDescent="0.25">
      <c r="A2293" t="str">
        <f t="shared" si="36"/>
        <v>YAG5UKLevel 7Female + maleCombined and general studiesUnknown</v>
      </c>
      <c r="B2293" s="214" t="s">
        <v>251</v>
      </c>
      <c r="C2293" s="214" t="s">
        <v>184</v>
      </c>
      <c r="D2293" s="214">
        <v>5</v>
      </c>
      <c r="E2293" s="214" t="s">
        <v>35</v>
      </c>
      <c r="F2293" s="214" t="s">
        <v>253</v>
      </c>
      <c r="G2293" s="214" t="s">
        <v>246</v>
      </c>
      <c r="H2293" s="214" t="s">
        <v>103</v>
      </c>
      <c r="I2293" s="214" t="s">
        <v>135</v>
      </c>
      <c r="J2293" s="214">
        <v>35</v>
      </c>
      <c r="K2293" s="214">
        <v>35</v>
      </c>
      <c r="L2293" s="214">
        <v>81.099999999999994</v>
      </c>
      <c r="M2293" s="214">
        <v>0</v>
      </c>
      <c r="N2293" s="214">
        <v>5</v>
      </c>
      <c r="O2293" s="214">
        <v>0</v>
      </c>
      <c r="P2293" s="214">
        <v>0</v>
      </c>
      <c r="Q2293" s="214">
        <v>0</v>
      </c>
      <c r="R2293" s="214">
        <v>0</v>
      </c>
      <c r="S2293" s="214">
        <v>100</v>
      </c>
      <c r="T2293" s="214">
        <v>100</v>
      </c>
      <c r="U2293" s="214" t="s">
        <v>136</v>
      </c>
      <c r="V2293" s="214" t="s">
        <v>136</v>
      </c>
      <c r="W2293" s="214" t="s">
        <v>136</v>
      </c>
      <c r="X2293" s="214" t="s">
        <v>136</v>
      </c>
    </row>
    <row r="2294" spans="1:24" x14ac:dyDescent="0.25">
      <c r="A2294" t="str">
        <f t="shared" si="36"/>
        <v>YAG5UKLevel 7Female + maleCombined and general studiesWales</v>
      </c>
      <c r="B2294" s="214" t="s">
        <v>251</v>
      </c>
      <c r="C2294" s="214" t="s">
        <v>184</v>
      </c>
      <c r="D2294" s="214">
        <v>5</v>
      </c>
      <c r="E2294" s="214" t="s">
        <v>35</v>
      </c>
      <c r="F2294" s="214" t="s">
        <v>253</v>
      </c>
      <c r="G2294" s="214" t="s">
        <v>246</v>
      </c>
      <c r="H2294" s="214" t="s">
        <v>103</v>
      </c>
      <c r="I2294" s="214" t="s">
        <v>137</v>
      </c>
      <c r="J2294" s="214">
        <v>15</v>
      </c>
      <c r="K2294" s="214">
        <v>15</v>
      </c>
      <c r="L2294" s="214">
        <v>0</v>
      </c>
      <c r="M2294" s="214">
        <v>0</v>
      </c>
      <c r="N2294" s="214">
        <v>15</v>
      </c>
      <c r="O2294" s="214">
        <v>0</v>
      </c>
      <c r="P2294" s="214">
        <v>0</v>
      </c>
      <c r="Q2294" s="214">
        <v>85.7</v>
      </c>
      <c r="R2294" s="214">
        <v>92.9</v>
      </c>
      <c r="S2294" s="214">
        <v>100</v>
      </c>
      <c r="T2294" s="214">
        <v>14.3</v>
      </c>
      <c r="U2294" s="214">
        <v>10</v>
      </c>
      <c r="V2294" s="214">
        <v>24800</v>
      </c>
      <c r="W2294" s="214">
        <v>32800</v>
      </c>
      <c r="X2294" s="214">
        <v>42300</v>
      </c>
    </row>
    <row r="2295" spans="1:24" x14ac:dyDescent="0.25">
      <c r="A2295" t="str">
        <f t="shared" si="36"/>
        <v>YAG5UKLevel 7Female + maleCombined and general studiesWest Midlands</v>
      </c>
      <c r="B2295" s="214" t="s">
        <v>251</v>
      </c>
      <c r="C2295" s="214" t="s">
        <v>184</v>
      </c>
      <c r="D2295" s="214">
        <v>5</v>
      </c>
      <c r="E2295" s="214" t="s">
        <v>35</v>
      </c>
      <c r="F2295" s="214" t="s">
        <v>253</v>
      </c>
      <c r="G2295" s="214" t="s">
        <v>246</v>
      </c>
      <c r="H2295" s="214" t="s">
        <v>103</v>
      </c>
      <c r="I2295" s="214" t="s">
        <v>138</v>
      </c>
      <c r="J2295" s="214">
        <v>60</v>
      </c>
      <c r="K2295" s="214">
        <v>60</v>
      </c>
      <c r="L2295" s="214">
        <v>0</v>
      </c>
      <c r="M2295" s="214">
        <v>0</v>
      </c>
      <c r="N2295" s="214">
        <v>60</v>
      </c>
      <c r="O2295" s="214">
        <v>3.4</v>
      </c>
      <c r="P2295" s="214">
        <v>5</v>
      </c>
      <c r="Q2295" s="214">
        <v>53.6</v>
      </c>
      <c r="R2295" s="214">
        <v>86.7</v>
      </c>
      <c r="S2295" s="214">
        <v>91.6</v>
      </c>
      <c r="T2295" s="214">
        <v>38</v>
      </c>
      <c r="U2295" s="214">
        <v>30</v>
      </c>
      <c r="V2295" s="214">
        <v>18600</v>
      </c>
      <c r="W2295" s="214">
        <v>32100</v>
      </c>
      <c r="X2295" s="214">
        <v>41200</v>
      </c>
    </row>
    <row r="2296" spans="1:24" x14ac:dyDescent="0.25">
      <c r="A2296" t="str">
        <f t="shared" si="36"/>
        <v>YAG5UKLevel 7Female + maleCombined and general studiesYorkshire and The Humber</v>
      </c>
      <c r="B2296" s="214" t="s">
        <v>251</v>
      </c>
      <c r="C2296" s="214" t="s">
        <v>184</v>
      </c>
      <c r="D2296" s="214">
        <v>5</v>
      </c>
      <c r="E2296" s="214" t="s">
        <v>35</v>
      </c>
      <c r="F2296" s="214" t="s">
        <v>253</v>
      </c>
      <c r="G2296" s="214" t="s">
        <v>246</v>
      </c>
      <c r="H2296" s="214" t="s">
        <v>103</v>
      </c>
      <c r="I2296" s="214" t="s">
        <v>139</v>
      </c>
      <c r="J2296" s="214">
        <v>65</v>
      </c>
      <c r="K2296" s="214">
        <v>65</v>
      </c>
      <c r="L2296" s="214">
        <v>0</v>
      </c>
      <c r="M2296" s="214">
        <v>0</v>
      </c>
      <c r="N2296" s="214">
        <v>65</v>
      </c>
      <c r="O2296" s="214">
        <v>5.7</v>
      </c>
      <c r="P2296" s="214">
        <v>3.1</v>
      </c>
      <c r="Q2296" s="214">
        <v>73.900000000000006</v>
      </c>
      <c r="R2296" s="214">
        <v>90.1</v>
      </c>
      <c r="S2296" s="214">
        <v>91.1</v>
      </c>
      <c r="T2296" s="214">
        <v>17.2</v>
      </c>
      <c r="U2296" s="214">
        <v>45</v>
      </c>
      <c r="V2296" s="214">
        <v>21500</v>
      </c>
      <c r="W2296" s="214">
        <v>32500</v>
      </c>
      <c r="X2296" s="214">
        <v>42700</v>
      </c>
    </row>
    <row r="2297" spans="1:24" x14ac:dyDescent="0.25">
      <c r="A2297" t="str">
        <f t="shared" si="36"/>
        <v>YAG5UKLevel 7Female + maleComputingAbroad</v>
      </c>
      <c r="B2297" s="214" t="s">
        <v>251</v>
      </c>
      <c r="C2297" s="214" t="s">
        <v>184</v>
      </c>
      <c r="D2297" s="214">
        <v>5</v>
      </c>
      <c r="E2297" s="214" t="s">
        <v>35</v>
      </c>
      <c r="F2297" s="214" t="s">
        <v>253</v>
      </c>
      <c r="G2297" s="214" t="s">
        <v>246</v>
      </c>
      <c r="H2297" s="214" t="s">
        <v>71</v>
      </c>
      <c r="I2297" s="214" t="s">
        <v>125</v>
      </c>
      <c r="J2297" s="214" t="s">
        <v>140</v>
      </c>
      <c r="K2297" s="214" t="s">
        <v>140</v>
      </c>
      <c r="L2297" s="214" t="s">
        <v>140</v>
      </c>
      <c r="M2297" s="214" t="s">
        <v>140</v>
      </c>
      <c r="N2297" s="214" t="s">
        <v>140</v>
      </c>
      <c r="O2297" s="214" t="s">
        <v>140</v>
      </c>
      <c r="P2297" s="214" t="s">
        <v>140</v>
      </c>
      <c r="Q2297" s="214" t="s">
        <v>140</v>
      </c>
      <c r="R2297" s="214" t="s">
        <v>140</v>
      </c>
      <c r="S2297" s="214" t="s">
        <v>140</v>
      </c>
      <c r="T2297" s="214" t="s">
        <v>140</v>
      </c>
      <c r="U2297" s="214" t="s">
        <v>140</v>
      </c>
      <c r="V2297" s="214" t="s">
        <v>140</v>
      </c>
      <c r="W2297" s="214" t="s">
        <v>140</v>
      </c>
      <c r="X2297" s="214" t="s">
        <v>140</v>
      </c>
    </row>
    <row r="2298" spans="1:24" x14ac:dyDescent="0.25">
      <c r="A2298" t="str">
        <f t="shared" si="36"/>
        <v>YAG5UKLevel 7Female + maleComputingEast Midlands</v>
      </c>
      <c r="B2298" s="214" t="s">
        <v>251</v>
      </c>
      <c r="C2298" s="214" t="s">
        <v>184</v>
      </c>
      <c r="D2298" s="214">
        <v>5</v>
      </c>
      <c r="E2298" s="214" t="s">
        <v>35</v>
      </c>
      <c r="F2298" s="214" t="s">
        <v>253</v>
      </c>
      <c r="G2298" s="214" t="s">
        <v>246</v>
      </c>
      <c r="H2298" s="214" t="s">
        <v>71</v>
      </c>
      <c r="I2298" s="214" t="s">
        <v>126</v>
      </c>
      <c r="J2298" s="214">
        <v>90</v>
      </c>
      <c r="K2298" s="214">
        <v>90</v>
      </c>
      <c r="L2298" s="214">
        <v>0</v>
      </c>
      <c r="M2298" s="214">
        <v>0</v>
      </c>
      <c r="N2298" s="214">
        <v>90</v>
      </c>
      <c r="O2298" s="214">
        <v>23.6</v>
      </c>
      <c r="P2298" s="214">
        <v>2.2000000000000002</v>
      </c>
      <c r="Q2298" s="214">
        <v>67.400000000000006</v>
      </c>
      <c r="R2298" s="214">
        <v>74.2</v>
      </c>
      <c r="S2298" s="214">
        <v>74.2</v>
      </c>
      <c r="T2298" s="214">
        <v>6.7</v>
      </c>
      <c r="U2298" s="214">
        <v>55</v>
      </c>
      <c r="V2298" s="214">
        <v>28100</v>
      </c>
      <c r="W2298" s="214">
        <v>35200</v>
      </c>
      <c r="X2298" s="214">
        <v>55500</v>
      </c>
    </row>
    <row r="2299" spans="1:24" x14ac:dyDescent="0.25">
      <c r="A2299" t="str">
        <f t="shared" si="36"/>
        <v>YAG5UKLevel 7Female + maleComputingEast of England</v>
      </c>
      <c r="B2299" s="214" t="s">
        <v>251</v>
      </c>
      <c r="C2299" s="214" t="s">
        <v>184</v>
      </c>
      <c r="D2299" s="214">
        <v>5</v>
      </c>
      <c r="E2299" s="214" t="s">
        <v>35</v>
      </c>
      <c r="F2299" s="214" t="s">
        <v>253</v>
      </c>
      <c r="G2299" s="214" t="s">
        <v>246</v>
      </c>
      <c r="H2299" s="214" t="s">
        <v>71</v>
      </c>
      <c r="I2299" s="214" t="s">
        <v>127</v>
      </c>
      <c r="J2299" s="214">
        <v>180</v>
      </c>
      <c r="K2299" s="214">
        <v>180</v>
      </c>
      <c r="L2299" s="214">
        <v>0</v>
      </c>
      <c r="M2299" s="214">
        <v>0</v>
      </c>
      <c r="N2299" s="214">
        <v>180</v>
      </c>
      <c r="O2299" s="214">
        <v>8.9</v>
      </c>
      <c r="P2299" s="214">
        <v>5.9</v>
      </c>
      <c r="Q2299" s="214">
        <v>79.099999999999994</v>
      </c>
      <c r="R2299" s="214">
        <v>84.6</v>
      </c>
      <c r="S2299" s="214">
        <v>85.2</v>
      </c>
      <c r="T2299" s="214">
        <v>6.1</v>
      </c>
      <c r="U2299" s="214">
        <v>140</v>
      </c>
      <c r="V2299" s="214">
        <v>25600</v>
      </c>
      <c r="W2299" s="214">
        <v>40500</v>
      </c>
      <c r="X2299" s="214">
        <v>58000</v>
      </c>
    </row>
    <row r="2300" spans="1:24" x14ac:dyDescent="0.25">
      <c r="A2300" t="str">
        <f t="shared" si="36"/>
        <v>YAG5UKLevel 7Female + maleComputingLondon</v>
      </c>
      <c r="B2300" s="214" t="s">
        <v>251</v>
      </c>
      <c r="C2300" s="214" t="s">
        <v>184</v>
      </c>
      <c r="D2300" s="214">
        <v>5</v>
      </c>
      <c r="E2300" s="214" t="s">
        <v>35</v>
      </c>
      <c r="F2300" s="214" t="s">
        <v>253</v>
      </c>
      <c r="G2300" s="214" t="s">
        <v>246</v>
      </c>
      <c r="H2300" s="214" t="s">
        <v>71</v>
      </c>
      <c r="I2300" s="214" t="s">
        <v>128</v>
      </c>
      <c r="J2300" s="214">
        <v>545</v>
      </c>
      <c r="K2300" s="214">
        <v>545</v>
      </c>
      <c r="L2300" s="214">
        <v>0</v>
      </c>
      <c r="M2300" s="214">
        <v>0</v>
      </c>
      <c r="N2300" s="214">
        <v>545</v>
      </c>
      <c r="O2300" s="214">
        <v>16</v>
      </c>
      <c r="P2300" s="214">
        <v>7</v>
      </c>
      <c r="Q2300" s="214">
        <v>71.400000000000006</v>
      </c>
      <c r="R2300" s="214">
        <v>75.400000000000006</v>
      </c>
      <c r="S2300" s="214">
        <v>77.099999999999994</v>
      </c>
      <c r="T2300" s="214">
        <v>5.7</v>
      </c>
      <c r="U2300" s="214">
        <v>365</v>
      </c>
      <c r="V2300" s="214">
        <v>20100</v>
      </c>
      <c r="W2300" s="214">
        <v>41600</v>
      </c>
      <c r="X2300" s="214">
        <v>62800</v>
      </c>
    </row>
    <row r="2301" spans="1:24" x14ac:dyDescent="0.25">
      <c r="A2301" t="str">
        <f t="shared" si="36"/>
        <v>YAG5UKLevel 7Female + maleComputingNorth East</v>
      </c>
      <c r="B2301" s="214" t="s">
        <v>251</v>
      </c>
      <c r="C2301" s="214" t="s">
        <v>184</v>
      </c>
      <c r="D2301" s="214">
        <v>5</v>
      </c>
      <c r="E2301" s="214" t="s">
        <v>35</v>
      </c>
      <c r="F2301" s="214" t="s">
        <v>253</v>
      </c>
      <c r="G2301" s="214" t="s">
        <v>246</v>
      </c>
      <c r="H2301" s="214" t="s">
        <v>71</v>
      </c>
      <c r="I2301" s="214" t="s">
        <v>129</v>
      </c>
      <c r="J2301" s="214">
        <v>80</v>
      </c>
      <c r="K2301" s="214">
        <v>80</v>
      </c>
      <c r="L2301" s="214">
        <v>0</v>
      </c>
      <c r="M2301" s="214">
        <v>0</v>
      </c>
      <c r="N2301" s="214">
        <v>80</v>
      </c>
      <c r="O2301" s="214">
        <v>8.6999999999999993</v>
      </c>
      <c r="P2301" s="214">
        <v>2.5</v>
      </c>
      <c r="Q2301" s="214">
        <v>83.2</v>
      </c>
      <c r="R2301" s="214">
        <v>88.8</v>
      </c>
      <c r="S2301" s="214">
        <v>88.8</v>
      </c>
      <c r="T2301" s="214">
        <v>5.6</v>
      </c>
      <c r="U2301" s="214">
        <v>65</v>
      </c>
      <c r="V2301" s="214">
        <v>20400</v>
      </c>
      <c r="W2301" s="214">
        <v>31400</v>
      </c>
      <c r="X2301" s="214">
        <v>40500</v>
      </c>
    </row>
    <row r="2302" spans="1:24" x14ac:dyDescent="0.25">
      <c r="A2302" t="str">
        <f t="shared" si="36"/>
        <v>YAG5UKLevel 7Female + maleComputingNorth West</v>
      </c>
      <c r="B2302" s="214" t="s">
        <v>251</v>
      </c>
      <c r="C2302" s="214" t="s">
        <v>184</v>
      </c>
      <c r="D2302" s="214">
        <v>5</v>
      </c>
      <c r="E2302" s="214" t="s">
        <v>35</v>
      </c>
      <c r="F2302" s="214" t="s">
        <v>253</v>
      </c>
      <c r="G2302" s="214" t="s">
        <v>246</v>
      </c>
      <c r="H2302" s="214" t="s">
        <v>71</v>
      </c>
      <c r="I2302" s="214" t="s">
        <v>130</v>
      </c>
      <c r="J2302" s="214">
        <v>165</v>
      </c>
      <c r="K2302" s="214">
        <v>165</v>
      </c>
      <c r="L2302" s="214">
        <v>0</v>
      </c>
      <c r="M2302" s="214">
        <v>0</v>
      </c>
      <c r="N2302" s="214">
        <v>165</v>
      </c>
      <c r="O2302" s="214">
        <v>9.3000000000000007</v>
      </c>
      <c r="P2302" s="214">
        <v>5.7</v>
      </c>
      <c r="Q2302" s="214">
        <v>75</v>
      </c>
      <c r="R2302" s="214">
        <v>81.7</v>
      </c>
      <c r="S2302" s="214">
        <v>84.9</v>
      </c>
      <c r="T2302" s="214">
        <v>9.9</v>
      </c>
      <c r="U2302" s="214">
        <v>115</v>
      </c>
      <c r="V2302" s="214">
        <v>23000</v>
      </c>
      <c r="W2302" s="214">
        <v>33200</v>
      </c>
      <c r="X2302" s="214">
        <v>46400</v>
      </c>
    </row>
    <row r="2303" spans="1:24" x14ac:dyDescent="0.25">
      <c r="A2303" t="str">
        <f t="shared" si="36"/>
        <v>YAG5UKLevel 7Female + maleComputingNorthern Ireland</v>
      </c>
      <c r="B2303" s="214" t="s">
        <v>251</v>
      </c>
      <c r="C2303" s="214" t="s">
        <v>184</v>
      </c>
      <c r="D2303" s="214">
        <v>5</v>
      </c>
      <c r="E2303" s="214" t="s">
        <v>35</v>
      </c>
      <c r="F2303" s="214" t="s">
        <v>253</v>
      </c>
      <c r="G2303" s="214" t="s">
        <v>246</v>
      </c>
      <c r="H2303" s="214" t="s">
        <v>71</v>
      </c>
      <c r="I2303" s="214" t="s">
        <v>131</v>
      </c>
      <c r="J2303" s="214">
        <v>15</v>
      </c>
      <c r="K2303" s="214">
        <v>15</v>
      </c>
      <c r="L2303" s="214">
        <v>0</v>
      </c>
      <c r="M2303" s="214">
        <v>0</v>
      </c>
      <c r="N2303" s="214">
        <v>15</v>
      </c>
      <c r="O2303" s="214">
        <v>20.9</v>
      </c>
      <c r="P2303" s="214">
        <v>0</v>
      </c>
      <c r="Q2303" s="214">
        <v>72.099999999999994</v>
      </c>
      <c r="R2303" s="214">
        <v>79.099999999999994</v>
      </c>
      <c r="S2303" s="214">
        <v>79.099999999999994</v>
      </c>
      <c r="T2303" s="214">
        <v>7</v>
      </c>
      <c r="U2303" s="214" t="s">
        <v>140</v>
      </c>
      <c r="V2303" s="214" t="s">
        <v>140</v>
      </c>
      <c r="W2303" s="214" t="s">
        <v>140</v>
      </c>
      <c r="X2303" s="214" t="s">
        <v>140</v>
      </c>
    </row>
    <row r="2304" spans="1:24" x14ac:dyDescent="0.25">
      <c r="A2304" t="str">
        <f t="shared" si="36"/>
        <v>YAG5UKLevel 7Female + maleComputingScotland</v>
      </c>
      <c r="B2304" s="214" t="s">
        <v>251</v>
      </c>
      <c r="C2304" s="214" t="s">
        <v>184</v>
      </c>
      <c r="D2304" s="214">
        <v>5</v>
      </c>
      <c r="E2304" s="214" t="s">
        <v>35</v>
      </c>
      <c r="F2304" s="214" t="s">
        <v>253</v>
      </c>
      <c r="G2304" s="214" t="s">
        <v>246</v>
      </c>
      <c r="H2304" s="214" t="s">
        <v>71</v>
      </c>
      <c r="I2304" s="214" t="s">
        <v>132</v>
      </c>
      <c r="J2304" s="214">
        <v>25</v>
      </c>
      <c r="K2304" s="214">
        <v>25</v>
      </c>
      <c r="L2304" s="214">
        <v>0</v>
      </c>
      <c r="M2304" s="214">
        <v>0</v>
      </c>
      <c r="N2304" s="214">
        <v>25</v>
      </c>
      <c r="O2304" s="214">
        <v>19.2</v>
      </c>
      <c r="P2304" s="214">
        <v>0</v>
      </c>
      <c r="Q2304" s="214">
        <v>60.5</v>
      </c>
      <c r="R2304" s="214">
        <v>80.8</v>
      </c>
      <c r="S2304" s="214">
        <v>80.8</v>
      </c>
      <c r="T2304" s="214">
        <v>20.399999999999999</v>
      </c>
      <c r="U2304" s="214">
        <v>15</v>
      </c>
      <c r="V2304" s="214">
        <v>24800</v>
      </c>
      <c r="W2304" s="214">
        <v>37200</v>
      </c>
      <c r="X2304" s="214">
        <v>46000</v>
      </c>
    </row>
    <row r="2305" spans="1:24" x14ac:dyDescent="0.25">
      <c r="A2305" t="str">
        <f t="shared" si="36"/>
        <v>YAG5UKLevel 7Female + maleComputingSouth East</v>
      </c>
      <c r="B2305" s="214" t="s">
        <v>251</v>
      </c>
      <c r="C2305" s="214" t="s">
        <v>184</v>
      </c>
      <c r="D2305" s="214">
        <v>5</v>
      </c>
      <c r="E2305" s="214" t="s">
        <v>35</v>
      </c>
      <c r="F2305" s="214" t="s">
        <v>253</v>
      </c>
      <c r="G2305" s="214" t="s">
        <v>246</v>
      </c>
      <c r="H2305" s="214" t="s">
        <v>71</v>
      </c>
      <c r="I2305" s="214" t="s">
        <v>133</v>
      </c>
      <c r="J2305" s="214">
        <v>335</v>
      </c>
      <c r="K2305" s="214">
        <v>335</v>
      </c>
      <c r="L2305" s="214">
        <v>0</v>
      </c>
      <c r="M2305" s="214">
        <v>0</v>
      </c>
      <c r="N2305" s="214">
        <v>335</v>
      </c>
      <c r="O2305" s="214">
        <v>10.4</v>
      </c>
      <c r="P2305" s="214">
        <v>5.8</v>
      </c>
      <c r="Q2305" s="214">
        <v>76.900000000000006</v>
      </c>
      <c r="R2305" s="214">
        <v>82.9</v>
      </c>
      <c r="S2305" s="214">
        <v>83.8</v>
      </c>
      <c r="T2305" s="214">
        <v>6.9</v>
      </c>
      <c r="U2305" s="214">
        <v>250</v>
      </c>
      <c r="V2305" s="214">
        <v>27400</v>
      </c>
      <c r="W2305" s="214">
        <v>40900</v>
      </c>
      <c r="X2305" s="214">
        <v>59100</v>
      </c>
    </row>
    <row r="2306" spans="1:24" x14ac:dyDescent="0.25">
      <c r="A2306" t="str">
        <f t="shared" si="36"/>
        <v>YAG5UKLevel 7Female + maleComputingSouth West</v>
      </c>
      <c r="B2306" s="214" t="s">
        <v>251</v>
      </c>
      <c r="C2306" s="214" t="s">
        <v>184</v>
      </c>
      <c r="D2306" s="214">
        <v>5</v>
      </c>
      <c r="E2306" s="214" t="s">
        <v>35</v>
      </c>
      <c r="F2306" s="214" t="s">
        <v>253</v>
      </c>
      <c r="G2306" s="214" t="s">
        <v>246</v>
      </c>
      <c r="H2306" s="214" t="s">
        <v>71</v>
      </c>
      <c r="I2306" s="214" t="s">
        <v>134</v>
      </c>
      <c r="J2306" s="214">
        <v>145</v>
      </c>
      <c r="K2306" s="214">
        <v>145</v>
      </c>
      <c r="L2306" s="214">
        <v>0</v>
      </c>
      <c r="M2306" s="214">
        <v>0</v>
      </c>
      <c r="N2306" s="214">
        <v>145</v>
      </c>
      <c r="O2306" s="214">
        <v>15.5</v>
      </c>
      <c r="P2306" s="214">
        <v>4.2</v>
      </c>
      <c r="Q2306" s="214">
        <v>72.400000000000006</v>
      </c>
      <c r="R2306" s="214">
        <v>79.7</v>
      </c>
      <c r="S2306" s="214">
        <v>80.400000000000006</v>
      </c>
      <c r="T2306" s="214">
        <v>8</v>
      </c>
      <c r="U2306" s="214">
        <v>100</v>
      </c>
      <c r="V2306" s="214">
        <v>24100</v>
      </c>
      <c r="W2306" s="214">
        <v>40200</v>
      </c>
      <c r="X2306" s="214">
        <v>55500</v>
      </c>
    </row>
    <row r="2307" spans="1:24" x14ac:dyDescent="0.25">
      <c r="A2307" t="str">
        <f t="shared" si="36"/>
        <v>YAG5UKLevel 7Female + maleComputingUnknown</v>
      </c>
      <c r="B2307" s="214" t="s">
        <v>251</v>
      </c>
      <c r="C2307" s="214" t="s">
        <v>184</v>
      </c>
      <c r="D2307" s="214">
        <v>5</v>
      </c>
      <c r="E2307" s="214" t="s">
        <v>35</v>
      </c>
      <c r="F2307" s="214" t="s">
        <v>253</v>
      </c>
      <c r="G2307" s="214" t="s">
        <v>246</v>
      </c>
      <c r="H2307" s="214" t="s">
        <v>71</v>
      </c>
      <c r="I2307" s="214" t="s">
        <v>135</v>
      </c>
      <c r="J2307" s="214">
        <v>130</v>
      </c>
      <c r="K2307" s="214">
        <v>130</v>
      </c>
      <c r="L2307" s="214">
        <v>89.3</v>
      </c>
      <c r="M2307" s="214">
        <v>0</v>
      </c>
      <c r="N2307" s="214">
        <v>15</v>
      </c>
      <c r="O2307" s="214">
        <v>0</v>
      </c>
      <c r="P2307" s="214">
        <v>0</v>
      </c>
      <c r="Q2307" s="214">
        <v>0</v>
      </c>
      <c r="R2307" s="214">
        <v>0</v>
      </c>
      <c r="S2307" s="214">
        <v>100</v>
      </c>
      <c r="T2307" s="214">
        <v>100</v>
      </c>
      <c r="U2307" s="214" t="s">
        <v>136</v>
      </c>
      <c r="V2307" s="214" t="s">
        <v>136</v>
      </c>
      <c r="W2307" s="214" t="s">
        <v>136</v>
      </c>
      <c r="X2307" s="214" t="s">
        <v>136</v>
      </c>
    </row>
    <row r="2308" spans="1:24" x14ac:dyDescent="0.25">
      <c r="A2308" t="str">
        <f t="shared" si="36"/>
        <v>YAG5UKLevel 7Female + maleComputingWales</v>
      </c>
      <c r="B2308" s="214" t="s">
        <v>251</v>
      </c>
      <c r="C2308" s="214" t="s">
        <v>184</v>
      </c>
      <c r="D2308" s="214">
        <v>5</v>
      </c>
      <c r="E2308" s="214" t="s">
        <v>35</v>
      </c>
      <c r="F2308" s="214" t="s">
        <v>253</v>
      </c>
      <c r="G2308" s="214" t="s">
        <v>246</v>
      </c>
      <c r="H2308" s="214" t="s">
        <v>71</v>
      </c>
      <c r="I2308" s="214" t="s">
        <v>137</v>
      </c>
      <c r="J2308" s="214">
        <v>25</v>
      </c>
      <c r="K2308" s="214">
        <v>25</v>
      </c>
      <c r="L2308" s="214">
        <v>0</v>
      </c>
      <c r="M2308" s="214">
        <v>0</v>
      </c>
      <c r="N2308" s="214">
        <v>25</v>
      </c>
      <c r="O2308" s="214">
        <v>15.6</v>
      </c>
      <c r="P2308" s="214">
        <v>0</v>
      </c>
      <c r="Q2308" s="214">
        <v>70.8</v>
      </c>
      <c r="R2308" s="214">
        <v>80.5</v>
      </c>
      <c r="S2308" s="214">
        <v>84.4</v>
      </c>
      <c r="T2308" s="214">
        <v>13.6</v>
      </c>
      <c r="U2308" s="214">
        <v>15</v>
      </c>
      <c r="V2308" s="214">
        <v>22900</v>
      </c>
      <c r="W2308" s="214">
        <v>38300</v>
      </c>
      <c r="X2308" s="214">
        <v>66400</v>
      </c>
    </row>
    <row r="2309" spans="1:24" x14ac:dyDescent="0.25">
      <c r="A2309" t="str">
        <f t="shared" si="36"/>
        <v>YAG5UKLevel 7Female + maleComputingWest Midlands</v>
      </c>
      <c r="B2309" s="214" t="s">
        <v>251</v>
      </c>
      <c r="C2309" s="214" t="s">
        <v>184</v>
      </c>
      <c r="D2309" s="214">
        <v>5</v>
      </c>
      <c r="E2309" s="214" t="s">
        <v>35</v>
      </c>
      <c r="F2309" s="214" t="s">
        <v>253</v>
      </c>
      <c r="G2309" s="214" t="s">
        <v>246</v>
      </c>
      <c r="H2309" s="214" t="s">
        <v>71</v>
      </c>
      <c r="I2309" s="214" t="s">
        <v>138</v>
      </c>
      <c r="J2309" s="214">
        <v>125</v>
      </c>
      <c r="K2309" s="214">
        <v>125</v>
      </c>
      <c r="L2309" s="214">
        <v>0</v>
      </c>
      <c r="M2309" s="214">
        <v>0</v>
      </c>
      <c r="N2309" s="214">
        <v>125</v>
      </c>
      <c r="O2309" s="214">
        <v>9</v>
      </c>
      <c r="P2309" s="214">
        <v>7.3</v>
      </c>
      <c r="Q2309" s="214">
        <v>73.599999999999994</v>
      </c>
      <c r="R2309" s="214">
        <v>82.1</v>
      </c>
      <c r="S2309" s="214">
        <v>83.6</v>
      </c>
      <c r="T2309" s="214">
        <v>10</v>
      </c>
      <c r="U2309" s="214">
        <v>90</v>
      </c>
      <c r="V2309" s="214">
        <v>29200</v>
      </c>
      <c r="W2309" s="214">
        <v>41200</v>
      </c>
      <c r="X2309" s="214">
        <v>51500</v>
      </c>
    </row>
    <row r="2310" spans="1:24" x14ac:dyDescent="0.25">
      <c r="A2310" t="str">
        <f t="shared" si="36"/>
        <v>YAG5UKLevel 7Female + maleComputingYorkshire and The Humber</v>
      </c>
      <c r="B2310" s="214" t="s">
        <v>251</v>
      </c>
      <c r="C2310" s="214" t="s">
        <v>184</v>
      </c>
      <c r="D2310" s="214">
        <v>5</v>
      </c>
      <c r="E2310" s="214" t="s">
        <v>35</v>
      </c>
      <c r="F2310" s="214" t="s">
        <v>253</v>
      </c>
      <c r="G2310" s="214" t="s">
        <v>246</v>
      </c>
      <c r="H2310" s="214" t="s">
        <v>71</v>
      </c>
      <c r="I2310" s="214" t="s">
        <v>139</v>
      </c>
      <c r="J2310" s="214">
        <v>115</v>
      </c>
      <c r="K2310" s="214">
        <v>115</v>
      </c>
      <c r="L2310" s="214">
        <v>0</v>
      </c>
      <c r="M2310" s="214">
        <v>0</v>
      </c>
      <c r="N2310" s="214">
        <v>115</v>
      </c>
      <c r="O2310" s="214">
        <v>12.8</v>
      </c>
      <c r="P2310" s="214">
        <v>3.6</v>
      </c>
      <c r="Q2310" s="214">
        <v>77.599999999999994</v>
      </c>
      <c r="R2310" s="214">
        <v>80.599999999999994</v>
      </c>
      <c r="S2310" s="214">
        <v>83.6</v>
      </c>
      <c r="T2310" s="214">
        <v>6</v>
      </c>
      <c r="U2310" s="214">
        <v>85</v>
      </c>
      <c r="V2310" s="214">
        <v>24500</v>
      </c>
      <c r="W2310" s="214">
        <v>33200</v>
      </c>
      <c r="X2310" s="214">
        <v>43100</v>
      </c>
    </row>
    <row r="2311" spans="1:24" x14ac:dyDescent="0.25">
      <c r="A2311" t="str">
        <f t="shared" si="36"/>
        <v>YAG5UKLevel 7Female + maleCreative arts and designAbroad</v>
      </c>
      <c r="B2311" s="214" t="s">
        <v>251</v>
      </c>
      <c r="C2311" s="214" t="s">
        <v>184</v>
      </c>
      <c r="D2311" s="214">
        <v>5</v>
      </c>
      <c r="E2311" s="214" t="s">
        <v>35</v>
      </c>
      <c r="F2311" s="214" t="s">
        <v>253</v>
      </c>
      <c r="G2311" s="214" t="s">
        <v>246</v>
      </c>
      <c r="H2311" s="214" t="s">
        <v>99</v>
      </c>
      <c r="I2311" s="214" t="s">
        <v>125</v>
      </c>
      <c r="J2311" s="214" t="s">
        <v>140</v>
      </c>
      <c r="K2311" s="214" t="s">
        <v>140</v>
      </c>
      <c r="L2311" s="214" t="s">
        <v>140</v>
      </c>
      <c r="M2311" s="214" t="s">
        <v>140</v>
      </c>
      <c r="N2311" s="214" t="s">
        <v>140</v>
      </c>
      <c r="O2311" s="214" t="s">
        <v>140</v>
      </c>
      <c r="P2311" s="214" t="s">
        <v>140</v>
      </c>
      <c r="Q2311" s="214" t="s">
        <v>140</v>
      </c>
      <c r="R2311" s="214" t="s">
        <v>140</v>
      </c>
      <c r="S2311" s="214" t="s">
        <v>140</v>
      </c>
      <c r="T2311" s="214" t="s">
        <v>140</v>
      </c>
      <c r="U2311" s="214" t="s">
        <v>140</v>
      </c>
      <c r="V2311" s="214" t="s">
        <v>140</v>
      </c>
      <c r="W2311" s="214" t="s">
        <v>140</v>
      </c>
      <c r="X2311" s="214" t="s">
        <v>140</v>
      </c>
    </row>
    <row r="2312" spans="1:24" x14ac:dyDescent="0.25">
      <c r="A2312" t="str">
        <f t="shared" si="36"/>
        <v>YAG5UKLevel 7Female + maleCreative arts and designEast Midlands</v>
      </c>
      <c r="B2312" s="214" t="s">
        <v>251</v>
      </c>
      <c r="C2312" s="214" t="s">
        <v>184</v>
      </c>
      <c r="D2312" s="214">
        <v>5</v>
      </c>
      <c r="E2312" s="214" t="s">
        <v>35</v>
      </c>
      <c r="F2312" s="214" t="s">
        <v>253</v>
      </c>
      <c r="G2312" s="214" t="s">
        <v>246</v>
      </c>
      <c r="H2312" s="214" t="s">
        <v>99</v>
      </c>
      <c r="I2312" s="214" t="s">
        <v>126</v>
      </c>
      <c r="J2312" s="214">
        <v>105</v>
      </c>
      <c r="K2312" s="214">
        <v>105</v>
      </c>
      <c r="L2312" s="214">
        <v>0</v>
      </c>
      <c r="M2312" s="214">
        <v>0</v>
      </c>
      <c r="N2312" s="214">
        <v>105</v>
      </c>
      <c r="O2312" s="214">
        <v>12.2</v>
      </c>
      <c r="P2312" s="214">
        <v>7.9</v>
      </c>
      <c r="Q2312" s="214">
        <v>71.099999999999994</v>
      </c>
      <c r="R2312" s="214">
        <v>77.900000000000006</v>
      </c>
      <c r="S2312" s="214">
        <v>79.900000000000006</v>
      </c>
      <c r="T2312" s="214">
        <v>8.8000000000000007</v>
      </c>
      <c r="U2312" s="214">
        <v>70</v>
      </c>
      <c r="V2312" s="214">
        <v>11900</v>
      </c>
      <c r="W2312" s="214">
        <v>20400</v>
      </c>
      <c r="X2312" s="214">
        <v>32100</v>
      </c>
    </row>
    <row r="2313" spans="1:24" x14ac:dyDescent="0.25">
      <c r="A2313" t="str">
        <f t="shared" si="36"/>
        <v>YAG5UKLevel 7Female + maleCreative arts and designEast of England</v>
      </c>
      <c r="B2313" s="214" t="s">
        <v>251</v>
      </c>
      <c r="C2313" s="214" t="s">
        <v>184</v>
      </c>
      <c r="D2313" s="214">
        <v>5</v>
      </c>
      <c r="E2313" s="214" t="s">
        <v>35</v>
      </c>
      <c r="F2313" s="214" t="s">
        <v>253</v>
      </c>
      <c r="G2313" s="214" t="s">
        <v>246</v>
      </c>
      <c r="H2313" s="214" t="s">
        <v>99</v>
      </c>
      <c r="I2313" s="214" t="s">
        <v>127</v>
      </c>
      <c r="J2313" s="214">
        <v>195</v>
      </c>
      <c r="K2313" s="214">
        <v>195</v>
      </c>
      <c r="L2313" s="214">
        <v>0</v>
      </c>
      <c r="M2313" s="214">
        <v>0</v>
      </c>
      <c r="N2313" s="214">
        <v>195</v>
      </c>
      <c r="O2313" s="214">
        <v>10.3</v>
      </c>
      <c r="P2313" s="214">
        <v>5.9</v>
      </c>
      <c r="Q2313" s="214">
        <v>77.8</v>
      </c>
      <c r="R2313" s="214">
        <v>82.5</v>
      </c>
      <c r="S2313" s="214">
        <v>83.8</v>
      </c>
      <c r="T2313" s="214">
        <v>5.9</v>
      </c>
      <c r="U2313" s="214">
        <v>140</v>
      </c>
      <c r="V2313" s="214">
        <v>9600</v>
      </c>
      <c r="W2313" s="214">
        <v>19700</v>
      </c>
      <c r="X2313" s="214">
        <v>28500</v>
      </c>
    </row>
    <row r="2314" spans="1:24" x14ac:dyDescent="0.25">
      <c r="A2314" t="str">
        <f t="shared" si="36"/>
        <v>YAG5UKLevel 7Female + maleCreative arts and designLondon</v>
      </c>
      <c r="B2314" s="214" t="s">
        <v>251</v>
      </c>
      <c r="C2314" s="214" t="s">
        <v>184</v>
      </c>
      <c r="D2314" s="214">
        <v>5</v>
      </c>
      <c r="E2314" s="214" t="s">
        <v>35</v>
      </c>
      <c r="F2314" s="214" t="s">
        <v>253</v>
      </c>
      <c r="G2314" s="214" t="s">
        <v>246</v>
      </c>
      <c r="H2314" s="214" t="s">
        <v>99</v>
      </c>
      <c r="I2314" s="214" t="s">
        <v>128</v>
      </c>
      <c r="J2314" s="214">
        <v>830</v>
      </c>
      <c r="K2314" s="214">
        <v>830</v>
      </c>
      <c r="L2314" s="214">
        <v>0</v>
      </c>
      <c r="M2314" s="214">
        <v>0</v>
      </c>
      <c r="N2314" s="214">
        <v>830</v>
      </c>
      <c r="O2314" s="214">
        <v>13.1</v>
      </c>
      <c r="P2314" s="214">
        <v>6.5</v>
      </c>
      <c r="Q2314" s="214">
        <v>74</v>
      </c>
      <c r="R2314" s="214">
        <v>79.400000000000006</v>
      </c>
      <c r="S2314" s="214">
        <v>80.400000000000006</v>
      </c>
      <c r="T2314" s="214">
        <v>6.4</v>
      </c>
      <c r="U2314" s="214">
        <v>545</v>
      </c>
      <c r="V2314" s="214">
        <v>13200</v>
      </c>
      <c r="W2314" s="214">
        <v>26600</v>
      </c>
      <c r="X2314" s="214">
        <v>39800</v>
      </c>
    </row>
    <row r="2315" spans="1:24" x14ac:dyDescent="0.25">
      <c r="A2315" t="str">
        <f t="shared" si="36"/>
        <v>YAG5UKLevel 7Female + maleCreative arts and designNorth East</v>
      </c>
      <c r="B2315" s="214" t="s">
        <v>251</v>
      </c>
      <c r="C2315" s="214" t="s">
        <v>184</v>
      </c>
      <c r="D2315" s="214">
        <v>5</v>
      </c>
      <c r="E2315" s="214" t="s">
        <v>35</v>
      </c>
      <c r="F2315" s="214" t="s">
        <v>253</v>
      </c>
      <c r="G2315" s="214" t="s">
        <v>246</v>
      </c>
      <c r="H2315" s="214" t="s">
        <v>99</v>
      </c>
      <c r="I2315" s="214" t="s">
        <v>129</v>
      </c>
      <c r="J2315" s="214">
        <v>110</v>
      </c>
      <c r="K2315" s="214">
        <v>110</v>
      </c>
      <c r="L2315" s="214">
        <v>0</v>
      </c>
      <c r="M2315" s="214">
        <v>0</v>
      </c>
      <c r="N2315" s="214">
        <v>110</v>
      </c>
      <c r="O2315" s="214">
        <v>8.6</v>
      </c>
      <c r="P2315" s="214">
        <v>3.7</v>
      </c>
      <c r="Q2315" s="214">
        <v>74.8</v>
      </c>
      <c r="R2315" s="214">
        <v>85</v>
      </c>
      <c r="S2315" s="214">
        <v>87.7</v>
      </c>
      <c r="T2315" s="214">
        <v>12.9</v>
      </c>
      <c r="U2315" s="214">
        <v>70</v>
      </c>
      <c r="V2315" s="214">
        <v>12400</v>
      </c>
      <c r="W2315" s="214">
        <v>19700</v>
      </c>
      <c r="X2315" s="214">
        <v>25200</v>
      </c>
    </row>
    <row r="2316" spans="1:24" x14ac:dyDescent="0.25">
      <c r="A2316" t="str">
        <f t="shared" si="36"/>
        <v>YAG5UKLevel 7Female + maleCreative arts and designNorth West</v>
      </c>
      <c r="B2316" s="214" t="s">
        <v>251</v>
      </c>
      <c r="C2316" s="214" t="s">
        <v>184</v>
      </c>
      <c r="D2316" s="214">
        <v>5</v>
      </c>
      <c r="E2316" s="214" t="s">
        <v>35</v>
      </c>
      <c r="F2316" s="214" t="s">
        <v>253</v>
      </c>
      <c r="G2316" s="214" t="s">
        <v>246</v>
      </c>
      <c r="H2316" s="214" t="s">
        <v>99</v>
      </c>
      <c r="I2316" s="214" t="s">
        <v>130</v>
      </c>
      <c r="J2316" s="214">
        <v>215</v>
      </c>
      <c r="K2316" s="214">
        <v>215</v>
      </c>
      <c r="L2316" s="214">
        <v>0</v>
      </c>
      <c r="M2316" s="214">
        <v>0</v>
      </c>
      <c r="N2316" s="214">
        <v>215</v>
      </c>
      <c r="O2316" s="214">
        <v>9.9</v>
      </c>
      <c r="P2316" s="214">
        <v>6.2</v>
      </c>
      <c r="Q2316" s="214">
        <v>76.099999999999994</v>
      </c>
      <c r="R2316" s="214">
        <v>82.8</v>
      </c>
      <c r="S2316" s="214">
        <v>83.9</v>
      </c>
      <c r="T2316" s="214">
        <v>7.8</v>
      </c>
      <c r="U2316" s="214">
        <v>150</v>
      </c>
      <c r="V2316" s="214">
        <v>16400</v>
      </c>
      <c r="W2316" s="214">
        <v>22600</v>
      </c>
      <c r="X2316" s="214">
        <v>31000</v>
      </c>
    </row>
    <row r="2317" spans="1:24" x14ac:dyDescent="0.25">
      <c r="A2317" t="str">
        <f t="shared" si="36"/>
        <v>YAG5UKLevel 7Female + maleCreative arts and designNorthern Ireland</v>
      </c>
      <c r="B2317" s="214" t="s">
        <v>251</v>
      </c>
      <c r="C2317" s="214" t="s">
        <v>184</v>
      </c>
      <c r="D2317" s="214">
        <v>5</v>
      </c>
      <c r="E2317" s="214" t="s">
        <v>35</v>
      </c>
      <c r="F2317" s="214" t="s">
        <v>253</v>
      </c>
      <c r="G2317" s="214" t="s">
        <v>246</v>
      </c>
      <c r="H2317" s="214" t="s">
        <v>99</v>
      </c>
      <c r="I2317" s="214" t="s">
        <v>131</v>
      </c>
      <c r="J2317" s="214">
        <v>15</v>
      </c>
      <c r="K2317" s="214">
        <v>15</v>
      </c>
      <c r="L2317" s="214">
        <v>0</v>
      </c>
      <c r="M2317" s="214">
        <v>0</v>
      </c>
      <c r="N2317" s="214">
        <v>15</v>
      </c>
      <c r="O2317" s="214">
        <v>30.8</v>
      </c>
      <c r="P2317" s="214">
        <v>7.7</v>
      </c>
      <c r="Q2317" s="214">
        <v>46.2</v>
      </c>
      <c r="R2317" s="214">
        <v>61.5</v>
      </c>
      <c r="S2317" s="214">
        <v>61.5</v>
      </c>
      <c r="T2317" s="214">
        <v>15.4</v>
      </c>
      <c r="U2317" s="214" t="s">
        <v>140</v>
      </c>
      <c r="V2317" s="214" t="s">
        <v>140</v>
      </c>
      <c r="W2317" s="214" t="s">
        <v>140</v>
      </c>
      <c r="X2317" s="214" t="s">
        <v>140</v>
      </c>
    </row>
    <row r="2318" spans="1:24" x14ac:dyDescent="0.25">
      <c r="A2318" t="str">
        <f t="shared" ref="A2318:A2381" si="37">"YAG"&amp;D2318 &amp;E2318 &amp;F2318 &amp; G2318 &amp;H2318 &amp;I2318</f>
        <v>YAG5UKLevel 7Female + maleCreative arts and designScotland</v>
      </c>
      <c r="B2318" s="214" t="s">
        <v>251</v>
      </c>
      <c r="C2318" s="214" t="s">
        <v>184</v>
      </c>
      <c r="D2318" s="214">
        <v>5</v>
      </c>
      <c r="E2318" s="214" t="s">
        <v>35</v>
      </c>
      <c r="F2318" s="214" t="s">
        <v>253</v>
      </c>
      <c r="G2318" s="214" t="s">
        <v>246</v>
      </c>
      <c r="H2318" s="214" t="s">
        <v>99</v>
      </c>
      <c r="I2318" s="214" t="s">
        <v>132</v>
      </c>
      <c r="J2318" s="214">
        <v>45</v>
      </c>
      <c r="K2318" s="214">
        <v>45</v>
      </c>
      <c r="L2318" s="214">
        <v>0</v>
      </c>
      <c r="M2318" s="214">
        <v>0</v>
      </c>
      <c r="N2318" s="214">
        <v>45</v>
      </c>
      <c r="O2318" s="214">
        <v>5</v>
      </c>
      <c r="P2318" s="214">
        <v>4.3</v>
      </c>
      <c r="Q2318" s="214">
        <v>74.8</v>
      </c>
      <c r="R2318" s="214">
        <v>87.8</v>
      </c>
      <c r="S2318" s="214">
        <v>90.7</v>
      </c>
      <c r="T2318" s="214">
        <v>15.9</v>
      </c>
      <c r="U2318" s="214">
        <v>30</v>
      </c>
      <c r="V2318" s="214">
        <v>9300</v>
      </c>
      <c r="W2318" s="214">
        <v>19700</v>
      </c>
      <c r="X2318" s="214">
        <v>30300</v>
      </c>
    </row>
    <row r="2319" spans="1:24" x14ac:dyDescent="0.25">
      <c r="A2319" t="str">
        <f t="shared" si="37"/>
        <v>YAG5UKLevel 7Female + maleCreative arts and designSouth East</v>
      </c>
      <c r="B2319" s="214" t="s">
        <v>251</v>
      </c>
      <c r="C2319" s="214" t="s">
        <v>184</v>
      </c>
      <c r="D2319" s="214">
        <v>5</v>
      </c>
      <c r="E2319" s="214" t="s">
        <v>35</v>
      </c>
      <c r="F2319" s="214" t="s">
        <v>253</v>
      </c>
      <c r="G2319" s="214" t="s">
        <v>246</v>
      </c>
      <c r="H2319" s="214" t="s">
        <v>99</v>
      </c>
      <c r="I2319" s="214" t="s">
        <v>133</v>
      </c>
      <c r="J2319" s="214">
        <v>380</v>
      </c>
      <c r="K2319" s="214">
        <v>380</v>
      </c>
      <c r="L2319" s="214">
        <v>0</v>
      </c>
      <c r="M2319" s="214">
        <v>0</v>
      </c>
      <c r="N2319" s="214">
        <v>380</v>
      </c>
      <c r="O2319" s="214">
        <v>13.9</v>
      </c>
      <c r="P2319" s="214">
        <v>8.6999999999999993</v>
      </c>
      <c r="Q2319" s="214">
        <v>69</v>
      </c>
      <c r="R2319" s="214">
        <v>76.5</v>
      </c>
      <c r="S2319" s="214">
        <v>77.400000000000006</v>
      </c>
      <c r="T2319" s="214">
        <v>8.4</v>
      </c>
      <c r="U2319" s="214">
        <v>235</v>
      </c>
      <c r="V2319" s="214">
        <v>11800</v>
      </c>
      <c r="W2319" s="214">
        <v>23700</v>
      </c>
      <c r="X2319" s="214">
        <v>33600</v>
      </c>
    </row>
    <row r="2320" spans="1:24" x14ac:dyDescent="0.25">
      <c r="A2320" t="str">
        <f t="shared" si="37"/>
        <v>YAG5UKLevel 7Female + maleCreative arts and designSouth West</v>
      </c>
      <c r="B2320" s="214" t="s">
        <v>251</v>
      </c>
      <c r="C2320" s="214" t="s">
        <v>184</v>
      </c>
      <c r="D2320" s="214">
        <v>5</v>
      </c>
      <c r="E2320" s="214" t="s">
        <v>35</v>
      </c>
      <c r="F2320" s="214" t="s">
        <v>253</v>
      </c>
      <c r="G2320" s="214" t="s">
        <v>246</v>
      </c>
      <c r="H2320" s="214" t="s">
        <v>99</v>
      </c>
      <c r="I2320" s="214" t="s">
        <v>134</v>
      </c>
      <c r="J2320" s="214">
        <v>220</v>
      </c>
      <c r="K2320" s="214">
        <v>220</v>
      </c>
      <c r="L2320" s="214">
        <v>0</v>
      </c>
      <c r="M2320" s="214">
        <v>0</v>
      </c>
      <c r="N2320" s="214">
        <v>220</v>
      </c>
      <c r="O2320" s="214">
        <v>16.2</v>
      </c>
      <c r="P2320" s="214">
        <v>6.6</v>
      </c>
      <c r="Q2320" s="214">
        <v>70.8</v>
      </c>
      <c r="R2320" s="214">
        <v>76.3</v>
      </c>
      <c r="S2320" s="214">
        <v>77.2</v>
      </c>
      <c r="T2320" s="214">
        <v>6.4</v>
      </c>
      <c r="U2320" s="214">
        <v>140</v>
      </c>
      <c r="V2320" s="214">
        <v>10600</v>
      </c>
      <c r="W2320" s="214">
        <v>19300</v>
      </c>
      <c r="X2320" s="214">
        <v>26300</v>
      </c>
    </row>
    <row r="2321" spans="1:24" x14ac:dyDescent="0.25">
      <c r="A2321" t="str">
        <f t="shared" si="37"/>
        <v>YAG5UKLevel 7Female + maleCreative arts and designUnknown</v>
      </c>
      <c r="B2321" s="214" t="s">
        <v>251</v>
      </c>
      <c r="C2321" s="214" t="s">
        <v>184</v>
      </c>
      <c r="D2321" s="214">
        <v>5</v>
      </c>
      <c r="E2321" s="214" t="s">
        <v>35</v>
      </c>
      <c r="F2321" s="214" t="s">
        <v>253</v>
      </c>
      <c r="G2321" s="214" t="s">
        <v>246</v>
      </c>
      <c r="H2321" s="214" t="s">
        <v>99</v>
      </c>
      <c r="I2321" s="214" t="s">
        <v>135</v>
      </c>
      <c r="J2321" s="214">
        <v>130</v>
      </c>
      <c r="K2321" s="214">
        <v>130</v>
      </c>
      <c r="L2321" s="214">
        <v>94.5</v>
      </c>
      <c r="M2321" s="214">
        <v>0</v>
      </c>
      <c r="N2321" s="214">
        <v>5</v>
      </c>
      <c r="O2321" s="214">
        <v>0</v>
      </c>
      <c r="P2321" s="214">
        <v>0</v>
      </c>
      <c r="Q2321" s="214">
        <v>0</v>
      </c>
      <c r="R2321" s="214">
        <v>0</v>
      </c>
      <c r="S2321" s="214">
        <v>100</v>
      </c>
      <c r="T2321" s="214">
        <v>100</v>
      </c>
      <c r="U2321" s="214" t="s">
        <v>136</v>
      </c>
      <c r="V2321" s="214" t="s">
        <v>136</v>
      </c>
      <c r="W2321" s="214" t="s">
        <v>136</v>
      </c>
      <c r="X2321" s="214" t="s">
        <v>136</v>
      </c>
    </row>
    <row r="2322" spans="1:24" x14ac:dyDescent="0.25">
      <c r="A2322" t="str">
        <f t="shared" si="37"/>
        <v>YAG5UKLevel 7Female + maleCreative arts and designWales</v>
      </c>
      <c r="B2322" s="214" t="s">
        <v>251</v>
      </c>
      <c r="C2322" s="214" t="s">
        <v>184</v>
      </c>
      <c r="D2322" s="214">
        <v>5</v>
      </c>
      <c r="E2322" s="214" t="s">
        <v>35</v>
      </c>
      <c r="F2322" s="214" t="s">
        <v>253</v>
      </c>
      <c r="G2322" s="214" t="s">
        <v>246</v>
      </c>
      <c r="H2322" s="214" t="s">
        <v>99</v>
      </c>
      <c r="I2322" s="214" t="s">
        <v>137</v>
      </c>
      <c r="J2322" s="214">
        <v>30</v>
      </c>
      <c r="K2322" s="214">
        <v>30</v>
      </c>
      <c r="L2322" s="214">
        <v>0</v>
      </c>
      <c r="M2322" s="214">
        <v>0</v>
      </c>
      <c r="N2322" s="214">
        <v>30</v>
      </c>
      <c r="O2322" s="214">
        <v>7.2</v>
      </c>
      <c r="P2322" s="214">
        <v>7.2</v>
      </c>
      <c r="Q2322" s="214">
        <v>67.5</v>
      </c>
      <c r="R2322" s="214">
        <v>81.900000000000006</v>
      </c>
      <c r="S2322" s="214">
        <v>85.5</v>
      </c>
      <c r="T2322" s="214">
        <v>18.100000000000001</v>
      </c>
      <c r="U2322" s="214">
        <v>15</v>
      </c>
      <c r="V2322" s="214">
        <v>8800</v>
      </c>
      <c r="W2322" s="214">
        <v>20100</v>
      </c>
      <c r="X2322" s="214">
        <v>25600</v>
      </c>
    </row>
    <row r="2323" spans="1:24" x14ac:dyDescent="0.25">
      <c r="A2323" t="str">
        <f t="shared" si="37"/>
        <v>YAG5UKLevel 7Female + maleCreative arts and designWest Midlands</v>
      </c>
      <c r="B2323" s="214" t="s">
        <v>251</v>
      </c>
      <c r="C2323" s="214" t="s">
        <v>184</v>
      </c>
      <c r="D2323" s="214">
        <v>5</v>
      </c>
      <c r="E2323" s="214" t="s">
        <v>35</v>
      </c>
      <c r="F2323" s="214" t="s">
        <v>253</v>
      </c>
      <c r="G2323" s="214" t="s">
        <v>246</v>
      </c>
      <c r="H2323" s="214" t="s">
        <v>99</v>
      </c>
      <c r="I2323" s="214" t="s">
        <v>138</v>
      </c>
      <c r="J2323" s="214">
        <v>170</v>
      </c>
      <c r="K2323" s="214">
        <v>170</v>
      </c>
      <c r="L2323" s="214">
        <v>0</v>
      </c>
      <c r="M2323" s="214">
        <v>0</v>
      </c>
      <c r="N2323" s="214">
        <v>170</v>
      </c>
      <c r="O2323" s="214">
        <v>6.4</v>
      </c>
      <c r="P2323" s="214">
        <v>6.4</v>
      </c>
      <c r="Q2323" s="214">
        <v>79.599999999999994</v>
      </c>
      <c r="R2323" s="214">
        <v>86.6</v>
      </c>
      <c r="S2323" s="214">
        <v>87.1</v>
      </c>
      <c r="T2323" s="214">
        <v>7.5</v>
      </c>
      <c r="U2323" s="214">
        <v>120</v>
      </c>
      <c r="V2323" s="214">
        <v>13900</v>
      </c>
      <c r="W2323" s="214">
        <v>22300</v>
      </c>
      <c r="X2323" s="214">
        <v>30300</v>
      </c>
    </row>
    <row r="2324" spans="1:24" x14ac:dyDescent="0.25">
      <c r="A2324" t="str">
        <f t="shared" si="37"/>
        <v>YAG5UKLevel 7Female + maleCreative arts and designYorkshire and The Humber</v>
      </c>
      <c r="B2324" s="214" t="s">
        <v>251</v>
      </c>
      <c r="C2324" s="214" t="s">
        <v>184</v>
      </c>
      <c r="D2324" s="214">
        <v>5</v>
      </c>
      <c r="E2324" s="214" t="s">
        <v>35</v>
      </c>
      <c r="F2324" s="214" t="s">
        <v>253</v>
      </c>
      <c r="G2324" s="214" t="s">
        <v>246</v>
      </c>
      <c r="H2324" s="214" t="s">
        <v>99</v>
      </c>
      <c r="I2324" s="214" t="s">
        <v>139</v>
      </c>
      <c r="J2324" s="214">
        <v>135</v>
      </c>
      <c r="K2324" s="214">
        <v>135</v>
      </c>
      <c r="L2324" s="214">
        <v>0</v>
      </c>
      <c r="M2324" s="214">
        <v>0</v>
      </c>
      <c r="N2324" s="214">
        <v>135</v>
      </c>
      <c r="O2324" s="214">
        <v>11.6</v>
      </c>
      <c r="P2324" s="214">
        <v>8.8000000000000007</v>
      </c>
      <c r="Q2324" s="214">
        <v>72.400000000000006</v>
      </c>
      <c r="R2324" s="214">
        <v>78.8</v>
      </c>
      <c r="S2324" s="214">
        <v>79.599999999999994</v>
      </c>
      <c r="T2324" s="214">
        <v>7.2</v>
      </c>
      <c r="U2324" s="214">
        <v>90</v>
      </c>
      <c r="V2324" s="214">
        <v>14600</v>
      </c>
      <c r="W2324" s="214">
        <v>23400</v>
      </c>
      <c r="X2324" s="214">
        <v>31000</v>
      </c>
    </row>
    <row r="2325" spans="1:24" x14ac:dyDescent="0.25">
      <c r="A2325" t="str">
        <f t="shared" si="37"/>
        <v>YAG5UKLevel 7Female + maleEconomicsAbroad</v>
      </c>
      <c r="B2325" s="214" t="s">
        <v>251</v>
      </c>
      <c r="C2325" s="214" t="s">
        <v>184</v>
      </c>
      <c r="D2325" s="214">
        <v>5</v>
      </c>
      <c r="E2325" s="214" t="s">
        <v>35</v>
      </c>
      <c r="F2325" s="214" t="s">
        <v>253</v>
      </c>
      <c r="G2325" s="214" t="s">
        <v>246</v>
      </c>
      <c r="H2325" s="214" t="s">
        <v>79</v>
      </c>
      <c r="I2325" s="214" t="s">
        <v>125</v>
      </c>
      <c r="J2325" s="214" t="s">
        <v>140</v>
      </c>
      <c r="K2325" s="214" t="s">
        <v>140</v>
      </c>
      <c r="L2325" s="214" t="s">
        <v>140</v>
      </c>
      <c r="M2325" s="214" t="s">
        <v>140</v>
      </c>
      <c r="N2325" s="214" t="s">
        <v>140</v>
      </c>
      <c r="O2325" s="214" t="s">
        <v>140</v>
      </c>
      <c r="P2325" s="214" t="s">
        <v>140</v>
      </c>
      <c r="Q2325" s="214" t="s">
        <v>140</v>
      </c>
      <c r="R2325" s="214" t="s">
        <v>140</v>
      </c>
      <c r="S2325" s="214" t="s">
        <v>140</v>
      </c>
      <c r="T2325" s="214" t="s">
        <v>140</v>
      </c>
      <c r="U2325" s="214" t="s">
        <v>140</v>
      </c>
      <c r="V2325" s="214" t="s">
        <v>140</v>
      </c>
      <c r="W2325" s="214" t="s">
        <v>140</v>
      </c>
      <c r="X2325" s="214" t="s">
        <v>140</v>
      </c>
    </row>
    <row r="2326" spans="1:24" x14ac:dyDescent="0.25">
      <c r="A2326" t="str">
        <f t="shared" si="37"/>
        <v>YAG5UKLevel 7Female + maleEconomicsEast Midlands</v>
      </c>
      <c r="B2326" s="214" t="s">
        <v>251</v>
      </c>
      <c r="C2326" s="214" t="s">
        <v>184</v>
      </c>
      <c r="D2326" s="214">
        <v>5</v>
      </c>
      <c r="E2326" s="214" t="s">
        <v>35</v>
      </c>
      <c r="F2326" s="214" t="s">
        <v>253</v>
      </c>
      <c r="G2326" s="214" t="s">
        <v>246</v>
      </c>
      <c r="H2326" s="214" t="s">
        <v>79</v>
      </c>
      <c r="I2326" s="214" t="s">
        <v>126</v>
      </c>
      <c r="J2326" s="214">
        <v>25</v>
      </c>
      <c r="K2326" s="214">
        <v>25</v>
      </c>
      <c r="L2326" s="214">
        <v>0</v>
      </c>
      <c r="M2326" s="214">
        <v>0</v>
      </c>
      <c r="N2326" s="214">
        <v>25</v>
      </c>
      <c r="O2326" s="214">
        <v>14.1</v>
      </c>
      <c r="P2326" s="214">
        <v>6.3</v>
      </c>
      <c r="Q2326" s="214">
        <v>54.2</v>
      </c>
      <c r="R2326" s="214">
        <v>71.099999999999994</v>
      </c>
      <c r="S2326" s="214">
        <v>79.599999999999994</v>
      </c>
      <c r="T2326" s="214">
        <v>25.4</v>
      </c>
      <c r="U2326" s="214">
        <v>10</v>
      </c>
      <c r="V2326" s="214">
        <v>26600</v>
      </c>
      <c r="W2326" s="214">
        <v>32800</v>
      </c>
      <c r="X2326" s="214">
        <v>41200</v>
      </c>
    </row>
    <row r="2327" spans="1:24" x14ac:dyDescent="0.25">
      <c r="A2327" t="str">
        <f t="shared" si="37"/>
        <v>YAG5UKLevel 7Female + maleEconomicsEast of England</v>
      </c>
      <c r="B2327" s="214" t="s">
        <v>251</v>
      </c>
      <c r="C2327" s="214" t="s">
        <v>184</v>
      </c>
      <c r="D2327" s="214">
        <v>5</v>
      </c>
      <c r="E2327" s="214" t="s">
        <v>35</v>
      </c>
      <c r="F2327" s="214" t="s">
        <v>253</v>
      </c>
      <c r="G2327" s="214" t="s">
        <v>246</v>
      </c>
      <c r="H2327" s="214" t="s">
        <v>79</v>
      </c>
      <c r="I2327" s="214" t="s">
        <v>127</v>
      </c>
      <c r="J2327" s="214">
        <v>60</v>
      </c>
      <c r="K2327" s="214">
        <v>60</v>
      </c>
      <c r="L2327" s="214">
        <v>0</v>
      </c>
      <c r="M2327" s="214">
        <v>0</v>
      </c>
      <c r="N2327" s="214">
        <v>60</v>
      </c>
      <c r="O2327" s="214">
        <v>12.8</v>
      </c>
      <c r="P2327" s="214">
        <v>5.6</v>
      </c>
      <c r="Q2327" s="214">
        <v>73.5</v>
      </c>
      <c r="R2327" s="214">
        <v>80</v>
      </c>
      <c r="S2327" s="214">
        <v>81.599999999999994</v>
      </c>
      <c r="T2327" s="214">
        <v>8</v>
      </c>
      <c r="U2327" s="214">
        <v>45</v>
      </c>
      <c r="V2327" s="214">
        <v>35800</v>
      </c>
      <c r="W2327" s="214">
        <v>54000</v>
      </c>
      <c r="X2327" s="214">
        <v>75600</v>
      </c>
    </row>
    <row r="2328" spans="1:24" x14ac:dyDescent="0.25">
      <c r="A2328" t="str">
        <f t="shared" si="37"/>
        <v>YAG5UKLevel 7Female + maleEconomicsLondon</v>
      </c>
      <c r="B2328" s="214" t="s">
        <v>251</v>
      </c>
      <c r="C2328" s="214" t="s">
        <v>184</v>
      </c>
      <c r="D2328" s="214">
        <v>5</v>
      </c>
      <c r="E2328" s="214" t="s">
        <v>35</v>
      </c>
      <c r="F2328" s="214" t="s">
        <v>253</v>
      </c>
      <c r="G2328" s="214" t="s">
        <v>246</v>
      </c>
      <c r="H2328" s="214" t="s">
        <v>79</v>
      </c>
      <c r="I2328" s="214" t="s">
        <v>128</v>
      </c>
      <c r="J2328" s="214">
        <v>345</v>
      </c>
      <c r="K2328" s="214">
        <v>345</v>
      </c>
      <c r="L2328" s="214">
        <v>0</v>
      </c>
      <c r="M2328" s="214">
        <v>0</v>
      </c>
      <c r="N2328" s="214">
        <v>345</v>
      </c>
      <c r="O2328" s="214">
        <v>13.8</v>
      </c>
      <c r="P2328" s="214">
        <v>6.1</v>
      </c>
      <c r="Q2328" s="214">
        <v>73.900000000000006</v>
      </c>
      <c r="R2328" s="214">
        <v>79.099999999999994</v>
      </c>
      <c r="S2328" s="214">
        <v>80</v>
      </c>
      <c r="T2328" s="214">
        <v>6.1</v>
      </c>
      <c r="U2328" s="214">
        <v>240</v>
      </c>
      <c r="V2328" s="214">
        <v>36100</v>
      </c>
      <c r="W2328" s="214">
        <v>54400</v>
      </c>
      <c r="X2328" s="214">
        <v>75900</v>
      </c>
    </row>
    <row r="2329" spans="1:24" x14ac:dyDescent="0.25">
      <c r="A2329" t="str">
        <f t="shared" si="37"/>
        <v>YAG5UKLevel 7Female + maleEconomicsNorth East</v>
      </c>
      <c r="B2329" s="214" t="s">
        <v>251</v>
      </c>
      <c r="C2329" s="214" t="s">
        <v>184</v>
      </c>
      <c r="D2329" s="214">
        <v>5</v>
      </c>
      <c r="E2329" s="214" t="s">
        <v>35</v>
      </c>
      <c r="F2329" s="214" t="s">
        <v>253</v>
      </c>
      <c r="G2329" s="214" t="s">
        <v>246</v>
      </c>
      <c r="H2329" s="214" t="s">
        <v>79</v>
      </c>
      <c r="I2329" s="214" t="s">
        <v>129</v>
      </c>
      <c r="J2329" s="214">
        <v>5</v>
      </c>
      <c r="K2329" s="214">
        <v>5</v>
      </c>
      <c r="L2329" s="214">
        <v>0</v>
      </c>
      <c r="M2329" s="214">
        <v>0</v>
      </c>
      <c r="N2329" s="214">
        <v>5</v>
      </c>
      <c r="O2329" s="214">
        <v>8.1</v>
      </c>
      <c r="P2329" s="214">
        <v>32.5</v>
      </c>
      <c r="Q2329" s="214">
        <v>59.4</v>
      </c>
      <c r="R2329" s="214">
        <v>59.4</v>
      </c>
      <c r="S2329" s="214">
        <v>59.4</v>
      </c>
      <c r="T2329" s="214">
        <v>0</v>
      </c>
      <c r="U2329" s="214" t="s">
        <v>140</v>
      </c>
      <c r="V2329" s="214" t="s">
        <v>140</v>
      </c>
      <c r="W2329" s="214" t="s">
        <v>140</v>
      </c>
      <c r="X2329" s="214" t="s">
        <v>140</v>
      </c>
    </row>
    <row r="2330" spans="1:24" x14ac:dyDescent="0.25">
      <c r="A2330" t="str">
        <f t="shared" si="37"/>
        <v>YAG5UKLevel 7Female + maleEconomicsNorth West</v>
      </c>
      <c r="B2330" s="214" t="s">
        <v>251</v>
      </c>
      <c r="C2330" s="214" t="s">
        <v>184</v>
      </c>
      <c r="D2330" s="214">
        <v>5</v>
      </c>
      <c r="E2330" s="214" t="s">
        <v>35</v>
      </c>
      <c r="F2330" s="214" t="s">
        <v>253</v>
      </c>
      <c r="G2330" s="214" t="s">
        <v>246</v>
      </c>
      <c r="H2330" s="214" t="s">
        <v>79</v>
      </c>
      <c r="I2330" s="214" t="s">
        <v>130</v>
      </c>
      <c r="J2330" s="214">
        <v>40</v>
      </c>
      <c r="K2330" s="214">
        <v>40</v>
      </c>
      <c r="L2330" s="214">
        <v>0</v>
      </c>
      <c r="M2330" s="214">
        <v>0</v>
      </c>
      <c r="N2330" s="214">
        <v>40</v>
      </c>
      <c r="O2330" s="214">
        <v>9.1999999999999993</v>
      </c>
      <c r="P2330" s="214">
        <v>7.8</v>
      </c>
      <c r="Q2330" s="214">
        <v>68.599999999999994</v>
      </c>
      <c r="R2330" s="214">
        <v>83</v>
      </c>
      <c r="S2330" s="214">
        <v>83</v>
      </c>
      <c r="T2330" s="214">
        <v>14.4</v>
      </c>
      <c r="U2330" s="214">
        <v>25</v>
      </c>
      <c r="V2330" s="214">
        <v>35800</v>
      </c>
      <c r="W2330" s="214">
        <v>43400</v>
      </c>
      <c r="X2330" s="214">
        <v>54800</v>
      </c>
    </row>
    <row r="2331" spans="1:24" x14ac:dyDescent="0.25">
      <c r="A2331" t="str">
        <f t="shared" si="37"/>
        <v>YAG5UKLevel 7Female + maleEconomicsNorthern Ireland</v>
      </c>
      <c r="B2331" s="214" t="s">
        <v>251</v>
      </c>
      <c r="C2331" s="214" t="s">
        <v>184</v>
      </c>
      <c r="D2331" s="214">
        <v>5</v>
      </c>
      <c r="E2331" s="214" t="s">
        <v>35</v>
      </c>
      <c r="F2331" s="214" t="s">
        <v>253</v>
      </c>
      <c r="G2331" s="214" t="s">
        <v>246</v>
      </c>
      <c r="H2331" s="214" t="s">
        <v>79</v>
      </c>
      <c r="I2331" s="214" t="s">
        <v>131</v>
      </c>
      <c r="J2331" s="214">
        <v>0</v>
      </c>
      <c r="K2331" s="214">
        <v>0</v>
      </c>
      <c r="L2331" s="214">
        <v>0</v>
      </c>
      <c r="M2331" s="214">
        <v>0</v>
      </c>
      <c r="N2331" s="214">
        <v>0</v>
      </c>
      <c r="O2331" s="214">
        <v>0</v>
      </c>
      <c r="P2331" s="214">
        <v>0</v>
      </c>
      <c r="Q2331" s="214">
        <v>60</v>
      </c>
      <c r="R2331" s="214">
        <v>100</v>
      </c>
      <c r="S2331" s="214">
        <v>100</v>
      </c>
      <c r="T2331" s="214">
        <v>40</v>
      </c>
      <c r="U2331" s="214" t="s">
        <v>140</v>
      </c>
      <c r="V2331" s="214" t="s">
        <v>140</v>
      </c>
      <c r="W2331" s="214" t="s">
        <v>140</v>
      </c>
      <c r="X2331" s="214" t="s">
        <v>140</v>
      </c>
    </row>
    <row r="2332" spans="1:24" x14ac:dyDescent="0.25">
      <c r="A2332" t="str">
        <f t="shared" si="37"/>
        <v>YAG5UKLevel 7Female + maleEconomicsScotland</v>
      </c>
      <c r="B2332" s="214" t="s">
        <v>251</v>
      </c>
      <c r="C2332" s="214" t="s">
        <v>184</v>
      </c>
      <c r="D2332" s="214">
        <v>5</v>
      </c>
      <c r="E2332" s="214" t="s">
        <v>35</v>
      </c>
      <c r="F2332" s="214" t="s">
        <v>253</v>
      </c>
      <c r="G2332" s="214" t="s">
        <v>246</v>
      </c>
      <c r="H2332" s="214" t="s">
        <v>79</v>
      </c>
      <c r="I2332" s="214" t="s">
        <v>132</v>
      </c>
      <c r="J2332" s="214">
        <v>5</v>
      </c>
      <c r="K2332" s="214">
        <v>5</v>
      </c>
      <c r="L2332" s="214">
        <v>0</v>
      </c>
      <c r="M2332" s="214">
        <v>0</v>
      </c>
      <c r="N2332" s="214">
        <v>5</v>
      </c>
      <c r="O2332" s="214">
        <v>26.9</v>
      </c>
      <c r="P2332" s="214">
        <v>0</v>
      </c>
      <c r="Q2332" s="214">
        <v>16.2</v>
      </c>
      <c r="R2332" s="214">
        <v>40.6</v>
      </c>
      <c r="S2332" s="214">
        <v>73.099999999999994</v>
      </c>
      <c r="T2332" s="214">
        <v>56.8</v>
      </c>
      <c r="U2332" s="214" t="s">
        <v>140</v>
      </c>
      <c r="V2332" s="214" t="s">
        <v>140</v>
      </c>
      <c r="W2332" s="214" t="s">
        <v>140</v>
      </c>
      <c r="X2332" s="214" t="s">
        <v>140</v>
      </c>
    </row>
    <row r="2333" spans="1:24" x14ac:dyDescent="0.25">
      <c r="A2333" t="str">
        <f t="shared" si="37"/>
        <v>YAG5UKLevel 7Female + maleEconomicsSouth East</v>
      </c>
      <c r="B2333" s="214" t="s">
        <v>251</v>
      </c>
      <c r="C2333" s="214" t="s">
        <v>184</v>
      </c>
      <c r="D2333" s="214">
        <v>5</v>
      </c>
      <c r="E2333" s="214" t="s">
        <v>35</v>
      </c>
      <c r="F2333" s="214" t="s">
        <v>253</v>
      </c>
      <c r="G2333" s="214" t="s">
        <v>246</v>
      </c>
      <c r="H2333" s="214" t="s">
        <v>79</v>
      </c>
      <c r="I2333" s="214" t="s">
        <v>133</v>
      </c>
      <c r="J2333" s="214">
        <v>95</v>
      </c>
      <c r="K2333" s="214">
        <v>95</v>
      </c>
      <c r="L2333" s="214">
        <v>0</v>
      </c>
      <c r="M2333" s="214">
        <v>0</v>
      </c>
      <c r="N2333" s="214">
        <v>95</v>
      </c>
      <c r="O2333" s="214">
        <v>12.6</v>
      </c>
      <c r="P2333" s="214">
        <v>8.5</v>
      </c>
      <c r="Q2333" s="214">
        <v>71.3</v>
      </c>
      <c r="R2333" s="214">
        <v>78.599999999999994</v>
      </c>
      <c r="S2333" s="214">
        <v>78.900000000000006</v>
      </c>
      <c r="T2333" s="214">
        <v>7.6</v>
      </c>
      <c r="U2333" s="214">
        <v>65</v>
      </c>
      <c r="V2333" s="214">
        <v>28500</v>
      </c>
      <c r="W2333" s="214">
        <v>46000</v>
      </c>
      <c r="X2333" s="214">
        <v>77000</v>
      </c>
    </row>
    <row r="2334" spans="1:24" x14ac:dyDescent="0.25">
      <c r="A2334" t="str">
        <f t="shared" si="37"/>
        <v>YAG5UKLevel 7Female + maleEconomicsSouth West</v>
      </c>
      <c r="B2334" s="214" t="s">
        <v>251</v>
      </c>
      <c r="C2334" s="214" t="s">
        <v>184</v>
      </c>
      <c r="D2334" s="214">
        <v>5</v>
      </c>
      <c r="E2334" s="214" t="s">
        <v>35</v>
      </c>
      <c r="F2334" s="214" t="s">
        <v>253</v>
      </c>
      <c r="G2334" s="214" t="s">
        <v>246</v>
      </c>
      <c r="H2334" s="214" t="s">
        <v>79</v>
      </c>
      <c r="I2334" s="214" t="s">
        <v>134</v>
      </c>
      <c r="J2334" s="214">
        <v>45</v>
      </c>
      <c r="K2334" s="214">
        <v>45</v>
      </c>
      <c r="L2334" s="214">
        <v>0</v>
      </c>
      <c r="M2334" s="214">
        <v>0</v>
      </c>
      <c r="N2334" s="214">
        <v>45</v>
      </c>
      <c r="O2334" s="214">
        <v>17.5</v>
      </c>
      <c r="P2334" s="214">
        <v>2.1</v>
      </c>
      <c r="Q2334" s="214">
        <v>61.8</v>
      </c>
      <c r="R2334" s="214">
        <v>76.5</v>
      </c>
      <c r="S2334" s="214">
        <v>80.400000000000006</v>
      </c>
      <c r="T2334" s="214">
        <v>18.600000000000001</v>
      </c>
      <c r="U2334" s="214">
        <v>30</v>
      </c>
      <c r="V2334" s="214">
        <v>25200</v>
      </c>
      <c r="W2334" s="214">
        <v>34700</v>
      </c>
      <c r="X2334" s="214">
        <v>49500</v>
      </c>
    </row>
    <row r="2335" spans="1:24" x14ac:dyDescent="0.25">
      <c r="A2335" t="str">
        <f t="shared" si="37"/>
        <v>YAG5UKLevel 7Female + maleEconomicsUnknown</v>
      </c>
      <c r="B2335" s="214" t="s">
        <v>251</v>
      </c>
      <c r="C2335" s="214" t="s">
        <v>184</v>
      </c>
      <c r="D2335" s="214">
        <v>5</v>
      </c>
      <c r="E2335" s="214" t="s">
        <v>35</v>
      </c>
      <c r="F2335" s="214" t="s">
        <v>253</v>
      </c>
      <c r="G2335" s="214" t="s">
        <v>246</v>
      </c>
      <c r="H2335" s="214" t="s">
        <v>79</v>
      </c>
      <c r="I2335" s="214" t="s">
        <v>135</v>
      </c>
      <c r="J2335" s="214">
        <v>45</v>
      </c>
      <c r="K2335" s="214">
        <v>45</v>
      </c>
      <c r="L2335" s="214">
        <v>90.2</v>
      </c>
      <c r="M2335" s="214">
        <v>0</v>
      </c>
      <c r="N2335" s="214">
        <v>5</v>
      </c>
      <c r="O2335" s="214">
        <v>0</v>
      </c>
      <c r="P2335" s="214">
        <v>0</v>
      </c>
      <c r="Q2335" s="214">
        <v>0</v>
      </c>
      <c r="R2335" s="214">
        <v>0</v>
      </c>
      <c r="S2335" s="214">
        <v>100</v>
      </c>
      <c r="T2335" s="214">
        <v>100</v>
      </c>
      <c r="U2335" s="214" t="s">
        <v>136</v>
      </c>
      <c r="V2335" s="214" t="s">
        <v>136</v>
      </c>
      <c r="W2335" s="214" t="s">
        <v>136</v>
      </c>
      <c r="X2335" s="214" t="s">
        <v>136</v>
      </c>
    </row>
    <row r="2336" spans="1:24" x14ac:dyDescent="0.25">
      <c r="A2336" t="str">
        <f t="shared" si="37"/>
        <v>YAG5UKLevel 7Female + maleEconomicsWales</v>
      </c>
      <c r="B2336" s="214" t="s">
        <v>251</v>
      </c>
      <c r="C2336" s="214" t="s">
        <v>184</v>
      </c>
      <c r="D2336" s="214">
        <v>5</v>
      </c>
      <c r="E2336" s="214" t="s">
        <v>35</v>
      </c>
      <c r="F2336" s="214" t="s">
        <v>253</v>
      </c>
      <c r="G2336" s="214" t="s">
        <v>246</v>
      </c>
      <c r="H2336" s="214" t="s">
        <v>79</v>
      </c>
      <c r="I2336" s="214" t="s">
        <v>137</v>
      </c>
      <c r="J2336" s="214">
        <v>5</v>
      </c>
      <c r="K2336" s="214">
        <v>5</v>
      </c>
      <c r="L2336" s="214">
        <v>0</v>
      </c>
      <c r="M2336" s="214">
        <v>0</v>
      </c>
      <c r="N2336" s="214">
        <v>5</v>
      </c>
      <c r="O2336" s="214">
        <v>7.9</v>
      </c>
      <c r="P2336" s="214">
        <v>7.9</v>
      </c>
      <c r="Q2336" s="214">
        <v>68.400000000000006</v>
      </c>
      <c r="R2336" s="214">
        <v>84.2</v>
      </c>
      <c r="S2336" s="214">
        <v>84.2</v>
      </c>
      <c r="T2336" s="214">
        <v>15.8</v>
      </c>
      <c r="U2336" s="214" t="s">
        <v>140</v>
      </c>
      <c r="V2336" s="214" t="s">
        <v>140</v>
      </c>
      <c r="W2336" s="214" t="s">
        <v>140</v>
      </c>
      <c r="X2336" s="214" t="s">
        <v>140</v>
      </c>
    </row>
    <row r="2337" spans="1:24" x14ac:dyDescent="0.25">
      <c r="A2337" t="str">
        <f t="shared" si="37"/>
        <v>YAG5UKLevel 7Female + maleEconomicsWest Midlands</v>
      </c>
      <c r="B2337" s="214" t="s">
        <v>251</v>
      </c>
      <c r="C2337" s="214" t="s">
        <v>184</v>
      </c>
      <c r="D2337" s="214">
        <v>5</v>
      </c>
      <c r="E2337" s="214" t="s">
        <v>35</v>
      </c>
      <c r="F2337" s="214" t="s">
        <v>253</v>
      </c>
      <c r="G2337" s="214" t="s">
        <v>246</v>
      </c>
      <c r="H2337" s="214" t="s">
        <v>79</v>
      </c>
      <c r="I2337" s="214" t="s">
        <v>138</v>
      </c>
      <c r="J2337" s="214">
        <v>35</v>
      </c>
      <c r="K2337" s="214">
        <v>35</v>
      </c>
      <c r="L2337" s="214">
        <v>0</v>
      </c>
      <c r="M2337" s="214">
        <v>0</v>
      </c>
      <c r="N2337" s="214">
        <v>35</v>
      </c>
      <c r="O2337" s="214">
        <v>12.2</v>
      </c>
      <c r="P2337" s="214">
        <v>6.1</v>
      </c>
      <c r="Q2337" s="214">
        <v>79.599999999999994</v>
      </c>
      <c r="R2337" s="214">
        <v>81.599999999999994</v>
      </c>
      <c r="S2337" s="214">
        <v>81.599999999999994</v>
      </c>
      <c r="T2337" s="214">
        <v>2.1</v>
      </c>
      <c r="U2337" s="214">
        <v>25</v>
      </c>
      <c r="V2337" s="214">
        <v>23400</v>
      </c>
      <c r="W2337" s="214">
        <v>38300</v>
      </c>
      <c r="X2337" s="214">
        <v>50700</v>
      </c>
    </row>
    <row r="2338" spans="1:24" x14ac:dyDescent="0.25">
      <c r="A2338" t="str">
        <f t="shared" si="37"/>
        <v>YAG5UKLevel 7Female + maleEconomicsYorkshire and The Humber</v>
      </c>
      <c r="B2338" s="214" t="s">
        <v>251</v>
      </c>
      <c r="C2338" s="214" t="s">
        <v>184</v>
      </c>
      <c r="D2338" s="214">
        <v>5</v>
      </c>
      <c r="E2338" s="214" t="s">
        <v>35</v>
      </c>
      <c r="F2338" s="214" t="s">
        <v>253</v>
      </c>
      <c r="G2338" s="214" t="s">
        <v>246</v>
      </c>
      <c r="H2338" s="214" t="s">
        <v>79</v>
      </c>
      <c r="I2338" s="214" t="s">
        <v>139</v>
      </c>
      <c r="J2338" s="214">
        <v>30</v>
      </c>
      <c r="K2338" s="214">
        <v>30</v>
      </c>
      <c r="L2338" s="214">
        <v>0</v>
      </c>
      <c r="M2338" s="214">
        <v>0</v>
      </c>
      <c r="N2338" s="214">
        <v>30</v>
      </c>
      <c r="O2338" s="214">
        <v>24.3</v>
      </c>
      <c r="P2338" s="214">
        <v>0</v>
      </c>
      <c r="Q2338" s="214">
        <v>58.4</v>
      </c>
      <c r="R2338" s="214">
        <v>72.3</v>
      </c>
      <c r="S2338" s="214">
        <v>75.7</v>
      </c>
      <c r="T2338" s="214">
        <v>17.3</v>
      </c>
      <c r="U2338" s="214">
        <v>15</v>
      </c>
      <c r="V2338" s="214">
        <v>25900</v>
      </c>
      <c r="W2338" s="214">
        <v>36100</v>
      </c>
      <c r="X2338" s="214">
        <v>47800</v>
      </c>
    </row>
    <row r="2339" spans="1:24" x14ac:dyDescent="0.25">
      <c r="A2339" t="str">
        <f t="shared" si="37"/>
        <v>YAG5UKLevel 7Female + maleEducation and teachingAbroad</v>
      </c>
      <c r="B2339" s="214" t="s">
        <v>251</v>
      </c>
      <c r="C2339" s="214" t="s">
        <v>184</v>
      </c>
      <c r="D2339" s="214">
        <v>5</v>
      </c>
      <c r="E2339" s="214" t="s">
        <v>35</v>
      </c>
      <c r="F2339" s="214" t="s">
        <v>253</v>
      </c>
      <c r="G2339" s="214" t="s">
        <v>246</v>
      </c>
      <c r="H2339" s="214" t="s">
        <v>101</v>
      </c>
      <c r="I2339" s="214" t="s">
        <v>125</v>
      </c>
      <c r="J2339" s="214" t="s">
        <v>140</v>
      </c>
      <c r="K2339" s="214" t="s">
        <v>140</v>
      </c>
      <c r="L2339" s="214" t="s">
        <v>140</v>
      </c>
      <c r="M2339" s="214" t="s">
        <v>140</v>
      </c>
      <c r="N2339" s="214" t="s">
        <v>140</v>
      </c>
      <c r="O2339" s="214" t="s">
        <v>140</v>
      </c>
      <c r="P2339" s="214" t="s">
        <v>140</v>
      </c>
      <c r="Q2339" s="214" t="s">
        <v>140</v>
      </c>
      <c r="R2339" s="214" t="s">
        <v>140</v>
      </c>
      <c r="S2339" s="214" t="s">
        <v>140</v>
      </c>
      <c r="T2339" s="214" t="s">
        <v>140</v>
      </c>
      <c r="U2339" s="214" t="s">
        <v>140</v>
      </c>
      <c r="V2339" s="214" t="s">
        <v>140</v>
      </c>
      <c r="W2339" s="214" t="s">
        <v>140</v>
      </c>
      <c r="X2339" s="214" t="s">
        <v>140</v>
      </c>
    </row>
    <row r="2340" spans="1:24" x14ac:dyDescent="0.25">
      <c r="A2340" t="str">
        <f t="shared" si="37"/>
        <v>YAG5UKLevel 7Female + maleEducation and teachingEast Midlands</v>
      </c>
      <c r="B2340" s="214" t="s">
        <v>251</v>
      </c>
      <c r="C2340" s="214" t="s">
        <v>184</v>
      </c>
      <c r="D2340" s="214">
        <v>5</v>
      </c>
      <c r="E2340" s="214" t="s">
        <v>35</v>
      </c>
      <c r="F2340" s="214" t="s">
        <v>253</v>
      </c>
      <c r="G2340" s="214" t="s">
        <v>246</v>
      </c>
      <c r="H2340" s="214" t="s">
        <v>101</v>
      </c>
      <c r="I2340" s="214" t="s">
        <v>126</v>
      </c>
      <c r="J2340" s="214">
        <v>1030</v>
      </c>
      <c r="K2340" s="214">
        <v>1030</v>
      </c>
      <c r="L2340" s="214">
        <v>0</v>
      </c>
      <c r="M2340" s="214">
        <v>0</v>
      </c>
      <c r="N2340" s="214">
        <v>1030</v>
      </c>
      <c r="O2340" s="214">
        <v>9</v>
      </c>
      <c r="P2340" s="214">
        <v>4.3</v>
      </c>
      <c r="Q2340" s="214">
        <v>78.099999999999994</v>
      </c>
      <c r="R2340" s="214">
        <v>85.8</v>
      </c>
      <c r="S2340" s="214">
        <v>86.7</v>
      </c>
      <c r="T2340" s="214">
        <v>8.6</v>
      </c>
      <c r="U2340" s="214">
        <v>755</v>
      </c>
      <c r="V2340" s="214">
        <v>25600</v>
      </c>
      <c r="W2340" s="214">
        <v>37200</v>
      </c>
      <c r="X2340" s="214">
        <v>44200</v>
      </c>
    </row>
    <row r="2341" spans="1:24" x14ac:dyDescent="0.25">
      <c r="A2341" t="str">
        <f t="shared" si="37"/>
        <v>YAG5UKLevel 7Female + maleEducation and teachingEast of England</v>
      </c>
      <c r="B2341" s="214" t="s">
        <v>251</v>
      </c>
      <c r="C2341" s="214" t="s">
        <v>184</v>
      </c>
      <c r="D2341" s="214">
        <v>5</v>
      </c>
      <c r="E2341" s="214" t="s">
        <v>35</v>
      </c>
      <c r="F2341" s="214" t="s">
        <v>253</v>
      </c>
      <c r="G2341" s="214" t="s">
        <v>246</v>
      </c>
      <c r="H2341" s="214" t="s">
        <v>101</v>
      </c>
      <c r="I2341" s="214" t="s">
        <v>127</v>
      </c>
      <c r="J2341" s="214">
        <v>1410</v>
      </c>
      <c r="K2341" s="214">
        <v>1410</v>
      </c>
      <c r="L2341" s="214">
        <v>0</v>
      </c>
      <c r="M2341" s="214">
        <v>0</v>
      </c>
      <c r="N2341" s="214">
        <v>1410</v>
      </c>
      <c r="O2341" s="214">
        <v>8.1</v>
      </c>
      <c r="P2341" s="214">
        <v>3</v>
      </c>
      <c r="Q2341" s="214">
        <v>81.3</v>
      </c>
      <c r="R2341" s="214">
        <v>88</v>
      </c>
      <c r="S2341" s="214">
        <v>88.9</v>
      </c>
      <c r="T2341" s="214">
        <v>7.5</v>
      </c>
      <c r="U2341" s="214">
        <v>1110</v>
      </c>
      <c r="V2341" s="214">
        <v>25200</v>
      </c>
      <c r="W2341" s="214">
        <v>36100</v>
      </c>
      <c r="X2341" s="214">
        <v>44900</v>
      </c>
    </row>
    <row r="2342" spans="1:24" x14ac:dyDescent="0.25">
      <c r="A2342" t="str">
        <f t="shared" si="37"/>
        <v>YAG5UKLevel 7Female + maleEducation and teachingLondon</v>
      </c>
      <c r="B2342" s="214" t="s">
        <v>251</v>
      </c>
      <c r="C2342" s="214" t="s">
        <v>184</v>
      </c>
      <c r="D2342" s="214">
        <v>5</v>
      </c>
      <c r="E2342" s="214" t="s">
        <v>35</v>
      </c>
      <c r="F2342" s="214" t="s">
        <v>253</v>
      </c>
      <c r="G2342" s="214" t="s">
        <v>246</v>
      </c>
      <c r="H2342" s="214" t="s">
        <v>101</v>
      </c>
      <c r="I2342" s="214" t="s">
        <v>128</v>
      </c>
      <c r="J2342" s="214">
        <v>2110</v>
      </c>
      <c r="K2342" s="214">
        <v>2110</v>
      </c>
      <c r="L2342" s="214">
        <v>0</v>
      </c>
      <c r="M2342" s="214">
        <v>0</v>
      </c>
      <c r="N2342" s="214">
        <v>2110</v>
      </c>
      <c r="O2342" s="214">
        <v>11.4</v>
      </c>
      <c r="P2342" s="214">
        <v>4.2</v>
      </c>
      <c r="Q2342" s="214">
        <v>76.7</v>
      </c>
      <c r="R2342" s="214">
        <v>83.6</v>
      </c>
      <c r="S2342" s="214">
        <v>84.5</v>
      </c>
      <c r="T2342" s="214">
        <v>7.7</v>
      </c>
      <c r="U2342" s="214">
        <v>1545</v>
      </c>
      <c r="V2342" s="214">
        <v>30700</v>
      </c>
      <c r="W2342" s="214">
        <v>42700</v>
      </c>
      <c r="X2342" s="214">
        <v>51500</v>
      </c>
    </row>
    <row r="2343" spans="1:24" x14ac:dyDescent="0.25">
      <c r="A2343" t="str">
        <f t="shared" si="37"/>
        <v>YAG5UKLevel 7Female + maleEducation and teachingNorth East</v>
      </c>
      <c r="B2343" s="214" t="s">
        <v>251</v>
      </c>
      <c r="C2343" s="214" t="s">
        <v>184</v>
      </c>
      <c r="D2343" s="214">
        <v>5</v>
      </c>
      <c r="E2343" s="214" t="s">
        <v>35</v>
      </c>
      <c r="F2343" s="214" t="s">
        <v>253</v>
      </c>
      <c r="G2343" s="214" t="s">
        <v>246</v>
      </c>
      <c r="H2343" s="214" t="s">
        <v>101</v>
      </c>
      <c r="I2343" s="214" t="s">
        <v>129</v>
      </c>
      <c r="J2343" s="214">
        <v>670</v>
      </c>
      <c r="K2343" s="214">
        <v>670</v>
      </c>
      <c r="L2343" s="214">
        <v>0</v>
      </c>
      <c r="M2343" s="214">
        <v>0</v>
      </c>
      <c r="N2343" s="214">
        <v>670</v>
      </c>
      <c r="O2343" s="214">
        <v>6.2</v>
      </c>
      <c r="P2343" s="214">
        <v>2</v>
      </c>
      <c r="Q2343" s="214">
        <v>83.8</v>
      </c>
      <c r="R2343" s="214">
        <v>90.9</v>
      </c>
      <c r="S2343" s="214">
        <v>91.8</v>
      </c>
      <c r="T2343" s="214">
        <v>7.9</v>
      </c>
      <c r="U2343" s="214">
        <v>545</v>
      </c>
      <c r="V2343" s="214">
        <v>23700</v>
      </c>
      <c r="W2343" s="214">
        <v>34700</v>
      </c>
      <c r="X2343" s="214">
        <v>42000</v>
      </c>
    </row>
    <row r="2344" spans="1:24" x14ac:dyDescent="0.25">
      <c r="A2344" t="str">
        <f t="shared" si="37"/>
        <v>YAG5UKLevel 7Female + maleEducation and teachingNorth West</v>
      </c>
      <c r="B2344" s="214" t="s">
        <v>251</v>
      </c>
      <c r="C2344" s="214" t="s">
        <v>184</v>
      </c>
      <c r="D2344" s="214">
        <v>5</v>
      </c>
      <c r="E2344" s="214" t="s">
        <v>35</v>
      </c>
      <c r="F2344" s="214" t="s">
        <v>253</v>
      </c>
      <c r="G2344" s="214" t="s">
        <v>246</v>
      </c>
      <c r="H2344" s="214" t="s">
        <v>101</v>
      </c>
      <c r="I2344" s="214" t="s">
        <v>130</v>
      </c>
      <c r="J2344" s="214">
        <v>1825</v>
      </c>
      <c r="K2344" s="214">
        <v>1825</v>
      </c>
      <c r="L2344" s="214">
        <v>0</v>
      </c>
      <c r="M2344" s="214">
        <v>0</v>
      </c>
      <c r="N2344" s="214">
        <v>1825</v>
      </c>
      <c r="O2344" s="214">
        <v>7.8</v>
      </c>
      <c r="P2344" s="214">
        <v>3.3</v>
      </c>
      <c r="Q2344" s="214">
        <v>79.599999999999994</v>
      </c>
      <c r="R2344" s="214">
        <v>87.8</v>
      </c>
      <c r="S2344" s="214">
        <v>88.9</v>
      </c>
      <c r="T2344" s="214">
        <v>9.4</v>
      </c>
      <c r="U2344" s="214">
        <v>1395</v>
      </c>
      <c r="V2344" s="214">
        <v>23400</v>
      </c>
      <c r="W2344" s="214">
        <v>34700</v>
      </c>
      <c r="X2344" s="214">
        <v>42300</v>
      </c>
    </row>
    <row r="2345" spans="1:24" x14ac:dyDescent="0.25">
      <c r="A2345" t="str">
        <f t="shared" si="37"/>
        <v>YAG5UKLevel 7Female + maleEducation and teachingNorthern Ireland</v>
      </c>
      <c r="B2345" s="214" t="s">
        <v>251</v>
      </c>
      <c r="C2345" s="214" t="s">
        <v>184</v>
      </c>
      <c r="D2345" s="214">
        <v>5</v>
      </c>
      <c r="E2345" s="214" t="s">
        <v>35</v>
      </c>
      <c r="F2345" s="214" t="s">
        <v>253</v>
      </c>
      <c r="G2345" s="214" t="s">
        <v>246</v>
      </c>
      <c r="H2345" s="214" t="s">
        <v>101</v>
      </c>
      <c r="I2345" s="214" t="s">
        <v>131</v>
      </c>
      <c r="J2345" s="214">
        <v>60</v>
      </c>
      <c r="K2345" s="214">
        <v>60</v>
      </c>
      <c r="L2345" s="214">
        <v>0</v>
      </c>
      <c r="M2345" s="214">
        <v>0</v>
      </c>
      <c r="N2345" s="214">
        <v>60</v>
      </c>
      <c r="O2345" s="214">
        <v>11</v>
      </c>
      <c r="P2345" s="214">
        <v>3.4</v>
      </c>
      <c r="Q2345" s="214">
        <v>82.2</v>
      </c>
      <c r="R2345" s="214">
        <v>85.6</v>
      </c>
      <c r="S2345" s="214">
        <v>85.6</v>
      </c>
      <c r="T2345" s="214">
        <v>3.4</v>
      </c>
      <c r="U2345" s="214">
        <v>50</v>
      </c>
      <c r="V2345" s="214">
        <v>23700</v>
      </c>
      <c r="W2345" s="214">
        <v>35800</v>
      </c>
      <c r="X2345" s="214">
        <v>43800</v>
      </c>
    </row>
    <row r="2346" spans="1:24" x14ac:dyDescent="0.25">
      <c r="A2346" t="str">
        <f t="shared" si="37"/>
        <v>YAG5UKLevel 7Female + maleEducation and teachingScotland</v>
      </c>
      <c r="B2346" s="214" t="s">
        <v>251</v>
      </c>
      <c r="C2346" s="214" t="s">
        <v>184</v>
      </c>
      <c r="D2346" s="214">
        <v>5</v>
      </c>
      <c r="E2346" s="214" t="s">
        <v>35</v>
      </c>
      <c r="F2346" s="214" t="s">
        <v>253</v>
      </c>
      <c r="G2346" s="214" t="s">
        <v>246</v>
      </c>
      <c r="H2346" s="214" t="s">
        <v>101</v>
      </c>
      <c r="I2346" s="214" t="s">
        <v>132</v>
      </c>
      <c r="J2346" s="214">
        <v>130</v>
      </c>
      <c r="K2346" s="214">
        <v>130</v>
      </c>
      <c r="L2346" s="214">
        <v>0</v>
      </c>
      <c r="M2346" s="214">
        <v>0</v>
      </c>
      <c r="N2346" s="214">
        <v>130</v>
      </c>
      <c r="O2346" s="214">
        <v>14.4</v>
      </c>
      <c r="P2346" s="214">
        <v>0</v>
      </c>
      <c r="Q2346" s="214">
        <v>65.5</v>
      </c>
      <c r="R2346" s="214">
        <v>82.4</v>
      </c>
      <c r="S2346" s="214">
        <v>85.6</v>
      </c>
      <c r="T2346" s="214">
        <v>20</v>
      </c>
      <c r="U2346" s="214">
        <v>80</v>
      </c>
      <c r="V2346" s="214">
        <v>21900</v>
      </c>
      <c r="W2346" s="214">
        <v>32800</v>
      </c>
      <c r="X2346" s="214">
        <v>41600</v>
      </c>
    </row>
    <row r="2347" spans="1:24" x14ac:dyDescent="0.25">
      <c r="A2347" t="str">
        <f t="shared" si="37"/>
        <v>YAG5UKLevel 7Female + maleEducation and teachingSouth East</v>
      </c>
      <c r="B2347" s="214" t="s">
        <v>251</v>
      </c>
      <c r="C2347" s="214" t="s">
        <v>184</v>
      </c>
      <c r="D2347" s="214">
        <v>5</v>
      </c>
      <c r="E2347" s="214" t="s">
        <v>35</v>
      </c>
      <c r="F2347" s="214" t="s">
        <v>253</v>
      </c>
      <c r="G2347" s="214" t="s">
        <v>246</v>
      </c>
      <c r="H2347" s="214" t="s">
        <v>101</v>
      </c>
      <c r="I2347" s="214" t="s">
        <v>133</v>
      </c>
      <c r="J2347" s="214">
        <v>1965</v>
      </c>
      <c r="K2347" s="214">
        <v>1965</v>
      </c>
      <c r="L2347" s="214">
        <v>0</v>
      </c>
      <c r="M2347" s="214">
        <v>0</v>
      </c>
      <c r="N2347" s="214">
        <v>1965</v>
      </c>
      <c r="O2347" s="214">
        <v>7.6</v>
      </c>
      <c r="P2347" s="214">
        <v>3.5</v>
      </c>
      <c r="Q2347" s="214">
        <v>80.099999999999994</v>
      </c>
      <c r="R2347" s="214">
        <v>87.6</v>
      </c>
      <c r="S2347" s="214">
        <v>88.9</v>
      </c>
      <c r="T2347" s="214">
        <v>8.9</v>
      </c>
      <c r="U2347" s="214">
        <v>1505</v>
      </c>
      <c r="V2347" s="214">
        <v>24500</v>
      </c>
      <c r="W2347" s="214">
        <v>37200</v>
      </c>
      <c r="X2347" s="214">
        <v>46400</v>
      </c>
    </row>
    <row r="2348" spans="1:24" x14ac:dyDescent="0.25">
      <c r="A2348" t="str">
        <f t="shared" si="37"/>
        <v>YAG5UKLevel 7Female + maleEducation and teachingSouth West</v>
      </c>
      <c r="B2348" s="214" t="s">
        <v>251</v>
      </c>
      <c r="C2348" s="214" t="s">
        <v>184</v>
      </c>
      <c r="D2348" s="214">
        <v>5</v>
      </c>
      <c r="E2348" s="214" t="s">
        <v>35</v>
      </c>
      <c r="F2348" s="214" t="s">
        <v>253</v>
      </c>
      <c r="G2348" s="214" t="s">
        <v>246</v>
      </c>
      <c r="H2348" s="214" t="s">
        <v>101</v>
      </c>
      <c r="I2348" s="214" t="s">
        <v>134</v>
      </c>
      <c r="J2348" s="214">
        <v>1350</v>
      </c>
      <c r="K2348" s="214">
        <v>1350</v>
      </c>
      <c r="L2348" s="214">
        <v>0</v>
      </c>
      <c r="M2348" s="214">
        <v>0</v>
      </c>
      <c r="N2348" s="214">
        <v>1350</v>
      </c>
      <c r="O2348" s="214">
        <v>7.8</v>
      </c>
      <c r="P2348" s="214">
        <v>2.8</v>
      </c>
      <c r="Q2348" s="214">
        <v>80.8</v>
      </c>
      <c r="R2348" s="214">
        <v>88.2</v>
      </c>
      <c r="S2348" s="214">
        <v>89.4</v>
      </c>
      <c r="T2348" s="214">
        <v>8.5</v>
      </c>
      <c r="U2348" s="214">
        <v>1045</v>
      </c>
      <c r="V2348" s="214">
        <v>23000</v>
      </c>
      <c r="W2348" s="214">
        <v>35000</v>
      </c>
      <c r="X2348" s="214">
        <v>43100</v>
      </c>
    </row>
    <row r="2349" spans="1:24" x14ac:dyDescent="0.25">
      <c r="A2349" t="str">
        <f t="shared" si="37"/>
        <v>YAG5UKLevel 7Female + maleEducation and teachingUnknown</v>
      </c>
      <c r="B2349" s="214" t="s">
        <v>251</v>
      </c>
      <c r="C2349" s="214" t="s">
        <v>184</v>
      </c>
      <c r="D2349" s="214">
        <v>5</v>
      </c>
      <c r="E2349" s="214" t="s">
        <v>35</v>
      </c>
      <c r="F2349" s="214" t="s">
        <v>253</v>
      </c>
      <c r="G2349" s="214" t="s">
        <v>246</v>
      </c>
      <c r="H2349" s="214" t="s">
        <v>101</v>
      </c>
      <c r="I2349" s="214" t="s">
        <v>135</v>
      </c>
      <c r="J2349" s="214">
        <v>685</v>
      </c>
      <c r="K2349" s="214">
        <v>685</v>
      </c>
      <c r="L2349" s="214">
        <v>91.5</v>
      </c>
      <c r="M2349" s="214">
        <v>0</v>
      </c>
      <c r="N2349" s="214">
        <v>60</v>
      </c>
      <c r="O2349" s="214">
        <v>1.7</v>
      </c>
      <c r="P2349" s="214">
        <v>0</v>
      </c>
      <c r="Q2349" s="214">
        <v>0</v>
      </c>
      <c r="R2349" s="214">
        <v>0</v>
      </c>
      <c r="S2349" s="214">
        <v>98.3</v>
      </c>
      <c r="T2349" s="214">
        <v>98.3</v>
      </c>
      <c r="U2349" s="214" t="s">
        <v>136</v>
      </c>
      <c r="V2349" s="214" t="s">
        <v>136</v>
      </c>
      <c r="W2349" s="214" t="s">
        <v>136</v>
      </c>
      <c r="X2349" s="214" t="s">
        <v>136</v>
      </c>
    </row>
    <row r="2350" spans="1:24" x14ac:dyDescent="0.25">
      <c r="A2350" t="str">
        <f t="shared" si="37"/>
        <v>YAG5UKLevel 7Female + maleEducation and teachingWales</v>
      </c>
      <c r="B2350" s="214" t="s">
        <v>251</v>
      </c>
      <c r="C2350" s="214" t="s">
        <v>184</v>
      </c>
      <c r="D2350" s="214">
        <v>5</v>
      </c>
      <c r="E2350" s="214" t="s">
        <v>35</v>
      </c>
      <c r="F2350" s="214" t="s">
        <v>253</v>
      </c>
      <c r="G2350" s="214" t="s">
        <v>246</v>
      </c>
      <c r="H2350" s="214" t="s">
        <v>101</v>
      </c>
      <c r="I2350" s="214" t="s">
        <v>137</v>
      </c>
      <c r="J2350" s="214">
        <v>155</v>
      </c>
      <c r="K2350" s="214">
        <v>155</v>
      </c>
      <c r="L2350" s="214">
        <v>0</v>
      </c>
      <c r="M2350" s="214">
        <v>0</v>
      </c>
      <c r="N2350" s="214">
        <v>155</v>
      </c>
      <c r="O2350" s="214">
        <v>6.4</v>
      </c>
      <c r="P2350" s="214">
        <v>1.3</v>
      </c>
      <c r="Q2350" s="214">
        <v>74.400000000000006</v>
      </c>
      <c r="R2350" s="214">
        <v>90.4</v>
      </c>
      <c r="S2350" s="214">
        <v>92.3</v>
      </c>
      <c r="T2350" s="214">
        <v>17.899999999999999</v>
      </c>
      <c r="U2350" s="214">
        <v>110</v>
      </c>
      <c r="V2350" s="214">
        <v>21600</v>
      </c>
      <c r="W2350" s="214">
        <v>37200</v>
      </c>
      <c r="X2350" s="214">
        <v>43400</v>
      </c>
    </row>
    <row r="2351" spans="1:24" x14ac:dyDescent="0.25">
      <c r="A2351" t="str">
        <f t="shared" si="37"/>
        <v>YAG5UKLevel 7Female + maleEducation and teachingWest Midlands</v>
      </c>
      <c r="B2351" s="214" t="s">
        <v>251</v>
      </c>
      <c r="C2351" s="214" t="s">
        <v>184</v>
      </c>
      <c r="D2351" s="214">
        <v>5</v>
      </c>
      <c r="E2351" s="214" t="s">
        <v>35</v>
      </c>
      <c r="F2351" s="214" t="s">
        <v>253</v>
      </c>
      <c r="G2351" s="214" t="s">
        <v>246</v>
      </c>
      <c r="H2351" s="214" t="s">
        <v>101</v>
      </c>
      <c r="I2351" s="214" t="s">
        <v>138</v>
      </c>
      <c r="J2351" s="214">
        <v>1430</v>
      </c>
      <c r="K2351" s="214">
        <v>1430</v>
      </c>
      <c r="L2351" s="214">
        <v>0</v>
      </c>
      <c r="M2351" s="214">
        <v>0</v>
      </c>
      <c r="N2351" s="214">
        <v>1430</v>
      </c>
      <c r="O2351" s="214">
        <v>5.6</v>
      </c>
      <c r="P2351" s="214">
        <v>2.5</v>
      </c>
      <c r="Q2351" s="214">
        <v>81.900000000000006</v>
      </c>
      <c r="R2351" s="214">
        <v>91.1</v>
      </c>
      <c r="S2351" s="214">
        <v>91.9</v>
      </c>
      <c r="T2351" s="214">
        <v>10</v>
      </c>
      <c r="U2351" s="214">
        <v>1125</v>
      </c>
      <c r="V2351" s="214">
        <v>24500</v>
      </c>
      <c r="W2351" s="214">
        <v>36100</v>
      </c>
      <c r="X2351" s="214">
        <v>43800</v>
      </c>
    </row>
    <row r="2352" spans="1:24" x14ac:dyDescent="0.25">
      <c r="A2352" t="str">
        <f t="shared" si="37"/>
        <v>YAG5UKLevel 7Female + maleEducation and teachingYorkshire and The Humber</v>
      </c>
      <c r="B2352" s="214" t="s">
        <v>251</v>
      </c>
      <c r="C2352" s="214" t="s">
        <v>184</v>
      </c>
      <c r="D2352" s="214">
        <v>5</v>
      </c>
      <c r="E2352" s="214" t="s">
        <v>35</v>
      </c>
      <c r="F2352" s="214" t="s">
        <v>253</v>
      </c>
      <c r="G2352" s="214" t="s">
        <v>246</v>
      </c>
      <c r="H2352" s="214" t="s">
        <v>101</v>
      </c>
      <c r="I2352" s="214" t="s">
        <v>139</v>
      </c>
      <c r="J2352" s="214">
        <v>1100</v>
      </c>
      <c r="K2352" s="214">
        <v>1100</v>
      </c>
      <c r="L2352" s="214">
        <v>0</v>
      </c>
      <c r="M2352" s="214">
        <v>0</v>
      </c>
      <c r="N2352" s="214">
        <v>1100</v>
      </c>
      <c r="O2352" s="214">
        <v>7</v>
      </c>
      <c r="P2352" s="214">
        <v>3.4</v>
      </c>
      <c r="Q2352" s="214">
        <v>79.900000000000006</v>
      </c>
      <c r="R2352" s="214">
        <v>88.7</v>
      </c>
      <c r="S2352" s="214">
        <v>89.6</v>
      </c>
      <c r="T2352" s="214">
        <v>9.6999999999999993</v>
      </c>
      <c r="U2352" s="214">
        <v>835</v>
      </c>
      <c r="V2352" s="214">
        <v>24500</v>
      </c>
      <c r="W2352" s="214">
        <v>35800</v>
      </c>
      <c r="X2352" s="214">
        <v>44200</v>
      </c>
    </row>
    <row r="2353" spans="1:24" x14ac:dyDescent="0.25">
      <c r="A2353" t="str">
        <f t="shared" si="37"/>
        <v>YAG5UKLevel 7Female + maleEngineeringAbroad</v>
      </c>
      <c r="B2353" s="214" t="s">
        <v>251</v>
      </c>
      <c r="C2353" s="214" t="s">
        <v>184</v>
      </c>
      <c r="D2353" s="214">
        <v>5</v>
      </c>
      <c r="E2353" s="214" t="s">
        <v>35</v>
      </c>
      <c r="F2353" s="214" t="s">
        <v>253</v>
      </c>
      <c r="G2353" s="214" t="s">
        <v>246</v>
      </c>
      <c r="H2353" s="214" t="s">
        <v>68</v>
      </c>
      <c r="I2353" s="214" t="s">
        <v>125</v>
      </c>
      <c r="J2353" s="214" t="s">
        <v>140</v>
      </c>
      <c r="K2353" s="214" t="s">
        <v>140</v>
      </c>
      <c r="L2353" s="214" t="s">
        <v>140</v>
      </c>
      <c r="M2353" s="214" t="s">
        <v>140</v>
      </c>
      <c r="N2353" s="214" t="s">
        <v>140</v>
      </c>
      <c r="O2353" s="214" t="s">
        <v>140</v>
      </c>
      <c r="P2353" s="214" t="s">
        <v>140</v>
      </c>
      <c r="Q2353" s="214" t="s">
        <v>140</v>
      </c>
      <c r="R2353" s="214" t="s">
        <v>140</v>
      </c>
      <c r="S2353" s="214" t="s">
        <v>140</v>
      </c>
      <c r="T2353" s="214" t="s">
        <v>140</v>
      </c>
      <c r="U2353" s="214" t="s">
        <v>140</v>
      </c>
      <c r="V2353" s="214" t="s">
        <v>140</v>
      </c>
      <c r="W2353" s="214" t="s">
        <v>140</v>
      </c>
      <c r="X2353" s="214" t="s">
        <v>140</v>
      </c>
    </row>
    <row r="2354" spans="1:24" x14ac:dyDescent="0.25">
      <c r="A2354" t="str">
        <f t="shared" si="37"/>
        <v>YAG5UKLevel 7Female + maleEngineeringEast Midlands</v>
      </c>
      <c r="B2354" s="214" t="s">
        <v>251</v>
      </c>
      <c r="C2354" s="214" t="s">
        <v>184</v>
      </c>
      <c r="D2354" s="214">
        <v>5</v>
      </c>
      <c r="E2354" s="214" t="s">
        <v>35</v>
      </c>
      <c r="F2354" s="214" t="s">
        <v>253</v>
      </c>
      <c r="G2354" s="214" t="s">
        <v>246</v>
      </c>
      <c r="H2354" s="214" t="s">
        <v>68</v>
      </c>
      <c r="I2354" s="214" t="s">
        <v>126</v>
      </c>
      <c r="J2354" s="214">
        <v>180</v>
      </c>
      <c r="K2354" s="214">
        <v>180</v>
      </c>
      <c r="L2354" s="214">
        <v>0</v>
      </c>
      <c r="M2354" s="214">
        <v>0</v>
      </c>
      <c r="N2354" s="214">
        <v>180</v>
      </c>
      <c r="O2354" s="214">
        <v>14.2</v>
      </c>
      <c r="P2354" s="214">
        <v>2.5</v>
      </c>
      <c r="Q2354" s="214">
        <v>78.3</v>
      </c>
      <c r="R2354" s="214">
        <v>82.2</v>
      </c>
      <c r="S2354" s="214">
        <v>83.3</v>
      </c>
      <c r="T2354" s="214">
        <v>5</v>
      </c>
      <c r="U2354" s="214">
        <v>140</v>
      </c>
      <c r="V2354" s="214">
        <v>32100</v>
      </c>
      <c r="W2354" s="214">
        <v>41200</v>
      </c>
      <c r="X2354" s="214">
        <v>56200</v>
      </c>
    </row>
    <row r="2355" spans="1:24" x14ac:dyDescent="0.25">
      <c r="A2355" t="str">
        <f t="shared" si="37"/>
        <v>YAG5UKLevel 7Female + maleEngineeringEast of England</v>
      </c>
      <c r="B2355" s="214" t="s">
        <v>251</v>
      </c>
      <c r="C2355" s="214" t="s">
        <v>184</v>
      </c>
      <c r="D2355" s="214">
        <v>5</v>
      </c>
      <c r="E2355" s="214" t="s">
        <v>35</v>
      </c>
      <c r="F2355" s="214" t="s">
        <v>253</v>
      </c>
      <c r="G2355" s="214" t="s">
        <v>246</v>
      </c>
      <c r="H2355" s="214" t="s">
        <v>68</v>
      </c>
      <c r="I2355" s="214" t="s">
        <v>127</v>
      </c>
      <c r="J2355" s="214">
        <v>225</v>
      </c>
      <c r="K2355" s="214">
        <v>225</v>
      </c>
      <c r="L2355" s="214">
        <v>0</v>
      </c>
      <c r="M2355" s="214">
        <v>0</v>
      </c>
      <c r="N2355" s="214">
        <v>225</v>
      </c>
      <c r="O2355" s="214">
        <v>9.8000000000000007</v>
      </c>
      <c r="P2355" s="214">
        <v>2.2999999999999998</v>
      </c>
      <c r="Q2355" s="214">
        <v>80.3</v>
      </c>
      <c r="R2355" s="214">
        <v>86.1</v>
      </c>
      <c r="S2355" s="214">
        <v>87.9</v>
      </c>
      <c r="T2355" s="214">
        <v>7.6</v>
      </c>
      <c r="U2355" s="214">
        <v>175</v>
      </c>
      <c r="V2355" s="214">
        <v>33200</v>
      </c>
      <c r="W2355" s="214">
        <v>44500</v>
      </c>
      <c r="X2355" s="214">
        <v>62400</v>
      </c>
    </row>
    <row r="2356" spans="1:24" x14ac:dyDescent="0.25">
      <c r="A2356" t="str">
        <f t="shared" si="37"/>
        <v>YAG5UKLevel 7Female + maleEngineeringLondon</v>
      </c>
      <c r="B2356" s="214" t="s">
        <v>251</v>
      </c>
      <c r="C2356" s="214" t="s">
        <v>184</v>
      </c>
      <c r="D2356" s="214">
        <v>5</v>
      </c>
      <c r="E2356" s="214" t="s">
        <v>35</v>
      </c>
      <c r="F2356" s="214" t="s">
        <v>253</v>
      </c>
      <c r="G2356" s="214" t="s">
        <v>246</v>
      </c>
      <c r="H2356" s="214" t="s">
        <v>68</v>
      </c>
      <c r="I2356" s="214" t="s">
        <v>128</v>
      </c>
      <c r="J2356" s="214">
        <v>590</v>
      </c>
      <c r="K2356" s="214">
        <v>590</v>
      </c>
      <c r="L2356" s="214">
        <v>0</v>
      </c>
      <c r="M2356" s="214">
        <v>0</v>
      </c>
      <c r="N2356" s="214">
        <v>590</v>
      </c>
      <c r="O2356" s="214">
        <v>16</v>
      </c>
      <c r="P2356" s="214">
        <v>5.2</v>
      </c>
      <c r="Q2356" s="214">
        <v>69.599999999999994</v>
      </c>
      <c r="R2356" s="214">
        <v>76.400000000000006</v>
      </c>
      <c r="S2356" s="214">
        <v>78.8</v>
      </c>
      <c r="T2356" s="214">
        <v>9.1</v>
      </c>
      <c r="U2356" s="214">
        <v>390</v>
      </c>
      <c r="V2356" s="214">
        <v>29900</v>
      </c>
      <c r="W2356" s="214">
        <v>40500</v>
      </c>
      <c r="X2356" s="214">
        <v>53700</v>
      </c>
    </row>
    <row r="2357" spans="1:24" x14ac:dyDescent="0.25">
      <c r="A2357" t="str">
        <f t="shared" si="37"/>
        <v>YAG5UKLevel 7Female + maleEngineeringNorth East</v>
      </c>
      <c r="B2357" s="214" t="s">
        <v>251</v>
      </c>
      <c r="C2357" s="214" t="s">
        <v>184</v>
      </c>
      <c r="D2357" s="214">
        <v>5</v>
      </c>
      <c r="E2357" s="214" t="s">
        <v>35</v>
      </c>
      <c r="F2357" s="214" t="s">
        <v>253</v>
      </c>
      <c r="G2357" s="214" t="s">
        <v>246</v>
      </c>
      <c r="H2357" s="214" t="s">
        <v>68</v>
      </c>
      <c r="I2357" s="214" t="s">
        <v>129</v>
      </c>
      <c r="J2357" s="214">
        <v>105</v>
      </c>
      <c r="K2357" s="214">
        <v>105</v>
      </c>
      <c r="L2357" s="214">
        <v>0</v>
      </c>
      <c r="M2357" s="214">
        <v>0</v>
      </c>
      <c r="N2357" s="214">
        <v>105</v>
      </c>
      <c r="O2357" s="214">
        <v>13</v>
      </c>
      <c r="P2357" s="214">
        <v>5.0999999999999996</v>
      </c>
      <c r="Q2357" s="214">
        <v>71.900000000000006</v>
      </c>
      <c r="R2357" s="214">
        <v>81.900000000000006</v>
      </c>
      <c r="S2357" s="214">
        <v>81.900000000000006</v>
      </c>
      <c r="T2357" s="214">
        <v>9.9</v>
      </c>
      <c r="U2357" s="214">
        <v>75</v>
      </c>
      <c r="V2357" s="214">
        <v>26600</v>
      </c>
      <c r="W2357" s="214">
        <v>33200</v>
      </c>
      <c r="X2357" s="214">
        <v>45600</v>
      </c>
    </row>
    <row r="2358" spans="1:24" x14ac:dyDescent="0.25">
      <c r="A2358" t="str">
        <f t="shared" si="37"/>
        <v>YAG5UKLevel 7Female + maleEngineeringNorth West</v>
      </c>
      <c r="B2358" s="214" t="s">
        <v>251</v>
      </c>
      <c r="C2358" s="214" t="s">
        <v>184</v>
      </c>
      <c r="D2358" s="214">
        <v>5</v>
      </c>
      <c r="E2358" s="214" t="s">
        <v>35</v>
      </c>
      <c r="F2358" s="214" t="s">
        <v>253</v>
      </c>
      <c r="G2358" s="214" t="s">
        <v>246</v>
      </c>
      <c r="H2358" s="214" t="s">
        <v>68</v>
      </c>
      <c r="I2358" s="214" t="s">
        <v>130</v>
      </c>
      <c r="J2358" s="214">
        <v>270</v>
      </c>
      <c r="K2358" s="214">
        <v>270</v>
      </c>
      <c r="L2358" s="214">
        <v>0</v>
      </c>
      <c r="M2358" s="214">
        <v>0</v>
      </c>
      <c r="N2358" s="214">
        <v>270</v>
      </c>
      <c r="O2358" s="214">
        <v>7.5</v>
      </c>
      <c r="P2358" s="214">
        <v>5.7</v>
      </c>
      <c r="Q2358" s="214">
        <v>77.900000000000006</v>
      </c>
      <c r="R2358" s="214">
        <v>85.6</v>
      </c>
      <c r="S2358" s="214">
        <v>86.8</v>
      </c>
      <c r="T2358" s="214">
        <v>8.9</v>
      </c>
      <c r="U2358" s="214">
        <v>200</v>
      </c>
      <c r="V2358" s="214">
        <v>29900</v>
      </c>
      <c r="W2358" s="214">
        <v>40200</v>
      </c>
      <c r="X2358" s="214">
        <v>52200</v>
      </c>
    </row>
    <row r="2359" spans="1:24" x14ac:dyDescent="0.25">
      <c r="A2359" t="str">
        <f t="shared" si="37"/>
        <v>YAG5UKLevel 7Female + maleEngineeringNorthern Ireland</v>
      </c>
      <c r="B2359" s="214" t="s">
        <v>251</v>
      </c>
      <c r="C2359" s="214" t="s">
        <v>184</v>
      </c>
      <c r="D2359" s="214">
        <v>5</v>
      </c>
      <c r="E2359" s="214" t="s">
        <v>35</v>
      </c>
      <c r="F2359" s="214" t="s">
        <v>253</v>
      </c>
      <c r="G2359" s="214" t="s">
        <v>246</v>
      </c>
      <c r="H2359" s="214" t="s">
        <v>68</v>
      </c>
      <c r="I2359" s="214" t="s">
        <v>131</v>
      </c>
      <c r="J2359" s="214">
        <v>15</v>
      </c>
      <c r="K2359" s="214">
        <v>15</v>
      </c>
      <c r="L2359" s="214">
        <v>0</v>
      </c>
      <c r="M2359" s="214">
        <v>0</v>
      </c>
      <c r="N2359" s="214">
        <v>15</v>
      </c>
      <c r="O2359" s="214">
        <v>39.6</v>
      </c>
      <c r="P2359" s="214">
        <v>0</v>
      </c>
      <c r="Q2359" s="214">
        <v>53.9</v>
      </c>
      <c r="R2359" s="214">
        <v>60.4</v>
      </c>
      <c r="S2359" s="214">
        <v>60.4</v>
      </c>
      <c r="T2359" s="214">
        <v>6.6</v>
      </c>
      <c r="U2359" s="214" t="s">
        <v>140</v>
      </c>
      <c r="V2359" s="214" t="s">
        <v>140</v>
      </c>
      <c r="W2359" s="214" t="s">
        <v>140</v>
      </c>
      <c r="X2359" s="214" t="s">
        <v>140</v>
      </c>
    </row>
    <row r="2360" spans="1:24" x14ac:dyDescent="0.25">
      <c r="A2360" t="str">
        <f t="shared" si="37"/>
        <v>YAG5UKLevel 7Female + maleEngineeringScotland</v>
      </c>
      <c r="B2360" s="214" t="s">
        <v>251</v>
      </c>
      <c r="C2360" s="214" t="s">
        <v>184</v>
      </c>
      <c r="D2360" s="214">
        <v>5</v>
      </c>
      <c r="E2360" s="214" t="s">
        <v>35</v>
      </c>
      <c r="F2360" s="214" t="s">
        <v>253</v>
      </c>
      <c r="G2360" s="214" t="s">
        <v>246</v>
      </c>
      <c r="H2360" s="214" t="s">
        <v>68</v>
      </c>
      <c r="I2360" s="214" t="s">
        <v>132</v>
      </c>
      <c r="J2360" s="214">
        <v>80</v>
      </c>
      <c r="K2360" s="214">
        <v>80</v>
      </c>
      <c r="L2360" s="214">
        <v>0</v>
      </c>
      <c r="M2360" s="214">
        <v>0</v>
      </c>
      <c r="N2360" s="214">
        <v>80</v>
      </c>
      <c r="O2360" s="214">
        <v>8.8000000000000007</v>
      </c>
      <c r="P2360" s="214">
        <v>10.7</v>
      </c>
      <c r="Q2360" s="214">
        <v>68.2</v>
      </c>
      <c r="R2360" s="214">
        <v>78</v>
      </c>
      <c r="S2360" s="214">
        <v>80.5</v>
      </c>
      <c r="T2360" s="214">
        <v>12.3</v>
      </c>
      <c r="U2360" s="214">
        <v>55</v>
      </c>
      <c r="V2360" s="214">
        <v>33900</v>
      </c>
      <c r="W2360" s="214">
        <v>50000</v>
      </c>
      <c r="X2360" s="214">
        <v>71900</v>
      </c>
    </row>
    <row r="2361" spans="1:24" x14ac:dyDescent="0.25">
      <c r="A2361" t="str">
        <f t="shared" si="37"/>
        <v>YAG5UKLevel 7Female + maleEngineeringSouth East</v>
      </c>
      <c r="B2361" s="214" t="s">
        <v>251</v>
      </c>
      <c r="C2361" s="214" t="s">
        <v>184</v>
      </c>
      <c r="D2361" s="214">
        <v>5</v>
      </c>
      <c r="E2361" s="214" t="s">
        <v>35</v>
      </c>
      <c r="F2361" s="214" t="s">
        <v>253</v>
      </c>
      <c r="G2361" s="214" t="s">
        <v>246</v>
      </c>
      <c r="H2361" s="214" t="s">
        <v>68</v>
      </c>
      <c r="I2361" s="214" t="s">
        <v>133</v>
      </c>
      <c r="J2361" s="214">
        <v>415</v>
      </c>
      <c r="K2361" s="214">
        <v>415</v>
      </c>
      <c r="L2361" s="214">
        <v>0</v>
      </c>
      <c r="M2361" s="214">
        <v>0</v>
      </c>
      <c r="N2361" s="214">
        <v>415</v>
      </c>
      <c r="O2361" s="214">
        <v>11.5</v>
      </c>
      <c r="P2361" s="214">
        <v>3.7</v>
      </c>
      <c r="Q2361" s="214">
        <v>77.2</v>
      </c>
      <c r="R2361" s="214">
        <v>83.8</v>
      </c>
      <c r="S2361" s="214">
        <v>84.8</v>
      </c>
      <c r="T2361" s="214">
        <v>7.6</v>
      </c>
      <c r="U2361" s="214">
        <v>310</v>
      </c>
      <c r="V2361" s="214">
        <v>31800</v>
      </c>
      <c r="W2361" s="214">
        <v>42300</v>
      </c>
      <c r="X2361" s="214">
        <v>58800</v>
      </c>
    </row>
    <row r="2362" spans="1:24" x14ac:dyDescent="0.25">
      <c r="A2362" t="str">
        <f t="shared" si="37"/>
        <v>YAG5UKLevel 7Female + maleEngineeringSouth West</v>
      </c>
      <c r="B2362" s="214" t="s">
        <v>251</v>
      </c>
      <c r="C2362" s="214" t="s">
        <v>184</v>
      </c>
      <c r="D2362" s="214">
        <v>5</v>
      </c>
      <c r="E2362" s="214" t="s">
        <v>35</v>
      </c>
      <c r="F2362" s="214" t="s">
        <v>253</v>
      </c>
      <c r="G2362" s="214" t="s">
        <v>246</v>
      </c>
      <c r="H2362" s="214" t="s">
        <v>68</v>
      </c>
      <c r="I2362" s="214" t="s">
        <v>134</v>
      </c>
      <c r="J2362" s="214">
        <v>250</v>
      </c>
      <c r="K2362" s="214">
        <v>250</v>
      </c>
      <c r="L2362" s="214">
        <v>0</v>
      </c>
      <c r="M2362" s="214">
        <v>0</v>
      </c>
      <c r="N2362" s="214">
        <v>250</v>
      </c>
      <c r="O2362" s="214">
        <v>8.4</v>
      </c>
      <c r="P2362" s="214">
        <v>3.6</v>
      </c>
      <c r="Q2362" s="214">
        <v>82.7</v>
      </c>
      <c r="R2362" s="214">
        <v>88</v>
      </c>
      <c r="S2362" s="214">
        <v>88</v>
      </c>
      <c r="T2362" s="214">
        <v>5.2</v>
      </c>
      <c r="U2362" s="214">
        <v>200</v>
      </c>
      <c r="V2362" s="214">
        <v>33900</v>
      </c>
      <c r="W2362" s="214">
        <v>44200</v>
      </c>
      <c r="X2362" s="214">
        <v>61000</v>
      </c>
    </row>
    <row r="2363" spans="1:24" x14ac:dyDescent="0.25">
      <c r="A2363" t="str">
        <f t="shared" si="37"/>
        <v>YAG5UKLevel 7Female + maleEngineeringUnknown</v>
      </c>
      <c r="B2363" s="214" t="s">
        <v>251</v>
      </c>
      <c r="C2363" s="214" t="s">
        <v>184</v>
      </c>
      <c r="D2363" s="214">
        <v>5</v>
      </c>
      <c r="E2363" s="214" t="s">
        <v>35</v>
      </c>
      <c r="F2363" s="214" t="s">
        <v>253</v>
      </c>
      <c r="G2363" s="214" t="s">
        <v>246</v>
      </c>
      <c r="H2363" s="214" t="s">
        <v>68</v>
      </c>
      <c r="I2363" s="214" t="s">
        <v>135</v>
      </c>
      <c r="J2363" s="214">
        <v>170</v>
      </c>
      <c r="K2363" s="214">
        <v>170</v>
      </c>
      <c r="L2363" s="214">
        <v>91.4</v>
      </c>
      <c r="M2363" s="214">
        <v>0</v>
      </c>
      <c r="N2363" s="214">
        <v>15</v>
      </c>
      <c r="O2363" s="214">
        <v>6.8</v>
      </c>
      <c r="P2363" s="214">
        <v>0</v>
      </c>
      <c r="Q2363" s="214">
        <v>6.8</v>
      </c>
      <c r="R2363" s="214">
        <v>6.8</v>
      </c>
      <c r="S2363" s="214">
        <v>93.2</v>
      </c>
      <c r="T2363" s="214">
        <v>86.4</v>
      </c>
      <c r="U2363" s="214" t="s">
        <v>140</v>
      </c>
      <c r="V2363" s="214" t="s">
        <v>140</v>
      </c>
      <c r="W2363" s="214" t="s">
        <v>140</v>
      </c>
      <c r="X2363" s="214" t="s">
        <v>140</v>
      </c>
    </row>
    <row r="2364" spans="1:24" x14ac:dyDescent="0.25">
      <c r="A2364" t="str">
        <f t="shared" si="37"/>
        <v>YAG5UKLevel 7Female + maleEngineeringWales</v>
      </c>
      <c r="B2364" s="214" t="s">
        <v>251</v>
      </c>
      <c r="C2364" s="214" t="s">
        <v>184</v>
      </c>
      <c r="D2364" s="214">
        <v>5</v>
      </c>
      <c r="E2364" s="214" t="s">
        <v>35</v>
      </c>
      <c r="F2364" s="214" t="s">
        <v>253</v>
      </c>
      <c r="G2364" s="214" t="s">
        <v>246</v>
      </c>
      <c r="H2364" s="214" t="s">
        <v>68</v>
      </c>
      <c r="I2364" s="214" t="s">
        <v>137</v>
      </c>
      <c r="J2364" s="214">
        <v>50</v>
      </c>
      <c r="K2364" s="214">
        <v>50</v>
      </c>
      <c r="L2364" s="214">
        <v>0</v>
      </c>
      <c r="M2364" s="214">
        <v>0</v>
      </c>
      <c r="N2364" s="214">
        <v>50</v>
      </c>
      <c r="O2364" s="214">
        <v>6.9</v>
      </c>
      <c r="P2364" s="214">
        <v>2</v>
      </c>
      <c r="Q2364" s="214">
        <v>82.8</v>
      </c>
      <c r="R2364" s="214">
        <v>89.7</v>
      </c>
      <c r="S2364" s="214">
        <v>91.1</v>
      </c>
      <c r="T2364" s="214">
        <v>8.3000000000000007</v>
      </c>
      <c r="U2364" s="214">
        <v>40</v>
      </c>
      <c r="V2364" s="214">
        <v>27400</v>
      </c>
      <c r="W2364" s="214">
        <v>44200</v>
      </c>
      <c r="X2364" s="214">
        <v>59100</v>
      </c>
    </row>
    <row r="2365" spans="1:24" x14ac:dyDescent="0.25">
      <c r="A2365" t="str">
        <f t="shared" si="37"/>
        <v>YAG5UKLevel 7Female + maleEngineeringWest Midlands</v>
      </c>
      <c r="B2365" s="214" t="s">
        <v>251</v>
      </c>
      <c r="C2365" s="214" t="s">
        <v>184</v>
      </c>
      <c r="D2365" s="214">
        <v>5</v>
      </c>
      <c r="E2365" s="214" t="s">
        <v>35</v>
      </c>
      <c r="F2365" s="214" t="s">
        <v>253</v>
      </c>
      <c r="G2365" s="214" t="s">
        <v>246</v>
      </c>
      <c r="H2365" s="214" t="s">
        <v>68</v>
      </c>
      <c r="I2365" s="214" t="s">
        <v>138</v>
      </c>
      <c r="J2365" s="214">
        <v>270</v>
      </c>
      <c r="K2365" s="214">
        <v>270</v>
      </c>
      <c r="L2365" s="214">
        <v>0</v>
      </c>
      <c r="M2365" s="214">
        <v>0</v>
      </c>
      <c r="N2365" s="214">
        <v>270</v>
      </c>
      <c r="O2365" s="214">
        <v>10.4</v>
      </c>
      <c r="P2365" s="214">
        <v>4.2</v>
      </c>
      <c r="Q2365" s="214">
        <v>79.5</v>
      </c>
      <c r="R2365" s="214">
        <v>84.4</v>
      </c>
      <c r="S2365" s="214">
        <v>85.4</v>
      </c>
      <c r="T2365" s="214">
        <v>5.9</v>
      </c>
      <c r="U2365" s="214">
        <v>210</v>
      </c>
      <c r="V2365" s="214">
        <v>29600</v>
      </c>
      <c r="W2365" s="214">
        <v>39100</v>
      </c>
      <c r="X2365" s="214">
        <v>52200</v>
      </c>
    </row>
    <row r="2366" spans="1:24" x14ac:dyDescent="0.25">
      <c r="A2366" t="str">
        <f t="shared" si="37"/>
        <v>YAG5UKLevel 7Female + maleEngineeringYorkshire and The Humber</v>
      </c>
      <c r="B2366" s="214" t="s">
        <v>251</v>
      </c>
      <c r="C2366" s="214" t="s">
        <v>184</v>
      </c>
      <c r="D2366" s="214">
        <v>5</v>
      </c>
      <c r="E2366" s="214" t="s">
        <v>35</v>
      </c>
      <c r="F2366" s="214" t="s">
        <v>253</v>
      </c>
      <c r="G2366" s="214" t="s">
        <v>246</v>
      </c>
      <c r="H2366" s="214" t="s">
        <v>68</v>
      </c>
      <c r="I2366" s="214" t="s">
        <v>139</v>
      </c>
      <c r="J2366" s="214">
        <v>160</v>
      </c>
      <c r="K2366" s="214">
        <v>160</v>
      </c>
      <c r="L2366" s="214">
        <v>0</v>
      </c>
      <c r="M2366" s="214">
        <v>0</v>
      </c>
      <c r="N2366" s="214">
        <v>160</v>
      </c>
      <c r="O2366" s="214">
        <v>11.8</v>
      </c>
      <c r="P2366" s="214">
        <v>2.5</v>
      </c>
      <c r="Q2366" s="214">
        <v>78.2</v>
      </c>
      <c r="R2366" s="214">
        <v>84.4</v>
      </c>
      <c r="S2366" s="214">
        <v>85.7</v>
      </c>
      <c r="T2366" s="214">
        <v>7.4</v>
      </c>
      <c r="U2366" s="214">
        <v>110</v>
      </c>
      <c r="V2366" s="214">
        <v>27400</v>
      </c>
      <c r="W2366" s="214">
        <v>36100</v>
      </c>
      <c r="X2366" s="214">
        <v>53300</v>
      </c>
    </row>
    <row r="2367" spans="1:24" x14ac:dyDescent="0.25">
      <c r="A2367" t="str">
        <f t="shared" si="37"/>
        <v>YAG5UKLevel 7Female + maleEnglish studiesAbroad</v>
      </c>
      <c r="B2367" s="214" t="s">
        <v>251</v>
      </c>
      <c r="C2367" s="214" t="s">
        <v>184</v>
      </c>
      <c r="D2367" s="214">
        <v>5</v>
      </c>
      <c r="E2367" s="214" t="s">
        <v>35</v>
      </c>
      <c r="F2367" s="214" t="s">
        <v>253</v>
      </c>
      <c r="G2367" s="214" t="s">
        <v>246</v>
      </c>
      <c r="H2367" s="214" t="s">
        <v>90</v>
      </c>
      <c r="I2367" s="214" t="s">
        <v>125</v>
      </c>
      <c r="J2367" s="214" t="s">
        <v>140</v>
      </c>
      <c r="K2367" s="214" t="s">
        <v>140</v>
      </c>
      <c r="L2367" s="214" t="s">
        <v>140</v>
      </c>
      <c r="M2367" s="214" t="s">
        <v>140</v>
      </c>
      <c r="N2367" s="214" t="s">
        <v>140</v>
      </c>
      <c r="O2367" s="214" t="s">
        <v>140</v>
      </c>
      <c r="P2367" s="214" t="s">
        <v>140</v>
      </c>
      <c r="Q2367" s="214" t="s">
        <v>140</v>
      </c>
      <c r="R2367" s="214" t="s">
        <v>140</v>
      </c>
      <c r="S2367" s="214" t="s">
        <v>140</v>
      </c>
      <c r="T2367" s="214" t="s">
        <v>140</v>
      </c>
      <c r="U2367" s="214" t="s">
        <v>140</v>
      </c>
      <c r="V2367" s="214" t="s">
        <v>140</v>
      </c>
      <c r="W2367" s="214" t="s">
        <v>140</v>
      </c>
      <c r="X2367" s="214" t="s">
        <v>140</v>
      </c>
    </row>
    <row r="2368" spans="1:24" x14ac:dyDescent="0.25">
      <c r="A2368" t="str">
        <f t="shared" si="37"/>
        <v>YAG5UKLevel 7Female + maleEnglish studiesEast Midlands</v>
      </c>
      <c r="B2368" s="214" t="s">
        <v>251</v>
      </c>
      <c r="C2368" s="214" t="s">
        <v>184</v>
      </c>
      <c r="D2368" s="214">
        <v>5</v>
      </c>
      <c r="E2368" s="214" t="s">
        <v>35</v>
      </c>
      <c r="F2368" s="214" t="s">
        <v>253</v>
      </c>
      <c r="G2368" s="214" t="s">
        <v>246</v>
      </c>
      <c r="H2368" s="214" t="s">
        <v>90</v>
      </c>
      <c r="I2368" s="214" t="s">
        <v>126</v>
      </c>
      <c r="J2368" s="214">
        <v>130</v>
      </c>
      <c r="K2368" s="214">
        <v>130</v>
      </c>
      <c r="L2368" s="214">
        <v>0</v>
      </c>
      <c r="M2368" s="214">
        <v>0</v>
      </c>
      <c r="N2368" s="214">
        <v>130</v>
      </c>
      <c r="O2368" s="214">
        <v>9.8000000000000007</v>
      </c>
      <c r="P2368" s="214">
        <v>7.7</v>
      </c>
      <c r="Q2368" s="214">
        <v>65.599999999999994</v>
      </c>
      <c r="R2368" s="214">
        <v>78.7</v>
      </c>
      <c r="S2368" s="214">
        <v>82.5</v>
      </c>
      <c r="T2368" s="214">
        <v>16.899999999999999</v>
      </c>
      <c r="U2368" s="214">
        <v>80</v>
      </c>
      <c r="V2368" s="214">
        <v>18200</v>
      </c>
      <c r="W2368" s="214">
        <v>23000</v>
      </c>
      <c r="X2368" s="214">
        <v>29600</v>
      </c>
    </row>
    <row r="2369" spans="1:24" x14ac:dyDescent="0.25">
      <c r="A2369" t="str">
        <f t="shared" si="37"/>
        <v>YAG5UKLevel 7Female + maleEnglish studiesEast of England</v>
      </c>
      <c r="B2369" s="214" t="s">
        <v>251</v>
      </c>
      <c r="C2369" s="214" t="s">
        <v>184</v>
      </c>
      <c r="D2369" s="214">
        <v>5</v>
      </c>
      <c r="E2369" s="214" t="s">
        <v>35</v>
      </c>
      <c r="F2369" s="214" t="s">
        <v>253</v>
      </c>
      <c r="G2369" s="214" t="s">
        <v>246</v>
      </c>
      <c r="H2369" s="214" t="s">
        <v>90</v>
      </c>
      <c r="I2369" s="214" t="s">
        <v>127</v>
      </c>
      <c r="J2369" s="214">
        <v>180</v>
      </c>
      <c r="K2369" s="214">
        <v>180</v>
      </c>
      <c r="L2369" s="214">
        <v>0</v>
      </c>
      <c r="M2369" s="214">
        <v>0</v>
      </c>
      <c r="N2369" s="214">
        <v>180</v>
      </c>
      <c r="O2369" s="214">
        <v>14.9</v>
      </c>
      <c r="P2369" s="214">
        <v>5.8</v>
      </c>
      <c r="Q2369" s="214">
        <v>63.5</v>
      </c>
      <c r="R2369" s="214">
        <v>73.7</v>
      </c>
      <c r="S2369" s="214">
        <v>79.2</v>
      </c>
      <c r="T2369" s="214">
        <v>15.8</v>
      </c>
      <c r="U2369" s="214">
        <v>105</v>
      </c>
      <c r="V2369" s="214">
        <v>14200</v>
      </c>
      <c r="W2369" s="214">
        <v>24100</v>
      </c>
      <c r="X2369" s="214">
        <v>32500</v>
      </c>
    </row>
    <row r="2370" spans="1:24" x14ac:dyDescent="0.25">
      <c r="A2370" t="str">
        <f t="shared" si="37"/>
        <v>YAG5UKLevel 7Female + maleEnglish studiesLondon</v>
      </c>
      <c r="B2370" s="214" t="s">
        <v>251</v>
      </c>
      <c r="C2370" s="214" t="s">
        <v>184</v>
      </c>
      <c r="D2370" s="214">
        <v>5</v>
      </c>
      <c r="E2370" s="214" t="s">
        <v>35</v>
      </c>
      <c r="F2370" s="214" t="s">
        <v>253</v>
      </c>
      <c r="G2370" s="214" t="s">
        <v>246</v>
      </c>
      <c r="H2370" s="214" t="s">
        <v>90</v>
      </c>
      <c r="I2370" s="214" t="s">
        <v>128</v>
      </c>
      <c r="J2370" s="214">
        <v>600</v>
      </c>
      <c r="K2370" s="214">
        <v>600</v>
      </c>
      <c r="L2370" s="214">
        <v>0</v>
      </c>
      <c r="M2370" s="214">
        <v>0</v>
      </c>
      <c r="N2370" s="214">
        <v>600</v>
      </c>
      <c r="O2370" s="214">
        <v>11.9</v>
      </c>
      <c r="P2370" s="214">
        <v>4.9000000000000004</v>
      </c>
      <c r="Q2370" s="214">
        <v>69.5</v>
      </c>
      <c r="R2370" s="214">
        <v>80.3</v>
      </c>
      <c r="S2370" s="214">
        <v>83.1</v>
      </c>
      <c r="T2370" s="214">
        <v>13.6</v>
      </c>
      <c r="U2370" s="214">
        <v>385</v>
      </c>
      <c r="V2370" s="214">
        <v>20400</v>
      </c>
      <c r="W2370" s="214">
        <v>31400</v>
      </c>
      <c r="X2370" s="214">
        <v>42000</v>
      </c>
    </row>
    <row r="2371" spans="1:24" x14ac:dyDescent="0.25">
      <c r="A2371" t="str">
        <f t="shared" si="37"/>
        <v>YAG5UKLevel 7Female + maleEnglish studiesNorth East</v>
      </c>
      <c r="B2371" s="214" t="s">
        <v>251</v>
      </c>
      <c r="C2371" s="214" t="s">
        <v>184</v>
      </c>
      <c r="D2371" s="214">
        <v>5</v>
      </c>
      <c r="E2371" s="214" t="s">
        <v>35</v>
      </c>
      <c r="F2371" s="214" t="s">
        <v>253</v>
      </c>
      <c r="G2371" s="214" t="s">
        <v>246</v>
      </c>
      <c r="H2371" s="214" t="s">
        <v>90</v>
      </c>
      <c r="I2371" s="214" t="s">
        <v>129</v>
      </c>
      <c r="J2371" s="214">
        <v>120</v>
      </c>
      <c r="K2371" s="214">
        <v>120</v>
      </c>
      <c r="L2371" s="214">
        <v>0</v>
      </c>
      <c r="M2371" s="214">
        <v>0</v>
      </c>
      <c r="N2371" s="214">
        <v>120</v>
      </c>
      <c r="O2371" s="214">
        <v>13.9</v>
      </c>
      <c r="P2371" s="214">
        <v>6.5</v>
      </c>
      <c r="Q2371" s="214">
        <v>67.5</v>
      </c>
      <c r="R2371" s="214">
        <v>75.3</v>
      </c>
      <c r="S2371" s="214">
        <v>79.5</v>
      </c>
      <c r="T2371" s="214">
        <v>12</v>
      </c>
      <c r="U2371" s="214">
        <v>75</v>
      </c>
      <c r="V2371" s="214">
        <v>13900</v>
      </c>
      <c r="W2371" s="214">
        <v>22300</v>
      </c>
      <c r="X2371" s="214">
        <v>28500</v>
      </c>
    </row>
    <row r="2372" spans="1:24" x14ac:dyDescent="0.25">
      <c r="A2372" t="str">
        <f t="shared" si="37"/>
        <v>YAG5UKLevel 7Female + maleEnglish studiesNorth West</v>
      </c>
      <c r="B2372" s="214" t="s">
        <v>251</v>
      </c>
      <c r="C2372" s="214" t="s">
        <v>184</v>
      </c>
      <c r="D2372" s="214">
        <v>5</v>
      </c>
      <c r="E2372" s="214" t="s">
        <v>35</v>
      </c>
      <c r="F2372" s="214" t="s">
        <v>253</v>
      </c>
      <c r="G2372" s="214" t="s">
        <v>246</v>
      </c>
      <c r="H2372" s="214" t="s">
        <v>90</v>
      </c>
      <c r="I2372" s="214" t="s">
        <v>130</v>
      </c>
      <c r="J2372" s="214">
        <v>265</v>
      </c>
      <c r="K2372" s="214">
        <v>265</v>
      </c>
      <c r="L2372" s="214">
        <v>0</v>
      </c>
      <c r="M2372" s="214">
        <v>0</v>
      </c>
      <c r="N2372" s="214">
        <v>265</v>
      </c>
      <c r="O2372" s="214">
        <v>11.4</v>
      </c>
      <c r="P2372" s="214">
        <v>5.4</v>
      </c>
      <c r="Q2372" s="214">
        <v>69.7</v>
      </c>
      <c r="R2372" s="214">
        <v>80</v>
      </c>
      <c r="S2372" s="214">
        <v>83.2</v>
      </c>
      <c r="T2372" s="214">
        <v>13.5</v>
      </c>
      <c r="U2372" s="214">
        <v>170</v>
      </c>
      <c r="V2372" s="214">
        <v>17200</v>
      </c>
      <c r="W2372" s="214">
        <v>24100</v>
      </c>
      <c r="X2372" s="214">
        <v>30300</v>
      </c>
    </row>
    <row r="2373" spans="1:24" x14ac:dyDescent="0.25">
      <c r="A2373" t="str">
        <f t="shared" si="37"/>
        <v>YAG5UKLevel 7Female + maleEnglish studiesNorthern Ireland</v>
      </c>
      <c r="B2373" s="214" t="s">
        <v>251</v>
      </c>
      <c r="C2373" s="214" t="s">
        <v>184</v>
      </c>
      <c r="D2373" s="214">
        <v>5</v>
      </c>
      <c r="E2373" s="214" t="s">
        <v>35</v>
      </c>
      <c r="F2373" s="214" t="s">
        <v>253</v>
      </c>
      <c r="G2373" s="214" t="s">
        <v>246</v>
      </c>
      <c r="H2373" s="214" t="s">
        <v>90</v>
      </c>
      <c r="I2373" s="214" t="s">
        <v>131</v>
      </c>
      <c r="J2373" s="214">
        <v>10</v>
      </c>
      <c r="K2373" s="214">
        <v>10</v>
      </c>
      <c r="L2373" s="214">
        <v>0</v>
      </c>
      <c r="M2373" s="214">
        <v>0</v>
      </c>
      <c r="N2373" s="214">
        <v>10</v>
      </c>
      <c r="O2373" s="214">
        <v>45</v>
      </c>
      <c r="P2373" s="214">
        <v>10</v>
      </c>
      <c r="Q2373" s="214">
        <v>35</v>
      </c>
      <c r="R2373" s="214">
        <v>45</v>
      </c>
      <c r="S2373" s="214">
        <v>45</v>
      </c>
      <c r="T2373" s="214">
        <v>10</v>
      </c>
      <c r="U2373" s="214" t="s">
        <v>140</v>
      </c>
      <c r="V2373" s="214" t="s">
        <v>140</v>
      </c>
      <c r="W2373" s="214" t="s">
        <v>140</v>
      </c>
      <c r="X2373" s="214" t="s">
        <v>140</v>
      </c>
    </row>
    <row r="2374" spans="1:24" x14ac:dyDescent="0.25">
      <c r="A2374" t="str">
        <f t="shared" si="37"/>
        <v>YAG5UKLevel 7Female + maleEnglish studiesScotland</v>
      </c>
      <c r="B2374" s="214" t="s">
        <v>251</v>
      </c>
      <c r="C2374" s="214" t="s">
        <v>184</v>
      </c>
      <c r="D2374" s="214">
        <v>5</v>
      </c>
      <c r="E2374" s="214" t="s">
        <v>35</v>
      </c>
      <c r="F2374" s="214" t="s">
        <v>253</v>
      </c>
      <c r="G2374" s="214" t="s">
        <v>246</v>
      </c>
      <c r="H2374" s="214" t="s">
        <v>90</v>
      </c>
      <c r="I2374" s="214" t="s">
        <v>132</v>
      </c>
      <c r="J2374" s="214">
        <v>45</v>
      </c>
      <c r="K2374" s="214">
        <v>45</v>
      </c>
      <c r="L2374" s="214">
        <v>0</v>
      </c>
      <c r="M2374" s="214">
        <v>0</v>
      </c>
      <c r="N2374" s="214">
        <v>45</v>
      </c>
      <c r="O2374" s="214">
        <v>11.2</v>
      </c>
      <c r="P2374" s="214">
        <v>4.5</v>
      </c>
      <c r="Q2374" s="214">
        <v>63.6</v>
      </c>
      <c r="R2374" s="214">
        <v>84.4</v>
      </c>
      <c r="S2374" s="214">
        <v>84.4</v>
      </c>
      <c r="T2374" s="214">
        <v>20.8</v>
      </c>
      <c r="U2374" s="214">
        <v>25</v>
      </c>
      <c r="V2374" s="214">
        <v>8300</v>
      </c>
      <c r="W2374" s="214">
        <v>20800</v>
      </c>
      <c r="X2374" s="214">
        <v>26200</v>
      </c>
    </row>
    <row r="2375" spans="1:24" x14ac:dyDescent="0.25">
      <c r="A2375" t="str">
        <f t="shared" si="37"/>
        <v>YAG5UKLevel 7Female + maleEnglish studiesSouth East</v>
      </c>
      <c r="B2375" s="214" t="s">
        <v>251</v>
      </c>
      <c r="C2375" s="214" t="s">
        <v>184</v>
      </c>
      <c r="D2375" s="214">
        <v>5</v>
      </c>
      <c r="E2375" s="214" t="s">
        <v>35</v>
      </c>
      <c r="F2375" s="214" t="s">
        <v>253</v>
      </c>
      <c r="G2375" s="214" t="s">
        <v>246</v>
      </c>
      <c r="H2375" s="214" t="s">
        <v>90</v>
      </c>
      <c r="I2375" s="214" t="s">
        <v>133</v>
      </c>
      <c r="J2375" s="214">
        <v>350</v>
      </c>
      <c r="K2375" s="214">
        <v>350</v>
      </c>
      <c r="L2375" s="214">
        <v>0</v>
      </c>
      <c r="M2375" s="214">
        <v>0</v>
      </c>
      <c r="N2375" s="214">
        <v>350</v>
      </c>
      <c r="O2375" s="214">
        <v>16.5</v>
      </c>
      <c r="P2375" s="214">
        <v>4.5</v>
      </c>
      <c r="Q2375" s="214">
        <v>64.8</v>
      </c>
      <c r="R2375" s="214">
        <v>76.400000000000006</v>
      </c>
      <c r="S2375" s="214">
        <v>79</v>
      </c>
      <c r="T2375" s="214">
        <v>14.2</v>
      </c>
      <c r="U2375" s="214">
        <v>200</v>
      </c>
      <c r="V2375" s="214">
        <v>18200</v>
      </c>
      <c r="W2375" s="214">
        <v>27700</v>
      </c>
      <c r="X2375" s="214">
        <v>35800</v>
      </c>
    </row>
    <row r="2376" spans="1:24" x14ac:dyDescent="0.25">
      <c r="A2376" t="str">
        <f t="shared" si="37"/>
        <v>YAG5UKLevel 7Female + maleEnglish studiesSouth West</v>
      </c>
      <c r="B2376" s="214" t="s">
        <v>251</v>
      </c>
      <c r="C2376" s="214" t="s">
        <v>184</v>
      </c>
      <c r="D2376" s="214">
        <v>5</v>
      </c>
      <c r="E2376" s="214" t="s">
        <v>35</v>
      </c>
      <c r="F2376" s="214" t="s">
        <v>253</v>
      </c>
      <c r="G2376" s="214" t="s">
        <v>246</v>
      </c>
      <c r="H2376" s="214" t="s">
        <v>90</v>
      </c>
      <c r="I2376" s="214" t="s">
        <v>134</v>
      </c>
      <c r="J2376" s="214">
        <v>205</v>
      </c>
      <c r="K2376" s="214">
        <v>205</v>
      </c>
      <c r="L2376" s="214">
        <v>0</v>
      </c>
      <c r="M2376" s="214">
        <v>0</v>
      </c>
      <c r="N2376" s="214">
        <v>205</v>
      </c>
      <c r="O2376" s="214">
        <v>20</v>
      </c>
      <c r="P2376" s="214">
        <v>5.4</v>
      </c>
      <c r="Q2376" s="214">
        <v>63.3</v>
      </c>
      <c r="R2376" s="214">
        <v>71.2</v>
      </c>
      <c r="S2376" s="214">
        <v>74.599999999999994</v>
      </c>
      <c r="T2376" s="214">
        <v>11.2</v>
      </c>
      <c r="U2376" s="214">
        <v>115</v>
      </c>
      <c r="V2376" s="214">
        <v>11300</v>
      </c>
      <c r="W2376" s="214">
        <v>20000</v>
      </c>
      <c r="X2376" s="214">
        <v>32100</v>
      </c>
    </row>
    <row r="2377" spans="1:24" x14ac:dyDescent="0.25">
      <c r="A2377" t="str">
        <f t="shared" si="37"/>
        <v>YAG5UKLevel 7Female + maleEnglish studiesUnknown</v>
      </c>
      <c r="B2377" s="214" t="s">
        <v>251</v>
      </c>
      <c r="C2377" s="214" t="s">
        <v>184</v>
      </c>
      <c r="D2377" s="214">
        <v>5</v>
      </c>
      <c r="E2377" s="214" t="s">
        <v>35</v>
      </c>
      <c r="F2377" s="214" t="s">
        <v>253</v>
      </c>
      <c r="G2377" s="214" t="s">
        <v>246</v>
      </c>
      <c r="H2377" s="214" t="s">
        <v>90</v>
      </c>
      <c r="I2377" s="214" t="s">
        <v>135</v>
      </c>
      <c r="J2377" s="214">
        <v>110</v>
      </c>
      <c r="K2377" s="214">
        <v>110</v>
      </c>
      <c r="L2377" s="214">
        <v>81.7</v>
      </c>
      <c r="M2377" s="214">
        <v>0</v>
      </c>
      <c r="N2377" s="214">
        <v>20</v>
      </c>
      <c r="O2377" s="214">
        <v>0</v>
      </c>
      <c r="P2377" s="214">
        <v>0</v>
      </c>
      <c r="Q2377" s="214">
        <v>0</v>
      </c>
      <c r="R2377" s="214">
        <v>5</v>
      </c>
      <c r="S2377" s="214">
        <v>100</v>
      </c>
      <c r="T2377" s="214">
        <v>100</v>
      </c>
      <c r="U2377" s="214" t="s">
        <v>136</v>
      </c>
      <c r="V2377" s="214" t="s">
        <v>136</v>
      </c>
      <c r="W2377" s="214" t="s">
        <v>136</v>
      </c>
      <c r="X2377" s="214" t="s">
        <v>136</v>
      </c>
    </row>
    <row r="2378" spans="1:24" x14ac:dyDescent="0.25">
      <c r="A2378" t="str">
        <f t="shared" si="37"/>
        <v>YAG5UKLevel 7Female + maleEnglish studiesWales</v>
      </c>
      <c r="B2378" s="214" t="s">
        <v>251</v>
      </c>
      <c r="C2378" s="214" t="s">
        <v>184</v>
      </c>
      <c r="D2378" s="214">
        <v>5</v>
      </c>
      <c r="E2378" s="214" t="s">
        <v>35</v>
      </c>
      <c r="F2378" s="214" t="s">
        <v>253</v>
      </c>
      <c r="G2378" s="214" t="s">
        <v>246</v>
      </c>
      <c r="H2378" s="214" t="s">
        <v>90</v>
      </c>
      <c r="I2378" s="214" t="s">
        <v>137</v>
      </c>
      <c r="J2378" s="214">
        <v>45</v>
      </c>
      <c r="K2378" s="214">
        <v>45</v>
      </c>
      <c r="L2378" s="214">
        <v>0</v>
      </c>
      <c r="M2378" s="214">
        <v>0</v>
      </c>
      <c r="N2378" s="214">
        <v>45</v>
      </c>
      <c r="O2378" s="214">
        <v>16.100000000000001</v>
      </c>
      <c r="P2378" s="214">
        <v>8.8000000000000007</v>
      </c>
      <c r="Q2378" s="214">
        <v>45.3</v>
      </c>
      <c r="R2378" s="214">
        <v>68.400000000000006</v>
      </c>
      <c r="S2378" s="214">
        <v>75.099999999999994</v>
      </c>
      <c r="T2378" s="214">
        <v>29.8</v>
      </c>
      <c r="U2378" s="214">
        <v>20</v>
      </c>
      <c r="V2378" s="214">
        <v>15700</v>
      </c>
      <c r="W2378" s="214">
        <v>19300</v>
      </c>
      <c r="X2378" s="214">
        <v>23700</v>
      </c>
    </row>
    <row r="2379" spans="1:24" x14ac:dyDescent="0.25">
      <c r="A2379" t="str">
        <f t="shared" si="37"/>
        <v>YAG5UKLevel 7Female + maleEnglish studiesWest Midlands</v>
      </c>
      <c r="B2379" s="214" t="s">
        <v>251</v>
      </c>
      <c r="C2379" s="214" t="s">
        <v>184</v>
      </c>
      <c r="D2379" s="214">
        <v>5</v>
      </c>
      <c r="E2379" s="214" t="s">
        <v>35</v>
      </c>
      <c r="F2379" s="214" t="s">
        <v>253</v>
      </c>
      <c r="G2379" s="214" t="s">
        <v>246</v>
      </c>
      <c r="H2379" s="214" t="s">
        <v>90</v>
      </c>
      <c r="I2379" s="214" t="s">
        <v>138</v>
      </c>
      <c r="J2379" s="214">
        <v>135</v>
      </c>
      <c r="K2379" s="214">
        <v>135</v>
      </c>
      <c r="L2379" s="214">
        <v>0</v>
      </c>
      <c r="M2379" s="214">
        <v>0</v>
      </c>
      <c r="N2379" s="214">
        <v>135</v>
      </c>
      <c r="O2379" s="214">
        <v>10.9</v>
      </c>
      <c r="P2379" s="214">
        <v>7.6</v>
      </c>
      <c r="Q2379" s="214">
        <v>64.7</v>
      </c>
      <c r="R2379" s="214">
        <v>77.099999999999994</v>
      </c>
      <c r="S2379" s="214">
        <v>81.400000000000006</v>
      </c>
      <c r="T2379" s="214">
        <v>16.8</v>
      </c>
      <c r="U2379" s="214">
        <v>80</v>
      </c>
      <c r="V2379" s="214">
        <v>13900</v>
      </c>
      <c r="W2379" s="214">
        <v>22600</v>
      </c>
      <c r="X2379" s="214">
        <v>29600</v>
      </c>
    </row>
    <row r="2380" spans="1:24" x14ac:dyDescent="0.25">
      <c r="A2380" t="str">
        <f t="shared" si="37"/>
        <v>YAG5UKLevel 7Female + maleEnglish studiesYorkshire and The Humber</v>
      </c>
      <c r="B2380" s="214" t="s">
        <v>251</v>
      </c>
      <c r="C2380" s="214" t="s">
        <v>184</v>
      </c>
      <c r="D2380" s="214">
        <v>5</v>
      </c>
      <c r="E2380" s="214" t="s">
        <v>35</v>
      </c>
      <c r="F2380" s="214" t="s">
        <v>253</v>
      </c>
      <c r="G2380" s="214" t="s">
        <v>246</v>
      </c>
      <c r="H2380" s="214" t="s">
        <v>90</v>
      </c>
      <c r="I2380" s="214" t="s">
        <v>139</v>
      </c>
      <c r="J2380" s="214">
        <v>200</v>
      </c>
      <c r="K2380" s="214">
        <v>200</v>
      </c>
      <c r="L2380" s="214">
        <v>0</v>
      </c>
      <c r="M2380" s="214">
        <v>0</v>
      </c>
      <c r="N2380" s="214">
        <v>200</v>
      </c>
      <c r="O2380" s="214">
        <v>9.5</v>
      </c>
      <c r="P2380" s="214">
        <v>4.5</v>
      </c>
      <c r="Q2380" s="214">
        <v>70.599999999999994</v>
      </c>
      <c r="R2380" s="214">
        <v>83</v>
      </c>
      <c r="S2380" s="214">
        <v>86</v>
      </c>
      <c r="T2380" s="214">
        <v>15.5</v>
      </c>
      <c r="U2380" s="214">
        <v>135</v>
      </c>
      <c r="V2380" s="214">
        <v>17200</v>
      </c>
      <c r="W2380" s="214">
        <v>24100</v>
      </c>
      <c r="X2380" s="214">
        <v>31000</v>
      </c>
    </row>
    <row r="2381" spans="1:24" x14ac:dyDescent="0.25">
      <c r="A2381" t="str">
        <f t="shared" si="37"/>
        <v>YAG5UKLevel 7Female + maleGeneral, applied and forensic sciencesAbroad</v>
      </c>
      <c r="B2381" s="214" t="s">
        <v>251</v>
      </c>
      <c r="C2381" s="214" t="s">
        <v>184</v>
      </c>
      <c r="D2381" s="214">
        <v>5</v>
      </c>
      <c r="E2381" s="214" t="s">
        <v>35</v>
      </c>
      <c r="F2381" s="214" t="s">
        <v>253</v>
      </c>
      <c r="G2381" s="214" t="s">
        <v>246</v>
      </c>
      <c r="H2381" s="214" t="s">
        <v>143</v>
      </c>
      <c r="I2381" s="214" t="s">
        <v>125</v>
      </c>
      <c r="J2381" s="214" t="s">
        <v>140</v>
      </c>
      <c r="K2381" s="214" t="s">
        <v>140</v>
      </c>
      <c r="L2381" s="214" t="s">
        <v>140</v>
      </c>
      <c r="M2381" s="214" t="s">
        <v>140</v>
      </c>
      <c r="N2381" s="214" t="s">
        <v>140</v>
      </c>
      <c r="O2381" s="214" t="s">
        <v>140</v>
      </c>
      <c r="P2381" s="214" t="s">
        <v>140</v>
      </c>
      <c r="Q2381" s="214" t="s">
        <v>140</v>
      </c>
      <c r="R2381" s="214" t="s">
        <v>140</v>
      </c>
      <c r="S2381" s="214" t="s">
        <v>140</v>
      </c>
      <c r="T2381" s="214" t="s">
        <v>140</v>
      </c>
      <c r="U2381" s="214" t="s">
        <v>140</v>
      </c>
      <c r="V2381" s="214" t="s">
        <v>140</v>
      </c>
      <c r="W2381" s="214" t="s">
        <v>140</v>
      </c>
      <c r="X2381" s="214" t="s">
        <v>140</v>
      </c>
    </row>
    <row r="2382" spans="1:24" x14ac:dyDescent="0.25">
      <c r="A2382" t="str">
        <f t="shared" ref="A2382:A2445" si="38">"YAG"&amp;D2382 &amp;E2382 &amp;F2382 &amp; G2382 &amp;H2382 &amp;I2382</f>
        <v>YAG5UKLevel 7Female + maleGeneral, applied and forensic sciencesEast Midlands</v>
      </c>
      <c r="B2382" s="214" t="s">
        <v>251</v>
      </c>
      <c r="C2382" s="214" t="s">
        <v>184</v>
      </c>
      <c r="D2382" s="214">
        <v>5</v>
      </c>
      <c r="E2382" s="214" t="s">
        <v>35</v>
      </c>
      <c r="F2382" s="214" t="s">
        <v>253</v>
      </c>
      <c r="G2382" s="214" t="s">
        <v>246</v>
      </c>
      <c r="H2382" s="214" t="s">
        <v>143</v>
      </c>
      <c r="I2382" s="214" t="s">
        <v>126</v>
      </c>
      <c r="J2382" s="214">
        <v>20</v>
      </c>
      <c r="K2382" s="214">
        <v>20</v>
      </c>
      <c r="L2382" s="214">
        <v>0</v>
      </c>
      <c r="M2382" s="214">
        <v>0</v>
      </c>
      <c r="N2382" s="214">
        <v>20</v>
      </c>
      <c r="O2382" s="214">
        <v>15.9</v>
      </c>
      <c r="P2382" s="214">
        <v>5.3</v>
      </c>
      <c r="Q2382" s="214">
        <v>67.2</v>
      </c>
      <c r="R2382" s="214">
        <v>73.5</v>
      </c>
      <c r="S2382" s="214">
        <v>78.8</v>
      </c>
      <c r="T2382" s="214">
        <v>11.7</v>
      </c>
      <c r="U2382" s="214">
        <v>10</v>
      </c>
      <c r="V2382" s="214">
        <v>21200</v>
      </c>
      <c r="W2382" s="214">
        <v>30700</v>
      </c>
      <c r="X2382" s="214">
        <v>34300</v>
      </c>
    </row>
    <row r="2383" spans="1:24" x14ac:dyDescent="0.25">
      <c r="A2383" t="str">
        <f t="shared" si="38"/>
        <v>YAG5UKLevel 7Female + maleGeneral, applied and forensic sciencesEast of England</v>
      </c>
      <c r="B2383" s="214" t="s">
        <v>251</v>
      </c>
      <c r="C2383" s="214" t="s">
        <v>184</v>
      </c>
      <c r="D2383" s="214">
        <v>5</v>
      </c>
      <c r="E2383" s="214" t="s">
        <v>35</v>
      </c>
      <c r="F2383" s="214" t="s">
        <v>253</v>
      </c>
      <c r="G2383" s="214" t="s">
        <v>246</v>
      </c>
      <c r="H2383" s="214" t="s">
        <v>143</v>
      </c>
      <c r="I2383" s="214" t="s">
        <v>127</v>
      </c>
      <c r="J2383" s="214">
        <v>35</v>
      </c>
      <c r="K2383" s="214">
        <v>35</v>
      </c>
      <c r="L2383" s="214">
        <v>0</v>
      </c>
      <c r="M2383" s="214">
        <v>0</v>
      </c>
      <c r="N2383" s="214">
        <v>35</v>
      </c>
      <c r="O2383" s="214">
        <v>11</v>
      </c>
      <c r="P2383" s="214">
        <v>0</v>
      </c>
      <c r="Q2383" s="214">
        <v>78.3</v>
      </c>
      <c r="R2383" s="214">
        <v>86.2</v>
      </c>
      <c r="S2383" s="214">
        <v>89</v>
      </c>
      <c r="T2383" s="214">
        <v>10.7</v>
      </c>
      <c r="U2383" s="214">
        <v>30</v>
      </c>
      <c r="V2383" s="214">
        <v>20800</v>
      </c>
      <c r="W2383" s="214">
        <v>27400</v>
      </c>
      <c r="X2383" s="214">
        <v>37200</v>
      </c>
    </row>
    <row r="2384" spans="1:24" x14ac:dyDescent="0.25">
      <c r="A2384" t="str">
        <f t="shared" si="38"/>
        <v>YAG5UKLevel 7Female + maleGeneral, applied and forensic sciencesLondon</v>
      </c>
      <c r="B2384" s="214" t="s">
        <v>251</v>
      </c>
      <c r="C2384" s="214" t="s">
        <v>184</v>
      </c>
      <c r="D2384" s="214">
        <v>5</v>
      </c>
      <c r="E2384" s="214" t="s">
        <v>35</v>
      </c>
      <c r="F2384" s="214" t="s">
        <v>253</v>
      </c>
      <c r="G2384" s="214" t="s">
        <v>246</v>
      </c>
      <c r="H2384" s="214" t="s">
        <v>143</v>
      </c>
      <c r="I2384" s="214" t="s">
        <v>128</v>
      </c>
      <c r="J2384" s="214">
        <v>80</v>
      </c>
      <c r="K2384" s="214">
        <v>80</v>
      </c>
      <c r="L2384" s="214">
        <v>0</v>
      </c>
      <c r="M2384" s="214">
        <v>0</v>
      </c>
      <c r="N2384" s="214">
        <v>80</v>
      </c>
      <c r="O2384" s="214">
        <v>12.5</v>
      </c>
      <c r="P2384" s="214">
        <v>3.8</v>
      </c>
      <c r="Q2384" s="214">
        <v>71.2</v>
      </c>
      <c r="R2384" s="214">
        <v>82.5</v>
      </c>
      <c r="S2384" s="214">
        <v>83.7</v>
      </c>
      <c r="T2384" s="214">
        <v>12.5</v>
      </c>
      <c r="U2384" s="214">
        <v>55</v>
      </c>
      <c r="V2384" s="214">
        <v>25200</v>
      </c>
      <c r="W2384" s="214">
        <v>29600</v>
      </c>
      <c r="X2384" s="214">
        <v>36100</v>
      </c>
    </row>
    <row r="2385" spans="1:24" x14ac:dyDescent="0.25">
      <c r="A2385" t="str">
        <f t="shared" si="38"/>
        <v>YAG5UKLevel 7Female + maleGeneral, applied and forensic sciencesNorth East</v>
      </c>
      <c r="B2385" s="214" t="s">
        <v>251</v>
      </c>
      <c r="C2385" s="214" t="s">
        <v>184</v>
      </c>
      <c r="D2385" s="214">
        <v>5</v>
      </c>
      <c r="E2385" s="214" t="s">
        <v>35</v>
      </c>
      <c r="F2385" s="214" t="s">
        <v>253</v>
      </c>
      <c r="G2385" s="214" t="s">
        <v>246</v>
      </c>
      <c r="H2385" s="214" t="s">
        <v>143</v>
      </c>
      <c r="I2385" s="214" t="s">
        <v>129</v>
      </c>
      <c r="J2385" s="214">
        <v>20</v>
      </c>
      <c r="K2385" s="214">
        <v>20</v>
      </c>
      <c r="L2385" s="214">
        <v>0</v>
      </c>
      <c r="M2385" s="214">
        <v>0</v>
      </c>
      <c r="N2385" s="214">
        <v>20</v>
      </c>
      <c r="O2385" s="214">
        <v>10.5</v>
      </c>
      <c r="P2385" s="214">
        <v>4.5</v>
      </c>
      <c r="Q2385" s="214">
        <v>80.599999999999994</v>
      </c>
      <c r="R2385" s="214">
        <v>85</v>
      </c>
      <c r="S2385" s="214">
        <v>85</v>
      </c>
      <c r="T2385" s="214">
        <v>4.5</v>
      </c>
      <c r="U2385" s="214">
        <v>15</v>
      </c>
      <c r="V2385" s="214">
        <v>12700</v>
      </c>
      <c r="W2385" s="214">
        <v>21700</v>
      </c>
      <c r="X2385" s="214">
        <v>33200</v>
      </c>
    </row>
    <row r="2386" spans="1:24" x14ac:dyDescent="0.25">
      <c r="A2386" t="str">
        <f t="shared" si="38"/>
        <v>YAG5UKLevel 7Female + maleGeneral, applied and forensic sciencesNorth West</v>
      </c>
      <c r="B2386" s="214" t="s">
        <v>251</v>
      </c>
      <c r="C2386" s="214" t="s">
        <v>184</v>
      </c>
      <c r="D2386" s="214">
        <v>5</v>
      </c>
      <c r="E2386" s="214" t="s">
        <v>35</v>
      </c>
      <c r="F2386" s="214" t="s">
        <v>253</v>
      </c>
      <c r="G2386" s="214" t="s">
        <v>246</v>
      </c>
      <c r="H2386" s="214" t="s">
        <v>143</v>
      </c>
      <c r="I2386" s="214" t="s">
        <v>130</v>
      </c>
      <c r="J2386" s="214">
        <v>40</v>
      </c>
      <c r="K2386" s="214">
        <v>40</v>
      </c>
      <c r="L2386" s="214">
        <v>0</v>
      </c>
      <c r="M2386" s="214">
        <v>0</v>
      </c>
      <c r="N2386" s="214">
        <v>40</v>
      </c>
      <c r="O2386" s="214">
        <v>12.7</v>
      </c>
      <c r="P2386" s="214">
        <v>0</v>
      </c>
      <c r="Q2386" s="214">
        <v>71.5</v>
      </c>
      <c r="R2386" s="214">
        <v>77.7</v>
      </c>
      <c r="S2386" s="214">
        <v>87.3</v>
      </c>
      <c r="T2386" s="214">
        <v>15.9</v>
      </c>
      <c r="U2386" s="214">
        <v>25</v>
      </c>
      <c r="V2386" s="214">
        <v>18600</v>
      </c>
      <c r="W2386" s="214">
        <v>29000</v>
      </c>
      <c r="X2386" s="214">
        <v>33700</v>
      </c>
    </row>
    <row r="2387" spans="1:24" x14ac:dyDescent="0.25">
      <c r="A2387" t="str">
        <f t="shared" si="38"/>
        <v>YAG5UKLevel 7Female + maleGeneral, applied and forensic sciencesNorthern Ireland</v>
      </c>
      <c r="B2387" s="214" t="s">
        <v>251</v>
      </c>
      <c r="C2387" s="214" t="s">
        <v>184</v>
      </c>
      <c r="D2387" s="214">
        <v>5</v>
      </c>
      <c r="E2387" s="214" t="s">
        <v>35</v>
      </c>
      <c r="F2387" s="214" t="s">
        <v>253</v>
      </c>
      <c r="G2387" s="214" t="s">
        <v>246</v>
      </c>
      <c r="H2387" s="214" t="s">
        <v>143</v>
      </c>
      <c r="I2387" s="214" t="s">
        <v>131</v>
      </c>
      <c r="J2387" s="214">
        <v>5</v>
      </c>
      <c r="K2387" s="214">
        <v>5</v>
      </c>
      <c r="L2387" s="214">
        <v>0</v>
      </c>
      <c r="M2387" s="214">
        <v>0</v>
      </c>
      <c r="N2387" s="214">
        <v>5</v>
      </c>
      <c r="O2387" s="214">
        <v>0</v>
      </c>
      <c r="P2387" s="214">
        <v>0</v>
      </c>
      <c r="Q2387" s="214">
        <v>30.9</v>
      </c>
      <c r="R2387" s="214">
        <v>77</v>
      </c>
      <c r="S2387" s="214">
        <v>100</v>
      </c>
      <c r="T2387" s="214">
        <v>69.099999999999994</v>
      </c>
      <c r="U2387" s="214" t="s">
        <v>140</v>
      </c>
      <c r="V2387" s="214" t="s">
        <v>140</v>
      </c>
      <c r="W2387" s="214" t="s">
        <v>140</v>
      </c>
      <c r="X2387" s="214" t="s">
        <v>140</v>
      </c>
    </row>
    <row r="2388" spans="1:24" x14ac:dyDescent="0.25">
      <c r="A2388" t="str">
        <f t="shared" si="38"/>
        <v>YAG5UKLevel 7Female + maleGeneral, applied and forensic sciencesScotland</v>
      </c>
      <c r="B2388" s="214" t="s">
        <v>251</v>
      </c>
      <c r="C2388" s="214" t="s">
        <v>184</v>
      </c>
      <c r="D2388" s="214">
        <v>5</v>
      </c>
      <c r="E2388" s="214" t="s">
        <v>35</v>
      </c>
      <c r="F2388" s="214" t="s">
        <v>253</v>
      </c>
      <c r="G2388" s="214" t="s">
        <v>246</v>
      </c>
      <c r="H2388" s="214" t="s">
        <v>143</v>
      </c>
      <c r="I2388" s="214" t="s">
        <v>132</v>
      </c>
      <c r="J2388" s="214">
        <v>10</v>
      </c>
      <c r="K2388" s="214">
        <v>10</v>
      </c>
      <c r="L2388" s="214">
        <v>0</v>
      </c>
      <c r="M2388" s="214">
        <v>0</v>
      </c>
      <c r="N2388" s="214">
        <v>10</v>
      </c>
      <c r="O2388" s="214">
        <v>10.3</v>
      </c>
      <c r="P2388" s="214">
        <v>0</v>
      </c>
      <c r="Q2388" s="214">
        <v>62</v>
      </c>
      <c r="R2388" s="214">
        <v>86.2</v>
      </c>
      <c r="S2388" s="214">
        <v>89.7</v>
      </c>
      <c r="T2388" s="214">
        <v>27.7</v>
      </c>
      <c r="U2388" s="214" t="s">
        <v>140</v>
      </c>
      <c r="V2388" s="214" t="s">
        <v>140</v>
      </c>
      <c r="W2388" s="214" t="s">
        <v>140</v>
      </c>
      <c r="X2388" s="214" t="s">
        <v>140</v>
      </c>
    </row>
    <row r="2389" spans="1:24" x14ac:dyDescent="0.25">
      <c r="A2389" t="str">
        <f t="shared" si="38"/>
        <v>YAG5UKLevel 7Female + maleGeneral, applied and forensic sciencesSouth East</v>
      </c>
      <c r="B2389" s="214" t="s">
        <v>251</v>
      </c>
      <c r="C2389" s="214" t="s">
        <v>184</v>
      </c>
      <c r="D2389" s="214">
        <v>5</v>
      </c>
      <c r="E2389" s="214" t="s">
        <v>35</v>
      </c>
      <c r="F2389" s="214" t="s">
        <v>253</v>
      </c>
      <c r="G2389" s="214" t="s">
        <v>246</v>
      </c>
      <c r="H2389" s="214" t="s">
        <v>143</v>
      </c>
      <c r="I2389" s="214" t="s">
        <v>133</v>
      </c>
      <c r="J2389" s="214">
        <v>55</v>
      </c>
      <c r="K2389" s="214">
        <v>55</v>
      </c>
      <c r="L2389" s="214">
        <v>0</v>
      </c>
      <c r="M2389" s="214">
        <v>0</v>
      </c>
      <c r="N2389" s="214">
        <v>55</v>
      </c>
      <c r="O2389" s="214">
        <v>6.6</v>
      </c>
      <c r="P2389" s="214">
        <v>0</v>
      </c>
      <c r="Q2389" s="214">
        <v>77.400000000000006</v>
      </c>
      <c r="R2389" s="214">
        <v>88.1</v>
      </c>
      <c r="S2389" s="214">
        <v>93.4</v>
      </c>
      <c r="T2389" s="214">
        <v>16</v>
      </c>
      <c r="U2389" s="214">
        <v>45</v>
      </c>
      <c r="V2389" s="214">
        <v>23700</v>
      </c>
      <c r="W2389" s="214">
        <v>28800</v>
      </c>
      <c r="X2389" s="214">
        <v>35800</v>
      </c>
    </row>
    <row r="2390" spans="1:24" x14ac:dyDescent="0.25">
      <c r="A2390" t="str">
        <f t="shared" si="38"/>
        <v>YAG5UKLevel 7Female + maleGeneral, applied and forensic sciencesSouth West</v>
      </c>
      <c r="B2390" s="214" t="s">
        <v>251</v>
      </c>
      <c r="C2390" s="214" t="s">
        <v>184</v>
      </c>
      <c r="D2390" s="214">
        <v>5</v>
      </c>
      <c r="E2390" s="214" t="s">
        <v>35</v>
      </c>
      <c r="F2390" s="214" t="s">
        <v>253</v>
      </c>
      <c r="G2390" s="214" t="s">
        <v>246</v>
      </c>
      <c r="H2390" s="214" t="s">
        <v>143</v>
      </c>
      <c r="I2390" s="214" t="s">
        <v>134</v>
      </c>
      <c r="J2390" s="214">
        <v>30</v>
      </c>
      <c r="K2390" s="214">
        <v>30</v>
      </c>
      <c r="L2390" s="214">
        <v>0</v>
      </c>
      <c r="M2390" s="214">
        <v>0</v>
      </c>
      <c r="N2390" s="214">
        <v>30</v>
      </c>
      <c r="O2390" s="214">
        <v>7.5</v>
      </c>
      <c r="P2390" s="214">
        <v>7.5</v>
      </c>
      <c r="Q2390" s="214">
        <v>77.5</v>
      </c>
      <c r="R2390" s="214">
        <v>85</v>
      </c>
      <c r="S2390" s="214">
        <v>85</v>
      </c>
      <c r="T2390" s="214">
        <v>7.5</v>
      </c>
      <c r="U2390" s="214">
        <v>25</v>
      </c>
      <c r="V2390" s="214">
        <v>19700</v>
      </c>
      <c r="W2390" s="214">
        <v>28300</v>
      </c>
      <c r="X2390" s="214">
        <v>35400</v>
      </c>
    </row>
    <row r="2391" spans="1:24" x14ac:dyDescent="0.25">
      <c r="A2391" t="str">
        <f t="shared" si="38"/>
        <v>YAG5UKLevel 7Female + maleGeneral, applied and forensic sciencesUnknown</v>
      </c>
      <c r="B2391" s="214" t="s">
        <v>251</v>
      </c>
      <c r="C2391" s="214" t="s">
        <v>184</v>
      </c>
      <c r="D2391" s="214">
        <v>5</v>
      </c>
      <c r="E2391" s="214" t="s">
        <v>35</v>
      </c>
      <c r="F2391" s="214" t="s">
        <v>253</v>
      </c>
      <c r="G2391" s="214" t="s">
        <v>246</v>
      </c>
      <c r="H2391" s="214" t="s">
        <v>143</v>
      </c>
      <c r="I2391" s="214" t="s">
        <v>135</v>
      </c>
      <c r="J2391" s="214">
        <v>20</v>
      </c>
      <c r="K2391" s="214">
        <v>20</v>
      </c>
      <c r="L2391" s="214">
        <v>84.4</v>
      </c>
      <c r="M2391" s="214">
        <v>0</v>
      </c>
      <c r="N2391" s="214">
        <v>5</v>
      </c>
      <c r="O2391" s="214">
        <v>0</v>
      </c>
      <c r="P2391" s="214">
        <v>0</v>
      </c>
      <c r="Q2391" s="214">
        <v>0</v>
      </c>
      <c r="R2391" s="214">
        <v>0</v>
      </c>
      <c r="S2391" s="214">
        <v>100</v>
      </c>
      <c r="T2391" s="214">
        <v>100</v>
      </c>
      <c r="U2391" s="214" t="s">
        <v>136</v>
      </c>
      <c r="V2391" s="214" t="s">
        <v>136</v>
      </c>
      <c r="W2391" s="214" t="s">
        <v>136</v>
      </c>
      <c r="X2391" s="214" t="s">
        <v>136</v>
      </c>
    </row>
    <row r="2392" spans="1:24" x14ac:dyDescent="0.25">
      <c r="A2392" t="str">
        <f t="shared" si="38"/>
        <v>YAG5UKLevel 7Female + maleGeneral, applied and forensic sciencesWales</v>
      </c>
      <c r="B2392" s="214" t="s">
        <v>251</v>
      </c>
      <c r="C2392" s="214" t="s">
        <v>184</v>
      </c>
      <c r="D2392" s="214">
        <v>5</v>
      </c>
      <c r="E2392" s="214" t="s">
        <v>35</v>
      </c>
      <c r="F2392" s="214" t="s">
        <v>253</v>
      </c>
      <c r="G2392" s="214" t="s">
        <v>246</v>
      </c>
      <c r="H2392" s="214" t="s">
        <v>143</v>
      </c>
      <c r="I2392" s="214" t="s">
        <v>137</v>
      </c>
      <c r="J2392" s="214">
        <v>5</v>
      </c>
      <c r="K2392" s="214">
        <v>5</v>
      </c>
      <c r="L2392" s="214">
        <v>0</v>
      </c>
      <c r="M2392" s="214">
        <v>0</v>
      </c>
      <c r="N2392" s="214">
        <v>5</v>
      </c>
      <c r="O2392" s="214">
        <v>33.299999999999997</v>
      </c>
      <c r="P2392" s="214">
        <v>0</v>
      </c>
      <c r="Q2392" s="214">
        <v>66.7</v>
      </c>
      <c r="R2392" s="214">
        <v>66.7</v>
      </c>
      <c r="S2392" s="214">
        <v>66.7</v>
      </c>
      <c r="T2392" s="214">
        <v>0</v>
      </c>
      <c r="U2392" s="214" t="s">
        <v>140</v>
      </c>
      <c r="V2392" s="214" t="s">
        <v>140</v>
      </c>
      <c r="W2392" s="214" t="s">
        <v>140</v>
      </c>
      <c r="X2392" s="214" t="s">
        <v>140</v>
      </c>
    </row>
    <row r="2393" spans="1:24" x14ac:dyDescent="0.25">
      <c r="A2393" t="str">
        <f t="shared" si="38"/>
        <v>YAG5UKLevel 7Female + maleGeneral, applied and forensic sciencesWest Midlands</v>
      </c>
      <c r="B2393" s="214" t="s">
        <v>251</v>
      </c>
      <c r="C2393" s="214" t="s">
        <v>184</v>
      </c>
      <c r="D2393" s="214">
        <v>5</v>
      </c>
      <c r="E2393" s="214" t="s">
        <v>35</v>
      </c>
      <c r="F2393" s="214" t="s">
        <v>253</v>
      </c>
      <c r="G2393" s="214" t="s">
        <v>246</v>
      </c>
      <c r="H2393" s="214" t="s">
        <v>143</v>
      </c>
      <c r="I2393" s="214" t="s">
        <v>138</v>
      </c>
      <c r="J2393" s="214">
        <v>20</v>
      </c>
      <c r="K2393" s="214">
        <v>20</v>
      </c>
      <c r="L2393" s="214">
        <v>0</v>
      </c>
      <c r="M2393" s="214">
        <v>0</v>
      </c>
      <c r="N2393" s="214">
        <v>20</v>
      </c>
      <c r="O2393" s="214">
        <v>3.6</v>
      </c>
      <c r="P2393" s="214">
        <v>0</v>
      </c>
      <c r="Q2393" s="214">
        <v>82</v>
      </c>
      <c r="R2393" s="214">
        <v>91</v>
      </c>
      <c r="S2393" s="214">
        <v>96.4</v>
      </c>
      <c r="T2393" s="214">
        <v>14.4</v>
      </c>
      <c r="U2393" s="214">
        <v>15</v>
      </c>
      <c r="V2393" s="214">
        <v>23700</v>
      </c>
      <c r="W2393" s="214">
        <v>28800</v>
      </c>
      <c r="X2393" s="214">
        <v>34300</v>
      </c>
    </row>
    <row r="2394" spans="1:24" x14ac:dyDescent="0.25">
      <c r="A2394" t="str">
        <f t="shared" si="38"/>
        <v>YAG5UKLevel 7Female + maleGeneral, applied and forensic sciencesYorkshire and The Humber</v>
      </c>
      <c r="B2394" s="214" t="s">
        <v>251</v>
      </c>
      <c r="C2394" s="214" t="s">
        <v>184</v>
      </c>
      <c r="D2394" s="214">
        <v>5</v>
      </c>
      <c r="E2394" s="214" t="s">
        <v>35</v>
      </c>
      <c r="F2394" s="214" t="s">
        <v>253</v>
      </c>
      <c r="G2394" s="214" t="s">
        <v>246</v>
      </c>
      <c r="H2394" s="214" t="s">
        <v>143</v>
      </c>
      <c r="I2394" s="214" t="s">
        <v>139</v>
      </c>
      <c r="J2394" s="214">
        <v>25</v>
      </c>
      <c r="K2394" s="214">
        <v>25</v>
      </c>
      <c r="L2394" s="214">
        <v>0</v>
      </c>
      <c r="M2394" s="214">
        <v>0</v>
      </c>
      <c r="N2394" s="214">
        <v>25</v>
      </c>
      <c r="O2394" s="214">
        <v>12.4</v>
      </c>
      <c r="P2394" s="214">
        <v>1.3</v>
      </c>
      <c r="Q2394" s="214">
        <v>69.7</v>
      </c>
      <c r="R2394" s="214">
        <v>80.8</v>
      </c>
      <c r="S2394" s="214">
        <v>86.4</v>
      </c>
      <c r="T2394" s="214">
        <v>16.7</v>
      </c>
      <c r="U2394" s="214">
        <v>20</v>
      </c>
      <c r="V2394" s="214">
        <v>18600</v>
      </c>
      <c r="W2394" s="214">
        <v>25600</v>
      </c>
      <c r="X2394" s="214">
        <v>31800</v>
      </c>
    </row>
    <row r="2395" spans="1:24" x14ac:dyDescent="0.25">
      <c r="A2395" t="str">
        <f t="shared" si="38"/>
        <v>YAG5UKLevel 7Female + maleGeography, earth and environmental studiesAbroad</v>
      </c>
      <c r="B2395" s="214" t="s">
        <v>251</v>
      </c>
      <c r="C2395" s="214" t="s">
        <v>184</v>
      </c>
      <c r="D2395" s="214">
        <v>5</v>
      </c>
      <c r="E2395" s="214" t="s">
        <v>35</v>
      </c>
      <c r="F2395" s="214" t="s">
        <v>253</v>
      </c>
      <c r="G2395" s="214" t="s">
        <v>246</v>
      </c>
      <c r="H2395" s="214" t="s">
        <v>144</v>
      </c>
      <c r="I2395" s="214" t="s">
        <v>125</v>
      </c>
      <c r="J2395" s="214" t="s">
        <v>140</v>
      </c>
      <c r="K2395" s="214" t="s">
        <v>140</v>
      </c>
      <c r="L2395" s="214" t="s">
        <v>140</v>
      </c>
      <c r="M2395" s="214" t="s">
        <v>140</v>
      </c>
      <c r="N2395" s="214" t="s">
        <v>140</v>
      </c>
      <c r="O2395" s="214" t="s">
        <v>140</v>
      </c>
      <c r="P2395" s="214" t="s">
        <v>140</v>
      </c>
      <c r="Q2395" s="214" t="s">
        <v>140</v>
      </c>
      <c r="R2395" s="214" t="s">
        <v>140</v>
      </c>
      <c r="S2395" s="214" t="s">
        <v>140</v>
      </c>
      <c r="T2395" s="214" t="s">
        <v>140</v>
      </c>
      <c r="U2395" s="214" t="s">
        <v>140</v>
      </c>
      <c r="V2395" s="214" t="s">
        <v>140</v>
      </c>
      <c r="W2395" s="214" t="s">
        <v>140</v>
      </c>
      <c r="X2395" s="214" t="s">
        <v>140</v>
      </c>
    </row>
    <row r="2396" spans="1:24" x14ac:dyDescent="0.25">
      <c r="A2396" t="str">
        <f t="shared" si="38"/>
        <v>YAG5UKLevel 7Female + maleGeography, earth and environmental studiesEast Midlands</v>
      </c>
      <c r="B2396" s="214" t="s">
        <v>251</v>
      </c>
      <c r="C2396" s="214" t="s">
        <v>184</v>
      </c>
      <c r="D2396" s="214">
        <v>5</v>
      </c>
      <c r="E2396" s="214" t="s">
        <v>35</v>
      </c>
      <c r="F2396" s="214" t="s">
        <v>253</v>
      </c>
      <c r="G2396" s="214" t="s">
        <v>246</v>
      </c>
      <c r="H2396" s="214" t="s">
        <v>144</v>
      </c>
      <c r="I2396" s="214" t="s">
        <v>126</v>
      </c>
      <c r="J2396" s="214">
        <v>90</v>
      </c>
      <c r="K2396" s="214">
        <v>90</v>
      </c>
      <c r="L2396" s="214">
        <v>0</v>
      </c>
      <c r="M2396" s="214">
        <v>0</v>
      </c>
      <c r="N2396" s="214">
        <v>90</v>
      </c>
      <c r="O2396" s="214">
        <v>10.3</v>
      </c>
      <c r="P2396" s="214">
        <v>4</v>
      </c>
      <c r="Q2396" s="214">
        <v>69.7</v>
      </c>
      <c r="R2396" s="214">
        <v>83.4</v>
      </c>
      <c r="S2396" s="214">
        <v>85.7</v>
      </c>
      <c r="T2396" s="214">
        <v>16</v>
      </c>
      <c r="U2396" s="214">
        <v>60</v>
      </c>
      <c r="V2396" s="214">
        <v>25200</v>
      </c>
      <c r="W2396" s="214">
        <v>31800</v>
      </c>
      <c r="X2396" s="214">
        <v>37200</v>
      </c>
    </row>
    <row r="2397" spans="1:24" x14ac:dyDescent="0.25">
      <c r="A2397" t="str">
        <f t="shared" si="38"/>
        <v>YAG5UKLevel 7Female + maleGeography, earth and environmental studiesEast of England</v>
      </c>
      <c r="B2397" s="214" t="s">
        <v>251</v>
      </c>
      <c r="C2397" s="214" t="s">
        <v>184</v>
      </c>
      <c r="D2397" s="214">
        <v>5</v>
      </c>
      <c r="E2397" s="214" t="s">
        <v>35</v>
      </c>
      <c r="F2397" s="214" t="s">
        <v>253</v>
      </c>
      <c r="G2397" s="214" t="s">
        <v>246</v>
      </c>
      <c r="H2397" s="214" t="s">
        <v>144</v>
      </c>
      <c r="I2397" s="214" t="s">
        <v>127</v>
      </c>
      <c r="J2397" s="214">
        <v>145</v>
      </c>
      <c r="K2397" s="214">
        <v>145</v>
      </c>
      <c r="L2397" s="214">
        <v>0</v>
      </c>
      <c r="M2397" s="214">
        <v>0</v>
      </c>
      <c r="N2397" s="214">
        <v>145</v>
      </c>
      <c r="O2397" s="214">
        <v>12.2</v>
      </c>
      <c r="P2397" s="214">
        <v>2.7</v>
      </c>
      <c r="Q2397" s="214">
        <v>72.099999999999994</v>
      </c>
      <c r="R2397" s="214">
        <v>85</v>
      </c>
      <c r="S2397" s="214">
        <v>85</v>
      </c>
      <c r="T2397" s="214">
        <v>12.9</v>
      </c>
      <c r="U2397" s="214">
        <v>105</v>
      </c>
      <c r="V2397" s="214">
        <v>24500</v>
      </c>
      <c r="W2397" s="214">
        <v>32800</v>
      </c>
      <c r="X2397" s="214">
        <v>43100</v>
      </c>
    </row>
    <row r="2398" spans="1:24" x14ac:dyDescent="0.25">
      <c r="A2398" t="str">
        <f t="shared" si="38"/>
        <v>YAG5UKLevel 7Female + maleGeography, earth and environmental studiesLondon</v>
      </c>
      <c r="B2398" s="214" t="s">
        <v>251</v>
      </c>
      <c r="C2398" s="214" t="s">
        <v>184</v>
      </c>
      <c r="D2398" s="214">
        <v>5</v>
      </c>
      <c r="E2398" s="214" t="s">
        <v>35</v>
      </c>
      <c r="F2398" s="214" t="s">
        <v>253</v>
      </c>
      <c r="G2398" s="214" t="s">
        <v>246</v>
      </c>
      <c r="H2398" s="214" t="s">
        <v>144</v>
      </c>
      <c r="I2398" s="214" t="s">
        <v>128</v>
      </c>
      <c r="J2398" s="214">
        <v>430</v>
      </c>
      <c r="K2398" s="214">
        <v>430</v>
      </c>
      <c r="L2398" s="214">
        <v>0</v>
      </c>
      <c r="M2398" s="214">
        <v>0</v>
      </c>
      <c r="N2398" s="214">
        <v>430</v>
      </c>
      <c r="O2398" s="214">
        <v>12</v>
      </c>
      <c r="P2398" s="214">
        <v>6.3</v>
      </c>
      <c r="Q2398" s="214">
        <v>74.900000000000006</v>
      </c>
      <c r="R2398" s="214">
        <v>80.599999999999994</v>
      </c>
      <c r="S2398" s="214">
        <v>81.7</v>
      </c>
      <c r="T2398" s="214">
        <v>6.8</v>
      </c>
      <c r="U2398" s="214">
        <v>305</v>
      </c>
      <c r="V2398" s="214">
        <v>29600</v>
      </c>
      <c r="W2398" s="214">
        <v>40200</v>
      </c>
      <c r="X2398" s="214">
        <v>53700</v>
      </c>
    </row>
    <row r="2399" spans="1:24" x14ac:dyDescent="0.25">
      <c r="A2399" t="str">
        <f t="shared" si="38"/>
        <v>YAG5UKLevel 7Female + maleGeography, earth and environmental studiesNorth East</v>
      </c>
      <c r="B2399" s="214" t="s">
        <v>251</v>
      </c>
      <c r="C2399" s="214" t="s">
        <v>184</v>
      </c>
      <c r="D2399" s="214">
        <v>5</v>
      </c>
      <c r="E2399" s="214" t="s">
        <v>35</v>
      </c>
      <c r="F2399" s="214" t="s">
        <v>253</v>
      </c>
      <c r="G2399" s="214" t="s">
        <v>246</v>
      </c>
      <c r="H2399" s="214" t="s">
        <v>144</v>
      </c>
      <c r="I2399" s="214" t="s">
        <v>129</v>
      </c>
      <c r="J2399" s="214">
        <v>45</v>
      </c>
      <c r="K2399" s="214">
        <v>45</v>
      </c>
      <c r="L2399" s="214">
        <v>0</v>
      </c>
      <c r="M2399" s="214">
        <v>0</v>
      </c>
      <c r="N2399" s="214">
        <v>45</v>
      </c>
      <c r="O2399" s="214">
        <v>16.100000000000001</v>
      </c>
      <c r="P2399" s="214">
        <v>2.1</v>
      </c>
      <c r="Q2399" s="214">
        <v>73.3</v>
      </c>
      <c r="R2399" s="214">
        <v>81.8</v>
      </c>
      <c r="S2399" s="214">
        <v>81.8</v>
      </c>
      <c r="T2399" s="214">
        <v>8.5</v>
      </c>
      <c r="U2399" s="214">
        <v>35</v>
      </c>
      <c r="V2399" s="214">
        <v>22600</v>
      </c>
      <c r="W2399" s="214">
        <v>29600</v>
      </c>
      <c r="X2399" s="214">
        <v>36500</v>
      </c>
    </row>
    <row r="2400" spans="1:24" x14ac:dyDescent="0.25">
      <c r="A2400" t="str">
        <f t="shared" si="38"/>
        <v>YAG5UKLevel 7Female + maleGeography, earth and environmental studiesNorth West</v>
      </c>
      <c r="B2400" s="214" t="s">
        <v>251</v>
      </c>
      <c r="C2400" s="214" t="s">
        <v>184</v>
      </c>
      <c r="D2400" s="214">
        <v>5</v>
      </c>
      <c r="E2400" s="214" t="s">
        <v>35</v>
      </c>
      <c r="F2400" s="214" t="s">
        <v>253</v>
      </c>
      <c r="G2400" s="214" t="s">
        <v>246</v>
      </c>
      <c r="H2400" s="214" t="s">
        <v>144</v>
      </c>
      <c r="I2400" s="214" t="s">
        <v>130</v>
      </c>
      <c r="J2400" s="214">
        <v>135</v>
      </c>
      <c r="K2400" s="214">
        <v>135</v>
      </c>
      <c r="L2400" s="214">
        <v>0</v>
      </c>
      <c r="M2400" s="214">
        <v>0</v>
      </c>
      <c r="N2400" s="214">
        <v>135</v>
      </c>
      <c r="O2400" s="214">
        <v>8.1</v>
      </c>
      <c r="P2400" s="214">
        <v>1.5</v>
      </c>
      <c r="Q2400" s="214">
        <v>72.5</v>
      </c>
      <c r="R2400" s="214">
        <v>88.7</v>
      </c>
      <c r="S2400" s="214">
        <v>90.4</v>
      </c>
      <c r="T2400" s="214">
        <v>17.899999999999999</v>
      </c>
      <c r="U2400" s="214">
        <v>90</v>
      </c>
      <c r="V2400" s="214">
        <v>25200</v>
      </c>
      <c r="W2400" s="214">
        <v>29900</v>
      </c>
      <c r="X2400" s="214">
        <v>38300</v>
      </c>
    </row>
    <row r="2401" spans="1:24" x14ac:dyDescent="0.25">
      <c r="A2401" t="str">
        <f t="shared" si="38"/>
        <v>YAG5UKLevel 7Female + maleGeography, earth and environmental studiesNorthern Ireland</v>
      </c>
      <c r="B2401" s="214" t="s">
        <v>251</v>
      </c>
      <c r="C2401" s="214" t="s">
        <v>184</v>
      </c>
      <c r="D2401" s="214">
        <v>5</v>
      </c>
      <c r="E2401" s="214" t="s">
        <v>35</v>
      </c>
      <c r="F2401" s="214" t="s">
        <v>253</v>
      </c>
      <c r="G2401" s="214" t="s">
        <v>246</v>
      </c>
      <c r="H2401" s="214" t="s">
        <v>144</v>
      </c>
      <c r="I2401" s="214" t="s">
        <v>131</v>
      </c>
      <c r="J2401" s="214">
        <v>5</v>
      </c>
      <c r="K2401" s="214">
        <v>5</v>
      </c>
      <c r="L2401" s="214">
        <v>0</v>
      </c>
      <c r="M2401" s="214">
        <v>0</v>
      </c>
      <c r="N2401" s="214">
        <v>5</v>
      </c>
      <c r="O2401" s="214">
        <v>0</v>
      </c>
      <c r="P2401" s="214">
        <v>0</v>
      </c>
      <c r="Q2401" s="214">
        <v>66.7</v>
      </c>
      <c r="R2401" s="214">
        <v>100</v>
      </c>
      <c r="S2401" s="214">
        <v>100</v>
      </c>
      <c r="T2401" s="214">
        <v>33.299999999999997</v>
      </c>
      <c r="U2401" s="214" t="s">
        <v>140</v>
      </c>
      <c r="V2401" s="214" t="s">
        <v>140</v>
      </c>
      <c r="W2401" s="214" t="s">
        <v>140</v>
      </c>
      <c r="X2401" s="214" t="s">
        <v>140</v>
      </c>
    </row>
    <row r="2402" spans="1:24" x14ac:dyDescent="0.25">
      <c r="A2402" t="str">
        <f t="shared" si="38"/>
        <v>YAG5UKLevel 7Female + maleGeography, earth and environmental studiesScotland</v>
      </c>
      <c r="B2402" s="214" t="s">
        <v>251</v>
      </c>
      <c r="C2402" s="214" t="s">
        <v>184</v>
      </c>
      <c r="D2402" s="214">
        <v>5</v>
      </c>
      <c r="E2402" s="214" t="s">
        <v>35</v>
      </c>
      <c r="F2402" s="214" t="s">
        <v>253</v>
      </c>
      <c r="G2402" s="214" t="s">
        <v>246</v>
      </c>
      <c r="H2402" s="214" t="s">
        <v>144</v>
      </c>
      <c r="I2402" s="214" t="s">
        <v>132</v>
      </c>
      <c r="J2402" s="214">
        <v>55</v>
      </c>
      <c r="K2402" s="214">
        <v>55</v>
      </c>
      <c r="L2402" s="214">
        <v>0</v>
      </c>
      <c r="M2402" s="214">
        <v>0</v>
      </c>
      <c r="N2402" s="214">
        <v>55</v>
      </c>
      <c r="O2402" s="214">
        <v>17.399999999999999</v>
      </c>
      <c r="P2402" s="214">
        <v>5.2</v>
      </c>
      <c r="Q2402" s="214">
        <v>68.599999999999994</v>
      </c>
      <c r="R2402" s="214">
        <v>77.3</v>
      </c>
      <c r="S2402" s="214">
        <v>77.3</v>
      </c>
      <c r="T2402" s="214">
        <v>8.6999999999999993</v>
      </c>
      <c r="U2402" s="214">
        <v>40</v>
      </c>
      <c r="V2402" s="214">
        <v>27400</v>
      </c>
      <c r="W2402" s="214">
        <v>31800</v>
      </c>
      <c r="X2402" s="214">
        <v>54000</v>
      </c>
    </row>
    <row r="2403" spans="1:24" x14ac:dyDescent="0.25">
      <c r="A2403" t="str">
        <f t="shared" si="38"/>
        <v>YAG5UKLevel 7Female + maleGeography, earth and environmental studiesSouth East</v>
      </c>
      <c r="B2403" s="214" t="s">
        <v>251</v>
      </c>
      <c r="C2403" s="214" t="s">
        <v>184</v>
      </c>
      <c r="D2403" s="214">
        <v>5</v>
      </c>
      <c r="E2403" s="214" t="s">
        <v>35</v>
      </c>
      <c r="F2403" s="214" t="s">
        <v>253</v>
      </c>
      <c r="G2403" s="214" t="s">
        <v>246</v>
      </c>
      <c r="H2403" s="214" t="s">
        <v>144</v>
      </c>
      <c r="I2403" s="214" t="s">
        <v>133</v>
      </c>
      <c r="J2403" s="214">
        <v>300</v>
      </c>
      <c r="K2403" s="214">
        <v>300</v>
      </c>
      <c r="L2403" s="214">
        <v>0</v>
      </c>
      <c r="M2403" s="214">
        <v>0</v>
      </c>
      <c r="N2403" s="214">
        <v>300</v>
      </c>
      <c r="O2403" s="214">
        <v>10.6</v>
      </c>
      <c r="P2403" s="214">
        <v>5.4</v>
      </c>
      <c r="Q2403" s="214">
        <v>73.900000000000006</v>
      </c>
      <c r="R2403" s="214">
        <v>82</v>
      </c>
      <c r="S2403" s="214">
        <v>84</v>
      </c>
      <c r="T2403" s="214">
        <v>10.1</v>
      </c>
      <c r="U2403" s="214">
        <v>210</v>
      </c>
      <c r="V2403" s="214">
        <v>25900</v>
      </c>
      <c r="W2403" s="214">
        <v>32100</v>
      </c>
      <c r="X2403" s="214">
        <v>44500</v>
      </c>
    </row>
    <row r="2404" spans="1:24" x14ac:dyDescent="0.25">
      <c r="A2404" t="str">
        <f t="shared" si="38"/>
        <v>YAG5UKLevel 7Female + maleGeography, earth and environmental studiesSouth West</v>
      </c>
      <c r="B2404" s="214" t="s">
        <v>251</v>
      </c>
      <c r="C2404" s="214" t="s">
        <v>184</v>
      </c>
      <c r="D2404" s="214">
        <v>5</v>
      </c>
      <c r="E2404" s="214" t="s">
        <v>35</v>
      </c>
      <c r="F2404" s="214" t="s">
        <v>253</v>
      </c>
      <c r="G2404" s="214" t="s">
        <v>246</v>
      </c>
      <c r="H2404" s="214" t="s">
        <v>144</v>
      </c>
      <c r="I2404" s="214" t="s">
        <v>134</v>
      </c>
      <c r="J2404" s="214">
        <v>245</v>
      </c>
      <c r="K2404" s="214">
        <v>245</v>
      </c>
      <c r="L2404" s="214">
        <v>0</v>
      </c>
      <c r="M2404" s="214">
        <v>0</v>
      </c>
      <c r="N2404" s="214">
        <v>245</v>
      </c>
      <c r="O2404" s="214">
        <v>10.6</v>
      </c>
      <c r="P2404" s="214">
        <v>4.0999999999999996</v>
      </c>
      <c r="Q2404" s="214">
        <v>74</v>
      </c>
      <c r="R2404" s="214">
        <v>82.4</v>
      </c>
      <c r="S2404" s="214">
        <v>85.3</v>
      </c>
      <c r="T2404" s="214">
        <v>11.3</v>
      </c>
      <c r="U2404" s="214">
        <v>175</v>
      </c>
      <c r="V2404" s="214">
        <v>22600</v>
      </c>
      <c r="W2404" s="214">
        <v>30300</v>
      </c>
      <c r="X2404" s="214">
        <v>39400</v>
      </c>
    </row>
    <row r="2405" spans="1:24" x14ac:dyDescent="0.25">
      <c r="A2405" t="str">
        <f t="shared" si="38"/>
        <v>YAG5UKLevel 7Female + maleGeography, earth and environmental studiesUnknown</v>
      </c>
      <c r="B2405" s="214" t="s">
        <v>251</v>
      </c>
      <c r="C2405" s="214" t="s">
        <v>184</v>
      </c>
      <c r="D2405" s="214">
        <v>5</v>
      </c>
      <c r="E2405" s="214" t="s">
        <v>35</v>
      </c>
      <c r="F2405" s="214" t="s">
        <v>253</v>
      </c>
      <c r="G2405" s="214" t="s">
        <v>246</v>
      </c>
      <c r="H2405" s="214" t="s">
        <v>144</v>
      </c>
      <c r="I2405" s="214" t="s">
        <v>135</v>
      </c>
      <c r="J2405" s="214">
        <v>40</v>
      </c>
      <c r="K2405" s="214">
        <v>40</v>
      </c>
      <c r="L2405" s="214">
        <v>85.9</v>
      </c>
      <c r="M2405" s="214">
        <v>0</v>
      </c>
      <c r="N2405" s="214">
        <v>5</v>
      </c>
      <c r="O2405" s="214">
        <v>0</v>
      </c>
      <c r="P2405" s="214">
        <v>0</v>
      </c>
      <c r="Q2405" s="214">
        <v>0</v>
      </c>
      <c r="R2405" s="214">
        <v>0</v>
      </c>
      <c r="S2405" s="214">
        <v>100</v>
      </c>
      <c r="T2405" s="214">
        <v>100</v>
      </c>
      <c r="U2405" s="214" t="s">
        <v>136</v>
      </c>
      <c r="V2405" s="214" t="s">
        <v>136</v>
      </c>
      <c r="W2405" s="214" t="s">
        <v>136</v>
      </c>
      <c r="X2405" s="214" t="s">
        <v>136</v>
      </c>
    </row>
    <row r="2406" spans="1:24" x14ac:dyDescent="0.25">
      <c r="A2406" t="str">
        <f t="shared" si="38"/>
        <v>YAG5UKLevel 7Female + maleGeography, earth and environmental studiesWales</v>
      </c>
      <c r="B2406" s="214" t="s">
        <v>251</v>
      </c>
      <c r="C2406" s="214" t="s">
        <v>184</v>
      </c>
      <c r="D2406" s="214">
        <v>5</v>
      </c>
      <c r="E2406" s="214" t="s">
        <v>35</v>
      </c>
      <c r="F2406" s="214" t="s">
        <v>253</v>
      </c>
      <c r="G2406" s="214" t="s">
        <v>246</v>
      </c>
      <c r="H2406" s="214" t="s">
        <v>144</v>
      </c>
      <c r="I2406" s="214" t="s">
        <v>137</v>
      </c>
      <c r="J2406" s="214">
        <v>30</v>
      </c>
      <c r="K2406" s="214">
        <v>30</v>
      </c>
      <c r="L2406" s="214">
        <v>0</v>
      </c>
      <c r="M2406" s="214">
        <v>0</v>
      </c>
      <c r="N2406" s="214">
        <v>30</v>
      </c>
      <c r="O2406" s="214">
        <v>7.1</v>
      </c>
      <c r="P2406" s="214">
        <v>0</v>
      </c>
      <c r="Q2406" s="214">
        <v>78.7</v>
      </c>
      <c r="R2406" s="214">
        <v>92.9</v>
      </c>
      <c r="S2406" s="214">
        <v>92.9</v>
      </c>
      <c r="T2406" s="214">
        <v>14.2</v>
      </c>
      <c r="U2406" s="214">
        <v>20</v>
      </c>
      <c r="V2406" s="214">
        <v>20800</v>
      </c>
      <c r="W2406" s="214">
        <v>32500</v>
      </c>
      <c r="X2406" s="214">
        <v>33900</v>
      </c>
    </row>
    <row r="2407" spans="1:24" x14ac:dyDescent="0.25">
      <c r="A2407" t="str">
        <f t="shared" si="38"/>
        <v>YAG5UKLevel 7Female + maleGeography, earth and environmental studiesWest Midlands</v>
      </c>
      <c r="B2407" s="214" t="s">
        <v>251</v>
      </c>
      <c r="C2407" s="214" t="s">
        <v>184</v>
      </c>
      <c r="D2407" s="214">
        <v>5</v>
      </c>
      <c r="E2407" s="214" t="s">
        <v>35</v>
      </c>
      <c r="F2407" s="214" t="s">
        <v>253</v>
      </c>
      <c r="G2407" s="214" t="s">
        <v>246</v>
      </c>
      <c r="H2407" s="214" t="s">
        <v>144</v>
      </c>
      <c r="I2407" s="214" t="s">
        <v>138</v>
      </c>
      <c r="J2407" s="214">
        <v>130</v>
      </c>
      <c r="K2407" s="214">
        <v>130</v>
      </c>
      <c r="L2407" s="214">
        <v>0</v>
      </c>
      <c r="M2407" s="214">
        <v>0</v>
      </c>
      <c r="N2407" s="214">
        <v>130</v>
      </c>
      <c r="O2407" s="214">
        <v>10.7</v>
      </c>
      <c r="P2407" s="214">
        <v>1.6</v>
      </c>
      <c r="Q2407" s="214">
        <v>75.7</v>
      </c>
      <c r="R2407" s="214">
        <v>85.4</v>
      </c>
      <c r="S2407" s="214">
        <v>87.7</v>
      </c>
      <c r="T2407" s="214">
        <v>12</v>
      </c>
      <c r="U2407" s="214">
        <v>95</v>
      </c>
      <c r="V2407" s="214">
        <v>23000</v>
      </c>
      <c r="W2407" s="214">
        <v>31800</v>
      </c>
      <c r="X2407" s="214">
        <v>40200</v>
      </c>
    </row>
    <row r="2408" spans="1:24" x14ac:dyDescent="0.25">
      <c r="A2408" t="str">
        <f t="shared" si="38"/>
        <v>YAG5UKLevel 7Female + maleGeography, earth and environmental studiesYorkshire and The Humber</v>
      </c>
      <c r="B2408" s="214" t="s">
        <v>251</v>
      </c>
      <c r="C2408" s="214" t="s">
        <v>184</v>
      </c>
      <c r="D2408" s="214">
        <v>5</v>
      </c>
      <c r="E2408" s="214" t="s">
        <v>35</v>
      </c>
      <c r="F2408" s="214" t="s">
        <v>253</v>
      </c>
      <c r="G2408" s="214" t="s">
        <v>246</v>
      </c>
      <c r="H2408" s="214" t="s">
        <v>144</v>
      </c>
      <c r="I2408" s="214" t="s">
        <v>139</v>
      </c>
      <c r="J2408" s="214">
        <v>115</v>
      </c>
      <c r="K2408" s="214">
        <v>115</v>
      </c>
      <c r="L2408" s="214">
        <v>0</v>
      </c>
      <c r="M2408" s="214">
        <v>0</v>
      </c>
      <c r="N2408" s="214">
        <v>115</v>
      </c>
      <c r="O2408" s="214">
        <v>7.6</v>
      </c>
      <c r="P2408" s="214">
        <v>4.7</v>
      </c>
      <c r="Q2408" s="214">
        <v>75.5</v>
      </c>
      <c r="R2408" s="214">
        <v>86.8</v>
      </c>
      <c r="S2408" s="214">
        <v>87.7</v>
      </c>
      <c r="T2408" s="214">
        <v>12.2</v>
      </c>
      <c r="U2408" s="214">
        <v>85</v>
      </c>
      <c r="V2408" s="214">
        <v>20800</v>
      </c>
      <c r="W2408" s="214">
        <v>27000</v>
      </c>
      <c r="X2408" s="214">
        <v>35000</v>
      </c>
    </row>
    <row r="2409" spans="1:24" x14ac:dyDescent="0.25">
      <c r="A2409" t="str">
        <f t="shared" si="38"/>
        <v>YAG5UKLevel 7Female + maleHealth and social careAbroad</v>
      </c>
      <c r="B2409" s="214" t="s">
        <v>251</v>
      </c>
      <c r="C2409" s="214" t="s">
        <v>184</v>
      </c>
      <c r="D2409" s="214">
        <v>5</v>
      </c>
      <c r="E2409" s="214" t="s">
        <v>35</v>
      </c>
      <c r="F2409" s="214" t="s">
        <v>253</v>
      </c>
      <c r="G2409" s="214" t="s">
        <v>246</v>
      </c>
      <c r="H2409" s="214" t="s">
        <v>83</v>
      </c>
      <c r="I2409" s="214" t="s">
        <v>125</v>
      </c>
      <c r="J2409" s="214" t="s">
        <v>140</v>
      </c>
      <c r="K2409" s="214" t="s">
        <v>140</v>
      </c>
      <c r="L2409" s="214" t="s">
        <v>140</v>
      </c>
      <c r="M2409" s="214" t="s">
        <v>140</v>
      </c>
      <c r="N2409" s="214" t="s">
        <v>140</v>
      </c>
      <c r="O2409" s="214" t="s">
        <v>140</v>
      </c>
      <c r="P2409" s="214" t="s">
        <v>140</v>
      </c>
      <c r="Q2409" s="214" t="s">
        <v>140</v>
      </c>
      <c r="R2409" s="214" t="s">
        <v>140</v>
      </c>
      <c r="S2409" s="214" t="s">
        <v>140</v>
      </c>
      <c r="T2409" s="214" t="s">
        <v>140</v>
      </c>
      <c r="U2409" s="214" t="s">
        <v>140</v>
      </c>
      <c r="V2409" s="214" t="s">
        <v>140</v>
      </c>
      <c r="W2409" s="214" t="s">
        <v>140</v>
      </c>
      <c r="X2409" s="214" t="s">
        <v>140</v>
      </c>
    </row>
    <row r="2410" spans="1:24" x14ac:dyDescent="0.25">
      <c r="A2410" t="str">
        <f t="shared" si="38"/>
        <v>YAG5UKLevel 7Female + maleHealth and social careEast Midlands</v>
      </c>
      <c r="B2410" s="214" t="s">
        <v>251</v>
      </c>
      <c r="C2410" s="214" t="s">
        <v>184</v>
      </c>
      <c r="D2410" s="214">
        <v>5</v>
      </c>
      <c r="E2410" s="214" t="s">
        <v>35</v>
      </c>
      <c r="F2410" s="214" t="s">
        <v>253</v>
      </c>
      <c r="G2410" s="214" t="s">
        <v>246</v>
      </c>
      <c r="H2410" s="214" t="s">
        <v>83</v>
      </c>
      <c r="I2410" s="214" t="s">
        <v>126</v>
      </c>
      <c r="J2410" s="214">
        <v>185</v>
      </c>
      <c r="K2410" s="214">
        <v>185</v>
      </c>
      <c r="L2410" s="214">
        <v>0</v>
      </c>
      <c r="M2410" s="214">
        <v>0</v>
      </c>
      <c r="N2410" s="214">
        <v>185</v>
      </c>
      <c r="O2410" s="214">
        <v>6.1</v>
      </c>
      <c r="P2410" s="214">
        <v>5.4</v>
      </c>
      <c r="Q2410" s="214">
        <v>80.900000000000006</v>
      </c>
      <c r="R2410" s="214">
        <v>88.5</v>
      </c>
      <c r="S2410" s="214">
        <v>88.5</v>
      </c>
      <c r="T2410" s="214">
        <v>7.6</v>
      </c>
      <c r="U2410" s="214">
        <v>145</v>
      </c>
      <c r="V2410" s="214">
        <v>21900</v>
      </c>
      <c r="W2410" s="214">
        <v>32100</v>
      </c>
      <c r="X2410" s="214">
        <v>40400</v>
      </c>
    </row>
    <row r="2411" spans="1:24" x14ac:dyDescent="0.25">
      <c r="A2411" t="str">
        <f t="shared" si="38"/>
        <v>YAG5UKLevel 7Female + maleHealth and social careEast of England</v>
      </c>
      <c r="B2411" s="214" t="s">
        <v>251</v>
      </c>
      <c r="C2411" s="214" t="s">
        <v>184</v>
      </c>
      <c r="D2411" s="214">
        <v>5</v>
      </c>
      <c r="E2411" s="214" t="s">
        <v>35</v>
      </c>
      <c r="F2411" s="214" t="s">
        <v>253</v>
      </c>
      <c r="G2411" s="214" t="s">
        <v>246</v>
      </c>
      <c r="H2411" s="214" t="s">
        <v>83</v>
      </c>
      <c r="I2411" s="214" t="s">
        <v>127</v>
      </c>
      <c r="J2411" s="214">
        <v>265</v>
      </c>
      <c r="K2411" s="214">
        <v>265</v>
      </c>
      <c r="L2411" s="214">
        <v>0</v>
      </c>
      <c r="M2411" s="214">
        <v>0</v>
      </c>
      <c r="N2411" s="214">
        <v>265</v>
      </c>
      <c r="O2411" s="214">
        <v>5.7</v>
      </c>
      <c r="P2411" s="214">
        <v>3.8</v>
      </c>
      <c r="Q2411" s="214">
        <v>75.400000000000006</v>
      </c>
      <c r="R2411" s="214">
        <v>90.5</v>
      </c>
      <c r="S2411" s="214">
        <v>90.5</v>
      </c>
      <c r="T2411" s="214">
        <v>15.1</v>
      </c>
      <c r="U2411" s="214">
        <v>190</v>
      </c>
      <c r="V2411" s="214">
        <v>21500</v>
      </c>
      <c r="W2411" s="214">
        <v>32700</v>
      </c>
      <c r="X2411" s="214">
        <v>39100</v>
      </c>
    </row>
    <row r="2412" spans="1:24" x14ac:dyDescent="0.25">
      <c r="A2412" t="str">
        <f t="shared" si="38"/>
        <v>YAG5UKLevel 7Female + maleHealth and social careLondon</v>
      </c>
      <c r="B2412" s="214" t="s">
        <v>251</v>
      </c>
      <c r="C2412" s="214" t="s">
        <v>184</v>
      </c>
      <c r="D2412" s="214">
        <v>5</v>
      </c>
      <c r="E2412" s="214" t="s">
        <v>35</v>
      </c>
      <c r="F2412" s="214" t="s">
        <v>253</v>
      </c>
      <c r="G2412" s="214" t="s">
        <v>246</v>
      </c>
      <c r="H2412" s="214" t="s">
        <v>83</v>
      </c>
      <c r="I2412" s="214" t="s">
        <v>128</v>
      </c>
      <c r="J2412" s="214">
        <v>590</v>
      </c>
      <c r="K2412" s="214">
        <v>590</v>
      </c>
      <c r="L2412" s="214">
        <v>0</v>
      </c>
      <c r="M2412" s="214">
        <v>0</v>
      </c>
      <c r="N2412" s="214">
        <v>590</v>
      </c>
      <c r="O2412" s="214">
        <v>5.5</v>
      </c>
      <c r="P2412" s="214">
        <v>3.9</v>
      </c>
      <c r="Q2412" s="214">
        <v>73</v>
      </c>
      <c r="R2412" s="214">
        <v>89.6</v>
      </c>
      <c r="S2412" s="214">
        <v>90.6</v>
      </c>
      <c r="T2412" s="214">
        <v>17.600000000000001</v>
      </c>
      <c r="U2412" s="214">
        <v>415</v>
      </c>
      <c r="V2412" s="214">
        <v>21900</v>
      </c>
      <c r="W2412" s="214">
        <v>35800</v>
      </c>
      <c r="X2412" s="214">
        <v>43100</v>
      </c>
    </row>
    <row r="2413" spans="1:24" x14ac:dyDescent="0.25">
      <c r="A2413" t="str">
        <f t="shared" si="38"/>
        <v>YAG5UKLevel 7Female + maleHealth and social careNorth East</v>
      </c>
      <c r="B2413" s="214" t="s">
        <v>251</v>
      </c>
      <c r="C2413" s="214" t="s">
        <v>184</v>
      </c>
      <c r="D2413" s="214">
        <v>5</v>
      </c>
      <c r="E2413" s="214" t="s">
        <v>35</v>
      </c>
      <c r="F2413" s="214" t="s">
        <v>253</v>
      </c>
      <c r="G2413" s="214" t="s">
        <v>246</v>
      </c>
      <c r="H2413" s="214" t="s">
        <v>83</v>
      </c>
      <c r="I2413" s="214" t="s">
        <v>129</v>
      </c>
      <c r="J2413" s="214">
        <v>140</v>
      </c>
      <c r="K2413" s="214">
        <v>140</v>
      </c>
      <c r="L2413" s="214">
        <v>0</v>
      </c>
      <c r="M2413" s="214">
        <v>0</v>
      </c>
      <c r="N2413" s="214">
        <v>140</v>
      </c>
      <c r="O2413" s="214">
        <v>4.3</v>
      </c>
      <c r="P2413" s="214">
        <v>2.9</v>
      </c>
      <c r="Q2413" s="214">
        <v>68.3</v>
      </c>
      <c r="R2413" s="214">
        <v>90.6</v>
      </c>
      <c r="S2413" s="214">
        <v>92.8</v>
      </c>
      <c r="T2413" s="214">
        <v>24.5</v>
      </c>
      <c r="U2413" s="214">
        <v>90</v>
      </c>
      <c r="V2413" s="214">
        <v>21900</v>
      </c>
      <c r="W2413" s="214">
        <v>32800</v>
      </c>
      <c r="X2413" s="214">
        <v>38100</v>
      </c>
    </row>
    <row r="2414" spans="1:24" x14ac:dyDescent="0.25">
      <c r="A2414" t="str">
        <f t="shared" si="38"/>
        <v>YAG5UKLevel 7Female + maleHealth and social careNorth West</v>
      </c>
      <c r="B2414" s="214" t="s">
        <v>251</v>
      </c>
      <c r="C2414" s="214" t="s">
        <v>184</v>
      </c>
      <c r="D2414" s="214">
        <v>5</v>
      </c>
      <c r="E2414" s="214" t="s">
        <v>35</v>
      </c>
      <c r="F2414" s="214" t="s">
        <v>253</v>
      </c>
      <c r="G2414" s="214" t="s">
        <v>246</v>
      </c>
      <c r="H2414" s="214" t="s">
        <v>83</v>
      </c>
      <c r="I2414" s="214" t="s">
        <v>130</v>
      </c>
      <c r="J2414" s="214">
        <v>595</v>
      </c>
      <c r="K2414" s="214">
        <v>595</v>
      </c>
      <c r="L2414" s="214">
        <v>0</v>
      </c>
      <c r="M2414" s="214">
        <v>0</v>
      </c>
      <c r="N2414" s="214">
        <v>595</v>
      </c>
      <c r="O2414" s="214">
        <v>5.7</v>
      </c>
      <c r="P2414" s="214">
        <v>4.5</v>
      </c>
      <c r="Q2414" s="214">
        <v>76.3</v>
      </c>
      <c r="R2414" s="214">
        <v>88.6</v>
      </c>
      <c r="S2414" s="214">
        <v>89.8</v>
      </c>
      <c r="T2414" s="214">
        <v>13.6</v>
      </c>
      <c r="U2414" s="214">
        <v>445</v>
      </c>
      <c r="V2414" s="214">
        <v>17200</v>
      </c>
      <c r="W2414" s="214">
        <v>28800</v>
      </c>
      <c r="X2414" s="214">
        <v>35000</v>
      </c>
    </row>
    <row r="2415" spans="1:24" x14ac:dyDescent="0.25">
      <c r="A2415" t="str">
        <f t="shared" si="38"/>
        <v>YAG5UKLevel 7Female + maleHealth and social careNorthern Ireland</v>
      </c>
      <c r="B2415" s="214" t="s">
        <v>251</v>
      </c>
      <c r="C2415" s="214" t="s">
        <v>184</v>
      </c>
      <c r="D2415" s="214">
        <v>5</v>
      </c>
      <c r="E2415" s="214" t="s">
        <v>35</v>
      </c>
      <c r="F2415" s="214" t="s">
        <v>253</v>
      </c>
      <c r="G2415" s="214" t="s">
        <v>246</v>
      </c>
      <c r="H2415" s="214" t="s">
        <v>83</v>
      </c>
      <c r="I2415" s="214" t="s">
        <v>131</v>
      </c>
      <c r="J2415" s="214">
        <v>5</v>
      </c>
      <c r="K2415" s="214">
        <v>5</v>
      </c>
      <c r="L2415" s="214">
        <v>0</v>
      </c>
      <c r="M2415" s="214">
        <v>0</v>
      </c>
      <c r="N2415" s="214">
        <v>5</v>
      </c>
      <c r="O2415" s="214">
        <v>0</v>
      </c>
      <c r="P2415" s="214">
        <v>0</v>
      </c>
      <c r="Q2415" s="214">
        <v>75</v>
      </c>
      <c r="R2415" s="214">
        <v>100</v>
      </c>
      <c r="S2415" s="214">
        <v>100</v>
      </c>
      <c r="T2415" s="214">
        <v>25</v>
      </c>
      <c r="U2415" s="214" t="s">
        <v>140</v>
      </c>
      <c r="V2415" s="214" t="s">
        <v>140</v>
      </c>
      <c r="W2415" s="214" t="s">
        <v>140</v>
      </c>
      <c r="X2415" s="214" t="s">
        <v>140</v>
      </c>
    </row>
    <row r="2416" spans="1:24" x14ac:dyDescent="0.25">
      <c r="A2416" t="str">
        <f t="shared" si="38"/>
        <v>YAG5UKLevel 7Female + maleHealth and social careScotland</v>
      </c>
      <c r="B2416" s="214" t="s">
        <v>251</v>
      </c>
      <c r="C2416" s="214" t="s">
        <v>184</v>
      </c>
      <c r="D2416" s="214">
        <v>5</v>
      </c>
      <c r="E2416" s="214" t="s">
        <v>35</v>
      </c>
      <c r="F2416" s="214" t="s">
        <v>253</v>
      </c>
      <c r="G2416" s="214" t="s">
        <v>246</v>
      </c>
      <c r="H2416" s="214" t="s">
        <v>83</v>
      </c>
      <c r="I2416" s="214" t="s">
        <v>132</v>
      </c>
      <c r="J2416" s="214">
        <v>25</v>
      </c>
      <c r="K2416" s="214">
        <v>25</v>
      </c>
      <c r="L2416" s="214">
        <v>0</v>
      </c>
      <c r="M2416" s="214">
        <v>0</v>
      </c>
      <c r="N2416" s="214">
        <v>25</v>
      </c>
      <c r="O2416" s="214">
        <v>4.3</v>
      </c>
      <c r="P2416" s="214">
        <v>4.3</v>
      </c>
      <c r="Q2416" s="214">
        <v>87.1</v>
      </c>
      <c r="R2416" s="214">
        <v>91.4</v>
      </c>
      <c r="S2416" s="214">
        <v>91.4</v>
      </c>
      <c r="T2416" s="214">
        <v>4.3</v>
      </c>
      <c r="U2416" s="214">
        <v>20</v>
      </c>
      <c r="V2416" s="214">
        <v>22300</v>
      </c>
      <c r="W2416" s="214">
        <v>35000</v>
      </c>
      <c r="X2416" s="214">
        <v>39400</v>
      </c>
    </row>
    <row r="2417" spans="1:24" x14ac:dyDescent="0.25">
      <c r="A2417" t="str">
        <f t="shared" si="38"/>
        <v>YAG5UKLevel 7Female + maleHealth and social careSouth East</v>
      </c>
      <c r="B2417" s="214" t="s">
        <v>251</v>
      </c>
      <c r="C2417" s="214" t="s">
        <v>184</v>
      </c>
      <c r="D2417" s="214">
        <v>5</v>
      </c>
      <c r="E2417" s="214" t="s">
        <v>35</v>
      </c>
      <c r="F2417" s="214" t="s">
        <v>253</v>
      </c>
      <c r="G2417" s="214" t="s">
        <v>246</v>
      </c>
      <c r="H2417" s="214" t="s">
        <v>83</v>
      </c>
      <c r="I2417" s="214" t="s">
        <v>133</v>
      </c>
      <c r="J2417" s="214">
        <v>405</v>
      </c>
      <c r="K2417" s="214">
        <v>405</v>
      </c>
      <c r="L2417" s="214">
        <v>0</v>
      </c>
      <c r="M2417" s="214">
        <v>0</v>
      </c>
      <c r="N2417" s="214">
        <v>405</v>
      </c>
      <c r="O2417" s="214">
        <v>3.7</v>
      </c>
      <c r="P2417" s="214">
        <v>2.1</v>
      </c>
      <c r="Q2417" s="214">
        <v>78.3</v>
      </c>
      <c r="R2417" s="214">
        <v>93.2</v>
      </c>
      <c r="S2417" s="214">
        <v>94.2</v>
      </c>
      <c r="T2417" s="214">
        <v>15.9</v>
      </c>
      <c r="U2417" s="214">
        <v>305</v>
      </c>
      <c r="V2417" s="214">
        <v>23600</v>
      </c>
      <c r="W2417" s="214">
        <v>32800</v>
      </c>
      <c r="X2417" s="214">
        <v>40500</v>
      </c>
    </row>
    <row r="2418" spans="1:24" x14ac:dyDescent="0.25">
      <c r="A2418" t="str">
        <f t="shared" si="38"/>
        <v>YAG5UKLevel 7Female + maleHealth and social careSouth West</v>
      </c>
      <c r="B2418" s="214" t="s">
        <v>251</v>
      </c>
      <c r="C2418" s="214" t="s">
        <v>184</v>
      </c>
      <c r="D2418" s="214">
        <v>5</v>
      </c>
      <c r="E2418" s="214" t="s">
        <v>35</v>
      </c>
      <c r="F2418" s="214" t="s">
        <v>253</v>
      </c>
      <c r="G2418" s="214" t="s">
        <v>246</v>
      </c>
      <c r="H2418" s="214" t="s">
        <v>83</v>
      </c>
      <c r="I2418" s="214" t="s">
        <v>134</v>
      </c>
      <c r="J2418" s="214">
        <v>225</v>
      </c>
      <c r="K2418" s="214">
        <v>225</v>
      </c>
      <c r="L2418" s="214">
        <v>0</v>
      </c>
      <c r="M2418" s="214">
        <v>0</v>
      </c>
      <c r="N2418" s="214">
        <v>225</v>
      </c>
      <c r="O2418" s="214">
        <v>4.8</v>
      </c>
      <c r="P2418" s="214">
        <v>3.5</v>
      </c>
      <c r="Q2418" s="214">
        <v>76.8</v>
      </c>
      <c r="R2418" s="214">
        <v>89.6</v>
      </c>
      <c r="S2418" s="214">
        <v>91.6</v>
      </c>
      <c r="T2418" s="214">
        <v>14.8</v>
      </c>
      <c r="U2418" s="214">
        <v>165</v>
      </c>
      <c r="V2418" s="214">
        <v>23700</v>
      </c>
      <c r="W2418" s="214">
        <v>31000</v>
      </c>
      <c r="X2418" s="214">
        <v>39400</v>
      </c>
    </row>
    <row r="2419" spans="1:24" x14ac:dyDescent="0.25">
      <c r="A2419" t="str">
        <f t="shared" si="38"/>
        <v>YAG5UKLevel 7Female + maleHealth and social careUnknown</v>
      </c>
      <c r="B2419" s="214" t="s">
        <v>251</v>
      </c>
      <c r="C2419" s="214" t="s">
        <v>184</v>
      </c>
      <c r="D2419" s="214">
        <v>5</v>
      </c>
      <c r="E2419" s="214" t="s">
        <v>35</v>
      </c>
      <c r="F2419" s="214" t="s">
        <v>253</v>
      </c>
      <c r="G2419" s="214" t="s">
        <v>246</v>
      </c>
      <c r="H2419" s="214" t="s">
        <v>83</v>
      </c>
      <c r="I2419" s="214" t="s">
        <v>135</v>
      </c>
      <c r="J2419" s="214">
        <v>120</v>
      </c>
      <c r="K2419" s="214">
        <v>120</v>
      </c>
      <c r="L2419" s="214">
        <v>79.2</v>
      </c>
      <c r="M2419" s="214">
        <v>0</v>
      </c>
      <c r="N2419" s="214">
        <v>25</v>
      </c>
      <c r="O2419" s="214">
        <v>4</v>
      </c>
      <c r="P2419" s="214">
        <v>0</v>
      </c>
      <c r="Q2419" s="214">
        <v>4</v>
      </c>
      <c r="R2419" s="214">
        <v>4</v>
      </c>
      <c r="S2419" s="214">
        <v>96</v>
      </c>
      <c r="T2419" s="214">
        <v>92</v>
      </c>
      <c r="U2419" s="214" t="s">
        <v>140</v>
      </c>
      <c r="V2419" s="214" t="s">
        <v>140</v>
      </c>
      <c r="W2419" s="214" t="s">
        <v>140</v>
      </c>
      <c r="X2419" s="214" t="s">
        <v>140</v>
      </c>
    </row>
    <row r="2420" spans="1:24" x14ac:dyDescent="0.25">
      <c r="A2420" t="str">
        <f t="shared" si="38"/>
        <v>YAG5UKLevel 7Female + maleHealth and social careWales</v>
      </c>
      <c r="B2420" s="214" t="s">
        <v>251</v>
      </c>
      <c r="C2420" s="214" t="s">
        <v>184</v>
      </c>
      <c r="D2420" s="214">
        <v>5</v>
      </c>
      <c r="E2420" s="214" t="s">
        <v>35</v>
      </c>
      <c r="F2420" s="214" t="s">
        <v>253</v>
      </c>
      <c r="G2420" s="214" t="s">
        <v>246</v>
      </c>
      <c r="H2420" s="214" t="s">
        <v>83</v>
      </c>
      <c r="I2420" s="214" t="s">
        <v>137</v>
      </c>
      <c r="J2420" s="214">
        <v>85</v>
      </c>
      <c r="K2420" s="214">
        <v>85</v>
      </c>
      <c r="L2420" s="214">
        <v>0</v>
      </c>
      <c r="M2420" s="214">
        <v>0</v>
      </c>
      <c r="N2420" s="214">
        <v>85</v>
      </c>
      <c r="O2420" s="214">
        <v>4.7</v>
      </c>
      <c r="P2420" s="214">
        <v>2.4</v>
      </c>
      <c r="Q2420" s="214">
        <v>85.1</v>
      </c>
      <c r="R2420" s="214">
        <v>92.5</v>
      </c>
      <c r="S2420" s="214">
        <v>92.9</v>
      </c>
      <c r="T2420" s="214">
        <v>7.9</v>
      </c>
      <c r="U2420" s="214">
        <v>70</v>
      </c>
      <c r="V2420" s="214">
        <v>27000</v>
      </c>
      <c r="W2420" s="214">
        <v>35400</v>
      </c>
      <c r="X2420" s="214">
        <v>43400</v>
      </c>
    </row>
    <row r="2421" spans="1:24" x14ac:dyDescent="0.25">
      <c r="A2421" t="str">
        <f t="shared" si="38"/>
        <v>YAG5UKLevel 7Female + maleHealth and social careWest Midlands</v>
      </c>
      <c r="B2421" s="214" t="s">
        <v>251</v>
      </c>
      <c r="C2421" s="214" t="s">
        <v>184</v>
      </c>
      <c r="D2421" s="214">
        <v>5</v>
      </c>
      <c r="E2421" s="214" t="s">
        <v>35</v>
      </c>
      <c r="F2421" s="214" t="s">
        <v>253</v>
      </c>
      <c r="G2421" s="214" t="s">
        <v>246</v>
      </c>
      <c r="H2421" s="214" t="s">
        <v>83</v>
      </c>
      <c r="I2421" s="214" t="s">
        <v>138</v>
      </c>
      <c r="J2421" s="214">
        <v>250</v>
      </c>
      <c r="K2421" s="214">
        <v>250</v>
      </c>
      <c r="L2421" s="214">
        <v>0</v>
      </c>
      <c r="M2421" s="214">
        <v>0</v>
      </c>
      <c r="N2421" s="214">
        <v>250</v>
      </c>
      <c r="O2421" s="214">
        <v>4.9000000000000004</v>
      </c>
      <c r="P2421" s="214">
        <v>2.5</v>
      </c>
      <c r="Q2421" s="214">
        <v>81.7</v>
      </c>
      <c r="R2421" s="214">
        <v>92.6</v>
      </c>
      <c r="S2421" s="214">
        <v>92.6</v>
      </c>
      <c r="T2421" s="214">
        <v>10.9</v>
      </c>
      <c r="U2421" s="214">
        <v>200</v>
      </c>
      <c r="V2421" s="214">
        <v>21500</v>
      </c>
      <c r="W2421" s="214">
        <v>32500</v>
      </c>
      <c r="X2421" s="214">
        <v>39800</v>
      </c>
    </row>
    <row r="2422" spans="1:24" x14ac:dyDescent="0.25">
      <c r="A2422" t="str">
        <f t="shared" si="38"/>
        <v>YAG5UKLevel 7Female + maleHealth and social careYorkshire and The Humber</v>
      </c>
      <c r="B2422" s="214" t="s">
        <v>251</v>
      </c>
      <c r="C2422" s="214" t="s">
        <v>184</v>
      </c>
      <c r="D2422" s="214">
        <v>5</v>
      </c>
      <c r="E2422" s="214" t="s">
        <v>35</v>
      </c>
      <c r="F2422" s="214" t="s">
        <v>253</v>
      </c>
      <c r="G2422" s="214" t="s">
        <v>246</v>
      </c>
      <c r="H2422" s="214" t="s">
        <v>83</v>
      </c>
      <c r="I2422" s="214" t="s">
        <v>139</v>
      </c>
      <c r="J2422" s="214">
        <v>340</v>
      </c>
      <c r="K2422" s="214">
        <v>340</v>
      </c>
      <c r="L2422" s="214">
        <v>0</v>
      </c>
      <c r="M2422" s="214">
        <v>0</v>
      </c>
      <c r="N2422" s="214">
        <v>340</v>
      </c>
      <c r="O2422" s="214">
        <v>3.8</v>
      </c>
      <c r="P2422" s="214">
        <v>1.9</v>
      </c>
      <c r="Q2422" s="214">
        <v>81.900000000000006</v>
      </c>
      <c r="R2422" s="214">
        <v>93.7</v>
      </c>
      <c r="S2422" s="214">
        <v>94.3</v>
      </c>
      <c r="T2422" s="214">
        <v>12.5</v>
      </c>
      <c r="U2422" s="214">
        <v>270</v>
      </c>
      <c r="V2422" s="214">
        <v>21900</v>
      </c>
      <c r="W2422" s="214">
        <v>29600</v>
      </c>
      <c r="X2422" s="214">
        <v>35400</v>
      </c>
    </row>
    <row r="2423" spans="1:24" x14ac:dyDescent="0.25">
      <c r="A2423" t="str">
        <f t="shared" si="38"/>
        <v>YAG5UKLevel 7Female + maleHistory and archaeologyAbroad</v>
      </c>
      <c r="B2423" s="214" t="s">
        <v>251</v>
      </c>
      <c r="C2423" s="214" t="s">
        <v>184</v>
      </c>
      <c r="D2423" s="214">
        <v>5</v>
      </c>
      <c r="E2423" s="214" t="s">
        <v>35</v>
      </c>
      <c r="F2423" s="214" t="s">
        <v>253</v>
      </c>
      <c r="G2423" s="214" t="s">
        <v>246</v>
      </c>
      <c r="H2423" s="214" t="s">
        <v>95</v>
      </c>
      <c r="I2423" s="214" t="s">
        <v>125</v>
      </c>
      <c r="J2423" s="214" t="s">
        <v>140</v>
      </c>
      <c r="K2423" s="214" t="s">
        <v>140</v>
      </c>
      <c r="L2423" s="214" t="s">
        <v>140</v>
      </c>
      <c r="M2423" s="214" t="s">
        <v>140</v>
      </c>
      <c r="N2423" s="214" t="s">
        <v>140</v>
      </c>
      <c r="O2423" s="214" t="s">
        <v>140</v>
      </c>
      <c r="P2423" s="214" t="s">
        <v>140</v>
      </c>
      <c r="Q2423" s="214" t="s">
        <v>140</v>
      </c>
      <c r="R2423" s="214" t="s">
        <v>140</v>
      </c>
      <c r="S2423" s="214" t="s">
        <v>140</v>
      </c>
      <c r="T2423" s="214" t="s">
        <v>140</v>
      </c>
      <c r="U2423" s="214" t="s">
        <v>140</v>
      </c>
      <c r="V2423" s="214" t="s">
        <v>140</v>
      </c>
      <c r="W2423" s="214" t="s">
        <v>140</v>
      </c>
      <c r="X2423" s="214" t="s">
        <v>140</v>
      </c>
    </row>
    <row r="2424" spans="1:24" x14ac:dyDescent="0.25">
      <c r="A2424" t="str">
        <f t="shared" si="38"/>
        <v>YAG5UKLevel 7Female + maleHistory and archaeologyEast Midlands</v>
      </c>
      <c r="B2424" s="214" t="s">
        <v>251</v>
      </c>
      <c r="C2424" s="214" t="s">
        <v>184</v>
      </c>
      <c r="D2424" s="214">
        <v>5</v>
      </c>
      <c r="E2424" s="214" t="s">
        <v>35</v>
      </c>
      <c r="F2424" s="214" t="s">
        <v>253</v>
      </c>
      <c r="G2424" s="214" t="s">
        <v>246</v>
      </c>
      <c r="H2424" s="214" t="s">
        <v>95</v>
      </c>
      <c r="I2424" s="214" t="s">
        <v>126</v>
      </c>
      <c r="J2424" s="214">
        <v>160</v>
      </c>
      <c r="K2424" s="214">
        <v>160</v>
      </c>
      <c r="L2424" s="214">
        <v>0</v>
      </c>
      <c r="M2424" s="214">
        <v>0</v>
      </c>
      <c r="N2424" s="214">
        <v>160</v>
      </c>
      <c r="O2424" s="214">
        <v>15.1</v>
      </c>
      <c r="P2424" s="214">
        <v>2.2000000000000002</v>
      </c>
      <c r="Q2424" s="214">
        <v>65.2</v>
      </c>
      <c r="R2424" s="214">
        <v>77.7</v>
      </c>
      <c r="S2424" s="214">
        <v>82.7</v>
      </c>
      <c r="T2424" s="214">
        <v>17.5</v>
      </c>
      <c r="U2424" s="214">
        <v>100</v>
      </c>
      <c r="V2424" s="214">
        <v>16800</v>
      </c>
      <c r="W2424" s="214">
        <v>24500</v>
      </c>
      <c r="X2424" s="214">
        <v>32500</v>
      </c>
    </row>
    <row r="2425" spans="1:24" x14ac:dyDescent="0.25">
      <c r="A2425" t="str">
        <f t="shared" si="38"/>
        <v>YAG5UKLevel 7Female + maleHistory and archaeologyEast of England</v>
      </c>
      <c r="B2425" s="214" t="s">
        <v>251</v>
      </c>
      <c r="C2425" s="214" t="s">
        <v>184</v>
      </c>
      <c r="D2425" s="214">
        <v>5</v>
      </c>
      <c r="E2425" s="214" t="s">
        <v>35</v>
      </c>
      <c r="F2425" s="214" t="s">
        <v>253</v>
      </c>
      <c r="G2425" s="214" t="s">
        <v>246</v>
      </c>
      <c r="H2425" s="214" t="s">
        <v>95</v>
      </c>
      <c r="I2425" s="214" t="s">
        <v>127</v>
      </c>
      <c r="J2425" s="214">
        <v>230</v>
      </c>
      <c r="K2425" s="214">
        <v>230</v>
      </c>
      <c r="L2425" s="214">
        <v>0</v>
      </c>
      <c r="M2425" s="214">
        <v>0</v>
      </c>
      <c r="N2425" s="214">
        <v>230</v>
      </c>
      <c r="O2425" s="214">
        <v>12</v>
      </c>
      <c r="P2425" s="214">
        <v>5</v>
      </c>
      <c r="Q2425" s="214">
        <v>63.7</v>
      </c>
      <c r="R2425" s="214">
        <v>77.099999999999994</v>
      </c>
      <c r="S2425" s="214">
        <v>83</v>
      </c>
      <c r="T2425" s="214">
        <v>19.3</v>
      </c>
      <c r="U2425" s="214">
        <v>140</v>
      </c>
      <c r="V2425" s="214">
        <v>17500</v>
      </c>
      <c r="W2425" s="214">
        <v>24800</v>
      </c>
      <c r="X2425" s="214">
        <v>33600</v>
      </c>
    </row>
    <row r="2426" spans="1:24" x14ac:dyDescent="0.25">
      <c r="A2426" t="str">
        <f t="shared" si="38"/>
        <v>YAG5UKLevel 7Female + maleHistory and archaeologyLondon</v>
      </c>
      <c r="B2426" s="214" t="s">
        <v>251</v>
      </c>
      <c r="C2426" s="214" t="s">
        <v>184</v>
      </c>
      <c r="D2426" s="214">
        <v>5</v>
      </c>
      <c r="E2426" s="214" t="s">
        <v>35</v>
      </c>
      <c r="F2426" s="214" t="s">
        <v>253</v>
      </c>
      <c r="G2426" s="214" t="s">
        <v>246</v>
      </c>
      <c r="H2426" s="214" t="s">
        <v>95</v>
      </c>
      <c r="I2426" s="214" t="s">
        <v>128</v>
      </c>
      <c r="J2426" s="214">
        <v>750</v>
      </c>
      <c r="K2426" s="214">
        <v>750</v>
      </c>
      <c r="L2426" s="214">
        <v>0</v>
      </c>
      <c r="M2426" s="214">
        <v>0</v>
      </c>
      <c r="N2426" s="214">
        <v>750</v>
      </c>
      <c r="O2426" s="214">
        <v>10.6</v>
      </c>
      <c r="P2426" s="214">
        <v>5</v>
      </c>
      <c r="Q2426" s="214">
        <v>71.599999999999994</v>
      </c>
      <c r="R2426" s="214">
        <v>80.900000000000006</v>
      </c>
      <c r="S2426" s="214">
        <v>84.4</v>
      </c>
      <c r="T2426" s="214">
        <v>12.8</v>
      </c>
      <c r="U2426" s="214">
        <v>510</v>
      </c>
      <c r="V2426" s="214">
        <v>24800</v>
      </c>
      <c r="W2426" s="214">
        <v>33200</v>
      </c>
      <c r="X2426" s="214">
        <v>44900</v>
      </c>
    </row>
    <row r="2427" spans="1:24" x14ac:dyDescent="0.25">
      <c r="A2427" t="str">
        <f t="shared" si="38"/>
        <v>YAG5UKLevel 7Female + maleHistory and archaeologyNorth East</v>
      </c>
      <c r="B2427" s="214" t="s">
        <v>251</v>
      </c>
      <c r="C2427" s="214" t="s">
        <v>184</v>
      </c>
      <c r="D2427" s="214">
        <v>5</v>
      </c>
      <c r="E2427" s="214" t="s">
        <v>35</v>
      </c>
      <c r="F2427" s="214" t="s">
        <v>253</v>
      </c>
      <c r="G2427" s="214" t="s">
        <v>246</v>
      </c>
      <c r="H2427" s="214" t="s">
        <v>95</v>
      </c>
      <c r="I2427" s="214" t="s">
        <v>129</v>
      </c>
      <c r="J2427" s="214">
        <v>85</v>
      </c>
      <c r="K2427" s="214">
        <v>85</v>
      </c>
      <c r="L2427" s="214">
        <v>0</v>
      </c>
      <c r="M2427" s="214">
        <v>0</v>
      </c>
      <c r="N2427" s="214">
        <v>85</v>
      </c>
      <c r="O2427" s="214">
        <v>10.6</v>
      </c>
      <c r="P2427" s="214">
        <v>11.8</v>
      </c>
      <c r="Q2427" s="214">
        <v>53.3</v>
      </c>
      <c r="R2427" s="214">
        <v>76.3</v>
      </c>
      <c r="S2427" s="214">
        <v>77.599999999999994</v>
      </c>
      <c r="T2427" s="214">
        <v>24.3</v>
      </c>
      <c r="U2427" s="214">
        <v>40</v>
      </c>
      <c r="V2427" s="214">
        <v>15000</v>
      </c>
      <c r="W2427" s="214">
        <v>22600</v>
      </c>
      <c r="X2427" s="214">
        <v>28500</v>
      </c>
    </row>
    <row r="2428" spans="1:24" x14ac:dyDescent="0.25">
      <c r="A2428" t="str">
        <f t="shared" si="38"/>
        <v>YAG5UKLevel 7Female + maleHistory and archaeologyNorth West</v>
      </c>
      <c r="B2428" s="214" t="s">
        <v>251</v>
      </c>
      <c r="C2428" s="214" t="s">
        <v>184</v>
      </c>
      <c r="D2428" s="214">
        <v>5</v>
      </c>
      <c r="E2428" s="214" t="s">
        <v>35</v>
      </c>
      <c r="F2428" s="214" t="s">
        <v>253</v>
      </c>
      <c r="G2428" s="214" t="s">
        <v>246</v>
      </c>
      <c r="H2428" s="214" t="s">
        <v>95</v>
      </c>
      <c r="I2428" s="214" t="s">
        <v>130</v>
      </c>
      <c r="J2428" s="214">
        <v>225</v>
      </c>
      <c r="K2428" s="214">
        <v>225</v>
      </c>
      <c r="L2428" s="214">
        <v>0</v>
      </c>
      <c r="M2428" s="214">
        <v>0</v>
      </c>
      <c r="N2428" s="214">
        <v>225</v>
      </c>
      <c r="O2428" s="214">
        <v>8.4</v>
      </c>
      <c r="P2428" s="214">
        <v>7.3</v>
      </c>
      <c r="Q2428" s="214">
        <v>70.5</v>
      </c>
      <c r="R2428" s="214">
        <v>82.4</v>
      </c>
      <c r="S2428" s="214">
        <v>84.4</v>
      </c>
      <c r="T2428" s="214">
        <v>13.9</v>
      </c>
      <c r="U2428" s="214">
        <v>145</v>
      </c>
      <c r="V2428" s="214">
        <v>17500</v>
      </c>
      <c r="W2428" s="214">
        <v>23400</v>
      </c>
      <c r="X2428" s="214">
        <v>31000</v>
      </c>
    </row>
    <row r="2429" spans="1:24" x14ac:dyDescent="0.25">
      <c r="A2429" t="str">
        <f t="shared" si="38"/>
        <v>YAG5UKLevel 7Female + maleHistory and archaeologyNorthern Ireland</v>
      </c>
      <c r="B2429" s="214" t="s">
        <v>251</v>
      </c>
      <c r="C2429" s="214" t="s">
        <v>184</v>
      </c>
      <c r="D2429" s="214">
        <v>5</v>
      </c>
      <c r="E2429" s="214" t="s">
        <v>35</v>
      </c>
      <c r="F2429" s="214" t="s">
        <v>253</v>
      </c>
      <c r="G2429" s="214" t="s">
        <v>246</v>
      </c>
      <c r="H2429" s="214" t="s">
        <v>95</v>
      </c>
      <c r="I2429" s="214" t="s">
        <v>131</v>
      </c>
      <c r="J2429" s="214">
        <v>10</v>
      </c>
      <c r="K2429" s="214">
        <v>10</v>
      </c>
      <c r="L2429" s="214">
        <v>0</v>
      </c>
      <c r="M2429" s="214">
        <v>0</v>
      </c>
      <c r="N2429" s="214">
        <v>10</v>
      </c>
      <c r="O2429" s="214">
        <v>10</v>
      </c>
      <c r="P2429" s="214">
        <v>0</v>
      </c>
      <c r="Q2429" s="214">
        <v>90</v>
      </c>
      <c r="R2429" s="214">
        <v>90</v>
      </c>
      <c r="S2429" s="214">
        <v>90</v>
      </c>
      <c r="T2429" s="214">
        <v>0</v>
      </c>
      <c r="U2429" s="214" t="s">
        <v>140</v>
      </c>
      <c r="V2429" s="214" t="s">
        <v>140</v>
      </c>
      <c r="W2429" s="214" t="s">
        <v>140</v>
      </c>
      <c r="X2429" s="214" t="s">
        <v>140</v>
      </c>
    </row>
    <row r="2430" spans="1:24" x14ac:dyDescent="0.25">
      <c r="A2430" t="str">
        <f t="shared" si="38"/>
        <v>YAG5UKLevel 7Female + maleHistory and archaeologyScotland</v>
      </c>
      <c r="B2430" s="214" t="s">
        <v>251</v>
      </c>
      <c r="C2430" s="214" t="s">
        <v>184</v>
      </c>
      <c r="D2430" s="214">
        <v>5</v>
      </c>
      <c r="E2430" s="214" t="s">
        <v>35</v>
      </c>
      <c r="F2430" s="214" t="s">
        <v>253</v>
      </c>
      <c r="G2430" s="214" t="s">
        <v>246</v>
      </c>
      <c r="H2430" s="214" t="s">
        <v>95</v>
      </c>
      <c r="I2430" s="214" t="s">
        <v>132</v>
      </c>
      <c r="J2430" s="214">
        <v>45</v>
      </c>
      <c r="K2430" s="214">
        <v>45</v>
      </c>
      <c r="L2430" s="214">
        <v>0</v>
      </c>
      <c r="M2430" s="214">
        <v>0</v>
      </c>
      <c r="N2430" s="214">
        <v>45</v>
      </c>
      <c r="O2430" s="214">
        <v>13.4</v>
      </c>
      <c r="P2430" s="214">
        <v>2.2000000000000002</v>
      </c>
      <c r="Q2430" s="214">
        <v>60.5</v>
      </c>
      <c r="R2430" s="214">
        <v>82.1</v>
      </c>
      <c r="S2430" s="214">
        <v>84.3</v>
      </c>
      <c r="T2430" s="214">
        <v>23.9</v>
      </c>
      <c r="U2430" s="214">
        <v>25</v>
      </c>
      <c r="V2430" s="214">
        <v>23700</v>
      </c>
      <c r="W2430" s="214">
        <v>29900</v>
      </c>
      <c r="X2430" s="214">
        <v>35800</v>
      </c>
    </row>
    <row r="2431" spans="1:24" x14ac:dyDescent="0.25">
      <c r="A2431" t="str">
        <f t="shared" si="38"/>
        <v>YAG5UKLevel 7Female + maleHistory and archaeologySouth East</v>
      </c>
      <c r="B2431" s="214" t="s">
        <v>251</v>
      </c>
      <c r="C2431" s="214" t="s">
        <v>184</v>
      </c>
      <c r="D2431" s="214">
        <v>5</v>
      </c>
      <c r="E2431" s="214" t="s">
        <v>35</v>
      </c>
      <c r="F2431" s="214" t="s">
        <v>253</v>
      </c>
      <c r="G2431" s="214" t="s">
        <v>246</v>
      </c>
      <c r="H2431" s="214" t="s">
        <v>95</v>
      </c>
      <c r="I2431" s="214" t="s">
        <v>133</v>
      </c>
      <c r="J2431" s="214">
        <v>460</v>
      </c>
      <c r="K2431" s="214">
        <v>460</v>
      </c>
      <c r="L2431" s="214">
        <v>0</v>
      </c>
      <c r="M2431" s="214">
        <v>0</v>
      </c>
      <c r="N2431" s="214">
        <v>460</v>
      </c>
      <c r="O2431" s="214">
        <v>7.6</v>
      </c>
      <c r="P2431" s="214">
        <v>2</v>
      </c>
      <c r="Q2431" s="214">
        <v>73</v>
      </c>
      <c r="R2431" s="214">
        <v>85</v>
      </c>
      <c r="S2431" s="214">
        <v>90.4</v>
      </c>
      <c r="T2431" s="214">
        <v>17.3</v>
      </c>
      <c r="U2431" s="214">
        <v>325</v>
      </c>
      <c r="V2431" s="214">
        <v>17200</v>
      </c>
      <c r="W2431" s="214">
        <v>25900</v>
      </c>
      <c r="X2431" s="214">
        <v>35000</v>
      </c>
    </row>
    <row r="2432" spans="1:24" x14ac:dyDescent="0.25">
      <c r="A2432" t="str">
        <f t="shared" si="38"/>
        <v>YAG5UKLevel 7Female + maleHistory and archaeologySouth West</v>
      </c>
      <c r="B2432" s="214" t="s">
        <v>251</v>
      </c>
      <c r="C2432" s="214" t="s">
        <v>184</v>
      </c>
      <c r="D2432" s="214">
        <v>5</v>
      </c>
      <c r="E2432" s="214" t="s">
        <v>35</v>
      </c>
      <c r="F2432" s="214" t="s">
        <v>253</v>
      </c>
      <c r="G2432" s="214" t="s">
        <v>246</v>
      </c>
      <c r="H2432" s="214" t="s">
        <v>95</v>
      </c>
      <c r="I2432" s="214" t="s">
        <v>134</v>
      </c>
      <c r="J2432" s="214">
        <v>240</v>
      </c>
      <c r="K2432" s="214">
        <v>240</v>
      </c>
      <c r="L2432" s="214">
        <v>0</v>
      </c>
      <c r="M2432" s="214">
        <v>0</v>
      </c>
      <c r="N2432" s="214">
        <v>240</v>
      </c>
      <c r="O2432" s="214">
        <v>7.6</v>
      </c>
      <c r="P2432" s="214">
        <v>5.8</v>
      </c>
      <c r="Q2432" s="214">
        <v>74.2</v>
      </c>
      <c r="R2432" s="214">
        <v>84.1</v>
      </c>
      <c r="S2432" s="214">
        <v>86.6</v>
      </c>
      <c r="T2432" s="214">
        <v>12.4</v>
      </c>
      <c r="U2432" s="214">
        <v>165</v>
      </c>
      <c r="V2432" s="214">
        <v>12000</v>
      </c>
      <c r="W2432" s="214">
        <v>22600</v>
      </c>
      <c r="X2432" s="214">
        <v>31400</v>
      </c>
    </row>
    <row r="2433" spans="1:24" x14ac:dyDescent="0.25">
      <c r="A2433" t="str">
        <f t="shared" si="38"/>
        <v>YAG5UKLevel 7Female + maleHistory and archaeologyUnknown</v>
      </c>
      <c r="B2433" s="214" t="s">
        <v>251</v>
      </c>
      <c r="C2433" s="214" t="s">
        <v>184</v>
      </c>
      <c r="D2433" s="214">
        <v>5</v>
      </c>
      <c r="E2433" s="214" t="s">
        <v>35</v>
      </c>
      <c r="F2433" s="214" t="s">
        <v>253</v>
      </c>
      <c r="G2433" s="214" t="s">
        <v>246</v>
      </c>
      <c r="H2433" s="214" t="s">
        <v>95</v>
      </c>
      <c r="I2433" s="214" t="s">
        <v>135</v>
      </c>
      <c r="J2433" s="214">
        <v>85</v>
      </c>
      <c r="K2433" s="214">
        <v>85</v>
      </c>
      <c r="L2433" s="214">
        <v>73.900000000000006</v>
      </c>
      <c r="M2433" s="214">
        <v>0</v>
      </c>
      <c r="N2433" s="214">
        <v>20</v>
      </c>
      <c r="O2433" s="214">
        <v>0</v>
      </c>
      <c r="P2433" s="214">
        <v>0</v>
      </c>
      <c r="Q2433" s="214">
        <v>4.7</v>
      </c>
      <c r="R2433" s="214">
        <v>4.7</v>
      </c>
      <c r="S2433" s="214">
        <v>100</v>
      </c>
      <c r="T2433" s="214">
        <v>95.3</v>
      </c>
      <c r="U2433" s="214" t="s">
        <v>140</v>
      </c>
      <c r="V2433" s="214" t="s">
        <v>140</v>
      </c>
      <c r="W2433" s="214" t="s">
        <v>140</v>
      </c>
      <c r="X2433" s="214" t="s">
        <v>140</v>
      </c>
    </row>
    <row r="2434" spans="1:24" x14ac:dyDescent="0.25">
      <c r="A2434" t="str">
        <f t="shared" si="38"/>
        <v>YAG5UKLevel 7Female + maleHistory and archaeologyWales</v>
      </c>
      <c r="B2434" s="214" t="s">
        <v>251</v>
      </c>
      <c r="C2434" s="214" t="s">
        <v>184</v>
      </c>
      <c r="D2434" s="214">
        <v>5</v>
      </c>
      <c r="E2434" s="214" t="s">
        <v>35</v>
      </c>
      <c r="F2434" s="214" t="s">
        <v>253</v>
      </c>
      <c r="G2434" s="214" t="s">
        <v>246</v>
      </c>
      <c r="H2434" s="214" t="s">
        <v>95</v>
      </c>
      <c r="I2434" s="214" t="s">
        <v>137</v>
      </c>
      <c r="J2434" s="214">
        <v>45</v>
      </c>
      <c r="K2434" s="214">
        <v>45</v>
      </c>
      <c r="L2434" s="214">
        <v>0</v>
      </c>
      <c r="M2434" s="214">
        <v>0</v>
      </c>
      <c r="N2434" s="214">
        <v>45</v>
      </c>
      <c r="O2434" s="214">
        <v>13.9</v>
      </c>
      <c r="P2434" s="214">
        <v>2.2999999999999998</v>
      </c>
      <c r="Q2434" s="214">
        <v>72.2</v>
      </c>
      <c r="R2434" s="214">
        <v>81.5</v>
      </c>
      <c r="S2434" s="214">
        <v>83.8</v>
      </c>
      <c r="T2434" s="214">
        <v>11.6</v>
      </c>
      <c r="U2434" s="214">
        <v>30</v>
      </c>
      <c r="V2434" s="214">
        <v>19300</v>
      </c>
      <c r="W2434" s="214">
        <v>24500</v>
      </c>
      <c r="X2434" s="214">
        <v>32500</v>
      </c>
    </row>
    <row r="2435" spans="1:24" x14ac:dyDescent="0.25">
      <c r="A2435" t="str">
        <f t="shared" si="38"/>
        <v>YAG5UKLevel 7Female + maleHistory and archaeologyWest Midlands</v>
      </c>
      <c r="B2435" s="214" t="s">
        <v>251</v>
      </c>
      <c r="C2435" s="214" t="s">
        <v>184</v>
      </c>
      <c r="D2435" s="214">
        <v>5</v>
      </c>
      <c r="E2435" s="214" t="s">
        <v>35</v>
      </c>
      <c r="F2435" s="214" t="s">
        <v>253</v>
      </c>
      <c r="G2435" s="214" t="s">
        <v>246</v>
      </c>
      <c r="H2435" s="214" t="s">
        <v>95</v>
      </c>
      <c r="I2435" s="214" t="s">
        <v>138</v>
      </c>
      <c r="J2435" s="214">
        <v>180</v>
      </c>
      <c r="K2435" s="214">
        <v>180</v>
      </c>
      <c r="L2435" s="214">
        <v>0</v>
      </c>
      <c r="M2435" s="214">
        <v>0</v>
      </c>
      <c r="N2435" s="214">
        <v>180</v>
      </c>
      <c r="O2435" s="214">
        <v>12.8</v>
      </c>
      <c r="P2435" s="214">
        <v>5.6</v>
      </c>
      <c r="Q2435" s="214">
        <v>62.5</v>
      </c>
      <c r="R2435" s="214">
        <v>78.2</v>
      </c>
      <c r="S2435" s="214">
        <v>81.599999999999994</v>
      </c>
      <c r="T2435" s="214">
        <v>19.100000000000001</v>
      </c>
      <c r="U2435" s="214">
        <v>100</v>
      </c>
      <c r="V2435" s="214">
        <v>17500</v>
      </c>
      <c r="W2435" s="214">
        <v>24800</v>
      </c>
      <c r="X2435" s="214">
        <v>30700</v>
      </c>
    </row>
    <row r="2436" spans="1:24" x14ac:dyDescent="0.25">
      <c r="A2436" t="str">
        <f t="shared" si="38"/>
        <v>YAG5UKLevel 7Female + maleHistory and archaeologyYorkshire and The Humber</v>
      </c>
      <c r="B2436" s="214" t="s">
        <v>251</v>
      </c>
      <c r="C2436" s="214" t="s">
        <v>184</v>
      </c>
      <c r="D2436" s="214">
        <v>5</v>
      </c>
      <c r="E2436" s="214" t="s">
        <v>35</v>
      </c>
      <c r="F2436" s="214" t="s">
        <v>253</v>
      </c>
      <c r="G2436" s="214" t="s">
        <v>246</v>
      </c>
      <c r="H2436" s="214" t="s">
        <v>95</v>
      </c>
      <c r="I2436" s="214" t="s">
        <v>139</v>
      </c>
      <c r="J2436" s="214">
        <v>205</v>
      </c>
      <c r="K2436" s="214">
        <v>205</v>
      </c>
      <c r="L2436" s="214">
        <v>0</v>
      </c>
      <c r="M2436" s="214">
        <v>0</v>
      </c>
      <c r="N2436" s="214">
        <v>205</v>
      </c>
      <c r="O2436" s="214">
        <v>10</v>
      </c>
      <c r="P2436" s="214">
        <v>2.9</v>
      </c>
      <c r="Q2436" s="214">
        <v>72.099999999999994</v>
      </c>
      <c r="R2436" s="214">
        <v>84.1</v>
      </c>
      <c r="S2436" s="214">
        <v>87</v>
      </c>
      <c r="T2436" s="214">
        <v>15</v>
      </c>
      <c r="U2436" s="214">
        <v>140</v>
      </c>
      <c r="V2436" s="214">
        <v>19000</v>
      </c>
      <c r="W2436" s="214">
        <v>24500</v>
      </c>
      <c r="X2436" s="214">
        <v>30300</v>
      </c>
    </row>
    <row r="2437" spans="1:24" x14ac:dyDescent="0.25">
      <c r="A2437" t="str">
        <f t="shared" si="38"/>
        <v>YAG5UKLevel 7Female + maleLanguages and area studiesAbroad</v>
      </c>
      <c r="B2437" s="214" t="s">
        <v>251</v>
      </c>
      <c r="C2437" s="214" t="s">
        <v>184</v>
      </c>
      <c r="D2437" s="214">
        <v>5</v>
      </c>
      <c r="E2437" s="214" t="s">
        <v>35</v>
      </c>
      <c r="F2437" s="214" t="s">
        <v>253</v>
      </c>
      <c r="G2437" s="214" t="s">
        <v>246</v>
      </c>
      <c r="H2437" s="214" t="s">
        <v>168</v>
      </c>
      <c r="I2437" s="214" t="s">
        <v>125</v>
      </c>
      <c r="J2437" s="214" t="s">
        <v>140</v>
      </c>
      <c r="K2437" s="214" t="s">
        <v>140</v>
      </c>
      <c r="L2437" s="214" t="s">
        <v>140</v>
      </c>
      <c r="M2437" s="214" t="s">
        <v>140</v>
      </c>
      <c r="N2437" s="214" t="s">
        <v>140</v>
      </c>
      <c r="O2437" s="214" t="s">
        <v>140</v>
      </c>
      <c r="P2437" s="214" t="s">
        <v>140</v>
      </c>
      <c r="Q2437" s="214" t="s">
        <v>140</v>
      </c>
      <c r="R2437" s="214" t="s">
        <v>140</v>
      </c>
      <c r="S2437" s="214" t="s">
        <v>140</v>
      </c>
      <c r="T2437" s="214" t="s">
        <v>140</v>
      </c>
      <c r="U2437" s="214" t="s">
        <v>140</v>
      </c>
      <c r="V2437" s="214" t="s">
        <v>140</v>
      </c>
      <c r="W2437" s="214" t="s">
        <v>140</v>
      </c>
      <c r="X2437" s="214" t="s">
        <v>140</v>
      </c>
    </row>
    <row r="2438" spans="1:24" x14ac:dyDescent="0.25">
      <c r="A2438" t="str">
        <f t="shared" si="38"/>
        <v>YAG5UKLevel 7Female + maleLanguages and area studiesEast Midlands</v>
      </c>
      <c r="B2438" s="214" t="s">
        <v>251</v>
      </c>
      <c r="C2438" s="214" t="s">
        <v>184</v>
      </c>
      <c r="D2438" s="214">
        <v>5</v>
      </c>
      <c r="E2438" s="214" t="s">
        <v>35</v>
      </c>
      <c r="F2438" s="214" t="s">
        <v>253</v>
      </c>
      <c r="G2438" s="214" t="s">
        <v>246</v>
      </c>
      <c r="H2438" s="214" t="s">
        <v>168</v>
      </c>
      <c r="I2438" s="214" t="s">
        <v>126</v>
      </c>
      <c r="J2438" s="214">
        <v>50</v>
      </c>
      <c r="K2438" s="214">
        <v>50</v>
      </c>
      <c r="L2438" s="214">
        <v>0</v>
      </c>
      <c r="M2438" s="214">
        <v>0</v>
      </c>
      <c r="N2438" s="214">
        <v>50</v>
      </c>
      <c r="O2438" s="214">
        <v>19.8</v>
      </c>
      <c r="P2438" s="214">
        <v>4.9000000000000004</v>
      </c>
      <c r="Q2438" s="214">
        <v>71.3</v>
      </c>
      <c r="R2438" s="214">
        <v>73.3</v>
      </c>
      <c r="S2438" s="214">
        <v>75.3</v>
      </c>
      <c r="T2438" s="214">
        <v>4</v>
      </c>
      <c r="U2438" s="214">
        <v>30</v>
      </c>
      <c r="V2438" s="214">
        <v>10200</v>
      </c>
      <c r="W2438" s="214">
        <v>22600</v>
      </c>
      <c r="X2438" s="214">
        <v>39800</v>
      </c>
    </row>
    <row r="2439" spans="1:24" x14ac:dyDescent="0.25">
      <c r="A2439" t="str">
        <f t="shared" si="38"/>
        <v>YAG5UKLevel 7Female + maleLanguages and area studiesEast of England</v>
      </c>
      <c r="B2439" s="214" t="s">
        <v>251</v>
      </c>
      <c r="C2439" s="214" t="s">
        <v>184</v>
      </c>
      <c r="D2439" s="214">
        <v>5</v>
      </c>
      <c r="E2439" s="214" t="s">
        <v>35</v>
      </c>
      <c r="F2439" s="214" t="s">
        <v>253</v>
      </c>
      <c r="G2439" s="214" t="s">
        <v>246</v>
      </c>
      <c r="H2439" s="214" t="s">
        <v>168</v>
      </c>
      <c r="I2439" s="214" t="s">
        <v>127</v>
      </c>
      <c r="J2439" s="214">
        <v>90</v>
      </c>
      <c r="K2439" s="214">
        <v>90</v>
      </c>
      <c r="L2439" s="214">
        <v>0</v>
      </c>
      <c r="M2439" s="214">
        <v>0</v>
      </c>
      <c r="N2439" s="214">
        <v>90</v>
      </c>
      <c r="O2439" s="214">
        <v>7.8</v>
      </c>
      <c r="P2439" s="214">
        <v>4.5</v>
      </c>
      <c r="Q2439" s="214">
        <v>78.400000000000006</v>
      </c>
      <c r="R2439" s="214">
        <v>86.1</v>
      </c>
      <c r="S2439" s="214">
        <v>87.7</v>
      </c>
      <c r="T2439" s="214">
        <v>9.3000000000000007</v>
      </c>
      <c r="U2439" s="214">
        <v>65</v>
      </c>
      <c r="V2439" s="214">
        <v>16100</v>
      </c>
      <c r="W2439" s="214">
        <v>26300</v>
      </c>
      <c r="X2439" s="214">
        <v>30900</v>
      </c>
    </row>
    <row r="2440" spans="1:24" x14ac:dyDescent="0.25">
      <c r="A2440" t="str">
        <f t="shared" si="38"/>
        <v>YAG5UKLevel 7Female + maleLanguages and area studiesLondon</v>
      </c>
      <c r="B2440" s="214" t="s">
        <v>251</v>
      </c>
      <c r="C2440" s="214" t="s">
        <v>184</v>
      </c>
      <c r="D2440" s="214">
        <v>5</v>
      </c>
      <c r="E2440" s="214" t="s">
        <v>35</v>
      </c>
      <c r="F2440" s="214" t="s">
        <v>253</v>
      </c>
      <c r="G2440" s="214" t="s">
        <v>246</v>
      </c>
      <c r="H2440" s="214" t="s">
        <v>168</v>
      </c>
      <c r="I2440" s="214" t="s">
        <v>128</v>
      </c>
      <c r="J2440" s="214">
        <v>375</v>
      </c>
      <c r="K2440" s="214">
        <v>375</v>
      </c>
      <c r="L2440" s="214">
        <v>0</v>
      </c>
      <c r="M2440" s="214">
        <v>0</v>
      </c>
      <c r="N2440" s="214">
        <v>375</v>
      </c>
      <c r="O2440" s="214">
        <v>14.7</v>
      </c>
      <c r="P2440" s="214">
        <v>5</v>
      </c>
      <c r="Q2440" s="214">
        <v>69.400000000000006</v>
      </c>
      <c r="R2440" s="214">
        <v>78.900000000000006</v>
      </c>
      <c r="S2440" s="214">
        <v>80.3</v>
      </c>
      <c r="T2440" s="214">
        <v>10.8</v>
      </c>
      <c r="U2440" s="214">
        <v>245</v>
      </c>
      <c r="V2440" s="214">
        <v>23400</v>
      </c>
      <c r="W2440" s="214">
        <v>33900</v>
      </c>
      <c r="X2440" s="214">
        <v>47800</v>
      </c>
    </row>
    <row r="2441" spans="1:24" x14ac:dyDescent="0.25">
      <c r="A2441" t="str">
        <f t="shared" si="38"/>
        <v>YAG5UKLevel 7Female + maleLanguages and area studiesNorth East</v>
      </c>
      <c r="B2441" s="214" t="s">
        <v>251</v>
      </c>
      <c r="C2441" s="214" t="s">
        <v>184</v>
      </c>
      <c r="D2441" s="214">
        <v>5</v>
      </c>
      <c r="E2441" s="214" t="s">
        <v>35</v>
      </c>
      <c r="F2441" s="214" t="s">
        <v>253</v>
      </c>
      <c r="G2441" s="214" t="s">
        <v>246</v>
      </c>
      <c r="H2441" s="214" t="s">
        <v>168</v>
      </c>
      <c r="I2441" s="214" t="s">
        <v>129</v>
      </c>
      <c r="J2441" s="214">
        <v>25</v>
      </c>
      <c r="K2441" s="214">
        <v>25</v>
      </c>
      <c r="L2441" s="214">
        <v>0</v>
      </c>
      <c r="M2441" s="214">
        <v>0</v>
      </c>
      <c r="N2441" s="214">
        <v>25</v>
      </c>
      <c r="O2441" s="214">
        <v>12.3</v>
      </c>
      <c r="P2441" s="214">
        <v>8.1999999999999993</v>
      </c>
      <c r="Q2441" s="214">
        <v>76.7</v>
      </c>
      <c r="R2441" s="214">
        <v>76.7</v>
      </c>
      <c r="S2441" s="214">
        <v>79.400000000000006</v>
      </c>
      <c r="T2441" s="214">
        <v>2.7</v>
      </c>
      <c r="U2441" s="214">
        <v>15</v>
      </c>
      <c r="V2441" s="214">
        <v>21900</v>
      </c>
      <c r="W2441" s="214">
        <v>25200</v>
      </c>
      <c r="X2441" s="214">
        <v>35000</v>
      </c>
    </row>
    <row r="2442" spans="1:24" x14ac:dyDescent="0.25">
      <c r="A2442" t="str">
        <f t="shared" si="38"/>
        <v>YAG5UKLevel 7Female + maleLanguages and area studiesNorth West</v>
      </c>
      <c r="B2442" s="214" t="s">
        <v>251</v>
      </c>
      <c r="C2442" s="214" t="s">
        <v>184</v>
      </c>
      <c r="D2442" s="214">
        <v>5</v>
      </c>
      <c r="E2442" s="214" t="s">
        <v>35</v>
      </c>
      <c r="F2442" s="214" t="s">
        <v>253</v>
      </c>
      <c r="G2442" s="214" t="s">
        <v>246</v>
      </c>
      <c r="H2442" s="214" t="s">
        <v>168</v>
      </c>
      <c r="I2442" s="214" t="s">
        <v>130</v>
      </c>
      <c r="J2442" s="214">
        <v>95</v>
      </c>
      <c r="K2442" s="214">
        <v>95</v>
      </c>
      <c r="L2442" s="214">
        <v>0</v>
      </c>
      <c r="M2442" s="214">
        <v>0</v>
      </c>
      <c r="N2442" s="214">
        <v>95</v>
      </c>
      <c r="O2442" s="214">
        <v>26.6</v>
      </c>
      <c r="P2442" s="214">
        <v>2.1</v>
      </c>
      <c r="Q2442" s="214">
        <v>61.7</v>
      </c>
      <c r="R2442" s="214">
        <v>69.099999999999994</v>
      </c>
      <c r="S2442" s="214">
        <v>71.2</v>
      </c>
      <c r="T2442" s="214">
        <v>9.6</v>
      </c>
      <c r="U2442" s="214">
        <v>50</v>
      </c>
      <c r="V2442" s="214">
        <v>13900</v>
      </c>
      <c r="W2442" s="214">
        <v>21500</v>
      </c>
      <c r="X2442" s="214">
        <v>31000</v>
      </c>
    </row>
    <row r="2443" spans="1:24" x14ac:dyDescent="0.25">
      <c r="A2443" t="str">
        <f t="shared" si="38"/>
        <v>YAG5UKLevel 7Female + maleLanguages and area studiesNorthern Ireland</v>
      </c>
      <c r="B2443" s="214" t="s">
        <v>251</v>
      </c>
      <c r="C2443" s="214" t="s">
        <v>184</v>
      </c>
      <c r="D2443" s="214">
        <v>5</v>
      </c>
      <c r="E2443" s="214" t="s">
        <v>35</v>
      </c>
      <c r="F2443" s="214" t="s">
        <v>253</v>
      </c>
      <c r="G2443" s="214" t="s">
        <v>246</v>
      </c>
      <c r="H2443" s="214" t="s">
        <v>168</v>
      </c>
      <c r="I2443" s="214" t="s">
        <v>131</v>
      </c>
      <c r="J2443" s="214">
        <v>5</v>
      </c>
      <c r="K2443" s="214">
        <v>5</v>
      </c>
      <c r="L2443" s="214">
        <v>0</v>
      </c>
      <c r="M2443" s="214">
        <v>0</v>
      </c>
      <c r="N2443" s="214">
        <v>5</v>
      </c>
      <c r="O2443" s="214">
        <v>29.9</v>
      </c>
      <c r="P2443" s="214">
        <v>0</v>
      </c>
      <c r="Q2443" s="214">
        <v>29.9</v>
      </c>
      <c r="R2443" s="214">
        <v>70.099999999999994</v>
      </c>
      <c r="S2443" s="214">
        <v>70.099999999999994</v>
      </c>
      <c r="T2443" s="214">
        <v>40.1</v>
      </c>
      <c r="U2443" s="214" t="s">
        <v>136</v>
      </c>
      <c r="V2443" s="214" t="s">
        <v>136</v>
      </c>
      <c r="W2443" s="214" t="s">
        <v>136</v>
      </c>
      <c r="X2443" s="214" t="s">
        <v>136</v>
      </c>
    </row>
    <row r="2444" spans="1:24" x14ac:dyDescent="0.25">
      <c r="A2444" t="str">
        <f t="shared" si="38"/>
        <v>YAG5UKLevel 7Female + maleLanguages and area studiesScotland</v>
      </c>
      <c r="B2444" s="214" t="s">
        <v>251</v>
      </c>
      <c r="C2444" s="214" t="s">
        <v>184</v>
      </c>
      <c r="D2444" s="214">
        <v>5</v>
      </c>
      <c r="E2444" s="214" t="s">
        <v>35</v>
      </c>
      <c r="F2444" s="214" t="s">
        <v>253</v>
      </c>
      <c r="G2444" s="214" t="s">
        <v>246</v>
      </c>
      <c r="H2444" s="214" t="s">
        <v>168</v>
      </c>
      <c r="I2444" s="214" t="s">
        <v>132</v>
      </c>
      <c r="J2444" s="214">
        <v>15</v>
      </c>
      <c r="K2444" s="214">
        <v>15</v>
      </c>
      <c r="L2444" s="214">
        <v>0</v>
      </c>
      <c r="M2444" s="214">
        <v>0</v>
      </c>
      <c r="N2444" s="214">
        <v>15</v>
      </c>
      <c r="O2444" s="214">
        <v>9.6</v>
      </c>
      <c r="P2444" s="214">
        <v>19.100000000000001</v>
      </c>
      <c r="Q2444" s="214">
        <v>60.6</v>
      </c>
      <c r="R2444" s="214">
        <v>67</v>
      </c>
      <c r="S2444" s="214">
        <v>71.3</v>
      </c>
      <c r="T2444" s="214">
        <v>10.7</v>
      </c>
      <c r="U2444" s="214" t="s">
        <v>140</v>
      </c>
      <c r="V2444" s="214" t="s">
        <v>140</v>
      </c>
      <c r="W2444" s="214" t="s">
        <v>140</v>
      </c>
      <c r="X2444" s="214" t="s">
        <v>140</v>
      </c>
    </row>
    <row r="2445" spans="1:24" x14ac:dyDescent="0.25">
      <c r="A2445" t="str">
        <f t="shared" si="38"/>
        <v>YAG5UKLevel 7Female + maleLanguages and area studiesSouth East</v>
      </c>
      <c r="B2445" s="214" t="s">
        <v>251</v>
      </c>
      <c r="C2445" s="214" t="s">
        <v>184</v>
      </c>
      <c r="D2445" s="214">
        <v>5</v>
      </c>
      <c r="E2445" s="214" t="s">
        <v>35</v>
      </c>
      <c r="F2445" s="214" t="s">
        <v>253</v>
      </c>
      <c r="G2445" s="214" t="s">
        <v>246</v>
      </c>
      <c r="H2445" s="214" t="s">
        <v>168</v>
      </c>
      <c r="I2445" s="214" t="s">
        <v>133</v>
      </c>
      <c r="J2445" s="214">
        <v>180</v>
      </c>
      <c r="K2445" s="214">
        <v>180</v>
      </c>
      <c r="L2445" s="214">
        <v>0</v>
      </c>
      <c r="M2445" s="214">
        <v>0</v>
      </c>
      <c r="N2445" s="214">
        <v>180</v>
      </c>
      <c r="O2445" s="214">
        <v>18.8</v>
      </c>
      <c r="P2445" s="214">
        <v>4.5</v>
      </c>
      <c r="Q2445" s="214">
        <v>60.8</v>
      </c>
      <c r="R2445" s="214">
        <v>72</v>
      </c>
      <c r="S2445" s="214">
        <v>76.7</v>
      </c>
      <c r="T2445" s="214">
        <v>15.8</v>
      </c>
      <c r="U2445" s="214">
        <v>105</v>
      </c>
      <c r="V2445" s="214">
        <v>17900</v>
      </c>
      <c r="W2445" s="214">
        <v>26600</v>
      </c>
      <c r="X2445" s="214">
        <v>35000</v>
      </c>
    </row>
    <row r="2446" spans="1:24" x14ac:dyDescent="0.25">
      <c r="A2446" t="str">
        <f t="shared" ref="A2446:A2509" si="39">"YAG"&amp;D2446 &amp;E2446 &amp;F2446 &amp; G2446 &amp;H2446 &amp;I2446</f>
        <v>YAG5UKLevel 7Female + maleLanguages and area studiesSouth West</v>
      </c>
      <c r="B2446" s="214" t="s">
        <v>251</v>
      </c>
      <c r="C2446" s="214" t="s">
        <v>184</v>
      </c>
      <c r="D2446" s="214">
        <v>5</v>
      </c>
      <c r="E2446" s="214" t="s">
        <v>35</v>
      </c>
      <c r="F2446" s="214" t="s">
        <v>253</v>
      </c>
      <c r="G2446" s="214" t="s">
        <v>246</v>
      </c>
      <c r="H2446" s="214" t="s">
        <v>168</v>
      </c>
      <c r="I2446" s="214" t="s">
        <v>134</v>
      </c>
      <c r="J2446" s="214">
        <v>85</v>
      </c>
      <c r="K2446" s="214">
        <v>85</v>
      </c>
      <c r="L2446" s="214">
        <v>0</v>
      </c>
      <c r="M2446" s="214">
        <v>0</v>
      </c>
      <c r="N2446" s="214">
        <v>85</v>
      </c>
      <c r="O2446" s="214">
        <v>18.5</v>
      </c>
      <c r="P2446" s="214">
        <v>5.2</v>
      </c>
      <c r="Q2446" s="214">
        <v>68.3</v>
      </c>
      <c r="R2446" s="214">
        <v>72.900000000000006</v>
      </c>
      <c r="S2446" s="214">
        <v>76.3</v>
      </c>
      <c r="T2446" s="214">
        <v>8.1</v>
      </c>
      <c r="U2446" s="214">
        <v>55</v>
      </c>
      <c r="V2446" s="214">
        <v>9400</v>
      </c>
      <c r="W2446" s="214">
        <v>24100</v>
      </c>
      <c r="X2446" s="214">
        <v>33200</v>
      </c>
    </row>
    <row r="2447" spans="1:24" x14ac:dyDescent="0.25">
      <c r="A2447" t="str">
        <f t="shared" si="39"/>
        <v>YAG5UKLevel 7Female + maleLanguages and area studiesUnknown</v>
      </c>
      <c r="B2447" s="214" t="s">
        <v>251</v>
      </c>
      <c r="C2447" s="214" t="s">
        <v>184</v>
      </c>
      <c r="D2447" s="214">
        <v>5</v>
      </c>
      <c r="E2447" s="214" t="s">
        <v>35</v>
      </c>
      <c r="F2447" s="214" t="s">
        <v>253</v>
      </c>
      <c r="G2447" s="214" t="s">
        <v>246</v>
      </c>
      <c r="H2447" s="214" t="s">
        <v>168</v>
      </c>
      <c r="I2447" s="214" t="s">
        <v>135</v>
      </c>
      <c r="J2447" s="214">
        <v>60</v>
      </c>
      <c r="K2447" s="214">
        <v>60</v>
      </c>
      <c r="L2447" s="214">
        <v>86.1</v>
      </c>
      <c r="M2447" s="214">
        <v>0</v>
      </c>
      <c r="N2447" s="214">
        <v>10</v>
      </c>
      <c r="O2447" s="214">
        <v>0</v>
      </c>
      <c r="P2447" s="214">
        <v>11.8</v>
      </c>
      <c r="Q2447" s="214">
        <v>23.5</v>
      </c>
      <c r="R2447" s="214">
        <v>23.5</v>
      </c>
      <c r="S2447" s="214">
        <v>88.2</v>
      </c>
      <c r="T2447" s="214">
        <v>64.7</v>
      </c>
      <c r="U2447" s="214" t="s">
        <v>140</v>
      </c>
      <c r="V2447" s="214" t="s">
        <v>140</v>
      </c>
      <c r="W2447" s="214" t="s">
        <v>140</v>
      </c>
      <c r="X2447" s="214" t="s">
        <v>140</v>
      </c>
    </row>
    <row r="2448" spans="1:24" x14ac:dyDescent="0.25">
      <c r="A2448" t="str">
        <f t="shared" si="39"/>
        <v>YAG5UKLevel 7Female + maleLanguages and area studiesWales</v>
      </c>
      <c r="B2448" s="214" t="s">
        <v>251</v>
      </c>
      <c r="C2448" s="214" t="s">
        <v>184</v>
      </c>
      <c r="D2448" s="214">
        <v>5</v>
      </c>
      <c r="E2448" s="214" t="s">
        <v>35</v>
      </c>
      <c r="F2448" s="214" t="s">
        <v>253</v>
      </c>
      <c r="G2448" s="214" t="s">
        <v>246</v>
      </c>
      <c r="H2448" s="214" t="s">
        <v>168</v>
      </c>
      <c r="I2448" s="214" t="s">
        <v>137</v>
      </c>
      <c r="J2448" s="214">
        <v>15</v>
      </c>
      <c r="K2448" s="214">
        <v>15</v>
      </c>
      <c r="L2448" s="214">
        <v>0</v>
      </c>
      <c r="M2448" s="214">
        <v>0</v>
      </c>
      <c r="N2448" s="214">
        <v>15</v>
      </c>
      <c r="O2448" s="214">
        <v>0</v>
      </c>
      <c r="P2448" s="214">
        <v>7.1</v>
      </c>
      <c r="Q2448" s="214">
        <v>67.900000000000006</v>
      </c>
      <c r="R2448" s="214">
        <v>92.9</v>
      </c>
      <c r="S2448" s="214">
        <v>92.9</v>
      </c>
      <c r="T2448" s="214">
        <v>25</v>
      </c>
      <c r="U2448" s="214" t="s">
        <v>140</v>
      </c>
      <c r="V2448" s="214" t="s">
        <v>140</v>
      </c>
      <c r="W2448" s="214" t="s">
        <v>140</v>
      </c>
      <c r="X2448" s="214" t="s">
        <v>140</v>
      </c>
    </row>
    <row r="2449" spans="1:24" x14ac:dyDescent="0.25">
      <c r="A2449" t="str">
        <f t="shared" si="39"/>
        <v>YAG5UKLevel 7Female + maleLanguages and area studiesWest Midlands</v>
      </c>
      <c r="B2449" s="214" t="s">
        <v>251</v>
      </c>
      <c r="C2449" s="214" t="s">
        <v>184</v>
      </c>
      <c r="D2449" s="214">
        <v>5</v>
      </c>
      <c r="E2449" s="214" t="s">
        <v>35</v>
      </c>
      <c r="F2449" s="214" t="s">
        <v>253</v>
      </c>
      <c r="G2449" s="214" t="s">
        <v>246</v>
      </c>
      <c r="H2449" s="214" t="s">
        <v>168</v>
      </c>
      <c r="I2449" s="214" t="s">
        <v>138</v>
      </c>
      <c r="J2449" s="214">
        <v>50</v>
      </c>
      <c r="K2449" s="214">
        <v>50</v>
      </c>
      <c r="L2449" s="214">
        <v>0</v>
      </c>
      <c r="M2449" s="214">
        <v>0</v>
      </c>
      <c r="N2449" s="214">
        <v>50</v>
      </c>
      <c r="O2449" s="214">
        <v>22.9</v>
      </c>
      <c r="P2449" s="214">
        <v>12</v>
      </c>
      <c r="Q2449" s="214">
        <v>48.2</v>
      </c>
      <c r="R2449" s="214">
        <v>63.1</v>
      </c>
      <c r="S2449" s="214">
        <v>65.099999999999994</v>
      </c>
      <c r="T2449" s="214">
        <v>16.899999999999999</v>
      </c>
      <c r="U2449" s="214">
        <v>20</v>
      </c>
      <c r="V2449" s="214">
        <v>17800</v>
      </c>
      <c r="W2449" s="214">
        <v>25600</v>
      </c>
      <c r="X2449" s="214">
        <v>29600</v>
      </c>
    </row>
    <row r="2450" spans="1:24" x14ac:dyDescent="0.25">
      <c r="A2450" t="str">
        <f t="shared" si="39"/>
        <v>YAG5UKLevel 7Female + maleLanguages and area studiesYorkshire and The Humber</v>
      </c>
      <c r="B2450" s="214" t="s">
        <v>251</v>
      </c>
      <c r="C2450" s="214" t="s">
        <v>184</v>
      </c>
      <c r="D2450" s="214">
        <v>5</v>
      </c>
      <c r="E2450" s="214" t="s">
        <v>35</v>
      </c>
      <c r="F2450" s="214" t="s">
        <v>253</v>
      </c>
      <c r="G2450" s="214" t="s">
        <v>246</v>
      </c>
      <c r="H2450" s="214" t="s">
        <v>168</v>
      </c>
      <c r="I2450" s="214" t="s">
        <v>139</v>
      </c>
      <c r="J2450" s="214">
        <v>80</v>
      </c>
      <c r="K2450" s="214">
        <v>80</v>
      </c>
      <c r="L2450" s="214">
        <v>0</v>
      </c>
      <c r="M2450" s="214">
        <v>0</v>
      </c>
      <c r="N2450" s="214">
        <v>80</v>
      </c>
      <c r="O2450" s="214">
        <v>24.3</v>
      </c>
      <c r="P2450" s="214">
        <v>1.3</v>
      </c>
      <c r="Q2450" s="214">
        <v>66.8</v>
      </c>
      <c r="R2450" s="214">
        <v>73.2</v>
      </c>
      <c r="S2450" s="214">
        <v>74.5</v>
      </c>
      <c r="T2450" s="214">
        <v>7.7</v>
      </c>
      <c r="U2450" s="214">
        <v>45</v>
      </c>
      <c r="V2450" s="214">
        <v>16800</v>
      </c>
      <c r="W2450" s="214">
        <v>26300</v>
      </c>
      <c r="X2450" s="214">
        <v>32500</v>
      </c>
    </row>
    <row r="2451" spans="1:24" x14ac:dyDescent="0.25">
      <c r="A2451" t="str">
        <f t="shared" si="39"/>
        <v>YAG5UKLevel 7Female + maleLawAbroad</v>
      </c>
      <c r="B2451" s="214" t="s">
        <v>251</v>
      </c>
      <c r="C2451" s="214" t="s">
        <v>184</v>
      </c>
      <c r="D2451" s="214">
        <v>5</v>
      </c>
      <c r="E2451" s="214" t="s">
        <v>35</v>
      </c>
      <c r="F2451" s="214" t="s">
        <v>253</v>
      </c>
      <c r="G2451" s="214" t="s">
        <v>246</v>
      </c>
      <c r="H2451" s="214" t="s">
        <v>85</v>
      </c>
      <c r="I2451" s="214" t="s">
        <v>125</v>
      </c>
      <c r="J2451" s="214" t="s">
        <v>140</v>
      </c>
      <c r="K2451" s="214" t="s">
        <v>140</v>
      </c>
      <c r="L2451" s="214" t="s">
        <v>140</v>
      </c>
      <c r="M2451" s="214" t="s">
        <v>140</v>
      </c>
      <c r="N2451" s="214" t="s">
        <v>140</v>
      </c>
      <c r="O2451" s="214" t="s">
        <v>140</v>
      </c>
      <c r="P2451" s="214" t="s">
        <v>140</v>
      </c>
      <c r="Q2451" s="214" t="s">
        <v>140</v>
      </c>
      <c r="R2451" s="214" t="s">
        <v>140</v>
      </c>
      <c r="S2451" s="214" t="s">
        <v>140</v>
      </c>
      <c r="T2451" s="214" t="s">
        <v>140</v>
      </c>
      <c r="U2451" s="214" t="s">
        <v>140</v>
      </c>
      <c r="V2451" s="214" t="s">
        <v>140</v>
      </c>
      <c r="W2451" s="214" t="s">
        <v>140</v>
      </c>
      <c r="X2451" s="214" t="s">
        <v>140</v>
      </c>
    </row>
    <row r="2452" spans="1:24" x14ac:dyDescent="0.25">
      <c r="A2452" t="str">
        <f t="shared" si="39"/>
        <v>YAG5UKLevel 7Female + maleLawEast Midlands</v>
      </c>
      <c r="B2452" s="214" t="s">
        <v>251</v>
      </c>
      <c r="C2452" s="214" t="s">
        <v>184</v>
      </c>
      <c r="D2452" s="214">
        <v>5</v>
      </c>
      <c r="E2452" s="214" t="s">
        <v>35</v>
      </c>
      <c r="F2452" s="214" t="s">
        <v>253</v>
      </c>
      <c r="G2452" s="214" t="s">
        <v>246</v>
      </c>
      <c r="H2452" s="214" t="s">
        <v>85</v>
      </c>
      <c r="I2452" s="214" t="s">
        <v>126</v>
      </c>
      <c r="J2452" s="214">
        <v>320</v>
      </c>
      <c r="K2452" s="214">
        <v>320</v>
      </c>
      <c r="L2452" s="214">
        <v>0</v>
      </c>
      <c r="M2452" s="214">
        <v>0</v>
      </c>
      <c r="N2452" s="214">
        <v>320</v>
      </c>
      <c r="O2452" s="214">
        <v>7.5</v>
      </c>
      <c r="P2452" s="214">
        <v>4.0999999999999996</v>
      </c>
      <c r="Q2452" s="214">
        <v>80.599999999999994</v>
      </c>
      <c r="R2452" s="214">
        <v>87.2</v>
      </c>
      <c r="S2452" s="214">
        <v>88.5</v>
      </c>
      <c r="T2452" s="214">
        <v>7.8</v>
      </c>
      <c r="U2452" s="214">
        <v>245</v>
      </c>
      <c r="V2452" s="214">
        <v>22100</v>
      </c>
      <c r="W2452" s="214">
        <v>34700</v>
      </c>
      <c r="X2452" s="214">
        <v>44500</v>
      </c>
    </row>
    <row r="2453" spans="1:24" x14ac:dyDescent="0.25">
      <c r="A2453" t="str">
        <f t="shared" si="39"/>
        <v>YAG5UKLevel 7Female + maleLawEast of England</v>
      </c>
      <c r="B2453" s="214" t="s">
        <v>251</v>
      </c>
      <c r="C2453" s="214" t="s">
        <v>184</v>
      </c>
      <c r="D2453" s="214">
        <v>5</v>
      </c>
      <c r="E2453" s="214" t="s">
        <v>35</v>
      </c>
      <c r="F2453" s="214" t="s">
        <v>253</v>
      </c>
      <c r="G2453" s="214" t="s">
        <v>246</v>
      </c>
      <c r="H2453" s="214" t="s">
        <v>85</v>
      </c>
      <c r="I2453" s="214" t="s">
        <v>127</v>
      </c>
      <c r="J2453" s="214">
        <v>395</v>
      </c>
      <c r="K2453" s="214">
        <v>395</v>
      </c>
      <c r="L2453" s="214">
        <v>0</v>
      </c>
      <c r="M2453" s="214">
        <v>0</v>
      </c>
      <c r="N2453" s="214">
        <v>395</v>
      </c>
      <c r="O2453" s="214">
        <v>7.3</v>
      </c>
      <c r="P2453" s="214">
        <v>4.5999999999999996</v>
      </c>
      <c r="Q2453" s="214">
        <v>83.8</v>
      </c>
      <c r="R2453" s="214">
        <v>87.5</v>
      </c>
      <c r="S2453" s="214">
        <v>88.1</v>
      </c>
      <c r="T2453" s="214">
        <v>4.3</v>
      </c>
      <c r="U2453" s="214">
        <v>310</v>
      </c>
      <c r="V2453" s="214">
        <v>25600</v>
      </c>
      <c r="W2453" s="214">
        <v>36100</v>
      </c>
      <c r="X2453" s="214">
        <v>50700</v>
      </c>
    </row>
    <row r="2454" spans="1:24" x14ac:dyDescent="0.25">
      <c r="A2454" t="str">
        <f t="shared" si="39"/>
        <v>YAG5UKLevel 7Female + maleLawLondon</v>
      </c>
      <c r="B2454" s="214" t="s">
        <v>251</v>
      </c>
      <c r="C2454" s="214" t="s">
        <v>184</v>
      </c>
      <c r="D2454" s="214">
        <v>5</v>
      </c>
      <c r="E2454" s="214" t="s">
        <v>35</v>
      </c>
      <c r="F2454" s="214" t="s">
        <v>253</v>
      </c>
      <c r="G2454" s="214" t="s">
        <v>246</v>
      </c>
      <c r="H2454" s="214" t="s">
        <v>85</v>
      </c>
      <c r="I2454" s="214" t="s">
        <v>128</v>
      </c>
      <c r="J2454" s="214">
        <v>1265</v>
      </c>
      <c r="K2454" s="214">
        <v>1265</v>
      </c>
      <c r="L2454" s="214">
        <v>0</v>
      </c>
      <c r="M2454" s="214">
        <v>0</v>
      </c>
      <c r="N2454" s="214">
        <v>1265</v>
      </c>
      <c r="O2454" s="214">
        <v>11.8</v>
      </c>
      <c r="P2454" s="214">
        <v>5.9</v>
      </c>
      <c r="Q2454" s="214">
        <v>75.400000000000006</v>
      </c>
      <c r="R2454" s="214">
        <v>81</v>
      </c>
      <c r="S2454" s="214">
        <v>82.3</v>
      </c>
      <c r="T2454" s="214">
        <v>6.9</v>
      </c>
      <c r="U2454" s="214">
        <v>905</v>
      </c>
      <c r="V2454" s="214">
        <v>29600</v>
      </c>
      <c r="W2454" s="214">
        <v>46000</v>
      </c>
      <c r="X2454" s="214">
        <v>73700</v>
      </c>
    </row>
    <row r="2455" spans="1:24" x14ac:dyDescent="0.25">
      <c r="A2455" t="str">
        <f t="shared" si="39"/>
        <v>YAG5UKLevel 7Female + maleLawNorth East</v>
      </c>
      <c r="B2455" s="214" t="s">
        <v>251</v>
      </c>
      <c r="C2455" s="214" t="s">
        <v>184</v>
      </c>
      <c r="D2455" s="214">
        <v>5</v>
      </c>
      <c r="E2455" s="214" t="s">
        <v>35</v>
      </c>
      <c r="F2455" s="214" t="s">
        <v>253</v>
      </c>
      <c r="G2455" s="214" t="s">
        <v>246</v>
      </c>
      <c r="H2455" s="214" t="s">
        <v>85</v>
      </c>
      <c r="I2455" s="214" t="s">
        <v>129</v>
      </c>
      <c r="J2455" s="214">
        <v>155</v>
      </c>
      <c r="K2455" s="214">
        <v>155</v>
      </c>
      <c r="L2455" s="214">
        <v>0</v>
      </c>
      <c r="M2455" s="214">
        <v>0</v>
      </c>
      <c r="N2455" s="214">
        <v>155</v>
      </c>
      <c r="O2455" s="214">
        <v>10.8</v>
      </c>
      <c r="P2455" s="214">
        <v>1.3</v>
      </c>
      <c r="Q2455" s="214">
        <v>81.8</v>
      </c>
      <c r="R2455" s="214">
        <v>87.2</v>
      </c>
      <c r="S2455" s="214">
        <v>87.9</v>
      </c>
      <c r="T2455" s="214">
        <v>6.1</v>
      </c>
      <c r="U2455" s="214">
        <v>120</v>
      </c>
      <c r="V2455" s="214">
        <v>20100</v>
      </c>
      <c r="W2455" s="214">
        <v>29200</v>
      </c>
      <c r="X2455" s="214">
        <v>37600</v>
      </c>
    </row>
    <row r="2456" spans="1:24" x14ac:dyDescent="0.25">
      <c r="A2456" t="str">
        <f t="shared" si="39"/>
        <v>YAG5UKLevel 7Female + maleLawNorth West</v>
      </c>
      <c r="B2456" s="214" t="s">
        <v>251</v>
      </c>
      <c r="C2456" s="214" t="s">
        <v>184</v>
      </c>
      <c r="D2456" s="214">
        <v>5</v>
      </c>
      <c r="E2456" s="214" t="s">
        <v>35</v>
      </c>
      <c r="F2456" s="214" t="s">
        <v>253</v>
      </c>
      <c r="G2456" s="214" t="s">
        <v>246</v>
      </c>
      <c r="H2456" s="214" t="s">
        <v>85</v>
      </c>
      <c r="I2456" s="214" t="s">
        <v>130</v>
      </c>
      <c r="J2456" s="214">
        <v>570</v>
      </c>
      <c r="K2456" s="214">
        <v>570</v>
      </c>
      <c r="L2456" s="214">
        <v>0</v>
      </c>
      <c r="M2456" s="214">
        <v>0</v>
      </c>
      <c r="N2456" s="214">
        <v>570</v>
      </c>
      <c r="O2456" s="214">
        <v>8.4</v>
      </c>
      <c r="P2456" s="214">
        <v>5.7</v>
      </c>
      <c r="Q2456" s="214">
        <v>80.400000000000006</v>
      </c>
      <c r="R2456" s="214">
        <v>84.7</v>
      </c>
      <c r="S2456" s="214">
        <v>85.9</v>
      </c>
      <c r="T2456" s="214">
        <v>5.5</v>
      </c>
      <c r="U2456" s="214">
        <v>440</v>
      </c>
      <c r="V2456" s="214">
        <v>21500</v>
      </c>
      <c r="W2456" s="214">
        <v>30300</v>
      </c>
      <c r="X2456" s="214">
        <v>40200</v>
      </c>
    </row>
    <row r="2457" spans="1:24" x14ac:dyDescent="0.25">
      <c r="A2457" t="str">
        <f t="shared" si="39"/>
        <v>YAG5UKLevel 7Female + maleLawNorthern Ireland</v>
      </c>
      <c r="B2457" s="214" t="s">
        <v>251</v>
      </c>
      <c r="C2457" s="214" t="s">
        <v>184</v>
      </c>
      <c r="D2457" s="214">
        <v>5</v>
      </c>
      <c r="E2457" s="214" t="s">
        <v>35</v>
      </c>
      <c r="F2457" s="214" t="s">
        <v>253</v>
      </c>
      <c r="G2457" s="214" t="s">
        <v>246</v>
      </c>
      <c r="H2457" s="214" t="s">
        <v>85</v>
      </c>
      <c r="I2457" s="214" t="s">
        <v>131</v>
      </c>
      <c r="J2457" s="214">
        <v>30</v>
      </c>
      <c r="K2457" s="214">
        <v>30</v>
      </c>
      <c r="L2457" s="214">
        <v>0</v>
      </c>
      <c r="M2457" s="214">
        <v>0</v>
      </c>
      <c r="N2457" s="214">
        <v>30</v>
      </c>
      <c r="O2457" s="214">
        <v>12.5</v>
      </c>
      <c r="P2457" s="214">
        <v>6.2</v>
      </c>
      <c r="Q2457" s="214">
        <v>81.2</v>
      </c>
      <c r="R2457" s="214">
        <v>81.2</v>
      </c>
      <c r="S2457" s="214">
        <v>81.2</v>
      </c>
      <c r="T2457" s="214">
        <v>0</v>
      </c>
      <c r="U2457" s="214">
        <v>25</v>
      </c>
      <c r="V2457" s="214">
        <v>28800</v>
      </c>
      <c r="W2457" s="214">
        <v>39400</v>
      </c>
      <c r="X2457" s="214">
        <v>46700</v>
      </c>
    </row>
    <row r="2458" spans="1:24" x14ac:dyDescent="0.25">
      <c r="A2458" t="str">
        <f t="shared" si="39"/>
        <v>YAG5UKLevel 7Female + maleLawScotland</v>
      </c>
      <c r="B2458" s="214" t="s">
        <v>251</v>
      </c>
      <c r="C2458" s="214" t="s">
        <v>184</v>
      </c>
      <c r="D2458" s="214">
        <v>5</v>
      </c>
      <c r="E2458" s="214" t="s">
        <v>35</v>
      </c>
      <c r="F2458" s="214" t="s">
        <v>253</v>
      </c>
      <c r="G2458" s="214" t="s">
        <v>246</v>
      </c>
      <c r="H2458" s="214" t="s">
        <v>85</v>
      </c>
      <c r="I2458" s="214" t="s">
        <v>132</v>
      </c>
      <c r="J2458" s="214">
        <v>40</v>
      </c>
      <c r="K2458" s="214">
        <v>40</v>
      </c>
      <c r="L2458" s="214">
        <v>0</v>
      </c>
      <c r="M2458" s="214">
        <v>0</v>
      </c>
      <c r="N2458" s="214">
        <v>40</v>
      </c>
      <c r="O2458" s="214">
        <v>12.3</v>
      </c>
      <c r="P2458" s="214">
        <v>5</v>
      </c>
      <c r="Q2458" s="214">
        <v>64.5</v>
      </c>
      <c r="R2458" s="214">
        <v>77.7</v>
      </c>
      <c r="S2458" s="214">
        <v>82.7</v>
      </c>
      <c r="T2458" s="214">
        <v>18.2</v>
      </c>
      <c r="U2458" s="214">
        <v>25</v>
      </c>
      <c r="V2458" s="214">
        <v>22600</v>
      </c>
      <c r="W2458" s="214">
        <v>45600</v>
      </c>
      <c r="X2458" s="214">
        <v>61100</v>
      </c>
    </row>
    <row r="2459" spans="1:24" x14ac:dyDescent="0.25">
      <c r="A2459" t="str">
        <f t="shared" si="39"/>
        <v>YAG5UKLevel 7Female + maleLawSouth East</v>
      </c>
      <c r="B2459" s="214" t="s">
        <v>251</v>
      </c>
      <c r="C2459" s="214" t="s">
        <v>184</v>
      </c>
      <c r="D2459" s="214">
        <v>5</v>
      </c>
      <c r="E2459" s="214" t="s">
        <v>35</v>
      </c>
      <c r="F2459" s="214" t="s">
        <v>253</v>
      </c>
      <c r="G2459" s="214" t="s">
        <v>246</v>
      </c>
      <c r="H2459" s="214" t="s">
        <v>85</v>
      </c>
      <c r="I2459" s="214" t="s">
        <v>133</v>
      </c>
      <c r="J2459" s="214">
        <v>490</v>
      </c>
      <c r="K2459" s="214">
        <v>490</v>
      </c>
      <c r="L2459" s="214">
        <v>0</v>
      </c>
      <c r="M2459" s="214">
        <v>0</v>
      </c>
      <c r="N2459" s="214">
        <v>490</v>
      </c>
      <c r="O2459" s="214">
        <v>11.2</v>
      </c>
      <c r="P2459" s="214">
        <v>4.7</v>
      </c>
      <c r="Q2459" s="214">
        <v>77.3</v>
      </c>
      <c r="R2459" s="214">
        <v>82.2</v>
      </c>
      <c r="S2459" s="214">
        <v>84</v>
      </c>
      <c r="T2459" s="214">
        <v>6.7</v>
      </c>
      <c r="U2459" s="214">
        <v>360</v>
      </c>
      <c r="V2459" s="214">
        <v>25200</v>
      </c>
      <c r="W2459" s="214">
        <v>35800</v>
      </c>
      <c r="X2459" s="214">
        <v>53700</v>
      </c>
    </row>
    <row r="2460" spans="1:24" x14ac:dyDescent="0.25">
      <c r="A2460" t="str">
        <f t="shared" si="39"/>
        <v>YAG5UKLevel 7Female + maleLawSouth West</v>
      </c>
      <c r="B2460" s="214" t="s">
        <v>251</v>
      </c>
      <c r="C2460" s="214" t="s">
        <v>184</v>
      </c>
      <c r="D2460" s="214">
        <v>5</v>
      </c>
      <c r="E2460" s="214" t="s">
        <v>35</v>
      </c>
      <c r="F2460" s="214" t="s">
        <v>253</v>
      </c>
      <c r="G2460" s="214" t="s">
        <v>246</v>
      </c>
      <c r="H2460" s="214" t="s">
        <v>85</v>
      </c>
      <c r="I2460" s="214" t="s">
        <v>134</v>
      </c>
      <c r="J2460" s="214">
        <v>285</v>
      </c>
      <c r="K2460" s="214">
        <v>285</v>
      </c>
      <c r="L2460" s="214">
        <v>0</v>
      </c>
      <c r="M2460" s="214">
        <v>0</v>
      </c>
      <c r="N2460" s="214">
        <v>285</v>
      </c>
      <c r="O2460" s="214">
        <v>7.1</v>
      </c>
      <c r="P2460" s="214">
        <v>3.1</v>
      </c>
      <c r="Q2460" s="214">
        <v>85.2</v>
      </c>
      <c r="R2460" s="214">
        <v>89.4</v>
      </c>
      <c r="S2460" s="214">
        <v>89.7</v>
      </c>
      <c r="T2460" s="214">
        <v>4.5999999999999996</v>
      </c>
      <c r="U2460" s="214">
        <v>235</v>
      </c>
      <c r="V2460" s="214">
        <v>24500</v>
      </c>
      <c r="W2460" s="214">
        <v>34100</v>
      </c>
      <c r="X2460" s="214">
        <v>46000</v>
      </c>
    </row>
    <row r="2461" spans="1:24" x14ac:dyDescent="0.25">
      <c r="A2461" t="str">
        <f t="shared" si="39"/>
        <v>YAG5UKLevel 7Female + maleLawUnknown</v>
      </c>
      <c r="B2461" s="214" t="s">
        <v>251</v>
      </c>
      <c r="C2461" s="214" t="s">
        <v>184</v>
      </c>
      <c r="D2461" s="214">
        <v>5</v>
      </c>
      <c r="E2461" s="214" t="s">
        <v>35</v>
      </c>
      <c r="F2461" s="214" t="s">
        <v>253</v>
      </c>
      <c r="G2461" s="214" t="s">
        <v>246</v>
      </c>
      <c r="H2461" s="214" t="s">
        <v>85</v>
      </c>
      <c r="I2461" s="214" t="s">
        <v>135</v>
      </c>
      <c r="J2461" s="214">
        <v>185</v>
      </c>
      <c r="K2461" s="214">
        <v>185</v>
      </c>
      <c r="L2461" s="214">
        <v>88.5</v>
      </c>
      <c r="M2461" s="214">
        <v>0</v>
      </c>
      <c r="N2461" s="214">
        <v>20</v>
      </c>
      <c r="O2461" s="214">
        <v>0</v>
      </c>
      <c r="P2461" s="214">
        <v>0</v>
      </c>
      <c r="Q2461" s="214">
        <v>0</v>
      </c>
      <c r="R2461" s="214">
        <v>0</v>
      </c>
      <c r="S2461" s="214">
        <v>100</v>
      </c>
      <c r="T2461" s="214">
        <v>100</v>
      </c>
      <c r="U2461" s="214" t="s">
        <v>136</v>
      </c>
      <c r="V2461" s="214" t="s">
        <v>136</v>
      </c>
      <c r="W2461" s="214" t="s">
        <v>136</v>
      </c>
      <c r="X2461" s="214" t="s">
        <v>136</v>
      </c>
    </row>
    <row r="2462" spans="1:24" x14ac:dyDescent="0.25">
      <c r="A2462" t="str">
        <f t="shared" si="39"/>
        <v>YAG5UKLevel 7Female + maleLawWales</v>
      </c>
      <c r="B2462" s="214" t="s">
        <v>251</v>
      </c>
      <c r="C2462" s="214" t="s">
        <v>184</v>
      </c>
      <c r="D2462" s="214">
        <v>5</v>
      </c>
      <c r="E2462" s="214" t="s">
        <v>35</v>
      </c>
      <c r="F2462" s="214" t="s">
        <v>253</v>
      </c>
      <c r="G2462" s="214" t="s">
        <v>246</v>
      </c>
      <c r="H2462" s="214" t="s">
        <v>85</v>
      </c>
      <c r="I2462" s="214" t="s">
        <v>137</v>
      </c>
      <c r="J2462" s="214">
        <v>55</v>
      </c>
      <c r="K2462" s="214">
        <v>55</v>
      </c>
      <c r="L2462" s="214">
        <v>0</v>
      </c>
      <c r="M2462" s="214">
        <v>0</v>
      </c>
      <c r="N2462" s="214">
        <v>55</v>
      </c>
      <c r="O2462" s="214">
        <v>13.1</v>
      </c>
      <c r="P2462" s="214">
        <v>1.9</v>
      </c>
      <c r="Q2462" s="214">
        <v>67.099999999999994</v>
      </c>
      <c r="R2462" s="214">
        <v>81.2</v>
      </c>
      <c r="S2462" s="214">
        <v>85</v>
      </c>
      <c r="T2462" s="214">
        <v>17.8</v>
      </c>
      <c r="U2462" s="214">
        <v>35</v>
      </c>
      <c r="V2462" s="214">
        <v>26300</v>
      </c>
      <c r="W2462" s="214">
        <v>34800</v>
      </c>
      <c r="X2462" s="214">
        <v>52600</v>
      </c>
    </row>
    <row r="2463" spans="1:24" x14ac:dyDescent="0.25">
      <c r="A2463" t="str">
        <f t="shared" si="39"/>
        <v>YAG5UKLevel 7Female + maleLawWest Midlands</v>
      </c>
      <c r="B2463" s="214" t="s">
        <v>251</v>
      </c>
      <c r="C2463" s="214" t="s">
        <v>184</v>
      </c>
      <c r="D2463" s="214">
        <v>5</v>
      </c>
      <c r="E2463" s="214" t="s">
        <v>35</v>
      </c>
      <c r="F2463" s="214" t="s">
        <v>253</v>
      </c>
      <c r="G2463" s="214" t="s">
        <v>246</v>
      </c>
      <c r="H2463" s="214" t="s">
        <v>85</v>
      </c>
      <c r="I2463" s="214" t="s">
        <v>138</v>
      </c>
      <c r="J2463" s="214">
        <v>325</v>
      </c>
      <c r="K2463" s="214">
        <v>325</v>
      </c>
      <c r="L2463" s="214">
        <v>0</v>
      </c>
      <c r="M2463" s="214">
        <v>0</v>
      </c>
      <c r="N2463" s="214">
        <v>325</v>
      </c>
      <c r="O2463" s="214">
        <v>8</v>
      </c>
      <c r="P2463" s="214">
        <v>5</v>
      </c>
      <c r="Q2463" s="214">
        <v>79.3</v>
      </c>
      <c r="R2463" s="214">
        <v>85.2</v>
      </c>
      <c r="S2463" s="214">
        <v>86.9</v>
      </c>
      <c r="T2463" s="214">
        <v>7.6</v>
      </c>
      <c r="U2463" s="214">
        <v>250</v>
      </c>
      <c r="V2463" s="214">
        <v>19000</v>
      </c>
      <c r="W2463" s="214">
        <v>27000</v>
      </c>
      <c r="X2463" s="214">
        <v>39800</v>
      </c>
    </row>
    <row r="2464" spans="1:24" x14ac:dyDescent="0.25">
      <c r="A2464" t="str">
        <f t="shared" si="39"/>
        <v>YAG5UKLevel 7Female + maleLawYorkshire and The Humber</v>
      </c>
      <c r="B2464" s="214" t="s">
        <v>251</v>
      </c>
      <c r="C2464" s="214" t="s">
        <v>184</v>
      </c>
      <c r="D2464" s="214">
        <v>5</v>
      </c>
      <c r="E2464" s="214" t="s">
        <v>35</v>
      </c>
      <c r="F2464" s="214" t="s">
        <v>253</v>
      </c>
      <c r="G2464" s="214" t="s">
        <v>246</v>
      </c>
      <c r="H2464" s="214" t="s">
        <v>85</v>
      </c>
      <c r="I2464" s="214" t="s">
        <v>139</v>
      </c>
      <c r="J2464" s="214">
        <v>265</v>
      </c>
      <c r="K2464" s="214">
        <v>265</v>
      </c>
      <c r="L2464" s="214">
        <v>0</v>
      </c>
      <c r="M2464" s="214">
        <v>0</v>
      </c>
      <c r="N2464" s="214">
        <v>265</v>
      </c>
      <c r="O2464" s="214">
        <v>9.6</v>
      </c>
      <c r="P2464" s="214">
        <v>2.7</v>
      </c>
      <c r="Q2464" s="214">
        <v>78.5</v>
      </c>
      <c r="R2464" s="214">
        <v>86</v>
      </c>
      <c r="S2464" s="214">
        <v>87.7</v>
      </c>
      <c r="T2464" s="214">
        <v>9.1999999999999993</v>
      </c>
      <c r="U2464" s="214">
        <v>200</v>
      </c>
      <c r="V2464" s="214">
        <v>19700</v>
      </c>
      <c r="W2464" s="214">
        <v>29900</v>
      </c>
      <c r="X2464" s="214">
        <v>42700</v>
      </c>
    </row>
    <row r="2465" spans="1:24" x14ac:dyDescent="0.25">
      <c r="A2465" t="str">
        <f t="shared" si="39"/>
        <v>YAG5UKLevel 7Female + maleMaterials and technologyAbroad</v>
      </c>
      <c r="B2465" s="214" t="s">
        <v>251</v>
      </c>
      <c r="C2465" s="214" t="s">
        <v>184</v>
      </c>
      <c r="D2465" s="214">
        <v>5</v>
      </c>
      <c r="E2465" s="214" t="s">
        <v>35</v>
      </c>
      <c r="F2465" s="214" t="s">
        <v>253</v>
      </c>
      <c r="G2465" s="214" t="s">
        <v>246</v>
      </c>
      <c r="H2465" s="214" t="s">
        <v>145</v>
      </c>
      <c r="I2465" s="214" t="s">
        <v>125</v>
      </c>
      <c r="J2465" s="214" t="s">
        <v>140</v>
      </c>
      <c r="K2465" s="214" t="s">
        <v>140</v>
      </c>
      <c r="L2465" s="214" t="s">
        <v>140</v>
      </c>
      <c r="M2465" s="214" t="s">
        <v>140</v>
      </c>
      <c r="N2465" s="214" t="s">
        <v>140</v>
      </c>
      <c r="O2465" s="214" t="s">
        <v>140</v>
      </c>
      <c r="P2465" s="214" t="s">
        <v>140</v>
      </c>
      <c r="Q2465" s="214" t="s">
        <v>140</v>
      </c>
      <c r="R2465" s="214" t="s">
        <v>140</v>
      </c>
      <c r="S2465" s="214" t="s">
        <v>140</v>
      </c>
      <c r="T2465" s="214" t="s">
        <v>140</v>
      </c>
      <c r="U2465" s="214" t="s">
        <v>140</v>
      </c>
      <c r="V2465" s="214" t="s">
        <v>140</v>
      </c>
      <c r="W2465" s="214" t="s">
        <v>140</v>
      </c>
      <c r="X2465" s="214" t="s">
        <v>140</v>
      </c>
    </row>
    <row r="2466" spans="1:24" x14ac:dyDescent="0.25">
      <c r="A2466" t="str">
        <f t="shared" si="39"/>
        <v>YAG5UKLevel 7Female + maleMaterials and technologyEast Midlands</v>
      </c>
      <c r="B2466" s="214" t="s">
        <v>251</v>
      </c>
      <c r="C2466" s="214" t="s">
        <v>184</v>
      </c>
      <c r="D2466" s="214">
        <v>5</v>
      </c>
      <c r="E2466" s="214" t="s">
        <v>35</v>
      </c>
      <c r="F2466" s="214" t="s">
        <v>253</v>
      </c>
      <c r="G2466" s="214" t="s">
        <v>246</v>
      </c>
      <c r="H2466" s="214" t="s">
        <v>145</v>
      </c>
      <c r="I2466" s="214" t="s">
        <v>126</v>
      </c>
      <c r="J2466" s="214">
        <v>30</v>
      </c>
      <c r="K2466" s="214">
        <v>30</v>
      </c>
      <c r="L2466" s="214">
        <v>0</v>
      </c>
      <c r="M2466" s="214">
        <v>0</v>
      </c>
      <c r="N2466" s="214">
        <v>30</v>
      </c>
      <c r="O2466" s="214">
        <v>10.199999999999999</v>
      </c>
      <c r="P2466" s="214">
        <v>6.2</v>
      </c>
      <c r="Q2466" s="214">
        <v>65.099999999999994</v>
      </c>
      <c r="R2466" s="214">
        <v>77.400000000000006</v>
      </c>
      <c r="S2466" s="214">
        <v>83.6</v>
      </c>
      <c r="T2466" s="214">
        <v>18.5</v>
      </c>
      <c r="U2466" s="214">
        <v>20</v>
      </c>
      <c r="V2466" s="214">
        <v>19000</v>
      </c>
      <c r="W2466" s="214">
        <v>30700</v>
      </c>
      <c r="X2466" s="214">
        <v>44200</v>
      </c>
    </row>
    <row r="2467" spans="1:24" x14ac:dyDescent="0.25">
      <c r="A2467" t="str">
        <f t="shared" si="39"/>
        <v>YAG5UKLevel 7Female + maleMaterials and technologyEast of England</v>
      </c>
      <c r="B2467" s="214" t="s">
        <v>251</v>
      </c>
      <c r="C2467" s="214" t="s">
        <v>184</v>
      </c>
      <c r="D2467" s="214">
        <v>5</v>
      </c>
      <c r="E2467" s="214" t="s">
        <v>35</v>
      </c>
      <c r="F2467" s="214" t="s">
        <v>253</v>
      </c>
      <c r="G2467" s="214" t="s">
        <v>246</v>
      </c>
      <c r="H2467" s="214" t="s">
        <v>145</v>
      </c>
      <c r="I2467" s="214" t="s">
        <v>127</v>
      </c>
      <c r="J2467" s="214">
        <v>55</v>
      </c>
      <c r="K2467" s="214">
        <v>55</v>
      </c>
      <c r="L2467" s="214">
        <v>0</v>
      </c>
      <c r="M2467" s="214">
        <v>0</v>
      </c>
      <c r="N2467" s="214">
        <v>55</v>
      </c>
      <c r="O2467" s="214">
        <v>9</v>
      </c>
      <c r="P2467" s="214">
        <v>4.5</v>
      </c>
      <c r="Q2467" s="214">
        <v>77.5</v>
      </c>
      <c r="R2467" s="214">
        <v>83.8</v>
      </c>
      <c r="S2467" s="214">
        <v>86.5</v>
      </c>
      <c r="T2467" s="214">
        <v>9</v>
      </c>
      <c r="U2467" s="214">
        <v>40</v>
      </c>
      <c r="V2467" s="214">
        <v>24800</v>
      </c>
      <c r="W2467" s="214">
        <v>33900</v>
      </c>
      <c r="X2467" s="214">
        <v>54400</v>
      </c>
    </row>
    <row r="2468" spans="1:24" x14ac:dyDescent="0.25">
      <c r="A2468" t="str">
        <f t="shared" si="39"/>
        <v>YAG5UKLevel 7Female + maleMaterials and technologyLondon</v>
      </c>
      <c r="B2468" s="214" t="s">
        <v>251</v>
      </c>
      <c r="C2468" s="214" t="s">
        <v>184</v>
      </c>
      <c r="D2468" s="214">
        <v>5</v>
      </c>
      <c r="E2468" s="214" t="s">
        <v>35</v>
      </c>
      <c r="F2468" s="214" t="s">
        <v>253</v>
      </c>
      <c r="G2468" s="214" t="s">
        <v>246</v>
      </c>
      <c r="H2468" s="214" t="s">
        <v>145</v>
      </c>
      <c r="I2468" s="214" t="s">
        <v>128</v>
      </c>
      <c r="J2468" s="214">
        <v>115</v>
      </c>
      <c r="K2468" s="214">
        <v>115</v>
      </c>
      <c r="L2468" s="214">
        <v>0</v>
      </c>
      <c r="M2468" s="214">
        <v>0</v>
      </c>
      <c r="N2468" s="214">
        <v>115</v>
      </c>
      <c r="O2468" s="214">
        <v>12.9</v>
      </c>
      <c r="P2468" s="214">
        <v>7</v>
      </c>
      <c r="Q2468" s="214">
        <v>69.5</v>
      </c>
      <c r="R2468" s="214">
        <v>78.400000000000006</v>
      </c>
      <c r="S2468" s="214">
        <v>80.099999999999994</v>
      </c>
      <c r="T2468" s="214">
        <v>10.6</v>
      </c>
      <c r="U2468" s="214">
        <v>75</v>
      </c>
      <c r="V2468" s="214">
        <v>24500</v>
      </c>
      <c r="W2468" s="214">
        <v>42700</v>
      </c>
      <c r="X2468" s="214">
        <v>58800</v>
      </c>
    </row>
    <row r="2469" spans="1:24" x14ac:dyDescent="0.25">
      <c r="A2469" t="str">
        <f t="shared" si="39"/>
        <v>YAG5UKLevel 7Female + maleMaterials and technologyNorth East</v>
      </c>
      <c r="B2469" s="214" t="s">
        <v>251</v>
      </c>
      <c r="C2469" s="214" t="s">
        <v>184</v>
      </c>
      <c r="D2469" s="214">
        <v>5</v>
      </c>
      <c r="E2469" s="214" t="s">
        <v>35</v>
      </c>
      <c r="F2469" s="214" t="s">
        <v>253</v>
      </c>
      <c r="G2469" s="214" t="s">
        <v>246</v>
      </c>
      <c r="H2469" s="214" t="s">
        <v>145</v>
      </c>
      <c r="I2469" s="214" t="s">
        <v>129</v>
      </c>
      <c r="J2469" s="214">
        <v>20</v>
      </c>
      <c r="K2469" s="214">
        <v>20</v>
      </c>
      <c r="L2469" s="214">
        <v>0</v>
      </c>
      <c r="M2469" s="214">
        <v>0</v>
      </c>
      <c r="N2469" s="214">
        <v>20</v>
      </c>
      <c r="O2469" s="214">
        <v>21.2</v>
      </c>
      <c r="P2469" s="214">
        <v>0</v>
      </c>
      <c r="Q2469" s="214">
        <v>62.9</v>
      </c>
      <c r="R2469" s="214">
        <v>78.8</v>
      </c>
      <c r="S2469" s="214">
        <v>78.8</v>
      </c>
      <c r="T2469" s="214">
        <v>15.9</v>
      </c>
      <c r="U2469" s="214">
        <v>10</v>
      </c>
      <c r="V2469" s="214">
        <v>24100</v>
      </c>
      <c r="W2469" s="214">
        <v>29900</v>
      </c>
      <c r="X2469" s="214">
        <v>37200</v>
      </c>
    </row>
    <row r="2470" spans="1:24" x14ac:dyDescent="0.25">
      <c r="A2470" t="str">
        <f t="shared" si="39"/>
        <v>YAG5UKLevel 7Female + maleMaterials and technologyNorth West</v>
      </c>
      <c r="B2470" s="214" t="s">
        <v>251</v>
      </c>
      <c r="C2470" s="214" t="s">
        <v>184</v>
      </c>
      <c r="D2470" s="214">
        <v>5</v>
      </c>
      <c r="E2470" s="214" t="s">
        <v>35</v>
      </c>
      <c r="F2470" s="214" t="s">
        <v>253</v>
      </c>
      <c r="G2470" s="214" t="s">
        <v>246</v>
      </c>
      <c r="H2470" s="214" t="s">
        <v>145</v>
      </c>
      <c r="I2470" s="214" t="s">
        <v>130</v>
      </c>
      <c r="J2470" s="214">
        <v>60</v>
      </c>
      <c r="K2470" s="214">
        <v>60</v>
      </c>
      <c r="L2470" s="214">
        <v>0</v>
      </c>
      <c r="M2470" s="214">
        <v>0</v>
      </c>
      <c r="N2470" s="214">
        <v>60</v>
      </c>
      <c r="O2470" s="214">
        <v>14.7</v>
      </c>
      <c r="P2470" s="214">
        <v>3.3</v>
      </c>
      <c r="Q2470" s="214">
        <v>69.5</v>
      </c>
      <c r="R2470" s="214">
        <v>76.099999999999994</v>
      </c>
      <c r="S2470" s="214">
        <v>82.1</v>
      </c>
      <c r="T2470" s="214">
        <v>12.5</v>
      </c>
      <c r="U2470" s="214">
        <v>40</v>
      </c>
      <c r="V2470" s="214">
        <v>17200</v>
      </c>
      <c r="W2470" s="214">
        <v>26600</v>
      </c>
      <c r="X2470" s="214">
        <v>40500</v>
      </c>
    </row>
    <row r="2471" spans="1:24" x14ac:dyDescent="0.25">
      <c r="A2471" t="str">
        <f t="shared" si="39"/>
        <v>YAG5UKLevel 7Female + maleMaterials and technologyNorthern Ireland</v>
      </c>
      <c r="B2471" s="214" t="s">
        <v>251</v>
      </c>
      <c r="C2471" s="214" t="s">
        <v>184</v>
      </c>
      <c r="D2471" s="214">
        <v>5</v>
      </c>
      <c r="E2471" s="214" t="s">
        <v>35</v>
      </c>
      <c r="F2471" s="214" t="s">
        <v>253</v>
      </c>
      <c r="G2471" s="214" t="s">
        <v>246</v>
      </c>
      <c r="H2471" s="214" t="s">
        <v>145</v>
      </c>
      <c r="I2471" s="214" t="s">
        <v>131</v>
      </c>
      <c r="J2471" s="214">
        <v>5</v>
      </c>
      <c r="K2471" s="214">
        <v>5</v>
      </c>
      <c r="L2471" s="214">
        <v>0</v>
      </c>
      <c r="M2471" s="214">
        <v>0</v>
      </c>
      <c r="N2471" s="214">
        <v>5</v>
      </c>
      <c r="O2471" s="214">
        <v>60</v>
      </c>
      <c r="P2471" s="214">
        <v>0</v>
      </c>
      <c r="Q2471" s="214">
        <v>40</v>
      </c>
      <c r="R2471" s="214">
        <v>40</v>
      </c>
      <c r="S2471" s="214">
        <v>40</v>
      </c>
      <c r="T2471" s="214">
        <v>0</v>
      </c>
      <c r="U2471" s="214" t="s">
        <v>140</v>
      </c>
      <c r="V2471" s="214" t="s">
        <v>140</v>
      </c>
      <c r="W2471" s="214" t="s">
        <v>140</v>
      </c>
      <c r="X2471" s="214" t="s">
        <v>140</v>
      </c>
    </row>
    <row r="2472" spans="1:24" x14ac:dyDescent="0.25">
      <c r="A2472" t="str">
        <f t="shared" si="39"/>
        <v>YAG5UKLevel 7Female + maleMaterials and technologyScotland</v>
      </c>
      <c r="B2472" s="214" t="s">
        <v>251</v>
      </c>
      <c r="C2472" s="214" t="s">
        <v>184</v>
      </c>
      <c r="D2472" s="214">
        <v>5</v>
      </c>
      <c r="E2472" s="214" t="s">
        <v>35</v>
      </c>
      <c r="F2472" s="214" t="s">
        <v>253</v>
      </c>
      <c r="G2472" s="214" t="s">
        <v>246</v>
      </c>
      <c r="H2472" s="214" t="s">
        <v>145</v>
      </c>
      <c r="I2472" s="214" t="s">
        <v>132</v>
      </c>
      <c r="J2472" s="214">
        <v>25</v>
      </c>
      <c r="K2472" s="214">
        <v>25</v>
      </c>
      <c r="L2472" s="214">
        <v>0</v>
      </c>
      <c r="M2472" s="214">
        <v>0</v>
      </c>
      <c r="N2472" s="214">
        <v>25</v>
      </c>
      <c r="O2472" s="214">
        <v>18</v>
      </c>
      <c r="P2472" s="214">
        <v>4</v>
      </c>
      <c r="Q2472" s="214">
        <v>70</v>
      </c>
      <c r="R2472" s="214">
        <v>78</v>
      </c>
      <c r="S2472" s="214">
        <v>78</v>
      </c>
      <c r="T2472" s="214">
        <v>8</v>
      </c>
      <c r="U2472" s="214">
        <v>15</v>
      </c>
      <c r="V2472" s="214">
        <v>22600</v>
      </c>
      <c r="W2472" s="214">
        <v>34700</v>
      </c>
      <c r="X2472" s="214">
        <v>84700</v>
      </c>
    </row>
    <row r="2473" spans="1:24" x14ac:dyDescent="0.25">
      <c r="A2473" t="str">
        <f t="shared" si="39"/>
        <v>YAG5UKLevel 7Female + maleMaterials and technologySouth East</v>
      </c>
      <c r="B2473" s="214" t="s">
        <v>251</v>
      </c>
      <c r="C2473" s="214" t="s">
        <v>184</v>
      </c>
      <c r="D2473" s="214">
        <v>5</v>
      </c>
      <c r="E2473" s="214" t="s">
        <v>35</v>
      </c>
      <c r="F2473" s="214" t="s">
        <v>253</v>
      </c>
      <c r="G2473" s="214" t="s">
        <v>246</v>
      </c>
      <c r="H2473" s="214" t="s">
        <v>145</v>
      </c>
      <c r="I2473" s="214" t="s">
        <v>133</v>
      </c>
      <c r="J2473" s="214">
        <v>100</v>
      </c>
      <c r="K2473" s="214">
        <v>100</v>
      </c>
      <c r="L2473" s="214">
        <v>0</v>
      </c>
      <c r="M2473" s="214">
        <v>0</v>
      </c>
      <c r="N2473" s="214">
        <v>100</v>
      </c>
      <c r="O2473" s="214">
        <v>6.7</v>
      </c>
      <c r="P2473" s="214">
        <v>3.1</v>
      </c>
      <c r="Q2473" s="214">
        <v>80.5</v>
      </c>
      <c r="R2473" s="214">
        <v>90.2</v>
      </c>
      <c r="S2473" s="214">
        <v>90.2</v>
      </c>
      <c r="T2473" s="214">
        <v>9.6999999999999993</v>
      </c>
      <c r="U2473" s="214">
        <v>75</v>
      </c>
      <c r="V2473" s="214">
        <v>25200</v>
      </c>
      <c r="W2473" s="214">
        <v>39800</v>
      </c>
      <c r="X2473" s="214">
        <v>58800</v>
      </c>
    </row>
    <row r="2474" spans="1:24" x14ac:dyDescent="0.25">
      <c r="A2474" t="str">
        <f t="shared" si="39"/>
        <v>YAG5UKLevel 7Female + maleMaterials and technologySouth West</v>
      </c>
      <c r="B2474" s="214" t="s">
        <v>251</v>
      </c>
      <c r="C2474" s="214" t="s">
        <v>184</v>
      </c>
      <c r="D2474" s="214">
        <v>5</v>
      </c>
      <c r="E2474" s="214" t="s">
        <v>35</v>
      </c>
      <c r="F2474" s="214" t="s">
        <v>253</v>
      </c>
      <c r="G2474" s="214" t="s">
        <v>246</v>
      </c>
      <c r="H2474" s="214" t="s">
        <v>145</v>
      </c>
      <c r="I2474" s="214" t="s">
        <v>134</v>
      </c>
      <c r="J2474" s="214">
        <v>55</v>
      </c>
      <c r="K2474" s="214">
        <v>55</v>
      </c>
      <c r="L2474" s="214">
        <v>0</v>
      </c>
      <c r="M2474" s="214">
        <v>0</v>
      </c>
      <c r="N2474" s="214">
        <v>55</v>
      </c>
      <c r="O2474" s="214">
        <v>19.5</v>
      </c>
      <c r="P2474" s="214">
        <v>0</v>
      </c>
      <c r="Q2474" s="214">
        <v>65</v>
      </c>
      <c r="R2474" s="214">
        <v>77.099999999999994</v>
      </c>
      <c r="S2474" s="214">
        <v>80.5</v>
      </c>
      <c r="T2474" s="214">
        <v>15.4</v>
      </c>
      <c r="U2474" s="214">
        <v>30</v>
      </c>
      <c r="V2474" s="214">
        <v>17900</v>
      </c>
      <c r="W2474" s="214">
        <v>34700</v>
      </c>
      <c r="X2474" s="214">
        <v>49600</v>
      </c>
    </row>
    <row r="2475" spans="1:24" x14ac:dyDescent="0.25">
      <c r="A2475" t="str">
        <f t="shared" si="39"/>
        <v>YAG5UKLevel 7Female + maleMaterials and technologyUnknown</v>
      </c>
      <c r="B2475" s="214" t="s">
        <v>251</v>
      </c>
      <c r="C2475" s="214" t="s">
        <v>184</v>
      </c>
      <c r="D2475" s="214">
        <v>5</v>
      </c>
      <c r="E2475" s="214" t="s">
        <v>35</v>
      </c>
      <c r="F2475" s="214" t="s">
        <v>253</v>
      </c>
      <c r="G2475" s="214" t="s">
        <v>246</v>
      </c>
      <c r="H2475" s="214" t="s">
        <v>145</v>
      </c>
      <c r="I2475" s="214" t="s">
        <v>135</v>
      </c>
      <c r="J2475" s="214">
        <v>15</v>
      </c>
      <c r="K2475" s="214">
        <v>15</v>
      </c>
      <c r="L2475" s="214">
        <v>90.4</v>
      </c>
      <c r="M2475" s="214">
        <v>0</v>
      </c>
      <c r="N2475" s="214">
        <v>0</v>
      </c>
      <c r="O2475" s="214">
        <v>0</v>
      </c>
      <c r="P2475" s="214">
        <v>0</v>
      </c>
      <c r="Q2475" s="214">
        <v>0</v>
      </c>
      <c r="R2475" s="214">
        <v>0</v>
      </c>
      <c r="S2475" s="214">
        <v>100</v>
      </c>
      <c r="T2475" s="214">
        <v>100</v>
      </c>
      <c r="U2475" s="214" t="s">
        <v>136</v>
      </c>
      <c r="V2475" s="214" t="s">
        <v>136</v>
      </c>
      <c r="W2475" s="214" t="s">
        <v>136</v>
      </c>
      <c r="X2475" s="214" t="s">
        <v>136</v>
      </c>
    </row>
    <row r="2476" spans="1:24" x14ac:dyDescent="0.25">
      <c r="A2476" t="str">
        <f t="shared" si="39"/>
        <v>YAG5UKLevel 7Female + maleMaterials and technologyWales</v>
      </c>
      <c r="B2476" s="214" t="s">
        <v>251</v>
      </c>
      <c r="C2476" s="214" t="s">
        <v>184</v>
      </c>
      <c r="D2476" s="214">
        <v>5</v>
      </c>
      <c r="E2476" s="214" t="s">
        <v>35</v>
      </c>
      <c r="F2476" s="214" t="s">
        <v>253</v>
      </c>
      <c r="G2476" s="214" t="s">
        <v>246</v>
      </c>
      <c r="H2476" s="214" t="s">
        <v>145</v>
      </c>
      <c r="I2476" s="214" t="s">
        <v>137</v>
      </c>
      <c r="J2476" s="214">
        <v>15</v>
      </c>
      <c r="K2476" s="214">
        <v>15</v>
      </c>
      <c r="L2476" s="214">
        <v>0</v>
      </c>
      <c r="M2476" s="214">
        <v>0</v>
      </c>
      <c r="N2476" s="214">
        <v>15</v>
      </c>
      <c r="O2476" s="214">
        <v>5.9</v>
      </c>
      <c r="P2476" s="214">
        <v>0</v>
      </c>
      <c r="Q2476" s="214">
        <v>82.4</v>
      </c>
      <c r="R2476" s="214">
        <v>88.2</v>
      </c>
      <c r="S2476" s="214">
        <v>94.1</v>
      </c>
      <c r="T2476" s="214">
        <v>11.8</v>
      </c>
      <c r="U2476" s="214">
        <v>15</v>
      </c>
      <c r="V2476" s="214">
        <v>25600</v>
      </c>
      <c r="W2476" s="214">
        <v>33600</v>
      </c>
      <c r="X2476" s="214">
        <v>44200</v>
      </c>
    </row>
    <row r="2477" spans="1:24" x14ac:dyDescent="0.25">
      <c r="A2477" t="str">
        <f t="shared" si="39"/>
        <v>YAG5UKLevel 7Female + maleMaterials and technologyWest Midlands</v>
      </c>
      <c r="B2477" s="214" t="s">
        <v>251</v>
      </c>
      <c r="C2477" s="214" t="s">
        <v>184</v>
      </c>
      <c r="D2477" s="214">
        <v>5</v>
      </c>
      <c r="E2477" s="214" t="s">
        <v>35</v>
      </c>
      <c r="F2477" s="214" t="s">
        <v>253</v>
      </c>
      <c r="G2477" s="214" t="s">
        <v>246</v>
      </c>
      <c r="H2477" s="214" t="s">
        <v>145</v>
      </c>
      <c r="I2477" s="214" t="s">
        <v>138</v>
      </c>
      <c r="J2477" s="214">
        <v>35</v>
      </c>
      <c r="K2477" s="214">
        <v>35</v>
      </c>
      <c r="L2477" s="214">
        <v>0</v>
      </c>
      <c r="M2477" s="214">
        <v>0</v>
      </c>
      <c r="N2477" s="214">
        <v>35</v>
      </c>
      <c r="O2477" s="214">
        <v>11.4</v>
      </c>
      <c r="P2477" s="214">
        <v>5.7</v>
      </c>
      <c r="Q2477" s="214">
        <v>78.599999999999994</v>
      </c>
      <c r="R2477" s="214">
        <v>82.9</v>
      </c>
      <c r="S2477" s="214">
        <v>82.9</v>
      </c>
      <c r="T2477" s="214">
        <v>4.3</v>
      </c>
      <c r="U2477" s="214">
        <v>25</v>
      </c>
      <c r="V2477" s="214">
        <v>26600</v>
      </c>
      <c r="W2477" s="214">
        <v>35800</v>
      </c>
      <c r="X2477" s="214">
        <v>46700</v>
      </c>
    </row>
    <row r="2478" spans="1:24" x14ac:dyDescent="0.25">
      <c r="A2478" t="str">
        <f t="shared" si="39"/>
        <v>YAG5UKLevel 7Female + maleMaterials and technologyYorkshire and The Humber</v>
      </c>
      <c r="B2478" s="214" t="s">
        <v>251</v>
      </c>
      <c r="C2478" s="214" t="s">
        <v>184</v>
      </c>
      <c r="D2478" s="214">
        <v>5</v>
      </c>
      <c r="E2478" s="214" t="s">
        <v>35</v>
      </c>
      <c r="F2478" s="214" t="s">
        <v>253</v>
      </c>
      <c r="G2478" s="214" t="s">
        <v>246</v>
      </c>
      <c r="H2478" s="214" t="s">
        <v>145</v>
      </c>
      <c r="I2478" s="214" t="s">
        <v>139</v>
      </c>
      <c r="J2478" s="214">
        <v>35</v>
      </c>
      <c r="K2478" s="214">
        <v>35</v>
      </c>
      <c r="L2478" s="214">
        <v>0</v>
      </c>
      <c r="M2478" s="214">
        <v>0</v>
      </c>
      <c r="N2478" s="214">
        <v>35</v>
      </c>
      <c r="O2478" s="214">
        <v>7.1</v>
      </c>
      <c r="P2478" s="214">
        <v>1.4</v>
      </c>
      <c r="Q2478" s="214">
        <v>80.5</v>
      </c>
      <c r="R2478" s="214">
        <v>87.2</v>
      </c>
      <c r="S2478" s="214">
        <v>91.5</v>
      </c>
      <c r="T2478" s="214">
        <v>10.9</v>
      </c>
      <c r="U2478" s="214">
        <v>25</v>
      </c>
      <c r="V2478" s="214">
        <v>15000</v>
      </c>
      <c r="W2478" s="214">
        <v>29200</v>
      </c>
      <c r="X2478" s="214">
        <v>39400</v>
      </c>
    </row>
    <row r="2479" spans="1:24" x14ac:dyDescent="0.25">
      <c r="A2479" t="str">
        <f t="shared" si="39"/>
        <v>YAG5UKLevel 7Female + maleMathematical sciencesAbroad</v>
      </c>
      <c r="B2479" s="214" t="s">
        <v>251</v>
      </c>
      <c r="C2479" s="214" t="s">
        <v>184</v>
      </c>
      <c r="D2479" s="214">
        <v>5</v>
      </c>
      <c r="E2479" s="214" t="s">
        <v>35</v>
      </c>
      <c r="F2479" s="214" t="s">
        <v>253</v>
      </c>
      <c r="G2479" s="214" t="s">
        <v>246</v>
      </c>
      <c r="H2479" s="214" t="s">
        <v>66</v>
      </c>
      <c r="I2479" s="214" t="s">
        <v>125</v>
      </c>
      <c r="J2479" s="214" t="s">
        <v>140</v>
      </c>
      <c r="K2479" s="214" t="s">
        <v>140</v>
      </c>
      <c r="L2479" s="214" t="s">
        <v>140</v>
      </c>
      <c r="M2479" s="214" t="s">
        <v>140</v>
      </c>
      <c r="N2479" s="214" t="s">
        <v>140</v>
      </c>
      <c r="O2479" s="214" t="s">
        <v>140</v>
      </c>
      <c r="P2479" s="214" t="s">
        <v>140</v>
      </c>
      <c r="Q2479" s="214" t="s">
        <v>140</v>
      </c>
      <c r="R2479" s="214" t="s">
        <v>140</v>
      </c>
      <c r="S2479" s="214" t="s">
        <v>140</v>
      </c>
      <c r="T2479" s="214" t="s">
        <v>140</v>
      </c>
      <c r="U2479" s="214" t="s">
        <v>140</v>
      </c>
      <c r="V2479" s="214" t="s">
        <v>140</v>
      </c>
      <c r="W2479" s="214" t="s">
        <v>140</v>
      </c>
      <c r="X2479" s="214" t="s">
        <v>140</v>
      </c>
    </row>
    <row r="2480" spans="1:24" x14ac:dyDescent="0.25">
      <c r="A2480" t="str">
        <f t="shared" si="39"/>
        <v>YAG5UKLevel 7Female + maleMathematical sciencesEast Midlands</v>
      </c>
      <c r="B2480" s="214" t="s">
        <v>251</v>
      </c>
      <c r="C2480" s="214" t="s">
        <v>184</v>
      </c>
      <c r="D2480" s="214">
        <v>5</v>
      </c>
      <c r="E2480" s="214" t="s">
        <v>35</v>
      </c>
      <c r="F2480" s="214" t="s">
        <v>253</v>
      </c>
      <c r="G2480" s="214" t="s">
        <v>246</v>
      </c>
      <c r="H2480" s="214" t="s">
        <v>66</v>
      </c>
      <c r="I2480" s="214" t="s">
        <v>126</v>
      </c>
      <c r="J2480" s="214">
        <v>30</v>
      </c>
      <c r="K2480" s="214">
        <v>30</v>
      </c>
      <c r="L2480" s="214">
        <v>0</v>
      </c>
      <c r="M2480" s="214">
        <v>0</v>
      </c>
      <c r="N2480" s="214">
        <v>30</v>
      </c>
      <c r="O2480" s="214">
        <v>3.3</v>
      </c>
      <c r="P2480" s="214">
        <v>0</v>
      </c>
      <c r="Q2480" s="214">
        <v>78.3</v>
      </c>
      <c r="R2480" s="214">
        <v>95</v>
      </c>
      <c r="S2480" s="214">
        <v>96.7</v>
      </c>
      <c r="T2480" s="214">
        <v>18.3</v>
      </c>
      <c r="U2480" s="214">
        <v>20</v>
      </c>
      <c r="V2480" s="214">
        <v>28100</v>
      </c>
      <c r="W2480" s="214">
        <v>31400</v>
      </c>
      <c r="X2480" s="214">
        <v>43800</v>
      </c>
    </row>
    <row r="2481" spans="1:24" x14ac:dyDescent="0.25">
      <c r="A2481" t="str">
        <f t="shared" si="39"/>
        <v>YAG5UKLevel 7Female + maleMathematical sciencesEast of England</v>
      </c>
      <c r="B2481" s="214" t="s">
        <v>251</v>
      </c>
      <c r="C2481" s="214" t="s">
        <v>184</v>
      </c>
      <c r="D2481" s="214">
        <v>5</v>
      </c>
      <c r="E2481" s="214" t="s">
        <v>35</v>
      </c>
      <c r="F2481" s="214" t="s">
        <v>253</v>
      </c>
      <c r="G2481" s="214" t="s">
        <v>246</v>
      </c>
      <c r="H2481" s="214" t="s">
        <v>66</v>
      </c>
      <c r="I2481" s="214" t="s">
        <v>127</v>
      </c>
      <c r="J2481" s="214">
        <v>55</v>
      </c>
      <c r="K2481" s="214">
        <v>55</v>
      </c>
      <c r="L2481" s="214">
        <v>0</v>
      </c>
      <c r="M2481" s="214">
        <v>0</v>
      </c>
      <c r="N2481" s="214">
        <v>55</v>
      </c>
      <c r="O2481" s="214">
        <v>8</v>
      </c>
      <c r="P2481" s="214">
        <v>6.3</v>
      </c>
      <c r="Q2481" s="214">
        <v>77.7</v>
      </c>
      <c r="R2481" s="214">
        <v>83.9</v>
      </c>
      <c r="S2481" s="214">
        <v>85.7</v>
      </c>
      <c r="T2481" s="214">
        <v>8</v>
      </c>
      <c r="U2481" s="214">
        <v>40</v>
      </c>
      <c r="V2481" s="214">
        <v>28100</v>
      </c>
      <c r="W2481" s="214">
        <v>44200</v>
      </c>
      <c r="X2481" s="214">
        <v>53700</v>
      </c>
    </row>
    <row r="2482" spans="1:24" x14ac:dyDescent="0.25">
      <c r="A2482" t="str">
        <f t="shared" si="39"/>
        <v>YAG5UKLevel 7Female + maleMathematical sciencesLondon</v>
      </c>
      <c r="B2482" s="214" t="s">
        <v>251</v>
      </c>
      <c r="C2482" s="214" t="s">
        <v>184</v>
      </c>
      <c r="D2482" s="214">
        <v>5</v>
      </c>
      <c r="E2482" s="214" t="s">
        <v>35</v>
      </c>
      <c r="F2482" s="214" t="s">
        <v>253</v>
      </c>
      <c r="G2482" s="214" t="s">
        <v>246</v>
      </c>
      <c r="H2482" s="214" t="s">
        <v>66</v>
      </c>
      <c r="I2482" s="214" t="s">
        <v>128</v>
      </c>
      <c r="J2482" s="214">
        <v>195</v>
      </c>
      <c r="K2482" s="214">
        <v>195</v>
      </c>
      <c r="L2482" s="214">
        <v>0</v>
      </c>
      <c r="M2482" s="214">
        <v>0</v>
      </c>
      <c r="N2482" s="214">
        <v>195</v>
      </c>
      <c r="O2482" s="214">
        <v>12.1</v>
      </c>
      <c r="P2482" s="214">
        <v>6.3</v>
      </c>
      <c r="Q2482" s="214">
        <v>72.400000000000006</v>
      </c>
      <c r="R2482" s="214">
        <v>77</v>
      </c>
      <c r="S2482" s="214">
        <v>81.599999999999994</v>
      </c>
      <c r="T2482" s="214">
        <v>9.1999999999999993</v>
      </c>
      <c r="U2482" s="214">
        <v>135</v>
      </c>
      <c r="V2482" s="214">
        <v>32800</v>
      </c>
      <c r="W2482" s="214">
        <v>51500</v>
      </c>
      <c r="X2482" s="214">
        <v>70800</v>
      </c>
    </row>
    <row r="2483" spans="1:24" x14ac:dyDescent="0.25">
      <c r="A2483" t="str">
        <f t="shared" si="39"/>
        <v>YAG5UKLevel 7Female + maleMathematical sciencesNorth East</v>
      </c>
      <c r="B2483" s="214" t="s">
        <v>251</v>
      </c>
      <c r="C2483" s="214" t="s">
        <v>184</v>
      </c>
      <c r="D2483" s="214">
        <v>5</v>
      </c>
      <c r="E2483" s="214" t="s">
        <v>35</v>
      </c>
      <c r="F2483" s="214" t="s">
        <v>253</v>
      </c>
      <c r="G2483" s="214" t="s">
        <v>246</v>
      </c>
      <c r="H2483" s="214" t="s">
        <v>66</v>
      </c>
      <c r="I2483" s="214" t="s">
        <v>129</v>
      </c>
      <c r="J2483" s="214">
        <v>10</v>
      </c>
      <c r="K2483" s="214">
        <v>10</v>
      </c>
      <c r="L2483" s="214">
        <v>0</v>
      </c>
      <c r="M2483" s="214">
        <v>0</v>
      </c>
      <c r="N2483" s="214">
        <v>10</v>
      </c>
      <c r="O2483" s="214">
        <v>23.6</v>
      </c>
      <c r="P2483" s="214">
        <v>11.8</v>
      </c>
      <c r="Q2483" s="214">
        <v>58.8</v>
      </c>
      <c r="R2483" s="214">
        <v>58.8</v>
      </c>
      <c r="S2483" s="214">
        <v>64.7</v>
      </c>
      <c r="T2483" s="214">
        <v>5.9</v>
      </c>
      <c r="U2483" s="214" t="s">
        <v>140</v>
      </c>
      <c r="V2483" s="214" t="s">
        <v>140</v>
      </c>
      <c r="W2483" s="214" t="s">
        <v>140</v>
      </c>
      <c r="X2483" s="214" t="s">
        <v>140</v>
      </c>
    </row>
    <row r="2484" spans="1:24" x14ac:dyDescent="0.25">
      <c r="A2484" t="str">
        <f t="shared" si="39"/>
        <v>YAG5UKLevel 7Female + maleMathematical sciencesNorth West</v>
      </c>
      <c r="B2484" s="214" t="s">
        <v>251</v>
      </c>
      <c r="C2484" s="214" t="s">
        <v>184</v>
      </c>
      <c r="D2484" s="214">
        <v>5</v>
      </c>
      <c r="E2484" s="214" t="s">
        <v>35</v>
      </c>
      <c r="F2484" s="214" t="s">
        <v>253</v>
      </c>
      <c r="G2484" s="214" t="s">
        <v>246</v>
      </c>
      <c r="H2484" s="214" t="s">
        <v>66</v>
      </c>
      <c r="I2484" s="214" t="s">
        <v>130</v>
      </c>
      <c r="J2484" s="214">
        <v>55</v>
      </c>
      <c r="K2484" s="214">
        <v>55</v>
      </c>
      <c r="L2484" s="214">
        <v>0</v>
      </c>
      <c r="M2484" s="214">
        <v>0</v>
      </c>
      <c r="N2484" s="214">
        <v>55</v>
      </c>
      <c r="O2484" s="214">
        <v>13.2</v>
      </c>
      <c r="P2484" s="214">
        <v>6.1</v>
      </c>
      <c r="Q2484" s="214">
        <v>70.2</v>
      </c>
      <c r="R2484" s="214">
        <v>80.7</v>
      </c>
      <c r="S2484" s="214">
        <v>80.7</v>
      </c>
      <c r="T2484" s="214">
        <v>10.5</v>
      </c>
      <c r="U2484" s="214">
        <v>35</v>
      </c>
      <c r="V2484" s="214">
        <v>28800</v>
      </c>
      <c r="W2484" s="214">
        <v>34700</v>
      </c>
      <c r="X2484" s="214">
        <v>50700</v>
      </c>
    </row>
    <row r="2485" spans="1:24" x14ac:dyDescent="0.25">
      <c r="A2485" t="str">
        <f t="shared" si="39"/>
        <v>YAG5UKLevel 7Female + maleMathematical sciencesNorthern Ireland</v>
      </c>
      <c r="B2485" s="214" t="s">
        <v>251</v>
      </c>
      <c r="C2485" s="214" t="s">
        <v>184</v>
      </c>
      <c r="D2485" s="214">
        <v>5</v>
      </c>
      <c r="E2485" s="214" t="s">
        <v>35</v>
      </c>
      <c r="F2485" s="214" t="s">
        <v>253</v>
      </c>
      <c r="G2485" s="214" t="s">
        <v>246</v>
      </c>
      <c r="H2485" s="214" t="s">
        <v>66</v>
      </c>
      <c r="I2485" s="214" t="s">
        <v>131</v>
      </c>
      <c r="J2485" s="214">
        <v>5</v>
      </c>
      <c r="K2485" s="214">
        <v>5</v>
      </c>
      <c r="L2485" s="214">
        <v>0</v>
      </c>
      <c r="M2485" s="214">
        <v>0</v>
      </c>
      <c r="N2485" s="214">
        <v>5</v>
      </c>
      <c r="O2485" s="214">
        <v>15</v>
      </c>
      <c r="P2485" s="214">
        <v>0</v>
      </c>
      <c r="Q2485" s="214">
        <v>70</v>
      </c>
      <c r="R2485" s="214">
        <v>85</v>
      </c>
      <c r="S2485" s="214">
        <v>85</v>
      </c>
      <c r="T2485" s="214">
        <v>15</v>
      </c>
      <c r="U2485" s="214" t="s">
        <v>140</v>
      </c>
      <c r="V2485" s="214" t="s">
        <v>140</v>
      </c>
      <c r="W2485" s="214" t="s">
        <v>140</v>
      </c>
      <c r="X2485" s="214" t="s">
        <v>140</v>
      </c>
    </row>
    <row r="2486" spans="1:24" x14ac:dyDescent="0.25">
      <c r="A2486" t="str">
        <f t="shared" si="39"/>
        <v>YAG5UKLevel 7Female + maleMathematical sciencesScotland</v>
      </c>
      <c r="B2486" s="214" t="s">
        <v>251</v>
      </c>
      <c r="C2486" s="214" t="s">
        <v>184</v>
      </c>
      <c r="D2486" s="214">
        <v>5</v>
      </c>
      <c r="E2486" s="214" t="s">
        <v>35</v>
      </c>
      <c r="F2486" s="214" t="s">
        <v>253</v>
      </c>
      <c r="G2486" s="214" t="s">
        <v>246</v>
      </c>
      <c r="H2486" s="214" t="s">
        <v>66</v>
      </c>
      <c r="I2486" s="214" t="s">
        <v>132</v>
      </c>
      <c r="J2486" s="214">
        <v>15</v>
      </c>
      <c r="K2486" s="214">
        <v>15</v>
      </c>
      <c r="L2486" s="214">
        <v>0</v>
      </c>
      <c r="M2486" s="214">
        <v>0</v>
      </c>
      <c r="N2486" s="214">
        <v>15</v>
      </c>
      <c r="O2486" s="214">
        <v>18.2</v>
      </c>
      <c r="P2486" s="214">
        <v>0</v>
      </c>
      <c r="Q2486" s="214">
        <v>69.7</v>
      </c>
      <c r="R2486" s="214">
        <v>75.8</v>
      </c>
      <c r="S2486" s="214">
        <v>81.8</v>
      </c>
      <c r="T2486" s="214">
        <v>12.1</v>
      </c>
      <c r="U2486" s="214" t="s">
        <v>140</v>
      </c>
      <c r="V2486" s="214" t="s">
        <v>140</v>
      </c>
      <c r="W2486" s="214" t="s">
        <v>140</v>
      </c>
      <c r="X2486" s="214" t="s">
        <v>140</v>
      </c>
    </row>
    <row r="2487" spans="1:24" x14ac:dyDescent="0.25">
      <c r="A2487" t="str">
        <f t="shared" si="39"/>
        <v>YAG5UKLevel 7Female + maleMathematical sciencesSouth East</v>
      </c>
      <c r="B2487" s="214" t="s">
        <v>251</v>
      </c>
      <c r="C2487" s="214" t="s">
        <v>184</v>
      </c>
      <c r="D2487" s="214">
        <v>5</v>
      </c>
      <c r="E2487" s="214" t="s">
        <v>35</v>
      </c>
      <c r="F2487" s="214" t="s">
        <v>253</v>
      </c>
      <c r="G2487" s="214" t="s">
        <v>246</v>
      </c>
      <c r="H2487" s="214" t="s">
        <v>66</v>
      </c>
      <c r="I2487" s="214" t="s">
        <v>133</v>
      </c>
      <c r="J2487" s="214">
        <v>110</v>
      </c>
      <c r="K2487" s="214">
        <v>110</v>
      </c>
      <c r="L2487" s="214">
        <v>0</v>
      </c>
      <c r="M2487" s="214">
        <v>0</v>
      </c>
      <c r="N2487" s="214">
        <v>110</v>
      </c>
      <c r="O2487" s="214">
        <v>12.4</v>
      </c>
      <c r="P2487" s="214">
        <v>6.3</v>
      </c>
      <c r="Q2487" s="214">
        <v>69.099999999999994</v>
      </c>
      <c r="R2487" s="214">
        <v>79.900000000000006</v>
      </c>
      <c r="S2487" s="214">
        <v>81.3</v>
      </c>
      <c r="T2487" s="214">
        <v>12.2</v>
      </c>
      <c r="U2487" s="214">
        <v>75</v>
      </c>
      <c r="V2487" s="214">
        <v>27000</v>
      </c>
      <c r="W2487" s="214">
        <v>36900</v>
      </c>
      <c r="X2487" s="214">
        <v>54000</v>
      </c>
    </row>
    <row r="2488" spans="1:24" x14ac:dyDescent="0.25">
      <c r="A2488" t="str">
        <f t="shared" si="39"/>
        <v>YAG5UKLevel 7Female + maleMathematical sciencesSouth West</v>
      </c>
      <c r="B2488" s="214" t="s">
        <v>251</v>
      </c>
      <c r="C2488" s="214" t="s">
        <v>184</v>
      </c>
      <c r="D2488" s="214">
        <v>5</v>
      </c>
      <c r="E2488" s="214" t="s">
        <v>35</v>
      </c>
      <c r="F2488" s="214" t="s">
        <v>253</v>
      </c>
      <c r="G2488" s="214" t="s">
        <v>246</v>
      </c>
      <c r="H2488" s="214" t="s">
        <v>66</v>
      </c>
      <c r="I2488" s="214" t="s">
        <v>134</v>
      </c>
      <c r="J2488" s="214">
        <v>30</v>
      </c>
      <c r="K2488" s="214">
        <v>30</v>
      </c>
      <c r="L2488" s="214">
        <v>0</v>
      </c>
      <c r="M2488" s="214">
        <v>0</v>
      </c>
      <c r="N2488" s="214">
        <v>30</v>
      </c>
      <c r="O2488" s="214">
        <v>12.9</v>
      </c>
      <c r="P2488" s="214">
        <v>0</v>
      </c>
      <c r="Q2488" s="214">
        <v>67.7</v>
      </c>
      <c r="R2488" s="214">
        <v>80.599999999999994</v>
      </c>
      <c r="S2488" s="214">
        <v>87.1</v>
      </c>
      <c r="T2488" s="214">
        <v>19.399999999999999</v>
      </c>
      <c r="U2488" s="214">
        <v>20</v>
      </c>
      <c r="V2488" s="214">
        <v>21900</v>
      </c>
      <c r="W2488" s="214">
        <v>44200</v>
      </c>
      <c r="X2488" s="214">
        <v>60300</v>
      </c>
    </row>
    <row r="2489" spans="1:24" x14ac:dyDescent="0.25">
      <c r="A2489" t="str">
        <f t="shared" si="39"/>
        <v>YAG5UKLevel 7Female + maleMathematical sciencesUnknown</v>
      </c>
      <c r="B2489" s="214" t="s">
        <v>251</v>
      </c>
      <c r="C2489" s="214" t="s">
        <v>184</v>
      </c>
      <c r="D2489" s="214">
        <v>5</v>
      </c>
      <c r="E2489" s="214" t="s">
        <v>35</v>
      </c>
      <c r="F2489" s="214" t="s">
        <v>253</v>
      </c>
      <c r="G2489" s="214" t="s">
        <v>246</v>
      </c>
      <c r="H2489" s="214" t="s">
        <v>66</v>
      </c>
      <c r="I2489" s="214" t="s">
        <v>135</v>
      </c>
      <c r="J2489" s="214">
        <v>35</v>
      </c>
      <c r="K2489" s="214">
        <v>35</v>
      </c>
      <c r="L2489" s="214">
        <v>90.1</v>
      </c>
      <c r="M2489" s="214">
        <v>0</v>
      </c>
      <c r="N2489" s="214">
        <v>5</v>
      </c>
      <c r="O2489" s="214">
        <v>0</v>
      </c>
      <c r="P2489" s="214">
        <v>0</v>
      </c>
      <c r="Q2489" s="214">
        <v>0</v>
      </c>
      <c r="R2489" s="214">
        <v>0</v>
      </c>
      <c r="S2489" s="214">
        <v>100</v>
      </c>
      <c r="T2489" s="214">
        <v>100</v>
      </c>
      <c r="U2489" s="214" t="s">
        <v>136</v>
      </c>
      <c r="V2489" s="214" t="s">
        <v>136</v>
      </c>
      <c r="W2489" s="214" t="s">
        <v>136</v>
      </c>
      <c r="X2489" s="214" t="s">
        <v>136</v>
      </c>
    </row>
    <row r="2490" spans="1:24" x14ac:dyDescent="0.25">
      <c r="A2490" t="str">
        <f t="shared" si="39"/>
        <v>YAG5UKLevel 7Female + maleMathematical sciencesWales</v>
      </c>
      <c r="B2490" s="214" t="s">
        <v>251</v>
      </c>
      <c r="C2490" s="214" t="s">
        <v>184</v>
      </c>
      <c r="D2490" s="214">
        <v>5</v>
      </c>
      <c r="E2490" s="214" t="s">
        <v>35</v>
      </c>
      <c r="F2490" s="214" t="s">
        <v>253</v>
      </c>
      <c r="G2490" s="214" t="s">
        <v>246</v>
      </c>
      <c r="H2490" s="214" t="s">
        <v>66</v>
      </c>
      <c r="I2490" s="214" t="s">
        <v>137</v>
      </c>
      <c r="J2490" s="214">
        <v>10</v>
      </c>
      <c r="K2490" s="214">
        <v>10</v>
      </c>
      <c r="L2490" s="214">
        <v>0</v>
      </c>
      <c r="M2490" s="214">
        <v>0</v>
      </c>
      <c r="N2490" s="214">
        <v>10</v>
      </c>
      <c r="O2490" s="214">
        <v>12.3</v>
      </c>
      <c r="P2490" s="214">
        <v>0</v>
      </c>
      <c r="Q2490" s="214">
        <v>63</v>
      </c>
      <c r="R2490" s="214">
        <v>75.3</v>
      </c>
      <c r="S2490" s="214">
        <v>87.7</v>
      </c>
      <c r="T2490" s="214">
        <v>24.7</v>
      </c>
      <c r="U2490" s="214" t="s">
        <v>140</v>
      </c>
      <c r="V2490" s="214" t="s">
        <v>140</v>
      </c>
      <c r="W2490" s="214" t="s">
        <v>140</v>
      </c>
      <c r="X2490" s="214" t="s">
        <v>140</v>
      </c>
    </row>
    <row r="2491" spans="1:24" x14ac:dyDescent="0.25">
      <c r="A2491" t="str">
        <f t="shared" si="39"/>
        <v>YAG5UKLevel 7Female + maleMathematical sciencesWest Midlands</v>
      </c>
      <c r="B2491" s="214" t="s">
        <v>251</v>
      </c>
      <c r="C2491" s="214" t="s">
        <v>184</v>
      </c>
      <c r="D2491" s="214">
        <v>5</v>
      </c>
      <c r="E2491" s="214" t="s">
        <v>35</v>
      </c>
      <c r="F2491" s="214" t="s">
        <v>253</v>
      </c>
      <c r="G2491" s="214" t="s">
        <v>246</v>
      </c>
      <c r="H2491" s="214" t="s">
        <v>66</v>
      </c>
      <c r="I2491" s="214" t="s">
        <v>138</v>
      </c>
      <c r="J2491" s="214">
        <v>35</v>
      </c>
      <c r="K2491" s="214">
        <v>35</v>
      </c>
      <c r="L2491" s="214">
        <v>0</v>
      </c>
      <c r="M2491" s="214">
        <v>0</v>
      </c>
      <c r="N2491" s="214">
        <v>35</v>
      </c>
      <c r="O2491" s="214">
        <v>8.6</v>
      </c>
      <c r="P2491" s="214">
        <v>1.4</v>
      </c>
      <c r="Q2491" s="214">
        <v>85.6</v>
      </c>
      <c r="R2491" s="214">
        <v>90</v>
      </c>
      <c r="S2491" s="214">
        <v>90</v>
      </c>
      <c r="T2491" s="214">
        <v>4.3</v>
      </c>
      <c r="U2491" s="214">
        <v>25</v>
      </c>
      <c r="V2491" s="214">
        <v>23400</v>
      </c>
      <c r="W2491" s="214">
        <v>35000</v>
      </c>
      <c r="X2491" s="214">
        <v>43800</v>
      </c>
    </row>
    <row r="2492" spans="1:24" x14ac:dyDescent="0.25">
      <c r="A2492" t="str">
        <f t="shared" si="39"/>
        <v>YAG5UKLevel 7Female + maleMathematical sciencesYorkshire and The Humber</v>
      </c>
      <c r="B2492" s="214" t="s">
        <v>251</v>
      </c>
      <c r="C2492" s="214" t="s">
        <v>184</v>
      </c>
      <c r="D2492" s="214">
        <v>5</v>
      </c>
      <c r="E2492" s="214" t="s">
        <v>35</v>
      </c>
      <c r="F2492" s="214" t="s">
        <v>253</v>
      </c>
      <c r="G2492" s="214" t="s">
        <v>246</v>
      </c>
      <c r="H2492" s="214" t="s">
        <v>66</v>
      </c>
      <c r="I2492" s="214" t="s">
        <v>139</v>
      </c>
      <c r="J2492" s="214">
        <v>55</v>
      </c>
      <c r="K2492" s="214">
        <v>55</v>
      </c>
      <c r="L2492" s="214">
        <v>0</v>
      </c>
      <c r="M2492" s="214">
        <v>0</v>
      </c>
      <c r="N2492" s="214">
        <v>55</v>
      </c>
      <c r="O2492" s="214">
        <v>8.9</v>
      </c>
      <c r="P2492" s="214">
        <v>8</v>
      </c>
      <c r="Q2492" s="214">
        <v>70</v>
      </c>
      <c r="R2492" s="214">
        <v>83.1</v>
      </c>
      <c r="S2492" s="214">
        <v>83.1</v>
      </c>
      <c r="T2492" s="214">
        <v>13.1</v>
      </c>
      <c r="U2492" s="214">
        <v>40</v>
      </c>
      <c r="V2492" s="214">
        <v>29600</v>
      </c>
      <c r="W2492" s="214">
        <v>35800</v>
      </c>
      <c r="X2492" s="214">
        <v>44900</v>
      </c>
    </row>
    <row r="2493" spans="1:24" x14ac:dyDescent="0.25">
      <c r="A2493" t="str">
        <f t="shared" si="39"/>
        <v>YAG5UKLevel 7Female + maleMBAAbroad</v>
      </c>
      <c r="B2493" s="214" t="s">
        <v>251</v>
      </c>
      <c r="C2493" s="214" t="s">
        <v>184</v>
      </c>
      <c r="D2493" s="214">
        <v>5</v>
      </c>
      <c r="E2493" s="214" t="s">
        <v>35</v>
      </c>
      <c r="F2493" s="214" t="s">
        <v>253</v>
      </c>
      <c r="G2493" s="214" t="s">
        <v>246</v>
      </c>
      <c r="H2493" s="214" t="s">
        <v>41</v>
      </c>
      <c r="I2493" s="214" t="s">
        <v>125</v>
      </c>
      <c r="J2493" s="214" t="s">
        <v>140</v>
      </c>
      <c r="K2493" s="214" t="s">
        <v>140</v>
      </c>
      <c r="L2493" s="214" t="s">
        <v>140</v>
      </c>
      <c r="M2493" s="214" t="s">
        <v>140</v>
      </c>
      <c r="N2493" s="214" t="s">
        <v>140</v>
      </c>
      <c r="O2493" s="214" t="s">
        <v>140</v>
      </c>
      <c r="P2493" s="214" t="s">
        <v>140</v>
      </c>
      <c r="Q2493" s="214" t="s">
        <v>140</v>
      </c>
      <c r="R2493" s="214" t="s">
        <v>140</v>
      </c>
      <c r="S2493" s="214" t="s">
        <v>140</v>
      </c>
      <c r="T2493" s="214" t="s">
        <v>140</v>
      </c>
      <c r="U2493" s="214" t="s">
        <v>140</v>
      </c>
      <c r="V2493" s="214" t="s">
        <v>140</v>
      </c>
      <c r="W2493" s="214" t="s">
        <v>140</v>
      </c>
      <c r="X2493" s="214" t="s">
        <v>140</v>
      </c>
    </row>
    <row r="2494" spans="1:24" x14ac:dyDescent="0.25">
      <c r="A2494" t="str">
        <f t="shared" si="39"/>
        <v>YAG5UKLevel 7Female + maleMBAEast Midlands</v>
      </c>
      <c r="B2494" s="214" t="s">
        <v>251</v>
      </c>
      <c r="C2494" s="214" t="s">
        <v>184</v>
      </c>
      <c r="D2494" s="214">
        <v>5</v>
      </c>
      <c r="E2494" s="214" t="s">
        <v>35</v>
      </c>
      <c r="F2494" s="214" t="s">
        <v>253</v>
      </c>
      <c r="G2494" s="214" t="s">
        <v>246</v>
      </c>
      <c r="H2494" s="214" t="s">
        <v>41</v>
      </c>
      <c r="I2494" s="214" t="s">
        <v>126</v>
      </c>
      <c r="J2494" s="214">
        <v>200</v>
      </c>
      <c r="K2494" s="214">
        <v>200</v>
      </c>
      <c r="L2494" s="214">
        <v>0</v>
      </c>
      <c r="M2494" s="214">
        <v>0</v>
      </c>
      <c r="N2494" s="214">
        <v>200</v>
      </c>
      <c r="O2494" s="214">
        <v>3.5</v>
      </c>
      <c r="P2494" s="214">
        <v>3.5</v>
      </c>
      <c r="Q2494" s="214">
        <v>86.9</v>
      </c>
      <c r="R2494" s="214">
        <v>91.9</v>
      </c>
      <c r="S2494" s="214">
        <v>92.9</v>
      </c>
      <c r="T2494" s="214">
        <v>6.1</v>
      </c>
      <c r="U2494" s="214">
        <v>170</v>
      </c>
      <c r="V2494" s="214">
        <v>41400</v>
      </c>
      <c r="W2494" s="214">
        <v>62000</v>
      </c>
      <c r="X2494" s="214">
        <v>92000</v>
      </c>
    </row>
    <row r="2495" spans="1:24" x14ac:dyDescent="0.25">
      <c r="A2495" t="str">
        <f t="shared" si="39"/>
        <v>YAG5UKLevel 7Female + maleMBAEast of England</v>
      </c>
      <c r="B2495" s="214" t="s">
        <v>251</v>
      </c>
      <c r="C2495" s="214" t="s">
        <v>184</v>
      </c>
      <c r="D2495" s="214">
        <v>5</v>
      </c>
      <c r="E2495" s="214" t="s">
        <v>35</v>
      </c>
      <c r="F2495" s="214" t="s">
        <v>253</v>
      </c>
      <c r="G2495" s="214" t="s">
        <v>246</v>
      </c>
      <c r="H2495" s="214" t="s">
        <v>41</v>
      </c>
      <c r="I2495" s="214" t="s">
        <v>127</v>
      </c>
      <c r="J2495" s="214">
        <v>240</v>
      </c>
      <c r="K2495" s="214">
        <v>240</v>
      </c>
      <c r="L2495" s="214">
        <v>0</v>
      </c>
      <c r="M2495" s="214">
        <v>0</v>
      </c>
      <c r="N2495" s="214">
        <v>240</v>
      </c>
      <c r="O2495" s="214">
        <v>9.6</v>
      </c>
      <c r="P2495" s="214">
        <v>3.8</v>
      </c>
      <c r="Q2495" s="214">
        <v>83.8</v>
      </c>
      <c r="R2495" s="214">
        <v>86.7</v>
      </c>
      <c r="S2495" s="214">
        <v>86.7</v>
      </c>
      <c r="T2495" s="214">
        <v>2.9</v>
      </c>
      <c r="U2495" s="214">
        <v>195</v>
      </c>
      <c r="V2495" s="214">
        <v>36900</v>
      </c>
      <c r="W2495" s="214">
        <v>62000</v>
      </c>
      <c r="X2495" s="214">
        <v>92300</v>
      </c>
    </row>
    <row r="2496" spans="1:24" x14ac:dyDescent="0.25">
      <c r="A2496" t="str">
        <f t="shared" si="39"/>
        <v>YAG5UKLevel 7Female + maleMBALondon</v>
      </c>
      <c r="B2496" s="214" t="s">
        <v>251</v>
      </c>
      <c r="C2496" s="214" t="s">
        <v>184</v>
      </c>
      <c r="D2496" s="214">
        <v>5</v>
      </c>
      <c r="E2496" s="214" t="s">
        <v>35</v>
      </c>
      <c r="F2496" s="214" t="s">
        <v>253</v>
      </c>
      <c r="G2496" s="214" t="s">
        <v>246</v>
      </c>
      <c r="H2496" s="214" t="s">
        <v>41</v>
      </c>
      <c r="I2496" s="214" t="s">
        <v>128</v>
      </c>
      <c r="J2496" s="214">
        <v>645</v>
      </c>
      <c r="K2496" s="214">
        <v>645</v>
      </c>
      <c r="L2496" s="214">
        <v>0</v>
      </c>
      <c r="M2496" s="214">
        <v>0</v>
      </c>
      <c r="N2496" s="214">
        <v>645</v>
      </c>
      <c r="O2496" s="214">
        <v>21.1</v>
      </c>
      <c r="P2496" s="214">
        <v>5.9</v>
      </c>
      <c r="Q2496" s="214">
        <v>70.2</v>
      </c>
      <c r="R2496" s="214">
        <v>72.400000000000006</v>
      </c>
      <c r="S2496" s="214">
        <v>73</v>
      </c>
      <c r="T2496" s="214">
        <v>2.8</v>
      </c>
      <c r="U2496" s="214">
        <v>425</v>
      </c>
      <c r="V2496" s="214">
        <v>37200</v>
      </c>
      <c r="W2496" s="214">
        <v>70400</v>
      </c>
      <c r="X2496" s="214">
        <v>119000</v>
      </c>
    </row>
    <row r="2497" spans="1:24" x14ac:dyDescent="0.25">
      <c r="A2497" t="str">
        <f t="shared" si="39"/>
        <v>YAG5UKLevel 7Female + maleMBANorth East</v>
      </c>
      <c r="B2497" s="214" t="s">
        <v>251</v>
      </c>
      <c r="C2497" s="214" t="s">
        <v>184</v>
      </c>
      <c r="D2497" s="214">
        <v>5</v>
      </c>
      <c r="E2497" s="214" t="s">
        <v>35</v>
      </c>
      <c r="F2497" s="214" t="s">
        <v>253</v>
      </c>
      <c r="G2497" s="214" t="s">
        <v>246</v>
      </c>
      <c r="H2497" s="214" t="s">
        <v>41</v>
      </c>
      <c r="I2497" s="214" t="s">
        <v>129</v>
      </c>
      <c r="J2497" s="214">
        <v>85</v>
      </c>
      <c r="K2497" s="214">
        <v>85</v>
      </c>
      <c r="L2497" s="214">
        <v>0</v>
      </c>
      <c r="M2497" s="214">
        <v>0</v>
      </c>
      <c r="N2497" s="214">
        <v>85</v>
      </c>
      <c r="O2497" s="214">
        <v>1.2</v>
      </c>
      <c r="P2497" s="214">
        <v>3.5</v>
      </c>
      <c r="Q2497" s="214">
        <v>94.2</v>
      </c>
      <c r="R2497" s="214">
        <v>94.2</v>
      </c>
      <c r="S2497" s="214">
        <v>95.3</v>
      </c>
      <c r="T2497" s="214">
        <v>1.2</v>
      </c>
      <c r="U2497" s="214">
        <v>80</v>
      </c>
      <c r="V2497" s="214">
        <v>24200</v>
      </c>
      <c r="W2497" s="214">
        <v>47400</v>
      </c>
      <c r="X2497" s="214">
        <v>68900</v>
      </c>
    </row>
    <row r="2498" spans="1:24" x14ac:dyDescent="0.25">
      <c r="A2498" t="str">
        <f t="shared" si="39"/>
        <v>YAG5UKLevel 7Female + maleMBANorth West</v>
      </c>
      <c r="B2498" s="214" t="s">
        <v>251</v>
      </c>
      <c r="C2498" s="214" t="s">
        <v>184</v>
      </c>
      <c r="D2498" s="214">
        <v>5</v>
      </c>
      <c r="E2498" s="214" t="s">
        <v>35</v>
      </c>
      <c r="F2498" s="214" t="s">
        <v>253</v>
      </c>
      <c r="G2498" s="214" t="s">
        <v>246</v>
      </c>
      <c r="H2498" s="214" t="s">
        <v>41</v>
      </c>
      <c r="I2498" s="214" t="s">
        <v>130</v>
      </c>
      <c r="J2498" s="214">
        <v>220</v>
      </c>
      <c r="K2498" s="214">
        <v>220</v>
      </c>
      <c r="L2498" s="214">
        <v>0</v>
      </c>
      <c r="M2498" s="214">
        <v>0</v>
      </c>
      <c r="N2498" s="214">
        <v>220</v>
      </c>
      <c r="O2498" s="214">
        <v>8.6</v>
      </c>
      <c r="P2498" s="214">
        <v>4.0999999999999996</v>
      </c>
      <c r="Q2498" s="214">
        <v>81.400000000000006</v>
      </c>
      <c r="R2498" s="214">
        <v>86.4</v>
      </c>
      <c r="S2498" s="214">
        <v>87.3</v>
      </c>
      <c r="T2498" s="214">
        <v>5.9</v>
      </c>
      <c r="U2498" s="214">
        <v>170</v>
      </c>
      <c r="V2498" s="214">
        <v>34700</v>
      </c>
      <c r="W2498" s="214">
        <v>51100</v>
      </c>
      <c r="X2498" s="214">
        <v>84700</v>
      </c>
    </row>
    <row r="2499" spans="1:24" x14ac:dyDescent="0.25">
      <c r="A2499" t="str">
        <f t="shared" si="39"/>
        <v>YAG5UKLevel 7Female + maleMBANorthern Ireland</v>
      </c>
      <c r="B2499" s="214" t="s">
        <v>251</v>
      </c>
      <c r="C2499" s="214" t="s">
        <v>184</v>
      </c>
      <c r="D2499" s="214">
        <v>5</v>
      </c>
      <c r="E2499" s="214" t="s">
        <v>35</v>
      </c>
      <c r="F2499" s="214" t="s">
        <v>253</v>
      </c>
      <c r="G2499" s="214" t="s">
        <v>246</v>
      </c>
      <c r="H2499" s="214" t="s">
        <v>41</v>
      </c>
      <c r="I2499" s="214" t="s">
        <v>131</v>
      </c>
      <c r="J2499" s="214">
        <v>5</v>
      </c>
      <c r="K2499" s="214">
        <v>5</v>
      </c>
      <c r="L2499" s="214">
        <v>0</v>
      </c>
      <c r="M2499" s="214">
        <v>0</v>
      </c>
      <c r="N2499" s="214">
        <v>5</v>
      </c>
      <c r="O2499" s="214">
        <v>40</v>
      </c>
      <c r="P2499" s="214">
        <v>0</v>
      </c>
      <c r="Q2499" s="214">
        <v>60</v>
      </c>
      <c r="R2499" s="214">
        <v>60</v>
      </c>
      <c r="S2499" s="214">
        <v>60</v>
      </c>
      <c r="T2499" s="214">
        <v>0</v>
      </c>
      <c r="U2499" s="214" t="s">
        <v>140</v>
      </c>
      <c r="V2499" s="214" t="s">
        <v>140</v>
      </c>
      <c r="W2499" s="214" t="s">
        <v>140</v>
      </c>
      <c r="X2499" s="214" t="s">
        <v>140</v>
      </c>
    </row>
    <row r="2500" spans="1:24" x14ac:dyDescent="0.25">
      <c r="A2500" t="str">
        <f t="shared" si="39"/>
        <v>YAG5UKLevel 7Female + maleMBAScotland</v>
      </c>
      <c r="B2500" s="214" t="s">
        <v>251</v>
      </c>
      <c r="C2500" s="214" t="s">
        <v>184</v>
      </c>
      <c r="D2500" s="214">
        <v>5</v>
      </c>
      <c r="E2500" s="214" t="s">
        <v>35</v>
      </c>
      <c r="F2500" s="214" t="s">
        <v>253</v>
      </c>
      <c r="G2500" s="214" t="s">
        <v>246</v>
      </c>
      <c r="H2500" s="214" t="s">
        <v>41</v>
      </c>
      <c r="I2500" s="214" t="s">
        <v>132</v>
      </c>
      <c r="J2500" s="214">
        <v>65</v>
      </c>
      <c r="K2500" s="214">
        <v>65</v>
      </c>
      <c r="L2500" s="214">
        <v>0</v>
      </c>
      <c r="M2500" s="214">
        <v>0</v>
      </c>
      <c r="N2500" s="214">
        <v>65</v>
      </c>
      <c r="O2500" s="214">
        <v>6.2</v>
      </c>
      <c r="P2500" s="214">
        <v>6.2</v>
      </c>
      <c r="Q2500" s="214">
        <v>78.5</v>
      </c>
      <c r="R2500" s="214">
        <v>87.7</v>
      </c>
      <c r="S2500" s="214">
        <v>87.7</v>
      </c>
      <c r="T2500" s="214">
        <v>9.1999999999999993</v>
      </c>
      <c r="U2500" s="214">
        <v>45</v>
      </c>
      <c r="V2500" s="214">
        <v>31800</v>
      </c>
      <c r="W2500" s="214">
        <v>55800</v>
      </c>
      <c r="X2500" s="214">
        <v>84000</v>
      </c>
    </row>
    <row r="2501" spans="1:24" x14ac:dyDescent="0.25">
      <c r="A2501" t="str">
        <f t="shared" si="39"/>
        <v>YAG5UKLevel 7Female + maleMBASouth East</v>
      </c>
      <c r="B2501" s="214" t="s">
        <v>251</v>
      </c>
      <c r="C2501" s="214" t="s">
        <v>184</v>
      </c>
      <c r="D2501" s="214">
        <v>5</v>
      </c>
      <c r="E2501" s="214" t="s">
        <v>35</v>
      </c>
      <c r="F2501" s="214" t="s">
        <v>253</v>
      </c>
      <c r="G2501" s="214" t="s">
        <v>246</v>
      </c>
      <c r="H2501" s="214" t="s">
        <v>41</v>
      </c>
      <c r="I2501" s="214" t="s">
        <v>133</v>
      </c>
      <c r="J2501" s="214">
        <v>505</v>
      </c>
      <c r="K2501" s="214">
        <v>505</v>
      </c>
      <c r="L2501" s="214">
        <v>0</v>
      </c>
      <c r="M2501" s="214">
        <v>0</v>
      </c>
      <c r="N2501" s="214">
        <v>505</v>
      </c>
      <c r="O2501" s="214">
        <v>10.9</v>
      </c>
      <c r="P2501" s="214">
        <v>6</v>
      </c>
      <c r="Q2501" s="214">
        <v>80.5</v>
      </c>
      <c r="R2501" s="214">
        <v>82.9</v>
      </c>
      <c r="S2501" s="214">
        <v>83.1</v>
      </c>
      <c r="T2501" s="214">
        <v>2.6</v>
      </c>
      <c r="U2501" s="214">
        <v>390</v>
      </c>
      <c r="V2501" s="214">
        <v>46400</v>
      </c>
      <c r="W2501" s="214">
        <v>71900</v>
      </c>
      <c r="X2501" s="214">
        <v>102900</v>
      </c>
    </row>
    <row r="2502" spans="1:24" x14ac:dyDescent="0.25">
      <c r="A2502" t="str">
        <f t="shared" si="39"/>
        <v>YAG5UKLevel 7Female + maleMBASouth West</v>
      </c>
      <c r="B2502" s="214" t="s">
        <v>251</v>
      </c>
      <c r="C2502" s="214" t="s">
        <v>184</v>
      </c>
      <c r="D2502" s="214">
        <v>5</v>
      </c>
      <c r="E2502" s="214" t="s">
        <v>35</v>
      </c>
      <c r="F2502" s="214" t="s">
        <v>253</v>
      </c>
      <c r="G2502" s="214" t="s">
        <v>246</v>
      </c>
      <c r="H2502" s="214" t="s">
        <v>41</v>
      </c>
      <c r="I2502" s="214" t="s">
        <v>134</v>
      </c>
      <c r="J2502" s="214">
        <v>170</v>
      </c>
      <c r="K2502" s="214">
        <v>170</v>
      </c>
      <c r="L2502" s="214">
        <v>0</v>
      </c>
      <c r="M2502" s="214">
        <v>0</v>
      </c>
      <c r="N2502" s="214">
        <v>170</v>
      </c>
      <c r="O2502" s="214">
        <v>11.2</v>
      </c>
      <c r="P2502" s="214">
        <v>4.0999999999999996</v>
      </c>
      <c r="Q2502" s="214">
        <v>79.3</v>
      </c>
      <c r="R2502" s="214">
        <v>84</v>
      </c>
      <c r="S2502" s="214">
        <v>84.6</v>
      </c>
      <c r="T2502" s="214">
        <v>5.3</v>
      </c>
      <c r="U2502" s="214">
        <v>130</v>
      </c>
      <c r="V2502" s="214">
        <v>40200</v>
      </c>
      <c r="W2502" s="214">
        <v>62800</v>
      </c>
      <c r="X2502" s="214">
        <v>86100</v>
      </c>
    </row>
    <row r="2503" spans="1:24" x14ac:dyDescent="0.25">
      <c r="A2503" t="str">
        <f t="shared" si="39"/>
        <v>YAG5UKLevel 7Female + maleMBAUnknown</v>
      </c>
      <c r="B2503" s="214" t="s">
        <v>251</v>
      </c>
      <c r="C2503" s="214" t="s">
        <v>184</v>
      </c>
      <c r="D2503" s="214">
        <v>5</v>
      </c>
      <c r="E2503" s="214" t="s">
        <v>35</v>
      </c>
      <c r="F2503" s="214" t="s">
        <v>253</v>
      </c>
      <c r="G2503" s="214" t="s">
        <v>246</v>
      </c>
      <c r="H2503" s="214" t="s">
        <v>41</v>
      </c>
      <c r="I2503" s="214" t="s">
        <v>135</v>
      </c>
      <c r="J2503" s="214">
        <v>195</v>
      </c>
      <c r="K2503" s="214">
        <v>195</v>
      </c>
      <c r="L2503" s="214">
        <v>95.9</v>
      </c>
      <c r="M2503" s="214">
        <v>0</v>
      </c>
      <c r="N2503" s="214">
        <v>10</v>
      </c>
      <c r="O2503" s="214">
        <v>37.5</v>
      </c>
      <c r="P2503" s="214">
        <v>0</v>
      </c>
      <c r="Q2503" s="214">
        <v>0</v>
      </c>
      <c r="R2503" s="214">
        <v>0</v>
      </c>
      <c r="S2503" s="214">
        <v>62.5</v>
      </c>
      <c r="T2503" s="214">
        <v>62.5</v>
      </c>
      <c r="U2503" s="214" t="s">
        <v>136</v>
      </c>
      <c r="V2503" s="214" t="s">
        <v>136</v>
      </c>
      <c r="W2503" s="214" t="s">
        <v>136</v>
      </c>
      <c r="X2503" s="214" t="s">
        <v>136</v>
      </c>
    </row>
    <row r="2504" spans="1:24" x14ac:dyDescent="0.25">
      <c r="A2504" t="str">
        <f t="shared" si="39"/>
        <v>YAG5UKLevel 7Female + maleMBAWales</v>
      </c>
      <c r="B2504" s="214" t="s">
        <v>251</v>
      </c>
      <c r="C2504" s="214" t="s">
        <v>184</v>
      </c>
      <c r="D2504" s="214">
        <v>5</v>
      </c>
      <c r="E2504" s="214" t="s">
        <v>35</v>
      </c>
      <c r="F2504" s="214" t="s">
        <v>253</v>
      </c>
      <c r="G2504" s="214" t="s">
        <v>246</v>
      </c>
      <c r="H2504" s="214" t="s">
        <v>41</v>
      </c>
      <c r="I2504" s="214" t="s">
        <v>137</v>
      </c>
      <c r="J2504" s="214">
        <v>30</v>
      </c>
      <c r="K2504" s="214">
        <v>30</v>
      </c>
      <c r="L2504" s="214">
        <v>0</v>
      </c>
      <c r="M2504" s="214">
        <v>0</v>
      </c>
      <c r="N2504" s="214">
        <v>30</v>
      </c>
      <c r="O2504" s="214">
        <v>6.7</v>
      </c>
      <c r="P2504" s="214">
        <v>10</v>
      </c>
      <c r="Q2504" s="214">
        <v>73.3</v>
      </c>
      <c r="R2504" s="214">
        <v>80</v>
      </c>
      <c r="S2504" s="214">
        <v>83.3</v>
      </c>
      <c r="T2504" s="214">
        <v>10</v>
      </c>
      <c r="U2504" s="214">
        <v>20</v>
      </c>
      <c r="V2504" s="214">
        <v>58000</v>
      </c>
      <c r="W2504" s="214">
        <v>69000</v>
      </c>
      <c r="X2504" s="214">
        <v>99600</v>
      </c>
    </row>
    <row r="2505" spans="1:24" x14ac:dyDescent="0.25">
      <c r="A2505" t="str">
        <f t="shared" si="39"/>
        <v>YAG5UKLevel 7Female + maleMBAWest Midlands</v>
      </c>
      <c r="B2505" s="214" t="s">
        <v>251</v>
      </c>
      <c r="C2505" s="214" t="s">
        <v>184</v>
      </c>
      <c r="D2505" s="214">
        <v>5</v>
      </c>
      <c r="E2505" s="214" t="s">
        <v>35</v>
      </c>
      <c r="F2505" s="214" t="s">
        <v>253</v>
      </c>
      <c r="G2505" s="214" t="s">
        <v>246</v>
      </c>
      <c r="H2505" s="214" t="s">
        <v>41</v>
      </c>
      <c r="I2505" s="214" t="s">
        <v>138</v>
      </c>
      <c r="J2505" s="214">
        <v>210</v>
      </c>
      <c r="K2505" s="214">
        <v>210</v>
      </c>
      <c r="L2505" s="214">
        <v>0</v>
      </c>
      <c r="M2505" s="214">
        <v>0</v>
      </c>
      <c r="N2505" s="214">
        <v>210</v>
      </c>
      <c r="O2505" s="214">
        <v>9.5</v>
      </c>
      <c r="P2505" s="214">
        <v>1.9</v>
      </c>
      <c r="Q2505" s="214">
        <v>83.3</v>
      </c>
      <c r="R2505" s="214">
        <v>88.1</v>
      </c>
      <c r="S2505" s="214">
        <v>88.6</v>
      </c>
      <c r="T2505" s="214">
        <v>5.2</v>
      </c>
      <c r="U2505" s="214">
        <v>175</v>
      </c>
      <c r="V2505" s="214">
        <v>29600</v>
      </c>
      <c r="W2505" s="214">
        <v>53800</v>
      </c>
      <c r="X2505" s="214">
        <v>80300</v>
      </c>
    </row>
    <row r="2506" spans="1:24" x14ac:dyDescent="0.25">
      <c r="A2506" t="str">
        <f t="shared" si="39"/>
        <v>YAG5UKLevel 7Female + maleMBAYorkshire and The Humber</v>
      </c>
      <c r="B2506" s="214" t="s">
        <v>251</v>
      </c>
      <c r="C2506" s="214" t="s">
        <v>184</v>
      </c>
      <c r="D2506" s="214">
        <v>5</v>
      </c>
      <c r="E2506" s="214" t="s">
        <v>35</v>
      </c>
      <c r="F2506" s="214" t="s">
        <v>253</v>
      </c>
      <c r="G2506" s="214" t="s">
        <v>246</v>
      </c>
      <c r="H2506" s="214" t="s">
        <v>41</v>
      </c>
      <c r="I2506" s="214" t="s">
        <v>139</v>
      </c>
      <c r="J2506" s="214">
        <v>160</v>
      </c>
      <c r="K2506" s="214">
        <v>160</v>
      </c>
      <c r="L2506" s="214">
        <v>0</v>
      </c>
      <c r="M2506" s="214">
        <v>0</v>
      </c>
      <c r="N2506" s="214">
        <v>160</v>
      </c>
      <c r="O2506" s="214">
        <v>10.5</v>
      </c>
      <c r="P2506" s="214">
        <v>3.7</v>
      </c>
      <c r="Q2506" s="214">
        <v>81.5</v>
      </c>
      <c r="R2506" s="214">
        <v>85.2</v>
      </c>
      <c r="S2506" s="214">
        <v>85.8</v>
      </c>
      <c r="T2506" s="214">
        <v>4.3</v>
      </c>
      <c r="U2506" s="214">
        <v>125</v>
      </c>
      <c r="V2506" s="214">
        <v>29900</v>
      </c>
      <c r="W2506" s="214">
        <v>45300</v>
      </c>
      <c r="X2506" s="214">
        <v>86500</v>
      </c>
    </row>
    <row r="2507" spans="1:24" x14ac:dyDescent="0.25">
      <c r="A2507" t="str">
        <f t="shared" si="39"/>
        <v>YAG5UKLevel 7Female + maleMedia, journalism and communicationsAbroad</v>
      </c>
      <c r="B2507" s="214" t="s">
        <v>251</v>
      </c>
      <c r="C2507" s="214" t="s">
        <v>184</v>
      </c>
      <c r="D2507" s="214">
        <v>5</v>
      </c>
      <c r="E2507" s="214" t="s">
        <v>35</v>
      </c>
      <c r="F2507" s="214" t="s">
        <v>253</v>
      </c>
      <c r="G2507" s="214" t="s">
        <v>246</v>
      </c>
      <c r="H2507" s="214" t="s">
        <v>146</v>
      </c>
      <c r="I2507" s="214" t="s">
        <v>125</v>
      </c>
      <c r="J2507" s="214" t="s">
        <v>140</v>
      </c>
      <c r="K2507" s="214" t="s">
        <v>140</v>
      </c>
      <c r="L2507" s="214" t="s">
        <v>140</v>
      </c>
      <c r="M2507" s="214" t="s">
        <v>140</v>
      </c>
      <c r="N2507" s="214" t="s">
        <v>140</v>
      </c>
      <c r="O2507" s="214" t="s">
        <v>140</v>
      </c>
      <c r="P2507" s="214" t="s">
        <v>140</v>
      </c>
      <c r="Q2507" s="214" t="s">
        <v>140</v>
      </c>
      <c r="R2507" s="214" t="s">
        <v>140</v>
      </c>
      <c r="S2507" s="214" t="s">
        <v>140</v>
      </c>
      <c r="T2507" s="214" t="s">
        <v>140</v>
      </c>
      <c r="U2507" s="214" t="s">
        <v>140</v>
      </c>
      <c r="V2507" s="214" t="s">
        <v>140</v>
      </c>
      <c r="W2507" s="214" t="s">
        <v>140</v>
      </c>
      <c r="X2507" s="214" t="s">
        <v>140</v>
      </c>
    </row>
    <row r="2508" spans="1:24" x14ac:dyDescent="0.25">
      <c r="A2508" t="str">
        <f t="shared" si="39"/>
        <v>YAG5UKLevel 7Female + maleMedia, journalism and communicationsEast Midlands</v>
      </c>
      <c r="B2508" s="214" t="s">
        <v>251</v>
      </c>
      <c r="C2508" s="214" t="s">
        <v>184</v>
      </c>
      <c r="D2508" s="214">
        <v>5</v>
      </c>
      <c r="E2508" s="214" t="s">
        <v>35</v>
      </c>
      <c r="F2508" s="214" t="s">
        <v>253</v>
      </c>
      <c r="G2508" s="214" t="s">
        <v>246</v>
      </c>
      <c r="H2508" s="214" t="s">
        <v>146</v>
      </c>
      <c r="I2508" s="214" t="s">
        <v>126</v>
      </c>
      <c r="J2508" s="214">
        <v>120</v>
      </c>
      <c r="K2508" s="214">
        <v>120</v>
      </c>
      <c r="L2508" s="214">
        <v>0</v>
      </c>
      <c r="M2508" s="214">
        <v>0</v>
      </c>
      <c r="N2508" s="214">
        <v>120</v>
      </c>
      <c r="O2508" s="214">
        <v>14.7</v>
      </c>
      <c r="P2508" s="214">
        <v>4.0999999999999996</v>
      </c>
      <c r="Q2508" s="214">
        <v>75.5</v>
      </c>
      <c r="R2508" s="214">
        <v>81.2</v>
      </c>
      <c r="S2508" s="214">
        <v>81.2</v>
      </c>
      <c r="T2508" s="214">
        <v>5.7</v>
      </c>
      <c r="U2508" s="214">
        <v>85</v>
      </c>
      <c r="V2508" s="214">
        <v>16800</v>
      </c>
      <c r="W2508" s="214">
        <v>24500</v>
      </c>
      <c r="X2508" s="214">
        <v>32100</v>
      </c>
    </row>
    <row r="2509" spans="1:24" x14ac:dyDescent="0.25">
      <c r="A2509" t="str">
        <f t="shared" si="39"/>
        <v>YAG5UKLevel 7Female + maleMedia, journalism and communicationsEast of England</v>
      </c>
      <c r="B2509" s="214" t="s">
        <v>251</v>
      </c>
      <c r="C2509" s="214" t="s">
        <v>184</v>
      </c>
      <c r="D2509" s="214">
        <v>5</v>
      </c>
      <c r="E2509" s="214" t="s">
        <v>35</v>
      </c>
      <c r="F2509" s="214" t="s">
        <v>253</v>
      </c>
      <c r="G2509" s="214" t="s">
        <v>246</v>
      </c>
      <c r="H2509" s="214" t="s">
        <v>146</v>
      </c>
      <c r="I2509" s="214" t="s">
        <v>127</v>
      </c>
      <c r="J2509" s="214">
        <v>150</v>
      </c>
      <c r="K2509" s="214">
        <v>150</v>
      </c>
      <c r="L2509" s="214">
        <v>0</v>
      </c>
      <c r="M2509" s="214">
        <v>0</v>
      </c>
      <c r="N2509" s="214">
        <v>150</v>
      </c>
      <c r="O2509" s="214">
        <v>8.4</v>
      </c>
      <c r="P2509" s="214">
        <v>7.8</v>
      </c>
      <c r="Q2509" s="214">
        <v>78</v>
      </c>
      <c r="R2509" s="214">
        <v>83.1</v>
      </c>
      <c r="S2509" s="214">
        <v>83.8</v>
      </c>
      <c r="T2509" s="214">
        <v>5.8</v>
      </c>
      <c r="U2509" s="214">
        <v>105</v>
      </c>
      <c r="V2509" s="214">
        <v>19700</v>
      </c>
      <c r="W2509" s="214">
        <v>28100</v>
      </c>
      <c r="X2509" s="214">
        <v>36100</v>
      </c>
    </row>
    <row r="2510" spans="1:24" x14ac:dyDescent="0.25">
      <c r="A2510" t="str">
        <f t="shared" ref="A2510:A2573" si="40">"YAG"&amp;D2510 &amp;E2510 &amp;F2510 &amp; G2510 &amp;H2510 &amp;I2510</f>
        <v>YAG5UKLevel 7Female + maleMedia, journalism and communicationsLondon</v>
      </c>
      <c r="B2510" s="214" t="s">
        <v>251</v>
      </c>
      <c r="C2510" s="214" t="s">
        <v>184</v>
      </c>
      <c r="D2510" s="214">
        <v>5</v>
      </c>
      <c r="E2510" s="214" t="s">
        <v>35</v>
      </c>
      <c r="F2510" s="214" t="s">
        <v>253</v>
      </c>
      <c r="G2510" s="214" t="s">
        <v>246</v>
      </c>
      <c r="H2510" s="214" t="s">
        <v>146</v>
      </c>
      <c r="I2510" s="214" t="s">
        <v>128</v>
      </c>
      <c r="J2510" s="214">
        <v>800</v>
      </c>
      <c r="K2510" s="214">
        <v>800</v>
      </c>
      <c r="L2510" s="214">
        <v>0</v>
      </c>
      <c r="M2510" s="214">
        <v>0</v>
      </c>
      <c r="N2510" s="214">
        <v>800</v>
      </c>
      <c r="O2510" s="214">
        <v>12.8</v>
      </c>
      <c r="P2510" s="214">
        <v>5.5</v>
      </c>
      <c r="Q2510" s="214">
        <v>77</v>
      </c>
      <c r="R2510" s="214">
        <v>81</v>
      </c>
      <c r="S2510" s="214">
        <v>81.8</v>
      </c>
      <c r="T2510" s="214">
        <v>4.8</v>
      </c>
      <c r="U2510" s="214">
        <v>575</v>
      </c>
      <c r="V2510" s="214">
        <v>27000</v>
      </c>
      <c r="W2510" s="214">
        <v>34700</v>
      </c>
      <c r="X2510" s="214">
        <v>43400</v>
      </c>
    </row>
    <row r="2511" spans="1:24" x14ac:dyDescent="0.25">
      <c r="A2511" t="str">
        <f t="shared" si="40"/>
        <v>YAG5UKLevel 7Female + maleMedia, journalism and communicationsNorth East</v>
      </c>
      <c r="B2511" s="214" t="s">
        <v>251</v>
      </c>
      <c r="C2511" s="214" t="s">
        <v>184</v>
      </c>
      <c r="D2511" s="214">
        <v>5</v>
      </c>
      <c r="E2511" s="214" t="s">
        <v>35</v>
      </c>
      <c r="F2511" s="214" t="s">
        <v>253</v>
      </c>
      <c r="G2511" s="214" t="s">
        <v>246</v>
      </c>
      <c r="H2511" s="214" t="s">
        <v>146</v>
      </c>
      <c r="I2511" s="214" t="s">
        <v>129</v>
      </c>
      <c r="J2511" s="214">
        <v>70</v>
      </c>
      <c r="K2511" s="214">
        <v>70</v>
      </c>
      <c r="L2511" s="214">
        <v>0</v>
      </c>
      <c r="M2511" s="214">
        <v>0</v>
      </c>
      <c r="N2511" s="214">
        <v>70</v>
      </c>
      <c r="O2511" s="214">
        <v>5.5</v>
      </c>
      <c r="P2511" s="214">
        <v>7.6</v>
      </c>
      <c r="Q2511" s="214">
        <v>83.4</v>
      </c>
      <c r="R2511" s="214">
        <v>86.9</v>
      </c>
      <c r="S2511" s="214">
        <v>86.9</v>
      </c>
      <c r="T2511" s="214">
        <v>3.4</v>
      </c>
      <c r="U2511" s="214">
        <v>60</v>
      </c>
      <c r="V2511" s="214">
        <v>15900</v>
      </c>
      <c r="W2511" s="214">
        <v>20100</v>
      </c>
      <c r="X2511" s="214">
        <v>28100</v>
      </c>
    </row>
    <row r="2512" spans="1:24" x14ac:dyDescent="0.25">
      <c r="A2512" t="str">
        <f t="shared" si="40"/>
        <v>YAG5UKLevel 7Female + maleMedia, journalism and communicationsNorth West</v>
      </c>
      <c r="B2512" s="214" t="s">
        <v>251</v>
      </c>
      <c r="C2512" s="214" t="s">
        <v>184</v>
      </c>
      <c r="D2512" s="214">
        <v>5</v>
      </c>
      <c r="E2512" s="214" t="s">
        <v>35</v>
      </c>
      <c r="F2512" s="214" t="s">
        <v>253</v>
      </c>
      <c r="G2512" s="214" t="s">
        <v>246</v>
      </c>
      <c r="H2512" s="214" t="s">
        <v>146</v>
      </c>
      <c r="I2512" s="214" t="s">
        <v>130</v>
      </c>
      <c r="J2512" s="214">
        <v>195</v>
      </c>
      <c r="K2512" s="214">
        <v>195</v>
      </c>
      <c r="L2512" s="214">
        <v>0</v>
      </c>
      <c r="M2512" s="214">
        <v>0</v>
      </c>
      <c r="N2512" s="214">
        <v>195</v>
      </c>
      <c r="O2512" s="214">
        <v>11.1</v>
      </c>
      <c r="P2512" s="214">
        <v>4.2</v>
      </c>
      <c r="Q2512" s="214">
        <v>75.3</v>
      </c>
      <c r="R2512" s="214">
        <v>82.6</v>
      </c>
      <c r="S2512" s="214">
        <v>84.6</v>
      </c>
      <c r="T2512" s="214">
        <v>9.3000000000000007</v>
      </c>
      <c r="U2512" s="214">
        <v>140</v>
      </c>
      <c r="V2512" s="214">
        <v>19300</v>
      </c>
      <c r="W2512" s="214">
        <v>25900</v>
      </c>
      <c r="X2512" s="214">
        <v>30700</v>
      </c>
    </row>
    <row r="2513" spans="1:24" x14ac:dyDescent="0.25">
      <c r="A2513" t="str">
        <f t="shared" si="40"/>
        <v>YAG5UKLevel 7Female + maleMedia, journalism and communicationsNorthern Ireland</v>
      </c>
      <c r="B2513" s="214" t="s">
        <v>251</v>
      </c>
      <c r="C2513" s="214" t="s">
        <v>184</v>
      </c>
      <c r="D2513" s="214">
        <v>5</v>
      </c>
      <c r="E2513" s="214" t="s">
        <v>35</v>
      </c>
      <c r="F2513" s="214" t="s">
        <v>253</v>
      </c>
      <c r="G2513" s="214" t="s">
        <v>246</v>
      </c>
      <c r="H2513" s="214" t="s">
        <v>146</v>
      </c>
      <c r="I2513" s="214" t="s">
        <v>131</v>
      </c>
      <c r="J2513" s="214">
        <v>5</v>
      </c>
      <c r="K2513" s="214">
        <v>5</v>
      </c>
      <c r="L2513" s="214">
        <v>0</v>
      </c>
      <c r="M2513" s="214">
        <v>0</v>
      </c>
      <c r="N2513" s="214">
        <v>5</v>
      </c>
      <c r="O2513" s="214">
        <v>46.2</v>
      </c>
      <c r="P2513" s="214">
        <v>0</v>
      </c>
      <c r="Q2513" s="214">
        <v>46.2</v>
      </c>
      <c r="R2513" s="214">
        <v>53.8</v>
      </c>
      <c r="S2513" s="214">
        <v>53.8</v>
      </c>
      <c r="T2513" s="214">
        <v>7.6</v>
      </c>
      <c r="U2513" s="214" t="s">
        <v>140</v>
      </c>
      <c r="V2513" s="214" t="s">
        <v>140</v>
      </c>
      <c r="W2513" s="214" t="s">
        <v>140</v>
      </c>
      <c r="X2513" s="214" t="s">
        <v>140</v>
      </c>
    </row>
    <row r="2514" spans="1:24" x14ac:dyDescent="0.25">
      <c r="A2514" t="str">
        <f t="shared" si="40"/>
        <v>YAG5UKLevel 7Female + maleMedia, journalism and communicationsScotland</v>
      </c>
      <c r="B2514" s="214" t="s">
        <v>251</v>
      </c>
      <c r="C2514" s="214" t="s">
        <v>184</v>
      </c>
      <c r="D2514" s="214">
        <v>5</v>
      </c>
      <c r="E2514" s="214" t="s">
        <v>35</v>
      </c>
      <c r="F2514" s="214" t="s">
        <v>253</v>
      </c>
      <c r="G2514" s="214" t="s">
        <v>246</v>
      </c>
      <c r="H2514" s="214" t="s">
        <v>146</v>
      </c>
      <c r="I2514" s="214" t="s">
        <v>132</v>
      </c>
      <c r="J2514" s="214">
        <v>35</v>
      </c>
      <c r="K2514" s="214">
        <v>35</v>
      </c>
      <c r="L2514" s="214">
        <v>0</v>
      </c>
      <c r="M2514" s="214">
        <v>0</v>
      </c>
      <c r="N2514" s="214">
        <v>35</v>
      </c>
      <c r="O2514" s="214">
        <v>5.6</v>
      </c>
      <c r="P2514" s="214">
        <v>5.6</v>
      </c>
      <c r="Q2514" s="214">
        <v>74.599999999999994</v>
      </c>
      <c r="R2514" s="214">
        <v>85.9</v>
      </c>
      <c r="S2514" s="214">
        <v>88.7</v>
      </c>
      <c r="T2514" s="214">
        <v>14.1</v>
      </c>
      <c r="U2514" s="214">
        <v>25</v>
      </c>
      <c r="V2514" s="214">
        <v>16400</v>
      </c>
      <c r="W2514" s="214">
        <v>24100</v>
      </c>
      <c r="X2514" s="214">
        <v>31400</v>
      </c>
    </row>
    <row r="2515" spans="1:24" x14ac:dyDescent="0.25">
      <c r="A2515" t="str">
        <f t="shared" si="40"/>
        <v>YAG5UKLevel 7Female + maleMedia, journalism and communicationsSouth East</v>
      </c>
      <c r="B2515" s="214" t="s">
        <v>251</v>
      </c>
      <c r="C2515" s="214" t="s">
        <v>184</v>
      </c>
      <c r="D2515" s="214">
        <v>5</v>
      </c>
      <c r="E2515" s="214" t="s">
        <v>35</v>
      </c>
      <c r="F2515" s="214" t="s">
        <v>253</v>
      </c>
      <c r="G2515" s="214" t="s">
        <v>246</v>
      </c>
      <c r="H2515" s="214" t="s">
        <v>146</v>
      </c>
      <c r="I2515" s="214" t="s">
        <v>133</v>
      </c>
      <c r="J2515" s="214">
        <v>285</v>
      </c>
      <c r="K2515" s="214">
        <v>285</v>
      </c>
      <c r="L2515" s="214">
        <v>0</v>
      </c>
      <c r="M2515" s="214">
        <v>0</v>
      </c>
      <c r="N2515" s="214">
        <v>285</v>
      </c>
      <c r="O2515" s="214">
        <v>10.9</v>
      </c>
      <c r="P2515" s="214">
        <v>6.6</v>
      </c>
      <c r="Q2515" s="214">
        <v>75.5</v>
      </c>
      <c r="R2515" s="214">
        <v>81.400000000000006</v>
      </c>
      <c r="S2515" s="214">
        <v>82.5</v>
      </c>
      <c r="T2515" s="214">
        <v>7.1</v>
      </c>
      <c r="U2515" s="214">
        <v>205</v>
      </c>
      <c r="V2515" s="214">
        <v>19700</v>
      </c>
      <c r="W2515" s="214">
        <v>27700</v>
      </c>
      <c r="X2515" s="214">
        <v>36900</v>
      </c>
    </row>
    <row r="2516" spans="1:24" x14ac:dyDescent="0.25">
      <c r="A2516" t="str">
        <f t="shared" si="40"/>
        <v>YAG5UKLevel 7Female + maleMedia, journalism and communicationsSouth West</v>
      </c>
      <c r="B2516" s="214" t="s">
        <v>251</v>
      </c>
      <c r="C2516" s="214" t="s">
        <v>184</v>
      </c>
      <c r="D2516" s="214">
        <v>5</v>
      </c>
      <c r="E2516" s="214" t="s">
        <v>35</v>
      </c>
      <c r="F2516" s="214" t="s">
        <v>253</v>
      </c>
      <c r="G2516" s="214" t="s">
        <v>246</v>
      </c>
      <c r="H2516" s="214" t="s">
        <v>146</v>
      </c>
      <c r="I2516" s="214" t="s">
        <v>134</v>
      </c>
      <c r="J2516" s="214">
        <v>135</v>
      </c>
      <c r="K2516" s="214">
        <v>135</v>
      </c>
      <c r="L2516" s="214">
        <v>0</v>
      </c>
      <c r="M2516" s="214">
        <v>0</v>
      </c>
      <c r="N2516" s="214">
        <v>135</v>
      </c>
      <c r="O2516" s="214">
        <v>8.9</v>
      </c>
      <c r="P2516" s="214">
        <v>7.1</v>
      </c>
      <c r="Q2516" s="214">
        <v>77.3</v>
      </c>
      <c r="R2516" s="214">
        <v>83.3</v>
      </c>
      <c r="S2516" s="214">
        <v>84</v>
      </c>
      <c r="T2516" s="214">
        <v>6.7</v>
      </c>
      <c r="U2516" s="214">
        <v>95</v>
      </c>
      <c r="V2516" s="214">
        <v>17500</v>
      </c>
      <c r="W2516" s="214">
        <v>25200</v>
      </c>
      <c r="X2516" s="214">
        <v>32500</v>
      </c>
    </row>
    <row r="2517" spans="1:24" x14ac:dyDescent="0.25">
      <c r="A2517" t="str">
        <f t="shared" si="40"/>
        <v>YAG5UKLevel 7Female + maleMedia, journalism and communicationsUnknown</v>
      </c>
      <c r="B2517" s="214" t="s">
        <v>251</v>
      </c>
      <c r="C2517" s="214" t="s">
        <v>184</v>
      </c>
      <c r="D2517" s="214">
        <v>5</v>
      </c>
      <c r="E2517" s="214" t="s">
        <v>35</v>
      </c>
      <c r="F2517" s="214" t="s">
        <v>253</v>
      </c>
      <c r="G2517" s="214" t="s">
        <v>246</v>
      </c>
      <c r="H2517" s="214" t="s">
        <v>146</v>
      </c>
      <c r="I2517" s="214" t="s">
        <v>135</v>
      </c>
      <c r="J2517" s="214">
        <v>105</v>
      </c>
      <c r="K2517" s="214">
        <v>105</v>
      </c>
      <c r="L2517" s="214">
        <v>96.3</v>
      </c>
      <c r="M2517" s="214">
        <v>0</v>
      </c>
      <c r="N2517" s="214">
        <v>5</v>
      </c>
      <c r="O2517" s="214">
        <v>0</v>
      </c>
      <c r="P2517" s="214">
        <v>0</v>
      </c>
      <c r="Q2517" s="214">
        <v>0</v>
      </c>
      <c r="R2517" s="214">
        <v>0</v>
      </c>
      <c r="S2517" s="214">
        <v>100</v>
      </c>
      <c r="T2517" s="214">
        <v>100</v>
      </c>
      <c r="U2517" s="214" t="s">
        <v>136</v>
      </c>
      <c r="V2517" s="214" t="s">
        <v>136</v>
      </c>
      <c r="W2517" s="214" t="s">
        <v>136</v>
      </c>
      <c r="X2517" s="214" t="s">
        <v>136</v>
      </c>
    </row>
    <row r="2518" spans="1:24" x14ac:dyDescent="0.25">
      <c r="A2518" t="str">
        <f t="shared" si="40"/>
        <v>YAG5UKLevel 7Female + maleMedia, journalism and communicationsWales</v>
      </c>
      <c r="B2518" s="214" t="s">
        <v>251</v>
      </c>
      <c r="C2518" s="214" t="s">
        <v>184</v>
      </c>
      <c r="D2518" s="214">
        <v>5</v>
      </c>
      <c r="E2518" s="214" t="s">
        <v>35</v>
      </c>
      <c r="F2518" s="214" t="s">
        <v>253</v>
      </c>
      <c r="G2518" s="214" t="s">
        <v>246</v>
      </c>
      <c r="H2518" s="214" t="s">
        <v>146</v>
      </c>
      <c r="I2518" s="214" t="s">
        <v>137</v>
      </c>
      <c r="J2518" s="214">
        <v>40</v>
      </c>
      <c r="K2518" s="214">
        <v>40</v>
      </c>
      <c r="L2518" s="214">
        <v>0</v>
      </c>
      <c r="M2518" s="214">
        <v>0</v>
      </c>
      <c r="N2518" s="214">
        <v>40</v>
      </c>
      <c r="O2518" s="214">
        <v>6.8</v>
      </c>
      <c r="P2518" s="214">
        <v>2.5</v>
      </c>
      <c r="Q2518" s="214">
        <v>84.3</v>
      </c>
      <c r="R2518" s="214">
        <v>90.6</v>
      </c>
      <c r="S2518" s="214">
        <v>90.6</v>
      </c>
      <c r="T2518" s="214">
        <v>6.3</v>
      </c>
      <c r="U2518" s="214">
        <v>30</v>
      </c>
      <c r="V2518" s="214">
        <v>19000</v>
      </c>
      <c r="W2518" s="214">
        <v>25200</v>
      </c>
      <c r="X2518" s="214">
        <v>30300</v>
      </c>
    </row>
    <row r="2519" spans="1:24" x14ac:dyDescent="0.25">
      <c r="A2519" t="str">
        <f t="shared" si="40"/>
        <v>YAG5UKLevel 7Female + maleMedia, journalism and communicationsWest Midlands</v>
      </c>
      <c r="B2519" s="214" t="s">
        <v>251</v>
      </c>
      <c r="C2519" s="214" t="s">
        <v>184</v>
      </c>
      <c r="D2519" s="214">
        <v>5</v>
      </c>
      <c r="E2519" s="214" t="s">
        <v>35</v>
      </c>
      <c r="F2519" s="214" t="s">
        <v>253</v>
      </c>
      <c r="G2519" s="214" t="s">
        <v>246</v>
      </c>
      <c r="H2519" s="214" t="s">
        <v>146</v>
      </c>
      <c r="I2519" s="214" t="s">
        <v>138</v>
      </c>
      <c r="J2519" s="214">
        <v>115</v>
      </c>
      <c r="K2519" s="214">
        <v>115</v>
      </c>
      <c r="L2519" s="214">
        <v>0</v>
      </c>
      <c r="M2519" s="214">
        <v>0</v>
      </c>
      <c r="N2519" s="214">
        <v>115</v>
      </c>
      <c r="O2519" s="214">
        <v>11.2</v>
      </c>
      <c r="P2519" s="214">
        <v>6.7</v>
      </c>
      <c r="Q2519" s="214">
        <v>73.2</v>
      </c>
      <c r="R2519" s="214">
        <v>82.1</v>
      </c>
      <c r="S2519" s="214">
        <v>82.1</v>
      </c>
      <c r="T2519" s="214">
        <v>8.9</v>
      </c>
      <c r="U2519" s="214">
        <v>85</v>
      </c>
      <c r="V2519" s="214">
        <v>18200</v>
      </c>
      <c r="W2519" s="214">
        <v>25600</v>
      </c>
      <c r="X2519" s="214">
        <v>33200</v>
      </c>
    </row>
    <row r="2520" spans="1:24" x14ac:dyDescent="0.25">
      <c r="A2520" t="str">
        <f t="shared" si="40"/>
        <v>YAG5UKLevel 7Female + maleMedia, journalism and communicationsYorkshire and The Humber</v>
      </c>
      <c r="B2520" s="214" t="s">
        <v>251</v>
      </c>
      <c r="C2520" s="214" t="s">
        <v>184</v>
      </c>
      <c r="D2520" s="214">
        <v>5</v>
      </c>
      <c r="E2520" s="214" t="s">
        <v>35</v>
      </c>
      <c r="F2520" s="214" t="s">
        <v>253</v>
      </c>
      <c r="G2520" s="214" t="s">
        <v>246</v>
      </c>
      <c r="H2520" s="214" t="s">
        <v>146</v>
      </c>
      <c r="I2520" s="214" t="s">
        <v>139</v>
      </c>
      <c r="J2520" s="214">
        <v>140</v>
      </c>
      <c r="K2520" s="214">
        <v>140</v>
      </c>
      <c r="L2520" s="214">
        <v>0</v>
      </c>
      <c r="M2520" s="214">
        <v>0</v>
      </c>
      <c r="N2520" s="214">
        <v>140</v>
      </c>
      <c r="O2520" s="214">
        <v>7.9</v>
      </c>
      <c r="P2520" s="214">
        <v>5.8</v>
      </c>
      <c r="Q2520" s="214">
        <v>77.400000000000006</v>
      </c>
      <c r="R2520" s="214">
        <v>85.6</v>
      </c>
      <c r="S2520" s="214">
        <v>86.3</v>
      </c>
      <c r="T2520" s="214">
        <v>8.9</v>
      </c>
      <c r="U2520" s="214">
        <v>100</v>
      </c>
      <c r="V2520" s="214">
        <v>17500</v>
      </c>
      <c r="W2520" s="214">
        <v>23400</v>
      </c>
      <c r="X2520" s="214">
        <v>28500</v>
      </c>
    </row>
    <row r="2521" spans="1:24" x14ac:dyDescent="0.25">
      <c r="A2521" t="str">
        <f t="shared" si="40"/>
        <v>YAG5UKLevel 7Female + maleMedical sciencesAbroad</v>
      </c>
      <c r="B2521" s="214" t="s">
        <v>251</v>
      </c>
      <c r="C2521" s="214" t="s">
        <v>184</v>
      </c>
      <c r="D2521" s="214">
        <v>5</v>
      </c>
      <c r="E2521" s="214" t="s">
        <v>35</v>
      </c>
      <c r="F2521" s="214" t="s">
        <v>253</v>
      </c>
      <c r="G2521" s="214" t="s">
        <v>246</v>
      </c>
      <c r="H2521" s="214" t="s">
        <v>147</v>
      </c>
      <c r="I2521" s="214" t="s">
        <v>125</v>
      </c>
      <c r="J2521" s="214" t="s">
        <v>140</v>
      </c>
      <c r="K2521" s="214" t="s">
        <v>140</v>
      </c>
      <c r="L2521" s="214" t="s">
        <v>140</v>
      </c>
      <c r="M2521" s="214" t="s">
        <v>140</v>
      </c>
      <c r="N2521" s="214" t="s">
        <v>140</v>
      </c>
      <c r="O2521" s="214" t="s">
        <v>140</v>
      </c>
      <c r="P2521" s="214" t="s">
        <v>140</v>
      </c>
      <c r="Q2521" s="214" t="s">
        <v>140</v>
      </c>
      <c r="R2521" s="214" t="s">
        <v>140</v>
      </c>
      <c r="S2521" s="214" t="s">
        <v>140</v>
      </c>
      <c r="T2521" s="214" t="s">
        <v>140</v>
      </c>
      <c r="U2521" s="214" t="s">
        <v>140</v>
      </c>
      <c r="V2521" s="214" t="s">
        <v>140</v>
      </c>
      <c r="W2521" s="214" t="s">
        <v>140</v>
      </c>
      <c r="X2521" s="214" t="s">
        <v>140</v>
      </c>
    </row>
    <row r="2522" spans="1:24" x14ac:dyDescent="0.25">
      <c r="A2522" t="str">
        <f t="shared" si="40"/>
        <v>YAG5UKLevel 7Female + maleMedical sciencesEast Midlands</v>
      </c>
      <c r="B2522" s="214" t="s">
        <v>251</v>
      </c>
      <c r="C2522" s="214" t="s">
        <v>184</v>
      </c>
      <c r="D2522" s="214">
        <v>5</v>
      </c>
      <c r="E2522" s="214" t="s">
        <v>35</v>
      </c>
      <c r="F2522" s="214" t="s">
        <v>253</v>
      </c>
      <c r="G2522" s="214" t="s">
        <v>246</v>
      </c>
      <c r="H2522" s="214" t="s">
        <v>147</v>
      </c>
      <c r="I2522" s="214" t="s">
        <v>126</v>
      </c>
      <c r="J2522" s="214">
        <v>55</v>
      </c>
      <c r="K2522" s="214">
        <v>55</v>
      </c>
      <c r="L2522" s="214">
        <v>0</v>
      </c>
      <c r="M2522" s="214">
        <v>0</v>
      </c>
      <c r="N2522" s="214">
        <v>55</v>
      </c>
      <c r="O2522" s="214">
        <v>2.7</v>
      </c>
      <c r="P2522" s="214">
        <v>0</v>
      </c>
      <c r="Q2522" s="214">
        <v>83.6</v>
      </c>
      <c r="R2522" s="214">
        <v>95.5</v>
      </c>
      <c r="S2522" s="214">
        <v>97.3</v>
      </c>
      <c r="T2522" s="214">
        <v>13.6</v>
      </c>
      <c r="U2522" s="214">
        <v>45</v>
      </c>
      <c r="V2522" s="214">
        <v>25200</v>
      </c>
      <c r="W2522" s="214">
        <v>37200</v>
      </c>
      <c r="X2522" s="214">
        <v>46400</v>
      </c>
    </row>
    <row r="2523" spans="1:24" x14ac:dyDescent="0.25">
      <c r="A2523" t="str">
        <f t="shared" si="40"/>
        <v>YAG5UKLevel 7Female + maleMedical sciencesEast of England</v>
      </c>
      <c r="B2523" s="214" t="s">
        <v>251</v>
      </c>
      <c r="C2523" s="214" t="s">
        <v>184</v>
      </c>
      <c r="D2523" s="214">
        <v>5</v>
      </c>
      <c r="E2523" s="214" t="s">
        <v>35</v>
      </c>
      <c r="F2523" s="214" t="s">
        <v>253</v>
      </c>
      <c r="G2523" s="214" t="s">
        <v>246</v>
      </c>
      <c r="H2523" s="214" t="s">
        <v>147</v>
      </c>
      <c r="I2523" s="214" t="s">
        <v>127</v>
      </c>
      <c r="J2523" s="214">
        <v>65</v>
      </c>
      <c r="K2523" s="214">
        <v>65</v>
      </c>
      <c r="L2523" s="214">
        <v>0</v>
      </c>
      <c r="M2523" s="214">
        <v>0</v>
      </c>
      <c r="N2523" s="214">
        <v>65</v>
      </c>
      <c r="O2523" s="214">
        <v>10</v>
      </c>
      <c r="P2523" s="214">
        <v>4.7</v>
      </c>
      <c r="Q2523" s="214">
        <v>70.599999999999994</v>
      </c>
      <c r="R2523" s="214">
        <v>85.3</v>
      </c>
      <c r="S2523" s="214">
        <v>85.3</v>
      </c>
      <c r="T2523" s="214">
        <v>14.7</v>
      </c>
      <c r="U2523" s="214">
        <v>45</v>
      </c>
      <c r="V2523" s="214">
        <v>25900</v>
      </c>
      <c r="W2523" s="214">
        <v>35000</v>
      </c>
      <c r="X2523" s="214">
        <v>43800</v>
      </c>
    </row>
    <row r="2524" spans="1:24" x14ac:dyDescent="0.25">
      <c r="A2524" t="str">
        <f t="shared" si="40"/>
        <v>YAG5UKLevel 7Female + maleMedical sciencesLondon</v>
      </c>
      <c r="B2524" s="214" t="s">
        <v>251</v>
      </c>
      <c r="C2524" s="214" t="s">
        <v>184</v>
      </c>
      <c r="D2524" s="214">
        <v>5</v>
      </c>
      <c r="E2524" s="214" t="s">
        <v>35</v>
      </c>
      <c r="F2524" s="214" t="s">
        <v>253</v>
      </c>
      <c r="G2524" s="214" t="s">
        <v>246</v>
      </c>
      <c r="H2524" s="214" t="s">
        <v>147</v>
      </c>
      <c r="I2524" s="214" t="s">
        <v>128</v>
      </c>
      <c r="J2524" s="214">
        <v>145</v>
      </c>
      <c r="K2524" s="214">
        <v>145</v>
      </c>
      <c r="L2524" s="214">
        <v>0</v>
      </c>
      <c r="M2524" s="214">
        <v>0</v>
      </c>
      <c r="N2524" s="214">
        <v>145</v>
      </c>
      <c r="O2524" s="214">
        <v>13.6</v>
      </c>
      <c r="P2524" s="214">
        <v>4.8</v>
      </c>
      <c r="Q2524" s="214">
        <v>64.900000000000006</v>
      </c>
      <c r="R2524" s="214">
        <v>79.599999999999994</v>
      </c>
      <c r="S2524" s="214">
        <v>81.599999999999994</v>
      </c>
      <c r="T2524" s="214">
        <v>16.8</v>
      </c>
      <c r="U2524" s="214">
        <v>90</v>
      </c>
      <c r="V2524" s="214">
        <v>27700</v>
      </c>
      <c r="W2524" s="214">
        <v>35400</v>
      </c>
      <c r="X2524" s="214">
        <v>48900</v>
      </c>
    </row>
    <row r="2525" spans="1:24" x14ac:dyDescent="0.25">
      <c r="A2525" t="str">
        <f t="shared" si="40"/>
        <v>YAG5UKLevel 7Female + maleMedical sciencesNorth East</v>
      </c>
      <c r="B2525" s="214" t="s">
        <v>251</v>
      </c>
      <c r="C2525" s="214" t="s">
        <v>184</v>
      </c>
      <c r="D2525" s="214">
        <v>5</v>
      </c>
      <c r="E2525" s="214" t="s">
        <v>35</v>
      </c>
      <c r="F2525" s="214" t="s">
        <v>253</v>
      </c>
      <c r="G2525" s="214" t="s">
        <v>246</v>
      </c>
      <c r="H2525" s="214" t="s">
        <v>147</v>
      </c>
      <c r="I2525" s="214" t="s">
        <v>129</v>
      </c>
      <c r="J2525" s="214">
        <v>45</v>
      </c>
      <c r="K2525" s="214">
        <v>45</v>
      </c>
      <c r="L2525" s="214">
        <v>0</v>
      </c>
      <c r="M2525" s="214">
        <v>0</v>
      </c>
      <c r="N2525" s="214">
        <v>45</v>
      </c>
      <c r="O2525" s="214">
        <v>6.6</v>
      </c>
      <c r="P2525" s="214">
        <v>4.4000000000000004</v>
      </c>
      <c r="Q2525" s="214">
        <v>60.3</v>
      </c>
      <c r="R2525" s="214">
        <v>84.6</v>
      </c>
      <c r="S2525" s="214">
        <v>89</v>
      </c>
      <c r="T2525" s="214">
        <v>28.7</v>
      </c>
      <c r="U2525" s="214">
        <v>25</v>
      </c>
      <c r="V2525" s="214">
        <v>31400</v>
      </c>
      <c r="W2525" s="214">
        <v>38000</v>
      </c>
      <c r="X2525" s="214">
        <v>57300</v>
      </c>
    </row>
    <row r="2526" spans="1:24" x14ac:dyDescent="0.25">
      <c r="A2526" t="str">
        <f t="shared" si="40"/>
        <v>YAG5UKLevel 7Female + maleMedical sciencesNorth West</v>
      </c>
      <c r="B2526" s="214" t="s">
        <v>251</v>
      </c>
      <c r="C2526" s="214" t="s">
        <v>184</v>
      </c>
      <c r="D2526" s="214">
        <v>5</v>
      </c>
      <c r="E2526" s="214" t="s">
        <v>35</v>
      </c>
      <c r="F2526" s="214" t="s">
        <v>253</v>
      </c>
      <c r="G2526" s="214" t="s">
        <v>246</v>
      </c>
      <c r="H2526" s="214" t="s">
        <v>147</v>
      </c>
      <c r="I2526" s="214" t="s">
        <v>130</v>
      </c>
      <c r="J2526" s="214">
        <v>100</v>
      </c>
      <c r="K2526" s="214">
        <v>100</v>
      </c>
      <c r="L2526" s="214">
        <v>0</v>
      </c>
      <c r="M2526" s="214">
        <v>0</v>
      </c>
      <c r="N2526" s="214">
        <v>100</v>
      </c>
      <c r="O2526" s="214">
        <v>4.9000000000000004</v>
      </c>
      <c r="P2526" s="214">
        <v>2.9</v>
      </c>
      <c r="Q2526" s="214">
        <v>78.2</v>
      </c>
      <c r="R2526" s="214">
        <v>90.2</v>
      </c>
      <c r="S2526" s="214">
        <v>92.2</v>
      </c>
      <c r="T2526" s="214">
        <v>14</v>
      </c>
      <c r="U2526" s="214">
        <v>80</v>
      </c>
      <c r="V2526" s="214">
        <v>25900</v>
      </c>
      <c r="W2526" s="214">
        <v>32800</v>
      </c>
      <c r="X2526" s="214">
        <v>44500</v>
      </c>
    </row>
    <row r="2527" spans="1:24" x14ac:dyDescent="0.25">
      <c r="A2527" t="str">
        <f t="shared" si="40"/>
        <v>YAG5UKLevel 7Female + maleMedical sciencesNorthern Ireland</v>
      </c>
      <c r="B2527" s="214" t="s">
        <v>251</v>
      </c>
      <c r="C2527" s="214" t="s">
        <v>184</v>
      </c>
      <c r="D2527" s="214">
        <v>5</v>
      </c>
      <c r="E2527" s="214" t="s">
        <v>35</v>
      </c>
      <c r="F2527" s="214" t="s">
        <v>253</v>
      </c>
      <c r="G2527" s="214" t="s">
        <v>246</v>
      </c>
      <c r="H2527" s="214" t="s">
        <v>147</v>
      </c>
      <c r="I2527" s="214" t="s">
        <v>131</v>
      </c>
      <c r="J2527" s="214">
        <v>10</v>
      </c>
      <c r="K2527" s="214">
        <v>10</v>
      </c>
      <c r="L2527" s="214">
        <v>0</v>
      </c>
      <c r="M2527" s="214">
        <v>0</v>
      </c>
      <c r="N2527" s="214">
        <v>10</v>
      </c>
      <c r="O2527" s="214">
        <v>11.1</v>
      </c>
      <c r="P2527" s="214">
        <v>0</v>
      </c>
      <c r="Q2527" s="214">
        <v>66.7</v>
      </c>
      <c r="R2527" s="214">
        <v>88.9</v>
      </c>
      <c r="S2527" s="214">
        <v>88.9</v>
      </c>
      <c r="T2527" s="214">
        <v>22.2</v>
      </c>
      <c r="U2527" s="214" t="s">
        <v>140</v>
      </c>
      <c r="V2527" s="214" t="s">
        <v>140</v>
      </c>
      <c r="W2527" s="214" t="s">
        <v>140</v>
      </c>
      <c r="X2527" s="214" t="s">
        <v>140</v>
      </c>
    </row>
    <row r="2528" spans="1:24" x14ac:dyDescent="0.25">
      <c r="A2528" t="str">
        <f t="shared" si="40"/>
        <v>YAG5UKLevel 7Female + maleMedical sciencesScotland</v>
      </c>
      <c r="B2528" s="214" t="s">
        <v>251</v>
      </c>
      <c r="C2528" s="214" t="s">
        <v>184</v>
      </c>
      <c r="D2528" s="214">
        <v>5</v>
      </c>
      <c r="E2528" s="214" t="s">
        <v>35</v>
      </c>
      <c r="F2528" s="214" t="s">
        <v>253</v>
      </c>
      <c r="G2528" s="214" t="s">
        <v>246</v>
      </c>
      <c r="H2528" s="214" t="s">
        <v>147</v>
      </c>
      <c r="I2528" s="214" t="s">
        <v>132</v>
      </c>
      <c r="J2528" s="214">
        <v>30</v>
      </c>
      <c r="K2528" s="214">
        <v>30</v>
      </c>
      <c r="L2528" s="214">
        <v>0</v>
      </c>
      <c r="M2528" s="214">
        <v>0</v>
      </c>
      <c r="N2528" s="214">
        <v>30</v>
      </c>
      <c r="O2528" s="214">
        <v>8.1</v>
      </c>
      <c r="P2528" s="214">
        <v>6.5</v>
      </c>
      <c r="Q2528" s="214">
        <v>79</v>
      </c>
      <c r="R2528" s="214">
        <v>85.5</v>
      </c>
      <c r="S2528" s="214">
        <v>85.5</v>
      </c>
      <c r="T2528" s="214">
        <v>6.5</v>
      </c>
      <c r="U2528" s="214">
        <v>25</v>
      </c>
      <c r="V2528" s="214">
        <v>31000</v>
      </c>
      <c r="W2528" s="214">
        <v>39400</v>
      </c>
      <c r="X2528" s="214">
        <v>46000</v>
      </c>
    </row>
    <row r="2529" spans="1:24" x14ac:dyDescent="0.25">
      <c r="A2529" t="str">
        <f t="shared" si="40"/>
        <v>YAG5UKLevel 7Female + maleMedical sciencesSouth East</v>
      </c>
      <c r="B2529" s="214" t="s">
        <v>251</v>
      </c>
      <c r="C2529" s="214" t="s">
        <v>184</v>
      </c>
      <c r="D2529" s="214">
        <v>5</v>
      </c>
      <c r="E2529" s="214" t="s">
        <v>35</v>
      </c>
      <c r="F2529" s="214" t="s">
        <v>253</v>
      </c>
      <c r="G2529" s="214" t="s">
        <v>246</v>
      </c>
      <c r="H2529" s="214" t="s">
        <v>147</v>
      </c>
      <c r="I2529" s="214" t="s">
        <v>133</v>
      </c>
      <c r="J2529" s="214">
        <v>100</v>
      </c>
      <c r="K2529" s="214">
        <v>100</v>
      </c>
      <c r="L2529" s="214">
        <v>0</v>
      </c>
      <c r="M2529" s="214">
        <v>0</v>
      </c>
      <c r="N2529" s="214">
        <v>100</v>
      </c>
      <c r="O2529" s="214">
        <v>4.9000000000000004</v>
      </c>
      <c r="P2529" s="214">
        <v>0.5</v>
      </c>
      <c r="Q2529" s="214">
        <v>73.599999999999994</v>
      </c>
      <c r="R2529" s="214">
        <v>87.5</v>
      </c>
      <c r="S2529" s="214">
        <v>94.6</v>
      </c>
      <c r="T2529" s="214">
        <v>21</v>
      </c>
      <c r="U2529" s="214">
        <v>70</v>
      </c>
      <c r="V2529" s="214">
        <v>29600</v>
      </c>
      <c r="W2529" s="214">
        <v>35800</v>
      </c>
      <c r="X2529" s="214">
        <v>43800</v>
      </c>
    </row>
    <row r="2530" spans="1:24" x14ac:dyDescent="0.25">
      <c r="A2530" t="str">
        <f t="shared" si="40"/>
        <v>YAG5UKLevel 7Female + maleMedical sciencesSouth West</v>
      </c>
      <c r="B2530" s="214" t="s">
        <v>251</v>
      </c>
      <c r="C2530" s="214" t="s">
        <v>184</v>
      </c>
      <c r="D2530" s="214">
        <v>5</v>
      </c>
      <c r="E2530" s="214" t="s">
        <v>35</v>
      </c>
      <c r="F2530" s="214" t="s">
        <v>253</v>
      </c>
      <c r="G2530" s="214" t="s">
        <v>246</v>
      </c>
      <c r="H2530" s="214" t="s">
        <v>147</v>
      </c>
      <c r="I2530" s="214" t="s">
        <v>134</v>
      </c>
      <c r="J2530" s="214">
        <v>50</v>
      </c>
      <c r="K2530" s="214">
        <v>50</v>
      </c>
      <c r="L2530" s="214">
        <v>0</v>
      </c>
      <c r="M2530" s="214">
        <v>0</v>
      </c>
      <c r="N2530" s="214">
        <v>50</v>
      </c>
      <c r="O2530" s="214">
        <v>9</v>
      </c>
      <c r="P2530" s="214">
        <v>4.2</v>
      </c>
      <c r="Q2530" s="214">
        <v>70.099999999999994</v>
      </c>
      <c r="R2530" s="214">
        <v>86.8</v>
      </c>
      <c r="S2530" s="214">
        <v>86.8</v>
      </c>
      <c r="T2530" s="214">
        <v>16.7</v>
      </c>
      <c r="U2530" s="214">
        <v>35</v>
      </c>
      <c r="V2530" s="214">
        <v>18600</v>
      </c>
      <c r="W2530" s="214">
        <v>30300</v>
      </c>
      <c r="X2530" s="214">
        <v>42700</v>
      </c>
    </row>
    <row r="2531" spans="1:24" x14ac:dyDescent="0.25">
      <c r="A2531" t="str">
        <f t="shared" si="40"/>
        <v>YAG5UKLevel 7Female + maleMedical sciencesUnknown</v>
      </c>
      <c r="B2531" s="214" t="s">
        <v>251</v>
      </c>
      <c r="C2531" s="214" t="s">
        <v>184</v>
      </c>
      <c r="D2531" s="214">
        <v>5</v>
      </c>
      <c r="E2531" s="214" t="s">
        <v>35</v>
      </c>
      <c r="F2531" s="214" t="s">
        <v>253</v>
      </c>
      <c r="G2531" s="214" t="s">
        <v>246</v>
      </c>
      <c r="H2531" s="214" t="s">
        <v>147</v>
      </c>
      <c r="I2531" s="214" t="s">
        <v>135</v>
      </c>
      <c r="J2531" s="214">
        <v>40</v>
      </c>
      <c r="K2531" s="214">
        <v>40</v>
      </c>
      <c r="L2531" s="214">
        <v>73.400000000000006</v>
      </c>
      <c r="M2531" s="214">
        <v>0</v>
      </c>
      <c r="N2531" s="214">
        <v>10</v>
      </c>
      <c r="O2531" s="214">
        <v>0</v>
      </c>
      <c r="P2531" s="214">
        <v>0</v>
      </c>
      <c r="Q2531" s="214">
        <v>0</v>
      </c>
      <c r="R2531" s="214">
        <v>0</v>
      </c>
      <c r="S2531" s="214">
        <v>100</v>
      </c>
      <c r="T2531" s="214">
        <v>100</v>
      </c>
      <c r="U2531" s="214" t="s">
        <v>136</v>
      </c>
      <c r="V2531" s="214" t="s">
        <v>136</v>
      </c>
      <c r="W2531" s="214" t="s">
        <v>136</v>
      </c>
      <c r="X2531" s="214" t="s">
        <v>136</v>
      </c>
    </row>
    <row r="2532" spans="1:24" x14ac:dyDescent="0.25">
      <c r="A2532" t="str">
        <f t="shared" si="40"/>
        <v>YAG5UKLevel 7Female + maleMedical sciencesWales</v>
      </c>
      <c r="B2532" s="214" t="s">
        <v>251</v>
      </c>
      <c r="C2532" s="214" t="s">
        <v>184</v>
      </c>
      <c r="D2532" s="214">
        <v>5</v>
      </c>
      <c r="E2532" s="214" t="s">
        <v>35</v>
      </c>
      <c r="F2532" s="214" t="s">
        <v>253</v>
      </c>
      <c r="G2532" s="214" t="s">
        <v>246</v>
      </c>
      <c r="H2532" s="214" t="s">
        <v>147</v>
      </c>
      <c r="I2532" s="214" t="s">
        <v>137</v>
      </c>
      <c r="J2532" s="214">
        <v>15</v>
      </c>
      <c r="K2532" s="214">
        <v>15</v>
      </c>
      <c r="L2532" s="214">
        <v>0</v>
      </c>
      <c r="M2532" s="214">
        <v>0</v>
      </c>
      <c r="N2532" s="214">
        <v>15</v>
      </c>
      <c r="O2532" s="214">
        <v>0</v>
      </c>
      <c r="P2532" s="214">
        <v>0</v>
      </c>
      <c r="Q2532" s="214">
        <v>76.900000000000006</v>
      </c>
      <c r="R2532" s="214">
        <v>100</v>
      </c>
      <c r="S2532" s="214">
        <v>100</v>
      </c>
      <c r="T2532" s="214">
        <v>23.1</v>
      </c>
      <c r="U2532" s="214" t="s">
        <v>140</v>
      </c>
      <c r="V2532" s="214" t="s">
        <v>140</v>
      </c>
      <c r="W2532" s="214" t="s">
        <v>140</v>
      </c>
      <c r="X2532" s="214" t="s">
        <v>140</v>
      </c>
    </row>
    <row r="2533" spans="1:24" x14ac:dyDescent="0.25">
      <c r="A2533" t="str">
        <f t="shared" si="40"/>
        <v>YAG5UKLevel 7Female + maleMedical sciencesWest Midlands</v>
      </c>
      <c r="B2533" s="214" t="s">
        <v>251</v>
      </c>
      <c r="C2533" s="214" t="s">
        <v>184</v>
      </c>
      <c r="D2533" s="214">
        <v>5</v>
      </c>
      <c r="E2533" s="214" t="s">
        <v>35</v>
      </c>
      <c r="F2533" s="214" t="s">
        <v>253</v>
      </c>
      <c r="G2533" s="214" t="s">
        <v>246</v>
      </c>
      <c r="H2533" s="214" t="s">
        <v>147</v>
      </c>
      <c r="I2533" s="214" t="s">
        <v>138</v>
      </c>
      <c r="J2533" s="214">
        <v>60</v>
      </c>
      <c r="K2533" s="214">
        <v>60</v>
      </c>
      <c r="L2533" s="214">
        <v>0</v>
      </c>
      <c r="M2533" s="214">
        <v>0</v>
      </c>
      <c r="N2533" s="214">
        <v>60</v>
      </c>
      <c r="O2533" s="214">
        <v>6.7</v>
      </c>
      <c r="P2533" s="214">
        <v>0</v>
      </c>
      <c r="Q2533" s="214">
        <v>81.2</v>
      </c>
      <c r="R2533" s="214">
        <v>91.1</v>
      </c>
      <c r="S2533" s="214">
        <v>93.3</v>
      </c>
      <c r="T2533" s="214">
        <v>12.2</v>
      </c>
      <c r="U2533" s="214">
        <v>45</v>
      </c>
      <c r="V2533" s="214">
        <v>26400</v>
      </c>
      <c r="W2533" s="214">
        <v>35000</v>
      </c>
      <c r="X2533" s="214">
        <v>45300</v>
      </c>
    </row>
    <row r="2534" spans="1:24" x14ac:dyDescent="0.25">
      <c r="A2534" t="str">
        <f t="shared" si="40"/>
        <v>YAG5UKLevel 7Female + maleMedical sciencesYorkshire and The Humber</v>
      </c>
      <c r="B2534" s="214" t="s">
        <v>251</v>
      </c>
      <c r="C2534" s="214" t="s">
        <v>184</v>
      </c>
      <c r="D2534" s="214">
        <v>5</v>
      </c>
      <c r="E2534" s="214" t="s">
        <v>35</v>
      </c>
      <c r="F2534" s="214" t="s">
        <v>253</v>
      </c>
      <c r="G2534" s="214" t="s">
        <v>246</v>
      </c>
      <c r="H2534" s="214" t="s">
        <v>147</v>
      </c>
      <c r="I2534" s="214" t="s">
        <v>139</v>
      </c>
      <c r="J2534" s="214">
        <v>95</v>
      </c>
      <c r="K2534" s="214">
        <v>95</v>
      </c>
      <c r="L2534" s="214">
        <v>0</v>
      </c>
      <c r="M2534" s="214">
        <v>0</v>
      </c>
      <c r="N2534" s="214">
        <v>95</v>
      </c>
      <c r="O2534" s="214">
        <v>3.1</v>
      </c>
      <c r="P2534" s="214">
        <v>2.1</v>
      </c>
      <c r="Q2534" s="214">
        <v>85.8</v>
      </c>
      <c r="R2534" s="214">
        <v>94.8</v>
      </c>
      <c r="S2534" s="214">
        <v>94.8</v>
      </c>
      <c r="T2534" s="214">
        <v>8.9</v>
      </c>
      <c r="U2534" s="214">
        <v>80</v>
      </c>
      <c r="V2534" s="214">
        <v>25900</v>
      </c>
      <c r="W2534" s="214">
        <v>34700</v>
      </c>
      <c r="X2534" s="214">
        <v>43400</v>
      </c>
    </row>
    <row r="2535" spans="1:24" x14ac:dyDescent="0.25">
      <c r="A2535" t="str">
        <f t="shared" si="40"/>
        <v>YAG5UKLevel 7Female + maleMedicine and dentistryAbroad</v>
      </c>
      <c r="B2535" s="214" t="s">
        <v>251</v>
      </c>
      <c r="C2535" s="214" t="s">
        <v>184</v>
      </c>
      <c r="D2535" s="214">
        <v>5</v>
      </c>
      <c r="E2535" s="214" t="s">
        <v>35</v>
      </c>
      <c r="F2535" s="214" t="s">
        <v>253</v>
      </c>
      <c r="G2535" s="214" t="s">
        <v>246</v>
      </c>
      <c r="H2535" s="214" t="s">
        <v>45</v>
      </c>
      <c r="I2535" s="214" t="s">
        <v>125</v>
      </c>
      <c r="J2535" s="214" t="s">
        <v>140</v>
      </c>
      <c r="K2535" s="214" t="s">
        <v>140</v>
      </c>
      <c r="L2535" s="214" t="s">
        <v>140</v>
      </c>
      <c r="M2535" s="214" t="s">
        <v>140</v>
      </c>
      <c r="N2535" s="214" t="s">
        <v>140</v>
      </c>
      <c r="O2535" s="214" t="s">
        <v>140</v>
      </c>
      <c r="P2535" s="214" t="s">
        <v>140</v>
      </c>
      <c r="Q2535" s="214" t="s">
        <v>140</v>
      </c>
      <c r="R2535" s="214" t="s">
        <v>140</v>
      </c>
      <c r="S2535" s="214" t="s">
        <v>140</v>
      </c>
      <c r="T2535" s="214" t="s">
        <v>140</v>
      </c>
      <c r="U2535" s="214" t="s">
        <v>140</v>
      </c>
      <c r="V2535" s="214" t="s">
        <v>140</v>
      </c>
      <c r="W2535" s="214" t="s">
        <v>140</v>
      </c>
      <c r="X2535" s="214" t="s">
        <v>140</v>
      </c>
    </row>
    <row r="2536" spans="1:24" x14ac:dyDescent="0.25">
      <c r="A2536" t="str">
        <f t="shared" si="40"/>
        <v>YAG5UKLevel 7Female + maleMedicine and dentistryEast Midlands</v>
      </c>
      <c r="B2536" s="214" t="s">
        <v>251</v>
      </c>
      <c r="C2536" s="214" t="s">
        <v>184</v>
      </c>
      <c r="D2536" s="214">
        <v>5</v>
      </c>
      <c r="E2536" s="214" t="s">
        <v>35</v>
      </c>
      <c r="F2536" s="214" t="s">
        <v>253</v>
      </c>
      <c r="G2536" s="214" t="s">
        <v>246</v>
      </c>
      <c r="H2536" s="214" t="s">
        <v>45</v>
      </c>
      <c r="I2536" s="214" t="s">
        <v>126</v>
      </c>
      <c r="J2536" s="214">
        <v>160</v>
      </c>
      <c r="K2536" s="214">
        <v>160</v>
      </c>
      <c r="L2536" s="214">
        <v>0</v>
      </c>
      <c r="M2536" s="214">
        <v>0</v>
      </c>
      <c r="N2536" s="214">
        <v>160</v>
      </c>
      <c r="O2536" s="214">
        <v>5.7</v>
      </c>
      <c r="P2536" s="214">
        <v>5</v>
      </c>
      <c r="Q2536" s="214">
        <v>74.8</v>
      </c>
      <c r="R2536" s="214">
        <v>88.1</v>
      </c>
      <c r="S2536" s="214">
        <v>89.3</v>
      </c>
      <c r="T2536" s="214">
        <v>14.5</v>
      </c>
      <c r="U2536" s="214">
        <v>115</v>
      </c>
      <c r="V2536" s="214">
        <v>30300</v>
      </c>
      <c r="W2536" s="214">
        <v>44000</v>
      </c>
      <c r="X2536" s="214">
        <v>65600</v>
      </c>
    </row>
    <row r="2537" spans="1:24" x14ac:dyDescent="0.25">
      <c r="A2537" t="str">
        <f t="shared" si="40"/>
        <v>YAG5UKLevel 7Female + maleMedicine and dentistryEast of England</v>
      </c>
      <c r="B2537" s="214" t="s">
        <v>251</v>
      </c>
      <c r="C2537" s="214" t="s">
        <v>184</v>
      </c>
      <c r="D2537" s="214">
        <v>5</v>
      </c>
      <c r="E2537" s="214" t="s">
        <v>35</v>
      </c>
      <c r="F2537" s="214" t="s">
        <v>253</v>
      </c>
      <c r="G2537" s="214" t="s">
        <v>246</v>
      </c>
      <c r="H2537" s="214" t="s">
        <v>45</v>
      </c>
      <c r="I2537" s="214" t="s">
        <v>127</v>
      </c>
      <c r="J2537" s="214">
        <v>235</v>
      </c>
      <c r="K2537" s="214">
        <v>235</v>
      </c>
      <c r="L2537" s="214">
        <v>0</v>
      </c>
      <c r="M2537" s="214">
        <v>0</v>
      </c>
      <c r="N2537" s="214">
        <v>235</v>
      </c>
      <c r="O2537" s="214">
        <v>7.2</v>
      </c>
      <c r="P2537" s="214">
        <v>3.4</v>
      </c>
      <c r="Q2537" s="214">
        <v>71.3</v>
      </c>
      <c r="R2537" s="214">
        <v>86</v>
      </c>
      <c r="S2537" s="214">
        <v>89.4</v>
      </c>
      <c r="T2537" s="214">
        <v>18.100000000000001</v>
      </c>
      <c r="U2537" s="214">
        <v>160</v>
      </c>
      <c r="V2537" s="214">
        <v>28500</v>
      </c>
      <c r="W2537" s="214">
        <v>40500</v>
      </c>
      <c r="X2537" s="214">
        <v>63900</v>
      </c>
    </row>
    <row r="2538" spans="1:24" x14ac:dyDescent="0.25">
      <c r="A2538" t="str">
        <f t="shared" si="40"/>
        <v>YAG5UKLevel 7Female + maleMedicine and dentistryLondon</v>
      </c>
      <c r="B2538" s="214" t="s">
        <v>251</v>
      </c>
      <c r="C2538" s="214" t="s">
        <v>184</v>
      </c>
      <c r="D2538" s="214">
        <v>5</v>
      </c>
      <c r="E2538" s="214" t="s">
        <v>35</v>
      </c>
      <c r="F2538" s="214" t="s">
        <v>253</v>
      </c>
      <c r="G2538" s="214" t="s">
        <v>246</v>
      </c>
      <c r="H2538" s="214" t="s">
        <v>45</v>
      </c>
      <c r="I2538" s="214" t="s">
        <v>128</v>
      </c>
      <c r="J2538" s="214">
        <v>885</v>
      </c>
      <c r="K2538" s="214">
        <v>885</v>
      </c>
      <c r="L2538" s="214">
        <v>0</v>
      </c>
      <c r="M2538" s="214">
        <v>0</v>
      </c>
      <c r="N2538" s="214">
        <v>885</v>
      </c>
      <c r="O2538" s="214">
        <v>8.1</v>
      </c>
      <c r="P2538" s="214">
        <v>3.3</v>
      </c>
      <c r="Q2538" s="214">
        <v>69.599999999999994</v>
      </c>
      <c r="R2538" s="214">
        <v>84.9</v>
      </c>
      <c r="S2538" s="214">
        <v>88.5</v>
      </c>
      <c r="T2538" s="214">
        <v>18.899999999999999</v>
      </c>
      <c r="U2538" s="214">
        <v>580</v>
      </c>
      <c r="V2538" s="214">
        <v>29900</v>
      </c>
      <c r="W2538" s="214">
        <v>42000</v>
      </c>
      <c r="X2538" s="214">
        <v>60200</v>
      </c>
    </row>
    <row r="2539" spans="1:24" x14ac:dyDescent="0.25">
      <c r="A2539" t="str">
        <f t="shared" si="40"/>
        <v>YAG5UKLevel 7Female + maleMedicine and dentistryNorth East</v>
      </c>
      <c r="B2539" s="214" t="s">
        <v>251</v>
      </c>
      <c r="C2539" s="214" t="s">
        <v>184</v>
      </c>
      <c r="D2539" s="214">
        <v>5</v>
      </c>
      <c r="E2539" s="214" t="s">
        <v>35</v>
      </c>
      <c r="F2539" s="214" t="s">
        <v>253</v>
      </c>
      <c r="G2539" s="214" t="s">
        <v>246</v>
      </c>
      <c r="H2539" s="214" t="s">
        <v>45</v>
      </c>
      <c r="I2539" s="214" t="s">
        <v>129</v>
      </c>
      <c r="J2539" s="214">
        <v>130</v>
      </c>
      <c r="K2539" s="214">
        <v>130</v>
      </c>
      <c r="L2539" s="214">
        <v>0</v>
      </c>
      <c r="M2539" s="214">
        <v>0</v>
      </c>
      <c r="N2539" s="214">
        <v>130</v>
      </c>
      <c r="O2539" s="214">
        <v>7.7</v>
      </c>
      <c r="P2539" s="214">
        <v>2.2999999999999998</v>
      </c>
      <c r="Q2539" s="214">
        <v>74.5</v>
      </c>
      <c r="R2539" s="214">
        <v>88.4</v>
      </c>
      <c r="S2539" s="214">
        <v>89.9</v>
      </c>
      <c r="T2539" s="214">
        <v>15.5</v>
      </c>
      <c r="U2539" s="214">
        <v>90</v>
      </c>
      <c r="V2539" s="214">
        <v>38900</v>
      </c>
      <c r="W2539" s="214">
        <v>59500</v>
      </c>
      <c r="X2539" s="214">
        <v>89100</v>
      </c>
    </row>
    <row r="2540" spans="1:24" x14ac:dyDescent="0.25">
      <c r="A2540" t="str">
        <f t="shared" si="40"/>
        <v>YAG5UKLevel 7Female + maleMedicine and dentistryNorth West</v>
      </c>
      <c r="B2540" s="214" t="s">
        <v>251</v>
      </c>
      <c r="C2540" s="214" t="s">
        <v>184</v>
      </c>
      <c r="D2540" s="214">
        <v>5</v>
      </c>
      <c r="E2540" s="214" t="s">
        <v>35</v>
      </c>
      <c r="F2540" s="214" t="s">
        <v>253</v>
      </c>
      <c r="G2540" s="214" t="s">
        <v>246</v>
      </c>
      <c r="H2540" s="214" t="s">
        <v>45</v>
      </c>
      <c r="I2540" s="214" t="s">
        <v>130</v>
      </c>
      <c r="J2540" s="214">
        <v>275</v>
      </c>
      <c r="K2540" s="214">
        <v>275</v>
      </c>
      <c r="L2540" s="214">
        <v>0</v>
      </c>
      <c r="M2540" s="214">
        <v>0</v>
      </c>
      <c r="N2540" s="214">
        <v>275</v>
      </c>
      <c r="O2540" s="214">
        <v>8.8000000000000007</v>
      </c>
      <c r="P2540" s="214">
        <v>5.0999999999999996</v>
      </c>
      <c r="Q2540" s="214">
        <v>71.8</v>
      </c>
      <c r="R2540" s="214">
        <v>85</v>
      </c>
      <c r="S2540" s="214">
        <v>86.1</v>
      </c>
      <c r="T2540" s="214">
        <v>14.4</v>
      </c>
      <c r="U2540" s="214">
        <v>190</v>
      </c>
      <c r="V2540" s="214">
        <v>30700</v>
      </c>
      <c r="W2540" s="214">
        <v>43300</v>
      </c>
      <c r="X2540" s="214">
        <v>69400</v>
      </c>
    </row>
    <row r="2541" spans="1:24" x14ac:dyDescent="0.25">
      <c r="A2541" t="str">
        <f t="shared" si="40"/>
        <v>YAG5UKLevel 7Female + maleMedicine and dentistryNorthern Ireland</v>
      </c>
      <c r="B2541" s="214" t="s">
        <v>251</v>
      </c>
      <c r="C2541" s="214" t="s">
        <v>184</v>
      </c>
      <c r="D2541" s="214">
        <v>5</v>
      </c>
      <c r="E2541" s="214" t="s">
        <v>35</v>
      </c>
      <c r="F2541" s="214" t="s">
        <v>253</v>
      </c>
      <c r="G2541" s="214" t="s">
        <v>246</v>
      </c>
      <c r="H2541" s="214" t="s">
        <v>45</v>
      </c>
      <c r="I2541" s="214" t="s">
        <v>131</v>
      </c>
      <c r="J2541" s="214">
        <v>25</v>
      </c>
      <c r="K2541" s="214">
        <v>25</v>
      </c>
      <c r="L2541" s="214">
        <v>0</v>
      </c>
      <c r="M2541" s="214">
        <v>0</v>
      </c>
      <c r="N2541" s="214">
        <v>25</v>
      </c>
      <c r="O2541" s="214">
        <v>17.399999999999999</v>
      </c>
      <c r="P2541" s="214">
        <v>0</v>
      </c>
      <c r="Q2541" s="214">
        <v>69.599999999999994</v>
      </c>
      <c r="R2541" s="214">
        <v>82.6</v>
      </c>
      <c r="S2541" s="214">
        <v>82.6</v>
      </c>
      <c r="T2541" s="214">
        <v>13</v>
      </c>
      <c r="U2541" s="214">
        <v>15</v>
      </c>
      <c r="V2541" s="214">
        <v>32800</v>
      </c>
      <c r="W2541" s="214">
        <v>55800</v>
      </c>
      <c r="X2541" s="214">
        <v>79200</v>
      </c>
    </row>
    <row r="2542" spans="1:24" x14ac:dyDescent="0.25">
      <c r="A2542" t="str">
        <f t="shared" si="40"/>
        <v>YAG5UKLevel 7Female + maleMedicine and dentistryScotland</v>
      </c>
      <c r="B2542" s="214" t="s">
        <v>251</v>
      </c>
      <c r="C2542" s="214" t="s">
        <v>184</v>
      </c>
      <c r="D2542" s="214">
        <v>5</v>
      </c>
      <c r="E2542" s="214" t="s">
        <v>35</v>
      </c>
      <c r="F2542" s="214" t="s">
        <v>253</v>
      </c>
      <c r="G2542" s="214" t="s">
        <v>246</v>
      </c>
      <c r="H2542" s="214" t="s">
        <v>45</v>
      </c>
      <c r="I2542" s="214" t="s">
        <v>132</v>
      </c>
      <c r="J2542" s="214">
        <v>85</v>
      </c>
      <c r="K2542" s="214">
        <v>85</v>
      </c>
      <c r="L2542" s="214">
        <v>0</v>
      </c>
      <c r="M2542" s="214">
        <v>0</v>
      </c>
      <c r="N2542" s="214">
        <v>85</v>
      </c>
      <c r="O2542" s="214">
        <v>12.8</v>
      </c>
      <c r="P2542" s="214">
        <v>1.2</v>
      </c>
      <c r="Q2542" s="214">
        <v>71.900000000000006</v>
      </c>
      <c r="R2542" s="214">
        <v>83.8</v>
      </c>
      <c r="S2542" s="214">
        <v>86.1</v>
      </c>
      <c r="T2542" s="214">
        <v>14.2</v>
      </c>
      <c r="U2542" s="214">
        <v>55</v>
      </c>
      <c r="V2542" s="214">
        <v>27400</v>
      </c>
      <c r="W2542" s="214">
        <v>44800</v>
      </c>
      <c r="X2542" s="214">
        <v>67900</v>
      </c>
    </row>
    <row r="2543" spans="1:24" x14ac:dyDescent="0.25">
      <c r="A2543" t="str">
        <f t="shared" si="40"/>
        <v>YAG5UKLevel 7Female + maleMedicine and dentistrySouth East</v>
      </c>
      <c r="B2543" s="214" t="s">
        <v>251</v>
      </c>
      <c r="C2543" s="214" t="s">
        <v>184</v>
      </c>
      <c r="D2543" s="214">
        <v>5</v>
      </c>
      <c r="E2543" s="214" t="s">
        <v>35</v>
      </c>
      <c r="F2543" s="214" t="s">
        <v>253</v>
      </c>
      <c r="G2543" s="214" t="s">
        <v>246</v>
      </c>
      <c r="H2543" s="214" t="s">
        <v>45</v>
      </c>
      <c r="I2543" s="214" t="s">
        <v>133</v>
      </c>
      <c r="J2543" s="214">
        <v>380</v>
      </c>
      <c r="K2543" s="214">
        <v>380</v>
      </c>
      <c r="L2543" s="214">
        <v>0</v>
      </c>
      <c r="M2543" s="214">
        <v>0</v>
      </c>
      <c r="N2543" s="214">
        <v>380</v>
      </c>
      <c r="O2543" s="214">
        <v>10.5</v>
      </c>
      <c r="P2543" s="214">
        <v>2.6</v>
      </c>
      <c r="Q2543" s="214">
        <v>72.8</v>
      </c>
      <c r="R2543" s="214">
        <v>85.4</v>
      </c>
      <c r="S2543" s="214">
        <v>86.9</v>
      </c>
      <c r="T2543" s="214">
        <v>14.1</v>
      </c>
      <c r="U2543" s="214">
        <v>260</v>
      </c>
      <c r="V2543" s="214">
        <v>26600</v>
      </c>
      <c r="W2543" s="214">
        <v>39100</v>
      </c>
      <c r="X2543" s="214">
        <v>69400</v>
      </c>
    </row>
    <row r="2544" spans="1:24" x14ac:dyDescent="0.25">
      <c r="A2544" t="str">
        <f t="shared" si="40"/>
        <v>YAG5UKLevel 7Female + maleMedicine and dentistrySouth West</v>
      </c>
      <c r="B2544" s="214" t="s">
        <v>251</v>
      </c>
      <c r="C2544" s="214" t="s">
        <v>184</v>
      </c>
      <c r="D2544" s="214">
        <v>5</v>
      </c>
      <c r="E2544" s="214" t="s">
        <v>35</v>
      </c>
      <c r="F2544" s="214" t="s">
        <v>253</v>
      </c>
      <c r="G2544" s="214" t="s">
        <v>246</v>
      </c>
      <c r="H2544" s="214" t="s">
        <v>45</v>
      </c>
      <c r="I2544" s="214" t="s">
        <v>134</v>
      </c>
      <c r="J2544" s="214">
        <v>185</v>
      </c>
      <c r="K2544" s="214">
        <v>185</v>
      </c>
      <c r="L2544" s="214">
        <v>0</v>
      </c>
      <c r="M2544" s="214">
        <v>0</v>
      </c>
      <c r="N2544" s="214">
        <v>185</v>
      </c>
      <c r="O2544" s="214">
        <v>6.1</v>
      </c>
      <c r="P2544" s="214">
        <v>5.3</v>
      </c>
      <c r="Q2544" s="214">
        <v>74.099999999999994</v>
      </c>
      <c r="R2544" s="214">
        <v>87.4</v>
      </c>
      <c r="S2544" s="214">
        <v>88.5</v>
      </c>
      <c r="T2544" s="214">
        <v>14.4</v>
      </c>
      <c r="U2544" s="214">
        <v>130</v>
      </c>
      <c r="V2544" s="214">
        <v>25900</v>
      </c>
      <c r="W2544" s="214">
        <v>39100</v>
      </c>
      <c r="X2544" s="214">
        <v>61300</v>
      </c>
    </row>
    <row r="2545" spans="1:24" x14ac:dyDescent="0.25">
      <c r="A2545" t="str">
        <f t="shared" si="40"/>
        <v>YAG5UKLevel 7Female + maleMedicine and dentistryUnknown</v>
      </c>
      <c r="B2545" s="214" t="s">
        <v>251</v>
      </c>
      <c r="C2545" s="214" t="s">
        <v>184</v>
      </c>
      <c r="D2545" s="214">
        <v>5</v>
      </c>
      <c r="E2545" s="214" t="s">
        <v>35</v>
      </c>
      <c r="F2545" s="214" t="s">
        <v>253</v>
      </c>
      <c r="G2545" s="214" t="s">
        <v>246</v>
      </c>
      <c r="H2545" s="214" t="s">
        <v>45</v>
      </c>
      <c r="I2545" s="214" t="s">
        <v>135</v>
      </c>
      <c r="J2545" s="214">
        <v>180</v>
      </c>
      <c r="K2545" s="214">
        <v>180</v>
      </c>
      <c r="L2545" s="214">
        <v>84.2</v>
      </c>
      <c r="M2545" s="214">
        <v>0</v>
      </c>
      <c r="N2545" s="214">
        <v>30</v>
      </c>
      <c r="O2545" s="214">
        <v>3.5</v>
      </c>
      <c r="P2545" s="214">
        <v>0</v>
      </c>
      <c r="Q2545" s="214">
        <v>0</v>
      </c>
      <c r="R2545" s="214">
        <v>0</v>
      </c>
      <c r="S2545" s="214">
        <v>96.5</v>
      </c>
      <c r="T2545" s="214">
        <v>96.5</v>
      </c>
      <c r="U2545" s="214" t="s">
        <v>136</v>
      </c>
      <c r="V2545" s="214" t="s">
        <v>136</v>
      </c>
      <c r="W2545" s="214" t="s">
        <v>136</v>
      </c>
      <c r="X2545" s="214" t="s">
        <v>136</v>
      </c>
    </row>
    <row r="2546" spans="1:24" x14ac:dyDescent="0.25">
      <c r="A2546" t="str">
        <f t="shared" si="40"/>
        <v>YAG5UKLevel 7Female + maleMedicine and dentistryWales</v>
      </c>
      <c r="B2546" s="214" t="s">
        <v>251</v>
      </c>
      <c r="C2546" s="214" t="s">
        <v>184</v>
      </c>
      <c r="D2546" s="214">
        <v>5</v>
      </c>
      <c r="E2546" s="214" t="s">
        <v>35</v>
      </c>
      <c r="F2546" s="214" t="s">
        <v>253</v>
      </c>
      <c r="G2546" s="214" t="s">
        <v>246</v>
      </c>
      <c r="H2546" s="214" t="s">
        <v>45</v>
      </c>
      <c r="I2546" s="214" t="s">
        <v>137</v>
      </c>
      <c r="J2546" s="214">
        <v>45</v>
      </c>
      <c r="K2546" s="214">
        <v>45</v>
      </c>
      <c r="L2546" s="214">
        <v>0</v>
      </c>
      <c r="M2546" s="214">
        <v>0</v>
      </c>
      <c r="N2546" s="214">
        <v>45</v>
      </c>
      <c r="O2546" s="214">
        <v>12.6</v>
      </c>
      <c r="P2546" s="214">
        <v>8.4</v>
      </c>
      <c r="Q2546" s="214">
        <v>70.5</v>
      </c>
      <c r="R2546" s="214">
        <v>76.8</v>
      </c>
      <c r="S2546" s="214">
        <v>78.900000000000006</v>
      </c>
      <c r="T2546" s="214">
        <v>8.4</v>
      </c>
      <c r="U2546" s="214">
        <v>30</v>
      </c>
      <c r="V2546" s="214">
        <v>20100</v>
      </c>
      <c r="W2546" s="214">
        <v>38000</v>
      </c>
      <c r="X2546" s="214">
        <v>63400</v>
      </c>
    </row>
    <row r="2547" spans="1:24" x14ac:dyDescent="0.25">
      <c r="A2547" t="str">
        <f t="shared" si="40"/>
        <v>YAG5UKLevel 7Female + maleMedicine and dentistryWest Midlands</v>
      </c>
      <c r="B2547" s="214" t="s">
        <v>251</v>
      </c>
      <c r="C2547" s="214" t="s">
        <v>184</v>
      </c>
      <c r="D2547" s="214">
        <v>5</v>
      </c>
      <c r="E2547" s="214" t="s">
        <v>35</v>
      </c>
      <c r="F2547" s="214" t="s">
        <v>253</v>
      </c>
      <c r="G2547" s="214" t="s">
        <v>246</v>
      </c>
      <c r="H2547" s="214" t="s">
        <v>45</v>
      </c>
      <c r="I2547" s="214" t="s">
        <v>138</v>
      </c>
      <c r="J2547" s="214">
        <v>200</v>
      </c>
      <c r="K2547" s="214">
        <v>200</v>
      </c>
      <c r="L2547" s="214">
        <v>0</v>
      </c>
      <c r="M2547" s="214">
        <v>0</v>
      </c>
      <c r="N2547" s="214">
        <v>200</v>
      </c>
      <c r="O2547" s="214">
        <v>7</v>
      </c>
      <c r="P2547" s="214">
        <v>3.5</v>
      </c>
      <c r="Q2547" s="214">
        <v>77.099999999999994</v>
      </c>
      <c r="R2547" s="214">
        <v>88</v>
      </c>
      <c r="S2547" s="214">
        <v>89.5</v>
      </c>
      <c r="T2547" s="214">
        <v>12.5</v>
      </c>
      <c r="U2547" s="214">
        <v>150</v>
      </c>
      <c r="V2547" s="214">
        <v>32100</v>
      </c>
      <c r="W2547" s="214">
        <v>47800</v>
      </c>
      <c r="X2547" s="214">
        <v>87200</v>
      </c>
    </row>
    <row r="2548" spans="1:24" x14ac:dyDescent="0.25">
      <c r="A2548" t="str">
        <f t="shared" si="40"/>
        <v>YAG5UKLevel 7Female + maleMedicine and dentistryYorkshire and The Humber</v>
      </c>
      <c r="B2548" s="214" t="s">
        <v>251</v>
      </c>
      <c r="C2548" s="214" t="s">
        <v>184</v>
      </c>
      <c r="D2548" s="214">
        <v>5</v>
      </c>
      <c r="E2548" s="214" t="s">
        <v>35</v>
      </c>
      <c r="F2548" s="214" t="s">
        <v>253</v>
      </c>
      <c r="G2548" s="214" t="s">
        <v>246</v>
      </c>
      <c r="H2548" s="214" t="s">
        <v>45</v>
      </c>
      <c r="I2548" s="214" t="s">
        <v>139</v>
      </c>
      <c r="J2548" s="214">
        <v>195</v>
      </c>
      <c r="K2548" s="214">
        <v>195</v>
      </c>
      <c r="L2548" s="214">
        <v>0</v>
      </c>
      <c r="M2548" s="214">
        <v>0</v>
      </c>
      <c r="N2548" s="214">
        <v>195</v>
      </c>
      <c r="O2548" s="214">
        <v>10.7</v>
      </c>
      <c r="P2548" s="214">
        <v>2.5</v>
      </c>
      <c r="Q2548" s="214">
        <v>76.099999999999994</v>
      </c>
      <c r="R2548" s="214">
        <v>85.3</v>
      </c>
      <c r="S2548" s="214">
        <v>86.8</v>
      </c>
      <c r="T2548" s="214">
        <v>10.7</v>
      </c>
      <c r="U2548" s="214">
        <v>145</v>
      </c>
      <c r="V2548" s="214">
        <v>38000</v>
      </c>
      <c r="W2548" s="214">
        <v>58400</v>
      </c>
      <c r="X2548" s="214">
        <v>103300</v>
      </c>
    </row>
    <row r="2549" spans="1:24" x14ac:dyDescent="0.25">
      <c r="A2549" t="str">
        <f t="shared" si="40"/>
        <v>YAG5UKLevel 7Female + maleNursing and midwiferyAbroad</v>
      </c>
      <c r="B2549" s="214" t="s">
        <v>251</v>
      </c>
      <c r="C2549" s="214" t="s">
        <v>184</v>
      </c>
      <c r="D2549" s="214">
        <v>5</v>
      </c>
      <c r="E2549" s="214" t="s">
        <v>35</v>
      </c>
      <c r="F2549" s="214" t="s">
        <v>253</v>
      </c>
      <c r="G2549" s="214" t="s">
        <v>246</v>
      </c>
      <c r="H2549" s="214" t="s">
        <v>148</v>
      </c>
      <c r="I2549" s="214" t="s">
        <v>125</v>
      </c>
      <c r="J2549" s="214" t="s">
        <v>140</v>
      </c>
      <c r="K2549" s="214" t="s">
        <v>140</v>
      </c>
      <c r="L2549" s="214" t="s">
        <v>140</v>
      </c>
      <c r="M2549" s="214" t="s">
        <v>140</v>
      </c>
      <c r="N2549" s="214" t="s">
        <v>140</v>
      </c>
      <c r="O2549" s="214" t="s">
        <v>140</v>
      </c>
      <c r="P2549" s="214" t="s">
        <v>140</v>
      </c>
      <c r="Q2549" s="214" t="s">
        <v>140</v>
      </c>
      <c r="R2549" s="214" t="s">
        <v>140</v>
      </c>
      <c r="S2549" s="214" t="s">
        <v>140</v>
      </c>
      <c r="T2549" s="214" t="s">
        <v>140</v>
      </c>
      <c r="U2549" s="214" t="s">
        <v>140</v>
      </c>
      <c r="V2549" s="214" t="s">
        <v>140</v>
      </c>
      <c r="W2549" s="214" t="s">
        <v>140</v>
      </c>
      <c r="X2549" s="214" t="s">
        <v>140</v>
      </c>
    </row>
    <row r="2550" spans="1:24" x14ac:dyDescent="0.25">
      <c r="A2550" t="str">
        <f t="shared" si="40"/>
        <v>YAG5UKLevel 7Female + maleNursing and midwiferyEast Midlands</v>
      </c>
      <c r="B2550" s="214" t="s">
        <v>251</v>
      </c>
      <c r="C2550" s="214" t="s">
        <v>184</v>
      </c>
      <c r="D2550" s="214">
        <v>5</v>
      </c>
      <c r="E2550" s="214" t="s">
        <v>35</v>
      </c>
      <c r="F2550" s="214" t="s">
        <v>253</v>
      </c>
      <c r="G2550" s="214" t="s">
        <v>246</v>
      </c>
      <c r="H2550" s="214" t="s">
        <v>148</v>
      </c>
      <c r="I2550" s="214" t="s">
        <v>126</v>
      </c>
      <c r="J2550" s="214">
        <v>265</v>
      </c>
      <c r="K2550" s="214">
        <v>265</v>
      </c>
      <c r="L2550" s="214">
        <v>0</v>
      </c>
      <c r="M2550" s="214">
        <v>0</v>
      </c>
      <c r="N2550" s="214">
        <v>265</v>
      </c>
      <c r="O2550" s="214">
        <v>4.3</v>
      </c>
      <c r="P2550" s="214">
        <v>2.6</v>
      </c>
      <c r="Q2550" s="214">
        <v>79.900000000000006</v>
      </c>
      <c r="R2550" s="214">
        <v>92</v>
      </c>
      <c r="S2550" s="214">
        <v>93.1</v>
      </c>
      <c r="T2550" s="214">
        <v>13.2</v>
      </c>
      <c r="U2550" s="214">
        <v>205</v>
      </c>
      <c r="V2550" s="214">
        <v>22300</v>
      </c>
      <c r="W2550" s="214">
        <v>31800</v>
      </c>
      <c r="X2550" s="214">
        <v>41400</v>
      </c>
    </row>
    <row r="2551" spans="1:24" x14ac:dyDescent="0.25">
      <c r="A2551" t="str">
        <f t="shared" si="40"/>
        <v>YAG5UKLevel 7Female + maleNursing and midwiferyEast of England</v>
      </c>
      <c r="B2551" s="214" t="s">
        <v>251</v>
      </c>
      <c r="C2551" s="214" t="s">
        <v>184</v>
      </c>
      <c r="D2551" s="214">
        <v>5</v>
      </c>
      <c r="E2551" s="214" t="s">
        <v>35</v>
      </c>
      <c r="F2551" s="214" t="s">
        <v>253</v>
      </c>
      <c r="G2551" s="214" t="s">
        <v>246</v>
      </c>
      <c r="H2551" s="214" t="s">
        <v>148</v>
      </c>
      <c r="I2551" s="214" t="s">
        <v>127</v>
      </c>
      <c r="J2551" s="214">
        <v>435</v>
      </c>
      <c r="K2551" s="214">
        <v>435</v>
      </c>
      <c r="L2551" s="214">
        <v>0</v>
      </c>
      <c r="M2551" s="214">
        <v>0</v>
      </c>
      <c r="N2551" s="214">
        <v>435</v>
      </c>
      <c r="O2551" s="214">
        <v>4.4000000000000004</v>
      </c>
      <c r="P2551" s="214">
        <v>2.8</v>
      </c>
      <c r="Q2551" s="214">
        <v>78.900000000000006</v>
      </c>
      <c r="R2551" s="214">
        <v>91.7</v>
      </c>
      <c r="S2551" s="214">
        <v>92.8</v>
      </c>
      <c r="T2551" s="214">
        <v>13.9</v>
      </c>
      <c r="U2551" s="214">
        <v>330</v>
      </c>
      <c r="V2551" s="214">
        <v>20400</v>
      </c>
      <c r="W2551" s="214">
        <v>31400</v>
      </c>
      <c r="X2551" s="214">
        <v>41600</v>
      </c>
    </row>
    <row r="2552" spans="1:24" x14ac:dyDescent="0.25">
      <c r="A2552" t="str">
        <f t="shared" si="40"/>
        <v>YAG5UKLevel 7Female + maleNursing and midwiferyLondon</v>
      </c>
      <c r="B2552" s="214" t="s">
        <v>251</v>
      </c>
      <c r="C2552" s="214" t="s">
        <v>184</v>
      </c>
      <c r="D2552" s="214">
        <v>5</v>
      </c>
      <c r="E2552" s="214" t="s">
        <v>35</v>
      </c>
      <c r="F2552" s="214" t="s">
        <v>253</v>
      </c>
      <c r="G2552" s="214" t="s">
        <v>246</v>
      </c>
      <c r="H2552" s="214" t="s">
        <v>148</v>
      </c>
      <c r="I2552" s="214" t="s">
        <v>128</v>
      </c>
      <c r="J2552" s="214">
        <v>560</v>
      </c>
      <c r="K2552" s="214">
        <v>560</v>
      </c>
      <c r="L2552" s="214">
        <v>0</v>
      </c>
      <c r="M2552" s="214">
        <v>0</v>
      </c>
      <c r="N2552" s="214">
        <v>560</v>
      </c>
      <c r="O2552" s="214">
        <v>7.1</v>
      </c>
      <c r="P2552" s="214">
        <v>1.8</v>
      </c>
      <c r="Q2552" s="214">
        <v>71.400000000000006</v>
      </c>
      <c r="R2552" s="214">
        <v>89.5</v>
      </c>
      <c r="S2552" s="214">
        <v>91.1</v>
      </c>
      <c r="T2552" s="214">
        <v>19.7</v>
      </c>
      <c r="U2552" s="214">
        <v>380</v>
      </c>
      <c r="V2552" s="214">
        <v>27700</v>
      </c>
      <c r="W2552" s="214">
        <v>37600</v>
      </c>
      <c r="X2552" s="214">
        <v>47100</v>
      </c>
    </row>
    <row r="2553" spans="1:24" x14ac:dyDescent="0.25">
      <c r="A2553" t="str">
        <f t="shared" si="40"/>
        <v>YAG5UKLevel 7Female + maleNursing and midwiferyNorth East</v>
      </c>
      <c r="B2553" s="214" t="s">
        <v>251</v>
      </c>
      <c r="C2553" s="214" t="s">
        <v>184</v>
      </c>
      <c r="D2553" s="214">
        <v>5</v>
      </c>
      <c r="E2553" s="214" t="s">
        <v>35</v>
      </c>
      <c r="F2553" s="214" t="s">
        <v>253</v>
      </c>
      <c r="G2553" s="214" t="s">
        <v>246</v>
      </c>
      <c r="H2553" s="214" t="s">
        <v>148</v>
      </c>
      <c r="I2553" s="214" t="s">
        <v>129</v>
      </c>
      <c r="J2553" s="214">
        <v>275</v>
      </c>
      <c r="K2553" s="214">
        <v>275</v>
      </c>
      <c r="L2553" s="214">
        <v>0</v>
      </c>
      <c r="M2553" s="214">
        <v>0</v>
      </c>
      <c r="N2553" s="214">
        <v>275</v>
      </c>
      <c r="O2553" s="214">
        <v>2.5</v>
      </c>
      <c r="P2553" s="214">
        <v>1.5</v>
      </c>
      <c r="Q2553" s="214">
        <v>82.4</v>
      </c>
      <c r="R2553" s="214">
        <v>95.3</v>
      </c>
      <c r="S2553" s="214">
        <v>96</v>
      </c>
      <c r="T2553" s="214">
        <v>13.6</v>
      </c>
      <c r="U2553" s="214">
        <v>220</v>
      </c>
      <c r="V2553" s="214">
        <v>27700</v>
      </c>
      <c r="W2553" s="214">
        <v>37600</v>
      </c>
      <c r="X2553" s="214">
        <v>44900</v>
      </c>
    </row>
    <row r="2554" spans="1:24" x14ac:dyDescent="0.25">
      <c r="A2554" t="str">
        <f t="shared" si="40"/>
        <v>YAG5UKLevel 7Female + maleNursing and midwiferyNorth West</v>
      </c>
      <c r="B2554" s="214" t="s">
        <v>251</v>
      </c>
      <c r="C2554" s="214" t="s">
        <v>184</v>
      </c>
      <c r="D2554" s="214">
        <v>5</v>
      </c>
      <c r="E2554" s="214" t="s">
        <v>35</v>
      </c>
      <c r="F2554" s="214" t="s">
        <v>253</v>
      </c>
      <c r="G2554" s="214" t="s">
        <v>246</v>
      </c>
      <c r="H2554" s="214" t="s">
        <v>148</v>
      </c>
      <c r="I2554" s="214" t="s">
        <v>130</v>
      </c>
      <c r="J2554" s="214">
        <v>740</v>
      </c>
      <c r="K2554" s="214">
        <v>740</v>
      </c>
      <c r="L2554" s="214">
        <v>0</v>
      </c>
      <c r="M2554" s="214">
        <v>0</v>
      </c>
      <c r="N2554" s="214">
        <v>740</v>
      </c>
      <c r="O2554" s="214">
        <v>3.2</v>
      </c>
      <c r="P2554" s="214">
        <v>3.6</v>
      </c>
      <c r="Q2554" s="214">
        <v>76</v>
      </c>
      <c r="R2554" s="214">
        <v>92.3</v>
      </c>
      <c r="S2554" s="214">
        <v>93.2</v>
      </c>
      <c r="T2554" s="214">
        <v>17.2</v>
      </c>
      <c r="U2554" s="214">
        <v>550</v>
      </c>
      <c r="V2554" s="214">
        <v>25900</v>
      </c>
      <c r="W2554" s="214">
        <v>33900</v>
      </c>
      <c r="X2554" s="214">
        <v>40900</v>
      </c>
    </row>
    <row r="2555" spans="1:24" x14ac:dyDescent="0.25">
      <c r="A2555" t="str">
        <f t="shared" si="40"/>
        <v>YAG5UKLevel 7Female + maleNursing and midwiferyNorthern Ireland</v>
      </c>
      <c r="B2555" s="214" t="s">
        <v>251</v>
      </c>
      <c r="C2555" s="214" t="s">
        <v>184</v>
      </c>
      <c r="D2555" s="214">
        <v>5</v>
      </c>
      <c r="E2555" s="214" t="s">
        <v>35</v>
      </c>
      <c r="F2555" s="214" t="s">
        <v>253</v>
      </c>
      <c r="G2555" s="214" t="s">
        <v>246</v>
      </c>
      <c r="H2555" s="214" t="s">
        <v>148</v>
      </c>
      <c r="I2555" s="214" t="s">
        <v>131</v>
      </c>
      <c r="J2555" s="214">
        <v>25</v>
      </c>
      <c r="K2555" s="214">
        <v>25</v>
      </c>
      <c r="L2555" s="214">
        <v>0</v>
      </c>
      <c r="M2555" s="214">
        <v>0</v>
      </c>
      <c r="N2555" s="214">
        <v>25</v>
      </c>
      <c r="O2555" s="214">
        <v>0</v>
      </c>
      <c r="P2555" s="214">
        <v>0</v>
      </c>
      <c r="Q2555" s="214">
        <v>72.900000000000006</v>
      </c>
      <c r="R2555" s="214">
        <v>100</v>
      </c>
      <c r="S2555" s="214">
        <v>100</v>
      </c>
      <c r="T2555" s="214">
        <v>27.1</v>
      </c>
      <c r="U2555" s="214">
        <v>15</v>
      </c>
      <c r="V2555" s="214">
        <v>26300</v>
      </c>
      <c r="W2555" s="214">
        <v>27400</v>
      </c>
      <c r="X2555" s="214">
        <v>68300</v>
      </c>
    </row>
    <row r="2556" spans="1:24" x14ac:dyDescent="0.25">
      <c r="A2556" t="str">
        <f t="shared" si="40"/>
        <v>YAG5UKLevel 7Female + maleNursing and midwiferyScotland</v>
      </c>
      <c r="B2556" s="214" t="s">
        <v>251</v>
      </c>
      <c r="C2556" s="214" t="s">
        <v>184</v>
      </c>
      <c r="D2556" s="214">
        <v>5</v>
      </c>
      <c r="E2556" s="214" t="s">
        <v>35</v>
      </c>
      <c r="F2556" s="214" t="s">
        <v>253</v>
      </c>
      <c r="G2556" s="214" t="s">
        <v>246</v>
      </c>
      <c r="H2556" s="214" t="s">
        <v>148</v>
      </c>
      <c r="I2556" s="214" t="s">
        <v>132</v>
      </c>
      <c r="J2556" s="214">
        <v>50</v>
      </c>
      <c r="K2556" s="214">
        <v>50</v>
      </c>
      <c r="L2556" s="214">
        <v>0</v>
      </c>
      <c r="M2556" s="214">
        <v>0</v>
      </c>
      <c r="N2556" s="214">
        <v>50</v>
      </c>
      <c r="O2556" s="214">
        <v>5.7</v>
      </c>
      <c r="P2556" s="214">
        <v>1.9</v>
      </c>
      <c r="Q2556" s="214">
        <v>68</v>
      </c>
      <c r="R2556" s="214">
        <v>88.6</v>
      </c>
      <c r="S2556" s="214">
        <v>92.4</v>
      </c>
      <c r="T2556" s="214">
        <v>24.4</v>
      </c>
      <c r="U2556" s="214">
        <v>35</v>
      </c>
      <c r="V2556" s="214">
        <v>26600</v>
      </c>
      <c r="W2556" s="214">
        <v>34300</v>
      </c>
      <c r="X2556" s="214">
        <v>43100</v>
      </c>
    </row>
    <row r="2557" spans="1:24" x14ac:dyDescent="0.25">
      <c r="A2557" t="str">
        <f t="shared" si="40"/>
        <v>YAG5UKLevel 7Female + maleNursing and midwiferySouth East</v>
      </c>
      <c r="B2557" s="214" t="s">
        <v>251</v>
      </c>
      <c r="C2557" s="214" t="s">
        <v>184</v>
      </c>
      <c r="D2557" s="214">
        <v>5</v>
      </c>
      <c r="E2557" s="214" t="s">
        <v>35</v>
      </c>
      <c r="F2557" s="214" t="s">
        <v>253</v>
      </c>
      <c r="G2557" s="214" t="s">
        <v>246</v>
      </c>
      <c r="H2557" s="214" t="s">
        <v>148</v>
      </c>
      <c r="I2557" s="214" t="s">
        <v>133</v>
      </c>
      <c r="J2557" s="214">
        <v>540</v>
      </c>
      <c r="K2557" s="214">
        <v>540</v>
      </c>
      <c r="L2557" s="214">
        <v>0</v>
      </c>
      <c r="M2557" s="214">
        <v>0</v>
      </c>
      <c r="N2557" s="214">
        <v>540</v>
      </c>
      <c r="O2557" s="214">
        <v>3.7</v>
      </c>
      <c r="P2557" s="214">
        <v>4</v>
      </c>
      <c r="Q2557" s="214">
        <v>77.2</v>
      </c>
      <c r="R2557" s="214">
        <v>91.3</v>
      </c>
      <c r="S2557" s="214">
        <v>92.3</v>
      </c>
      <c r="T2557" s="214">
        <v>15.1</v>
      </c>
      <c r="U2557" s="214">
        <v>405</v>
      </c>
      <c r="V2557" s="214">
        <v>22300</v>
      </c>
      <c r="W2557" s="214">
        <v>32100</v>
      </c>
      <c r="X2557" s="214">
        <v>41600</v>
      </c>
    </row>
    <row r="2558" spans="1:24" x14ac:dyDescent="0.25">
      <c r="A2558" t="str">
        <f t="shared" si="40"/>
        <v>YAG5UKLevel 7Female + maleNursing and midwiferySouth West</v>
      </c>
      <c r="B2558" s="214" t="s">
        <v>251</v>
      </c>
      <c r="C2558" s="214" t="s">
        <v>184</v>
      </c>
      <c r="D2558" s="214">
        <v>5</v>
      </c>
      <c r="E2558" s="214" t="s">
        <v>35</v>
      </c>
      <c r="F2558" s="214" t="s">
        <v>253</v>
      </c>
      <c r="G2558" s="214" t="s">
        <v>246</v>
      </c>
      <c r="H2558" s="214" t="s">
        <v>148</v>
      </c>
      <c r="I2558" s="214" t="s">
        <v>134</v>
      </c>
      <c r="J2558" s="214">
        <v>255</v>
      </c>
      <c r="K2558" s="214">
        <v>255</v>
      </c>
      <c r="L2558" s="214">
        <v>0</v>
      </c>
      <c r="M2558" s="214">
        <v>0</v>
      </c>
      <c r="N2558" s="214">
        <v>255</v>
      </c>
      <c r="O2558" s="214">
        <v>4.3</v>
      </c>
      <c r="P2558" s="214">
        <v>2.7</v>
      </c>
      <c r="Q2558" s="214">
        <v>80.599999999999994</v>
      </c>
      <c r="R2558" s="214">
        <v>92.2</v>
      </c>
      <c r="S2558" s="214">
        <v>93</v>
      </c>
      <c r="T2558" s="214">
        <v>12.4</v>
      </c>
      <c r="U2558" s="214">
        <v>200</v>
      </c>
      <c r="V2558" s="214">
        <v>20400</v>
      </c>
      <c r="W2558" s="214">
        <v>29900</v>
      </c>
      <c r="X2558" s="214">
        <v>37600</v>
      </c>
    </row>
    <row r="2559" spans="1:24" x14ac:dyDescent="0.25">
      <c r="A2559" t="str">
        <f t="shared" si="40"/>
        <v>YAG5UKLevel 7Female + maleNursing and midwiferyUnknown</v>
      </c>
      <c r="B2559" s="214" t="s">
        <v>251</v>
      </c>
      <c r="C2559" s="214" t="s">
        <v>184</v>
      </c>
      <c r="D2559" s="214">
        <v>5</v>
      </c>
      <c r="E2559" s="214" t="s">
        <v>35</v>
      </c>
      <c r="F2559" s="214" t="s">
        <v>253</v>
      </c>
      <c r="G2559" s="214" t="s">
        <v>246</v>
      </c>
      <c r="H2559" s="214" t="s">
        <v>148</v>
      </c>
      <c r="I2559" s="214" t="s">
        <v>135</v>
      </c>
      <c r="J2559" s="214">
        <v>185</v>
      </c>
      <c r="K2559" s="214">
        <v>185</v>
      </c>
      <c r="L2559" s="214">
        <v>84.1</v>
      </c>
      <c r="M2559" s="214">
        <v>0</v>
      </c>
      <c r="N2559" s="214">
        <v>30</v>
      </c>
      <c r="O2559" s="214">
        <v>0</v>
      </c>
      <c r="P2559" s="214">
        <v>0</v>
      </c>
      <c r="Q2559" s="214">
        <v>0</v>
      </c>
      <c r="R2559" s="214">
        <v>0</v>
      </c>
      <c r="S2559" s="214">
        <v>100</v>
      </c>
      <c r="T2559" s="214">
        <v>100</v>
      </c>
      <c r="U2559" s="214" t="s">
        <v>136</v>
      </c>
      <c r="V2559" s="214" t="s">
        <v>136</v>
      </c>
      <c r="W2559" s="214" t="s">
        <v>136</v>
      </c>
      <c r="X2559" s="214" t="s">
        <v>136</v>
      </c>
    </row>
    <row r="2560" spans="1:24" x14ac:dyDescent="0.25">
      <c r="A2560" t="str">
        <f t="shared" si="40"/>
        <v>YAG5UKLevel 7Female + maleNursing and midwiferyWales</v>
      </c>
      <c r="B2560" s="214" t="s">
        <v>251</v>
      </c>
      <c r="C2560" s="214" t="s">
        <v>184</v>
      </c>
      <c r="D2560" s="214">
        <v>5</v>
      </c>
      <c r="E2560" s="214" t="s">
        <v>35</v>
      </c>
      <c r="F2560" s="214" t="s">
        <v>253</v>
      </c>
      <c r="G2560" s="214" t="s">
        <v>246</v>
      </c>
      <c r="H2560" s="214" t="s">
        <v>148</v>
      </c>
      <c r="I2560" s="214" t="s">
        <v>137</v>
      </c>
      <c r="J2560" s="214">
        <v>45</v>
      </c>
      <c r="K2560" s="214">
        <v>45</v>
      </c>
      <c r="L2560" s="214">
        <v>0</v>
      </c>
      <c r="M2560" s="214">
        <v>0</v>
      </c>
      <c r="N2560" s="214">
        <v>45</v>
      </c>
      <c r="O2560" s="214">
        <v>6.9</v>
      </c>
      <c r="P2560" s="214">
        <v>2.2999999999999998</v>
      </c>
      <c r="Q2560" s="214">
        <v>70.8</v>
      </c>
      <c r="R2560" s="214">
        <v>90</v>
      </c>
      <c r="S2560" s="214">
        <v>90.8</v>
      </c>
      <c r="T2560" s="214">
        <v>20</v>
      </c>
      <c r="U2560" s="214">
        <v>30</v>
      </c>
      <c r="V2560" s="214">
        <v>20400</v>
      </c>
      <c r="W2560" s="214">
        <v>33200</v>
      </c>
      <c r="X2560" s="214">
        <v>40900</v>
      </c>
    </row>
    <row r="2561" spans="1:24" x14ac:dyDescent="0.25">
      <c r="A2561" t="str">
        <f t="shared" si="40"/>
        <v>YAG5UKLevel 7Female + maleNursing and midwiferyWest Midlands</v>
      </c>
      <c r="B2561" s="214" t="s">
        <v>251</v>
      </c>
      <c r="C2561" s="214" t="s">
        <v>184</v>
      </c>
      <c r="D2561" s="214">
        <v>5</v>
      </c>
      <c r="E2561" s="214" t="s">
        <v>35</v>
      </c>
      <c r="F2561" s="214" t="s">
        <v>253</v>
      </c>
      <c r="G2561" s="214" t="s">
        <v>246</v>
      </c>
      <c r="H2561" s="214" t="s">
        <v>148</v>
      </c>
      <c r="I2561" s="214" t="s">
        <v>138</v>
      </c>
      <c r="J2561" s="214">
        <v>340</v>
      </c>
      <c r="K2561" s="214">
        <v>340</v>
      </c>
      <c r="L2561" s="214">
        <v>0</v>
      </c>
      <c r="M2561" s="214">
        <v>0</v>
      </c>
      <c r="N2561" s="214">
        <v>340</v>
      </c>
      <c r="O2561" s="214">
        <v>5.9</v>
      </c>
      <c r="P2561" s="214">
        <v>3.6</v>
      </c>
      <c r="Q2561" s="214">
        <v>72.400000000000006</v>
      </c>
      <c r="R2561" s="214">
        <v>88.5</v>
      </c>
      <c r="S2561" s="214">
        <v>90.5</v>
      </c>
      <c r="T2561" s="214">
        <v>18.100000000000001</v>
      </c>
      <c r="U2561" s="214">
        <v>240</v>
      </c>
      <c r="V2561" s="214">
        <v>25900</v>
      </c>
      <c r="W2561" s="214">
        <v>33600</v>
      </c>
      <c r="X2561" s="214">
        <v>43400</v>
      </c>
    </row>
    <row r="2562" spans="1:24" x14ac:dyDescent="0.25">
      <c r="A2562" t="str">
        <f t="shared" si="40"/>
        <v>YAG5UKLevel 7Female + maleNursing and midwiferyYorkshire and The Humber</v>
      </c>
      <c r="B2562" s="214" t="s">
        <v>251</v>
      </c>
      <c r="C2562" s="214" t="s">
        <v>184</v>
      </c>
      <c r="D2562" s="214">
        <v>5</v>
      </c>
      <c r="E2562" s="214" t="s">
        <v>35</v>
      </c>
      <c r="F2562" s="214" t="s">
        <v>253</v>
      </c>
      <c r="G2562" s="214" t="s">
        <v>246</v>
      </c>
      <c r="H2562" s="214" t="s">
        <v>148</v>
      </c>
      <c r="I2562" s="214" t="s">
        <v>139</v>
      </c>
      <c r="J2562" s="214">
        <v>440</v>
      </c>
      <c r="K2562" s="214">
        <v>440</v>
      </c>
      <c r="L2562" s="214">
        <v>0</v>
      </c>
      <c r="M2562" s="214">
        <v>0</v>
      </c>
      <c r="N2562" s="214">
        <v>440</v>
      </c>
      <c r="O2562" s="214">
        <v>3.1</v>
      </c>
      <c r="P2562" s="214">
        <v>3.5</v>
      </c>
      <c r="Q2562" s="214">
        <v>77.599999999999994</v>
      </c>
      <c r="R2562" s="214">
        <v>92.7</v>
      </c>
      <c r="S2562" s="214">
        <v>93.4</v>
      </c>
      <c r="T2562" s="214">
        <v>15.8</v>
      </c>
      <c r="U2562" s="214">
        <v>335</v>
      </c>
      <c r="V2562" s="214">
        <v>24100</v>
      </c>
      <c r="W2562" s="214">
        <v>33200</v>
      </c>
      <c r="X2562" s="214">
        <v>41200</v>
      </c>
    </row>
    <row r="2563" spans="1:24" x14ac:dyDescent="0.25">
      <c r="A2563" t="str">
        <f t="shared" si="40"/>
        <v>YAG5UKLevel 7Female + malePerforming artsAbroad</v>
      </c>
      <c r="B2563" s="214" t="s">
        <v>251</v>
      </c>
      <c r="C2563" s="214" t="s">
        <v>184</v>
      </c>
      <c r="D2563" s="214">
        <v>5</v>
      </c>
      <c r="E2563" s="214" t="s">
        <v>35</v>
      </c>
      <c r="F2563" s="214" t="s">
        <v>253</v>
      </c>
      <c r="G2563" s="214" t="s">
        <v>246</v>
      </c>
      <c r="H2563" s="214" t="s">
        <v>149</v>
      </c>
      <c r="I2563" s="214" t="s">
        <v>125</v>
      </c>
      <c r="J2563" s="214" t="s">
        <v>140</v>
      </c>
      <c r="K2563" s="214" t="s">
        <v>140</v>
      </c>
      <c r="L2563" s="214" t="s">
        <v>140</v>
      </c>
      <c r="M2563" s="214" t="s">
        <v>140</v>
      </c>
      <c r="N2563" s="214" t="s">
        <v>140</v>
      </c>
      <c r="O2563" s="214" t="s">
        <v>140</v>
      </c>
      <c r="P2563" s="214" t="s">
        <v>140</v>
      </c>
      <c r="Q2563" s="214" t="s">
        <v>140</v>
      </c>
      <c r="R2563" s="214" t="s">
        <v>140</v>
      </c>
      <c r="S2563" s="214" t="s">
        <v>140</v>
      </c>
      <c r="T2563" s="214" t="s">
        <v>140</v>
      </c>
      <c r="U2563" s="214" t="s">
        <v>140</v>
      </c>
      <c r="V2563" s="214" t="s">
        <v>140</v>
      </c>
      <c r="W2563" s="214" t="s">
        <v>140</v>
      </c>
      <c r="X2563" s="214" t="s">
        <v>140</v>
      </c>
    </row>
    <row r="2564" spans="1:24" x14ac:dyDescent="0.25">
      <c r="A2564" t="str">
        <f t="shared" si="40"/>
        <v>YAG5UKLevel 7Female + malePerforming artsEast Midlands</v>
      </c>
      <c r="B2564" s="214" t="s">
        <v>251</v>
      </c>
      <c r="C2564" s="214" t="s">
        <v>184</v>
      </c>
      <c r="D2564" s="214">
        <v>5</v>
      </c>
      <c r="E2564" s="214" t="s">
        <v>35</v>
      </c>
      <c r="F2564" s="214" t="s">
        <v>253</v>
      </c>
      <c r="G2564" s="214" t="s">
        <v>246</v>
      </c>
      <c r="H2564" s="214" t="s">
        <v>149</v>
      </c>
      <c r="I2564" s="214" t="s">
        <v>126</v>
      </c>
      <c r="J2564" s="214">
        <v>70</v>
      </c>
      <c r="K2564" s="214">
        <v>70</v>
      </c>
      <c r="L2564" s="214">
        <v>0</v>
      </c>
      <c r="M2564" s="214">
        <v>0</v>
      </c>
      <c r="N2564" s="214">
        <v>70</v>
      </c>
      <c r="O2564" s="214">
        <v>7.4</v>
      </c>
      <c r="P2564" s="214">
        <v>4.4000000000000004</v>
      </c>
      <c r="Q2564" s="214">
        <v>74.099999999999994</v>
      </c>
      <c r="R2564" s="214">
        <v>86.7</v>
      </c>
      <c r="S2564" s="214">
        <v>88.1</v>
      </c>
      <c r="T2564" s="214">
        <v>14.1</v>
      </c>
      <c r="U2564" s="214">
        <v>45</v>
      </c>
      <c r="V2564" s="214">
        <v>15000</v>
      </c>
      <c r="W2564" s="214">
        <v>22800</v>
      </c>
      <c r="X2564" s="214">
        <v>31200</v>
      </c>
    </row>
    <row r="2565" spans="1:24" x14ac:dyDescent="0.25">
      <c r="A2565" t="str">
        <f t="shared" si="40"/>
        <v>YAG5UKLevel 7Female + malePerforming artsEast of England</v>
      </c>
      <c r="B2565" s="214" t="s">
        <v>251</v>
      </c>
      <c r="C2565" s="214" t="s">
        <v>184</v>
      </c>
      <c r="D2565" s="214">
        <v>5</v>
      </c>
      <c r="E2565" s="214" t="s">
        <v>35</v>
      </c>
      <c r="F2565" s="214" t="s">
        <v>253</v>
      </c>
      <c r="G2565" s="214" t="s">
        <v>246</v>
      </c>
      <c r="H2565" s="214" t="s">
        <v>149</v>
      </c>
      <c r="I2565" s="214" t="s">
        <v>127</v>
      </c>
      <c r="J2565" s="214">
        <v>110</v>
      </c>
      <c r="K2565" s="214">
        <v>110</v>
      </c>
      <c r="L2565" s="214">
        <v>0</v>
      </c>
      <c r="M2565" s="214">
        <v>0</v>
      </c>
      <c r="N2565" s="214">
        <v>110</v>
      </c>
      <c r="O2565" s="214">
        <v>8.3000000000000007</v>
      </c>
      <c r="P2565" s="214">
        <v>6.4</v>
      </c>
      <c r="Q2565" s="214">
        <v>76.599999999999994</v>
      </c>
      <c r="R2565" s="214">
        <v>83.5</v>
      </c>
      <c r="S2565" s="214">
        <v>85.3</v>
      </c>
      <c r="T2565" s="214">
        <v>8.6999999999999993</v>
      </c>
      <c r="U2565" s="214">
        <v>80</v>
      </c>
      <c r="V2565" s="214">
        <v>12300</v>
      </c>
      <c r="W2565" s="214">
        <v>21400</v>
      </c>
      <c r="X2565" s="214">
        <v>31000</v>
      </c>
    </row>
    <row r="2566" spans="1:24" x14ac:dyDescent="0.25">
      <c r="A2566" t="str">
        <f t="shared" si="40"/>
        <v>YAG5UKLevel 7Female + malePerforming artsLondon</v>
      </c>
      <c r="B2566" s="214" t="s">
        <v>251</v>
      </c>
      <c r="C2566" s="214" t="s">
        <v>184</v>
      </c>
      <c r="D2566" s="214">
        <v>5</v>
      </c>
      <c r="E2566" s="214" t="s">
        <v>35</v>
      </c>
      <c r="F2566" s="214" t="s">
        <v>253</v>
      </c>
      <c r="G2566" s="214" t="s">
        <v>246</v>
      </c>
      <c r="H2566" s="214" t="s">
        <v>149</v>
      </c>
      <c r="I2566" s="214" t="s">
        <v>128</v>
      </c>
      <c r="J2566" s="214">
        <v>590</v>
      </c>
      <c r="K2566" s="214">
        <v>590</v>
      </c>
      <c r="L2566" s="214">
        <v>0</v>
      </c>
      <c r="M2566" s="214">
        <v>0</v>
      </c>
      <c r="N2566" s="214">
        <v>590</v>
      </c>
      <c r="O2566" s="214">
        <v>9.1999999999999993</v>
      </c>
      <c r="P2566" s="214">
        <v>2.6</v>
      </c>
      <c r="Q2566" s="214">
        <v>79.2</v>
      </c>
      <c r="R2566" s="214">
        <v>86.3</v>
      </c>
      <c r="S2566" s="214">
        <v>88.2</v>
      </c>
      <c r="T2566" s="214">
        <v>9</v>
      </c>
      <c r="U2566" s="214">
        <v>390</v>
      </c>
      <c r="V2566" s="214">
        <v>15900</v>
      </c>
      <c r="W2566" s="214">
        <v>24100</v>
      </c>
      <c r="X2566" s="214">
        <v>33200</v>
      </c>
    </row>
    <row r="2567" spans="1:24" x14ac:dyDescent="0.25">
      <c r="A2567" t="str">
        <f t="shared" si="40"/>
        <v>YAG5UKLevel 7Female + malePerforming artsNorth East</v>
      </c>
      <c r="B2567" s="214" t="s">
        <v>251</v>
      </c>
      <c r="C2567" s="214" t="s">
        <v>184</v>
      </c>
      <c r="D2567" s="214">
        <v>5</v>
      </c>
      <c r="E2567" s="214" t="s">
        <v>35</v>
      </c>
      <c r="F2567" s="214" t="s">
        <v>253</v>
      </c>
      <c r="G2567" s="214" t="s">
        <v>246</v>
      </c>
      <c r="H2567" s="214" t="s">
        <v>149</v>
      </c>
      <c r="I2567" s="214" t="s">
        <v>129</v>
      </c>
      <c r="J2567" s="214">
        <v>25</v>
      </c>
      <c r="K2567" s="214">
        <v>25</v>
      </c>
      <c r="L2567" s="214">
        <v>0</v>
      </c>
      <c r="M2567" s="214">
        <v>0</v>
      </c>
      <c r="N2567" s="214">
        <v>25</v>
      </c>
      <c r="O2567" s="214">
        <v>18.3</v>
      </c>
      <c r="P2567" s="214">
        <v>0</v>
      </c>
      <c r="Q2567" s="214">
        <v>58.4</v>
      </c>
      <c r="R2567" s="214">
        <v>81.7</v>
      </c>
      <c r="S2567" s="214">
        <v>81.7</v>
      </c>
      <c r="T2567" s="214">
        <v>23.3</v>
      </c>
      <c r="U2567" s="214">
        <v>10</v>
      </c>
      <c r="V2567" s="214">
        <v>14600</v>
      </c>
      <c r="W2567" s="214">
        <v>21200</v>
      </c>
      <c r="X2567" s="214">
        <v>29600</v>
      </c>
    </row>
    <row r="2568" spans="1:24" x14ac:dyDescent="0.25">
      <c r="A2568" t="str">
        <f t="shared" si="40"/>
        <v>YAG5UKLevel 7Female + malePerforming artsNorth West</v>
      </c>
      <c r="B2568" s="214" t="s">
        <v>251</v>
      </c>
      <c r="C2568" s="214" t="s">
        <v>184</v>
      </c>
      <c r="D2568" s="214">
        <v>5</v>
      </c>
      <c r="E2568" s="214" t="s">
        <v>35</v>
      </c>
      <c r="F2568" s="214" t="s">
        <v>253</v>
      </c>
      <c r="G2568" s="214" t="s">
        <v>246</v>
      </c>
      <c r="H2568" s="214" t="s">
        <v>149</v>
      </c>
      <c r="I2568" s="214" t="s">
        <v>130</v>
      </c>
      <c r="J2568" s="214">
        <v>125</v>
      </c>
      <c r="K2568" s="214">
        <v>125</v>
      </c>
      <c r="L2568" s="214">
        <v>0</v>
      </c>
      <c r="M2568" s="214">
        <v>0</v>
      </c>
      <c r="N2568" s="214">
        <v>125</v>
      </c>
      <c r="O2568" s="214">
        <v>5.8</v>
      </c>
      <c r="P2568" s="214">
        <v>3.5</v>
      </c>
      <c r="Q2568" s="214">
        <v>77.7</v>
      </c>
      <c r="R2568" s="214">
        <v>87.6</v>
      </c>
      <c r="S2568" s="214">
        <v>90.7</v>
      </c>
      <c r="T2568" s="214">
        <v>13</v>
      </c>
      <c r="U2568" s="214">
        <v>85</v>
      </c>
      <c r="V2568" s="214">
        <v>14300</v>
      </c>
      <c r="W2568" s="214">
        <v>21200</v>
      </c>
      <c r="X2568" s="214">
        <v>28000</v>
      </c>
    </row>
    <row r="2569" spans="1:24" x14ac:dyDescent="0.25">
      <c r="A2569" t="str">
        <f t="shared" si="40"/>
        <v>YAG5UKLevel 7Female + malePerforming artsNorthern Ireland</v>
      </c>
      <c r="B2569" s="214" t="s">
        <v>251</v>
      </c>
      <c r="C2569" s="214" t="s">
        <v>184</v>
      </c>
      <c r="D2569" s="214">
        <v>5</v>
      </c>
      <c r="E2569" s="214" t="s">
        <v>35</v>
      </c>
      <c r="F2569" s="214" t="s">
        <v>253</v>
      </c>
      <c r="G2569" s="214" t="s">
        <v>246</v>
      </c>
      <c r="H2569" s="214" t="s">
        <v>149</v>
      </c>
      <c r="I2569" s="214" t="s">
        <v>131</v>
      </c>
      <c r="J2569" s="214">
        <v>15</v>
      </c>
      <c r="K2569" s="214">
        <v>15</v>
      </c>
      <c r="L2569" s="214">
        <v>0</v>
      </c>
      <c r="M2569" s="214">
        <v>0</v>
      </c>
      <c r="N2569" s="214">
        <v>15</v>
      </c>
      <c r="O2569" s="214">
        <v>18.8</v>
      </c>
      <c r="P2569" s="214">
        <v>0</v>
      </c>
      <c r="Q2569" s="214">
        <v>75</v>
      </c>
      <c r="R2569" s="214">
        <v>81.2</v>
      </c>
      <c r="S2569" s="214">
        <v>81.2</v>
      </c>
      <c r="T2569" s="214">
        <v>6.2</v>
      </c>
      <c r="U2569" s="214" t="s">
        <v>140</v>
      </c>
      <c r="V2569" s="214" t="s">
        <v>140</v>
      </c>
      <c r="W2569" s="214" t="s">
        <v>140</v>
      </c>
      <c r="X2569" s="214" t="s">
        <v>140</v>
      </c>
    </row>
    <row r="2570" spans="1:24" x14ac:dyDescent="0.25">
      <c r="A2570" t="str">
        <f t="shared" si="40"/>
        <v>YAG5UKLevel 7Female + malePerforming artsScotland</v>
      </c>
      <c r="B2570" s="214" t="s">
        <v>251</v>
      </c>
      <c r="C2570" s="214" t="s">
        <v>184</v>
      </c>
      <c r="D2570" s="214">
        <v>5</v>
      </c>
      <c r="E2570" s="214" t="s">
        <v>35</v>
      </c>
      <c r="F2570" s="214" t="s">
        <v>253</v>
      </c>
      <c r="G2570" s="214" t="s">
        <v>246</v>
      </c>
      <c r="H2570" s="214" t="s">
        <v>149</v>
      </c>
      <c r="I2570" s="214" t="s">
        <v>132</v>
      </c>
      <c r="J2570" s="214">
        <v>40</v>
      </c>
      <c r="K2570" s="214">
        <v>40</v>
      </c>
      <c r="L2570" s="214">
        <v>0</v>
      </c>
      <c r="M2570" s="214">
        <v>0</v>
      </c>
      <c r="N2570" s="214">
        <v>40</v>
      </c>
      <c r="O2570" s="214">
        <v>5.2</v>
      </c>
      <c r="P2570" s="214">
        <v>2.6</v>
      </c>
      <c r="Q2570" s="214">
        <v>84.5</v>
      </c>
      <c r="R2570" s="214">
        <v>92.2</v>
      </c>
      <c r="S2570" s="214">
        <v>92.2</v>
      </c>
      <c r="T2570" s="214">
        <v>7.8</v>
      </c>
      <c r="U2570" s="214">
        <v>25</v>
      </c>
      <c r="V2570" s="214">
        <v>16400</v>
      </c>
      <c r="W2570" s="214">
        <v>20500</v>
      </c>
      <c r="X2570" s="214">
        <v>28800</v>
      </c>
    </row>
    <row r="2571" spans="1:24" x14ac:dyDescent="0.25">
      <c r="A2571" t="str">
        <f t="shared" si="40"/>
        <v>YAG5UKLevel 7Female + malePerforming artsSouth East</v>
      </c>
      <c r="B2571" s="214" t="s">
        <v>251</v>
      </c>
      <c r="C2571" s="214" t="s">
        <v>184</v>
      </c>
      <c r="D2571" s="214">
        <v>5</v>
      </c>
      <c r="E2571" s="214" t="s">
        <v>35</v>
      </c>
      <c r="F2571" s="214" t="s">
        <v>253</v>
      </c>
      <c r="G2571" s="214" t="s">
        <v>246</v>
      </c>
      <c r="H2571" s="214" t="s">
        <v>149</v>
      </c>
      <c r="I2571" s="214" t="s">
        <v>133</v>
      </c>
      <c r="J2571" s="214">
        <v>215</v>
      </c>
      <c r="K2571" s="214">
        <v>215</v>
      </c>
      <c r="L2571" s="214">
        <v>0</v>
      </c>
      <c r="M2571" s="214">
        <v>0</v>
      </c>
      <c r="N2571" s="214">
        <v>215</v>
      </c>
      <c r="O2571" s="214">
        <v>8.8000000000000007</v>
      </c>
      <c r="P2571" s="214">
        <v>4.2</v>
      </c>
      <c r="Q2571" s="214">
        <v>75.8</v>
      </c>
      <c r="R2571" s="214">
        <v>85.6</v>
      </c>
      <c r="S2571" s="214">
        <v>87</v>
      </c>
      <c r="T2571" s="214">
        <v>11.2</v>
      </c>
      <c r="U2571" s="214">
        <v>145</v>
      </c>
      <c r="V2571" s="214">
        <v>16500</v>
      </c>
      <c r="W2571" s="214">
        <v>24800</v>
      </c>
      <c r="X2571" s="214">
        <v>35900</v>
      </c>
    </row>
    <row r="2572" spans="1:24" x14ac:dyDescent="0.25">
      <c r="A2572" t="str">
        <f t="shared" si="40"/>
        <v>YAG5UKLevel 7Female + malePerforming artsSouth West</v>
      </c>
      <c r="B2572" s="214" t="s">
        <v>251</v>
      </c>
      <c r="C2572" s="214" t="s">
        <v>184</v>
      </c>
      <c r="D2572" s="214">
        <v>5</v>
      </c>
      <c r="E2572" s="214" t="s">
        <v>35</v>
      </c>
      <c r="F2572" s="214" t="s">
        <v>253</v>
      </c>
      <c r="G2572" s="214" t="s">
        <v>246</v>
      </c>
      <c r="H2572" s="214" t="s">
        <v>149</v>
      </c>
      <c r="I2572" s="214" t="s">
        <v>134</v>
      </c>
      <c r="J2572" s="214">
        <v>125</v>
      </c>
      <c r="K2572" s="214">
        <v>125</v>
      </c>
      <c r="L2572" s="214">
        <v>0</v>
      </c>
      <c r="M2572" s="214">
        <v>0</v>
      </c>
      <c r="N2572" s="214">
        <v>125</v>
      </c>
      <c r="O2572" s="214">
        <v>6.1</v>
      </c>
      <c r="P2572" s="214">
        <v>3.3</v>
      </c>
      <c r="Q2572" s="214">
        <v>79.3</v>
      </c>
      <c r="R2572" s="214">
        <v>89</v>
      </c>
      <c r="S2572" s="214">
        <v>90.6</v>
      </c>
      <c r="T2572" s="214">
        <v>11.4</v>
      </c>
      <c r="U2572" s="214">
        <v>80</v>
      </c>
      <c r="V2572" s="214">
        <v>9600</v>
      </c>
      <c r="W2572" s="214">
        <v>19300</v>
      </c>
      <c r="X2572" s="214">
        <v>29600</v>
      </c>
    </row>
    <row r="2573" spans="1:24" x14ac:dyDescent="0.25">
      <c r="A2573" t="str">
        <f t="shared" si="40"/>
        <v>YAG5UKLevel 7Female + malePerforming artsUnknown</v>
      </c>
      <c r="B2573" s="214" t="s">
        <v>251</v>
      </c>
      <c r="C2573" s="214" t="s">
        <v>184</v>
      </c>
      <c r="D2573" s="214">
        <v>5</v>
      </c>
      <c r="E2573" s="214" t="s">
        <v>35</v>
      </c>
      <c r="F2573" s="214" t="s">
        <v>253</v>
      </c>
      <c r="G2573" s="214" t="s">
        <v>246</v>
      </c>
      <c r="H2573" s="214" t="s">
        <v>149</v>
      </c>
      <c r="I2573" s="214" t="s">
        <v>135</v>
      </c>
      <c r="J2573" s="214">
        <v>60</v>
      </c>
      <c r="K2573" s="214">
        <v>60</v>
      </c>
      <c r="L2573" s="214">
        <v>87.8</v>
      </c>
      <c r="M2573" s="214">
        <v>0</v>
      </c>
      <c r="N2573" s="214">
        <v>10</v>
      </c>
      <c r="O2573" s="214">
        <v>0</v>
      </c>
      <c r="P2573" s="214">
        <v>0</v>
      </c>
      <c r="Q2573" s="214">
        <v>26.7</v>
      </c>
      <c r="R2573" s="214">
        <v>26.7</v>
      </c>
      <c r="S2573" s="214">
        <v>100</v>
      </c>
      <c r="T2573" s="214">
        <v>73.3</v>
      </c>
      <c r="U2573" s="214" t="s">
        <v>136</v>
      </c>
      <c r="V2573" s="214" t="s">
        <v>136</v>
      </c>
      <c r="W2573" s="214" t="s">
        <v>136</v>
      </c>
      <c r="X2573" s="214" t="s">
        <v>136</v>
      </c>
    </row>
    <row r="2574" spans="1:24" x14ac:dyDescent="0.25">
      <c r="A2574" t="str">
        <f t="shared" ref="A2574:A2637" si="41">"YAG"&amp;D2574 &amp;E2574 &amp;F2574 &amp; G2574 &amp;H2574 &amp;I2574</f>
        <v>YAG5UKLevel 7Female + malePerforming artsWales</v>
      </c>
      <c r="B2574" s="214" t="s">
        <v>251</v>
      </c>
      <c r="C2574" s="214" t="s">
        <v>184</v>
      </c>
      <c r="D2574" s="214">
        <v>5</v>
      </c>
      <c r="E2574" s="214" t="s">
        <v>35</v>
      </c>
      <c r="F2574" s="214" t="s">
        <v>253</v>
      </c>
      <c r="G2574" s="214" t="s">
        <v>246</v>
      </c>
      <c r="H2574" s="214" t="s">
        <v>149</v>
      </c>
      <c r="I2574" s="214" t="s">
        <v>137</v>
      </c>
      <c r="J2574" s="214">
        <v>30</v>
      </c>
      <c r="K2574" s="214">
        <v>30</v>
      </c>
      <c r="L2574" s="214">
        <v>0</v>
      </c>
      <c r="M2574" s="214">
        <v>0</v>
      </c>
      <c r="N2574" s="214">
        <v>30</v>
      </c>
      <c r="O2574" s="214">
        <v>0</v>
      </c>
      <c r="P2574" s="214">
        <v>0</v>
      </c>
      <c r="Q2574" s="214">
        <v>79.7</v>
      </c>
      <c r="R2574" s="214">
        <v>100</v>
      </c>
      <c r="S2574" s="214">
        <v>100</v>
      </c>
      <c r="T2574" s="214">
        <v>20.3</v>
      </c>
      <c r="U2574" s="214">
        <v>20</v>
      </c>
      <c r="V2574" s="214">
        <v>12900</v>
      </c>
      <c r="W2574" s="214">
        <v>19300</v>
      </c>
      <c r="X2574" s="214">
        <v>23400</v>
      </c>
    </row>
    <row r="2575" spans="1:24" x14ac:dyDescent="0.25">
      <c r="A2575" t="str">
        <f t="shared" si="41"/>
        <v>YAG5UKLevel 7Female + malePerforming artsWest Midlands</v>
      </c>
      <c r="B2575" s="214" t="s">
        <v>251</v>
      </c>
      <c r="C2575" s="214" t="s">
        <v>184</v>
      </c>
      <c r="D2575" s="214">
        <v>5</v>
      </c>
      <c r="E2575" s="214" t="s">
        <v>35</v>
      </c>
      <c r="F2575" s="214" t="s">
        <v>253</v>
      </c>
      <c r="G2575" s="214" t="s">
        <v>246</v>
      </c>
      <c r="H2575" s="214" t="s">
        <v>149</v>
      </c>
      <c r="I2575" s="214" t="s">
        <v>138</v>
      </c>
      <c r="J2575" s="214">
        <v>85</v>
      </c>
      <c r="K2575" s="214">
        <v>85</v>
      </c>
      <c r="L2575" s="214">
        <v>0</v>
      </c>
      <c r="M2575" s="214">
        <v>0</v>
      </c>
      <c r="N2575" s="214">
        <v>85</v>
      </c>
      <c r="O2575" s="214">
        <v>3.5</v>
      </c>
      <c r="P2575" s="214">
        <v>0</v>
      </c>
      <c r="Q2575" s="214">
        <v>82</v>
      </c>
      <c r="R2575" s="214">
        <v>95.3</v>
      </c>
      <c r="S2575" s="214">
        <v>96.5</v>
      </c>
      <c r="T2575" s="214">
        <v>14.5</v>
      </c>
      <c r="U2575" s="214">
        <v>65</v>
      </c>
      <c r="V2575" s="214">
        <v>13100</v>
      </c>
      <c r="W2575" s="214">
        <v>19700</v>
      </c>
      <c r="X2575" s="214">
        <v>28500</v>
      </c>
    </row>
    <row r="2576" spans="1:24" x14ac:dyDescent="0.25">
      <c r="A2576" t="str">
        <f t="shared" si="41"/>
        <v>YAG5UKLevel 7Female + malePerforming artsYorkshire and The Humber</v>
      </c>
      <c r="B2576" s="214" t="s">
        <v>251</v>
      </c>
      <c r="C2576" s="214" t="s">
        <v>184</v>
      </c>
      <c r="D2576" s="214">
        <v>5</v>
      </c>
      <c r="E2576" s="214" t="s">
        <v>35</v>
      </c>
      <c r="F2576" s="214" t="s">
        <v>253</v>
      </c>
      <c r="G2576" s="214" t="s">
        <v>246</v>
      </c>
      <c r="H2576" s="214" t="s">
        <v>149</v>
      </c>
      <c r="I2576" s="214" t="s">
        <v>139</v>
      </c>
      <c r="J2576" s="214">
        <v>90</v>
      </c>
      <c r="K2576" s="214">
        <v>90</v>
      </c>
      <c r="L2576" s="214">
        <v>0</v>
      </c>
      <c r="M2576" s="214">
        <v>0</v>
      </c>
      <c r="N2576" s="214">
        <v>90</v>
      </c>
      <c r="O2576" s="214">
        <v>7.4</v>
      </c>
      <c r="P2576" s="214">
        <v>3.4</v>
      </c>
      <c r="Q2576" s="214">
        <v>78.900000000000006</v>
      </c>
      <c r="R2576" s="214">
        <v>88</v>
      </c>
      <c r="S2576" s="214">
        <v>89.2</v>
      </c>
      <c r="T2576" s="214">
        <v>10.3</v>
      </c>
      <c r="U2576" s="214">
        <v>60</v>
      </c>
      <c r="V2576" s="214">
        <v>12200</v>
      </c>
      <c r="W2576" s="214">
        <v>19600</v>
      </c>
      <c r="X2576" s="214">
        <v>26600</v>
      </c>
    </row>
    <row r="2577" spans="1:24" x14ac:dyDescent="0.25">
      <c r="A2577" t="str">
        <f t="shared" si="41"/>
        <v>YAG5UKLevel 7Female + malePGCEAbroad</v>
      </c>
      <c r="B2577" s="214" t="s">
        <v>251</v>
      </c>
      <c r="C2577" s="214" t="s">
        <v>184</v>
      </c>
      <c r="D2577" s="214">
        <v>5</v>
      </c>
      <c r="E2577" s="214" t="s">
        <v>35</v>
      </c>
      <c r="F2577" s="214" t="s">
        <v>253</v>
      </c>
      <c r="G2577" s="214" t="s">
        <v>246</v>
      </c>
      <c r="H2577" s="214" t="s">
        <v>38</v>
      </c>
      <c r="I2577" s="214" t="s">
        <v>125</v>
      </c>
      <c r="J2577" s="214" t="s">
        <v>140</v>
      </c>
      <c r="K2577" s="214" t="s">
        <v>140</v>
      </c>
      <c r="L2577" s="214" t="s">
        <v>140</v>
      </c>
      <c r="M2577" s="214" t="s">
        <v>140</v>
      </c>
      <c r="N2577" s="214" t="s">
        <v>140</v>
      </c>
      <c r="O2577" s="214" t="s">
        <v>140</v>
      </c>
      <c r="P2577" s="214" t="s">
        <v>140</v>
      </c>
      <c r="Q2577" s="214" t="s">
        <v>140</v>
      </c>
      <c r="R2577" s="214" t="s">
        <v>140</v>
      </c>
      <c r="S2577" s="214" t="s">
        <v>140</v>
      </c>
      <c r="T2577" s="214" t="s">
        <v>140</v>
      </c>
      <c r="U2577" s="214" t="s">
        <v>140</v>
      </c>
      <c r="V2577" s="214" t="s">
        <v>140</v>
      </c>
      <c r="W2577" s="214" t="s">
        <v>140</v>
      </c>
      <c r="X2577" s="214" t="s">
        <v>140</v>
      </c>
    </row>
    <row r="2578" spans="1:24" x14ac:dyDescent="0.25">
      <c r="A2578" t="str">
        <f t="shared" si="41"/>
        <v>YAG5UKLevel 7Female + malePGCEEast Midlands</v>
      </c>
      <c r="B2578" s="214" t="s">
        <v>251</v>
      </c>
      <c r="C2578" s="214" t="s">
        <v>184</v>
      </c>
      <c r="D2578" s="214">
        <v>5</v>
      </c>
      <c r="E2578" s="214" t="s">
        <v>35</v>
      </c>
      <c r="F2578" s="214" t="s">
        <v>253</v>
      </c>
      <c r="G2578" s="214" t="s">
        <v>246</v>
      </c>
      <c r="H2578" s="214" t="s">
        <v>38</v>
      </c>
      <c r="I2578" s="214" t="s">
        <v>126</v>
      </c>
      <c r="J2578" s="214">
        <v>1265</v>
      </c>
      <c r="K2578" s="214">
        <v>1265</v>
      </c>
      <c r="L2578" s="214">
        <v>0</v>
      </c>
      <c r="M2578" s="214">
        <v>0</v>
      </c>
      <c r="N2578" s="214">
        <v>1265</v>
      </c>
      <c r="O2578" s="214">
        <v>7.6</v>
      </c>
      <c r="P2578" s="214">
        <v>4</v>
      </c>
      <c r="Q2578" s="214">
        <v>82.8</v>
      </c>
      <c r="R2578" s="214">
        <v>87.5</v>
      </c>
      <c r="S2578" s="214">
        <v>88.4</v>
      </c>
      <c r="T2578" s="214">
        <v>5.6</v>
      </c>
      <c r="U2578" s="214">
        <v>1020</v>
      </c>
      <c r="V2578" s="214">
        <v>21500</v>
      </c>
      <c r="W2578" s="214">
        <v>29900</v>
      </c>
      <c r="X2578" s="214">
        <v>33200</v>
      </c>
    </row>
    <row r="2579" spans="1:24" x14ac:dyDescent="0.25">
      <c r="A2579" t="str">
        <f t="shared" si="41"/>
        <v>YAG5UKLevel 7Female + malePGCEEast of England</v>
      </c>
      <c r="B2579" s="214" t="s">
        <v>251</v>
      </c>
      <c r="C2579" s="214" t="s">
        <v>184</v>
      </c>
      <c r="D2579" s="214">
        <v>5</v>
      </c>
      <c r="E2579" s="214" t="s">
        <v>35</v>
      </c>
      <c r="F2579" s="214" t="s">
        <v>253</v>
      </c>
      <c r="G2579" s="214" t="s">
        <v>246</v>
      </c>
      <c r="H2579" s="214" t="s">
        <v>38</v>
      </c>
      <c r="I2579" s="214" t="s">
        <v>127</v>
      </c>
      <c r="J2579" s="214">
        <v>1510</v>
      </c>
      <c r="K2579" s="214">
        <v>1510</v>
      </c>
      <c r="L2579" s="214">
        <v>0</v>
      </c>
      <c r="M2579" s="214">
        <v>0</v>
      </c>
      <c r="N2579" s="214">
        <v>1510</v>
      </c>
      <c r="O2579" s="214">
        <v>6</v>
      </c>
      <c r="P2579" s="214">
        <v>3.6</v>
      </c>
      <c r="Q2579" s="214">
        <v>86.3</v>
      </c>
      <c r="R2579" s="214">
        <v>89.9</v>
      </c>
      <c r="S2579" s="214">
        <v>90.4</v>
      </c>
      <c r="T2579" s="214">
        <v>4.0999999999999996</v>
      </c>
      <c r="U2579" s="214">
        <v>1280</v>
      </c>
      <c r="V2579" s="214">
        <v>23700</v>
      </c>
      <c r="W2579" s="214">
        <v>31000</v>
      </c>
      <c r="X2579" s="214">
        <v>35000</v>
      </c>
    </row>
    <row r="2580" spans="1:24" x14ac:dyDescent="0.25">
      <c r="A2580" t="str">
        <f t="shared" si="41"/>
        <v>YAG5UKLevel 7Female + malePGCELondon</v>
      </c>
      <c r="B2580" s="214" t="s">
        <v>251</v>
      </c>
      <c r="C2580" s="214" t="s">
        <v>184</v>
      </c>
      <c r="D2580" s="214">
        <v>5</v>
      </c>
      <c r="E2580" s="214" t="s">
        <v>35</v>
      </c>
      <c r="F2580" s="214" t="s">
        <v>253</v>
      </c>
      <c r="G2580" s="214" t="s">
        <v>246</v>
      </c>
      <c r="H2580" s="214" t="s">
        <v>38</v>
      </c>
      <c r="I2580" s="214" t="s">
        <v>128</v>
      </c>
      <c r="J2580" s="214">
        <v>2750</v>
      </c>
      <c r="K2580" s="214">
        <v>2750</v>
      </c>
      <c r="L2580" s="214">
        <v>0</v>
      </c>
      <c r="M2580" s="214">
        <v>0</v>
      </c>
      <c r="N2580" s="214">
        <v>2750</v>
      </c>
      <c r="O2580" s="214">
        <v>7</v>
      </c>
      <c r="P2580" s="214">
        <v>4.9000000000000004</v>
      </c>
      <c r="Q2580" s="214">
        <v>82.4</v>
      </c>
      <c r="R2580" s="214">
        <v>87.5</v>
      </c>
      <c r="S2580" s="214">
        <v>88.1</v>
      </c>
      <c r="T2580" s="214">
        <v>5.7</v>
      </c>
      <c r="U2580" s="214">
        <v>2195</v>
      </c>
      <c r="V2580" s="214">
        <v>28800</v>
      </c>
      <c r="W2580" s="214">
        <v>35800</v>
      </c>
      <c r="X2580" s="214">
        <v>40900</v>
      </c>
    </row>
    <row r="2581" spans="1:24" x14ac:dyDescent="0.25">
      <c r="A2581" t="str">
        <f t="shared" si="41"/>
        <v>YAG5UKLevel 7Female + malePGCENorth East</v>
      </c>
      <c r="B2581" s="214" t="s">
        <v>251</v>
      </c>
      <c r="C2581" s="214" t="s">
        <v>184</v>
      </c>
      <c r="D2581" s="214">
        <v>5</v>
      </c>
      <c r="E2581" s="214" t="s">
        <v>35</v>
      </c>
      <c r="F2581" s="214" t="s">
        <v>253</v>
      </c>
      <c r="G2581" s="214" t="s">
        <v>246</v>
      </c>
      <c r="H2581" s="214" t="s">
        <v>38</v>
      </c>
      <c r="I2581" s="214" t="s">
        <v>129</v>
      </c>
      <c r="J2581" s="214">
        <v>660</v>
      </c>
      <c r="K2581" s="214">
        <v>660</v>
      </c>
      <c r="L2581" s="214">
        <v>0</v>
      </c>
      <c r="M2581" s="214">
        <v>0</v>
      </c>
      <c r="N2581" s="214">
        <v>660</v>
      </c>
      <c r="O2581" s="214">
        <v>3.8</v>
      </c>
      <c r="P2581" s="214">
        <v>3.3</v>
      </c>
      <c r="Q2581" s="214">
        <v>87.1</v>
      </c>
      <c r="R2581" s="214">
        <v>91.8</v>
      </c>
      <c r="S2581" s="214">
        <v>92.9</v>
      </c>
      <c r="T2581" s="214">
        <v>5.7</v>
      </c>
      <c r="U2581" s="214">
        <v>555</v>
      </c>
      <c r="V2581" s="214">
        <v>24800</v>
      </c>
      <c r="W2581" s="214">
        <v>30300</v>
      </c>
      <c r="X2581" s="214">
        <v>32800</v>
      </c>
    </row>
    <row r="2582" spans="1:24" x14ac:dyDescent="0.25">
      <c r="A2582" t="str">
        <f t="shared" si="41"/>
        <v>YAG5UKLevel 7Female + malePGCENorth West</v>
      </c>
      <c r="B2582" s="214" t="s">
        <v>251</v>
      </c>
      <c r="C2582" s="214" t="s">
        <v>184</v>
      </c>
      <c r="D2582" s="214">
        <v>5</v>
      </c>
      <c r="E2582" s="214" t="s">
        <v>35</v>
      </c>
      <c r="F2582" s="214" t="s">
        <v>253</v>
      </c>
      <c r="G2582" s="214" t="s">
        <v>246</v>
      </c>
      <c r="H2582" s="214" t="s">
        <v>38</v>
      </c>
      <c r="I2582" s="214" t="s">
        <v>130</v>
      </c>
      <c r="J2582" s="214">
        <v>2610</v>
      </c>
      <c r="K2582" s="214">
        <v>2610</v>
      </c>
      <c r="L2582" s="214">
        <v>0</v>
      </c>
      <c r="M2582" s="214">
        <v>0</v>
      </c>
      <c r="N2582" s="214">
        <v>2610</v>
      </c>
      <c r="O2582" s="214">
        <v>6.6</v>
      </c>
      <c r="P2582" s="214">
        <v>3.9</v>
      </c>
      <c r="Q2582" s="214">
        <v>83.1</v>
      </c>
      <c r="R2582" s="214">
        <v>89</v>
      </c>
      <c r="S2582" s="214">
        <v>89.5</v>
      </c>
      <c r="T2582" s="214">
        <v>6.4</v>
      </c>
      <c r="U2582" s="214">
        <v>2115</v>
      </c>
      <c r="V2582" s="214">
        <v>20800</v>
      </c>
      <c r="W2582" s="214">
        <v>28800</v>
      </c>
      <c r="X2582" s="214">
        <v>32500</v>
      </c>
    </row>
    <row r="2583" spans="1:24" x14ac:dyDescent="0.25">
      <c r="A2583" t="str">
        <f t="shared" si="41"/>
        <v>YAG5UKLevel 7Female + malePGCENorthern Ireland</v>
      </c>
      <c r="B2583" s="214" t="s">
        <v>251</v>
      </c>
      <c r="C2583" s="214" t="s">
        <v>184</v>
      </c>
      <c r="D2583" s="214">
        <v>5</v>
      </c>
      <c r="E2583" s="214" t="s">
        <v>35</v>
      </c>
      <c r="F2583" s="214" t="s">
        <v>253</v>
      </c>
      <c r="G2583" s="214" t="s">
        <v>246</v>
      </c>
      <c r="H2583" s="214" t="s">
        <v>38</v>
      </c>
      <c r="I2583" s="214" t="s">
        <v>131</v>
      </c>
      <c r="J2583" s="214">
        <v>195</v>
      </c>
      <c r="K2583" s="214">
        <v>195</v>
      </c>
      <c r="L2583" s="214">
        <v>0</v>
      </c>
      <c r="M2583" s="214">
        <v>0</v>
      </c>
      <c r="N2583" s="214">
        <v>195</v>
      </c>
      <c r="O2583" s="214">
        <v>6.7</v>
      </c>
      <c r="P2583" s="214">
        <v>3.1</v>
      </c>
      <c r="Q2583" s="214">
        <v>83.9</v>
      </c>
      <c r="R2583" s="214">
        <v>89.1</v>
      </c>
      <c r="S2583" s="214">
        <v>90.2</v>
      </c>
      <c r="T2583" s="214">
        <v>6.2</v>
      </c>
      <c r="U2583" s="214">
        <v>160</v>
      </c>
      <c r="V2583" s="214">
        <v>20400</v>
      </c>
      <c r="W2583" s="214">
        <v>27700</v>
      </c>
      <c r="X2583" s="214">
        <v>29200</v>
      </c>
    </row>
    <row r="2584" spans="1:24" x14ac:dyDescent="0.25">
      <c r="A2584" t="str">
        <f t="shared" si="41"/>
        <v>YAG5UKLevel 7Female + malePGCEScotland</v>
      </c>
      <c r="B2584" s="214" t="s">
        <v>251</v>
      </c>
      <c r="C2584" s="214" t="s">
        <v>184</v>
      </c>
      <c r="D2584" s="214">
        <v>5</v>
      </c>
      <c r="E2584" s="214" t="s">
        <v>35</v>
      </c>
      <c r="F2584" s="214" t="s">
        <v>253</v>
      </c>
      <c r="G2584" s="214" t="s">
        <v>246</v>
      </c>
      <c r="H2584" s="214" t="s">
        <v>38</v>
      </c>
      <c r="I2584" s="214" t="s">
        <v>132</v>
      </c>
      <c r="J2584" s="214">
        <v>90</v>
      </c>
      <c r="K2584" s="214">
        <v>90</v>
      </c>
      <c r="L2584" s="214">
        <v>0</v>
      </c>
      <c r="M2584" s="214">
        <v>0</v>
      </c>
      <c r="N2584" s="214">
        <v>90</v>
      </c>
      <c r="O2584" s="214">
        <v>9.8000000000000007</v>
      </c>
      <c r="P2584" s="214">
        <v>5.4</v>
      </c>
      <c r="Q2584" s="214">
        <v>75</v>
      </c>
      <c r="R2584" s="214">
        <v>84.8</v>
      </c>
      <c r="S2584" s="214">
        <v>84.8</v>
      </c>
      <c r="T2584" s="214">
        <v>9.8000000000000007</v>
      </c>
      <c r="U2584" s="214">
        <v>65</v>
      </c>
      <c r="V2584" s="214">
        <v>23200</v>
      </c>
      <c r="W2584" s="214">
        <v>29400</v>
      </c>
      <c r="X2584" s="214">
        <v>32800</v>
      </c>
    </row>
    <row r="2585" spans="1:24" x14ac:dyDescent="0.25">
      <c r="A2585" t="str">
        <f t="shared" si="41"/>
        <v>YAG5UKLevel 7Female + malePGCESouth East</v>
      </c>
      <c r="B2585" s="214" t="s">
        <v>251</v>
      </c>
      <c r="C2585" s="214" t="s">
        <v>184</v>
      </c>
      <c r="D2585" s="214">
        <v>5</v>
      </c>
      <c r="E2585" s="214" t="s">
        <v>35</v>
      </c>
      <c r="F2585" s="214" t="s">
        <v>253</v>
      </c>
      <c r="G2585" s="214" t="s">
        <v>246</v>
      </c>
      <c r="H2585" s="214" t="s">
        <v>38</v>
      </c>
      <c r="I2585" s="214" t="s">
        <v>133</v>
      </c>
      <c r="J2585" s="214">
        <v>2350</v>
      </c>
      <c r="K2585" s="214">
        <v>2350</v>
      </c>
      <c r="L2585" s="214">
        <v>0</v>
      </c>
      <c r="M2585" s="214">
        <v>0</v>
      </c>
      <c r="N2585" s="214">
        <v>2350</v>
      </c>
      <c r="O2585" s="214">
        <v>5.5</v>
      </c>
      <c r="P2585" s="214">
        <v>5.8</v>
      </c>
      <c r="Q2585" s="214">
        <v>83.4</v>
      </c>
      <c r="R2585" s="214">
        <v>88.1</v>
      </c>
      <c r="S2585" s="214">
        <v>88.7</v>
      </c>
      <c r="T2585" s="214">
        <v>5.4</v>
      </c>
      <c r="U2585" s="214">
        <v>1910</v>
      </c>
      <c r="V2585" s="214">
        <v>24100</v>
      </c>
      <c r="W2585" s="214">
        <v>31000</v>
      </c>
      <c r="X2585" s="214">
        <v>35000</v>
      </c>
    </row>
    <row r="2586" spans="1:24" x14ac:dyDescent="0.25">
      <c r="A2586" t="str">
        <f t="shared" si="41"/>
        <v>YAG5UKLevel 7Female + malePGCESouth West</v>
      </c>
      <c r="B2586" s="214" t="s">
        <v>251</v>
      </c>
      <c r="C2586" s="214" t="s">
        <v>184</v>
      </c>
      <c r="D2586" s="214">
        <v>5</v>
      </c>
      <c r="E2586" s="214" t="s">
        <v>35</v>
      </c>
      <c r="F2586" s="214" t="s">
        <v>253</v>
      </c>
      <c r="G2586" s="214" t="s">
        <v>246</v>
      </c>
      <c r="H2586" s="214" t="s">
        <v>38</v>
      </c>
      <c r="I2586" s="214" t="s">
        <v>134</v>
      </c>
      <c r="J2586" s="214">
        <v>1745</v>
      </c>
      <c r="K2586" s="214">
        <v>1745</v>
      </c>
      <c r="L2586" s="214">
        <v>0</v>
      </c>
      <c r="M2586" s="214">
        <v>0</v>
      </c>
      <c r="N2586" s="214">
        <v>1745</v>
      </c>
      <c r="O2586" s="214">
        <v>6</v>
      </c>
      <c r="P2586" s="214">
        <v>3.4</v>
      </c>
      <c r="Q2586" s="214">
        <v>84.5</v>
      </c>
      <c r="R2586" s="214">
        <v>89.7</v>
      </c>
      <c r="S2586" s="214">
        <v>90.6</v>
      </c>
      <c r="T2586" s="214">
        <v>6.1</v>
      </c>
      <c r="U2586" s="214">
        <v>1435</v>
      </c>
      <c r="V2586" s="214">
        <v>20100</v>
      </c>
      <c r="W2586" s="214">
        <v>28500</v>
      </c>
      <c r="X2586" s="214">
        <v>32500</v>
      </c>
    </row>
    <row r="2587" spans="1:24" x14ac:dyDescent="0.25">
      <c r="A2587" t="str">
        <f t="shared" si="41"/>
        <v>YAG5UKLevel 7Female + malePGCEUnknown</v>
      </c>
      <c r="B2587" s="214" t="s">
        <v>251</v>
      </c>
      <c r="C2587" s="214" t="s">
        <v>184</v>
      </c>
      <c r="D2587" s="214">
        <v>5</v>
      </c>
      <c r="E2587" s="214" t="s">
        <v>35</v>
      </c>
      <c r="F2587" s="214" t="s">
        <v>253</v>
      </c>
      <c r="G2587" s="214" t="s">
        <v>246</v>
      </c>
      <c r="H2587" s="214" t="s">
        <v>38</v>
      </c>
      <c r="I2587" s="214" t="s">
        <v>135</v>
      </c>
      <c r="J2587" s="214">
        <v>250</v>
      </c>
      <c r="K2587" s="214">
        <v>250</v>
      </c>
      <c r="L2587" s="214">
        <v>75.2</v>
      </c>
      <c r="M2587" s="214">
        <v>0</v>
      </c>
      <c r="N2587" s="214">
        <v>60</v>
      </c>
      <c r="O2587" s="214">
        <v>1.6</v>
      </c>
      <c r="P2587" s="214">
        <v>0</v>
      </c>
      <c r="Q2587" s="214">
        <v>3.2</v>
      </c>
      <c r="R2587" s="214">
        <v>3.2</v>
      </c>
      <c r="S2587" s="214">
        <v>98.4</v>
      </c>
      <c r="T2587" s="214">
        <v>95.2</v>
      </c>
      <c r="U2587" s="214" t="s">
        <v>140</v>
      </c>
      <c r="V2587" s="214" t="s">
        <v>140</v>
      </c>
      <c r="W2587" s="214" t="s">
        <v>140</v>
      </c>
      <c r="X2587" s="214" t="s">
        <v>140</v>
      </c>
    </row>
    <row r="2588" spans="1:24" x14ac:dyDescent="0.25">
      <c r="A2588" t="str">
        <f t="shared" si="41"/>
        <v>YAG5UKLevel 7Female + malePGCEWales</v>
      </c>
      <c r="B2588" s="214" t="s">
        <v>251</v>
      </c>
      <c r="C2588" s="214" t="s">
        <v>184</v>
      </c>
      <c r="D2588" s="214">
        <v>5</v>
      </c>
      <c r="E2588" s="214" t="s">
        <v>35</v>
      </c>
      <c r="F2588" s="214" t="s">
        <v>253</v>
      </c>
      <c r="G2588" s="214" t="s">
        <v>246</v>
      </c>
      <c r="H2588" s="214" t="s">
        <v>38</v>
      </c>
      <c r="I2588" s="214" t="s">
        <v>137</v>
      </c>
      <c r="J2588" s="214">
        <v>205</v>
      </c>
      <c r="K2588" s="214">
        <v>205</v>
      </c>
      <c r="L2588" s="214">
        <v>0</v>
      </c>
      <c r="M2588" s="214">
        <v>0</v>
      </c>
      <c r="N2588" s="214">
        <v>205</v>
      </c>
      <c r="O2588" s="214">
        <v>7.9</v>
      </c>
      <c r="P2588" s="214">
        <v>5.9</v>
      </c>
      <c r="Q2588" s="214">
        <v>78.8</v>
      </c>
      <c r="R2588" s="214">
        <v>85.2</v>
      </c>
      <c r="S2588" s="214">
        <v>86.2</v>
      </c>
      <c r="T2588" s="214">
        <v>7.4</v>
      </c>
      <c r="U2588" s="214">
        <v>150</v>
      </c>
      <c r="V2588" s="214">
        <v>19300</v>
      </c>
      <c r="W2588" s="214">
        <v>29600</v>
      </c>
      <c r="X2588" s="214">
        <v>31800</v>
      </c>
    </row>
    <row r="2589" spans="1:24" x14ac:dyDescent="0.25">
      <c r="A2589" t="str">
        <f t="shared" si="41"/>
        <v>YAG5UKLevel 7Female + malePGCEWest Midlands</v>
      </c>
      <c r="B2589" s="214" t="s">
        <v>251</v>
      </c>
      <c r="C2589" s="214" t="s">
        <v>184</v>
      </c>
      <c r="D2589" s="214">
        <v>5</v>
      </c>
      <c r="E2589" s="214" t="s">
        <v>35</v>
      </c>
      <c r="F2589" s="214" t="s">
        <v>253</v>
      </c>
      <c r="G2589" s="214" t="s">
        <v>246</v>
      </c>
      <c r="H2589" s="214" t="s">
        <v>38</v>
      </c>
      <c r="I2589" s="214" t="s">
        <v>138</v>
      </c>
      <c r="J2589" s="214">
        <v>1830</v>
      </c>
      <c r="K2589" s="214">
        <v>1830</v>
      </c>
      <c r="L2589" s="214">
        <v>0</v>
      </c>
      <c r="M2589" s="214">
        <v>0</v>
      </c>
      <c r="N2589" s="214">
        <v>1830</v>
      </c>
      <c r="O2589" s="214">
        <v>5.2</v>
      </c>
      <c r="P2589" s="214">
        <v>3.9</v>
      </c>
      <c r="Q2589" s="214">
        <v>85.1</v>
      </c>
      <c r="R2589" s="214">
        <v>90.2</v>
      </c>
      <c r="S2589" s="214">
        <v>90.9</v>
      </c>
      <c r="T2589" s="214">
        <v>5.8</v>
      </c>
      <c r="U2589" s="214">
        <v>1525</v>
      </c>
      <c r="V2589" s="214">
        <v>23000</v>
      </c>
      <c r="W2589" s="214">
        <v>30300</v>
      </c>
      <c r="X2589" s="214">
        <v>33600</v>
      </c>
    </row>
    <row r="2590" spans="1:24" x14ac:dyDescent="0.25">
      <c r="A2590" t="str">
        <f t="shared" si="41"/>
        <v>YAG5UKLevel 7Female + malePGCEYorkshire and The Humber</v>
      </c>
      <c r="B2590" s="214" t="s">
        <v>251</v>
      </c>
      <c r="C2590" s="214" t="s">
        <v>184</v>
      </c>
      <c r="D2590" s="214">
        <v>5</v>
      </c>
      <c r="E2590" s="214" t="s">
        <v>35</v>
      </c>
      <c r="F2590" s="214" t="s">
        <v>253</v>
      </c>
      <c r="G2590" s="214" t="s">
        <v>246</v>
      </c>
      <c r="H2590" s="214" t="s">
        <v>38</v>
      </c>
      <c r="I2590" s="214" t="s">
        <v>139</v>
      </c>
      <c r="J2590" s="214">
        <v>1530</v>
      </c>
      <c r="K2590" s="214">
        <v>1530</v>
      </c>
      <c r="L2590" s="214">
        <v>0</v>
      </c>
      <c r="M2590" s="214">
        <v>0</v>
      </c>
      <c r="N2590" s="214">
        <v>1530</v>
      </c>
      <c r="O2590" s="214">
        <v>8</v>
      </c>
      <c r="P2590" s="214">
        <v>5.0999999999999996</v>
      </c>
      <c r="Q2590" s="214">
        <v>81.900000000000006</v>
      </c>
      <c r="R2590" s="214">
        <v>86.4</v>
      </c>
      <c r="S2590" s="214">
        <v>86.9</v>
      </c>
      <c r="T2590" s="214">
        <v>5</v>
      </c>
      <c r="U2590" s="214">
        <v>1230</v>
      </c>
      <c r="V2590" s="214">
        <v>20800</v>
      </c>
      <c r="W2590" s="214">
        <v>29600</v>
      </c>
      <c r="X2590" s="214">
        <v>33200</v>
      </c>
    </row>
    <row r="2591" spans="1:24" x14ac:dyDescent="0.25">
      <c r="A2591" t="str">
        <f t="shared" si="41"/>
        <v>YAG5UKLevel 7Female + malePharmacology, toxicology and pharmacyAbroad</v>
      </c>
      <c r="B2591" s="214" t="s">
        <v>251</v>
      </c>
      <c r="C2591" s="214" t="s">
        <v>184</v>
      </c>
      <c r="D2591" s="214">
        <v>5</v>
      </c>
      <c r="E2591" s="214" t="s">
        <v>35</v>
      </c>
      <c r="F2591" s="214" t="s">
        <v>253</v>
      </c>
      <c r="G2591" s="214" t="s">
        <v>246</v>
      </c>
      <c r="H2591" s="214" t="s">
        <v>48</v>
      </c>
      <c r="I2591" s="214" t="s">
        <v>125</v>
      </c>
      <c r="J2591" s="214" t="s">
        <v>140</v>
      </c>
      <c r="K2591" s="214" t="s">
        <v>140</v>
      </c>
      <c r="L2591" s="214" t="s">
        <v>140</v>
      </c>
      <c r="M2591" s="214" t="s">
        <v>140</v>
      </c>
      <c r="N2591" s="214" t="s">
        <v>140</v>
      </c>
      <c r="O2591" s="214" t="s">
        <v>140</v>
      </c>
      <c r="P2591" s="214" t="s">
        <v>140</v>
      </c>
      <c r="Q2591" s="214" t="s">
        <v>140</v>
      </c>
      <c r="R2591" s="214" t="s">
        <v>140</v>
      </c>
      <c r="S2591" s="214" t="s">
        <v>140</v>
      </c>
      <c r="T2591" s="214" t="s">
        <v>140</v>
      </c>
      <c r="U2591" s="214" t="s">
        <v>140</v>
      </c>
      <c r="V2591" s="214" t="s">
        <v>140</v>
      </c>
      <c r="W2591" s="214" t="s">
        <v>140</v>
      </c>
      <c r="X2591" s="214" t="s">
        <v>140</v>
      </c>
    </row>
    <row r="2592" spans="1:24" x14ac:dyDescent="0.25">
      <c r="A2592" t="str">
        <f t="shared" si="41"/>
        <v>YAG5UKLevel 7Female + malePharmacology, toxicology and pharmacyEast Midlands</v>
      </c>
      <c r="B2592" s="214" t="s">
        <v>251</v>
      </c>
      <c r="C2592" s="214" t="s">
        <v>184</v>
      </c>
      <c r="D2592" s="214">
        <v>5</v>
      </c>
      <c r="E2592" s="214" t="s">
        <v>35</v>
      </c>
      <c r="F2592" s="214" t="s">
        <v>253</v>
      </c>
      <c r="G2592" s="214" t="s">
        <v>246</v>
      </c>
      <c r="H2592" s="214" t="s">
        <v>48</v>
      </c>
      <c r="I2592" s="214" t="s">
        <v>126</v>
      </c>
      <c r="J2592" s="214">
        <v>60</v>
      </c>
      <c r="K2592" s="214">
        <v>60</v>
      </c>
      <c r="L2592" s="214">
        <v>0</v>
      </c>
      <c r="M2592" s="214">
        <v>0</v>
      </c>
      <c r="N2592" s="214">
        <v>60</v>
      </c>
      <c r="O2592" s="214">
        <v>8.1</v>
      </c>
      <c r="P2592" s="214">
        <v>8.1</v>
      </c>
      <c r="Q2592" s="214">
        <v>63.6</v>
      </c>
      <c r="R2592" s="214">
        <v>83.8</v>
      </c>
      <c r="S2592" s="214">
        <v>83.8</v>
      </c>
      <c r="T2592" s="214">
        <v>20.2</v>
      </c>
      <c r="U2592" s="214">
        <v>40</v>
      </c>
      <c r="V2592" s="214">
        <v>21500</v>
      </c>
      <c r="W2592" s="214">
        <v>35000</v>
      </c>
      <c r="X2592" s="214">
        <v>46700</v>
      </c>
    </row>
    <row r="2593" spans="1:24" x14ac:dyDescent="0.25">
      <c r="A2593" t="str">
        <f t="shared" si="41"/>
        <v>YAG5UKLevel 7Female + malePharmacology, toxicology and pharmacyEast of England</v>
      </c>
      <c r="B2593" s="214" t="s">
        <v>251</v>
      </c>
      <c r="C2593" s="214" t="s">
        <v>184</v>
      </c>
      <c r="D2593" s="214">
        <v>5</v>
      </c>
      <c r="E2593" s="214" t="s">
        <v>35</v>
      </c>
      <c r="F2593" s="214" t="s">
        <v>253</v>
      </c>
      <c r="G2593" s="214" t="s">
        <v>246</v>
      </c>
      <c r="H2593" s="214" t="s">
        <v>48</v>
      </c>
      <c r="I2593" s="214" t="s">
        <v>127</v>
      </c>
      <c r="J2593" s="214">
        <v>75</v>
      </c>
      <c r="K2593" s="214">
        <v>75</v>
      </c>
      <c r="L2593" s="214">
        <v>0</v>
      </c>
      <c r="M2593" s="214">
        <v>0</v>
      </c>
      <c r="N2593" s="214">
        <v>75</v>
      </c>
      <c r="O2593" s="214">
        <v>6.5</v>
      </c>
      <c r="P2593" s="214">
        <v>5.2</v>
      </c>
      <c r="Q2593" s="214">
        <v>71.2</v>
      </c>
      <c r="R2593" s="214">
        <v>88.2</v>
      </c>
      <c r="S2593" s="214">
        <v>88.2</v>
      </c>
      <c r="T2593" s="214">
        <v>17</v>
      </c>
      <c r="U2593" s="214">
        <v>55</v>
      </c>
      <c r="V2593" s="214">
        <v>26300</v>
      </c>
      <c r="W2593" s="214">
        <v>39400</v>
      </c>
      <c r="X2593" s="214">
        <v>46000</v>
      </c>
    </row>
    <row r="2594" spans="1:24" x14ac:dyDescent="0.25">
      <c r="A2594" t="str">
        <f t="shared" si="41"/>
        <v>YAG5UKLevel 7Female + malePharmacology, toxicology and pharmacyLondon</v>
      </c>
      <c r="B2594" s="214" t="s">
        <v>251</v>
      </c>
      <c r="C2594" s="214" t="s">
        <v>184</v>
      </c>
      <c r="D2594" s="214">
        <v>5</v>
      </c>
      <c r="E2594" s="214" t="s">
        <v>35</v>
      </c>
      <c r="F2594" s="214" t="s">
        <v>253</v>
      </c>
      <c r="G2594" s="214" t="s">
        <v>246</v>
      </c>
      <c r="H2594" s="214" t="s">
        <v>48</v>
      </c>
      <c r="I2594" s="214" t="s">
        <v>128</v>
      </c>
      <c r="J2594" s="214">
        <v>195</v>
      </c>
      <c r="K2594" s="214">
        <v>195</v>
      </c>
      <c r="L2594" s="214">
        <v>0</v>
      </c>
      <c r="M2594" s="214">
        <v>0</v>
      </c>
      <c r="N2594" s="214">
        <v>195</v>
      </c>
      <c r="O2594" s="214">
        <v>7.9</v>
      </c>
      <c r="P2594" s="214">
        <v>5.0999999999999996</v>
      </c>
      <c r="Q2594" s="214">
        <v>73.2</v>
      </c>
      <c r="R2594" s="214">
        <v>85</v>
      </c>
      <c r="S2594" s="214">
        <v>87</v>
      </c>
      <c r="T2594" s="214">
        <v>13.9</v>
      </c>
      <c r="U2594" s="214">
        <v>140</v>
      </c>
      <c r="V2594" s="214">
        <v>26600</v>
      </c>
      <c r="W2594" s="214">
        <v>42300</v>
      </c>
      <c r="X2594" s="214">
        <v>48900</v>
      </c>
    </row>
    <row r="2595" spans="1:24" x14ac:dyDescent="0.25">
      <c r="A2595" t="str">
        <f t="shared" si="41"/>
        <v>YAG5UKLevel 7Female + malePharmacology, toxicology and pharmacyNorth East</v>
      </c>
      <c r="B2595" s="214" t="s">
        <v>251</v>
      </c>
      <c r="C2595" s="214" t="s">
        <v>184</v>
      </c>
      <c r="D2595" s="214">
        <v>5</v>
      </c>
      <c r="E2595" s="214" t="s">
        <v>35</v>
      </c>
      <c r="F2595" s="214" t="s">
        <v>253</v>
      </c>
      <c r="G2595" s="214" t="s">
        <v>246</v>
      </c>
      <c r="H2595" s="214" t="s">
        <v>48</v>
      </c>
      <c r="I2595" s="214" t="s">
        <v>129</v>
      </c>
      <c r="J2595" s="214">
        <v>55</v>
      </c>
      <c r="K2595" s="214">
        <v>55</v>
      </c>
      <c r="L2595" s="214">
        <v>0</v>
      </c>
      <c r="M2595" s="214">
        <v>0</v>
      </c>
      <c r="N2595" s="214">
        <v>55</v>
      </c>
      <c r="O2595" s="214">
        <v>5.6</v>
      </c>
      <c r="P2595" s="214">
        <v>3.7</v>
      </c>
      <c r="Q2595" s="214">
        <v>73.8</v>
      </c>
      <c r="R2595" s="214">
        <v>90.6</v>
      </c>
      <c r="S2595" s="214">
        <v>90.6</v>
      </c>
      <c r="T2595" s="214">
        <v>16.899999999999999</v>
      </c>
      <c r="U2595" s="214">
        <v>40</v>
      </c>
      <c r="V2595" s="214">
        <v>33600</v>
      </c>
      <c r="W2595" s="214">
        <v>42700</v>
      </c>
      <c r="X2595" s="214">
        <v>44500</v>
      </c>
    </row>
    <row r="2596" spans="1:24" x14ac:dyDescent="0.25">
      <c r="A2596" t="str">
        <f t="shared" si="41"/>
        <v>YAG5UKLevel 7Female + malePharmacology, toxicology and pharmacyNorth West</v>
      </c>
      <c r="B2596" s="214" t="s">
        <v>251</v>
      </c>
      <c r="C2596" s="214" t="s">
        <v>184</v>
      </c>
      <c r="D2596" s="214">
        <v>5</v>
      </c>
      <c r="E2596" s="214" t="s">
        <v>35</v>
      </c>
      <c r="F2596" s="214" t="s">
        <v>253</v>
      </c>
      <c r="G2596" s="214" t="s">
        <v>246</v>
      </c>
      <c r="H2596" s="214" t="s">
        <v>48</v>
      </c>
      <c r="I2596" s="214" t="s">
        <v>130</v>
      </c>
      <c r="J2596" s="214">
        <v>120</v>
      </c>
      <c r="K2596" s="214">
        <v>120</v>
      </c>
      <c r="L2596" s="214">
        <v>0</v>
      </c>
      <c r="M2596" s="214">
        <v>0</v>
      </c>
      <c r="N2596" s="214">
        <v>120</v>
      </c>
      <c r="O2596" s="214">
        <v>2.5</v>
      </c>
      <c r="P2596" s="214">
        <v>0.8</v>
      </c>
      <c r="Q2596" s="214">
        <v>83</v>
      </c>
      <c r="R2596" s="214">
        <v>93</v>
      </c>
      <c r="S2596" s="214">
        <v>96.7</v>
      </c>
      <c r="T2596" s="214">
        <v>13.6</v>
      </c>
      <c r="U2596" s="214">
        <v>100</v>
      </c>
      <c r="V2596" s="214">
        <v>23700</v>
      </c>
      <c r="W2596" s="214">
        <v>39400</v>
      </c>
      <c r="X2596" s="214">
        <v>43800</v>
      </c>
    </row>
    <row r="2597" spans="1:24" x14ac:dyDescent="0.25">
      <c r="A2597" t="str">
        <f t="shared" si="41"/>
        <v>YAG5UKLevel 7Female + malePharmacology, toxicology and pharmacyNorthern Ireland</v>
      </c>
      <c r="B2597" s="214" t="s">
        <v>251</v>
      </c>
      <c r="C2597" s="214" t="s">
        <v>184</v>
      </c>
      <c r="D2597" s="214">
        <v>5</v>
      </c>
      <c r="E2597" s="214" t="s">
        <v>35</v>
      </c>
      <c r="F2597" s="214" t="s">
        <v>253</v>
      </c>
      <c r="G2597" s="214" t="s">
        <v>246</v>
      </c>
      <c r="H2597" s="214" t="s">
        <v>48</v>
      </c>
      <c r="I2597" s="214" t="s">
        <v>131</v>
      </c>
      <c r="J2597" s="214">
        <v>5</v>
      </c>
      <c r="K2597" s="214">
        <v>5</v>
      </c>
      <c r="L2597" s="214">
        <v>0</v>
      </c>
      <c r="M2597" s="214">
        <v>0</v>
      </c>
      <c r="N2597" s="214">
        <v>5</v>
      </c>
      <c r="O2597" s="214">
        <v>25</v>
      </c>
      <c r="P2597" s="214">
        <v>0</v>
      </c>
      <c r="Q2597" s="214">
        <v>25</v>
      </c>
      <c r="R2597" s="214">
        <v>50</v>
      </c>
      <c r="S2597" s="214">
        <v>75</v>
      </c>
      <c r="T2597" s="214">
        <v>50</v>
      </c>
      <c r="U2597" s="214" t="s">
        <v>140</v>
      </c>
      <c r="V2597" s="214" t="s">
        <v>140</v>
      </c>
      <c r="W2597" s="214" t="s">
        <v>140</v>
      </c>
      <c r="X2597" s="214" t="s">
        <v>140</v>
      </c>
    </row>
    <row r="2598" spans="1:24" x14ac:dyDescent="0.25">
      <c r="A2598" t="str">
        <f t="shared" si="41"/>
        <v>YAG5UKLevel 7Female + malePharmacology, toxicology and pharmacyScotland</v>
      </c>
      <c r="B2598" s="214" t="s">
        <v>251</v>
      </c>
      <c r="C2598" s="214" t="s">
        <v>184</v>
      </c>
      <c r="D2598" s="214">
        <v>5</v>
      </c>
      <c r="E2598" s="214" t="s">
        <v>35</v>
      </c>
      <c r="F2598" s="214" t="s">
        <v>253</v>
      </c>
      <c r="G2598" s="214" t="s">
        <v>246</v>
      </c>
      <c r="H2598" s="214" t="s">
        <v>48</v>
      </c>
      <c r="I2598" s="214" t="s">
        <v>132</v>
      </c>
      <c r="J2598" s="214">
        <v>15</v>
      </c>
      <c r="K2598" s="214">
        <v>15</v>
      </c>
      <c r="L2598" s="214">
        <v>0</v>
      </c>
      <c r="M2598" s="214">
        <v>0</v>
      </c>
      <c r="N2598" s="214">
        <v>15</v>
      </c>
      <c r="O2598" s="214">
        <v>10.7</v>
      </c>
      <c r="P2598" s="214">
        <v>7.1</v>
      </c>
      <c r="Q2598" s="214">
        <v>46.4</v>
      </c>
      <c r="R2598" s="214">
        <v>82.1</v>
      </c>
      <c r="S2598" s="214">
        <v>82.1</v>
      </c>
      <c r="T2598" s="214">
        <v>35.700000000000003</v>
      </c>
      <c r="U2598" s="214" t="s">
        <v>140</v>
      </c>
      <c r="V2598" s="214" t="s">
        <v>140</v>
      </c>
      <c r="W2598" s="214" t="s">
        <v>140</v>
      </c>
      <c r="X2598" s="214" t="s">
        <v>140</v>
      </c>
    </row>
    <row r="2599" spans="1:24" x14ac:dyDescent="0.25">
      <c r="A2599" t="str">
        <f t="shared" si="41"/>
        <v>YAG5UKLevel 7Female + malePharmacology, toxicology and pharmacySouth East</v>
      </c>
      <c r="B2599" s="214" t="s">
        <v>251</v>
      </c>
      <c r="C2599" s="214" t="s">
        <v>184</v>
      </c>
      <c r="D2599" s="214">
        <v>5</v>
      </c>
      <c r="E2599" s="214" t="s">
        <v>35</v>
      </c>
      <c r="F2599" s="214" t="s">
        <v>253</v>
      </c>
      <c r="G2599" s="214" t="s">
        <v>246</v>
      </c>
      <c r="H2599" s="214" t="s">
        <v>48</v>
      </c>
      <c r="I2599" s="214" t="s">
        <v>133</v>
      </c>
      <c r="J2599" s="214">
        <v>135</v>
      </c>
      <c r="K2599" s="214">
        <v>135</v>
      </c>
      <c r="L2599" s="214">
        <v>0</v>
      </c>
      <c r="M2599" s="214">
        <v>0</v>
      </c>
      <c r="N2599" s="214">
        <v>135</v>
      </c>
      <c r="O2599" s="214">
        <v>3.7</v>
      </c>
      <c r="P2599" s="214">
        <v>2.6</v>
      </c>
      <c r="Q2599" s="214">
        <v>71</v>
      </c>
      <c r="R2599" s="214">
        <v>90.3</v>
      </c>
      <c r="S2599" s="214">
        <v>93.7</v>
      </c>
      <c r="T2599" s="214">
        <v>22.7</v>
      </c>
      <c r="U2599" s="214">
        <v>95</v>
      </c>
      <c r="V2599" s="214">
        <v>33900</v>
      </c>
      <c r="W2599" s="214">
        <v>42300</v>
      </c>
      <c r="X2599" s="214">
        <v>50400</v>
      </c>
    </row>
    <row r="2600" spans="1:24" x14ac:dyDescent="0.25">
      <c r="A2600" t="str">
        <f t="shared" si="41"/>
        <v>YAG5UKLevel 7Female + malePharmacology, toxicology and pharmacySouth West</v>
      </c>
      <c r="B2600" s="214" t="s">
        <v>251</v>
      </c>
      <c r="C2600" s="214" t="s">
        <v>184</v>
      </c>
      <c r="D2600" s="214">
        <v>5</v>
      </c>
      <c r="E2600" s="214" t="s">
        <v>35</v>
      </c>
      <c r="F2600" s="214" t="s">
        <v>253</v>
      </c>
      <c r="G2600" s="214" t="s">
        <v>246</v>
      </c>
      <c r="H2600" s="214" t="s">
        <v>48</v>
      </c>
      <c r="I2600" s="214" t="s">
        <v>134</v>
      </c>
      <c r="J2600" s="214">
        <v>45</v>
      </c>
      <c r="K2600" s="214">
        <v>45</v>
      </c>
      <c r="L2600" s="214">
        <v>0</v>
      </c>
      <c r="M2600" s="214">
        <v>0</v>
      </c>
      <c r="N2600" s="214">
        <v>45</v>
      </c>
      <c r="O2600" s="214">
        <v>12.2</v>
      </c>
      <c r="P2600" s="214">
        <v>4.4000000000000004</v>
      </c>
      <c r="Q2600" s="214">
        <v>72.2</v>
      </c>
      <c r="R2600" s="214">
        <v>83.3</v>
      </c>
      <c r="S2600" s="214">
        <v>83.3</v>
      </c>
      <c r="T2600" s="214">
        <v>11.1</v>
      </c>
      <c r="U2600" s="214">
        <v>30</v>
      </c>
      <c r="V2600" s="214">
        <v>24100</v>
      </c>
      <c r="W2600" s="214">
        <v>36100</v>
      </c>
      <c r="X2600" s="214">
        <v>43100</v>
      </c>
    </row>
    <row r="2601" spans="1:24" x14ac:dyDescent="0.25">
      <c r="A2601" t="str">
        <f t="shared" si="41"/>
        <v>YAG5UKLevel 7Female + malePharmacology, toxicology and pharmacyUnknown</v>
      </c>
      <c r="B2601" s="214" t="s">
        <v>251</v>
      </c>
      <c r="C2601" s="214" t="s">
        <v>184</v>
      </c>
      <c r="D2601" s="214">
        <v>5</v>
      </c>
      <c r="E2601" s="214" t="s">
        <v>35</v>
      </c>
      <c r="F2601" s="214" t="s">
        <v>253</v>
      </c>
      <c r="G2601" s="214" t="s">
        <v>246</v>
      </c>
      <c r="H2601" s="214" t="s">
        <v>48</v>
      </c>
      <c r="I2601" s="214" t="s">
        <v>135</v>
      </c>
      <c r="J2601" s="214">
        <v>40</v>
      </c>
      <c r="K2601" s="214">
        <v>40</v>
      </c>
      <c r="L2601" s="214">
        <v>82.8</v>
      </c>
      <c r="M2601" s="214">
        <v>0</v>
      </c>
      <c r="N2601" s="214">
        <v>5</v>
      </c>
      <c r="O2601" s="214">
        <v>0</v>
      </c>
      <c r="P2601" s="214">
        <v>0</v>
      </c>
      <c r="Q2601" s="214">
        <v>0</v>
      </c>
      <c r="R2601" s="214">
        <v>0</v>
      </c>
      <c r="S2601" s="214">
        <v>100</v>
      </c>
      <c r="T2601" s="214">
        <v>100</v>
      </c>
      <c r="U2601" s="214" t="s">
        <v>136</v>
      </c>
      <c r="V2601" s="214" t="s">
        <v>136</v>
      </c>
      <c r="W2601" s="214" t="s">
        <v>136</v>
      </c>
      <c r="X2601" s="214" t="s">
        <v>136</v>
      </c>
    </row>
    <row r="2602" spans="1:24" x14ac:dyDescent="0.25">
      <c r="A2602" t="str">
        <f t="shared" si="41"/>
        <v>YAG5UKLevel 7Female + malePharmacology, toxicology and pharmacyWales</v>
      </c>
      <c r="B2602" s="214" t="s">
        <v>251</v>
      </c>
      <c r="C2602" s="214" t="s">
        <v>184</v>
      </c>
      <c r="D2602" s="214">
        <v>5</v>
      </c>
      <c r="E2602" s="214" t="s">
        <v>35</v>
      </c>
      <c r="F2602" s="214" t="s">
        <v>253</v>
      </c>
      <c r="G2602" s="214" t="s">
        <v>246</v>
      </c>
      <c r="H2602" s="214" t="s">
        <v>48</v>
      </c>
      <c r="I2602" s="214" t="s">
        <v>137</v>
      </c>
      <c r="J2602" s="214">
        <v>20</v>
      </c>
      <c r="K2602" s="214">
        <v>20</v>
      </c>
      <c r="L2602" s="214">
        <v>0</v>
      </c>
      <c r="M2602" s="214">
        <v>0</v>
      </c>
      <c r="N2602" s="214">
        <v>20</v>
      </c>
      <c r="O2602" s="214">
        <v>5.7</v>
      </c>
      <c r="P2602" s="214">
        <v>0</v>
      </c>
      <c r="Q2602" s="214">
        <v>77.099999999999994</v>
      </c>
      <c r="R2602" s="214">
        <v>94.3</v>
      </c>
      <c r="S2602" s="214">
        <v>94.3</v>
      </c>
      <c r="T2602" s="214">
        <v>17.100000000000001</v>
      </c>
      <c r="U2602" s="214">
        <v>15</v>
      </c>
      <c r="V2602" s="214">
        <v>34700</v>
      </c>
      <c r="W2602" s="214">
        <v>37200</v>
      </c>
      <c r="X2602" s="214">
        <v>45800</v>
      </c>
    </row>
    <row r="2603" spans="1:24" x14ac:dyDescent="0.25">
      <c r="A2603" t="str">
        <f t="shared" si="41"/>
        <v>YAG5UKLevel 7Female + malePharmacology, toxicology and pharmacyWest Midlands</v>
      </c>
      <c r="B2603" s="214" t="s">
        <v>251</v>
      </c>
      <c r="C2603" s="214" t="s">
        <v>184</v>
      </c>
      <c r="D2603" s="214">
        <v>5</v>
      </c>
      <c r="E2603" s="214" t="s">
        <v>35</v>
      </c>
      <c r="F2603" s="214" t="s">
        <v>253</v>
      </c>
      <c r="G2603" s="214" t="s">
        <v>246</v>
      </c>
      <c r="H2603" s="214" t="s">
        <v>48</v>
      </c>
      <c r="I2603" s="214" t="s">
        <v>138</v>
      </c>
      <c r="J2603" s="214">
        <v>90</v>
      </c>
      <c r="K2603" s="214">
        <v>90</v>
      </c>
      <c r="L2603" s="214">
        <v>0</v>
      </c>
      <c r="M2603" s="214">
        <v>0</v>
      </c>
      <c r="N2603" s="214">
        <v>90</v>
      </c>
      <c r="O2603" s="214">
        <v>6.5</v>
      </c>
      <c r="P2603" s="214">
        <v>4.3</v>
      </c>
      <c r="Q2603" s="214">
        <v>77.2</v>
      </c>
      <c r="R2603" s="214">
        <v>88</v>
      </c>
      <c r="S2603" s="214">
        <v>89.1</v>
      </c>
      <c r="T2603" s="214">
        <v>12</v>
      </c>
      <c r="U2603" s="214">
        <v>70</v>
      </c>
      <c r="V2603" s="214">
        <v>21900</v>
      </c>
      <c r="W2603" s="214">
        <v>36500</v>
      </c>
      <c r="X2603" s="214">
        <v>44200</v>
      </c>
    </row>
    <row r="2604" spans="1:24" x14ac:dyDescent="0.25">
      <c r="A2604" t="str">
        <f t="shared" si="41"/>
        <v>YAG5UKLevel 7Female + malePharmacology, toxicology and pharmacyYorkshire and The Humber</v>
      </c>
      <c r="B2604" s="214" t="s">
        <v>251</v>
      </c>
      <c r="C2604" s="214" t="s">
        <v>184</v>
      </c>
      <c r="D2604" s="214">
        <v>5</v>
      </c>
      <c r="E2604" s="214" t="s">
        <v>35</v>
      </c>
      <c r="F2604" s="214" t="s">
        <v>253</v>
      </c>
      <c r="G2604" s="214" t="s">
        <v>246</v>
      </c>
      <c r="H2604" s="214" t="s">
        <v>48</v>
      </c>
      <c r="I2604" s="214" t="s">
        <v>139</v>
      </c>
      <c r="J2604" s="214">
        <v>60</v>
      </c>
      <c r="K2604" s="214">
        <v>60</v>
      </c>
      <c r="L2604" s="214">
        <v>0</v>
      </c>
      <c r="M2604" s="214">
        <v>0</v>
      </c>
      <c r="N2604" s="214">
        <v>60</v>
      </c>
      <c r="O2604" s="214">
        <v>9.9</v>
      </c>
      <c r="P2604" s="214">
        <v>8.3000000000000007</v>
      </c>
      <c r="Q2604" s="214">
        <v>62.7</v>
      </c>
      <c r="R2604" s="214">
        <v>78.5</v>
      </c>
      <c r="S2604" s="214">
        <v>81.8</v>
      </c>
      <c r="T2604" s="214">
        <v>19.100000000000001</v>
      </c>
      <c r="U2604" s="214">
        <v>40</v>
      </c>
      <c r="V2604" s="214">
        <v>27000</v>
      </c>
      <c r="W2604" s="214">
        <v>33900</v>
      </c>
      <c r="X2604" s="214">
        <v>43400</v>
      </c>
    </row>
    <row r="2605" spans="1:24" x14ac:dyDescent="0.25">
      <c r="A2605" t="str">
        <f t="shared" si="41"/>
        <v>YAG5UKLevel 7Female + malePhilosophy and religious studiesAbroad</v>
      </c>
      <c r="B2605" s="214" t="s">
        <v>251</v>
      </c>
      <c r="C2605" s="214" t="s">
        <v>184</v>
      </c>
      <c r="D2605" s="214">
        <v>5</v>
      </c>
      <c r="E2605" s="214" t="s">
        <v>35</v>
      </c>
      <c r="F2605" s="214" t="s">
        <v>253</v>
      </c>
      <c r="G2605" s="214" t="s">
        <v>246</v>
      </c>
      <c r="H2605" s="214" t="s">
        <v>97</v>
      </c>
      <c r="I2605" s="214" t="s">
        <v>125</v>
      </c>
      <c r="J2605" s="214" t="s">
        <v>140</v>
      </c>
      <c r="K2605" s="214" t="s">
        <v>140</v>
      </c>
      <c r="L2605" s="214" t="s">
        <v>140</v>
      </c>
      <c r="M2605" s="214" t="s">
        <v>140</v>
      </c>
      <c r="N2605" s="214" t="s">
        <v>140</v>
      </c>
      <c r="O2605" s="214" t="s">
        <v>140</v>
      </c>
      <c r="P2605" s="214" t="s">
        <v>140</v>
      </c>
      <c r="Q2605" s="214" t="s">
        <v>140</v>
      </c>
      <c r="R2605" s="214" t="s">
        <v>140</v>
      </c>
      <c r="S2605" s="214" t="s">
        <v>140</v>
      </c>
      <c r="T2605" s="214" t="s">
        <v>140</v>
      </c>
      <c r="U2605" s="214" t="s">
        <v>140</v>
      </c>
      <c r="V2605" s="214" t="s">
        <v>140</v>
      </c>
      <c r="W2605" s="214" t="s">
        <v>140</v>
      </c>
      <c r="X2605" s="214" t="s">
        <v>140</v>
      </c>
    </row>
    <row r="2606" spans="1:24" x14ac:dyDescent="0.25">
      <c r="A2606" t="str">
        <f t="shared" si="41"/>
        <v>YAG5UKLevel 7Female + malePhilosophy and religious studiesEast Midlands</v>
      </c>
      <c r="B2606" s="214" t="s">
        <v>251</v>
      </c>
      <c r="C2606" s="214" t="s">
        <v>184</v>
      </c>
      <c r="D2606" s="214">
        <v>5</v>
      </c>
      <c r="E2606" s="214" t="s">
        <v>35</v>
      </c>
      <c r="F2606" s="214" t="s">
        <v>253</v>
      </c>
      <c r="G2606" s="214" t="s">
        <v>246</v>
      </c>
      <c r="H2606" s="214" t="s">
        <v>97</v>
      </c>
      <c r="I2606" s="214" t="s">
        <v>126</v>
      </c>
      <c r="J2606" s="214">
        <v>60</v>
      </c>
      <c r="K2606" s="214">
        <v>60</v>
      </c>
      <c r="L2606" s="214">
        <v>0</v>
      </c>
      <c r="M2606" s="214">
        <v>0</v>
      </c>
      <c r="N2606" s="214">
        <v>60</v>
      </c>
      <c r="O2606" s="214">
        <v>19.399999999999999</v>
      </c>
      <c r="P2606" s="214">
        <v>1.7</v>
      </c>
      <c r="Q2606" s="214">
        <v>62.7</v>
      </c>
      <c r="R2606" s="214">
        <v>75.5</v>
      </c>
      <c r="S2606" s="214">
        <v>78.900000000000006</v>
      </c>
      <c r="T2606" s="214">
        <v>16.2</v>
      </c>
      <c r="U2606" s="214">
        <v>30</v>
      </c>
      <c r="V2606" s="214">
        <v>12800</v>
      </c>
      <c r="W2606" s="214">
        <v>24400</v>
      </c>
      <c r="X2606" s="214">
        <v>51500</v>
      </c>
    </row>
    <row r="2607" spans="1:24" x14ac:dyDescent="0.25">
      <c r="A2607" t="str">
        <f t="shared" si="41"/>
        <v>YAG5UKLevel 7Female + malePhilosophy and religious studiesEast of England</v>
      </c>
      <c r="B2607" s="214" t="s">
        <v>251</v>
      </c>
      <c r="C2607" s="214" t="s">
        <v>184</v>
      </c>
      <c r="D2607" s="214">
        <v>5</v>
      </c>
      <c r="E2607" s="214" t="s">
        <v>35</v>
      </c>
      <c r="F2607" s="214" t="s">
        <v>253</v>
      </c>
      <c r="G2607" s="214" t="s">
        <v>246</v>
      </c>
      <c r="H2607" s="214" t="s">
        <v>97</v>
      </c>
      <c r="I2607" s="214" t="s">
        <v>127</v>
      </c>
      <c r="J2607" s="214">
        <v>90</v>
      </c>
      <c r="K2607" s="214">
        <v>90</v>
      </c>
      <c r="L2607" s="214">
        <v>0</v>
      </c>
      <c r="M2607" s="214">
        <v>0</v>
      </c>
      <c r="N2607" s="214">
        <v>90</v>
      </c>
      <c r="O2607" s="214">
        <v>15.1</v>
      </c>
      <c r="P2607" s="214">
        <v>1.1000000000000001</v>
      </c>
      <c r="Q2607" s="214">
        <v>70.400000000000006</v>
      </c>
      <c r="R2607" s="214">
        <v>81.099999999999994</v>
      </c>
      <c r="S2607" s="214">
        <v>83.8</v>
      </c>
      <c r="T2607" s="214">
        <v>13.4</v>
      </c>
      <c r="U2607" s="214">
        <v>60</v>
      </c>
      <c r="V2607" s="214">
        <v>11000</v>
      </c>
      <c r="W2607" s="214">
        <v>23700</v>
      </c>
      <c r="X2607" s="214">
        <v>35700</v>
      </c>
    </row>
    <row r="2608" spans="1:24" x14ac:dyDescent="0.25">
      <c r="A2608" t="str">
        <f t="shared" si="41"/>
        <v>YAG5UKLevel 7Female + malePhilosophy and religious studiesLondon</v>
      </c>
      <c r="B2608" s="214" t="s">
        <v>251</v>
      </c>
      <c r="C2608" s="214" t="s">
        <v>184</v>
      </c>
      <c r="D2608" s="214">
        <v>5</v>
      </c>
      <c r="E2608" s="214" t="s">
        <v>35</v>
      </c>
      <c r="F2608" s="214" t="s">
        <v>253</v>
      </c>
      <c r="G2608" s="214" t="s">
        <v>246</v>
      </c>
      <c r="H2608" s="214" t="s">
        <v>97</v>
      </c>
      <c r="I2608" s="214" t="s">
        <v>128</v>
      </c>
      <c r="J2608" s="214">
        <v>280</v>
      </c>
      <c r="K2608" s="214">
        <v>280</v>
      </c>
      <c r="L2608" s="214">
        <v>0</v>
      </c>
      <c r="M2608" s="214">
        <v>0</v>
      </c>
      <c r="N2608" s="214">
        <v>280</v>
      </c>
      <c r="O2608" s="214">
        <v>16</v>
      </c>
      <c r="P2608" s="214">
        <v>5.5</v>
      </c>
      <c r="Q2608" s="214">
        <v>64.599999999999994</v>
      </c>
      <c r="R2608" s="214">
        <v>76.099999999999994</v>
      </c>
      <c r="S2608" s="214">
        <v>78.400000000000006</v>
      </c>
      <c r="T2608" s="214">
        <v>13.8</v>
      </c>
      <c r="U2608" s="214">
        <v>160</v>
      </c>
      <c r="V2608" s="214">
        <v>22600</v>
      </c>
      <c r="W2608" s="214">
        <v>32500</v>
      </c>
      <c r="X2608" s="214">
        <v>46000</v>
      </c>
    </row>
    <row r="2609" spans="1:24" x14ac:dyDescent="0.25">
      <c r="A2609" t="str">
        <f t="shared" si="41"/>
        <v>YAG5UKLevel 7Female + malePhilosophy and religious studiesNorth East</v>
      </c>
      <c r="B2609" s="214" t="s">
        <v>251</v>
      </c>
      <c r="C2609" s="214" t="s">
        <v>184</v>
      </c>
      <c r="D2609" s="214">
        <v>5</v>
      </c>
      <c r="E2609" s="214" t="s">
        <v>35</v>
      </c>
      <c r="F2609" s="214" t="s">
        <v>253</v>
      </c>
      <c r="G2609" s="214" t="s">
        <v>246</v>
      </c>
      <c r="H2609" s="214" t="s">
        <v>97</v>
      </c>
      <c r="I2609" s="214" t="s">
        <v>129</v>
      </c>
      <c r="J2609" s="214">
        <v>30</v>
      </c>
      <c r="K2609" s="214">
        <v>30</v>
      </c>
      <c r="L2609" s="214">
        <v>0</v>
      </c>
      <c r="M2609" s="214">
        <v>0</v>
      </c>
      <c r="N2609" s="214">
        <v>30</v>
      </c>
      <c r="O2609" s="214">
        <v>25.1</v>
      </c>
      <c r="P2609" s="214">
        <v>0</v>
      </c>
      <c r="Q2609" s="214">
        <v>56.9</v>
      </c>
      <c r="R2609" s="214">
        <v>71.3</v>
      </c>
      <c r="S2609" s="214">
        <v>74.900000000000006</v>
      </c>
      <c r="T2609" s="214">
        <v>18</v>
      </c>
      <c r="U2609" s="214" t="s">
        <v>140</v>
      </c>
      <c r="V2609" s="214" t="s">
        <v>140</v>
      </c>
      <c r="W2609" s="214" t="s">
        <v>140</v>
      </c>
      <c r="X2609" s="214" t="s">
        <v>140</v>
      </c>
    </row>
    <row r="2610" spans="1:24" x14ac:dyDescent="0.25">
      <c r="A2610" t="str">
        <f t="shared" si="41"/>
        <v>YAG5UKLevel 7Female + malePhilosophy and religious studiesNorth West</v>
      </c>
      <c r="B2610" s="214" t="s">
        <v>251</v>
      </c>
      <c r="C2610" s="214" t="s">
        <v>184</v>
      </c>
      <c r="D2610" s="214">
        <v>5</v>
      </c>
      <c r="E2610" s="214" t="s">
        <v>35</v>
      </c>
      <c r="F2610" s="214" t="s">
        <v>253</v>
      </c>
      <c r="G2610" s="214" t="s">
        <v>246</v>
      </c>
      <c r="H2610" s="214" t="s">
        <v>97</v>
      </c>
      <c r="I2610" s="214" t="s">
        <v>130</v>
      </c>
      <c r="J2610" s="214">
        <v>85</v>
      </c>
      <c r="K2610" s="214">
        <v>85</v>
      </c>
      <c r="L2610" s="214">
        <v>0</v>
      </c>
      <c r="M2610" s="214">
        <v>0</v>
      </c>
      <c r="N2610" s="214">
        <v>85</v>
      </c>
      <c r="O2610" s="214">
        <v>21.9</v>
      </c>
      <c r="P2610" s="214">
        <v>1.2</v>
      </c>
      <c r="Q2610" s="214">
        <v>62.7</v>
      </c>
      <c r="R2610" s="214">
        <v>74.5</v>
      </c>
      <c r="S2610" s="214">
        <v>76.900000000000006</v>
      </c>
      <c r="T2610" s="214">
        <v>14.2</v>
      </c>
      <c r="U2610" s="214">
        <v>40</v>
      </c>
      <c r="V2610" s="214">
        <v>14500</v>
      </c>
      <c r="W2610" s="214">
        <v>24100</v>
      </c>
      <c r="X2610" s="214">
        <v>35000</v>
      </c>
    </row>
    <row r="2611" spans="1:24" x14ac:dyDescent="0.25">
      <c r="A2611" t="str">
        <f t="shared" si="41"/>
        <v>YAG5UKLevel 7Female + malePhilosophy and religious studiesNorthern Ireland</v>
      </c>
      <c r="B2611" s="214" t="s">
        <v>251</v>
      </c>
      <c r="C2611" s="214" t="s">
        <v>184</v>
      </c>
      <c r="D2611" s="214">
        <v>5</v>
      </c>
      <c r="E2611" s="214" t="s">
        <v>35</v>
      </c>
      <c r="F2611" s="214" t="s">
        <v>253</v>
      </c>
      <c r="G2611" s="214" t="s">
        <v>246</v>
      </c>
      <c r="H2611" s="214" t="s">
        <v>97</v>
      </c>
      <c r="I2611" s="214" t="s">
        <v>131</v>
      </c>
      <c r="J2611" s="214">
        <v>20</v>
      </c>
      <c r="K2611" s="214">
        <v>20</v>
      </c>
      <c r="L2611" s="214">
        <v>0</v>
      </c>
      <c r="M2611" s="214">
        <v>0</v>
      </c>
      <c r="N2611" s="214">
        <v>20</v>
      </c>
      <c r="O2611" s="214">
        <v>5.4</v>
      </c>
      <c r="P2611" s="214">
        <v>0</v>
      </c>
      <c r="Q2611" s="214">
        <v>89.2</v>
      </c>
      <c r="R2611" s="214">
        <v>89.2</v>
      </c>
      <c r="S2611" s="214">
        <v>94.6</v>
      </c>
      <c r="T2611" s="214">
        <v>5.4</v>
      </c>
      <c r="U2611" s="214">
        <v>15</v>
      </c>
      <c r="V2611" s="214">
        <v>18600</v>
      </c>
      <c r="W2611" s="214">
        <v>33200</v>
      </c>
      <c r="X2611" s="214">
        <v>41200</v>
      </c>
    </row>
    <row r="2612" spans="1:24" x14ac:dyDescent="0.25">
      <c r="A2612" t="str">
        <f t="shared" si="41"/>
        <v>YAG5UKLevel 7Female + malePhilosophy and religious studiesScotland</v>
      </c>
      <c r="B2612" s="214" t="s">
        <v>251</v>
      </c>
      <c r="C2612" s="214" t="s">
        <v>184</v>
      </c>
      <c r="D2612" s="214">
        <v>5</v>
      </c>
      <c r="E2612" s="214" t="s">
        <v>35</v>
      </c>
      <c r="F2612" s="214" t="s">
        <v>253</v>
      </c>
      <c r="G2612" s="214" t="s">
        <v>246</v>
      </c>
      <c r="H2612" s="214" t="s">
        <v>97</v>
      </c>
      <c r="I2612" s="214" t="s">
        <v>132</v>
      </c>
      <c r="J2612" s="214">
        <v>20</v>
      </c>
      <c r="K2612" s="214">
        <v>20</v>
      </c>
      <c r="L2612" s="214">
        <v>0</v>
      </c>
      <c r="M2612" s="214">
        <v>0</v>
      </c>
      <c r="N2612" s="214">
        <v>20</v>
      </c>
      <c r="O2612" s="214">
        <v>31.1</v>
      </c>
      <c r="P2612" s="214">
        <v>4.4000000000000004</v>
      </c>
      <c r="Q2612" s="214">
        <v>51.1</v>
      </c>
      <c r="R2612" s="214">
        <v>55.6</v>
      </c>
      <c r="S2612" s="214">
        <v>64.400000000000006</v>
      </c>
      <c r="T2612" s="214">
        <v>13.3</v>
      </c>
      <c r="U2612" s="214" t="s">
        <v>140</v>
      </c>
      <c r="V2612" s="214" t="s">
        <v>140</v>
      </c>
      <c r="W2612" s="214" t="s">
        <v>140</v>
      </c>
      <c r="X2612" s="214" t="s">
        <v>140</v>
      </c>
    </row>
    <row r="2613" spans="1:24" x14ac:dyDescent="0.25">
      <c r="A2613" t="str">
        <f t="shared" si="41"/>
        <v>YAG5UKLevel 7Female + malePhilosophy and religious studiesSouth East</v>
      </c>
      <c r="B2613" s="214" t="s">
        <v>251</v>
      </c>
      <c r="C2613" s="214" t="s">
        <v>184</v>
      </c>
      <c r="D2613" s="214">
        <v>5</v>
      </c>
      <c r="E2613" s="214" t="s">
        <v>35</v>
      </c>
      <c r="F2613" s="214" t="s">
        <v>253</v>
      </c>
      <c r="G2613" s="214" t="s">
        <v>246</v>
      </c>
      <c r="H2613" s="214" t="s">
        <v>97</v>
      </c>
      <c r="I2613" s="214" t="s">
        <v>133</v>
      </c>
      <c r="J2613" s="214">
        <v>175</v>
      </c>
      <c r="K2613" s="214">
        <v>175</v>
      </c>
      <c r="L2613" s="214">
        <v>0</v>
      </c>
      <c r="M2613" s="214">
        <v>0</v>
      </c>
      <c r="N2613" s="214">
        <v>175</v>
      </c>
      <c r="O2613" s="214">
        <v>16.2</v>
      </c>
      <c r="P2613" s="214">
        <v>4.3</v>
      </c>
      <c r="Q2613" s="214">
        <v>61.1</v>
      </c>
      <c r="R2613" s="214">
        <v>75.599999999999994</v>
      </c>
      <c r="S2613" s="214">
        <v>79.5</v>
      </c>
      <c r="T2613" s="214">
        <v>18.5</v>
      </c>
      <c r="U2613" s="214">
        <v>85</v>
      </c>
      <c r="V2613" s="214">
        <v>18200</v>
      </c>
      <c r="W2613" s="214">
        <v>26600</v>
      </c>
      <c r="X2613" s="214">
        <v>36200</v>
      </c>
    </row>
    <row r="2614" spans="1:24" x14ac:dyDescent="0.25">
      <c r="A2614" t="str">
        <f t="shared" si="41"/>
        <v>YAG5UKLevel 7Female + malePhilosophy and religious studiesSouth West</v>
      </c>
      <c r="B2614" s="214" t="s">
        <v>251</v>
      </c>
      <c r="C2614" s="214" t="s">
        <v>184</v>
      </c>
      <c r="D2614" s="214">
        <v>5</v>
      </c>
      <c r="E2614" s="214" t="s">
        <v>35</v>
      </c>
      <c r="F2614" s="214" t="s">
        <v>253</v>
      </c>
      <c r="G2614" s="214" t="s">
        <v>246</v>
      </c>
      <c r="H2614" s="214" t="s">
        <v>97</v>
      </c>
      <c r="I2614" s="214" t="s">
        <v>134</v>
      </c>
      <c r="J2614" s="214">
        <v>70</v>
      </c>
      <c r="K2614" s="214">
        <v>70</v>
      </c>
      <c r="L2614" s="214">
        <v>0</v>
      </c>
      <c r="M2614" s="214">
        <v>0</v>
      </c>
      <c r="N2614" s="214">
        <v>70</v>
      </c>
      <c r="O2614" s="214">
        <v>16.8</v>
      </c>
      <c r="P2614" s="214">
        <v>2.8</v>
      </c>
      <c r="Q2614" s="214">
        <v>68</v>
      </c>
      <c r="R2614" s="214">
        <v>76.2</v>
      </c>
      <c r="S2614" s="214">
        <v>80.400000000000006</v>
      </c>
      <c r="T2614" s="214">
        <v>12.4</v>
      </c>
      <c r="U2614" s="214">
        <v>40</v>
      </c>
      <c r="V2614" s="214">
        <v>15300</v>
      </c>
      <c r="W2614" s="214">
        <v>26300</v>
      </c>
      <c r="X2614" s="214">
        <v>34700</v>
      </c>
    </row>
    <row r="2615" spans="1:24" x14ac:dyDescent="0.25">
      <c r="A2615" t="str">
        <f t="shared" si="41"/>
        <v>YAG5UKLevel 7Female + malePhilosophy and religious studiesUnknown</v>
      </c>
      <c r="B2615" s="214" t="s">
        <v>251</v>
      </c>
      <c r="C2615" s="214" t="s">
        <v>184</v>
      </c>
      <c r="D2615" s="214">
        <v>5</v>
      </c>
      <c r="E2615" s="214" t="s">
        <v>35</v>
      </c>
      <c r="F2615" s="214" t="s">
        <v>253</v>
      </c>
      <c r="G2615" s="214" t="s">
        <v>246</v>
      </c>
      <c r="H2615" s="214" t="s">
        <v>97</v>
      </c>
      <c r="I2615" s="214" t="s">
        <v>135</v>
      </c>
      <c r="J2615" s="214">
        <v>55</v>
      </c>
      <c r="K2615" s="214">
        <v>55</v>
      </c>
      <c r="L2615" s="214">
        <v>74.900000000000006</v>
      </c>
      <c r="M2615" s="214">
        <v>0</v>
      </c>
      <c r="N2615" s="214">
        <v>15</v>
      </c>
      <c r="O2615" s="214">
        <v>0</v>
      </c>
      <c r="P2615" s="214">
        <v>0</v>
      </c>
      <c r="Q2615" s="214">
        <v>0</v>
      </c>
      <c r="R2615" s="214">
        <v>0</v>
      </c>
      <c r="S2615" s="214">
        <v>100</v>
      </c>
      <c r="T2615" s="214">
        <v>100</v>
      </c>
      <c r="U2615" s="214" t="s">
        <v>136</v>
      </c>
      <c r="V2615" s="214" t="s">
        <v>136</v>
      </c>
      <c r="W2615" s="214" t="s">
        <v>136</v>
      </c>
      <c r="X2615" s="214" t="s">
        <v>136</v>
      </c>
    </row>
    <row r="2616" spans="1:24" x14ac:dyDescent="0.25">
      <c r="A2616" t="str">
        <f t="shared" si="41"/>
        <v>YAG5UKLevel 7Female + malePhilosophy and religious studiesWales</v>
      </c>
      <c r="B2616" s="214" t="s">
        <v>251</v>
      </c>
      <c r="C2616" s="214" t="s">
        <v>184</v>
      </c>
      <c r="D2616" s="214">
        <v>5</v>
      </c>
      <c r="E2616" s="214" t="s">
        <v>35</v>
      </c>
      <c r="F2616" s="214" t="s">
        <v>253</v>
      </c>
      <c r="G2616" s="214" t="s">
        <v>246</v>
      </c>
      <c r="H2616" s="214" t="s">
        <v>97</v>
      </c>
      <c r="I2616" s="214" t="s">
        <v>137</v>
      </c>
      <c r="J2616" s="214">
        <v>15</v>
      </c>
      <c r="K2616" s="214">
        <v>15</v>
      </c>
      <c r="L2616" s="214">
        <v>0</v>
      </c>
      <c r="M2616" s="214">
        <v>0</v>
      </c>
      <c r="N2616" s="214">
        <v>15</v>
      </c>
      <c r="O2616" s="214">
        <v>18.899999999999999</v>
      </c>
      <c r="P2616" s="214">
        <v>0</v>
      </c>
      <c r="Q2616" s="214">
        <v>55.8</v>
      </c>
      <c r="R2616" s="214">
        <v>68.400000000000006</v>
      </c>
      <c r="S2616" s="214">
        <v>81.099999999999994</v>
      </c>
      <c r="T2616" s="214">
        <v>25.3</v>
      </c>
      <c r="U2616" s="214" t="s">
        <v>140</v>
      </c>
      <c r="V2616" s="214" t="s">
        <v>140</v>
      </c>
      <c r="W2616" s="214" t="s">
        <v>140</v>
      </c>
      <c r="X2616" s="214" t="s">
        <v>140</v>
      </c>
    </row>
    <row r="2617" spans="1:24" x14ac:dyDescent="0.25">
      <c r="A2617" t="str">
        <f t="shared" si="41"/>
        <v>YAG5UKLevel 7Female + malePhilosophy and religious studiesWest Midlands</v>
      </c>
      <c r="B2617" s="214" t="s">
        <v>251</v>
      </c>
      <c r="C2617" s="214" t="s">
        <v>184</v>
      </c>
      <c r="D2617" s="214">
        <v>5</v>
      </c>
      <c r="E2617" s="214" t="s">
        <v>35</v>
      </c>
      <c r="F2617" s="214" t="s">
        <v>253</v>
      </c>
      <c r="G2617" s="214" t="s">
        <v>246</v>
      </c>
      <c r="H2617" s="214" t="s">
        <v>97</v>
      </c>
      <c r="I2617" s="214" t="s">
        <v>138</v>
      </c>
      <c r="J2617" s="214">
        <v>50</v>
      </c>
      <c r="K2617" s="214">
        <v>50</v>
      </c>
      <c r="L2617" s="214">
        <v>0</v>
      </c>
      <c r="M2617" s="214">
        <v>0</v>
      </c>
      <c r="N2617" s="214">
        <v>50</v>
      </c>
      <c r="O2617" s="214">
        <v>13.8</v>
      </c>
      <c r="P2617" s="214">
        <v>2</v>
      </c>
      <c r="Q2617" s="214">
        <v>70.400000000000006</v>
      </c>
      <c r="R2617" s="214">
        <v>82.2</v>
      </c>
      <c r="S2617" s="214">
        <v>84.2</v>
      </c>
      <c r="T2617" s="214">
        <v>13.8</v>
      </c>
      <c r="U2617" s="214">
        <v>30</v>
      </c>
      <c r="V2617" s="214">
        <v>11100</v>
      </c>
      <c r="W2617" s="214">
        <v>23700</v>
      </c>
      <c r="X2617" s="214">
        <v>33600</v>
      </c>
    </row>
    <row r="2618" spans="1:24" x14ac:dyDescent="0.25">
      <c r="A2618" t="str">
        <f t="shared" si="41"/>
        <v>YAG5UKLevel 7Female + malePhilosophy and religious studiesYorkshire and The Humber</v>
      </c>
      <c r="B2618" s="214" t="s">
        <v>251</v>
      </c>
      <c r="C2618" s="214" t="s">
        <v>184</v>
      </c>
      <c r="D2618" s="214">
        <v>5</v>
      </c>
      <c r="E2618" s="214" t="s">
        <v>35</v>
      </c>
      <c r="F2618" s="214" t="s">
        <v>253</v>
      </c>
      <c r="G2618" s="214" t="s">
        <v>246</v>
      </c>
      <c r="H2618" s="214" t="s">
        <v>97</v>
      </c>
      <c r="I2618" s="214" t="s">
        <v>139</v>
      </c>
      <c r="J2618" s="214">
        <v>80</v>
      </c>
      <c r="K2618" s="214">
        <v>80</v>
      </c>
      <c r="L2618" s="214">
        <v>0</v>
      </c>
      <c r="M2618" s="214">
        <v>0</v>
      </c>
      <c r="N2618" s="214">
        <v>80</v>
      </c>
      <c r="O2618" s="214">
        <v>14.4</v>
      </c>
      <c r="P2618" s="214">
        <v>5</v>
      </c>
      <c r="Q2618" s="214">
        <v>68.3</v>
      </c>
      <c r="R2618" s="214">
        <v>76.900000000000006</v>
      </c>
      <c r="S2618" s="214">
        <v>80.599999999999994</v>
      </c>
      <c r="T2618" s="214">
        <v>12.4</v>
      </c>
      <c r="U2618" s="214">
        <v>45</v>
      </c>
      <c r="V2618" s="214">
        <v>15300</v>
      </c>
      <c r="W2618" s="214">
        <v>24100</v>
      </c>
      <c r="X2618" s="214">
        <v>37600</v>
      </c>
    </row>
    <row r="2619" spans="1:24" x14ac:dyDescent="0.25">
      <c r="A2619" t="str">
        <f t="shared" si="41"/>
        <v>YAG5UKLevel 7Female + malePhysics and astronomyAbroad</v>
      </c>
      <c r="B2619" s="214" t="s">
        <v>251</v>
      </c>
      <c r="C2619" s="214" t="s">
        <v>184</v>
      </c>
      <c r="D2619" s="214">
        <v>5</v>
      </c>
      <c r="E2619" s="214" t="s">
        <v>35</v>
      </c>
      <c r="F2619" s="214" t="s">
        <v>253</v>
      </c>
      <c r="G2619" s="214" t="s">
        <v>246</v>
      </c>
      <c r="H2619" s="214" t="s">
        <v>61</v>
      </c>
      <c r="I2619" s="214" t="s">
        <v>125</v>
      </c>
      <c r="J2619" s="214" t="s">
        <v>140</v>
      </c>
      <c r="K2619" s="214" t="s">
        <v>140</v>
      </c>
      <c r="L2619" s="214" t="s">
        <v>140</v>
      </c>
      <c r="M2619" s="214" t="s">
        <v>140</v>
      </c>
      <c r="N2619" s="214" t="s">
        <v>140</v>
      </c>
      <c r="O2619" s="214" t="s">
        <v>140</v>
      </c>
      <c r="P2619" s="214" t="s">
        <v>140</v>
      </c>
      <c r="Q2619" s="214" t="s">
        <v>140</v>
      </c>
      <c r="R2619" s="214" t="s">
        <v>140</v>
      </c>
      <c r="S2619" s="214" t="s">
        <v>140</v>
      </c>
      <c r="T2619" s="214" t="s">
        <v>140</v>
      </c>
      <c r="U2619" s="214" t="s">
        <v>140</v>
      </c>
      <c r="V2619" s="214" t="s">
        <v>140</v>
      </c>
      <c r="W2619" s="214" t="s">
        <v>140</v>
      </c>
      <c r="X2619" s="214" t="s">
        <v>140</v>
      </c>
    </row>
    <row r="2620" spans="1:24" x14ac:dyDescent="0.25">
      <c r="A2620" t="str">
        <f t="shared" si="41"/>
        <v>YAG5UKLevel 7Female + malePhysics and astronomyEast Midlands</v>
      </c>
      <c r="B2620" s="214" t="s">
        <v>251</v>
      </c>
      <c r="C2620" s="214" t="s">
        <v>184</v>
      </c>
      <c r="D2620" s="214">
        <v>5</v>
      </c>
      <c r="E2620" s="214" t="s">
        <v>35</v>
      </c>
      <c r="F2620" s="214" t="s">
        <v>253</v>
      </c>
      <c r="G2620" s="214" t="s">
        <v>246</v>
      </c>
      <c r="H2620" s="214" t="s">
        <v>61</v>
      </c>
      <c r="I2620" s="214" t="s">
        <v>126</v>
      </c>
      <c r="J2620" s="214">
        <v>20</v>
      </c>
      <c r="K2620" s="214">
        <v>20</v>
      </c>
      <c r="L2620" s="214">
        <v>0</v>
      </c>
      <c r="M2620" s="214">
        <v>0</v>
      </c>
      <c r="N2620" s="214">
        <v>20</v>
      </c>
      <c r="O2620" s="214">
        <v>9.9</v>
      </c>
      <c r="P2620" s="214">
        <v>0</v>
      </c>
      <c r="Q2620" s="214">
        <v>82.9</v>
      </c>
      <c r="R2620" s="214">
        <v>84.7</v>
      </c>
      <c r="S2620" s="214">
        <v>90.1</v>
      </c>
      <c r="T2620" s="214">
        <v>7.2</v>
      </c>
      <c r="U2620" s="214">
        <v>15</v>
      </c>
      <c r="V2620" s="214">
        <v>28800</v>
      </c>
      <c r="W2620" s="214">
        <v>35800</v>
      </c>
      <c r="X2620" s="214">
        <v>48200</v>
      </c>
    </row>
    <row r="2621" spans="1:24" x14ac:dyDescent="0.25">
      <c r="A2621" t="str">
        <f t="shared" si="41"/>
        <v>YAG5UKLevel 7Female + malePhysics and astronomyEast of England</v>
      </c>
      <c r="B2621" s="214" t="s">
        <v>251</v>
      </c>
      <c r="C2621" s="214" t="s">
        <v>184</v>
      </c>
      <c r="D2621" s="214">
        <v>5</v>
      </c>
      <c r="E2621" s="214" t="s">
        <v>35</v>
      </c>
      <c r="F2621" s="214" t="s">
        <v>253</v>
      </c>
      <c r="G2621" s="214" t="s">
        <v>246</v>
      </c>
      <c r="H2621" s="214" t="s">
        <v>61</v>
      </c>
      <c r="I2621" s="214" t="s">
        <v>127</v>
      </c>
      <c r="J2621" s="214">
        <v>40</v>
      </c>
      <c r="K2621" s="214">
        <v>40</v>
      </c>
      <c r="L2621" s="214">
        <v>0</v>
      </c>
      <c r="M2621" s="214">
        <v>0</v>
      </c>
      <c r="N2621" s="214">
        <v>40</v>
      </c>
      <c r="O2621" s="214">
        <v>2.6</v>
      </c>
      <c r="P2621" s="214">
        <v>9.9</v>
      </c>
      <c r="Q2621" s="214">
        <v>71.099999999999994</v>
      </c>
      <c r="R2621" s="214">
        <v>82.3</v>
      </c>
      <c r="S2621" s="214">
        <v>87.5</v>
      </c>
      <c r="T2621" s="214">
        <v>16.399999999999999</v>
      </c>
      <c r="U2621" s="214">
        <v>25</v>
      </c>
      <c r="V2621" s="214">
        <v>29200</v>
      </c>
      <c r="W2621" s="214">
        <v>35400</v>
      </c>
      <c r="X2621" s="214">
        <v>52200</v>
      </c>
    </row>
    <row r="2622" spans="1:24" x14ac:dyDescent="0.25">
      <c r="A2622" t="str">
        <f t="shared" si="41"/>
        <v>YAG5UKLevel 7Female + malePhysics and astronomyLondon</v>
      </c>
      <c r="B2622" s="214" t="s">
        <v>251</v>
      </c>
      <c r="C2622" s="214" t="s">
        <v>184</v>
      </c>
      <c r="D2622" s="214">
        <v>5</v>
      </c>
      <c r="E2622" s="214" t="s">
        <v>35</v>
      </c>
      <c r="F2622" s="214" t="s">
        <v>253</v>
      </c>
      <c r="G2622" s="214" t="s">
        <v>246</v>
      </c>
      <c r="H2622" s="214" t="s">
        <v>61</v>
      </c>
      <c r="I2622" s="214" t="s">
        <v>128</v>
      </c>
      <c r="J2622" s="214">
        <v>90</v>
      </c>
      <c r="K2622" s="214">
        <v>90</v>
      </c>
      <c r="L2622" s="214">
        <v>0</v>
      </c>
      <c r="M2622" s="214">
        <v>0</v>
      </c>
      <c r="N2622" s="214">
        <v>90</v>
      </c>
      <c r="O2622" s="214">
        <v>11.4</v>
      </c>
      <c r="P2622" s="214">
        <v>2.6</v>
      </c>
      <c r="Q2622" s="214">
        <v>64.3</v>
      </c>
      <c r="R2622" s="214">
        <v>81.7</v>
      </c>
      <c r="S2622" s="214">
        <v>86</v>
      </c>
      <c r="T2622" s="214">
        <v>21.7</v>
      </c>
      <c r="U2622" s="214">
        <v>55</v>
      </c>
      <c r="V2622" s="214">
        <v>31800</v>
      </c>
      <c r="W2622" s="214">
        <v>39100</v>
      </c>
      <c r="X2622" s="214">
        <v>49300</v>
      </c>
    </row>
    <row r="2623" spans="1:24" x14ac:dyDescent="0.25">
      <c r="A2623" t="str">
        <f t="shared" si="41"/>
        <v>YAG5UKLevel 7Female + malePhysics and astronomyNorth East</v>
      </c>
      <c r="B2623" s="214" t="s">
        <v>251</v>
      </c>
      <c r="C2623" s="214" t="s">
        <v>184</v>
      </c>
      <c r="D2623" s="214">
        <v>5</v>
      </c>
      <c r="E2623" s="214" t="s">
        <v>35</v>
      </c>
      <c r="F2623" s="214" t="s">
        <v>253</v>
      </c>
      <c r="G2623" s="214" t="s">
        <v>246</v>
      </c>
      <c r="H2623" s="214" t="s">
        <v>61</v>
      </c>
      <c r="I2623" s="214" t="s">
        <v>129</v>
      </c>
      <c r="J2623" s="214">
        <v>10</v>
      </c>
      <c r="K2623" s="214">
        <v>10</v>
      </c>
      <c r="L2623" s="214">
        <v>0</v>
      </c>
      <c r="M2623" s="214">
        <v>0</v>
      </c>
      <c r="N2623" s="214">
        <v>10</v>
      </c>
      <c r="O2623" s="214">
        <v>9.6999999999999993</v>
      </c>
      <c r="P2623" s="214">
        <v>0</v>
      </c>
      <c r="Q2623" s="214">
        <v>41.9</v>
      </c>
      <c r="R2623" s="214">
        <v>80.599999999999994</v>
      </c>
      <c r="S2623" s="214">
        <v>90.3</v>
      </c>
      <c r="T2623" s="214">
        <v>48.4</v>
      </c>
      <c r="U2623" s="214" t="s">
        <v>140</v>
      </c>
      <c r="V2623" s="214" t="s">
        <v>140</v>
      </c>
      <c r="W2623" s="214" t="s">
        <v>140</v>
      </c>
      <c r="X2623" s="214" t="s">
        <v>140</v>
      </c>
    </row>
    <row r="2624" spans="1:24" x14ac:dyDescent="0.25">
      <c r="A2624" t="str">
        <f t="shared" si="41"/>
        <v>YAG5UKLevel 7Female + malePhysics and astronomyNorth West</v>
      </c>
      <c r="B2624" s="214" t="s">
        <v>251</v>
      </c>
      <c r="C2624" s="214" t="s">
        <v>184</v>
      </c>
      <c r="D2624" s="214">
        <v>5</v>
      </c>
      <c r="E2624" s="214" t="s">
        <v>35</v>
      </c>
      <c r="F2624" s="214" t="s">
        <v>253</v>
      </c>
      <c r="G2624" s="214" t="s">
        <v>246</v>
      </c>
      <c r="H2624" s="214" t="s">
        <v>61</v>
      </c>
      <c r="I2624" s="214" t="s">
        <v>130</v>
      </c>
      <c r="J2624" s="214">
        <v>45</v>
      </c>
      <c r="K2624" s="214">
        <v>45</v>
      </c>
      <c r="L2624" s="214">
        <v>0</v>
      </c>
      <c r="M2624" s="214">
        <v>0</v>
      </c>
      <c r="N2624" s="214">
        <v>45</v>
      </c>
      <c r="O2624" s="214">
        <v>11.6</v>
      </c>
      <c r="P2624" s="214">
        <v>2.1</v>
      </c>
      <c r="Q2624" s="214">
        <v>72.2</v>
      </c>
      <c r="R2624" s="214">
        <v>79.900000000000006</v>
      </c>
      <c r="S2624" s="214">
        <v>86.3</v>
      </c>
      <c r="T2624" s="214">
        <v>14.1</v>
      </c>
      <c r="U2624" s="214">
        <v>35</v>
      </c>
      <c r="V2624" s="214">
        <v>28800</v>
      </c>
      <c r="W2624" s="214">
        <v>39400</v>
      </c>
      <c r="X2624" s="214">
        <v>50700</v>
      </c>
    </row>
    <row r="2625" spans="1:24" x14ac:dyDescent="0.25">
      <c r="A2625" t="str">
        <f t="shared" si="41"/>
        <v>YAG5UKLevel 7Female + malePhysics and astronomyScotland</v>
      </c>
      <c r="B2625" s="214" t="s">
        <v>251</v>
      </c>
      <c r="C2625" s="214" t="s">
        <v>184</v>
      </c>
      <c r="D2625" s="214">
        <v>5</v>
      </c>
      <c r="E2625" s="214" t="s">
        <v>35</v>
      </c>
      <c r="F2625" s="214" t="s">
        <v>253</v>
      </c>
      <c r="G2625" s="214" t="s">
        <v>246</v>
      </c>
      <c r="H2625" s="214" t="s">
        <v>61</v>
      </c>
      <c r="I2625" s="214" t="s">
        <v>132</v>
      </c>
      <c r="J2625" s="214">
        <v>10</v>
      </c>
      <c r="K2625" s="214">
        <v>10</v>
      </c>
      <c r="L2625" s="214">
        <v>0</v>
      </c>
      <c r="M2625" s="214">
        <v>0</v>
      </c>
      <c r="N2625" s="214">
        <v>10</v>
      </c>
      <c r="O2625" s="214">
        <v>0</v>
      </c>
      <c r="P2625" s="214">
        <v>0</v>
      </c>
      <c r="Q2625" s="214">
        <v>65.3</v>
      </c>
      <c r="R2625" s="214">
        <v>76</v>
      </c>
      <c r="S2625" s="214">
        <v>100</v>
      </c>
      <c r="T2625" s="214">
        <v>34.700000000000003</v>
      </c>
      <c r="U2625" s="214" t="s">
        <v>140</v>
      </c>
      <c r="V2625" s="214" t="s">
        <v>140</v>
      </c>
      <c r="W2625" s="214" t="s">
        <v>140</v>
      </c>
      <c r="X2625" s="214" t="s">
        <v>140</v>
      </c>
    </row>
    <row r="2626" spans="1:24" x14ac:dyDescent="0.25">
      <c r="A2626" t="str">
        <f t="shared" si="41"/>
        <v>YAG5UKLevel 7Female + malePhysics and astronomySouth East</v>
      </c>
      <c r="B2626" s="214" t="s">
        <v>251</v>
      </c>
      <c r="C2626" s="214" t="s">
        <v>184</v>
      </c>
      <c r="D2626" s="214">
        <v>5</v>
      </c>
      <c r="E2626" s="214" t="s">
        <v>35</v>
      </c>
      <c r="F2626" s="214" t="s">
        <v>253</v>
      </c>
      <c r="G2626" s="214" t="s">
        <v>246</v>
      </c>
      <c r="H2626" s="214" t="s">
        <v>61</v>
      </c>
      <c r="I2626" s="214" t="s">
        <v>133</v>
      </c>
      <c r="J2626" s="214">
        <v>60</v>
      </c>
      <c r="K2626" s="214">
        <v>60</v>
      </c>
      <c r="L2626" s="214">
        <v>0</v>
      </c>
      <c r="M2626" s="214">
        <v>0</v>
      </c>
      <c r="N2626" s="214">
        <v>60</v>
      </c>
      <c r="O2626" s="214">
        <v>10</v>
      </c>
      <c r="P2626" s="214">
        <v>5</v>
      </c>
      <c r="Q2626" s="214">
        <v>73.400000000000006</v>
      </c>
      <c r="R2626" s="214">
        <v>83.4</v>
      </c>
      <c r="S2626" s="214">
        <v>85.1</v>
      </c>
      <c r="T2626" s="214">
        <v>11.6</v>
      </c>
      <c r="U2626" s="214">
        <v>45</v>
      </c>
      <c r="V2626" s="214">
        <v>31800</v>
      </c>
      <c r="W2626" s="214">
        <v>36900</v>
      </c>
      <c r="X2626" s="214">
        <v>42700</v>
      </c>
    </row>
    <row r="2627" spans="1:24" x14ac:dyDescent="0.25">
      <c r="A2627" t="str">
        <f t="shared" si="41"/>
        <v>YAG5UKLevel 7Female + malePhysics and astronomySouth West</v>
      </c>
      <c r="B2627" s="214" t="s">
        <v>251</v>
      </c>
      <c r="C2627" s="214" t="s">
        <v>184</v>
      </c>
      <c r="D2627" s="214">
        <v>5</v>
      </c>
      <c r="E2627" s="214" t="s">
        <v>35</v>
      </c>
      <c r="F2627" s="214" t="s">
        <v>253</v>
      </c>
      <c r="G2627" s="214" t="s">
        <v>246</v>
      </c>
      <c r="H2627" s="214" t="s">
        <v>61</v>
      </c>
      <c r="I2627" s="214" t="s">
        <v>134</v>
      </c>
      <c r="J2627" s="214">
        <v>25</v>
      </c>
      <c r="K2627" s="214">
        <v>25</v>
      </c>
      <c r="L2627" s="214">
        <v>0</v>
      </c>
      <c r="M2627" s="214">
        <v>0</v>
      </c>
      <c r="N2627" s="214">
        <v>25</v>
      </c>
      <c r="O2627" s="214">
        <v>3.7</v>
      </c>
      <c r="P2627" s="214">
        <v>3.7</v>
      </c>
      <c r="Q2627" s="214">
        <v>78</v>
      </c>
      <c r="R2627" s="214">
        <v>81.7</v>
      </c>
      <c r="S2627" s="214">
        <v>92.7</v>
      </c>
      <c r="T2627" s="214">
        <v>14.6</v>
      </c>
      <c r="U2627" s="214">
        <v>20</v>
      </c>
      <c r="V2627" s="214">
        <v>25200</v>
      </c>
      <c r="W2627" s="214">
        <v>32100</v>
      </c>
      <c r="X2627" s="214">
        <v>40900</v>
      </c>
    </row>
    <row r="2628" spans="1:24" x14ac:dyDescent="0.25">
      <c r="A2628" t="str">
        <f t="shared" si="41"/>
        <v>YAG5UKLevel 7Female + malePhysics and astronomyUnknown</v>
      </c>
      <c r="B2628" s="214" t="s">
        <v>251</v>
      </c>
      <c r="C2628" s="214" t="s">
        <v>184</v>
      </c>
      <c r="D2628" s="214">
        <v>5</v>
      </c>
      <c r="E2628" s="214" t="s">
        <v>35</v>
      </c>
      <c r="F2628" s="214" t="s">
        <v>253</v>
      </c>
      <c r="G2628" s="214" t="s">
        <v>246</v>
      </c>
      <c r="H2628" s="214" t="s">
        <v>61</v>
      </c>
      <c r="I2628" s="214" t="s">
        <v>135</v>
      </c>
      <c r="J2628" s="214">
        <v>15</v>
      </c>
      <c r="K2628" s="214">
        <v>15</v>
      </c>
      <c r="L2628" s="214">
        <v>60.6</v>
      </c>
      <c r="M2628" s="214">
        <v>0</v>
      </c>
      <c r="N2628" s="214">
        <v>5</v>
      </c>
      <c r="O2628" s="214">
        <v>0</v>
      </c>
      <c r="P2628" s="214">
        <v>0</v>
      </c>
      <c r="Q2628" s="214">
        <v>0</v>
      </c>
      <c r="R2628" s="214">
        <v>0</v>
      </c>
      <c r="S2628" s="214">
        <v>100</v>
      </c>
      <c r="T2628" s="214">
        <v>100</v>
      </c>
      <c r="U2628" s="214" t="s">
        <v>136</v>
      </c>
      <c r="V2628" s="214" t="s">
        <v>136</v>
      </c>
      <c r="W2628" s="214" t="s">
        <v>136</v>
      </c>
      <c r="X2628" s="214" t="s">
        <v>136</v>
      </c>
    </row>
    <row r="2629" spans="1:24" x14ac:dyDescent="0.25">
      <c r="A2629" t="str">
        <f t="shared" si="41"/>
        <v>YAG5UKLevel 7Female + malePhysics and astronomyWales</v>
      </c>
      <c r="B2629" s="214" t="s">
        <v>251</v>
      </c>
      <c r="C2629" s="214" t="s">
        <v>184</v>
      </c>
      <c r="D2629" s="214">
        <v>5</v>
      </c>
      <c r="E2629" s="214" t="s">
        <v>35</v>
      </c>
      <c r="F2629" s="214" t="s">
        <v>253</v>
      </c>
      <c r="G2629" s="214" t="s">
        <v>246</v>
      </c>
      <c r="H2629" s="214" t="s">
        <v>61</v>
      </c>
      <c r="I2629" s="214" t="s">
        <v>137</v>
      </c>
      <c r="J2629" s="214">
        <v>5</v>
      </c>
      <c r="K2629" s="214">
        <v>5</v>
      </c>
      <c r="L2629" s="214">
        <v>0</v>
      </c>
      <c r="M2629" s="214">
        <v>0</v>
      </c>
      <c r="N2629" s="214">
        <v>5</v>
      </c>
      <c r="O2629" s="214">
        <v>18.3</v>
      </c>
      <c r="P2629" s="214">
        <v>0</v>
      </c>
      <c r="Q2629" s="214">
        <v>45</v>
      </c>
      <c r="R2629" s="214">
        <v>81.7</v>
      </c>
      <c r="S2629" s="214">
        <v>81.7</v>
      </c>
      <c r="T2629" s="214">
        <v>36.700000000000003</v>
      </c>
      <c r="U2629" s="214" t="s">
        <v>140</v>
      </c>
      <c r="V2629" s="214" t="s">
        <v>140</v>
      </c>
      <c r="W2629" s="214" t="s">
        <v>140</v>
      </c>
      <c r="X2629" s="214" t="s">
        <v>140</v>
      </c>
    </row>
    <row r="2630" spans="1:24" x14ac:dyDescent="0.25">
      <c r="A2630" t="str">
        <f t="shared" si="41"/>
        <v>YAG5UKLevel 7Female + malePhysics and astronomyWest Midlands</v>
      </c>
      <c r="B2630" s="214" t="s">
        <v>251</v>
      </c>
      <c r="C2630" s="214" t="s">
        <v>184</v>
      </c>
      <c r="D2630" s="214">
        <v>5</v>
      </c>
      <c r="E2630" s="214" t="s">
        <v>35</v>
      </c>
      <c r="F2630" s="214" t="s">
        <v>253</v>
      </c>
      <c r="G2630" s="214" t="s">
        <v>246</v>
      </c>
      <c r="H2630" s="214" t="s">
        <v>61</v>
      </c>
      <c r="I2630" s="214" t="s">
        <v>138</v>
      </c>
      <c r="J2630" s="214">
        <v>35</v>
      </c>
      <c r="K2630" s="214">
        <v>35</v>
      </c>
      <c r="L2630" s="214">
        <v>0</v>
      </c>
      <c r="M2630" s="214">
        <v>0</v>
      </c>
      <c r="N2630" s="214">
        <v>35</v>
      </c>
      <c r="O2630" s="214">
        <v>8.5</v>
      </c>
      <c r="P2630" s="214">
        <v>2.8</v>
      </c>
      <c r="Q2630" s="214">
        <v>63.4</v>
      </c>
      <c r="R2630" s="214">
        <v>85.9</v>
      </c>
      <c r="S2630" s="214">
        <v>88.7</v>
      </c>
      <c r="T2630" s="214">
        <v>25.4</v>
      </c>
      <c r="U2630" s="214">
        <v>20</v>
      </c>
      <c r="V2630" s="214">
        <v>21200</v>
      </c>
      <c r="W2630" s="214">
        <v>35800</v>
      </c>
      <c r="X2630" s="214">
        <v>40500</v>
      </c>
    </row>
    <row r="2631" spans="1:24" x14ac:dyDescent="0.25">
      <c r="A2631" t="str">
        <f t="shared" si="41"/>
        <v>YAG5UKLevel 7Female + malePhysics and astronomyYorkshire and The Humber</v>
      </c>
      <c r="B2631" s="214" t="s">
        <v>251</v>
      </c>
      <c r="C2631" s="214" t="s">
        <v>184</v>
      </c>
      <c r="D2631" s="214">
        <v>5</v>
      </c>
      <c r="E2631" s="214" t="s">
        <v>35</v>
      </c>
      <c r="F2631" s="214" t="s">
        <v>253</v>
      </c>
      <c r="G2631" s="214" t="s">
        <v>246</v>
      </c>
      <c r="H2631" s="214" t="s">
        <v>61</v>
      </c>
      <c r="I2631" s="214" t="s">
        <v>139</v>
      </c>
      <c r="J2631" s="214">
        <v>20</v>
      </c>
      <c r="K2631" s="214">
        <v>20</v>
      </c>
      <c r="L2631" s="214">
        <v>0</v>
      </c>
      <c r="M2631" s="214">
        <v>0</v>
      </c>
      <c r="N2631" s="214">
        <v>20</v>
      </c>
      <c r="O2631" s="214">
        <v>15</v>
      </c>
      <c r="P2631" s="214">
        <v>2.5</v>
      </c>
      <c r="Q2631" s="214">
        <v>60.8</v>
      </c>
      <c r="R2631" s="214">
        <v>82.5</v>
      </c>
      <c r="S2631" s="214">
        <v>82.5</v>
      </c>
      <c r="T2631" s="214">
        <v>21.7</v>
      </c>
      <c r="U2631" s="214">
        <v>10</v>
      </c>
      <c r="V2631" s="214">
        <v>21900</v>
      </c>
      <c r="W2631" s="214">
        <v>29200</v>
      </c>
      <c r="X2631" s="214">
        <v>31800</v>
      </c>
    </row>
    <row r="2632" spans="1:24" x14ac:dyDescent="0.25">
      <c r="A2632" t="str">
        <f t="shared" si="41"/>
        <v>YAG5UKLevel 7Female + malePoliticsAbroad</v>
      </c>
      <c r="B2632" s="214" t="s">
        <v>251</v>
      </c>
      <c r="C2632" s="214" t="s">
        <v>184</v>
      </c>
      <c r="D2632" s="214">
        <v>5</v>
      </c>
      <c r="E2632" s="214" t="s">
        <v>35</v>
      </c>
      <c r="F2632" s="214" t="s">
        <v>253</v>
      </c>
      <c r="G2632" s="214" t="s">
        <v>246</v>
      </c>
      <c r="H2632" s="214" t="s">
        <v>81</v>
      </c>
      <c r="I2632" s="214" t="s">
        <v>125</v>
      </c>
      <c r="J2632" s="214" t="s">
        <v>140</v>
      </c>
      <c r="K2632" s="214" t="s">
        <v>140</v>
      </c>
      <c r="L2632" s="214" t="s">
        <v>140</v>
      </c>
      <c r="M2632" s="214" t="s">
        <v>140</v>
      </c>
      <c r="N2632" s="214" t="s">
        <v>140</v>
      </c>
      <c r="O2632" s="214" t="s">
        <v>140</v>
      </c>
      <c r="P2632" s="214" t="s">
        <v>140</v>
      </c>
      <c r="Q2632" s="214" t="s">
        <v>140</v>
      </c>
      <c r="R2632" s="214" t="s">
        <v>140</v>
      </c>
      <c r="S2632" s="214" t="s">
        <v>140</v>
      </c>
      <c r="T2632" s="214" t="s">
        <v>140</v>
      </c>
      <c r="U2632" s="214" t="s">
        <v>140</v>
      </c>
      <c r="V2632" s="214" t="s">
        <v>140</v>
      </c>
      <c r="W2632" s="214" t="s">
        <v>140</v>
      </c>
      <c r="X2632" s="214" t="s">
        <v>140</v>
      </c>
    </row>
    <row r="2633" spans="1:24" x14ac:dyDescent="0.25">
      <c r="A2633" t="str">
        <f t="shared" si="41"/>
        <v>YAG5UKLevel 7Female + malePoliticsEast Midlands</v>
      </c>
      <c r="B2633" s="214" t="s">
        <v>251</v>
      </c>
      <c r="C2633" s="214" t="s">
        <v>184</v>
      </c>
      <c r="D2633" s="214">
        <v>5</v>
      </c>
      <c r="E2633" s="214" t="s">
        <v>35</v>
      </c>
      <c r="F2633" s="214" t="s">
        <v>253</v>
      </c>
      <c r="G2633" s="214" t="s">
        <v>246</v>
      </c>
      <c r="H2633" s="214" t="s">
        <v>81</v>
      </c>
      <c r="I2633" s="214" t="s">
        <v>126</v>
      </c>
      <c r="J2633" s="214">
        <v>70</v>
      </c>
      <c r="K2633" s="214">
        <v>70</v>
      </c>
      <c r="L2633" s="214">
        <v>0</v>
      </c>
      <c r="M2633" s="214">
        <v>0</v>
      </c>
      <c r="N2633" s="214">
        <v>70</v>
      </c>
      <c r="O2633" s="214">
        <v>11.9</v>
      </c>
      <c r="P2633" s="214">
        <v>8.6</v>
      </c>
      <c r="Q2633" s="214">
        <v>66.7</v>
      </c>
      <c r="R2633" s="214">
        <v>76.7</v>
      </c>
      <c r="S2633" s="214">
        <v>79.599999999999994</v>
      </c>
      <c r="T2633" s="214">
        <v>12.8</v>
      </c>
      <c r="U2633" s="214">
        <v>45</v>
      </c>
      <c r="V2633" s="214">
        <v>23700</v>
      </c>
      <c r="W2633" s="214">
        <v>35000</v>
      </c>
      <c r="X2633" s="214">
        <v>56900</v>
      </c>
    </row>
    <row r="2634" spans="1:24" x14ac:dyDescent="0.25">
      <c r="A2634" t="str">
        <f t="shared" si="41"/>
        <v>YAG5UKLevel 7Female + malePoliticsEast of England</v>
      </c>
      <c r="B2634" s="214" t="s">
        <v>251</v>
      </c>
      <c r="C2634" s="214" t="s">
        <v>184</v>
      </c>
      <c r="D2634" s="214">
        <v>5</v>
      </c>
      <c r="E2634" s="214" t="s">
        <v>35</v>
      </c>
      <c r="F2634" s="214" t="s">
        <v>253</v>
      </c>
      <c r="G2634" s="214" t="s">
        <v>246</v>
      </c>
      <c r="H2634" s="214" t="s">
        <v>81</v>
      </c>
      <c r="I2634" s="214" t="s">
        <v>127</v>
      </c>
      <c r="J2634" s="214">
        <v>100</v>
      </c>
      <c r="K2634" s="214">
        <v>100</v>
      </c>
      <c r="L2634" s="214">
        <v>0</v>
      </c>
      <c r="M2634" s="214">
        <v>0</v>
      </c>
      <c r="N2634" s="214">
        <v>100</v>
      </c>
      <c r="O2634" s="214">
        <v>12.2</v>
      </c>
      <c r="P2634" s="214">
        <v>3.9</v>
      </c>
      <c r="Q2634" s="214">
        <v>76.3</v>
      </c>
      <c r="R2634" s="214">
        <v>83.4</v>
      </c>
      <c r="S2634" s="214">
        <v>83.9</v>
      </c>
      <c r="T2634" s="214">
        <v>7.6</v>
      </c>
      <c r="U2634" s="214">
        <v>75</v>
      </c>
      <c r="V2634" s="214">
        <v>26600</v>
      </c>
      <c r="W2634" s="214">
        <v>38700</v>
      </c>
      <c r="X2634" s="214">
        <v>52200</v>
      </c>
    </row>
    <row r="2635" spans="1:24" x14ac:dyDescent="0.25">
      <c r="A2635" t="str">
        <f t="shared" si="41"/>
        <v>YAG5UKLevel 7Female + malePoliticsLondon</v>
      </c>
      <c r="B2635" s="214" t="s">
        <v>251</v>
      </c>
      <c r="C2635" s="214" t="s">
        <v>184</v>
      </c>
      <c r="D2635" s="214">
        <v>5</v>
      </c>
      <c r="E2635" s="214" t="s">
        <v>35</v>
      </c>
      <c r="F2635" s="214" t="s">
        <v>253</v>
      </c>
      <c r="G2635" s="214" t="s">
        <v>246</v>
      </c>
      <c r="H2635" s="214" t="s">
        <v>81</v>
      </c>
      <c r="I2635" s="214" t="s">
        <v>128</v>
      </c>
      <c r="J2635" s="214">
        <v>685</v>
      </c>
      <c r="K2635" s="214">
        <v>685</v>
      </c>
      <c r="L2635" s="214">
        <v>0</v>
      </c>
      <c r="M2635" s="214">
        <v>0</v>
      </c>
      <c r="N2635" s="214">
        <v>685</v>
      </c>
      <c r="O2635" s="214">
        <v>15.8</v>
      </c>
      <c r="P2635" s="214">
        <v>6.1</v>
      </c>
      <c r="Q2635" s="214">
        <v>71.400000000000006</v>
      </c>
      <c r="R2635" s="214">
        <v>76.5</v>
      </c>
      <c r="S2635" s="214">
        <v>78.099999999999994</v>
      </c>
      <c r="T2635" s="214">
        <v>6.8</v>
      </c>
      <c r="U2635" s="214">
        <v>460</v>
      </c>
      <c r="V2635" s="214">
        <v>29900</v>
      </c>
      <c r="W2635" s="214">
        <v>38500</v>
      </c>
      <c r="X2635" s="214">
        <v>51800</v>
      </c>
    </row>
    <row r="2636" spans="1:24" x14ac:dyDescent="0.25">
      <c r="A2636" t="str">
        <f t="shared" si="41"/>
        <v>YAG5UKLevel 7Female + malePoliticsNorth East</v>
      </c>
      <c r="B2636" s="214" t="s">
        <v>251</v>
      </c>
      <c r="C2636" s="214" t="s">
        <v>184</v>
      </c>
      <c r="D2636" s="214">
        <v>5</v>
      </c>
      <c r="E2636" s="214" t="s">
        <v>35</v>
      </c>
      <c r="F2636" s="214" t="s">
        <v>253</v>
      </c>
      <c r="G2636" s="214" t="s">
        <v>246</v>
      </c>
      <c r="H2636" s="214" t="s">
        <v>81</v>
      </c>
      <c r="I2636" s="214" t="s">
        <v>129</v>
      </c>
      <c r="J2636" s="214">
        <v>45</v>
      </c>
      <c r="K2636" s="214">
        <v>45</v>
      </c>
      <c r="L2636" s="214">
        <v>0</v>
      </c>
      <c r="M2636" s="214">
        <v>0</v>
      </c>
      <c r="N2636" s="214">
        <v>45</v>
      </c>
      <c r="O2636" s="214">
        <v>12.1</v>
      </c>
      <c r="P2636" s="214">
        <v>1.1000000000000001</v>
      </c>
      <c r="Q2636" s="214">
        <v>61.3</v>
      </c>
      <c r="R2636" s="214">
        <v>78</v>
      </c>
      <c r="S2636" s="214">
        <v>86.8</v>
      </c>
      <c r="T2636" s="214">
        <v>25.5</v>
      </c>
      <c r="U2636" s="214">
        <v>25</v>
      </c>
      <c r="V2636" s="214">
        <v>24500</v>
      </c>
      <c r="W2636" s="214">
        <v>33200</v>
      </c>
      <c r="X2636" s="214">
        <v>44900</v>
      </c>
    </row>
    <row r="2637" spans="1:24" x14ac:dyDescent="0.25">
      <c r="A2637" t="str">
        <f t="shared" si="41"/>
        <v>YAG5UKLevel 7Female + malePoliticsNorth West</v>
      </c>
      <c r="B2637" s="214" t="s">
        <v>251</v>
      </c>
      <c r="C2637" s="214" t="s">
        <v>184</v>
      </c>
      <c r="D2637" s="214">
        <v>5</v>
      </c>
      <c r="E2637" s="214" t="s">
        <v>35</v>
      </c>
      <c r="F2637" s="214" t="s">
        <v>253</v>
      </c>
      <c r="G2637" s="214" t="s">
        <v>246</v>
      </c>
      <c r="H2637" s="214" t="s">
        <v>81</v>
      </c>
      <c r="I2637" s="214" t="s">
        <v>130</v>
      </c>
      <c r="J2637" s="214">
        <v>125</v>
      </c>
      <c r="K2637" s="214">
        <v>125</v>
      </c>
      <c r="L2637" s="214">
        <v>0</v>
      </c>
      <c r="M2637" s="214">
        <v>0</v>
      </c>
      <c r="N2637" s="214">
        <v>125</v>
      </c>
      <c r="O2637" s="214">
        <v>13.6</v>
      </c>
      <c r="P2637" s="214">
        <v>4</v>
      </c>
      <c r="Q2637" s="214">
        <v>74.400000000000006</v>
      </c>
      <c r="R2637" s="214">
        <v>81.2</v>
      </c>
      <c r="S2637" s="214">
        <v>82.4</v>
      </c>
      <c r="T2637" s="214">
        <v>8</v>
      </c>
      <c r="U2637" s="214">
        <v>85</v>
      </c>
      <c r="V2637" s="214">
        <v>22300</v>
      </c>
      <c r="W2637" s="214">
        <v>29600</v>
      </c>
      <c r="X2637" s="214">
        <v>38700</v>
      </c>
    </row>
    <row r="2638" spans="1:24" x14ac:dyDescent="0.25">
      <c r="A2638" t="str">
        <f t="shared" ref="A2638:A2701" si="42">"YAG"&amp;D2638 &amp;E2638 &amp;F2638 &amp; G2638 &amp;H2638 &amp;I2638</f>
        <v>YAG5UKLevel 7Female + malePoliticsNorthern Ireland</v>
      </c>
      <c r="B2638" s="214" t="s">
        <v>251</v>
      </c>
      <c r="C2638" s="214" t="s">
        <v>184</v>
      </c>
      <c r="D2638" s="214">
        <v>5</v>
      </c>
      <c r="E2638" s="214" t="s">
        <v>35</v>
      </c>
      <c r="F2638" s="214" t="s">
        <v>253</v>
      </c>
      <c r="G2638" s="214" t="s">
        <v>246</v>
      </c>
      <c r="H2638" s="214" t="s">
        <v>81</v>
      </c>
      <c r="I2638" s="214" t="s">
        <v>131</v>
      </c>
      <c r="J2638" s="214">
        <v>10</v>
      </c>
      <c r="K2638" s="214">
        <v>10</v>
      </c>
      <c r="L2638" s="214">
        <v>0</v>
      </c>
      <c r="M2638" s="214">
        <v>0</v>
      </c>
      <c r="N2638" s="214">
        <v>10</v>
      </c>
      <c r="O2638" s="214">
        <v>17.600000000000001</v>
      </c>
      <c r="P2638" s="214">
        <v>11.8</v>
      </c>
      <c r="Q2638" s="214">
        <v>70.599999999999994</v>
      </c>
      <c r="R2638" s="214">
        <v>70.599999999999994</v>
      </c>
      <c r="S2638" s="214">
        <v>70.599999999999994</v>
      </c>
      <c r="T2638" s="214">
        <v>0</v>
      </c>
      <c r="U2638" s="214" t="s">
        <v>140</v>
      </c>
      <c r="V2638" s="214" t="s">
        <v>140</v>
      </c>
      <c r="W2638" s="214" t="s">
        <v>140</v>
      </c>
      <c r="X2638" s="214" t="s">
        <v>140</v>
      </c>
    </row>
    <row r="2639" spans="1:24" x14ac:dyDescent="0.25">
      <c r="A2639" t="str">
        <f t="shared" si="42"/>
        <v>YAG5UKLevel 7Female + malePoliticsScotland</v>
      </c>
      <c r="B2639" s="214" t="s">
        <v>251</v>
      </c>
      <c r="C2639" s="214" t="s">
        <v>184</v>
      </c>
      <c r="D2639" s="214">
        <v>5</v>
      </c>
      <c r="E2639" s="214" t="s">
        <v>35</v>
      </c>
      <c r="F2639" s="214" t="s">
        <v>253</v>
      </c>
      <c r="G2639" s="214" t="s">
        <v>246</v>
      </c>
      <c r="H2639" s="214" t="s">
        <v>81</v>
      </c>
      <c r="I2639" s="214" t="s">
        <v>132</v>
      </c>
      <c r="J2639" s="214">
        <v>35</v>
      </c>
      <c r="K2639" s="214">
        <v>35</v>
      </c>
      <c r="L2639" s="214">
        <v>0</v>
      </c>
      <c r="M2639" s="214">
        <v>0</v>
      </c>
      <c r="N2639" s="214">
        <v>35</v>
      </c>
      <c r="O2639" s="214">
        <v>20.6</v>
      </c>
      <c r="P2639" s="214">
        <v>6</v>
      </c>
      <c r="Q2639" s="214">
        <v>60.3</v>
      </c>
      <c r="R2639" s="214">
        <v>73.400000000000006</v>
      </c>
      <c r="S2639" s="214">
        <v>73.400000000000006</v>
      </c>
      <c r="T2639" s="214">
        <v>13.1</v>
      </c>
      <c r="U2639" s="214">
        <v>15</v>
      </c>
      <c r="V2639" s="214">
        <v>29600</v>
      </c>
      <c r="W2639" s="214">
        <v>36500</v>
      </c>
      <c r="X2639" s="214">
        <v>81000</v>
      </c>
    </row>
    <row r="2640" spans="1:24" x14ac:dyDescent="0.25">
      <c r="A2640" t="str">
        <f t="shared" si="42"/>
        <v>YAG5UKLevel 7Female + malePoliticsSouth East</v>
      </c>
      <c r="B2640" s="214" t="s">
        <v>251</v>
      </c>
      <c r="C2640" s="214" t="s">
        <v>184</v>
      </c>
      <c r="D2640" s="214">
        <v>5</v>
      </c>
      <c r="E2640" s="214" t="s">
        <v>35</v>
      </c>
      <c r="F2640" s="214" t="s">
        <v>253</v>
      </c>
      <c r="G2640" s="214" t="s">
        <v>246</v>
      </c>
      <c r="H2640" s="214" t="s">
        <v>81</v>
      </c>
      <c r="I2640" s="214" t="s">
        <v>133</v>
      </c>
      <c r="J2640" s="214">
        <v>320</v>
      </c>
      <c r="K2640" s="214">
        <v>320</v>
      </c>
      <c r="L2640" s="214">
        <v>0</v>
      </c>
      <c r="M2640" s="214">
        <v>0</v>
      </c>
      <c r="N2640" s="214">
        <v>320</v>
      </c>
      <c r="O2640" s="214">
        <v>14.6</v>
      </c>
      <c r="P2640" s="214">
        <v>4.5999999999999996</v>
      </c>
      <c r="Q2640" s="214">
        <v>71.2</v>
      </c>
      <c r="R2640" s="214">
        <v>78.3</v>
      </c>
      <c r="S2640" s="214">
        <v>80.7</v>
      </c>
      <c r="T2640" s="214">
        <v>9.6</v>
      </c>
      <c r="U2640" s="214">
        <v>215</v>
      </c>
      <c r="V2640" s="214">
        <v>26600</v>
      </c>
      <c r="W2640" s="214">
        <v>39100</v>
      </c>
      <c r="X2640" s="214">
        <v>60600</v>
      </c>
    </row>
    <row r="2641" spans="1:24" x14ac:dyDescent="0.25">
      <c r="A2641" t="str">
        <f t="shared" si="42"/>
        <v>YAG5UKLevel 7Female + malePoliticsSouth West</v>
      </c>
      <c r="B2641" s="214" t="s">
        <v>251</v>
      </c>
      <c r="C2641" s="214" t="s">
        <v>184</v>
      </c>
      <c r="D2641" s="214">
        <v>5</v>
      </c>
      <c r="E2641" s="214" t="s">
        <v>35</v>
      </c>
      <c r="F2641" s="214" t="s">
        <v>253</v>
      </c>
      <c r="G2641" s="214" t="s">
        <v>246</v>
      </c>
      <c r="H2641" s="214" t="s">
        <v>81</v>
      </c>
      <c r="I2641" s="214" t="s">
        <v>134</v>
      </c>
      <c r="J2641" s="214">
        <v>165</v>
      </c>
      <c r="K2641" s="214">
        <v>165</v>
      </c>
      <c r="L2641" s="214">
        <v>0</v>
      </c>
      <c r="M2641" s="214">
        <v>0</v>
      </c>
      <c r="N2641" s="214">
        <v>165</v>
      </c>
      <c r="O2641" s="214">
        <v>15.4</v>
      </c>
      <c r="P2641" s="214">
        <v>4.9000000000000004</v>
      </c>
      <c r="Q2641" s="214">
        <v>68.400000000000006</v>
      </c>
      <c r="R2641" s="214">
        <v>78.3</v>
      </c>
      <c r="S2641" s="214">
        <v>79.7</v>
      </c>
      <c r="T2641" s="214">
        <v>11.3</v>
      </c>
      <c r="U2641" s="214">
        <v>105</v>
      </c>
      <c r="V2641" s="214">
        <v>24100</v>
      </c>
      <c r="W2641" s="214">
        <v>44200</v>
      </c>
      <c r="X2641" s="214">
        <v>83600</v>
      </c>
    </row>
    <row r="2642" spans="1:24" x14ac:dyDescent="0.25">
      <c r="A2642" t="str">
        <f t="shared" si="42"/>
        <v>YAG5UKLevel 7Female + malePoliticsUnknown</v>
      </c>
      <c r="B2642" s="214" t="s">
        <v>251</v>
      </c>
      <c r="C2642" s="214" t="s">
        <v>184</v>
      </c>
      <c r="D2642" s="214">
        <v>5</v>
      </c>
      <c r="E2642" s="214" t="s">
        <v>35</v>
      </c>
      <c r="F2642" s="214" t="s">
        <v>253</v>
      </c>
      <c r="G2642" s="214" t="s">
        <v>246</v>
      </c>
      <c r="H2642" s="214" t="s">
        <v>81</v>
      </c>
      <c r="I2642" s="214" t="s">
        <v>135</v>
      </c>
      <c r="J2642" s="214">
        <v>140</v>
      </c>
      <c r="K2642" s="214">
        <v>140</v>
      </c>
      <c r="L2642" s="214">
        <v>92.2</v>
      </c>
      <c r="M2642" s="214">
        <v>0</v>
      </c>
      <c r="N2642" s="214">
        <v>10</v>
      </c>
      <c r="O2642" s="214">
        <v>0</v>
      </c>
      <c r="P2642" s="214">
        <v>0</v>
      </c>
      <c r="Q2642" s="214">
        <v>0</v>
      </c>
      <c r="R2642" s="214">
        <v>0</v>
      </c>
      <c r="S2642" s="214">
        <v>100</v>
      </c>
      <c r="T2642" s="214">
        <v>100</v>
      </c>
      <c r="U2642" s="214" t="s">
        <v>136</v>
      </c>
      <c r="V2642" s="214" t="s">
        <v>136</v>
      </c>
      <c r="W2642" s="214" t="s">
        <v>136</v>
      </c>
      <c r="X2642" s="214" t="s">
        <v>136</v>
      </c>
    </row>
    <row r="2643" spans="1:24" x14ac:dyDescent="0.25">
      <c r="A2643" t="str">
        <f t="shared" si="42"/>
        <v>YAG5UKLevel 7Female + malePoliticsWales</v>
      </c>
      <c r="B2643" s="214" t="s">
        <v>251</v>
      </c>
      <c r="C2643" s="214" t="s">
        <v>184</v>
      </c>
      <c r="D2643" s="214">
        <v>5</v>
      </c>
      <c r="E2643" s="214" t="s">
        <v>35</v>
      </c>
      <c r="F2643" s="214" t="s">
        <v>253</v>
      </c>
      <c r="G2643" s="214" t="s">
        <v>246</v>
      </c>
      <c r="H2643" s="214" t="s">
        <v>81</v>
      </c>
      <c r="I2643" s="214" t="s">
        <v>137</v>
      </c>
      <c r="J2643" s="214">
        <v>25</v>
      </c>
      <c r="K2643" s="214">
        <v>25</v>
      </c>
      <c r="L2643" s="214">
        <v>0</v>
      </c>
      <c r="M2643" s="214">
        <v>0</v>
      </c>
      <c r="N2643" s="214">
        <v>25</v>
      </c>
      <c r="O2643" s="214">
        <v>14.8</v>
      </c>
      <c r="P2643" s="214">
        <v>4.2</v>
      </c>
      <c r="Q2643" s="214">
        <v>70.400000000000006</v>
      </c>
      <c r="R2643" s="214">
        <v>81</v>
      </c>
      <c r="S2643" s="214">
        <v>81</v>
      </c>
      <c r="T2643" s="214">
        <v>10.6</v>
      </c>
      <c r="U2643" s="214">
        <v>15</v>
      </c>
      <c r="V2643" s="214">
        <v>23000</v>
      </c>
      <c r="W2643" s="214">
        <v>29600</v>
      </c>
      <c r="X2643" s="214">
        <v>36900</v>
      </c>
    </row>
    <row r="2644" spans="1:24" x14ac:dyDescent="0.25">
      <c r="A2644" t="str">
        <f t="shared" si="42"/>
        <v>YAG5UKLevel 7Female + malePoliticsWest Midlands</v>
      </c>
      <c r="B2644" s="214" t="s">
        <v>251</v>
      </c>
      <c r="C2644" s="214" t="s">
        <v>184</v>
      </c>
      <c r="D2644" s="214">
        <v>5</v>
      </c>
      <c r="E2644" s="214" t="s">
        <v>35</v>
      </c>
      <c r="F2644" s="214" t="s">
        <v>253</v>
      </c>
      <c r="G2644" s="214" t="s">
        <v>246</v>
      </c>
      <c r="H2644" s="214" t="s">
        <v>81</v>
      </c>
      <c r="I2644" s="214" t="s">
        <v>138</v>
      </c>
      <c r="J2644" s="214">
        <v>105</v>
      </c>
      <c r="K2644" s="214">
        <v>105</v>
      </c>
      <c r="L2644" s="214">
        <v>0</v>
      </c>
      <c r="M2644" s="214">
        <v>0</v>
      </c>
      <c r="N2644" s="214">
        <v>105</v>
      </c>
      <c r="O2644" s="214">
        <v>13.3</v>
      </c>
      <c r="P2644" s="214">
        <v>3.3</v>
      </c>
      <c r="Q2644" s="214">
        <v>70.900000000000006</v>
      </c>
      <c r="R2644" s="214">
        <v>81.5</v>
      </c>
      <c r="S2644" s="214">
        <v>83.4</v>
      </c>
      <c r="T2644" s="214">
        <v>12.5</v>
      </c>
      <c r="U2644" s="214">
        <v>75</v>
      </c>
      <c r="V2644" s="214">
        <v>22600</v>
      </c>
      <c r="W2644" s="214">
        <v>28300</v>
      </c>
      <c r="X2644" s="214">
        <v>39400</v>
      </c>
    </row>
    <row r="2645" spans="1:24" x14ac:dyDescent="0.25">
      <c r="A2645" t="str">
        <f t="shared" si="42"/>
        <v>YAG5UKLevel 7Female + malePoliticsYorkshire and The Humber</v>
      </c>
      <c r="B2645" s="214" t="s">
        <v>251</v>
      </c>
      <c r="C2645" s="214" t="s">
        <v>184</v>
      </c>
      <c r="D2645" s="214">
        <v>5</v>
      </c>
      <c r="E2645" s="214" t="s">
        <v>35</v>
      </c>
      <c r="F2645" s="214" t="s">
        <v>253</v>
      </c>
      <c r="G2645" s="214" t="s">
        <v>246</v>
      </c>
      <c r="H2645" s="214" t="s">
        <v>81</v>
      </c>
      <c r="I2645" s="214" t="s">
        <v>139</v>
      </c>
      <c r="J2645" s="214">
        <v>95</v>
      </c>
      <c r="K2645" s="214">
        <v>95</v>
      </c>
      <c r="L2645" s="214">
        <v>0</v>
      </c>
      <c r="M2645" s="214">
        <v>0</v>
      </c>
      <c r="N2645" s="214">
        <v>95</v>
      </c>
      <c r="O2645" s="214">
        <v>8.4</v>
      </c>
      <c r="P2645" s="214">
        <v>6.2</v>
      </c>
      <c r="Q2645" s="214">
        <v>66.2</v>
      </c>
      <c r="R2645" s="214">
        <v>84.4</v>
      </c>
      <c r="S2645" s="214">
        <v>85.5</v>
      </c>
      <c r="T2645" s="214">
        <v>19.2</v>
      </c>
      <c r="U2645" s="214">
        <v>60</v>
      </c>
      <c r="V2645" s="214">
        <v>21500</v>
      </c>
      <c r="W2645" s="214">
        <v>29200</v>
      </c>
      <c r="X2645" s="214">
        <v>36900</v>
      </c>
    </row>
    <row r="2646" spans="1:24" x14ac:dyDescent="0.25">
      <c r="A2646" t="str">
        <f t="shared" si="42"/>
        <v>YAG5UKLevel 7Female + malePsychologyAbroad</v>
      </c>
      <c r="B2646" s="214" t="s">
        <v>251</v>
      </c>
      <c r="C2646" s="214" t="s">
        <v>184</v>
      </c>
      <c r="D2646" s="214">
        <v>5</v>
      </c>
      <c r="E2646" s="214" t="s">
        <v>35</v>
      </c>
      <c r="F2646" s="214" t="s">
        <v>253</v>
      </c>
      <c r="G2646" s="214" t="s">
        <v>246</v>
      </c>
      <c r="H2646" s="214" t="s">
        <v>55</v>
      </c>
      <c r="I2646" s="214" t="s">
        <v>125</v>
      </c>
      <c r="J2646" s="214" t="s">
        <v>140</v>
      </c>
      <c r="K2646" s="214" t="s">
        <v>140</v>
      </c>
      <c r="L2646" s="214" t="s">
        <v>140</v>
      </c>
      <c r="M2646" s="214" t="s">
        <v>140</v>
      </c>
      <c r="N2646" s="214" t="s">
        <v>140</v>
      </c>
      <c r="O2646" s="214" t="s">
        <v>140</v>
      </c>
      <c r="P2646" s="214" t="s">
        <v>140</v>
      </c>
      <c r="Q2646" s="214" t="s">
        <v>140</v>
      </c>
      <c r="R2646" s="214" t="s">
        <v>140</v>
      </c>
      <c r="S2646" s="214" t="s">
        <v>140</v>
      </c>
      <c r="T2646" s="214" t="s">
        <v>140</v>
      </c>
      <c r="U2646" s="214" t="s">
        <v>140</v>
      </c>
      <c r="V2646" s="214" t="s">
        <v>140</v>
      </c>
      <c r="W2646" s="214" t="s">
        <v>140</v>
      </c>
      <c r="X2646" s="214" t="s">
        <v>140</v>
      </c>
    </row>
    <row r="2647" spans="1:24" x14ac:dyDescent="0.25">
      <c r="A2647" t="str">
        <f t="shared" si="42"/>
        <v>YAG5UKLevel 7Female + malePsychologyEast Midlands</v>
      </c>
      <c r="B2647" s="214" t="s">
        <v>251</v>
      </c>
      <c r="C2647" s="214" t="s">
        <v>184</v>
      </c>
      <c r="D2647" s="214">
        <v>5</v>
      </c>
      <c r="E2647" s="214" t="s">
        <v>35</v>
      </c>
      <c r="F2647" s="214" t="s">
        <v>253</v>
      </c>
      <c r="G2647" s="214" t="s">
        <v>246</v>
      </c>
      <c r="H2647" s="214" t="s">
        <v>55</v>
      </c>
      <c r="I2647" s="214" t="s">
        <v>126</v>
      </c>
      <c r="J2647" s="214">
        <v>210</v>
      </c>
      <c r="K2647" s="214">
        <v>210</v>
      </c>
      <c r="L2647" s="214">
        <v>0</v>
      </c>
      <c r="M2647" s="214">
        <v>0</v>
      </c>
      <c r="N2647" s="214">
        <v>210</v>
      </c>
      <c r="O2647" s="214">
        <v>6.6</v>
      </c>
      <c r="P2647" s="214">
        <v>4.7</v>
      </c>
      <c r="Q2647" s="214">
        <v>65.599999999999994</v>
      </c>
      <c r="R2647" s="214">
        <v>86.2</v>
      </c>
      <c r="S2647" s="214">
        <v>88.6</v>
      </c>
      <c r="T2647" s="214">
        <v>23</v>
      </c>
      <c r="U2647" s="214">
        <v>130</v>
      </c>
      <c r="V2647" s="214">
        <v>16400</v>
      </c>
      <c r="W2647" s="214">
        <v>26600</v>
      </c>
      <c r="X2647" s="214">
        <v>36100</v>
      </c>
    </row>
    <row r="2648" spans="1:24" x14ac:dyDescent="0.25">
      <c r="A2648" t="str">
        <f t="shared" si="42"/>
        <v>YAG5UKLevel 7Female + malePsychologyEast of England</v>
      </c>
      <c r="B2648" s="214" t="s">
        <v>251</v>
      </c>
      <c r="C2648" s="214" t="s">
        <v>184</v>
      </c>
      <c r="D2648" s="214">
        <v>5</v>
      </c>
      <c r="E2648" s="214" t="s">
        <v>35</v>
      </c>
      <c r="F2648" s="214" t="s">
        <v>253</v>
      </c>
      <c r="G2648" s="214" t="s">
        <v>246</v>
      </c>
      <c r="H2648" s="214" t="s">
        <v>55</v>
      </c>
      <c r="I2648" s="214" t="s">
        <v>127</v>
      </c>
      <c r="J2648" s="214">
        <v>330</v>
      </c>
      <c r="K2648" s="214">
        <v>330</v>
      </c>
      <c r="L2648" s="214">
        <v>0</v>
      </c>
      <c r="M2648" s="214">
        <v>0</v>
      </c>
      <c r="N2648" s="214">
        <v>330</v>
      </c>
      <c r="O2648" s="214">
        <v>6.4</v>
      </c>
      <c r="P2648" s="214">
        <v>3.8</v>
      </c>
      <c r="Q2648" s="214">
        <v>68.3</v>
      </c>
      <c r="R2648" s="214">
        <v>88</v>
      </c>
      <c r="S2648" s="214">
        <v>89.8</v>
      </c>
      <c r="T2648" s="214">
        <v>21.4</v>
      </c>
      <c r="U2648" s="214">
        <v>220</v>
      </c>
      <c r="V2648" s="214">
        <v>18600</v>
      </c>
      <c r="W2648" s="214">
        <v>28800</v>
      </c>
      <c r="X2648" s="214">
        <v>37600</v>
      </c>
    </row>
    <row r="2649" spans="1:24" x14ac:dyDescent="0.25">
      <c r="A2649" t="str">
        <f t="shared" si="42"/>
        <v>YAG5UKLevel 7Female + malePsychologyLondon</v>
      </c>
      <c r="B2649" s="214" t="s">
        <v>251</v>
      </c>
      <c r="C2649" s="214" t="s">
        <v>184</v>
      </c>
      <c r="D2649" s="214">
        <v>5</v>
      </c>
      <c r="E2649" s="214" t="s">
        <v>35</v>
      </c>
      <c r="F2649" s="214" t="s">
        <v>253</v>
      </c>
      <c r="G2649" s="214" t="s">
        <v>246</v>
      </c>
      <c r="H2649" s="214" t="s">
        <v>55</v>
      </c>
      <c r="I2649" s="214" t="s">
        <v>128</v>
      </c>
      <c r="J2649" s="214">
        <v>985</v>
      </c>
      <c r="K2649" s="214">
        <v>985</v>
      </c>
      <c r="L2649" s="214">
        <v>0</v>
      </c>
      <c r="M2649" s="214">
        <v>0</v>
      </c>
      <c r="N2649" s="214">
        <v>985</v>
      </c>
      <c r="O2649" s="214">
        <v>10.4</v>
      </c>
      <c r="P2649" s="214">
        <v>4.5999999999999996</v>
      </c>
      <c r="Q2649" s="214">
        <v>66</v>
      </c>
      <c r="R2649" s="214">
        <v>82.3</v>
      </c>
      <c r="S2649" s="214">
        <v>85</v>
      </c>
      <c r="T2649" s="214">
        <v>19</v>
      </c>
      <c r="U2649" s="214">
        <v>615</v>
      </c>
      <c r="V2649" s="214">
        <v>23600</v>
      </c>
      <c r="W2649" s="214">
        <v>32800</v>
      </c>
      <c r="X2649" s="214">
        <v>42300</v>
      </c>
    </row>
    <row r="2650" spans="1:24" x14ac:dyDescent="0.25">
      <c r="A2650" t="str">
        <f t="shared" si="42"/>
        <v>YAG5UKLevel 7Female + malePsychologyNorth East</v>
      </c>
      <c r="B2650" s="214" t="s">
        <v>251</v>
      </c>
      <c r="C2650" s="214" t="s">
        <v>184</v>
      </c>
      <c r="D2650" s="214">
        <v>5</v>
      </c>
      <c r="E2650" s="214" t="s">
        <v>35</v>
      </c>
      <c r="F2650" s="214" t="s">
        <v>253</v>
      </c>
      <c r="G2650" s="214" t="s">
        <v>246</v>
      </c>
      <c r="H2650" s="214" t="s">
        <v>55</v>
      </c>
      <c r="I2650" s="214" t="s">
        <v>129</v>
      </c>
      <c r="J2650" s="214">
        <v>160</v>
      </c>
      <c r="K2650" s="214">
        <v>160</v>
      </c>
      <c r="L2650" s="214">
        <v>0</v>
      </c>
      <c r="M2650" s="214">
        <v>0</v>
      </c>
      <c r="N2650" s="214">
        <v>160</v>
      </c>
      <c r="O2650" s="214">
        <v>6.2</v>
      </c>
      <c r="P2650" s="214">
        <v>2.5</v>
      </c>
      <c r="Q2650" s="214">
        <v>67.8</v>
      </c>
      <c r="R2650" s="214">
        <v>89.3</v>
      </c>
      <c r="S2650" s="214">
        <v>91.2</v>
      </c>
      <c r="T2650" s="214">
        <v>23.4</v>
      </c>
      <c r="U2650" s="214">
        <v>100</v>
      </c>
      <c r="V2650" s="214">
        <v>20100</v>
      </c>
      <c r="W2650" s="214">
        <v>25600</v>
      </c>
      <c r="X2650" s="214">
        <v>34300</v>
      </c>
    </row>
    <row r="2651" spans="1:24" x14ac:dyDescent="0.25">
      <c r="A2651" t="str">
        <f t="shared" si="42"/>
        <v>YAG5UKLevel 7Female + malePsychologyNorth West</v>
      </c>
      <c r="B2651" s="214" t="s">
        <v>251</v>
      </c>
      <c r="C2651" s="214" t="s">
        <v>184</v>
      </c>
      <c r="D2651" s="214">
        <v>5</v>
      </c>
      <c r="E2651" s="214" t="s">
        <v>35</v>
      </c>
      <c r="F2651" s="214" t="s">
        <v>253</v>
      </c>
      <c r="G2651" s="214" t="s">
        <v>246</v>
      </c>
      <c r="H2651" s="214" t="s">
        <v>55</v>
      </c>
      <c r="I2651" s="214" t="s">
        <v>130</v>
      </c>
      <c r="J2651" s="214">
        <v>420</v>
      </c>
      <c r="K2651" s="214">
        <v>420</v>
      </c>
      <c r="L2651" s="214">
        <v>0</v>
      </c>
      <c r="M2651" s="214">
        <v>0</v>
      </c>
      <c r="N2651" s="214">
        <v>420</v>
      </c>
      <c r="O2651" s="214">
        <v>7.1</v>
      </c>
      <c r="P2651" s="214">
        <v>3</v>
      </c>
      <c r="Q2651" s="214">
        <v>71.099999999999994</v>
      </c>
      <c r="R2651" s="214">
        <v>88.5</v>
      </c>
      <c r="S2651" s="214">
        <v>89.9</v>
      </c>
      <c r="T2651" s="214">
        <v>18.8</v>
      </c>
      <c r="U2651" s="214">
        <v>290</v>
      </c>
      <c r="V2651" s="214">
        <v>19000</v>
      </c>
      <c r="W2651" s="214">
        <v>27000</v>
      </c>
      <c r="X2651" s="214">
        <v>34700</v>
      </c>
    </row>
    <row r="2652" spans="1:24" x14ac:dyDescent="0.25">
      <c r="A2652" t="str">
        <f t="shared" si="42"/>
        <v>YAG5UKLevel 7Female + malePsychologyNorthern Ireland</v>
      </c>
      <c r="B2652" s="214" t="s">
        <v>251</v>
      </c>
      <c r="C2652" s="214" t="s">
        <v>184</v>
      </c>
      <c r="D2652" s="214">
        <v>5</v>
      </c>
      <c r="E2652" s="214" t="s">
        <v>35</v>
      </c>
      <c r="F2652" s="214" t="s">
        <v>253</v>
      </c>
      <c r="G2652" s="214" t="s">
        <v>246</v>
      </c>
      <c r="H2652" s="214" t="s">
        <v>55</v>
      </c>
      <c r="I2652" s="214" t="s">
        <v>131</v>
      </c>
      <c r="J2652" s="214">
        <v>15</v>
      </c>
      <c r="K2652" s="214">
        <v>15</v>
      </c>
      <c r="L2652" s="214">
        <v>0</v>
      </c>
      <c r="M2652" s="214">
        <v>0</v>
      </c>
      <c r="N2652" s="214">
        <v>15</v>
      </c>
      <c r="O2652" s="214">
        <v>21.2</v>
      </c>
      <c r="P2652" s="214">
        <v>6.1</v>
      </c>
      <c r="Q2652" s="214">
        <v>54.5</v>
      </c>
      <c r="R2652" s="214">
        <v>66.7</v>
      </c>
      <c r="S2652" s="214">
        <v>72.7</v>
      </c>
      <c r="T2652" s="214">
        <v>18.2</v>
      </c>
      <c r="U2652" s="214" t="s">
        <v>140</v>
      </c>
      <c r="V2652" s="214" t="s">
        <v>140</v>
      </c>
      <c r="W2652" s="214" t="s">
        <v>140</v>
      </c>
      <c r="X2652" s="214" t="s">
        <v>140</v>
      </c>
    </row>
    <row r="2653" spans="1:24" x14ac:dyDescent="0.25">
      <c r="A2653" t="str">
        <f t="shared" si="42"/>
        <v>YAG5UKLevel 7Female + malePsychologyScotland</v>
      </c>
      <c r="B2653" s="214" t="s">
        <v>251</v>
      </c>
      <c r="C2653" s="214" t="s">
        <v>184</v>
      </c>
      <c r="D2653" s="214">
        <v>5</v>
      </c>
      <c r="E2653" s="214" t="s">
        <v>35</v>
      </c>
      <c r="F2653" s="214" t="s">
        <v>253</v>
      </c>
      <c r="G2653" s="214" t="s">
        <v>246</v>
      </c>
      <c r="H2653" s="214" t="s">
        <v>55</v>
      </c>
      <c r="I2653" s="214" t="s">
        <v>132</v>
      </c>
      <c r="J2653" s="214">
        <v>70</v>
      </c>
      <c r="K2653" s="214">
        <v>70</v>
      </c>
      <c r="L2653" s="214">
        <v>0</v>
      </c>
      <c r="M2653" s="214">
        <v>0</v>
      </c>
      <c r="N2653" s="214">
        <v>70</v>
      </c>
      <c r="O2653" s="214">
        <v>8.6999999999999993</v>
      </c>
      <c r="P2653" s="214">
        <v>10.1</v>
      </c>
      <c r="Q2653" s="214">
        <v>58</v>
      </c>
      <c r="R2653" s="214">
        <v>75.400000000000006</v>
      </c>
      <c r="S2653" s="214">
        <v>81.2</v>
      </c>
      <c r="T2653" s="214">
        <v>23.2</v>
      </c>
      <c r="U2653" s="214">
        <v>35</v>
      </c>
      <c r="V2653" s="214">
        <v>26300</v>
      </c>
      <c r="W2653" s="214">
        <v>35800</v>
      </c>
      <c r="X2653" s="214">
        <v>41700</v>
      </c>
    </row>
    <row r="2654" spans="1:24" x14ac:dyDescent="0.25">
      <c r="A2654" t="str">
        <f t="shared" si="42"/>
        <v>YAG5UKLevel 7Female + malePsychologySouth East</v>
      </c>
      <c r="B2654" s="214" t="s">
        <v>251</v>
      </c>
      <c r="C2654" s="214" t="s">
        <v>184</v>
      </c>
      <c r="D2654" s="214">
        <v>5</v>
      </c>
      <c r="E2654" s="214" t="s">
        <v>35</v>
      </c>
      <c r="F2654" s="214" t="s">
        <v>253</v>
      </c>
      <c r="G2654" s="214" t="s">
        <v>246</v>
      </c>
      <c r="H2654" s="214" t="s">
        <v>55</v>
      </c>
      <c r="I2654" s="214" t="s">
        <v>133</v>
      </c>
      <c r="J2654" s="214">
        <v>640</v>
      </c>
      <c r="K2654" s="214">
        <v>640</v>
      </c>
      <c r="L2654" s="214">
        <v>0</v>
      </c>
      <c r="M2654" s="214">
        <v>0</v>
      </c>
      <c r="N2654" s="214">
        <v>640</v>
      </c>
      <c r="O2654" s="214">
        <v>10</v>
      </c>
      <c r="P2654" s="214">
        <v>3.1</v>
      </c>
      <c r="Q2654" s="214">
        <v>69.900000000000006</v>
      </c>
      <c r="R2654" s="214">
        <v>83.8</v>
      </c>
      <c r="S2654" s="214">
        <v>86.9</v>
      </c>
      <c r="T2654" s="214">
        <v>16.899999999999999</v>
      </c>
      <c r="U2654" s="214">
        <v>430</v>
      </c>
      <c r="V2654" s="214">
        <v>19700</v>
      </c>
      <c r="W2654" s="214">
        <v>28800</v>
      </c>
      <c r="X2654" s="214">
        <v>37200</v>
      </c>
    </row>
    <row r="2655" spans="1:24" x14ac:dyDescent="0.25">
      <c r="A2655" t="str">
        <f t="shared" si="42"/>
        <v>YAG5UKLevel 7Female + malePsychologySouth West</v>
      </c>
      <c r="B2655" s="214" t="s">
        <v>251</v>
      </c>
      <c r="C2655" s="214" t="s">
        <v>184</v>
      </c>
      <c r="D2655" s="214">
        <v>5</v>
      </c>
      <c r="E2655" s="214" t="s">
        <v>35</v>
      </c>
      <c r="F2655" s="214" t="s">
        <v>253</v>
      </c>
      <c r="G2655" s="214" t="s">
        <v>246</v>
      </c>
      <c r="H2655" s="214" t="s">
        <v>55</v>
      </c>
      <c r="I2655" s="214" t="s">
        <v>134</v>
      </c>
      <c r="J2655" s="214">
        <v>330</v>
      </c>
      <c r="K2655" s="214">
        <v>330</v>
      </c>
      <c r="L2655" s="214">
        <v>0</v>
      </c>
      <c r="M2655" s="214">
        <v>0</v>
      </c>
      <c r="N2655" s="214">
        <v>330</v>
      </c>
      <c r="O2655" s="214">
        <v>8.4</v>
      </c>
      <c r="P2655" s="214">
        <v>3</v>
      </c>
      <c r="Q2655" s="214">
        <v>64.7</v>
      </c>
      <c r="R2655" s="214">
        <v>87.1</v>
      </c>
      <c r="S2655" s="214">
        <v>88.6</v>
      </c>
      <c r="T2655" s="214">
        <v>23.9</v>
      </c>
      <c r="U2655" s="214">
        <v>200</v>
      </c>
      <c r="V2655" s="214">
        <v>16800</v>
      </c>
      <c r="W2655" s="214">
        <v>25600</v>
      </c>
      <c r="X2655" s="214">
        <v>32500</v>
      </c>
    </row>
    <row r="2656" spans="1:24" x14ac:dyDescent="0.25">
      <c r="A2656" t="str">
        <f t="shared" si="42"/>
        <v>YAG5UKLevel 7Female + malePsychologyUnknown</v>
      </c>
      <c r="B2656" s="214" t="s">
        <v>251</v>
      </c>
      <c r="C2656" s="214" t="s">
        <v>184</v>
      </c>
      <c r="D2656" s="214">
        <v>5</v>
      </c>
      <c r="E2656" s="214" t="s">
        <v>35</v>
      </c>
      <c r="F2656" s="214" t="s">
        <v>253</v>
      </c>
      <c r="G2656" s="214" t="s">
        <v>246</v>
      </c>
      <c r="H2656" s="214" t="s">
        <v>55</v>
      </c>
      <c r="I2656" s="214" t="s">
        <v>135</v>
      </c>
      <c r="J2656" s="214">
        <v>190</v>
      </c>
      <c r="K2656" s="214">
        <v>190</v>
      </c>
      <c r="L2656" s="214">
        <v>73.599999999999994</v>
      </c>
      <c r="M2656" s="214">
        <v>0</v>
      </c>
      <c r="N2656" s="214">
        <v>50</v>
      </c>
      <c r="O2656" s="214">
        <v>0</v>
      </c>
      <c r="P2656" s="214">
        <v>0</v>
      </c>
      <c r="Q2656" s="214">
        <v>2</v>
      </c>
      <c r="R2656" s="214">
        <v>2</v>
      </c>
      <c r="S2656" s="214">
        <v>100</v>
      </c>
      <c r="T2656" s="214">
        <v>98</v>
      </c>
      <c r="U2656" s="214" t="s">
        <v>140</v>
      </c>
      <c r="V2656" s="214" t="s">
        <v>140</v>
      </c>
      <c r="W2656" s="214" t="s">
        <v>140</v>
      </c>
      <c r="X2656" s="214" t="s">
        <v>140</v>
      </c>
    </row>
    <row r="2657" spans="1:24" x14ac:dyDescent="0.25">
      <c r="A2657" t="str">
        <f t="shared" si="42"/>
        <v>YAG5UKLevel 7Female + malePsychologyWales</v>
      </c>
      <c r="B2657" s="214" t="s">
        <v>251</v>
      </c>
      <c r="C2657" s="214" t="s">
        <v>184</v>
      </c>
      <c r="D2657" s="214">
        <v>5</v>
      </c>
      <c r="E2657" s="214" t="s">
        <v>35</v>
      </c>
      <c r="F2657" s="214" t="s">
        <v>253</v>
      </c>
      <c r="G2657" s="214" t="s">
        <v>246</v>
      </c>
      <c r="H2657" s="214" t="s">
        <v>55</v>
      </c>
      <c r="I2657" s="214" t="s">
        <v>137</v>
      </c>
      <c r="J2657" s="214">
        <v>70</v>
      </c>
      <c r="K2657" s="214">
        <v>70</v>
      </c>
      <c r="L2657" s="214">
        <v>0</v>
      </c>
      <c r="M2657" s="214">
        <v>0</v>
      </c>
      <c r="N2657" s="214">
        <v>70</v>
      </c>
      <c r="O2657" s="214">
        <v>2.9</v>
      </c>
      <c r="P2657" s="214">
        <v>1.5</v>
      </c>
      <c r="Q2657" s="214">
        <v>69.3</v>
      </c>
      <c r="R2657" s="214">
        <v>91.2</v>
      </c>
      <c r="S2657" s="214">
        <v>95.6</v>
      </c>
      <c r="T2657" s="214">
        <v>26.3</v>
      </c>
      <c r="U2657" s="214">
        <v>45</v>
      </c>
      <c r="V2657" s="214">
        <v>17200</v>
      </c>
      <c r="W2657" s="214">
        <v>26300</v>
      </c>
      <c r="X2657" s="214">
        <v>32100</v>
      </c>
    </row>
    <row r="2658" spans="1:24" x14ac:dyDescent="0.25">
      <c r="A2658" t="str">
        <f t="shared" si="42"/>
        <v>YAG5UKLevel 7Female + malePsychologyWest Midlands</v>
      </c>
      <c r="B2658" s="214" t="s">
        <v>251</v>
      </c>
      <c r="C2658" s="214" t="s">
        <v>184</v>
      </c>
      <c r="D2658" s="214">
        <v>5</v>
      </c>
      <c r="E2658" s="214" t="s">
        <v>35</v>
      </c>
      <c r="F2658" s="214" t="s">
        <v>253</v>
      </c>
      <c r="G2658" s="214" t="s">
        <v>246</v>
      </c>
      <c r="H2658" s="214" t="s">
        <v>55</v>
      </c>
      <c r="I2658" s="214" t="s">
        <v>138</v>
      </c>
      <c r="J2658" s="214">
        <v>285</v>
      </c>
      <c r="K2658" s="214">
        <v>285</v>
      </c>
      <c r="L2658" s="214">
        <v>0</v>
      </c>
      <c r="M2658" s="214">
        <v>0</v>
      </c>
      <c r="N2658" s="214">
        <v>285</v>
      </c>
      <c r="O2658" s="214">
        <v>7</v>
      </c>
      <c r="P2658" s="214">
        <v>5.3</v>
      </c>
      <c r="Q2658" s="214">
        <v>64.8</v>
      </c>
      <c r="R2658" s="214">
        <v>83.6</v>
      </c>
      <c r="S2658" s="214">
        <v>87.8</v>
      </c>
      <c r="T2658" s="214">
        <v>23</v>
      </c>
      <c r="U2658" s="214">
        <v>175</v>
      </c>
      <c r="V2658" s="214">
        <v>18600</v>
      </c>
      <c r="W2658" s="214">
        <v>26600</v>
      </c>
      <c r="X2658" s="214">
        <v>36100</v>
      </c>
    </row>
    <row r="2659" spans="1:24" x14ac:dyDescent="0.25">
      <c r="A2659" t="str">
        <f t="shared" si="42"/>
        <v>YAG5UKLevel 7Female + malePsychologyYorkshire and The Humber</v>
      </c>
      <c r="B2659" s="214" t="s">
        <v>251</v>
      </c>
      <c r="C2659" s="214" t="s">
        <v>184</v>
      </c>
      <c r="D2659" s="214">
        <v>5</v>
      </c>
      <c r="E2659" s="214" t="s">
        <v>35</v>
      </c>
      <c r="F2659" s="214" t="s">
        <v>253</v>
      </c>
      <c r="G2659" s="214" t="s">
        <v>246</v>
      </c>
      <c r="H2659" s="214" t="s">
        <v>55</v>
      </c>
      <c r="I2659" s="214" t="s">
        <v>139</v>
      </c>
      <c r="J2659" s="214">
        <v>330</v>
      </c>
      <c r="K2659" s="214">
        <v>330</v>
      </c>
      <c r="L2659" s="214">
        <v>0</v>
      </c>
      <c r="M2659" s="214">
        <v>0</v>
      </c>
      <c r="N2659" s="214">
        <v>330</v>
      </c>
      <c r="O2659" s="214">
        <v>6.5</v>
      </c>
      <c r="P2659" s="214">
        <v>3</v>
      </c>
      <c r="Q2659" s="214">
        <v>69.5</v>
      </c>
      <c r="R2659" s="214">
        <v>85.2</v>
      </c>
      <c r="S2659" s="214">
        <v>90.5</v>
      </c>
      <c r="T2659" s="214">
        <v>21</v>
      </c>
      <c r="U2659" s="214">
        <v>225</v>
      </c>
      <c r="V2659" s="214">
        <v>19000</v>
      </c>
      <c r="W2659" s="214">
        <v>25600</v>
      </c>
      <c r="X2659" s="214">
        <v>31800</v>
      </c>
    </row>
    <row r="2660" spans="1:24" x14ac:dyDescent="0.25">
      <c r="A2660" t="str">
        <f t="shared" si="42"/>
        <v>YAG5UKLevel 7Female + maleSociology, social policy and anthropologyAbroad</v>
      </c>
      <c r="B2660" s="214" t="s">
        <v>251</v>
      </c>
      <c r="C2660" s="214" t="s">
        <v>184</v>
      </c>
      <c r="D2660" s="214">
        <v>5</v>
      </c>
      <c r="E2660" s="214" t="s">
        <v>35</v>
      </c>
      <c r="F2660" s="214" t="s">
        <v>253</v>
      </c>
      <c r="G2660" s="214" t="s">
        <v>246</v>
      </c>
      <c r="H2660" s="214" t="s">
        <v>77</v>
      </c>
      <c r="I2660" s="214" t="s">
        <v>125</v>
      </c>
      <c r="J2660" s="214" t="s">
        <v>140</v>
      </c>
      <c r="K2660" s="214" t="s">
        <v>140</v>
      </c>
      <c r="L2660" s="214" t="s">
        <v>140</v>
      </c>
      <c r="M2660" s="214" t="s">
        <v>140</v>
      </c>
      <c r="N2660" s="214" t="s">
        <v>140</v>
      </c>
      <c r="O2660" s="214" t="s">
        <v>140</v>
      </c>
      <c r="P2660" s="214" t="s">
        <v>140</v>
      </c>
      <c r="Q2660" s="214" t="s">
        <v>140</v>
      </c>
      <c r="R2660" s="214" t="s">
        <v>140</v>
      </c>
      <c r="S2660" s="214" t="s">
        <v>140</v>
      </c>
      <c r="T2660" s="214" t="s">
        <v>140</v>
      </c>
      <c r="U2660" s="214" t="s">
        <v>140</v>
      </c>
      <c r="V2660" s="214" t="s">
        <v>140</v>
      </c>
      <c r="W2660" s="214" t="s">
        <v>140</v>
      </c>
      <c r="X2660" s="214" t="s">
        <v>140</v>
      </c>
    </row>
    <row r="2661" spans="1:24" x14ac:dyDescent="0.25">
      <c r="A2661" t="str">
        <f t="shared" si="42"/>
        <v>YAG5UKLevel 7Female + maleSociology, social policy and anthropologyEast Midlands</v>
      </c>
      <c r="B2661" s="214" t="s">
        <v>251</v>
      </c>
      <c r="C2661" s="214" t="s">
        <v>184</v>
      </c>
      <c r="D2661" s="214">
        <v>5</v>
      </c>
      <c r="E2661" s="214" t="s">
        <v>35</v>
      </c>
      <c r="F2661" s="214" t="s">
        <v>253</v>
      </c>
      <c r="G2661" s="214" t="s">
        <v>246</v>
      </c>
      <c r="H2661" s="214" t="s">
        <v>77</v>
      </c>
      <c r="I2661" s="214" t="s">
        <v>126</v>
      </c>
      <c r="J2661" s="214">
        <v>175</v>
      </c>
      <c r="K2661" s="214">
        <v>175</v>
      </c>
      <c r="L2661" s="214">
        <v>0</v>
      </c>
      <c r="M2661" s="214">
        <v>0</v>
      </c>
      <c r="N2661" s="214">
        <v>175</v>
      </c>
      <c r="O2661" s="214">
        <v>10.1</v>
      </c>
      <c r="P2661" s="214">
        <v>4.9000000000000004</v>
      </c>
      <c r="Q2661" s="214">
        <v>73.400000000000006</v>
      </c>
      <c r="R2661" s="214">
        <v>82.1</v>
      </c>
      <c r="S2661" s="214">
        <v>85</v>
      </c>
      <c r="T2661" s="214">
        <v>11.6</v>
      </c>
      <c r="U2661" s="214">
        <v>120</v>
      </c>
      <c r="V2661" s="214">
        <v>21900</v>
      </c>
      <c r="W2661" s="214">
        <v>28100</v>
      </c>
      <c r="X2661" s="214">
        <v>39400</v>
      </c>
    </row>
    <row r="2662" spans="1:24" x14ac:dyDescent="0.25">
      <c r="A2662" t="str">
        <f t="shared" si="42"/>
        <v>YAG5UKLevel 7Female + maleSociology, social policy and anthropologyEast of England</v>
      </c>
      <c r="B2662" s="214" t="s">
        <v>251</v>
      </c>
      <c r="C2662" s="214" t="s">
        <v>184</v>
      </c>
      <c r="D2662" s="214">
        <v>5</v>
      </c>
      <c r="E2662" s="214" t="s">
        <v>35</v>
      </c>
      <c r="F2662" s="214" t="s">
        <v>253</v>
      </c>
      <c r="G2662" s="214" t="s">
        <v>246</v>
      </c>
      <c r="H2662" s="214" t="s">
        <v>77</v>
      </c>
      <c r="I2662" s="214" t="s">
        <v>127</v>
      </c>
      <c r="J2662" s="214">
        <v>235</v>
      </c>
      <c r="K2662" s="214">
        <v>235</v>
      </c>
      <c r="L2662" s="214">
        <v>0</v>
      </c>
      <c r="M2662" s="214">
        <v>0</v>
      </c>
      <c r="N2662" s="214">
        <v>235</v>
      </c>
      <c r="O2662" s="214">
        <v>10.7</v>
      </c>
      <c r="P2662" s="214">
        <v>5.4</v>
      </c>
      <c r="Q2662" s="214">
        <v>70.400000000000006</v>
      </c>
      <c r="R2662" s="214">
        <v>82</v>
      </c>
      <c r="S2662" s="214">
        <v>83.9</v>
      </c>
      <c r="T2662" s="214">
        <v>13.5</v>
      </c>
      <c r="U2662" s="214">
        <v>160</v>
      </c>
      <c r="V2662" s="214">
        <v>21900</v>
      </c>
      <c r="W2662" s="214">
        <v>35200</v>
      </c>
      <c r="X2662" s="214">
        <v>52600</v>
      </c>
    </row>
    <row r="2663" spans="1:24" x14ac:dyDescent="0.25">
      <c r="A2663" t="str">
        <f t="shared" si="42"/>
        <v>YAG5UKLevel 7Female + maleSociology, social policy and anthropologyLondon</v>
      </c>
      <c r="B2663" s="214" t="s">
        <v>251</v>
      </c>
      <c r="C2663" s="214" t="s">
        <v>184</v>
      </c>
      <c r="D2663" s="214">
        <v>5</v>
      </c>
      <c r="E2663" s="214" t="s">
        <v>35</v>
      </c>
      <c r="F2663" s="214" t="s">
        <v>253</v>
      </c>
      <c r="G2663" s="214" t="s">
        <v>246</v>
      </c>
      <c r="H2663" s="214" t="s">
        <v>77</v>
      </c>
      <c r="I2663" s="214" t="s">
        <v>128</v>
      </c>
      <c r="J2663" s="214">
        <v>895</v>
      </c>
      <c r="K2663" s="214">
        <v>895</v>
      </c>
      <c r="L2663" s="214">
        <v>0</v>
      </c>
      <c r="M2663" s="214">
        <v>0</v>
      </c>
      <c r="N2663" s="214">
        <v>895</v>
      </c>
      <c r="O2663" s="214">
        <v>13.2</v>
      </c>
      <c r="P2663" s="214">
        <v>6.7</v>
      </c>
      <c r="Q2663" s="214">
        <v>70.599999999999994</v>
      </c>
      <c r="R2663" s="214">
        <v>78.400000000000006</v>
      </c>
      <c r="S2663" s="214">
        <v>80</v>
      </c>
      <c r="T2663" s="214">
        <v>9.5</v>
      </c>
      <c r="U2663" s="214">
        <v>590</v>
      </c>
      <c r="V2663" s="214">
        <v>26300</v>
      </c>
      <c r="W2663" s="214">
        <v>36100</v>
      </c>
      <c r="X2663" s="214">
        <v>48500</v>
      </c>
    </row>
    <row r="2664" spans="1:24" x14ac:dyDescent="0.25">
      <c r="A2664" t="str">
        <f t="shared" si="42"/>
        <v>YAG5UKLevel 7Female + maleSociology, social policy and anthropologyNorth East</v>
      </c>
      <c r="B2664" s="214" t="s">
        <v>251</v>
      </c>
      <c r="C2664" s="214" t="s">
        <v>184</v>
      </c>
      <c r="D2664" s="214">
        <v>5</v>
      </c>
      <c r="E2664" s="214" t="s">
        <v>35</v>
      </c>
      <c r="F2664" s="214" t="s">
        <v>253</v>
      </c>
      <c r="G2664" s="214" t="s">
        <v>246</v>
      </c>
      <c r="H2664" s="214" t="s">
        <v>77</v>
      </c>
      <c r="I2664" s="214" t="s">
        <v>129</v>
      </c>
      <c r="J2664" s="214">
        <v>80</v>
      </c>
      <c r="K2664" s="214">
        <v>80</v>
      </c>
      <c r="L2664" s="214">
        <v>0</v>
      </c>
      <c r="M2664" s="214">
        <v>0</v>
      </c>
      <c r="N2664" s="214">
        <v>80</v>
      </c>
      <c r="O2664" s="214">
        <v>9.4</v>
      </c>
      <c r="P2664" s="214">
        <v>7.9</v>
      </c>
      <c r="Q2664" s="214">
        <v>62.5</v>
      </c>
      <c r="R2664" s="214">
        <v>82.7</v>
      </c>
      <c r="S2664" s="214">
        <v>82.7</v>
      </c>
      <c r="T2664" s="214">
        <v>20.3</v>
      </c>
      <c r="U2664" s="214">
        <v>50</v>
      </c>
      <c r="V2664" s="214">
        <v>19700</v>
      </c>
      <c r="W2664" s="214">
        <v>30700</v>
      </c>
      <c r="X2664" s="214">
        <v>42300</v>
      </c>
    </row>
    <row r="2665" spans="1:24" x14ac:dyDescent="0.25">
      <c r="A2665" t="str">
        <f t="shared" si="42"/>
        <v>YAG5UKLevel 7Female + maleSociology, social policy and anthropologyNorth West</v>
      </c>
      <c r="B2665" s="214" t="s">
        <v>251</v>
      </c>
      <c r="C2665" s="214" t="s">
        <v>184</v>
      </c>
      <c r="D2665" s="214">
        <v>5</v>
      </c>
      <c r="E2665" s="214" t="s">
        <v>35</v>
      </c>
      <c r="F2665" s="214" t="s">
        <v>253</v>
      </c>
      <c r="G2665" s="214" t="s">
        <v>246</v>
      </c>
      <c r="H2665" s="214" t="s">
        <v>77</v>
      </c>
      <c r="I2665" s="214" t="s">
        <v>130</v>
      </c>
      <c r="J2665" s="214">
        <v>250</v>
      </c>
      <c r="K2665" s="214">
        <v>250</v>
      </c>
      <c r="L2665" s="214">
        <v>0</v>
      </c>
      <c r="M2665" s="214">
        <v>0</v>
      </c>
      <c r="N2665" s="214">
        <v>250</v>
      </c>
      <c r="O2665" s="214">
        <v>10.7</v>
      </c>
      <c r="P2665" s="214">
        <v>4.9000000000000004</v>
      </c>
      <c r="Q2665" s="214">
        <v>67.900000000000006</v>
      </c>
      <c r="R2665" s="214">
        <v>81.5</v>
      </c>
      <c r="S2665" s="214">
        <v>84.4</v>
      </c>
      <c r="T2665" s="214">
        <v>16.5</v>
      </c>
      <c r="U2665" s="214">
        <v>165</v>
      </c>
      <c r="V2665" s="214">
        <v>20400</v>
      </c>
      <c r="W2665" s="214">
        <v>29900</v>
      </c>
      <c r="X2665" s="214">
        <v>40400</v>
      </c>
    </row>
    <row r="2666" spans="1:24" x14ac:dyDescent="0.25">
      <c r="A2666" t="str">
        <f t="shared" si="42"/>
        <v>YAG5UKLevel 7Female + maleSociology, social policy and anthropologyNorthern Ireland</v>
      </c>
      <c r="B2666" s="214" t="s">
        <v>251</v>
      </c>
      <c r="C2666" s="214" t="s">
        <v>184</v>
      </c>
      <c r="D2666" s="214">
        <v>5</v>
      </c>
      <c r="E2666" s="214" t="s">
        <v>35</v>
      </c>
      <c r="F2666" s="214" t="s">
        <v>253</v>
      </c>
      <c r="G2666" s="214" t="s">
        <v>246</v>
      </c>
      <c r="H2666" s="214" t="s">
        <v>77</v>
      </c>
      <c r="I2666" s="214" t="s">
        <v>131</v>
      </c>
      <c r="J2666" s="214">
        <v>15</v>
      </c>
      <c r="K2666" s="214">
        <v>15</v>
      </c>
      <c r="L2666" s="214">
        <v>0</v>
      </c>
      <c r="M2666" s="214">
        <v>0</v>
      </c>
      <c r="N2666" s="214">
        <v>15</v>
      </c>
      <c r="O2666" s="214">
        <v>52.2</v>
      </c>
      <c r="P2666" s="214">
        <v>7</v>
      </c>
      <c r="Q2666" s="214">
        <v>38.6</v>
      </c>
      <c r="R2666" s="214">
        <v>40.799999999999997</v>
      </c>
      <c r="S2666" s="214">
        <v>40.799999999999997</v>
      </c>
      <c r="T2666" s="214">
        <v>2.2999999999999998</v>
      </c>
      <c r="U2666" s="214" t="s">
        <v>140</v>
      </c>
      <c r="V2666" s="214" t="s">
        <v>140</v>
      </c>
      <c r="W2666" s="214" t="s">
        <v>140</v>
      </c>
      <c r="X2666" s="214" t="s">
        <v>140</v>
      </c>
    </row>
    <row r="2667" spans="1:24" x14ac:dyDescent="0.25">
      <c r="A2667" t="str">
        <f t="shared" si="42"/>
        <v>YAG5UKLevel 7Female + maleSociology, social policy and anthropologyScotland</v>
      </c>
      <c r="B2667" s="214" t="s">
        <v>251</v>
      </c>
      <c r="C2667" s="214" t="s">
        <v>184</v>
      </c>
      <c r="D2667" s="214">
        <v>5</v>
      </c>
      <c r="E2667" s="214" t="s">
        <v>35</v>
      </c>
      <c r="F2667" s="214" t="s">
        <v>253</v>
      </c>
      <c r="G2667" s="214" t="s">
        <v>246</v>
      </c>
      <c r="H2667" s="214" t="s">
        <v>77</v>
      </c>
      <c r="I2667" s="214" t="s">
        <v>132</v>
      </c>
      <c r="J2667" s="214">
        <v>65</v>
      </c>
      <c r="K2667" s="214">
        <v>65</v>
      </c>
      <c r="L2667" s="214">
        <v>0</v>
      </c>
      <c r="M2667" s="214">
        <v>0</v>
      </c>
      <c r="N2667" s="214">
        <v>65</v>
      </c>
      <c r="O2667" s="214">
        <v>15.1</v>
      </c>
      <c r="P2667" s="214">
        <v>3.1</v>
      </c>
      <c r="Q2667" s="214">
        <v>70.2</v>
      </c>
      <c r="R2667" s="214">
        <v>80.2</v>
      </c>
      <c r="S2667" s="214">
        <v>81.7</v>
      </c>
      <c r="T2667" s="214">
        <v>11.5</v>
      </c>
      <c r="U2667" s="214">
        <v>40</v>
      </c>
      <c r="V2667" s="214">
        <v>23000</v>
      </c>
      <c r="W2667" s="214">
        <v>30700</v>
      </c>
      <c r="X2667" s="214">
        <v>40900</v>
      </c>
    </row>
    <row r="2668" spans="1:24" x14ac:dyDescent="0.25">
      <c r="A2668" t="str">
        <f t="shared" si="42"/>
        <v>YAG5UKLevel 7Female + maleSociology, social policy and anthropologySouth East</v>
      </c>
      <c r="B2668" s="214" t="s">
        <v>251</v>
      </c>
      <c r="C2668" s="214" t="s">
        <v>184</v>
      </c>
      <c r="D2668" s="214">
        <v>5</v>
      </c>
      <c r="E2668" s="214" t="s">
        <v>35</v>
      </c>
      <c r="F2668" s="214" t="s">
        <v>253</v>
      </c>
      <c r="G2668" s="214" t="s">
        <v>246</v>
      </c>
      <c r="H2668" s="214" t="s">
        <v>77</v>
      </c>
      <c r="I2668" s="214" t="s">
        <v>133</v>
      </c>
      <c r="J2668" s="214">
        <v>425</v>
      </c>
      <c r="K2668" s="214">
        <v>425</v>
      </c>
      <c r="L2668" s="214">
        <v>0</v>
      </c>
      <c r="M2668" s="214">
        <v>0</v>
      </c>
      <c r="N2668" s="214">
        <v>425</v>
      </c>
      <c r="O2668" s="214">
        <v>9.1</v>
      </c>
      <c r="P2668" s="214">
        <v>4.0999999999999996</v>
      </c>
      <c r="Q2668" s="214">
        <v>72.7</v>
      </c>
      <c r="R2668" s="214">
        <v>85.2</v>
      </c>
      <c r="S2668" s="214">
        <v>86.8</v>
      </c>
      <c r="T2668" s="214">
        <v>14.1</v>
      </c>
      <c r="U2668" s="214">
        <v>290</v>
      </c>
      <c r="V2668" s="214">
        <v>23000</v>
      </c>
      <c r="W2668" s="214">
        <v>34700</v>
      </c>
      <c r="X2668" s="214">
        <v>47800</v>
      </c>
    </row>
    <row r="2669" spans="1:24" x14ac:dyDescent="0.25">
      <c r="A2669" t="str">
        <f t="shared" si="42"/>
        <v>YAG5UKLevel 7Female + maleSociology, social policy and anthropologySouth West</v>
      </c>
      <c r="B2669" s="214" t="s">
        <v>251</v>
      </c>
      <c r="C2669" s="214" t="s">
        <v>184</v>
      </c>
      <c r="D2669" s="214">
        <v>5</v>
      </c>
      <c r="E2669" s="214" t="s">
        <v>35</v>
      </c>
      <c r="F2669" s="214" t="s">
        <v>253</v>
      </c>
      <c r="G2669" s="214" t="s">
        <v>246</v>
      </c>
      <c r="H2669" s="214" t="s">
        <v>77</v>
      </c>
      <c r="I2669" s="214" t="s">
        <v>134</v>
      </c>
      <c r="J2669" s="214">
        <v>185</v>
      </c>
      <c r="K2669" s="214">
        <v>185</v>
      </c>
      <c r="L2669" s="214">
        <v>0</v>
      </c>
      <c r="M2669" s="214">
        <v>0</v>
      </c>
      <c r="N2669" s="214">
        <v>185</v>
      </c>
      <c r="O2669" s="214">
        <v>11</v>
      </c>
      <c r="P2669" s="214">
        <v>5.4</v>
      </c>
      <c r="Q2669" s="214">
        <v>68</v>
      </c>
      <c r="R2669" s="214">
        <v>82.3</v>
      </c>
      <c r="S2669" s="214">
        <v>83.6</v>
      </c>
      <c r="T2669" s="214">
        <v>15.6</v>
      </c>
      <c r="U2669" s="214">
        <v>110</v>
      </c>
      <c r="V2669" s="214">
        <v>20400</v>
      </c>
      <c r="W2669" s="214">
        <v>30700</v>
      </c>
      <c r="X2669" s="214">
        <v>40200</v>
      </c>
    </row>
    <row r="2670" spans="1:24" x14ac:dyDescent="0.25">
      <c r="A2670" t="str">
        <f t="shared" si="42"/>
        <v>YAG5UKLevel 7Female + maleSociology, social policy and anthropologyUnknown</v>
      </c>
      <c r="B2670" s="214" t="s">
        <v>251</v>
      </c>
      <c r="C2670" s="214" t="s">
        <v>184</v>
      </c>
      <c r="D2670" s="214">
        <v>5</v>
      </c>
      <c r="E2670" s="214" t="s">
        <v>35</v>
      </c>
      <c r="F2670" s="214" t="s">
        <v>253</v>
      </c>
      <c r="G2670" s="214" t="s">
        <v>246</v>
      </c>
      <c r="H2670" s="214" t="s">
        <v>77</v>
      </c>
      <c r="I2670" s="214" t="s">
        <v>135</v>
      </c>
      <c r="J2670" s="214">
        <v>140</v>
      </c>
      <c r="K2670" s="214">
        <v>140</v>
      </c>
      <c r="L2670" s="214">
        <v>87.3</v>
      </c>
      <c r="M2670" s="214">
        <v>0</v>
      </c>
      <c r="N2670" s="214">
        <v>20</v>
      </c>
      <c r="O2670" s="214">
        <v>0</v>
      </c>
      <c r="P2670" s="214">
        <v>0</v>
      </c>
      <c r="Q2670" s="214">
        <v>0</v>
      </c>
      <c r="R2670" s="214">
        <v>0</v>
      </c>
      <c r="S2670" s="214">
        <v>100</v>
      </c>
      <c r="T2670" s="214">
        <v>100</v>
      </c>
      <c r="U2670" s="214" t="s">
        <v>136</v>
      </c>
      <c r="V2670" s="214" t="s">
        <v>136</v>
      </c>
      <c r="W2670" s="214" t="s">
        <v>136</v>
      </c>
      <c r="X2670" s="214" t="s">
        <v>136</v>
      </c>
    </row>
    <row r="2671" spans="1:24" x14ac:dyDescent="0.25">
      <c r="A2671" t="str">
        <f t="shared" si="42"/>
        <v>YAG5UKLevel 7Female + maleSociology, social policy and anthropologyWales</v>
      </c>
      <c r="B2671" s="214" t="s">
        <v>251</v>
      </c>
      <c r="C2671" s="214" t="s">
        <v>184</v>
      </c>
      <c r="D2671" s="214">
        <v>5</v>
      </c>
      <c r="E2671" s="214" t="s">
        <v>35</v>
      </c>
      <c r="F2671" s="214" t="s">
        <v>253</v>
      </c>
      <c r="G2671" s="214" t="s">
        <v>246</v>
      </c>
      <c r="H2671" s="214" t="s">
        <v>77</v>
      </c>
      <c r="I2671" s="214" t="s">
        <v>137</v>
      </c>
      <c r="J2671" s="214">
        <v>55</v>
      </c>
      <c r="K2671" s="214">
        <v>55</v>
      </c>
      <c r="L2671" s="214">
        <v>0</v>
      </c>
      <c r="M2671" s="214">
        <v>0</v>
      </c>
      <c r="N2671" s="214">
        <v>55</v>
      </c>
      <c r="O2671" s="214">
        <v>7.8</v>
      </c>
      <c r="P2671" s="214">
        <v>12.2</v>
      </c>
      <c r="Q2671" s="214">
        <v>61</v>
      </c>
      <c r="R2671" s="214">
        <v>75.7</v>
      </c>
      <c r="S2671" s="214">
        <v>80</v>
      </c>
      <c r="T2671" s="214">
        <v>19</v>
      </c>
      <c r="U2671" s="214">
        <v>30</v>
      </c>
      <c r="V2671" s="214">
        <v>15700</v>
      </c>
      <c r="W2671" s="214">
        <v>25200</v>
      </c>
      <c r="X2671" s="214">
        <v>36500</v>
      </c>
    </row>
    <row r="2672" spans="1:24" x14ac:dyDescent="0.25">
      <c r="A2672" t="str">
        <f t="shared" si="42"/>
        <v>YAG5UKLevel 7Female + maleSociology, social policy and anthropologyWest Midlands</v>
      </c>
      <c r="B2672" s="214" t="s">
        <v>251</v>
      </c>
      <c r="C2672" s="214" t="s">
        <v>184</v>
      </c>
      <c r="D2672" s="214">
        <v>5</v>
      </c>
      <c r="E2672" s="214" t="s">
        <v>35</v>
      </c>
      <c r="F2672" s="214" t="s">
        <v>253</v>
      </c>
      <c r="G2672" s="214" t="s">
        <v>246</v>
      </c>
      <c r="H2672" s="214" t="s">
        <v>77</v>
      </c>
      <c r="I2672" s="214" t="s">
        <v>138</v>
      </c>
      <c r="J2672" s="214">
        <v>245</v>
      </c>
      <c r="K2672" s="214">
        <v>245</v>
      </c>
      <c r="L2672" s="214">
        <v>0</v>
      </c>
      <c r="M2672" s="214">
        <v>0</v>
      </c>
      <c r="N2672" s="214">
        <v>245</v>
      </c>
      <c r="O2672" s="214">
        <v>9.1</v>
      </c>
      <c r="P2672" s="214">
        <v>2.9</v>
      </c>
      <c r="Q2672" s="214">
        <v>76.3</v>
      </c>
      <c r="R2672" s="214">
        <v>87.3</v>
      </c>
      <c r="S2672" s="214">
        <v>87.9</v>
      </c>
      <c r="T2672" s="214">
        <v>11.6</v>
      </c>
      <c r="U2672" s="214">
        <v>180</v>
      </c>
      <c r="V2672" s="214">
        <v>21900</v>
      </c>
      <c r="W2672" s="214">
        <v>32100</v>
      </c>
      <c r="X2672" s="214">
        <v>49600</v>
      </c>
    </row>
    <row r="2673" spans="1:24" x14ac:dyDescent="0.25">
      <c r="A2673" t="str">
        <f t="shared" si="42"/>
        <v>YAG5UKLevel 7Female + maleSociology, social policy and anthropologyYorkshire and The Humber</v>
      </c>
      <c r="B2673" s="214" t="s">
        <v>251</v>
      </c>
      <c r="C2673" s="214" t="s">
        <v>184</v>
      </c>
      <c r="D2673" s="214">
        <v>5</v>
      </c>
      <c r="E2673" s="214" t="s">
        <v>35</v>
      </c>
      <c r="F2673" s="214" t="s">
        <v>253</v>
      </c>
      <c r="G2673" s="214" t="s">
        <v>246</v>
      </c>
      <c r="H2673" s="214" t="s">
        <v>77</v>
      </c>
      <c r="I2673" s="214" t="s">
        <v>139</v>
      </c>
      <c r="J2673" s="214">
        <v>210</v>
      </c>
      <c r="K2673" s="214">
        <v>210</v>
      </c>
      <c r="L2673" s="214">
        <v>0</v>
      </c>
      <c r="M2673" s="214">
        <v>0</v>
      </c>
      <c r="N2673" s="214">
        <v>210</v>
      </c>
      <c r="O2673" s="214">
        <v>10.6</v>
      </c>
      <c r="P2673" s="214">
        <v>4.5</v>
      </c>
      <c r="Q2673" s="214">
        <v>70.2</v>
      </c>
      <c r="R2673" s="214">
        <v>83.7</v>
      </c>
      <c r="S2673" s="214">
        <v>84.9</v>
      </c>
      <c r="T2673" s="214">
        <v>14.7</v>
      </c>
      <c r="U2673" s="214">
        <v>150</v>
      </c>
      <c r="V2673" s="214">
        <v>18600</v>
      </c>
      <c r="W2673" s="214">
        <v>27400</v>
      </c>
      <c r="X2673" s="214">
        <v>36900</v>
      </c>
    </row>
    <row r="2674" spans="1:24" x14ac:dyDescent="0.25">
      <c r="A2674" t="str">
        <f t="shared" si="42"/>
        <v>YAG5UKLevel 7Female + maleSport and exercise sciencesAbroad</v>
      </c>
      <c r="B2674" s="214" t="s">
        <v>251</v>
      </c>
      <c r="C2674" s="214" t="s">
        <v>184</v>
      </c>
      <c r="D2674" s="214">
        <v>5</v>
      </c>
      <c r="E2674" s="214" t="s">
        <v>35</v>
      </c>
      <c r="F2674" s="214" t="s">
        <v>253</v>
      </c>
      <c r="G2674" s="214" t="s">
        <v>246</v>
      </c>
      <c r="H2674" s="214" t="s">
        <v>53</v>
      </c>
      <c r="I2674" s="214" t="s">
        <v>125</v>
      </c>
      <c r="J2674" s="214" t="s">
        <v>140</v>
      </c>
      <c r="K2674" s="214" t="s">
        <v>140</v>
      </c>
      <c r="L2674" s="214" t="s">
        <v>140</v>
      </c>
      <c r="M2674" s="214" t="s">
        <v>140</v>
      </c>
      <c r="N2674" s="214" t="s">
        <v>140</v>
      </c>
      <c r="O2674" s="214" t="s">
        <v>140</v>
      </c>
      <c r="P2674" s="214" t="s">
        <v>140</v>
      </c>
      <c r="Q2674" s="214" t="s">
        <v>140</v>
      </c>
      <c r="R2674" s="214" t="s">
        <v>140</v>
      </c>
      <c r="S2674" s="214" t="s">
        <v>140</v>
      </c>
      <c r="T2674" s="214" t="s">
        <v>140</v>
      </c>
      <c r="U2674" s="214" t="s">
        <v>140</v>
      </c>
      <c r="V2674" s="214" t="s">
        <v>140</v>
      </c>
      <c r="W2674" s="214" t="s">
        <v>140</v>
      </c>
      <c r="X2674" s="214" t="s">
        <v>140</v>
      </c>
    </row>
    <row r="2675" spans="1:24" x14ac:dyDescent="0.25">
      <c r="A2675" t="str">
        <f t="shared" si="42"/>
        <v>YAG5UKLevel 7Female + maleSport and exercise sciencesEast Midlands</v>
      </c>
      <c r="B2675" s="214" t="s">
        <v>251</v>
      </c>
      <c r="C2675" s="214" t="s">
        <v>184</v>
      </c>
      <c r="D2675" s="214">
        <v>5</v>
      </c>
      <c r="E2675" s="214" t="s">
        <v>35</v>
      </c>
      <c r="F2675" s="214" t="s">
        <v>253</v>
      </c>
      <c r="G2675" s="214" t="s">
        <v>246</v>
      </c>
      <c r="H2675" s="214" t="s">
        <v>53</v>
      </c>
      <c r="I2675" s="214" t="s">
        <v>126</v>
      </c>
      <c r="J2675" s="214">
        <v>65</v>
      </c>
      <c r="K2675" s="214">
        <v>65</v>
      </c>
      <c r="L2675" s="214">
        <v>0</v>
      </c>
      <c r="M2675" s="214">
        <v>0</v>
      </c>
      <c r="N2675" s="214">
        <v>65</v>
      </c>
      <c r="O2675" s="214">
        <v>8</v>
      </c>
      <c r="P2675" s="214">
        <v>8</v>
      </c>
      <c r="Q2675" s="214">
        <v>72.900000000000006</v>
      </c>
      <c r="R2675" s="214">
        <v>84.1</v>
      </c>
      <c r="S2675" s="214">
        <v>84.1</v>
      </c>
      <c r="T2675" s="214">
        <v>11.2</v>
      </c>
      <c r="U2675" s="214">
        <v>45</v>
      </c>
      <c r="V2675" s="214">
        <v>20300</v>
      </c>
      <c r="W2675" s="214">
        <v>27200</v>
      </c>
      <c r="X2675" s="214">
        <v>31800</v>
      </c>
    </row>
    <row r="2676" spans="1:24" x14ac:dyDescent="0.25">
      <c r="A2676" t="str">
        <f t="shared" si="42"/>
        <v>YAG5UKLevel 7Female + maleSport and exercise sciencesEast of England</v>
      </c>
      <c r="B2676" s="214" t="s">
        <v>251</v>
      </c>
      <c r="C2676" s="214" t="s">
        <v>184</v>
      </c>
      <c r="D2676" s="214">
        <v>5</v>
      </c>
      <c r="E2676" s="214" t="s">
        <v>35</v>
      </c>
      <c r="F2676" s="214" t="s">
        <v>253</v>
      </c>
      <c r="G2676" s="214" t="s">
        <v>246</v>
      </c>
      <c r="H2676" s="214" t="s">
        <v>53</v>
      </c>
      <c r="I2676" s="214" t="s">
        <v>127</v>
      </c>
      <c r="J2676" s="214">
        <v>55</v>
      </c>
      <c r="K2676" s="214">
        <v>55</v>
      </c>
      <c r="L2676" s="214">
        <v>0</v>
      </c>
      <c r="M2676" s="214">
        <v>0</v>
      </c>
      <c r="N2676" s="214">
        <v>55</v>
      </c>
      <c r="O2676" s="214">
        <v>1.9</v>
      </c>
      <c r="P2676" s="214">
        <v>3.8</v>
      </c>
      <c r="Q2676" s="214">
        <v>70</v>
      </c>
      <c r="R2676" s="214">
        <v>94.4</v>
      </c>
      <c r="S2676" s="214">
        <v>94.4</v>
      </c>
      <c r="T2676" s="214">
        <v>24.4</v>
      </c>
      <c r="U2676" s="214">
        <v>35</v>
      </c>
      <c r="V2676" s="214">
        <v>20100</v>
      </c>
      <c r="W2676" s="214">
        <v>28800</v>
      </c>
      <c r="X2676" s="214">
        <v>36100</v>
      </c>
    </row>
    <row r="2677" spans="1:24" x14ac:dyDescent="0.25">
      <c r="A2677" t="str">
        <f t="shared" si="42"/>
        <v>YAG5UKLevel 7Female + maleSport and exercise sciencesLondon</v>
      </c>
      <c r="B2677" s="214" t="s">
        <v>251</v>
      </c>
      <c r="C2677" s="214" t="s">
        <v>184</v>
      </c>
      <c r="D2677" s="214">
        <v>5</v>
      </c>
      <c r="E2677" s="214" t="s">
        <v>35</v>
      </c>
      <c r="F2677" s="214" t="s">
        <v>253</v>
      </c>
      <c r="G2677" s="214" t="s">
        <v>246</v>
      </c>
      <c r="H2677" s="214" t="s">
        <v>53</v>
      </c>
      <c r="I2677" s="214" t="s">
        <v>128</v>
      </c>
      <c r="J2677" s="214">
        <v>95</v>
      </c>
      <c r="K2677" s="214">
        <v>95</v>
      </c>
      <c r="L2677" s="214">
        <v>0</v>
      </c>
      <c r="M2677" s="214">
        <v>0</v>
      </c>
      <c r="N2677" s="214">
        <v>95</v>
      </c>
      <c r="O2677" s="214">
        <v>12.5</v>
      </c>
      <c r="P2677" s="214">
        <v>1</v>
      </c>
      <c r="Q2677" s="214">
        <v>79.7</v>
      </c>
      <c r="R2677" s="214">
        <v>86.4</v>
      </c>
      <c r="S2677" s="214">
        <v>86.4</v>
      </c>
      <c r="T2677" s="214">
        <v>6.8</v>
      </c>
      <c r="U2677" s="214">
        <v>75</v>
      </c>
      <c r="V2677" s="214">
        <v>25300</v>
      </c>
      <c r="W2677" s="214">
        <v>32500</v>
      </c>
      <c r="X2677" s="214">
        <v>41600</v>
      </c>
    </row>
    <row r="2678" spans="1:24" x14ac:dyDescent="0.25">
      <c r="A2678" t="str">
        <f t="shared" si="42"/>
        <v>YAG5UKLevel 7Female + maleSport and exercise sciencesNorth East</v>
      </c>
      <c r="B2678" s="214" t="s">
        <v>251</v>
      </c>
      <c r="C2678" s="214" t="s">
        <v>184</v>
      </c>
      <c r="D2678" s="214">
        <v>5</v>
      </c>
      <c r="E2678" s="214" t="s">
        <v>35</v>
      </c>
      <c r="F2678" s="214" t="s">
        <v>253</v>
      </c>
      <c r="G2678" s="214" t="s">
        <v>246</v>
      </c>
      <c r="H2678" s="214" t="s">
        <v>53</v>
      </c>
      <c r="I2678" s="214" t="s">
        <v>129</v>
      </c>
      <c r="J2678" s="214">
        <v>40</v>
      </c>
      <c r="K2678" s="214">
        <v>40</v>
      </c>
      <c r="L2678" s="214">
        <v>0</v>
      </c>
      <c r="M2678" s="214">
        <v>0</v>
      </c>
      <c r="N2678" s="214">
        <v>40</v>
      </c>
      <c r="O2678" s="214">
        <v>17.100000000000001</v>
      </c>
      <c r="P2678" s="214">
        <v>0</v>
      </c>
      <c r="Q2678" s="214">
        <v>58.5</v>
      </c>
      <c r="R2678" s="214">
        <v>80.5</v>
      </c>
      <c r="S2678" s="214">
        <v>82.9</v>
      </c>
      <c r="T2678" s="214">
        <v>24.4</v>
      </c>
      <c r="U2678" s="214">
        <v>20</v>
      </c>
      <c r="V2678" s="214">
        <v>18300</v>
      </c>
      <c r="W2678" s="214">
        <v>26100</v>
      </c>
      <c r="X2678" s="214">
        <v>31900</v>
      </c>
    </row>
    <row r="2679" spans="1:24" x14ac:dyDescent="0.25">
      <c r="A2679" t="str">
        <f t="shared" si="42"/>
        <v>YAG5UKLevel 7Female + maleSport and exercise sciencesNorth West</v>
      </c>
      <c r="B2679" s="214" t="s">
        <v>251</v>
      </c>
      <c r="C2679" s="214" t="s">
        <v>184</v>
      </c>
      <c r="D2679" s="214">
        <v>5</v>
      </c>
      <c r="E2679" s="214" t="s">
        <v>35</v>
      </c>
      <c r="F2679" s="214" t="s">
        <v>253</v>
      </c>
      <c r="G2679" s="214" t="s">
        <v>246</v>
      </c>
      <c r="H2679" s="214" t="s">
        <v>53</v>
      </c>
      <c r="I2679" s="214" t="s">
        <v>130</v>
      </c>
      <c r="J2679" s="214">
        <v>105</v>
      </c>
      <c r="K2679" s="214">
        <v>105</v>
      </c>
      <c r="L2679" s="214">
        <v>0</v>
      </c>
      <c r="M2679" s="214">
        <v>0</v>
      </c>
      <c r="N2679" s="214">
        <v>105</v>
      </c>
      <c r="O2679" s="214">
        <v>7.7</v>
      </c>
      <c r="P2679" s="214">
        <v>2.9</v>
      </c>
      <c r="Q2679" s="214">
        <v>73</v>
      </c>
      <c r="R2679" s="214">
        <v>88.4</v>
      </c>
      <c r="S2679" s="214">
        <v>89.4</v>
      </c>
      <c r="T2679" s="214">
        <v>16.399999999999999</v>
      </c>
      <c r="U2679" s="214">
        <v>70</v>
      </c>
      <c r="V2679" s="214">
        <v>19000</v>
      </c>
      <c r="W2679" s="214">
        <v>27700</v>
      </c>
      <c r="X2679" s="214">
        <v>33600</v>
      </c>
    </row>
    <row r="2680" spans="1:24" x14ac:dyDescent="0.25">
      <c r="A2680" t="str">
        <f t="shared" si="42"/>
        <v>YAG5UKLevel 7Female + maleSport and exercise sciencesNorthern Ireland</v>
      </c>
      <c r="B2680" s="214" t="s">
        <v>251</v>
      </c>
      <c r="C2680" s="214" t="s">
        <v>184</v>
      </c>
      <c r="D2680" s="214">
        <v>5</v>
      </c>
      <c r="E2680" s="214" t="s">
        <v>35</v>
      </c>
      <c r="F2680" s="214" t="s">
        <v>253</v>
      </c>
      <c r="G2680" s="214" t="s">
        <v>246</v>
      </c>
      <c r="H2680" s="214" t="s">
        <v>53</v>
      </c>
      <c r="I2680" s="214" t="s">
        <v>131</v>
      </c>
      <c r="J2680" s="214">
        <v>5</v>
      </c>
      <c r="K2680" s="214">
        <v>5</v>
      </c>
      <c r="L2680" s="214">
        <v>0</v>
      </c>
      <c r="M2680" s="214">
        <v>0</v>
      </c>
      <c r="N2680" s="214">
        <v>5</v>
      </c>
      <c r="O2680" s="214">
        <v>0</v>
      </c>
      <c r="P2680" s="214">
        <v>0</v>
      </c>
      <c r="Q2680" s="214">
        <v>66.7</v>
      </c>
      <c r="R2680" s="214">
        <v>100</v>
      </c>
      <c r="S2680" s="214">
        <v>100</v>
      </c>
      <c r="T2680" s="214">
        <v>33.299999999999997</v>
      </c>
      <c r="U2680" s="214" t="s">
        <v>140</v>
      </c>
      <c r="V2680" s="214" t="s">
        <v>140</v>
      </c>
      <c r="W2680" s="214" t="s">
        <v>140</v>
      </c>
      <c r="X2680" s="214" t="s">
        <v>140</v>
      </c>
    </row>
    <row r="2681" spans="1:24" x14ac:dyDescent="0.25">
      <c r="A2681" t="str">
        <f t="shared" si="42"/>
        <v>YAG5UKLevel 7Female + maleSport and exercise sciencesScotland</v>
      </c>
      <c r="B2681" s="214" t="s">
        <v>251</v>
      </c>
      <c r="C2681" s="214" t="s">
        <v>184</v>
      </c>
      <c r="D2681" s="214">
        <v>5</v>
      </c>
      <c r="E2681" s="214" t="s">
        <v>35</v>
      </c>
      <c r="F2681" s="214" t="s">
        <v>253</v>
      </c>
      <c r="G2681" s="214" t="s">
        <v>246</v>
      </c>
      <c r="H2681" s="214" t="s">
        <v>53</v>
      </c>
      <c r="I2681" s="214" t="s">
        <v>132</v>
      </c>
      <c r="J2681" s="214">
        <v>10</v>
      </c>
      <c r="K2681" s="214">
        <v>10</v>
      </c>
      <c r="L2681" s="214">
        <v>0</v>
      </c>
      <c r="M2681" s="214">
        <v>0</v>
      </c>
      <c r="N2681" s="214">
        <v>10</v>
      </c>
      <c r="O2681" s="214">
        <v>0</v>
      </c>
      <c r="P2681" s="214">
        <v>0</v>
      </c>
      <c r="Q2681" s="214">
        <v>83.1</v>
      </c>
      <c r="R2681" s="214">
        <v>91.6</v>
      </c>
      <c r="S2681" s="214">
        <v>100</v>
      </c>
      <c r="T2681" s="214">
        <v>16.899999999999999</v>
      </c>
      <c r="U2681" s="214" t="s">
        <v>140</v>
      </c>
      <c r="V2681" s="214" t="s">
        <v>140</v>
      </c>
      <c r="W2681" s="214" t="s">
        <v>140</v>
      </c>
      <c r="X2681" s="214" t="s">
        <v>140</v>
      </c>
    </row>
    <row r="2682" spans="1:24" x14ac:dyDescent="0.25">
      <c r="A2682" t="str">
        <f t="shared" si="42"/>
        <v>YAG5UKLevel 7Female + maleSport and exercise sciencesSouth East</v>
      </c>
      <c r="B2682" s="214" t="s">
        <v>251</v>
      </c>
      <c r="C2682" s="214" t="s">
        <v>184</v>
      </c>
      <c r="D2682" s="214">
        <v>5</v>
      </c>
      <c r="E2682" s="214" t="s">
        <v>35</v>
      </c>
      <c r="F2682" s="214" t="s">
        <v>253</v>
      </c>
      <c r="G2682" s="214" t="s">
        <v>246</v>
      </c>
      <c r="H2682" s="214" t="s">
        <v>53</v>
      </c>
      <c r="I2682" s="214" t="s">
        <v>133</v>
      </c>
      <c r="J2682" s="214">
        <v>100</v>
      </c>
      <c r="K2682" s="214">
        <v>100</v>
      </c>
      <c r="L2682" s="214">
        <v>0</v>
      </c>
      <c r="M2682" s="214">
        <v>0</v>
      </c>
      <c r="N2682" s="214">
        <v>100</v>
      </c>
      <c r="O2682" s="214">
        <v>7.1</v>
      </c>
      <c r="P2682" s="214">
        <v>3</v>
      </c>
      <c r="Q2682" s="214">
        <v>75.3</v>
      </c>
      <c r="R2682" s="214">
        <v>88.9</v>
      </c>
      <c r="S2682" s="214">
        <v>89.9</v>
      </c>
      <c r="T2682" s="214">
        <v>14.6</v>
      </c>
      <c r="U2682" s="214">
        <v>70</v>
      </c>
      <c r="V2682" s="214">
        <v>23400</v>
      </c>
      <c r="W2682" s="214">
        <v>30300</v>
      </c>
      <c r="X2682" s="214">
        <v>41200</v>
      </c>
    </row>
    <row r="2683" spans="1:24" x14ac:dyDescent="0.25">
      <c r="A2683" t="str">
        <f t="shared" si="42"/>
        <v>YAG5UKLevel 7Female + maleSport and exercise sciencesSouth West</v>
      </c>
      <c r="B2683" s="214" t="s">
        <v>251</v>
      </c>
      <c r="C2683" s="214" t="s">
        <v>184</v>
      </c>
      <c r="D2683" s="214">
        <v>5</v>
      </c>
      <c r="E2683" s="214" t="s">
        <v>35</v>
      </c>
      <c r="F2683" s="214" t="s">
        <v>253</v>
      </c>
      <c r="G2683" s="214" t="s">
        <v>246</v>
      </c>
      <c r="H2683" s="214" t="s">
        <v>53</v>
      </c>
      <c r="I2683" s="214" t="s">
        <v>134</v>
      </c>
      <c r="J2683" s="214">
        <v>70</v>
      </c>
      <c r="K2683" s="214">
        <v>70</v>
      </c>
      <c r="L2683" s="214">
        <v>0</v>
      </c>
      <c r="M2683" s="214">
        <v>0</v>
      </c>
      <c r="N2683" s="214">
        <v>70</v>
      </c>
      <c r="O2683" s="214">
        <v>5.9</v>
      </c>
      <c r="P2683" s="214">
        <v>4.4000000000000004</v>
      </c>
      <c r="Q2683" s="214">
        <v>71.400000000000006</v>
      </c>
      <c r="R2683" s="214">
        <v>88.3</v>
      </c>
      <c r="S2683" s="214">
        <v>89.7</v>
      </c>
      <c r="T2683" s="214">
        <v>18.3</v>
      </c>
      <c r="U2683" s="214">
        <v>45</v>
      </c>
      <c r="V2683" s="214">
        <v>20100</v>
      </c>
      <c r="W2683" s="214">
        <v>26600</v>
      </c>
      <c r="X2683" s="214">
        <v>33200</v>
      </c>
    </row>
    <row r="2684" spans="1:24" x14ac:dyDescent="0.25">
      <c r="A2684" t="str">
        <f t="shared" si="42"/>
        <v>YAG5UKLevel 7Female + maleSport and exercise sciencesUnknown</v>
      </c>
      <c r="B2684" s="214" t="s">
        <v>251</v>
      </c>
      <c r="C2684" s="214" t="s">
        <v>184</v>
      </c>
      <c r="D2684" s="214">
        <v>5</v>
      </c>
      <c r="E2684" s="214" t="s">
        <v>35</v>
      </c>
      <c r="F2684" s="214" t="s">
        <v>253</v>
      </c>
      <c r="G2684" s="214" t="s">
        <v>246</v>
      </c>
      <c r="H2684" s="214" t="s">
        <v>53</v>
      </c>
      <c r="I2684" s="214" t="s">
        <v>135</v>
      </c>
      <c r="J2684" s="214">
        <v>20</v>
      </c>
      <c r="K2684" s="214">
        <v>20</v>
      </c>
      <c r="L2684" s="214">
        <v>60.3</v>
      </c>
      <c r="M2684" s="214">
        <v>0</v>
      </c>
      <c r="N2684" s="214">
        <v>5</v>
      </c>
      <c r="O2684" s="214">
        <v>0</v>
      </c>
      <c r="P2684" s="214">
        <v>0</v>
      </c>
      <c r="Q2684" s="214">
        <v>14.3</v>
      </c>
      <c r="R2684" s="214">
        <v>14.3</v>
      </c>
      <c r="S2684" s="214">
        <v>100</v>
      </c>
      <c r="T2684" s="214">
        <v>85.7</v>
      </c>
      <c r="U2684" s="214" t="s">
        <v>136</v>
      </c>
      <c r="V2684" s="214" t="s">
        <v>136</v>
      </c>
      <c r="W2684" s="214" t="s">
        <v>136</v>
      </c>
      <c r="X2684" s="214" t="s">
        <v>136</v>
      </c>
    </row>
    <row r="2685" spans="1:24" x14ac:dyDescent="0.25">
      <c r="A2685" t="str">
        <f t="shared" si="42"/>
        <v>YAG5UKLevel 7Female + maleSport and exercise sciencesWales</v>
      </c>
      <c r="B2685" s="214" t="s">
        <v>251</v>
      </c>
      <c r="C2685" s="214" t="s">
        <v>184</v>
      </c>
      <c r="D2685" s="214">
        <v>5</v>
      </c>
      <c r="E2685" s="214" t="s">
        <v>35</v>
      </c>
      <c r="F2685" s="214" t="s">
        <v>253</v>
      </c>
      <c r="G2685" s="214" t="s">
        <v>246</v>
      </c>
      <c r="H2685" s="214" t="s">
        <v>53</v>
      </c>
      <c r="I2685" s="214" t="s">
        <v>137</v>
      </c>
      <c r="J2685" s="214">
        <v>10</v>
      </c>
      <c r="K2685" s="214">
        <v>10</v>
      </c>
      <c r="L2685" s="214">
        <v>0</v>
      </c>
      <c r="M2685" s="214">
        <v>0</v>
      </c>
      <c r="N2685" s="214">
        <v>10</v>
      </c>
      <c r="O2685" s="214">
        <v>0</v>
      </c>
      <c r="P2685" s="214">
        <v>0</v>
      </c>
      <c r="Q2685" s="214">
        <v>56.4</v>
      </c>
      <c r="R2685" s="214">
        <v>100</v>
      </c>
      <c r="S2685" s="214">
        <v>100</v>
      </c>
      <c r="T2685" s="214">
        <v>43.6</v>
      </c>
      <c r="U2685" s="214" t="s">
        <v>140</v>
      </c>
      <c r="V2685" s="214" t="s">
        <v>140</v>
      </c>
      <c r="W2685" s="214" t="s">
        <v>140</v>
      </c>
      <c r="X2685" s="214" t="s">
        <v>140</v>
      </c>
    </row>
    <row r="2686" spans="1:24" x14ac:dyDescent="0.25">
      <c r="A2686" t="str">
        <f t="shared" si="42"/>
        <v>YAG5UKLevel 7Female + maleSport and exercise sciencesWest Midlands</v>
      </c>
      <c r="B2686" s="214" t="s">
        <v>251</v>
      </c>
      <c r="C2686" s="214" t="s">
        <v>184</v>
      </c>
      <c r="D2686" s="214">
        <v>5</v>
      </c>
      <c r="E2686" s="214" t="s">
        <v>35</v>
      </c>
      <c r="F2686" s="214" t="s">
        <v>253</v>
      </c>
      <c r="G2686" s="214" t="s">
        <v>246</v>
      </c>
      <c r="H2686" s="214" t="s">
        <v>53</v>
      </c>
      <c r="I2686" s="214" t="s">
        <v>138</v>
      </c>
      <c r="J2686" s="214">
        <v>70</v>
      </c>
      <c r="K2686" s="214">
        <v>70</v>
      </c>
      <c r="L2686" s="214">
        <v>0</v>
      </c>
      <c r="M2686" s="214">
        <v>0</v>
      </c>
      <c r="N2686" s="214">
        <v>70</v>
      </c>
      <c r="O2686" s="214">
        <v>14</v>
      </c>
      <c r="P2686" s="214">
        <v>1.5</v>
      </c>
      <c r="Q2686" s="214">
        <v>71.5</v>
      </c>
      <c r="R2686" s="214">
        <v>84.5</v>
      </c>
      <c r="S2686" s="214">
        <v>84.5</v>
      </c>
      <c r="T2686" s="214">
        <v>13.1</v>
      </c>
      <c r="U2686" s="214">
        <v>50</v>
      </c>
      <c r="V2686" s="214">
        <v>22300</v>
      </c>
      <c r="W2686" s="214">
        <v>30300</v>
      </c>
      <c r="X2686" s="214">
        <v>38000</v>
      </c>
    </row>
    <row r="2687" spans="1:24" x14ac:dyDescent="0.25">
      <c r="A2687" t="str">
        <f t="shared" si="42"/>
        <v>YAG5UKLevel 7Female + maleSport and exercise sciencesYorkshire and The Humber</v>
      </c>
      <c r="B2687" s="214" t="s">
        <v>251</v>
      </c>
      <c r="C2687" s="214" t="s">
        <v>184</v>
      </c>
      <c r="D2687" s="214">
        <v>5</v>
      </c>
      <c r="E2687" s="214" t="s">
        <v>35</v>
      </c>
      <c r="F2687" s="214" t="s">
        <v>253</v>
      </c>
      <c r="G2687" s="214" t="s">
        <v>246</v>
      </c>
      <c r="H2687" s="214" t="s">
        <v>53</v>
      </c>
      <c r="I2687" s="214" t="s">
        <v>139</v>
      </c>
      <c r="J2687" s="214">
        <v>65</v>
      </c>
      <c r="K2687" s="214">
        <v>65</v>
      </c>
      <c r="L2687" s="214">
        <v>0</v>
      </c>
      <c r="M2687" s="214">
        <v>0</v>
      </c>
      <c r="N2687" s="214">
        <v>65</v>
      </c>
      <c r="O2687" s="214">
        <v>7.9</v>
      </c>
      <c r="P2687" s="214">
        <v>9.1999999999999993</v>
      </c>
      <c r="Q2687" s="214">
        <v>60.7</v>
      </c>
      <c r="R2687" s="214">
        <v>80.599999999999994</v>
      </c>
      <c r="S2687" s="214">
        <v>82.9</v>
      </c>
      <c r="T2687" s="214">
        <v>22.2</v>
      </c>
      <c r="U2687" s="214">
        <v>40</v>
      </c>
      <c r="V2687" s="214">
        <v>20400</v>
      </c>
      <c r="W2687" s="214">
        <v>27000</v>
      </c>
      <c r="X2687" s="214">
        <v>29600</v>
      </c>
    </row>
    <row r="2688" spans="1:24" x14ac:dyDescent="0.25">
      <c r="A2688" t="str">
        <f t="shared" si="42"/>
        <v>YAG5UKLevel 7Female + maleVeterinary sciencesAbroad</v>
      </c>
      <c r="B2688" s="214" t="s">
        <v>251</v>
      </c>
      <c r="C2688" s="214" t="s">
        <v>184</v>
      </c>
      <c r="D2688" s="214">
        <v>5</v>
      </c>
      <c r="E2688" s="214" t="s">
        <v>35</v>
      </c>
      <c r="F2688" s="214" t="s">
        <v>253</v>
      </c>
      <c r="G2688" s="214" t="s">
        <v>246</v>
      </c>
      <c r="H2688" s="214" t="s">
        <v>57</v>
      </c>
      <c r="I2688" s="214" t="s">
        <v>125</v>
      </c>
      <c r="J2688" s="214" t="s">
        <v>140</v>
      </c>
      <c r="K2688" s="214" t="s">
        <v>140</v>
      </c>
      <c r="L2688" s="214" t="s">
        <v>140</v>
      </c>
      <c r="M2688" s="214" t="s">
        <v>140</v>
      </c>
      <c r="N2688" s="214" t="s">
        <v>140</v>
      </c>
      <c r="O2688" s="214" t="s">
        <v>140</v>
      </c>
      <c r="P2688" s="214" t="s">
        <v>140</v>
      </c>
      <c r="Q2688" s="214" t="s">
        <v>140</v>
      </c>
      <c r="R2688" s="214" t="s">
        <v>140</v>
      </c>
      <c r="S2688" s="214" t="s">
        <v>140</v>
      </c>
      <c r="T2688" s="214" t="s">
        <v>140</v>
      </c>
      <c r="U2688" s="214" t="s">
        <v>136</v>
      </c>
      <c r="V2688" s="214" t="s">
        <v>136</v>
      </c>
      <c r="W2688" s="214" t="s">
        <v>136</v>
      </c>
      <c r="X2688" s="214" t="s">
        <v>136</v>
      </c>
    </row>
    <row r="2689" spans="1:24" x14ac:dyDescent="0.25">
      <c r="A2689" t="str">
        <f t="shared" si="42"/>
        <v>YAG5UKLevel 7Female + maleVeterinary sciencesEast Midlands</v>
      </c>
      <c r="B2689" s="214" t="s">
        <v>251</v>
      </c>
      <c r="C2689" s="214" t="s">
        <v>184</v>
      </c>
      <c r="D2689" s="214">
        <v>5</v>
      </c>
      <c r="E2689" s="214" t="s">
        <v>35</v>
      </c>
      <c r="F2689" s="214" t="s">
        <v>253</v>
      </c>
      <c r="G2689" s="214" t="s">
        <v>246</v>
      </c>
      <c r="H2689" s="214" t="s">
        <v>57</v>
      </c>
      <c r="I2689" s="214" t="s">
        <v>126</v>
      </c>
      <c r="J2689" s="214">
        <v>5</v>
      </c>
      <c r="K2689" s="214">
        <v>5</v>
      </c>
      <c r="L2689" s="214">
        <v>0</v>
      </c>
      <c r="M2689" s="214">
        <v>0</v>
      </c>
      <c r="N2689" s="214">
        <v>5</v>
      </c>
      <c r="O2689" s="214">
        <v>0</v>
      </c>
      <c r="P2689" s="214">
        <v>40</v>
      </c>
      <c r="Q2689" s="214">
        <v>60</v>
      </c>
      <c r="R2689" s="214">
        <v>60</v>
      </c>
      <c r="S2689" s="214">
        <v>60</v>
      </c>
      <c r="T2689" s="214">
        <v>0</v>
      </c>
      <c r="U2689" s="214" t="s">
        <v>140</v>
      </c>
      <c r="V2689" s="214" t="s">
        <v>140</v>
      </c>
      <c r="W2689" s="214" t="s">
        <v>140</v>
      </c>
      <c r="X2689" s="214" t="s">
        <v>140</v>
      </c>
    </row>
    <row r="2690" spans="1:24" x14ac:dyDescent="0.25">
      <c r="A2690" t="str">
        <f t="shared" si="42"/>
        <v>YAG5UKLevel 7Female + maleVeterinary sciencesEast of England</v>
      </c>
      <c r="B2690" s="214" t="s">
        <v>251</v>
      </c>
      <c r="C2690" s="214" t="s">
        <v>184</v>
      </c>
      <c r="D2690" s="214">
        <v>5</v>
      </c>
      <c r="E2690" s="214" t="s">
        <v>35</v>
      </c>
      <c r="F2690" s="214" t="s">
        <v>253</v>
      </c>
      <c r="G2690" s="214" t="s">
        <v>246</v>
      </c>
      <c r="H2690" s="214" t="s">
        <v>57</v>
      </c>
      <c r="I2690" s="214" t="s">
        <v>127</v>
      </c>
      <c r="J2690" s="214">
        <v>10</v>
      </c>
      <c r="K2690" s="214">
        <v>10</v>
      </c>
      <c r="L2690" s="214">
        <v>0</v>
      </c>
      <c r="M2690" s="214">
        <v>0</v>
      </c>
      <c r="N2690" s="214">
        <v>10</v>
      </c>
      <c r="O2690" s="214">
        <v>12</v>
      </c>
      <c r="P2690" s="214">
        <v>0</v>
      </c>
      <c r="Q2690" s="214">
        <v>64</v>
      </c>
      <c r="R2690" s="214">
        <v>88</v>
      </c>
      <c r="S2690" s="214">
        <v>88</v>
      </c>
      <c r="T2690" s="214">
        <v>24</v>
      </c>
      <c r="U2690" s="214" t="s">
        <v>140</v>
      </c>
      <c r="V2690" s="214" t="s">
        <v>140</v>
      </c>
      <c r="W2690" s="214" t="s">
        <v>140</v>
      </c>
      <c r="X2690" s="214" t="s">
        <v>140</v>
      </c>
    </row>
    <row r="2691" spans="1:24" x14ac:dyDescent="0.25">
      <c r="A2691" t="str">
        <f t="shared" si="42"/>
        <v>YAG5UKLevel 7Female + maleVeterinary sciencesLondon</v>
      </c>
      <c r="B2691" s="214" t="s">
        <v>251</v>
      </c>
      <c r="C2691" s="214" t="s">
        <v>184</v>
      </c>
      <c r="D2691" s="214">
        <v>5</v>
      </c>
      <c r="E2691" s="214" t="s">
        <v>35</v>
      </c>
      <c r="F2691" s="214" t="s">
        <v>253</v>
      </c>
      <c r="G2691" s="214" t="s">
        <v>246</v>
      </c>
      <c r="H2691" s="214" t="s">
        <v>57</v>
      </c>
      <c r="I2691" s="214" t="s">
        <v>128</v>
      </c>
      <c r="J2691" s="214">
        <v>10</v>
      </c>
      <c r="K2691" s="214">
        <v>10</v>
      </c>
      <c r="L2691" s="214">
        <v>0</v>
      </c>
      <c r="M2691" s="214">
        <v>0</v>
      </c>
      <c r="N2691" s="214">
        <v>10</v>
      </c>
      <c r="O2691" s="214">
        <v>11.1</v>
      </c>
      <c r="P2691" s="214">
        <v>0</v>
      </c>
      <c r="Q2691" s="214">
        <v>44.4</v>
      </c>
      <c r="R2691" s="214">
        <v>66.7</v>
      </c>
      <c r="S2691" s="214">
        <v>88.9</v>
      </c>
      <c r="T2691" s="214">
        <v>44.4</v>
      </c>
      <c r="U2691" s="214" t="s">
        <v>140</v>
      </c>
      <c r="V2691" s="214" t="s">
        <v>140</v>
      </c>
      <c r="W2691" s="214" t="s">
        <v>140</v>
      </c>
      <c r="X2691" s="214" t="s">
        <v>140</v>
      </c>
    </row>
    <row r="2692" spans="1:24" x14ac:dyDescent="0.25">
      <c r="A2692" t="str">
        <f t="shared" si="42"/>
        <v>YAG5UKLevel 7Female + maleVeterinary sciencesNorth East</v>
      </c>
      <c r="B2692" s="214" t="s">
        <v>251</v>
      </c>
      <c r="C2692" s="214" t="s">
        <v>184</v>
      </c>
      <c r="D2692" s="214">
        <v>5</v>
      </c>
      <c r="E2692" s="214" t="s">
        <v>35</v>
      </c>
      <c r="F2692" s="214" t="s">
        <v>253</v>
      </c>
      <c r="G2692" s="214" t="s">
        <v>246</v>
      </c>
      <c r="H2692" s="214" t="s">
        <v>57</v>
      </c>
      <c r="I2692" s="214" t="s">
        <v>129</v>
      </c>
      <c r="J2692" s="214">
        <v>0</v>
      </c>
      <c r="K2692" s="214">
        <v>0</v>
      </c>
      <c r="L2692" s="214">
        <v>0</v>
      </c>
      <c r="M2692" s="214">
        <v>0</v>
      </c>
      <c r="N2692" s="214">
        <v>0</v>
      </c>
      <c r="O2692" s="214">
        <v>50</v>
      </c>
      <c r="P2692" s="214">
        <v>0</v>
      </c>
      <c r="Q2692" s="214">
        <v>50</v>
      </c>
      <c r="R2692" s="214">
        <v>50</v>
      </c>
      <c r="S2692" s="214">
        <v>50</v>
      </c>
      <c r="T2692" s="214">
        <v>0</v>
      </c>
      <c r="U2692" s="214" t="s">
        <v>136</v>
      </c>
      <c r="V2692" s="214" t="s">
        <v>136</v>
      </c>
      <c r="W2692" s="214" t="s">
        <v>136</v>
      </c>
      <c r="X2692" s="214" t="s">
        <v>136</v>
      </c>
    </row>
    <row r="2693" spans="1:24" x14ac:dyDescent="0.25">
      <c r="A2693" t="str">
        <f t="shared" si="42"/>
        <v>YAG5UKLevel 7Female + maleVeterinary sciencesNorth West</v>
      </c>
      <c r="B2693" s="214" t="s">
        <v>251</v>
      </c>
      <c r="C2693" s="214" t="s">
        <v>184</v>
      </c>
      <c r="D2693" s="214">
        <v>5</v>
      </c>
      <c r="E2693" s="214" t="s">
        <v>35</v>
      </c>
      <c r="F2693" s="214" t="s">
        <v>253</v>
      </c>
      <c r="G2693" s="214" t="s">
        <v>246</v>
      </c>
      <c r="H2693" s="214" t="s">
        <v>57</v>
      </c>
      <c r="I2693" s="214" t="s">
        <v>130</v>
      </c>
      <c r="J2693" s="214">
        <v>10</v>
      </c>
      <c r="K2693" s="214">
        <v>10</v>
      </c>
      <c r="L2693" s="214">
        <v>0</v>
      </c>
      <c r="M2693" s="214">
        <v>0</v>
      </c>
      <c r="N2693" s="214">
        <v>10</v>
      </c>
      <c r="O2693" s="214">
        <v>12.5</v>
      </c>
      <c r="P2693" s="214">
        <v>25</v>
      </c>
      <c r="Q2693" s="214">
        <v>62.5</v>
      </c>
      <c r="R2693" s="214">
        <v>62.5</v>
      </c>
      <c r="S2693" s="214">
        <v>62.5</v>
      </c>
      <c r="T2693" s="214">
        <v>0</v>
      </c>
      <c r="U2693" s="214" t="s">
        <v>140</v>
      </c>
      <c r="V2693" s="214" t="s">
        <v>140</v>
      </c>
      <c r="W2693" s="214" t="s">
        <v>140</v>
      </c>
      <c r="X2693" s="214" t="s">
        <v>140</v>
      </c>
    </row>
    <row r="2694" spans="1:24" x14ac:dyDescent="0.25">
      <c r="A2694" t="str">
        <f t="shared" si="42"/>
        <v>YAG5UKLevel 7Female + maleVeterinary sciencesNorthern Ireland</v>
      </c>
      <c r="B2694" s="214" t="s">
        <v>251</v>
      </c>
      <c r="C2694" s="214" t="s">
        <v>184</v>
      </c>
      <c r="D2694" s="214">
        <v>5</v>
      </c>
      <c r="E2694" s="214" t="s">
        <v>35</v>
      </c>
      <c r="F2694" s="214" t="s">
        <v>253</v>
      </c>
      <c r="G2694" s="214" t="s">
        <v>246</v>
      </c>
      <c r="H2694" s="214" t="s">
        <v>57</v>
      </c>
      <c r="I2694" s="214" t="s">
        <v>131</v>
      </c>
      <c r="J2694" s="214" t="s">
        <v>140</v>
      </c>
      <c r="K2694" s="214" t="s">
        <v>140</v>
      </c>
      <c r="L2694" s="214" t="s">
        <v>140</v>
      </c>
      <c r="M2694" s="214" t="s">
        <v>140</v>
      </c>
      <c r="N2694" s="214" t="s">
        <v>140</v>
      </c>
      <c r="O2694" s="214" t="s">
        <v>140</v>
      </c>
      <c r="P2694" s="214" t="s">
        <v>140</v>
      </c>
      <c r="Q2694" s="214" t="s">
        <v>140</v>
      </c>
      <c r="R2694" s="214" t="s">
        <v>140</v>
      </c>
      <c r="S2694" s="214" t="s">
        <v>140</v>
      </c>
      <c r="T2694" s="214" t="s">
        <v>140</v>
      </c>
      <c r="U2694" s="214" t="s">
        <v>140</v>
      </c>
      <c r="V2694" s="214" t="s">
        <v>140</v>
      </c>
      <c r="W2694" s="214" t="s">
        <v>140</v>
      </c>
      <c r="X2694" s="214" t="s">
        <v>140</v>
      </c>
    </row>
    <row r="2695" spans="1:24" x14ac:dyDescent="0.25">
      <c r="A2695" t="str">
        <f t="shared" si="42"/>
        <v>YAG5UKLevel 7Female + maleVeterinary sciencesScotland</v>
      </c>
      <c r="B2695" s="214" t="s">
        <v>251</v>
      </c>
      <c r="C2695" s="214" t="s">
        <v>184</v>
      </c>
      <c r="D2695" s="214">
        <v>5</v>
      </c>
      <c r="E2695" s="214" t="s">
        <v>35</v>
      </c>
      <c r="F2695" s="214" t="s">
        <v>253</v>
      </c>
      <c r="G2695" s="214" t="s">
        <v>246</v>
      </c>
      <c r="H2695" s="214" t="s">
        <v>57</v>
      </c>
      <c r="I2695" s="214" t="s">
        <v>132</v>
      </c>
      <c r="J2695" s="214">
        <v>10</v>
      </c>
      <c r="K2695" s="214">
        <v>10</v>
      </c>
      <c r="L2695" s="214">
        <v>0</v>
      </c>
      <c r="M2695" s="214">
        <v>0</v>
      </c>
      <c r="N2695" s="214">
        <v>10</v>
      </c>
      <c r="O2695" s="214">
        <v>0</v>
      </c>
      <c r="P2695" s="214">
        <v>0</v>
      </c>
      <c r="Q2695" s="214">
        <v>100</v>
      </c>
      <c r="R2695" s="214">
        <v>100</v>
      </c>
      <c r="S2695" s="214">
        <v>100</v>
      </c>
      <c r="T2695" s="214">
        <v>0</v>
      </c>
      <c r="U2695" s="214" t="s">
        <v>140</v>
      </c>
      <c r="V2695" s="214" t="s">
        <v>140</v>
      </c>
      <c r="W2695" s="214" t="s">
        <v>140</v>
      </c>
      <c r="X2695" s="214" t="s">
        <v>140</v>
      </c>
    </row>
    <row r="2696" spans="1:24" x14ac:dyDescent="0.25">
      <c r="A2696" t="str">
        <f t="shared" si="42"/>
        <v>YAG5UKLevel 7Female + maleVeterinary sciencesSouth East</v>
      </c>
      <c r="B2696" s="214" t="s">
        <v>251</v>
      </c>
      <c r="C2696" s="214" t="s">
        <v>184</v>
      </c>
      <c r="D2696" s="214">
        <v>5</v>
      </c>
      <c r="E2696" s="214" t="s">
        <v>35</v>
      </c>
      <c r="F2696" s="214" t="s">
        <v>253</v>
      </c>
      <c r="G2696" s="214" t="s">
        <v>246</v>
      </c>
      <c r="H2696" s="214" t="s">
        <v>57</v>
      </c>
      <c r="I2696" s="214" t="s">
        <v>133</v>
      </c>
      <c r="J2696" s="214">
        <v>20</v>
      </c>
      <c r="K2696" s="214">
        <v>20</v>
      </c>
      <c r="L2696" s="214">
        <v>0</v>
      </c>
      <c r="M2696" s="214">
        <v>0</v>
      </c>
      <c r="N2696" s="214">
        <v>20</v>
      </c>
      <c r="O2696" s="214">
        <v>0</v>
      </c>
      <c r="P2696" s="214">
        <v>0</v>
      </c>
      <c r="Q2696" s="214">
        <v>77.8</v>
      </c>
      <c r="R2696" s="214">
        <v>100</v>
      </c>
      <c r="S2696" s="214">
        <v>100</v>
      </c>
      <c r="T2696" s="214">
        <v>22.2</v>
      </c>
      <c r="U2696" s="214">
        <v>15</v>
      </c>
      <c r="V2696" s="214">
        <v>29600</v>
      </c>
      <c r="W2696" s="214">
        <v>40500</v>
      </c>
      <c r="X2696" s="214">
        <v>49300</v>
      </c>
    </row>
    <row r="2697" spans="1:24" x14ac:dyDescent="0.25">
      <c r="A2697" t="str">
        <f t="shared" si="42"/>
        <v>YAG5UKLevel 7Female + maleVeterinary sciencesSouth West</v>
      </c>
      <c r="B2697" s="214" t="s">
        <v>251</v>
      </c>
      <c r="C2697" s="214" t="s">
        <v>184</v>
      </c>
      <c r="D2697" s="214">
        <v>5</v>
      </c>
      <c r="E2697" s="214" t="s">
        <v>35</v>
      </c>
      <c r="F2697" s="214" t="s">
        <v>253</v>
      </c>
      <c r="G2697" s="214" t="s">
        <v>246</v>
      </c>
      <c r="H2697" s="214" t="s">
        <v>57</v>
      </c>
      <c r="I2697" s="214" t="s">
        <v>134</v>
      </c>
      <c r="J2697" s="214">
        <v>15</v>
      </c>
      <c r="K2697" s="214">
        <v>15</v>
      </c>
      <c r="L2697" s="214">
        <v>0</v>
      </c>
      <c r="M2697" s="214">
        <v>0</v>
      </c>
      <c r="N2697" s="214">
        <v>15</v>
      </c>
      <c r="O2697" s="214">
        <v>6.2</v>
      </c>
      <c r="P2697" s="214">
        <v>0</v>
      </c>
      <c r="Q2697" s="214">
        <v>87.5</v>
      </c>
      <c r="R2697" s="214">
        <v>93.8</v>
      </c>
      <c r="S2697" s="214">
        <v>93.8</v>
      </c>
      <c r="T2697" s="214">
        <v>6.2</v>
      </c>
      <c r="U2697" s="214">
        <v>15</v>
      </c>
      <c r="V2697" s="214">
        <v>28100</v>
      </c>
      <c r="W2697" s="214">
        <v>30300</v>
      </c>
      <c r="X2697" s="214">
        <v>40500</v>
      </c>
    </row>
    <row r="2698" spans="1:24" x14ac:dyDescent="0.25">
      <c r="A2698" t="str">
        <f t="shared" si="42"/>
        <v>YAG5UKLevel 7Female + maleVeterinary sciencesUnknown</v>
      </c>
      <c r="B2698" s="214" t="s">
        <v>251</v>
      </c>
      <c r="C2698" s="214" t="s">
        <v>184</v>
      </c>
      <c r="D2698" s="214">
        <v>5</v>
      </c>
      <c r="E2698" s="214" t="s">
        <v>35</v>
      </c>
      <c r="F2698" s="214" t="s">
        <v>253</v>
      </c>
      <c r="G2698" s="214" t="s">
        <v>246</v>
      </c>
      <c r="H2698" s="214" t="s">
        <v>57</v>
      </c>
      <c r="I2698" s="214" t="s">
        <v>135</v>
      </c>
      <c r="J2698" s="214">
        <v>5</v>
      </c>
      <c r="K2698" s="214">
        <v>5</v>
      </c>
      <c r="L2698" s="214">
        <v>50</v>
      </c>
      <c r="M2698" s="214">
        <v>0</v>
      </c>
      <c r="N2698" s="214">
        <v>0</v>
      </c>
      <c r="O2698" s="214">
        <v>0</v>
      </c>
      <c r="P2698" s="214">
        <v>0</v>
      </c>
      <c r="Q2698" s="214">
        <v>0</v>
      </c>
      <c r="R2698" s="214">
        <v>0</v>
      </c>
      <c r="S2698" s="214">
        <v>100</v>
      </c>
      <c r="T2698" s="214">
        <v>100</v>
      </c>
      <c r="U2698" s="214" t="s">
        <v>136</v>
      </c>
      <c r="V2698" s="214" t="s">
        <v>136</v>
      </c>
      <c r="W2698" s="214" t="s">
        <v>136</v>
      </c>
      <c r="X2698" s="214" t="s">
        <v>136</v>
      </c>
    </row>
    <row r="2699" spans="1:24" x14ac:dyDescent="0.25">
      <c r="A2699" t="str">
        <f t="shared" si="42"/>
        <v>YAG5UKLevel 7Female + maleVeterinary sciencesWales</v>
      </c>
      <c r="B2699" s="214" t="s">
        <v>251</v>
      </c>
      <c r="C2699" s="214" t="s">
        <v>184</v>
      </c>
      <c r="D2699" s="214">
        <v>5</v>
      </c>
      <c r="E2699" s="214" t="s">
        <v>35</v>
      </c>
      <c r="F2699" s="214" t="s">
        <v>253</v>
      </c>
      <c r="G2699" s="214" t="s">
        <v>246</v>
      </c>
      <c r="H2699" s="214" t="s">
        <v>57</v>
      </c>
      <c r="I2699" s="214" t="s">
        <v>137</v>
      </c>
      <c r="J2699" s="214">
        <v>0</v>
      </c>
      <c r="K2699" s="214">
        <v>0</v>
      </c>
      <c r="L2699" s="214">
        <v>0</v>
      </c>
      <c r="M2699" s="214">
        <v>0</v>
      </c>
      <c r="N2699" s="214">
        <v>0</v>
      </c>
      <c r="O2699" s="214">
        <v>0</v>
      </c>
      <c r="P2699" s="214">
        <v>0</v>
      </c>
      <c r="Q2699" s="214">
        <v>50</v>
      </c>
      <c r="R2699" s="214">
        <v>50</v>
      </c>
      <c r="S2699" s="214">
        <v>100</v>
      </c>
      <c r="T2699" s="214">
        <v>50</v>
      </c>
      <c r="U2699" s="214" t="s">
        <v>140</v>
      </c>
      <c r="V2699" s="214" t="s">
        <v>140</v>
      </c>
      <c r="W2699" s="214" t="s">
        <v>140</v>
      </c>
      <c r="X2699" s="214" t="s">
        <v>140</v>
      </c>
    </row>
    <row r="2700" spans="1:24" x14ac:dyDescent="0.25">
      <c r="A2700" t="str">
        <f t="shared" si="42"/>
        <v>YAG5UKLevel 7Female + maleVeterinary sciencesWest Midlands</v>
      </c>
      <c r="B2700" s="214" t="s">
        <v>251</v>
      </c>
      <c r="C2700" s="214" t="s">
        <v>184</v>
      </c>
      <c r="D2700" s="214">
        <v>5</v>
      </c>
      <c r="E2700" s="214" t="s">
        <v>35</v>
      </c>
      <c r="F2700" s="214" t="s">
        <v>253</v>
      </c>
      <c r="G2700" s="214" t="s">
        <v>246</v>
      </c>
      <c r="H2700" s="214" t="s">
        <v>57</v>
      </c>
      <c r="I2700" s="214" t="s">
        <v>138</v>
      </c>
      <c r="J2700" s="214">
        <v>10</v>
      </c>
      <c r="K2700" s="214">
        <v>10</v>
      </c>
      <c r="L2700" s="214">
        <v>0</v>
      </c>
      <c r="M2700" s="214">
        <v>0</v>
      </c>
      <c r="N2700" s="214">
        <v>10</v>
      </c>
      <c r="O2700" s="214">
        <v>22.2</v>
      </c>
      <c r="P2700" s="214">
        <v>0</v>
      </c>
      <c r="Q2700" s="214">
        <v>55.6</v>
      </c>
      <c r="R2700" s="214">
        <v>77.8</v>
      </c>
      <c r="S2700" s="214">
        <v>77.8</v>
      </c>
      <c r="T2700" s="214">
        <v>22.2</v>
      </c>
      <c r="U2700" s="214" t="s">
        <v>140</v>
      </c>
      <c r="V2700" s="214" t="s">
        <v>140</v>
      </c>
      <c r="W2700" s="214" t="s">
        <v>140</v>
      </c>
      <c r="X2700" s="214" t="s">
        <v>140</v>
      </c>
    </row>
    <row r="2701" spans="1:24" x14ac:dyDescent="0.25">
      <c r="A2701" t="str">
        <f t="shared" si="42"/>
        <v>YAG5UKLevel 7Female + maleVeterinary sciencesYorkshire and The Humber</v>
      </c>
      <c r="B2701" s="214" t="s">
        <v>251</v>
      </c>
      <c r="C2701" s="214" t="s">
        <v>184</v>
      </c>
      <c r="D2701" s="214">
        <v>5</v>
      </c>
      <c r="E2701" s="214" t="s">
        <v>35</v>
      </c>
      <c r="F2701" s="214" t="s">
        <v>253</v>
      </c>
      <c r="G2701" s="214" t="s">
        <v>246</v>
      </c>
      <c r="H2701" s="214" t="s">
        <v>57</v>
      </c>
      <c r="I2701" s="214" t="s">
        <v>139</v>
      </c>
      <c r="J2701" s="214">
        <v>5</v>
      </c>
      <c r="K2701" s="214">
        <v>5</v>
      </c>
      <c r="L2701" s="214">
        <v>0</v>
      </c>
      <c r="M2701" s="214">
        <v>0</v>
      </c>
      <c r="N2701" s="214">
        <v>5</v>
      </c>
      <c r="O2701" s="214">
        <v>0</v>
      </c>
      <c r="P2701" s="214">
        <v>0</v>
      </c>
      <c r="Q2701" s="214">
        <v>100</v>
      </c>
      <c r="R2701" s="214">
        <v>100</v>
      </c>
      <c r="S2701" s="214">
        <v>100</v>
      </c>
      <c r="T2701" s="214">
        <v>0</v>
      </c>
      <c r="U2701" s="214" t="s">
        <v>140</v>
      </c>
      <c r="V2701" s="214" t="s">
        <v>140</v>
      </c>
      <c r="W2701" s="214" t="s">
        <v>140</v>
      </c>
      <c r="X2701" s="214" t="s">
        <v>140</v>
      </c>
    </row>
    <row r="2702" spans="1:24" x14ac:dyDescent="0.25">
      <c r="A2702" t="str">
        <f t="shared" ref="A2702:A2765" si="43">"YAG"&amp;D2702 &amp;E2702 &amp;F2702 &amp; G2702 &amp;H2702 &amp;I2702</f>
        <v>YAG5UKLevel 8Female + maleAgriculture, food and related studiesAbroad</v>
      </c>
      <c r="B2702" s="214" t="s">
        <v>251</v>
      </c>
      <c r="C2702" s="214" t="s">
        <v>184</v>
      </c>
      <c r="D2702" s="214">
        <v>5</v>
      </c>
      <c r="E2702" s="214" t="s">
        <v>35</v>
      </c>
      <c r="F2702" s="214" t="s">
        <v>248</v>
      </c>
      <c r="G2702" s="214" t="s">
        <v>246</v>
      </c>
      <c r="H2702" s="214" t="s">
        <v>59</v>
      </c>
      <c r="I2702" s="214" t="s">
        <v>125</v>
      </c>
      <c r="J2702" s="214" t="s">
        <v>140</v>
      </c>
      <c r="K2702" s="214" t="s">
        <v>140</v>
      </c>
      <c r="L2702" s="214" t="s">
        <v>140</v>
      </c>
      <c r="M2702" s="214" t="s">
        <v>140</v>
      </c>
      <c r="N2702" s="214" t="s">
        <v>140</v>
      </c>
      <c r="O2702" s="214" t="s">
        <v>140</v>
      </c>
      <c r="P2702" s="214" t="s">
        <v>140</v>
      </c>
      <c r="Q2702" s="214" t="s">
        <v>140</v>
      </c>
      <c r="R2702" s="214" t="s">
        <v>140</v>
      </c>
      <c r="S2702" s="214" t="s">
        <v>140</v>
      </c>
      <c r="T2702" s="214" t="s">
        <v>140</v>
      </c>
      <c r="U2702" s="214" t="s">
        <v>136</v>
      </c>
      <c r="V2702" s="214" t="s">
        <v>136</v>
      </c>
      <c r="W2702" s="214" t="s">
        <v>136</v>
      </c>
      <c r="X2702" s="214" t="s">
        <v>136</v>
      </c>
    </row>
    <row r="2703" spans="1:24" x14ac:dyDescent="0.25">
      <c r="A2703" t="str">
        <f t="shared" si="43"/>
        <v>YAG5UKLevel 8Female + maleAgriculture, food and related studiesEast Midlands</v>
      </c>
      <c r="B2703" s="214" t="s">
        <v>251</v>
      </c>
      <c r="C2703" s="214" t="s">
        <v>184</v>
      </c>
      <c r="D2703" s="214">
        <v>5</v>
      </c>
      <c r="E2703" s="214" t="s">
        <v>35</v>
      </c>
      <c r="F2703" s="214" t="s">
        <v>248</v>
      </c>
      <c r="G2703" s="214" t="s">
        <v>246</v>
      </c>
      <c r="H2703" s="214" t="s">
        <v>59</v>
      </c>
      <c r="I2703" s="214" t="s">
        <v>126</v>
      </c>
      <c r="J2703" s="214">
        <v>5</v>
      </c>
      <c r="K2703" s="214">
        <v>5</v>
      </c>
      <c r="L2703" s="214">
        <v>0</v>
      </c>
      <c r="M2703" s="214">
        <v>0</v>
      </c>
      <c r="N2703" s="214">
        <v>5</v>
      </c>
      <c r="O2703" s="214">
        <v>16.7</v>
      </c>
      <c r="P2703" s="214">
        <v>0</v>
      </c>
      <c r="Q2703" s="214">
        <v>83.3</v>
      </c>
      <c r="R2703" s="214">
        <v>83.3</v>
      </c>
      <c r="S2703" s="214">
        <v>83.3</v>
      </c>
      <c r="T2703" s="214">
        <v>0</v>
      </c>
      <c r="U2703" s="214" t="s">
        <v>140</v>
      </c>
      <c r="V2703" s="214" t="s">
        <v>140</v>
      </c>
      <c r="W2703" s="214" t="s">
        <v>140</v>
      </c>
      <c r="X2703" s="214" t="s">
        <v>140</v>
      </c>
    </row>
    <row r="2704" spans="1:24" x14ac:dyDescent="0.25">
      <c r="A2704" t="str">
        <f t="shared" si="43"/>
        <v>YAG5UKLevel 8Female + maleAgriculture, food and related studiesEast of England</v>
      </c>
      <c r="B2704" s="214" t="s">
        <v>251</v>
      </c>
      <c r="C2704" s="214" t="s">
        <v>184</v>
      </c>
      <c r="D2704" s="214">
        <v>5</v>
      </c>
      <c r="E2704" s="214" t="s">
        <v>35</v>
      </c>
      <c r="F2704" s="214" t="s">
        <v>248</v>
      </c>
      <c r="G2704" s="214" t="s">
        <v>246</v>
      </c>
      <c r="H2704" s="214" t="s">
        <v>59</v>
      </c>
      <c r="I2704" s="214" t="s">
        <v>127</v>
      </c>
      <c r="J2704" s="214">
        <v>5</v>
      </c>
      <c r="K2704" s="214">
        <v>5</v>
      </c>
      <c r="L2704" s="214">
        <v>0</v>
      </c>
      <c r="M2704" s="214">
        <v>0</v>
      </c>
      <c r="N2704" s="214">
        <v>5</v>
      </c>
      <c r="O2704" s="214">
        <v>0</v>
      </c>
      <c r="P2704" s="214">
        <v>0</v>
      </c>
      <c r="Q2704" s="214">
        <v>100</v>
      </c>
      <c r="R2704" s="214">
        <v>100</v>
      </c>
      <c r="S2704" s="214">
        <v>100</v>
      </c>
      <c r="T2704" s="214">
        <v>0</v>
      </c>
      <c r="U2704" s="214" t="s">
        <v>140</v>
      </c>
      <c r="V2704" s="214" t="s">
        <v>140</v>
      </c>
      <c r="W2704" s="214" t="s">
        <v>140</v>
      </c>
      <c r="X2704" s="214" t="s">
        <v>140</v>
      </c>
    </row>
    <row r="2705" spans="1:24" x14ac:dyDescent="0.25">
      <c r="A2705" t="str">
        <f t="shared" si="43"/>
        <v>YAG5UKLevel 8Female + maleAgriculture, food and related studiesLondon</v>
      </c>
      <c r="B2705" s="214" t="s">
        <v>251</v>
      </c>
      <c r="C2705" s="214" t="s">
        <v>184</v>
      </c>
      <c r="D2705" s="214">
        <v>5</v>
      </c>
      <c r="E2705" s="214" t="s">
        <v>35</v>
      </c>
      <c r="F2705" s="214" t="s">
        <v>248</v>
      </c>
      <c r="G2705" s="214" t="s">
        <v>246</v>
      </c>
      <c r="H2705" s="214" t="s">
        <v>59</v>
      </c>
      <c r="I2705" s="214" t="s">
        <v>128</v>
      </c>
      <c r="J2705" s="214">
        <v>0</v>
      </c>
      <c r="K2705" s="214">
        <v>0</v>
      </c>
      <c r="L2705" s="214">
        <v>0</v>
      </c>
      <c r="M2705" s="214">
        <v>0</v>
      </c>
      <c r="N2705" s="214">
        <v>0</v>
      </c>
      <c r="O2705" s="214">
        <v>50</v>
      </c>
      <c r="P2705" s="214">
        <v>0</v>
      </c>
      <c r="Q2705" s="214">
        <v>50</v>
      </c>
      <c r="R2705" s="214">
        <v>50</v>
      </c>
      <c r="S2705" s="214">
        <v>50</v>
      </c>
      <c r="T2705" s="214">
        <v>0</v>
      </c>
      <c r="U2705" s="214" t="s">
        <v>140</v>
      </c>
      <c r="V2705" s="214" t="s">
        <v>140</v>
      </c>
      <c r="W2705" s="214" t="s">
        <v>140</v>
      </c>
      <c r="X2705" s="214" t="s">
        <v>140</v>
      </c>
    </row>
    <row r="2706" spans="1:24" x14ac:dyDescent="0.25">
      <c r="A2706" t="str">
        <f t="shared" si="43"/>
        <v>YAG5UKLevel 8Female + maleAgriculture, food and related studiesNorth East</v>
      </c>
      <c r="B2706" s="214" t="s">
        <v>251</v>
      </c>
      <c r="C2706" s="214" t="s">
        <v>184</v>
      </c>
      <c r="D2706" s="214">
        <v>5</v>
      </c>
      <c r="E2706" s="214" t="s">
        <v>35</v>
      </c>
      <c r="F2706" s="214" t="s">
        <v>248</v>
      </c>
      <c r="G2706" s="214" t="s">
        <v>246</v>
      </c>
      <c r="H2706" s="214" t="s">
        <v>59</v>
      </c>
      <c r="I2706" s="214" t="s">
        <v>129</v>
      </c>
      <c r="J2706" s="214">
        <v>5</v>
      </c>
      <c r="K2706" s="214">
        <v>5</v>
      </c>
      <c r="L2706" s="214">
        <v>0</v>
      </c>
      <c r="M2706" s="214">
        <v>0</v>
      </c>
      <c r="N2706" s="214">
        <v>5</v>
      </c>
      <c r="O2706" s="214">
        <v>0</v>
      </c>
      <c r="P2706" s="214">
        <v>0</v>
      </c>
      <c r="Q2706" s="214">
        <v>100</v>
      </c>
      <c r="R2706" s="214">
        <v>100</v>
      </c>
      <c r="S2706" s="214">
        <v>100</v>
      </c>
      <c r="T2706" s="214">
        <v>0</v>
      </c>
      <c r="U2706" s="214" t="s">
        <v>140</v>
      </c>
      <c r="V2706" s="214" t="s">
        <v>140</v>
      </c>
      <c r="W2706" s="214" t="s">
        <v>140</v>
      </c>
      <c r="X2706" s="214" t="s">
        <v>140</v>
      </c>
    </row>
    <row r="2707" spans="1:24" x14ac:dyDescent="0.25">
      <c r="A2707" t="str">
        <f t="shared" si="43"/>
        <v>YAG5UKLevel 8Female + maleAgriculture, food and related studiesSouth East</v>
      </c>
      <c r="B2707" s="214" t="s">
        <v>251</v>
      </c>
      <c r="C2707" s="214" t="s">
        <v>184</v>
      </c>
      <c r="D2707" s="214">
        <v>5</v>
      </c>
      <c r="E2707" s="214" t="s">
        <v>35</v>
      </c>
      <c r="F2707" s="214" t="s">
        <v>248</v>
      </c>
      <c r="G2707" s="214" t="s">
        <v>246</v>
      </c>
      <c r="H2707" s="214" t="s">
        <v>59</v>
      </c>
      <c r="I2707" s="214" t="s">
        <v>133</v>
      </c>
      <c r="J2707" s="214">
        <v>10</v>
      </c>
      <c r="K2707" s="214">
        <v>10</v>
      </c>
      <c r="L2707" s="214">
        <v>0</v>
      </c>
      <c r="M2707" s="214">
        <v>0</v>
      </c>
      <c r="N2707" s="214">
        <v>10</v>
      </c>
      <c r="O2707" s="214">
        <v>15.8</v>
      </c>
      <c r="P2707" s="214">
        <v>0</v>
      </c>
      <c r="Q2707" s="214">
        <v>84.2</v>
      </c>
      <c r="R2707" s="214">
        <v>84.2</v>
      </c>
      <c r="S2707" s="214">
        <v>84.2</v>
      </c>
      <c r="T2707" s="214">
        <v>0</v>
      </c>
      <c r="U2707" s="214" t="s">
        <v>140</v>
      </c>
      <c r="V2707" s="214" t="s">
        <v>140</v>
      </c>
      <c r="W2707" s="214" t="s">
        <v>140</v>
      </c>
      <c r="X2707" s="214" t="s">
        <v>140</v>
      </c>
    </row>
    <row r="2708" spans="1:24" x14ac:dyDescent="0.25">
      <c r="A2708" t="str">
        <f t="shared" si="43"/>
        <v>YAG5UKLevel 8Female + maleAgriculture, food and related studiesSouth West</v>
      </c>
      <c r="B2708" s="214" t="s">
        <v>251</v>
      </c>
      <c r="C2708" s="214" t="s">
        <v>184</v>
      </c>
      <c r="D2708" s="214">
        <v>5</v>
      </c>
      <c r="E2708" s="214" t="s">
        <v>35</v>
      </c>
      <c r="F2708" s="214" t="s">
        <v>248</v>
      </c>
      <c r="G2708" s="214" t="s">
        <v>246</v>
      </c>
      <c r="H2708" s="214" t="s">
        <v>59</v>
      </c>
      <c r="I2708" s="214" t="s">
        <v>134</v>
      </c>
      <c r="J2708" s="214">
        <v>5</v>
      </c>
      <c r="K2708" s="214">
        <v>5</v>
      </c>
      <c r="L2708" s="214">
        <v>0</v>
      </c>
      <c r="M2708" s="214">
        <v>0</v>
      </c>
      <c r="N2708" s="214">
        <v>5</v>
      </c>
      <c r="O2708" s="214">
        <v>28.6</v>
      </c>
      <c r="P2708" s="214">
        <v>0</v>
      </c>
      <c r="Q2708" s="214">
        <v>71.400000000000006</v>
      </c>
      <c r="R2708" s="214">
        <v>71.400000000000006</v>
      </c>
      <c r="S2708" s="214">
        <v>71.400000000000006</v>
      </c>
      <c r="T2708" s="214">
        <v>0</v>
      </c>
      <c r="U2708" s="214" t="s">
        <v>140</v>
      </c>
      <c r="V2708" s="214" t="s">
        <v>140</v>
      </c>
      <c r="W2708" s="214" t="s">
        <v>140</v>
      </c>
      <c r="X2708" s="214" t="s">
        <v>140</v>
      </c>
    </row>
    <row r="2709" spans="1:24" x14ac:dyDescent="0.25">
      <c r="A2709" t="str">
        <f t="shared" si="43"/>
        <v>YAG5UKLevel 8Female + maleAgriculture, food and related studiesWales</v>
      </c>
      <c r="B2709" s="214" t="s">
        <v>251</v>
      </c>
      <c r="C2709" s="214" t="s">
        <v>184</v>
      </c>
      <c r="D2709" s="214">
        <v>5</v>
      </c>
      <c r="E2709" s="214" t="s">
        <v>35</v>
      </c>
      <c r="F2709" s="214" t="s">
        <v>248</v>
      </c>
      <c r="G2709" s="214" t="s">
        <v>246</v>
      </c>
      <c r="H2709" s="214" t="s">
        <v>59</v>
      </c>
      <c r="I2709" s="214" t="s">
        <v>137</v>
      </c>
      <c r="J2709" s="214" t="s">
        <v>140</v>
      </c>
      <c r="K2709" s="214" t="s">
        <v>140</v>
      </c>
      <c r="L2709" s="214" t="s">
        <v>140</v>
      </c>
      <c r="M2709" s="214" t="s">
        <v>140</v>
      </c>
      <c r="N2709" s="214" t="s">
        <v>140</v>
      </c>
      <c r="O2709" s="214" t="s">
        <v>140</v>
      </c>
      <c r="P2709" s="214" t="s">
        <v>140</v>
      </c>
      <c r="Q2709" s="214" t="s">
        <v>140</v>
      </c>
      <c r="R2709" s="214" t="s">
        <v>140</v>
      </c>
      <c r="S2709" s="214" t="s">
        <v>140</v>
      </c>
      <c r="T2709" s="214" t="s">
        <v>140</v>
      </c>
      <c r="U2709" s="214" t="s">
        <v>140</v>
      </c>
      <c r="V2709" s="214" t="s">
        <v>140</v>
      </c>
      <c r="W2709" s="214" t="s">
        <v>140</v>
      </c>
      <c r="X2709" s="214" t="s">
        <v>140</v>
      </c>
    </row>
    <row r="2710" spans="1:24" x14ac:dyDescent="0.25">
      <c r="A2710" t="str">
        <f t="shared" si="43"/>
        <v>YAG5UKLevel 8Female + maleAgriculture, food and related studiesWest Midlands</v>
      </c>
      <c r="B2710" s="214" t="s">
        <v>251</v>
      </c>
      <c r="C2710" s="214" t="s">
        <v>184</v>
      </c>
      <c r="D2710" s="214">
        <v>5</v>
      </c>
      <c r="E2710" s="214" t="s">
        <v>35</v>
      </c>
      <c r="F2710" s="214" t="s">
        <v>248</v>
      </c>
      <c r="G2710" s="214" t="s">
        <v>246</v>
      </c>
      <c r="H2710" s="214" t="s">
        <v>59</v>
      </c>
      <c r="I2710" s="214" t="s">
        <v>138</v>
      </c>
      <c r="J2710" s="214">
        <v>5</v>
      </c>
      <c r="K2710" s="214">
        <v>5</v>
      </c>
      <c r="L2710" s="214">
        <v>0</v>
      </c>
      <c r="M2710" s="214">
        <v>0</v>
      </c>
      <c r="N2710" s="214">
        <v>5</v>
      </c>
      <c r="O2710" s="214">
        <v>0</v>
      </c>
      <c r="P2710" s="214">
        <v>0</v>
      </c>
      <c r="Q2710" s="214">
        <v>100</v>
      </c>
      <c r="R2710" s="214">
        <v>100</v>
      </c>
      <c r="S2710" s="214">
        <v>100</v>
      </c>
      <c r="T2710" s="214">
        <v>0</v>
      </c>
      <c r="U2710" s="214" t="s">
        <v>140</v>
      </c>
      <c r="V2710" s="214" t="s">
        <v>140</v>
      </c>
      <c r="W2710" s="214" t="s">
        <v>140</v>
      </c>
      <c r="X2710" s="214" t="s">
        <v>140</v>
      </c>
    </row>
    <row r="2711" spans="1:24" x14ac:dyDescent="0.25">
      <c r="A2711" t="str">
        <f t="shared" si="43"/>
        <v>YAG5UKLevel 8Female + maleAgriculture, food and related studiesYorkshire and The Humber</v>
      </c>
      <c r="B2711" s="214" t="s">
        <v>251</v>
      </c>
      <c r="C2711" s="214" t="s">
        <v>184</v>
      </c>
      <c r="D2711" s="214">
        <v>5</v>
      </c>
      <c r="E2711" s="214" t="s">
        <v>35</v>
      </c>
      <c r="F2711" s="214" t="s">
        <v>248</v>
      </c>
      <c r="G2711" s="214" t="s">
        <v>246</v>
      </c>
      <c r="H2711" s="214" t="s">
        <v>59</v>
      </c>
      <c r="I2711" s="214" t="s">
        <v>139</v>
      </c>
      <c r="J2711" s="214">
        <v>5</v>
      </c>
      <c r="K2711" s="214">
        <v>5</v>
      </c>
      <c r="L2711" s="214">
        <v>0</v>
      </c>
      <c r="M2711" s="214">
        <v>0</v>
      </c>
      <c r="N2711" s="214">
        <v>5</v>
      </c>
      <c r="O2711" s="214">
        <v>25</v>
      </c>
      <c r="P2711" s="214">
        <v>0</v>
      </c>
      <c r="Q2711" s="214">
        <v>75</v>
      </c>
      <c r="R2711" s="214">
        <v>75</v>
      </c>
      <c r="S2711" s="214">
        <v>75</v>
      </c>
      <c r="T2711" s="214">
        <v>0</v>
      </c>
      <c r="U2711" s="214" t="s">
        <v>140</v>
      </c>
      <c r="V2711" s="214" t="s">
        <v>140</v>
      </c>
      <c r="W2711" s="214" t="s">
        <v>140</v>
      </c>
      <c r="X2711" s="214" t="s">
        <v>140</v>
      </c>
    </row>
    <row r="2712" spans="1:24" x14ac:dyDescent="0.25">
      <c r="A2712" t="str">
        <f t="shared" si="43"/>
        <v>YAG5UKLevel 8Female + maleAllied healthAbroad</v>
      </c>
      <c r="B2712" s="214" t="s">
        <v>251</v>
      </c>
      <c r="C2712" s="214" t="s">
        <v>184</v>
      </c>
      <c r="D2712" s="214">
        <v>5</v>
      </c>
      <c r="E2712" s="214" t="s">
        <v>35</v>
      </c>
      <c r="F2712" s="214" t="s">
        <v>248</v>
      </c>
      <c r="G2712" s="214" t="s">
        <v>246</v>
      </c>
      <c r="H2712" s="214" t="s">
        <v>142</v>
      </c>
      <c r="I2712" s="214" t="s">
        <v>125</v>
      </c>
      <c r="J2712" s="214" t="s">
        <v>140</v>
      </c>
      <c r="K2712" s="214" t="s">
        <v>140</v>
      </c>
      <c r="L2712" s="214" t="s">
        <v>140</v>
      </c>
      <c r="M2712" s="214" t="s">
        <v>140</v>
      </c>
      <c r="N2712" s="214" t="s">
        <v>140</v>
      </c>
      <c r="O2712" s="214" t="s">
        <v>140</v>
      </c>
      <c r="P2712" s="214" t="s">
        <v>140</v>
      </c>
      <c r="Q2712" s="214" t="s">
        <v>140</v>
      </c>
      <c r="R2712" s="214" t="s">
        <v>140</v>
      </c>
      <c r="S2712" s="214" t="s">
        <v>140</v>
      </c>
      <c r="T2712" s="214" t="s">
        <v>140</v>
      </c>
      <c r="U2712" s="214" t="s">
        <v>140</v>
      </c>
      <c r="V2712" s="214" t="s">
        <v>140</v>
      </c>
      <c r="W2712" s="214" t="s">
        <v>140</v>
      </c>
      <c r="X2712" s="214" t="s">
        <v>140</v>
      </c>
    </row>
    <row r="2713" spans="1:24" x14ac:dyDescent="0.25">
      <c r="A2713" t="str">
        <f t="shared" si="43"/>
        <v>YAG5UKLevel 8Female + maleAllied healthEast Midlands</v>
      </c>
      <c r="B2713" s="214" t="s">
        <v>251</v>
      </c>
      <c r="C2713" s="214" t="s">
        <v>184</v>
      </c>
      <c r="D2713" s="214">
        <v>5</v>
      </c>
      <c r="E2713" s="214" t="s">
        <v>35</v>
      </c>
      <c r="F2713" s="214" t="s">
        <v>248</v>
      </c>
      <c r="G2713" s="214" t="s">
        <v>246</v>
      </c>
      <c r="H2713" s="214" t="s">
        <v>142</v>
      </c>
      <c r="I2713" s="214" t="s">
        <v>126</v>
      </c>
      <c r="J2713" s="214">
        <v>15</v>
      </c>
      <c r="K2713" s="214">
        <v>15</v>
      </c>
      <c r="L2713" s="214">
        <v>0</v>
      </c>
      <c r="M2713" s="214">
        <v>0</v>
      </c>
      <c r="N2713" s="214">
        <v>15</v>
      </c>
      <c r="O2713" s="214">
        <v>0</v>
      </c>
      <c r="P2713" s="214">
        <v>7.3</v>
      </c>
      <c r="Q2713" s="214">
        <v>92.7</v>
      </c>
      <c r="R2713" s="214">
        <v>92.7</v>
      </c>
      <c r="S2713" s="214">
        <v>92.7</v>
      </c>
      <c r="T2713" s="214">
        <v>0</v>
      </c>
      <c r="U2713" s="214">
        <v>15</v>
      </c>
      <c r="V2713" s="214">
        <v>24100</v>
      </c>
      <c r="W2713" s="214">
        <v>42300</v>
      </c>
      <c r="X2713" s="214">
        <v>65000</v>
      </c>
    </row>
    <row r="2714" spans="1:24" x14ac:dyDescent="0.25">
      <c r="A2714" t="str">
        <f t="shared" si="43"/>
        <v>YAG5UKLevel 8Female + maleAllied healthEast of England</v>
      </c>
      <c r="B2714" s="214" t="s">
        <v>251</v>
      </c>
      <c r="C2714" s="214" t="s">
        <v>184</v>
      </c>
      <c r="D2714" s="214">
        <v>5</v>
      </c>
      <c r="E2714" s="214" t="s">
        <v>35</v>
      </c>
      <c r="F2714" s="214" t="s">
        <v>248</v>
      </c>
      <c r="G2714" s="214" t="s">
        <v>246</v>
      </c>
      <c r="H2714" s="214" t="s">
        <v>142</v>
      </c>
      <c r="I2714" s="214" t="s">
        <v>127</v>
      </c>
      <c r="J2714" s="214">
        <v>30</v>
      </c>
      <c r="K2714" s="214">
        <v>30</v>
      </c>
      <c r="L2714" s="214">
        <v>0</v>
      </c>
      <c r="M2714" s="214">
        <v>0</v>
      </c>
      <c r="N2714" s="214">
        <v>30</v>
      </c>
      <c r="O2714" s="214">
        <v>10.4</v>
      </c>
      <c r="P2714" s="214">
        <v>9.3000000000000007</v>
      </c>
      <c r="Q2714" s="214">
        <v>77.2</v>
      </c>
      <c r="R2714" s="214">
        <v>80.3</v>
      </c>
      <c r="S2714" s="214">
        <v>80.3</v>
      </c>
      <c r="T2714" s="214">
        <v>3.1</v>
      </c>
      <c r="U2714" s="214">
        <v>25</v>
      </c>
      <c r="V2714" s="214">
        <v>30700</v>
      </c>
      <c r="W2714" s="214">
        <v>36900</v>
      </c>
      <c r="X2714" s="214">
        <v>78100</v>
      </c>
    </row>
    <row r="2715" spans="1:24" x14ac:dyDescent="0.25">
      <c r="A2715" t="str">
        <f t="shared" si="43"/>
        <v>YAG5UKLevel 8Female + maleAllied healthLondon</v>
      </c>
      <c r="B2715" s="214" t="s">
        <v>251</v>
      </c>
      <c r="C2715" s="214" t="s">
        <v>184</v>
      </c>
      <c r="D2715" s="214">
        <v>5</v>
      </c>
      <c r="E2715" s="214" t="s">
        <v>35</v>
      </c>
      <c r="F2715" s="214" t="s">
        <v>248</v>
      </c>
      <c r="G2715" s="214" t="s">
        <v>246</v>
      </c>
      <c r="H2715" s="214" t="s">
        <v>142</v>
      </c>
      <c r="I2715" s="214" t="s">
        <v>128</v>
      </c>
      <c r="J2715" s="214">
        <v>55</v>
      </c>
      <c r="K2715" s="214">
        <v>55</v>
      </c>
      <c r="L2715" s="214">
        <v>0</v>
      </c>
      <c r="M2715" s="214">
        <v>0</v>
      </c>
      <c r="N2715" s="214">
        <v>55</v>
      </c>
      <c r="O2715" s="214">
        <v>8.1999999999999993</v>
      </c>
      <c r="P2715" s="214">
        <v>6.4</v>
      </c>
      <c r="Q2715" s="214">
        <v>79.900000000000006</v>
      </c>
      <c r="R2715" s="214">
        <v>85.4</v>
      </c>
      <c r="S2715" s="214">
        <v>85.4</v>
      </c>
      <c r="T2715" s="214">
        <v>5.5</v>
      </c>
      <c r="U2715" s="214">
        <v>40</v>
      </c>
      <c r="V2715" s="214">
        <v>28800</v>
      </c>
      <c r="W2715" s="214">
        <v>42300</v>
      </c>
      <c r="X2715" s="214">
        <v>56200</v>
      </c>
    </row>
    <row r="2716" spans="1:24" x14ac:dyDescent="0.25">
      <c r="A2716" t="str">
        <f t="shared" si="43"/>
        <v>YAG5UKLevel 8Female + maleAllied healthNorth East</v>
      </c>
      <c r="B2716" s="214" t="s">
        <v>251</v>
      </c>
      <c r="C2716" s="214" t="s">
        <v>184</v>
      </c>
      <c r="D2716" s="214">
        <v>5</v>
      </c>
      <c r="E2716" s="214" t="s">
        <v>35</v>
      </c>
      <c r="F2716" s="214" t="s">
        <v>248</v>
      </c>
      <c r="G2716" s="214" t="s">
        <v>246</v>
      </c>
      <c r="H2716" s="214" t="s">
        <v>142</v>
      </c>
      <c r="I2716" s="214" t="s">
        <v>129</v>
      </c>
      <c r="J2716" s="214">
        <v>10</v>
      </c>
      <c r="K2716" s="214">
        <v>10</v>
      </c>
      <c r="L2716" s="214">
        <v>0</v>
      </c>
      <c r="M2716" s="214">
        <v>0</v>
      </c>
      <c r="N2716" s="214">
        <v>10</v>
      </c>
      <c r="O2716" s="214">
        <v>12.5</v>
      </c>
      <c r="P2716" s="214">
        <v>0</v>
      </c>
      <c r="Q2716" s="214">
        <v>50</v>
      </c>
      <c r="R2716" s="214">
        <v>87.5</v>
      </c>
      <c r="S2716" s="214">
        <v>87.5</v>
      </c>
      <c r="T2716" s="214">
        <v>37.5</v>
      </c>
      <c r="U2716" s="214" t="s">
        <v>140</v>
      </c>
      <c r="V2716" s="214" t="s">
        <v>140</v>
      </c>
      <c r="W2716" s="214" t="s">
        <v>140</v>
      </c>
      <c r="X2716" s="214" t="s">
        <v>140</v>
      </c>
    </row>
    <row r="2717" spans="1:24" x14ac:dyDescent="0.25">
      <c r="A2717" t="str">
        <f t="shared" si="43"/>
        <v>YAG5UKLevel 8Female + maleAllied healthNorth West</v>
      </c>
      <c r="B2717" s="214" t="s">
        <v>251</v>
      </c>
      <c r="C2717" s="214" t="s">
        <v>184</v>
      </c>
      <c r="D2717" s="214">
        <v>5</v>
      </c>
      <c r="E2717" s="214" t="s">
        <v>35</v>
      </c>
      <c r="F2717" s="214" t="s">
        <v>248</v>
      </c>
      <c r="G2717" s="214" t="s">
        <v>246</v>
      </c>
      <c r="H2717" s="214" t="s">
        <v>142</v>
      </c>
      <c r="I2717" s="214" t="s">
        <v>130</v>
      </c>
      <c r="J2717" s="214">
        <v>25</v>
      </c>
      <c r="K2717" s="214">
        <v>25</v>
      </c>
      <c r="L2717" s="214">
        <v>0</v>
      </c>
      <c r="M2717" s="214">
        <v>0</v>
      </c>
      <c r="N2717" s="214">
        <v>25</v>
      </c>
      <c r="O2717" s="214">
        <v>20.9</v>
      </c>
      <c r="P2717" s="214">
        <v>0</v>
      </c>
      <c r="Q2717" s="214">
        <v>79.099999999999994</v>
      </c>
      <c r="R2717" s="214">
        <v>79.099999999999994</v>
      </c>
      <c r="S2717" s="214">
        <v>79.099999999999994</v>
      </c>
      <c r="T2717" s="214">
        <v>0</v>
      </c>
      <c r="U2717" s="214">
        <v>20</v>
      </c>
      <c r="V2717" s="214">
        <v>30300</v>
      </c>
      <c r="W2717" s="214">
        <v>39800</v>
      </c>
      <c r="X2717" s="214">
        <v>51100</v>
      </c>
    </row>
    <row r="2718" spans="1:24" x14ac:dyDescent="0.25">
      <c r="A2718" t="str">
        <f t="shared" si="43"/>
        <v>YAG5UKLevel 8Female + maleAllied healthNorthern Ireland</v>
      </c>
      <c r="B2718" s="214" t="s">
        <v>251</v>
      </c>
      <c r="C2718" s="214" t="s">
        <v>184</v>
      </c>
      <c r="D2718" s="214">
        <v>5</v>
      </c>
      <c r="E2718" s="214" t="s">
        <v>35</v>
      </c>
      <c r="F2718" s="214" t="s">
        <v>248</v>
      </c>
      <c r="G2718" s="214" t="s">
        <v>246</v>
      </c>
      <c r="H2718" s="214" t="s">
        <v>142</v>
      </c>
      <c r="I2718" s="214" t="s">
        <v>131</v>
      </c>
      <c r="J2718" s="214" t="s">
        <v>140</v>
      </c>
      <c r="K2718" s="214" t="s">
        <v>140</v>
      </c>
      <c r="L2718" s="214" t="s">
        <v>140</v>
      </c>
      <c r="M2718" s="214" t="s">
        <v>140</v>
      </c>
      <c r="N2718" s="214" t="s">
        <v>140</v>
      </c>
      <c r="O2718" s="214" t="s">
        <v>140</v>
      </c>
      <c r="P2718" s="214" t="s">
        <v>140</v>
      </c>
      <c r="Q2718" s="214" t="s">
        <v>140</v>
      </c>
      <c r="R2718" s="214" t="s">
        <v>140</v>
      </c>
      <c r="S2718" s="214" t="s">
        <v>140</v>
      </c>
      <c r="T2718" s="214" t="s">
        <v>140</v>
      </c>
      <c r="U2718" s="214" t="s">
        <v>140</v>
      </c>
      <c r="V2718" s="214" t="s">
        <v>140</v>
      </c>
      <c r="W2718" s="214" t="s">
        <v>140</v>
      </c>
      <c r="X2718" s="214" t="s">
        <v>140</v>
      </c>
    </row>
    <row r="2719" spans="1:24" x14ac:dyDescent="0.25">
      <c r="A2719" t="str">
        <f t="shared" si="43"/>
        <v>YAG5UKLevel 8Female + maleAllied healthScotland</v>
      </c>
      <c r="B2719" s="214" t="s">
        <v>251</v>
      </c>
      <c r="C2719" s="214" t="s">
        <v>184</v>
      </c>
      <c r="D2719" s="214">
        <v>5</v>
      </c>
      <c r="E2719" s="214" t="s">
        <v>35</v>
      </c>
      <c r="F2719" s="214" t="s">
        <v>248</v>
      </c>
      <c r="G2719" s="214" t="s">
        <v>246</v>
      </c>
      <c r="H2719" s="214" t="s">
        <v>142</v>
      </c>
      <c r="I2719" s="214" t="s">
        <v>132</v>
      </c>
      <c r="J2719" s="214">
        <v>0</v>
      </c>
      <c r="K2719" s="214">
        <v>0</v>
      </c>
      <c r="L2719" s="214">
        <v>0</v>
      </c>
      <c r="M2719" s="214">
        <v>0</v>
      </c>
      <c r="N2719" s="214">
        <v>0</v>
      </c>
      <c r="O2719" s="214">
        <v>0</v>
      </c>
      <c r="P2719" s="214">
        <v>0</v>
      </c>
      <c r="Q2719" s="214">
        <v>85.5</v>
      </c>
      <c r="R2719" s="214">
        <v>100</v>
      </c>
      <c r="S2719" s="214">
        <v>100</v>
      </c>
      <c r="T2719" s="214">
        <v>14.5</v>
      </c>
      <c r="U2719" s="214" t="s">
        <v>140</v>
      </c>
      <c r="V2719" s="214" t="s">
        <v>140</v>
      </c>
      <c r="W2719" s="214" t="s">
        <v>140</v>
      </c>
      <c r="X2719" s="214" t="s">
        <v>140</v>
      </c>
    </row>
    <row r="2720" spans="1:24" x14ac:dyDescent="0.25">
      <c r="A2720" t="str">
        <f t="shared" si="43"/>
        <v>YAG5UKLevel 8Female + maleAllied healthSouth East</v>
      </c>
      <c r="B2720" s="214" t="s">
        <v>251</v>
      </c>
      <c r="C2720" s="214" t="s">
        <v>184</v>
      </c>
      <c r="D2720" s="214">
        <v>5</v>
      </c>
      <c r="E2720" s="214" t="s">
        <v>35</v>
      </c>
      <c r="F2720" s="214" t="s">
        <v>248</v>
      </c>
      <c r="G2720" s="214" t="s">
        <v>246</v>
      </c>
      <c r="H2720" s="214" t="s">
        <v>142</v>
      </c>
      <c r="I2720" s="214" t="s">
        <v>133</v>
      </c>
      <c r="J2720" s="214">
        <v>45</v>
      </c>
      <c r="K2720" s="214">
        <v>45</v>
      </c>
      <c r="L2720" s="214">
        <v>0</v>
      </c>
      <c r="M2720" s="214">
        <v>0</v>
      </c>
      <c r="N2720" s="214">
        <v>45</v>
      </c>
      <c r="O2720" s="214">
        <v>8.9</v>
      </c>
      <c r="P2720" s="214">
        <v>0</v>
      </c>
      <c r="Q2720" s="214">
        <v>85.8</v>
      </c>
      <c r="R2720" s="214">
        <v>88.8</v>
      </c>
      <c r="S2720" s="214">
        <v>91.1</v>
      </c>
      <c r="T2720" s="214">
        <v>5.3</v>
      </c>
      <c r="U2720" s="214">
        <v>35</v>
      </c>
      <c r="V2720" s="214">
        <v>21500</v>
      </c>
      <c r="W2720" s="214">
        <v>38300</v>
      </c>
      <c r="X2720" s="214">
        <v>46700</v>
      </c>
    </row>
    <row r="2721" spans="1:24" x14ac:dyDescent="0.25">
      <c r="A2721" t="str">
        <f t="shared" si="43"/>
        <v>YAG5UKLevel 8Female + maleAllied healthSouth West</v>
      </c>
      <c r="B2721" s="214" t="s">
        <v>251</v>
      </c>
      <c r="C2721" s="214" t="s">
        <v>184</v>
      </c>
      <c r="D2721" s="214">
        <v>5</v>
      </c>
      <c r="E2721" s="214" t="s">
        <v>35</v>
      </c>
      <c r="F2721" s="214" t="s">
        <v>248</v>
      </c>
      <c r="G2721" s="214" t="s">
        <v>246</v>
      </c>
      <c r="H2721" s="214" t="s">
        <v>142</v>
      </c>
      <c r="I2721" s="214" t="s">
        <v>134</v>
      </c>
      <c r="J2721" s="214">
        <v>20</v>
      </c>
      <c r="K2721" s="214">
        <v>20</v>
      </c>
      <c r="L2721" s="214">
        <v>0</v>
      </c>
      <c r="M2721" s="214">
        <v>0</v>
      </c>
      <c r="N2721" s="214">
        <v>20</v>
      </c>
      <c r="O2721" s="214">
        <v>20.399999999999999</v>
      </c>
      <c r="P2721" s="214">
        <v>0</v>
      </c>
      <c r="Q2721" s="214">
        <v>74.400000000000006</v>
      </c>
      <c r="R2721" s="214">
        <v>79.599999999999994</v>
      </c>
      <c r="S2721" s="214">
        <v>79.599999999999994</v>
      </c>
      <c r="T2721" s="214">
        <v>5.0999999999999996</v>
      </c>
      <c r="U2721" s="214">
        <v>15</v>
      </c>
      <c r="V2721" s="214">
        <v>21200</v>
      </c>
      <c r="W2721" s="214">
        <v>34700</v>
      </c>
      <c r="X2721" s="214">
        <v>40900</v>
      </c>
    </row>
    <row r="2722" spans="1:24" x14ac:dyDescent="0.25">
      <c r="A2722" t="str">
        <f t="shared" si="43"/>
        <v>YAG5UKLevel 8Female + maleAllied healthUnknown</v>
      </c>
      <c r="B2722" s="214" t="s">
        <v>251</v>
      </c>
      <c r="C2722" s="214" t="s">
        <v>184</v>
      </c>
      <c r="D2722" s="214">
        <v>5</v>
      </c>
      <c r="E2722" s="214" t="s">
        <v>35</v>
      </c>
      <c r="F2722" s="214" t="s">
        <v>248</v>
      </c>
      <c r="G2722" s="214" t="s">
        <v>246</v>
      </c>
      <c r="H2722" s="214" t="s">
        <v>142</v>
      </c>
      <c r="I2722" s="214" t="s">
        <v>135</v>
      </c>
      <c r="J2722" s="214">
        <v>15</v>
      </c>
      <c r="K2722" s="214">
        <v>15</v>
      </c>
      <c r="L2722" s="214">
        <v>100</v>
      </c>
      <c r="M2722" s="214">
        <v>0</v>
      </c>
      <c r="N2722" s="214">
        <v>0</v>
      </c>
      <c r="O2722" s="214" t="s">
        <v>254</v>
      </c>
      <c r="P2722" s="214" t="s">
        <v>254</v>
      </c>
      <c r="Q2722" s="214" t="s">
        <v>254</v>
      </c>
      <c r="R2722" s="214" t="s">
        <v>254</v>
      </c>
      <c r="S2722" s="214" t="s">
        <v>254</v>
      </c>
      <c r="T2722" s="214" t="s">
        <v>254</v>
      </c>
      <c r="U2722" s="214" t="s">
        <v>136</v>
      </c>
      <c r="V2722" s="214" t="s">
        <v>136</v>
      </c>
      <c r="W2722" s="214" t="s">
        <v>136</v>
      </c>
      <c r="X2722" s="214" t="s">
        <v>136</v>
      </c>
    </row>
    <row r="2723" spans="1:24" x14ac:dyDescent="0.25">
      <c r="A2723" t="str">
        <f t="shared" si="43"/>
        <v>YAG5UKLevel 8Female + maleAllied healthWales</v>
      </c>
      <c r="B2723" s="214" t="s">
        <v>251</v>
      </c>
      <c r="C2723" s="214" t="s">
        <v>184</v>
      </c>
      <c r="D2723" s="214">
        <v>5</v>
      </c>
      <c r="E2723" s="214" t="s">
        <v>35</v>
      </c>
      <c r="F2723" s="214" t="s">
        <v>248</v>
      </c>
      <c r="G2723" s="214" t="s">
        <v>246</v>
      </c>
      <c r="H2723" s="214" t="s">
        <v>142</v>
      </c>
      <c r="I2723" s="214" t="s">
        <v>137</v>
      </c>
      <c r="J2723" s="214">
        <v>5</v>
      </c>
      <c r="K2723" s="214">
        <v>5</v>
      </c>
      <c r="L2723" s="214">
        <v>0</v>
      </c>
      <c r="M2723" s="214">
        <v>0</v>
      </c>
      <c r="N2723" s="214">
        <v>5</v>
      </c>
      <c r="O2723" s="214">
        <v>0</v>
      </c>
      <c r="P2723" s="214">
        <v>0</v>
      </c>
      <c r="Q2723" s="214">
        <v>100</v>
      </c>
      <c r="R2723" s="214">
        <v>100</v>
      </c>
      <c r="S2723" s="214">
        <v>100</v>
      </c>
      <c r="T2723" s="214">
        <v>0</v>
      </c>
      <c r="U2723" s="214" t="s">
        <v>140</v>
      </c>
      <c r="V2723" s="214" t="s">
        <v>140</v>
      </c>
      <c r="W2723" s="214" t="s">
        <v>140</v>
      </c>
      <c r="X2723" s="214" t="s">
        <v>140</v>
      </c>
    </row>
    <row r="2724" spans="1:24" x14ac:dyDescent="0.25">
      <c r="A2724" t="str">
        <f t="shared" si="43"/>
        <v>YAG5UKLevel 8Female + maleAllied healthWest Midlands</v>
      </c>
      <c r="B2724" s="214" t="s">
        <v>251</v>
      </c>
      <c r="C2724" s="214" t="s">
        <v>184</v>
      </c>
      <c r="D2724" s="214">
        <v>5</v>
      </c>
      <c r="E2724" s="214" t="s">
        <v>35</v>
      </c>
      <c r="F2724" s="214" t="s">
        <v>248</v>
      </c>
      <c r="G2724" s="214" t="s">
        <v>246</v>
      </c>
      <c r="H2724" s="214" t="s">
        <v>142</v>
      </c>
      <c r="I2724" s="214" t="s">
        <v>138</v>
      </c>
      <c r="J2724" s="214">
        <v>25</v>
      </c>
      <c r="K2724" s="214">
        <v>25</v>
      </c>
      <c r="L2724" s="214">
        <v>0</v>
      </c>
      <c r="M2724" s="214">
        <v>0</v>
      </c>
      <c r="N2724" s="214">
        <v>25</v>
      </c>
      <c r="O2724" s="214">
        <v>3.9</v>
      </c>
      <c r="P2724" s="214">
        <v>0</v>
      </c>
      <c r="Q2724" s="214">
        <v>88.2</v>
      </c>
      <c r="R2724" s="214">
        <v>96.1</v>
      </c>
      <c r="S2724" s="214">
        <v>96.1</v>
      </c>
      <c r="T2724" s="214">
        <v>7.9</v>
      </c>
      <c r="U2724" s="214">
        <v>20</v>
      </c>
      <c r="V2724" s="214">
        <v>19300</v>
      </c>
      <c r="W2724" s="214">
        <v>33600</v>
      </c>
      <c r="X2724" s="214">
        <v>52600</v>
      </c>
    </row>
    <row r="2725" spans="1:24" x14ac:dyDescent="0.25">
      <c r="A2725" t="str">
        <f t="shared" si="43"/>
        <v>YAG5UKLevel 8Female + maleAllied healthYorkshire and The Humber</v>
      </c>
      <c r="B2725" s="214" t="s">
        <v>251</v>
      </c>
      <c r="C2725" s="214" t="s">
        <v>184</v>
      </c>
      <c r="D2725" s="214">
        <v>5</v>
      </c>
      <c r="E2725" s="214" t="s">
        <v>35</v>
      </c>
      <c r="F2725" s="214" t="s">
        <v>248</v>
      </c>
      <c r="G2725" s="214" t="s">
        <v>246</v>
      </c>
      <c r="H2725" s="214" t="s">
        <v>142</v>
      </c>
      <c r="I2725" s="214" t="s">
        <v>139</v>
      </c>
      <c r="J2725" s="214">
        <v>25</v>
      </c>
      <c r="K2725" s="214">
        <v>25</v>
      </c>
      <c r="L2725" s="214">
        <v>0</v>
      </c>
      <c r="M2725" s="214">
        <v>0</v>
      </c>
      <c r="N2725" s="214">
        <v>25</v>
      </c>
      <c r="O2725" s="214">
        <v>8.4</v>
      </c>
      <c r="P2725" s="214">
        <v>0</v>
      </c>
      <c r="Q2725" s="214">
        <v>91.6</v>
      </c>
      <c r="R2725" s="214">
        <v>91.6</v>
      </c>
      <c r="S2725" s="214">
        <v>91.6</v>
      </c>
      <c r="T2725" s="214">
        <v>0</v>
      </c>
      <c r="U2725" s="214">
        <v>20</v>
      </c>
      <c r="V2725" s="214">
        <v>28100</v>
      </c>
      <c r="W2725" s="214">
        <v>38700</v>
      </c>
      <c r="X2725" s="214">
        <v>44900</v>
      </c>
    </row>
    <row r="2726" spans="1:24" x14ac:dyDescent="0.25">
      <c r="A2726" t="str">
        <f t="shared" si="43"/>
        <v>YAG5UKLevel 8Female + maleArchitecture, building and planningAbroad</v>
      </c>
      <c r="B2726" s="214" t="s">
        <v>251</v>
      </c>
      <c r="C2726" s="214" t="s">
        <v>184</v>
      </c>
      <c r="D2726" s="214">
        <v>5</v>
      </c>
      <c r="E2726" s="214" t="s">
        <v>35</v>
      </c>
      <c r="F2726" s="214" t="s">
        <v>248</v>
      </c>
      <c r="G2726" s="214" t="s">
        <v>246</v>
      </c>
      <c r="H2726" s="214" t="s">
        <v>74</v>
      </c>
      <c r="I2726" s="214" t="s">
        <v>125</v>
      </c>
      <c r="J2726" s="214" t="s">
        <v>140</v>
      </c>
      <c r="K2726" s="214" t="s">
        <v>140</v>
      </c>
      <c r="L2726" s="214" t="s">
        <v>140</v>
      </c>
      <c r="M2726" s="214" t="s">
        <v>140</v>
      </c>
      <c r="N2726" s="214" t="s">
        <v>140</v>
      </c>
      <c r="O2726" s="214" t="s">
        <v>140</v>
      </c>
      <c r="P2726" s="214" t="s">
        <v>140</v>
      </c>
      <c r="Q2726" s="214" t="s">
        <v>140</v>
      </c>
      <c r="R2726" s="214" t="s">
        <v>140</v>
      </c>
      <c r="S2726" s="214" t="s">
        <v>140</v>
      </c>
      <c r="T2726" s="214" t="s">
        <v>140</v>
      </c>
      <c r="U2726" s="214" t="s">
        <v>140</v>
      </c>
      <c r="V2726" s="214" t="s">
        <v>140</v>
      </c>
      <c r="W2726" s="214" t="s">
        <v>140</v>
      </c>
      <c r="X2726" s="214" t="s">
        <v>140</v>
      </c>
    </row>
    <row r="2727" spans="1:24" x14ac:dyDescent="0.25">
      <c r="A2727" t="str">
        <f t="shared" si="43"/>
        <v>YAG5UKLevel 8Female + maleArchitecture, building and planningEast Midlands</v>
      </c>
      <c r="B2727" s="214" t="s">
        <v>251</v>
      </c>
      <c r="C2727" s="214" t="s">
        <v>184</v>
      </c>
      <c r="D2727" s="214">
        <v>5</v>
      </c>
      <c r="E2727" s="214" t="s">
        <v>35</v>
      </c>
      <c r="F2727" s="214" t="s">
        <v>248</v>
      </c>
      <c r="G2727" s="214" t="s">
        <v>246</v>
      </c>
      <c r="H2727" s="214" t="s">
        <v>74</v>
      </c>
      <c r="I2727" s="214" t="s">
        <v>126</v>
      </c>
      <c r="J2727" s="214">
        <v>10</v>
      </c>
      <c r="K2727" s="214">
        <v>10</v>
      </c>
      <c r="L2727" s="214">
        <v>0</v>
      </c>
      <c r="M2727" s="214">
        <v>0</v>
      </c>
      <c r="N2727" s="214">
        <v>10</v>
      </c>
      <c r="O2727" s="214">
        <v>25</v>
      </c>
      <c r="P2727" s="214">
        <v>8.3000000000000007</v>
      </c>
      <c r="Q2727" s="214">
        <v>66.7</v>
      </c>
      <c r="R2727" s="214">
        <v>66.7</v>
      </c>
      <c r="S2727" s="214">
        <v>66.7</v>
      </c>
      <c r="T2727" s="214">
        <v>0</v>
      </c>
      <c r="U2727" s="214" t="s">
        <v>140</v>
      </c>
      <c r="V2727" s="214" t="s">
        <v>140</v>
      </c>
      <c r="W2727" s="214" t="s">
        <v>140</v>
      </c>
      <c r="X2727" s="214" t="s">
        <v>140</v>
      </c>
    </row>
    <row r="2728" spans="1:24" x14ac:dyDescent="0.25">
      <c r="A2728" t="str">
        <f t="shared" si="43"/>
        <v>YAG5UKLevel 8Female + maleArchitecture, building and planningEast of England</v>
      </c>
      <c r="B2728" s="214" t="s">
        <v>251</v>
      </c>
      <c r="C2728" s="214" t="s">
        <v>184</v>
      </c>
      <c r="D2728" s="214">
        <v>5</v>
      </c>
      <c r="E2728" s="214" t="s">
        <v>35</v>
      </c>
      <c r="F2728" s="214" t="s">
        <v>248</v>
      </c>
      <c r="G2728" s="214" t="s">
        <v>246</v>
      </c>
      <c r="H2728" s="214" t="s">
        <v>74</v>
      </c>
      <c r="I2728" s="214" t="s">
        <v>127</v>
      </c>
      <c r="J2728" s="214">
        <v>5</v>
      </c>
      <c r="K2728" s="214">
        <v>5</v>
      </c>
      <c r="L2728" s="214">
        <v>0</v>
      </c>
      <c r="M2728" s="214">
        <v>0</v>
      </c>
      <c r="N2728" s="214">
        <v>5</v>
      </c>
      <c r="O2728" s="214">
        <v>66.7</v>
      </c>
      <c r="P2728" s="214">
        <v>0</v>
      </c>
      <c r="Q2728" s="214">
        <v>33.299999999999997</v>
      </c>
      <c r="R2728" s="214">
        <v>33.299999999999997</v>
      </c>
      <c r="S2728" s="214">
        <v>33.299999999999997</v>
      </c>
      <c r="T2728" s="214">
        <v>0</v>
      </c>
      <c r="U2728" s="214" t="s">
        <v>140</v>
      </c>
      <c r="V2728" s="214" t="s">
        <v>140</v>
      </c>
      <c r="W2728" s="214" t="s">
        <v>140</v>
      </c>
      <c r="X2728" s="214" t="s">
        <v>140</v>
      </c>
    </row>
    <row r="2729" spans="1:24" x14ac:dyDescent="0.25">
      <c r="A2729" t="str">
        <f t="shared" si="43"/>
        <v>YAG5UKLevel 8Female + maleArchitecture, building and planningLondon</v>
      </c>
      <c r="B2729" s="214" t="s">
        <v>251</v>
      </c>
      <c r="C2729" s="214" t="s">
        <v>184</v>
      </c>
      <c r="D2729" s="214">
        <v>5</v>
      </c>
      <c r="E2729" s="214" t="s">
        <v>35</v>
      </c>
      <c r="F2729" s="214" t="s">
        <v>248</v>
      </c>
      <c r="G2729" s="214" t="s">
        <v>246</v>
      </c>
      <c r="H2729" s="214" t="s">
        <v>74</v>
      </c>
      <c r="I2729" s="214" t="s">
        <v>128</v>
      </c>
      <c r="J2729" s="214">
        <v>15</v>
      </c>
      <c r="K2729" s="214">
        <v>15</v>
      </c>
      <c r="L2729" s="214">
        <v>0</v>
      </c>
      <c r="M2729" s="214">
        <v>0</v>
      </c>
      <c r="N2729" s="214">
        <v>15</v>
      </c>
      <c r="O2729" s="214">
        <v>25.8</v>
      </c>
      <c r="P2729" s="214">
        <v>6.5</v>
      </c>
      <c r="Q2729" s="214">
        <v>61.3</v>
      </c>
      <c r="R2729" s="214">
        <v>67.7</v>
      </c>
      <c r="S2729" s="214">
        <v>67.7</v>
      </c>
      <c r="T2729" s="214">
        <v>6.5</v>
      </c>
      <c r="U2729" s="214" t="s">
        <v>140</v>
      </c>
      <c r="V2729" s="214" t="s">
        <v>140</v>
      </c>
      <c r="W2729" s="214" t="s">
        <v>140</v>
      </c>
      <c r="X2729" s="214" t="s">
        <v>140</v>
      </c>
    </row>
    <row r="2730" spans="1:24" x14ac:dyDescent="0.25">
      <c r="A2730" t="str">
        <f t="shared" si="43"/>
        <v>YAG5UKLevel 8Female + maleArchitecture, building and planningNorth East</v>
      </c>
      <c r="B2730" s="214" t="s">
        <v>251</v>
      </c>
      <c r="C2730" s="214" t="s">
        <v>184</v>
      </c>
      <c r="D2730" s="214">
        <v>5</v>
      </c>
      <c r="E2730" s="214" t="s">
        <v>35</v>
      </c>
      <c r="F2730" s="214" t="s">
        <v>248</v>
      </c>
      <c r="G2730" s="214" t="s">
        <v>246</v>
      </c>
      <c r="H2730" s="214" t="s">
        <v>74</v>
      </c>
      <c r="I2730" s="214" t="s">
        <v>129</v>
      </c>
      <c r="J2730" s="214">
        <v>0</v>
      </c>
      <c r="K2730" s="214">
        <v>0</v>
      </c>
      <c r="L2730" s="214">
        <v>0</v>
      </c>
      <c r="M2730" s="214">
        <v>0</v>
      </c>
      <c r="N2730" s="214">
        <v>0</v>
      </c>
      <c r="O2730" s="214">
        <v>0</v>
      </c>
      <c r="P2730" s="214">
        <v>0</v>
      </c>
      <c r="Q2730" s="214">
        <v>100</v>
      </c>
      <c r="R2730" s="214">
        <v>100</v>
      </c>
      <c r="S2730" s="214">
        <v>100</v>
      </c>
      <c r="T2730" s="214">
        <v>0</v>
      </c>
      <c r="U2730" s="214" t="s">
        <v>140</v>
      </c>
      <c r="V2730" s="214" t="s">
        <v>140</v>
      </c>
      <c r="W2730" s="214" t="s">
        <v>140</v>
      </c>
      <c r="X2730" s="214" t="s">
        <v>140</v>
      </c>
    </row>
    <row r="2731" spans="1:24" x14ac:dyDescent="0.25">
      <c r="A2731" t="str">
        <f t="shared" si="43"/>
        <v>YAG5UKLevel 8Female + maleArchitecture, building and planningNorth West</v>
      </c>
      <c r="B2731" s="214" t="s">
        <v>251</v>
      </c>
      <c r="C2731" s="214" t="s">
        <v>184</v>
      </c>
      <c r="D2731" s="214">
        <v>5</v>
      </c>
      <c r="E2731" s="214" t="s">
        <v>35</v>
      </c>
      <c r="F2731" s="214" t="s">
        <v>248</v>
      </c>
      <c r="G2731" s="214" t="s">
        <v>246</v>
      </c>
      <c r="H2731" s="214" t="s">
        <v>74</v>
      </c>
      <c r="I2731" s="214" t="s">
        <v>130</v>
      </c>
      <c r="J2731" s="214">
        <v>20</v>
      </c>
      <c r="K2731" s="214">
        <v>20</v>
      </c>
      <c r="L2731" s="214">
        <v>0</v>
      </c>
      <c r="M2731" s="214">
        <v>0</v>
      </c>
      <c r="N2731" s="214">
        <v>20</v>
      </c>
      <c r="O2731" s="214">
        <v>16.100000000000001</v>
      </c>
      <c r="P2731" s="214">
        <v>10.7</v>
      </c>
      <c r="Q2731" s="214">
        <v>69.599999999999994</v>
      </c>
      <c r="R2731" s="214">
        <v>73.2</v>
      </c>
      <c r="S2731" s="214">
        <v>73.2</v>
      </c>
      <c r="T2731" s="214">
        <v>3.6</v>
      </c>
      <c r="U2731" s="214">
        <v>15</v>
      </c>
      <c r="V2731" s="214">
        <v>19700</v>
      </c>
      <c r="W2731" s="214">
        <v>39400</v>
      </c>
      <c r="X2731" s="214">
        <v>50000</v>
      </c>
    </row>
    <row r="2732" spans="1:24" x14ac:dyDescent="0.25">
      <c r="A2732" t="str">
        <f t="shared" si="43"/>
        <v>YAG5UKLevel 8Female + maleArchitecture, building and planningSouth East</v>
      </c>
      <c r="B2732" s="214" t="s">
        <v>251</v>
      </c>
      <c r="C2732" s="214" t="s">
        <v>184</v>
      </c>
      <c r="D2732" s="214">
        <v>5</v>
      </c>
      <c r="E2732" s="214" t="s">
        <v>35</v>
      </c>
      <c r="F2732" s="214" t="s">
        <v>248</v>
      </c>
      <c r="G2732" s="214" t="s">
        <v>246</v>
      </c>
      <c r="H2732" s="214" t="s">
        <v>74</v>
      </c>
      <c r="I2732" s="214" t="s">
        <v>133</v>
      </c>
      <c r="J2732" s="214">
        <v>10</v>
      </c>
      <c r="K2732" s="214">
        <v>10</v>
      </c>
      <c r="L2732" s="214">
        <v>0</v>
      </c>
      <c r="M2732" s="214">
        <v>0</v>
      </c>
      <c r="N2732" s="214">
        <v>10</v>
      </c>
      <c r="O2732" s="214">
        <v>0</v>
      </c>
      <c r="P2732" s="214">
        <v>12.5</v>
      </c>
      <c r="Q2732" s="214">
        <v>87.5</v>
      </c>
      <c r="R2732" s="214">
        <v>87.5</v>
      </c>
      <c r="S2732" s="214">
        <v>87.5</v>
      </c>
      <c r="T2732" s="214">
        <v>0</v>
      </c>
      <c r="U2732" s="214" t="s">
        <v>140</v>
      </c>
      <c r="V2732" s="214" t="s">
        <v>140</v>
      </c>
      <c r="W2732" s="214" t="s">
        <v>140</v>
      </c>
      <c r="X2732" s="214" t="s">
        <v>140</v>
      </c>
    </row>
    <row r="2733" spans="1:24" x14ac:dyDescent="0.25">
      <c r="A2733" t="str">
        <f t="shared" si="43"/>
        <v>YAG5UKLevel 8Female + maleArchitecture, building and planningSouth West</v>
      </c>
      <c r="B2733" s="214" t="s">
        <v>251</v>
      </c>
      <c r="C2733" s="214" t="s">
        <v>184</v>
      </c>
      <c r="D2733" s="214">
        <v>5</v>
      </c>
      <c r="E2733" s="214" t="s">
        <v>35</v>
      </c>
      <c r="F2733" s="214" t="s">
        <v>248</v>
      </c>
      <c r="G2733" s="214" t="s">
        <v>246</v>
      </c>
      <c r="H2733" s="214" t="s">
        <v>74</v>
      </c>
      <c r="I2733" s="214" t="s">
        <v>134</v>
      </c>
      <c r="J2733" s="214">
        <v>10</v>
      </c>
      <c r="K2733" s="214">
        <v>10</v>
      </c>
      <c r="L2733" s="214">
        <v>0</v>
      </c>
      <c r="M2733" s="214">
        <v>0</v>
      </c>
      <c r="N2733" s="214">
        <v>10</v>
      </c>
      <c r="O2733" s="214">
        <v>0</v>
      </c>
      <c r="P2733" s="214">
        <v>12.5</v>
      </c>
      <c r="Q2733" s="214">
        <v>75</v>
      </c>
      <c r="R2733" s="214">
        <v>87.5</v>
      </c>
      <c r="S2733" s="214">
        <v>87.5</v>
      </c>
      <c r="T2733" s="214">
        <v>12.5</v>
      </c>
      <c r="U2733" s="214" t="s">
        <v>140</v>
      </c>
      <c r="V2733" s="214" t="s">
        <v>140</v>
      </c>
      <c r="W2733" s="214" t="s">
        <v>140</v>
      </c>
      <c r="X2733" s="214" t="s">
        <v>140</v>
      </c>
    </row>
    <row r="2734" spans="1:24" x14ac:dyDescent="0.25">
      <c r="A2734" t="str">
        <f t="shared" si="43"/>
        <v>YAG5UKLevel 8Female + maleArchitecture, building and planningUnknown</v>
      </c>
      <c r="B2734" s="214" t="s">
        <v>251</v>
      </c>
      <c r="C2734" s="214" t="s">
        <v>184</v>
      </c>
      <c r="D2734" s="214">
        <v>5</v>
      </c>
      <c r="E2734" s="214" t="s">
        <v>35</v>
      </c>
      <c r="F2734" s="214" t="s">
        <v>248</v>
      </c>
      <c r="G2734" s="214" t="s">
        <v>246</v>
      </c>
      <c r="H2734" s="214" t="s">
        <v>74</v>
      </c>
      <c r="I2734" s="214" t="s">
        <v>135</v>
      </c>
      <c r="J2734" s="214">
        <v>5</v>
      </c>
      <c r="K2734" s="214">
        <v>5</v>
      </c>
      <c r="L2734" s="214">
        <v>100</v>
      </c>
      <c r="M2734" s="214">
        <v>0</v>
      </c>
      <c r="N2734" s="214">
        <v>0</v>
      </c>
      <c r="O2734" s="214" t="s">
        <v>254</v>
      </c>
      <c r="P2734" s="214" t="s">
        <v>254</v>
      </c>
      <c r="Q2734" s="214" t="s">
        <v>254</v>
      </c>
      <c r="R2734" s="214" t="s">
        <v>254</v>
      </c>
      <c r="S2734" s="214" t="s">
        <v>254</v>
      </c>
      <c r="T2734" s="214" t="s">
        <v>254</v>
      </c>
      <c r="U2734" s="214" t="s">
        <v>136</v>
      </c>
      <c r="V2734" s="214" t="s">
        <v>136</v>
      </c>
      <c r="W2734" s="214" t="s">
        <v>136</v>
      </c>
      <c r="X2734" s="214" t="s">
        <v>136</v>
      </c>
    </row>
    <row r="2735" spans="1:24" x14ac:dyDescent="0.25">
      <c r="A2735" t="str">
        <f t="shared" si="43"/>
        <v>YAG5UKLevel 8Female + maleArchitecture, building and planningWales</v>
      </c>
      <c r="B2735" s="214" t="s">
        <v>251</v>
      </c>
      <c r="C2735" s="214" t="s">
        <v>184</v>
      </c>
      <c r="D2735" s="214">
        <v>5</v>
      </c>
      <c r="E2735" s="214" t="s">
        <v>35</v>
      </c>
      <c r="F2735" s="214" t="s">
        <v>248</v>
      </c>
      <c r="G2735" s="214" t="s">
        <v>246</v>
      </c>
      <c r="H2735" s="214" t="s">
        <v>74</v>
      </c>
      <c r="I2735" s="214" t="s">
        <v>137</v>
      </c>
      <c r="J2735" s="214">
        <v>10</v>
      </c>
      <c r="K2735" s="214">
        <v>10</v>
      </c>
      <c r="L2735" s="214">
        <v>0</v>
      </c>
      <c r="M2735" s="214">
        <v>0</v>
      </c>
      <c r="N2735" s="214">
        <v>10</v>
      </c>
      <c r="O2735" s="214">
        <v>0</v>
      </c>
      <c r="P2735" s="214">
        <v>0</v>
      </c>
      <c r="Q2735" s="214">
        <v>87.5</v>
      </c>
      <c r="R2735" s="214">
        <v>100</v>
      </c>
      <c r="S2735" s="214">
        <v>100</v>
      </c>
      <c r="T2735" s="214">
        <v>12.5</v>
      </c>
      <c r="U2735" s="214" t="s">
        <v>140</v>
      </c>
      <c r="V2735" s="214" t="s">
        <v>140</v>
      </c>
      <c r="W2735" s="214" t="s">
        <v>140</v>
      </c>
      <c r="X2735" s="214" t="s">
        <v>140</v>
      </c>
    </row>
    <row r="2736" spans="1:24" x14ac:dyDescent="0.25">
      <c r="A2736" t="str">
        <f t="shared" si="43"/>
        <v>YAG5UKLevel 8Female + maleArchitecture, building and planningWest Midlands</v>
      </c>
      <c r="B2736" s="214" t="s">
        <v>251</v>
      </c>
      <c r="C2736" s="214" t="s">
        <v>184</v>
      </c>
      <c r="D2736" s="214">
        <v>5</v>
      </c>
      <c r="E2736" s="214" t="s">
        <v>35</v>
      </c>
      <c r="F2736" s="214" t="s">
        <v>248</v>
      </c>
      <c r="G2736" s="214" t="s">
        <v>246</v>
      </c>
      <c r="H2736" s="214" t="s">
        <v>74</v>
      </c>
      <c r="I2736" s="214" t="s">
        <v>138</v>
      </c>
      <c r="J2736" s="214">
        <v>5</v>
      </c>
      <c r="K2736" s="214">
        <v>5</v>
      </c>
      <c r="L2736" s="214">
        <v>0</v>
      </c>
      <c r="M2736" s="214">
        <v>0</v>
      </c>
      <c r="N2736" s="214">
        <v>5</v>
      </c>
      <c r="O2736" s="214">
        <v>0</v>
      </c>
      <c r="P2736" s="214">
        <v>0</v>
      </c>
      <c r="Q2736" s="214">
        <v>100</v>
      </c>
      <c r="R2736" s="214">
        <v>100</v>
      </c>
      <c r="S2736" s="214">
        <v>100</v>
      </c>
      <c r="T2736" s="214">
        <v>0</v>
      </c>
      <c r="U2736" s="214" t="s">
        <v>140</v>
      </c>
      <c r="V2736" s="214" t="s">
        <v>140</v>
      </c>
      <c r="W2736" s="214" t="s">
        <v>140</v>
      </c>
      <c r="X2736" s="214" t="s">
        <v>140</v>
      </c>
    </row>
    <row r="2737" spans="1:24" x14ac:dyDescent="0.25">
      <c r="A2737" t="str">
        <f t="shared" si="43"/>
        <v>YAG5UKLevel 8Female + maleArchitecture, building and planningYorkshire and The Humber</v>
      </c>
      <c r="B2737" s="214" t="s">
        <v>251</v>
      </c>
      <c r="C2737" s="214" t="s">
        <v>184</v>
      </c>
      <c r="D2737" s="214">
        <v>5</v>
      </c>
      <c r="E2737" s="214" t="s">
        <v>35</v>
      </c>
      <c r="F2737" s="214" t="s">
        <v>248</v>
      </c>
      <c r="G2737" s="214" t="s">
        <v>246</v>
      </c>
      <c r="H2737" s="214" t="s">
        <v>74</v>
      </c>
      <c r="I2737" s="214" t="s">
        <v>139</v>
      </c>
      <c r="J2737" s="214">
        <v>5</v>
      </c>
      <c r="K2737" s="214">
        <v>5</v>
      </c>
      <c r="L2737" s="214">
        <v>0</v>
      </c>
      <c r="M2737" s="214">
        <v>0</v>
      </c>
      <c r="N2737" s="214">
        <v>5</v>
      </c>
      <c r="O2737" s="214">
        <v>0</v>
      </c>
      <c r="P2737" s="214">
        <v>18.2</v>
      </c>
      <c r="Q2737" s="214">
        <v>81.8</v>
      </c>
      <c r="R2737" s="214">
        <v>81.8</v>
      </c>
      <c r="S2737" s="214">
        <v>81.8</v>
      </c>
      <c r="T2737" s="214">
        <v>0</v>
      </c>
      <c r="U2737" s="214" t="s">
        <v>140</v>
      </c>
      <c r="V2737" s="214" t="s">
        <v>140</v>
      </c>
      <c r="W2737" s="214" t="s">
        <v>140</v>
      </c>
      <c r="X2737" s="214" t="s">
        <v>140</v>
      </c>
    </row>
    <row r="2738" spans="1:24" x14ac:dyDescent="0.25">
      <c r="A2738" t="str">
        <f t="shared" si="43"/>
        <v>YAG5UKLevel 8Female + maleBiosciencesAbroad</v>
      </c>
      <c r="B2738" s="214" t="s">
        <v>251</v>
      </c>
      <c r="C2738" s="214" t="s">
        <v>184</v>
      </c>
      <c r="D2738" s="214">
        <v>5</v>
      </c>
      <c r="E2738" s="214" t="s">
        <v>35</v>
      </c>
      <c r="F2738" s="214" t="s">
        <v>248</v>
      </c>
      <c r="G2738" s="214" t="s">
        <v>246</v>
      </c>
      <c r="H2738" s="214" t="s">
        <v>51</v>
      </c>
      <c r="I2738" s="214" t="s">
        <v>125</v>
      </c>
      <c r="J2738" s="214" t="s">
        <v>140</v>
      </c>
      <c r="K2738" s="214" t="s">
        <v>140</v>
      </c>
      <c r="L2738" s="214" t="s">
        <v>140</v>
      </c>
      <c r="M2738" s="214" t="s">
        <v>140</v>
      </c>
      <c r="N2738" s="214" t="s">
        <v>140</v>
      </c>
      <c r="O2738" s="214" t="s">
        <v>140</v>
      </c>
      <c r="P2738" s="214" t="s">
        <v>140</v>
      </c>
      <c r="Q2738" s="214" t="s">
        <v>140</v>
      </c>
      <c r="R2738" s="214" t="s">
        <v>140</v>
      </c>
      <c r="S2738" s="214" t="s">
        <v>140</v>
      </c>
      <c r="T2738" s="214" t="s">
        <v>140</v>
      </c>
      <c r="U2738" s="214" t="s">
        <v>140</v>
      </c>
      <c r="V2738" s="214" t="s">
        <v>140</v>
      </c>
      <c r="W2738" s="214" t="s">
        <v>140</v>
      </c>
      <c r="X2738" s="214" t="s">
        <v>140</v>
      </c>
    </row>
    <row r="2739" spans="1:24" x14ac:dyDescent="0.25">
      <c r="A2739" t="str">
        <f t="shared" si="43"/>
        <v>YAG5UKLevel 8Female + maleBiosciencesEast Midlands</v>
      </c>
      <c r="B2739" s="214" t="s">
        <v>251</v>
      </c>
      <c r="C2739" s="214" t="s">
        <v>184</v>
      </c>
      <c r="D2739" s="214">
        <v>5</v>
      </c>
      <c r="E2739" s="214" t="s">
        <v>35</v>
      </c>
      <c r="F2739" s="214" t="s">
        <v>248</v>
      </c>
      <c r="G2739" s="214" t="s">
        <v>246</v>
      </c>
      <c r="H2739" s="214" t="s">
        <v>51</v>
      </c>
      <c r="I2739" s="214" t="s">
        <v>126</v>
      </c>
      <c r="J2739" s="214">
        <v>35</v>
      </c>
      <c r="K2739" s="214">
        <v>35</v>
      </c>
      <c r="L2739" s="214">
        <v>0</v>
      </c>
      <c r="M2739" s="214">
        <v>0</v>
      </c>
      <c r="N2739" s="214">
        <v>35</v>
      </c>
      <c r="O2739" s="214">
        <v>11.5</v>
      </c>
      <c r="P2739" s="214">
        <v>5.8</v>
      </c>
      <c r="Q2739" s="214">
        <v>80.8</v>
      </c>
      <c r="R2739" s="214">
        <v>82.7</v>
      </c>
      <c r="S2739" s="214">
        <v>82.7</v>
      </c>
      <c r="T2739" s="214">
        <v>1.9</v>
      </c>
      <c r="U2739" s="214">
        <v>25</v>
      </c>
      <c r="V2739" s="214">
        <v>28100</v>
      </c>
      <c r="W2739" s="214">
        <v>32500</v>
      </c>
      <c r="X2739" s="214">
        <v>39400</v>
      </c>
    </row>
    <row r="2740" spans="1:24" x14ac:dyDescent="0.25">
      <c r="A2740" t="str">
        <f t="shared" si="43"/>
        <v>YAG5UKLevel 8Female + maleBiosciencesEast of England</v>
      </c>
      <c r="B2740" s="214" t="s">
        <v>251</v>
      </c>
      <c r="C2740" s="214" t="s">
        <v>184</v>
      </c>
      <c r="D2740" s="214">
        <v>5</v>
      </c>
      <c r="E2740" s="214" t="s">
        <v>35</v>
      </c>
      <c r="F2740" s="214" t="s">
        <v>248</v>
      </c>
      <c r="G2740" s="214" t="s">
        <v>246</v>
      </c>
      <c r="H2740" s="214" t="s">
        <v>51</v>
      </c>
      <c r="I2740" s="214" t="s">
        <v>127</v>
      </c>
      <c r="J2740" s="214">
        <v>125</v>
      </c>
      <c r="K2740" s="214">
        <v>125</v>
      </c>
      <c r="L2740" s="214">
        <v>0</v>
      </c>
      <c r="M2740" s="214">
        <v>0</v>
      </c>
      <c r="N2740" s="214">
        <v>125</v>
      </c>
      <c r="O2740" s="214">
        <v>9.6</v>
      </c>
      <c r="P2740" s="214">
        <v>3.2</v>
      </c>
      <c r="Q2740" s="214">
        <v>84</v>
      </c>
      <c r="R2740" s="214">
        <v>87.2</v>
      </c>
      <c r="S2740" s="214">
        <v>87.2</v>
      </c>
      <c r="T2740" s="214">
        <v>3.2</v>
      </c>
      <c r="U2740" s="214">
        <v>100</v>
      </c>
      <c r="V2740" s="214">
        <v>28800</v>
      </c>
      <c r="W2740" s="214">
        <v>37200</v>
      </c>
      <c r="X2740" s="214">
        <v>44500</v>
      </c>
    </row>
    <row r="2741" spans="1:24" x14ac:dyDescent="0.25">
      <c r="A2741" t="str">
        <f t="shared" si="43"/>
        <v>YAG5UKLevel 8Female + maleBiosciencesLondon</v>
      </c>
      <c r="B2741" s="214" t="s">
        <v>251</v>
      </c>
      <c r="C2741" s="214" t="s">
        <v>184</v>
      </c>
      <c r="D2741" s="214">
        <v>5</v>
      </c>
      <c r="E2741" s="214" t="s">
        <v>35</v>
      </c>
      <c r="F2741" s="214" t="s">
        <v>248</v>
      </c>
      <c r="G2741" s="214" t="s">
        <v>246</v>
      </c>
      <c r="H2741" s="214" t="s">
        <v>51</v>
      </c>
      <c r="I2741" s="214" t="s">
        <v>128</v>
      </c>
      <c r="J2741" s="214">
        <v>105</v>
      </c>
      <c r="K2741" s="214">
        <v>105</v>
      </c>
      <c r="L2741" s="214">
        <v>0</v>
      </c>
      <c r="M2741" s="214">
        <v>0</v>
      </c>
      <c r="N2741" s="214">
        <v>105</v>
      </c>
      <c r="O2741" s="214">
        <v>12.3</v>
      </c>
      <c r="P2741" s="214">
        <v>8.6</v>
      </c>
      <c r="Q2741" s="214">
        <v>74.2</v>
      </c>
      <c r="R2741" s="214">
        <v>77.099999999999994</v>
      </c>
      <c r="S2741" s="214">
        <v>79</v>
      </c>
      <c r="T2741" s="214">
        <v>4.8</v>
      </c>
      <c r="U2741" s="214">
        <v>70</v>
      </c>
      <c r="V2741" s="214">
        <v>29900</v>
      </c>
      <c r="W2741" s="214">
        <v>39800</v>
      </c>
      <c r="X2741" s="214">
        <v>55100</v>
      </c>
    </row>
    <row r="2742" spans="1:24" x14ac:dyDescent="0.25">
      <c r="A2742" t="str">
        <f t="shared" si="43"/>
        <v>YAG5UKLevel 8Female + maleBiosciencesNorth East</v>
      </c>
      <c r="B2742" s="214" t="s">
        <v>251</v>
      </c>
      <c r="C2742" s="214" t="s">
        <v>184</v>
      </c>
      <c r="D2742" s="214">
        <v>5</v>
      </c>
      <c r="E2742" s="214" t="s">
        <v>35</v>
      </c>
      <c r="F2742" s="214" t="s">
        <v>248</v>
      </c>
      <c r="G2742" s="214" t="s">
        <v>246</v>
      </c>
      <c r="H2742" s="214" t="s">
        <v>51</v>
      </c>
      <c r="I2742" s="214" t="s">
        <v>129</v>
      </c>
      <c r="J2742" s="214">
        <v>25</v>
      </c>
      <c r="K2742" s="214">
        <v>25</v>
      </c>
      <c r="L2742" s="214">
        <v>0</v>
      </c>
      <c r="M2742" s="214">
        <v>0</v>
      </c>
      <c r="N2742" s="214">
        <v>25</v>
      </c>
      <c r="O2742" s="214">
        <v>10.4</v>
      </c>
      <c r="P2742" s="214">
        <v>11</v>
      </c>
      <c r="Q2742" s="214">
        <v>71.400000000000006</v>
      </c>
      <c r="R2742" s="214">
        <v>78.7</v>
      </c>
      <c r="S2742" s="214">
        <v>78.7</v>
      </c>
      <c r="T2742" s="214">
        <v>7.3</v>
      </c>
      <c r="U2742" s="214">
        <v>20</v>
      </c>
      <c r="V2742" s="214">
        <v>31800</v>
      </c>
      <c r="W2742" s="214">
        <v>33200</v>
      </c>
      <c r="X2742" s="214">
        <v>36500</v>
      </c>
    </row>
    <row r="2743" spans="1:24" x14ac:dyDescent="0.25">
      <c r="A2743" t="str">
        <f t="shared" si="43"/>
        <v>YAG5UKLevel 8Female + maleBiosciencesNorth West</v>
      </c>
      <c r="B2743" s="214" t="s">
        <v>251</v>
      </c>
      <c r="C2743" s="214" t="s">
        <v>184</v>
      </c>
      <c r="D2743" s="214">
        <v>5</v>
      </c>
      <c r="E2743" s="214" t="s">
        <v>35</v>
      </c>
      <c r="F2743" s="214" t="s">
        <v>248</v>
      </c>
      <c r="G2743" s="214" t="s">
        <v>246</v>
      </c>
      <c r="H2743" s="214" t="s">
        <v>51</v>
      </c>
      <c r="I2743" s="214" t="s">
        <v>130</v>
      </c>
      <c r="J2743" s="214">
        <v>100</v>
      </c>
      <c r="K2743" s="214">
        <v>100</v>
      </c>
      <c r="L2743" s="214">
        <v>0</v>
      </c>
      <c r="M2743" s="214">
        <v>0</v>
      </c>
      <c r="N2743" s="214">
        <v>100</v>
      </c>
      <c r="O2743" s="214">
        <v>10.6</v>
      </c>
      <c r="P2743" s="214">
        <v>4</v>
      </c>
      <c r="Q2743" s="214">
        <v>79.3</v>
      </c>
      <c r="R2743" s="214">
        <v>85.3</v>
      </c>
      <c r="S2743" s="214">
        <v>85.3</v>
      </c>
      <c r="T2743" s="214">
        <v>6.1</v>
      </c>
      <c r="U2743" s="214">
        <v>75</v>
      </c>
      <c r="V2743" s="214">
        <v>29900</v>
      </c>
      <c r="W2743" s="214">
        <v>34700</v>
      </c>
      <c r="X2743" s="214">
        <v>42000</v>
      </c>
    </row>
    <row r="2744" spans="1:24" x14ac:dyDescent="0.25">
      <c r="A2744" t="str">
        <f t="shared" si="43"/>
        <v>YAG5UKLevel 8Female + maleBiosciencesNorthern Ireland</v>
      </c>
      <c r="B2744" s="214" t="s">
        <v>251</v>
      </c>
      <c r="C2744" s="214" t="s">
        <v>184</v>
      </c>
      <c r="D2744" s="214">
        <v>5</v>
      </c>
      <c r="E2744" s="214" t="s">
        <v>35</v>
      </c>
      <c r="F2744" s="214" t="s">
        <v>248</v>
      </c>
      <c r="G2744" s="214" t="s">
        <v>246</v>
      </c>
      <c r="H2744" s="214" t="s">
        <v>51</v>
      </c>
      <c r="I2744" s="214" t="s">
        <v>131</v>
      </c>
      <c r="J2744" s="214">
        <v>0</v>
      </c>
      <c r="K2744" s="214">
        <v>0</v>
      </c>
      <c r="L2744" s="214">
        <v>0</v>
      </c>
      <c r="M2744" s="214">
        <v>0</v>
      </c>
      <c r="N2744" s="214">
        <v>0</v>
      </c>
      <c r="O2744" s="214">
        <v>0</v>
      </c>
      <c r="P2744" s="214">
        <v>0</v>
      </c>
      <c r="Q2744" s="214">
        <v>100</v>
      </c>
      <c r="R2744" s="214">
        <v>100</v>
      </c>
      <c r="S2744" s="214">
        <v>100</v>
      </c>
      <c r="T2744" s="214">
        <v>0</v>
      </c>
      <c r="U2744" s="214" t="s">
        <v>140</v>
      </c>
      <c r="V2744" s="214" t="s">
        <v>140</v>
      </c>
      <c r="W2744" s="214" t="s">
        <v>140</v>
      </c>
      <c r="X2744" s="214" t="s">
        <v>140</v>
      </c>
    </row>
    <row r="2745" spans="1:24" x14ac:dyDescent="0.25">
      <c r="A2745" t="str">
        <f t="shared" si="43"/>
        <v>YAG5UKLevel 8Female + maleBiosciencesScotland</v>
      </c>
      <c r="B2745" s="214" t="s">
        <v>251</v>
      </c>
      <c r="C2745" s="214" t="s">
        <v>184</v>
      </c>
      <c r="D2745" s="214">
        <v>5</v>
      </c>
      <c r="E2745" s="214" t="s">
        <v>35</v>
      </c>
      <c r="F2745" s="214" t="s">
        <v>248</v>
      </c>
      <c r="G2745" s="214" t="s">
        <v>246</v>
      </c>
      <c r="H2745" s="214" t="s">
        <v>51</v>
      </c>
      <c r="I2745" s="214" t="s">
        <v>132</v>
      </c>
      <c r="J2745" s="214">
        <v>25</v>
      </c>
      <c r="K2745" s="214">
        <v>25</v>
      </c>
      <c r="L2745" s="214">
        <v>0</v>
      </c>
      <c r="M2745" s="214">
        <v>0</v>
      </c>
      <c r="N2745" s="214">
        <v>25</v>
      </c>
      <c r="O2745" s="214">
        <v>0</v>
      </c>
      <c r="P2745" s="214">
        <v>3.7</v>
      </c>
      <c r="Q2745" s="214">
        <v>87.8</v>
      </c>
      <c r="R2745" s="214">
        <v>96.3</v>
      </c>
      <c r="S2745" s="214">
        <v>96.3</v>
      </c>
      <c r="T2745" s="214">
        <v>8.5</v>
      </c>
      <c r="U2745" s="214">
        <v>25</v>
      </c>
      <c r="V2745" s="214">
        <v>26600</v>
      </c>
      <c r="W2745" s="214">
        <v>31000</v>
      </c>
      <c r="X2745" s="214">
        <v>33900</v>
      </c>
    </row>
    <row r="2746" spans="1:24" x14ac:dyDescent="0.25">
      <c r="A2746" t="str">
        <f t="shared" si="43"/>
        <v>YAG5UKLevel 8Female + maleBiosciencesSouth East</v>
      </c>
      <c r="B2746" s="214" t="s">
        <v>251</v>
      </c>
      <c r="C2746" s="214" t="s">
        <v>184</v>
      </c>
      <c r="D2746" s="214">
        <v>5</v>
      </c>
      <c r="E2746" s="214" t="s">
        <v>35</v>
      </c>
      <c r="F2746" s="214" t="s">
        <v>248</v>
      </c>
      <c r="G2746" s="214" t="s">
        <v>246</v>
      </c>
      <c r="H2746" s="214" t="s">
        <v>51</v>
      </c>
      <c r="I2746" s="214" t="s">
        <v>133</v>
      </c>
      <c r="J2746" s="214">
        <v>130</v>
      </c>
      <c r="K2746" s="214">
        <v>130</v>
      </c>
      <c r="L2746" s="214">
        <v>0</v>
      </c>
      <c r="M2746" s="214">
        <v>0</v>
      </c>
      <c r="N2746" s="214">
        <v>130</v>
      </c>
      <c r="O2746" s="214">
        <v>13.6</v>
      </c>
      <c r="P2746" s="214">
        <v>0.8</v>
      </c>
      <c r="Q2746" s="214">
        <v>84.1</v>
      </c>
      <c r="R2746" s="214">
        <v>85.7</v>
      </c>
      <c r="S2746" s="214">
        <v>85.7</v>
      </c>
      <c r="T2746" s="214">
        <v>1.5</v>
      </c>
      <c r="U2746" s="214">
        <v>100</v>
      </c>
      <c r="V2746" s="214">
        <v>30700</v>
      </c>
      <c r="W2746" s="214">
        <v>38000</v>
      </c>
      <c r="X2746" s="214">
        <v>46000</v>
      </c>
    </row>
    <row r="2747" spans="1:24" x14ac:dyDescent="0.25">
      <c r="A2747" t="str">
        <f t="shared" si="43"/>
        <v>YAG5UKLevel 8Female + maleBiosciencesSouth West</v>
      </c>
      <c r="B2747" s="214" t="s">
        <v>251</v>
      </c>
      <c r="C2747" s="214" t="s">
        <v>184</v>
      </c>
      <c r="D2747" s="214">
        <v>5</v>
      </c>
      <c r="E2747" s="214" t="s">
        <v>35</v>
      </c>
      <c r="F2747" s="214" t="s">
        <v>248</v>
      </c>
      <c r="G2747" s="214" t="s">
        <v>246</v>
      </c>
      <c r="H2747" s="214" t="s">
        <v>51</v>
      </c>
      <c r="I2747" s="214" t="s">
        <v>134</v>
      </c>
      <c r="J2747" s="214">
        <v>70</v>
      </c>
      <c r="K2747" s="214">
        <v>70</v>
      </c>
      <c r="L2747" s="214">
        <v>0</v>
      </c>
      <c r="M2747" s="214">
        <v>0</v>
      </c>
      <c r="N2747" s="214">
        <v>70</v>
      </c>
      <c r="O2747" s="214">
        <v>12.3</v>
      </c>
      <c r="P2747" s="214">
        <v>1.5</v>
      </c>
      <c r="Q2747" s="214">
        <v>83.3</v>
      </c>
      <c r="R2747" s="214">
        <v>86.2</v>
      </c>
      <c r="S2747" s="214">
        <v>86.2</v>
      </c>
      <c r="T2747" s="214">
        <v>2.9</v>
      </c>
      <c r="U2747" s="214">
        <v>55</v>
      </c>
      <c r="V2747" s="214">
        <v>23700</v>
      </c>
      <c r="W2747" s="214">
        <v>33600</v>
      </c>
      <c r="X2747" s="214">
        <v>42700</v>
      </c>
    </row>
    <row r="2748" spans="1:24" x14ac:dyDescent="0.25">
      <c r="A2748" t="str">
        <f t="shared" si="43"/>
        <v>YAG5UKLevel 8Female + maleBiosciencesUnknown</v>
      </c>
      <c r="B2748" s="214" t="s">
        <v>251</v>
      </c>
      <c r="C2748" s="214" t="s">
        <v>184</v>
      </c>
      <c r="D2748" s="214">
        <v>5</v>
      </c>
      <c r="E2748" s="214" t="s">
        <v>35</v>
      </c>
      <c r="F2748" s="214" t="s">
        <v>248</v>
      </c>
      <c r="G2748" s="214" t="s">
        <v>246</v>
      </c>
      <c r="H2748" s="214" t="s">
        <v>51</v>
      </c>
      <c r="I2748" s="214" t="s">
        <v>135</v>
      </c>
      <c r="J2748" s="214">
        <v>40</v>
      </c>
      <c r="K2748" s="214">
        <v>40</v>
      </c>
      <c r="L2748" s="214">
        <v>100</v>
      </c>
      <c r="M2748" s="214">
        <v>0</v>
      </c>
      <c r="N2748" s="214">
        <v>0</v>
      </c>
      <c r="O2748" s="214" t="s">
        <v>254</v>
      </c>
      <c r="P2748" s="214" t="s">
        <v>254</v>
      </c>
      <c r="Q2748" s="214" t="s">
        <v>254</v>
      </c>
      <c r="R2748" s="214" t="s">
        <v>254</v>
      </c>
      <c r="S2748" s="214" t="s">
        <v>254</v>
      </c>
      <c r="T2748" s="214" t="s">
        <v>254</v>
      </c>
      <c r="U2748" s="214" t="s">
        <v>136</v>
      </c>
      <c r="V2748" s="214" t="s">
        <v>136</v>
      </c>
      <c r="W2748" s="214" t="s">
        <v>136</v>
      </c>
      <c r="X2748" s="214" t="s">
        <v>136</v>
      </c>
    </row>
    <row r="2749" spans="1:24" x14ac:dyDescent="0.25">
      <c r="A2749" t="str">
        <f t="shared" si="43"/>
        <v>YAG5UKLevel 8Female + maleBiosciencesWales</v>
      </c>
      <c r="B2749" s="214" t="s">
        <v>251</v>
      </c>
      <c r="C2749" s="214" t="s">
        <v>184</v>
      </c>
      <c r="D2749" s="214">
        <v>5</v>
      </c>
      <c r="E2749" s="214" t="s">
        <v>35</v>
      </c>
      <c r="F2749" s="214" t="s">
        <v>248</v>
      </c>
      <c r="G2749" s="214" t="s">
        <v>246</v>
      </c>
      <c r="H2749" s="214" t="s">
        <v>51</v>
      </c>
      <c r="I2749" s="214" t="s">
        <v>137</v>
      </c>
      <c r="J2749" s="214">
        <v>15</v>
      </c>
      <c r="K2749" s="214">
        <v>15</v>
      </c>
      <c r="L2749" s="214">
        <v>0</v>
      </c>
      <c r="M2749" s="214">
        <v>0</v>
      </c>
      <c r="N2749" s="214">
        <v>15</v>
      </c>
      <c r="O2749" s="214">
        <v>11.7</v>
      </c>
      <c r="P2749" s="214">
        <v>0</v>
      </c>
      <c r="Q2749" s="214">
        <v>80.5</v>
      </c>
      <c r="R2749" s="214">
        <v>88.3</v>
      </c>
      <c r="S2749" s="214">
        <v>88.3</v>
      </c>
      <c r="T2749" s="214">
        <v>7.8</v>
      </c>
      <c r="U2749" s="214" t="s">
        <v>140</v>
      </c>
      <c r="V2749" s="214" t="s">
        <v>140</v>
      </c>
      <c r="W2749" s="214" t="s">
        <v>140</v>
      </c>
      <c r="X2749" s="214" t="s">
        <v>140</v>
      </c>
    </row>
    <row r="2750" spans="1:24" x14ac:dyDescent="0.25">
      <c r="A2750" t="str">
        <f t="shared" si="43"/>
        <v>YAG5UKLevel 8Female + maleBiosciencesWest Midlands</v>
      </c>
      <c r="B2750" s="214" t="s">
        <v>251</v>
      </c>
      <c r="C2750" s="214" t="s">
        <v>184</v>
      </c>
      <c r="D2750" s="214">
        <v>5</v>
      </c>
      <c r="E2750" s="214" t="s">
        <v>35</v>
      </c>
      <c r="F2750" s="214" t="s">
        <v>248</v>
      </c>
      <c r="G2750" s="214" t="s">
        <v>246</v>
      </c>
      <c r="H2750" s="214" t="s">
        <v>51</v>
      </c>
      <c r="I2750" s="214" t="s">
        <v>138</v>
      </c>
      <c r="J2750" s="214">
        <v>45</v>
      </c>
      <c r="K2750" s="214">
        <v>45</v>
      </c>
      <c r="L2750" s="214">
        <v>0</v>
      </c>
      <c r="M2750" s="214">
        <v>0</v>
      </c>
      <c r="N2750" s="214">
        <v>45</v>
      </c>
      <c r="O2750" s="214">
        <v>19.899999999999999</v>
      </c>
      <c r="P2750" s="214">
        <v>4.3</v>
      </c>
      <c r="Q2750" s="214">
        <v>73</v>
      </c>
      <c r="R2750" s="214">
        <v>75.8</v>
      </c>
      <c r="S2750" s="214">
        <v>75.8</v>
      </c>
      <c r="T2750" s="214">
        <v>2.8</v>
      </c>
      <c r="U2750" s="214">
        <v>30</v>
      </c>
      <c r="V2750" s="214">
        <v>26600</v>
      </c>
      <c r="W2750" s="214">
        <v>35400</v>
      </c>
      <c r="X2750" s="214">
        <v>41600</v>
      </c>
    </row>
    <row r="2751" spans="1:24" x14ac:dyDescent="0.25">
      <c r="A2751" t="str">
        <f t="shared" si="43"/>
        <v>YAG5UKLevel 8Female + maleBiosciencesYorkshire and The Humber</v>
      </c>
      <c r="B2751" s="214" t="s">
        <v>251</v>
      </c>
      <c r="C2751" s="214" t="s">
        <v>184</v>
      </c>
      <c r="D2751" s="214">
        <v>5</v>
      </c>
      <c r="E2751" s="214" t="s">
        <v>35</v>
      </c>
      <c r="F2751" s="214" t="s">
        <v>248</v>
      </c>
      <c r="G2751" s="214" t="s">
        <v>246</v>
      </c>
      <c r="H2751" s="214" t="s">
        <v>51</v>
      </c>
      <c r="I2751" s="214" t="s">
        <v>139</v>
      </c>
      <c r="J2751" s="214">
        <v>50</v>
      </c>
      <c r="K2751" s="214">
        <v>50</v>
      </c>
      <c r="L2751" s="214">
        <v>0</v>
      </c>
      <c r="M2751" s="214">
        <v>0</v>
      </c>
      <c r="N2751" s="214">
        <v>50</v>
      </c>
      <c r="O2751" s="214">
        <v>15.6</v>
      </c>
      <c r="P2751" s="214">
        <v>3.9</v>
      </c>
      <c r="Q2751" s="214">
        <v>75.599999999999994</v>
      </c>
      <c r="R2751" s="214">
        <v>80.5</v>
      </c>
      <c r="S2751" s="214">
        <v>80.5</v>
      </c>
      <c r="T2751" s="214">
        <v>4.9000000000000004</v>
      </c>
      <c r="U2751" s="214">
        <v>40</v>
      </c>
      <c r="V2751" s="214">
        <v>26300</v>
      </c>
      <c r="W2751" s="214">
        <v>32800</v>
      </c>
      <c r="X2751" s="214">
        <v>38300</v>
      </c>
    </row>
    <row r="2752" spans="1:24" x14ac:dyDescent="0.25">
      <c r="A2752" t="str">
        <f t="shared" si="43"/>
        <v>YAG5UKLevel 8Female + maleBusiness and managementAbroad</v>
      </c>
      <c r="B2752" s="214" t="s">
        <v>251</v>
      </c>
      <c r="C2752" s="214" t="s">
        <v>184</v>
      </c>
      <c r="D2752" s="214">
        <v>5</v>
      </c>
      <c r="E2752" s="214" t="s">
        <v>35</v>
      </c>
      <c r="F2752" s="214" t="s">
        <v>248</v>
      </c>
      <c r="G2752" s="214" t="s">
        <v>246</v>
      </c>
      <c r="H2752" s="214" t="s">
        <v>87</v>
      </c>
      <c r="I2752" s="214" t="s">
        <v>125</v>
      </c>
      <c r="J2752" s="214" t="s">
        <v>140</v>
      </c>
      <c r="K2752" s="214" t="s">
        <v>140</v>
      </c>
      <c r="L2752" s="214" t="s">
        <v>140</v>
      </c>
      <c r="M2752" s="214" t="s">
        <v>140</v>
      </c>
      <c r="N2752" s="214" t="s">
        <v>140</v>
      </c>
      <c r="O2752" s="214" t="s">
        <v>140</v>
      </c>
      <c r="P2752" s="214" t="s">
        <v>140</v>
      </c>
      <c r="Q2752" s="214" t="s">
        <v>140</v>
      </c>
      <c r="R2752" s="214" t="s">
        <v>140</v>
      </c>
      <c r="S2752" s="214" t="s">
        <v>140</v>
      </c>
      <c r="T2752" s="214" t="s">
        <v>140</v>
      </c>
      <c r="U2752" s="214" t="s">
        <v>140</v>
      </c>
      <c r="V2752" s="214" t="s">
        <v>140</v>
      </c>
      <c r="W2752" s="214" t="s">
        <v>140</v>
      </c>
      <c r="X2752" s="214" t="s">
        <v>140</v>
      </c>
    </row>
    <row r="2753" spans="1:24" x14ac:dyDescent="0.25">
      <c r="A2753" t="str">
        <f t="shared" si="43"/>
        <v>YAG5UKLevel 8Female + maleBusiness and managementEast Midlands</v>
      </c>
      <c r="B2753" s="214" t="s">
        <v>251</v>
      </c>
      <c r="C2753" s="214" t="s">
        <v>184</v>
      </c>
      <c r="D2753" s="214">
        <v>5</v>
      </c>
      <c r="E2753" s="214" t="s">
        <v>35</v>
      </c>
      <c r="F2753" s="214" t="s">
        <v>248</v>
      </c>
      <c r="G2753" s="214" t="s">
        <v>246</v>
      </c>
      <c r="H2753" s="214" t="s">
        <v>87</v>
      </c>
      <c r="I2753" s="214" t="s">
        <v>126</v>
      </c>
      <c r="J2753" s="214">
        <v>25</v>
      </c>
      <c r="K2753" s="214">
        <v>25</v>
      </c>
      <c r="L2753" s="214">
        <v>0</v>
      </c>
      <c r="M2753" s="214">
        <v>0</v>
      </c>
      <c r="N2753" s="214">
        <v>25</v>
      </c>
      <c r="O2753" s="214">
        <v>11.3</v>
      </c>
      <c r="P2753" s="214">
        <v>0</v>
      </c>
      <c r="Q2753" s="214">
        <v>88.7</v>
      </c>
      <c r="R2753" s="214">
        <v>88.7</v>
      </c>
      <c r="S2753" s="214">
        <v>88.7</v>
      </c>
      <c r="T2753" s="214">
        <v>0</v>
      </c>
      <c r="U2753" s="214">
        <v>20</v>
      </c>
      <c r="V2753" s="214">
        <v>35400</v>
      </c>
      <c r="W2753" s="214">
        <v>43800</v>
      </c>
      <c r="X2753" s="214">
        <v>49300</v>
      </c>
    </row>
    <row r="2754" spans="1:24" x14ac:dyDescent="0.25">
      <c r="A2754" t="str">
        <f t="shared" si="43"/>
        <v>YAG5UKLevel 8Female + maleBusiness and managementEast of England</v>
      </c>
      <c r="B2754" s="214" t="s">
        <v>251</v>
      </c>
      <c r="C2754" s="214" t="s">
        <v>184</v>
      </c>
      <c r="D2754" s="214">
        <v>5</v>
      </c>
      <c r="E2754" s="214" t="s">
        <v>35</v>
      </c>
      <c r="F2754" s="214" t="s">
        <v>248</v>
      </c>
      <c r="G2754" s="214" t="s">
        <v>246</v>
      </c>
      <c r="H2754" s="214" t="s">
        <v>87</v>
      </c>
      <c r="I2754" s="214" t="s">
        <v>127</v>
      </c>
      <c r="J2754" s="214">
        <v>15</v>
      </c>
      <c r="K2754" s="214">
        <v>15</v>
      </c>
      <c r="L2754" s="214">
        <v>0</v>
      </c>
      <c r="M2754" s="214">
        <v>0</v>
      </c>
      <c r="N2754" s="214">
        <v>15</v>
      </c>
      <c r="O2754" s="214">
        <v>25</v>
      </c>
      <c r="P2754" s="214">
        <v>0</v>
      </c>
      <c r="Q2754" s="214">
        <v>75</v>
      </c>
      <c r="R2754" s="214">
        <v>75</v>
      </c>
      <c r="S2754" s="214">
        <v>75</v>
      </c>
      <c r="T2754" s="214">
        <v>0</v>
      </c>
      <c r="U2754" s="214" t="s">
        <v>140</v>
      </c>
      <c r="V2754" s="214" t="s">
        <v>140</v>
      </c>
      <c r="W2754" s="214" t="s">
        <v>140</v>
      </c>
      <c r="X2754" s="214" t="s">
        <v>140</v>
      </c>
    </row>
    <row r="2755" spans="1:24" x14ac:dyDescent="0.25">
      <c r="A2755" t="str">
        <f t="shared" si="43"/>
        <v>YAG5UKLevel 8Female + maleBusiness and managementLondon</v>
      </c>
      <c r="B2755" s="214" t="s">
        <v>251</v>
      </c>
      <c r="C2755" s="214" t="s">
        <v>184</v>
      </c>
      <c r="D2755" s="214">
        <v>5</v>
      </c>
      <c r="E2755" s="214" t="s">
        <v>35</v>
      </c>
      <c r="F2755" s="214" t="s">
        <v>248</v>
      </c>
      <c r="G2755" s="214" t="s">
        <v>246</v>
      </c>
      <c r="H2755" s="214" t="s">
        <v>87</v>
      </c>
      <c r="I2755" s="214" t="s">
        <v>128</v>
      </c>
      <c r="J2755" s="214">
        <v>45</v>
      </c>
      <c r="K2755" s="214">
        <v>45</v>
      </c>
      <c r="L2755" s="214">
        <v>0</v>
      </c>
      <c r="M2755" s="214">
        <v>0</v>
      </c>
      <c r="N2755" s="214">
        <v>45</v>
      </c>
      <c r="O2755" s="214">
        <v>15.9</v>
      </c>
      <c r="P2755" s="214">
        <v>4.5</v>
      </c>
      <c r="Q2755" s="214">
        <v>70.5</v>
      </c>
      <c r="R2755" s="214">
        <v>79.5</v>
      </c>
      <c r="S2755" s="214">
        <v>79.5</v>
      </c>
      <c r="T2755" s="214">
        <v>9.1</v>
      </c>
      <c r="U2755" s="214">
        <v>25</v>
      </c>
      <c r="V2755" s="214">
        <v>38200</v>
      </c>
      <c r="W2755" s="214">
        <v>45600</v>
      </c>
      <c r="X2755" s="214">
        <v>85400</v>
      </c>
    </row>
    <row r="2756" spans="1:24" x14ac:dyDescent="0.25">
      <c r="A2756" t="str">
        <f t="shared" si="43"/>
        <v>YAG5UKLevel 8Female + maleBusiness and managementNorth East</v>
      </c>
      <c r="B2756" s="214" t="s">
        <v>251</v>
      </c>
      <c r="C2756" s="214" t="s">
        <v>184</v>
      </c>
      <c r="D2756" s="214">
        <v>5</v>
      </c>
      <c r="E2756" s="214" t="s">
        <v>35</v>
      </c>
      <c r="F2756" s="214" t="s">
        <v>248</v>
      </c>
      <c r="G2756" s="214" t="s">
        <v>246</v>
      </c>
      <c r="H2756" s="214" t="s">
        <v>87</v>
      </c>
      <c r="I2756" s="214" t="s">
        <v>129</v>
      </c>
      <c r="J2756" s="214">
        <v>20</v>
      </c>
      <c r="K2756" s="214">
        <v>20</v>
      </c>
      <c r="L2756" s="214">
        <v>0</v>
      </c>
      <c r="M2756" s="214">
        <v>0</v>
      </c>
      <c r="N2756" s="214">
        <v>20</v>
      </c>
      <c r="O2756" s="214">
        <v>16.7</v>
      </c>
      <c r="P2756" s="214">
        <v>0</v>
      </c>
      <c r="Q2756" s="214">
        <v>83.3</v>
      </c>
      <c r="R2756" s="214">
        <v>83.3</v>
      </c>
      <c r="S2756" s="214">
        <v>83.3</v>
      </c>
      <c r="T2756" s="214">
        <v>0</v>
      </c>
      <c r="U2756" s="214">
        <v>15</v>
      </c>
      <c r="V2756" s="214">
        <v>21200</v>
      </c>
      <c r="W2756" s="214">
        <v>44500</v>
      </c>
      <c r="X2756" s="214">
        <v>66400</v>
      </c>
    </row>
    <row r="2757" spans="1:24" x14ac:dyDescent="0.25">
      <c r="A2757" t="str">
        <f t="shared" si="43"/>
        <v>YAG5UKLevel 8Female + maleBusiness and managementNorth West</v>
      </c>
      <c r="B2757" s="214" t="s">
        <v>251</v>
      </c>
      <c r="C2757" s="214" t="s">
        <v>184</v>
      </c>
      <c r="D2757" s="214">
        <v>5</v>
      </c>
      <c r="E2757" s="214" t="s">
        <v>35</v>
      </c>
      <c r="F2757" s="214" t="s">
        <v>248</v>
      </c>
      <c r="G2757" s="214" t="s">
        <v>246</v>
      </c>
      <c r="H2757" s="214" t="s">
        <v>87</v>
      </c>
      <c r="I2757" s="214" t="s">
        <v>130</v>
      </c>
      <c r="J2757" s="214">
        <v>35</v>
      </c>
      <c r="K2757" s="214">
        <v>35</v>
      </c>
      <c r="L2757" s="214">
        <v>0</v>
      </c>
      <c r="M2757" s="214">
        <v>0</v>
      </c>
      <c r="N2757" s="214">
        <v>35</v>
      </c>
      <c r="O2757" s="214">
        <v>16.3</v>
      </c>
      <c r="P2757" s="214">
        <v>5.4</v>
      </c>
      <c r="Q2757" s="214">
        <v>72.8</v>
      </c>
      <c r="R2757" s="214">
        <v>78.3</v>
      </c>
      <c r="S2757" s="214">
        <v>78.3</v>
      </c>
      <c r="T2757" s="214">
        <v>5.4</v>
      </c>
      <c r="U2757" s="214">
        <v>25</v>
      </c>
      <c r="V2757" s="214">
        <v>37200</v>
      </c>
      <c r="W2757" s="214">
        <v>44500</v>
      </c>
      <c r="X2757" s="214">
        <v>52600</v>
      </c>
    </row>
    <row r="2758" spans="1:24" x14ac:dyDescent="0.25">
      <c r="A2758" t="str">
        <f t="shared" si="43"/>
        <v>YAG5UKLevel 8Female + maleBusiness and managementNorthern Ireland</v>
      </c>
      <c r="B2758" s="214" t="s">
        <v>251</v>
      </c>
      <c r="C2758" s="214" t="s">
        <v>184</v>
      </c>
      <c r="D2758" s="214">
        <v>5</v>
      </c>
      <c r="E2758" s="214" t="s">
        <v>35</v>
      </c>
      <c r="F2758" s="214" t="s">
        <v>248</v>
      </c>
      <c r="G2758" s="214" t="s">
        <v>246</v>
      </c>
      <c r="H2758" s="214" t="s">
        <v>87</v>
      </c>
      <c r="I2758" s="214" t="s">
        <v>131</v>
      </c>
      <c r="J2758" s="214">
        <v>0</v>
      </c>
      <c r="K2758" s="214">
        <v>0</v>
      </c>
      <c r="L2758" s="214">
        <v>0</v>
      </c>
      <c r="M2758" s="214">
        <v>0</v>
      </c>
      <c r="N2758" s="214">
        <v>0</v>
      </c>
      <c r="O2758" s="214">
        <v>50</v>
      </c>
      <c r="P2758" s="214">
        <v>0</v>
      </c>
      <c r="Q2758" s="214">
        <v>50</v>
      </c>
      <c r="R2758" s="214">
        <v>50</v>
      </c>
      <c r="S2758" s="214">
        <v>50</v>
      </c>
      <c r="T2758" s="214">
        <v>0</v>
      </c>
      <c r="U2758" s="214" t="s">
        <v>140</v>
      </c>
      <c r="V2758" s="214" t="s">
        <v>140</v>
      </c>
      <c r="W2758" s="214" t="s">
        <v>140</v>
      </c>
      <c r="X2758" s="214" t="s">
        <v>140</v>
      </c>
    </row>
    <row r="2759" spans="1:24" x14ac:dyDescent="0.25">
      <c r="A2759" t="str">
        <f t="shared" si="43"/>
        <v>YAG5UKLevel 8Female + maleBusiness and managementScotland</v>
      </c>
      <c r="B2759" s="214" t="s">
        <v>251</v>
      </c>
      <c r="C2759" s="214" t="s">
        <v>184</v>
      </c>
      <c r="D2759" s="214">
        <v>5</v>
      </c>
      <c r="E2759" s="214" t="s">
        <v>35</v>
      </c>
      <c r="F2759" s="214" t="s">
        <v>248</v>
      </c>
      <c r="G2759" s="214" t="s">
        <v>246</v>
      </c>
      <c r="H2759" s="214" t="s">
        <v>87</v>
      </c>
      <c r="I2759" s="214" t="s">
        <v>132</v>
      </c>
      <c r="J2759" s="214">
        <v>5</v>
      </c>
      <c r="K2759" s="214">
        <v>5</v>
      </c>
      <c r="L2759" s="214">
        <v>0</v>
      </c>
      <c r="M2759" s="214">
        <v>0</v>
      </c>
      <c r="N2759" s="214">
        <v>5</v>
      </c>
      <c r="O2759" s="214">
        <v>16.7</v>
      </c>
      <c r="P2759" s="214">
        <v>16.7</v>
      </c>
      <c r="Q2759" s="214">
        <v>50</v>
      </c>
      <c r="R2759" s="214">
        <v>66.7</v>
      </c>
      <c r="S2759" s="214">
        <v>66.7</v>
      </c>
      <c r="T2759" s="214">
        <v>16.7</v>
      </c>
      <c r="U2759" s="214" t="s">
        <v>140</v>
      </c>
      <c r="V2759" s="214" t="s">
        <v>140</v>
      </c>
      <c r="W2759" s="214" t="s">
        <v>140</v>
      </c>
      <c r="X2759" s="214" t="s">
        <v>140</v>
      </c>
    </row>
    <row r="2760" spans="1:24" x14ac:dyDescent="0.25">
      <c r="A2760" t="str">
        <f t="shared" si="43"/>
        <v>YAG5UKLevel 8Female + maleBusiness and managementSouth East</v>
      </c>
      <c r="B2760" s="214" t="s">
        <v>251</v>
      </c>
      <c r="C2760" s="214" t="s">
        <v>184</v>
      </c>
      <c r="D2760" s="214">
        <v>5</v>
      </c>
      <c r="E2760" s="214" t="s">
        <v>35</v>
      </c>
      <c r="F2760" s="214" t="s">
        <v>248</v>
      </c>
      <c r="G2760" s="214" t="s">
        <v>246</v>
      </c>
      <c r="H2760" s="214" t="s">
        <v>87</v>
      </c>
      <c r="I2760" s="214" t="s">
        <v>133</v>
      </c>
      <c r="J2760" s="214">
        <v>40</v>
      </c>
      <c r="K2760" s="214">
        <v>40</v>
      </c>
      <c r="L2760" s="214">
        <v>0</v>
      </c>
      <c r="M2760" s="214">
        <v>0</v>
      </c>
      <c r="N2760" s="214">
        <v>40</v>
      </c>
      <c r="O2760" s="214">
        <v>17.899999999999999</v>
      </c>
      <c r="P2760" s="214">
        <v>5.0999999999999996</v>
      </c>
      <c r="Q2760" s="214">
        <v>66.7</v>
      </c>
      <c r="R2760" s="214">
        <v>74.400000000000006</v>
      </c>
      <c r="S2760" s="214">
        <v>76.900000000000006</v>
      </c>
      <c r="T2760" s="214">
        <v>10.3</v>
      </c>
      <c r="U2760" s="214">
        <v>25</v>
      </c>
      <c r="V2760" s="214">
        <v>13100</v>
      </c>
      <c r="W2760" s="214">
        <v>31000</v>
      </c>
      <c r="X2760" s="214">
        <v>68200</v>
      </c>
    </row>
    <row r="2761" spans="1:24" x14ac:dyDescent="0.25">
      <c r="A2761" t="str">
        <f t="shared" si="43"/>
        <v>YAG5UKLevel 8Female + maleBusiness and managementSouth West</v>
      </c>
      <c r="B2761" s="214" t="s">
        <v>251</v>
      </c>
      <c r="C2761" s="214" t="s">
        <v>184</v>
      </c>
      <c r="D2761" s="214">
        <v>5</v>
      </c>
      <c r="E2761" s="214" t="s">
        <v>35</v>
      </c>
      <c r="F2761" s="214" t="s">
        <v>248</v>
      </c>
      <c r="G2761" s="214" t="s">
        <v>246</v>
      </c>
      <c r="H2761" s="214" t="s">
        <v>87</v>
      </c>
      <c r="I2761" s="214" t="s">
        <v>134</v>
      </c>
      <c r="J2761" s="214">
        <v>25</v>
      </c>
      <c r="K2761" s="214">
        <v>25</v>
      </c>
      <c r="L2761" s="214">
        <v>0</v>
      </c>
      <c r="M2761" s="214">
        <v>0</v>
      </c>
      <c r="N2761" s="214">
        <v>25</v>
      </c>
      <c r="O2761" s="214">
        <v>13</v>
      </c>
      <c r="P2761" s="214">
        <v>4.3</v>
      </c>
      <c r="Q2761" s="214">
        <v>73.900000000000006</v>
      </c>
      <c r="R2761" s="214">
        <v>82.6</v>
      </c>
      <c r="S2761" s="214">
        <v>82.6</v>
      </c>
      <c r="T2761" s="214">
        <v>8.6999999999999993</v>
      </c>
      <c r="U2761" s="214">
        <v>15</v>
      </c>
      <c r="V2761" s="214">
        <v>41600</v>
      </c>
      <c r="W2761" s="214">
        <v>47100</v>
      </c>
      <c r="X2761" s="214">
        <v>52200</v>
      </c>
    </row>
    <row r="2762" spans="1:24" x14ac:dyDescent="0.25">
      <c r="A2762" t="str">
        <f t="shared" si="43"/>
        <v>YAG5UKLevel 8Female + maleBusiness and managementUnknown</v>
      </c>
      <c r="B2762" s="214" t="s">
        <v>251</v>
      </c>
      <c r="C2762" s="214" t="s">
        <v>184</v>
      </c>
      <c r="D2762" s="214">
        <v>5</v>
      </c>
      <c r="E2762" s="214" t="s">
        <v>35</v>
      </c>
      <c r="F2762" s="214" t="s">
        <v>248</v>
      </c>
      <c r="G2762" s="214" t="s">
        <v>246</v>
      </c>
      <c r="H2762" s="214" t="s">
        <v>87</v>
      </c>
      <c r="I2762" s="214" t="s">
        <v>135</v>
      </c>
      <c r="J2762" s="214">
        <v>20</v>
      </c>
      <c r="K2762" s="214">
        <v>20</v>
      </c>
      <c r="L2762" s="214">
        <v>100</v>
      </c>
      <c r="M2762" s="214">
        <v>0</v>
      </c>
      <c r="N2762" s="214">
        <v>0</v>
      </c>
      <c r="O2762" s="214" t="s">
        <v>254</v>
      </c>
      <c r="P2762" s="214" t="s">
        <v>254</v>
      </c>
      <c r="Q2762" s="214" t="s">
        <v>254</v>
      </c>
      <c r="R2762" s="214" t="s">
        <v>254</v>
      </c>
      <c r="S2762" s="214" t="s">
        <v>254</v>
      </c>
      <c r="T2762" s="214" t="s">
        <v>254</v>
      </c>
      <c r="U2762" s="214" t="s">
        <v>136</v>
      </c>
      <c r="V2762" s="214" t="s">
        <v>136</v>
      </c>
      <c r="W2762" s="214" t="s">
        <v>136</v>
      </c>
      <c r="X2762" s="214" t="s">
        <v>136</v>
      </c>
    </row>
    <row r="2763" spans="1:24" x14ac:dyDescent="0.25">
      <c r="A2763" t="str">
        <f t="shared" si="43"/>
        <v>YAG5UKLevel 8Female + maleBusiness and managementWales</v>
      </c>
      <c r="B2763" s="214" t="s">
        <v>251</v>
      </c>
      <c r="C2763" s="214" t="s">
        <v>184</v>
      </c>
      <c r="D2763" s="214">
        <v>5</v>
      </c>
      <c r="E2763" s="214" t="s">
        <v>35</v>
      </c>
      <c r="F2763" s="214" t="s">
        <v>248</v>
      </c>
      <c r="G2763" s="214" t="s">
        <v>246</v>
      </c>
      <c r="H2763" s="214" t="s">
        <v>87</v>
      </c>
      <c r="I2763" s="214" t="s">
        <v>137</v>
      </c>
      <c r="J2763" s="214">
        <v>5</v>
      </c>
      <c r="K2763" s="214">
        <v>5</v>
      </c>
      <c r="L2763" s="214">
        <v>0</v>
      </c>
      <c r="M2763" s="214">
        <v>0</v>
      </c>
      <c r="N2763" s="214">
        <v>5</v>
      </c>
      <c r="O2763" s="214">
        <v>0</v>
      </c>
      <c r="P2763" s="214">
        <v>0</v>
      </c>
      <c r="Q2763" s="214">
        <v>80</v>
      </c>
      <c r="R2763" s="214">
        <v>100</v>
      </c>
      <c r="S2763" s="214">
        <v>100</v>
      </c>
      <c r="T2763" s="214">
        <v>20</v>
      </c>
      <c r="U2763" s="214" t="s">
        <v>140</v>
      </c>
      <c r="V2763" s="214" t="s">
        <v>140</v>
      </c>
      <c r="W2763" s="214" t="s">
        <v>140</v>
      </c>
      <c r="X2763" s="214" t="s">
        <v>140</v>
      </c>
    </row>
    <row r="2764" spans="1:24" x14ac:dyDescent="0.25">
      <c r="A2764" t="str">
        <f t="shared" si="43"/>
        <v>YAG5UKLevel 8Female + maleBusiness and managementWest Midlands</v>
      </c>
      <c r="B2764" s="214" t="s">
        <v>251</v>
      </c>
      <c r="C2764" s="214" t="s">
        <v>184</v>
      </c>
      <c r="D2764" s="214">
        <v>5</v>
      </c>
      <c r="E2764" s="214" t="s">
        <v>35</v>
      </c>
      <c r="F2764" s="214" t="s">
        <v>248</v>
      </c>
      <c r="G2764" s="214" t="s">
        <v>246</v>
      </c>
      <c r="H2764" s="214" t="s">
        <v>87</v>
      </c>
      <c r="I2764" s="214" t="s">
        <v>138</v>
      </c>
      <c r="J2764" s="214">
        <v>20</v>
      </c>
      <c r="K2764" s="214">
        <v>20</v>
      </c>
      <c r="L2764" s="214">
        <v>0</v>
      </c>
      <c r="M2764" s="214">
        <v>0</v>
      </c>
      <c r="N2764" s="214">
        <v>20</v>
      </c>
      <c r="O2764" s="214">
        <v>11.1</v>
      </c>
      <c r="P2764" s="214">
        <v>0</v>
      </c>
      <c r="Q2764" s="214">
        <v>88.9</v>
      </c>
      <c r="R2764" s="214">
        <v>88.9</v>
      </c>
      <c r="S2764" s="214">
        <v>88.9</v>
      </c>
      <c r="T2764" s="214">
        <v>0</v>
      </c>
      <c r="U2764" s="214">
        <v>15</v>
      </c>
      <c r="V2764" s="214">
        <v>38000</v>
      </c>
      <c r="W2764" s="214">
        <v>50700</v>
      </c>
      <c r="X2764" s="214">
        <v>53400</v>
      </c>
    </row>
    <row r="2765" spans="1:24" x14ac:dyDescent="0.25">
      <c r="A2765" t="str">
        <f t="shared" si="43"/>
        <v>YAG5UKLevel 8Female + maleBusiness and managementYorkshire and The Humber</v>
      </c>
      <c r="B2765" s="214" t="s">
        <v>251</v>
      </c>
      <c r="C2765" s="214" t="s">
        <v>184</v>
      </c>
      <c r="D2765" s="214">
        <v>5</v>
      </c>
      <c r="E2765" s="214" t="s">
        <v>35</v>
      </c>
      <c r="F2765" s="214" t="s">
        <v>248</v>
      </c>
      <c r="G2765" s="214" t="s">
        <v>246</v>
      </c>
      <c r="H2765" s="214" t="s">
        <v>87</v>
      </c>
      <c r="I2765" s="214" t="s">
        <v>139</v>
      </c>
      <c r="J2765" s="214">
        <v>30</v>
      </c>
      <c r="K2765" s="214">
        <v>30</v>
      </c>
      <c r="L2765" s="214">
        <v>0</v>
      </c>
      <c r="M2765" s="214">
        <v>0</v>
      </c>
      <c r="N2765" s="214">
        <v>30</v>
      </c>
      <c r="O2765" s="214">
        <v>25</v>
      </c>
      <c r="P2765" s="214">
        <v>0</v>
      </c>
      <c r="Q2765" s="214">
        <v>71.900000000000006</v>
      </c>
      <c r="R2765" s="214">
        <v>75</v>
      </c>
      <c r="S2765" s="214">
        <v>75</v>
      </c>
      <c r="T2765" s="214">
        <v>3.1</v>
      </c>
      <c r="U2765" s="214">
        <v>20</v>
      </c>
      <c r="V2765" s="214">
        <v>35500</v>
      </c>
      <c r="W2765" s="214">
        <v>41600</v>
      </c>
      <c r="X2765" s="214">
        <v>50600</v>
      </c>
    </row>
    <row r="2766" spans="1:24" x14ac:dyDescent="0.25">
      <c r="A2766" t="str">
        <f t="shared" ref="A2766:A2829" si="44">"YAG"&amp;D2766 &amp;E2766 &amp;F2766 &amp; G2766 &amp;H2766 &amp;I2766</f>
        <v>YAG5UKLevel 8Female + maleCeltic studiesLondon</v>
      </c>
      <c r="B2766" s="214" t="s">
        <v>251</v>
      </c>
      <c r="C2766" s="214" t="s">
        <v>184</v>
      </c>
      <c r="D2766" s="214">
        <v>5</v>
      </c>
      <c r="E2766" s="214" t="s">
        <v>35</v>
      </c>
      <c r="F2766" s="214" t="s">
        <v>248</v>
      </c>
      <c r="G2766" s="214" t="s">
        <v>246</v>
      </c>
      <c r="H2766" s="214" t="s">
        <v>92</v>
      </c>
      <c r="I2766" s="214" t="s">
        <v>128</v>
      </c>
      <c r="J2766" s="214" t="s">
        <v>140</v>
      </c>
      <c r="K2766" s="214" t="s">
        <v>140</v>
      </c>
      <c r="L2766" s="214" t="s">
        <v>140</v>
      </c>
      <c r="M2766" s="214" t="s">
        <v>140</v>
      </c>
      <c r="N2766" s="214" t="s">
        <v>140</v>
      </c>
      <c r="O2766" s="214" t="s">
        <v>140</v>
      </c>
      <c r="P2766" s="214" t="s">
        <v>140</v>
      </c>
      <c r="Q2766" s="214" t="s">
        <v>140</v>
      </c>
      <c r="R2766" s="214" t="s">
        <v>140</v>
      </c>
      <c r="S2766" s="214" t="s">
        <v>140</v>
      </c>
      <c r="T2766" s="214" t="s">
        <v>140</v>
      </c>
      <c r="U2766" s="214" t="s">
        <v>140</v>
      </c>
      <c r="V2766" s="214" t="s">
        <v>140</v>
      </c>
      <c r="W2766" s="214" t="s">
        <v>140</v>
      </c>
      <c r="X2766" s="214" t="s">
        <v>140</v>
      </c>
    </row>
    <row r="2767" spans="1:24" x14ac:dyDescent="0.25">
      <c r="A2767" t="str">
        <f t="shared" si="44"/>
        <v>YAG5UKLevel 8Female + maleCeltic studiesScotland</v>
      </c>
      <c r="B2767" s="214" t="s">
        <v>251</v>
      </c>
      <c r="C2767" s="214" t="s">
        <v>184</v>
      </c>
      <c r="D2767" s="214">
        <v>5</v>
      </c>
      <c r="E2767" s="214" t="s">
        <v>35</v>
      </c>
      <c r="F2767" s="214" t="s">
        <v>248</v>
      </c>
      <c r="G2767" s="214" t="s">
        <v>246</v>
      </c>
      <c r="H2767" s="214" t="s">
        <v>92</v>
      </c>
      <c r="I2767" s="214" t="s">
        <v>132</v>
      </c>
      <c r="J2767" s="214" t="s">
        <v>140</v>
      </c>
      <c r="K2767" s="214" t="s">
        <v>140</v>
      </c>
      <c r="L2767" s="214" t="s">
        <v>140</v>
      </c>
      <c r="M2767" s="214" t="s">
        <v>140</v>
      </c>
      <c r="N2767" s="214" t="s">
        <v>140</v>
      </c>
      <c r="O2767" s="214" t="s">
        <v>140</v>
      </c>
      <c r="P2767" s="214" t="s">
        <v>140</v>
      </c>
      <c r="Q2767" s="214" t="s">
        <v>140</v>
      </c>
      <c r="R2767" s="214" t="s">
        <v>140</v>
      </c>
      <c r="S2767" s="214" t="s">
        <v>140</v>
      </c>
      <c r="T2767" s="214" t="s">
        <v>140</v>
      </c>
      <c r="U2767" s="214" t="s">
        <v>140</v>
      </c>
      <c r="V2767" s="214" t="s">
        <v>140</v>
      </c>
      <c r="W2767" s="214" t="s">
        <v>140</v>
      </c>
      <c r="X2767" s="214" t="s">
        <v>140</v>
      </c>
    </row>
    <row r="2768" spans="1:24" x14ac:dyDescent="0.25">
      <c r="A2768" t="str">
        <f t="shared" si="44"/>
        <v>YAG5UKLevel 8Female + maleCeltic studiesSouth West</v>
      </c>
      <c r="B2768" s="214" t="s">
        <v>251</v>
      </c>
      <c r="C2768" s="214" t="s">
        <v>184</v>
      </c>
      <c r="D2768" s="214">
        <v>5</v>
      </c>
      <c r="E2768" s="214" t="s">
        <v>35</v>
      </c>
      <c r="F2768" s="214" t="s">
        <v>248</v>
      </c>
      <c r="G2768" s="214" t="s">
        <v>246</v>
      </c>
      <c r="H2768" s="214" t="s">
        <v>92</v>
      </c>
      <c r="I2768" s="214" t="s">
        <v>134</v>
      </c>
      <c r="J2768" s="214" t="s">
        <v>140</v>
      </c>
      <c r="K2768" s="214" t="s">
        <v>140</v>
      </c>
      <c r="L2768" s="214" t="s">
        <v>140</v>
      </c>
      <c r="M2768" s="214" t="s">
        <v>140</v>
      </c>
      <c r="N2768" s="214" t="s">
        <v>140</v>
      </c>
      <c r="O2768" s="214" t="s">
        <v>140</v>
      </c>
      <c r="P2768" s="214" t="s">
        <v>140</v>
      </c>
      <c r="Q2768" s="214" t="s">
        <v>140</v>
      </c>
      <c r="R2768" s="214" t="s">
        <v>140</v>
      </c>
      <c r="S2768" s="214" t="s">
        <v>140</v>
      </c>
      <c r="T2768" s="214" t="s">
        <v>140</v>
      </c>
      <c r="U2768" s="214" t="s">
        <v>140</v>
      </c>
      <c r="V2768" s="214" t="s">
        <v>140</v>
      </c>
      <c r="W2768" s="214" t="s">
        <v>140</v>
      </c>
      <c r="X2768" s="214" t="s">
        <v>140</v>
      </c>
    </row>
    <row r="2769" spans="1:24" x14ac:dyDescent="0.25">
      <c r="A2769" t="str">
        <f t="shared" si="44"/>
        <v>YAG5UKLevel 8Female + maleCeltic studiesYorkshire and The Humber</v>
      </c>
      <c r="B2769" s="214" t="s">
        <v>251</v>
      </c>
      <c r="C2769" s="214" t="s">
        <v>184</v>
      </c>
      <c r="D2769" s="214">
        <v>5</v>
      </c>
      <c r="E2769" s="214" t="s">
        <v>35</v>
      </c>
      <c r="F2769" s="214" t="s">
        <v>248</v>
      </c>
      <c r="G2769" s="214" t="s">
        <v>246</v>
      </c>
      <c r="H2769" s="214" t="s">
        <v>92</v>
      </c>
      <c r="I2769" s="214" t="s">
        <v>139</v>
      </c>
      <c r="J2769" s="214" t="s">
        <v>140</v>
      </c>
      <c r="K2769" s="214" t="s">
        <v>140</v>
      </c>
      <c r="L2769" s="214" t="s">
        <v>140</v>
      </c>
      <c r="M2769" s="214" t="s">
        <v>140</v>
      </c>
      <c r="N2769" s="214" t="s">
        <v>140</v>
      </c>
      <c r="O2769" s="214" t="s">
        <v>140</v>
      </c>
      <c r="P2769" s="214" t="s">
        <v>140</v>
      </c>
      <c r="Q2769" s="214" t="s">
        <v>140</v>
      </c>
      <c r="R2769" s="214" t="s">
        <v>140</v>
      </c>
      <c r="S2769" s="214" t="s">
        <v>140</v>
      </c>
      <c r="T2769" s="214" t="s">
        <v>140</v>
      </c>
      <c r="U2769" s="214" t="s">
        <v>140</v>
      </c>
      <c r="V2769" s="214" t="s">
        <v>140</v>
      </c>
      <c r="W2769" s="214" t="s">
        <v>140</v>
      </c>
      <c r="X2769" s="214" t="s">
        <v>140</v>
      </c>
    </row>
    <row r="2770" spans="1:24" x14ac:dyDescent="0.25">
      <c r="A2770" t="str">
        <f t="shared" si="44"/>
        <v>YAG5UKLevel 8Female + maleChemistryAbroad</v>
      </c>
      <c r="B2770" s="214" t="s">
        <v>251</v>
      </c>
      <c r="C2770" s="214" t="s">
        <v>184</v>
      </c>
      <c r="D2770" s="214">
        <v>5</v>
      </c>
      <c r="E2770" s="214" t="s">
        <v>35</v>
      </c>
      <c r="F2770" s="214" t="s">
        <v>248</v>
      </c>
      <c r="G2770" s="214" t="s">
        <v>246</v>
      </c>
      <c r="H2770" s="214" t="s">
        <v>63</v>
      </c>
      <c r="I2770" s="214" t="s">
        <v>125</v>
      </c>
      <c r="J2770" s="214" t="s">
        <v>140</v>
      </c>
      <c r="K2770" s="214" t="s">
        <v>140</v>
      </c>
      <c r="L2770" s="214" t="s">
        <v>140</v>
      </c>
      <c r="M2770" s="214" t="s">
        <v>140</v>
      </c>
      <c r="N2770" s="214" t="s">
        <v>140</v>
      </c>
      <c r="O2770" s="214" t="s">
        <v>140</v>
      </c>
      <c r="P2770" s="214" t="s">
        <v>140</v>
      </c>
      <c r="Q2770" s="214" t="s">
        <v>140</v>
      </c>
      <c r="R2770" s="214" t="s">
        <v>140</v>
      </c>
      <c r="S2770" s="214" t="s">
        <v>140</v>
      </c>
      <c r="T2770" s="214" t="s">
        <v>140</v>
      </c>
      <c r="U2770" s="214" t="s">
        <v>140</v>
      </c>
      <c r="V2770" s="214" t="s">
        <v>140</v>
      </c>
      <c r="W2770" s="214" t="s">
        <v>140</v>
      </c>
      <c r="X2770" s="214" t="s">
        <v>140</v>
      </c>
    </row>
    <row r="2771" spans="1:24" x14ac:dyDescent="0.25">
      <c r="A2771" t="str">
        <f t="shared" si="44"/>
        <v>YAG5UKLevel 8Female + maleChemistryEast Midlands</v>
      </c>
      <c r="B2771" s="214" t="s">
        <v>251</v>
      </c>
      <c r="C2771" s="214" t="s">
        <v>184</v>
      </c>
      <c r="D2771" s="214">
        <v>5</v>
      </c>
      <c r="E2771" s="214" t="s">
        <v>35</v>
      </c>
      <c r="F2771" s="214" t="s">
        <v>248</v>
      </c>
      <c r="G2771" s="214" t="s">
        <v>246</v>
      </c>
      <c r="H2771" s="214" t="s">
        <v>63</v>
      </c>
      <c r="I2771" s="214" t="s">
        <v>126</v>
      </c>
      <c r="J2771" s="214">
        <v>30</v>
      </c>
      <c r="K2771" s="214">
        <v>30</v>
      </c>
      <c r="L2771" s="214">
        <v>0</v>
      </c>
      <c r="M2771" s="214">
        <v>0</v>
      </c>
      <c r="N2771" s="214">
        <v>30</v>
      </c>
      <c r="O2771" s="214">
        <v>6.2</v>
      </c>
      <c r="P2771" s="214">
        <v>0</v>
      </c>
      <c r="Q2771" s="214">
        <v>90.6</v>
      </c>
      <c r="R2771" s="214">
        <v>93.8</v>
      </c>
      <c r="S2771" s="214">
        <v>93.8</v>
      </c>
      <c r="T2771" s="214">
        <v>3.1</v>
      </c>
      <c r="U2771" s="214">
        <v>30</v>
      </c>
      <c r="V2771" s="214">
        <v>31400</v>
      </c>
      <c r="W2771" s="214">
        <v>36500</v>
      </c>
      <c r="X2771" s="214">
        <v>39800</v>
      </c>
    </row>
    <row r="2772" spans="1:24" x14ac:dyDescent="0.25">
      <c r="A2772" t="str">
        <f t="shared" si="44"/>
        <v>YAG5UKLevel 8Female + maleChemistryEast of England</v>
      </c>
      <c r="B2772" s="214" t="s">
        <v>251</v>
      </c>
      <c r="C2772" s="214" t="s">
        <v>184</v>
      </c>
      <c r="D2772" s="214">
        <v>5</v>
      </c>
      <c r="E2772" s="214" t="s">
        <v>35</v>
      </c>
      <c r="F2772" s="214" t="s">
        <v>248</v>
      </c>
      <c r="G2772" s="214" t="s">
        <v>246</v>
      </c>
      <c r="H2772" s="214" t="s">
        <v>63</v>
      </c>
      <c r="I2772" s="214" t="s">
        <v>127</v>
      </c>
      <c r="J2772" s="214">
        <v>60</v>
      </c>
      <c r="K2772" s="214">
        <v>60</v>
      </c>
      <c r="L2772" s="214">
        <v>0</v>
      </c>
      <c r="M2772" s="214">
        <v>0</v>
      </c>
      <c r="N2772" s="214">
        <v>60</v>
      </c>
      <c r="O2772" s="214">
        <v>9.1999999999999993</v>
      </c>
      <c r="P2772" s="214">
        <v>3.3</v>
      </c>
      <c r="Q2772" s="214">
        <v>80.8</v>
      </c>
      <c r="R2772" s="214">
        <v>85.8</v>
      </c>
      <c r="S2772" s="214">
        <v>87.5</v>
      </c>
      <c r="T2772" s="214">
        <v>6.7</v>
      </c>
      <c r="U2772" s="214">
        <v>50</v>
      </c>
      <c r="V2772" s="214">
        <v>33200</v>
      </c>
      <c r="W2772" s="214">
        <v>37600</v>
      </c>
      <c r="X2772" s="214">
        <v>46400</v>
      </c>
    </row>
    <row r="2773" spans="1:24" x14ac:dyDescent="0.25">
      <c r="A2773" t="str">
        <f t="shared" si="44"/>
        <v>YAG5UKLevel 8Female + maleChemistryLondon</v>
      </c>
      <c r="B2773" s="214" t="s">
        <v>251</v>
      </c>
      <c r="C2773" s="214" t="s">
        <v>184</v>
      </c>
      <c r="D2773" s="214">
        <v>5</v>
      </c>
      <c r="E2773" s="214" t="s">
        <v>35</v>
      </c>
      <c r="F2773" s="214" t="s">
        <v>248</v>
      </c>
      <c r="G2773" s="214" t="s">
        <v>246</v>
      </c>
      <c r="H2773" s="214" t="s">
        <v>63</v>
      </c>
      <c r="I2773" s="214" t="s">
        <v>128</v>
      </c>
      <c r="J2773" s="214">
        <v>70</v>
      </c>
      <c r="K2773" s="214">
        <v>70</v>
      </c>
      <c r="L2773" s="214">
        <v>0</v>
      </c>
      <c r="M2773" s="214">
        <v>0</v>
      </c>
      <c r="N2773" s="214">
        <v>70</v>
      </c>
      <c r="O2773" s="214">
        <v>13</v>
      </c>
      <c r="P2773" s="214">
        <v>1.4</v>
      </c>
      <c r="Q2773" s="214">
        <v>84.1</v>
      </c>
      <c r="R2773" s="214">
        <v>85.6</v>
      </c>
      <c r="S2773" s="214">
        <v>85.6</v>
      </c>
      <c r="T2773" s="214">
        <v>1.4</v>
      </c>
      <c r="U2773" s="214">
        <v>55</v>
      </c>
      <c r="V2773" s="214">
        <v>37200</v>
      </c>
      <c r="W2773" s="214">
        <v>41400</v>
      </c>
      <c r="X2773" s="214">
        <v>52500</v>
      </c>
    </row>
    <row r="2774" spans="1:24" x14ac:dyDescent="0.25">
      <c r="A2774" t="str">
        <f t="shared" si="44"/>
        <v>YAG5UKLevel 8Female + maleChemistryNorth East</v>
      </c>
      <c r="B2774" s="214" t="s">
        <v>251</v>
      </c>
      <c r="C2774" s="214" t="s">
        <v>184</v>
      </c>
      <c r="D2774" s="214">
        <v>5</v>
      </c>
      <c r="E2774" s="214" t="s">
        <v>35</v>
      </c>
      <c r="F2774" s="214" t="s">
        <v>248</v>
      </c>
      <c r="G2774" s="214" t="s">
        <v>246</v>
      </c>
      <c r="H2774" s="214" t="s">
        <v>63</v>
      </c>
      <c r="I2774" s="214" t="s">
        <v>129</v>
      </c>
      <c r="J2774" s="214">
        <v>15</v>
      </c>
      <c r="K2774" s="214">
        <v>15</v>
      </c>
      <c r="L2774" s="214">
        <v>0</v>
      </c>
      <c r="M2774" s="214">
        <v>0</v>
      </c>
      <c r="N2774" s="214">
        <v>15</v>
      </c>
      <c r="O2774" s="214">
        <v>33.299999999999997</v>
      </c>
      <c r="P2774" s="214">
        <v>0</v>
      </c>
      <c r="Q2774" s="214">
        <v>66.7</v>
      </c>
      <c r="R2774" s="214">
        <v>66.7</v>
      </c>
      <c r="S2774" s="214">
        <v>66.7</v>
      </c>
      <c r="T2774" s="214">
        <v>0</v>
      </c>
      <c r="U2774" s="214" t="s">
        <v>140</v>
      </c>
      <c r="V2774" s="214" t="s">
        <v>140</v>
      </c>
      <c r="W2774" s="214" t="s">
        <v>140</v>
      </c>
      <c r="X2774" s="214" t="s">
        <v>140</v>
      </c>
    </row>
    <row r="2775" spans="1:24" x14ac:dyDescent="0.25">
      <c r="A2775" t="str">
        <f t="shared" si="44"/>
        <v>YAG5UKLevel 8Female + maleChemistryNorth West</v>
      </c>
      <c r="B2775" s="214" t="s">
        <v>251</v>
      </c>
      <c r="C2775" s="214" t="s">
        <v>184</v>
      </c>
      <c r="D2775" s="214">
        <v>5</v>
      </c>
      <c r="E2775" s="214" t="s">
        <v>35</v>
      </c>
      <c r="F2775" s="214" t="s">
        <v>248</v>
      </c>
      <c r="G2775" s="214" t="s">
        <v>246</v>
      </c>
      <c r="H2775" s="214" t="s">
        <v>63</v>
      </c>
      <c r="I2775" s="214" t="s">
        <v>130</v>
      </c>
      <c r="J2775" s="214">
        <v>65</v>
      </c>
      <c r="K2775" s="214">
        <v>65</v>
      </c>
      <c r="L2775" s="214">
        <v>0</v>
      </c>
      <c r="M2775" s="214">
        <v>0</v>
      </c>
      <c r="N2775" s="214">
        <v>65</v>
      </c>
      <c r="O2775" s="214">
        <v>12.5</v>
      </c>
      <c r="P2775" s="214">
        <v>5.5</v>
      </c>
      <c r="Q2775" s="214">
        <v>80.400000000000006</v>
      </c>
      <c r="R2775" s="214">
        <v>82</v>
      </c>
      <c r="S2775" s="214">
        <v>82</v>
      </c>
      <c r="T2775" s="214">
        <v>1.6</v>
      </c>
      <c r="U2775" s="214">
        <v>50</v>
      </c>
      <c r="V2775" s="214">
        <v>27700</v>
      </c>
      <c r="W2775" s="214">
        <v>34700</v>
      </c>
      <c r="X2775" s="214">
        <v>48900</v>
      </c>
    </row>
    <row r="2776" spans="1:24" x14ac:dyDescent="0.25">
      <c r="A2776" t="str">
        <f t="shared" si="44"/>
        <v>YAG5UKLevel 8Female + maleChemistryNorthern Ireland</v>
      </c>
      <c r="B2776" s="214" t="s">
        <v>251</v>
      </c>
      <c r="C2776" s="214" t="s">
        <v>184</v>
      </c>
      <c r="D2776" s="214">
        <v>5</v>
      </c>
      <c r="E2776" s="214" t="s">
        <v>35</v>
      </c>
      <c r="F2776" s="214" t="s">
        <v>248</v>
      </c>
      <c r="G2776" s="214" t="s">
        <v>246</v>
      </c>
      <c r="H2776" s="214" t="s">
        <v>63</v>
      </c>
      <c r="I2776" s="214" t="s">
        <v>131</v>
      </c>
      <c r="J2776" s="214">
        <v>5</v>
      </c>
      <c r="K2776" s="214">
        <v>5</v>
      </c>
      <c r="L2776" s="214">
        <v>0</v>
      </c>
      <c r="M2776" s="214">
        <v>0</v>
      </c>
      <c r="N2776" s="214">
        <v>5</v>
      </c>
      <c r="O2776" s="214">
        <v>0</v>
      </c>
      <c r="P2776" s="214">
        <v>0</v>
      </c>
      <c r="Q2776" s="214">
        <v>66.7</v>
      </c>
      <c r="R2776" s="214">
        <v>100</v>
      </c>
      <c r="S2776" s="214">
        <v>100</v>
      </c>
      <c r="T2776" s="214">
        <v>33.299999999999997</v>
      </c>
      <c r="U2776" s="214" t="s">
        <v>140</v>
      </c>
      <c r="V2776" s="214" t="s">
        <v>140</v>
      </c>
      <c r="W2776" s="214" t="s">
        <v>140</v>
      </c>
      <c r="X2776" s="214" t="s">
        <v>140</v>
      </c>
    </row>
    <row r="2777" spans="1:24" x14ac:dyDescent="0.25">
      <c r="A2777" t="str">
        <f t="shared" si="44"/>
        <v>YAG5UKLevel 8Female + maleChemistryScotland</v>
      </c>
      <c r="B2777" s="214" t="s">
        <v>251</v>
      </c>
      <c r="C2777" s="214" t="s">
        <v>184</v>
      </c>
      <c r="D2777" s="214">
        <v>5</v>
      </c>
      <c r="E2777" s="214" t="s">
        <v>35</v>
      </c>
      <c r="F2777" s="214" t="s">
        <v>248</v>
      </c>
      <c r="G2777" s="214" t="s">
        <v>246</v>
      </c>
      <c r="H2777" s="214" t="s">
        <v>63</v>
      </c>
      <c r="I2777" s="214" t="s">
        <v>132</v>
      </c>
      <c r="J2777" s="214">
        <v>10</v>
      </c>
      <c r="K2777" s="214">
        <v>10</v>
      </c>
      <c r="L2777" s="214">
        <v>0</v>
      </c>
      <c r="M2777" s="214">
        <v>0</v>
      </c>
      <c r="N2777" s="214">
        <v>10</v>
      </c>
      <c r="O2777" s="214">
        <v>9.1</v>
      </c>
      <c r="P2777" s="214">
        <v>9.1</v>
      </c>
      <c r="Q2777" s="214">
        <v>72.7</v>
      </c>
      <c r="R2777" s="214">
        <v>81.8</v>
      </c>
      <c r="S2777" s="214">
        <v>81.8</v>
      </c>
      <c r="T2777" s="214">
        <v>9.1</v>
      </c>
      <c r="U2777" s="214" t="s">
        <v>140</v>
      </c>
      <c r="V2777" s="214" t="s">
        <v>140</v>
      </c>
      <c r="W2777" s="214" t="s">
        <v>140</v>
      </c>
      <c r="X2777" s="214" t="s">
        <v>140</v>
      </c>
    </row>
    <row r="2778" spans="1:24" x14ac:dyDescent="0.25">
      <c r="A2778" t="str">
        <f t="shared" si="44"/>
        <v>YAG5UKLevel 8Female + maleChemistrySouth East</v>
      </c>
      <c r="B2778" s="214" t="s">
        <v>251</v>
      </c>
      <c r="C2778" s="214" t="s">
        <v>184</v>
      </c>
      <c r="D2778" s="214">
        <v>5</v>
      </c>
      <c r="E2778" s="214" t="s">
        <v>35</v>
      </c>
      <c r="F2778" s="214" t="s">
        <v>248</v>
      </c>
      <c r="G2778" s="214" t="s">
        <v>246</v>
      </c>
      <c r="H2778" s="214" t="s">
        <v>63</v>
      </c>
      <c r="I2778" s="214" t="s">
        <v>133</v>
      </c>
      <c r="J2778" s="214">
        <v>100</v>
      </c>
      <c r="K2778" s="214">
        <v>100</v>
      </c>
      <c r="L2778" s="214">
        <v>0</v>
      </c>
      <c r="M2778" s="214">
        <v>0</v>
      </c>
      <c r="N2778" s="214">
        <v>100</v>
      </c>
      <c r="O2778" s="214">
        <v>11.7</v>
      </c>
      <c r="P2778" s="214">
        <v>5.0999999999999996</v>
      </c>
      <c r="Q2778" s="214">
        <v>82.1</v>
      </c>
      <c r="R2778" s="214">
        <v>83.2</v>
      </c>
      <c r="S2778" s="214">
        <v>83.2</v>
      </c>
      <c r="T2778" s="214">
        <v>1</v>
      </c>
      <c r="U2778" s="214">
        <v>80</v>
      </c>
      <c r="V2778" s="214">
        <v>31800</v>
      </c>
      <c r="W2778" s="214">
        <v>39100</v>
      </c>
      <c r="X2778" s="214">
        <v>47800</v>
      </c>
    </row>
    <row r="2779" spans="1:24" x14ac:dyDescent="0.25">
      <c r="A2779" t="str">
        <f t="shared" si="44"/>
        <v>YAG5UKLevel 8Female + maleChemistrySouth West</v>
      </c>
      <c r="B2779" s="214" t="s">
        <v>251</v>
      </c>
      <c r="C2779" s="214" t="s">
        <v>184</v>
      </c>
      <c r="D2779" s="214">
        <v>5</v>
      </c>
      <c r="E2779" s="214" t="s">
        <v>35</v>
      </c>
      <c r="F2779" s="214" t="s">
        <v>248</v>
      </c>
      <c r="G2779" s="214" t="s">
        <v>246</v>
      </c>
      <c r="H2779" s="214" t="s">
        <v>63</v>
      </c>
      <c r="I2779" s="214" t="s">
        <v>134</v>
      </c>
      <c r="J2779" s="214">
        <v>40</v>
      </c>
      <c r="K2779" s="214">
        <v>40</v>
      </c>
      <c r="L2779" s="214">
        <v>0</v>
      </c>
      <c r="M2779" s="214">
        <v>0</v>
      </c>
      <c r="N2779" s="214">
        <v>40</v>
      </c>
      <c r="O2779" s="214">
        <v>11</v>
      </c>
      <c r="P2779" s="214">
        <v>2.5</v>
      </c>
      <c r="Q2779" s="214">
        <v>86.4</v>
      </c>
      <c r="R2779" s="214">
        <v>86.4</v>
      </c>
      <c r="S2779" s="214">
        <v>86.4</v>
      </c>
      <c r="T2779" s="214">
        <v>0</v>
      </c>
      <c r="U2779" s="214">
        <v>35</v>
      </c>
      <c r="V2779" s="214">
        <v>26300</v>
      </c>
      <c r="W2779" s="214">
        <v>36500</v>
      </c>
      <c r="X2779" s="214">
        <v>43100</v>
      </c>
    </row>
    <row r="2780" spans="1:24" x14ac:dyDescent="0.25">
      <c r="A2780" t="str">
        <f t="shared" si="44"/>
        <v>YAG5UKLevel 8Female + maleChemistryUnknown</v>
      </c>
      <c r="B2780" s="214" t="s">
        <v>251</v>
      </c>
      <c r="C2780" s="214" t="s">
        <v>184</v>
      </c>
      <c r="D2780" s="214">
        <v>5</v>
      </c>
      <c r="E2780" s="214" t="s">
        <v>35</v>
      </c>
      <c r="F2780" s="214" t="s">
        <v>248</v>
      </c>
      <c r="G2780" s="214" t="s">
        <v>246</v>
      </c>
      <c r="H2780" s="214" t="s">
        <v>63</v>
      </c>
      <c r="I2780" s="214" t="s">
        <v>135</v>
      </c>
      <c r="J2780" s="214">
        <v>15</v>
      </c>
      <c r="K2780" s="214">
        <v>15</v>
      </c>
      <c r="L2780" s="214">
        <v>94.2</v>
      </c>
      <c r="M2780" s="214">
        <v>0</v>
      </c>
      <c r="N2780" s="214">
        <v>0</v>
      </c>
      <c r="O2780" s="214">
        <v>100</v>
      </c>
      <c r="P2780" s="214">
        <v>0</v>
      </c>
      <c r="Q2780" s="214">
        <v>0</v>
      </c>
      <c r="R2780" s="214">
        <v>0</v>
      </c>
      <c r="S2780" s="214">
        <v>0</v>
      </c>
      <c r="T2780" s="214">
        <v>0</v>
      </c>
      <c r="U2780" s="214" t="s">
        <v>136</v>
      </c>
      <c r="V2780" s="214" t="s">
        <v>136</v>
      </c>
      <c r="W2780" s="214" t="s">
        <v>136</v>
      </c>
      <c r="X2780" s="214" t="s">
        <v>136</v>
      </c>
    </row>
    <row r="2781" spans="1:24" x14ac:dyDescent="0.25">
      <c r="A2781" t="str">
        <f t="shared" si="44"/>
        <v>YAG5UKLevel 8Female + maleChemistryWales</v>
      </c>
      <c r="B2781" s="214" t="s">
        <v>251</v>
      </c>
      <c r="C2781" s="214" t="s">
        <v>184</v>
      </c>
      <c r="D2781" s="214">
        <v>5</v>
      </c>
      <c r="E2781" s="214" t="s">
        <v>35</v>
      </c>
      <c r="F2781" s="214" t="s">
        <v>248</v>
      </c>
      <c r="G2781" s="214" t="s">
        <v>246</v>
      </c>
      <c r="H2781" s="214" t="s">
        <v>63</v>
      </c>
      <c r="I2781" s="214" t="s">
        <v>137</v>
      </c>
      <c r="J2781" s="214">
        <v>5</v>
      </c>
      <c r="K2781" s="214">
        <v>5</v>
      </c>
      <c r="L2781" s="214">
        <v>0</v>
      </c>
      <c r="M2781" s="214">
        <v>0</v>
      </c>
      <c r="N2781" s="214">
        <v>5</v>
      </c>
      <c r="O2781" s="214">
        <v>0</v>
      </c>
      <c r="P2781" s="214">
        <v>0</v>
      </c>
      <c r="Q2781" s="214">
        <v>100</v>
      </c>
      <c r="R2781" s="214">
        <v>100</v>
      </c>
      <c r="S2781" s="214">
        <v>100</v>
      </c>
      <c r="T2781" s="214">
        <v>0</v>
      </c>
      <c r="U2781" s="214" t="s">
        <v>140</v>
      </c>
      <c r="V2781" s="214" t="s">
        <v>140</v>
      </c>
      <c r="W2781" s="214" t="s">
        <v>140</v>
      </c>
      <c r="X2781" s="214" t="s">
        <v>140</v>
      </c>
    </row>
    <row r="2782" spans="1:24" x14ac:dyDescent="0.25">
      <c r="A2782" t="str">
        <f t="shared" si="44"/>
        <v>YAG5UKLevel 8Female + maleChemistryWest Midlands</v>
      </c>
      <c r="B2782" s="214" t="s">
        <v>251</v>
      </c>
      <c r="C2782" s="214" t="s">
        <v>184</v>
      </c>
      <c r="D2782" s="214">
        <v>5</v>
      </c>
      <c r="E2782" s="214" t="s">
        <v>35</v>
      </c>
      <c r="F2782" s="214" t="s">
        <v>248</v>
      </c>
      <c r="G2782" s="214" t="s">
        <v>246</v>
      </c>
      <c r="H2782" s="214" t="s">
        <v>63</v>
      </c>
      <c r="I2782" s="214" t="s">
        <v>138</v>
      </c>
      <c r="J2782" s="214">
        <v>40</v>
      </c>
      <c r="K2782" s="214">
        <v>40</v>
      </c>
      <c r="L2782" s="214">
        <v>0</v>
      </c>
      <c r="M2782" s="214">
        <v>0</v>
      </c>
      <c r="N2782" s="214">
        <v>40</v>
      </c>
      <c r="O2782" s="214">
        <v>7.1</v>
      </c>
      <c r="P2782" s="214">
        <v>9.5</v>
      </c>
      <c r="Q2782" s="214">
        <v>79.8</v>
      </c>
      <c r="R2782" s="214">
        <v>83.3</v>
      </c>
      <c r="S2782" s="214">
        <v>83.3</v>
      </c>
      <c r="T2782" s="214">
        <v>3.6</v>
      </c>
      <c r="U2782" s="214">
        <v>35</v>
      </c>
      <c r="V2782" s="214">
        <v>31400</v>
      </c>
      <c r="W2782" s="214">
        <v>36500</v>
      </c>
      <c r="X2782" s="214">
        <v>44200</v>
      </c>
    </row>
    <row r="2783" spans="1:24" x14ac:dyDescent="0.25">
      <c r="A2783" t="str">
        <f t="shared" si="44"/>
        <v>YAG5UKLevel 8Female + maleChemistryYorkshire and The Humber</v>
      </c>
      <c r="B2783" s="214" t="s">
        <v>251</v>
      </c>
      <c r="C2783" s="214" t="s">
        <v>184</v>
      </c>
      <c r="D2783" s="214">
        <v>5</v>
      </c>
      <c r="E2783" s="214" t="s">
        <v>35</v>
      </c>
      <c r="F2783" s="214" t="s">
        <v>248</v>
      </c>
      <c r="G2783" s="214" t="s">
        <v>246</v>
      </c>
      <c r="H2783" s="214" t="s">
        <v>63</v>
      </c>
      <c r="I2783" s="214" t="s">
        <v>139</v>
      </c>
      <c r="J2783" s="214">
        <v>60</v>
      </c>
      <c r="K2783" s="214">
        <v>60</v>
      </c>
      <c r="L2783" s="214">
        <v>0</v>
      </c>
      <c r="M2783" s="214">
        <v>0</v>
      </c>
      <c r="N2783" s="214">
        <v>60</v>
      </c>
      <c r="O2783" s="214">
        <v>3.5</v>
      </c>
      <c r="P2783" s="214">
        <v>5.2</v>
      </c>
      <c r="Q2783" s="214">
        <v>86.1</v>
      </c>
      <c r="R2783" s="214">
        <v>91.3</v>
      </c>
      <c r="S2783" s="214">
        <v>91.3</v>
      </c>
      <c r="T2783" s="214">
        <v>5.2</v>
      </c>
      <c r="U2783" s="214">
        <v>50</v>
      </c>
      <c r="V2783" s="214">
        <v>31000</v>
      </c>
      <c r="W2783" s="214">
        <v>33900</v>
      </c>
      <c r="X2783" s="214">
        <v>41600</v>
      </c>
    </row>
    <row r="2784" spans="1:24" x14ac:dyDescent="0.25">
      <c r="A2784" t="str">
        <f t="shared" si="44"/>
        <v>YAG5UKLevel 8Female + maleCombined and general studiesLondon</v>
      </c>
      <c r="B2784" s="214" t="s">
        <v>251</v>
      </c>
      <c r="C2784" s="214" t="s">
        <v>184</v>
      </c>
      <c r="D2784" s="214">
        <v>5</v>
      </c>
      <c r="E2784" s="214" t="s">
        <v>35</v>
      </c>
      <c r="F2784" s="214" t="s">
        <v>248</v>
      </c>
      <c r="G2784" s="214" t="s">
        <v>246</v>
      </c>
      <c r="H2784" s="214" t="s">
        <v>103</v>
      </c>
      <c r="I2784" s="214" t="s">
        <v>128</v>
      </c>
      <c r="J2784" s="214">
        <v>0</v>
      </c>
      <c r="K2784" s="214">
        <v>0</v>
      </c>
      <c r="L2784" s="214">
        <v>0</v>
      </c>
      <c r="M2784" s="214">
        <v>0</v>
      </c>
      <c r="N2784" s="214">
        <v>0</v>
      </c>
      <c r="O2784" s="214">
        <v>0</v>
      </c>
      <c r="P2784" s="214">
        <v>0</v>
      </c>
      <c r="Q2784" s="214">
        <v>100</v>
      </c>
      <c r="R2784" s="214">
        <v>100</v>
      </c>
      <c r="S2784" s="214">
        <v>100</v>
      </c>
      <c r="T2784" s="214">
        <v>0</v>
      </c>
      <c r="U2784" s="214" t="s">
        <v>140</v>
      </c>
      <c r="V2784" s="214" t="s">
        <v>140</v>
      </c>
      <c r="W2784" s="214" t="s">
        <v>140</v>
      </c>
      <c r="X2784" s="214" t="s">
        <v>140</v>
      </c>
    </row>
    <row r="2785" spans="1:24" x14ac:dyDescent="0.25">
      <c r="A2785" t="str">
        <f t="shared" si="44"/>
        <v>YAG5UKLevel 8Female + maleCombined and general studiesNorth West</v>
      </c>
      <c r="B2785" s="214" t="s">
        <v>251</v>
      </c>
      <c r="C2785" s="214" t="s">
        <v>184</v>
      </c>
      <c r="D2785" s="214">
        <v>5</v>
      </c>
      <c r="E2785" s="214" t="s">
        <v>35</v>
      </c>
      <c r="F2785" s="214" t="s">
        <v>248</v>
      </c>
      <c r="G2785" s="214" t="s">
        <v>246</v>
      </c>
      <c r="H2785" s="214" t="s">
        <v>103</v>
      </c>
      <c r="I2785" s="214" t="s">
        <v>130</v>
      </c>
      <c r="J2785" s="214" t="s">
        <v>140</v>
      </c>
      <c r="K2785" s="214" t="s">
        <v>140</v>
      </c>
      <c r="L2785" s="214" t="s">
        <v>140</v>
      </c>
      <c r="M2785" s="214" t="s">
        <v>140</v>
      </c>
      <c r="N2785" s="214" t="s">
        <v>140</v>
      </c>
      <c r="O2785" s="214" t="s">
        <v>140</v>
      </c>
      <c r="P2785" s="214" t="s">
        <v>140</v>
      </c>
      <c r="Q2785" s="214" t="s">
        <v>140</v>
      </c>
      <c r="R2785" s="214" t="s">
        <v>140</v>
      </c>
      <c r="S2785" s="214" t="s">
        <v>140</v>
      </c>
      <c r="T2785" s="214" t="s">
        <v>140</v>
      </c>
      <c r="U2785" s="214" t="s">
        <v>136</v>
      </c>
      <c r="V2785" s="214" t="s">
        <v>136</v>
      </c>
      <c r="W2785" s="214" t="s">
        <v>136</v>
      </c>
      <c r="X2785" s="214" t="s">
        <v>136</v>
      </c>
    </row>
    <row r="2786" spans="1:24" x14ac:dyDescent="0.25">
      <c r="A2786" t="str">
        <f t="shared" si="44"/>
        <v>YAG5UKLevel 8Female + maleCombined and general studiesSouth East</v>
      </c>
      <c r="B2786" s="214" t="s">
        <v>251</v>
      </c>
      <c r="C2786" s="214" t="s">
        <v>184</v>
      </c>
      <c r="D2786" s="214">
        <v>5</v>
      </c>
      <c r="E2786" s="214" t="s">
        <v>35</v>
      </c>
      <c r="F2786" s="214" t="s">
        <v>248</v>
      </c>
      <c r="G2786" s="214" t="s">
        <v>246</v>
      </c>
      <c r="H2786" s="214" t="s">
        <v>103</v>
      </c>
      <c r="I2786" s="214" t="s">
        <v>133</v>
      </c>
      <c r="J2786" s="214" t="s">
        <v>140</v>
      </c>
      <c r="K2786" s="214" t="s">
        <v>140</v>
      </c>
      <c r="L2786" s="214" t="s">
        <v>140</v>
      </c>
      <c r="M2786" s="214" t="s">
        <v>140</v>
      </c>
      <c r="N2786" s="214" t="s">
        <v>140</v>
      </c>
      <c r="O2786" s="214" t="s">
        <v>140</v>
      </c>
      <c r="P2786" s="214" t="s">
        <v>140</v>
      </c>
      <c r="Q2786" s="214" t="s">
        <v>140</v>
      </c>
      <c r="R2786" s="214" t="s">
        <v>140</v>
      </c>
      <c r="S2786" s="214" t="s">
        <v>140</v>
      </c>
      <c r="T2786" s="214" t="s">
        <v>140</v>
      </c>
      <c r="U2786" s="214" t="s">
        <v>140</v>
      </c>
      <c r="V2786" s="214" t="s">
        <v>140</v>
      </c>
      <c r="W2786" s="214" t="s">
        <v>140</v>
      </c>
      <c r="X2786" s="214" t="s">
        <v>140</v>
      </c>
    </row>
    <row r="2787" spans="1:24" x14ac:dyDescent="0.25">
      <c r="A2787" t="str">
        <f t="shared" si="44"/>
        <v>YAG5UKLevel 8Female + maleCombined and general studiesSouth West</v>
      </c>
      <c r="B2787" s="214" t="s">
        <v>251</v>
      </c>
      <c r="C2787" s="214" t="s">
        <v>184</v>
      </c>
      <c r="D2787" s="214">
        <v>5</v>
      </c>
      <c r="E2787" s="214" t="s">
        <v>35</v>
      </c>
      <c r="F2787" s="214" t="s">
        <v>248</v>
      </c>
      <c r="G2787" s="214" t="s">
        <v>246</v>
      </c>
      <c r="H2787" s="214" t="s">
        <v>103</v>
      </c>
      <c r="I2787" s="214" t="s">
        <v>134</v>
      </c>
      <c r="J2787" s="214">
        <v>5</v>
      </c>
      <c r="K2787" s="214">
        <v>5</v>
      </c>
      <c r="L2787" s="214">
        <v>0</v>
      </c>
      <c r="M2787" s="214">
        <v>0</v>
      </c>
      <c r="N2787" s="214">
        <v>5</v>
      </c>
      <c r="O2787" s="214">
        <v>0</v>
      </c>
      <c r="P2787" s="214">
        <v>0</v>
      </c>
      <c r="Q2787" s="214">
        <v>100</v>
      </c>
      <c r="R2787" s="214">
        <v>100</v>
      </c>
      <c r="S2787" s="214">
        <v>100</v>
      </c>
      <c r="T2787" s="214">
        <v>0</v>
      </c>
      <c r="U2787" s="214" t="s">
        <v>140</v>
      </c>
      <c r="V2787" s="214" t="s">
        <v>140</v>
      </c>
      <c r="W2787" s="214" t="s">
        <v>140</v>
      </c>
      <c r="X2787" s="214" t="s">
        <v>140</v>
      </c>
    </row>
    <row r="2788" spans="1:24" x14ac:dyDescent="0.25">
      <c r="A2788" t="str">
        <f t="shared" si="44"/>
        <v>YAG5UKLevel 8Female + maleComputingAbroad</v>
      </c>
      <c r="B2788" s="214" t="s">
        <v>251</v>
      </c>
      <c r="C2788" s="214" t="s">
        <v>184</v>
      </c>
      <c r="D2788" s="214">
        <v>5</v>
      </c>
      <c r="E2788" s="214" t="s">
        <v>35</v>
      </c>
      <c r="F2788" s="214" t="s">
        <v>248</v>
      </c>
      <c r="G2788" s="214" t="s">
        <v>246</v>
      </c>
      <c r="H2788" s="214" t="s">
        <v>71</v>
      </c>
      <c r="I2788" s="214" t="s">
        <v>125</v>
      </c>
      <c r="J2788" s="214" t="s">
        <v>140</v>
      </c>
      <c r="K2788" s="214" t="s">
        <v>140</v>
      </c>
      <c r="L2788" s="214" t="s">
        <v>140</v>
      </c>
      <c r="M2788" s="214" t="s">
        <v>140</v>
      </c>
      <c r="N2788" s="214" t="s">
        <v>140</v>
      </c>
      <c r="O2788" s="214" t="s">
        <v>140</v>
      </c>
      <c r="P2788" s="214" t="s">
        <v>140</v>
      </c>
      <c r="Q2788" s="214" t="s">
        <v>140</v>
      </c>
      <c r="R2788" s="214" t="s">
        <v>140</v>
      </c>
      <c r="S2788" s="214" t="s">
        <v>140</v>
      </c>
      <c r="T2788" s="214" t="s">
        <v>140</v>
      </c>
      <c r="U2788" s="214" t="s">
        <v>140</v>
      </c>
      <c r="V2788" s="214" t="s">
        <v>140</v>
      </c>
      <c r="W2788" s="214" t="s">
        <v>140</v>
      </c>
      <c r="X2788" s="214" t="s">
        <v>140</v>
      </c>
    </row>
    <row r="2789" spans="1:24" x14ac:dyDescent="0.25">
      <c r="A2789" t="str">
        <f t="shared" si="44"/>
        <v>YAG5UKLevel 8Female + maleComputingEast Midlands</v>
      </c>
      <c r="B2789" s="214" t="s">
        <v>251</v>
      </c>
      <c r="C2789" s="214" t="s">
        <v>184</v>
      </c>
      <c r="D2789" s="214">
        <v>5</v>
      </c>
      <c r="E2789" s="214" t="s">
        <v>35</v>
      </c>
      <c r="F2789" s="214" t="s">
        <v>248</v>
      </c>
      <c r="G2789" s="214" t="s">
        <v>246</v>
      </c>
      <c r="H2789" s="214" t="s">
        <v>71</v>
      </c>
      <c r="I2789" s="214" t="s">
        <v>126</v>
      </c>
      <c r="J2789" s="214">
        <v>20</v>
      </c>
      <c r="K2789" s="214">
        <v>20</v>
      </c>
      <c r="L2789" s="214">
        <v>0</v>
      </c>
      <c r="M2789" s="214">
        <v>0</v>
      </c>
      <c r="N2789" s="214">
        <v>20</v>
      </c>
      <c r="O2789" s="214">
        <v>19.7</v>
      </c>
      <c r="P2789" s="214">
        <v>0</v>
      </c>
      <c r="Q2789" s="214">
        <v>78.7</v>
      </c>
      <c r="R2789" s="214">
        <v>80.3</v>
      </c>
      <c r="S2789" s="214">
        <v>80.3</v>
      </c>
      <c r="T2789" s="214">
        <v>1.6</v>
      </c>
      <c r="U2789" s="214">
        <v>15</v>
      </c>
      <c r="V2789" s="214">
        <v>29500</v>
      </c>
      <c r="W2789" s="214">
        <v>32700</v>
      </c>
      <c r="X2789" s="214">
        <v>40200</v>
      </c>
    </row>
    <row r="2790" spans="1:24" x14ac:dyDescent="0.25">
      <c r="A2790" t="str">
        <f t="shared" si="44"/>
        <v>YAG5UKLevel 8Female + maleComputingEast of England</v>
      </c>
      <c r="B2790" s="214" t="s">
        <v>251</v>
      </c>
      <c r="C2790" s="214" t="s">
        <v>184</v>
      </c>
      <c r="D2790" s="214">
        <v>5</v>
      </c>
      <c r="E2790" s="214" t="s">
        <v>35</v>
      </c>
      <c r="F2790" s="214" t="s">
        <v>248</v>
      </c>
      <c r="G2790" s="214" t="s">
        <v>246</v>
      </c>
      <c r="H2790" s="214" t="s">
        <v>71</v>
      </c>
      <c r="I2790" s="214" t="s">
        <v>127</v>
      </c>
      <c r="J2790" s="214">
        <v>40</v>
      </c>
      <c r="K2790" s="214">
        <v>40</v>
      </c>
      <c r="L2790" s="214">
        <v>0</v>
      </c>
      <c r="M2790" s="214">
        <v>0</v>
      </c>
      <c r="N2790" s="214">
        <v>40</v>
      </c>
      <c r="O2790" s="214">
        <v>16.7</v>
      </c>
      <c r="P2790" s="214">
        <v>0</v>
      </c>
      <c r="Q2790" s="214">
        <v>81</v>
      </c>
      <c r="R2790" s="214">
        <v>83.3</v>
      </c>
      <c r="S2790" s="214">
        <v>83.3</v>
      </c>
      <c r="T2790" s="214">
        <v>2.4</v>
      </c>
      <c r="U2790" s="214">
        <v>30</v>
      </c>
      <c r="V2790" s="214">
        <v>30300</v>
      </c>
      <c r="W2790" s="214">
        <v>43800</v>
      </c>
      <c r="X2790" s="214">
        <v>58000</v>
      </c>
    </row>
    <row r="2791" spans="1:24" x14ac:dyDescent="0.25">
      <c r="A2791" t="str">
        <f t="shared" si="44"/>
        <v>YAG5UKLevel 8Female + maleComputingLondon</v>
      </c>
      <c r="B2791" s="214" t="s">
        <v>251</v>
      </c>
      <c r="C2791" s="214" t="s">
        <v>184</v>
      </c>
      <c r="D2791" s="214">
        <v>5</v>
      </c>
      <c r="E2791" s="214" t="s">
        <v>35</v>
      </c>
      <c r="F2791" s="214" t="s">
        <v>248</v>
      </c>
      <c r="G2791" s="214" t="s">
        <v>246</v>
      </c>
      <c r="H2791" s="214" t="s">
        <v>71</v>
      </c>
      <c r="I2791" s="214" t="s">
        <v>128</v>
      </c>
      <c r="J2791" s="214">
        <v>70</v>
      </c>
      <c r="K2791" s="214">
        <v>70</v>
      </c>
      <c r="L2791" s="214">
        <v>0</v>
      </c>
      <c r="M2791" s="214">
        <v>0</v>
      </c>
      <c r="N2791" s="214">
        <v>70</v>
      </c>
      <c r="O2791" s="214">
        <v>20</v>
      </c>
      <c r="P2791" s="214">
        <v>2.9</v>
      </c>
      <c r="Q2791" s="214">
        <v>74.3</v>
      </c>
      <c r="R2791" s="214">
        <v>75.7</v>
      </c>
      <c r="S2791" s="214">
        <v>77.099999999999994</v>
      </c>
      <c r="T2791" s="214">
        <v>2.9</v>
      </c>
      <c r="U2791" s="214">
        <v>50</v>
      </c>
      <c r="V2791" s="214">
        <v>40200</v>
      </c>
      <c r="W2791" s="214">
        <v>57300</v>
      </c>
      <c r="X2791" s="214">
        <v>104200</v>
      </c>
    </row>
    <row r="2792" spans="1:24" x14ac:dyDescent="0.25">
      <c r="A2792" t="str">
        <f t="shared" si="44"/>
        <v>YAG5UKLevel 8Female + maleComputingNorth East</v>
      </c>
      <c r="B2792" s="214" t="s">
        <v>251</v>
      </c>
      <c r="C2792" s="214" t="s">
        <v>184</v>
      </c>
      <c r="D2792" s="214">
        <v>5</v>
      </c>
      <c r="E2792" s="214" t="s">
        <v>35</v>
      </c>
      <c r="F2792" s="214" t="s">
        <v>248</v>
      </c>
      <c r="G2792" s="214" t="s">
        <v>246</v>
      </c>
      <c r="H2792" s="214" t="s">
        <v>71</v>
      </c>
      <c r="I2792" s="214" t="s">
        <v>129</v>
      </c>
      <c r="J2792" s="214">
        <v>10</v>
      </c>
      <c r="K2792" s="214">
        <v>10</v>
      </c>
      <c r="L2792" s="214">
        <v>0</v>
      </c>
      <c r="M2792" s="214">
        <v>0</v>
      </c>
      <c r="N2792" s="214">
        <v>10</v>
      </c>
      <c r="O2792" s="214">
        <v>16.7</v>
      </c>
      <c r="P2792" s="214">
        <v>0</v>
      </c>
      <c r="Q2792" s="214">
        <v>75</v>
      </c>
      <c r="R2792" s="214">
        <v>83.3</v>
      </c>
      <c r="S2792" s="214">
        <v>83.3</v>
      </c>
      <c r="T2792" s="214">
        <v>8.3000000000000007</v>
      </c>
      <c r="U2792" s="214" t="s">
        <v>140</v>
      </c>
      <c r="V2792" s="214" t="s">
        <v>140</v>
      </c>
      <c r="W2792" s="214" t="s">
        <v>140</v>
      </c>
      <c r="X2792" s="214" t="s">
        <v>140</v>
      </c>
    </row>
    <row r="2793" spans="1:24" x14ac:dyDescent="0.25">
      <c r="A2793" t="str">
        <f t="shared" si="44"/>
        <v>YAG5UKLevel 8Female + maleComputingNorth West</v>
      </c>
      <c r="B2793" s="214" t="s">
        <v>251</v>
      </c>
      <c r="C2793" s="214" t="s">
        <v>184</v>
      </c>
      <c r="D2793" s="214">
        <v>5</v>
      </c>
      <c r="E2793" s="214" t="s">
        <v>35</v>
      </c>
      <c r="F2793" s="214" t="s">
        <v>248</v>
      </c>
      <c r="G2793" s="214" t="s">
        <v>246</v>
      </c>
      <c r="H2793" s="214" t="s">
        <v>71</v>
      </c>
      <c r="I2793" s="214" t="s">
        <v>130</v>
      </c>
      <c r="J2793" s="214">
        <v>30</v>
      </c>
      <c r="K2793" s="214">
        <v>30</v>
      </c>
      <c r="L2793" s="214">
        <v>0</v>
      </c>
      <c r="M2793" s="214">
        <v>0</v>
      </c>
      <c r="N2793" s="214">
        <v>30</v>
      </c>
      <c r="O2793" s="214">
        <v>13.3</v>
      </c>
      <c r="P2793" s="214">
        <v>0</v>
      </c>
      <c r="Q2793" s="214">
        <v>86.7</v>
      </c>
      <c r="R2793" s="214">
        <v>86.7</v>
      </c>
      <c r="S2793" s="214">
        <v>86.7</v>
      </c>
      <c r="T2793" s="214">
        <v>0</v>
      </c>
      <c r="U2793" s="214">
        <v>25</v>
      </c>
      <c r="V2793" s="214">
        <v>31900</v>
      </c>
      <c r="W2793" s="214">
        <v>35800</v>
      </c>
      <c r="X2793" s="214">
        <v>49200</v>
      </c>
    </row>
    <row r="2794" spans="1:24" x14ac:dyDescent="0.25">
      <c r="A2794" t="str">
        <f t="shared" si="44"/>
        <v>YAG5UKLevel 8Female + maleComputingScotland</v>
      </c>
      <c r="B2794" s="214" t="s">
        <v>251</v>
      </c>
      <c r="C2794" s="214" t="s">
        <v>184</v>
      </c>
      <c r="D2794" s="214">
        <v>5</v>
      </c>
      <c r="E2794" s="214" t="s">
        <v>35</v>
      </c>
      <c r="F2794" s="214" t="s">
        <v>248</v>
      </c>
      <c r="G2794" s="214" t="s">
        <v>246</v>
      </c>
      <c r="H2794" s="214" t="s">
        <v>71</v>
      </c>
      <c r="I2794" s="214" t="s">
        <v>132</v>
      </c>
      <c r="J2794" s="214">
        <v>5</v>
      </c>
      <c r="K2794" s="214">
        <v>5</v>
      </c>
      <c r="L2794" s="214">
        <v>0</v>
      </c>
      <c r="M2794" s="214">
        <v>0</v>
      </c>
      <c r="N2794" s="214">
        <v>5</v>
      </c>
      <c r="O2794" s="214">
        <v>20</v>
      </c>
      <c r="P2794" s="214">
        <v>0</v>
      </c>
      <c r="Q2794" s="214">
        <v>80</v>
      </c>
      <c r="R2794" s="214">
        <v>80</v>
      </c>
      <c r="S2794" s="214">
        <v>80</v>
      </c>
      <c r="T2794" s="214">
        <v>0</v>
      </c>
      <c r="U2794" s="214" t="s">
        <v>140</v>
      </c>
      <c r="V2794" s="214" t="s">
        <v>140</v>
      </c>
      <c r="W2794" s="214" t="s">
        <v>140</v>
      </c>
      <c r="X2794" s="214" t="s">
        <v>140</v>
      </c>
    </row>
    <row r="2795" spans="1:24" x14ac:dyDescent="0.25">
      <c r="A2795" t="str">
        <f t="shared" si="44"/>
        <v>YAG5UKLevel 8Female + maleComputingSouth East</v>
      </c>
      <c r="B2795" s="214" t="s">
        <v>251</v>
      </c>
      <c r="C2795" s="214" t="s">
        <v>184</v>
      </c>
      <c r="D2795" s="214">
        <v>5</v>
      </c>
      <c r="E2795" s="214" t="s">
        <v>35</v>
      </c>
      <c r="F2795" s="214" t="s">
        <v>248</v>
      </c>
      <c r="G2795" s="214" t="s">
        <v>246</v>
      </c>
      <c r="H2795" s="214" t="s">
        <v>71</v>
      </c>
      <c r="I2795" s="214" t="s">
        <v>133</v>
      </c>
      <c r="J2795" s="214">
        <v>40</v>
      </c>
      <c r="K2795" s="214">
        <v>40</v>
      </c>
      <c r="L2795" s="214">
        <v>0</v>
      </c>
      <c r="M2795" s="214">
        <v>0</v>
      </c>
      <c r="N2795" s="214">
        <v>40</v>
      </c>
      <c r="O2795" s="214">
        <v>10.5</v>
      </c>
      <c r="P2795" s="214">
        <v>7.4</v>
      </c>
      <c r="Q2795" s="214">
        <v>82.1</v>
      </c>
      <c r="R2795" s="214">
        <v>82.1</v>
      </c>
      <c r="S2795" s="214">
        <v>82.1</v>
      </c>
      <c r="T2795" s="214">
        <v>0</v>
      </c>
      <c r="U2795" s="214">
        <v>35</v>
      </c>
      <c r="V2795" s="214">
        <v>33200</v>
      </c>
      <c r="W2795" s="214">
        <v>44200</v>
      </c>
      <c r="X2795" s="214">
        <v>66200</v>
      </c>
    </row>
    <row r="2796" spans="1:24" x14ac:dyDescent="0.25">
      <c r="A2796" t="str">
        <f t="shared" si="44"/>
        <v>YAG5UKLevel 8Female + maleComputingSouth West</v>
      </c>
      <c r="B2796" s="214" t="s">
        <v>251</v>
      </c>
      <c r="C2796" s="214" t="s">
        <v>184</v>
      </c>
      <c r="D2796" s="214">
        <v>5</v>
      </c>
      <c r="E2796" s="214" t="s">
        <v>35</v>
      </c>
      <c r="F2796" s="214" t="s">
        <v>248</v>
      </c>
      <c r="G2796" s="214" t="s">
        <v>246</v>
      </c>
      <c r="H2796" s="214" t="s">
        <v>71</v>
      </c>
      <c r="I2796" s="214" t="s">
        <v>134</v>
      </c>
      <c r="J2796" s="214">
        <v>15</v>
      </c>
      <c r="K2796" s="214">
        <v>15</v>
      </c>
      <c r="L2796" s="214">
        <v>0</v>
      </c>
      <c r="M2796" s="214">
        <v>0</v>
      </c>
      <c r="N2796" s="214">
        <v>15</v>
      </c>
      <c r="O2796" s="214">
        <v>14.3</v>
      </c>
      <c r="P2796" s="214">
        <v>1.8</v>
      </c>
      <c r="Q2796" s="214">
        <v>76.8</v>
      </c>
      <c r="R2796" s="214">
        <v>83.9</v>
      </c>
      <c r="S2796" s="214">
        <v>83.9</v>
      </c>
      <c r="T2796" s="214">
        <v>7.1</v>
      </c>
      <c r="U2796" s="214" t="s">
        <v>140</v>
      </c>
      <c r="V2796" s="214" t="s">
        <v>140</v>
      </c>
      <c r="W2796" s="214" t="s">
        <v>140</v>
      </c>
      <c r="X2796" s="214" t="s">
        <v>140</v>
      </c>
    </row>
    <row r="2797" spans="1:24" x14ac:dyDescent="0.25">
      <c r="A2797" t="str">
        <f t="shared" si="44"/>
        <v>YAG5UKLevel 8Female + maleComputingUnknown</v>
      </c>
      <c r="B2797" s="214" t="s">
        <v>251</v>
      </c>
      <c r="C2797" s="214" t="s">
        <v>184</v>
      </c>
      <c r="D2797" s="214">
        <v>5</v>
      </c>
      <c r="E2797" s="214" t="s">
        <v>35</v>
      </c>
      <c r="F2797" s="214" t="s">
        <v>248</v>
      </c>
      <c r="G2797" s="214" t="s">
        <v>246</v>
      </c>
      <c r="H2797" s="214" t="s">
        <v>71</v>
      </c>
      <c r="I2797" s="214" t="s">
        <v>135</v>
      </c>
      <c r="J2797" s="214">
        <v>15</v>
      </c>
      <c r="K2797" s="214">
        <v>15</v>
      </c>
      <c r="L2797" s="214">
        <v>93.3</v>
      </c>
      <c r="M2797" s="214">
        <v>0</v>
      </c>
      <c r="N2797" s="214">
        <v>0</v>
      </c>
      <c r="O2797" s="214">
        <v>0</v>
      </c>
      <c r="P2797" s="214">
        <v>0</v>
      </c>
      <c r="Q2797" s="214">
        <v>0</v>
      </c>
      <c r="R2797" s="214">
        <v>0</v>
      </c>
      <c r="S2797" s="214">
        <v>100</v>
      </c>
      <c r="T2797" s="214">
        <v>100</v>
      </c>
      <c r="U2797" s="214" t="s">
        <v>136</v>
      </c>
      <c r="V2797" s="214" t="s">
        <v>136</v>
      </c>
      <c r="W2797" s="214" t="s">
        <v>136</v>
      </c>
      <c r="X2797" s="214" t="s">
        <v>136</v>
      </c>
    </row>
    <row r="2798" spans="1:24" x14ac:dyDescent="0.25">
      <c r="A2798" t="str">
        <f t="shared" si="44"/>
        <v>YAG5UKLevel 8Female + maleComputingWales</v>
      </c>
      <c r="B2798" s="214" t="s">
        <v>251</v>
      </c>
      <c r="C2798" s="214" t="s">
        <v>184</v>
      </c>
      <c r="D2798" s="214">
        <v>5</v>
      </c>
      <c r="E2798" s="214" t="s">
        <v>35</v>
      </c>
      <c r="F2798" s="214" t="s">
        <v>248</v>
      </c>
      <c r="G2798" s="214" t="s">
        <v>246</v>
      </c>
      <c r="H2798" s="214" t="s">
        <v>71</v>
      </c>
      <c r="I2798" s="214" t="s">
        <v>137</v>
      </c>
      <c r="J2798" s="214" t="s">
        <v>140</v>
      </c>
      <c r="K2798" s="214" t="s">
        <v>140</v>
      </c>
      <c r="L2798" s="214" t="s">
        <v>140</v>
      </c>
      <c r="M2798" s="214" t="s">
        <v>140</v>
      </c>
      <c r="N2798" s="214" t="s">
        <v>140</v>
      </c>
      <c r="O2798" s="214" t="s">
        <v>140</v>
      </c>
      <c r="P2798" s="214" t="s">
        <v>140</v>
      </c>
      <c r="Q2798" s="214" t="s">
        <v>140</v>
      </c>
      <c r="R2798" s="214" t="s">
        <v>140</v>
      </c>
      <c r="S2798" s="214" t="s">
        <v>140</v>
      </c>
      <c r="T2798" s="214" t="s">
        <v>140</v>
      </c>
      <c r="U2798" s="214" t="s">
        <v>140</v>
      </c>
      <c r="V2798" s="214" t="s">
        <v>140</v>
      </c>
      <c r="W2798" s="214" t="s">
        <v>140</v>
      </c>
      <c r="X2798" s="214" t="s">
        <v>140</v>
      </c>
    </row>
    <row r="2799" spans="1:24" x14ac:dyDescent="0.25">
      <c r="A2799" t="str">
        <f t="shared" si="44"/>
        <v>YAG5UKLevel 8Female + maleComputingWest Midlands</v>
      </c>
      <c r="B2799" s="214" t="s">
        <v>251</v>
      </c>
      <c r="C2799" s="214" t="s">
        <v>184</v>
      </c>
      <c r="D2799" s="214">
        <v>5</v>
      </c>
      <c r="E2799" s="214" t="s">
        <v>35</v>
      </c>
      <c r="F2799" s="214" t="s">
        <v>248</v>
      </c>
      <c r="G2799" s="214" t="s">
        <v>246</v>
      </c>
      <c r="H2799" s="214" t="s">
        <v>71</v>
      </c>
      <c r="I2799" s="214" t="s">
        <v>138</v>
      </c>
      <c r="J2799" s="214">
        <v>15</v>
      </c>
      <c r="K2799" s="214">
        <v>15</v>
      </c>
      <c r="L2799" s="214">
        <v>0</v>
      </c>
      <c r="M2799" s="214">
        <v>0</v>
      </c>
      <c r="N2799" s="214">
        <v>15</v>
      </c>
      <c r="O2799" s="214">
        <v>0</v>
      </c>
      <c r="P2799" s="214">
        <v>0</v>
      </c>
      <c r="Q2799" s="214">
        <v>93.8</v>
      </c>
      <c r="R2799" s="214">
        <v>100</v>
      </c>
      <c r="S2799" s="214">
        <v>100</v>
      </c>
      <c r="T2799" s="214">
        <v>6.2</v>
      </c>
      <c r="U2799" s="214">
        <v>15</v>
      </c>
      <c r="V2799" s="214">
        <v>33900</v>
      </c>
      <c r="W2799" s="214">
        <v>46700</v>
      </c>
      <c r="X2799" s="214">
        <v>65200</v>
      </c>
    </row>
    <row r="2800" spans="1:24" x14ac:dyDescent="0.25">
      <c r="A2800" t="str">
        <f t="shared" si="44"/>
        <v>YAG5UKLevel 8Female + maleComputingYorkshire and The Humber</v>
      </c>
      <c r="B2800" s="214" t="s">
        <v>251</v>
      </c>
      <c r="C2800" s="214" t="s">
        <v>184</v>
      </c>
      <c r="D2800" s="214">
        <v>5</v>
      </c>
      <c r="E2800" s="214" t="s">
        <v>35</v>
      </c>
      <c r="F2800" s="214" t="s">
        <v>248</v>
      </c>
      <c r="G2800" s="214" t="s">
        <v>246</v>
      </c>
      <c r="H2800" s="214" t="s">
        <v>71</v>
      </c>
      <c r="I2800" s="214" t="s">
        <v>139</v>
      </c>
      <c r="J2800" s="214">
        <v>25</v>
      </c>
      <c r="K2800" s="214">
        <v>25</v>
      </c>
      <c r="L2800" s="214">
        <v>0</v>
      </c>
      <c r="M2800" s="214">
        <v>0</v>
      </c>
      <c r="N2800" s="214">
        <v>25</v>
      </c>
      <c r="O2800" s="214">
        <v>22.2</v>
      </c>
      <c r="P2800" s="214">
        <v>0</v>
      </c>
      <c r="Q2800" s="214">
        <v>77.8</v>
      </c>
      <c r="R2800" s="214">
        <v>77.8</v>
      </c>
      <c r="S2800" s="214">
        <v>77.8</v>
      </c>
      <c r="T2800" s="214">
        <v>0</v>
      </c>
      <c r="U2800" s="214">
        <v>20</v>
      </c>
      <c r="V2800" s="214">
        <v>35000</v>
      </c>
      <c r="W2800" s="214">
        <v>39800</v>
      </c>
      <c r="X2800" s="214">
        <v>48100</v>
      </c>
    </row>
    <row r="2801" spans="1:24" x14ac:dyDescent="0.25">
      <c r="A2801" t="str">
        <f t="shared" si="44"/>
        <v>YAG5UKLevel 8Female + maleCreative arts and designAbroad</v>
      </c>
      <c r="B2801" s="214" t="s">
        <v>251</v>
      </c>
      <c r="C2801" s="214" t="s">
        <v>184</v>
      </c>
      <c r="D2801" s="214">
        <v>5</v>
      </c>
      <c r="E2801" s="214" t="s">
        <v>35</v>
      </c>
      <c r="F2801" s="214" t="s">
        <v>248</v>
      </c>
      <c r="G2801" s="214" t="s">
        <v>246</v>
      </c>
      <c r="H2801" s="214" t="s">
        <v>99</v>
      </c>
      <c r="I2801" s="214" t="s">
        <v>125</v>
      </c>
      <c r="J2801" s="214" t="s">
        <v>140</v>
      </c>
      <c r="K2801" s="214" t="s">
        <v>140</v>
      </c>
      <c r="L2801" s="214" t="s">
        <v>140</v>
      </c>
      <c r="M2801" s="214" t="s">
        <v>140</v>
      </c>
      <c r="N2801" s="214" t="s">
        <v>140</v>
      </c>
      <c r="O2801" s="214" t="s">
        <v>140</v>
      </c>
      <c r="P2801" s="214" t="s">
        <v>140</v>
      </c>
      <c r="Q2801" s="214" t="s">
        <v>140</v>
      </c>
      <c r="R2801" s="214" t="s">
        <v>140</v>
      </c>
      <c r="S2801" s="214" t="s">
        <v>140</v>
      </c>
      <c r="T2801" s="214" t="s">
        <v>140</v>
      </c>
      <c r="U2801" s="214" t="s">
        <v>136</v>
      </c>
      <c r="V2801" s="214" t="s">
        <v>136</v>
      </c>
      <c r="W2801" s="214" t="s">
        <v>136</v>
      </c>
      <c r="X2801" s="214" t="s">
        <v>136</v>
      </c>
    </row>
    <row r="2802" spans="1:24" x14ac:dyDescent="0.25">
      <c r="A2802" t="str">
        <f t="shared" si="44"/>
        <v>YAG5UKLevel 8Female + maleCreative arts and designEast Midlands</v>
      </c>
      <c r="B2802" s="214" t="s">
        <v>251</v>
      </c>
      <c r="C2802" s="214" t="s">
        <v>184</v>
      </c>
      <c r="D2802" s="214">
        <v>5</v>
      </c>
      <c r="E2802" s="214" t="s">
        <v>35</v>
      </c>
      <c r="F2802" s="214" t="s">
        <v>248</v>
      </c>
      <c r="G2802" s="214" t="s">
        <v>246</v>
      </c>
      <c r="H2802" s="214" t="s">
        <v>99</v>
      </c>
      <c r="I2802" s="214" t="s">
        <v>126</v>
      </c>
      <c r="J2802" s="214">
        <v>15</v>
      </c>
      <c r="K2802" s="214">
        <v>15</v>
      </c>
      <c r="L2802" s="214">
        <v>0</v>
      </c>
      <c r="M2802" s="214">
        <v>0</v>
      </c>
      <c r="N2802" s="214">
        <v>15</v>
      </c>
      <c r="O2802" s="214">
        <v>7.7</v>
      </c>
      <c r="P2802" s="214">
        <v>0</v>
      </c>
      <c r="Q2802" s="214">
        <v>92.3</v>
      </c>
      <c r="R2802" s="214">
        <v>92.3</v>
      </c>
      <c r="S2802" s="214">
        <v>92.3</v>
      </c>
      <c r="T2802" s="214">
        <v>0</v>
      </c>
      <c r="U2802" s="214">
        <v>10</v>
      </c>
      <c r="V2802" s="214">
        <v>8200</v>
      </c>
      <c r="W2802" s="214">
        <v>23700</v>
      </c>
      <c r="X2802" s="214">
        <v>38700</v>
      </c>
    </row>
    <row r="2803" spans="1:24" x14ac:dyDescent="0.25">
      <c r="A2803" t="str">
        <f t="shared" si="44"/>
        <v>YAG5UKLevel 8Female + maleCreative arts and designEast of England</v>
      </c>
      <c r="B2803" s="214" t="s">
        <v>251</v>
      </c>
      <c r="C2803" s="214" t="s">
        <v>184</v>
      </c>
      <c r="D2803" s="214">
        <v>5</v>
      </c>
      <c r="E2803" s="214" t="s">
        <v>35</v>
      </c>
      <c r="F2803" s="214" t="s">
        <v>248</v>
      </c>
      <c r="G2803" s="214" t="s">
        <v>246</v>
      </c>
      <c r="H2803" s="214" t="s">
        <v>99</v>
      </c>
      <c r="I2803" s="214" t="s">
        <v>127</v>
      </c>
      <c r="J2803" s="214">
        <v>10</v>
      </c>
      <c r="K2803" s="214">
        <v>10</v>
      </c>
      <c r="L2803" s="214">
        <v>0</v>
      </c>
      <c r="M2803" s="214">
        <v>0</v>
      </c>
      <c r="N2803" s="214">
        <v>10</v>
      </c>
      <c r="O2803" s="214">
        <v>12.4</v>
      </c>
      <c r="P2803" s="214">
        <v>4.5999999999999996</v>
      </c>
      <c r="Q2803" s="214">
        <v>83</v>
      </c>
      <c r="R2803" s="214">
        <v>83</v>
      </c>
      <c r="S2803" s="214">
        <v>83</v>
      </c>
      <c r="T2803" s="214">
        <v>0</v>
      </c>
      <c r="U2803" s="214" t="s">
        <v>140</v>
      </c>
      <c r="V2803" s="214" t="s">
        <v>140</v>
      </c>
      <c r="W2803" s="214" t="s">
        <v>140</v>
      </c>
      <c r="X2803" s="214" t="s">
        <v>140</v>
      </c>
    </row>
    <row r="2804" spans="1:24" x14ac:dyDescent="0.25">
      <c r="A2804" t="str">
        <f t="shared" si="44"/>
        <v>YAG5UKLevel 8Female + maleCreative arts and designLondon</v>
      </c>
      <c r="B2804" s="214" t="s">
        <v>251</v>
      </c>
      <c r="C2804" s="214" t="s">
        <v>184</v>
      </c>
      <c r="D2804" s="214">
        <v>5</v>
      </c>
      <c r="E2804" s="214" t="s">
        <v>35</v>
      </c>
      <c r="F2804" s="214" t="s">
        <v>248</v>
      </c>
      <c r="G2804" s="214" t="s">
        <v>246</v>
      </c>
      <c r="H2804" s="214" t="s">
        <v>99</v>
      </c>
      <c r="I2804" s="214" t="s">
        <v>128</v>
      </c>
      <c r="J2804" s="214">
        <v>40</v>
      </c>
      <c r="K2804" s="214">
        <v>40</v>
      </c>
      <c r="L2804" s="214">
        <v>0</v>
      </c>
      <c r="M2804" s="214">
        <v>0</v>
      </c>
      <c r="N2804" s="214">
        <v>40</v>
      </c>
      <c r="O2804" s="214">
        <v>10.6</v>
      </c>
      <c r="P2804" s="214">
        <v>4.9000000000000004</v>
      </c>
      <c r="Q2804" s="214">
        <v>84.5</v>
      </c>
      <c r="R2804" s="214">
        <v>84.5</v>
      </c>
      <c r="S2804" s="214">
        <v>84.5</v>
      </c>
      <c r="T2804" s="214">
        <v>0</v>
      </c>
      <c r="U2804" s="214">
        <v>30</v>
      </c>
      <c r="V2804" s="214">
        <v>11700</v>
      </c>
      <c r="W2804" s="214">
        <v>34300</v>
      </c>
      <c r="X2804" s="214">
        <v>41600</v>
      </c>
    </row>
    <row r="2805" spans="1:24" x14ac:dyDescent="0.25">
      <c r="A2805" t="str">
        <f t="shared" si="44"/>
        <v>YAG5UKLevel 8Female + maleCreative arts and designNorth East</v>
      </c>
      <c r="B2805" s="214" t="s">
        <v>251</v>
      </c>
      <c r="C2805" s="214" t="s">
        <v>184</v>
      </c>
      <c r="D2805" s="214">
        <v>5</v>
      </c>
      <c r="E2805" s="214" t="s">
        <v>35</v>
      </c>
      <c r="F2805" s="214" t="s">
        <v>248</v>
      </c>
      <c r="G2805" s="214" t="s">
        <v>246</v>
      </c>
      <c r="H2805" s="214" t="s">
        <v>99</v>
      </c>
      <c r="I2805" s="214" t="s">
        <v>129</v>
      </c>
      <c r="J2805" s="214">
        <v>5</v>
      </c>
      <c r="K2805" s="214">
        <v>5</v>
      </c>
      <c r="L2805" s="214">
        <v>0</v>
      </c>
      <c r="M2805" s="214">
        <v>0</v>
      </c>
      <c r="N2805" s="214">
        <v>5</v>
      </c>
      <c r="O2805" s="214">
        <v>23</v>
      </c>
      <c r="P2805" s="214">
        <v>0</v>
      </c>
      <c r="Q2805" s="214">
        <v>77</v>
      </c>
      <c r="R2805" s="214">
        <v>77</v>
      </c>
      <c r="S2805" s="214">
        <v>77</v>
      </c>
      <c r="T2805" s="214">
        <v>0</v>
      </c>
      <c r="U2805" s="214" t="s">
        <v>140</v>
      </c>
      <c r="V2805" s="214" t="s">
        <v>140</v>
      </c>
      <c r="W2805" s="214" t="s">
        <v>140</v>
      </c>
      <c r="X2805" s="214" t="s">
        <v>140</v>
      </c>
    </row>
    <row r="2806" spans="1:24" x14ac:dyDescent="0.25">
      <c r="A2806" t="str">
        <f t="shared" si="44"/>
        <v>YAG5UKLevel 8Female + maleCreative arts and designNorth West</v>
      </c>
      <c r="B2806" s="214" t="s">
        <v>251</v>
      </c>
      <c r="C2806" s="214" t="s">
        <v>184</v>
      </c>
      <c r="D2806" s="214">
        <v>5</v>
      </c>
      <c r="E2806" s="214" t="s">
        <v>35</v>
      </c>
      <c r="F2806" s="214" t="s">
        <v>248</v>
      </c>
      <c r="G2806" s="214" t="s">
        <v>246</v>
      </c>
      <c r="H2806" s="214" t="s">
        <v>99</v>
      </c>
      <c r="I2806" s="214" t="s">
        <v>130</v>
      </c>
      <c r="J2806" s="214">
        <v>15</v>
      </c>
      <c r="K2806" s="214">
        <v>15</v>
      </c>
      <c r="L2806" s="214">
        <v>0</v>
      </c>
      <c r="M2806" s="214">
        <v>0</v>
      </c>
      <c r="N2806" s="214">
        <v>15</v>
      </c>
      <c r="O2806" s="214">
        <v>6.7</v>
      </c>
      <c r="P2806" s="214">
        <v>6.7</v>
      </c>
      <c r="Q2806" s="214">
        <v>80</v>
      </c>
      <c r="R2806" s="214">
        <v>86.7</v>
      </c>
      <c r="S2806" s="214">
        <v>86.7</v>
      </c>
      <c r="T2806" s="214">
        <v>6.7</v>
      </c>
      <c r="U2806" s="214" t="s">
        <v>140</v>
      </c>
      <c r="V2806" s="214" t="s">
        <v>140</v>
      </c>
      <c r="W2806" s="214" t="s">
        <v>140</v>
      </c>
      <c r="X2806" s="214" t="s">
        <v>140</v>
      </c>
    </row>
    <row r="2807" spans="1:24" x14ac:dyDescent="0.25">
      <c r="A2807" t="str">
        <f t="shared" si="44"/>
        <v>YAG5UKLevel 8Female + maleCreative arts and designSouth East</v>
      </c>
      <c r="B2807" s="214" t="s">
        <v>251</v>
      </c>
      <c r="C2807" s="214" t="s">
        <v>184</v>
      </c>
      <c r="D2807" s="214">
        <v>5</v>
      </c>
      <c r="E2807" s="214" t="s">
        <v>35</v>
      </c>
      <c r="F2807" s="214" t="s">
        <v>248</v>
      </c>
      <c r="G2807" s="214" t="s">
        <v>246</v>
      </c>
      <c r="H2807" s="214" t="s">
        <v>99</v>
      </c>
      <c r="I2807" s="214" t="s">
        <v>133</v>
      </c>
      <c r="J2807" s="214">
        <v>15</v>
      </c>
      <c r="K2807" s="214">
        <v>15</v>
      </c>
      <c r="L2807" s="214">
        <v>0</v>
      </c>
      <c r="M2807" s="214">
        <v>0</v>
      </c>
      <c r="N2807" s="214">
        <v>15</v>
      </c>
      <c r="O2807" s="214">
        <v>10</v>
      </c>
      <c r="P2807" s="214">
        <v>0</v>
      </c>
      <c r="Q2807" s="214">
        <v>90</v>
      </c>
      <c r="R2807" s="214">
        <v>90</v>
      </c>
      <c r="S2807" s="214">
        <v>90</v>
      </c>
      <c r="T2807" s="214">
        <v>0</v>
      </c>
      <c r="U2807" s="214" t="s">
        <v>140</v>
      </c>
      <c r="V2807" s="214" t="s">
        <v>140</v>
      </c>
      <c r="W2807" s="214" t="s">
        <v>140</v>
      </c>
      <c r="X2807" s="214" t="s">
        <v>140</v>
      </c>
    </row>
    <row r="2808" spans="1:24" x14ac:dyDescent="0.25">
      <c r="A2808" t="str">
        <f t="shared" si="44"/>
        <v>YAG5UKLevel 8Female + maleCreative arts and designSouth West</v>
      </c>
      <c r="B2808" s="214" t="s">
        <v>251</v>
      </c>
      <c r="C2808" s="214" t="s">
        <v>184</v>
      </c>
      <c r="D2808" s="214">
        <v>5</v>
      </c>
      <c r="E2808" s="214" t="s">
        <v>35</v>
      </c>
      <c r="F2808" s="214" t="s">
        <v>248</v>
      </c>
      <c r="G2808" s="214" t="s">
        <v>246</v>
      </c>
      <c r="H2808" s="214" t="s">
        <v>99</v>
      </c>
      <c r="I2808" s="214" t="s">
        <v>134</v>
      </c>
      <c r="J2808" s="214">
        <v>20</v>
      </c>
      <c r="K2808" s="214">
        <v>20</v>
      </c>
      <c r="L2808" s="214">
        <v>0</v>
      </c>
      <c r="M2808" s="214">
        <v>0</v>
      </c>
      <c r="N2808" s="214">
        <v>20</v>
      </c>
      <c r="O2808" s="214">
        <v>13.9</v>
      </c>
      <c r="P2808" s="214">
        <v>0</v>
      </c>
      <c r="Q2808" s="214">
        <v>80.599999999999994</v>
      </c>
      <c r="R2808" s="214">
        <v>86.1</v>
      </c>
      <c r="S2808" s="214">
        <v>86.1</v>
      </c>
      <c r="T2808" s="214">
        <v>5.6</v>
      </c>
      <c r="U2808" s="214">
        <v>10</v>
      </c>
      <c r="V2808" s="214">
        <v>14600</v>
      </c>
      <c r="W2808" s="214">
        <v>30300</v>
      </c>
      <c r="X2808" s="214">
        <v>36900</v>
      </c>
    </row>
    <row r="2809" spans="1:24" x14ac:dyDescent="0.25">
      <c r="A2809" t="str">
        <f t="shared" si="44"/>
        <v>YAG5UKLevel 8Female + maleCreative arts and designUnknown</v>
      </c>
      <c r="B2809" s="214" t="s">
        <v>251</v>
      </c>
      <c r="C2809" s="214" t="s">
        <v>184</v>
      </c>
      <c r="D2809" s="214">
        <v>5</v>
      </c>
      <c r="E2809" s="214" t="s">
        <v>35</v>
      </c>
      <c r="F2809" s="214" t="s">
        <v>248</v>
      </c>
      <c r="G2809" s="214" t="s">
        <v>246</v>
      </c>
      <c r="H2809" s="214" t="s">
        <v>99</v>
      </c>
      <c r="I2809" s="214" t="s">
        <v>135</v>
      </c>
      <c r="J2809" s="214">
        <v>5</v>
      </c>
      <c r="K2809" s="214">
        <v>5</v>
      </c>
      <c r="L2809" s="214">
        <v>100</v>
      </c>
      <c r="M2809" s="214">
        <v>0</v>
      </c>
      <c r="N2809" s="214">
        <v>0</v>
      </c>
      <c r="O2809" s="214" t="s">
        <v>254</v>
      </c>
      <c r="P2809" s="214" t="s">
        <v>254</v>
      </c>
      <c r="Q2809" s="214" t="s">
        <v>254</v>
      </c>
      <c r="R2809" s="214" t="s">
        <v>254</v>
      </c>
      <c r="S2809" s="214" t="s">
        <v>254</v>
      </c>
      <c r="T2809" s="214" t="s">
        <v>254</v>
      </c>
      <c r="U2809" s="214" t="s">
        <v>136</v>
      </c>
      <c r="V2809" s="214" t="s">
        <v>136</v>
      </c>
      <c r="W2809" s="214" t="s">
        <v>136</v>
      </c>
      <c r="X2809" s="214" t="s">
        <v>136</v>
      </c>
    </row>
    <row r="2810" spans="1:24" x14ac:dyDescent="0.25">
      <c r="A2810" t="str">
        <f t="shared" si="44"/>
        <v>YAG5UKLevel 8Female + maleCreative arts and designWest Midlands</v>
      </c>
      <c r="B2810" s="214" t="s">
        <v>251</v>
      </c>
      <c r="C2810" s="214" t="s">
        <v>184</v>
      </c>
      <c r="D2810" s="214">
        <v>5</v>
      </c>
      <c r="E2810" s="214" t="s">
        <v>35</v>
      </c>
      <c r="F2810" s="214" t="s">
        <v>248</v>
      </c>
      <c r="G2810" s="214" t="s">
        <v>246</v>
      </c>
      <c r="H2810" s="214" t="s">
        <v>99</v>
      </c>
      <c r="I2810" s="214" t="s">
        <v>138</v>
      </c>
      <c r="J2810" s="214">
        <v>5</v>
      </c>
      <c r="K2810" s="214">
        <v>5</v>
      </c>
      <c r="L2810" s="214">
        <v>0</v>
      </c>
      <c r="M2810" s="214">
        <v>0</v>
      </c>
      <c r="N2810" s="214">
        <v>5</v>
      </c>
      <c r="O2810" s="214">
        <v>28.6</v>
      </c>
      <c r="P2810" s="214">
        <v>0</v>
      </c>
      <c r="Q2810" s="214">
        <v>71.400000000000006</v>
      </c>
      <c r="R2810" s="214">
        <v>71.400000000000006</v>
      </c>
      <c r="S2810" s="214">
        <v>71.400000000000006</v>
      </c>
      <c r="T2810" s="214">
        <v>0</v>
      </c>
      <c r="U2810" s="214" t="s">
        <v>140</v>
      </c>
      <c r="V2810" s="214" t="s">
        <v>140</v>
      </c>
      <c r="W2810" s="214" t="s">
        <v>140</v>
      </c>
      <c r="X2810" s="214" t="s">
        <v>140</v>
      </c>
    </row>
    <row r="2811" spans="1:24" x14ac:dyDescent="0.25">
      <c r="A2811" t="str">
        <f t="shared" si="44"/>
        <v>YAG5UKLevel 8Female + maleCreative arts and designYorkshire and The Humber</v>
      </c>
      <c r="B2811" s="214" t="s">
        <v>251</v>
      </c>
      <c r="C2811" s="214" t="s">
        <v>184</v>
      </c>
      <c r="D2811" s="214">
        <v>5</v>
      </c>
      <c r="E2811" s="214" t="s">
        <v>35</v>
      </c>
      <c r="F2811" s="214" t="s">
        <v>248</v>
      </c>
      <c r="G2811" s="214" t="s">
        <v>246</v>
      </c>
      <c r="H2811" s="214" t="s">
        <v>99</v>
      </c>
      <c r="I2811" s="214" t="s">
        <v>139</v>
      </c>
      <c r="J2811" s="214">
        <v>10</v>
      </c>
      <c r="K2811" s="214">
        <v>10</v>
      </c>
      <c r="L2811" s="214">
        <v>0</v>
      </c>
      <c r="M2811" s="214">
        <v>0</v>
      </c>
      <c r="N2811" s="214">
        <v>10</v>
      </c>
      <c r="O2811" s="214">
        <v>6.6</v>
      </c>
      <c r="P2811" s="214">
        <v>0</v>
      </c>
      <c r="Q2811" s="214">
        <v>93.4</v>
      </c>
      <c r="R2811" s="214">
        <v>93.4</v>
      </c>
      <c r="S2811" s="214">
        <v>93.4</v>
      </c>
      <c r="T2811" s="214">
        <v>0</v>
      </c>
      <c r="U2811" s="214" t="s">
        <v>140</v>
      </c>
      <c r="V2811" s="214" t="s">
        <v>140</v>
      </c>
      <c r="W2811" s="214" t="s">
        <v>140</v>
      </c>
      <c r="X2811" s="214" t="s">
        <v>140</v>
      </c>
    </row>
    <row r="2812" spans="1:24" x14ac:dyDescent="0.25">
      <c r="A2812" t="str">
        <f t="shared" si="44"/>
        <v>YAG5UKLevel 8Female + maleEconomicsAbroad</v>
      </c>
      <c r="B2812" s="214" t="s">
        <v>251</v>
      </c>
      <c r="C2812" s="214" t="s">
        <v>184</v>
      </c>
      <c r="D2812" s="214">
        <v>5</v>
      </c>
      <c r="E2812" s="214" t="s">
        <v>35</v>
      </c>
      <c r="F2812" s="214" t="s">
        <v>248</v>
      </c>
      <c r="G2812" s="214" t="s">
        <v>246</v>
      </c>
      <c r="H2812" s="214" t="s">
        <v>79</v>
      </c>
      <c r="I2812" s="214" t="s">
        <v>125</v>
      </c>
      <c r="J2812" s="214" t="s">
        <v>140</v>
      </c>
      <c r="K2812" s="214" t="s">
        <v>140</v>
      </c>
      <c r="L2812" s="214" t="s">
        <v>140</v>
      </c>
      <c r="M2812" s="214" t="s">
        <v>140</v>
      </c>
      <c r="N2812" s="214" t="s">
        <v>140</v>
      </c>
      <c r="O2812" s="214" t="s">
        <v>140</v>
      </c>
      <c r="P2812" s="214" t="s">
        <v>140</v>
      </c>
      <c r="Q2812" s="214" t="s">
        <v>140</v>
      </c>
      <c r="R2812" s="214" t="s">
        <v>140</v>
      </c>
      <c r="S2812" s="214" t="s">
        <v>140</v>
      </c>
      <c r="T2812" s="214" t="s">
        <v>140</v>
      </c>
      <c r="U2812" s="214" t="s">
        <v>140</v>
      </c>
      <c r="V2812" s="214" t="s">
        <v>140</v>
      </c>
      <c r="W2812" s="214" t="s">
        <v>140</v>
      </c>
      <c r="X2812" s="214" t="s">
        <v>140</v>
      </c>
    </row>
    <row r="2813" spans="1:24" x14ac:dyDescent="0.25">
      <c r="A2813" t="str">
        <f t="shared" si="44"/>
        <v>YAG5UKLevel 8Female + maleEconomicsEast Midlands</v>
      </c>
      <c r="B2813" s="214" t="s">
        <v>251</v>
      </c>
      <c r="C2813" s="214" t="s">
        <v>184</v>
      </c>
      <c r="D2813" s="214">
        <v>5</v>
      </c>
      <c r="E2813" s="214" t="s">
        <v>35</v>
      </c>
      <c r="F2813" s="214" t="s">
        <v>248</v>
      </c>
      <c r="G2813" s="214" t="s">
        <v>246</v>
      </c>
      <c r="H2813" s="214" t="s">
        <v>79</v>
      </c>
      <c r="I2813" s="214" t="s">
        <v>126</v>
      </c>
      <c r="J2813" s="214">
        <v>5</v>
      </c>
      <c r="K2813" s="214">
        <v>5</v>
      </c>
      <c r="L2813" s="214">
        <v>0</v>
      </c>
      <c r="M2813" s="214">
        <v>0</v>
      </c>
      <c r="N2813" s="214">
        <v>5</v>
      </c>
      <c r="O2813" s="214">
        <v>40</v>
      </c>
      <c r="P2813" s="214">
        <v>0</v>
      </c>
      <c r="Q2813" s="214">
        <v>60</v>
      </c>
      <c r="R2813" s="214">
        <v>60</v>
      </c>
      <c r="S2813" s="214">
        <v>60</v>
      </c>
      <c r="T2813" s="214">
        <v>0</v>
      </c>
      <c r="U2813" s="214" t="s">
        <v>140</v>
      </c>
      <c r="V2813" s="214" t="s">
        <v>140</v>
      </c>
      <c r="W2813" s="214" t="s">
        <v>140</v>
      </c>
      <c r="X2813" s="214" t="s">
        <v>140</v>
      </c>
    </row>
    <row r="2814" spans="1:24" x14ac:dyDescent="0.25">
      <c r="A2814" t="str">
        <f t="shared" si="44"/>
        <v>YAG5UKLevel 8Female + maleEconomicsEast of England</v>
      </c>
      <c r="B2814" s="214" t="s">
        <v>251</v>
      </c>
      <c r="C2814" s="214" t="s">
        <v>184</v>
      </c>
      <c r="D2814" s="214">
        <v>5</v>
      </c>
      <c r="E2814" s="214" t="s">
        <v>35</v>
      </c>
      <c r="F2814" s="214" t="s">
        <v>248</v>
      </c>
      <c r="G2814" s="214" t="s">
        <v>246</v>
      </c>
      <c r="H2814" s="214" t="s">
        <v>79</v>
      </c>
      <c r="I2814" s="214" t="s">
        <v>127</v>
      </c>
      <c r="J2814" s="214">
        <v>5</v>
      </c>
      <c r="K2814" s="214">
        <v>5</v>
      </c>
      <c r="L2814" s="214">
        <v>0</v>
      </c>
      <c r="M2814" s="214">
        <v>0</v>
      </c>
      <c r="N2814" s="214">
        <v>5</v>
      </c>
      <c r="O2814" s="214">
        <v>16.7</v>
      </c>
      <c r="P2814" s="214">
        <v>0</v>
      </c>
      <c r="Q2814" s="214">
        <v>83.3</v>
      </c>
      <c r="R2814" s="214">
        <v>83.3</v>
      </c>
      <c r="S2814" s="214">
        <v>83.3</v>
      </c>
      <c r="T2814" s="214">
        <v>0</v>
      </c>
      <c r="U2814" s="214" t="s">
        <v>140</v>
      </c>
      <c r="V2814" s="214" t="s">
        <v>140</v>
      </c>
      <c r="W2814" s="214" t="s">
        <v>140</v>
      </c>
      <c r="X2814" s="214" t="s">
        <v>140</v>
      </c>
    </row>
    <row r="2815" spans="1:24" x14ac:dyDescent="0.25">
      <c r="A2815" t="str">
        <f t="shared" si="44"/>
        <v>YAG5UKLevel 8Female + maleEconomicsLondon</v>
      </c>
      <c r="B2815" s="214" t="s">
        <v>251</v>
      </c>
      <c r="C2815" s="214" t="s">
        <v>184</v>
      </c>
      <c r="D2815" s="214">
        <v>5</v>
      </c>
      <c r="E2815" s="214" t="s">
        <v>35</v>
      </c>
      <c r="F2815" s="214" t="s">
        <v>248</v>
      </c>
      <c r="G2815" s="214" t="s">
        <v>246</v>
      </c>
      <c r="H2815" s="214" t="s">
        <v>79</v>
      </c>
      <c r="I2815" s="214" t="s">
        <v>128</v>
      </c>
      <c r="J2815" s="214">
        <v>10</v>
      </c>
      <c r="K2815" s="214">
        <v>10</v>
      </c>
      <c r="L2815" s="214">
        <v>0</v>
      </c>
      <c r="M2815" s="214">
        <v>0</v>
      </c>
      <c r="N2815" s="214">
        <v>10</v>
      </c>
      <c r="O2815" s="214">
        <v>0</v>
      </c>
      <c r="P2815" s="214">
        <v>8.6999999999999993</v>
      </c>
      <c r="Q2815" s="214">
        <v>91.3</v>
      </c>
      <c r="R2815" s="214">
        <v>91.3</v>
      </c>
      <c r="S2815" s="214">
        <v>91.3</v>
      </c>
      <c r="T2815" s="214">
        <v>0</v>
      </c>
      <c r="U2815" s="214" t="s">
        <v>140</v>
      </c>
      <c r="V2815" s="214" t="s">
        <v>140</v>
      </c>
      <c r="W2815" s="214" t="s">
        <v>140</v>
      </c>
      <c r="X2815" s="214" t="s">
        <v>140</v>
      </c>
    </row>
    <row r="2816" spans="1:24" x14ac:dyDescent="0.25">
      <c r="A2816" t="str">
        <f t="shared" si="44"/>
        <v>YAG5UKLevel 8Female + maleEconomicsNorth East</v>
      </c>
      <c r="B2816" s="214" t="s">
        <v>251</v>
      </c>
      <c r="C2816" s="214" t="s">
        <v>184</v>
      </c>
      <c r="D2816" s="214">
        <v>5</v>
      </c>
      <c r="E2816" s="214" t="s">
        <v>35</v>
      </c>
      <c r="F2816" s="214" t="s">
        <v>248</v>
      </c>
      <c r="G2816" s="214" t="s">
        <v>246</v>
      </c>
      <c r="H2816" s="214" t="s">
        <v>79</v>
      </c>
      <c r="I2816" s="214" t="s">
        <v>129</v>
      </c>
      <c r="J2816" s="214" t="s">
        <v>140</v>
      </c>
      <c r="K2816" s="214" t="s">
        <v>140</v>
      </c>
      <c r="L2816" s="214" t="s">
        <v>140</v>
      </c>
      <c r="M2816" s="214" t="s">
        <v>140</v>
      </c>
      <c r="N2816" s="214" t="s">
        <v>140</v>
      </c>
      <c r="O2816" s="214" t="s">
        <v>140</v>
      </c>
      <c r="P2816" s="214" t="s">
        <v>140</v>
      </c>
      <c r="Q2816" s="214" t="s">
        <v>140</v>
      </c>
      <c r="R2816" s="214" t="s">
        <v>140</v>
      </c>
      <c r="S2816" s="214" t="s">
        <v>140</v>
      </c>
      <c r="T2816" s="214" t="s">
        <v>140</v>
      </c>
      <c r="U2816" s="214" t="s">
        <v>140</v>
      </c>
      <c r="V2816" s="214" t="s">
        <v>140</v>
      </c>
      <c r="W2816" s="214" t="s">
        <v>140</v>
      </c>
      <c r="X2816" s="214" t="s">
        <v>140</v>
      </c>
    </row>
    <row r="2817" spans="1:24" x14ac:dyDescent="0.25">
      <c r="A2817" t="str">
        <f t="shared" si="44"/>
        <v>YAG5UKLevel 8Female + maleEconomicsNorth West</v>
      </c>
      <c r="B2817" s="214" t="s">
        <v>251</v>
      </c>
      <c r="C2817" s="214" t="s">
        <v>184</v>
      </c>
      <c r="D2817" s="214">
        <v>5</v>
      </c>
      <c r="E2817" s="214" t="s">
        <v>35</v>
      </c>
      <c r="F2817" s="214" t="s">
        <v>248</v>
      </c>
      <c r="G2817" s="214" t="s">
        <v>246</v>
      </c>
      <c r="H2817" s="214" t="s">
        <v>79</v>
      </c>
      <c r="I2817" s="214" t="s">
        <v>130</v>
      </c>
      <c r="J2817" s="214">
        <v>0</v>
      </c>
      <c r="K2817" s="214">
        <v>0</v>
      </c>
      <c r="L2817" s="214">
        <v>0</v>
      </c>
      <c r="M2817" s="214">
        <v>0</v>
      </c>
      <c r="N2817" s="214">
        <v>0</v>
      </c>
      <c r="O2817" s="214">
        <v>0</v>
      </c>
      <c r="P2817" s="214">
        <v>0</v>
      </c>
      <c r="Q2817" s="214">
        <v>100</v>
      </c>
      <c r="R2817" s="214">
        <v>100</v>
      </c>
      <c r="S2817" s="214">
        <v>100</v>
      </c>
      <c r="T2817" s="214">
        <v>0</v>
      </c>
      <c r="U2817" s="214" t="s">
        <v>140</v>
      </c>
      <c r="V2817" s="214" t="s">
        <v>140</v>
      </c>
      <c r="W2817" s="214" t="s">
        <v>140</v>
      </c>
      <c r="X2817" s="214" t="s">
        <v>140</v>
      </c>
    </row>
    <row r="2818" spans="1:24" x14ac:dyDescent="0.25">
      <c r="A2818" t="str">
        <f t="shared" si="44"/>
        <v>YAG5UKLevel 8Female + maleEconomicsScotland</v>
      </c>
      <c r="B2818" s="214" t="s">
        <v>251</v>
      </c>
      <c r="C2818" s="214" t="s">
        <v>184</v>
      </c>
      <c r="D2818" s="214">
        <v>5</v>
      </c>
      <c r="E2818" s="214" t="s">
        <v>35</v>
      </c>
      <c r="F2818" s="214" t="s">
        <v>248</v>
      </c>
      <c r="G2818" s="214" t="s">
        <v>246</v>
      </c>
      <c r="H2818" s="214" t="s">
        <v>79</v>
      </c>
      <c r="I2818" s="214" t="s">
        <v>132</v>
      </c>
      <c r="J2818" s="214">
        <v>5</v>
      </c>
      <c r="K2818" s="214">
        <v>5</v>
      </c>
      <c r="L2818" s="214">
        <v>0</v>
      </c>
      <c r="M2818" s="214">
        <v>0</v>
      </c>
      <c r="N2818" s="214">
        <v>5</v>
      </c>
      <c r="O2818" s="214">
        <v>14.3</v>
      </c>
      <c r="P2818" s="214">
        <v>0</v>
      </c>
      <c r="Q2818" s="214">
        <v>85.7</v>
      </c>
      <c r="R2818" s="214">
        <v>85.7</v>
      </c>
      <c r="S2818" s="214">
        <v>85.7</v>
      </c>
      <c r="T2818" s="214">
        <v>0</v>
      </c>
      <c r="U2818" s="214" t="s">
        <v>140</v>
      </c>
      <c r="V2818" s="214" t="s">
        <v>140</v>
      </c>
      <c r="W2818" s="214" t="s">
        <v>140</v>
      </c>
      <c r="X2818" s="214" t="s">
        <v>140</v>
      </c>
    </row>
    <row r="2819" spans="1:24" x14ac:dyDescent="0.25">
      <c r="A2819" t="str">
        <f t="shared" si="44"/>
        <v>YAG5UKLevel 8Female + maleEconomicsSouth East</v>
      </c>
      <c r="B2819" s="214" t="s">
        <v>251</v>
      </c>
      <c r="C2819" s="214" t="s">
        <v>184</v>
      </c>
      <c r="D2819" s="214">
        <v>5</v>
      </c>
      <c r="E2819" s="214" t="s">
        <v>35</v>
      </c>
      <c r="F2819" s="214" t="s">
        <v>248</v>
      </c>
      <c r="G2819" s="214" t="s">
        <v>246</v>
      </c>
      <c r="H2819" s="214" t="s">
        <v>79</v>
      </c>
      <c r="I2819" s="214" t="s">
        <v>133</v>
      </c>
      <c r="J2819" s="214">
        <v>5</v>
      </c>
      <c r="K2819" s="214">
        <v>5</v>
      </c>
      <c r="L2819" s="214">
        <v>0</v>
      </c>
      <c r="M2819" s="214">
        <v>0</v>
      </c>
      <c r="N2819" s="214">
        <v>5</v>
      </c>
      <c r="O2819" s="214">
        <v>0</v>
      </c>
      <c r="P2819" s="214">
        <v>0</v>
      </c>
      <c r="Q2819" s="214">
        <v>100</v>
      </c>
      <c r="R2819" s="214">
        <v>100</v>
      </c>
      <c r="S2819" s="214">
        <v>100</v>
      </c>
      <c r="T2819" s="214">
        <v>0</v>
      </c>
      <c r="U2819" s="214" t="s">
        <v>140</v>
      </c>
      <c r="V2819" s="214" t="s">
        <v>140</v>
      </c>
      <c r="W2819" s="214" t="s">
        <v>140</v>
      </c>
      <c r="X2819" s="214" t="s">
        <v>140</v>
      </c>
    </row>
    <row r="2820" spans="1:24" x14ac:dyDescent="0.25">
      <c r="A2820" t="str">
        <f t="shared" si="44"/>
        <v>YAG5UKLevel 8Female + maleEconomicsSouth West</v>
      </c>
      <c r="B2820" s="214" t="s">
        <v>251</v>
      </c>
      <c r="C2820" s="214" t="s">
        <v>184</v>
      </c>
      <c r="D2820" s="214">
        <v>5</v>
      </c>
      <c r="E2820" s="214" t="s">
        <v>35</v>
      </c>
      <c r="F2820" s="214" t="s">
        <v>248</v>
      </c>
      <c r="G2820" s="214" t="s">
        <v>246</v>
      </c>
      <c r="H2820" s="214" t="s">
        <v>79</v>
      </c>
      <c r="I2820" s="214" t="s">
        <v>134</v>
      </c>
      <c r="J2820" s="214">
        <v>5</v>
      </c>
      <c r="K2820" s="214">
        <v>5</v>
      </c>
      <c r="L2820" s="214">
        <v>0</v>
      </c>
      <c r="M2820" s="214">
        <v>0</v>
      </c>
      <c r="N2820" s="214">
        <v>5</v>
      </c>
      <c r="O2820" s="214">
        <v>43.8</v>
      </c>
      <c r="P2820" s="214">
        <v>0</v>
      </c>
      <c r="Q2820" s="214">
        <v>56.2</v>
      </c>
      <c r="R2820" s="214">
        <v>56.2</v>
      </c>
      <c r="S2820" s="214">
        <v>56.2</v>
      </c>
      <c r="T2820" s="214">
        <v>0</v>
      </c>
      <c r="U2820" s="214" t="s">
        <v>140</v>
      </c>
      <c r="V2820" s="214" t="s">
        <v>140</v>
      </c>
      <c r="W2820" s="214" t="s">
        <v>140</v>
      </c>
      <c r="X2820" s="214" t="s">
        <v>140</v>
      </c>
    </row>
    <row r="2821" spans="1:24" x14ac:dyDescent="0.25">
      <c r="A2821" t="str">
        <f t="shared" si="44"/>
        <v>YAG5UKLevel 8Female + maleEconomicsUnknown</v>
      </c>
      <c r="B2821" s="214" t="s">
        <v>251</v>
      </c>
      <c r="C2821" s="214" t="s">
        <v>184</v>
      </c>
      <c r="D2821" s="214">
        <v>5</v>
      </c>
      <c r="E2821" s="214" t="s">
        <v>35</v>
      </c>
      <c r="F2821" s="214" t="s">
        <v>248</v>
      </c>
      <c r="G2821" s="214" t="s">
        <v>246</v>
      </c>
      <c r="H2821" s="214" t="s">
        <v>79</v>
      </c>
      <c r="I2821" s="214" t="s">
        <v>135</v>
      </c>
      <c r="J2821" s="214">
        <v>5</v>
      </c>
      <c r="K2821" s="214">
        <v>5</v>
      </c>
      <c r="L2821" s="214">
        <v>100</v>
      </c>
      <c r="M2821" s="214">
        <v>0</v>
      </c>
      <c r="N2821" s="214">
        <v>0</v>
      </c>
      <c r="O2821" s="214" t="s">
        <v>254</v>
      </c>
      <c r="P2821" s="214" t="s">
        <v>254</v>
      </c>
      <c r="Q2821" s="214" t="s">
        <v>254</v>
      </c>
      <c r="R2821" s="214" t="s">
        <v>254</v>
      </c>
      <c r="S2821" s="214" t="s">
        <v>254</v>
      </c>
      <c r="T2821" s="214" t="s">
        <v>254</v>
      </c>
      <c r="U2821" s="214" t="s">
        <v>136</v>
      </c>
      <c r="V2821" s="214" t="s">
        <v>136</v>
      </c>
      <c r="W2821" s="214" t="s">
        <v>136</v>
      </c>
      <c r="X2821" s="214" t="s">
        <v>136</v>
      </c>
    </row>
    <row r="2822" spans="1:24" x14ac:dyDescent="0.25">
      <c r="A2822" t="str">
        <f t="shared" si="44"/>
        <v>YAG5UKLevel 8Female + maleEconomicsWales</v>
      </c>
      <c r="B2822" s="214" t="s">
        <v>251</v>
      </c>
      <c r="C2822" s="214" t="s">
        <v>184</v>
      </c>
      <c r="D2822" s="214">
        <v>5</v>
      </c>
      <c r="E2822" s="214" t="s">
        <v>35</v>
      </c>
      <c r="F2822" s="214" t="s">
        <v>248</v>
      </c>
      <c r="G2822" s="214" t="s">
        <v>246</v>
      </c>
      <c r="H2822" s="214" t="s">
        <v>79</v>
      </c>
      <c r="I2822" s="214" t="s">
        <v>137</v>
      </c>
      <c r="J2822" s="214" t="s">
        <v>140</v>
      </c>
      <c r="K2822" s="214" t="s">
        <v>140</v>
      </c>
      <c r="L2822" s="214" t="s">
        <v>140</v>
      </c>
      <c r="M2822" s="214" t="s">
        <v>140</v>
      </c>
      <c r="N2822" s="214" t="s">
        <v>140</v>
      </c>
      <c r="O2822" s="214" t="s">
        <v>140</v>
      </c>
      <c r="P2822" s="214" t="s">
        <v>140</v>
      </c>
      <c r="Q2822" s="214" t="s">
        <v>140</v>
      </c>
      <c r="R2822" s="214" t="s">
        <v>140</v>
      </c>
      <c r="S2822" s="214" t="s">
        <v>140</v>
      </c>
      <c r="T2822" s="214" t="s">
        <v>140</v>
      </c>
      <c r="U2822" s="214" t="s">
        <v>140</v>
      </c>
      <c r="V2822" s="214" t="s">
        <v>140</v>
      </c>
      <c r="W2822" s="214" t="s">
        <v>140</v>
      </c>
      <c r="X2822" s="214" t="s">
        <v>140</v>
      </c>
    </row>
    <row r="2823" spans="1:24" x14ac:dyDescent="0.25">
      <c r="A2823" t="str">
        <f t="shared" si="44"/>
        <v>YAG5UKLevel 8Female + maleEconomicsWest Midlands</v>
      </c>
      <c r="B2823" s="214" t="s">
        <v>251</v>
      </c>
      <c r="C2823" s="214" t="s">
        <v>184</v>
      </c>
      <c r="D2823" s="214">
        <v>5</v>
      </c>
      <c r="E2823" s="214" t="s">
        <v>35</v>
      </c>
      <c r="F2823" s="214" t="s">
        <v>248</v>
      </c>
      <c r="G2823" s="214" t="s">
        <v>246</v>
      </c>
      <c r="H2823" s="214" t="s">
        <v>79</v>
      </c>
      <c r="I2823" s="214" t="s">
        <v>138</v>
      </c>
      <c r="J2823" s="214" t="s">
        <v>140</v>
      </c>
      <c r="K2823" s="214" t="s">
        <v>140</v>
      </c>
      <c r="L2823" s="214" t="s">
        <v>140</v>
      </c>
      <c r="M2823" s="214" t="s">
        <v>140</v>
      </c>
      <c r="N2823" s="214" t="s">
        <v>140</v>
      </c>
      <c r="O2823" s="214" t="s">
        <v>140</v>
      </c>
      <c r="P2823" s="214" t="s">
        <v>140</v>
      </c>
      <c r="Q2823" s="214" t="s">
        <v>140</v>
      </c>
      <c r="R2823" s="214" t="s">
        <v>140</v>
      </c>
      <c r="S2823" s="214" t="s">
        <v>140</v>
      </c>
      <c r="T2823" s="214" t="s">
        <v>140</v>
      </c>
      <c r="U2823" s="214" t="s">
        <v>140</v>
      </c>
      <c r="V2823" s="214" t="s">
        <v>140</v>
      </c>
      <c r="W2823" s="214" t="s">
        <v>140</v>
      </c>
      <c r="X2823" s="214" t="s">
        <v>140</v>
      </c>
    </row>
    <row r="2824" spans="1:24" x14ac:dyDescent="0.25">
      <c r="A2824" t="str">
        <f t="shared" si="44"/>
        <v>YAG5UKLevel 8Female + maleEconomicsYorkshire and The Humber</v>
      </c>
      <c r="B2824" s="214" t="s">
        <v>251</v>
      </c>
      <c r="C2824" s="214" t="s">
        <v>184</v>
      </c>
      <c r="D2824" s="214">
        <v>5</v>
      </c>
      <c r="E2824" s="214" t="s">
        <v>35</v>
      </c>
      <c r="F2824" s="214" t="s">
        <v>248</v>
      </c>
      <c r="G2824" s="214" t="s">
        <v>246</v>
      </c>
      <c r="H2824" s="214" t="s">
        <v>79</v>
      </c>
      <c r="I2824" s="214" t="s">
        <v>139</v>
      </c>
      <c r="J2824" s="214" t="s">
        <v>140</v>
      </c>
      <c r="K2824" s="214" t="s">
        <v>140</v>
      </c>
      <c r="L2824" s="214" t="s">
        <v>140</v>
      </c>
      <c r="M2824" s="214" t="s">
        <v>140</v>
      </c>
      <c r="N2824" s="214" t="s">
        <v>140</v>
      </c>
      <c r="O2824" s="214" t="s">
        <v>140</v>
      </c>
      <c r="P2824" s="214" t="s">
        <v>140</v>
      </c>
      <c r="Q2824" s="214" t="s">
        <v>140</v>
      </c>
      <c r="R2824" s="214" t="s">
        <v>140</v>
      </c>
      <c r="S2824" s="214" t="s">
        <v>140</v>
      </c>
      <c r="T2824" s="214" t="s">
        <v>140</v>
      </c>
      <c r="U2824" s="214" t="s">
        <v>140</v>
      </c>
      <c r="V2824" s="214" t="s">
        <v>140</v>
      </c>
      <c r="W2824" s="214" t="s">
        <v>140</v>
      </c>
      <c r="X2824" s="214" t="s">
        <v>140</v>
      </c>
    </row>
    <row r="2825" spans="1:24" x14ac:dyDescent="0.25">
      <c r="A2825" t="str">
        <f t="shared" si="44"/>
        <v>YAG5UKLevel 8Female + maleEducation and teachingAbroad</v>
      </c>
      <c r="B2825" s="214" t="s">
        <v>251</v>
      </c>
      <c r="C2825" s="214" t="s">
        <v>184</v>
      </c>
      <c r="D2825" s="214">
        <v>5</v>
      </c>
      <c r="E2825" s="214" t="s">
        <v>35</v>
      </c>
      <c r="F2825" s="214" t="s">
        <v>248</v>
      </c>
      <c r="G2825" s="214" t="s">
        <v>246</v>
      </c>
      <c r="H2825" s="214" t="s">
        <v>101</v>
      </c>
      <c r="I2825" s="214" t="s">
        <v>125</v>
      </c>
      <c r="J2825" s="214" t="s">
        <v>140</v>
      </c>
      <c r="K2825" s="214" t="s">
        <v>140</v>
      </c>
      <c r="L2825" s="214" t="s">
        <v>140</v>
      </c>
      <c r="M2825" s="214" t="s">
        <v>140</v>
      </c>
      <c r="N2825" s="214" t="s">
        <v>140</v>
      </c>
      <c r="O2825" s="214" t="s">
        <v>140</v>
      </c>
      <c r="P2825" s="214" t="s">
        <v>140</v>
      </c>
      <c r="Q2825" s="214" t="s">
        <v>140</v>
      </c>
      <c r="R2825" s="214" t="s">
        <v>140</v>
      </c>
      <c r="S2825" s="214" t="s">
        <v>140</v>
      </c>
      <c r="T2825" s="214" t="s">
        <v>140</v>
      </c>
      <c r="U2825" s="214" t="s">
        <v>140</v>
      </c>
      <c r="V2825" s="214" t="s">
        <v>140</v>
      </c>
      <c r="W2825" s="214" t="s">
        <v>140</v>
      </c>
      <c r="X2825" s="214" t="s">
        <v>140</v>
      </c>
    </row>
    <row r="2826" spans="1:24" x14ac:dyDescent="0.25">
      <c r="A2826" t="str">
        <f t="shared" si="44"/>
        <v>YAG5UKLevel 8Female + maleEducation and teachingEast Midlands</v>
      </c>
      <c r="B2826" s="214" t="s">
        <v>251</v>
      </c>
      <c r="C2826" s="214" t="s">
        <v>184</v>
      </c>
      <c r="D2826" s="214">
        <v>5</v>
      </c>
      <c r="E2826" s="214" t="s">
        <v>35</v>
      </c>
      <c r="F2826" s="214" t="s">
        <v>248</v>
      </c>
      <c r="G2826" s="214" t="s">
        <v>246</v>
      </c>
      <c r="H2826" s="214" t="s">
        <v>101</v>
      </c>
      <c r="I2826" s="214" t="s">
        <v>126</v>
      </c>
      <c r="J2826" s="214">
        <v>30</v>
      </c>
      <c r="K2826" s="214">
        <v>30</v>
      </c>
      <c r="L2826" s="214">
        <v>0</v>
      </c>
      <c r="M2826" s="214">
        <v>0</v>
      </c>
      <c r="N2826" s="214">
        <v>30</v>
      </c>
      <c r="O2826" s="214">
        <v>10.7</v>
      </c>
      <c r="P2826" s="214">
        <v>0</v>
      </c>
      <c r="Q2826" s="214">
        <v>78.599999999999994</v>
      </c>
      <c r="R2826" s="214">
        <v>85.7</v>
      </c>
      <c r="S2826" s="214">
        <v>89.3</v>
      </c>
      <c r="T2826" s="214">
        <v>10.7</v>
      </c>
      <c r="U2826" s="214">
        <v>20</v>
      </c>
      <c r="V2826" s="214">
        <v>16700</v>
      </c>
      <c r="W2826" s="214">
        <v>38700</v>
      </c>
      <c r="X2826" s="214">
        <v>47100</v>
      </c>
    </row>
    <row r="2827" spans="1:24" x14ac:dyDescent="0.25">
      <c r="A2827" t="str">
        <f t="shared" si="44"/>
        <v>YAG5UKLevel 8Female + maleEducation and teachingEast of England</v>
      </c>
      <c r="B2827" s="214" t="s">
        <v>251</v>
      </c>
      <c r="C2827" s="214" t="s">
        <v>184</v>
      </c>
      <c r="D2827" s="214">
        <v>5</v>
      </c>
      <c r="E2827" s="214" t="s">
        <v>35</v>
      </c>
      <c r="F2827" s="214" t="s">
        <v>248</v>
      </c>
      <c r="G2827" s="214" t="s">
        <v>246</v>
      </c>
      <c r="H2827" s="214" t="s">
        <v>101</v>
      </c>
      <c r="I2827" s="214" t="s">
        <v>127</v>
      </c>
      <c r="J2827" s="214">
        <v>40</v>
      </c>
      <c r="K2827" s="214">
        <v>40</v>
      </c>
      <c r="L2827" s="214">
        <v>0</v>
      </c>
      <c r="M2827" s="214">
        <v>0</v>
      </c>
      <c r="N2827" s="214">
        <v>40</v>
      </c>
      <c r="O2827" s="214">
        <v>2.5</v>
      </c>
      <c r="P2827" s="214">
        <v>0</v>
      </c>
      <c r="Q2827" s="214">
        <v>92.4</v>
      </c>
      <c r="R2827" s="214">
        <v>97.5</v>
      </c>
      <c r="S2827" s="214">
        <v>97.5</v>
      </c>
      <c r="T2827" s="214">
        <v>5.0999999999999996</v>
      </c>
      <c r="U2827" s="214">
        <v>30</v>
      </c>
      <c r="V2827" s="214">
        <v>28100</v>
      </c>
      <c r="W2827" s="214">
        <v>43100</v>
      </c>
      <c r="X2827" s="214">
        <v>54000</v>
      </c>
    </row>
    <row r="2828" spans="1:24" x14ac:dyDescent="0.25">
      <c r="A2828" t="str">
        <f t="shared" si="44"/>
        <v>YAG5UKLevel 8Female + maleEducation and teachingLondon</v>
      </c>
      <c r="B2828" s="214" t="s">
        <v>251</v>
      </c>
      <c r="C2828" s="214" t="s">
        <v>184</v>
      </c>
      <c r="D2828" s="214">
        <v>5</v>
      </c>
      <c r="E2828" s="214" t="s">
        <v>35</v>
      </c>
      <c r="F2828" s="214" t="s">
        <v>248</v>
      </c>
      <c r="G2828" s="214" t="s">
        <v>246</v>
      </c>
      <c r="H2828" s="214" t="s">
        <v>101</v>
      </c>
      <c r="I2828" s="214" t="s">
        <v>128</v>
      </c>
      <c r="J2828" s="214">
        <v>55</v>
      </c>
      <c r="K2828" s="214">
        <v>55</v>
      </c>
      <c r="L2828" s="214">
        <v>0</v>
      </c>
      <c r="M2828" s="214">
        <v>0</v>
      </c>
      <c r="N2828" s="214">
        <v>55</v>
      </c>
      <c r="O2828" s="214">
        <v>11.4</v>
      </c>
      <c r="P2828" s="214">
        <v>7.6</v>
      </c>
      <c r="Q2828" s="214">
        <v>80.900000000000006</v>
      </c>
      <c r="R2828" s="214">
        <v>81.099999999999994</v>
      </c>
      <c r="S2828" s="214">
        <v>81.099999999999994</v>
      </c>
      <c r="T2828" s="214">
        <v>0.2</v>
      </c>
      <c r="U2828" s="214">
        <v>40</v>
      </c>
      <c r="V2828" s="214">
        <v>18600</v>
      </c>
      <c r="W2828" s="214">
        <v>37600</v>
      </c>
      <c r="X2828" s="214">
        <v>47100</v>
      </c>
    </row>
    <row r="2829" spans="1:24" x14ac:dyDescent="0.25">
      <c r="A2829" t="str">
        <f t="shared" si="44"/>
        <v>YAG5UKLevel 8Female + maleEducation and teachingNorth East</v>
      </c>
      <c r="B2829" s="214" t="s">
        <v>251</v>
      </c>
      <c r="C2829" s="214" t="s">
        <v>184</v>
      </c>
      <c r="D2829" s="214">
        <v>5</v>
      </c>
      <c r="E2829" s="214" t="s">
        <v>35</v>
      </c>
      <c r="F2829" s="214" t="s">
        <v>248</v>
      </c>
      <c r="G2829" s="214" t="s">
        <v>246</v>
      </c>
      <c r="H2829" s="214" t="s">
        <v>101</v>
      </c>
      <c r="I2829" s="214" t="s">
        <v>129</v>
      </c>
      <c r="J2829" s="214">
        <v>20</v>
      </c>
      <c r="K2829" s="214">
        <v>20</v>
      </c>
      <c r="L2829" s="214">
        <v>0</v>
      </c>
      <c r="M2829" s="214">
        <v>0</v>
      </c>
      <c r="N2829" s="214">
        <v>20</v>
      </c>
      <c r="O2829" s="214">
        <v>13.6</v>
      </c>
      <c r="P2829" s="214">
        <v>13.6</v>
      </c>
      <c r="Q2829" s="214">
        <v>72.7</v>
      </c>
      <c r="R2829" s="214">
        <v>72.7</v>
      </c>
      <c r="S2829" s="214">
        <v>72.7</v>
      </c>
      <c r="T2829" s="214">
        <v>0</v>
      </c>
      <c r="U2829" s="214">
        <v>15</v>
      </c>
      <c r="V2829" s="214">
        <v>19700</v>
      </c>
      <c r="W2829" s="214">
        <v>38100</v>
      </c>
      <c r="X2829" s="214">
        <v>51200</v>
      </c>
    </row>
    <row r="2830" spans="1:24" x14ac:dyDescent="0.25">
      <c r="A2830" t="str">
        <f t="shared" ref="A2830:A2893" si="45">"YAG"&amp;D2830 &amp;E2830 &amp;F2830 &amp; G2830 &amp;H2830 &amp;I2830</f>
        <v>YAG5UKLevel 8Female + maleEducation and teachingNorth West</v>
      </c>
      <c r="B2830" s="214" t="s">
        <v>251</v>
      </c>
      <c r="C2830" s="214" t="s">
        <v>184</v>
      </c>
      <c r="D2830" s="214">
        <v>5</v>
      </c>
      <c r="E2830" s="214" t="s">
        <v>35</v>
      </c>
      <c r="F2830" s="214" t="s">
        <v>248</v>
      </c>
      <c r="G2830" s="214" t="s">
        <v>246</v>
      </c>
      <c r="H2830" s="214" t="s">
        <v>101</v>
      </c>
      <c r="I2830" s="214" t="s">
        <v>130</v>
      </c>
      <c r="J2830" s="214">
        <v>50</v>
      </c>
      <c r="K2830" s="214">
        <v>50</v>
      </c>
      <c r="L2830" s="214">
        <v>0</v>
      </c>
      <c r="M2830" s="214">
        <v>0</v>
      </c>
      <c r="N2830" s="214">
        <v>50</v>
      </c>
      <c r="O2830" s="214">
        <v>13.5</v>
      </c>
      <c r="P2830" s="214">
        <v>1.9</v>
      </c>
      <c r="Q2830" s="214">
        <v>78.8</v>
      </c>
      <c r="R2830" s="214">
        <v>84.6</v>
      </c>
      <c r="S2830" s="214">
        <v>84.6</v>
      </c>
      <c r="T2830" s="214">
        <v>5.8</v>
      </c>
      <c r="U2830" s="214">
        <v>40</v>
      </c>
      <c r="V2830" s="214">
        <v>31400</v>
      </c>
      <c r="W2830" s="214">
        <v>42300</v>
      </c>
      <c r="X2830" s="214">
        <v>51800</v>
      </c>
    </row>
    <row r="2831" spans="1:24" x14ac:dyDescent="0.25">
      <c r="A2831" t="str">
        <f t="shared" si="45"/>
        <v>YAG5UKLevel 8Female + maleEducation and teachingNorthern Ireland</v>
      </c>
      <c r="B2831" s="214" t="s">
        <v>251</v>
      </c>
      <c r="C2831" s="214" t="s">
        <v>184</v>
      </c>
      <c r="D2831" s="214">
        <v>5</v>
      </c>
      <c r="E2831" s="214" t="s">
        <v>35</v>
      </c>
      <c r="F2831" s="214" t="s">
        <v>248</v>
      </c>
      <c r="G2831" s="214" t="s">
        <v>246</v>
      </c>
      <c r="H2831" s="214" t="s">
        <v>101</v>
      </c>
      <c r="I2831" s="214" t="s">
        <v>131</v>
      </c>
      <c r="J2831" s="214">
        <v>5</v>
      </c>
      <c r="K2831" s="214">
        <v>5</v>
      </c>
      <c r="L2831" s="214">
        <v>0</v>
      </c>
      <c r="M2831" s="214">
        <v>0</v>
      </c>
      <c r="N2831" s="214">
        <v>5</v>
      </c>
      <c r="O2831" s="214">
        <v>0</v>
      </c>
      <c r="P2831" s="214">
        <v>0</v>
      </c>
      <c r="Q2831" s="214">
        <v>100</v>
      </c>
      <c r="R2831" s="214">
        <v>100</v>
      </c>
      <c r="S2831" s="214">
        <v>100</v>
      </c>
      <c r="T2831" s="214">
        <v>0</v>
      </c>
      <c r="U2831" s="214" t="s">
        <v>140</v>
      </c>
      <c r="V2831" s="214" t="s">
        <v>140</v>
      </c>
      <c r="W2831" s="214" t="s">
        <v>140</v>
      </c>
      <c r="X2831" s="214" t="s">
        <v>140</v>
      </c>
    </row>
    <row r="2832" spans="1:24" x14ac:dyDescent="0.25">
      <c r="A2832" t="str">
        <f t="shared" si="45"/>
        <v>YAG5UKLevel 8Female + maleEducation and teachingScotland</v>
      </c>
      <c r="B2832" s="214" t="s">
        <v>251</v>
      </c>
      <c r="C2832" s="214" t="s">
        <v>184</v>
      </c>
      <c r="D2832" s="214">
        <v>5</v>
      </c>
      <c r="E2832" s="214" t="s">
        <v>35</v>
      </c>
      <c r="F2832" s="214" t="s">
        <v>248</v>
      </c>
      <c r="G2832" s="214" t="s">
        <v>246</v>
      </c>
      <c r="H2832" s="214" t="s">
        <v>101</v>
      </c>
      <c r="I2832" s="214" t="s">
        <v>132</v>
      </c>
      <c r="J2832" s="214">
        <v>5</v>
      </c>
      <c r="K2832" s="214">
        <v>5</v>
      </c>
      <c r="L2832" s="214">
        <v>0</v>
      </c>
      <c r="M2832" s="214">
        <v>0</v>
      </c>
      <c r="N2832" s="214">
        <v>5</v>
      </c>
      <c r="O2832" s="214">
        <v>28.6</v>
      </c>
      <c r="P2832" s="214">
        <v>0</v>
      </c>
      <c r="Q2832" s="214">
        <v>71.400000000000006</v>
      </c>
      <c r="R2832" s="214">
        <v>71.400000000000006</v>
      </c>
      <c r="S2832" s="214">
        <v>71.400000000000006</v>
      </c>
      <c r="T2832" s="214">
        <v>0</v>
      </c>
      <c r="U2832" s="214" t="s">
        <v>140</v>
      </c>
      <c r="V2832" s="214" t="s">
        <v>140</v>
      </c>
      <c r="W2832" s="214" t="s">
        <v>140</v>
      </c>
      <c r="X2832" s="214" t="s">
        <v>140</v>
      </c>
    </row>
    <row r="2833" spans="1:24" x14ac:dyDescent="0.25">
      <c r="A2833" t="str">
        <f t="shared" si="45"/>
        <v>YAG5UKLevel 8Female + maleEducation and teachingSouth East</v>
      </c>
      <c r="B2833" s="214" t="s">
        <v>251</v>
      </c>
      <c r="C2833" s="214" t="s">
        <v>184</v>
      </c>
      <c r="D2833" s="214">
        <v>5</v>
      </c>
      <c r="E2833" s="214" t="s">
        <v>35</v>
      </c>
      <c r="F2833" s="214" t="s">
        <v>248</v>
      </c>
      <c r="G2833" s="214" t="s">
        <v>246</v>
      </c>
      <c r="H2833" s="214" t="s">
        <v>101</v>
      </c>
      <c r="I2833" s="214" t="s">
        <v>133</v>
      </c>
      <c r="J2833" s="214">
        <v>55</v>
      </c>
      <c r="K2833" s="214">
        <v>55</v>
      </c>
      <c r="L2833" s="214">
        <v>0</v>
      </c>
      <c r="M2833" s="214">
        <v>0</v>
      </c>
      <c r="N2833" s="214">
        <v>55</v>
      </c>
      <c r="O2833" s="214">
        <v>15.7</v>
      </c>
      <c r="P2833" s="214">
        <v>1.8</v>
      </c>
      <c r="Q2833" s="214">
        <v>78.8</v>
      </c>
      <c r="R2833" s="214">
        <v>82.5</v>
      </c>
      <c r="S2833" s="214">
        <v>82.5</v>
      </c>
      <c r="T2833" s="214">
        <v>3.7</v>
      </c>
      <c r="U2833" s="214">
        <v>40</v>
      </c>
      <c r="V2833" s="214">
        <v>11700</v>
      </c>
      <c r="W2833" s="214">
        <v>35400</v>
      </c>
      <c r="X2833" s="214">
        <v>49600</v>
      </c>
    </row>
    <row r="2834" spans="1:24" x14ac:dyDescent="0.25">
      <c r="A2834" t="str">
        <f t="shared" si="45"/>
        <v>YAG5UKLevel 8Female + maleEducation and teachingSouth West</v>
      </c>
      <c r="B2834" s="214" t="s">
        <v>251</v>
      </c>
      <c r="C2834" s="214" t="s">
        <v>184</v>
      </c>
      <c r="D2834" s="214">
        <v>5</v>
      </c>
      <c r="E2834" s="214" t="s">
        <v>35</v>
      </c>
      <c r="F2834" s="214" t="s">
        <v>248</v>
      </c>
      <c r="G2834" s="214" t="s">
        <v>246</v>
      </c>
      <c r="H2834" s="214" t="s">
        <v>101</v>
      </c>
      <c r="I2834" s="214" t="s">
        <v>134</v>
      </c>
      <c r="J2834" s="214">
        <v>55</v>
      </c>
      <c r="K2834" s="214">
        <v>55</v>
      </c>
      <c r="L2834" s="214">
        <v>0</v>
      </c>
      <c r="M2834" s="214">
        <v>0</v>
      </c>
      <c r="N2834" s="214">
        <v>55</v>
      </c>
      <c r="O2834" s="214">
        <v>0</v>
      </c>
      <c r="P2834" s="214">
        <v>5.4</v>
      </c>
      <c r="Q2834" s="214">
        <v>91</v>
      </c>
      <c r="R2834" s="214">
        <v>94.6</v>
      </c>
      <c r="S2834" s="214">
        <v>94.6</v>
      </c>
      <c r="T2834" s="214">
        <v>3.6</v>
      </c>
      <c r="U2834" s="214">
        <v>45</v>
      </c>
      <c r="V2834" s="214">
        <v>16300</v>
      </c>
      <c r="W2834" s="214">
        <v>40200</v>
      </c>
      <c r="X2834" s="214">
        <v>45300</v>
      </c>
    </row>
    <row r="2835" spans="1:24" x14ac:dyDescent="0.25">
      <c r="A2835" t="str">
        <f t="shared" si="45"/>
        <v>YAG5UKLevel 8Female + maleEducation and teachingUnknown</v>
      </c>
      <c r="B2835" s="214" t="s">
        <v>251</v>
      </c>
      <c r="C2835" s="214" t="s">
        <v>184</v>
      </c>
      <c r="D2835" s="214">
        <v>5</v>
      </c>
      <c r="E2835" s="214" t="s">
        <v>35</v>
      </c>
      <c r="F2835" s="214" t="s">
        <v>248</v>
      </c>
      <c r="G2835" s="214" t="s">
        <v>246</v>
      </c>
      <c r="H2835" s="214" t="s">
        <v>101</v>
      </c>
      <c r="I2835" s="214" t="s">
        <v>135</v>
      </c>
      <c r="J2835" s="214">
        <v>20</v>
      </c>
      <c r="K2835" s="214">
        <v>20</v>
      </c>
      <c r="L2835" s="214">
        <v>95</v>
      </c>
      <c r="M2835" s="214">
        <v>0</v>
      </c>
      <c r="N2835" s="214">
        <v>0</v>
      </c>
      <c r="O2835" s="214">
        <v>0</v>
      </c>
      <c r="P2835" s="214">
        <v>0</v>
      </c>
      <c r="Q2835" s="214">
        <v>100</v>
      </c>
      <c r="R2835" s="214">
        <v>100</v>
      </c>
      <c r="S2835" s="214">
        <v>100</v>
      </c>
      <c r="T2835" s="214">
        <v>0</v>
      </c>
      <c r="U2835" s="214" t="s">
        <v>140</v>
      </c>
      <c r="V2835" s="214" t="s">
        <v>140</v>
      </c>
      <c r="W2835" s="214" t="s">
        <v>140</v>
      </c>
      <c r="X2835" s="214" t="s">
        <v>140</v>
      </c>
    </row>
    <row r="2836" spans="1:24" x14ac:dyDescent="0.25">
      <c r="A2836" t="str">
        <f t="shared" si="45"/>
        <v>YAG5UKLevel 8Female + maleEducation and teachingWales</v>
      </c>
      <c r="B2836" s="214" t="s">
        <v>251</v>
      </c>
      <c r="C2836" s="214" t="s">
        <v>184</v>
      </c>
      <c r="D2836" s="214">
        <v>5</v>
      </c>
      <c r="E2836" s="214" t="s">
        <v>35</v>
      </c>
      <c r="F2836" s="214" t="s">
        <v>248</v>
      </c>
      <c r="G2836" s="214" t="s">
        <v>246</v>
      </c>
      <c r="H2836" s="214" t="s">
        <v>101</v>
      </c>
      <c r="I2836" s="214" t="s">
        <v>137</v>
      </c>
      <c r="J2836" s="214">
        <v>5</v>
      </c>
      <c r="K2836" s="214">
        <v>5</v>
      </c>
      <c r="L2836" s="214">
        <v>0</v>
      </c>
      <c r="M2836" s="214">
        <v>0</v>
      </c>
      <c r="N2836" s="214">
        <v>5</v>
      </c>
      <c r="O2836" s="214">
        <v>20</v>
      </c>
      <c r="P2836" s="214">
        <v>0</v>
      </c>
      <c r="Q2836" s="214">
        <v>60</v>
      </c>
      <c r="R2836" s="214">
        <v>80</v>
      </c>
      <c r="S2836" s="214">
        <v>80</v>
      </c>
      <c r="T2836" s="214">
        <v>20</v>
      </c>
      <c r="U2836" s="214" t="s">
        <v>140</v>
      </c>
      <c r="V2836" s="214" t="s">
        <v>140</v>
      </c>
      <c r="W2836" s="214" t="s">
        <v>140</v>
      </c>
      <c r="X2836" s="214" t="s">
        <v>140</v>
      </c>
    </row>
    <row r="2837" spans="1:24" x14ac:dyDescent="0.25">
      <c r="A2837" t="str">
        <f t="shared" si="45"/>
        <v>YAG5UKLevel 8Female + maleEducation and teachingWest Midlands</v>
      </c>
      <c r="B2837" s="214" t="s">
        <v>251</v>
      </c>
      <c r="C2837" s="214" t="s">
        <v>184</v>
      </c>
      <c r="D2837" s="214">
        <v>5</v>
      </c>
      <c r="E2837" s="214" t="s">
        <v>35</v>
      </c>
      <c r="F2837" s="214" t="s">
        <v>248</v>
      </c>
      <c r="G2837" s="214" t="s">
        <v>246</v>
      </c>
      <c r="H2837" s="214" t="s">
        <v>101</v>
      </c>
      <c r="I2837" s="214" t="s">
        <v>138</v>
      </c>
      <c r="J2837" s="214">
        <v>50</v>
      </c>
      <c r="K2837" s="214">
        <v>50</v>
      </c>
      <c r="L2837" s="214">
        <v>0</v>
      </c>
      <c r="M2837" s="214">
        <v>0</v>
      </c>
      <c r="N2837" s="214">
        <v>50</v>
      </c>
      <c r="O2837" s="214">
        <v>2</v>
      </c>
      <c r="P2837" s="214">
        <v>3.9</v>
      </c>
      <c r="Q2837" s="214">
        <v>92.2</v>
      </c>
      <c r="R2837" s="214">
        <v>94.1</v>
      </c>
      <c r="S2837" s="214">
        <v>94.1</v>
      </c>
      <c r="T2837" s="214">
        <v>2</v>
      </c>
      <c r="U2837" s="214">
        <v>45</v>
      </c>
      <c r="V2837" s="214">
        <v>24500</v>
      </c>
      <c r="W2837" s="214">
        <v>37100</v>
      </c>
      <c r="X2837" s="214">
        <v>49600</v>
      </c>
    </row>
    <row r="2838" spans="1:24" x14ac:dyDescent="0.25">
      <c r="A2838" t="str">
        <f t="shared" si="45"/>
        <v>YAG5UKLevel 8Female + maleEducation and teachingYorkshire and The Humber</v>
      </c>
      <c r="B2838" s="214" t="s">
        <v>251</v>
      </c>
      <c r="C2838" s="214" t="s">
        <v>184</v>
      </c>
      <c r="D2838" s="214">
        <v>5</v>
      </c>
      <c r="E2838" s="214" t="s">
        <v>35</v>
      </c>
      <c r="F2838" s="214" t="s">
        <v>248</v>
      </c>
      <c r="G2838" s="214" t="s">
        <v>246</v>
      </c>
      <c r="H2838" s="214" t="s">
        <v>101</v>
      </c>
      <c r="I2838" s="214" t="s">
        <v>139</v>
      </c>
      <c r="J2838" s="214">
        <v>45</v>
      </c>
      <c r="K2838" s="214">
        <v>45</v>
      </c>
      <c r="L2838" s="214">
        <v>0</v>
      </c>
      <c r="M2838" s="214">
        <v>0</v>
      </c>
      <c r="N2838" s="214">
        <v>45</v>
      </c>
      <c r="O2838" s="214">
        <v>10.6</v>
      </c>
      <c r="P2838" s="214">
        <v>0</v>
      </c>
      <c r="Q2838" s="214">
        <v>83</v>
      </c>
      <c r="R2838" s="214">
        <v>87.2</v>
      </c>
      <c r="S2838" s="214">
        <v>89.4</v>
      </c>
      <c r="T2838" s="214">
        <v>6.4</v>
      </c>
      <c r="U2838" s="214">
        <v>35</v>
      </c>
      <c r="V2838" s="214">
        <v>24600</v>
      </c>
      <c r="W2838" s="214">
        <v>43100</v>
      </c>
      <c r="X2838" s="214">
        <v>46800</v>
      </c>
    </row>
    <row r="2839" spans="1:24" x14ac:dyDescent="0.25">
      <c r="A2839" t="str">
        <f t="shared" si="45"/>
        <v>YAG5UKLevel 8Female + maleEngineeringAbroad</v>
      </c>
      <c r="B2839" s="214" t="s">
        <v>251</v>
      </c>
      <c r="C2839" s="214" t="s">
        <v>184</v>
      </c>
      <c r="D2839" s="214">
        <v>5</v>
      </c>
      <c r="E2839" s="214" t="s">
        <v>35</v>
      </c>
      <c r="F2839" s="214" t="s">
        <v>248</v>
      </c>
      <c r="G2839" s="214" t="s">
        <v>246</v>
      </c>
      <c r="H2839" s="214" t="s">
        <v>68</v>
      </c>
      <c r="I2839" s="214" t="s">
        <v>125</v>
      </c>
      <c r="J2839" s="214" t="s">
        <v>140</v>
      </c>
      <c r="K2839" s="214" t="s">
        <v>140</v>
      </c>
      <c r="L2839" s="214" t="s">
        <v>140</v>
      </c>
      <c r="M2839" s="214" t="s">
        <v>140</v>
      </c>
      <c r="N2839" s="214" t="s">
        <v>140</v>
      </c>
      <c r="O2839" s="214" t="s">
        <v>140</v>
      </c>
      <c r="P2839" s="214" t="s">
        <v>140</v>
      </c>
      <c r="Q2839" s="214" t="s">
        <v>140</v>
      </c>
      <c r="R2839" s="214" t="s">
        <v>140</v>
      </c>
      <c r="S2839" s="214" t="s">
        <v>140</v>
      </c>
      <c r="T2839" s="214" t="s">
        <v>140</v>
      </c>
      <c r="U2839" s="214" t="s">
        <v>140</v>
      </c>
      <c r="V2839" s="214" t="s">
        <v>140</v>
      </c>
      <c r="W2839" s="214" t="s">
        <v>140</v>
      </c>
      <c r="X2839" s="214" t="s">
        <v>140</v>
      </c>
    </row>
    <row r="2840" spans="1:24" x14ac:dyDescent="0.25">
      <c r="A2840" t="str">
        <f t="shared" si="45"/>
        <v>YAG5UKLevel 8Female + maleEngineeringEast Midlands</v>
      </c>
      <c r="B2840" s="214" t="s">
        <v>251</v>
      </c>
      <c r="C2840" s="214" t="s">
        <v>184</v>
      </c>
      <c r="D2840" s="214">
        <v>5</v>
      </c>
      <c r="E2840" s="214" t="s">
        <v>35</v>
      </c>
      <c r="F2840" s="214" t="s">
        <v>248</v>
      </c>
      <c r="G2840" s="214" t="s">
        <v>246</v>
      </c>
      <c r="H2840" s="214" t="s">
        <v>68</v>
      </c>
      <c r="I2840" s="214" t="s">
        <v>126</v>
      </c>
      <c r="J2840" s="214">
        <v>75</v>
      </c>
      <c r="K2840" s="214">
        <v>75</v>
      </c>
      <c r="L2840" s="214">
        <v>0</v>
      </c>
      <c r="M2840" s="214">
        <v>0</v>
      </c>
      <c r="N2840" s="214">
        <v>75</v>
      </c>
      <c r="O2840" s="214">
        <v>17.2</v>
      </c>
      <c r="P2840" s="214">
        <v>0.9</v>
      </c>
      <c r="Q2840" s="214">
        <v>77.900000000000006</v>
      </c>
      <c r="R2840" s="214">
        <v>80.599999999999994</v>
      </c>
      <c r="S2840" s="214">
        <v>81.900000000000006</v>
      </c>
      <c r="T2840" s="214">
        <v>4</v>
      </c>
      <c r="U2840" s="214">
        <v>60</v>
      </c>
      <c r="V2840" s="214">
        <v>36500</v>
      </c>
      <c r="W2840" s="214">
        <v>42300</v>
      </c>
      <c r="X2840" s="214">
        <v>48200</v>
      </c>
    </row>
    <row r="2841" spans="1:24" x14ac:dyDescent="0.25">
      <c r="A2841" t="str">
        <f t="shared" si="45"/>
        <v>YAG5UKLevel 8Female + maleEngineeringEast of England</v>
      </c>
      <c r="B2841" s="214" t="s">
        <v>251</v>
      </c>
      <c r="C2841" s="214" t="s">
        <v>184</v>
      </c>
      <c r="D2841" s="214">
        <v>5</v>
      </c>
      <c r="E2841" s="214" t="s">
        <v>35</v>
      </c>
      <c r="F2841" s="214" t="s">
        <v>248</v>
      </c>
      <c r="G2841" s="214" t="s">
        <v>246</v>
      </c>
      <c r="H2841" s="214" t="s">
        <v>68</v>
      </c>
      <c r="I2841" s="214" t="s">
        <v>127</v>
      </c>
      <c r="J2841" s="214">
        <v>85</v>
      </c>
      <c r="K2841" s="214">
        <v>85</v>
      </c>
      <c r="L2841" s="214">
        <v>0</v>
      </c>
      <c r="M2841" s="214">
        <v>0</v>
      </c>
      <c r="N2841" s="214">
        <v>85</v>
      </c>
      <c r="O2841" s="214">
        <v>9.6999999999999993</v>
      </c>
      <c r="P2841" s="214">
        <v>8.9</v>
      </c>
      <c r="Q2841" s="214">
        <v>79.099999999999994</v>
      </c>
      <c r="R2841" s="214">
        <v>81.400000000000006</v>
      </c>
      <c r="S2841" s="214">
        <v>81.400000000000006</v>
      </c>
      <c r="T2841" s="214">
        <v>2.2999999999999998</v>
      </c>
      <c r="U2841" s="214">
        <v>70</v>
      </c>
      <c r="V2841" s="214">
        <v>35000</v>
      </c>
      <c r="W2841" s="214">
        <v>42700</v>
      </c>
      <c r="X2841" s="214">
        <v>66100</v>
      </c>
    </row>
    <row r="2842" spans="1:24" x14ac:dyDescent="0.25">
      <c r="A2842" t="str">
        <f t="shared" si="45"/>
        <v>YAG5UKLevel 8Female + maleEngineeringLondon</v>
      </c>
      <c r="B2842" s="214" t="s">
        <v>251</v>
      </c>
      <c r="C2842" s="214" t="s">
        <v>184</v>
      </c>
      <c r="D2842" s="214">
        <v>5</v>
      </c>
      <c r="E2842" s="214" t="s">
        <v>35</v>
      </c>
      <c r="F2842" s="214" t="s">
        <v>248</v>
      </c>
      <c r="G2842" s="214" t="s">
        <v>246</v>
      </c>
      <c r="H2842" s="214" t="s">
        <v>68</v>
      </c>
      <c r="I2842" s="214" t="s">
        <v>128</v>
      </c>
      <c r="J2842" s="214">
        <v>105</v>
      </c>
      <c r="K2842" s="214">
        <v>105</v>
      </c>
      <c r="L2842" s="214">
        <v>0</v>
      </c>
      <c r="M2842" s="214">
        <v>0</v>
      </c>
      <c r="N2842" s="214">
        <v>105</v>
      </c>
      <c r="O2842" s="214">
        <v>23.4</v>
      </c>
      <c r="P2842" s="214">
        <v>9.1</v>
      </c>
      <c r="Q2842" s="214">
        <v>64.7</v>
      </c>
      <c r="R2842" s="214">
        <v>67.5</v>
      </c>
      <c r="S2842" s="214">
        <v>67.5</v>
      </c>
      <c r="T2842" s="214">
        <v>2.9</v>
      </c>
      <c r="U2842" s="214">
        <v>65</v>
      </c>
      <c r="V2842" s="214">
        <v>39100</v>
      </c>
      <c r="W2842" s="214">
        <v>48500</v>
      </c>
      <c r="X2842" s="214">
        <v>66800</v>
      </c>
    </row>
    <row r="2843" spans="1:24" x14ac:dyDescent="0.25">
      <c r="A2843" t="str">
        <f t="shared" si="45"/>
        <v>YAG5UKLevel 8Female + maleEngineeringNorth East</v>
      </c>
      <c r="B2843" s="214" t="s">
        <v>251</v>
      </c>
      <c r="C2843" s="214" t="s">
        <v>184</v>
      </c>
      <c r="D2843" s="214">
        <v>5</v>
      </c>
      <c r="E2843" s="214" t="s">
        <v>35</v>
      </c>
      <c r="F2843" s="214" t="s">
        <v>248</v>
      </c>
      <c r="G2843" s="214" t="s">
        <v>246</v>
      </c>
      <c r="H2843" s="214" t="s">
        <v>68</v>
      </c>
      <c r="I2843" s="214" t="s">
        <v>129</v>
      </c>
      <c r="J2843" s="214">
        <v>30</v>
      </c>
      <c r="K2843" s="214">
        <v>30</v>
      </c>
      <c r="L2843" s="214">
        <v>0</v>
      </c>
      <c r="M2843" s="214">
        <v>0</v>
      </c>
      <c r="N2843" s="214">
        <v>30</v>
      </c>
      <c r="O2843" s="214">
        <v>21.8</v>
      </c>
      <c r="P2843" s="214">
        <v>3.6</v>
      </c>
      <c r="Q2843" s="214">
        <v>74.5</v>
      </c>
      <c r="R2843" s="214">
        <v>74.5</v>
      </c>
      <c r="S2843" s="214">
        <v>74.5</v>
      </c>
      <c r="T2843" s="214">
        <v>0</v>
      </c>
      <c r="U2843" s="214">
        <v>20</v>
      </c>
      <c r="V2843" s="214">
        <v>31400</v>
      </c>
      <c r="W2843" s="214">
        <v>37200</v>
      </c>
      <c r="X2843" s="214">
        <v>42300</v>
      </c>
    </row>
    <row r="2844" spans="1:24" x14ac:dyDescent="0.25">
      <c r="A2844" t="str">
        <f t="shared" si="45"/>
        <v>YAG5UKLevel 8Female + maleEngineeringNorth West</v>
      </c>
      <c r="B2844" s="214" t="s">
        <v>251</v>
      </c>
      <c r="C2844" s="214" t="s">
        <v>184</v>
      </c>
      <c r="D2844" s="214">
        <v>5</v>
      </c>
      <c r="E2844" s="214" t="s">
        <v>35</v>
      </c>
      <c r="F2844" s="214" t="s">
        <v>248</v>
      </c>
      <c r="G2844" s="214" t="s">
        <v>246</v>
      </c>
      <c r="H2844" s="214" t="s">
        <v>68</v>
      </c>
      <c r="I2844" s="214" t="s">
        <v>130</v>
      </c>
      <c r="J2844" s="214">
        <v>65</v>
      </c>
      <c r="K2844" s="214">
        <v>65</v>
      </c>
      <c r="L2844" s="214">
        <v>0</v>
      </c>
      <c r="M2844" s="214">
        <v>0</v>
      </c>
      <c r="N2844" s="214">
        <v>65</v>
      </c>
      <c r="O2844" s="214">
        <v>17.7</v>
      </c>
      <c r="P2844" s="214">
        <v>5.4</v>
      </c>
      <c r="Q2844" s="214">
        <v>73</v>
      </c>
      <c r="R2844" s="214">
        <v>75.3</v>
      </c>
      <c r="S2844" s="214">
        <v>76.900000000000006</v>
      </c>
      <c r="T2844" s="214">
        <v>3.9</v>
      </c>
      <c r="U2844" s="214">
        <v>45</v>
      </c>
      <c r="V2844" s="214">
        <v>32400</v>
      </c>
      <c r="W2844" s="214">
        <v>40000</v>
      </c>
      <c r="X2844" s="214">
        <v>49700</v>
      </c>
    </row>
    <row r="2845" spans="1:24" x14ac:dyDescent="0.25">
      <c r="A2845" t="str">
        <f t="shared" si="45"/>
        <v>YAG5UKLevel 8Female + maleEngineeringNorthern Ireland</v>
      </c>
      <c r="B2845" s="214" t="s">
        <v>251</v>
      </c>
      <c r="C2845" s="214" t="s">
        <v>184</v>
      </c>
      <c r="D2845" s="214">
        <v>5</v>
      </c>
      <c r="E2845" s="214" t="s">
        <v>35</v>
      </c>
      <c r="F2845" s="214" t="s">
        <v>248</v>
      </c>
      <c r="G2845" s="214" t="s">
        <v>246</v>
      </c>
      <c r="H2845" s="214" t="s">
        <v>68</v>
      </c>
      <c r="I2845" s="214" t="s">
        <v>131</v>
      </c>
      <c r="J2845" s="214">
        <v>0</v>
      </c>
      <c r="K2845" s="214">
        <v>0</v>
      </c>
      <c r="L2845" s="214">
        <v>0</v>
      </c>
      <c r="M2845" s="214">
        <v>0</v>
      </c>
      <c r="N2845" s="214">
        <v>0</v>
      </c>
      <c r="O2845" s="214">
        <v>0</v>
      </c>
      <c r="P2845" s="214">
        <v>0</v>
      </c>
      <c r="Q2845" s="214">
        <v>100</v>
      </c>
      <c r="R2845" s="214">
        <v>100</v>
      </c>
      <c r="S2845" s="214">
        <v>100</v>
      </c>
      <c r="T2845" s="214">
        <v>0</v>
      </c>
      <c r="U2845" s="214" t="s">
        <v>140</v>
      </c>
      <c r="V2845" s="214" t="s">
        <v>140</v>
      </c>
      <c r="W2845" s="214" t="s">
        <v>140</v>
      </c>
      <c r="X2845" s="214" t="s">
        <v>140</v>
      </c>
    </row>
    <row r="2846" spans="1:24" x14ac:dyDescent="0.25">
      <c r="A2846" t="str">
        <f t="shared" si="45"/>
        <v>YAG5UKLevel 8Female + maleEngineeringScotland</v>
      </c>
      <c r="B2846" s="214" t="s">
        <v>251</v>
      </c>
      <c r="C2846" s="214" t="s">
        <v>184</v>
      </c>
      <c r="D2846" s="214">
        <v>5</v>
      </c>
      <c r="E2846" s="214" t="s">
        <v>35</v>
      </c>
      <c r="F2846" s="214" t="s">
        <v>248</v>
      </c>
      <c r="G2846" s="214" t="s">
        <v>246</v>
      </c>
      <c r="H2846" s="214" t="s">
        <v>68</v>
      </c>
      <c r="I2846" s="214" t="s">
        <v>132</v>
      </c>
      <c r="J2846" s="214">
        <v>20</v>
      </c>
      <c r="K2846" s="214">
        <v>20</v>
      </c>
      <c r="L2846" s="214">
        <v>0</v>
      </c>
      <c r="M2846" s="214">
        <v>0</v>
      </c>
      <c r="N2846" s="214">
        <v>20</v>
      </c>
      <c r="O2846" s="214">
        <v>21.1</v>
      </c>
      <c r="P2846" s="214">
        <v>0</v>
      </c>
      <c r="Q2846" s="214">
        <v>73.7</v>
      </c>
      <c r="R2846" s="214">
        <v>78.900000000000006</v>
      </c>
      <c r="S2846" s="214">
        <v>78.900000000000006</v>
      </c>
      <c r="T2846" s="214">
        <v>5.3</v>
      </c>
      <c r="U2846" s="214">
        <v>15</v>
      </c>
      <c r="V2846" s="214">
        <v>30700</v>
      </c>
      <c r="W2846" s="214">
        <v>40200</v>
      </c>
      <c r="X2846" s="214">
        <v>45600</v>
      </c>
    </row>
    <row r="2847" spans="1:24" x14ac:dyDescent="0.25">
      <c r="A2847" t="str">
        <f t="shared" si="45"/>
        <v>YAG5UKLevel 8Female + maleEngineeringSouth East</v>
      </c>
      <c r="B2847" s="214" t="s">
        <v>251</v>
      </c>
      <c r="C2847" s="214" t="s">
        <v>184</v>
      </c>
      <c r="D2847" s="214">
        <v>5</v>
      </c>
      <c r="E2847" s="214" t="s">
        <v>35</v>
      </c>
      <c r="F2847" s="214" t="s">
        <v>248</v>
      </c>
      <c r="G2847" s="214" t="s">
        <v>246</v>
      </c>
      <c r="H2847" s="214" t="s">
        <v>68</v>
      </c>
      <c r="I2847" s="214" t="s">
        <v>133</v>
      </c>
      <c r="J2847" s="214">
        <v>135</v>
      </c>
      <c r="K2847" s="214">
        <v>135</v>
      </c>
      <c r="L2847" s="214">
        <v>0</v>
      </c>
      <c r="M2847" s="214">
        <v>0</v>
      </c>
      <c r="N2847" s="214">
        <v>135</v>
      </c>
      <c r="O2847" s="214">
        <v>12.8</v>
      </c>
      <c r="P2847" s="214">
        <v>3.8</v>
      </c>
      <c r="Q2847" s="214">
        <v>79.7</v>
      </c>
      <c r="R2847" s="214">
        <v>82.7</v>
      </c>
      <c r="S2847" s="214">
        <v>83.5</v>
      </c>
      <c r="T2847" s="214">
        <v>3.8</v>
      </c>
      <c r="U2847" s="214">
        <v>105</v>
      </c>
      <c r="V2847" s="214">
        <v>29900</v>
      </c>
      <c r="W2847" s="214">
        <v>41600</v>
      </c>
      <c r="X2847" s="214">
        <v>53300</v>
      </c>
    </row>
    <row r="2848" spans="1:24" x14ac:dyDescent="0.25">
      <c r="A2848" t="str">
        <f t="shared" si="45"/>
        <v>YAG5UKLevel 8Female + maleEngineeringSouth West</v>
      </c>
      <c r="B2848" s="214" t="s">
        <v>251</v>
      </c>
      <c r="C2848" s="214" t="s">
        <v>184</v>
      </c>
      <c r="D2848" s="214">
        <v>5</v>
      </c>
      <c r="E2848" s="214" t="s">
        <v>35</v>
      </c>
      <c r="F2848" s="214" t="s">
        <v>248</v>
      </c>
      <c r="G2848" s="214" t="s">
        <v>246</v>
      </c>
      <c r="H2848" s="214" t="s">
        <v>68</v>
      </c>
      <c r="I2848" s="214" t="s">
        <v>134</v>
      </c>
      <c r="J2848" s="214">
        <v>80</v>
      </c>
      <c r="K2848" s="214">
        <v>80</v>
      </c>
      <c r="L2848" s="214">
        <v>0</v>
      </c>
      <c r="M2848" s="214">
        <v>0</v>
      </c>
      <c r="N2848" s="214">
        <v>80</v>
      </c>
      <c r="O2848" s="214">
        <v>15.4</v>
      </c>
      <c r="P2848" s="214">
        <v>0.6</v>
      </c>
      <c r="Q2848" s="214">
        <v>82.8</v>
      </c>
      <c r="R2848" s="214">
        <v>84</v>
      </c>
      <c r="S2848" s="214">
        <v>84</v>
      </c>
      <c r="T2848" s="214">
        <v>1.2</v>
      </c>
      <c r="U2848" s="214">
        <v>65</v>
      </c>
      <c r="V2848" s="214">
        <v>35800</v>
      </c>
      <c r="W2848" s="214">
        <v>38300</v>
      </c>
      <c r="X2848" s="214">
        <v>51100</v>
      </c>
    </row>
    <row r="2849" spans="1:24" x14ac:dyDescent="0.25">
      <c r="A2849" t="str">
        <f t="shared" si="45"/>
        <v>YAG5UKLevel 8Female + maleEngineeringUnknown</v>
      </c>
      <c r="B2849" s="214" t="s">
        <v>251</v>
      </c>
      <c r="C2849" s="214" t="s">
        <v>184</v>
      </c>
      <c r="D2849" s="214">
        <v>5</v>
      </c>
      <c r="E2849" s="214" t="s">
        <v>35</v>
      </c>
      <c r="F2849" s="214" t="s">
        <v>248</v>
      </c>
      <c r="G2849" s="214" t="s">
        <v>246</v>
      </c>
      <c r="H2849" s="214" t="s">
        <v>68</v>
      </c>
      <c r="I2849" s="214" t="s">
        <v>135</v>
      </c>
      <c r="J2849" s="214">
        <v>50</v>
      </c>
      <c r="K2849" s="214">
        <v>50</v>
      </c>
      <c r="L2849" s="214">
        <v>96</v>
      </c>
      <c r="M2849" s="214">
        <v>0</v>
      </c>
      <c r="N2849" s="214">
        <v>0</v>
      </c>
      <c r="O2849" s="214">
        <v>0</v>
      </c>
      <c r="P2849" s="214">
        <v>0</v>
      </c>
      <c r="Q2849" s="214">
        <v>0</v>
      </c>
      <c r="R2849" s="214">
        <v>0</v>
      </c>
      <c r="S2849" s="214">
        <v>100</v>
      </c>
      <c r="T2849" s="214">
        <v>100</v>
      </c>
      <c r="U2849" s="214" t="s">
        <v>136</v>
      </c>
      <c r="V2849" s="214" t="s">
        <v>136</v>
      </c>
      <c r="W2849" s="214" t="s">
        <v>136</v>
      </c>
      <c r="X2849" s="214" t="s">
        <v>136</v>
      </c>
    </row>
    <row r="2850" spans="1:24" x14ac:dyDescent="0.25">
      <c r="A2850" t="str">
        <f t="shared" si="45"/>
        <v>YAG5UKLevel 8Female + maleEngineeringWales</v>
      </c>
      <c r="B2850" s="214" t="s">
        <v>251</v>
      </c>
      <c r="C2850" s="214" t="s">
        <v>184</v>
      </c>
      <c r="D2850" s="214">
        <v>5</v>
      </c>
      <c r="E2850" s="214" t="s">
        <v>35</v>
      </c>
      <c r="F2850" s="214" t="s">
        <v>248</v>
      </c>
      <c r="G2850" s="214" t="s">
        <v>246</v>
      </c>
      <c r="H2850" s="214" t="s">
        <v>68</v>
      </c>
      <c r="I2850" s="214" t="s">
        <v>137</v>
      </c>
      <c r="J2850" s="214">
        <v>10</v>
      </c>
      <c r="K2850" s="214">
        <v>10</v>
      </c>
      <c r="L2850" s="214">
        <v>0</v>
      </c>
      <c r="M2850" s="214">
        <v>0</v>
      </c>
      <c r="N2850" s="214">
        <v>10</v>
      </c>
      <c r="O2850" s="214">
        <v>22.7</v>
      </c>
      <c r="P2850" s="214">
        <v>9.1</v>
      </c>
      <c r="Q2850" s="214">
        <v>59.1</v>
      </c>
      <c r="R2850" s="214">
        <v>68.2</v>
      </c>
      <c r="S2850" s="214">
        <v>68.2</v>
      </c>
      <c r="T2850" s="214">
        <v>9.1</v>
      </c>
      <c r="U2850" s="214" t="s">
        <v>140</v>
      </c>
      <c r="V2850" s="214" t="s">
        <v>140</v>
      </c>
      <c r="W2850" s="214" t="s">
        <v>140</v>
      </c>
      <c r="X2850" s="214" t="s">
        <v>140</v>
      </c>
    </row>
    <row r="2851" spans="1:24" x14ac:dyDescent="0.25">
      <c r="A2851" t="str">
        <f t="shared" si="45"/>
        <v>YAG5UKLevel 8Female + maleEngineeringWest Midlands</v>
      </c>
      <c r="B2851" s="214" t="s">
        <v>251</v>
      </c>
      <c r="C2851" s="214" t="s">
        <v>184</v>
      </c>
      <c r="D2851" s="214">
        <v>5</v>
      </c>
      <c r="E2851" s="214" t="s">
        <v>35</v>
      </c>
      <c r="F2851" s="214" t="s">
        <v>248</v>
      </c>
      <c r="G2851" s="214" t="s">
        <v>246</v>
      </c>
      <c r="H2851" s="214" t="s">
        <v>68</v>
      </c>
      <c r="I2851" s="214" t="s">
        <v>138</v>
      </c>
      <c r="J2851" s="214">
        <v>50</v>
      </c>
      <c r="K2851" s="214">
        <v>50</v>
      </c>
      <c r="L2851" s="214">
        <v>0</v>
      </c>
      <c r="M2851" s="214">
        <v>0</v>
      </c>
      <c r="N2851" s="214">
        <v>50</v>
      </c>
      <c r="O2851" s="214">
        <v>12.4</v>
      </c>
      <c r="P2851" s="214">
        <v>2.1</v>
      </c>
      <c r="Q2851" s="214">
        <v>80.400000000000006</v>
      </c>
      <c r="R2851" s="214">
        <v>85.6</v>
      </c>
      <c r="S2851" s="214">
        <v>85.6</v>
      </c>
      <c r="T2851" s="214">
        <v>5.2</v>
      </c>
      <c r="U2851" s="214">
        <v>40</v>
      </c>
      <c r="V2851" s="214">
        <v>33600</v>
      </c>
      <c r="W2851" s="214">
        <v>41600</v>
      </c>
      <c r="X2851" s="214">
        <v>48500</v>
      </c>
    </row>
    <row r="2852" spans="1:24" x14ac:dyDescent="0.25">
      <c r="A2852" t="str">
        <f t="shared" si="45"/>
        <v>YAG5UKLevel 8Female + maleEngineeringYorkshire and The Humber</v>
      </c>
      <c r="B2852" s="214" t="s">
        <v>251</v>
      </c>
      <c r="C2852" s="214" t="s">
        <v>184</v>
      </c>
      <c r="D2852" s="214">
        <v>5</v>
      </c>
      <c r="E2852" s="214" t="s">
        <v>35</v>
      </c>
      <c r="F2852" s="214" t="s">
        <v>248</v>
      </c>
      <c r="G2852" s="214" t="s">
        <v>246</v>
      </c>
      <c r="H2852" s="214" t="s">
        <v>68</v>
      </c>
      <c r="I2852" s="214" t="s">
        <v>139</v>
      </c>
      <c r="J2852" s="214">
        <v>55</v>
      </c>
      <c r="K2852" s="214">
        <v>55</v>
      </c>
      <c r="L2852" s="214">
        <v>0</v>
      </c>
      <c r="M2852" s="214">
        <v>0</v>
      </c>
      <c r="N2852" s="214">
        <v>55</v>
      </c>
      <c r="O2852" s="214">
        <v>14.9</v>
      </c>
      <c r="P2852" s="214">
        <v>1.7</v>
      </c>
      <c r="Q2852" s="214">
        <v>72.599999999999994</v>
      </c>
      <c r="R2852" s="214">
        <v>83.4</v>
      </c>
      <c r="S2852" s="214">
        <v>83.4</v>
      </c>
      <c r="T2852" s="214">
        <v>10.8</v>
      </c>
      <c r="U2852" s="214">
        <v>40</v>
      </c>
      <c r="V2852" s="214">
        <v>33200</v>
      </c>
      <c r="W2852" s="214">
        <v>36900</v>
      </c>
      <c r="X2852" s="214">
        <v>45600</v>
      </c>
    </row>
    <row r="2853" spans="1:24" x14ac:dyDescent="0.25">
      <c r="A2853" t="str">
        <f t="shared" si="45"/>
        <v>YAG5UKLevel 8Female + maleEnglish studiesAbroad</v>
      </c>
      <c r="B2853" s="214" t="s">
        <v>251</v>
      </c>
      <c r="C2853" s="214" t="s">
        <v>184</v>
      </c>
      <c r="D2853" s="214">
        <v>5</v>
      </c>
      <c r="E2853" s="214" t="s">
        <v>35</v>
      </c>
      <c r="F2853" s="214" t="s">
        <v>248</v>
      </c>
      <c r="G2853" s="214" t="s">
        <v>246</v>
      </c>
      <c r="H2853" s="214" t="s">
        <v>90</v>
      </c>
      <c r="I2853" s="214" t="s">
        <v>125</v>
      </c>
      <c r="J2853" s="214" t="s">
        <v>140</v>
      </c>
      <c r="K2853" s="214" t="s">
        <v>140</v>
      </c>
      <c r="L2853" s="214" t="s">
        <v>140</v>
      </c>
      <c r="M2853" s="214" t="s">
        <v>140</v>
      </c>
      <c r="N2853" s="214" t="s">
        <v>140</v>
      </c>
      <c r="O2853" s="214" t="s">
        <v>140</v>
      </c>
      <c r="P2853" s="214" t="s">
        <v>140</v>
      </c>
      <c r="Q2853" s="214" t="s">
        <v>140</v>
      </c>
      <c r="R2853" s="214" t="s">
        <v>140</v>
      </c>
      <c r="S2853" s="214" t="s">
        <v>140</v>
      </c>
      <c r="T2853" s="214" t="s">
        <v>140</v>
      </c>
      <c r="U2853" s="214" t="s">
        <v>140</v>
      </c>
      <c r="V2853" s="214" t="s">
        <v>140</v>
      </c>
      <c r="W2853" s="214" t="s">
        <v>140</v>
      </c>
      <c r="X2853" s="214" t="s">
        <v>140</v>
      </c>
    </row>
    <row r="2854" spans="1:24" x14ac:dyDescent="0.25">
      <c r="A2854" t="str">
        <f t="shared" si="45"/>
        <v>YAG5UKLevel 8Female + maleEnglish studiesEast Midlands</v>
      </c>
      <c r="B2854" s="214" t="s">
        <v>251</v>
      </c>
      <c r="C2854" s="214" t="s">
        <v>184</v>
      </c>
      <c r="D2854" s="214">
        <v>5</v>
      </c>
      <c r="E2854" s="214" t="s">
        <v>35</v>
      </c>
      <c r="F2854" s="214" t="s">
        <v>248</v>
      </c>
      <c r="G2854" s="214" t="s">
        <v>246</v>
      </c>
      <c r="H2854" s="214" t="s">
        <v>90</v>
      </c>
      <c r="I2854" s="214" t="s">
        <v>126</v>
      </c>
      <c r="J2854" s="214">
        <v>20</v>
      </c>
      <c r="K2854" s="214">
        <v>20</v>
      </c>
      <c r="L2854" s="214">
        <v>0</v>
      </c>
      <c r="M2854" s="214">
        <v>0</v>
      </c>
      <c r="N2854" s="214">
        <v>20</v>
      </c>
      <c r="O2854" s="214">
        <v>15.5</v>
      </c>
      <c r="P2854" s="214">
        <v>0</v>
      </c>
      <c r="Q2854" s="214">
        <v>69</v>
      </c>
      <c r="R2854" s="214">
        <v>84.5</v>
      </c>
      <c r="S2854" s="214">
        <v>84.5</v>
      </c>
      <c r="T2854" s="214">
        <v>15.5</v>
      </c>
      <c r="U2854" s="214">
        <v>15</v>
      </c>
      <c r="V2854" s="214">
        <v>16400</v>
      </c>
      <c r="W2854" s="214">
        <v>23000</v>
      </c>
      <c r="X2854" s="214">
        <v>32100</v>
      </c>
    </row>
    <row r="2855" spans="1:24" x14ac:dyDescent="0.25">
      <c r="A2855" t="str">
        <f t="shared" si="45"/>
        <v>YAG5UKLevel 8Female + maleEnglish studiesEast of England</v>
      </c>
      <c r="B2855" s="214" t="s">
        <v>251</v>
      </c>
      <c r="C2855" s="214" t="s">
        <v>184</v>
      </c>
      <c r="D2855" s="214">
        <v>5</v>
      </c>
      <c r="E2855" s="214" t="s">
        <v>35</v>
      </c>
      <c r="F2855" s="214" t="s">
        <v>248</v>
      </c>
      <c r="G2855" s="214" t="s">
        <v>246</v>
      </c>
      <c r="H2855" s="214" t="s">
        <v>90</v>
      </c>
      <c r="I2855" s="214" t="s">
        <v>127</v>
      </c>
      <c r="J2855" s="214">
        <v>30</v>
      </c>
      <c r="K2855" s="214">
        <v>30</v>
      </c>
      <c r="L2855" s="214">
        <v>0</v>
      </c>
      <c r="M2855" s="214">
        <v>0</v>
      </c>
      <c r="N2855" s="214">
        <v>30</v>
      </c>
      <c r="O2855" s="214">
        <v>14.3</v>
      </c>
      <c r="P2855" s="214">
        <v>3.2</v>
      </c>
      <c r="Q2855" s="214">
        <v>69.8</v>
      </c>
      <c r="R2855" s="214">
        <v>82.5</v>
      </c>
      <c r="S2855" s="214">
        <v>82.5</v>
      </c>
      <c r="T2855" s="214">
        <v>12.7</v>
      </c>
      <c r="U2855" s="214">
        <v>20</v>
      </c>
      <c r="V2855" s="214">
        <v>23400</v>
      </c>
      <c r="W2855" s="214">
        <v>34700</v>
      </c>
      <c r="X2855" s="214">
        <v>39100</v>
      </c>
    </row>
    <row r="2856" spans="1:24" x14ac:dyDescent="0.25">
      <c r="A2856" t="str">
        <f t="shared" si="45"/>
        <v>YAG5UKLevel 8Female + maleEnglish studiesLondon</v>
      </c>
      <c r="B2856" s="214" t="s">
        <v>251</v>
      </c>
      <c r="C2856" s="214" t="s">
        <v>184</v>
      </c>
      <c r="D2856" s="214">
        <v>5</v>
      </c>
      <c r="E2856" s="214" t="s">
        <v>35</v>
      </c>
      <c r="F2856" s="214" t="s">
        <v>248</v>
      </c>
      <c r="G2856" s="214" t="s">
        <v>246</v>
      </c>
      <c r="H2856" s="214" t="s">
        <v>90</v>
      </c>
      <c r="I2856" s="214" t="s">
        <v>128</v>
      </c>
      <c r="J2856" s="214">
        <v>50</v>
      </c>
      <c r="K2856" s="214">
        <v>50</v>
      </c>
      <c r="L2856" s="214">
        <v>0</v>
      </c>
      <c r="M2856" s="214">
        <v>0</v>
      </c>
      <c r="N2856" s="214">
        <v>50</v>
      </c>
      <c r="O2856" s="214">
        <v>19.399999999999999</v>
      </c>
      <c r="P2856" s="214">
        <v>4.0999999999999996</v>
      </c>
      <c r="Q2856" s="214">
        <v>72.400000000000006</v>
      </c>
      <c r="R2856" s="214">
        <v>76.5</v>
      </c>
      <c r="S2856" s="214">
        <v>76.5</v>
      </c>
      <c r="T2856" s="214">
        <v>4.0999999999999996</v>
      </c>
      <c r="U2856" s="214">
        <v>35</v>
      </c>
      <c r="V2856" s="214">
        <v>20000</v>
      </c>
      <c r="W2856" s="214">
        <v>34700</v>
      </c>
      <c r="X2856" s="214">
        <v>41200</v>
      </c>
    </row>
    <row r="2857" spans="1:24" x14ac:dyDescent="0.25">
      <c r="A2857" t="str">
        <f t="shared" si="45"/>
        <v>YAG5UKLevel 8Female + maleEnglish studiesNorth East</v>
      </c>
      <c r="B2857" s="214" t="s">
        <v>251</v>
      </c>
      <c r="C2857" s="214" t="s">
        <v>184</v>
      </c>
      <c r="D2857" s="214">
        <v>5</v>
      </c>
      <c r="E2857" s="214" t="s">
        <v>35</v>
      </c>
      <c r="F2857" s="214" t="s">
        <v>248</v>
      </c>
      <c r="G2857" s="214" t="s">
        <v>246</v>
      </c>
      <c r="H2857" s="214" t="s">
        <v>90</v>
      </c>
      <c r="I2857" s="214" t="s">
        <v>129</v>
      </c>
      <c r="J2857" s="214">
        <v>15</v>
      </c>
      <c r="K2857" s="214">
        <v>15</v>
      </c>
      <c r="L2857" s="214">
        <v>0</v>
      </c>
      <c r="M2857" s="214">
        <v>0</v>
      </c>
      <c r="N2857" s="214">
        <v>15</v>
      </c>
      <c r="O2857" s="214">
        <v>15.4</v>
      </c>
      <c r="P2857" s="214">
        <v>7.7</v>
      </c>
      <c r="Q2857" s="214">
        <v>76.900000000000006</v>
      </c>
      <c r="R2857" s="214">
        <v>76.900000000000006</v>
      </c>
      <c r="S2857" s="214">
        <v>76.900000000000006</v>
      </c>
      <c r="T2857" s="214">
        <v>0</v>
      </c>
      <c r="U2857" s="214" t="s">
        <v>140</v>
      </c>
      <c r="V2857" s="214" t="s">
        <v>140</v>
      </c>
      <c r="W2857" s="214" t="s">
        <v>140</v>
      </c>
      <c r="X2857" s="214" t="s">
        <v>140</v>
      </c>
    </row>
    <row r="2858" spans="1:24" x14ac:dyDescent="0.25">
      <c r="A2858" t="str">
        <f t="shared" si="45"/>
        <v>YAG5UKLevel 8Female + maleEnglish studiesNorth West</v>
      </c>
      <c r="B2858" s="214" t="s">
        <v>251</v>
      </c>
      <c r="C2858" s="214" t="s">
        <v>184</v>
      </c>
      <c r="D2858" s="214">
        <v>5</v>
      </c>
      <c r="E2858" s="214" t="s">
        <v>35</v>
      </c>
      <c r="F2858" s="214" t="s">
        <v>248</v>
      </c>
      <c r="G2858" s="214" t="s">
        <v>246</v>
      </c>
      <c r="H2858" s="214" t="s">
        <v>90</v>
      </c>
      <c r="I2858" s="214" t="s">
        <v>130</v>
      </c>
      <c r="J2858" s="214">
        <v>40</v>
      </c>
      <c r="K2858" s="214">
        <v>40</v>
      </c>
      <c r="L2858" s="214">
        <v>0</v>
      </c>
      <c r="M2858" s="214">
        <v>0</v>
      </c>
      <c r="N2858" s="214">
        <v>40</v>
      </c>
      <c r="O2858" s="214">
        <v>6.3</v>
      </c>
      <c r="P2858" s="214">
        <v>8.8000000000000007</v>
      </c>
      <c r="Q2858" s="214">
        <v>84.9</v>
      </c>
      <c r="R2858" s="214">
        <v>84.9</v>
      </c>
      <c r="S2858" s="214">
        <v>84.9</v>
      </c>
      <c r="T2858" s="214">
        <v>0</v>
      </c>
      <c r="U2858" s="214">
        <v>35</v>
      </c>
      <c r="V2858" s="214">
        <v>19300</v>
      </c>
      <c r="W2858" s="214">
        <v>33600</v>
      </c>
      <c r="X2858" s="214">
        <v>36500</v>
      </c>
    </row>
    <row r="2859" spans="1:24" x14ac:dyDescent="0.25">
      <c r="A2859" t="str">
        <f t="shared" si="45"/>
        <v>YAG5UKLevel 8Female + maleEnglish studiesNorthern Ireland</v>
      </c>
      <c r="B2859" s="214" t="s">
        <v>251</v>
      </c>
      <c r="C2859" s="214" t="s">
        <v>184</v>
      </c>
      <c r="D2859" s="214">
        <v>5</v>
      </c>
      <c r="E2859" s="214" t="s">
        <v>35</v>
      </c>
      <c r="F2859" s="214" t="s">
        <v>248</v>
      </c>
      <c r="G2859" s="214" t="s">
        <v>246</v>
      </c>
      <c r="H2859" s="214" t="s">
        <v>90</v>
      </c>
      <c r="I2859" s="214" t="s">
        <v>131</v>
      </c>
      <c r="J2859" s="214" t="s">
        <v>140</v>
      </c>
      <c r="K2859" s="214" t="s">
        <v>140</v>
      </c>
      <c r="L2859" s="214" t="s">
        <v>140</v>
      </c>
      <c r="M2859" s="214" t="s">
        <v>140</v>
      </c>
      <c r="N2859" s="214" t="s">
        <v>140</v>
      </c>
      <c r="O2859" s="214" t="s">
        <v>140</v>
      </c>
      <c r="P2859" s="214" t="s">
        <v>140</v>
      </c>
      <c r="Q2859" s="214" t="s">
        <v>140</v>
      </c>
      <c r="R2859" s="214" t="s">
        <v>140</v>
      </c>
      <c r="S2859" s="214" t="s">
        <v>140</v>
      </c>
      <c r="T2859" s="214" t="s">
        <v>140</v>
      </c>
      <c r="U2859" s="214" t="s">
        <v>140</v>
      </c>
      <c r="V2859" s="214" t="s">
        <v>140</v>
      </c>
      <c r="W2859" s="214" t="s">
        <v>140</v>
      </c>
      <c r="X2859" s="214" t="s">
        <v>140</v>
      </c>
    </row>
    <row r="2860" spans="1:24" x14ac:dyDescent="0.25">
      <c r="A2860" t="str">
        <f t="shared" si="45"/>
        <v>YAG5UKLevel 8Female + maleEnglish studiesScotland</v>
      </c>
      <c r="B2860" s="214" t="s">
        <v>251</v>
      </c>
      <c r="C2860" s="214" t="s">
        <v>184</v>
      </c>
      <c r="D2860" s="214">
        <v>5</v>
      </c>
      <c r="E2860" s="214" t="s">
        <v>35</v>
      </c>
      <c r="F2860" s="214" t="s">
        <v>248</v>
      </c>
      <c r="G2860" s="214" t="s">
        <v>246</v>
      </c>
      <c r="H2860" s="214" t="s">
        <v>90</v>
      </c>
      <c r="I2860" s="214" t="s">
        <v>132</v>
      </c>
      <c r="J2860" s="214">
        <v>5</v>
      </c>
      <c r="K2860" s="214">
        <v>5</v>
      </c>
      <c r="L2860" s="214">
        <v>0</v>
      </c>
      <c r="M2860" s="214">
        <v>0</v>
      </c>
      <c r="N2860" s="214">
        <v>5</v>
      </c>
      <c r="O2860" s="214">
        <v>0</v>
      </c>
      <c r="P2860" s="214">
        <v>0</v>
      </c>
      <c r="Q2860" s="214">
        <v>83.3</v>
      </c>
      <c r="R2860" s="214">
        <v>100</v>
      </c>
      <c r="S2860" s="214">
        <v>100</v>
      </c>
      <c r="T2860" s="214">
        <v>16.7</v>
      </c>
      <c r="U2860" s="214" t="s">
        <v>140</v>
      </c>
      <c r="V2860" s="214" t="s">
        <v>140</v>
      </c>
      <c r="W2860" s="214" t="s">
        <v>140</v>
      </c>
      <c r="X2860" s="214" t="s">
        <v>140</v>
      </c>
    </row>
    <row r="2861" spans="1:24" x14ac:dyDescent="0.25">
      <c r="A2861" t="str">
        <f t="shared" si="45"/>
        <v>YAG5UKLevel 8Female + maleEnglish studiesSouth East</v>
      </c>
      <c r="B2861" s="214" t="s">
        <v>251</v>
      </c>
      <c r="C2861" s="214" t="s">
        <v>184</v>
      </c>
      <c r="D2861" s="214">
        <v>5</v>
      </c>
      <c r="E2861" s="214" t="s">
        <v>35</v>
      </c>
      <c r="F2861" s="214" t="s">
        <v>248</v>
      </c>
      <c r="G2861" s="214" t="s">
        <v>246</v>
      </c>
      <c r="H2861" s="214" t="s">
        <v>90</v>
      </c>
      <c r="I2861" s="214" t="s">
        <v>133</v>
      </c>
      <c r="J2861" s="214">
        <v>60</v>
      </c>
      <c r="K2861" s="214">
        <v>60</v>
      </c>
      <c r="L2861" s="214">
        <v>0</v>
      </c>
      <c r="M2861" s="214">
        <v>0</v>
      </c>
      <c r="N2861" s="214">
        <v>60</v>
      </c>
      <c r="O2861" s="214">
        <v>14.3</v>
      </c>
      <c r="P2861" s="214">
        <v>6.7</v>
      </c>
      <c r="Q2861" s="214">
        <v>79</v>
      </c>
      <c r="R2861" s="214">
        <v>79</v>
      </c>
      <c r="S2861" s="214">
        <v>79</v>
      </c>
      <c r="T2861" s="214">
        <v>0</v>
      </c>
      <c r="U2861" s="214">
        <v>40</v>
      </c>
      <c r="V2861" s="214">
        <v>20200</v>
      </c>
      <c r="W2861" s="214">
        <v>36900</v>
      </c>
      <c r="X2861" s="214">
        <v>43100</v>
      </c>
    </row>
    <row r="2862" spans="1:24" x14ac:dyDescent="0.25">
      <c r="A2862" t="str">
        <f t="shared" si="45"/>
        <v>YAG5UKLevel 8Female + maleEnglish studiesSouth West</v>
      </c>
      <c r="B2862" s="214" t="s">
        <v>251</v>
      </c>
      <c r="C2862" s="214" t="s">
        <v>184</v>
      </c>
      <c r="D2862" s="214">
        <v>5</v>
      </c>
      <c r="E2862" s="214" t="s">
        <v>35</v>
      </c>
      <c r="F2862" s="214" t="s">
        <v>248</v>
      </c>
      <c r="G2862" s="214" t="s">
        <v>246</v>
      </c>
      <c r="H2862" s="214" t="s">
        <v>90</v>
      </c>
      <c r="I2862" s="214" t="s">
        <v>134</v>
      </c>
      <c r="J2862" s="214">
        <v>25</v>
      </c>
      <c r="K2862" s="214">
        <v>25</v>
      </c>
      <c r="L2862" s="214">
        <v>0</v>
      </c>
      <c r="M2862" s="214">
        <v>0</v>
      </c>
      <c r="N2862" s="214">
        <v>25</v>
      </c>
      <c r="O2862" s="214">
        <v>3.7</v>
      </c>
      <c r="P2862" s="214">
        <v>7.4</v>
      </c>
      <c r="Q2862" s="214">
        <v>88.9</v>
      </c>
      <c r="R2862" s="214">
        <v>88.9</v>
      </c>
      <c r="S2862" s="214">
        <v>88.9</v>
      </c>
      <c r="T2862" s="214">
        <v>0</v>
      </c>
      <c r="U2862" s="214">
        <v>25</v>
      </c>
      <c r="V2862" s="214">
        <v>15700</v>
      </c>
      <c r="W2862" s="214">
        <v>24800</v>
      </c>
      <c r="X2862" s="214">
        <v>37200</v>
      </c>
    </row>
    <row r="2863" spans="1:24" x14ac:dyDescent="0.25">
      <c r="A2863" t="str">
        <f t="shared" si="45"/>
        <v>YAG5UKLevel 8Female + maleEnglish studiesUnknown</v>
      </c>
      <c r="B2863" s="214" t="s">
        <v>251</v>
      </c>
      <c r="C2863" s="214" t="s">
        <v>184</v>
      </c>
      <c r="D2863" s="214">
        <v>5</v>
      </c>
      <c r="E2863" s="214" t="s">
        <v>35</v>
      </c>
      <c r="F2863" s="214" t="s">
        <v>248</v>
      </c>
      <c r="G2863" s="214" t="s">
        <v>246</v>
      </c>
      <c r="H2863" s="214" t="s">
        <v>90</v>
      </c>
      <c r="I2863" s="214" t="s">
        <v>135</v>
      </c>
      <c r="J2863" s="214">
        <v>10</v>
      </c>
      <c r="K2863" s="214">
        <v>10</v>
      </c>
      <c r="L2863" s="214">
        <v>100</v>
      </c>
      <c r="M2863" s="214">
        <v>0</v>
      </c>
      <c r="N2863" s="214">
        <v>0</v>
      </c>
      <c r="O2863" s="214" t="s">
        <v>254</v>
      </c>
      <c r="P2863" s="214" t="s">
        <v>254</v>
      </c>
      <c r="Q2863" s="214" t="s">
        <v>254</v>
      </c>
      <c r="R2863" s="214" t="s">
        <v>254</v>
      </c>
      <c r="S2863" s="214" t="s">
        <v>254</v>
      </c>
      <c r="T2863" s="214" t="s">
        <v>254</v>
      </c>
      <c r="U2863" s="214" t="s">
        <v>136</v>
      </c>
      <c r="V2863" s="214" t="s">
        <v>136</v>
      </c>
      <c r="W2863" s="214" t="s">
        <v>136</v>
      </c>
      <c r="X2863" s="214" t="s">
        <v>136</v>
      </c>
    </row>
    <row r="2864" spans="1:24" x14ac:dyDescent="0.25">
      <c r="A2864" t="str">
        <f t="shared" si="45"/>
        <v>YAG5UKLevel 8Female + maleEnglish studiesWales</v>
      </c>
      <c r="B2864" s="214" t="s">
        <v>251</v>
      </c>
      <c r="C2864" s="214" t="s">
        <v>184</v>
      </c>
      <c r="D2864" s="214">
        <v>5</v>
      </c>
      <c r="E2864" s="214" t="s">
        <v>35</v>
      </c>
      <c r="F2864" s="214" t="s">
        <v>248</v>
      </c>
      <c r="G2864" s="214" t="s">
        <v>246</v>
      </c>
      <c r="H2864" s="214" t="s">
        <v>90</v>
      </c>
      <c r="I2864" s="214" t="s">
        <v>137</v>
      </c>
      <c r="J2864" s="214">
        <v>5</v>
      </c>
      <c r="K2864" s="214">
        <v>5</v>
      </c>
      <c r="L2864" s="214">
        <v>0</v>
      </c>
      <c r="M2864" s="214">
        <v>0</v>
      </c>
      <c r="N2864" s="214">
        <v>5</v>
      </c>
      <c r="O2864" s="214">
        <v>16.7</v>
      </c>
      <c r="P2864" s="214">
        <v>16.7</v>
      </c>
      <c r="Q2864" s="214">
        <v>50</v>
      </c>
      <c r="R2864" s="214">
        <v>66.7</v>
      </c>
      <c r="S2864" s="214">
        <v>66.7</v>
      </c>
      <c r="T2864" s="214">
        <v>16.7</v>
      </c>
      <c r="U2864" s="214" t="s">
        <v>140</v>
      </c>
      <c r="V2864" s="214" t="s">
        <v>140</v>
      </c>
      <c r="W2864" s="214" t="s">
        <v>140</v>
      </c>
      <c r="X2864" s="214" t="s">
        <v>140</v>
      </c>
    </row>
    <row r="2865" spans="1:24" x14ac:dyDescent="0.25">
      <c r="A2865" t="str">
        <f t="shared" si="45"/>
        <v>YAG5UKLevel 8Female + maleEnglish studiesWest Midlands</v>
      </c>
      <c r="B2865" s="214" t="s">
        <v>251</v>
      </c>
      <c r="C2865" s="214" t="s">
        <v>184</v>
      </c>
      <c r="D2865" s="214">
        <v>5</v>
      </c>
      <c r="E2865" s="214" t="s">
        <v>35</v>
      </c>
      <c r="F2865" s="214" t="s">
        <v>248</v>
      </c>
      <c r="G2865" s="214" t="s">
        <v>246</v>
      </c>
      <c r="H2865" s="214" t="s">
        <v>90</v>
      </c>
      <c r="I2865" s="214" t="s">
        <v>138</v>
      </c>
      <c r="J2865" s="214">
        <v>15</v>
      </c>
      <c r="K2865" s="214">
        <v>15</v>
      </c>
      <c r="L2865" s="214">
        <v>0</v>
      </c>
      <c r="M2865" s="214">
        <v>0</v>
      </c>
      <c r="N2865" s="214">
        <v>15</v>
      </c>
      <c r="O2865" s="214">
        <v>13.8</v>
      </c>
      <c r="P2865" s="214">
        <v>13.8</v>
      </c>
      <c r="Q2865" s="214">
        <v>72.400000000000006</v>
      </c>
      <c r="R2865" s="214">
        <v>72.400000000000006</v>
      </c>
      <c r="S2865" s="214">
        <v>72.400000000000006</v>
      </c>
      <c r="T2865" s="214">
        <v>0</v>
      </c>
      <c r="U2865" s="214" t="s">
        <v>140</v>
      </c>
      <c r="V2865" s="214" t="s">
        <v>140</v>
      </c>
      <c r="W2865" s="214" t="s">
        <v>140</v>
      </c>
      <c r="X2865" s="214" t="s">
        <v>140</v>
      </c>
    </row>
    <row r="2866" spans="1:24" x14ac:dyDescent="0.25">
      <c r="A2866" t="str">
        <f t="shared" si="45"/>
        <v>YAG5UKLevel 8Female + maleEnglish studiesYorkshire and The Humber</v>
      </c>
      <c r="B2866" s="214" t="s">
        <v>251</v>
      </c>
      <c r="C2866" s="214" t="s">
        <v>184</v>
      </c>
      <c r="D2866" s="214">
        <v>5</v>
      </c>
      <c r="E2866" s="214" t="s">
        <v>35</v>
      </c>
      <c r="F2866" s="214" t="s">
        <v>248</v>
      </c>
      <c r="G2866" s="214" t="s">
        <v>246</v>
      </c>
      <c r="H2866" s="214" t="s">
        <v>90</v>
      </c>
      <c r="I2866" s="214" t="s">
        <v>139</v>
      </c>
      <c r="J2866" s="214">
        <v>20</v>
      </c>
      <c r="K2866" s="214">
        <v>20</v>
      </c>
      <c r="L2866" s="214">
        <v>0</v>
      </c>
      <c r="M2866" s="214">
        <v>0</v>
      </c>
      <c r="N2866" s="214">
        <v>20</v>
      </c>
      <c r="O2866" s="214">
        <v>18.2</v>
      </c>
      <c r="P2866" s="214">
        <v>4.5</v>
      </c>
      <c r="Q2866" s="214">
        <v>77.3</v>
      </c>
      <c r="R2866" s="214">
        <v>77.3</v>
      </c>
      <c r="S2866" s="214">
        <v>77.3</v>
      </c>
      <c r="T2866" s="214">
        <v>0</v>
      </c>
      <c r="U2866" s="214">
        <v>15</v>
      </c>
      <c r="V2866" s="214">
        <v>17200</v>
      </c>
      <c r="W2866" s="214">
        <v>23000</v>
      </c>
      <c r="X2866" s="214">
        <v>35000</v>
      </c>
    </row>
    <row r="2867" spans="1:24" x14ac:dyDescent="0.25">
      <c r="A2867" t="str">
        <f t="shared" si="45"/>
        <v>YAG5UKLevel 8Female + maleGeneral, applied and forensic sciencesAbroad</v>
      </c>
      <c r="B2867" s="214" t="s">
        <v>251</v>
      </c>
      <c r="C2867" s="214" t="s">
        <v>184</v>
      </c>
      <c r="D2867" s="214">
        <v>5</v>
      </c>
      <c r="E2867" s="214" t="s">
        <v>35</v>
      </c>
      <c r="F2867" s="214" t="s">
        <v>248</v>
      </c>
      <c r="G2867" s="214" t="s">
        <v>246</v>
      </c>
      <c r="H2867" s="214" t="s">
        <v>143</v>
      </c>
      <c r="I2867" s="214" t="s">
        <v>125</v>
      </c>
      <c r="J2867" s="214" t="s">
        <v>140</v>
      </c>
      <c r="K2867" s="214" t="s">
        <v>140</v>
      </c>
      <c r="L2867" s="214" t="s">
        <v>140</v>
      </c>
      <c r="M2867" s="214" t="s">
        <v>140</v>
      </c>
      <c r="N2867" s="214" t="s">
        <v>140</v>
      </c>
      <c r="O2867" s="214" t="s">
        <v>140</v>
      </c>
      <c r="P2867" s="214" t="s">
        <v>140</v>
      </c>
      <c r="Q2867" s="214" t="s">
        <v>140</v>
      </c>
      <c r="R2867" s="214" t="s">
        <v>140</v>
      </c>
      <c r="S2867" s="214" t="s">
        <v>140</v>
      </c>
      <c r="T2867" s="214" t="s">
        <v>140</v>
      </c>
      <c r="U2867" s="214" t="s">
        <v>136</v>
      </c>
      <c r="V2867" s="214" t="s">
        <v>136</v>
      </c>
      <c r="W2867" s="214" t="s">
        <v>136</v>
      </c>
      <c r="X2867" s="214" t="s">
        <v>136</v>
      </c>
    </row>
    <row r="2868" spans="1:24" x14ac:dyDescent="0.25">
      <c r="A2868" t="str">
        <f t="shared" si="45"/>
        <v>YAG5UKLevel 8Female + maleGeneral, applied and forensic sciencesEast Midlands</v>
      </c>
      <c r="B2868" s="214" t="s">
        <v>251</v>
      </c>
      <c r="C2868" s="214" t="s">
        <v>184</v>
      </c>
      <c r="D2868" s="214">
        <v>5</v>
      </c>
      <c r="E2868" s="214" t="s">
        <v>35</v>
      </c>
      <c r="F2868" s="214" t="s">
        <v>248</v>
      </c>
      <c r="G2868" s="214" t="s">
        <v>246</v>
      </c>
      <c r="H2868" s="214" t="s">
        <v>143</v>
      </c>
      <c r="I2868" s="214" t="s">
        <v>126</v>
      </c>
      <c r="J2868" s="214">
        <v>5</v>
      </c>
      <c r="K2868" s="214">
        <v>5</v>
      </c>
      <c r="L2868" s="214">
        <v>0</v>
      </c>
      <c r="M2868" s="214">
        <v>0</v>
      </c>
      <c r="N2868" s="214">
        <v>5</v>
      </c>
      <c r="O2868" s="214">
        <v>16.7</v>
      </c>
      <c r="P2868" s="214">
        <v>33.299999999999997</v>
      </c>
      <c r="Q2868" s="214">
        <v>50</v>
      </c>
      <c r="R2868" s="214">
        <v>50</v>
      </c>
      <c r="S2868" s="214">
        <v>50</v>
      </c>
      <c r="T2868" s="214">
        <v>0</v>
      </c>
      <c r="U2868" s="214" t="s">
        <v>140</v>
      </c>
      <c r="V2868" s="214" t="s">
        <v>140</v>
      </c>
      <c r="W2868" s="214" t="s">
        <v>140</v>
      </c>
      <c r="X2868" s="214" t="s">
        <v>140</v>
      </c>
    </row>
    <row r="2869" spans="1:24" x14ac:dyDescent="0.25">
      <c r="A2869" t="str">
        <f t="shared" si="45"/>
        <v>YAG5UKLevel 8Female + maleGeneral, applied and forensic sciencesEast of England</v>
      </c>
      <c r="B2869" s="214" t="s">
        <v>251</v>
      </c>
      <c r="C2869" s="214" t="s">
        <v>184</v>
      </c>
      <c r="D2869" s="214">
        <v>5</v>
      </c>
      <c r="E2869" s="214" t="s">
        <v>35</v>
      </c>
      <c r="F2869" s="214" t="s">
        <v>248</v>
      </c>
      <c r="G2869" s="214" t="s">
        <v>246</v>
      </c>
      <c r="H2869" s="214" t="s">
        <v>143</v>
      </c>
      <c r="I2869" s="214" t="s">
        <v>127</v>
      </c>
      <c r="J2869" s="214">
        <v>5</v>
      </c>
      <c r="K2869" s="214">
        <v>5</v>
      </c>
      <c r="L2869" s="214">
        <v>0</v>
      </c>
      <c r="M2869" s="214">
        <v>0</v>
      </c>
      <c r="N2869" s="214">
        <v>5</v>
      </c>
      <c r="O2869" s="214">
        <v>25</v>
      </c>
      <c r="P2869" s="214">
        <v>0</v>
      </c>
      <c r="Q2869" s="214">
        <v>75</v>
      </c>
      <c r="R2869" s="214">
        <v>75</v>
      </c>
      <c r="S2869" s="214">
        <v>75</v>
      </c>
      <c r="T2869" s="214">
        <v>0</v>
      </c>
      <c r="U2869" s="214" t="s">
        <v>140</v>
      </c>
      <c r="V2869" s="214" t="s">
        <v>140</v>
      </c>
      <c r="W2869" s="214" t="s">
        <v>140</v>
      </c>
      <c r="X2869" s="214" t="s">
        <v>140</v>
      </c>
    </row>
    <row r="2870" spans="1:24" x14ac:dyDescent="0.25">
      <c r="A2870" t="str">
        <f t="shared" si="45"/>
        <v>YAG5UKLevel 8Female + maleGeneral, applied and forensic sciencesLondon</v>
      </c>
      <c r="B2870" s="214" t="s">
        <v>251</v>
      </c>
      <c r="C2870" s="214" t="s">
        <v>184</v>
      </c>
      <c r="D2870" s="214">
        <v>5</v>
      </c>
      <c r="E2870" s="214" t="s">
        <v>35</v>
      </c>
      <c r="F2870" s="214" t="s">
        <v>248</v>
      </c>
      <c r="G2870" s="214" t="s">
        <v>246</v>
      </c>
      <c r="H2870" s="214" t="s">
        <v>143</v>
      </c>
      <c r="I2870" s="214" t="s">
        <v>128</v>
      </c>
      <c r="J2870" s="214">
        <v>0</v>
      </c>
      <c r="K2870" s="214">
        <v>0</v>
      </c>
      <c r="L2870" s="214">
        <v>0</v>
      </c>
      <c r="M2870" s="214">
        <v>0</v>
      </c>
      <c r="N2870" s="214">
        <v>0</v>
      </c>
      <c r="O2870" s="214">
        <v>0</v>
      </c>
      <c r="P2870" s="214">
        <v>0</v>
      </c>
      <c r="Q2870" s="214">
        <v>100</v>
      </c>
      <c r="R2870" s="214">
        <v>100</v>
      </c>
      <c r="S2870" s="214">
        <v>100</v>
      </c>
      <c r="T2870" s="214">
        <v>0</v>
      </c>
      <c r="U2870" s="214" t="s">
        <v>140</v>
      </c>
      <c r="V2870" s="214" t="s">
        <v>140</v>
      </c>
      <c r="W2870" s="214" t="s">
        <v>140</v>
      </c>
      <c r="X2870" s="214" t="s">
        <v>140</v>
      </c>
    </row>
    <row r="2871" spans="1:24" x14ac:dyDescent="0.25">
      <c r="A2871" t="str">
        <f t="shared" si="45"/>
        <v>YAG5UKLevel 8Female + maleGeneral, applied and forensic sciencesNorth East</v>
      </c>
      <c r="B2871" s="214" t="s">
        <v>251</v>
      </c>
      <c r="C2871" s="214" t="s">
        <v>184</v>
      </c>
      <c r="D2871" s="214">
        <v>5</v>
      </c>
      <c r="E2871" s="214" t="s">
        <v>35</v>
      </c>
      <c r="F2871" s="214" t="s">
        <v>248</v>
      </c>
      <c r="G2871" s="214" t="s">
        <v>246</v>
      </c>
      <c r="H2871" s="214" t="s">
        <v>143</v>
      </c>
      <c r="I2871" s="214" t="s">
        <v>129</v>
      </c>
      <c r="J2871" s="214">
        <v>10</v>
      </c>
      <c r="K2871" s="214">
        <v>10</v>
      </c>
      <c r="L2871" s="214">
        <v>0</v>
      </c>
      <c r="M2871" s="214">
        <v>0</v>
      </c>
      <c r="N2871" s="214">
        <v>10</v>
      </c>
      <c r="O2871" s="214">
        <v>20</v>
      </c>
      <c r="P2871" s="214">
        <v>0</v>
      </c>
      <c r="Q2871" s="214">
        <v>70</v>
      </c>
      <c r="R2871" s="214">
        <v>80</v>
      </c>
      <c r="S2871" s="214">
        <v>80</v>
      </c>
      <c r="T2871" s="214">
        <v>10</v>
      </c>
      <c r="U2871" s="214" t="s">
        <v>140</v>
      </c>
      <c r="V2871" s="214" t="s">
        <v>140</v>
      </c>
      <c r="W2871" s="214" t="s">
        <v>140</v>
      </c>
      <c r="X2871" s="214" t="s">
        <v>140</v>
      </c>
    </row>
    <row r="2872" spans="1:24" x14ac:dyDescent="0.25">
      <c r="A2872" t="str">
        <f t="shared" si="45"/>
        <v>YAG5UKLevel 8Female + maleGeneral, applied and forensic sciencesNorth West</v>
      </c>
      <c r="B2872" s="214" t="s">
        <v>251</v>
      </c>
      <c r="C2872" s="214" t="s">
        <v>184</v>
      </c>
      <c r="D2872" s="214">
        <v>5</v>
      </c>
      <c r="E2872" s="214" t="s">
        <v>35</v>
      </c>
      <c r="F2872" s="214" t="s">
        <v>248</v>
      </c>
      <c r="G2872" s="214" t="s">
        <v>246</v>
      </c>
      <c r="H2872" s="214" t="s">
        <v>143</v>
      </c>
      <c r="I2872" s="214" t="s">
        <v>130</v>
      </c>
      <c r="J2872" s="214">
        <v>5</v>
      </c>
      <c r="K2872" s="214">
        <v>5</v>
      </c>
      <c r="L2872" s="214">
        <v>0</v>
      </c>
      <c r="M2872" s="214">
        <v>0</v>
      </c>
      <c r="N2872" s="214">
        <v>5</v>
      </c>
      <c r="O2872" s="214">
        <v>0</v>
      </c>
      <c r="P2872" s="214">
        <v>0</v>
      </c>
      <c r="Q2872" s="214">
        <v>100</v>
      </c>
      <c r="R2872" s="214">
        <v>100</v>
      </c>
      <c r="S2872" s="214">
        <v>100</v>
      </c>
      <c r="T2872" s="214">
        <v>0</v>
      </c>
      <c r="U2872" s="214" t="s">
        <v>140</v>
      </c>
      <c r="V2872" s="214" t="s">
        <v>140</v>
      </c>
      <c r="W2872" s="214" t="s">
        <v>140</v>
      </c>
      <c r="X2872" s="214" t="s">
        <v>140</v>
      </c>
    </row>
    <row r="2873" spans="1:24" x14ac:dyDescent="0.25">
      <c r="A2873" t="str">
        <f t="shared" si="45"/>
        <v>YAG5UKLevel 8Female + maleGeneral, applied and forensic sciencesScotland</v>
      </c>
      <c r="B2873" s="214" t="s">
        <v>251</v>
      </c>
      <c r="C2873" s="214" t="s">
        <v>184</v>
      </c>
      <c r="D2873" s="214">
        <v>5</v>
      </c>
      <c r="E2873" s="214" t="s">
        <v>35</v>
      </c>
      <c r="F2873" s="214" t="s">
        <v>248</v>
      </c>
      <c r="G2873" s="214" t="s">
        <v>246</v>
      </c>
      <c r="H2873" s="214" t="s">
        <v>143</v>
      </c>
      <c r="I2873" s="214" t="s">
        <v>132</v>
      </c>
      <c r="J2873" s="214">
        <v>5</v>
      </c>
      <c r="K2873" s="214">
        <v>5</v>
      </c>
      <c r="L2873" s="214">
        <v>0</v>
      </c>
      <c r="M2873" s="214">
        <v>0</v>
      </c>
      <c r="N2873" s="214">
        <v>5</v>
      </c>
      <c r="O2873" s="214">
        <v>0</v>
      </c>
      <c r="P2873" s="214">
        <v>0</v>
      </c>
      <c r="Q2873" s="214">
        <v>100</v>
      </c>
      <c r="R2873" s="214">
        <v>100</v>
      </c>
      <c r="S2873" s="214">
        <v>100</v>
      </c>
      <c r="T2873" s="214">
        <v>0</v>
      </c>
      <c r="U2873" s="214" t="s">
        <v>140</v>
      </c>
      <c r="V2873" s="214" t="s">
        <v>140</v>
      </c>
      <c r="W2873" s="214" t="s">
        <v>140</v>
      </c>
      <c r="X2873" s="214" t="s">
        <v>140</v>
      </c>
    </row>
    <row r="2874" spans="1:24" x14ac:dyDescent="0.25">
      <c r="A2874" t="str">
        <f t="shared" si="45"/>
        <v>YAG5UKLevel 8Female + maleGeneral, applied and forensic sciencesSouth East</v>
      </c>
      <c r="B2874" s="214" t="s">
        <v>251</v>
      </c>
      <c r="C2874" s="214" t="s">
        <v>184</v>
      </c>
      <c r="D2874" s="214">
        <v>5</v>
      </c>
      <c r="E2874" s="214" t="s">
        <v>35</v>
      </c>
      <c r="F2874" s="214" t="s">
        <v>248</v>
      </c>
      <c r="G2874" s="214" t="s">
        <v>246</v>
      </c>
      <c r="H2874" s="214" t="s">
        <v>143</v>
      </c>
      <c r="I2874" s="214" t="s">
        <v>133</v>
      </c>
      <c r="J2874" s="214">
        <v>10</v>
      </c>
      <c r="K2874" s="214">
        <v>10</v>
      </c>
      <c r="L2874" s="214">
        <v>0</v>
      </c>
      <c r="M2874" s="214">
        <v>0</v>
      </c>
      <c r="N2874" s="214">
        <v>10</v>
      </c>
      <c r="O2874" s="214">
        <v>0</v>
      </c>
      <c r="P2874" s="214">
        <v>10.9</v>
      </c>
      <c r="Q2874" s="214">
        <v>89.1</v>
      </c>
      <c r="R2874" s="214">
        <v>89.1</v>
      </c>
      <c r="S2874" s="214">
        <v>89.1</v>
      </c>
      <c r="T2874" s="214">
        <v>0</v>
      </c>
      <c r="U2874" s="214" t="s">
        <v>140</v>
      </c>
      <c r="V2874" s="214" t="s">
        <v>140</v>
      </c>
      <c r="W2874" s="214" t="s">
        <v>140</v>
      </c>
      <c r="X2874" s="214" t="s">
        <v>140</v>
      </c>
    </row>
    <row r="2875" spans="1:24" x14ac:dyDescent="0.25">
      <c r="A2875" t="str">
        <f t="shared" si="45"/>
        <v>YAG5UKLevel 8Female + maleGeneral, applied and forensic sciencesSouth West</v>
      </c>
      <c r="B2875" s="214" t="s">
        <v>251</v>
      </c>
      <c r="C2875" s="214" t="s">
        <v>184</v>
      </c>
      <c r="D2875" s="214">
        <v>5</v>
      </c>
      <c r="E2875" s="214" t="s">
        <v>35</v>
      </c>
      <c r="F2875" s="214" t="s">
        <v>248</v>
      </c>
      <c r="G2875" s="214" t="s">
        <v>246</v>
      </c>
      <c r="H2875" s="214" t="s">
        <v>143</v>
      </c>
      <c r="I2875" s="214" t="s">
        <v>134</v>
      </c>
      <c r="J2875" s="214">
        <v>5</v>
      </c>
      <c r="K2875" s="214">
        <v>5</v>
      </c>
      <c r="L2875" s="214">
        <v>0</v>
      </c>
      <c r="M2875" s="214">
        <v>0</v>
      </c>
      <c r="N2875" s="214">
        <v>5</v>
      </c>
      <c r="O2875" s="214">
        <v>11.1</v>
      </c>
      <c r="P2875" s="214">
        <v>0</v>
      </c>
      <c r="Q2875" s="214">
        <v>88.9</v>
      </c>
      <c r="R2875" s="214">
        <v>88.9</v>
      </c>
      <c r="S2875" s="214">
        <v>88.9</v>
      </c>
      <c r="T2875" s="214">
        <v>0</v>
      </c>
      <c r="U2875" s="214" t="s">
        <v>140</v>
      </c>
      <c r="V2875" s="214" t="s">
        <v>140</v>
      </c>
      <c r="W2875" s="214" t="s">
        <v>140</v>
      </c>
      <c r="X2875" s="214" t="s">
        <v>140</v>
      </c>
    </row>
    <row r="2876" spans="1:24" x14ac:dyDescent="0.25">
      <c r="A2876" t="str">
        <f t="shared" si="45"/>
        <v>YAG5UKLevel 8Female + maleGeneral, applied and forensic sciencesUnknown</v>
      </c>
      <c r="B2876" s="214" t="s">
        <v>251</v>
      </c>
      <c r="C2876" s="214" t="s">
        <v>184</v>
      </c>
      <c r="D2876" s="214">
        <v>5</v>
      </c>
      <c r="E2876" s="214" t="s">
        <v>35</v>
      </c>
      <c r="F2876" s="214" t="s">
        <v>248</v>
      </c>
      <c r="G2876" s="214" t="s">
        <v>246</v>
      </c>
      <c r="H2876" s="214" t="s">
        <v>143</v>
      </c>
      <c r="I2876" s="214" t="s">
        <v>135</v>
      </c>
      <c r="J2876" s="214" t="s">
        <v>140</v>
      </c>
      <c r="K2876" s="214" t="s">
        <v>140</v>
      </c>
      <c r="L2876" s="214" t="s">
        <v>140</v>
      </c>
      <c r="M2876" s="214" t="s">
        <v>140</v>
      </c>
      <c r="N2876" s="214" t="s">
        <v>140</v>
      </c>
      <c r="O2876" s="214" t="s">
        <v>140</v>
      </c>
      <c r="P2876" s="214" t="s">
        <v>140</v>
      </c>
      <c r="Q2876" s="214" t="s">
        <v>140</v>
      </c>
      <c r="R2876" s="214" t="s">
        <v>140</v>
      </c>
      <c r="S2876" s="214" t="s">
        <v>140</v>
      </c>
      <c r="T2876" s="214" t="s">
        <v>140</v>
      </c>
      <c r="U2876" s="214" t="s">
        <v>136</v>
      </c>
      <c r="V2876" s="214" t="s">
        <v>136</v>
      </c>
      <c r="W2876" s="214" t="s">
        <v>136</v>
      </c>
      <c r="X2876" s="214" t="s">
        <v>136</v>
      </c>
    </row>
    <row r="2877" spans="1:24" x14ac:dyDescent="0.25">
      <c r="A2877" t="str">
        <f t="shared" si="45"/>
        <v>YAG5UKLevel 8Female + maleGeneral, applied and forensic sciencesWales</v>
      </c>
      <c r="B2877" s="214" t="s">
        <v>251</v>
      </c>
      <c r="C2877" s="214" t="s">
        <v>184</v>
      </c>
      <c r="D2877" s="214">
        <v>5</v>
      </c>
      <c r="E2877" s="214" t="s">
        <v>35</v>
      </c>
      <c r="F2877" s="214" t="s">
        <v>248</v>
      </c>
      <c r="G2877" s="214" t="s">
        <v>246</v>
      </c>
      <c r="H2877" s="214" t="s">
        <v>143</v>
      </c>
      <c r="I2877" s="214" t="s">
        <v>137</v>
      </c>
      <c r="J2877" s="214">
        <v>5</v>
      </c>
      <c r="K2877" s="214">
        <v>5</v>
      </c>
      <c r="L2877" s="214">
        <v>0</v>
      </c>
      <c r="M2877" s="214">
        <v>0</v>
      </c>
      <c r="N2877" s="214">
        <v>5</v>
      </c>
      <c r="O2877" s="214">
        <v>35.299999999999997</v>
      </c>
      <c r="P2877" s="214">
        <v>17.7</v>
      </c>
      <c r="Q2877" s="214">
        <v>47</v>
      </c>
      <c r="R2877" s="214">
        <v>47</v>
      </c>
      <c r="S2877" s="214">
        <v>47</v>
      </c>
      <c r="T2877" s="214">
        <v>0</v>
      </c>
      <c r="U2877" s="214" t="s">
        <v>140</v>
      </c>
      <c r="V2877" s="214" t="s">
        <v>140</v>
      </c>
      <c r="W2877" s="214" t="s">
        <v>140</v>
      </c>
      <c r="X2877" s="214" t="s">
        <v>140</v>
      </c>
    </row>
    <row r="2878" spans="1:24" x14ac:dyDescent="0.25">
      <c r="A2878" t="str">
        <f t="shared" si="45"/>
        <v>YAG5UKLevel 8Female + maleGeneral, applied and forensic sciencesWest Midlands</v>
      </c>
      <c r="B2878" s="214" t="s">
        <v>251</v>
      </c>
      <c r="C2878" s="214" t="s">
        <v>184</v>
      </c>
      <c r="D2878" s="214">
        <v>5</v>
      </c>
      <c r="E2878" s="214" t="s">
        <v>35</v>
      </c>
      <c r="F2878" s="214" t="s">
        <v>248</v>
      </c>
      <c r="G2878" s="214" t="s">
        <v>246</v>
      </c>
      <c r="H2878" s="214" t="s">
        <v>143</v>
      </c>
      <c r="I2878" s="214" t="s">
        <v>138</v>
      </c>
      <c r="J2878" s="214" t="s">
        <v>140</v>
      </c>
      <c r="K2878" s="214" t="s">
        <v>140</v>
      </c>
      <c r="L2878" s="214" t="s">
        <v>140</v>
      </c>
      <c r="M2878" s="214" t="s">
        <v>140</v>
      </c>
      <c r="N2878" s="214" t="s">
        <v>140</v>
      </c>
      <c r="O2878" s="214" t="s">
        <v>140</v>
      </c>
      <c r="P2878" s="214" t="s">
        <v>140</v>
      </c>
      <c r="Q2878" s="214" t="s">
        <v>140</v>
      </c>
      <c r="R2878" s="214" t="s">
        <v>140</v>
      </c>
      <c r="S2878" s="214" t="s">
        <v>140</v>
      </c>
      <c r="T2878" s="214" t="s">
        <v>140</v>
      </c>
      <c r="U2878" s="214" t="s">
        <v>140</v>
      </c>
      <c r="V2878" s="214" t="s">
        <v>140</v>
      </c>
      <c r="W2878" s="214" t="s">
        <v>140</v>
      </c>
      <c r="X2878" s="214" t="s">
        <v>140</v>
      </c>
    </row>
    <row r="2879" spans="1:24" x14ac:dyDescent="0.25">
      <c r="A2879" t="str">
        <f t="shared" si="45"/>
        <v>YAG5UKLevel 8Female + maleGeneral, applied and forensic sciencesYorkshire and The Humber</v>
      </c>
      <c r="B2879" s="214" t="s">
        <v>251</v>
      </c>
      <c r="C2879" s="214" t="s">
        <v>184</v>
      </c>
      <c r="D2879" s="214">
        <v>5</v>
      </c>
      <c r="E2879" s="214" t="s">
        <v>35</v>
      </c>
      <c r="F2879" s="214" t="s">
        <v>248</v>
      </c>
      <c r="G2879" s="214" t="s">
        <v>246</v>
      </c>
      <c r="H2879" s="214" t="s">
        <v>143</v>
      </c>
      <c r="I2879" s="214" t="s">
        <v>139</v>
      </c>
      <c r="J2879" s="214">
        <v>10</v>
      </c>
      <c r="K2879" s="214">
        <v>10</v>
      </c>
      <c r="L2879" s="214">
        <v>0</v>
      </c>
      <c r="M2879" s="214">
        <v>0</v>
      </c>
      <c r="N2879" s="214">
        <v>10</v>
      </c>
      <c r="O2879" s="214">
        <v>12.5</v>
      </c>
      <c r="P2879" s="214">
        <v>0</v>
      </c>
      <c r="Q2879" s="214">
        <v>75</v>
      </c>
      <c r="R2879" s="214">
        <v>87.5</v>
      </c>
      <c r="S2879" s="214">
        <v>87.5</v>
      </c>
      <c r="T2879" s="214">
        <v>12.5</v>
      </c>
      <c r="U2879" s="214" t="s">
        <v>140</v>
      </c>
      <c r="V2879" s="214" t="s">
        <v>140</v>
      </c>
      <c r="W2879" s="214" t="s">
        <v>140</v>
      </c>
      <c r="X2879" s="214" t="s">
        <v>140</v>
      </c>
    </row>
    <row r="2880" spans="1:24" x14ac:dyDescent="0.25">
      <c r="A2880" t="str">
        <f t="shared" si="45"/>
        <v>YAG5UKLevel 8Female + maleGeography, earth and environmental studiesAbroad</v>
      </c>
      <c r="B2880" s="214" t="s">
        <v>251</v>
      </c>
      <c r="C2880" s="214" t="s">
        <v>184</v>
      </c>
      <c r="D2880" s="214">
        <v>5</v>
      </c>
      <c r="E2880" s="214" t="s">
        <v>35</v>
      </c>
      <c r="F2880" s="214" t="s">
        <v>248</v>
      </c>
      <c r="G2880" s="214" t="s">
        <v>246</v>
      </c>
      <c r="H2880" s="214" t="s">
        <v>144</v>
      </c>
      <c r="I2880" s="214" t="s">
        <v>125</v>
      </c>
      <c r="J2880" s="214" t="s">
        <v>140</v>
      </c>
      <c r="K2880" s="214" t="s">
        <v>140</v>
      </c>
      <c r="L2880" s="214" t="s">
        <v>140</v>
      </c>
      <c r="M2880" s="214" t="s">
        <v>140</v>
      </c>
      <c r="N2880" s="214" t="s">
        <v>140</v>
      </c>
      <c r="O2880" s="214" t="s">
        <v>140</v>
      </c>
      <c r="P2880" s="214" t="s">
        <v>140</v>
      </c>
      <c r="Q2880" s="214" t="s">
        <v>140</v>
      </c>
      <c r="R2880" s="214" t="s">
        <v>140</v>
      </c>
      <c r="S2880" s="214" t="s">
        <v>140</v>
      </c>
      <c r="T2880" s="214" t="s">
        <v>140</v>
      </c>
      <c r="U2880" s="214" t="s">
        <v>140</v>
      </c>
      <c r="V2880" s="214" t="s">
        <v>140</v>
      </c>
      <c r="W2880" s="214" t="s">
        <v>140</v>
      </c>
      <c r="X2880" s="214" t="s">
        <v>140</v>
      </c>
    </row>
    <row r="2881" spans="1:24" x14ac:dyDescent="0.25">
      <c r="A2881" t="str">
        <f t="shared" si="45"/>
        <v>YAG5UKLevel 8Female + maleGeography, earth and environmental studiesEast Midlands</v>
      </c>
      <c r="B2881" s="214" t="s">
        <v>251</v>
      </c>
      <c r="C2881" s="214" t="s">
        <v>184</v>
      </c>
      <c r="D2881" s="214">
        <v>5</v>
      </c>
      <c r="E2881" s="214" t="s">
        <v>35</v>
      </c>
      <c r="F2881" s="214" t="s">
        <v>248</v>
      </c>
      <c r="G2881" s="214" t="s">
        <v>246</v>
      </c>
      <c r="H2881" s="214" t="s">
        <v>144</v>
      </c>
      <c r="I2881" s="214" t="s">
        <v>126</v>
      </c>
      <c r="J2881" s="214">
        <v>20</v>
      </c>
      <c r="K2881" s="214">
        <v>20</v>
      </c>
      <c r="L2881" s="214">
        <v>0</v>
      </c>
      <c r="M2881" s="214">
        <v>0</v>
      </c>
      <c r="N2881" s="214">
        <v>20</v>
      </c>
      <c r="O2881" s="214">
        <v>7.4</v>
      </c>
      <c r="P2881" s="214">
        <v>0</v>
      </c>
      <c r="Q2881" s="214">
        <v>82.6</v>
      </c>
      <c r="R2881" s="214">
        <v>92.6</v>
      </c>
      <c r="S2881" s="214">
        <v>92.6</v>
      </c>
      <c r="T2881" s="214">
        <v>9.9</v>
      </c>
      <c r="U2881" s="214">
        <v>15</v>
      </c>
      <c r="V2881" s="214">
        <v>22300</v>
      </c>
      <c r="W2881" s="214">
        <v>27400</v>
      </c>
      <c r="X2881" s="214">
        <v>35800</v>
      </c>
    </row>
    <row r="2882" spans="1:24" x14ac:dyDescent="0.25">
      <c r="A2882" t="str">
        <f t="shared" si="45"/>
        <v>YAG5UKLevel 8Female + maleGeography, earth and environmental studiesEast of England</v>
      </c>
      <c r="B2882" s="214" t="s">
        <v>251</v>
      </c>
      <c r="C2882" s="214" t="s">
        <v>184</v>
      </c>
      <c r="D2882" s="214">
        <v>5</v>
      </c>
      <c r="E2882" s="214" t="s">
        <v>35</v>
      </c>
      <c r="F2882" s="214" t="s">
        <v>248</v>
      </c>
      <c r="G2882" s="214" t="s">
        <v>246</v>
      </c>
      <c r="H2882" s="214" t="s">
        <v>144</v>
      </c>
      <c r="I2882" s="214" t="s">
        <v>127</v>
      </c>
      <c r="J2882" s="214">
        <v>35</v>
      </c>
      <c r="K2882" s="214">
        <v>35</v>
      </c>
      <c r="L2882" s="214">
        <v>0</v>
      </c>
      <c r="M2882" s="214">
        <v>0</v>
      </c>
      <c r="N2882" s="214">
        <v>35</v>
      </c>
      <c r="O2882" s="214">
        <v>15.9</v>
      </c>
      <c r="P2882" s="214">
        <v>0</v>
      </c>
      <c r="Q2882" s="214">
        <v>72.5</v>
      </c>
      <c r="R2882" s="214">
        <v>84.1</v>
      </c>
      <c r="S2882" s="214">
        <v>84.1</v>
      </c>
      <c r="T2882" s="214">
        <v>11.6</v>
      </c>
      <c r="U2882" s="214">
        <v>25</v>
      </c>
      <c r="V2882" s="214">
        <v>28500</v>
      </c>
      <c r="W2882" s="214">
        <v>35400</v>
      </c>
      <c r="X2882" s="214">
        <v>42700</v>
      </c>
    </row>
    <row r="2883" spans="1:24" x14ac:dyDescent="0.25">
      <c r="A2883" t="str">
        <f t="shared" si="45"/>
        <v>YAG5UKLevel 8Female + maleGeography, earth and environmental studiesLondon</v>
      </c>
      <c r="B2883" s="214" t="s">
        <v>251</v>
      </c>
      <c r="C2883" s="214" t="s">
        <v>184</v>
      </c>
      <c r="D2883" s="214">
        <v>5</v>
      </c>
      <c r="E2883" s="214" t="s">
        <v>35</v>
      </c>
      <c r="F2883" s="214" t="s">
        <v>248</v>
      </c>
      <c r="G2883" s="214" t="s">
        <v>246</v>
      </c>
      <c r="H2883" s="214" t="s">
        <v>144</v>
      </c>
      <c r="I2883" s="214" t="s">
        <v>128</v>
      </c>
      <c r="J2883" s="214">
        <v>55</v>
      </c>
      <c r="K2883" s="214">
        <v>55</v>
      </c>
      <c r="L2883" s="214">
        <v>0</v>
      </c>
      <c r="M2883" s="214">
        <v>0</v>
      </c>
      <c r="N2883" s="214">
        <v>55</v>
      </c>
      <c r="O2883" s="214">
        <v>14.9</v>
      </c>
      <c r="P2883" s="214">
        <v>0</v>
      </c>
      <c r="Q2883" s="214">
        <v>85.1</v>
      </c>
      <c r="R2883" s="214">
        <v>85.1</v>
      </c>
      <c r="S2883" s="214">
        <v>85.1</v>
      </c>
      <c r="T2883" s="214">
        <v>0</v>
      </c>
      <c r="U2883" s="214">
        <v>45</v>
      </c>
      <c r="V2883" s="214">
        <v>31000</v>
      </c>
      <c r="W2883" s="214">
        <v>39800</v>
      </c>
      <c r="X2883" s="214">
        <v>47800</v>
      </c>
    </row>
    <row r="2884" spans="1:24" x14ac:dyDescent="0.25">
      <c r="A2884" t="str">
        <f t="shared" si="45"/>
        <v>YAG5UKLevel 8Female + maleGeography, earth and environmental studiesNorth East</v>
      </c>
      <c r="B2884" s="214" t="s">
        <v>251</v>
      </c>
      <c r="C2884" s="214" t="s">
        <v>184</v>
      </c>
      <c r="D2884" s="214">
        <v>5</v>
      </c>
      <c r="E2884" s="214" t="s">
        <v>35</v>
      </c>
      <c r="F2884" s="214" t="s">
        <v>248</v>
      </c>
      <c r="G2884" s="214" t="s">
        <v>246</v>
      </c>
      <c r="H2884" s="214" t="s">
        <v>144</v>
      </c>
      <c r="I2884" s="214" t="s">
        <v>129</v>
      </c>
      <c r="J2884" s="214">
        <v>15</v>
      </c>
      <c r="K2884" s="214">
        <v>15</v>
      </c>
      <c r="L2884" s="214">
        <v>0</v>
      </c>
      <c r="M2884" s="214">
        <v>0</v>
      </c>
      <c r="N2884" s="214">
        <v>15</v>
      </c>
      <c r="O2884" s="214">
        <v>20</v>
      </c>
      <c r="P2884" s="214">
        <v>0</v>
      </c>
      <c r="Q2884" s="214">
        <v>60</v>
      </c>
      <c r="R2884" s="214">
        <v>80</v>
      </c>
      <c r="S2884" s="214">
        <v>80</v>
      </c>
      <c r="T2884" s="214">
        <v>20</v>
      </c>
      <c r="U2884" s="214" t="s">
        <v>140</v>
      </c>
      <c r="V2884" s="214" t="s">
        <v>140</v>
      </c>
      <c r="W2884" s="214" t="s">
        <v>140</v>
      </c>
      <c r="X2884" s="214" t="s">
        <v>140</v>
      </c>
    </row>
    <row r="2885" spans="1:24" x14ac:dyDescent="0.25">
      <c r="A2885" t="str">
        <f t="shared" si="45"/>
        <v>YAG5UKLevel 8Female + maleGeography, earth and environmental studiesNorth West</v>
      </c>
      <c r="B2885" s="214" t="s">
        <v>251</v>
      </c>
      <c r="C2885" s="214" t="s">
        <v>184</v>
      </c>
      <c r="D2885" s="214">
        <v>5</v>
      </c>
      <c r="E2885" s="214" t="s">
        <v>35</v>
      </c>
      <c r="F2885" s="214" t="s">
        <v>248</v>
      </c>
      <c r="G2885" s="214" t="s">
        <v>246</v>
      </c>
      <c r="H2885" s="214" t="s">
        <v>144</v>
      </c>
      <c r="I2885" s="214" t="s">
        <v>130</v>
      </c>
      <c r="J2885" s="214">
        <v>35</v>
      </c>
      <c r="K2885" s="214">
        <v>35</v>
      </c>
      <c r="L2885" s="214">
        <v>0</v>
      </c>
      <c r="M2885" s="214">
        <v>0</v>
      </c>
      <c r="N2885" s="214">
        <v>35</v>
      </c>
      <c r="O2885" s="214">
        <v>12</v>
      </c>
      <c r="P2885" s="214">
        <v>3</v>
      </c>
      <c r="Q2885" s="214">
        <v>81</v>
      </c>
      <c r="R2885" s="214">
        <v>85</v>
      </c>
      <c r="S2885" s="214">
        <v>85</v>
      </c>
      <c r="T2885" s="214">
        <v>4</v>
      </c>
      <c r="U2885" s="214">
        <v>25</v>
      </c>
      <c r="V2885" s="214">
        <v>23400</v>
      </c>
      <c r="W2885" s="214">
        <v>27700</v>
      </c>
      <c r="X2885" s="214">
        <v>35400</v>
      </c>
    </row>
    <row r="2886" spans="1:24" x14ac:dyDescent="0.25">
      <c r="A2886" t="str">
        <f t="shared" si="45"/>
        <v>YAG5UKLevel 8Female + maleGeography, earth and environmental studiesNorthern Ireland</v>
      </c>
      <c r="B2886" s="214" t="s">
        <v>251</v>
      </c>
      <c r="C2886" s="214" t="s">
        <v>184</v>
      </c>
      <c r="D2886" s="214">
        <v>5</v>
      </c>
      <c r="E2886" s="214" t="s">
        <v>35</v>
      </c>
      <c r="F2886" s="214" t="s">
        <v>248</v>
      </c>
      <c r="G2886" s="214" t="s">
        <v>246</v>
      </c>
      <c r="H2886" s="214" t="s">
        <v>144</v>
      </c>
      <c r="I2886" s="214" t="s">
        <v>131</v>
      </c>
      <c r="J2886" s="214" t="s">
        <v>140</v>
      </c>
      <c r="K2886" s="214" t="s">
        <v>140</v>
      </c>
      <c r="L2886" s="214" t="s">
        <v>140</v>
      </c>
      <c r="M2886" s="214" t="s">
        <v>140</v>
      </c>
      <c r="N2886" s="214" t="s">
        <v>140</v>
      </c>
      <c r="O2886" s="214" t="s">
        <v>140</v>
      </c>
      <c r="P2886" s="214" t="s">
        <v>140</v>
      </c>
      <c r="Q2886" s="214" t="s">
        <v>140</v>
      </c>
      <c r="R2886" s="214" t="s">
        <v>140</v>
      </c>
      <c r="S2886" s="214" t="s">
        <v>140</v>
      </c>
      <c r="T2886" s="214" t="s">
        <v>140</v>
      </c>
      <c r="U2886" s="214" t="s">
        <v>140</v>
      </c>
      <c r="V2886" s="214" t="s">
        <v>140</v>
      </c>
      <c r="W2886" s="214" t="s">
        <v>140</v>
      </c>
      <c r="X2886" s="214" t="s">
        <v>140</v>
      </c>
    </row>
    <row r="2887" spans="1:24" x14ac:dyDescent="0.25">
      <c r="A2887" t="str">
        <f t="shared" si="45"/>
        <v>YAG5UKLevel 8Female + maleGeography, earth and environmental studiesScotland</v>
      </c>
      <c r="B2887" s="214" t="s">
        <v>251</v>
      </c>
      <c r="C2887" s="214" t="s">
        <v>184</v>
      </c>
      <c r="D2887" s="214">
        <v>5</v>
      </c>
      <c r="E2887" s="214" t="s">
        <v>35</v>
      </c>
      <c r="F2887" s="214" t="s">
        <v>248</v>
      </c>
      <c r="G2887" s="214" t="s">
        <v>246</v>
      </c>
      <c r="H2887" s="214" t="s">
        <v>144</v>
      </c>
      <c r="I2887" s="214" t="s">
        <v>132</v>
      </c>
      <c r="J2887" s="214">
        <v>20</v>
      </c>
      <c r="K2887" s="214">
        <v>20</v>
      </c>
      <c r="L2887" s="214">
        <v>0</v>
      </c>
      <c r="M2887" s="214">
        <v>0</v>
      </c>
      <c r="N2887" s="214">
        <v>20</v>
      </c>
      <c r="O2887" s="214">
        <v>2.4</v>
      </c>
      <c r="P2887" s="214">
        <v>0</v>
      </c>
      <c r="Q2887" s="214">
        <v>92.9</v>
      </c>
      <c r="R2887" s="214">
        <v>97.6</v>
      </c>
      <c r="S2887" s="214">
        <v>97.6</v>
      </c>
      <c r="T2887" s="214">
        <v>4.8</v>
      </c>
      <c r="U2887" s="214">
        <v>20</v>
      </c>
      <c r="V2887" s="214">
        <v>25600</v>
      </c>
      <c r="W2887" s="214">
        <v>31000</v>
      </c>
      <c r="X2887" s="214">
        <v>47100</v>
      </c>
    </row>
    <row r="2888" spans="1:24" x14ac:dyDescent="0.25">
      <c r="A2888" t="str">
        <f t="shared" si="45"/>
        <v>YAG5UKLevel 8Female + maleGeography, earth and environmental studiesSouth East</v>
      </c>
      <c r="B2888" s="214" t="s">
        <v>251</v>
      </c>
      <c r="C2888" s="214" t="s">
        <v>184</v>
      </c>
      <c r="D2888" s="214">
        <v>5</v>
      </c>
      <c r="E2888" s="214" t="s">
        <v>35</v>
      </c>
      <c r="F2888" s="214" t="s">
        <v>248</v>
      </c>
      <c r="G2888" s="214" t="s">
        <v>246</v>
      </c>
      <c r="H2888" s="214" t="s">
        <v>144</v>
      </c>
      <c r="I2888" s="214" t="s">
        <v>133</v>
      </c>
      <c r="J2888" s="214">
        <v>70</v>
      </c>
      <c r="K2888" s="214">
        <v>70</v>
      </c>
      <c r="L2888" s="214">
        <v>0</v>
      </c>
      <c r="M2888" s="214">
        <v>0</v>
      </c>
      <c r="N2888" s="214">
        <v>70</v>
      </c>
      <c r="O2888" s="214">
        <v>20</v>
      </c>
      <c r="P2888" s="214">
        <v>2.9</v>
      </c>
      <c r="Q2888" s="214">
        <v>75.8</v>
      </c>
      <c r="R2888" s="214">
        <v>77.2</v>
      </c>
      <c r="S2888" s="214">
        <v>77.2</v>
      </c>
      <c r="T2888" s="214">
        <v>1.4</v>
      </c>
      <c r="U2888" s="214">
        <v>50</v>
      </c>
      <c r="V2888" s="214">
        <v>25200</v>
      </c>
      <c r="W2888" s="214">
        <v>33200</v>
      </c>
      <c r="X2888" s="214">
        <v>42000</v>
      </c>
    </row>
    <row r="2889" spans="1:24" x14ac:dyDescent="0.25">
      <c r="A2889" t="str">
        <f t="shared" si="45"/>
        <v>YAG5UKLevel 8Female + maleGeography, earth and environmental studiesSouth West</v>
      </c>
      <c r="B2889" s="214" t="s">
        <v>251</v>
      </c>
      <c r="C2889" s="214" t="s">
        <v>184</v>
      </c>
      <c r="D2889" s="214">
        <v>5</v>
      </c>
      <c r="E2889" s="214" t="s">
        <v>35</v>
      </c>
      <c r="F2889" s="214" t="s">
        <v>248</v>
      </c>
      <c r="G2889" s="214" t="s">
        <v>246</v>
      </c>
      <c r="H2889" s="214" t="s">
        <v>144</v>
      </c>
      <c r="I2889" s="214" t="s">
        <v>134</v>
      </c>
      <c r="J2889" s="214">
        <v>55</v>
      </c>
      <c r="K2889" s="214">
        <v>55</v>
      </c>
      <c r="L2889" s="214">
        <v>0</v>
      </c>
      <c r="M2889" s="214">
        <v>0</v>
      </c>
      <c r="N2889" s="214">
        <v>55</v>
      </c>
      <c r="O2889" s="214">
        <v>1.8</v>
      </c>
      <c r="P2889" s="214">
        <v>3.7</v>
      </c>
      <c r="Q2889" s="214">
        <v>83.4</v>
      </c>
      <c r="R2889" s="214">
        <v>90.8</v>
      </c>
      <c r="S2889" s="214">
        <v>94.5</v>
      </c>
      <c r="T2889" s="214">
        <v>11</v>
      </c>
      <c r="U2889" s="214">
        <v>45</v>
      </c>
      <c r="V2889" s="214">
        <v>22300</v>
      </c>
      <c r="W2889" s="214">
        <v>31400</v>
      </c>
      <c r="X2889" s="214">
        <v>36900</v>
      </c>
    </row>
    <row r="2890" spans="1:24" x14ac:dyDescent="0.25">
      <c r="A2890" t="str">
        <f t="shared" si="45"/>
        <v>YAG5UKLevel 8Female + maleGeography, earth and environmental studiesUnknown</v>
      </c>
      <c r="B2890" s="214" t="s">
        <v>251</v>
      </c>
      <c r="C2890" s="214" t="s">
        <v>184</v>
      </c>
      <c r="D2890" s="214">
        <v>5</v>
      </c>
      <c r="E2890" s="214" t="s">
        <v>35</v>
      </c>
      <c r="F2890" s="214" t="s">
        <v>248</v>
      </c>
      <c r="G2890" s="214" t="s">
        <v>246</v>
      </c>
      <c r="H2890" s="214" t="s">
        <v>144</v>
      </c>
      <c r="I2890" s="214" t="s">
        <v>135</v>
      </c>
      <c r="J2890" s="214">
        <v>15</v>
      </c>
      <c r="K2890" s="214">
        <v>15</v>
      </c>
      <c r="L2890" s="214">
        <v>80</v>
      </c>
      <c r="M2890" s="214">
        <v>0</v>
      </c>
      <c r="N2890" s="214">
        <v>5</v>
      </c>
      <c r="O2890" s="214">
        <v>33.299999999999997</v>
      </c>
      <c r="P2890" s="214">
        <v>0</v>
      </c>
      <c r="Q2890" s="214">
        <v>33.299999999999997</v>
      </c>
      <c r="R2890" s="214">
        <v>33.299999999999997</v>
      </c>
      <c r="S2890" s="214">
        <v>66.7</v>
      </c>
      <c r="T2890" s="214">
        <v>33.299999999999997</v>
      </c>
      <c r="U2890" s="214" t="s">
        <v>140</v>
      </c>
      <c r="V2890" s="214" t="s">
        <v>140</v>
      </c>
      <c r="W2890" s="214" t="s">
        <v>140</v>
      </c>
      <c r="X2890" s="214" t="s">
        <v>140</v>
      </c>
    </row>
    <row r="2891" spans="1:24" x14ac:dyDescent="0.25">
      <c r="A2891" t="str">
        <f t="shared" si="45"/>
        <v>YAG5UKLevel 8Female + maleGeography, earth and environmental studiesWales</v>
      </c>
      <c r="B2891" s="214" t="s">
        <v>251</v>
      </c>
      <c r="C2891" s="214" t="s">
        <v>184</v>
      </c>
      <c r="D2891" s="214">
        <v>5</v>
      </c>
      <c r="E2891" s="214" t="s">
        <v>35</v>
      </c>
      <c r="F2891" s="214" t="s">
        <v>248</v>
      </c>
      <c r="G2891" s="214" t="s">
        <v>246</v>
      </c>
      <c r="H2891" s="214" t="s">
        <v>144</v>
      </c>
      <c r="I2891" s="214" t="s">
        <v>137</v>
      </c>
      <c r="J2891" s="214">
        <v>5</v>
      </c>
      <c r="K2891" s="214">
        <v>5</v>
      </c>
      <c r="L2891" s="214">
        <v>0</v>
      </c>
      <c r="M2891" s="214">
        <v>0</v>
      </c>
      <c r="N2891" s="214">
        <v>5</v>
      </c>
      <c r="O2891" s="214">
        <v>30.8</v>
      </c>
      <c r="P2891" s="214">
        <v>7.7</v>
      </c>
      <c r="Q2891" s="214">
        <v>61.5</v>
      </c>
      <c r="R2891" s="214">
        <v>61.5</v>
      </c>
      <c r="S2891" s="214">
        <v>61.5</v>
      </c>
      <c r="T2891" s="214">
        <v>0</v>
      </c>
      <c r="U2891" s="214" t="s">
        <v>140</v>
      </c>
      <c r="V2891" s="214" t="s">
        <v>140</v>
      </c>
      <c r="W2891" s="214" t="s">
        <v>140</v>
      </c>
      <c r="X2891" s="214" t="s">
        <v>140</v>
      </c>
    </row>
    <row r="2892" spans="1:24" x14ac:dyDescent="0.25">
      <c r="A2892" t="str">
        <f t="shared" si="45"/>
        <v>YAG5UKLevel 8Female + maleGeography, earth and environmental studiesWest Midlands</v>
      </c>
      <c r="B2892" s="214" t="s">
        <v>251</v>
      </c>
      <c r="C2892" s="214" t="s">
        <v>184</v>
      </c>
      <c r="D2892" s="214">
        <v>5</v>
      </c>
      <c r="E2892" s="214" t="s">
        <v>35</v>
      </c>
      <c r="F2892" s="214" t="s">
        <v>248</v>
      </c>
      <c r="G2892" s="214" t="s">
        <v>246</v>
      </c>
      <c r="H2892" s="214" t="s">
        <v>144</v>
      </c>
      <c r="I2892" s="214" t="s">
        <v>138</v>
      </c>
      <c r="J2892" s="214">
        <v>15</v>
      </c>
      <c r="K2892" s="214">
        <v>15</v>
      </c>
      <c r="L2892" s="214">
        <v>0</v>
      </c>
      <c r="M2892" s="214">
        <v>0</v>
      </c>
      <c r="N2892" s="214">
        <v>15</v>
      </c>
      <c r="O2892" s="214">
        <v>17.600000000000001</v>
      </c>
      <c r="P2892" s="214">
        <v>0</v>
      </c>
      <c r="Q2892" s="214">
        <v>76.5</v>
      </c>
      <c r="R2892" s="214">
        <v>82.4</v>
      </c>
      <c r="S2892" s="214">
        <v>82.4</v>
      </c>
      <c r="T2892" s="214">
        <v>5.9</v>
      </c>
      <c r="U2892" s="214">
        <v>10</v>
      </c>
      <c r="V2892" s="214">
        <v>23800</v>
      </c>
      <c r="W2892" s="214">
        <v>26100</v>
      </c>
      <c r="X2892" s="214">
        <v>31100</v>
      </c>
    </row>
    <row r="2893" spans="1:24" x14ac:dyDescent="0.25">
      <c r="A2893" t="str">
        <f t="shared" si="45"/>
        <v>YAG5UKLevel 8Female + maleGeography, earth and environmental studiesYorkshire and The Humber</v>
      </c>
      <c r="B2893" s="214" t="s">
        <v>251</v>
      </c>
      <c r="C2893" s="214" t="s">
        <v>184</v>
      </c>
      <c r="D2893" s="214">
        <v>5</v>
      </c>
      <c r="E2893" s="214" t="s">
        <v>35</v>
      </c>
      <c r="F2893" s="214" t="s">
        <v>248</v>
      </c>
      <c r="G2893" s="214" t="s">
        <v>246</v>
      </c>
      <c r="H2893" s="214" t="s">
        <v>144</v>
      </c>
      <c r="I2893" s="214" t="s">
        <v>139</v>
      </c>
      <c r="J2893" s="214">
        <v>45</v>
      </c>
      <c r="K2893" s="214">
        <v>45</v>
      </c>
      <c r="L2893" s="214">
        <v>0</v>
      </c>
      <c r="M2893" s="214">
        <v>0</v>
      </c>
      <c r="N2893" s="214">
        <v>45</v>
      </c>
      <c r="O2893" s="214">
        <v>8.6</v>
      </c>
      <c r="P2893" s="214">
        <v>2.2000000000000002</v>
      </c>
      <c r="Q2893" s="214">
        <v>87.1</v>
      </c>
      <c r="R2893" s="214">
        <v>89.2</v>
      </c>
      <c r="S2893" s="214">
        <v>89.2</v>
      </c>
      <c r="T2893" s="214">
        <v>2.2000000000000002</v>
      </c>
      <c r="U2893" s="214">
        <v>40</v>
      </c>
      <c r="V2893" s="214">
        <v>31800</v>
      </c>
      <c r="W2893" s="214">
        <v>36900</v>
      </c>
      <c r="X2893" s="214">
        <v>41200</v>
      </c>
    </row>
    <row r="2894" spans="1:24" x14ac:dyDescent="0.25">
      <c r="A2894" t="str">
        <f t="shared" ref="A2894:A2957" si="46">"YAG"&amp;D2894 &amp;E2894 &amp;F2894 &amp; G2894 &amp;H2894 &amp;I2894</f>
        <v>YAG5UKLevel 8Female + maleHealth and social careAbroad</v>
      </c>
      <c r="B2894" s="214" t="s">
        <v>251</v>
      </c>
      <c r="C2894" s="214" t="s">
        <v>184</v>
      </c>
      <c r="D2894" s="214">
        <v>5</v>
      </c>
      <c r="E2894" s="214" t="s">
        <v>35</v>
      </c>
      <c r="F2894" s="214" t="s">
        <v>248</v>
      </c>
      <c r="G2894" s="214" t="s">
        <v>246</v>
      </c>
      <c r="H2894" s="214" t="s">
        <v>83</v>
      </c>
      <c r="I2894" s="214" t="s">
        <v>125</v>
      </c>
      <c r="J2894" s="214" t="s">
        <v>140</v>
      </c>
      <c r="K2894" s="214" t="s">
        <v>140</v>
      </c>
      <c r="L2894" s="214" t="s">
        <v>140</v>
      </c>
      <c r="M2894" s="214" t="s">
        <v>140</v>
      </c>
      <c r="N2894" s="214" t="s">
        <v>140</v>
      </c>
      <c r="O2894" s="214" t="s">
        <v>140</v>
      </c>
      <c r="P2894" s="214" t="s">
        <v>140</v>
      </c>
      <c r="Q2894" s="214" t="s">
        <v>140</v>
      </c>
      <c r="R2894" s="214" t="s">
        <v>140</v>
      </c>
      <c r="S2894" s="214" t="s">
        <v>140</v>
      </c>
      <c r="T2894" s="214" t="s">
        <v>140</v>
      </c>
      <c r="U2894" s="214" t="s">
        <v>140</v>
      </c>
      <c r="V2894" s="214" t="s">
        <v>140</v>
      </c>
      <c r="W2894" s="214" t="s">
        <v>140</v>
      </c>
      <c r="X2894" s="214" t="s">
        <v>140</v>
      </c>
    </row>
    <row r="2895" spans="1:24" x14ac:dyDescent="0.25">
      <c r="A2895" t="str">
        <f t="shared" si="46"/>
        <v>YAG5UKLevel 8Female + maleHealth and social careEast Midlands</v>
      </c>
      <c r="B2895" s="214" t="s">
        <v>251</v>
      </c>
      <c r="C2895" s="214" t="s">
        <v>184</v>
      </c>
      <c r="D2895" s="214">
        <v>5</v>
      </c>
      <c r="E2895" s="214" t="s">
        <v>35</v>
      </c>
      <c r="F2895" s="214" t="s">
        <v>248</v>
      </c>
      <c r="G2895" s="214" t="s">
        <v>246</v>
      </c>
      <c r="H2895" s="214" t="s">
        <v>83</v>
      </c>
      <c r="I2895" s="214" t="s">
        <v>126</v>
      </c>
      <c r="J2895" s="214">
        <v>0</v>
      </c>
      <c r="K2895" s="214">
        <v>0</v>
      </c>
      <c r="L2895" s="214">
        <v>0</v>
      </c>
      <c r="M2895" s="214">
        <v>0</v>
      </c>
      <c r="N2895" s="214">
        <v>0</v>
      </c>
      <c r="O2895" s="214">
        <v>0</v>
      </c>
      <c r="P2895" s="214">
        <v>0</v>
      </c>
      <c r="Q2895" s="214">
        <v>100</v>
      </c>
      <c r="R2895" s="214">
        <v>100</v>
      </c>
      <c r="S2895" s="214">
        <v>100</v>
      </c>
      <c r="T2895" s="214">
        <v>0</v>
      </c>
      <c r="U2895" s="214" t="s">
        <v>140</v>
      </c>
      <c r="V2895" s="214" t="s">
        <v>140</v>
      </c>
      <c r="W2895" s="214" t="s">
        <v>140</v>
      </c>
      <c r="X2895" s="214" t="s">
        <v>140</v>
      </c>
    </row>
    <row r="2896" spans="1:24" x14ac:dyDescent="0.25">
      <c r="A2896" t="str">
        <f t="shared" si="46"/>
        <v>YAG5UKLevel 8Female + maleHealth and social careEast of England</v>
      </c>
      <c r="B2896" s="214" t="s">
        <v>251</v>
      </c>
      <c r="C2896" s="214" t="s">
        <v>184</v>
      </c>
      <c r="D2896" s="214">
        <v>5</v>
      </c>
      <c r="E2896" s="214" t="s">
        <v>35</v>
      </c>
      <c r="F2896" s="214" t="s">
        <v>248</v>
      </c>
      <c r="G2896" s="214" t="s">
        <v>246</v>
      </c>
      <c r="H2896" s="214" t="s">
        <v>83</v>
      </c>
      <c r="I2896" s="214" t="s">
        <v>127</v>
      </c>
      <c r="J2896" s="214" t="s">
        <v>140</v>
      </c>
      <c r="K2896" s="214" t="s">
        <v>140</v>
      </c>
      <c r="L2896" s="214" t="s">
        <v>140</v>
      </c>
      <c r="M2896" s="214" t="s">
        <v>140</v>
      </c>
      <c r="N2896" s="214" t="s">
        <v>140</v>
      </c>
      <c r="O2896" s="214" t="s">
        <v>140</v>
      </c>
      <c r="P2896" s="214" t="s">
        <v>140</v>
      </c>
      <c r="Q2896" s="214" t="s">
        <v>140</v>
      </c>
      <c r="R2896" s="214" t="s">
        <v>140</v>
      </c>
      <c r="S2896" s="214" t="s">
        <v>140</v>
      </c>
      <c r="T2896" s="214" t="s">
        <v>140</v>
      </c>
      <c r="U2896" s="214" t="s">
        <v>140</v>
      </c>
      <c r="V2896" s="214" t="s">
        <v>140</v>
      </c>
      <c r="W2896" s="214" t="s">
        <v>140</v>
      </c>
      <c r="X2896" s="214" t="s">
        <v>140</v>
      </c>
    </row>
    <row r="2897" spans="1:24" x14ac:dyDescent="0.25">
      <c r="A2897" t="str">
        <f t="shared" si="46"/>
        <v>YAG5UKLevel 8Female + maleHealth and social careLondon</v>
      </c>
      <c r="B2897" s="214" t="s">
        <v>251</v>
      </c>
      <c r="C2897" s="214" t="s">
        <v>184</v>
      </c>
      <c r="D2897" s="214">
        <v>5</v>
      </c>
      <c r="E2897" s="214" t="s">
        <v>35</v>
      </c>
      <c r="F2897" s="214" t="s">
        <v>248</v>
      </c>
      <c r="G2897" s="214" t="s">
        <v>246</v>
      </c>
      <c r="H2897" s="214" t="s">
        <v>83</v>
      </c>
      <c r="I2897" s="214" t="s">
        <v>128</v>
      </c>
      <c r="J2897" s="214" t="s">
        <v>140</v>
      </c>
      <c r="K2897" s="214" t="s">
        <v>140</v>
      </c>
      <c r="L2897" s="214" t="s">
        <v>140</v>
      </c>
      <c r="M2897" s="214" t="s">
        <v>140</v>
      </c>
      <c r="N2897" s="214" t="s">
        <v>140</v>
      </c>
      <c r="O2897" s="214" t="s">
        <v>140</v>
      </c>
      <c r="P2897" s="214" t="s">
        <v>140</v>
      </c>
      <c r="Q2897" s="214" t="s">
        <v>140</v>
      </c>
      <c r="R2897" s="214" t="s">
        <v>140</v>
      </c>
      <c r="S2897" s="214" t="s">
        <v>140</v>
      </c>
      <c r="T2897" s="214" t="s">
        <v>140</v>
      </c>
      <c r="U2897" s="214" t="s">
        <v>140</v>
      </c>
      <c r="V2897" s="214" t="s">
        <v>140</v>
      </c>
      <c r="W2897" s="214" t="s">
        <v>140</v>
      </c>
      <c r="X2897" s="214" t="s">
        <v>140</v>
      </c>
    </row>
    <row r="2898" spans="1:24" x14ac:dyDescent="0.25">
      <c r="A2898" t="str">
        <f t="shared" si="46"/>
        <v>YAG5UKLevel 8Female + maleHealth and social careNorth West</v>
      </c>
      <c r="B2898" s="214" t="s">
        <v>251</v>
      </c>
      <c r="C2898" s="214" t="s">
        <v>184</v>
      </c>
      <c r="D2898" s="214">
        <v>5</v>
      </c>
      <c r="E2898" s="214" t="s">
        <v>35</v>
      </c>
      <c r="F2898" s="214" t="s">
        <v>248</v>
      </c>
      <c r="G2898" s="214" t="s">
        <v>246</v>
      </c>
      <c r="H2898" s="214" t="s">
        <v>83</v>
      </c>
      <c r="I2898" s="214" t="s">
        <v>130</v>
      </c>
      <c r="J2898" s="214">
        <v>10</v>
      </c>
      <c r="K2898" s="214">
        <v>10</v>
      </c>
      <c r="L2898" s="214">
        <v>0</v>
      </c>
      <c r="M2898" s="214">
        <v>0</v>
      </c>
      <c r="N2898" s="214">
        <v>10</v>
      </c>
      <c r="O2898" s="214">
        <v>13.1</v>
      </c>
      <c r="P2898" s="214">
        <v>0</v>
      </c>
      <c r="Q2898" s="214">
        <v>69.599999999999994</v>
      </c>
      <c r="R2898" s="214">
        <v>86.9</v>
      </c>
      <c r="S2898" s="214">
        <v>86.9</v>
      </c>
      <c r="T2898" s="214">
        <v>17.399999999999999</v>
      </c>
      <c r="U2898" s="214" t="s">
        <v>140</v>
      </c>
      <c r="V2898" s="214" t="s">
        <v>140</v>
      </c>
      <c r="W2898" s="214" t="s">
        <v>140</v>
      </c>
      <c r="X2898" s="214" t="s">
        <v>140</v>
      </c>
    </row>
    <row r="2899" spans="1:24" x14ac:dyDescent="0.25">
      <c r="A2899" t="str">
        <f t="shared" si="46"/>
        <v>YAG5UKLevel 8Female + maleHealth and social careSouth East</v>
      </c>
      <c r="B2899" s="214" t="s">
        <v>251</v>
      </c>
      <c r="C2899" s="214" t="s">
        <v>184</v>
      </c>
      <c r="D2899" s="214">
        <v>5</v>
      </c>
      <c r="E2899" s="214" t="s">
        <v>35</v>
      </c>
      <c r="F2899" s="214" t="s">
        <v>248</v>
      </c>
      <c r="G2899" s="214" t="s">
        <v>246</v>
      </c>
      <c r="H2899" s="214" t="s">
        <v>83</v>
      </c>
      <c r="I2899" s="214" t="s">
        <v>133</v>
      </c>
      <c r="J2899" s="214">
        <v>5</v>
      </c>
      <c r="K2899" s="214">
        <v>5</v>
      </c>
      <c r="L2899" s="214">
        <v>0</v>
      </c>
      <c r="M2899" s="214">
        <v>0</v>
      </c>
      <c r="N2899" s="214">
        <v>5</v>
      </c>
      <c r="O2899" s="214">
        <v>0</v>
      </c>
      <c r="P2899" s="214">
        <v>0</v>
      </c>
      <c r="Q2899" s="214">
        <v>69.2</v>
      </c>
      <c r="R2899" s="214">
        <v>84.6</v>
      </c>
      <c r="S2899" s="214">
        <v>100</v>
      </c>
      <c r="T2899" s="214">
        <v>30.8</v>
      </c>
      <c r="U2899" s="214" t="s">
        <v>140</v>
      </c>
      <c r="V2899" s="214" t="s">
        <v>140</v>
      </c>
      <c r="W2899" s="214" t="s">
        <v>140</v>
      </c>
      <c r="X2899" s="214" t="s">
        <v>140</v>
      </c>
    </row>
    <row r="2900" spans="1:24" x14ac:dyDescent="0.25">
      <c r="A2900" t="str">
        <f t="shared" si="46"/>
        <v>YAG5UKLevel 8Female + maleHealth and social careSouth West</v>
      </c>
      <c r="B2900" s="214" t="s">
        <v>251</v>
      </c>
      <c r="C2900" s="214" t="s">
        <v>184</v>
      </c>
      <c r="D2900" s="214">
        <v>5</v>
      </c>
      <c r="E2900" s="214" t="s">
        <v>35</v>
      </c>
      <c r="F2900" s="214" t="s">
        <v>248</v>
      </c>
      <c r="G2900" s="214" t="s">
        <v>246</v>
      </c>
      <c r="H2900" s="214" t="s">
        <v>83</v>
      </c>
      <c r="I2900" s="214" t="s">
        <v>134</v>
      </c>
      <c r="J2900" s="214">
        <v>0</v>
      </c>
      <c r="K2900" s="214">
        <v>0</v>
      </c>
      <c r="L2900" s="214">
        <v>0</v>
      </c>
      <c r="M2900" s="214">
        <v>0</v>
      </c>
      <c r="N2900" s="214">
        <v>0</v>
      </c>
      <c r="O2900" s="214">
        <v>0</v>
      </c>
      <c r="P2900" s="214">
        <v>0</v>
      </c>
      <c r="Q2900" s="214">
        <v>100</v>
      </c>
      <c r="R2900" s="214">
        <v>100</v>
      </c>
      <c r="S2900" s="214">
        <v>100</v>
      </c>
      <c r="T2900" s="214">
        <v>0</v>
      </c>
      <c r="U2900" s="214" t="s">
        <v>140</v>
      </c>
      <c r="V2900" s="214" t="s">
        <v>140</v>
      </c>
      <c r="W2900" s="214" t="s">
        <v>140</v>
      </c>
      <c r="X2900" s="214" t="s">
        <v>140</v>
      </c>
    </row>
    <row r="2901" spans="1:24" x14ac:dyDescent="0.25">
      <c r="A2901" t="str">
        <f t="shared" si="46"/>
        <v>YAG5UKLevel 8Female + maleHealth and social careUnknown</v>
      </c>
      <c r="B2901" s="214" t="s">
        <v>251</v>
      </c>
      <c r="C2901" s="214" t="s">
        <v>184</v>
      </c>
      <c r="D2901" s="214">
        <v>5</v>
      </c>
      <c r="E2901" s="214" t="s">
        <v>35</v>
      </c>
      <c r="F2901" s="214" t="s">
        <v>248</v>
      </c>
      <c r="G2901" s="214" t="s">
        <v>246</v>
      </c>
      <c r="H2901" s="214" t="s">
        <v>83</v>
      </c>
      <c r="I2901" s="214" t="s">
        <v>135</v>
      </c>
      <c r="J2901" s="214" t="s">
        <v>140</v>
      </c>
      <c r="K2901" s="214" t="s">
        <v>140</v>
      </c>
      <c r="L2901" s="214" t="s">
        <v>140</v>
      </c>
      <c r="M2901" s="214" t="s">
        <v>140</v>
      </c>
      <c r="N2901" s="214" t="s">
        <v>140</v>
      </c>
      <c r="O2901" s="214" t="s">
        <v>140</v>
      </c>
      <c r="P2901" s="214" t="s">
        <v>140</v>
      </c>
      <c r="Q2901" s="214" t="s">
        <v>140</v>
      </c>
      <c r="R2901" s="214" t="s">
        <v>140</v>
      </c>
      <c r="S2901" s="214" t="s">
        <v>140</v>
      </c>
      <c r="T2901" s="214" t="s">
        <v>140</v>
      </c>
      <c r="U2901" s="214" t="s">
        <v>136</v>
      </c>
      <c r="V2901" s="214" t="s">
        <v>136</v>
      </c>
      <c r="W2901" s="214" t="s">
        <v>136</v>
      </c>
      <c r="X2901" s="214" t="s">
        <v>136</v>
      </c>
    </row>
    <row r="2902" spans="1:24" x14ac:dyDescent="0.25">
      <c r="A2902" t="str">
        <f t="shared" si="46"/>
        <v>YAG5UKLevel 8Female + maleHealth and social careWest Midlands</v>
      </c>
      <c r="B2902" s="214" t="s">
        <v>251</v>
      </c>
      <c r="C2902" s="214" t="s">
        <v>184</v>
      </c>
      <c r="D2902" s="214">
        <v>5</v>
      </c>
      <c r="E2902" s="214" t="s">
        <v>35</v>
      </c>
      <c r="F2902" s="214" t="s">
        <v>248</v>
      </c>
      <c r="G2902" s="214" t="s">
        <v>246</v>
      </c>
      <c r="H2902" s="214" t="s">
        <v>83</v>
      </c>
      <c r="I2902" s="214" t="s">
        <v>138</v>
      </c>
      <c r="J2902" s="214">
        <v>5</v>
      </c>
      <c r="K2902" s="214">
        <v>5</v>
      </c>
      <c r="L2902" s="214">
        <v>0</v>
      </c>
      <c r="M2902" s="214">
        <v>0</v>
      </c>
      <c r="N2902" s="214">
        <v>5</v>
      </c>
      <c r="O2902" s="214">
        <v>0</v>
      </c>
      <c r="P2902" s="214">
        <v>0</v>
      </c>
      <c r="Q2902" s="214">
        <v>88.9</v>
      </c>
      <c r="R2902" s="214">
        <v>100</v>
      </c>
      <c r="S2902" s="214">
        <v>100</v>
      </c>
      <c r="T2902" s="214">
        <v>11.1</v>
      </c>
      <c r="U2902" s="214" t="s">
        <v>140</v>
      </c>
      <c r="V2902" s="214" t="s">
        <v>140</v>
      </c>
      <c r="W2902" s="214" t="s">
        <v>140</v>
      </c>
      <c r="X2902" s="214" t="s">
        <v>140</v>
      </c>
    </row>
    <row r="2903" spans="1:24" x14ac:dyDescent="0.25">
      <c r="A2903" t="str">
        <f t="shared" si="46"/>
        <v>YAG5UKLevel 8Female + maleHealth and social careYorkshire and The Humber</v>
      </c>
      <c r="B2903" s="214" t="s">
        <v>251</v>
      </c>
      <c r="C2903" s="214" t="s">
        <v>184</v>
      </c>
      <c r="D2903" s="214">
        <v>5</v>
      </c>
      <c r="E2903" s="214" t="s">
        <v>35</v>
      </c>
      <c r="F2903" s="214" t="s">
        <v>248</v>
      </c>
      <c r="G2903" s="214" t="s">
        <v>246</v>
      </c>
      <c r="H2903" s="214" t="s">
        <v>83</v>
      </c>
      <c r="I2903" s="214" t="s">
        <v>139</v>
      </c>
      <c r="J2903" s="214">
        <v>5</v>
      </c>
      <c r="K2903" s="214">
        <v>5</v>
      </c>
      <c r="L2903" s="214">
        <v>0</v>
      </c>
      <c r="M2903" s="214">
        <v>0</v>
      </c>
      <c r="N2903" s="214">
        <v>5</v>
      </c>
      <c r="O2903" s="214">
        <v>0</v>
      </c>
      <c r="P2903" s="214">
        <v>0</v>
      </c>
      <c r="Q2903" s="214">
        <v>100</v>
      </c>
      <c r="R2903" s="214">
        <v>100</v>
      </c>
      <c r="S2903" s="214">
        <v>100</v>
      </c>
      <c r="T2903" s="214">
        <v>0</v>
      </c>
      <c r="U2903" s="214" t="s">
        <v>140</v>
      </c>
      <c r="V2903" s="214" t="s">
        <v>140</v>
      </c>
      <c r="W2903" s="214" t="s">
        <v>140</v>
      </c>
      <c r="X2903" s="214" t="s">
        <v>140</v>
      </c>
    </row>
    <row r="2904" spans="1:24" x14ac:dyDescent="0.25">
      <c r="A2904" t="str">
        <f t="shared" si="46"/>
        <v>YAG5UKLevel 8Female + maleHistory and archaeologyAbroad</v>
      </c>
      <c r="B2904" s="214" t="s">
        <v>251</v>
      </c>
      <c r="C2904" s="214" t="s">
        <v>184</v>
      </c>
      <c r="D2904" s="214">
        <v>5</v>
      </c>
      <c r="E2904" s="214" t="s">
        <v>35</v>
      </c>
      <c r="F2904" s="214" t="s">
        <v>248</v>
      </c>
      <c r="G2904" s="214" t="s">
        <v>246</v>
      </c>
      <c r="H2904" s="214" t="s">
        <v>95</v>
      </c>
      <c r="I2904" s="214" t="s">
        <v>125</v>
      </c>
      <c r="J2904" s="214" t="s">
        <v>140</v>
      </c>
      <c r="K2904" s="214" t="s">
        <v>140</v>
      </c>
      <c r="L2904" s="214" t="s">
        <v>140</v>
      </c>
      <c r="M2904" s="214" t="s">
        <v>140</v>
      </c>
      <c r="N2904" s="214" t="s">
        <v>140</v>
      </c>
      <c r="O2904" s="214" t="s">
        <v>140</v>
      </c>
      <c r="P2904" s="214" t="s">
        <v>140</v>
      </c>
      <c r="Q2904" s="214" t="s">
        <v>140</v>
      </c>
      <c r="R2904" s="214" t="s">
        <v>140</v>
      </c>
      <c r="S2904" s="214" t="s">
        <v>140</v>
      </c>
      <c r="T2904" s="214" t="s">
        <v>140</v>
      </c>
      <c r="U2904" s="214" t="s">
        <v>140</v>
      </c>
      <c r="V2904" s="214" t="s">
        <v>140</v>
      </c>
      <c r="W2904" s="214" t="s">
        <v>140</v>
      </c>
      <c r="X2904" s="214" t="s">
        <v>140</v>
      </c>
    </row>
    <row r="2905" spans="1:24" x14ac:dyDescent="0.25">
      <c r="A2905" t="str">
        <f t="shared" si="46"/>
        <v>YAG5UKLevel 8Female + maleHistory and archaeologyEast Midlands</v>
      </c>
      <c r="B2905" s="214" t="s">
        <v>251</v>
      </c>
      <c r="C2905" s="214" t="s">
        <v>184</v>
      </c>
      <c r="D2905" s="214">
        <v>5</v>
      </c>
      <c r="E2905" s="214" t="s">
        <v>35</v>
      </c>
      <c r="F2905" s="214" t="s">
        <v>248</v>
      </c>
      <c r="G2905" s="214" t="s">
        <v>246</v>
      </c>
      <c r="H2905" s="214" t="s">
        <v>95</v>
      </c>
      <c r="I2905" s="214" t="s">
        <v>126</v>
      </c>
      <c r="J2905" s="214">
        <v>20</v>
      </c>
      <c r="K2905" s="214">
        <v>20</v>
      </c>
      <c r="L2905" s="214">
        <v>0</v>
      </c>
      <c r="M2905" s="214">
        <v>0</v>
      </c>
      <c r="N2905" s="214">
        <v>20</v>
      </c>
      <c r="O2905" s="214">
        <v>10.3</v>
      </c>
      <c r="P2905" s="214">
        <v>5.2</v>
      </c>
      <c r="Q2905" s="214">
        <v>69</v>
      </c>
      <c r="R2905" s="214">
        <v>84.5</v>
      </c>
      <c r="S2905" s="214">
        <v>84.5</v>
      </c>
      <c r="T2905" s="214">
        <v>15.5</v>
      </c>
      <c r="U2905" s="214">
        <v>10</v>
      </c>
      <c r="V2905" s="214">
        <v>23400</v>
      </c>
      <c r="W2905" s="214">
        <v>32800</v>
      </c>
      <c r="X2905" s="214">
        <v>35400</v>
      </c>
    </row>
    <row r="2906" spans="1:24" x14ac:dyDescent="0.25">
      <c r="A2906" t="str">
        <f t="shared" si="46"/>
        <v>YAG5UKLevel 8Female + maleHistory and archaeologyEast of England</v>
      </c>
      <c r="B2906" s="214" t="s">
        <v>251</v>
      </c>
      <c r="C2906" s="214" t="s">
        <v>184</v>
      </c>
      <c r="D2906" s="214">
        <v>5</v>
      </c>
      <c r="E2906" s="214" t="s">
        <v>35</v>
      </c>
      <c r="F2906" s="214" t="s">
        <v>248</v>
      </c>
      <c r="G2906" s="214" t="s">
        <v>246</v>
      </c>
      <c r="H2906" s="214" t="s">
        <v>95</v>
      </c>
      <c r="I2906" s="214" t="s">
        <v>127</v>
      </c>
      <c r="J2906" s="214">
        <v>55</v>
      </c>
      <c r="K2906" s="214">
        <v>55</v>
      </c>
      <c r="L2906" s="214">
        <v>0</v>
      </c>
      <c r="M2906" s="214">
        <v>0</v>
      </c>
      <c r="N2906" s="214">
        <v>55</v>
      </c>
      <c r="O2906" s="214">
        <v>17</v>
      </c>
      <c r="P2906" s="214">
        <v>6.6</v>
      </c>
      <c r="Q2906" s="214">
        <v>74.5</v>
      </c>
      <c r="R2906" s="214">
        <v>74.5</v>
      </c>
      <c r="S2906" s="214">
        <v>76.400000000000006</v>
      </c>
      <c r="T2906" s="214">
        <v>1.9</v>
      </c>
      <c r="U2906" s="214">
        <v>35</v>
      </c>
      <c r="V2906" s="214">
        <v>21900</v>
      </c>
      <c r="W2906" s="214">
        <v>32500</v>
      </c>
      <c r="X2906" s="214">
        <v>39400</v>
      </c>
    </row>
    <row r="2907" spans="1:24" x14ac:dyDescent="0.25">
      <c r="A2907" t="str">
        <f t="shared" si="46"/>
        <v>YAG5UKLevel 8Female + maleHistory and archaeologyLondon</v>
      </c>
      <c r="B2907" s="214" t="s">
        <v>251</v>
      </c>
      <c r="C2907" s="214" t="s">
        <v>184</v>
      </c>
      <c r="D2907" s="214">
        <v>5</v>
      </c>
      <c r="E2907" s="214" t="s">
        <v>35</v>
      </c>
      <c r="F2907" s="214" t="s">
        <v>248</v>
      </c>
      <c r="G2907" s="214" t="s">
        <v>246</v>
      </c>
      <c r="H2907" s="214" t="s">
        <v>95</v>
      </c>
      <c r="I2907" s="214" t="s">
        <v>128</v>
      </c>
      <c r="J2907" s="214">
        <v>100</v>
      </c>
      <c r="K2907" s="214">
        <v>100</v>
      </c>
      <c r="L2907" s="214">
        <v>0</v>
      </c>
      <c r="M2907" s="214">
        <v>0</v>
      </c>
      <c r="N2907" s="214">
        <v>100</v>
      </c>
      <c r="O2907" s="214">
        <v>18.7</v>
      </c>
      <c r="P2907" s="214">
        <v>6.1</v>
      </c>
      <c r="Q2907" s="214">
        <v>72.099999999999994</v>
      </c>
      <c r="R2907" s="214">
        <v>75.099999999999994</v>
      </c>
      <c r="S2907" s="214">
        <v>75.099999999999994</v>
      </c>
      <c r="T2907" s="214">
        <v>3.1</v>
      </c>
      <c r="U2907" s="214">
        <v>65</v>
      </c>
      <c r="V2907" s="214">
        <v>23400</v>
      </c>
      <c r="W2907" s="214">
        <v>36100</v>
      </c>
      <c r="X2907" s="214">
        <v>43400</v>
      </c>
    </row>
    <row r="2908" spans="1:24" x14ac:dyDescent="0.25">
      <c r="A2908" t="str">
        <f t="shared" si="46"/>
        <v>YAG5UKLevel 8Female + maleHistory and archaeologyNorth East</v>
      </c>
      <c r="B2908" s="214" t="s">
        <v>251</v>
      </c>
      <c r="C2908" s="214" t="s">
        <v>184</v>
      </c>
      <c r="D2908" s="214">
        <v>5</v>
      </c>
      <c r="E2908" s="214" t="s">
        <v>35</v>
      </c>
      <c r="F2908" s="214" t="s">
        <v>248</v>
      </c>
      <c r="G2908" s="214" t="s">
        <v>246</v>
      </c>
      <c r="H2908" s="214" t="s">
        <v>95</v>
      </c>
      <c r="I2908" s="214" t="s">
        <v>129</v>
      </c>
      <c r="J2908" s="214">
        <v>10</v>
      </c>
      <c r="K2908" s="214">
        <v>10</v>
      </c>
      <c r="L2908" s="214">
        <v>0</v>
      </c>
      <c r="M2908" s="214">
        <v>0</v>
      </c>
      <c r="N2908" s="214">
        <v>10</v>
      </c>
      <c r="O2908" s="214">
        <v>8.3000000000000007</v>
      </c>
      <c r="P2908" s="214">
        <v>0</v>
      </c>
      <c r="Q2908" s="214">
        <v>83.3</v>
      </c>
      <c r="R2908" s="214">
        <v>91.7</v>
      </c>
      <c r="S2908" s="214">
        <v>91.7</v>
      </c>
      <c r="T2908" s="214">
        <v>8.3000000000000007</v>
      </c>
      <c r="U2908" s="214" t="s">
        <v>140</v>
      </c>
      <c r="V2908" s="214" t="s">
        <v>140</v>
      </c>
      <c r="W2908" s="214" t="s">
        <v>140</v>
      </c>
      <c r="X2908" s="214" t="s">
        <v>140</v>
      </c>
    </row>
    <row r="2909" spans="1:24" x14ac:dyDescent="0.25">
      <c r="A2909" t="str">
        <f t="shared" si="46"/>
        <v>YAG5UKLevel 8Female + maleHistory and archaeologyNorth West</v>
      </c>
      <c r="B2909" s="214" t="s">
        <v>251</v>
      </c>
      <c r="C2909" s="214" t="s">
        <v>184</v>
      </c>
      <c r="D2909" s="214">
        <v>5</v>
      </c>
      <c r="E2909" s="214" t="s">
        <v>35</v>
      </c>
      <c r="F2909" s="214" t="s">
        <v>248</v>
      </c>
      <c r="G2909" s="214" t="s">
        <v>246</v>
      </c>
      <c r="H2909" s="214" t="s">
        <v>95</v>
      </c>
      <c r="I2909" s="214" t="s">
        <v>130</v>
      </c>
      <c r="J2909" s="214">
        <v>50</v>
      </c>
      <c r="K2909" s="214">
        <v>50</v>
      </c>
      <c r="L2909" s="214">
        <v>0</v>
      </c>
      <c r="M2909" s="214">
        <v>0</v>
      </c>
      <c r="N2909" s="214">
        <v>50</v>
      </c>
      <c r="O2909" s="214">
        <v>12.6</v>
      </c>
      <c r="P2909" s="214">
        <v>0</v>
      </c>
      <c r="Q2909" s="214">
        <v>81.099999999999994</v>
      </c>
      <c r="R2909" s="214">
        <v>87.4</v>
      </c>
      <c r="S2909" s="214">
        <v>87.4</v>
      </c>
      <c r="T2909" s="214">
        <v>6.3</v>
      </c>
      <c r="U2909" s="214">
        <v>35</v>
      </c>
      <c r="V2909" s="214">
        <v>18200</v>
      </c>
      <c r="W2909" s="214">
        <v>33900</v>
      </c>
      <c r="X2909" s="214">
        <v>39100</v>
      </c>
    </row>
    <row r="2910" spans="1:24" x14ac:dyDescent="0.25">
      <c r="A2910" t="str">
        <f t="shared" si="46"/>
        <v>YAG5UKLevel 8Female + maleHistory and archaeologyNorthern Ireland</v>
      </c>
      <c r="B2910" s="214" t="s">
        <v>251</v>
      </c>
      <c r="C2910" s="214" t="s">
        <v>184</v>
      </c>
      <c r="D2910" s="214">
        <v>5</v>
      </c>
      <c r="E2910" s="214" t="s">
        <v>35</v>
      </c>
      <c r="F2910" s="214" t="s">
        <v>248</v>
      </c>
      <c r="G2910" s="214" t="s">
        <v>246</v>
      </c>
      <c r="H2910" s="214" t="s">
        <v>95</v>
      </c>
      <c r="I2910" s="214" t="s">
        <v>131</v>
      </c>
      <c r="J2910" s="214">
        <v>0</v>
      </c>
      <c r="K2910" s="214">
        <v>0</v>
      </c>
      <c r="L2910" s="214">
        <v>0</v>
      </c>
      <c r="M2910" s="214">
        <v>0</v>
      </c>
      <c r="N2910" s="214">
        <v>0</v>
      </c>
      <c r="O2910" s="214">
        <v>0</v>
      </c>
      <c r="P2910" s="214">
        <v>50</v>
      </c>
      <c r="Q2910" s="214">
        <v>50</v>
      </c>
      <c r="R2910" s="214">
        <v>50</v>
      </c>
      <c r="S2910" s="214">
        <v>50</v>
      </c>
      <c r="T2910" s="214">
        <v>0</v>
      </c>
      <c r="U2910" s="214" t="s">
        <v>140</v>
      </c>
      <c r="V2910" s="214" t="s">
        <v>140</v>
      </c>
      <c r="W2910" s="214" t="s">
        <v>140</v>
      </c>
      <c r="X2910" s="214" t="s">
        <v>140</v>
      </c>
    </row>
    <row r="2911" spans="1:24" x14ac:dyDescent="0.25">
      <c r="A2911" t="str">
        <f t="shared" si="46"/>
        <v>YAG5UKLevel 8Female + maleHistory and archaeologyScotland</v>
      </c>
      <c r="B2911" s="214" t="s">
        <v>251</v>
      </c>
      <c r="C2911" s="214" t="s">
        <v>184</v>
      </c>
      <c r="D2911" s="214">
        <v>5</v>
      </c>
      <c r="E2911" s="214" t="s">
        <v>35</v>
      </c>
      <c r="F2911" s="214" t="s">
        <v>248</v>
      </c>
      <c r="G2911" s="214" t="s">
        <v>246</v>
      </c>
      <c r="H2911" s="214" t="s">
        <v>95</v>
      </c>
      <c r="I2911" s="214" t="s">
        <v>132</v>
      </c>
      <c r="J2911" s="214">
        <v>10</v>
      </c>
      <c r="K2911" s="214">
        <v>10</v>
      </c>
      <c r="L2911" s="214">
        <v>0</v>
      </c>
      <c r="M2911" s="214">
        <v>0</v>
      </c>
      <c r="N2911" s="214">
        <v>10</v>
      </c>
      <c r="O2911" s="214">
        <v>13.3</v>
      </c>
      <c r="P2911" s="214">
        <v>0</v>
      </c>
      <c r="Q2911" s="214">
        <v>66.7</v>
      </c>
      <c r="R2911" s="214">
        <v>86.7</v>
      </c>
      <c r="S2911" s="214">
        <v>86.7</v>
      </c>
      <c r="T2911" s="214">
        <v>20</v>
      </c>
      <c r="U2911" s="214" t="s">
        <v>140</v>
      </c>
      <c r="V2911" s="214" t="s">
        <v>140</v>
      </c>
      <c r="W2911" s="214" t="s">
        <v>140</v>
      </c>
      <c r="X2911" s="214" t="s">
        <v>140</v>
      </c>
    </row>
    <row r="2912" spans="1:24" x14ac:dyDescent="0.25">
      <c r="A2912" t="str">
        <f t="shared" si="46"/>
        <v>YAG5UKLevel 8Female + maleHistory and archaeologySouth East</v>
      </c>
      <c r="B2912" s="214" t="s">
        <v>251</v>
      </c>
      <c r="C2912" s="214" t="s">
        <v>184</v>
      </c>
      <c r="D2912" s="214">
        <v>5</v>
      </c>
      <c r="E2912" s="214" t="s">
        <v>35</v>
      </c>
      <c r="F2912" s="214" t="s">
        <v>248</v>
      </c>
      <c r="G2912" s="214" t="s">
        <v>246</v>
      </c>
      <c r="H2912" s="214" t="s">
        <v>95</v>
      </c>
      <c r="I2912" s="214" t="s">
        <v>133</v>
      </c>
      <c r="J2912" s="214">
        <v>85</v>
      </c>
      <c r="K2912" s="214">
        <v>85</v>
      </c>
      <c r="L2912" s="214">
        <v>0</v>
      </c>
      <c r="M2912" s="214">
        <v>0</v>
      </c>
      <c r="N2912" s="214">
        <v>85</v>
      </c>
      <c r="O2912" s="214">
        <v>13.2</v>
      </c>
      <c r="P2912" s="214">
        <v>9.1999999999999993</v>
      </c>
      <c r="Q2912" s="214">
        <v>75.3</v>
      </c>
      <c r="R2912" s="214">
        <v>77.599999999999994</v>
      </c>
      <c r="S2912" s="214">
        <v>77.599999999999994</v>
      </c>
      <c r="T2912" s="214">
        <v>2.2999999999999998</v>
      </c>
      <c r="U2912" s="214">
        <v>60</v>
      </c>
      <c r="V2912" s="214">
        <v>14600</v>
      </c>
      <c r="W2912" s="214">
        <v>32500</v>
      </c>
      <c r="X2912" s="214">
        <v>43100</v>
      </c>
    </row>
    <row r="2913" spans="1:24" x14ac:dyDescent="0.25">
      <c r="A2913" t="str">
        <f t="shared" si="46"/>
        <v>YAG5UKLevel 8Female + maleHistory and archaeologySouth West</v>
      </c>
      <c r="B2913" s="214" t="s">
        <v>251</v>
      </c>
      <c r="C2913" s="214" t="s">
        <v>184</v>
      </c>
      <c r="D2913" s="214">
        <v>5</v>
      </c>
      <c r="E2913" s="214" t="s">
        <v>35</v>
      </c>
      <c r="F2913" s="214" t="s">
        <v>248</v>
      </c>
      <c r="G2913" s="214" t="s">
        <v>246</v>
      </c>
      <c r="H2913" s="214" t="s">
        <v>95</v>
      </c>
      <c r="I2913" s="214" t="s">
        <v>134</v>
      </c>
      <c r="J2913" s="214">
        <v>40</v>
      </c>
      <c r="K2913" s="214">
        <v>40</v>
      </c>
      <c r="L2913" s="214">
        <v>0</v>
      </c>
      <c r="M2913" s="214">
        <v>0</v>
      </c>
      <c r="N2913" s="214">
        <v>40</v>
      </c>
      <c r="O2913" s="214">
        <v>14.3</v>
      </c>
      <c r="P2913" s="214">
        <v>5.2</v>
      </c>
      <c r="Q2913" s="214">
        <v>77.900000000000006</v>
      </c>
      <c r="R2913" s="214">
        <v>80.5</v>
      </c>
      <c r="S2913" s="214">
        <v>80.5</v>
      </c>
      <c r="T2913" s="214">
        <v>2.6</v>
      </c>
      <c r="U2913" s="214">
        <v>30</v>
      </c>
      <c r="V2913" s="214">
        <v>13300</v>
      </c>
      <c r="W2913" s="214">
        <v>29200</v>
      </c>
      <c r="X2913" s="214">
        <v>35400</v>
      </c>
    </row>
    <row r="2914" spans="1:24" x14ac:dyDescent="0.25">
      <c r="A2914" t="str">
        <f t="shared" si="46"/>
        <v>YAG5UKLevel 8Female + maleHistory and archaeologyUnknown</v>
      </c>
      <c r="B2914" s="214" t="s">
        <v>251</v>
      </c>
      <c r="C2914" s="214" t="s">
        <v>184</v>
      </c>
      <c r="D2914" s="214">
        <v>5</v>
      </c>
      <c r="E2914" s="214" t="s">
        <v>35</v>
      </c>
      <c r="F2914" s="214" t="s">
        <v>248</v>
      </c>
      <c r="G2914" s="214" t="s">
        <v>246</v>
      </c>
      <c r="H2914" s="214" t="s">
        <v>95</v>
      </c>
      <c r="I2914" s="214" t="s">
        <v>135</v>
      </c>
      <c r="J2914" s="214">
        <v>15</v>
      </c>
      <c r="K2914" s="214">
        <v>15</v>
      </c>
      <c r="L2914" s="214">
        <v>93.9</v>
      </c>
      <c r="M2914" s="214">
        <v>0</v>
      </c>
      <c r="N2914" s="214">
        <v>0</v>
      </c>
      <c r="O2914" s="214">
        <v>0</v>
      </c>
      <c r="P2914" s="214">
        <v>100</v>
      </c>
      <c r="Q2914" s="214">
        <v>0</v>
      </c>
      <c r="R2914" s="214">
        <v>0</v>
      </c>
      <c r="S2914" s="214">
        <v>0</v>
      </c>
      <c r="T2914" s="214">
        <v>0</v>
      </c>
      <c r="U2914" s="214" t="s">
        <v>136</v>
      </c>
      <c r="V2914" s="214" t="s">
        <v>136</v>
      </c>
      <c r="W2914" s="214" t="s">
        <v>136</v>
      </c>
      <c r="X2914" s="214" t="s">
        <v>136</v>
      </c>
    </row>
    <row r="2915" spans="1:24" x14ac:dyDescent="0.25">
      <c r="A2915" t="str">
        <f t="shared" si="46"/>
        <v>YAG5UKLevel 8Female + maleHistory and archaeologyWales</v>
      </c>
      <c r="B2915" s="214" t="s">
        <v>251</v>
      </c>
      <c r="C2915" s="214" t="s">
        <v>184</v>
      </c>
      <c r="D2915" s="214">
        <v>5</v>
      </c>
      <c r="E2915" s="214" t="s">
        <v>35</v>
      </c>
      <c r="F2915" s="214" t="s">
        <v>248</v>
      </c>
      <c r="G2915" s="214" t="s">
        <v>246</v>
      </c>
      <c r="H2915" s="214" t="s">
        <v>95</v>
      </c>
      <c r="I2915" s="214" t="s">
        <v>137</v>
      </c>
      <c r="J2915" s="214">
        <v>10</v>
      </c>
      <c r="K2915" s="214">
        <v>10</v>
      </c>
      <c r="L2915" s="214">
        <v>0</v>
      </c>
      <c r="M2915" s="214">
        <v>0</v>
      </c>
      <c r="N2915" s="214">
        <v>10</v>
      </c>
      <c r="O2915" s="214">
        <v>18.2</v>
      </c>
      <c r="P2915" s="214">
        <v>0</v>
      </c>
      <c r="Q2915" s="214">
        <v>63.6</v>
      </c>
      <c r="R2915" s="214">
        <v>81.8</v>
      </c>
      <c r="S2915" s="214">
        <v>81.8</v>
      </c>
      <c r="T2915" s="214">
        <v>18.2</v>
      </c>
      <c r="U2915" s="214" t="s">
        <v>140</v>
      </c>
      <c r="V2915" s="214" t="s">
        <v>140</v>
      </c>
      <c r="W2915" s="214" t="s">
        <v>140</v>
      </c>
      <c r="X2915" s="214" t="s">
        <v>140</v>
      </c>
    </row>
    <row r="2916" spans="1:24" x14ac:dyDescent="0.25">
      <c r="A2916" t="str">
        <f t="shared" si="46"/>
        <v>YAG5UKLevel 8Female + maleHistory and archaeologyWest Midlands</v>
      </c>
      <c r="B2916" s="214" t="s">
        <v>251</v>
      </c>
      <c r="C2916" s="214" t="s">
        <v>184</v>
      </c>
      <c r="D2916" s="214">
        <v>5</v>
      </c>
      <c r="E2916" s="214" t="s">
        <v>35</v>
      </c>
      <c r="F2916" s="214" t="s">
        <v>248</v>
      </c>
      <c r="G2916" s="214" t="s">
        <v>246</v>
      </c>
      <c r="H2916" s="214" t="s">
        <v>95</v>
      </c>
      <c r="I2916" s="214" t="s">
        <v>138</v>
      </c>
      <c r="J2916" s="214">
        <v>20</v>
      </c>
      <c r="K2916" s="214">
        <v>20</v>
      </c>
      <c r="L2916" s="214">
        <v>0</v>
      </c>
      <c r="M2916" s="214">
        <v>0</v>
      </c>
      <c r="N2916" s="214">
        <v>20</v>
      </c>
      <c r="O2916" s="214">
        <v>27.8</v>
      </c>
      <c r="P2916" s="214">
        <v>11.1</v>
      </c>
      <c r="Q2916" s="214">
        <v>50</v>
      </c>
      <c r="R2916" s="214">
        <v>55.6</v>
      </c>
      <c r="S2916" s="214">
        <v>61.1</v>
      </c>
      <c r="T2916" s="214">
        <v>11.1</v>
      </c>
      <c r="U2916" s="214" t="s">
        <v>140</v>
      </c>
      <c r="V2916" s="214" t="s">
        <v>140</v>
      </c>
      <c r="W2916" s="214" t="s">
        <v>140</v>
      </c>
      <c r="X2916" s="214" t="s">
        <v>140</v>
      </c>
    </row>
    <row r="2917" spans="1:24" x14ac:dyDescent="0.25">
      <c r="A2917" t="str">
        <f t="shared" si="46"/>
        <v>YAG5UKLevel 8Female + maleHistory and archaeologyYorkshire and The Humber</v>
      </c>
      <c r="B2917" s="214" t="s">
        <v>251</v>
      </c>
      <c r="C2917" s="214" t="s">
        <v>184</v>
      </c>
      <c r="D2917" s="214">
        <v>5</v>
      </c>
      <c r="E2917" s="214" t="s">
        <v>35</v>
      </c>
      <c r="F2917" s="214" t="s">
        <v>248</v>
      </c>
      <c r="G2917" s="214" t="s">
        <v>246</v>
      </c>
      <c r="H2917" s="214" t="s">
        <v>95</v>
      </c>
      <c r="I2917" s="214" t="s">
        <v>139</v>
      </c>
      <c r="J2917" s="214">
        <v>50</v>
      </c>
      <c r="K2917" s="214">
        <v>50</v>
      </c>
      <c r="L2917" s="214">
        <v>0</v>
      </c>
      <c r="M2917" s="214">
        <v>0</v>
      </c>
      <c r="N2917" s="214">
        <v>50</v>
      </c>
      <c r="O2917" s="214">
        <v>8.6</v>
      </c>
      <c r="P2917" s="214">
        <v>0</v>
      </c>
      <c r="Q2917" s="214">
        <v>83.4</v>
      </c>
      <c r="R2917" s="214">
        <v>91.4</v>
      </c>
      <c r="S2917" s="214">
        <v>91.4</v>
      </c>
      <c r="T2917" s="214">
        <v>8</v>
      </c>
      <c r="U2917" s="214">
        <v>40</v>
      </c>
      <c r="V2917" s="214">
        <v>18200</v>
      </c>
      <c r="W2917" s="214">
        <v>28100</v>
      </c>
      <c r="X2917" s="214">
        <v>37400</v>
      </c>
    </row>
    <row r="2918" spans="1:24" x14ac:dyDescent="0.25">
      <c r="A2918" t="str">
        <f t="shared" si="46"/>
        <v>YAG5UKLevel 8Female + maleLanguages and area studiesAbroad</v>
      </c>
      <c r="B2918" s="214" t="s">
        <v>251</v>
      </c>
      <c r="C2918" s="214" t="s">
        <v>184</v>
      </c>
      <c r="D2918" s="214">
        <v>5</v>
      </c>
      <c r="E2918" s="214" t="s">
        <v>35</v>
      </c>
      <c r="F2918" s="214" t="s">
        <v>248</v>
      </c>
      <c r="G2918" s="214" t="s">
        <v>246</v>
      </c>
      <c r="H2918" s="214" t="s">
        <v>168</v>
      </c>
      <c r="I2918" s="214" t="s">
        <v>125</v>
      </c>
      <c r="J2918" s="214" t="s">
        <v>140</v>
      </c>
      <c r="K2918" s="214" t="s">
        <v>140</v>
      </c>
      <c r="L2918" s="214" t="s">
        <v>140</v>
      </c>
      <c r="M2918" s="214" t="s">
        <v>140</v>
      </c>
      <c r="N2918" s="214" t="s">
        <v>140</v>
      </c>
      <c r="O2918" s="214" t="s">
        <v>140</v>
      </c>
      <c r="P2918" s="214" t="s">
        <v>140</v>
      </c>
      <c r="Q2918" s="214" t="s">
        <v>140</v>
      </c>
      <c r="R2918" s="214" t="s">
        <v>140</v>
      </c>
      <c r="S2918" s="214" t="s">
        <v>140</v>
      </c>
      <c r="T2918" s="214" t="s">
        <v>140</v>
      </c>
      <c r="U2918" s="214" t="s">
        <v>140</v>
      </c>
      <c r="V2918" s="214" t="s">
        <v>140</v>
      </c>
      <c r="W2918" s="214" t="s">
        <v>140</v>
      </c>
      <c r="X2918" s="214" t="s">
        <v>140</v>
      </c>
    </row>
    <row r="2919" spans="1:24" x14ac:dyDescent="0.25">
      <c r="A2919" t="str">
        <f t="shared" si="46"/>
        <v>YAG5UKLevel 8Female + maleLanguages and area studiesEast Midlands</v>
      </c>
      <c r="B2919" s="214" t="s">
        <v>251</v>
      </c>
      <c r="C2919" s="214" t="s">
        <v>184</v>
      </c>
      <c r="D2919" s="214">
        <v>5</v>
      </c>
      <c r="E2919" s="214" t="s">
        <v>35</v>
      </c>
      <c r="F2919" s="214" t="s">
        <v>248</v>
      </c>
      <c r="G2919" s="214" t="s">
        <v>246</v>
      </c>
      <c r="H2919" s="214" t="s">
        <v>168</v>
      </c>
      <c r="I2919" s="214" t="s">
        <v>126</v>
      </c>
      <c r="J2919" s="214">
        <v>15</v>
      </c>
      <c r="K2919" s="214">
        <v>15</v>
      </c>
      <c r="L2919" s="214">
        <v>0</v>
      </c>
      <c r="M2919" s="214">
        <v>0</v>
      </c>
      <c r="N2919" s="214">
        <v>15</v>
      </c>
      <c r="O2919" s="214">
        <v>25.3</v>
      </c>
      <c r="P2919" s="214">
        <v>6.3</v>
      </c>
      <c r="Q2919" s="214">
        <v>68.400000000000006</v>
      </c>
      <c r="R2919" s="214">
        <v>68.400000000000006</v>
      </c>
      <c r="S2919" s="214">
        <v>68.400000000000006</v>
      </c>
      <c r="T2919" s="214">
        <v>0</v>
      </c>
      <c r="U2919" s="214" t="s">
        <v>140</v>
      </c>
      <c r="V2919" s="214" t="s">
        <v>140</v>
      </c>
      <c r="W2919" s="214" t="s">
        <v>140</v>
      </c>
      <c r="X2919" s="214" t="s">
        <v>140</v>
      </c>
    </row>
    <row r="2920" spans="1:24" x14ac:dyDescent="0.25">
      <c r="A2920" t="str">
        <f t="shared" si="46"/>
        <v>YAG5UKLevel 8Female + maleLanguages and area studiesEast of England</v>
      </c>
      <c r="B2920" s="214" t="s">
        <v>251</v>
      </c>
      <c r="C2920" s="214" t="s">
        <v>184</v>
      </c>
      <c r="D2920" s="214">
        <v>5</v>
      </c>
      <c r="E2920" s="214" t="s">
        <v>35</v>
      </c>
      <c r="F2920" s="214" t="s">
        <v>248</v>
      </c>
      <c r="G2920" s="214" t="s">
        <v>246</v>
      </c>
      <c r="H2920" s="214" t="s">
        <v>168</v>
      </c>
      <c r="I2920" s="214" t="s">
        <v>127</v>
      </c>
      <c r="J2920" s="214">
        <v>25</v>
      </c>
      <c r="K2920" s="214">
        <v>25</v>
      </c>
      <c r="L2920" s="214">
        <v>0</v>
      </c>
      <c r="M2920" s="214">
        <v>0</v>
      </c>
      <c r="N2920" s="214">
        <v>25</v>
      </c>
      <c r="O2920" s="214">
        <v>9.8000000000000007</v>
      </c>
      <c r="P2920" s="214">
        <v>3.9</v>
      </c>
      <c r="Q2920" s="214">
        <v>86.3</v>
      </c>
      <c r="R2920" s="214">
        <v>86.3</v>
      </c>
      <c r="S2920" s="214">
        <v>86.3</v>
      </c>
      <c r="T2920" s="214">
        <v>0</v>
      </c>
      <c r="U2920" s="214">
        <v>15</v>
      </c>
      <c r="V2920" s="214">
        <v>9500</v>
      </c>
      <c r="W2920" s="214">
        <v>30300</v>
      </c>
      <c r="X2920" s="214">
        <v>39400</v>
      </c>
    </row>
    <row r="2921" spans="1:24" x14ac:dyDescent="0.25">
      <c r="A2921" t="str">
        <f t="shared" si="46"/>
        <v>YAG5UKLevel 8Female + maleLanguages and area studiesLondon</v>
      </c>
      <c r="B2921" s="214" t="s">
        <v>251</v>
      </c>
      <c r="C2921" s="214" t="s">
        <v>184</v>
      </c>
      <c r="D2921" s="214">
        <v>5</v>
      </c>
      <c r="E2921" s="214" t="s">
        <v>35</v>
      </c>
      <c r="F2921" s="214" t="s">
        <v>248</v>
      </c>
      <c r="G2921" s="214" t="s">
        <v>246</v>
      </c>
      <c r="H2921" s="214" t="s">
        <v>168</v>
      </c>
      <c r="I2921" s="214" t="s">
        <v>128</v>
      </c>
      <c r="J2921" s="214">
        <v>55</v>
      </c>
      <c r="K2921" s="214">
        <v>55</v>
      </c>
      <c r="L2921" s="214">
        <v>0</v>
      </c>
      <c r="M2921" s="214">
        <v>0</v>
      </c>
      <c r="N2921" s="214">
        <v>55</v>
      </c>
      <c r="O2921" s="214">
        <v>19.8</v>
      </c>
      <c r="P2921" s="214">
        <v>1.8</v>
      </c>
      <c r="Q2921" s="214">
        <v>74.8</v>
      </c>
      <c r="R2921" s="214">
        <v>78.400000000000006</v>
      </c>
      <c r="S2921" s="214">
        <v>78.400000000000006</v>
      </c>
      <c r="T2921" s="214">
        <v>3.6</v>
      </c>
      <c r="U2921" s="214">
        <v>35</v>
      </c>
      <c r="V2921" s="214">
        <v>13500</v>
      </c>
      <c r="W2921" s="214">
        <v>29200</v>
      </c>
      <c r="X2921" s="214">
        <v>38700</v>
      </c>
    </row>
    <row r="2922" spans="1:24" x14ac:dyDescent="0.25">
      <c r="A2922" t="str">
        <f t="shared" si="46"/>
        <v>YAG5UKLevel 8Female + maleLanguages and area studiesNorth East</v>
      </c>
      <c r="B2922" s="214" t="s">
        <v>251</v>
      </c>
      <c r="C2922" s="214" t="s">
        <v>184</v>
      </c>
      <c r="D2922" s="214">
        <v>5</v>
      </c>
      <c r="E2922" s="214" t="s">
        <v>35</v>
      </c>
      <c r="F2922" s="214" t="s">
        <v>248</v>
      </c>
      <c r="G2922" s="214" t="s">
        <v>246</v>
      </c>
      <c r="H2922" s="214" t="s">
        <v>168</v>
      </c>
      <c r="I2922" s="214" t="s">
        <v>129</v>
      </c>
      <c r="J2922" s="214">
        <v>5</v>
      </c>
      <c r="K2922" s="214">
        <v>5</v>
      </c>
      <c r="L2922" s="214">
        <v>0</v>
      </c>
      <c r="M2922" s="214">
        <v>0</v>
      </c>
      <c r="N2922" s="214">
        <v>5</v>
      </c>
      <c r="O2922" s="214">
        <v>0</v>
      </c>
      <c r="P2922" s="214">
        <v>0</v>
      </c>
      <c r="Q2922" s="214">
        <v>75</v>
      </c>
      <c r="R2922" s="214">
        <v>100</v>
      </c>
      <c r="S2922" s="214">
        <v>100</v>
      </c>
      <c r="T2922" s="214">
        <v>25</v>
      </c>
      <c r="U2922" s="214" t="s">
        <v>140</v>
      </c>
      <c r="V2922" s="214" t="s">
        <v>140</v>
      </c>
      <c r="W2922" s="214" t="s">
        <v>140</v>
      </c>
      <c r="X2922" s="214" t="s">
        <v>140</v>
      </c>
    </row>
    <row r="2923" spans="1:24" x14ac:dyDescent="0.25">
      <c r="A2923" t="str">
        <f t="shared" si="46"/>
        <v>YAG5UKLevel 8Female + maleLanguages and area studiesNorth West</v>
      </c>
      <c r="B2923" s="214" t="s">
        <v>251</v>
      </c>
      <c r="C2923" s="214" t="s">
        <v>184</v>
      </c>
      <c r="D2923" s="214">
        <v>5</v>
      </c>
      <c r="E2923" s="214" t="s">
        <v>35</v>
      </c>
      <c r="F2923" s="214" t="s">
        <v>248</v>
      </c>
      <c r="G2923" s="214" t="s">
        <v>246</v>
      </c>
      <c r="H2923" s="214" t="s">
        <v>168</v>
      </c>
      <c r="I2923" s="214" t="s">
        <v>130</v>
      </c>
      <c r="J2923" s="214">
        <v>20</v>
      </c>
      <c r="K2923" s="214">
        <v>20</v>
      </c>
      <c r="L2923" s="214">
        <v>0</v>
      </c>
      <c r="M2923" s="214">
        <v>0</v>
      </c>
      <c r="N2923" s="214">
        <v>20</v>
      </c>
      <c r="O2923" s="214">
        <v>17.100000000000001</v>
      </c>
      <c r="P2923" s="214">
        <v>7.3</v>
      </c>
      <c r="Q2923" s="214">
        <v>65.900000000000006</v>
      </c>
      <c r="R2923" s="214">
        <v>75.599999999999994</v>
      </c>
      <c r="S2923" s="214">
        <v>75.599999999999994</v>
      </c>
      <c r="T2923" s="214">
        <v>9.8000000000000007</v>
      </c>
      <c r="U2923" s="214">
        <v>10</v>
      </c>
      <c r="V2923" s="214">
        <v>21900</v>
      </c>
      <c r="W2923" s="214">
        <v>23700</v>
      </c>
      <c r="X2923" s="214">
        <v>34700</v>
      </c>
    </row>
    <row r="2924" spans="1:24" x14ac:dyDescent="0.25">
      <c r="A2924" t="str">
        <f t="shared" si="46"/>
        <v>YAG5UKLevel 8Female + maleLanguages and area studiesScotland</v>
      </c>
      <c r="B2924" s="214" t="s">
        <v>251</v>
      </c>
      <c r="C2924" s="214" t="s">
        <v>184</v>
      </c>
      <c r="D2924" s="214">
        <v>5</v>
      </c>
      <c r="E2924" s="214" t="s">
        <v>35</v>
      </c>
      <c r="F2924" s="214" t="s">
        <v>248</v>
      </c>
      <c r="G2924" s="214" t="s">
        <v>246</v>
      </c>
      <c r="H2924" s="214" t="s">
        <v>168</v>
      </c>
      <c r="I2924" s="214" t="s">
        <v>132</v>
      </c>
      <c r="J2924" s="214">
        <v>10</v>
      </c>
      <c r="K2924" s="214">
        <v>10</v>
      </c>
      <c r="L2924" s="214">
        <v>0</v>
      </c>
      <c r="M2924" s="214">
        <v>0</v>
      </c>
      <c r="N2924" s="214">
        <v>10</v>
      </c>
      <c r="O2924" s="214">
        <v>0</v>
      </c>
      <c r="P2924" s="214">
        <v>11.1</v>
      </c>
      <c r="Q2924" s="214">
        <v>72.2</v>
      </c>
      <c r="R2924" s="214">
        <v>88.9</v>
      </c>
      <c r="S2924" s="214">
        <v>88.9</v>
      </c>
      <c r="T2924" s="214">
        <v>16.7</v>
      </c>
      <c r="U2924" s="214" t="s">
        <v>140</v>
      </c>
      <c r="V2924" s="214" t="s">
        <v>140</v>
      </c>
      <c r="W2924" s="214" t="s">
        <v>140</v>
      </c>
      <c r="X2924" s="214" t="s">
        <v>140</v>
      </c>
    </row>
    <row r="2925" spans="1:24" x14ac:dyDescent="0.25">
      <c r="A2925" t="str">
        <f t="shared" si="46"/>
        <v>YAG5UKLevel 8Female + maleLanguages and area studiesSouth East</v>
      </c>
      <c r="B2925" s="214" t="s">
        <v>251</v>
      </c>
      <c r="C2925" s="214" t="s">
        <v>184</v>
      </c>
      <c r="D2925" s="214">
        <v>5</v>
      </c>
      <c r="E2925" s="214" t="s">
        <v>35</v>
      </c>
      <c r="F2925" s="214" t="s">
        <v>248</v>
      </c>
      <c r="G2925" s="214" t="s">
        <v>246</v>
      </c>
      <c r="H2925" s="214" t="s">
        <v>168</v>
      </c>
      <c r="I2925" s="214" t="s">
        <v>133</v>
      </c>
      <c r="J2925" s="214">
        <v>25</v>
      </c>
      <c r="K2925" s="214">
        <v>25</v>
      </c>
      <c r="L2925" s="214">
        <v>0</v>
      </c>
      <c r="M2925" s="214">
        <v>0</v>
      </c>
      <c r="N2925" s="214">
        <v>25</v>
      </c>
      <c r="O2925" s="214">
        <v>21.7</v>
      </c>
      <c r="P2925" s="214">
        <v>0</v>
      </c>
      <c r="Q2925" s="214">
        <v>78.3</v>
      </c>
      <c r="R2925" s="214">
        <v>78.3</v>
      </c>
      <c r="S2925" s="214">
        <v>78.3</v>
      </c>
      <c r="T2925" s="214">
        <v>0</v>
      </c>
      <c r="U2925" s="214">
        <v>15</v>
      </c>
      <c r="V2925" s="214">
        <v>25700</v>
      </c>
      <c r="W2925" s="214">
        <v>33900</v>
      </c>
      <c r="X2925" s="214">
        <v>41700</v>
      </c>
    </row>
    <row r="2926" spans="1:24" x14ac:dyDescent="0.25">
      <c r="A2926" t="str">
        <f t="shared" si="46"/>
        <v>YAG5UKLevel 8Female + maleLanguages and area studiesSouth West</v>
      </c>
      <c r="B2926" s="214" t="s">
        <v>251</v>
      </c>
      <c r="C2926" s="214" t="s">
        <v>184</v>
      </c>
      <c r="D2926" s="214">
        <v>5</v>
      </c>
      <c r="E2926" s="214" t="s">
        <v>35</v>
      </c>
      <c r="F2926" s="214" t="s">
        <v>248</v>
      </c>
      <c r="G2926" s="214" t="s">
        <v>246</v>
      </c>
      <c r="H2926" s="214" t="s">
        <v>168</v>
      </c>
      <c r="I2926" s="214" t="s">
        <v>134</v>
      </c>
      <c r="J2926" s="214">
        <v>20</v>
      </c>
      <c r="K2926" s="214">
        <v>20</v>
      </c>
      <c r="L2926" s="214">
        <v>0</v>
      </c>
      <c r="M2926" s="214">
        <v>0</v>
      </c>
      <c r="N2926" s="214">
        <v>20</v>
      </c>
      <c r="O2926" s="214">
        <v>17.100000000000001</v>
      </c>
      <c r="P2926" s="214">
        <v>5.7</v>
      </c>
      <c r="Q2926" s="214">
        <v>77.099999999999994</v>
      </c>
      <c r="R2926" s="214">
        <v>77.099999999999994</v>
      </c>
      <c r="S2926" s="214">
        <v>77.099999999999994</v>
      </c>
      <c r="T2926" s="214">
        <v>0</v>
      </c>
      <c r="U2926" s="214">
        <v>10</v>
      </c>
      <c r="V2926" s="214">
        <v>24500</v>
      </c>
      <c r="W2926" s="214">
        <v>32800</v>
      </c>
      <c r="X2926" s="214">
        <v>38000</v>
      </c>
    </row>
    <row r="2927" spans="1:24" x14ac:dyDescent="0.25">
      <c r="A2927" t="str">
        <f t="shared" si="46"/>
        <v>YAG5UKLevel 8Female + maleLanguages and area studiesUnknown</v>
      </c>
      <c r="B2927" s="214" t="s">
        <v>251</v>
      </c>
      <c r="C2927" s="214" t="s">
        <v>184</v>
      </c>
      <c r="D2927" s="214">
        <v>5</v>
      </c>
      <c r="E2927" s="214" t="s">
        <v>35</v>
      </c>
      <c r="F2927" s="214" t="s">
        <v>248</v>
      </c>
      <c r="G2927" s="214" t="s">
        <v>246</v>
      </c>
      <c r="H2927" s="214" t="s">
        <v>168</v>
      </c>
      <c r="I2927" s="214" t="s">
        <v>135</v>
      </c>
      <c r="J2927" s="214">
        <v>10</v>
      </c>
      <c r="K2927" s="214">
        <v>10</v>
      </c>
      <c r="L2927" s="214">
        <v>100</v>
      </c>
      <c r="M2927" s="214">
        <v>0</v>
      </c>
      <c r="N2927" s="214">
        <v>0</v>
      </c>
      <c r="O2927" s="214" t="s">
        <v>254</v>
      </c>
      <c r="P2927" s="214" t="s">
        <v>254</v>
      </c>
      <c r="Q2927" s="214" t="s">
        <v>254</v>
      </c>
      <c r="R2927" s="214" t="s">
        <v>254</v>
      </c>
      <c r="S2927" s="214" t="s">
        <v>254</v>
      </c>
      <c r="T2927" s="214" t="s">
        <v>254</v>
      </c>
      <c r="U2927" s="214" t="s">
        <v>136</v>
      </c>
      <c r="V2927" s="214" t="s">
        <v>136</v>
      </c>
      <c r="W2927" s="214" t="s">
        <v>136</v>
      </c>
      <c r="X2927" s="214" t="s">
        <v>136</v>
      </c>
    </row>
    <row r="2928" spans="1:24" x14ac:dyDescent="0.25">
      <c r="A2928" t="str">
        <f t="shared" si="46"/>
        <v>YAG5UKLevel 8Female + maleLanguages and area studiesWales</v>
      </c>
      <c r="B2928" s="214" t="s">
        <v>251</v>
      </c>
      <c r="C2928" s="214" t="s">
        <v>184</v>
      </c>
      <c r="D2928" s="214">
        <v>5</v>
      </c>
      <c r="E2928" s="214" t="s">
        <v>35</v>
      </c>
      <c r="F2928" s="214" t="s">
        <v>248</v>
      </c>
      <c r="G2928" s="214" t="s">
        <v>246</v>
      </c>
      <c r="H2928" s="214" t="s">
        <v>168</v>
      </c>
      <c r="I2928" s="214" t="s">
        <v>137</v>
      </c>
      <c r="J2928" s="214">
        <v>5</v>
      </c>
      <c r="K2928" s="214">
        <v>5</v>
      </c>
      <c r="L2928" s="214">
        <v>0</v>
      </c>
      <c r="M2928" s="214">
        <v>0</v>
      </c>
      <c r="N2928" s="214">
        <v>5</v>
      </c>
      <c r="O2928" s="214">
        <v>33.299999999999997</v>
      </c>
      <c r="P2928" s="214">
        <v>0</v>
      </c>
      <c r="Q2928" s="214">
        <v>50</v>
      </c>
      <c r="R2928" s="214">
        <v>66.7</v>
      </c>
      <c r="S2928" s="214">
        <v>66.7</v>
      </c>
      <c r="T2928" s="214">
        <v>16.7</v>
      </c>
      <c r="U2928" s="214" t="s">
        <v>140</v>
      </c>
      <c r="V2928" s="214" t="s">
        <v>140</v>
      </c>
      <c r="W2928" s="214" t="s">
        <v>140</v>
      </c>
      <c r="X2928" s="214" t="s">
        <v>140</v>
      </c>
    </row>
    <row r="2929" spans="1:24" x14ac:dyDescent="0.25">
      <c r="A2929" t="str">
        <f t="shared" si="46"/>
        <v>YAG5UKLevel 8Female + maleLanguages and area studiesWest Midlands</v>
      </c>
      <c r="B2929" s="214" t="s">
        <v>251</v>
      </c>
      <c r="C2929" s="214" t="s">
        <v>184</v>
      </c>
      <c r="D2929" s="214">
        <v>5</v>
      </c>
      <c r="E2929" s="214" t="s">
        <v>35</v>
      </c>
      <c r="F2929" s="214" t="s">
        <v>248</v>
      </c>
      <c r="G2929" s="214" t="s">
        <v>246</v>
      </c>
      <c r="H2929" s="214" t="s">
        <v>168</v>
      </c>
      <c r="I2929" s="214" t="s">
        <v>138</v>
      </c>
      <c r="J2929" s="214">
        <v>15</v>
      </c>
      <c r="K2929" s="214">
        <v>15</v>
      </c>
      <c r="L2929" s="214">
        <v>0</v>
      </c>
      <c r="M2929" s="214">
        <v>0</v>
      </c>
      <c r="N2929" s="214">
        <v>15</v>
      </c>
      <c r="O2929" s="214">
        <v>42.3</v>
      </c>
      <c r="P2929" s="214">
        <v>7.7</v>
      </c>
      <c r="Q2929" s="214">
        <v>50</v>
      </c>
      <c r="R2929" s="214">
        <v>50</v>
      </c>
      <c r="S2929" s="214">
        <v>50</v>
      </c>
      <c r="T2929" s="214">
        <v>0</v>
      </c>
      <c r="U2929" s="214" t="s">
        <v>140</v>
      </c>
      <c r="V2929" s="214" t="s">
        <v>140</v>
      </c>
      <c r="W2929" s="214" t="s">
        <v>140</v>
      </c>
      <c r="X2929" s="214" t="s">
        <v>140</v>
      </c>
    </row>
    <row r="2930" spans="1:24" x14ac:dyDescent="0.25">
      <c r="A2930" t="str">
        <f t="shared" si="46"/>
        <v>YAG5UKLevel 8Female + maleLanguages and area studiesYorkshire and The Humber</v>
      </c>
      <c r="B2930" s="214" t="s">
        <v>251</v>
      </c>
      <c r="C2930" s="214" t="s">
        <v>184</v>
      </c>
      <c r="D2930" s="214">
        <v>5</v>
      </c>
      <c r="E2930" s="214" t="s">
        <v>35</v>
      </c>
      <c r="F2930" s="214" t="s">
        <v>248</v>
      </c>
      <c r="G2930" s="214" t="s">
        <v>246</v>
      </c>
      <c r="H2930" s="214" t="s">
        <v>168</v>
      </c>
      <c r="I2930" s="214" t="s">
        <v>139</v>
      </c>
      <c r="J2930" s="214">
        <v>10</v>
      </c>
      <c r="K2930" s="214">
        <v>10</v>
      </c>
      <c r="L2930" s="214">
        <v>0</v>
      </c>
      <c r="M2930" s="214">
        <v>0</v>
      </c>
      <c r="N2930" s="214">
        <v>10</v>
      </c>
      <c r="O2930" s="214">
        <v>28.6</v>
      </c>
      <c r="P2930" s="214">
        <v>0</v>
      </c>
      <c r="Q2930" s="214">
        <v>71.400000000000006</v>
      </c>
      <c r="R2930" s="214">
        <v>71.400000000000006</v>
      </c>
      <c r="S2930" s="214">
        <v>71.400000000000006</v>
      </c>
      <c r="T2930" s="214">
        <v>0</v>
      </c>
      <c r="U2930" s="214" t="s">
        <v>140</v>
      </c>
      <c r="V2930" s="214" t="s">
        <v>140</v>
      </c>
      <c r="W2930" s="214" t="s">
        <v>140</v>
      </c>
      <c r="X2930" s="214" t="s">
        <v>140</v>
      </c>
    </row>
    <row r="2931" spans="1:24" x14ac:dyDescent="0.25">
      <c r="A2931" t="str">
        <f t="shared" si="46"/>
        <v>YAG5UKLevel 8Female + maleLawAbroad</v>
      </c>
      <c r="B2931" s="214" t="s">
        <v>251</v>
      </c>
      <c r="C2931" s="214" t="s">
        <v>184</v>
      </c>
      <c r="D2931" s="214">
        <v>5</v>
      </c>
      <c r="E2931" s="214" t="s">
        <v>35</v>
      </c>
      <c r="F2931" s="214" t="s">
        <v>248</v>
      </c>
      <c r="G2931" s="214" t="s">
        <v>246</v>
      </c>
      <c r="H2931" s="214" t="s">
        <v>85</v>
      </c>
      <c r="I2931" s="214" t="s">
        <v>125</v>
      </c>
      <c r="J2931" s="214" t="s">
        <v>140</v>
      </c>
      <c r="K2931" s="214" t="s">
        <v>140</v>
      </c>
      <c r="L2931" s="214" t="s">
        <v>140</v>
      </c>
      <c r="M2931" s="214" t="s">
        <v>140</v>
      </c>
      <c r="N2931" s="214" t="s">
        <v>140</v>
      </c>
      <c r="O2931" s="214" t="s">
        <v>140</v>
      </c>
      <c r="P2931" s="214" t="s">
        <v>140</v>
      </c>
      <c r="Q2931" s="214" t="s">
        <v>140</v>
      </c>
      <c r="R2931" s="214" t="s">
        <v>140</v>
      </c>
      <c r="S2931" s="214" t="s">
        <v>140</v>
      </c>
      <c r="T2931" s="214" t="s">
        <v>140</v>
      </c>
      <c r="U2931" s="214" t="s">
        <v>136</v>
      </c>
      <c r="V2931" s="214" t="s">
        <v>136</v>
      </c>
      <c r="W2931" s="214" t="s">
        <v>136</v>
      </c>
      <c r="X2931" s="214" t="s">
        <v>136</v>
      </c>
    </row>
    <row r="2932" spans="1:24" x14ac:dyDescent="0.25">
      <c r="A2932" t="str">
        <f t="shared" si="46"/>
        <v>YAG5UKLevel 8Female + maleLawEast Midlands</v>
      </c>
      <c r="B2932" s="214" t="s">
        <v>251</v>
      </c>
      <c r="C2932" s="214" t="s">
        <v>184</v>
      </c>
      <c r="D2932" s="214">
        <v>5</v>
      </c>
      <c r="E2932" s="214" t="s">
        <v>35</v>
      </c>
      <c r="F2932" s="214" t="s">
        <v>248</v>
      </c>
      <c r="G2932" s="214" t="s">
        <v>246</v>
      </c>
      <c r="H2932" s="214" t="s">
        <v>85</v>
      </c>
      <c r="I2932" s="214" t="s">
        <v>126</v>
      </c>
      <c r="J2932" s="214">
        <v>10</v>
      </c>
      <c r="K2932" s="214">
        <v>10</v>
      </c>
      <c r="L2932" s="214">
        <v>0</v>
      </c>
      <c r="M2932" s="214">
        <v>0</v>
      </c>
      <c r="N2932" s="214">
        <v>10</v>
      </c>
      <c r="O2932" s="214">
        <v>10</v>
      </c>
      <c r="P2932" s="214">
        <v>0</v>
      </c>
      <c r="Q2932" s="214">
        <v>90</v>
      </c>
      <c r="R2932" s="214">
        <v>90</v>
      </c>
      <c r="S2932" s="214">
        <v>90</v>
      </c>
      <c r="T2932" s="214">
        <v>0</v>
      </c>
      <c r="U2932" s="214" t="s">
        <v>140</v>
      </c>
      <c r="V2932" s="214" t="s">
        <v>140</v>
      </c>
      <c r="W2932" s="214" t="s">
        <v>140</v>
      </c>
      <c r="X2932" s="214" t="s">
        <v>140</v>
      </c>
    </row>
    <row r="2933" spans="1:24" x14ac:dyDescent="0.25">
      <c r="A2933" t="str">
        <f t="shared" si="46"/>
        <v>YAG5UKLevel 8Female + maleLawEast of England</v>
      </c>
      <c r="B2933" s="214" t="s">
        <v>251</v>
      </c>
      <c r="C2933" s="214" t="s">
        <v>184</v>
      </c>
      <c r="D2933" s="214">
        <v>5</v>
      </c>
      <c r="E2933" s="214" t="s">
        <v>35</v>
      </c>
      <c r="F2933" s="214" t="s">
        <v>248</v>
      </c>
      <c r="G2933" s="214" t="s">
        <v>246</v>
      </c>
      <c r="H2933" s="214" t="s">
        <v>85</v>
      </c>
      <c r="I2933" s="214" t="s">
        <v>127</v>
      </c>
      <c r="J2933" s="214">
        <v>10</v>
      </c>
      <c r="K2933" s="214">
        <v>10</v>
      </c>
      <c r="L2933" s="214">
        <v>0</v>
      </c>
      <c r="M2933" s="214">
        <v>0</v>
      </c>
      <c r="N2933" s="214">
        <v>10</v>
      </c>
      <c r="O2933" s="214">
        <v>11.1</v>
      </c>
      <c r="P2933" s="214">
        <v>22.2</v>
      </c>
      <c r="Q2933" s="214">
        <v>55.6</v>
      </c>
      <c r="R2933" s="214">
        <v>66.7</v>
      </c>
      <c r="S2933" s="214">
        <v>66.7</v>
      </c>
      <c r="T2933" s="214">
        <v>11.1</v>
      </c>
      <c r="U2933" s="214" t="s">
        <v>140</v>
      </c>
      <c r="V2933" s="214" t="s">
        <v>140</v>
      </c>
      <c r="W2933" s="214" t="s">
        <v>140</v>
      </c>
      <c r="X2933" s="214" t="s">
        <v>140</v>
      </c>
    </row>
    <row r="2934" spans="1:24" x14ac:dyDescent="0.25">
      <c r="A2934" t="str">
        <f t="shared" si="46"/>
        <v>YAG5UKLevel 8Female + maleLawLondon</v>
      </c>
      <c r="B2934" s="214" t="s">
        <v>251</v>
      </c>
      <c r="C2934" s="214" t="s">
        <v>184</v>
      </c>
      <c r="D2934" s="214">
        <v>5</v>
      </c>
      <c r="E2934" s="214" t="s">
        <v>35</v>
      </c>
      <c r="F2934" s="214" t="s">
        <v>248</v>
      </c>
      <c r="G2934" s="214" t="s">
        <v>246</v>
      </c>
      <c r="H2934" s="214" t="s">
        <v>85</v>
      </c>
      <c r="I2934" s="214" t="s">
        <v>128</v>
      </c>
      <c r="J2934" s="214">
        <v>20</v>
      </c>
      <c r="K2934" s="214">
        <v>20</v>
      </c>
      <c r="L2934" s="214">
        <v>0</v>
      </c>
      <c r="M2934" s="214">
        <v>0</v>
      </c>
      <c r="N2934" s="214">
        <v>20</v>
      </c>
      <c r="O2934" s="214">
        <v>19</v>
      </c>
      <c r="P2934" s="214">
        <v>4.8</v>
      </c>
      <c r="Q2934" s="214">
        <v>76.2</v>
      </c>
      <c r="R2934" s="214">
        <v>76.2</v>
      </c>
      <c r="S2934" s="214">
        <v>76.2</v>
      </c>
      <c r="T2934" s="214">
        <v>0</v>
      </c>
      <c r="U2934" s="214">
        <v>15</v>
      </c>
      <c r="V2934" s="214">
        <v>37200</v>
      </c>
      <c r="W2934" s="214">
        <v>47600</v>
      </c>
      <c r="X2934" s="214">
        <v>65400</v>
      </c>
    </row>
    <row r="2935" spans="1:24" x14ac:dyDescent="0.25">
      <c r="A2935" t="str">
        <f t="shared" si="46"/>
        <v>YAG5UKLevel 8Female + maleLawNorth East</v>
      </c>
      <c r="B2935" s="214" t="s">
        <v>251</v>
      </c>
      <c r="C2935" s="214" t="s">
        <v>184</v>
      </c>
      <c r="D2935" s="214">
        <v>5</v>
      </c>
      <c r="E2935" s="214" t="s">
        <v>35</v>
      </c>
      <c r="F2935" s="214" t="s">
        <v>248</v>
      </c>
      <c r="G2935" s="214" t="s">
        <v>246</v>
      </c>
      <c r="H2935" s="214" t="s">
        <v>85</v>
      </c>
      <c r="I2935" s="214" t="s">
        <v>129</v>
      </c>
      <c r="J2935" s="214">
        <v>5</v>
      </c>
      <c r="K2935" s="214">
        <v>5</v>
      </c>
      <c r="L2935" s="214">
        <v>0</v>
      </c>
      <c r="M2935" s="214">
        <v>0</v>
      </c>
      <c r="N2935" s="214">
        <v>5</v>
      </c>
      <c r="O2935" s="214">
        <v>0</v>
      </c>
      <c r="P2935" s="214">
        <v>0</v>
      </c>
      <c r="Q2935" s="214">
        <v>100</v>
      </c>
      <c r="R2935" s="214">
        <v>100</v>
      </c>
      <c r="S2935" s="214">
        <v>100</v>
      </c>
      <c r="T2935" s="214">
        <v>0</v>
      </c>
      <c r="U2935" s="214" t="s">
        <v>140</v>
      </c>
      <c r="V2935" s="214" t="s">
        <v>140</v>
      </c>
      <c r="W2935" s="214" t="s">
        <v>140</v>
      </c>
      <c r="X2935" s="214" t="s">
        <v>140</v>
      </c>
    </row>
    <row r="2936" spans="1:24" x14ac:dyDescent="0.25">
      <c r="A2936" t="str">
        <f t="shared" si="46"/>
        <v>YAG5UKLevel 8Female + maleLawNorth West</v>
      </c>
      <c r="B2936" s="214" t="s">
        <v>251</v>
      </c>
      <c r="C2936" s="214" t="s">
        <v>184</v>
      </c>
      <c r="D2936" s="214">
        <v>5</v>
      </c>
      <c r="E2936" s="214" t="s">
        <v>35</v>
      </c>
      <c r="F2936" s="214" t="s">
        <v>248</v>
      </c>
      <c r="G2936" s="214" t="s">
        <v>246</v>
      </c>
      <c r="H2936" s="214" t="s">
        <v>85</v>
      </c>
      <c r="I2936" s="214" t="s">
        <v>130</v>
      </c>
      <c r="J2936" s="214">
        <v>10</v>
      </c>
      <c r="K2936" s="214">
        <v>10</v>
      </c>
      <c r="L2936" s="214">
        <v>0</v>
      </c>
      <c r="M2936" s="214">
        <v>0</v>
      </c>
      <c r="N2936" s="214">
        <v>10</v>
      </c>
      <c r="O2936" s="214">
        <v>10</v>
      </c>
      <c r="P2936" s="214">
        <v>10</v>
      </c>
      <c r="Q2936" s="214">
        <v>70</v>
      </c>
      <c r="R2936" s="214">
        <v>80</v>
      </c>
      <c r="S2936" s="214">
        <v>80</v>
      </c>
      <c r="T2936" s="214">
        <v>10</v>
      </c>
      <c r="U2936" s="214" t="s">
        <v>140</v>
      </c>
      <c r="V2936" s="214" t="s">
        <v>140</v>
      </c>
      <c r="W2936" s="214" t="s">
        <v>140</v>
      </c>
      <c r="X2936" s="214" t="s">
        <v>140</v>
      </c>
    </row>
    <row r="2937" spans="1:24" x14ac:dyDescent="0.25">
      <c r="A2937" t="str">
        <f t="shared" si="46"/>
        <v>YAG5UKLevel 8Female + maleLawScotland</v>
      </c>
      <c r="B2937" s="214" t="s">
        <v>251</v>
      </c>
      <c r="C2937" s="214" t="s">
        <v>184</v>
      </c>
      <c r="D2937" s="214">
        <v>5</v>
      </c>
      <c r="E2937" s="214" t="s">
        <v>35</v>
      </c>
      <c r="F2937" s="214" t="s">
        <v>248</v>
      </c>
      <c r="G2937" s="214" t="s">
        <v>246</v>
      </c>
      <c r="H2937" s="214" t="s">
        <v>85</v>
      </c>
      <c r="I2937" s="214" t="s">
        <v>132</v>
      </c>
      <c r="J2937" s="214">
        <v>5</v>
      </c>
      <c r="K2937" s="214">
        <v>5</v>
      </c>
      <c r="L2937" s="214">
        <v>0</v>
      </c>
      <c r="M2937" s="214">
        <v>0</v>
      </c>
      <c r="N2937" s="214">
        <v>5</v>
      </c>
      <c r="O2937" s="214">
        <v>0</v>
      </c>
      <c r="P2937" s="214">
        <v>0</v>
      </c>
      <c r="Q2937" s="214">
        <v>100</v>
      </c>
      <c r="R2937" s="214">
        <v>100</v>
      </c>
      <c r="S2937" s="214">
        <v>100</v>
      </c>
      <c r="T2937" s="214">
        <v>0</v>
      </c>
      <c r="U2937" s="214" t="s">
        <v>140</v>
      </c>
      <c r="V2937" s="214" t="s">
        <v>140</v>
      </c>
      <c r="W2937" s="214" t="s">
        <v>140</v>
      </c>
      <c r="X2937" s="214" t="s">
        <v>140</v>
      </c>
    </row>
    <row r="2938" spans="1:24" x14ac:dyDescent="0.25">
      <c r="A2938" t="str">
        <f t="shared" si="46"/>
        <v>YAG5UKLevel 8Female + maleLawSouth East</v>
      </c>
      <c r="B2938" s="214" t="s">
        <v>251</v>
      </c>
      <c r="C2938" s="214" t="s">
        <v>184</v>
      </c>
      <c r="D2938" s="214">
        <v>5</v>
      </c>
      <c r="E2938" s="214" t="s">
        <v>35</v>
      </c>
      <c r="F2938" s="214" t="s">
        <v>248</v>
      </c>
      <c r="G2938" s="214" t="s">
        <v>246</v>
      </c>
      <c r="H2938" s="214" t="s">
        <v>85</v>
      </c>
      <c r="I2938" s="214" t="s">
        <v>133</v>
      </c>
      <c r="J2938" s="214">
        <v>15</v>
      </c>
      <c r="K2938" s="214">
        <v>15</v>
      </c>
      <c r="L2938" s="214">
        <v>0</v>
      </c>
      <c r="M2938" s="214">
        <v>0</v>
      </c>
      <c r="N2938" s="214">
        <v>15</v>
      </c>
      <c r="O2938" s="214">
        <v>23.1</v>
      </c>
      <c r="P2938" s="214">
        <v>0</v>
      </c>
      <c r="Q2938" s="214">
        <v>69.2</v>
      </c>
      <c r="R2938" s="214">
        <v>76.900000000000006</v>
      </c>
      <c r="S2938" s="214">
        <v>76.900000000000006</v>
      </c>
      <c r="T2938" s="214">
        <v>7.7</v>
      </c>
      <c r="U2938" s="214" t="s">
        <v>140</v>
      </c>
      <c r="V2938" s="214" t="s">
        <v>140</v>
      </c>
      <c r="W2938" s="214" t="s">
        <v>140</v>
      </c>
      <c r="X2938" s="214" t="s">
        <v>140</v>
      </c>
    </row>
    <row r="2939" spans="1:24" x14ac:dyDescent="0.25">
      <c r="A2939" t="str">
        <f t="shared" si="46"/>
        <v>YAG5UKLevel 8Female + maleLawSouth West</v>
      </c>
      <c r="B2939" s="214" t="s">
        <v>251</v>
      </c>
      <c r="C2939" s="214" t="s">
        <v>184</v>
      </c>
      <c r="D2939" s="214">
        <v>5</v>
      </c>
      <c r="E2939" s="214" t="s">
        <v>35</v>
      </c>
      <c r="F2939" s="214" t="s">
        <v>248</v>
      </c>
      <c r="G2939" s="214" t="s">
        <v>246</v>
      </c>
      <c r="H2939" s="214" t="s">
        <v>85</v>
      </c>
      <c r="I2939" s="214" t="s">
        <v>134</v>
      </c>
      <c r="J2939" s="214">
        <v>15</v>
      </c>
      <c r="K2939" s="214">
        <v>15</v>
      </c>
      <c r="L2939" s="214">
        <v>0</v>
      </c>
      <c r="M2939" s="214">
        <v>0</v>
      </c>
      <c r="N2939" s="214">
        <v>15</v>
      </c>
      <c r="O2939" s="214">
        <v>7.1</v>
      </c>
      <c r="P2939" s="214">
        <v>0</v>
      </c>
      <c r="Q2939" s="214">
        <v>92.9</v>
      </c>
      <c r="R2939" s="214">
        <v>92.9</v>
      </c>
      <c r="S2939" s="214">
        <v>92.9</v>
      </c>
      <c r="T2939" s="214">
        <v>0</v>
      </c>
      <c r="U2939" s="214">
        <v>15</v>
      </c>
      <c r="V2939" s="214">
        <v>27800</v>
      </c>
      <c r="W2939" s="214">
        <v>35800</v>
      </c>
      <c r="X2939" s="214">
        <v>51200</v>
      </c>
    </row>
    <row r="2940" spans="1:24" x14ac:dyDescent="0.25">
      <c r="A2940" t="str">
        <f t="shared" si="46"/>
        <v>YAG5UKLevel 8Female + maleLawUnknown</v>
      </c>
      <c r="B2940" s="214" t="s">
        <v>251</v>
      </c>
      <c r="C2940" s="214" t="s">
        <v>184</v>
      </c>
      <c r="D2940" s="214">
        <v>5</v>
      </c>
      <c r="E2940" s="214" t="s">
        <v>35</v>
      </c>
      <c r="F2940" s="214" t="s">
        <v>248</v>
      </c>
      <c r="G2940" s="214" t="s">
        <v>246</v>
      </c>
      <c r="H2940" s="214" t="s">
        <v>85</v>
      </c>
      <c r="I2940" s="214" t="s">
        <v>135</v>
      </c>
      <c r="J2940" s="214">
        <v>10</v>
      </c>
      <c r="K2940" s="214">
        <v>10</v>
      </c>
      <c r="L2940" s="214">
        <v>100</v>
      </c>
      <c r="M2940" s="214">
        <v>0</v>
      </c>
      <c r="N2940" s="214">
        <v>0</v>
      </c>
      <c r="O2940" s="214" t="s">
        <v>254</v>
      </c>
      <c r="P2940" s="214" t="s">
        <v>254</v>
      </c>
      <c r="Q2940" s="214" t="s">
        <v>254</v>
      </c>
      <c r="R2940" s="214" t="s">
        <v>254</v>
      </c>
      <c r="S2940" s="214" t="s">
        <v>254</v>
      </c>
      <c r="T2940" s="214" t="s">
        <v>254</v>
      </c>
      <c r="U2940" s="214" t="s">
        <v>136</v>
      </c>
      <c r="V2940" s="214" t="s">
        <v>136</v>
      </c>
      <c r="W2940" s="214" t="s">
        <v>136</v>
      </c>
      <c r="X2940" s="214" t="s">
        <v>136</v>
      </c>
    </row>
    <row r="2941" spans="1:24" x14ac:dyDescent="0.25">
      <c r="A2941" t="str">
        <f t="shared" si="46"/>
        <v>YAG5UKLevel 8Female + maleLawWales</v>
      </c>
      <c r="B2941" s="214" t="s">
        <v>251</v>
      </c>
      <c r="C2941" s="214" t="s">
        <v>184</v>
      </c>
      <c r="D2941" s="214">
        <v>5</v>
      </c>
      <c r="E2941" s="214" t="s">
        <v>35</v>
      </c>
      <c r="F2941" s="214" t="s">
        <v>248</v>
      </c>
      <c r="G2941" s="214" t="s">
        <v>246</v>
      </c>
      <c r="H2941" s="214" t="s">
        <v>85</v>
      </c>
      <c r="I2941" s="214" t="s">
        <v>137</v>
      </c>
      <c r="J2941" s="214">
        <v>5</v>
      </c>
      <c r="K2941" s="214">
        <v>5</v>
      </c>
      <c r="L2941" s="214">
        <v>0</v>
      </c>
      <c r="M2941" s="214">
        <v>0</v>
      </c>
      <c r="N2941" s="214">
        <v>5</v>
      </c>
      <c r="O2941" s="214">
        <v>0</v>
      </c>
      <c r="P2941" s="214">
        <v>0</v>
      </c>
      <c r="Q2941" s="214">
        <v>100</v>
      </c>
      <c r="R2941" s="214">
        <v>100</v>
      </c>
      <c r="S2941" s="214">
        <v>100</v>
      </c>
      <c r="T2941" s="214">
        <v>0</v>
      </c>
      <c r="U2941" s="214" t="s">
        <v>140</v>
      </c>
      <c r="V2941" s="214" t="s">
        <v>140</v>
      </c>
      <c r="W2941" s="214" t="s">
        <v>140</v>
      </c>
      <c r="X2941" s="214" t="s">
        <v>140</v>
      </c>
    </row>
    <row r="2942" spans="1:24" x14ac:dyDescent="0.25">
      <c r="A2942" t="str">
        <f t="shared" si="46"/>
        <v>YAG5UKLevel 8Female + maleLawWest Midlands</v>
      </c>
      <c r="B2942" s="214" t="s">
        <v>251</v>
      </c>
      <c r="C2942" s="214" t="s">
        <v>184</v>
      </c>
      <c r="D2942" s="214">
        <v>5</v>
      </c>
      <c r="E2942" s="214" t="s">
        <v>35</v>
      </c>
      <c r="F2942" s="214" t="s">
        <v>248</v>
      </c>
      <c r="G2942" s="214" t="s">
        <v>246</v>
      </c>
      <c r="H2942" s="214" t="s">
        <v>85</v>
      </c>
      <c r="I2942" s="214" t="s">
        <v>138</v>
      </c>
      <c r="J2942" s="214">
        <v>10</v>
      </c>
      <c r="K2942" s="214">
        <v>10</v>
      </c>
      <c r="L2942" s="214">
        <v>0</v>
      </c>
      <c r="M2942" s="214">
        <v>0</v>
      </c>
      <c r="N2942" s="214">
        <v>10</v>
      </c>
      <c r="O2942" s="214">
        <v>0</v>
      </c>
      <c r="P2942" s="214">
        <v>0</v>
      </c>
      <c r="Q2942" s="214">
        <v>62.5</v>
      </c>
      <c r="R2942" s="214">
        <v>100</v>
      </c>
      <c r="S2942" s="214">
        <v>100</v>
      </c>
      <c r="T2942" s="214">
        <v>37.5</v>
      </c>
      <c r="U2942" s="214" t="s">
        <v>140</v>
      </c>
      <c r="V2942" s="214" t="s">
        <v>140</v>
      </c>
      <c r="W2942" s="214" t="s">
        <v>140</v>
      </c>
      <c r="X2942" s="214" t="s">
        <v>140</v>
      </c>
    </row>
    <row r="2943" spans="1:24" x14ac:dyDescent="0.25">
      <c r="A2943" t="str">
        <f t="shared" si="46"/>
        <v>YAG5UKLevel 8Female + maleLawYorkshire and The Humber</v>
      </c>
      <c r="B2943" s="214" t="s">
        <v>251</v>
      </c>
      <c r="C2943" s="214" t="s">
        <v>184</v>
      </c>
      <c r="D2943" s="214">
        <v>5</v>
      </c>
      <c r="E2943" s="214" t="s">
        <v>35</v>
      </c>
      <c r="F2943" s="214" t="s">
        <v>248</v>
      </c>
      <c r="G2943" s="214" t="s">
        <v>246</v>
      </c>
      <c r="H2943" s="214" t="s">
        <v>85</v>
      </c>
      <c r="I2943" s="214" t="s">
        <v>139</v>
      </c>
      <c r="J2943" s="214">
        <v>5</v>
      </c>
      <c r="K2943" s="214">
        <v>5</v>
      </c>
      <c r="L2943" s="214">
        <v>0</v>
      </c>
      <c r="M2943" s="214">
        <v>0</v>
      </c>
      <c r="N2943" s="214">
        <v>5</v>
      </c>
      <c r="O2943" s="214">
        <v>40</v>
      </c>
      <c r="P2943" s="214">
        <v>0</v>
      </c>
      <c r="Q2943" s="214">
        <v>40</v>
      </c>
      <c r="R2943" s="214">
        <v>60</v>
      </c>
      <c r="S2943" s="214">
        <v>60</v>
      </c>
      <c r="T2943" s="214">
        <v>20</v>
      </c>
      <c r="U2943" s="214" t="s">
        <v>140</v>
      </c>
      <c r="V2943" s="214" t="s">
        <v>140</v>
      </c>
      <c r="W2943" s="214" t="s">
        <v>140</v>
      </c>
      <c r="X2943" s="214" t="s">
        <v>140</v>
      </c>
    </row>
    <row r="2944" spans="1:24" x14ac:dyDescent="0.25">
      <c r="A2944" t="str">
        <f t="shared" si="46"/>
        <v>YAG5UKLevel 8Female + maleMaterials and technologyAbroad</v>
      </c>
      <c r="B2944" s="214" t="s">
        <v>251</v>
      </c>
      <c r="C2944" s="214" t="s">
        <v>184</v>
      </c>
      <c r="D2944" s="214">
        <v>5</v>
      </c>
      <c r="E2944" s="214" t="s">
        <v>35</v>
      </c>
      <c r="F2944" s="214" t="s">
        <v>248</v>
      </c>
      <c r="G2944" s="214" t="s">
        <v>246</v>
      </c>
      <c r="H2944" s="214" t="s">
        <v>145</v>
      </c>
      <c r="I2944" s="214" t="s">
        <v>125</v>
      </c>
      <c r="J2944" s="214" t="s">
        <v>140</v>
      </c>
      <c r="K2944" s="214" t="s">
        <v>140</v>
      </c>
      <c r="L2944" s="214" t="s">
        <v>140</v>
      </c>
      <c r="M2944" s="214" t="s">
        <v>140</v>
      </c>
      <c r="N2944" s="214" t="s">
        <v>140</v>
      </c>
      <c r="O2944" s="214" t="s">
        <v>140</v>
      </c>
      <c r="P2944" s="214" t="s">
        <v>140</v>
      </c>
      <c r="Q2944" s="214" t="s">
        <v>140</v>
      </c>
      <c r="R2944" s="214" t="s">
        <v>140</v>
      </c>
      <c r="S2944" s="214" t="s">
        <v>140</v>
      </c>
      <c r="T2944" s="214" t="s">
        <v>140</v>
      </c>
      <c r="U2944" s="214" t="s">
        <v>140</v>
      </c>
      <c r="V2944" s="214" t="s">
        <v>140</v>
      </c>
      <c r="W2944" s="214" t="s">
        <v>140</v>
      </c>
      <c r="X2944" s="214" t="s">
        <v>140</v>
      </c>
    </row>
    <row r="2945" spans="1:24" x14ac:dyDescent="0.25">
      <c r="A2945" t="str">
        <f t="shared" si="46"/>
        <v>YAG5UKLevel 8Female + maleMaterials and technologyEast Midlands</v>
      </c>
      <c r="B2945" s="214" t="s">
        <v>251</v>
      </c>
      <c r="C2945" s="214" t="s">
        <v>184</v>
      </c>
      <c r="D2945" s="214">
        <v>5</v>
      </c>
      <c r="E2945" s="214" t="s">
        <v>35</v>
      </c>
      <c r="F2945" s="214" t="s">
        <v>248</v>
      </c>
      <c r="G2945" s="214" t="s">
        <v>246</v>
      </c>
      <c r="H2945" s="214" t="s">
        <v>145</v>
      </c>
      <c r="I2945" s="214" t="s">
        <v>126</v>
      </c>
      <c r="J2945" s="214">
        <v>10</v>
      </c>
      <c r="K2945" s="214">
        <v>10</v>
      </c>
      <c r="L2945" s="214">
        <v>0</v>
      </c>
      <c r="M2945" s="214">
        <v>0</v>
      </c>
      <c r="N2945" s="214">
        <v>10</v>
      </c>
      <c r="O2945" s="214">
        <v>8.8000000000000007</v>
      </c>
      <c r="P2945" s="214">
        <v>11.7</v>
      </c>
      <c r="Q2945" s="214">
        <v>79.400000000000006</v>
      </c>
      <c r="R2945" s="214">
        <v>79.400000000000006</v>
      </c>
      <c r="S2945" s="214">
        <v>79.400000000000006</v>
      </c>
      <c r="T2945" s="214">
        <v>0</v>
      </c>
      <c r="U2945" s="214" t="s">
        <v>140</v>
      </c>
      <c r="V2945" s="214" t="s">
        <v>140</v>
      </c>
      <c r="W2945" s="214" t="s">
        <v>140</v>
      </c>
      <c r="X2945" s="214" t="s">
        <v>140</v>
      </c>
    </row>
    <row r="2946" spans="1:24" x14ac:dyDescent="0.25">
      <c r="A2946" t="str">
        <f t="shared" si="46"/>
        <v>YAG5UKLevel 8Female + maleMaterials and technologyEast of England</v>
      </c>
      <c r="B2946" s="214" t="s">
        <v>251</v>
      </c>
      <c r="C2946" s="214" t="s">
        <v>184</v>
      </c>
      <c r="D2946" s="214">
        <v>5</v>
      </c>
      <c r="E2946" s="214" t="s">
        <v>35</v>
      </c>
      <c r="F2946" s="214" t="s">
        <v>248</v>
      </c>
      <c r="G2946" s="214" t="s">
        <v>246</v>
      </c>
      <c r="H2946" s="214" t="s">
        <v>145</v>
      </c>
      <c r="I2946" s="214" t="s">
        <v>127</v>
      </c>
      <c r="J2946" s="214">
        <v>20</v>
      </c>
      <c r="K2946" s="214">
        <v>20</v>
      </c>
      <c r="L2946" s="214">
        <v>0</v>
      </c>
      <c r="M2946" s="214">
        <v>0</v>
      </c>
      <c r="N2946" s="214">
        <v>20</v>
      </c>
      <c r="O2946" s="214">
        <v>3.5</v>
      </c>
      <c r="P2946" s="214">
        <v>5.3</v>
      </c>
      <c r="Q2946" s="214">
        <v>91.3</v>
      </c>
      <c r="R2946" s="214">
        <v>91.3</v>
      </c>
      <c r="S2946" s="214">
        <v>91.3</v>
      </c>
      <c r="T2946" s="214">
        <v>0</v>
      </c>
      <c r="U2946" s="214">
        <v>15</v>
      </c>
      <c r="V2946" s="214">
        <v>33900</v>
      </c>
      <c r="W2946" s="214">
        <v>41600</v>
      </c>
      <c r="X2946" s="214">
        <v>51500</v>
      </c>
    </row>
    <row r="2947" spans="1:24" x14ac:dyDescent="0.25">
      <c r="A2947" t="str">
        <f t="shared" si="46"/>
        <v>YAG5UKLevel 8Female + maleMaterials and technologyLondon</v>
      </c>
      <c r="B2947" s="214" t="s">
        <v>251</v>
      </c>
      <c r="C2947" s="214" t="s">
        <v>184</v>
      </c>
      <c r="D2947" s="214">
        <v>5</v>
      </c>
      <c r="E2947" s="214" t="s">
        <v>35</v>
      </c>
      <c r="F2947" s="214" t="s">
        <v>248</v>
      </c>
      <c r="G2947" s="214" t="s">
        <v>246</v>
      </c>
      <c r="H2947" s="214" t="s">
        <v>145</v>
      </c>
      <c r="I2947" s="214" t="s">
        <v>128</v>
      </c>
      <c r="J2947" s="214">
        <v>25</v>
      </c>
      <c r="K2947" s="214">
        <v>25</v>
      </c>
      <c r="L2947" s="214">
        <v>0</v>
      </c>
      <c r="M2947" s="214">
        <v>0</v>
      </c>
      <c r="N2947" s="214">
        <v>25</v>
      </c>
      <c r="O2947" s="214">
        <v>41.8</v>
      </c>
      <c r="P2947" s="214">
        <v>0</v>
      </c>
      <c r="Q2947" s="214">
        <v>58.2</v>
      </c>
      <c r="R2947" s="214">
        <v>58.2</v>
      </c>
      <c r="S2947" s="214">
        <v>58.2</v>
      </c>
      <c r="T2947" s="214">
        <v>0</v>
      </c>
      <c r="U2947" s="214">
        <v>15</v>
      </c>
      <c r="V2947" s="214">
        <v>37600</v>
      </c>
      <c r="W2947" s="214">
        <v>43800</v>
      </c>
      <c r="X2947" s="214">
        <v>86100</v>
      </c>
    </row>
    <row r="2948" spans="1:24" x14ac:dyDescent="0.25">
      <c r="A2948" t="str">
        <f t="shared" si="46"/>
        <v>YAG5UKLevel 8Female + maleMaterials and technologyNorth East</v>
      </c>
      <c r="B2948" s="214" t="s">
        <v>251</v>
      </c>
      <c r="C2948" s="214" t="s">
        <v>184</v>
      </c>
      <c r="D2948" s="214">
        <v>5</v>
      </c>
      <c r="E2948" s="214" t="s">
        <v>35</v>
      </c>
      <c r="F2948" s="214" t="s">
        <v>248</v>
      </c>
      <c r="G2948" s="214" t="s">
        <v>246</v>
      </c>
      <c r="H2948" s="214" t="s">
        <v>145</v>
      </c>
      <c r="I2948" s="214" t="s">
        <v>129</v>
      </c>
      <c r="J2948" s="214" t="s">
        <v>140</v>
      </c>
      <c r="K2948" s="214" t="s">
        <v>140</v>
      </c>
      <c r="L2948" s="214" t="s">
        <v>140</v>
      </c>
      <c r="M2948" s="214" t="s">
        <v>140</v>
      </c>
      <c r="N2948" s="214" t="s">
        <v>140</v>
      </c>
      <c r="O2948" s="214" t="s">
        <v>140</v>
      </c>
      <c r="P2948" s="214" t="s">
        <v>140</v>
      </c>
      <c r="Q2948" s="214" t="s">
        <v>140</v>
      </c>
      <c r="R2948" s="214" t="s">
        <v>140</v>
      </c>
      <c r="S2948" s="214" t="s">
        <v>140</v>
      </c>
      <c r="T2948" s="214" t="s">
        <v>140</v>
      </c>
      <c r="U2948" s="214" t="s">
        <v>136</v>
      </c>
      <c r="V2948" s="214" t="s">
        <v>136</v>
      </c>
      <c r="W2948" s="214" t="s">
        <v>136</v>
      </c>
      <c r="X2948" s="214" t="s">
        <v>136</v>
      </c>
    </row>
    <row r="2949" spans="1:24" x14ac:dyDescent="0.25">
      <c r="A2949" t="str">
        <f t="shared" si="46"/>
        <v>YAG5UKLevel 8Female + maleMaterials and technologyNorth West</v>
      </c>
      <c r="B2949" s="214" t="s">
        <v>251</v>
      </c>
      <c r="C2949" s="214" t="s">
        <v>184</v>
      </c>
      <c r="D2949" s="214">
        <v>5</v>
      </c>
      <c r="E2949" s="214" t="s">
        <v>35</v>
      </c>
      <c r="F2949" s="214" t="s">
        <v>248</v>
      </c>
      <c r="G2949" s="214" t="s">
        <v>246</v>
      </c>
      <c r="H2949" s="214" t="s">
        <v>145</v>
      </c>
      <c r="I2949" s="214" t="s">
        <v>130</v>
      </c>
      <c r="J2949" s="214">
        <v>30</v>
      </c>
      <c r="K2949" s="214">
        <v>30</v>
      </c>
      <c r="L2949" s="214">
        <v>0</v>
      </c>
      <c r="M2949" s="214">
        <v>0</v>
      </c>
      <c r="N2949" s="214">
        <v>30</v>
      </c>
      <c r="O2949" s="214">
        <v>10</v>
      </c>
      <c r="P2949" s="214">
        <v>6.4</v>
      </c>
      <c r="Q2949" s="214">
        <v>80.400000000000006</v>
      </c>
      <c r="R2949" s="214">
        <v>80.400000000000006</v>
      </c>
      <c r="S2949" s="214">
        <v>83.6</v>
      </c>
      <c r="T2949" s="214">
        <v>3.2</v>
      </c>
      <c r="U2949" s="214">
        <v>25</v>
      </c>
      <c r="V2949" s="214">
        <v>36000</v>
      </c>
      <c r="W2949" s="214">
        <v>41400</v>
      </c>
      <c r="X2949" s="214">
        <v>45600</v>
      </c>
    </row>
    <row r="2950" spans="1:24" x14ac:dyDescent="0.25">
      <c r="A2950" t="str">
        <f t="shared" si="46"/>
        <v>YAG5UKLevel 8Female + maleMaterials and technologyScotland</v>
      </c>
      <c r="B2950" s="214" t="s">
        <v>251</v>
      </c>
      <c r="C2950" s="214" t="s">
        <v>184</v>
      </c>
      <c r="D2950" s="214">
        <v>5</v>
      </c>
      <c r="E2950" s="214" t="s">
        <v>35</v>
      </c>
      <c r="F2950" s="214" t="s">
        <v>248</v>
      </c>
      <c r="G2950" s="214" t="s">
        <v>246</v>
      </c>
      <c r="H2950" s="214" t="s">
        <v>145</v>
      </c>
      <c r="I2950" s="214" t="s">
        <v>132</v>
      </c>
      <c r="J2950" s="214" t="s">
        <v>140</v>
      </c>
      <c r="K2950" s="214" t="s">
        <v>140</v>
      </c>
      <c r="L2950" s="214" t="s">
        <v>140</v>
      </c>
      <c r="M2950" s="214" t="s">
        <v>140</v>
      </c>
      <c r="N2950" s="214" t="s">
        <v>140</v>
      </c>
      <c r="O2950" s="214" t="s">
        <v>140</v>
      </c>
      <c r="P2950" s="214" t="s">
        <v>140</v>
      </c>
      <c r="Q2950" s="214" t="s">
        <v>140</v>
      </c>
      <c r="R2950" s="214" t="s">
        <v>140</v>
      </c>
      <c r="S2950" s="214" t="s">
        <v>140</v>
      </c>
      <c r="T2950" s="214" t="s">
        <v>140</v>
      </c>
      <c r="U2950" s="214" t="s">
        <v>140</v>
      </c>
      <c r="V2950" s="214" t="s">
        <v>140</v>
      </c>
      <c r="W2950" s="214" t="s">
        <v>140</v>
      </c>
      <c r="X2950" s="214" t="s">
        <v>140</v>
      </c>
    </row>
    <row r="2951" spans="1:24" x14ac:dyDescent="0.25">
      <c r="A2951" t="str">
        <f t="shared" si="46"/>
        <v>YAG5UKLevel 8Female + maleMaterials and technologySouth East</v>
      </c>
      <c r="B2951" s="214" t="s">
        <v>251</v>
      </c>
      <c r="C2951" s="214" t="s">
        <v>184</v>
      </c>
      <c r="D2951" s="214">
        <v>5</v>
      </c>
      <c r="E2951" s="214" t="s">
        <v>35</v>
      </c>
      <c r="F2951" s="214" t="s">
        <v>248</v>
      </c>
      <c r="G2951" s="214" t="s">
        <v>246</v>
      </c>
      <c r="H2951" s="214" t="s">
        <v>145</v>
      </c>
      <c r="I2951" s="214" t="s">
        <v>133</v>
      </c>
      <c r="J2951" s="214">
        <v>20</v>
      </c>
      <c r="K2951" s="214">
        <v>20</v>
      </c>
      <c r="L2951" s="214">
        <v>0</v>
      </c>
      <c r="M2951" s="214">
        <v>0</v>
      </c>
      <c r="N2951" s="214">
        <v>20</v>
      </c>
      <c r="O2951" s="214">
        <v>9.6</v>
      </c>
      <c r="P2951" s="214">
        <v>0</v>
      </c>
      <c r="Q2951" s="214">
        <v>88</v>
      </c>
      <c r="R2951" s="214">
        <v>90.4</v>
      </c>
      <c r="S2951" s="214">
        <v>90.4</v>
      </c>
      <c r="T2951" s="214">
        <v>2.4</v>
      </c>
      <c r="U2951" s="214">
        <v>15</v>
      </c>
      <c r="V2951" s="214">
        <v>26800</v>
      </c>
      <c r="W2951" s="214">
        <v>36900</v>
      </c>
      <c r="X2951" s="214">
        <v>40500</v>
      </c>
    </row>
    <row r="2952" spans="1:24" x14ac:dyDescent="0.25">
      <c r="A2952" t="str">
        <f t="shared" si="46"/>
        <v>YAG5UKLevel 8Female + maleMaterials and technologySouth West</v>
      </c>
      <c r="B2952" s="214" t="s">
        <v>251</v>
      </c>
      <c r="C2952" s="214" t="s">
        <v>184</v>
      </c>
      <c r="D2952" s="214">
        <v>5</v>
      </c>
      <c r="E2952" s="214" t="s">
        <v>35</v>
      </c>
      <c r="F2952" s="214" t="s">
        <v>248</v>
      </c>
      <c r="G2952" s="214" t="s">
        <v>246</v>
      </c>
      <c r="H2952" s="214" t="s">
        <v>145</v>
      </c>
      <c r="I2952" s="214" t="s">
        <v>134</v>
      </c>
      <c r="J2952" s="214">
        <v>20</v>
      </c>
      <c r="K2952" s="214">
        <v>20</v>
      </c>
      <c r="L2952" s="214">
        <v>0</v>
      </c>
      <c r="M2952" s="214">
        <v>0</v>
      </c>
      <c r="N2952" s="214">
        <v>20</v>
      </c>
      <c r="O2952" s="214">
        <v>9</v>
      </c>
      <c r="P2952" s="214">
        <v>0</v>
      </c>
      <c r="Q2952" s="214">
        <v>77.599999999999994</v>
      </c>
      <c r="R2952" s="214">
        <v>91</v>
      </c>
      <c r="S2952" s="214">
        <v>91</v>
      </c>
      <c r="T2952" s="214">
        <v>13.4</v>
      </c>
      <c r="U2952" s="214">
        <v>15</v>
      </c>
      <c r="V2952" s="214">
        <v>30300</v>
      </c>
      <c r="W2952" s="214">
        <v>36100</v>
      </c>
      <c r="X2952" s="214">
        <v>48900</v>
      </c>
    </row>
    <row r="2953" spans="1:24" x14ac:dyDescent="0.25">
      <c r="A2953" t="str">
        <f t="shared" si="46"/>
        <v>YAG5UKLevel 8Female + maleMaterials and technologyUnknown</v>
      </c>
      <c r="B2953" s="214" t="s">
        <v>251</v>
      </c>
      <c r="C2953" s="214" t="s">
        <v>184</v>
      </c>
      <c r="D2953" s="214">
        <v>5</v>
      </c>
      <c r="E2953" s="214" t="s">
        <v>35</v>
      </c>
      <c r="F2953" s="214" t="s">
        <v>248</v>
      </c>
      <c r="G2953" s="214" t="s">
        <v>246</v>
      </c>
      <c r="H2953" s="214" t="s">
        <v>145</v>
      </c>
      <c r="I2953" s="214" t="s">
        <v>135</v>
      </c>
      <c r="J2953" s="214">
        <v>10</v>
      </c>
      <c r="K2953" s="214">
        <v>10</v>
      </c>
      <c r="L2953" s="214">
        <v>100</v>
      </c>
      <c r="M2953" s="214">
        <v>0</v>
      </c>
      <c r="N2953" s="214">
        <v>0</v>
      </c>
      <c r="O2953" s="214" t="s">
        <v>254</v>
      </c>
      <c r="P2953" s="214" t="s">
        <v>254</v>
      </c>
      <c r="Q2953" s="214" t="s">
        <v>254</v>
      </c>
      <c r="R2953" s="214" t="s">
        <v>254</v>
      </c>
      <c r="S2953" s="214" t="s">
        <v>254</v>
      </c>
      <c r="T2953" s="214" t="s">
        <v>254</v>
      </c>
      <c r="U2953" s="214" t="s">
        <v>136</v>
      </c>
      <c r="V2953" s="214" t="s">
        <v>136</v>
      </c>
      <c r="W2953" s="214" t="s">
        <v>136</v>
      </c>
      <c r="X2953" s="214" t="s">
        <v>136</v>
      </c>
    </row>
    <row r="2954" spans="1:24" x14ac:dyDescent="0.25">
      <c r="A2954" t="str">
        <f t="shared" si="46"/>
        <v>YAG5UKLevel 8Female + maleMaterials and technologyWales</v>
      </c>
      <c r="B2954" s="214" t="s">
        <v>251</v>
      </c>
      <c r="C2954" s="214" t="s">
        <v>184</v>
      </c>
      <c r="D2954" s="214">
        <v>5</v>
      </c>
      <c r="E2954" s="214" t="s">
        <v>35</v>
      </c>
      <c r="F2954" s="214" t="s">
        <v>248</v>
      </c>
      <c r="G2954" s="214" t="s">
        <v>246</v>
      </c>
      <c r="H2954" s="214" t="s">
        <v>145</v>
      </c>
      <c r="I2954" s="214" t="s">
        <v>137</v>
      </c>
      <c r="J2954" s="214">
        <v>0</v>
      </c>
      <c r="K2954" s="214">
        <v>0</v>
      </c>
      <c r="L2954" s="214">
        <v>0</v>
      </c>
      <c r="M2954" s="214">
        <v>0</v>
      </c>
      <c r="N2954" s="214">
        <v>0</v>
      </c>
      <c r="O2954" s="214">
        <v>50</v>
      </c>
      <c r="P2954" s="214">
        <v>0</v>
      </c>
      <c r="Q2954" s="214">
        <v>50</v>
      </c>
      <c r="R2954" s="214">
        <v>50</v>
      </c>
      <c r="S2954" s="214">
        <v>50</v>
      </c>
      <c r="T2954" s="214">
        <v>0</v>
      </c>
      <c r="U2954" s="214" t="s">
        <v>140</v>
      </c>
      <c r="V2954" s="214" t="s">
        <v>140</v>
      </c>
      <c r="W2954" s="214" t="s">
        <v>140</v>
      </c>
      <c r="X2954" s="214" t="s">
        <v>140</v>
      </c>
    </row>
    <row r="2955" spans="1:24" x14ac:dyDescent="0.25">
      <c r="A2955" t="str">
        <f t="shared" si="46"/>
        <v>YAG5UKLevel 8Female + maleMaterials and technologyWest Midlands</v>
      </c>
      <c r="B2955" s="214" t="s">
        <v>251</v>
      </c>
      <c r="C2955" s="214" t="s">
        <v>184</v>
      </c>
      <c r="D2955" s="214">
        <v>5</v>
      </c>
      <c r="E2955" s="214" t="s">
        <v>35</v>
      </c>
      <c r="F2955" s="214" t="s">
        <v>248</v>
      </c>
      <c r="G2955" s="214" t="s">
        <v>246</v>
      </c>
      <c r="H2955" s="214" t="s">
        <v>145</v>
      </c>
      <c r="I2955" s="214" t="s">
        <v>138</v>
      </c>
      <c r="J2955" s="214">
        <v>10</v>
      </c>
      <c r="K2955" s="214">
        <v>10</v>
      </c>
      <c r="L2955" s="214">
        <v>0</v>
      </c>
      <c r="M2955" s="214">
        <v>0</v>
      </c>
      <c r="N2955" s="214">
        <v>10</v>
      </c>
      <c r="O2955" s="214">
        <v>27.3</v>
      </c>
      <c r="P2955" s="214">
        <v>18.2</v>
      </c>
      <c r="Q2955" s="214">
        <v>54.5</v>
      </c>
      <c r="R2955" s="214">
        <v>54.5</v>
      </c>
      <c r="S2955" s="214">
        <v>54.5</v>
      </c>
      <c r="T2955" s="214">
        <v>0</v>
      </c>
      <c r="U2955" s="214" t="s">
        <v>140</v>
      </c>
      <c r="V2955" s="214" t="s">
        <v>140</v>
      </c>
      <c r="W2955" s="214" t="s">
        <v>140</v>
      </c>
      <c r="X2955" s="214" t="s">
        <v>140</v>
      </c>
    </row>
    <row r="2956" spans="1:24" x14ac:dyDescent="0.25">
      <c r="A2956" t="str">
        <f t="shared" si="46"/>
        <v>YAG5UKLevel 8Female + maleMaterials and technologyYorkshire and The Humber</v>
      </c>
      <c r="B2956" s="214" t="s">
        <v>251</v>
      </c>
      <c r="C2956" s="214" t="s">
        <v>184</v>
      </c>
      <c r="D2956" s="214">
        <v>5</v>
      </c>
      <c r="E2956" s="214" t="s">
        <v>35</v>
      </c>
      <c r="F2956" s="214" t="s">
        <v>248</v>
      </c>
      <c r="G2956" s="214" t="s">
        <v>246</v>
      </c>
      <c r="H2956" s="214" t="s">
        <v>145</v>
      </c>
      <c r="I2956" s="214" t="s">
        <v>139</v>
      </c>
      <c r="J2956" s="214">
        <v>15</v>
      </c>
      <c r="K2956" s="214">
        <v>15</v>
      </c>
      <c r="L2956" s="214">
        <v>0</v>
      </c>
      <c r="M2956" s="214">
        <v>0</v>
      </c>
      <c r="N2956" s="214">
        <v>15</v>
      </c>
      <c r="O2956" s="214">
        <v>33</v>
      </c>
      <c r="P2956" s="214">
        <v>6.4</v>
      </c>
      <c r="Q2956" s="214">
        <v>58.5</v>
      </c>
      <c r="R2956" s="214">
        <v>60.6</v>
      </c>
      <c r="S2956" s="214">
        <v>60.6</v>
      </c>
      <c r="T2956" s="214">
        <v>2.1</v>
      </c>
      <c r="U2956" s="214" t="s">
        <v>140</v>
      </c>
      <c r="V2956" s="214" t="s">
        <v>140</v>
      </c>
      <c r="W2956" s="214" t="s">
        <v>140</v>
      </c>
      <c r="X2956" s="214" t="s">
        <v>140</v>
      </c>
    </row>
    <row r="2957" spans="1:24" x14ac:dyDescent="0.25">
      <c r="A2957" t="str">
        <f t="shared" si="46"/>
        <v>YAG5UKLevel 8Female + maleMathematical sciencesAbroad</v>
      </c>
      <c r="B2957" s="214" t="s">
        <v>251</v>
      </c>
      <c r="C2957" s="214" t="s">
        <v>184</v>
      </c>
      <c r="D2957" s="214">
        <v>5</v>
      </c>
      <c r="E2957" s="214" t="s">
        <v>35</v>
      </c>
      <c r="F2957" s="214" t="s">
        <v>248</v>
      </c>
      <c r="G2957" s="214" t="s">
        <v>246</v>
      </c>
      <c r="H2957" s="214" t="s">
        <v>66</v>
      </c>
      <c r="I2957" s="214" t="s">
        <v>125</v>
      </c>
      <c r="J2957" s="214" t="s">
        <v>140</v>
      </c>
      <c r="K2957" s="214" t="s">
        <v>140</v>
      </c>
      <c r="L2957" s="214" t="s">
        <v>140</v>
      </c>
      <c r="M2957" s="214" t="s">
        <v>140</v>
      </c>
      <c r="N2957" s="214" t="s">
        <v>140</v>
      </c>
      <c r="O2957" s="214" t="s">
        <v>140</v>
      </c>
      <c r="P2957" s="214" t="s">
        <v>140</v>
      </c>
      <c r="Q2957" s="214" t="s">
        <v>140</v>
      </c>
      <c r="R2957" s="214" t="s">
        <v>140</v>
      </c>
      <c r="S2957" s="214" t="s">
        <v>140</v>
      </c>
      <c r="T2957" s="214" t="s">
        <v>140</v>
      </c>
      <c r="U2957" s="214" t="s">
        <v>136</v>
      </c>
      <c r="V2957" s="214" t="s">
        <v>136</v>
      </c>
      <c r="W2957" s="214" t="s">
        <v>136</v>
      </c>
      <c r="X2957" s="214" t="s">
        <v>136</v>
      </c>
    </row>
    <row r="2958" spans="1:24" x14ac:dyDescent="0.25">
      <c r="A2958" t="str">
        <f t="shared" ref="A2958:A3021" si="47">"YAG"&amp;D2958 &amp;E2958 &amp;F2958 &amp; G2958 &amp;H2958 &amp;I2958</f>
        <v>YAG5UKLevel 8Female + maleMathematical sciencesEast Midlands</v>
      </c>
      <c r="B2958" s="214" t="s">
        <v>251</v>
      </c>
      <c r="C2958" s="214" t="s">
        <v>184</v>
      </c>
      <c r="D2958" s="214">
        <v>5</v>
      </c>
      <c r="E2958" s="214" t="s">
        <v>35</v>
      </c>
      <c r="F2958" s="214" t="s">
        <v>248</v>
      </c>
      <c r="G2958" s="214" t="s">
        <v>246</v>
      </c>
      <c r="H2958" s="214" t="s">
        <v>66</v>
      </c>
      <c r="I2958" s="214" t="s">
        <v>126</v>
      </c>
      <c r="J2958" s="214">
        <v>20</v>
      </c>
      <c r="K2958" s="214">
        <v>20</v>
      </c>
      <c r="L2958" s="214">
        <v>0</v>
      </c>
      <c r="M2958" s="214">
        <v>0</v>
      </c>
      <c r="N2958" s="214">
        <v>20</v>
      </c>
      <c r="O2958" s="214">
        <v>35</v>
      </c>
      <c r="P2958" s="214">
        <v>10</v>
      </c>
      <c r="Q2958" s="214">
        <v>55</v>
      </c>
      <c r="R2958" s="214">
        <v>55</v>
      </c>
      <c r="S2958" s="214">
        <v>55</v>
      </c>
      <c r="T2958" s="214">
        <v>0</v>
      </c>
      <c r="U2958" s="214" t="s">
        <v>140</v>
      </c>
      <c r="V2958" s="214" t="s">
        <v>140</v>
      </c>
      <c r="W2958" s="214" t="s">
        <v>140</v>
      </c>
      <c r="X2958" s="214" t="s">
        <v>140</v>
      </c>
    </row>
    <row r="2959" spans="1:24" x14ac:dyDescent="0.25">
      <c r="A2959" t="str">
        <f t="shared" si="47"/>
        <v>YAG5UKLevel 8Female + maleMathematical sciencesEast of England</v>
      </c>
      <c r="B2959" s="214" t="s">
        <v>251</v>
      </c>
      <c r="C2959" s="214" t="s">
        <v>184</v>
      </c>
      <c r="D2959" s="214">
        <v>5</v>
      </c>
      <c r="E2959" s="214" t="s">
        <v>35</v>
      </c>
      <c r="F2959" s="214" t="s">
        <v>248</v>
      </c>
      <c r="G2959" s="214" t="s">
        <v>246</v>
      </c>
      <c r="H2959" s="214" t="s">
        <v>66</v>
      </c>
      <c r="I2959" s="214" t="s">
        <v>127</v>
      </c>
      <c r="J2959" s="214">
        <v>25</v>
      </c>
      <c r="K2959" s="214">
        <v>25</v>
      </c>
      <c r="L2959" s="214">
        <v>0</v>
      </c>
      <c r="M2959" s="214">
        <v>0</v>
      </c>
      <c r="N2959" s="214">
        <v>25</v>
      </c>
      <c r="O2959" s="214">
        <v>15.1</v>
      </c>
      <c r="P2959" s="214">
        <v>3.8</v>
      </c>
      <c r="Q2959" s="214">
        <v>71.7</v>
      </c>
      <c r="R2959" s="214">
        <v>81.099999999999994</v>
      </c>
      <c r="S2959" s="214">
        <v>81.099999999999994</v>
      </c>
      <c r="T2959" s="214">
        <v>9.4</v>
      </c>
      <c r="U2959" s="214">
        <v>20</v>
      </c>
      <c r="V2959" s="214">
        <v>33600</v>
      </c>
      <c r="W2959" s="214">
        <v>40700</v>
      </c>
      <c r="X2959" s="214">
        <v>65300</v>
      </c>
    </row>
    <row r="2960" spans="1:24" x14ac:dyDescent="0.25">
      <c r="A2960" t="str">
        <f t="shared" si="47"/>
        <v>YAG5UKLevel 8Female + maleMathematical sciencesLondon</v>
      </c>
      <c r="B2960" s="214" t="s">
        <v>251</v>
      </c>
      <c r="C2960" s="214" t="s">
        <v>184</v>
      </c>
      <c r="D2960" s="214">
        <v>5</v>
      </c>
      <c r="E2960" s="214" t="s">
        <v>35</v>
      </c>
      <c r="F2960" s="214" t="s">
        <v>248</v>
      </c>
      <c r="G2960" s="214" t="s">
        <v>246</v>
      </c>
      <c r="H2960" s="214" t="s">
        <v>66</v>
      </c>
      <c r="I2960" s="214" t="s">
        <v>128</v>
      </c>
      <c r="J2960" s="214">
        <v>70</v>
      </c>
      <c r="K2960" s="214">
        <v>70</v>
      </c>
      <c r="L2960" s="214">
        <v>0</v>
      </c>
      <c r="M2960" s="214">
        <v>0</v>
      </c>
      <c r="N2960" s="214">
        <v>70</v>
      </c>
      <c r="O2960" s="214">
        <v>8.8000000000000007</v>
      </c>
      <c r="P2960" s="214">
        <v>2.9</v>
      </c>
      <c r="Q2960" s="214">
        <v>85.3</v>
      </c>
      <c r="R2960" s="214">
        <v>85.3</v>
      </c>
      <c r="S2960" s="214">
        <v>88.2</v>
      </c>
      <c r="T2960" s="214">
        <v>2.9</v>
      </c>
      <c r="U2960" s="214">
        <v>55</v>
      </c>
      <c r="V2960" s="214">
        <v>41600</v>
      </c>
      <c r="W2960" s="214">
        <v>60200</v>
      </c>
      <c r="X2960" s="214">
        <v>111400</v>
      </c>
    </row>
    <row r="2961" spans="1:24" x14ac:dyDescent="0.25">
      <c r="A2961" t="str">
        <f t="shared" si="47"/>
        <v>YAG5UKLevel 8Female + maleMathematical sciencesNorth East</v>
      </c>
      <c r="B2961" s="214" t="s">
        <v>251</v>
      </c>
      <c r="C2961" s="214" t="s">
        <v>184</v>
      </c>
      <c r="D2961" s="214">
        <v>5</v>
      </c>
      <c r="E2961" s="214" t="s">
        <v>35</v>
      </c>
      <c r="F2961" s="214" t="s">
        <v>248</v>
      </c>
      <c r="G2961" s="214" t="s">
        <v>246</v>
      </c>
      <c r="H2961" s="214" t="s">
        <v>66</v>
      </c>
      <c r="I2961" s="214" t="s">
        <v>129</v>
      </c>
      <c r="J2961" s="214">
        <v>10</v>
      </c>
      <c r="K2961" s="214">
        <v>10</v>
      </c>
      <c r="L2961" s="214">
        <v>0</v>
      </c>
      <c r="M2961" s="214">
        <v>0</v>
      </c>
      <c r="N2961" s="214">
        <v>10</v>
      </c>
      <c r="O2961" s="214">
        <v>16.7</v>
      </c>
      <c r="P2961" s="214">
        <v>0</v>
      </c>
      <c r="Q2961" s="214">
        <v>83.3</v>
      </c>
      <c r="R2961" s="214">
        <v>83.3</v>
      </c>
      <c r="S2961" s="214">
        <v>83.3</v>
      </c>
      <c r="T2961" s="214">
        <v>0</v>
      </c>
      <c r="U2961" s="214" t="s">
        <v>140</v>
      </c>
      <c r="V2961" s="214" t="s">
        <v>140</v>
      </c>
      <c r="W2961" s="214" t="s">
        <v>140</v>
      </c>
      <c r="X2961" s="214" t="s">
        <v>140</v>
      </c>
    </row>
    <row r="2962" spans="1:24" x14ac:dyDescent="0.25">
      <c r="A2962" t="str">
        <f t="shared" si="47"/>
        <v>YAG5UKLevel 8Female + maleMathematical sciencesNorth West</v>
      </c>
      <c r="B2962" s="214" t="s">
        <v>251</v>
      </c>
      <c r="C2962" s="214" t="s">
        <v>184</v>
      </c>
      <c r="D2962" s="214">
        <v>5</v>
      </c>
      <c r="E2962" s="214" t="s">
        <v>35</v>
      </c>
      <c r="F2962" s="214" t="s">
        <v>248</v>
      </c>
      <c r="G2962" s="214" t="s">
        <v>246</v>
      </c>
      <c r="H2962" s="214" t="s">
        <v>66</v>
      </c>
      <c r="I2962" s="214" t="s">
        <v>130</v>
      </c>
      <c r="J2962" s="214">
        <v>20</v>
      </c>
      <c r="K2962" s="214">
        <v>20</v>
      </c>
      <c r="L2962" s="214">
        <v>0</v>
      </c>
      <c r="M2962" s="214">
        <v>0</v>
      </c>
      <c r="N2962" s="214">
        <v>20</v>
      </c>
      <c r="O2962" s="214">
        <v>0</v>
      </c>
      <c r="P2962" s="214">
        <v>0</v>
      </c>
      <c r="Q2962" s="214">
        <v>100</v>
      </c>
      <c r="R2962" s="214">
        <v>100</v>
      </c>
      <c r="S2962" s="214">
        <v>100</v>
      </c>
      <c r="T2962" s="214">
        <v>0</v>
      </c>
      <c r="U2962" s="214">
        <v>15</v>
      </c>
      <c r="V2962" s="214">
        <v>31300</v>
      </c>
      <c r="W2962" s="214">
        <v>34100</v>
      </c>
      <c r="X2962" s="214">
        <v>37300</v>
      </c>
    </row>
    <row r="2963" spans="1:24" x14ac:dyDescent="0.25">
      <c r="A2963" t="str">
        <f t="shared" si="47"/>
        <v>YAG5UKLevel 8Female + maleMathematical sciencesNorthern Ireland</v>
      </c>
      <c r="B2963" s="214" t="s">
        <v>251</v>
      </c>
      <c r="C2963" s="214" t="s">
        <v>184</v>
      </c>
      <c r="D2963" s="214">
        <v>5</v>
      </c>
      <c r="E2963" s="214" t="s">
        <v>35</v>
      </c>
      <c r="F2963" s="214" t="s">
        <v>248</v>
      </c>
      <c r="G2963" s="214" t="s">
        <v>246</v>
      </c>
      <c r="H2963" s="214" t="s">
        <v>66</v>
      </c>
      <c r="I2963" s="214" t="s">
        <v>131</v>
      </c>
      <c r="J2963" s="214" t="s">
        <v>140</v>
      </c>
      <c r="K2963" s="214" t="s">
        <v>140</v>
      </c>
      <c r="L2963" s="214" t="s">
        <v>140</v>
      </c>
      <c r="M2963" s="214" t="s">
        <v>140</v>
      </c>
      <c r="N2963" s="214" t="s">
        <v>140</v>
      </c>
      <c r="O2963" s="214" t="s">
        <v>140</v>
      </c>
      <c r="P2963" s="214" t="s">
        <v>140</v>
      </c>
      <c r="Q2963" s="214" t="s">
        <v>140</v>
      </c>
      <c r="R2963" s="214" t="s">
        <v>140</v>
      </c>
      <c r="S2963" s="214" t="s">
        <v>140</v>
      </c>
      <c r="T2963" s="214" t="s">
        <v>140</v>
      </c>
      <c r="U2963" s="214" t="s">
        <v>136</v>
      </c>
      <c r="V2963" s="214" t="s">
        <v>136</v>
      </c>
      <c r="W2963" s="214" t="s">
        <v>136</v>
      </c>
      <c r="X2963" s="214" t="s">
        <v>136</v>
      </c>
    </row>
    <row r="2964" spans="1:24" x14ac:dyDescent="0.25">
      <c r="A2964" t="str">
        <f t="shared" si="47"/>
        <v>YAG5UKLevel 8Female + maleMathematical sciencesScotland</v>
      </c>
      <c r="B2964" s="214" t="s">
        <v>251</v>
      </c>
      <c r="C2964" s="214" t="s">
        <v>184</v>
      </c>
      <c r="D2964" s="214">
        <v>5</v>
      </c>
      <c r="E2964" s="214" t="s">
        <v>35</v>
      </c>
      <c r="F2964" s="214" t="s">
        <v>248</v>
      </c>
      <c r="G2964" s="214" t="s">
        <v>246</v>
      </c>
      <c r="H2964" s="214" t="s">
        <v>66</v>
      </c>
      <c r="I2964" s="214" t="s">
        <v>132</v>
      </c>
      <c r="J2964" s="214">
        <v>10</v>
      </c>
      <c r="K2964" s="214">
        <v>10</v>
      </c>
      <c r="L2964" s="214">
        <v>0</v>
      </c>
      <c r="M2964" s="214">
        <v>0</v>
      </c>
      <c r="N2964" s="214">
        <v>10</v>
      </c>
      <c r="O2964" s="214">
        <v>0</v>
      </c>
      <c r="P2964" s="214">
        <v>0</v>
      </c>
      <c r="Q2964" s="214">
        <v>100</v>
      </c>
      <c r="R2964" s="214">
        <v>100</v>
      </c>
      <c r="S2964" s="214">
        <v>100</v>
      </c>
      <c r="T2964" s="214">
        <v>0</v>
      </c>
      <c r="U2964" s="214" t="s">
        <v>140</v>
      </c>
      <c r="V2964" s="214" t="s">
        <v>140</v>
      </c>
      <c r="W2964" s="214" t="s">
        <v>140</v>
      </c>
      <c r="X2964" s="214" t="s">
        <v>140</v>
      </c>
    </row>
    <row r="2965" spans="1:24" x14ac:dyDescent="0.25">
      <c r="A2965" t="str">
        <f t="shared" si="47"/>
        <v>YAG5UKLevel 8Female + maleMathematical sciencesSouth East</v>
      </c>
      <c r="B2965" s="214" t="s">
        <v>251</v>
      </c>
      <c r="C2965" s="214" t="s">
        <v>184</v>
      </c>
      <c r="D2965" s="214">
        <v>5</v>
      </c>
      <c r="E2965" s="214" t="s">
        <v>35</v>
      </c>
      <c r="F2965" s="214" t="s">
        <v>248</v>
      </c>
      <c r="G2965" s="214" t="s">
        <v>246</v>
      </c>
      <c r="H2965" s="214" t="s">
        <v>66</v>
      </c>
      <c r="I2965" s="214" t="s">
        <v>133</v>
      </c>
      <c r="J2965" s="214">
        <v>40</v>
      </c>
      <c r="K2965" s="214">
        <v>40</v>
      </c>
      <c r="L2965" s="214">
        <v>0</v>
      </c>
      <c r="M2965" s="214">
        <v>0</v>
      </c>
      <c r="N2965" s="214">
        <v>40</v>
      </c>
      <c r="O2965" s="214">
        <v>8.6999999999999993</v>
      </c>
      <c r="P2965" s="214">
        <v>5.3</v>
      </c>
      <c r="Q2965" s="214">
        <v>83.3</v>
      </c>
      <c r="R2965" s="214">
        <v>86</v>
      </c>
      <c r="S2965" s="214">
        <v>86</v>
      </c>
      <c r="T2965" s="214">
        <v>2.7</v>
      </c>
      <c r="U2965" s="214">
        <v>30</v>
      </c>
      <c r="V2965" s="214">
        <v>27700</v>
      </c>
      <c r="W2965" s="214">
        <v>41600</v>
      </c>
      <c r="X2965" s="214">
        <v>67900</v>
      </c>
    </row>
    <row r="2966" spans="1:24" x14ac:dyDescent="0.25">
      <c r="A2966" t="str">
        <f t="shared" si="47"/>
        <v>YAG5UKLevel 8Female + maleMathematical sciencesSouth West</v>
      </c>
      <c r="B2966" s="214" t="s">
        <v>251</v>
      </c>
      <c r="C2966" s="214" t="s">
        <v>184</v>
      </c>
      <c r="D2966" s="214">
        <v>5</v>
      </c>
      <c r="E2966" s="214" t="s">
        <v>35</v>
      </c>
      <c r="F2966" s="214" t="s">
        <v>248</v>
      </c>
      <c r="G2966" s="214" t="s">
        <v>246</v>
      </c>
      <c r="H2966" s="214" t="s">
        <v>66</v>
      </c>
      <c r="I2966" s="214" t="s">
        <v>134</v>
      </c>
      <c r="J2966" s="214">
        <v>30</v>
      </c>
      <c r="K2966" s="214">
        <v>30</v>
      </c>
      <c r="L2966" s="214">
        <v>0</v>
      </c>
      <c r="M2966" s="214">
        <v>0</v>
      </c>
      <c r="N2966" s="214">
        <v>30</v>
      </c>
      <c r="O2966" s="214">
        <v>22.8</v>
      </c>
      <c r="P2966" s="214">
        <v>0.9</v>
      </c>
      <c r="Q2966" s="214">
        <v>69.3</v>
      </c>
      <c r="R2966" s="214">
        <v>76.3</v>
      </c>
      <c r="S2966" s="214">
        <v>76.3</v>
      </c>
      <c r="T2966" s="214">
        <v>7</v>
      </c>
      <c r="U2966" s="214">
        <v>20</v>
      </c>
      <c r="V2966" s="214">
        <v>24500</v>
      </c>
      <c r="W2966" s="214">
        <v>30300</v>
      </c>
      <c r="X2966" s="214">
        <v>43800</v>
      </c>
    </row>
    <row r="2967" spans="1:24" x14ac:dyDescent="0.25">
      <c r="A2967" t="str">
        <f t="shared" si="47"/>
        <v>YAG5UKLevel 8Female + maleMathematical sciencesUnknown</v>
      </c>
      <c r="B2967" s="214" t="s">
        <v>251</v>
      </c>
      <c r="C2967" s="214" t="s">
        <v>184</v>
      </c>
      <c r="D2967" s="214">
        <v>5</v>
      </c>
      <c r="E2967" s="214" t="s">
        <v>35</v>
      </c>
      <c r="F2967" s="214" t="s">
        <v>248</v>
      </c>
      <c r="G2967" s="214" t="s">
        <v>246</v>
      </c>
      <c r="H2967" s="214" t="s">
        <v>66</v>
      </c>
      <c r="I2967" s="214" t="s">
        <v>135</v>
      </c>
      <c r="J2967" s="214">
        <v>10</v>
      </c>
      <c r="K2967" s="214">
        <v>10</v>
      </c>
      <c r="L2967" s="214">
        <v>88.9</v>
      </c>
      <c r="M2967" s="214">
        <v>0</v>
      </c>
      <c r="N2967" s="214">
        <v>0</v>
      </c>
      <c r="O2967" s="214">
        <v>0</v>
      </c>
      <c r="P2967" s="214">
        <v>0</v>
      </c>
      <c r="Q2967" s="214">
        <v>0</v>
      </c>
      <c r="R2967" s="214">
        <v>0</v>
      </c>
      <c r="S2967" s="214">
        <v>100</v>
      </c>
      <c r="T2967" s="214">
        <v>100</v>
      </c>
      <c r="U2967" s="214" t="s">
        <v>136</v>
      </c>
      <c r="V2967" s="214" t="s">
        <v>136</v>
      </c>
      <c r="W2967" s="214" t="s">
        <v>136</v>
      </c>
      <c r="X2967" s="214" t="s">
        <v>136</v>
      </c>
    </row>
    <row r="2968" spans="1:24" x14ac:dyDescent="0.25">
      <c r="A2968" t="str">
        <f t="shared" si="47"/>
        <v>YAG5UKLevel 8Female + maleMathematical sciencesWales</v>
      </c>
      <c r="B2968" s="214" t="s">
        <v>251</v>
      </c>
      <c r="C2968" s="214" t="s">
        <v>184</v>
      </c>
      <c r="D2968" s="214">
        <v>5</v>
      </c>
      <c r="E2968" s="214" t="s">
        <v>35</v>
      </c>
      <c r="F2968" s="214" t="s">
        <v>248</v>
      </c>
      <c r="G2968" s="214" t="s">
        <v>246</v>
      </c>
      <c r="H2968" s="214" t="s">
        <v>66</v>
      </c>
      <c r="I2968" s="214" t="s">
        <v>137</v>
      </c>
      <c r="J2968" s="214">
        <v>5</v>
      </c>
      <c r="K2968" s="214">
        <v>5</v>
      </c>
      <c r="L2968" s="214">
        <v>0</v>
      </c>
      <c r="M2968" s="214">
        <v>0</v>
      </c>
      <c r="N2968" s="214">
        <v>5</v>
      </c>
      <c r="O2968" s="214">
        <v>0</v>
      </c>
      <c r="P2968" s="214">
        <v>0</v>
      </c>
      <c r="Q2968" s="214">
        <v>76.5</v>
      </c>
      <c r="R2968" s="214">
        <v>100</v>
      </c>
      <c r="S2968" s="214">
        <v>100</v>
      </c>
      <c r="T2968" s="214">
        <v>23.5</v>
      </c>
      <c r="U2968" s="214" t="s">
        <v>140</v>
      </c>
      <c r="V2968" s="214" t="s">
        <v>140</v>
      </c>
      <c r="W2968" s="214" t="s">
        <v>140</v>
      </c>
      <c r="X2968" s="214" t="s">
        <v>140</v>
      </c>
    </row>
    <row r="2969" spans="1:24" x14ac:dyDescent="0.25">
      <c r="A2969" t="str">
        <f t="shared" si="47"/>
        <v>YAG5UKLevel 8Female + maleMathematical sciencesWest Midlands</v>
      </c>
      <c r="B2969" s="214" t="s">
        <v>251</v>
      </c>
      <c r="C2969" s="214" t="s">
        <v>184</v>
      </c>
      <c r="D2969" s="214">
        <v>5</v>
      </c>
      <c r="E2969" s="214" t="s">
        <v>35</v>
      </c>
      <c r="F2969" s="214" t="s">
        <v>248</v>
      </c>
      <c r="G2969" s="214" t="s">
        <v>246</v>
      </c>
      <c r="H2969" s="214" t="s">
        <v>66</v>
      </c>
      <c r="I2969" s="214" t="s">
        <v>138</v>
      </c>
      <c r="J2969" s="214">
        <v>15</v>
      </c>
      <c r="K2969" s="214">
        <v>15</v>
      </c>
      <c r="L2969" s="214">
        <v>0</v>
      </c>
      <c r="M2969" s="214">
        <v>0</v>
      </c>
      <c r="N2969" s="214">
        <v>15</v>
      </c>
      <c r="O2969" s="214">
        <v>20.6</v>
      </c>
      <c r="P2969" s="214">
        <v>0</v>
      </c>
      <c r="Q2969" s="214">
        <v>61.8</v>
      </c>
      <c r="R2969" s="214">
        <v>79.400000000000006</v>
      </c>
      <c r="S2969" s="214">
        <v>79.400000000000006</v>
      </c>
      <c r="T2969" s="214">
        <v>17.600000000000001</v>
      </c>
      <c r="U2969" s="214" t="s">
        <v>140</v>
      </c>
      <c r="V2969" s="214" t="s">
        <v>140</v>
      </c>
      <c r="W2969" s="214" t="s">
        <v>140</v>
      </c>
      <c r="X2969" s="214" t="s">
        <v>140</v>
      </c>
    </row>
    <row r="2970" spans="1:24" x14ac:dyDescent="0.25">
      <c r="A2970" t="str">
        <f t="shared" si="47"/>
        <v>YAG5UKLevel 8Female + maleMathematical sciencesYorkshire and The Humber</v>
      </c>
      <c r="B2970" s="214" t="s">
        <v>251</v>
      </c>
      <c r="C2970" s="214" t="s">
        <v>184</v>
      </c>
      <c r="D2970" s="214">
        <v>5</v>
      </c>
      <c r="E2970" s="214" t="s">
        <v>35</v>
      </c>
      <c r="F2970" s="214" t="s">
        <v>248</v>
      </c>
      <c r="G2970" s="214" t="s">
        <v>246</v>
      </c>
      <c r="H2970" s="214" t="s">
        <v>66</v>
      </c>
      <c r="I2970" s="214" t="s">
        <v>139</v>
      </c>
      <c r="J2970" s="214">
        <v>20</v>
      </c>
      <c r="K2970" s="214">
        <v>20</v>
      </c>
      <c r="L2970" s="214">
        <v>0</v>
      </c>
      <c r="M2970" s="214">
        <v>0</v>
      </c>
      <c r="N2970" s="214">
        <v>20</v>
      </c>
      <c r="O2970" s="214">
        <v>9.1</v>
      </c>
      <c r="P2970" s="214">
        <v>0</v>
      </c>
      <c r="Q2970" s="214">
        <v>72.7</v>
      </c>
      <c r="R2970" s="214">
        <v>90.9</v>
      </c>
      <c r="S2970" s="214">
        <v>90.9</v>
      </c>
      <c r="T2970" s="214">
        <v>18.2</v>
      </c>
      <c r="U2970" s="214">
        <v>15</v>
      </c>
      <c r="V2970" s="214">
        <v>33200</v>
      </c>
      <c r="W2970" s="214">
        <v>39400</v>
      </c>
      <c r="X2970" s="214">
        <v>49600</v>
      </c>
    </row>
    <row r="2971" spans="1:24" x14ac:dyDescent="0.25">
      <c r="A2971" t="str">
        <f t="shared" si="47"/>
        <v>YAG5UKLevel 8Female + maleMedia, journalism and communicationsEast Midlands</v>
      </c>
      <c r="B2971" s="214" t="s">
        <v>251</v>
      </c>
      <c r="C2971" s="214" t="s">
        <v>184</v>
      </c>
      <c r="D2971" s="214">
        <v>5</v>
      </c>
      <c r="E2971" s="214" t="s">
        <v>35</v>
      </c>
      <c r="F2971" s="214" t="s">
        <v>248</v>
      </c>
      <c r="G2971" s="214" t="s">
        <v>246</v>
      </c>
      <c r="H2971" s="214" t="s">
        <v>146</v>
      </c>
      <c r="I2971" s="214" t="s">
        <v>126</v>
      </c>
      <c r="J2971" s="214">
        <v>10</v>
      </c>
      <c r="K2971" s="214">
        <v>10</v>
      </c>
      <c r="L2971" s="214">
        <v>0</v>
      </c>
      <c r="M2971" s="214">
        <v>0</v>
      </c>
      <c r="N2971" s="214">
        <v>10</v>
      </c>
      <c r="O2971" s="214">
        <v>0</v>
      </c>
      <c r="P2971" s="214">
        <v>11.1</v>
      </c>
      <c r="Q2971" s="214">
        <v>77.8</v>
      </c>
      <c r="R2971" s="214">
        <v>88.9</v>
      </c>
      <c r="S2971" s="214">
        <v>88.9</v>
      </c>
      <c r="T2971" s="214">
        <v>11.1</v>
      </c>
      <c r="U2971" s="214" t="s">
        <v>140</v>
      </c>
      <c r="V2971" s="214" t="s">
        <v>140</v>
      </c>
      <c r="W2971" s="214" t="s">
        <v>140</v>
      </c>
      <c r="X2971" s="214" t="s">
        <v>140</v>
      </c>
    </row>
    <row r="2972" spans="1:24" x14ac:dyDescent="0.25">
      <c r="A2972" t="str">
        <f t="shared" si="47"/>
        <v>YAG5UKLevel 8Female + maleMedia, journalism and communicationsEast of England</v>
      </c>
      <c r="B2972" s="214" t="s">
        <v>251</v>
      </c>
      <c r="C2972" s="214" t="s">
        <v>184</v>
      </c>
      <c r="D2972" s="214">
        <v>5</v>
      </c>
      <c r="E2972" s="214" t="s">
        <v>35</v>
      </c>
      <c r="F2972" s="214" t="s">
        <v>248</v>
      </c>
      <c r="G2972" s="214" t="s">
        <v>246</v>
      </c>
      <c r="H2972" s="214" t="s">
        <v>146</v>
      </c>
      <c r="I2972" s="214" t="s">
        <v>127</v>
      </c>
      <c r="J2972" s="214">
        <v>5</v>
      </c>
      <c r="K2972" s="214">
        <v>5</v>
      </c>
      <c r="L2972" s="214">
        <v>0</v>
      </c>
      <c r="M2972" s="214">
        <v>0</v>
      </c>
      <c r="N2972" s="214">
        <v>5</v>
      </c>
      <c r="O2972" s="214">
        <v>14.3</v>
      </c>
      <c r="P2972" s="214">
        <v>14.3</v>
      </c>
      <c r="Q2972" s="214">
        <v>57.1</v>
      </c>
      <c r="R2972" s="214">
        <v>57.1</v>
      </c>
      <c r="S2972" s="214">
        <v>71.400000000000006</v>
      </c>
      <c r="T2972" s="214">
        <v>14.3</v>
      </c>
      <c r="U2972" s="214" t="s">
        <v>140</v>
      </c>
      <c r="V2972" s="214" t="s">
        <v>140</v>
      </c>
      <c r="W2972" s="214" t="s">
        <v>140</v>
      </c>
      <c r="X2972" s="214" t="s">
        <v>140</v>
      </c>
    </row>
    <row r="2973" spans="1:24" x14ac:dyDescent="0.25">
      <c r="A2973" t="str">
        <f t="shared" si="47"/>
        <v>YAG5UKLevel 8Female + maleMedia, journalism and communicationsLondon</v>
      </c>
      <c r="B2973" s="214" t="s">
        <v>251</v>
      </c>
      <c r="C2973" s="214" t="s">
        <v>184</v>
      </c>
      <c r="D2973" s="214">
        <v>5</v>
      </c>
      <c r="E2973" s="214" t="s">
        <v>35</v>
      </c>
      <c r="F2973" s="214" t="s">
        <v>248</v>
      </c>
      <c r="G2973" s="214" t="s">
        <v>246</v>
      </c>
      <c r="H2973" s="214" t="s">
        <v>146</v>
      </c>
      <c r="I2973" s="214" t="s">
        <v>128</v>
      </c>
      <c r="J2973" s="214">
        <v>25</v>
      </c>
      <c r="K2973" s="214">
        <v>25</v>
      </c>
      <c r="L2973" s="214">
        <v>0</v>
      </c>
      <c r="M2973" s="214">
        <v>0</v>
      </c>
      <c r="N2973" s="214">
        <v>25</v>
      </c>
      <c r="O2973" s="214">
        <v>22.8</v>
      </c>
      <c r="P2973" s="214">
        <v>0</v>
      </c>
      <c r="Q2973" s="214">
        <v>77.2</v>
      </c>
      <c r="R2973" s="214">
        <v>77.2</v>
      </c>
      <c r="S2973" s="214">
        <v>77.2</v>
      </c>
      <c r="T2973" s="214">
        <v>0</v>
      </c>
      <c r="U2973" s="214">
        <v>15</v>
      </c>
      <c r="V2973" s="214">
        <v>35400</v>
      </c>
      <c r="W2973" s="214">
        <v>39100</v>
      </c>
      <c r="X2973" s="214">
        <v>45300</v>
      </c>
    </row>
    <row r="2974" spans="1:24" x14ac:dyDescent="0.25">
      <c r="A2974" t="str">
        <f t="shared" si="47"/>
        <v>YAG5UKLevel 8Female + maleMedia, journalism and communicationsNorth East</v>
      </c>
      <c r="B2974" s="214" t="s">
        <v>251</v>
      </c>
      <c r="C2974" s="214" t="s">
        <v>184</v>
      </c>
      <c r="D2974" s="214">
        <v>5</v>
      </c>
      <c r="E2974" s="214" t="s">
        <v>35</v>
      </c>
      <c r="F2974" s="214" t="s">
        <v>248</v>
      </c>
      <c r="G2974" s="214" t="s">
        <v>246</v>
      </c>
      <c r="H2974" s="214" t="s">
        <v>146</v>
      </c>
      <c r="I2974" s="214" t="s">
        <v>129</v>
      </c>
      <c r="J2974" s="214">
        <v>5</v>
      </c>
      <c r="K2974" s="214">
        <v>5</v>
      </c>
      <c r="L2974" s="214">
        <v>0</v>
      </c>
      <c r="M2974" s="214">
        <v>0</v>
      </c>
      <c r="N2974" s="214">
        <v>5</v>
      </c>
      <c r="O2974" s="214">
        <v>0</v>
      </c>
      <c r="P2974" s="214">
        <v>0</v>
      </c>
      <c r="Q2974" s="214">
        <v>100</v>
      </c>
      <c r="R2974" s="214">
        <v>100</v>
      </c>
      <c r="S2974" s="214">
        <v>100</v>
      </c>
      <c r="T2974" s="214">
        <v>0</v>
      </c>
      <c r="U2974" s="214" t="s">
        <v>140</v>
      </c>
      <c r="V2974" s="214" t="s">
        <v>140</v>
      </c>
      <c r="W2974" s="214" t="s">
        <v>140</v>
      </c>
      <c r="X2974" s="214" t="s">
        <v>140</v>
      </c>
    </row>
    <row r="2975" spans="1:24" x14ac:dyDescent="0.25">
      <c r="A2975" t="str">
        <f t="shared" si="47"/>
        <v>YAG5UKLevel 8Female + maleMedia, journalism and communicationsNorth West</v>
      </c>
      <c r="B2975" s="214" t="s">
        <v>251</v>
      </c>
      <c r="C2975" s="214" t="s">
        <v>184</v>
      </c>
      <c r="D2975" s="214">
        <v>5</v>
      </c>
      <c r="E2975" s="214" t="s">
        <v>35</v>
      </c>
      <c r="F2975" s="214" t="s">
        <v>248</v>
      </c>
      <c r="G2975" s="214" t="s">
        <v>246</v>
      </c>
      <c r="H2975" s="214" t="s">
        <v>146</v>
      </c>
      <c r="I2975" s="214" t="s">
        <v>130</v>
      </c>
      <c r="J2975" s="214">
        <v>5</v>
      </c>
      <c r="K2975" s="214">
        <v>5</v>
      </c>
      <c r="L2975" s="214">
        <v>0</v>
      </c>
      <c r="M2975" s="214">
        <v>0</v>
      </c>
      <c r="N2975" s="214">
        <v>5</v>
      </c>
      <c r="O2975" s="214">
        <v>36.4</v>
      </c>
      <c r="P2975" s="214">
        <v>0</v>
      </c>
      <c r="Q2975" s="214">
        <v>63.6</v>
      </c>
      <c r="R2975" s="214">
        <v>63.6</v>
      </c>
      <c r="S2975" s="214">
        <v>63.6</v>
      </c>
      <c r="T2975" s="214">
        <v>0</v>
      </c>
      <c r="U2975" s="214" t="s">
        <v>140</v>
      </c>
      <c r="V2975" s="214" t="s">
        <v>140</v>
      </c>
      <c r="W2975" s="214" t="s">
        <v>140</v>
      </c>
      <c r="X2975" s="214" t="s">
        <v>140</v>
      </c>
    </row>
    <row r="2976" spans="1:24" x14ac:dyDescent="0.25">
      <c r="A2976" t="str">
        <f t="shared" si="47"/>
        <v>YAG5UKLevel 8Female + maleMedia, journalism and communicationsScotland</v>
      </c>
      <c r="B2976" s="214" t="s">
        <v>251</v>
      </c>
      <c r="C2976" s="214" t="s">
        <v>184</v>
      </c>
      <c r="D2976" s="214">
        <v>5</v>
      </c>
      <c r="E2976" s="214" t="s">
        <v>35</v>
      </c>
      <c r="F2976" s="214" t="s">
        <v>248</v>
      </c>
      <c r="G2976" s="214" t="s">
        <v>246</v>
      </c>
      <c r="H2976" s="214" t="s">
        <v>146</v>
      </c>
      <c r="I2976" s="214" t="s">
        <v>132</v>
      </c>
      <c r="J2976" s="214" t="s">
        <v>140</v>
      </c>
      <c r="K2976" s="214" t="s">
        <v>140</v>
      </c>
      <c r="L2976" s="214" t="s">
        <v>140</v>
      </c>
      <c r="M2976" s="214" t="s">
        <v>140</v>
      </c>
      <c r="N2976" s="214" t="s">
        <v>140</v>
      </c>
      <c r="O2976" s="214" t="s">
        <v>140</v>
      </c>
      <c r="P2976" s="214" t="s">
        <v>140</v>
      </c>
      <c r="Q2976" s="214" t="s">
        <v>140</v>
      </c>
      <c r="R2976" s="214" t="s">
        <v>140</v>
      </c>
      <c r="S2976" s="214" t="s">
        <v>140</v>
      </c>
      <c r="T2976" s="214" t="s">
        <v>140</v>
      </c>
      <c r="U2976" s="214" t="s">
        <v>140</v>
      </c>
      <c r="V2976" s="214" t="s">
        <v>140</v>
      </c>
      <c r="W2976" s="214" t="s">
        <v>140</v>
      </c>
      <c r="X2976" s="214" t="s">
        <v>140</v>
      </c>
    </row>
    <row r="2977" spans="1:24" x14ac:dyDescent="0.25">
      <c r="A2977" t="str">
        <f t="shared" si="47"/>
        <v>YAG5UKLevel 8Female + maleMedia, journalism and communicationsSouth East</v>
      </c>
      <c r="B2977" s="214" t="s">
        <v>251</v>
      </c>
      <c r="C2977" s="214" t="s">
        <v>184</v>
      </c>
      <c r="D2977" s="214">
        <v>5</v>
      </c>
      <c r="E2977" s="214" t="s">
        <v>35</v>
      </c>
      <c r="F2977" s="214" t="s">
        <v>248</v>
      </c>
      <c r="G2977" s="214" t="s">
        <v>246</v>
      </c>
      <c r="H2977" s="214" t="s">
        <v>146</v>
      </c>
      <c r="I2977" s="214" t="s">
        <v>133</v>
      </c>
      <c r="J2977" s="214">
        <v>5</v>
      </c>
      <c r="K2977" s="214">
        <v>5</v>
      </c>
      <c r="L2977" s="214">
        <v>0</v>
      </c>
      <c r="M2977" s="214">
        <v>0</v>
      </c>
      <c r="N2977" s="214">
        <v>5</v>
      </c>
      <c r="O2977" s="214">
        <v>0</v>
      </c>
      <c r="P2977" s="214">
        <v>0</v>
      </c>
      <c r="Q2977" s="214">
        <v>100</v>
      </c>
      <c r="R2977" s="214">
        <v>100</v>
      </c>
      <c r="S2977" s="214">
        <v>100</v>
      </c>
      <c r="T2977" s="214">
        <v>0</v>
      </c>
      <c r="U2977" s="214" t="s">
        <v>140</v>
      </c>
      <c r="V2977" s="214" t="s">
        <v>140</v>
      </c>
      <c r="W2977" s="214" t="s">
        <v>140</v>
      </c>
      <c r="X2977" s="214" t="s">
        <v>140</v>
      </c>
    </row>
    <row r="2978" spans="1:24" x14ac:dyDescent="0.25">
      <c r="A2978" t="str">
        <f t="shared" si="47"/>
        <v>YAG5UKLevel 8Female + maleMedia, journalism and communicationsSouth West</v>
      </c>
      <c r="B2978" s="214" t="s">
        <v>251</v>
      </c>
      <c r="C2978" s="214" t="s">
        <v>184</v>
      </c>
      <c r="D2978" s="214">
        <v>5</v>
      </c>
      <c r="E2978" s="214" t="s">
        <v>35</v>
      </c>
      <c r="F2978" s="214" t="s">
        <v>248</v>
      </c>
      <c r="G2978" s="214" t="s">
        <v>246</v>
      </c>
      <c r="H2978" s="214" t="s">
        <v>146</v>
      </c>
      <c r="I2978" s="214" t="s">
        <v>134</v>
      </c>
      <c r="J2978" s="214" t="s">
        <v>140</v>
      </c>
      <c r="K2978" s="214" t="s">
        <v>140</v>
      </c>
      <c r="L2978" s="214" t="s">
        <v>140</v>
      </c>
      <c r="M2978" s="214" t="s">
        <v>140</v>
      </c>
      <c r="N2978" s="214" t="s">
        <v>140</v>
      </c>
      <c r="O2978" s="214" t="s">
        <v>140</v>
      </c>
      <c r="P2978" s="214" t="s">
        <v>140</v>
      </c>
      <c r="Q2978" s="214" t="s">
        <v>140</v>
      </c>
      <c r="R2978" s="214" t="s">
        <v>140</v>
      </c>
      <c r="S2978" s="214" t="s">
        <v>140</v>
      </c>
      <c r="T2978" s="214" t="s">
        <v>140</v>
      </c>
      <c r="U2978" s="214" t="s">
        <v>140</v>
      </c>
      <c r="V2978" s="214" t="s">
        <v>140</v>
      </c>
      <c r="W2978" s="214" t="s">
        <v>140</v>
      </c>
      <c r="X2978" s="214" t="s">
        <v>140</v>
      </c>
    </row>
    <row r="2979" spans="1:24" x14ac:dyDescent="0.25">
      <c r="A2979" t="str">
        <f t="shared" si="47"/>
        <v>YAG5UKLevel 8Female + maleMedia, journalism and communicationsUnknown</v>
      </c>
      <c r="B2979" s="214" t="s">
        <v>251</v>
      </c>
      <c r="C2979" s="214" t="s">
        <v>184</v>
      </c>
      <c r="D2979" s="214">
        <v>5</v>
      </c>
      <c r="E2979" s="214" t="s">
        <v>35</v>
      </c>
      <c r="F2979" s="214" t="s">
        <v>248</v>
      </c>
      <c r="G2979" s="214" t="s">
        <v>246</v>
      </c>
      <c r="H2979" s="214" t="s">
        <v>146</v>
      </c>
      <c r="I2979" s="214" t="s">
        <v>135</v>
      </c>
      <c r="J2979" s="214">
        <v>5</v>
      </c>
      <c r="K2979" s="214">
        <v>5</v>
      </c>
      <c r="L2979" s="214">
        <v>100</v>
      </c>
      <c r="M2979" s="214">
        <v>0</v>
      </c>
      <c r="N2979" s="214">
        <v>0</v>
      </c>
      <c r="O2979" s="214" t="s">
        <v>254</v>
      </c>
      <c r="P2979" s="214" t="s">
        <v>254</v>
      </c>
      <c r="Q2979" s="214" t="s">
        <v>254</v>
      </c>
      <c r="R2979" s="214" t="s">
        <v>254</v>
      </c>
      <c r="S2979" s="214" t="s">
        <v>254</v>
      </c>
      <c r="T2979" s="214" t="s">
        <v>254</v>
      </c>
      <c r="U2979" s="214" t="s">
        <v>136</v>
      </c>
      <c r="V2979" s="214" t="s">
        <v>136</v>
      </c>
      <c r="W2979" s="214" t="s">
        <v>136</v>
      </c>
      <c r="X2979" s="214" t="s">
        <v>136</v>
      </c>
    </row>
    <row r="2980" spans="1:24" x14ac:dyDescent="0.25">
      <c r="A2980" t="str">
        <f t="shared" si="47"/>
        <v>YAG5UKLevel 8Female + maleMedia, journalism and communicationsWest Midlands</v>
      </c>
      <c r="B2980" s="214" t="s">
        <v>251</v>
      </c>
      <c r="C2980" s="214" t="s">
        <v>184</v>
      </c>
      <c r="D2980" s="214">
        <v>5</v>
      </c>
      <c r="E2980" s="214" t="s">
        <v>35</v>
      </c>
      <c r="F2980" s="214" t="s">
        <v>248</v>
      </c>
      <c r="G2980" s="214" t="s">
        <v>246</v>
      </c>
      <c r="H2980" s="214" t="s">
        <v>146</v>
      </c>
      <c r="I2980" s="214" t="s">
        <v>138</v>
      </c>
      <c r="J2980" s="214">
        <v>5</v>
      </c>
      <c r="K2980" s="214">
        <v>5</v>
      </c>
      <c r="L2980" s="214">
        <v>0</v>
      </c>
      <c r="M2980" s="214">
        <v>0</v>
      </c>
      <c r="N2980" s="214">
        <v>5</v>
      </c>
      <c r="O2980" s="214">
        <v>0</v>
      </c>
      <c r="P2980" s="214">
        <v>0</v>
      </c>
      <c r="Q2980" s="214">
        <v>100</v>
      </c>
      <c r="R2980" s="214">
        <v>100</v>
      </c>
      <c r="S2980" s="214">
        <v>100</v>
      </c>
      <c r="T2980" s="214">
        <v>0</v>
      </c>
      <c r="U2980" s="214" t="s">
        <v>140</v>
      </c>
      <c r="V2980" s="214" t="s">
        <v>140</v>
      </c>
      <c r="W2980" s="214" t="s">
        <v>140</v>
      </c>
      <c r="X2980" s="214" t="s">
        <v>140</v>
      </c>
    </row>
    <row r="2981" spans="1:24" x14ac:dyDescent="0.25">
      <c r="A2981" t="str">
        <f t="shared" si="47"/>
        <v>YAG5UKLevel 8Female + maleMedia, journalism and communicationsYorkshire and The Humber</v>
      </c>
      <c r="B2981" s="214" t="s">
        <v>251</v>
      </c>
      <c r="C2981" s="214" t="s">
        <v>184</v>
      </c>
      <c r="D2981" s="214">
        <v>5</v>
      </c>
      <c r="E2981" s="214" t="s">
        <v>35</v>
      </c>
      <c r="F2981" s="214" t="s">
        <v>248</v>
      </c>
      <c r="G2981" s="214" t="s">
        <v>246</v>
      </c>
      <c r="H2981" s="214" t="s">
        <v>146</v>
      </c>
      <c r="I2981" s="214" t="s">
        <v>139</v>
      </c>
      <c r="J2981" s="214">
        <v>5</v>
      </c>
      <c r="K2981" s="214">
        <v>5</v>
      </c>
      <c r="L2981" s="214">
        <v>0</v>
      </c>
      <c r="M2981" s="214">
        <v>0</v>
      </c>
      <c r="N2981" s="214">
        <v>5</v>
      </c>
      <c r="O2981" s="214">
        <v>4.5</v>
      </c>
      <c r="P2981" s="214">
        <v>0</v>
      </c>
      <c r="Q2981" s="214">
        <v>95.5</v>
      </c>
      <c r="R2981" s="214">
        <v>95.5</v>
      </c>
      <c r="S2981" s="214">
        <v>95.5</v>
      </c>
      <c r="T2981" s="214">
        <v>0</v>
      </c>
      <c r="U2981" s="214" t="s">
        <v>140</v>
      </c>
      <c r="V2981" s="214" t="s">
        <v>140</v>
      </c>
      <c r="W2981" s="214" t="s">
        <v>140</v>
      </c>
      <c r="X2981" s="214" t="s">
        <v>140</v>
      </c>
    </row>
    <row r="2982" spans="1:24" x14ac:dyDescent="0.25">
      <c r="A2982" t="str">
        <f t="shared" si="47"/>
        <v>YAG5UKLevel 8Female + maleMedical sciencesAbroad</v>
      </c>
      <c r="B2982" s="214" t="s">
        <v>251</v>
      </c>
      <c r="C2982" s="214" t="s">
        <v>184</v>
      </c>
      <c r="D2982" s="214">
        <v>5</v>
      </c>
      <c r="E2982" s="214" t="s">
        <v>35</v>
      </c>
      <c r="F2982" s="214" t="s">
        <v>248</v>
      </c>
      <c r="G2982" s="214" t="s">
        <v>246</v>
      </c>
      <c r="H2982" s="214" t="s">
        <v>147</v>
      </c>
      <c r="I2982" s="214" t="s">
        <v>125</v>
      </c>
      <c r="J2982" s="214" t="s">
        <v>140</v>
      </c>
      <c r="K2982" s="214" t="s">
        <v>140</v>
      </c>
      <c r="L2982" s="214" t="s">
        <v>140</v>
      </c>
      <c r="M2982" s="214" t="s">
        <v>140</v>
      </c>
      <c r="N2982" s="214" t="s">
        <v>140</v>
      </c>
      <c r="O2982" s="214" t="s">
        <v>140</v>
      </c>
      <c r="P2982" s="214" t="s">
        <v>140</v>
      </c>
      <c r="Q2982" s="214" t="s">
        <v>140</v>
      </c>
      <c r="R2982" s="214" t="s">
        <v>140</v>
      </c>
      <c r="S2982" s="214" t="s">
        <v>140</v>
      </c>
      <c r="T2982" s="214" t="s">
        <v>140</v>
      </c>
      <c r="U2982" s="214" t="s">
        <v>140</v>
      </c>
      <c r="V2982" s="214" t="s">
        <v>140</v>
      </c>
      <c r="W2982" s="214" t="s">
        <v>140</v>
      </c>
      <c r="X2982" s="214" t="s">
        <v>140</v>
      </c>
    </row>
    <row r="2983" spans="1:24" x14ac:dyDescent="0.25">
      <c r="A2983" t="str">
        <f t="shared" si="47"/>
        <v>YAG5UKLevel 8Female + maleMedical sciencesEast Midlands</v>
      </c>
      <c r="B2983" s="214" t="s">
        <v>251</v>
      </c>
      <c r="C2983" s="214" t="s">
        <v>184</v>
      </c>
      <c r="D2983" s="214">
        <v>5</v>
      </c>
      <c r="E2983" s="214" t="s">
        <v>35</v>
      </c>
      <c r="F2983" s="214" t="s">
        <v>248</v>
      </c>
      <c r="G2983" s="214" t="s">
        <v>246</v>
      </c>
      <c r="H2983" s="214" t="s">
        <v>147</v>
      </c>
      <c r="I2983" s="214" t="s">
        <v>126</v>
      </c>
      <c r="J2983" s="214">
        <v>5</v>
      </c>
      <c r="K2983" s="214">
        <v>5</v>
      </c>
      <c r="L2983" s="214">
        <v>0</v>
      </c>
      <c r="M2983" s="214">
        <v>0</v>
      </c>
      <c r="N2983" s="214">
        <v>5</v>
      </c>
      <c r="O2983" s="214">
        <v>33.299999999999997</v>
      </c>
      <c r="P2983" s="214">
        <v>0</v>
      </c>
      <c r="Q2983" s="214">
        <v>66.7</v>
      </c>
      <c r="R2983" s="214">
        <v>66.7</v>
      </c>
      <c r="S2983" s="214">
        <v>66.7</v>
      </c>
      <c r="T2983" s="214">
        <v>0</v>
      </c>
      <c r="U2983" s="214" t="s">
        <v>140</v>
      </c>
      <c r="V2983" s="214" t="s">
        <v>140</v>
      </c>
      <c r="W2983" s="214" t="s">
        <v>140</v>
      </c>
      <c r="X2983" s="214" t="s">
        <v>140</v>
      </c>
    </row>
    <row r="2984" spans="1:24" x14ac:dyDescent="0.25">
      <c r="A2984" t="str">
        <f t="shared" si="47"/>
        <v>YAG5UKLevel 8Female + maleMedical sciencesEast of England</v>
      </c>
      <c r="B2984" s="214" t="s">
        <v>251</v>
      </c>
      <c r="C2984" s="214" t="s">
        <v>184</v>
      </c>
      <c r="D2984" s="214">
        <v>5</v>
      </c>
      <c r="E2984" s="214" t="s">
        <v>35</v>
      </c>
      <c r="F2984" s="214" t="s">
        <v>248</v>
      </c>
      <c r="G2984" s="214" t="s">
        <v>246</v>
      </c>
      <c r="H2984" s="214" t="s">
        <v>147</v>
      </c>
      <c r="I2984" s="214" t="s">
        <v>127</v>
      </c>
      <c r="J2984" s="214">
        <v>25</v>
      </c>
      <c r="K2984" s="214">
        <v>25</v>
      </c>
      <c r="L2984" s="214">
        <v>0</v>
      </c>
      <c r="M2984" s="214">
        <v>0</v>
      </c>
      <c r="N2984" s="214">
        <v>25</v>
      </c>
      <c r="O2984" s="214">
        <v>10.9</v>
      </c>
      <c r="P2984" s="214">
        <v>0</v>
      </c>
      <c r="Q2984" s="214">
        <v>84.8</v>
      </c>
      <c r="R2984" s="214">
        <v>89.1</v>
      </c>
      <c r="S2984" s="214">
        <v>89.1</v>
      </c>
      <c r="T2984" s="214">
        <v>4.3</v>
      </c>
      <c r="U2984" s="214">
        <v>15</v>
      </c>
      <c r="V2984" s="214">
        <v>34700</v>
      </c>
      <c r="W2984" s="214">
        <v>39100</v>
      </c>
      <c r="X2984" s="214">
        <v>78800</v>
      </c>
    </row>
    <row r="2985" spans="1:24" x14ac:dyDescent="0.25">
      <c r="A2985" t="str">
        <f t="shared" si="47"/>
        <v>YAG5UKLevel 8Female + maleMedical sciencesLondon</v>
      </c>
      <c r="B2985" s="214" t="s">
        <v>251</v>
      </c>
      <c r="C2985" s="214" t="s">
        <v>184</v>
      </c>
      <c r="D2985" s="214">
        <v>5</v>
      </c>
      <c r="E2985" s="214" t="s">
        <v>35</v>
      </c>
      <c r="F2985" s="214" t="s">
        <v>248</v>
      </c>
      <c r="G2985" s="214" t="s">
        <v>246</v>
      </c>
      <c r="H2985" s="214" t="s">
        <v>147</v>
      </c>
      <c r="I2985" s="214" t="s">
        <v>128</v>
      </c>
      <c r="J2985" s="214">
        <v>35</v>
      </c>
      <c r="K2985" s="214">
        <v>35</v>
      </c>
      <c r="L2985" s="214">
        <v>0</v>
      </c>
      <c r="M2985" s="214">
        <v>0</v>
      </c>
      <c r="N2985" s="214">
        <v>35</v>
      </c>
      <c r="O2985" s="214">
        <v>6.7</v>
      </c>
      <c r="P2985" s="214">
        <v>4.3</v>
      </c>
      <c r="Q2985" s="214">
        <v>86.1</v>
      </c>
      <c r="R2985" s="214">
        <v>89</v>
      </c>
      <c r="S2985" s="214">
        <v>89</v>
      </c>
      <c r="T2985" s="214">
        <v>2.9</v>
      </c>
      <c r="U2985" s="214">
        <v>30</v>
      </c>
      <c r="V2985" s="214">
        <v>36900</v>
      </c>
      <c r="W2985" s="214">
        <v>45300</v>
      </c>
      <c r="X2985" s="214">
        <v>62000</v>
      </c>
    </row>
    <row r="2986" spans="1:24" x14ac:dyDescent="0.25">
      <c r="A2986" t="str">
        <f t="shared" si="47"/>
        <v>YAG5UKLevel 8Female + maleMedical sciencesNorth East</v>
      </c>
      <c r="B2986" s="214" t="s">
        <v>251</v>
      </c>
      <c r="C2986" s="214" t="s">
        <v>184</v>
      </c>
      <c r="D2986" s="214">
        <v>5</v>
      </c>
      <c r="E2986" s="214" t="s">
        <v>35</v>
      </c>
      <c r="F2986" s="214" t="s">
        <v>248</v>
      </c>
      <c r="G2986" s="214" t="s">
        <v>246</v>
      </c>
      <c r="H2986" s="214" t="s">
        <v>147</v>
      </c>
      <c r="I2986" s="214" t="s">
        <v>129</v>
      </c>
      <c r="J2986" s="214">
        <v>10</v>
      </c>
      <c r="K2986" s="214">
        <v>10</v>
      </c>
      <c r="L2986" s="214">
        <v>0</v>
      </c>
      <c r="M2986" s="214">
        <v>0</v>
      </c>
      <c r="N2986" s="214">
        <v>10</v>
      </c>
      <c r="O2986" s="214">
        <v>15.7</v>
      </c>
      <c r="P2986" s="214">
        <v>9.4</v>
      </c>
      <c r="Q2986" s="214">
        <v>56.2</v>
      </c>
      <c r="R2986" s="214">
        <v>75</v>
      </c>
      <c r="S2986" s="214">
        <v>75</v>
      </c>
      <c r="T2986" s="214">
        <v>18.7</v>
      </c>
      <c r="U2986" s="214" t="s">
        <v>140</v>
      </c>
      <c r="V2986" s="214" t="s">
        <v>140</v>
      </c>
      <c r="W2986" s="214" t="s">
        <v>140</v>
      </c>
      <c r="X2986" s="214" t="s">
        <v>140</v>
      </c>
    </row>
    <row r="2987" spans="1:24" x14ac:dyDescent="0.25">
      <c r="A2987" t="str">
        <f t="shared" si="47"/>
        <v>YAG5UKLevel 8Female + maleMedical sciencesNorth West</v>
      </c>
      <c r="B2987" s="214" t="s">
        <v>251</v>
      </c>
      <c r="C2987" s="214" t="s">
        <v>184</v>
      </c>
      <c r="D2987" s="214">
        <v>5</v>
      </c>
      <c r="E2987" s="214" t="s">
        <v>35</v>
      </c>
      <c r="F2987" s="214" t="s">
        <v>248</v>
      </c>
      <c r="G2987" s="214" t="s">
        <v>246</v>
      </c>
      <c r="H2987" s="214" t="s">
        <v>147</v>
      </c>
      <c r="I2987" s="214" t="s">
        <v>130</v>
      </c>
      <c r="J2987" s="214">
        <v>40</v>
      </c>
      <c r="K2987" s="214">
        <v>40</v>
      </c>
      <c r="L2987" s="214">
        <v>0</v>
      </c>
      <c r="M2987" s="214">
        <v>0</v>
      </c>
      <c r="N2987" s="214">
        <v>40</v>
      </c>
      <c r="O2987" s="214">
        <v>4.9000000000000004</v>
      </c>
      <c r="P2987" s="214">
        <v>11</v>
      </c>
      <c r="Q2987" s="214">
        <v>80.400000000000006</v>
      </c>
      <c r="R2987" s="214">
        <v>84.1</v>
      </c>
      <c r="S2987" s="214">
        <v>84.1</v>
      </c>
      <c r="T2987" s="214">
        <v>3.7</v>
      </c>
      <c r="U2987" s="214">
        <v>30</v>
      </c>
      <c r="V2987" s="214">
        <v>28500</v>
      </c>
      <c r="W2987" s="214">
        <v>39400</v>
      </c>
      <c r="X2987" s="214">
        <v>71500</v>
      </c>
    </row>
    <row r="2988" spans="1:24" x14ac:dyDescent="0.25">
      <c r="A2988" t="str">
        <f t="shared" si="47"/>
        <v>YAG5UKLevel 8Female + maleMedical sciencesScotland</v>
      </c>
      <c r="B2988" s="214" t="s">
        <v>251</v>
      </c>
      <c r="C2988" s="214" t="s">
        <v>184</v>
      </c>
      <c r="D2988" s="214">
        <v>5</v>
      </c>
      <c r="E2988" s="214" t="s">
        <v>35</v>
      </c>
      <c r="F2988" s="214" t="s">
        <v>248</v>
      </c>
      <c r="G2988" s="214" t="s">
        <v>246</v>
      </c>
      <c r="H2988" s="214" t="s">
        <v>147</v>
      </c>
      <c r="I2988" s="214" t="s">
        <v>132</v>
      </c>
      <c r="J2988" s="214">
        <v>5</v>
      </c>
      <c r="K2988" s="214">
        <v>5</v>
      </c>
      <c r="L2988" s="214">
        <v>0</v>
      </c>
      <c r="M2988" s="214">
        <v>0</v>
      </c>
      <c r="N2988" s="214">
        <v>5</v>
      </c>
      <c r="O2988" s="214">
        <v>0</v>
      </c>
      <c r="P2988" s="214">
        <v>0</v>
      </c>
      <c r="Q2988" s="214">
        <v>100</v>
      </c>
      <c r="R2988" s="214">
        <v>100</v>
      </c>
      <c r="S2988" s="214">
        <v>100</v>
      </c>
      <c r="T2988" s="214">
        <v>0</v>
      </c>
      <c r="U2988" s="214" t="s">
        <v>140</v>
      </c>
      <c r="V2988" s="214" t="s">
        <v>140</v>
      </c>
      <c r="W2988" s="214" t="s">
        <v>140</v>
      </c>
      <c r="X2988" s="214" t="s">
        <v>140</v>
      </c>
    </row>
    <row r="2989" spans="1:24" x14ac:dyDescent="0.25">
      <c r="A2989" t="str">
        <f t="shared" si="47"/>
        <v>YAG5UKLevel 8Female + maleMedical sciencesSouth East</v>
      </c>
      <c r="B2989" s="214" t="s">
        <v>251</v>
      </c>
      <c r="C2989" s="214" t="s">
        <v>184</v>
      </c>
      <c r="D2989" s="214">
        <v>5</v>
      </c>
      <c r="E2989" s="214" t="s">
        <v>35</v>
      </c>
      <c r="F2989" s="214" t="s">
        <v>248</v>
      </c>
      <c r="G2989" s="214" t="s">
        <v>246</v>
      </c>
      <c r="H2989" s="214" t="s">
        <v>147</v>
      </c>
      <c r="I2989" s="214" t="s">
        <v>133</v>
      </c>
      <c r="J2989" s="214">
        <v>35</v>
      </c>
      <c r="K2989" s="214">
        <v>35</v>
      </c>
      <c r="L2989" s="214">
        <v>0</v>
      </c>
      <c r="M2989" s="214">
        <v>0</v>
      </c>
      <c r="N2989" s="214">
        <v>35</v>
      </c>
      <c r="O2989" s="214">
        <v>16.7</v>
      </c>
      <c r="P2989" s="214">
        <v>2.9</v>
      </c>
      <c r="Q2989" s="214">
        <v>70.599999999999994</v>
      </c>
      <c r="R2989" s="214">
        <v>77.400000000000006</v>
      </c>
      <c r="S2989" s="214">
        <v>80.400000000000006</v>
      </c>
      <c r="T2989" s="214">
        <v>9.8000000000000007</v>
      </c>
      <c r="U2989" s="214">
        <v>25</v>
      </c>
      <c r="V2989" s="214">
        <v>29600</v>
      </c>
      <c r="W2989" s="214">
        <v>40900</v>
      </c>
      <c r="X2989" s="214">
        <v>50600</v>
      </c>
    </row>
    <row r="2990" spans="1:24" x14ac:dyDescent="0.25">
      <c r="A2990" t="str">
        <f t="shared" si="47"/>
        <v>YAG5UKLevel 8Female + maleMedical sciencesSouth West</v>
      </c>
      <c r="B2990" s="214" t="s">
        <v>251</v>
      </c>
      <c r="C2990" s="214" t="s">
        <v>184</v>
      </c>
      <c r="D2990" s="214">
        <v>5</v>
      </c>
      <c r="E2990" s="214" t="s">
        <v>35</v>
      </c>
      <c r="F2990" s="214" t="s">
        <v>248</v>
      </c>
      <c r="G2990" s="214" t="s">
        <v>246</v>
      </c>
      <c r="H2990" s="214" t="s">
        <v>147</v>
      </c>
      <c r="I2990" s="214" t="s">
        <v>134</v>
      </c>
      <c r="J2990" s="214">
        <v>15</v>
      </c>
      <c r="K2990" s="214">
        <v>15</v>
      </c>
      <c r="L2990" s="214">
        <v>0</v>
      </c>
      <c r="M2990" s="214">
        <v>0</v>
      </c>
      <c r="N2990" s="214">
        <v>15</v>
      </c>
      <c r="O2990" s="214">
        <v>7</v>
      </c>
      <c r="P2990" s="214">
        <v>7</v>
      </c>
      <c r="Q2990" s="214">
        <v>86.1</v>
      </c>
      <c r="R2990" s="214">
        <v>86.1</v>
      </c>
      <c r="S2990" s="214">
        <v>86.1</v>
      </c>
      <c r="T2990" s="214">
        <v>0</v>
      </c>
      <c r="U2990" s="214">
        <v>10</v>
      </c>
      <c r="V2990" s="214">
        <v>29900</v>
      </c>
      <c r="W2990" s="214">
        <v>37600</v>
      </c>
      <c r="X2990" s="214">
        <v>70400</v>
      </c>
    </row>
    <row r="2991" spans="1:24" x14ac:dyDescent="0.25">
      <c r="A2991" t="str">
        <f t="shared" si="47"/>
        <v>YAG5UKLevel 8Female + maleMedical sciencesUnknown</v>
      </c>
      <c r="B2991" s="214" t="s">
        <v>251</v>
      </c>
      <c r="C2991" s="214" t="s">
        <v>184</v>
      </c>
      <c r="D2991" s="214">
        <v>5</v>
      </c>
      <c r="E2991" s="214" t="s">
        <v>35</v>
      </c>
      <c r="F2991" s="214" t="s">
        <v>248</v>
      </c>
      <c r="G2991" s="214" t="s">
        <v>246</v>
      </c>
      <c r="H2991" s="214" t="s">
        <v>147</v>
      </c>
      <c r="I2991" s="214" t="s">
        <v>135</v>
      </c>
      <c r="J2991" s="214">
        <v>5</v>
      </c>
      <c r="K2991" s="214">
        <v>5</v>
      </c>
      <c r="L2991" s="214">
        <v>100</v>
      </c>
      <c r="M2991" s="214">
        <v>0</v>
      </c>
      <c r="N2991" s="214">
        <v>0</v>
      </c>
      <c r="O2991" s="214" t="s">
        <v>254</v>
      </c>
      <c r="P2991" s="214" t="s">
        <v>254</v>
      </c>
      <c r="Q2991" s="214" t="s">
        <v>254</v>
      </c>
      <c r="R2991" s="214" t="s">
        <v>254</v>
      </c>
      <c r="S2991" s="214" t="s">
        <v>254</v>
      </c>
      <c r="T2991" s="214" t="s">
        <v>254</v>
      </c>
      <c r="U2991" s="214" t="s">
        <v>136</v>
      </c>
      <c r="V2991" s="214" t="s">
        <v>136</v>
      </c>
      <c r="W2991" s="214" t="s">
        <v>136</v>
      </c>
      <c r="X2991" s="214" t="s">
        <v>136</v>
      </c>
    </row>
    <row r="2992" spans="1:24" x14ac:dyDescent="0.25">
      <c r="A2992" t="str">
        <f t="shared" si="47"/>
        <v>YAG5UKLevel 8Female + maleMedical sciencesWales</v>
      </c>
      <c r="B2992" s="214" t="s">
        <v>251</v>
      </c>
      <c r="C2992" s="214" t="s">
        <v>184</v>
      </c>
      <c r="D2992" s="214">
        <v>5</v>
      </c>
      <c r="E2992" s="214" t="s">
        <v>35</v>
      </c>
      <c r="F2992" s="214" t="s">
        <v>248</v>
      </c>
      <c r="G2992" s="214" t="s">
        <v>246</v>
      </c>
      <c r="H2992" s="214" t="s">
        <v>147</v>
      </c>
      <c r="I2992" s="214" t="s">
        <v>137</v>
      </c>
      <c r="J2992" s="214">
        <v>5</v>
      </c>
      <c r="K2992" s="214">
        <v>5</v>
      </c>
      <c r="L2992" s="214">
        <v>0</v>
      </c>
      <c r="M2992" s="214">
        <v>0</v>
      </c>
      <c r="N2992" s="214">
        <v>5</v>
      </c>
      <c r="O2992" s="214">
        <v>0</v>
      </c>
      <c r="P2992" s="214">
        <v>0</v>
      </c>
      <c r="Q2992" s="214">
        <v>100</v>
      </c>
      <c r="R2992" s="214">
        <v>100</v>
      </c>
      <c r="S2992" s="214">
        <v>100</v>
      </c>
      <c r="T2992" s="214">
        <v>0</v>
      </c>
      <c r="U2992" s="214" t="s">
        <v>140</v>
      </c>
      <c r="V2992" s="214" t="s">
        <v>140</v>
      </c>
      <c r="W2992" s="214" t="s">
        <v>140</v>
      </c>
      <c r="X2992" s="214" t="s">
        <v>140</v>
      </c>
    </row>
    <row r="2993" spans="1:24" x14ac:dyDescent="0.25">
      <c r="A2993" t="str">
        <f t="shared" si="47"/>
        <v>YAG5UKLevel 8Female + maleMedical sciencesWest Midlands</v>
      </c>
      <c r="B2993" s="214" t="s">
        <v>251</v>
      </c>
      <c r="C2993" s="214" t="s">
        <v>184</v>
      </c>
      <c r="D2993" s="214">
        <v>5</v>
      </c>
      <c r="E2993" s="214" t="s">
        <v>35</v>
      </c>
      <c r="F2993" s="214" t="s">
        <v>248</v>
      </c>
      <c r="G2993" s="214" t="s">
        <v>246</v>
      </c>
      <c r="H2993" s="214" t="s">
        <v>147</v>
      </c>
      <c r="I2993" s="214" t="s">
        <v>138</v>
      </c>
      <c r="J2993" s="214">
        <v>20</v>
      </c>
      <c r="K2993" s="214">
        <v>20</v>
      </c>
      <c r="L2993" s="214">
        <v>0</v>
      </c>
      <c r="M2993" s="214">
        <v>0</v>
      </c>
      <c r="N2993" s="214">
        <v>20</v>
      </c>
      <c r="O2993" s="214">
        <v>23.4</v>
      </c>
      <c r="P2993" s="214">
        <v>5.6</v>
      </c>
      <c r="Q2993" s="214">
        <v>44.8</v>
      </c>
      <c r="R2993" s="214">
        <v>65.400000000000006</v>
      </c>
      <c r="S2993" s="214">
        <v>71</v>
      </c>
      <c r="T2993" s="214">
        <v>26.2</v>
      </c>
      <c r="U2993" s="214" t="s">
        <v>140</v>
      </c>
      <c r="V2993" s="214" t="s">
        <v>140</v>
      </c>
      <c r="W2993" s="214" t="s">
        <v>140</v>
      </c>
      <c r="X2993" s="214" t="s">
        <v>140</v>
      </c>
    </row>
    <row r="2994" spans="1:24" x14ac:dyDescent="0.25">
      <c r="A2994" t="str">
        <f t="shared" si="47"/>
        <v>YAG5UKLevel 8Female + maleMedical sciencesYorkshire and The Humber</v>
      </c>
      <c r="B2994" s="214" t="s">
        <v>251</v>
      </c>
      <c r="C2994" s="214" t="s">
        <v>184</v>
      </c>
      <c r="D2994" s="214">
        <v>5</v>
      </c>
      <c r="E2994" s="214" t="s">
        <v>35</v>
      </c>
      <c r="F2994" s="214" t="s">
        <v>248</v>
      </c>
      <c r="G2994" s="214" t="s">
        <v>246</v>
      </c>
      <c r="H2994" s="214" t="s">
        <v>147</v>
      </c>
      <c r="I2994" s="214" t="s">
        <v>139</v>
      </c>
      <c r="J2994" s="214">
        <v>10</v>
      </c>
      <c r="K2994" s="214">
        <v>10</v>
      </c>
      <c r="L2994" s="214">
        <v>0</v>
      </c>
      <c r="M2994" s="214">
        <v>0</v>
      </c>
      <c r="N2994" s="214">
        <v>10</v>
      </c>
      <c r="O2994" s="214">
        <v>6.5</v>
      </c>
      <c r="P2994" s="214">
        <v>0</v>
      </c>
      <c r="Q2994" s="214">
        <v>88.6</v>
      </c>
      <c r="R2994" s="214">
        <v>93.5</v>
      </c>
      <c r="S2994" s="214">
        <v>93.5</v>
      </c>
      <c r="T2994" s="214">
        <v>4.9000000000000004</v>
      </c>
      <c r="U2994" s="214" t="s">
        <v>140</v>
      </c>
      <c r="V2994" s="214" t="s">
        <v>140</v>
      </c>
      <c r="W2994" s="214" t="s">
        <v>140</v>
      </c>
      <c r="X2994" s="214" t="s">
        <v>140</v>
      </c>
    </row>
    <row r="2995" spans="1:24" x14ac:dyDescent="0.25">
      <c r="A2995" t="str">
        <f t="shared" si="47"/>
        <v>YAG5UKLevel 8Female + maleMedicine and dentistryAbroad</v>
      </c>
      <c r="B2995" s="214" t="s">
        <v>251</v>
      </c>
      <c r="C2995" s="214" t="s">
        <v>184</v>
      </c>
      <c r="D2995" s="214">
        <v>5</v>
      </c>
      <c r="E2995" s="214" t="s">
        <v>35</v>
      </c>
      <c r="F2995" s="214" t="s">
        <v>248</v>
      </c>
      <c r="G2995" s="214" t="s">
        <v>246</v>
      </c>
      <c r="H2995" s="214" t="s">
        <v>45</v>
      </c>
      <c r="I2995" s="214" t="s">
        <v>125</v>
      </c>
      <c r="J2995" s="214" t="s">
        <v>140</v>
      </c>
      <c r="K2995" s="214" t="s">
        <v>140</v>
      </c>
      <c r="L2995" s="214" t="s">
        <v>140</v>
      </c>
      <c r="M2995" s="214" t="s">
        <v>140</v>
      </c>
      <c r="N2995" s="214" t="s">
        <v>140</v>
      </c>
      <c r="O2995" s="214" t="s">
        <v>140</v>
      </c>
      <c r="P2995" s="214" t="s">
        <v>140</v>
      </c>
      <c r="Q2995" s="214" t="s">
        <v>140</v>
      </c>
      <c r="R2995" s="214" t="s">
        <v>140</v>
      </c>
      <c r="S2995" s="214" t="s">
        <v>140</v>
      </c>
      <c r="T2995" s="214" t="s">
        <v>140</v>
      </c>
      <c r="U2995" s="214" t="s">
        <v>140</v>
      </c>
      <c r="V2995" s="214" t="s">
        <v>140</v>
      </c>
      <c r="W2995" s="214" t="s">
        <v>140</v>
      </c>
      <c r="X2995" s="214" t="s">
        <v>140</v>
      </c>
    </row>
    <row r="2996" spans="1:24" x14ac:dyDescent="0.25">
      <c r="A2996" t="str">
        <f t="shared" si="47"/>
        <v>YAG5UKLevel 8Female + maleMedicine and dentistryEast Midlands</v>
      </c>
      <c r="B2996" s="214" t="s">
        <v>251</v>
      </c>
      <c r="C2996" s="214" t="s">
        <v>184</v>
      </c>
      <c r="D2996" s="214">
        <v>5</v>
      </c>
      <c r="E2996" s="214" t="s">
        <v>35</v>
      </c>
      <c r="F2996" s="214" t="s">
        <v>248</v>
      </c>
      <c r="G2996" s="214" t="s">
        <v>246</v>
      </c>
      <c r="H2996" s="214" t="s">
        <v>45</v>
      </c>
      <c r="I2996" s="214" t="s">
        <v>126</v>
      </c>
      <c r="J2996" s="214">
        <v>80</v>
      </c>
      <c r="K2996" s="214">
        <v>80</v>
      </c>
      <c r="L2996" s="214">
        <v>0</v>
      </c>
      <c r="M2996" s="214">
        <v>0</v>
      </c>
      <c r="N2996" s="214">
        <v>80</v>
      </c>
      <c r="O2996" s="214">
        <v>8</v>
      </c>
      <c r="P2996" s="214">
        <v>0</v>
      </c>
      <c r="Q2996" s="214">
        <v>82.2</v>
      </c>
      <c r="R2996" s="214">
        <v>92</v>
      </c>
      <c r="S2996" s="214">
        <v>92</v>
      </c>
      <c r="T2996" s="214">
        <v>9.8000000000000007</v>
      </c>
      <c r="U2996" s="214">
        <v>65</v>
      </c>
      <c r="V2996" s="214">
        <v>36100</v>
      </c>
      <c r="W2996" s="214">
        <v>56600</v>
      </c>
      <c r="X2996" s="214">
        <v>97800</v>
      </c>
    </row>
    <row r="2997" spans="1:24" x14ac:dyDescent="0.25">
      <c r="A2997" t="str">
        <f t="shared" si="47"/>
        <v>YAG5UKLevel 8Female + maleMedicine and dentistryEast of England</v>
      </c>
      <c r="B2997" s="214" t="s">
        <v>251</v>
      </c>
      <c r="C2997" s="214" t="s">
        <v>184</v>
      </c>
      <c r="D2997" s="214">
        <v>5</v>
      </c>
      <c r="E2997" s="214" t="s">
        <v>35</v>
      </c>
      <c r="F2997" s="214" t="s">
        <v>248</v>
      </c>
      <c r="G2997" s="214" t="s">
        <v>246</v>
      </c>
      <c r="H2997" s="214" t="s">
        <v>45</v>
      </c>
      <c r="I2997" s="214" t="s">
        <v>127</v>
      </c>
      <c r="J2997" s="214">
        <v>85</v>
      </c>
      <c r="K2997" s="214">
        <v>85</v>
      </c>
      <c r="L2997" s="214">
        <v>0</v>
      </c>
      <c r="M2997" s="214">
        <v>0</v>
      </c>
      <c r="N2997" s="214">
        <v>85</v>
      </c>
      <c r="O2997" s="214">
        <v>7.8</v>
      </c>
      <c r="P2997" s="214">
        <v>4.8</v>
      </c>
      <c r="Q2997" s="214">
        <v>82.6</v>
      </c>
      <c r="R2997" s="214">
        <v>87.4</v>
      </c>
      <c r="S2997" s="214">
        <v>87.4</v>
      </c>
      <c r="T2997" s="214">
        <v>4.8</v>
      </c>
      <c r="U2997" s="214">
        <v>70</v>
      </c>
      <c r="V2997" s="214">
        <v>38000</v>
      </c>
      <c r="W2997" s="214">
        <v>58000</v>
      </c>
      <c r="X2997" s="214">
        <v>92300</v>
      </c>
    </row>
    <row r="2998" spans="1:24" x14ac:dyDescent="0.25">
      <c r="A2998" t="str">
        <f t="shared" si="47"/>
        <v>YAG5UKLevel 8Female + maleMedicine and dentistryLondon</v>
      </c>
      <c r="B2998" s="214" t="s">
        <v>251</v>
      </c>
      <c r="C2998" s="214" t="s">
        <v>184</v>
      </c>
      <c r="D2998" s="214">
        <v>5</v>
      </c>
      <c r="E2998" s="214" t="s">
        <v>35</v>
      </c>
      <c r="F2998" s="214" t="s">
        <v>248</v>
      </c>
      <c r="G2998" s="214" t="s">
        <v>246</v>
      </c>
      <c r="H2998" s="214" t="s">
        <v>45</v>
      </c>
      <c r="I2998" s="214" t="s">
        <v>128</v>
      </c>
      <c r="J2998" s="214">
        <v>345</v>
      </c>
      <c r="K2998" s="214">
        <v>345</v>
      </c>
      <c r="L2998" s="214">
        <v>0</v>
      </c>
      <c r="M2998" s="214">
        <v>0</v>
      </c>
      <c r="N2998" s="214">
        <v>345</v>
      </c>
      <c r="O2998" s="214">
        <v>11.5</v>
      </c>
      <c r="P2998" s="214">
        <v>4</v>
      </c>
      <c r="Q2998" s="214">
        <v>80.7</v>
      </c>
      <c r="R2998" s="214">
        <v>84.5</v>
      </c>
      <c r="S2998" s="214">
        <v>84.5</v>
      </c>
      <c r="T2998" s="214">
        <v>3.7</v>
      </c>
      <c r="U2998" s="214">
        <v>280</v>
      </c>
      <c r="V2998" s="214">
        <v>38600</v>
      </c>
      <c r="W2998" s="214">
        <v>50000</v>
      </c>
      <c r="X2998" s="214">
        <v>87200</v>
      </c>
    </row>
    <row r="2999" spans="1:24" x14ac:dyDescent="0.25">
      <c r="A2999" t="str">
        <f t="shared" si="47"/>
        <v>YAG5UKLevel 8Female + maleMedicine and dentistryNorth East</v>
      </c>
      <c r="B2999" s="214" t="s">
        <v>251</v>
      </c>
      <c r="C2999" s="214" t="s">
        <v>184</v>
      </c>
      <c r="D2999" s="214">
        <v>5</v>
      </c>
      <c r="E2999" s="214" t="s">
        <v>35</v>
      </c>
      <c r="F2999" s="214" t="s">
        <v>248</v>
      </c>
      <c r="G2999" s="214" t="s">
        <v>246</v>
      </c>
      <c r="H2999" s="214" t="s">
        <v>45</v>
      </c>
      <c r="I2999" s="214" t="s">
        <v>129</v>
      </c>
      <c r="J2999" s="214">
        <v>40</v>
      </c>
      <c r="K2999" s="214">
        <v>40</v>
      </c>
      <c r="L2999" s="214">
        <v>0</v>
      </c>
      <c r="M2999" s="214">
        <v>0</v>
      </c>
      <c r="N2999" s="214">
        <v>40</v>
      </c>
      <c r="O2999" s="214">
        <v>7.5</v>
      </c>
      <c r="P2999" s="214">
        <v>2.5</v>
      </c>
      <c r="Q2999" s="214">
        <v>85</v>
      </c>
      <c r="R2999" s="214">
        <v>90</v>
      </c>
      <c r="S2999" s="214">
        <v>90</v>
      </c>
      <c r="T2999" s="214">
        <v>5</v>
      </c>
      <c r="U2999" s="214">
        <v>30</v>
      </c>
      <c r="V2999" s="214">
        <v>28700</v>
      </c>
      <c r="W2999" s="214">
        <v>44300</v>
      </c>
      <c r="X2999" s="214">
        <v>86000</v>
      </c>
    </row>
    <row r="3000" spans="1:24" x14ac:dyDescent="0.25">
      <c r="A3000" t="str">
        <f t="shared" si="47"/>
        <v>YAG5UKLevel 8Female + maleMedicine and dentistryNorth West</v>
      </c>
      <c r="B3000" s="214" t="s">
        <v>251</v>
      </c>
      <c r="C3000" s="214" t="s">
        <v>184</v>
      </c>
      <c r="D3000" s="214">
        <v>5</v>
      </c>
      <c r="E3000" s="214" t="s">
        <v>35</v>
      </c>
      <c r="F3000" s="214" t="s">
        <v>248</v>
      </c>
      <c r="G3000" s="214" t="s">
        <v>246</v>
      </c>
      <c r="H3000" s="214" t="s">
        <v>45</v>
      </c>
      <c r="I3000" s="214" t="s">
        <v>130</v>
      </c>
      <c r="J3000" s="214">
        <v>95</v>
      </c>
      <c r="K3000" s="214">
        <v>95</v>
      </c>
      <c r="L3000" s="214">
        <v>0</v>
      </c>
      <c r="M3000" s="214">
        <v>0</v>
      </c>
      <c r="N3000" s="214">
        <v>95</v>
      </c>
      <c r="O3000" s="214">
        <v>7.2</v>
      </c>
      <c r="P3000" s="214">
        <v>3.1</v>
      </c>
      <c r="Q3000" s="214">
        <v>79.400000000000006</v>
      </c>
      <c r="R3000" s="214">
        <v>88.7</v>
      </c>
      <c r="S3000" s="214">
        <v>89.7</v>
      </c>
      <c r="T3000" s="214">
        <v>10.3</v>
      </c>
      <c r="U3000" s="214">
        <v>75</v>
      </c>
      <c r="V3000" s="214">
        <v>28800</v>
      </c>
      <c r="W3000" s="214">
        <v>44900</v>
      </c>
      <c r="X3000" s="214">
        <v>97100</v>
      </c>
    </row>
    <row r="3001" spans="1:24" x14ac:dyDescent="0.25">
      <c r="A3001" t="str">
        <f t="shared" si="47"/>
        <v>YAG5UKLevel 8Female + maleMedicine and dentistryNorthern Ireland</v>
      </c>
      <c r="B3001" s="214" t="s">
        <v>251</v>
      </c>
      <c r="C3001" s="214" t="s">
        <v>184</v>
      </c>
      <c r="D3001" s="214">
        <v>5</v>
      </c>
      <c r="E3001" s="214" t="s">
        <v>35</v>
      </c>
      <c r="F3001" s="214" t="s">
        <v>248</v>
      </c>
      <c r="G3001" s="214" t="s">
        <v>246</v>
      </c>
      <c r="H3001" s="214" t="s">
        <v>45</v>
      </c>
      <c r="I3001" s="214" t="s">
        <v>131</v>
      </c>
      <c r="J3001" s="214">
        <v>5</v>
      </c>
      <c r="K3001" s="214">
        <v>5</v>
      </c>
      <c r="L3001" s="214">
        <v>0</v>
      </c>
      <c r="M3001" s="214">
        <v>0</v>
      </c>
      <c r="N3001" s="214">
        <v>5</v>
      </c>
      <c r="O3001" s="214">
        <v>25</v>
      </c>
      <c r="P3001" s="214">
        <v>0</v>
      </c>
      <c r="Q3001" s="214">
        <v>50</v>
      </c>
      <c r="R3001" s="214">
        <v>75</v>
      </c>
      <c r="S3001" s="214">
        <v>75</v>
      </c>
      <c r="T3001" s="214">
        <v>25</v>
      </c>
      <c r="U3001" s="214" t="s">
        <v>140</v>
      </c>
      <c r="V3001" s="214" t="s">
        <v>140</v>
      </c>
      <c r="W3001" s="214" t="s">
        <v>140</v>
      </c>
      <c r="X3001" s="214" t="s">
        <v>140</v>
      </c>
    </row>
    <row r="3002" spans="1:24" x14ac:dyDescent="0.25">
      <c r="A3002" t="str">
        <f t="shared" si="47"/>
        <v>YAG5UKLevel 8Female + maleMedicine and dentistryScotland</v>
      </c>
      <c r="B3002" s="214" t="s">
        <v>251</v>
      </c>
      <c r="C3002" s="214" t="s">
        <v>184</v>
      </c>
      <c r="D3002" s="214">
        <v>5</v>
      </c>
      <c r="E3002" s="214" t="s">
        <v>35</v>
      </c>
      <c r="F3002" s="214" t="s">
        <v>248</v>
      </c>
      <c r="G3002" s="214" t="s">
        <v>246</v>
      </c>
      <c r="H3002" s="214" t="s">
        <v>45</v>
      </c>
      <c r="I3002" s="214" t="s">
        <v>132</v>
      </c>
      <c r="J3002" s="214">
        <v>25</v>
      </c>
      <c r="K3002" s="214">
        <v>25</v>
      </c>
      <c r="L3002" s="214">
        <v>0</v>
      </c>
      <c r="M3002" s="214">
        <v>0</v>
      </c>
      <c r="N3002" s="214">
        <v>25</v>
      </c>
      <c r="O3002" s="214">
        <v>21.3</v>
      </c>
      <c r="P3002" s="214">
        <v>0</v>
      </c>
      <c r="Q3002" s="214">
        <v>57.4</v>
      </c>
      <c r="R3002" s="214">
        <v>78.7</v>
      </c>
      <c r="S3002" s="214">
        <v>78.7</v>
      </c>
      <c r="T3002" s="214">
        <v>21.3</v>
      </c>
      <c r="U3002" s="214">
        <v>15</v>
      </c>
      <c r="V3002" s="214">
        <v>34300</v>
      </c>
      <c r="W3002" s="214">
        <v>44500</v>
      </c>
      <c r="X3002" s="214">
        <v>74500</v>
      </c>
    </row>
    <row r="3003" spans="1:24" x14ac:dyDescent="0.25">
      <c r="A3003" t="str">
        <f t="shared" si="47"/>
        <v>YAG5UKLevel 8Female + maleMedicine and dentistrySouth East</v>
      </c>
      <c r="B3003" s="214" t="s">
        <v>251</v>
      </c>
      <c r="C3003" s="214" t="s">
        <v>184</v>
      </c>
      <c r="D3003" s="214">
        <v>5</v>
      </c>
      <c r="E3003" s="214" t="s">
        <v>35</v>
      </c>
      <c r="F3003" s="214" t="s">
        <v>248</v>
      </c>
      <c r="G3003" s="214" t="s">
        <v>246</v>
      </c>
      <c r="H3003" s="214" t="s">
        <v>45</v>
      </c>
      <c r="I3003" s="214" t="s">
        <v>133</v>
      </c>
      <c r="J3003" s="214">
        <v>145</v>
      </c>
      <c r="K3003" s="214">
        <v>145</v>
      </c>
      <c r="L3003" s="214">
        <v>0</v>
      </c>
      <c r="M3003" s="214">
        <v>0</v>
      </c>
      <c r="N3003" s="214">
        <v>145</v>
      </c>
      <c r="O3003" s="214">
        <v>8.9</v>
      </c>
      <c r="P3003" s="214">
        <v>3.4</v>
      </c>
      <c r="Q3003" s="214">
        <v>83.7</v>
      </c>
      <c r="R3003" s="214">
        <v>87.7</v>
      </c>
      <c r="S3003" s="214">
        <v>87.7</v>
      </c>
      <c r="T3003" s="214">
        <v>4</v>
      </c>
      <c r="U3003" s="214">
        <v>120</v>
      </c>
      <c r="V3003" s="214">
        <v>36800</v>
      </c>
      <c r="W3003" s="214">
        <v>54800</v>
      </c>
      <c r="X3003" s="214">
        <v>87200</v>
      </c>
    </row>
    <row r="3004" spans="1:24" x14ac:dyDescent="0.25">
      <c r="A3004" t="str">
        <f t="shared" si="47"/>
        <v>YAG5UKLevel 8Female + maleMedicine and dentistrySouth West</v>
      </c>
      <c r="B3004" s="214" t="s">
        <v>251</v>
      </c>
      <c r="C3004" s="214" t="s">
        <v>184</v>
      </c>
      <c r="D3004" s="214">
        <v>5</v>
      </c>
      <c r="E3004" s="214" t="s">
        <v>35</v>
      </c>
      <c r="F3004" s="214" t="s">
        <v>248</v>
      </c>
      <c r="G3004" s="214" t="s">
        <v>246</v>
      </c>
      <c r="H3004" s="214" t="s">
        <v>45</v>
      </c>
      <c r="I3004" s="214" t="s">
        <v>134</v>
      </c>
      <c r="J3004" s="214">
        <v>70</v>
      </c>
      <c r="K3004" s="214">
        <v>70</v>
      </c>
      <c r="L3004" s="214">
        <v>0</v>
      </c>
      <c r="M3004" s="214">
        <v>0</v>
      </c>
      <c r="N3004" s="214">
        <v>70</v>
      </c>
      <c r="O3004" s="214">
        <v>8.9</v>
      </c>
      <c r="P3004" s="214">
        <v>3</v>
      </c>
      <c r="Q3004" s="214">
        <v>79.3</v>
      </c>
      <c r="R3004" s="214">
        <v>88.1</v>
      </c>
      <c r="S3004" s="214">
        <v>88.1</v>
      </c>
      <c r="T3004" s="214">
        <v>8.9</v>
      </c>
      <c r="U3004" s="214">
        <v>50</v>
      </c>
      <c r="V3004" s="214">
        <v>35400</v>
      </c>
      <c r="W3004" s="214">
        <v>62800</v>
      </c>
      <c r="X3004" s="214">
        <v>97500</v>
      </c>
    </row>
    <row r="3005" spans="1:24" x14ac:dyDescent="0.25">
      <c r="A3005" t="str">
        <f t="shared" si="47"/>
        <v>YAG5UKLevel 8Female + maleMedicine and dentistryUnknown</v>
      </c>
      <c r="B3005" s="214" t="s">
        <v>251</v>
      </c>
      <c r="C3005" s="214" t="s">
        <v>184</v>
      </c>
      <c r="D3005" s="214">
        <v>5</v>
      </c>
      <c r="E3005" s="214" t="s">
        <v>35</v>
      </c>
      <c r="F3005" s="214" t="s">
        <v>248</v>
      </c>
      <c r="G3005" s="214" t="s">
        <v>246</v>
      </c>
      <c r="H3005" s="214" t="s">
        <v>45</v>
      </c>
      <c r="I3005" s="214" t="s">
        <v>135</v>
      </c>
      <c r="J3005" s="214">
        <v>100</v>
      </c>
      <c r="K3005" s="214">
        <v>100</v>
      </c>
      <c r="L3005" s="214">
        <v>98</v>
      </c>
      <c r="M3005" s="214">
        <v>0</v>
      </c>
      <c r="N3005" s="214">
        <v>0</v>
      </c>
      <c r="O3005" s="214">
        <v>0</v>
      </c>
      <c r="P3005" s="214">
        <v>0</v>
      </c>
      <c r="Q3005" s="214">
        <v>0</v>
      </c>
      <c r="R3005" s="214">
        <v>0</v>
      </c>
      <c r="S3005" s="214">
        <v>100</v>
      </c>
      <c r="T3005" s="214">
        <v>100</v>
      </c>
      <c r="U3005" s="214" t="s">
        <v>136</v>
      </c>
      <c r="V3005" s="214" t="s">
        <v>136</v>
      </c>
      <c r="W3005" s="214" t="s">
        <v>136</v>
      </c>
      <c r="X3005" s="214" t="s">
        <v>136</v>
      </c>
    </row>
    <row r="3006" spans="1:24" x14ac:dyDescent="0.25">
      <c r="A3006" t="str">
        <f t="shared" si="47"/>
        <v>YAG5UKLevel 8Female + maleMedicine and dentistryWales</v>
      </c>
      <c r="B3006" s="214" t="s">
        <v>251</v>
      </c>
      <c r="C3006" s="214" t="s">
        <v>184</v>
      </c>
      <c r="D3006" s="214">
        <v>5</v>
      </c>
      <c r="E3006" s="214" t="s">
        <v>35</v>
      </c>
      <c r="F3006" s="214" t="s">
        <v>248</v>
      </c>
      <c r="G3006" s="214" t="s">
        <v>246</v>
      </c>
      <c r="H3006" s="214" t="s">
        <v>45</v>
      </c>
      <c r="I3006" s="214" t="s">
        <v>137</v>
      </c>
      <c r="J3006" s="214">
        <v>5</v>
      </c>
      <c r="K3006" s="214">
        <v>5</v>
      </c>
      <c r="L3006" s="214">
        <v>0</v>
      </c>
      <c r="M3006" s="214">
        <v>0</v>
      </c>
      <c r="N3006" s="214">
        <v>5</v>
      </c>
      <c r="O3006" s="214">
        <v>28.6</v>
      </c>
      <c r="P3006" s="214">
        <v>0</v>
      </c>
      <c r="Q3006" s="214">
        <v>57.1</v>
      </c>
      <c r="R3006" s="214">
        <v>71.400000000000006</v>
      </c>
      <c r="S3006" s="214">
        <v>71.400000000000006</v>
      </c>
      <c r="T3006" s="214">
        <v>14.3</v>
      </c>
      <c r="U3006" s="214" t="s">
        <v>140</v>
      </c>
      <c r="V3006" s="214" t="s">
        <v>140</v>
      </c>
      <c r="W3006" s="214" t="s">
        <v>140</v>
      </c>
      <c r="X3006" s="214" t="s">
        <v>140</v>
      </c>
    </row>
    <row r="3007" spans="1:24" x14ac:dyDescent="0.25">
      <c r="A3007" t="str">
        <f t="shared" si="47"/>
        <v>YAG5UKLevel 8Female + maleMedicine and dentistryWest Midlands</v>
      </c>
      <c r="B3007" s="214" t="s">
        <v>251</v>
      </c>
      <c r="C3007" s="214" t="s">
        <v>184</v>
      </c>
      <c r="D3007" s="214">
        <v>5</v>
      </c>
      <c r="E3007" s="214" t="s">
        <v>35</v>
      </c>
      <c r="F3007" s="214" t="s">
        <v>248</v>
      </c>
      <c r="G3007" s="214" t="s">
        <v>246</v>
      </c>
      <c r="H3007" s="214" t="s">
        <v>45</v>
      </c>
      <c r="I3007" s="214" t="s">
        <v>138</v>
      </c>
      <c r="J3007" s="214">
        <v>70</v>
      </c>
      <c r="K3007" s="214">
        <v>70</v>
      </c>
      <c r="L3007" s="214">
        <v>0</v>
      </c>
      <c r="M3007" s="214">
        <v>0</v>
      </c>
      <c r="N3007" s="214">
        <v>70</v>
      </c>
      <c r="O3007" s="214">
        <v>4.4000000000000004</v>
      </c>
      <c r="P3007" s="214">
        <v>1.5</v>
      </c>
      <c r="Q3007" s="214">
        <v>86.9</v>
      </c>
      <c r="R3007" s="214">
        <v>94.2</v>
      </c>
      <c r="S3007" s="214">
        <v>94.2</v>
      </c>
      <c r="T3007" s="214">
        <v>7.3</v>
      </c>
      <c r="U3007" s="214">
        <v>60</v>
      </c>
      <c r="V3007" s="214">
        <v>37600</v>
      </c>
      <c r="W3007" s="214">
        <v>59900</v>
      </c>
      <c r="X3007" s="214">
        <v>94500</v>
      </c>
    </row>
    <row r="3008" spans="1:24" x14ac:dyDescent="0.25">
      <c r="A3008" t="str">
        <f t="shared" si="47"/>
        <v>YAG5UKLevel 8Female + maleMedicine and dentistryYorkshire and The Humber</v>
      </c>
      <c r="B3008" s="214" t="s">
        <v>251</v>
      </c>
      <c r="C3008" s="214" t="s">
        <v>184</v>
      </c>
      <c r="D3008" s="214">
        <v>5</v>
      </c>
      <c r="E3008" s="214" t="s">
        <v>35</v>
      </c>
      <c r="F3008" s="214" t="s">
        <v>248</v>
      </c>
      <c r="G3008" s="214" t="s">
        <v>246</v>
      </c>
      <c r="H3008" s="214" t="s">
        <v>45</v>
      </c>
      <c r="I3008" s="214" t="s">
        <v>139</v>
      </c>
      <c r="J3008" s="214">
        <v>85</v>
      </c>
      <c r="K3008" s="214">
        <v>85</v>
      </c>
      <c r="L3008" s="214">
        <v>0</v>
      </c>
      <c r="M3008" s="214">
        <v>0</v>
      </c>
      <c r="N3008" s="214">
        <v>85</v>
      </c>
      <c r="O3008" s="214">
        <v>8.5</v>
      </c>
      <c r="P3008" s="214">
        <v>0</v>
      </c>
      <c r="Q3008" s="214">
        <v>86.9</v>
      </c>
      <c r="R3008" s="214">
        <v>91.5</v>
      </c>
      <c r="S3008" s="214">
        <v>91.5</v>
      </c>
      <c r="T3008" s="214">
        <v>4.5999999999999996</v>
      </c>
      <c r="U3008" s="214">
        <v>75</v>
      </c>
      <c r="V3008" s="214">
        <v>34700</v>
      </c>
      <c r="W3008" s="214">
        <v>64200</v>
      </c>
      <c r="X3008" s="20">
        <v>100000</v>
      </c>
    </row>
    <row r="3009" spans="1:24" x14ac:dyDescent="0.25">
      <c r="A3009" t="str">
        <f t="shared" si="47"/>
        <v>YAG5UKLevel 8Female + maleNursing and midwiferyAbroad</v>
      </c>
      <c r="B3009" s="214" t="s">
        <v>251</v>
      </c>
      <c r="C3009" s="214" t="s">
        <v>184</v>
      </c>
      <c r="D3009" s="214">
        <v>5</v>
      </c>
      <c r="E3009" s="214" t="s">
        <v>35</v>
      </c>
      <c r="F3009" s="214" t="s">
        <v>248</v>
      </c>
      <c r="G3009" s="214" t="s">
        <v>246</v>
      </c>
      <c r="H3009" s="214" t="s">
        <v>148</v>
      </c>
      <c r="I3009" s="214" t="s">
        <v>125</v>
      </c>
      <c r="J3009" s="214" t="s">
        <v>140</v>
      </c>
      <c r="K3009" s="214" t="s">
        <v>140</v>
      </c>
      <c r="L3009" s="214" t="s">
        <v>140</v>
      </c>
      <c r="M3009" s="214" t="s">
        <v>140</v>
      </c>
      <c r="N3009" s="214" t="s">
        <v>140</v>
      </c>
      <c r="O3009" s="214" t="s">
        <v>140</v>
      </c>
      <c r="P3009" s="214" t="s">
        <v>140</v>
      </c>
      <c r="Q3009" s="214" t="s">
        <v>140</v>
      </c>
      <c r="R3009" s="214" t="s">
        <v>140</v>
      </c>
      <c r="S3009" s="214" t="s">
        <v>140</v>
      </c>
      <c r="T3009" s="214" t="s">
        <v>140</v>
      </c>
      <c r="U3009" s="214" t="s">
        <v>140</v>
      </c>
      <c r="V3009" s="214" t="s">
        <v>140</v>
      </c>
      <c r="W3009" s="214" t="s">
        <v>140</v>
      </c>
      <c r="X3009" s="214" t="s">
        <v>140</v>
      </c>
    </row>
    <row r="3010" spans="1:24" x14ac:dyDescent="0.25">
      <c r="A3010" t="str">
        <f t="shared" si="47"/>
        <v>YAG5UKLevel 8Female + maleNursing and midwiferyEast Midlands</v>
      </c>
      <c r="B3010" s="214" t="s">
        <v>251</v>
      </c>
      <c r="C3010" s="214" t="s">
        <v>184</v>
      </c>
      <c r="D3010" s="214">
        <v>5</v>
      </c>
      <c r="E3010" s="214" t="s">
        <v>35</v>
      </c>
      <c r="F3010" s="214" t="s">
        <v>248</v>
      </c>
      <c r="G3010" s="214" t="s">
        <v>246</v>
      </c>
      <c r="H3010" s="214" t="s">
        <v>148</v>
      </c>
      <c r="I3010" s="214" t="s">
        <v>126</v>
      </c>
      <c r="J3010" s="214">
        <v>5</v>
      </c>
      <c r="K3010" s="214">
        <v>5</v>
      </c>
      <c r="L3010" s="214">
        <v>0</v>
      </c>
      <c r="M3010" s="214">
        <v>0</v>
      </c>
      <c r="N3010" s="214">
        <v>5</v>
      </c>
      <c r="O3010" s="214">
        <v>0</v>
      </c>
      <c r="P3010" s="214">
        <v>0</v>
      </c>
      <c r="Q3010" s="214">
        <v>100</v>
      </c>
      <c r="R3010" s="214">
        <v>100</v>
      </c>
      <c r="S3010" s="214">
        <v>100</v>
      </c>
      <c r="T3010" s="214">
        <v>0</v>
      </c>
      <c r="U3010" s="214" t="s">
        <v>140</v>
      </c>
      <c r="V3010" s="214" t="s">
        <v>140</v>
      </c>
      <c r="W3010" s="214" t="s">
        <v>140</v>
      </c>
      <c r="X3010" s="214" t="s">
        <v>140</v>
      </c>
    </row>
    <row r="3011" spans="1:24" x14ac:dyDescent="0.25">
      <c r="A3011" t="str">
        <f t="shared" si="47"/>
        <v>YAG5UKLevel 8Female + maleNursing and midwiferyEast of England</v>
      </c>
      <c r="B3011" s="214" t="s">
        <v>251</v>
      </c>
      <c r="C3011" s="214" t="s">
        <v>184</v>
      </c>
      <c r="D3011" s="214">
        <v>5</v>
      </c>
      <c r="E3011" s="214" t="s">
        <v>35</v>
      </c>
      <c r="F3011" s="214" t="s">
        <v>248</v>
      </c>
      <c r="G3011" s="214" t="s">
        <v>246</v>
      </c>
      <c r="H3011" s="214" t="s">
        <v>148</v>
      </c>
      <c r="I3011" s="214" t="s">
        <v>127</v>
      </c>
      <c r="J3011" s="214">
        <v>10</v>
      </c>
      <c r="K3011" s="214">
        <v>10</v>
      </c>
      <c r="L3011" s="214">
        <v>0</v>
      </c>
      <c r="M3011" s="214">
        <v>0</v>
      </c>
      <c r="N3011" s="214">
        <v>10</v>
      </c>
      <c r="O3011" s="214">
        <v>25</v>
      </c>
      <c r="P3011" s="214">
        <v>0</v>
      </c>
      <c r="Q3011" s="214">
        <v>75</v>
      </c>
      <c r="R3011" s="214">
        <v>75</v>
      </c>
      <c r="S3011" s="214">
        <v>75</v>
      </c>
      <c r="T3011" s="214">
        <v>0</v>
      </c>
      <c r="U3011" s="214" t="s">
        <v>140</v>
      </c>
      <c r="V3011" s="214" t="s">
        <v>140</v>
      </c>
      <c r="W3011" s="214" t="s">
        <v>140</v>
      </c>
      <c r="X3011" s="214" t="s">
        <v>140</v>
      </c>
    </row>
    <row r="3012" spans="1:24" x14ac:dyDescent="0.25">
      <c r="A3012" t="str">
        <f t="shared" si="47"/>
        <v>YAG5UKLevel 8Female + maleNursing and midwiferyLondon</v>
      </c>
      <c r="B3012" s="214" t="s">
        <v>251</v>
      </c>
      <c r="C3012" s="214" t="s">
        <v>184</v>
      </c>
      <c r="D3012" s="214">
        <v>5</v>
      </c>
      <c r="E3012" s="214" t="s">
        <v>35</v>
      </c>
      <c r="F3012" s="214" t="s">
        <v>248</v>
      </c>
      <c r="G3012" s="214" t="s">
        <v>246</v>
      </c>
      <c r="H3012" s="214" t="s">
        <v>148</v>
      </c>
      <c r="I3012" s="214" t="s">
        <v>128</v>
      </c>
      <c r="J3012" s="214">
        <v>10</v>
      </c>
      <c r="K3012" s="214">
        <v>10</v>
      </c>
      <c r="L3012" s="214">
        <v>0</v>
      </c>
      <c r="M3012" s="214">
        <v>0</v>
      </c>
      <c r="N3012" s="214">
        <v>10</v>
      </c>
      <c r="O3012" s="214">
        <v>0</v>
      </c>
      <c r="P3012" s="214">
        <v>0</v>
      </c>
      <c r="Q3012" s="214">
        <v>100</v>
      </c>
      <c r="R3012" s="214">
        <v>100</v>
      </c>
      <c r="S3012" s="214">
        <v>100</v>
      </c>
      <c r="T3012" s="214">
        <v>0</v>
      </c>
      <c r="U3012" s="214" t="s">
        <v>140</v>
      </c>
      <c r="V3012" s="214" t="s">
        <v>140</v>
      </c>
      <c r="W3012" s="214" t="s">
        <v>140</v>
      </c>
      <c r="X3012" s="214" t="s">
        <v>140</v>
      </c>
    </row>
    <row r="3013" spans="1:24" x14ac:dyDescent="0.25">
      <c r="A3013" t="str">
        <f t="shared" si="47"/>
        <v>YAG5UKLevel 8Female + maleNursing and midwiferyNorth East</v>
      </c>
      <c r="B3013" s="214" t="s">
        <v>251</v>
      </c>
      <c r="C3013" s="214" t="s">
        <v>184</v>
      </c>
      <c r="D3013" s="214">
        <v>5</v>
      </c>
      <c r="E3013" s="214" t="s">
        <v>35</v>
      </c>
      <c r="F3013" s="214" t="s">
        <v>248</v>
      </c>
      <c r="G3013" s="214" t="s">
        <v>246</v>
      </c>
      <c r="H3013" s="214" t="s">
        <v>148</v>
      </c>
      <c r="I3013" s="214" t="s">
        <v>129</v>
      </c>
      <c r="J3013" s="214">
        <v>0</v>
      </c>
      <c r="K3013" s="214">
        <v>0</v>
      </c>
      <c r="L3013" s="214">
        <v>0</v>
      </c>
      <c r="M3013" s="214">
        <v>0</v>
      </c>
      <c r="N3013" s="214">
        <v>0</v>
      </c>
      <c r="O3013" s="214">
        <v>0</v>
      </c>
      <c r="P3013" s="214">
        <v>0</v>
      </c>
      <c r="Q3013" s="214">
        <v>100</v>
      </c>
      <c r="R3013" s="214">
        <v>100</v>
      </c>
      <c r="S3013" s="214">
        <v>100</v>
      </c>
      <c r="T3013" s="214">
        <v>0</v>
      </c>
      <c r="U3013" s="214" t="s">
        <v>140</v>
      </c>
      <c r="V3013" s="214" t="s">
        <v>140</v>
      </c>
      <c r="W3013" s="214" t="s">
        <v>140</v>
      </c>
      <c r="X3013" s="214" t="s">
        <v>140</v>
      </c>
    </row>
    <row r="3014" spans="1:24" x14ac:dyDescent="0.25">
      <c r="A3014" t="str">
        <f t="shared" si="47"/>
        <v>YAG5UKLevel 8Female + maleNursing and midwiferyNorth West</v>
      </c>
      <c r="B3014" s="214" t="s">
        <v>251</v>
      </c>
      <c r="C3014" s="214" t="s">
        <v>184</v>
      </c>
      <c r="D3014" s="214">
        <v>5</v>
      </c>
      <c r="E3014" s="214" t="s">
        <v>35</v>
      </c>
      <c r="F3014" s="214" t="s">
        <v>248</v>
      </c>
      <c r="G3014" s="214" t="s">
        <v>246</v>
      </c>
      <c r="H3014" s="214" t="s">
        <v>148</v>
      </c>
      <c r="I3014" s="214" t="s">
        <v>130</v>
      </c>
      <c r="J3014" s="214">
        <v>10</v>
      </c>
      <c r="K3014" s="214">
        <v>10</v>
      </c>
      <c r="L3014" s="214">
        <v>0</v>
      </c>
      <c r="M3014" s="214">
        <v>0</v>
      </c>
      <c r="N3014" s="214">
        <v>10</v>
      </c>
      <c r="O3014" s="214">
        <v>38.700000000000003</v>
      </c>
      <c r="P3014" s="214">
        <v>0</v>
      </c>
      <c r="Q3014" s="214">
        <v>54.8</v>
      </c>
      <c r="R3014" s="214">
        <v>61.3</v>
      </c>
      <c r="S3014" s="214">
        <v>61.3</v>
      </c>
      <c r="T3014" s="214">
        <v>6.5</v>
      </c>
      <c r="U3014" s="214" t="s">
        <v>140</v>
      </c>
      <c r="V3014" s="214" t="s">
        <v>140</v>
      </c>
      <c r="W3014" s="214" t="s">
        <v>140</v>
      </c>
      <c r="X3014" s="214" t="s">
        <v>140</v>
      </c>
    </row>
    <row r="3015" spans="1:24" x14ac:dyDescent="0.25">
      <c r="A3015" t="str">
        <f t="shared" si="47"/>
        <v>YAG5UKLevel 8Female + maleNursing and midwiferySouth East</v>
      </c>
      <c r="B3015" s="214" t="s">
        <v>251</v>
      </c>
      <c r="C3015" s="214" t="s">
        <v>184</v>
      </c>
      <c r="D3015" s="214">
        <v>5</v>
      </c>
      <c r="E3015" s="214" t="s">
        <v>35</v>
      </c>
      <c r="F3015" s="214" t="s">
        <v>248</v>
      </c>
      <c r="G3015" s="214" t="s">
        <v>246</v>
      </c>
      <c r="H3015" s="214" t="s">
        <v>148</v>
      </c>
      <c r="I3015" s="214" t="s">
        <v>133</v>
      </c>
      <c r="J3015" s="214">
        <v>15</v>
      </c>
      <c r="K3015" s="214">
        <v>15</v>
      </c>
      <c r="L3015" s="214">
        <v>0</v>
      </c>
      <c r="M3015" s="214">
        <v>0</v>
      </c>
      <c r="N3015" s="214">
        <v>15</v>
      </c>
      <c r="O3015" s="214">
        <v>14.9</v>
      </c>
      <c r="P3015" s="214">
        <v>0</v>
      </c>
      <c r="Q3015" s="214">
        <v>80.099999999999994</v>
      </c>
      <c r="R3015" s="214">
        <v>85.1</v>
      </c>
      <c r="S3015" s="214">
        <v>85.1</v>
      </c>
      <c r="T3015" s="214">
        <v>5</v>
      </c>
      <c r="U3015" s="214">
        <v>10</v>
      </c>
      <c r="V3015" s="214">
        <v>43800</v>
      </c>
      <c r="W3015" s="214">
        <v>54800</v>
      </c>
      <c r="X3015" s="214">
        <v>59100</v>
      </c>
    </row>
    <row r="3016" spans="1:24" x14ac:dyDescent="0.25">
      <c r="A3016" t="str">
        <f t="shared" si="47"/>
        <v>YAG5UKLevel 8Female + maleNursing and midwiferySouth West</v>
      </c>
      <c r="B3016" s="214" t="s">
        <v>251</v>
      </c>
      <c r="C3016" s="214" t="s">
        <v>184</v>
      </c>
      <c r="D3016" s="214">
        <v>5</v>
      </c>
      <c r="E3016" s="214" t="s">
        <v>35</v>
      </c>
      <c r="F3016" s="214" t="s">
        <v>248</v>
      </c>
      <c r="G3016" s="214" t="s">
        <v>246</v>
      </c>
      <c r="H3016" s="214" t="s">
        <v>148</v>
      </c>
      <c r="I3016" s="214" t="s">
        <v>134</v>
      </c>
      <c r="J3016" s="214">
        <v>15</v>
      </c>
      <c r="K3016" s="214">
        <v>15</v>
      </c>
      <c r="L3016" s="214">
        <v>0</v>
      </c>
      <c r="M3016" s="214">
        <v>0</v>
      </c>
      <c r="N3016" s="214">
        <v>15</v>
      </c>
      <c r="O3016" s="214">
        <v>0</v>
      </c>
      <c r="P3016" s="214">
        <v>0</v>
      </c>
      <c r="Q3016" s="214">
        <v>87</v>
      </c>
      <c r="R3016" s="214">
        <v>100</v>
      </c>
      <c r="S3016" s="214">
        <v>100</v>
      </c>
      <c r="T3016" s="214">
        <v>13</v>
      </c>
      <c r="U3016" s="214">
        <v>15</v>
      </c>
      <c r="V3016" s="214">
        <v>35800</v>
      </c>
      <c r="W3016" s="214">
        <v>44500</v>
      </c>
      <c r="X3016" s="214">
        <v>67200</v>
      </c>
    </row>
    <row r="3017" spans="1:24" x14ac:dyDescent="0.25">
      <c r="A3017" t="str">
        <f t="shared" si="47"/>
        <v>YAG5UKLevel 8Female + maleNursing and midwiferyUnknown</v>
      </c>
      <c r="B3017" s="214" t="s">
        <v>251</v>
      </c>
      <c r="C3017" s="214" t="s">
        <v>184</v>
      </c>
      <c r="D3017" s="214">
        <v>5</v>
      </c>
      <c r="E3017" s="214" t="s">
        <v>35</v>
      </c>
      <c r="F3017" s="214" t="s">
        <v>248</v>
      </c>
      <c r="G3017" s="214" t="s">
        <v>246</v>
      </c>
      <c r="H3017" s="214" t="s">
        <v>148</v>
      </c>
      <c r="I3017" s="214" t="s">
        <v>135</v>
      </c>
      <c r="J3017" s="214">
        <v>5</v>
      </c>
      <c r="K3017" s="214">
        <v>5</v>
      </c>
      <c r="L3017" s="214">
        <v>73.099999999999994</v>
      </c>
      <c r="M3017" s="214">
        <v>0</v>
      </c>
      <c r="N3017" s="214">
        <v>0</v>
      </c>
      <c r="O3017" s="214">
        <v>0</v>
      </c>
      <c r="P3017" s="214">
        <v>0</v>
      </c>
      <c r="Q3017" s="214">
        <v>0</v>
      </c>
      <c r="R3017" s="214">
        <v>0</v>
      </c>
      <c r="S3017" s="214">
        <v>100</v>
      </c>
      <c r="T3017" s="214">
        <v>100</v>
      </c>
      <c r="U3017" s="214" t="s">
        <v>136</v>
      </c>
      <c r="V3017" s="214" t="s">
        <v>136</v>
      </c>
      <c r="W3017" s="214" t="s">
        <v>136</v>
      </c>
      <c r="X3017" s="214" t="s">
        <v>136</v>
      </c>
    </row>
    <row r="3018" spans="1:24" x14ac:dyDescent="0.25">
      <c r="A3018" t="str">
        <f t="shared" si="47"/>
        <v>YAG5UKLevel 8Female + maleNursing and midwiferyWales</v>
      </c>
      <c r="B3018" s="214" t="s">
        <v>251</v>
      </c>
      <c r="C3018" s="214" t="s">
        <v>184</v>
      </c>
      <c r="D3018" s="214">
        <v>5</v>
      </c>
      <c r="E3018" s="214" t="s">
        <v>35</v>
      </c>
      <c r="F3018" s="214" t="s">
        <v>248</v>
      </c>
      <c r="G3018" s="214" t="s">
        <v>246</v>
      </c>
      <c r="H3018" s="214" t="s">
        <v>148</v>
      </c>
      <c r="I3018" s="214" t="s">
        <v>137</v>
      </c>
      <c r="J3018" s="214" t="s">
        <v>140</v>
      </c>
      <c r="K3018" s="214" t="s">
        <v>140</v>
      </c>
      <c r="L3018" s="214" t="s">
        <v>140</v>
      </c>
      <c r="M3018" s="214" t="s">
        <v>140</v>
      </c>
      <c r="N3018" s="214" t="s">
        <v>140</v>
      </c>
      <c r="O3018" s="214" t="s">
        <v>140</v>
      </c>
      <c r="P3018" s="214" t="s">
        <v>140</v>
      </c>
      <c r="Q3018" s="214" t="s">
        <v>140</v>
      </c>
      <c r="R3018" s="214" t="s">
        <v>140</v>
      </c>
      <c r="S3018" s="214" t="s">
        <v>140</v>
      </c>
      <c r="T3018" s="214" t="s">
        <v>140</v>
      </c>
      <c r="U3018" s="214" t="s">
        <v>136</v>
      </c>
      <c r="V3018" s="214" t="s">
        <v>136</v>
      </c>
      <c r="W3018" s="214" t="s">
        <v>136</v>
      </c>
      <c r="X3018" s="214" t="s">
        <v>136</v>
      </c>
    </row>
    <row r="3019" spans="1:24" x14ac:dyDescent="0.25">
      <c r="A3019" t="str">
        <f t="shared" si="47"/>
        <v>YAG5UKLevel 8Female + maleNursing and midwiferyWest Midlands</v>
      </c>
      <c r="B3019" s="214" t="s">
        <v>251</v>
      </c>
      <c r="C3019" s="214" t="s">
        <v>184</v>
      </c>
      <c r="D3019" s="214">
        <v>5</v>
      </c>
      <c r="E3019" s="214" t="s">
        <v>35</v>
      </c>
      <c r="F3019" s="214" t="s">
        <v>248</v>
      </c>
      <c r="G3019" s="214" t="s">
        <v>246</v>
      </c>
      <c r="H3019" s="214" t="s">
        <v>148</v>
      </c>
      <c r="I3019" s="214" t="s">
        <v>138</v>
      </c>
      <c r="J3019" s="214">
        <v>10</v>
      </c>
      <c r="K3019" s="214">
        <v>10</v>
      </c>
      <c r="L3019" s="214">
        <v>0</v>
      </c>
      <c r="M3019" s="214">
        <v>0</v>
      </c>
      <c r="N3019" s="214">
        <v>10</v>
      </c>
      <c r="O3019" s="214">
        <v>0</v>
      </c>
      <c r="P3019" s="214">
        <v>12.5</v>
      </c>
      <c r="Q3019" s="214">
        <v>75</v>
      </c>
      <c r="R3019" s="214">
        <v>75</v>
      </c>
      <c r="S3019" s="214">
        <v>87.5</v>
      </c>
      <c r="T3019" s="214">
        <v>12.5</v>
      </c>
      <c r="U3019" s="214" t="s">
        <v>140</v>
      </c>
      <c r="V3019" s="214" t="s">
        <v>140</v>
      </c>
      <c r="W3019" s="214" t="s">
        <v>140</v>
      </c>
      <c r="X3019" s="214" t="s">
        <v>140</v>
      </c>
    </row>
    <row r="3020" spans="1:24" x14ac:dyDescent="0.25">
      <c r="A3020" t="str">
        <f t="shared" si="47"/>
        <v>YAG5UKLevel 8Female + maleNursing and midwiferyYorkshire and The Humber</v>
      </c>
      <c r="B3020" s="214" t="s">
        <v>251</v>
      </c>
      <c r="C3020" s="214" t="s">
        <v>184</v>
      </c>
      <c r="D3020" s="214">
        <v>5</v>
      </c>
      <c r="E3020" s="214" t="s">
        <v>35</v>
      </c>
      <c r="F3020" s="214" t="s">
        <v>248</v>
      </c>
      <c r="G3020" s="214" t="s">
        <v>246</v>
      </c>
      <c r="H3020" s="214" t="s">
        <v>148</v>
      </c>
      <c r="I3020" s="214" t="s">
        <v>139</v>
      </c>
      <c r="J3020" s="214">
        <v>5</v>
      </c>
      <c r="K3020" s="214">
        <v>5</v>
      </c>
      <c r="L3020" s="214">
        <v>0</v>
      </c>
      <c r="M3020" s="214">
        <v>0</v>
      </c>
      <c r="N3020" s="214">
        <v>5</v>
      </c>
      <c r="O3020" s="214">
        <v>0</v>
      </c>
      <c r="P3020" s="214">
        <v>0</v>
      </c>
      <c r="Q3020" s="214">
        <v>100</v>
      </c>
      <c r="R3020" s="214">
        <v>100</v>
      </c>
      <c r="S3020" s="214">
        <v>100</v>
      </c>
      <c r="T3020" s="214">
        <v>0</v>
      </c>
      <c r="U3020" s="214" t="s">
        <v>140</v>
      </c>
      <c r="V3020" s="214" t="s">
        <v>140</v>
      </c>
      <c r="W3020" s="214" t="s">
        <v>140</v>
      </c>
      <c r="X3020" s="214" t="s">
        <v>140</v>
      </c>
    </row>
    <row r="3021" spans="1:24" x14ac:dyDescent="0.25">
      <c r="A3021" t="str">
        <f t="shared" si="47"/>
        <v>YAG5UKLevel 8Female + malePerforming artsAbroad</v>
      </c>
      <c r="B3021" s="214" t="s">
        <v>251</v>
      </c>
      <c r="C3021" s="214" t="s">
        <v>184</v>
      </c>
      <c r="D3021" s="214">
        <v>5</v>
      </c>
      <c r="E3021" s="214" t="s">
        <v>35</v>
      </c>
      <c r="F3021" s="214" t="s">
        <v>248</v>
      </c>
      <c r="G3021" s="214" t="s">
        <v>246</v>
      </c>
      <c r="H3021" s="214" t="s">
        <v>149</v>
      </c>
      <c r="I3021" s="214" t="s">
        <v>125</v>
      </c>
      <c r="J3021" s="214" t="s">
        <v>140</v>
      </c>
      <c r="K3021" s="214" t="s">
        <v>140</v>
      </c>
      <c r="L3021" s="214" t="s">
        <v>140</v>
      </c>
      <c r="M3021" s="214" t="s">
        <v>140</v>
      </c>
      <c r="N3021" s="214" t="s">
        <v>140</v>
      </c>
      <c r="O3021" s="214" t="s">
        <v>140</v>
      </c>
      <c r="P3021" s="214" t="s">
        <v>140</v>
      </c>
      <c r="Q3021" s="214" t="s">
        <v>140</v>
      </c>
      <c r="R3021" s="214" t="s">
        <v>140</v>
      </c>
      <c r="S3021" s="214" t="s">
        <v>140</v>
      </c>
      <c r="T3021" s="214" t="s">
        <v>140</v>
      </c>
      <c r="U3021" s="214" t="s">
        <v>140</v>
      </c>
      <c r="V3021" s="214" t="s">
        <v>140</v>
      </c>
      <c r="W3021" s="214" t="s">
        <v>140</v>
      </c>
      <c r="X3021" s="214" t="s">
        <v>140</v>
      </c>
    </row>
    <row r="3022" spans="1:24" x14ac:dyDescent="0.25">
      <c r="A3022" t="str">
        <f t="shared" ref="A3022:A3085" si="48">"YAG"&amp;D3022 &amp;E3022 &amp;F3022 &amp; G3022 &amp;H3022 &amp;I3022</f>
        <v>YAG5UKLevel 8Female + malePerforming artsEast Midlands</v>
      </c>
      <c r="B3022" s="214" t="s">
        <v>251</v>
      </c>
      <c r="C3022" s="214" t="s">
        <v>184</v>
      </c>
      <c r="D3022" s="214">
        <v>5</v>
      </c>
      <c r="E3022" s="214" t="s">
        <v>35</v>
      </c>
      <c r="F3022" s="214" t="s">
        <v>248</v>
      </c>
      <c r="G3022" s="214" t="s">
        <v>246</v>
      </c>
      <c r="H3022" s="214" t="s">
        <v>149</v>
      </c>
      <c r="I3022" s="214" t="s">
        <v>126</v>
      </c>
      <c r="J3022" s="214">
        <v>5</v>
      </c>
      <c r="K3022" s="214">
        <v>5</v>
      </c>
      <c r="L3022" s="214">
        <v>0</v>
      </c>
      <c r="M3022" s="214">
        <v>0</v>
      </c>
      <c r="N3022" s="214">
        <v>5</v>
      </c>
      <c r="O3022" s="214">
        <v>25</v>
      </c>
      <c r="P3022" s="214">
        <v>0</v>
      </c>
      <c r="Q3022" s="214">
        <v>75</v>
      </c>
      <c r="R3022" s="214">
        <v>75</v>
      </c>
      <c r="S3022" s="214">
        <v>75</v>
      </c>
      <c r="T3022" s="214">
        <v>0</v>
      </c>
      <c r="U3022" s="214" t="s">
        <v>140</v>
      </c>
      <c r="V3022" s="214" t="s">
        <v>140</v>
      </c>
      <c r="W3022" s="214" t="s">
        <v>140</v>
      </c>
      <c r="X3022" s="214" t="s">
        <v>140</v>
      </c>
    </row>
    <row r="3023" spans="1:24" x14ac:dyDescent="0.25">
      <c r="A3023" t="str">
        <f t="shared" si="48"/>
        <v>YAG5UKLevel 8Female + malePerforming artsEast of England</v>
      </c>
      <c r="B3023" s="214" t="s">
        <v>251</v>
      </c>
      <c r="C3023" s="214" t="s">
        <v>184</v>
      </c>
      <c r="D3023" s="214">
        <v>5</v>
      </c>
      <c r="E3023" s="214" t="s">
        <v>35</v>
      </c>
      <c r="F3023" s="214" t="s">
        <v>248</v>
      </c>
      <c r="G3023" s="214" t="s">
        <v>246</v>
      </c>
      <c r="H3023" s="214" t="s">
        <v>149</v>
      </c>
      <c r="I3023" s="214" t="s">
        <v>127</v>
      </c>
      <c r="J3023" s="214">
        <v>10</v>
      </c>
      <c r="K3023" s="214">
        <v>10</v>
      </c>
      <c r="L3023" s="214">
        <v>0</v>
      </c>
      <c r="M3023" s="214">
        <v>0</v>
      </c>
      <c r="N3023" s="214">
        <v>10</v>
      </c>
      <c r="O3023" s="214">
        <v>12.5</v>
      </c>
      <c r="P3023" s="214">
        <v>12.5</v>
      </c>
      <c r="Q3023" s="214">
        <v>75</v>
      </c>
      <c r="R3023" s="214">
        <v>75</v>
      </c>
      <c r="S3023" s="214">
        <v>75</v>
      </c>
      <c r="T3023" s="214">
        <v>0</v>
      </c>
      <c r="U3023" s="214" t="s">
        <v>140</v>
      </c>
      <c r="V3023" s="214" t="s">
        <v>140</v>
      </c>
      <c r="W3023" s="214" t="s">
        <v>140</v>
      </c>
      <c r="X3023" s="214" t="s">
        <v>140</v>
      </c>
    </row>
    <row r="3024" spans="1:24" x14ac:dyDescent="0.25">
      <c r="A3024" t="str">
        <f t="shared" si="48"/>
        <v>YAG5UKLevel 8Female + malePerforming artsLondon</v>
      </c>
      <c r="B3024" s="214" t="s">
        <v>251</v>
      </c>
      <c r="C3024" s="214" t="s">
        <v>184</v>
      </c>
      <c r="D3024" s="214">
        <v>5</v>
      </c>
      <c r="E3024" s="214" t="s">
        <v>35</v>
      </c>
      <c r="F3024" s="214" t="s">
        <v>248</v>
      </c>
      <c r="G3024" s="214" t="s">
        <v>246</v>
      </c>
      <c r="H3024" s="214" t="s">
        <v>149</v>
      </c>
      <c r="I3024" s="214" t="s">
        <v>128</v>
      </c>
      <c r="J3024" s="214">
        <v>40</v>
      </c>
      <c r="K3024" s="214">
        <v>40</v>
      </c>
      <c r="L3024" s="214">
        <v>0</v>
      </c>
      <c r="M3024" s="214">
        <v>0</v>
      </c>
      <c r="N3024" s="214">
        <v>40</v>
      </c>
      <c r="O3024" s="214">
        <v>5</v>
      </c>
      <c r="P3024" s="214">
        <v>2.5</v>
      </c>
      <c r="Q3024" s="214">
        <v>90</v>
      </c>
      <c r="R3024" s="214">
        <v>92.5</v>
      </c>
      <c r="S3024" s="214">
        <v>92.5</v>
      </c>
      <c r="T3024" s="214">
        <v>2.5</v>
      </c>
      <c r="U3024" s="214">
        <v>30</v>
      </c>
      <c r="V3024" s="214">
        <v>14900</v>
      </c>
      <c r="W3024" s="214">
        <v>34100</v>
      </c>
      <c r="X3024" s="214">
        <v>43600</v>
      </c>
    </row>
    <row r="3025" spans="1:24" x14ac:dyDescent="0.25">
      <c r="A3025" t="str">
        <f t="shared" si="48"/>
        <v>YAG5UKLevel 8Female + malePerforming artsNorth East</v>
      </c>
      <c r="B3025" s="214" t="s">
        <v>251</v>
      </c>
      <c r="C3025" s="214" t="s">
        <v>184</v>
      </c>
      <c r="D3025" s="214">
        <v>5</v>
      </c>
      <c r="E3025" s="214" t="s">
        <v>35</v>
      </c>
      <c r="F3025" s="214" t="s">
        <v>248</v>
      </c>
      <c r="G3025" s="214" t="s">
        <v>246</v>
      </c>
      <c r="H3025" s="214" t="s">
        <v>149</v>
      </c>
      <c r="I3025" s="214" t="s">
        <v>129</v>
      </c>
      <c r="J3025" s="214">
        <v>5</v>
      </c>
      <c r="K3025" s="214">
        <v>5</v>
      </c>
      <c r="L3025" s="214">
        <v>0</v>
      </c>
      <c r="M3025" s="214">
        <v>0</v>
      </c>
      <c r="N3025" s="214">
        <v>5</v>
      </c>
      <c r="O3025" s="214">
        <v>0</v>
      </c>
      <c r="P3025" s="214">
        <v>0</v>
      </c>
      <c r="Q3025" s="214">
        <v>53.8</v>
      </c>
      <c r="R3025" s="214">
        <v>100</v>
      </c>
      <c r="S3025" s="214">
        <v>100</v>
      </c>
      <c r="T3025" s="214">
        <v>46.2</v>
      </c>
      <c r="U3025" s="214" t="s">
        <v>140</v>
      </c>
      <c r="V3025" s="214" t="s">
        <v>140</v>
      </c>
      <c r="W3025" s="214" t="s">
        <v>140</v>
      </c>
      <c r="X3025" s="214" t="s">
        <v>140</v>
      </c>
    </row>
    <row r="3026" spans="1:24" x14ac:dyDescent="0.25">
      <c r="A3026" t="str">
        <f t="shared" si="48"/>
        <v>YAG5UKLevel 8Female + malePerforming artsNorth West</v>
      </c>
      <c r="B3026" s="214" t="s">
        <v>251</v>
      </c>
      <c r="C3026" s="214" t="s">
        <v>184</v>
      </c>
      <c r="D3026" s="214">
        <v>5</v>
      </c>
      <c r="E3026" s="214" t="s">
        <v>35</v>
      </c>
      <c r="F3026" s="214" t="s">
        <v>248</v>
      </c>
      <c r="G3026" s="214" t="s">
        <v>246</v>
      </c>
      <c r="H3026" s="214" t="s">
        <v>149</v>
      </c>
      <c r="I3026" s="214" t="s">
        <v>130</v>
      </c>
      <c r="J3026" s="214">
        <v>25</v>
      </c>
      <c r="K3026" s="214">
        <v>25</v>
      </c>
      <c r="L3026" s="214">
        <v>0</v>
      </c>
      <c r="M3026" s="214">
        <v>0</v>
      </c>
      <c r="N3026" s="214">
        <v>25</v>
      </c>
      <c r="O3026" s="214">
        <v>3.8</v>
      </c>
      <c r="P3026" s="214">
        <v>0</v>
      </c>
      <c r="Q3026" s="214">
        <v>96.2</v>
      </c>
      <c r="R3026" s="214">
        <v>96.2</v>
      </c>
      <c r="S3026" s="214">
        <v>96.2</v>
      </c>
      <c r="T3026" s="214">
        <v>0</v>
      </c>
      <c r="U3026" s="214">
        <v>25</v>
      </c>
      <c r="V3026" s="214">
        <v>19300</v>
      </c>
      <c r="W3026" s="214">
        <v>26800</v>
      </c>
      <c r="X3026" s="214">
        <v>38900</v>
      </c>
    </row>
    <row r="3027" spans="1:24" x14ac:dyDescent="0.25">
      <c r="A3027" t="str">
        <f t="shared" si="48"/>
        <v>YAG5UKLevel 8Female + malePerforming artsNorthern Ireland</v>
      </c>
      <c r="B3027" s="214" t="s">
        <v>251</v>
      </c>
      <c r="C3027" s="214" t="s">
        <v>184</v>
      </c>
      <c r="D3027" s="214">
        <v>5</v>
      </c>
      <c r="E3027" s="214" t="s">
        <v>35</v>
      </c>
      <c r="F3027" s="214" t="s">
        <v>248</v>
      </c>
      <c r="G3027" s="214" t="s">
        <v>246</v>
      </c>
      <c r="H3027" s="214" t="s">
        <v>149</v>
      </c>
      <c r="I3027" s="214" t="s">
        <v>131</v>
      </c>
      <c r="J3027" s="214" t="s">
        <v>140</v>
      </c>
      <c r="K3027" s="214" t="s">
        <v>140</v>
      </c>
      <c r="L3027" s="214" t="s">
        <v>140</v>
      </c>
      <c r="M3027" s="214" t="s">
        <v>140</v>
      </c>
      <c r="N3027" s="214" t="s">
        <v>140</v>
      </c>
      <c r="O3027" s="214" t="s">
        <v>140</v>
      </c>
      <c r="P3027" s="214" t="s">
        <v>140</v>
      </c>
      <c r="Q3027" s="214" t="s">
        <v>140</v>
      </c>
      <c r="R3027" s="214" t="s">
        <v>140</v>
      </c>
      <c r="S3027" s="214" t="s">
        <v>140</v>
      </c>
      <c r="T3027" s="214" t="s">
        <v>140</v>
      </c>
      <c r="U3027" s="214" t="s">
        <v>136</v>
      </c>
      <c r="V3027" s="214" t="s">
        <v>136</v>
      </c>
      <c r="W3027" s="214" t="s">
        <v>136</v>
      </c>
      <c r="X3027" s="214" t="s">
        <v>136</v>
      </c>
    </row>
    <row r="3028" spans="1:24" x14ac:dyDescent="0.25">
      <c r="A3028" t="str">
        <f t="shared" si="48"/>
        <v>YAG5UKLevel 8Female + malePerforming artsScotland</v>
      </c>
      <c r="B3028" s="214" t="s">
        <v>251</v>
      </c>
      <c r="C3028" s="214" t="s">
        <v>184</v>
      </c>
      <c r="D3028" s="214">
        <v>5</v>
      </c>
      <c r="E3028" s="214" t="s">
        <v>35</v>
      </c>
      <c r="F3028" s="214" t="s">
        <v>248</v>
      </c>
      <c r="G3028" s="214" t="s">
        <v>246</v>
      </c>
      <c r="H3028" s="214" t="s">
        <v>149</v>
      </c>
      <c r="I3028" s="214" t="s">
        <v>132</v>
      </c>
      <c r="J3028" s="214">
        <v>5</v>
      </c>
      <c r="K3028" s="214">
        <v>5</v>
      </c>
      <c r="L3028" s="214">
        <v>0</v>
      </c>
      <c r="M3028" s="214">
        <v>0</v>
      </c>
      <c r="N3028" s="214">
        <v>5</v>
      </c>
      <c r="O3028" s="214">
        <v>0</v>
      </c>
      <c r="P3028" s="214">
        <v>0</v>
      </c>
      <c r="Q3028" s="214">
        <v>100</v>
      </c>
      <c r="R3028" s="214">
        <v>100</v>
      </c>
      <c r="S3028" s="214">
        <v>100</v>
      </c>
      <c r="T3028" s="214">
        <v>0</v>
      </c>
      <c r="U3028" s="214" t="s">
        <v>140</v>
      </c>
      <c r="V3028" s="214" t="s">
        <v>140</v>
      </c>
      <c r="W3028" s="214" t="s">
        <v>140</v>
      </c>
      <c r="X3028" s="214" t="s">
        <v>140</v>
      </c>
    </row>
    <row r="3029" spans="1:24" x14ac:dyDescent="0.25">
      <c r="A3029" t="str">
        <f t="shared" si="48"/>
        <v>YAG5UKLevel 8Female + malePerforming artsSouth East</v>
      </c>
      <c r="B3029" s="214" t="s">
        <v>251</v>
      </c>
      <c r="C3029" s="214" t="s">
        <v>184</v>
      </c>
      <c r="D3029" s="214">
        <v>5</v>
      </c>
      <c r="E3029" s="214" t="s">
        <v>35</v>
      </c>
      <c r="F3029" s="214" t="s">
        <v>248</v>
      </c>
      <c r="G3029" s="214" t="s">
        <v>246</v>
      </c>
      <c r="H3029" s="214" t="s">
        <v>149</v>
      </c>
      <c r="I3029" s="214" t="s">
        <v>133</v>
      </c>
      <c r="J3029" s="214">
        <v>20</v>
      </c>
      <c r="K3029" s="214">
        <v>20</v>
      </c>
      <c r="L3029" s="214">
        <v>0</v>
      </c>
      <c r="M3029" s="214">
        <v>0</v>
      </c>
      <c r="N3029" s="214">
        <v>20</v>
      </c>
      <c r="O3029" s="214">
        <v>4.8</v>
      </c>
      <c r="P3029" s="214">
        <v>9.5</v>
      </c>
      <c r="Q3029" s="214">
        <v>85.7</v>
      </c>
      <c r="R3029" s="214">
        <v>85.7</v>
      </c>
      <c r="S3029" s="214">
        <v>85.7</v>
      </c>
      <c r="T3029" s="214">
        <v>0</v>
      </c>
      <c r="U3029" s="214">
        <v>15</v>
      </c>
      <c r="V3029" s="214">
        <v>10200</v>
      </c>
      <c r="W3029" s="214">
        <v>20300</v>
      </c>
      <c r="X3029" s="214">
        <v>35400</v>
      </c>
    </row>
    <row r="3030" spans="1:24" x14ac:dyDescent="0.25">
      <c r="A3030" t="str">
        <f t="shared" si="48"/>
        <v>YAG5UKLevel 8Female + malePerforming artsSouth West</v>
      </c>
      <c r="B3030" s="214" t="s">
        <v>251</v>
      </c>
      <c r="C3030" s="214" t="s">
        <v>184</v>
      </c>
      <c r="D3030" s="214">
        <v>5</v>
      </c>
      <c r="E3030" s="214" t="s">
        <v>35</v>
      </c>
      <c r="F3030" s="214" t="s">
        <v>248</v>
      </c>
      <c r="G3030" s="214" t="s">
        <v>246</v>
      </c>
      <c r="H3030" s="214" t="s">
        <v>149</v>
      </c>
      <c r="I3030" s="214" t="s">
        <v>134</v>
      </c>
      <c r="J3030" s="214">
        <v>10</v>
      </c>
      <c r="K3030" s="214">
        <v>10</v>
      </c>
      <c r="L3030" s="214">
        <v>0</v>
      </c>
      <c r="M3030" s="214">
        <v>0</v>
      </c>
      <c r="N3030" s="214">
        <v>10</v>
      </c>
      <c r="O3030" s="214">
        <v>10</v>
      </c>
      <c r="P3030" s="214">
        <v>0</v>
      </c>
      <c r="Q3030" s="214">
        <v>90</v>
      </c>
      <c r="R3030" s="214">
        <v>90</v>
      </c>
      <c r="S3030" s="214">
        <v>90</v>
      </c>
      <c r="T3030" s="214">
        <v>0</v>
      </c>
      <c r="U3030" s="214" t="s">
        <v>140</v>
      </c>
      <c r="V3030" s="214" t="s">
        <v>140</v>
      </c>
      <c r="W3030" s="214" t="s">
        <v>140</v>
      </c>
      <c r="X3030" s="214" t="s">
        <v>140</v>
      </c>
    </row>
    <row r="3031" spans="1:24" x14ac:dyDescent="0.25">
      <c r="A3031" t="str">
        <f t="shared" si="48"/>
        <v>YAG5UKLevel 8Female + malePerforming artsUnknown</v>
      </c>
      <c r="B3031" s="214" t="s">
        <v>251</v>
      </c>
      <c r="C3031" s="214" t="s">
        <v>184</v>
      </c>
      <c r="D3031" s="214">
        <v>5</v>
      </c>
      <c r="E3031" s="214" t="s">
        <v>35</v>
      </c>
      <c r="F3031" s="214" t="s">
        <v>248</v>
      </c>
      <c r="G3031" s="214" t="s">
        <v>246</v>
      </c>
      <c r="H3031" s="214" t="s">
        <v>149</v>
      </c>
      <c r="I3031" s="214" t="s">
        <v>135</v>
      </c>
      <c r="J3031" s="214">
        <v>5</v>
      </c>
      <c r="K3031" s="214">
        <v>5</v>
      </c>
      <c r="L3031" s="214">
        <v>100</v>
      </c>
      <c r="M3031" s="214">
        <v>0</v>
      </c>
      <c r="N3031" s="214">
        <v>0</v>
      </c>
      <c r="O3031" s="214" t="s">
        <v>254</v>
      </c>
      <c r="P3031" s="214" t="s">
        <v>254</v>
      </c>
      <c r="Q3031" s="214" t="s">
        <v>254</v>
      </c>
      <c r="R3031" s="214" t="s">
        <v>254</v>
      </c>
      <c r="S3031" s="214" t="s">
        <v>254</v>
      </c>
      <c r="T3031" s="214" t="s">
        <v>254</v>
      </c>
      <c r="U3031" s="214" t="s">
        <v>136</v>
      </c>
      <c r="V3031" s="214" t="s">
        <v>136</v>
      </c>
      <c r="W3031" s="214" t="s">
        <v>136</v>
      </c>
      <c r="X3031" s="214" t="s">
        <v>136</v>
      </c>
    </row>
    <row r="3032" spans="1:24" x14ac:dyDescent="0.25">
      <c r="A3032" t="str">
        <f t="shared" si="48"/>
        <v>YAG5UKLevel 8Female + malePerforming artsWales</v>
      </c>
      <c r="B3032" s="214" t="s">
        <v>251</v>
      </c>
      <c r="C3032" s="214" t="s">
        <v>184</v>
      </c>
      <c r="D3032" s="214">
        <v>5</v>
      </c>
      <c r="E3032" s="214" t="s">
        <v>35</v>
      </c>
      <c r="F3032" s="214" t="s">
        <v>248</v>
      </c>
      <c r="G3032" s="214" t="s">
        <v>246</v>
      </c>
      <c r="H3032" s="214" t="s">
        <v>149</v>
      </c>
      <c r="I3032" s="214" t="s">
        <v>137</v>
      </c>
      <c r="J3032" s="214">
        <v>5</v>
      </c>
      <c r="K3032" s="214">
        <v>5</v>
      </c>
      <c r="L3032" s="214">
        <v>0</v>
      </c>
      <c r="M3032" s="214">
        <v>0</v>
      </c>
      <c r="N3032" s="214">
        <v>5</v>
      </c>
      <c r="O3032" s="214">
        <v>0</v>
      </c>
      <c r="P3032" s="214">
        <v>0</v>
      </c>
      <c r="Q3032" s="214">
        <v>100</v>
      </c>
      <c r="R3032" s="214">
        <v>100</v>
      </c>
      <c r="S3032" s="214">
        <v>100</v>
      </c>
      <c r="T3032" s="214">
        <v>0</v>
      </c>
      <c r="U3032" s="214" t="s">
        <v>140</v>
      </c>
      <c r="V3032" s="214" t="s">
        <v>140</v>
      </c>
      <c r="W3032" s="214" t="s">
        <v>140</v>
      </c>
      <c r="X3032" s="214" t="s">
        <v>140</v>
      </c>
    </row>
    <row r="3033" spans="1:24" x14ac:dyDescent="0.25">
      <c r="A3033" t="str">
        <f t="shared" si="48"/>
        <v>YAG5UKLevel 8Female + malePerforming artsWest Midlands</v>
      </c>
      <c r="B3033" s="214" t="s">
        <v>251</v>
      </c>
      <c r="C3033" s="214" t="s">
        <v>184</v>
      </c>
      <c r="D3033" s="214">
        <v>5</v>
      </c>
      <c r="E3033" s="214" t="s">
        <v>35</v>
      </c>
      <c r="F3033" s="214" t="s">
        <v>248</v>
      </c>
      <c r="G3033" s="214" t="s">
        <v>246</v>
      </c>
      <c r="H3033" s="214" t="s">
        <v>149</v>
      </c>
      <c r="I3033" s="214" t="s">
        <v>138</v>
      </c>
      <c r="J3033" s="214">
        <v>15</v>
      </c>
      <c r="K3033" s="214">
        <v>15</v>
      </c>
      <c r="L3033" s="214">
        <v>0</v>
      </c>
      <c r="M3033" s="214">
        <v>0</v>
      </c>
      <c r="N3033" s="214">
        <v>15</v>
      </c>
      <c r="O3033" s="214">
        <v>7.7</v>
      </c>
      <c r="P3033" s="214">
        <v>0</v>
      </c>
      <c r="Q3033" s="214">
        <v>92.3</v>
      </c>
      <c r="R3033" s="214">
        <v>92.3</v>
      </c>
      <c r="S3033" s="214">
        <v>92.3</v>
      </c>
      <c r="T3033" s="214">
        <v>0</v>
      </c>
      <c r="U3033" s="214" t="s">
        <v>140</v>
      </c>
      <c r="V3033" s="214" t="s">
        <v>140</v>
      </c>
      <c r="W3033" s="214" t="s">
        <v>140</v>
      </c>
      <c r="X3033" s="214" t="s">
        <v>140</v>
      </c>
    </row>
    <row r="3034" spans="1:24" x14ac:dyDescent="0.25">
      <c r="A3034" t="str">
        <f t="shared" si="48"/>
        <v>YAG5UKLevel 8Female + malePerforming artsYorkshire and The Humber</v>
      </c>
      <c r="B3034" s="214" t="s">
        <v>251</v>
      </c>
      <c r="C3034" s="214" t="s">
        <v>184</v>
      </c>
      <c r="D3034" s="214">
        <v>5</v>
      </c>
      <c r="E3034" s="214" t="s">
        <v>35</v>
      </c>
      <c r="F3034" s="214" t="s">
        <v>248</v>
      </c>
      <c r="G3034" s="214" t="s">
        <v>246</v>
      </c>
      <c r="H3034" s="214" t="s">
        <v>149</v>
      </c>
      <c r="I3034" s="214" t="s">
        <v>139</v>
      </c>
      <c r="J3034" s="214">
        <v>10</v>
      </c>
      <c r="K3034" s="214">
        <v>10</v>
      </c>
      <c r="L3034" s="214">
        <v>0</v>
      </c>
      <c r="M3034" s="214">
        <v>0</v>
      </c>
      <c r="N3034" s="214">
        <v>10</v>
      </c>
      <c r="O3034" s="214">
        <v>0</v>
      </c>
      <c r="P3034" s="214">
        <v>0</v>
      </c>
      <c r="Q3034" s="214">
        <v>100</v>
      </c>
      <c r="R3034" s="214">
        <v>100</v>
      </c>
      <c r="S3034" s="214">
        <v>100</v>
      </c>
      <c r="T3034" s="214">
        <v>0</v>
      </c>
      <c r="U3034" s="214" t="s">
        <v>140</v>
      </c>
      <c r="V3034" s="214" t="s">
        <v>140</v>
      </c>
      <c r="W3034" s="214" t="s">
        <v>140</v>
      </c>
      <c r="X3034" s="214" t="s">
        <v>140</v>
      </c>
    </row>
    <row r="3035" spans="1:24" x14ac:dyDescent="0.25">
      <c r="A3035" t="str">
        <f t="shared" si="48"/>
        <v>YAG5UKLevel 8Female + malePharmacology, toxicology and pharmacyAbroad</v>
      </c>
      <c r="B3035" s="214" t="s">
        <v>251</v>
      </c>
      <c r="C3035" s="214" t="s">
        <v>184</v>
      </c>
      <c r="D3035" s="214">
        <v>5</v>
      </c>
      <c r="E3035" s="214" t="s">
        <v>35</v>
      </c>
      <c r="F3035" s="214" t="s">
        <v>248</v>
      </c>
      <c r="G3035" s="214" t="s">
        <v>246</v>
      </c>
      <c r="H3035" s="214" t="s">
        <v>48</v>
      </c>
      <c r="I3035" s="214" t="s">
        <v>125</v>
      </c>
      <c r="J3035" s="214" t="s">
        <v>140</v>
      </c>
      <c r="K3035" s="214" t="s">
        <v>140</v>
      </c>
      <c r="L3035" s="214" t="s">
        <v>140</v>
      </c>
      <c r="M3035" s="214" t="s">
        <v>140</v>
      </c>
      <c r="N3035" s="214" t="s">
        <v>140</v>
      </c>
      <c r="O3035" s="214" t="s">
        <v>140</v>
      </c>
      <c r="P3035" s="214" t="s">
        <v>140</v>
      </c>
      <c r="Q3035" s="214" t="s">
        <v>140</v>
      </c>
      <c r="R3035" s="214" t="s">
        <v>140</v>
      </c>
      <c r="S3035" s="214" t="s">
        <v>140</v>
      </c>
      <c r="T3035" s="214" t="s">
        <v>140</v>
      </c>
      <c r="U3035" s="214" t="s">
        <v>136</v>
      </c>
      <c r="V3035" s="214" t="s">
        <v>136</v>
      </c>
      <c r="W3035" s="214" t="s">
        <v>136</v>
      </c>
      <c r="X3035" s="214" t="s">
        <v>136</v>
      </c>
    </row>
    <row r="3036" spans="1:24" x14ac:dyDescent="0.25">
      <c r="A3036" t="str">
        <f t="shared" si="48"/>
        <v>YAG5UKLevel 8Female + malePharmacology, toxicology and pharmacyEast Midlands</v>
      </c>
      <c r="B3036" s="214" t="s">
        <v>251</v>
      </c>
      <c r="C3036" s="214" t="s">
        <v>184</v>
      </c>
      <c r="D3036" s="214">
        <v>5</v>
      </c>
      <c r="E3036" s="214" t="s">
        <v>35</v>
      </c>
      <c r="F3036" s="214" t="s">
        <v>248</v>
      </c>
      <c r="G3036" s="214" t="s">
        <v>246</v>
      </c>
      <c r="H3036" s="214" t="s">
        <v>48</v>
      </c>
      <c r="I3036" s="214" t="s">
        <v>126</v>
      </c>
      <c r="J3036" s="214">
        <v>10</v>
      </c>
      <c r="K3036" s="214">
        <v>10</v>
      </c>
      <c r="L3036" s="214">
        <v>0</v>
      </c>
      <c r="M3036" s="214">
        <v>0</v>
      </c>
      <c r="N3036" s="214">
        <v>10</v>
      </c>
      <c r="O3036" s="214">
        <v>18.2</v>
      </c>
      <c r="P3036" s="214">
        <v>18.2</v>
      </c>
      <c r="Q3036" s="214">
        <v>45.5</v>
      </c>
      <c r="R3036" s="214">
        <v>63.6</v>
      </c>
      <c r="S3036" s="214">
        <v>63.6</v>
      </c>
      <c r="T3036" s="214">
        <v>18.2</v>
      </c>
      <c r="U3036" s="214" t="s">
        <v>140</v>
      </c>
      <c r="V3036" s="214" t="s">
        <v>140</v>
      </c>
      <c r="W3036" s="214" t="s">
        <v>140</v>
      </c>
      <c r="X3036" s="214" t="s">
        <v>140</v>
      </c>
    </row>
    <row r="3037" spans="1:24" x14ac:dyDescent="0.25">
      <c r="A3037" t="str">
        <f t="shared" si="48"/>
        <v>YAG5UKLevel 8Female + malePharmacology, toxicology and pharmacyEast of England</v>
      </c>
      <c r="B3037" s="214" t="s">
        <v>251</v>
      </c>
      <c r="C3037" s="214" t="s">
        <v>184</v>
      </c>
      <c r="D3037" s="214">
        <v>5</v>
      </c>
      <c r="E3037" s="214" t="s">
        <v>35</v>
      </c>
      <c r="F3037" s="214" t="s">
        <v>248</v>
      </c>
      <c r="G3037" s="214" t="s">
        <v>246</v>
      </c>
      <c r="H3037" s="214" t="s">
        <v>48</v>
      </c>
      <c r="I3037" s="214" t="s">
        <v>127</v>
      </c>
      <c r="J3037" s="214">
        <v>15</v>
      </c>
      <c r="K3037" s="214">
        <v>15</v>
      </c>
      <c r="L3037" s="214">
        <v>0</v>
      </c>
      <c r="M3037" s="214">
        <v>0</v>
      </c>
      <c r="N3037" s="214">
        <v>15</v>
      </c>
      <c r="O3037" s="214">
        <v>0</v>
      </c>
      <c r="P3037" s="214">
        <v>0</v>
      </c>
      <c r="Q3037" s="214">
        <v>86.5</v>
      </c>
      <c r="R3037" s="214">
        <v>93.3</v>
      </c>
      <c r="S3037" s="214">
        <v>100</v>
      </c>
      <c r="T3037" s="214">
        <v>13.5</v>
      </c>
      <c r="U3037" s="214">
        <v>15</v>
      </c>
      <c r="V3037" s="214">
        <v>32800</v>
      </c>
      <c r="W3037" s="214">
        <v>45700</v>
      </c>
      <c r="X3037" s="214">
        <v>78800</v>
      </c>
    </row>
    <row r="3038" spans="1:24" x14ac:dyDescent="0.25">
      <c r="A3038" t="str">
        <f t="shared" si="48"/>
        <v>YAG5UKLevel 8Female + malePharmacology, toxicology and pharmacyLondon</v>
      </c>
      <c r="B3038" s="214" t="s">
        <v>251</v>
      </c>
      <c r="C3038" s="214" t="s">
        <v>184</v>
      </c>
      <c r="D3038" s="214">
        <v>5</v>
      </c>
      <c r="E3038" s="214" t="s">
        <v>35</v>
      </c>
      <c r="F3038" s="214" t="s">
        <v>248</v>
      </c>
      <c r="G3038" s="214" t="s">
        <v>246</v>
      </c>
      <c r="H3038" s="214" t="s">
        <v>48</v>
      </c>
      <c r="I3038" s="214" t="s">
        <v>128</v>
      </c>
      <c r="J3038" s="214">
        <v>30</v>
      </c>
      <c r="K3038" s="214">
        <v>30</v>
      </c>
      <c r="L3038" s="214">
        <v>0</v>
      </c>
      <c r="M3038" s="214">
        <v>0</v>
      </c>
      <c r="N3038" s="214">
        <v>30</v>
      </c>
      <c r="O3038" s="214">
        <v>16.399999999999999</v>
      </c>
      <c r="P3038" s="214">
        <v>3.1</v>
      </c>
      <c r="Q3038" s="214">
        <v>74.400000000000006</v>
      </c>
      <c r="R3038" s="214">
        <v>80.5</v>
      </c>
      <c r="S3038" s="214">
        <v>80.5</v>
      </c>
      <c r="T3038" s="214">
        <v>6.2</v>
      </c>
      <c r="U3038" s="214">
        <v>25</v>
      </c>
      <c r="V3038" s="214">
        <v>33200</v>
      </c>
      <c r="W3038" s="214">
        <v>42000</v>
      </c>
      <c r="X3038" s="214">
        <v>63500</v>
      </c>
    </row>
    <row r="3039" spans="1:24" x14ac:dyDescent="0.25">
      <c r="A3039" t="str">
        <f t="shared" si="48"/>
        <v>YAG5UKLevel 8Female + malePharmacology, toxicology and pharmacyNorth East</v>
      </c>
      <c r="B3039" s="214" t="s">
        <v>251</v>
      </c>
      <c r="C3039" s="214" t="s">
        <v>184</v>
      </c>
      <c r="D3039" s="214">
        <v>5</v>
      </c>
      <c r="E3039" s="214" t="s">
        <v>35</v>
      </c>
      <c r="F3039" s="214" t="s">
        <v>248</v>
      </c>
      <c r="G3039" s="214" t="s">
        <v>246</v>
      </c>
      <c r="H3039" s="214" t="s">
        <v>48</v>
      </c>
      <c r="I3039" s="214" t="s">
        <v>129</v>
      </c>
      <c r="J3039" s="214">
        <v>5</v>
      </c>
      <c r="K3039" s="214">
        <v>5</v>
      </c>
      <c r="L3039" s="214">
        <v>0</v>
      </c>
      <c r="M3039" s="214">
        <v>0</v>
      </c>
      <c r="N3039" s="214">
        <v>5</v>
      </c>
      <c r="O3039" s="214">
        <v>16.7</v>
      </c>
      <c r="P3039" s="214">
        <v>0</v>
      </c>
      <c r="Q3039" s="214">
        <v>83.3</v>
      </c>
      <c r="R3039" s="214">
        <v>83.3</v>
      </c>
      <c r="S3039" s="214">
        <v>83.3</v>
      </c>
      <c r="T3039" s="214">
        <v>0</v>
      </c>
      <c r="U3039" s="214" t="s">
        <v>140</v>
      </c>
      <c r="V3039" s="214" t="s">
        <v>140</v>
      </c>
      <c r="W3039" s="214" t="s">
        <v>140</v>
      </c>
      <c r="X3039" s="214" t="s">
        <v>140</v>
      </c>
    </row>
    <row r="3040" spans="1:24" x14ac:dyDescent="0.25">
      <c r="A3040" t="str">
        <f t="shared" si="48"/>
        <v>YAG5UKLevel 8Female + malePharmacology, toxicology and pharmacyNorth West</v>
      </c>
      <c r="B3040" s="214" t="s">
        <v>251</v>
      </c>
      <c r="C3040" s="214" t="s">
        <v>184</v>
      </c>
      <c r="D3040" s="214">
        <v>5</v>
      </c>
      <c r="E3040" s="214" t="s">
        <v>35</v>
      </c>
      <c r="F3040" s="214" t="s">
        <v>248</v>
      </c>
      <c r="G3040" s="214" t="s">
        <v>246</v>
      </c>
      <c r="H3040" s="214" t="s">
        <v>48</v>
      </c>
      <c r="I3040" s="214" t="s">
        <v>130</v>
      </c>
      <c r="J3040" s="214">
        <v>15</v>
      </c>
      <c r="K3040" s="214">
        <v>15</v>
      </c>
      <c r="L3040" s="214">
        <v>0</v>
      </c>
      <c r="M3040" s="214">
        <v>0</v>
      </c>
      <c r="N3040" s="214">
        <v>15</v>
      </c>
      <c r="O3040" s="214">
        <v>0</v>
      </c>
      <c r="P3040" s="214">
        <v>15.6</v>
      </c>
      <c r="Q3040" s="214">
        <v>78.099999999999994</v>
      </c>
      <c r="R3040" s="214">
        <v>84.4</v>
      </c>
      <c r="S3040" s="214">
        <v>84.4</v>
      </c>
      <c r="T3040" s="214">
        <v>6.2</v>
      </c>
      <c r="U3040" s="214">
        <v>10</v>
      </c>
      <c r="V3040" s="214">
        <v>27700</v>
      </c>
      <c r="W3040" s="214">
        <v>34300</v>
      </c>
      <c r="X3040" s="214">
        <v>40900</v>
      </c>
    </row>
    <row r="3041" spans="1:24" x14ac:dyDescent="0.25">
      <c r="A3041" t="str">
        <f t="shared" si="48"/>
        <v>YAG5UKLevel 8Female + malePharmacology, toxicology and pharmacyScotland</v>
      </c>
      <c r="B3041" s="214" t="s">
        <v>251</v>
      </c>
      <c r="C3041" s="214" t="s">
        <v>184</v>
      </c>
      <c r="D3041" s="214">
        <v>5</v>
      </c>
      <c r="E3041" s="214" t="s">
        <v>35</v>
      </c>
      <c r="F3041" s="214" t="s">
        <v>248</v>
      </c>
      <c r="G3041" s="214" t="s">
        <v>246</v>
      </c>
      <c r="H3041" s="214" t="s">
        <v>48</v>
      </c>
      <c r="I3041" s="214" t="s">
        <v>132</v>
      </c>
      <c r="J3041" s="214" t="s">
        <v>140</v>
      </c>
      <c r="K3041" s="214" t="s">
        <v>140</v>
      </c>
      <c r="L3041" s="214" t="s">
        <v>140</v>
      </c>
      <c r="M3041" s="214" t="s">
        <v>140</v>
      </c>
      <c r="N3041" s="214" t="s">
        <v>140</v>
      </c>
      <c r="O3041" s="214" t="s">
        <v>140</v>
      </c>
      <c r="P3041" s="214" t="s">
        <v>140</v>
      </c>
      <c r="Q3041" s="214" t="s">
        <v>140</v>
      </c>
      <c r="R3041" s="214" t="s">
        <v>140</v>
      </c>
      <c r="S3041" s="214" t="s">
        <v>140</v>
      </c>
      <c r="T3041" s="214" t="s">
        <v>140</v>
      </c>
      <c r="U3041" s="214" t="s">
        <v>136</v>
      </c>
      <c r="V3041" s="214" t="s">
        <v>136</v>
      </c>
      <c r="W3041" s="214" t="s">
        <v>136</v>
      </c>
      <c r="X3041" s="214" t="s">
        <v>136</v>
      </c>
    </row>
    <row r="3042" spans="1:24" x14ac:dyDescent="0.25">
      <c r="A3042" t="str">
        <f t="shared" si="48"/>
        <v>YAG5UKLevel 8Female + malePharmacology, toxicology and pharmacySouth East</v>
      </c>
      <c r="B3042" s="214" t="s">
        <v>251</v>
      </c>
      <c r="C3042" s="214" t="s">
        <v>184</v>
      </c>
      <c r="D3042" s="214">
        <v>5</v>
      </c>
      <c r="E3042" s="214" t="s">
        <v>35</v>
      </c>
      <c r="F3042" s="214" t="s">
        <v>248</v>
      </c>
      <c r="G3042" s="214" t="s">
        <v>246</v>
      </c>
      <c r="H3042" s="214" t="s">
        <v>48</v>
      </c>
      <c r="I3042" s="214" t="s">
        <v>133</v>
      </c>
      <c r="J3042" s="214">
        <v>20</v>
      </c>
      <c r="K3042" s="214">
        <v>20</v>
      </c>
      <c r="L3042" s="214">
        <v>0</v>
      </c>
      <c r="M3042" s="214">
        <v>0</v>
      </c>
      <c r="N3042" s="214">
        <v>20</v>
      </c>
      <c r="O3042" s="214">
        <v>26.2</v>
      </c>
      <c r="P3042" s="214">
        <v>4.8</v>
      </c>
      <c r="Q3042" s="214">
        <v>69</v>
      </c>
      <c r="R3042" s="214">
        <v>69</v>
      </c>
      <c r="S3042" s="214">
        <v>69</v>
      </c>
      <c r="T3042" s="214">
        <v>0</v>
      </c>
      <c r="U3042" s="214">
        <v>15</v>
      </c>
      <c r="V3042" s="214">
        <v>32100</v>
      </c>
      <c r="W3042" s="214">
        <v>35800</v>
      </c>
      <c r="X3042" s="214">
        <v>39400</v>
      </c>
    </row>
    <row r="3043" spans="1:24" x14ac:dyDescent="0.25">
      <c r="A3043" t="str">
        <f t="shared" si="48"/>
        <v>YAG5UKLevel 8Female + malePharmacology, toxicology and pharmacySouth West</v>
      </c>
      <c r="B3043" s="214" t="s">
        <v>251</v>
      </c>
      <c r="C3043" s="214" t="s">
        <v>184</v>
      </c>
      <c r="D3043" s="214">
        <v>5</v>
      </c>
      <c r="E3043" s="214" t="s">
        <v>35</v>
      </c>
      <c r="F3043" s="214" t="s">
        <v>248</v>
      </c>
      <c r="G3043" s="214" t="s">
        <v>246</v>
      </c>
      <c r="H3043" s="214" t="s">
        <v>48</v>
      </c>
      <c r="I3043" s="214" t="s">
        <v>134</v>
      </c>
      <c r="J3043" s="214">
        <v>5</v>
      </c>
      <c r="K3043" s="214">
        <v>5</v>
      </c>
      <c r="L3043" s="214">
        <v>0</v>
      </c>
      <c r="M3043" s="214">
        <v>0</v>
      </c>
      <c r="N3043" s="214">
        <v>5</v>
      </c>
      <c r="O3043" s="214">
        <v>14.6</v>
      </c>
      <c r="P3043" s="214">
        <v>29.3</v>
      </c>
      <c r="Q3043" s="214">
        <v>56.1</v>
      </c>
      <c r="R3043" s="214">
        <v>56.1</v>
      </c>
      <c r="S3043" s="214">
        <v>56.1</v>
      </c>
      <c r="T3043" s="214">
        <v>0</v>
      </c>
      <c r="U3043" s="214" t="s">
        <v>140</v>
      </c>
      <c r="V3043" s="214" t="s">
        <v>140</v>
      </c>
      <c r="W3043" s="214" t="s">
        <v>140</v>
      </c>
      <c r="X3043" s="214" t="s">
        <v>140</v>
      </c>
    </row>
    <row r="3044" spans="1:24" x14ac:dyDescent="0.25">
      <c r="A3044" t="str">
        <f t="shared" si="48"/>
        <v>YAG5UKLevel 8Female + malePharmacology, toxicology and pharmacyUnknown</v>
      </c>
      <c r="B3044" s="214" t="s">
        <v>251</v>
      </c>
      <c r="C3044" s="214" t="s">
        <v>184</v>
      </c>
      <c r="D3044" s="214">
        <v>5</v>
      </c>
      <c r="E3044" s="214" t="s">
        <v>35</v>
      </c>
      <c r="F3044" s="214" t="s">
        <v>248</v>
      </c>
      <c r="G3044" s="214" t="s">
        <v>246</v>
      </c>
      <c r="H3044" s="214" t="s">
        <v>48</v>
      </c>
      <c r="I3044" s="214" t="s">
        <v>135</v>
      </c>
      <c r="J3044" s="214">
        <v>5</v>
      </c>
      <c r="K3044" s="214">
        <v>5</v>
      </c>
      <c r="L3044" s="214">
        <v>100</v>
      </c>
      <c r="M3044" s="214">
        <v>0</v>
      </c>
      <c r="N3044" s="214">
        <v>0</v>
      </c>
      <c r="O3044" s="214" t="s">
        <v>254</v>
      </c>
      <c r="P3044" s="214" t="s">
        <v>254</v>
      </c>
      <c r="Q3044" s="214" t="s">
        <v>254</v>
      </c>
      <c r="R3044" s="214" t="s">
        <v>254</v>
      </c>
      <c r="S3044" s="214" t="s">
        <v>254</v>
      </c>
      <c r="T3044" s="214" t="s">
        <v>254</v>
      </c>
      <c r="U3044" s="214" t="s">
        <v>136</v>
      </c>
      <c r="V3044" s="214" t="s">
        <v>136</v>
      </c>
      <c r="W3044" s="214" t="s">
        <v>136</v>
      </c>
      <c r="X3044" s="214" t="s">
        <v>136</v>
      </c>
    </row>
    <row r="3045" spans="1:24" x14ac:dyDescent="0.25">
      <c r="A3045" t="str">
        <f t="shared" si="48"/>
        <v>YAG5UKLevel 8Female + malePharmacology, toxicology and pharmacyWales</v>
      </c>
      <c r="B3045" s="214" t="s">
        <v>251</v>
      </c>
      <c r="C3045" s="214" t="s">
        <v>184</v>
      </c>
      <c r="D3045" s="214">
        <v>5</v>
      </c>
      <c r="E3045" s="214" t="s">
        <v>35</v>
      </c>
      <c r="F3045" s="214" t="s">
        <v>248</v>
      </c>
      <c r="G3045" s="214" t="s">
        <v>246</v>
      </c>
      <c r="H3045" s="214" t="s">
        <v>48</v>
      </c>
      <c r="I3045" s="214" t="s">
        <v>137</v>
      </c>
      <c r="J3045" s="214">
        <v>5</v>
      </c>
      <c r="K3045" s="214">
        <v>5</v>
      </c>
      <c r="L3045" s="214">
        <v>0</v>
      </c>
      <c r="M3045" s="214">
        <v>0</v>
      </c>
      <c r="N3045" s="214">
        <v>5</v>
      </c>
      <c r="O3045" s="214">
        <v>0</v>
      </c>
      <c r="P3045" s="214">
        <v>0</v>
      </c>
      <c r="Q3045" s="214">
        <v>100</v>
      </c>
      <c r="R3045" s="214">
        <v>100</v>
      </c>
      <c r="S3045" s="214">
        <v>100</v>
      </c>
      <c r="T3045" s="214">
        <v>0</v>
      </c>
      <c r="U3045" s="214" t="s">
        <v>140</v>
      </c>
      <c r="V3045" s="214" t="s">
        <v>140</v>
      </c>
      <c r="W3045" s="214" t="s">
        <v>140</v>
      </c>
      <c r="X3045" s="214" t="s">
        <v>140</v>
      </c>
    </row>
    <row r="3046" spans="1:24" x14ac:dyDescent="0.25">
      <c r="A3046" t="str">
        <f t="shared" si="48"/>
        <v>YAG5UKLevel 8Female + malePharmacology, toxicology and pharmacyWest Midlands</v>
      </c>
      <c r="B3046" s="214" t="s">
        <v>251</v>
      </c>
      <c r="C3046" s="214" t="s">
        <v>184</v>
      </c>
      <c r="D3046" s="214">
        <v>5</v>
      </c>
      <c r="E3046" s="214" t="s">
        <v>35</v>
      </c>
      <c r="F3046" s="214" t="s">
        <v>248</v>
      </c>
      <c r="G3046" s="214" t="s">
        <v>246</v>
      </c>
      <c r="H3046" s="214" t="s">
        <v>48</v>
      </c>
      <c r="I3046" s="214" t="s">
        <v>138</v>
      </c>
      <c r="J3046" s="214">
        <v>5</v>
      </c>
      <c r="K3046" s="214">
        <v>5</v>
      </c>
      <c r="L3046" s="214">
        <v>0</v>
      </c>
      <c r="M3046" s="214">
        <v>0</v>
      </c>
      <c r="N3046" s="214">
        <v>5</v>
      </c>
      <c r="O3046" s="214">
        <v>22.2</v>
      </c>
      <c r="P3046" s="214">
        <v>22.2</v>
      </c>
      <c r="Q3046" s="214">
        <v>33.299999999999997</v>
      </c>
      <c r="R3046" s="214">
        <v>55.6</v>
      </c>
      <c r="S3046" s="214">
        <v>55.6</v>
      </c>
      <c r="T3046" s="214">
        <v>22.2</v>
      </c>
      <c r="U3046" s="214" t="s">
        <v>140</v>
      </c>
      <c r="V3046" s="214" t="s">
        <v>140</v>
      </c>
      <c r="W3046" s="214" t="s">
        <v>140</v>
      </c>
      <c r="X3046" s="214" t="s">
        <v>140</v>
      </c>
    </row>
    <row r="3047" spans="1:24" x14ac:dyDescent="0.25">
      <c r="A3047" t="str">
        <f t="shared" si="48"/>
        <v>YAG5UKLevel 8Female + malePharmacology, toxicology and pharmacyYorkshire and The Humber</v>
      </c>
      <c r="B3047" s="214" t="s">
        <v>251</v>
      </c>
      <c r="C3047" s="214" t="s">
        <v>184</v>
      </c>
      <c r="D3047" s="214">
        <v>5</v>
      </c>
      <c r="E3047" s="214" t="s">
        <v>35</v>
      </c>
      <c r="F3047" s="214" t="s">
        <v>248</v>
      </c>
      <c r="G3047" s="214" t="s">
        <v>246</v>
      </c>
      <c r="H3047" s="214" t="s">
        <v>48</v>
      </c>
      <c r="I3047" s="214" t="s">
        <v>139</v>
      </c>
      <c r="J3047" s="214">
        <v>15</v>
      </c>
      <c r="K3047" s="214">
        <v>15</v>
      </c>
      <c r="L3047" s="214">
        <v>0</v>
      </c>
      <c r="M3047" s="214">
        <v>0</v>
      </c>
      <c r="N3047" s="214">
        <v>15</v>
      </c>
      <c r="O3047" s="214">
        <v>0</v>
      </c>
      <c r="P3047" s="214">
        <v>0</v>
      </c>
      <c r="Q3047" s="214">
        <v>96.2</v>
      </c>
      <c r="R3047" s="214">
        <v>100</v>
      </c>
      <c r="S3047" s="214">
        <v>100</v>
      </c>
      <c r="T3047" s="214">
        <v>3.8</v>
      </c>
      <c r="U3047" s="214">
        <v>10</v>
      </c>
      <c r="V3047" s="214">
        <v>19300</v>
      </c>
      <c r="W3047" s="214">
        <v>27400</v>
      </c>
      <c r="X3047" s="214">
        <v>36100</v>
      </c>
    </row>
    <row r="3048" spans="1:24" x14ac:dyDescent="0.25">
      <c r="A3048" t="str">
        <f t="shared" si="48"/>
        <v>YAG5UKLevel 8Female + malePhilosophy and religious studiesAbroad</v>
      </c>
      <c r="B3048" s="214" t="s">
        <v>251</v>
      </c>
      <c r="C3048" s="214" t="s">
        <v>184</v>
      </c>
      <c r="D3048" s="214">
        <v>5</v>
      </c>
      <c r="E3048" s="214" t="s">
        <v>35</v>
      </c>
      <c r="F3048" s="214" t="s">
        <v>248</v>
      </c>
      <c r="G3048" s="214" t="s">
        <v>246</v>
      </c>
      <c r="H3048" s="214" t="s">
        <v>97</v>
      </c>
      <c r="I3048" s="214" t="s">
        <v>125</v>
      </c>
      <c r="J3048" s="214" t="s">
        <v>140</v>
      </c>
      <c r="K3048" s="214" t="s">
        <v>140</v>
      </c>
      <c r="L3048" s="214" t="s">
        <v>140</v>
      </c>
      <c r="M3048" s="214" t="s">
        <v>140</v>
      </c>
      <c r="N3048" s="214" t="s">
        <v>140</v>
      </c>
      <c r="O3048" s="214" t="s">
        <v>140</v>
      </c>
      <c r="P3048" s="214" t="s">
        <v>140</v>
      </c>
      <c r="Q3048" s="214" t="s">
        <v>140</v>
      </c>
      <c r="R3048" s="214" t="s">
        <v>140</v>
      </c>
      <c r="S3048" s="214" t="s">
        <v>140</v>
      </c>
      <c r="T3048" s="214" t="s">
        <v>140</v>
      </c>
      <c r="U3048" s="214" t="s">
        <v>140</v>
      </c>
      <c r="V3048" s="214" t="s">
        <v>140</v>
      </c>
      <c r="W3048" s="214" t="s">
        <v>140</v>
      </c>
      <c r="X3048" s="214" t="s">
        <v>140</v>
      </c>
    </row>
    <row r="3049" spans="1:24" x14ac:dyDescent="0.25">
      <c r="A3049" t="str">
        <f t="shared" si="48"/>
        <v>YAG5UKLevel 8Female + malePhilosophy and religious studiesEast Midlands</v>
      </c>
      <c r="B3049" s="214" t="s">
        <v>251</v>
      </c>
      <c r="C3049" s="214" t="s">
        <v>184</v>
      </c>
      <c r="D3049" s="214">
        <v>5</v>
      </c>
      <c r="E3049" s="214" t="s">
        <v>35</v>
      </c>
      <c r="F3049" s="214" t="s">
        <v>248</v>
      </c>
      <c r="G3049" s="214" t="s">
        <v>246</v>
      </c>
      <c r="H3049" s="214" t="s">
        <v>97</v>
      </c>
      <c r="I3049" s="214" t="s">
        <v>126</v>
      </c>
      <c r="J3049" s="214">
        <v>10</v>
      </c>
      <c r="K3049" s="214">
        <v>10</v>
      </c>
      <c r="L3049" s="214">
        <v>0</v>
      </c>
      <c r="M3049" s="214">
        <v>0</v>
      </c>
      <c r="N3049" s="214">
        <v>10</v>
      </c>
      <c r="O3049" s="214">
        <v>13.3</v>
      </c>
      <c r="P3049" s="214">
        <v>0</v>
      </c>
      <c r="Q3049" s="214">
        <v>73.3</v>
      </c>
      <c r="R3049" s="214">
        <v>73.3</v>
      </c>
      <c r="S3049" s="214">
        <v>86.7</v>
      </c>
      <c r="T3049" s="214">
        <v>13.3</v>
      </c>
      <c r="U3049" s="214" t="s">
        <v>140</v>
      </c>
      <c r="V3049" s="214" t="s">
        <v>140</v>
      </c>
      <c r="W3049" s="214" t="s">
        <v>140</v>
      </c>
      <c r="X3049" s="214" t="s">
        <v>140</v>
      </c>
    </row>
    <row r="3050" spans="1:24" x14ac:dyDescent="0.25">
      <c r="A3050" t="str">
        <f t="shared" si="48"/>
        <v>YAG5UKLevel 8Female + malePhilosophy and religious studiesEast of England</v>
      </c>
      <c r="B3050" s="214" t="s">
        <v>251</v>
      </c>
      <c r="C3050" s="214" t="s">
        <v>184</v>
      </c>
      <c r="D3050" s="214">
        <v>5</v>
      </c>
      <c r="E3050" s="214" t="s">
        <v>35</v>
      </c>
      <c r="F3050" s="214" t="s">
        <v>248</v>
      </c>
      <c r="G3050" s="214" t="s">
        <v>246</v>
      </c>
      <c r="H3050" s="214" t="s">
        <v>97</v>
      </c>
      <c r="I3050" s="214" t="s">
        <v>127</v>
      </c>
      <c r="J3050" s="214">
        <v>20</v>
      </c>
      <c r="K3050" s="214">
        <v>20</v>
      </c>
      <c r="L3050" s="214">
        <v>0</v>
      </c>
      <c r="M3050" s="214">
        <v>0</v>
      </c>
      <c r="N3050" s="214">
        <v>20</v>
      </c>
      <c r="O3050" s="214">
        <v>5.0999999999999996</v>
      </c>
      <c r="P3050" s="214">
        <v>0</v>
      </c>
      <c r="Q3050" s="214">
        <v>79.5</v>
      </c>
      <c r="R3050" s="214">
        <v>89.7</v>
      </c>
      <c r="S3050" s="214">
        <v>94.9</v>
      </c>
      <c r="T3050" s="214">
        <v>15.4</v>
      </c>
      <c r="U3050" s="214">
        <v>15</v>
      </c>
      <c r="V3050" s="214">
        <v>20800</v>
      </c>
      <c r="W3050" s="214">
        <v>34700</v>
      </c>
      <c r="X3050" s="214">
        <v>37600</v>
      </c>
    </row>
    <row r="3051" spans="1:24" x14ac:dyDescent="0.25">
      <c r="A3051" t="str">
        <f t="shared" si="48"/>
        <v>YAG5UKLevel 8Female + malePhilosophy and religious studiesLondon</v>
      </c>
      <c r="B3051" s="214" t="s">
        <v>251</v>
      </c>
      <c r="C3051" s="214" t="s">
        <v>184</v>
      </c>
      <c r="D3051" s="214">
        <v>5</v>
      </c>
      <c r="E3051" s="214" t="s">
        <v>35</v>
      </c>
      <c r="F3051" s="214" t="s">
        <v>248</v>
      </c>
      <c r="G3051" s="214" t="s">
        <v>246</v>
      </c>
      <c r="H3051" s="214" t="s">
        <v>97</v>
      </c>
      <c r="I3051" s="214" t="s">
        <v>128</v>
      </c>
      <c r="J3051" s="214">
        <v>25</v>
      </c>
      <c r="K3051" s="214">
        <v>25</v>
      </c>
      <c r="L3051" s="214">
        <v>0</v>
      </c>
      <c r="M3051" s="214">
        <v>0</v>
      </c>
      <c r="N3051" s="214">
        <v>25</v>
      </c>
      <c r="O3051" s="214">
        <v>22.9</v>
      </c>
      <c r="P3051" s="214">
        <v>4.2</v>
      </c>
      <c r="Q3051" s="214">
        <v>72.900000000000006</v>
      </c>
      <c r="R3051" s="214">
        <v>72.900000000000006</v>
      </c>
      <c r="S3051" s="214">
        <v>72.900000000000006</v>
      </c>
      <c r="T3051" s="214">
        <v>0</v>
      </c>
      <c r="U3051" s="214">
        <v>20</v>
      </c>
      <c r="V3051" s="214">
        <v>28800</v>
      </c>
      <c r="W3051" s="214">
        <v>39100</v>
      </c>
      <c r="X3051" s="214">
        <v>47400</v>
      </c>
    </row>
    <row r="3052" spans="1:24" x14ac:dyDescent="0.25">
      <c r="A3052" t="str">
        <f t="shared" si="48"/>
        <v>YAG5UKLevel 8Female + malePhilosophy and religious studiesNorth East</v>
      </c>
      <c r="B3052" s="214" t="s">
        <v>251</v>
      </c>
      <c r="C3052" s="214" t="s">
        <v>184</v>
      </c>
      <c r="D3052" s="214">
        <v>5</v>
      </c>
      <c r="E3052" s="214" t="s">
        <v>35</v>
      </c>
      <c r="F3052" s="214" t="s">
        <v>248</v>
      </c>
      <c r="G3052" s="214" t="s">
        <v>246</v>
      </c>
      <c r="H3052" s="214" t="s">
        <v>97</v>
      </c>
      <c r="I3052" s="214" t="s">
        <v>129</v>
      </c>
      <c r="J3052" s="214">
        <v>5</v>
      </c>
      <c r="K3052" s="214">
        <v>5</v>
      </c>
      <c r="L3052" s="214">
        <v>0</v>
      </c>
      <c r="M3052" s="214">
        <v>0</v>
      </c>
      <c r="N3052" s="214">
        <v>5</v>
      </c>
      <c r="O3052" s="214">
        <v>14.3</v>
      </c>
      <c r="P3052" s="214">
        <v>0</v>
      </c>
      <c r="Q3052" s="214">
        <v>71.400000000000006</v>
      </c>
      <c r="R3052" s="214">
        <v>85.7</v>
      </c>
      <c r="S3052" s="214">
        <v>85.7</v>
      </c>
      <c r="T3052" s="214">
        <v>14.3</v>
      </c>
      <c r="U3052" s="214" t="s">
        <v>140</v>
      </c>
      <c r="V3052" s="214" t="s">
        <v>140</v>
      </c>
      <c r="W3052" s="214" t="s">
        <v>140</v>
      </c>
      <c r="X3052" s="214" t="s">
        <v>140</v>
      </c>
    </row>
    <row r="3053" spans="1:24" x14ac:dyDescent="0.25">
      <c r="A3053" t="str">
        <f t="shared" si="48"/>
        <v>YAG5UKLevel 8Female + malePhilosophy and religious studiesNorth West</v>
      </c>
      <c r="B3053" s="214" t="s">
        <v>251</v>
      </c>
      <c r="C3053" s="214" t="s">
        <v>184</v>
      </c>
      <c r="D3053" s="214">
        <v>5</v>
      </c>
      <c r="E3053" s="214" t="s">
        <v>35</v>
      </c>
      <c r="F3053" s="214" t="s">
        <v>248</v>
      </c>
      <c r="G3053" s="214" t="s">
        <v>246</v>
      </c>
      <c r="H3053" s="214" t="s">
        <v>97</v>
      </c>
      <c r="I3053" s="214" t="s">
        <v>130</v>
      </c>
      <c r="J3053" s="214">
        <v>20</v>
      </c>
      <c r="K3053" s="214">
        <v>20</v>
      </c>
      <c r="L3053" s="214">
        <v>0</v>
      </c>
      <c r="M3053" s="214">
        <v>0</v>
      </c>
      <c r="N3053" s="214">
        <v>20</v>
      </c>
      <c r="O3053" s="214">
        <v>21.6</v>
      </c>
      <c r="P3053" s="214">
        <v>5.4</v>
      </c>
      <c r="Q3053" s="214">
        <v>62.2</v>
      </c>
      <c r="R3053" s="214">
        <v>67.599999999999994</v>
      </c>
      <c r="S3053" s="214">
        <v>73</v>
      </c>
      <c r="T3053" s="214">
        <v>10.8</v>
      </c>
      <c r="U3053" s="214" t="s">
        <v>140</v>
      </c>
      <c r="V3053" s="214" t="s">
        <v>140</v>
      </c>
      <c r="W3053" s="214" t="s">
        <v>140</v>
      </c>
      <c r="X3053" s="214" t="s">
        <v>140</v>
      </c>
    </row>
    <row r="3054" spans="1:24" x14ac:dyDescent="0.25">
      <c r="A3054" t="str">
        <f t="shared" si="48"/>
        <v>YAG5UKLevel 8Female + malePhilosophy and religious studiesNorthern Ireland</v>
      </c>
      <c r="B3054" s="214" t="s">
        <v>251</v>
      </c>
      <c r="C3054" s="214" t="s">
        <v>184</v>
      </c>
      <c r="D3054" s="214">
        <v>5</v>
      </c>
      <c r="E3054" s="214" t="s">
        <v>35</v>
      </c>
      <c r="F3054" s="214" t="s">
        <v>248</v>
      </c>
      <c r="G3054" s="214" t="s">
        <v>246</v>
      </c>
      <c r="H3054" s="214" t="s">
        <v>97</v>
      </c>
      <c r="I3054" s="214" t="s">
        <v>131</v>
      </c>
      <c r="J3054" s="214" t="s">
        <v>140</v>
      </c>
      <c r="K3054" s="214" t="s">
        <v>140</v>
      </c>
      <c r="L3054" s="214" t="s">
        <v>140</v>
      </c>
      <c r="M3054" s="214" t="s">
        <v>140</v>
      </c>
      <c r="N3054" s="214" t="s">
        <v>140</v>
      </c>
      <c r="O3054" s="214" t="s">
        <v>140</v>
      </c>
      <c r="P3054" s="214" t="s">
        <v>140</v>
      </c>
      <c r="Q3054" s="214" t="s">
        <v>140</v>
      </c>
      <c r="R3054" s="214" t="s">
        <v>140</v>
      </c>
      <c r="S3054" s="214" t="s">
        <v>140</v>
      </c>
      <c r="T3054" s="214" t="s">
        <v>140</v>
      </c>
      <c r="U3054" s="214" t="s">
        <v>136</v>
      </c>
      <c r="V3054" s="214" t="s">
        <v>136</v>
      </c>
      <c r="W3054" s="214" t="s">
        <v>136</v>
      </c>
      <c r="X3054" s="214" t="s">
        <v>136</v>
      </c>
    </row>
    <row r="3055" spans="1:24" x14ac:dyDescent="0.25">
      <c r="A3055" t="str">
        <f t="shared" si="48"/>
        <v>YAG5UKLevel 8Female + malePhilosophy and religious studiesScotland</v>
      </c>
      <c r="B3055" s="214" t="s">
        <v>251</v>
      </c>
      <c r="C3055" s="214" t="s">
        <v>184</v>
      </c>
      <c r="D3055" s="214">
        <v>5</v>
      </c>
      <c r="E3055" s="214" t="s">
        <v>35</v>
      </c>
      <c r="F3055" s="214" t="s">
        <v>248</v>
      </c>
      <c r="G3055" s="214" t="s">
        <v>246</v>
      </c>
      <c r="H3055" s="214" t="s">
        <v>97</v>
      </c>
      <c r="I3055" s="214" t="s">
        <v>132</v>
      </c>
      <c r="J3055" s="214">
        <v>5</v>
      </c>
      <c r="K3055" s="214">
        <v>5</v>
      </c>
      <c r="L3055" s="214">
        <v>0</v>
      </c>
      <c r="M3055" s="214">
        <v>0</v>
      </c>
      <c r="N3055" s="214">
        <v>5</v>
      </c>
      <c r="O3055" s="214">
        <v>22.2</v>
      </c>
      <c r="P3055" s="214">
        <v>44.4</v>
      </c>
      <c r="Q3055" s="214">
        <v>33.299999999999997</v>
      </c>
      <c r="R3055" s="214">
        <v>33.299999999999997</v>
      </c>
      <c r="S3055" s="214">
        <v>33.299999999999997</v>
      </c>
      <c r="T3055" s="214">
        <v>0</v>
      </c>
      <c r="U3055" s="214" t="s">
        <v>140</v>
      </c>
      <c r="V3055" s="214" t="s">
        <v>140</v>
      </c>
      <c r="W3055" s="214" t="s">
        <v>140</v>
      </c>
      <c r="X3055" s="214" t="s">
        <v>140</v>
      </c>
    </row>
    <row r="3056" spans="1:24" x14ac:dyDescent="0.25">
      <c r="A3056" t="str">
        <f t="shared" si="48"/>
        <v>YAG5UKLevel 8Female + malePhilosophy and religious studiesSouth East</v>
      </c>
      <c r="B3056" s="214" t="s">
        <v>251</v>
      </c>
      <c r="C3056" s="214" t="s">
        <v>184</v>
      </c>
      <c r="D3056" s="214">
        <v>5</v>
      </c>
      <c r="E3056" s="214" t="s">
        <v>35</v>
      </c>
      <c r="F3056" s="214" t="s">
        <v>248</v>
      </c>
      <c r="G3056" s="214" t="s">
        <v>246</v>
      </c>
      <c r="H3056" s="214" t="s">
        <v>97</v>
      </c>
      <c r="I3056" s="214" t="s">
        <v>133</v>
      </c>
      <c r="J3056" s="214">
        <v>35</v>
      </c>
      <c r="K3056" s="214">
        <v>35</v>
      </c>
      <c r="L3056" s="214">
        <v>0</v>
      </c>
      <c r="M3056" s="214">
        <v>0</v>
      </c>
      <c r="N3056" s="214">
        <v>35</v>
      </c>
      <c r="O3056" s="214">
        <v>17.100000000000001</v>
      </c>
      <c r="P3056" s="214">
        <v>2.9</v>
      </c>
      <c r="Q3056" s="214">
        <v>77.099999999999994</v>
      </c>
      <c r="R3056" s="214">
        <v>80</v>
      </c>
      <c r="S3056" s="214">
        <v>80</v>
      </c>
      <c r="T3056" s="214">
        <v>2.9</v>
      </c>
      <c r="U3056" s="214">
        <v>25</v>
      </c>
      <c r="V3056" s="214">
        <v>18200</v>
      </c>
      <c r="W3056" s="214">
        <v>27700</v>
      </c>
      <c r="X3056" s="214">
        <v>40200</v>
      </c>
    </row>
    <row r="3057" spans="1:24" x14ac:dyDescent="0.25">
      <c r="A3057" t="str">
        <f t="shared" si="48"/>
        <v>YAG5UKLevel 8Female + malePhilosophy and religious studiesSouth West</v>
      </c>
      <c r="B3057" s="214" t="s">
        <v>251</v>
      </c>
      <c r="C3057" s="214" t="s">
        <v>184</v>
      </c>
      <c r="D3057" s="214">
        <v>5</v>
      </c>
      <c r="E3057" s="214" t="s">
        <v>35</v>
      </c>
      <c r="F3057" s="214" t="s">
        <v>248</v>
      </c>
      <c r="G3057" s="214" t="s">
        <v>246</v>
      </c>
      <c r="H3057" s="214" t="s">
        <v>97</v>
      </c>
      <c r="I3057" s="214" t="s">
        <v>134</v>
      </c>
      <c r="J3057" s="214">
        <v>20</v>
      </c>
      <c r="K3057" s="214">
        <v>20</v>
      </c>
      <c r="L3057" s="214">
        <v>0</v>
      </c>
      <c r="M3057" s="214">
        <v>0</v>
      </c>
      <c r="N3057" s="214">
        <v>20</v>
      </c>
      <c r="O3057" s="214">
        <v>25.6</v>
      </c>
      <c r="P3057" s="214">
        <v>0</v>
      </c>
      <c r="Q3057" s="214">
        <v>64.099999999999994</v>
      </c>
      <c r="R3057" s="214">
        <v>74.400000000000006</v>
      </c>
      <c r="S3057" s="214">
        <v>74.400000000000006</v>
      </c>
      <c r="T3057" s="214">
        <v>10.3</v>
      </c>
      <c r="U3057" s="214">
        <v>10</v>
      </c>
      <c r="V3057" s="214">
        <v>16100</v>
      </c>
      <c r="W3057" s="214">
        <v>26200</v>
      </c>
      <c r="X3057" s="214">
        <v>42000</v>
      </c>
    </row>
    <row r="3058" spans="1:24" x14ac:dyDescent="0.25">
      <c r="A3058" t="str">
        <f t="shared" si="48"/>
        <v>YAG5UKLevel 8Female + malePhilosophy and religious studiesUnknown</v>
      </c>
      <c r="B3058" s="214" t="s">
        <v>251</v>
      </c>
      <c r="C3058" s="214" t="s">
        <v>184</v>
      </c>
      <c r="D3058" s="214">
        <v>5</v>
      </c>
      <c r="E3058" s="214" t="s">
        <v>35</v>
      </c>
      <c r="F3058" s="214" t="s">
        <v>248</v>
      </c>
      <c r="G3058" s="214" t="s">
        <v>246</v>
      </c>
      <c r="H3058" s="214" t="s">
        <v>97</v>
      </c>
      <c r="I3058" s="214" t="s">
        <v>135</v>
      </c>
      <c r="J3058" s="214">
        <v>10</v>
      </c>
      <c r="K3058" s="214">
        <v>10</v>
      </c>
      <c r="L3058" s="214">
        <v>74.7</v>
      </c>
      <c r="M3058" s="214">
        <v>0</v>
      </c>
      <c r="N3058" s="214">
        <v>5</v>
      </c>
      <c r="O3058" s="214">
        <v>0</v>
      </c>
      <c r="P3058" s="214">
        <v>0</v>
      </c>
      <c r="Q3058" s="214">
        <v>0</v>
      </c>
      <c r="R3058" s="214">
        <v>0</v>
      </c>
      <c r="S3058" s="214">
        <v>100</v>
      </c>
      <c r="T3058" s="214">
        <v>100</v>
      </c>
      <c r="U3058" s="214" t="s">
        <v>136</v>
      </c>
      <c r="V3058" s="214" t="s">
        <v>136</v>
      </c>
      <c r="W3058" s="214" t="s">
        <v>136</v>
      </c>
      <c r="X3058" s="214" t="s">
        <v>136</v>
      </c>
    </row>
    <row r="3059" spans="1:24" x14ac:dyDescent="0.25">
      <c r="A3059" t="str">
        <f t="shared" si="48"/>
        <v>YAG5UKLevel 8Female + malePhilosophy and religious studiesWales</v>
      </c>
      <c r="B3059" s="214" t="s">
        <v>251</v>
      </c>
      <c r="C3059" s="214" t="s">
        <v>184</v>
      </c>
      <c r="D3059" s="214">
        <v>5</v>
      </c>
      <c r="E3059" s="214" t="s">
        <v>35</v>
      </c>
      <c r="F3059" s="214" t="s">
        <v>248</v>
      </c>
      <c r="G3059" s="214" t="s">
        <v>246</v>
      </c>
      <c r="H3059" s="214" t="s">
        <v>97</v>
      </c>
      <c r="I3059" s="214" t="s">
        <v>137</v>
      </c>
      <c r="J3059" s="214">
        <v>5</v>
      </c>
      <c r="K3059" s="214">
        <v>5</v>
      </c>
      <c r="L3059" s="214">
        <v>0</v>
      </c>
      <c r="M3059" s="214">
        <v>0</v>
      </c>
      <c r="N3059" s="214">
        <v>5</v>
      </c>
      <c r="O3059" s="214">
        <v>33.299999999999997</v>
      </c>
      <c r="P3059" s="214">
        <v>0</v>
      </c>
      <c r="Q3059" s="214">
        <v>33.299999999999997</v>
      </c>
      <c r="R3059" s="214">
        <v>66.7</v>
      </c>
      <c r="S3059" s="214">
        <v>66.7</v>
      </c>
      <c r="T3059" s="214">
        <v>33.299999999999997</v>
      </c>
      <c r="U3059" s="214" t="s">
        <v>140</v>
      </c>
      <c r="V3059" s="214" t="s">
        <v>140</v>
      </c>
      <c r="W3059" s="214" t="s">
        <v>140</v>
      </c>
      <c r="X3059" s="214" t="s">
        <v>140</v>
      </c>
    </row>
    <row r="3060" spans="1:24" x14ac:dyDescent="0.25">
      <c r="A3060" t="str">
        <f t="shared" si="48"/>
        <v>YAG5UKLevel 8Female + malePhilosophy and religious studiesWest Midlands</v>
      </c>
      <c r="B3060" s="214" t="s">
        <v>251</v>
      </c>
      <c r="C3060" s="214" t="s">
        <v>184</v>
      </c>
      <c r="D3060" s="214">
        <v>5</v>
      </c>
      <c r="E3060" s="214" t="s">
        <v>35</v>
      </c>
      <c r="F3060" s="214" t="s">
        <v>248</v>
      </c>
      <c r="G3060" s="214" t="s">
        <v>246</v>
      </c>
      <c r="H3060" s="214" t="s">
        <v>97</v>
      </c>
      <c r="I3060" s="214" t="s">
        <v>138</v>
      </c>
      <c r="J3060" s="214">
        <v>20</v>
      </c>
      <c r="K3060" s="214">
        <v>20</v>
      </c>
      <c r="L3060" s="214">
        <v>0</v>
      </c>
      <c r="M3060" s="214">
        <v>0</v>
      </c>
      <c r="N3060" s="214">
        <v>20</v>
      </c>
      <c r="O3060" s="214">
        <v>26.8</v>
      </c>
      <c r="P3060" s="214">
        <v>0</v>
      </c>
      <c r="Q3060" s="214">
        <v>63.4</v>
      </c>
      <c r="R3060" s="214">
        <v>73.2</v>
      </c>
      <c r="S3060" s="214">
        <v>73.2</v>
      </c>
      <c r="T3060" s="214">
        <v>9.8000000000000007</v>
      </c>
      <c r="U3060" s="214" t="s">
        <v>140</v>
      </c>
      <c r="V3060" s="214" t="s">
        <v>140</v>
      </c>
      <c r="W3060" s="214" t="s">
        <v>140</v>
      </c>
      <c r="X3060" s="214" t="s">
        <v>140</v>
      </c>
    </row>
    <row r="3061" spans="1:24" x14ac:dyDescent="0.25">
      <c r="A3061" t="str">
        <f t="shared" si="48"/>
        <v>YAG5UKLevel 8Female + malePhilosophy and religious studiesYorkshire and The Humber</v>
      </c>
      <c r="B3061" s="214" t="s">
        <v>251</v>
      </c>
      <c r="C3061" s="214" t="s">
        <v>184</v>
      </c>
      <c r="D3061" s="214">
        <v>5</v>
      </c>
      <c r="E3061" s="214" t="s">
        <v>35</v>
      </c>
      <c r="F3061" s="214" t="s">
        <v>248</v>
      </c>
      <c r="G3061" s="214" t="s">
        <v>246</v>
      </c>
      <c r="H3061" s="214" t="s">
        <v>97</v>
      </c>
      <c r="I3061" s="214" t="s">
        <v>139</v>
      </c>
      <c r="J3061" s="214">
        <v>20</v>
      </c>
      <c r="K3061" s="214">
        <v>20</v>
      </c>
      <c r="L3061" s="214">
        <v>0</v>
      </c>
      <c r="M3061" s="214">
        <v>0</v>
      </c>
      <c r="N3061" s="214">
        <v>20</v>
      </c>
      <c r="O3061" s="214">
        <v>13.6</v>
      </c>
      <c r="P3061" s="214">
        <v>9.1</v>
      </c>
      <c r="Q3061" s="214">
        <v>72.7</v>
      </c>
      <c r="R3061" s="214">
        <v>77.3</v>
      </c>
      <c r="S3061" s="214">
        <v>77.3</v>
      </c>
      <c r="T3061" s="214">
        <v>4.5</v>
      </c>
      <c r="U3061" s="214" t="s">
        <v>140</v>
      </c>
      <c r="V3061" s="214" t="s">
        <v>140</v>
      </c>
      <c r="W3061" s="214" t="s">
        <v>140</v>
      </c>
      <c r="X3061" s="214" t="s">
        <v>140</v>
      </c>
    </row>
    <row r="3062" spans="1:24" x14ac:dyDescent="0.25">
      <c r="A3062" t="str">
        <f t="shared" si="48"/>
        <v>YAG5UKLevel 8Female + malePhysics and astronomyAbroad</v>
      </c>
      <c r="B3062" s="214" t="s">
        <v>251</v>
      </c>
      <c r="C3062" s="214" t="s">
        <v>184</v>
      </c>
      <c r="D3062" s="214">
        <v>5</v>
      </c>
      <c r="E3062" s="214" t="s">
        <v>35</v>
      </c>
      <c r="F3062" s="214" t="s">
        <v>248</v>
      </c>
      <c r="G3062" s="214" t="s">
        <v>246</v>
      </c>
      <c r="H3062" s="214" t="s">
        <v>61</v>
      </c>
      <c r="I3062" s="214" t="s">
        <v>125</v>
      </c>
      <c r="J3062" s="214" t="s">
        <v>140</v>
      </c>
      <c r="K3062" s="214" t="s">
        <v>140</v>
      </c>
      <c r="L3062" s="214" t="s">
        <v>140</v>
      </c>
      <c r="M3062" s="214" t="s">
        <v>140</v>
      </c>
      <c r="N3062" s="214" t="s">
        <v>140</v>
      </c>
      <c r="O3062" s="214" t="s">
        <v>140</v>
      </c>
      <c r="P3062" s="214" t="s">
        <v>140</v>
      </c>
      <c r="Q3062" s="214" t="s">
        <v>140</v>
      </c>
      <c r="R3062" s="214" t="s">
        <v>140</v>
      </c>
      <c r="S3062" s="214" t="s">
        <v>140</v>
      </c>
      <c r="T3062" s="214" t="s">
        <v>140</v>
      </c>
      <c r="U3062" s="214" t="s">
        <v>140</v>
      </c>
      <c r="V3062" s="214" t="s">
        <v>140</v>
      </c>
      <c r="W3062" s="214" t="s">
        <v>140</v>
      </c>
      <c r="X3062" s="214" t="s">
        <v>140</v>
      </c>
    </row>
    <row r="3063" spans="1:24" x14ac:dyDescent="0.25">
      <c r="A3063" t="str">
        <f t="shared" si="48"/>
        <v>YAG5UKLevel 8Female + malePhysics and astronomyEast Midlands</v>
      </c>
      <c r="B3063" s="214" t="s">
        <v>251</v>
      </c>
      <c r="C3063" s="214" t="s">
        <v>184</v>
      </c>
      <c r="D3063" s="214">
        <v>5</v>
      </c>
      <c r="E3063" s="214" t="s">
        <v>35</v>
      </c>
      <c r="F3063" s="214" t="s">
        <v>248</v>
      </c>
      <c r="G3063" s="214" t="s">
        <v>246</v>
      </c>
      <c r="H3063" s="214" t="s">
        <v>61</v>
      </c>
      <c r="I3063" s="214" t="s">
        <v>126</v>
      </c>
      <c r="J3063" s="214">
        <v>25</v>
      </c>
      <c r="K3063" s="214">
        <v>25</v>
      </c>
      <c r="L3063" s="214">
        <v>0</v>
      </c>
      <c r="M3063" s="214">
        <v>0</v>
      </c>
      <c r="N3063" s="214">
        <v>25</v>
      </c>
      <c r="O3063" s="214">
        <v>11.5</v>
      </c>
      <c r="P3063" s="214">
        <v>3.8</v>
      </c>
      <c r="Q3063" s="214">
        <v>73.099999999999994</v>
      </c>
      <c r="R3063" s="214">
        <v>84.6</v>
      </c>
      <c r="S3063" s="214">
        <v>84.6</v>
      </c>
      <c r="T3063" s="214">
        <v>11.5</v>
      </c>
      <c r="U3063" s="214">
        <v>20</v>
      </c>
      <c r="V3063" s="214">
        <v>29200</v>
      </c>
      <c r="W3063" s="214">
        <v>32800</v>
      </c>
      <c r="X3063" s="214">
        <v>40900</v>
      </c>
    </row>
    <row r="3064" spans="1:24" x14ac:dyDescent="0.25">
      <c r="A3064" t="str">
        <f t="shared" si="48"/>
        <v>YAG5UKLevel 8Female + malePhysics and astronomyEast of England</v>
      </c>
      <c r="B3064" s="214" t="s">
        <v>251</v>
      </c>
      <c r="C3064" s="214" t="s">
        <v>184</v>
      </c>
      <c r="D3064" s="214">
        <v>5</v>
      </c>
      <c r="E3064" s="214" t="s">
        <v>35</v>
      </c>
      <c r="F3064" s="214" t="s">
        <v>248</v>
      </c>
      <c r="G3064" s="214" t="s">
        <v>246</v>
      </c>
      <c r="H3064" s="214" t="s">
        <v>61</v>
      </c>
      <c r="I3064" s="214" t="s">
        <v>127</v>
      </c>
      <c r="J3064" s="214">
        <v>50</v>
      </c>
      <c r="K3064" s="214">
        <v>50</v>
      </c>
      <c r="L3064" s="214">
        <v>0</v>
      </c>
      <c r="M3064" s="214">
        <v>0</v>
      </c>
      <c r="N3064" s="214">
        <v>50</v>
      </c>
      <c r="O3064" s="214">
        <v>17.7</v>
      </c>
      <c r="P3064" s="214">
        <v>2.5</v>
      </c>
      <c r="Q3064" s="214">
        <v>78.8</v>
      </c>
      <c r="R3064" s="214">
        <v>79.8</v>
      </c>
      <c r="S3064" s="214">
        <v>79.8</v>
      </c>
      <c r="T3064" s="214">
        <v>1</v>
      </c>
      <c r="U3064" s="214">
        <v>40</v>
      </c>
      <c r="V3064" s="214">
        <v>35800</v>
      </c>
      <c r="W3064" s="214">
        <v>46900</v>
      </c>
      <c r="X3064" s="214">
        <v>60600</v>
      </c>
    </row>
    <row r="3065" spans="1:24" x14ac:dyDescent="0.25">
      <c r="A3065" t="str">
        <f t="shared" si="48"/>
        <v>YAG5UKLevel 8Female + malePhysics and astronomyLondon</v>
      </c>
      <c r="B3065" s="214" t="s">
        <v>251</v>
      </c>
      <c r="C3065" s="214" t="s">
        <v>184</v>
      </c>
      <c r="D3065" s="214">
        <v>5</v>
      </c>
      <c r="E3065" s="214" t="s">
        <v>35</v>
      </c>
      <c r="F3065" s="214" t="s">
        <v>248</v>
      </c>
      <c r="G3065" s="214" t="s">
        <v>246</v>
      </c>
      <c r="H3065" s="214" t="s">
        <v>61</v>
      </c>
      <c r="I3065" s="214" t="s">
        <v>128</v>
      </c>
      <c r="J3065" s="214">
        <v>75</v>
      </c>
      <c r="K3065" s="214">
        <v>75</v>
      </c>
      <c r="L3065" s="214">
        <v>0</v>
      </c>
      <c r="M3065" s="214">
        <v>0</v>
      </c>
      <c r="N3065" s="214">
        <v>75</v>
      </c>
      <c r="O3065" s="214">
        <v>11</v>
      </c>
      <c r="P3065" s="214">
        <v>2.7</v>
      </c>
      <c r="Q3065" s="214">
        <v>80.8</v>
      </c>
      <c r="R3065" s="214">
        <v>84.9</v>
      </c>
      <c r="S3065" s="214">
        <v>86.3</v>
      </c>
      <c r="T3065" s="214">
        <v>5.5</v>
      </c>
      <c r="U3065" s="214">
        <v>55</v>
      </c>
      <c r="V3065" s="214">
        <v>35400</v>
      </c>
      <c r="W3065" s="214">
        <v>48500</v>
      </c>
      <c r="X3065" s="214">
        <v>64200</v>
      </c>
    </row>
    <row r="3066" spans="1:24" x14ac:dyDescent="0.25">
      <c r="A3066" t="str">
        <f t="shared" si="48"/>
        <v>YAG5UKLevel 8Female + malePhysics and astronomyNorth East</v>
      </c>
      <c r="B3066" s="214" t="s">
        <v>251</v>
      </c>
      <c r="C3066" s="214" t="s">
        <v>184</v>
      </c>
      <c r="D3066" s="214">
        <v>5</v>
      </c>
      <c r="E3066" s="214" t="s">
        <v>35</v>
      </c>
      <c r="F3066" s="214" t="s">
        <v>248</v>
      </c>
      <c r="G3066" s="214" t="s">
        <v>246</v>
      </c>
      <c r="H3066" s="214" t="s">
        <v>61</v>
      </c>
      <c r="I3066" s="214" t="s">
        <v>129</v>
      </c>
      <c r="J3066" s="214">
        <v>20</v>
      </c>
      <c r="K3066" s="214">
        <v>20</v>
      </c>
      <c r="L3066" s="214">
        <v>0</v>
      </c>
      <c r="M3066" s="214">
        <v>0</v>
      </c>
      <c r="N3066" s="214">
        <v>20</v>
      </c>
      <c r="O3066" s="214">
        <v>5.6</v>
      </c>
      <c r="P3066" s="214">
        <v>11.1</v>
      </c>
      <c r="Q3066" s="214">
        <v>77.8</v>
      </c>
      <c r="R3066" s="214">
        <v>83.3</v>
      </c>
      <c r="S3066" s="214">
        <v>83.3</v>
      </c>
      <c r="T3066" s="214">
        <v>5.6</v>
      </c>
      <c r="U3066" s="214">
        <v>15</v>
      </c>
      <c r="V3066" s="214">
        <v>35800</v>
      </c>
      <c r="W3066" s="214">
        <v>36900</v>
      </c>
      <c r="X3066" s="214">
        <v>41200</v>
      </c>
    </row>
    <row r="3067" spans="1:24" x14ac:dyDescent="0.25">
      <c r="A3067" t="str">
        <f t="shared" si="48"/>
        <v>YAG5UKLevel 8Female + malePhysics and astronomyNorth West</v>
      </c>
      <c r="B3067" s="214" t="s">
        <v>251</v>
      </c>
      <c r="C3067" s="214" t="s">
        <v>184</v>
      </c>
      <c r="D3067" s="214">
        <v>5</v>
      </c>
      <c r="E3067" s="214" t="s">
        <v>35</v>
      </c>
      <c r="F3067" s="214" t="s">
        <v>248</v>
      </c>
      <c r="G3067" s="214" t="s">
        <v>246</v>
      </c>
      <c r="H3067" s="214" t="s">
        <v>61</v>
      </c>
      <c r="I3067" s="214" t="s">
        <v>130</v>
      </c>
      <c r="J3067" s="214">
        <v>45</v>
      </c>
      <c r="K3067" s="214">
        <v>45</v>
      </c>
      <c r="L3067" s="214">
        <v>0</v>
      </c>
      <c r="M3067" s="214">
        <v>0</v>
      </c>
      <c r="N3067" s="214">
        <v>45</v>
      </c>
      <c r="O3067" s="214">
        <v>23.6</v>
      </c>
      <c r="P3067" s="214">
        <v>4.3</v>
      </c>
      <c r="Q3067" s="214">
        <v>70</v>
      </c>
      <c r="R3067" s="214">
        <v>70</v>
      </c>
      <c r="S3067" s="214">
        <v>72.099999999999994</v>
      </c>
      <c r="T3067" s="214">
        <v>2.1</v>
      </c>
      <c r="U3067" s="214">
        <v>30</v>
      </c>
      <c r="V3067" s="214">
        <v>30300</v>
      </c>
      <c r="W3067" s="214">
        <v>38000</v>
      </c>
      <c r="X3067" s="214">
        <v>44200</v>
      </c>
    </row>
    <row r="3068" spans="1:24" x14ac:dyDescent="0.25">
      <c r="A3068" t="str">
        <f t="shared" si="48"/>
        <v>YAG5UKLevel 8Female + malePhysics and astronomyNorthern Ireland</v>
      </c>
      <c r="B3068" s="214" t="s">
        <v>251</v>
      </c>
      <c r="C3068" s="214" t="s">
        <v>184</v>
      </c>
      <c r="D3068" s="214">
        <v>5</v>
      </c>
      <c r="E3068" s="214" t="s">
        <v>35</v>
      </c>
      <c r="F3068" s="214" t="s">
        <v>248</v>
      </c>
      <c r="G3068" s="214" t="s">
        <v>246</v>
      </c>
      <c r="H3068" s="214" t="s">
        <v>61</v>
      </c>
      <c r="I3068" s="214" t="s">
        <v>131</v>
      </c>
      <c r="J3068" s="214" t="s">
        <v>140</v>
      </c>
      <c r="K3068" s="214" t="s">
        <v>140</v>
      </c>
      <c r="L3068" s="214" t="s">
        <v>140</v>
      </c>
      <c r="M3068" s="214" t="s">
        <v>140</v>
      </c>
      <c r="N3068" s="214" t="s">
        <v>140</v>
      </c>
      <c r="O3068" s="214" t="s">
        <v>140</v>
      </c>
      <c r="P3068" s="214" t="s">
        <v>140</v>
      </c>
      <c r="Q3068" s="214" t="s">
        <v>140</v>
      </c>
      <c r="R3068" s="214" t="s">
        <v>140</v>
      </c>
      <c r="S3068" s="214" t="s">
        <v>140</v>
      </c>
      <c r="T3068" s="214" t="s">
        <v>140</v>
      </c>
      <c r="U3068" s="214" t="s">
        <v>140</v>
      </c>
      <c r="V3068" s="214" t="s">
        <v>140</v>
      </c>
      <c r="W3068" s="214" t="s">
        <v>140</v>
      </c>
      <c r="X3068" s="214" t="s">
        <v>140</v>
      </c>
    </row>
    <row r="3069" spans="1:24" x14ac:dyDescent="0.25">
      <c r="A3069" t="str">
        <f t="shared" si="48"/>
        <v>YAG5UKLevel 8Female + malePhysics and astronomyScotland</v>
      </c>
      <c r="B3069" s="214" t="s">
        <v>251</v>
      </c>
      <c r="C3069" s="214" t="s">
        <v>184</v>
      </c>
      <c r="D3069" s="214">
        <v>5</v>
      </c>
      <c r="E3069" s="214" t="s">
        <v>35</v>
      </c>
      <c r="F3069" s="214" t="s">
        <v>248</v>
      </c>
      <c r="G3069" s="214" t="s">
        <v>246</v>
      </c>
      <c r="H3069" s="214" t="s">
        <v>61</v>
      </c>
      <c r="I3069" s="214" t="s">
        <v>132</v>
      </c>
      <c r="J3069" s="214">
        <v>10</v>
      </c>
      <c r="K3069" s="214">
        <v>10</v>
      </c>
      <c r="L3069" s="214">
        <v>0</v>
      </c>
      <c r="M3069" s="214">
        <v>0</v>
      </c>
      <c r="N3069" s="214">
        <v>10</v>
      </c>
      <c r="O3069" s="214">
        <v>0</v>
      </c>
      <c r="P3069" s="214">
        <v>12.2</v>
      </c>
      <c r="Q3069" s="214">
        <v>55.1</v>
      </c>
      <c r="R3069" s="214">
        <v>75.5</v>
      </c>
      <c r="S3069" s="214">
        <v>87.8</v>
      </c>
      <c r="T3069" s="214">
        <v>32.700000000000003</v>
      </c>
      <c r="U3069" s="214" t="s">
        <v>140</v>
      </c>
      <c r="V3069" s="214" t="s">
        <v>140</v>
      </c>
      <c r="W3069" s="214" t="s">
        <v>140</v>
      </c>
      <c r="X3069" s="214" t="s">
        <v>140</v>
      </c>
    </row>
    <row r="3070" spans="1:24" x14ac:dyDescent="0.25">
      <c r="A3070" t="str">
        <f t="shared" si="48"/>
        <v>YAG5UKLevel 8Female + malePhysics and astronomySouth East</v>
      </c>
      <c r="B3070" s="214" t="s">
        <v>251</v>
      </c>
      <c r="C3070" s="214" t="s">
        <v>184</v>
      </c>
      <c r="D3070" s="214">
        <v>5</v>
      </c>
      <c r="E3070" s="214" t="s">
        <v>35</v>
      </c>
      <c r="F3070" s="214" t="s">
        <v>248</v>
      </c>
      <c r="G3070" s="214" t="s">
        <v>246</v>
      </c>
      <c r="H3070" s="214" t="s">
        <v>61</v>
      </c>
      <c r="I3070" s="214" t="s">
        <v>133</v>
      </c>
      <c r="J3070" s="214">
        <v>95</v>
      </c>
      <c r="K3070" s="214">
        <v>95</v>
      </c>
      <c r="L3070" s="214">
        <v>0</v>
      </c>
      <c r="M3070" s="214">
        <v>0</v>
      </c>
      <c r="N3070" s="214">
        <v>95</v>
      </c>
      <c r="O3070" s="214">
        <v>14.3</v>
      </c>
      <c r="P3070" s="214">
        <v>3.1</v>
      </c>
      <c r="Q3070" s="214">
        <v>79.5</v>
      </c>
      <c r="R3070" s="214">
        <v>82.6</v>
      </c>
      <c r="S3070" s="214">
        <v>82.6</v>
      </c>
      <c r="T3070" s="214">
        <v>3.1</v>
      </c>
      <c r="U3070" s="214">
        <v>75</v>
      </c>
      <c r="V3070" s="214">
        <v>31800</v>
      </c>
      <c r="W3070" s="214">
        <v>39100</v>
      </c>
      <c r="X3070" s="214">
        <v>48200</v>
      </c>
    </row>
    <row r="3071" spans="1:24" x14ac:dyDescent="0.25">
      <c r="A3071" t="str">
        <f t="shared" si="48"/>
        <v>YAG5UKLevel 8Female + malePhysics and astronomySouth West</v>
      </c>
      <c r="B3071" s="214" t="s">
        <v>251</v>
      </c>
      <c r="C3071" s="214" t="s">
        <v>184</v>
      </c>
      <c r="D3071" s="214">
        <v>5</v>
      </c>
      <c r="E3071" s="214" t="s">
        <v>35</v>
      </c>
      <c r="F3071" s="214" t="s">
        <v>248</v>
      </c>
      <c r="G3071" s="214" t="s">
        <v>246</v>
      </c>
      <c r="H3071" s="214" t="s">
        <v>61</v>
      </c>
      <c r="I3071" s="214" t="s">
        <v>134</v>
      </c>
      <c r="J3071" s="214">
        <v>30</v>
      </c>
      <c r="K3071" s="214">
        <v>30</v>
      </c>
      <c r="L3071" s="214">
        <v>0</v>
      </c>
      <c r="M3071" s="214">
        <v>0</v>
      </c>
      <c r="N3071" s="214">
        <v>30</v>
      </c>
      <c r="O3071" s="214">
        <v>12.4</v>
      </c>
      <c r="P3071" s="214">
        <v>3.1</v>
      </c>
      <c r="Q3071" s="214">
        <v>81.400000000000006</v>
      </c>
      <c r="R3071" s="214">
        <v>84.5</v>
      </c>
      <c r="S3071" s="214">
        <v>84.5</v>
      </c>
      <c r="T3071" s="214">
        <v>3.1</v>
      </c>
      <c r="U3071" s="214">
        <v>25</v>
      </c>
      <c r="V3071" s="214">
        <v>32500</v>
      </c>
      <c r="W3071" s="214">
        <v>36100</v>
      </c>
      <c r="X3071" s="214">
        <v>38700</v>
      </c>
    </row>
    <row r="3072" spans="1:24" x14ac:dyDescent="0.25">
      <c r="A3072" t="str">
        <f t="shared" si="48"/>
        <v>YAG5UKLevel 8Female + malePhysics and astronomyUnknown</v>
      </c>
      <c r="B3072" s="214" t="s">
        <v>251</v>
      </c>
      <c r="C3072" s="214" t="s">
        <v>184</v>
      </c>
      <c r="D3072" s="214">
        <v>5</v>
      </c>
      <c r="E3072" s="214" t="s">
        <v>35</v>
      </c>
      <c r="F3072" s="214" t="s">
        <v>248</v>
      </c>
      <c r="G3072" s="214" t="s">
        <v>246</v>
      </c>
      <c r="H3072" s="214" t="s">
        <v>61</v>
      </c>
      <c r="I3072" s="214" t="s">
        <v>135</v>
      </c>
      <c r="J3072" s="214">
        <v>15</v>
      </c>
      <c r="K3072" s="214">
        <v>15</v>
      </c>
      <c r="L3072" s="214">
        <v>92.5</v>
      </c>
      <c r="M3072" s="214">
        <v>0</v>
      </c>
      <c r="N3072" s="214">
        <v>0</v>
      </c>
      <c r="O3072" s="214">
        <v>0</v>
      </c>
      <c r="P3072" s="214">
        <v>0</v>
      </c>
      <c r="Q3072" s="214">
        <v>0</v>
      </c>
      <c r="R3072" s="214">
        <v>0</v>
      </c>
      <c r="S3072" s="214">
        <v>100</v>
      </c>
      <c r="T3072" s="214">
        <v>100</v>
      </c>
      <c r="U3072" s="214" t="s">
        <v>136</v>
      </c>
      <c r="V3072" s="214" t="s">
        <v>136</v>
      </c>
      <c r="W3072" s="214" t="s">
        <v>136</v>
      </c>
      <c r="X3072" s="214" t="s">
        <v>136</v>
      </c>
    </row>
    <row r="3073" spans="1:24" x14ac:dyDescent="0.25">
      <c r="A3073" t="str">
        <f t="shared" si="48"/>
        <v>YAG5UKLevel 8Female + malePhysics and astronomyWales</v>
      </c>
      <c r="B3073" s="214" t="s">
        <v>251</v>
      </c>
      <c r="C3073" s="214" t="s">
        <v>184</v>
      </c>
      <c r="D3073" s="214">
        <v>5</v>
      </c>
      <c r="E3073" s="214" t="s">
        <v>35</v>
      </c>
      <c r="F3073" s="214" t="s">
        <v>248</v>
      </c>
      <c r="G3073" s="214" t="s">
        <v>246</v>
      </c>
      <c r="H3073" s="214" t="s">
        <v>61</v>
      </c>
      <c r="I3073" s="214" t="s">
        <v>137</v>
      </c>
      <c r="J3073" s="214">
        <v>10</v>
      </c>
      <c r="K3073" s="214">
        <v>10</v>
      </c>
      <c r="L3073" s="214">
        <v>0</v>
      </c>
      <c r="M3073" s="214">
        <v>0</v>
      </c>
      <c r="N3073" s="214">
        <v>10</v>
      </c>
      <c r="O3073" s="214">
        <v>0</v>
      </c>
      <c r="P3073" s="214">
        <v>0</v>
      </c>
      <c r="Q3073" s="214">
        <v>100</v>
      </c>
      <c r="R3073" s="214">
        <v>100</v>
      </c>
      <c r="S3073" s="214">
        <v>100</v>
      </c>
      <c r="T3073" s="214">
        <v>0</v>
      </c>
      <c r="U3073" s="214" t="s">
        <v>140</v>
      </c>
      <c r="V3073" s="214" t="s">
        <v>140</v>
      </c>
      <c r="W3073" s="214" t="s">
        <v>140</v>
      </c>
      <c r="X3073" s="214" t="s">
        <v>140</v>
      </c>
    </row>
    <row r="3074" spans="1:24" x14ac:dyDescent="0.25">
      <c r="A3074" t="str">
        <f t="shared" si="48"/>
        <v>YAG5UKLevel 8Female + malePhysics and astronomyWest Midlands</v>
      </c>
      <c r="B3074" s="214" t="s">
        <v>251</v>
      </c>
      <c r="C3074" s="214" t="s">
        <v>184</v>
      </c>
      <c r="D3074" s="214">
        <v>5</v>
      </c>
      <c r="E3074" s="214" t="s">
        <v>35</v>
      </c>
      <c r="F3074" s="214" t="s">
        <v>248</v>
      </c>
      <c r="G3074" s="214" t="s">
        <v>246</v>
      </c>
      <c r="H3074" s="214" t="s">
        <v>61</v>
      </c>
      <c r="I3074" s="214" t="s">
        <v>138</v>
      </c>
      <c r="J3074" s="214">
        <v>25</v>
      </c>
      <c r="K3074" s="214">
        <v>25</v>
      </c>
      <c r="L3074" s="214">
        <v>0</v>
      </c>
      <c r="M3074" s="214">
        <v>0</v>
      </c>
      <c r="N3074" s="214">
        <v>25</v>
      </c>
      <c r="O3074" s="214">
        <v>21.7</v>
      </c>
      <c r="P3074" s="214">
        <v>0</v>
      </c>
      <c r="Q3074" s="214">
        <v>73.900000000000006</v>
      </c>
      <c r="R3074" s="214">
        <v>78.3</v>
      </c>
      <c r="S3074" s="214">
        <v>78.3</v>
      </c>
      <c r="T3074" s="214">
        <v>4.3</v>
      </c>
      <c r="U3074" s="214">
        <v>15</v>
      </c>
      <c r="V3074" s="214">
        <v>36200</v>
      </c>
      <c r="W3074" s="214">
        <v>43800</v>
      </c>
      <c r="X3074" s="214">
        <v>50500</v>
      </c>
    </row>
    <row r="3075" spans="1:24" x14ac:dyDescent="0.25">
      <c r="A3075" t="str">
        <f t="shared" si="48"/>
        <v>YAG5UKLevel 8Female + malePhysics and astronomyYorkshire and The Humber</v>
      </c>
      <c r="B3075" s="214" t="s">
        <v>251</v>
      </c>
      <c r="C3075" s="214" t="s">
        <v>184</v>
      </c>
      <c r="D3075" s="214">
        <v>5</v>
      </c>
      <c r="E3075" s="214" t="s">
        <v>35</v>
      </c>
      <c r="F3075" s="214" t="s">
        <v>248</v>
      </c>
      <c r="G3075" s="214" t="s">
        <v>246</v>
      </c>
      <c r="H3075" s="214" t="s">
        <v>61</v>
      </c>
      <c r="I3075" s="214" t="s">
        <v>139</v>
      </c>
      <c r="J3075" s="214">
        <v>25</v>
      </c>
      <c r="K3075" s="214">
        <v>25</v>
      </c>
      <c r="L3075" s="214">
        <v>0</v>
      </c>
      <c r="M3075" s="214">
        <v>0</v>
      </c>
      <c r="N3075" s="214">
        <v>25</v>
      </c>
      <c r="O3075" s="214">
        <v>18.7</v>
      </c>
      <c r="P3075" s="214">
        <v>0</v>
      </c>
      <c r="Q3075" s="214">
        <v>77.5</v>
      </c>
      <c r="R3075" s="214">
        <v>81.3</v>
      </c>
      <c r="S3075" s="214">
        <v>81.3</v>
      </c>
      <c r="T3075" s="214">
        <v>3.7</v>
      </c>
      <c r="U3075" s="214">
        <v>20</v>
      </c>
      <c r="V3075" s="214">
        <v>27700</v>
      </c>
      <c r="W3075" s="214">
        <v>33200</v>
      </c>
      <c r="X3075" s="214">
        <v>45600</v>
      </c>
    </row>
    <row r="3076" spans="1:24" x14ac:dyDescent="0.25">
      <c r="A3076" t="str">
        <f t="shared" si="48"/>
        <v>YAG5UKLevel 8Female + malePoliticsAbroad</v>
      </c>
      <c r="B3076" s="214" t="s">
        <v>251</v>
      </c>
      <c r="C3076" s="214" t="s">
        <v>184</v>
      </c>
      <c r="D3076" s="214">
        <v>5</v>
      </c>
      <c r="E3076" s="214" t="s">
        <v>35</v>
      </c>
      <c r="F3076" s="214" t="s">
        <v>248</v>
      </c>
      <c r="G3076" s="214" t="s">
        <v>246</v>
      </c>
      <c r="H3076" s="214" t="s">
        <v>81</v>
      </c>
      <c r="I3076" s="214" t="s">
        <v>125</v>
      </c>
      <c r="J3076" s="214" t="s">
        <v>140</v>
      </c>
      <c r="K3076" s="214" t="s">
        <v>140</v>
      </c>
      <c r="L3076" s="214" t="s">
        <v>140</v>
      </c>
      <c r="M3076" s="214" t="s">
        <v>140</v>
      </c>
      <c r="N3076" s="214" t="s">
        <v>140</v>
      </c>
      <c r="O3076" s="214" t="s">
        <v>140</v>
      </c>
      <c r="P3076" s="214" t="s">
        <v>140</v>
      </c>
      <c r="Q3076" s="214" t="s">
        <v>140</v>
      </c>
      <c r="R3076" s="214" t="s">
        <v>140</v>
      </c>
      <c r="S3076" s="214" t="s">
        <v>140</v>
      </c>
      <c r="T3076" s="214" t="s">
        <v>140</v>
      </c>
      <c r="U3076" s="214" t="s">
        <v>136</v>
      </c>
      <c r="V3076" s="214" t="s">
        <v>136</v>
      </c>
      <c r="W3076" s="214" t="s">
        <v>136</v>
      </c>
      <c r="X3076" s="214" t="s">
        <v>136</v>
      </c>
    </row>
    <row r="3077" spans="1:24" x14ac:dyDescent="0.25">
      <c r="A3077" t="str">
        <f t="shared" si="48"/>
        <v>YAG5UKLevel 8Female + malePoliticsEast Midlands</v>
      </c>
      <c r="B3077" s="214" t="s">
        <v>251</v>
      </c>
      <c r="C3077" s="214" t="s">
        <v>184</v>
      </c>
      <c r="D3077" s="214">
        <v>5</v>
      </c>
      <c r="E3077" s="214" t="s">
        <v>35</v>
      </c>
      <c r="F3077" s="214" t="s">
        <v>248</v>
      </c>
      <c r="G3077" s="214" t="s">
        <v>246</v>
      </c>
      <c r="H3077" s="214" t="s">
        <v>81</v>
      </c>
      <c r="I3077" s="214" t="s">
        <v>126</v>
      </c>
      <c r="J3077" s="214">
        <v>10</v>
      </c>
      <c r="K3077" s="214">
        <v>10</v>
      </c>
      <c r="L3077" s="214">
        <v>0</v>
      </c>
      <c r="M3077" s="214">
        <v>0</v>
      </c>
      <c r="N3077" s="214">
        <v>10</v>
      </c>
      <c r="O3077" s="214">
        <v>19</v>
      </c>
      <c r="P3077" s="214">
        <v>0</v>
      </c>
      <c r="Q3077" s="214">
        <v>61.9</v>
      </c>
      <c r="R3077" s="214">
        <v>81</v>
      </c>
      <c r="S3077" s="214">
        <v>81</v>
      </c>
      <c r="T3077" s="214">
        <v>19</v>
      </c>
      <c r="U3077" s="214" t="s">
        <v>140</v>
      </c>
      <c r="V3077" s="214" t="s">
        <v>140</v>
      </c>
      <c r="W3077" s="214" t="s">
        <v>140</v>
      </c>
      <c r="X3077" s="214" t="s">
        <v>140</v>
      </c>
    </row>
    <row r="3078" spans="1:24" x14ac:dyDescent="0.25">
      <c r="A3078" t="str">
        <f t="shared" si="48"/>
        <v>YAG5UKLevel 8Female + malePoliticsEast of England</v>
      </c>
      <c r="B3078" s="214" t="s">
        <v>251</v>
      </c>
      <c r="C3078" s="214" t="s">
        <v>184</v>
      </c>
      <c r="D3078" s="214">
        <v>5</v>
      </c>
      <c r="E3078" s="214" t="s">
        <v>35</v>
      </c>
      <c r="F3078" s="214" t="s">
        <v>248</v>
      </c>
      <c r="G3078" s="214" t="s">
        <v>246</v>
      </c>
      <c r="H3078" s="214" t="s">
        <v>81</v>
      </c>
      <c r="I3078" s="214" t="s">
        <v>127</v>
      </c>
      <c r="J3078" s="214">
        <v>5</v>
      </c>
      <c r="K3078" s="214">
        <v>5</v>
      </c>
      <c r="L3078" s="214">
        <v>0</v>
      </c>
      <c r="M3078" s="214">
        <v>0</v>
      </c>
      <c r="N3078" s="214">
        <v>5</v>
      </c>
      <c r="O3078" s="214">
        <v>33.299999999999997</v>
      </c>
      <c r="P3078" s="214">
        <v>0</v>
      </c>
      <c r="Q3078" s="214">
        <v>66.7</v>
      </c>
      <c r="R3078" s="214">
        <v>66.7</v>
      </c>
      <c r="S3078" s="214">
        <v>66.7</v>
      </c>
      <c r="T3078" s="214">
        <v>0</v>
      </c>
      <c r="U3078" s="214" t="s">
        <v>140</v>
      </c>
      <c r="V3078" s="214" t="s">
        <v>140</v>
      </c>
      <c r="W3078" s="214" t="s">
        <v>140</v>
      </c>
      <c r="X3078" s="214" t="s">
        <v>140</v>
      </c>
    </row>
    <row r="3079" spans="1:24" x14ac:dyDescent="0.25">
      <c r="A3079" t="str">
        <f t="shared" si="48"/>
        <v>YAG5UKLevel 8Female + malePoliticsLondon</v>
      </c>
      <c r="B3079" s="214" t="s">
        <v>251</v>
      </c>
      <c r="C3079" s="214" t="s">
        <v>184</v>
      </c>
      <c r="D3079" s="214">
        <v>5</v>
      </c>
      <c r="E3079" s="214" t="s">
        <v>35</v>
      </c>
      <c r="F3079" s="214" t="s">
        <v>248</v>
      </c>
      <c r="G3079" s="214" t="s">
        <v>246</v>
      </c>
      <c r="H3079" s="214" t="s">
        <v>81</v>
      </c>
      <c r="I3079" s="214" t="s">
        <v>128</v>
      </c>
      <c r="J3079" s="214">
        <v>45</v>
      </c>
      <c r="K3079" s="214">
        <v>45</v>
      </c>
      <c r="L3079" s="214">
        <v>0</v>
      </c>
      <c r="M3079" s="214">
        <v>0</v>
      </c>
      <c r="N3079" s="214">
        <v>45</v>
      </c>
      <c r="O3079" s="214">
        <v>31.5</v>
      </c>
      <c r="P3079" s="214">
        <v>4.5</v>
      </c>
      <c r="Q3079" s="214">
        <v>59.6</v>
      </c>
      <c r="R3079" s="214">
        <v>61.8</v>
      </c>
      <c r="S3079" s="214">
        <v>64</v>
      </c>
      <c r="T3079" s="214">
        <v>4.5</v>
      </c>
      <c r="U3079" s="214">
        <v>25</v>
      </c>
      <c r="V3079" s="214">
        <v>28100</v>
      </c>
      <c r="W3079" s="214">
        <v>41200</v>
      </c>
      <c r="X3079" s="214">
        <v>48500</v>
      </c>
    </row>
    <row r="3080" spans="1:24" x14ac:dyDescent="0.25">
      <c r="A3080" t="str">
        <f t="shared" si="48"/>
        <v>YAG5UKLevel 8Female + malePoliticsNorth East</v>
      </c>
      <c r="B3080" s="214" t="s">
        <v>251</v>
      </c>
      <c r="C3080" s="214" t="s">
        <v>184</v>
      </c>
      <c r="D3080" s="214">
        <v>5</v>
      </c>
      <c r="E3080" s="214" t="s">
        <v>35</v>
      </c>
      <c r="F3080" s="214" t="s">
        <v>248</v>
      </c>
      <c r="G3080" s="214" t="s">
        <v>246</v>
      </c>
      <c r="H3080" s="214" t="s">
        <v>81</v>
      </c>
      <c r="I3080" s="214" t="s">
        <v>129</v>
      </c>
      <c r="J3080" s="214">
        <v>0</v>
      </c>
      <c r="K3080" s="214">
        <v>0</v>
      </c>
      <c r="L3080" s="214">
        <v>0</v>
      </c>
      <c r="M3080" s="214">
        <v>0</v>
      </c>
      <c r="N3080" s="214">
        <v>0</v>
      </c>
      <c r="O3080" s="214">
        <v>0</v>
      </c>
      <c r="P3080" s="214">
        <v>0</v>
      </c>
      <c r="Q3080" s="214">
        <v>100</v>
      </c>
      <c r="R3080" s="214">
        <v>100</v>
      </c>
      <c r="S3080" s="214">
        <v>100</v>
      </c>
      <c r="T3080" s="214">
        <v>0</v>
      </c>
      <c r="U3080" s="214" t="s">
        <v>140</v>
      </c>
      <c r="V3080" s="214" t="s">
        <v>140</v>
      </c>
      <c r="W3080" s="214" t="s">
        <v>140</v>
      </c>
      <c r="X3080" s="214" t="s">
        <v>140</v>
      </c>
    </row>
    <row r="3081" spans="1:24" x14ac:dyDescent="0.25">
      <c r="A3081" t="str">
        <f t="shared" si="48"/>
        <v>YAG5UKLevel 8Female + malePoliticsNorth West</v>
      </c>
      <c r="B3081" s="214" t="s">
        <v>251</v>
      </c>
      <c r="C3081" s="214" t="s">
        <v>184</v>
      </c>
      <c r="D3081" s="214">
        <v>5</v>
      </c>
      <c r="E3081" s="214" t="s">
        <v>35</v>
      </c>
      <c r="F3081" s="214" t="s">
        <v>248</v>
      </c>
      <c r="G3081" s="214" t="s">
        <v>246</v>
      </c>
      <c r="H3081" s="214" t="s">
        <v>81</v>
      </c>
      <c r="I3081" s="214" t="s">
        <v>130</v>
      </c>
      <c r="J3081" s="214">
        <v>5</v>
      </c>
      <c r="K3081" s="214">
        <v>5</v>
      </c>
      <c r="L3081" s="214">
        <v>0</v>
      </c>
      <c r="M3081" s="214">
        <v>0</v>
      </c>
      <c r="N3081" s="214">
        <v>5</v>
      </c>
      <c r="O3081" s="214">
        <v>14.3</v>
      </c>
      <c r="P3081" s="214">
        <v>0</v>
      </c>
      <c r="Q3081" s="214">
        <v>85.7</v>
      </c>
      <c r="R3081" s="214">
        <v>85.7</v>
      </c>
      <c r="S3081" s="214">
        <v>85.7</v>
      </c>
      <c r="T3081" s="214">
        <v>0</v>
      </c>
      <c r="U3081" s="214" t="s">
        <v>140</v>
      </c>
      <c r="V3081" s="214" t="s">
        <v>140</v>
      </c>
      <c r="W3081" s="214" t="s">
        <v>140</v>
      </c>
      <c r="X3081" s="214" t="s">
        <v>140</v>
      </c>
    </row>
    <row r="3082" spans="1:24" x14ac:dyDescent="0.25">
      <c r="A3082" t="str">
        <f t="shared" si="48"/>
        <v>YAG5UKLevel 8Female + malePoliticsNorthern Ireland</v>
      </c>
      <c r="B3082" s="214" t="s">
        <v>251</v>
      </c>
      <c r="C3082" s="214" t="s">
        <v>184</v>
      </c>
      <c r="D3082" s="214">
        <v>5</v>
      </c>
      <c r="E3082" s="214" t="s">
        <v>35</v>
      </c>
      <c r="F3082" s="214" t="s">
        <v>248</v>
      </c>
      <c r="G3082" s="214" t="s">
        <v>246</v>
      </c>
      <c r="H3082" s="214" t="s">
        <v>81</v>
      </c>
      <c r="I3082" s="214" t="s">
        <v>131</v>
      </c>
      <c r="J3082" s="214">
        <v>0</v>
      </c>
      <c r="K3082" s="214">
        <v>0</v>
      </c>
      <c r="L3082" s="214">
        <v>0</v>
      </c>
      <c r="M3082" s="214">
        <v>0</v>
      </c>
      <c r="N3082" s="214">
        <v>0</v>
      </c>
      <c r="O3082" s="214">
        <v>0</v>
      </c>
      <c r="P3082" s="214">
        <v>0</v>
      </c>
      <c r="Q3082" s="214">
        <v>100</v>
      </c>
      <c r="R3082" s="214">
        <v>100</v>
      </c>
      <c r="S3082" s="214">
        <v>100</v>
      </c>
      <c r="T3082" s="214">
        <v>0</v>
      </c>
      <c r="U3082" s="214" t="s">
        <v>140</v>
      </c>
      <c r="V3082" s="214" t="s">
        <v>140</v>
      </c>
      <c r="W3082" s="214" t="s">
        <v>140</v>
      </c>
      <c r="X3082" s="214" t="s">
        <v>140</v>
      </c>
    </row>
    <row r="3083" spans="1:24" x14ac:dyDescent="0.25">
      <c r="A3083" t="str">
        <f t="shared" si="48"/>
        <v>YAG5UKLevel 8Female + malePoliticsScotland</v>
      </c>
      <c r="B3083" s="214" t="s">
        <v>251</v>
      </c>
      <c r="C3083" s="214" t="s">
        <v>184</v>
      </c>
      <c r="D3083" s="214">
        <v>5</v>
      </c>
      <c r="E3083" s="214" t="s">
        <v>35</v>
      </c>
      <c r="F3083" s="214" t="s">
        <v>248</v>
      </c>
      <c r="G3083" s="214" t="s">
        <v>246</v>
      </c>
      <c r="H3083" s="214" t="s">
        <v>81</v>
      </c>
      <c r="I3083" s="214" t="s">
        <v>132</v>
      </c>
      <c r="J3083" s="214">
        <v>5</v>
      </c>
      <c r="K3083" s="214">
        <v>5</v>
      </c>
      <c r="L3083" s="214">
        <v>0</v>
      </c>
      <c r="M3083" s="214">
        <v>0</v>
      </c>
      <c r="N3083" s="214">
        <v>5</v>
      </c>
      <c r="O3083" s="214">
        <v>0</v>
      </c>
      <c r="P3083" s="214">
        <v>0</v>
      </c>
      <c r="Q3083" s="214">
        <v>66.7</v>
      </c>
      <c r="R3083" s="214">
        <v>100</v>
      </c>
      <c r="S3083" s="214">
        <v>100</v>
      </c>
      <c r="T3083" s="214">
        <v>33.299999999999997</v>
      </c>
      <c r="U3083" s="214" t="s">
        <v>140</v>
      </c>
      <c r="V3083" s="214" t="s">
        <v>140</v>
      </c>
      <c r="W3083" s="214" t="s">
        <v>140</v>
      </c>
      <c r="X3083" s="214" t="s">
        <v>140</v>
      </c>
    </row>
    <row r="3084" spans="1:24" x14ac:dyDescent="0.25">
      <c r="A3084" t="str">
        <f t="shared" si="48"/>
        <v>YAG5UKLevel 8Female + malePoliticsSouth East</v>
      </c>
      <c r="B3084" s="214" t="s">
        <v>251</v>
      </c>
      <c r="C3084" s="214" t="s">
        <v>184</v>
      </c>
      <c r="D3084" s="214">
        <v>5</v>
      </c>
      <c r="E3084" s="214" t="s">
        <v>35</v>
      </c>
      <c r="F3084" s="214" t="s">
        <v>248</v>
      </c>
      <c r="G3084" s="214" t="s">
        <v>246</v>
      </c>
      <c r="H3084" s="214" t="s">
        <v>81</v>
      </c>
      <c r="I3084" s="214" t="s">
        <v>133</v>
      </c>
      <c r="J3084" s="214">
        <v>15</v>
      </c>
      <c r="K3084" s="214">
        <v>15</v>
      </c>
      <c r="L3084" s="214">
        <v>0</v>
      </c>
      <c r="M3084" s="214">
        <v>0</v>
      </c>
      <c r="N3084" s="214">
        <v>15</v>
      </c>
      <c r="O3084" s="214">
        <v>5.9</v>
      </c>
      <c r="P3084" s="214">
        <v>5.9</v>
      </c>
      <c r="Q3084" s="214">
        <v>82.4</v>
      </c>
      <c r="R3084" s="214">
        <v>88.2</v>
      </c>
      <c r="S3084" s="214">
        <v>88.2</v>
      </c>
      <c r="T3084" s="214">
        <v>5.9</v>
      </c>
      <c r="U3084" s="214">
        <v>15</v>
      </c>
      <c r="V3084" s="214">
        <v>17700</v>
      </c>
      <c r="W3084" s="214">
        <v>36900</v>
      </c>
      <c r="X3084" s="214">
        <v>40900</v>
      </c>
    </row>
    <row r="3085" spans="1:24" x14ac:dyDescent="0.25">
      <c r="A3085" t="str">
        <f t="shared" si="48"/>
        <v>YAG5UKLevel 8Female + malePoliticsSouth West</v>
      </c>
      <c r="B3085" s="214" t="s">
        <v>251</v>
      </c>
      <c r="C3085" s="214" t="s">
        <v>184</v>
      </c>
      <c r="D3085" s="214">
        <v>5</v>
      </c>
      <c r="E3085" s="214" t="s">
        <v>35</v>
      </c>
      <c r="F3085" s="214" t="s">
        <v>248</v>
      </c>
      <c r="G3085" s="214" t="s">
        <v>246</v>
      </c>
      <c r="H3085" s="214" t="s">
        <v>81</v>
      </c>
      <c r="I3085" s="214" t="s">
        <v>134</v>
      </c>
      <c r="J3085" s="214">
        <v>15</v>
      </c>
      <c r="K3085" s="214">
        <v>15</v>
      </c>
      <c r="L3085" s="214">
        <v>0</v>
      </c>
      <c r="M3085" s="214">
        <v>0</v>
      </c>
      <c r="N3085" s="214">
        <v>15</v>
      </c>
      <c r="O3085" s="214">
        <v>8.1</v>
      </c>
      <c r="P3085" s="214">
        <v>6.1</v>
      </c>
      <c r="Q3085" s="214">
        <v>85.7</v>
      </c>
      <c r="R3085" s="214">
        <v>85.7</v>
      </c>
      <c r="S3085" s="214">
        <v>85.7</v>
      </c>
      <c r="T3085" s="214">
        <v>0</v>
      </c>
      <c r="U3085" s="214">
        <v>15</v>
      </c>
      <c r="V3085" s="214">
        <v>25900</v>
      </c>
      <c r="W3085" s="214">
        <v>36700</v>
      </c>
      <c r="X3085" s="214">
        <v>42300</v>
      </c>
    </row>
    <row r="3086" spans="1:24" x14ac:dyDescent="0.25">
      <c r="A3086" t="str">
        <f t="shared" ref="A3086:A3149" si="49">"YAG"&amp;D3086 &amp;E3086 &amp;F3086 &amp; G3086 &amp;H3086 &amp;I3086</f>
        <v>YAG5UKLevel 8Female + malePoliticsUnknown</v>
      </c>
      <c r="B3086" s="214" t="s">
        <v>251</v>
      </c>
      <c r="C3086" s="214" t="s">
        <v>184</v>
      </c>
      <c r="D3086" s="214">
        <v>5</v>
      </c>
      <c r="E3086" s="214" t="s">
        <v>35</v>
      </c>
      <c r="F3086" s="214" t="s">
        <v>248</v>
      </c>
      <c r="G3086" s="214" t="s">
        <v>246</v>
      </c>
      <c r="H3086" s="214" t="s">
        <v>81</v>
      </c>
      <c r="I3086" s="214" t="s">
        <v>135</v>
      </c>
      <c r="J3086" s="214">
        <v>10</v>
      </c>
      <c r="K3086" s="214">
        <v>10</v>
      </c>
      <c r="L3086" s="214">
        <v>100</v>
      </c>
      <c r="M3086" s="214">
        <v>0</v>
      </c>
      <c r="N3086" s="214">
        <v>0</v>
      </c>
      <c r="O3086" s="214" t="s">
        <v>254</v>
      </c>
      <c r="P3086" s="214" t="s">
        <v>254</v>
      </c>
      <c r="Q3086" s="214" t="s">
        <v>254</v>
      </c>
      <c r="R3086" s="214" t="s">
        <v>254</v>
      </c>
      <c r="S3086" s="214" t="s">
        <v>254</v>
      </c>
      <c r="T3086" s="214" t="s">
        <v>254</v>
      </c>
      <c r="U3086" s="214" t="s">
        <v>136</v>
      </c>
      <c r="V3086" s="214" t="s">
        <v>136</v>
      </c>
      <c r="W3086" s="214" t="s">
        <v>136</v>
      </c>
      <c r="X3086" s="214" t="s">
        <v>136</v>
      </c>
    </row>
    <row r="3087" spans="1:24" x14ac:dyDescent="0.25">
      <c r="A3087" t="str">
        <f t="shared" si="49"/>
        <v>YAG5UKLevel 8Female + malePoliticsWales</v>
      </c>
      <c r="B3087" s="214" t="s">
        <v>251</v>
      </c>
      <c r="C3087" s="214" t="s">
        <v>184</v>
      </c>
      <c r="D3087" s="214">
        <v>5</v>
      </c>
      <c r="E3087" s="214" t="s">
        <v>35</v>
      </c>
      <c r="F3087" s="214" t="s">
        <v>248</v>
      </c>
      <c r="G3087" s="214" t="s">
        <v>246</v>
      </c>
      <c r="H3087" s="214" t="s">
        <v>81</v>
      </c>
      <c r="I3087" s="214" t="s">
        <v>137</v>
      </c>
      <c r="J3087" s="214" t="s">
        <v>140</v>
      </c>
      <c r="K3087" s="214" t="s">
        <v>140</v>
      </c>
      <c r="L3087" s="214" t="s">
        <v>140</v>
      </c>
      <c r="M3087" s="214" t="s">
        <v>140</v>
      </c>
      <c r="N3087" s="214" t="s">
        <v>140</v>
      </c>
      <c r="O3087" s="214" t="s">
        <v>140</v>
      </c>
      <c r="P3087" s="214" t="s">
        <v>140</v>
      </c>
      <c r="Q3087" s="214" t="s">
        <v>140</v>
      </c>
      <c r="R3087" s="214" t="s">
        <v>140</v>
      </c>
      <c r="S3087" s="214" t="s">
        <v>140</v>
      </c>
      <c r="T3087" s="214" t="s">
        <v>140</v>
      </c>
      <c r="U3087" s="214" t="s">
        <v>140</v>
      </c>
      <c r="V3087" s="214" t="s">
        <v>140</v>
      </c>
      <c r="W3087" s="214" t="s">
        <v>140</v>
      </c>
      <c r="X3087" s="214" t="s">
        <v>140</v>
      </c>
    </row>
    <row r="3088" spans="1:24" x14ac:dyDescent="0.25">
      <c r="A3088" t="str">
        <f t="shared" si="49"/>
        <v>YAG5UKLevel 8Female + malePoliticsWest Midlands</v>
      </c>
      <c r="B3088" s="214" t="s">
        <v>251</v>
      </c>
      <c r="C3088" s="214" t="s">
        <v>184</v>
      </c>
      <c r="D3088" s="214">
        <v>5</v>
      </c>
      <c r="E3088" s="214" t="s">
        <v>35</v>
      </c>
      <c r="F3088" s="214" t="s">
        <v>248</v>
      </c>
      <c r="G3088" s="214" t="s">
        <v>246</v>
      </c>
      <c r="H3088" s="214" t="s">
        <v>81</v>
      </c>
      <c r="I3088" s="214" t="s">
        <v>138</v>
      </c>
      <c r="J3088" s="214">
        <v>10</v>
      </c>
      <c r="K3088" s="214">
        <v>10</v>
      </c>
      <c r="L3088" s="214">
        <v>0</v>
      </c>
      <c r="M3088" s="214">
        <v>0</v>
      </c>
      <c r="N3088" s="214">
        <v>10</v>
      </c>
      <c r="O3088" s="214">
        <v>5.9</v>
      </c>
      <c r="P3088" s="214">
        <v>0</v>
      </c>
      <c r="Q3088" s="214">
        <v>94.1</v>
      </c>
      <c r="R3088" s="214">
        <v>94.1</v>
      </c>
      <c r="S3088" s="214">
        <v>94.1</v>
      </c>
      <c r="T3088" s="214">
        <v>0</v>
      </c>
      <c r="U3088" s="214" t="s">
        <v>140</v>
      </c>
      <c r="V3088" s="214" t="s">
        <v>140</v>
      </c>
      <c r="W3088" s="214" t="s">
        <v>140</v>
      </c>
      <c r="X3088" s="214" t="s">
        <v>140</v>
      </c>
    </row>
    <row r="3089" spans="1:24" x14ac:dyDescent="0.25">
      <c r="A3089" t="str">
        <f t="shared" si="49"/>
        <v>YAG5UKLevel 8Female + malePoliticsYorkshire and The Humber</v>
      </c>
      <c r="B3089" s="214" t="s">
        <v>251</v>
      </c>
      <c r="C3089" s="214" t="s">
        <v>184</v>
      </c>
      <c r="D3089" s="214">
        <v>5</v>
      </c>
      <c r="E3089" s="214" t="s">
        <v>35</v>
      </c>
      <c r="F3089" s="214" t="s">
        <v>248</v>
      </c>
      <c r="G3089" s="214" t="s">
        <v>246</v>
      </c>
      <c r="H3089" s="214" t="s">
        <v>81</v>
      </c>
      <c r="I3089" s="214" t="s">
        <v>139</v>
      </c>
      <c r="J3089" s="214">
        <v>10</v>
      </c>
      <c r="K3089" s="214">
        <v>10</v>
      </c>
      <c r="L3089" s="214">
        <v>0</v>
      </c>
      <c r="M3089" s="214">
        <v>0</v>
      </c>
      <c r="N3089" s="214">
        <v>10</v>
      </c>
      <c r="O3089" s="214">
        <v>11.1</v>
      </c>
      <c r="P3089" s="214">
        <v>0</v>
      </c>
      <c r="Q3089" s="214">
        <v>77.8</v>
      </c>
      <c r="R3089" s="214">
        <v>88.9</v>
      </c>
      <c r="S3089" s="214">
        <v>88.9</v>
      </c>
      <c r="T3089" s="214">
        <v>11.1</v>
      </c>
      <c r="U3089" s="214" t="s">
        <v>140</v>
      </c>
      <c r="V3089" s="214" t="s">
        <v>140</v>
      </c>
      <c r="W3089" s="214" t="s">
        <v>140</v>
      </c>
      <c r="X3089" s="214" t="s">
        <v>140</v>
      </c>
    </row>
    <row r="3090" spans="1:24" x14ac:dyDescent="0.25">
      <c r="A3090" t="str">
        <f t="shared" si="49"/>
        <v>YAG5UKLevel 8Female + malePsychologyAbroad</v>
      </c>
      <c r="B3090" s="214" t="s">
        <v>251</v>
      </c>
      <c r="C3090" s="214" t="s">
        <v>184</v>
      </c>
      <c r="D3090" s="214">
        <v>5</v>
      </c>
      <c r="E3090" s="214" t="s">
        <v>35</v>
      </c>
      <c r="F3090" s="214" t="s">
        <v>248</v>
      </c>
      <c r="G3090" s="214" t="s">
        <v>246</v>
      </c>
      <c r="H3090" s="214" t="s">
        <v>55</v>
      </c>
      <c r="I3090" s="214" t="s">
        <v>125</v>
      </c>
      <c r="J3090" s="214" t="s">
        <v>140</v>
      </c>
      <c r="K3090" s="214" t="s">
        <v>140</v>
      </c>
      <c r="L3090" s="214" t="s">
        <v>140</v>
      </c>
      <c r="M3090" s="214" t="s">
        <v>140</v>
      </c>
      <c r="N3090" s="214" t="s">
        <v>140</v>
      </c>
      <c r="O3090" s="214" t="s">
        <v>140</v>
      </c>
      <c r="P3090" s="214" t="s">
        <v>140</v>
      </c>
      <c r="Q3090" s="214" t="s">
        <v>140</v>
      </c>
      <c r="R3090" s="214" t="s">
        <v>140</v>
      </c>
      <c r="S3090" s="214" t="s">
        <v>140</v>
      </c>
      <c r="T3090" s="214" t="s">
        <v>140</v>
      </c>
      <c r="U3090" s="214" t="s">
        <v>136</v>
      </c>
      <c r="V3090" s="214" t="s">
        <v>136</v>
      </c>
      <c r="W3090" s="214" t="s">
        <v>136</v>
      </c>
      <c r="X3090" s="214" t="s">
        <v>136</v>
      </c>
    </row>
    <row r="3091" spans="1:24" x14ac:dyDescent="0.25">
      <c r="A3091" t="str">
        <f t="shared" si="49"/>
        <v>YAG5UKLevel 8Female + malePsychologyEast Midlands</v>
      </c>
      <c r="B3091" s="214" t="s">
        <v>251</v>
      </c>
      <c r="C3091" s="214" t="s">
        <v>184</v>
      </c>
      <c r="D3091" s="214">
        <v>5</v>
      </c>
      <c r="E3091" s="214" t="s">
        <v>35</v>
      </c>
      <c r="F3091" s="214" t="s">
        <v>248</v>
      </c>
      <c r="G3091" s="214" t="s">
        <v>246</v>
      </c>
      <c r="H3091" s="214" t="s">
        <v>55</v>
      </c>
      <c r="I3091" s="214" t="s">
        <v>126</v>
      </c>
      <c r="J3091" s="214">
        <v>50</v>
      </c>
      <c r="K3091" s="214">
        <v>50</v>
      </c>
      <c r="L3091" s="214">
        <v>0</v>
      </c>
      <c r="M3091" s="214">
        <v>0</v>
      </c>
      <c r="N3091" s="214">
        <v>50</v>
      </c>
      <c r="O3091" s="214">
        <v>4</v>
      </c>
      <c r="P3091" s="214">
        <v>2</v>
      </c>
      <c r="Q3091" s="214">
        <v>86.1</v>
      </c>
      <c r="R3091" s="214">
        <v>94.1</v>
      </c>
      <c r="S3091" s="214">
        <v>94.1</v>
      </c>
      <c r="T3091" s="214">
        <v>7.9</v>
      </c>
      <c r="U3091" s="214">
        <v>45</v>
      </c>
      <c r="V3091" s="214">
        <v>20800</v>
      </c>
      <c r="W3091" s="214">
        <v>36100</v>
      </c>
      <c r="X3091" s="214">
        <v>43100</v>
      </c>
    </row>
    <row r="3092" spans="1:24" x14ac:dyDescent="0.25">
      <c r="A3092" t="str">
        <f t="shared" si="49"/>
        <v>YAG5UKLevel 8Female + malePsychologyEast of England</v>
      </c>
      <c r="B3092" s="214" t="s">
        <v>251</v>
      </c>
      <c r="C3092" s="214" t="s">
        <v>184</v>
      </c>
      <c r="D3092" s="214">
        <v>5</v>
      </c>
      <c r="E3092" s="214" t="s">
        <v>35</v>
      </c>
      <c r="F3092" s="214" t="s">
        <v>248</v>
      </c>
      <c r="G3092" s="214" t="s">
        <v>246</v>
      </c>
      <c r="H3092" s="214" t="s">
        <v>55</v>
      </c>
      <c r="I3092" s="214" t="s">
        <v>127</v>
      </c>
      <c r="J3092" s="214">
        <v>80</v>
      </c>
      <c r="K3092" s="214">
        <v>80</v>
      </c>
      <c r="L3092" s="214">
        <v>0</v>
      </c>
      <c r="M3092" s="214">
        <v>0</v>
      </c>
      <c r="N3092" s="214">
        <v>80</v>
      </c>
      <c r="O3092" s="214">
        <v>4.5999999999999996</v>
      </c>
      <c r="P3092" s="214">
        <v>0</v>
      </c>
      <c r="Q3092" s="214">
        <v>94.1</v>
      </c>
      <c r="R3092" s="214">
        <v>95.4</v>
      </c>
      <c r="S3092" s="214">
        <v>95.4</v>
      </c>
      <c r="T3092" s="214">
        <v>1.3</v>
      </c>
      <c r="U3092" s="214">
        <v>75</v>
      </c>
      <c r="V3092" s="214">
        <v>19000</v>
      </c>
      <c r="W3092" s="214">
        <v>35400</v>
      </c>
      <c r="X3092" s="214">
        <v>44500</v>
      </c>
    </row>
    <row r="3093" spans="1:24" x14ac:dyDescent="0.25">
      <c r="A3093" t="str">
        <f t="shared" si="49"/>
        <v>YAG5UKLevel 8Female + malePsychologyLondon</v>
      </c>
      <c r="B3093" s="214" t="s">
        <v>251</v>
      </c>
      <c r="C3093" s="214" t="s">
        <v>184</v>
      </c>
      <c r="D3093" s="214">
        <v>5</v>
      </c>
      <c r="E3093" s="214" t="s">
        <v>35</v>
      </c>
      <c r="F3093" s="214" t="s">
        <v>248</v>
      </c>
      <c r="G3093" s="214" t="s">
        <v>246</v>
      </c>
      <c r="H3093" s="214" t="s">
        <v>55</v>
      </c>
      <c r="I3093" s="214" t="s">
        <v>128</v>
      </c>
      <c r="J3093" s="214">
        <v>200</v>
      </c>
      <c r="K3093" s="214">
        <v>200</v>
      </c>
      <c r="L3093" s="214">
        <v>0</v>
      </c>
      <c r="M3093" s="214">
        <v>0</v>
      </c>
      <c r="N3093" s="214">
        <v>200</v>
      </c>
      <c r="O3093" s="214">
        <v>4.8</v>
      </c>
      <c r="P3093" s="214">
        <v>2.8</v>
      </c>
      <c r="Q3093" s="214">
        <v>84.9</v>
      </c>
      <c r="R3093" s="214">
        <v>92.4</v>
      </c>
      <c r="S3093" s="214">
        <v>92.4</v>
      </c>
      <c r="T3093" s="214">
        <v>7.5</v>
      </c>
      <c r="U3093" s="214">
        <v>160</v>
      </c>
      <c r="V3093" s="214">
        <v>26600</v>
      </c>
      <c r="W3093" s="214">
        <v>38300</v>
      </c>
      <c r="X3093" s="214">
        <v>46000</v>
      </c>
    </row>
    <row r="3094" spans="1:24" x14ac:dyDescent="0.25">
      <c r="A3094" t="str">
        <f t="shared" si="49"/>
        <v>YAG5UKLevel 8Female + malePsychologyNorth East</v>
      </c>
      <c r="B3094" s="214" t="s">
        <v>251</v>
      </c>
      <c r="C3094" s="214" t="s">
        <v>184</v>
      </c>
      <c r="D3094" s="214">
        <v>5</v>
      </c>
      <c r="E3094" s="214" t="s">
        <v>35</v>
      </c>
      <c r="F3094" s="214" t="s">
        <v>248</v>
      </c>
      <c r="G3094" s="214" t="s">
        <v>246</v>
      </c>
      <c r="H3094" s="214" t="s">
        <v>55</v>
      </c>
      <c r="I3094" s="214" t="s">
        <v>129</v>
      </c>
      <c r="J3094" s="214">
        <v>50</v>
      </c>
      <c r="K3094" s="214">
        <v>50</v>
      </c>
      <c r="L3094" s="214">
        <v>0</v>
      </c>
      <c r="M3094" s="214">
        <v>0</v>
      </c>
      <c r="N3094" s="214">
        <v>50</v>
      </c>
      <c r="O3094" s="214">
        <v>4.0999999999999996</v>
      </c>
      <c r="P3094" s="214">
        <v>2</v>
      </c>
      <c r="Q3094" s="214">
        <v>85.7</v>
      </c>
      <c r="R3094" s="214">
        <v>91.8</v>
      </c>
      <c r="S3094" s="214">
        <v>93.9</v>
      </c>
      <c r="T3094" s="214">
        <v>8.1999999999999993</v>
      </c>
      <c r="U3094" s="214">
        <v>40</v>
      </c>
      <c r="V3094" s="214">
        <v>20800</v>
      </c>
      <c r="W3094" s="214">
        <v>31800</v>
      </c>
      <c r="X3094" s="214">
        <v>42000</v>
      </c>
    </row>
    <row r="3095" spans="1:24" x14ac:dyDescent="0.25">
      <c r="A3095" t="str">
        <f t="shared" si="49"/>
        <v>YAG5UKLevel 8Female + malePsychologyNorth West</v>
      </c>
      <c r="B3095" s="214" t="s">
        <v>251</v>
      </c>
      <c r="C3095" s="214" t="s">
        <v>184</v>
      </c>
      <c r="D3095" s="214">
        <v>5</v>
      </c>
      <c r="E3095" s="214" t="s">
        <v>35</v>
      </c>
      <c r="F3095" s="214" t="s">
        <v>248</v>
      </c>
      <c r="G3095" s="214" t="s">
        <v>246</v>
      </c>
      <c r="H3095" s="214" t="s">
        <v>55</v>
      </c>
      <c r="I3095" s="214" t="s">
        <v>130</v>
      </c>
      <c r="J3095" s="214">
        <v>100</v>
      </c>
      <c r="K3095" s="214">
        <v>100</v>
      </c>
      <c r="L3095" s="214">
        <v>0</v>
      </c>
      <c r="M3095" s="214">
        <v>0</v>
      </c>
      <c r="N3095" s="214">
        <v>100</v>
      </c>
      <c r="O3095" s="214">
        <v>11.1</v>
      </c>
      <c r="P3095" s="214">
        <v>2</v>
      </c>
      <c r="Q3095" s="214">
        <v>84.8</v>
      </c>
      <c r="R3095" s="214">
        <v>86.9</v>
      </c>
      <c r="S3095" s="214">
        <v>86.9</v>
      </c>
      <c r="T3095" s="214">
        <v>2</v>
      </c>
      <c r="U3095" s="214">
        <v>80</v>
      </c>
      <c r="V3095" s="214">
        <v>21900</v>
      </c>
      <c r="W3095" s="214">
        <v>35800</v>
      </c>
      <c r="X3095" s="214">
        <v>43100</v>
      </c>
    </row>
    <row r="3096" spans="1:24" x14ac:dyDescent="0.25">
      <c r="A3096" t="str">
        <f t="shared" si="49"/>
        <v>YAG5UKLevel 8Female + malePsychologyNorthern Ireland</v>
      </c>
      <c r="B3096" s="214" t="s">
        <v>251</v>
      </c>
      <c r="C3096" s="214" t="s">
        <v>184</v>
      </c>
      <c r="D3096" s="214">
        <v>5</v>
      </c>
      <c r="E3096" s="214" t="s">
        <v>35</v>
      </c>
      <c r="F3096" s="214" t="s">
        <v>248</v>
      </c>
      <c r="G3096" s="214" t="s">
        <v>246</v>
      </c>
      <c r="H3096" s="214" t="s">
        <v>55</v>
      </c>
      <c r="I3096" s="214" t="s">
        <v>131</v>
      </c>
      <c r="J3096" s="214">
        <v>5</v>
      </c>
      <c r="K3096" s="214">
        <v>5</v>
      </c>
      <c r="L3096" s="214">
        <v>0</v>
      </c>
      <c r="M3096" s="214">
        <v>0</v>
      </c>
      <c r="N3096" s="214">
        <v>5</v>
      </c>
      <c r="O3096" s="214">
        <v>21.5</v>
      </c>
      <c r="P3096" s="214">
        <v>0</v>
      </c>
      <c r="Q3096" s="214">
        <v>78.5</v>
      </c>
      <c r="R3096" s="214">
        <v>78.5</v>
      </c>
      <c r="S3096" s="214">
        <v>78.5</v>
      </c>
      <c r="T3096" s="214">
        <v>0</v>
      </c>
      <c r="U3096" s="214" t="s">
        <v>140</v>
      </c>
      <c r="V3096" s="214" t="s">
        <v>140</v>
      </c>
      <c r="W3096" s="214" t="s">
        <v>140</v>
      </c>
      <c r="X3096" s="214" t="s">
        <v>140</v>
      </c>
    </row>
    <row r="3097" spans="1:24" x14ac:dyDescent="0.25">
      <c r="A3097" t="str">
        <f t="shared" si="49"/>
        <v>YAG5UKLevel 8Female + malePsychologyScotland</v>
      </c>
      <c r="B3097" s="214" t="s">
        <v>251</v>
      </c>
      <c r="C3097" s="214" t="s">
        <v>184</v>
      </c>
      <c r="D3097" s="214">
        <v>5</v>
      </c>
      <c r="E3097" s="214" t="s">
        <v>35</v>
      </c>
      <c r="F3097" s="214" t="s">
        <v>248</v>
      </c>
      <c r="G3097" s="214" t="s">
        <v>246</v>
      </c>
      <c r="H3097" s="214" t="s">
        <v>55</v>
      </c>
      <c r="I3097" s="214" t="s">
        <v>132</v>
      </c>
      <c r="J3097" s="214">
        <v>20</v>
      </c>
      <c r="K3097" s="214">
        <v>20</v>
      </c>
      <c r="L3097" s="214">
        <v>0</v>
      </c>
      <c r="M3097" s="214">
        <v>0</v>
      </c>
      <c r="N3097" s="214">
        <v>20</v>
      </c>
      <c r="O3097" s="214">
        <v>5.4</v>
      </c>
      <c r="P3097" s="214">
        <v>5.4</v>
      </c>
      <c r="Q3097" s="214">
        <v>75</v>
      </c>
      <c r="R3097" s="214">
        <v>89.3</v>
      </c>
      <c r="S3097" s="214">
        <v>89.3</v>
      </c>
      <c r="T3097" s="214">
        <v>14.3</v>
      </c>
      <c r="U3097" s="214">
        <v>15</v>
      </c>
      <c r="V3097" s="214">
        <v>30700</v>
      </c>
      <c r="W3097" s="214">
        <v>43200</v>
      </c>
      <c r="X3097" s="214">
        <v>46400</v>
      </c>
    </row>
    <row r="3098" spans="1:24" x14ac:dyDescent="0.25">
      <c r="A3098" t="str">
        <f t="shared" si="49"/>
        <v>YAG5UKLevel 8Female + malePsychologySouth East</v>
      </c>
      <c r="B3098" s="214" t="s">
        <v>251</v>
      </c>
      <c r="C3098" s="214" t="s">
        <v>184</v>
      </c>
      <c r="D3098" s="214">
        <v>5</v>
      </c>
      <c r="E3098" s="214" t="s">
        <v>35</v>
      </c>
      <c r="F3098" s="214" t="s">
        <v>248</v>
      </c>
      <c r="G3098" s="214" t="s">
        <v>246</v>
      </c>
      <c r="H3098" s="214" t="s">
        <v>55</v>
      </c>
      <c r="I3098" s="214" t="s">
        <v>133</v>
      </c>
      <c r="J3098" s="214">
        <v>160</v>
      </c>
      <c r="K3098" s="214">
        <v>160</v>
      </c>
      <c r="L3098" s="214">
        <v>0</v>
      </c>
      <c r="M3098" s="214">
        <v>0</v>
      </c>
      <c r="N3098" s="214">
        <v>160</v>
      </c>
      <c r="O3098" s="214">
        <v>7.5</v>
      </c>
      <c r="P3098" s="214">
        <v>2.5</v>
      </c>
      <c r="Q3098" s="214">
        <v>77.8</v>
      </c>
      <c r="R3098" s="214">
        <v>90</v>
      </c>
      <c r="S3098" s="214">
        <v>90</v>
      </c>
      <c r="T3098" s="214">
        <v>12.1</v>
      </c>
      <c r="U3098" s="214">
        <v>120</v>
      </c>
      <c r="V3098" s="214">
        <v>23700</v>
      </c>
      <c r="W3098" s="214">
        <v>33700</v>
      </c>
      <c r="X3098" s="214">
        <v>42300</v>
      </c>
    </row>
    <row r="3099" spans="1:24" x14ac:dyDescent="0.25">
      <c r="A3099" t="str">
        <f t="shared" si="49"/>
        <v>YAG5UKLevel 8Female + malePsychologySouth West</v>
      </c>
      <c r="B3099" s="214" t="s">
        <v>251</v>
      </c>
      <c r="C3099" s="214" t="s">
        <v>184</v>
      </c>
      <c r="D3099" s="214">
        <v>5</v>
      </c>
      <c r="E3099" s="214" t="s">
        <v>35</v>
      </c>
      <c r="F3099" s="214" t="s">
        <v>248</v>
      </c>
      <c r="G3099" s="214" t="s">
        <v>246</v>
      </c>
      <c r="H3099" s="214" t="s">
        <v>55</v>
      </c>
      <c r="I3099" s="214" t="s">
        <v>134</v>
      </c>
      <c r="J3099" s="214">
        <v>90</v>
      </c>
      <c r="K3099" s="214">
        <v>90</v>
      </c>
      <c r="L3099" s="214">
        <v>0</v>
      </c>
      <c r="M3099" s="214">
        <v>0</v>
      </c>
      <c r="N3099" s="214">
        <v>90</v>
      </c>
      <c r="O3099" s="214">
        <v>3.4</v>
      </c>
      <c r="P3099" s="214">
        <v>2.2000000000000002</v>
      </c>
      <c r="Q3099" s="214">
        <v>88.8</v>
      </c>
      <c r="R3099" s="214">
        <v>94.4</v>
      </c>
      <c r="S3099" s="214">
        <v>94.4</v>
      </c>
      <c r="T3099" s="214">
        <v>5.6</v>
      </c>
      <c r="U3099" s="214">
        <v>75</v>
      </c>
      <c r="V3099" s="214">
        <v>19800</v>
      </c>
      <c r="W3099" s="214">
        <v>29600</v>
      </c>
      <c r="X3099" s="214">
        <v>37900</v>
      </c>
    </row>
    <row r="3100" spans="1:24" x14ac:dyDescent="0.25">
      <c r="A3100" t="str">
        <f t="shared" si="49"/>
        <v>YAG5UKLevel 8Female + malePsychologyUnknown</v>
      </c>
      <c r="B3100" s="214" t="s">
        <v>251</v>
      </c>
      <c r="C3100" s="214" t="s">
        <v>184</v>
      </c>
      <c r="D3100" s="214">
        <v>5</v>
      </c>
      <c r="E3100" s="214" t="s">
        <v>35</v>
      </c>
      <c r="F3100" s="214" t="s">
        <v>248</v>
      </c>
      <c r="G3100" s="214" t="s">
        <v>246</v>
      </c>
      <c r="H3100" s="214" t="s">
        <v>55</v>
      </c>
      <c r="I3100" s="214" t="s">
        <v>135</v>
      </c>
      <c r="J3100" s="214">
        <v>65</v>
      </c>
      <c r="K3100" s="214">
        <v>65</v>
      </c>
      <c r="L3100" s="214">
        <v>95.4</v>
      </c>
      <c r="M3100" s="214">
        <v>0</v>
      </c>
      <c r="N3100" s="214">
        <v>5</v>
      </c>
      <c r="O3100" s="214">
        <v>0</v>
      </c>
      <c r="P3100" s="214">
        <v>0</v>
      </c>
      <c r="Q3100" s="214">
        <v>0</v>
      </c>
      <c r="R3100" s="214">
        <v>0</v>
      </c>
      <c r="S3100" s="214">
        <v>100</v>
      </c>
      <c r="T3100" s="214">
        <v>100</v>
      </c>
      <c r="U3100" s="214" t="s">
        <v>136</v>
      </c>
      <c r="V3100" s="214" t="s">
        <v>136</v>
      </c>
      <c r="W3100" s="214" t="s">
        <v>136</v>
      </c>
      <c r="X3100" s="214" t="s">
        <v>136</v>
      </c>
    </row>
    <row r="3101" spans="1:24" x14ac:dyDescent="0.25">
      <c r="A3101" t="str">
        <f t="shared" si="49"/>
        <v>YAG5UKLevel 8Female + malePsychologyWales</v>
      </c>
      <c r="B3101" s="214" t="s">
        <v>251</v>
      </c>
      <c r="C3101" s="214" t="s">
        <v>184</v>
      </c>
      <c r="D3101" s="214">
        <v>5</v>
      </c>
      <c r="E3101" s="214" t="s">
        <v>35</v>
      </c>
      <c r="F3101" s="214" t="s">
        <v>248</v>
      </c>
      <c r="G3101" s="214" t="s">
        <v>246</v>
      </c>
      <c r="H3101" s="214" t="s">
        <v>55</v>
      </c>
      <c r="I3101" s="214" t="s">
        <v>137</v>
      </c>
      <c r="J3101" s="214">
        <v>20</v>
      </c>
      <c r="K3101" s="214">
        <v>20</v>
      </c>
      <c r="L3101" s="214">
        <v>0</v>
      </c>
      <c r="M3101" s="214">
        <v>0</v>
      </c>
      <c r="N3101" s="214">
        <v>20</v>
      </c>
      <c r="O3101" s="214">
        <v>16.7</v>
      </c>
      <c r="P3101" s="214">
        <v>0</v>
      </c>
      <c r="Q3101" s="214">
        <v>83.3</v>
      </c>
      <c r="R3101" s="214">
        <v>83.3</v>
      </c>
      <c r="S3101" s="214">
        <v>83.3</v>
      </c>
      <c r="T3101" s="214">
        <v>0</v>
      </c>
      <c r="U3101" s="214">
        <v>15</v>
      </c>
      <c r="V3101" s="214">
        <v>19700</v>
      </c>
      <c r="W3101" s="214">
        <v>22600</v>
      </c>
      <c r="X3101" s="214">
        <v>42300</v>
      </c>
    </row>
    <row r="3102" spans="1:24" x14ac:dyDescent="0.25">
      <c r="A3102" t="str">
        <f t="shared" si="49"/>
        <v>YAG5UKLevel 8Female + malePsychologyWest Midlands</v>
      </c>
      <c r="B3102" s="214" t="s">
        <v>251</v>
      </c>
      <c r="C3102" s="214" t="s">
        <v>184</v>
      </c>
      <c r="D3102" s="214">
        <v>5</v>
      </c>
      <c r="E3102" s="214" t="s">
        <v>35</v>
      </c>
      <c r="F3102" s="214" t="s">
        <v>248</v>
      </c>
      <c r="G3102" s="214" t="s">
        <v>246</v>
      </c>
      <c r="H3102" s="214" t="s">
        <v>55</v>
      </c>
      <c r="I3102" s="214" t="s">
        <v>138</v>
      </c>
      <c r="J3102" s="214">
        <v>80</v>
      </c>
      <c r="K3102" s="214">
        <v>80</v>
      </c>
      <c r="L3102" s="214">
        <v>0</v>
      </c>
      <c r="M3102" s="214">
        <v>0</v>
      </c>
      <c r="N3102" s="214">
        <v>80</v>
      </c>
      <c r="O3102" s="214">
        <v>3.7</v>
      </c>
      <c r="P3102" s="214">
        <v>1.2</v>
      </c>
      <c r="Q3102" s="214">
        <v>87.8</v>
      </c>
      <c r="R3102" s="214">
        <v>95.1</v>
      </c>
      <c r="S3102" s="214">
        <v>95.1</v>
      </c>
      <c r="T3102" s="214">
        <v>7.3</v>
      </c>
      <c r="U3102" s="214">
        <v>70</v>
      </c>
      <c r="V3102" s="214">
        <v>23700</v>
      </c>
      <c r="W3102" s="214">
        <v>33600</v>
      </c>
      <c r="X3102" s="214">
        <v>41600</v>
      </c>
    </row>
    <row r="3103" spans="1:24" x14ac:dyDescent="0.25">
      <c r="A3103" t="str">
        <f t="shared" si="49"/>
        <v>YAG5UKLevel 8Female + malePsychologyYorkshire and The Humber</v>
      </c>
      <c r="B3103" s="214" t="s">
        <v>251</v>
      </c>
      <c r="C3103" s="214" t="s">
        <v>184</v>
      </c>
      <c r="D3103" s="214">
        <v>5</v>
      </c>
      <c r="E3103" s="214" t="s">
        <v>35</v>
      </c>
      <c r="F3103" s="214" t="s">
        <v>248</v>
      </c>
      <c r="G3103" s="214" t="s">
        <v>246</v>
      </c>
      <c r="H3103" s="214" t="s">
        <v>55</v>
      </c>
      <c r="I3103" s="214" t="s">
        <v>139</v>
      </c>
      <c r="J3103" s="214">
        <v>70</v>
      </c>
      <c r="K3103" s="214">
        <v>70</v>
      </c>
      <c r="L3103" s="214">
        <v>0</v>
      </c>
      <c r="M3103" s="214">
        <v>0</v>
      </c>
      <c r="N3103" s="214">
        <v>70</v>
      </c>
      <c r="O3103" s="214">
        <v>4.3</v>
      </c>
      <c r="P3103" s="214">
        <v>4.3</v>
      </c>
      <c r="Q3103" s="214">
        <v>81.2</v>
      </c>
      <c r="R3103" s="214">
        <v>91.3</v>
      </c>
      <c r="S3103" s="214">
        <v>91.3</v>
      </c>
      <c r="T3103" s="214">
        <v>10.1</v>
      </c>
      <c r="U3103" s="214">
        <v>55</v>
      </c>
      <c r="V3103" s="214">
        <v>25900</v>
      </c>
      <c r="W3103" s="214">
        <v>38300</v>
      </c>
      <c r="X3103" s="214">
        <v>44500</v>
      </c>
    </row>
    <row r="3104" spans="1:24" x14ac:dyDescent="0.25">
      <c r="A3104" t="str">
        <f t="shared" si="49"/>
        <v>YAG5UKLevel 8Female + maleSociology, social policy and anthropologyAbroad</v>
      </c>
      <c r="B3104" s="214" t="s">
        <v>251</v>
      </c>
      <c r="C3104" s="214" t="s">
        <v>184</v>
      </c>
      <c r="D3104" s="214">
        <v>5</v>
      </c>
      <c r="E3104" s="214" t="s">
        <v>35</v>
      </c>
      <c r="F3104" s="214" t="s">
        <v>248</v>
      </c>
      <c r="G3104" s="214" t="s">
        <v>246</v>
      </c>
      <c r="H3104" s="214" t="s">
        <v>77</v>
      </c>
      <c r="I3104" s="214" t="s">
        <v>125</v>
      </c>
      <c r="J3104" s="214" t="s">
        <v>140</v>
      </c>
      <c r="K3104" s="214" t="s">
        <v>140</v>
      </c>
      <c r="L3104" s="214" t="s">
        <v>140</v>
      </c>
      <c r="M3104" s="214" t="s">
        <v>140</v>
      </c>
      <c r="N3104" s="214" t="s">
        <v>140</v>
      </c>
      <c r="O3104" s="214" t="s">
        <v>140</v>
      </c>
      <c r="P3104" s="214" t="s">
        <v>140</v>
      </c>
      <c r="Q3104" s="214" t="s">
        <v>140</v>
      </c>
      <c r="R3104" s="214" t="s">
        <v>140</v>
      </c>
      <c r="S3104" s="214" t="s">
        <v>140</v>
      </c>
      <c r="T3104" s="214" t="s">
        <v>140</v>
      </c>
      <c r="U3104" s="214" t="s">
        <v>140</v>
      </c>
      <c r="V3104" s="214" t="s">
        <v>140</v>
      </c>
      <c r="W3104" s="214" t="s">
        <v>140</v>
      </c>
      <c r="X3104" s="214" t="s">
        <v>140</v>
      </c>
    </row>
    <row r="3105" spans="1:24" x14ac:dyDescent="0.25">
      <c r="A3105" t="str">
        <f t="shared" si="49"/>
        <v>YAG5UKLevel 8Female + maleSociology, social policy and anthropologyEast Midlands</v>
      </c>
      <c r="B3105" s="214" t="s">
        <v>251</v>
      </c>
      <c r="C3105" s="214" t="s">
        <v>184</v>
      </c>
      <c r="D3105" s="214">
        <v>5</v>
      </c>
      <c r="E3105" s="214" t="s">
        <v>35</v>
      </c>
      <c r="F3105" s="214" t="s">
        <v>248</v>
      </c>
      <c r="G3105" s="214" t="s">
        <v>246</v>
      </c>
      <c r="H3105" s="214" t="s">
        <v>77</v>
      </c>
      <c r="I3105" s="214" t="s">
        <v>126</v>
      </c>
      <c r="J3105" s="214">
        <v>15</v>
      </c>
      <c r="K3105" s="214">
        <v>15</v>
      </c>
      <c r="L3105" s="214">
        <v>0</v>
      </c>
      <c r="M3105" s="214">
        <v>0</v>
      </c>
      <c r="N3105" s="214">
        <v>15</v>
      </c>
      <c r="O3105" s="214">
        <v>0</v>
      </c>
      <c r="P3105" s="214">
        <v>0</v>
      </c>
      <c r="Q3105" s="214">
        <v>86.2</v>
      </c>
      <c r="R3105" s="214">
        <v>100</v>
      </c>
      <c r="S3105" s="214">
        <v>100</v>
      </c>
      <c r="T3105" s="214">
        <v>13.8</v>
      </c>
      <c r="U3105" s="214">
        <v>10</v>
      </c>
      <c r="V3105" s="214">
        <v>16500</v>
      </c>
      <c r="W3105" s="214">
        <v>31400</v>
      </c>
      <c r="X3105" s="214">
        <v>35600</v>
      </c>
    </row>
    <row r="3106" spans="1:24" x14ac:dyDescent="0.25">
      <c r="A3106" t="str">
        <f t="shared" si="49"/>
        <v>YAG5UKLevel 8Female + maleSociology, social policy and anthropologyEast of England</v>
      </c>
      <c r="B3106" s="214" t="s">
        <v>251</v>
      </c>
      <c r="C3106" s="214" t="s">
        <v>184</v>
      </c>
      <c r="D3106" s="214">
        <v>5</v>
      </c>
      <c r="E3106" s="214" t="s">
        <v>35</v>
      </c>
      <c r="F3106" s="214" t="s">
        <v>248</v>
      </c>
      <c r="G3106" s="214" t="s">
        <v>246</v>
      </c>
      <c r="H3106" s="214" t="s">
        <v>77</v>
      </c>
      <c r="I3106" s="214" t="s">
        <v>127</v>
      </c>
      <c r="J3106" s="214">
        <v>20</v>
      </c>
      <c r="K3106" s="214">
        <v>20</v>
      </c>
      <c r="L3106" s="214">
        <v>0</v>
      </c>
      <c r="M3106" s="214">
        <v>0</v>
      </c>
      <c r="N3106" s="214">
        <v>20</v>
      </c>
      <c r="O3106" s="214">
        <v>4.8</v>
      </c>
      <c r="P3106" s="214">
        <v>0</v>
      </c>
      <c r="Q3106" s="214">
        <v>90.4</v>
      </c>
      <c r="R3106" s="214">
        <v>95.2</v>
      </c>
      <c r="S3106" s="214">
        <v>95.2</v>
      </c>
      <c r="T3106" s="214">
        <v>4.8</v>
      </c>
      <c r="U3106" s="214">
        <v>20</v>
      </c>
      <c r="V3106" s="214">
        <v>20100</v>
      </c>
      <c r="W3106" s="214">
        <v>33600</v>
      </c>
      <c r="X3106" s="214">
        <v>46000</v>
      </c>
    </row>
    <row r="3107" spans="1:24" x14ac:dyDescent="0.25">
      <c r="A3107" t="str">
        <f t="shared" si="49"/>
        <v>YAG5UKLevel 8Female + maleSociology, social policy and anthropologyLondon</v>
      </c>
      <c r="B3107" s="214" t="s">
        <v>251</v>
      </c>
      <c r="C3107" s="214" t="s">
        <v>184</v>
      </c>
      <c r="D3107" s="214">
        <v>5</v>
      </c>
      <c r="E3107" s="214" t="s">
        <v>35</v>
      </c>
      <c r="F3107" s="214" t="s">
        <v>248</v>
      </c>
      <c r="G3107" s="214" t="s">
        <v>246</v>
      </c>
      <c r="H3107" s="214" t="s">
        <v>77</v>
      </c>
      <c r="I3107" s="214" t="s">
        <v>128</v>
      </c>
      <c r="J3107" s="214">
        <v>65</v>
      </c>
      <c r="K3107" s="214">
        <v>65</v>
      </c>
      <c r="L3107" s="214">
        <v>0</v>
      </c>
      <c r="M3107" s="214">
        <v>0</v>
      </c>
      <c r="N3107" s="214">
        <v>65</v>
      </c>
      <c r="O3107" s="214">
        <v>17.5</v>
      </c>
      <c r="P3107" s="214">
        <v>1.6</v>
      </c>
      <c r="Q3107" s="214">
        <v>79.400000000000006</v>
      </c>
      <c r="R3107" s="214">
        <v>81</v>
      </c>
      <c r="S3107" s="214">
        <v>81</v>
      </c>
      <c r="T3107" s="214">
        <v>1.6</v>
      </c>
      <c r="U3107" s="214">
        <v>45</v>
      </c>
      <c r="V3107" s="214">
        <v>31900</v>
      </c>
      <c r="W3107" s="214">
        <v>40200</v>
      </c>
      <c r="X3107" s="214">
        <v>50500</v>
      </c>
    </row>
    <row r="3108" spans="1:24" x14ac:dyDescent="0.25">
      <c r="A3108" t="str">
        <f t="shared" si="49"/>
        <v>YAG5UKLevel 8Female + maleSociology, social policy and anthropologyNorth East</v>
      </c>
      <c r="B3108" s="214" t="s">
        <v>251</v>
      </c>
      <c r="C3108" s="214" t="s">
        <v>184</v>
      </c>
      <c r="D3108" s="214">
        <v>5</v>
      </c>
      <c r="E3108" s="214" t="s">
        <v>35</v>
      </c>
      <c r="F3108" s="214" t="s">
        <v>248</v>
      </c>
      <c r="G3108" s="214" t="s">
        <v>246</v>
      </c>
      <c r="H3108" s="214" t="s">
        <v>77</v>
      </c>
      <c r="I3108" s="214" t="s">
        <v>129</v>
      </c>
      <c r="J3108" s="214">
        <v>20</v>
      </c>
      <c r="K3108" s="214">
        <v>20</v>
      </c>
      <c r="L3108" s="214">
        <v>0</v>
      </c>
      <c r="M3108" s="214">
        <v>0</v>
      </c>
      <c r="N3108" s="214">
        <v>20</v>
      </c>
      <c r="O3108" s="214">
        <v>18.2</v>
      </c>
      <c r="P3108" s="214">
        <v>0</v>
      </c>
      <c r="Q3108" s="214">
        <v>77.3</v>
      </c>
      <c r="R3108" s="214">
        <v>81.8</v>
      </c>
      <c r="S3108" s="214">
        <v>81.8</v>
      </c>
      <c r="T3108" s="214">
        <v>4.5</v>
      </c>
      <c r="U3108" s="214">
        <v>15</v>
      </c>
      <c r="V3108" s="214">
        <v>23400</v>
      </c>
      <c r="W3108" s="214">
        <v>30300</v>
      </c>
      <c r="X3108" s="214">
        <v>38300</v>
      </c>
    </row>
    <row r="3109" spans="1:24" x14ac:dyDescent="0.25">
      <c r="A3109" t="str">
        <f t="shared" si="49"/>
        <v>YAG5UKLevel 8Female + maleSociology, social policy and anthropologyNorth West</v>
      </c>
      <c r="B3109" s="214" t="s">
        <v>251</v>
      </c>
      <c r="C3109" s="214" t="s">
        <v>184</v>
      </c>
      <c r="D3109" s="214">
        <v>5</v>
      </c>
      <c r="E3109" s="214" t="s">
        <v>35</v>
      </c>
      <c r="F3109" s="214" t="s">
        <v>248</v>
      </c>
      <c r="G3109" s="214" t="s">
        <v>246</v>
      </c>
      <c r="H3109" s="214" t="s">
        <v>77</v>
      </c>
      <c r="I3109" s="214" t="s">
        <v>130</v>
      </c>
      <c r="J3109" s="214">
        <v>40</v>
      </c>
      <c r="K3109" s="214">
        <v>40</v>
      </c>
      <c r="L3109" s="214">
        <v>0</v>
      </c>
      <c r="M3109" s="214">
        <v>0</v>
      </c>
      <c r="N3109" s="214">
        <v>40</v>
      </c>
      <c r="O3109" s="214">
        <v>7.6</v>
      </c>
      <c r="P3109" s="214">
        <v>0</v>
      </c>
      <c r="Q3109" s="214">
        <v>87.3</v>
      </c>
      <c r="R3109" s="214">
        <v>92.4</v>
      </c>
      <c r="S3109" s="214">
        <v>92.4</v>
      </c>
      <c r="T3109" s="214">
        <v>5.0999999999999996</v>
      </c>
      <c r="U3109" s="214">
        <v>30</v>
      </c>
      <c r="V3109" s="214">
        <v>30200</v>
      </c>
      <c r="W3109" s="214">
        <v>39100</v>
      </c>
      <c r="X3109" s="214">
        <v>43800</v>
      </c>
    </row>
    <row r="3110" spans="1:24" x14ac:dyDescent="0.25">
      <c r="A3110" t="str">
        <f t="shared" si="49"/>
        <v>YAG5UKLevel 8Female + maleSociology, social policy and anthropologyNorthern Ireland</v>
      </c>
      <c r="B3110" s="214" t="s">
        <v>251</v>
      </c>
      <c r="C3110" s="214" t="s">
        <v>184</v>
      </c>
      <c r="D3110" s="214">
        <v>5</v>
      </c>
      <c r="E3110" s="214" t="s">
        <v>35</v>
      </c>
      <c r="F3110" s="214" t="s">
        <v>248</v>
      </c>
      <c r="G3110" s="214" t="s">
        <v>246</v>
      </c>
      <c r="H3110" s="214" t="s">
        <v>77</v>
      </c>
      <c r="I3110" s="214" t="s">
        <v>131</v>
      </c>
      <c r="J3110" s="214">
        <v>0</v>
      </c>
      <c r="K3110" s="214">
        <v>0</v>
      </c>
      <c r="L3110" s="214">
        <v>0</v>
      </c>
      <c r="M3110" s="214">
        <v>0</v>
      </c>
      <c r="N3110" s="214">
        <v>0</v>
      </c>
      <c r="O3110" s="214">
        <v>50</v>
      </c>
      <c r="P3110" s="214">
        <v>0</v>
      </c>
      <c r="Q3110" s="214">
        <v>50</v>
      </c>
      <c r="R3110" s="214">
        <v>50</v>
      </c>
      <c r="S3110" s="214">
        <v>50</v>
      </c>
      <c r="T3110" s="214">
        <v>0</v>
      </c>
      <c r="U3110" s="214" t="s">
        <v>140</v>
      </c>
      <c r="V3110" s="214" t="s">
        <v>140</v>
      </c>
      <c r="W3110" s="214" t="s">
        <v>140</v>
      </c>
      <c r="X3110" s="214" t="s">
        <v>140</v>
      </c>
    </row>
    <row r="3111" spans="1:24" x14ac:dyDescent="0.25">
      <c r="A3111" t="str">
        <f t="shared" si="49"/>
        <v>YAG5UKLevel 8Female + maleSociology, social policy and anthropologyScotland</v>
      </c>
      <c r="B3111" s="214" t="s">
        <v>251</v>
      </c>
      <c r="C3111" s="214" t="s">
        <v>184</v>
      </c>
      <c r="D3111" s="214">
        <v>5</v>
      </c>
      <c r="E3111" s="214" t="s">
        <v>35</v>
      </c>
      <c r="F3111" s="214" t="s">
        <v>248</v>
      </c>
      <c r="G3111" s="214" t="s">
        <v>246</v>
      </c>
      <c r="H3111" s="214" t="s">
        <v>77</v>
      </c>
      <c r="I3111" s="214" t="s">
        <v>132</v>
      </c>
      <c r="J3111" s="214">
        <v>5</v>
      </c>
      <c r="K3111" s="214">
        <v>5</v>
      </c>
      <c r="L3111" s="214">
        <v>0</v>
      </c>
      <c r="M3111" s="214">
        <v>0</v>
      </c>
      <c r="N3111" s="214">
        <v>5</v>
      </c>
      <c r="O3111" s="214">
        <v>15.4</v>
      </c>
      <c r="P3111" s="214">
        <v>0</v>
      </c>
      <c r="Q3111" s="214">
        <v>84.6</v>
      </c>
      <c r="R3111" s="214">
        <v>84.6</v>
      </c>
      <c r="S3111" s="214">
        <v>84.6</v>
      </c>
      <c r="T3111" s="214">
        <v>0</v>
      </c>
      <c r="U3111" s="214" t="s">
        <v>140</v>
      </c>
      <c r="V3111" s="214" t="s">
        <v>140</v>
      </c>
      <c r="W3111" s="214" t="s">
        <v>140</v>
      </c>
      <c r="X3111" s="214" t="s">
        <v>140</v>
      </c>
    </row>
    <row r="3112" spans="1:24" x14ac:dyDescent="0.25">
      <c r="A3112" t="str">
        <f t="shared" si="49"/>
        <v>YAG5UKLevel 8Female + maleSociology, social policy and anthropologySouth East</v>
      </c>
      <c r="B3112" s="214" t="s">
        <v>251</v>
      </c>
      <c r="C3112" s="214" t="s">
        <v>184</v>
      </c>
      <c r="D3112" s="214">
        <v>5</v>
      </c>
      <c r="E3112" s="214" t="s">
        <v>35</v>
      </c>
      <c r="F3112" s="214" t="s">
        <v>248</v>
      </c>
      <c r="G3112" s="214" t="s">
        <v>246</v>
      </c>
      <c r="H3112" s="214" t="s">
        <v>77</v>
      </c>
      <c r="I3112" s="214" t="s">
        <v>133</v>
      </c>
      <c r="J3112" s="214">
        <v>55</v>
      </c>
      <c r="K3112" s="214">
        <v>55</v>
      </c>
      <c r="L3112" s="214">
        <v>0</v>
      </c>
      <c r="M3112" s="214">
        <v>0</v>
      </c>
      <c r="N3112" s="214">
        <v>55</v>
      </c>
      <c r="O3112" s="214">
        <v>18</v>
      </c>
      <c r="P3112" s="214">
        <v>0</v>
      </c>
      <c r="Q3112" s="214">
        <v>80.2</v>
      </c>
      <c r="R3112" s="214">
        <v>82</v>
      </c>
      <c r="S3112" s="214">
        <v>82</v>
      </c>
      <c r="T3112" s="214">
        <v>1.8</v>
      </c>
      <c r="U3112" s="214">
        <v>45</v>
      </c>
      <c r="V3112" s="214">
        <v>27700</v>
      </c>
      <c r="W3112" s="214">
        <v>39400</v>
      </c>
      <c r="X3112" s="214">
        <v>49300</v>
      </c>
    </row>
    <row r="3113" spans="1:24" x14ac:dyDescent="0.25">
      <c r="A3113" t="str">
        <f t="shared" si="49"/>
        <v>YAG5UKLevel 8Female + maleSociology, social policy and anthropologySouth West</v>
      </c>
      <c r="B3113" s="214" t="s">
        <v>251</v>
      </c>
      <c r="C3113" s="214" t="s">
        <v>184</v>
      </c>
      <c r="D3113" s="214">
        <v>5</v>
      </c>
      <c r="E3113" s="214" t="s">
        <v>35</v>
      </c>
      <c r="F3113" s="214" t="s">
        <v>248</v>
      </c>
      <c r="G3113" s="214" t="s">
        <v>246</v>
      </c>
      <c r="H3113" s="214" t="s">
        <v>77</v>
      </c>
      <c r="I3113" s="214" t="s">
        <v>134</v>
      </c>
      <c r="J3113" s="214">
        <v>25</v>
      </c>
      <c r="K3113" s="214">
        <v>25</v>
      </c>
      <c r="L3113" s="214">
        <v>0</v>
      </c>
      <c r="M3113" s="214">
        <v>0</v>
      </c>
      <c r="N3113" s="214">
        <v>25</v>
      </c>
      <c r="O3113" s="214">
        <v>8.8000000000000007</v>
      </c>
      <c r="P3113" s="214">
        <v>7.6</v>
      </c>
      <c r="Q3113" s="214">
        <v>79.8</v>
      </c>
      <c r="R3113" s="214">
        <v>79.8</v>
      </c>
      <c r="S3113" s="214">
        <v>83.6</v>
      </c>
      <c r="T3113" s="214">
        <v>3.8</v>
      </c>
      <c r="U3113" s="214">
        <v>20</v>
      </c>
      <c r="V3113" s="214">
        <v>14600</v>
      </c>
      <c r="W3113" s="214">
        <v>23700</v>
      </c>
      <c r="X3113" s="214">
        <v>33900</v>
      </c>
    </row>
    <row r="3114" spans="1:24" x14ac:dyDescent="0.25">
      <c r="A3114" t="str">
        <f t="shared" si="49"/>
        <v>YAG5UKLevel 8Female + maleSociology, social policy and anthropologyUnknown</v>
      </c>
      <c r="B3114" s="214" t="s">
        <v>251</v>
      </c>
      <c r="C3114" s="214" t="s">
        <v>184</v>
      </c>
      <c r="D3114" s="214">
        <v>5</v>
      </c>
      <c r="E3114" s="214" t="s">
        <v>35</v>
      </c>
      <c r="F3114" s="214" t="s">
        <v>248</v>
      </c>
      <c r="G3114" s="214" t="s">
        <v>246</v>
      </c>
      <c r="H3114" s="214" t="s">
        <v>77</v>
      </c>
      <c r="I3114" s="214" t="s">
        <v>135</v>
      </c>
      <c r="J3114" s="214">
        <v>20</v>
      </c>
      <c r="K3114" s="214">
        <v>20</v>
      </c>
      <c r="L3114" s="214">
        <v>100</v>
      </c>
      <c r="M3114" s="214">
        <v>0</v>
      </c>
      <c r="N3114" s="214">
        <v>0</v>
      </c>
      <c r="O3114" s="214" t="s">
        <v>254</v>
      </c>
      <c r="P3114" s="214" t="s">
        <v>254</v>
      </c>
      <c r="Q3114" s="214" t="s">
        <v>254</v>
      </c>
      <c r="R3114" s="214" t="s">
        <v>254</v>
      </c>
      <c r="S3114" s="214" t="s">
        <v>254</v>
      </c>
      <c r="T3114" s="214" t="s">
        <v>254</v>
      </c>
      <c r="U3114" s="214" t="s">
        <v>136</v>
      </c>
      <c r="V3114" s="214" t="s">
        <v>136</v>
      </c>
      <c r="W3114" s="214" t="s">
        <v>136</v>
      </c>
      <c r="X3114" s="214" t="s">
        <v>136</v>
      </c>
    </row>
    <row r="3115" spans="1:24" x14ac:dyDescent="0.25">
      <c r="A3115" t="str">
        <f t="shared" si="49"/>
        <v>YAG5UKLevel 8Female + maleSociology, social policy and anthropologyWales</v>
      </c>
      <c r="B3115" s="214" t="s">
        <v>251</v>
      </c>
      <c r="C3115" s="214" t="s">
        <v>184</v>
      </c>
      <c r="D3115" s="214">
        <v>5</v>
      </c>
      <c r="E3115" s="214" t="s">
        <v>35</v>
      </c>
      <c r="F3115" s="214" t="s">
        <v>248</v>
      </c>
      <c r="G3115" s="214" t="s">
        <v>246</v>
      </c>
      <c r="H3115" s="214" t="s">
        <v>77</v>
      </c>
      <c r="I3115" s="214" t="s">
        <v>137</v>
      </c>
      <c r="J3115" s="214">
        <v>5</v>
      </c>
      <c r="K3115" s="214">
        <v>5</v>
      </c>
      <c r="L3115" s="214">
        <v>0</v>
      </c>
      <c r="M3115" s="214">
        <v>0</v>
      </c>
      <c r="N3115" s="214">
        <v>5</v>
      </c>
      <c r="O3115" s="214">
        <v>15.4</v>
      </c>
      <c r="P3115" s="214">
        <v>0</v>
      </c>
      <c r="Q3115" s="214">
        <v>84.6</v>
      </c>
      <c r="R3115" s="214">
        <v>84.6</v>
      </c>
      <c r="S3115" s="214">
        <v>84.6</v>
      </c>
      <c r="T3115" s="214">
        <v>0</v>
      </c>
      <c r="U3115" s="214" t="s">
        <v>140</v>
      </c>
      <c r="V3115" s="214" t="s">
        <v>140</v>
      </c>
      <c r="W3115" s="214" t="s">
        <v>140</v>
      </c>
      <c r="X3115" s="214" t="s">
        <v>140</v>
      </c>
    </row>
    <row r="3116" spans="1:24" x14ac:dyDescent="0.25">
      <c r="A3116" t="str">
        <f t="shared" si="49"/>
        <v>YAG5UKLevel 8Female + maleSociology, social policy and anthropologyWest Midlands</v>
      </c>
      <c r="B3116" s="214" t="s">
        <v>251</v>
      </c>
      <c r="C3116" s="214" t="s">
        <v>184</v>
      </c>
      <c r="D3116" s="214">
        <v>5</v>
      </c>
      <c r="E3116" s="214" t="s">
        <v>35</v>
      </c>
      <c r="F3116" s="214" t="s">
        <v>248</v>
      </c>
      <c r="G3116" s="214" t="s">
        <v>246</v>
      </c>
      <c r="H3116" s="214" t="s">
        <v>77</v>
      </c>
      <c r="I3116" s="214" t="s">
        <v>138</v>
      </c>
      <c r="J3116" s="214">
        <v>25</v>
      </c>
      <c r="K3116" s="214">
        <v>25</v>
      </c>
      <c r="L3116" s="214">
        <v>0</v>
      </c>
      <c r="M3116" s="214">
        <v>0</v>
      </c>
      <c r="N3116" s="214">
        <v>25</v>
      </c>
      <c r="O3116" s="214">
        <v>19.600000000000001</v>
      </c>
      <c r="P3116" s="214">
        <v>8.6999999999999993</v>
      </c>
      <c r="Q3116" s="214">
        <v>60.9</v>
      </c>
      <c r="R3116" s="214">
        <v>71.7</v>
      </c>
      <c r="S3116" s="214">
        <v>71.7</v>
      </c>
      <c r="T3116" s="214">
        <v>10.9</v>
      </c>
      <c r="U3116" s="214">
        <v>15</v>
      </c>
      <c r="V3116" s="214">
        <v>34300</v>
      </c>
      <c r="W3116" s="214">
        <v>41600</v>
      </c>
      <c r="X3116" s="214">
        <v>47400</v>
      </c>
    </row>
    <row r="3117" spans="1:24" x14ac:dyDescent="0.25">
      <c r="A3117" t="str">
        <f t="shared" si="49"/>
        <v>YAG5UKLevel 8Female + maleSociology, social policy and anthropologyYorkshire and The Humber</v>
      </c>
      <c r="B3117" s="214" t="s">
        <v>251</v>
      </c>
      <c r="C3117" s="214" t="s">
        <v>184</v>
      </c>
      <c r="D3117" s="214">
        <v>5</v>
      </c>
      <c r="E3117" s="214" t="s">
        <v>35</v>
      </c>
      <c r="F3117" s="214" t="s">
        <v>248</v>
      </c>
      <c r="G3117" s="214" t="s">
        <v>246</v>
      </c>
      <c r="H3117" s="214" t="s">
        <v>77</v>
      </c>
      <c r="I3117" s="214" t="s">
        <v>139</v>
      </c>
      <c r="J3117" s="214">
        <v>35</v>
      </c>
      <c r="K3117" s="214">
        <v>35</v>
      </c>
      <c r="L3117" s="214">
        <v>0</v>
      </c>
      <c r="M3117" s="214">
        <v>0</v>
      </c>
      <c r="N3117" s="214">
        <v>35</v>
      </c>
      <c r="O3117" s="214">
        <v>8.1999999999999993</v>
      </c>
      <c r="P3117" s="214">
        <v>8.1999999999999993</v>
      </c>
      <c r="Q3117" s="214">
        <v>72.599999999999994</v>
      </c>
      <c r="R3117" s="214">
        <v>80.8</v>
      </c>
      <c r="S3117" s="214">
        <v>83.6</v>
      </c>
      <c r="T3117" s="214">
        <v>11</v>
      </c>
      <c r="U3117" s="214">
        <v>25</v>
      </c>
      <c r="V3117" s="214">
        <v>32100</v>
      </c>
      <c r="W3117" s="214">
        <v>35000</v>
      </c>
      <c r="X3117" s="214">
        <v>41200</v>
      </c>
    </row>
    <row r="3118" spans="1:24" x14ac:dyDescent="0.25">
      <c r="A3118" t="str">
        <f t="shared" si="49"/>
        <v>YAG5UKLevel 8Female + maleSport and exercise sciencesAbroad</v>
      </c>
      <c r="B3118" s="214" t="s">
        <v>251</v>
      </c>
      <c r="C3118" s="214" t="s">
        <v>184</v>
      </c>
      <c r="D3118" s="214">
        <v>5</v>
      </c>
      <c r="E3118" s="214" t="s">
        <v>35</v>
      </c>
      <c r="F3118" s="214" t="s">
        <v>248</v>
      </c>
      <c r="G3118" s="214" t="s">
        <v>246</v>
      </c>
      <c r="H3118" s="214" t="s">
        <v>53</v>
      </c>
      <c r="I3118" s="214" t="s">
        <v>125</v>
      </c>
      <c r="J3118" s="214" t="s">
        <v>140</v>
      </c>
      <c r="K3118" s="214" t="s">
        <v>140</v>
      </c>
      <c r="L3118" s="214" t="s">
        <v>140</v>
      </c>
      <c r="M3118" s="214" t="s">
        <v>140</v>
      </c>
      <c r="N3118" s="214" t="s">
        <v>140</v>
      </c>
      <c r="O3118" s="214" t="s">
        <v>140</v>
      </c>
      <c r="P3118" s="214" t="s">
        <v>140</v>
      </c>
      <c r="Q3118" s="214" t="s">
        <v>140</v>
      </c>
      <c r="R3118" s="214" t="s">
        <v>140</v>
      </c>
      <c r="S3118" s="214" t="s">
        <v>140</v>
      </c>
      <c r="T3118" s="214" t="s">
        <v>140</v>
      </c>
      <c r="U3118" s="214" t="s">
        <v>136</v>
      </c>
      <c r="V3118" s="214" t="s">
        <v>136</v>
      </c>
      <c r="W3118" s="214" t="s">
        <v>136</v>
      </c>
      <c r="X3118" s="214" t="s">
        <v>136</v>
      </c>
    </row>
    <row r="3119" spans="1:24" x14ac:dyDescent="0.25">
      <c r="A3119" t="str">
        <f t="shared" si="49"/>
        <v>YAG5UKLevel 8Female + maleSport and exercise sciencesEast Midlands</v>
      </c>
      <c r="B3119" s="214" t="s">
        <v>251</v>
      </c>
      <c r="C3119" s="214" t="s">
        <v>184</v>
      </c>
      <c r="D3119" s="214">
        <v>5</v>
      </c>
      <c r="E3119" s="214" t="s">
        <v>35</v>
      </c>
      <c r="F3119" s="214" t="s">
        <v>248</v>
      </c>
      <c r="G3119" s="214" t="s">
        <v>246</v>
      </c>
      <c r="H3119" s="214" t="s">
        <v>53</v>
      </c>
      <c r="I3119" s="214" t="s">
        <v>126</v>
      </c>
      <c r="J3119" s="214">
        <v>10</v>
      </c>
      <c r="K3119" s="214">
        <v>10</v>
      </c>
      <c r="L3119" s="214">
        <v>0</v>
      </c>
      <c r="M3119" s="214">
        <v>0</v>
      </c>
      <c r="N3119" s="214">
        <v>10</v>
      </c>
      <c r="O3119" s="214">
        <v>0</v>
      </c>
      <c r="P3119" s="214">
        <v>0</v>
      </c>
      <c r="Q3119" s="214">
        <v>68.400000000000006</v>
      </c>
      <c r="R3119" s="214">
        <v>100</v>
      </c>
      <c r="S3119" s="214">
        <v>100</v>
      </c>
      <c r="T3119" s="214">
        <v>31.6</v>
      </c>
      <c r="U3119" s="214" t="s">
        <v>140</v>
      </c>
      <c r="V3119" s="214" t="s">
        <v>140</v>
      </c>
      <c r="W3119" s="214" t="s">
        <v>140</v>
      </c>
      <c r="X3119" s="214" t="s">
        <v>140</v>
      </c>
    </row>
    <row r="3120" spans="1:24" x14ac:dyDescent="0.25">
      <c r="A3120" t="str">
        <f t="shared" si="49"/>
        <v>YAG5UKLevel 8Female + maleSport and exercise sciencesEast of England</v>
      </c>
      <c r="B3120" s="214" t="s">
        <v>251</v>
      </c>
      <c r="C3120" s="214" t="s">
        <v>184</v>
      </c>
      <c r="D3120" s="214">
        <v>5</v>
      </c>
      <c r="E3120" s="214" t="s">
        <v>35</v>
      </c>
      <c r="F3120" s="214" t="s">
        <v>248</v>
      </c>
      <c r="G3120" s="214" t="s">
        <v>246</v>
      </c>
      <c r="H3120" s="214" t="s">
        <v>53</v>
      </c>
      <c r="I3120" s="214" t="s">
        <v>127</v>
      </c>
      <c r="J3120" s="214">
        <v>5</v>
      </c>
      <c r="K3120" s="214">
        <v>5</v>
      </c>
      <c r="L3120" s="214">
        <v>0</v>
      </c>
      <c r="M3120" s="214">
        <v>0</v>
      </c>
      <c r="N3120" s="214">
        <v>5</v>
      </c>
      <c r="O3120" s="214">
        <v>20</v>
      </c>
      <c r="P3120" s="214">
        <v>0</v>
      </c>
      <c r="Q3120" s="214">
        <v>80</v>
      </c>
      <c r="R3120" s="214">
        <v>80</v>
      </c>
      <c r="S3120" s="214">
        <v>80</v>
      </c>
      <c r="T3120" s="214">
        <v>0</v>
      </c>
      <c r="U3120" s="214" t="s">
        <v>140</v>
      </c>
      <c r="V3120" s="214" t="s">
        <v>140</v>
      </c>
      <c r="W3120" s="214" t="s">
        <v>140</v>
      </c>
      <c r="X3120" s="214" t="s">
        <v>140</v>
      </c>
    </row>
    <row r="3121" spans="1:24" x14ac:dyDescent="0.25">
      <c r="A3121" t="str">
        <f t="shared" si="49"/>
        <v>YAG5UKLevel 8Female + maleSport and exercise sciencesLondon</v>
      </c>
      <c r="B3121" s="214" t="s">
        <v>251</v>
      </c>
      <c r="C3121" s="214" t="s">
        <v>184</v>
      </c>
      <c r="D3121" s="214">
        <v>5</v>
      </c>
      <c r="E3121" s="214" t="s">
        <v>35</v>
      </c>
      <c r="F3121" s="214" t="s">
        <v>248</v>
      </c>
      <c r="G3121" s="214" t="s">
        <v>246</v>
      </c>
      <c r="H3121" s="214" t="s">
        <v>53</v>
      </c>
      <c r="I3121" s="214" t="s">
        <v>128</v>
      </c>
      <c r="J3121" s="214">
        <v>10</v>
      </c>
      <c r="K3121" s="214">
        <v>10</v>
      </c>
      <c r="L3121" s="214">
        <v>0</v>
      </c>
      <c r="M3121" s="214">
        <v>0</v>
      </c>
      <c r="N3121" s="214">
        <v>10</v>
      </c>
      <c r="O3121" s="214">
        <v>10</v>
      </c>
      <c r="P3121" s="214">
        <v>0</v>
      </c>
      <c r="Q3121" s="214">
        <v>70</v>
      </c>
      <c r="R3121" s="214">
        <v>90</v>
      </c>
      <c r="S3121" s="214">
        <v>90</v>
      </c>
      <c r="T3121" s="214">
        <v>20</v>
      </c>
      <c r="U3121" s="214" t="s">
        <v>140</v>
      </c>
      <c r="V3121" s="214" t="s">
        <v>140</v>
      </c>
      <c r="W3121" s="214" t="s">
        <v>140</v>
      </c>
      <c r="X3121" s="214" t="s">
        <v>140</v>
      </c>
    </row>
    <row r="3122" spans="1:24" x14ac:dyDescent="0.25">
      <c r="A3122" t="str">
        <f t="shared" si="49"/>
        <v>YAG5UKLevel 8Female + maleSport and exercise sciencesNorth East</v>
      </c>
      <c r="B3122" s="214" t="s">
        <v>251</v>
      </c>
      <c r="C3122" s="214" t="s">
        <v>184</v>
      </c>
      <c r="D3122" s="214">
        <v>5</v>
      </c>
      <c r="E3122" s="214" t="s">
        <v>35</v>
      </c>
      <c r="F3122" s="214" t="s">
        <v>248</v>
      </c>
      <c r="G3122" s="214" t="s">
        <v>246</v>
      </c>
      <c r="H3122" s="214" t="s">
        <v>53</v>
      </c>
      <c r="I3122" s="214" t="s">
        <v>129</v>
      </c>
      <c r="J3122" s="214">
        <v>5</v>
      </c>
      <c r="K3122" s="214">
        <v>5</v>
      </c>
      <c r="L3122" s="214">
        <v>0</v>
      </c>
      <c r="M3122" s="214">
        <v>0</v>
      </c>
      <c r="N3122" s="214">
        <v>5</v>
      </c>
      <c r="O3122" s="214">
        <v>25</v>
      </c>
      <c r="P3122" s="214">
        <v>0</v>
      </c>
      <c r="Q3122" s="214">
        <v>75</v>
      </c>
      <c r="R3122" s="214">
        <v>75</v>
      </c>
      <c r="S3122" s="214">
        <v>75</v>
      </c>
      <c r="T3122" s="214">
        <v>0</v>
      </c>
      <c r="U3122" s="214" t="s">
        <v>140</v>
      </c>
      <c r="V3122" s="214" t="s">
        <v>140</v>
      </c>
      <c r="W3122" s="214" t="s">
        <v>140</v>
      </c>
      <c r="X3122" s="214" t="s">
        <v>140</v>
      </c>
    </row>
    <row r="3123" spans="1:24" x14ac:dyDescent="0.25">
      <c r="A3123" t="str">
        <f t="shared" si="49"/>
        <v>YAG5UKLevel 8Female + maleSport and exercise sciencesNorth West</v>
      </c>
      <c r="B3123" s="214" t="s">
        <v>251</v>
      </c>
      <c r="C3123" s="214" t="s">
        <v>184</v>
      </c>
      <c r="D3123" s="214">
        <v>5</v>
      </c>
      <c r="E3123" s="214" t="s">
        <v>35</v>
      </c>
      <c r="F3123" s="214" t="s">
        <v>248</v>
      </c>
      <c r="G3123" s="214" t="s">
        <v>246</v>
      </c>
      <c r="H3123" s="214" t="s">
        <v>53</v>
      </c>
      <c r="I3123" s="214" t="s">
        <v>130</v>
      </c>
      <c r="J3123" s="214">
        <v>15</v>
      </c>
      <c r="K3123" s="214">
        <v>15</v>
      </c>
      <c r="L3123" s="214">
        <v>0</v>
      </c>
      <c r="M3123" s="214">
        <v>0</v>
      </c>
      <c r="N3123" s="214">
        <v>15</v>
      </c>
      <c r="O3123" s="214">
        <v>6.7</v>
      </c>
      <c r="P3123" s="214">
        <v>0</v>
      </c>
      <c r="Q3123" s="214">
        <v>86.7</v>
      </c>
      <c r="R3123" s="214">
        <v>93.3</v>
      </c>
      <c r="S3123" s="214">
        <v>93.3</v>
      </c>
      <c r="T3123" s="214">
        <v>6.7</v>
      </c>
      <c r="U3123" s="214">
        <v>10</v>
      </c>
      <c r="V3123" s="214">
        <v>37200</v>
      </c>
      <c r="W3123" s="214">
        <v>43800</v>
      </c>
      <c r="X3123" s="214">
        <v>46400</v>
      </c>
    </row>
    <row r="3124" spans="1:24" x14ac:dyDescent="0.25">
      <c r="A3124" t="str">
        <f t="shared" si="49"/>
        <v>YAG5UKLevel 8Female + maleSport and exercise sciencesNorthern Ireland</v>
      </c>
      <c r="B3124" s="214" t="s">
        <v>251</v>
      </c>
      <c r="C3124" s="214" t="s">
        <v>184</v>
      </c>
      <c r="D3124" s="214">
        <v>5</v>
      </c>
      <c r="E3124" s="214" t="s">
        <v>35</v>
      </c>
      <c r="F3124" s="214" t="s">
        <v>248</v>
      </c>
      <c r="G3124" s="214" t="s">
        <v>246</v>
      </c>
      <c r="H3124" s="214" t="s">
        <v>53</v>
      </c>
      <c r="I3124" s="214" t="s">
        <v>131</v>
      </c>
      <c r="J3124" s="214">
        <v>5</v>
      </c>
      <c r="K3124" s="214">
        <v>5</v>
      </c>
      <c r="L3124" s="214">
        <v>0</v>
      </c>
      <c r="M3124" s="214">
        <v>0</v>
      </c>
      <c r="N3124" s="214">
        <v>5</v>
      </c>
      <c r="O3124" s="214">
        <v>0</v>
      </c>
      <c r="P3124" s="214">
        <v>0</v>
      </c>
      <c r="Q3124" s="214">
        <v>66.7</v>
      </c>
      <c r="R3124" s="214">
        <v>100</v>
      </c>
      <c r="S3124" s="214">
        <v>100</v>
      </c>
      <c r="T3124" s="214">
        <v>33.299999999999997</v>
      </c>
      <c r="U3124" s="214" t="s">
        <v>140</v>
      </c>
      <c r="V3124" s="214" t="s">
        <v>140</v>
      </c>
      <c r="W3124" s="214" t="s">
        <v>140</v>
      </c>
      <c r="X3124" s="214" t="s">
        <v>140</v>
      </c>
    </row>
    <row r="3125" spans="1:24" x14ac:dyDescent="0.25">
      <c r="A3125" t="str">
        <f t="shared" si="49"/>
        <v>YAG5UKLevel 8Female + maleSport and exercise sciencesScotland</v>
      </c>
      <c r="B3125" s="214" t="s">
        <v>251</v>
      </c>
      <c r="C3125" s="214" t="s">
        <v>184</v>
      </c>
      <c r="D3125" s="214">
        <v>5</v>
      </c>
      <c r="E3125" s="214" t="s">
        <v>35</v>
      </c>
      <c r="F3125" s="214" t="s">
        <v>248</v>
      </c>
      <c r="G3125" s="214" t="s">
        <v>246</v>
      </c>
      <c r="H3125" s="214" t="s">
        <v>53</v>
      </c>
      <c r="I3125" s="214" t="s">
        <v>132</v>
      </c>
      <c r="J3125" s="214">
        <v>5</v>
      </c>
      <c r="K3125" s="214">
        <v>5</v>
      </c>
      <c r="L3125" s="214">
        <v>0</v>
      </c>
      <c r="M3125" s="214">
        <v>0</v>
      </c>
      <c r="N3125" s="214">
        <v>5</v>
      </c>
      <c r="O3125" s="214">
        <v>0</v>
      </c>
      <c r="P3125" s="214">
        <v>0</v>
      </c>
      <c r="Q3125" s="214">
        <v>100</v>
      </c>
      <c r="R3125" s="214">
        <v>100</v>
      </c>
      <c r="S3125" s="214">
        <v>100</v>
      </c>
      <c r="T3125" s="214">
        <v>0</v>
      </c>
      <c r="U3125" s="214" t="s">
        <v>140</v>
      </c>
      <c r="V3125" s="214" t="s">
        <v>140</v>
      </c>
      <c r="W3125" s="214" t="s">
        <v>140</v>
      </c>
      <c r="X3125" s="214" t="s">
        <v>140</v>
      </c>
    </row>
    <row r="3126" spans="1:24" x14ac:dyDescent="0.25">
      <c r="A3126" t="str">
        <f t="shared" si="49"/>
        <v>YAG5UKLevel 8Female + maleSport and exercise sciencesSouth East</v>
      </c>
      <c r="B3126" s="214" t="s">
        <v>251</v>
      </c>
      <c r="C3126" s="214" t="s">
        <v>184</v>
      </c>
      <c r="D3126" s="214">
        <v>5</v>
      </c>
      <c r="E3126" s="214" t="s">
        <v>35</v>
      </c>
      <c r="F3126" s="214" t="s">
        <v>248</v>
      </c>
      <c r="G3126" s="214" t="s">
        <v>246</v>
      </c>
      <c r="H3126" s="214" t="s">
        <v>53</v>
      </c>
      <c r="I3126" s="214" t="s">
        <v>133</v>
      </c>
      <c r="J3126" s="214">
        <v>15</v>
      </c>
      <c r="K3126" s="214">
        <v>15</v>
      </c>
      <c r="L3126" s="214">
        <v>0</v>
      </c>
      <c r="M3126" s="214">
        <v>0</v>
      </c>
      <c r="N3126" s="214">
        <v>15</v>
      </c>
      <c r="O3126" s="214">
        <v>7.1</v>
      </c>
      <c r="P3126" s="214">
        <v>0</v>
      </c>
      <c r="Q3126" s="214">
        <v>85.7</v>
      </c>
      <c r="R3126" s="214">
        <v>92.9</v>
      </c>
      <c r="S3126" s="214">
        <v>92.9</v>
      </c>
      <c r="T3126" s="214">
        <v>7.1</v>
      </c>
      <c r="U3126" s="214">
        <v>10</v>
      </c>
      <c r="V3126" s="214">
        <v>35000</v>
      </c>
      <c r="W3126" s="214">
        <v>40900</v>
      </c>
      <c r="X3126" s="214">
        <v>51500</v>
      </c>
    </row>
    <row r="3127" spans="1:24" x14ac:dyDescent="0.25">
      <c r="A3127" t="str">
        <f t="shared" si="49"/>
        <v>YAG5UKLevel 8Female + maleSport and exercise sciencesSouth West</v>
      </c>
      <c r="B3127" s="214" t="s">
        <v>251</v>
      </c>
      <c r="C3127" s="214" t="s">
        <v>184</v>
      </c>
      <c r="D3127" s="214">
        <v>5</v>
      </c>
      <c r="E3127" s="214" t="s">
        <v>35</v>
      </c>
      <c r="F3127" s="214" t="s">
        <v>248</v>
      </c>
      <c r="G3127" s="214" t="s">
        <v>246</v>
      </c>
      <c r="H3127" s="214" t="s">
        <v>53</v>
      </c>
      <c r="I3127" s="214" t="s">
        <v>134</v>
      </c>
      <c r="J3127" s="214">
        <v>5</v>
      </c>
      <c r="K3127" s="214">
        <v>5</v>
      </c>
      <c r="L3127" s="214">
        <v>0</v>
      </c>
      <c r="M3127" s="214">
        <v>0</v>
      </c>
      <c r="N3127" s="214">
        <v>5</v>
      </c>
      <c r="O3127" s="214">
        <v>20</v>
      </c>
      <c r="P3127" s="214">
        <v>0</v>
      </c>
      <c r="Q3127" s="214">
        <v>80</v>
      </c>
      <c r="R3127" s="214">
        <v>80</v>
      </c>
      <c r="S3127" s="214">
        <v>80</v>
      </c>
      <c r="T3127" s="214">
        <v>0</v>
      </c>
      <c r="U3127" s="214" t="s">
        <v>140</v>
      </c>
      <c r="V3127" s="214" t="s">
        <v>140</v>
      </c>
      <c r="W3127" s="214" t="s">
        <v>140</v>
      </c>
      <c r="X3127" s="214" t="s">
        <v>140</v>
      </c>
    </row>
    <row r="3128" spans="1:24" x14ac:dyDescent="0.25">
      <c r="A3128" t="str">
        <f t="shared" si="49"/>
        <v>YAG5UKLevel 8Female + maleSport and exercise sciencesUnknown</v>
      </c>
      <c r="B3128" s="214" t="s">
        <v>251</v>
      </c>
      <c r="C3128" s="214" t="s">
        <v>184</v>
      </c>
      <c r="D3128" s="214">
        <v>5</v>
      </c>
      <c r="E3128" s="214" t="s">
        <v>35</v>
      </c>
      <c r="F3128" s="214" t="s">
        <v>248</v>
      </c>
      <c r="G3128" s="214" t="s">
        <v>246</v>
      </c>
      <c r="H3128" s="214" t="s">
        <v>53</v>
      </c>
      <c r="I3128" s="214" t="s">
        <v>135</v>
      </c>
      <c r="J3128" s="214">
        <v>5</v>
      </c>
      <c r="K3128" s="214">
        <v>5</v>
      </c>
      <c r="L3128" s="214">
        <v>75</v>
      </c>
      <c r="M3128" s="214">
        <v>0</v>
      </c>
      <c r="N3128" s="214">
        <v>0</v>
      </c>
      <c r="O3128" s="214">
        <v>0</v>
      </c>
      <c r="P3128" s="214">
        <v>0</v>
      </c>
      <c r="Q3128" s="214">
        <v>0</v>
      </c>
      <c r="R3128" s="214">
        <v>0</v>
      </c>
      <c r="S3128" s="214">
        <v>100</v>
      </c>
      <c r="T3128" s="214">
        <v>100</v>
      </c>
      <c r="U3128" s="214" t="s">
        <v>136</v>
      </c>
      <c r="V3128" s="214" t="s">
        <v>136</v>
      </c>
      <c r="W3128" s="214" t="s">
        <v>136</v>
      </c>
      <c r="X3128" s="214" t="s">
        <v>136</v>
      </c>
    </row>
    <row r="3129" spans="1:24" x14ac:dyDescent="0.25">
      <c r="A3129" t="str">
        <f t="shared" si="49"/>
        <v>YAG5UKLevel 8Female + maleSport and exercise sciencesWest Midlands</v>
      </c>
      <c r="B3129" s="214" t="s">
        <v>251</v>
      </c>
      <c r="C3129" s="214" t="s">
        <v>184</v>
      </c>
      <c r="D3129" s="214">
        <v>5</v>
      </c>
      <c r="E3129" s="214" t="s">
        <v>35</v>
      </c>
      <c r="F3129" s="214" t="s">
        <v>248</v>
      </c>
      <c r="G3129" s="214" t="s">
        <v>246</v>
      </c>
      <c r="H3129" s="214" t="s">
        <v>53</v>
      </c>
      <c r="I3129" s="214" t="s">
        <v>138</v>
      </c>
      <c r="J3129" s="214">
        <v>15</v>
      </c>
      <c r="K3129" s="214">
        <v>15</v>
      </c>
      <c r="L3129" s="214">
        <v>0</v>
      </c>
      <c r="M3129" s="214">
        <v>0</v>
      </c>
      <c r="N3129" s="214">
        <v>15</v>
      </c>
      <c r="O3129" s="214">
        <v>7.4</v>
      </c>
      <c r="P3129" s="214">
        <v>0</v>
      </c>
      <c r="Q3129" s="214">
        <v>92.6</v>
      </c>
      <c r="R3129" s="214">
        <v>92.6</v>
      </c>
      <c r="S3129" s="214">
        <v>92.6</v>
      </c>
      <c r="T3129" s="214">
        <v>0</v>
      </c>
      <c r="U3129" s="214">
        <v>10</v>
      </c>
      <c r="V3129" s="214">
        <v>33900</v>
      </c>
      <c r="W3129" s="214">
        <v>37600</v>
      </c>
      <c r="X3129" s="214">
        <v>43800</v>
      </c>
    </row>
    <row r="3130" spans="1:24" x14ac:dyDescent="0.25">
      <c r="A3130" t="str">
        <f t="shared" si="49"/>
        <v>YAG5UKLevel 8Female + maleSport and exercise sciencesYorkshire and The Humber</v>
      </c>
      <c r="B3130" s="214" t="s">
        <v>251</v>
      </c>
      <c r="C3130" s="214" t="s">
        <v>184</v>
      </c>
      <c r="D3130" s="214">
        <v>5</v>
      </c>
      <c r="E3130" s="214" t="s">
        <v>35</v>
      </c>
      <c r="F3130" s="214" t="s">
        <v>248</v>
      </c>
      <c r="G3130" s="214" t="s">
        <v>246</v>
      </c>
      <c r="H3130" s="214" t="s">
        <v>53</v>
      </c>
      <c r="I3130" s="214" t="s">
        <v>139</v>
      </c>
      <c r="J3130" s="214">
        <v>10</v>
      </c>
      <c r="K3130" s="214">
        <v>10</v>
      </c>
      <c r="L3130" s="214">
        <v>0</v>
      </c>
      <c r="M3130" s="214">
        <v>0</v>
      </c>
      <c r="N3130" s="214">
        <v>10</v>
      </c>
      <c r="O3130" s="214">
        <v>22.2</v>
      </c>
      <c r="P3130" s="214">
        <v>0</v>
      </c>
      <c r="Q3130" s="214">
        <v>66.7</v>
      </c>
      <c r="R3130" s="214">
        <v>77.8</v>
      </c>
      <c r="S3130" s="214">
        <v>77.8</v>
      </c>
      <c r="T3130" s="214">
        <v>11.1</v>
      </c>
      <c r="U3130" s="214" t="s">
        <v>140</v>
      </c>
      <c r="V3130" s="214" t="s">
        <v>140</v>
      </c>
      <c r="W3130" s="214" t="s">
        <v>140</v>
      </c>
      <c r="X3130" s="214" t="s">
        <v>140</v>
      </c>
    </row>
    <row r="3131" spans="1:24" x14ac:dyDescent="0.25">
      <c r="A3131" t="str">
        <f t="shared" si="49"/>
        <v>YAG5UKLevel 8Female + maleVeterinary sciencesAbroad</v>
      </c>
      <c r="B3131" s="214" t="s">
        <v>251</v>
      </c>
      <c r="C3131" s="214" t="s">
        <v>184</v>
      </c>
      <c r="D3131" s="214">
        <v>5</v>
      </c>
      <c r="E3131" s="214" t="s">
        <v>35</v>
      </c>
      <c r="F3131" s="214" t="s">
        <v>248</v>
      </c>
      <c r="G3131" s="214" t="s">
        <v>246</v>
      </c>
      <c r="H3131" s="214" t="s">
        <v>57</v>
      </c>
      <c r="I3131" s="214" t="s">
        <v>125</v>
      </c>
      <c r="J3131" s="214" t="s">
        <v>140</v>
      </c>
      <c r="K3131" s="214" t="s">
        <v>140</v>
      </c>
      <c r="L3131" s="214" t="s">
        <v>140</v>
      </c>
      <c r="M3131" s="214" t="s">
        <v>140</v>
      </c>
      <c r="N3131" s="214" t="s">
        <v>140</v>
      </c>
      <c r="O3131" s="214" t="s">
        <v>140</v>
      </c>
      <c r="P3131" s="214" t="s">
        <v>140</v>
      </c>
      <c r="Q3131" s="214" t="s">
        <v>140</v>
      </c>
      <c r="R3131" s="214" t="s">
        <v>140</v>
      </c>
      <c r="S3131" s="214" t="s">
        <v>140</v>
      </c>
      <c r="T3131" s="214" t="s">
        <v>140</v>
      </c>
      <c r="U3131" s="214" t="s">
        <v>136</v>
      </c>
      <c r="V3131" s="214" t="s">
        <v>136</v>
      </c>
      <c r="W3131" s="214" t="s">
        <v>136</v>
      </c>
      <c r="X3131" s="214" t="s">
        <v>136</v>
      </c>
    </row>
    <row r="3132" spans="1:24" x14ac:dyDescent="0.25">
      <c r="A3132" t="str">
        <f t="shared" si="49"/>
        <v>YAG5UKLevel 8Female + maleVeterinary sciencesEast Midlands</v>
      </c>
      <c r="B3132" s="214" t="s">
        <v>251</v>
      </c>
      <c r="C3132" s="214" t="s">
        <v>184</v>
      </c>
      <c r="D3132" s="214">
        <v>5</v>
      </c>
      <c r="E3132" s="214" t="s">
        <v>35</v>
      </c>
      <c r="F3132" s="214" t="s">
        <v>248</v>
      </c>
      <c r="G3132" s="214" t="s">
        <v>246</v>
      </c>
      <c r="H3132" s="214" t="s">
        <v>57</v>
      </c>
      <c r="I3132" s="214" t="s">
        <v>126</v>
      </c>
      <c r="J3132" s="214">
        <v>5</v>
      </c>
      <c r="K3132" s="214">
        <v>5</v>
      </c>
      <c r="L3132" s="214">
        <v>0</v>
      </c>
      <c r="M3132" s="214">
        <v>0</v>
      </c>
      <c r="N3132" s="214">
        <v>5</v>
      </c>
      <c r="O3132" s="214">
        <v>0</v>
      </c>
      <c r="P3132" s="214">
        <v>0</v>
      </c>
      <c r="Q3132" s="214">
        <v>100</v>
      </c>
      <c r="R3132" s="214">
        <v>100</v>
      </c>
      <c r="S3132" s="214">
        <v>100</v>
      </c>
      <c r="T3132" s="214">
        <v>0</v>
      </c>
      <c r="U3132" s="214" t="s">
        <v>140</v>
      </c>
      <c r="V3132" s="214" t="s">
        <v>140</v>
      </c>
      <c r="W3132" s="214" t="s">
        <v>140</v>
      </c>
      <c r="X3132" s="214" t="s">
        <v>140</v>
      </c>
    </row>
    <row r="3133" spans="1:24" x14ac:dyDescent="0.25">
      <c r="A3133" t="str">
        <f t="shared" si="49"/>
        <v>YAG5UKLevel 8Female + maleVeterinary sciencesEast of England</v>
      </c>
      <c r="B3133" s="214" t="s">
        <v>251</v>
      </c>
      <c r="C3133" s="214" t="s">
        <v>184</v>
      </c>
      <c r="D3133" s="214">
        <v>5</v>
      </c>
      <c r="E3133" s="214" t="s">
        <v>35</v>
      </c>
      <c r="F3133" s="214" t="s">
        <v>248</v>
      </c>
      <c r="G3133" s="214" t="s">
        <v>246</v>
      </c>
      <c r="H3133" s="214" t="s">
        <v>57</v>
      </c>
      <c r="I3133" s="214" t="s">
        <v>127</v>
      </c>
      <c r="J3133" s="214">
        <v>10</v>
      </c>
      <c r="K3133" s="214">
        <v>10</v>
      </c>
      <c r="L3133" s="214">
        <v>0</v>
      </c>
      <c r="M3133" s="214">
        <v>0</v>
      </c>
      <c r="N3133" s="214">
        <v>10</v>
      </c>
      <c r="O3133" s="214">
        <v>0</v>
      </c>
      <c r="P3133" s="214">
        <v>10</v>
      </c>
      <c r="Q3133" s="214">
        <v>70</v>
      </c>
      <c r="R3133" s="214">
        <v>90</v>
      </c>
      <c r="S3133" s="214">
        <v>90</v>
      </c>
      <c r="T3133" s="214">
        <v>20</v>
      </c>
      <c r="U3133" s="214" t="s">
        <v>140</v>
      </c>
      <c r="V3133" s="214" t="s">
        <v>140</v>
      </c>
      <c r="W3133" s="214" t="s">
        <v>140</v>
      </c>
      <c r="X3133" s="214" t="s">
        <v>140</v>
      </c>
    </row>
    <row r="3134" spans="1:24" x14ac:dyDescent="0.25">
      <c r="A3134" t="str">
        <f t="shared" si="49"/>
        <v>YAG5UKLevel 8Female + maleVeterinary sciencesLondon</v>
      </c>
      <c r="B3134" s="214" t="s">
        <v>251</v>
      </c>
      <c r="C3134" s="214" t="s">
        <v>184</v>
      </c>
      <c r="D3134" s="214">
        <v>5</v>
      </c>
      <c r="E3134" s="214" t="s">
        <v>35</v>
      </c>
      <c r="F3134" s="214" t="s">
        <v>248</v>
      </c>
      <c r="G3134" s="214" t="s">
        <v>246</v>
      </c>
      <c r="H3134" s="214" t="s">
        <v>57</v>
      </c>
      <c r="I3134" s="214" t="s">
        <v>128</v>
      </c>
      <c r="J3134" s="214" t="s">
        <v>140</v>
      </c>
      <c r="K3134" s="214" t="s">
        <v>140</v>
      </c>
      <c r="L3134" s="214" t="s">
        <v>140</v>
      </c>
      <c r="M3134" s="214" t="s">
        <v>140</v>
      </c>
      <c r="N3134" s="214" t="s">
        <v>140</v>
      </c>
      <c r="O3134" s="214" t="s">
        <v>140</v>
      </c>
      <c r="P3134" s="214" t="s">
        <v>140</v>
      </c>
      <c r="Q3134" s="214" t="s">
        <v>140</v>
      </c>
      <c r="R3134" s="214" t="s">
        <v>140</v>
      </c>
      <c r="S3134" s="214" t="s">
        <v>140</v>
      </c>
      <c r="T3134" s="214" t="s">
        <v>140</v>
      </c>
      <c r="U3134" s="214" t="s">
        <v>136</v>
      </c>
      <c r="V3134" s="214" t="s">
        <v>136</v>
      </c>
      <c r="W3134" s="214" t="s">
        <v>136</v>
      </c>
      <c r="X3134" s="214" t="s">
        <v>136</v>
      </c>
    </row>
    <row r="3135" spans="1:24" x14ac:dyDescent="0.25">
      <c r="A3135" t="str">
        <f t="shared" si="49"/>
        <v>YAG5UKLevel 8Female + maleVeterinary sciencesNorth West</v>
      </c>
      <c r="B3135" s="214" t="s">
        <v>251</v>
      </c>
      <c r="C3135" s="214" t="s">
        <v>184</v>
      </c>
      <c r="D3135" s="214">
        <v>5</v>
      </c>
      <c r="E3135" s="214" t="s">
        <v>35</v>
      </c>
      <c r="F3135" s="214" t="s">
        <v>248</v>
      </c>
      <c r="G3135" s="214" t="s">
        <v>246</v>
      </c>
      <c r="H3135" s="214" t="s">
        <v>57</v>
      </c>
      <c r="I3135" s="214" t="s">
        <v>130</v>
      </c>
      <c r="J3135" s="214">
        <v>10</v>
      </c>
      <c r="K3135" s="214">
        <v>10</v>
      </c>
      <c r="L3135" s="214">
        <v>0</v>
      </c>
      <c r="M3135" s="214">
        <v>0</v>
      </c>
      <c r="N3135" s="214">
        <v>10</v>
      </c>
      <c r="O3135" s="214">
        <v>25</v>
      </c>
      <c r="P3135" s="214">
        <v>0</v>
      </c>
      <c r="Q3135" s="214">
        <v>75</v>
      </c>
      <c r="R3135" s="214">
        <v>75</v>
      </c>
      <c r="S3135" s="214">
        <v>75</v>
      </c>
      <c r="T3135" s="214">
        <v>0</v>
      </c>
      <c r="U3135" s="214" t="s">
        <v>140</v>
      </c>
      <c r="V3135" s="214" t="s">
        <v>140</v>
      </c>
      <c r="W3135" s="214" t="s">
        <v>140</v>
      </c>
      <c r="X3135" s="214" t="s">
        <v>140</v>
      </c>
    </row>
    <row r="3136" spans="1:24" x14ac:dyDescent="0.25">
      <c r="A3136" t="str">
        <f t="shared" si="49"/>
        <v>YAG5UKLevel 8Female + maleVeterinary sciencesScotland</v>
      </c>
      <c r="B3136" s="214" t="s">
        <v>251</v>
      </c>
      <c r="C3136" s="214" t="s">
        <v>184</v>
      </c>
      <c r="D3136" s="214">
        <v>5</v>
      </c>
      <c r="E3136" s="214" t="s">
        <v>35</v>
      </c>
      <c r="F3136" s="214" t="s">
        <v>248</v>
      </c>
      <c r="G3136" s="214" t="s">
        <v>246</v>
      </c>
      <c r="H3136" s="214" t="s">
        <v>57</v>
      </c>
      <c r="I3136" s="214" t="s">
        <v>132</v>
      </c>
      <c r="J3136" s="214" t="s">
        <v>140</v>
      </c>
      <c r="K3136" s="214" t="s">
        <v>140</v>
      </c>
      <c r="L3136" s="214" t="s">
        <v>140</v>
      </c>
      <c r="M3136" s="214" t="s">
        <v>140</v>
      </c>
      <c r="N3136" s="214" t="s">
        <v>140</v>
      </c>
      <c r="O3136" s="214" t="s">
        <v>140</v>
      </c>
      <c r="P3136" s="214" t="s">
        <v>140</v>
      </c>
      <c r="Q3136" s="214" t="s">
        <v>140</v>
      </c>
      <c r="R3136" s="214" t="s">
        <v>140</v>
      </c>
      <c r="S3136" s="214" t="s">
        <v>140</v>
      </c>
      <c r="T3136" s="214" t="s">
        <v>140</v>
      </c>
      <c r="U3136" s="214" t="s">
        <v>140</v>
      </c>
      <c r="V3136" s="214" t="s">
        <v>140</v>
      </c>
      <c r="W3136" s="214" t="s">
        <v>140</v>
      </c>
      <c r="X3136" s="214" t="s">
        <v>140</v>
      </c>
    </row>
    <row r="3137" spans="1:24" x14ac:dyDescent="0.25">
      <c r="A3137" t="str">
        <f t="shared" si="49"/>
        <v>YAG5UKLevel 8Female + maleVeterinary sciencesSouth East</v>
      </c>
      <c r="B3137" s="214" t="s">
        <v>251</v>
      </c>
      <c r="C3137" s="214" t="s">
        <v>184</v>
      </c>
      <c r="D3137" s="214">
        <v>5</v>
      </c>
      <c r="E3137" s="214" t="s">
        <v>35</v>
      </c>
      <c r="F3137" s="214" t="s">
        <v>248</v>
      </c>
      <c r="G3137" s="214" t="s">
        <v>246</v>
      </c>
      <c r="H3137" s="214" t="s">
        <v>57</v>
      </c>
      <c r="I3137" s="214" t="s">
        <v>133</v>
      </c>
      <c r="J3137" s="214">
        <v>5</v>
      </c>
      <c r="K3137" s="214">
        <v>5</v>
      </c>
      <c r="L3137" s="214">
        <v>0</v>
      </c>
      <c r="M3137" s="214">
        <v>0</v>
      </c>
      <c r="N3137" s="214">
        <v>5</v>
      </c>
      <c r="O3137" s="214">
        <v>0</v>
      </c>
      <c r="P3137" s="214">
        <v>0</v>
      </c>
      <c r="Q3137" s="214">
        <v>100</v>
      </c>
      <c r="R3137" s="214">
        <v>100</v>
      </c>
      <c r="S3137" s="214">
        <v>100</v>
      </c>
      <c r="T3137" s="214">
        <v>0</v>
      </c>
      <c r="U3137" s="214" t="s">
        <v>140</v>
      </c>
      <c r="V3137" s="214" t="s">
        <v>140</v>
      </c>
      <c r="W3137" s="214" t="s">
        <v>140</v>
      </c>
      <c r="X3137" s="214" t="s">
        <v>140</v>
      </c>
    </row>
    <row r="3138" spans="1:24" x14ac:dyDescent="0.25">
      <c r="A3138" t="str">
        <f t="shared" si="49"/>
        <v>YAG5UKLevel 8Female + maleVeterinary sciencesSouth West</v>
      </c>
      <c r="B3138" s="214" t="s">
        <v>251</v>
      </c>
      <c r="C3138" s="214" t="s">
        <v>184</v>
      </c>
      <c r="D3138" s="214">
        <v>5</v>
      </c>
      <c r="E3138" s="214" t="s">
        <v>35</v>
      </c>
      <c r="F3138" s="214" t="s">
        <v>248</v>
      </c>
      <c r="G3138" s="214" t="s">
        <v>246</v>
      </c>
      <c r="H3138" s="214" t="s">
        <v>57</v>
      </c>
      <c r="I3138" s="214" t="s">
        <v>134</v>
      </c>
      <c r="J3138" s="214">
        <v>5</v>
      </c>
      <c r="K3138" s="214">
        <v>5</v>
      </c>
      <c r="L3138" s="214">
        <v>0</v>
      </c>
      <c r="M3138" s="214">
        <v>0</v>
      </c>
      <c r="N3138" s="214">
        <v>5</v>
      </c>
      <c r="O3138" s="214">
        <v>0</v>
      </c>
      <c r="P3138" s="214">
        <v>0</v>
      </c>
      <c r="Q3138" s="214">
        <v>66.7</v>
      </c>
      <c r="R3138" s="214">
        <v>83.3</v>
      </c>
      <c r="S3138" s="214">
        <v>100</v>
      </c>
      <c r="T3138" s="214">
        <v>33.299999999999997</v>
      </c>
      <c r="U3138" s="214" t="s">
        <v>140</v>
      </c>
      <c r="V3138" s="214" t="s">
        <v>140</v>
      </c>
      <c r="W3138" s="214" t="s">
        <v>140</v>
      </c>
      <c r="X3138" s="214" t="s">
        <v>140</v>
      </c>
    </row>
    <row r="3139" spans="1:24" x14ac:dyDescent="0.25">
      <c r="A3139" t="str">
        <f t="shared" si="49"/>
        <v>YAG5UKLevel 8Female + maleVeterinary sciencesUnknown</v>
      </c>
      <c r="B3139" s="214" t="s">
        <v>251</v>
      </c>
      <c r="C3139" s="214" t="s">
        <v>184</v>
      </c>
      <c r="D3139" s="214">
        <v>5</v>
      </c>
      <c r="E3139" s="214" t="s">
        <v>35</v>
      </c>
      <c r="F3139" s="214" t="s">
        <v>248</v>
      </c>
      <c r="G3139" s="214" t="s">
        <v>246</v>
      </c>
      <c r="H3139" s="214" t="s">
        <v>57</v>
      </c>
      <c r="I3139" s="214" t="s">
        <v>135</v>
      </c>
      <c r="J3139" s="214">
        <v>0</v>
      </c>
      <c r="K3139" s="214">
        <v>0</v>
      </c>
      <c r="L3139" s="214">
        <v>100</v>
      </c>
      <c r="M3139" s="214">
        <v>0</v>
      </c>
      <c r="N3139" s="214">
        <v>0</v>
      </c>
      <c r="O3139" s="214" t="s">
        <v>254</v>
      </c>
      <c r="P3139" s="214" t="s">
        <v>254</v>
      </c>
      <c r="Q3139" s="214" t="s">
        <v>254</v>
      </c>
      <c r="R3139" s="214" t="s">
        <v>254</v>
      </c>
      <c r="S3139" s="214" t="s">
        <v>254</v>
      </c>
      <c r="T3139" s="214" t="s">
        <v>254</v>
      </c>
      <c r="U3139" s="214" t="s">
        <v>136</v>
      </c>
      <c r="V3139" s="214" t="s">
        <v>136</v>
      </c>
      <c r="W3139" s="214" t="s">
        <v>136</v>
      </c>
      <c r="X3139" s="214" t="s">
        <v>136</v>
      </c>
    </row>
    <row r="3140" spans="1:24" x14ac:dyDescent="0.25">
      <c r="A3140" t="str">
        <f t="shared" si="49"/>
        <v>YAG5UKLevel 8Female + maleVeterinary sciencesWest Midlands</v>
      </c>
      <c r="B3140" s="214" t="s">
        <v>251</v>
      </c>
      <c r="C3140" s="214" t="s">
        <v>184</v>
      </c>
      <c r="D3140" s="214">
        <v>5</v>
      </c>
      <c r="E3140" s="214" t="s">
        <v>35</v>
      </c>
      <c r="F3140" s="214" t="s">
        <v>248</v>
      </c>
      <c r="G3140" s="214" t="s">
        <v>246</v>
      </c>
      <c r="H3140" s="214" t="s">
        <v>57</v>
      </c>
      <c r="I3140" s="214" t="s">
        <v>138</v>
      </c>
      <c r="J3140" s="214">
        <v>0</v>
      </c>
      <c r="K3140" s="214">
        <v>0</v>
      </c>
      <c r="L3140" s="214">
        <v>0</v>
      </c>
      <c r="M3140" s="214">
        <v>0</v>
      </c>
      <c r="N3140" s="214">
        <v>0</v>
      </c>
      <c r="O3140" s="214">
        <v>50</v>
      </c>
      <c r="P3140" s="214">
        <v>0</v>
      </c>
      <c r="Q3140" s="214">
        <v>50</v>
      </c>
      <c r="R3140" s="214">
        <v>50</v>
      </c>
      <c r="S3140" s="214">
        <v>50</v>
      </c>
      <c r="T3140" s="214">
        <v>0</v>
      </c>
      <c r="U3140" s="214" t="s">
        <v>140</v>
      </c>
      <c r="V3140" s="214" t="s">
        <v>140</v>
      </c>
      <c r="W3140" s="214" t="s">
        <v>140</v>
      </c>
      <c r="X3140" s="214" t="s">
        <v>140</v>
      </c>
    </row>
    <row r="3141" spans="1:24" x14ac:dyDescent="0.25">
      <c r="A3141" t="str">
        <f t="shared" si="49"/>
        <v>YAG5UKLevel 8Female + maleVeterinary sciencesYorkshire and The Humber</v>
      </c>
      <c r="B3141" s="214" t="s">
        <v>251</v>
      </c>
      <c r="C3141" s="214" t="s">
        <v>184</v>
      </c>
      <c r="D3141" s="214">
        <v>5</v>
      </c>
      <c r="E3141" s="214" t="s">
        <v>35</v>
      </c>
      <c r="F3141" s="214" t="s">
        <v>248</v>
      </c>
      <c r="G3141" s="214" t="s">
        <v>246</v>
      </c>
      <c r="H3141" s="214" t="s">
        <v>57</v>
      </c>
      <c r="I3141" s="214" t="s">
        <v>139</v>
      </c>
      <c r="J3141" s="214" t="s">
        <v>140</v>
      </c>
      <c r="K3141" s="214" t="s">
        <v>140</v>
      </c>
      <c r="L3141" s="214" t="s">
        <v>140</v>
      </c>
      <c r="M3141" s="214" t="s">
        <v>140</v>
      </c>
      <c r="N3141" s="214" t="s">
        <v>140</v>
      </c>
      <c r="O3141" s="214" t="s">
        <v>140</v>
      </c>
      <c r="P3141" s="214" t="s">
        <v>140</v>
      </c>
      <c r="Q3141" s="214" t="s">
        <v>140</v>
      </c>
      <c r="R3141" s="214" t="s">
        <v>140</v>
      </c>
      <c r="S3141" s="214" t="s">
        <v>140</v>
      </c>
      <c r="T3141" s="214" t="s">
        <v>140</v>
      </c>
      <c r="U3141" s="214" t="s">
        <v>140</v>
      </c>
      <c r="V3141" s="214" t="s">
        <v>140</v>
      </c>
      <c r="W3141" s="214" t="s">
        <v>140</v>
      </c>
      <c r="X3141" s="214" t="s">
        <v>140</v>
      </c>
    </row>
    <row r="3142" spans="1:24" x14ac:dyDescent="0.25">
      <c r="A3142" t="str">
        <f t="shared" si="49"/>
        <v>YAG3UKLevel 7Female + maleAgriculture, food and related studiesAbroad</v>
      </c>
      <c r="B3142" s="214" t="s">
        <v>251</v>
      </c>
      <c r="C3142" s="214" t="s">
        <v>37</v>
      </c>
      <c r="D3142" s="214">
        <v>3</v>
      </c>
      <c r="E3142" s="214" t="s">
        <v>35</v>
      </c>
      <c r="F3142" s="214" t="s">
        <v>253</v>
      </c>
      <c r="G3142" s="214" t="s">
        <v>246</v>
      </c>
      <c r="H3142" s="214" t="s">
        <v>59</v>
      </c>
      <c r="I3142" s="214" t="s">
        <v>125</v>
      </c>
      <c r="J3142" s="214" t="s">
        <v>140</v>
      </c>
      <c r="K3142" s="214" t="s">
        <v>140</v>
      </c>
      <c r="L3142" s="214" t="s">
        <v>140</v>
      </c>
      <c r="M3142" s="214" t="s">
        <v>140</v>
      </c>
      <c r="N3142" s="214" t="s">
        <v>140</v>
      </c>
      <c r="O3142" s="214" t="s">
        <v>140</v>
      </c>
      <c r="P3142" s="214" t="s">
        <v>140</v>
      </c>
      <c r="Q3142" s="214" t="s">
        <v>140</v>
      </c>
      <c r="R3142" s="214" t="s">
        <v>140</v>
      </c>
      <c r="S3142" s="214" t="s">
        <v>140</v>
      </c>
      <c r="T3142" s="214" t="s">
        <v>140</v>
      </c>
      <c r="U3142" s="214" t="s">
        <v>140</v>
      </c>
      <c r="V3142" s="214" t="s">
        <v>140</v>
      </c>
      <c r="W3142" s="214" t="s">
        <v>140</v>
      </c>
      <c r="X3142" s="214" t="s">
        <v>140</v>
      </c>
    </row>
    <row r="3143" spans="1:24" x14ac:dyDescent="0.25">
      <c r="A3143" t="str">
        <f t="shared" si="49"/>
        <v>YAG3UKLevel 7Female + maleAgriculture, food and related studiesEast Midlands</v>
      </c>
      <c r="B3143" s="214" t="s">
        <v>251</v>
      </c>
      <c r="C3143" s="214" t="s">
        <v>37</v>
      </c>
      <c r="D3143" s="214">
        <v>3</v>
      </c>
      <c r="E3143" s="214" t="s">
        <v>35</v>
      </c>
      <c r="F3143" s="214" t="s">
        <v>253</v>
      </c>
      <c r="G3143" s="214" t="s">
        <v>246</v>
      </c>
      <c r="H3143" s="214" t="s">
        <v>59</v>
      </c>
      <c r="I3143" s="214" t="s">
        <v>126</v>
      </c>
      <c r="J3143" s="214">
        <v>55</v>
      </c>
      <c r="K3143" s="214">
        <v>55</v>
      </c>
      <c r="L3143" s="214">
        <v>0</v>
      </c>
      <c r="M3143" s="214">
        <v>0</v>
      </c>
      <c r="N3143" s="214">
        <v>55</v>
      </c>
      <c r="O3143" s="214">
        <v>3.6</v>
      </c>
      <c r="P3143" s="214">
        <v>5.4</v>
      </c>
      <c r="Q3143" s="214">
        <v>77.3</v>
      </c>
      <c r="R3143" s="214">
        <v>88.2</v>
      </c>
      <c r="S3143" s="214">
        <v>90.9</v>
      </c>
      <c r="T3143" s="214">
        <v>13.6</v>
      </c>
      <c r="U3143" s="214">
        <v>40</v>
      </c>
      <c r="V3143" s="214">
        <v>15700</v>
      </c>
      <c r="W3143" s="214">
        <v>27000</v>
      </c>
      <c r="X3143" s="214">
        <v>38000</v>
      </c>
    </row>
    <row r="3144" spans="1:24" x14ac:dyDescent="0.25">
      <c r="A3144" t="str">
        <f t="shared" si="49"/>
        <v>YAG3UKLevel 7Female + maleAgriculture, food and related studiesEast of England</v>
      </c>
      <c r="B3144" s="214" t="s">
        <v>251</v>
      </c>
      <c r="C3144" s="214" t="s">
        <v>37</v>
      </c>
      <c r="D3144" s="214">
        <v>3</v>
      </c>
      <c r="E3144" s="214" t="s">
        <v>35</v>
      </c>
      <c r="F3144" s="214" t="s">
        <v>253</v>
      </c>
      <c r="G3144" s="214" t="s">
        <v>246</v>
      </c>
      <c r="H3144" s="214" t="s">
        <v>59</v>
      </c>
      <c r="I3144" s="214" t="s">
        <v>127</v>
      </c>
      <c r="J3144" s="214">
        <v>65</v>
      </c>
      <c r="K3144" s="214">
        <v>65</v>
      </c>
      <c r="L3144" s="214">
        <v>0</v>
      </c>
      <c r="M3144" s="214">
        <v>0</v>
      </c>
      <c r="N3144" s="214">
        <v>65</v>
      </c>
      <c r="O3144" s="214">
        <v>9.3000000000000007</v>
      </c>
      <c r="P3144" s="214">
        <v>6.2</v>
      </c>
      <c r="Q3144" s="214">
        <v>74.400000000000006</v>
      </c>
      <c r="R3144" s="214">
        <v>84.5</v>
      </c>
      <c r="S3144" s="214">
        <v>84.5</v>
      </c>
      <c r="T3144" s="214">
        <v>10.1</v>
      </c>
      <c r="U3144" s="214">
        <v>45</v>
      </c>
      <c r="V3144" s="214">
        <v>15200</v>
      </c>
      <c r="W3144" s="214">
        <v>25200</v>
      </c>
      <c r="X3144" s="214">
        <v>36900</v>
      </c>
    </row>
    <row r="3145" spans="1:24" x14ac:dyDescent="0.25">
      <c r="A3145" t="str">
        <f t="shared" si="49"/>
        <v>YAG3UKLevel 7Female + maleAgriculture, food and related studiesLondon</v>
      </c>
      <c r="B3145" s="214" t="s">
        <v>251</v>
      </c>
      <c r="C3145" s="214" t="s">
        <v>37</v>
      </c>
      <c r="D3145" s="214">
        <v>3</v>
      </c>
      <c r="E3145" s="214" t="s">
        <v>35</v>
      </c>
      <c r="F3145" s="214" t="s">
        <v>253</v>
      </c>
      <c r="G3145" s="214" t="s">
        <v>246</v>
      </c>
      <c r="H3145" s="214" t="s">
        <v>59</v>
      </c>
      <c r="I3145" s="214" t="s">
        <v>128</v>
      </c>
      <c r="J3145" s="214">
        <v>35</v>
      </c>
      <c r="K3145" s="214">
        <v>35</v>
      </c>
      <c r="L3145" s="214">
        <v>0</v>
      </c>
      <c r="M3145" s="214">
        <v>0</v>
      </c>
      <c r="N3145" s="214">
        <v>35</v>
      </c>
      <c r="O3145" s="214">
        <v>18.3</v>
      </c>
      <c r="P3145" s="214">
        <v>8.6999999999999993</v>
      </c>
      <c r="Q3145" s="214">
        <v>67.3</v>
      </c>
      <c r="R3145" s="214">
        <v>73.099999999999994</v>
      </c>
      <c r="S3145" s="214">
        <v>73.099999999999994</v>
      </c>
      <c r="T3145" s="214">
        <v>5.8</v>
      </c>
      <c r="U3145" s="214">
        <v>20</v>
      </c>
      <c r="V3145" s="214">
        <v>15100</v>
      </c>
      <c r="W3145" s="214">
        <v>27600</v>
      </c>
      <c r="X3145" s="214">
        <v>36000</v>
      </c>
    </row>
    <row r="3146" spans="1:24" x14ac:dyDescent="0.25">
      <c r="A3146" t="str">
        <f t="shared" si="49"/>
        <v>YAG3UKLevel 7Female + maleAgriculture, food and related studiesNorth East</v>
      </c>
      <c r="B3146" s="214" t="s">
        <v>251</v>
      </c>
      <c r="C3146" s="214" t="s">
        <v>37</v>
      </c>
      <c r="D3146" s="214">
        <v>3</v>
      </c>
      <c r="E3146" s="214" t="s">
        <v>35</v>
      </c>
      <c r="F3146" s="214" t="s">
        <v>253</v>
      </c>
      <c r="G3146" s="214" t="s">
        <v>246</v>
      </c>
      <c r="H3146" s="214" t="s">
        <v>59</v>
      </c>
      <c r="I3146" s="214" t="s">
        <v>129</v>
      </c>
      <c r="J3146" s="214">
        <v>20</v>
      </c>
      <c r="K3146" s="214">
        <v>20</v>
      </c>
      <c r="L3146" s="214">
        <v>0</v>
      </c>
      <c r="M3146" s="214">
        <v>0</v>
      </c>
      <c r="N3146" s="214">
        <v>20</v>
      </c>
      <c r="O3146" s="214">
        <v>0</v>
      </c>
      <c r="P3146" s="214">
        <v>7.1</v>
      </c>
      <c r="Q3146" s="214">
        <v>81</v>
      </c>
      <c r="R3146" s="214">
        <v>92.9</v>
      </c>
      <c r="S3146" s="214">
        <v>92.9</v>
      </c>
      <c r="T3146" s="214">
        <v>11.9</v>
      </c>
      <c r="U3146" s="214">
        <v>15</v>
      </c>
      <c r="V3146" s="214">
        <v>24800</v>
      </c>
      <c r="W3146" s="214">
        <v>29700</v>
      </c>
      <c r="X3146" s="214">
        <v>37800</v>
      </c>
    </row>
    <row r="3147" spans="1:24" x14ac:dyDescent="0.25">
      <c r="A3147" t="str">
        <f t="shared" si="49"/>
        <v>YAG3UKLevel 7Female + maleAgriculture, food and related studiesNorth West</v>
      </c>
      <c r="B3147" s="214" t="s">
        <v>251</v>
      </c>
      <c r="C3147" s="214" t="s">
        <v>37</v>
      </c>
      <c r="D3147" s="214">
        <v>3</v>
      </c>
      <c r="E3147" s="214" t="s">
        <v>35</v>
      </c>
      <c r="F3147" s="214" t="s">
        <v>253</v>
      </c>
      <c r="G3147" s="214" t="s">
        <v>246</v>
      </c>
      <c r="H3147" s="214" t="s">
        <v>59</v>
      </c>
      <c r="I3147" s="214" t="s">
        <v>130</v>
      </c>
      <c r="J3147" s="214">
        <v>30</v>
      </c>
      <c r="K3147" s="214">
        <v>30</v>
      </c>
      <c r="L3147" s="214">
        <v>0</v>
      </c>
      <c r="M3147" s="214">
        <v>0</v>
      </c>
      <c r="N3147" s="214">
        <v>30</v>
      </c>
      <c r="O3147" s="214">
        <v>17.2</v>
      </c>
      <c r="P3147" s="214">
        <v>3.1</v>
      </c>
      <c r="Q3147" s="214">
        <v>60.9</v>
      </c>
      <c r="R3147" s="214">
        <v>79.7</v>
      </c>
      <c r="S3147" s="214">
        <v>79.7</v>
      </c>
      <c r="T3147" s="214">
        <v>18.8</v>
      </c>
      <c r="U3147" s="214">
        <v>20</v>
      </c>
      <c r="V3147" s="214">
        <v>15700</v>
      </c>
      <c r="W3147" s="214">
        <v>20800</v>
      </c>
      <c r="X3147" s="214">
        <v>39100</v>
      </c>
    </row>
    <row r="3148" spans="1:24" x14ac:dyDescent="0.25">
      <c r="A3148" t="str">
        <f t="shared" si="49"/>
        <v>YAG3UKLevel 7Female + maleAgriculture, food and related studiesNorthern Ireland</v>
      </c>
      <c r="B3148" s="214" t="s">
        <v>251</v>
      </c>
      <c r="C3148" s="214" t="s">
        <v>37</v>
      </c>
      <c r="D3148" s="214">
        <v>3</v>
      </c>
      <c r="E3148" s="214" t="s">
        <v>35</v>
      </c>
      <c r="F3148" s="214" t="s">
        <v>253</v>
      </c>
      <c r="G3148" s="214" t="s">
        <v>246</v>
      </c>
      <c r="H3148" s="214" t="s">
        <v>59</v>
      </c>
      <c r="I3148" s="214" t="s">
        <v>131</v>
      </c>
      <c r="J3148" s="214" t="s">
        <v>140</v>
      </c>
      <c r="K3148" s="214" t="s">
        <v>140</v>
      </c>
      <c r="L3148" s="214" t="s">
        <v>140</v>
      </c>
      <c r="M3148" s="214" t="s">
        <v>140</v>
      </c>
      <c r="N3148" s="214" t="s">
        <v>140</v>
      </c>
      <c r="O3148" s="214" t="s">
        <v>140</v>
      </c>
      <c r="P3148" s="214" t="s">
        <v>140</v>
      </c>
      <c r="Q3148" s="214" t="s">
        <v>140</v>
      </c>
      <c r="R3148" s="214" t="s">
        <v>140</v>
      </c>
      <c r="S3148" s="214" t="s">
        <v>140</v>
      </c>
      <c r="T3148" s="214" t="s">
        <v>140</v>
      </c>
      <c r="U3148" s="214" t="s">
        <v>140</v>
      </c>
      <c r="V3148" s="214" t="s">
        <v>140</v>
      </c>
      <c r="W3148" s="214" t="s">
        <v>140</v>
      </c>
      <c r="X3148" s="214" t="s">
        <v>140</v>
      </c>
    </row>
    <row r="3149" spans="1:24" x14ac:dyDescent="0.25">
      <c r="A3149" t="str">
        <f t="shared" si="49"/>
        <v>YAG3UKLevel 7Female + maleAgriculture, food and related studiesScotland</v>
      </c>
      <c r="B3149" s="214" t="s">
        <v>251</v>
      </c>
      <c r="C3149" s="214" t="s">
        <v>37</v>
      </c>
      <c r="D3149" s="214">
        <v>3</v>
      </c>
      <c r="E3149" s="214" t="s">
        <v>35</v>
      </c>
      <c r="F3149" s="214" t="s">
        <v>253</v>
      </c>
      <c r="G3149" s="214" t="s">
        <v>246</v>
      </c>
      <c r="H3149" s="214" t="s">
        <v>59</v>
      </c>
      <c r="I3149" s="214" t="s">
        <v>132</v>
      </c>
      <c r="J3149" s="214">
        <v>15</v>
      </c>
      <c r="K3149" s="214">
        <v>15</v>
      </c>
      <c r="L3149" s="214">
        <v>0</v>
      </c>
      <c r="M3149" s="214">
        <v>0</v>
      </c>
      <c r="N3149" s="214">
        <v>15</v>
      </c>
      <c r="O3149" s="214">
        <v>7.4</v>
      </c>
      <c r="P3149" s="214">
        <v>7.4</v>
      </c>
      <c r="Q3149" s="214">
        <v>70.400000000000006</v>
      </c>
      <c r="R3149" s="214">
        <v>85.2</v>
      </c>
      <c r="S3149" s="214">
        <v>85.2</v>
      </c>
      <c r="T3149" s="214">
        <v>14.8</v>
      </c>
      <c r="U3149" s="214" t="s">
        <v>140</v>
      </c>
      <c r="V3149" s="214" t="s">
        <v>140</v>
      </c>
      <c r="W3149" s="214" t="s">
        <v>140</v>
      </c>
      <c r="X3149" s="214" t="s">
        <v>140</v>
      </c>
    </row>
    <row r="3150" spans="1:24" x14ac:dyDescent="0.25">
      <c r="A3150" t="str">
        <f t="shared" ref="A3150:A3213" si="50">"YAG"&amp;D3150 &amp;E3150 &amp;F3150 &amp; G3150 &amp;H3150 &amp;I3150</f>
        <v>YAG3UKLevel 7Female + maleAgriculture, food and related studiesSouth East</v>
      </c>
      <c r="B3150" s="214" t="s">
        <v>251</v>
      </c>
      <c r="C3150" s="214" t="s">
        <v>37</v>
      </c>
      <c r="D3150" s="214">
        <v>3</v>
      </c>
      <c r="E3150" s="214" t="s">
        <v>35</v>
      </c>
      <c r="F3150" s="214" t="s">
        <v>253</v>
      </c>
      <c r="G3150" s="214" t="s">
        <v>246</v>
      </c>
      <c r="H3150" s="214" t="s">
        <v>59</v>
      </c>
      <c r="I3150" s="214" t="s">
        <v>133</v>
      </c>
      <c r="J3150" s="214">
        <v>60</v>
      </c>
      <c r="K3150" s="214">
        <v>60</v>
      </c>
      <c r="L3150" s="214">
        <v>0</v>
      </c>
      <c r="M3150" s="214">
        <v>0</v>
      </c>
      <c r="N3150" s="214">
        <v>60</v>
      </c>
      <c r="O3150" s="214">
        <v>5.9</v>
      </c>
      <c r="P3150" s="214">
        <v>6.8</v>
      </c>
      <c r="Q3150" s="214">
        <v>77.099999999999994</v>
      </c>
      <c r="R3150" s="214">
        <v>83.9</v>
      </c>
      <c r="S3150" s="214">
        <v>87.3</v>
      </c>
      <c r="T3150" s="214">
        <v>10.199999999999999</v>
      </c>
      <c r="U3150" s="214">
        <v>45</v>
      </c>
      <c r="V3150" s="214">
        <v>21400</v>
      </c>
      <c r="W3150" s="214">
        <v>29600</v>
      </c>
      <c r="X3150" s="214">
        <v>35500</v>
      </c>
    </row>
    <row r="3151" spans="1:24" x14ac:dyDescent="0.25">
      <c r="A3151" t="str">
        <f t="shared" si="50"/>
        <v>YAG3UKLevel 7Female + maleAgriculture, food and related studiesSouth West</v>
      </c>
      <c r="B3151" s="214" t="s">
        <v>251</v>
      </c>
      <c r="C3151" s="214" t="s">
        <v>37</v>
      </c>
      <c r="D3151" s="214">
        <v>3</v>
      </c>
      <c r="E3151" s="214" t="s">
        <v>35</v>
      </c>
      <c r="F3151" s="214" t="s">
        <v>253</v>
      </c>
      <c r="G3151" s="214" t="s">
        <v>246</v>
      </c>
      <c r="H3151" s="214" t="s">
        <v>59</v>
      </c>
      <c r="I3151" s="214" t="s">
        <v>134</v>
      </c>
      <c r="J3151" s="214">
        <v>50</v>
      </c>
      <c r="K3151" s="214">
        <v>50</v>
      </c>
      <c r="L3151" s="214">
        <v>0</v>
      </c>
      <c r="M3151" s="214">
        <v>0</v>
      </c>
      <c r="N3151" s="214">
        <v>50</v>
      </c>
      <c r="O3151" s="214">
        <v>8.1999999999999993</v>
      </c>
      <c r="P3151" s="214">
        <v>2</v>
      </c>
      <c r="Q3151" s="214">
        <v>67.3</v>
      </c>
      <c r="R3151" s="214">
        <v>81.599999999999994</v>
      </c>
      <c r="S3151" s="214">
        <v>89.8</v>
      </c>
      <c r="T3151" s="214">
        <v>22.4</v>
      </c>
      <c r="U3151" s="214">
        <v>30</v>
      </c>
      <c r="V3151" s="214">
        <v>18200</v>
      </c>
      <c r="W3151" s="214">
        <v>24200</v>
      </c>
      <c r="X3151" s="214">
        <v>31800</v>
      </c>
    </row>
    <row r="3152" spans="1:24" x14ac:dyDescent="0.25">
      <c r="A3152" t="str">
        <f t="shared" si="50"/>
        <v>YAG3UKLevel 7Female + maleAgriculture, food and related studiesUnknown</v>
      </c>
      <c r="B3152" s="214" t="s">
        <v>251</v>
      </c>
      <c r="C3152" s="214" t="s">
        <v>37</v>
      </c>
      <c r="D3152" s="214">
        <v>3</v>
      </c>
      <c r="E3152" s="214" t="s">
        <v>35</v>
      </c>
      <c r="F3152" s="214" t="s">
        <v>253</v>
      </c>
      <c r="G3152" s="214" t="s">
        <v>246</v>
      </c>
      <c r="H3152" s="214" t="s">
        <v>59</v>
      </c>
      <c r="I3152" s="214" t="s">
        <v>135</v>
      </c>
      <c r="J3152" s="214">
        <v>15</v>
      </c>
      <c r="K3152" s="214">
        <v>15</v>
      </c>
      <c r="L3152" s="214">
        <v>93.1</v>
      </c>
      <c r="M3152" s="214">
        <v>0</v>
      </c>
      <c r="N3152" s="214">
        <v>0</v>
      </c>
      <c r="O3152" s="214">
        <v>0</v>
      </c>
      <c r="P3152" s="214">
        <v>0</v>
      </c>
      <c r="Q3152" s="214">
        <v>0</v>
      </c>
      <c r="R3152" s="214">
        <v>0</v>
      </c>
      <c r="S3152" s="214">
        <v>100</v>
      </c>
      <c r="T3152" s="214">
        <v>100</v>
      </c>
      <c r="U3152" s="214" t="s">
        <v>136</v>
      </c>
      <c r="V3152" s="214" t="s">
        <v>136</v>
      </c>
      <c r="W3152" s="214" t="s">
        <v>136</v>
      </c>
      <c r="X3152" s="214" t="s">
        <v>136</v>
      </c>
    </row>
    <row r="3153" spans="1:24" x14ac:dyDescent="0.25">
      <c r="A3153" t="str">
        <f t="shared" si="50"/>
        <v>YAG3UKLevel 7Female + maleAgriculture, food and related studiesWales</v>
      </c>
      <c r="B3153" s="214" t="s">
        <v>251</v>
      </c>
      <c r="C3153" s="214" t="s">
        <v>37</v>
      </c>
      <c r="D3153" s="214">
        <v>3</v>
      </c>
      <c r="E3153" s="214" t="s">
        <v>35</v>
      </c>
      <c r="F3153" s="214" t="s">
        <v>253</v>
      </c>
      <c r="G3153" s="214" t="s">
        <v>246</v>
      </c>
      <c r="H3153" s="214" t="s">
        <v>59</v>
      </c>
      <c r="I3153" s="214" t="s">
        <v>137</v>
      </c>
      <c r="J3153" s="214">
        <v>10</v>
      </c>
      <c r="K3153" s="214">
        <v>10</v>
      </c>
      <c r="L3153" s="214">
        <v>0</v>
      </c>
      <c r="M3153" s="214">
        <v>0</v>
      </c>
      <c r="N3153" s="214">
        <v>10</v>
      </c>
      <c r="O3153" s="214">
        <v>8</v>
      </c>
      <c r="P3153" s="214">
        <v>8</v>
      </c>
      <c r="Q3153" s="214">
        <v>76</v>
      </c>
      <c r="R3153" s="214">
        <v>84</v>
      </c>
      <c r="S3153" s="214">
        <v>84</v>
      </c>
      <c r="T3153" s="214">
        <v>8</v>
      </c>
      <c r="U3153" s="214" t="s">
        <v>140</v>
      </c>
      <c r="V3153" s="214" t="s">
        <v>140</v>
      </c>
      <c r="W3153" s="214" t="s">
        <v>140</v>
      </c>
      <c r="X3153" s="214" t="s">
        <v>140</v>
      </c>
    </row>
    <row r="3154" spans="1:24" x14ac:dyDescent="0.25">
      <c r="A3154" t="str">
        <f t="shared" si="50"/>
        <v>YAG3UKLevel 7Female + maleAgriculture, food and related studiesWest Midlands</v>
      </c>
      <c r="B3154" s="214" t="s">
        <v>251</v>
      </c>
      <c r="C3154" s="214" t="s">
        <v>37</v>
      </c>
      <c r="D3154" s="214">
        <v>3</v>
      </c>
      <c r="E3154" s="214" t="s">
        <v>35</v>
      </c>
      <c r="F3154" s="214" t="s">
        <v>253</v>
      </c>
      <c r="G3154" s="214" t="s">
        <v>246</v>
      </c>
      <c r="H3154" s="214" t="s">
        <v>59</v>
      </c>
      <c r="I3154" s="214" t="s">
        <v>138</v>
      </c>
      <c r="J3154" s="214">
        <v>60</v>
      </c>
      <c r="K3154" s="214">
        <v>60</v>
      </c>
      <c r="L3154" s="214">
        <v>0</v>
      </c>
      <c r="M3154" s="214">
        <v>0</v>
      </c>
      <c r="N3154" s="214">
        <v>60</v>
      </c>
      <c r="O3154" s="214">
        <v>10.1</v>
      </c>
      <c r="P3154" s="214">
        <v>6.7</v>
      </c>
      <c r="Q3154" s="214">
        <v>73</v>
      </c>
      <c r="R3154" s="214">
        <v>78.099999999999994</v>
      </c>
      <c r="S3154" s="214">
        <v>83.1</v>
      </c>
      <c r="T3154" s="214">
        <v>10.1</v>
      </c>
      <c r="U3154" s="214">
        <v>40</v>
      </c>
      <c r="V3154" s="214">
        <v>20100</v>
      </c>
      <c r="W3154" s="214">
        <v>29200</v>
      </c>
      <c r="X3154" s="214">
        <v>37600</v>
      </c>
    </row>
    <row r="3155" spans="1:24" x14ac:dyDescent="0.25">
      <c r="A3155" t="str">
        <f t="shared" si="50"/>
        <v>YAG3UKLevel 7Female + maleAgriculture, food and related studiesYorkshire and The Humber</v>
      </c>
      <c r="B3155" s="214" t="s">
        <v>251</v>
      </c>
      <c r="C3155" s="214" t="s">
        <v>37</v>
      </c>
      <c r="D3155" s="214">
        <v>3</v>
      </c>
      <c r="E3155" s="214" t="s">
        <v>35</v>
      </c>
      <c r="F3155" s="214" t="s">
        <v>253</v>
      </c>
      <c r="G3155" s="214" t="s">
        <v>246</v>
      </c>
      <c r="H3155" s="214" t="s">
        <v>59</v>
      </c>
      <c r="I3155" s="214" t="s">
        <v>139</v>
      </c>
      <c r="J3155" s="214">
        <v>25</v>
      </c>
      <c r="K3155" s="214">
        <v>25</v>
      </c>
      <c r="L3155" s="214">
        <v>0</v>
      </c>
      <c r="M3155" s="214">
        <v>0</v>
      </c>
      <c r="N3155" s="214">
        <v>25</v>
      </c>
      <c r="O3155" s="214">
        <v>0</v>
      </c>
      <c r="P3155" s="214">
        <v>6</v>
      </c>
      <c r="Q3155" s="214">
        <v>84.1</v>
      </c>
      <c r="R3155" s="214">
        <v>94</v>
      </c>
      <c r="S3155" s="214">
        <v>94</v>
      </c>
      <c r="T3155" s="214">
        <v>9.9</v>
      </c>
      <c r="U3155" s="214">
        <v>20</v>
      </c>
      <c r="V3155" s="214">
        <v>21900</v>
      </c>
      <c r="W3155" s="214">
        <v>26600</v>
      </c>
      <c r="X3155" s="214">
        <v>31400</v>
      </c>
    </row>
    <row r="3156" spans="1:24" x14ac:dyDescent="0.25">
      <c r="A3156" t="str">
        <f t="shared" si="50"/>
        <v>YAG3UKLevel 7Female + maleAllied healthAbroad</v>
      </c>
      <c r="B3156" s="214" t="s">
        <v>251</v>
      </c>
      <c r="C3156" s="214" t="s">
        <v>37</v>
      </c>
      <c r="D3156" s="214">
        <v>3</v>
      </c>
      <c r="E3156" s="214" t="s">
        <v>35</v>
      </c>
      <c r="F3156" s="214" t="s">
        <v>253</v>
      </c>
      <c r="G3156" s="214" t="s">
        <v>246</v>
      </c>
      <c r="H3156" s="214" t="s">
        <v>142</v>
      </c>
      <c r="I3156" s="214" t="s">
        <v>125</v>
      </c>
      <c r="J3156" s="214" t="s">
        <v>140</v>
      </c>
      <c r="K3156" s="214" t="s">
        <v>140</v>
      </c>
      <c r="L3156" s="214" t="s">
        <v>140</v>
      </c>
      <c r="M3156" s="214" t="s">
        <v>140</v>
      </c>
      <c r="N3156" s="214" t="s">
        <v>140</v>
      </c>
      <c r="O3156" s="214" t="s">
        <v>140</v>
      </c>
      <c r="P3156" s="214" t="s">
        <v>140</v>
      </c>
      <c r="Q3156" s="214" t="s">
        <v>140</v>
      </c>
      <c r="R3156" s="214" t="s">
        <v>140</v>
      </c>
      <c r="S3156" s="214" t="s">
        <v>140</v>
      </c>
      <c r="T3156" s="214" t="s">
        <v>140</v>
      </c>
      <c r="U3156" s="214" t="s">
        <v>140</v>
      </c>
      <c r="V3156" s="214" t="s">
        <v>140</v>
      </c>
      <c r="W3156" s="214" t="s">
        <v>140</v>
      </c>
      <c r="X3156" s="214" t="s">
        <v>140</v>
      </c>
    </row>
    <row r="3157" spans="1:24" x14ac:dyDescent="0.25">
      <c r="A3157" t="str">
        <f t="shared" si="50"/>
        <v>YAG3UKLevel 7Female + maleAllied healthEast Midlands</v>
      </c>
      <c r="B3157" s="214" t="s">
        <v>251</v>
      </c>
      <c r="C3157" s="214" t="s">
        <v>37</v>
      </c>
      <c r="D3157" s="214">
        <v>3</v>
      </c>
      <c r="E3157" s="214" t="s">
        <v>35</v>
      </c>
      <c r="F3157" s="214" t="s">
        <v>253</v>
      </c>
      <c r="G3157" s="214" t="s">
        <v>246</v>
      </c>
      <c r="H3157" s="214" t="s">
        <v>142</v>
      </c>
      <c r="I3157" s="214" t="s">
        <v>126</v>
      </c>
      <c r="J3157" s="214">
        <v>360</v>
      </c>
      <c r="K3157" s="214">
        <v>360</v>
      </c>
      <c r="L3157" s="214">
        <v>0</v>
      </c>
      <c r="M3157" s="214">
        <v>0</v>
      </c>
      <c r="N3157" s="214">
        <v>360</v>
      </c>
      <c r="O3157" s="214">
        <v>4.9000000000000004</v>
      </c>
      <c r="P3157" s="214">
        <v>2.2000000000000002</v>
      </c>
      <c r="Q3157" s="214">
        <v>75.7</v>
      </c>
      <c r="R3157" s="214">
        <v>92</v>
      </c>
      <c r="S3157" s="214">
        <v>92.9</v>
      </c>
      <c r="T3157" s="214">
        <v>17.2</v>
      </c>
      <c r="U3157" s="214">
        <v>265</v>
      </c>
      <c r="V3157" s="214">
        <v>22300</v>
      </c>
      <c r="W3157" s="214">
        <v>29600</v>
      </c>
      <c r="X3157" s="214">
        <v>40500</v>
      </c>
    </row>
    <row r="3158" spans="1:24" x14ac:dyDescent="0.25">
      <c r="A3158" t="str">
        <f t="shared" si="50"/>
        <v>YAG3UKLevel 7Female + maleAllied healthEast of England</v>
      </c>
      <c r="B3158" s="214" t="s">
        <v>251</v>
      </c>
      <c r="C3158" s="214" t="s">
        <v>37</v>
      </c>
      <c r="D3158" s="214">
        <v>3</v>
      </c>
      <c r="E3158" s="214" t="s">
        <v>35</v>
      </c>
      <c r="F3158" s="214" t="s">
        <v>253</v>
      </c>
      <c r="G3158" s="214" t="s">
        <v>246</v>
      </c>
      <c r="H3158" s="214" t="s">
        <v>142</v>
      </c>
      <c r="I3158" s="214" t="s">
        <v>127</v>
      </c>
      <c r="J3158" s="214">
        <v>505</v>
      </c>
      <c r="K3158" s="214">
        <v>505</v>
      </c>
      <c r="L3158" s="214">
        <v>0</v>
      </c>
      <c r="M3158" s="214">
        <v>0</v>
      </c>
      <c r="N3158" s="214">
        <v>505</v>
      </c>
      <c r="O3158" s="214">
        <v>6.3</v>
      </c>
      <c r="P3158" s="214">
        <v>4.0999999999999996</v>
      </c>
      <c r="Q3158" s="214">
        <v>73.3</v>
      </c>
      <c r="R3158" s="214">
        <v>88.2</v>
      </c>
      <c r="S3158" s="214">
        <v>89.6</v>
      </c>
      <c r="T3158" s="214">
        <v>16.3</v>
      </c>
      <c r="U3158" s="214">
        <v>350</v>
      </c>
      <c r="V3158" s="214">
        <v>18300</v>
      </c>
      <c r="W3158" s="214">
        <v>28800</v>
      </c>
      <c r="X3158" s="214">
        <v>39800</v>
      </c>
    </row>
    <row r="3159" spans="1:24" x14ac:dyDescent="0.25">
      <c r="A3159" t="str">
        <f t="shared" si="50"/>
        <v>YAG3UKLevel 7Female + maleAllied healthLondon</v>
      </c>
      <c r="B3159" s="214" t="s">
        <v>251</v>
      </c>
      <c r="C3159" s="214" t="s">
        <v>37</v>
      </c>
      <c r="D3159" s="214">
        <v>3</v>
      </c>
      <c r="E3159" s="214" t="s">
        <v>35</v>
      </c>
      <c r="F3159" s="214" t="s">
        <v>253</v>
      </c>
      <c r="G3159" s="214" t="s">
        <v>246</v>
      </c>
      <c r="H3159" s="214" t="s">
        <v>142</v>
      </c>
      <c r="I3159" s="214" t="s">
        <v>128</v>
      </c>
      <c r="J3159" s="214">
        <v>1100</v>
      </c>
      <c r="K3159" s="214">
        <v>1100</v>
      </c>
      <c r="L3159" s="214">
        <v>0</v>
      </c>
      <c r="M3159" s="214">
        <v>0</v>
      </c>
      <c r="N3159" s="214">
        <v>1100</v>
      </c>
      <c r="O3159" s="214">
        <v>7.3</v>
      </c>
      <c r="P3159" s="214">
        <v>3.9</v>
      </c>
      <c r="Q3159" s="214">
        <v>75.599999999999994</v>
      </c>
      <c r="R3159" s="214">
        <v>87.7</v>
      </c>
      <c r="S3159" s="214">
        <v>88.8</v>
      </c>
      <c r="T3159" s="214">
        <v>13.2</v>
      </c>
      <c r="U3159" s="214">
        <v>780</v>
      </c>
      <c r="V3159" s="214">
        <v>24500</v>
      </c>
      <c r="W3159" s="214">
        <v>32500</v>
      </c>
      <c r="X3159" s="214">
        <v>42300</v>
      </c>
    </row>
    <row r="3160" spans="1:24" x14ac:dyDescent="0.25">
      <c r="A3160" t="str">
        <f t="shared" si="50"/>
        <v>YAG3UKLevel 7Female + maleAllied healthNorth East</v>
      </c>
      <c r="B3160" s="214" t="s">
        <v>251</v>
      </c>
      <c r="C3160" s="214" t="s">
        <v>37</v>
      </c>
      <c r="D3160" s="214">
        <v>3</v>
      </c>
      <c r="E3160" s="214" t="s">
        <v>35</v>
      </c>
      <c r="F3160" s="214" t="s">
        <v>253</v>
      </c>
      <c r="G3160" s="214" t="s">
        <v>246</v>
      </c>
      <c r="H3160" s="214" t="s">
        <v>142</v>
      </c>
      <c r="I3160" s="214" t="s">
        <v>129</v>
      </c>
      <c r="J3160" s="214">
        <v>270</v>
      </c>
      <c r="K3160" s="214">
        <v>270</v>
      </c>
      <c r="L3160" s="214">
        <v>0</v>
      </c>
      <c r="M3160" s="214">
        <v>0</v>
      </c>
      <c r="N3160" s="214">
        <v>270</v>
      </c>
      <c r="O3160" s="214">
        <v>3</v>
      </c>
      <c r="P3160" s="214">
        <v>3</v>
      </c>
      <c r="Q3160" s="214">
        <v>70.099999999999994</v>
      </c>
      <c r="R3160" s="214">
        <v>91</v>
      </c>
      <c r="S3160" s="214">
        <v>94</v>
      </c>
      <c r="T3160" s="214">
        <v>23.9</v>
      </c>
      <c r="U3160" s="214">
        <v>180</v>
      </c>
      <c r="V3160" s="214">
        <v>25200</v>
      </c>
      <c r="W3160" s="214">
        <v>31400</v>
      </c>
      <c r="X3160" s="214">
        <v>43100</v>
      </c>
    </row>
    <row r="3161" spans="1:24" x14ac:dyDescent="0.25">
      <c r="A3161" t="str">
        <f t="shared" si="50"/>
        <v>YAG3UKLevel 7Female + maleAllied healthNorth West</v>
      </c>
      <c r="B3161" s="214" t="s">
        <v>251</v>
      </c>
      <c r="C3161" s="214" t="s">
        <v>37</v>
      </c>
      <c r="D3161" s="214">
        <v>3</v>
      </c>
      <c r="E3161" s="214" t="s">
        <v>35</v>
      </c>
      <c r="F3161" s="214" t="s">
        <v>253</v>
      </c>
      <c r="G3161" s="214" t="s">
        <v>246</v>
      </c>
      <c r="H3161" s="214" t="s">
        <v>142</v>
      </c>
      <c r="I3161" s="214" t="s">
        <v>130</v>
      </c>
      <c r="J3161" s="214">
        <v>730</v>
      </c>
      <c r="K3161" s="214">
        <v>730</v>
      </c>
      <c r="L3161" s="214">
        <v>0</v>
      </c>
      <c r="M3161" s="214">
        <v>0</v>
      </c>
      <c r="N3161" s="214">
        <v>730</v>
      </c>
      <c r="O3161" s="214">
        <v>4.0999999999999996</v>
      </c>
      <c r="P3161" s="214">
        <v>3</v>
      </c>
      <c r="Q3161" s="214">
        <v>73.599999999999994</v>
      </c>
      <c r="R3161" s="214">
        <v>91.2</v>
      </c>
      <c r="S3161" s="214">
        <v>92.9</v>
      </c>
      <c r="T3161" s="214">
        <v>19.3</v>
      </c>
      <c r="U3161" s="214">
        <v>505</v>
      </c>
      <c r="V3161" s="214">
        <v>20800</v>
      </c>
      <c r="W3161" s="214">
        <v>30300</v>
      </c>
      <c r="X3161" s="214">
        <v>41600</v>
      </c>
    </row>
    <row r="3162" spans="1:24" x14ac:dyDescent="0.25">
      <c r="A3162" t="str">
        <f t="shared" si="50"/>
        <v>YAG3UKLevel 7Female + maleAllied healthNorthern Ireland</v>
      </c>
      <c r="B3162" s="214" t="s">
        <v>251</v>
      </c>
      <c r="C3162" s="214" t="s">
        <v>37</v>
      </c>
      <c r="D3162" s="214">
        <v>3</v>
      </c>
      <c r="E3162" s="214" t="s">
        <v>35</v>
      </c>
      <c r="F3162" s="214" t="s">
        <v>253</v>
      </c>
      <c r="G3162" s="214" t="s">
        <v>246</v>
      </c>
      <c r="H3162" s="214" t="s">
        <v>142</v>
      </c>
      <c r="I3162" s="214" t="s">
        <v>131</v>
      </c>
      <c r="J3162" s="214">
        <v>35</v>
      </c>
      <c r="K3162" s="214">
        <v>35</v>
      </c>
      <c r="L3162" s="214">
        <v>0</v>
      </c>
      <c r="M3162" s="214">
        <v>0</v>
      </c>
      <c r="N3162" s="214">
        <v>35</v>
      </c>
      <c r="O3162" s="214">
        <v>17</v>
      </c>
      <c r="P3162" s="214">
        <v>2.8</v>
      </c>
      <c r="Q3162" s="214">
        <v>67.900000000000006</v>
      </c>
      <c r="R3162" s="214">
        <v>75.900000000000006</v>
      </c>
      <c r="S3162" s="214">
        <v>80.2</v>
      </c>
      <c r="T3162" s="214">
        <v>12.3</v>
      </c>
      <c r="U3162" s="214">
        <v>25</v>
      </c>
      <c r="V3162" s="214">
        <v>20700</v>
      </c>
      <c r="W3162" s="214">
        <v>33800</v>
      </c>
      <c r="X3162" s="214">
        <v>42800</v>
      </c>
    </row>
    <row r="3163" spans="1:24" x14ac:dyDescent="0.25">
      <c r="A3163" t="str">
        <f t="shared" si="50"/>
        <v>YAG3UKLevel 7Female + maleAllied healthScotland</v>
      </c>
      <c r="B3163" s="214" t="s">
        <v>251</v>
      </c>
      <c r="C3163" s="214" t="s">
        <v>37</v>
      </c>
      <c r="D3163" s="214">
        <v>3</v>
      </c>
      <c r="E3163" s="214" t="s">
        <v>35</v>
      </c>
      <c r="F3163" s="214" t="s">
        <v>253</v>
      </c>
      <c r="G3163" s="214" t="s">
        <v>246</v>
      </c>
      <c r="H3163" s="214" t="s">
        <v>142</v>
      </c>
      <c r="I3163" s="214" t="s">
        <v>132</v>
      </c>
      <c r="J3163" s="214">
        <v>90</v>
      </c>
      <c r="K3163" s="214">
        <v>90</v>
      </c>
      <c r="L3163" s="214">
        <v>0</v>
      </c>
      <c r="M3163" s="214">
        <v>0</v>
      </c>
      <c r="N3163" s="214">
        <v>90</v>
      </c>
      <c r="O3163" s="214">
        <v>8.9</v>
      </c>
      <c r="P3163" s="214">
        <v>3.3</v>
      </c>
      <c r="Q3163" s="214">
        <v>65.2</v>
      </c>
      <c r="R3163" s="214">
        <v>79.7</v>
      </c>
      <c r="S3163" s="214">
        <v>87.8</v>
      </c>
      <c r="T3163" s="214">
        <v>22.6</v>
      </c>
      <c r="U3163" s="214">
        <v>55</v>
      </c>
      <c r="V3163" s="214">
        <v>24100</v>
      </c>
      <c r="W3163" s="214">
        <v>32100</v>
      </c>
      <c r="X3163" s="214">
        <v>46700</v>
      </c>
    </row>
    <row r="3164" spans="1:24" x14ac:dyDescent="0.25">
      <c r="A3164" t="str">
        <f t="shared" si="50"/>
        <v>YAG3UKLevel 7Female + maleAllied healthSouth East</v>
      </c>
      <c r="B3164" s="214" t="s">
        <v>251</v>
      </c>
      <c r="C3164" s="214" t="s">
        <v>37</v>
      </c>
      <c r="D3164" s="214">
        <v>3</v>
      </c>
      <c r="E3164" s="214" t="s">
        <v>35</v>
      </c>
      <c r="F3164" s="214" t="s">
        <v>253</v>
      </c>
      <c r="G3164" s="214" t="s">
        <v>246</v>
      </c>
      <c r="H3164" s="214" t="s">
        <v>142</v>
      </c>
      <c r="I3164" s="214" t="s">
        <v>133</v>
      </c>
      <c r="J3164" s="214">
        <v>695</v>
      </c>
      <c r="K3164" s="214">
        <v>695</v>
      </c>
      <c r="L3164" s="214">
        <v>0</v>
      </c>
      <c r="M3164" s="214">
        <v>0</v>
      </c>
      <c r="N3164" s="214">
        <v>695</v>
      </c>
      <c r="O3164" s="214">
        <v>6.3</v>
      </c>
      <c r="P3164" s="214">
        <v>3.8</v>
      </c>
      <c r="Q3164" s="214">
        <v>74.7</v>
      </c>
      <c r="R3164" s="214">
        <v>88.6</v>
      </c>
      <c r="S3164" s="214">
        <v>89.9</v>
      </c>
      <c r="T3164" s="214">
        <v>15.2</v>
      </c>
      <c r="U3164" s="214">
        <v>500</v>
      </c>
      <c r="V3164" s="214">
        <v>23400</v>
      </c>
      <c r="W3164" s="214">
        <v>31100</v>
      </c>
      <c r="X3164" s="214">
        <v>43400</v>
      </c>
    </row>
    <row r="3165" spans="1:24" x14ac:dyDescent="0.25">
      <c r="A3165" t="str">
        <f t="shared" si="50"/>
        <v>YAG3UKLevel 7Female + maleAllied healthSouth West</v>
      </c>
      <c r="B3165" s="214" t="s">
        <v>251</v>
      </c>
      <c r="C3165" s="214" t="s">
        <v>37</v>
      </c>
      <c r="D3165" s="214">
        <v>3</v>
      </c>
      <c r="E3165" s="214" t="s">
        <v>35</v>
      </c>
      <c r="F3165" s="214" t="s">
        <v>253</v>
      </c>
      <c r="G3165" s="214" t="s">
        <v>246</v>
      </c>
      <c r="H3165" s="214" t="s">
        <v>142</v>
      </c>
      <c r="I3165" s="214" t="s">
        <v>134</v>
      </c>
      <c r="J3165" s="214">
        <v>280</v>
      </c>
      <c r="K3165" s="214">
        <v>280</v>
      </c>
      <c r="L3165" s="214">
        <v>0</v>
      </c>
      <c r="M3165" s="214">
        <v>0</v>
      </c>
      <c r="N3165" s="214">
        <v>280</v>
      </c>
      <c r="O3165" s="214">
        <v>3.2</v>
      </c>
      <c r="P3165" s="214">
        <v>3.2</v>
      </c>
      <c r="Q3165" s="214">
        <v>80</v>
      </c>
      <c r="R3165" s="214">
        <v>91.8</v>
      </c>
      <c r="S3165" s="214">
        <v>93.6</v>
      </c>
      <c r="T3165" s="214">
        <v>13.6</v>
      </c>
      <c r="U3165" s="214">
        <v>215</v>
      </c>
      <c r="V3165" s="214">
        <v>18600</v>
      </c>
      <c r="W3165" s="214">
        <v>28100</v>
      </c>
      <c r="X3165" s="214">
        <v>40900</v>
      </c>
    </row>
    <row r="3166" spans="1:24" x14ac:dyDescent="0.25">
      <c r="A3166" t="str">
        <f t="shared" si="50"/>
        <v>YAG3UKLevel 7Female + maleAllied healthUnknown</v>
      </c>
      <c r="B3166" s="214" t="s">
        <v>251</v>
      </c>
      <c r="C3166" s="214" t="s">
        <v>37</v>
      </c>
      <c r="D3166" s="214">
        <v>3</v>
      </c>
      <c r="E3166" s="214" t="s">
        <v>35</v>
      </c>
      <c r="F3166" s="214" t="s">
        <v>253</v>
      </c>
      <c r="G3166" s="214" t="s">
        <v>246</v>
      </c>
      <c r="H3166" s="214" t="s">
        <v>142</v>
      </c>
      <c r="I3166" s="214" t="s">
        <v>135</v>
      </c>
      <c r="J3166" s="214">
        <v>240</v>
      </c>
      <c r="K3166" s="214">
        <v>240</v>
      </c>
      <c r="L3166" s="214">
        <v>77.2</v>
      </c>
      <c r="M3166" s="214">
        <v>0</v>
      </c>
      <c r="N3166" s="214">
        <v>55</v>
      </c>
      <c r="O3166" s="214">
        <v>0</v>
      </c>
      <c r="P3166" s="214">
        <v>0</v>
      </c>
      <c r="Q3166" s="214">
        <v>0</v>
      </c>
      <c r="R3166" s="214">
        <v>0</v>
      </c>
      <c r="S3166" s="214">
        <v>100</v>
      </c>
      <c r="T3166" s="214">
        <v>100</v>
      </c>
      <c r="U3166" s="214" t="s">
        <v>136</v>
      </c>
      <c r="V3166" s="214" t="s">
        <v>136</v>
      </c>
      <c r="W3166" s="214" t="s">
        <v>136</v>
      </c>
      <c r="X3166" s="214" t="s">
        <v>136</v>
      </c>
    </row>
    <row r="3167" spans="1:24" x14ac:dyDescent="0.25">
      <c r="A3167" t="str">
        <f t="shared" si="50"/>
        <v>YAG3UKLevel 7Female + maleAllied healthWales</v>
      </c>
      <c r="B3167" s="214" t="s">
        <v>251</v>
      </c>
      <c r="C3167" s="214" t="s">
        <v>37</v>
      </c>
      <c r="D3167" s="214">
        <v>3</v>
      </c>
      <c r="E3167" s="214" t="s">
        <v>35</v>
      </c>
      <c r="F3167" s="214" t="s">
        <v>253</v>
      </c>
      <c r="G3167" s="214" t="s">
        <v>246</v>
      </c>
      <c r="H3167" s="214" t="s">
        <v>142</v>
      </c>
      <c r="I3167" s="214" t="s">
        <v>137</v>
      </c>
      <c r="J3167" s="214">
        <v>105</v>
      </c>
      <c r="K3167" s="214">
        <v>105</v>
      </c>
      <c r="L3167" s="214">
        <v>0</v>
      </c>
      <c r="M3167" s="214">
        <v>0</v>
      </c>
      <c r="N3167" s="214">
        <v>105</v>
      </c>
      <c r="O3167" s="214">
        <v>10.5</v>
      </c>
      <c r="P3167" s="214">
        <v>1</v>
      </c>
      <c r="Q3167" s="214">
        <v>63.6</v>
      </c>
      <c r="R3167" s="214">
        <v>87.6</v>
      </c>
      <c r="S3167" s="214">
        <v>88.5</v>
      </c>
      <c r="T3167" s="214">
        <v>24.9</v>
      </c>
      <c r="U3167" s="214">
        <v>65</v>
      </c>
      <c r="V3167" s="214">
        <v>24100</v>
      </c>
      <c r="W3167" s="214">
        <v>29900</v>
      </c>
      <c r="X3167" s="214">
        <v>40900</v>
      </c>
    </row>
    <row r="3168" spans="1:24" x14ac:dyDescent="0.25">
      <c r="A3168" t="str">
        <f t="shared" si="50"/>
        <v>YAG3UKLevel 7Female + maleAllied healthWest Midlands</v>
      </c>
      <c r="B3168" s="214" t="s">
        <v>251</v>
      </c>
      <c r="C3168" s="214" t="s">
        <v>37</v>
      </c>
      <c r="D3168" s="214">
        <v>3</v>
      </c>
      <c r="E3168" s="214" t="s">
        <v>35</v>
      </c>
      <c r="F3168" s="214" t="s">
        <v>253</v>
      </c>
      <c r="G3168" s="214" t="s">
        <v>246</v>
      </c>
      <c r="H3168" s="214" t="s">
        <v>142</v>
      </c>
      <c r="I3168" s="214" t="s">
        <v>138</v>
      </c>
      <c r="J3168" s="214">
        <v>505</v>
      </c>
      <c r="K3168" s="214">
        <v>505</v>
      </c>
      <c r="L3168" s="214">
        <v>0</v>
      </c>
      <c r="M3168" s="214">
        <v>0</v>
      </c>
      <c r="N3168" s="214">
        <v>505</v>
      </c>
      <c r="O3168" s="214">
        <v>6.1</v>
      </c>
      <c r="P3168" s="214">
        <v>2.4</v>
      </c>
      <c r="Q3168" s="214">
        <v>77.5</v>
      </c>
      <c r="R3168" s="214">
        <v>90.7</v>
      </c>
      <c r="S3168" s="214">
        <v>91.5</v>
      </c>
      <c r="T3168" s="214">
        <v>14.1</v>
      </c>
      <c r="U3168" s="214">
        <v>375</v>
      </c>
      <c r="V3168" s="214">
        <v>22600</v>
      </c>
      <c r="W3168" s="214">
        <v>30300</v>
      </c>
      <c r="X3168" s="214">
        <v>41600</v>
      </c>
    </row>
    <row r="3169" spans="1:24" x14ac:dyDescent="0.25">
      <c r="A3169" t="str">
        <f t="shared" si="50"/>
        <v>YAG3UKLevel 7Female + maleAllied healthYorkshire and The Humber</v>
      </c>
      <c r="B3169" s="214" t="s">
        <v>251</v>
      </c>
      <c r="C3169" s="214" t="s">
        <v>37</v>
      </c>
      <c r="D3169" s="214">
        <v>3</v>
      </c>
      <c r="E3169" s="214" t="s">
        <v>35</v>
      </c>
      <c r="F3169" s="214" t="s">
        <v>253</v>
      </c>
      <c r="G3169" s="214" t="s">
        <v>246</v>
      </c>
      <c r="H3169" s="214" t="s">
        <v>142</v>
      </c>
      <c r="I3169" s="214" t="s">
        <v>139</v>
      </c>
      <c r="J3169" s="214">
        <v>700</v>
      </c>
      <c r="K3169" s="214">
        <v>700</v>
      </c>
      <c r="L3169" s="214">
        <v>0</v>
      </c>
      <c r="M3169" s="214">
        <v>0</v>
      </c>
      <c r="N3169" s="214">
        <v>700</v>
      </c>
      <c r="O3169" s="214">
        <v>4.5</v>
      </c>
      <c r="P3169" s="214">
        <v>2.4</v>
      </c>
      <c r="Q3169" s="214">
        <v>74.7</v>
      </c>
      <c r="R3169" s="214">
        <v>91.5</v>
      </c>
      <c r="S3169" s="214">
        <v>93.1</v>
      </c>
      <c r="T3169" s="214">
        <v>18.399999999999999</v>
      </c>
      <c r="U3169" s="214">
        <v>500</v>
      </c>
      <c r="V3169" s="214">
        <v>21900</v>
      </c>
      <c r="W3169" s="214">
        <v>29900</v>
      </c>
      <c r="X3169" s="214">
        <v>40900</v>
      </c>
    </row>
    <row r="3170" spans="1:24" x14ac:dyDescent="0.25">
      <c r="A3170" t="str">
        <f t="shared" si="50"/>
        <v>YAG3UKLevel 7Female + maleArchitecture, building and planningAbroad</v>
      </c>
      <c r="B3170" s="214" t="s">
        <v>251</v>
      </c>
      <c r="C3170" s="214" t="s">
        <v>37</v>
      </c>
      <c r="D3170" s="214">
        <v>3</v>
      </c>
      <c r="E3170" s="214" t="s">
        <v>35</v>
      </c>
      <c r="F3170" s="214" t="s">
        <v>253</v>
      </c>
      <c r="G3170" s="214" t="s">
        <v>246</v>
      </c>
      <c r="H3170" s="214" t="s">
        <v>74</v>
      </c>
      <c r="I3170" s="214" t="s">
        <v>125</v>
      </c>
      <c r="J3170" s="214" t="s">
        <v>140</v>
      </c>
      <c r="K3170" s="214" t="s">
        <v>140</v>
      </c>
      <c r="L3170" s="214" t="s">
        <v>140</v>
      </c>
      <c r="M3170" s="214" t="s">
        <v>140</v>
      </c>
      <c r="N3170" s="214" t="s">
        <v>140</v>
      </c>
      <c r="O3170" s="214" t="s">
        <v>140</v>
      </c>
      <c r="P3170" s="214" t="s">
        <v>140</v>
      </c>
      <c r="Q3170" s="214" t="s">
        <v>140</v>
      </c>
      <c r="R3170" s="214" t="s">
        <v>140</v>
      </c>
      <c r="S3170" s="214" t="s">
        <v>140</v>
      </c>
      <c r="T3170" s="214" t="s">
        <v>140</v>
      </c>
      <c r="U3170" s="214" t="s">
        <v>140</v>
      </c>
      <c r="V3170" s="214" t="s">
        <v>140</v>
      </c>
      <c r="W3170" s="214" t="s">
        <v>140</v>
      </c>
      <c r="X3170" s="214" t="s">
        <v>140</v>
      </c>
    </row>
    <row r="3171" spans="1:24" x14ac:dyDescent="0.25">
      <c r="A3171" t="str">
        <f t="shared" si="50"/>
        <v>YAG3UKLevel 7Female + maleArchitecture, building and planningEast Midlands</v>
      </c>
      <c r="B3171" s="214" t="s">
        <v>251</v>
      </c>
      <c r="C3171" s="214" t="s">
        <v>37</v>
      </c>
      <c r="D3171" s="214">
        <v>3</v>
      </c>
      <c r="E3171" s="214" t="s">
        <v>35</v>
      </c>
      <c r="F3171" s="214" t="s">
        <v>253</v>
      </c>
      <c r="G3171" s="214" t="s">
        <v>246</v>
      </c>
      <c r="H3171" s="214" t="s">
        <v>74</v>
      </c>
      <c r="I3171" s="214" t="s">
        <v>126</v>
      </c>
      <c r="J3171" s="214">
        <v>150</v>
      </c>
      <c r="K3171" s="214">
        <v>150</v>
      </c>
      <c r="L3171" s="214">
        <v>0</v>
      </c>
      <c r="M3171" s="214">
        <v>0</v>
      </c>
      <c r="N3171" s="214">
        <v>150</v>
      </c>
      <c r="O3171" s="214">
        <v>6.7</v>
      </c>
      <c r="P3171" s="214">
        <v>5</v>
      </c>
      <c r="Q3171" s="214">
        <v>77.8</v>
      </c>
      <c r="R3171" s="214">
        <v>87.7</v>
      </c>
      <c r="S3171" s="214">
        <v>88.3</v>
      </c>
      <c r="T3171" s="214">
        <v>10.6</v>
      </c>
      <c r="U3171" s="214">
        <v>110</v>
      </c>
      <c r="V3171" s="214">
        <v>27400</v>
      </c>
      <c r="W3171" s="214">
        <v>33600</v>
      </c>
      <c r="X3171" s="214">
        <v>42700</v>
      </c>
    </row>
    <row r="3172" spans="1:24" x14ac:dyDescent="0.25">
      <c r="A3172" t="str">
        <f t="shared" si="50"/>
        <v>YAG3UKLevel 7Female + maleArchitecture, building and planningEast of England</v>
      </c>
      <c r="B3172" s="214" t="s">
        <v>251</v>
      </c>
      <c r="C3172" s="214" t="s">
        <v>37</v>
      </c>
      <c r="D3172" s="214">
        <v>3</v>
      </c>
      <c r="E3172" s="214" t="s">
        <v>35</v>
      </c>
      <c r="F3172" s="214" t="s">
        <v>253</v>
      </c>
      <c r="G3172" s="214" t="s">
        <v>246</v>
      </c>
      <c r="H3172" s="214" t="s">
        <v>74</v>
      </c>
      <c r="I3172" s="214" t="s">
        <v>127</v>
      </c>
      <c r="J3172" s="214">
        <v>265</v>
      </c>
      <c r="K3172" s="214">
        <v>265</v>
      </c>
      <c r="L3172" s="214">
        <v>0</v>
      </c>
      <c r="M3172" s="214">
        <v>0</v>
      </c>
      <c r="N3172" s="214">
        <v>265</v>
      </c>
      <c r="O3172" s="214">
        <v>8</v>
      </c>
      <c r="P3172" s="214">
        <v>4.5999999999999996</v>
      </c>
      <c r="Q3172" s="214">
        <v>78.7</v>
      </c>
      <c r="R3172" s="214">
        <v>86.7</v>
      </c>
      <c r="S3172" s="214">
        <v>87.5</v>
      </c>
      <c r="T3172" s="214">
        <v>8.6999999999999993</v>
      </c>
      <c r="U3172" s="214">
        <v>205</v>
      </c>
      <c r="V3172" s="214">
        <v>29900</v>
      </c>
      <c r="W3172" s="214">
        <v>36100</v>
      </c>
      <c r="X3172" s="214">
        <v>45600</v>
      </c>
    </row>
    <row r="3173" spans="1:24" x14ac:dyDescent="0.25">
      <c r="A3173" t="str">
        <f t="shared" si="50"/>
        <v>YAG3UKLevel 7Female + maleArchitecture, building and planningLondon</v>
      </c>
      <c r="B3173" s="214" t="s">
        <v>251</v>
      </c>
      <c r="C3173" s="214" t="s">
        <v>37</v>
      </c>
      <c r="D3173" s="214">
        <v>3</v>
      </c>
      <c r="E3173" s="214" t="s">
        <v>35</v>
      </c>
      <c r="F3173" s="214" t="s">
        <v>253</v>
      </c>
      <c r="G3173" s="214" t="s">
        <v>246</v>
      </c>
      <c r="H3173" s="214" t="s">
        <v>74</v>
      </c>
      <c r="I3173" s="214" t="s">
        <v>128</v>
      </c>
      <c r="J3173" s="214">
        <v>1150</v>
      </c>
      <c r="K3173" s="214">
        <v>1150</v>
      </c>
      <c r="L3173" s="214">
        <v>0</v>
      </c>
      <c r="M3173" s="214">
        <v>0</v>
      </c>
      <c r="N3173" s="214">
        <v>1150</v>
      </c>
      <c r="O3173" s="214">
        <v>8.6999999999999993</v>
      </c>
      <c r="P3173" s="214">
        <v>5.4</v>
      </c>
      <c r="Q3173" s="214">
        <v>75.7</v>
      </c>
      <c r="R3173" s="214">
        <v>84.8</v>
      </c>
      <c r="S3173" s="214">
        <v>85.8</v>
      </c>
      <c r="T3173" s="214">
        <v>10.1</v>
      </c>
      <c r="U3173" s="214">
        <v>835</v>
      </c>
      <c r="V3173" s="214">
        <v>31800</v>
      </c>
      <c r="W3173" s="214">
        <v>38700</v>
      </c>
      <c r="X3173" s="214">
        <v>47100</v>
      </c>
    </row>
    <row r="3174" spans="1:24" x14ac:dyDescent="0.25">
      <c r="A3174" t="str">
        <f t="shared" si="50"/>
        <v>YAG3UKLevel 7Female + maleArchitecture, building and planningNorth East</v>
      </c>
      <c r="B3174" s="214" t="s">
        <v>251</v>
      </c>
      <c r="C3174" s="214" t="s">
        <v>37</v>
      </c>
      <c r="D3174" s="214">
        <v>3</v>
      </c>
      <c r="E3174" s="214" t="s">
        <v>35</v>
      </c>
      <c r="F3174" s="214" t="s">
        <v>253</v>
      </c>
      <c r="G3174" s="214" t="s">
        <v>246</v>
      </c>
      <c r="H3174" s="214" t="s">
        <v>74</v>
      </c>
      <c r="I3174" s="214" t="s">
        <v>129</v>
      </c>
      <c r="J3174" s="214">
        <v>80</v>
      </c>
      <c r="K3174" s="214">
        <v>80</v>
      </c>
      <c r="L3174" s="214">
        <v>0</v>
      </c>
      <c r="M3174" s="214">
        <v>0</v>
      </c>
      <c r="N3174" s="214">
        <v>80</v>
      </c>
      <c r="O3174" s="214">
        <v>9.8000000000000007</v>
      </c>
      <c r="P3174" s="214">
        <v>2.5</v>
      </c>
      <c r="Q3174" s="214">
        <v>75.5</v>
      </c>
      <c r="R3174" s="214">
        <v>87.7</v>
      </c>
      <c r="S3174" s="214">
        <v>87.7</v>
      </c>
      <c r="T3174" s="214">
        <v>12.3</v>
      </c>
      <c r="U3174" s="214">
        <v>60</v>
      </c>
      <c r="V3174" s="214">
        <v>27700</v>
      </c>
      <c r="W3174" s="214">
        <v>33900</v>
      </c>
      <c r="X3174" s="214">
        <v>44500</v>
      </c>
    </row>
    <row r="3175" spans="1:24" x14ac:dyDescent="0.25">
      <c r="A3175" t="str">
        <f t="shared" si="50"/>
        <v>YAG3UKLevel 7Female + maleArchitecture, building and planningNorth West</v>
      </c>
      <c r="B3175" s="214" t="s">
        <v>251</v>
      </c>
      <c r="C3175" s="214" t="s">
        <v>37</v>
      </c>
      <c r="D3175" s="214">
        <v>3</v>
      </c>
      <c r="E3175" s="214" t="s">
        <v>35</v>
      </c>
      <c r="F3175" s="214" t="s">
        <v>253</v>
      </c>
      <c r="G3175" s="214" t="s">
        <v>246</v>
      </c>
      <c r="H3175" s="214" t="s">
        <v>74</v>
      </c>
      <c r="I3175" s="214" t="s">
        <v>130</v>
      </c>
      <c r="J3175" s="214">
        <v>240</v>
      </c>
      <c r="K3175" s="214">
        <v>240</v>
      </c>
      <c r="L3175" s="214">
        <v>0</v>
      </c>
      <c r="M3175" s="214">
        <v>0</v>
      </c>
      <c r="N3175" s="214">
        <v>240</v>
      </c>
      <c r="O3175" s="214">
        <v>10.1</v>
      </c>
      <c r="P3175" s="214">
        <v>4.2</v>
      </c>
      <c r="Q3175" s="214">
        <v>81.400000000000006</v>
      </c>
      <c r="R3175" s="214">
        <v>85.3</v>
      </c>
      <c r="S3175" s="214">
        <v>85.7</v>
      </c>
      <c r="T3175" s="214">
        <v>4.3</v>
      </c>
      <c r="U3175" s="214">
        <v>190</v>
      </c>
      <c r="V3175" s="214">
        <v>25600</v>
      </c>
      <c r="W3175" s="214">
        <v>31000</v>
      </c>
      <c r="X3175" s="214">
        <v>39100</v>
      </c>
    </row>
    <row r="3176" spans="1:24" x14ac:dyDescent="0.25">
      <c r="A3176" t="str">
        <f t="shared" si="50"/>
        <v>YAG3UKLevel 7Female + maleArchitecture, building and planningNorthern Ireland</v>
      </c>
      <c r="B3176" s="214" t="s">
        <v>251</v>
      </c>
      <c r="C3176" s="214" t="s">
        <v>37</v>
      </c>
      <c r="D3176" s="214">
        <v>3</v>
      </c>
      <c r="E3176" s="214" t="s">
        <v>35</v>
      </c>
      <c r="F3176" s="214" t="s">
        <v>253</v>
      </c>
      <c r="G3176" s="214" t="s">
        <v>246</v>
      </c>
      <c r="H3176" s="214" t="s">
        <v>74</v>
      </c>
      <c r="I3176" s="214" t="s">
        <v>131</v>
      </c>
      <c r="J3176" s="214">
        <v>10</v>
      </c>
      <c r="K3176" s="214">
        <v>10</v>
      </c>
      <c r="L3176" s="214">
        <v>0</v>
      </c>
      <c r="M3176" s="214">
        <v>0</v>
      </c>
      <c r="N3176" s="214">
        <v>10</v>
      </c>
      <c r="O3176" s="214">
        <v>11.8</v>
      </c>
      <c r="P3176" s="214">
        <v>0</v>
      </c>
      <c r="Q3176" s="214">
        <v>76.5</v>
      </c>
      <c r="R3176" s="214">
        <v>76.5</v>
      </c>
      <c r="S3176" s="214">
        <v>88.2</v>
      </c>
      <c r="T3176" s="214">
        <v>11.8</v>
      </c>
      <c r="U3176" s="214" t="s">
        <v>140</v>
      </c>
      <c r="V3176" s="214" t="s">
        <v>140</v>
      </c>
      <c r="W3176" s="214" t="s">
        <v>140</v>
      </c>
      <c r="X3176" s="214" t="s">
        <v>140</v>
      </c>
    </row>
    <row r="3177" spans="1:24" x14ac:dyDescent="0.25">
      <c r="A3177" t="str">
        <f t="shared" si="50"/>
        <v>YAG3UKLevel 7Female + maleArchitecture, building and planningScotland</v>
      </c>
      <c r="B3177" s="214" t="s">
        <v>251</v>
      </c>
      <c r="C3177" s="214" t="s">
        <v>37</v>
      </c>
      <c r="D3177" s="214">
        <v>3</v>
      </c>
      <c r="E3177" s="214" t="s">
        <v>35</v>
      </c>
      <c r="F3177" s="214" t="s">
        <v>253</v>
      </c>
      <c r="G3177" s="214" t="s">
        <v>246</v>
      </c>
      <c r="H3177" s="214" t="s">
        <v>74</v>
      </c>
      <c r="I3177" s="214" t="s">
        <v>132</v>
      </c>
      <c r="J3177" s="214">
        <v>40</v>
      </c>
      <c r="K3177" s="214">
        <v>40</v>
      </c>
      <c r="L3177" s="214">
        <v>0</v>
      </c>
      <c r="M3177" s="214">
        <v>0</v>
      </c>
      <c r="N3177" s="214">
        <v>40</v>
      </c>
      <c r="O3177" s="214">
        <v>6.7</v>
      </c>
      <c r="P3177" s="214">
        <v>5.3</v>
      </c>
      <c r="Q3177" s="214">
        <v>81.3</v>
      </c>
      <c r="R3177" s="214">
        <v>88</v>
      </c>
      <c r="S3177" s="214">
        <v>88</v>
      </c>
      <c r="T3177" s="214">
        <v>6.7</v>
      </c>
      <c r="U3177" s="214">
        <v>30</v>
      </c>
      <c r="V3177" s="214">
        <v>28500</v>
      </c>
      <c r="W3177" s="214">
        <v>33200</v>
      </c>
      <c r="X3177" s="214">
        <v>38700</v>
      </c>
    </row>
    <row r="3178" spans="1:24" x14ac:dyDescent="0.25">
      <c r="A3178" t="str">
        <f t="shared" si="50"/>
        <v>YAG3UKLevel 7Female + maleArchitecture, building and planningSouth East</v>
      </c>
      <c r="B3178" s="214" t="s">
        <v>251</v>
      </c>
      <c r="C3178" s="214" t="s">
        <v>37</v>
      </c>
      <c r="D3178" s="214">
        <v>3</v>
      </c>
      <c r="E3178" s="214" t="s">
        <v>35</v>
      </c>
      <c r="F3178" s="214" t="s">
        <v>253</v>
      </c>
      <c r="G3178" s="214" t="s">
        <v>246</v>
      </c>
      <c r="H3178" s="214" t="s">
        <v>74</v>
      </c>
      <c r="I3178" s="214" t="s">
        <v>133</v>
      </c>
      <c r="J3178" s="214">
        <v>400</v>
      </c>
      <c r="K3178" s="214">
        <v>400</v>
      </c>
      <c r="L3178" s="214">
        <v>0</v>
      </c>
      <c r="M3178" s="214">
        <v>0</v>
      </c>
      <c r="N3178" s="214">
        <v>400</v>
      </c>
      <c r="O3178" s="214">
        <v>6.4</v>
      </c>
      <c r="P3178" s="214">
        <v>5.0999999999999996</v>
      </c>
      <c r="Q3178" s="214">
        <v>78.5</v>
      </c>
      <c r="R3178" s="214">
        <v>87.7</v>
      </c>
      <c r="S3178" s="214">
        <v>88.4</v>
      </c>
      <c r="T3178" s="214">
        <v>10</v>
      </c>
      <c r="U3178" s="214">
        <v>305</v>
      </c>
      <c r="V3178" s="214">
        <v>28500</v>
      </c>
      <c r="W3178" s="214">
        <v>35000</v>
      </c>
      <c r="X3178" s="214">
        <v>44200</v>
      </c>
    </row>
    <row r="3179" spans="1:24" x14ac:dyDescent="0.25">
      <c r="A3179" t="str">
        <f t="shared" si="50"/>
        <v>YAG3UKLevel 7Female + maleArchitecture, building and planningSouth West</v>
      </c>
      <c r="B3179" s="214" t="s">
        <v>251</v>
      </c>
      <c r="C3179" s="214" t="s">
        <v>37</v>
      </c>
      <c r="D3179" s="214">
        <v>3</v>
      </c>
      <c r="E3179" s="214" t="s">
        <v>35</v>
      </c>
      <c r="F3179" s="214" t="s">
        <v>253</v>
      </c>
      <c r="G3179" s="214" t="s">
        <v>246</v>
      </c>
      <c r="H3179" s="214" t="s">
        <v>74</v>
      </c>
      <c r="I3179" s="214" t="s">
        <v>134</v>
      </c>
      <c r="J3179" s="214">
        <v>235</v>
      </c>
      <c r="K3179" s="214">
        <v>235</v>
      </c>
      <c r="L3179" s="214">
        <v>0</v>
      </c>
      <c r="M3179" s="214">
        <v>0</v>
      </c>
      <c r="N3179" s="214">
        <v>235</v>
      </c>
      <c r="O3179" s="214">
        <v>4.3</v>
      </c>
      <c r="P3179" s="214">
        <v>3.4</v>
      </c>
      <c r="Q3179" s="214">
        <v>80.400000000000006</v>
      </c>
      <c r="R3179" s="214">
        <v>91.9</v>
      </c>
      <c r="S3179" s="214">
        <v>92.3</v>
      </c>
      <c r="T3179" s="214">
        <v>11.9</v>
      </c>
      <c r="U3179" s="214">
        <v>180</v>
      </c>
      <c r="V3179" s="214">
        <v>25900</v>
      </c>
      <c r="W3179" s="214">
        <v>31800</v>
      </c>
      <c r="X3179" s="214">
        <v>37600</v>
      </c>
    </row>
    <row r="3180" spans="1:24" x14ac:dyDescent="0.25">
      <c r="A3180" t="str">
        <f t="shared" si="50"/>
        <v>YAG3UKLevel 7Female + maleArchitecture, building and planningUnknown</v>
      </c>
      <c r="B3180" s="214" t="s">
        <v>251</v>
      </c>
      <c r="C3180" s="214" t="s">
        <v>37</v>
      </c>
      <c r="D3180" s="214">
        <v>3</v>
      </c>
      <c r="E3180" s="214" t="s">
        <v>35</v>
      </c>
      <c r="F3180" s="214" t="s">
        <v>253</v>
      </c>
      <c r="G3180" s="214" t="s">
        <v>246</v>
      </c>
      <c r="H3180" s="214" t="s">
        <v>74</v>
      </c>
      <c r="I3180" s="214" t="s">
        <v>135</v>
      </c>
      <c r="J3180" s="214">
        <v>125</v>
      </c>
      <c r="K3180" s="214">
        <v>125</v>
      </c>
      <c r="L3180" s="214">
        <v>77.2</v>
      </c>
      <c r="M3180" s="214">
        <v>0</v>
      </c>
      <c r="N3180" s="214">
        <v>30</v>
      </c>
      <c r="O3180" s="214">
        <v>0</v>
      </c>
      <c r="P3180" s="214">
        <v>0</v>
      </c>
      <c r="Q3180" s="214">
        <v>0</v>
      </c>
      <c r="R3180" s="214">
        <v>0</v>
      </c>
      <c r="S3180" s="214">
        <v>100</v>
      </c>
      <c r="T3180" s="214">
        <v>100</v>
      </c>
      <c r="U3180" s="214" t="s">
        <v>136</v>
      </c>
      <c r="V3180" s="214" t="s">
        <v>136</v>
      </c>
      <c r="W3180" s="214" t="s">
        <v>136</v>
      </c>
      <c r="X3180" s="214" t="s">
        <v>136</v>
      </c>
    </row>
    <row r="3181" spans="1:24" x14ac:dyDescent="0.25">
      <c r="A3181" t="str">
        <f t="shared" si="50"/>
        <v>YAG3UKLevel 7Female + maleArchitecture, building and planningWales</v>
      </c>
      <c r="B3181" s="214" t="s">
        <v>251</v>
      </c>
      <c r="C3181" s="214" t="s">
        <v>37</v>
      </c>
      <c r="D3181" s="214">
        <v>3</v>
      </c>
      <c r="E3181" s="214" t="s">
        <v>35</v>
      </c>
      <c r="F3181" s="214" t="s">
        <v>253</v>
      </c>
      <c r="G3181" s="214" t="s">
        <v>246</v>
      </c>
      <c r="H3181" s="214" t="s">
        <v>74</v>
      </c>
      <c r="I3181" s="214" t="s">
        <v>137</v>
      </c>
      <c r="J3181" s="214">
        <v>40</v>
      </c>
      <c r="K3181" s="214">
        <v>40</v>
      </c>
      <c r="L3181" s="214">
        <v>0</v>
      </c>
      <c r="M3181" s="214">
        <v>0</v>
      </c>
      <c r="N3181" s="214">
        <v>40</v>
      </c>
      <c r="O3181" s="214">
        <v>7.2</v>
      </c>
      <c r="P3181" s="214">
        <v>2.4</v>
      </c>
      <c r="Q3181" s="214">
        <v>85.6</v>
      </c>
      <c r="R3181" s="214">
        <v>88</v>
      </c>
      <c r="S3181" s="214">
        <v>90.4</v>
      </c>
      <c r="T3181" s="214">
        <v>4.8</v>
      </c>
      <c r="U3181" s="214">
        <v>35</v>
      </c>
      <c r="V3181" s="214">
        <v>27400</v>
      </c>
      <c r="W3181" s="214">
        <v>32800</v>
      </c>
      <c r="X3181" s="214">
        <v>43400</v>
      </c>
    </row>
    <row r="3182" spans="1:24" x14ac:dyDescent="0.25">
      <c r="A3182" t="str">
        <f t="shared" si="50"/>
        <v>YAG3UKLevel 7Female + maleArchitecture, building and planningWest Midlands</v>
      </c>
      <c r="B3182" s="214" t="s">
        <v>251</v>
      </c>
      <c r="C3182" s="214" t="s">
        <v>37</v>
      </c>
      <c r="D3182" s="214">
        <v>3</v>
      </c>
      <c r="E3182" s="214" t="s">
        <v>35</v>
      </c>
      <c r="F3182" s="214" t="s">
        <v>253</v>
      </c>
      <c r="G3182" s="214" t="s">
        <v>246</v>
      </c>
      <c r="H3182" s="214" t="s">
        <v>74</v>
      </c>
      <c r="I3182" s="214" t="s">
        <v>138</v>
      </c>
      <c r="J3182" s="214">
        <v>200</v>
      </c>
      <c r="K3182" s="214">
        <v>200</v>
      </c>
      <c r="L3182" s="214">
        <v>0</v>
      </c>
      <c r="M3182" s="214">
        <v>0</v>
      </c>
      <c r="N3182" s="214">
        <v>200</v>
      </c>
      <c r="O3182" s="214">
        <v>5</v>
      </c>
      <c r="P3182" s="214">
        <v>4</v>
      </c>
      <c r="Q3182" s="214">
        <v>80.900000000000006</v>
      </c>
      <c r="R3182" s="214">
        <v>90.4</v>
      </c>
      <c r="S3182" s="214">
        <v>90.9</v>
      </c>
      <c r="T3182" s="214">
        <v>10.1</v>
      </c>
      <c r="U3182" s="214">
        <v>160</v>
      </c>
      <c r="V3182" s="214">
        <v>25200</v>
      </c>
      <c r="W3182" s="214">
        <v>31800</v>
      </c>
      <c r="X3182" s="214">
        <v>43100</v>
      </c>
    </row>
    <row r="3183" spans="1:24" x14ac:dyDescent="0.25">
      <c r="A3183" t="str">
        <f t="shared" si="50"/>
        <v>YAG3UKLevel 7Female + maleArchitecture, building and planningYorkshire and The Humber</v>
      </c>
      <c r="B3183" s="214" t="s">
        <v>251</v>
      </c>
      <c r="C3183" s="214" t="s">
        <v>37</v>
      </c>
      <c r="D3183" s="214">
        <v>3</v>
      </c>
      <c r="E3183" s="214" t="s">
        <v>35</v>
      </c>
      <c r="F3183" s="214" t="s">
        <v>253</v>
      </c>
      <c r="G3183" s="214" t="s">
        <v>246</v>
      </c>
      <c r="H3183" s="214" t="s">
        <v>74</v>
      </c>
      <c r="I3183" s="214" t="s">
        <v>139</v>
      </c>
      <c r="J3183" s="214">
        <v>175</v>
      </c>
      <c r="K3183" s="214">
        <v>175</v>
      </c>
      <c r="L3183" s="214">
        <v>0</v>
      </c>
      <c r="M3183" s="214">
        <v>0</v>
      </c>
      <c r="N3183" s="214">
        <v>175</v>
      </c>
      <c r="O3183" s="214">
        <v>8.6</v>
      </c>
      <c r="P3183" s="214">
        <v>4</v>
      </c>
      <c r="Q3183" s="214">
        <v>77.5</v>
      </c>
      <c r="R3183" s="214">
        <v>85.6</v>
      </c>
      <c r="S3183" s="214">
        <v>87.3</v>
      </c>
      <c r="T3183" s="214">
        <v>9.8000000000000007</v>
      </c>
      <c r="U3183" s="214">
        <v>130</v>
      </c>
      <c r="V3183" s="214">
        <v>26600</v>
      </c>
      <c r="W3183" s="214">
        <v>33600</v>
      </c>
      <c r="X3183" s="214">
        <v>39100</v>
      </c>
    </row>
    <row r="3184" spans="1:24" x14ac:dyDescent="0.25">
      <c r="A3184" t="str">
        <f t="shared" si="50"/>
        <v>YAG3UKLevel 7Female + maleBiosciencesAbroad</v>
      </c>
      <c r="B3184" s="214" t="s">
        <v>251</v>
      </c>
      <c r="C3184" s="214" t="s">
        <v>37</v>
      </c>
      <c r="D3184" s="214">
        <v>3</v>
      </c>
      <c r="E3184" s="214" t="s">
        <v>35</v>
      </c>
      <c r="F3184" s="214" t="s">
        <v>253</v>
      </c>
      <c r="G3184" s="214" t="s">
        <v>246</v>
      </c>
      <c r="H3184" s="214" t="s">
        <v>51</v>
      </c>
      <c r="I3184" s="214" t="s">
        <v>125</v>
      </c>
      <c r="J3184" s="214" t="s">
        <v>140</v>
      </c>
      <c r="K3184" s="214" t="s">
        <v>140</v>
      </c>
      <c r="L3184" s="214" t="s">
        <v>140</v>
      </c>
      <c r="M3184" s="214" t="s">
        <v>140</v>
      </c>
      <c r="N3184" s="214" t="s">
        <v>140</v>
      </c>
      <c r="O3184" s="214" t="s">
        <v>140</v>
      </c>
      <c r="P3184" s="214" t="s">
        <v>140</v>
      </c>
      <c r="Q3184" s="214" t="s">
        <v>140</v>
      </c>
      <c r="R3184" s="214" t="s">
        <v>140</v>
      </c>
      <c r="S3184" s="214" t="s">
        <v>140</v>
      </c>
      <c r="T3184" s="214" t="s">
        <v>140</v>
      </c>
      <c r="U3184" s="214" t="s">
        <v>140</v>
      </c>
      <c r="V3184" s="214" t="s">
        <v>140</v>
      </c>
      <c r="W3184" s="214" t="s">
        <v>140</v>
      </c>
      <c r="X3184" s="214" t="s">
        <v>140</v>
      </c>
    </row>
    <row r="3185" spans="1:24" x14ac:dyDescent="0.25">
      <c r="A3185" t="str">
        <f t="shared" si="50"/>
        <v>YAG3UKLevel 7Female + maleBiosciencesEast Midlands</v>
      </c>
      <c r="B3185" s="214" t="s">
        <v>251</v>
      </c>
      <c r="C3185" s="214" t="s">
        <v>37</v>
      </c>
      <c r="D3185" s="214">
        <v>3</v>
      </c>
      <c r="E3185" s="214" t="s">
        <v>35</v>
      </c>
      <c r="F3185" s="214" t="s">
        <v>253</v>
      </c>
      <c r="G3185" s="214" t="s">
        <v>246</v>
      </c>
      <c r="H3185" s="214" t="s">
        <v>51</v>
      </c>
      <c r="I3185" s="214" t="s">
        <v>126</v>
      </c>
      <c r="J3185" s="214">
        <v>95</v>
      </c>
      <c r="K3185" s="214">
        <v>95</v>
      </c>
      <c r="L3185" s="214">
        <v>0</v>
      </c>
      <c r="M3185" s="214">
        <v>0</v>
      </c>
      <c r="N3185" s="214">
        <v>95</v>
      </c>
      <c r="O3185" s="214">
        <v>4.0999999999999996</v>
      </c>
      <c r="P3185" s="214">
        <v>6.2</v>
      </c>
      <c r="Q3185" s="214">
        <v>50.4</v>
      </c>
      <c r="R3185" s="214">
        <v>74.599999999999994</v>
      </c>
      <c r="S3185" s="214">
        <v>89.6</v>
      </c>
      <c r="T3185" s="214">
        <v>39.200000000000003</v>
      </c>
      <c r="U3185" s="214">
        <v>50</v>
      </c>
      <c r="V3185" s="214">
        <v>20400</v>
      </c>
      <c r="W3185" s="214">
        <v>27700</v>
      </c>
      <c r="X3185" s="214">
        <v>31800</v>
      </c>
    </row>
    <row r="3186" spans="1:24" x14ac:dyDescent="0.25">
      <c r="A3186" t="str">
        <f t="shared" si="50"/>
        <v>YAG3UKLevel 7Female + maleBiosciencesEast of England</v>
      </c>
      <c r="B3186" s="214" t="s">
        <v>251</v>
      </c>
      <c r="C3186" s="214" t="s">
        <v>37</v>
      </c>
      <c r="D3186" s="214">
        <v>3</v>
      </c>
      <c r="E3186" s="214" t="s">
        <v>35</v>
      </c>
      <c r="F3186" s="214" t="s">
        <v>253</v>
      </c>
      <c r="G3186" s="214" t="s">
        <v>246</v>
      </c>
      <c r="H3186" s="214" t="s">
        <v>51</v>
      </c>
      <c r="I3186" s="214" t="s">
        <v>127</v>
      </c>
      <c r="J3186" s="214">
        <v>150</v>
      </c>
      <c r="K3186" s="214">
        <v>150</v>
      </c>
      <c r="L3186" s="214">
        <v>0</v>
      </c>
      <c r="M3186" s="214">
        <v>0</v>
      </c>
      <c r="N3186" s="214">
        <v>150</v>
      </c>
      <c r="O3186" s="214">
        <v>6.6</v>
      </c>
      <c r="P3186" s="214">
        <v>1.7</v>
      </c>
      <c r="Q3186" s="214">
        <v>52.6</v>
      </c>
      <c r="R3186" s="214">
        <v>82.8</v>
      </c>
      <c r="S3186" s="214">
        <v>91.7</v>
      </c>
      <c r="T3186" s="214">
        <v>39.1</v>
      </c>
      <c r="U3186" s="214">
        <v>80</v>
      </c>
      <c r="V3186" s="214">
        <v>20400</v>
      </c>
      <c r="W3186" s="214">
        <v>27700</v>
      </c>
      <c r="X3186" s="214">
        <v>36900</v>
      </c>
    </row>
    <row r="3187" spans="1:24" x14ac:dyDescent="0.25">
      <c r="A3187" t="str">
        <f t="shared" si="50"/>
        <v>YAG3UKLevel 7Female + maleBiosciencesLondon</v>
      </c>
      <c r="B3187" s="214" t="s">
        <v>251</v>
      </c>
      <c r="C3187" s="214" t="s">
        <v>37</v>
      </c>
      <c r="D3187" s="214">
        <v>3</v>
      </c>
      <c r="E3187" s="214" t="s">
        <v>35</v>
      </c>
      <c r="F3187" s="214" t="s">
        <v>253</v>
      </c>
      <c r="G3187" s="214" t="s">
        <v>246</v>
      </c>
      <c r="H3187" s="214" t="s">
        <v>51</v>
      </c>
      <c r="I3187" s="214" t="s">
        <v>128</v>
      </c>
      <c r="J3187" s="214">
        <v>285</v>
      </c>
      <c r="K3187" s="214">
        <v>285</v>
      </c>
      <c r="L3187" s="214">
        <v>0</v>
      </c>
      <c r="M3187" s="214">
        <v>0</v>
      </c>
      <c r="N3187" s="214">
        <v>285</v>
      </c>
      <c r="O3187" s="214">
        <v>7</v>
      </c>
      <c r="P3187" s="214">
        <v>4.2</v>
      </c>
      <c r="Q3187" s="214">
        <v>62</v>
      </c>
      <c r="R3187" s="214">
        <v>81.400000000000006</v>
      </c>
      <c r="S3187" s="214">
        <v>88.7</v>
      </c>
      <c r="T3187" s="214">
        <v>26.7</v>
      </c>
      <c r="U3187" s="214">
        <v>165</v>
      </c>
      <c r="V3187" s="214">
        <v>24500</v>
      </c>
      <c r="W3187" s="214">
        <v>31000</v>
      </c>
      <c r="X3187" s="214">
        <v>42300</v>
      </c>
    </row>
    <row r="3188" spans="1:24" x14ac:dyDescent="0.25">
      <c r="A3188" t="str">
        <f t="shared" si="50"/>
        <v>YAG3UKLevel 7Female + maleBiosciencesNorth East</v>
      </c>
      <c r="B3188" s="214" t="s">
        <v>251</v>
      </c>
      <c r="C3188" s="214" t="s">
        <v>37</v>
      </c>
      <c r="D3188" s="214">
        <v>3</v>
      </c>
      <c r="E3188" s="214" t="s">
        <v>35</v>
      </c>
      <c r="F3188" s="214" t="s">
        <v>253</v>
      </c>
      <c r="G3188" s="214" t="s">
        <v>246</v>
      </c>
      <c r="H3188" s="214" t="s">
        <v>51</v>
      </c>
      <c r="I3188" s="214" t="s">
        <v>129</v>
      </c>
      <c r="J3188" s="214">
        <v>35</v>
      </c>
      <c r="K3188" s="214">
        <v>35</v>
      </c>
      <c r="L3188" s="214">
        <v>0</v>
      </c>
      <c r="M3188" s="214">
        <v>0</v>
      </c>
      <c r="N3188" s="214">
        <v>35</v>
      </c>
      <c r="O3188" s="214">
        <v>14.2</v>
      </c>
      <c r="P3188" s="214">
        <v>4.3</v>
      </c>
      <c r="Q3188" s="214">
        <v>48.8</v>
      </c>
      <c r="R3188" s="214">
        <v>74.900000000000006</v>
      </c>
      <c r="S3188" s="214">
        <v>81.5</v>
      </c>
      <c r="T3188" s="214">
        <v>32.700000000000003</v>
      </c>
      <c r="U3188" s="214">
        <v>15</v>
      </c>
      <c r="V3188" s="214">
        <v>23000</v>
      </c>
      <c r="W3188" s="214">
        <v>27700</v>
      </c>
      <c r="X3188" s="214">
        <v>32500</v>
      </c>
    </row>
    <row r="3189" spans="1:24" x14ac:dyDescent="0.25">
      <c r="A3189" t="str">
        <f t="shared" si="50"/>
        <v>YAG3UKLevel 7Female + maleBiosciencesNorth West</v>
      </c>
      <c r="B3189" s="214" t="s">
        <v>251</v>
      </c>
      <c r="C3189" s="214" t="s">
        <v>37</v>
      </c>
      <c r="D3189" s="214">
        <v>3</v>
      </c>
      <c r="E3189" s="214" t="s">
        <v>35</v>
      </c>
      <c r="F3189" s="214" t="s">
        <v>253</v>
      </c>
      <c r="G3189" s="214" t="s">
        <v>246</v>
      </c>
      <c r="H3189" s="214" t="s">
        <v>51</v>
      </c>
      <c r="I3189" s="214" t="s">
        <v>130</v>
      </c>
      <c r="J3189" s="214">
        <v>175</v>
      </c>
      <c r="K3189" s="214">
        <v>175</v>
      </c>
      <c r="L3189" s="214">
        <v>0</v>
      </c>
      <c r="M3189" s="214">
        <v>0</v>
      </c>
      <c r="N3189" s="214">
        <v>175</v>
      </c>
      <c r="O3189" s="214">
        <v>5.9</v>
      </c>
      <c r="P3189" s="214">
        <v>3.7</v>
      </c>
      <c r="Q3189" s="214">
        <v>60.9</v>
      </c>
      <c r="R3189" s="214">
        <v>84.7</v>
      </c>
      <c r="S3189" s="214">
        <v>90.4</v>
      </c>
      <c r="T3189" s="214">
        <v>29.5</v>
      </c>
      <c r="U3189" s="214">
        <v>105</v>
      </c>
      <c r="V3189" s="214">
        <v>21900</v>
      </c>
      <c r="W3189" s="214">
        <v>27400</v>
      </c>
      <c r="X3189" s="214">
        <v>35400</v>
      </c>
    </row>
    <row r="3190" spans="1:24" x14ac:dyDescent="0.25">
      <c r="A3190" t="str">
        <f t="shared" si="50"/>
        <v>YAG3UKLevel 7Female + maleBiosciencesNorthern Ireland</v>
      </c>
      <c r="B3190" s="214" t="s">
        <v>251</v>
      </c>
      <c r="C3190" s="214" t="s">
        <v>37</v>
      </c>
      <c r="D3190" s="214">
        <v>3</v>
      </c>
      <c r="E3190" s="214" t="s">
        <v>35</v>
      </c>
      <c r="F3190" s="214" t="s">
        <v>253</v>
      </c>
      <c r="G3190" s="214" t="s">
        <v>246</v>
      </c>
      <c r="H3190" s="214" t="s">
        <v>51</v>
      </c>
      <c r="I3190" s="214" t="s">
        <v>131</v>
      </c>
      <c r="J3190" s="214">
        <v>5</v>
      </c>
      <c r="K3190" s="214">
        <v>5</v>
      </c>
      <c r="L3190" s="214">
        <v>0</v>
      </c>
      <c r="M3190" s="214">
        <v>0</v>
      </c>
      <c r="N3190" s="214">
        <v>5</v>
      </c>
      <c r="O3190" s="214">
        <v>0</v>
      </c>
      <c r="P3190" s="214">
        <v>0</v>
      </c>
      <c r="Q3190" s="214">
        <v>51.2</v>
      </c>
      <c r="R3190" s="214">
        <v>78</v>
      </c>
      <c r="S3190" s="214">
        <v>100</v>
      </c>
      <c r="T3190" s="214">
        <v>48.8</v>
      </c>
      <c r="U3190" s="214" t="s">
        <v>140</v>
      </c>
      <c r="V3190" s="214" t="s">
        <v>140</v>
      </c>
      <c r="W3190" s="214" t="s">
        <v>140</v>
      </c>
      <c r="X3190" s="214" t="s">
        <v>140</v>
      </c>
    </row>
    <row r="3191" spans="1:24" x14ac:dyDescent="0.25">
      <c r="A3191" t="str">
        <f t="shared" si="50"/>
        <v>YAG3UKLevel 7Female + maleBiosciencesScotland</v>
      </c>
      <c r="B3191" s="214" t="s">
        <v>251</v>
      </c>
      <c r="C3191" s="214" t="s">
        <v>37</v>
      </c>
      <c r="D3191" s="214">
        <v>3</v>
      </c>
      <c r="E3191" s="214" t="s">
        <v>35</v>
      </c>
      <c r="F3191" s="214" t="s">
        <v>253</v>
      </c>
      <c r="G3191" s="214" t="s">
        <v>246</v>
      </c>
      <c r="H3191" s="214" t="s">
        <v>51</v>
      </c>
      <c r="I3191" s="214" t="s">
        <v>132</v>
      </c>
      <c r="J3191" s="214">
        <v>30</v>
      </c>
      <c r="K3191" s="214">
        <v>30</v>
      </c>
      <c r="L3191" s="214">
        <v>0</v>
      </c>
      <c r="M3191" s="214">
        <v>0</v>
      </c>
      <c r="N3191" s="214">
        <v>30</v>
      </c>
      <c r="O3191" s="214">
        <v>10.6</v>
      </c>
      <c r="P3191" s="214">
        <v>8.8000000000000007</v>
      </c>
      <c r="Q3191" s="214">
        <v>22.3</v>
      </c>
      <c r="R3191" s="214">
        <v>59.4</v>
      </c>
      <c r="S3191" s="214">
        <v>80.599999999999994</v>
      </c>
      <c r="T3191" s="214">
        <v>58.2</v>
      </c>
      <c r="U3191" s="214" t="s">
        <v>140</v>
      </c>
      <c r="V3191" s="214" t="s">
        <v>140</v>
      </c>
      <c r="W3191" s="214" t="s">
        <v>140</v>
      </c>
      <c r="X3191" s="214" t="s">
        <v>140</v>
      </c>
    </row>
    <row r="3192" spans="1:24" x14ac:dyDescent="0.25">
      <c r="A3192" t="str">
        <f t="shared" si="50"/>
        <v>YAG3UKLevel 7Female + maleBiosciencesSouth East</v>
      </c>
      <c r="B3192" s="214" t="s">
        <v>251</v>
      </c>
      <c r="C3192" s="214" t="s">
        <v>37</v>
      </c>
      <c r="D3192" s="214">
        <v>3</v>
      </c>
      <c r="E3192" s="214" t="s">
        <v>35</v>
      </c>
      <c r="F3192" s="214" t="s">
        <v>253</v>
      </c>
      <c r="G3192" s="214" t="s">
        <v>246</v>
      </c>
      <c r="H3192" s="214" t="s">
        <v>51</v>
      </c>
      <c r="I3192" s="214" t="s">
        <v>133</v>
      </c>
      <c r="J3192" s="214">
        <v>215</v>
      </c>
      <c r="K3192" s="214">
        <v>215</v>
      </c>
      <c r="L3192" s="214">
        <v>0</v>
      </c>
      <c r="M3192" s="214">
        <v>0</v>
      </c>
      <c r="N3192" s="214">
        <v>215</v>
      </c>
      <c r="O3192" s="214">
        <v>9.3000000000000007</v>
      </c>
      <c r="P3192" s="214">
        <v>7.2</v>
      </c>
      <c r="Q3192" s="214">
        <v>56.9</v>
      </c>
      <c r="R3192" s="214">
        <v>74.099999999999994</v>
      </c>
      <c r="S3192" s="214">
        <v>83.4</v>
      </c>
      <c r="T3192" s="214">
        <v>26.5</v>
      </c>
      <c r="U3192" s="214">
        <v>120</v>
      </c>
      <c r="V3192" s="214">
        <v>21900</v>
      </c>
      <c r="W3192" s="214">
        <v>27700</v>
      </c>
      <c r="X3192" s="214">
        <v>38300</v>
      </c>
    </row>
    <row r="3193" spans="1:24" x14ac:dyDescent="0.25">
      <c r="A3193" t="str">
        <f t="shared" si="50"/>
        <v>YAG3UKLevel 7Female + maleBiosciencesSouth West</v>
      </c>
      <c r="B3193" s="214" t="s">
        <v>251</v>
      </c>
      <c r="C3193" s="214" t="s">
        <v>37</v>
      </c>
      <c r="D3193" s="214">
        <v>3</v>
      </c>
      <c r="E3193" s="214" t="s">
        <v>35</v>
      </c>
      <c r="F3193" s="214" t="s">
        <v>253</v>
      </c>
      <c r="G3193" s="214" t="s">
        <v>246</v>
      </c>
      <c r="H3193" s="214" t="s">
        <v>51</v>
      </c>
      <c r="I3193" s="214" t="s">
        <v>134</v>
      </c>
      <c r="J3193" s="214">
        <v>115</v>
      </c>
      <c r="K3193" s="214">
        <v>115</v>
      </c>
      <c r="L3193" s="214">
        <v>0</v>
      </c>
      <c r="M3193" s="214">
        <v>0</v>
      </c>
      <c r="N3193" s="214">
        <v>115</v>
      </c>
      <c r="O3193" s="214">
        <v>7</v>
      </c>
      <c r="P3193" s="214">
        <v>3</v>
      </c>
      <c r="Q3193" s="214">
        <v>61.4</v>
      </c>
      <c r="R3193" s="214">
        <v>80.3</v>
      </c>
      <c r="S3193" s="214">
        <v>90.1</v>
      </c>
      <c r="T3193" s="214">
        <v>28.7</v>
      </c>
      <c r="U3193" s="214">
        <v>65</v>
      </c>
      <c r="V3193" s="214">
        <v>18600</v>
      </c>
      <c r="W3193" s="214">
        <v>24800</v>
      </c>
      <c r="X3193" s="214">
        <v>33200</v>
      </c>
    </row>
    <row r="3194" spans="1:24" x14ac:dyDescent="0.25">
      <c r="A3194" t="str">
        <f t="shared" si="50"/>
        <v>YAG3UKLevel 7Female + maleBiosciencesUnknown</v>
      </c>
      <c r="B3194" s="214" t="s">
        <v>251</v>
      </c>
      <c r="C3194" s="214" t="s">
        <v>37</v>
      </c>
      <c r="D3194" s="214">
        <v>3</v>
      </c>
      <c r="E3194" s="214" t="s">
        <v>35</v>
      </c>
      <c r="F3194" s="214" t="s">
        <v>253</v>
      </c>
      <c r="G3194" s="214" t="s">
        <v>246</v>
      </c>
      <c r="H3194" s="214" t="s">
        <v>51</v>
      </c>
      <c r="I3194" s="214" t="s">
        <v>135</v>
      </c>
      <c r="J3194" s="214">
        <v>100</v>
      </c>
      <c r="K3194" s="214">
        <v>100</v>
      </c>
      <c r="L3194" s="214">
        <v>33.799999999999997</v>
      </c>
      <c r="M3194" s="214">
        <v>0</v>
      </c>
      <c r="N3194" s="214">
        <v>65</v>
      </c>
      <c r="O3194" s="214">
        <v>0</v>
      </c>
      <c r="P3194" s="214">
        <v>0</v>
      </c>
      <c r="Q3194" s="214">
        <v>0</v>
      </c>
      <c r="R3194" s="214">
        <v>0</v>
      </c>
      <c r="S3194" s="214">
        <v>100</v>
      </c>
      <c r="T3194" s="214">
        <v>100</v>
      </c>
      <c r="U3194" s="214" t="s">
        <v>136</v>
      </c>
      <c r="V3194" s="214" t="s">
        <v>136</v>
      </c>
      <c r="W3194" s="214" t="s">
        <v>136</v>
      </c>
      <c r="X3194" s="214" t="s">
        <v>136</v>
      </c>
    </row>
    <row r="3195" spans="1:24" x14ac:dyDescent="0.25">
      <c r="A3195" t="str">
        <f t="shared" si="50"/>
        <v>YAG3UKLevel 7Female + maleBiosciencesWales</v>
      </c>
      <c r="B3195" s="214" t="s">
        <v>251</v>
      </c>
      <c r="C3195" s="214" t="s">
        <v>37</v>
      </c>
      <c r="D3195" s="214">
        <v>3</v>
      </c>
      <c r="E3195" s="214" t="s">
        <v>35</v>
      </c>
      <c r="F3195" s="214" t="s">
        <v>253</v>
      </c>
      <c r="G3195" s="214" t="s">
        <v>246</v>
      </c>
      <c r="H3195" s="214" t="s">
        <v>51</v>
      </c>
      <c r="I3195" s="214" t="s">
        <v>137</v>
      </c>
      <c r="J3195" s="214">
        <v>40</v>
      </c>
      <c r="K3195" s="214">
        <v>40</v>
      </c>
      <c r="L3195" s="214">
        <v>0</v>
      </c>
      <c r="M3195" s="214">
        <v>0</v>
      </c>
      <c r="N3195" s="214">
        <v>40</v>
      </c>
      <c r="O3195" s="214">
        <v>4.9000000000000004</v>
      </c>
      <c r="P3195" s="214">
        <v>6.2</v>
      </c>
      <c r="Q3195" s="214">
        <v>51.9</v>
      </c>
      <c r="R3195" s="214">
        <v>81.5</v>
      </c>
      <c r="S3195" s="214">
        <v>88.9</v>
      </c>
      <c r="T3195" s="214">
        <v>37</v>
      </c>
      <c r="U3195" s="214">
        <v>20</v>
      </c>
      <c r="V3195" s="214">
        <v>24100</v>
      </c>
      <c r="W3195" s="214">
        <v>26600</v>
      </c>
      <c r="X3195" s="214">
        <v>37200</v>
      </c>
    </row>
    <row r="3196" spans="1:24" x14ac:dyDescent="0.25">
      <c r="A3196" t="str">
        <f t="shared" si="50"/>
        <v>YAG3UKLevel 7Female + maleBiosciencesWest Midlands</v>
      </c>
      <c r="B3196" s="214" t="s">
        <v>251</v>
      </c>
      <c r="C3196" s="214" t="s">
        <v>37</v>
      </c>
      <c r="D3196" s="214">
        <v>3</v>
      </c>
      <c r="E3196" s="214" t="s">
        <v>35</v>
      </c>
      <c r="F3196" s="214" t="s">
        <v>253</v>
      </c>
      <c r="G3196" s="214" t="s">
        <v>246</v>
      </c>
      <c r="H3196" s="214" t="s">
        <v>51</v>
      </c>
      <c r="I3196" s="214" t="s">
        <v>138</v>
      </c>
      <c r="J3196" s="214">
        <v>95</v>
      </c>
      <c r="K3196" s="214">
        <v>95</v>
      </c>
      <c r="L3196" s="214">
        <v>0</v>
      </c>
      <c r="M3196" s="214">
        <v>0</v>
      </c>
      <c r="N3196" s="214">
        <v>95</v>
      </c>
      <c r="O3196" s="214">
        <v>11.7</v>
      </c>
      <c r="P3196" s="214">
        <v>2.1</v>
      </c>
      <c r="Q3196" s="214">
        <v>48</v>
      </c>
      <c r="R3196" s="214">
        <v>71.3</v>
      </c>
      <c r="S3196" s="214">
        <v>86.2</v>
      </c>
      <c r="T3196" s="214">
        <v>38.200000000000003</v>
      </c>
      <c r="U3196" s="214">
        <v>45</v>
      </c>
      <c r="V3196" s="214">
        <v>19700</v>
      </c>
      <c r="W3196" s="214">
        <v>25600</v>
      </c>
      <c r="X3196" s="214">
        <v>31000</v>
      </c>
    </row>
    <row r="3197" spans="1:24" x14ac:dyDescent="0.25">
      <c r="A3197" t="str">
        <f t="shared" si="50"/>
        <v>YAG3UKLevel 7Female + maleBiosciencesYorkshire and The Humber</v>
      </c>
      <c r="B3197" s="214" t="s">
        <v>251</v>
      </c>
      <c r="C3197" s="214" t="s">
        <v>37</v>
      </c>
      <c r="D3197" s="214">
        <v>3</v>
      </c>
      <c r="E3197" s="214" t="s">
        <v>35</v>
      </c>
      <c r="F3197" s="214" t="s">
        <v>253</v>
      </c>
      <c r="G3197" s="214" t="s">
        <v>246</v>
      </c>
      <c r="H3197" s="214" t="s">
        <v>51</v>
      </c>
      <c r="I3197" s="214" t="s">
        <v>139</v>
      </c>
      <c r="J3197" s="214">
        <v>105</v>
      </c>
      <c r="K3197" s="214">
        <v>105</v>
      </c>
      <c r="L3197" s="214">
        <v>0</v>
      </c>
      <c r="M3197" s="214">
        <v>0</v>
      </c>
      <c r="N3197" s="214">
        <v>105</v>
      </c>
      <c r="O3197" s="214">
        <v>7.8</v>
      </c>
      <c r="P3197" s="214">
        <v>2.4</v>
      </c>
      <c r="Q3197" s="214">
        <v>52.4</v>
      </c>
      <c r="R3197" s="214">
        <v>79.8</v>
      </c>
      <c r="S3197" s="214">
        <v>89.8</v>
      </c>
      <c r="T3197" s="214">
        <v>37.299999999999997</v>
      </c>
      <c r="U3197" s="214">
        <v>55</v>
      </c>
      <c r="V3197" s="214">
        <v>21500</v>
      </c>
      <c r="W3197" s="214">
        <v>29200</v>
      </c>
      <c r="X3197" s="214">
        <v>33600</v>
      </c>
    </row>
    <row r="3198" spans="1:24" x14ac:dyDescent="0.25">
      <c r="A3198" t="str">
        <f t="shared" si="50"/>
        <v>YAG3UKLevel 7Female + maleBusiness and managementAbroad</v>
      </c>
      <c r="B3198" s="214" t="s">
        <v>251</v>
      </c>
      <c r="C3198" s="214" t="s">
        <v>37</v>
      </c>
      <c r="D3198" s="214">
        <v>3</v>
      </c>
      <c r="E3198" s="214" t="s">
        <v>35</v>
      </c>
      <c r="F3198" s="214" t="s">
        <v>253</v>
      </c>
      <c r="G3198" s="214" t="s">
        <v>246</v>
      </c>
      <c r="H3198" s="214" t="s">
        <v>87</v>
      </c>
      <c r="I3198" s="214" t="s">
        <v>125</v>
      </c>
      <c r="J3198" s="214" t="s">
        <v>140</v>
      </c>
      <c r="K3198" s="214" t="s">
        <v>140</v>
      </c>
      <c r="L3198" s="214" t="s">
        <v>140</v>
      </c>
      <c r="M3198" s="214" t="s">
        <v>140</v>
      </c>
      <c r="N3198" s="214" t="s">
        <v>140</v>
      </c>
      <c r="O3198" s="214" t="s">
        <v>140</v>
      </c>
      <c r="P3198" s="214" t="s">
        <v>140</v>
      </c>
      <c r="Q3198" s="214" t="s">
        <v>140</v>
      </c>
      <c r="R3198" s="214" t="s">
        <v>140</v>
      </c>
      <c r="S3198" s="214" t="s">
        <v>140</v>
      </c>
      <c r="T3198" s="214" t="s">
        <v>140</v>
      </c>
      <c r="U3198" s="214" t="s">
        <v>140</v>
      </c>
      <c r="V3198" s="214" t="s">
        <v>140</v>
      </c>
      <c r="W3198" s="214" t="s">
        <v>140</v>
      </c>
      <c r="X3198" s="214" t="s">
        <v>140</v>
      </c>
    </row>
    <row r="3199" spans="1:24" x14ac:dyDescent="0.25">
      <c r="A3199" t="str">
        <f t="shared" si="50"/>
        <v>YAG3UKLevel 7Female + maleBusiness and managementEast Midlands</v>
      </c>
      <c r="B3199" s="214" t="s">
        <v>251</v>
      </c>
      <c r="C3199" s="214" t="s">
        <v>37</v>
      </c>
      <c r="D3199" s="214">
        <v>3</v>
      </c>
      <c r="E3199" s="214" t="s">
        <v>35</v>
      </c>
      <c r="F3199" s="214" t="s">
        <v>253</v>
      </c>
      <c r="G3199" s="214" t="s">
        <v>246</v>
      </c>
      <c r="H3199" s="214" t="s">
        <v>87</v>
      </c>
      <c r="I3199" s="214" t="s">
        <v>126</v>
      </c>
      <c r="J3199" s="214">
        <v>735</v>
      </c>
      <c r="K3199" s="214">
        <v>735</v>
      </c>
      <c r="L3199" s="214">
        <v>0</v>
      </c>
      <c r="M3199" s="214">
        <v>0</v>
      </c>
      <c r="N3199" s="214">
        <v>735</v>
      </c>
      <c r="O3199" s="214">
        <v>9</v>
      </c>
      <c r="P3199" s="214">
        <v>3.6</v>
      </c>
      <c r="Q3199" s="214">
        <v>75.099999999999994</v>
      </c>
      <c r="R3199" s="214">
        <v>86.6</v>
      </c>
      <c r="S3199" s="214">
        <v>87.4</v>
      </c>
      <c r="T3199" s="214">
        <v>12.3</v>
      </c>
      <c r="U3199" s="214">
        <v>540</v>
      </c>
      <c r="V3199" s="214">
        <v>27000</v>
      </c>
      <c r="W3199" s="214">
        <v>37600</v>
      </c>
      <c r="X3199" s="214">
        <v>48500</v>
      </c>
    </row>
    <row r="3200" spans="1:24" x14ac:dyDescent="0.25">
      <c r="A3200" t="str">
        <f t="shared" si="50"/>
        <v>YAG3UKLevel 7Female + maleBusiness and managementEast of England</v>
      </c>
      <c r="B3200" s="214" t="s">
        <v>251</v>
      </c>
      <c r="C3200" s="214" t="s">
        <v>37</v>
      </c>
      <c r="D3200" s="214">
        <v>3</v>
      </c>
      <c r="E3200" s="214" t="s">
        <v>35</v>
      </c>
      <c r="F3200" s="214" t="s">
        <v>253</v>
      </c>
      <c r="G3200" s="214" t="s">
        <v>246</v>
      </c>
      <c r="H3200" s="214" t="s">
        <v>87</v>
      </c>
      <c r="I3200" s="214" t="s">
        <v>127</v>
      </c>
      <c r="J3200" s="214">
        <v>955</v>
      </c>
      <c r="K3200" s="214">
        <v>955</v>
      </c>
      <c r="L3200" s="214">
        <v>0</v>
      </c>
      <c r="M3200" s="214">
        <v>0</v>
      </c>
      <c r="N3200" s="214">
        <v>955</v>
      </c>
      <c r="O3200" s="214">
        <v>8.6999999999999993</v>
      </c>
      <c r="P3200" s="214">
        <v>5</v>
      </c>
      <c r="Q3200" s="214">
        <v>79.599999999999994</v>
      </c>
      <c r="R3200" s="214">
        <v>85.7</v>
      </c>
      <c r="S3200" s="214">
        <v>86.2</v>
      </c>
      <c r="T3200" s="214">
        <v>6.6</v>
      </c>
      <c r="U3200" s="214">
        <v>735</v>
      </c>
      <c r="V3200" s="214">
        <v>28500</v>
      </c>
      <c r="W3200" s="214">
        <v>42300</v>
      </c>
      <c r="X3200" s="214">
        <v>56900</v>
      </c>
    </row>
    <row r="3201" spans="1:24" x14ac:dyDescent="0.25">
      <c r="A3201" t="str">
        <f t="shared" si="50"/>
        <v>YAG3UKLevel 7Female + maleBusiness and managementLondon</v>
      </c>
      <c r="B3201" s="214" t="s">
        <v>251</v>
      </c>
      <c r="C3201" s="214" t="s">
        <v>37</v>
      </c>
      <c r="D3201" s="214">
        <v>3</v>
      </c>
      <c r="E3201" s="214" t="s">
        <v>35</v>
      </c>
      <c r="F3201" s="214" t="s">
        <v>253</v>
      </c>
      <c r="G3201" s="214" t="s">
        <v>246</v>
      </c>
      <c r="H3201" s="214" t="s">
        <v>87</v>
      </c>
      <c r="I3201" s="214" t="s">
        <v>128</v>
      </c>
      <c r="J3201" s="214">
        <v>2835</v>
      </c>
      <c r="K3201" s="214">
        <v>2835</v>
      </c>
      <c r="L3201" s="214">
        <v>0</v>
      </c>
      <c r="M3201" s="214">
        <v>0</v>
      </c>
      <c r="N3201" s="214">
        <v>2835</v>
      </c>
      <c r="O3201" s="214">
        <v>13.4</v>
      </c>
      <c r="P3201" s="214">
        <v>6.6</v>
      </c>
      <c r="Q3201" s="214">
        <v>73.8</v>
      </c>
      <c r="R3201" s="214">
        <v>78.8</v>
      </c>
      <c r="S3201" s="214">
        <v>80</v>
      </c>
      <c r="T3201" s="214">
        <v>6.1</v>
      </c>
      <c r="U3201" s="214">
        <v>2015</v>
      </c>
      <c r="V3201" s="214">
        <v>32100</v>
      </c>
      <c r="W3201" s="214">
        <v>44900</v>
      </c>
      <c r="X3201" s="214">
        <v>60600</v>
      </c>
    </row>
    <row r="3202" spans="1:24" x14ac:dyDescent="0.25">
      <c r="A3202" t="str">
        <f t="shared" si="50"/>
        <v>YAG3UKLevel 7Female + maleBusiness and managementNorth East</v>
      </c>
      <c r="B3202" s="214" t="s">
        <v>251</v>
      </c>
      <c r="C3202" s="214" t="s">
        <v>37</v>
      </c>
      <c r="D3202" s="214">
        <v>3</v>
      </c>
      <c r="E3202" s="214" t="s">
        <v>35</v>
      </c>
      <c r="F3202" s="214" t="s">
        <v>253</v>
      </c>
      <c r="G3202" s="214" t="s">
        <v>246</v>
      </c>
      <c r="H3202" s="214" t="s">
        <v>87</v>
      </c>
      <c r="I3202" s="214" t="s">
        <v>129</v>
      </c>
      <c r="J3202" s="214">
        <v>330</v>
      </c>
      <c r="K3202" s="214">
        <v>330</v>
      </c>
      <c r="L3202" s="214">
        <v>0</v>
      </c>
      <c r="M3202" s="214">
        <v>0</v>
      </c>
      <c r="N3202" s="214">
        <v>330</v>
      </c>
      <c r="O3202" s="214">
        <v>7.1</v>
      </c>
      <c r="P3202" s="214">
        <v>4.9000000000000004</v>
      </c>
      <c r="Q3202" s="214">
        <v>79.099999999999994</v>
      </c>
      <c r="R3202" s="214">
        <v>87.1</v>
      </c>
      <c r="S3202" s="214">
        <v>88</v>
      </c>
      <c r="T3202" s="214">
        <v>8.9</v>
      </c>
      <c r="U3202" s="214">
        <v>255</v>
      </c>
      <c r="V3202" s="214">
        <v>25900</v>
      </c>
      <c r="W3202" s="214">
        <v>37200</v>
      </c>
      <c r="X3202" s="214">
        <v>44900</v>
      </c>
    </row>
    <row r="3203" spans="1:24" x14ac:dyDescent="0.25">
      <c r="A3203" t="str">
        <f t="shared" si="50"/>
        <v>YAG3UKLevel 7Female + maleBusiness and managementNorth West</v>
      </c>
      <c r="B3203" s="214" t="s">
        <v>251</v>
      </c>
      <c r="C3203" s="214" t="s">
        <v>37</v>
      </c>
      <c r="D3203" s="214">
        <v>3</v>
      </c>
      <c r="E3203" s="214" t="s">
        <v>35</v>
      </c>
      <c r="F3203" s="214" t="s">
        <v>253</v>
      </c>
      <c r="G3203" s="214" t="s">
        <v>246</v>
      </c>
      <c r="H3203" s="214" t="s">
        <v>87</v>
      </c>
      <c r="I3203" s="214" t="s">
        <v>130</v>
      </c>
      <c r="J3203" s="214">
        <v>1200</v>
      </c>
      <c r="K3203" s="214">
        <v>1200</v>
      </c>
      <c r="L3203" s="214">
        <v>0</v>
      </c>
      <c r="M3203" s="214">
        <v>0</v>
      </c>
      <c r="N3203" s="214">
        <v>1200</v>
      </c>
      <c r="O3203" s="214">
        <v>7.5</v>
      </c>
      <c r="P3203" s="214">
        <v>4.8</v>
      </c>
      <c r="Q3203" s="214">
        <v>77.5</v>
      </c>
      <c r="R3203" s="214">
        <v>86.7</v>
      </c>
      <c r="S3203" s="214">
        <v>87.7</v>
      </c>
      <c r="T3203" s="214">
        <v>10.199999999999999</v>
      </c>
      <c r="U3203" s="214">
        <v>905</v>
      </c>
      <c r="V3203" s="214">
        <v>25200</v>
      </c>
      <c r="W3203" s="214">
        <v>36900</v>
      </c>
      <c r="X3203" s="214">
        <v>48900</v>
      </c>
    </row>
    <row r="3204" spans="1:24" x14ac:dyDescent="0.25">
      <c r="A3204" t="str">
        <f t="shared" si="50"/>
        <v>YAG3UKLevel 7Female + maleBusiness and managementNorthern Ireland</v>
      </c>
      <c r="B3204" s="214" t="s">
        <v>251</v>
      </c>
      <c r="C3204" s="214" t="s">
        <v>37</v>
      </c>
      <c r="D3204" s="214">
        <v>3</v>
      </c>
      <c r="E3204" s="214" t="s">
        <v>35</v>
      </c>
      <c r="F3204" s="214" t="s">
        <v>253</v>
      </c>
      <c r="G3204" s="214" t="s">
        <v>246</v>
      </c>
      <c r="H3204" s="214" t="s">
        <v>87</v>
      </c>
      <c r="I3204" s="214" t="s">
        <v>131</v>
      </c>
      <c r="J3204" s="214">
        <v>40</v>
      </c>
      <c r="K3204" s="214">
        <v>40</v>
      </c>
      <c r="L3204" s="214">
        <v>0</v>
      </c>
      <c r="M3204" s="214">
        <v>0</v>
      </c>
      <c r="N3204" s="214">
        <v>40</v>
      </c>
      <c r="O3204" s="214">
        <v>25.6</v>
      </c>
      <c r="P3204" s="214">
        <v>0</v>
      </c>
      <c r="Q3204" s="214">
        <v>61.5</v>
      </c>
      <c r="R3204" s="214">
        <v>74.400000000000006</v>
      </c>
      <c r="S3204" s="214">
        <v>74.400000000000006</v>
      </c>
      <c r="T3204" s="214">
        <v>12.8</v>
      </c>
      <c r="U3204" s="214">
        <v>20</v>
      </c>
      <c r="V3204" s="214">
        <v>27700</v>
      </c>
      <c r="W3204" s="214">
        <v>38000</v>
      </c>
      <c r="X3204" s="214">
        <v>47100</v>
      </c>
    </row>
    <row r="3205" spans="1:24" x14ac:dyDescent="0.25">
      <c r="A3205" t="str">
        <f t="shared" si="50"/>
        <v>YAG3UKLevel 7Female + maleBusiness and managementScotland</v>
      </c>
      <c r="B3205" s="214" t="s">
        <v>251</v>
      </c>
      <c r="C3205" s="214" t="s">
        <v>37</v>
      </c>
      <c r="D3205" s="214">
        <v>3</v>
      </c>
      <c r="E3205" s="214" t="s">
        <v>35</v>
      </c>
      <c r="F3205" s="214" t="s">
        <v>253</v>
      </c>
      <c r="G3205" s="214" t="s">
        <v>246</v>
      </c>
      <c r="H3205" s="214" t="s">
        <v>87</v>
      </c>
      <c r="I3205" s="214" t="s">
        <v>132</v>
      </c>
      <c r="J3205" s="214">
        <v>140</v>
      </c>
      <c r="K3205" s="214">
        <v>140</v>
      </c>
      <c r="L3205" s="214">
        <v>0</v>
      </c>
      <c r="M3205" s="214">
        <v>0</v>
      </c>
      <c r="N3205" s="214">
        <v>140</v>
      </c>
      <c r="O3205" s="214">
        <v>9</v>
      </c>
      <c r="P3205" s="214">
        <v>7.1</v>
      </c>
      <c r="Q3205" s="214">
        <v>73.3</v>
      </c>
      <c r="R3205" s="214">
        <v>83.2</v>
      </c>
      <c r="S3205" s="214">
        <v>83.9</v>
      </c>
      <c r="T3205" s="214">
        <v>10.6</v>
      </c>
      <c r="U3205" s="214">
        <v>100</v>
      </c>
      <c r="V3205" s="214">
        <v>28800</v>
      </c>
      <c r="W3205" s="214">
        <v>44500</v>
      </c>
      <c r="X3205" s="214">
        <v>61300</v>
      </c>
    </row>
    <row r="3206" spans="1:24" x14ac:dyDescent="0.25">
      <c r="A3206" t="str">
        <f t="shared" si="50"/>
        <v>YAG3UKLevel 7Female + maleBusiness and managementSouth East</v>
      </c>
      <c r="B3206" s="214" t="s">
        <v>251</v>
      </c>
      <c r="C3206" s="214" t="s">
        <v>37</v>
      </c>
      <c r="D3206" s="214">
        <v>3</v>
      </c>
      <c r="E3206" s="214" t="s">
        <v>35</v>
      </c>
      <c r="F3206" s="214" t="s">
        <v>253</v>
      </c>
      <c r="G3206" s="214" t="s">
        <v>246</v>
      </c>
      <c r="H3206" s="214" t="s">
        <v>87</v>
      </c>
      <c r="I3206" s="214" t="s">
        <v>133</v>
      </c>
      <c r="J3206" s="214">
        <v>1655</v>
      </c>
      <c r="K3206" s="214">
        <v>1655</v>
      </c>
      <c r="L3206" s="214">
        <v>0</v>
      </c>
      <c r="M3206" s="214">
        <v>0</v>
      </c>
      <c r="N3206" s="214">
        <v>1655</v>
      </c>
      <c r="O3206" s="214">
        <v>8.8000000000000007</v>
      </c>
      <c r="P3206" s="214">
        <v>4.2</v>
      </c>
      <c r="Q3206" s="214">
        <v>78.900000000000006</v>
      </c>
      <c r="R3206" s="214">
        <v>85.9</v>
      </c>
      <c r="S3206" s="214">
        <v>87</v>
      </c>
      <c r="T3206" s="214">
        <v>8.1</v>
      </c>
      <c r="U3206" s="214">
        <v>1275</v>
      </c>
      <c r="V3206" s="214">
        <v>29900</v>
      </c>
      <c r="W3206" s="214">
        <v>43800</v>
      </c>
      <c r="X3206" s="214">
        <v>59500</v>
      </c>
    </row>
    <row r="3207" spans="1:24" x14ac:dyDescent="0.25">
      <c r="A3207" t="str">
        <f t="shared" si="50"/>
        <v>YAG3UKLevel 7Female + maleBusiness and managementSouth West</v>
      </c>
      <c r="B3207" s="214" t="s">
        <v>251</v>
      </c>
      <c r="C3207" s="214" t="s">
        <v>37</v>
      </c>
      <c r="D3207" s="214">
        <v>3</v>
      </c>
      <c r="E3207" s="214" t="s">
        <v>35</v>
      </c>
      <c r="F3207" s="214" t="s">
        <v>253</v>
      </c>
      <c r="G3207" s="214" t="s">
        <v>246</v>
      </c>
      <c r="H3207" s="214" t="s">
        <v>87</v>
      </c>
      <c r="I3207" s="214" t="s">
        <v>134</v>
      </c>
      <c r="J3207" s="214">
        <v>830</v>
      </c>
      <c r="K3207" s="214">
        <v>830</v>
      </c>
      <c r="L3207" s="214">
        <v>0</v>
      </c>
      <c r="M3207" s="214">
        <v>0</v>
      </c>
      <c r="N3207" s="214">
        <v>830</v>
      </c>
      <c r="O3207" s="214">
        <v>8.5</v>
      </c>
      <c r="P3207" s="214">
        <v>3</v>
      </c>
      <c r="Q3207" s="214">
        <v>77.8</v>
      </c>
      <c r="R3207" s="214">
        <v>87.2</v>
      </c>
      <c r="S3207" s="214">
        <v>88.5</v>
      </c>
      <c r="T3207" s="214">
        <v>10.7</v>
      </c>
      <c r="U3207" s="214">
        <v>630</v>
      </c>
      <c r="V3207" s="214">
        <v>27000</v>
      </c>
      <c r="W3207" s="214">
        <v>38300</v>
      </c>
      <c r="X3207" s="214">
        <v>50400</v>
      </c>
    </row>
    <row r="3208" spans="1:24" x14ac:dyDescent="0.25">
      <c r="A3208" t="str">
        <f t="shared" si="50"/>
        <v>YAG3UKLevel 7Female + maleBusiness and managementUnknown</v>
      </c>
      <c r="B3208" s="214" t="s">
        <v>251</v>
      </c>
      <c r="C3208" s="214" t="s">
        <v>37</v>
      </c>
      <c r="D3208" s="214">
        <v>3</v>
      </c>
      <c r="E3208" s="214" t="s">
        <v>35</v>
      </c>
      <c r="F3208" s="214" t="s">
        <v>253</v>
      </c>
      <c r="G3208" s="214" t="s">
        <v>246</v>
      </c>
      <c r="H3208" s="214" t="s">
        <v>87</v>
      </c>
      <c r="I3208" s="214" t="s">
        <v>135</v>
      </c>
      <c r="J3208" s="214">
        <v>645</v>
      </c>
      <c r="K3208" s="214">
        <v>645</v>
      </c>
      <c r="L3208" s="214">
        <v>90.4</v>
      </c>
      <c r="M3208" s="214">
        <v>0</v>
      </c>
      <c r="N3208" s="214">
        <v>60</v>
      </c>
      <c r="O3208" s="214">
        <v>3.2</v>
      </c>
      <c r="P3208" s="214">
        <v>0</v>
      </c>
      <c r="Q3208" s="214">
        <v>4.9000000000000004</v>
      </c>
      <c r="R3208" s="214">
        <v>4.9000000000000004</v>
      </c>
      <c r="S3208" s="214">
        <v>96.8</v>
      </c>
      <c r="T3208" s="214">
        <v>91.9</v>
      </c>
      <c r="U3208" s="214" t="s">
        <v>140</v>
      </c>
      <c r="V3208" s="214" t="s">
        <v>140</v>
      </c>
      <c r="W3208" s="214" t="s">
        <v>140</v>
      </c>
      <c r="X3208" s="214" t="s">
        <v>140</v>
      </c>
    </row>
    <row r="3209" spans="1:24" x14ac:dyDescent="0.25">
      <c r="A3209" t="str">
        <f t="shared" si="50"/>
        <v>YAG3UKLevel 7Female + maleBusiness and managementWales</v>
      </c>
      <c r="B3209" s="214" t="s">
        <v>251</v>
      </c>
      <c r="C3209" s="214" t="s">
        <v>37</v>
      </c>
      <c r="D3209" s="214">
        <v>3</v>
      </c>
      <c r="E3209" s="214" t="s">
        <v>35</v>
      </c>
      <c r="F3209" s="214" t="s">
        <v>253</v>
      </c>
      <c r="G3209" s="214" t="s">
        <v>246</v>
      </c>
      <c r="H3209" s="214" t="s">
        <v>87</v>
      </c>
      <c r="I3209" s="214" t="s">
        <v>137</v>
      </c>
      <c r="J3209" s="214">
        <v>125</v>
      </c>
      <c r="K3209" s="214">
        <v>125</v>
      </c>
      <c r="L3209" s="214">
        <v>0</v>
      </c>
      <c r="M3209" s="214">
        <v>0</v>
      </c>
      <c r="N3209" s="214">
        <v>125</v>
      </c>
      <c r="O3209" s="214">
        <v>12.1</v>
      </c>
      <c r="P3209" s="214">
        <v>4</v>
      </c>
      <c r="Q3209" s="214">
        <v>73.3</v>
      </c>
      <c r="R3209" s="214">
        <v>81.400000000000006</v>
      </c>
      <c r="S3209" s="214">
        <v>83.8</v>
      </c>
      <c r="T3209" s="214">
        <v>10.5</v>
      </c>
      <c r="U3209" s="214">
        <v>85</v>
      </c>
      <c r="V3209" s="214">
        <v>24800</v>
      </c>
      <c r="W3209" s="214">
        <v>38000</v>
      </c>
      <c r="X3209" s="214">
        <v>48500</v>
      </c>
    </row>
    <row r="3210" spans="1:24" x14ac:dyDescent="0.25">
      <c r="A3210" t="str">
        <f t="shared" si="50"/>
        <v>YAG3UKLevel 7Female + maleBusiness and managementWest Midlands</v>
      </c>
      <c r="B3210" s="214" t="s">
        <v>251</v>
      </c>
      <c r="C3210" s="214" t="s">
        <v>37</v>
      </c>
      <c r="D3210" s="214">
        <v>3</v>
      </c>
      <c r="E3210" s="214" t="s">
        <v>35</v>
      </c>
      <c r="F3210" s="214" t="s">
        <v>253</v>
      </c>
      <c r="G3210" s="214" t="s">
        <v>246</v>
      </c>
      <c r="H3210" s="214" t="s">
        <v>87</v>
      </c>
      <c r="I3210" s="214" t="s">
        <v>138</v>
      </c>
      <c r="J3210" s="214">
        <v>835</v>
      </c>
      <c r="K3210" s="214">
        <v>835</v>
      </c>
      <c r="L3210" s="214">
        <v>0</v>
      </c>
      <c r="M3210" s="214">
        <v>0</v>
      </c>
      <c r="N3210" s="214">
        <v>835</v>
      </c>
      <c r="O3210" s="214">
        <v>9.3000000000000007</v>
      </c>
      <c r="P3210" s="214">
        <v>3.5</v>
      </c>
      <c r="Q3210" s="214">
        <v>77.599999999999994</v>
      </c>
      <c r="R3210" s="214">
        <v>85.9</v>
      </c>
      <c r="S3210" s="214">
        <v>87.2</v>
      </c>
      <c r="T3210" s="214">
        <v>9.6</v>
      </c>
      <c r="U3210" s="214">
        <v>625</v>
      </c>
      <c r="V3210" s="214">
        <v>25900</v>
      </c>
      <c r="W3210" s="214">
        <v>36900</v>
      </c>
      <c r="X3210" s="214">
        <v>50000</v>
      </c>
    </row>
    <row r="3211" spans="1:24" x14ac:dyDescent="0.25">
      <c r="A3211" t="str">
        <f t="shared" si="50"/>
        <v>YAG3UKLevel 7Female + maleBusiness and managementYorkshire and The Humber</v>
      </c>
      <c r="B3211" s="214" t="s">
        <v>251</v>
      </c>
      <c r="C3211" s="214" t="s">
        <v>37</v>
      </c>
      <c r="D3211" s="214">
        <v>3</v>
      </c>
      <c r="E3211" s="214" t="s">
        <v>35</v>
      </c>
      <c r="F3211" s="214" t="s">
        <v>253</v>
      </c>
      <c r="G3211" s="214" t="s">
        <v>246</v>
      </c>
      <c r="H3211" s="214" t="s">
        <v>87</v>
      </c>
      <c r="I3211" s="214" t="s">
        <v>139</v>
      </c>
      <c r="J3211" s="214">
        <v>855</v>
      </c>
      <c r="K3211" s="214">
        <v>855</v>
      </c>
      <c r="L3211" s="214">
        <v>0</v>
      </c>
      <c r="M3211" s="214">
        <v>0</v>
      </c>
      <c r="N3211" s="214">
        <v>855</v>
      </c>
      <c r="O3211" s="214">
        <v>6.3</v>
      </c>
      <c r="P3211" s="214">
        <v>4</v>
      </c>
      <c r="Q3211" s="214">
        <v>79.3</v>
      </c>
      <c r="R3211" s="214">
        <v>88.4</v>
      </c>
      <c r="S3211" s="214">
        <v>89.7</v>
      </c>
      <c r="T3211" s="214">
        <v>10.4</v>
      </c>
      <c r="U3211" s="214">
        <v>665</v>
      </c>
      <c r="V3211" s="214">
        <v>24500</v>
      </c>
      <c r="W3211" s="214">
        <v>35400</v>
      </c>
      <c r="X3211" s="214">
        <v>46400</v>
      </c>
    </row>
    <row r="3212" spans="1:24" x14ac:dyDescent="0.25">
      <c r="A3212" t="str">
        <f t="shared" si="50"/>
        <v>YAG3UKLevel 7Female + maleCeltic studiesLondon</v>
      </c>
      <c r="B3212" s="214" t="s">
        <v>251</v>
      </c>
      <c r="C3212" s="214" t="s">
        <v>37</v>
      </c>
      <c r="D3212" s="214">
        <v>3</v>
      </c>
      <c r="E3212" s="214" t="s">
        <v>35</v>
      </c>
      <c r="F3212" s="214" t="s">
        <v>253</v>
      </c>
      <c r="G3212" s="214" t="s">
        <v>246</v>
      </c>
      <c r="H3212" s="214" t="s">
        <v>92</v>
      </c>
      <c r="I3212" s="214" t="s">
        <v>128</v>
      </c>
      <c r="J3212" s="214" t="s">
        <v>140</v>
      </c>
      <c r="K3212" s="214" t="s">
        <v>140</v>
      </c>
      <c r="L3212" s="214" t="s">
        <v>140</v>
      </c>
      <c r="M3212" s="214" t="s">
        <v>140</v>
      </c>
      <c r="N3212" s="214" t="s">
        <v>140</v>
      </c>
      <c r="O3212" s="214" t="s">
        <v>140</v>
      </c>
      <c r="P3212" s="214" t="s">
        <v>140</v>
      </c>
      <c r="Q3212" s="214" t="s">
        <v>140</v>
      </c>
      <c r="R3212" s="214" t="s">
        <v>140</v>
      </c>
      <c r="S3212" s="214" t="s">
        <v>140</v>
      </c>
      <c r="T3212" s="214" t="s">
        <v>140</v>
      </c>
      <c r="U3212" s="214" t="s">
        <v>136</v>
      </c>
      <c r="V3212" s="214" t="s">
        <v>136</v>
      </c>
      <c r="W3212" s="214" t="s">
        <v>136</v>
      </c>
      <c r="X3212" s="214" t="s">
        <v>136</v>
      </c>
    </row>
    <row r="3213" spans="1:24" x14ac:dyDescent="0.25">
      <c r="A3213" t="str">
        <f t="shared" si="50"/>
        <v>YAG3UKLevel 7Female + maleCeltic studiesNorth West</v>
      </c>
      <c r="B3213" s="214" t="s">
        <v>251</v>
      </c>
      <c r="C3213" s="214" t="s">
        <v>37</v>
      </c>
      <c r="D3213" s="214">
        <v>3</v>
      </c>
      <c r="E3213" s="214" t="s">
        <v>35</v>
      </c>
      <c r="F3213" s="214" t="s">
        <v>253</v>
      </c>
      <c r="G3213" s="214" t="s">
        <v>246</v>
      </c>
      <c r="H3213" s="214" t="s">
        <v>92</v>
      </c>
      <c r="I3213" s="214" t="s">
        <v>130</v>
      </c>
      <c r="J3213" s="214">
        <v>5</v>
      </c>
      <c r="K3213" s="214">
        <v>5</v>
      </c>
      <c r="L3213" s="214">
        <v>0</v>
      </c>
      <c r="M3213" s="214">
        <v>0</v>
      </c>
      <c r="N3213" s="214">
        <v>5</v>
      </c>
      <c r="O3213" s="214">
        <v>0</v>
      </c>
      <c r="P3213" s="214">
        <v>0</v>
      </c>
      <c r="Q3213" s="214">
        <v>50</v>
      </c>
      <c r="R3213" s="214">
        <v>100</v>
      </c>
      <c r="S3213" s="214">
        <v>100</v>
      </c>
      <c r="T3213" s="214">
        <v>50</v>
      </c>
      <c r="U3213" s="214" t="s">
        <v>140</v>
      </c>
      <c r="V3213" s="214" t="s">
        <v>140</v>
      </c>
      <c r="W3213" s="214" t="s">
        <v>140</v>
      </c>
      <c r="X3213" s="214" t="s">
        <v>140</v>
      </c>
    </row>
    <row r="3214" spans="1:24" x14ac:dyDescent="0.25">
      <c r="A3214" t="str">
        <f t="shared" ref="A3214:A3277" si="51">"YAG"&amp;D3214 &amp;E3214 &amp;F3214 &amp; G3214 &amp;H3214 &amp;I3214</f>
        <v>YAG3UKLevel 7Female + maleCeltic studiesSouth East</v>
      </c>
      <c r="B3214" s="214" t="s">
        <v>251</v>
      </c>
      <c r="C3214" s="214" t="s">
        <v>37</v>
      </c>
      <c r="D3214" s="214">
        <v>3</v>
      </c>
      <c r="E3214" s="214" t="s">
        <v>35</v>
      </c>
      <c r="F3214" s="214" t="s">
        <v>253</v>
      </c>
      <c r="G3214" s="214" t="s">
        <v>246</v>
      </c>
      <c r="H3214" s="214" t="s">
        <v>92</v>
      </c>
      <c r="I3214" s="214" t="s">
        <v>133</v>
      </c>
      <c r="J3214" s="214" t="s">
        <v>140</v>
      </c>
      <c r="K3214" s="214" t="s">
        <v>140</v>
      </c>
      <c r="L3214" s="214" t="s">
        <v>140</v>
      </c>
      <c r="M3214" s="214" t="s">
        <v>140</v>
      </c>
      <c r="N3214" s="214" t="s">
        <v>140</v>
      </c>
      <c r="O3214" s="214" t="s">
        <v>140</v>
      </c>
      <c r="P3214" s="214" t="s">
        <v>140</v>
      </c>
      <c r="Q3214" s="214" t="s">
        <v>140</v>
      </c>
      <c r="R3214" s="214" t="s">
        <v>140</v>
      </c>
      <c r="S3214" s="214" t="s">
        <v>140</v>
      </c>
      <c r="T3214" s="214" t="s">
        <v>140</v>
      </c>
      <c r="U3214" s="214" t="s">
        <v>140</v>
      </c>
      <c r="V3214" s="214" t="s">
        <v>140</v>
      </c>
      <c r="W3214" s="214" t="s">
        <v>140</v>
      </c>
      <c r="X3214" s="214" t="s">
        <v>140</v>
      </c>
    </row>
    <row r="3215" spans="1:24" x14ac:dyDescent="0.25">
      <c r="A3215" t="str">
        <f t="shared" si="51"/>
        <v>YAG3UKLevel 7Female + maleCeltic studiesSouth West</v>
      </c>
      <c r="B3215" s="214" t="s">
        <v>251</v>
      </c>
      <c r="C3215" s="214" t="s">
        <v>37</v>
      </c>
      <c r="D3215" s="214">
        <v>3</v>
      </c>
      <c r="E3215" s="214" t="s">
        <v>35</v>
      </c>
      <c r="F3215" s="214" t="s">
        <v>253</v>
      </c>
      <c r="G3215" s="214" t="s">
        <v>246</v>
      </c>
      <c r="H3215" s="214" t="s">
        <v>92</v>
      </c>
      <c r="I3215" s="214" t="s">
        <v>134</v>
      </c>
      <c r="J3215" s="214" t="s">
        <v>140</v>
      </c>
      <c r="K3215" s="214" t="s">
        <v>140</v>
      </c>
      <c r="L3215" s="214" t="s">
        <v>140</v>
      </c>
      <c r="M3215" s="214" t="s">
        <v>140</v>
      </c>
      <c r="N3215" s="214" t="s">
        <v>140</v>
      </c>
      <c r="O3215" s="214" t="s">
        <v>140</v>
      </c>
      <c r="P3215" s="214" t="s">
        <v>140</v>
      </c>
      <c r="Q3215" s="214" t="s">
        <v>140</v>
      </c>
      <c r="R3215" s="214" t="s">
        <v>140</v>
      </c>
      <c r="S3215" s="214" t="s">
        <v>140</v>
      </c>
      <c r="T3215" s="214" t="s">
        <v>140</v>
      </c>
      <c r="U3215" s="214" t="s">
        <v>136</v>
      </c>
      <c r="V3215" s="214" t="s">
        <v>136</v>
      </c>
      <c r="W3215" s="214" t="s">
        <v>136</v>
      </c>
      <c r="X3215" s="214" t="s">
        <v>136</v>
      </c>
    </row>
    <row r="3216" spans="1:24" x14ac:dyDescent="0.25">
      <c r="A3216" t="str">
        <f t="shared" si="51"/>
        <v>YAG3UKLevel 7Female + maleCeltic studiesUnknown</v>
      </c>
      <c r="B3216" s="214" t="s">
        <v>251</v>
      </c>
      <c r="C3216" s="214" t="s">
        <v>37</v>
      </c>
      <c r="D3216" s="214">
        <v>3</v>
      </c>
      <c r="E3216" s="214" t="s">
        <v>35</v>
      </c>
      <c r="F3216" s="214" t="s">
        <v>253</v>
      </c>
      <c r="G3216" s="214" t="s">
        <v>246</v>
      </c>
      <c r="H3216" s="214" t="s">
        <v>92</v>
      </c>
      <c r="I3216" s="214" t="s">
        <v>135</v>
      </c>
      <c r="J3216" s="214" t="s">
        <v>140</v>
      </c>
      <c r="K3216" s="214" t="s">
        <v>140</v>
      </c>
      <c r="L3216" s="214" t="s">
        <v>140</v>
      </c>
      <c r="M3216" s="214" t="s">
        <v>140</v>
      </c>
      <c r="N3216" s="214" t="s">
        <v>140</v>
      </c>
      <c r="O3216" s="214" t="s">
        <v>140</v>
      </c>
      <c r="P3216" s="214" t="s">
        <v>140</v>
      </c>
      <c r="Q3216" s="214" t="s">
        <v>140</v>
      </c>
      <c r="R3216" s="214" t="s">
        <v>140</v>
      </c>
      <c r="S3216" s="214" t="s">
        <v>140</v>
      </c>
      <c r="T3216" s="214" t="s">
        <v>140</v>
      </c>
      <c r="U3216" s="214" t="s">
        <v>136</v>
      </c>
      <c r="V3216" s="214" t="s">
        <v>136</v>
      </c>
      <c r="W3216" s="214" t="s">
        <v>136</v>
      </c>
      <c r="X3216" s="214" t="s">
        <v>136</v>
      </c>
    </row>
    <row r="3217" spans="1:24" x14ac:dyDescent="0.25">
      <c r="A3217" t="str">
        <f t="shared" si="51"/>
        <v>YAG3UKLevel 7Female + maleCeltic studiesWales</v>
      </c>
      <c r="B3217" s="214" t="s">
        <v>251</v>
      </c>
      <c r="C3217" s="214" t="s">
        <v>37</v>
      </c>
      <c r="D3217" s="214">
        <v>3</v>
      </c>
      <c r="E3217" s="214" t="s">
        <v>35</v>
      </c>
      <c r="F3217" s="214" t="s">
        <v>253</v>
      </c>
      <c r="G3217" s="214" t="s">
        <v>246</v>
      </c>
      <c r="H3217" s="214" t="s">
        <v>92</v>
      </c>
      <c r="I3217" s="214" t="s">
        <v>137</v>
      </c>
      <c r="J3217" s="214" t="s">
        <v>140</v>
      </c>
      <c r="K3217" s="214" t="s">
        <v>140</v>
      </c>
      <c r="L3217" s="214" t="s">
        <v>140</v>
      </c>
      <c r="M3217" s="214" t="s">
        <v>140</v>
      </c>
      <c r="N3217" s="214" t="s">
        <v>140</v>
      </c>
      <c r="O3217" s="214" t="s">
        <v>140</v>
      </c>
      <c r="P3217" s="214" t="s">
        <v>140</v>
      </c>
      <c r="Q3217" s="214" t="s">
        <v>140</v>
      </c>
      <c r="R3217" s="214" t="s">
        <v>140</v>
      </c>
      <c r="S3217" s="214" t="s">
        <v>140</v>
      </c>
      <c r="T3217" s="214" t="s">
        <v>140</v>
      </c>
      <c r="U3217" s="214" t="s">
        <v>136</v>
      </c>
      <c r="V3217" s="214" t="s">
        <v>136</v>
      </c>
      <c r="W3217" s="214" t="s">
        <v>136</v>
      </c>
      <c r="X3217" s="214" t="s">
        <v>136</v>
      </c>
    </row>
    <row r="3218" spans="1:24" x14ac:dyDescent="0.25">
      <c r="A3218" t="str">
        <f t="shared" si="51"/>
        <v>YAG3UKLevel 7Female + maleCeltic studiesYorkshire and The Humber</v>
      </c>
      <c r="B3218" s="214" t="s">
        <v>251</v>
      </c>
      <c r="C3218" s="214" t="s">
        <v>37</v>
      </c>
      <c r="D3218" s="214">
        <v>3</v>
      </c>
      <c r="E3218" s="214" t="s">
        <v>35</v>
      </c>
      <c r="F3218" s="214" t="s">
        <v>253</v>
      </c>
      <c r="G3218" s="214" t="s">
        <v>246</v>
      </c>
      <c r="H3218" s="214" t="s">
        <v>92</v>
      </c>
      <c r="I3218" s="214" t="s">
        <v>139</v>
      </c>
      <c r="J3218" s="214" t="s">
        <v>140</v>
      </c>
      <c r="K3218" s="214" t="s">
        <v>140</v>
      </c>
      <c r="L3218" s="214" t="s">
        <v>140</v>
      </c>
      <c r="M3218" s="214" t="s">
        <v>140</v>
      </c>
      <c r="N3218" s="214" t="s">
        <v>140</v>
      </c>
      <c r="O3218" s="214" t="s">
        <v>140</v>
      </c>
      <c r="P3218" s="214" t="s">
        <v>140</v>
      </c>
      <c r="Q3218" s="214" t="s">
        <v>140</v>
      </c>
      <c r="R3218" s="214" t="s">
        <v>140</v>
      </c>
      <c r="S3218" s="214" t="s">
        <v>140</v>
      </c>
      <c r="T3218" s="214" t="s">
        <v>140</v>
      </c>
      <c r="U3218" s="214" t="s">
        <v>140</v>
      </c>
      <c r="V3218" s="214" t="s">
        <v>140</v>
      </c>
      <c r="W3218" s="214" t="s">
        <v>140</v>
      </c>
      <c r="X3218" s="214" t="s">
        <v>140</v>
      </c>
    </row>
    <row r="3219" spans="1:24" x14ac:dyDescent="0.25">
      <c r="A3219" t="str">
        <f t="shared" si="51"/>
        <v>YAG3UKLevel 7Female + maleChemistryAbroad</v>
      </c>
      <c r="B3219" s="214" t="s">
        <v>251</v>
      </c>
      <c r="C3219" s="214" t="s">
        <v>37</v>
      </c>
      <c r="D3219" s="214">
        <v>3</v>
      </c>
      <c r="E3219" s="214" t="s">
        <v>35</v>
      </c>
      <c r="F3219" s="214" t="s">
        <v>253</v>
      </c>
      <c r="G3219" s="214" t="s">
        <v>246</v>
      </c>
      <c r="H3219" s="214" t="s">
        <v>63</v>
      </c>
      <c r="I3219" s="214" t="s">
        <v>125</v>
      </c>
      <c r="J3219" s="214" t="s">
        <v>140</v>
      </c>
      <c r="K3219" s="214" t="s">
        <v>140</v>
      </c>
      <c r="L3219" s="214" t="s">
        <v>140</v>
      </c>
      <c r="M3219" s="214" t="s">
        <v>140</v>
      </c>
      <c r="N3219" s="214" t="s">
        <v>140</v>
      </c>
      <c r="O3219" s="214" t="s">
        <v>140</v>
      </c>
      <c r="P3219" s="214" t="s">
        <v>140</v>
      </c>
      <c r="Q3219" s="214" t="s">
        <v>140</v>
      </c>
      <c r="R3219" s="214" t="s">
        <v>140</v>
      </c>
      <c r="S3219" s="214" t="s">
        <v>140</v>
      </c>
      <c r="T3219" s="214" t="s">
        <v>140</v>
      </c>
      <c r="U3219" s="214" t="s">
        <v>136</v>
      </c>
      <c r="V3219" s="214" t="s">
        <v>136</v>
      </c>
      <c r="W3219" s="214" t="s">
        <v>136</v>
      </c>
      <c r="X3219" s="214" t="s">
        <v>136</v>
      </c>
    </row>
    <row r="3220" spans="1:24" x14ac:dyDescent="0.25">
      <c r="A3220" t="str">
        <f t="shared" si="51"/>
        <v>YAG3UKLevel 7Female + maleChemistryEast Midlands</v>
      </c>
      <c r="B3220" s="214" t="s">
        <v>251</v>
      </c>
      <c r="C3220" s="214" t="s">
        <v>37</v>
      </c>
      <c r="D3220" s="214">
        <v>3</v>
      </c>
      <c r="E3220" s="214" t="s">
        <v>35</v>
      </c>
      <c r="F3220" s="214" t="s">
        <v>253</v>
      </c>
      <c r="G3220" s="214" t="s">
        <v>246</v>
      </c>
      <c r="H3220" s="214" t="s">
        <v>63</v>
      </c>
      <c r="I3220" s="214" t="s">
        <v>126</v>
      </c>
      <c r="J3220" s="214">
        <v>10</v>
      </c>
      <c r="K3220" s="214">
        <v>10</v>
      </c>
      <c r="L3220" s="214">
        <v>0</v>
      </c>
      <c r="M3220" s="214">
        <v>0</v>
      </c>
      <c r="N3220" s="214">
        <v>10</v>
      </c>
      <c r="O3220" s="214">
        <v>0</v>
      </c>
      <c r="P3220" s="214">
        <v>0</v>
      </c>
      <c r="Q3220" s="214">
        <v>42</v>
      </c>
      <c r="R3220" s="214">
        <v>90.3</v>
      </c>
      <c r="S3220" s="214">
        <v>100</v>
      </c>
      <c r="T3220" s="214">
        <v>58</v>
      </c>
      <c r="U3220" s="214" t="s">
        <v>140</v>
      </c>
      <c r="V3220" s="214" t="s">
        <v>140</v>
      </c>
      <c r="W3220" s="214" t="s">
        <v>140</v>
      </c>
      <c r="X3220" s="214" t="s">
        <v>140</v>
      </c>
    </row>
    <row r="3221" spans="1:24" x14ac:dyDescent="0.25">
      <c r="A3221" t="str">
        <f t="shared" si="51"/>
        <v>YAG3UKLevel 7Female + maleChemistryEast of England</v>
      </c>
      <c r="B3221" s="214" t="s">
        <v>251</v>
      </c>
      <c r="C3221" s="214" t="s">
        <v>37</v>
      </c>
      <c r="D3221" s="214">
        <v>3</v>
      </c>
      <c r="E3221" s="214" t="s">
        <v>35</v>
      </c>
      <c r="F3221" s="214" t="s">
        <v>253</v>
      </c>
      <c r="G3221" s="214" t="s">
        <v>246</v>
      </c>
      <c r="H3221" s="214" t="s">
        <v>63</v>
      </c>
      <c r="I3221" s="214" t="s">
        <v>127</v>
      </c>
      <c r="J3221" s="214">
        <v>20</v>
      </c>
      <c r="K3221" s="214">
        <v>20</v>
      </c>
      <c r="L3221" s="214">
        <v>0</v>
      </c>
      <c r="M3221" s="214">
        <v>0</v>
      </c>
      <c r="N3221" s="214">
        <v>20</v>
      </c>
      <c r="O3221" s="214">
        <v>5</v>
      </c>
      <c r="P3221" s="214">
        <v>5</v>
      </c>
      <c r="Q3221" s="214">
        <v>57.1</v>
      </c>
      <c r="R3221" s="214">
        <v>83.5</v>
      </c>
      <c r="S3221" s="214">
        <v>90.1</v>
      </c>
      <c r="T3221" s="214">
        <v>33</v>
      </c>
      <c r="U3221" s="214">
        <v>10</v>
      </c>
      <c r="V3221" s="214">
        <v>21200</v>
      </c>
      <c r="W3221" s="214">
        <v>27400</v>
      </c>
      <c r="X3221" s="214">
        <v>30300</v>
      </c>
    </row>
    <row r="3222" spans="1:24" x14ac:dyDescent="0.25">
      <c r="A3222" t="str">
        <f t="shared" si="51"/>
        <v>YAG3UKLevel 7Female + maleChemistryLondon</v>
      </c>
      <c r="B3222" s="214" t="s">
        <v>251</v>
      </c>
      <c r="C3222" s="214" t="s">
        <v>37</v>
      </c>
      <c r="D3222" s="214">
        <v>3</v>
      </c>
      <c r="E3222" s="214" t="s">
        <v>35</v>
      </c>
      <c r="F3222" s="214" t="s">
        <v>253</v>
      </c>
      <c r="G3222" s="214" t="s">
        <v>246</v>
      </c>
      <c r="H3222" s="214" t="s">
        <v>63</v>
      </c>
      <c r="I3222" s="214" t="s">
        <v>128</v>
      </c>
      <c r="J3222" s="214">
        <v>40</v>
      </c>
      <c r="K3222" s="214">
        <v>40</v>
      </c>
      <c r="L3222" s="214">
        <v>0</v>
      </c>
      <c r="M3222" s="214">
        <v>0</v>
      </c>
      <c r="N3222" s="214">
        <v>40</v>
      </c>
      <c r="O3222" s="214">
        <v>11.7</v>
      </c>
      <c r="P3222" s="214">
        <v>7.6</v>
      </c>
      <c r="Q3222" s="214">
        <v>47.1</v>
      </c>
      <c r="R3222" s="214">
        <v>70.599999999999994</v>
      </c>
      <c r="S3222" s="214">
        <v>80.7</v>
      </c>
      <c r="T3222" s="214">
        <v>33.6</v>
      </c>
      <c r="U3222" s="214">
        <v>20</v>
      </c>
      <c r="V3222" s="214">
        <v>13900</v>
      </c>
      <c r="W3222" s="214">
        <v>31800</v>
      </c>
      <c r="X3222" s="214">
        <v>37600</v>
      </c>
    </row>
    <row r="3223" spans="1:24" x14ac:dyDescent="0.25">
      <c r="A3223" t="str">
        <f t="shared" si="51"/>
        <v>YAG3UKLevel 7Female + maleChemistryNorth East</v>
      </c>
      <c r="B3223" s="214" t="s">
        <v>251</v>
      </c>
      <c r="C3223" s="214" t="s">
        <v>37</v>
      </c>
      <c r="D3223" s="214">
        <v>3</v>
      </c>
      <c r="E3223" s="214" t="s">
        <v>35</v>
      </c>
      <c r="F3223" s="214" t="s">
        <v>253</v>
      </c>
      <c r="G3223" s="214" t="s">
        <v>246</v>
      </c>
      <c r="H3223" s="214" t="s">
        <v>63</v>
      </c>
      <c r="I3223" s="214" t="s">
        <v>129</v>
      </c>
      <c r="J3223" s="214">
        <v>5</v>
      </c>
      <c r="K3223" s="214">
        <v>5</v>
      </c>
      <c r="L3223" s="214">
        <v>0</v>
      </c>
      <c r="M3223" s="214">
        <v>0</v>
      </c>
      <c r="N3223" s="214">
        <v>5</v>
      </c>
      <c r="O3223" s="214">
        <v>0</v>
      </c>
      <c r="P3223" s="214">
        <v>0</v>
      </c>
      <c r="Q3223" s="214">
        <v>66.7</v>
      </c>
      <c r="R3223" s="214">
        <v>100</v>
      </c>
      <c r="S3223" s="214">
        <v>100</v>
      </c>
      <c r="T3223" s="214">
        <v>33.299999999999997</v>
      </c>
      <c r="U3223" s="214" t="s">
        <v>140</v>
      </c>
      <c r="V3223" s="214" t="s">
        <v>140</v>
      </c>
      <c r="W3223" s="214" t="s">
        <v>140</v>
      </c>
      <c r="X3223" s="214" t="s">
        <v>140</v>
      </c>
    </row>
    <row r="3224" spans="1:24" x14ac:dyDescent="0.25">
      <c r="A3224" t="str">
        <f t="shared" si="51"/>
        <v>YAG3UKLevel 7Female + maleChemistryNorth West</v>
      </c>
      <c r="B3224" s="214" t="s">
        <v>251</v>
      </c>
      <c r="C3224" s="214" t="s">
        <v>37</v>
      </c>
      <c r="D3224" s="214">
        <v>3</v>
      </c>
      <c r="E3224" s="214" t="s">
        <v>35</v>
      </c>
      <c r="F3224" s="214" t="s">
        <v>253</v>
      </c>
      <c r="G3224" s="214" t="s">
        <v>246</v>
      </c>
      <c r="H3224" s="214" t="s">
        <v>63</v>
      </c>
      <c r="I3224" s="214" t="s">
        <v>130</v>
      </c>
      <c r="J3224" s="214">
        <v>20</v>
      </c>
      <c r="K3224" s="214">
        <v>20</v>
      </c>
      <c r="L3224" s="214">
        <v>0</v>
      </c>
      <c r="M3224" s="214">
        <v>0</v>
      </c>
      <c r="N3224" s="214">
        <v>20</v>
      </c>
      <c r="O3224" s="214">
        <v>13.4</v>
      </c>
      <c r="P3224" s="214">
        <v>9</v>
      </c>
      <c r="Q3224" s="214">
        <v>68.7</v>
      </c>
      <c r="R3224" s="214">
        <v>68.7</v>
      </c>
      <c r="S3224" s="214">
        <v>77.599999999999994</v>
      </c>
      <c r="T3224" s="214">
        <v>9</v>
      </c>
      <c r="U3224" s="214">
        <v>15</v>
      </c>
      <c r="V3224" s="214">
        <v>20100</v>
      </c>
      <c r="W3224" s="214">
        <v>27700</v>
      </c>
      <c r="X3224" s="214">
        <v>43800</v>
      </c>
    </row>
    <row r="3225" spans="1:24" x14ac:dyDescent="0.25">
      <c r="A3225" t="str">
        <f t="shared" si="51"/>
        <v>YAG3UKLevel 7Female + maleChemistryNorthern Ireland</v>
      </c>
      <c r="B3225" s="214" t="s">
        <v>251</v>
      </c>
      <c r="C3225" s="214" t="s">
        <v>37</v>
      </c>
      <c r="D3225" s="214">
        <v>3</v>
      </c>
      <c r="E3225" s="214" t="s">
        <v>35</v>
      </c>
      <c r="F3225" s="214" t="s">
        <v>253</v>
      </c>
      <c r="G3225" s="214" t="s">
        <v>246</v>
      </c>
      <c r="H3225" s="214" t="s">
        <v>63</v>
      </c>
      <c r="I3225" s="214" t="s">
        <v>131</v>
      </c>
      <c r="J3225" s="214" t="s">
        <v>140</v>
      </c>
      <c r="K3225" s="214" t="s">
        <v>140</v>
      </c>
      <c r="L3225" s="214" t="s">
        <v>140</v>
      </c>
      <c r="M3225" s="214" t="s">
        <v>140</v>
      </c>
      <c r="N3225" s="214" t="s">
        <v>140</v>
      </c>
      <c r="O3225" s="214" t="s">
        <v>140</v>
      </c>
      <c r="P3225" s="214" t="s">
        <v>140</v>
      </c>
      <c r="Q3225" s="214" t="s">
        <v>140</v>
      </c>
      <c r="R3225" s="214" t="s">
        <v>140</v>
      </c>
      <c r="S3225" s="214" t="s">
        <v>140</v>
      </c>
      <c r="T3225" s="214" t="s">
        <v>140</v>
      </c>
      <c r="U3225" s="214" t="s">
        <v>136</v>
      </c>
      <c r="V3225" s="214" t="s">
        <v>136</v>
      </c>
      <c r="W3225" s="214" t="s">
        <v>136</v>
      </c>
      <c r="X3225" s="214" t="s">
        <v>136</v>
      </c>
    </row>
    <row r="3226" spans="1:24" x14ac:dyDescent="0.25">
      <c r="A3226" t="str">
        <f t="shared" si="51"/>
        <v>YAG3UKLevel 7Female + maleChemistryScotland</v>
      </c>
      <c r="B3226" s="214" t="s">
        <v>251</v>
      </c>
      <c r="C3226" s="214" t="s">
        <v>37</v>
      </c>
      <c r="D3226" s="214">
        <v>3</v>
      </c>
      <c r="E3226" s="214" t="s">
        <v>35</v>
      </c>
      <c r="F3226" s="214" t="s">
        <v>253</v>
      </c>
      <c r="G3226" s="214" t="s">
        <v>246</v>
      </c>
      <c r="H3226" s="214" t="s">
        <v>63</v>
      </c>
      <c r="I3226" s="214" t="s">
        <v>132</v>
      </c>
      <c r="J3226" s="214">
        <v>5</v>
      </c>
      <c r="K3226" s="214">
        <v>5</v>
      </c>
      <c r="L3226" s="214">
        <v>0</v>
      </c>
      <c r="M3226" s="214">
        <v>0</v>
      </c>
      <c r="N3226" s="214">
        <v>5</v>
      </c>
      <c r="O3226" s="214">
        <v>0</v>
      </c>
      <c r="P3226" s="214">
        <v>20</v>
      </c>
      <c r="Q3226" s="214">
        <v>60</v>
      </c>
      <c r="R3226" s="214">
        <v>80</v>
      </c>
      <c r="S3226" s="214">
        <v>80</v>
      </c>
      <c r="T3226" s="214">
        <v>20</v>
      </c>
      <c r="U3226" s="214" t="s">
        <v>140</v>
      </c>
      <c r="V3226" s="214" t="s">
        <v>140</v>
      </c>
      <c r="W3226" s="214" t="s">
        <v>140</v>
      </c>
      <c r="X3226" s="214" t="s">
        <v>140</v>
      </c>
    </row>
    <row r="3227" spans="1:24" x14ac:dyDescent="0.25">
      <c r="A3227" t="str">
        <f t="shared" si="51"/>
        <v>YAG3UKLevel 7Female + maleChemistrySouth East</v>
      </c>
      <c r="B3227" s="214" t="s">
        <v>251</v>
      </c>
      <c r="C3227" s="214" t="s">
        <v>37</v>
      </c>
      <c r="D3227" s="214">
        <v>3</v>
      </c>
      <c r="E3227" s="214" t="s">
        <v>35</v>
      </c>
      <c r="F3227" s="214" t="s">
        <v>253</v>
      </c>
      <c r="G3227" s="214" t="s">
        <v>246</v>
      </c>
      <c r="H3227" s="214" t="s">
        <v>63</v>
      </c>
      <c r="I3227" s="214" t="s">
        <v>133</v>
      </c>
      <c r="J3227" s="214">
        <v>35</v>
      </c>
      <c r="K3227" s="214">
        <v>35</v>
      </c>
      <c r="L3227" s="214">
        <v>0</v>
      </c>
      <c r="M3227" s="214">
        <v>0</v>
      </c>
      <c r="N3227" s="214">
        <v>35</v>
      </c>
      <c r="O3227" s="214">
        <v>2.9</v>
      </c>
      <c r="P3227" s="214">
        <v>0</v>
      </c>
      <c r="Q3227" s="214">
        <v>57.1</v>
      </c>
      <c r="R3227" s="214">
        <v>84.7</v>
      </c>
      <c r="S3227" s="214">
        <v>97.1</v>
      </c>
      <c r="T3227" s="214">
        <v>40</v>
      </c>
      <c r="U3227" s="214">
        <v>20</v>
      </c>
      <c r="V3227" s="214">
        <v>25500</v>
      </c>
      <c r="W3227" s="214">
        <v>32500</v>
      </c>
      <c r="X3227" s="214">
        <v>38300</v>
      </c>
    </row>
    <row r="3228" spans="1:24" x14ac:dyDescent="0.25">
      <c r="A3228" t="str">
        <f t="shared" si="51"/>
        <v>YAG3UKLevel 7Female + maleChemistrySouth West</v>
      </c>
      <c r="B3228" s="214" t="s">
        <v>251</v>
      </c>
      <c r="C3228" s="214" t="s">
        <v>37</v>
      </c>
      <c r="D3228" s="214">
        <v>3</v>
      </c>
      <c r="E3228" s="214" t="s">
        <v>35</v>
      </c>
      <c r="F3228" s="214" t="s">
        <v>253</v>
      </c>
      <c r="G3228" s="214" t="s">
        <v>246</v>
      </c>
      <c r="H3228" s="214" t="s">
        <v>63</v>
      </c>
      <c r="I3228" s="214" t="s">
        <v>134</v>
      </c>
      <c r="J3228" s="214">
        <v>10</v>
      </c>
      <c r="K3228" s="214">
        <v>10</v>
      </c>
      <c r="L3228" s="214">
        <v>0</v>
      </c>
      <c r="M3228" s="214">
        <v>0</v>
      </c>
      <c r="N3228" s="214">
        <v>10</v>
      </c>
      <c r="O3228" s="214">
        <v>0</v>
      </c>
      <c r="P3228" s="214">
        <v>0</v>
      </c>
      <c r="Q3228" s="214">
        <v>47.1</v>
      </c>
      <c r="R3228" s="214">
        <v>100</v>
      </c>
      <c r="S3228" s="214">
        <v>100</v>
      </c>
      <c r="T3228" s="214">
        <v>52.9</v>
      </c>
      <c r="U3228" s="214" t="s">
        <v>140</v>
      </c>
      <c r="V3228" s="214" t="s">
        <v>140</v>
      </c>
      <c r="W3228" s="214" t="s">
        <v>140</v>
      </c>
      <c r="X3228" s="214" t="s">
        <v>140</v>
      </c>
    </row>
    <row r="3229" spans="1:24" x14ac:dyDescent="0.25">
      <c r="A3229" t="str">
        <f t="shared" si="51"/>
        <v>YAG3UKLevel 7Female + maleChemistryUnknown</v>
      </c>
      <c r="B3229" s="214" t="s">
        <v>251</v>
      </c>
      <c r="C3229" s="214" t="s">
        <v>37</v>
      </c>
      <c r="D3229" s="214">
        <v>3</v>
      </c>
      <c r="E3229" s="214" t="s">
        <v>35</v>
      </c>
      <c r="F3229" s="214" t="s">
        <v>253</v>
      </c>
      <c r="G3229" s="214" t="s">
        <v>246</v>
      </c>
      <c r="H3229" s="214" t="s">
        <v>63</v>
      </c>
      <c r="I3229" s="214" t="s">
        <v>135</v>
      </c>
      <c r="J3229" s="214">
        <v>20</v>
      </c>
      <c r="K3229" s="214">
        <v>20</v>
      </c>
      <c r="L3229" s="214">
        <v>36.9</v>
      </c>
      <c r="M3229" s="214">
        <v>0</v>
      </c>
      <c r="N3229" s="214">
        <v>10</v>
      </c>
      <c r="O3229" s="214">
        <v>0</v>
      </c>
      <c r="P3229" s="214">
        <v>0</v>
      </c>
      <c r="Q3229" s="214">
        <v>8.3000000000000007</v>
      </c>
      <c r="R3229" s="214">
        <v>8.3000000000000007</v>
      </c>
      <c r="S3229" s="214">
        <v>100</v>
      </c>
      <c r="T3229" s="214">
        <v>91.7</v>
      </c>
      <c r="U3229" s="214" t="s">
        <v>140</v>
      </c>
      <c r="V3229" s="214" t="s">
        <v>140</v>
      </c>
      <c r="W3229" s="214" t="s">
        <v>140</v>
      </c>
      <c r="X3229" s="214" t="s">
        <v>140</v>
      </c>
    </row>
    <row r="3230" spans="1:24" x14ac:dyDescent="0.25">
      <c r="A3230" t="str">
        <f t="shared" si="51"/>
        <v>YAG3UKLevel 7Female + maleChemistryWales</v>
      </c>
      <c r="B3230" s="214" t="s">
        <v>251</v>
      </c>
      <c r="C3230" s="214" t="s">
        <v>37</v>
      </c>
      <c r="D3230" s="214">
        <v>3</v>
      </c>
      <c r="E3230" s="214" t="s">
        <v>35</v>
      </c>
      <c r="F3230" s="214" t="s">
        <v>253</v>
      </c>
      <c r="G3230" s="214" t="s">
        <v>246</v>
      </c>
      <c r="H3230" s="214" t="s">
        <v>63</v>
      </c>
      <c r="I3230" s="214" t="s">
        <v>137</v>
      </c>
      <c r="J3230" s="214">
        <v>5</v>
      </c>
      <c r="K3230" s="214">
        <v>5</v>
      </c>
      <c r="L3230" s="214">
        <v>0</v>
      </c>
      <c r="M3230" s="214">
        <v>0</v>
      </c>
      <c r="N3230" s="214">
        <v>5</v>
      </c>
      <c r="O3230" s="214">
        <v>37.6</v>
      </c>
      <c r="P3230" s="214">
        <v>0</v>
      </c>
      <c r="Q3230" s="214">
        <v>0</v>
      </c>
      <c r="R3230" s="214">
        <v>62.4</v>
      </c>
      <c r="S3230" s="214">
        <v>62.4</v>
      </c>
      <c r="T3230" s="214">
        <v>62.4</v>
      </c>
      <c r="U3230" s="214" t="s">
        <v>136</v>
      </c>
      <c r="V3230" s="214" t="s">
        <v>136</v>
      </c>
      <c r="W3230" s="214" t="s">
        <v>136</v>
      </c>
      <c r="X3230" s="214" t="s">
        <v>136</v>
      </c>
    </row>
    <row r="3231" spans="1:24" x14ac:dyDescent="0.25">
      <c r="A3231" t="str">
        <f t="shared" si="51"/>
        <v>YAG3UKLevel 7Female + maleChemistryWest Midlands</v>
      </c>
      <c r="B3231" s="214" t="s">
        <v>251</v>
      </c>
      <c r="C3231" s="214" t="s">
        <v>37</v>
      </c>
      <c r="D3231" s="214">
        <v>3</v>
      </c>
      <c r="E3231" s="214" t="s">
        <v>35</v>
      </c>
      <c r="F3231" s="214" t="s">
        <v>253</v>
      </c>
      <c r="G3231" s="214" t="s">
        <v>246</v>
      </c>
      <c r="H3231" s="214" t="s">
        <v>63</v>
      </c>
      <c r="I3231" s="214" t="s">
        <v>138</v>
      </c>
      <c r="J3231" s="214">
        <v>20</v>
      </c>
      <c r="K3231" s="214">
        <v>20</v>
      </c>
      <c r="L3231" s="214">
        <v>0</v>
      </c>
      <c r="M3231" s="214">
        <v>0</v>
      </c>
      <c r="N3231" s="214">
        <v>20</v>
      </c>
      <c r="O3231" s="214">
        <v>9.6</v>
      </c>
      <c r="P3231" s="214">
        <v>0</v>
      </c>
      <c r="Q3231" s="214">
        <v>40.799999999999997</v>
      </c>
      <c r="R3231" s="214">
        <v>71.2</v>
      </c>
      <c r="S3231" s="214">
        <v>90.4</v>
      </c>
      <c r="T3231" s="214">
        <v>49.6</v>
      </c>
      <c r="U3231" s="214" t="s">
        <v>140</v>
      </c>
      <c r="V3231" s="214" t="s">
        <v>140</v>
      </c>
      <c r="W3231" s="214" t="s">
        <v>140</v>
      </c>
      <c r="X3231" s="214" t="s">
        <v>140</v>
      </c>
    </row>
    <row r="3232" spans="1:24" x14ac:dyDescent="0.25">
      <c r="A3232" t="str">
        <f t="shared" si="51"/>
        <v>YAG3UKLevel 7Female + maleChemistryYorkshire and The Humber</v>
      </c>
      <c r="B3232" s="214" t="s">
        <v>251</v>
      </c>
      <c r="C3232" s="214" t="s">
        <v>37</v>
      </c>
      <c r="D3232" s="214">
        <v>3</v>
      </c>
      <c r="E3232" s="214" t="s">
        <v>35</v>
      </c>
      <c r="F3232" s="214" t="s">
        <v>253</v>
      </c>
      <c r="G3232" s="214" t="s">
        <v>246</v>
      </c>
      <c r="H3232" s="214" t="s">
        <v>63</v>
      </c>
      <c r="I3232" s="214" t="s">
        <v>139</v>
      </c>
      <c r="J3232" s="214">
        <v>25</v>
      </c>
      <c r="K3232" s="214">
        <v>25</v>
      </c>
      <c r="L3232" s="214">
        <v>0</v>
      </c>
      <c r="M3232" s="214">
        <v>0</v>
      </c>
      <c r="N3232" s="214">
        <v>25</v>
      </c>
      <c r="O3232" s="214">
        <v>21</v>
      </c>
      <c r="P3232" s="214">
        <v>0</v>
      </c>
      <c r="Q3232" s="214">
        <v>55.4</v>
      </c>
      <c r="R3232" s="214">
        <v>72.3</v>
      </c>
      <c r="S3232" s="214">
        <v>79</v>
      </c>
      <c r="T3232" s="214">
        <v>23.6</v>
      </c>
      <c r="U3232" s="214">
        <v>10</v>
      </c>
      <c r="V3232" s="214">
        <v>23400</v>
      </c>
      <c r="W3232" s="214">
        <v>31000</v>
      </c>
      <c r="X3232" s="214">
        <v>35000</v>
      </c>
    </row>
    <row r="3233" spans="1:24" x14ac:dyDescent="0.25">
      <c r="A3233" t="str">
        <f t="shared" si="51"/>
        <v>YAG3UKLevel 7Female + maleCombined and general studiesAbroad</v>
      </c>
      <c r="B3233" s="214" t="s">
        <v>251</v>
      </c>
      <c r="C3233" s="214" t="s">
        <v>37</v>
      </c>
      <c r="D3233" s="214">
        <v>3</v>
      </c>
      <c r="E3233" s="214" t="s">
        <v>35</v>
      </c>
      <c r="F3233" s="214" t="s">
        <v>253</v>
      </c>
      <c r="G3233" s="214" t="s">
        <v>246</v>
      </c>
      <c r="H3233" s="214" t="s">
        <v>103</v>
      </c>
      <c r="I3233" s="214" t="s">
        <v>125</v>
      </c>
      <c r="J3233" s="214" t="s">
        <v>140</v>
      </c>
      <c r="K3233" s="214" t="s">
        <v>140</v>
      </c>
      <c r="L3233" s="214" t="s">
        <v>140</v>
      </c>
      <c r="M3233" s="214" t="s">
        <v>140</v>
      </c>
      <c r="N3233" s="214" t="s">
        <v>140</v>
      </c>
      <c r="O3233" s="214" t="s">
        <v>140</v>
      </c>
      <c r="P3233" s="214" t="s">
        <v>140</v>
      </c>
      <c r="Q3233" s="214" t="s">
        <v>140</v>
      </c>
      <c r="R3233" s="214" t="s">
        <v>140</v>
      </c>
      <c r="S3233" s="214" t="s">
        <v>140</v>
      </c>
      <c r="T3233" s="214" t="s">
        <v>140</v>
      </c>
      <c r="U3233" s="214" t="s">
        <v>140</v>
      </c>
      <c r="V3233" s="214" t="s">
        <v>140</v>
      </c>
      <c r="W3233" s="214" t="s">
        <v>140</v>
      </c>
      <c r="X3233" s="214" t="s">
        <v>140</v>
      </c>
    </row>
    <row r="3234" spans="1:24" x14ac:dyDescent="0.25">
      <c r="A3234" t="str">
        <f t="shared" si="51"/>
        <v>YAG3UKLevel 7Female + maleCombined and general studiesEast Midlands</v>
      </c>
      <c r="B3234" s="214" t="s">
        <v>251</v>
      </c>
      <c r="C3234" s="214" t="s">
        <v>37</v>
      </c>
      <c r="D3234" s="214">
        <v>3</v>
      </c>
      <c r="E3234" s="214" t="s">
        <v>35</v>
      </c>
      <c r="F3234" s="214" t="s">
        <v>253</v>
      </c>
      <c r="G3234" s="214" t="s">
        <v>246</v>
      </c>
      <c r="H3234" s="214" t="s">
        <v>103</v>
      </c>
      <c r="I3234" s="214" t="s">
        <v>126</v>
      </c>
      <c r="J3234" s="214">
        <v>45</v>
      </c>
      <c r="K3234" s="214">
        <v>45</v>
      </c>
      <c r="L3234" s="214">
        <v>0</v>
      </c>
      <c r="M3234" s="214">
        <v>0</v>
      </c>
      <c r="N3234" s="214">
        <v>45</v>
      </c>
      <c r="O3234" s="214">
        <v>7.7</v>
      </c>
      <c r="P3234" s="214">
        <v>3.9</v>
      </c>
      <c r="Q3234" s="214">
        <v>75.3</v>
      </c>
      <c r="R3234" s="214">
        <v>86.1</v>
      </c>
      <c r="S3234" s="214">
        <v>88.4</v>
      </c>
      <c r="T3234" s="214">
        <v>13.1</v>
      </c>
      <c r="U3234" s="214">
        <v>30</v>
      </c>
      <c r="V3234" s="214">
        <v>22600</v>
      </c>
      <c r="W3234" s="214">
        <v>32000</v>
      </c>
      <c r="X3234" s="214">
        <v>37200</v>
      </c>
    </row>
    <row r="3235" spans="1:24" x14ac:dyDescent="0.25">
      <c r="A3235" t="str">
        <f t="shared" si="51"/>
        <v>YAG3UKLevel 7Female + maleCombined and general studiesEast of England</v>
      </c>
      <c r="B3235" s="214" t="s">
        <v>251</v>
      </c>
      <c r="C3235" s="214" t="s">
        <v>37</v>
      </c>
      <c r="D3235" s="214">
        <v>3</v>
      </c>
      <c r="E3235" s="214" t="s">
        <v>35</v>
      </c>
      <c r="F3235" s="214" t="s">
        <v>253</v>
      </c>
      <c r="G3235" s="214" t="s">
        <v>246</v>
      </c>
      <c r="H3235" s="214" t="s">
        <v>103</v>
      </c>
      <c r="I3235" s="214" t="s">
        <v>127</v>
      </c>
      <c r="J3235" s="214">
        <v>45</v>
      </c>
      <c r="K3235" s="214">
        <v>45</v>
      </c>
      <c r="L3235" s="214">
        <v>0</v>
      </c>
      <c r="M3235" s="214">
        <v>0</v>
      </c>
      <c r="N3235" s="214">
        <v>45</v>
      </c>
      <c r="O3235" s="214">
        <v>3</v>
      </c>
      <c r="P3235" s="214">
        <v>6.7</v>
      </c>
      <c r="Q3235" s="214">
        <v>73.599999999999994</v>
      </c>
      <c r="R3235" s="214">
        <v>84.8</v>
      </c>
      <c r="S3235" s="214">
        <v>90.3</v>
      </c>
      <c r="T3235" s="214">
        <v>16.7</v>
      </c>
      <c r="U3235" s="214">
        <v>30</v>
      </c>
      <c r="V3235" s="214">
        <v>14300</v>
      </c>
      <c r="W3235" s="214">
        <v>24800</v>
      </c>
      <c r="X3235" s="214">
        <v>37200</v>
      </c>
    </row>
    <row r="3236" spans="1:24" x14ac:dyDescent="0.25">
      <c r="A3236" t="str">
        <f t="shared" si="51"/>
        <v>YAG3UKLevel 7Female + maleCombined and general studiesLondon</v>
      </c>
      <c r="B3236" s="214" t="s">
        <v>251</v>
      </c>
      <c r="C3236" s="214" t="s">
        <v>37</v>
      </c>
      <c r="D3236" s="214">
        <v>3</v>
      </c>
      <c r="E3236" s="214" t="s">
        <v>35</v>
      </c>
      <c r="F3236" s="214" t="s">
        <v>253</v>
      </c>
      <c r="G3236" s="214" t="s">
        <v>246</v>
      </c>
      <c r="H3236" s="214" t="s">
        <v>103</v>
      </c>
      <c r="I3236" s="214" t="s">
        <v>128</v>
      </c>
      <c r="J3236" s="214">
        <v>85</v>
      </c>
      <c r="K3236" s="214">
        <v>85</v>
      </c>
      <c r="L3236" s="214">
        <v>0</v>
      </c>
      <c r="M3236" s="214">
        <v>0</v>
      </c>
      <c r="N3236" s="214">
        <v>85</v>
      </c>
      <c r="O3236" s="214">
        <v>8.1</v>
      </c>
      <c r="P3236" s="214">
        <v>7.1</v>
      </c>
      <c r="Q3236" s="214">
        <v>70.7</v>
      </c>
      <c r="R3236" s="214">
        <v>82.4</v>
      </c>
      <c r="S3236" s="214">
        <v>84.8</v>
      </c>
      <c r="T3236" s="214">
        <v>14</v>
      </c>
      <c r="U3236" s="214">
        <v>60</v>
      </c>
      <c r="V3236" s="214">
        <v>21200</v>
      </c>
      <c r="W3236" s="214">
        <v>32100</v>
      </c>
      <c r="X3236" s="214">
        <v>39400</v>
      </c>
    </row>
    <row r="3237" spans="1:24" x14ac:dyDescent="0.25">
      <c r="A3237" t="str">
        <f t="shared" si="51"/>
        <v>YAG3UKLevel 7Female + maleCombined and general studiesNorth East</v>
      </c>
      <c r="B3237" s="214" t="s">
        <v>251</v>
      </c>
      <c r="C3237" s="214" t="s">
        <v>37</v>
      </c>
      <c r="D3237" s="214">
        <v>3</v>
      </c>
      <c r="E3237" s="214" t="s">
        <v>35</v>
      </c>
      <c r="F3237" s="214" t="s">
        <v>253</v>
      </c>
      <c r="G3237" s="214" t="s">
        <v>246</v>
      </c>
      <c r="H3237" s="214" t="s">
        <v>103</v>
      </c>
      <c r="I3237" s="214" t="s">
        <v>129</v>
      </c>
      <c r="J3237" s="214">
        <v>10</v>
      </c>
      <c r="K3237" s="214">
        <v>10</v>
      </c>
      <c r="L3237" s="214">
        <v>0</v>
      </c>
      <c r="M3237" s="214">
        <v>0</v>
      </c>
      <c r="N3237" s="214">
        <v>10</v>
      </c>
      <c r="O3237" s="214">
        <v>12</v>
      </c>
      <c r="P3237" s="214">
        <v>4</v>
      </c>
      <c r="Q3237" s="214">
        <v>72</v>
      </c>
      <c r="R3237" s="214">
        <v>84</v>
      </c>
      <c r="S3237" s="214">
        <v>84</v>
      </c>
      <c r="T3237" s="214">
        <v>12</v>
      </c>
      <c r="U3237" s="214" t="s">
        <v>140</v>
      </c>
      <c r="V3237" s="214" t="s">
        <v>140</v>
      </c>
      <c r="W3237" s="214" t="s">
        <v>140</v>
      </c>
      <c r="X3237" s="214" t="s">
        <v>140</v>
      </c>
    </row>
    <row r="3238" spans="1:24" x14ac:dyDescent="0.25">
      <c r="A3238" t="str">
        <f t="shared" si="51"/>
        <v>YAG3UKLevel 7Female + maleCombined and general studiesNorth West</v>
      </c>
      <c r="B3238" s="214" t="s">
        <v>251</v>
      </c>
      <c r="C3238" s="214" t="s">
        <v>37</v>
      </c>
      <c r="D3238" s="214">
        <v>3</v>
      </c>
      <c r="E3238" s="214" t="s">
        <v>35</v>
      </c>
      <c r="F3238" s="214" t="s">
        <v>253</v>
      </c>
      <c r="G3238" s="214" t="s">
        <v>246</v>
      </c>
      <c r="H3238" s="214" t="s">
        <v>103</v>
      </c>
      <c r="I3238" s="214" t="s">
        <v>130</v>
      </c>
      <c r="J3238" s="214">
        <v>45</v>
      </c>
      <c r="K3238" s="214">
        <v>45</v>
      </c>
      <c r="L3238" s="214">
        <v>0</v>
      </c>
      <c r="M3238" s="214">
        <v>0</v>
      </c>
      <c r="N3238" s="214">
        <v>45</v>
      </c>
      <c r="O3238" s="214">
        <v>11.5</v>
      </c>
      <c r="P3238" s="214">
        <v>3.1</v>
      </c>
      <c r="Q3238" s="214">
        <v>60.2</v>
      </c>
      <c r="R3238" s="214">
        <v>77.8</v>
      </c>
      <c r="S3238" s="214">
        <v>85.4</v>
      </c>
      <c r="T3238" s="214">
        <v>25.3</v>
      </c>
      <c r="U3238" s="214">
        <v>25</v>
      </c>
      <c r="V3238" s="214">
        <v>24100</v>
      </c>
      <c r="W3238" s="214">
        <v>29900</v>
      </c>
      <c r="X3238" s="214">
        <v>39400</v>
      </c>
    </row>
    <row r="3239" spans="1:24" x14ac:dyDescent="0.25">
      <c r="A3239" t="str">
        <f t="shared" si="51"/>
        <v>YAG3UKLevel 7Female + maleCombined and general studiesNorthern Ireland</v>
      </c>
      <c r="B3239" s="214" t="s">
        <v>251</v>
      </c>
      <c r="C3239" s="214" t="s">
        <v>37</v>
      </c>
      <c r="D3239" s="214">
        <v>3</v>
      </c>
      <c r="E3239" s="214" t="s">
        <v>35</v>
      </c>
      <c r="F3239" s="214" t="s">
        <v>253</v>
      </c>
      <c r="G3239" s="214" t="s">
        <v>246</v>
      </c>
      <c r="H3239" s="214" t="s">
        <v>103</v>
      </c>
      <c r="I3239" s="214" t="s">
        <v>131</v>
      </c>
      <c r="J3239" s="214">
        <v>5</v>
      </c>
      <c r="K3239" s="214">
        <v>5</v>
      </c>
      <c r="L3239" s="214">
        <v>0</v>
      </c>
      <c r="M3239" s="214">
        <v>0</v>
      </c>
      <c r="N3239" s="214">
        <v>5</v>
      </c>
      <c r="O3239" s="214">
        <v>0</v>
      </c>
      <c r="P3239" s="214">
        <v>0</v>
      </c>
      <c r="Q3239" s="214">
        <v>100</v>
      </c>
      <c r="R3239" s="214">
        <v>100</v>
      </c>
      <c r="S3239" s="214">
        <v>100</v>
      </c>
      <c r="T3239" s="214">
        <v>0</v>
      </c>
      <c r="U3239" s="214" t="s">
        <v>140</v>
      </c>
      <c r="V3239" s="214" t="s">
        <v>140</v>
      </c>
      <c r="W3239" s="214" t="s">
        <v>140</v>
      </c>
      <c r="X3239" s="214" t="s">
        <v>140</v>
      </c>
    </row>
    <row r="3240" spans="1:24" x14ac:dyDescent="0.25">
      <c r="A3240" t="str">
        <f t="shared" si="51"/>
        <v>YAG3UKLevel 7Female + maleCombined and general studiesScotland</v>
      </c>
      <c r="B3240" s="214" t="s">
        <v>251</v>
      </c>
      <c r="C3240" s="214" t="s">
        <v>37</v>
      </c>
      <c r="D3240" s="214">
        <v>3</v>
      </c>
      <c r="E3240" s="214" t="s">
        <v>35</v>
      </c>
      <c r="F3240" s="214" t="s">
        <v>253</v>
      </c>
      <c r="G3240" s="214" t="s">
        <v>246</v>
      </c>
      <c r="H3240" s="214" t="s">
        <v>103</v>
      </c>
      <c r="I3240" s="214" t="s">
        <v>132</v>
      </c>
      <c r="J3240" s="214">
        <v>10</v>
      </c>
      <c r="K3240" s="214">
        <v>10</v>
      </c>
      <c r="L3240" s="214">
        <v>0</v>
      </c>
      <c r="M3240" s="214">
        <v>0</v>
      </c>
      <c r="N3240" s="214">
        <v>10</v>
      </c>
      <c r="O3240" s="214">
        <v>44.2</v>
      </c>
      <c r="P3240" s="214">
        <v>0</v>
      </c>
      <c r="Q3240" s="214">
        <v>35.200000000000003</v>
      </c>
      <c r="R3240" s="214">
        <v>55.8</v>
      </c>
      <c r="S3240" s="214">
        <v>55.8</v>
      </c>
      <c r="T3240" s="214">
        <v>20.6</v>
      </c>
      <c r="U3240" s="214" t="s">
        <v>140</v>
      </c>
      <c r="V3240" s="214" t="s">
        <v>140</v>
      </c>
      <c r="W3240" s="214" t="s">
        <v>140</v>
      </c>
      <c r="X3240" s="214" t="s">
        <v>140</v>
      </c>
    </row>
    <row r="3241" spans="1:24" x14ac:dyDescent="0.25">
      <c r="A3241" t="str">
        <f t="shared" si="51"/>
        <v>YAG3UKLevel 7Female + maleCombined and general studiesSouth East</v>
      </c>
      <c r="B3241" s="214" t="s">
        <v>251</v>
      </c>
      <c r="C3241" s="214" t="s">
        <v>37</v>
      </c>
      <c r="D3241" s="214">
        <v>3</v>
      </c>
      <c r="E3241" s="214" t="s">
        <v>35</v>
      </c>
      <c r="F3241" s="214" t="s">
        <v>253</v>
      </c>
      <c r="G3241" s="214" t="s">
        <v>246</v>
      </c>
      <c r="H3241" s="214" t="s">
        <v>103</v>
      </c>
      <c r="I3241" s="214" t="s">
        <v>133</v>
      </c>
      <c r="J3241" s="214">
        <v>50</v>
      </c>
      <c r="K3241" s="214">
        <v>50</v>
      </c>
      <c r="L3241" s="214">
        <v>0</v>
      </c>
      <c r="M3241" s="214">
        <v>0</v>
      </c>
      <c r="N3241" s="214">
        <v>50</v>
      </c>
      <c r="O3241" s="214">
        <v>5.4</v>
      </c>
      <c r="P3241" s="214">
        <v>0</v>
      </c>
      <c r="Q3241" s="214">
        <v>69.3</v>
      </c>
      <c r="R3241" s="214">
        <v>92.6</v>
      </c>
      <c r="S3241" s="214">
        <v>94.6</v>
      </c>
      <c r="T3241" s="214">
        <v>25.3</v>
      </c>
      <c r="U3241" s="214">
        <v>30</v>
      </c>
      <c r="V3241" s="214">
        <v>16400</v>
      </c>
      <c r="W3241" s="214">
        <v>24000</v>
      </c>
      <c r="X3241" s="214">
        <v>39400</v>
      </c>
    </row>
    <row r="3242" spans="1:24" x14ac:dyDescent="0.25">
      <c r="A3242" t="str">
        <f t="shared" si="51"/>
        <v>YAG3UKLevel 7Female + maleCombined and general studiesSouth West</v>
      </c>
      <c r="B3242" s="214" t="s">
        <v>251</v>
      </c>
      <c r="C3242" s="214" t="s">
        <v>37</v>
      </c>
      <c r="D3242" s="214">
        <v>3</v>
      </c>
      <c r="E3242" s="214" t="s">
        <v>35</v>
      </c>
      <c r="F3242" s="214" t="s">
        <v>253</v>
      </c>
      <c r="G3242" s="214" t="s">
        <v>246</v>
      </c>
      <c r="H3242" s="214" t="s">
        <v>103</v>
      </c>
      <c r="I3242" s="214" t="s">
        <v>134</v>
      </c>
      <c r="J3242" s="214">
        <v>55</v>
      </c>
      <c r="K3242" s="214">
        <v>55</v>
      </c>
      <c r="L3242" s="214">
        <v>0</v>
      </c>
      <c r="M3242" s="214">
        <v>0</v>
      </c>
      <c r="N3242" s="214">
        <v>55</v>
      </c>
      <c r="O3242" s="214">
        <v>12.9</v>
      </c>
      <c r="P3242" s="214">
        <v>5.5</v>
      </c>
      <c r="Q3242" s="214">
        <v>57.5</v>
      </c>
      <c r="R3242" s="214">
        <v>74.8</v>
      </c>
      <c r="S3242" s="214">
        <v>81.5</v>
      </c>
      <c r="T3242" s="214">
        <v>24</v>
      </c>
      <c r="U3242" s="214">
        <v>30</v>
      </c>
      <c r="V3242" s="214">
        <v>17100</v>
      </c>
      <c r="W3242" s="214">
        <v>33200</v>
      </c>
      <c r="X3242" s="214">
        <v>41200</v>
      </c>
    </row>
    <row r="3243" spans="1:24" x14ac:dyDescent="0.25">
      <c r="A3243" t="str">
        <f t="shared" si="51"/>
        <v>YAG3UKLevel 7Female + maleCombined and general studiesUnknown</v>
      </c>
      <c r="B3243" s="214" t="s">
        <v>251</v>
      </c>
      <c r="C3243" s="214" t="s">
        <v>37</v>
      </c>
      <c r="D3243" s="214">
        <v>3</v>
      </c>
      <c r="E3243" s="214" t="s">
        <v>35</v>
      </c>
      <c r="F3243" s="214" t="s">
        <v>253</v>
      </c>
      <c r="G3243" s="214" t="s">
        <v>246</v>
      </c>
      <c r="H3243" s="214" t="s">
        <v>103</v>
      </c>
      <c r="I3243" s="214" t="s">
        <v>135</v>
      </c>
      <c r="J3243" s="214">
        <v>20</v>
      </c>
      <c r="K3243" s="214">
        <v>20</v>
      </c>
      <c r="L3243" s="214">
        <v>74.099999999999994</v>
      </c>
      <c r="M3243" s="214">
        <v>0</v>
      </c>
      <c r="N3243" s="214">
        <v>5</v>
      </c>
      <c r="O3243" s="214">
        <v>0</v>
      </c>
      <c r="P3243" s="214">
        <v>0</v>
      </c>
      <c r="Q3243" s="214">
        <v>0</v>
      </c>
      <c r="R3243" s="214">
        <v>0</v>
      </c>
      <c r="S3243" s="214">
        <v>100</v>
      </c>
      <c r="T3243" s="214">
        <v>100</v>
      </c>
      <c r="U3243" s="214" t="s">
        <v>136</v>
      </c>
      <c r="V3243" s="214" t="s">
        <v>136</v>
      </c>
      <c r="W3243" s="214" t="s">
        <v>136</v>
      </c>
      <c r="X3243" s="214" t="s">
        <v>136</v>
      </c>
    </row>
    <row r="3244" spans="1:24" x14ac:dyDescent="0.25">
      <c r="A3244" t="str">
        <f t="shared" si="51"/>
        <v>YAG3UKLevel 7Female + maleCombined and general studiesWales</v>
      </c>
      <c r="B3244" s="214" t="s">
        <v>251</v>
      </c>
      <c r="C3244" s="214" t="s">
        <v>37</v>
      </c>
      <c r="D3244" s="214">
        <v>3</v>
      </c>
      <c r="E3244" s="214" t="s">
        <v>35</v>
      </c>
      <c r="F3244" s="214" t="s">
        <v>253</v>
      </c>
      <c r="G3244" s="214" t="s">
        <v>246</v>
      </c>
      <c r="H3244" s="214" t="s">
        <v>103</v>
      </c>
      <c r="I3244" s="214" t="s">
        <v>137</v>
      </c>
      <c r="J3244" s="214">
        <v>15</v>
      </c>
      <c r="K3244" s="214">
        <v>15</v>
      </c>
      <c r="L3244" s="214">
        <v>0</v>
      </c>
      <c r="M3244" s="214">
        <v>0</v>
      </c>
      <c r="N3244" s="214">
        <v>15</v>
      </c>
      <c r="O3244" s="214">
        <v>0</v>
      </c>
      <c r="P3244" s="214">
        <v>6.2</v>
      </c>
      <c r="Q3244" s="214">
        <v>77.099999999999994</v>
      </c>
      <c r="R3244" s="214">
        <v>93.8</v>
      </c>
      <c r="S3244" s="214">
        <v>93.8</v>
      </c>
      <c r="T3244" s="214">
        <v>16.7</v>
      </c>
      <c r="U3244" s="214">
        <v>10</v>
      </c>
      <c r="V3244" s="214">
        <v>27400</v>
      </c>
      <c r="W3244" s="214">
        <v>36100</v>
      </c>
      <c r="X3244" s="214">
        <v>53700</v>
      </c>
    </row>
    <row r="3245" spans="1:24" x14ac:dyDescent="0.25">
      <c r="A3245" t="str">
        <f t="shared" si="51"/>
        <v>YAG3UKLevel 7Female + maleCombined and general studiesWest Midlands</v>
      </c>
      <c r="B3245" s="214" t="s">
        <v>251</v>
      </c>
      <c r="C3245" s="214" t="s">
        <v>37</v>
      </c>
      <c r="D3245" s="214">
        <v>3</v>
      </c>
      <c r="E3245" s="214" t="s">
        <v>35</v>
      </c>
      <c r="F3245" s="214" t="s">
        <v>253</v>
      </c>
      <c r="G3245" s="214" t="s">
        <v>246</v>
      </c>
      <c r="H3245" s="214" t="s">
        <v>103</v>
      </c>
      <c r="I3245" s="214" t="s">
        <v>138</v>
      </c>
      <c r="J3245" s="214">
        <v>65</v>
      </c>
      <c r="K3245" s="214">
        <v>65</v>
      </c>
      <c r="L3245" s="214">
        <v>0</v>
      </c>
      <c r="M3245" s="214">
        <v>0</v>
      </c>
      <c r="N3245" s="214">
        <v>65</v>
      </c>
      <c r="O3245" s="214">
        <v>5</v>
      </c>
      <c r="P3245" s="214">
        <v>1.5</v>
      </c>
      <c r="Q3245" s="214">
        <v>36.5</v>
      </c>
      <c r="R3245" s="214">
        <v>83.5</v>
      </c>
      <c r="S3245" s="214">
        <v>93.5</v>
      </c>
      <c r="T3245" s="214">
        <v>57</v>
      </c>
      <c r="U3245" s="214">
        <v>25</v>
      </c>
      <c r="V3245" s="214">
        <v>20400</v>
      </c>
      <c r="W3245" s="214">
        <v>26300</v>
      </c>
      <c r="X3245" s="214">
        <v>33600</v>
      </c>
    </row>
    <row r="3246" spans="1:24" x14ac:dyDescent="0.25">
      <c r="A3246" t="str">
        <f t="shared" si="51"/>
        <v>YAG3UKLevel 7Female + maleCombined and general studiesYorkshire and The Humber</v>
      </c>
      <c r="B3246" s="214" t="s">
        <v>251</v>
      </c>
      <c r="C3246" s="214" t="s">
        <v>37</v>
      </c>
      <c r="D3246" s="214">
        <v>3</v>
      </c>
      <c r="E3246" s="214" t="s">
        <v>35</v>
      </c>
      <c r="F3246" s="214" t="s">
        <v>253</v>
      </c>
      <c r="G3246" s="214" t="s">
        <v>246</v>
      </c>
      <c r="H3246" s="214" t="s">
        <v>103</v>
      </c>
      <c r="I3246" s="214" t="s">
        <v>139</v>
      </c>
      <c r="J3246" s="214">
        <v>75</v>
      </c>
      <c r="K3246" s="214">
        <v>75</v>
      </c>
      <c r="L3246" s="214">
        <v>0</v>
      </c>
      <c r="M3246" s="214">
        <v>0</v>
      </c>
      <c r="N3246" s="214">
        <v>75</v>
      </c>
      <c r="O3246" s="214">
        <v>5.9</v>
      </c>
      <c r="P3246" s="214">
        <v>1.6</v>
      </c>
      <c r="Q3246" s="214">
        <v>77.5</v>
      </c>
      <c r="R3246" s="214">
        <v>89.9</v>
      </c>
      <c r="S3246" s="214">
        <v>92.6</v>
      </c>
      <c r="T3246" s="214">
        <v>15.1</v>
      </c>
      <c r="U3246" s="214">
        <v>55</v>
      </c>
      <c r="V3246" s="214">
        <v>21900</v>
      </c>
      <c r="W3246" s="214">
        <v>36500</v>
      </c>
      <c r="X3246" s="214">
        <v>41600</v>
      </c>
    </row>
    <row r="3247" spans="1:24" x14ac:dyDescent="0.25">
      <c r="A3247" t="str">
        <f t="shared" si="51"/>
        <v>YAG3UKLevel 7Female + maleComputingAbroad</v>
      </c>
      <c r="B3247" s="214" t="s">
        <v>251</v>
      </c>
      <c r="C3247" s="214" t="s">
        <v>37</v>
      </c>
      <c r="D3247" s="214">
        <v>3</v>
      </c>
      <c r="E3247" s="214" t="s">
        <v>35</v>
      </c>
      <c r="F3247" s="214" t="s">
        <v>253</v>
      </c>
      <c r="G3247" s="214" t="s">
        <v>246</v>
      </c>
      <c r="H3247" s="214" t="s">
        <v>71</v>
      </c>
      <c r="I3247" s="214" t="s">
        <v>125</v>
      </c>
      <c r="J3247" s="214" t="s">
        <v>140</v>
      </c>
      <c r="K3247" s="214" t="s">
        <v>140</v>
      </c>
      <c r="L3247" s="214" t="s">
        <v>140</v>
      </c>
      <c r="M3247" s="214" t="s">
        <v>140</v>
      </c>
      <c r="N3247" s="214" t="s">
        <v>140</v>
      </c>
      <c r="O3247" s="214" t="s">
        <v>140</v>
      </c>
      <c r="P3247" s="214" t="s">
        <v>140</v>
      </c>
      <c r="Q3247" s="214" t="s">
        <v>140</v>
      </c>
      <c r="R3247" s="214" t="s">
        <v>140</v>
      </c>
      <c r="S3247" s="214" t="s">
        <v>140</v>
      </c>
      <c r="T3247" s="214" t="s">
        <v>140</v>
      </c>
      <c r="U3247" s="214" t="s">
        <v>140</v>
      </c>
      <c r="V3247" s="214" t="s">
        <v>140</v>
      </c>
      <c r="W3247" s="214" t="s">
        <v>140</v>
      </c>
      <c r="X3247" s="214" t="s">
        <v>140</v>
      </c>
    </row>
    <row r="3248" spans="1:24" x14ac:dyDescent="0.25">
      <c r="A3248" t="str">
        <f t="shared" si="51"/>
        <v>YAG3UKLevel 7Female + maleComputingEast Midlands</v>
      </c>
      <c r="B3248" s="214" t="s">
        <v>251</v>
      </c>
      <c r="C3248" s="214" t="s">
        <v>37</v>
      </c>
      <c r="D3248" s="214">
        <v>3</v>
      </c>
      <c r="E3248" s="214" t="s">
        <v>35</v>
      </c>
      <c r="F3248" s="214" t="s">
        <v>253</v>
      </c>
      <c r="G3248" s="214" t="s">
        <v>246</v>
      </c>
      <c r="H3248" s="214" t="s">
        <v>71</v>
      </c>
      <c r="I3248" s="214" t="s">
        <v>126</v>
      </c>
      <c r="J3248" s="214">
        <v>65</v>
      </c>
      <c r="K3248" s="214">
        <v>65</v>
      </c>
      <c r="L3248" s="214">
        <v>0</v>
      </c>
      <c r="M3248" s="214">
        <v>0</v>
      </c>
      <c r="N3248" s="214">
        <v>65</v>
      </c>
      <c r="O3248" s="214">
        <v>11.8</v>
      </c>
      <c r="P3248" s="214">
        <v>4.5999999999999996</v>
      </c>
      <c r="Q3248" s="214">
        <v>77.7</v>
      </c>
      <c r="R3248" s="214">
        <v>83.6</v>
      </c>
      <c r="S3248" s="214">
        <v>83.6</v>
      </c>
      <c r="T3248" s="214">
        <v>5.9</v>
      </c>
      <c r="U3248" s="214">
        <v>50</v>
      </c>
      <c r="V3248" s="214">
        <v>24800</v>
      </c>
      <c r="W3248" s="214">
        <v>33900</v>
      </c>
      <c r="X3248" s="214">
        <v>50400</v>
      </c>
    </row>
    <row r="3249" spans="1:24" x14ac:dyDescent="0.25">
      <c r="A3249" t="str">
        <f t="shared" si="51"/>
        <v>YAG3UKLevel 7Female + maleComputingEast of England</v>
      </c>
      <c r="B3249" s="214" t="s">
        <v>251</v>
      </c>
      <c r="C3249" s="214" t="s">
        <v>37</v>
      </c>
      <c r="D3249" s="214">
        <v>3</v>
      </c>
      <c r="E3249" s="214" t="s">
        <v>35</v>
      </c>
      <c r="F3249" s="214" t="s">
        <v>253</v>
      </c>
      <c r="G3249" s="214" t="s">
        <v>246</v>
      </c>
      <c r="H3249" s="214" t="s">
        <v>71</v>
      </c>
      <c r="I3249" s="214" t="s">
        <v>127</v>
      </c>
      <c r="J3249" s="214">
        <v>155</v>
      </c>
      <c r="K3249" s="214">
        <v>155</v>
      </c>
      <c r="L3249" s="214">
        <v>0</v>
      </c>
      <c r="M3249" s="214">
        <v>0</v>
      </c>
      <c r="N3249" s="214">
        <v>155</v>
      </c>
      <c r="O3249" s="214">
        <v>8.6999999999999993</v>
      </c>
      <c r="P3249" s="214">
        <v>4.5</v>
      </c>
      <c r="Q3249" s="214">
        <v>73.599999999999994</v>
      </c>
      <c r="R3249" s="214">
        <v>85.3</v>
      </c>
      <c r="S3249" s="214">
        <v>86.8</v>
      </c>
      <c r="T3249" s="214">
        <v>13.2</v>
      </c>
      <c r="U3249" s="214">
        <v>110</v>
      </c>
      <c r="V3249" s="214">
        <v>29200</v>
      </c>
      <c r="W3249" s="214">
        <v>40500</v>
      </c>
      <c r="X3249" s="214">
        <v>57300</v>
      </c>
    </row>
    <row r="3250" spans="1:24" x14ac:dyDescent="0.25">
      <c r="A3250" t="str">
        <f t="shared" si="51"/>
        <v>YAG3UKLevel 7Female + maleComputingLondon</v>
      </c>
      <c r="B3250" s="214" t="s">
        <v>251</v>
      </c>
      <c r="C3250" s="214" t="s">
        <v>37</v>
      </c>
      <c r="D3250" s="214">
        <v>3</v>
      </c>
      <c r="E3250" s="214" t="s">
        <v>35</v>
      </c>
      <c r="F3250" s="214" t="s">
        <v>253</v>
      </c>
      <c r="G3250" s="214" t="s">
        <v>246</v>
      </c>
      <c r="H3250" s="214" t="s">
        <v>71</v>
      </c>
      <c r="I3250" s="214" t="s">
        <v>128</v>
      </c>
      <c r="J3250" s="214">
        <v>545</v>
      </c>
      <c r="K3250" s="214">
        <v>545</v>
      </c>
      <c r="L3250" s="214">
        <v>0</v>
      </c>
      <c r="M3250" s="214">
        <v>0</v>
      </c>
      <c r="N3250" s="214">
        <v>545</v>
      </c>
      <c r="O3250" s="214">
        <v>13.4</v>
      </c>
      <c r="P3250" s="214">
        <v>5.8</v>
      </c>
      <c r="Q3250" s="214">
        <v>70.400000000000006</v>
      </c>
      <c r="R3250" s="214">
        <v>79.3</v>
      </c>
      <c r="S3250" s="214">
        <v>80.8</v>
      </c>
      <c r="T3250" s="214">
        <v>10.4</v>
      </c>
      <c r="U3250" s="214">
        <v>370</v>
      </c>
      <c r="V3250" s="214">
        <v>27700</v>
      </c>
      <c r="W3250" s="214">
        <v>42300</v>
      </c>
      <c r="X3250" s="214">
        <v>59900</v>
      </c>
    </row>
    <row r="3251" spans="1:24" x14ac:dyDescent="0.25">
      <c r="A3251" t="str">
        <f t="shared" si="51"/>
        <v>YAG3UKLevel 7Female + maleComputingNorth East</v>
      </c>
      <c r="B3251" s="214" t="s">
        <v>251</v>
      </c>
      <c r="C3251" s="214" t="s">
        <v>37</v>
      </c>
      <c r="D3251" s="214">
        <v>3</v>
      </c>
      <c r="E3251" s="214" t="s">
        <v>35</v>
      </c>
      <c r="F3251" s="214" t="s">
        <v>253</v>
      </c>
      <c r="G3251" s="214" t="s">
        <v>246</v>
      </c>
      <c r="H3251" s="214" t="s">
        <v>71</v>
      </c>
      <c r="I3251" s="214" t="s">
        <v>129</v>
      </c>
      <c r="J3251" s="214">
        <v>65</v>
      </c>
      <c r="K3251" s="214">
        <v>65</v>
      </c>
      <c r="L3251" s="214">
        <v>0</v>
      </c>
      <c r="M3251" s="214">
        <v>0</v>
      </c>
      <c r="N3251" s="214">
        <v>65</v>
      </c>
      <c r="O3251" s="214">
        <v>8</v>
      </c>
      <c r="P3251" s="214">
        <v>3.2</v>
      </c>
      <c r="Q3251" s="214">
        <v>73</v>
      </c>
      <c r="R3251" s="214">
        <v>87.5</v>
      </c>
      <c r="S3251" s="214">
        <v>88.8</v>
      </c>
      <c r="T3251" s="214">
        <v>15.8</v>
      </c>
      <c r="U3251" s="214">
        <v>45</v>
      </c>
      <c r="V3251" s="214">
        <v>22600</v>
      </c>
      <c r="W3251" s="214">
        <v>28800</v>
      </c>
      <c r="X3251" s="214">
        <v>35800</v>
      </c>
    </row>
    <row r="3252" spans="1:24" x14ac:dyDescent="0.25">
      <c r="A3252" t="str">
        <f t="shared" si="51"/>
        <v>YAG3UKLevel 7Female + maleComputingNorth West</v>
      </c>
      <c r="B3252" s="214" t="s">
        <v>251</v>
      </c>
      <c r="C3252" s="214" t="s">
        <v>37</v>
      </c>
      <c r="D3252" s="214">
        <v>3</v>
      </c>
      <c r="E3252" s="214" t="s">
        <v>35</v>
      </c>
      <c r="F3252" s="214" t="s">
        <v>253</v>
      </c>
      <c r="G3252" s="214" t="s">
        <v>246</v>
      </c>
      <c r="H3252" s="214" t="s">
        <v>71</v>
      </c>
      <c r="I3252" s="214" t="s">
        <v>130</v>
      </c>
      <c r="J3252" s="214">
        <v>135</v>
      </c>
      <c r="K3252" s="214">
        <v>135</v>
      </c>
      <c r="L3252" s="214">
        <v>0</v>
      </c>
      <c r="M3252" s="214">
        <v>0</v>
      </c>
      <c r="N3252" s="214">
        <v>135</v>
      </c>
      <c r="O3252" s="214">
        <v>11</v>
      </c>
      <c r="P3252" s="214">
        <v>5.2</v>
      </c>
      <c r="Q3252" s="214">
        <v>69.3</v>
      </c>
      <c r="R3252" s="214">
        <v>81.400000000000006</v>
      </c>
      <c r="S3252" s="214">
        <v>83.8</v>
      </c>
      <c r="T3252" s="214">
        <v>14.5</v>
      </c>
      <c r="U3252" s="214">
        <v>90</v>
      </c>
      <c r="V3252" s="214">
        <v>26300</v>
      </c>
      <c r="W3252" s="214">
        <v>32100</v>
      </c>
      <c r="X3252" s="214">
        <v>46400</v>
      </c>
    </row>
    <row r="3253" spans="1:24" x14ac:dyDescent="0.25">
      <c r="A3253" t="str">
        <f t="shared" si="51"/>
        <v>YAG3UKLevel 7Female + maleComputingNorthern Ireland</v>
      </c>
      <c r="B3253" s="214" t="s">
        <v>251</v>
      </c>
      <c r="C3253" s="214" t="s">
        <v>37</v>
      </c>
      <c r="D3253" s="214">
        <v>3</v>
      </c>
      <c r="E3253" s="214" t="s">
        <v>35</v>
      </c>
      <c r="F3253" s="214" t="s">
        <v>253</v>
      </c>
      <c r="G3253" s="214" t="s">
        <v>246</v>
      </c>
      <c r="H3253" s="214" t="s">
        <v>71</v>
      </c>
      <c r="I3253" s="214" t="s">
        <v>131</v>
      </c>
      <c r="J3253" s="214">
        <v>10</v>
      </c>
      <c r="K3253" s="214">
        <v>10</v>
      </c>
      <c r="L3253" s="214">
        <v>0</v>
      </c>
      <c r="M3253" s="214">
        <v>0</v>
      </c>
      <c r="N3253" s="214">
        <v>10</v>
      </c>
      <c r="O3253" s="214">
        <v>48</v>
      </c>
      <c r="P3253" s="214">
        <v>0</v>
      </c>
      <c r="Q3253" s="214">
        <v>24</v>
      </c>
      <c r="R3253" s="214">
        <v>40</v>
      </c>
      <c r="S3253" s="214">
        <v>52</v>
      </c>
      <c r="T3253" s="214">
        <v>28.1</v>
      </c>
      <c r="U3253" s="214" t="s">
        <v>140</v>
      </c>
      <c r="V3253" s="214" t="s">
        <v>140</v>
      </c>
      <c r="W3253" s="214" t="s">
        <v>140</v>
      </c>
      <c r="X3253" s="214" t="s">
        <v>140</v>
      </c>
    </row>
    <row r="3254" spans="1:24" x14ac:dyDescent="0.25">
      <c r="A3254" t="str">
        <f t="shared" si="51"/>
        <v>YAG3UKLevel 7Female + maleComputingScotland</v>
      </c>
      <c r="B3254" s="214" t="s">
        <v>251</v>
      </c>
      <c r="C3254" s="214" t="s">
        <v>37</v>
      </c>
      <c r="D3254" s="214">
        <v>3</v>
      </c>
      <c r="E3254" s="214" t="s">
        <v>35</v>
      </c>
      <c r="F3254" s="214" t="s">
        <v>253</v>
      </c>
      <c r="G3254" s="214" t="s">
        <v>246</v>
      </c>
      <c r="H3254" s="214" t="s">
        <v>71</v>
      </c>
      <c r="I3254" s="214" t="s">
        <v>132</v>
      </c>
      <c r="J3254" s="214">
        <v>20</v>
      </c>
      <c r="K3254" s="214">
        <v>20</v>
      </c>
      <c r="L3254" s="214">
        <v>0</v>
      </c>
      <c r="M3254" s="214">
        <v>0</v>
      </c>
      <c r="N3254" s="214">
        <v>20</v>
      </c>
      <c r="O3254" s="214">
        <v>4.5999999999999996</v>
      </c>
      <c r="P3254" s="214">
        <v>6.9</v>
      </c>
      <c r="Q3254" s="214">
        <v>79.2</v>
      </c>
      <c r="R3254" s="214">
        <v>88.5</v>
      </c>
      <c r="S3254" s="214">
        <v>88.5</v>
      </c>
      <c r="T3254" s="214">
        <v>9.1999999999999993</v>
      </c>
      <c r="U3254" s="214">
        <v>15</v>
      </c>
      <c r="V3254" s="214">
        <v>18600</v>
      </c>
      <c r="W3254" s="214">
        <v>37200</v>
      </c>
      <c r="X3254" s="214">
        <v>43800</v>
      </c>
    </row>
    <row r="3255" spans="1:24" x14ac:dyDescent="0.25">
      <c r="A3255" t="str">
        <f t="shared" si="51"/>
        <v>YAG3UKLevel 7Female + maleComputingSouth East</v>
      </c>
      <c r="B3255" s="214" t="s">
        <v>251</v>
      </c>
      <c r="C3255" s="214" t="s">
        <v>37</v>
      </c>
      <c r="D3255" s="214">
        <v>3</v>
      </c>
      <c r="E3255" s="214" t="s">
        <v>35</v>
      </c>
      <c r="F3255" s="214" t="s">
        <v>253</v>
      </c>
      <c r="G3255" s="214" t="s">
        <v>246</v>
      </c>
      <c r="H3255" s="214" t="s">
        <v>71</v>
      </c>
      <c r="I3255" s="214" t="s">
        <v>133</v>
      </c>
      <c r="J3255" s="214">
        <v>265</v>
      </c>
      <c r="K3255" s="214">
        <v>265</v>
      </c>
      <c r="L3255" s="214">
        <v>0</v>
      </c>
      <c r="M3255" s="214">
        <v>0</v>
      </c>
      <c r="N3255" s="214">
        <v>265</v>
      </c>
      <c r="O3255" s="214">
        <v>10.1</v>
      </c>
      <c r="P3255" s="214">
        <v>5.6</v>
      </c>
      <c r="Q3255" s="214">
        <v>74.5</v>
      </c>
      <c r="R3255" s="214">
        <v>82.3</v>
      </c>
      <c r="S3255" s="214">
        <v>84.3</v>
      </c>
      <c r="T3255" s="214">
        <v>9.8000000000000007</v>
      </c>
      <c r="U3255" s="214">
        <v>195</v>
      </c>
      <c r="V3255" s="214">
        <v>28800</v>
      </c>
      <c r="W3255" s="214">
        <v>40900</v>
      </c>
      <c r="X3255" s="214">
        <v>54800</v>
      </c>
    </row>
    <row r="3256" spans="1:24" x14ac:dyDescent="0.25">
      <c r="A3256" t="str">
        <f t="shared" si="51"/>
        <v>YAG3UKLevel 7Female + maleComputingSouth West</v>
      </c>
      <c r="B3256" s="214" t="s">
        <v>251</v>
      </c>
      <c r="C3256" s="214" t="s">
        <v>37</v>
      </c>
      <c r="D3256" s="214">
        <v>3</v>
      </c>
      <c r="E3256" s="214" t="s">
        <v>35</v>
      </c>
      <c r="F3256" s="214" t="s">
        <v>253</v>
      </c>
      <c r="G3256" s="214" t="s">
        <v>246</v>
      </c>
      <c r="H3256" s="214" t="s">
        <v>71</v>
      </c>
      <c r="I3256" s="214" t="s">
        <v>134</v>
      </c>
      <c r="J3256" s="214">
        <v>120</v>
      </c>
      <c r="K3256" s="214">
        <v>120</v>
      </c>
      <c r="L3256" s="214">
        <v>0</v>
      </c>
      <c r="M3256" s="214">
        <v>0</v>
      </c>
      <c r="N3256" s="214">
        <v>120</v>
      </c>
      <c r="O3256" s="214">
        <v>15.3</v>
      </c>
      <c r="P3256" s="214">
        <v>4.4000000000000004</v>
      </c>
      <c r="Q3256" s="214">
        <v>68.2</v>
      </c>
      <c r="R3256" s="214">
        <v>76.099999999999994</v>
      </c>
      <c r="S3256" s="214">
        <v>80.2</v>
      </c>
      <c r="T3256" s="214">
        <v>12</v>
      </c>
      <c r="U3256" s="214">
        <v>75</v>
      </c>
      <c r="V3256" s="214">
        <v>21900</v>
      </c>
      <c r="W3256" s="214">
        <v>36900</v>
      </c>
      <c r="X3256" s="214">
        <v>59500</v>
      </c>
    </row>
    <row r="3257" spans="1:24" x14ac:dyDescent="0.25">
      <c r="A3257" t="str">
        <f t="shared" si="51"/>
        <v>YAG3UKLevel 7Female + maleComputingUnknown</v>
      </c>
      <c r="B3257" s="214" t="s">
        <v>251</v>
      </c>
      <c r="C3257" s="214" t="s">
        <v>37</v>
      </c>
      <c r="D3257" s="214">
        <v>3</v>
      </c>
      <c r="E3257" s="214" t="s">
        <v>35</v>
      </c>
      <c r="F3257" s="214" t="s">
        <v>253</v>
      </c>
      <c r="G3257" s="214" t="s">
        <v>246</v>
      </c>
      <c r="H3257" s="214" t="s">
        <v>71</v>
      </c>
      <c r="I3257" s="214" t="s">
        <v>135</v>
      </c>
      <c r="J3257" s="214">
        <v>80</v>
      </c>
      <c r="K3257" s="214">
        <v>80</v>
      </c>
      <c r="L3257" s="214">
        <v>80.900000000000006</v>
      </c>
      <c r="M3257" s="214">
        <v>0</v>
      </c>
      <c r="N3257" s="214">
        <v>15</v>
      </c>
      <c r="O3257" s="214">
        <v>6.6</v>
      </c>
      <c r="P3257" s="214">
        <v>0</v>
      </c>
      <c r="Q3257" s="214">
        <v>0</v>
      </c>
      <c r="R3257" s="214">
        <v>0</v>
      </c>
      <c r="S3257" s="214">
        <v>93.4</v>
      </c>
      <c r="T3257" s="214">
        <v>93.4</v>
      </c>
      <c r="U3257" s="214" t="s">
        <v>136</v>
      </c>
      <c r="V3257" s="214" t="s">
        <v>136</v>
      </c>
      <c r="W3257" s="214" t="s">
        <v>136</v>
      </c>
      <c r="X3257" s="214" t="s">
        <v>136</v>
      </c>
    </row>
    <row r="3258" spans="1:24" x14ac:dyDescent="0.25">
      <c r="A3258" t="str">
        <f t="shared" si="51"/>
        <v>YAG3UKLevel 7Female + maleComputingWales</v>
      </c>
      <c r="B3258" s="214" t="s">
        <v>251</v>
      </c>
      <c r="C3258" s="214" t="s">
        <v>37</v>
      </c>
      <c r="D3258" s="214">
        <v>3</v>
      </c>
      <c r="E3258" s="214" t="s">
        <v>35</v>
      </c>
      <c r="F3258" s="214" t="s">
        <v>253</v>
      </c>
      <c r="G3258" s="214" t="s">
        <v>246</v>
      </c>
      <c r="H3258" s="214" t="s">
        <v>71</v>
      </c>
      <c r="I3258" s="214" t="s">
        <v>137</v>
      </c>
      <c r="J3258" s="214">
        <v>20</v>
      </c>
      <c r="K3258" s="214">
        <v>20</v>
      </c>
      <c r="L3258" s="214">
        <v>0</v>
      </c>
      <c r="M3258" s="214">
        <v>0</v>
      </c>
      <c r="N3258" s="214">
        <v>20</v>
      </c>
      <c r="O3258" s="214">
        <v>5.0999999999999996</v>
      </c>
      <c r="P3258" s="214">
        <v>0</v>
      </c>
      <c r="Q3258" s="214">
        <v>69.2</v>
      </c>
      <c r="R3258" s="214">
        <v>94.9</v>
      </c>
      <c r="S3258" s="214">
        <v>94.9</v>
      </c>
      <c r="T3258" s="214">
        <v>25.6</v>
      </c>
      <c r="U3258" s="214">
        <v>15</v>
      </c>
      <c r="V3258" s="214">
        <v>33900</v>
      </c>
      <c r="W3258" s="214">
        <v>38700</v>
      </c>
      <c r="X3258" s="214">
        <v>52200</v>
      </c>
    </row>
    <row r="3259" spans="1:24" x14ac:dyDescent="0.25">
      <c r="A3259" t="str">
        <f t="shared" si="51"/>
        <v>YAG3UKLevel 7Female + maleComputingWest Midlands</v>
      </c>
      <c r="B3259" s="214" t="s">
        <v>251</v>
      </c>
      <c r="C3259" s="214" t="s">
        <v>37</v>
      </c>
      <c r="D3259" s="214">
        <v>3</v>
      </c>
      <c r="E3259" s="214" t="s">
        <v>35</v>
      </c>
      <c r="F3259" s="214" t="s">
        <v>253</v>
      </c>
      <c r="G3259" s="214" t="s">
        <v>246</v>
      </c>
      <c r="H3259" s="214" t="s">
        <v>71</v>
      </c>
      <c r="I3259" s="214" t="s">
        <v>138</v>
      </c>
      <c r="J3259" s="214">
        <v>130</v>
      </c>
      <c r="K3259" s="214">
        <v>130</v>
      </c>
      <c r="L3259" s="214">
        <v>0</v>
      </c>
      <c r="M3259" s="214">
        <v>0</v>
      </c>
      <c r="N3259" s="214">
        <v>130</v>
      </c>
      <c r="O3259" s="214">
        <v>10.8</v>
      </c>
      <c r="P3259" s="214">
        <v>6.9</v>
      </c>
      <c r="Q3259" s="214">
        <v>72.400000000000006</v>
      </c>
      <c r="R3259" s="214">
        <v>79.7</v>
      </c>
      <c r="S3259" s="214">
        <v>82.3</v>
      </c>
      <c r="T3259" s="214">
        <v>9.9</v>
      </c>
      <c r="U3259" s="214">
        <v>90</v>
      </c>
      <c r="V3259" s="214">
        <v>23700</v>
      </c>
      <c r="W3259" s="214">
        <v>34700</v>
      </c>
      <c r="X3259" s="214">
        <v>45600</v>
      </c>
    </row>
    <row r="3260" spans="1:24" x14ac:dyDescent="0.25">
      <c r="A3260" t="str">
        <f t="shared" si="51"/>
        <v>YAG3UKLevel 7Female + maleComputingYorkshire and The Humber</v>
      </c>
      <c r="B3260" s="214" t="s">
        <v>251</v>
      </c>
      <c r="C3260" s="214" t="s">
        <v>37</v>
      </c>
      <c r="D3260" s="214">
        <v>3</v>
      </c>
      <c r="E3260" s="214" t="s">
        <v>35</v>
      </c>
      <c r="F3260" s="214" t="s">
        <v>253</v>
      </c>
      <c r="G3260" s="214" t="s">
        <v>246</v>
      </c>
      <c r="H3260" s="214" t="s">
        <v>71</v>
      </c>
      <c r="I3260" s="214" t="s">
        <v>139</v>
      </c>
      <c r="J3260" s="214">
        <v>105</v>
      </c>
      <c r="K3260" s="214">
        <v>105</v>
      </c>
      <c r="L3260" s="214">
        <v>0</v>
      </c>
      <c r="M3260" s="214">
        <v>0</v>
      </c>
      <c r="N3260" s="214">
        <v>105</v>
      </c>
      <c r="O3260" s="214">
        <v>12.9</v>
      </c>
      <c r="P3260" s="214">
        <v>5.8</v>
      </c>
      <c r="Q3260" s="214">
        <v>65.900000000000006</v>
      </c>
      <c r="R3260" s="214">
        <v>78.8</v>
      </c>
      <c r="S3260" s="214">
        <v>81.3</v>
      </c>
      <c r="T3260" s="214">
        <v>15.4</v>
      </c>
      <c r="U3260" s="214">
        <v>65</v>
      </c>
      <c r="V3260" s="214">
        <v>20100</v>
      </c>
      <c r="W3260" s="214">
        <v>36500</v>
      </c>
      <c r="X3260" s="214">
        <v>46400</v>
      </c>
    </row>
    <row r="3261" spans="1:24" x14ac:dyDescent="0.25">
      <c r="A3261" t="str">
        <f t="shared" si="51"/>
        <v>YAG3UKLevel 7Female + maleCreative arts and designAbroad</v>
      </c>
      <c r="B3261" s="214" t="s">
        <v>251</v>
      </c>
      <c r="C3261" s="214" t="s">
        <v>37</v>
      </c>
      <c r="D3261" s="214">
        <v>3</v>
      </c>
      <c r="E3261" s="214" t="s">
        <v>35</v>
      </c>
      <c r="F3261" s="214" t="s">
        <v>253</v>
      </c>
      <c r="G3261" s="214" t="s">
        <v>246</v>
      </c>
      <c r="H3261" s="214" t="s">
        <v>99</v>
      </c>
      <c r="I3261" s="214" t="s">
        <v>125</v>
      </c>
      <c r="J3261" s="214" t="s">
        <v>140</v>
      </c>
      <c r="K3261" s="214" t="s">
        <v>140</v>
      </c>
      <c r="L3261" s="214" t="s">
        <v>140</v>
      </c>
      <c r="M3261" s="214" t="s">
        <v>140</v>
      </c>
      <c r="N3261" s="214" t="s">
        <v>140</v>
      </c>
      <c r="O3261" s="214" t="s">
        <v>140</v>
      </c>
      <c r="P3261" s="214" t="s">
        <v>140</v>
      </c>
      <c r="Q3261" s="214" t="s">
        <v>140</v>
      </c>
      <c r="R3261" s="214" t="s">
        <v>140</v>
      </c>
      <c r="S3261" s="214" t="s">
        <v>140</v>
      </c>
      <c r="T3261" s="214" t="s">
        <v>140</v>
      </c>
      <c r="U3261" s="214" t="s">
        <v>140</v>
      </c>
      <c r="V3261" s="214" t="s">
        <v>140</v>
      </c>
      <c r="W3261" s="214" t="s">
        <v>140</v>
      </c>
      <c r="X3261" s="214" t="s">
        <v>140</v>
      </c>
    </row>
    <row r="3262" spans="1:24" x14ac:dyDescent="0.25">
      <c r="A3262" t="str">
        <f t="shared" si="51"/>
        <v>YAG3UKLevel 7Female + maleCreative arts and designEast Midlands</v>
      </c>
      <c r="B3262" s="214" t="s">
        <v>251</v>
      </c>
      <c r="C3262" s="214" t="s">
        <v>37</v>
      </c>
      <c r="D3262" s="214">
        <v>3</v>
      </c>
      <c r="E3262" s="214" t="s">
        <v>35</v>
      </c>
      <c r="F3262" s="214" t="s">
        <v>253</v>
      </c>
      <c r="G3262" s="214" t="s">
        <v>246</v>
      </c>
      <c r="H3262" s="214" t="s">
        <v>99</v>
      </c>
      <c r="I3262" s="214" t="s">
        <v>126</v>
      </c>
      <c r="J3262" s="214">
        <v>110</v>
      </c>
      <c r="K3262" s="214">
        <v>110</v>
      </c>
      <c r="L3262" s="214">
        <v>0</v>
      </c>
      <c r="M3262" s="214">
        <v>0</v>
      </c>
      <c r="N3262" s="214">
        <v>110</v>
      </c>
      <c r="O3262" s="214">
        <v>8.6999999999999993</v>
      </c>
      <c r="P3262" s="214">
        <v>7.3</v>
      </c>
      <c r="Q3262" s="214">
        <v>75.3</v>
      </c>
      <c r="R3262" s="214">
        <v>83.1</v>
      </c>
      <c r="S3262" s="214">
        <v>84</v>
      </c>
      <c r="T3262" s="214">
        <v>8.6999999999999993</v>
      </c>
      <c r="U3262" s="214">
        <v>75</v>
      </c>
      <c r="V3262" s="214">
        <v>14200</v>
      </c>
      <c r="W3262" s="214">
        <v>21200</v>
      </c>
      <c r="X3262" s="214">
        <v>26300</v>
      </c>
    </row>
    <row r="3263" spans="1:24" x14ac:dyDescent="0.25">
      <c r="A3263" t="str">
        <f t="shared" si="51"/>
        <v>YAG3UKLevel 7Female + maleCreative arts and designEast of England</v>
      </c>
      <c r="B3263" s="214" t="s">
        <v>251</v>
      </c>
      <c r="C3263" s="214" t="s">
        <v>37</v>
      </c>
      <c r="D3263" s="214">
        <v>3</v>
      </c>
      <c r="E3263" s="214" t="s">
        <v>35</v>
      </c>
      <c r="F3263" s="214" t="s">
        <v>253</v>
      </c>
      <c r="G3263" s="214" t="s">
        <v>246</v>
      </c>
      <c r="H3263" s="214" t="s">
        <v>99</v>
      </c>
      <c r="I3263" s="214" t="s">
        <v>127</v>
      </c>
      <c r="J3263" s="214">
        <v>185</v>
      </c>
      <c r="K3263" s="214">
        <v>185</v>
      </c>
      <c r="L3263" s="214">
        <v>0</v>
      </c>
      <c r="M3263" s="214">
        <v>0</v>
      </c>
      <c r="N3263" s="214">
        <v>185</v>
      </c>
      <c r="O3263" s="214">
        <v>14.2</v>
      </c>
      <c r="P3263" s="214">
        <v>9.6999999999999993</v>
      </c>
      <c r="Q3263" s="214">
        <v>68.3</v>
      </c>
      <c r="R3263" s="214">
        <v>74.5</v>
      </c>
      <c r="S3263" s="214">
        <v>76.099999999999994</v>
      </c>
      <c r="T3263" s="214">
        <v>7.8</v>
      </c>
      <c r="U3263" s="214">
        <v>115</v>
      </c>
      <c r="V3263" s="214">
        <v>11600</v>
      </c>
      <c r="W3263" s="214">
        <v>20800</v>
      </c>
      <c r="X3263" s="214">
        <v>27700</v>
      </c>
    </row>
    <row r="3264" spans="1:24" x14ac:dyDescent="0.25">
      <c r="A3264" t="str">
        <f t="shared" si="51"/>
        <v>YAG3UKLevel 7Female + maleCreative arts and designLondon</v>
      </c>
      <c r="B3264" s="214" t="s">
        <v>251</v>
      </c>
      <c r="C3264" s="214" t="s">
        <v>37</v>
      </c>
      <c r="D3264" s="214">
        <v>3</v>
      </c>
      <c r="E3264" s="214" t="s">
        <v>35</v>
      </c>
      <c r="F3264" s="214" t="s">
        <v>253</v>
      </c>
      <c r="G3264" s="214" t="s">
        <v>246</v>
      </c>
      <c r="H3264" s="214" t="s">
        <v>99</v>
      </c>
      <c r="I3264" s="214" t="s">
        <v>128</v>
      </c>
      <c r="J3264" s="214">
        <v>650</v>
      </c>
      <c r="K3264" s="214">
        <v>650</v>
      </c>
      <c r="L3264" s="214">
        <v>0</v>
      </c>
      <c r="M3264" s="214">
        <v>0</v>
      </c>
      <c r="N3264" s="214">
        <v>650</v>
      </c>
      <c r="O3264" s="214">
        <v>14</v>
      </c>
      <c r="P3264" s="214">
        <v>5.8</v>
      </c>
      <c r="Q3264" s="214">
        <v>72.400000000000006</v>
      </c>
      <c r="R3264" s="214">
        <v>78.7</v>
      </c>
      <c r="S3264" s="214">
        <v>80.2</v>
      </c>
      <c r="T3264" s="214">
        <v>7.8</v>
      </c>
      <c r="U3264" s="214">
        <v>430</v>
      </c>
      <c r="V3264" s="214">
        <v>13900</v>
      </c>
      <c r="W3264" s="214">
        <v>24800</v>
      </c>
      <c r="X3264" s="214">
        <v>32100</v>
      </c>
    </row>
    <row r="3265" spans="1:24" x14ac:dyDescent="0.25">
      <c r="A3265" t="str">
        <f t="shared" si="51"/>
        <v>YAG3UKLevel 7Female + maleCreative arts and designNorth East</v>
      </c>
      <c r="B3265" s="214" t="s">
        <v>251</v>
      </c>
      <c r="C3265" s="214" t="s">
        <v>37</v>
      </c>
      <c r="D3265" s="214">
        <v>3</v>
      </c>
      <c r="E3265" s="214" t="s">
        <v>35</v>
      </c>
      <c r="F3265" s="214" t="s">
        <v>253</v>
      </c>
      <c r="G3265" s="214" t="s">
        <v>246</v>
      </c>
      <c r="H3265" s="214" t="s">
        <v>99</v>
      </c>
      <c r="I3265" s="214" t="s">
        <v>129</v>
      </c>
      <c r="J3265" s="214">
        <v>70</v>
      </c>
      <c r="K3265" s="214">
        <v>70</v>
      </c>
      <c r="L3265" s="214">
        <v>0</v>
      </c>
      <c r="M3265" s="214">
        <v>0</v>
      </c>
      <c r="N3265" s="214">
        <v>70</v>
      </c>
      <c r="O3265" s="214">
        <v>13</v>
      </c>
      <c r="P3265" s="214">
        <v>4.3</v>
      </c>
      <c r="Q3265" s="214">
        <v>72.099999999999994</v>
      </c>
      <c r="R3265" s="214">
        <v>81.3</v>
      </c>
      <c r="S3265" s="214">
        <v>82.7</v>
      </c>
      <c r="T3265" s="214">
        <v>10.6</v>
      </c>
      <c r="U3265" s="214">
        <v>45</v>
      </c>
      <c r="V3265" s="214">
        <v>16100</v>
      </c>
      <c r="W3265" s="214">
        <v>19700</v>
      </c>
      <c r="X3265" s="214">
        <v>27400</v>
      </c>
    </row>
    <row r="3266" spans="1:24" x14ac:dyDescent="0.25">
      <c r="A3266" t="str">
        <f t="shared" si="51"/>
        <v>YAG3UKLevel 7Female + maleCreative arts and designNorth West</v>
      </c>
      <c r="B3266" s="214" t="s">
        <v>251</v>
      </c>
      <c r="C3266" s="214" t="s">
        <v>37</v>
      </c>
      <c r="D3266" s="214">
        <v>3</v>
      </c>
      <c r="E3266" s="214" t="s">
        <v>35</v>
      </c>
      <c r="F3266" s="214" t="s">
        <v>253</v>
      </c>
      <c r="G3266" s="214" t="s">
        <v>246</v>
      </c>
      <c r="H3266" s="214" t="s">
        <v>99</v>
      </c>
      <c r="I3266" s="214" t="s">
        <v>130</v>
      </c>
      <c r="J3266" s="214">
        <v>185</v>
      </c>
      <c r="K3266" s="214">
        <v>185</v>
      </c>
      <c r="L3266" s="214">
        <v>0</v>
      </c>
      <c r="M3266" s="214">
        <v>0</v>
      </c>
      <c r="N3266" s="214">
        <v>185</v>
      </c>
      <c r="O3266" s="214">
        <v>8.6999999999999993</v>
      </c>
      <c r="P3266" s="214">
        <v>7</v>
      </c>
      <c r="Q3266" s="214">
        <v>72.099999999999994</v>
      </c>
      <c r="R3266" s="214">
        <v>81.7</v>
      </c>
      <c r="S3266" s="214">
        <v>84.3</v>
      </c>
      <c r="T3266" s="214">
        <v>12.2</v>
      </c>
      <c r="U3266" s="214">
        <v>115</v>
      </c>
      <c r="V3266" s="214">
        <v>11000</v>
      </c>
      <c r="W3266" s="214">
        <v>19700</v>
      </c>
      <c r="X3266" s="214">
        <v>26900</v>
      </c>
    </row>
    <row r="3267" spans="1:24" x14ac:dyDescent="0.25">
      <c r="A3267" t="str">
        <f t="shared" si="51"/>
        <v>YAG3UKLevel 7Female + maleCreative arts and designNorthern Ireland</v>
      </c>
      <c r="B3267" s="214" t="s">
        <v>251</v>
      </c>
      <c r="C3267" s="214" t="s">
        <v>37</v>
      </c>
      <c r="D3267" s="214">
        <v>3</v>
      </c>
      <c r="E3267" s="214" t="s">
        <v>35</v>
      </c>
      <c r="F3267" s="214" t="s">
        <v>253</v>
      </c>
      <c r="G3267" s="214" t="s">
        <v>246</v>
      </c>
      <c r="H3267" s="214" t="s">
        <v>99</v>
      </c>
      <c r="I3267" s="214" t="s">
        <v>131</v>
      </c>
      <c r="J3267" s="214">
        <v>10</v>
      </c>
      <c r="K3267" s="214">
        <v>10</v>
      </c>
      <c r="L3267" s="214">
        <v>0</v>
      </c>
      <c r="M3267" s="214">
        <v>0</v>
      </c>
      <c r="N3267" s="214">
        <v>10</v>
      </c>
      <c r="O3267" s="214">
        <v>9.1</v>
      </c>
      <c r="P3267" s="214">
        <v>9.1</v>
      </c>
      <c r="Q3267" s="214">
        <v>81.8</v>
      </c>
      <c r="R3267" s="214">
        <v>81.8</v>
      </c>
      <c r="S3267" s="214">
        <v>81.8</v>
      </c>
      <c r="T3267" s="214">
        <v>0</v>
      </c>
      <c r="U3267" s="214" t="s">
        <v>140</v>
      </c>
      <c r="V3267" s="214" t="s">
        <v>140</v>
      </c>
      <c r="W3267" s="214" t="s">
        <v>140</v>
      </c>
      <c r="X3267" s="214" t="s">
        <v>140</v>
      </c>
    </row>
    <row r="3268" spans="1:24" x14ac:dyDescent="0.25">
      <c r="A3268" t="str">
        <f t="shared" si="51"/>
        <v>YAG3UKLevel 7Female + maleCreative arts and designScotland</v>
      </c>
      <c r="B3268" s="214" t="s">
        <v>251</v>
      </c>
      <c r="C3268" s="214" t="s">
        <v>37</v>
      </c>
      <c r="D3268" s="214">
        <v>3</v>
      </c>
      <c r="E3268" s="214" t="s">
        <v>35</v>
      </c>
      <c r="F3268" s="214" t="s">
        <v>253</v>
      </c>
      <c r="G3268" s="214" t="s">
        <v>246</v>
      </c>
      <c r="H3268" s="214" t="s">
        <v>99</v>
      </c>
      <c r="I3268" s="214" t="s">
        <v>132</v>
      </c>
      <c r="J3268" s="214">
        <v>40</v>
      </c>
      <c r="K3268" s="214">
        <v>40</v>
      </c>
      <c r="L3268" s="214">
        <v>0</v>
      </c>
      <c r="M3268" s="214">
        <v>0</v>
      </c>
      <c r="N3268" s="214">
        <v>40</v>
      </c>
      <c r="O3268" s="214">
        <v>14.7</v>
      </c>
      <c r="P3268" s="214">
        <v>14.7</v>
      </c>
      <c r="Q3268" s="214">
        <v>62.4</v>
      </c>
      <c r="R3268" s="214">
        <v>68.099999999999994</v>
      </c>
      <c r="S3268" s="214">
        <v>70.599999999999994</v>
      </c>
      <c r="T3268" s="214">
        <v>8.1999999999999993</v>
      </c>
      <c r="U3268" s="214">
        <v>25</v>
      </c>
      <c r="V3268" s="214">
        <v>13500</v>
      </c>
      <c r="W3268" s="214">
        <v>17400</v>
      </c>
      <c r="X3268" s="214">
        <v>25200</v>
      </c>
    </row>
    <row r="3269" spans="1:24" x14ac:dyDescent="0.25">
      <c r="A3269" t="str">
        <f t="shared" si="51"/>
        <v>YAG3UKLevel 7Female + maleCreative arts and designSouth East</v>
      </c>
      <c r="B3269" s="214" t="s">
        <v>251</v>
      </c>
      <c r="C3269" s="214" t="s">
        <v>37</v>
      </c>
      <c r="D3269" s="214">
        <v>3</v>
      </c>
      <c r="E3269" s="214" t="s">
        <v>35</v>
      </c>
      <c r="F3269" s="214" t="s">
        <v>253</v>
      </c>
      <c r="G3269" s="214" t="s">
        <v>246</v>
      </c>
      <c r="H3269" s="214" t="s">
        <v>99</v>
      </c>
      <c r="I3269" s="214" t="s">
        <v>133</v>
      </c>
      <c r="J3269" s="214">
        <v>255</v>
      </c>
      <c r="K3269" s="214">
        <v>255</v>
      </c>
      <c r="L3269" s="214">
        <v>0</v>
      </c>
      <c r="M3269" s="214">
        <v>0</v>
      </c>
      <c r="N3269" s="214">
        <v>255</v>
      </c>
      <c r="O3269" s="214">
        <v>13.1</v>
      </c>
      <c r="P3269" s="214">
        <v>12.1</v>
      </c>
      <c r="Q3269" s="214">
        <v>67.099999999999994</v>
      </c>
      <c r="R3269" s="214">
        <v>74</v>
      </c>
      <c r="S3269" s="214">
        <v>74.8</v>
      </c>
      <c r="T3269" s="214">
        <v>7.7</v>
      </c>
      <c r="U3269" s="214">
        <v>150</v>
      </c>
      <c r="V3269" s="214">
        <v>12400</v>
      </c>
      <c r="W3269" s="214">
        <v>22600</v>
      </c>
      <c r="X3269" s="214">
        <v>30300</v>
      </c>
    </row>
    <row r="3270" spans="1:24" x14ac:dyDescent="0.25">
      <c r="A3270" t="str">
        <f t="shared" si="51"/>
        <v>YAG3UKLevel 7Female + maleCreative arts and designSouth West</v>
      </c>
      <c r="B3270" s="214" t="s">
        <v>251</v>
      </c>
      <c r="C3270" s="214" t="s">
        <v>37</v>
      </c>
      <c r="D3270" s="214">
        <v>3</v>
      </c>
      <c r="E3270" s="214" t="s">
        <v>35</v>
      </c>
      <c r="F3270" s="214" t="s">
        <v>253</v>
      </c>
      <c r="G3270" s="214" t="s">
        <v>246</v>
      </c>
      <c r="H3270" s="214" t="s">
        <v>99</v>
      </c>
      <c r="I3270" s="214" t="s">
        <v>134</v>
      </c>
      <c r="J3270" s="214">
        <v>165</v>
      </c>
      <c r="K3270" s="214">
        <v>165</v>
      </c>
      <c r="L3270" s="214">
        <v>0</v>
      </c>
      <c r="M3270" s="214">
        <v>0</v>
      </c>
      <c r="N3270" s="214">
        <v>165</v>
      </c>
      <c r="O3270" s="214">
        <v>9.5</v>
      </c>
      <c r="P3270" s="214">
        <v>4.2</v>
      </c>
      <c r="Q3270" s="214">
        <v>74.7</v>
      </c>
      <c r="R3270" s="214">
        <v>85.7</v>
      </c>
      <c r="S3270" s="214">
        <v>86.3</v>
      </c>
      <c r="T3270" s="214">
        <v>11.7</v>
      </c>
      <c r="U3270" s="214">
        <v>110</v>
      </c>
      <c r="V3270" s="214">
        <v>9500</v>
      </c>
      <c r="W3270" s="214">
        <v>18600</v>
      </c>
      <c r="X3270" s="214">
        <v>25900</v>
      </c>
    </row>
    <row r="3271" spans="1:24" x14ac:dyDescent="0.25">
      <c r="A3271" t="str">
        <f t="shared" si="51"/>
        <v>YAG3UKLevel 7Female + maleCreative arts and designUnknown</v>
      </c>
      <c r="B3271" s="214" t="s">
        <v>251</v>
      </c>
      <c r="C3271" s="214" t="s">
        <v>37</v>
      </c>
      <c r="D3271" s="214">
        <v>3</v>
      </c>
      <c r="E3271" s="214" t="s">
        <v>35</v>
      </c>
      <c r="F3271" s="214" t="s">
        <v>253</v>
      </c>
      <c r="G3271" s="214" t="s">
        <v>246</v>
      </c>
      <c r="H3271" s="214" t="s">
        <v>99</v>
      </c>
      <c r="I3271" s="214" t="s">
        <v>135</v>
      </c>
      <c r="J3271" s="214">
        <v>75</v>
      </c>
      <c r="K3271" s="214">
        <v>75</v>
      </c>
      <c r="L3271" s="214">
        <v>82.8</v>
      </c>
      <c r="M3271" s="214">
        <v>0</v>
      </c>
      <c r="N3271" s="214">
        <v>15</v>
      </c>
      <c r="O3271" s="214">
        <v>0</v>
      </c>
      <c r="P3271" s="214">
        <v>0</v>
      </c>
      <c r="Q3271" s="214">
        <v>4.5</v>
      </c>
      <c r="R3271" s="214">
        <v>4.5</v>
      </c>
      <c r="S3271" s="214">
        <v>100</v>
      </c>
      <c r="T3271" s="214">
        <v>95.5</v>
      </c>
      <c r="U3271" s="214" t="s">
        <v>136</v>
      </c>
      <c r="V3271" s="214" t="s">
        <v>136</v>
      </c>
      <c r="W3271" s="214" t="s">
        <v>136</v>
      </c>
      <c r="X3271" s="214" t="s">
        <v>136</v>
      </c>
    </row>
    <row r="3272" spans="1:24" x14ac:dyDescent="0.25">
      <c r="A3272" t="str">
        <f t="shared" si="51"/>
        <v>YAG3UKLevel 7Female + maleCreative arts and designWales</v>
      </c>
      <c r="B3272" s="214" t="s">
        <v>251</v>
      </c>
      <c r="C3272" s="214" t="s">
        <v>37</v>
      </c>
      <c r="D3272" s="214">
        <v>3</v>
      </c>
      <c r="E3272" s="214" t="s">
        <v>35</v>
      </c>
      <c r="F3272" s="214" t="s">
        <v>253</v>
      </c>
      <c r="G3272" s="214" t="s">
        <v>246</v>
      </c>
      <c r="H3272" s="214" t="s">
        <v>99</v>
      </c>
      <c r="I3272" s="214" t="s">
        <v>137</v>
      </c>
      <c r="J3272" s="214">
        <v>30</v>
      </c>
      <c r="K3272" s="214">
        <v>30</v>
      </c>
      <c r="L3272" s="214">
        <v>0</v>
      </c>
      <c r="M3272" s="214">
        <v>0</v>
      </c>
      <c r="N3272" s="214">
        <v>30</v>
      </c>
      <c r="O3272" s="214">
        <v>18.8</v>
      </c>
      <c r="P3272" s="214">
        <v>0</v>
      </c>
      <c r="Q3272" s="214">
        <v>70.5</v>
      </c>
      <c r="R3272" s="214">
        <v>81.2</v>
      </c>
      <c r="S3272" s="214">
        <v>81.2</v>
      </c>
      <c r="T3272" s="214">
        <v>10.7</v>
      </c>
      <c r="U3272" s="214">
        <v>20</v>
      </c>
      <c r="V3272" s="214">
        <v>10200</v>
      </c>
      <c r="W3272" s="214">
        <v>17200</v>
      </c>
      <c r="X3272" s="214">
        <v>24500</v>
      </c>
    </row>
    <row r="3273" spans="1:24" x14ac:dyDescent="0.25">
      <c r="A3273" t="str">
        <f t="shared" si="51"/>
        <v>YAG3UKLevel 7Female + maleCreative arts and designWest Midlands</v>
      </c>
      <c r="B3273" s="214" t="s">
        <v>251</v>
      </c>
      <c r="C3273" s="214" t="s">
        <v>37</v>
      </c>
      <c r="D3273" s="214">
        <v>3</v>
      </c>
      <c r="E3273" s="214" t="s">
        <v>35</v>
      </c>
      <c r="F3273" s="214" t="s">
        <v>253</v>
      </c>
      <c r="G3273" s="214" t="s">
        <v>246</v>
      </c>
      <c r="H3273" s="214" t="s">
        <v>99</v>
      </c>
      <c r="I3273" s="214" t="s">
        <v>138</v>
      </c>
      <c r="J3273" s="214">
        <v>110</v>
      </c>
      <c r="K3273" s="214">
        <v>110</v>
      </c>
      <c r="L3273" s="214">
        <v>0</v>
      </c>
      <c r="M3273" s="214">
        <v>0</v>
      </c>
      <c r="N3273" s="214">
        <v>110</v>
      </c>
      <c r="O3273" s="214">
        <v>12.5</v>
      </c>
      <c r="P3273" s="214">
        <v>3.6</v>
      </c>
      <c r="Q3273" s="214">
        <v>71.400000000000006</v>
      </c>
      <c r="R3273" s="214">
        <v>82.1</v>
      </c>
      <c r="S3273" s="214">
        <v>83.9</v>
      </c>
      <c r="T3273" s="214">
        <v>12.5</v>
      </c>
      <c r="U3273" s="214">
        <v>70</v>
      </c>
      <c r="V3273" s="214">
        <v>10200</v>
      </c>
      <c r="W3273" s="214">
        <v>16400</v>
      </c>
      <c r="X3273" s="214">
        <v>24500</v>
      </c>
    </row>
    <row r="3274" spans="1:24" x14ac:dyDescent="0.25">
      <c r="A3274" t="str">
        <f t="shared" si="51"/>
        <v>YAG3UKLevel 7Female + maleCreative arts and designYorkshire and The Humber</v>
      </c>
      <c r="B3274" s="214" t="s">
        <v>251</v>
      </c>
      <c r="C3274" s="214" t="s">
        <v>37</v>
      </c>
      <c r="D3274" s="214">
        <v>3</v>
      </c>
      <c r="E3274" s="214" t="s">
        <v>35</v>
      </c>
      <c r="F3274" s="214" t="s">
        <v>253</v>
      </c>
      <c r="G3274" s="214" t="s">
        <v>246</v>
      </c>
      <c r="H3274" s="214" t="s">
        <v>99</v>
      </c>
      <c r="I3274" s="214" t="s">
        <v>139</v>
      </c>
      <c r="J3274" s="214">
        <v>125</v>
      </c>
      <c r="K3274" s="214">
        <v>125</v>
      </c>
      <c r="L3274" s="214">
        <v>0</v>
      </c>
      <c r="M3274" s="214">
        <v>0</v>
      </c>
      <c r="N3274" s="214">
        <v>125</v>
      </c>
      <c r="O3274" s="214">
        <v>14.6</v>
      </c>
      <c r="P3274" s="214">
        <v>6.3</v>
      </c>
      <c r="Q3274" s="214">
        <v>62.5</v>
      </c>
      <c r="R3274" s="214">
        <v>76.7</v>
      </c>
      <c r="S3274" s="214">
        <v>79.099999999999994</v>
      </c>
      <c r="T3274" s="214">
        <v>16.600000000000001</v>
      </c>
      <c r="U3274" s="214">
        <v>70</v>
      </c>
      <c r="V3274" s="214">
        <v>11700</v>
      </c>
      <c r="W3274" s="214">
        <v>19000</v>
      </c>
      <c r="X3274" s="214">
        <v>26600</v>
      </c>
    </row>
    <row r="3275" spans="1:24" x14ac:dyDescent="0.25">
      <c r="A3275" t="str">
        <f t="shared" si="51"/>
        <v>YAG3UKLevel 7Female + maleEconomicsAbroad</v>
      </c>
      <c r="B3275" s="214" t="s">
        <v>251</v>
      </c>
      <c r="C3275" s="214" t="s">
        <v>37</v>
      </c>
      <c r="D3275" s="214">
        <v>3</v>
      </c>
      <c r="E3275" s="214" t="s">
        <v>35</v>
      </c>
      <c r="F3275" s="214" t="s">
        <v>253</v>
      </c>
      <c r="G3275" s="214" t="s">
        <v>246</v>
      </c>
      <c r="H3275" s="214" t="s">
        <v>79</v>
      </c>
      <c r="I3275" s="214" t="s">
        <v>125</v>
      </c>
      <c r="J3275" s="214" t="s">
        <v>140</v>
      </c>
      <c r="K3275" s="214" t="s">
        <v>140</v>
      </c>
      <c r="L3275" s="214" t="s">
        <v>140</v>
      </c>
      <c r="M3275" s="214" t="s">
        <v>140</v>
      </c>
      <c r="N3275" s="214" t="s">
        <v>140</v>
      </c>
      <c r="O3275" s="214" t="s">
        <v>140</v>
      </c>
      <c r="P3275" s="214" t="s">
        <v>140</v>
      </c>
      <c r="Q3275" s="214" t="s">
        <v>140</v>
      </c>
      <c r="R3275" s="214" t="s">
        <v>140</v>
      </c>
      <c r="S3275" s="214" t="s">
        <v>140</v>
      </c>
      <c r="T3275" s="214" t="s">
        <v>140</v>
      </c>
      <c r="U3275" s="214" t="s">
        <v>140</v>
      </c>
      <c r="V3275" s="214" t="s">
        <v>140</v>
      </c>
      <c r="W3275" s="214" t="s">
        <v>140</v>
      </c>
      <c r="X3275" s="214" t="s">
        <v>140</v>
      </c>
    </row>
    <row r="3276" spans="1:24" x14ac:dyDescent="0.25">
      <c r="A3276" t="str">
        <f t="shared" si="51"/>
        <v>YAG3UKLevel 7Female + maleEconomicsEast Midlands</v>
      </c>
      <c r="B3276" s="214" t="s">
        <v>251</v>
      </c>
      <c r="C3276" s="214" t="s">
        <v>37</v>
      </c>
      <c r="D3276" s="214">
        <v>3</v>
      </c>
      <c r="E3276" s="214" t="s">
        <v>35</v>
      </c>
      <c r="F3276" s="214" t="s">
        <v>253</v>
      </c>
      <c r="G3276" s="214" t="s">
        <v>246</v>
      </c>
      <c r="H3276" s="214" t="s">
        <v>79</v>
      </c>
      <c r="I3276" s="214" t="s">
        <v>126</v>
      </c>
      <c r="J3276" s="214">
        <v>25</v>
      </c>
      <c r="K3276" s="214">
        <v>25</v>
      </c>
      <c r="L3276" s="214">
        <v>0</v>
      </c>
      <c r="M3276" s="214">
        <v>0</v>
      </c>
      <c r="N3276" s="214">
        <v>25</v>
      </c>
      <c r="O3276" s="214">
        <v>13.9</v>
      </c>
      <c r="P3276" s="214">
        <v>7.6</v>
      </c>
      <c r="Q3276" s="214">
        <v>63.3</v>
      </c>
      <c r="R3276" s="214">
        <v>78.5</v>
      </c>
      <c r="S3276" s="214">
        <v>78.5</v>
      </c>
      <c r="T3276" s="214">
        <v>15.2</v>
      </c>
      <c r="U3276" s="214">
        <v>15</v>
      </c>
      <c r="V3276" s="214">
        <v>28500</v>
      </c>
      <c r="W3276" s="214">
        <v>34700</v>
      </c>
      <c r="X3276" s="214">
        <v>59900</v>
      </c>
    </row>
    <row r="3277" spans="1:24" x14ac:dyDescent="0.25">
      <c r="A3277" t="str">
        <f t="shared" si="51"/>
        <v>YAG3UKLevel 7Female + maleEconomicsEast of England</v>
      </c>
      <c r="B3277" s="214" t="s">
        <v>251</v>
      </c>
      <c r="C3277" s="214" t="s">
        <v>37</v>
      </c>
      <c r="D3277" s="214">
        <v>3</v>
      </c>
      <c r="E3277" s="214" t="s">
        <v>35</v>
      </c>
      <c r="F3277" s="214" t="s">
        <v>253</v>
      </c>
      <c r="G3277" s="214" t="s">
        <v>246</v>
      </c>
      <c r="H3277" s="214" t="s">
        <v>79</v>
      </c>
      <c r="I3277" s="214" t="s">
        <v>127</v>
      </c>
      <c r="J3277" s="214">
        <v>60</v>
      </c>
      <c r="K3277" s="214">
        <v>60</v>
      </c>
      <c r="L3277" s="214">
        <v>0</v>
      </c>
      <c r="M3277" s="214">
        <v>0</v>
      </c>
      <c r="N3277" s="214">
        <v>60</v>
      </c>
      <c r="O3277" s="214">
        <v>9</v>
      </c>
      <c r="P3277" s="214">
        <v>8.1</v>
      </c>
      <c r="Q3277" s="214">
        <v>69.400000000000006</v>
      </c>
      <c r="R3277" s="214">
        <v>79.5</v>
      </c>
      <c r="S3277" s="214">
        <v>82.9</v>
      </c>
      <c r="T3277" s="214">
        <v>13.5</v>
      </c>
      <c r="U3277" s="214">
        <v>40</v>
      </c>
      <c r="V3277" s="214">
        <v>33900</v>
      </c>
      <c r="W3277" s="214">
        <v>43800</v>
      </c>
      <c r="X3277" s="214">
        <v>65700</v>
      </c>
    </row>
    <row r="3278" spans="1:24" x14ac:dyDescent="0.25">
      <c r="A3278" t="str">
        <f t="shared" ref="A3278:A3341" si="52">"YAG"&amp;D3278 &amp;E3278 &amp;F3278 &amp; G3278 &amp;H3278 &amp;I3278</f>
        <v>YAG3UKLevel 7Female + maleEconomicsLondon</v>
      </c>
      <c r="B3278" s="214" t="s">
        <v>251</v>
      </c>
      <c r="C3278" s="214" t="s">
        <v>37</v>
      </c>
      <c r="D3278" s="214">
        <v>3</v>
      </c>
      <c r="E3278" s="214" t="s">
        <v>35</v>
      </c>
      <c r="F3278" s="214" t="s">
        <v>253</v>
      </c>
      <c r="G3278" s="214" t="s">
        <v>246</v>
      </c>
      <c r="H3278" s="214" t="s">
        <v>79</v>
      </c>
      <c r="I3278" s="214" t="s">
        <v>128</v>
      </c>
      <c r="J3278" s="214">
        <v>345</v>
      </c>
      <c r="K3278" s="214">
        <v>345</v>
      </c>
      <c r="L3278" s="214">
        <v>0</v>
      </c>
      <c r="M3278" s="214">
        <v>0</v>
      </c>
      <c r="N3278" s="214">
        <v>345</v>
      </c>
      <c r="O3278" s="214">
        <v>10.6</v>
      </c>
      <c r="P3278" s="214">
        <v>5.9</v>
      </c>
      <c r="Q3278" s="214">
        <v>73</v>
      </c>
      <c r="R3278" s="214">
        <v>81.599999999999994</v>
      </c>
      <c r="S3278" s="214">
        <v>83.5</v>
      </c>
      <c r="T3278" s="214">
        <v>10.6</v>
      </c>
      <c r="U3278" s="214">
        <v>240</v>
      </c>
      <c r="V3278" s="214">
        <v>33200</v>
      </c>
      <c r="W3278" s="214">
        <v>45300</v>
      </c>
      <c r="X3278" s="214">
        <v>62000</v>
      </c>
    </row>
    <row r="3279" spans="1:24" x14ac:dyDescent="0.25">
      <c r="A3279" t="str">
        <f t="shared" si="52"/>
        <v>YAG3UKLevel 7Female + maleEconomicsNorth East</v>
      </c>
      <c r="B3279" s="214" t="s">
        <v>251</v>
      </c>
      <c r="C3279" s="214" t="s">
        <v>37</v>
      </c>
      <c r="D3279" s="214">
        <v>3</v>
      </c>
      <c r="E3279" s="214" t="s">
        <v>35</v>
      </c>
      <c r="F3279" s="214" t="s">
        <v>253</v>
      </c>
      <c r="G3279" s="214" t="s">
        <v>246</v>
      </c>
      <c r="H3279" s="214" t="s">
        <v>79</v>
      </c>
      <c r="I3279" s="214" t="s">
        <v>129</v>
      </c>
      <c r="J3279" s="214">
        <v>5</v>
      </c>
      <c r="K3279" s="214">
        <v>5</v>
      </c>
      <c r="L3279" s="214">
        <v>0</v>
      </c>
      <c r="M3279" s="214">
        <v>0</v>
      </c>
      <c r="N3279" s="214">
        <v>5</v>
      </c>
      <c r="O3279" s="214">
        <v>19.399999999999999</v>
      </c>
      <c r="P3279" s="214">
        <v>6.4</v>
      </c>
      <c r="Q3279" s="214">
        <v>45.2</v>
      </c>
      <c r="R3279" s="214">
        <v>45.2</v>
      </c>
      <c r="S3279" s="214">
        <v>74.2</v>
      </c>
      <c r="T3279" s="214">
        <v>29.1</v>
      </c>
      <c r="U3279" s="214" t="s">
        <v>140</v>
      </c>
      <c r="V3279" s="214" t="s">
        <v>140</v>
      </c>
      <c r="W3279" s="214" t="s">
        <v>140</v>
      </c>
      <c r="X3279" s="214" t="s">
        <v>140</v>
      </c>
    </row>
    <row r="3280" spans="1:24" x14ac:dyDescent="0.25">
      <c r="A3280" t="str">
        <f t="shared" si="52"/>
        <v>YAG3UKLevel 7Female + maleEconomicsNorth West</v>
      </c>
      <c r="B3280" s="214" t="s">
        <v>251</v>
      </c>
      <c r="C3280" s="214" t="s">
        <v>37</v>
      </c>
      <c r="D3280" s="214">
        <v>3</v>
      </c>
      <c r="E3280" s="214" t="s">
        <v>35</v>
      </c>
      <c r="F3280" s="214" t="s">
        <v>253</v>
      </c>
      <c r="G3280" s="214" t="s">
        <v>246</v>
      </c>
      <c r="H3280" s="214" t="s">
        <v>79</v>
      </c>
      <c r="I3280" s="214" t="s">
        <v>130</v>
      </c>
      <c r="J3280" s="214">
        <v>55</v>
      </c>
      <c r="K3280" s="214">
        <v>55</v>
      </c>
      <c r="L3280" s="214">
        <v>0</v>
      </c>
      <c r="M3280" s="214">
        <v>0</v>
      </c>
      <c r="N3280" s="214">
        <v>55</v>
      </c>
      <c r="O3280" s="214">
        <v>15</v>
      </c>
      <c r="P3280" s="214">
        <v>11.2</v>
      </c>
      <c r="Q3280" s="214">
        <v>66.400000000000006</v>
      </c>
      <c r="R3280" s="214">
        <v>68.2</v>
      </c>
      <c r="S3280" s="214">
        <v>73.8</v>
      </c>
      <c r="T3280" s="214">
        <v>7.5</v>
      </c>
      <c r="U3280" s="214">
        <v>35</v>
      </c>
      <c r="V3280" s="214">
        <v>26600</v>
      </c>
      <c r="W3280" s="214">
        <v>33200</v>
      </c>
      <c r="X3280" s="214">
        <v>45600</v>
      </c>
    </row>
    <row r="3281" spans="1:24" x14ac:dyDescent="0.25">
      <c r="A3281" t="str">
        <f t="shared" si="52"/>
        <v>YAG3UKLevel 7Female + maleEconomicsNorthern Ireland</v>
      </c>
      <c r="B3281" s="214" t="s">
        <v>251</v>
      </c>
      <c r="C3281" s="214" t="s">
        <v>37</v>
      </c>
      <c r="D3281" s="214">
        <v>3</v>
      </c>
      <c r="E3281" s="214" t="s">
        <v>35</v>
      </c>
      <c r="F3281" s="214" t="s">
        <v>253</v>
      </c>
      <c r="G3281" s="214" t="s">
        <v>246</v>
      </c>
      <c r="H3281" s="214" t="s">
        <v>79</v>
      </c>
      <c r="I3281" s="214" t="s">
        <v>131</v>
      </c>
      <c r="J3281" s="214">
        <v>5</v>
      </c>
      <c r="K3281" s="214">
        <v>5</v>
      </c>
      <c r="L3281" s="214">
        <v>0</v>
      </c>
      <c r="M3281" s="214">
        <v>0</v>
      </c>
      <c r="N3281" s="214">
        <v>5</v>
      </c>
      <c r="O3281" s="214">
        <v>0</v>
      </c>
      <c r="P3281" s="214">
        <v>0</v>
      </c>
      <c r="Q3281" s="214">
        <v>76</v>
      </c>
      <c r="R3281" s="214">
        <v>100</v>
      </c>
      <c r="S3281" s="214">
        <v>100</v>
      </c>
      <c r="T3281" s="214">
        <v>24</v>
      </c>
      <c r="U3281" s="214" t="s">
        <v>140</v>
      </c>
      <c r="V3281" s="214" t="s">
        <v>140</v>
      </c>
      <c r="W3281" s="214" t="s">
        <v>140</v>
      </c>
      <c r="X3281" s="214" t="s">
        <v>140</v>
      </c>
    </row>
    <row r="3282" spans="1:24" x14ac:dyDescent="0.25">
      <c r="A3282" t="str">
        <f t="shared" si="52"/>
        <v>YAG3UKLevel 7Female + maleEconomicsScotland</v>
      </c>
      <c r="B3282" s="214" t="s">
        <v>251</v>
      </c>
      <c r="C3282" s="214" t="s">
        <v>37</v>
      </c>
      <c r="D3282" s="214">
        <v>3</v>
      </c>
      <c r="E3282" s="214" t="s">
        <v>35</v>
      </c>
      <c r="F3282" s="214" t="s">
        <v>253</v>
      </c>
      <c r="G3282" s="214" t="s">
        <v>246</v>
      </c>
      <c r="H3282" s="214" t="s">
        <v>79</v>
      </c>
      <c r="I3282" s="214" t="s">
        <v>132</v>
      </c>
      <c r="J3282" s="214">
        <v>5</v>
      </c>
      <c r="K3282" s="214">
        <v>5</v>
      </c>
      <c r="L3282" s="214">
        <v>0</v>
      </c>
      <c r="M3282" s="214">
        <v>0</v>
      </c>
      <c r="N3282" s="214">
        <v>5</v>
      </c>
      <c r="O3282" s="214">
        <v>34.200000000000003</v>
      </c>
      <c r="P3282" s="214">
        <v>0</v>
      </c>
      <c r="Q3282" s="214">
        <v>43.9</v>
      </c>
      <c r="R3282" s="214">
        <v>65.8</v>
      </c>
      <c r="S3282" s="214">
        <v>65.8</v>
      </c>
      <c r="T3282" s="214">
        <v>21.9</v>
      </c>
      <c r="U3282" s="214" t="s">
        <v>140</v>
      </c>
      <c r="V3282" s="214" t="s">
        <v>140</v>
      </c>
      <c r="W3282" s="214" t="s">
        <v>140</v>
      </c>
      <c r="X3282" s="214" t="s">
        <v>140</v>
      </c>
    </row>
    <row r="3283" spans="1:24" x14ac:dyDescent="0.25">
      <c r="A3283" t="str">
        <f t="shared" si="52"/>
        <v>YAG3UKLevel 7Female + maleEconomicsSouth East</v>
      </c>
      <c r="B3283" s="214" t="s">
        <v>251</v>
      </c>
      <c r="C3283" s="214" t="s">
        <v>37</v>
      </c>
      <c r="D3283" s="214">
        <v>3</v>
      </c>
      <c r="E3283" s="214" t="s">
        <v>35</v>
      </c>
      <c r="F3283" s="214" t="s">
        <v>253</v>
      </c>
      <c r="G3283" s="214" t="s">
        <v>246</v>
      </c>
      <c r="H3283" s="214" t="s">
        <v>79</v>
      </c>
      <c r="I3283" s="214" t="s">
        <v>133</v>
      </c>
      <c r="J3283" s="214">
        <v>110</v>
      </c>
      <c r="K3283" s="214">
        <v>110</v>
      </c>
      <c r="L3283" s="214">
        <v>0</v>
      </c>
      <c r="M3283" s="214">
        <v>0</v>
      </c>
      <c r="N3283" s="214">
        <v>110</v>
      </c>
      <c r="O3283" s="214">
        <v>10.6</v>
      </c>
      <c r="P3283" s="214">
        <v>2.4</v>
      </c>
      <c r="Q3283" s="214">
        <v>73.5</v>
      </c>
      <c r="R3283" s="214">
        <v>85.3</v>
      </c>
      <c r="S3283" s="214">
        <v>87.1</v>
      </c>
      <c r="T3283" s="214">
        <v>13.5</v>
      </c>
      <c r="U3283" s="214">
        <v>80</v>
      </c>
      <c r="V3283" s="214">
        <v>36100</v>
      </c>
      <c r="W3283" s="214">
        <v>47800</v>
      </c>
      <c r="X3283" s="214">
        <v>64200</v>
      </c>
    </row>
    <row r="3284" spans="1:24" x14ac:dyDescent="0.25">
      <c r="A3284" t="str">
        <f t="shared" si="52"/>
        <v>YAG3UKLevel 7Female + maleEconomicsSouth West</v>
      </c>
      <c r="B3284" s="214" t="s">
        <v>251</v>
      </c>
      <c r="C3284" s="214" t="s">
        <v>37</v>
      </c>
      <c r="D3284" s="214">
        <v>3</v>
      </c>
      <c r="E3284" s="214" t="s">
        <v>35</v>
      </c>
      <c r="F3284" s="214" t="s">
        <v>253</v>
      </c>
      <c r="G3284" s="214" t="s">
        <v>246</v>
      </c>
      <c r="H3284" s="214" t="s">
        <v>79</v>
      </c>
      <c r="I3284" s="214" t="s">
        <v>134</v>
      </c>
      <c r="J3284" s="214">
        <v>35</v>
      </c>
      <c r="K3284" s="214">
        <v>35</v>
      </c>
      <c r="L3284" s="214">
        <v>0</v>
      </c>
      <c r="M3284" s="214">
        <v>0</v>
      </c>
      <c r="N3284" s="214">
        <v>35</v>
      </c>
      <c r="O3284" s="214">
        <v>11.8</v>
      </c>
      <c r="P3284" s="214">
        <v>5.9</v>
      </c>
      <c r="Q3284" s="214">
        <v>60.8</v>
      </c>
      <c r="R3284" s="214">
        <v>82.4</v>
      </c>
      <c r="S3284" s="214">
        <v>82.4</v>
      </c>
      <c r="T3284" s="214">
        <v>21.6</v>
      </c>
      <c r="U3284" s="214">
        <v>20</v>
      </c>
      <c r="V3284" s="214">
        <v>20800</v>
      </c>
      <c r="W3284" s="214">
        <v>29900</v>
      </c>
      <c r="X3284" s="214">
        <v>40900</v>
      </c>
    </row>
    <row r="3285" spans="1:24" x14ac:dyDescent="0.25">
      <c r="A3285" t="str">
        <f t="shared" si="52"/>
        <v>YAG3UKLevel 7Female + maleEconomicsUnknown</v>
      </c>
      <c r="B3285" s="214" t="s">
        <v>251</v>
      </c>
      <c r="C3285" s="214" t="s">
        <v>37</v>
      </c>
      <c r="D3285" s="214">
        <v>3</v>
      </c>
      <c r="E3285" s="214" t="s">
        <v>35</v>
      </c>
      <c r="F3285" s="214" t="s">
        <v>253</v>
      </c>
      <c r="G3285" s="214" t="s">
        <v>246</v>
      </c>
      <c r="H3285" s="214" t="s">
        <v>79</v>
      </c>
      <c r="I3285" s="214" t="s">
        <v>135</v>
      </c>
      <c r="J3285" s="214">
        <v>45</v>
      </c>
      <c r="K3285" s="214">
        <v>45</v>
      </c>
      <c r="L3285" s="214">
        <v>72.3</v>
      </c>
      <c r="M3285" s="214">
        <v>0</v>
      </c>
      <c r="N3285" s="214">
        <v>10</v>
      </c>
      <c r="O3285" s="214">
        <v>0</v>
      </c>
      <c r="P3285" s="214">
        <v>0</v>
      </c>
      <c r="Q3285" s="214">
        <v>0</v>
      </c>
      <c r="R3285" s="214">
        <v>0</v>
      </c>
      <c r="S3285" s="214">
        <v>100</v>
      </c>
      <c r="T3285" s="214">
        <v>100</v>
      </c>
      <c r="U3285" s="214" t="s">
        <v>136</v>
      </c>
      <c r="V3285" s="214" t="s">
        <v>136</v>
      </c>
      <c r="W3285" s="214" t="s">
        <v>136</v>
      </c>
      <c r="X3285" s="214" t="s">
        <v>136</v>
      </c>
    </row>
    <row r="3286" spans="1:24" x14ac:dyDescent="0.25">
      <c r="A3286" t="str">
        <f t="shared" si="52"/>
        <v>YAG3UKLevel 7Female + maleEconomicsWales</v>
      </c>
      <c r="B3286" s="214" t="s">
        <v>251</v>
      </c>
      <c r="C3286" s="214" t="s">
        <v>37</v>
      </c>
      <c r="D3286" s="214">
        <v>3</v>
      </c>
      <c r="E3286" s="214" t="s">
        <v>35</v>
      </c>
      <c r="F3286" s="214" t="s">
        <v>253</v>
      </c>
      <c r="G3286" s="214" t="s">
        <v>246</v>
      </c>
      <c r="H3286" s="214" t="s">
        <v>79</v>
      </c>
      <c r="I3286" s="214" t="s">
        <v>137</v>
      </c>
      <c r="J3286" s="214">
        <v>10</v>
      </c>
      <c r="K3286" s="214">
        <v>10</v>
      </c>
      <c r="L3286" s="214">
        <v>0</v>
      </c>
      <c r="M3286" s="214">
        <v>0</v>
      </c>
      <c r="N3286" s="214">
        <v>10</v>
      </c>
      <c r="O3286" s="214">
        <v>51.7</v>
      </c>
      <c r="P3286" s="214">
        <v>0</v>
      </c>
      <c r="Q3286" s="214">
        <v>38</v>
      </c>
      <c r="R3286" s="214">
        <v>48.3</v>
      </c>
      <c r="S3286" s="214">
        <v>48.3</v>
      </c>
      <c r="T3286" s="214">
        <v>10.3</v>
      </c>
      <c r="U3286" s="214" t="s">
        <v>140</v>
      </c>
      <c r="V3286" s="214" t="s">
        <v>140</v>
      </c>
      <c r="W3286" s="214" t="s">
        <v>140</v>
      </c>
      <c r="X3286" s="214" t="s">
        <v>140</v>
      </c>
    </row>
    <row r="3287" spans="1:24" x14ac:dyDescent="0.25">
      <c r="A3287" t="str">
        <f t="shared" si="52"/>
        <v>YAG3UKLevel 7Female + maleEconomicsWest Midlands</v>
      </c>
      <c r="B3287" s="214" t="s">
        <v>251</v>
      </c>
      <c r="C3287" s="214" t="s">
        <v>37</v>
      </c>
      <c r="D3287" s="214">
        <v>3</v>
      </c>
      <c r="E3287" s="214" t="s">
        <v>35</v>
      </c>
      <c r="F3287" s="214" t="s">
        <v>253</v>
      </c>
      <c r="G3287" s="214" t="s">
        <v>246</v>
      </c>
      <c r="H3287" s="214" t="s">
        <v>79</v>
      </c>
      <c r="I3287" s="214" t="s">
        <v>138</v>
      </c>
      <c r="J3287" s="214">
        <v>25</v>
      </c>
      <c r="K3287" s="214">
        <v>25</v>
      </c>
      <c r="L3287" s="214">
        <v>0</v>
      </c>
      <c r="M3287" s="214">
        <v>0</v>
      </c>
      <c r="N3287" s="214">
        <v>25</v>
      </c>
      <c r="O3287" s="214">
        <v>7.4</v>
      </c>
      <c r="P3287" s="214">
        <v>15.9</v>
      </c>
      <c r="Q3287" s="214">
        <v>34.4</v>
      </c>
      <c r="R3287" s="214">
        <v>67.5</v>
      </c>
      <c r="S3287" s="214">
        <v>76.7</v>
      </c>
      <c r="T3287" s="214">
        <v>42.3</v>
      </c>
      <c r="U3287" s="214" t="s">
        <v>140</v>
      </c>
      <c r="V3287" s="214" t="s">
        <v>140</v>
      </c>
      <c r="W3287" s="214" t="s">
        <v>140</v>
      </c>
      <c r="X3287" s="214" t="s">
        <v>140</v>
      </c>
    </row>
    <row r="3288" spans="1:24" x14ac:dyDescent="0.25">
      <c r="A3288" t="str">
        <f t="shared" si="52"/>
        <v>YAG3UKLevel 7Female + maleEconomicsYorkshire and The Humber</v>
      </c>
      <c r="B3288" s="214" t="s">
        <v>251</v>
      </c>
      <c r="C3288" s="214" t="s">
        <v>37</v>
      </c>
      <c r="D3288" s="214">
        <v>3</v>
      </c>
      <c r="E3288" s="214" t="s">
        <v>35</v>
      </c>
      <c r="F3288" s="214" t="s">
        <v>253</v>
      </c>
      <c r="G3288" s="214" t="s">
        <v>246</v>
      </c>
      <c r="H3288" s="214" t="s">
        <v>79</v>
      </c>
      <c r="I3288" s="214" t="s">
        <v>139</v>
      </c>
      <c r="J3288" s="214">
        <v>25</v>
      </c>
      <c r="K3288" s="214">
        <v>25</v>
      </c>
      <c r="L3288" s="214">
        <v>0</v>
      </c>
      <c r="M3288" s="214">
        <v>0</v>
      </c>
      <c r="N3288" s="214">
        <v>25</v>
      </c>
      <c r="O3288" s="214">
        <v>6.2</v>
      </c>
      <c r="P3288" s="214">
        <v>1.9</v>
      </c>
      <c r="Q3288" s="214">
        <v>60.9</v>
      </c>
      <c r="R3288" s="214">
        <v>84.5</v>
      </c>
      <c r="S3288" s="214">
        <v>91.9</v>
      </c>
      <c r="T3288" s="214">
        <v>31.1</v>
      </c>
      <c r="U3288" s="214">
        <v>15</v>
      </c>
      <c r="V3288" s="214">
        <v>28800</v>
      </c>
      <c r="W3288" s="214">
        <v>42300</v>
      </c>
      <c r="X3288" s="214">
        <v>46400</v>
      </c>
    </row>
    <row r="3289" spans="1:24" x14ac:dyDescent="0.25">
      <c r="A3289" t="str">
        <f t="shared" si="52"/>
        <v>YAG3UKLevel 7Female + maleEducation and teachingAbroad</v>
      </c>
      <c r="B3289" s="214" t="s">
        <v>251</v>
      </c>
      <c r="C3289" s="214" t="s">
        <v>37</v>
      </c>
      <c r="D3289" s="214">
        <v>3</v>
      </c>
      <c r="E3289" s="214" t="s">
        <v>35</v>
      </c>
      <c r="F3289" s="214" t="s">
        <v>253</v>
      </c>
      <c r="G3289" s="214" t="s">
        <v>246</v>
      </c>
      <c r="H3289" s="214" t="s">
        <v>101</v>
      </c>
      <c r="I3289" s="214" t="s">
        <v>125</v>
      </c>
      <c r="J3289" s="214" t="s">
        <v>140</v>
      </c>
      <c r="K3289" s="214" t="s">
        <v>140</v>
      </c>
      <c r="L3289" s="214" t="s">
        <v>140</v>
      </c>
      <c r="M3289" s="214" t="s">
        <v>140</v>
      </c>
      <c r="N3289" s="214" t="s">
        <v>140</v>
      </c>
      <c r="O3289" s="214" t="s">
        <v>140</v>
      </c>
      <c r="P3289" s="214" t="s">
        <v>140</v>
      </c>
      <c r="Q3289" s="214" t="s">
        <v>140</v>
      </c>
      <c r="R3289" s="214" t="s">
        <v>140</v>
      </c>
      <c r="S3289" s="214" t="s">
        <v>140</v>
      </c>
      <c r="T3289" s="214" t="s">
        <v>140</v>
      </c>
      <c r="U3289" s="214" t="s">
        <v>140</v>
      </c>
      <c r="V3289" s="214" t="s">
        <v>140</v>
      </c>
      <c r="W3289" s="214" t="s">
        <v>140</v>
      </c>
      <c r="X3289" s="214" t="s">
        <v>140</v>
      </c>
    </row>
    <row r="3290" spans="1:24" x14ac:dyDescent="0.25">
      <c r="A3290" t="str">
        <f t="shared" si="52"/>
        <v>YAG3UKLevel 7Female + maleEducation and teachingEast Midlands</v>
      </c>
      <c r="B3290" s="214" t="s">
        <v>251</v>
      </c>
      <c r="C3290" s="214" t="s">
        <v>37</v>
      </c>
      <c r="D3290" s="214">
        <v>3</v>
      </c>
      <c r="E3290" s="214" t="s">
        <v>35</v>
      </c>
      <c r="F3290" s="214" t="s">
        <v>253</v>
      </c>
      <c r="G3290" s="214" t="s">
        <v>246</v>
      </c>
      <c r="H3290" s="214" t="s">
        <v>101</v>
      </c>
      <c r="I3290" s="214" t="s">
        <v>126</v>
      </c>
      <c r="J3290" s="214">
        <v>925</v>
      </c>
      <c r="K3290" s="214">
        <v>925</v>
      </c>
      <c r="L3290" s="214">
        <v>0</v>
      </c>
      <c r="M3290" s="214">
        <v>0</v>
      </c>
      <c r="N3290" s="214">
        <v>925</v>
      </c>
      <c r="O3290" s="214">
        <v>7</v>
      </c>
      <c r="P3290" s="214">
        <v>3.5</v>
      </c>
      <c r="Q3290" s="214">
        <v>80.099999999999994</v>
      </c>
      <c r="R3290" s="214">
        <v>89</v>
      </c>
      <c r="S3290" s="214">
        <v>89.5</v>
      </c>
      <c r="T3290" s="214">
        <v>9.4</v>
      </c>
      <c r="U3290" s="214">
        <v>710</v>
      </c>
      <c r="V3290" s="214">
        <v>25200</v>
      </c>
      <c r="W3290" s="214">
        <v>36100</v>
      </c>
      <c r="X3290" s="214">
        <v>42300</v>
      </c>
    </row>
    <row r="3291" spans="1:24" x14ac:dyDescent="0.25">
      <c r="A3291" t="str">
        <f t="shared" si="52"/>
        <v>YAG3UKLevel 7Female + maleEducation and teachingEast of England</v>
      </c>
      <c r="B3291" s="214" t="s">
        <v>251</v>
      </c>
      <c r="C3291" s="214" t="s">
        <v>37</v>
      </c>
      <c r="D3291" s="214">
        <v>3</v>
      </c>
      <c r="E3291" s="214" t="s">
        <v>35</v>
      </c>
      <c r="F3291" s="214" t="s">
        <v>253</v>
      </c>
      <c r="G3291" s="214" t="s">
        <v>246</v>
      </c>
      <c r="H3291" s="214" t="s">
        <v>101</v>
      </c>
      <c r="I3291" s="214" t="s">
        <v>127</v>
      </c>
      <c r="J3291" s="214">
        <v>1105</v>
      </c>
      <c r="K3291" s="214">
        <v>1105</v>
      </c>
      <c r="L3291" s="214">
        <v>0</v>
      </c>
      <c r="M3291" s="214">
        <v>0</v>
      </c>
      <c r="N3291" s="214">
        <v>1105</v>
      </c>
      <c r="O3291" s="214">
        <v>5.9</v>
      </c>
      <c r="P3291" s="214">
        <v>2.7</v>
      </c>
      <c r="Q3291" s="214">
        <v>81.099999999999994</v>
      </c>
      <c r="R3291" s="214">
        <v>90</v>
      </c>
      <c r="S3291" s="214">
        <v>91.4</v>
      </c>
      <c r="T3291" s="214">
        <v>10.3</v>
      </c>
      <c r="U3291" s="214">
        <v>875</v>
      </c>
      <c r="V3291" s="214">
        <v>25900</v>
      </c>
      <c r="W3291" s="214">
        <v>35800</v>
      </c>
      <c r="X3291" s="214">
        <v>45300</v>
      </c>
    </row>
    <row r="3292" spans="1:24" x14ac:dyDescent="0.25">
      <c r="A3292" t="str">
        <f t="shared" si="52"/>
        <v>YAG3UKLevel 7Female + maleEducation and teachingLondon</v>
      </c>
      <c r="B3292" s="214" t="s">
        <v>251</v>
      </c>
      <c r="C3292" s="214" t="s">
        <v>37</v>
      </c>
      <c r="D3292" s="214">
        <v>3</v>
      </c>
      <c r="E3292" s="214" t="s">
        <v>35</v>
      </c>
      <c r="F3292" s="214" t="s">
        <v>253</v>
      </c>
      <c r="G3292" s="214" t="s">
        <v>246</v>
      </c>
      <c r="H3292" s="214" t="s">
        <v>101</v>
      </c>
      <c r="I3292" s="214" t="s">
        <v>128</v>
      </c>
      <c r="J3292" s="214">
        <v>1885</v>
      </c>
      <c r="K3292" s="214">
        <v>1885</v>
      </c>
      <c r="L3292" s="214">
        <v>0</v>
      </c>
      <c r="M3292" s="214">
        <v>0</v>
      </c>
      <c r="N3292" s="214">
        <v>1885</v>
      </c>
      <c r="O3292" s="214">
        <v>8.6</v>
      </c>
      <c r="P3292" s="214">
        <v>3.8</v>
      </c>
      <c r="Q3292" s="214">
        <v>76.7</v>
      </c>
      <c r="R3292" s="214">
        <v>86.2</v>
      </c>
      <c r="S3292" s="214">
        <v>87.6</v>
      </c>
      <c r="T3292" s="214">
        <v>10.9</v>
      </c>
      <c r="U3292" s="214">
        <v>1390</v>
      </c>
      <c r="V3292" s="214">
        <v>29200</v>
      </c>
      <c r="W3292" s="214">
        <v>40900</v>
      </c>
      <c r="X3292" s="214">
        <v>49600</v>
      </c>
    </row>
    <row r="3293" spans="1:24" x14ac:dyDescent="0.25">
      <c r="A3293" t="str">
        <f t="shared" si="52"/>
        <v>YAG3UKLevel 7Female + maleEducation and teachingNorth East</v>
      </c>
      <c r="B3293" s="214" t="s">
        <v>251</v>
      </c>
      <c r="C3293" s="214" t="s">
        <v>37</v>
      </c>
      <c r="D3293" s="214">
        <v>3</v>
      </c>
      <c r="E3293" s="214" t="s">
        <v>35</v>
      </c>
      <c r="F3293" s="214" t="s">
        <v>253</v>
      </c>
      <c r="G3293" s="214" t="s">
        <v>246</v>
      </c>
      <c r="H3293" s="214" t="s">
        <v>101</v>
      </c>
      <c r="I3293" s="214" t="s">
        <v>129</v>
      </c>
      <c r="J3293" s="214">
        <v>655</v>
      </c>
      <c r="K3293" s="214">
        <v>655</v>
      </c>
      <c r="L3293" s="214">
        <v>0</v>
      </c>
      <c r="M3293" s="214">
        <v>0</v>
      </c>
      <c r="N3293" s="214">
        <v>655</v>
      </c>
      <c r="O3293" s="214">
        <v>4.8</v>
      </c>
      <c r="P3293" s="214">
        <v>3.2</v>
      </c>
      <c r="Q3293" s="214">
        <v>80.599999999999994</v>
      </c>
      <c r="R3293" s="214">
        <v>90.6</v>
      </c>
      <c r="S3293" s="214">
        <v>92</v>
      </c>
      <c r="T3293" s="214">
        <v>11.4</v>
      </c>
      <c r="U3293" s="214">
        <v>520</v>
      </c>
      <c r="V3293" s="214">
        <v>25900</v>
      </c>
      <c r="W3293" s="214">
        <v>33900</v>
      </c>
      <c r="X3293" s="214">
        <v>40900</v>
      </c>
    </row>
    <row r="3294" spans="1:24" x14ac:dyDescent="0.25">
      <c r="A3294" t="str">
        <f t="shared" si="52"/>
        <v>YAG3UKLevel 7Female + maleEducation and teachingNorth West</v>
      </c>
      <c r="B3294" s="214" t="s">
        <v>251</v>
      </c>
      <c r="C3294" s="214" t="s">
        <v>37</v>
      </c>
      <c r="D3294" s="214">
        <v>3</v>
      </c>
      <c r="E3294" s="214" t="s">
        <v>35</v>
      </c>
      <c r="F3294" s="214" t="s">
        <v>253</v>
      </c>
      <c r="G3294" s="214" t="s">
        <v>246</v>
      </c>
      <c r="H3294" s="214" t="s">
        <v>101</v>
      </c>
      <c r="I3294" s="214" t="s">
        <v>130</v>
      </c>
      <c r="J3294" s="214">
        <v>1605</v>
      </c>
      <c r="K3294" s="214">
        <v>1605</v>
      </c>
      <c r="L3294" s="214">
        <v>0</v>
      </c>
      <c r="M3294" s="214">
        <v>0</v>
      </c>
      <c r="N3294" s="214">
        <v>1605</v>
      </c>
      <c r="O3294" s="214">
        <v>8.3000000000000007</v>
      </c>
      <c r="P3294" s="214">
        <v>2.7</v>
      </c>
      <c r="Q3294" s="214">
        <v>78.2</v>
      </c>
      <c r="R3294" s="214">
        <v>88</v>
      </c>
      <c r="S3294" s="214">
        <v>89</v>
      </c>
      <c r="T3294" s="214">
        <v>10.9</v>
      </c>
      <c r="U3294" s="214">
        <v>1225</v>
      </c>
      <c r="V3294" s="214">
        <v>26900</v>
      </c>
      <c r="W3294" s="214">
        <v>36100</v>
      </c>
      <c r="X3294" s="214">
        <v>42700</v>
      </c>
    </row>
    <row r="3295" spans="1:24" x14ac:dyDescent="0.25">
      <c r="A3295" t="str">
        <f t="shared" si="52"/>
        <v>YAG3UKLevel 7Female + maleEducation and teachingNorthern Ireland</v>
      </c>
      <c r="B3295" s="214" t="s">
        <v>251</v>
      </c>
      <c r="C3295" s="214" t="s">
        <v>37</v>
      </c>
      <c r="D3295" s="214">
        <v>3</v>
      </c>
      <c r="E3295" s="214" t="s">
        <v>35</v>
      </c>
      <c r="F3295" s="214" t="s">
        <v>253</v>
      </c>
      <c r="G3295" s="214" t="s">
        <v>246</v>
      </c>
      <c r="H3295" s="214" t="s">
        <v>101</v>
      </c>
      <c r="I3295" s="214" t="s">
        <v>131</v>
      </c>
      <c r="J3295" s="214">
        <v>45</v>
      </c>
      <c r="K3295" s="214">
        <v>45</v>
      </c>
      <c r="L3295" s="214">
        <v>0</v>
      </c>
      <c r="M3295" s="214">
        <v>0</v>
      </c>
      <c r="N3295" s="214">
        <v>45</v>
      </c>
      <c r="O3295" s="214">
        <v>6.5</v>
      </c>
      <c r="P3295" s="214">
        <v>0</v>
      </c>
      <c r="Q3295" s="214">
        <v>84.8</v>
      </c>
      <c r="R3295" s="214">
        <v>93.5</v>
      </c>
      <c r="S3295" s="214">
        <v>93.5</v>
      </c>
      <c r="T3295" s="214">
        <v>8.6999999999999993</v>
      </c>
      <c r="U3295" s="214">
        <v>40</v>
      </c>
      <c r="V3295" s="214">
        <v>27000</v>
      </c>
      <c r="W3295" s="214">
        <v>32800</v>
      </c>
      <c r="X3295" s="214">
        <v>42300</v>
      </c>
    </row>
    <row r="3296" spans="1:24" x14ac:dyDescent="0.25">
      <c r="A3296" t="str">
        <f t="shared" si="52"/>
        <v>YAG3UKLevel 7Female + maleEducation and teachingScotland</v>
      </c>
      <c r="B3296" s="214" t="s">
        <v>251</v>
      </c>
      <c r="C3296" s="214" t="s">
        <v>37</v>
      </c>
      <c r="D3296" s="214">
        <v>3</v>
      </c>
      <c r="E3296" s="214" t="s">
        <v>35</v>
      </c>
      <c r="F3296" s="214" t="s">
        <v>253</v>
      </c>
      <c r="G3296" s="214" t="s">
        <v>246</v>
      </c>
      <c r="H3296" s="214" t="s">
        <v>101</v>
      </c>
      <c r="I3296" s="214" t="s">
        <v>132</v>
      </c>
      <c r="J3296" s="214">
        <v>120</v>
      </c>
      <c r="K3296" s="214">
        <v>120</v>
      </c>
      <c r="L3296" s="214">
        <v>0</v>
      </c>
      <c r="M3296" s="214">
        <v>0</v>
      </c>
      <c r="N3296" s="214">
        <v>120</v>
      </c>
      <c r="O3296" s="214">
        <v>11.7</v>
      </c>
      <c r="P3296" s="214">
        <v>0.8</v>
      </c>
      <c r="Q3296" s="214">
        <v>72.900000000000006</v>
      </c>
      <c r="R3296" s="214">
        <v>86.6</v>
      </c>
      <c r="S3296" s="214">
        <v>87.4</v>
      </c>
      <c r="T3296" s="214">
        <v>14.5</v>
      </c>
      <c r="U3296" s="214">
        <v>85</v>
      </c>
      <c r="V3296" s="214">
        <v>23000</v>
      </c>
      <c r="W3296" s="214">
        <v>35000</v>
      </c>
      <c r="X3296" s="214">
        <v>43100</v>
      </c>
    </row>
    <row r="3297" spans="1:24" x14ac:dyDescent="0.25">
      <c r="A3297" t="str">
        <f t="shared" si="52"/>
        <v>YAG3UKLevel 7Female + maleEducation and teachingSouth East</v>
      </c>
      <c r="B3297" s="214" t="s">
        <v>251</v>
      </c>
      <c r="C3297" s="214" t="s">
        <v>37</v>
      </c>
      <c r="D3297" s="214">
        <v>3</v>
      </c>
      <c r="E3297" s="214" t="s">
        <v>35</v>
      </c>
      <c r="F3297" s="214" t="s">
        <v>253</v>
      </c>
      <c r="G3297" s="214" t="s">
        <v>246</v>
      </c>
      <c r="H3297" s="214" t="s">
        <v>101</v>
      </c>
      <c r="I3297" s="214" t="s">
        <v>133</v>
      </c>
      <c r="J3297" s="214">
        <v>1785</v>
      </c>
      <c r="K3297" s="214">
        <v>1785</v>
      </c>
      <c r="L3297" s="214">
        <v>0</v>
      </c>
      <c r="M3297" s="214">
        <v>0</v>
      </c>
      <c r="N3297" s="214">
        <v>1785</v>
      </c>
      <c r="O3297" s="214">
        <v>6.6</v>
      </c>
      <c r="P3297" s="214">
        <v>4.0999999999999996</v>
      </c>
      <c r="Q3297" s="214">
        <v>78.099999999999994</v>
      </c>
      <c r="R3297" s="214">
        <v>87.7</v>
      </c>
      <c r="S3297" s="214">
        <v>89.3</v>
      </c>
      <c r="T3297" s="214">
        <v>11.2</v>
      </c>
      <c r="U3297" s="214">
        <v>1365</v>
      </c>
      <c r="V3297" s="214">
        <v>25900</v>
      </c>
      <c r="W3297" s="214">
        <v>36900</v>
      </c>
      <c r="X3297" s="214">
        <v>44900</v>
      </c>
    </row>
    <row r="3298" spans="1:24" x14ac:dyDescent="0.25">
      <c r="A3298" t="str">
        <f t="shared" si="52"/>
        <v>YAG3UKLevel 7Female + maleEducation and teachingSouth West</v>
      </c>
      <c r="B3298" s="214" t="s">
        <v>251</v>
      </c>
      <c r="C3298" s="214" t="s">
        <v>37</v>
      </c>
      <c r="D3298" s="214">
        <v>3</v>
      </c>
      <c r="E3298" s="214" t="s">
        <v>35</v>
      </c>
      <c r="F3298" s="214" t="s">
        <v>253</v>
      </c>
      <c r="G3298" s="214" t="s">
        <v>246</v>
      </c>
      <c r="H3298" s="214" t="s">
        <v>101</v>
      </c>
      <c r="I3298" s="214" t="s">
        <v>134</v>
      </c>
      <c r="J3298" s="214">
        <v>1110</v>
      </c>
      <c r="K3298" s="214">
        <v>1110</v>
      </c>
      <c r="L3298" s="214">
        <v>0</v>
      </c>
      <c r="M3298" s="214">
        <v>0</v>
      </c>
      <c r="N3298" s="214">
        <v>1110</v>
      </c>
      <c r="O3298" s="214">
        <v>5.4</v>
      </c>
      <c r="P3298" s="214">
        <v>2.2999999999999998</v>
      </c>
      <c r="Q3298" s="214">
        <v>79.3</v>
      </c>
      <c r="R3298" s="214">
        <v>91.2</v>
      </c>
      <c r="S3298" s="214">
        <v>92.3</v>
      </c>
      <c r="T3298" s="214">
        <v>13</v>
      </c>
      <c r="U3298" s="214">
        <v>850</v>
      </c>
      <c r="V3298" s="214">
        <v>23700</v>
      </c>
      <c r="W3298" s="214">
        <v>35800</v>
      </c>
      <c r="X3298" s="214">
        <v>43100</v>
      </c>
    </row>
    <row r="3299" spans="1:24" x14ac:dyDescent="0.25">
      <c r="A3299" t="str">
        <f t="shared" si="52"/>
        <v>YAG3UKLevel 7Female + maleEducation and teachingUnknown</v>
      </c>
      <c r="B3299" s="214" t="s">
        <v>251</v>
      </c>
      <c r="C3299" s="214" t="s">
        <v>37</v>
      </c>
      <c r="D3299" s="214">
        <v>3</v>
      </c>
      <c r="E3299" s="214" t="s">
        <v>35</v>
      </c>
      <c r="F3299" s="214" t="s">
        <v>253</v>
      </c>
      <c r="G3299" s="214" t="s">
        <v>246</v>
      </c>
      <c r="H3299" s="214" t="s">
        <v>101</v>
      </c>
      <c r="I3299" s="214" t="s">
        <v>135</v>
      </c>
      <c r="J3299" s="214">
        <v>540</v>
      </c>
      <c r="K3299" s="214">
        <v>540</v>
      </c>
      <c r="L3299" s="214">
        <v>87</v>
      </c>
      <c r="M3299" s="214">
        <v>0</v>
      </c>
      <c r="N3299" s="214">
        <v>70</v>
      </c>
      <c r="O3299" s="214">
        <v>0</v>
      </c>
      <c r="P3299" s="214">
        <v>0</v>
      </c>
      <c r="Q3299" s="214">
        <v>1.4</v>
      </c>
      <c r="R3299" s="214">
        <v>1.4</v>
      </c>
      <c r="S3299" s="214">
        <v>100</v>
      </c>
      <c r="T3299" s="214">
        <v>98.6</v>
      </c>
      <c r="U3299" s="214" t="s">
        <v>136</v>
      </c>
      <c r="V3299" s="214" t="s">
        <v>136</v>
      </c>
      <c r="W3299" s="214" t="s">
        <v>136</v>
      </c>
      <c r="X3299" s="214" t="s">
        <v>136</v>
      </c>
    </row>
    <row r="3300" spans="1:24" x14ac:dyDescent="0.25">
      <c r="A3300" t="str">
        <f t="shared" si="52"/>
        <v>YAG3UKLevel 7Female + maleEducation and teachingWales</v>
      </c>
      <c r="B3300" s="214" t="s">
        <v>251</v>
      </c>
      <c r="C3300" s="214" t="s">
        <v>37</v>
      </c>
      <c r="D3300" s="214">
        <v>3</v>
      </c>
      <c r="E3300" s="214" t="s">
        <v>35</v>
      </c>
      <c r="F3300" s="214" t="s">
        <v>253</v>
      </c>
      <c r="G3300" s="214" t="s">
        <v>246</v>
      </c>
      <c r="H3300" s="214" t="s">
        <v>101</v>
      </c>
      <c r="I3300" s="214" t="s">
        <v>137</v>
      </c>
      <c r="J3300" s="214">
        <v>140</v>
      </c>
      <c r="K3300" s="214">
        <v>140</v>
      </c>
      <c r="L3300" s="214">
        <v>0</v>
      </c>
      <c r="M3300" s="214">
        <v>0</v>
      </c>
      <c r="N3300" s="214">
        <v>140</v>
      </c>
      <c r="O3300" s="214">
        <v>9.8000000000000007</v>
      </c>
      <c r="P3300" s="214">
        <v>2.1</v>
      </c>
      <c r="Q3300" s="214">
        <v>70</v>
      </c>
      <c r="R3300" s="214">
        <v>85.2</v>
      </c>
      <c r="S3300" s="214">
        <v>88.1</v>
      </c>
      <c r="T3300" s="214">
        <v>18</v>
      </c>
      <c r="U3300" s="214">
        <v>95</v>
      </c>
      <c r="V3300" s="214">
        <v>20800</v>
      </c>
      <c r="W3300" s="214">
        <v>33600</v>
      </c>
      <c r="X3300" s="214">
        <v>39100</v>
      </c>
    </row>
    <row r="3301" spans="1:24" x14ac:dyDescent="0.25">
      <c r="A3301" t="str">
        <f t="shared" si="52"/>
        <v>YAG3UKLevel 7Female + maleEducation and teachingWest Midlands</v>
      </c>
      <c r="B3301" s="214" t="s">
        <v>251</v>
      </c>
      <c r="C3301" s="214" t="s">
        <v>37</v>
      </c>
      <c r="D3301" s="214">
        <v>3</v>
      </c>
      <c r="E3301" s="214" t="s">
        <v>35</v>
      </c>
      <c r="F3301" s="214" t="s">
        <v>253</v>
      </c>
      <c r="G3301" s="214" t="s">
        <v>246</v>
      </c>
      <c r="H3301" s="214" t="s">
        <v>101</v>
      </c>
      <c r="I3301" s="214" t="s">
        <v>138</v>
      </c>
      <c r="J3301" s="214">
        <v>1335</v>
      </c>
      <c r="K3301" s="214">
        <v>1335</v>
      </c>
      <c r="L3301" s="214">
        <v>0</v>
      </c>
      <c r="M3301" s="214">
        <v>0</v>
      </c>
      <c r="N3301" s="214">
        <v>1335</v>
      </c>
      <c r="O3301" s="214">
        <v>4.8</v>
      </c>
      <c r="P3301" s="214">
        <v>2.5</v>
      </c>
      <c r="Q3301" s="214">
        <v>77.900000000000006</v>
      </c>
      <c r="R3301" s="214">
        <v>91.2</v>
      </c>
      <c r="S3301" s="214">
        <v>92.7</v>
      </c>
      <c r="T3301" s="214">
        <v>14.7</v>
      </c>
      <c r="U3301" s="214">
        <v>1015</v>
      </c>
      <c r="V3301" s="214">
        <v>27400</v>
      </c>
      <c r="W3301" s="214">
        <v>36900</v>
      </c>
      <c r="X3301" s="214">
        <v>43800</v>
      </c>
    </row>
    <row r="3302" spans="1:24" x14ac:dyDescent="0.25">
      <c r="A3302" t="str">
        <f t="shared" si="52"/>
        <v>YAG3UKLevel 7Female + maleEducation and teachingYorkshire and The Humber</v>
      </c>
      <c r="B3302" s="214" t="s">
        <v>251</v>
      </c>
      <c r="C3302" s="214" t="s">
        <v>37</v>
      </c>
      <c r="D3302" s="214">
        <v>3</v>
      </c>
      <c r="E3302" s="214" t="s">
        <v>35</v>
      </c>
      <c r="F3302" s="214" t="s">
        <v>253</v>
      </c>
      <c r="G3302" s="214" t="s">
        <v>246</v>
      </c>
      <c r="H3302" s="214" t="s">
        <v>101</v>
      </c>
      <c r="I3302" s="214" t="s">
        <v>139</v>
      </c>
      <c r="J3302" s="214">
        <v>1105</v>
      </c>
      <c r="K3302" s="214">
        <v>1105</v>
      </c>
      <c r="L3302" s="214">
        <v>0</v>
      </c>
      <c r="M3302" s="214">
        <v>0</v>
      </c>
      <c r="N3302" s="214">
        <v>1105</v>
      </c>
      <c r="O3302" s="214">
        <v>6</v>
      </c>
      <c r="P3302" s="214">
        <v>3.7</v>
      </c>
      <c r="Q3302" s="214">
        <v>78</v>
      </c>
      <c r="R3302" s="214">
        <v>89.4</v>
      </c>
      <c r="S3302" s="214">
        <v>90.2</v>
      </c>
      <c r="T3302" s="214">
        <v>12.2</v>
      </c>
      <c r="U3302" s="214">
        <v>835</v>
      </c>
      <c r="V3302" s="214">
        <v>25600</v>
      </c>
      <c r="W3302" s="214">
        <v>35000</v>
      </c>
      <c r="X3302" s="214">
        <v>43100</v>
      </c>
    </row>
    <row r="3303" spans="1:24" x14ac:dyDescent="0.25">
      <c r="A3303" t="str">
        <f t="shared" si="52"/>
        <v>YAG3UKLevel 7Female + maleEngineeringAbroad</v>
      </c>
      <c r="B3303" s="214" t="s">
        <v>251</v>
      </c>
      <c r="C3303" s="214" t="s">
        <v>37</v>
      </c>
      <c r="D3303" s="214">
        <v>3</v>
      </c>
      <c r="E3303" s="214" t="s">
        <v>35</v>
      </c>
      <c r="F3303" s="214" t="s">
        <v>253</v>
      </c>
      <c r="G3303" s="214" t="s">
        <v>246</v>
      </c>
      <c r="H3303" s="214" t="s">
        <v>68</v>
      </c>
      <c r="I3303" s="214" t="s">
        <v>125</v>
      </c>
      <c r="J3303" s="214" t="s">
        <v>140</v>
      </c>
      <c r="K3303" s="214" t="s">
        <v>140</v>
      </c>
      <c r="L3303" s="214" t="s">
        <v>140</v>
      </c>
      <c r="M3303" s="214" t="s">
        <v>140</v>
      </c>
      <c r="N3303" s="214" t="s">
        <v>140</v>
      </c>
      <c r="O3303" s="214" t="s">
        <v>140</v>
      </c>
      <c r="P3303" s="214" t="s">
        <v>140</v>
      </c>
      <c r="Q3303" s="214" t="s">
        <v>140</v>
      </c>
      <c r="R3303" s="214" t="s">
        <v>140</v>
      </c>
      <c r="S3303" s="214" t="s">
        <v>140</v>
      </c>
      <c r="T3303" s="214" t="s">
        <v>140</v>
      </c>
      <c r="U3303" s="214" t="s">
        <v>140</v>
      </c>
      <c r="V3303" s="214" t="s">
        <v>140</v>
      </c>
      <c r="W3303" s="214" t="s">
        <v>140</v>
      </c>
      <c r="X3303" s="214" t="s">
        <v>140</v>
      </c>
    </row>
    <row r="3304" spans="1:24" x14ac:dyDescent="0.25">
      <c r="A3304" t="str">
        <f t="shared" si="52"/>
        <v>YAG3UKLevel 7Female + maleEngineeringEast Midlands</v>
      </c>
      <c r="B3304" s="214" t="s">
        <v>251</v>
      </c>
      <c r="C3304" s="214" t="s">
        <v>37</v>
      </c>
      <c r="D3304" s="214">
        <v>3</v>
      </c>
      <c r="E3304" s="214" t="s">
        <v>35</v>
      </c>
      <c r="F3304" s="214" t="s">
        <v>253</v>
      </c>
      <c r="G3304" s="214" t="s">
        <v>246</v>
      </c>
      <c r="H3304" s="214" t="s">
        <v>68</v>
      </c>
      <c r="I3304" s="214" t="s">
        <v>126</v>
      </c>
      <c r="J3304" s="214">
        <v>180</v>
      </c>
      <c r="K3304" s="214">
        <v>180</v>
      </c>
      <c r="L3304" s="214">
        <v>0</v>
      </c>
      <c r="M3304" s="214">
        <v>0</v>
      </c>
      <c r="N3304" s="214">
        <v>180</v>
      </c>
      <c r="O3304" s="214">
        <v>4.7</v>
      </c>
      <c r="P3304" s="214">
        <v>5.3</v>
      </c>
      <c r="Q3304" s="214">
        <v>78.599999999999994</v>
      </c>
      <c r="R3304" s="214">
        <v>88.3</v>
      </c>
      <c r="S3304" s="214">
        <v>90</v>
      </c>
      <c r="T3304" s="214">
        <v>11.4</v>
      </c>
      <c r="U3304" s="214">
        <v>135</v>
      </c>
      <c r="V3304" s="214">
        <v>29900</v>
      </c>
      <c r="W3304" s="214">
        <v>46000</v>
      </c>
      <c r="X3304" s="214">
        <v>59900</v>
      </c>
    </row>
    <row r="3305" spans="1:24" x14ac:dyDescent="0.25">
      <c r="A3305" t="str">
        <f t="shared" si="52"/>
        <v>YAG3UKLevel 7Female + maleEngineeringEast of England</v>
      </c>
      <c r="B3305" s="214" t="s">
        <v>251</v>
      </c>
      <c r="C3305" s="214" t="s">
        <v>37</v>
      </c>
      <c r="D3305" s="214">
        <v>3</v>
      </c>
      <c r="E3305" s="214" t="s">
        <v>35</v>
      </c>
      <c r="F3305" s="214" t="s">
        <v>253</v>
      </c>
      <c r="G3305" s="214" t="s">
        <v>246</v>
      </c>
      <c r="H3305" s="214" t="s">
        <v>68</v>
      </c>
      <c r="I3305" s="214" t="s">
        <v>127</v>
      </c>
      <c r="J3305" s="214">
        <v>185</v>
      </c>
      <c r="K3305" s="214">
        <v>185</v>
      </c>
      <c r="L3305" s="214">
        <v>0</v>
      </c>
      <c r="M3305" s="214">
        <v>0</v>
      </c>
      <c r="N3305" s="214">
        <v>185</v>
      </c>
      <c r="O3305" s="214">
        <v>9.1</v>
      </c>
      <c r="P3305" s="214">
        <v>2.7</v>
      </c>
      <c r="Q3305" s="214">
        <v>73.7</v>
      </c>
      <c r="R3305" s="214">
        <v>85.5</v>
      </c>
      <c r="S3305" s="214">
        <v>88.2</v>
      </c>
      <c r="T3305" s="214">
        <v>14.5</v>
      </c>
      <c r="U3305" s="214">
        <v>135</v>
      </c>
      <c r="V3305" s="214">
        <v>26600</v>
      </c>
      <c r="W3305" s="214">
        <v>38000</v>
      </c>
      <c r="X3305" s="214">
        <v>58000</v>
      </c>
    </row>
    <row r="3306" spans="1:24" x14ac:dyDescent="0.25">
      <c r="A3306" t="str">
        <f t="shared" si="52"/>
        <v>YAG3UKLevel 7Female + maleEngineeringLondon</v>
      </c>
      <c r="B3306" s="214" t="s">
        <v>251</v>
      </c>
      <c r="C3306" s="214" t="s">
        <v>37</v>
      </c>
      <c r="D3306" s="214">
        <v>3</v>
      </c>
      <c r="E3306" s="214" t="s">
        <v>35</v>
      </c>
      <c r="F3306" s="214" t="s">
        <v>253</v>
      </c>
      <c r="G3306" s="214" t="s">
        <v>246</v>
      </c>
      <c r="H3306" s="214" t="s">
        <v>68</v>
      </c>
      <c r="I3306" s="214" t="s">
        <v>128</v>
      </c>
      <c r="J3306" s="214">
        <v>530</v>
      </c>
      <c r="K3306" s="214">
        <v>530</v>
      </c>
      <c r="L3306" s="214">
        <v>0</v>
      </c>
      <c r="M3306" s="214">
        <v>0</v>
      </c>
      <c r="N3306" s="214">
        <v>530</v>
      </c>
      <c r="O3306" s="214">
        <v>12.6</v>
      </c>
      <c r="P3306" s="214">
        <v>7.7</v>
      </c>
      <c r="Q3306" s="214">
        <v>68.8</v>
      </c>
      <c r="R3306" s="214">
        <v>77.599999999999994</v>
      </c>
      <c r="S3306" s="214">
        <v>79.7</v>
      </c>
      <c r="T3306" s="214">
        <v>10.9</v>
      </c>
      <c r="U3306" s="214">
        <v>355</v>
      </c>
      <c r="V3306" s="214">
        <v>27400</v>
      </c>
      <c r="W3306" s="214">
        <v>36500</v>
      </c>
      <c r="X3306" s="214">
        <v>48500</v>
      </c>
    </row>
    <row r="3307" spans="1:24" x14ac:dyDescent="0.25">
      <c r="A3307" t="str">
        <f t="shared" si="52"/>
        <v>YAG3UKLevel 7Female + maleEngineeringNorth East</v>
      </c>
      <c r="B3307" s="214" t="s">
        <v>251</v>
      </c>
      <c r="C3307" s="214" t="s">
        <v>37</v>
      </c>
      <c r="D3307" s="214">
        <v>3</v>
      </c>
      <c r="E3307" s="214" t="s">
        <v>35</v>
      </c>
      <c r="F3307" s="214" t="s">
        <v>253</v>
      </c>
      <c r="G3307" s="214" t="s">
        <v>246</v>
      </c>
      <c r="H3307" s="214" t="s">
        <v>68</v>
      </c>
      <c r="I3307" s="214" t="s">
        <v>129</v>
      </c>
      <c r="J3307" s="214">
        <v>90</v>
      </c>
      <c r="K3307" s="214">
        <v>90</v>
      </c>
      <c r="L3307" s="214">
        <v>0</v>
      </c>
      <c r="M3307" s="214">
        <v>0</v>
      </c>
      <c r="N3307" s="214">
        <v>90</v>
      </c>
      <c r="O3307" s="214">
        <v>8</v>
      </c>
      <c r="P3307" s="214">
        <v>2.8</v>
      </c>
      <c r="Q3307" s="214">
        <v>77.8</v>
      </c>
      <c r="R3307" s="214">
        <v>88.1</v>
      </c>
      <c r="S3307" s="214">
        <v>89.2</v>
      </c>
      <c r="T3307" s="214">
        <v>11.4</v>
      </c>
      <c r="U3307" s="214">
        <v>65</v>
      </c>
      <c r="V3307" s="214">
        <v>26600</v>
      </c>
      <c r="W3307" s="214">
        <v>39400</v>
      </c>
      <c r="X3307" s="214">
        <v>54800</v>
      </c>
    </row>
    <row r="3308" spans="1:24" x14ac:dyDescent="0.25">
      <c r="A3308" t="str">
        <f t="shared" si="52"/>
        <v>YAG3UKLevel 7Female + maleEngineeringNorth West</v>
      </c>
      <c r="B3308" s="214" t="s">
        <v>251</v>
      </c>
      <c r="C3308" s="214" t="s">
        <v>37</v>
      </c>
      <c r="D3308" s="214">
        <v>3</v>
      </c>
      <c r="E3308" s="214" t="s">
        <v>35</v>
      </c>
      <c r="F3308" s="214" t="s">
        <v>253</v>
      </c>
      <c r="G3308" s="214" t="s">
        <v>246</v>
      </c>
      <c r="H3308" s="214" t="s">
        <v>68</v>
      </c>
      <c r="I3308" s="214" t="s">
        <v>130</v>
      </c>
      <c r="J3308" s="214">
        <v>265</v>
      </c>
      <c r="K3308" s="214">
        <v>265</v>
      </c>
      <c r="L3308" s="214">
        <v>0</v>
      </c>
      <c r="M3308" s="214">
        <v>0</v>
      </c>
      <c r="N3308" s="214">
        <v>265</v>
      </c>
      <c r="O3308" s="214">
        <v>8.1</v>
      </c>
      <c r="P3308" s="214">
        <v>4.9000000000000004</v>
      </c>
      <c r="Q3308" s="214">
        <v>78.2</v>
      </c>
      <c r="R3308" s="214">
        <v>83.3</v>
      </c>
      <c r="S3308" s="214">
        <v>87</v>
      </c>
      <c r="T3308" s="214">
        <v>8.8000000000000007</v>
      </c>
      <c r="U3308" s="214">
        <v>200</v>
      </c>
      <c r="V3308" s="214">
        <v>28800</v>
      </c>
      <c r="W3308" s="214">
        <v>39800</v>
      </c>
      <c r="X3308" s="214">
        <v>51500</v>
      </c>
    </row>
    <row r="3309" spans="1:24" x14ac:dyDescent="0.25">
      <c r="A3309" t="str">
        <f t="shared" si="52"/>
        <v>YAG3UKLevel 7Female + maleEngineeringNorthern Ireland</v>
      </c>
      <c r="B3309" s="214" t="s">
        <v>251</v>
      </c>
      <c r="C3309" s="214" t="s">
        <v>37</v>
      </c>
      <c r="D3309" s="214">
        <v>3</v>
      </c>
      <c r="E3309" s="214" t="s">
        <v>35</v>
      </c>
      <c r="F3309" s="214" t="s">
        <v>253</v>
      </c>
      <c r="G3309" s="214" t="s">
        <v>246</v>
      </c>
      <c r="H3309" s="214" t="s">
        <v>68</v>
      </c>
      <c r="I3309" s="214" t="s">
        <v>131</v>
      </c>
      <c r="J3309" s="214">
        <v>15</v>
      </c>
      <c r="K3309" s="214">
        <v>15</v>
      </c>
      <c r="L3309" s="214">
        <v>0</v>
      </c>
      <c r="M3309" s="214">
        <v>0</v>
      </c>
      <c r="N3309" s="214">
        <v>15</v>
      </c>
      <c r="O3309" s="214">
        <v>23.1</v>
      </c>
      <c r="P3309" s="214">
        <v>0</v>
      </c>
      <c r="Q3309" s="214">
        <v>69.2</v>
      </c>
      <c r="R3309" s="214">
        <v>76.900000000000006</v>
      </c>
      <c r="S3309" s="214">
        <v>76.900000000000006</v>
      </c>
      <c r="T3309" s="214">
        <v>7.7</v>
      </c>
      <c r="U3309" s="214" t="s">
        <v>140</v>
      </c>
      <c r="V3309" s="214" t="s">
        <v>140</v>
      </c>
      <c r="W3309" s="214" t="s">
        <v>140</v>
      </c>
      <c r="X3309" s="214" t="s">
        <v>140</v>
      </c>
    </row>
    <row r="3310" spans="1:24" x14ac:dyDescent="0.25">
      <c r="A3310" t="str">
        <f t="shared" si="52"/>
        <v>YAG3UKLevel 7Female + maleEngineeringScotland</v>
      </c>
      <c r="B3310" s="214" t="s">
        <v>251</v>
      </c>
      <c r="C3310" s="214" t="s">
        <v>37</v>
      </c>
      <c r="D3310" s="214">
        <v>3</v>
      </c>
      <c r="E3310" s="214" t="s">
        <v>35</v>
      </c>
      <c r="F3310" s="214" t="s">
        <v>253</v>
      </c>
      <c r="G3310" s="214" t="s">
        <v>246</v>
      </c>
      <c r="H3310" s="214" t="s">
        <v>68</v>
      </c>
      <c r="I3310" s="214" t="s">
        <v>132</v>
      </c>
      <c r="J3310" s="214">
        <v>90</v>
      </c>
      <c r="K3310" s="214">
        <v>90</v>
      </c>
      <c r="L3310" s="214">
        <v>0</v>
      </c>
      <c r="M3310" s="214">
        <v>0</v>
      </c>
      <c r="N3310" s="214">
        <v>90</v>
      </c>
      <c r="O3310" s="214">
        <v>10.6</v>
      </c>
      <c r="P3310" s="214">
        <v>2.4</v>
      </c>
      <c r="Q3310" s="214">
        <v>72.8</v>
      </c>
      <c r="R3310" s="214">
        <v>83.6</v>
      </c>
      <c r="S3310" s="214">
        <v>87</v>
      </c>
      <c r="T3310" s="214">
        <v>14.2</v>
      </c>
      <c r="U3310" s="214">
        <v>65</v>
      </c>
      <c r="V3310" s="214">
        <v>31400</v>
      </c>
      <c r="W3310" s="214">
        <v>44500</v>
      </c>
      <c r="X3310" s="214">
        <v>60600</v>
      </c>
    </row>
    <row r="3311" spans="1:24" x14ac:dyDescent="0.25">
      <c r="A3311" t="str">
        <f t="shared" si="52"/>
        <v>YAG3UKLevel 7Female + maleEngineeringSouth East</v>
      </c>
      <c r="B3311" s="214" t="s">
        <v>251</v>
      </c>
      <c r="C3311" s="214" t="s">
        <v>37</v>
      </c>
      <c r="D3311" s="214">
        <v>3</v>
      </c>
      <c r="E3311" s="214" t="s">
        <v>35</v>
      </c>
      <c r="F3311" s="214" t="s">
        <v>253</v>
      </c>
      <c r="G3311" s="214" t="s">
        <v>246</v>
      </c>
      <c r="H3311" s="214" t="s">
        <v>68</v>
      </c>
      <c r="I3311" s="214" t="s">
        <v>133</v>
      </c>
      <c r="J3311" s="214">
        <v>385</v>
      </c>
      <c r="K3311" s="214">
        <v>385</v>
      </c>
      <c r="L3311" s="214">
        <v>0</v>
      </c>
      <c r="M3311" s="214">
        <v>0</v>
      </c>
      <c r="N3311" s="214">
        <v>385</v>
      </c>
      <c r="O3311" s="214">
        <v>10.8</v>
      </c>
      <c r="P3311" s="214">
        <v>4</v>
      </c>
      <c r="Q3311" s="214">
        <v>75.2</v>
      </c>
      <c r="R3311" s="214">
        <v>83.5</v>
      </c>
      <c r="S3311" s="214">
        <v>85.2</v>
      </c>
      <c r="T3311" s="214">
        <v>10</v>
      </c>
      <c r="U3311" s="214">
        <v>285</v>
      </c>
      <c r="V3311" s="214">
        <v>30300</v>
      </c>
      <c r="W3311" s="214">
        <v>41200</v>
      </c>
      <c r="X3311" s="214">
        <v>54400</v>
      </c>
    </row>
    <row r="3312" spans="1:24" x14ac:dyDescent="0.25">
      <c r="A3312" t="str">
        <f t="shared" si="52"/>
        <v>YAG3UKLevel 7Female + maleEngineeringSouth West</v>
      </c>
      <c r="B3312" s="214" t="s">
        <v>251</v>
      </c>
      <c r="C3312" s="214" t="s">
        <v>37</v>
      </c>
      <c r="D3312" s="214">
        <v>3</v>
      </c>
      <c r="E3312" s="214" t="s">
        <v>35</v>
      </c>
      <c r="F3312" s="214" t="s">
        <v>253</v>
      </c>
      <c r="G3312" s="214" t="s">
        <v>246</v>
      </c>
      <c r="H3312" s="214" t="s">
        <v>68</v>
      </c>
      <c r="I3312" s="214" t="s">
        <v>134</v>
      </c>
      <c r="J3312" s="214">
        <v>200</v>
      </c>
      <c r="K3312" s="214">
        <v>200</v>
      </c>
      <c r="L3312" s="214">
        <v>0</v>
      </c>
      <c r="M3312" s="214">
        <v>0</v>
      </c>
      <c r="N3312" s="214">
        <v>200</v>
      </c>
      <c r="O3312" s="214">
        <v>4.4000000000000004</v>
      </c>
      <c r="P3312" s="214">
        <v>2.4</v>
      </c>
      <c r="Q3312" s="214">
        <v>82</v>
      </c>
      <c r="R3312" s="214">
        <v>90.3</v>
      </c>
      <c r="S3312" s="214">
        <v>93.2</v>
      </c>
      <c r="T3312" s="214">
        <v>11.2</v>
      </c>
      <c r="U3312" s="214">
        <v>165</v>
      </c>
      <c r="V3312" s="214">
        <v>37600</v>
      </c>
      <c r="W3312" s="214">
        <v>48200</v>
      </c>
      <c r="X3312" s="214">
        <v>61300</v>
      </c>
    </row>
    <row r="3313" spans="1:24" x14ac:dyDescent="0.25">
      <c r="A3313" t="str">
        <f t="shared" si="52"/>
        <v>YAG3UKLevel 7Female + maleEngineeringUnknown</v>
      </c>
      <c r="B3313" s="214" t="s">
        <v>251</v>
      </c>
      <c r="C3313" s="214" t="s">
        <v>37</v>
      </c>
      <c r="D3313" s="214">
        <v>3</v>
      </c>
      <c r="E3313" s="214" t="s">
        <v>35</v>
      </c>
      <c r="F3313" s="214" t="s">
        <v>253</v>
      </c>
      <c r="G3313" s="214" t="s">
        <v>246</v>
      </c>
      <c r="H3313" s="214" t="s">
        <v>68</v>
      </c>
      <c r="I3313" s="214" t="s">
        <v>135</v>
      </c>
      <c r="J3313" s="214">
        <v>160</v>
      </c>
      <c r="K3313" s="214">
        <v>160</v>
      </c>
      <c r="L3313" s="214">
        <v>74.400000000000006</v>
      </c>
      <c r="M3313" s="214">
        <v>0</v>
      </c>
      <c r="N3313" s="214">
        <v>40</v>
      </c>
      <c r="O3313" s="214">
        <v>2.4</v>
      </c>
      <c r="P3313" s="214">
        <v>0</v>
      </c>
      <c r="Q3313" s="214">
        <v>2.4</v>
      </c>
      <c r="R3313" s="214">
        <v>2.4</v>
      </c>
      <c r="S3313" s="214">
        <v>97.6</v>
      </c>
      <c r="T3313" s="214">
        <v>95.1</v>
      </c>
      <c r="U3313" s="214" t="s">
        <v>140</v>
      </c>
      <c r="V3313" s="214" t="s">
        <v>140</v>
      </c>
      <c r="W3313" s="214" t="s">
        <v>140</v>
      </c>
      <c r="X3313" s="214" t="s">
        <v>140</v>
      </c>
    </row>
    <row r="3314" spans="1:24" x14ac:dyDescent="0.25">
      <c r="A3314" t="str">
        <f t="shared" si="52"/>
        <v>YAG3UKLevel 7Female + maleEngineeringWales</v>
      </c>
      <c r="B3314" s="214" t="s">
        <v>251</v>
      </c>
      <c r="C3314" s="214" t="s">
        <v>37</v>
      </c>
      <c r="D3314" s="214">
        <v>3</v>
      </c>
      <c r="E3314" s="214" t="s">
        <v>35</v>
      </c>
      <c r="F3314" s="214" t="s">
        <v>253</v>
      </c>
      <c r="G3314" s="214" t="s">
        <v>246</v>
      </c>
      <c r="H3314" s="214" t="s">
        <v>68</v>
      </c>
      <c r="I3314" s="214" t="s">
        <v>137</v>
      </c>
      <c r="J3314" s="214">
        <v>40</v>
      </c>
      <c r="K3314" s="214">
        <v>40</v>
      </c>
      <c r="L3314" s="214">
        <v>0</v>
      </c>
      <c r="M3314" s="214">
        <v>0</v>
      </c>
      <c r="N3314" s="214">
        <v>40</v>
      </c>
      <c r="O3314" s="214">
        <v>19</v>
      </c>
      <c r="P3314" s="214">
        <v>2.4</v>
      </c>
      <c r="Q3314" s="214">
        <v>64.3</v>
      </c>
      <c r="R3314" s="214">
        <v>73.8</v>
      </c>
      <c r="S3314" s="214">
        <v>78.599999999999994</v>
      </c>
      <c r="T3314" s="214">
        <v>14.3</v>
      </c>
      <c r="U3314" s="214">
        <v>25</v>
      </c>
      <c r="V3314" s="214">
        <v>28800</v>
      </c>
      <c r="W3314" s="214">
        <v>41600</v>
      </c>
      <c r="X3314" s="214">
        <v>60200</v>
      </c>
    </row>
    <row r="3315" spans="1:24" x14ac:dyDescent="0.25">
      <c r="A3315" t="str">
        <f t="shared" si="52"/>
        <v>YAG3UKLevel 7Female + maleEngineeringWest Midlands</v>
      </c>
      <c r="B3315" s="214" t="s">
        <v>251</v>
      </c>
      <c r="C3315" s="214" t="s">
        <v>37</v>
      </c>
      <c r="D3315" s="214">
        <v>3</v>
      </c>
      <c r="E3315" s="214" t="s">
        <v>35</v>
      </c>
      <c r="F3315" s="214" t="s">
        <v>253</v>
      </c>
      <c r="G3315" s="214" t="s">
        <v>246</v>
      </c>
      <c r="H3315" s="214" t="s">
        <v>68</v>
      </c>
      <c r="I3315" s="214" t="s">
        <v>138</v>
      </c>
      <c r="J3315" s="214">
        <v>230</v>
      </c>
      <c r="K3315" s="214">
        <v>230</v>
      </c>
      <c r="L3315" s="214">
        <v>0</v>
      </c>
      <c r="M3315" s="214">
        <v>0</v>
      </c>
      <c r="N3315" s="214">
        <v>230</v>
      </c>
      <c r="O3315" s="214">
        <v>6.3</v>
      </c>
      <c r="P3315" s="214">
        <v>6.1</v>
      </c>
      <c r="Q3315" s="214">
        <v>78.099999999999994</v>
      </c>
      <c r="R3315" s="214">
        <v>86.2</v>
      </c>
      <c r="S3315" s="214">
        <v>87.5</v>
      </c>
      <c r="T3315" s="214">
        <v>9.4</v>
      </c>
      <c r="U3315" s="214">
        <v>175</v>
      </c>
      <c r="V3315" s="214">
        <v>27700</v>
      </c>
      <c r="W3315" s="214">
        <v>38300</v>
      </c>
      <c r="X3315" s="214">
        <v>52200</v>
      </c>
    </row>
    <row r="3316" spans="1:24" x14ac:dyDescent="0.25">
      <c r="A3316" t="str">
        <f t="shared" si="52"/>
        <v>YAG3UKLevel 7Female + maleEngineeringYorkshire and The Humber</v>
      </c>
      <c r="B3316" s="214" t="s">
        <v>251</v>
      </c>
      <c r="C3316" s="214" t="s">
        <v>37</v>
      </c>
      <c r="D3316" s="214">
        <v>3</v>
      </c>
      <c r="E3316" s="214" t="s">
        <v>35</v>
      </c>
      <c r="F3316" s="214" t="s">
        <v>253</v>
      </c>
      <c r="G3316" s="214" t="s">
        <v>246</v>
      </c>
      <c r="H3316" s="214" t="s">
        <v>68</v>
      </c>
      <c r="I3316" s="214" t="s">
        <v>139</v>
      </c>
      <c r="J3316" s="214">
        <v>160</v>
      </c>
      <c r="K3316" s="214">
        <v>160</v>
      </c>
      <c r="L3316" s="214">
        <v>0</v>
      </c>
      <c r="M3316" s="214">
        <v>0</v>
      </c>
      <c r="N3316" s="214">
        <v>160</v>
      </c>
      <c r="O3316" s="214">
        <v>15.2</v>
      </c>
      <c r="P3316" s="214">
        <v>5.3</v>
      </c>
      <c r="Q3316" s="214">
        <v>60.6</v>
      </c>
      <c r="R3316" s="214">
        <v>76.900000000000006</v>
      </c>
      <c r="S3316" s="214">
        <v>79.5</v>
      </c>
      <c r="T3316" s="214">
        <v>18.899999999999999</v>
      </c>
      <c r="U3316" s="214">
        <v>95</v>
      </c>
      <c r="V3316" s="214">
        <v>26300</v>
      </c>
      <c r="W3316" s="214">
        <v>37600</v>
      </c>
      <c r="X3316" s="214">
        <v>47800</v>
      </c>
    </row>
    <row r="3317" spans="1:24" x14ac:dyDescent="0.25">
      <c r="A3317" t="str">
        <f t="shared" si="52"/>
        <v>YAG3UKLevel 7Female + maleEnglish studiesAbroad</v>
      </c>
      <c r="B3317" s="214" t="s">
        <v>251</v>
      </c>
      <c r="C3317" s="214" t="s">
        <v>37</v>
      </c>
      <c r="D3317" s="214">
        <v>3</v>
      </c>
      <c r="E3317" s="214" t="s">
        <v>35</v>
      </c>
      <c r="F3317" s="214" t="s">
        <v>253</v>
      </c>
      <c r="G3317" s="214" t="s">
        <v>246</v>
      </c>
      <c r="H3317" s="214" t="s">
        <v>90</v>
      </c>
      <c r="I3317" s="214" t="s">
        <v>125</v>
      </c>
      <c r="J3317" s="214" t="s">
        <v>140</v>
      </c>
      <c r="K3317" s="214" t="s">
        <v>140</v>
      </c>
      <c r="L3317" s="214" t="s">
        <v>140</v>
      </c>
      <c r="M3317" s="214" t="s">
        <v>140</v>
      </c>
      <c r="N3317" s="214" t="s">
        <v>140</v>
      </c>
      <c r="O3317" s="214" t="s">
        <v>140</v>
      </c>
      <c r="P3317" s="214" t="s">
        <v>140</v>
      </c>
      <c r="Q3317" s="214" t="s">
        <v>140</v>
      </c>
      <c r="R3317" s="214" t="s">
        <v>140</v>
      </c>
      <c r="S3317" s="214" t="s">
        <v>140</v>
      </c>
      <c r="T3317" s="214" t="s">
        <v>140</v>
      </c>
      <c r="U3317" s="214" t="s">
        <v>140</v>
      </c>
      <c r="V3317" s="214" t="s">
        <v>140</v>
      </c>
      <c r="W3317" s="214" t="s">
        <v>140</v>
      </c>
      <c r="X3317" s="214" t="s">
        <v>140</v>
      </c>
    </row>
    <row r="3318" spans="1:24" x14ac:dyDescent="0.25">
      <c r="A3318" t="str">
        <f t="shared" si="52"/>
        <v>YAG3UKLevel 7Female + maleEnglish studiesEast Midlands</v>
      </c>
      <c r="B3318" s="214" t="s">
        <v>251</v>
      </c>
      <c r="C3318" s="214" t="s">
        <v>37</v>
      </c>
      <c r="D3318" s="214">
        <v>3</v>
      </c>
      <c r="E3318" s="214" t="s">
        <v>35</v>
      </c>
      <c r="F3318" s="214" t="s">
        <v>253</v>
      </c>
      <c r="G3318" s="214" t="s">
        <v>246</v>
      </c>
      <c r="H3318" s="214" t="s">
        <v>90</v>
      </c>
      <c r="I3318" s="214" t="s">
        <v>126</v>
      </c>
      <c r="J3318" s="214">
        <v>135</v>
      </c>
      <c r="K3318" s="214">
        <v>135</v>
      </c>
      <c r="L3318" s="214">
        <v>0</v>
      </c>
      <c r="M3318" s="214">
        <v>0</v>
      </c>
      <c r="N3318" s="214">
        <v>135</v>
      </c>
      <c r="O3318" s="214">
        <v>10.4</v>
      </c>
      <c r="P3318" s="214">
        <v>6.4</v>
      </c>
      <c r="Q3318" s="214">
        <v>59.4</v>
      </c>
      <c r="R3318" s="214">
        <v>79.2</v>
      </c>
      <c r="S3318" s="214">
        <v>83.2</v>
      </c>
      <c r="T3318" s="214">
        <v>23.8</v>
      </c>
      <c r="U3318" s="214">
        <v>75</v>
      </c>
      <c r="V3318" s="214">
        <v>15300</v>
      </c>
      <c r="W3318" s="214">
        <v>22300</v>
      </c>
      <c r="X3318" s="214">
        <v>29600</v>
      </c>
    </row>
    <row r="3319" spans="1:24" x14ac:dyDescent="0.25">
      <c r="A3319" t="str">
        <f t="shared" si="52"/>
        <v>YAG3UKLevel 7Female + maleEnglish studiesEast of England</v>
      </c>
      <c r="B3319" s="214" t="s">
        <v>251</v>
      </c>
      <c r="C3319" s="214" t="s">
        <v>37</v>
      </c>
      <c r="D3319" s="214">
        <v>3</v>
      </c>
      <c r="E3319" s="214" t="s">
        <v>35</v>
      </c>
      <c r="F3319" s="214" t="s">
        <v>253</v>
      </c>
      <c r="G3319" s="214" t="s">
        <v>246</v>
      </c>
      <c r="H3319" s="214" t="s">
        <v>90</v>
      </c>
      <c r="I3319" s="214" t="s">
        <v>127</v>
      </c>
      <c r="J3319" s="214">
        <v>190</v>
      </c>
      <c r="K3319" s="214">
        <v>190</v>
      </c>
      <c r="L3319" s="214">
        <v>0</v>
      </c>
      <c r="M3319" s="214">
        <v>0</v>
      </c>
      <c r="N3319" s="214">
        <v>190</v>
      </c>
      <c r="O3319" s="214">
        <v>6.5</v>
      </c>
      <c r="P3319" s="214">
        <v>5.4</v>
      </c>
      <c r="Q3319" s="214">
        <v>68.3</v>
      </c>
      <c r="R3319" s="214">
        <v>82.8</v>
      </c>
      <c r="S3319" s="214">
        <v>88</v>
      </c>
      <c r="T3319" s="214">
        <v>19.8</v>
      </c>
      <c r="U3319" s="214">
        <v>120</v>
      </c>
      <c r="V3319" s="214">
        <v>12000</v>
      </c>
      <c r="W3319" s="214">
        <v>22600</v>
      </c>
      <c r="X3319" s="214">
        <v>32500</v>
      </c>
    </row>
    <row r="3320" spans="1:24" x14ac:dyDescent="0.25">
      <c r="A3320" t="str">
        <f t="shared" si="52"/>
        <v>YAG3UKLevel 7Female + maleEnglish studiesLondon</v>
      </c>
      <c r="B3320" s="214" t="s">
        <v>251</v>
      </c>
      <c r="C3320" s="214" t="s">
        <v>37</v>
      </c>
      <c r="D3320" s="214">
        <v>3</v>
      </c>
      <c r="E3320" s="214" t="s">
        <v>35</v>
      </c>
      <c r="F3320" s="214" t="s">
        <v>253</v>
      </c>
      <c r="G3320" s="214" t="s">
        <v>246</v>
      </c>
      <c r="H3320" s="214" t="s">
        <v>90</v>
      </c>
      <c r="I3320" s="214" t="s">
        <v>128</v>
      </c>
      <c r="J3320" s="214">
        <v>550</v>
      </c>
      <c r="K3320" s="214">
        <v>550</v>
      </c>
      <c r="L3320" s="214">
        <v>0</v>
      </c>
      <c r="M3320" s="214">
        <v>0</v>
      </c>
      <c r="N3320" s="214">
        <v>550</v>
      </c>
      <c r="O3320" s="214">
        <v>8.5</v>
      </c>
      <c r="P3320" s="214">
        <v>8.1999999999999993</v>
      </c>
      <c r="Q3320" s="214">
        <v>67.599999999999994</v>
      </c>
      <c r="R3320" s="214">
        <v>81.099999999999994</v>
      </c>
      <c r="S3320" s="214">
        <v>83.2</v>
      </c>
      <c r="T3320" s="214">
        <v>15.7</v>
      </c>
      <c r="U3320" s="214">
        <v>340</v>
      </c>
      <c r="V3320" s="214">
        <v>19300</v>
      </c>
      <c r="W3320" s="214">
        <v>28500</v>
      </c>
      <c r="X3320" s="214">
        <v>36100</v>
      </c>
    </row>
    <row r="3321" spans="1:24" x14ac:dyDescent="0.25">
      <c r="A3321" t="str">
        <f t="shared" si="52"/>
        <v>YAG3UKLevel 7Female + maleEnglish studiesNorth East</v>
      </c>
      <c r="B3321" s="214" t="s">
        <v>251</v>
      </c>
      <c r="C3321" s="214" t="s">
        <v>37</v>
      </c>
      <c r="D3321" s="214">
        <v>3</v>
      </c>
      <c r="E3321" s="214" t="s">
        <v>35</v>
      </c>
      <c r="F3321" s="214" t="s">
        <v>253</v>
      </c>
      <c r="G3321" s="214" t="s">
        <v>246</v>
      </c>
      <c r="H3321" s="214" t="s">
        <v>90</v>
      </c>
      <c r="I3321" s="214" t="s">
        <v>129</v>
      </c>
      <c r="J3321" s="214">
        <v>95</v>
      </c>
      <c r="K3321" s="214">
        <v>95</v>
      </c>
      <c r="L3321" s="214">
        <v>0</v>
      </c>
      <c r="M3321" s="214">
        <v>0</v>
      </c>
      <c r="N3321" s="214">
        <v>95</v>
      </c>
      <c r="O3321" s="214">
        <v>10.3</v>
      </c>
      <c r="P3321" s="214">
        <v>10.3</v>
      </c>
      <c r="Q3321" s="214">
        <v>60.1</v>
      </c>
      <c r="R3321" s="214">
        <v>75.2</v>
      </c>
      <c r="S3321" s="214">
        <v>79.5</v>
      </c>
      <c r="T3321" s="214">
        <v>19.399999999999999</v>
      </c>
      <c r="U3321" s="214">
        <v>50</v>
      </c>
      <c r="V3321" s="214">
        <v>14200</v>
      </c>
      <c r="W3321" s="214">
        <v>19700</v>
      </c>
      <c r="X3321" s="214">
        <v>25600</v>
      </c>
    </row>
    <row r="3322" spans="1:24" x14ac:dyDescent="0.25">
      <c r="A3322" t="str">
        <f t="shared" si="52"/>
        <v>YAG3UKLevel 7Female + maleEnglish studiesNorth West</v>
      </c>
      <c r="B3322" s="214" t="s">
        <v>251</v>
      </c>
      <c r="C3322" s="214" t="s">
        <v>37</v>
      </c>
      <c r="D3322" s="214">
        <v>3</v>
      </c>
      <c r="E3322" s="214" t="s">
        <v>35</v>
      </c>
      <c r="F3322" s="214" t="s">
        <v>253</v>
      </c>
      <c r="G3322" s="214" t="s">
        <v>246</v>
      </c>
      <c r="H3322" s="214" t="s">
        <v>90</v>
      </c>
      <c r="I3322" s="214" t="s">
        <v>130</v>
      </c>
      <c r="J3322" s="214">
        <v>215</v>
      </c>
      <c r="K3322" s="214">
        <v>215</v>
      </c>
      <c r="L3322" s="214">
        <v>0</v>
      </c>
      <c r="M3322" s="214">
        <v>0</v>
      </c>
      <c r="N3322" s="214">
        <v>215</v>
      </c>
      <c r="O3322" s="214">
        <v>5.0999999999999996</v>
      </c>
      <c r="P3322" s="214">
        <v>6.1</v>
      </c>
      <c r="Q3322" s="214">
        <v>65.5</v>
      </c>
      <c r="R3322" s="214">
        <v>85.3</v>
      </c>
      <c r="S3322" s="214">
        <v>88.8</v>
      </c>
      <c r="T3322" s="214">
        <v>23.3</v>
      </c>
      <c r="U3322" s="214">
        <v>130</v>
      </c>
      <c r="V3322" s="214">
        <v>14700</v>
      </c>
      <c r="W3322" s="214">
        <v>20800</v>
      </c>
      <c r="X3322" s="214">
        <v>24500</v>
      </c>
    </row>
    <row r="3323" spans="1:24" x14ac:dyDescent="0.25">
      <c r="A3323" t="str">
        <f t="shared" si="52"/>
        <v>YAG3UKLevel 7Female + maleEnglish studiesNorthern Ireland</v>
      </c>
      <c r="B3323" s="214" t="s">
        <v>251</v>
      </c>
      <c r="C3323" s="214" t="s">
        <v>37</v>
      </c>
      <c r="D3323" s="214">
        <v>3</v>
      </c>
      <c r="E3323" s="214" t="s">
        <v>35</v>
      </c>
      <c r="F3323" s="214" t="s">
        <v>253</v>
      </c>
      <c r="G3323" s="214" t="s">
        <v>246</v>
      </c>
      <c r="H3323" s="214" t="s">
        <v>90</v>
      </c>
      <c r="I3323" s="214" t="s">
        <v>131</v>
      </c>
      <c r="J3323" s="214">
        <v>10</v>
      </c>
      <c r="K3323" s="214">
        <v>10</v>
      </c>
      <c r="L3323" s="214">
        <v>0</v>
      </c>
      <c r="M3323" s="214">
        <v>0</v>
      </c>
      <c r="N3323" s="214">
        <v>10</v>
      </c>
      <c r="O3323" s="214">
        <v>11.9</v>
      </c>
      <c r="P3323" s="214">
        <v>0</v>
      </c>
      <c r="Q3323" s="214">
        <v>76.2</v>
      </c>
      <c r="R3323" s="214">
        <v>76.2</v>
      </c>
      <c r="S3323" s="214">
        <v>88.1</v>
      </c>
      <c r="T3323" s="214">
        <v>11.9</v>
      </c>
      <c r="U3323" s="214" t="s">
        <v>140</v>
      </c>
      <c r="V3323" s="214" t="s">
        <v>140</v>
      </c>
      <c r="W3323" s="214" t="s">
        <v>140</v>
      </c>
      <c r="X3323" s="214" t="s">
        <v>140</v>
      </c>
    </row>
    <row r="3324" spans="1:24" x14ac:dyDescent="0.25">
      <c r="A3324" t="str">
        <f t="shared" si="52"/>
        <v>YAG3UKLevel 7Female + maleEnglish studiesScotland</v>
      </c>
      <c r="B3324" s="214" t="s">
        <v>251</v>
      </c>
      <c r="C3324" s="214" t="s">
        <v>37</v>
      </c>
      <c r="D3324" s="214">
        <v>3</v>
      </c>
      <c r="E3324" s="214" t="s">
        <v>35</v>
      </c>
      <c r="F3324" s="214" t="s">
        <v>253</v>
      </c>
      <c r="G3324" s="214" t="s">
        <v>246</v>
      </c>
      <c r="H3324" s="214" t="s">
        <v>90</v>
      </c>
      <c r="I3324" s="214" t="s">
        <v>132</v>
      </c>
      <c r="J3324" s="214">
        <v>40</v>
      </c>
      <c r="K3324" s="214">
        <v>40</v>
      </c>
      <c r="L3324" s="214">
        <v>0</v>
      </c>
      <c r="M3324" s="214">
        <v>0</v>
      </c>
      <c r="N3324" s="214">
        <v>40</v>
      </c>
      <c r="O3324" s="214">
        <v>9</v>
      </c>
      <c r="P3324" s="214">
        <v>5.0999999999999996</v>
      </c>
      <c r="Q3324" s="214">
        <v>48</v>
      </c>
      <c r="R3324" s="214">
        <v>70.5</v>
      </c>
      <c r="S3324" s="214">
        <v>85.9</v>
      </c>
      <c r="T3324" s="214">
        <v>37.9</v>
      </c>
      <c r="U3324" s="214">
        <v>20</v>
      </c>
      <c r="V3324" s="214">
        <v>13100</v>
      </c>
      <c r="W3324" s="214">
        <v>21200</v>
      </c>
      <c r="X3324" s="214">
        <v>25200</v>
      </c>
    </row>
    <row r="3325" spans="1:24" x14ac:dyDescent="0.25">
      <c r="A3325" t="str">
        <f t="shared" si="52"/>
        <v>YAG3UKLevel 7Female + maleEnglish studiesSouth East</v>
      </c>
      <c r="B3325" s="214" t="s">
        <v>251</v>
      </c>
      <c r="C3325" s="214" t="s">
        <v>37</v>
      </c>
      <c r="D3325" s="214">
        <v>3</v>
      </c>
      <c r="E3325" s="214" t="s">
        <v>35</v>
      </c>
      <c r="F3325" s="214" t="s">
        <v>253</v>
      </c>
      <c r="G3325" s="214" t="s">
        <v>246</v>
      </c>
      <c r="H3325" s="214" t="s">
        <v>90</v>
      </c>
      <c r="I3325" s="214" t="s">
        <v>133</v>
      </c>
      <c r="J3325" s="214">
        <v>375</v>
      </c>
      <c r="K3325" s="214">
        <v>375</v>
      </c>
      <c r="L3325" s="214">
        <v>0</v>
      </c>
      <c r="M3325" s="214">
        <v>0</v>
      </c>
      <c r="N3325" s="214">
        <v>375</v>
      </c>
      <c r="O3325" s="214">
        <v>13.5</v>
      </c>
      <c r="P3325" s="214">
        <v>2.5</v>
      </c>
      <c r="Q3325" s="214">
        <v>63.5</v>
      </c>
      <c r="R3325" s="214">
        <v>79.7</v>
      </c>
      <c r="S3325" s="214">
        <v>84</v>
      </c>
      <c r="T3325" s="214">
        <v>20.5</v>
      </c>
      <c r="U3325" s="214">
        <v>220</v>
      </c>
      <c r="V3325" s="214">
        <v>13900</v>
      </c>
      <c r="W3325" s="214">
        <v>23400</v>
      </c>
      <c r="X3325" s="214">
        <v>29900</v>
      </c>
    </row>
    <row r="3326" spans="1:24" x14ac:dyDescent="0.25">
      <c r="A3326" t="str">
        <f t="shared" si="52"/>
        <v>YAG3UKLevel 7Female + maleEnglish studiesSouth West</v>
      </c>
      <c r="B3326" s="214" t="s">
        <v>251</v>
      </c>
      <c r="C3326" s="214" t="s">
        <v>37</v>
      </c>
      <c r="D3326" s="214">
        <v>3</v>
      </c>
      <c r="E3326" s="214" t="s">
        <v>35</v>
      </c>
      <c r="F3326" s="214" t="s">
        <v>253</v>
      </c>
      <c r="G3326" s="214" t="s">
        <v>246</v>
      </c>
      <c r="H3326" s="214" t="s">
        <v>90</v>
      </c>
      <c r="I3326" s="214" t="s">
        <v>134</v>
      </c>
      <c r="J3326" s="214">
        <v>190</v>
      </c>
      <c r="K3326" s="214">
        <v>190</v>
      </c>
      <c r="L3326" s="214">
        <v>0</v>
      </c>
      <c r="M3326" s="214">
        <v>0</v>
      </c>
      <c r="N3326" s="214">
        <v>190</v>
      </c>
      <c r="O3326" s="214">
        <v>10</v>
      </c>
      <c r="P3326" s="214">
        <v>3</v>
      </c>
      <c r="Q3326" s="214">
        <v>71.3</v>
      </c>
      <c r="R3326" s="214">
        <v>84.4</v>
      </c>
      <c r="S3326" s="214">
        <v>87</v>
      </c>
      <c r="T3326" s="214">
        <v>15.8</v>
      </c>
      <c r="U3326" s="214">
        <v>125</v>
      </c>
      <c r="V3326" s="214">
        <v>11000</v>
      </c>
      <c r="W3326" s="214">
        <v>21200</v>
      </c>
      <c r="X3326" s="214">
        <v>25900</v>
      </c>
    </row>
    <row r="3327" spans="1:24" x14ac:dyDescent="0.25">
      <c r="A3327" t="str">
        <f t="shared" si="52"/>
        <v>YAG3UKLevel 7Female + maleEnglish studiesUnknown</v>
      </c>
      <c r="B3327" s="214" t="s">
        <v>251</v>
      </c>
      <c r="C3327" s="214" t="s">
        <v>37</v>
      </c>
      <c r="D3327" s="214">
        <v>3</v>
      </c>
      <c r="E3327" s="214" t="s">
        <v>35</v>
      </c>
      <c r="F3327" s="214" t="s">
        <v>253</v>
      </c>
      <c r="G3327" s="214" t="s">
        <v>246</v>
      </c>
      <c r="H3327" s="214" t="s">
        <v>90</v>
      </c>
      <c r="I3327" s="214" t="s">
        <v>135</v>
      </c>
      <c r="J3327" s="214">
        <v>90</v>
      </c>
      <c r="K3327" s="214">
        <v>90</v>
      </c>
      <c r="L3327" s="214">
        <v>57</v>
      </c>
      <c r="M3327" s="214">
        <v>0</v>
      </c>
      <c r="N3327" s="214">
        <v>40</v>
      </c>
      <c r="O3327" s="214">
        <v>0</v>
      </c>
      <c r="P3327" s="214">
        <v>0</v>
      </c>
      <c r="Q3327" s="214">
        <v>0</v>
      </c>
      <c r="R3327" s="214">
        <v>0</v>
      </c>
      <c r="S3327" s="214">
        <v>100</v>
      </c>
      <c r="T3327" s="214">
        <v>100</v>
      </c>
      <c r="U3327" s="214" t="s">
        <v>136</v>
      </c>
      <c r="V3327" s="214" t="s">
        <v>136</v>
      </c>
      <c r="W3327" s="214" t="s">
        <v>136</v>
      </c>
      <c r="X3327" s="214" t="s">
        <v>136</v>
      </c>
    </row>
    <row r="3328" spans="1:24" x14ac:dyDescent="0.25">
      <c r="A3328" t="str">
        <f t="shared" si="52"/>
        <v>YAG3UKLevel 7Female + maleEnglish studiesWales</v>
      </c>
      <c r="B3328" s="214" t="s">
        <v>251</v>
      </c>
      <c r="C3328" s="214" t="s">
        <v>37</v>
      </c>
      <c r="D3328" s="214">
        <v>3</v>
      </c>
      <c r="E3328" s="214" t="s">
        <v>35</v>
      </c>
      <c r="F3328" s="214" t="s">
        <v>253</v>
      </c>
      <c r="G3328" s="214" t="s">
        <v>246</v>
      </c>
      <c r="H3328" s="214" t="s">
        <v>90</v>
      </c>
      <c r="I3328" s="214" t="s">
        <v>137</v>
      </c>
      <c r="J3328" s="214">
        <v>25</v>
      </c>
      <c r="K3328" s="214">
        <v>25</v>
      </c>
      <c r="L3328" s="214">
        <v>0</v>
      </c>
      <c r="M3328" s="214">
        <v>0</v>
      </c>
      <c r="N3328" s="214">
        <v>25</v>
      </c>
      <c r="O3328" s="214">
        <v>18.600000000000001</v>
      </c>
      <c r="P3328" s="214">
        <v>3.7</v>
      </c>
      <c r="Q3328" s="214">
        <v>59</v>
      </c>
      <c r="R3328" s="214">
        <v>77.599999999999994</v>
      </c>
      <c r="S3328" s="214">
        <v>77.599999999999994</v>
      </c>
      <c r="T3328" s="214">
        <v>18.600000000000001</v>
      </c>
      <c r="U3328" s="214">
        <v>15</v>
      </c>
      <c r="V3328" s="214">
        <v>19300</v>
      </c>
      <c r="W3328" s="214">
        <v>24800</v>
      </c>
      <c r="X3328" s="214">
        <v>30300</v>
      </c>
    </row>
    <row r="3329" spans="1:24" x14ac:dyDescent="0.25">
      <c r="A3329" t="str">
        <f t="shared" si="52"/>
        <v>YAG3UKLevel 7Female + maleEnglish studiesWest Midlands</v>
      </c>
      <c r="B3329" s="214" t="s">
        <v>251</v>
      </c>
      <c r="C3329" s="214" t="s">
        <v>37</v>
      </c>
      <c r="D3329" s="214">
        <v>3</v>
      </c>
      <c r="E3329" s="214" t="s">
        <v>35</v>
      </c>
      <c r="F3329" s="214" t="s">
        <v>253</v>
      </c>
      <c r="G3329" s="214" t="s">
        <v>246</v>
      </c>
      <c r="H3329" s="214" t="s">
        <v>90</v>
      </c>
      <c r="I3329" s="214" t="s">
        <v>138</v>
      </c>
      <c r="J3329" s="214">
        <v>135</v>
      </c>
      <c r="K3329" s="214">
        <v>135</v>
      </c>
      <c r="L3329" s="214">
        <v>0</v>
      </c>
      <c r="M3329" s="214">
        <v>0</v>
      </c>
      <c r="N3329" s="214">
        <v>135</v>
      </c>
      <c r="O3329" s="214">
        <v>6.6</v>
      </c>
      <c r="P3329" s="214">
        <v>4.8</v>
      </c>
      <c r="Q3329" s="214">
        <v>61.1</v>
      </c>
      <c r="R3329" s="214">
        <v>85.2</v>
      </c>
      <c r="S3329" s="214">
        <v>88.7</v>
      </c>
      <c r="T3329" s="214">
        <v>27.6</v>
      </c>
      <c r="U3329" s="214">
        <v>80</v>
      </c>
      <c r="V3329" s="214">
        <v>11300</v>
      </c>
      <c r="W3329" s="214">
        <v>21500</v>
      </c>
      <c r="X3329" s="214">
        <v>29600</v>
      </c>
    </row>
    <row r="3330" spans="1:24" x14ac:dyDescent="0.25">
      <c r="A3330" t="str">
        <f t="shared" si="52"/>
        <v>YAG3UKLevel 7Female + maleEnglish studiesYorkshire and The Humber</v>
      </c>
      <c r="B3330" s="214" t="s">
        <v>251</v>
      </c>
      <c r="C3330" s="214" t="s">
        <v>37</v>
      </c>
      <c r="D3330" s="214">
        <v>3</v>
      </c>
      <c r="E3330" s="214" t="s">
        <v>35</v>
      </c>
      <c r="F3330" s="214" t="s">
        <v>253</v>
      </c>
      <c r="G3330" s="214" t="s">
        <v>246</v>
      </c>
      <c r="H3330" s="214" t="s">
        <v>90</v>
      </c>
      <c r="I3330" s="214" t="s">
        <v>139</v>
      </c>
      <c r="J3330" s="214">
        <v>175</v>
      </c>
      <c r="K3330" s="214">
        <v>175</v>
      </c>
      <c r="L3330" s="214">
        <v>0</v>
      </c>
      <c r="M3330" s="214">
        <v>0</v>
      </c>
      <c r="N3330" s="214">
        <v>175</v>
      </c>
      <c r="O3330" s="214">
        <v>11.4</v>
      </c>
      <c r="P3330" s="214">
        <v>3.9</v>
      </c>
      <c r="Q3330" s="214">
        <v>67.599999999999994</v>
      </c>
      <c r="R3330" s="214">
        <v>80.8</v>
      </c>
      <c r="S3330" s="214">
        <v>84.8</v>
      </c>
      <c r="T3330" s="214">
        <v>17.2</v>
      </c>
      <c r="U3330" s="214">
        <v>110</v>
      </c>
      <c r="V3330" s="214">
        <v>12800</v>
      </c>
      <c r="W3330" s="214">
        <v>20400</v>
      </c>
      <c r="X3330" s="214">
        <v>25900</v>
      </c>
    </row>
    <row r="3331" spans="1:24" x14ac:dyDescent="0.25">
      <c r="A3331" t="str">
        <f t="shared" si="52"/>
        <v>YAG3UKLevel 7Female + maleGeneral, applied and forensic sciencesAbroad</v>
      </c>
      <c r="B3331" s="214" t="s">
        <v>251</v>
      </c>
      <c r="C3331" s="214" t="s">
        <v>37</v>
      </c>
      <c r="D3331" s="214">
        <v>3</v>
      </c>
      <c r="E3331" s="214" t="s">
        <v>35</v>
      </c>
      <c r="F3331" s="214" t="s">
        <v>253</v>
      </c>
      <c r="G3331" s="214" t="s">
        <v>246</v>
      </c>
      <c r="H3331" s="214" t="s">
        <v>143</v>
      </c>
      <c r="I3331" s="214" t="s">
        <v>125</v>
      </c>
      <c r="J3331" s="214" t="s">
        <v>140</v>
      </c>
      <c r="K3331" s="214" t="s">
        <v>140</v>
      </c>
      <c r="L3331" s="214" t="s">
        <v>140</v>
      </c>
      <c r="M3331" s="214" t="s">
        <v>140</v>
      </c>
      <c r="N3331" s="214" t="s">
        <v>140</v>
      </c>
      <c r="O3331" s="214" t="s">
        <v>140</v>
      </c>
      <c r="P3331" s="214" t="s">
        <v>140</v>
      </c>
      <c r="Q3331" s="214" t="s">
        <v>140</v>
      </c>
      <c r="R3331" s="214" t="s">
        <v>140</v>
      </c>
      <c r="S3331" s="214" t="s">
        <v>140</v>
      </c>
      <c r="T3331" s="214" t="s">
        <v>140</v>
      </c>
      <c r="U3331" s="214" t="s">
        <v>140</v>
      </c>
      <c r="V3331" s="214" t="s">
        <v>140</v>
      </c>
      <c r="W3331" s="214" t="s">
        <v>140</v>
      </c>
      <c r="X3331" s="214" t="s">
        <v>140</v>
      </c>
    </row>
    <row r="3332" spans="1:24" x14ac:dyDescent="0.25">
      <c r="A3332" t="str">
        <f t="shared" si="52"/>
        <v>YAG3UKLevel 7Female + maleGeneral, applied and forensic sciencesEast Midlands</v>
      </c>
      <c r="B3332" s="214" t="s">
        <v>251</v>
      </c>
      <c r="C3332" s="214" t="s">
        <v>37</v>
      </c>
      <c r="D3332" s="214">
        <v>3</v>
      </c>
      <c r="E3332" s="214" t="s">
        <v>35</v>
      </c>
      <c r="F3332" s="214" t="s">
        <v>253</v>
      </c>
      <c r="G3332" s="214" t="s">
        <v>246</v>
      </c>
      <c r="H3332" s="214" t="s">
        <v>143</v>
      </c>
      <c r="I3332" s="214" t="s">
        <v>126</v>
      </c>
      <c r="J3332" s="214">
        <v>15</v>
      </c>
      <c r="K3332" s="214">
        <v>15</v>
      </c>
      <c r="L3332" s="214">
        <v>0</v>
      </c>
      <c r="M3332" s="214">
        <v>0</v>
      </c>
      <c r="N3332" s="214">
        <v>15</v>
      </c>
      <c r="O3332" s="214">
        <v>7.3</v>
      </c>
      <c r="P3332" s="214">
        <v>0</v>
      </c>
      <c r="Q3332" s="214">
        <v>56.1</v>
      </c>
      <c r="R3332" s="214">
        <v>85.4</v>
      </c>
      <c r="S3332" s="214">
        <v>92.7</v>
      </c>
      <c r="T3332" s="214">
        <v>36.5</v>
      </c>
      <c r="U3332" s="214" t="s">
        <v>140</v>
      </c>
      <c r="V3332" s="214" t="s">
        <v>140</v>
      </c>
      <c r="W3332" s="214" t="s">
        <v>140</v>
      </c>
      <c r="X3332" s="214" t="s">
        <v>140</v>
      </c>
    </row>
    <row r="3333" spans="1:24" x14ac:dyDescent="0.25">
      <c r="A3333" t="str">
        <f t="shared" si="52"/>
        <v>YAG3UKLevel 7Female + maleGeneral, applied and forensic sciencesEast of England</v>
      </c>
      <c r="B3333" s="214" t="s">
        <v>251</v>
      </c>
      <c r="C3333" s="214" t="s">
        <v>37</v>
      </c>
      <c r="D3333" s="214">
        <v>3</v>
      </c>
      <c r="E3333" s="214" t="s">
        <v>35</v>
      </c>
      <c r="F3333" s="214" t="s">
        <v>253</v>
      </c>
      <c r="G3333" s="214" t="s">
        <v>246</v>
      </c>
      <c r="H3333" s="214" t="s">
        <v>143</v>
      </c>
      <c r="I3333" s="214" t="s">
        <v>127</v>
      </c>
      <c r="J3333" s="214">
        <v>15</v>
      </c>
      <c r="K3333" s="214">
        <v>15</v>
      </c>
      <c r="L3333" s="214">
        <v>0</v>
      </c>
      <c r="M3333" s="214">
        <v>0</v>
      </c>
      <c r="N3333" s="214">
        <v>15</v>
      </c>
      <c r="O3333" s="214">
        <v>2.2000000000000002</v>
      </c>
      <c r="P3333" s="214">
        <v>0</v>
      </c>
      <c r="Q3333" s="214">
        <v>53.8</v>
      </c>
      <c r="R3333" s="214">
        <v>88.3</v>
      </c>
      <c r="S3333" s="214">
        <v>97.8</v>
      </c>
      <c r="T3333" s="214">
        <v>44.1</v>
      </c>
      <c r="U3333" s="214" t="s">
        <v>140</v>
      </c>
      <c r="V3333" s="214" t="s">
        <v>140</v>
      </c>
      <c r="W3333" s="214" t="s">
        <v>140</v>
      </c>
      <c r="X3333" s="214" t="s">
        <v>140</v>
      </c>
    </row>
    <row r="3334" spans="1:24" x14ac:dyDescent="0.25">
      <c r="A3334" t="str">
        <f t="shared" si="52"/>
        <v>YAG3UKLevel 7Female + maleGeneral, applied and forensic sciencesLondon</v>
      </c>
      <c r="B3334" s="214" t="s">
        <v>251</v>
      </c>
      <c r="C3334" s="214" t="s">
        <v>37</v>
      </c>
      <c r="D3334" s="214">
        <v>3</v>
      </c>
      <c r="E3334" s="214" t="s">
        <v>35</v>
      </c>
      <c r="F3334" s="214" t="s">
        <v>253</v>
      </c>
      <c r="G3334" s="214" t="s">
        <v>246</v>
      </c>
      <c r="H3334" s="214" t="s">
        <v>143</v>
      </c>
      <c r="I3334" s="214" t="s">
        <v>128</v>
      </c>
      <c r="J3334" s="214">
        <v>65</v>
      </c>
      <c r="K3334" s="214">
        <v>65</v>
      </c>
      <c r="L3334" s="214">
        <v>0</v>
      </c>
      <c r="M3334" s="214">
        <v>0</v>
      </c>
      <c r="N3334" s="214">
        <v>65</v>
      </c>
      <c r="O3334" s="214">
        <v>7.8</v>
      </c>
      <c r="P3334" s="214">
        <v>6.2</v>
      </c>
      <c r="Q3334" s="214">
        <v>73</v>
      </c>
      <c r="R3334" s="214">
        <v>86</v>
      </c>
      <c r="S3334" s="214">
        <v>86</v>
      </c>
      <c r="T3334" s="214">
        <v>13</v>
      </c>
      <c r="U3334" s="214">
        <v>45</v>
      </c>
      <c r="V3334" s="214">
        <v>25200</v>
      </c>
      <c r="W3334" s="214">
        <v>29600</v>
      </c>
      <c r="X3334" s="214">
        <v>42000</v>
      </c>
    </row>
    <row r="3335" spans="1:24" x14ac:dyDescent="0.25">
      <c r="A3335" t="str">
        <f t="shared" si="52"/>
        <v>YAG3UKLevel 7Female + maleGeneral, applied and forensic sciencesNorth East</v>
      </c>
      <c r="B3335" s="214" t="s">
        <v>251</v>
      </c>
      <c r="C3335" s="214" t="s">
        <v>37</v>
      </c>
      <c r="D3335" s="214">
        <v>3</v>
      </c>
      <c r="E3335" s="214" t="s">
        <v>35</v>
      </c>
      <c r="F3335" s="214" t="s">
        <v>253</v>
      </c>
      <c r="G3335" s="214" t="s">
        <v>246</v>
      </c>
      <c r="H3335" s="214" t="s">
        <v>143</v>
      </c>
      <c r="I3335" s="214" t="s">
        <v>129</v>
      </c>
      <c r="J3335" s="214">
        <v>10</v>
      </c>
      <c r="K3335" s="214">
        <v>10</v>
      </c>
      <c r="L3335" s="214">
        <v>0</v>
      </c>
      <c r="M3335" s="214">
        <v>0</v>
      </c>
      <c r="N3335" s="214">
        <v>10</v>
      </c>
      <c r="O3335" s="214">
        <v>0</v>
      </c>
      <c r="P3335" s="214">
        <v>11.1</v>
      </c>
      <c r="Q3335" s="214">
        <v>55.6</v>
      </c>
      <c r="R3335" s="214">
        <v>77.8</v>
      </c>
      <c r="S3335" s="214">
        <v>88.9</v>
      </c>
      <c r="T3335" s="214">
        <v>33.299999999999997</v>
      </c>
      <c r="U3335" s="214" t="s">
        <v>140</v>
      </c>
      <c r="V3335" s="214" t="s">
        <v>140</v>
      </c>
      <c r="W3335" s="214" t="s">
        <v>140</v>
      </c>
      <c r="X3335" s="214" t="s">
        <v>140</v>
      </c>
    </row>
    <row r="3336" spans="1:24" x14ac:dyDescent="0.25">
      <c r="A3336" t="str">
        <f t="shared" si="52"/>
        <v>YAG3UKLevel 7Female + maleGeneral, applied and forensic sciencesNorth West</v>
      </c>
      <c r="B3336" s="214" t="s">
        <v>251</v>
      </c>
      <c r="C3336" s="214" t="s">
        <v>37</v>
      </c>
      <c r="D3336" s="214">
        <v>3</v>
      </c>
      <c r="E3336" s="214" t="s">
        <v>35</v>
      </c>
      <c r="F3336" s="214" t="s">
        <v>253</v>
      </c>
      <c r="G3336" s="214" t="s">
        <v>246</v>
      </c>
      <c r="H3336" s="214" t="s">
        <v>143</v>
      </c>
      <c r="I3336" s="214" t="s">
        <v>130</v>
      </c>
      <c r="J3336" s="214">
        <v>40</v>
      </c>
      <c r="K3336" s="214">
        <v>40</v>
      </c>
      <c r="L3336" s="214">
        <v>0</v>
      </c>
      <c r="M3336" s="214">
        <v>0</v>
      </c>
      <c r="N3336" s="214">
        <v>40</v>
      </c>
      <c r="O3336" s="214">
        <v>10.5</v>
      </c>
      <c r="P3336" s="214">
        <v>2.6</v>
      </c>
      <c r="Q3336" s="214">
        <v>70.2</v>
      </c>
      <c r="R3336" s="214">
        <v>84.2</v>
      </c>
      <c r="S3336" s="214">
        <v>86.8</v>
      </c>
      <c r="T3336" s="214">
        <v>16.7</v>
      </c>
      <c r="U3336" s="214">
        <v>25</v>
      </c>
      <c r="V3336" s="214">
        <v>17500</v>
      </c>
      <c r="W3336" s="214">
        <v>21200</v>
      </c>
      <c r="X3336" s="214">
        <v>31800</v>
      </c>
    </row>
    <row r="3337" spans="1:24" x14ac:dyDescent="0.25">
      <c r="A3337" t="str">
        <f t="shared" si="52"/>
        <v>YAG3UKLevel 7Female + maleGeneral, applied and forensic sciencesNorthern Ireland</v>
      </c>
      <c r="B3337" s="214" t="s">
        <v>251</v>
      </c>
      <c r="C3337" s="214" t="s">
        <v>37</v>
      </c>
      <c r="D3337" s="214">
        <v>3</v>
      </c>
      <c r="E3337" s="214" t="s">
        <v>35</v>
      </c>
      <c r="F3337" s="214" t="s">
        <v>253</v>
      </c>
      <c r="G3337" s="214" t="s">
        <v>246</v>
      </c>
      <c r="H3337" s="214" t="s">
        <v>143</v>
      </c>
      <c r="I3337" s="214" t="s">
        <v>131</v>
      </c>
      <c r="J3337" s="214">
        <v>5</v>
      </c>
      <c r="K3337" s="214">
        <v>5</v>
      </c>
      <c r="L3337" s="214">
        <v>0</v>
      </c>
      <c r="M3337" s="214">
        <v>0</v>
      </c>
      <c r="N3337" s="214">
        <v>5</v>
      </c>
      <c r="O3337" s="214">
        <v>33.299999999999997</v>
      </c>
      <c r="P3337" s="214">
        <v>0</v>
      </c>
      <c r="Q3337" s="214">
        <v>0</v>
      </c>
      <c r="R3337" s="214">
        <v>33.299999999999997</v>
      </c>
      <c r="S3337" s="214">
        <v>66.7</v>
      </c>
      <c r="T3337" s="214">
        <v>66.7</v>
      </c>
      <c r="U3337" s="214" t="s">
        <v>136</v>
      </c>
      <c r="V3337" s="214" t="s">
        <v>136</v>
      </c>
      <c r="W3337" s="214" t="s">
        <v>136</v>
      </c>
      <c r="X3337" s="214" t="s">
        <v>136</v>
      </c>
    </row>
    <row r="3338" spans="1:24" x14ac:dyDescent="0.25">
      <c r="A3338" t="str">
        <f t="shared" si="52"/>
        <v>YAG3UKLevel 7Female + maleGeneral, applied and forensic sciencesScotland</v>
      </c>
      <c r="B3338" s="214" t="s">
        <v>251</v>
      </c>
      <c r="C3338" s="214" t="s">
        <v>37</v>
      </c>
      <c r="D3338" s="214">
        <v>3</v>
      </c>
      <c r="E3338" s="214" t="s">
        <v>35</v>
      </c>
      <c r="F3338" s="214" t="s">
        <v>253</v>
      </c>
      <c r="G3338" s="214" t="s">
        <v>246</v>
      </c>
      <c r="H3338" s="214" t="s">
        <v>143</v>
      </c>
      <c r="I3338" s="214" t="s">
        <v>132</v>
      </c>
      <c r="J3338" s="214">
        <v>10</v>
      </c>
      <c r="K3338" s="214">
        <v>10</v>
      </c>
      <c r="L3338" s="214">
        <v>0</v>
      </c>
      <c r="M3338" s="214">
        <v>0</v>
      </c>
      <c r="N3338" s="214">
        <v>10</v>
      </c>
      <c r="O3338" s="214">
        <v>17.399999999999999</v>
      </c>
      <c r="P3338" s="214">
        <v>0</v>
      </c>
      <c r="Q3338" s="214">
        <v>52.2</v>
      </c>
      <c r="R3338" s="214">
        <v>82.6</v>
      </c>
      <c r="S3338" s="214">
        <v>82.6</v>
      </c>
      <c r="T3338" s="214">
        <v>30.4</v>
      </c>
      <c r="U3338" s="214" t="s">
        <v>140</v>
      </c>
      <c r="V3338" s="214" t="s">
        <v>140</v>
      </c>
      <c r="W3338" s="214" t="s">
        <v>140</v>
      </c>
      <c r="X3338" s="214" t="s">
        <v>140</v>
      </c>
    </row>
    <row r="3339" spans="1:24" x14ac:dyDescent="0.25">
      <c r="A3339" t="str">
        <f t="shared" si="52"/>
        <v>YAG3UKLevel 7Female + maleGeneral, applied and forensic sciencesSouth East</v>
      </c>
      <c r="B3339" s="214" t="s">
        <v>251</v>
      </c>
      <c r="C3339" s="214" t="s">
        <v>37</v>
      </c>
      <c r="D3339" s="214">
        <v>3</v>
      </c>
      <c r="E3339" s="214" t="s">
        <v>35</v>
      </c>
      <c r="F3339" s="214" t="s">
        <v>253</v>
      </c>
      <c r="G3339" s="214" t="s">
        <v>246</v>
      </c>
      <c r="H3339" s="214" t="s">
        <v>143</v>
      </c>
      <c r="I3339" s="214" t="s">
        <v>133</v>
      </c>
      <c r="J3339" s="214">
        <v>60</v>
      </c>
      <c r="K3339" s="214">
        <v>60</v>
      </c>
      <c r="L3339" s="214">
        <v>0</v>
      </c>
      <c r="M3339" s="214">
        <v>0</v>
      </c>
      <c r="N3339" s="214">
        <v>60</v>
      </c>
      <c r="O3339" s="214">
        <v>8.4</v>
      </c>
      <c r="P3339" s="214">
        <v>0</v>
      </c>
      <c r="Q3339" s="214">
        <v>75.900000000000006</v>
      </c>
      <c r="R3339" s="214">
        <v>86.5</v>
      </c>
      <c r="S3339" s="214">
        <v>91.6</v>
      </c>
      <c r="T3339" s="214">
        <v>15.7</v>
      </c>
      <c r="U3339" s="214">
        <v>40</v>
      </c>
      <c r="V3339" s="214">
        <v>21900</v>
      </c>
      <c r="W3339" s="214">
        <v>27000</v>
      </c>
      <c r="X3339" s="214">
        <v>35000</v>
      </c>
    </row>
    <row r="3340" spans="1:24" x14ac:dyDescent="0.25">
      <c r="A3340" t="str">
        <f t="shared" si="52"/>
        <v>YAG3UKLevel 7Female + maleGeneral, applied and forensic sciencesSouth West</v>
      </c>
      <c r="B3340" s="214" t="s">
        <v>251</v>
      </c>
      <c r="C3340" s="214" t="s">
        <v>37</v>
      </c>
      <c r="D3340" s="214">
        <v>3</v>
      </c>
      <c r="E3340" s="214" t="s">
        <v>35</v>
      </c>
      <c r="F3340" s="214" t="s">
        <v>253</v>
      </c>
      <c r="G3340" s="214" t="s">
        <v>246</v>
      </c>
      <c r="H3340" s="214" t="s">
        <v>143</v>
      </c>
      <c r="I3340" s="214" t="s">
        <v>134</v>
      </c>
      <c r="J3340" s="214">
        <v>25</v>
      </c>
      <c r="K3340" s="214">
        <v>25</v>
      </c>
      <c r="L3340" s="214">
        <v>0</v>
      </c>
      <c r="M3340" s="214">
        <v>0</v>
      </c>
      <c r="N3340" s="214">
        <v>25</v>
      </c>
      <c r="O3340" s="214">
        <v>12.5</v>
      </c>
      <c r="P3340" s="214">
        <v>0</v>
      </c>
      <c r="Q3340" s="214">
        <v>65.3</v>
      </c>
      <c r="R3340" s="214">
        <v>83.3</v>
      </c>
      <c r="S3340" s="214">
        <v>87.5</v>
      </c>
      <c r="T3340" s="214">
        <v>22.2</v>
      </c>
      <c r="U3340" s="214">
        <v>15</v>
      </c>
      <c r="V3340" s="214">
        <v>21900</v>
      </c>
      <c r="W3340" s="214">
        <v>25600</v>
      </c>
      <c r="X3340" s="214">
        <v>27700</v>
      </c>
    </row>
    <row r="3341" spans="1:24" x14ac:dyDescent="0.25">
      <c r="A3341" t="str">
        <f t="shared" si="52"/>
        <v>YAG3UKLevel 7Female + maleGeneral, applied and forensic sciencesUnknown</v>
      </c>
      <c r="B3341" s="214" t="s">
        <v>251</v>
      </c>
      <c r="C3341" s="214" t="s">
        <v>37</v>
      </c>
      <c r="D3341" s="214">
        <v>3</v>
      </c>
      <c r="E3341" s="214" t="s">
        <v>35</v>
      </c>
      <c r="F3341" s="214" t="s">
        <v>253</v>
      </c>
      <c r="G3341" s="214" t="s">
        <v>246</v>
      </c>
      <c r="H3341" s="214" t="s">
        <v>143</v>
      </c>
      <c r="I3341" s="214" t="s">
        <v>135</v>
      </c>
      <c r="J3341" s="214">
        <v>10</v>
      </c>
      <c r="K3341" s="214">
        <v>10</v>
      </c>
      <c r="L3341" s="214">
        <v>68</v>
      </c>
      <c r="M3341" s="214">
        <v>0</v>
      </c>
      <c r="N3341" s="214">
        <v>5</v>
      </c>
      <c r="O3341" s="214">
        <v>0</v>
      </c>
      <c r="P3341" s="214">
        <v>0</v>
      </c>
      <c r="Q3341" s="214">
        <v>0</v>
      </c>
      <c r="R3341" s="214">
        <v>0</v>
      </c>
      <c r="S3341" s="214">
        <v>100</v>
      </c>
      <c r="T3341" s="214">
        <v>100</v>
      </c>
      <c r="U3341" s="214" t="s">
        <v>136</v>
      </c>
      <c r="V3341" s="214" t="s">
        <v>136</v>
      </c>
      <c r="W3341" s="214" t="s">
        <v>136</v>
      </c>
      <c r="X3341" s="214" t="s">
        <v>136</v>
      </c>
    </row>
    <row r="3342" spans="1:24" x14ac:dyDescent="0.25">
      <c r="A3342" t="str">
        <f t="shared" ref="A3342:A3405" si="53">"YAG"&amp;D3342 &amp;E3342 &amp;F3342 &amp; G3342 &amp;H3342 &amp;I3342</f>
        <v>YAG3UKLevel 7Female + maleGeneral, applied and forensic sciencesWales</v>
      </c>
      <c r="B3342" s="214" t="s">
        <v>251</v>
      </c>
      <c r="C3342" s="214" t="s">
        <v>37</v>
      </c>
      <c r="D3342" s="214">
        <v>3</v>
      </c>
      <c r="E3342" s="214" t="s">
        <v>35</v>
      </c>
      <c r="F3342" s="214" t="s">
        <v>253</v>
      </c>
      <c r="G3342" s="214" t="s">
        <v>246</v>
      </c>
      <c r="H3342" s="214" t="s">
        <v>143</v>
      </c>
      <c r="I3342" s="214" t="s">
        <v>137</v>
      </c>
      <c r="J3342" s="214">
        <v>5</v>
      </c>
      <c r="K3342" s="214">
        <v>5</v>
      </c>
      <c r="L3342" s="214">
        <v>0</v>
      </c>
      <c r="M3342" s="214">
        <v>0</v>
      </c>
      <c r="N3342" s="214">
        <v>5</v>
      </c>
      <c r="O3342" s="214">
        <v>0</v>
      </c>
      <c r="P3342" s="214">
        <v>0</v>
      </c>
      <c r="Q3342" s="214">
        <v>60</v>
      </c>
      <c r="R3342" s="214">
        <v>100</v>
      </c>
      <c r="S3342" s="214">
        <v>100</v>
      </c>
      <c r="T3342" s="214">
        <v>40</v>
      </c>
      <c r="U3342" s="214" t="s">
        <v>140</v>
      </c>
      <c r="V3342" s="214" t="s">
        <v>140</v>
      </c>
      <c r="W3342" s="214" t="s">
        <v>140</v>
      </c>
      <c r="X3342" s="214" t="s">
        <v>140</v>
      </c>
    </row>
    <row r="3343" spans="1:24" x14ac:dyDescent="0.25">
      <c r="A3343" t="str">
        <f t="shared" si="53"/>
        <v>YAG3UKLevel 7Female + maleGeneral, applied and forensic sciencesWest Midlands</v>
      </c>
      <c r="B3343" s="214" t="s">
        <v>251</v>
      </c>
      <c r="C3343" s="214" t="s">
        <v>37</v>
      </c>
      <c r="D3343" s="214">
        <v>3</v>
      </c>
      <c r="E3343" s="214" t="s">
        <v>35</v>
      </c>
      <c r="F3343" s="214" t="s">
        <v>253</v>
      </c>
      <c r="G3343" s="214" t="s">
        <v>246</v>
      </c>
      <c r="H3343" s="214" t="s">
        <v>143</v>
      </c>
      <c r="I3343" s="214" t="s">
        <v>138</v>
      </c>
      <c r="J3343" s="214">
        <v>20</v>
      </c>
      <c r="K3343" s="214">
        <v>20</v>
      </c>
      <c r="L3343" s="214">
        <v>0</v>
      </c>
      <c r="M3343" s="214">
        <v>0</v>
      </c>
      <c r="N3343" s="214">
        <v>20</v>
      </c>
      <c r="O3343" s="214">
        <v>12.8</v>
      </c>
      <c r="P3343" s="214">
        <v>5.5</v>
      </c>
      <c r="Q3343" s="214">
        <v>65.400000000000006</v>
      </c>
      <c r="R3343" s="214">
        <v>76.3</v>
      </c>
      <c r="S3343" s="214">
        <v>81.8</v>
      </c>
      <c r="T3343" s="214">
        <v>16.399999999999999</v>
      </c>
      <c r="U3343" s="214">
        <v>10</v>
      </c>
      <c r="V3343" s="214">
        <v>21900</v>
      </c>
      <c r="W3343" s="214">
        <v>28500</v>
      </c>
      <c r="X3343" s="214">
        <v>38700</v>
      </c>
    </row>
    <row r="3344" spans="1:24" x14ac:dyDescent="0.25">
      <c r="A3344" t="str">
        <f t="shared" si="53"/>
        <v>YAG3UKLevel 7Female + maleGeneral, applied and forensic sciencesYorkshire and The Humber</v>
      </c>
      <c r="B3344" s="214" t="s">
        <v>251</v>
      </c>
      <c r="C3344" s="214" t="s">
        <v>37</v>
      </c>
      <c r="D3344" s="214">
        <v>3</v>
      </c>
      <c r="E3344" s="214" t="s">
        <v>35</v>
      </c>
      <c r="F3344" s="214" t="s">
        <v>253</v>
      </c>
      <c r="G3344" s="214" t="s">
        <v>246</v>
      </c>
      <c r="H3344" s="214" t="s">
        <v>143</v>
      </c>
      <c r="I3344" s="214" t="s">
        <v>139</v>
      </c>
      <c r="J3344" s="214">
        <v>30</v>
      </c>
      <c r="K3344" s="214">
        <v>30</v>
      </c>
      <c r="L3344" s="214">
        <v>0</v>
      </c>
      <c r="M3344" s="214">
        <v>0</v>
      </c>
      <c r="N3344" s="214">
        <v>30</v>
      </c>
      <c r="O3344" s="214">
        <v>3.1</v>
      </c>
      <c r="P3344" s="214">
        <v>6.2</v>
      </c>
      <c r="Q3344" s="214">
        <v>72</v>
      </c>
      <c r="R3344" s="214">
        <v>84.5</v>
      </c>
      <c r="S3344" s="214">
        <v>90.7</v>
      </c>
      <c r="T3344" s="214">
        <v>18.600000000000001</v>
      </c>
      <c r="U3344" s="214">
        <v>25</v>
      </c>
      <c r="V3344" s="214">
        <v>19000</v>
      </c>
      <c r="W3344" s="214">
        <v>25600</v>
      </c>
      <c r="X3344" s="214">
        <v>30700</v>
      </c>
    </row>
    <row r="3345" spans="1:24" x14ac:dyDescent="0.25">
      <c r="A3345" t="str">
        <f t="shared" si="53"/>
        <v>YAG3UKLevel 7Female + maleGeography, earth and environmental studiesAbroad</v>
      </c>
      <c r="B3345" s="214" t="s">
        <v>251</v>
      </c>
      <c r="C3345" s="214" t="s">
        <v>37</v>
      </c>
      <c r="D3345" s="214">
        <v>3</v>
      </c>
      <c r="E3345" s="214" t="s">
        <v>35</v>
      </c>
      <c r="F3345" s="214" t="s">
        <v>253</v>
      </c>
      <c r="G3345" s="214" t="s">
        <v>246</v>
      </c>
      <c r="H3345" s="214" t="s">
        <v>144</v>
      </c>
      <c r="I3345" s="214" t="s">
        <v>125</v>
      </c>
      <c r="J3345" s="214" t="s">
        <v>140</v>
      </c>
      <c r="K3345" s="214" t="s">
        <v>140</v>
      </c>
      <c r="L3345" s="214" t="s">
        <v>140</v>
      </c>
      <c r="M3345" s="214" t="s">
        <v>140</v>
      </c>
      <c r="N3345" s="214" t="s">
        <v>140</v>
      </c>
      <c r="O3345" s="214" t="s">
        <v>140</v>
      </c>
      <c r="P3345" s="214" t="s">
        <v>140</v>
      </c>
      <c r="Q3345" s="214" t="s">
        <v>140</v>
      </c>
      <c r="R3345" s="214" t="s">
        <v>140</v>
      </c>
      <c r="S3345" s="214" t="s">
        <v>140</v>
      </c>
      <c r="T3345" s="214" t="s">
        <v>140</v>
      </c>
      <c r="U3345" s="214" t="s">
        <v>140</v>
      </c>
      <c r="V3345" s="214" t="s">
        <v>140</v>
      </c>
      <c r="W3345" s="214" t="s">
        <v>140</v>
      </c>
      <c r="X3345" s="214" t="s">
        <v>140</v>
      </c>
    </row>
    <row r="3346" spans="1:24" x14ac:dyDescent="0.25">
      <c r="A3346" t="str">
        <f t="shared" si="53"/>
        <v>YAG3UKLevel 7Female + maleGeography, earth and environmental studiesEast Midlands</v>
      </c>
      <c r="B3346" s="214" t="s">
        <v>251</v>
      </c>
      <c r="C3346" s="214" t="s">
        <v>37</v>
      </c>
      <c r="D3346" s="214">
        <v>3</v>
      </c>
      <c r="E3346" s="214" t="s">
        <v>35</v>
      </c>
      <c r="F3346" s="214" t="s">
        <v>253</v>
      </c>
      <c r="G3346" s="214" t="s">
        <v>246</v>
      </c>
      <c r="H3346" s="214" t="s">
        <v>144</v>
      </c>
      <c r="I3346" s="214" t="s">
        <v>126</v>
      </c>
      <c r="J3346" s="214">
        <v>110</v>
      </c>
      <c r="K3346" s="214">
        <v>110</v>
      </c>
      <c r="L3346" s="214">
        <v>0</v>
      </c>
      <c r="M3346" s="214">
        <v>0</v>
      </c>
      <c r="N3346" s="214">
        <v>110</v>
      </c>
      <c r="O3346" s="214">
        <v>5.5</v>
      </c>
      <c r="P3346" s="214">
        <v>4.5999999999999996</v>
      </c>
      <c r="Q3346" s="214">
        <v>79.2</v>
      </c>
      <c r="R3346" s="214">
        <v>89</v>
      </c>
      <c r="S3346" s="214">
        <v>89.9</v>
      </c>
      <c r="T3346" s="214">
        <v>10.7</v>
      </c>
      <c r="U3346" s="214">
        <v>80</v>
      </c>
      <c r="V3346" s="214">
        <v>23000</v>
      </c>
      <c r="W3346" s="214">
        <v>29200</v>
      </c>
      <c r="X3346" s="214">
        <v>39100</v>
      </c>
    </row>
    <row r="3347" spans="1:24" x14ac:dyDescent="0.25">
      <c r="A3347" t="str">
        <f t="shared" si="53"/>
        <v>YAG3UKLevel 7Female + maleGeography, earth and environmental studiesEast of England</v>
      </c>
      <c r="B3347" s="214" t="s">
        <v>251</v>
      </c>
      <c r="C3347" s="214" t="s">
        <v>37</v>
      </c>
      <c r="D3347" s="214">
        <v>3</v>
      </c>
      <c r="E3347" s="214" t="s">
        <v>35</v>
      </c>
      <c r="F3347" s="214" t="s">
        <v>253</v>
      </c>
      <c r="G3347" s="214" t="s">
        <v>246</v>
      </c>
      <c r="H3347" s="214" t="s">
        <v>144</v>
      </c>
      <c r="I3347" s="214" t="s">
        <v>127</v>
      </c>
      <c r="J3347" s="214">
        <v>135</v>
      </c>
      <c r="K3347" s="214">
        <v>135</v>
      </c>
      <c r="L3347" s="214">
        <v>0</v>
      </c>
      <c r="M3347" s="214">
        <v>0</v>
      </c>
      <c r="N3347" s="214">
        <v>135</v>
      </c>
      <c r="O3347" s="214">
        <v>8.6999999999999993</v>
      </c>
      <c r="P3347" s="214">
        <v>4.4000000000000004</v>
      </c>
      <c r="Q3347" s="214">
        <v>66.400000000000006</v>
      </c>
      <c r="R3347" s="214">
        <v>82.9</v>
      </c>
      <c r="S3347" s="214">
        <v>86.9</v>
      </c>
      <c r="T3347" s="214">
        <v>20.6</v>
      </c>
      <c r="U3347" s="214">
        <v>85</v>
      </c>
      <c r="V3347" s="214">
        <v>27400</v>
      </c>
      <c r="W3347" s="214">
        <v>34300</v>
      </c>
      <c r="X3347" s="214">
        <v>41600</v>
      </c>
    </row>
    <row r="3348" spans="1:24" x14ac:dyDescent="0.25">
      <c r="A3348" t="str">
        <f t="shared" si="53"/>
        <v>YAG3UKLevel 7Female + maleGeography, earth and environmental studiesLondon</v>
      </c>
      <c r="B3348" s="214" t="s">
        <v>251</v>
      </c>
      <c r="C3348" s="214" t="s">
        <v>37</v>
      </c>
      <c r="D3348" s="214">
        <v>3</v>
      </c>
      <c r="E3348" s="214" t="s">
        <v>35</v>
      </c>
      <c r="F3348" s="214" t="s">
        <v>253</v>
      </c>
      <c r="G3348" s="214" t="s">
        <v>246</v>
      </c>
      <c r="H3348" s="214" t="s">
        <v>144</v>
      </c>
      <c r="I3348" s="214" t="s">
        <v>128</v>
      </c>
      <c r="J3348" s="214">
        <v>360</v>
      </c>
      <c r="K3348" s="214">
        <v>360</v>
      </c>
      <c r="L3348" s="214">
        <v>0</v>
      </c>
      <c r="M3348" s="214">
        <v>0</v>
      </c>
      <c r="N3348" s="214">
        <v>360</v>
      </c>
      <c r="O3348" s="214">
        <v>12.5</v>
      </c>
      <c r="P3348" s="214">
        <v>5.9</v>
      </c>
      <c r="Q3348" s="214">
        <v>69.599999999999994</v>
      </c>
      <c r="R3348" s="214">
        <v>79.099999999999994</v>
      </c>
      <c r="S3348" s="214">
        <v>81.7</v>
      </c>
      <c r="T3348" s="214">
        <v>12</v>
      </c>
      <c r="U3348" s="214">
        <v>240</v>
      </c>
      <c r="V3348" s="214">
        <v>27400</v>
      </c>
      <c r="W3348" s="214">
        <v>34700</v>
      </c>
      <c r="X3348" s="214">
        <v>46000</v>
      </c>
    </row>
    <row r="3349" spans="1:24" x14ac:dyDescent="0.25">
      <c r="A3349" t="str">
        <f t="shared" si="53"/>
        <v>YAG3UKLevel 7Female + maleGeography, earth and environmental studiesNorth East</v>
      </c>
      <c r="B3349" s="214" t="s">
        <v>251</v>
      </c>
      <c r="C3349" s="214" t="s">
        <v>37</v>
      </c>
      <c r="D3349" s="214">
        <v>3</v>
      </c>
      <c r="E3349" s="214" t="s">
        <v>35</v>
      </c>
      <c r="F3349" s="214" t="s">
        <v>253</v>
      </c>
      <c r="G3349" s="214" t="s">
        <v>246</v>
      </c>
      <c r="H3349" s="214" t="s">
        <v>144</v>
      </c>
      <c r="I3349" s="214" t="s">
        <v>129</v>
      </c>
      <c r="J3349" s="214">
        <v>50</v>
      </c>
      <c r="K3349" s="214">
        <v>50</v>
      </c>
      <c r="L3349" s="214">
        <v>0</v>
      </c>
      <c r="M3349" s="214">
        <v>0</v>
      </c>
      <c r="N3349" s="214">
        <v>50</v>
      </c>
      <c r="O3349" s="214">
        <v>6.2</v>
      </c>
      <c r="P3349" s="214">
        <v>4.2</v>
      </c>
      <c r="Q3349" s="214">
        <v>64.3</v>
      </c>
      <c r="R3349" s="214">
        <v>87.5</v>
      </c>
      <c r="S3349" s="214">
        <v>89.6</v>
      </c>
      <c r="T3349" s="214">
        <v>25.3</v>
      </c>
      <c r="U3349" s="214">
        <v>30</v>
      </c>
      <c r="V3349" s="214">
        <v>20400</v>
      </c>
      <c r="W3349" s="214">
        <v>26600</v>
      </c>
      <c r="X3349" s="214">
        <v>33200</v>
      </c>
    </row>
    <row r="3350" spans="1:24" x14ac:dyDescent="0.25">
      <c r="A3350" t="str">
        <f t="shared" si="53"/>
        <v>YAG3UKLevel 7Female + maleGeography, earth and environmental studiesNorth West</v>
      </c>
      <c r="B3350" s="214" t="s">
        <v>251</v>
      </c>
      <c r="C3350" s="214" t="s">
        <v>37</v>
      </c>
      <c r="D3350" s="214">
        <v>3</v>
      </c>
      <c r="E3350" s="214" t="s">
        <v>35</v>
      </c>
      <c r="F3350" s="214" t="s">
        <v>253</v>
      </c>
      <c r="G3350" s="214" t="s">
        <v>246</v>
      </c>
      <c r="H3350" s="214" t="s">
        <v>144</v>
      </c>
      <c r="I3350" s="214" t="s">
        <v>130</v>
      </c>
      <c r="J3350" s="214">
        <v>120</v>
      </c>
      <c r="K3350" s="214">
        <v>120</v>
      </c>
      <c r="L3350" s="214">
        <v>0</v>
      </c>
      <c r="M3350" s="214">
        <v>0</v>
      </c>
      <c r="N3350" s="214">
        <v>120</v>
      </c>
      <c r="O3350" s="214">
        <v>8.8000000000000007</v>
      </c>
      <c r="P3350" s="214">
        <v>7.1</v>
      </c>
      <c r="Q3350" s="214">
        <v>62.7</v>
      </c>
      <c r="R3350" s="214">
        <v>79.900000000000006</v>
      </c>
      <c r="S3350" s="214">
        <v>84.1</v>
      </c>
      <c r="T3350" s="214">
        <v>21.4</v>
      </c>
      <c r="U3350" s="214">
        <v>70</v>
      </c>
      <c r="V3350" s="214">
        <v>21500</v>
      </c>
      <c r="W3350" s="214">
        <v>27400</v>
      </c>
      <c r="X3350" s="214">
        <v>33200</v>
      </c>
    </row>
    <row r="3351" spans="1:24" x14ac:dyDescent="0.25">
      <c r="A3351" t="str">
        <f t="shared" si="53"/>
        <v>YAG3UKLevel 7Female + maleGeography, earth and environmental studiesNorthern Ireland</v>
      </c>
      <c r="B3351" s="214" t="s">
        <v>251</v>
      </c>
      <c r="C3351" s="214" t="s">
        <v>37</v>
      </c>
      <c r="D3351" s="214">
        <v>3</v>
      </c>
      <c r="E3351" s="214" t="s">
        <v>35</v>
      </c>
      <c r="F3351" s="214" t="s">
        <v>253</v>
      </c>
      <c r="G3351" s="214" t="s">
        <v>246</v>
      </c>
      <c r="H3351" s="214" t="s">
        <v>144</v>
      </c>
      <c r="I3351" s="214" t="s">
        <v>131</v>
      </c>
      <c r="J3351" s="214">
        <v>0</v>
      </c>
      <c r="K3351" s="214">
        <v>0</v>
      </c>
      <c r="L3351" s="214">
        <v>0</v>
      </c>
      <c r="M3351" s="214">
        <v>0</v>
      </c>
      <c r="N3351" s="214">
        <v>0</v>
      </c>
      <c r="O3351" s="214">
        <v>0</v>
      </c>
      <c r="P3351" s="214">
        <v>0</v>
      </c>
      <c r="Q3351" s="214">
        <v>50</v>
      </c>
      <c r="R3351" s="214">
        <v>100</v>
      </c>
      <c r="S3351" s="214">
        <v>100</v>
      </c>
      <c r="T3351" s="214">
        <v>50</v>
      </c>
      <c r="U3351" s="214" t="s">
        <v>140</v>
      </c>
      <c r="V3351" s="214" t="s">
        <v>140</v>
      </c>
      <c r="W3351" s="214" t="s">
        <v>140</v>
      </c>
      <c r="X3351" s="214" t="s">
        <v>140</v>
      </c>
    </row>
    <row r="3352" spans="1:24" x14ac:dyDescent="0.25">
      <c r="A3352" t="str">
        <f t="shared" si="53"/>
        <v>YAG3UKLevel 7Female + maleGeography, earth and environmental studiesScotland</v>
      </c>
      <c r="B3352" s="214" t="s">
        <v>251</v>
      </c>
      <c r="C3352" s="214" t="s">
        <v>37</v>
      </c>
      <c r="D3352" s="214">
        <v>3</v>
      </c>
      <c r="E3352" s="214" t="s">
        <v>35</v>
      </c>
      <c r="F3352" s="214" t="s">
        <v>253</v>
      </c>
      <c r="G3352" s="214" t="s">
        <v>246</v>
      </c>
      <c r="H3352" s="214" t="s">
        <v>144</v>
      </c>
      <c r="I3352" s="214" t="s">
        <v>132</v>
      </c>
      <c r="J3352" s="214">
        <v>70</v>
      </c>
      <c r="K3352" s="214">
        <v>70</v>
      </c>
      <c r="L3352" s="214">
        <v>0</v>
      </c>
      <c r="M3352" s="214">
        <v>0</v>
      </c>
      <c r="N3352" s="214">
        <v>70</v>
      </c>
      <c r="O3352" s="214">
        <v>8.4</v>
      </c>
      <c r="P3352" s="214">
        <v>5.0999999999999996</v>
      </c>
      <c r="Q3352" s="214">
        <v>68</v>
      </c>
      <c r="R3352" s="214">
        <v>85.1</v>
      </c>
      <c r="S3352" s="214">
        <v>86.5</v>
      </c>
      <c r="T3352" s="214">
        <v>18.600000000000001</v>
      </c>
      <c r="U3352" s="214">
        <v>40</v>
      </c>
      <c r="V3352" s="214">
        <v>23000</v>
      </c>
      <c r="W3352" s="214">
        <v>30700</v>
      </c>
      <c r="X3352" s="214">
        <v>37200</v>
      </c>
    </row>
    <row r="3353" spans="1:24" x14ac:dyDescent="0.25">
      <c r="A3353" t="str">
        <f t="shared" si="53"/>
        <v>YAG3UKLevel 7Female + maleGeography, earth and environmental studiesSouth East</v>
      </c>
      <c r="B3353" s="214" t="s">
        <v>251</v>
      </c>
      <c r="C3353" s="214" t="s">
        <v>37</v>
      </c>
      <c r="D3353" s="214">
        <v>3</v>
      </c>
      <c r="E3353" s="214" t="s">
        <v>35</v>
      </c>
      <c r="F3353" s="214" t="s">
        <v>253</v>
      </c>
      <c r="G3353" s="214" t="s">
        <v>246</v>
      </c>
      <c r="H3353" s="214" t="s">
        <v>144</v>
      </c>
      <c r="I3353" s="214" t="s">
        <v>133</v>
      </c>
      <c r="J3353" s="214">
        <v>275</v>
      </c>
      <c r="K3353" s="214">
        <v>275</v>
      </c>
      <c r="L3353" s="214">
        <v>0</v>
      </c>
      <c r="M3353" s="214">
        <v>0</v>
      </c>
      <c r="N3353" s="214">
        <v>275</v>
      </c>
      <c r="O3353" s="214">
        <v>8.1</v>
      </c>
      <c r="P3353" s="214">
        <v>5.6</v>
      </c>
      <c r="Q3353" s="214">
        <v>69.3</v>
      </c>
      <c r="R3353" s="214">
        <v>81.900000000000006</v>
      </c>
      <c r="S3353" s="214">
        <v>86.3</v>
      </c>
      <c r="T3353" s="214">
        <v>17</v>
      </c>
      <c r="U3353" s="214">
        <v>185</v>
      </c>
      <c r="V3353" s="214">
        <v>25600</v>
      </c>
      <c r="W3353" s="214">
        <v>32500</v>
      </c>
      <c r="X3353" s="214">
        <v>44200</v>
      </c>
    </row>
    <row r="3354" spans="1:24" x14ac:dyDescent="0.25">
      <c r="A3354" t="str">
        <f t="shared" si="53"/>
        <v>YAG3UKLevel 7Female + maleGeography, earth and environmental studiesSouth West</v>
      </c>
      <c r="B3354" s="214" t="s">
        <v>251</v>
      </c>
      <c r="C3354" s="214" t="s">
        <v>37</v>
      </c>
      <c r="D3354" s="214">
        <v>3</v>
      </c>
      <c r="E3354" s="214" t="s">
        <v>35</v>
      </c>
      <c r="F3354" s="214" t="s">
        <v>253</v>
      </c>
      <c r="G3354" s="214" t="s">
        <v>246</v>
      </c>
      <c r="H3354" s="214" t="s">
        <v>144</v>
      </c>
      <c r="I3354" s="214" t="s">
        <v>134</v>
      </c>
      <c r="J3354" s="214">
        <v>195</v>
      </c>
      <c r="K3354" s="214">
        <v>195</v>
      </c>
      <c r="L3354" s="214">
        <v>0</v>
      </c>
      <c r="M3354" s="214">
        <v>0</v>
      </c>
      <c r="N3354" s="214">
        <v>195</v>
      </c>
      <c r="O3354" s="214">
        <v>9.5</v>
      </c>
      <c r="P3354" s="214">
        <v>0.5</v>
      </c>
      <c r="Q3354" s="214">
        <v>76.3</v>
      </c>
      <c r="R3354" s="214">
        <v>88.4</v>
      </c>
      <c r="S3354" s="214">
        <v>90</v>
      </c>
      <c r="T3354" s="214">
        <v>13.7</v>
      </c>
      <c r="U3354" s="214">
        <v>145</v>
      </c>
      <c r="V3354" s="214">
        <v>19700</v>
      </c>
      <c r="W3354" s="214">
        <v>26300</v>
      </c>
      <c r="X3354" s="214">
        <v>33200</v>
      </c>
    </row>
    <row r="3355" spans="1:24" x14ac:dyDescent="0.25">
      <c r="A3355" t="str">
        <f t="shared" si="53"/>
        <v>YAG3UKLevel 7Female + maleGeography, earth and environmental studiesUnknown</v>
      </c>
      <c r="B3355" s="214" t="s">
        <v>251</v>
      </c>
      <c r="C3355" s="214" t="s">
        <v>37</v>
      </c>
      <c r="D3355" s="214">
        <v>3</v>
      </c>
      <c r="E3355" s="214" t="s">
        <v>35</v>
      </c>
      <c r="F3355" s="214" t="s">
        <v>253</v>
      </c>
      <c r="G3355" s="214" t="s">
        <v>246</v>
      </c>
      <c r="H3355" s="214" t="s">
        <v>144</v>
      </c>
      <c r="I3355" s="214" t="s">
        <v>135</v>
      </c>
      <c r="J3355" s="214">
        <v>40</v>
      </c>
      <c r="K3355" s="214">
        <v>40</v>
      </c>
      <c r="L3355" s="214">
        <v>55.7</v>
      </c>
      <c r="M3355" s="214">
        <v>0</v>
      </c>
      <c r="N3355" s="214">
        <v>20</v>
      </c>
      <c r="O3355" s="214">
        <v>5.6</v>
      </c>
      <c r="P3355" s="214">
        <v>0</v>
      </c>
      <c r="Q3355" s="214">
        <v>0</v>
      </c>
      <c r="R3355" s="214">
        <v>0</v>
      </c>
      <c r="S3355" s="214">
        <v>94.4</v>
      </c>
      <c r="T3355" s="214">
        <v>94.4</v>
      </c>
      <c r="U3355" s="214" t="s">
        <v>136</v>
      </c>
      <c r="V3355" s="214" t="s">
        <v>136</v>
      </c>
      <c r="W3355" s="214" t="s">
        <v>136</v>
      </c>
      <c r="X3355" s="214" t="s">
        <v>136</v>
      </c>
    </row>
    <row r="3356" spans="1:24" x14ac:dyDescent="0.25">
      <c r="A3356" t="str">
        <f t="shared" si="53"/>
        <v>YAG3UKLevel 7Female + maleGeography, earth and environmental studiesWales</v>
      </c>
      <c r="B3356" s="214" t="s">
        <v>251</v>
      </c>
      <c r="C3356" s="214" t="s">
        <v>37</v>
      </c>
      <c r="D3356" s="214">
        <v>3</v>
      </c>
      <c r="E3356" s="214" t="s">
        <v>35</v>
      </c>
      <c r="F3356" s="214" t="s">
        <v>253</v>
      </c>
      <c r="G3356" s="214" t="s">
        <v>246</v>
      </c>
      <c r="H3356" s="214" t="s">
        <v>144</v>
      </c>
      <c r="I3356" s="214" t="s">
        <v>137</v>
      </c>
      <c r="J3356" s="214">
        <v>35</v>
      </c>
      <c r="K3356" s="214">
        <v>35</v>
      </c>
      <c r="L3356" s="214">
        <v>0</v>
      </c>
      <c r="M3356" s="214">
        <v>0</v>
      </c>
      <c r="N3356" s="214">
        <v>35</v>
      </c>
      <c r="O3356" s="214">
        <v>14.2</v>
      </c>
      <c r="P3356" s="214">
        <v>4.2</v>
      </c>
      <c r="Q3356" s="214">
        <v>53.3</v>
      </c>
      <c r="R3356" s="214">
        <v>81.599999999999994</v>
      </c>
      <c r="S3356" s="214">
        <v>81.599999999999994</v>
      </c>
      <c r="T3356" s="214">
        <v>28.3</v>
      </c>
      <c r="U3356" s="214">
        <v>20</v>
      </c>
      <c r="V3356" s="214">
        <v>24800</v>
      </c>
      <c r="W3356" s="214">
        <v>28100</v>
      </c>
      <c r="X3356" s="214">
        <v>33900</v>
      </c>
    </row>
    <row r="3357" spans="1:24" x14ac:dyDescent="0.25">
      <c r="A3357" t="str">
        <f t="shared" si="53"/>
        <v>YAG3UKLevel 7Female + maleGeography, earth and environmental studiesWest Midlands</v>
      </c>
      <c r="B3357" s="214" t="s">
        <v>251</v>
      </c>
      <c r="C3357" s="214" t="s">
        <v>37</v>
      </c>
      <c r="D3357" s="214">
        <v>3</v>
      </c>
      <c r="E3357" s="214" t="s">
        <v>35</v>
      </c>
      <c r="F3357" s="214" t="s">
        <v>253</v>
      </c>
      <c r="G3357" s="214" t="s">
        <v>246</v>
      </c>
      <c r="H3357" s="214" t="s">
        <v>144</v>
      </c>
      <c r="I3357" s="214" t="s">
        <v>138</v>
      </c>
      <c r="J3357" s="214">
        <v>90</v>
      </c>
      <c r="K3357" s="214">
        <v>90</v>
      </c>
      <c r="L3357" s="214">
        <v>0</v>
      </c>
      <c r="M3357" s="214">
        <v>0</v>
      </c>
      <c r="N3357" s="214">
        <v>90</v>
      </c>
      <c r="O3357" s="214">
        <v>4.5</v>
      </c>
      <c r="P3357" s="214">
        <v>1.1000000000000001</v>
      </c>
      <c r="Q3357" s="214">
        <v>77.099999999999994</v>
      </c>
      <c r="R3357" s="214">
        <v>85.3</v>
      </c>
      <c r="S3357" s="214">
        <v>94.4</v>
      </c>
      <c r="T3357" s="214">
        <v>17.3</v>
      </c>
      <c r="U3357" s="214">
        <v>65</v>
      </c>
      <c r="V3357" s="214">
        <v>21400</v>
      </c>
      <c r="W3357" s="214">
        <v>26600</v>
      </c>
      <c r="X3357" s="214">
        <v>33600</v>
      </c>
    </row>
    <row r="3358" spans="1:24" x14ac:dyDescent="0.25">
      <c r="A3358" t="str">
        <f t="shared" si="53"/>
        <v>YAG3UKLevel 7Female + maleGeography, earth and environmental studiesYorkshire and The Humber</v>
      </c>
      <c r="B3358" s="214" t="s">
        <v>251</v>
      </c>
      <c r="C3358" s="214" t="s">
        <v>37</v>
      </c>
      <c r="D3358" s="214">
        <v>3</v>
      </c>
      <c r="E3358" s="214" t="s">
        <v>35</v>
      </c>
      <c r="F3358" s="214" t="s">
        <v>253</v>
      </c>
      <c r="G3358" s="214" t="s">
        <v>246</v>
      </c>
      <c r="H3358" s="214" t="s">
        <v>144</v>
      </c>
      <c r="I3358" s="214" t="s">
        <v>139</v>
      </c>
      <c r="J3358" s="214">
        <v>120</v>
      </c>
      <c r="K3358" s="214">
        <v>120</v>
      </c>
      <c r="L3358" s="214">
        <v>0</v>
      </c>
      <c r="M3358" s="214">
        <v>0</v>
      </c>
      <c r="N3358" s="214">
        <v>120</v>
      </c>
      <c r="O3358" s="214">
        <v>5.6</v>
      </c>
      <c r="P3358" s="214">
        <v>4.2</v>
      </c>
      <c r="Q3358" s="214">
        <v>73.7</v>
      </c>
      <c r="R3358" s="214">
        <v>84.9</v>
      </c>
      <c r="S3358" s="214">
        <v>90.2</v>
      </c>
      <c r="T3358" s="214">
        <v>16.5</v>
      </c>
      <c r="U3358" s="214">
        <v>85</v>
      </c>
      <c r="V3358" s="214">
        <v>23700</v>
      </c>
      <c r="W3358" s="214">
        <v>27400</v>
      </c>
      <c r="X3358" s="214">
        <v>32800</v>
      </c>
    </row>
    <row r="3359" spans="1:24" x14ac:dyDescent="0.25">
      <c r="A3359" t="str">
        <f t="shared" si="53"/>
        <v>YAG3UKLevel 7Female + maleHealth and social careAbroad</v>
      </c>
      <c r="B3359" s="214" t="s">
        <v>251</v>
      </c>
      <c r="C3359" s="214" t="s">
        <v>37</v>
      </c>
      <c r="D3359" s="214">
        <v>3</v>
      </c>
      <c r="E3359" s="214" t="s">
        <v>35</v>
      </c>
      <c r="F3359" s="214" t="s">
        <v>253</v>
      </c>
      <c r="G3359" s="214" t="s">
        <v>246</v>
      </c>
      <c r="H3359" s="214" t="s">
        <v>83</v>
      </c>
      <c r="I3359" s="214" t="s">
        <v>125</v>
      </c>
      <c r="J3359" s="214" t="s">
        <v>140</v>
      </c>
      <c r="K3359" s="214" t="s">
        <v>140</v>
      </c>
      <c r="L3359" s="214" t="s">
        <v>140</v>
      </c>
      <c r="M3359" s="214" t="s">
        <v>140</v>
      </c>
      <c r="N3359" s="214" t="s">
        <v>140</v>
      </c>
      <c r="O3359" s="214" t="s">
        <v>140</v>
      </c>
      <c r="P3359" s="214" t="s">
        <v>140</v>
      </c>
      <c r="Q3359" s="214" t="s">
        <v>140</v>
      </c>
      <c r="R3359" s="214" t="s">
        <v>140</v>
      </c>
      <c r="S3359" s="214" t="s">
        <v>140</v>
      </c>
      <c r="T3359" s="214" t="s">
        <v>140</v>
      </c>
      <c r="U3359" s="214" t="s">
        <v>140</v>
      </c>
      <c r="V3359" s="214" t="s">
        <v>140</v>
      </c>
      <c r="W3359" s="214" t="s">
        <v>140</v>
      </c>
      <c r="X3359" s="214" t="s">
        <v>140</v>
      </c>
    </row>
    <row r="3360" spans="1:24" x14ac:dyDescent="0.25">
      <c r="A3360" t="str">
        <f t="shared" si="53"/>
        <v>YAG3UKLevel 7Female + maleHealth and social careEast Midlands</v>
      </c>
      <c r="B3360" s="214" t="s">
        <v>251</v>
      </c>
      <c r="C3360" s="214" t="s">
        <v>37</v>
      </c>
      <c r="D3360" s="214">
        <v>3</v>
      </c>
      <c r="E3360" s="214" t="s">
        <v>35</v>
      </c>
      <c r="F3360" s="214" t="s">
        <v>253</v>
      </c>
      <c r="G3360" s="214" t="s">
        <v>246</v>
      </c>
      <c r="H3360" s="214" t="s">
        <v>83</v>
      </c>
      <c r="I3360" s="214" t="s">
        <v>126</v>
      </c>
      <c r="J3360" s="214">
        <v>265</v>
      </c>
      <c r="K3360" s="214">
        <v>265</v>
      </c>
      <c r="L3360" s="214">
        <v>0</v>
      </c>
      <c r="M3360" s="214">
        <v>0</v>
      </c>
      <c r="N3360" s="214">
        <v>265</v>
      </c>
      <c r="O3360" s="214">
        <v>6.5</v>
      </c>
      <c r="P3360" s="214">
        <v>3</v>
      </c>
      <c r="Q3360" s="214">
        <v>75</v>
      </c>
      <c r="R3360" s="214">
        <v>89.3</v>
      </c>
      <c r="S3360" s="214">
        <v>90.5</v>
      </c>
      <c r="T3360" s="214">
        <v>15.4</v>
      </c>
      <c r="U3360" s="214">
        <v>195</v>
      </c>
      <c r="V3360" s="214">
        <v>23000</v>
      </c>
      <c r="W3360" s="214">
        <v>31000</v>
      </c>
      <c r="X3360" s="214">
        <v>37600</v>
      </c>
    </row>
    <row r="3361" spans="1:24" x14ac:dyDescent="0.25">
      <c r="A3361" t="str">
        <f t="shared" si="53"/>
        <v>YAG3UKLevel 7Female + maleHealth and social careEast of England</v>
      </c>
      <c r="B3361" s="214" t="s">
        <v>251</v>
      </c>
      <c r="C3361" s="214" t="s">
        <v>37</v>
      </c>
      <c r="D3361" s="214">
        <v>3</v>
      </c>
      <c r="E3361" s="214" t="s">
        <v>35</v>
      </c>
      <c r="F3361" s="214" t="s">
        <v>253</v>
      </c>
      <c r="G3361" s="214" t="s">
        <v>246</v>
      </c>
      <c r="H3361" s="214" t="s">
        <v>83</v>
      </c>
      <c r="I3361" s="214" t="s">
        <v>127</v>
      </c>
      <c r="J3361" s="214">
        <v>305</v>
      </c>
      <c r="K3361" s="214">
        <v>305</v>
      </c>
      <c r="L3361" s="214">
        <v>0</v>
      </c>
      <c r="M3361" s="214">
        <v>0</v>
      </c>
      <c r="N3361" s="214">
        <v>305</v>
      </c>
      <c r="O3361" s="214">
        <v>2.6</v>
      </c>
      <c r="P3361" s="214">
        <v>3</v>
      </c>
      <c r="Q3361" s="214">
        <v>73.599999999999994</v>
      </c>
      <c r="R3361" s="214">
        <v>93.1</v>
      </c>
      <c r="S3361" s="214">
        <v>94.4</v>
      </c>
      <c r="T3361" s="214">
        <v>20.8</v>
      </c>
      <c r="U3361" s="214">
        <v>220</v>
      </c>
      <c r="V3361" s="214">
        <v>21900</v>
      </c>
      <c r="W3361" s="214">
        <v>32100</v>
      </c>
      <c r="X3361" s="214">
        <v>38700</v>
      </c>
    </row>
    <row r="3362" spans="1:24" x14ac:dyDescent="0.25">
      <c r="A3362" t="str">
        <f t="shared" si="53"/>
        <v>YAG3UKLevel 7Female + maleHealth and social careLondon</v>
      </c>
      <c r="B3362" s="214" t="s">
        <v>251</v>
      </c>
      <c r="C3362" s="214" t="s">
        <v>37</v>
      </c>
      <c r="D3362" s="214">
        <v>3</v>
      </c>
      <c r="E3362" s="214" t="s">
        <v>35</v>
      </c>
      <c r="F3362" s="214" t="s">
        <v>253</v>
      </c>
      <c r="G3362" s="214" t="s">
        <v>246</v>
      </c>
      <c r="H3362" s="214" t="s">
        <v>83</v>
      </c>
      <c r="I3362" s="214" t="s">
        <v>128</v>
      </c>
      <c r="J3362" s="214">
        <v>610</v>
      </c>
      <c r="K3362" s="214">
        <v>610</v>
      </c>
      <c r="L3362" s="214">
        <v>0</v>
      </c>
      <c r="M3362" s="214">
        <v>0</v>
      </c>
      <c r="N3362" s="214">
        <v>610</v>
      </c>
      <c r="O3362" s="214">
        <v>3.5</v>
      </c>
      <c r="P3362" s="214">
        <v>3.3</v>
      </c>
      <c r="Q3362" s="214">
        <v>69.599999999999994</v>
      </c>
      <c r="R3362" s="214">
        <v>91.7</v>
      </c>
      <c r="S3362" s="214">
        <v>93.2</v>
      </c>
      <c r="T3362" s="214">
        <v>23.6</v>
      </c>
      <c r="U3362" s="214">
        <v>410</v>
      </c>
      <c r="V3362" s="214">
        <v>26600</v>
      </c>
      <c r="W3362" s="214">
        <v>34700</v>
      </c>
      <c r="X3362" s="214">
        <v>39400</v>
      </c>
    </row>
    <row r="3363" spans="1:24" x14ac:dyDescent="0.25">
      <c r="A3363" t="str">
        <f t="shared" si="53"/>
        <v>YAG3UKLevel 7Female + maleHealth and social careNorth East</v>
      </c>
      <c r="B3363" s="214" t="s">
        <v>251</v>
      </c>
      <c r="C3363" s="214" t="s">
        <v>37</v>
      </c>
      <c r="D3363" s="214">
        <v>3</v>
      </c>
      <c r="E3363" s="214" t="s">
        <v>35</v>
      </c>
      <c r="F3363" s="214" t="s">
        <v>253</v>
      </c>
      <c r="G3363" s="214" t="s">
        <v>246</v>
      </c>
      <c r="H3363" s="214" t="s">
        <v>83</v>
      </c>
      <c r="I3363" s="214" t="s">
        <v>129</v>
      </c>
      <c r="J3363" s="214">
        <v>135</v>
      </c>
      <c r="K3363" s="214">
        <v>135</v>
      </c>
      <c r="L3363" s="214">
        <v>0</v>
      </c>
      <c r="M3363" s="214">
        <v>0</v>
      </c>
      <c r="N3363" s="214">
        <v>135</v>
      </c>
      <c r="O3363" s="214">
        <v>3</v>
      </c>
      <c r="P3363" s="214">
        <v>0.8</v>
      </c>
      <c r="Q3363" s="214">
        <v>69.900000000000006</v>
      </c>
      <c r="R3363" s="214">
        <v>96.2</v>
      </c>
      <c r="S3363" s="214">
        <v>96.2</v>
      </c>
      <c r="T3363" s="214">
        <v>26.3</v>
      </c>
      <c r="U3363" s="214">
        <v>90</v>
      </c>
      <c r="V3363" s="214">
        <v>25200</v>
      </c>
      <c r="W3363" s="214">
        <v>29600</v>
      </c>
      <c r="X3363" s="214">
        <v>37200</v>
      </c>
    </row>
    <row r="3364" spans="1:24" x14ac:dyDescent="0.25">
      <c r="A3364" t="str">
        <f t="shared" si="53"/>
        <v>YAG3UKLevel 7Female + maleHealth and social careNorth West</v>
      </c>
      <c r="B3364" s="214" t="s">
        <v>251</v>
      </c>
      <c r="C3364" s="214" t="s">
        <v>37</v>
      </c>
      <c r="D3364" s="214">
        <v>3</v>
      </c>
      <c r="E3364" s="214" t="s">
        <v>35</v>
      </c>
      <c r="F3364" s="214" t="s">
        <v>253</v>
      </c>
      <c r="G3364" s="214" t="s">
        <v>246</v>
      </c>
      <c r="H3364" s="214" t="s">
        <v>83</v>
      </c>
      <c r="I3364" s="214" t="s">
        <v>130</v>
      </c>
      <c r="J3364" s="214">
        <v>600</v>
      </c>
      <c r="K3364" s="214">
        <v>600</v>
      </c>
      <c r="L3364" s="214">
        <v>0</v>
      </c>
      <c r="M3364" s="214">
        <v>0</v>
      </c>
      <c r="N3364" s="214">
        <v>600</v>
      </c>
      <c r="O3364" s="214">
        <v>3</v>
      </c>
      <c r="P3364" s="214">
        <v>2.6</v>
      </c>
      <c r="Q3364" s="214">
        <v>73.8</v>
      </c>
      <c r="R3364" s="214">
        <v>92.8</v>
      </c>
      <c r="S3364" s="214">
        <v>94.4</v>
      </c>
      <c r="T3364" s="214">
        <v>20.7</v>
      </c>
      <c r="U3364" s="214">
        <v>435</v>
      </c>
      <c r="V3364" s="214">
        <v>21200</v>
      </c>
      <c r="W3364" s="214">
        <v>28500</v>
      </c>
      <c r="X3364" s="214">
        <v>33200</v>
      </c>
    </row>
    <row r="3365" spans="1:24" x14ac:dyDescent="0.25">
      <c r="A3365" t="str">
        <f t="shared" si="53"/>
        <v>YAG3UKLevel 7Female + maleHealth and social careNorthern Ireland</v>
      </c>
      <c r="B3365" s="214" t="s">
        <v>251</v>
      </c>
      <c r="C3365" s="214" t="s">
        <v>37</v>
      </c>
      <c r="D3365" s="214">
        <v>3</v>
      </c>
      <c r="E3365" s="214" t="s">
        <v>35</v>
      </c>
      <c r="F3365" s="214" t="s">
        <v>253</v>
      </c>
      <c r="G3365" s="214" t="s">
        <v>246</v>
      </c>
      <c r="H3365" s="214" t="s">
        <v>83</v>
      </c>
      <c r="I3365" s="214" t="s">
        <v>131</v>
      </c>
      <c r="J3365" s="214">
        <v>10</v>
      </c>
      <c r="K3365" s="214">
        <v>10</v>
      </c>
      <c r="L3365" s="214">
        <v>0</v>
      </c>
      <c r="M3365" s="214">
        <v>0</v>
      </c>
      <c r="N3365" s="214">
        <v>10</v>
      </c>
      <c r="O3365" s="214">
        <v>8.6999999999999993</v>
      </c>
      <c r="P3365" s="214">
        <v>0</v>
      </c>
      <c r="Q3365" s="214">
        <v>74.7</v>
      </c>
      <c r="R3365" s="214">
        <v>91.3</v>
      </c>
      <c r="S3365" s="214">
        <v>91.3</v>
      </c>
      <c r="T3365" s="214">
        <v>16.600000000000001</v>
      </c>
      <c r="U3365" s="214" t="s">
        <v>140</v>
      </c>
      <c r="V3365" s="214" t="s">
        <v>140</v>
      </c>
      <c r="W3365" s="214" t="s">
        <v>140</v>
      </c>
      <c r="X3365" s="214" t="s">
        <v>140</v>
      </c>
    </row>
    <row r="3366" spans="1:24" x14ac:dyDescent="0.25">
      <c r="A3366" t="str">
        <f t="shared" si="53"/>
        <v>YAG3UKLevel 7Female + maleHealth and social careScotland</v>
      </c>
      <c r="B3366" s="214" t="s">
        <v>251</v>
      </c>
      <c r="C3366" s="214" t="s">
        <v>37</v>
      </c>
      <c r="D3366" s="214">
        <v>3</v>
      </c>
      <c r="E3366" s="214" t="s">
        <v>35</v>
      </c>
      <c r="F3366" s="214" t="s">
        <v>253</v>
      </c>
      <c r="G3366" s="214" t="s">
        <v>246</v>
      </c>
      <c r="H3366" s="214" t="s">
        <v>83</v>
      </c>
      <c r="I3366" s="214" t="s">
        <v>132</v>
      </c>
      <c r="J3366" s="214">
        <v>20</v>
      </c>
      <c r="K3366" s="214">
        <v>20</v>
      </c>
      <c r="L3366" s="214">
        <v>0</v>
      </c>
      <c r="M3366" s="214">
        <v>0</v>
      </c>
      <c r="N3366" s="214">
        <v>20</v>
      </c>
      <c r="O3366" s="214">
        <v>11.1</v>
      </c>
      <c r="P3366" s="214">
        <v>0</v>
      </c>
      <c r="Q3366" s="214">
        <v>66.7</v>
      </c>
      <c r="R3366" s="214">
        <v>88.9</v>
      </c>
      <c r="S3366" s="214">
        <v>88.9</v>
      </c>
      <c r="T3366" s="214">
        <v>22.2</v>
      </c>
      <c r="U3366" s="214">
        <v>10</v>
      </c>
      <c r="V3366" s="214">
        <v>28700</v>
      </c>
      <c r="W3366" s="214">
        <v>31400</v>
      </c>
      <c r="X3366" s="214">
        <v>34200</v>
      </c>
    </row>
    <row r="3367" spans="1:24" x14ac:dyDescent="0.25">
      <c r="A3367" t="str">
        <f t="shared" si="53"/>
        <v>YAG3UKLevel 7Female + maleHealth and social careSouth East</v>
      </c>
      <c r="B3367" s="214" t="s">
        <v>251</v>
      </c>
      <c r="C3367" s="214" t="s">
        <v>37</v>
      </c>
      <c r="D3367" s="214">
        <v>3</v>
      </c>
      <c r="E3367" s="214" t="s">
        <v>35</v>
      </c>
      <c r="F3367" s="214" t="s">
        <v>253</v>
      </c>
      <c r="G3367" s="214" t="s">
        <v>246</v>
      </c>
      <c r="H3367" s="214" t="s">
        <v>83</v>
      </c>
      <c r="I3367" s="214" t="s">
        <v>133</v>
      </c>
      <c r="J3367" s="214">
        <v>425</v>
      </c>
      <c r="K3367" s="214">
        <v>425</v>
      </c>
      <c r="L3367" s="214">
        <v>0</v>
      </c>
      <c r="M3367" s="214">
        <v>0</v>
      </c>
      <c r="N3367" s="214">
        <v>425</v>
      </c>
      <c r="O3367" s="214">
        <v>3.6</v>
      </c>
      <c r="P3367" s="214">
        <v>2.8</v>
      </c>
      <c r="Q3367" s="214">
        <v>72.8</v>
      </c>
      <c r="R3367" s="214">
        <v>92.8</v>
      </c>
      <c r="S3367" s="214">
        <v>93.5</v>
      </c>
      <c r="T3367" s="214">
        <v>20.8</v>
      </c>
      <c r="U3367" s="214">
        <v>305</v>
      </c>
      <c r="V3367" s="214">
        <v>21500</v>
      </c>
      <c r="W3367" s="214">
        <v>31400</v>
      </c>
      <c r="X3367" s="214">
        <v>39100</v>
      </c>
    </row>
    <row r="3368" spans="1:24" x14ac:dyDescent="0.25">
      <c r="A3368" t="str">
        <f t="shared" si="53"/>
        <v>YAG3UKLevel 7Female + maleHealth and social careSouth West</v>
      </c>
      <c r="B3368" s="214" t="s">
        <v>251</v>
      </c>
      <c r="C3368" s="214" t="s">
        <v>37</v>
      </c>
      <c r="D3368" s="214">
        <v>3</v>
      </c>
      <c r="E3368" s="214" t="s">
        <v>35</v>
      </c>
      <c r="F3368" s="214" t="s">
        <v>253</v>
      </c>
      <c r="G3368" s="214" t="s">
        <v>246</v>
      </c>
      <c r="H3368" s="214" t="s">
        <v>83</v>
      </c>
      <c r="I3368" s="214" t="s">
        <v>134</v>
      </c>
      <c r="J3368" s="214">
        <v>250</v>
      </c>
      <c r="K3368" s="214">
        <v>250</v>
      </c>
      <c r="L3368" s="214">
        <v>0</v>
      </c>
      <c r="M3368" s="214">
        <v>0</v>
      </c>
      <c r="N3368" s="214">
        <v>250</v>
      </c>
      <c r="O3368" s="214">
        <v>2.4</v>
      </c>
      <c r="P3368" s="214">
        <v>0.8</v>
      </c>
      <c r="Q3368" s="214">
        <v>78.400000000000006</v>
      </c>
      <c r="R3368" s="214">
        <v>95.6</v>
      </c>
      <c r="S3368" s="214">
        <v>96.8</v>
      </c>
      <c r="T3368" s="214">
        <v>18.399999999999999</v>
      </c>
      <c r="U3368" s="214">
        <v>190</v>
      </c>
      <c r="V3368" s="214">
        <v>20800</v>
      </c>
      <c r="W3368" s="214">
        <v>28100</v>
      </c>
      <c r="X3368" s="214">
        <v>34700</v>
      </c>
    </row>
    <row r="3369" spans="1:24" x14ac:dyDescent="0.25">
      <c r="A3369" t="str">
        <f t="shared" si="53"/>
        <v>YAG3UKLevel 7Female + maleHealth and social careUnknown</v>
      </c>
      <c r="B3369" s="214" t="s">
        <v>251</v>
      </c>
      <c r="C3369" s="214" t="s">
        <v>37</v>
      </c>
      <c r="D3369" s="214">
        <v>3</v>
      </c>
      <c r="E3369" s="214" t="s">
        <v>35</v>
      </c>
      <c r="F3369" s="214" t="s">
        <v>253</v>
      </c>
      <c r="G3369" s="214" t="s">
        <v>246</v>
      </c>
      <c r="H3369" s="214" t="s">
        <v>83</v>
      </c>
      <c r="I3369" s="214" t="s">
        <v>135</v>
      </c>
      <c r="J3369" s="214">
        <v>120</v>
      </c>
      <c r="K3369" s="214">
        <v>120</v>
      </c>
      <c r="L3369" s="214">
        <v>73.8</v>
      </c>
      <c r="M3369" s="214">
        <v>0</v>
      </c>
      <c r="N3369" s="214">
        <v>30</v>
      </c>
      <c r="O3369" s="214">
        <v>0</v>
      </c>
      <c r="P3369" s="214">
        <v>0</v>
      </c>
      <c r="Q3369" s="214">
        <v>0</v>
      </c>
      <c r="R3369" s="214">
        <v>0</v>
      </c>
      <c r="S3369" s="214">
        <v>100</v>
      </c>
      <c r="T3369" s="214">
        <v>100</v>
      </c>
      <c r="U3369" s="214" t="s">
        <v>136</v>
      </c>
      <c r="V3369" s="214" t="s">
        <v>136</v>
      </c>
      <c r="W3369" s="214" t="s">
        <v>136</v>
      </c>
      <c r="X3369" s="214" t="s">
        <v>136</v>
      </c>
    </row>
    <row r="3370" spans="1:24" x14ac:dyDescent="0.25">
      <c r="A3370" t="str">
        <f t="shared" si="53"/>
        <v>YAG3UKLevel 7Female + maleHealth and social careWales</v>
      </c>
      <c r="B3370" s="214" t="s">
        <v>251</v>
      </c>
      <c r="C3370" s="214" t="s">
        <v>37</v>
      </c>
      <c r="D3370" s="214">
        <v>3</v>
      </c>
      <c r="E3370" s="214" t="s">
        <v>35</v>
      </c>
      <c r="F3370" s="214" t="s">
        <v>253</v>
      </c>
      <c r="G3370" s="214" t="s">
        <v>246</v>
      </c>
      <c r="H3370" s="214" t="s">
        <v>83</v>
      </c>
      <c r="I3370" s="214" t="s">
        <v>137</v>
      </c>
      <c r="J3370" s="214">
        <v>55</v>
      </c>
      <c r="K3370" s="214">
        <v>55</v>
      </c>
      <c r="L3370" s="214">
        <v>0</v>
      </c>
      <c r="M3370" s="214">
        <v>0</v>
      </c>
      <c r="N3370" s="214">
        <v>55</v>
      </c>
      <c r="O3370" s="214">
        <v>7.3</v>
      </c>
      <c r="P3370" s="214">
        <v>3.7</v>
      </c>
      <c r="Q3370" s="214">
        <v>73.8</v>
      </c>
      <c r="R3370" s="214">
        <v>89</v>
      </c>
      <c r="S3370" s="214">
        <v>89</v>
      </c>
      <c r="T3370" s="214">
        <v>15.2</v>
      </c>
      <c r="U3370" s="214">
        <v>40</v>
      </c>
      <c r="V3370" s="214">
        <v>30700</v>
      </c>
      <c r="W3370" s="214">
        <v>36500</v>
      </c>
      <c r="X3370" s="214">
        <v>42000</v>
      </c>
    </row>
    <row r="3371" spans="1:24" x14ac:dyDescent="0.25">
      <c r="A3371" t="str">
        <f t="shared" si="53"/>
        <v>YAG3UKLevel 7Female + maleHealth and social careWest Midlands</v>
      </c>
      <c r="B3371" s="214" t="s">
        <v>251</v>
      </c>
      <c r="C3371" s="214" t="s">
        <v>37</v>
      </c>
      <c r="D3371" s="214">
        <v>3</v>
      </c>
      <c r="E3371" s="214" t="s">
        <v>35</v>
      </c>
      <c r="F3371" s="214" t="s">
        <v>253</v>
      </c>
      <c r="G3371" s="214" t="s">
        <v>246</v>
      </c>
      <c r="H3371" s="214" t="s">
        <v>83</v>
      </c>
      <c r="I3371" s="214" t="s">
        <v>138</v>
      </c>
      <c r="J3371" s="214">
        <v>325</v>
      </c>
      <c r="K3371" s="214">
        <v>325</v>
      </c>
      <c r="L3371" s="214">
        <v>0</v>
      </c>
      <c r="M3371" s="214">
        <v>0</v>
      </c>
      <c r="N3371" s="214">
        <v>325</v>
      </c>
      <c r="O3371" s="214">
        <v>2.2000000000000002</v>
      </c>
      <c r="P3371" s="214">
        <v>4.9000000000000004</v>
      </c>
      <c r="Q3371" s="214">
        <v>74.5</v>
      </c>
      <c r="R3371" s="214">
        <v>91.9</v>
      </c>
      <c r="S3371" s="214">
        <v>92.9</v>
      </c>
      <c r="T3371" s="214">
        <v>18.3</v>
      </c>
      <c r="U3371" s="214">
        <v>240</v>
      </c>
      <c r="V3371" s="214">
        <v>24800</v>
      </c>
      <c r="W3371" s="214">
        <v>31800</v>
      </c>
      <c r="X3371" s="214">
        <v>36500</v>
      </c>
    </row>
    <row r="3372" spans="1:24" x14ac:dyDescent="0.25">
      <c r="A3372" t="str">
        <f t="shared" si="53"/>
        <v>YAG3UKLevel 7Female + maleHealth and social careYorkshire and The Humber</v>
      </c>
      <c r="B3372" s="214" t="s">
        <v>251</v>
      </c>
      <c r="C3372" s="214" t="s">
        <v>37</v>
      </c>
      <c r="D3372" s="214">
        <v>3</v>
      </c>
      <c r="E3372" s="214" t="s">
        <v>35</v>
      </c>
      <c r="F3372" s="214" t="s">
        <v>253</v>
      </c>
      <c r="G3372" s="214" t="s">
        <v>246</v>
      </c>
      <c r="H3372" s="214" t="s">
        <v>83</v>
      </c>
      <c r="I3372" s="214" t="s">
        <v>139</v>
      </c>
      <c r="J3372" s="214">
        <v>385</v>
      </c>
      <c r="K3372" s="214">
        <v>385</v>
      </c>
      <c r="L3372" s="214">
        <v>0</v>
      </c>
      <c r="M3372" s="214">
        <v>0</v>
      </c>
      <c r="N3372" s="214">
        <v>385</v>
      </c>
      <c r="O3372" s="214">
        <v>2</v>
      </c>
      <c r="P3372" s="214">
        <v>2.8</v>
      </c>
      <c r="Q3372" s="214">
        <v>76.599999999999994</v>
      </c>
      <c r="R3372" s="214">
        <v>94.5</v>
      </c>
      <c r="S3372" s="214">
        <v>95.1</v>
      </c>
      <c r="T3372" s="214">
        <v>18.5</v>
      </c>
      <c r="U3372" s="214">
        <v>285</v>
      </c>
      <c r="V3372" s="214">
        <v>21900</v>
      </c>
      <c r="W3372" s="214">
        <v>29200</v>
      </c>
      <c r="X3372" s="214">
        <v>35000</v>
      </c>
    </row>
    <row r="3373" spans="1:24" x14ac:dyDescent="0.25">
      <c r="A3373" t="str">
        <f t="shared" si="53"/>
        <v>YAG3UKLevel 7Female + maleHistory and archaeologyAbroad</v>
      </c>
      <c r="B3373" s="214" t="s">
        <v>251</v>
      </c>
      <c r="C3373" s="214" t="s">
        <v>37</v>
      </c>
      <c r="D3373" s="214">
        <v>3</v>
      </c>
      <c r="E3373" s="214" t="s">
        <v>35</v>
      </c>
      <c r="F3373" s="214" t="s">
        <v>253</v>
      </c>
      <c r="G3373" s="214" t="s">
        <v>246</v>
      </c>
      <c r="H3373" s="214" t="s">
        <v>95</v>
      </c>
      <c r="I3373" s="214" t="s">
        <v>125</v>
      </c>
      <c r="J3373" s="214" t="s">
        <v>140</v>
      </c>
      <c r="K3373" s="214" t="s">
        <v>140</v>
      </c>
      <c r="L3373" s="214" t="s">
        <v>140</v>
      </c>
      <c r="M3373" s="214" t="s">
        <v>140</v>
      </c>
      <c r="N3373" s="214" t="s">
        <v>140</v>
      </c>
      <c r="O3373" s="214" t="s">
        <v>140</v>
      </c>
      <c r="P3373" s="214" t="s">
        <v>140</v>
      </c>
      <c r="Q3373" s="214" t="s">
        <v>140</v>
      </c>
      <c r="R3373" s="214" t="s">
        <v>140</v>
      </c>
      <c r="S3373" s="214" t="s">
        <v>140</v>
      </c>
      <c r="T3373" s="214" t="s">
        <v>140</v>
      </c>
      <c r="U3373" s="214" t="s">
        <v>140</v>
      </c>
      <c r="V3373" s="214" t="s">
        <v>140</v>
      </c>
      <c r="W3373" s="214" t="s">
        <v>140</v>
      </c>
      <c r="X3373" s="214" t="s">
        <v>140</v>
      </c>
    </row>
    <row r="3374" spans="1:24" x14ac:dyDescent="0.25">
      <c r="A3374" t="str">
        <f t="shared" si="53"/>
        <v>YAG3UKLevel 7Female + maleHistory and archaeologyEast Midlands</v>
      </c>
      <c r="B3374" s="214" t="s">
        <v>251</v>
      </c>
      <c r="C3374" s="214" t="s">
        <v>37</v>
      </c>
      <c r="D3374" s="214">
        <v>3</v>
      </c>
      <c r="E3374" s="214" t="s">
        <v>35</v>
      </c>
      <c r="F3374" s="214" t="s">
        <v>253</v>
      </c>
      <c r="G3374" s="214" t="s">
        <v>246</v>
      </c>
      <c r="H3374" s="214" t="s">
        <v>95</v>
      </c>
      <c r="I3374" s="214" t="s">
        <v>126</v>
      </c>
      <c r="J3374" s="214">
        <v>120</v>
      </c>
      <c r="K3374" s="214">
        <v>120</v>
      </c>
      <c r="L3374" s="214">
        <v>0</v>
      </c>
      <c r="M3374" s="214">
        <v>0</v>
      </c>
      <c r="N3374" s="214">
        <v>120</v>
      </c>
      <c r="O3374" s="214">
        <v>7.5</v>
      </c>
      <c r="P3374" s="214">
        <v>2.8</v>
      </c>
      <c r="Q3374" s="214">
        <v>59.5</v>
      </c>
      <c r="R3374" s="214">
        <v>83.1</v>
      </c>
      <c r="S3374" s="214">
        <v>89.8</v>
      </c>
      <c r="T3374" s="214">
        <v>30.3</v>
      </c>
      <c r="U3374" s="214">
        <v>65</v>
      </c>
      <c r="V3374" s="214">
        <v>17500</v>
      </c>
      <c r="W3374" s="214">
        <v>23400</v>
      </c>
      <c r="X3374" s="214">
        <v>29600</v>
      </c>
    </row>
    <row r="3375" spans="1:24" x14ac:dyDescent="0.25">
      <c r="A3375" t="str">
        <f t="shared" si="53"/>
        <v>YAG3UKLevel 7Female + maleHistory and archaeologyEast of England</v>
      </c>
      <c r="B3375" s="214" t="s">
        <v>251</v>
      </c>
      <c r="C3375" s="214" t="s">
        <v>37</v>
      </c>
      <c r="D3375" s="214">
        <v>3</v>
      </c>
      <c r="E3375" s="214" t="s">
        <v>35</v>
      </c>
      <c r="F3375" s="214" t="s">
        <v>253</v>
      </c>
      <c r="G3375" s="214" t="s">
        <v>246</v>
      </c>
      <c r="H3375" s="214" t="s">
        <v>95</v>
      </c>
      <c r="I3375" s="214" t="s">
        <v>127</v>
      </c>
      <c r="J3375" s="214">
        <v>200</v>
      </c>
      <c r="K3375" s="214">
        <v>200</v>
      </c>
      <c r="L3375" s="214">
        <v>0</v>
      </c>
      <c r="M3375" s="214">
        <v>0</v>
      </c>
      <c r="N3375" s="214">
        <v>200</v>
      </c>
      <c r="O3375" s="214">
        <v>8.9</v>
      </c>
      <c r="P3375" s="214">
        <v>2</v>
      </c>
      <c r="Q3375" s="214">
        <v>58.5</v>
      </c>
      <c r="R3375" s="214">
        <v>80.2</v>
      </c>
      <c r="S3375" s="214">
        <v>89.1</v>
      </c>
      <c r="T3375" s="214">
        <v>30.6</v>
      </c>
      <c r="U3375" s="214">
        <v>110</v>
      </c>
      <c r="V3375" s="214">
        <v>19700</v>
      </c>
      <c r="W3375" s="214">
        <v>25900</v>
      </c>
      <c r="X3375" s="214">
        <v>34300</v>
      </c>
    </row>
    <row r="3376" spans="1:24" x14ac:dyDescent="0.25">
      <c r="A3376" t="str">
        <f t="shared" si="53"/>
        <v>YAG3UKLevel 7Female + maleHistory and archaeologyLondon</v>
      </c>
      <c r="B3376" s="214" t="s">
        <v>251</v>
      </c>
      <c r="C3376" s="214" t="s">
        <v>37</v>
      </c>
      <c r="D3376" s="214">
        <v>3</v>
      </c>
      <c r="E3376" s="214" t="s">
        <v>35</v>
      </c>
      <c r="F3376" s="214" t="s">
        <v>253</v>
      </c>
      <c r="G3376" s="214" t="s">
        <v>246</v>
      </c>
      <c r="H3376" s="214" t="s">
        <v>95</v>
      </c>
      <c r="I3376" s="214" t="s">
        <v>128</v>
      </c>
      <c r="J3376" s="214">
        <v>585</v>
      </c>
      <c r="K3376" s="214">
        <v>585</v>
      </c>
      <c r="L3376" s="214">
        <v>0</v>
      </c>
      <c r="M3376" s="214">
        <v>0</v>
      </c>
      <c r="N3376" s="214">
        <v>585</v>
      </c>
      <c r="O3376" s="214">
        <v>11.9</v>
      </c>
      <c r="P3376" s="214">
        <v>5.2</v>
      </c>
      <c r="Q3376" s="214">
        <v>63.4</v>
      </c>
      <c r="R3376" s="214">
        <v>78.5</v>
      </c>
      <c r="S3376" s="214">
        <v>82.8</v>
      </c>
      <c r="T3376" s="214">
        <v>19.399999999999999</v>
      </c>
      <c r="U3376" s="214">
        <v>350</v>
      </c>
      <c r="V3376" s="214">
        <v>23400</v>
      </c>
      <c r="W3376" s="214">
        <v>30300</v>
      </c>
      <c r="X3376" s="214">
        <v>38700</v>
      </c>
    </row>
    <row r="3377" spans="1:24" x14ac:dyDescent="0.25">
      <c r="A3377" t="str">
        <f t="shared" si="53"/>
        <v>YAG3UKLevel 7Female + maleHistory and archaeologyNorth East</v>
      </c>
      <c r="B3377" s="214" t="s">
        <v>251</v>
      </c>
      <c r="C3377" s="214" t="s">
        <v>37</v>
      </c>
      <c r="D3377" s="214">
        <v>3</v>
      </c>
      <c r="E3377" s="214" t="s">
        <v>35</v>
      </c>
      <c r="F3377" s="214" t="s">
        <v>253</v>
      </c>
      <c r="G3377" s="214" t="s">
        <v>246</v>
      </c>
      <c r="H3377" s="214" t="s">
        <v>95</v>
      </c>
      <c r="I3377" s="214" t="s">
        <v>129</v>
      </c>
      <c r="J3377" s="214">
        <v>75</v>
      </c>
      <c r="K3377" s="214">
        <v>75</v>
      </c>
      <c r="L3377" s="214">
        <v>0</v>
      </c>
      <c r="M3377" s="214">
        <v>0</v>
      </c>
      <c r="N3377" s="214">
        <v>75</v>
      </c>
      <c r="O3377" s="214">
        <v>9.5</v>
      </c>
      <c r="P3377" s="214">
        <v>2.7</v>
      </c>
      <c r="Q3377" s="214">
        <v>61.4</v>
      </c>
      <c r="R3377" s="214">
        <v>82.3</v>
      </c>
      <c r="S3377" s="214">
        <v>87.7</v>
      </c>
      <c r="T3377" s="214">
        <v>26.4</v>
      </c>
      <c r="U3377" s="214">
        <v>45</v>
      </c>
      <c r="V3377" s="214">
        <v>13400</v>
      </c>
      <c r="W3377" s="214">
        <v>21200</v>
      </c>
      <c r="X3377" s="214">
        <v>25600</v>
      </c>
    </row>
    <row r="3378" spans="1:24" x14ac:dyDescent="0.25">
      <c r="A3378" t="str">
        <f t="shared" si="53"/>
        <v>YAG3UKLevel 7Female + maleHistory and archaeologyNorth West</v>
      </c>
      <c r="B3378" s="214" t="s">
        <v>251</v>
      </c>
      <c r="C3378" s="214" t="s">
        <v>37</v>
      </c>
      <c r="D3378" s="214">
        <v>3</v>
      </c>
      <c r="E3378" s="214" t="s">
        <v>35</v>
      </c>
      <c r="F3378" s="214" t="s">
        <v>253</v>
      </c>
      <c r="G3378" s="214" t="s">
        <v>246</v>
      </c>
      <c r="H3378" s="214" t="s">
        <v>95</v>
      </c>
      <c r="I3378" s="214" t="s">
        <v>130</v>
      </c>
      <c r="J3378" s="214">
        <v>175</v>
      </c>
      <c r="K3378" s="214">
        <v>175</v>
      </c>
      <c r="L3378" s="214">
        <v>0</v>
      </c>
      <c r="M3378" s="214">
        <v>0</v>
      </c>
      <c r="N3378" s="214">
        <v>175</v>
      </c>
      <c r="O3378" s="214">
        <v>8.1</v>
      </c>
      <c r="P3378" s="214">
        <v>5.0999999999999996</v>
      </c>
      <c r="Q3378" s="214">
        <v>55.2</v>
      </c>
      <c r="R3378" s="214">
        <v>80.599999999999994</v>
      </c>
      <c r="S3378" s="214">
        <v>86.8</v>
      </c>
      <c r="T3378" s="214">
        <v>31.6</v>
      </c>
      <c r="U3378" s="214">
        <v>90</v>
      </c>
      <c r="V3378" s="214">
        <v>17200</v>
      </c>
      <c r="W3378" s="214">
        <v>22300</v>
      </c>
      <c r="X3378" s="214">
        <v>29600</v>
      </c>
    </row>
    <row r="3379" spans="1:24" x14ac:dyDescent="0.25">
      <c r="A3379" t="str">
        <f t="shared" si="53"/>
        <v>YAG3UKLevel 7Female + maleHistory and archaeologyNorthern Ireland</v>
      </c>
      <c r="B3379" s="214" t="s">
        <v>251</v>
      </c>
      <c r="C3379" s="214" t="s">
        <v>37</v>
      </c>
      <c r="D3379" s="214">
        <v>3</v>
      </c>
      <c r="E3379" s="214" t="s">
        <v>35</v>
      </c>
      <c r="F3379" s="214" t="s">
        <v>253</v>
      </c>
      <c r="G3379" s="214" t="s">
        <v>246</v>
      </c>
      <c r="H3379" s="214" t="s">
        <v>95</v>
      </c>
      <c r="I3379" s="214" t="s">
        <v>131</v>
      </c>
      <c r="J3379" s="214">
        <v>10</v>
      </c>
      <c r="K3379" s="214">
        <v>10</v>
      </c>
      <c r="L3379" s="214">
        <v>0</v>
      </c>
      <c r="M3379" s="214">
        <v>0</v>
      </c>
      <c r="N3379" s="214">
        <v>10</v>
      </c>
      <c r="O3379" s="214">
        <v>0</v>
      </c>
      <c r="P3379" s="214">
        <v>0</v>
      </c>
      <c r="Q3379" s="214">
        <v>50</v>
      </c>
      <c r="R3379" s="214">
        <v>100</v>
      </c>
      <c r="S3379" s="214">
        <v>100</v>
      </c>
      <c r="T3379" s="214">
        <v>50</v>
      </c>
      <c r="U3379" s="214" t="s">
        <v>140</v>
      </c>
      <c r="V3379" s="214" t="s">
        <v>140</v>
      </c>
      <c r="W3379" s="214" t="s">
        <v>140</v>
      </c>
      <c r="X3379" s="214" t="s">
        <v>140</v>
      </c>
    </row>
    <row r="3380" spans="1:24" x14ac:dyDescent="0.25">
      <c r="A3380" t="str">
        <f t="shared" si="53"/>
        <v>YAG3UKLevel 7Female + maleHistory and archaeologyScotland</v>
      </c>
      <c r="B3380" s="214" t="s">
        <v>251</v>
      </c>
      <c r="C3380" s="214" t="s">
        <v>37</v>
      </c>
      <c r="D3380" s="214">
        <v>3</v>
      </c>
      <c r="E3380" s="214" t="s">
        <v>35</v>
      </c>
      <c r="F3380" s="214" t="s">
        <v>253</v>
      </c>
      <c r="G3380" s="214" t="s">
        <v>246</v>
      </c>
      <c r="H3380" s="214" t="s">
        <v>95</v>
      </c>
      <c r="I3380" s="214" t="s">
        <v>132</v>
      </c>
      <c r="J3380" s="214">
        <v>40</v>
      </c>
      <c r="K3380" s="214">
        <v>40</v>
      </c>
      <c r="L3380" s="214">
        <v>0</v>
      </c>
      <c r="M3380" s="214">
        <v>0</v>
      </c>
      <c r="N3380" s="214">
        <v>40</v>
      </c>
      <c r="O3380" s="214">
        <v>18</v>
      </c>
      <c r="P3380" s="214">
        <v>7.7</v>
      </c>
      <c r="Q3380" s="214">
        <v>45.5</v>
      </c>
      <c r="R3380" s="214">
        <v>67.400000000000006</v>
      </c>
      <c r="S3380" s="214">
        <v>74.3</v>
      </c>
      <c r="T3380" s="214">
        <v>28.8</v>
      </c>
      <c r="U3380" s="214">
        <v>15</v>
      </c>
      <c r="V3380" s="214">
        <v>19300</v>
      </c>
      <c r="W3380" s="214">
        <v>23000</v>
      </c>
      <c r="X3380" s="214">
        <v>29200</v>
      </c>
    </row>
    <row r="3381" spans="1:24" x14ac:dyDescent="0.25">
      <c r="A3381" t="str">
        <f t="shared" si="53"/>
        <v>YAG3UKLevel 7Female + maleHistory and archaeologySouth East</v>
      </c>
      <c r="B3381" s="214" t="s">
        <v>251</v>
      </c>
      <c r="C3381" s="214" t="s">
        <v>37</v>
      </c>
      <c r="D3381" s="214">
        <v>3</v>
      </c>
      <c r="E3381" s="214" t="s">
        <v>35</v>
      </c>
      <c r="F3381" s="214" t="s">
        <v>253</v>
      </c>
      <c r="G3381" s="214" t="s">
        <v>246</v>
      </c>
      <c r="H3381" s="214" t="s">
        <v>95</v>
      </c>
      <c r="I3381" s="214" t="s">
        <v>133</v>
      </c>
      <c r="J3381" s="214">
        <v>445</v>
      </c>
      <c r="K3381" s="214">
        <v>445</v>
      </c>
      <c r="L3381" s="214">
        <v>0</v>
      </c>
      <c r="M3381" s="214">
        <v>0</v>
      </c>
      <c r="N3381" s="214">
        <v>445</v>
      </c>
      <c r="O3381" s="214">
        <v>11</v>
      </c>
      <c r="P3381" s="214">
        <v>4.8</v>
      </c>
      <c r="Q3381" s="214">
        <v>56.7</v>
      </c>
      <c r="R3381" s="214">
        <v>77.3</v>
      </c>
      <c r="S3381" s="214">
        <v>84.2</v>
      </c>
      <c r="T3381" s="214">
        <v>27.5</v>
      </c>
      <c r="U3381" s="214">
        <v>235</v>
      </c>
      <c r="V3381" s="214">
        <v>19300</v>
      </c>
      <c r="W3381" s="214">
        <v>26300</v>
      </c>
      <c r="X3381" s="214">
        <v>31800</v>
      </c>
    </row>
    <row r="3382" spans="1:24" x14ac:dyDescent="0.25">
      <c r="A3382" t="str">
        <f t="shared" si="53"/>
        <v>YAG3UKLevel 7Female + maleHistory and archaeologySouth West</v>
      </c>
      <c r="B3382" s="214" t="s">
        <v>251</v>
      </c>
      <c r="C3382" s="214" t="s">
        <v>37</v>
      </c>
      <c r="D3382" s="214">
        <v>3</v>
      </c>
      <c r="E3382" s="214" t="s">
        <v>35</v>
      </c>
      <c r="F3382" s="214" t="s">
        <v>253</v>
      </c>
      <c r="G3382" s="214" t="s">
        <v>246</v>
      </c>
      <c r="H3382" s="214" t="s">
        <v>95</v>
      </c>
      <c r="I3382" s="214" t="s">
        <v>134</v>
      </c>
      <c r="J3382" s="214">
        <v>180</v>
      </c>
      <c r="K3382" s="214">
        <v>180</v>
      </c>
      <c r="L3382" s="214">
        <v>0</v>
      </c>
      <c r="M3382" s="214">
        <v>0</v>
      </c>
      <c r="N3382" s="214">
        <v>180</v>
      </c>
      <c r="O3382" s="214">
        <v>9.6999999999999993</v>
      </c>
      <c r="P3382" s="214">
        <v>2.6</v>
      </c>
      <c r="Q3382" s="214">
        <v>67.2</v>
      </c>
      <c r="R3382" s="214">
        <v>85</v>
      </c>
      <c r="S3382" s="214">
        <v>87.7</v>
      </c>
      <c r="T3382" s="214">
        <v>20.5</v>
      </c>
      <c r="U3382" s="214">
        <v>110</v>
      </c>
      <c r="V3382" s="214">
        <v>16400</v>
      </c>
      <c r="W3382" s="214">
        <v>22600</v>
      </c>
      <c r="X3382" s="214">
        <v>28100</v>
      </c>
    </row>
    <row r="3383" spans="1:24" x14ac:dyDescent="0.25">
      <c r="A3383" t="str">
        <f t="shared" si="53"/>
        <v>YAG3UKLevel 7Female + maleHistory and archaeologyUnknown</v>
      </c>
      <c r="B3383" s="214" t="s">
        <v>251</v>
      </c>
      <c r="C3383" s="214" t="s">
        <v>37</v>
      </c>
      <c r="D3383" s="214">
        <v>3</v>
      </c>
      <c r="E3383" s="214" t="s">
        <v>35</v>
      </c>
      <c r="F3383" s="214" t="s">
        <v>253</v>
      </c>
      <c r="G3383" s="214" t="s">
        <v>246</v>
      </c>
      <c r="H3383" s="214" t="s">
        <v>95</v>
      </c>
      <c r="I3383" s="214" t="s">
        <v>135</v>
      </c>
      <c r="J3383" s="214">
        <v>95</v>
      </c>
      <c r="K3383" s="214">
        <v>95</v>
      </c>
      <c r="L3383" s="214">
        <v>49.6</v>
      </c>
      <c r="M3383" s="214">
        <v>0</v>
      </c>
      <c r="N3383" s="214">
        <v>50</v>
      </c>
      <c r="O3383" s="214">
        <v>2</v>
      </c>
      <c r="P3383" s="214">
        <v>0</v>
      </c>
      <c r="Q3383" s="214">
        <v>0</v>
      </c>
      <c r="R3383" s="214">
        <v>0</v>
      </c>
      <c r="S3383" s="214">
        <v>98</v>
      </c>
      <c r="T3383" s="214">
        <v>98</v>
      </c>
      <c r="U3383" s="214" t="s">
        <v>136</v>
      </c>
      <c r="V3383" s="214" t="s">
        <v>136</v>
      </c>
      <c r="W3383" s="214" t="s">
        <v>136</v>
      </c>
      <c r="X3383" s="214" t="s">
        <v>136</v>
      </c>
    </row>
    <row r="3384" spans="1:24" x14ac:dyDescent="0.25">
      <c r="A3384" t="str">
        <f t="shared" si="53"/>
        <v>YAG3UKLevel 7Female + maleHistory and archaeologyWales</v>
      </c>
      <c r="B3384" s="214" t="s">
        <v>251</v>
      </c>
      <c r="C3384" s="214" t="s">
        <v>37</v>
      </c>
      <c r="D3384" s="214">
        <v>3</v>
      </c>
      <c r="E3384" s="214" t="s">
        <v>35</v>
      </c>
      <c r="F3384" s="214" t="s">
        <v>253</v>
      </c>
      <c r="G3384" s="214" t="s">
        <v>246</v>
      </c>
      <c r="H3384" s="214" t="s">
        <v>95</v>
      </c>
      <c r="I3384" s="214" t="s">
        <v>137</v>
      </c>
      <c r="J3384" s="214">
        <v>50</v>
      </c>
      <c r="K3384" s="214">
        <v>50</v>
      </c>
      <c r="L3384" s="214">
        <v>0</v>
      </c>
      <c r="M3384" s="214">
        <v>0</v>
      </c>
      <c r="N3384" s="214">
        <v>50</v>
      </c>
      <c r="O3384" s="214">
        <v>2.7</v>
      </c>
      <c r="P3384" s="214">
        <v>2</v>
      </c>
      <c r="Q3384" s="214">
        <v>63.5</v>
      </c>
      <c r="R3384" s="214">
        <v>87.4</v>
      </c>
      <c r="S3384" s="214">
        <v>95.4</v>
      </c>
      <c r="T3384" s="214">
        <v>31.9</v>
      </c>
      <c r="U3384" s="214">
        <v>25</v>
      </c>
      <c r="V3384" s="214">
        <v>16100</v>
      </c>
      <c r="W3384" s="214">
        <v>25600</v>
      </c>
      <c r="X3384" s="214">
        <v>35800</v>
      </c>
    </row>
    <row r="3385" spans="1:24" x14ac:dyDescent="0.25">
      <c r="A3385" t="str">
        <f t="shared" si="53"/>
        <v>YAG3UKLevel 7Female + maleHistory and archaeologyWest Midlands</v>
      </c>
      <c r="B3385" s="214" t="s">
        <v>251</v>
      </c>
      <c r="C3385" s="214" t="s">
        <v>37</v>
      </c>
      <c r="D3385" s="214">
        <v>3</v>
      </c>
      <c r="E3385" s="214" t="s">
        <v>35</v>
      </c>
      <c r="F3385" s="214" t="s">
        <v>253</v>
      </c>
      <c r="G3385" s="214" t="s">
        <v>246</v>
      </c>
      <c r="H3385" s="214" t="s">
        <v>95</v>
      </c>
      <c r="I3385" s="214" t="s">
        <v>138</v>
      </c>
      <c r="J3385" s="214">
        <v>155</v>
      </c>
      <c r="K3385" s="214">
        <v>155</v>
      </c>
      <c r="L3385" s="214">
        <v>0</v>
      </c>
      <c r="M3385" s="214">
        <v>0</v>
      </c>
      <c r="N3385" s="214">
        <v>155</v>
      </c>
      <c r="O3385" s="214">
        <v>10.3</v>
      </c>
      <c r="P3385" s="214">
        <v>6.7</v>
      </c>
      <c r="Q3385" s="214">
        <v>56.9</v>
      </c>
      <c r="R3385" s="214">
        <v>78.3</v>
      </c>
      <c r="S3385" s="214">
        <v>83</v>
      </c>
      <c r="T3385" s="214">
        <v>26</v>
      </c>
      <c r="U3385" s="214">
        <v>80</v>
      </c>
      <c r="V3385" s="214">
        <v>13900</v>
      </c>
      <c r="W3385" s="214">
        <v>23400</v>
      </c>
      <c r="X3385" s="214">
        <v>30700</v>
      </c>
    </row>
    <row r="3386" spans="1:24" x14ac:dyDescent="0.25">
      <c r="A3386" t="str">
        <f t="shared" si="53"/>
        <v>YAG3UKLevel 7Female + maleHistory and archaeologyYorkshire and The Humber</v>
      </c>
      <c r="B3386" s="214" t="s">
        <v>251</v>
      </c>
      <c r="C3386" s="214" t="s">
        <v>37</v>
      </c>
      <c r="D3386" s="214">
        <v>3</v>
      </c>
      <c r="E3386" s="214" t="s">
        <v>35</v>
      </c>
      <c r="F3386" s="214" t="s">
        <v>253</v>
      </c>
      <c r="G3386" s="214" t="s">
        <v>246</v>
      </c>
      <c r="H3386" s="214" t="s">
        <v>95</v>
      </c>
      <c r="I3386" s="214" t="s">
        <v>139</v>
      </c>
      <c r="J3386" s="214">
        <v>185</v>
      </c>
      <c r="K3386" s="214">
        <v>185</v>
      </c>
      <c r="L3386" s="214">
        <v>0</v>
      </c>
      <c r="M3386" s="214">
        <v>0</v>
      </c>
      <c r="N3386" s="214">
        <v>185</v>
      </c>
      <c r="O3386" s="214">
        <v>7.2</v>
      </c>
      <c r="P3386" s="214">
        <v>3.3</v>
      </c>
      <c r="Q3386" s="214">
        <v>58.9</v>
      </c>
      <c r="R3386" s="214">
        <v>83.9</v>
      </c>
      <c r="S3386" s="214">
        <v>89.5</v>
      </c>
      <c r="T3386" s="214">
        <v>30.6</v>
      </c>
      <c r="U3386" s="214">
        <v>100</v>
      </c>
      <c r="V3386" s="214">
        <v>16400</v>
      </c>
      <c r="W3386" s="214">
        <v>21200</v>
      </c>
      <c r="X3386" s="214">
        <v>27700</v>
      </c>
    </row>
    <row r="3387" spans="1:24" x14ac:dyDescent="0.25">
      <c r="A3387" t="str">
        <f t="shared" si="53"/>
        <v>YAG3UKLevel 7Female + maleLanguages and area studiesAbroad</v>
      </c>
      <c r="B3387" s="214" t="s">
        <v>251</v>
      </c>
      <c r="C3387" s="214" t="s">
        <v>37</v>
      </c>
      <c r="D3387" s="214">
        <v>3</v>
      </c>
      <c r="E3387" s="214" t="s">
        <v>35</v>
      </c>
      <c r="F3387" s="214" t="s">
        <v>253</v>
      </c>
      <c r="G3387" s="214" t="s">
        <v>246</v>
      </c>
      <c r="H3387" s="214" t="s">
        <v>168</v>
      </c>
      <c r="I3387" s="214" t="s">
        <v>125</v>
      </c>
      <c r="J3387" s="214" t="s">
        <v>140</v>
      </c>
      <c r="K3387" s="214" t="s">
        <v>140</v>
      </c>
      <c r="L3387" s="214" t="s">
        <v>140</v>
      </c>
      <c r="M3387" s="214" t="s">
        <v>140</v>
      </c>
      <c r="N3387" s="214" t="s">
        <v>140</v>
      </c>
      <c r="O3387" s="214" t="s">
        <v>140</v>
      </c>
      <c r="P3387" s="214" t="s">
        <v>140</v>
      </c>
      <c r="Q3387" s="214" t="s">
        <v>140</v>
      </c>
      <c r="R3387" s="214" t="s">
        <v>140</v>
      </c>
      <c r="S3387" s="214" t="s">
        <v>140</v>
      </c>
      <c r="T3387" s="214" t="s">
        <v>140</v>
      </c>
      <c r="U3387" s="214" t="s">
        <v>140</v>
      </c>
      <c r="V3387" s="214" t="s">
        <v>140</v>
      </c>
      <c r="W3387" s="214" t="s">
        <v>140</v>
      </c>
      <c r="X3387" s="214" t="s">
        <v>140</v>
      </c>
    </row>
    <row r="3388" spans="1:24" x14ac:dyDescent="0.25">
      <c r="A3388" t="str">
        <f t="shared" si="53"/>
        <v>YAG3UKLevel 7Female + maleLanguages and area studiesEast Midlands</v>
      </c>
      <c r="B3388" s="214" t="s">
        <v>251</v>
      </c>
      <c r="C3388" s="214" t="s">
        <v>37</v>
      </c>
      <c r="D3388" s="214">
        <v>3</v>
      </c>
      <c r="E3388" s="214" t="s">
        <v>35</v>
      </c>
      <c r="F3388" s="214" t="s">
        <v>253</v>
      </c>
      <c r="G3388" s="214" t="s">
        <v>246</v>
      </c>
      <c r="H3388" s="214" t="s">
        <v>168</v>
      </c>
      <c r="I3388" s="214" t="s">
        <v>126</v>
      </c>
      <c r="J3388" s="214">
        <v>40</v>
      </c>
      <c r="K3388" s="214">
        <v>40</v>
      </c>
      <c r="L3388" s="214">
        <v>0</v>
      </c>
      <c r="M3388" s="214">
        <v>0</v>
      </c>
      <c r="N3388" s="214">
        <v>40</v>
      </c>
      <c r="O3388" s="214">
        <v>2.4</v>
      </c>
      <c r="P3388" s="214">
        <v>2.4</v>
      </c>
      <c r="Q3388" s="214">
        <v>80.7</v>
      </c>
      <c r="R3388" s="214">
        <v>90.4</v>
      </c>
      <c r="S3388" s="214">
        <v>95.2</v>
      </c>
      <c r="T3388" s="214">
        <v>14.5</v>
      </c>
      <c r="U3388" s="214">
        <v>30</v>
      </c>
      <c r="V3388" s="214">
        <v>16800</v>
      </c>
      <c r="W3388" s="214">
        <v>21900</v>
      </c>
      <c r="X3388" s="214">
        <v>24800</v>
      </c>
    </row>
    <row r="3389" spans="1:24" x14ac:dyDescent="0.25">
      <c r="A3389" t="str">
        <f t="shared" si="53"/>
        <v>YAG3UKLevel 7Female + maleLanguages and area studiesEast of England</v>
      </c>
      <c r="B3389" s="214" t="s">
        <v>251</v>
      </c>
      <c r="C3389" s="214" t="s">
        <v>37</v>
      </c>
      <c r="D3389" s="214">
        <v>3</v>
      </c>
      <c r="E3389" s="214" t="s">
        <v>35</v>
      </c>
      <c r="F3389" s="214" t="s">
        <v>253</v>
      </c>
      <c r="G3389" s="214" t="s">
        <v>246</v>
      </c>
      <c r="H3389" s="214" t="s">
        <v>168</v>
      </c>
      <c r="I3389" s="214" t="s">
        <v>127</v>
      </c>
      <c r="J3389" s="214">
        <v>75</v>
      </c>
      <c r="K3389" s="214">
        <v>75</v>
      </c>
      <c r="L3389" s="214">
        <v>0</v>
      </c>
      <c r="M3389" s="214">
        <v>0</v>
      </c>
      <c r="N3389" s="214">
        <v>75</v>
      </c>
      <c r="O3389" s="214">
        <v>16.899999999999999</v>
      </c>
      <c r="P3389" s="214">
        <v>1.4</v>
      </c>
      <c r="Q3389" s="214">
        <v>62.6</v>
      </c>
      <c r="R3389" s="214">
        <v>77.7</v>
      </c>
      <c r="S3389" s="214">
        <v>81.8</v>
      </c>
      <c r="T3389" s="214">
        <v>19.100000000000001</v>
      </c>
      <c r="U3389" s="214">
        <v>40</v>
      </c>
      <c r="V3389" s="214">
        <v>16100</v>
      </c>
      <c r="W3389" s="214">
        <v>25200</v>
      </c>
      <c r="X3389" s="214">
        <v>34300</v>
      </c>
    </row>
    <row r="3390" spans="1:24" x14ac:dyDescent="0.25">
      <c r="A3390" t="str">
        <f t="shared" si="53"/>
        <v>YAG3UKLevel 7Female + maleLanguages and area studiesLondon</v>
      </c>
      <c r="B3390" s="214" t="s">
        <v>251</v>
      </c>
      <c r="C3390" s="214" t="s">
        <v>37</v>
      </c>
      <c r="D3390" s="214">
        <v>3</v>
      </c>
      <c r="E3390" s="214" t="s">
        <v>35</v>
      </c>
      <c r="F3390" s="214" t="s">
        <v>253</v>
      </c>
      <c r="G3390" s="214" t="s">
        <v>246</v>
      </c>
      <c r="H3390" s="214" t="s">
        <v>168</v>
      </c>
      <c r="I3390" s="214" t="s">
        <v>128</v>
      </c>
      <c r="J3390" s="214">
        <v>315</v>
      </c>
      <c r="K3390" s="214">
        <v>315</v>
      </c>
      <c r="L3390" s="214">
        <v>0</v>
      </c>
      <c r="M3390" s="214">
        <v>0</v>
      </c>
      <c r="N3390" s="214">
        <v>315</v>
      </c>
      <c r="O3390" s="214">
        <v>12.6</v>
      </c>
      <c r="P3390" s="214">
        <v>7.8</v>
      </c>
      <c r="Q3390" s="214">
        <v>61.6</v>
      </c>
      <c r="R3390" s="214">
        <v>75</v>
      </c>
      <c r="S3390" s="214">
        <v>79.7</v>
      </c>
      <c r="T3390" s="214">
        <v>18</v>
      </c>
      <c r="U3390" s="214">
        <v>175</v>
      </c>
      <c r="V3390" s="214">
        <v>22600</v>
      </c>
      <c r="W3390" s="214">
        <v>29200</v>
      </c>
      <c r="X3390" s="214">
        <v>40500</v>
      </c>
    </row>
    <row r="3391" spans="1:24" x14ac:dyDescent="0.25">
      <c r="A3391" t="str">
        <f t="shared" si="53"/>
        <v>YAG3UKLevel 7Female + maleLanguages and area studiesNorth East</v>
      </c>
      <c r="B3391" s="214" t="s">
        <v>251</v>
      </c>
      <c r="C3391" s="214" t="s">
        <v>37</v>
      </c>
      <c r="D3391" s="214">
        <v>3</v>
      </c>
      <c r="E3391" s="214" t="s">
        <v>35</v>
      </c>
      <c r="F3391" s="214" t="s">
        <v>253</v>
      </c>
      <c r="G3391" s="214" t="s">
        <v>246</v>
      </c>
      <c r="H3391" s="214" t="s">
        <v>168</v>
      </c>
      <c r="I3391" s="214" t="s">
        <v>129</v>
      </c>
      <c r="J3391" s="214">
        <v>20</v>
      </c>
      <c r="K3391" s="214">
        <v>20</v>
      </c>
      <c r="L3391" s="214">
        <v>0</v>
      </c>
      <c r="M3391" s="214">
        <v>0</v>
      </c>
      <c r="N3391" s="214">
        <v>20</v>
      </c>
      <c r="O3391" s="214">
        <v>29.3</v>
      </c>
      <c r="P3391" s="214">
        <v>4.5</v>
      </c>
      <c r="Q3391" s="214">
        <v>49.6</v>
      </c>
      <c r="R3391" s="214">
        <v>61.7</v>
      </c>
      <c r="S3391" s="214">
        <v>66.2</v>
      </c>
      <c r="T3391" s="214">
        <v>16.600000000000001</v>
      </c>
      <c r="U3391" s="214" t="s">
        <v>140</v>
      </c>
      <c r="V3391" s="214" t="s">
        <v>140</v>
      </c>
      <c r="W3391" s="214" t="s">
        <v>140</v>
      </c>
      <c r="X3391" s="214" t="s">
        <v>140</v>
      </c>
    </row>
    <row r="3392" spans="1:24" x14ac:dyDescent="0.25">
      <c r="A3392" t="str">
        <f t="shared" si="53"/>
        <v>YAG3UKLevel 7Female + maleLanguages and area studiesNorth West</v>
      </c>
      <c r="B3392" s="214" t="s">
        <v>251</v>
      </c>
      <c r="C3392" s="214" t="s">
        <v>37</v>
      </c>
      <c r="D3392" s="214">
        <v>3</v>
      </c>
      <c r="E3392" s="214" t="s">
        <v>35</v>
      </c>
      <c r="F3392" s="214" t="s">
        <v>253</v>
      </c>
      <c r="G3392" s="214" t="s">
        <v>246</v>
      </c>
      <c r="H3392" s="214" t="s">
        <v>168</v>
      </c>
      <c r="I3392" s="214" t="s">
        <v>130</v>
      </c>
      <c r="J3392" s="214">
        <v>45</v>
      </c>
      <c r="K3392" s="214">
        <v>45</v>
      </c>
      <c r="L3392" s="214">
        <v>0</v>
      </c>
      <c r="M3392" s="214">
        <v>0</v>
      </c>
      <c r="N3392" s="214">
        <v>45</v>
      </c>
      <c r="O3392" s="214">
        <v>20.3</v>
      </c>
      <c r="P3392" s="214">
        <v>5.8</v>
      </c>
      <c r="Q3392" s="214">
        <v>50.1</v>
      </c>
      <c r="R3392" s="214">
        <v>60.9</v>
      </c>
      <c r="S3392" s="214">
        <v>74</v>
      </c>
      <c r="T3392" s="214">
        <v>23.9</v>
      </c>
      <c r="U3392" s="214">
        <v>20</v>
      </c>
      <c r="V3392" s="214">
        <v>9400</v>
      </c>
      <c r="W3392" s="214">
        <v>21900</v>
      </c>
      <c r="X3392" s="214">
        <v>31800</v>
      </c>
    </row>
    <row r="3393" spans="1:24" x14ac:dyDescent="0.25">
      <c r="A3393" t="str">
        <f t="shared" si="53"/>
        <v>YAG3UKLevel 7Female + maleLanguages and area studiesNorthern Ireland</v>
      </c>
      <c r="B3393" s="214" t="s">
        <v>251</v>
      </c>
      <c r="C3393" s="214" t="s">
        <v>37</v>
      </c>
      <c r="D3393" s="214">
        <v>3</v>
      </c>
      <c r="E3393" s="214" t="s">
        <v>35</v>
      </c>
      <c r="F3393" s="214" t="s">
        <v>253</v>
      </c>
      <c r="G3393" s="214" t="s">
        <v>246</v>
      </c>
      <c r="H3393" s="214" t="s">
        <v>168</v>
      </c>
      <c r="I3393" s="214" t="s">
        <v>131</v>
      </c>
      <c r="J3393" s="214">
        <v>5</v>
      </c>
      <c r="K3393" s="214">
        <v>5</v>
      </c>
      <c r="L3393" s="214">
        <v>0</v>
      </c>
      <c r="M3393" s="214">
        <v>0</v>
      </c>
      <c r="N3393" s="214">
        <v>5</v>
      </c>
      <c r="O3393" s="214">
        <v>25</v>
      </c>
      <c r="P3393" s="214">
        <v>0</v>
      </c>
      <c r="Q3393" s="214">
        <v>25</v>
      </c>
      <c r="R3393" s="214">
        <v>75</v>
      </c>
      <c r="S3393" s="214">
        <v>75</v>
      </c>
      <c r="T3393" s="214">
        <v>50</v>
      </c>
      <c r="U3393" s="214" t="s">
        <v>140</v>
      </c>
      <c r="V3393" s="214" t="s">
        <v>140</v>
      </c>
      <c r="W3393" s="214" t="s">
        <v>140</v>
      </c>
      <c r="X3393" s="214" t="s">
        <v>140</v>
      </c>
    </row>
    <row r="3394" spans="1:24" x14ac:dyDescent="0.25">
      <c r="A3394" t="str">
        <f t="shared" si="53"/>
        <v>YAG3UKLevel 7Female + maleLanguages and area studiesScotland</v>
      </c>
      <c r="B3394" s="214" t="s">
        <v>251</v>
      </c>
      <c r="C3394" s="214" t="s">
        <v>37</v>
      </c>
      <c r="D3394" s="214">
        <v>3</v>
      </c>
      <c r="E3394" s="214" t="s">
        <v>35</v>
      </c>
      <c r="F3394" s="214" t="s">
        <v>253</v>
      </c>
      <c r="G3394" s="214" t="s">
        <v>246</v>
      </c>
      <c r="H3394" s="214" t="s">
        <v>168</v>
      </c>
      <c r="I3394" s="214" t="s">
        <v>132</v>
      </c>
      <c r="J3394" s="214">
        <v>15</v>
      </c>
      <c r="K3394" s="214">
        <v>15</v>
      </c>
      <c r="L3394" s="214">
        <v>0</v>
      </c>
      <c r="M3394" s="214">
        <v>0</v>
      </c>
      <c r="N3394" s="214">
        <v>15</v>
      </c>
      <c r="O3394" s="214">
        <v>18.7</v>
      </c>
      <c r="P3394" s="214">
        <v>7.5</v>
      </c>
      <c r="Q3394" s="214">
        <v>48.7</v>
      </c>
      <c r="R3394" s="214">
        <v>73.8</v>
      </c>
      <c r="S3394" s="214">
        <v>73.8</v>
      </c>
      <c r="T3394" s="214">
        <v>25</v>
      </c>
      <c r="U3394" s="214" t="s">
        <v>140</v>
      </c>
      <c r="V3394" s="214" t="s">
        <v>140</v>
      </c>
      <c r="W3394" s="214" t="s">
        <v>140</v>
      </c>
      <c r="X3394" s="214" t="s">
        <v>140</v>
      </c>
    </row>
    <row r="3395" spans="1:24" x14ac:dyDescent="0.25">
      <c r="A3395" t="str">
        <f t="shared" si="53"/>
        <v>YAG3UKLevel 7Female + maleLanguages and area studiesSouth East</v>
      </c>
      <c r="B3395" s="214" t="s">
        <v>251</v>
      </c>
      <c r="C3395" s="214" t="s">
        <v>37</v>
      </c>
      <c r="D3395" s="214">
        <v>3</v>
      </c>
      <c r="E3395" s="214" t="s">
        <v>35</v>
      </c>
      <c r="F3395" s="214" t="s">
        <v>253</v>
      </c>
      <c r="G3395" s="214" t="s">
        <v>246</v>
      </c>
      <c r="H3395" s="214" t="s">
        <v>168</v>
      </c>
      <c r="I3395" s="214" t="s">
        <v>133</v>
      </c>
      <c r="J3395" s="214">
        <v>155</v>
      </c>
      <c r="K3395" s="214">
        <v>155</v>
      </c>
      <c r="L3395" s="214">
        <v>0</v>
      </c>
      <c r="M3395" s="214">
        <v>0</v>
      </c>
      <c r="N3395" s="214">
        <v>155</v>
      </c>
      <c r="O3395" s="214">
        <v>19.5</v>
      </c>
      <c r="P3395" s="214">
        <v>3.3</v>
      </c>
      <c r="Q3395" s="214">
        <v>51.3</v>
      </c>
      <c r="R3395" s="214">
        <v>73.400000000000006</v>
      </c>
      <c r="S3395" s="214">
        <v>77.2</v>
      </c>
      <c r="T3395" s="214">
        <v>25.9</v>
      </c>
      <c r="U3395" s="214">
        <v>65</v>
      </c>
      <c r="V3395" s="214">
        <v>18500</v>
      </c>
      <c r="W3395" s="214">
        <v>24800</v>
      </c>
      <c r="X3395" s="214">
        <v>31000</v>
      </c>
    </row>
    <row r="3396" spans="1:24" x14ac:dyDescent="0.25">
      <c r="A3396" t="str">
        <f t="shared" si="53"/>
        <v>YAG3UKLevel 7Female + maleLanguages and area studiesSouth West</v>
      </c>
      <c r="B3396" s="214" t="s">
        <v>251</v>
      </c>
      <c r="C3396" s="214" t="s">
        <v>37</v>
      </c>
      <c r="D3396" s="214">
        <v>3</v>
      </c>
      <c r="E3396" s="214" t="s">
        <v>35</v>
      </c>
      <c r="F3396" s="214" t="s">
        <v>253</v>
      </c>
      <c r="G3396" s="214" t="s">
        <v>246</v>
      </c>
      <c r="H3396" s="214" t="s">
        <v>168</v>
      </c>
      <c r="I3396" s="214" t="s">
        <v>134</v>
      </c>
      <c r="J3396" s="214">
        <v>60</v>
      </c>
      <c r="K3396" s="214">
        <v>60</v>
      </c>
      <c r="L3396" s="214">
        <v>0</v>
      </c>
      <c r="M3396" s="214">
        <v>0</v>
      </c>
      <c r="N3396" s="214">
        <v>60</v>
      </c>
      <c r="O3396" s="214">
        <v>12.9</v>
      </c>
      <c r="P3396" s="214">
        <v>4.3</v>
      </c>
      <c r="Q3396" s="214">
        <v>60.9</v>
      </c>
      <c r="R3396" s="214">
        <v>76.3</v>
      </c>
      <c r="S3396" s="214">
        <v>82.8</v>
      </c>
      <c r="T3396" s="214">
        <v>21.8</v>
      </c>
      <c r="U3396" s="214">
        <v>35</v>
      </c>
      <c r="V3396" s="214">
        <v>12400</v>
      </c>
      <c r="W3396" s="214">
        <v>21200</v>
      </c>
      <c r="X3396" s="214">
        <v>30700</v>
      </c>
    </row>
    <row r="3397" spans="1:24" x14ac:dyDescent="0.25">
      <c r="A3397" t="str">
        <f t="shared" si="53"/>
        <v>YAG3UKLevel 7Female + maleLanguages and area studiesUnknown</v>
      </c>
      <c r="B3397" s="214" t="s">
        <v>251</v>
      </c>
      <c r="C3397" s="214" t="s">
        <v>37</v>
      </c>
      <c r="D3397" s="214">
        <v>3</v>
      </c>
      <c r="E3397" s="214" t="s">
        <v>35</v>
      </c>
      <c r="F3397" s="214" t="s">
        <v>253</v>
      </c>
      <c r="G3397" s="214" t="s">
        <v>246</v>
      </c>
      <c r="H3397" s="214" t="s">
        <v>168</v>
      </c>
      <c r="I3397" s="214" t="s">
        <v>135</v>
      </c>
      <c r="J3397" s="214">
        <v>40</v>
      </c>
      <c r="K3397" s="214">
        <v>40</v>
      </c>
      <c r="L3397" s="214">
        <v>70.7</v>
      </c>
      <c r="M3397" s="214">
        <v>0</v>
      </c>
      <c r="N3397" s="214">
        <v>10</v>
      </c>
      <c r="O3397" s="214">
        <v>8.1999999999999993</v>
      </c>
      <c r="P3397" s="214">
        <v>0</v>
      </c>
      <c r="Q3397" s="214">
        <v>0</v>
      </c>
      <c r="R3397" s="214">
        <v>0</v>
      </c>
      <c r="S3397" s="214">
        <v>91.8</v>
      </c>
      <c r="T3397" s="214">
        <v>91.8</v>
      </c>
      <c r="U3397" s="214" t="s">
        <v>136</v>
      </c>
      <c r="V3397" s="214" t="s">
        <v>136</v>
      </c>
      <c r="W3397" s="214" t="s">
        <v>136</v>
      </c>
      <c r="X3397" s="214" t="s">
        <v>136</v>
      </c>
    </row>
    <row r="3398" spans="1:24" x14ac:dyDescent="0.25">
      <c r="A3398" t="str">
        <f t="shared" si="53"/>
        <v>YAG3UKLevel 7Female + maleLanguages and area studiesWales</v>
      </c>
      <c r="B3398" s="214" t="s">
        <v>251</v>
      </c>
      <c r="C3398" s="214" t="s">
        <v>37</v>
      </c>
      <c r="D3398" s="214">
        <v>3</v>
      </c>
      <c r="E3398" s="214" t="s">
        <v>35</v>
      </c>
      <c r="F3398" s="214" t="s">
        <v>253</v>
      </c>
      <c r="G3398" s="214" t="s">
        <v>246</v>
      </c>
      <c r="H3398" s="214" t="s">
        <v>168</v>
      </c>
      <c r="I3398" s="214" t="s">
        <v>137</v>
      </c>
      <c r="J3398" s="214">
        <v>10</v>
      </c>
      <c r="K3398" s="214">
        <v>10</v>
      </c>
      <c r="L3398" s="214">
        <v>0</v>
      </c>
      <c r="M3398" s="214">
        <v>0</v>
      </c>
      <c r="N3398" s="214">
        <v>10</v>
      </c>
      <c r="O3398" s="214">
        <v>23</v>
      </c>
      <c r="P3398" s="214">
        <v>8.1</v>
      </c>
      <c r="Q3398" s="214">
        <v>40.6</v>
      </c>
      <c r="R3398" s="214">
        <v>60.8</v>
      </c>
      <c r="S3398" s="214">
        <v>68.900000000000006</v>
      </c>
      <c r="T3398" s="214">
        <v>28.4</v>
      </c>
      <c r="U3398" s="214" t="s">
        <v>140</v>
      </c>
      <c r="V3398" s="214" t="s">
        <v>140</v>
      </c>
      <c r="W3398" s="214" t="s">
        <v>140</v>
      </c>
      <c r="X3398" s="214" t="s">
        <v>140</v>
      </c>
    </row>
    <row r="3399" spans="1:24" x14ac:dyDescent="0.25">
      <c r="A3399" t="str">
        <f t="shared" si="53"/>
        <v>YAG3UKLevel 7Female + maleLanguages and area studiesWest Midlands</v>
      </c>
      <c r="B3399" s="214" t="s">
        <v>251</v>
      </c>
      <c r="C3399" s="214" t="s">
        <v>37</v>
      </c>
      <c r="D3399" s="214">
        <v>3</v>
      </c>
      <c r="E3399" s="214" t="s">
        <v>35</v>
      </c>
      <c r="F3399" s="214" t="s">
        <v>253</v>
      </c>
      <c r="G3399" s="214" t="s">
        <v>246</v>
      </c>
      <c r="H3399" s="214" t="s">
        <v>168</v>
      </c>
      <c r="I3399" s="214" t="s">
        <v>138</v>
      </c>
      <c r="J3399" s="214">
        <v>30</v>
      </c>
      <c r="K3399" s="214">
        <v>30</v>
      </c>
      <c r="L3399" s="214">
        <v>0</v>
      </c>
      <c r="M3399" s="214">
        <v>0</v>
      </c>
      <c r="N3399" s="214">
        <v>30</v>
      </c>
      <c r="O3399" s="214">
        <v>21.7</v>
      </c>
      <c r="P3399" s="214">
        <v>2.8</v>
      </c>
      <c r="Q3399" s="214">
        <v>62.1</v>
      </c>
      <c r="R3399" s="214">
        <v>71.400000000000006</v>
      </c>
      <c r="S3399" s="214">
        <v>75.5</v>
      </c>
      <c r="T3399" s="214">
        <v>13.4</v>
      </c>
      <c r="U3399" s="214">
        <v>20</v>
      </c>
      <c r="V3399" s="214">
        <v>13000</v>
      </c>
      <c r="W3399" s="214">
        <v>18600</v>
      </c>
      <c r="X3399" s="214">
        <v>27000</v>
      </c>
    </row>
    <row r="3400" spans="1:24" x14ac:dyDescent="0.25">
      <c r="A3400" t="str">
        <f t="shared" si="53"/>
        <v>YAG3UKLevel 7Female + maleLanguages and area studiesYorkshire and The Humber</v>
      </c>
      <c r="B3400" s="214" t="s">
        <v>251</v>
      </c>
      <c r="C3400" s="214" t="s">
        <v>37</v>
      </c>
      <c r="D3400" s="214">
        <v>3</v>
      </c>
      <c r="E3400" s="214" t="s">
        <v>35</v>
      </c>
      <c r="F3400" s="214" t="s">
        <v>253</v>
      </c>
      <c r="G3400" s="214" t="s">
        <v>246</v>
      </c>
      <c r="H3400" s="214" t="s">
        <v>168</v>
      </c>
      <c r="I3400" s="214" t="s">
        <v>139</v>
      </c>
      <c r="J3400" s="214">
        <v>55</v>
      </c>
      <c r="K3400" s="214">
        <v>55</v>
      </c>
      <c r="L3400" s="214">
        <v>0</v>
      </c>
      <c r="M3400" s="214">
        <v>0</v>
      </c>
      <c r="N3400" s="214">
        <v>55</v>
      </c>
      <c r="O3400" s="214">
        <v>8.6999999999999993</v>
      </c>
      <c r="P3400" s="214">
        <v>5.2</v>
      </c>
      <c r="Q3400" s="214">
        <v>71.099999999999994</v>
      </c>
      <c r="R3400" s="214">
        <v>84.3</v>
      </c>
      <c r="S3400" s="214">
        <v>86</v>
      </c>
      <c r="T3400" s="214">
        <v>14.9</v>
      </c>
      <c r="U3400" s="214">
        <v>35</v>
      </c>
      <c r="V3400" s="214">
        <v>20100</v>
      </c>
      <c r="W3400" s="214">
        <v>24800</v>
      </c>
      <c r="X3400" s="214">
        <v>27900</v>
      </c>
    </row>
    <row r="3401" spans="1:24" x14ac:dyDescent="0.25">
      <c r="A3401" t="str">
        <f t="shared" si="53"/>
        <v>YAG3UKLevel 7Female + maleLawAbroad</v>
      </c>
      <c r="B3401" s="214" t="s">
        <v>251</v>
      </c>
      <c r="C3401" s="214" t="s">
        <v>37</v>
      </c>
      <c r="D3401" s="214">
        <v>3</v>
      </c>
      <c r="E3401" s="214" t="s">
        <v>35</v>
      </c>
      <c r="F3401" s="214" t="s">
        <v>253</v>
      </c>
      <c r="G3401" s="214" t="s">
        <v>246</v>
      </c>
      <c r="H3401" s="214" t="s">
        <v>85</v>
      </c>
      <c r="I3401" s="214" t="s">
        <v>125</v>
      </c>
      <c r="J3401" s="214" t="s">
        <v>140</v>
      </c>
      <c r="K3401" s="214" t="s">
        <v>140</v>
      </c>
      <c r="L3401" s="214" t="s">
        <v>140</v>
      </c>
      <c r="M3401" s="214" t="s">
        <v>140</v>
      </c>
      <c r="N3401" s="214" t="s">
        <v>140</v>
      </c>
      <c r="O3401" s="214" t="s">
        <v>140</v>
      </c>
      <c r="P3401" s="214" t="s">
        <v>140</v>
      </c>
      <c r="Q3401" s="214" t="s">
        <v>140</v>
      </c>
      <c r="R3401" s="214" t="s">
        <v>140</v>
      </c>
      <c r="S3401" s="214" t="s">
        <v>140</v>
      </c>
      <c r="T3401" s="214" t="s">
        <v>140</v>
      </c>
      <c r="U3401" s="214" t="s">
        <v>140</v>
      </c>
      <c r="V3401" s="214" t="s">
        <v>140</v>
      </c>
      <c r="W3401" s="214" t="s">
        <v>140</v>
      </c>
      <c r="X3401" s="214" t="s">
        <v>140</v>
      </c>
    </row>
    <row r="3402" spans="1:24" x14ac:dyDescent="0.25">
      <c r="A3402" t="str">
        <f t="shared" si="53"/>
        <v>YAG3UKLevel 7Female + maleLawEast Midlands</v>
      </c>
      <c r="B3402" s="214" t="s">
        <v>251</v>
      </c>
      <c r="C3402" s="214" t="s">
        <v>37</v>
      </c>
      <c r="D3402" s="214">
        <v>3</v>
      </c>
      <c r="E3402" s="214" t="s">
        <v>35</v>
      </c>
      <c r="F3402" s="214" t="s">
        <v>253</v>
      </c>
      <c r="G3402" s="214" t="s">
        <v>246</v>
      </c>
      <c r="H3402" s="214" t="s">
        <v>85</v>
      </c>
      <c r="I3402" s="214" t="s">
        <v>126</v>
      </c>
      <c r="J3402" s="214">
        <v>385</v>
      </c>
      <c r="K3402" s="214">
        <v>385</v>
      </c>
      <c r="L3402" s="214">
        <v>0</v>
      </c>
      <c r="M3402" s="214">
        <v>0</v>
      </c>
      <c r="N3402" s="214">
        <v>385</v>
      </c>
      <c r="O3402" s="214">
        <v>7.1</v>
      </c>
      <c r="P3402" s="214">
        <v>5</v>
      </c>
      <c r="Q3402" s="214">
        <v>77.599999999999994</v>
      </c>
      <c r="R3402" s="214">
        <v>86.9</v>
      </c>
      <c r="S3402" s="214">
        <v>87.9</v>
      </c>
      <c r="T3402" s="214">
        <v>10.3</v>
      </c>
      <c r="U3402" s="214">
        <v>290</v>
      </c>
      <c r="V3402" s="214">
        <v>20400</v>
      </c>
      <c r="W3402" s="214">
        <v>28800</v>
      </c>
      <c r="X3402" s="214">
        <v>39100</v>
      </c>
    </row>
    <row r="3403" spans="1:24" x14ac:dyDescent="0.25">
      <c r="A3403" t="str">
        <f t="shared" si="53"/>
        <v>YAG3UKLevel 7Female + maleLawEast of England</v>
      </c>
      <c r="B3403" s="214" t="s">
        <v>251</v>
      </c>
      <c r="C3403" s="214" t="s">
        <v>37</v>
      </c>
      <c r="D3403" s="214">
        <v>3</v>
      </c>
      <c r="E3403" s="214" t="s">
        <v>35</v>
      </c>
      <c r="F3403" s="214" t="s">
        <v>253</v>
      </c>
      <c r="G3403" s="214" t="s">
        <v>246</v>
      </c>
      <c r="H3403" s="214" t="s">
        <v>85</v>
      </c>
      <c r="I3403" s="214" t="s">
        <v>127</v>
      </c>
      <c r="J3403" s="214">
        <v>330</v>
      </c>
      <c r="K3403" s="214">
        <v>330</v>
      </c>
      <c r="L3403" s="214">
        <v>0</v>
      </c>
      <c r="M3403" s="214">
        <v>0</v>
      </c>
      <c r="N3403" s="214">
        <v>330</v>
      </c>
      <c r="O3403" s="214">
        <v>9.5</v>
      </c>
      <c r="P3403" s="214">
        <v>2.7</v>
      </c>
      <c r="Q3403" s="214">
        <v>77.8</v>
      </c>
      <c r="R3403" s="214">
        <v>84.7</v>
      </c>
      <c r="S3403" s="214">
        <v>87.8</v>
      </c>
      <c r="T3403" s="214">
        <v>10</v>
      </c>
      <c r="U3403" s="214">
        <v>245</v>
      </c>
      <c r="V3403" s="214">
        <v>25200</v>
      </c>
      <c r="W3403" s="214">
        <v>35000</v>
      </c>
      <c r="X3403" s="214">
        <v>52900</v>
      </c>
    </row>
    <row r="3404" spans="1:24" x14ac:dyDescent="0.25">
      <c r="A3404" t="str">
        <f t="shared" si="53"/>
        <v>YAG3UKLevel 7Female + maleLawLondon</v>
      </c>
      <c r="B3404" s="214" t="s">
        <v>251</v>
      </c>
      <c r="C3404" s="214" t="s">
        <v>37</v>
      </c>
      <c r="D3404" s="214">
        <v>3</v>
      </c>
      <c r="E3404" s="214" t="s">
        <v>35</v>
      </c>
      <c r="F3404" s="214" t="s">
        <v>253</v>
      </c>
      <c r="G3404" s="214" t="s">
        <v>246</v>
      </c>
      <c r="H3404" s="214" t="s">
        <v>85</v>
      </c>
      <c r="I3404" s="214" t="s">
        <v>128</v>
      </c>
      <c r="J3404" s="214">
        <v>1155</v>
      </c>
      <c r="K3404" s="214">
        <v>1155</v>
      </c>
      <c r="L3404" s="214">
        <v>0</v>
      </c>
      <c r="M3404" s="214">
        <v>0</v>
      </c>
      <c r="N3404" s="214">
        <v>1155</v>
      </c>
      <c r="O3404" s="214">
        <v>11.4</v>
      </c>
      <c r="P3404" s="214">
        <v>6.3</v>
      </c>
      <c r="Q3404" s="214">
        <v>73.099999999999994</v>
      </c>
      <c r="R3404" s="214">
        <v>80.2</v>
      </c>
      <c r="S3404" s="214">
        <v>82.4</v>
      </c>
      <c r="T3404" s="214">
        <v>9.3000000000000007</v>
      </c>
      <c r="U3404" s="214">
        <v>795</v>
      </c>
      <c r="V3404" s="214">
        <v>26300</v>
      </c>
      <c r="W3404" s="214">
        <v>40900</v>
      </c>
      <c r="X3404" s="214">
        <v>65000</v>
      </c>
    </row>
    <row r="3405" spans="1:24" x14ac:dyDescent="0.25">
      <c r="A3405" t="str">
        <f t="shared" si="53"/>
        <v>YAG3UKLevel 7Female + maleLawNorth East</v>
      </c>
      <c r="B3405" s="214" t="s">
        <v>251</v>
      </c>
      <c r="C3405" s="214" t="s">
        <v>37</v>
      </c>
      <c r="D3405" s="214">
        <v>3</v>
      </c>
      <c r="E3405" s="214" t="s">
        <v>35</v>
      </c>
      <c r="F3405" s="214" t="s">
        <v>253</v>
      </c>
      <c r="G3405" s="214" t="s">
        <v>246</v>
      </c>
      <c r="H3405" s="214" t="s">
        <v>85</v>
      </c>
      <c r="I3405" s="214" t="s">
        <v>129</v>
      </c>
      <c r="J3405" s="214">
        <v>140</v>
      </c>
      <c r="K3405" s="214">
        <v>140</v>
      </c>
      <c r="L3405" s="214">
        <v>0</v>
      </c>
      <c r="M3405" s="214">
        <v>0</v>
      </c>
      <c r="N3405" s="214">
        <v>140</v>
      </c>
      <c r="O3405" s="214">
        <v>6.5</v>
      </c>
      <c r="P3405" s="214">
        <v>5.8</v>
      </c>
      <c r="Q3405" s="214">
        <v>81</v>
      </c>
      <c r="R3405" s="214">
        <v>87.5</v>
      </c>
      <c r="S3405" s="214">
        <v>87.7</v>
      </c>
      <c r="T3405" s="214">
        <v>6.7</v>
      </c>
      <c r="U3405" s="214">
        <v>110</v>
      </c>
      <c r="V3405" s="214">
        <v>21500</v>
      </c>
      <c r="W3405" s="214">
        <v>33900</v>
      </c>
      <c r="X3405" s="214">
        <v>41600</v>
      </c>
    </row>
    <row r="3406" spans="1:24" x14ac:dyDescent="0.25">
      <c r="A3406" t="str">
        <f t="shared" ref="A3406:A3469" si="54">"YAG"&amp;D3406 &amp;E3406 &amp;F3406 &amp; G3406 &amp;H3406 &amp;I3406</f>
        <v>YAG3UKLevel 7Female + maleLawNorth West</v>
      </c>
      <c r="B3406" s="214" t="s">
        <v>251</v>
      </c>
      <c r="C3406" s="214" t="s">
        <v>37</v>
      </c>
      <c r="D3406" s="214">
        <v>3</v>
      </c>
      <c r="E3406" s="214" t="s">
        <v>35</v>
      </c>
      <c r="F3406" s="214" t="s">
        <v>253</v>
      </c>
      <c r="G3406" s="214" t="s">
        <v>246</v>
      </c>
      <c r="H3406" s="214" t="s">
        <v>85</v>
      </c>
      <c r="I3406" s="214" t="s">
        <v>130</v>
      </c>
      <c r="J3406" s="214">
        <v>435</v>
      </c>
      <c r="K3406" s="214">
        <v>435</v>
      </c>
      <c r="L3406" s="214">
        <v>0</v>
      </c>
      <c r="M3406" s="214">
        <v>0</v>
      </c>
      <c r="N3406" s="214">
        <v>435</v>
      </c>
      <c r="O3406" s="214">
        <v>5.7</v>
      </c>
      <c r="P3406" s="214">
        <v>5.0999999999999996</v>
      </c>
      <c r="Q3406" s="214">
        <v>78.400000000000006</v>
      </c>
      <c r="R3406" s="214">
        <v>87</v>
      </c>
      <c r="S3406" s="214">
        <v>89.2</v>
      </c>
      <c r="T3406" s="214">
        <v>10.8</v>
      </c>
      <c r="U3406" s="214">
        <v>325</v>
      </c>
      <c r="V3406" s="214">
        <v>19700</v>
      </c>
      <c r="W3406" s="214">
        <v>27000</v>
      </c>
      <c r="X3406" s="214">
        <v>39800</v>
      </c>
    </row>
    <row r="3407" spans="1:24" x14ac:dyDescent="0.25">
      <c r="A3407" t="str">
        <f t="shared" si="54"/>
        <v>YAG3UKLevel 7Female + maleLawNorthern Ireland</v>
      </c>
      <c r="B3407" s="214" t="s">
        <v>251</v>
      </c>
      <c r="C3407" s="214" t="s">
        <v>37</v>
      </c>
      <c r="D3407" s="214">
        <v>3</v>
      </c>
      <c r="E3407" s="214" t="s">
        <v>35</v>
      </c>
      <c r="F3407" s="214" t="s">
        <v>253</v>
      </c>
      <c r="G3407" s="214" t="s">
        <v>246</v>
      </c>
      <c r="H3407" s="214" t="s">
        <v>85</v>
      </c>
      <c r="I3407" s="214" t="s">
        <v>131</v>
      </c>
      <c r="J3407" s="214">
        <v>25</v>
      </c>
      <c r="K3407" s="214">
        <v>25</v>
      </c>
      <c r="L3407" s="214">
        <v>0</v>
      </c>
      <c r="M3407" s="214">
        <v>0</v>
      </c>
      <c r="N3407" s="214">
        <v>25</v>
      </c>
      <c r="O3407" s="214">
        <v>19.2</v>
      </c>
      <c r="P3407" s="214">
        <v>1.9</v>
      </c>
      <c r="Q3407" s="214">
        <v>67.3</v>
      </c>
      <c r="R3407" s="214">
        <v>75</v>
      </c>
      <c r="S3407" s="214">
        <v>78.8</v>
      </c>
      <c r="T3407" s="214">
        <v>11.5</v>
      </c>
      <c r="U3407" s="214">
        <v>20</v>
      </c>
      <c r="V3407" s="214">
        <v>23400</v>
      </c>
      <c r="W3407" s="214">
        <v>26600</v>
      </c>
      <c r="X3407" s="214">
        <v>54400</v>
      </c>
    </row>
    <row r="3408" spans="1:24" x14ac:dyDescent="0.25">
      <c r="A3408" t="str">
        <f t="shared" si="54"/>
        <v>YAG3UKLevel 7Female + maleLawScotland</v>
      </c>
      <c r="B3408" s="214" t="s">
        <v>251</v>
      </c>
      <c r="C3408" s="214" t="s">
        <v>37</v>
      </c>
      <c r="D3408" s="214">
        <v>3</v>
      </c>
      <c r="E3408" s="214" t="s">
        <v>35</v>
      </c>
      <c r="F3408" s="214" t="s">
        <v>253</v>
      </c>
      <c r="G3408" s="214" t="s">
        <v>246</v>
      </c>
      <c r="H3408" s="214" t="s">
        <v>85</v>
      </c>
      <c r="I3408" s="214" t="s">
        <v>132</v>
      </c>
      <c r="J3408" s="214">
        <v>45</v>
      </c>
      <c r="K3408" s="214">
        <v>45</v>
      </c>
      <c r="L3408" s="214">
        <v>0</v>
      </c>
      <c r="M3408" s="214">
        <v>0</v>
      </c>
      <c r="N3408" s="214">
        <v>45</v>
      </c>
      <c r="O3408" s="214">
        <v>3.2</v>
      </c>
      <c r="P3408" s="214">
        <v>6.4</v>
      </c>
      <c r="Q3408" s="214">
        <v>77.7</v>
      </c>
      <c r="R3408" s="214">
        <v>90.4</v>
      </c>
      <c r="S3408" s="214">
        <v>90.4</v>
      </c>
      <c r="T3408" s="214">
        <v>12.8</v>
      </c>
      <c r="U3408" s="214">
        <v>35</v>
      </c>
      <c r="V3408" s="214">
        <v>23700</v>
      </c>
      <c r="W3408" s="214">
        <v>35800</v>
      </c>
      <c r="X3408" s="214">
        <v>51800</v>
      </c>
    </row>
    <row r="3409" spans="1:24" x14ac:dyDescent="0.25">
      <c r="A3409" t="str">
        <f t="shared" si="54"/>
        <v>YAG3UKLevel 7Female + maleLawSouth East</v>
      </c>
      <c r="B3409" s="214" t="s">
        <v>251</v>
      </c>
      <c r="C3409" s="214" t="s">
        <v>37</v>
      </c>
      <c r="D3409" s="214">
        <v>3</v>
      </c>
      <c r="E3409" s="214" t="s">
        <v>35</v>
      </c>
      <c r="F3409" s="214" t="s">
        <v>253</v>
      </c>
      <c r="G3409" s="214" t="s">
        <v>246</v>
      </c>
      <c r="H3409" s="214" t="s">
        <v>85</v>
      </c>
      <c r="I3409" s="214" t="s">
        <v>133</v>
      </c>
      <c r="J3409" s="214">
        <v>405</v>
      </c>
      <c r="K3409" s="214">
        <v>405</v>
      </c>
      <c r="L3409" s="214">
        <v>0</v>
      </c>
      <c r="M3409" s="214">
        <v>0</v>
      </c>
      <c r="N3409" s="214">
        <v>405</v>
      </c>
      <c r="O3409" s="214">
        <v>9.8000000000000007</v>
      </c>
      <c r="P3409" s="214">
        <v>7.4</v>
      </c>
      <c r="Q3409" s="214">
        <v>74.8</v>
      </c>
      <c r="R3409" s="214">
        <v>82.3</v>
      </c>
      <c r="S3409" s="214">
        <v>82.8</v>
      </c>
      <c r="T3409" s="214">
        <v>8</v>
      </c>
      <c r="U3409" s="214">
        <v>295</v>
      </c>
      <c r="V3409" s="214">
        <v>25200</v>
      </c>
      <c r="W3409" s="214">
        <v>35800</v>
      </c>
      <c r="X3409" s="214">
        <v>57700</v>
      </c>
    </row>
    <row r="3410" spans="1:24" x14ac:dyDescent="0.25">
      <c r="A3410" t="str">
        <f t="shared" si="54"/>
        <v>YAG3UKLevel 7Female + maleLawSouth West</v>
      </c>
      <c r="B3410" s="214" t="s">
        <v>251</v>
      </c>
      <c r="C3410" s="214" t="s">
        <v>37</v>
      </c>
      <c r="D3410" s="214">
        <v>3</v>
      </c>
      <c r="E3410" s="214" t="s">
        <v>35</v>
      </c>
      <c r="F3410" s="214" t="s">
        <v>253</v>
      </c>
      <c r="G3410" s="214" t="s">
        <v>246</v>
      </c>
      <c r="H3410" s="214" t="s">
        <v>85</v>
      </c>
      <c r="I3410" s="214" t="s">
        <v>134</v>
      </c>
      <c r="J3410" s="214">
        <v>220</v>
      </c>
      <c r="K3410" s="214">
        <v>220</v>
      </c>
      <c r="L3410" s="214">
        <v>0</v>
      </c>
      <c r="M3410" s="214">
        <v>0</v>
      </c>
      <c r="N3410" s="214">
        <v>220</v>
      </c>
      <c r="O3410" s="214">
        <v>6.8</v>
      </c>
      <c r="P3410" s="214">
        <v>5.9</v>
      </c>
      <c r="Q3410" s="214">
        <v>79.7</v>
      </c>
      <c r="R3410" s="214">
        <v>86.9</v>
      </c>
      <c r="S3410" s="214">
        <v>87.3</v>
      </c>
      <c r="T3410" s="214">
        <v>7.6</v>
      </c>
      <c r="U3410" s="214">
        <v>165</v>
      </c>
      <c r="V3410" s="214">
        <v>24500</v>
      </c>
      <c r="W3410" s="214">
        <v>36700</v>
      </c>
      <c r="X3410" s="214">
        <v>54800</v>
      </c>
    </row>
    <row r="3411" spans="1:24" x14ac:dyDescent="0.25">
      <c r="A3411" t="str">
        <f t="shared" si="54"/>
        <v>YAG3UKLevel 7Female + maleLawUnknown</v>
      </c>
      <c r="B3411" s="214" t="s">
        <v>251</v>
      </c>
      <c r="C3411" s="214" t="s">
        <v>37</v>
      </c>
      <c r="D3411" s="214">
        <v>3</v>
      </c>
      <c r="E3411" s="214" t="s">
        <v>35</v>
      </c>
      <c r="F3411" s="214" t="s">
        <v>253</v>
      </c>
      <c r="G3411" s="214" t="s">
        <v>246</v>
      </c>
      <c r="H3411" s="214" t="s">
        <v>85</v>
      </c>
      <c r="I3411" s="214" t="s">
        <v>135</v>
      </c>
      <c r="J3411" s="214">
        <v>185</v>
      </c>
      <c r="K3411" s="214">
        <v>185</v>
      </c>
      <c r="L3411" s="214">
        <v>72.400000000000006</v>
      </c>
      <c r="M3411" s="214">
        <v>0</v>
      </c>
      <c r="N3411" s="214">
        <v>50</v>
      </c>
      <c r="O3411" s="214">
        <v>2</v>
      </c>
      <c r="P3411" s="214">
        <v>0</v>
      </c>
      <c r="Q3411" s="214">
        <v>0</v>
      </c>
      <c r="R3411" s="214">
        <v>0</v>
      </c>
      <c r="S3411" s="214">
        <v>98</v>
      </c>
      <c r="T3411" s="214">
        <v>98</v>
      </c>
      <c r="U3411" s="214" t="s">
        <v>136</v>
      </c>
      <c r="V3411" s="214" t="s">
        <v>136</v>
      </c>
      <c r="W3411" s="214" t="s">
        <v>136</v>
      </c>
      <c r="X3411" s="214" t="s">
        <v>136</v>
      </c>
    </row>
    <row r="3412" spans="1:24" x14ac:dyDescent="0.25">
      <c r="A3412" t="str">
        <f t="shared" si="54"/>
        <v>YAG3UKLevel 7Female + maleLawWales</v>
      </c>
      <c r="B3412" s="214" t="s">
        <v>251</v>
      </c>
      <c r="C3412" s="214" t="s">
        <v>37</v>
      </c>
      <c r="D3412" s="214">
        <v>3</v>
      </c>
      <c r="E3412" s="214" t="s">
        <v>35</v>
      </c>
      <c r="F3412" s="214" t="s">
        <v>253</v>
      </c>
      <c r="G3412" s="214" t="s">
        <v>246</v>
      </c>
      <c r="H3412" s="214" t="s">
        <v>85</v>
      </c>
      <c r="I3412" s="214" t="s">
        <v>137</v>
      </c>
      <c r="J3412" s="214">
        <v>45</v>
      </c>
      <c r="K3412" s="214">
        <v>45</v>
      </c>
      <c r="L3412" s="214">
        <v>0</v>
      </c>
      <c r="M3412" s="214">
        <v>0</v>
      </c>
      <c r="N3412" s="214">
        <v>45</v>
      </c>
      <c r="O3412" s="214">
        <v>11.5</v>
      </c>
      <c r="P3412" s="214">
        <v>4.3</v>
      </c>
      <c r="Q3412" s="214">
        <v>72.8</v>
      </c>
      <c r="R3412" s="214">
        <v>79.900000000000006</v>
      </c>
      <c r="S3412" s="214">
        <v>84.2</v>
      </c>
      <c r="T3412" s="214">
        <v>11.5</v>
      </c>
      <c r="U3412" s="214">
        <v>35</v>
      </c>
      <c r="V3412" s="214">
        <v>20800</v>
      </c>
      <c r="W3412" s="214">
        <v>31800</v>
      </c>
      <c r="X3412" s="214">
        <v>52900</v>
      </c>
    </row>
    <row r="3413" spans="1:24" x14ac:dyDescent="0.25">
      <c r="A3413" t="str">
        <f t="shared" si="54"/>
        <v>YAG3UKLevel 7Female + maleLawWest Midlands</v>
      </c>
      <c r="B3413" s="214" t="s">
        <v>251</v>
      </c>
      <c r="C3413" s="214" t="s">
        <v>37</v>
      </c>
      <c r="D3413" s="214">
        <v>3</v>
      </c>
      <c r="E3413" s="214" t="s">
        <v>35</v>
      </c>
      <c r="F3413" s="214" t="s">
        <v>253</v>
      </c>
      <c r="G3413" s="214" t="s">
        <v>246</v>
      </c>
      <c r="H3413" s="214" t="s">
        <v>85</v>
      </c>
      <c r="I3413" s="214" t="s">
        <v>138</v>
      </c>
      <c r="J3413" s="214">
        <v>300</v>
      </c>
      <c r="K3413" s="214">
        <v>300</v>
      </c>
      <c r="L3413" s="214">
        <v>0</v>
      </c>
      <c r="M3413" s="214">
        <v>0</v>
      </c>
      <c r="N3413" s="214">
        <v>300</v>
      </c>
      <c r="O3413" s="214">
        <v>4.9000000000000004</v>
      </c>
      <c r="P3413" s="214">
        <v>6.5</v>
      </c>
      <c r="Q3413" s="214">
        <v>79.2</v>
      </c>
      <c r="R3413" s="214">
        <v>87.3</v>
      </c>
      <c r="S3413" s="214">
        <v>88.6</v>
      </c>
      <c r="T3413" s="214">
        <v>9.5</v>
      </c>
      <c r="U3413" s="214">
        <v>230</v>
      </c>
      <c r="V3413" s="214">
        <v>19700</v>
      </c>
      <c r="W3413" s="214">
        <v>26600</v>
      </c>
      <c r="X3413" s="214">
        <v>37600</v>
      </c>
    </row>
    <row r="3414" spans="1:24" x14ac:dyDescent="0.25">
      <c r="A3414" t="str">
        <f t="shared" si="54"/>
        <v>YAG3UKLevel 7Female + maleLawYorkshire and The Humber</v>
      </c>
      <c r="B3414" s="214" t="s">
        <v>251</v>
      </c>
      <c r="C3414" s="214" t="s">
        <v>37</v>
      </c>
      <c r="D3414" s="214">
        <v>3</v>
      </c>
      <c r="E3414" s="214" t="s">
        <v>35</v>
      </c>
      <c r="F3414" s="214" t="s">
        <v>253</v>
      </c>
      <c r="G3414" s="214" t="s">
        <v>246</v>
      </c>
      <c r="H3414" s="214" t="s">
        <v>85</v>
      </c>
      <c r="I3414" s="214" t="s">
        <v>139</v>
      </c>
      <c r="J3414" s="214">
        <v>225</v>
      </c>
      <c r="K3414" s="214">
        <v>225</v>
      </c>
      <c r="L3414" s="214">
        <v>0</v>
      </c>
      <c r="M3414" s="214">
        <v>0</v>
      </c>
      <c r="N3414" s="214">
        <v>225</v>
      </c>
      <c r="O3414" s="214">
        <v>5.0999999999999996</v>
      </c>
      <c r="P3414" s="214">
        <v>4.9000000000000004</v>
      </c>
      <c r="Q3414" s="214">
        <v>76.3</v>
      </c>
      <c r="R3414" s="214">
        <v>87.9</v>
      </c>
      <c r="S3414" s="214">
        <v>90.1</v>
      </c>
      <c r="T3414" s="214">
        <v>13.7</v>
      </c>
      <c r="U3414" s="214">
        <v>170</v>
      </c>
      <c r="V3414" s="214">
        <v>20100</v>
      </c>
      <c r="W3414" s="214">
        <v>27000</v>
      </c>
      <c r="X3414" s="214">
        <v>40900</v>
      </c>
    </row>
    <row r="3415" spans="1:24" x14ac:dyDescent="0.25">
      <c r="A3415" t="str">
        <f t="shared" si="54"/>
        <v>YAG3UKLevel 7Female + maleMaterials and technologyAbroad</v>
      </c>
      <c r="B3415" s="214" t="s">
        <v>251</v>
      </c>
      <c r="C3415" s="214" t="s">
        <v>37</v>
      </c>
      <c r="D3415" s="214">
        <v>3</v>
      </c>
      <c r="E3415" s="214" t="s">
        <v>35</v>
      </c>
      <c r="F3415" s="214" t="s">
        <v>253</v>
      </c>
      <c r="G3415" s="214" t="s">
        <v>246</v>
      </c>
      <c r="H3415" s="214" t="s">
        <v>145</v>
      </c>
      <c r="I3415" s="214" t="s">
        <v>125</v>
      </c>
      <c r="J3415" s="214" t="s">
        <v>140</v>
      </c>
      <c r="K3415" s="214" t="s">
        <v>140</v>
      </c>
      <c r="L3415" s="214" t="s">
        <v>140</v>
      </c>
      <c r="M3415" s="214" t="s">
        <v>140</v>
      </c>
      <c r="N3415" s="214" t="s">
        <v>140</v>
      </c>
      <c r="O3415" s="214" t="s">
        <v>140</v>
      </c>
      <c r="P3415" s="214" t="s">
        <v>140</v>
      </c>
      <c r="Q3415" s="214" t="s">
        <v>140</v>
      </c>
      <c r="R3415" s="214" t="s">
        <v>140</v>
      </c>
      <c r="S3415" s="214" t="s">
        <v>140</v>
      </c>
      <c r="T3415" s="214" t="s">
        <v>140</v>
      </c>
      <c r="U3415" s="214" t="s">
        <v>140</v>
      </c>
      <c r="V3415" s="214" t="s">
        <v>140</v>
      </c>
      <c r="W3415" s="214" t="s">
        <v>140</v>
      </c>
      <c r="X3415" s="214" t="s">
        <v>140</v>
      </c>
    </row>
    <row r="3416" spans="1:24" x14ac:dyDescent="0.25">
      <c r="A3416" t="str">
        <f t="shared" si="54"/>
        <v>YAG3UKLevel 7Female + maleMaterials and technologyEast Midlands</v>
      </c>
      <c r="B3416" s="214" t="s">
        <v>251</v>
      </c>
      <c r="C3416" s="214" t="s">
        <v>37</v>
      </c>
      <c r="D3416" s="214">
        <v>3</v>
      </c>
      <c r="E3416" s="214" t="s">
        <v>35</v>
      </c>
      <c r="F3416" s="214" t="s">
        <v>253</v>
      </c>
      <c r="G3416" s="214" t="s">
        <v>246</v>
      </c>
      <c r="H3416" s="214" t="s">
        <v>145</v>
      </c>
      <c r="I3416" s="214" t="s">
        <v>126</v>
      </c>
      <c r="J3416" s="214">
        <v>40</v>
      </c>
      <c r="K3416" s="214">
        <v>40</v>
      </c>
      <c r="L3416" s="214">
        <v>0</v>
      </c>
      <c r="M3416" s="214">
        <v>0</v>
      </c>
      <c r="N3416" s="214">
        <v>40</v>
      </c>
      <c r="O3416" s="214">
        <v>15.4</v>
      </c>
      <c r="P3416" s="214">
        <v>5.0999999999999996</v>
      </c>
      <c r="Q3416" s="214">
        <v>57.7</v>
      </c>
      <c r="R3416" s="214">
        <v>74.400000000000006</v>
      </c>
      <c r="S3416" s="214">
        <v>79.5</v>
      </c>
      <c r="T3416" s="214">
        <v>21.8</v>
      </c>
      <c r="U3416" s="214">
        <v>25</v>
      </c>
      <c r="V3416" s="214">
        <v>22300</v>
      </c>
      <c r="W3416" s="214">
        <v>29200</v>
      </c>
      <c r="X3416" s="214">
        <v>49600</v>
      </c>
    </row>
    <row r="3417" spans="1:24" x14ac:dyDescent="0.25">
      <c r="A3417" t="str">
        <f t="shared" si="54"/>
        <v>YAG3UKLevel 7Female + maleMaterials and technologyEast of England</v>
      </c>
      <c r="B3417" s="214" t="s">
        <v>251</v>
      </c>
      <c r="C3417" s="214" t="s">
        <v>37</v>
      </c>
      <c r="D3417" s="214">
        <v>3</v>
      </c>
      <c r="E3417" s="214" t="s">
        <v>35</v>
      </c>
      <c r="F3417" s="214" t="s">
        <v>253</v>
      </c>
      <c r="G3417" s="214" t="s">
        <v>246</v>
      </c>
      <c r="H3417" s="214" t="s">
        <v>145</v>
      </c>
      <c r="I3417" s="214" t="s">
        <v>127</v>
      </c>
      <c r="J3417" s="214">
        <v>45</v>
      </c>
      <c r="K3417" s="214">
        <v>45</v>
      </c>
      <c r="L3417" s="214">
        <v>0</v>
      </c>
      <c r="M3417" s="214">
        <v>0</v>
      </c>
      <c r="N3417" s="214">
        <v>45</v>
      </c>
      <c r="O3417" s="214">
        <v>12.8</v>
      </c>
      <c r="P3417" s="214">
        <v>3.2</v>
      </c>
      <c r="Q3417" s="214">
        <v>67</v>
      </c>
      <c r="R3417" s="214">
        <v>77.7</v>
      </c>
      <c r="S3417" s="214">
        <v>84</v>
      </c>
      <c r="T3417" s="214">
        <v>17</v>
      </c>
      <c r="U3417" s="214">
        <v>30</v>
      </c>
      <c r="V3417" s="214">
        <v>29200</v>
      </c>
      <c r="W3417" s="214">
        <v>43800</v>
      </c>
      <c r="X3417" s="214">
        <v>56900</v>
      </c>
    </row>
    <row r="3418" spans="1:24" x14ac:dyDescent="0.25">
      <c r="A3418" t="str">
        <f t="shared" si="54"/>
        <v>YAG3UKLevel 7Female + maleMaterials and technologyLondon</v>
      </c>
      <c r="B3418" s="214" t="s">
        <v>251</v>
      </c>
      <c r="C3418" s="214" t="s">
        <v>37</v>
      </c>
      <c r="D3418" s="214">
        <v>3</v>
      </c>
      <c r="E3418" s="214" t="s">
        <v>35</v>
      </c>
      <c r="F3418" s="214" t="s">
        <v>253</v>
      </c>
      <c r="G3418" s="214" t="s">
        <v>246</v>
      </c>
      <c r="H3418" s="214" t="s">
        <v>145</v>
      </c>
      <c r="I3418" s="214" t="s">
        <v>128</v>
      </c>
      <c r="J3418" s="214">
        <v>100</v>
      </c>
      <c r="K3418" s="214">
        <v>100</v>
      </c>
      <c r="L3418" s="214">
        <v>0</v>
      </c>
      <c r="M3418" s="214">
        <v>0</v>
      </c>
      <c r="N3418" s="214">
        <v>100</v>
      </c>
      <c r="O3418" s="214">
        <v>5.9</v>
      </c>
      <c r="P3418" s="214">
        <v>10.199999999999999</v>
      </c>
      <c r="Q3418" s="214">
        <v>71</v>
      </c>
      <c r="R3418" s="214">
        <v>80.900000000000006</v>
      </c>
      <c r="S3418" s="214">
        <v>83.9</v>
      </c>
      <c r="T3418" s="214">
        <v>12.9</v>
      </c>
      <c r="U3418" s="214">
        <v>65</v>
      </c>
      <c r="V3418" s="214">
        <v>24500</v>
      </c>
      <c r="W3418" s="214">
        <v>35400</v>
      </c>
      <c r="X3418" s="214">
        <v>53700</v>
      </c>
    </row>
    <row r="3419" spans="1:24" x14ac:dyDescent="0.25">
      <c r="A3419" t="str">
        <f t="shared" si="54"/>
        <v>YAG3UKLevel 7Female + maleMaterials and technologyNorth East</v>
      </c>
      <c r="B3419" s="214" t="s">
        <v>251</v>
      </c>
      <c r="C3419" s="214" t="s">
        <v>37</v>
      </c>
      <c r="D3419" s="214">
        <v>3</v>
      </c>
      <c r="E3419" s="214" t="s">
        <v>35</v>
      </c>
      <c r="F3419" s="214" t="s">
        <v>253</v>
      </c>
      <c r="G3419" s="214" t="s">
        <v>246</v>
      </c>
      <c r="H3419" s="214" t="s">
        <v>145</v>
      </c>
      <c r="I3419" s="214" t="s">
        <v>129</v>
      </c>
      <c r="J3419" s="214">
        <v>15</v>
      </c>
      <c r="K3419" s="214">
        <v>15</v>
      </c>
      <c r="L3419" s="214">
        <v>0</v>
      </c>
      <c r="M3419" s="214">
        <v>0</v>
      </c>
      <c r="N3419" s="214">
        <v>15</v>
      </c>
      <c r="O3419" s="214">
        <v>8</v>
      </c>
      <c r="P3419" s="214">
        <v>8</v>
      </c>
      <c r="Q3419" s="214">
        <v>68.099999999999994</v>
      </c>
      <c r="R3419" s="214">
        <v>76</v>
      </c>
      <c r="S3419" s="214">
        <v>84</v>
      </c>
      <c r="T3419" s="214">
        <v>16</v>
      </c>
      <c r="U3419" s="214" t="s">
        <v>140</v>
      </c>
      <c r="V3419" s="214" t="s">
        <v>140</v>
      </c>
      <c r="W3419" s="214" t="s">
        <v>140</v>
      </c>
      <c r="X3419" s="214" t="s">
        <v>140</v>
      </c>
    </row>
    <row r="3420" spans="1:24" x14ac:dyDescent="0.25">
      <c r="A3420" t="str">
        <f t="shared" si="54"/>
        <v>YAG3UKLevel 7Female + maleMaterials and technologyNorth West</v>
      </c>
      <c r="B3420" s="214" t="s">
        <v>251</v>
      </c>
      <c r="C3420" s="214" t="s">
        <v>37</v>
      </c>
      <c r="D3420" s="214">
        <v>3</v>
      </c>
      <c r="E3420" s="214" t="s">
        <v>35</v>
      </c>
      <c r="F3420" s="214" t="s">
        <v>253</v>
      </c>
      <c r="G3420" s="214" t="s">
        <v>246</v>
      </c>
      <c r="H3420" s="214" t="s">
        <v>145</v>
      </c>
      <c r="I3420" s="214" t="s">
        <v>130</v>
      </c>
      <c r="J3420" s="214">
        <v>45</v>
      </c>
      <c r="K3420" s="214">
        <v>45</v>
      </c>
      <c r="L3420" s="214">
        <v>0</v>
      </c>
      <c r="M3420" s="214">
        <v>0</v>
      </c>
      <c r="N3420" s="214">
        <v>45</v>
      </c>
      <c r="O3420" s="214">
        <v>6.4</v>
      </c>
      <c r="P3420" s="214">
        <v>4.3</v>
      </c>
      <c r="Q3420" s="214">
        <v>70.5</v>
      </c>
      <c r="R3420" s="214">
        <v>84</v>
      </c>
      <c r="S3420" s="214">
        <v>89.3</v>
      </c>
      <c r="T3420" s="214">
        <v>18.899999999999999</v>
      </c>
      <c r="U3420" s="214">
        <v>35</v>
      </c>
      <c r="V3420" s="214">
        <v>18200</v>
      </c>
      <c r="W3420" s="214">
        <v>28800</v>
      </c>
      <c r="X3420" s="214">
        <v>43800</v>
      </c>
    </row>
    <row r="3421" spans="1:24" x14ac:dyDescent="0.25">
      <c r="A3421" t="str">
        <f t="shared" si="54"/>
        <v>YAG3UKLevel 7Female + maleMaterials and technologyNorthern Ireland</v>
      </c>
      <c r="B3421" s="214" t="s">
        <v>251</v>
      </c>
      <c r="C3421" s="214" t="s">
        <v>37</v>
      </c>
      <c r="D3421" s="214">
        <v>3</v>
      </c>
      <c r="E3421" s="214" t="s">
        <v>35</v>
      </c>
      <c r="F3421" s="214" t="s">
        <v>253</v>
      </c>
      <c r="G3421" s="214" t="s">
        <v>246</v>
      </c>
      <c r="H3421" s="214" t="s">
        <v>145</v>
      </c>
      <c r="I3421" s="214" t="s">
        <v>131</v>
      </c>
      <c r="J3421" s="214">
        <v>5</v>
      </c>
      <c r="K3421" s="214">
        <v>5</v>
      </c>
      <c r="L3421" s="214">
        <v>0</v>
      </c>
      <c r="M3421" s="214">
        <v>0</v>
      </c>
      <c r="N3421" s="214">
        <v>5</v>
      </c>
      <c r="O3421" s="214">
        <v>22.2</v>
      </c>
      <c r="P3421" s="214">
        <v>0</v>
      </c>
      <c r="Q3421" s="214">
        <v>55.6</v>
      </c>
      <c r="R3421" s="214">
        <v>55.6</v>
      </c>
      <c r="S3421" s="214">
        <v>77.8</v>
      </c>
      <c r="T3421" s="214">
        <v>22.2</v>
      </c>
      <c r="U3421" s="214" t="s">
        <v>140</v>
      </c>
      <c r="V3421" s="214" t="s">
        <v>140</v>
      </c>
      <c r="W3421" s="214" t="s">
        <v>140</v>
      </c>
      <c r="X3421" s="214" t="s">
        <v>140</v>
      </c>
    </row>
    <row r="3422" spans="1:24" x14ac:dyDescent="0.25">
      <c r="A3422" t="str">
        <f t="shared" si="54"/>
        <v>YAG3UKLevel 7Female + maleMaterials and technologyScotland</v>
      </c>
      <c r="B3422" s="214" t="s">
        <v>251</v>
      </c>
      <c r="C3422" s="214" t="s">
        <v>37</v>
      </c>
      <c r="D3422" s="214">
        <v>3</v>
      </c>
      <c r="E3422" s="214" t="s">
        <v>35</v>
      </c>
      <c r="F3422" s="214" t="s">
        <v>253</v>
      </c>
      <c r="G3422" s="214" t="s">
        <v>246</v>
      </c>
      <c r="H3422" s="214" t="s">
        <v>145</v>
      </c>
      <c r="I3422" s="214" t="s">
        <v>132</v>
      </c>
      <c r="J3422" s="214">
        <v>30</v>
      </c>
      <c r="K3422" s="214">
        <v>30</v>
      </c>
      <c r="L3422" s="214">
        <v>0</v>
      </c>
      <c r="M3422" s="214">
        <v>0</v>
      </c>
      <c r="N3422" s="214">
        <v>30</v>
      </c>
      <c r="O3422" s="214">
        <v>6.7</v>
      </c>
      <c r="P3422" s="214">
        <v>3.4</v>
      </c>
      <c r="Q3422" s="214">
        <v>65.900000000000006</v>
      </c>
      <c r="R3422" s="214">
        <v>89.9</v>
      </c>
      <c r="S3422" s="214">
        <v>89.9</v>
      </c>
      <c r="T3422" s="214">
        <v>24.1</v>
      </c>
      <c r="U3422" s="214">
        <v>20</v>
      </c>
      <c r="V3422" s="214">
        <v>22600</v>
      </c>
      <c r="W3422" s="214">
        <v>35800</v>
      </c>
      <c r="X3422" s="214">
        <v>44900</v>
      </c>
    </row>
    <row r="3423" spans="1:24" x14ac:dyDescent="0.25">
      <c r="A3423" t="str">
        <f t="shared" si="54"/>
        <v>YAG3UKLevel 7Female + maleMaterials and technologySouth East</v>
      </c>
      <c r="B3423" s="214" t="s">
        <v>251</v>
      </c>
      <c r="C3423" s="214" t="s">
        <v>37</v>
      </c>
      <c r="D3423" s="214">
        <v>3</v>
      </c>
      <c r="E3423" s="214" t="s">
        <v>35</v>
      </c>
      <c r="F3423" s="214" t="s">
        <v>253</v>
      </c>
      <c r="G3423" s="214" t="s">
        <v>246</v>
      </c>
      <c r="H3423" s="214" t="s">
        <v>145</v>
      </c>
      <c r="I3423" s="214" t="s">
        <v>133</v>
      </c>
      <c r="J3423" s="214">
        <v>75</v>
      </c>
      <c r="K3423" s="214">
        <v>75</v>
      </c>
      <c r="L3423" s="214">
        <v>0</v>
      </c>
      <c r="M3423" s="214">
        <v>0</v>
      </c>
      <c r="N3423" s="214">
        <v>75</v>
      </c>
      <c r="O3423" s="214">
        <v>13.4</v>
      </c>
      <c r="P3423" s="214">
        <v>5.7</v>
      </c>
      <c r="Q3423" s="214">
        <v>67.099999999999994</v>
      </c>
      <c r="R3423" s="214">
        <v>77.599999999999994</v>
      </c>
      <c r="S3423" s="214">
        <v>80.900000000000006</v>
      </c>
      <c r="T3423" s="214">
        <v>13.8</v>
      </c>
      <c r="U3423" s="214">
        <v>50</v>
      </c>
      <c r="V3423" s="214">
        <v>25600</v>
      </c>
      <c r="W3423" s="214">
        <v>34300</v>
      </c>
      <c r="X3423" s="214">
        <v>48200</v>
      </c>
    </row>
    <row r="3424" spans="1:24" x14ac:dyDescent="0.25">
      <c r="A3424" t="str">
        <f t="shared" si="54"/>
        <v>YAG3UKLevel 7Female + maleMaterials and technologySouth West</v>
      </c>
      <c r="B3424" s="214" t="s">
        <v>251</v>
      </c>
      <c r="C3424" s="214" t="s">
        <v>37</v>
      </c>
      <c r="D3424" s="214">
        <v>3</v>
      </c>
      <c r="E3424" s="214" t="s">
        <v>35</v>
      </c>
      <c r="F3424" s="214" t="s">
        <v>253</v>
      </c>
      <c r="G3424" s="214" t="s">
        <v>246</v>
      </c>
      <c r="H3424" s="214" t="s">
        <v>145</v>
      </c>
      <c r="I3424" s="214" t="s">
        <v>134</v>
      </c>
      <c r="J3424" s="214">
        <v>55</v>
      </c>
      <c r="K3424" s="214">
        <v>55</v>
      </c>
      <c r="L3424" s="214">
        <v>0</v>
      </c>
      <c r="M3424" s="214">
        <v>0</v>
      </c>
      <c r="N3424" s="214">
        <v>55</v>
      </c>
      <c r="O3424" s="214">
        <v>9.9</v>
      </c>
      <c r="P3424" s="214">
        <v>1.8</v>
      </c>
      <c r="Q3424" s="214">
        <v>77.5</v>
      </c>
      <c r="R3424" s="214">
        <v>88.3</v>
      </c>
      <c r="S3424" s="214">
        <v>88.3</v>
      </c>
      <c r="T3424" s="214">
        <v>10.8</v>
      </c>
      <c r="U3424" s="214">
        <v>40</v>
      </c>
      <c r="V3424" s="214">
        <v>28500</v>
      </c>
      <c r="W3424" s="214">
        <v>38000</v>
      </c>
      <c r="X3424" s="214">
        <v>47100</v>
      </c>
    </row>
    <row r="3425" spans="1:24" x14ac:dyDescent="0.25">
      <c r="A3425" t="str">
        <f t="shared" si="54"/>
        <v>YAG3UKLevel 7Female + maleMaterials and technologyUnknown</v>
      </c>
      <c r="B3425" s="214" t="s">
        <v>251</v>
      </c>
      <c r="C3425" s="214" t="s">
        <v>37</v>
      </c>
      <c r="D3425" s="214">
        <v>3</v>
      </c>
      <c r="E3425" s="214" t="s">
        <v>35</v>
      </c>
      <c r="F3425" s="214" t="s">
        <v>253</v>
      </c>
      <c r="G3425" s="214" t="s">
        <v>246</v>
      </c>
      <c r="H3425" s="214" t="s">
        <v>145</v>
      </c>
      <c r="I3425" s="214" t="s">
        <v>135</v>
      </c>
      <c r="J3425" s="214">
        <v>20</v>
      </c>
      <c r="K3425" s="214">
        <v>20</v>
      </c>
      <c r="L3425" s="214">
        <v>70.599999999999994</v>
      </c>
      <c r="M3425" s="214">
        <v>0</v>
      </c>
      <c r="N3425" s="214">
        <v>5</v>
      </c>
      <c r="O3425" s="214">
        <v>0</v>
      </c>
      <c r="P3425" s="214">
        <v>0</v>
      </c>
      <c r="Q3425" s="214">
        <v>0</v>
      </c>
      <c r="R3425" s="214">
        <v>0</v>
      </c>
      <c r="S3425" s="214">
        <v>100</v>
      </c>
      <c r="T3425" s="214">
        <v>100</v>
      </c>
      <c r="U3425" s="214" t="s">
        <v>136</v>
      </c>
      <c r="V3425" s="214" t="s">
        <v>136</v>
      </c>
      <c r="W3425" s="214" t="s">
        <v>136</v>
      </c>
      <c r="X3425" s="214" t="s">
        <v>136</v>
      </c>
    </row>
    <row r="3426" spans="1:24" x14ac:dyDescent="0.25">
      <c r="A3426" t="str">
        <f t="shared" si="54"/>
        <v>YAG3UKLevel 7Female + maleMaterials and technologyWales</v>
      </c>
      <c r="B3426" s="214" t="s">
        <v>251</v>
      </c>
      <c r="C3426" s="214" t="s">
        <v>37</v>
      </c>
      <c r="D3426" s="214">
        <v>3</v>
      </c>
      <c r="E3426" s="214" t="s">
        <v>35</v>
      </c>
      <c r="F3426" s="214" t="s">
        <v>253</v>
      </c>
      <c r="G3426" s="214" t="s">
        <v>246</v>
      </c>
      <c r="H3426" s="214" t="s">
        <v>145</v>
      </c>
      <c r="I3426" s="214" t="s">
        <v>137</v>
      </c>
      <c r="J3426" s="214">
        <v>10</v>
      </c>
      <c r="K3426" s="214">
        <v>10</v>
      </c>
      <c r="L3426" s="214">
        <v>0</v>
      </c>
      <c r="M3426" s="214">
        <v>0</v>
      </c>
      <c r="N3426" s="214">
        <v>10</v>
      </c>
      <c r="O3426" s="214">
        <v>0</v>
      </c>
      <c r="P3426" s="214">
        <v>0</v>
      </c>
      <c r="Q3426" s="214">
        <v>88</v>
      </c>
      <c r="R3426" s="214">
        <v>91</v>
      </c>
      <c r="S3426" s="214">
        <v>100</v>
      </c>
      <c r="T3426" s="214">
        <v>12</v>
      </c>
      <c r="U3426" s="214" t="s">
        <v>140</v>
      </c>
      <c r="V3426" s="214" t="s">
        <v>140</v>
      </c>
      <c r="W3426" s="214" t="s">
        <v>140</v>
      </c>
      <c r="X3426" s="214" t="s">
        <v>140</v>
      </c>
    </row>
    <row r="3427" spans="1:24" x14ac:dyDescent="0.25">
      <c r="A3427" t="str">
        <f t="shared" si="54"/>
        <v>YAG3UKLevel 7Female + maleMaterials and technologyWest Midlands</v>
      </c>
      <c r="B3427" s="214" t="s">
        <v>251</v>
      </c>
      <c r="C3427" s="214" t="s">
        <v>37</v>
      </c>
      <c r="D3427" s="214">
        <v>3</v>
      </c>
      <c r="E3427" s="214" t="s">
        <v>35</v>
      </c>
      <c r="F3427" s="214" t="s">
        <v>253</v>
      </c>
      <c r="G3427" s="214" t="s">
        <v>246</v>
      </c>
      <c r="H3427" s="214" t="s">
        <v>145</v>
      </c>
      <c r="I3427" s="214" t="s">
        <v>138</v>
      </c>
      <c r="J3427" s="214">
        <v>35</v>
      </c>
      <c r="K3427" s="214">
        <v>35</v>
      </c>
      <c r="L3427" s="214">
        <v>0</v>
      </c>
      <c r="M3427" s="214">
        <v>0</v>
      </c>
      <c r="N3427" s="214">
        <v>35</v>
      </c>
      <c r="O3427" s="214">
        <v>0</v>
      </c>
      <c r="P3427" s="214">
        <v>6.1</v>
      </c>
      <c r="Q3427" s="214">
        <v>75.5</v>
      </c>
      <c r="R3427" s="214">
        <v>90.8</v>
      </c>
      <c r="S3427" s="214">
        <v>93.9</v>
      </c>
      <c r="T3427" s="214">
        <v>18.399999999999999</v>
      </c>
      <c r="U3427" s="214">
        <v>25</v>
      </c>
      <c r="V3427" s="214">
        <v>31400</v>
      </c>
      <c r="W3427" s="214">
        <v>39100</v>
      </c>
      <c r="X3427" s="214">
        <v>50400</v>
      </c>
    </row>
    <row r="3428" spans="1:24" x14ac:dyDescent="0.25">
      <c r="A3428" t="str">
        <f t="shared" si="54"/>
        <v>YAG3UKLevel 7Female + maleMaterials and technologyYorkshire and The Humber</v>
      </c>
      <c r="B3428" s="214" t="s">
        <v>251</v>
      </c>
      <c r="C3428" s="214" t="s">
        <v>37</v>
      </c>
      <c r="D3428" s="214">
        <v>3</v>
      </c>
      <c r="E3428" s="214" t="s">
        <v>35</v>
      </c>
      <c r="F3428" s="214" t="s">
        <v>253</v>
      </c>
      <c r="G3428" s="214" t="s">
        <v>246</v>
      </c>
      <c r="H3428" s="214" t="s">
        <v>145</v>
      </c>
      <c r="I3428" s="214" t="s">
        <v>139</v>
      </c>
      <c r="J3428" s="214">
        <v>30</v>
      </c>
      <c r="K3428" s="214">
        <v>30</v>
      </c>
      <c r="L3428" s="214">
        <v>0</v>
      </c>
      <c r="M3428" s="214">
        <v>0</v>
      </c>
      <c r="N3428" s="214">
        <v>30</v>
      </c>
      <c r="O3428" s="214">
        <v>11.2</v>
      </c>
      <c r="P3428" s="214">
        <v>4.8</v>
      </c>
      <c r="Q3428" s="214">
        <v>73.400000000000006</v>
      </c>
      <c r="R3428" s="214">
        <v>84.1</v>
      </c>
      <c r="S3428" s="214">
        <v>84.1</v>
      </c>
      <c r="T3428" s="214">
        <v>10.6</v>
      </c>
      <c r="U3428" s="214">
        <v>20</v>
      </c>
      <c r="V3428" s="214">
        <v>16800</v>
      </c>
      <c r="W3428" s="214">
        <v>32100</v>
      </c>
      <c r="X3428" s="214">
        <v>55500</v>
      </c>
    </row>
    <row r="3429" spans="1:24" x14ac:dyDescent="0.25">
      <c r="A3429" t="str">
        <f t="shared" si="54"/>
        <v>YAG3UKLevel 7Female + maleMathematical sciencesAbroad</v>
      </c>
      <c r="B3429" s="214" t="s">
        <v>251</v>
      </c>
      <c r="C3429" s="214" t="s">
        <v>37</v>
      </c>
      <c r="D3429" s="214">
        <v>3</v>
      </c>
      <c r="E3429" s="214" t="s">
        <v>35</v>
      </c>
      <c r="F3429" s="214" t="s">
        <v>253</v>
      </c>
      <c r="G3429" s="214" t="s">
        <v>246</v>
      </c>
      <c r="H3429" s="214" t="s">
        <v>66</v>
      </c>
      <c r="I3429" s="214" t="s">
        <v>125</v>
      </c>
      <c r="J3429" s="214" t="s">
        <v>140</v>
      </c>
      <c r="K3429" s="214" t="s">
        <v>140</v>
      </c>
      <c r="L3429" s="214" t="s">
        <v>140</v>
      </c>
      <c r="M3429" s="214" t="s">
        <v>140</v>
      </c>
      <c r="N3429" s="214" t="s">
        <v>140</v>
      </c>
      <c r="O3429" s="214" t="s">
        <v>140</v>
      </c>
      <c r="P3429" s="214" t="s">
        <v>140</v>
      </c>
      <c r="Q3429" s="214" t="s">
        <v>140</v>
      </c>
      <c r="R3429" s="214" t="s">
        <v>140</v>
      </c>
      <c r="S3429" s="214" t="s">
        <v>140</v>
      </c>
      <c r="T3429" s="214" t="s">
        <v>140</v>
      </c>
      <c r="U3429" s="214" t="s">
        <v>136</v>
      </c>
      <c r="V3429" s="214" t="s">
        <v>136</v>
      </c>
      <c r="W3429" s="214" t="s">
        <v>136</v>
      </c>
      <c r="X3429" s="214" t="s">
        <v>136</v>
      </c>
    </row>
    <row r="3430" spans="1:24" x14ac:dyDescent="0.25">
      <c r="A3430" t="str">
        <f t="shared" si="54"/>
        <v>YAG3UKLevel 7Female + maleMathematical sciencesEast Midlands</v>
      </c>
      <c r="B3430" s="214" t="s">
        <v>251</v>
      </c>
      <c r="C3430" s="214" t="s">
        <v>37</v>
      </c>
      <c r="D3430" s="214">
        <v>3</v>
      </c>
      <c r="E3430" s="214" t="s">
        <v>35</v>
      </c>
      <c r="F3430" s="214" t="s">
        <v>253</v>
      </c>
      <c r="G3430" s="214" t="s">
        <v>246</v>
      </c>
      <c r="H3430" s="214" t="s">
        <v>66</v>
      </c>
      <c r="I3430" s="214" t="s">
        <v>126</v>
      </c>
      <c r="J3430" s="214">
        <v>30</v>
      </c>
      <c r="K3430" s="214">
        <v>30</v>
      </c>
      <c r="L3430" s="214">
        <v>0</v>
      </c>
      <c r="M3430" s="214">
        <v>0</v>
      </c>
      <c r="N3430" s="214">
        <v>30</v>
      </c>
      <c r="O3430" s="214">
        <v>0</v>
      </c>
      <c r="P3430" s="214">
        <v>3.4</v>
      </c>
      <c r="Q3430" s="214">
        <v>51.7</v>
      </c>
      <c r="R3430" s="214">
        <v>86.2</v>
      </c>
      <c r="S3430" s="214">
        <v>96.6</v>
      </c>
      <c r="T3430" s="214">
        <v>44.8</v>
      </c>
      <c r="U3430" s="214">
        <v>15</v>
      </c>
      <c r="V3430" s="214">
        <v>21000</v>
      </c>
      <c r="W3430" s="214">
        <v>32800</v>
      </c>
      <c r="X3430" s="214">
        <v>42000</v>
      </c>
    </row>
    <row r="3431" spans="1:24" x14ac:dyDescent="0.25">
      <c r="A3431" t="str">
        <f t="shared" si="54"/>
        <v>YAG3UKLevel 7Female + maleMathematical sciencesEast of England</v>
      </c>
      <c r="B3431" s="214" t="s">
        <v>251</v>
      </c>
      <c r="C3431" s="214" t="s">
        <v>37</v>
      </c>
      <c r="D3431" s="214">
        <v>3</v>
      </c>
      <c r="E3431" s="214" t="s">
        <v>35</v>
      </c>
      <c r="F3431" s="214" t="s">
        <v>253</v>
      </c>
      <c r="G3431" s="214" t="s">
        <v>246</v>
      </c>
      <c r="H3431" s="214" t="s">
        <v>66</v>
      </c>
      <c r="I3431" s="214" t="s">
        <v>127</v>
      </c>
      <c r="J3431" s="214">
        <v>50</v>
      </c>
      <c r="K3431" s="214">
        <v>50</v>
      </c>
      <c r="L3431" s="214">
        <v>0</v>
      </c>
      <c r="M3431" s="214">
        <v>0</v>
      </c>
      <c r="N3431" s="214">
        <v>50</v>
      </c>
      <c r="O3431" s="214">
        <v>11.5</v>
      </c>
      <c r="P3431" s="214">
        <v>4.0999999999999996</v>
      </c>
      <c r="Q3431" s="214">
        <v>59</v>
      </c>
      <c r="R3431" s="214">
        <v>79.3</v>
      </c>
      <c r="S3431" s="214">
        <v>84.4</v>
      </c>
      <c r="T3431" s="214">
        <v>25.4</v>
      </c>
      <c r="U3431" s="214">
        <v>30</v>
      </c>
      <c r="V3431" s="214">
        <v>28800</v>
      </c>
      <c r="W3431" s="214">
        <v>38000</v>
      </c>
      <c r="X3431" s="214">
        <v>51500</v>
      </c>
    </row>
    <row r="3432" spans="1:24" x14ac:dyDescent="0.25">
      <c r="A3432" t="str">
        <f t="shared" si="54"/>
        <v>YAG3UKLevel 7Female + maleMathematical sciencesLondon</v>
      </c>
      <c r="B3432" s="214" t="s">
        <v>251</v>
      </c>
      <c r="C3432" s="214" t="s">
        <v>37</v>
      </c>
      <c r="D3432" s="214">
        <v>3</v>
      </c>
      <c r="E3432" s="214" t="s">
        <v>35</v>
      </c>
      <c r="F3432" s="214" t="s">
        <v>253</v>
      </c>
      <c r="G3432" s="214" t="s">
        <v>246</v>
      </c>
      <c r="H3432" s="214" t="s">
        <v>66</v>
      </c>
      <c r="I3432" s="214" t="s">
        <v>128</v>
      </c>
      <c r="J3432" s="214">
        <v>205</v>
      </c>
      <c r="K3432" s="214">
        <v>205</v>
      </c>
      <c r="L3432" s="214">
        <v>0</v>
      </c>
      <c r="M3432" s="214">
        <v>0</v>
      </c>
      <c r="N3432" s="214">
        <v>205</v>
      </c>
      <c r="O3432" s="214">
        <v>12.9</v>
      </c>
      <c r="P3432" s="214">
        <v>5.6</v>
      </c>
      <c r="Q3432" s="214">
        <v>64</v>
      </c>
      <c r="R3432" s="214">
        <v>74</v>
      </c>
      <c r="S3432" s="214">
        <v>81.5</v>
      </c>
      <c r="T3432" s="214">
        <v>17.5</v>
      </c>
      <c r="U3432" s="214">
        <v>125</v>
      </c>
      <c r="V3432" s="214">
        <v>33900</v>
      </c>
      <c r="W3432" s="214">
        <v>46000</v>
      </c>
      <c r="X3432" s="214">
        <v>60600</v>
      </c>
    </row>
    <row r="3433" spans="1:24" x14ac:dyDescent="0.25">
      <c r="A3433" t="str">
        <f t="shared" si="54"/>
        <v>YAG3UKLevel 7Female + maleMathematical sciencesNorth East</v>
      </c>
      <c r="B3433" s="214" t="s">
        <v>251</v>
      </c>
      <c r="C3433" s="214" t="s">
        <v>37</v>
      </c>
      <c r="D3433" s="214">
        <v>3</v>
      </c>
      <c r="E3433" s="214" t="s">
        <v>35</v>
      </c>
      <c r="F3433" s="214" t="s">
        <v>253</v>
      </c>
      <c r="G3433" s="214" t="s">
        <v>246</v>
      </c>
      <c r="H3433" s="214" t="s">
        <v>66</v>
      </c>
      <c r="I3433" s="214" t="s">
        <v>129</v>
      </c>
      <c r="J3433" s="214">
        <v>5</v>
      </c>
      <c r="K3433" s="214">
        <v>5</v>
      </c>
      <c r="L3433" s="214">
        <v>0</v>
      </c>
      <c r="M3433" s="214">
        <v>0</v>
      </c>
      <c r="N3433" s="214">
        <v>5</v>
      </c>
      <c r="O3433" s="214">
        <v>0</v>
      </c>
      <c r="P3433" s="214">
        <v>0</v>
      </c>
      <c r="Q3433" s="214">
        <v>44.5</v>
      </c>
      <c r="R3433" s="214">
        <v>77.8</v>
      </c>
      <c r="S3433" s="214">
        <v>100</v>
      </c>
      <c r="T3433" s="214">
        <v>55.5</v>
      </c>
      <c r="U3433" s="214" t="s">
        <v>140</v>
      </c>
      <c r="V3433" s="214" t="s">
        <v>140</v>
      </c>
      <c r="W3433" s="214" t="s">
        <v>140</v>
      </c>
      <c r="X3433" s="214" t="s">
        <v>140</v>
      </c>
    </row>
    <row r="3434" spans="1:24" x14ac:dyDescent="0.25">
      <c r="A3434" t="str">
        <f t="shared" si="54"/>
        <v>YAG3UKLevel 7Female + maleMathematical sciencesNorth West</v>
      </c>
      <c r="B3434" s="214" t="s">
        <v>251</v>
      </c>
      <c r="C3434" s="214" t="s">
        <v>37</v>
      </c>
      <c r="D3434" s="214">
        <v>3</v>
      </c>
      <c r="E3434" s="214" t="s">
        <v>35</v>
      </c>
      <c r="F3434" s="214" t="s">
        <v>253</v>
      </c>
      <c r="G3434" s="214" t="s">
        <v>246</v>
      </c>
      <c r="H3434" s="214" t="s">
        <v>66</v>
      </c>
      <c r="I3434" s="214" t="s">
        <v>130</v>
      </c>
      <c r="J3434" s="214">
        <v>60</v>
      </c>
      <c r="K3434" s="214">
        <v>60</v>
      </c>
      <c r="L3434" s="214">
        <v>0</v>
      </c>
      <c r="M3434" s="214">
        <v>0</v>
      </c>
      <c r="N3434" s="214">
        <v>60</v>
      </c>
      <c r="O3434" s="214">
        <v>16.3</v>
      </c>
      <c r="P3434" s="214">
        <v>3.3</v>
      </c>
      <c r="Q3434" s="214">
        <v>49.9</v>
      </c>
      <c r="R3434" s="214">
        <v>74.7</v>
      </c>
      <c r="S3434" s="214">
        <v>80.400000000000006</v>
      </c>
      <c r="T3434" s="214">
        <v>30.5</v>
      </c>
      <c r="U3434" s="214">
        <v>30</v>
      </c>
      <c r="V3434" s="214">
        <v>28800</v>
      </c>
      <c r="W3434" s="214">
        <v>35000</v>
      </c>
      <c r="X3434" s="214">
        <v>40900</v>
      </c>
    </row>
    <row r="3435" spans="1:24" x14ac:dyDescent="0.25">
      <c r="A3435" t="str">
        <f t="shared" si="54"/>
        <v>YAG3UKLevel 7Female + maleMathematical sciencesNorthern Ireland</v>
      </c>
      <c r="B3435" s="214" t="s">
        <v>251</v>
      </c>
      <c r="C3435" s="214" t="s">
        <v>37</v>
      </c>
      <c r="D3435" s="214">
        <v>3</v>
      </c>
      <c r="E3435" s="214" t="s">
        <v>35</v>
      </c>
      <c r="F3435" s="214" t="s">
        <v>253</v>
      </c>
      <c r="G3435" s="214" t="s">
        <v>246</v>
      </c>
      <c r="H3435" s="214" t="s">
        <v>66</v>
      </c>
      <c r="I3435" s="214" t="s">
        <v>131</v>
      </c>
      <c r="J3435" s="214">
        <v>5</v>
      </c>
      <c r="K3435" s="214">
        <v>5</v>
      </c>
      <c r="L3435" s="214">
        <v>0</v>
      </c>
      <c r="M3435" s="214">
        <v>0</v>
      </c>
      <c r="N3435" s="214">
        <v>5</v>
      </c>
      <c r="O3435" s="214">
        <v>31.6</v>
      </c>
      <c r="P3435" s="214">
        <v>0</v>
      </c>
      <c r="Q3435" s="214">
        <v>31.6</v>
      </c>
      <c r="R3435" s="214">
        <v>68.400000000000006</v>
      </c>
      <c r="S3435" s="214">
        <v>68.400000000000006</v>
      </c>
      <c r="T3435" s="214">
        <v>36.799999999999997</v>
      </c>
      <c r="U3435" s="214" t="s">
        <v>140</v>
      </c>
      <c r="V3435" s="214" t="s">
        <v>140</v>
      </c>
      <c r="W3435" s="214" t="s">
        <v>140</v>
      </c>
      <c r="X3435" s="214" t="s">
        <v>140</v>
      </c>
    </row>
    <row r="3436" spans="1:24" x14ac:dyDescent="0.25">
      <c r="A3436" t="str">
        <f t="shared" si="54"/>
        <v>YAG3UKLevel 7Female + maleMathematical sciencesScotland</v>
      </c>
      <c r="B3436" s="214" t="s">
        <v>251</v>
      </c>
      <c r="C3436" s="214" t="s">
        <v>37</v>
      </c>
      <c r="D3436" s="214">
        <v>3</v>
      </c>
      <c r="E3436" s="214" t="s">
        <v>35</v>
      </c>
      <c r="F3436" s="214" t="s">
        <v>253</v>
      </c>
      <c r="G3436" s="214" t="s">
        <v>246</v>
      </c>
      <c r="H3436" s="214" t="s">
        <v>66</v>
      </c>
      <c r="I3436" s="214" t="s">
        <v>132</v>
      </c>
      <c r="J3436" s="214">
        <v>20</v>
      </c>
      <c r="K3436" s="214">
        <v>20</v>
      </c>
      <c r="L3436" s="214">
        <v>0</v>
      </c>
      <c r="M3436" s="214">
        <v>0</v>
      </c>
      <c r="N3436" s="214">
        <v>20</v>
      </c>
      <c r="O3436" s="214">
        <v>7.3</v>
      </c>
      <c r="P3436" s="214">
        <v>8.1999999999999993</v>
      </c>
      <c r="Q3436" s="214">
        <v>46.4</v>
      </c>
      <c r="R3436" s="214">
        <v>76.400000000000006</v>
      </c>
      <c r="S3436" s="214">
        <v>84.6</v>
      </c>
      <c r="T3436" s="214">
        <v>38.200000000000003</v>
      </c>
      <c r="U3436" s="214" t="s">
        <v>140</v>
      </c>
      <c r="V3436" s="214" t="s">
        <v>140</v>
      </c>
      <c r="W3436" s="214" t="s">
        <v>140</v>
      </c>
      <c r="X3436" s="214" t="s">
        <v>140</v>
      </c>
    </row>
    <row r="3437" spans="1:24" x14ac:dyDescent="0.25">
      <c r="A3437" t="str">
        <f t="shared" si="54"/>
        <v>YAG3UKLevel 7Female + maleMathematical sciencesSouth East</v>
      </c>
      <c r="B3437" s="214" t="s">
        <v>251</v>
      </c>
      <c r="C3437" s="214" t="s">
        <v>37</v>
      </c>
      <c r="D3437" s="214">
        <v>3</v>
      </c>
      <c r="E3437" s="214" t="s">
        <v>35</v>
      </c>
      <c r="F3437" s="214" t="s">
        <v>253</v>
      </c>
      <c r="G3437" s="214" t="s">
        <v>246</v>
      </c>
      <c r="H3437" s="214" t="s">
        <v>66</v>
      </c>
      <c r="I3437" s="214" t="s">
        <v>133</v>
      </c>
      <c r="J3437" s="214">
        <v>95</v>
      </c>
      <c r="K3437" s="214">
        <v>95</v>
      </c>
      <c r="L3437" s="214">
        <v>0</v>
      </c>
      <c r="M3437" s="214">
        <v>0</v>
      </c>
      <c r="N3437" s="214">
        <v>95</v>
      </c>
      <c r="O3437" s="214">
        <v>10</v>
      </c>
      <c r="P3437" s="214">
        <v>4.9000000000000004</v>
      </c>
      <c r="Q3437" s="214">
        <v>62.8</v>
      </c>
      <c r="R3437" s="214">
        <v>75</v>
      </c>
      <c r="S3437" s="214">
        <v>85</v>
      </c>
      <c r="T3437" s="214">
        <v>22.2</v>
      </c>
      <c r="U3437" s="214">
        <v>60</v>
      </c>
      <c r="V3437" s="214">
        <v>29600</v>
      </c>
      <c r="W3437" s="214">
        <v>39800</v>
      </c>
      <c r="X3437" s="214">
        <v>51800</v>
      </c>
    </row>
    <row r="3438" spans="1:24" x14ac:dyDescent="0.25">
      <c r="A3438" t="str">
        <f t="shared" si="54"/>
        <v>YAG3UKLevel 7Female + maleMathematical sciencesSouth West</v>
      </c>
      <c r="B3438" s="214" t="s">
        <v>251</v>
      </c>
      <c r="C3438" s="214" t="s">
        <v>37</v>
      </c>
      <c r="D3438" s="214">
        <v>3</v>
      </c>
      <c r="E3438" s="214" t="s">
        <v>35</v>
      </c>
      <c r="F3438" s="214" t="s">
        <v>253</v>
      </c>
      <c r="G3438" s="214" t="s">
        <v>246</v>
      </c>
      <c r="H3438" s="214" t="s">
        <v>66</v>
      </c>
      <c r="I3438" s="214" t="s">
        <v>134</v>
      </c>
      <c r="J3438" s="214">
        <v>35</v>
      </c>
      <c r="K3438" s="214">
        <v>35</v>
      </c>
      <c r="L3438" s="214">
        <v>0</v>
      </c>
      <c r="M3438" s="214">
        <v>0</v>
      </c>
      <c r="N3438" s="214">
        <v>35</v>
      </c>
      <c r="O3438" s="214">
        <v>5.4</v>
      </c>
      <c r="P3438" s="214">
        <v>3.6</v>
      </c>
      <c r="Q3438" s="214">
        <v>56.3</v>
      </c>
      <c r="R3438" s="214">
        <v>88.4</v>
      </c>
      <c r="S3438" s="214">
        <v>91.1</v>
      </c>
      <c r="T3438" s="214">
        <v>34.799999999999997</v>
      </c>
      <c r="U3438" s="214">
        <v>20</v>
      </c>
      <c r="V3438" s="214">
        <v>25900</v>
      </c>
      <c r="W3438" s="214">
        <v>33000</v>
      </c>
      <c r="X3438" s="214">
        <v>36500</v>
      </c>
    </row>
    <row r="3439" spans="1:24" x14ac:dyDescent="0.25">
      <c r="A3439" t="str">
        <f t="shared" si="54"/>
        <v>YAG3UKLevel 7Female + maleMathematical sciencesUnknown</v>
      </c>
      <c r="B3439" s="214" t="s">
        <v>251</v>
      </c>
      <c r="C3439" s="214" t="s">
        <v>37</v>
      </c>
      <c r="D3439" s="214">
        <v>3</v>
      </c>
      <c r="E3439" s="214" t="s">
        <v>35</v>
      </c>
      <c r="F3439" s="214" t="s">
        <v>253</v>
      </c>
      <c r="G3439" s="214" t="s">
        <v>246</v>
      </c>
      <c r="H3439" s="214" t="s">
        <v>66</v>
      </c>
      <c r="I3439" s="214" t="s">
        <v>135</v>
      </c>
      <c r="J3439" s="214">
        <v>40</v>
      </c>
      <c r="K3439" s="214">
        <v>40</v>
      </c>
      <c r="L3439" s="214">
        <v>61.8</v>
      </c>
      <c r="M3439" s="214">
        <v>0</v>
      </c>
      <c r="N3439" s="214">
        <v>15</v>
      </c>
      <c r="O3439" s="214">
        <v>0</v>
      </c>
      <c r="P3439" s="214">
        <v>0</v>
      </c>
      <c r="Q3439" s="214">
        <v>0</v>
      </c>
      <c r="R3439" s="214">
        <v>0</v>
      </c>
      <c r="S3439" s="214">
        <v>100</v>
      </c>
      <c r="T3439" s="214">
        <v>100</v>
      </c>
      <c r="U3439" s="214" t="s">
        <v>136</v>
      </c>
      <c r="V3439" s="214" t="s">
        <v>136</v>
      </c>
      <c r="W3439" s="214" t="s">
        <v>136</v>
      </c>
      <c r="X3439" s="214" t="s">
        <v>136</v>
      </c>
    </row>
    <row r="3440" spans="1:24" x14ac:dyDescent="0.25">
      <c r="A3440" t="str">
        <f t="shared" si="54"/>
        <v>YAG3UKLevel 7Female + maleMathematical sciencesWales</v>
      </c>
      <c r="B3440" s="214" t="s">
        <v>251</v>
      </c>
      <c r="C3440" s="214" t="s">
        <v>37</v>
      </c>
      <c r="D3440" s="214">
        <v>3</v>
      </c>
      <c r="E3440" s="214" t="s">
        <v>35</v>
      </c>
      <c r="F3440" s="214" t="s">
        <v>253</v>
      </c>
      <c r="G3440" s="214" t="s">
        <v>246</v>
      </c>
      <c r="H3440" s="214" t="s">
        <v>66</v>
      </c>
      <c r="I3440" s="214" t="s">
        <v>137</v>
      </c>
      <c r="J3440" s="214">
        <v>15</v>
      </c>
      <c r="K3440" s="214">
        <v>15</v>
      </c>
      <c r="L3440" s="214">
        <v>0</v>
      </c>
      <c r="M3440" s="214">
        <v>0</v>
      </c>
      <c r="N3440" s="214">
        <v>15</v>
      </c>
      <c r="O3440" s="214">
        <v>15.3</v>
      </c>
      <c r="P3440" s="214">
        <v>7.6</v>
      </c>
      <c r="Q3440" s="214">
        <v>53.4</v>
      </c>
      <c r="R3440" s="214">
        <v>76.3</v>
      </c>
      <c r="S3440" s="214">
        <v>77.099999999999994</v>
      </c>
      <c r="T3440" s="214">
        <v>23.7</v>
      </c>
      <c r="U3440" s="214" t="s">
        <v>140</v>
      </c>
      <c r="V3440" s="214" t="s">
        <v>140</v>
      </c>
      <c r="W3440" s="214" t="s">
        <v>140</v>
      </c>
      <c r="X3440" s="214" t="s">
        <v>140</v>
      </c>
    </row>
    <row r="3441" spans="1:24" x14ac:dyDescent="0.25">
      <c r="A3441" t="str">
        <f t="shared" si="54"/>
        <v>YAG3UKLevel 7Female + maleMathematical sciencesWest Midlands</v>
      </c>
      <c r="B3441" s="214" t="s">
        <v>251</v>
      </c>
      <c r="C3441" s="214" t="s">
        <v>37</v>
      </c>
      <c r="D3441" s="214">
        <v>3</v>
      </c>
      <c r="E3441" s="214" t="s">
        <v>35</v>
      </c>
      <c r="F3441" s="214" t="s">
        <v>253</v>
      </c>
      <c r="G3441" s="214" t="s">
        <v>246</v>
      </c>
      <c r="H3441" s="214" t="s">
        <v>66</v>
      </c>
      <c r="I3441" s="214" t="s">
        <v>138</v>
      </c>
      <c r="J3441" s="214">
        <v>40</v>
      </c>
      <c r="K3441" s="214">
        <v>40</v>
      </c>
      <c r="L3441" s="214">
        <v>0</v>
      </c>
      <c r="M3441" s="214">
        <v>0</v>
      </c>
      <c r="N3441" s="214">
        <v>40</v>
      </c>
      <c r="O3441" s="214">
        <v>9.5</v>
      </c>
      <c r="P3441" s="214">
        <v>7.1</v>
      </c>
      <c r="Q3441" s="214">
        <v>58.3</v>
      </c>
      <c r="R3441" s="214">
        <v>77.400000000000006</v>
      </c>
      <c r="S3441" s="214">
        <v>83.3</v>
      </c>
      <c r="T3441" s="214">
        <v>25</v>
      </c>
      <c r="U3441" s="214">
        <v>25</v>
      </c>
      <c r="V3441" s="214">
        <v>25600</v>
      </c>
      <c r="W3441" s="214">
        <v>37600</v>
      </c>
      <c r="X3441" s="214">
        <v>45300</v>
      </c>
    </row>
    <row r="3442" spans="1:24" x14ac:dyDescent="0.25">
      <c r="A3442" t="str">
        <f t="shared" si="54"/>
        <v>YAG3UKLevel 7Female + maleMathematical sciencesYorkshire and The Humber</v>
      </c>
      <c r="B3442" s="214" t="s">
        <v>251</v>
      </c>
      <c r="C3442" s="214" t="s">
        <v>37</v>
      </c>
      <c r="D3442" s="214">
        <v>3</v>
      </c>
      <c r="E3442" s="214" t="s">
        <v>35</v>
      </c>
      <c r="F3442" s="214" t="s">
        <v>253</v>
      </c>
      <c r="G3442" s="214" t="s">
        <v>246</v>
      </c>
      <c r="H3442" s="214" t="s">
        <v>66</v>
      </c>
      <c r="I3442" s="214" t="s">
        <v>139</v>
      </c>
      <c r="J3442" s="214">
        <v>30</v>
      </c>
      <c r="K3442" s="214">
        <v>30</v>
      </c>
      <c r="L3442" s="214">
        <v>0</v>
      </c>
      <c r="M3442" s="214">
        <v>0</v>
      </c>
      <c r="N3442" s="214">
        <v>30</v>
      </c>
      <c r="O3442" s="214">
        <v>16.3</v>
      </c>
      <c r="P3442" s="214">
        <v>0</v>
      </c>
      <c r="Q3442" s="214">
        <v>64.3</v>
      </c>
      <c r="R3442" s="214">
        <v>80</v>
      </c>
      <c r="S3442" s="214">
        <v>83.7</v>
      </c>
      <c r="T3442" s="214">
        <v>19.3</v>
      </c>
      <c r="U3442" s="214">
        <v>15</v>
      </c>
      <c r="V3442" s="214">
        <v>25200</v>
      </c>
      <c r="W3442" s="214">
        <v>30700</v>
      </c>
      <c r="X3442" s="214">
        <v>38300</v>
      </c>
    </row>
    <row r="3443" spans="1:24" x14ac:dyDescent="0.25">
      <c r="A3443" t="str">
        <f t="shared" si="54"/>
        <v>YAG3UKLevel 7Female + maleMBAAbroad</v>
      </c>
      <c r="B3443" s="214" t="s">
        <v>251</v>
      </c>
      <c r="C3443" s="214" t="s">
        <v>37</v>
      </c>
      <c r="D3443" s="214">
        <v>3</v>
      </c>
      <c r="E3443" s="214" t="s">
        <v>35</v>
      </c>
      <c r="F3443" s="214" t="s">
        <v>253</v>
      </c>
      <c r="G3443" s="214" t="s">
        <v>246</v>
      </c>
      <c r="H3443" s="214" t="s">
        <v>41</v>
      </c>
      <c r="I3443" s="214" t="s">
        <v>125</v>
      </c>
      <c r="J3443" s="214" t="s">
        <v>140</v>
      </c>
      <c r="K3443" s="214" t="s">
        <v>140</v>
      </c>
      <c r="L3443" s="214" t="s">
        <v>140</v>
      </c>
      <c r="M3443" s="214" t="s">
        <v>140</v>
      </c>
      <c r="N3443" s="214" t="s">
        <v>140</v>
      </c>
      <c r="O3443" s="214" t="s">
        <v>140</v>
      </c>
      <c r="P3443" s="214" t="s">
        <v>140</v>
      </c>
      <c r="Q3443" s="214" t="s">
        <v>140</v>
      </c>
      <c r="R3443" s="214" t="s">
        <v>140</v>
      </c>
      <c r="S3443" s="214" t="s">
        <v>140</v>
      </c>
      <c r="T3443" s="214" t="s">
        <v>140</v>
      </c>
      <c r="U3443" s="214" t="s">
        <v>140</v>
      </c>
      <c r="V3443" s="214" t="s">
        <v>140</v>
      </c>
      <c r="W3443" s="214" t="s">
        <v>140</v>
      </c>
      <c r="X3443" s="214" t="s">
        <v>140</v>
      </c>
    </row>
    <row r="3444" spans="1:24" x14ac:dyDescent="0.25">
      <c r="A3444" t="str">
        <f t="shared" si="54"/>
        <v>YAG3UKLevel 7Female + maleMBAEast Midlands</v>
      </c>
      <c r="B3444" s="214" t="s">
        <v>251</v>
      </c>
      <c r="C3444" s="214" t="s">
        <v>37</v>
      </c>
      <c r="D3444" s="214">
        <v>3</v>
      </c>
      <c r="E3444" s="214" t="s">
        <v>35</v>
      </c>
      <c r="F3444" s="214" t="s">
        <v>253</v>
      </c>
      <c r="G3444" s="214" t="s">
        <v>246</v>
      </c>
      <c r="H3444" s="214" t="s">
        <v>41</v>
      </c>
      <c r="I3444" s="214" t="s">
        <v>126</v>
      </c>
      <c r="J3444" s="214">
        <v>155</v>
      </c>
      <c r="K3444" s="214">
        <v>155</v>
      </c>
      <c r="L3444" s="214">
        <v>0</v>
      </c>
      <c r="M3444" s="214">
        <v>0</v>
      </c>
      <c r="N3444" s="214">
        <v>155</v>
      </c>
      <c r="O3444" s="214">
        <v>5.2</v>
      </c>
      <c r="P3444" s="214">
        <v>3.9</v>
      </c>
      <c r="Q3444" s="214">
        <v>87</v>
      </c>
      <c r="R3444" s="214">
        <v>90.3</v>
      </c>
      <c r="S3444" s="214">
        <v>90.9</v>
      </c>
      <c r="T3444" s="214">
        <v>3.9</v>
      </c>
      <c r="U3444" s="214">
        <v>130</v>
      </c>
      <c r="V3444" s="214">
        <v>34500</v>
      </c>
      <c r="W3444" s="214">
        <v>53800</v>
      </c>
      <c r="X3444" s="214">
        <v>77500</v>
      </c>
    </row>
    <row r="3445" spans="1:24" x14ac:dyDescent="0.25">
      <c r="A3445" t="str">
        <f t="shared" si="54"/>
        <v>YAG3UKLevel 7Female + maleMBAEast of England</v>
      </c>
      <c r="B3445" s="214" t="s">
        <v>251</v>
      </c>
      <c r="C3445" s="214" t="s">
        <v>37</v>
      </c>
      <c r="D3445" s="214">
        <v>3</v>
      </c>
      <c r="E3445" s="214" t="s">
        <v>35</v>
      </c>
      <c r="F3445" s="214" t="s">
        <v>253</v>
      </c>
      <c r="G3445" s="214" t="s">
        <v>246</v>
      </c>
      <c r="H3445" s="214" t="s">
        <v>41</v>
      </c>
      <c r="I3445" s="214" t="s">
        <v>127</v>
      </c>
      <c r="J3445" s="214">
        <v>205</v>
      </c>
      <c r="K3445" s="214">
        <v>205</v>
      </c>
      <c r="L3445" s="214">
        <v>0</v>
      </c>
      <c r="M3445" s="214">
        <v>0</v>
      </c>
      <c r="N3445" s="214">
        <v>205</v>
      </c>
      <c r="O3445" s="214">
        <v>6.9</v>
      </c>
      <c r="P3445" s="214">
        <v>4.4000000000000004</v>
      </c>
      <c r="Q3445" s="214">
        <v>84.8</v>
      </c>
      <c r="R3445" s="214">
        <v>88.7</v>
      </c>
      <c r="S3445" s="214">
        <v>88.7</v>
      </c>
      <c r="T3445" s="214">
        <v>3.9</v>
      </c>
      <c r="U3445" s="214">
        <v>170</v>
      </c>
      <c r="V3445" s="214">
        <v>43800</v>
      </c>
      <c r="W3445" s="214">
        <v>68800</v>
      </c>
      <c r="X3445" s="214">
        <v>101100</v>
      </c>
    </row>
    <row r="3446" spans="1:24" x14ac:dyDescent="0.25">
      <c r="A3446" t="str">
        <f t="shared" si="54"/>
        <v>YAG3UKLevel 7Female + maleMBALondon</v>
      </c>
      <c r="B3446" s="214" t="s">
        <v>251</v>
      </c>
      <c r="C3446" s="214" t="s">
        <v>37</v>
      </c>
      <c r="D3446" s="214">
        <v>3</v>
      </c>
      <c r="E3446" s="214" t="s">
        <v>35</v>
      </c>
      <c r="F3446" s="214" t="s">
        <v>253</v>
      </c>
      <c r="G3446" s="214" t="s">
        <v>246</v>
      </c>
      <c r="H3446" s="214" t="s">
        <v>41</v>
      </c>
      <c r="I3446" s="214" t="s">
        <v>128</v>
      </c>
      <c r="J3446" s="214">
        <v>630</v>
      </c>
      <c r="K3446" s="214">
        <v>630</v>
      </c>
      <c r="L3446" s="214">
        <v>0</v>
      </c>
      <c r="M3446" s="214">
        <v>0</v>
      </c>
      <c r="N3446" s="214">
        <v>630</v>
      </c>
      <c r="O3446" s="214">
        <v>15</v>
      </c>
      <c r="P3446" s="214">
        <v>6.3</v>
      </c>
      <c r="Q3446" s="214">
        <v>75.8</v>
      </c>
      <c r="R3446" s="214">
        <v>78.3</v>
      </c>
      <c r="S3446" s="214">
        <v>78.599999999999994</v>
      </c>
      <c r="T3446" s="214">
        <v>2.8</v>
      </c>
      <c r="U3446" s="214">
        <v>450</v>
      </c>
      <c r="V3446" s="214">
        <v>46700</v>
      </c>
      <c r="W3446" s="214">
        <v>82100</v>
      </c>
      <c r="X3446" s="214">
        <v>125600</v>
      </c>
    </row>
    <row r="3447" spans="1:24" x14ac:dyDescent="0.25">
      <c r="A3447" t="str">
        <f t="shared" si="54"/>
        <v>YAG3UKLevel 7Female + maleMBANorth East</v>
      </c>
      <c r="B3447" s="214" t="s">
        <v>251</v>
      </c>
      <c r="C3447" s="214" t="s">
        <v>37</v>
      </c>
      <c r="D3447" s="214">
        <v>3</v>
      </c>
      <c r="E3447" s="214" t="s">
        <v>35</v>
      </c>
      <c r="F3447" s="214" t="s">
        <v>253</v>
      </c>
      <c r="G3447" s="214" t="s">
        <v>246</v>
      </c>
      <c r="H3447" s="214" t="s">
        <v>41</v>
      </c>
      <c r="I3447" s="214" t="s">
        <v>129</v>
      </c>
      <c r="J3447" s="214">
        <v>55</v>
      </c>
      <c r="K3447" s="214">
        <v>55</v>
      </c>
      <c r="L3447" s="214">
        <v>0</v>
      </c>
      <c r="M3447" s="214">
        <v>0</v>
      </c>
      <c r="N3447" s="214">
        <v>55</v>
      </c>
      <c r="O3447" s="214">
        <v>8.9</v>
      </c>
      <c r="P3447" s="214">
        <v>1.8</v>
      </c>
      <c r="Q3447" s="214">
        <v>83.9</v>
      </c>
      <c r="R3447" s="214">
        <v>85.7</v>
      </c>
      <c r="S3447" s="214">
        <v>89.3</v>
      </c>
      <c r="T3447" s="214">
        <v>5.4</v>
      </c>
      <c r="U3447" s="214">
        <v>45</v>
      </c>
      <c r="V3447" s="214">
        <v>37600</v>
      </c>
      <c r="W3447" s="214">
        <v>55100</v>
      </c>
      <c r="X3447" s="214">
        <v>77000</v>
      </c>
    </row>
    <row r="3448" spans="1:24" x14ac:dyDescent="0.25">
      <c r="A3448" t="str">
        <f t="shared" si="54"/>
        <v>YAG3UKLevel 7Female + maleMBANorth West</v>
      </c>
      <c r="B3448" s="214" t="s">
        <v>251</v>
      </c>
      <c r="C3448" s="214" t="s">
        <v>37</v>
      </c>
      <c r="D3448" s="214">
        <v>3</v>
      </c>
      <c r="E3448" s="214" t="s">
        <v>35</v>
      </c>
      <c r="F3448" s="214" t="s">
        <v>253</v>
      </c>
      <c r="G3448" s="214" t="s">
        <v>246</v>
      </c>
      <c r="H3448" s="214" t="s">
        <v>41</v>
      </c>
      <c r="I3448" s="214" t="s">
        <v>130</v>
      </c>
      <c r="J3448" s="214">
        <v>210</v>
      </c>
      <c r="K3448" s="214">
        <v>210</v>
      </c>
      <c r="L3448" s="214">
        <v>0</v>
      </c>
      <c r="M3448" s="214">
        <v>0</v>
      </c>
      <c r="N3448" s="214">
        <v>210</v>
      </c>
      <c r="O3448" s="214">
        <v>11.1</v>
      </c>
      <c r="P3448" s="214">
        <v>4.3</v>
      </c>
      <c r="Q3448" s="214">
        <v>81.2</v>
      </c>
      <c r="R3448" s="214">
        <v>84.1</v>
      </c>
      <c r="S3448" s="214">
        <v>84.6</v>
      </c>
      <c r="T3448" s="214">
        <v>3.4</v>
      </c>
      <c r="U3448" s="214">
        <v>165</v>
      </c>
      <c r="V3448" s="214">
        <v>30300</v>
      </c>
      <c r="W3448" s="214">
        <v>51500</v>
      </c>
      <c r="X3448" s="214">
        <v>80700</v>
      </c>
    </row>
    <row r="3449" spans="1:24" x14ac:dyDescent="0.25">
      <c r="A3449" t="str">
        <f t="shared" si="54"/>
        <v>YAG3UKLevel 7Female + maleMBANorthern Ireland</v>
      </c>
      <c r="B3449" s="214" t="s">
        <v>251</v>
      </c>
      <c r="C3449" s="214" t="s">
        <v>37</v>
      </c>
      <c r="D3449" s="214">
        <v>3</v>
      </c>
      <c r="E3449" s="214" t="s">
        <v>35</v>
      </c>
      <c r="F3449" s="214" t="s">
        <v>253</v>
      </c>
      <c r="G3449" s="214" t="s">
        <v>246</v>
      </c>
      <c r="H3449" s="214" t="s">
        <v>41</v>
      </c>
      <c r="I3449" s="214" t="s">
        <v>131</v>
      </c>
      <c r="J3449" s="214">
        <v>5</v>
      </c>
      <c r="K3449" s="214">
        <v>5</v>
      </c>
      <c r="L3449" s="214">
        <v>0</v>
      </c>
      <c r="M3449" s="214">
        <v>0</v>
      </c>
      <c r="N3449" s="214">
        <v>5</v>
      </c>
      <c r="O3449" s="214">
        <v>20</v>
      </c>
      <c r="P3449" s="214">
        <v>0</v>
      </c>
      <c r="Q3449" s="214">
        <v>80</v>
      </c>
      <c r="R3449" s="214">
        <v>80</v>
      </c>
      <c r="S3449" s="214">
        <v>80</v>
      </c>
      <c r="T3449" s="214">
        <v>0</v>
      </c>
      <c r="U3449" s="214" t="s">
        <v>140</v>
      </c>
      <c r="V3449" s="214" t="s">
        <v>140</v>
      </c>
      <c r="W3449" s="214" t="s">
        <v>140</v>
      </c>
      <c r="X3449" s="214" t="s">
        <v>140</v>
      </c>
    </row>
    <row r="3450" spans="1:24" x14ac:dyDescent="0.25">
      <c r="A3450" t="str">
        <f t="shared" si="54"/>
        <v>YAG3UKLevel 7Female + maleMBAScotland</v>
      </c>
      <c r="B3450" s="214" t="s">
        <v>251</v>
      </c>
      <c r="C3450" s="214" t="s">
        <v>37</v>
      </c>
      <c r="D3450" s="214">
        <v>3</v>
      </c>
      <c r="E3450" s="214" t="s">
        <v>35</v>
      </c>
      <c r="F3450" s="214" t="s">
        <v>253</v>
      </c>
      <c r="G3450" s="214" t="s">
        <v>246</v>
      </c>
      <c r="H3450" s="214" t="s">
        <v>41</v>
      </c>
      <c r="I3450" s="214" t="s">
        <v>132</v>
      </c>
      <c r="J3450" s="214">
        <v>45</v>
      </c>
      <c r="K3450" s="214">
        <v>45</v>
      </c>
      <c r="L3450" s="214">
        <v>0</v>
      </c>
      <c r="M3450" s="214">
        <v>0</v>
      </c>
      <c r="N3450" s="214">
        <v>45</v>
      </c>
      <c r="O3450" s="214">
        <v>17</v>
      </c>
      <c r="P3450" s="214">
        <v>6.4</v>
      </c>
      <c r="Q3450" s="214">
        <v>61.7</v>
      </c>
      <c r="R3450" s="214">
        <v>74.5</v>
      </c>
      <c r="S3450" s="214">
        <v>76.599999999999994</v>
      </c>
      <c r="T3450" s="214">
        <v>14.9</v>
      </c>
      <c r="U3450" s="214">
        <v>25</v>
      </c>
      <c r="V3450" s="214">
        <v>39400</v>
      </c>
      <c r="W3450" s="214">
        <v>61300</v>
      </c>
      <c r="X3450" s="214">
        <v>88700</v>
      </c>
    </row>
    <row r="3451" spans="1:24" x14ac:dyDescent="0.25">
      <c r="A3451" t="str">
        <f t="shared" si="54"/>
        <v>YAG3UKLevel 7Female + maleMBASouth East</v>
      </c>
      <c r="B3451" s="214" t="s">
        <v>251</v>
      </c>
      <c r="C3451" s="214" t="s">
        <v>37</v>
      </c>
      <c r="D3451" s="214">
        <v>3</v>
      </c>
      <c r="E3451" s="214" t="s">
        <v>35</v>
      </c>
      <c r="F3451" s="214" t="s">
        <v>253</v>
      </c>
      <c r="G3451" s="214" t="s">
        <v>246</v>
      </c>
      <c r="H3451" s="214" t="s">
        <v>41</v>
      </c>
      <c r="I3451" s="214" t="s">
        <v>133</v>
      </c>
      <c r="J3451" s="214">
        <v>420</v>
      </c>
      <c r="K3451" s="214">
        <v>420</v>
      </c>
      <c r="L3451" s="214">
        <v>0</v>
      </c>
      <c r="M3451" s="214">
        <v>0</v>
      </c>
      <c r="N3451" s="214">
        <v>420</v>
      </c>
      <c r="O3451" s="214">
        <v>13.1</v>
      </c>
      <c r="P3451" s="214">
        <v>4.5</v>
      </c>
      <c r="Q3451" s="214">
        <v>78.5</v>
      </c>
      <c r="R3451" s="214">
        <v>82.1</v>
      </c>
      <c r="S3451" s="214">
        <v>82.3</v>
      </c>
      <c r="T3451" s="214">
        <v>3.8</v>
      </c>
      <c r="U3451" s="214">
        <v>320</v>
      </c>
      <c r="V3451" s="214">
        <v>46000</v>
      </c>
      <c r="W3451" s="214">
        <v>70100</v>
      </c>
      <c r="X3451" s="214">
        <v>105500</v>
      </c>
    </row>
    <row r="3452" spans="1:24" x14ac:dyDescent="0.25">
      <c r="A3452" t="str">
        <f t="shared" si="54"/>
        <v>YAG3UKLevel 7Female + maleMBASouth West</v>
      </c>
      <c r="B3452" s="214" t="s">
        <v>251</v>
      </c>
      <c r="C3452" s="214" t="s">
        <v>37</v>
      </c>
      <c r="D3452" s="214">
        <v>3</v>
      </c>
      <c r="E3452" s="214" t="s">
        <v>35</v>
      </c>
      <c r="F3452" s="214" t="s">
        <v>253</v>
      </c>
      <c r="G3452" s="214" t="s">
        <v>246</v>
      </c>
      <c r="H3452" s="214" t="s">
        <v>41</v>
      </c>
      <c r="I3452" s="214" t="s">
        <v>134</v>
      </c>
      <c r="J3452" s="214">
        <v>135</v>
      </c>
      <c r="K3452" s="214">
        <v>135</v>
      </c>
      <c r="L3452" s="214">
        <v>0</v>
      </c>
      <c r="M3452" s="214">
        <v>0</v>
      </c>
      <c r="N3452" s="214">
        <v>135</v>
      </c>
      <c r="O3452" s="214">
        <v>8.9</v>
      </c>
      <c r="P3452" s="214">
        <v>3</v>
      </c>
      <c r="Q3452" s="214">
        <v>82.2</v>
      </c>
      <c r="R3452" s="214">
        <v>87.4</v>
      </c>
      <c r="S3452" s="214">
        <v>88.1</v>
      </c>
      <c r="T3452" s="214">
        <v>5.9</v>
      </c>
      <c r="U3452" s="214">
        <v>110</v>
      </c>
      <c r="V3452" s="214">
        <v>40100</v>
      </c>
      <c r="W3452" s="214">
        <v>56400</v>
      </c>
      <c r="X3452" s="214">
        <v>71400</v>
      </c>
    </row>
    <row r="3453" spans="1:24" x14ac:dyDescent="0.25">
      <c r="A3453" t="str">
        <f t="shared" si="54"/>
        <v>YAG3UKLevel 7Female + maleMBAUnknown</v>
      </c>
      <c r="B3453" s="214" t="s">
        <v>251</v>
      </c>
      <c r="C3453" s="214" t="s">
        <v>37</v>
      </c>
      <c r="D3453" s="214">
        <v>3</v>
      </c>
      <c r="E3453" s="214" t="s">
        <v>35</v>
      </c>
      <c r="F3453" s="214" t="s">
        <v>253</v>
      </c>
      <c r="G3453" s="214" t="s">
        <v>246</v>
      </c>
      <c r="H3453" s="214" t="s">
        <v>41</v>
      </c>
      <c r="I3453" s="214" t="s">
        <v>135</v>
      </c>
      <c r="J3453" s="214">
        <v>140</v>
      </c>
      <c r="K3453" s="214">
        <v>140</v>
      </c>
      <c r="L3453" s="214">
        <v>93.6</v>
      </c>
      <c r="M3453" s="214">
        <v>0</v>
      </c>
      <c r="N3453" s="214">
        <v>10</v>
      </c>
      <c r="O3453" s="214">
        <v>33.299999999999997</v>
      </c>
      <c r="P3453" s="214">
        <v>0</v>
      </c>
      <c r="Q3453" s="214">
        <v>11.1</v>
      </c>
      <c r="R3453" s="214">
        <v>11.1</v>
      </c>
      <c r="S3453" s="214">
        <v>66.7</v>
      </c>
      <c r="T3453" s="214">
        <v>55.6</v>
      </c>
      <c r="U3453" s="214" t="s">
        <v>136</v>
      </c>
      <c r="V3453" s="214" t="s">
        <v>136</v>
      </c>
      <c r="W3453" s="214" t="s">
        <v>136</v>
      </c>
      <c r="X3453" s="214" t="s">
        <v>136</v>
      </c>
    </row>
    <row r="3454" spans="1:24" x14ac:dyDescent="0.25">
      <c r="A3454" t="str">
        <f t="shared" si="54"/>
        <v>YAG3UKLevel 7Female + maleMBAWales</v>
      </c>
      <c r="B3454" s="214" t="s">
        <v>251</v>
      </c>
      <c r="C3454" s="214" t="s">
        <v>37</v>
      </c>
      <c r="D3454" s="214">
        <v>3</v>
      </c>
      <c r="E3454" s="214" t="s">
        <v>35</v>
      </c>
      <c r="F3454" s="214" t="s">
        <v>253</v>
      </c>
      <c r="G3454" s="214" t="s">
        <v>246</v>
      </c>
      <c r="H3454" s="214" t="s">
        <v>41</v>
      </c>
      <c r="I3454" s="214" t="s">
        <v>137</v>
      </c>
      <c r="J3454" s="214">
        <v>30</v>
      </c>
      <c r="K3454" s="214">
        <v>30</v>
      </c>
      <c r="L3454" s="214">
        <v>0</v>
      </c>
      <c r="M3454" s="214">
        <v>0</v>
      </c>
      <c r="N3454" s="214">
        <v>30</v>
      </c>
      <c r="O3454" s="214">
        <v>6.7</v>
      </c>
      <c r="P3454" s="214">
        <v>3.3</v>
      </c>
      <c r="Q3454" s="214">
        <v>83.3</v>
      </c>
      <c r="R3454" s="214">
        <v>90</v>
      </c>
      <c r="S3454" s="214">
        <v>90</v>
      </c>
      <c r="T3454" s="214">
        <v>6.7</v>
      </c>
      <c r="U3454" s="214">
        <v>25</v>
      </c>
      <c r="V3454" s="214">
        <v>47200</v>
      </c>
      <c r="W3454" s="214">
        <v>61500</v>
      </c>
      <c r="X3454" s="214">
        <v>78700</v>
      </c>
    </row>
    <row r="3455" spans="1:24" x14ac:dyDescent="0.25">
      <c r="A3455" t="str">
        <f t="shared" si="54"/>
        <v>YAG3UKLevel 7Female + maleMBAWest Midlands</v>
      </c>
      <c r="B3455" s="214" t="s">
        <v>251</v>
      </c>
      <c r="C3455" s="214" t="s">
        <v>37</v>
      </c>
      <c r="D3455" s="214">
        <v>3</v>
      </c>
      <c r="E3455" s="214" t="s">
        <v>35</v>
      </c>
      <c r="F3455" s="214" t="s">
        <v>253</v>
      </c>
      <c r="G3455" s="214" t="s">
        <v>246</v>
      </c>
      <c r="H3455" s="214" t="s">
        <v>41</v>
      </c>
      <c r="I3455" s="214" t="s">
        <v>138</v>
      </c>
      <c r="J3455" s="214">
        <v>175</v>
      </c>
      <c r="K3455" s="214">
        <v>175</v>
      </c>
      <c r="L3455" s="214">
        <v>0</v>
      </c>
      <c r="M3455" s="214">
        <v>0</v>
      </c>
      <c r="N3455" s="214">
        <v>175</v>
      </c>
      <c r="O3455" s="214">
        <v>8.6999999999999993</v>
      </c>
      <c r="P3455" s="214">
        <v>5.2</v>
      </c>
      <c r="Q3455" s="214">
        <v>82.1</v>
      </c>
      <c r="R3455" s="214">
        <v>85.5</v>
      </c>
      <c r="S3455" s="214">
        <v>86.1</v>
      </c>
      <c r="T3455" s="214">
        <v>4</v>
      </c>
      <c r="U3455" s="214">
        <v>140</v>
      </c>
      <c r="V3455" s="214">
        <v>36500</v>
      </c>
      <c r="W3455" s="214">
        <v>61500</v>
      </c>
      <c r="X3455" s="214">
        <v>88100</v>
      </c>
    </row>
    <row r="3456" spans="1:24" x14ac:dyDescent="0.25">
      <c r="A3456" t="str">
        <f t="shared" si="54"/>
        <v>YAG3UKLevel 7Female + maleMBAYorkshire and The Humber</v>
      </c>
      <c r="B3456" s="214" t="s">
        <v>251</v>
      </c>
      <c r="C3456" s="214" t="s">
        <v>37</v>
      </c>
      <c r="D3456" s="214">
        <v>3</v>
      </c>
      <c r="E3456" s="214" t="s">
        <v>35</v>
      </c>
      <c r="F3456" s="214" t="s">
        <v>253</v>
      </c>
      <c r="G3456" s="214" t="s">
        <v>246</v>
      </c>
      <c r="H3456" s="214" t="s">
        <v>41</v>
      </c>
      <c r="I3456" s="214" t="s">
        <v>139</v>
      </c>
      <c r="J3456" s="214">
        <v>130</v>
      </c>
      <c r="K3456" s="214">
        <v>130</v>
      </c>
      <c r="L3456" s="214">
        <v>0</v>
      </c>
      <c r="M3456" s="214">
        <v>0</v>
      </c>
      <c r="N3456" s="214">
        <v>130</v>
      </c>
      <c r="O3456" s="214">
        <v>3.1</v>
      </c>
      <c r="P3456" s="214">
        <v>3.1</v>
      </c>
      <c r="Q3456" s="214">
        <v>84.6</v>
      </c>
      <c r="R3456" s="214">
        <v>90</v>
      </c>
      <c r="S3456" s="214">
        <v>93.8</v>
      </c>
      <c r="T3456" s="214">
        <v>9.1999999999999993</v>
      </c>
      <c r="U3456" s="214">
        <v>105</v>
      </c>
      <c r="V3456" s="214">
        <v>41200</v>
      </c>
      <c r="W3456" s="214">
        <v>60600</v>
      </c>
      <c r="X3456" s="214">
        <v>84300</v>
      </c>
    </row>
    <row r="3457" spans="1:24" x14ac:dyDescent="0.25">
      <c r="A3457" t="str">
        <f t="shared" si="54"/>
        <v>YAG3UKLevel 7Female + maleMedia, journalism and communicationsAbroad</v>
      </c>
      <c r="B3457" s="214" t="s">
        <v>251</v>
      </c>
      <c r="C3457" s="214" t="s">
        <v>37</v>
      </c>
      <c r="D3457" s="214">
        <v>3</v>
      </c>
      <c r="E3457" s="214" t="s">
        <v>35</v>
      </c>
      <c r="F3457" s="214" t="s">
        <v>253</v>
      </c>
      <c r="G3457" s="214" t="s">
        <v>246</v>
      </c>
      <c r="H3457" s="214" t="s">
        <v>146</v>
      </c>
      <c r="I3457" s="214" t="s">
        <v>125</v>
      </c>
      <c r="J3457" s="214" t="s">
        <v>140</v>
      </c>
      <c r="K3457" s="214" t="s">
        <v>140</v>
      </c>
      <c r="L3457" s="214" t="s">
        <v>140</v>
      </c>
      <c r="M3457" s="214" t="s">
        <v>140</v>
      </c>
      <c r="N3457" s="214" t="s">
        <v>140</v>
      </c>
      <c r="O3457" s="214" t="s">
        <v>140</v>
      </c>
      <c r="P3457" s="214" t="s">
        <v>140</v>
      </c>
      <c r="Q3457" s="214" t="s">
        <v>140</v>
      </c>
      <c r="R3457" s="214" t="s">
        <v>140</v>
      </c>
      <c r="S3457" s="214" t="s">
        <v>140</v>
      </c>
      <c r="T3457" s="214" t="s">
        <v>140</v>
      </c>
      <c r="U3457" s="214" t="s">
        <v>140</v>
      </c>
      <c r="V3457" s="214" t="s">
        <v>140</v>
      </c>
      <c r="W3457" s="214" t="s">
        <v>140</v>
      </c>
      <c r="X3457" s="214" t="s">
        <v>140</v>
      </c>
    </row>
    <row r="3458" spans="1:24" x14ac:dyDescent="0.25">
      <c r="A3458" t="str">
        <f t="shared" si="54"/>
        <v>YAG3UKLevel 7Female + maleMedia, journalism and communicationsEast Midlands</v>
      </c>
      <c r="B3458" s="214" t="s">
        <v>251</v>
      </c>
      <c r="C3458" s="214" t="s">
        <v>37</v>
      </c>
      <c r="D3458" s="214">
        <v>3</v>
      </c>
      <c r="E3458" s="214" t="s">
        <v>35</v>
      </c>
      <c r="F3458" s="214" t="s">
        <v>253</v>
      </c>
      <c r="G3458" s="214" t="s">
        <v>246</v>
      </c>
      <c r="H3458" s="214" t="s">
        <v>146</v>
      </c>
      <c r="I3458" s="214" t="s">
        <v>126</v>
      </c>
      <c r="J3458" s="214">
        <v>95</v>
      </c>
      <c r="K3458" s="214">
        <v>95</v>
      </c>
      <c r="L3458" s="214">
        <v>0</v>
      </c>
      <c r="M3458" s="214">
        <v>0</v>
      </c>
      <c r="N3458" s="214">
        <v>95</v>
      </c>
      <c r="O3458" s="214">
        <v>14</v>
      </c>
      <c r="P3458" s="214">
        <v>4.2</v>
      </c>
      <c r="Q3458" s="214">
        <v>71.2</v>
      </c>
      <c r="R3458" s="214">
        <v>81.8</v>
      </c>
      <c r="S3458" s="214">
        <v>81.8</v>
      </c>
      <c r="T3458" s="214">
        <v>10.6</v>
      </c>
      <c r="U3458" s="214">
        <v>65</v>
      </c>
      <c r="V3458" s="214">
        <v>17200</v>
      </c>
      <c r="W3458" s="214">
        <v>23700</v>
      </c>
      <c r="X3458" s="214">
        <v>31000</v>
      </c>
    </row>
    <row r="3459" spans="1:24" x14ac:dyDescent="0.25">
      <c r="A3459" t="str">
        <f t="shared" si="54"/>
        <v>YAG3UKLevel 7Female + maleMedia, journalism and communicationsEast of England</v>
      </c>
      <c r="B3459" s="214" t="s">
        <v>251</v>
      </c>
      <c r="C3459" s="214" t="s">
        <v>37</v>
      </c>
      <c r="D3459" s="214">
        <v>3</v>
      </c>
      <c r="E3459" s="214" t="s">
        <v>35</v>
      </c>
      <c r="F3459" s="214" t="s">
        <v>253</v>
      </c>
      <c r="G3459" s="214" t="s">
        <v>246</v>
      </c>
      <c r="H3459" s="214" t="s">
        <v>146</v>
      </c>
      <c r="I3459" s="214" t="s">
        <v>127</v>
      </c>
      <c r="J3459" s="214">
        <v>155</v>
      </c>
      <c r="K3459" s="214">
        <v>155</v>
      </c>
      <c r="L3459" s="214">
        <v>0</v>
      </c>
      <c r="M3459" s="214">
        <v>0</v>
      </c>
      <c r="N3459" s="214">
        <v>155</v>
      </c>
      <c r="O3459" s="214">
        <v>9.9</v>
      </c>
      <c r="P3459" s="214">
        <v>7.3</v>
      </c>
      <c r="Q3459" s="214">
        <v>75.400000000000006</v>
      </c>
      <c r="R3459" s="214">
        <v>82.1</v>
      </c>
      <c r="S3459" s="214">
        <v>82.8</v>
      </c>
      <c r="T3459" s="214">
        <v>7.4</v>
      </c>
      <c r="U3459" s="214">
        <v>115</v>
      </c>
      <c r="V3459" s="214">
        <v>20100</v>
      </c>
      <c r="W3459" s="214">
        <v>26300</v>
      </c>
      <c r="X3459" s="214">
        <v>33600</v>
      </c>
    </row>
    <row r="3460" spans="1:24" x14ac:dyDescent="0.25">
      <c r="A3460" t="str">
        <f t="shared" si="54"/>
        <v>YAG3UKLevel 7Female + maleMedia, journalism and communicationsLondon</v>
      </c>
      <c r="B3460" s="214" t="s">
        <v>251</v>
      </c>
      <c r="C3460" s="214" t="s">
        <v>37</v>
      </c>
      <c r="D3460" s="214">
        <v>3</v>
      </c>
      <c r="E3460" s="214" t="s">
        <v>35</v>
      </c>
      <c r="F3460" s="214" t="s">
        <v>253</v>
      </c>
      <c r="G3460" s="214" t="s">
        <v>246</v>
      </c>
      <c r="H3460" s="214" t="s">
        <v>146</v>
      </c>
      <c r="I3460" s="214" t="s">
        <v>128</v>
      </c>
      <c r="J3460" s="214">
        <v>700</v>
      </c>
      <c r="K3460" s="214">
        <v>700</v>
      </c>
      <c r="L3460" s="214">
        <v>0</v>
      </c>
      <c r="M3460" s="214">
        <v>0</v>
      </c>
      <c r="N3460" s="214">
        <v>700</v>
      </c>
      <c r="O3460" s="214">
        <v>8.4</v>
      </c>
      <c r="P3460" s="214">
        <v>7.2</v>
      </c>
      <c r="Q3460" s="214">
        <v>80.099999999999994</v>
      </c>
      <c r="R3460" s="214">
        <v>83.4</v>
      </c>
      <c r="S3460" s="214">
        <v>84.3</v>
      </c>
      <c r="T3460" s="214">
        <v>4.2</v>
      </c>
      <c r="U3460" s="214">
        <v>530</v>
      </c>
      <c r="V3460" s="214">
        <v>24800</v>
      </c>
      <c r="W3460" s="214">
        <v>30300</v>
      </c>
      <c r="X3460" s="214">
        <v>37600</v>
      </c>
    </row>
    <row r="3461" spans="1:24" x14ac:dyDescent="0.25">
      <c r="A3461" t="str">
        <f t="shared" si="54"/>
        <v>YAG3UKLevel 7Female + maleMedia, journalism and communicationsNorth East</v>
      </c>
      <c r="B3461" s="214" t="s">
        <v>251</v>
      </c>
      <c r="C3461" s="214" t="s">
        <v>37</v>
      </c>
      <c r="D3461" s="214">
        <v>3</v>
      </c>
      <c r="E3461" s="214" t="s">
        <v>35</v>
      </c>
      <c r="F3461" s="214" t="s">
        <v>253</v>
      </c>
      <c r="G3461" s="214" t="s">
        <v>246</v>
      </c>
      <c r="H3461" s="214" t="s">
        <v>146</v>
      </c>
      <c r="I3461" s="214" t="s">
        <v>129</v>
      </c>
      <c r="J3461" s="214">
        <v>50</v>
      </c>
      <c r="K3461" s="214">
        <v>50</v>
      </c>
      <c r="L3461" s="214">
        <v>0</v>
      </c>
      <c r="M3461" s="214">
        <v>0</v>
      </c>
      <c r="N3461" s="214">
        <v>50</v>
      </c>
      <c r="O3461" s="214">
        <v>13.2</v>
      </c>
      <c r="P3461" s="214">
        <v>2</v>
      </c>
      <c r="Q3461" s="214">
        <v>78.7</v>
      </c>
      <c r="R3461" s="214">
        <v>84.8</v>
      </c>
      <c r="S3461" s="214">
        <v>84.8</v>
      </c>
      <c r="T3461" s="214">
        <v>6.1</v>
      </c>
      <c r="U3461" s="214">
        <v>35</v>
      </c>
      <c r="V3461" s="214">
        <v>15300</v>
      </c>
      <c r="W3461" s="214">
        <v>22600</v>
      </c>
      <c r="X3461" s="214">
        <v>25200</v>
      </c>
    </row>
    <row r="3462" spans="1:24" x14ac:dyDescent="0.25">
      <c r="A3462" t="str">
        <f t="shared" si="54"/>
        <v>YAG3UKLevel 7Female + maleMedia, journalism and communicationsNorth West</v>
      </c>
      <c r="B3462" s="214" t="s">
        <v>251</v>
      </c>
      <c r="C3462" s="214" t="s">
        <v>37</v>
      </c>
      <c r="D3462" s="214">
        <v>3</v>
      </c>
      <c r="E3462" s="214" t="s">
        <v>35</v>
      </c>
      <c r="F3462" s="214" t="s">
        <v>253</v>
      </c>
      <c r="G3462" s="214" t="s">
        <v>246</v>
      </c>
      <c r="H3462" s="214" t="s">
        <v>146</v>
      </c>
      <c r="I3462" s="214" t="s">
        <v>130</v>
      </c>
      <c r="J3462" s="214">
        <v>170</v>
      </c>
      <c r="K3462" s="214">
        <v>170</v>
      </c>
      <c r="L3462" s="214">
        <v>0</v>
      </c>
      <c r="M3462" s="214">
        <v>0</v>
      </c>
      <c r="N3462" s="214">
        <v>170</v>
      </c>
      <c r="O3462" s="214">
        <v>6.4</v>
      </c>
      <c r="P3462" s="214">
        <v>2.2999999999999998</v>
      </c>
      <c r="Q3462" s="214">
        <v>84.9</v>
      </c>
      <c r="R3462" s="214">
        <v>90.7</v>
      </c>
      <c r="S3462" s="214">
        <v>91.2</v>
      </c>
      <c r="T3462" s="214">
        <v>6.4</v>
      </c>
      <c r="U3462" s="214">
        <v>135</v>
      </c>
      <c r="V3462" s="214">
        <v>17500</v>
      </c>
      <c r="W3462" s="214">
        <v>22600</v>
      </c>
      <c r="X3462" s="214">
        <v>29600</v>
      </c>
    </row>
    <row r="3463" spans="1:24" x14ac:dyDescent="0.25">
      <c r="A3463" t="str">
        <f t="shared" si="54"/>
        <v>YAG3UKLevel 7Female + maleMedia, journalism and communicationsNorthern Ireland</v>
      </c>
      <c r="B3463" s="214" t="s">
        <v>251</v>
      </c>
      <c r="C3463" s="214" t="s">
        <v>37</v>
      </c>
      <c r="D3463" s="214">
        <v>3</v>
      </c>
      <c r="E3463" s="214" t="s">
        <v>35</v>
      </c>
      <c r="F3463" s="214" t="s">
        <v>253</v>
      </c>
      <c r="G3463" s="214" t="s">
        <v>246</v>
      </c>
      <c r="H3463" s="214" t="s">
        <v>146</v>
      </c>
      <c r="I3463" s="214" t="s">
        <v>131</v>
      </c>
      <c r="J3463" s="214">
        <v>5</v>
      </c>
      <c r="K3463" s="214">
        <v>5</v>
      </c>
      <c r="L3463" s="214">
        <v>0</v>
      </c>
      <c r="M3463" s="214">
        <v>0</v>
      </c>
      <c r="N3463" s="214">
        <v>5</v>
      </c>
      <c r="O3463" s="214">
        <v>16.7</v>
      </c>
      <c r="P3463" s="214">
        <v>0</v>
      </c>
      <c r="Q3463" s="214">
        <v>50</v>
      </c>
      <c r="R3463" s="214">
        <v>83.3</v>
      </c>
      <c r="S3463" s="214">
        <v>83.3</v>
      </c>
      <c r="T3463" s="214">
        <v>33.299999999999997</v>
      </c>
      <c r="U3463" s="214" t="s">
        <v>140</v>
      </c>
      <c r="V3463" s="214" t="s">
        <v>140</v>
      </c>
      <c r="W3463" s="214" t="s">
        <v>140</v>
      </c>
      <c r="X3463" s="214" t="s">
        <v>140</v>
      </c>
    </row>
    <row r="3464" spans="1:24" x14ac:dyDescent="0.25">
      <c r="A3464" t="str">
        <f t="shared" si="54"/>
        <v>YAG3UKLevel 7Female + maleMedia, journalism and communicationsScotland</v>
      </c>
      <c r="B3464" s="214" t="s">
        <v>251</v>
      </c>
      <c r="C3464" s="214" t="s">
        <v>37</v>
      </c>
      <c r="D3464" s="214">
        <v>3</v>
      </c>
      <c r="E3464" s="214" t="s">
        <v>35</v>
      </c>
      <c r="F3464" s="214" t="s">
        <v>253</v>
      </c>
      <c r="G3464" s="214" t="s">
        <v>246</v>
      </c>
      <c r="H3464" s="214" t="s">
        <v>146</v>
      </c>
      <c r="I3464" s="214" t="s">
        <v>132</v>
      </c>
      <c r="J3464" s="214">
        <v>30</v>
      </c>
      <c r="K3464" s="214">
        <v>30</v>
      </c>
      <c r="L3464" s="214">
        <v>0</v>
      </c>
      <c r="M3464" s="214">
        <v>0</v>
      </c>
      <c r="N3464" s="214">
        <v>30</v>
      </c>
      <c r="O3464" s="214">
        <v>21.3</v>
      </c>
      <c r="P3464" s="214">
        <v>0</v>
      </c>
      <c r="Q3464" s="214">
        <v>63.3</v>
      </c>
      <c r="R3464" s="214">
        <v>75.099999999999994</v>
      </c>
      <c r="S3464" s="214">
        <v>78.7</v>
      </c>
      <c r="T3464" s="214">
        <v>15.4</v>
      </c>
      <c r="U3464" s="214">
        <v>20</v>
      </c>
      <c r="V3464" s="214">
        <v>16400</v>
      </c>
      <c r="W3464" s="214">
        <v>23400</v>
      </c>
      <c r="X3464" s="214">
        <v>32500</v>
      </c>
    </row>
    <row r="3465" spans="1:24" x14ac:dyDescent="0.25">
      <c r="A3465" t="str">
        <f t="shared" si="54"/>
        <v>YAG3UKLevel 7Female + maleMedia, journalism and communicationsSouth East</v>
      </c>
      <c r="B3465" s="214" t="s">
        <v>251</v>
      </c>
      <c r="C3465" s="214" t="s">
        <v>37</v>
      </c>
      <c r="D3465" s="214">
        <v>3</v>
      </c>
      <c r="E3465" s="214" t="s">
        <v>35</v>
      </c>
      <c r="F3465" s="214" t="s">
        <v>253</v>
      </c>
      <c r="G3465" s="214" t="s">
        <v>246</v>
      </c>
      <c r="H3465" s="214" t="s">
        <v>146</v>
      </c>
      <c r="I3465" s="214" t="s">
        <v>133</v>
      </c>
      <c r="J3465" s="214">
        <v>250</v>
      </c>
      <c r="K3465" s="214">
        <v>250</v>
      </c>
      <c r="L3465" s="214">
        <v>0</v>
      </c>
      <c r="M3465" s="214">
        <v>0</v>
      </c>
      <c r="N3465" s="214">
        <v>250</v>
      </c>
      <c r="O3465" s="214">
        <v>12.1</v>
      </c>
      <c r="P3465" s="214">
        <v>5.6</v>
      </c>
      <c r="Q3465" s="214">
        <v>75.7</v>
      </c>
      <c r="R3465" s="214">
        <v>81.5</v>
      </c>
      <c r="S3465" s="214">
        <v>82.3</v>
      </c>
      <c r="T3465" s="214">
        <v>6.7</v>
      </c>
      <c r="U3465" s="214">
        <v>180</v>
      </c>
      <c r="V3465" s="214">
        <v>19300</v>
      </c>
      <c r="W3465" s="214">
        <v>25600</v>
      </c>
      <c r="X3465" s="214">
        <v>33200</v>
      </c>
    </row>
    <row r="3466" spans="1:24" x14ac:dyDescent="0.25">
      <c r="A3466" t="str">
        <f t="shared" si="54"/>
        <v>YAG3UKLevel 7Female + maleMedia, journalism and communicationsSouth West</v>
      </c>
      <c r="B3466" s="214" t="s">
        <v>251</v>
      </c>
      <c r="C3466" s="214" t="s">
        <v>37</v>
      </c>
      <c r="D3466" s="214">
        <v>3</v>
      </c>
      <c r="E3466" s="214" t="s">
        <v>35</v>
      </c>
      <c r="F3466" s="214" t="s">
        <v>253</v>
      </c>
      <c r="G3466" s="214" t="s">
        <v>246</v>
      </c>
      <c r="H3466" s="214" t="s">
        <v>146</v>
      </c>
      <c r="I3466" s="214" t="s">
        <v>134</v>
      </c>
      <c r="J3466" s="214">
        <v>115</v>
      </c>
      <c r="K3466" s="214">
        <v>115</v>
      </c>
      <c r="L3466" s="214">
        <v>0</v>
      </c>
      <c r="M3466" s="214">
        <v>0</v>
      </c>
      <c r="N3466" s="214">
        <v>115</v>
      </c>
      <c r="O3466" s="214">
        <v>6.4</v>
      </c>
      <c r="P3466" s="214">
        <v>6.9</v>
      </c>
      <c r="Q3466" s="214">
        <v>82</v>
      </c>
      <c r="R3466" s="214">
        <v>85.8</v>
      </c>
      <c r="S3466" s="214">
        <v>86.7</v>
      </c>
      <c r="T3466" s="214">
        <v>4.7</v>
      </c>
      <c r="U3466" s="214">
        <v>85</v>
      </c>
      <c r="V3466" s="214">
        <v>17500</v>
      </c>
      <c r="W3466" s="214">
        <v>24800</v>
      </c>
      <c r="X3466" s="214">
        <v>31800</v>
      </c>
    </row>
    <row r="3467" spans="1:24" x14ac:dyDescent="0.25">
      <c r="A3467" t="str">
        <f t="shared" si="54"/>
        <v>YAG3UKLevel 7Female + maleMedia, journalism and communicationsUnknown</v>
      </c>
      <c r="B3467" s="214" t="s">
        <v>251</v>
      </c>
      <c r="C3467" s="214" t="s">
        <v>37</v>
      </c>
      <c r="D3467" s="214">
        <v>3</v>
      </c>
      <c r="E3467" s="214" t="s">
        <v>35</v>
      </c>
      <c r="F3467" s="214" t="s">
        <v>253</v>
      </c>
      <c r="G3467" s="214" t="s">
        <v>246</v>
      </c>
      <c r="H3467" s="214" t="s">
        <v>146</v>
      </c>
      <c r="I3467" s="214" t="s">
        <v>135</v>
      </c>
      <c r="J3467" s="214">
        <v>65</v>
      </c>
      <c r="K3467" s="214">
        <v>65</v>
      </c>
      <c r="L3467" s="214">
        <v>81.2</v>
      </c>
      <c r="M3467" s="214">
        <v>0</v>
      </c>
      <c r="N3467" s="214">
        <v>10</v>
      </c>
      <c r="O3467" s="214">
        <v>0</v>
      </c>
      <c r="P3467" s="214">
        <v>0</v>
      </c>
      <c r="Q3467" s="214">
        <v>3.3</v>
      </c>
      <c r="R3467" s="214">
        <v>3.3</v>
      </c>
      <c r="S3467" s="214">
        <v>100</v>
      </c>
      <c r="T3467" s="214">
        <v>96.7</v>
      </c>
      <c r="U3467" s="214" t="s">
        <v>136</v>
      </c>
      <c r="V3467" s="214" t="s">
        <v>136</v>
      </c>
      <c r="W3467" s="214" t="s">
        <v>136</v>
      </c>
      <c r="X3467" s="214" t="s">
        <v>136</v>
      </c>
    </row>
    <row r="3468" spans="1:24" x14ac:dyDescent="0.25">
      <c r="A3468" t="str">
        <f t="shared" si="54"/>
        <v>YAG3UKLevel 7Female + maleMedia, journalism and communicationsWales</v>
      </c>
      <c r="B3468" s="214" t="s">
        <v>251</v>
      </c>
      <c r="C3468" s="214" t="s">
        <v>37</v>
      </c>
      <c r="D3468" s="214">
        <v>3</v>
      </c>
      <c r="E3468" s="214" t="s">
        <v>35</v>
      </c>
      <c r="F3468" s="214" t="s">
        <v>253</v>
      </c>
      <c r="G3468" s="214" t="s">
        <v>246</v>
      </c>
      <c r="H3468" s="214" t="s">
        <v>146</v>
      </c>
      <c r="I3468" s="214" t="s">
        <v>137</v>
      </c>
      <c r="J3468" s="214">
        <v>20</v>
      </c>
      <c r="K3468" s="214">
        <v>20</v>
      </c>
      <c r="L3468" s="214">
        <v>0</v>
      </c>
      <c r="M3468" s="214">
        <v>0</v>
      </c>
      <c r="N3468" s="214">
        <v>20</v>
      </c>
      <c r="O3468" s="214">
        <v>0</v>
      </c>
      <c r="P3468" s="214">
        <v>10</v>
      </c>
      <c r="Q3468" s="214">
        <v>75</v>
      </c>
      <c r="R3468" s="214">
        <v>90</v>
      </c>
      <c r="S3468" s="214">
        <v>90</v>
      </c>
      <c r="T3468" s="214">
        <v>15</v>
      </c>
      <c r="U3468" s="214">
        <v>15</v>
      </c>
      <c r="V3468" s="214">
        <v>18200</v>
      </c>
      <c r="W3468" s="214">
        <v>22600</v>
      </c>
      <c r="X3468" s="214">
        <v>26600</v>
      </c>
    </row>
    <row r="3469" spans="1:24" x14ac:dyDescent="0.25">
      <c r="A3469" t="str">
        <f t="shared" si="54"/>
        <v>YAG3UKLevel 7Female + maleMedia, journalism and communicationsWest Midlands</v>
      </c>
      <c r="B3469" s="214" t="s">
        <v>251</v>
      </c>
      <c r="C3469" s="214" t="s">
        <v>37</v>
      </c>
      <c r="D3469" s="214">
        <v>3</v>
      </c>
      <c r="E3469" s="214" t="s">
        <v>35</v>
      </c>
      <c r="F3469" s="214" t="s">
        <v>253</v>
      </c>
      <c r="G3469" s="214" t="s">
        <v>246</v>
      </c>
      <c r="H3469" s="214" t="s">
        <v>146</v>
      </c>
      <c r="I3469" s="214" t="s">
        <v>138</v>
      </c>
      <c r="J3469" s="214">
        <v>95</v>
      </c>
      <c r="K3469" s="214">
        <v>95</v>
      </c>
      <c r="L3469" s="214">
        <v>0</v>
      </c>
      <c r="M3469" s="214">
        <v>0</v>
      </c>
      <c r="N3469" s="214">
        <v>95</v>
      </c>
      <c r="O3469" s="214">
        <v>8.3000000000000007</v>
      </c>
      <c r="P3469" s="214">
        <v>6.4</v>
      </c>
      <c r="Q3469" s="214">
        <v>76.900000000000006</v>
      </c>
      <c r="R3469" s="214">
        <v>81.7</v>
      </c>
      <c r="S3469" s="214">
        <v>85.4</v>
      </c>
      <c r="T3469" s="214">
        <v>8.4</v>
      </c>
      <c r="U3469" s="214">
        <v>70</v>
      </c>
      <c r="V3469" s="214">
        <v>19300</v>
      </c>
      <c r="W3469" s="214">
        <v>25200</v>
      </c>
      <c r="X3469" s="214">
        <v>30300</v>
      </c>
    </row>
    <row r="3470" spans="1:24" x14ac:dyDescent="0.25">
      <c r="A3470" t="str">
        <f t="shared" ref="A3470:A3533" si="55">"YAG"&amp;D3470 &amp;E3470 &amp;F3470 &amp; G3470 &amp;H3470 &amp;I3470</f>
        <v>YAG3UKLevel 7Female + maleMedia, journalism and communicationsYorkshire and The Humber</v>
      </c>
      <c r="B3470" s="214" t="s">
        <v>251</v>
      </c>
      <c r="C3470" s="214" t="s">
        <v>37</v>
      </c>
      <c r="D3470" s="214">
        <v>3</v>
      </c>
      <c r="E3470" s="214" t="s">
        <v>35</v>
      </c>
      <c r="F3470" s="214" t="s">
        <v>253</v>
      </c>
      <c r="G3470" s="214" t="s">
        <v>246</v>
      </c>
      <c r="H3470" s="214" t="s">
        <v>146</v>
      </c>
      <c r="I3470" s="214" t="s">
        <v>139</v>
      </c>
      <c r="J3470" s="214">
        <v>95</v>
      </c>
      <c r="K3470" s="214">
        <v>95</v>
      </c>
      <c r="L3470" s="214">
        <v>0</v>
      </c>
      <c r="M3470" s="214">
        <v>0</v>
      </c>
      <c r="N3470" s="214">
        <v>95</v>
      </c>
      <c r="O3470" s="214">
        <v>6.9</v>
      </c>
      <c r="P3470" s="214">
        <v>2.7</v>
      </c>
      <c r="Q3470" s="214">
        <v>74.400000000000006</v>
      </c>
      <c r="R3470" s="214">
        <v>90.4</v>
      </c>
      <c r="S3470" s="214">
        <v>90.4</v>
      </c>
      <c r="T3470" s="214">
        <v>16</v>
      </c>
      <c r="U3470" s="214">
        <v>65</v>
      </c>
      <c r="V3470" s="214">
        <v>20100</v>
      </c>
      <c r="W3470" s="214">
        <v>24000</v>
      </c>
      <c r="X3470" s="214">
        <v>31000</v>
      </c>
    </row>
    <row r="3471" spans="1:24" x14ac:dyDescent="0.25">
      <c r="A3471" t="str">
        <f t="shared" si="55"/>
        <v>YAG3UKLevel 7Female + maleMedical sciencesAbroad</v>
      </c>
      <c r="B3471" s="214" t="s">
        <v>251</v>
      </c>
      <c r="C3471" s="214" t="s">
        <v>37</v>
      </c>
      <c r="D3471" s="214">
        <v>3</v>
      </c>
      <c r="E3471" s="214" t="s">
        <v>35</v>
      </c>
      <c r="F3471" s="214" t="s">
        <v>253</v>
      </c>
      <c r="G3471" s="214" t="s">
        <v>246</v>
      </c>
      <c r="H3471" s="214" t="s">
        <v>147</v>
      </c>
      <c r="I3471" s="214" t="s">
        <v>125</v>
      </c>
      <c r="J3471" s="214" t="s">
        <v>140</v>
      </c>
      <c r="K3471" s="214" t="s">
        <v>140</v>
      </c>
      <c r="L3471" s="214" t="s">
        <v>140</v>
      </c>
      <c r="M3471" s="214" t="s">
        <v>140</v>
      </c>
      <c r="N3471" s="214" t="s">
        <v>140</v>
      </c>
      <c r="O3471" s="214" t="s">
        <v>140</v>
      </c>
      <c r="P3471" s="214" t="s">
        <v>140</v>
      </c>
      <c r="Q3471" s="214" t="s">
        <v>140</v>
      </c>
      <c r="R3471" s="214" t="s">
        <v>140</v>
      </c>
      <c r="S3471" s="214" t="s">
        <v>140</v>
      </c>
      <c r="T3471" s="214" t="s">
        <v>140</v>
      </c>
      <c r="U3471" s="214" t="s">
        <v>136</v>
      </c>
      <c r="V3471" s="214" t="s">
        <v>136</v>
      </c>
      <c r="W3471" s="214" t="s">
        <v>136</v>
      </c>
      <c r="X3471" s="214" t="s">
        <v>136</v>
      </c>
    </row>
    <row r="3472" spans="1:24" x14ac:dyDescent="0.25">
      <c r="A3472" t="str">
        <f t="shared" si="55"/>
        <v>YAG3UKLevel 7Female + maleMedical sciencesEast Midlands</v>
      </c>
      <c r="B3472" s="214" t="s">
        <v>251</v>
      </c>
      <c r="C3472" s="214" t="s">
        <v>37</v>
      </c>
      <c r="D3472" s="214">
        <v>3</v>
      </c>
      <c r="E3472" s="214" t="s">
        <v>35</v>
      </c>
      <c r="F3472" s="214" t="s">
        <v>253</v>
      </c>
      <c r="G3472" s="214" t="s">
        <v>246</v>
      </c>
      <c r="H3472" s="214" t="s">
        <v>147</v>
      </c>
      <c r="I3472" s="214" t="s">
        <v>126</v>
      </c>
      <c r="J3472" s="214">
        <v>75</v>
      </c>
      <c r="K3472" s="214">
        <v>75</v>
      </c>
      <c r="L3472" s="214">
        <v>0</v>
      </c>
      <c r="M3472" s="214">
        <v>0</v>
      </c>
      <c r="N3472" s="214">
        <v>75</v>
      </c>
      <c r="O3472" s="214">
        <v>6.5</v>
      </c>
      <c r="P3472" s="214">
        <v>0</v>
      </c>
      <c r="Q3472" s="214">
        <v>62.2</v>
      </c>
      <c r="R3472" s="214">
        <v>92.2</v>
      </c>
      <c r="S3472" s="214">
        <v>93.5</v>
      </c>
      <c r="T3472" s="214">
        <v>31.3</v>
      </c>
      <c r="U3472" s="214">
        <v>50</v>
      </c>
      <c r="V3472" s="214">
        <v>22300</v>
      </c>
      <c r="W3472" s="214">
        <v>33200</v>
      </c>
      <c r="X3472" s="214">
        <v>40500</v>
      </c>
    </row>
    <row r="3473" spans="1:24" x14ac:dyDescent="0.25">
      <c r="A3473" t="str">
        <f t="shared" si="55"/>
        <v>YAG3UKLevel 7Female + maleMedical sciencesEast of England</v>
      </c>
      <c r="B3473" s="214" t="s">
        <v>251</v>
      </c>
      <c r="C3473" s="214" t="s">
        <v>37</v>
      </c>
      <c r="D3473" s="214">
        <v>3</v>
      </c>
      <c r="E3473" s="214" t="s">
        <v>35</v>
      </c>
      <c r="F3473" s="214" t="s">
        <v>253</v>
      </c>
      <c r="G3473" s="214" t="s">
        <v>246</v>
      </c>
      <c r="H3473" s="214" t="s">
        <v>147</v>
      </c>
      <c r="I3473" s="214" t="s">
        <v>127</v>
      </c>
      <c r="J3473" s="214">
        <v>85</v>
      </c>
      <c r="K3473" s="214">
        <v>85</v>
      </c>
      <c r="L3473" s="214">
        <v>0</v>
      </c>
      <c r="M3473" s="214">
        <v>0</v>
      </c>
      <c r="N3473" s="214">
        <v>85</v>
      </c>
      <c r="O3473" s="214">
        <v>5</v>
      </c>
      <c r="P3473" s="214">
        <v>3.4</v>
      </c>
      <c r="Q3473" s="214">
        <v>73.400000000000006</v>
      </c>
      <c r="R3473" s="214">
        <v>86</v>
      </c>
      <c r="S3473" s="214">
        <v>91.6</v>
      </c>
      <c r="T3473" s="214">
        <v>18.2</v>
      </c>
      <c r="U3473" s="214">
        <v>60</v>
      </c>
      <c r="V3473" s="214">
        <v>25600</v>
      </c>
      <c r="W3473" s="214">
        <v>32800</v>
      </c>
      <c r="X3473" s="214">
        <v>42700</v>
      </c>
    </row>
    <row r="3474" spans="1:24" x14ac:dyDescent="0.25">
      <c r="A3474" t="str">
        <f t="shared" si="55"/>
        <v>YAG3UKLevel 7Female + maleMedical sciencesLondon</v>
      </c>
      <c r="B3474" s="214" t="s">
        <v>251</v>
      </c>
      <c r="C3474" s="214" t="s">
        <v>37</v>
      </c>
      <c r="D3474" s="214">
        <v>3</v>
      </c>
      <c r="E3474" s="214" t="s">
        <v>35</v>
      </c>
      <c r="F3474" s="214" t="s">
        <v>253</v>
      </c>
      <c r="G3474" s="214" t="s">
        <v>246</v>
      </c>
      <c r="H3474" s="214" t="s">
        <v>147</v>
      </c>
      <c r="I3474" s="214" t="s">
        <v>128</v>
      </c>
      <c r="J3474" s="214">
        <v>210</v>
      </c>
      <c r="K3474" s="214">
        <v>210</v>
      </c>
      <c r="L3474" s="214">
        <v>0</v>
      </c>
      <c r="M3474" s="214">
        <v>0</v>
      </c>
      <c r="N3474" s="214">
        <v>210</v>
      </c>
      <c r="O3474" s="214">
        <v>8.1</v>
      </c>
      <c r="P3474" s="214">
        <v>4.3</v>
      </c>
      <c r="Q3474" s="214">
        <v>64</v>
      </c>
      <c r="R3474" s="214">
        <v>84.7</v>
      </c>
      <c r="S3474" s="214">
        <v>87.6</v>
      </c>
      <c r="T3474" s="214">
        <v>23.6</v>
      </c>
      <c r="U3474" s="214">
        <v>130</v>
      </c>
      <c r="V3474" s="214">
        <v>25600</v>
      </c>
      <c r="W3474" s="214">
        <v>35800</v>
      </c>
      <c r="X3474" s="214">
        <v>47400</v>
      </c>
    </row>
    <row r="3475" spans="1:24" x14ac:dyDescent="0.25">
      <c r="A3475" t="str">
        <f t="shared" si="55"/>
        <v>YAG3UKLevel 7Female + maleMedical sciencesNorth East</v>
      </c>
      <c r="B3475" s="214" t="s">
        <v>251</v>
      </c>
      <c r="C3475" s="214" t="s">
        <v>37</v>
      </c>
      <c r="D3475" s="214">
        <v>3</v>
      </c>
      <c r="E3475" s="214" t="s">
        <v>35</v>
      </c>
      <c r="F3475" s="214" t="s">
        <v>253</v>
      </c>
      <c r="G3475" s="214" t="s">
        <v>246</v>
      </c>
      <c r="H3475" s="214" t="s">
        <v>147</v>
      </c>
      <c r="I3475" s="214" t="s">
        <v>129</v>
      </c>
      <c r="J3475" s="214">
        <v>45</v>
      </c>
      <c r="K3475" s="214">
        <v>45</v>
      </c>
      <c r="L3475" s="214">
        <v>0</v>
      </c>
      <c r="M3475" s="214">
        <v>0</v>
      </c>
      <c r="N3475" s="214">
        <v>45</v>
      </c>
      <c r="O3475" s="214">
        <v>4.3</v>
      </c>
      <c r="P3475" s="214">
        <v>1.4</v>
      </c>
      <c r="Q3475" s="214">
        <v>82.9</v>
      </c>
      <c r="R3475" s="214">
        <v>92.2</v>
      </c>
      <c r="S3475" s="214">
        <v>94.3</v>
      </c>
      <c r="T3475" s="214">
        <v>11.4</v>
      </c>
      <c r="U3475" s="214">
        <v>40</v>
      </c>
      <c r="V3475" s="214">
        <v>28100</v>
      </c>
      <c r="W3475" s="214">
        <v>33900</v>
      </c>
      <c r="X3475" s="214">
        <v>39100</v>
      </c>
    </row>
    <row r="3476" spans="1:24" x14ac:dyDescent="0.25">
      <c r="A3476" t="str">
        <f t="shared" si="55"/>
        <v>YAG3UKLevel 7Female + maleMedical sciencesNorth West</v>
      </c>
      <c r="B3476" s="214" t="s">
        <v>251</v>
      </c>
      <c r="C3476" s="214" t="s">
        <v>37</v>
      </c>
      <c r="D3476" s="214">
        <v>3</v>
      </c>
      <c r="E3476" s="214" t="s">
        <v>35</v>
      </c>
      <c r="F3476" s="214" t="s">
        <v>253</v>
      </c>
      <c r="G3476" s="214" t="s">
        <v>246</v>
      </c>
      <c r="H3476" s="214" t="s">
        <v>147</v>
      </c>
      <c r="I3476" s="214" t="s">
        <v>130</v>
      </c>
      <c r="J3476" s="214">
        <v>150</v>
      </c>
      <c r="K3476" s="214">
        <v>150</v>
      </c>
      <c r="L3476" s="214">
        <v>0</v>
      </c>
      <c r="M3476" s="214">
        <v>0</v>
      </c>
      <c r="N3476" s="214">
        <v>150</v>
      </c>
      <c r="O3476" s="214">
        <v>5.9</v>
      </c>
      <c r="P3476" s="214">
        <v>0.7</v>
      </c>
      <c r="Q3476" s="214">
        <v>78.099999999999994</v>
      </c>
      <c r="R3476" s="214">
        <v>92.1</v>
      </c>
      <c r="S3476" s="214">
        <v>93.4</v>
      </c>
      <c r="T3476" s="214">
        <v>15.3</v>
      </c>
      <c r="U3476" s="214">
        <v>120</v>
      </c>
      <c r="V3476" s="214">
        <v>26300</v>
      </c>
      <c r="W3476" s="214">
        <v>33600</v>
      </c>
      <c r="X3476" s="214">
        <v>41600</v>
      </c>
    </row>
    <row r="3477" spans="1:24" x14ac:dyDescent="0.25">
      <c r="A3477" t="str">
        <f t="shared" si="55"/>
        <v>YAG3UKLevel 7Female + maleMedical sciencesNorthern Ireland</v>
      </c>
      <c r="B3477" s="214" t="s">
        <v>251</v>
      </c>
      <c r="C3477" s="214" t="s">
        <v>37</v>
      </c>
      <c r="D3477" s="214">
        <v>3</v>
      </c>
      <c r="E3477" s="214" t="s">
        <v>35</v>
      </c>
      <c r="F3477" s="214" t="s">
        <v>253</v>
      </c>
      <c r="G3477" s="214" t="s">
        <v>246</v>
      </c>
      <c r="H3477" s="214" t="s">
        <v>147</v>
      </c>
      <c r="I3477" s="214" t="s">
        <v>131</v>
      </c>
      <c r="J3477" s="214">
        <v>10</v>
      </c>
      <c r="K3477" s="214">
        <v>10</v>
      </c>
      <c r="L3477" s="214">
        <v>0</v>
      </c>
      <c r="M3477" s="214">
        <v>0</v>
      </c>
      <c r="N3477" s="214">
        <v>10</v>
      </c>
      <c r="O3477" s="214">
        <v>0</v>
      </c>
      <c r="P3477" s="214">
        <v>0</v>
      </c>
      <c r="Q3477" s="214">
        <v>81.8</v>
      </c>
      <c r="R3477" s="214">
        <v>100</v>
      </c>
      <c r="S3477" s="214">
        <v>100</v>
      </c>
      <c r="T3477" s="214">
        <v>18.2</v>
      </c>
      <c r="U3477" s="214" t="s">
        <v>140</v>
      </c>
      <c r="V3477" s="214" t="s">
        <v>140</v>
      </c>
      <c r="W3477" s="214" t="s">
        <v>140</v>
      </c>
      <c r="X3477" s="214" t="s">
        <v>140</v>
      </c>
    </row>
    <row r="3478" spans="1:24" x14ac:dyDescent="0.25">
      <c r="A3478" t="str">
        <f t="shared" si="55"/>
        <v>YAG3UKLevel 7Female + maleMedical sciencesScotland</v>
      </c>
      <c r="B3478" s="214" t="s">
        <v>251</v>
      </c>
      <c r="C3478" s="214" t="s">
        <v>37</v>
      </c>
      <c r="D3478" s="214">
        <v>3</v>
      </c>
      <c r="E3478" s="214" t="s">
        <v>35</v>
      </c>
      <c r="F3478" s="214" t="s">
        <v>253</v>
      </c>
      <c r="G3478" s="214" t="s">
        <v>246</v>
      </c>
      <c r="H3478" s="214" t="s">
        <v>147</v>
      </c>
      <c r="I3478" s="214" t="s">
        <v>132</v>
      </c>
      <c r="J3478" s="214">
        <v>40</v>
      </c>
      <c r="K3478" s="214">
        <v>40</v>
      </c>
      <c r="L3478" s="214">
        <v>0</v>
      </c>
      <c r="M3478" s="214">
        <v>0</v>
      </c>
      <c r="N3478" s="214">
        <v>40</v>
      </c>
      <c r="O3478" s="214">
        <v>9.5</v>
      </c>
      <c r="P3478" s="214">
        <v>2.6</v>
      </c>
      <c r="Q3478" s="214">
        <v>64.599999999999994</v>
      </c>
      <c r="R3478" s="214">
        <v>82.8</v>
      </c>
      <c r="S3478" s="214">
        <v>87.9</v>
      </c>
      <c r="T3478" s="214">
        <v>23.3</v>
      </c>
      <c r="U3478" s="214">
        <v>25</v>
      </c>
      <c r="V3478" s="214">
        <v>28800</v>
      </c>
      <c r="W3478" s="214">
        <v>34300</v>
      </c>
      <c r="X3478" s="214">
        <v>39100</v>
      </c>
    </row>
    <row r="3479" spans="1:24" x14ac:dyDescent="0.25">
      <c r="A3479" t="str">
        <f t="shared" si="55"/>
        <v>YAG3UKLevel 7Female + maleMedical sciencesSouth East</v>
      </c>
      <c r="B3479" s="214" t="s">
        <v>251</v>
      </c>
      <c r="C3479" s="214" t="s">
        <v>37</v>
      </c>
      <c r="D3479" s="214">
        <v>3</v>
      </c>
      <c r="E3479" s="214" t="s">
        <v>35</v>
      </c>
      <c r="F3479" s="214" t="s">
        <v>253</v>
      </c>
      <c r="G3479" s="214" t="s">
        <v>246</v>
      </c>
      <c r="H3479" s="214" t="s">
        <v>147</v>
      </c>
      <c r="I3479" s="214" t="s">
        <v>133</v>
      </c>
      <c r="J3479" s="214">
        <v>150</v>
      </c>
      <c r="K3479" s="214">
        <v>150</v>
      </c>
      <c r="L3479" s="214">
        <v>0</v>
      </c>
      <c r="M3479" s="214">
        <v>0</v>
      </c>
      <c r="N3479" s="214">
        <v>150</v>
      </c>
      <c r="O3479" s="214">
        <v>2.7</v>
      </c>
      <c r="P3479" s="214">
        <v>4.9000000000000004</v>
      </c>
      <c r="Q3479" s="214">
        <v>72.5</v>
      </c>
      <c r="R3479" s="214">
        <v>88.4</v>
      </c>
      <c r="S3479" s="214">
        <v>92.4</v>
      </c>
      <c r="T3479" s="214">
        <v>19.899999999999999</v>
      </c>
      <c r="U3479" s="214">
        <v>110</v>
      </c>
      <c r="V3479" s="214">
        <v>24800</v>
      </c>
      <c r="W3479" s="214">
        <v>33200</v>
      </c>
      <c r="X3479" s="214">
        <v>42000</v>
      </c>
    </row>
    <row r="3480" spans="1:24" x14ac:dyDescent="0.25">
      <c r="A3480" t="str">
        <f t="shared" si="55"/>
        <v>YAG3UKLevel 7Female + maleMedical sciencesSouth West</v>
      </c>
      <c r="B3480" s="214" t="s">
        <v>251</v>
      </c>
      <c r="C3480" s="214" t="s">
        <v>37</v>
      </c>
      <c r="D3480" s="214">
        <v>3</v>
      </c>
      <c r="E3480" s="214" t="s">
        <v>35</v>
      </c>
      <c r="F3480" s="214" t="s">
        <v>253</v>
      </c>
      <c r="G3480" s="214" t="s">
        <v>246</v>
      </c>
      <c r="H3480" s="214" t="s">
        <v>147</v>
      </c>
      <c r="I3480" s="214" t="s">
        <v>134</v>
      </c>
      <c r="J3480" s="214">
        <v>70</v>
      </c>
      <c r="K3480" s="214">
        <v>70</v>
      </c>
      <c r="L3480" s="214">
        <v>0</v>
      </c>
      <c r="M3480" s="214">
        <v>0</v>
      </c>
      <c r="N3480" s="214">
        <v>70</v>
      </c>
      <c r="O3480" s="214">
        <v>0</v>
      </c>
      <c r="P3480" s="214">
        <v>2.9</v>
      </c>
      <c r="Q3480" s="214">
        <v>74.900000000000006</v>
      </c>
      <c r="R3480" s="214">
        <v>95.6</v>
      </c>
      <c r="S3480" s="214">
        <v>97.1</v>
      </c>
      <c r="T3480" s="214">
        <v>22.2</v>
      </c>
      <c r="U3480" s="214">
        <v>50</v>
      </c>
      <c r="V3480" s="214">
        <v>24800</v>
      </c>
      <c r="W3480" s="214">
        <v>32800</v>
      </c>
      <c r="X3480" s="214">
        <v>41200</v>
      </c>
    </row>
    <row r="3481" spans="1:24" x14ac:dyDescent="0.25">
      <c r="A3481" t="str">
        <f t="shared" si="55"/>
        <v>YAG3UKLevel 7Female + maleMedical sciencesUnknown</v>
      </c>
      <c r="B3481" s="214" t="s">
        <v>251</v>
      </c>
      <c r="C3481" s="214" t="s">
        <v>37</v>
      </c>
      <c r="D3481" s="214">
        <v>3</v>
      </c>
      <c r="E3481" s="214" t="s">
        <v>35</v>
      </c>
      <c r="F3481" s="214" t="s">
        <v>253</v>
      </c>
      <c r="G3481" s="214" t="s">
        <v>246</v>
      </c>
      <c r="H3481" s="214" t="s">
        <v>147</v>
      </c>
      <c r="I3481" s="214" t="s">
        <v>135</v>
      </c>
      <c r="J3481" s="214">
        <v>75</v>
      </c>
      <c r="K3481" s="214">
        <v>75</v>
      </c>
      <c r="L3481" s="214">
        <v>51.5</v>
      </c>
      <c r="M3481" s="214">
        <v>0</v>
      </c>
      <c r="N3481" s="214">
        <v>35</v>
      </c>
      <c r="O3481" s="214">
        <v>0</v>
      </c>
      <c r="P3481" s="214">
        <v>0</v>
      </c>
      <c r="Q3481" s="214">
        <v>0</v>
      </c>
      <c r="R3481" s="214">
        <v>0</v>
      </c>
      <c r="S3481" s="214">
        <v>100</v>
      </c>
      <c r="T3481" s="214">
        <v>100</v>
      </c>
      <c r="U3481" s="214" t="s">
        <v>136</v>
      </c>
      <c r="V3481" s="214" t="s">
        <v>136</v>
      </c>
      <c r="W3481" s="214" t="s">
        <v>136</v>
      </c>
      <c r="X3481" s="214" t="s">
        <v>136</v>
      </c>
    </row>
    <row r="3482" spans="1:24" x14ac:dyDescent="0.25">
      <c r="A3482" t="str">
        <f t="shared" si="55"/>
        <v>YAG3UKLevel 7Female + maleMedical sciencesWales</v>
      </c>
      <c r="B3482" s="214" t="s">
        <v>251</v>
      </c>
      <c r="C3482" s="214" t="s">
        <v>37</v>
      </c>
      <c r="D3482" s="214">
        <v>3</v>
      </c>
      <c r="E3482" s="214" t="s">
        <v>35</v>
      </c>
      <c r="F3482" s="214" t="s">
        <v>253</v>
      </c>
      <c r="G3482" s="214" t="s">
        <v>246</v>
      </c>
      <c r="H3482" s="214" t="s">
        <v>147</v>
      </c>
      <c r="I3482" s="214" t="s">
        <v>137</v>
      </c>
      <c r="J3482" s="214">
        <v>30</v>
      </c>
      <c r="K3482" s="214">
        <v>30</v>
      </c>
      <c r="L3482" s="214">
        <v>0</v>
      </c>
      <c r="M3482" s="214">
        <v>0</v>
      </c>
      <c r="N3482" s="214">
        <v>30</v>
      </c>
      <c r="O3482" s="214">
        <v>0</v>
      </c>
      <c r="P3482" s="214">
        <v>0</v>
      </c>
      <c r="Q3482" s="214">
        <v>81.5</v>
      </c>
      <c r="R3482" s="214">
        <v>96.9</v>
      </c>
      <c r="S3482" s="214">
        <v>100</v>
      </c>
      <c r="T3482" s="214">
        <v>18.5</v>
      </c>
      <c r="U3482" s="214">
        <v>25</v>
      </c>
      <c r="V3482" s="214">
        <v>30500</v>
      </c>
      <c r="W3482" s="214">
        <v>38300</v>
      </c>
      <c r="X3482" s="214">
        <v>46700</v>
      </c>
    </row>
    <row r="3483" spans="1:24" x14ac:dyDescent="0.25">
      <c r="A3483" t="str">
        <f t="shared" si="55"/>
        <v>YAG3UKLevel 7Female + maleMedical sciencesWest Midlands</v>
      </c>
      <c r="B3483" s="214" t="s">
        <v>251</v>
      </c>
      <c r="C3483" s="214" t="s">
        <v>37</v>
      </c>
      <c r="D3483" s="214">
        <v>3</v>
      </c>
      <c r="E3483" s="214" t="s">
        <v>35</v>
      </c>
      <c r="F3483" s="214" t="s">
        <v>253</v>
      </c>
      <c r="G3483" s="214" t="s">
        <v>246</v>
      </c>
      <c r="H3483" s="214" t="s">
        <v>147</v>
      </c>
      <c r="I3483" s="214" t="s">
        <v>138</v>
      </c>
      <c r="J3483" s="214">
        <v>95</v>
      </c>
      <c r="K3483" s="214">
        <v>95</v>
      </c>
      <c r="L3483" s="214">
        <v>0</v>
      </c>
      <c r="M3483" s="214">
        <v>0</v>
      </c>
      <c r="N3483" s="214">
        <v>95</v>
      </c>
      <c r="O3483" s="214">
        <v>6.2</v>
      </c>
      <c r="P3483" s="214">
        <v>2.6</v>
      </c>
      <c r="Q3483" s="214">
        <v>58.8</v>
      </c>
      <c r="R3483" s="214">
        <v>79.900000000000006</v>
      </c>
      <c r="S3483" s="214">
        <v>91.3</v>
      </c>
      <c r="T3483" s="214">
        <v>32.4</v>
      </c>
      <c r="U3483" s="214">
        <v>55</v>
      </c>
      <c r="V3483" s="214">
        <v>25900</v>
      </c>
      <c r="W3483" s="214">
        <v>30700</v>
      </c>
      <c r="X3483" s="214">
        <v>39100</v>
      </c>
    </row>
    <row r="3484" spans="1:24" x14ac:dyDescent="0.25">
      <c r="A3484" t="str">
        <f t="shared" si="55"/>
        <v>YAG3UKLevel 7Female + maleMedical sciencesYorkshire and The Humber</v>
      </c>
      <c r="B3484" s="214" t="s">
        <v>251</v>
      </c>
      <c r="C3484" s="214" t="s">
        <v>37</v>
      </c>
      <c r="D3484" s="214">
        <v>3</v>
      </c>
      <c r="E3484" s="214" t="s">
        <v>35</v>
      </c>
      <c r="F3484" s="214" t="s">
        <v>253</v>
      </c>
      <c r="G3484" s="214" t="s">
        <v>246</v>
      </c>
      <c r="H3484" s="214" t="s">
        <v>147</v>
      </c>
      <c r="I3484" s="214" t="s">
        <v>139</v>
      </c>
      <c r="J3484" s="214">
        <v>125</v>
      </c>
      <c r="K3484" s="214">
        <v>125</v>
      </c>
      <c r="L3484" s="214">
        <v>0</v>
      </c>
      <c r="M3484" s="214">
        <v>0</v>
      </c>
      <c r="N3484" s="214">
        <v>125</v>
      </c>
      <c r="O3484" s="214">
        <v>5.9</v>
      </c>
      <c r="P3484" s="214">
        <v>2.4</v>
      </c>
      <c r="Q3484" s="214">
        <v>73.099999999999994</v>
      </c>
      <c r="R3484" s="214">
        <v>88.8</v>
      </c>
      <c r="S3484" s="214">
        <v>91.7</v>
      </c>
      <c r="T3484" s="214">
        <v>18.7</v>
      </c>
      <c r="U3484" s="214">
        <v>90</v>
      </c>
      <c r="V3484" s="214">
        <v>25600</v>
      </c>
      <c r="W3484" s="214">
        <v>34300</v>
      </c>
      <c r="X3484" s="214">
        <v>40500</v>
      </c>
    </row>
    <row r="3485" spans="1:24" x14ac:dyDescent="0.25">
      <c r="A3485" t="str">
        <f t="shared" si="55"/>
        <v>YAG3UKLevel 7Female + maleMedicine and dentistryAbroad</v>
      </c>
      <c r="B3485" s="214" t="s">
        <v>251</v>
      </c>
      <c r="C3485" s="214" t="s">
        <v>37</v>
      </c>
      <c r="D3485" s="214">
        <v>3</v>
      </c>
      <c r="E3485" s="214" t="s">
        <v>35</v>
      </c>
      <c r="F3485" s="214" t="s">
        <v>253</v>
      </c>
      <c r="G3485" s="214" t="s">
        <v>246</v>
      </c>
      <c r="H3485" s="214" t="s">
        <v>45</v>
      </c>
      <c r="I3485" s="214" t="s">
        <v>125</v>
      </c>
      <c r="J3485" s="214" t="s">
        <v>140</v>
      </c>
      <c r="K3485" s="214" t="s">
        <v>140</v>
      </c>
      <c r="L3485" s="214" t="s">
        <v>140</v>
      </c>
      <c r="M3485" s="214" t="s">
        <v>140</v>
      </c>
      <c r="N3485" s="214" t="s">
        <v>140</v>
      </c>
      <c r="O3485" s="214" t="s">
        <v>140</v>
      </c>
      <c r="P3485" s="214" t="s">
        <v>140</v>
      </c>
      <c r="Q3485" s="214" t="s">
        <v>140</v>
      </c>
      <c r="R3485" s="214" t="s">
        <v>140</v>
      </c>
      <c r="S3485" s="214" t="s">
        <v>140</v>
      </c>
      <c r="T3485" s="214" t="s">
        <v>140</v>
      </c>
      <c r="U3485" s="214" t="s">
        <v>140</v>
      </c>
      <c r="V3485" s="214" t="s">
        <v>140</v>
      </c>
      <c r="W3485" s="214" t="s">
        <v>140</v>
      </c>
      <c r="X3485" s="214" t="s">
        <v>140</v>
      </c>
    </row>
    <row r="3486" spans="1:24" x14ac:dyDescent="0.25">
      <c r="A3486" t="str">
        <f t="shared" si="55"/>
        <v>YAG3UKLevel 7Female + maleMedicine and dentistryEast Midlands</v>
      </c>
      <c r="B3486" s="214" t="s">
        <v>251</v>
      </c>
      <c r="C3486" s="214" t="s">
        <v>37</v>
      </c>
      <c r="D3486" s="214">
        <v>3</v>
      </c>
      <c r="E3486" s="214" t="s">
        <v>35</v>
      </c>
      <c r="F3486" s="214" t="s">
        <v>253</v>
      </c>
      <c r="G3486" s="214" t="s">
        <v>246</v>
      </c>
      <c r="H3486" s="214" t="s">
        <v>45</v>
      </c>
      <c r="I3486" s="214" t="s">
        <v>126</v>
      </c>
      <c r="J3486" s="214">
        <v>160</v>
      </c>
      <c r="K3486" s="214">
        <v>160</v>
      </c>
      <c r="L3486" s="214">
        <v>0</v>
      </c>
      <c r="M3486" s="214">
        <v>0</v>
      </c>
      <c r="N3486" s="214">
        <v>160</v>
      </c>
      <c r="O3486" s="214">
        <v>11.1</v>
      </c>
      <c r="P3486" s="214">
        <v>0.6</v>
      </c>
      <c r="Q3486" s="214">
        <v>60.2</v>
      </c>
      <c r="R3486" s="214">
        <v>84</v>
      </c>
      <c r="S3486" s="214">
        <v>88.3</v>
      </c>
      <c r="T3486" s="214">
        <v>28.1</v>
      </c>
      <c r="U3486" s="214">
        <v>90</v>
      </c>
      <c r="V3486" s="214">
        <v>31400</v>
      </c>
      <c r="W3486" s="214">
        <v>41600</v>
      </c>
      <c r="X3486" s="214">
        <v>70800</v>
      </c>
    </row>
    <row r="3487" spans="1:24" x14ac:dyDescent="0.25">
      <c r="A3487" t="str">
        <f t="shared" si="55"/>
        <v>YAG3UKLevel 7Female + maleMedicine and dentistryEast of England</v>
      </c>
      <c r="B3487" s="214" t="s">
        <v>251</v>
      </c>
      <c r="C3487" s="214" t="s">
        <v>37</v>
      </c>
      <c r="D3487" s="214">
        <v>3</v>
      </c>
      <c r="E3487" s="214" t="s">
        <v>35</v>
      </c>
      <c r="F3487" s="214" t="s">
        <v>253</v>
      </c>
      <c r="G3487" s="214" t="s">
        <v>246</v>
      </c>
      <c r="H3487" s="214" t="s">
        <v>45</v>
      </c>
      <c r="I3487" s="214" t="s">
        <v>127</v>
      </c>
      <c r="J3487" s="214">
        <v>225</v>
      </c>
      <c r="K3487" s="214">
        <v>225</v>
      </c>
      <c r="L3487" s="214">
        <v>0</v>
      </c>
      <c r="M3487" s="214">
        <v>0</v>
      </c>
      <c r="N3487" s="214">
        <v>225</v>
      </c>
      <c r="O3487" s="214">
        <v>5.8</v>
      </c>
      <c r="P3487" s="214">
        <v>4.3</v>
      </c>
      <c r="Q3487" s="214">
        <v>67.5</v>
      </c>
      <c r="R3487" s="214">
        <v>85.6</v>
      </c>
      <c r="S3487" s="214">
        <v>89.9</v>
      </c>
      <c r="T3487" s="214">
        <v>22.4</v>
      </c>
      <c r="U3487" s="214">
        <v>145</v>
      </c>
      <c r="V3487" s="214">
        <v>28100</v>
      </c>
      <c r="W3487" s="214">
        <v>38300</v>
      </c>
      <c r="X3487" s="214">
        <v>53700</v>
      </c>
    </row>
    <row r="3488" spans="1:24" x14ac:dyDescent="0.25">
      <c r="A3488" t="str">
        <f t="shared" si="55"/>
        <v>YAG3UKLevel 7Female + maleMedicine and dentistryLondon</v>
      </c>
      <c r="B3488" s="214" t="s">
        <v>251</v>
      </c>
      <c r="C3488" s="214" t="s">
        <v>37</v>
      </c>
      <c r="D3488" s="214">
        <v>3</v>
      </c>
      <c r="E3488" s="214" t="s">
        <v>35</v>
      </c>
      <c r="F3488" s="214" t="s">
        <v>253</v>
      </c>
      <c r="G3488" s="214" t="s">
        <v>246</v>
      </c>
      <c r="H3488" s="214" t="s">
        <v>45</v>
      </c>
      <c r="I3488" s="214" t="s">
        <v>128</v>
      </c>
      <c r="J3488" s="214">
        <v>970</v>
      </c>
      <c r="K3488" s="214">
        <v>970</v>
      </c>
      <c r="L3488" s="214">
        <v>0</v>
      </c>
      <c r="M3488" s="214">
        <v>0</v>
      </c>
      <c r="N3488" s="214">
        <v>970</v>
      </c>
      <c r="O3488" s="214">
        <v>8.6</v>
      </c>
      <c r="P3488" s="214">
        <v>3.2</v>
      </c>
      <c r="Q3488" s="214">
        <v>60.1</v>
      </c>
      <c r="R3488" s="214">
        <v>83.6</v>
      </c>
      <c r="S3488" s="214">
        <v>88.2</v>
      </c>
      <c r="T3488" s="214">
        <v>28.2</v>
      </c>
      <c r="U3488" s="214">
        <v>555</v>
      </c>
      <c r="V3488" s="214">
        <v>29600</v>
      </c>
      <c r="W3488" s="214">
        <v>41200</v>
      </c>
      <c r="X3488" s="214">
        <v>58400</v>
      </c>
    </row>
    <row r="3489" spans="1:24" x14ac:dyDescent="0.25">
      <c r="A3489" t="str">
        <f t="shared" si="55"/>
        <v>YAG3UKLevel 7Female + maleMedicine and dentistryNorth East</v>
      </c>
      <c r="B3489" s="214" t="s">
        <v>251</v>
      </c>
      <c r="C3489" s="214" t="s">
        <v>37</v>
      </c>
      <c r="D3489" s="214">
        <v>3</v>
      </c>
      <c r="E3489" s="214" t="s">
        <v>35</v>
      </c>
      <c r="F3489" s="214" t="s">
        <v>253</v>
      </c>
      <c r="G3489" s="214" t="s">
        <v>246</v>
      </c>
      <c r="H3489" s="214" t="s">
        <v>45</v>
      </c>
      <c r="I3489" s="214" t="s">
        <v>129</v>
      </c>
      <c r="J3489" s="214">
        <v>175</v>
      </c>
      <c r="K3489" s="214">
        <v>175</v>
      </c>
      <c r="L3489" s="214">
        <v>0</v>
      </c>
      <c r="M3489" s="214">
        <v>0</v>
      </c>
      <c r="N3489" s="214">
        <v>175</v>
      </c>
      <c r="O3489" s="214">
        <v>6.2</v>
      </c>
      <c r="P3489" s="214">
        <v>2.8</v>
      </c>
      <c r="Q3489" s="214">
        <v>78.8</v>
      </c>
      <c r="R3489" s="214">
        <v>90.1</v>
      </c>
      <c r="S3489" s="214">
        <v>90.9</v>
      </c>
      <c r="T3489" s="214">
        <v>12.2</v>
      </c>
      <c r="U3489" s="214">
        <v>135</v>
      </c>
      <c r="V3489" s="214">
        <v>33900</v>
      </c>
      <c r="W3489" s="214">
        <v>48900</v>
      </c>
      <c r="X3489" s="214">
        <v>73700</v>
      </c>
    </row>
    <row r="3490" spans="1:24" x14ac:dyDescent="0.25">
      <c r="A3490" t="str">
        <f t="shared" si="55"/>
        <v>YAG3UKLevel 7Female + maleMedicine and dentistryNorth West</v>
      </c>
      <c r="B3490" s="214" t="s">
        <v>251</v>
      </c>
      <c r="C3490" s="214" t="s">
        <v>37</v>
      </c>
      <c r="D3490" s="214">
        <v>3</v>
      </c>
      <c r="E3490" s="214" t="s">
        <v>35</v>
      </c>
      <c r="F3490" s="214" t="s">
        <v>253</v>
      </c>
      <c r="G3490" s="214" t="s">
        <v>246</v>
      </c>
      <c r="H3490" s="214" t="s">
        <v>45</v>
      </c>
      <c r="I3490" s="214" t="s">
        <v>130</v>
      </c>
      <c r="J3490" s="214">
        <v>350</v>
      </c>
      <c r="K3490" s="214">
        <v>350</v>
      </c>
      <c r="L3490" s="214">
        <v>0</v>
      </c>
      <c r="M3490" s="214">
        <v>0</v>
      </c>
      <c r="N3490" s="214">
        <v>350</v>
      </c>
      <c r="O3490" s="214">
        <v>4.2</v>
      </c>
      <c r="P3490" s="214">
        <v>3.8</v>
      </c>
      <c r="Q3490" s="214">
        <v>70</v>
      </c>
      <c r="R3490" s="214">
        <v>87.7</v>
      </c>
      <c r="S3490" s="214">
        <v>92</v>
      </c>
      <c r="T3490" s="214">
        <v>22</v>
      </c>
      <c r="U3490" s="214">
        <v>235</v>
      </c>
      <c r="V3490" s="214">
        <v>30700</v>
      </c>
      <c r="W3490" s="214">
        <v>45300</v>
      </c>
      <c r="X3490" s="214">
        <v>63900</v>
      </c>
    </row>
    <row r="3491" spans="1:24" x14ac:dyDescent="0.25">
      <c r="A3491" t="str">
        <f t="shared" si="55"/>
        <v>YAG3UKLevel 7Female + maleMedicine and dentistryNorthern Ireland</v>
      </c>
      <c r="B3491" s="214" t="s">
        <v>251</v>
      </c>
      <c r="C3491" s="214" t="s">
        <v>37</v>
      </c>
      <c r="D3491" s="214">
        <v>3</v>
      </c>
      <c r="E3491" s="214" t="s">
        <v>35</v>
      </c>
      <c r="F3491" s="214" t="s">
        <v>253</v>
      </c>
      <c r="G3491" s="214" t="s">
        <v>246</v>
      </c>
      <c r="H3491" s="214" t="s">
        <v>45</v>
      </c>
      <c r="I3491" s="214" t="s">
        <v>131</v>
      </c>
      <c r="J3491" s="214">
        <v>25</v>
      </c>
      <c r="K3491" s="214">
        <v>25</v>
      </c>
      <c r="L3491" s="214">
        <v>0</v>
      </c>
      <c r="M3491" s="214">
        <v>0</v>
      </c>
      <c r="N3491" s="214">
        <v>25</v>
      </c>
      <c r="O3491" s="214">
        <v>8</v>
      </c>
      <c r="P3491" s="214">
        <v>0</v>
      </c>
      <c r="Q3491" s="214">
        <v>80</v>
      </c>
      <c r="R3491" s="214">
        <v>92</v>
      </c>
      <c r="S3491" s="214">
        <v>92</v>
      </c>
      <c r="T3491" s="214">
        <v>12</v>
      </c>
      <c r="U3491" s="214">
        <v>15</v>
      </c>
      <c r="V3491" s="214">
        <v>32100</v>
      </c>
      <c r="W3491" s="214">
        <v>59100</v>
      </c>
      <c r="X3491" s="214">
        <v>76600</v>
      </c>
    </row>
    <row r="3492" spans="1:24" x14ac:dyDescent="0.25">
      <c r="A3492" t="str">
        <f t="shared" si="55"/>
        <v>YAG3UKLevel 7Female + maleMedicine and dentistryScotland</v>
      </c>
      <c r="B3492" s="214" t="s">
        <v>251</v>
      </c>
      <c r="C3492" s="214" t="s">
        <v>37</v>
      </c>
      <c r="D3492" s="214">
        <v>3</v>
      </c>
      <c r="E3492" s="214" t="s">
        <v>35</v>
      </c>
      <c r="F3492" s="214" t="s">
        <v>253</v>
      </c>
      <c r="G3492" s="214" t="s">
        <v>246</v>
      </c>
      <c r="H3492" s="214" t="s">
        <v>45</v>
      </c>
      <c r="I3492" s="214" t="s">
        <v>132</v>
      </c>
      <c r="J3492" s="214">
        <v>95</v>
      </c>
      <c r="K3492" s="214">
        <v>95</v>
      </c>
      <c r="L3492" s="214">
        <v>0</v>
      </c>
      <c r="M3492" s="214">
        <v>0</v>
      </c>
      <c r="N3492" s="214">
        <v>95</v>
      </c>
      <c r="O3492" s="214">
        <v>9.5</v>
      </c>
      <c r="P3492" s="214">
        <v>2.1</v>
      </c>
      <c r="Q3492" s="214">
        <v>65.3</v>
      </c>
      <c r="R3492" s="214">
        <v>85.3</v>
      </c>
      <c r="S3492" s="214">
        <v>88.4</v>
      </c>
      <c r="T3492" s="214">
        <v>23.2</v>
      </c>
      <c r="U3492" s="214">
        <v>60</v>
      </c>
      <c r="V3492" s="214">
        <v>30800</v>
      </c>
      <c r="W3492" s="214">
        <v>51500</v>
      </c>
      <c r="X3492" s="214">
        <v>65400</v>
      </c>
    </row>
    <row r="3493" spans="1:24" x14ac:dyDescent="0.25">
      <c r="A3493" t="str">
        <f t="shared" si="55"/>
        <v>YAG3UKLevel 7Female + maleMedicine and dentistrySouth East</v>
      </c>
      <c r="B3493" s="214" t="s">
        <v>251</v>
      </c>
      <c r="C3493" s="214" t="s">
        <v>37</v>
      </c>
      <c r="D3493" s="214">
        <v>3</v>
      </c>
      <c r="E3493" s="214" t="s">
        <v>35</v>
      </c>
      <c r="F3493" s="214" t="s">
        <v>253</v>
      </c>
      <c r="G3493" s="214" t="s">
        <v>246</v>
      </c>
      <c r="H3493" s="214" t="s">
        <v>45</v>
      </c>
      <c r="I3493" s="214" t="s">
        <v>133</v>
      </c>
      <c r="J3493" s="214">
        <v>425</v>
      </c>
      <c r="K3493" s="214">
        <v>425</v>
      </c>
      <c r="L3493" s="214">
        <v>0</v>
      </c>
      <c r="M3493" s="214">
        <v>0</v>
      </c>
      <c r="N3493" s="214">
        <v>425</v>
      </c>
      <c r="O3493" s="214">
        <v>6.9</v>
      </c>
      <c r="P3493" s="214">
        <v>2.6</v>
      </c>
      <c r="Q3493" s="214">
        <v>70.8</v>
      </c>
      <c r="R3493" s="214">
        <v>87.7</v>
      </c>
      <c r="S3493" s="214">
        <v>90.5</v>
      </c>
      <c r="T3493" s="214">
        <v>19.7</v>
      </c>
      <c r="U3493" s="214">
        <v>290</v>
      </c>
      <c r="V3493" s="214">
        <v>25600</v>
      </c>
      <c r="W3493" s="214">
        <v>40900</v>
      </c>
      <c r="X3493" s="214">
        <v>67200</v>
      </c>
    </row>
    <row r="3494" spans="1:24" x14ac:dyDescent="0.25">
      <c r="A3494" t="str">
        <f t="shared" si="55"/>
        <v>YAG3UKLevel 7Female + maleMedicine and dentistrySouth West</v>
      </c>
      <c r="B3494" s="214" t="s">
        <v>251</v>
      </c>
      <c r="C3494" s="214" t="s">
        <v>37</v>
      </c>
      <c r="D3494" s="214">
        <v>3</v>
      </c>
      <c r="E3494" s="214" t="s">
        <v>35</v>
      </c>
      <c r="F3494" s="214" t="s">
        <v>253</v>
      </c>
      <c r="G3494" s="214" t="s">
        <v>246</v>
      </c>
      <c r="H3494" s="214" t="s">
        <v>45</v>
      </c>
      <c r="I3494" s="214" t="s">
        <v>134</v>
      </c>
      <c r="J3494" s="214">
        <v>190</v>
      </c>
      <c r="K3494" s="214">
        <v>190</v>
      </c>
      <c r="L3494" s="214">
        <v>0</v>
      </c>
      <c r="M3494" s="214">
        <v>0</v>
      </c>
      <c r="N3494" s="214">
        <v>190</v>
      </c>
      <c r="O3494" s="214">
        <v>9.5</v>
      </c>
      <c r="P3494" s="214">
        <v>2.6</v>
      </c>
      <c r="Q3494" s="214">
        <v>64.599999999999994</v>
      </c>
      <c r="R3494" s="214">
        <v>85.2</v>
      </c>
      <c r="S3494" s="214">
        <v>87.8</v>
      </c>
      <c r="T3494" s="214">
        <v>23.2</v>
      </c>
      <c r="U3494" s="214">
        <v>115</v>
      </c>
      <c r="V3494" s="214">
        <v>32500</v>
      </c>
      <c r="W3494" s="214">
        <v>44900</v>
      </c>
      <c r="X3494" s="214">
        <v>70300</v>
      </c>
    </row>
    <row r="3495" spans="1:24" x14ac:dyDescent="0.25">
      <c r="A3495" t="str">
        <f t="shared" si="55"/>
        <v>YAG3UKLevel 7Female + maleMedicine and dentistryUnknown</v>
      </c>
      <c r="B3495" s="214" t="s">
        <v>251</v>
      </c>
      <c r="C3495" s="214" t="s">
        <v>37</v>
      </c>
      <c r="D3495" s="214">
        <v>3</v>
      </c>
      <c r="E3495" s="214" t="s">
        <v>35</v>
      </c>
      <c r="F3495" s="214" t="s">
        <v>253</v>
      </c>
      <c r="G3495" s="214" t="s">
        <v>246</v>
      </c>
      <c r="H3495" s="214" t="s">
        <v>45</v>
      </c>
      <c r="I3495" s="214" t="s">
        <v>135</v>
      </c>
      <c r="J3495" s="214">
        <v>155</v>
      </c>
      <c r="K3495" s="214">
        <v>155</v>
      </c>
      <c r="L3495" s="214">
        <v>59.1</v>
      </c>
      <c r="M3495" s="214">
        <v>0</v>
      </c>
      <c r="N3495" s="214">
        <v>65</v>
      </c>
      <c r="O3495" s="214">
        <v>0</v>
      </c>
      <c r="P3495" s="214">
        <v>0</v>
      </c>
      <c r="Q3495" s="214">
        <v>0</v>
      </c>
      <c r="R3495" s="214">
        <v>0</v>
      </c>
      <c r="S3495" s="214">
        <v>100</v>
      </c>
      <c r="T3495" s="214">
        <v>100</v>
      </c>
      <c r="U3495" s="214" t="s">
        <v>136</v>
      </c>
      <c r="V3495" s="214" t="s">
        <v>136</v>
      </c>
      <c r="W3495" s="214" t="s">
        <v>136</v>
      </c>
      <c r="X3495" s="214" t="s">
        <v>136</v>
      </c>
    </row>
    <row r="3496" spans="1:24" x14ac:dyDescent="0.25">
      <c r="A3496" t="str">
        <f t="shared" si="55"/>
        <v>YAG3UKLevel 7Female + maleMedicine and dentistryWales</v>
      </c>
      <c r="B3496" s="214" t="s">
        <v>251</v>
      </c>
      <c r="C3496" s="214" t="s">
        <v>37</v>
      </c>
      <c r="D3496" s="214">
        <v>3</v>
      </c>
      <c r="E3496" s="214" t="s">
        <v>35</v>
      </c>
      <c r="F3496" s="214" t="s">
        <v>253</v>
      </c>
      <c r="G3496" s="214" t="s">
        <v>246</v>
      </c>
      <c r="H3496" s="214" t="s">
        <v>45</v>
      </c>
      <c r="I3496" s="214" t="s">
        <v>137</v>
      </c>
      <c r="J3496" s="214">
        <v>40</v>
      </c>
      <c r="K3496" s="214">
        <v>40</v>
      </c>
      <c r="L3496" s="214">
        <v>0</v>
      </c>
      <c r="M3496" s="214">
        <v>0</v>
      </c>
      <c r="N3496" s="214">
        <v>40</v>
      </c>
      <c r="O3496" s="214">
        <v>11.9</v>
      </c>
      <c r="P3496" s="214">
        <v>4.7</v>
      </c>
      <c r="Q3496" s="214">
        <v>64.900000000000006</v>
      </c>
      <c r="R3496" s="214">
        <v>82.3</v>
      </c>
      <c r="S3496" s="214">
        <v>83.4</v>
      </c>
      <c r="T3496" s="214">
        <v>18.5</v>
      </c>
      <c r="U3496" s="214">
        <v>25</v>
      </c>
      <c r="V3496" s="214">
        <v>24100</v>
      </c>
      <c r="W3496" s="214">
        <v>37600</v>
      </c>
      <c r="X3496" s="214">
        <v>55500</v>
      </c>
    </row>
    <row r="3497" spans="1:24" x14ac:dyDescent="0.25">
      <c r="A3497" t="str">
        <f t="shared" si="55"/>
        <v>YAG3UKLevel 7Female + maleMedicine and dentistryWest Midlands</v>
      </c>
      <c r="B3497" s="214" t="s">
        <v>251</v>
      </c>
      <c r="C3497" s="214" t="s">
        <v>37</v>
      </c>
      <c r="D3497" s="214">
        <v>3</v>
      </c>
      <c r="E3497" s="214" t="s">
        <v>35</v>
      </c>
      <c r="F3497" s="214" t="s">
        <v>253</v>
      </c>
      <c r="G3497" s="214" t="s">
        <v>246</v>
      </c>
      <c r="H3497" s="214" t="s">
        <v>45</v>
      </c>
      <c r="I3497" s="214" t="s">
        <v>138</v>
      </c>
      <c r="J3497" s="214">
        <v>185</v>
      </c>
      <c r="K3497" s="214">
        <v>185</v>
      </c>
      <c r="L3497" s="214">
        <v>0</v>
      </c>
      <c r="M3497" s="214">
        <v>0</v>
      </c>
      <c r="N3497" s="214">
        <v>185</v>
      </c>
      <c r="O3497" s="214">
        <v>8.1</v>
      </c>
      <c r="P3497" s="214">
        <v>1.1000000000000001</v>
      </c>
      <c r="Q3497" s="214">
        <v>69.099999999999994</v>
      </c>
      <c r="R3497" s="214">
        <v>87.5</v>
      </c>
      <c r="S3497" s="214">
        <v>90.8</v>
      </c>
      <c r="T3497" s="214">
        <v>21.7</v>
      </c>
      <c r="U3497" s="214">
        <v>120</v>
      </c>
      <c r="V3497" s="214">
        <v>28100</v>
      </c>
      <c r="W3497" s="214">
        <v>39100</v>
      </c>
      <c r="X3497" s="214">
        <v>64200</v>
      </c>
    </row>
    <row r="3498" spans="1:24" x14ac:dyDescent="0.25">
      <c r="A3498" t="str">
        <f t="shared" si="55"/>
        <v>YAG3UKLevel 7Female + maleMedicine and dentistryYorkshire and The Humber</v>
      </c>
      <c r="B3498" s="214" t="s">
        <v>251</v>
      </c>
      <c r="C3498" s="214" t="s">
        <v>37</v>
      </c>
      <c r="D3498" s="214">
        <v>3</v>
      </c>
      <c r="E3498" s="214" t="s">
        <v>35</v>
      </c>
      <c r="F3498" s="214" t="s">
        <v>253</v>
      </c>
      <c r="G3498" s="214" t="s">
        <v>246</v>
      </c>
      <c r="H3498" s="214" t="s">
        <v>45</v>
      </c>
      <c r="I3498" s="214" t="s">
        <v>139</v>
      </c>
      <c r="J3498" s="214">
        <v>190</v>
      </c>
      <c r="K3498" s="214">
        <v>190</v>
      </c>
      <c r="L3498" s="214">
        <v>0</v>
      </c>
      <c r="M3498" s="214">
        <v>0</v>
      </c>
      <c r="N3498" s="214">
        <v>190</v>
      </c>
      <c r="O3498" s="214">
        <v>4.2</v>
      </c>
      <c r="P3498" s="214">
        <v>1.6</v>
      </c>
      <c r="Q3498" s="214">
        <v>68</v>
      </c>
      <c r="R3498" s="214">
        <v>91.1</v>
      </c>
      <c r="S3498" s="214">
        <v>94.2</v>
      </c>
      <c r="T3498" s="214">
        <v>26.2</v>
      </c>
      <c r="U3498" s="214">
        <v>125</v>
      </c>
      <c r="V3498" s="214">
        <v>33900</v>
      </c>
      <c r="W3498" s="214">
        <v>52900</v>
      </c>
      <c r="X3498" s="214">
        <v>75900</v>
      </c>
    </row>
    <row r="3499" spans="1:24" x14ac:dyDescent="0.25">
      <c r="A3499" t="str">
        <f t="shared" si="55"/>
        <v>YAG3UKLevel 7Female + maleNursing and midwiferyAbroad</v>
      </c>
      <c r="B3499" s="214" t="s">
        <v>251</v>
      </c>
      <c r="C3499" s="214" t="s">
        <v>37</v>
      </c>
      <c r="D3499" s="214">
        <v>3</v>
      </c>
      <c r="E3499" s="214" t="s">
        <v>35</v>
      </c>
      <c r="F3499" s="214" t="s">
        <v>253</v>
      </c>
      <c r="G3499" s="214" t="s">
        <v>246</v>
      </c>
      <c r="H3499" s="214" t="s">
        <v>148</v>
      </c>
      <c r="I3499" s="214" t="s">
        <v>125</v>
      </c>
      <c r="J3499" s="214" t="s">
        <v>140</v>
      </c>
      <c r="K3499" s="214" t="s">
        <v>140</v>
      </c>
      <c r="L3499" s="214" t="s">
        <v>140</v>
      </c>
      <c r="M3499" s="214" t="s">
        <v>140</v>
      </c>
      <c r="N3499" s="214" t="s">
        <v>140</v>
      </c>
      <c r="O3499" s="214" t="s">
        <v>140</v>
      </c>
      <c r="P3499" s="214" t="s">
        <v>140</v>
      </c>
      <c r="Q3499" s="214" t="s">
        <v>140</v>
      </c>
      <c r="R3499" s="214" t="s">
        <v>140</v>
      </c>
      <c r="S3499" s="214" t="s">
        <v>140</v>
      </c>
      <c r="T3499" s="214" t="s">
        <v>140</v>
      </c>
      <c r="U3499" s="214" t="s">
        <v>140</v>
      </c>
      <c r="V3499" s="214" t="s">
        <v>140</v>
      </c>
      <c r="W3499" s="214" t="s">
        <v>140</v>
      </c>
      <c r="X3499" s="214" t="s">
        <v>140</v>
      </c>
    </row>
    <row r="3500" spans="1:24" x14ac:dyDescent="0.25">
      <c r="A3500" t="str">
        <f t="shared" si="55"/>
        <v>YAG3UKLevel 7Female + maleNursing and midwiferyEast Midlands</v>
      </c>
      <c r="B3500" s="214" t="s">
        <v>251</v>
      </c>
      <c r="C3500" s="214" t="s">
        <v>37</v>
      </c>
      <c r="D3500" s="214">
        <v>3</v>
      </c>
      <c r="E3500" s="214" t="s">
        <v>35</v>
      </c>
      <c r="F3500" s="214" t="s">
        <v>253</v>
      </c>
      <c r="G3500" s="214" t="s">
        <v>246</v>
      </c>
      <c r="H3500" s="214" t="s">
        <v>148</v>
      </c>
      <c r="I3500" s="214" t="s">
        <v>126</v>
      </c>
      <c r="J3500" s="214">
        <v>415</v>
      </c>
      <c r="K3500" s="214">
        <v>415</v>
      </c>
      <c r="L3500" s="214">
        <v>0</v>
      </c>
      <c r="M3500" s="214">
        <v>0</v>
      </c>
      <c r="N3500" s="214">
        <v>415</v>
      </c>
      <c r="O3500" s="214">
        <v>5</v>
      </c>
      <c r="P3500" s="214">
        <v>2.2000000000000002</v>
      </c>
      <c r="Q3500" s="214">
        <v>74.3</v>
      </c>
      <c r="R3500" s="214">
        <v>92.6</v>
      </c>
      <c r="S3500" s="214">
        <v>92.8</v>
      </c>
      <c r="T3500" s="214">
        <v>18.5</v>
      </c>
      <c r="U3500" s="214">
        <v>305</v>
      </c>
      <c r="V3500" s="214">
        <v>23400</v>
      </c>
      <c r="W3500" s="214">
        <v>29200</v>
      </c>
      <c r="X3500" s="214">
        <v>38300</v>
      </c>
    </row>
    <row r="3501" spans="1:24" x14ac:dyDescent="0.25">
      <c r="A3501" t="str">
        <f t="shared" si="55"/>
        <v>YAG3UKLevel 7Female + maleNursing and midwiferyEast of England</v>
      </c>
      <c r="B3501" s="214" t="s">
        <v>251</v>
      </c>
      <c r="C3501" s="214" t="s">
        <v>37</v>
      </c>
      <c r="D3501" s="214">
        <v>3</v>
      </c>
      <c r="E3501" s="214" t="s">
        <v>35</v>
      </c>
      <c r="F3501" s="214" t="s">
        <v>253</v>
      </c>
      <c r="G3501" s="214" t="s">
        <v>246</v>
      </c>
      <c r="H3501" s="214" t="s">
        <v>148</v>
      </c>
      <c r="I3501" s="214" t="s">
        <v>127</v>
      </c>
      <c r="J3501" s="214">
        <v>450</v>
      </c>
      <c r="K3501" s="214">
        <v>450</v>
      </c>
      <c r="L3501" s="214">
        <v>0</v>
      </c>
      <c r="M3501" s="214">
        <v>0</v>
      </c>
      <c r="N3501" s="214">
        <v>450</v>
      </c>
      <c r="O3501" s="214">
        <v>5.2</v>
      </c>
      <c r="P3501" s="214">
        <v>4</v>
      </c>
      <c r="Q3501" s="214">
        <v>74</v>
      </c>
      <c r="R3501" s="214">
        <v>89.7</v>
      </c>
      <c r="S3501" s="214">
        <v>90.8</v>
      </c>
      <c r="T3501" s="214">
        <v>16.8</v>
      </c>
      <c r="U3501" s="214">
        <v>325</v>
      </c>
      <c r="V3501" s="214">
        <v>21500</v>
      </c>
      <c r="W3501" s="214">
        <v>31000</v>
      </c>
      <c r="X3501" s="214">
        <v>43100</v>
      </c>
    </row>
    <row r="3502" spans="1:24" x14ac:dyDescent="0.25">
      <c r="A3502" t="str">
        <f t="shared" si="55"/>
        <v>YAG3UKLevel 7Female + maleNursing and midwiferyLondon</v>
      </c>
      <c r="B3502" s="214" t="s">
        <v>251</v>
      </c>
      <c r="C3502" s="214" t="s">
        <v>37</v>
      </c>
      <c r="D3502" s="214">
        <v>3</v>
      </c>
      <c r="E3502" s="214" t="s">
        <v>35</v>
      </c>
      <c r="F3502" s="214" t="s">
        <v>253</v>
      </c>
      <c r="G3502" s="214" t="s">
        <v>246</v>
      </c>
      <c r="H3502" s="214" t="s">
        <v>148</v>
      </c>
      <c r="I3502" s="214" t="s">
        <v>128</v>
      </c>
      <c r="J3502" s="214">
        <v>795</v>
      </c>
      <c r="K3502" s="214">
        <v>795</v>
      </c>
      <c r="L3502" s="214">
        <v>0</v>
      </c>
      <c r="M3502" s="214">
        <v>0</v>
      </c>
      <c r="N3502" s="214">
        <v>795</v>
      </c>
      <c r="O3502" s="214">
        <v>5.5</v>
      </c>
      <c r="P3502" s="214">
        <v>3.3</v>
      </c>
      <c r="Q3502" s="214">
        <v>65</v>
      </c>
      <c r="R3502" s="214">
        <v>88.9</v>
      </c>
      <c r="S3502" s="214">
        <v>91.1</v>
      </c>
      <c r="T3502" s="214">
        <v>26.2</v>
      </c>
      <c r="U3502" s="214">
        <v>500</v>
      </c>
      <c r="V3502" s="214">
        <v>26300</v>
      </c>
      <c r="W3502" s="214">
        <v>35800</v>
      </c>
      <c r="X3502" s="214">
        <v>44500</v>
      </c>
    </row>
    <row r="3503" spans="1:24" x14ac:dyDescent="0.25">
      <c r="A3503" t="str">
        <f t="shared" si="55"/>
        <v>YAG3UKLevel 7Female + maleNursing and midwiferyNorth East</v>
      </c>
      <c r="B3503" s="214" t="s">
        <v>251</v>
      </c>
      <c r="C3503" s="214" t="s">
        <v>37</v>
      </c>
      <c r="D3503" s="214">
        <v>3</v>
      </c>
      <c r="E3503" s="214" t="s">
        <v>35</v>
      </c>
      <c r="F3503" s="214" t="s">
        <v>253</v>
      </c>
      <c r="G3503" s="214" t="s">
        <v>246</v>
      </c>
      <c r="H3503" s="214" t="s">
        <v>148</v>
      </c>
      <c r="I3503" s="214" t="s">
        <v>129</v>
      </c>
      <c r="J3503" s="214">
        <v>285</v>
      </c>
      <c r="K3503" s="214">
        <v>285</v>
      </c>
      <c r="L3503" s="214">
        <v>0</v>
      </c>
      <c r="M3503" s="214">
        <v>0</v>
      </c>
      <c r="N3503" s="214">
        <v>285</v>
      </c>
      <c r="O3503" s="214">
        <v>4.5999999999999996</v>
      </c>
      <c r="P3503" s="214">
        <v>3.2</v>
      </c>
      <c r="Q3503" s="214">
        <v>71.599999999999994</v>
      </c>
      <c r="R3503" s="214">
        <v>90.9</v>
      </c>
      <c r="S3503" s="214">
        <v>92.3</v>
      </c>
      <c r="T3503" s="214">
        <v>20.7</v>
      </c>
      <c r="U3503" s="214">
        <v>205</v>
      </c>
      <c r="V3503" s="214">
        <v>28500</v>
      </c>
      <c r="W3503" s="214">
        <v>34500</v>
      </c>
      <c r="X3503" s="214">
        <v>41600</v>
      </c>
    </row>
    <row r="3504" spans="1:24" x14ac:dyDescent="0.25">
      <c r="A3504" t="str">
        <f t="shared" si="55"/>
        <v>YAG3UKLevel 7Female + maleNursing and midwiferyNorth West</v>
      </c>
      <c r="B3504" s="214" t="s">
        <v>251</v>
      </c>
      <c r="C3504" s="214" t="s">
        <v>37</v>
      </c>
      <c r="D3504" s="214">
        <v>3</v>
      </c>
      <c r="E3504" s="214" t="s">
        <v>35</v>
      </c>
      <c r="F3504" s="214" t="s">
        <v>253</v>
      </c>
      <c r="G3504" s="214" t="s">
        <v>246</v>
      </c>
      <c r="H3504" s="214" t="s">
        <v>148</v>
      </c>
      <c r="I3504" s="214" t="s">
        <v>130</v>
      </c>
      <c r="J3504" s="214">
        <v>685</v>
      </c>
      <c r="K3504" s="214">
        <v>685</v>
      </c>
      <c r="L3504" s="214">
        <v>0</v>
      </c>
      <c r="M3504" s="214">
        <v>0</v>
      </c>
      <c r="N3504" s="214">
        <v>685</v>
      </c>
      <c r="O3504" s="214">
        <v>2.7</v>
      </c>
      <c r="P3504" s="214">
        <v>2.2999999999999998</v>
      </c>
      <c r="Q3504" s="214">
        <v>69.7</v>
      </c>
      <c r="R3504" s="214">
        <v>93.3</v>
      </c>
      <c r="S3504" s="214">
        <v>95</v>
      </c>
      <c r="T3504" s="214">
        <v>25.4</v>
      </c>
      <c r="U3504" s="214">
        <v>470</v>
      </c>
      <c r="V3504" s="214">
        <v>24800</v>
      </c>
      <c r="W3504" s="214">
        <v>31400</v>
      </c>
      <c r="X3504" s="214">
        <v>39800</v>
      </c>
    </row>
    <row r="3505" spans="1:24" x14ac:dyDescent="0.25">
      <c r="A3505" t="str">
        <f t="shared" si="55"/>
        <v>YAG3UKLevel 7Female + maleNursing and midwiferyNorthern Ireland</v>
      </c>
      <c r="B3505" s="214" t="s">
        <v>251</v>
      </c>
      <c r="C3505" s="214" t="s">
        <v>37</v>
      </c>
      <c r="D3505" s="214">
        <v>3</v>
      </c>
      <c r="E3505" s="214" t="s">
        <v>35</v>
      </c>
      <c r="F3505" s="214" t="s">
        <v>253</v>
      </c>
      <c r="G3505" s="214" t="s">
        <v>246</v>
      </c>
      <c r="H3505" s="214" t="s">
        <v>148</v>
      </c>
      <c r="I3505" s="214" t="s">
        <v>131</v>
      </c>
      <c r="J3505" s="214">
        <v>20</v>
      </c>
      <c r="K3505" s="214">
        <v>20</v>
      </c>
      <c r="L3505" s="214">
        <v>0</v>
      </c>
      <c r="M3505" s="214">
        <v>0</v>
      </c>
      <c r="N3505" s="214">
        <v>20</v>
      </c>
      <c r="O3505" s="214">
        <v>9.1</v>
      </c>
      <c r="P3505" s="214">
        <v>4.5</v>
      </c>
      <c r="Q3505" s="214">
        <v>77.3</v>
      </c>
      <c r="R3505" s="214">
        <v>81.8</v>
      </c>
      <c r="S3505" s="214">
        <v>86.4</v>
      </c>
      <c r="T3505" s="214">
        <v>9.1</v>
      </c>
      <c r="U3505" s="214">
        <v>15</v>
      </c>
      <c r="V3505" s="214">
        <v>28500</v>
      </c>
      <c r="W3505" s="214">
        <v>40500</v>
      </c>
      <c r="X3505" s="214">
        <v>72300</v>
      </c>
    </row>
    <row r="3506" spans="1:24" x14ac:dyDescent="0.25">
      <c r="A3506" t="str">
        <f t="shared" si="55"/>
        <v>YAG3UKLevel 7Female + maleNursing and midwiferyScotland</v>
      </c>
      <c r="B3506" s="214" t="s">
        <v>251</v>
      </c>
      <c r="C3506" s="214" t="s">
        <v>37</v>
      </c>
      <c r="D3506" s="214">
        <v>3</v>
      </c>
      <c r="E3506" s="214" t="s">
        <v>35</v>
      </c>
      <c r="F3506" s="214" t="s">
        <v>253</v>
      </c>
      <c r="G3506" s="214" t="s">
        <v>246</v>
      </c>
      <c r="H3506" s="214" t="s">
        <v>148</v>
      </c>
      <c r="I3506" s="214" t="s">
        <v>132</v>
      </c>
      <c r="J3506" s="214">
        <v>50</v>
      </c>
      <c r="K3506" s="214">
        <v>50</v>
      </c>
      <c r="L3506" s="214">
        <v>0</v>
      </c>
      <c r="M3506" s="214">
        <v>0</v>
      </c>
      <c r="N3506" s="214">
        <v>50</v>
      </c>
      <c r="O3506" s="214">
        <v>2.1</v>
      </c>
      <c r="P3506" s="214">
        <v>2.1</v>
      </c>
      <c r="Q3506" s="214">
        <v>75</v>
      </c>
      <c r="R3506" s="214">
        <v>93.8</v>
      </c>
      <c r="S3506" s="214">
        <v>95.8</v>
      </c>
      <c r="T3506" s="214">
        <v>20.8</v>
      </c>
      <c r="U3506" s="214">
        <v>35</v>
      </c>
      <c r="V3506" s="214">
        <v>27400</v>
      </c>
      <c r="W3506" s="214">
        <v>38700</v>
      </c>
      <c r="X3506" s="214">
        <v>43800</v>
      </c>
    </row>
    <row r="3507" spans="1:24" x14ac:dyDescent="0.25">
      <c r="A3507" t="str">
        <f t="shared" si="55"/>
        <v>YAG3UKLevel 7Female + maleNursing and midwiferySouth East</v>
      </c>
      <c r="B3507" s="214" t="s">
        <v>251</v>
      </c>
      <c r="C3507" s="214" t="s">
        <v>37</v>
      </c>
      <c r="D3507" s="214">
        <v>3</v>
      </c>
      <c r="E3507" s="214" t="s">
        <v>35</v>
      </c>
      <c r="F3507" s="214" t="s">
        <v>253</v>
      </c>
      <c r="G3507" s="214" t="s">
        <v>246</v>
      </c>
      <c r="H3507" s="214" t="s">
        <v>148</v>
      </c>
      <c r="I3507" s="214" t="s">
        <v>133</v>
      </c>
      <c r="J3507" s="214">
        <v>640</v>
      </c>
      <c r="K3507" s="214">
        <v>640</v>
      </c>
      <c r="L3507" s="214">
        <v>0</v>
      </c>
      <c r="M3507" s="214">
        <v>0</v>
      </c>
      <c r="N3507" s="214">
        <v>640</v>
      </c>
      <c r="O3507" s="214">
        <v>3.8</v>
      </c>
      <c r="P3507" s="214">
        <v>2.2000000000000002</v>
      </c>
      <c r="Q3507" s="214">
        <v>76.8</v>
      </c>
      <c r="R3507" s="214">
        <v>92.9</v>
      </c>
      <c r="S3507" s="214">
        <v>94</v>
      </c>
      <c r="T3507" s="214">
        <v>17.2</v>
      </c>
      <c r="U3507" s="214">
        <v>490</v>
      </c>
      <c r="V3507" s="214">
        <v>22600</v>
      </c>
      <c r="W3507" s="214">
        <v>30700</v>
      </c>
      <c r="X3507" s="214">
        <v>40900</v>
      </c>
    </row>
    <row r="3508" spans="1:24" x14ac:dyDescent="0.25">
      <c r="A3508" t="str">
        <f t="shared" si="55"/>
        <v>YAG3UKLevel 7Female + maleNursing and midwiferySouth West</v>
      </c>
      <c r="B3508" s="214" t="s">
        <v>251</v>
      </c>
      <c r="C3508" s="214" t="s">
        <v>37</v>
      </c>
      <c r="D3508" s="214">
        <v>3</v>
      </c>
      <c r="E3508" s="214" t="s">
        <v>35</v>
      </c>
      <c r="F3508" s="214" t="s">
        <v>253</v>
      </c>
      <c r="G3508" s="214" t="s">
        <v>246</v>
      </c>
      <c r="H3508" s="214" t="s">
        <v>148</v>
      </c>
      <c r="I3508" s="214" t="s">
        <v>134</v>
      </c>
      <c r="J3508" s="214">
        <v>290</v>
      </c>
      <c r="K3508" s="214">
        <v>290</v>
      </c>
      <c r="L3508" s="214">
        <v>0</v>
      </c>
      <c r="M3508" s="214">
        <v>0</v>
      </c>
      <c r="N3508" s="214">
        <v>290</v>
      </c>
      <c r="O3508" s="214">
        <v>2.8</v>
      </c>
      <c r="P3508" s="214">
        <v>1.7</v>
      </c>
      <c r="Q3508" s="214">
        <v>75</v>
      </c>
      <c r="R3508" s="214">
        <v>94.5</v>
      </c>
      <c r="S3508" s="214">
        <v>95.5</v>
      </c>
      <c r="T3508" s="214">
        <v>20.5</v>
      </c>
      <c r="U3508" s="214">
        <v>210</v>
      </c>
      <c r="V3508" s="214">
        <v>18600</v>
      </c>
      <c r="W3508" s="214">
        <v>26600</v>
      </c>
      <c r="X3508" s="214">
        <v>30700</v>
      </c>
    </row>
    <row r="3509" spans="1:24" x14ac:dyDescent="0.25">
      <c r="A3509" t="str">
        <f t="shared" si="55"/>
        <v>YAG3UKLevel 7Female + maleNursing and midwiferyUnknown</v>
      </c>
      <c r="B3509" s="214" t="s">
        <v>251</v>
      </c>
      <c r="C3509" s="214" t="s">
        <v>37</v>
      </c>
      <c r="D3509" s="214">
        <v>3</v>
      </c>
      <c r="E3509" s="214" t="s">
        <v>35</v>
      </c>
      <c r="F3509" s="214" t="s">
        <v>253</v>
      </c>
      <c r="G3509" s="214" t="s">
        <v>246</v>
      </c>
      <c r="H3509" s="214" t="s">
        <v>148</v>
      </c>
      <c r="I3509" s="214" t="s">
        <v>135</v>
      </c>
      <c r="J3509" s="214">
        <v>185</v>
      </c>
      <c r="K3509" s="214">
        <v>185</v>
      </c>
      <c r="L3509" s="214">
        <v>70.099999999999994</v>
      </c>
      <c r="M3509" s="214">
        <v>0</v>
      </c>
      <c r="N3509" s="214">
        <v>55</v>
      </c>
      <c r="O3509" s="214">
        <v>0</v>
      </c>
      <c r="P3509" s="214">
        <v>0</v>
      </c>
      <c r="Q3509" s="214">
        <v>0</v>
      </c>
      <c r="R3509" s="214">
        <v>0</v>
      </c>
      <c r="S3509" s="214">
        <v>100</v>
      </c>
      <c r="T3509" s="214">
        <v>100</v>
      </c>
      <c r="U3509" s="214" t="s">
        <v>136</v>
      </c>
      <c r="V3509" s="214" t="s">
        <v>136</v>
      </c>
      <c r="W3509" s="214" t="s">
        <v>136</v>
      </c>
      <c r="X3509" s="214" t="s">
        <v>136</v>
      </c>
    </row>
    <row r="3510" spans="1:24" x14ac:dyDescent="0.25">
      <c r="A3510" t="str">
        <f t="shared" si="55"/>
        <v>YAG3UKLevel 7Female + maleNursing and midwiferyWales</v>
      </c>
      <c r="B3510" s="214" t="s">
        <v>251</v>
      </c>
      <c r="C3510" s="214" t="s">
        <v>37</v>
      </c>
      <c r="D3510" s="214">
        <v>3</v>
      </c>
      <c r="E3510" s="214" t="s">
        <v>35</v>
      </c>
      <c r="F3510" s="214" t="s">
        <v>253</v>
      </c>
      <c r="G3510" s="214" t="s">
        <v>246</v>
      </c>
      <c r="H3510" s="214" t="s">
        <v>148</v>
      </c>
      <c r="I3510" s="214" t="s">
        <v>137</v>
      </c>
      <c r="J3510" s="214">
        <v>50</v>
      </c>
      <c r="K3510" s="214">
        <v>50</v>
      </c>
      <c r="L3510" s="214">
        <v>0</v>
      </c>
      <c r="M3510" s="214">
        <v>0</v>
      </c>
      <c r="N3510" s="214">
        <v>50</v>
      </c>
      <c r="O3510" s="214">
        <v>0</v>
      </c>
      <c r="P3510" s="214">
        <v>0</v>
      </c>
      <c r="Q3510" s="214">
        <v>77.2</v>
      </c>
      <c r="R3510" s="214">
        <v>100</v>
      </c>
      <c r="S3510" s="214">
        <v>100</v>
      </c>
      <c r="T3510" s="214">
        <v>22.8</v>
      </c>
      <c r="U3510" s="214">
        <v>35</v>
      </c>
      <c r="V3510" s="214">
        <v>21500</v>
      </c>
      <c r="W3510" s="214">
        <v>29900</v>
      </c>
      <c r="X3510" s="214">
        <v>40500</v>
      </c>
    </row>
    <row r="3511" spans="1:24" x14ac:dyDescent="0.25">
      <c r="A3511" t="str">
        <f t="shared" si="55"/>
        <v>YAG3UKLevel 7Female + maleNursing and midwiferyWest Midlands</v>
      </c>
      <c r="B3511" s="214" t="s">
        <v>251</v>
      </c>
      <c r="C3511" s="214" t="s">
        <v>37</v>
      </c>
      <c r="D3511" s="214">
        <v>3</v>
      </c>
      <c r="E3511" s="214" t="s">
        <v>35</v>
      </c>
      <c r="F3511" s="214" t="s">
        <v>253</v>
      </c>
      <c r="G3511" s="214" t="s">
        <v>246</v>
      </c>
      <c r="H3511" s="214" t="s">
        <v>148</v>
      </c>
      <c r="I3511" s="214" t="s">
        <v>138</v>
      </c>
      <c r="J3511" s="214">
        <v>415</v>
      </c>
      <c r="K3511" s="214">
        <v>415</v>
      </c>
      <c r="L3511" s="214">
        <v>0</v>
      </c>
      <c r="M3511" s="214">
        <v>0</v>
      </c>
      <c r="N3511" s="214">
        <v>415</v>
      </c>
      <c r="O3511" s="214">
        <v>3.9</v>
      </c>
      <c r="P3511" s="214">
        <v>2.9</v>
      </c>
      <c r="Q3511" s="214">
        <v>73.7</v>
      </c>
      <c r="R3511" s="214">
        <v>92</v>
      </c>
      <c r="S3511" s="214">
        <v>93.2</v>
      </c>
      <c r="T3511" s="214">
        <v>19.5</v>
      </c>
      <c r="U3511" s="214">
        <v>305</v>
      </c>
      <c r="V3511" s="214">
        <v>23000</v>
      </c>
      <c r="W3511" s="214">
        <v>31800</v>
      </c>
      <c r="X3511" s="214">
        <v>39800</v>
      </c>
    </row>
    <row r="3512" spans="1:24" x14ac:dyDescent="0.25">
      <c r="A3512" t="str">
        <f t="shared" si="55"/>
        <v>YAG3UKLevel 7Female + maleNursing and midwiferyYorkshire and The Humber</v>
      </c>
      <c r="B3512" s="214" t="s">
        <v>251</v>
      </c>
      <c r="C3512" s="214" t="s">
        <v>37</v>
      </c>
      <c r="D3512" s="214">
        <v>3</v>
      </c>
      <c r="E3512" s="214" t="s">
        <v>35</v>
      </c>
      <c r="F3512" s="214" t="s">
        <v>253</v>
      </c>
      <c r="G3512" s="214" t="s">
        <v>246</v>
      </c>
      <c r="H3512" s="214" t="s">
        <v>148</v>
      </c>
      <c r="I3512" s="214" t="s">
        <v>139</v>
      </c>
      <c r="J3512" s="214">
        <v>585</v>
      </c>
      <c r="K3512" s="214">
        <v>585</v>
      </c>
      <c r="L3512" s="214">
        <v>0</v>
      </c>
      <c r="M3512" s="214">
        <v>0</v>
      </c>
      <c r="N3512" s="214">
        <v>585</v>
      </c>
      <c r="O3512" s="214">
        <v>3.6</v>
      </c>
      <c r="P3512" s="214">
        <v>1.5</v>
      </c>
      <c r="Q3512" s="214">
        <v>75.400000000000006</v>
      </c>
      <c r="R3512" s="214">
        <v>93.9</v>
      </c>
      <c r="S3512" s="214">
        <v>94.8</v>
      </c>
      <c r="T3512" s="214">
        <v>19.399999999999999</v>
      </c>
      <c r="U3512" s="214">
        <v>440</v>
      </c>
      <c r="V3512" s="214">
        <v>23400</v>
      </c>
      <c r="W3512" s="214">
        <v>29600</v>
      </c>
      <c r="X3512" s="214">
        <v>37200</v>
      </c>
    </row>
    <row r="3513" spans="1:24" x14ac:dyDescent="0.25">
      <c r="A3513" t="str">
        <f t="shared" si="55"/>
        <v>YAG3UKLevel 7Female + malePerforming artsAbroad</v>
      </c>
      <c r="B3513" s="214" t="s">
        <v>251</v>
      </c>
      <c r="C3513" s="214" t="s">
        <v>37</v>
      </c>
      <c r="D3513" s="214">
        <v>3</v>
      </c>
      <c r="E3513" s="214" t="s">
        <v>35</v>
      </c>
      <c r="F3513" s="214" t="s">
        <v>253</v>
      </c>
      <c r="G3513" s="214" t="s">
        <v>246</v>
      </c>
      <c r="H3513" s="214" t="s">
        <v>149</v>
      </c>
      <c r="I3513" s="214" t="s">
        <v>125</v>
      </c>
      <c r="J3513" s="214" t="s">
        <v>140</v>
      </c>
      <c r="K3513" s="214" t="s">
        <v>140</v>
      </c>
      <c r="L3513" s="214" t="s">
        <v>140</v>
      </c>
      <c r="M3513" s="214" t="s">
        <v>140</v>
      </c>
      <c r="N3513" s="214" t="s">
        <v>140</v>
      </c>
      <c r="O3513" s="214" t="s">
        <v>140</v>
      </c>
      <c r="P3513" s="214" t="s">
        <v>140</v>
      </c>
      <c r="Q3513" s="214" t="s">
        <v>140</v>
      </c>
      <c r="R3513" s="214" t="s">
        <v>140</v>
      </c>
      <c r="S3513" s="214" t="s">
        <v>140</v>
      </c>
      <c r="T3513" s="214" t="s">
        <v>140</v>
      </c>
      <c r="U3513" s="214" t="s">
        <v>140</v>
      </c>
      <c r="V3513" s="214" t="s">
        <v>140</v>
      </c>
      <c r="W3513" s="214" t="s">
        <v>140</v>
      </c>
      <c r="X3513" s="214" t="s">
        <v>140</v>
      </c>
    </row>
    <row r="3514" spans="1:24" x14ac:dyDescent="0.25">
      <c r="A3514" t="str">
        <f t="shared" si="55"/>
        <v>YAG3UKLevel 7Female + malePerforming artsEast Midlands</v>
      </c>
      <c r="B3514" s="214" t="s">
        <v>251</v>
      </c>
      <c r="C3514" s="214" t="s">
        <v>37</v>
      </c>
      <c r="D3514" s="214">
        <v>3</v>
      </c>
      <c r="E3514" s="214" t="s">
        <v>35</v>
      </c>
      <c r="F3514" s="214" t="s">
        <v>253</v>
      </c>
      <c r="G3514" s="214" t="s">
        <v>246</v>
      </c>
      <c r="H3514" s="214" t="s">
        <v>149</v>
      </c>
      <c r="I3514" s="214" t="s">
        <v>126</v>
      </c>
      <c r="J3514" s="214">
        <v>55</v>
      </c>
      <c r="K3514" s="214">
        <v>55</v>
      </c>
      <c r="L3514" s="214">
        <v>0</v>
      </c>
      <c r="M3514" s="214">
        <v>0</v>
      </c>
      <c r="N3514" s="214">
        <v>55</v>
      </c>
      <c r="O3514" s="214">
        <v>8.8000000000000007</v>
      </c>
      <c r="P3514" s="214">
        <v>1.9</v>
      </c>
      <c r="Q3514" s="214">
        <v>73.7</v>
      </c>
      <c r="R3514" s="214">
        <v>85</v>
      </c>
      <c r="S3514" s="214">
        <v>89.4</v>
      </c>
      <c r="T3514" s="214">
        <v>15.6</v>
      </c>
      <c r="U3514" s="214">
        <v>30</v>
      </c>
      <c r="V3514" s="214">
        <v>11200</v>
      </c>
      <c r="W3514" s="214">
        <v>20800</v>
      </c>
      <c r="X3514" s="214">
        <v>28800</v>
      </c>
    </row>
    <row r="3515" spans="1:24" x14ac:dyDescent="0.25">
      <c r="A3515" t="str">
        <f t="shared" si="55"/>
        <v>YAG3UKLevel 7Female + malePerforming artsEast of England</v>
      </c>
      <c r="B3515" s="214" t="s">
        <v>251</v>
      </c>
      <c r="C3515" s="214" t="s">
        <v>37</v>
      </c>
      <c r="D3515" s="214">
        <v>3</v>
      </c>
      <c r="E3515" s="214" t="s">
        <v>35</v>
      </c>
      <c r="F3515" s="214" t="s">
        <v>253</v>
      </c>
      <c r="G3515" s="214" t="s">
        <v>246</v>
      </c>
      <c r="H3515" s="214" t="s">
        <v>149</v>
      </c>
      <c r="I3515" s="214" t="s">
        <v>127</v>
      </c>
      <c r="J3515" s="214">
        <v>95</v>
      </c>
      <c r="K3515" s="214">
        <v>95</v>
      </c>
      <c r="L3515" s="214">
        <v>0</v>
      </c>
      <c r="M3515" s="214">
        <v>0</v>
      </c>
      <c r="N3515" s="214">
        <v>95</v>
      </c>
      <c r="O3515" s="214">
        <v>6.8</v>
      </c>
      <c r="P3515" s="214">
        <v>3.1</v>
      </c>
      <c r="Q3515" s="214">
        <v>76.400000000000006</v>
      </c>
      <c r="R3515" s="214">
        <v>86.9</v>
      </c>
      <c r="S3515" s="214">
        <v>90</v>
      </c>
      <c r="T3515" s="214">
        <v>13.6</v>
      </c>
      <c r="U3515" s="214">
        <v>65</v>
      </c>
      <c r="V3515" s="214">
        <v>13800</v>
      </c>
      <c r="W3515" s="214">
        <v>23700</v>
      </c>
      <c r="X3515" s="214">
        <v>30700</v>
      </c>
    </row>
    <row r="3516" spans="1:24" x14ac:dyDescent="0.25">
      <c r="A3516" t="str">
        <f t="shared" si="55"/>
        <v>YAG3UKLevel 7Female + malePerforming artsLondon</v>
      </c>
      <c r="B3516" s="214" t="s">
        <v>251</v>
      </c>
      <c r="C3516" s="214" t="s">
        <v>37</v>
      </c>
      <c r="D3516" s="214">
        <v>3</v>
      </c>
      <c r="E3516" s="214" t="s">
        <v>35</v>
      </c>
      <c r="F3516" s="214" t="s">
        <v>253</v>
      </c>
      <c r="G3516" s="214" t="s">
        <v>246</v>
      </c>
      <c r="H3516" s="214" t="s">
        <v>149</v>
      </c>
      <c r="I3516" s="214" t="s">
        <v>128</v>
      </c>
      <c r="J3516" s="214">
        <v>610</v>
      </c>
      <c r="K3516" s="214">
        <v>610</v>
      </c>
      <c r="L3516" s="214">
        <v>0</v>
      </c>
      <c r="M3516" s="214">
        <v>0</v>
      </c>
      <c r="N3516" s="214">
        <v>610</v>
      </c>
      <c r="O3516" s="214">
        <v>9.4</v>
      </c>
      <c r="P3516" s="214">
        <v>3.6</v>
      </c>
      <c r="Q3516" s="214">
        <v>80</v>
      </c>
      <c r="R3516" s="214">
        <v>86.3</v>
      </c>
      <c r="S3516" s="214">
        <v>87</v>
      </c>
      <c r="T3516" s="214">
        <v>7</v>
      </c>
      <c r="U3516" s="214">
        <v>415</v>
      </c>
      <c r="V3516" s="214">
        <v>13300</v>
      </c>
      <c r="W3516" s="214">
        <v>22300</v>
      </c>
      <c r="X3516" s="214">
        <v>29900</v>
      </c>
    </row>
    <row r="3517" spans="1:24" x14ac:dyDescent="0.25">
      <c r="A3517" t="str">
        <f t="shared" si="55"/>
        <v>YAG3UKLevel 7Female + malePerforming artsNorth East</v>
      </c>
      <c r="B3517" s="214" t="s">
        <v>251</v>
      </c>
      <c r="C3517" s="214" t="s">
        <v>37</v>
      </c>
      <c r="D3517" s="214">
        <v>3</v>
      </c>
      <c r="E3517" s="214" t="s">
        <v>35</v>
      </c>
      <c r="F3517" s="214" t="s">
        <v>253</v>
      </c>
      <c r="G3517" s="214" t="s">
        <v>246</v>
      </c>
      <c r="H3517" s="214" t="s">
        <v>149</v>
      </c>
      <c r="I3517" s="214" t="s">
        <v>129</v>
      </c>
      <c r="J3517" s="214">
        <v>35</v>
      </c>
      <c r="K3517" s="214">
        <v>35</v>
      </c>
      <c r="L3517" s="214">
        <v>0</v>
      </c>
      <c r="M3517" s="214">
        <v>0</v>
      </c>
      <c r="N3517" s="214">
        <v>35</v>
      </c>
      <c r="O3517" s="214">
        <v>8.5</v>
      </c>
      <c r="P3517" s="214">
        <v>2.8</v>
      </c>
      <c r="Q3517" s="214">
        <v>60.2</v>
      </c>
      <c r="R3517" s="214">
        <v>88.6</v>
      </c>
      <c r="S3517" s="214">
        <v>88.6</v>
      </c>
      <c r="T3517" s="214">
        <v>28.4</v>
      </c>
      <c r="U3517" s="214">
        <v>20</v>
      </c>
      <c r="V3517" s="214">
        <v>15000</v>
      </c>
      <c r="W3517" s="214">
        <v>20400</v>
      </c>
      <c r="X3517" s="214">
        <v>26600</v>
      </c>
    </row>
    <row r="3518" spans="1:24" x14ac:dyDescent="0.25">
      <c r="A3518" t="str">
        <f t="shared" si="55"/>
        <v>YAG3UKLevel 7Female + malePerforming artsNorth West</v>
      </c>
      <c r="B3518" s="214" t="s">
        <v>251</v>
      </c>
      <c r="C3518" s="214" t="s">
        <v>37</v>
      </c>
      <c r="D3518" s="214">
        <v>3</v>
      </c>
      <c r="E3518" s="214" t="s">
        <v>35</v>
      </c>
      <c r="F3518" s="214" t="s">
        <v>253</v>
      </c>
      <c r="G3518" s="214" t="s">
        <v>246</v>
      </c>
      <c r="H3518" s="214" t="s">
        <v>149</v>
      </c>
      <c r="I3518" s="214" t="s">
        <v>130</v>
      </c>
      <c r="J3518" s="214">
        <v>105</v>
      </c>
      <c r="K3518" s="214">
        <v>105</v>
      </c>
      <c r="L3518" s="214">
        <v>0</v>
      </c>
      <c r="M3518" s="214">
        <v>0</v>
      </c>
      <c r="N3518" s="214">
        <v>105</v>
      </c>
      <c r="O3518" s="214">
        <v>5.6</v>
      </c>
      <c r="P3518" s="214">
        <v>2.5</v>
      </c>
      <c r="Q3518" s="214">
        <v>77.2</v>
      </c>
      <c r="R3518" s="214">
        <v>90.5</v>
      </c>
      <c r="S3518" s="214">
        <v>91.9</v>
      </c>
      <c r="T3518" s="214">
        <v>14.7</v>
      </c>
      <c r="U3518" s="214">
        <v>75</v>
      </c>
      <c r="V3518" s="214">
        <v>12900</v>
      </c>
      <c r="W3518" s="214">
        <v>19300</v>
      </c>
      <c r="X3518" s="214">
        <v>25600</v>
      </c>
    </row>
    <row r="3519" spans="1:24" x14ac:dyDescent="0.25">
      <c r="A3519" t="str">
        <f t="shared" si="55"/>
        <v>YAG3UKLevel 7Female + malePerforming artsNorthern Ireland</v>
      </c>
      <c r="B3519" s="214" t="s">
        <v>251</v>
      </c>
      <c r="C3519" s="214" t="s">
        <v>37</v>
      </c>
      <c r="D3519" s="214">
        <v>3</v>
      </c>
      <c r="E3519" s="214" t="s">
        <v>35</v>
      </c>
      <c r="F3519" s="214" t="s">
        <v>253</v>
      </c>
      <c r="G3519" s="214" t="s">
        <v>246</v>
      </c>
      <c r="H3519" s="214" t="s">
        <v>149</v>
      </c>
      <c r="I3519" s="214" t="s">
        <v>131</v>
      </c>
      <c r="J3519" s="214">
        <v>10</v>
      </c>
      <c r="K3519" s="214">
        <v>10</v>
      </c>
      <c r="L3519" s="214">
        <v>0</v>
      </c>
      <c r="M3519" s="214">
        <v>0</v>
      </c>
      <c r="N3519" s="214">
        <v>10</v>
      </c>
      <c r="O3519" s="214">
        <v>0</v>
      </c>
      <c r="P3519" s="214">
        <v>0</v>
      </c>
      <c r="Q3519" s="214">
        <v>88.9</v>
      </c>
      <c r="R3519" s="214">
        <v>88.9</v>
      </c>
      <c r="S3519" s="214">
        <v>100</v>
      </c>
      <c r="T3519" s="214">
        <v>11.1</v>
      </c>
      <c r="U3519" s="214" t="s">
        <v>140</v>
      </c>
      <c r="V3519" s="214" t="s">
        <v>140</v>
      </c>
      <c r="W3519" s="214" t="s">
        <v>140</v>
      </c>
      <c r="X3519" s="214" t="s">
        <v>140</v>
      </c>
    </row>
    <row r="3520" spans="1:24" x14ac:dyDescent="0.25">
      <c r="A3520" t="str">
        <f t="shared" si="55"/>
        <v>YAG3UKLevel 7Female + malePerforming artsScotland</v>
      </c>
      <c r="B3520" s="214" t="s">
        <v>251</v>
      </c>
      <c r="C3520" s="214" t="s">
        <v>37</v>
      </c>
      <c r="D3520" s="214">
        <v>3</v>
      </c>
      <c r="E3520" s="214" t="s">
        <v>35</v>
      </c>
      <c r="F3520" s="214" t="s">
        <v>253</v>
      </c>
      <c r="G3520" s="214" t="s">
        <v>246</v>
      </c>
      <c r="H3520" s="214" t="s">
        <v>149</v>
      </c>
      <c r="I3520" s="214" t="s">
        <v>132</v>
      </c>
      <c r="J3520" s="214">
        <v>35</v>
      </c>
      <c r="K3520" s="214">
        <v>35</v>
      </c>
      <c r="L3520" s="214">
        <v>0</v>
      </c>
      <c r="M3520" s="214">
        <v>0</v>
      </c>
      <c r="N3520" s="214">
        <v>35</v>
      </c>
      <c r="O3520" s="214">
        <v>3.1</v>
      </c>
      <c r="P3520" s="214">
        <v>3.1</v>
      </c>
      <c r="Q3520" s="214">
        <v>74.7</v>
      </c>
      <c r="R3520" s="214">
        <v>93.9</v>
      </c>
      <c r="S3520" s="214">
        <v>93.9</v>
      </c>
      <c r="T3520" s="214">
        <v>19.2</v>
      </c>
      <c r="U3520" s="214">
        <v>20</v>
      </c>
      <c r="V3520" s="214">
        <v>14100</v>
      </c>
      <c r="W3520" s="214">
        <v>22800</v>
      </c>
      <c r="X3520" s="214">
        <v>25100</v>
      </c>
    </row>
    <row r="3521" spans="1:24" x14ac:dyDescent="0.25">
      <c r="A3521" t="str">
        <f t="shared" si="55"/>
        <v>YAG3UKLevel 7Female + malePerforming artsSouth East</v>
      </c>
      <c r="B3521" s="214" t="s">
        <v>251</v>
      </c>
      <c r="C3521" s="214" t="s">
        <v>37</v>
      </c>
      <c r="D3521" s="214">
        <v>3</v>
      </c>
      <c r="E3521" s="214" t="s">
        <v>35</v>
      </c>
      <c r="F3521" s="214" t="s">
        <v>253</v>
      </c>
      <c r="G3521" s="214" t="s">
        <v>246</v>
      </c>
      <c r="H3521" s="214" t="s">
        <v>149</v>
      </c>
      <c r="I3521" s="214" t="s">
        <v>133</v>
      </c>
      <c r="J3521" s="214">
        <v>210</v>
      </c>
      <c r="K3521" s="214">
        <v>210</v>
      </c>
      <c r="L3521" s="214">
        <v>0</v>
      </c>
      <c r="M3521" s="214">
        <v>0</v>
      </c>
      <c r="N3521" s="214">
        <v>210</v>
      </c>
      <c r="O3521" s="214">
        <v>9</v>
      </c>
      <c r="P3521" s="214">
        <v>5.2</v>
      </c>
      <c r="Q3521" s="214">
        <v>75</v>
      </c>
      <c r="R3521" s="214">
        <v>84</v>
      </c>
      <c r="S3521" s="214">
        <v>85.8</v>
      </c>
      <c r="T3521" s="214">
        <v>10.8</v>
      </c>
      <c r="U3521" s="214">
        <v>140</v>
      </c>
      <c r="V3521" s="214">
        <v>13200</v>
      </c>
      <c r="W3521" s="214">
        <v>21200</v>
      </c>
      <c r="X3521" s="214">
        <v>28300</v>
      </c>
    </row>
    <row r="3522" spans="1:24" x14ac:dyDescent="0.25">
      <c r="A3522" t="str">
        <f t="shared" si="55"/>
        <v>YAG3UKLevel 7Female + malePerforming artsSouth West</v>
      </c>
      <c r="B3522" s="214" t="s">
        <v>251</v>
      </c>
      <c r="C3522" s="214" t="s">
        <v>37</v>
      </c>
      <c r="D3522" s="214">
        <v>3</v>
      </c>
      <c r="E3522" s="214" t="s">
        <v>35</v>
      </c>
      <c r="F3522" s="214" t="s">
        <v>253</v>
      </c>
      <c r="G3522" s="214" t="s">
        <v>246</v>
      </c>
      <c r="H3522" s="214" t="s">
        <v>149</v>
      </c>
      <c r="I3522" s="214" t="s">
        <v>134</v>
      </c>
      <c r="J3522" s="214">
        <v>100</v>
      </c>
      <c r="K3522" s="214">
        <v>100</v>
      </c>
      <c r="L3522" s="214">
        <v>0</v>
      </c>
      <c r="M3522" s="214">
        <v>0</v>
      </c>
      <c r="N3522" s="214">
        <v>100</v>
      </c>
      <c r="O3522" s="214">
        <v>5.0999999999999996</v>
      </c>
      <c r="P3522" s="214">
        <v>2</v>
      </c>
      <c r="Q3522" s="214">
        <v>79.599999999999994</v>
      </c>
      <c r="R3522" s="214">
        <v>89.8</v>
      </c>
      <c r="S3522" s="214">
        <v>92.9</v>
      </c>
      <c r="T3522" s="214">
        <v>13.2</v>
      </c>
      <c r="U3522" s="214">
        <v>70</v>
      </c>
      <c r="V3522" s="214">
        <v>9100</v>
      </c>
      <c r="W3522" s="214">
        <v>17300</v>
      </c>
      <c r="X3522" s="214">
        <v>23700</v>
      </c>
    </row>
    <row r="3523" spans="1:24" x14ac:dyDescent="0.25">
      <c r="A3523" t="str">
        <f t="shared" si="55"/>
        <v>YAG3UKLevel 7Female + malePerforming artsUnknown</v>
      </c>
      <c r="B3523" s="214" t="s">
        <v>251</v>
      </c>
      <c r="C3523" s="214" t="s">
        <v>37</v>
      </c>
      <c r="D3523" s="214">
        <v>3</v>
      </c>
      <c r="E3523" s="214" t="s">
        <v>35</v>
      </c>
      <c r="F3523" s="214" t="s">
        <v>253</v>
      </c>
      <c r="G3523" s="214" t="s">
        <v>246</v>
      </c>
      <c r="H3523" s="214" t="s">
        <v>149</v>
      </c>
      <c r="I3523" s="214" t="s">
        <v>135</v>
      </c>
      <c r="J3523" s="214">
        <v>45</v>
      </c>
      <c r="K3523" s="214">
        <v>45</v>
      </c>
      <c r="L3523" s="214">
        <v>69.900000000000006</v>
      </c>
      <c r="M3523" s="214">
        <v>0</v>
      </c>
      <c r="N3523" s="214">
        <v>15</v>
      </c>
      <c r="O3523" s="214">
        <v>0</v>
      </c>
      <c r="P3523" s="214">
        <v>7.1</v>
      </c>
      <c r="Q3523" s="214">
        <v>0</v>
      </c>
      <c r="R3523" s="214">
        <v>0</v>
      </c>
      <c r="S3523" s="214">
        <v>92.9</v>
      </c>
      <c r="T3523" s="214">
        <v>92.9</v>
      </c>
      <c r="U3523" s="214" t="s">
        <v>136</v>
      </c>
      <c r="V3523" s="214" t="s">
        <v>136</v>
      </c>
      <c r="W3523" s="214" t="s">
        <v>136</v>
      </c>
      <c r="X3523" s="214" t="s">
        <v>136</v>
      </c>
    </row>
    <row r="3524" spans="1:24" x14ac:dyDescent="0.25">
      <c r="A3524" t="str">
        <f t="shared" si="55"/>
        <v>YAG3UKLevel 7Female + malePerforming artsWales</v>
      </c>
      <c r="B3524" s="214" t="s">
        <v>251</v>
      </c>
      <c r="C3524" s="214" t="s">
        <v>37</v>
      </c>
      <c r="D3524" s="214">
        <v>3</v>
      </c>
      <c r="E3524" s="214" t="s">
        <v>35</v>
      </c>
      <c r="F3524" s="214" t="s">
        <v>253</v>
      </c>
      <c r="G3524" s="214" t="s">
        <v>246</v>
      </c>
      <c r="H3524" s="214" t="s">
        <v>149</v>
      </c>
      <c r="I3524" s="214" t="s">
        <v>137</v>
      </c>
      <c r="J3524" s="214">
        <v>15</v>
      </c>
      <c r="K3524" s="214">
        <v>15</v>
      </c>
      <c r="L3524" s="214">
        <v>0</v>
      </c>
      <c r="M3524" s="214">
        <v>0</v>
      </c>
      <c r="N3524" s="214">
        <v>15</v>
      </c>
      <c r="O3524" s="214">
        <v>12.5</v>
      </c>
      <c r="P3524" s="214">
        <v>0</v>
      </c>
      <c r="Q3524" s="214">
        <v>75</v>
      </c>
      <c r="R3524" s="214">
        <v>87.5</v>
      </c>
      <c r="S3524" s="214">
        <v>87.5</v>
      </c>
      <c r="T3524" s="214">
        <v>12.5</v>
      </c>
      <c r="U3524" s="214" t="s">
        <v>140</v>
      </c>
      <c r="V3524" s="214" t="s">
        <v>140</v>
      </c>
      <c r="W3524" s="214" t="s">
        <v>140</v>
      </c>
      <c r="X3524" s="214" t="s">
        <v>140</v>
      </c>
    </row>
    <row r="3525" spans="1:24" x14ac:dyDescent="0.25">
      <c r="A3525" t="str">
        <f t="shared" si="55"/>
        <v>YAG3UKLevel 7Female + malePerforming artsWest Midlands</v>
      </c>
      <c r="B3525" s="214" t="s">
        <v>251</v>
      </c>
      <c r="C3525" s="214" t="s">
        <v>37</v>
      </c>
      <c r="D3525" s="214">
        <v>3</v>
      </c>
      <c r="E3525" s="214" t="s">
        <v>35</v>
      </c>
      <c r="F3525" s="214" t="s">
        <v>253</v>
      </c>
      <c r="G3525" s="214" t="s">
        <v>246</v>
      </c>
      <c r="H3525" s="214" t="s">
        <v>149</v>
      </c>
      <c r="I3525" s="214" t="s">
        <v>138</v>
      </c>
      <c r="J3525" s="214">
        <v>85</v>
      </c>
      <c r="K3525" s="214">
        <v>85</v>
      </c>
      <c r="L3525" s="214">
        <v>0</v>
      </c>
      <c r="M3525" s="214">
        <v>0</v>
      </c>
      <c r="N3525" s="214">
        <v>85</v>
      </c>
      <c r="O3525" s="214">
        <v>11.5</v>
      </c>
      <c r="P3525" s="214">
        <v>3.5</v>
      </c>
      <c r="Q3525" s="214">
        <v>66.900000000000006</v>
      </c>
      <c r="R3525" s="214">
        <v>80.400000000000006</v>
      </c>
      <c r="S3525" s="214">
        <v>85</v>
      </c>
      <c r="T3525" s="214">
        <v>18.100000000000001</v>
      </c>
      <c r="U3525" s="214">
        <v>50</v>
      </c>
      <c r="V3525" s="214">
        <v>12400</v>
      </c>
      <c r="W3525" s="214">
        <v>20100</v>
      </c>
      <c r="X3525" s="214">
        <v>26600</v>
      </c>
    </row>
    <row r="3526" spans="1:24" x14ac:dyDescent="0.25">
      <c r="A3526" t="str">
        <f t="shared" si="55"/>
        <v>YAG3UKLevel 7Female + malePerforming artsYorkshire and The Humber</v>
      </c>
      <c r="B3526" s="214" t="s">
        <v>251</v>
      </c>
      <c r="C3526" s="214" t="s">
        <v>37</v>
      </c>
      <c r="D3526" s="214">
        <v>3</v>
      </c>
      <c r="E3526" s="214" t="s">
        <v>35</v>
      </c>
      <c r="F3526" s="214" t="s">
        <v>253</v>
      </c>
      <c r="G3526" s="214" t="s">
        <v>246</v>
      </c>
      <c r="H3526" s="214" t="s">
        <v>149</v>
      </c>
      <c r="I3526" s="214" t="s">
        <v>139</v>
      </c>
      <c r="J3526" s="214">
        <v>80</v>
      </c>
      <c r="K3526" s="214">
        <v>80</v>
      </c>
      <c r="L3526" s="214">
        <v>0</v>
      </c>
      <c r="M3526" s="214">
        <v>0</v>
      </c>
      <c r="N3526" s="214">
        <v>80</v>
      </c>
      <c r="O3526" s="214">
        <v>6.8</v>
      </c>
      <c r="P3526" s="214">
        <v>5.6</v>
      </c>
      <c r="Q3526" s="214">
        <v>64</v>
      </c>
      <c r="R3526" s="214">
        <v>83.2</v>
      </c>
      <c r="S3526" s="214">
        <v>87.6</v>
      </c>
      <c r="T3526" s="214">
        <v>23.6</v>
      </c>
      <c r="U3526" s="214">
        <v>45</v>
      </c>
      <c r="V3526" s="214">
        <v>12800</v>
      </c>
      <c r="W3526" s="214">
        <v>18400</v>
      </c>
      <c r="X3526" s="214">
        <v>24800</v>
      </c>
    </row>
    <row r="3527" spans="1:24" x14ac:dyDescent="0.25">
      <c r="A3527" t="str">
        <f t="shared" si="55"/>
        <v>YAG3UKLevel 7Female + malePGCEAbroad</v>
      </c>
      <c r="B3527" s="214" t="s">
        <v>251</v>
      </c>
      <c r="C3527" s="214" t="s">
        <v>37</v>
      </c>
      <c r="D3527" s="214">
        <v>3</v>
      </c>
      <c r="E3527" s="214" t="s">
        <v>35</v>
      </c>
      <c r="F3527" s="214" t="s">
        <v>253</v>
      </c>
      <c r="G3527" s="214" t="s">
        <v>246</v>
      </c>
      <c r="H3527" s="214" t="s">
        <v>38</v>
      </c>
      <c r="I3527" s="214" t="s">
        <v>125</v>
      </c>
      <c r="J3527" s="214" t="s">
        <v>140</v>
      </c>
      <c r="K3527" s="214" t="s">
        <v>140</v>
      </c>
      <c r="L3527" s="214" t="s">
        <v>140</v>
      </c>
      <c r="M3527" s="214" t="s">
        <v>140</v>
      </c>
      <c r="N3527" s="214" t="s">
        <v>140</v>
      </c>
      <c r="O3527" s="214" t="s">
        <v>140</v>
      </c>
      <c r="P3527" s="214" t="s">
        <v>140</v>
      </c>
      <c r="Q3527" s="214" t="s">
        <v>140</v>
      </c>
      <c r="R3527" s="214" t="s">
        <v>140</v>
      </c>
      <c r="S3527" s="214" t="s">
        <v>140</v>
      </c>
      <c r="T3527" s="214" t="s">
        <v>140</v>
      </c>
      <c r="U3527" s="214" t="s">
        <v>140</v>
      </c>
      <c r="V3527" s="214" t="s">
        <v>140</v>
      </c>
      <c r="W3527" s="214" t="s">
        <v>140</v>
      </c>
      <c r="X3527" s="214" t="s">
        <v>140</v>
      </c>
    </row>
    <row r="3528" spans="1:24" x14ac:dyDescent="0.25">
      <c r="A3528" t="str">
        <f t="shared" si="55"/>
        <v>YAG3UKLevel 7Female + malePGCEEast Midlands</v>
      </c>
      <c r="B3528" s="214" t="s">
        <v>251</v>
      </c>
      <c r="C3528" s="214" t="s">
        <v>37</v>
      </c>
      <c r="D3528" s="214">
        <v>3</v>
      </c>
      <c r="E3528" s="214" t="s">
        <v>35</v>
      </c>
      <c r="F3528" s="214" t="s">
        <v>253</v>
      </c>
      <c r="G3528" s="214" t="s">
        <v>246</v>
      </c>
      <c r="H3528" s="214" t="s">
        <v>38</v>
      </c>
      <c r="I3528" s="214" t="s">
        <v>126</v>
      </c>
      <c r="J3528" s="214">
        <v>1310</v>
      </c>
      <c r="K3528" s="214">
        <v>1310</v>
      </c>
      <c r="L3528" s="214">
        <v>0</v>
      </c>
      <c r="M3528" s="214">
        <v>0</v>
      </c>
      <c r="N3528" s="214">
        <v>1310</v>
      </c>
      <c r="O3528" s="214">
        <v>4.2</v>
      </c>
      <c r="P3528" s="214">
        <v>4.8</v>
      </c>
      <c r="Q3528" s="214">
        <v>83.7</v>
      </c>
      <c r="R3528" s="214">
        <v>90.1</v>
      </c>
      <c r="S3528" s="214">
        <v>91</v>
      </c>
      <c r="T3528" s="214">
        <v>7.3</v>
      </c>
      <c r="U3528" s="214">
        <v>1080</v>
      </c>
      <c r="V3528" s="214">
        <v>23000</v>
      </c>
      <c r="W3528" s="214">
        <v>25900</v>
      </c>
      <c r="X3528" s="214">
        <v>28100</v>
      </c>
    </row>
    <row r="3529" spans="1:24" x14ac:dyDescent="0.25">
      <c r="A3529" t="str">
        <f t="shared" si="55"/>
        <v>YAG3UKLevel 7Female + malePGCEEast of England</v>
      </c>
      <c r="B3529" s="214" t="s">
        <v>251</v>
      </c>
      <c r="C3529" s="214" t="s">
        <v>37</v>
      </c>
      <c r="D3529" s="214">
        <v>3</v>
      </c>
      <c r="E3529" s="214" t="s">
        <v>35</v>
      </c>
      <c r="F3529" s="214" t="s">
        <v>253</v>
      </c>
      <c r="G3529" s="214" t="s">
        <v>246</v>
      </c>
      <c r="H3529" s="214" t="s">
        <v>38</v>
      </c>
      <c r="I3529" s="214" t="s">
        <v>127</v>
      </c>
      <c r="J3529" s="214">
        <v>1245</v>
      </c>
      <c r="K3529" s="214">
        <v>1245</v>
      </c>
      <c r="L3529" s="214">
        <v>0</v>
      </c>
      <c r="M3529" s="214">
        <v>0</v>
      </c>
      <c r="N3529" s="214">
        <v>1245</v>
      </c>
      <c r="O3529" s="214">
        <v>4.7</v>
      </c>
      <c r="P3529" s="214">
        <v>4.3</v>
      </c>
      <c r="Q3529" s="214">
        <v>83.9</v>
      </c>
      <c r="R3529" s="214">
        <v>90</v>
      </c>
      <c r="S3529" s="214">
        <v>91</v>
      </c>
      <c r="T3529" s="214">
        <v>7.1</v>
      </c>
      <c r="U3529" s="214">
        <v>1030</v>
      </c>
      <c r="V3529" s="214">
        <v>24800</v>
      </c>
      <c r="W3529" s="214">
        <v>27000</v>
      </c>
      <c r="X3529" s="214">
        <v>29900</v>
      </c>
    </row>
    <row r="3530" spans="1:24" x14ac:dyDescent="0.25">
      <c r="A3530" t="str">
        <f t="shared" si="55"/>
        <v>YAG3UKLevel 7Female + malePGCELondon</v>
      </c>
      <c r="B3530" s="214" t="s">
        <v>251</v>
      </c>
      <c r="C3530" s="214" t="s">
        <v>37</v>
      </c>
      <c r="D3530" s="214">
        <v>3</v>
      </c>
      <c r="E3530" s="214" t="s">
        <v>35</v>
      </c>
      <c r="F3530" s="214" t="s">
        <v>253</v>
      </c>
      <c r="G3530" s="214" t="s">
        <v>246</v>
      </c>
      <c r="H3530" s="214" t="s">
        <v>38</v>
      </c>
      <c r="I3530" s="214" t="s">
        <v>128</v>
      </c>
      <c r="J3530" s="214">
        <v>2685</v>
      </c>
      <c r="K3530" s="214">
        <v>2685</v>
      </c>
      <c r="L3530" s="214">
        <v>0</v>
      </c>
      <c r="M3530" s="214">
        <v>0</v>
      </c>
      <c r="N3530" s="214">
        <v>2685</v>
      </c>
      <c r="O3530" s="214">
        <v>5</v>
      </c>
      <c r="P3530" s="214">
        <v>5.6</v>
      </c>
      <c r="Q3530" s="214">
        <v>82.1</v>
      </c>
      <c r="R3530" s="214">
        <v>88.6</v>
      </c>
      <c r="S3530" s="214">
        <v>89.4</v>
      </c>
      <c r="T3530" s="214">
        <v>7.3</v>
      </c>
      <c r="U3530" s="214">
        <v>2175</v>
      </c>
      <c r="V3530" s="214">
        <v>27700</v>
      </c>
      <c r="W3530" s="214">
        <v>31400</v>
      </c>
      <c r="X3530" s="214">
        <v>34300</v>
      </c>
    </row>
    <row r="3531" spans="1:24" x14ac:dyDescent="0.25">
      <c r="A3531" t="str">
        <f t="shared" si="55"/>
        <v>YAG3UKLevel 7Female + malePGCENorth East</v>
      </c>
      <c r="B3531" s="214" t="s">
        <v>251</v>
      </c>
      <c r="C3531" s="214" t="s">
        <v>37</v>
      </c>
      <c r="D3531" s="214">
        <v>3</v>
      </c>
      <c r="E3531" s="214" t="s">
        <v>35</v>
      </c>
      <c r="F3531" s="214" t="s">
        <v>253</v>
      </c>
      <c r="G3531" s="214" t="s">
        <v>246</v>
      </c>
      <c r="H3531" s="214" t="s">
        <v>38</v>
      </c>
      <c r="I3531" s="214" t="s">
        <v>129</v>
      </c>
      <c r="J3531" s="214">
        <v>680</v>
      </c>
      <c r="K3531" s="214">
        <v>680</v>
      </c>
      <c r="L3531" s="214">
        <v>0</v>
      </c>
      <c r="M3531" s="214">
        <v>0</v>
      </c>
      <c r="N3531" s="214">
        <v>680</v>
      </c>
      <c r="O3531" s="214">
        <v>2.5</v>
      </c>
      <c r="P3531" s="214">
        <v>4.0999999999999996</v>
      </c>
      <c r="Q3531" s="214">
        <v>87.8</v>
      </c>
      <c r="R3531" s="214">
        <v>93.1</v>
      </c>
      <c r="S3531" s="214">
        <v>93.4</v>
      </c>
      <c r="T3531" s="214">
        <v>5.6</v>
      </c>
      <c r="U3531" s="214">
        <v>590</v>
      </c>
      <c r="V3531" s="214">
        <v>22600</v>
      </c>
      <c r="W3531" s="214">
        <v>25900</v>
      </c>
      <c r="X3531" s="214">
        <v>27000</v>
      </c>
    </row>
    <row r="3532" spans="1:24" x14ac:dyDescent="0.25">
      <c r="A3532" t="str">
        <f t="shared" si="55"/>
        <v>YAG3UKLevel 7Female + malePGCENorth West</v>
      </c>
      <c r="B3532" s="214" t="s">
        <v>251</v>
      </c>
      <c r="C3532" s="214" t="s">
        <v>37</v>
      </c>
      <c r="D3532" s="214">
        <v>3</v>
      </c>
      <c r="E3532" s="214" t="s">
        <v>35</v>
      </c>
      <c r="F3532" s="214" t="s">
        <v>253</v>
      </c>
      <c r="G3532" s="214" t="s">
        <v>246</v>
      </c>
      <c r="H3532" s="214" t="s">
        <v>38</v>
      </c>
      <c r="I3532" s="214" t="s">
        <v>130</v>
      </c>
      <c r="J3532" s="214">
        <v>2800</v>
      </c>
      <c r="K3532" s="214">
        <v>2800</v>
      </c>
      <c r="L3532" s="214">
        <v>0</v>
      </c>
      <c r="M3532" s="214">
        <v>0</v>
      </c>
      <c r="N3532" s="214">
        <v>2800</v>
      </c>
      <c r="O3532" s="214">
        <v>5.5</v>
      </c>
      <c r="P3532" s="214">
        <v>4.5</v>
      </c>
      <c r="Q3532" s="214">
        <v>83.8</v>
      </c>
      <c r="R3532" s="214">
        <v>89.4</v>
      </c>
      <c r="S3532" s="214">
        <v>90</v>
      </c>
      <c r="T3532" s="214">
        <v>6.2</v>
      </c>
      <c r="U3532" s="214">
        <v>2305</v>
      </c>
      <c r="V3532" s="214">
        <v>20800</v>
      </c>
      <c r="W3532" s="214">
        <v>25900</v>
      </c>
      <c r="X3532" s="214">
        <v>27700</v>
      </c>
    </row>
    <row r="3533" spans="1:24" x14ac:dyDescent="0.25">
      <c r="A3533" t="str">
        <f t="shared" si="55"/>
        <v>YAG3UKLevel 7Female + malePGCENorthern Ireland</v>
      </c>
      <c r="B3533" s="214" t="s">
        <v>251</v>
      </c>
      <c r="C3533" s="214" t="s">
        <v>37</v>
      </c>
      <c r="D3533" s="214">
        <v>3</v>
      </c>
      <c r="E3533" s="214" t="s">
        <v>35</v>
      </c>
      <c r="F3533" s="214" t="s">
        <v>253</v>
      </c>
      <c r="G3533" s="214" t="s">
        <v>246</v>
      </c>
      <c r="H3533" s="214" t="s">
        <v>38</v>
      </c>
      <c r="I3533" s="214" t="s">
        <v>131</v>
      </c>
      <c r="J3533" s="214">
        <v>220</v>
      </c>
      <c r="K3533" s="214">
        <v>220</v>
      </c>
      <c r="L3533" s="214">
        <v>0</v>
      </c>
      <c r="M3533" s="214">
        <v>0</v>
      </c>
      <c r="N3533" s="214">
        <v>220</v>
      </c>
      <c r="O3533" s="214">
        <v>9.1</v>
      </c>
      <c r="P3533" s="214">
        <v>0.9</v>
      </c>
      <c r="Q3533" s="214">
        <v>81.8</v>
      </c>
      <c r="R3533" s="214">
        <v>89.5</v>
      </c>
      <c r="S3533" s="214">
        <v>90</v>
      </c>
      <c r="T3533" s="214">
        <v>8.1999999999999993</v>
      </c>
      <c r="U3533" s="214">
        <v>170</v>
      </c>
      <c r="V3533" s="214">
        <v>19300</v>
      </c>
      <c r="W3533" s="214">
        <v>23400</v>
      </c>
      <c r="X3533" s="214">
        <v>25900</v>
      </c>
    </row>
    <row r="3534" spans="1:24" x14ac:dyDescent="0.25">
      <c r="A3534" t="str">
        <f t="shared" ref="A3534:A3597" si="56">"YAG"&amp;D3534 &amp;E3534 &amp;F3534 &amp; G3534 &amp;H3534 &amp;I3534</f>
        <v>YAG3UKLevel 7Female + malePGCEScotland</v>
      </c>
      <c r="B3534" s="214" t="s">
        <v>251</v>
      </c>
      <c r="C3534" s="214" t="s">
        <v>37</v>
      </c>
      <c r="D3534" s="214">
        <v>3</v>
      </c>
      <c r="E3534" s="214" t="s">
        <v>35</v>
      </c>
      <c r="F3534" s="214" t="s">
        <v>253</v>
      </c>
      <c r="G3534" s="214" t="s">
        <v>246</v>
      </c>
      <c r="H3534" s="214" t="s">
        <v>38</v>
      </c>
      <c r="I3534" s="214" t="s">
        <v>132</v>
      </c>
      <c r="J3534" s="214">
        <v>80</v>
      </c>
      <c r="K3534" s="214">
        <v>80</v>
      </c>
      <c r="L3534" s="214">
        <v>0</v>
      </c>
      <c r="M3534" s="214">
        <v>0</v>
      </c>
      <c r="N3534" s="214">
        <v>80</v>
      </c>
      <c r="O3534" s="214">
        <v>4.9000000000000004</v>
      </c>
      <c r="P3534" s="214">
        <v>6.2</v>
      </c>
      <c r="Q3534" s="214">
        <v>80.2</v>
      </c>
      <c r="R3534" s="214">
        <v>87.7</v>
      </c>
      <c r="S3534" s="214">
        <v>88.9</v>
      </c>
      <c r="T3534" s="214">
        <v>8.6</v>
      </c>
      <c r="U3534" s="214">
        <v>65</v>
      </c>
      <c r="V3534" s="214">
        <v>24100</v>
      </c>
      <c r="W3534" s="214">
        <v>27400</v>
      </c>
      <c r="X3534" s="214">
        <v>31600</v>
      </c>
    </row>
    <row r="3535" spans="1:24" x14ac:dyDescent="0.25">
      <c r="A3535" t="str">
        <f t="shared" si="56"/>
        <v>YAG3UKLevel 7Female + malePGCESouth East</v>
      </c>
      <c r="B3535" s="214" t="s">
        <v>251</v>
      </c>
      <c r="C3535" s="214" t="s">
        <v>37</v>
      </c>
      <c r="D3535" s="214">
        <v>3</v>
      </c>
      <c r="E3535" s="214" t="s">
        <v>35</v>
      </c>
      <c r="F3535" s="214" t="s">
        <v>253</v>
      </c>
      <c r="G3535" s="214" t="s">
        <v>246</v>
      </c>
      <c r="H3535" s="214" t="s">
        <v>38</v>
      </c>
      <c r="I3535" s="214" t="s">
        <v>133</v>
      </c>
      <c r="J3535" s="214">
        <v>2475</v>
      </c>
      <c r="K3535" s="214">
        <v>2475</v>
      </c>
      <c r="L3535" s="214">
        <v>0</v>
      </c>
      <c r="M3535" s="214">
        <v>0</v>
      </c>
      <c r="N3535" s="214">
        <v>2475</v>
      </c>
      <c r="O3535" s="214">
        <v>4.2</v>
      </c>
      <c r="P3535" s="214">
        <v>4.5</v>
      </c>
      <c r="Q3535" s="214">
        <v>83.7</v>
      </c>
      <c r="R3535" s="214">
        <v>90.1</v>
      </c>
      <c r="S3535" s="214">
        <v>91.3</v>
      </c>
      <c r="T3535" s="214">
        <v>7.6</v>
      </c>
      <c r="U3535" s="214">
        <v>2035</v>
      </c>
      <c r="V3535" s="214">
        <v>24500</v>
      </c>
      <c r="W3535" s="214">
        <v>26600</v>
      </c>
      <c r="X3535" s="214">
        <v>30300</v>
      </c>
    </row>
    <row r="3536" spans="1:24" x14ac:dyDescent="0.25">
      <c r="A3536" t="str">
        <f t="shared" si="56"/>
        <v>YAG3UKLevel 7Female + malePGCESouth West</v>
      </c>
      <c r="B3536" s="214" t="s">
        <v>251</v>
      </c>
      <c r="C3536" s="214" t="s">
        <v>37</v>
      </c>
      <c r="D3536" s="214">
        <v>3</v>
      </c>
      <c r="E3536" s="214" t="s">
        <v>35</v>
      </c>
      <c r="F3536" s="214" t="s">
        <v>253</v>
      </c>
      <c r="G3536" s="214" t="s">
        <v>246</v>
      </c>
      <c r="H3536" s="214" t="s">
        <v>38</v>
      </c>
      <c r="I3536" s="214" t="s">
        <v>134</v>
      </c>
      <c r="J3536" s="214">
        <v>1590</v>
      </c>
      <c r="K3536" s="214">
        <v>1590</v>
      </c>
      <c r="L3536" s="214">
        <v>0</v>
      </c>
      <c r="M3536" s="214">
        <v>0</v>
      </c>
      <c r="N3536" s="214">
        <v>1590</v>
      </c>
      <c r="O3536" s="214">
        <v>4.5</v>
      </c>
      <c r="P3536" s="214">
        <v>4.0999999999999996</v>
      </c>
      <c r="Q3536" s="214">
        <v>84.4</v>
      </c>
      <c r="R3536" s="214">
        <v>90.4</v>
      </c>
      <c r="S3536" s="214">
        <v>91.4</v>
      </c>
      <c r="T3536" s="214">
        <v>7</v>
      </c>
      <c r="U3536" s="214">
        <v>1315</v>
      </c>
      <c r="V3536" s="214">
        <v>21200</v>
      </c>
      <c r="W3536" s="214">
        <v>25900</v>
      </c>
      <c r="X3536" s="214">
        <v>27700</v>
      </c>
    </row>
    <row r="3537" spans="1:24" x14ac:dyDescent="0.25">
      <c r="A3537" t="str">
        <f t="shared" si="56"/>
        <v>YAG3UKLevel 7Female + malePGCEUnknown</v>
      </c>
      <c r="B3537" s="214" t="s">
        <v>251</v>
      </c>
      <c r="C3537" s="214" t="s">
        <v>37</v>
      </c>
      <c r="D3537" s="214">
        <v>3</v>
      </c>
      <c r="E3537" s="214" t="s">
        <v>35</v>
      </c>
      <c r="F3537" s="214" t="s">
        <v>253</v>
      </c>
      <c r="G3537" s="214" t="s">
        <v>246</v>
      </c>
      <c r="H3537" s="214" t="s">
        <v>38</v>
      </c>
      <c r="I3537" s="214" t="s">
        <v>135</v>
      </c>
      <c r="J3537" s="214">
        <v>330</v>
      </c>
      <c r="K3537" s="214">
        <v>330</v>
      </c>
      <c r="L3537" s="214">
        <v>57.8</v>
      </c>
      <c r="M3537" s="214">
        <v>0</v>
      </c>
      <c r="N3537" s="214">
        <v>140</v>
      </c>
      <c r="O3537" s="214">
        <v>1.4</v>
      </c>
      <c r="P3537" s="214">
        <v>0</v>
      </c>
      <c r="Q3537" s="214">
        <v>0</v>
      </c>
      <c r="R3537" s="214">
        <v>0.7</v>
      </c>
      <c r="S3537" s="214">
        <v>98.6</v>
      </c>
      <c r="T3537" s="214">
        <v>98.6</v>
      </c>
      <c r="U3537" s="214" t="s">
        <v>136</v>
      </c>
      <c r="V3537" s="214" t="s">
        <v>136</v>
      </c>
      <c r="W3537" s="214" t="s">
        <v>136</v>
      </c>
      <c r="X3537" s="214" t="s">
        <v>136</v>
      </c>
    </row>
    <row r="3538" spans="1:24" x14ac:dyDescent="0.25">
      <c r="A3538" t="str">
        <f t="shared" si="56"/>
        <v>YAG3UKLevel 7Female + malePGCEWales</v>
      </c>
      <c r="B3538" s="214" t="s">
        <v>251</v>
      </c>
      <c r="C3538" s="214" t="s">
        <v>37</v>
      </c>
      <c r="D3538" s="214">
        <v>3</v>
      </c>
      <c r="E3538" s="214" t="s">
        <v>35</v>
      </c>
      <c r="F3538" s="214" t="s">
        <v>253</v>
      </c>
      <c r="G3538" s="214" t="s">
        <v>246</v>
      </c>
      <c r="H3538" s="214" t="s">
        <v>38</v>
      </c>
      <c r="I3538" s="214" t="s">
        <v>137</v>
      </c>
      <c r="J3538" s="214">
        <v>255</v>
      </c>
      <c r="K3538" s="214">
        <v>255</v>
      </c>
      <c r="L3538" s="214">
        <v>0</v>
      </c>
      <c r="M3538" s="214">
        <v>0</v>
      </c>
      <c r="N3538" s="214">
        <v>255</v>
      </c>
      <c r="O3538" s="214">
        <v>5.5</v>
      </c>
      <c r="P3538" s="214">
        <v>3.1</v>
      </c>
      <c r="Q3538" s="214">
        <v>81.900000000000006</v>
      </c>
      <c r="R3538" s="214">
        <v>89.8</v>
      </c>
      <c r="S3538" s="214">
        <v>91.3</v>
      </c>
      <c r="T3538" s="214">
        <v>9.4</v>
      </c>
      <c r="U3538" s="214">
        <v>205</v>
      </c>
      <c r="V3538" s="214">
        <v>18000</v>
      </c>
      <c r="W3538" s="214">
        <v>24800</v>
      </c>
      <c r="X3538" s="214">
        <v>27000</v>
      </c>
    </row>
    <row r="3539" spans="1:24" x14ac:dyDescent="0.25">
      <c r="A3539" t="str">
        <f t="shared" si="56"/>
        <v>YAG3UKLevel 7Female + malePGCEWest Midlands</v>
      </c>
      <c r="B3539" s="214" t="s">
        <v>251</v>
      </c>
      <c r="C3539" s="214" t="s">
        <v>37</v>
      </c>
      <c r="D3539" s="214">
        <v>3</v>
      </c>
      <c r="E3539" s="214" t="s">
        <v>35</v>
      </c>
      <c r="F3539" s="214" t="s">
        <v>253</v>
      </c>
      <c r="G3539" s="214" t="s">
        <v>246</v>
      </c>
      <c r="H3539" s="214" t="s">
        <v>38</v>
      </c>
      <c r="I3539" s="214" t="s">
        <v>138</v>
      </c>
      <c r="J3539" s="214">
        <v>2035</v>
      </c>
      <c r="K3539" s="214">
        <v>2035</v>
      </c>
      <c r="L3539" s="214">
        <v>0</v>
      </c>
      <c r="M3539" s="214">
        <v>0</v>
      </c>
      <c r="N3539" s="214">
        <v>2035</v>
      </c>
      <c r="O3539" s="214">
        <v>4</v>
      </c>
      <c r="P3539" s="214">
        <v>4.5999999999999996</v>
      </c>
      <c r="Q3539" s="214">
        <v>83.8</v>
      </c>
      <c r="R3539" s="214">
        <v>91</v>
      </c>
      <c r="S3539" s="214">
        <v>91.4</v>
      </c>
      <c r="T3539" s="214">
        <v>7.6</v>
      </c>
      <c r="U3539" s="214">
        <v>1685</v>
      </c>
      <c r="V3539" s="214">
        <v>24100</v>
      </c>
      <c r="W3539" s="214">
        <v>25900</v>
      </c>
      <c r="X3539" s="214">
        <v>28500</v>
      </c>
    </row>
    <row r="3540" spans="1:24" x14ac:dyDescent="0.25">
      <c r="A3540" t="str">
        <f t="shared" si="56"/>
        <v>YAG3UKLevel 7Female + malePGCEYorkshire and The Humber</v>
      </c>
      <c r="B3540" s="214" t="s">
        <v>251</v>
      </c>
      <c r="C3540" s="214" t="s">
        <v>37</v>
      </c>
      <c r="D3540" s="214">
        <v>3</v>
      </c>
      <c r="E3540" s="214" t="s">
        <v>35</v>
      </c>
      <c r="F3540" s="214" t="s">
        <v>253</v>
      </c>
      <c r="G3540" s="214" t="s">
        <v>246</v>
      </c>
      <c r="H3540" s="214" t="s">
        <v>38</v>
      </c>
      <c r="I3540" s="214" t="s">
        <v>139</v>
      </c>
      <c r="J3540" s="214">
        <v>1630</v>
      </c>
      <c r="K3540" s="214">
        <v>1630</v>
      </c>
      <c r="L3540" s="214">
        <v>0</v>
      </c>
      <c r="M3540" s="214">
        <v>0</v>
      </c>
      <c r="N3540" s="214">
        <v>1630</v>
      </c>
      <c r="O3540" s="214">
        <v>5.6</v>
      </c>
      <c r="P3540" s="214">
        <v>4.4000000000000004</v>
      </c>
      <c r="Q3540" s="214">
        <v>84.3</v>
      </c>
      <c r="R3540" s="214">
        <v>89.5</v>
      </c>
      <c r="S3540" s="214">
        <v>90</v>
      </c>
      <c r="T3540" s="214">
        <v>5.7</v>
      </c>
      <c r="U3540" s="214">
        <v>1355</v>
      </c>
      <c r="V3540" s="214">
        <v>23000</v>
      </c>
      <c r="W3540" s="214">
        <v>25900</v>
      </c>
      <c r="X3540" s="214">
        <v>28100</v>
      </c>
    </row>
    <row r="3541" spans="1:24" x14ac:dyDescent="0.25">
      <c r="A3541" t="str">
        <f t="shared" si="56"/>
        <v>YAG3UKLevel 7Female + malePharmacology, toxicology and pharmacyAbroad</v>
      </c>
      <c r="B3541" s="214" t="s">
        <v>251</v>
      </c>
      <c r="C3541" s="214" t="s">
        <v>37</v>
      </c>
      <c r="D3541" s="214">
        <v>3</v>
      </c>
      <c r="E3541" s="214" t="s">
        <v>35</v>
      </c>
      <c r="F3541" s="214" t="s">
        <v>253</v>
      </c>
      <c r="G3541" s="214" t="s">
        <v>246</v>
      </c>
      <c r="H3541" s="214" t="s">
        <v>48</v>
      </c>
      <c r="I3541" s="214" t="s">
        <v>125</v>
      </c>
      <c r="J3541" s="214" t="s">
        <v>140</v>
      </c>
      <c r="K3541" s="214" t="s">
        <v>140</v>
      </c>
      <c r="L3541" s="214" t="s">
        <v>140</v>
      </c>
      <c r="M3541" s="214" t="s">
        <v>140</v>
      </c>
      <c r="N3541" s="214" t="s">
        <v>140</v>
      </c>
      <c r="O3541" s="214" t="s">
        <v>140</v>
      </c>
      <c r="P3541" s="214" t="s">
        <v>140</v>
      </c>
      <c r="Q3541" s="214" t="s">
        <v>140</v>
      </c>
      <c r="R3541" s="214" t="s">
        <v>140</v>
      </c>
      <c r="S3541" s="214" t="s">
        <v>140</v>
      </c>
      <c r="T3541" s="214" t="s">
        <v>140</v>
      </c>
      <c r="U3541" s="214" t="s">
        <v>140</v>
      </c>
      <c r="V3541" s="214" t="s">
        <v>140</v>
      </c>
      <c r="W3541" s="214" t="s">
        <v>140</v>
      </c>
      <c r="X3541" s="214" t="s">
        <v>140</v>
      </c>
    </row>
    <row r="3542" spans="1:24" x14ac:dyDescent="0.25">
      <c r="A3542" t="str">
        <f t="shared" si="56"/>
        <v>YAG3UKLevel 7Female + malePharmacology, toxicology and pharmacyEast Midlands</v>
      </c>
      <c r="B3542" s="214" t="s">
        <v>251</v>
      </c>
      <c r="C3542" s="214" t="s">
        <v>37</v>
      </c>
      <c r="D3542" s="214">
        <v>3</v>
      </c>
      <c r="E3542" s="214" t="s">
        <v>35</v>
      </c>
      <c r="F3542" s="214" t="s">
        <v>253</v>
      </c>
      <c r="G3542" s="214" t="s">
        <v>246</v>
      </c>
      <c r="H3542" s="214" t="s">
        <v>48</v>
      </c>
      <c r="I3542" s="214" t="s">
        <v>126</v>
      </c>
      <c r="J3542" s="214">
        <v>60</v>
      </c>
      <c r="K3542" s="214">
        <v>60</v>
      </c>
      <c r="L3542" s="214">
        <v>0</v>
      </c>
      <c r="M3542" s="214">
        <v>0</v>
      </c>
      <c r="N3542" s="214">
        <v>60</v>
      </c>
      <c r="O3542" s="214">
        <v>1.6</v>
      </c>
      <c r="P3542" s="214">
        <v>1.6</v>
      </c>
      <c r="Q3542" s="214">
        <v>65.599999999999994</v>
      </c>
      <c r="R3542" s="214">
        <v>86.9</v>
      </c>
      <c r="S3542" s="214">
        <v>96.7</v>
      </c>
      <c r="T3542" s="214">
        <v>31.1</v>
      </c>
      <c r="U3542" s="214">
        <v>40</v>
      </c>
      <c r="V3542" s="214">
        <v>23200</v>
      </c>
      <c r="W3542" s="214">
        <v>38500</v>
      </c>
      <c r="X3542" s="214">
        <v>41100</v>
      </c>
    </row>
    <row r="3543" spans="1:24" x14ac:dyDescent="0.25">
      <c r="A3543" t="str">
        <f t="shared" si="56"/>
        <v>YAG3UKLevel 7Female + malePharmacology, toxicology and pharmacyEast of England</v>
      </c>
      <c r="B3543" s="214" t="s">
        <v>251</v>
      </c>
      <c r="C3543" s="214" t="s">
        <v>37</v>
      </c>
      <c r="D3543" s="214">
        <v>3</v>
      </c>
      <c r="E3543" s="214" t="s">
        <v>35</v>
      </c>
      <c r="F3543" s="214" t="s">
        <v>253</v>
      </c>
      <c r="G3543" s="214" t="s">
        <v>246</v>
      </c>
      <c r="H3543" s="214" t="s">
        <v>48</v>
      </c>
      <c r="I3543" s="214" t="s">
        <v>127</v>
      </c>
      <c r="J3543" s="214">
        <v>90</v>
      </c>
      <c r="K3543" s="214">
        <v>90</v>
      </c>
      <c r="L3543" s="214">
        <v>0</v>
      </c>
      <c r="M3543" s="214">
        <v>0</v>
      </c>
      <c r="N3543" s="214">
        <v>90</v>
      </c>
      <c r="O3543" s="214">
        <v>4.4000000000000004</v>
      </c>
      <c r="P3543" s="214">
        <v>4.4000000000000004</v>
      </c>
      <c r="Q3543" s="214">
        <v>67.2</v>
      </c>
      <c r="R3543" s="214">
        <v>88</v>
      </c>
      <c r="S3543" s="214">
        <v>91.3</v>
      </c>
      <c r="T3543" s="214">
        <v>24</v>
      </c>
      <c r="U3543" s="214">
        <v>60</v>
      </c>
      <c r="V3543" s="214">
        <v>28100</v>
      </c>
      <c r="W3543" s="214">
        <v>37600</v>
      </c>
      <c r="X3543" s="214">
        <v>44200</v>
      </c>
    </row>
    <row r="3544" spans="1:24" x14ac:dyDescent="0.25">
      <c r="A3544" t="str">
        <f t="shared" si="56"/>
        <v>YAG3UKLevel 7Female + malePharmacology, toxicology and pharmacyLondon</v>
      </c>
      <c r="B3544" s="214" t="s">
        <v>251</v>
      </c>
      <c r="C3544" s="214" t="s">
        <v>37</v>
      </c>
      <c r="D3544" s="214">
        <v>3</v>
      </c>
      <c r="E3544" s="214" t="s">
        <v>35</v>
      </c>
      <c r="F3544" s="214" t="s">
        <v>253</v>
      </c>
      <c r="G3544" s="214" t="s">
        <v>246</v>
      </c>
      <c r="H3544" s="214" t="s">
        <v>48</v>
      </c>
      <c r="I3544" s="214" t="s">
        <v>128</v>
      </c>
      <c r="J3544" s="214">
        <v>250</v>
      </c>
      <c r="K3544" s="214">
        <v>250</v>
      </c>
      <c r="L3544" s="214">
        <v>0</v>
      </c>
      <c r="M3544" s="214">
        <v>0</v>
      </c>
      <c r="N3544" s="214">
        <v>250</v>
      </c>
      <c r="O3544" s="214">
        <v>8</v>
      </c>
      <c r="P3544" s="214">
        <v>2.4</v>
      </c>
      <c r="Q3544" s="214">
        <v>67.5</v>
      </c>
      <c r="R3544" s="214">
        <v>84.6</v>
      </c>
      <c r="S3544" s="214">
        <v>89.6</v>
      </c>
      <c r="T3544" s="214">
        <v>22.2</v>
      </c>
      <c r="U3544" s="214">
        <v>165</v>
      </c>
      <c r="V3544" s="214">
        <v>31400</v>
      </c>
      <c r="W3544" s="214">
        <v>42500</v>
      </c>
      <c r="X3544" s="214">
        <v>49600</v>
      </c>
    </row>
    <row r="3545" spans="1:24" x14ac:dyDescent="0.25">
      <c r="A3545" t="str">
        <f t="shared" si="56"/>
        <v>YAG3UKLevel 7Female + malePharmacology, toxicology and pharmacyNorth East</v>
      </c>
      <c r="B3545" s="214" t="s">
        <v>251</v>
      </c>
      <c r="C3545" s="214" t="s">
        <v>37</v>
      </c>
      <c r="D3545" s="214">
        <v>3</v>
      </c>
      <c r="E3545" s="214" t="s">
        <v>35</v>
      </c>
      <c r="F3545" s="214" t="s">
        <v>253</v>
      </c>
      <c r="G3545" s="214" t="s">
        <v>246</v>
      </c>
      <c r="H3545" s="214" t="s">
        <v>48</v>
      </c>
      <c r="I3545" s="214" t="s">
        <v>129</v>
      </c>
      <c r="J3545" s="214">
        <v>55</v>
      </c>
      <c r="K3545" s="214">
        <v>55</v>
      </c>
      <c r="L3545" s="214">
        <v>0</v>
      </c>
      <c r="M3545" s="214">
        <v>0</v>
      </c>
      <c r="N3545" s="214">
        <v>55</v>
      </c>
      <c r="O3545" s="214">
        <v>5.5</v>
      </c>
      <c r="P3545" s="214">
        <v>5.5</v>
      </c>
      <c r="Q3545" s="214">
        <v>67</v>
      </c>
      <c r="R3545" s="214">
        <v>83.5</v>
      </c>
      <c r="S3545" s="214">
        <v>89</v>
      </c>
      <c r="T3545" s="214">
        <v>22</v>
      </c>
      <c r="U3545" s="214">
        <v>35</v>
      </c>
      <c r="V3545" s="214">
        <v>34300</v>
      </c>
      <c r="W3545" s="214">
        <v>42700</v>
      </c>
      <c r="X3545" s="214">
        <v>53300</v>
      </c>
    </row>
    <row r="3546" spans="1:24" x14ac:dyDescent="0.25">
      <c r="A3546" t="str">
        <f t="shared" si="56"/>
        <v>YAG3UKLevel 7Female + malePharmacology, toxicology and pharmacyNorth West</v>
      </c>
      <c r="B3546" s="214" t="s">
        <v>251</v>
      </c>
      <c r="C3546" s="214" t="s">
        <v>37</v>
      </c>
      <c r="D3546" s="214">
        <v>3</v>
      </c>
      <c r="E3546" s="214" t="s">
        <v>35</v>
      </c>
      <c r="F3546" s="214" t="s">
        <v>253</v>
      </c>
      <c r="G3546" s="214" t="s">
        <v>246</v>
      </c>
      <c r="H3546" s="214" t="s">
        <v>48</v>
      </c>
      <c r="I3546" s="214" t="s">
        <v>130</v>
      </c>
      <c r="J3546" s="214">
        <v>105</v>
      </c>
      <c r="K3546" s="214">
        <v>105</v>
      </c>
      <c r="L3546" s="214">
        <v>0</v>
      </c>
      <c r="M3546" s="214">
        <v>0</v>
      </c>
      <c r="N3546" s="214">
        <v>105</v>
      </c>
      <c r="O3546" s="214">
        <v>1</v>
      </c>
      <c r="P3546" s="214">
        <v>4.2</v>
      </c>
      <c r="Q3546" s="214">
        <v>64.400000000000006</v>
      </c>
      <c r="R3546" s="214">
        <v>92</v>
      </c>
      <c r="S3546" s="214">
        <v>94.9</v>
      </c>
      <c r="T3546" s="214">
        <v>30.4</v>
      </c>
      <c r="U3546" s="214">
        <v>65</v>
      </c>
      <c r="V3546" s="214">
        <v>33900</v>
      </c>
      <c r="W3546" s="214">
        <v>39400</v>
      </c>
      <c r="X3546" s="214">
        <v>44900</v>
      </c>
    </row>
    <row r="3547" spans="1:24" x14ac:dyDescent="0.25">
      <c r="A3547" t="str">
        <f t="shared" si="56"/>
        <v>YAG3UKLevel 7Female + malePharmacology, toxicology and pharmacyNorthern Ireland</v>
      </c>
      <c r="B3547" s="214" t="s">
        <v>251</v>
      </c>
      <c r="C3547" s="214" t="s">
        <v>37</v>
      </c>
      <c r="D3547" s="214">
        <v>3</v>
      </c>
      <c r="E3547" s="214" t="s">
        <v>35</v>
      </c>
      <c r="F3547" s="214" t="s">
        <v>253</v>
      </c>
      <c r="G3547" s="214" t="s">
        <v>246</v>
      </c>
      <c r="H3547" s="214" t="s">
        <v>48</v>
      </c>
      <c r="I3547" s="214" t="s">
        <v>131</v>
      </c>
      <c r="J3547" s="214">
        <v>10</v>
      </c>
      <c r="K3547" s="214">
        <v>10</v>
      </c>
      <c r="L3547" s="214">
        <v>0</v>
      </c>
      <c r="M3547" s="214">
        <v>0</v>
      </c>
      <c r="N3547" s="214">
        <v>10</v>
      </c>
      <c r="O3547" s="214">
        <v>16.7</v>
      </c>
      <c r="P3547" s="214">
        <v>0</v>
      </c>
      <c r="Q3547" s="214">
        <v>58.3</v>
      </c>
      <c r="R3547" s="214">
        <v>83.3</v>
      </c>
      <c r="S3547" s="214">
        <v>83.3</v>
      </c>
      <c r="T3547" s="214">
        <v>25</v>
      </c>
      <c r="U3547" s="214" t="s">
        <v>140</v>
      </c>
      <c r="V3547" s="214" t="s">
        <v>140</v>
      </c>
      <c r="W3547" s="214" t="s">
        <v>140</v>
      </c>
      <c r="X3547" s="214" t="s">
        <v>140</v>
      </c>
    </row>
    <row r="3548" spans="1:24" x14ac:dyDescent="0.25">
      <c r="A3548" t="str">
        <f t="shared" si="56"/>
        <v>YAG3UKLevel 7Female + malePharmacology, toxicology and pharmacyScotland</v>
      </c>
      <c r="B3548" s="214" t="s">
        <v>251</v>
      </c>
      <c r="C3548" s="214" t="s">
        <v>37</v>
      </c>
      <c r="D3548" s="214">
        <v>3</v>
      </c>
      <c r="E3548" s="214" t="s">
        <v>35</v>
      </c>
      <c r="F3548" s="214" t="s">
        <v>253</v>
      </c>
      <c r="G3548" s="214" t="s">
        <v>246</v>
      </c>
      <c r="H3548" s="214" t="s">
        <v>48</v>
      </c>
      <c r="I3548" s="214" t="s">
        <v>132</v>
      </c>
      <c r="J3548" s="214">
        <v>15</v>
      </c>
      <c r="K3548" s="214">
        <v>15</v>
      </c>
      <c r="L3548" s="214">
        <v>0</v>
      </c>
      <c r="M3548" s="214">
        <v>0</v>
      </c>
      <c r="N3548" s="214">
        <v>15</v>
      </c>
      <c r="O3548" s="214">
        <v>0</v>
      </c>
      <c r="P3548" s="214">
        <v>6.2</v>
      </c>
      <c r="Q3548" s="214">
        <v>56.2</v>
      </c>
      <c r="R3548" s="214">
        <v>93.8</v>
      </c>
      <c r="S3548" s="214">
        <v>93.8</v>
      </c>
      <c r="T3548" s="214">
        <v>37.5</v>
      </c>
      <c r="U3548" s="214" t="s">
        <v>140</v>
      </c>
      <c r="V3548" s="214" t="s">
        <v>140</v>
      </c>
      <c r="W3548" s="214" t="s">
        <v>140</v>
      </c>
      <c r="X3548" s="214" t="s">
        <v>140</v>
      </c>
    </row>
    <row r="3549" spans="1:24" x14ac:dyDescent="0.25">
      <c r="A3549" t="str">
        <f t="shared" si="56"/>
        <v>YAG3UKLevel 7Female + malePharmacology, toxicology and pharmacySouth East</v>
      </c>
      <c r="B3549" s="214" t="s">
        <v>251</v>
      </c>
      <c r="C3549" s="214" t="s">
        <v>37</v>
      </c>
      <c r="D3549" s="214">
        <v>3</v>
      </c>
      <c r="E3549" s="214" t="s">
        <v>35</v>
      </c>
      <c r="F3549" s="214" t="s">
        <v>253</v>
      </c>
      <c r="G3549" s="214" t="s">
        <v>246</v>
      </c>
      <c r="H3549" s="214" t="s">
        <v>48</v>
      </c>
      <c r="I3549" s="214" t="s">
        <v>133</v>
      </c>
      <c r="J3549" s="214">
        <v>145</v>
      </c>
      <c r="K3549" s="214">
        <v>145</v>
      </c>
      <c r="L3549" s="214">
        <v>0</v>
      </c>
      <c r="M3549" s="214">
        <v>0</v>
      </c>
      <c r="N3549" s="214">
        <v>145</v>
      </c>
      <c r="O3549" s="214">
        <v>7.6</v>
      </c>
      <c r="P3549" s="214">
        <v>1.4</v>
      </c>
      <c r="Q3549" s="214">
        <v>69.2</v>
      </c>
      <c r="R3549" s="214">
        <v>89.6</v>
      </c>
      <c r="S3549" s="214">
        <v>91</v>
      </c>
      <c r="T3549" s="214">
        <v>21.8</v>
      </c>
      <c r="U3549" s="214">
        <v>95</v>
      </c>
      <c r="V3549" s="214">
        <v>29600</v>
      </c>
      <c r="W3549" s="214">
        <v>39100</v>
      </c>
      <c r="X3549" s="214">
        <v>47100</v>
      </c>
    </row>
    <row r="3550" spans="1:24" x14ac:dyDescent="0.25">
      <c r="A3550" t="str">
        <f t="shared" si="56"/>
        <v>YAG3UKLevel 7Female + malePharmacology, toxicology and pharmacySouth West</v>
      </c>
      <c r="B3550" s="214" t="s">
        <v>251</v>
      </c>
      <c r="C3550" s="214" t="s">
        <v>37</v>
      </c>
      <c r="D3550" s="214">
        <v>3</v>
      </c>
      <c r="E3550" s="214" t="s">
        <v>35</v>
      </c>
      <c r="F3550" s="214" t="s">
        <v>253</v>
      </c>
      <c r="G3550" s="214" t="s">
        <v>246</v>
      </c>
      <c r="H3550" s="214" t="s">
        <v>48</v>
      </c>
      <c r="I3550" s="214" t="s">
        <v>134</v>
      </c>
      <c r="J3550" s="214">
        <v>45</v>
      </c>
      <c r="K3550" s="214">
        <v>45</v>
      </c>
      <c r="L3550" s="214">
        <v>0</v>
      </c>
      <c r="M3550" s="214">
        <v>0</v>
      </c>
      <c r="N3550" s="214">
        <v>45</v>
      </c>
      <c r="O3550" s="214">
        <v>2.2000000000000002</v>
      </c>
      <c r="P3550" s="214">
        <v>0</v>
      </c>
      <c r="Q3550" s="214">
        <v>71</v>
      </c>
      <c r="R3550" s="214">
        <v>95.7</v>
      </c>
      <c r="S3550" s="214">
        <v>97.8</v>
      </c>
      <c r="T3550" s="214">
        <v>26.9</v>
      </c>
      <c r="U3550" s="214">
        <v>35</v>
      </c>
      <c r="V3550" s="214">
        <v>31800</v>
      </c>
      <c r="W3550" s="214">
        <v>40900</v>
      </c>
      <c r="X3550" s="214">
        <v>44200</v>
      </c>
    </row>
    <row r="3551" spans="1:24" x14ac:dyDescent="0.25">
      <c r="A3551" t="str">
        <f t="shared" si="56"/>
        <v>YAG3UKLevel 7Female + malePharmacology, toxicology and pharmacyUnknown</v>
      </c>
      <c r="B3551" s="214" t="s">
        <v>251</v>
      </c>
      <c r="C3551" s="214" t="s">
        <v>37</v>
      </c>
      <c r="D3551" s="214">
        <v>3</v>
      </c>
      <c r="E3551" s="214" t="s">
        <v>35</v>
      </c>
      <c r="F3551" s="214" t="s">
        <v>253</v>
      </c>
      <c r="G3551" s="214" t="s">
        <v>246</v>
      </c>
      <c r="H3551" s="214" t="s">
        <v>48</v>
      </c>
      <c r="I3551" s="214" t="s">
        <v>135</v>
      </c>
      <c r="J3551" s="214">
        <v>70</v>
      </c>
      <c r="K3551" s="214">
        <v>70</v>
      </c>
      <c r="L3551" s="214">
        <v>60</v>
      </c>
      <c r="M3551" s="214">
        <v>0</v>
      </c>
      <c r="N3551" s="214">
        <v>30</v>
      </c>
      <c r="O3551" s="214">
        <v>0</v>
      </c>
      <c r="P3551" s="214">
        <v>0</v>
      </c>
      <c r="Q3551" s="214">
        <v>0</v>
      </c>
      <c r="R3551" s="214">
        <v>0</v>
      </c>
      <c r="S3551" s="214">
        <v>100</v>
      </c>
      <c r="T3551" s="214">
        <v>100</v>
      </c>
      <c r="U3551" s="214" t="s">
        <v>136</v>
      </c>
      <c r="V3551" s="214" t="s">
        <v>136</v>
      </c>
      <c r="W3551" s="214" t="s">
        <v>136</v>
      </c>
      <c r="X3551" s="214" t="s">
        <v>136</v>
      </c>
    </row>
    <row r="3552" spans="1:24" x14ac:dyDescent="0.25">
      <c r="A3552" t="str">
        <f t="shared" si="56"/>
        <v>YAG3UKLevel 7Female + malePharmacology, toxicology and pharmacyWales</v>
      </c>
      <c r="B3552" s="214" t="s">
        <v>251</v>
      </c>
      <c r="C3552" s="214" t="s">
        <v>37</v>
      </c>
      <c r="D3552" s="214">
        <v>3</v>
      </c>
      <c r="E3552" s="214" t="s">
        <v>35</v>
      </c>
      <c r="F3552" s="214" t="s">
        <v>253</v>
      </c>
      <c r="G3552" s="214" t="s">
        <v>246</v>
      </c>
      <c r="H3552" s="214" t="s">
        <v>48</v>
      </c>
      <c r="I3552" s="214" t="s">
        <v>137</v>
      </c>
      <c r="J3552" s="214">
        <v>20</v>
      </c>
      <c r="K3552" s="214">
        <v>20</v>
      </c>
      <c r="L3552" s="214">
        <v>0</v>
      </c>
      <c r="M3552" s="214">
        <v>0</v>
      </c>
      <c r="N3552" s="214">
        <v>20</v>
      </c>
      <c r="O3552" s="214">
        <v>0</v>
      </c>
      <c r="P3552" s="214">
        <v>0</v>
      </c>
      <c r="Q3552" s="214">
        <v>65</v>
      </c>
      <c r="R3552" s="214">
        <v>100</v>
      </c>
      <c r="S3552" s="214">
        <v>100</v>
      </c>
      <c r="T3552" s="214">
        <v>35</v>
      </c>
      <c r="U3552" s="214">
        <v>15</v>
      </c>
      <c r="V3552" s="214">
        <v>29900</v>
      </c>
      <c r="W3552" s="214">
        <v>40200</v>
      </c>
      <c r="X3552" s="214">
        <v>42000</v>
      </c>
    </row>
    <row r="3553" spans="1:24" x14ac:dyDescent="0.25">
      <c r="A3553" t="str">
        <f t="shared" si="56"/>
        <v>YAG3UKLevel 7Female + malePharmacology, toxicology and pharmacyWest Midlands</v>
      </c>
      <c r="B3553" s="214" t="s">
        <v>251</v>
      </c>
      <c r="C3553" s="214" t="s">
        <v>37</v>
      </c>
      <c r="D3553" s="214">
        <v>3</v>
      </c>
      <c r="E3553" s="214" t="s">
        <v>35</v>
      </c>
      <c r="F3553" s="214" t="s">
        <v>253</v>
      </c>
      <c r="G3553" s="214" t="s">
        <v>246</v>
      </c>
      <c r="H3553" s="214" t="s">
        <v>48</v>
      </c>
      <c r="I3553" s="214" t="s">
        <v>138</v>
      </c>
      <c r="J3553" s="214">
        <v>100</v>
      </c>
      <c r="K3553" s="214">
        <v>100</v>
      </c>
      <c r="L3553" s="214">
        <v>0</v>
      </c>
      <c r="M3553" s="214">
        <v>0</v>
      </c>
      <c r="N3553" s="214">
        <v>100</v>
      </c>
      <c r="O3553" s="214">
        <v>7</v>
      </c>
      <c r="P3553" s="214">
        <v>5.5</v>
      </c>
      <c r="Q3553" s="214">
        <v>62.8</v>
      </c>
      <c r="R3553" s="214">
        <v>85.4</v>
      </c>
      <c r="S3553" s="214">
        <v>87.4</v>
      </c>
      <c r="T3553" s="214">
        <v>24.6</v>
      </c>
      <c r="U3553" s="214">
        <v>60</v>
      </c>
      <c r="V3553" s="214">
        <v>23400</v>
      </c>
      <c r="W3553" s="214">
        <v>35400</v>
      </c>
      <c r="X3553" s="214">
        <v>43100</v>
      </c>
    </row>
    <row r="3554" spans="1:24" x14ac:dyDescent="0.25">
      <c r="A3554" t="str">
        <f t="shared" si="56"/>
        <v>YAG3UKLevel 7Female + malePharmacology, toxicology and pharmacyYorkshire and The Humber</v>
      </c>
      <c r="B3554" s="214" t="s">
        <v>251</v>
      </c>
      <c r="C3554" s="214" t="s">
        <v>37</v>
      </c>
      <c r="D3554" s="214">
        <v>3</v>
      </c>
      <c r="E3554" s="214" t="s">
        <v>35</v>
      </c>
      <c r="F3554" s="214" t="s">
        <v>253</v>
      </c>
      <c r="G3554" s="214" t="s">
        <v>246</v>
      </c>
      <c r="H3554" s="214" t="s">
        <v>48</v>
      </c>
      <c r="I3554" s="214" t="s">
        <v>139</v>
      </c>
      <c r="J3554" s="214">
        <v>85</v>
      </c>
      <c r="K3554" s="214">
        <v>85</v>
      </c>
      <c r="L3554" s="214">
        <v>0</v>
      </c>
      <c r="M3554" s="214">
        <v>0</v>
      </c>
      <c r="N3554" s="214">
        <v>85</v>
      </c>
      <c r="O3554" s="214">
        <v>4.0999999999999996</v>
      </c>
      <c r="P3554" s="214">
        <v>2.4</v>
      </c>
      <c r="Q3554" s="214">
        <v>62.5</v>
      </c>
      <c r="R3554" s="214">
        <v>89</v>
      </c>
      <c r="S3554" s="214">
        <v>93.5</v>
      </c>
      <c r="T3554" s="214">
        <v>31</v>
      </c>
      <c r="U3554" s="214">
        <v>55</v>
      </c>
      <c r="V3554" s="214">
        <v>25900</v>
      </c>
      <c r="W3554" s="214">
        <v>40500</v>
      </c>
      <c r="X3554" s="214">
        <v>43800</v>
      </c>
    </row>
    <row r="3555" spans="1:24" x14ac:dyDescent="0.25">
      <c r="A3555" t="str">
        <f t="shared" si="56"/>
        <v>YAG3UKLevel 7Female + malePhilosophy and religious studiesAbroad</v>
      </c>
      <c r="B3555" s="214" t="s">
        <v>251</v>
      </c>
      <c r="C3555" s="214" t="s">
        <v>37</v>
      </c>
      <c r="D3555" s="214">
        <v>3</v>
      </c>
      <c r="E3555" s="214" t="s">
        <v>35</v>
      </c>
      <c r="F3555" s="214" t="s">
        <v>253</v>
      </c>
      <c r="G3555" s="214" t="s">
        <v>246</v>
      </c>
      <c r="H3555" s="214" t="s">
        <v>97</v>
      </c>
      <c r="I3555" s="214" t="s">
        <v>125</v>
      </c>
      <c r="J3555" s="214" t="s">
        <v>140</v>
      </c>
      <c r="K3555" s="214" t="s">
        <v>140</v>
      </c>
      <c r="L3555" s="214" t="s">
        <v>140</v>
      </c>
      <c r="M3555" s="214" t="s">
        <v>140</v>
      </c>
      <c r="N3555" s="214" t="s">
        <v>140</v>
      </c>
      <c r="O3555" s="214" t="s">
        <v>140</v>
      </c>
      <c r="P3555" s="214" t="s">
        <v>140</v>
      </c>
      <c r="Q3555" s="214" t="s">
        <v>140</v>
      </c>
      <c r="R3555" s="214" t="s">
        <v>140</v>
      </c>
      <c r="S3555" s="214" t="s">
        <v>140</v>
      </c>
      <c r="T3555" s="214" t="s">
        <v>140</v>
      </c>
      <c r="U3555" s="214" t="s">
        <v>140</v>
      </c>
      <c r="V3555" s="214" t="s">
        <v>140</v>
      </c>
      <c r="W3555" s="214" t="s">
        <v>140</v>
      </c>
      <c r="X3555" s="214" t="s">
        <v>140</v>
      </c>
    </row>
    <row r="3556" spans="1:24" x14ac:dyDescent="0.25">
      <c r="A3556" t="str">
        <f t="shared" si="56"/>
        <v>YAG3UKLevel 7Female + malePhilosophy and religious studiesEast Midlands</v>
      </c>
      <c r="B3556" s="214" t="s">
        <v>251</v>
      </c>
      <c r="C3556" s="214" t="s">
        <v>37</v>
      </c>
      <c r="D3556" s="214">
        <v>3</v>
      </c>
      <c r="E3556" s="214" t="s">
        <v>35</v>
      </c>
      <c r="F3556" s="214" t="s">
        <v>253</v>
      </c>
      <c r="G3556" s="214" t="s">
        <v>246</v>
      </c>
      <c r="H3556" s="214" t="s">
        <v>97</v>
      </c>
      <c r="I3556" s="214" t="s">
        <v>126</v>
      </c>
      <c r="J3556" s="214">
        <v>50</v>
      </c>
      <c r="K3556" s="214">
        <v>50</v>
      </c>
      <c r="L3556" s="214">
        <v>0</v>
      </c>
      <c r="M3556" s="214">
        <v>0</v>
      </c>
      <c r="N3556" s="214">
        <v>50</v>
      </c>
      <c r="O3556" s="214">
        <v>15.5</v>
      </c>
      <c r="P3556" s="214">
        <v>1.9</v>
      </c>
      <c r="Q3556" s="214">
        <v>56.3</v>
      </c>
      <c r="R3556" s="214">
        <v>78.599999999999994</v>
      </c>
      <c r="S3556" s="214">
        <v>82.5</v>
      </c>
      <c r="T3556" s="214">
        <v>26.2</v>
      </c>
      <c r="U3556" s="214">
        <v>20</v>
      </c>
      <c r="V3556" s="214">
        <v>14200</v>
      </c>
      <c r="W3556" s="214">
        <v>19000</v>
      </c>
      <c r="X3556" s="214">
        <v>25600</v>
      </c>
    </row>
    <row r="3557" spans="1:24" x14ac:dyDescent="0.25">
      <c r="A3557" t="str">
        <f t="shared" si="56"/>
        <v>YAG3UKLevel 7Female + malePhilosophy and religious studiesEast of England</v>
      </c>
      <c r="B3557" s="214" t="s">
        <v>251</v>
      </c>
      <c r="C3557" s="214" t="s">
        <v>37</v>
      </c>
      <c r="D3557" s="214">
        <v>3</v>
      </c>
      <c r="E3557" s="214" t="s">
        <v>35</v>
      </c>
      <c r="F3557" s="214" t="s">
        <v>253</v>
      </c>
      <c r="G3557" s="214" t="s">
        <v>246</v>
      </c>
      <c r="H3557" s="214" t="s">
        <v>97</v>
      </c>
      <c r="I3557" s="214" t="s">
        <v>127</v>
      </c>
      <c r="J3557" s="214">
        <v>85</v>
      </c>
      <c r="K3557" s="214">
        <v>85</v>
      </c>
      <c r="L3557" s="214">
        <v>0</v>
      </c>
      <c r="M3557" s="214">
        <v>0</v>
      </c>
      <c r="N3557" s="214">
        <v>85</v>
      </c>
      <c r="O3557" s="214">
        <v>15.9</v>
      </c>
      <c r="P3557" s="214">
        <v>8.1999999999999993</v>
      </c>
      <c r="Q3557" s="214">
        <v>57.6</v>
      </c>
      <c r="R3557" s="214">
        <v>72.900000000000006</v>
      </c>
      <c r="S3557" s="214">
        <v>75.900000000000006</v>
      </c>
      <c r="T3557" s="214">
        <v>18.2</v>
      </c>
      <c r="U3557" s="214">
        <v>45</v>
      </c>
      <c r="V3557" s="214">
        <v>14600</v>
      </c>
      <c r="W3557" s="214">
        <v>23000</v>
      </c>
      <c r="X3557" s="214">
        <v>32100</v>
      </c>
    </row>
    <row r="3558" spans="1:24" x14ac:dyDescent="0.25">
      <c r="A3558" t="str">
        <f t="shared" si="56"/>
        <v>YAG3UKLevel 7Female + malePhilosophy and religious studiesLondon</v>
      </c>
      <c r="B3558" s="214" t="s">
        <v>251</v>
      </c>
      <c r="C3558" s="214" t="s">
        <v>37</v>
      </c>
      <c r="D3558" s="214">
        <v>3</v>
      </c>
      <c r="E3558" s="214" t="s">
        <v>35</v>
      </c>
      <c r="F3558" s="214" t="s">
        <v>253</v>
      </c>
      <c r="G3558" s="214" t="s">
        <v>246</v>
      </c>
      <c r="H3558" s="214" t="s">
        <v>97</v>
      </c>
      <c r="I3558" s="214" t="s">
        <v>128</v>
      </c>
      <c r="J3558" s="214">
        <v>265</v>
      </c>
      <c r="K3558" s="214">
        <v>265</v>
      </c>
      <c r="L3558" s="214">
        <v>0</v>
      </c>
      <c r="M3558" s="214">
        <v>0</v>
      </c>
      <c r="N3558" s="214">
        <v>265</v>
      </c>
      <c r="O3558" s="214">
        <v>16.2</v>
      </c>
      <c r="P3558" s="214">
        <v>4.8</v>
      </c>
      <c r="Q3558" s="214">
        <v>58.7</v>
      </c>
      <c r="R3558" s="214">
        <v>72.599999999999994</v>
      </c>
      <c r="S3558" s="214">
        <v>79.099999999999994</v>
      </c>
      <c r="T3558" s="214">
        <v>20.399999999999999</v>
      </c>
      <c r="U3558" s="214">
        <v>130</v>
      </c>
      <c r="V3558" s="214">
        <v>20800</v>
      </c>
      <c r="W3558" s="214">
        <v>29700</v>
      </c>
      <c r="X3558" s="214">
        <v>40200</v>
      </c>
    </row>
    <row r="3559" spans="1:24" x14ac:dyDescent="0.25">
      <c r="A3559" t="str">
        <f t="shared" si="56"/>
        <v>YAG3UKLevel 7Female + malePhilosophy and religious studiesNorth East</v>
      </c>
      <c r="B3559" s="214" t="s">
        <v>251</v>
      </c>
      <c r="C3559" s="214" t="s">
        <v>37</v>
      </c>
      <c r="D3559" s="214">
        <v>3</v>
      </c>
      <c r="E3559" s="214" t="s">
        <v>35</v>
      </c>
      <c r="F3559" s="214" t="s">
        <v>253</v>
      </c>
      <c r="G3559" s="214" t="s">
        <v>246</v>
      </c>
      <c r="H3559" s="214" t="s">
        <v>97</v>
      </c>
      <c r="I3559" s="214" t="s">
        <v>129</v>
      </c>
      <c r="J3559" s="214">
        <v>25</v>
      </c>
      <c r="K3559" s="214">
        <v>25</v>
      </c>
      <c r="L3559" s="214">
        <v>0</v>
      </c>
      <c r="M3559" s="214">
        <v>0</v>
      </c>
      <c r="N3559" s="214">
        <v>25</v>
      </c>
      <c r="O3559" s="214">
        <v>15.2</v>
      </c>
      <c r="P3559" s="214">
        <v>5.0999999999999996</v>
      </c>
      <c r="Q3559" s="214">
        <v>41.8</v>
      </c>
      <c r="R3559" s="214">
        <v>72.099999999999994</v>
      </c>
      <c r="S3559" s="214">
        <v>79.7</v>
      </c>
      <c r="T3559" s="214">
        <v>38</v>
      </c>
      <c r="U3559" s="214" t="s">
        <v>140</v>
      </c>
      <c r="V3559" s="214" t="s">
        <v>140</v>
      </c>
      <c r="W3559" s="214" t="s">
        <v>140</v>
      </c>
      <c r="X3559" s="214" t="s">
        <v>140</v>
      </c>
    </row>
    <row r="3560" spans="1:24" x14ac:dyDescent="0.25">
      <c r="A3560" t="str">
        <f t="shared" si="56"/>
        <v>YAG3UKLevel 7Female + malePhilosophy and religious studiesNorth West</v>
      </c>
      <c r="B3560" s="214" t="s">
        <v>251</v>
      </c>
      <c r="C3560" s="214" t="s">
        <v>37</v>
      </c>
      <c r="D3560" s="214">
        <v>3</v>
      </c>
      <c r="E3560" s="214" t="s">
        <v>35</v>
      </c>
      <c r="F3560" s="214" t="s">
        <v>253</v>
      </c>
      <c r="G3560" s="214" t="s">
        <v>246</v>
      </c>
      <c r="H3560" s="214" t="s">
        <v>97</v>
      </c>
      <c r="I3560" s="214" t="s">
        <v>130</v>
      </c>
      <c r="J3560" s="214">
        <v>60</v>
      </c>
      <c r="K3560" s="214">
        <v>60</v>
      </c>
      <c r="L3560" s="214">
        <v>0</v>
      </c>
      <c r="M3560" s="214">
        <v>0</v>
      </c>
      <c r="N3560" s="214">
        <v>60</v>
      </c>
      <c r="O3560" s="214">
        <v>24.2</v>
      </c>
      <c r="P3560" s="214">
        <v>5</v>
      </c>
      <c r="Q3560" s="214">
        <v>44</v>
      </c>
      <c r="R3560" s="214">
        <v>65.7</v>
      </c>
      <c r="S3560" s="214">
        <v>70.8</v>
      </c>
      <c r="T3560" s="214">
        <v>26.7</v>
      </c>
      <c r="U3560" s="214">
        <v>20</v>
      </c>
      <c r="V3560" s="214">
        <v>19000</v>
      </c>
      <c r="W3560" s="214">
        <v>25600</v>
      </c>
      <c r="X3560" s="214">
        <v>31800</v>
      </c>
    </row>
    <row r="3561" spans="1:24" x14ac:dyDescent="0.25">
      <c r="A3561" t="str">
        <f t="shared" si="56"/>
        <v>YAG3UKLevel 7Female + malePhilosophy and religious studiesNorthern Ireland</v>
      </c>
      <c r="B3561" s="214" t="s">
        <v>251</v>
      </c>
      <c r="C3561" s="214" t="s">
        <v>37</v>
      </c>
      <c r="D3561" s="214">
        <v>3</v>
      </c>
      <c r="E3561" s="214" t="s">
        <v>35</v>
      </c>
      <c r="F3561" s="214" t="s">
        <v>253</v>
      </c>
      <c r="G3561" s="214" t="s">
        <v>246</v>
      </c>
      <c r="H3561" s="214" t="s">
        <v>97</v>
      </c>
      <c r="I3561" s="214" t="s">
        <v>131</v>
      </c>
      <c r="J3561" s="214">
        <v>20</v>
      </c>
      <c r="K3561" s="214">
        <v>20</v>
      </c>
      <c r="L3561" s="214">
        <v>0</v>
      </c>
      <c r="M3561" s="214">
        <v>0</v>
      </c>
      <c r="N3561" s="214">
        <v>20</v>
      </c>
      <c r="O3561" s="214">
        <v>15.2</v>
      </c>
      <c r="P3561" s="214">
        <v>0</v>
      </c>
      <c r="Q3561" s="214">
        <v>84.8</v>
      </c>
      <c r="R3561" s="214">
        <v>84.8</v>
      </c>
      <c r="S3561" s="214">
        <v>84.8</v>
      </c>
      <c r="T3561" s="214">
        <v>0</v>
      </c>
      <c r="U3561" s="214">
        <v>15</v>
      </c>
      <c r="V3561" s="214">
        <v>8400</v>
      </c>
      <c r="W3561" s="214">
        <v>13900</v>
      </c>
      <c r="X3561" s="214">
        <v>33200</v>
      </c>
    </row>
    <row r="3562" spans="1:24" x14ac:dyDescent="0.25">
      <c r="A3562" t="str">
        <f t="shared" si="56"/>
        <v>YAG3UKLevel 7Female + malePhilosophy and religious studiesScotland</v>
      </c>
      <c r="B3562" s="214" t="s">
        <v>251</v>
      </c>
      <c r="C3562" s="214" t="s">
        <v>37</v>
      </c>
      <c r="D3562" s="214">
        <v>3</v>
      </c>
      <c r="E3562" s="214" t="s">
        <v>35</v>
      </c>
      <c r="F3562" s="214" t="s">
        <v>253</v>
      </c>
      <c r="G3562" s="214" t="s">
        <v>246</v>
      </c>
      <c r="H3562" s="214" t="s">
        <v>97</v>
      </c>
      <c r="I3562" s="214" t="s">
        <v>132</v>
      </c>
      <c r="J3562" s="214">
        <v>20</v>
      </c>
      <c r="K3562" s="214">
        <v>20</v>
      </c>
      <c r="L3562" s="214">
        <v>0</v>
      </c>
      <c r="M3562" s="214">
        <v>0</v>
      </c>
      <c r="N3562" s="214">
        <v>20</v>
      </c>
      <c r="O3562" s="214">
        <v>16.7</v>
      </c>
      <c r="P3562" s="214">
        <v>5.6</v>
      </c>
      <c r="Q3562" s="214">
        <v>25</v>
      </c>
      <c r="R3562" s="214">
        <v>72.2</v>
      </c>
      <c r="S3562" s="214">
        <v>77.8</v>
      </c>
      <c r="T3562" s="214">
        <v>52.8</v>
      </c>
      <c r="U3562" s="214" t="s">
        <v>140</v>
      </c>
      <c r="V3562" s="214" t="s">
        <v>140</v>
      </c>
      <c r="W3562" s="214" t="s">
        <v>140</v>
      </c>
      <c r="X3562" s="214" t="s">
        <v>140</v>
      </c>
    </row>
    <row r="3563" spans="1:24" x14ac:dyDescent="0.25">
      <c r="A3563" t="str">
        <f t="shared" si="56"/>
        <v>YAG3UKLevel 7Female + malePhilosophy and religious studiesSouth East</v>
      </c>
      <c r="B3563" s="214" t="s">
        <v>251</v>
      </c>
      <c r="C3563" s="214" t="s">
        <v>37</v>
      </c>
      <c r="D3563" s="214">
        <v>3</v>
      </c>
      <c r="E3563" s="214" t="s">
        <v>35</v>
      </c>
      <c r="F3563" s="214" t="s">
        <v>253</v>
      </c>
      <c r="G3563" s="214" t="s">
        <v>246</v>
      </c>
      <c r="H3563" s="214" t="s">
        <v>97</v>
      </c>
      <c r="I3563" s="214" t="s">
        <v>133</v>
      </c>
      <c r="J3563" s="214">
        <v>165</v>
      </c>
      <c r="K3563" s="214">
        <v>165</v>
      </c>
      <c r="L3563" s="214">
        <v>0</v>
      </c>
      <c r="M3563" s="214">
        <v>0</v>
      </c>
      <c r="N3563" s="214">
        <v>165</v>
      </c>
      <c r="O3563" s="214">
        <v>20.3</v>
      </c>
      <c r="P3563" s="214">
        <v>1.5</v>
      </c>
      <c r="Q3563" s="214">
        <v>54.8</v>
      </c>
      <c r="R3563" s="214">
        <v>71.8</v>
      </c>
      <c r="S3563" s="214">
        <v>78.2</v>
      </c>
      <c r="T3563" s="214">
        <v>23.5</v>
      </c>
      <c r="U3563" s="214">
        <v>70</v>
      </c>
      <c r="V3563" s="214">
        <v>14600</v>
      </c>
      <c r="W3563" s="214">
        <v>28500</v>
      </c>
      <c r="X3563" s="214">
        <v>38300</v>
      </c>
    </row>
    <row r="3564" spans="1:24" x14ac:dyDescent="0.25">
      <c r="A3564" t="str">
        <f t="shared" si="56"/>
        <v>YAG3UKLevel 7Female + malePhilosophy and religious studiesSouth West</v>
      </c>
      <c r="B3564" s="214" t="s">
        <v>251</v>
      </c>
      <c r="C3564" s="214" t="s">
        <v>37</v>
      </c>
      <c r="D3564" s="214">
        <v>3</v>
      </c>
      <c r="E3564" s="214" t="s">
        <v>35</v>
      </c>
      <c r="F3564" s="214" t="s">
        <v>253</v>
      </c>
      <c r="G3564" s="214" t="s">
        <v>246</v>
      </c>
      <c r="H3564" s="214" t="s">
        <v>97</v>
      </c>
      <c r="I3564" s="214" t="s">
        <v>134</v>
      </c>
      <c r="J3564" s="214">
        <v>65</v>
      </c>
      <c r="K3564" s="214">
        <v>65</v>
      </c>
      <c r="L3564" s="214">
        <v>0</v>
      </c>
      <c r="M3564" s="214">
        <v>0</v>
      </c>
      <c r="N3564" s="214">
        <v>65</v>
      </c>
      <c r="O3564" s="214">
        <v>12.7</v>
      </c>
      <c r="P3564" s="214">
        <v>1.5</v>
      </c>
      <c r="Q3564" s="214">
        <v>62.3</v>
      </c>
      <c r="R3564" s="214">
        <v>81.400000000000006</v>
      </c>
      <c r="S3564" s="214">
        <v>85.9</v>
      </c>
      <c r="T3564" s="214">
        <v>23.6</v>
      </c>
      <c r="U3564" s="214">
        <v>40</v>
      </c>
      <c r="V3564" s="214">
        <v>12400</v>
      </c>
      <c r="W3564" s="214">
        <v>20100</v>
      </c>
      <c r="X3564" s="214">
        <v>25200</v>
      </c>
    </row>
    <row r="3565" spans="1:24" x14ac:dyDescent="0.25">
      <c r="A3565" t="str">
        <f t="shared" si="56"/>
        <v>YAG3UKLevel 7Female + malePhilosophy and religious studiesUnknown</v>
      </c>
      <c r="B3565" s="214" t="s">
        <v>251</v>
      </c>
      <c r="C3565" s="214" t="s">
        <v>37</v>
      </c>
      <c r="D3565" s="214">
        <v>3</v>
      </c>
      <c r="E3565" s="214" t="s">
        <v>35</v>
      </c>
      <c r="F3565" s="214" t="s">
        <v>253</v>
      </c>
      <c r="G3565" s="214" t="s">
        <v>246</v>
      </c>
      <c r="H3565" s="214" t="s">
        <v>97</v>
      </c>
      <c r="I3565" s="214" t="s">
        <v>135</v>
      </c>
      <c r="J3565" s="214">
        <v>50</v>
      </c>
      <c r="K3565" s="214">
        <v>50</v>
      </c>
      <c r="L3565" s="214">
        <v>63</v>
      </c>
      <c r="M3565" s="214">
        <v>0</v>
      </c>
      <c r="N3565" s="214">
        <v>20</v>
      </c>
      <c r="O3565" s="214">
        <v>0</v>
      </c>
      <c r="P3565" s="214">
        <v>0</v>
      </c>
      <c r="Q3565" s="214">
        <v>0</v>
      </c>
      <c r="R3565" s="214">
        <v>0</v>
      </c>
      <c r="S3565" s="214">
        <v>100</v>
      </c>
      <c r="T3565" s="214">
        <v>100</v>
      </c>
      <c r="U3565" s="214" t="s">
        <v>136</v>
      </c>
      <c r="V3565" s="214" t="s">
        <v>136</v>
      </c>
      <c r="W3565" s="214" t="s">
        <v>136</v>
      </c>
      <c r="X3565" s="214" t="s">
        <v>136</v>
      </c>
    </row>
    <row r="3566" spans="1:24" x14ac:dyDescent="0.25">
      <c r="A3566" t="str">
        <f t="shared" si="56"/>
        <v>YAG3UKLevel 7Female + malePhilosophy and religious studiesWales</v>
      </c>
      <c r="B3566" s="214" t="s">
        <v>251</v>
      </c>
      <c r="C3566" s="214" t="s">
        <v>37</v>
      </c>
      <c r="D3566" s="214">
        <v>3</v>
      </c>
      <c r="E3566" s="214" t="s">
        <v>35</v>
      </c>
      <c r="F3566" s="214" t="s">
        <v>253</v>
      </c>
      <c r="G3566" s="214" t="s">
        <v>246</v>
      </c>
      <c r="H3566" s="214" t="s">
        <v>97</v>
      </c>
      <c r="I3566" s="214" t="s">
        <v>137</v>
      </c>
      <c r="J3566" s="214">
        <v>10</v>
      </c>
      <c r="K3566" s="214">
        <v>10</v>
      </c>
      <c r="L3566" s="214">
        <v>0</v>
      </c>
      <c r="M3566" s="214">
        <v>0</v>
      </c>
      <c r="N3566" s="214">
        <v>10</v>
      </c>
      <c r="O3566" s="214">
        <v>12.5</v>
      </c>
      <c r="P3566" s="214">
        <v>12.5</v>
      </c>
      <c r="Q3566" s="214">
        <v>50</v>
      </c>
      <c r="R3566" s="214">
        <v>62.5</v>
      </c>
      <c r="S3566" s="214">
        <v>75</v>
      </c>
      <c r="T3566" s="214">
        <v>25</v>
      </c>
      <c r="U3566" s="214" t="s">
        <v>140</v>
      </c>
      <c r="V3566" s="214" t="s">
        <v>140</v>
      </c>
      <c r="W3566" s="214" t="s">
        <v>140</v>
      </c>
      <c r="X3566" s="214" t="s">
        <v>140</v>
      </c>
    </row>
    <row r="3567" spans="1:24" x14ac:dyDescent="0.25">
      <c r="A3567" t="str">
        <f t="shared" si="56"/>
        <v>YAG3UKLevel 7Female + malePhilosophy and religious studiesWest Midlands</v>
      </c>
      <c r="B3567" s="214" t="s">
        <v>251</v>
      </c>
      <c r="C3567" s="214" t="s">
        <v>37</v>
      </c>
      <c r="D3567" s="214">
        <v>3</v>
      </c>
      <c r="E3567" s="214" t="s">
        <v>35</v>
      </c>
      <c r="F3567" s="214" t="s">
        <v>253</v>
      </c>
      <c r="G3567" s="214" t="s">
        <v>246</v>
      </c>
      <c r="H3567" s="214" t="s">
        <v>97</v>
      </c>
      <c r="I3567" s="214" t="s">
        <v>138</v>
      </c>
      <c r="J3567" s="214">
        <v>55</v>
      </c>
      <c r="K3567" s="214">
        <v>55</v>
      </c>
      <c r="L3567" s="214">
        <v>0</v>
      </c>
      <c r="M3567" s="214">
        <v>0</v>
      </c>
      <c r="N3567" s="214">
        <v>55</v>
      </c>
      <c r="O3567" s="214">
        <v>19.600000000000001</v>
      </c>
      <c r="P3567" s="214">
        <v>9.5</v>
      </c>
      <c r="Q3567" s="214">
        <v>50.8</v>
      </c>
      <c r="R3567" s="214">
        <v>65.900000000000006</v>
      </c>
      <c r="S3567" s="214">
        <v>71</v>
      </c>
      <c r="T3567" s="214">
        <v>20.2</v>
      </c>
      <c r="U3567" s="214">
        <v>25</v>
      </c>
      <c r="V3567" s="214">
        <v>20100</v>
      </c>
      <c r="W3567" s="214">
        <v>26600</v>
      </c>
      <c r="X3567" s="214">
        <v>39400</v>
      </c>
    </row>
    <row r="3568" spans="1:24" x14ac:dyDescent="0.25">
      <c r="A3568" t="str">
        <f t="shared" si="56"/>
        <v>YAG3UKLevel 7Female + malePhilosophy and religious studiesYorkshire and The Humber</v>
      </c>
      <c r="B3568" s="214" t="s">
        <v>251</v>
      </c>
      <c r="C3568" s="214" t="s">
        <v>37</v>
      </c>
      <c r="D3568" s="214">
        <v>3</v>
      </c>
      <c r="E3568" s="214" t="s">
        <v>35</v>
      </c>
      <c r="F3568" s="214" t="s">
        <v>253</v>
      </c>
      <c r="G3568" s="214" t="s">
        <v>246</v>
      </c>
      <c r="H3568" s="214" t="s">
        <v>97</v>
      </c>
      <c r="I3568" s="214" t="s">
        <v>139</v>
      </c>
      <c r="J3568" s="214">
        <v>85</v>
      </c>
      <c r="K3568" s="214">
        <v>85</v>
      </c>
      <c r="L3568" s="214">
        <v>0</v>
      </c>
      <c r="M3568" s="214">
        <v>0</v>
      </c>
      <c r="N3568" s="214">
        <v>85</v>
      </c>
      <c r="O3568" s="214">
        <v>17.3</v>
      </c>
      <c r="P3568" s="214">
        <v>1.2</v>
      </c>
      <c r="Q3568" s="214">
        <v>62.4</v>
      </c>
      <c r="R3568" s="214">
        <v>79.099999999999994</v>
      </c>
      <c r="S3568" s="214">
        <v>81.5</v>
      </c>
      <c r="T3568" s="214">
        <v>19.100000000000001</v>
      </c>
      <c r="U3568" s="214">
        <v>40</v>
      </c>
      <c r="V3568" s="214">
        <v>16200</v>
      </c>
      <c r="W3568" s="214">
        <v>28100</v>
      </c>
      <c r="X3568" s="214">
        <v>38700</v>
      </c>
    </row>
    <row r="3569" spans="1:24" x14ac:dyDescent="0.25">
      <c r="A3569" t="str">
        <f t="shared" si="56"/>
        <v>YAG3UKLevel 7Female + malePhysics and astronomyAbroad</v>
      </c>
      <c r="B3569" s="214" t="s">
        <v>251</v>
      </c>
      <c r="C3569" s="214" t="s">
        <v>37</v>
      </c>
      <c r="D3569" s="214">
        <v>3</v>
      </c>
      <c r="E3569" s="214" t="s">
        <v>35</v>
      </c>
      <c r="F3569" s="214" t="s">
        <v>253</v>
      </c>
      <c r="G3569" s="214" t="s">
        <v>246</v>
      </c>
      <c r="H3569" s="214" t="s">
        <v>61</v>
      </c>
      <c r="I3569" s="214" t="s">
        <v>125</v>
      </c>
      <c r="J3569" s="214" t="s">
        <v>140</v>
      </c>
      <c r="K3569" s="214" t="s">
        <v>140</v>
      </c>
      <c r="L3569" s="214" t="s">
        <v>140</v>
      </c>
      <c r="M3569" s="214" t="s">
        <v>140</v>
      </c>
      <c r="N3569" s="214" t="s">
        <v>140</v>
      </c>
      <c r="O3569" s="214" t="s">
        <v>140</v>
      </c>
      <c r="P3569" s="214" t="s">
        <v>140</v>
      </c>
      <c r="Q3569" s="214" t="s">
        <v>140</v>
      </c>
      <c r="R3569" s="214" t="s">
        <v>140</v>
      </c>
      <c r="S3569" s="214" t="s">
        <v>140</v>
      </c>
      <c r="T3569" s="214" t="s">
        <v>140</v>
      </c>
      <c r="U3569" s="214" t="s">
        <v>136</v>
      </c>
      <c r="V3569" s="214" t="s">
        <v>136</v>
      </c>
      <c r="W3569" s="214" t="s">
        <v>136</v>
      </c>
      <c r="X3569" s="214" t="s">
        <v>136</v>
      </c>
    </row>
    <row r="3570" spans="1:24" x14ac:dyDescent="0.25">
      <c r="A3570" t="str">
        <f t="shared" si="56"/>
        <v>YAG3UKLevel 7Female + malePhysics and astronomyEast Midlands</v>
      </c>
      <c r="B3570" s="214" t="s">
        <v>251</v>
      </c>
      <c r="C3570" s="214" t="s">
        <v>37</v>
      </c>
      <c r="D3570" s="214">
        <v>3</v>
      </c>
      <c r="E3570" s="214" t="s">
        <v>35</v>
      </c>
      <c r="F3570" s="214" t="s">
        <v>253</v>
      </c>
      <c r="G3570" s="214" t="s">
        <v>246</v>
      </c>
      <c r="H3570" s="214" t="s">
        <v>61</v>
      </c>
      <c r="I3570" s="214" t="s">
        <v>126</v>
      </c>
      <c r="J3570" s="214">
        <v>25</v>
      </c>
      <c r="K3570" s="214">
        <v>25</v>
      </c>
      <c r="L3570" s="214">
        <v>0</v>
      </c>
      <c r="M3570" s="214">
        <v>0</v>
      </c>
      <c r="N3570" s="214">
        <v>25</v>
      </c>
      <c r="O3570" s="214">
        <v>0</v>
      </c>
      <c r="P3570" s="214">
        <v>4.3</v>
      </c>
      <c r="Q3570" s="214">
        <v>57.1</v>
      </c>
      <c r="R3570" s="214">
        <v>82.9</v>
      </c>
      <c r="S3570" s="214">
        <v>95.7</v>
      </c>
      <c r="T3570" s="214">
        <v>38.6</v>
      </c>
      <c r="U3570" s="214">
        <v>15</v>
      </c>
      <c r="V3570" s="214">
        <v>33200</v>
      </c>
      <c r="W3570" s="214">
        <v>36900</v>
      </c>
      <c r="X3570" s="214">
        <v>38300</v>
      </c>
    </row>
    <row r="3571" spans="1:24" x14ac:dyDescent="0.25">
      <c r="A3571" t="str">
        <f t="shared" si="56"/>
        <v>YAG3UKLevel 7Female + malePhysics and astronomyEast of England</v>
      </c>
      <c r="B3571" s="214" t="s">
        <v>251</v>
      </c>
      <c r="C3571" s="214" t="s">
        <v>37</v>
      </c>
      <c r="D3571" s="214">
        <v>3</v>
      </c>
      <c r="E3571" s="214" t="s">
        <v>35</v>
      </c>
      <c r="F3571" s="214" t="s">
        <v>253</v>
      </c>
      <c r="G3571" s="214" t="s">
        <v>246</v>
      </c>
      <c r="H3571" s="214" t="s">
        <v>61</v>
      </c>
      <c r="I3571" s="214" t="s">
        <v>127</v>
      </c>
      <c r="J3571" s="214">
        <v>20</v>
      </c>
      <c r="K3571" s="214">
        <v>20</v>
      </c>
      <c r="L3571" s="214">
        <v>0</v>
      </c>
      <c r="M3571" s="214">
        <v>0</v>
      </c>
      <c r="N3571" s="214">
        <v>20</v>
      </c>
      <c r="O3571" s="214">
        <v>9.1999999999999993</v>
      </c>
      <c r="P3571" s="214">
        <v>9.1999999999999993</v>
      </c>
      <c r="Q3571" s="214">
        <v>57.5</v>
      </c>
      <c r="R3571" s="214">
        <v>77</v>
      </c>
      <c r="S3571" s="214">
        <v>81.599999999999994</v>
      </c>
      <c r="T3571" s="214">
        <v>24.1</v>
      </c>
      <c r="U3571" s="214">
        <v>10</v>
      </c>
      <c r="V3571" s="214">
        <v>22600</v>
      </c>
      <c r="W3571" s="214">
        <v>33200</v>
      </c>
      <c r="X3571" s="214">
        <v>36500</v>
      </c>
    </row>
    <row r="3572" spans="1:24" x14ac:dyDescent="0.25">
      <c r="A3572" t="str">
        <f t="shared" si="56"/>
        <v>YAG3UKLevel 7Female + malePhysics and astronomyLondon</v>
      </c>
      <c r="B3572" s="214" t="s">
        <v>251</v>
      </c>
      <c r="C3572" s="214" t="s">
        <v>37</v>
      </c>
      <c r="D3572" s="214">
        <v>3</v>
      </c>
      <c r="E3572" s="214" t="s">
        <v>35</v>
      </c>
      <c r="F3572" s="214" t="s">
        <v>253</v>
      </c>
      <c r="G3572" s="214" t="s">
        <v>246</v>
      </c>
      <c r="H3572" s="214" t="s">
        <v>61</v>
      </c>
      <c r="I3572" s="214" t="s">
        <v>128</v>
      </c>
      <c r="J3572" s="214">
        <v>60</v>
      </c>
      <c r="K3572" s="214">
        <v>60</v>
      </c>
      <c r="L3572" s="214">
        <v>0</v>
      </c>
      <c r="M3572" s="214">
        <v>0</v>
      </c>
      <c r="N3572" s="214">
        <v>60</v>
      </c>
      <c r="O3572" s="214">
        <v>1.7</v>
      </c>
      <c r="P3572" s="214">
        <v>0</v>
      </c>
      <c r="Q3572" s="214">
        <v>47.9</v>
      </c>
      <c r="R3572" s="214">
        <v>91.5</v>
      </c>
      <c r="S3572" s="214">
        <v>98.3</v>
      </c>
      <c r="T3572" s="214">
        <v>50.4</v>
      </c>
      <c r="U3572" s="214">
        <v>25</v>
      </c>
      <c r="V3572" s="214">
        <v>30700</v>
      </c>
      <c r="W3572" s="214">
        <v>39400</v>
      </c>
      <c r="X3572" s="214">
        <v>48500</v>
      </c>
    </row>
    <row r="3573" spans="1:24" x14ac:dyDescent="0.25">
      <c r="A3573" t="str">
        <f t="shared" si="56"/>
        <v>YAG3UKLevel 7Female + malePhysics and astronomyNorth East</v>
      </c>
      <c r="B3573" s="214" t="s">
        <v>251</v>
      </c>
      <c r="C3573" s="214" t="s">
        <v>37</v>
      </c>
      <c r="D3573" s="214">
        <v>3</v>
      </c>
      <c r="E3573" s="214" t="s">
        <v>35</v>
      </c>
      <c r="F3573" s="214" t="s">
        <v>253</v>
      </c>
      <c r="G3573" s="214" t="s">
        <v>246</v>
      </c>
      <c r="H3573" s="214" t="s">
        <v>61</v>
      </c>
      <c r="I3573" s="214" t="s">
        <v>129</v>
      </c>
      <c r="J3573" s="214">
        <v>10</v>
      </c>
      <c r="K3573" s="214">
        <v>10</v>
      </c>
      <c r="L3573" s="214">
        <v>0</v>
      </c>
      <c r="M3573" s="214">
        <v>0</v>
      </c>
      <c r="N3573" s="214">
        <v>10</v>
      </c>
      <c r="O3573" s="214">
        <v>22.2</v>
      </c>
      <c r="P3573" s="214">
        <v>14.8</v>
      </c>
      <c r="Q3573" s="214">
        <v>40.700000000000003</v>
      </c>
      <c r="R3573" s="214">
        <v>51.8</v>
      </c>
      <c r="S3573" s="214">
        <v>63</v>
      </c>
      <c r="T3573" s="214">
        <v>22.2</v>
      </c>
      <c r="U3573" s="214" t="s">
        <v>140</v>
      </c>
      <c r="V3573" s="214" t="s">
        <v>140</v>
      </c>
      <c r="W3573" s="214" t="s">
        <v>140</v>
      </c>
      <c r="X3573" s="214" t="s">
        <v>140</v>
      </c>
    </row>
    <row r="3574" spans="1:24" x14ac:dyDescent="0.25">
      <c r="A3574" t="str">
        <f t="shared" si="56"/>
        <v>YAG3UKLevel 7Female + malePhysics and astronomyNorth West</v>
      </c>
      <c r="B3574" s="214" t="s">
        <v>251</v>
      </c>
      <c r="C3574" s="214" t="s">
        <v>37</v>
      </c>
      <c r="D3574" s="214">
        <v>3</v>
      </c>
      <c r="E3574" s="214" t="s">
        <v>35</v>
      </c>
      <c r="F3574" s="214" t="s">
        <v>253</v>
      </c>
      <c r="G3574" s="214" t="s">
        <v>246</v>
      </c>
      <c r="H3574" s="214" t="s">
        <v>61</v>
      </c>
      <c r="I3574" s="214" t="s">
        <v>130</v>
      </c>
      <c r="J3574" s="214">
        <v>40</v>
      </c>
      <c r="K3574" s="214">
        <v>40</v>
      </c>
      <c r="L3574" s="214">
        <v>0</v>
      </c>
      <c r="M3574" s="214">
        <v>0</v>
      </c>
      <c r="N3574" s="214">
        <v>40</v>
      </c>
      <c r="O3574" s="214">
        <v>2.7</v>
      </c>
      <c r="P3574" s="214">
        <v>2.7</v>
      </c>
      <c r="Q3574" s="214">
        <v>80.900000000000006</v>
      </c>
      <c r="R3574" s="214">
        <v>90.7</v>
      </c>
      <c r="S3574" s="214">
        <v>94.7</v>
      </c>
      <c r="T3574" s="214">
        <v>13.8</v>
      </c>
      <c r="U3574" s="214">
        <v>30</v>
      </c>
      <c r="V3574" s="214">
        <v>32100</v>
      </c>
      <c r="W3574" s="214">
        <v>38000</v>
      </c>
      <c r="X3574" s="214">
        <v>48900</v>
      </c>
    </row>
    <row r="3575" spans="1:24" x14ac:dyDescent="0.25">
      <c r="A3575" t="str">
        <f t="shared" si="56"/>
        <v>YAG3UKLevel 7Female + malePhysics and astronomyNorthern Ireland</v>
      </c>
      <c r="B3575" s="214" t="s">
        <v>251</v>
      </c>
      <c r="C3575" s="214" t="s">
        <v>37</v>
      </c>
      <c r="D3575" s="214">
        <v>3</v>
      </c>
      <c r="E3575" s="214" t="s">
        <v>35</v>
      </c>
      <c r="F3575" s="214" t="s">
        <v>253</v>
      </c>
      <c r="G3575" s="214" t="s">
        <v>246</v>
      </c>
      <c r="H3575" s="214" t="s">
        <v>61</v>
      </c>
      <c r="I3575" s="214" t="s">
        <v>131</v>
      </c>
      <c r="J3575" s="214">
        <v>5</v>
      </c>
      <c r="K3575" s="214">
        <v>5</v>
      </c>
      <c r="L3575" s="214">
        <v>0</v>
      </c>
      <c r="M3575" s="214">
        <v>0</v>
      </c>
      <c r="N3575" s="214">
        <v>5</v>
      </c>
      <c r="O3575" s="214">
        <v>16.7</v>
      </c>
      <c r="P3575" s="214">
        <v>0</v>
      </c>
      <c r="Q3575" s="214">
        <v>33.299999999999997</v>
      </c>
      <c r="R3575" s="214">
        <v>50</v>
      </c>
      <c r="S3575" s="214">
        <v>83.3</v>
      </c>
      <c r="T3575" s="214">
        <v>50</v>
      </c>
      <c r="U3575" s="214" t="s">
        <v>140</v>
      </c>
      <c r="V3575" s="214" t="s">
        <v>140</v>
      </c>
      <c r="W3575" s="214" t="s">
        <v>140</v>
      </c>
      <c r="X3575" s="214" t="s">
        <v>140</v>
      </c>
    </row>
    <row r="3576" spans="1:24" x14ac:dyDescent="0.25">
      <c r="A3576" t="str">
        <f t="shared" si="56"/>
        <v>YAG3UKLevel 7Female + malePhysics and astronomyScotland</v>
      </c>
      <c r="B3576" s="214" t="s">
        <v>251</v>
      </c>
      <c r="C3576" s="214" t="s">
        <v>37</v>
      </c>
      <c r="D3576" s="214">
        <v>3</v>
      </c>
      <c r="E3576" s="214" t="s">
        <v>35</v>
      </c>
      <c r="F3576" s="214" t="s">
        <v>253</v>
      </c>
      <c r="G3576" s="214" t="s">
        <v>246</v>
      </c>
      <c r="H3576" s="214" t="s">
        <v>61</v>
      </c>
      <c r="I3576" s="214" t="s">
        <v>132</v>
      </c>
      <c r="J3576" s="214">
        <v>15</v>
      </c>
      <c r="K3576" s="214">
        <v>15</v>
      </c>
      <c r="L3576" s="214">
        <v>0</v>
      </c>
      <c r="M3576" s="214">
        <v>0</v>
      </c>
      <c r="N3576" s="214">
        <v>15</v>
      </c>
      <c r="O3576" s="214">
        <v>9.3000000000000007</v>
      </c>
      <c r="P3576" s="214">
        <v>0</v>
      </c>
      <c r="Q3576" s="214">
        <v>34.9</v>
      </c>
      <c r="R3576" s="214">
        <v>59.3</v>
      </c>
      <c r="S3576" s="214">
        <v>90.7</v>
      </c>
      <c r="T3576" s="214">
        <v>55.8</v>
      </c>
      <c r="U3576" s="214" t="s">
        <v>140</v>
      </c>
      <c r="V3576" s="214" t="s">
        <v>140</v>
      </c>
      <c r="W3576" s="214" t="s">
        <v>140</v>
      </c>
      <c r="X3576" s="214" t="s">
        <v>140</v>
      </c>
    </row>
    <row r="3577" spans="1:24" x14ac:dyDescent="0.25">
      <c r="A3577" t="str">
        <f t="shared" si="56"/>
        <v>YAG3UKLevel 7Female + malePhysics and astronomySouth East</v>
      </c>
      <c r="B3577" s="214" t="s">
        <v>251</v>
      </c>
      <c r="C3577" s="214" t="s">
        <v>37</v>
      </c>
      <c r="D3577" s="214">
        <v>3</v>
      </c>
      <c r="E3577" s="214" t="s">
        <v>35</v>
      </c>
      <c r="F3577" s="214" t="s">
        <v>253</v>
      </c>
      <c r="G3577" s="214" t="s">
        <v>246</v>
      </c>
      <c r="H3577" s="214" t="s">
        <v>61</v>
      </c>
      <c r="I3577" s="214" t="s">
        <v>133</v>
      </c>
      <c r="J3577" s="214">
        <v>55</v>
      </c>
      <c r="K3577" s="214">
        <v>55</v>
      </c>
      <c r="L3577" s="214">
        <v>0</v>
      </c>
      <c r="M3577" s="214">
        <v>0</v>
      </c>
      <c r="N3577" s="214">
        <v>55</v>
      </c>
      <c r="O3577" s="214">
        <v>7.8</v>
      </c>
      <c r="P3577" s="214">
        <v>4.9000000000000004</v>
      </c>
      <c r="Q3577" s="214">
        <v>60</v>
      </c>
      <c r="R3577" s="214">
        <v>80.7</v>
      </c>
      <c r="S3577" s="214">
        <v>87.3</v>
      </c>
      <c r="T3577" s="214">
        <v>27.3</v>
      </c>
      <c r="U3577" s="214">
        <v>30</v>
      </c>
      <c r="V3577" s="214">
        <v>27700</v>
      </c>
      <c r="W3577" s="214">
        <v>35800</v>
      </c>
      <c r="X3577" s="214">
        <v>46400</v>
      </c>
    </row>
    <row r="3578" spans="1:24" x14ac:dyDescent="0.25">
      <c r="A3578" t="str">
        <f t="shared" si="56"/>
        <v>YAG3UKLevel 7Female + malePhysics and astronomySouth West</v>
      </c>
      <c r="B3578" s="214" t="s">
        <v>251</v>
      </c>
      <c r="C3578" s="214" t="s">
        <v>37</v>
      </c>
      <c r="D3578" s="214">
        <v>3</v>
      </c>
      <c r="E3578" s="214" t="s">
        <v>35</v>
      </c>
      <c r="F3578" s="214" t="s">
        <v>253</v>
      </c>
      <c r="G3578" s="214" t="s">
        <v>246</v>
      </c>
      <c r="H3578" s="214" t="s">
        <v>61</v>
      </c>
      <c r="I3578" s="214" t="s">
        <v>134</v>
      </c>
      <c r="J3578" s="214">
        <v>30</v>
      </c>
      <c r="K3578" s="214">
        <v>30</v>
      </c>
      <c r="L3578" s="214">
        <v>0</v>
      </c>
      <c r="M3578" s="214">
        <v>0</v>
      </c>
      <c r="N3578" s="214">
        <v>30</v>
      </c>
      <c r="O3578" s="214">
        <v>3.1</v>
      </c>
      <c r="P3578" s="214">
        <v>3.9</v>
      </c>
      <c r="Q3578" s="214">
        <v>64.599999999999994</v>
      </c>
      <c r="R3578" s="214">
        <v>80.3</v>
      </c>
      <c r="S3578" s="214">
        <v>92.9</v>
      </c>
      <c r="T3578" s="214">
        <v>28.3</v>
      </c>
      <c r="U3578" s="214">
        <v>20</v>
      </c>
      <c r="V3578" s="214">
        <v>29600</v>
      </c>
      <c r="W3578" s="214">
        <v>33200</v>
      </c>
      <c r="X3578" s="214">
        <v>39800</v>
      </c>
    </row>
    <row r="3579" spans="1:24" x14ac:dyDescent="0.25">
      <c r="A3579" t="str">
        <f t="shared" si="56"/>
        <v>YAG3UKLevel 7Female + malePhysics and astronomyUnknown</v>
      </c>
      <c r="B3579" s="214" t="s">
        <v>251</v>
      </c>
      <c r="C3579" s="214" t="s">
        <v>37</v>
      </c>
      <c r="D3579" s="214">
        <v>3</v>
      </c>
      <c r="E3579" s="214" t="s">
        <v>35</v>
      </c>
      <c r="F3579" s="214" t="s">
        <v>253</v>
      </c>
      <c r="G3579" s="214" t="s">
        <v>246</v>
      </c>
      <c r="H3579" s="214" t="s">
        <v>61</v>
      </c>
      <c r="I3579" s="214" t="s">
        <v>135</v>
      </c>
      <c r="J3579" s="214">
        <v>20</v>
      </c>
      <c r="K3579" s="214">
        <v>20</v>
      </c>
      <c r="L3579" s="214">
        <v>39.5</v>
      </c>
      <c r="M3579" s="214">
        <v>0</v>
      </c>
      <c r="N3579" s="214">
        <v>10</v>
      </c>
      <c r="O3579" s="214">
        <v>0</v>
      </c>
      <c r="P3579" s="214">
        <v>0</v>
      </c>
      <c r="Q3579" s="214">
        <v>0</v>
      </c>
      <c r="R3579" s="214">
        <v>0</v>
      </c>
      <c r="S3579" s="214">
        <v>100</v>
      </c>
      <c r="T3579" s="214">
        <v>100</v>
      </c>
      <c r="U3579" s="214" t="s">
        <v>136</v>
      </c>
      <c r="V3579" s="214" t="s">
        <v>136</v>
      </c>
      <c r="W3579" s="214" t="s">
        <v>136</v>
      </c>
      <c r="X3579" s="214" t="s">
        <v>136</v>
      </c>
    </row>
    <row r="3580" spans="1:24" x14ac:dyDescent="0.25">
      <c r="A3580" t="str">
        <f t="shared" si="56"/>
        <v>YAG3UKLevel 7Female + malePhysics and astronomyWales</v>
      </c>
      <c r="B3580" s="214" t="s">
        <v>251</v>
      </c>
      <c r="C3580" s="214" t="s">
        <v>37</v>
      </c>
      <c r="D3580" s="214">
        <v>3</v>
      </c>
      <c r="E3580" s="214" t="s">
        <v>35</v>
      </c>
      <c r="F3580" s="214" t="s">
        <v>253</v>
      </c>
      <c r="G3580" s="214" t="s">
        <v>246</v>
      </c>
      <c r="H3580" s="214" t="s">
        <v>61</v>
      </c>
      <c r="I3580" s="214" t="s">
        <v>137</v>
      </c>
      <c r="J3580" s="214">
        <v>5</v>
      </c>
      <c r="K3580" s="214">
        <v>5</v>
      </c>
      <c r="L3580" s="214">
        <v>0</v>
      </c>
      <c r="M3580" s="214">
        <v>0</v>
      </c>
      <c r="N3580" s="214">
        <v>5</v>
      </c>
      <c r="O3580" s="214">
        <v>31</v>
      </c>
      <c r="P3580" s="214">
        <v>0</v>
      </c>
      <c r="Q3580" s="214">
        <v>31</v>
      </c>
      <c r="R3580" s="214">
        <v>62</v>
      </c>
      <c r="S3580" s="214">
        <v>69</v>
      </c>
      <c r="T3580" s="214">
        <v>38</v>
      </c>
      <c r="U3580" s="214" t="s">
        <v>140</v>
      </c>
      <c r="V3580" s="214" t="s">
        <v>140</v>
      </c>
      <c r="W3580" s="214" t="s">
        <v>140</v>
      </c>
      <c r="X3580" s="214" t="s">
        <v>140</v>
      </c>
    </row>
    <row r="3581" spans="1:24" x14ac:dyDescent="0.25">
      <c r="A3581" t="str">
        <f t="shared" si="56"/>
        <v>YAG3UKLevel 7Female + malePhysics and astronomyWest Midlands</v>
      </c>
      <c r="B3581" s="214" t="s">
        <v>251</v>
      </c>
      <c r="C3581" s="214" t="s">
        <v>37</v>
      </c>
      <c r="D3581" s="214">
        <v>3</v>
      </c>
      <c r="E3581" s="214" t="s">
        <v>35</v>
      </c>
      <c r="F3581" s="214" t="s">
        <v>253</v>
      </c>
      <c r="G3581" s="214" t="s">
        <v>246</v>
      </c>
      <c r="H3581" s="214" t="s">
        <v>61</v>
      </c>
      <c r="I3581" s="214" t="s">
        <v>138</v>
      </c>
      <c r="J3581" s="214">
        <v>15</v>
      </c>
      <c r="K3581" s="214">
        <v>15</v>
      </c>
      <c r="L3581" s="214">
        <v>0</v>
      </c>
      <c r="M3581" s="214">
        <v>0</v>
      </c>
      <c r="N3581" s="214">
        <v>15</v>
      </c>
      <c r="O3581" s="214">
        <v>6.6</v>
      </c>
      <c r="P3581" s="214">
        <v>0</v>
      </c>
      <c r="Q3581" s="214">
        <v>64.8</v>
      </c>
      <c r="R3581" s="214">
        <v>93.4</v>
      </c>
      <c r="S3581" s="214">
        <v>93.4</v>
      </c>
      <c r="T3581" s="214">
        <v>28.6</v>
      </c>
      <c r="U3581" s="214" t="s">
        <v>140</v>
      </c>
      <c r="V3581" s="214" t="s">
        <v>140</v>
      </c>
      <c r="W3581" s="214" t="s">
        <v>140</v>
      </c>
      <c r="X3581" s="214" t="s">
        <v>140</v>
      </c>
    </row>
    <row r="3582" spans="1:24" x14ac:dyDescent="0.25">
      <c r="A3582" t="str">
        <f t="shared" si="56"/>
        <v>YAG3UKLevel 7Female + malePhysics and astronomyYorkshire and The Humber</v>
      </c>
      <c r="B3582" s="214" t="s">
        <v>251</v>
      </c>
      <c r="C3582" s="214" t="s">
        <v>37</v>
      </c>
      <c r="D3582" s="214">
        <v>3</v>
      </c>
      <c r="E3582" s="214" t="s">
        <v>35</v>
      </c>
      <c r="F3582" s="214" t="s">
        <v>253</v>
      </c>
      <c r="G3582" s="214" t="s">
        <v>246</v>
      </c>
      <c r="H3582" s="214" t="s">
        <v>61</v>
      </c>
      <c r="I3582" s="214" t="s">
        <v>139</v>
      </c>
      <c r="J3582" s="214">
        <v>15</v>
      </c>
      <c r="K3582" s="214">
        <v>15</v>
      </c>
      <c r="L3582" s="214">
        <v>0</v>
      </c>
      <c r="M3582" s="214">
        <v>0</v>
      </c>
      <c r="N3582" s="214">
        <v>15</v>
      </c>
      <c r="O3582" s="214">
        <v>13.5</v>
      </c>
      <c r="P3582" s="214">
        <v>0</v>
      </c>
      <c r="Q3582" s="214">
        <v>48.3</v>
      </c>
      <c r="R3582" s="214">
        <v>70.8</v>
      </c>
      <c r="S3582" s="214">
        <v>86.5</v>
      </c>
      <c r="T3582" s="214">
        <v>38.200000000000003</v>
      </c>
      <c r="U3582" s="214" t="s">
        <v>140</v>
      </c>
      <c r="V3582" s="214" t="s">
        <v>140</v>
      </c>
      <c r="W3582" s="214" t="s">
        <v>140</v>
      </c>
      <c r="X3582" s="214" t="s">
        <v>140</v>
      </c>
    </row>
    <row r="3583" spans="1:24" x14ac:dyDescent="0.25">
      <c r="A3583" t="str">
        <f t="shared" si="56"/>
        <v>YAG3UKLevel 7Female + malePoliticsAbroad</v>
      </c>
      <c r="B3583" s="214" t="s">
        <v>251</v>
      </c>
      <c r="C3583" s="214" t="s">
        <v>37</v>
      </c>
      <c r="D3583" s="214">
        <v>3</v>
      </c>
      <c r="E3583" s="214" t="s">
        <v>35</v>
      </c>
      <c r="F3583" s="214" t="s">
        <v>253</v>
      </c>
      <c r="G3583" s="214" t="s">
        <v>246</v>
      </c>
      <c r="H3583" s="214" t="s">
        <v>81</v>
      </c>
      <c r="I3583" s="214" t="s">
        <v>125</v>
      </c>
      <c r="J3583" s="214" t="s">
        <v>140</v>
      </c>
      <c r="K3583" s="214" t="s">
        <v>140</v>
      </c>
      <c r="L3583" s="214" t="s">
        <v>140</v>
      </c>
      <c r="M3583" s="214" t="s">
        <v>140</v>
      </c>
      <c r="N3583" s="214" t="s">
        <v>140</v>
      </c>
      <c r="O3583" s="214" t="s">
        <v>140</v>
      </c>
      <c r="P3583" s="214" t="s">
        <v>140</v>
      </c>
      <c r="Q3583" s="214" t="s">
        <v>140</v>
      </c>
      <c r="R3583" s="214" t="s">
        <v>140</v>
      </c>
      <c r="S3583" s="214" t="s">
        <v>140</v>
      </c>
      <c r="T3583" s="214" t="s">
        <v>140</v>
      </c>
      <c r="U3583" s="214" t="s">
        <v>140</v>
      </c>
      <c r="V3583" s="214" t="s">
        <v>140</v>
      </c>
      <c r="W3583" s="214" t="s">
        <v>140</v>
      </c>
      <c r="X3583" s="214" t="s">
        <v>140</v>
      </c>
    </row>
    <row r="3584" spans="1:24" x14ac:dyDescent="0.25">
      <c r="A3584" t="str">
        <f t="shared" si="56"/>
        <v>YAG3UKLevel 7Female + malePoliticsEast Midlands</v>
      </c>
      <c r="B3584" s="214" t="s">
        <v>251</v>
      </c>
      <c r="C3584" s="214" t="s">
        <v>37</v>
      </c>
      <c r="D3584" s="214">
        <v>3</v>
      </c>
      <c r="E3584" s="214" t="s">
        <v>35</v>
      </c>
      <c r="F3584" s="214" t="s">
        <v>253</v>
      </c>
      <c r="G3584" s="214" t="s">
        <v>246</v>
      </c>
      <c r="H3584" s="214" t="s">
        <v>81</v>
      </c>
      <c r="I3584" s="214" t="s">
        <v>126</v>
      </c>
      <c r="J3584" s="214">
        <v>75</v>
      </c>
      <c r="K3584" s="214">
        <v>75</v>
      </c>
      <c r="L3584" s="214">
        <v>0</v>
      </c>
      <c r="M3584" s="214">
        <v>0</v>
      </c>
      <c r="N3584" s="214">
        <v>75</v>
      </c>
      <c r="O3584" s="214">
        <v>18.3</v>
      </c>
      <c r="P3584" s="214">
        <v>4.0999999999999996</v>
      </c>
      <c r="Q3584" s="214">
        <v>62.6</v>
      </c>
      <c r="R3584" s="214">
        <v>69.400000000000006</v>
      </c>
      <c r="S3584" s="214">
        <v>77.599999999999994</v>
      </c>
      <c r="T3584" s="214">
        <v>15.1</v>
      </c>
      <c r="U3584" s="214">
        <v>40</v>
      </c>
      <c r="V3584" s="214">
        <v>23700</v>
      </c>
      <c r="W3584" s="214">
        <v>31000</v>
      </c>
      <c r="X3584" s="214">
        <v>51500</v>
      </c>
    </row>
    <row r="3585" spans="1:24" x14ac:dyDescent="0.25">
      <c r="A3585" t="str">
        <f t="shared" si="56"/>
        <v>YAG3UKLevel 7Female + malePoliticsEast of England</v>
      </c>
      <c r="B3585" s="214" t="s">
        <v>251</v>
      </c>
      <c r="C3585" s="214" t="s">
        <v>37</v>
      </c>
      <c r="D3585" s="214">
        <v>3</v>
      </c>
      <c r="E3585" s="214" t="s">
        <v>35</v>
      </c>
      <c r="F3585" s="214" t="s">
        <v>253</v>
      </c>
      <c r="G3585" s="214" t="s">
        <v>246</v>
      </c>
      <c r="H3585" s="214" t="s">
        <v>81</v>
      </c>
      <c r="I3585" s="214" t="s">
        <v>127</v>
      </c>
      <c r="J3585" s="214">
        <v>110</v>
      </c>
      <c r="K3585" s="214">
        <v>110</v>
      </c>
      <c r="L3585" s="214">
        <v>0</v>
      </c>
      <c r="M3585" s="214">
        <v>0</v>
      </c>
      <c r="N3585" s="214">
        <v>110</v>
      </c>
      <c r="O3585" s="214">
        <v>13.2</v>
      </c>
      <c r="P3585" s="214">
        <v>7.1</v>
      </c>
      <c r="Q3585" s="214">
        <v>68.900000000000006</v>
      </c>
      <c r="R3585" s="214">
        <v>77.400000000000006</v>
      </c>
      <c r="S3585" s="214">
        <v>79.599999999999994</v>
      </c>
      <c r="T3585" s="214">
        <v>10.7</v>
      </c>
      <c r="U3585" s="214">
        <v>70</v>
      </c>
      <c r="V3585" s="214">
        <v>23000</v>
      </c>
      <c r="W3585" s="214">
        <v>33600</v>
      </c>
      <c r="X3585" s="214">
        <v>52200</v>
      </c>
    </row>
    <row r="3586" spans="1:24" x14ac:dyDescent="0.25">
      <c r="A3586" t="str">
        <f t="shared" si="56"/>
        <v>YAG3UKLevel 7Female + malePoliticsLondon</v>
      </c>
      <c r="B3586" s="214" t="s">
        <v>251</v>
      </c>
      <c r="C3586" s="214" t="s">
        <v>37</v>
      </c>
      <c r="D3586" s="214">
        <v>3</v>
      </c>
      <c r="E3586" s="214" t="s">
        <v>35</v>
      </c>
      <c r="F3586" s="214" t="s">
        <v>253</v>
      </c>
      <c r="G3586" s="214" t="s">
        <v>246</v>
      </c>
      <c r="H3586" s="214" t="s">
        <v>81</v>
      </c>
      <c r="I3586" s="214" t="s">
        <v>128</v>
      </c>
      <c r="J3586" s="214">
        <v>640</v>
      </c>
      <c r="K3586" s="214">
        <v>640</v>
      </c>
      <c r="L3586" s="214">
        <v>0</v>
      </c>
      <c r="M3586" s="214">
        <v>0</v>
      </c>
      <c r="N3586" s="214">
        <v>640</v>
      </c>
      <c r="O3586" s="214">
        <v>13.1</v>
      </c>
      <c r="P3586" s="214">
        <v>6.2</v>
      </c>
      <c r="Q3586" s="214">
        <v>72.599999999999994</v>
      </c>
      <c r="R3586" s="214">
        <v>79</v>
      </c>
      <c r="S3586" s="214">
        <v>80.8</v>
      </c>
      <c r="T3586" s="214">
        <v>8.1999999999999993</v>
      </c>
      <c r="U3586" s="214">
        <v>440</v>
      </c>
      <c r="V3586" s="214">
        <v>28500</v>
      </c>
      <c r="W3586" s="214">
        <v>35000</v>
      </c>
      <c r="X3586" s="214">
        <v>47800</v>
      </c>
    </row>
    <row r="3587" spans="1:24" x14ac:dyDescent="0.25">
      <c r="A3587" t="str">
        <f t="shared" si="56"/>
        <v>YAG3UKLevel 7Female + malePoliticsNorth East</v>
      </c>
      <c r="B3587" s="214" t="s">
        <v>251</v>
      </c>
      <c r="C3587" s="214" t="s">
        <v>37</v>
      </c>
      <c r="D3587" s="214">
        <v>3</v>
      </c>
      <c r="E3587" s="214" t="s">
        <v>35</v>
      </c>
      <c r="F3587" s="214" t="s">
        <v>253</v>
      </c>
      <c r="G3587" s="214" t="s">
        <v>246</v>
      </c>
      <c r="H3587" s="214" t="s">
        <v>81</v>
      </c>
      <c r="I3587" s="214" t="s">
        <v>129</v>
      </c>
      <c r="J3587" s="214">
        <v>30</v>
      </c>
      <c r="K3587" s="214">
        <v>30</v>
      </c>
      <c r="L3587" s="214">
        <v>0</v>
      </c>
      <c r="M3587" s="214">
        <v>0</v>
      </c>
      <c r="N3587" s="214">
        <v>30</v>
      </c>
      <c r="O3587" s="214">
        <v>12</v>
      </c>
      <c r="P3587" s="214">
        <v>1.1000000000000001</v>
      </c>
      <c r="Q3587" s="214">
        <v>66.7</v>
      </c>
      <c r="R3587" s="214">
        <v>75.5</v>
      </c>
      <c r="S3587" s="214">
        <v>87</v>
      </c>
      <c r="T3587" s="214">
        <v>20.3</v>
      </c>
      <c r="U3587" s="214">
        <v>20</v>
      </c>
      <c r="V3587" s="214">
        <v>18600</v>
      </c>
      <c r="W3587" s="214">
        <v>28100</v>
      </c>
      <c r="X3587" s="214">
        <v>31400</v>
      </c>
    </row>
    <row r="3588" spans="1:24" x14ac:dyDescent="0.25">
      <c r="A3588" t="str">
        <f t="shared" si="56"/>
        <v>YAG3UKLevel 7Female + malePoliticsNorth West</v>
      </c>
      <c r="B3588" s="214" t="s">
        <v>251</v>
      </c>
      <c r="C3588" s="214" t="s">
        <v>37</v>
      </c>
      <c r="D3588" s="214">
        <v>3</v>
      </c>
      <c r="E3588" s="214" t="s">
        <v>35</v>
      </c>
      <c r="F3588" s="214" t="s">
        <v>253</v>
      </c>
      <c r="G3588" s="214" t="s">
        <v>246</v>
      </c>
      <c r="H3588" s="214" t="s">
        <v>81</v>
      </c>
      <c r="I3588" s="214" t="s">
        <v>130</v>
      </c>
      <c r="J3588" s="214">
        <v>110</v>
      </c>
      <c r="K3588" s="214">
        <v>110</v>
      </c>
      <c r="L3588" s="214">
        <v>0</v>
      </c>
      <c r="M3588" s="214">
        <v>0</v>
      </c>
      <c r="N3588" s="214">
        <v>110</v>
      </c>
      <c r="O3588" s="214">
        <v>9</v>
      </c>
      <c r="P3588" s="214">
        <v>6</v>
      </c>
      <c r="Q3588" s="214">
        <v>62.1</v>
      </c>
      <c r="R3588" s="214">
        <v>81.3</v>
      </c>
      <c r="S3588" s="214">
        <v>85</v>
      </c>
      <c r="T3588" s="214">
        <v>22.9</v>
      </c>
      <c r="U3588" s="214">
        <v>65</v>
      </c>
      <c r="V3588" s="214">
        <v>21900</v>
      </c>
      <c r="W3588" s="214">
        <v>26300</v>
      </c>
      <c r="X3588" s="214">
        <v>35000</v>
      </c>
    </row>
    <row r="3589" spans="1:24" x14ac:dyDescent="0.25">
      <c r="A3589" t="str">
        <f t="shared" si="56"/>
        <v>YAG3UKLevel 7Female + malePoliticsNorthern Ireland</v>
      </c>
      <c r="B3589" s="214" t="s">
        <v>251</v>
      </c>
      <c r="C3589" s="214" t="s">
        <v>37</v>
      </c>
      <c r="D3589" s="214">
        <v>3</v>
      </c>
      <c r="E3589" s="214" t="s">
        <v>35</v>
      </c>
      <c r="F3589" s="214" t="s">
        <v>253</v>
      </c>
      <c r="G3589" s="214" t="s">
        <v>246</v>
      </c>
      <c r="H3589" s="214" t="s">
        <v>81</v>
      </c>
      <c r="I3589" s="214" t="s">
        <v>131</v>
      </c>
      <c r="J3589" s="214">
        <v>10</v>
      </c>
      <c r="K3589" s="214">
        <v>10</v>
      </c>
      <c r="L3589" s="214">
        <v>0</v>
      </c>
      <c r="M3589" s="214">
        <v>0</v>
      </c>
      <c r="N3589" s="214">
        <v>10</v>
      </c>
      <c r="O3589" s="214">
        <v>21.8</v>
      </c>
      <c r="P3589" s="214">
        <v>16.399999999999999</v>
      </c>
      <c r="Q3589" s="214">
        <v>50.9</v>
      </c>
      <c r="R3589" s="214">
        <v>61.8</v>
      </c>
      <c r="S3589" s="214">
        <v>61.8</v>
      </c>
      <c r="T3589" s="214">
        <v>10.9</v>
      </c>
      <c r="U3589" s="214" t="s">
        <v>140</v>
      </c>
      <c r="V3589" s="214" t="s">
        <v>140</v>
      </c>
      <c r="W3589" s="214" t="s">
        <v>140</v>
      </c>
      <c r="X3589" s="214" t="s">
        <v>140</v>
      </c>
    </row>
    <row r="3590" spans="1:24" x14ac:dyDescent="0.25">
      <c r="A3590" t="str">
        <f t="shared" si="56"/>
        <v>YAG3UKLevel 7Female + malePoliticsScotland</v>
      </c>
      <c r="B3590" s="214" t="s">
        <v>251</v>
      </c>
      <c r="C3590" s="214" t="s">
        <v>37</v>
      </c>
      <c r="D3590" s="214">
        <v>3</v>
      </c>
      <c r="E3590" s="214" t="s">
        <v>35</v>
      </c>
      <c r="F3590" s="214" t="s">
        <v>253</v>
      </c>
      <c r="G3590" s="214" t="s">
        <v>246</v>
      </c>
      <c r="H3590" s="214" t="s">
        <v>81</v>
      </c>
      <c r="I3590" s="214" t="s">
        <v>132</v>
      </c>
      <c r="J3590" s="214">
        <v>35</v>
      </c>
      <c r="K3590" s="214">
        <v>35</v>
      </c>
      <c r="L3590" s="214">
        <v>0</v>
      </c>
      <c r="M3590" s="214">
        <v>0</v>
      </c>
      <c r="N3590" s="214">
        <v>35</v>
      </c>
      <c r="O3590" s="214">
        <v>21.8</v>
      </c>
      <c r="P3590" s="214">
        <v>5.6</v>
      </c>
      <c r="Q3590" s="214">
        <v>60.6</v>
      </c>
      <c r="R3590" s="214">
        <v>69</v>
      </c>
      <c r="S3590" s="214">
        <v>72.7</v>
      </c>
      <c r="T3590" s="214">
        <v>12</v>
      </c>
      <c r="U3590" s="214">
        <v>20</v>
      </c>
      <c r="V3590" s="214">
        <v>30700</v>
      </c>
      <c r="W3590" s="214">
        <v>37600</v>
      </c>
      <c r="X3590" s="214">
        <v>74800</v>
      </c>
    </row>
    <row r="3591" spans="1:24" x14ac:dyDescent="0.25">
      <c r="A3591" t="str">
        <f t="shared" si="56"/>
        <v>YAG3UKLevel 7Female + malePoliticsSouth East</v>
      </c>
      <c r="B3591" s="214" t="s">
        <v>251</v>
      </c>
      <c r="C3591" s="214" t="s">
        <v>37</v>
      </c>
      <c r="D3591" s="214">
        <v>3</v>
      </c>
      <c r="E3591" s="214" t="s">
        <v>35</v>
      </c>
      <c r="F3591" s="214" t="s">
        <v>253</v>
      </c>
      <c r="G3591" s="214" t="s">
        <v>246</v>
      </c>
      <c r="H3591" s="214" t="s">
        <v>81</v>
      </c>
      <c r="I3591" s="214" t="s">
        <v>133</v>
      </c>
      <c r="J3591" s="214">
        <v>290</v>
      </c>
      <c r="K3591" s="214">
        <v>290</v>
      </c>
      <c r="L3591" s="214">
        <v>0</v>
      </c>
      <c r="M3591" s="214">
        <v>0</v>
      </c>
      <c r="N3591" s="214">
        <v>290</v>
      </c>
      <c r="O3591" s="214">
        <v>12.9</v>
      </c>
      <c r="P3591" s="214">
        <v>5.5</v>
      </c>
      <c r="Q3591" s="214">
        <v>69.599999999999994</v>
      </c>
      <c r="R3591" s="214">
        <v>79.599999999999994</v>
      </c>
      <c r="S3591" s="214">
        <v>81.599999999999994</v>
      </c>
      <c r="T3591" s="214">
        <v>12</v>
      </c>
      <c r="U3591" s="214">
        <v>185</v>
      </c>
      <c r="V3591" s="214">
        <v>28800</v>
      </c>
      <c r="W3591" s="214">
        <v>38000</v>
      </c>
      <c r="X3591" s="214">
        <v>75900</v>
      </c>
    </row>
    <row r="3592" spans="1:24" x14ac:dyDescent="0.25">
      <c r="A3592" t="str">
        <f t="shared" si="56"/>
        <v>YAG3UKLevel 7Female + malePoliticsSouth West</v>
      </c>
      <c r="B3592" s="214" t="s">
        <v>251</v>
      </c>
      <c r="C3592" s="214" t="s">
        <v>37</v>
      </c>
      <c r="D3592" s="214">
        <v>3</v>
      </c>
      <c r="E3592" s="214" t="s">
        <v>35</v>
      </c>
      <c r="F3592" s="214" t="s">
        <v>253</v>
      </c>
      <c r="G3592" s="214" t="s">
        <v>246</v>
      </c>
      <c r="H3592" s="214" t="s">
        <v>81</v>
      </c>
      <c r="I3592" s="214" t="s">
        <v>134</v>
      </c>
      <c r="J3592" s="214">
        <v>130</v>
      </c>
      <c r="K3592" s="214">
        <v>130</v>
      </c>
      <c r="L3592" s="214">
        <v>0</v>
      </c>
      <c r="M3592" s="214">
        <v>0</v>
      </c>
      <c r="N3592" s="214">
        <v>130</v>
      </c>
      <c r="O3592" s="214">
        <v>14.8</v>
      </c>
      <c r="P3592" s="214">
        <v>0.8</v>
      </c>
      <c r="Q3592" s="214">
        <v>67</v>
      </c>
      <c r="R3592" s="214">
        <v>81.400000000000006</v>
      </c>
      <c r="S3592" s="214">
        <v>84.4</v>
      </c>
      <c r="T3592" s="214">
        <v>17.399999999999999</v>
      </c>
      <c r="U3592" s="214">
        <v>80</v>
      </c>
      <c r="V3592" s="214">
        <v>24100</v>
      </c>
      <c r="W3592" s="214">
        <v>38700</v>
      </c>
      <c r="X3592" s="214">
        <v>78800</v>
      </c>
    </row>
    <row r="3593" spans="1:24" x14ac:dyDescent="0.25">
      <c r="A3593" t="str">
        <f t="shared" si="56"/>
        <v>YAG3UKLevel 7Female + malePoliticsUnknown</v>
      </c>
      <c r="B3593" s="214" t="s">
        <v>251</v>
      </c>
      <c r="C3593" s="214" t="s">
        <v>37</v>
      </c>
      <c r="D3593" s="214">
        <v>3</v>
      </c>
      <c r="E3593" s="214" t="s">
        <v>35</v>
      </c>
      <c r="F3593" s="214" t="s">
        <v>253</v>
      </c>
      <c r="G3593" s="214" t="s">
        <v>246</v>
      </c>
      <c r="H3593" s="214" t="s">
        <v>81</v>
      </c>
      <c r="I3593" s="214" t="s">
        <v>135</v>
      </c>
      <c r="J3593" s="214">
        <v>85</v>
      </c>
      <c r="K3593" s="214">
        <v>85</v>
      </c>
      <c r="L3593" s="214">
        <v>65.900000000000006</v>
      </c>
      <c r="M3593" s="214">
        <v>0</v>
      </c>
      <c r="N3593" s="214">
        <v>30</v>
      </c>
      <c r="O3593" s="214">
        <v>0</v>
      </c>
      <c r="P3593" s="214">
        <v>0</v>
      </c>
      <c r="Q3593" s="214">
        <v>7</v>
      </c>
      <c r="R3593" s="214">
        <v>7</v>
      </c>
      <c r="S3593" s="214">
        <v>100</v>
      </c>
      <c r="T3593" s="214">
        <v>93</v>
      </c>
      <c r="U3593" s="214" t="s">
        <v>140</v>
      </c>
      <c r="V3593" s="214" t="s">
        <v>140</v>
      </c>
      <c r="W3593" s="214" t="s">
        <v>140</v>
      </c>
      <c r="X3593" s="214" t="s">
        <v>140</v>
      </c>
    </row>
    <row r="3594" spans="1:24" x14ac:dyDescent="0.25">
      <c r="A3594" t="str">
        <f t="shared" si="56"/>
        <v>YAG3UKLevel 7Female + malePoliticsWales</v>
      </c>
      <c r="B3594" s="214" t="s">
        <v>251</v>
      </c>
      <c r="C3594" s="214" t="s">
        <v>37</v>
      </c>
      <c r="D3594" s="214">
        <v>3</v>
      </c>
      <c r="E3594" s="214" t="s">
        <v>35</v>
      </c>
      <c r="F3594" s="214" t="s">
        <v>253</v>
      </c>
      <c r="G3594" s="214" t="s">
        <v>246</v>
      </c>
      <c r="H3594" s="214" t="s">
        <v>81</v>
      </c>
      <c r="I3594" s="214" t="s">
        <v>137</v>
      </c>
      <c r="J3594" s="214">
        <v>20</v>
      </c>
      <c r="K3594" s="214">
        <v>20</v>
      </c>
      <c r="L3594" s="214">
        <v>0</v>
      </c>
      <c r="M3594" s="214">
        <v>0</v>
      </c>
      <c r="N3594" s="214">
        <v>20</v>
      </c>
      <c r="O3594" s="214">
        <v>23.7</v>
      </c>
      <c r="P3594" s="214">
        <v>8.9</v>
      </c>
      <c r="Q3594" s="214">
        <v>51.8</v>
      </c>
      <c r="R3594" s="214">
        <v>65.2</v>
      </c>
      <c r="S3594" s="214">
        <v>67.400000000000006</v>
      </c>
      <c r="T3594" s="214">
        <v>15.6</v>
      </c>
      <c r="U3594" s="214">
        <v>10</v>
      </c>
      <c r="V3594" s="214">
        <v>28800</v>
      </c>
      <c r="W3594" s="214">
        <v>37200</v>
      </c>
      <c r="X3594" s="214">
        <v>63900</v>
      </c>
    </row>
    <row r="3595" spans="1:24" x14ac:dyDescent="0.25">
      <c r="A3595" t="str">
        <f t="shared" si="56"/>
        <v>YAG3UKLevel 7Female + malePoliticsWest Midlands</v>
      </c>
      <c r="B3595" s="214" t="s">
        <v>251</v>
      </c>
      <c r="C3595" s="214" t="s">
        <v>37</v>
      </c>
      <c r="D3595" s="214">
        <v>3</v>
      </c>
      <c r="E3595" s="214" t="s">
        <v>35</v>
      </c>
      <c r="F3595" s="214" t="s">
        <v>253</v>
      </c>
      <c r="G3595" s="214" t="s">
        <v>246</v>
      </c>
      <c r="H3595" s="214" t="s">
        <v>81</v>
      </c>
      <c r="I3595" s="214" t="s">
        <v>138</v>
      </c>
      <c r="J3595" s="214">
        <v>95</v>
      </c>
      <c r="K3595" s="214">
        <v>95</v>
      </c>
      <c r="L3595" s="214">
        <v>0</v>
      </c>
      <c r="M3595" s="214">
        <v>0</v>
      </c>
      <c r="N3595" s="214">
        <v>95</v>
      </c>
      <c r="O3595" s="214">
        <v>13.6</v>
      </c>
      <c r="P3595" s="214">
        <v>6.7</v>
      </c>
      <c r="Q3595" s="214">
        <v>59.7</v>
      </c>
      <c r="R3595" s="214">
        <v>76.599999999999994</v>
      </c>
      <c r="S3595" s="214">
        <v>79.8</v>
      </c>
      <c r="T3595" s="214">
        <v>20.100000000000001</v>
      </c>
      <c r="U3595" s="214">
        <v>50</v>
      </c>
      <c r="V3595" s="214">
        <v>16800</v>
      </c>
      <c r="W3595" s="214">
        <v>25900</v>
      </c>
      <c r="X3595" s="214">
        <v>37600</v>
      </c>
    </row>
    <row r="3596" spans="1:24" x14ac:dyDescent="0.25">
      <c r="A3596" t="str">
        <f t="shared" si="56"/>
        <v>YAG3UKLevel 7Female + malePoliticsYorkshire and The Humber</v>
      </c>
      <c r="B3596" s="214" t="s">
        <v>251</v>
      </c>
      <c r="C3596" s="214" t="s">
        <v>37</v>
      </c>
      <c r="D3596" s="214">
        <v>3</v>
      </c>
      <c r="E3596" s="214" t="s">
        <v>35</v>
      </c>
      <c r="F3596" s="214" t="s">
        <v>253</v>
      </c>
      <c r="G3596" s="214" t="s">
        <v>246</v>
      </c>
      <c r="H3596" s="214" t="s">
        <v>81</v>
      </c>
      <c r="I3596" s="214" t="s">
        <v>139</v>
      </c>
      <c r="J3596" s="214">
        <v>110</v>
      </c>
      <c r="K3596" s="214">
        <v>110</v>
      </c>
      <c r="L3596" s="214">
        <v>0</v>
      </c>
      <c r="M3596" s="214">
        <v>0</v>
      </c>
      <c r="N3596" s="214">
        <v>110</v>
      </c>
      <c r="O3596" s="214">
        <v>17</v>
      </c>
      <c r="P3596" s="214">
        <v>5.8</v>
      </c>
      <c r="Q3596" s="214">
        <v>57.5</v>
      </c>
      <c r="R3596" s="214">
        <v>73.900000000000006</v>
      </c>
      <c r="S3596" s="214">
        <v>77.2</v>
      </c>
      <c r="T3596" s="214">
        <v>19.600000000000001</v>
      </c>
      <c r="U3596" s="214">
        <v>60</v>
      </c>
      <c r="V3596" s="214">
        <v>18200</v>
      </c>
      <c r="W3596" s="214">
        <v>26600</v>
      </c>
      <c r="X3596" s="214">
        <v>38000</v>
      </c>
    </row>
    <row r="3597" spans="1:24" x14ac:dyDescent="0.25">
      <c r="A3597" t="str">
        <f t="shared" si="56"/>
        <v>YAG3UKLevel 7Female + malePsychologyAbroad</v>
      </c>
      <c r="B3597" s="214" t="s">
        <v>251</v>
      </c>
      <c r="C3597" s="214" t="s">
        <v>37</v>
      </c>
      <c r="D3597" s="214">
        <v>3</v>
      </c>
      <c r="E3597" s="214" t="s">
        <v>35</v>
      </c>
      <c r="F3597" s="214" t="s">
        <v>253</v>
      </c>
      <c r="G3597" s="214" t="s">
        <v>246</v>
      </c>
      <c r="H3597" s="214" t="s">
        <v>55</v>
      </c>
      <c r="I3597" s="214" t="s">
        <v>125</v>
      </c>
      <c r="J3597" s="214" t="s">
        <v>140</v>
      </c>
      <c r="K3597" s="214" t="s">
        <v>140</v>
      </c>
      <c r="L3597" s="214" t="s">
        <v>140</v>
      </c>
      <c r="M3597" s="214" t="s">
        <v>140</v>
      </c>
      <c r="N3597" s="214" t="s">
        <v>140</v>
      </c>
      <c r="O3597" s="214" t="s">
        <v>140</v>
      </c>
      <c r="P3597" s="214" t="s">
        <v>140</v>
      </c>
      <c r="Q3597" s="214" t="s">
        <v>140</v>
      </c>
      <c r="R3597" s="214" t="s">
        <v>140</v>
      </c>
      <c r="S3597" s="214" t="s">
        <v>140</v>
      </c>
      <c r="T3597" s="214" t="s">
        <v>140</v>
      </c>
      <c r="U3597" s="214" t="s">
        <v>140</v>
      </c>
      <c r="V3597" s="214" t="s">
        <v>140</v>
      </c>
      <c r="W3597" s="214" t="s">
        <v>140</v>
      </c>
      <c r="X3597" s="214" t="s">
        <v>140</v>
      </c>
    </row>
    <row r="3598" spans="1:24" x14ac:dyDescent="0.25">
      <c r="A3598" t="str">
        <f t="shared" ref="A3598:A3661" si="57">"YAG"&amp;D3598 &amp;E3598 &amp;F3598 &amp; G3598 &amp;H3598 &amp;I3598</f>
        <v>YAG3UKLevel 7Female + malePsychologyEast Midlands</v>
      </c>
      <c r="B3598" s="214" t="s">
        <v>251</v>
      </c>
      <c r="C3598" s="214" t="s">
        <v>37</v>
      </c>
      <c r="D3598" s="214">
        <v>3</v>
      </c>
      <c r="E3598" s="214" t="s">
        <v>35</v>
      </c>
      <c r="F3598" s="214" t="s">
        <v>253</v>
      </c>
      <c r="G3598" s="214" t="s">
        <v>246</v>
      </c>
      <c r="H3598" s="214" t="s">
        <v>55</v>
      </c>
      <c r="I3598" s="214" t="s">
        <v>126</v>
      </c>
      <c r="J3598" s="214">
        <v>260</v>
      </c>
      <c r="K3598" s="214">
        <v>260</v>
      </c>
      <c r="L3598" s="214">
        <v>0</v>
      </c>
      <c r="M3598" s="214">
        <v>0</v>
      </c>
      <c r="N3598" s="214">
        <v>260</v>
      </c>
      <c r="O3598" s="214">
        <v>7.7</v>
      </c>
      <c r="P3598" s="214">
        <v>2.2999999999999998</v>
      </c>
      <c r="Q3598" s="214">
        <v>61.9</v>
      </c>
      <c r="R3598" s="214">
        <v>86.9</v>
      </c>
      <c r="S3598" s="214">
        <v>90</v>
      </c>
      <c r="T3598" s="214">
        <v>28.1</v>
      </c>
      <c r="U3598" s="214">
        <v>155</v>
      </c>
      <c r="V3598" s="214">
        <v>17900</v>
      </c>
      <c r="W3598" s="214">
        <v>22400</v>
      </c>
      <c r="X3598" s="214">
        <v>28800</v>
      </c>
    </row>
    <row r="3599" spans="1:24" x14ac:dyDescent="0.25">
      <c r="A3599" t="str">
        <f t="shared" si="57"/>
        <v>YAG3UKLevel 7Female + malePsychologyEast of England</v>
      </c>
      <c r="B3599" s="214" t="s">
        <v>251</v>
      </c>
      <c r="C3599" s="214" t="s">
        <v>37</v>
      </c>
      <c r="D3599" s="214">
        <v>3</v>
      </c>
      <c r="E3599" s="214" t="s">
        <v>35</v>
      </c>
      <c r="F3599" s="214" t="s">
        <v>253</v>
      </c>
      <c r="G3599" s="214" t="s">
        <v>246</v>
      </c>
      <c r="H3599" s="214" t="s">
        <v>55</v>
      </c>
      <c r="I3599" s="214" t="s">
        <v>127</v>
      </c>
      <c r="J3599" s="214">
        <v>380</v>
      </c>
      <c r="K3599" s="214">
        <v>380</v>
      </c>
      <c r="L3599" s="214">
        <v>0</v>
      </c>
      <c r="M3599" s="214">
        <v>0</v>
      </c>
      <c r="N3599" s="214">
        <v>380</v>
      </c>
      <c r="O3599" s="214">
        <v>5.8</v>
      </c>
      <c r="P3599" s="214">
        <v>2</v>
      </c>
      <c r="Q3599" s="214">
        <v>68.099999999999994</v>
      </c>
      <c r="R3599" s="214">
        <v>89.4</v>
      </c>
      <c r="S3599" s="214">
        <v>92.2</v>
      </c>
      <c r="T3599" s="214">
        <v>24.1</v>
      </c>
      <c r="U3599" s="214">
        <v>245</v>
      </c>
      <c r="V3599" s="214">
        <v>19800</v>
      </c>
      <c r="W3599" s="214">
        <v>27000</v>
      </c>
      <c r="X3599" s="214">
        <v>36500</v>
      </c>
    </row>
    <row r="3600" spans="1:24" x14ac:dyDescent="0.25">
      <c r="A3600" t="str">
        <f t="shared" si="57"/>
        <v>YAG3UKLevel 7Female + malePsychologyLondon</v>
      </c>
      <c r="B3600" s="214" t="s">
        <v>251</v>
      </c>
      <c r="C3600" s="214" t="s">
        <v>37</v>
      </c>
      <c r="D3600" s="214">
        <v>3</v>
      </c>
      <c r="E3600" s="214" t="s">
        <v>35</v>
      </c>
      <c r="F3600" s="214" t="s">
        <v>253</v>
      </c>
      <c r="G3600" s="214" t="s">
        <v>246</v>
      </c>
      <c r="H3600" s="214" t="s">
        <v>55</v>
      </c>
      <c r="I3600" s="214" t="s">
        <v>128</v>
      </c>
      <c r="J3600" s="214">
        <v>1015</v>
      </c>
      <c r="K3600" s="214">
        <v>1015</v>
      </c>
      <c r="L3600" s="214">
        <v>0</v>
      </c>
      <c r="M3600" s="214">
        <v>0</v>
      </c>
      <c r="N3600" s="214">
        <v>1015</v>
      </c>
      <c r="O3600" s="214">
        <v>9.1</v>
      </c>
      <c r="P3600" s="214">
        <v>5</v>
      </c>
      <c r="Q3600" s="214">
        <v>59.9</v>
      </c>
      <c r="R3600" s="214">
        <v>82.4</v>
      </c>
      <c r="S3600" s="214">
        <v>85.9</v>
      </c>
      <c r="T3600" s="214">
        <v>26.1</v>
      </c>
      <c r="U3600" s="214">
        <v>580</v>
      </c>
      <c r="V3600" s="214">
        <v>22600</v>
      </c>
      <c r="W3600" s="214">
        <v>31400</v>
      </c>
      <c r="X3600" s="214">
        <v>40500</v>
      </c>
    </row>
    <row r="3601" spans="1:24" x14ac:dyDescent="0.25">
      <c r="A3601" t="str">
        <f t="shared" si="57"/>
        <v>YAG3UKLevel 7Female + malePsychologyNorth East</v>
      </c>
      <c r="B3601" s="214" t="s">
        <v>251</v>
      </c>
      <c r="C3601" s="214" t="s">
        <v>37</v>
      </c>
      <c r="D3601" s="214">
        <v>3</v>
      </c>
      <c r="E3601" s="214" t="s">
        <v>35</v>
      </c>
      <c r="F3601" s="214" t="s">
        <v>253</v>
      </c>
      <c r="G3601" s="214" t="s">
        <v>246</v>
      </c>
      <c r="H3601" s="214" t="s">
        <v>55</v>
      </c>
      <c r="I3601" s="214" t="s">
        <v>129</v>
      </c>
      <c r="J3601" s="214">
        <v>165</v>
      </c>
      <c r="K3601" s="214">
        <v>165</v>
      </c>
      <c r="L3601" s="214">
        <v>0</v>
      </c>
      <c r="M3601" s="214">
        <v>0</v>
      </c>
      <c r="N3601" s="214">
        <v>165</v>
      </c>
      <c r="O3601" s="214">
        <v>1.3</v>
      </c>
      <c r="P3601" s="214">
        <v>1.2</v>
      </c>
      <c r="Q3601" s="214">
        <v>67.7</v>
      </c>
      <c r="R3601" s="214">
        <v>93.1</v>
      </c>
      <c r="S3601" s="214">
        <v>97.5</v>
      </c>
      <c r="T3601" s="214">
        <v>29.8</v>
      </c>
      <c r="U3601" s="214">
        <v>110</v>
      </c>
      <c r="V3601" s="214">
        <v>16400</v>
      </c>
      <c r="W3601" s="214">
        <v>21900</v>
      </c>
      <c r="X3601" s="214">
        <v>29900</v>
      </c>
    </row>
    <row r="3602" spans="1:24" x14ac:dyDescent="0.25">
      <c r="A3602" t="str">
        <f t="shared" si="57"/>
        <v>YAG3UKLevel 7Female + malePsychologyNorth West</v>
      </c>
      <c r="B3602" s="214" t="s">
        <v>251</v>
      </c>
      <c r="C3602" s="214" t="s">
        <v>37</v>
      </c>
      <c r="D3602" s="214">
        <v>3</v>
      </c>
      <c r="E3602" s="214" t="s">
        <v>35</v>
      </c>
      <c r="F3602" s="214" t="s">
        <v>253</v>
      </c>
      <c r="G3602" s="214" t="s">
        <v>246</v>
      </c>
      <c r="H3602" s="214" t="s">
        <v>55</v>
      </c>
      <c r="I3602" s="214" t="s">
        <v>130</v>
      </c>
      <c r="J3602" s="214">
        <v>370</v>
      </c>
      <c r="K3602" s="214">
        <v>370</v>
      </c>
      <c r="L3602" s="214">
        <v>0</v>
      </c>
      <c r="M3602" s="214">
        <v>0</v>
      </c>
      <c r="N3602" s="214">
        <v>370</v>
      </c>
      <c r="O3602" s="214">
        <v>6.5</v>
      </c>
      <c r="P3602" s="214">
        <v>2.7</v>
      </c>
      <c r="Q3602" s="214">
        <v>57.5</v>
      </c>
      <c r="R3602" s="214">
        <v>87</v>
      </c>
      <c r="S3602" s="214">
        <v>90.8</v>
      </c>
      <c r="T3602" s="214">
        <v>33.299999999999997</v>
      </c>
      <c r="U3602" s="214">
        <v>200</v>
      </c>
      <c r="V3602" s="214">
        <v>18200</v>
      </c>
      <c r="W3602" s="214">
        <v>23400</v>
      </c>
      <c r="X3602" s="214">
        <v>31000</v>
      </c>
    </row>
    <row r="3603" spans="1:24" x14ac:dyDescent="0.25">
      <c r="A3603" t="str">
        <f t="shared" si="57"/>
        <v>YAG3UKLevel 7Female + malePsychologyNorthern Ireland</v>
      </c>
      <c r="B3603" s="214" t="s">
        <v>251</v>
      </c>
      <c r="C3603" s="214" t="s">
        <v>37</v>
      </c>
      <c r="D3603" s="214">
        <v>3</v>
      </c>
      <c r="E3603" s="214" t="s">
        <v>35</v>
      </c>
      <c r="F3603" s="214" t="s">
        <v>253</v>
      </c>
      <c r="G3603" s="214" t="s">
        <v>246</v>
      </c>
      <c r="H3603" s="214" t="s">
        <v>55</v>
      </c>
      <c r="I3603" s="214" t="s">
        <v>131</v>
      </c>
      <c r="J3603" s="214">
        <v>30</v>
      </c>
      <c r="K3603" s="214">
        <v>30</v>
      </c>
      <c r="L3603" s="214">
        <v>0</v>
      </c>
      <c r="M3603" s="214">
        <v>0</v>
      </c>
      <c r="N3603" s="214">
        <v>30</v>
      </c>
      <c r="O3603" s="214">
        <v>10.7</v>
      </c>
      <c r="P3603" s="214">
        <v>0</v>
      </c>
      <c r="Q3603" s="214">
        <v>65.7</v>
      </c>
      <c r="R3603" s="214">
        <v>82.2</v>
      </c>
      <c r="S3603" s="214">
        <v>89.3</v>
      </c>
      <c r="T3603" s="214">
        <v>23.7</v>
      </c>
      <c r="U3603" s="214">
        <v>15</v>
      </c>
      <c r="V3603" s="214">
        <v>16100</v>
      </c>
      <c r="W3603" s="214">
        <v>30300</v>
      </c>
      <c r="X3603" s="214">
        <v>50000</v>
      </c>
    </row>
    <row r="3604" spans="1:24" x14ac:dyDescent="0.25">
      <c r="A3604" t="str">
        <f t="shared" si="57"/>
        <v>YAG3UKLevel 7Female + malePsychologyScotland</v>
      </c>
      <c r="B3604" s="214" t="s">
        <v>251</v>
      </c>
      <c r="C3604" s="214" t="s">
        <v>37</v>
      </c>
      <c r="D3604" s="214">
        <v>3</v>
      </c>
      <c r="E3604" s="214" t="s">
        <v>35</v>
      </c>
      <c r="F3604" s="214" t="s">
        <v>253</v>
      </c>
      <c r="G3604" s="214" t="s">
        <v>246</v>
      </c>
      <c r="H3604" s="214" t="s">
        <v>55</v>
      </c>
      <c r="I3604" s="214" t="s">
        <v>132</v>
      </c>
      <c r="J3604" s="214">
        <v>60</v>
      </c>
      <c r="K3604" s="214">
        <v>60</v>
      </c>
      <c r="L3604" s="214">
        <v>0</v>
      </c>
      <c r="M3604" s="214">
        <v>0</v>
      </c>
      <c r="N3604" s="214">
        <v>60</v>
      </c>
      <c r="O3604" s="214">
        <v>3.3</v>
      </c>
      <c r="P3604" s="214">
        <v>3.3</v>
      </c>
      <c r="Q3604" s="214">
        <v>59.3</v>
      </c>
      <c r="R3604" s="214">
        <v>90.7</v>
      </c>
      <c r="S3604" s="214">
        <v>93.5</v>
      </c>
      <c r="T3604" s="214">
        <v>34.200000000000003</v>
      </c>
      <c r="U3604" s="214">
        <v>35</v>
      </c>
      <c r="V3604" s="214">
        <v>17200</v>
      </c>
      <c r="W3604" s="214">
        <v>25200</v>
      </c>
      <c r="X3604" s="214">
        <v>31200</v>
      </c>
    </row>
    <row r="3605" spans="1:24" x14ac:dyDescent="0.25">
      <c r="A3605" t="str">
        <f t="shared" si="57"/>
        <v>YAG3UKLevel 7Female + malePsychologySouth East</v>
      </c>
      <c r="B3605" s="214" t="s">
        <v>251</v>
      </c>
      <c r="C3605" s="214" t="s">
        <v>37</v>
      </c>
      <c r="D3605" s="214">
        <v>3</v>
      </c>
      <c r="E3605" s="214" t="s">
        <v>35</v>
      </c>
      <c r="F3605" s="214" t="s">
        <v>253</v>
      </c>
      <c r="G3605" s="214" t="s">
        <v>246</v>
      </c>
      <c r="H3605" s="214" t="s">
        <v>55</v>
      </c>
      <c r="I3605" s="214" t="s">
        <v>133</v>
      </c>
      <c r="J3605" s="214">
        <v>605</v>
      </c>
      <c r="K3605" s="214">
        <v>605</v>
      </c>
      <c r="L3605" s="214">
        <v>0</v>
      </c>
      <c r="M3605" s="214">
        <v>0</v>
      </c>
      <c r="N3605" s="214">
        <v>605</v>
      </c>
      <c r="O3605" s="214">
        <v>5.7</v>
      </c>
      <c r="P3605" s="214">
        <v>3.4</v>
      </c>
      <c r="Q3605" s="214">
        <v>62.3</v>
      </c>
      <c r="R3605" s="214">
        <v>87.2</v>
      </c>
      <c r="S3605" s="214">
        <v>90.9</v>
      </c>
      <c r="T3605" s="214">
        <v>28.6</v>
      </c>
      <c r="U3605" s="214">
        <v>350</v>
      </c>
      <c r="V3605" s="214">
        <v>17900</v>
      </c>
      <c r="W3605" s="214">
        <v>26300</v>
      </c>
      <c r="X3605" s="214">
        <v>35300</v>
      </c>
    </row>
    <row r="3606" spans="1:24" x14ac:dyDescent="0.25">
      <c r="A3606" t="str">
        <f t="shared" si="57"/>
        <v>YAG3UKLevel 7Female + malePsychologySouth West</v>
      </c>
      <c r="B3606" s="214" t="s">
        <v>251</v>
      </c>
      <c r="C3606" s="214" t="s">
        <v>37</v>
      </c>
      <c r="D3606" s="214">
        <v>3</v>
      </c>
      <c r="E3606" s="214" t="s">
        <v>35</v>
      </c>
      <c r="F3606" s="214" t="s">
        <v>253</v>
      </c>
      <c r="G3606" s="214" t="s">
        <v>246</v>
      </c>
      <c r="H3606" s="214" t="s">
        <v>55</v>
      </c>
      <c r="I3606" s="214" t="s">
        <v>134</v>
      </c>
      <c r="J3606" s="214">
        <v>365</v>
      </c>
      <c r="K3606" s="214">
        <v>365</v>
      </c>
      <c r="L3606" s="214">
        <v>0</v>
      </c>
      <c r="M3606" s="214">
        <v>0</v>
      </c>
      <c r="N3606" s="214">
        <v>365</v>
      </c>
      <c r="O3606" s="214">
        <v>5.0999999999999996</v>
      </c>
      <c r="P3606" s="214">
        <v>3.3</v>
      </c>
      <c r="Q3606" s="214">
        <v>62</v>
      </c>
      <c r="R3606" s="214">
        <v>88.1</v>
      </c>
      <c r="S3606" s="214">
        <v>91.7</v>
      </c>
      <c r="T3606" s="214">
        <v>29.7</v>
      </c>
      <c r="U3606" s="214">
        <v>225</v>
      </c>
      <c r="V3606" s="214">
        <v>16800</v>
      </c>
      <c r="W3606" s="214">
        <v>24400</v>
      </c>
      <c r="X3606" s="214">
        <v>33900</v>
      </c>
    </row>
    <row r="3607" spans="1:24" x14ac:dyDescent="0.25">
      <c r="A3607" t="str">
        <f t="shared" si="57"/>
        <v>YAG3UKLevel 7Female + malePsychologyUnknown</v>
      </c>
      <c r="B3607" s="214" t="s">
        <v>251</v>
      </c>
      <c r="C3607" s="214" t="s">
        <v>37</v>
      </c>
      <c r="D3607" s="214">
        <v>3</v>
      </c>
      <c r="E3607" s="214" t="s">
        <v>35</v>
      </c>
      <c r="F3607" s="214" t="s">
        <v>253</v>
      </c>
      <c r="G3607" s="214" t="s">
        <v>246</v>
      </c>
      <c r="H3607" s="214" t="s">
        <v>55</v>
      </c>
      <c r="I3607" s="214" t="s">
        <v>135</v>
      </c>
      <c r="J3607" s="214">
        <v>205</v>
      </c>
      <c r="K3607" s="214">
        <v>205</v>
      </c>
      <c r="L3607" s="214">
        <v>53.8</v>
      </c>
      <c r="M3607" s="214">
        <v>0</v>
      </c>
      <c r="N3607" s="214">
        <v>95</v>
      </c>
      <c r="O3607" s="214">
        <v>0</v>
      </c>
      <c r="P3607" s="214">
        <v>0</v>
      </c>
      <c r="Q3607" s="214">
        <v>0</v>
      </c>
      <c r="R3607" s="214">
        <v>0</v>
      </c>
      <c r="S3607" s="214">
        <v>100</v>
      </c>
      <c r="T3607" s="214">
        <v>100</v>
      </c>
      <c r="U3607" s="214" t="s">
        <v>136</v>
      </c>
      <c r="V3607" s="214" t="s">
        <v>136</v>
      </c>
      <c r="W3607" s="214" t="s">
        <v>136</v>
      </c>
      <c r="X3607" s="214" t="s">
        <v>136</v>
      </c>
    </row>
    <row r="3608" spans="1:24" x14ac:dyDescent="0.25">
      <c r="A3608" t="str">
        <f t="shared" si="57"/>
        <v>YAG3UKLevel 7Female + malePsychologyWales</v>
      </c>
      <c r="B3608" s="214" t="s">
        <v>251</v>
      </c>
      <c r="C3608" s="214" t="s">
        <v>37</v>
      </c>
      <c r="D3608" s="214">
        <v>3</v>
      </c>
      <c r="E3608" s="214" t="s">
        <v>35</v>
      </c>
      <c r="F3608" s="214" t="s">
        <v>253</v>
      </c>
      <c r="G3608" s="214" t="s">
        <v>246</v>
      </c>
      <c r="H3608" s="214" t="s">
        <v>55</v>
      </c>
      <c r="I3608" s="214" t="s">
        <v>137</v>
      </c>
      <c r="J3608" s="214">
        <v>80</v>
      </c>
      <c r="K3608" s="214">
        <v>80</v>
      </c>
      <c r="L3608" s="214">
        <v>0</v>
      </c>
      <c r="M3608" s="214">
        <v>0</v>
      </c>
      <c r="N3608" s="214">
        <v>80</v>
      </c>
      <c r="O3608" s="214">
        <v>3.9</v>
      </c>
      <c r="P3608" s="214">
        <v>1.3</v>
      </c>
      <c r="Q3608" s="214">
        <v>47.3</v>
      </c>
      <c r="R3608" s="214">
        <v>88.4</v>
      </c>
      <c r="S3608" s="214">
        <v>94.9</v>
      </c>
      <c r="T3608" s="214">
        <v>47.6</v>
      </c>
      <c r="U3608" s="214">
        <v>35</v>
      </c>
      <c r="V3608" s="214">
        <v>19000</v>
      </c>
      <c r="W3608" s="214">
        <v>25200</v>
      </c>
      <c r="X3608" s="214">
        <v>30700</v>
      </c>
    </row>
    <row r="3609" spans="1:24" x14ac:dyDescent="0.25">
      <c r="A3609" t="str">
        <f t="shared" si="57"/>
        <v>YAG3UKLevel 7Female + malePsychologyWest Midlands</v>
      </c>
      <c r="B3609" s="214" t="s">
        <v>251</v>
      </c>
      <c r="C3609" s="214" t="s">
        <v>37</v>
      </c>
      <c r="D3609" s="214">
        <v>3</v>
      </c>
      <c r="E3609" s="214" t="s">
        <v>35</v>
      </c>
      <c r="F3609" s="214" t="s">
        <v>253</v>
      </c>
      <c r="G3609" s="214" t="s">
        <v>246</v>
      </c>
      <c r="H3609" s="214" t="s">
        <v>55</v>
      </c>
      <c r="I3609" s="214" t="s">
        <v>138</v>
      </c>
      <c r="J3609" s="214">
        <v>295</v>
      </c>
      <c r="K3609" s="214">
        <v>295</v>
      </c>
      <c r="L3609" s="214">
        <v>0</v>
      </c>
      <c r="M3609" s="214">
        <v>0</v>
      </c>
      <c r="N3609" s="214">
        <v>295</v>
      </c>
      <c r="O3609" s="214">
        <v>6.4</v>
      </c>
      <c r="P3609" s="214">
        <v>4.4000000000000004</v>
      </c>
      <c r="Q3609" s="214">
        <v>58.9</v>
      </c>
      <c r="R3609" s="214">
        <v>82.1</v>
      </c>
      <c r="S3609" s="214">
        <v>89.2</v>
      </c>
      <c r="T3609" s="214">
        <v>30.3</v>
      </c>
      <c r="U3609" s="214">
        <v>165</v>
      </c>
      <c r="V3609" s="214">
        <v>17200</v>
      </c>
      <c r="W3609" s="214">
        <v>24500</v>
      </c>
      <c r="X3609" s="214">
        <v>30700</v>
      </c>
    </row>
    <row r="3610" spans="1:24" x14ac:dyDescent="0.25">
      <c r="A3610" t="str">
        <f t="shared" si="57"/>
        <v>YAG3UKLevel 7Female + malePsychologyYorkshire and The Humber</v>
      </c>
      <c r="B3610" s="214" t="s">
        <v>251</v>
      </c>
      <c r="C3610" s="214" t="s">
        <v>37</v>
      </c>
      <c r="D3610" s="214">
        <v>3</v>
      </c>
      <c r="E3610" s="214" t="s">
        <v>35</v>
      </c>
      <c r="F3610" s="214" t="s">
        <v>253</v>
      </c>
      <c r="G3610" s="214" t="s">
        <v>246</v>
      </c>
      <c r="H3610" s="214" t="s">
        <v>55</v>
      </c>
      <c r="I3610" s="214" t="s">
        <v>139</v>
      </c>
      <c r="J3610" s="214">
        <v>310</v>
      </c>
      <c r="K3610" s="214">
        <v>310</v>
      </c>
      <c r="L3610" s="214">
        <v>0</v>
      </c>
      <c r="M3610" s="214">
        <v>0</v>
      </c>
      <c r="N3610" s="214">
        <v>310</v>
      </c>
      <c r="O3610" s="214">
        <v>5.8</v>
      </c>
      <c r="P3610" s="214">
        <v>3.4</v>
      </c>
      <c r="Q3610" s="214">
        <v>59.3</v>
      </c>
      <c r="R3610" s="214">
        <v>87.7</v>
      </c>
      <c r="S3610" s="214">
        <v>90.8</v>
      </c>
      <c r="T3610" s="214">
        <v>31.5</v>
      </c>
      <c r="U3610" s="214">
        <v>180</v>
      </c>
      <c r="V3610" s="214">
        <v>18200</v>
      </c>
      <c r="W3610" s="214">
        <v>24400</v>
      </c>
      <c r="X3610" s="214">
        <v>31000</v>
      </c>
    </row>
    <row r="3611" spans="1:24" x14ac:dyDescent="0.25">
      <c r="A3611" t="str">
        <f t="shared" si="57"/>
        <v>YAG3UKLevel 7Female + maleSociology, social policy and anthropologyAbroad</v>
      </c>
      <c r="B3611" s="214" t="s">
        <v>251</v>
      </c>
      <c r="C3611" s="214" t="s">
        <v>37</v>
      </c>
      <c r="D3611" s="214">
        <v>3</v>
      </c>
      <c r="E3611" s="214" t="s">
        <v>35</v>
      </c>
      <c r="F3611" s="214" t="s">
        <v>253</v>
      </c>
      <c r="G3611" s="214" t="s">
        <v>246</v>
      </c>
      <c r="H3611" s="214" t="s">
        <v>77</v>
      </c>
      <c r="I3611" s="214" t="s">
        <v>125</v>
      </c>
      <c r="J3611" s="214" t="s">
        <v>140</v>
      </c>
      <c r="K3611" s="214" t="s">
        <v>140</v>
      </c>
      <c r="L3611" s="214" t="s">
        <v>140</v>
      </c>
      <c r="M3611" s="214" t="s">
        <v>140</v>
      </c>
      <c r="N3611" s="214" t="s">
        <v>140</v>
      </c>
      <c r="O3611" s="214" t="s">
        <v>140</v>
      </c>
      <c r="P3611" s="214" t="s">
        <v>140</v>
      </c>
      <c r="Q3611" s="214" t="s">
        <v>140</v>
      </c>
      <c r="R3611" s="214" t="s">
        <v>140</v>
      </c>
      <c r="S3611" s="214" t="s">
        <v>140</v>
      </c>
      <c r="T3611" s="214" t="s">
        <v>140</v>
      </c>
      <c r="U3611" s="214" t="s">
        <v>140</v>
      </c>
      <c r="V3611" s="214" t="s">
        <v>140</v>
      </c>
      <c r="W3611" s="214" t="s">
        <v>140</v>
      </c>
      <c r="X3611" s="214" t="s">
        <v>140</v>
      </c>
    </row>
    <row r="3612" spans="1:24" x14ac:dyDescent="0.25">
      <c r="A3612" t="str">
        <f t="shared" si="57"/>
        <v>YAG3UKLevel 7Female + maleSociology, social policy and anthropologyEast Midlands</v>
      </c>
      <c r="B3612" s="214" t="s">
        <v>251</v>
      </c>
      <c r="C3612" s="214" t="s">
        <v>37</v>
      </c>
      <c r="D3612" s="214">
        <v>3</v>
      </c>
      <c r="E3612" s="214" t="s">
        <v>35</v>
      </c>
      <c r="F3612" s="214" t="s">
        <v>253</v>
      </c>
      <c r="G3612" s="214" t="s">
        <v>246</v>
      </c>
      <c r="H3612" s="214" t="s">
        <v>77</v>
      </c>
      <c r="I3612" s="214" t="s">
        <v>126</v>
      </c>
      <c r="J3612" s="214">
        <v>135</v>
      </c>
      <c r="K3612" s="214">
        <v>135</v>
      </c>
      <c r="L3612" s="214">
        <v>0</v>
      </c>
      <c r="M3612" s="214">
        <v>0</v>
      </c>
      <c r="N3612" s="214">
        <v>135</v>
      </c>
      <c r="O3612" s="214">
        <v>7.8</v>
      </c>
      <c r="P3612" s="214">
        <v>2.9</v>
      </c>
      <c r="Q3612" s="214">
        <v>62.8</v>
      </c>
      <c r="R3612" s="214">
        <v>81.7</v>
      </c>
      <c r="S3612" s="214">
        <v>89.2</v>
      </c>
      <c r="T3612" s="214">
        <v>26.5</v>
      </c>
      <c r="U3612" s="214">
        <v>85</v>
      </c>
      <c r="V3612" s="214">
        <v>19000</v>
      </c>
      <c r="W3612" s="214">
        <v>31400</v>
      </c>
      <c r="X3612" s="214">
        <v>44200</v>
      </c>
    </row>
    <row r="3613" spans="1:24" x14ac:dyDescent="0.25">
      <c r="A3613" t="str">
        <f t="shared" si="57"/>
        <v>YAG3UKLevel 7Female + maleSociology, social policy and anthropologyEast of England</v>
      </c>
      <c r="B3613" s="214" t="s">
        <v>251</v>
      </c>
      <c r="C3613" s="214" t="s">
        <v>37</v>
      </c>
      <c r="D3613" s="214">
        <v>3</v>
      </c>
      <c r="E3613" s="214" t="s">
        <v>35</v>
      </c>
      <c r="F3613" s="214" t="s">
        <v>253</v>
      </c>
      <c r="G3613" s="214" t="s">
        <v>246</v>
      </c>
      <c r="H3613" s="214" t="s">
        <v>77</v>
      </c>
      <c r="I3613" s="214" t="s">
        <v>127</v>
      </c>
      <c r="J3613" s="214">
        <v>200</v>
      </c>
      <c r="K3613" s="214">
        <v>200</v>
      </c>
      <c r="L3613" s="214">
        <v>0</v>
      </c>
      <c r="M3613" s="214">
        <v>0</v>
      </c>
      <c r="N3613" s="214">
        <v>200</v>
      </c>
      <c r="O3613" s="214">
        <v>9.3000000000000007</v>
      </c>
      <c r="P3613" s="214">
        <v>6</v>
      </c>
      <c r="Q3613" s="214">
        <v>67</v>
      </c>
      <c r="R3613" s="214">
        <v>82.9</v>
      </c>
      <c r="S3613" s="214">
        <v>84.7</v>
      </c>
      <c r="T3613" s="214">
        <v>17.7</v>
      </c>
      <c r="U3613" s="214">
        <v>130</v>
      </c>
      <c r="V3613" s="214">
        <v>23000</v>
      </c>
      <c r="W3613" s="214">
        <v>36100</v>
      </c>
      <c r="X3613" s="214">
        <v>51800</v>
      </c>
    </row>
    <row r="3614" spans="1:24" x14ac:dyDescent="0.25">
      <c r="A3614" t="str">
        <f t="shared" si="57"/>
        <v>YAG3UKLevel 7Female + maleSociology, social policy and anthropologyLondon</v>
      </c>
      <c r="B3614" s="214" t="s">
        <v>251</v>
      </c>
      <c r="C3614" s="214" t="s">
        <v>37</v>
      </c>
      <c r="D3614" s="214">
        <v>3</v>
      </c>
      <c r="E3614" s="214" t="s">
        <v>35</v>
      </c>
      <c r="F3614" s="214" t="s">
        <v>253</v>
      </c>
      <c r="G3614" s="214" t="s">
        <v>246</v>
      </c>
      <c r="H3614" s="214" t="s">
        <v>77</v>
      </c>
      <c r="I3614" s="214" t="s">
        <v>128</v>
      </c>
      <c r="J3614" s="214">
        <v>775</v>
      </c>
      <c r="K3614" s="214">
        <v>775</v>
      </c>
      <c r="L3614" s="214">
        <v>0</v>
      </c>
      <c r="M3614" s="214">
        <v>0</v>
      </c>
      <c r="N3614" s="214">
        <v>775</v>
      </c>
      <c r="O3614" s="214">
        <v>12.4</v>
      </c>
      <c r="P3614" s="214">
        <v>5.7</v>
      </c>
      <c r="Q3614" s="214">
        <v>67</v>
      </c>
      <c r="R3614" s="214">
        <v>79.3</v>
      </c>
      <c r="S3614" s="214">
        <v>81.900000000000006</v>
      </c>
      <c r="T3614" s="214">
        <v>14.9</v>
      </c>
      <c r="U3614" s="214">
        <v>500</v>
      </c>
      <c r="V3614" s="214">
        <v>26300</v>
      </c>
      <c r="W3614" s="214">
        <v>33900</v>
      </c>
      <c r="X3614" s="214">
        <v>44500</v>
      </c>
    </row>
    <row r="3615" spans="1:24" x14ac:dyDescent="0.25">
      <c r="A3615" t="str">
        <f t="shared" si="57"/>
        <v>YAG3UKLevel 7Female + maleSociology, social policy and anthropologyNorth East</v>
      </c>
      <c r="B3615" s="214" t="s">
        <v>251</v>
      </c>
      <c r="C3615" s="214" t="s">
        <v>37</v>
      </c>
      <c r="D3615" s="214">
        <v>3</v>
      </c>
      <c r="E3615" s="214" t="s">
        <v>35</v>
      </c>
      <c r="F3615" s="214" t="s">
        <v>253</v>
      </c>
      <c r="G3615" s="214" t="s">
        <v>246</v>
      </c>
      <c r="H3615" s="214" t="s">
        <v>77</v>
      </c>
      <c r="I3615" s="214" t="s">
        <v>129</v>
      </c>
      <c r="J3615" s="214">
        <v>60</v>
      </c>
      <c r="K3615" s="214">
        <v>60</v>
      </c>
      <c r="L3615" s="214">
        <v>0</v>
      </c>
      <c r="M3615" s="214">
        <v>0</v>
      </c>
      <c r="N3615" s="214">
        <v>60</v>
      </c>
      <c r="O3615" s="214">
        <v>8.1</v>
      </c>
      <c r="P3615" s="214">
        <v>2.6</v>
      </c>
      <c r="Q3615" s="214">
        <v>63.9</v>
      </c>
      <c r="R3615" s="214">
        <v>81.8</v>
      </c>
      <c r="S3615" s="214">
        <v>89.3</v>
      </c>
      <c r="T3615" s="214">
        <v>25.4</v>
      </c>
      <c r="U3615" s="214">
        <v>35</v>
      </c>
      <c r="V3615" s="214">
        <v>18600</v>
      </c>
      <c r="W3615" s="214">
        <v>25600</v>
      </c>
      <c r="X3615" s="214">
        <v>36100</v>
      </c>
    </row>
    <row r="3616" spans="1:24" x14ac:dyDescent="0.25">
      <c r="A3616" t="str">
        <f t="shared" si="57"/>
        <v>YAG3UKLevel 7Female + maleSociology, social policy and anthropologyNorth West</v>
      </c>
      <c r="B3616" s="214" t="s">
        <v>251</v>
      </c>
      <c r="C3616" s="214" t="s">
        <v>37</v>
      </c>
      <c r="D3616" s="214">
        <v>3</v>
      </c>
      <c r="E3616" s="214" t="s">
        <v>35</v>
      </c>
      <c r="F3616" s="214" t="s">
        <v>253</v>
      </c>
      <c r="G3616" s="214" t="s">
        <v>246</v>
      </c>
      <c r="H3616" s="214" t="s">
        <v>77</v>
      </c>
      <c r="I3616" s="214" t="s">
        <v>130</v>
      </c>
      <c r="J3616" s="214">
        <v>230</v>
      </c>
      <c r="K3616" s="214">
        <v>230</v>
      </c>
      <c r="L3616" s="214">
        <v>0</v>
      </c>
      <c r="M3616" s="214">
        <v>0</v>
      </c>
      <c r="N3616" s="214">
        <v>230</v>
      </c>
      <c r="O3616" s="214">
        <v>4.7</v>
      </c>
      <c r="P3616" s="214">
        <v>4</v>
      </c>
      <c r="Q3616" s="214">
        <v>67.099999999999994</v>
      </c>
      <c r="R3616" s="214">
        <v>87.1</v>
      </c>
      <c r="S3616" s="214">
        <v>91.3</v>
      </c>
      <c r="T3616" s="214">
        <v>24.2</v>
      </c>
      <c r="U3616" s="214">
        <v>140</v>
      </c>
      <c r="V3616" s="214">
        <v>19700</v>
      </c>
      <c r="W3616" s="214">
        <v>26300</v>
      </c>
      <c r="X3616" s="214">
        <v>33200</v>
      </c>
    </row>
    <row r="3617" spans="1:24" x14ac:dyDescent="0.25">
      <c r="A3617" t="str">
        <f t="shared" si="57"/>
        <v>YAG3UKLevel 7Female + maleSociology, social policy and anthropologyNorthern Ireland</v>
      </c>
      <c r="B3617" s="214" t="s">
        <v>251</v>
      </c>
      <c r="C3617" s="214" t="s">
        <v>37</v>
      </c>
      <c r="D3617" s="214">
        <v>3</v>
      </c>
      <c r="E3617" s="214" t="s">
        <v>35</v>
      </c>
      <c r="F3617" s="214" t="s">
        <v>253</v>
      </c>
      <c r="G3617" s="214" t="s">
        <v>246</v>
      </c>
      <c r="H3617" s="214" t="s">
        <v>77</v>
      </c>
      <c r="I3617" s="214" t="s">
        <v>131</v>
      </c>
      <c r="J3617" s="214">
        <v>15</v>
      </c>
      <c r="K3617" s="214">
        <v>15</v>
      </c>
      <c r="L3617" s="214">
        <v>0</v>
      </c>
      <c r="M3617" s="214">
        <v>0</v>
      </c>
      <c r="N3617" s="214">
        <v>15</v>
      </c>
      <c r="O3617" s="214">
        <v>21.1</v>
      </c>
      <c r="P3617" s="214">
        <v>0</v>
      </c>
      <c r="Q3617" s="214">
        <v>71.7</v>
      </c>
      <c r="R3617" s="214">
        <v>78.900000000000006</v>
      </c>
      <c r="S3617" s="214">
        <v>78.900000000000006</v>
      </c>
      <c r="T3617" s="214">
        <v>7.2</v>
      </c>
      <c r="U3617" s="214" t="s">
        <v>140</v>
      </c>
      <c r="V3617" s="214" t="s">
        <v>140</v>
      </c>
      <c r="W3617" s="214" t="s">
        <v>140</v>
      </c>
      <c r="X3617" s="214" t="s">
        <v>140</v>
      </c>
    </row>
    <row r="3618" spans="1:24" x14ac:dyDescent="0.25">
      <c r="A3618" t="str">
        <f t="shared" si="57"/>
        <v>YAG3UKLevel 7Female + maleSociology, social policy and anthropologyScotland</v>
      </c>
      <c r="B3618" s="214" t="s">
        <v>251</v>
      </c>
      <c r="C3618" s="214" t="s">
        <v>37</v>
      </c>
      <c r="D3618" s="214">
        <v>3</v>
      </c>
      <c r="E3618" s="214" t="s">
        <v>35</v>
      </c>
      <c r="F3618" s="214" t="s">
        <v>253</v>
      </c>
      <c r="G3618" s="214" t="s">
        <v>246</v>
      </c>
      <c r="H3618" s="214" t="s">
        <v>77</v>
      </c>
      <c r="I3618" s="214" t="s">
        <v>132</v>
      </c>
      <c r="J3618" s="214">
        <v>55</v>
      </c>
      <c r="K3618" s="214">
        <v>55</v>
      </c>
      <c r="L3618" s="214">
        <v>0</v>
      </c>
      <c r="M3618" s="214">
        <v>0</v>
      </c>
      <c r="N3618" s="214">
        <v>55</v>
      </c>
      <c r="O3618" s="214">
        <v>14.5</v>
      </c>
      <c r="P3618" s="214">
        <v>3.8</v>
      </c>
      <c r="Q3618" s="214">
        <v>61.3</v>
      </c>
      <c r="R3618" s="214">
        <v>79.8</v>
      </c>
      <c r="S3618" s="214">
        <v>81.7</v>
      </c>
      <c r="T3618" s="214">
        <v>20.399999999999999</v>
      </c>
      <c r="U3618" s="214">
        <v>30</v>
      </c>
      <c r="V3618" s="214">
        <v>20400</v>
      </c>
      <c r="W3618" s="214">
        <v>28000</v>
      </c>
      <c r="X3618" s="214">
        <v>42000</v>
      </c>
    </row>
    <row r="3619" spans="1:24" x14ac:dyDescent="0.25">
      <c r="A3619" t="str">
        <f t="shared" si="57"/>
        <v>YAG3UKLevel 7Female + maleSociology, social policy and anthropologySouth East</v>
      </c>
      <c r="B3619" s="214" t="s">
        <v>251</v>
      </c>
      <c r="C3619" s="214" t="s">
        <v>37</v>
      </c>
      <c r="D3619" s="214">
        <v>3</v>
      </c>
      <c r="E3619" s="214" t="s">
        <v>35</v>
      </c>
      <c r="F3619" s="214" t="s">
        <v>253</v>
      </c>
      <c r="G3619" s="214" t="s">
        <v>246</v>
      </c>
      <c r="H3619" s="214" t="s">
        <v>77</v>
      </c>
      <c r="I3619" s="214" t="s">
        <v>133</v>
      </c>
      <c r="J3619" s="214">
        <v>350</v>
      </c>
      <c r="K3619" s="214">
        <v>350</v>
      </c>
      <c r="L3619" s="214">
        <v>0</v>
      </c>
      <c r="M3619" s="214">
        <v>0</v>
      </c>
      <c r="N3619" s="214">
        <v>350</v>
      </c>
      <c r="O3619" s="214">
        <v>12</v>
      </c>
      <c r="P3619" s="214">
        <v>4</v>
      </c>
      <c r="Q3619" s="214">
        <v>69.099999999999994</v>
      </c>
      <c r="R3619" s="214">
        <v>83</v>
      </c>
      <c r="S3619" s="214">
        <v>84</v>
      </c>
      <c r="T3619" s="214">
        <v>14.9</v>
      </c>
      <c r="U3619" s="214">
        <v>230</v>
      </c>
      <c r="V3619" s="214">
        <v>23700</v>
      </c>
      <c r="W3619" s="214">
        <v>32800</v>
      </c>
      <c r="X3619" s="214">
        <v>47800</v>
      </c>
    </row>
    <row r="3620" spans="1:24" x14ac:dyDescent="0.25">
      <c r="A3620" t="str">
        <f t="shared" si="57"/>
        <v>YAG3UKLevel 7Female + maleSociology, social policy and anthropologySouth West</v>
      </c>
      <c r="B3620" s="214" t="s">
        <v>251</v>
      </c>
      <c r="C3620" s="214" t="s">
        <v>37</v>
      </c>
      <c r="D3620" s="214">
        <v>3</v>
      </c>
      <c r="E3620" s="214" t="s">
        <v>35</v>
      </c>
      <c r="F3620" s="214" t="s">
        <v>253</v>
      </c>
      <c r="G3620" s="214" t="s">
        <v>246</v>
      </c>
      <c r="H3620" s="214" t="s">
        <v>77</v>
      </c>
      <c r="I3620" s="214" t="s">
        <v>134</v>
      </c>
      <c r="J3620" s="214">
        <v>170</v>
      </c>
      <c r="K3620" s="214">
        <v>170</v>
      </c>
      <c r="L3620" s="214">
        <v>0</v>
      </c>
      <c r="M3620" s="214">
        <v>0</v>
      </c>
      <c r="N3620" s="214">
        <v>170</v>
      </c>
      <c r="O3620" s="214">
        <v>9.1999999999999993</v>
      </c>
      <c r="P3620" s="214">
        <v>4.8</v>
      </c>
      <c r="Q3620" s="214">
        <v>67.8</v>
      </c>
      <c r="R3620" s="214">
        <v>82.9</v>
      </c>
      <c r="S3620" s="214">
        <v>86</v>
      </c>
      <c r="T3620" s="214">
        <v>18.2</v>
      </c>
      <c r="U3620" s="214">
        <v>105</v>
      </c>
      <c r="V3620" s="214">
        <v>17500</v>
      </c>
      <c r="W3620" s="214">
        <v>27700</v>
      </c>
      <c r="X3620" s="214">
        <v>34700</v>
      </c>
    </row>
    <row r="3621" spans="1:24" x14ac:dyDescent="0.25">
      <c r="A3621" t="str">
        <f t="shared" si="57"/>
        <v>YAG3UKLevel 7Female + maleSociology, social policy and anthropologyUnknown</v>
      </c>
      <c r="B3621" s="214" t="s">
        <v>251</v>
      </c>
      <c r="C3621" s="214" t="s">
        <v>37</v>
      </c>
      <c r="D3621" s="214">
        <v>3</v>
      </c>
      <c r="E3621" s="214" t="s">
        <v>35</v>
      </c>
      <c r="F3621" s="214" t="s">
        <v>253</v>
      </c>
      <c r="G3621" s="214" t="s">
        <v>246</v>
      </c>
      <c r="H3621" s="214" t="s">
        <v>77</v>
      </c>
      <c r="I3621" s="214" t="s">
        <v>135</v>
      </c>
      <c r="J3621" s="214">
        <v>135</v>
      </c>
      <c r="K3621" s="214">
        <v>135</v>
      </c>
      <c r="L3621" s="214">
        <v>70.5</v>
      </c>
      <c r="M3621" s="214">
        <v>0</v>
      </c>
      <c r="N3621" s="214">
        <v>40</v>
      </c>
      <c r="O3621" s="214">
        <v>2.5</v>
      </c>
      <c r="P3621" s="214">
        <v>0</v>
      </c>
      <c r="Q3621" s="214">
        <v>2.5</v>
      </c>
      <c r="R3621" s="214">
        <v>2.5</v>
      </c>
      <c r="S3621" s="214">
        <v>97.5</v>
      </c>
      <c r="T3621" s="214">
        <v>95</v>
      </c>
      <c r="U3621" s="214" t="s">
        <v>140</v>
      </c>
      <c r="V3621" s="214" t="s">
        <v>140</v>
      </c>
      <c r="W3621" s="214" t="s">
        <v>140</v>
      </c>
      <c r="X3621" s="214" t="s">
        <v>140</v>
      </c>
    </row>
    <row r="3622" spans="1:24" x14ac:dyDescent="0.25">
      <c r="A3622" t="str">
        <f t="shared" si="57"/>
        <v>YAG3UKLevel 7Female + maleSociology, social policy and anthropologyWales</v>
      </c>
      <c r="B3622" s="214" t="s">
        <v>251</v>
      </c>
      <c r="C3622" s="214" t="s">
        <v>37</v>
      </c>
      <c r="D3622" s="214">
        <v>3</v>
      </c>
      <c r="E3622" s="214" t="s">
        <v>35</v>
      </c>
      <c r="F3622" s="214" t="s">
        <v>253</v>
      </c>
      <c r="G3622" s="214" t="s">
        <v>246</v>
      </c>
      <c r="H3622" s="214" t="s">
        <v>77</v>
      </c>
      <c r="I3622" s="214" t="s">
        <v>137</v>
      </c>
      <c r="J3622" s="214">
        <v>30</v>
      </c>
      <c r="K3622" s="214">
        <v>30</v>
      </c>
      <c r="L3622" s="214">
        <v>0</v>
      </c>
      <c r="M3622" s="214">
        <v>0</v>
      </c>
      <c r="N3622" s="214">
        <v>30</v>
      </c>
      <c r="O3622" s="214">
        <v>6.6</v>
      </c>
      <c r="P3622" s="214">
        <v>3.5</v>
      </c>
      <c r="Q3622" s="214">
        <v>68</v>
      </c>
      <c r="R3622" s="214">
        <v>77.400000000000006</v>
      </c>
      <c r="S3622" s="214">
        <v>89.8</v>
      </c>
      <c r="T3622" s="214">
        <v>21.9</v>
      </c>
      <c r="U3622" s="214">
        <v>15</v>
      </c>
      <c r="V3622" s="214">
        <v>17500</v>
      </c>
      <c r="W3622" s="214">
        <v>30700</v>
      </c>
      <c r="X3622" s="214">
        <v>40200</v>
      </c>
    </row>
    <row r="3623" spans="1:24" x14ac:dyDescent="0.25">
      <c r="A3623" t="str">
        <f t="shared" si="57"/>
        <v>YAG3UKLevel 7Female + maleSociology, social policy and anthropologyWest Midlands</v>
      </c>
      <c r="B3623" s="214" t="s">
        <v>251</v>
      </c>
      <c r="C3623" s="214" t="s">
        <v>37</v>
      </c>
      <c r="D3623" s="214">
        <v>3</v>
      </c>
      <c r="E3623" s="214" t="s">
        <v>35</v>
      </c>
      <c r="F3623" s="214" t="s">
        <v>253</v>
      </c>
      <c r="G3623" s="214" t="s">
        <v>246</v>
      </c>
      <c r="H3623" s="214" t="s">
        <v>77</v>
      </c>
      <c r="I3623" s="214" t="s">
        <v>138</v>
      </c>
      <c r="J3623" s="214">
        <v>160</v>
      </c>
      <c r="K3623" s="214">
        <v>160</v>
      </c>
      <c r="L3623" s="214">
        <v>0</v>
      </c>
      <c r="M3623" s="214">
        <v>0</v>
      </c>
      <c r="N3623" s="214">
        <v>160</v>
      </c>
      <c r="O3623" s="214">
        <v>5.3</v>
      </c>
      <c r="P3623" s="214">
        <v>4.5999999999999996</v>
      </c>
      <c r="Q3623" s="214">
        <v>70.400000000000006</v>
      </c>
      <c r="R3623" s="214">
        <v>83.9</v>
      </c>
      <c r="S3623" s="214">
        <v>90.1</v>
      </c>
      <c r="T3623" s="214">
        <v>19.600000000000001</v>
      </c>
      <c r="U3623" s="214">
        <v>105</v>
      </c>
      <c r="V3623" s="214">
        <v>22300</v>
      </c>
      <c r="W3623" s="214">
        <v>30700</v>
      </c>
      <c r="X3623" s="214">
        <v>44200</v>
      </c>
    </row>
    <row r="3624" spans="1:24" x14ac:dyDescent="0.25">
      <c r="A3624" t="str">
        <f t="shared" si="57"/>
        <v>YAG3UKLevel 7Female + maleSociology, social policy and anthropologyYorkshire and The Humber</v>
      </c>
      <c r="B3624" s="214" t="s">
        <v>251</v>
      </c>
      <c r="C3624" s="214" t="s">
        <v>37</v>
      </c>
      <c r="D3624" s="214">
        <v>3</v>
      </c>
      <c r="E3624" s="214" t="s">
        <v>35</v>
      </c>
      <c r="F3624" s="214" t="s">
        <v>253</v>
      </c>
      <c r="G3624" s="214" t="s">
        <v>246</v>
      </c>
      <c r="H3624" s="214" t="s">
        <v>77</v>
      </c>
      <c r="I3624" s="214" t="s">
        <v>139</v>
      </c>
      <c r="J3624" s="214">
        <v>195</v>
      </c>
      <c r="K3624" s="214">
        <v>195</v>
      </c>
      <c r="L3624" s="214">
        <v>0</v>
      </c>
      <c r="M3624" s="214">
        <v>0</v>
      </c>
      <c r="N3624" s="214">
        <v>195</v>
      </c>
      <c r="O3624" s="214">
        <v>5.0999999999999996</v>
      </c>
      <c r="P3624" s="214">
        <v>5.5</v>
      </c>
      <c r="Q3624" s="214">
        <v>71.599999999999994</v>
      </c>
      <c r="R3624" s="214">
        <v>87.9</v>
      </c>
      <c r="S3624" s="214">
        <v>89.4</v>
      </c>
      <c r="T3624" s="214">
        <v>17.8</v>
      </c>
      <c r="U3624" s="214">
        <v>135</v>
      </c>
      <c r="V3624" s="214">
        <v>20800</v>
      </c>
      <c r="W3624" s="214">
        <v>28500</v>
      </c>
      <c r="X3624" s="214">
        <v>39800</v>
      </c>
    </row>
    <row r="3625" spans="1:24" x14ac:dyDescent="0.25">
      <c r="A3625" t="str">
        <f t="shared" si="57"/>
        <v>YAG3UKLevel 7Female + maleSport and exercise sciencesAbroad</v>
      </c>
      <c r="B3625" s="214" t="s">
        <v>251</v>
      </c>
      <c r="C3625" s="214" t="s">
        <v>37</v>
      </c>
      <c r="D3625" s="214">
        <v>3</v>
      </c>
      <c r="E3625" s="214" t="s">
        <v>35</v>
      </c>
      <c r="F3625" s="214" t="s">
        <v>253</v>
      </c>
      <c r="G3625" s="214" t="s">
        <v>246</v>
      </c>
      <c r="H3625" s="214" t="s">
        <v>53</v>
      </c>
      <c r="I3625" s="214" t="s">
        <v>125</v>
      </c>
      <c r="J3625" s="214" t="s">
        <v>140</v>
      </c>
      <c r="K3625" s="214" t="s">
        <v>140</v>
      </c>
      <c r="L3625" s="214" t="s">
        <v>140</v>
      </c>
      <c r="M3625" s="214" t="s">
        <v>140</v>
      </c>
      <c r="N3625" s="214" t="s">
        <v>140</v>
      </c>
      <c r="O3625" s="214" t="s">
        <v>140</v>
      </c>
      <c r="P3625" s="214" t="s">
        <v>140</v>
      </c>
      <c r="Q3625" s="214" t="s">
        <v>140</v>
      </c>
      <c r="R3625" s="214" t="s">
        <v>140</v>
      </c>
      <c r="S3625" s="214" t="s">
        <v>140</v>
      </c>
      <c r="T3625" s="214" t="s">
        <v>140</v>
      </c>
      <c r="U3625" s="214" t="s">
        <v>140</v>
      </c>
      <c r="V3625" s="214" t="s">
        <v>140</v>
      </c>
      <c r="W3625" s="214" t="s">
        <v>140</v>
      </c>
      <c r="X3625" s="214" t="s">
        <v>140</v>
      </c>
    </row>
    <row r="3626" spans="1:24" x14ac:dyDescent="0.25">
      <c r="A3626" t="str">
        <f t="shared" si="57"/>
        <v>YAG3UKLevel 7Female + maleSport and exercise sciencesEast Midlands</v>
      </c>
      <c r="B3626" s="214" t="s">
        <v>251</v>
      </c>
      <c r="C3626" s="214" t="s">
        <v>37</v>
      </c>
      <c r="D3626" s="214">
        <v>3</v>
      </c>
      <c r="E3626" s="214" t="s">
        <v>35</v>
      </c>
      <c r="F3626" s="214" t="s">
        <v>253</v>
      </c>
      <c r="G3626" s="214" t="s">
        <v>246</v>
      </c>
      <c r="H3626" s="214" t="s">
        <v>53</v>
      </c>
      <c r="I3626" s="214" t="s">
        <v>126</v>
      </c>
      <c r="J3626" s="214">
        <v>90</v>
      </c>
      <c r="K3626" s="214">
        <v>90</v>
      </c>
      <c r="L3626" s="214">
        <v>0</v>
      </c>
      <c r="M3626" s="214">
        <v>0</v>
      </c>
      <c r="N3626" s="214">
        <v>90</v>
      </c>
      <c r="O3626" s="214">
        <v>6.7</v>
      </c>
      <c r="P3626" s="214">
        <v>5</v>
      </c>
      <c r="Q3626" s="214">
        <v>68.900000000000006</v>
      </c>
      <c r="R3626" s="214">
        <v>84.4</v>
      </c>
      <c r="S3626" s="214">
        <v>88.3</v>
      </c>
      <c r="T3626" s="214">
        <v>19.399999999999999</v>
      </c>
      <c r="U3626" s="214">
        <v>60</v>
      </c>
      <c r="V3626" s="214">
        <v>17200</v>
      </c>
      <c r="W3626" s="214">
        <v>21900</v>
      </c>
      <c r="X3626" s="214">
        <v>27000</v>
      </c>
    </row>
    <row r="3627" spans="1:24" x14ac:dyDescent="0.25">
      <c r="A3627" t="str">
        <f t="shared" si="57"/>
        <v>YAG3UKLevel 7Female + maleSport and exercise sciencesEast of England</v>
      </c>
      <c r="B3627" s="214" t="s">
        <v>251</v>
      </c>
      <c r="C3627" s="214" t="s">
        <v>37</v>
      </c>
      <c r="D3627" s="214">
        <v>3</v>
      </c>
      <c r="E3627" s="214" t="s">
        <v>35</v>
      </c>
      <c r="F3627" s="214" t="s">
        <v>253</v>
      </c>
      <c r="G3627" s="214" t="s">
        <v>246</v>
      </c>
      <c r="H3627" s="214" t="s">
        <v>53</v>
      </c>
      <c r="I3627" s="214" t="s">
        <v>127</v>
      </c>
      <c r="J3627" s="214">
        <v>70</v>
      </c>
      <c r="K3627" s="214">
        <v>70</v>
      </c>
      <c r="L3627" s="214">
        <v>0</v>
      </c>
      <c r="M3627" s="214">
        <v>0</v>
      </c>
      <c r="N3627" s="214">
        <v>70</v>
      </c>
      <c r="O3627" s="214">
        <v>9.1</v>
      </c>
      <c r="P3627" s="214">
        <v>3.5</v>
      </c>
      <c r="Q3627" s="214">
        <v>72.3</v>
      </c>
      <c r="R3627" s="214">
        <v>83.1</v>
      </c>
      <c r="S3627" s="214">
        <v>87.4</v>
      </c>
      <c r="T3627" s="214">
        <v>15</v>
      </c>
      <c r="U3627" s="214">
        <v>50</v>
      </c>
      <c r="V3627" s="214">
        <v>23400</v>
      </c>
      <c r="W3627" s="214">
        <v>29200</v>
      </c>
      <c r="X3627" s="214">
        <v>36500</v>
      </c>
    </row>
    <row r="3628" spans="1:24" x14ac:dyDescent="0.25">
      <c r="A3628" t="str">
        <f t="shared" si="57"/>
        <v>YAG3UKLevel 7Female + maleSport and exercise sciencesLondon</v>
      </c>
      <c r="B3628" s="214" t="s">
        <v>251</v>
      </c>
      <c r="C3628" s="214" t="s">
        <v>37</v>
      </c>
      <c r="D3628" s="214">
        <v>3</v>
      </c>
      <c r="E3628" s="214" t="s">
        <v>35</v>
      </c>
      <c r="F3628" s="214" t="s">
        <v>253</v>
      </c>
      <c r="G3628" s="214" t="s">
        <v>246</v>
      </c>
      <c r="H3628" s="214" t="s">
        <v>53</v>
      </c>
      <c r="I3628" s="214" t="s">
        <v>128</v>
      </c>
      <c r="J3628" s="214">
        <v>90</v>
      </c>
      <c r="K3628" s="214">
        <v>90</v>
      </c>
      <c r="L3628" s="214">
        <v>0</v>
      </c>
      <c r="M3628" s="214">
        <v>0</v>
      </c>
      <c r="N3628" s="214">
        <v>90</v>
      </c>
      <c r="O3628" s="214">
        <v>5.9</v>
      </c>
      <c r="P3628" s="214">
        <v>4.5</v>
      </c>
      <c r="Q3628" s="214">
        <v>70</v>
      </c>
      <c r="R3628" s="214">
        <v>86.2</v>
      </c>
      <c r="S3628" s="214">
        <v>89.6</v>
      </c>
      <c r="T3628" s="214">
        <v>19.600000000000001</v>
      </c>
      <c r="U3628" s="214">
        <v>55</v>
      </c>
      <c r="V3628" s="214">
        <v>22600</v>
      </c>
      <c r="W3628" s="214">
        <v>30300</v>
      </c>
      <c r="X3628" s="214">
        <v>38000</v>
      </c>
    </row>
    <row r="3629" spans="1:24" x14ac:dyDescent="0.25">
      <c r="A3629" t="str">
        <f t="shared" si="57"/>
        <v>YAG3UKLevel 7Female + maleSport and exercise sciencesNorth East</v>
      </c>
      <c r="B3629" s="214" t="s">
        <v>251</v>
      </c>
      <c r="C3629" s="214" t="s">
        <v>37</v>
      </c>
      <c r="D3629" s="214">
        <v>3</v>
      </c>
      <c r="E3629" s="214" t="s">
        <v>35</v>
      </c>
      <c r="F3629" s="214" t="s">
        <v>253</v>
      </c>
      <c r="G3629" s="214" t="s">
        <v>246</v>
      </c>
      <c r="H3629" s="214" t="s">
        <v>53</v>
      </c>
      <c r="I3629" s="214" t="s">
        <v>129</v>
      </c>
      <c r="J3629" s="214">
        <v>30</v>
      </c>
      <c r="K3629" s="214">
        <v>30</v>
      </c>
      <c r="L3629" s="214">
        <v>0</v>
      </c>
      <c r="M3629" s="214">
        <v>0</v>
      </c>
      <c r="N3629" s="214">
        <v>30</v>
      </c>
      <c r="O3629" s="214">
        <v>6.6</v>
      </c>
      <c r="P3629" s="214">
        <v>3.3</v>
      </c>
      <c r="Q3629" s="214">
        <v>63.9</v>
      </c>
      <c r="R3629" s="214">
        <v>86.9</v>
      </c>
      <c r="S3629" s="214">
        <v>90.2</v>
      </c>
      <c r="T3629" s="214">
        <v>26.2</v>
      </c>
      <c r="U3629" s="214">
        <v>20</v>
      </c>
      <c r="V3629" s="214">
        <v>19000</v>
      </c>
      <c r="W3629" s="214">
        <v>23400</v>
      </c>
      <c r="X3629" s="214">
        <v>36100</v>
      </c>
    </row>
    <row r="3630" spans="1:24" x14ac:dyDescent="0.25">
      <c r="A3630" t="str">
        <f t="shared" si="57"/>
        <v>YAG3UKLevel 7Female + maleSport and exercise sciencesNorth West</v>
      </c>
      <c r="B3630" s="214" t="s">
        <v>251</v>
      </c>
      <c r="C3630" s="214" t="s">
        <v>37</v>
      </c>
      <c r="D3630" s="214">
        <v>3</v>
      </c>
      <c r="E3630" s="214" t="s">
        <v>35</v>
      </c>
      <c r="F3630" s="214" t="s">
        <v>253</v>
      </c>
      <c r="G3630" s="214" t="s">
        <v>246</v>
      </c>
      <c r="H3630" s="214" t="s">
        <v>53</v>
      </c>
      <c r="I3630" s="214" t="s">
        <v>130</v>
      </c>
      <c r="J3630" s="214">
        <v>120</v>
      </c>
      <c r="K3630" s="214">
        <v>120</v>
      </c>
      <c r="L3630" s="214">
        <v>0</v>
      </c>
      <c r="M3630" s="214">
        <v>0</v>
      </c>
      <c r="N3630" s="214">
        <v>120</v>
      </c>
      <c r="O3630" s="214">
        <v>5.3</v>
      </c>
      <c r="P3630" s="214">
        <v>3.3</v>
      </c>
      <c r="Q3630" s="214">
        <v>60.5</v>
      </c>
      <c r="R3630" s="214">
        <v>86</v>
      </c>
      <c r="S3630" s="214">
        <v>91.4</v>
      </c>
      <c r="T3630" s="214">
        <v>30.9</v>
      </c>
      <c r="U3630" s="214">
        <v>65</v>
      </c>
      <c r="V3630" s="214">
        <v>16800</v>
      </c>
      <c r="W3630" s="214">
        <v>22600</v>
      </c>
      <c r="X3630" s="214">
        <v>28100</v>
      </c>
    </row>
    <row r="3631" spans="1:24" x14ac:dyDescent="0.25">
      <c r="A3631" t="str">
        <f t="shared" si="57"/>
        <v>YAG3UKLevel 7Female + maleSport and exercise sciencesNorthern Ireland</v>
      </c>
      <c r="B3631" s="214" t="s">
        <v>251</v>
      </c>
      <c r="C3631" s="214" t="s">
        <v>37</v>
      </c>
      <c r="D3631" s="214">
        <v>3</v>
      </c>
      <c r="E3631" s="214" t="s">
        <v>35</v>
      </c>
      <c r="F3631" s="214" t="s">
        <v>253</v>
      </c>
      <c r="G3631" s="214" t="s">
        <v>246</v>
      </c>
      <c r="H3631" s="214" t="s">
        <v>53</v>
      </c>
      <c r="I3631" s="214" t="s">
        <v>131</v>
      </c>
      <c r="J3631" s="214">
        <v>5</v>
      </c>
      <c r="K3631" s="214">
        <v>5</v>
      </c>
      <c r="L3631" s="214">
        <v>0</v>
      </c>
      <c r="M3631" s="214">
        <v>0</v>
      </c>
      <c r="N3631" s="214">
        <v>5</v>
      </c>
      <c r="O3631" s="214">
        <v>40</v>
      </c>
      <c r="P3631" s="214">
        <v>0</v>
      </c>
      <c r="Q3631" s="214">
        <v>60</v>
      </c>
      <c r="R3631" s="214">
        <v>60</v>
      </c>
      <c r="S3631" s="214">
        <v>60</v>
      </c>
      <c r="T3631" s="214">
        <v>0</v>
      </c>
      <c r="U3631" s="214" t="s">
        <v>140</v>
      </c>
      <c r="V3631" s="214" t="s">
        <v>140</v>
      </c>
      <c r="W3631" s="214" t="s">
        <v>140</v>
      </c>
      <c r="X3631" s="214" t="s">
        <v>140</v>
      </c>
    </row>
    <row r="3632" spans="1:24" x14ac:dyDescent="0.25">
      <c r="A3632" t="str">
        <f t="shared" si="57"/>
        <v>YAG3UKLevel 7Female + maleSport and exercise sciencesScotland</v>
      </c>
      <c r="B3632" s="214" t="s">
        <v>251</v>
      </c>
      <c r="C3632" s="214" t="s">
        <v>37</v>
      </c>
      <c r="D3632" s="214">
        <v>3</v>
      </c>
      <c r="E3632" s="214" t="s">
        <v>35</v>
      </c>
      <c r="F3632" s="214" t="s">
        <v>253</v>
      </c>
      <c r="G3632" s="214" t="s">
        <v>246</v>
      </c>
      <c r="H3632" s="214" t="s">
        <v>53</v>
      </c>
      <c r="I3632" s="214" t="s">
        <v>132</v>
      </c>
      <c r="J3632" s="214">
        <v>10</v>
      </c>
      <c r="K3632" s="214">
        <v>10</v>
      </c>
      <c r="L3632" s="214">
        <v>0</v>
      </c>
      <c r="M3632" s="214">
        <v>0</v>
      </c>
      <c r="N3632" s="214">
        <v>10</v>
      </c>
      <c r="O3632" s="214">
        <v>0</v>
      </c>
      <c r="P3632" s="214">
        <v>0</v>
      </c>
      <c r="Q3632" s="214">
        <v>41.7</v>
      </c>
      <c r="R3632" s="214">
        <v>91.7</v>
      </c>
      <c r="S3632" s="214">
        <v>100</v>
      </c>
      <c r="T3632" s="214">
        <v>58.3</v>
      </c>
      <c r="U3632" s="214" t="s">
        <v>140</v>
      </c>
      <c r="V3632" s="214" t="s">
        <v>140</v>
      </c>
      <c r="W3632" s="214" t="s">
        <v>140</v>
      </c>
      <c r="X3632" s="214" t="s">
        <v>140</v>
      </c>
    </row>
    <row r="3633" spans="1:24" x14ac:dyDescent="0.25">
      <c r="A3633" t="str">
        <f t="shared" si="57"/>
        <v>YAG3UKLevel 7Female + maleSport and exercise sciencesSouth East</v>
      </c>
      <c r="B3633" s="214" t="s">
        <v>251</v>
      </c>
      <c r="C3633" s="214" t="s">
        <v>37</v>
      </c>
      <c r="D3633" s="214">
        <v>3</v>
      </c>
      <c r="E3633" s="214" t="s">
        <v>35</v>
      </c>
      <c r="F3633" s="214" t="s">
        <v>253</v>
      </c>
      <c r="G3633" s="214" t="s">
        <v>246</v>
      </c>
      <c r="H3633" s="214" t="s">
        <v>53</v>
      </c>
      <c r="I3633" s="214" t="s">
        <v>133</v>
      </c>
      <c r="J3633" s="214">
        <v>135</v>
      </c>
      <c r="K3633" s="214">
        <v>135</v>
      </c>
      <c r="L3633" s="214">
        <v>0</v>
      </c>
      <c r="M3633" s="214">
        <v>0</v>
      </c>
      <c r="N3633" s="214">
        <v>135</v>
      </c>
      <c r="O3633" s="214">
        <v>3.7</v>
      </c>
      <c r="P3633" s="214">
        <v>3.3</v>
      </c>
      <c r="Q3633" s="214">
        <v>77.7</v>
      </c>
      <c r="R3633" s="214">
        <v>89</v>
      </c>
      <c r="S3633" s="214">
        <v>93.1</v>
      </c>
      <c r="T3633" s="214">
        <v>15.4</v>
      </c>
      <c r="U3633" s="214">
        <v>105</v>
      </c>
      <c r="V3633" s="214">
        <v>20100</v>
      </c>
      <c r="W3633" s="214">
        <v>26200</v>
      </c>
      <c r="X3633" s="214">
        <v>35000</v>
      </c>
    </row>
    <row r="3634" spans="1:24" x14ac:dyDescent="0.25">
      <c r="A3634" t="str">
        <f t="shared" si="57"/>
        <v>YAG3UKLevel 7Female + maleSport and exercise sciencesSouth West</v>
      </c>
      <c r="B3634" s="214" t="s">
        <v>251</v>
      </c>
      <c r="C3634" s="214" t="s">
        <v>37</v>
      </c>
      <c r="D3634" s="214">
        <v>3</v>
      </c>
      <c r="E3634" s="214" t="s">
        <v>35</v>
      </c>
      <c r="F3634" s="214" t="s">
        <v>253</v>
      </c>
      <c r="G3634" s="214" t="s">
        <v>246</v>
      </c>
      <c r="H3634" s="214" t="s">
        <v>53</v>
      </c>
      <c r="I3634" s="214" t="s">
        <v>134</v>
      </c>
      <c r="J3634" s="214">
        <v>70</v>
      </c>
      <c r="K3634" s="214">
        <v>70</v>
      </c>
      <c r="L3634" s="214">
        <v>0</v>
      </c>
      <c r="M3634" s="214">
        <v>0</v>
      </c>
      <c r="N3634" s="214">
        <v>70</v>
      </c>
      <c r="O3634" s="214">
        <v>0</v>
      </c>
      <c r="P3634" s="214">
        <v>4.3</v>
      </c>
      <c r="Q3634" s="214">
        <v>73.8</v>
      </c>
      <c r="R3634" s="214">
        <v>95.7</v>
      </c>
      <c r="S3634" s="214">
        <v>95.7</v>
      </c>
      <c r="T3634" s="214">
        <v>21.9</v>
      </c>
      <c r="U3634" s="214">
        <v>50</v>
      </c>
      <c r="V3634" s="214">
        <v>20800</v>
      </c>
      <c r="W3634" s="214">
        <v>26600</v>
      </c>
      <c r="X3634" s="214">
        <v>32500</v>
      </c>
    </row>
    <row r="3635" spans="1:24" x14ac:dyDescent="0.25">
      <c r="A3635" t="str">
        <f t="shared" si="57"/>
        <v>YAG3UKLevel 7Female + maleSport and exercise sciencesUnknown</v>
      </c>
      <c r="B3635" s="214" t="s">
        <v>251</v>
      </c>
      <c r="C3635" s="214" t="s">
        <v>37</v>
      </c>
      <c r="D3635" s="214">
        <v>3</v>
      </c>
      <c r="E3635" s="214" t="s">
        <v>35</v>
      </c>
      <c r="F3635" s="214" t="s">
        <v>253</v>
      </c>
      <c r="G3635" s="214" t="s">
        <v>246</v>
      </c>
      <c r="H3635" s="214" t="s">
        <v>53</v>
      </c>
      <c r="I3635" s="214" t="s">
        <v>135</v>
      </c>
      <c r="J3635" s="214">
        <v>25</v>
      </c>
      <c r="K3635" s="214">
        <v>25</v>
      </c>
      <c r="L3635" s="214">
        <v>33.299999999999997</v>
      </c>
      <c r="M3635" s="214">
        <v>0</v>
      </c>
      <c r="N3635" s="214">
        <v>15</v>
      </c>
      <c r="O3635" s="214">
        <v>0</v>
      </c>
      <c r="P3635" s="214">
        <v>0</v>
      </c>
      <c r="Q3635" s="214">
        <v>0</v>
      </c>
      <c r="R3635" s="214">
        <v>0</v>
      </c>
      <c r="S3635" s="214">
        <v>100</v>
      </c>
      <c r="T3635" s="214">
        <v>100</v>
      </c>
      <c r="U3635" s="214" t="s">
        <v>136</v>
      </c>
      <c r="V3635" s="214" t="s">
        <v>136</v>
      </c>
      <c r="W3635" s="214" t="s">
        <v>136</v>
      </c>
      <c r="X3635" s="214" t="s">
        <v>136</v>
      </c>
    </row>
    <row r="3636" spans="1:24" x14ac:dyDescent="0.25">
      <c r="A3636" t="str">
        <f t="shared" si="57"/>
        <v>YAG3UKLevel 7Female + maleSport and exercise sciencesWales</v>
      </c>
      <c r="B3636" s="214" t="s">
        <v>251</v>
      </c>
      <c r="C3636" s="214" t="s">
        <v>37</v>
      </c>
      <c r="D3636" s="214">
        <v>3</v>
      </c>
      <c r="E3636" s="214" t="s">
        <v>35</v>
      </c>
      <c r="F3636" s="214" t="s">
        <v>253</v>
      </c>
      <c r="G3636" s="214" t="s">
        <v>246</v>
      </c>
      <c r="H3636" s="214" t="s">
        <v>53</v>
      </c>
      <c r="I3636" s="214" t="s">
        <v>137</v>
      </c>
      <c r="J3636" s="214">
        <v>10</v>
      </c>
      <c r="K3636" s="214">
        <v>10</v>
      </c>
      <c r="L3636" s="214">
        <v>0</v>
      </c>
      <c r="M3636" s="214">
        <v>0</v>
      </c>
      <c r="N3636" s="214">
        <v>10</v>
      </c>
      <c r="O3636" s="214">
        <v>31.6</v>
      </c>
      <c r="P3636" s="214">
        <v>0</v>
      </c>
      <c r="Q3636" s="214">
        <v>47.4</v>
      </c>
      <c r="R3636" s="214">
        <v>68.400000000000006</v>
      </c>
      <c r="S3636" s="214">
        <v>68.400000000000006</v>
      </c>
      <c r="T3636" s="214">
        <v>21.1</v>
      </c>
      <c r="U3636" s="214" t="s">
        <v>140</v>
      </c>
      <c r="V3636" s="214" t="s">
        <v>140</v>
      </c>
      <c r="W3636" s="214" t="s">
        <v>140</v>
      </c>
      <c r="X3636" s="214" t="s">
        <v>140</v>
      </c>
    </row>
    <row r="3637" spans="1:24" x14ac:dyDescent="0.25">
      <c r="A3637" t="str">
        <f t="shared" si="57"/>
        <v>YAG3UKLevel 7Female + maleSport and exercise sciencesWest Midlands</v>
      </c>
      <c r="B3637" s="214" t="s">
        <v>251</v>
      </c>
      <c r="C3637" s="214" t="s">
        <v>37</v>
      </c>
      <c r="D3637" s="214">
        <v>3</v>
      </c>
      <c r="E3637" s="214" t="s">
        <v>35</v>
      </c>
      <c r="F3637" s="214" t="s">
        <v>253</v>
      </c>
      <c r="G3637" s="214" t="s">
        <v>246</v>
      </c>
      <c r="H3637" s="214" t="s">
        <v>53</v>
      </c>
      <c r="I3637" s="214" t="s">
        <v>138</v>
      </c>
      <c r="J3637" s="214">
        <v>85</v>
      </c>
      <c r="K3637" s="214">
        <v>85</v>
      </c>
      <c r="L3637" s="214">
        <v>0</v>
      </c>
      <c r="M3637" s="214">
        <v>0</v>
      </c>
      <c r="N3637" s="214">
        <v>85</v>
      </c>
      <c r="O3637" s="214">
        <v>5.8</v>
      </c>
      <c r="P3637" s="214">
        <v>4.7</v>
      </c>
      <c r="Q3637" s="214">
        <v>64</v>
      </c>
      <c r="R3637" s="214">
        <v>85.5</v>
      </c>
      <c r="S3637" s="214">
        <v>89.5</v>
      </c>
      <c r="T3637" s="214">
        <v>25.6</v>
      </c>
      <c r="U3637" s="214">
        <v>55</v>
      </c>
      <c r="V3637" s="214">
        <v>16800</v>
      </c>
      <c r="W3637" s="214">
        <v>24100</v>
      </c>
      <c r="X3637" s="214">
        <v>29200</v>
      </c>
    </row>
    <row r="3638" spans="1:24" x14ac:dyDescent="0.25">
      <c r="A3638" t="str">
        <f t="shared" si="57"/>
        <v>YAG3UKLevel 7Female + maleSport and exercise sciencesYorkshire and The Humber</v>
      </c>
      <c r="B3638" s="214" t="s">
        <v>251</v>
      </c>
      <c r="C3638" s="214" t="s">
        <v>37</v>
      </c>
      <c r="D3638" s="214">
        <v>3</v>
      </c>
      <c r="E3638" s="214" t="s">
        <v>35</v>
      </c>
      <c r="F3638" s="214" t="s">
        <v>253</v>
      </c>
      <c r="G3638" s="214" t="s">
        <v>246</v>
      </c>
      <c r="H3638" s="214" t="s">
        <v>53</v>
      </c>
      <c r="I3638" s="214" t="s">
        <v>139</v>
      </c>
      <c r="J3638" s="214">
        <v>80</v>
      </c>
      <c r="K3638" s="214">
        <v>80</v>
      </c>
      <c r="L3638" s="214">
        <v>0</v>
      </c>
      <c r="M3638" s="214">
        <v>0</v>
      </c>
      <c r="N3638" s="214">
        <v>80</v>
      </c>
      <c r="O3638" s="214">
        <v>8.1</v>
      </c>
      <c r="P3638" s="214">
        <v>5</v>
      </c>
      <c r="Q3638" s="214">
        <v>61.5</v>
      </c>
      <c r="R3638" s="214">
        <v>83.2</v>
      </c>
      <c r="S3638" s="214">
        <v>87</v>
      </c>
      <c r="T3638" s="214">
        <v>25.5</v>
      </c>
      <c r="U3638" s="214">
        <v>45</v>
      </c>
      <c r="V3638" s="214">
        <v>17200</v>
      </c>
      <c r="W3638" s="214">
        <v>23700</v>
      </c>
      <c r="X3638" s="214">
        <v>34000</v>
      </c>
    </row>
    <row r="3639" spans="1:24" x14ac:dyDescent="0.25">
      <c r="A3639" t="str">
        <f t="shared" si="57"/>
        <v>YAG3UKLevel 7Female + maleVeterinary sciencesAbroad</v>
      </c>
      <c r="B3639" s="214" t="s">
        <v>251</v>
      </c>
      <c r="C3639" s="214" t="s">
        <v>37</v>
      </c>
      <c r="D3639" s="214">
        <v>3</v>
      </c>
      <c r="E3639" s="214" t="s">
        <v>35</v>
      </c>
      <c r="F3639" s="214" t="s">
        <v>253</v>
      </c>
      <c r="G3639" s="214" t="s">
        <v>246</v>
      </c>
      <c r="H3639" s="214" t="s">
        <v>57</v>
      </c>
      <c r="I3639" s="214" t="s">
        <v>125</v>
      </c>
      <c r="J3639" s="214" t="s">
        <v>140</v>
      </c>
      <c r="K3639" s="214" t="s">
        <v>140</v>
      </c>
      <c r="L3639" s="214" t="s">
        <v>140</v>
      </c>
      <c r="M3639" s="214" t="s">
        <v>140</v>
      </c>
      <c r="N3639" s="214" t="s">
        <v>140</v>
      </c>
      <c r="O3639" s="214" t="s">
        <v>140</v>
      </c>
      <c r="P3639" s="214" t="s">
        <v>140</v>
      </c>
      <c r="Q3639" s="214" t="s">
        <v>140</v>
      </c>
      <c r="R3639" s="214" t="s">
        <v>140</v>
      </c>
      <c r="S3639" s="214" t="s">
        <v>140</v>
      </c>
      <c r="T3639" s="214" t="s">
        <v>140</v>
      </c>
      <c r="U3639" s="214" t="s">
        <v>140</v>
      </c>
      <c r="V3639" s="214" t="s">
        <v>140</v>
      </c>
      <c r="W3639" s="214" t="s">
        <v>140</v>
      </c>
      <c r="X3639" s="214" t="s">
        <v>140</v>
      </c>
    </row>
    <row r="3640" spans="1:24" x14ac:dyDescent="0.25">
      <c r="A3640" t="str">
        <f t="shared" si="57"/>
        <v>YAG3UKLevel 7Female + maleVeterinary sciencesEast Midlands</v>
      </c>
      <c r="B3640" s="214" t="s">
        <v>251</v>
      </c>
      <c r="C3640" s="214" t="s">
        <v>37</v>
      </c>
      <c r="D3640" s="214">
        <v>3</v>
      </c>
      <c r="E3640" s="214" t="s">
        <v>35</v>
      </c>
      <c r="F3640" s="214" t="s">
        <v>253</v>
      </c>
      <c r="G3640" s="214" t="s">
        <v>246</v>
      </c>
      <c r="H3640" s="214" t="s">
        <v>57</v>
      </c>
      <c r="I3640" s="214" t="s">
        <v>126</v>
      </c>
      <c r="J3640" s="214">
        <v>10</v>
      </c>
      <c r="K3640" s="214">
        <v>10</v>
      </c>
      <c r="L3640" s="214">
        <v>0</v>
      </c>
      <c r="M3640" s="214">
        <v>0</v>
      </c>
      <c r="N3640" s="214">
        <v>10</v>
      </c>
      <c r="O3640" s="214">
        <v>11.1</v>
      </c>
      <c r="P3640" s="214">
        <v>0</v>
      </c>
      <c r="Q3640" s="214">
        <v>77.8</v>
      </c>
      <c r="R3640" s="214">
        <v>88.9</v>
      </c>
      <c r="S3640" s="214">
        <v>88.9</v>
      </c>
      <c r="T3640" s="214">
        <v>11.1</v>
      </c>
      <c r="U3640" s="214" t="s">
        <v>140</v>
      </c>
      <c r="V3640" s="214" t="s">
        <v>140</v>
      </c>
      <c r="W3640" s="214" t="s">
        <v>140</v>
      </c>
      <c r="X3640" s="214" t="s">
        <v>140</v>
      </c>
    </row>
    <row r="3641" spans="1:24" x14ac:dyDescent="0.25">
      <c r="A3641" t="str">
        <f t="shared" si="57"/>
        <v>YAG3UKLevel 7Female + maleVeterinary sciencesEast of England</v>
      </c>
      <c r="B3641" s="214" t="s">
        <v>251</v>
      </c>
      <c r="C3641" s="214" t="s">
        <v>37</v>
      </c>
      <c r="D3641" s="214">
        <v>3</v>
      </c>
      <c r="E3641" s="214" t="s">
        <v>35</v>
      </c>
      <c r="F3641" s="214" t="s">
        <v>253</v>
      </c>
      <c r="G3641" s="214" t="s">
        <v>246</v>
      </c>
      <c r="H3641" s="214" t="s">
        <v>57</v>
      </c>
      <c r="I3641" s="214" t="s">
        <v>127</v>
      </c>
      <c r="J3641" s="214">
        <v>25</v>
      </c>
      <c r="K3641" s="214">
        <v>25</v>
      </c>
      <c r="L3641" s="214">
        <v>0</v>
      </c>
      <c r="M3641" s="214">
        <v>0</v>
      </c>
      <c r="N3641" s="214">
        <v>25</v>
      </c>
      <c r="O3641" s="214">
        <v>12</v>
      </c>
      <c r="P3641" s="214">
        <v>0</v>
      </c>
      <c r="Q3641" s="214">
        <v>60</v>
      </c>
      <c r="R3641" s="214">
        <v>88</v>
      </c>
      <c r="S3641" s="214">
        <v>88</v>
      </c>
      <c r="T3641" s="214">
        <v>28</v>
      </c>
      <c r="U3641" s="214">
        <v>15</v>
      </c>
      <c r="V3641" s="214">
        <v>27200</v>
      </c>
      <c r="W3641" s="214">
        <v>44200</v>
      </c>
      <c r="X3641" s="214">
        <v>73700</v>
      </c>
    </row>
    <row r="3642" spans="1:24" x14ac:dyDescent="0.25">
      <c r="A3642" t="str">
        <f t="shared" si="57"/>
        <v>YAG3UKLevel 7Female + maleVeterinary sciencesLondon</v>
      </c>
      <c r="B3642" s="214" t="s">
        <v>251</v>
      </c>
      <c r="C3642" s="214" t="s">
        <v>37</v>
      </c>
      <c r="D3642" s="214">
        <v>3</v>
      </c>
      <c r="E3642" s="214" t="s">
        <v>35</v>
      </c>
      <c r="F3642" s="214" t="s">
        <v>253</v>
      </c>
      <c r="G3642" s="214" t="s">
        <v>246</v>
      </c>
      <c r="H3642" s="214" t="s">
        <v>57</v>
      </c>
      <c r="I3642" s="214" t="s">
        <v>128</v>
      </c>
      <c r="J3642" s="214">
        <v>15</v>
      </c>
      <c r="K3642" s="214">
        <v>15</v>
      </c>
      <c r="L3642" s="214">
        <v>0</v>
      </c>
      <c r="M3642" s="214">
        <v>0</v>
      </c>
      <c r="N3642" s="214">
        <v>15</v>
      </c>
      <c r="O3642" s="214">
        <v>13</v>
      </c>
      <c r="P3642" s="214">
        <v>0</v>
      </c>
      <c r="Q3642" s="214">
        <v>54.4</v>
      </c>
      <c r="R3642" s="214">
        <v>80.400000000000006</v>
      </c>
      <c r="S3642" s="214">
        <v>87</v>
      </c>
      <c r="T3642" s="214">
        <v>32.6</v>
      </c>
      <c r="U3642" s="214" t="s">
        <v>140</v>
      </c>
      <c r="V3642" s="214" t="s">
        <v>140</v>
      </c>
      <c r="W3642" s="214" t="s">
        <v>140</v>
      </c>
      <c r="X3642" s="214" t="s">
        <v>140</v>
      </c>
    </row>
    <row r="3643" spans="1:24" x14ac:dyDescent="0.25">
      <c r="A3643" t="str">
        <f t="shared" si="57"/>
        <v>YAG3UKLevel 7Female + maleVeterinary sciencesNorth East</v>
      </c>
      <c r="B3643" s="214" t="s">
        <v>251</v>
      </c>
      <c r="C3643" s="214" t="s">
        <v>37</v>
      </c>
      <c r="D3643" s="214">
        <v>3</v>
      </c>
      <c r="E3643" s="214" t="s">
        <v>35</v>
      </c>
      <c r="F3643" s="214" t="s">
        <v>253</v>
      </c>
      <c r="G3643" s="214" t="s">
        <v>246</v>
      </c>
      <c r="H3643" s="214" t="s">
        <v>57</v>
      </c>
      <c r="I3643" s="214" t="s">
        <v>129</v>
      </c>
      <c r="J3643" s="214">
        <v>5</v>
      </c>
      <c r="K3643" s="214">
        <v>5</v>
      </c>
      <c r="L3643" s="214">
        <v>0</v>
      </c>
      <c r="M3643" s="214">
        <v>0</v>
      </c>
      <c r="N3643" s="214">
        <v>5</v>
      </c>
      <c r="O3643" s="214">
        <v>0</v>
      </c>
      <c r="P3643" s="214">
        <v>25</v>
      </c>
      <c r="Q3643" s="214">
        <v>50</v>
      </c>
      <c r="R3643" s="214">
        <v>75</v>
      </c>
      <c r="S3643" s="214">
        <v>75</v>
      </c>
      <c r="T3643" s="214">
        <v>25</v>
      </c>
      <c r="U3643" s="214" t="s">
        <v>140</v>
      </c>
      <c r="V3643" s="214" t="s">
        <v>140</v>
      </c>
      <c r="W3643" s="214" t="s">
        <v>140</v>
      </c>
      <c r="X3643" s="214" t="s">
        <v>140</v>
      </c>
    </row>
    <row r="3644" spans="1:24" x14ac:dyDescent="0.25">
      <c r="A3644" t="str">
        <f t="shared" si="57"/>
        <v>YAG3UKLevel 7Female + maleVeterinary sciencesNorth West</v>
      </c>
      <c r="B3644" s="214" t="s">
        <v>251</v>
      </c>
      <c r="C3644" s="214" t="s">
        <v>37</v>
      </c>
      <c r="D3644" s="214">
        <v>3</v>
      </c>
      <c r="E3644" s="214" t="s">
        <v>35</v>
      </c>
      <c r="F3644" s="214" t="s">
        <v>253</v>
      </c>
      <c r="G3644" s="214" t="s">
        <v>246</v>
      </c>
      <c r="H3644" s="214" t="s">
        <v>57</v>
      </c>
      <c r="I3644" s="214" t="s">
        <v>130</v>
      </c>
      <c r="J3644" s="214">
        <v>15</v>
      </c>
      <c r="K3644" s="214">
        <v>15</v>
      </c>
      <c r="L3644" s="214">
        <v>0</v>
      </c>
      <c r="M3644" s="214">
        <v>0</v>
      </c>
      <c r="N3644" s="214">
        <v>15</v>
      </c>
      <c r="O3644" s="214">
        <v>11.8</v>
      </c>
      <c r="P3644" s="214">
        <v>0</v>
      </c>
      <c r="Q3644" s="214">
        <v>70.599999999999994</v>
      </c>
      <c r="R3644" s="214">
        <v>88.2</v>
      </c>
      <c r="S3644" s="214">
        <v>88.2</v>
      </c>
      <c r="T3644" s="214">
        <v>17.600000000000001</v>
      </c>
      <c r="U3644" s="214">
        <v>10</v>
      </c>
      <c r="V3644" s="214">
        <v>8400</v>
      </c>
      <c r="W3644" s="214">
        <v>17200</v>
      </c>
      <c r="X3644" s="214">
        <v>32800</v>
      </c>
    </row>
    <row r="3645" spans="1:24" x14ac:dyDescent="0.25">
      <c r="A3645" t="str">
        <f t="shared" si="57"/>
        <v>YAG3UKLevel 7Female + maleVeterinary sciencesNorthern Ireland</v>
      </c>
      <c r="B3645" s="214" t="s">
        <v>251</v>
      </c>
      <c r="C3645" s="214" t="s">
        <v>37</v>
      </c>
      <c r="D3645" s="214">
        <v>3</v>
      </c>
      <c r="E3645" s="214" t="s">
        <v>35</v>
      </c>
      <c r="F3645" s="214" t="s">
        <v>253</v>
      </c>
      <c r="G3645" s="214" t="s">
        <v>246</v>
      </c>
      <c r="H3645" s="214" t="s">
        <v>57</v>
      </c>
      <c r="I3645" s="214" t="s">
        <v>131</v>
      </c>
      <c r="J3645" s="214" t="s">
        <v>140</v>
      </c>
      <c r="K3645" s="214" t="s">
        <v>140</v>
      </c>
      <c r="L3645" s="214" t="s">
        <v>140</v>
      </c>
      <c r="M3645" s="214" t="s">
        <v>140</v>
      </c>
      <c r="N3645" s="214" t="s">
        <v>140</v>
      </c>
      <c r="O3645" s="214" t="s">
        <v>140</v>
      </c>
      <c r="P3645" s="214" t="s">
        <v>140</v>
      </c>
      <c r="Q3645" s="214" t="s">
        <v>140</v>
      </c>
      <c r="R3645" s="214" t="s">
        <v>140</v>
      </c>
      <c r="S3645" s="214" t="s">
        <v>140</v>
      </c>
      <c r="T3645" s="214" t="s">
        <v>140</v>
      </c>
      <c r="U3645" s="214" t="s">
        <v>140</v>
      </c>
      <c r="V3645" s="214" t="s">
        <v>140</v>
      </c>
      <c r="W3645" s="214" t="s">
        <v>140</v>
      </c>
      <c r="X3645" s="214" t="s">
        <v>140</v>
      </c>
    </row>
    <row r="3646" spans="1:24" x14ac:dyDescent="0.25">
      <c r="A3646" t="str">
        <f t="shared" si="57"/>
        <v>YAG3UKLevel 7Female + maleVeterinary sciencesScotland</v>
      </c>
      <c r="B3646" s="214" t="s">
        <v>251</v>
      </c>
      <c r="C3646" s="214" t="s">
        <v>37</v>
      </c>
      <c r="D3646" s="214">
        <v>3</v>
      </c>
      <c r="E3646" s="214" t="s">
        <v>35</v>
      </c>
      <c r="F3646" s="214" t="s">
        <v>253</v>
      </c>
      <c r="G3646" s="214" t="s">
        <v>246</v>
      </c>
      <c r="H3646" s="214" t="s">
        <v>57</v>
      </c>
      <c r="I3646" s="214" t="s">
        <v>132</v>
      </c>
      <c r="J3646" s="214">
        <v>5</v>
      </c>
      <c r="K3646" s="214">
        <v>5</v>
      </c>
      <c r="L3646" s="214">
        <v>0</v>
      </c>
      <c r="M3646" s="214">
        <v>0</v>
      </c>
      <c r="N3646" s="214">
        <v>5</v>
      </c>
      <c r="O3646" s="214">
        <v>0</v>
      </c>
      <c r="P3646" s="214">
        <v>0</v>
      </c>
      <c r="Q3646" s="214">
        <v>83.3</v>
      </c>
      <c r="R3646" s="214">
        <v>100</v>
      </c>
      <c r="S3646" s="214">
        <v>100</v>
      </c>
      <c r="T3646" s="214">
        <v>16.7</v>
      </c>
      <c r="U3646" s="214" t="s">
        <v>140</v>
      </c>
      <c r="V3646" s="214" t="s">
        <v>140</v>
      </c>
      <c r="W3646" s="214" t="s">
        <v>140</v>
      </c>
      <c r="X3646" s="214" t="s">
        <v>140</v>
      </c>
    </row>
    <row r="3647" spans="1:24" x14ac:dyDescent="0.25">
      <c r="A3647" t="str">
        <f t="shared" si="57"/>
        <v>YAG3UKLevel 7Female + maleVeterinary sciencesSouth East</v>
      </c>
      <c r="B3647" s="214" t="s">
        <v>251</v>
      </c>
      <c r="C3647" s="214" t="s">
        <v>37</v>
      </c>
      <c r="D3647" s="214">
        <v>3</v>
      </c>
      <c r="E3647" s="214" t="s">
        <v>35</v>
      </c>
      <c r="F3647" s="214" t="s">
        <v>253</v>
      </c>
      <c r="G3647" s="214" t="s">
        <v>246</v>
      </c>
      <c r="H3647" s="214" t="s">
        <v>57</v>
      </c>
      <c r="I3647" s="214" t="s">
        <v>133</v>
      </c>
      <c r="J3647" s="214">
        <v>30</v>
      </c>
      <c r="K3647" s="214">
        <v>30</v>
      </c>
      <c r="L3647" s="214">
        <v>0</v>
      </c>
      <c r="M3647" s="214">
        <v>0</v>
      </c>
      <c r="N3647" s="214">
        <v>30</v>
      </c>
      <c r="O3647" s="214">
        <v>0</v>
      </c>
      <c r="P3647" s="214">
        <v>6.5</v>
      </c>
      <c r="Q3647" s="214">
        <v>64.5</v>
      </c>
      <c r="R3647" s="214">
        <v>83.9</v>
      </c>
      <c r="S3647" s="214">
        <v>93.5</v>
      </c>
      <c r="T3647" s="214">
        <v>29</v>
      </c>
      <c r="U3647" s="214">
        <v>20</v>
      </c>
      <c r="V3647" s="214">
        <v>10900</v>
      </c>
      <c r="W3647" s="214">
        <v>21500</v>
      </c>
      <c r="X3647" s="214">
        <v>41300</v>
      </c>
    </row>
    <row r="3648" spans="1:24" x14ac:dyDescent="0.25">
      <c r="A3648" t="str">
        <f t="shared" si="57"/>
        <v>YAG3UKLevel 7Female + maleVeterinary sciencesSouth West</v>
      </c>
      <c r="B3648" s="214" t="s">
        <v>251</v>
      </c>
      <c r="C3648" s="214" t="s">
        <v>37</v>
      </c>
      <c r="D3648" s="214">
        <v>3</v>
      </c>
      <c r="E3648" s="214" t="s">
        <v>35</v>
      </c>
      <c r="F3648" s="214" t="s">
        <v>253</v>
      </c>
      <c r="G3648" s="214" t="s">
        <v>246</v>
      </c>
      <c r="H3648" s="214" t="s">
        <v>57</v>
      </c>
      <c r="I3648" s="214" t="s">
        <v>134</v>
      </c>
      <c r="J3648" s="214">
        <v>30</v>
      </c>
      <c r="K3648" s="214">
        <v>30</v>
      </c>
      <c r="L3648" s="214">
        <v>0</v>
      </c>
      <c r="M3648" s="214">
        <v>0</v>
      </c>
      <c r="N3648" s="214">
        <v>30</v>
      </c>
      <c r="O3648" s="214">
        <v>3.6</v>
      </c>
      <c r="P3648" s="214">
        <v>0</v>
      </c>
      <c r="Q3648" s="214">
        <v>67.900000000000006</v>
      </c>
      <c r="R3648" s="214">
        <v>85.7</v>
      </c>
      <c r="S3648" s="214">
        <v>96.4</v>
      </c>
      <c r="T3648" s="214">
        <v>28.6</v>
      </c>
      <c r="U3648" s="214">
        <v>15</v>
      </c>
      <c r="V3648" s="214">
        <v>18300</v>
      </c>
      <c r="W3648" s="214">
        <v>29700</v>
      </c>
      <c r="X3648" s="214">
        <v>36500</v>
      </c>
    </row>
    <row r="3649" spans="1:24" x14ac:dyDescent="0.25">
      <c r="A3649" t="str">
        <f t="shared" si="57"/>
        <v>YAG3UKLevel 7Female + maleVeterinary sciencesUnknown</v>
      </c>
      <c r="B3649" s="214" t="s">
        <v>251</v>
      </c>
      <c r="C3649" s="214" t="s">
        <v>37</v>
      </c>
      <c r="D3649" s="214">
        <v>3</v>
      </c>
      <c r="E3649" s="214" t="s">
        <v>35</v>
      </c>
      <c r="F3649" s="214" t="s">
        <v>253</v>
      </c>
      <c r="G3649" s="214" t="s">
        <v>246</v>
      </c>
      <c r="H3649" s="214" t="s">
        <v>57</v>
      </c>
      <c r="I3649" s="214" t="s">
        <v>135</v>
      </c>
      <c r="J3649" s="214">
        <v>5</v>
      </c>
      <c r="K3649" s="214">
        <v>5</v>
      </c>
      <c r="L3649" s="214">
        <v>80</v>
      </c>
      <c r="M3649" s="214">
        <v>0</v>
      </c>
      <c r="N3649" s="214">
        <v>0</v>
      </c>
      <c r="O3649" s="214">
        <v>0</v>
      </c>
      <c r="P3649" s="214">
        <v>0</v>
      </c>
      <c r="Q3649" s="214">
        <v>0</v>
      </c>
      <c r="R3649" s="214">
        <v>0</v>
      </c>
      <c r="S3649" s="214">
        <v>100</v>
      </c>
      <c r="T3649" s="214">
        <v>100</v>
      </c>
      <c r="U3649" s="214" t="s">
        <v>136</v>
      </c>
      <c r="V3649" s="214" t="s">
        <v>136</v>
      </c>
      <c r="W3649" s="214" t="s">
        <v>136</v>
      </c>
      <c r="X3649" s="214" t="s">
        <v>136</v>
      </c>
    </row>
    <row r="3650" spans="1:24" x14ac:dyDescent="0.25">
      <c r="A3650" t="str">
        <f t="shared" si="57"/>
        <v>YAG3UKLevel 7Female + maleVeterinary sciencesWales</v>
      </c>
      <c r="B3650" s="214" t="s">
        <v>251</v>
      </c>
      <c r="C3650" s="214" t="s">
        <v>37</v>
      </c>
      <c r="D3650" s="214">
        <v>3</v>
      </c>
      <c r="E3650" s="214" t="s">
        <v>35</v>
      </c>
      <c r="F3650" s="214" t="s">
        <v>253</v>
      </c>
      <c r="G3650" s="214" t="s">
        <v>246</v>
      </c>
      <c r="H3650" s="214" t="s">
        <v>57</v>
      </c>
      <c r="I3650" s="214" t="s">
        <v>137</v>
      </c>
      <c r="J3650" s="214">
        <v>10</v>
      </c>
      <c r="K3650" s="214">
        <v>10</v>
      </c>
      <c r="L3650" s="214">
        <v>0</v>
      </c>
      <c r="M3650" s="214">
        <v>0</v>
      </c>
      <c r="N3650" s="214">
        <v>10</v>
      </c>
      <c r="O3650" s="214">
        <v>9.1</v>
      </c>
      <c r="P3650" s="214">
        <v>0</v>
      </c>
      <c r="Q3650" s="214">
        <v>81.8</v>
      </c>
      <c r="R3650" s="214">
        <v>90.9</v>
      </c>
      <c r="S3650" s="214">
        <v>90.9</v>
      </c>
      <c r="T3650" s="214">
        <v>9.1</v>
      </c>
      <c r="U3650" s="214" t="s">
        <v>140</v>
      </c>
      <c r="V3650" s="214" t="s">
        <v>140</v>
      </c>
      <c r="W3650" s="214" t="s">
        <v>140</v>
      </c>
      <c r="X3650" s="214" t="s">
        <v>140</v>
      </c>
    </row>
    <row r="3651" spans="1:24" x14ac:dyDescent="0.25">
      <c r="A3651" t="str">
        <f t="shared" si="57"/>
        <v>YAG3UKLevel 7Female + maleVeterinary sciencesWest Midlands</v>
      </c>
      <c r="B3651" s="214" t="s">
        <v>251</v>
      </c>
      <c r="C3651" s="214" t="s">
        <v>37</v>
      </c>
      <c r="D3651" s="214">
        <v>3</v>
      </c>
      <c r="E3651" s="214" t="s">
        <v>35</v>
      </c>
      <c r="F3651" s="214" t="s">
        <v>253</v>
      </c>
      <c r="G3651" s="214" t="s">
        <v>246</v>
      </c>
      <c r="H3651" s="214" t="s">
        <v>57</v>
      </c>
      <c r="I3651" s="214" t="s">
        <v>138</v>
      </c>
      <c r="J3651" s="214">
        <v>10</v>
      </c>
      <c r="K3651" s="214">
        <v>10</v>
      </c>
      <c r="L3651" s="214">
        <v>0</v>
      </c>
      <c r="M3651" s="214">
        <v>0</v>
      </c>
      <c r="N3651" s="214">
        <v>10</v>
      </c>
      <c r="O3651" s="214">
        <v>10</v>
      </c>
      <c r="P3651" s="214">
        <v>10</v>
      </c>
      <c r="Q3651" s="214">
        <v>70</v>
      </c>
      <c r="R3651" s="214">
        <v>80</v>
      </c>
      <c r="S3651" s="214">
        <v>80</v>
      </c>
      <c r="T3651" s="214">
        <v>10</v>
      </c>
      <c r="U3651" s="214" t="s">
        <v>140</v>
      </c>
      <c r="V3651" s="214" t="s">
        <v>140</v>
      </c>
      <c r="W3651" s="214" t="s">
        <v>140</v>
      </c>
      <c r="X3651" s="214" t="s">
        <v>140</v>
      </c>
    </row>
    <row r="3652" spans="1:24" x14ac:dyDescent="0.25">
      <c r="A3652" t="str">
        <f t="shared" si="57"/>
        <v>YAG3UKLevel 7Female + maleVeterinary sciencesYorkshire and The Humber</v>
      </c>
      <c r="B3652" s="214" t="s">
        <v>251</v>
      </c>
      <c r="C3652" s="214" t="s">
        <v>37</v>
      </c>
      <c r="D3652" s="214">
        <v>3</v>
      </c>
      <c r="E3652" s="214" t="s">
        <v>35</v>
      </c>
      <c r="F3652" s="214" t="s">
        <v>253</v>
      </c>
      <c r="G3652" s="214" t="s">
        <v>246</v>
      </c>
      <c r="H3652" s="214" t="s">
        <v>57</v>
      </c>
      <c r="I3652" s="214" t="s">
        <v>139</v>
      </c>
      <c r="J3652" s="214">
        <v>10</v>
      </c>
      <c r="K3652" s="214">
        <v>10</v>
      </c>
      <c r="L3652" s="214">
        <v>0</v>
      </c>
      <c r="M3652" s="214">
        <v>0</v>
      </c>
      <c r="N3652" s="214">
        <v>10</v>
      </c>
      <c r="O3652" s="214">
        <v>10</v>
      </c>
      <c r="P3652" s="214">
        <v>0</v>
      </c>
      <c r="Q3652" s="214">
        <v>80</v>
      </c>
      <c r="R3652" s="214">
        <v>90</v>
      </c>
      <c r="S3652" s="214">
        <v>90</v>
      </c>
      <c r="T3652" s="214">
        <v>10</v>
      </c>
      <c r="U3652" s="214" t="s">
        <v>140</v>
      </c>
      <c r="V3652" s="214" t="s">
        <v>140</v>
      </c>
      <c r="W3652" s="214" t="s">
        <v>140</v>
      </c>
      <c r="X3652" s="214" t="s">
        <v>140</v>
      </c>
    </row>
    <row r="3653" spans="1:24" x14ac:dyDescent="0.25">
      <c r="A3653" t="str">
        <f t="shared" si="57"/>
        <v>YAG3UKLevel 8Female + maleAgriculture, food and related studiesEast Midlands</v>
      </c>
      <c r="B3653" s="214" t="s">
        <v>251</v>
      </c>
      <c r="C3653" s="214" t="s">
        <v>37</v>
      </c>
      <c r="D3653" s="214">
        <v>3</v>
      </c>
      <c r="E3653" s="214" t="s">
        <v>35</v>
      </c>
      <c r="F3653" s="214" t="s">
        <v>248</v>
      </c>
      <c r="G3653" s="214" t="s">
        <v>246</v>
      </c>
      <c r="H3653" s="214" t="s">
        <v>59</v>
      </c>
      <c r="I3653" s="214" t="s">
        <v>126</v>
      </c>
      <c r="J3653" s="214">
        <v>5</v>
      </c>
      <c r="K3653" s="214">
        <v>5</v>
      </c>
      <c r="L3653" s="214">
        <v>0</v>
      </c>
      <c r="M3653" s="214">
        <v>0</v>
      </c>
      <c r="N3653" s="214">
        <v>5</v>
      </c>
      <c r="O3653" s="214">
        <v>28.6</v>
      </c>
      <c r="P3653" s="214">
        <v>14.3</v>
      </c>
      <c r="Q3653" s="214">
        <v>28.6</v>
      </c>
      <c r="R3653" s="214">
        <v>57.1</v>
      </c>
      <c r="S3653" s="214">
        <v>57.1</v>
      </c>
      <c r="T3653" s="214">
        <v>28.6</v>
      </c>
      <c r="U3653" s="214" t="s">
        <v>140</v>
      </c>
      <c r="V3653" s="214" t="s">
        <v>140</v>
      </c>
      <c r="W3653" s="214" t="s">
        <v>140</v>
      </c>
      <c r="X3653" s="214" t="s">
        <v>140</v>
      </c>
    </row>
    <row r="3654" spans="1:24" x14ac:dyDescent="0.25">
      <c r="A3654" t="str">
        <f t="shared" si="57"/>
        <v>YAG3UKLevel 8Female + maleAgriculture, food and related studiesEast of England</v>
      </c>
      <c r="B3654" s="214" t="s">
        <v>251</v>
      </c>
      <c r="C3654" s="214" t="s">
        <v>37</v>
      </c>
      <c r="D3654" s="214">
        <v>3</v>
      </c>
      <c r="E3654" s="214" t="s">
        <v>35</v>
      </c>
      <c r="F3654" s="214" t="s">
        <v>248</v>
      </c>
      <c r="G3654" s="214" t="s">
        <v>246</v>
      </c>
      <c r="H3654" s="214" t="s">
        <v>59</v>
      </c>
      <c r="I3654" s="214" t="s">
        <v>127</v>
      </c>
      <c r="J3654" s="214">
        <v>5</v>
      </c>
      <c r="K3654" s="214">
        <v>5</v>
      </c>
      <c r="L3654" s="214">
        <v>0</v>
      </c>
      <c r="M3654" s="214">
        <v>0</v>
      </c>
      <c r="N3654" s="214">
        <v>5</v>
      </c>
      <c r="O3654" s="214">
        <v>0</v>
      </c>
      <c r="P3654" s="214">
        <v>40</v>
      </c>
      <c r="Q3654" s="214">
        <v>50</v>
      </c>
      <c r="R3654" s="214">
        <v>60</v>
      </c>
      <c r="S3654" s="214">
        <v>60</v>
      </c>
      <c r="T3654" s="214">
        <v>10</v>
      </c>
      <c r="U3654" s="214" t="s">
        <v>140</v>
      </c>
      <c r="V3654" s="214" t="s">
        <v>140</v>
      </c>
      <c r="W3654" s="214" t="s">
        <v>140</v>
      </c>
      <c r="X3654" s="214" t="s">
        <v>140</v>
      </c>
    </row>
    <row r="3655" spans="1:24" x14ac:dyDescent="0.25">
      <c r="A3655" t="str">
        <f t="shared" si="57"/>
        <v>YAG3UKLevel 8Female + maleAgriculture, food and related studiesNorth East</v>
      </c>
      <c r="B3655" s="214" t="s">
        <v>251</v>
      </c>
      <c r="C3655" s="214" t="s">
        <v>37</v>
      </c>
      <c r="D3655" s="214">
        <v>3</v>
      </c>
      <c r="E3655" s="214" t="s">
        <v>35</v>
      </c>
      <c r="F3655" s="214" t="s">
        <v>248</v>
      </c>
      <c r="G3655" s="214" t="s">
        <v>246</v>
      </c>
      <c r="H3655" s="214" t="s">
        <v>59</v>
      </c>
      <c r="I3655" s="214" t="s">
        <v>129</v>
      </c>
      <c r="J3655" s="214">
        <v>0</v>
      </c>
      <c r="K3655" s="214">
        <v>0</v>
      </c>
      <c r="L3655" s="214">
        <v>0</v>
      </c>
      <c r="M3655" s="214">
        <v>0</v>
      </c>
      <c r="N3655" s="214">
        <v>0</v>
      </c>
      <c r="O3655" s="214">
        <v>0</v>
      </c>
      <c r="P3655" s="214">
        <v>0</v>
      </c>
      <c r="Q3655" s="214">
        <v>100</v>
      </c>
      <c r="R3655" s="214">
        <v>100</v>
      </c>
      <c r="S3655" s="214">
        <v>100</v>
      </c>
      <c r="T3655" s="214">
        <v>0</v>
      </c>
      <c r="U3655" s="214" t="s">
        <v>140</v>
      </c>
      <c r="V3655" s="214" t="s">
        <v>140</v>
      </c>
      <c r="W3655" s="214" t="s">
        <v>140</v>
      </c>
      <c r="X3655" s="214" t="s">
        <v>140</v>
      </c>
    </row>
    <row r="3656" spans="1:24" x14ac:dyDescent="0.25">
      <c r="A3656" t="str">
        <f t="shared" si="57"/>
        <v>YAG3UKLevel 8Female + maleAgriculture, food and related studiesNorth West</v>
      </c>
      <c r="B3656" s="214" t="s">
        <v>251</v>
      </c>
      <c r="C3656" s="214" t="s">
        <v>37</v>
      </c>
      <c r="D3656" s="214">
        <v>3</v>
      </c>
      <c r="E3656" s="214" t="s">
        <v>35</v>
      </c>
      <c r="F3656" s="214" t="s">
        <v>248</v>
      </c>
      <c r="G3656" s="214" t="s">
        <v>246</v>
      </c>
      <c r="H3656" s="214" t="s">
        <v>59</v>
      </c>
      <c r="I3656" s="214" t="s">
        <v>130</v>
      </c>
      <c r="J3656" s="214">
        <v>0</v>
      </c>
      <c r="K3656" s="214">
        <v>0</v>
      </c>
      <c r="L3656" s="214">
        <v>0</v>
      </c>
      <c r="M3656" s="214">
        <v>0</v>
      </c>
      <c r="N3656" s="214">
        <v>0</v>
      </c>
      <c r="O3656" s="214">
        <v>0</v>
      </c>
      <c r="P3656" s="214">
        <v>0</v>
      </c>
      <c r="Q3656" s="214">
        <v>100</v>
      </c>
      <c r="R3656" s="214">
        <v>100</v>
      </c>
      <c r="S3656" s="214">
        <v>100</v>
      </c>
      <c r="T3656" s="214">
        <v>0</v>
      </c>
      <c r="U3656" s="214" t="s">
        <v>140</v>
      </c>
      <c r="V3656" s="214" t="s">
        <v>140</v>
      </c>
      <c r="W3656" s="214" t="s">
        <v>140</v>
      </c>
      <c r="X3656" s="214" t="s">
        <v>140</v>
      </c>
    </row>
    <row r="3657" spans="1:24" x14ac:dyDescent="0.25">
      <c r="A3657" t="str">
        <f t="shared" si="57"/>
        <v>YAG3UKLevel 8Female + maleAgriculture, food and related studiesSouth East</v>
      </c>
      <c r="B3657" s="214" t="s">
        <v>251</v>
      </c>
      <c r="C3657" s="214" t="s">
        <v>37</v>
      </c>
      <c r="D3657" s="214">
        <v>3</v>
      </c>
      <c r="E3657" s="214" t="s">
        <v>35</v>
      </c>
      <c r="F3657" s="214" t="s">
        <v>248</v>
      </c>
      <c r="G3657" s="214" t="s">
        <v>246</v>
      </c>
      <c r="H3657" s="214" t="s">
        <v>59</v>
      </c>
      <c r="I3657" s="214" t="s">
        <v>133</v>
      </c>
      <c r="J3657" s="214">
        <v>10</v>
      </c>
      <c r="K3657" s="214">
        <v>10</v>
      </c>
      <c r="L3657" s="214">
        <v>0</v>
      </c>
      <c r="M3657" s="214">
        <v>0</v>
      </c>
      <c r="N3657" s="214">
        <v>10</v>
      </c>
      <c r="O3657" s="214">
        <v>22.2</v>
      </c>
      <c r="P3657" s="214">
        <v>22.2</v>
      </c>
      <c r="Q3657" s="214">
        <v>44.4</v>
      </c>
      <c r="R3657" s="214">
        <v>55.6</v>
      </c>
      <c r="S3657" s="214">
        <v>55.6</v>
      </c>
      <c r="T3657" s="214">
        <v>11.1</v>
      </c>
      <c r="U3657" s="214" t="s">
        <v>140</v>
      </c>
      <c r="V3657" s="214" t="s">
        <v>140</v>
      </c>
      <c r="W3657" s="214" t="s">
        <v>140</v>
      </c>
      <c r="X3657" s="214" t="s">
        <v>140</v>
      </c>
    </row>
    <row r="3658" spans="1:24" x14ac:dyDescent="0.25">
      <c r="A3658" t="str">
        <f t="shared" si="57"/>
        <v>YAG3UKLevel 8Female + maleAgriculture, food and related studiesSouth West</v>
      </c>
      <c r="B3658" s="214" t="s">
        <v>251</v>
      </c>
      <c r="C3658" s="214" t="s">
        <v>37</v>
      </c>
      <c r="D3658" s="214">
        <v>3</v>
      </c>
      <c r="E3658" s="214" t="s">
        <v>35</v>
      </c>
      <c r="F3658" s="214" t="s">
        <v>248</v>
      </c>
      <c r="G3658" s="214" t="s">
        <v>246</v>
      </c>
      <c r="H3658" s="214" t="s">
        <v>59</v>
      </c>
      <c r="I3658" s="214" t="s">
        <v>134</v>
      </c>
      <c r="J3658" s="214">
        <v>5</v>
      </c>
      <c r="K3658" s="214">
        <v>5</v>
      </c>
      <c r="L3658" s="214">
        <v>0</v>
      </c>
      <c r="M3658" s="214">
        <v>0</v>
      </c>
      <c r="N3658" s="214">
        <v>5</v>
      </c>
      <c r="O3658" s="214">
        <v>14.3</v>
      </c>
      <c r="P3658" s="214">
        <v>0</v>
      </c>
      <c r="Q3658" s="214">
        <v>71.400000000000006</v>
      </c>
      <c r="R3658" s="214">
        <v>85.7</v>
      </c>
      <c r="S3658" s="214">
        <v>85.7</v>
      </c>
      <c r="T3658" s="214">
        <v>14.3</v>
      </c>
      <c r="U3658" s="214" t="s">
        <v>140</v>
      </c>
      <c r="V3658" s="214" t="s">
        <v>140</v>
      </c>
      <c r="W3658" s="214" t="s">
        <v>140</v>
      </c>
      <c r="X3658" s="214" t="s">
        <v>140</v>
      </c>
    </row>
    <row r="3659" spans="1:24" x14ac:dyDescent="0.25">
      <c r="A3659" t="str">
        <f t="shared" si="57"/>
        <v>YAG3UKLevel 8Female + maleAgriculture, food and related studiesUnknown</v>
      </c>
      <c r="B3659" s="214" t="s">
        <v>251</v>
      </c>
      <c r="C3659" s="214" t="s">
        <v>37</v>
      </c>
      <c r="D3659" s="214">
        <v>3</v>
      </c>
      <c r="E3659" s="214" t="s">
        <v>35</v>
      </c>
      <c r="F3659" s="214" t="s">
        <v>248</v>
      </c>
      <c r="G3659" s="214" t="s">
        <v>246</v>
      </c>
      <c r="H3659" s="214" t="s">
        <v>59</v>
      </c>
      <c r="I3659" s="214" t="s">
        <v>135</v>
      </c>
      <c r="J3659" s="214">
        <v>5</v>
      </c>
      <c r="K3659" s="214">
        <v>5</v>
      </c>
      <c r="L3659" s="214">
        <v>100</v>
      </c>
      <c r="M3659" s="214">
        <v>0</v>
      </c>
      <c r="N3659" s="214">
        <v>0</v>
      </c>
      <c r="O3659" s="214" t="s">
        <v>254</v>
      </c>
      <c r="P3659" s="214" t="s">
        <v>254</v>
      </c>
      <c r="Q3659" s="214" t="s">
        <v>254</v>
      </c>
      <c r="R3659" s="214" t="s">
        <v>254</v>
      </c>
      <c r="S3659" s="214" t="s">
        <v>254</v>
      </c>
      <c r="T3659" s="214" t="s">
        <v>254</v>
      </c>
      <c r="U3659" s="214" t="s">
        <v>136</v>
      </c>
      <c r="V3659" s="214" t="s">
        <v>136</v>
      </c>
      <c r="W3659" s="214" t="s">
        <v>136</v>
      </c>
      <c r="X3659" s="214" t="s">
        <v>136</v>
      </c>
    </row>
    <row r="3660" spans="1:24" x14ac:dyDescent="0.25">
      <c r="A3660" t="str">
        <f t="shared" si="57"/>
        <v>YAG3UKLevel 8Female + maleAgriculture, food and related studiesWest Midlands</v>
      </c>
      <c r="B3660" s="214" t="s">
        <v>251</v>
      </c>
      <c r="C3660" s="214" t="s">
        <v>37</v>
      </c>
      <c r="D3660" s="214">
        <v>3</v>
      </c>
      <c r="E3660" s="214" t="s">
        <v>35</v>
      </c>
      <c r="F3660" s="214" t="s">
        <v>248</v>
      </c>
      <c r="G3660" s="214" t="s">
        <v>246</v>
      </c>
      <c r="H3660" s="214" t="s">
        <v>59</v>
      </c>
      <c r="I3660" s="214" t="s">
        <v>138</v>
      </c>
      <c r="J3660" s="214">
        <v>0</v>
      </c>
      <c r="K3660" s="214">
        <v>0</v>
      </c>
      <c r="L3660" s="214">
        <v>0</v>
      </c>
      <c r="M3660" s="214">
        <v>0</v>
      </c>
      <c r="N3660" s="214">
        <v>0</v>
      </c>
      <c r="O3660" s="214">
        <v>50</v>
      </c>
      <c r="P3660" s="214">
        <v>0</v>
      </c>
      <c r="Q3660" s="214">
        <v>0</v>
      </c>
      <c r="R3660" s="214">
        <v>50</v>
      </c>
      <c r="S3660" s="214">
        <v>50</v>
      </c>
      <c r="T3660" s="214">
        <v>50</v>
      </c>
      <c r="U3660" s="214" t="s">
        <v>136</v>
      </c>
      <c r="V3660" s="214" t="s">
        <v>136</v>
      </c>
      <c r="W3660" s="214" t="s">
        <v>136</v>
      </c>
      <c r="X3660" s="214" t="s">
        <v>136</v>
      </c>
    </row>
    <row r="3661" spans="1:24" x14ac:dyDescent="0.25">
      <c r="A3661" t="str">
        <f t="shared" si="57"/>
        <v>YAG3UKLevel 8Female + maleAgriculture, food and related studiesYorkshire and The Humber</v>
      </c>
      <c r="B3661" s="214" t="s">
        <v>251</v>
      </c>
      <c r="C3661" s="214" t="s">
        <v>37</v>
      </c>
      <c r="D3661" s="214">
        <v>3</v>
      </c>
      <c r="E3661" s="214" t="s">
        <v>35</v>
      </c>
      <c r="F3661" s="214" t="s">
        <v>248</v>
      </c>
      <c r="G3661" s="214" t="s">
        <v>246</v>
      </c>
      <c r="H3661" s="214" t="s">
        <v>59</v>
      </c>
      <c r="I3661" s="214" t="s">
        <v>139</v>
      </c>
      <c r="J3661" s="214" t="s">
        <v>140</v>
      </c>
      <c r="K3661" s="214" t="s">
        <v>140</v>
      </c>
      <c r="L3661" s="214" t="s">
        <v>140</v>
      </c>
      <c r="M3661" s="214" t="s">
        <v>140</v>
      </c>
      <c r="N3661" s="214" t="s">
        <v>140</v>
      </c>
      <c r="O3661" s="214" t="s">
        <v>140</v>
      </c>
      <c r="P3661" s="214" t="s">
        <v>140</v>
      </c>
      <c r="Q3661" s="214" t="s">
        <v>140</v>
      </c>
      <c r="R3661" s="214" t="s">
        <v>140</v>
      </c>
      <c r="S3661" s="214" t="s">
        <v>140</v>
      </c>
      <c r="T3661" s="214" t="s">
        <v>140</v>
      </c>
      <c r="U3661" s="214" t="s">
        <v>140</v>
      </c>
      <c r="V3661" s="214" t="s">
        <v>140</v>
      </c>
      <c r="W3661" s="214" t="s">
        <v>140</v>
      </c>
      <c r="X3661" s="214" t="s">
        <v>140</v>
      </c>
    </row>
    <row r="3662" spans="1:24" x14ac:dyDescent="0.25">
      <c r="A3662" t="str">
        <f t="shared" ref="A3662:A3725" si="58">"YAG"&amp;D3662 &amp;E3662 &amp;F3662 &amp; G3662 &amp;H3662 &amp;I3662</f>
        <v>YAG3UKLevel 8Female + maleAllied healthAbroad</v>
      </c>
      <c r="B3662" s="214" t="s">
        <v>251</v>
      </c>
      <c r="C3662" s="214" t="s">
        <v>37</v>
      </c>
      <c r="D3662" s="214">
        <v>3</v>
      </c>
      <c r="E3662" s="214" t="s">
        <v>35</v>
      </c>
      <c r="F3662" s="214" t="s">
        <v>248</v>
      </c>
      <c r="G3662" s="214" t="s">
        <v>246</v>
      </c>
      <c r="H3662" s="214" t="s">
        <v>142</v>
      </c>
      <c r="I3662" s="214" t="s">
        <v>125</v>
      </c>
      <c r="J3662" s="214" t="s">
        <v>140</v>
      </c>
      <c r="K3662" s="214" t="s">
        <v>140</v>
      </c>
      <c r="L3662" s="214" t="s">
        <v>140</v>
      </c>
      <c r="M3662" s="214" t="s">
        <v>140</v>
      </c>
      <c r="N3662" s="214" t="s">
        <v>140</v>
      </c>
      <c r="O3662" s="214" t="s">
        <v>140</v>
      </c>
      <c r="P3662" s="214" t="s">
        <v>140</v>
      </c>
      <c r="Q3662" s="214" t="s">
        <v>140</v>
      </c>
      <c r="R3662" s="214" t="s">
        <v>140</v>
      </c>
      <c r="S3662" s="214" t="s">
        <v>140</v>
      </c>
      <c r="T3662" s="214" t="s">
        <v>140</v>
      </c>
      <c r="U3662" s="214" t="s">
        <v>140</v>
      </c>
      <c r="V3662" s="214" t="s">
        <v>140</v>
      </c>
      <c r="W3662" s="214" t="s">
        <v>140</v>
      </c>
      <c r="X3662" s="214" t="s">
        <v>140</v>
      </c>
    </row>
    <row r="3663" spans="1:24" x14ac:dyDescent="0.25">
      <c r="A3663" t="str">
        <f t="shared" si="58"/>
        <v>YAG3UKLevel 8Female + maleAllied healthEast Midlands</v>
      </c>
      <c r="B3663" s="214" t="s">
        <v>251</v>
      </c>
      <c r="C3663" s="214" t="s">
        <v>37</v>
      </c>
      <c r="D3663" s="214">
        <v>3</v>
      </c>
      <c r="E3663" s="214" t="s">
        <v>35</v>
      </c>
      <c r="F3663" s="214" t="s">
        <v>248</v>
      </c>
      <c r="G3663" s="214" t="s">
        <v>246</v>
      </c>
      <c r="H3663" s="214" t="s">
        <v>142</v>
      </c>
      <c r="I3663" s="214" t="s">
        <v>126</v>
      </c>
      <c r="J3663" s="214">
        <v>15</v>
      </c>
      <c r="K3663" s="214">
        <v>15</v>
      </c>
      <c r="L3663" s="214">
        <v>0</v>
      </c>
      <c r="M3663" s="214">
        <v>0</v>
      </c>
      <c r="N3663" s="214">
        <v>15</v>
      </c>
      <c r="O3663" s="214">
        <v>25.8</v>
      </c>
      <c r="P3663" s="214">
        <v>0</v>
      </c>
      <c r="Q3663" s="214">
        <v>74.2</v>
      </c>
      <c r="R3663" s="214">
        <v>74.2</v>
      </c>
      <c r="S3663" s="214">
        <v>74.2</v>
      </c>
      <c r="T3663" s="214">
        <v>0</v>
      </c>
      <c r="U3663" s="214" t="s">
        <v>140</v>
      </c>
      <c r="V3663" s="214" t="s">
        <v>140</v>
      </c>
      <c r="W3663" s="214" t="s">
        <v>140</v>
      </c>
      <c r="X3663" s="214" t="s">
        <v>140</v>
      </c>
    </row>
    <row r="3664" spans="1:24" x14ac:dyDescent="0.25">
      <c r="A3664" t="str">
        <f t="shared" si="58"/>
        <v>YAG3UKLevel 8Female + maleAllied healthEast of England</v>
      </c>
      <c r="B3664" s="214" t="s">
        <v>251</v>
      </c>
      <c r="C3664" s="214" t="s">
        <v>37</v>
      </c>
      <c r="D3664" s="214">
        <v>3</v>
      </c>
      <c r="E3664" s="214" t="s">
        <v>35</v>
      </c>
      <c r="F3664" s="214" t="s">
        <v>248</v>
      </c>
      <c r="G3664" s="214" t="s">
        <v>246</v>
      </c>
      <c r="H3664" s="214" t="s">
        <v>142</v>
      </c>
      <c r="I3664" s="214" t="s">
        <v>127</v>
      </c>
      <c r="J3664" s="214">
        <v>25</v>
      </c>
      <c r="K3664" s="214">
        <v>25</v>
      </c>
      <c r="L3664" s="214">
        <v>0</v>
      </c>
      <c r="M3664" s="214">
        <v>0</v>
      </c>
      <c r="N3664" s="214">
        <v>25</v>
      </c>
      <c r="O3664" s="214">
        <v>10.1</v>
      </c>
      <c r="P3664" s="214">
        <v>4.3</v>
      </c>
      <c r="Q3664" s="214">
        <v>85.5</v>
      </c>
      <c r="R3664" s="214">
        <v>85.5</v>
      </c>
      <c r="S3664" s="214">
        <v>85.5</v>
      </c>
      <c r="T3664" s="214">
        <v>0</v>
      </c>
      <c r="U3664" s="214">
        <v>20</v>
      </c>
      <c r="V3664" s="214">
        <v>33900</v>
      </c>
      <c r="W3664" s="214">
        <v>37200</v>
      </c>
      <c r="X3664" s="214">
        <v>47400</v>
      </c>
    </row>
    <row r="3665" spans="1:24" x14ac:dyDescent="0.25">
      <c r="A3665" t="str">
        <f t="shared" si="58"/>
        <v>YAG3UKLevel 8Female + maleAllied healthLondon</v>
      </c>
      <c r="B3665" s="214" t="s">
        <v>251</v>
      </c>
      <c r="C3665" s="214" t="s">
        <v>37</v>
      </c>
      <c r="D3665" s="214">
        <v>3</v>
      </c>
      <c r="E3665" s="214" t="s">
        <v>35</v>
      </c>
      <c r="F3665" s="214" t="s">
        <v>248</v>
      </c>
      <c r="G3665" s="214" t="s">
        <v>246</v>
      </c>
      <c r="H3665" s="214" t="s">
        <v>142</v>
      </c>
      <c r="I3665" s="214" t="s">
        <v>128</v>
      </c>
      <c r="J3665" s="214">
        <v>55</v>
      </c>
      <c r="K3665" s="214">
        <v>55</v>
      </c>
      <c r="L3665" s="214">
        <v>0</v>
      </c>
      <c r="M3665" s="214">
        <v>0</v>
      </c>
      <c r="N3665" s="214">
        <v>55</v>
      </c>
      <c r="O3665" s="214">
        <v>12.7</v>
      </c>
      <c r="P3665" s="214">
        <v>3.5</v>
      </c>
      <c r="Q3665" s="214">
        <v>74.400000000000006</v>
      </c>
      <c r="R3665" s="214">
        <v>83.8</v>
      </c>
      <c r="S3665" s="214">
        <v>83.8</v>
      </c>
      <c r="T3665" s="214">
        <v>9.4</v>
      </c>
      <c r="U3665" s="214">
        <v>40</v>
      </c>
      <c r="V3665" s="214">
        <v>20100</v>
      </c>
      <c r="W3665" s="214">
        <v>39100</v>
      </c>
      <c r="X3665" s="214">
        <v>49600</v>
      </c>
    </row>
    <row r="3666" spans="1:24" x14ac:dyDescent="0.25">
      <c r="A3666" t="str">
        <f t="shared" si="58"/>
        <v>YAG3UKLevel 8Female + maleAllied healthNorth East</v>
      </c>
      <c r="B3666" s="214" t="s">
        <v>251</v>
      </c>
      <c r="C3666" s="214" t="s">
        <v>37</v>
      </c>
      <c r="D3666" s="214">
        <v>3</v>
      </c>
      <c r="E3666" s="214" t="s">
        <v>35</v>
      </c>
      <c r="F3666" s="214" t="s">
        <v>248</v>
      </c>
      <c r="G3666" s="214" t="s">
        <v>246</v>
      </c>
      <c r="H3666" s="214" t="s">
        <v>142</v>
      </c>
      <c r="I3666" s="214" t="s">
        <v>129</v>
      </c>
      <c r="J3666" s="214">
        <v>10</v>
      </c>
      <c r="K3666" s="214">
        <v>10</v>
      </c>
      <c r="L3666" s="214">
        <v>0</v>
      </c>
      <c r="M3666" s="214">
        <v>0</v>
      </c>
      <c r="N3666" s="214">
        <v>10</v>
      </c>
      <c r="O3666" s="214">
        <v>29</v>
      </c>
      <c r="P3666" s="214">
        <v>0</v>
      </c>
      <c r="Q3666" s="214">
        <v>71</v>
      </c>
      <c r="R3666" s="214">
        <v>71</v>
      </c>
      <c r="S3666" s="214">
        <v>71</v>
      </c>
      <c r="T3666" s="214">
        <v>0</v>
      </c>
      <c r="U3666" s="214" t="s">
        <v>140</v>
      </c>
      <c r="V3666" s="214" t="s">
        <v>140</v>
      </c>
      <c r="W3666" s="214" t="s">
        <v>140</v>
      </c>
      <c r="X3666" s="214" t="s">
        <v>140</v>
      </c>
    </row>
    <row r="3667" spans="1:24" x14ac:dyDescent="0.25">
      <c r="A3667" t="str">
        <f t="shared" si="58"/>
        <v>YAG3UKLevel 8Female + maleAllied healthNorth West</v>
      </c>
      <c r="B3667" s="214" t="s">
        <v>251</v>
      </c>
      <c r="C3667" s="214" t="s">
        <v>37</v>
      </c>
      <c r="D3667" s="214">
        <v>3</v>
      </c>
      <c r="E3667" s="214" t="s">
        <v>35</v>
      </c>
      <c r="F3667" s="214" t="s">
        <v>248</v>
      </c>
      <c r="G3667" s="214" t="s">
        <v>246</v>
      </c>
      <c r="H3667" s="214" t="s">
        <v>142</v>
      </c>
      <c r="I3667" s="214" t="s">
        <v>130</v>
      </c>
      <c r="J3667" s="214">
        <v>40</v>
      </c>
      <c r="K3667" s="214">
        <v>40</v>
      </c>
      <c r="L3667" s="214">
        <v>0</v>
      </c>
      <c r="M3667" s="214">
        <v>0</v>
      </c>
      <c r="N3667" s="214">
        <v>40</v>
      </c>
      <c r="O3667" s="214">
        <v>7.5</v>
      </c>
      <c r="P3667" s="214">
        <v>2.4</v>
      </c>
      <c r="Q3667" s="214">
        <v>84.3</v>
      </c>
      <c r="R3667" s="214">
        <v>90.2</v>
      </c>
      <c r="S3667" s="214">
        <v>90.2</v>
      </c>
      <c r="T3667" s="214">
        <v>5.9</v>
      </c>
      <c r="U3667" s="214">
        <v>35</v>
      </c>
      <c r="V3667" s="214">
        <v>29500</v>
      </c>
      <c r="W3667" s="214">
        <v>37600</v>
      </c>
      <c r="X3667" s="214">
        <v>48200</v>
      </c>
    </row>
    <row r="3668" spans="1:24" x14ac:dyDescent="0.25">
      <c r="A3668" t="str">
        <f t="shared" si="58"/>
        <v>YAG3UKLevel 8Female + maleAllied healthNorthern Ireland</v>
      </c>
      <c r="B3668" s="214" t="s">
        <v>251</v>
      </c>
      <c r="C3668" s="214" t="s">
        <v>37</v>
      </c>
      <c r="D3668" s="214">
        <v>3</v>
      </c>
      <c r="E3668" s="214" t="s">
        <v>35</v>
      </c>
      <c r="F3668" s="214" t="s">
        <v>248</v>
      </c>
      <c r="G3668" s="214" t="s">
        <v>246</v>
      </c>
      <c r="H3668" s="214" t="s">
        <v>142</v>
      </c>
      <c r="I3668" s="214" t="s">
        <v>131</v>
      </c>
      <c r="J3668" s="214">
        <v>5</v>
      </c>
      <c r="K3668" s="214">
        <v>5</v>
      </c>
      <c r="L3668" s="214">
        <v>0</v>
      </c>
      <c r="M3668" s="214">
        <v>0</v>
      </c>
      <c r="N3668" s="214">
        <v>5</v>
      </c>
      <c r="O3668" s="214">
        <v>0</v>
      </c>
      <c r="P3668" s="214">
        <v>0</v>
      </c>
      <c r="Q3668" s="214">
        <v>100</v>
      </c>
      <c r="R3668" s="214">
        <v>100</v>
      </c>
      <c r="S3668" s="214">
        <v>100</v>
      </c>
      <c r="T3668" s="214">
        <v>0</v>
      </c>
      <c r="U3668" s="214" t="s">
        <v>140</v>
      </c>
      <c r="V3668" s="214" t="s">
        <v>140</v>
      </c>
      <c r="W3668" s="214" t="s">
        <v>140</v>
      </c>
      <c r="X3668" s="214" t="s">
        <v>140</v>
      </c>
    </row>
    <row r="3669" spans="1:24" x14ac:dyDescent="0.25">
      <c r="A3669" t="str">
        <f t="shared" si="58"/>
        <v>YAG3UKLevel 8Female + maleAllied healthScotland</v>
      </c>
      <c r="B3669" s="214" t="s">
        <v>251</v>
      </c>
      <c r="C3669" s="214" t="s">
        <v>37</v>
      </c>
      <c r="D3669" s="214">
        <v>3</v>
      </c>
      <c r="E3669" s="214" t="s">
        <v>35</v>
      </c>
      <c r="F3669" s="214" t="s">
        <v>248</v>
      </c>
      <c r="G3669" s="214" t="s">
        <v>246</v>
      </c>
      <c r="H3669" s="214" t="s">
        <v>142</v>
      </c>
      <c r="I3669" s="214" t="s">
        <v>132</v>
      </c>
      <c r="J3669" s="214">
        <v>5</v>
      </c>
      <c r="K3669" s="214">
        <v>5</v>
      </c>
      <c r="L3669" s="214">
        <v>0</v>
      </c>
      <c r="M3669" s="214">
        <v>0</v>
      </c>
      <c r="N3669" s="214">
        <v>5</v>
      </c>
      <c r="O3669" s="214">
        <v>0</v>
      </c>
      <c r="P3669" s="214">
        <v>0</v>
      </c>
      <c r="Q3669" s="214">
        <v>100</v>
      </c>
      <c r="R3669" s="214">
        <v>100</v>
      </c>
      <c r="S3669" s="214">
        <v>100</v>
      </c>
      <c r="T3669" s="214">
        <v>0</v>
      </c>
      <c r="U3669" s="214" t="s">
        <v>140</v>
      </c>
      <c r="V3669" s="214" t="s">
        <v>140</v>
      </c>
      <c r="W3669" s="214" t="s">
        <v>140</v>
      </c>
      <c r="X3669" s="214" t="s">
        <v>140</v>
      </c>
    </row>
    <row r="3670" spans="1:24" x14ac:dyDescent="0.25">
      <c r="A3670" t="str">
        <f t="shared" si="58"/>
        <v>YAG3UKLevel 8Female + maleAllied healthSouth East</v>
      </c>
      <c r="B3670" s="214" t="s">
        <v>251</v>
      </c>
      <c r="C3670" s="214" t="s">
        <v>37</v>
      </c>
      <c r="D3670" s="214">
        <v>3</v>
      </c>
      <c r="E3670" s="214" t="s">
        <v>35</v>
      </c>
      <c r="F3670" s="214" t="s">
        <v>248</v>
      </c>
      <c r="G3670" s="214" t="s">
        <v>246</v>
      </c>
      <c r="H3670" s="214" t="s">
        <v>142</v>
      </c>
      <c r="I3670" s="214" t="s">
        <v>133</v>
      </c>
      <c r="J3670" s="214">
        <v>45</v>
      </c>
      <c r="K3670" s="214">
        <v>45</v>
      </c>
      <c r="L3670" s="214">
        <v>0</v>
      </c>
      <c r="M3670" s="214">
        <v>0</v>
      </c>
      <c r="N3670" s="214">
        <v>45</v>
      </c>
      <c r="O3670" s="214">
        <v>12.2</v>
      </c>
      <c r="P3670" s="214">
        <v>2.1</v>
      </c>
      <c r="Q3670" s="214">
        <v>79.7</v>
      </c>
      <c r="R3670" s="214">
        <v>85.7</v>
      </c>
      <c r="S3670" s="214">
        <v>85.7</v>
      </c>
      <c r="T3670" s="214">
        <v>6.1</v>
      </c>
      <c r="U3670" s="214">
        <v>35</v>
      </c>
      <c r="V3670" s="214">
        <v>26600</v>
      </c>
      <c r="W3670" s="214">
        <v>41600</v>
      </c>
      <c r="X3670" s="214">
        <v>51700</v>
      </c>
    </row>
    <row r="3671" spans="1:24" x14ac:dyDescent="0.25">
      <c r="A3671" t="str">
        <f t="shared" si="58"/>
        <v>YAG3UKLevel 8Female + maleAllied healthSouth West</v>
      </c>
      <c r="B3671" s="214" t="s">
        <v>251</v>
      </c>
      <c r="C3671" s="214" t="s">
        <v>37</v>
      </c>
      <c r="D3671" s="214">
        <v>3</v>
      </c>
      <c r="E3671" s="214" t="s">
        <v>35</v>
      </c>
      <c r="F3671" s="214" t="s">
        <v>248</v>
      </c>
      <c r="G3671" s="214" t="s">
        <v>246</v>
      </c>
      <c r="H3671" s="214" t="s">
        <v>142</v>
      </c>
      <c r="I3671" s="214" t="s">
        <v>134</v>
      </c>
      <c r="J3671" s="214">
        <v>20</v>
      </c>
      <c r="K3671" s="214">
        <v>20</v>
      </c>
      <c r="L3671" s="214">
        <v>0</v>
      </c>
      <c r="M3671" s="214">
        <v>0</v>
      </c>
      <c r="N3671" s="214">
        <v>20</v>
      </c>
      <c r="O3671" s="214">
        <v>1.7</v>
      </c>
      <c r="P3671" s="214">
        <v>0</v>
      </c>
      <c r="Q3671" s="214">
        <v>96.9</v>
      </c>
      <c r="R3671" s="214">
        <v>98.3</v>
      </c>
      <c r="S3671" s="214">
        <v>98.3</v>
      </c>
      <c r="T3671" s="214">
        <v>1.4</v>
      </c>
      <c r="U3671" s="214">
        <v>15</v>
      </c>
      <c r="V3671" s="214">
        <v>23000</v>
      </c>
      <c r="W3671" s="214">
        <v>32800</v>
      </c>
      <c r="X3671" s="214">
        <v>45300</v>
      </c>
    </row>
    <row r="3672" spans="1:24" x14ac:dyDescent="0.25">
      <c r="A3672" t="str">
        <f t="shared" si="58"/>
        <v>YAG3UKLevel 8Female + maleAllied healthUnknown</v>
      </c>
      <c r="B3672" s="214" t="s">
        <v>251</v>
      </c>
      <c r="C3672" s="214" t="s">
        <v>37</v>
      </c>
      <c r="D3672" s="214">
        <v>3</v>
      </c>
      <c r="E3672" s="214" t="s">
        <v>35</v>
      </c>
      <c r="F3672" s="214" t="s">
        <v>248</v>
      </c>
      <c r="G3672" s="214" t="s">
        <v>246</v>
      </c>
      <c r="H3672" s="214" t="s">
        <v>142</v>
      </c>
      <c r="I3672" s="214" t="s">
        <v>135</v>
      </c>
      <c r="J3672" s="214">
        <v>15</v>
      </c>
      <c r="K3672" s="214">
        <v>15</v>
      </c>
      <c r="L3672" s="214">
        <v>89.7</v>
      </c>
      <c r="M3672" s="214">
        <v>0</v>
      </c>
      <c r="N3672" s="214">
        <v>0</v>
      </c>
      <c r="O3672" s="214">
        <v>0</v>
      </c>
      <c r="P3672" s="214">
        <v>0</v>
      </c>
      <c r="Q3672" s="214">
        <v>0</v>
      </c>
      <c r="R3672" s="214">
        <v>0</v>
      </c>
      <c r="S3672" s="214">
        <v>100</v>
      </c>
      <c r="T3672" s="214">
        <v>100</v>
      </c>
      <c r="U3672" s="214" t="s">
        <v>136</v>
      </c>
      <c r="V3672" s="214" t="s">
        <v>136</v>
      </c>
      <c r="W3672" s="214" t="s">
        <v>136</v>
      </c>
      <c r="X3672" s="214" t="s">
        <v>136</v>
      </c>
    </row>
    <row r="3673" spans="1:24" x14ac:dyDescent="0.25">
      <c r="A3673" t="str">
        <f t="shared" si="58"/>
        <v>YAG3UKLevel 8Female + maleAllied healthWales</v>
      </c>
      <c r="B3673" s="214" t="s">
        <v>251</v>
      </c>
      <c r="C3673" s="214" t="s">
        <v>37</v>
      </c>
      <c r="D3673" s="214">
        <v>3</v>
      </c>
      <c r="E3673" s="214" t="s">
        <v>35</v>
      </c>
      <c r="F3673" s="214" t="s">
        <v>248</v>
      </c>
      <c r="G3673" s="214" t="s">
        <v>246</v>
      </c>
      <c r="H3673" s="214" t="s">
        <v>142</v>
      </c>
      <c r="I3673" s="214" t="s">
        <v>137</v>
      </c>
      <c r="J3673" s="214">
        <v>5</v>
      </c>
      <c r="K3673" s="214">
        <v>5</v>
      </c>
      <c r="L3673" s="214">
        <v>0</v>
      </c>
      <c r="M3673" s="214">
        <v>0</v>
      </c>
      <c r="N3673" s="214">
        <v>5</v>
      </c>
      <c r="O3673" s="214">
        <v>0</v>
      </c>
      <c r="P3673" s="214">
        <v>25</v>
      </c>
      <c r="Q3673" s="214">
        <v>75</v>
      </c>
      <c r="R3673" s="214">
        <v>75</v>
      </c>
      <c r="S3673" s="214">
        <v>75</v>
      </c>
      <c r="T3673" s="214">
        <v>0</v>
      </c>
      <c r="U3673" s="214" t="s">
        <v>140</v>
      </c>
      <c r="V3673" s="214" t="s">
        <v>140</v>
      </c>
      <c r="W3673" s="214" t="s">
        <v>140</v>
      </c>
      <c r="X3673" s="214" t="s">
        <v>140</v>
      </c>
    </row>
    <row r="3674" spans="1:24" x14ac:dyDescent="0.25">
      <c r="A3674" t="str">
        <f t="shared" si="58"/>
        <v>YAG3UKLevel 8Female + maleAllied healthWest Midlands</v>
      </c>
      <c r="B3674" s="214" t="s">
        <v>251</v>
      </c>
      <c r="C3674" s="214" t="s">
        <v>37</v>
      </c>
      <c r="D3674" s="214">
        <v>3</v>
      </c>
      <c r="E3674" s="214" t="s">
        <v>35</v>
      </c>
      <c r="F3674" s="214" t="s">
        <v>248</v>
      </c>
      <c r="G3674" s="214" t="s">
        <v>246</v>
      </c>
      <c r="H3674" s="214" t="s">
        <v>142</v>
      </c>
      <c r="I3674" s="214" t="s">
        <v>138</v>
      </c>
      <c r="J3674" s="214">
        <v>25</v>
      </c>
      <c r="K3674" s="214">
        <v>25</v>
      </c>
      <c r="L3674" s="214">
        <v>0</v>
      </c>
      <c r="M3674" s="214">
        <v>0</v>
      </c>
      <c r="N3674" s="214">
        <v>25</v>
      </c>
      <c r="O3674" s="214">
        <v>8.5</v>
      </c>
      <c r="P3674" s="214">
        <v>0</v>
      </c>
      <c r="Q3674" s="214">
        <v>77</v>
      </c>
      <c r="R3674" s="214">
        <v>91.5</v>
      </c>
      <c r="S3674" s="214">
        <v>91.5</v>
      </c>
      <c r="T3674" s="214">
        <v>14.6</v>
      </c>
      <c r="U3674" s="214">
        <v>20</v>
      </c>
      <c r="V3674" s="214">
        <v>31400</v>
      </c>
      <c r="W3674" s="214">
        <v>35800</v>
      </c>
      <c r="X3674" s="214">
        <v>45300</v>
      </c>
    </row>
    <row r="3675" spans="1:24" x14ac:dyDescent="0.25">
      <c r="A3675" t="str">
        <f t="shared" si="58"/>
        <v>YAG3UKLevel 8Female + maleAllied healthYorkshire and The Humber</v>
      </c>
      <c r="B3675" s="214" t="s">
        <v>251</v>
      </c>
      <c r="C3675" s="214" t="s">
        <v>37</v>
      </c>
      <c r="D3675" s="214">
        <v>3</v>
      </c>
      <c r="E3675" s="214" t="s">
        <v>35</v>
      </c>
      <c r="F3675" s="214" t="s">
        <v>248</v>
      </c>
      <c r="G3675" s="214" t="s">
        <v>246</v>
      </c>
      <c r="H3675" s="214" t="s">
        <v>142</v>
      </c>
      <c r="I3675" s="214" t="s">
        <v>139</v>
      </c>
      <c r="J3675" s="214">
        <v>30</v>
      </c>
      <c r="K3675" s="214">
        <v>30</v>
      </c>
      <c r="L3675" s="214">
        <v>0</v>
      </c>
      <c r="M3675" s="214">
        <v>0</v>
      </c>
      <c r="N3675" s="214">
        <v>30</v>
      </c>
      <c r="O3675" s="214">
        <v>13.4</v>
      </c>
      <c r="P3675" s="214">
        <v>0</v>
      </c>
      <c r="Q3675" s="214">
        <v>76</v>
      </c>
      <c r="R3675" s="214">
        <v>83</v>
      </c>
      <c r="S3675" s="214">
        <v>86.6</v>
      </c>
      <c r="T3675" s="214">
        <v>10.5</v>
      </c>
      <c r="U3675" s="214">
        <v>20</v>
      </c>
      <c r="V3675" s="214">
        <v>27000</v>
      </c>
      <c r="W3675" s="214">
        <v>37300</v>
      </c>
      <c r="X3675" s="214">
        <v>50000</v>
      </c>
    </row>
    <row r="3676" spans="1:24" x14ac:dyDescent="0.25">
      <c r="A3676" t="str">
        <f t="shared" si="58"/>
        <v>YAG3UKLevel 8Female + maleArchitecture, building and planningAbroad</v>
      </c>
      <c r="B3676" s="214" t="s">
        <v>251</v>
      </c>
      <c r="C3676" s="214" t="s">
        <v>37</v>
      </c>
      <c r="D3676" s="214">
        <v>3</v>
      </c>
      <c r="E3676" s="214" t="s">
        <v>35</v>
      </c>
      <c r="F3676" s="214" t="s">
        <v>248</v>
      </c>
      <c r="G3676" s="214" t="s">
        <v>246</v>
      </c>
      <c r="H3676" s="214" t="s">
        <v>74</v>
      </c>
      <c r="I3676" s="214" t="s">
        <v>125</v>
      </c>
      <c r="J3676" s="214" t="s">
        <v>140</v>
      </c>
      <c r="K3676" s="214" t="s">
        <v>140</v>
      </c>
      <c r="L3676" s="214" t="s">
        <v>140</v>
      </c>
      <c r="M3676" s="214" t="s">
        <v>140</v>
      </c>
      <c r="N3676" s="214" t="s">
        <v>140</v>
      </c>
      <c r="O3676" s="214" t="s">
        <v>140</v>
      </c>
      <c r="P3676" s="214" t="s">
        <v>140</v>
      </c>
      <c r="Q3676" s="214" t="s">
        <v>140</v>
      </c>
      <c r="R3676" s="214" t="s">
        <v>140</v>
      </c>
      <c r="S3676" s="214" t="s">
        <v>140</v>
      </c>
      <c r="T3676" s="214" t="s">
        <v>140</v>
      </c>
      <c r="U3676" s="214" t="s">
        <v>136</v>
      </c>
      <c r="V3676" s="214" t="s">
        <v>136</v>
      </c>
      <c r="W3676" s="214" t="s">
        <v>136</v>
      </c>
      <c r="X3676" s="214" t="s">
        <v>136</v>
      </c>
    </row>
    <row r="3677" spans="1:24" x14ac:dyDescent="0.25">
      <c r="A3677" t="str">
        <f t="shared" si="58"/>
        <v>YAG3UKLevel 8Female + maleArchitecture, building and planningEast Midlands</v>
      </c>
      <c r="B3677" s="214" t="s">
        <v>251</v>
      </c>
      <c r="C3677" s="214" t="s">
        <v>37</v>
      </c>
      <c r="D3677" s="214">
        <v>3</v>
      </c>
      <c r="E3677" s="214" t="s">
        <v>35</v>
      </c>
      <c r="F3677" s="214" t="s">
        <v>248</v>
      </c>
      <c r="G3677" s="214" t="s">
        <v>246</v>
      </c>
      <c r="H3677" s="214" t="s">
        <v>74</v>
      </c>
      <c r="I3677" s="214" t="s">
        <v>126</v>
      </c>
      <c r="J3677" s="214">
        <v>10</v>
      </c>
      <c r="K3677" s="214">
        <v>10</v>
      </c>
      <c r="L3677" s="214">
        <v>0</v>
      </c>
      <c r="M3677" s="214">
        <v>0</v>
      </c>
      <c r="N3677" s="214">
        <v>10</v>
      </c>
      <c r="O3677" s="214">
        <v>36.4</v>
      </c>
      <c r="P3677" s="214">
        <v>0</v>
      </c>
      <c r="Q3677" s="214">
        <v>54.5</v>
      </c>
      <c r="R3677" s="214">
        <v>63.6</v>
      </c>
      <c r="S3677" s="214">
        <v>63.6</v>
      </c>
      <c r="T3677" s="214">
        <v>9.1</v>
      </c>
      <c r="U3677" s="214" t="s">
        <v>140</v>
      </c>
      <c r="V3677" s="214" t="s">
        <v>140</v>
      </c>
      <c r="W3677" s="214" t="s">
        <v>140</v>
      </c>
      <c r="X3677" s="214" t="s">
        <v>140</v>
      </c>
    </row>
    <row r="3678" spans="1:24" x14ac:dyDescent="0.25">
      <c r="A3678" t="str">
        <f t="shared" si="58"/>
        <v>YAG3UKLevel 8Female + maleArchitecture, building and planningEast of England</v>
      </c>
      <c r="B3678" s="214" t="s">
        <v>251</v>
      </c>
      <c r="C3678" s="214" t="s">
        <v>37</v>
      </c>
      <c r="D3678" s="214">
        <v>3</v>
      </c>
      <c r="E3678" s="214" t="s">
        <v>35</v>
      </c>
      <c r="F3678" s="214" t="s">
        <v>248</v>
      </c>
      <c r="G3678" s="214" t="s">
        <v>246</v>
      </c>
      <c r="H3678" s="214" t="s">
        <v>74</v>
      </c>
      <c r="I3678" s="214" t="s">
        <v>127</v>
      </c>
      <c r="J3678" s="214">
        <v>0</v>
      </c>
      <c r="K3678" s="214">
        <v>0</v>
      </c>
      <c r="L3678" s="214">
        <v>0</v>
      </c>
      <c r="M3678" s="214">
        <v>0</v>
      </c>
      <c r="N3678" s="214">
        <v>0</v>
      </c>
      <c r="O3678" s="214">
        <v>40</v>
      </c>
      <c r="P3678" s="214">
        <v>0</v>
      </c>
      <c r="Q3678" s="214">
        <v>60</v>
      </c>
      <c r="R3678" s="214">
        <v>60</v>
      </c>
      <c r="S3678" s="214">
        <v>60</v>
      </c>
      <c r="T3678" s="214">
        <v>0</v>
      </c>
      <c r="U3678" s="214" t="s">
        <v>140</v>
      </c>
      <c r="V3678" s="214" t="s">
        <v>140</v>
      </c>
      <c r="W3678" s="214" t="s">
        <v>140</v>
      </c>
      <c r="X3678" s="214" t="s">
        <v>140</v>
      </c>
    </row>
    <row r="3679" spans="1:24" x14ac:dyDescent="0.25">
      <c r="A3679" t="str">
        <f t="shared" si="58"/>
        <v>YAG3UKLevel 8Female + maleArchitecture, building and planningLondon</v>
      </c>
      <c r="B3679" s="214" t="s">
        <v>251</v>
      </c>
      <c r="C3679" s="214" t="s">
        <v>37</v>
      </c>
      <c r="D3679" s="214">
        <v>3</v>
      </c>
      <c r="E3679" s="214" t="s">
        <v>35</v>
      </c>
      <c r="F3679" s="214" t="s">
        <v>248</v>
      </c>
      <c r="G3679" s="214" t="s">
        <v>246</v>
      </c>
      <c r="H3679" s="214" t="s">
        <v>74</v>
      </c>
      <c r="I3679" s="214" t="s">
        <v>128</v>
      </c>
      <c r="J3679" s="214">
        <v>25</v>
      </c>
      <c r="K3679" s="214">
        <v>25</v>
      </c>
      <c r="L3679" s="214">
        <v>0</v>
      </c>
      <c r="M3679" s="214">
        <v>0</v>
      </c>
      <c r="N3679" s="214">
        <v>25</v>
      </c>
      <c r="O3679" s="214">
        <v>14.8</v>
      </c>
      <c r="P3679" s="214">
        <v>3.7</v>
      </c>
      <c r="Q3679" s="214">
        <v>77.8</v>
      </c>
      <c r="R3679" s="214">
        <v>81.5</v>
      </c>
      <c r="S3679" s="214">
        <v>81.5</v>
      </c>
      <c r="T3679" s="214">
        <v>3.7</v>
      </c>
      <c r="U3679" s="214">
        <v>20</v>
      </c>
      <c r="V3679" s="214">
        <v>31400</v>
      </c>
      <c r="W3679" s="214">
        <v>50400</v>
      </c>
      <c r="X3679" s="214">
        <v>55100</v>
      </c>
    </row>
    <row r="3680" spans="1:24" x14ac:dyDescent="0.25">
      <c r="A3680" t="str">
        <f t="shared" si="58"/>
        <v>YAG3UKLevel 8Female + maleArchitecture, building and planningNorth East</v>
      </c>
      <c r="B3680" s="214" t="s">
        <v>251</v>
      </c>
      <c r="C3680" s="214" t="s">
        <v>37</v>
      </c>
      <c r="D3680" s="214">
        <v>3</v>
      </c>
      <c r="E3680" s="214" t="s">
        <v>35</v>
      </c>
      <c r="F3680" s="214" t="s">
        <v>248</v>
      </c>
      <c r="G3680" s="214" t="s">
        <v>246</v>
      </c>
      <c r="H3680" s="214" t="s">
        <v>74</v>
      </c>
      <c r="I3680" s="214" t="s">
        <v>129</v>
      </c>
      <c r="J3680" s="214">
        <v>5</v>
      </c>
      <c r="K3680" s="214">
        <v>5</v>
      </c>
      <c r="L3680" s="214">
        <v>0</v>
      </c>
      <c r="M3680" s="214">
        <v>0</v>
      </c>
      <c r="N3680" s="214">
        <v>5</v>
      </c>
      <c r="O3680" s="214">
        <v>20</v>
      </c>
      <c r="P3680" s="214">
        <v>0</v>
      </c>
      <c r="Q3680" s="214">
        <v>80</v>
      </c>
      <c r="R3680" s="214">
        <v>80</v>
      </c>
      <c r="S3680" s="214">
        <v>80</v>
      </c>
      <c r="T3680" s="214">
        <v>0</v>
      </c>
      <c r="U3680" s="214" t="s">
        <v>140</v>
      </c>
      <c r="V3680" s="214" t="s">
        <v>140</v>
      </c>
      <c r="W3680" s="214" t="s">
        <v>140</v>
      </c>
      <c r="X3680" s="214" t="s">
        <v>140</v>
      </c>
    </row>
    <row r="3681" spans="1:24" x14ac:dyDescent="0.25">
      <c r="A3681" t="str">
        <f t="shared" si="58"/>
        <v>YAG3UKLevel 8Female + maleArchitecture, building and planningNorth West</v>
      </c>
      <c r="B3681" s="214" t="s">
        <v>251</v>
      </c>
      <c r="C3681" s="214" t="s">
        <v>37</v>
      </c>
      <c r="D3681" s="214">
        <v>3</v>
      </c>
      <c r="E3681" s="214" t="s">
        <v>35</v>
      </c>
      <c r="F3681" s="214" t="s">
        <v>248</v>
      </c>
      <c r="G3681" s="214" t="s">
        <v>246</v>
      </c>
      <c r="H3681" s="214" t="s">
        <v>74</v>
      </c>
      <c r="I3681" s="214" t="s">
        <v>130</v>
      </c>
      <c r="J3681" s="214">
        <v>20</v>
      </c>
      <c r="K3681" s="214">
        <v>20</v>
      </c>
      <c r="L3681" s="214">
        <v>0</v>
      </c>
      <c r="M3681" s="214">
        <v>0</v>
      </c>
      <c r="N3681" s="214">
        <v>20</v>
      </c>
      <c r="O3681" s="214">
        <v>21.2</v>
      </c>
      <c r="P3681" s="214">
        <v>0</v>
      </c>
      <c r="Q3681" s="214">
        <v>70.8</v>
      </c>
      <c r="R3681" s="214">
        <v>78.8</v>
      </c>
      <c r="S3681" s="214">
        <v>78.8</v>
      </c>
      <c r="T3681" s="214">
        <v>8</v>
      </c>
      <c r="U3681" s="214">
        <v>15</v>
      </c>
      <c r="V3681" s="214">
        <v>20500</v>
      </c>
      <c r="W3681" s="214">
        <v>34100</v>
      </c>
      <c r="X3681" s="214">
        <v>41600</v>
      </c>
    </row>
    <row r="3682" spans="1:24" x14ac:dyDescent="0.25">
      <c r="A3682" t="str">
        <f t="shared" si="58"/>
        <v>YAG3UKLevel 8Female + maleArchitecture, building and planningScotland</v>
      </c>
      <c r="B3682" s="214" t="s">
        <v>251</v>
      </c>
      <c r="C3682" s="214" t="s">
        <v>37</v>
      </c>
      <c r="D3682" s="214">
        <v>3</v>
      </c>
      <c r="E3682" s="214" t="s">
        <v>35</v>
      </c>
      <c r="F3682" s="214" t="s">
        <v>248</v>
      </c>
      <c r="G3682" s="214" t="s">
        <v>246</v>
      </c>
      <c r="H3682" s="214" t="s">
        <v>74</v>
      </c>
      <c r="I3682" s="214" t="s">
        <v>132</v>
      </c>
      <c r="J3682" s="214" t="s">
        <v>140</v>
      </c>
      <c r="K3682" s="214" t="s">
        <v>140</v>
      </c>
      <c r="L3682" s="214" t="s">
        <v>140</v>
      </c>
      <c r="M3682" s="214" t="s">
        <v>140</v>
      </c>
      <c r="N3682" s="214" t="s">
        <v>140</v>
      </c>
      <c r="O3682" s="214" t="s">
        <v>140</v>
      </c>
      <c r="P3682" s="214" t="s">
        <v>140</v>
      </c>
      <c r="Q3682" s="214" t="s">
        <v>140</v>
      </c>
      <c r="R3682" s="214" t="s">
        <v>140</v>
      </c>
      <c r="S3682" s="214" t="s">
        <v>140</v>
      </c>
      <c r="T3682" s="214" t="s">
        <v>140</v>
      </c>
      <c r="U3682" s="214" t="s">
        <v>140</v>
      </c>
      <c r="V3682" s="214" t="s">
        <v>140</v>
      </c>
      <c r="W3682" s="214" t="s">
        <v>140</v>
      </c>
      <c r="X3682" s="214" t="s">
        <v>140</v>
      </c>
    </row>
    <row r="3683" spans="1:24" x14ac:dyDescent="0.25">
      <c r="A3683" t="str">
        <f t="shared" si="58"/>
        <v>YAG3UKLevel 8Female + maleArchitecture, building and planningSouth East</v>
      </c>
      <c r="B3683" s="214" t="s">
        <v>251</v>
      </c>
      <c r="C3683" s="214" t="s">
        <v>37</v>
      </c>
      <c r="D3683" s="214">
        <v>3</v>
      </c>
      <c r="E3683" s="214" t="s">
        <v>35</v>
      </c>
      <c r="F3683" s="214" t="s">
        <v>248</v>
      </c>
      <c r="G3683" s="214" t="s">
        <v>246</v>
      </c>
      <c r="H3683" s="214" t="s">
        <v>74</v>
      </c>
      <c r="I3683" s="214" t="s">
        <v>133</v>
      </c>
      <c r="J3683" s="214">
        <v>10</v>
      </c>
      <c r="K3683" s="214">
        <v>10</v>
      </c>
      <c r="L3683" s="214">
        <v>0</v>
      </c>
      <c r="M3683" s="214">
        <v>0</v>
      </c>
      <c r="N3683" s="214">
        <v>10</v>
      </c>
      <c r="O3683" s="214">
        <v>33.299999999999997</v>
      </c>
      <c r="P3683" s="214">
        <v>8.3000000000000007</v>
      </c>
      <c r="Q3683" s="214">
        <v>58.3</v>
      </c>
      <c r="R3683" s="214">
        <v>58.3</v>
      </c>
      <c r="S3683" s="214">
        <v>58.3</v>
      </c>
      <c r="T3683" s="214">
        <v>0</v>
      </c>
      <c r="U3683" s="214" t="s">
        <v>140</v>
      </c>
      <c r="V3683" s="214" t="s">
        <v>140</v>
      </c>
      <c r="W3683" s="214" t="s">
        <v>140</v>
      </c>
      <c r="X3683" s="214" t="s">
        <v>140</v>
      </c>
    </row>
    <row r="3684" spans="1:24" x14ac:dyDescent="0.25">
      <c r="A3684" t="str">
        <f t="shared" si="58"/>
        <v>YAG3UKLevel 8Female + maleArchitecture, building and planningSouth West</v>
      </c>
      <c r="B3684" s="214" t="s">
        <v>251</v>
      </c>
      <c r="C3684" s="214" t="s">
        <v>37</v>
      </c>
      <c r="D3684" s="214">
        <v>3</v>
      </c>
      <c r="E3684" s="214" t="s">
        <v>35</v>
      </c>
      <c r="F3684" s="214" t="s">
        <v>248</v>
      </c>
      <c r="G3684" s="214" t="s">
        <v>246</v>
      </c>
      <c r="H3684" s="214" t="s">
        <v>74</v>
      </c>
      <c r="I3684" s="214" t="s">
        <v>134</v>
      </c>
      <c r="J3684" s="214">
        <v>10</v>
      </c>
      <c r="K3684" s="214">
        <v>10</v>
      </c>
      <c r="L3684" s="214">
        <v>0</v>
      </c>
      <c r="M3684" s="214">
        <v>0</v>
      </c>
      <c r="N3684" s="214">
        <v>10</v>
      </c>
      <c r="O3684" s="214">
        <v>0</v>
      </c>
      <c r="P3684" s="214">
        <v>10</v>
      </c>
      <c r="Q3684" s="214">
        <v>90</v>
      </c>
      <c r="R3684" s="214">
        <v>90</v>
      </c>
      <c r="S3684" s="214">
        <v>90</v>
      </c>
      <c r="T3684" s="214">
        <v>0</v>
      </c>
      <c r="U3684" s="214" t="s">
        <v>140</v>
      </c>
      <c r="V3684" s="214" t="s">
        <v>140</v>
      </c>
      <c r="W3684" s="214" t="s">
        <v>140</v>
      </c>
      <c r="X3684" s="214" t="s">
        <v>140</v>
      </c>
    </row>
    <row r="3685" spans="1:24" x14ac:dyDescent="0.25">
      <c r="A3685" t="str">
        <f t="shared" si="58"/>
        <v>YAG3UKLevel 8Female + maleArchitecture, building and planningUnknown</v>
      </c>
      <c r="B3685" s="214" t="s">
        <v>251</v>
      </c>
      <c r="C3685" s="214" t="s">
        <v>37</v>
      </c>
      <c r="D3685" s="214">
        <v>3</v>
      </c>
      <c r="E3685" s="214" t="s">
        <v>35</v>
      </c>
      <c r="F3685" s="214" t="s">
        <v>248</v>
      </c>
      <c r="G3685" s="214" t="s">
        <v>246</v>
      </c>
      <c r="H3685" s="214" t="s">
        <v>74</v>
      </c>
      <c r="I3685" s="214" t="s">
        <v>135</v>
      </c>
      <c r="J3685" s="214">
        <v>5</v>
      </c>
      <c r="K3685" s="214">
        <v>5</v>
      </c>
      <c r="L3685" s="214">
        <v>100</v>
      </c>
      <c r="M3685" s="214">
        <v>0</v>
      </c>
      <c r="N3685" s="214">
        <v>0</v>
      </c>
      <c r="O3685" s="214" t="s">
        <v>254</v>
      </c>
      <c r="P3685" s="214" t="s">
        <v>254</v>
      </c>
      <c r="Q3685" s="214" t="s">
        <v>254</v>
      </c>
      <c r="R3685" s="214" t="s">
        <v>254</v>
      </c>
      <c r="S3685" s="214" t="s">
        <v>254</v>
      </c>
      <c r="T3685" s="214" t="s">
        <v>254</v>
      </c>
      <c r="U3685" s="214" t="s">
        <v>136</v>
      </c>
      <c r="V3685" s="214" t="s">
        <v>136</v>
      </c>
      <c r="W3685" s="214" t="s">
        <v>136</v>
      </c>
      <c r="X3685" s="214" t="s">
        <v>136</v>
      </c>
    </row>
    <row r="3686" spans="1:24" x14ac:dyDescent="0.25">
      <c r="A3686" t="str">
        <f t="shared" si="58"/>
        <v>YAG3UKLevel 8Female + maleArchitecture, building and planningWales</v>
      </c>
      <c r="B3686" s="214" t="s">
        <v>251</v>
      </c>
      <c r="C3686" s="214" t="s">
        <v>37</v>
      </c>
      <c r="D3686" s="214">
        <v>3</v>
      </c>
      <c r="E3686" s="214" t="s">
        <v>35</v>
      </c>
      <c r="F3686" s="214" t="s">
        <v>248</v>
      </c>
      <c r="G3686" s="214" t="s">
        <v>246</v>
      </c>
      <c r="H3686" s="214" t="s">
        <v>74</v>
      </c>
      <c r="I3686" s="214" t="s">
        <v>137</v>
      </c>
      <c r="J3686" s="214">
        <v>5</v>
      </c>
      <c r="K3686" s="214">
        <v>5</v>
      </c>
      <c r="L3686" s="214">
        <v>0</v>
      </c>
      <c r="M3686" s="214">
        <v>0</v>
      </c>
      <c r="N3686" s="214">
        <v>5</v>
      </c>
      <c r="O3686" s="214">
        <v>0</v>
      </c>
      <c r="P3686" s="214">
        <v>0</v>
      </c>
      <c r="Q3686" s="214">
        <v>33.299999999999997</v>
      </c>
      <c r="R3686" s="214">
        <v>100</v>
      </c>
      <c r="S3686" s="214">
        <v>100</v>
      </c>
      <c r="T3686" s="214">
        <v>66.7</v>
      </c>
      <c r="U3686" s="214" t="s">
        <v>140</v>
      </c>
      <c r="V3686" s="214" t="s">
        <v>140</v>
      </c>
      <c r="W3686" s="214" t="s">
        <v>140</v>
      </c>
      <c r="X3686" s="214" t="s">
        <v>140</v>
      </c>
    </row>
    <row r="3687" spans="1:24" x14ac:dyDescent="0.25">
      <c r="A3687" t="str">
        <f t="shared" si="58"/>
        <v>YAG3UKLevel 8Female + maleArchitecture, building and planningWest Midlands</v>
      </c>
      <c r="B3687" s="214" t="s">
        <v>251</v>
      </c>
      <c r="C3687" s="214" t="s">
        <v>37</v>
      </c>
      <c r="D3687" s="214">
        <v>3</v>
      </c>
      <c r="E3687" s="214" t="s">
        <v>35</v>
      </c>
      <c r="F3687" s="214" t="s">
        <v>248</v>
      </c>
      <c r="G3687" s="214" t="s">
        <v>246</v>
      </c>
      <c r="H3687" s="214" t="s">
        <v>74</v>
      </c>
      <c r="I3687" s="214" t="s">
        <v>138</v>
      </c>
      <c r="J3687" s="214">
        <v>5</v>
      </c>
      <c r="K3687" s="214">
        <v>5</v>
      </c>
      <c r="L3687" s="214">
        <v>0</v>
      </c>
      <c r="M3687" s="214">
        <v>0</v>
      </c>
      <c r="N3687" s="214">
        <v>5</v>
      </c>
      <c r="O3687" s="214">
        <v>0</v>
      </c>
      <c r="P3687" s="214">
        <v>0</v>
      </c>
      <c r="Q3687" s="214">
        <v>100</v>
      </c>
      <c r="R3687" s="214">
        <v>100</v>
      </c>
      <c r="S3687" s="214">
        <v>100</v>
      </c>
      <c r="T3687" s="214">
        <v>0</v>
      </c>
      <c r="U3687" s="214" t="s">
        <v>140</v>
      </c>
      <c r="V3687" s="214" t="s">
        <v>140</v>
      </c>
      <c r="W3687" s="214" t="s">
        <v>140</v>
      </c>
      <c r="X3687" s="214" t="s">
        <v>140</v>
      </c>
    </row>
    <row r="3688" spans="1:24" x14ac:dyDescent="0.25">
      <c r="A3688" t="str">
        <f t="shared" si="58"/>
        <v>YAG3UKLevel 8Female + maleArchitecture, building and planningYorkshire and The Humber</v>
      </c>
      <c r="B3688" s="214" t="s">
        <v>251</v>
      </c>
      <c r="C3688" s="214" t="s">
        <v>37</v>
      </c>
      <c r="D3688" s="214">
        <v>3</v>
      </c>
      <c r="E3688" s="214" t="s">
        <v>35</v>
      </c>
      <c r="F3688" s="214" t="s">
        <v>248</v>
      </c>
      <c r="G3688" s="214" t="s">
        <v>246</v>
      </c>
      <c r="H3688" s="214" t="s">
        <v>74</v>
      </c>
      <c r="I3688" s="214" t="s">
        <v>139</v>
      </c>
      <c r="J3688" s="214">
        <v>5</v>
      </c>
      <c r="K3688" s="214">
        <v>5</v>
      </c>
      <c r="L3688" s="214">
        <v>0</v>
      </c>
      <c r="M3688" s="214">
        <v>0</v>
      </c>
      <c r="N3688" s="214">
        <v>5</v>
      </c>
      <c r="O3688" s="214">
        <v>16.7</v>
      </c>
      <c r="P3688" s="214">
        <v>0</v>
      </c>
      <c r="Q3688" s="214">
        <v>83.3</v>
      </c>
      <c r="R3688" s="214">
        <v>83.3</v>
      </c>
      <c r="S3688" s="214">
        <v>83.3</v>
      </c>
      <c r="T3688" s="214">
        <v>0</v>
      </c>
      <c r="U3688" s="214" t="s">
        <v>140</v>
      </c>
      <c r="V3688" s="214" t="s">
        <v>140</v>
      </c>
      <c r="W3688" s="214" t="s">
        <v>140</v>
      </c>
      <c r="X3688" s="214" t="s">
        <v>140</v>
      </c>
    </row>
    <row r="3689" spans="1:24" x14ac:dyDescent="0.25">
      <c r="A3689" t="str">
        <f t="shared" si="58"/>
        <v>YAG3UKLevel 8Female + maleBiosciencesAbroad</v>
      </c>
      <c r="B3689" s="214" t="s">
        <v>251</v>
      </c>
      <c r="C3689" s="214" t="s">
        <v>37</v>
      </c>
      <c r="D3689" s="214">
        <v>3</v>
      </c>
      <c r="E3689" s="214" t="s">
        <v>35</v>
      </c>
      <c r="F3689" s="214" t="s">
        <v>248</v>
      </c>
      <c r="G3689" s="214" t="s">
        <v>246</v>
      </c>
      <c r="H3689" s="214" t="s">
        <v>51</v>
      </c>
      <c r="I3689" s="214" t="s">
        <v>125</v>
      </c>
      <c r="J3689" s="214" t="s">
        <v>140</v>
      </c>
      <c r="K3689" s="214" t="s">
        <v>140</v>
      </c>
      <c r="L3689" s="214" t="s">
        <v>140</v>
      </c>
      <c r="M3689" s="214" t="s">
        <v>140</v>
      </c>
      <c r="N3689" s="214" t="s">
        <v>140</v>
      </c>
      <c r="O3689" s="214" t="s">
        <v>140</v>
      </c>
      <c r="P3689" s="214" t="s">
        <v>140</v>
      </c>
      <c r="Q3689" s="214" t="s">
        <v>140</v>
      </c>
      <c r="R3689" s="214" t="s">
        <v>140</v>
      </c>
      <c r="S3689" s="214" t="s">
        <v>140</v>
      </c>
      <c r="T3689" s="214" t="s">
        <v>140</v>
      </c>
      <c r="U3689" s="214" t="s">
        <v>140</v>
      </c>
      <c r="V3689" s="214" t="s">
        <v>140</v>
      </c>
      <c r="W3689" s="214" t="s">
        <v>140</v>
      </c>
      <c r="X3689" s="214" t="s">
        <v>140</v>
      </c>
    </row>
    <row r="3690" spans="1:24" x14ac:dyDescent="0.25">
      <c r="A3690" t="str">
        <f t="shared" si="58"/>
        <v>YAG3UKLevel 8Female + maleBiosciencesEast Midlands</v>
      </c>
      <c r="B3690" s="214" t="s">
        <v>251</v>
      </c>
      <c r="C3690" s="214" t="s">
        <v>37</v>
      </c>
      <c r="D3690" s="214">
        <v>3</v>
      </c>
      <c r="E3690" s="214" t="s">
        <v>35</v>
      </c>
      <c r="F3690" s="214" t="s">
        <v>248</v>
      </c>
      <c r="G3690" s="214" t="s">
        <v>246</v>
      </c>
      <c r="H3690" s="214" t="s">
        <v>51</v>
      </c>
      <c r="I3690" s="214" t="s">
        <v>126</v>
      </c>
      <c r="J3690" s="214">
        <v>35</v>
      </c>
      <c r="K3690" s="214">
        <v>35</v>
      </c>
      <c r="L3690" s="214">
        <v>0</v>
      </c>
      <c r="M3690" s="214">
        <v>0</v>
      </c>
      <c r="N3690" s="214">
        <v>35</v>
      </c>
      <c r="O3690" s="214">
        <v>15.4</v>
      </c>
      <c r="P3690" s="214">
        <v>5.6</v>
      </c>
      <c r="Q3690" s="214">
        <v>73.8</v>
      </c>
      <c r="R3690" s="214">
        <v>79</v>
      </c>
      <c r="S3690" s="214">
        <v>79</v>
      </c>
      <c r="T3690" s="214">
        <v>5.0999999999999996</v>
      </c>
      <c r="U3690" s="214">
        <v>25</v>
      </c>
      <c r="V3690" s="214">
        <v>26300</v>
      </c>
      <c r="W3690" s="214">
        <v>30500</v>
      </c>
      <c r="X3690" s="214">
        <v>35400</v>
      </c>
    </row>
    <row r="3691" spans="1:24" x14ac:dyDescent="0.25">
      <c r="A3691" t="str">
        <f t="shared" si="58"/>
        <v>YAG3UKLevel 8Female + maleBiosciencesEast of England</v>
      </c>
      <c r="B3691" s="214" t="s">
        <v>251</v>
      </c>
      <c r="C3691" s="214" t="s">
        <v>37</v>
      </c>
      <c r="D3691" s="214">
        <v>3</v>
      </c>
      <c r="E3691" s="214" t="s">
        <v>35</v>
      </c>
      <c r="F3691" s="214" t="s">
        <v>248</v>
      </c>
      <c r="G3691" s="214" t="s">
        <v>246</v>
      </c>
      <c r="H3691" s="214" t="s">
        <v>51</v>
      </c>
      <c r="I3691" s="214" t="s">
        <v>127</v>
      </c>
      <c r="J3691" s="214">
        <v>125</v>
      </c>
      <c r="K3691" s="214">
        <v>125</v>
      </c>
      <c r="L3691" s="214">
        <v>0</v>
      </c>
      <c r="M3691" s="214">
        <v>0</v>
      </c>
      <c r="N3691" s="214">
        <v>125</v>
      </c>
      <c r="O3691" s="214">
        <v>6.3</v>
      </c>
      <c r="P3691" s="214">
        <v>2.4</v>
      </c>
      <c r="Q3691" s="214">
        <v>84.4</v>
      </c>
      <c r="R3691" s="214">
        <v>89</v>
      </c>
      <c r="S3691" s="214">
        <v>91.4</v>
      </c>
      <c r="T3691" s="214">
        <v>6.9</v>
      </c>
      <c r="U3691" s="214">
        <v>105</v>
      </c>
      <c r="V3691" s="214">
        <v>31800</v>
      </c>
      <c r="W3691" s="214">
        <v>36100</v>
      </c>
      <c r="X3691" s="214">
        <v>43800</v>
      </c>
    </row>
    <row r="3692" spans="1:24" x14ac:dyDescent="0.25">
      <c r="A3692" t="str">
        <f t="shared" si="58"/>
        <v>YAG3UKLevel 8Female + maleBiosciencesLondon</v>
      </c>
      <c r="B3692" s="214" t="s">
        <v>251</v>
      </c>
      <c r="C3692" s="214" t="s">
        <v>37</v>
      </c>
      <c r="D3692" s="214">
        <v>3</v>
      </c>
      <c r="E3692" s="214" t="s">
        <v>35</v>
      </c>
      <c r="F3692" s="214" t="s">
        <v>248</v>
      </c>
      <c r="G3692" s="214" t="s">
        <v>246</v>
      </c>
      <c r="H3692" s="214" t="s">
        <v>51</v>
      </c>
      <c r="I3692" s="214" t="s">
        <v>128</v>
      </c>
      <c r="J3692" s="214">
        <v>110</v>
      </c>
      <c r="K3692" s="214">
        <v>110</v>
      </c>
      <c r="L3692" s="214">
        <v>0</v>
      </c>
      <c r="M3692" s="214">
        <v>0</v>
      </c>
      <c r="N3692" s="214">
        <v>110</v>
      </c>
      <c r="O3692" s="214">
        <v>14.4</v>
      </c>
      <c r="P3692" s="214">
        <v>3.2</v>
      </c>
      <c r="Q3692" s="214">
        <v>78.5</v>
      </c>
      <c r="R3692" s="214">
        <v>81</v>
      </c>
      <c r="S3692" s="214">
        <v>82.4</v>
      </c>
      <c r="T3692" s="214">
        <v>4</v>
      </c>
      <c r="U3692" s="214">
        <v>80</v>
      </c>
      <c r="V3692" s="214">
        <v>33200</v>
      </c>
      <c r="W3692" s="214">
        <v>38700</v>
      </c>
      <c r="X3692" s="214">
        <v>50000</v>
      </c>
    </row>
    <row r="3693" spans="1:24" x14ac:dyDescent="0.25">
      <c r="A3693" t="str">
        <f t="shared" si="58"/>
        <v>YAG3UKLevel 8Female + maleBiosciencesNorth East</v>
      </c>
      <c r="B3693" s="214" t="s">
        <v>251</v>
      </c>
      <c r="C3693" s="214" t="s">
        <v>37</v>
      </c>
      <c r="D3693" s="214">
        <v>3</v>
      </c>
      <c r="E3693" s="214" t="s">
        <v>35</v>
      </c>
      <c r="F3693" s="214" t="s">
        <v>248</v>
      </c>
      <c r="G3693" s="214" t="s">
        <v>246</v>
      </c>
      <c r="H3693" s="214" t="s">
        <v>51</v>
      </c>
      <c r="I3693" s="214" t="s">
        <v>129</v>
      </c>
      <c r="J3693" s="214">
        <v>15</v>
      </c>
      <c r="K3693" s="214">
        <v>15</v>
      </c>
      <c r="L3693" s="214">
        <v>0</v>
      </c>
      <c r="M3693" s="214">
        <v>0</v>
      </c>
      <c r="N3693" s="214">
        <v>15</v>
      </c>
      <c r="O3693" s="214">
        <v>6.7</v>
      </c>
      <c r="P3693" s="214">
        <v>6.7</v>
      </c>
      <c r="Q3693" s="214">
        <v>73.3</v>
      </c>
      <c r="R3693" s="214">
        <v>86.7</v>
      </c>
      <c r="S3693" s="214">
        <v>86.7</v>
      </c>
      <c r="T3693" s="214">
        <v>13.3</v>
      </c>
      <c r="U3693" s="214" t="s">
        <v>140</v>
      </c>
      <c r="V3693" s="214" t="s">
        <v>140</v>
      </c>
      <c r="W3693" s="214" t="s">
        <v>140</v>
      </c>
      <c r="X3693" s="214" t="s">
        <v>140</v>
      </c>
    </row>
    <row r="3694" spans="1:24" x14ac:dyDescent="0.25">
      <c r="A3694" t="str">
        <f t="shared" si="58"/>
        <v>YAG3UKLevel 8Female + maleBiosciencesNorth West</v>
      </c>
      <c r="B3694" s="214" t="s">
        <v>251</v>
      </c>
      <c r="C3694" s="214" t="s">
        <v>37</v>
      </c>
      <c r="D3694" s="214">
        <v>3</v>
      </c>
      <c r="E3694" s="214" t="s">
        <v>35</v>
      </c>
      <c r="F3694" s="214" t="s">
        <v>248</v>
      </c>
      <c r="G3694" s="214" t="s">
        <v>246</v>
      </c>
      <c r="H3694" s="214" t="s">
        <v>51</v>
      </c>
      <c r="I3694" s="214" t="s">
        <v>130</v>
      </c>
      <c r="J3694" s="214">
        <v>65</v>
      </c>
      <c r="K3694" s="214">
        <v>65</v>
      </c>
      <c r="L3694" s="214">
        <v>0</v>
      </c>
      <c r="M3694" s="214">
        <v>0</v>
      </c>
      <c r="N3694" s="214">
        <v>65</v>
      </c>
      <c r="O3694" s="214">
        <v>11.4</v>
      </c>
      <c r="P3694" s="214">
        <v>5.3</v>
      </c>
      <c r="Q3694" s="214">
        <v>81</v>
      </c>
      <c r="R3694" s="214">
        <v>83.2</v>
      </c>
      <c r="S3694" s="214">
        <v>83.2</v>
      </c>
      <c r="T3694" s="214">
        <v>2.2999999999999998</v>
      </c>
      <c r="U3694" s="214">
        <v>50</v>
      </c>
      <c r="V3694" s="214">
        <v>29900</v>
      </c>
      <c r="W3694" s="214">
        <v>32500</v>
      </c>
      <c r="X3694" s="214">
        <v>38700</v>
      </c>
    </row>
    <row r="3695" spans="1:24" x14ac:dyDescent="0.25">
      <c r="A3695" t="str">
        <f t="shared" si="58"/>
        <v>YAG3UKLevel 8Female + maleBiosciencesNorthern Ireland</v>
      </c>
      <c r="B3695" s="214" t="s">
        <v>251</v>
      </c>
      <c r="C3695" s="214" t="s">
        <v>37</v>
      </c>
      <c r="D3695" s="214">
        <v>3</v>
      </c>
      <c r="E3695" s="214" t="s">
        <v>35</v>
      </c>
      <c r="F3695" s="214" t="s">
        <v>248</v>
      </c>
      <c r="G3695" s="214" t="s">
        <v>246</v>
      </c>
      <c r="H3695" s="214" t="s">
        <v>51</v>
      </c>
      <c r="I3695" s="214" t="s">
        <v>131</v>
      </c>
      <c r="J3695" s="214" t="s">
        <v>140</v>
      </c>
      <c r="K3695" s="214" t="s">
        <v>140</v>
      </c>
      <c r="L3695" s="214" t="s">
        <v>140</v>
      </c>
      <c r="M3695" s="214" t="s">
        <v>140</v>
      </c>
      <c r="N3695" s="214" t="s">
        <v>140</v>
      </c>
      <c r="O3695" s="214" t="s">
        <v>140</v>
      </c>
      <c r="P3695" s="214" t="s">
        <v>140</v>
      </c>
      <c r="Q3695" s="214" t="s">
        <v>140</v>
      </c>
      <c r="R3695" s="214" t="s">
        <v>140</v>
      </c>
      <c r="S3695" s="214" t="s">
        <v>140</v>
      </c>
      <c r="T3695" s="214" t="s">
        <v>140</v>
      </c>
      <c r="U3695" s="214" t="s">
        <v>136</v>
      </c>
      <c r="V3695" s="214" t="s">
        <v>136</v>
      </c>
      <c r="W3695" s="214" t="s">
        <v>136</v>
      </c>
      <c r="X3695" s="214" t="s">
        <v>136</v>
      </c>
    </row>
    <row r="3696" spans="1:24" x14ac:dyDescent="0.25">
      <c r="A3696" t="str">
        <f t="shared" si="58"/>
        <v>YAG3UKLevel 8Female + maleBiosciencesScotland</v>
      </c>
      <c r="B3696" s="214" t="s">
        <v>251</v>
      </c>
      <c r="C3696" s="214" t="s">
        <v>37</v>
      </c>
      <c r="D3696" s="214">
        <v>3</v>
      </c>
      <c r="E3696" s="214" t="s">
        <v>35</v>
      </c>
      <c r="F3696" s="214" t="s">
        <v>248</v>
      </c>
      <c r="G3696" s="214" t="s">
        <v>246</v>
      </c>
      <c r="H3696" s="214" t="s">
        <v>51</v>
      </c>
      <c r="I3696" s="214" t="s">
        <v>132</v>
      </c>
      <c r="J3696" s="214">
        <v>20</v>
      </c>
      <c r="K3696" s="214">
        <v>20</v>
      </c>
      <c r="L3696" s="214">
        <v>0</v>
      </c>
      <c r="M3696" s="214">
        <v>0</v>
      </c>
      <c r="N3696" s="214">
        <v>20</v>
      </c>
      <c r="O3696" s="214">
        <v>16</v>
      </c>
      <c r="P3696" s="214">
        <v>9.1999999999999993</v>
      </c>
      <c r="Q3696" s="214">
        <v>70.2</v>
      </c>
      <c r="R3696" s="214">
        <v>74.8</v>
      </c>
      <c r="S3696" s="214">
        <v>74.8</v>
      </c>
      <c r="T3696" s="214">
        <v>4.5999999999999996</v>
      </c>
      <c r="U3696" s="214">
        <v>15</v>
      </c>
      <c r="V3696" s="214">
        <v>25900</v>
      </c>
      <c r="W3696" s="214">
        <v>31800</v>
      </c>
      <c r="X3696" s="214">
        <v>33600</v>
      </c>
    </row>
    <row r="3697" spans="1:24" x14ac:dyDescent="0.25">
      <c r="A3697" t="str">
        <f t="shared" si="58"/>
        <v>YAG3UKLevel 8Female + maleBiosciencesSouth East</v>
      </c>
      <c r="B3697" s="214" t="s">
        <v>251</v>
      </c>
      <c r="C3697" s="214" t="s">
        <v>37</v>
      </c>
      <c r="D3697" s="214">
        <v>3</v>
      </c>
      <c r="E3697" s="214" t="s">
        <v>35</v>
      </c>
      <c r="F3697" s="214" t="s">
        <v>248</v>
      </c>
      <c r="G3697" s="214" t="s">
        <v>246</v>
      </c>
      <c r="H3697" s="214" t="s">
        <v>51</v>
      </c>
      <c r="I3697" s="214" t="s">
        <v>133</v>
      </c>
      <c r="J3697" s="214">
        <v>125</v>
      </c>
      <c r="K3697" s="214">
        <v>125</v>
      </c>
      <c r="L3697" s="214">
        <v>0</v>
      </c>
      <c r="M3697" s="214">
        <v>0</v>
      </c>
      <c r="N3697" s="214">
        <v>125</v>
      </c>
      <c r="O3697" s="214">
        <v>8.6</v>
      </c>
      <c r="P3697" s="214">
        <v>5.7</v>
      </c>
      <c r="Q3697" s="214">
        <v>79.7</v>
      </c>
      <c r="R3697" s="214">
        <v>85.8</v>
      </c>
      <c r="S3697" s="214">
        <v>85.8</v>
      </c>
      <c r="T3697" s="214">
        <v>6.1</v>
      </c>
      <c r="U3697" s="214">
        <v>95</v>
      </c>
      <c r="V3697" s="214">
        <v>28500</v>
      </c>
      <c r="W3697" s="214">
        <v>33600</v>
      </c>
      <c r="X3697" s="214">
        <v>38300</v>
      </c>
    </row>
    <row r="3698" spans="1:24" x14ac:dyDescent="0.25">
      <c r="A3698" t="str">
        <f t="shared" si="58"/>
        <v>YAG3UKLevel 8Female + maleBiosciencesSouth West</v>
      </c>
      <c r="B3698" s="214" t="s">
        <v>251</v>
      </c>
      <c r="C3698" s="214" t="s">
        <v>37</v>
      </c>
      <c r="D3698" s="214">
        <v>3</v>
      </c>
      <c r="E3698" s="214" t="s">
        <v>35</v>
      </c>
      <c r="F3698" s="214" t="s">
        <v>248</v>
      </c>
      <c r="G3698" s="214" t="s">
        <v>246</v>
      </c>
      <c r="H3698" s="214" t="s">
        <v>51</v>
      </c>
      <c r="I3698" s="214" t="s">
        <v>134</v>
      </c>
      <c r="J3698" s="214">
        <v>65</v>
      </c>
      <c r="K3698" s="214">
        <v>65</v>
      </c>
      <c r="L3698" s="214">
        <v>0</v>
      </c>
      <c r="M3698" s="214">
        <v>0</v>
      </c>
      <c r="N3698" s="214">
        <v>65</v>
      </c>
      <c r="O3698" s="214">
        <v>8.1</v>
      </c>
      <c r="P3698" s="214">
        <v>6.2</v>
      </c>
      <c r="Q3698" s="214">
        <v>84.1</v>
      </c>
      <c r="R3698" s="214">
        <v>84.1</v>
      </c>
      <c r="S3698" s="214">
        <v>85.7</v>
      </c>
      <c r="T3698" s="214">
        <v>1.6</v>
      </c>
      <c r="U3698" s="214">
        <v>55</v>
      </c>
      <c r="V3698" s="214">
        <v>22600</v>
      </c>
      <c r="W3698" s="214">
        <v>32500</v>
      </c>
      <c r="X3698" s="214">
        <v>36100</v>
      </c>
    </row>
    <row r="3699" spans="1:24" x14ac:dyDescent="0.25">
      <c r="A3699" t="str">
        <f t="shared" si="58"/>
        <v>YAG3UKLevel 8Female + maleBiosciencesUnknown</v>
      </c>
      <c r="B3699" s="214" t="s">
        <v>251</v>
      </c>
      <c r="C3699" s="214" t="s">
        <v>37</v>
      </c>
      <c r="D3699" s="214">
        <v>3</v>
      </c>
      <c r="E3699" s="214" t="s">
        <v>35</v>
      </c>
      <c r="F3699" s="214" t="s">
        <v>248</v>
      </c>
      <c r="G3699" s="214" t="s">
        <v>246</v>
      </c>
      <c r="H3699" s="214" t="s">
        <v>51</v>
      </c>
      <c r="I3699" s="214" t="s">
        <v>135</v>
      </c>
      <c r="J3699" s="214">
        <v>35</v>
      </c>
      <c r="K3699" s="214">
        <v>35</v>
      </c>
      <c r="L3699" s="214">
        <v>95.2</v>
      </c>
      <c r="M3699" s="214">
        <v>0</v>
      </c>
      <c r="N3699" s="214">
        <v>0</v>
      </c>
      <c r="O3699" s="214">
        <v>0</v>
      </c>
      <c r="P3699" s="214">
        <v>0</v>
      </c>
      <c r="Q3699" s="214">
        <v>0</v>
      </c>
      <c r="R3699" s="214">
        <v>0</v>
      </c>
      <c r="S3699" s="214">
        <v>100</v>
      </c>
      <c r="T3699" s="214">
        <v>100</v>
      </c>
      <c r="U3699" s="214" t="s">
        <v>136</v>
      </c>
      <c r="V3699" s="214" t="s">
        <v>136</v>
      </c>
      <c r="W3699" s="214" t="s">
        <v>136</v>
      </c>
      <c r="X3699" s="214" t="s">
        <v>136</v>
      </c>
    </row>
    <row r="3700" spans="1:24" x14ac:dyDescent="0.25">
      <c r="A3700" t="str">
        <f t="shared" si="58"/>
        <v>YAG3UKLevel 8Female + maleBiosciencesWales</v>
      </c>
      <c r="B3700" s="214" t="s">
        <v>251</v>
      </c>
      <c r="C3700" s="214" t="s">
        <v>37</v>
      </c>
      <c r="D3700" s="214">
        <v>3</v>
      </c>
      <c r="E3700" s="214" t="s">
        <v>35</v>
      </c>
      <c r="F3700" s="214" t="s">
        <v>248</v>
      </c>
      <c r="G3700" s="214" t="s">
        <v>246</v>
      </c>
      <c r="H3700" s="214" t="s">
        <v>51</v>
      </c>
      <c r="I3700" s="214" t="s">
        <v>137</v>
      </c>
      <c r="J3700" s="214">
        <v>5</v>
      </c>
      <c r="K3700" s="214">
        <v>5</v>
      </c>
      <c r="L3700" s="214">
        <v>0</v>
      </c>
      <c r="M3700" s="214">
        <v>0</v>
      </c>
      <c r="N3700" s="214">
        <v>5</v>
      </c>
      <c r="O3700" s="214">
        <v>0</v>
      </c>
      <c r="P3700" s="214">
        <v>0</v>
      </c>
      <c r="Q3700" s="214">
        <v>100</v>
      </c>
      <c r="R3700" s="214">
        <v>100</v>
      </c>
      <c r="S3700" s="214">
        <v>100</v>
      </c>
      <c r="T3700" s="214">
        <v>0</v>
      </c>
      <c r="U3700" s="214" t="s">
        <v>140</v>
      </c>
      <c r="V3700" s="214" t="s">
        <v>140</v>
      </c>
      <c r="W3700" s="214" t="s">
        <v>140</v>
      </c>
      <c r="X3700" s="214" t="s">
        <v>140</v>
      </c>
    </row>
    <row r="3701" spans="1:24" x14ac:dyDescent="0.25">
      <c r="A3701" t="str">
        <f t="shared" si="58"/>
        <v>YAG3UKLevel 8Female + maleBiosciencesWest Midlands</v>
      </c>
      <c r="B3701" s="214" t="s">
        <v>251</v>
      </c>
      <c r="C3701" s="214" t="s">
        <v>37</v>
      </c>
      <c r="D3701" s="214">
        <v>3</v>
      </c>
      <c r="E3701" s="214" t="s">
        <v>35</v>
      </c>
      <c r="F3701" s="214" t="s">
        <v>248</v>
      </c>
      <c r="G3701" s="214" t="s">
        <v>246</v>
      </c>
      <c r="H3701" s="214" t="s">
        <v>51</v>
      </c>
      <c r="I3701" s="214" t="s">
        <v>138</v>
      </c>
      <c r="J3701" s="214">
        <v>45</v>
      </c>
      <c r="K3701" s="214">
        <v>45</v>
      </c>
      <c r="L3701" s="214">
        <v>0</v>
      </c>
      <c r="M3701" s="214">
        <v>0</v>
      </c>
      <c r="N3701" s="214">
        <v>45</v>
      </c>
      <c r="O3701" s="214">
        <v>15.7</v>
      </c>
      <c r="P3701" s="214">
        <v>0</v>
      </c>
      <c r="Q3701" s="214">
        <v>77.5</v>
      </c>
      <c r="R3701" s="214">
        <v>84.3</v>
      </c>
      <c r="S3701" s="214">
        <v>84.3</v>
      </c>
      <c r="T3701" s="214">
        <v>6.7</v>
      </c>
      <c r="U3701" s="214">
        <v>30</v>
      </c>
      <c r="V3701" s="214">
        <v>31000</v>
      </c>
      <c r="W3701" s="214">
        <v>34300</v>
      </c>
      <c r="X3701" s="214">
        <v>40900</v>
      </c>
    </row>
    <row r="3702" spans="1:24" x14ac:dyDescent="0.25">
      <c r="A3702" t="str">
        <f t="shared" si="58"/>
        <v>YAG3UKLevel 8Female + maleBiosciencesYorkshire and The Humber</v>
      </c>
      <c r="B3702" s="214" t="s">
        <v>251</v>
      </c>
      <c r="C3702" s="214" t="s">
        <v>37</v>
      </c>
      <c r="D3702" s="214">
        <v>3</v>
      </c>
      <c r="E3702" s="214" t="s">
        <v>35</v>
      </c>
      <c r="F3702" s="214" t="s">
        <v>248</v>
      </c>
      <c r="G3702" s="214" t="s">
        <v>246</v>
      </c>
      <c r="H3702" s="214" t="s">
        <v>51</v>
      </c>
      <c r="I3702" s="214" t="s">
        <v>139</v>
      </c>
      <c r="J3702" s="214">
        <v>45</v>
      </c>
      <c r="K3702" s="214">
        <v>45</v>
      </c>
      <c r="L3702" s="214">
        <v>0</v>
      </c>
      <c r="M3702" s="214">
        <v>0</v>
      </c>
      <c r="N3702" s="214">
        <v>45</v>
      </c>
      <c r="O3702" s="214">
        <v>12.9</v>
      </c>
      <c r="P3702" s="214">
        <v>4.7</v>
      </c>
      <c r="Q3702" s="214">
        <v>68.400000000000006</v>
      </c>
      <c r="R3702" s="214">
        <v>81.2</v>
      </c>
      <c r="S3702" s="214">
        <v>82.4</v>
      </c>
      <c r="T3702" s="214">
        <v>14.1</v>
      </c>
      <c r="U3702" s="214">
        <v>30</v>
      </c>
      <c r="V3702" s="214">
        <v>25600</v>
      </c>
      <c r="W3702" s="214">
        <v>30300</v>
      </c>
      <c r="X3702" s="214">
        <v>33600</v>
      </c>
    </row>
    <row r="3703" spans="1:24" x14ac:dyDescent="0.25">
      <c r="A3703" t="str">
        <f t="shared" si="58"/>
        <v>YAG3UKLevel 8Female + maleBusiness and managementAbroad</v>
      </c>
      <c r="B3703" s="214" t="s">
        <v>251</v>
      </c>
      <c r="C3703" s="214" t="s">
        <v>37</v>
      </c>
      <c r="D3703" s="214">
        <v>3</v>
      </c>
      <c r="E3703" s="214" t="s">
        <v>35</v>
      </c>
      <c r="F3703" s="214" t="s">
        <v>248</v>
      </c>
      <c r="G3703" s="214" t="s">
        <v>246</v>
      </c>
      <c r="H3703" s="214" t="s">
        <v>87</v>
      </c>
      <c r="I3703" s="214" t="s">
        <v>125</v>
      </c>
      <c r="J3703" s="214" t="s">
        <v>140</v>
      </c>
      <c r="K3703" s="214" t="s">
        <v>140</v>
      </c>
      <c r="L3703" s="214" t="s">
        <v>140</v>
      </c>
      <c r="M3703" s="214" t="s">
        <v>140</v>
      </c>
      <c r="N3703" s="214" t="s">
        <v>140</v>
      </c>
      <c r="O3703" s="214" t="s">
        <v>140</v>
      </c>
      <c r="P3703" s="214" t="s">
        <v>140</v>
      </c>
      <c r="Q3703" s="214" t="s">
        <v>140</v>
      </c>
      <c r="R3703" s="214" t="s">
        <v>140</v>
      </c>
      <c r="S3703" s="214" t="s">
        <v>140</v>
      </c>
      <c r="T3703" s="214" t="s">
        <v>140</v>
      </c>
      <c r="U3703" s="214" t="s">
        <v>136</v>
      </c>
      <c r="V3703" s="214" t="s">
        <v>136</v>
      </c>
      <c r="W3703" s="214" t="s">
        <v>136</v>
      </c>
      <c r="X3703" s="214" t="s">
        <v>136</v>
      </c>
    </row>
    <row r="3704" spans="1:24" x14ac:dyDescent="0.25">
      <c r="A3704" t="str">
        <f t="shared" si="58"/>
        <v>YAG3UKLevel 8Female + maleBusiness and managementEast Midlands</v>
      </c>
      <c r="B3704" s="214" t="s">
        <v>251</v>
      </c>
      <c r="C3704" s="214" t="s">
        <v>37</v>
      </c>
      <c r="D3704" s="214">
        <v>3</v>
      </c>
      <c r="E3704" s="214" t="s">
        <v>35</v>
      </c>
      <c r="F3704" s="214" t="s">
        <v>248</v>
      </c>
      <c r="G3704" s="214" t="s">
        <v>246</v>
      </c>
      <c r="H3704" s="214" t="s">
        <v>87</v>
      </c>
      <c r="I3704" s="214" t="s">
        <v>126</v>
      </c>
      <c r="J3704" s="214">
        <v>40</v>
      </c>
      <c r="K3704" s="214">
        <v>40</v>
      </c>
      <c r="L3704" s="214">
        <v>0</v>
      </c>
      <c r="M3704" s="214">
        <v>0</v>
      </c>
      <c r="N3704" s="214">
        <v>40</v>
      </c>
      <c r="O3704" s="214">
        <v>5</v>
      </c>
      <c r="P3704" s="214">
        <v>2.5</v>
      </c>
      <c r="Q3704" s="214">
        <v>77.7</v>
      </c>
      <c r="R3704" s="214">
        <v>87.6</v>
      </c>
      <c r="S3704" s="214">
        <v>92.6</v>
      </c>
      <c r="T3704" s="214">
        <v>14.9</v>
      </c>
      <c r="U3704" s="214">
        <v>30</v>
      </c>
      <c r="V3704" s="214">
        <v>23000</v>
      </c>
      <c r="W3704" s="214">
        <v>39800</v>
      </c>
      <c r="X3704" s="214">
        <v>52200</v>
      </c>
    </row>
    <row r="3705" spans="1:24" x14ac:dyDescent="0.25">
      <c r="A3705" t="str">
        <f t="shared" si="58"/>
        <v>YAG3UKLevel 8Female + maleBusiness and managementEast of England</v>
      </c>
      <c r="B3705" s="214" t="s">
        <v>251</v>
      </c>
      <c r="C3705" s="214" t="s">
        <v>37</v>
      </c>
      <c r="D3705" s="214">
        <v>3</v>
      </c>
      <c r="E3705" s="214" t="s">
        <v>35</v>
      </c>
      <c r="F3705" s="214" t="s">
        <v>248</v>
      </c>
      <c r="G3705" s="214" t="s">
        <v>246</v>
      </c>
      <c r="H3705" s="214" t="s">
        <v>87</v>
      </c>
      <c r="I3705" s="214" t="s">
        <v>127</v>
      </c>
      <c r="J3705" s="214">
        <v>20</v>
      </c>
      <c r="K3705" s="214">
        <v>20</v>
      </c>
      <c r="L3705" s="214">
        <v>0</v>
      </c>
      <c r="M3705" s="214">
        <v>0</v>
      </c>
      <c r="N3705" s="214">
        <v>20</v>
      </c>
      <c r="O3705" s="214">
        <v>10.5</v>
      </c>
      <c r="P3705" s="214">
        <v>0</v>
      </c>
      <c r="Q3705" s="214">
        <v>78.900000000000006</v>
      </c>
      <c r="R3705" s="214">
        <v>89.5</v>
      </c>
      <c r="S3705" s="214">
        <v>89.5</v>
      </c>
      <c r="T3705" s="214">
        <v>10.5</v>
      </c>
      <c r="U3705" s="214">
        <v>15</v>
      </c>
      <c r="V3705" s="214">
        <v>27900</v>
      </c>
      <c r="W3705" s="214">
        <v>41200</v>
      </c>
      <c r="X3705" s="214">
        <v>47400</v>
      </c>
    </row>
    <row r="3706" spans="1:24" x14ac:dyDescent="0.25">
      <c r="A3706" t="str">
        <f t="shared" si="58"/>
        <v>YAG3UKLevel 8Female + maleBusiness and managementLondon</v>
      </c>
      <c r="B3706" s="214" t="s">
        <v>251</v>
      </c>
      <c r="C3706" s="214" t="s">
        <v>37</v>
      </c>
      <c r="D3706" s="214">
        <v>3</v>
      </c>
      <c r="E3706" s="214" t="s">
        <v>35</v>
      </c>
      <c r="F3706" s="214" t="s">
        <v>248</v>
      </c>
      <c r="G3706" s="214" t="s">
        <v>246</v>
      </c>
      <c r="H3706" s="214" t="s">
        <v>87</v>
      </c>
      <c r="I3706" s="214" t="s">
        <v>128</v>
      </c>
      <c r="J3706" s="214">
        <v>70</v>
      </c>
      <c r="K3706" s="214">
        <v>70</v>
      </c>
      <c r="L3706" s="214">
        <v>0</v>
      </c>
      <c r="M3706" s="214">
        <v>0</v>
      </c>
      <c r="N3706" s="214">
        <v>70</v>
      </c>
      <c r="O3706" s="214">
        <v>16</v>
      </c>
      <c r="P3706" s="214">
        <v>4.4000000000000004</v>
      </c>
      <c r="Q3706" s="214">
        <v>76</v>
      </c>
      <c r="R3706" s="214">
        <v>79.7</v>
      </c>
      <c r="S3706" s="214">
        <v>79.7</v>
      </c>
      <c r="T3706" s="214">
        <v>3.6</v>
      </c>
      <c r="U3706" s="214">
        <v>45</v>
      </c>
      <c r="V3706" s="214">
        <v>31400</v>
      </c>
      <c r="W3706" s="214">
        <v>43700</v>
      </c>
      <c r="X3706" s="214">
        <v>58000</v>
      </c>
    </row>
    <row r="3707" spans="1:24" x14ac:dyDescent="0.25">
      <c r="A3707" t="str">
        <f t="shared" si="58"/>
        <v>YAG3UKLevel 8Female + maleBusiness and managementNorth East</v>
      </c>
      <c r="B3707" s="214" t="s">
        <v>251</v>
      </c>
      <c r="C3707" s="214" t="s">
        <v>37</v>
      </c>
      <c r="D3707" s="214">
        <v>3</v>
      </c>
      <c r="E3707" s="214" t="s">
        <v>35</v>
      </c>
      <c r="F3707" s="214" t="s">
        <v>248</v>
      </c>
      <c r="G3707" s="214" t="s">
        <v>246</v>
      </c>
      <c r="H3707" s="214" t="s">
        <v>87</v>
      </c>
      <c r="I3707" s="214" t="s">
        <v>129</v>
      </c>
      <c r="J3707" s="214">
        <v>20</v>
      </c>
      <c r="K3707" s="214">
        <v>20</v>
      </c>
      <c r="L3707" s="214">
        <v>0</v>
      </c>
      <c r="M3707" s="214">
        <v>0</v>
      </c>
      <c r="N3707" s="214">
        <v>20</v>
      </c>
      <c r="O3707" s="214">
        <v>5.6</v>
      </c>
      <c r="P3707" s="214">
        <v>0</v>
      </c>
      <c r="Q3707" s="214">
        <v>94.4</v>
      </c>
      <c r="R3707" s="214">
        <v>94.4</v>
      </c>
      <c r="S3707" s="214">
        <v>94.4</v>
      </c>
      <c r="T3707" s="214">
        <v>0</v>
      </c>
      <c r="U3707" s="214">
        <v>15</v>
      </c>
      <c r="V3707" s="214">
        <v>32800</v>
      </c>
      <c r="W3707" s="214">
        <v>39100</v>
      </c>
      <c r="X3707" s="214">
        <v>47100</v>
      </c>
    </row>
    <row r="3708" spans="1:24" x14ac:dyDescent="0.25">
      <c r="A3708" t="str">
        <f t="shared" si="58"/>
        <v>YAG3UKLevel 8Female + maleBusiness and managementNorth West</v>
      </c>
      <c r="B3708" s="214" t="s">
        <v>251</v>
      </c>
      <c r="C3708" s="214" t="s">
        <v>37</v>
      </c>
      <c r="D3708" s="214">
        <v>3</v>
      </c>
      <c r="E3708" s="214" t="s">
        <v>35</v>
      </c>
      <c r="F3708" s="214" t="s">
        <v>248</v>
      </c>
      <c r="G3708" s="214" t="s">
        <v>246</v>
      </c>
      <c r="H3708" s="214" t="s">
        <v>87</v>
      </c>
      <c r="I3708" s="214" t="s">
        <v>130</v>
      </c>
      <c r="J3708" s="214">
        <v>45</v>
      </c>
      <c r="K3708" s="214">
        <v>45</v>
      </c>
      <c r="L3708" s="214">
        <v>0</v>
      </c>
      <c r="M3708" s="214">
        <v>0</v>
      </c>
      <c r="N3708" s="214">
        <v>45</v>
      </c>
      <c r="O3708" s="214">
        <v>24.2</v>
      </c>
      <c r="P3708" s="214">
        <v>2.7</v>
      </c>
      <c r="Q3708" s="214">
        <v>66.5</v>
      </c>
      <c r="R3708" s="214">
        <v>73.099999999999994</v>
      </c>
      <c r="S3708" s="214">
        <v>73.099999999999994</v>
      </c>
      <c r="T3708" s="214">
        <v>6.6</v>
      </c>
      <c r="U3708" s="214">
        <v>30</v>
      </c>
      <c r="V3708" s="214">
        <v>25900</v>
      </c>
      <c r="W3708" s="214">
        <v>40500</v>
      </c>
      <c r="X3708" s="214">
        <v>50700</v>
      </c>
    </row>
    <row r="3709" spans="1:24" x14ac:dyDescent="0.25">
      <c r="A3709" t="str">
        <f t="shared" si="58"/>
        <v>YAG3UKLevel 8Female + maleBusiness and managementNorthern Ireland</v>
      </c>
      <c r="B3709" s="214" t="s">
        <v>251</v>
      </c>
      <c r="C3709" s="214" t="s">
        <v>37</v>
      </c>
      <c r="D3709" s="214">
        <v>3</v>
      </c>
      <c r="E3709" s="214" t="s">
        <v>35</v>
      </c>
      <c r="F3709" s="214" t="s">
        <v>248</v>
      </c>
      <c r="G3709" s="214" t="s">
        <v>246</v>
      </c>
      <c r="H3709" s="214" t="s">
        <v>87</v>
      </c>
      <c r="I3709" s="214" t="s">
        <v>131</v>
      </c>
      <c r="J3709" s="214">
        <v>5</v>
      </c>
      <c r="K3709" s="214">
        <v>5</v>
      </c>
      <c r="L3709" s="214">
        <v>0</v>
      </c>
      <c r="M3709" s="214">
        <v>0</v>
      </c>
      <c r="N3709" s="214">
        <v>5</v>
      </c>
      <c r="O3709" s="214">
        <v>33.299999999999997</v>
      </c>
      <c r="P3709" s="214">
        <v>0</v>
      </c>
      <c r="Q3709" s="214">
        <v>66.7</v>
      </c>
      <c r="R3709" s="214">
        <v>66.7</v>
      </c>
      <c r="S3709" s="214">
        <v>66.7</v>
      </c>
      <c r="T3709" s="214">
        <v>0</v>
      </c>
      <c r="U3709" s="214" t="s">
        <v>140</v>
      </c>
      <c r="V3709" s="214" t="s">
        <v>140</v>
      </c>
      <c r="W3709" s="214" t="s">
        <v>140</v>
      </c>
      <c r="X3709" s="214" t="s">
        <v>140</v>
      </c>
    </row>
    <row r="3710" spans="1:24" x14ac:dyDescent="0.25">
      <c r="A3710" t="str">
        <f t="shared" si="58"/>
        <v>YAG3UKLevel 8Female + maleBusiness and managementScotland</v>
      </c>
      <c r="B3710" s="214" t="s">
        <v>251</v>
      </c>
      <c r="C3710" s="214" t="s">
        <v>37</v>
      </c>
      <c r="D3710" s="214">
        <v>3</v>
      </c>
      <c r="E3710" s="214" t="s">
        <v>35</v>
      </c>
      <c r="F3710" s="214" t="s">
        <v>248</v>
      </c>
      <c r="G3710" s="214" t="s">
        <v>246</v>
      </c>
      <c r="H3710" s="214" t="s">
        <v>87</v>
      </c>
      <c r="I3710" s="214" t="s">
        <v>132</v>
      </c>
      <c r="J3710" s="214">
        <v>5</v>
      </c>
      <c r="K3710" s="214">
        <v>5</v>
      </c>
      <c r="L3710" s="214">
        <v>0</v>
      </c>
      <c r="M3710" s="214">
        <v>0</v>
      </c>
      <c r="N3710" s="214">
        <v>5</v>
      </c>
      <c r="O3710" s="214">
        <v>0</v>
      </c>
      <c r="P3710" s="214">
        <v>0</v>
      </c>
      <c r="Q3710" s="214">
        <v>100</v>
      </c>
      <c r="R3710" s="214">
        <v>100</v>
      </c>
      <c r="S3710" s="214">
        <v>100</v>
      </c>
      <c r="T3710" s="214">
        <v>0</v>
      </c>
      <c r="U3710" s="214" t="s">
        <v>140</v>
      </c>
      <c r="V3710" s="214" t="s">
        <v>140</v>
      </c>
      <c r="W3710" s="214" t="s">
        <v>140</v>
      </c>
      <c r="X3710" s="214" t="s">
        <v>140</v>
      </c>
    </row>
    <row r="3711" spans="1:24" x14ac:dyDescent="0.25">
      <c r="A3711" t="str">
        <f t="shared" si="58"/>
        <v>YAG3UKLevel 8Female + maleBusiness and managementSouth East</v>
      </c>
      <c r="B3711" s="214" t="s">
        <v>251</v>
      </c>
      <c r="C3711" s="214" t="s">
        <v>37</v>
      </c>
      <c r="D3711" s="214">
        <v>3</v>
      </c>
      <c r="E3711" s="214" t="s">
        <v>35</v>
      </c>
      <c r="F3711" s="214" t="s">
        <v>248</v>
      </c>
      <c r="G3711" s="214" t="s">
        <v>246</v>
      </c>
      <c r="H3711" s="214" t="s">
        <v>87</v>
      </c>
      <c r="I3711" s="214" t="s">
        <v>133</v>
      </c>
      <c r="J3711" s="214">
        <v>40</v>
      </c>
      <c r="K3711" s="214">
        <v>40</v>
      </c>
      <c r="L3711" s="214">
        <v>0</v>
      </c>
      <c r="M3711" s="214">
        <v>0</v>
      </c>
      <c r="N3711" s="214">
        <v>40</v>
      </c>
      <c r="O3711" s="214">
        <v>18.2</v>
      </c>
      <c r="P3711" s="214">
        <v>5.2</v>
      </c>
      <c r="Q3711" s="214">
        <v>74.099999999999994</v>
      </c>
      <c r="R3711" s="214">
        <v>74.099999999999994</v>
      </c>
      <c r="S3711" s="214">
        <v>76.599999999999994</v>
      </c>
      <c r="T3711" s="214">
        <v>2.6</v>
      </c>
      <c r="U3711" s="214">
        <v>25</v>
      </c>
      <c r="V3711" s="214">
        <v>33200</v>
      </c>
      <c r="W3711" s="214">
        <v>39100</v>
      </c>
      <c r="X3711" s="214">
        <v>50400</v>
      </c>
    </row>
    <row r="3712" spans="1:24" x14ac:dyDescent="0.25">
      <c r="A3712" t="str">
        <f t="shared" si="58"/>
        <v>YAG3UKLevel 8Female + maleBusiness and managementSouth West</v>
      </c>
      <c r="B3712" s="214" t="s">
        <v>251</v>
      </c>
      <c r="C3712" s="214" t="s">
        <v>37</v>
      </c>
      <c r="D3712" s="214">
        <v>3</v>
      </c>
      <c r="E3712" s="214" t="s">
        <v>35</v>
      </c>
      <c r="F3712" s="214" t="s">
        <v>248</v>
      </c>
      <c r="G3712" s="214" t="s">
        <v>246</v>
      </c>
      <c r="H3712" s="214" t="s">
        <v>87</v>
      </c>
      <c r="I3712" s="214" t="s">
        <v>134</v>
      </c>
      <c r="J3712" s="214">
        <v>25</v>
      </c>
      <c r="K3712" s="214">
        <v>25</v>
      </c>
      <c r="L3712" s="214">
        <v>0</v>
      </c>
      <c r="M3712" s="214">
        <v>0</v>
      </c>
      <c r="N3712" s="214">
        <v>25</v>
      </c>
      <c r="O3712" s="214">
        <v>13.2</v>
      </c>
      <c r="P3712" s="214">
        <v>4.4000000000000004</v>
      </c>
      <c r="Q3712" s="214">
        <v>73.599999999999994</v>
      </c>
      <c r="R3712" s="214">
        <v>82.4</v>
      </c>
      <c r="S3712" s="214">
        <v>82.4</v>
      </c>
      <c r="T3712" s="214">
        <v>8.8000000000000007</v>
      </c>
      <c r="U3712" s="214">
        <v>15</v>
      </c>
      <c r="V3712" s="214">
        <v>15300</v>
      </c>
      <c r="W3712" s="214">
        <v>37200</v>
      </c>
      <c r="X3712" s="214">
        <v>43900</v>
      </c>
    </row>
    <row r="3713" spans="1:24" x14ac:dyDescent="0.25">
      <c r="A3713" t="str">
        <f t="shared" si="58"/>
        <v>YAG3UKLevel 8Female + maleBusiness and managementUnknown</v>
      </c>
      <c r="B3713" s="214" t="s">
        <v>251</v>
      </c>
      <c r="C3713" s="214" t="s">
        <v>37</v>
      </c>
      <c r="D3713" s="214">
        <v>3</v>
      </c>
      <c r="E3713" s="214" t="s">
        <v>35</v>
      </c>
      <c r="F3713" s="214" t="s">
        <v>248</v>
      </c>
      <c r="G3713" s="214" t="s">
        <v>246</v>
      </c>
      <c r="H3713" s="214" t="s">
        <v>87</v>
      </c>
      <c r="I3713" s="214" t="s">
        <v>135</v>
      </c>
      <c r="J3713" s="214">
        <v>30</v>
      </c>
      <c r="K3713" s="214">
        <v>30</v>
      </c>
      <c r="L3713" s="214">
        <v>92.7</v>
      </c>
      <c r="M3713" s="214">
        <v>0</v>
      </c>
      <c r="N3713" s="214">
        <v>0</v>
      </c>
      <c r="O3713" s="214">
        <v>0</v>
      </c>
      <c r="P3713" s="214">
        <v>0</v>
      </c>
      <c r="Q3713" s="214">
        <v>0</v>
      </c>
      <c r="R3713" s="214">
        <v>0</v>
      </c>
      <c r="S3713" s="214">
        <v>100</v>
      </c>
      <c r="T3713" s="214">
        <v>100</v>
      </c>
      <c r="U3713" s="214" t="s">
        <v>136</v>
      </c>
      <c r="V3713" s="214" t="s">
        <v>136</v>
      </c>
      <c r="W3713" s="214" t="s">
        <v>136</v>
      </c>
      <c r="X3713" s="214" t="s">
        <v>136</v>
      </c>
    </row>
    <row r="3714" spans="1:24" x14ac:dyDescent="0.25">
      <c r="A3714" t="str">
        <f t="shared" si="58"/>
        <v>YAG3UKLevel 8Female + maleBusiness and managementWales</v>
      </c>
      <c r="B3714" s="214" t="s">
        <v>251</v>
      </c>
      <c r="C3714" s="214" t="s">
        <v>37</v>
      </c>
      <c r="D3714" s="214">
        <v>3</v>
      </c>
      <c r="E3714" s="214" t="s">
        <v>35</v>
      </c>
      <c r="F3714" s="214" t="s">
        <v>248</v>
      </c>
      <c r="G3714" s="214" t="s">
        <v>246</v>
      </c>
      <c r="H3714" s="214" t="s">
        <v>87</v>
      </c>
      <c r="I3714" s="214" t="s">
        <v>137</v>
      </c>
      <c r="J3714" s="214">
        <v>0</v>
      </c>
      <c r="K3714" s="214">
        <v>0</v>
      </c>
      <c r="L3714" s="214">
        <v>0</v>
      </c>
      <c r="M3714" s="214">
        <v>0</v>
      </c>
      <c r="N3714" s="214">
        <v>0</v>
      </c>
      <c r="O3714" s="214">
        <v>0</v>
      </c>
      <c r="P3714" s="214">
        <v>0</v>
      </c>
      <c r="Q3714" s="214">
        <v>50</v>
      </c>
      <c r="R3714" s="214">
        <v>100</v>
      </c>
      <c r="S3714" s="214">
        <v>100</v>
      </c>
      <c r="T3714" s="214">
        <v>50</v>
      </c>
      <c r="U3714" s="214" t="s">
        <v>140</v>
      </c>
      <c r="V3714" s="214" t="s">
        <v>140</v>
      </c>
      <c r="W3714" s="214" t="s">
        <v>140</v>
      </c>
      <c r="X3714" s="214" t="s">
        <v>140</v>
      </c>
    </row>
    <row r="3715" spans="1:24" x14ac:dyDescent="0.25">
      <c r="A3715" t="str">
        <f t="shared" si="58"/>
        <v>YAG3UKLevel 8Female + maleBusiness and managementWest Midlands</v>
      </c>
      <c r="B3715" s="214" t="s">
        <v>251</v>
      </c>
      <c r="C3715" s="214" t="s">
        <v>37</v>
      </c>
      <c r="D3715" s="214">
        <v>3</v>
      </c>
      <c r="E3715" s="214" t="s">
        <v>35</v>
      </c>
      <c r="F3715" s="214" t="s">
        <v>248</v>
      </c>
      <c r="G3715" s="214" t="s">
        <v>246</v>
      </c>
      <c r="H3715" s="214" t="s">
        <v>87</v>
      </c>
      <c r="I3715" s="214" t="s">
        <v>138</v>
      </c>
      <c r="J3715" s="214">
        <v>25</v>
      </c>
      <c r="K3715" s="214">
        <v>25</v>
      </c>
      <c r="L3715" s="214">
        <v>0</v>
      </c>
      <c r="M3715" s="214">
        <v>0</v>
      </c>
      <c r="N3715" s="214">
        <v>25</v>
      </c>
      <c r="O3715" s="214">
        <v>23.1</v>
      </c>
      <c r="P3715" s="214">
        <v>0</v>
      </c>
      <c r="Q3715" s="214">
        <v>65.400000000000006</v>
      </c>
      <c r="R3715" s="214">
        <v>76.900000000000006</v>
      </c>
      <c r="S3715" s="214">
        <v>76.900000000000006</v>
      </c>
      <c r="T3715" s="214">
        <v>11.5</v>
      </c>
      <c r="U3715" s="214">
        <v>15</v>
      </c>
      <c r="V3715" s="214">
        <v>33300</v>
      </c>
      <c r="W3715" s="214">
        <v>41800</v>
      </c>
      <c r="X3715" s="214">
        <v>49700</v>
      </c>
    </row>
    <row r="3716" spans="1:24" x14ac:dyDescent="0.25">
      <c r="A3716" t="str">
        <f t="shared" si="58"/>
        <v>YAG3UKLevel 8Female + maleBusiness and managementYorkshire and The Humber</v>
      </c>
      <c r="B3716" s="214" t="s">
        <v>251</v>
      </c>
      <c r="C3716" s="214" t="s">
        <v>37</v>
      </c>
      <c r="D3716" s="214">
        <v>3</v>
      </c>
      <c r="E3716" s="214" t="s">
        <v>35</v>
      </c>
      <c r="F3716" s="214" t="s">
        <v>248</v>
      </c>
      <c r="G3716" s="214" t="s">
        <v>246</v>
      </c>
      <c r="H3716" s="214" t="s">
        <v>87</v>
      </c>
      <c r="I3716" s="214" t="s">
        <v>139</v>
      </c>
      <c r="J3716" s="214">
        <v>30</v>
      </c>
      <c r="K3716" s="214">
        <v>30</v>
      </c>
      <c r="L3716" s="214">
        <v>0</v>
      </c>
      <c r="M3716" s="214">
        <v>0</v>
      </c>
      <c r="N3716" s="214">
        <v>30</v>
      </c>
      <c r="O3716" s="214">
        <v>10</v>
      </c>
      <c r="P3716" s="214">
        <v>3.3</v>
      </c>
      <c r="Q3716" s="214">
        <v>76.7</v>
      </c>
      <c r="R3716" s="214">
        <v>86.7</v>
      </c>
      <c r="S3716" s="214">
        <v>86.7</v>
      </c>
      <c r="T3716" s="214">
        <v>10</v>
      </c>
      <c r="U3716" s="214">
        <v>20</v>
      </c>
      <c r="V3716" s="214">
        <v>34700</v>
      </c>
      <c r="W3716" s="214">
        <v>40200</v>
      </c>
      <c r="X3716" s="214">
        <v>46700</v>
      </c>
    </row>
    <row r="3717" spans="1:24" x14ac:dyDescent="0.25">
      <c r="A3717" t="str">
        <f t="shared" si="58"/>
        <v>YAG3UKLevel 8Female + maleCeltic studiesAbroad</v>
      </c>
      <c r="B3717" s="214" t="s">
        <v>251</v>
      </c>
      <c r="C3717" s="214" t="s">
        <v>37</v>
      </c>
      <c r="D3717" s="214">
        <v>3</v>
      </c>
      <c r="E3717" s="214" t="s">
        <v>35</v>
      </c>
      <c r="F3717" s="214" t="s">
        <v>248</v>
      </c>
      <c r="G3717" s="214" t="s">
        <v>246</v>
      </c>
      <c r="H3717" s="214" t="s">
        <v>92</v>
      </c>
      <c r="I3717" s="214" t="s">
        <v>125</v>
      </c>
      <c r="J3717" s="214" t="s">
        <v>140</v>
      </c>
      <c r="K3717" s="214" t="s">
        <v>140</v>
      </c>
      <c r="L3717" s="214" t="s">
        <v>140</v>
      </c>
      <c r="M3717" s="214" t="s">
        <v>140</v>
      </c>
      <c r="N3717" s="214" t="s">
        <v>140</v>
      </c>
      <c r="O3717" s="214" t="s">
        <v>140</v>
      </c>
      <c r="P3717" s="214" t="s">
        <v>140</v>
      </c>
      <c r="Q3717" s="214" t="s">
        <v>140</v>
      </c>
      <c r="R3717" s="214" t="s">
        <v>140</v>
      </c>
      <c r="S3717" s="214" t="s">
        <v>140</v>
      </c>
      <c r="T3717" s="214" t="s">
        <v>140</v>
      </c>
      <c r="U3717" s="214" t="s">
        <v>136</v>
      </c>
      <c r="V3717" s="214" t="s">
        <v>136</v>
      </c>
      <c r="W3717" s="214" t="s">
        <v>136</v>
      </c>
      <c r="X3717" s="214" t="s">
        <v>136</v>
      </c>
    </row>
    <row r="3718" spans="1:24" x14ac:dyDescent="0.25">
      <c r="A3718" t="str">
        <f t="shared" si="58"/>
        <v>YAG3UKLevel 8Female + maleCeltic studiesEast Midlands</v>
      </c>
      <c r="B3718" s="214" t="s">
        <v>251</v>
      </c>
      <c r="C3718" s="214" t="s">
        <v>37</v>
      </c>
      <c r="D3718" s="214">
        <v>3</v>
      </c>
      <c r="E3718" s="214" t="s">
        <v>35</v>
      </c>
      <c r="F3718" s="214" t="s">
        <v>248</v>
      </c>
      <c r="G3718" s="214" t="s">
        <v>246</v>
      </c>
      <c r="H3718" s="214" t="s">
        <v>92</v>
      </c>
      <c r="I3718" s="214" t="s">
        <v>126</v>
      </c>
      <c r="J3718" s="214" t="s">
        <v>140</v>
      </c>
      <c r="K3718" s="214" t="s">
        <v>140</v>
      </c>
      <c r="L3718" s="214" t="s">
        <v>140</v>
      </c>
      <c r="M3718" s="214" t="s">
        <v>140</v>
      </c>
      <c r="N3718" s="214" t="s">
        <v>140</v>
      </c>
      <c r="O3718" s="214" t="s">
        <v>140</v>
      </c>
      <c r="P3718" s="214" t="s">
        <v>140</v>
      </c>
      <c r="Q3718" s="214" t="s">
        <v>140</v>
      </c>
      <c r="R3718" s="214" t="s">
        <v>140</v>
      </c>
      <c r="S3718" s="214" t="s">
        <v>140</v>
      </c>
      <c r="T3718" s="214" t="s">
        <v>140</v>
      </c>
      <c r="U3718" s="214" t="s">
        <v>140</v>
      </c>
      <c r="V3718" s="214" t="s">
        <v>140</v>
      </c>
      <c r="W3718" s="214" t="s">
        <v>140</v>
      </c>
      <c r="X3718" s="214" t="s">
        <v>140</v>
      </c>
    </row>
    <row r="3719" spans="1:24" x14ac:dyDescent="0.25">
      <c r="A3719" t="str">
        <f t="shared" si="58"/>
        <v>YAG3UKLevel 8Female + maleCeltic studiesLondon</v>
      </c>
      <c r="B3719" s="214" t="s">
        <v>251</v>
      </c>
      <c r="C3719" s="214" t="s">
        <v>37</v>
      </c>
      <c r="D3719" s="214">
        <v>3</v>
      </c>
      <c r="E3719" s="214" t="s">
        <v>35</v>
      </c>
      <c r="F3719" s="214" t="s">
        <v>248</v>
      </c>
      <c r="G3719" s="214" t="s">
        <v>246</v>
      </c>
      <c r="H3719" s="214" t="s">
        <v>92</v>
      </c>
      <c r="I3719" s="214" t="s">
        <v>128</v>
      </c>
      <c r="J3719" s="214" t="s">
        <v>140</v>
      </c>
      <c r="K3719" s="214" t="s">
        <v>140</v>
      </c>
      <c r="L3719" s="214" t="s">
        <v>140</v>
      </c>
      <c r="M3719" s="214" t="s">
        <v>140</v>
      </c>
      <c r="N3719" s="214" t="s">
        <v>140</v>
      </c>
      <c r="O3719" s="214" t="s">
        <v>140</v>
      </c>
      <c r="P3719" s="214" t="s">
        <v>140</v>
      </c>
      <c r="Q3719" s="214" t="s">
        <v>140</v>
      </c>
      <c r="R3719" s="214" t="s">
        <v>140</v>
      </c>
      <c r="S3719" s="214" t="s">
        <v>140</v>
      </c>
      <c r="T3719" s="214" t="s">
        <v>140</v>
      </c>
      <c r="U3719" s="214" t="s">
        <v>140</v>
      </c>
      <c r="V3719" s="214" t="s">
        <v>140</v>
      </c>
      <c r="W3719" s="214" t="s">
        <v>140</v>
      </c>
      <c r="X3719" s="214" t="s">
        <v>140</v>
      </c>
    </row>
    <row r="3720" spans="1:24" x14ac:dyDescent="0.25">
      <c r="A3720" t="str">
        <f t="shared" si="58"/>
        <v>YAG3UKLevel 8Female + maleCeltic studiesNorth West</v>
      </c>
      <c r="B3720" s="214" t="s">
        <v>251</v>
      </c>
      <c r="C3720" s="214" t="s">
        <v>37</v>
      </c>
      <c r="D3720" s="214">
        <v>3</v>
      </c>
      <c r="E3720" s="214" t="s">
        <v>35</v>
      </c>
      <c r="F3720" s="214" t="s">
        <v>248</v>
      </c>
      <c r="G3720" s="214" t="s">
        <v>246</v>
      </c>
      <c r="H3720" s="214" t="s">
        <v>92</v>
      </c>
      <c r="I3720" s="214" t="s">
        <v>130</v>
      </c>
      <c r="J3720" s="214">
        <v>5</v>
      </c>
      <c r="K3720" s="214">
        <v>5</v>
      </c>
      <c r="L3720" s="214">
        <v>0</v>
      </c>
      <c r="M3720" s="214">
        <v>0</v>
      </c>
      <c r="N3720" s="214">
        <v>5</v>
      </c>
      <c r="O3720" s="214">
        <v>0</v>
      </c>
      <c r="P3720" s="214">
        <v>0</v>
      </c>
      <c r="Q3720" s="214">
        <v>66.7</v>
      </c>
      <c r="R3720" s="214">
        <v>100</v>
      </c>
      <c r="S3720" s="214">
        <v>100</v>
      </c>
      <c r="T3720" s="214">
        <v>33.299999999999997</v>
      </c>
      <c r="U3720" s="214" t="s">
        <v>140</v>
      </c>
      <c r="V3720" s="214" t="s">
        <v>140</v>
      </c>
      <c r="W3720" s="214" t="s">
        <v>140</v>
      </c>
      <c r="X3720" s="214" t="s">
        <v>140</v>
      </c>
    </row>
    <row r="3721" spans="1:24" x14ac:dyDescent="0.25">
      <c r="A3721" t="str">
        <f t="shared" si="58"/>
        <v>YAG3UKLevel 8Female + maleCeltic studiesSouth West</v>
      </c>
      <c r="B3721" s="214" t="s">
        <v>251</v>
      </c>
      <c r="C3721" s="214" t="s">
        <v>37</v>
      </c>
      <c r="D3721" s="214">
        <v>3</v>
      </c>
      <c r="E3721" s="214" t="s">
        <v>35</v>
      </c>
      <c r="F3721" s="214" t="s">
        <v>248</v>
      </c>
      <c r="G3721" s="214" t="s">
        <v>246</v>
      </c>
      <c r="H3721" s="214" t="s">
        <v>92</v>
      </c>
      <c r="I3721" s="214" t="s">
        <v>134</v>
      </c>
      <c r="J3721" s="214" t="s">
        <v>140</v>
      </c>
      <c r="K3721" s="214" t="s">
        <v>140</v>
      </c>
      <c r="L3721" s="214" t="s">
        <v>140</v>
      </c>
      <c r="M3721" s="214" t="s">
        <v>140</v>
      </c>
      <c r="N3721" s="214" t="s">
        <v>140</v>
      </c>
      <c r="O3721" s="214" t="s">
        <v>140</v>
      </c>
      <c r="P3721" s="214" t="s">
        <v>140</v>
      </c>
      <c r="Q3721" s="214" t="s">
        <v>140</v>
      </c>
      <c r="R3721" s="214" t="s">
        <v>140</v>
      </c>
      <c r="S3721" s="214" t="s">
        <v>140</v>
      </c>
      <c r="T3721" s="214" t="s">
        <v>140</v>
      </c>
      <c r="U3721" s="214" t="s">
        <v>140</v>
      </c>
      <c r="V3721" s="214" t="s">
        <v>140</v>
      </c>
      <c r="W3721" s="214" t="s">
        <v>140</v>
      </c>
      <c r="X3721" s="214" t="s">
        <v>140</v>
      </c>
    </row>
    <row r="3722" spans="1:24" x14ac:dyDescent="0.25">
      <c r="A3722" t="str">
        <f t="shared" si="58"/>
        <v>YAG3UKLevel 8Female + maleChemistryAbroad</v>
      </c>
      <c r="B3722" s="214" t="s">
        <v>251</v>
      </c>
      <c r="C3722" s="214" t="s">
        <v>37</v>
      </c>
      <c r="D3722" s="214">
        <v>3</v>
      </c>
      <c r="E3722" s="214" t="s">
        <v>35</v>
      </c>
      <c r="F3722" s="214" t="s">
        <v>248</v>
      </c>
      <c r="G3722" s="214" t="s">
        <v>246</v>
      </c>
      <c r="H3722" s="214" t="s">
        <v>63</v>
      </c>
      <c r="I3722" s="214" t="s">
        <v>125</v>
      </c>
      <c r="J3722" s="214" t="s">
        <v>140</v>
      </c>
      <c r="K3722" s="214" t="s">
        <v>140</v>
      </c>
      <c r="L3722" s="214" t="s">
        <v>140</v>
      </c>
      <c r="M3722" s="214" t="s">
        <v>140</v>
      </c>
      <c r="N3722" s="214" t="s">
        <v>140</v>
      </c>
      <c r="O3722" s="214" t="s">
        <v>140</v>
      </c>
      <c r="P3722" s="214" t="s">
        <v>140</v>
      </c>
      <c r="Q3722" s="214" t="s">
        <v>140</v>
      </c>
      <c r="R3722" s="214" t="s">
        <v>140</v>
      </c>
      <c r="S3722" s="214" t="s">
        <v>140</v>
      </c>
      <c r="T3722" s="214" t="s">
        <v>140</v>
      </c>
      <c r="U3722" s="214" t="s">
        <v>140</v>
      </c>
      <c r="V3722" s="214" t="s">
        <v>140</v>
      </c>
      <c r="W3722" s="214" t="s">
        <v>140</v>
      </c>
      <c r="X3722" s="214" t="s">
        <v>140</v>
      </c>
    </row>
    <row r="3723" spans="1:24" x14ac:dyDescent="0.25">
      <c r="A3723" t="str">
        <f t="shared" si="58"/>
        <v>YAG3UKLevel 8Female + maleChemistryEast Midlands</v>
      </c>
      <c r="B3723" s="214" t="s">
        <v>251</v>
      </c>
      <c r="C3723" s="214" t="s">
        <v>37</v>
      </c>
      <c r="D3723" s="214">
        <v>3</v>
      </c>
      <c r="E3723" s="214" t="s">
        <v>35</v>
      </c>
      <c r="F3723" s="214" t="s">
        <v>248</v>
      </c>
      <c r="G3723" s="214" t="s">
        <v>246</v>
      </c>
      <c r="H3723" s="214" t="s">
        <v>63</v>
      </c>
      <c r="I3723" s="214" t="s">
        <v>126</v>
      </c>
      <c r="J3723" s="214">
        <v>40</v>
      </c>
      <c r="K3723" s="214">
        <v>40</v>
      </c>
      <c r="L3723" s="214">
        <v>0</v>
      </c>
      <c r="M3723" s="214">
        <v>0</v>
      </c>
      <c r="N3723" s="214">
        <v>40</v>
      </c>
      <c r="O3723" s="214">
        <v>14.7</v>
      </c>
      <c r="P3723" s="214">
        <v>2.4</v>
      </c>
      <c r="Q3723" s="214">
        <v>80.400000000000006</v>
      </c>
      <c r="R3723" s="214">
        <v>82.9</v>
      </c>
      <c r="S3723" s="214">
        <v>82.9</v>
      </c>
      <c r="T3723" s="214">
        <v>2.4</v>
      </c>
      <c r="U3723" s="214">
        <v>35</v>
      </c>
      <c r="V3723" s="214">
        <v>28800</v>
      </c>
      <c r="W3723" s="214">
        <v>30700</v>
      </c>
      <c r="X3723" s="214">
        <v>33900</v>
      </c>
    </row>
    <row r="3724" spans="1:24" x14ac:dyDescent="0.25">
      <c r="A3724" t="str">
        <f t="shared" si="58"/>
        <v>YAG3UKLevel 8Female + maleChemistryEast of England</v>
      </c>
      <c r="B3724" s="214" t="s">
        <v>251</v>
      </c>
      <c r="C3724" s="214" t="s">
        <v>37</v>
      </c>
      <c r="D3724" s="214">
        <v>3</v>
      </c>
      <c r="E3724" s="214" t="s">
        <v>35</v>
      </c>
      <c r="F3724" s="214" t="s">
        <v>248</v>
      </c>
      <c r="G3724" s="214" t="s">
        <v>246</v>
      </c>
      <c r="H3724" s="214" t="s">
        <v>63</v>
      </c>
      <c r="I3724" s="214" t="s">
        <v>127</v>
      </c>
      <c r="J3724" s="214">
        <v>70</v>
      </c>
      <c r="K3724" s="214">
        <v>70</v>
      </c>
      <c r="L3724" s="214">
        <v>0</v>
      </c>
      <c r="M3724" s="214">
        <v>0</v>
      </c>
      <c r="N3724" s="214">
        <v>70</v>
      </c>
      <c r="O3724" s="214">
        <v>7.4</v>
      </c>
      <c r="P3724" s="214">
        <v>0</v>
      </c>
      <c r="Q3724" s="214">
        <v>89.7</v>
      </c>
      <c r="R3724" s="214">
        <v>89.7</v>
      </c>
      <c r="S3724" s="214">
        <v>92.6</v>
      </c>
      <c r="T3724" s="214">
        <v>3</v>
      </c>
      <c r="U3724" s="214">
        <v>60</v>
      </c>
      <c r="V3724" s="214">
        <v>31400</v>
      </c>
      <c r="W3724" s="214">
        <v>35800</v>
      </c>
      <c r="X3724" s="214">
        <v>40500</v>
      </c>
    </row>
    <row r="3725" spans="1:24" x14ac:dyDescent="0.25">
      <c r="A3725" t="str">
        <f t="shared" si="58"/>
        <v>YAG3UKLevel 8Female + maleChemistryLondon</v>
      </c>
      <c r="B3725" s="214" t="s">
        <v>251</v>
      </c>
      <c r="C3725" s="214" t="s">
        <v>37</v>
      </c>
      <c r="D3725" s="214">
        <v>3</v>
      </c>
      <c r="E3725" s="214" t="s">
        <v>35</v>
      </c>
      <c r="F3725" s="214" t="s">
        <v>248</v>
      </c>
      <c r="G3725" s="214" t="s">
        <v>246</v>
      </c>
      <c r="H3725" s="214" t="s">
        <v>63</v>
      </c>
      <c r="I3725" s="214" t="s">
        <v>128</v>
      </c>
      <c r="J3725" s="214">
        <v>60</v>
      </c>
      <c r="K3725" s="214">
        <v>60</v>
      </c>
      <c r="L3725" s="214">
        <v>0</v>
      </c>
      <c r="M3725" s="214">
        <v>0</v>
      </c>
      <c r="N3725" s="214">
        <v>60</v>
      </c>
      <c r="O3725" s="214">
        <v>16.2</v>
      </c>
      <c r="P3725" s="214">
        <v>6.8</v>
      </c>
      <c r="Q3725" s="214">
        <v>70.2</v>
      </c>
      <c r="R3725" s="214">
        <v>77</v>
      </c>
      <c r="S3725" s="214">
        <v>77</v>
      </c>
      <c r="T3725" s="214">
        <v>6.8</v>
      </c>
      <c r="U3725" s="214">
        <v>40</v>
      </c>
      <c r="V3725" s="214">
        <v>35000</v>
      </c>
      <c r="W3725" s="214">
        <v>39100</v>
      </c>
      <c r="X3725" s="214">
        <v>50400</v>
      </c>
    </row>
    <row r="3726" spans="1:24" x14ac:dyDescent="0.25">
      <c r="A3726" t="str">
        <f t="shared" ref="A3726:A3789" si="59">"YAG"&amp;D3726 &amp;E3726 &amp;F3726 &amp; G3726 &amp;H3726 &amp;I3726</f>
        <v>YAG3UKLevel 8Female + maleChemistryNorth East</v>
      </c>
      <c r="B3726" s="214" t="s">
        <v>251</v>
      </c>
      <c r="C3726" s="214" t="s">
        <v>37</v>
      </c>
      <c r="D3726" s="214">
        <v>3</v>
      </c>
      <c r="E3726" s="214" t="s">
        <v>35</v>
      </c>
      <c r="F3726" s="214" t="s">
        <v>248</v>
      </c>
      <c r="G3726" s="214" t="s">
        <v>246</v>
      </c>
      <c r="H3726" s="214" t="s">
        <v>63</v>
      </c>
      <c r="I3726" s="214" t="s">
        <v>129</v>
      </c>
      <c r="J3726" s="214">
        <v>15</v>
      </c>
      <c r="K3726" s="214">
        <v>15</v>
      </c>
      <c r="L3726" s="214">
        <v>0</v>
      </c>
      <c r="M3726" s="214">
        <v>0</v>
      </c>
      <c r="N3726" s="214">
        <v>15</v>
      </c>
      <c r="O3726" s="214">
        <v>11.5</v>
      </c>
      <c r="P3726" s="214">
        <v>0</v>
      </c>
      <c r="Q3726" s="214">
        <v>88.5</v>
      </c>
      <c r="R3726" s="214">
        <v>88.5</v>
      </c>
      <c r="S3726" s="214">
        <v>88.5</v>
      </c>
      <c r="T3726" s="214">
        <v>0</v>
      </c>
      <c r="U3726" s="214">
        <v>15</v>
      </c>
      <c r="V3726" s="214">
        <v>29900</v>
      </c>
      <c r="W3726" s="214">
        <v>33600</v>
      </c>
      <c r="X3726" s="214">
        <v>38000</v>
      </c>
    </row>
    <row r="3727" spans="1:24" x14ac:dyDescent="0.25">
      <c r="A3727" t="str">
        <f t="shared" si="59"/>
        <v>YAG3UKLevel 8Female + maleChemistryNorth West</v>
      </c>
      <c r="B3727" s="214" t="s">
        <v>251</v>
      </c>
      <c r="C3727" s="214" t="s">
        <v>37</v>
      </c>
      <c r="D3727" s="214">
        <v>3</v>
      </c>
      <c r="E3727" s="214" t="s">
        <v>35</v>
      </c>
      <c r="F3727" s="214" t="s">
        <v>248</v>
      </c>
      <c r="G3727" s="214" t="s">
        <v>246</v>
      </c>
      <c r="H3727" s="214" t="s">
        <v>63</v>
      </c>
      <c r="I3727" s="214" t="s">
        <v>130</v>
      </c>
      <c r="J3727" s="214">
        <v>50</v>
      </c>
      <c r="K3727" s="214">
        <v>50</v>
      </c>
      <c r="L3727" s="214">
        <v>0</v>
      </c>
      <c r="M3727" s="214">
        <v>0</v>
      </c>
      <c r="N3727" s="214">
        <v>50</v>
      </c>
      <c r="O3727" s="214">
        <v>8.9</v>
      </c>
      <c r="P3727" s="214">
        <v>15.5</v>
      </c>
      <c r="Q3727" s="214">
        <v>71.5</v>
      </c>
      <c r="R3727" s="214">
        <v>75.599999999999994</v>
      </c>
      <c r="S3727" s="214">
        <v>75.599999999999994</v>
      </c>
      <c r="T3727" s="214">
        <v>4.0999999999999996</v>
      </c>
      <c r="U3727" s="214">
        <v>35</v>
      </c>
      <c r="V3727" s="214">
        <v>31400</v>
      </c>
      <c r="W3727" s="214">
        <v>35400</v>
      </c>
      <c r="X3727" s="214">
        <v>39400</v>
      </c>
    </row>
    <row r="3728" spans="1:24" x14ac:dyDescent="0.25">
      <c r="A3728" t="str">
        <f t="shared" si="59"/>
        <v>YAG3UKLevel 8Female + maleChemistryNorthern Ireland</v>
      </c>
      <c r="B3728" s="214" t="s">
        <v>251</v>
      </c>
      <c r="C3728" s="214" t="s">
        <v>37</v>
      </c>
      <c r="D3728" s="214">
        <v>3</v>
      </c>
      <c r="E3728" s="214" t="s">
        <v>35</v>
      </c>
      <c r="F3728" s="214" t="s">
        <v>248</v>
      </c>
      <c r="G3728" s="214" t="s">
        <v>246</v>
      </c>
      <c r="H3728" s="214" t="s">
        <v>63</v>
      </c>
      <c r="I3728" s="214" t="s">
        <v>131</v>
      </c>
      <c r="J3728" s="214">
        <v>5</v>
      </c>
      <c r="K3728" s="214">
        <v>5</v>
      </c>
      <c r="L3728" s="214">
        <v>0</v>
      </c>
      <c r="M3728" s="214">
        <v>0</v>
      </c>
      <c r="N3728" s="214">
        <v>5</v>
      </c>
      <c r="O3728" s="214">
        <v>33.299999999999997</v>
      </c>
      <c r="P3728" s="214">
        <v>0</v>
      </c>
      <c r="Q3728" s="214">
        <v>66.7</v>
      </c>
      <c r="R3728" s="214">
        <v>66.7</v>
      </c>
      <c r="S3728" s="214">
        <v>66.7</v>
      </c>
      <c r="T3728" s="214">
        <v>0</v>
      </c>
      <c r="U3728" s="214" t="s">
        <v>140</v>
      </c>
      <c r="V3728" s="214" t="s">
        <v>140</v>
      </c>
      <c r="W3728" s="214" t="s">
        <v>140</v>
      </c>
      <c r="X3728" s="214" t="s">
        <v>140</v>
      </c>
    </row>
    <row r="3729" spans="1:24" x14ac:dyDescent="0.25">
      <c r="A3729" t="str">
        <f t="shared" si="59"/>
        <v>YAG3UKLevel 8Female + maleChemistryScotland</v>
      </c>
      <c r="B3729" s="214" t="s">
        <v>251</v>
      </c>
      <c r="C3729" s="214" t="s">
        <v>37</v>
      </c>
      <c r="D3729" s="214">
        <v>3</v>
      </c>
      <c r="E3729" s="214" t="s">
        <v>35</v>
      </c>
      <c r="F3729" s="214" t="s">
        <v>248</v>
      </c>
      <c r="G3729" s="214" t="s">
        <v>246</v>
      </c>
      <c r="H3729" s="214" t="s">
        <v>63</v>
      </c>
      <c r="I3729" s="214" t="s">
        <v>132</v>
      </c>
      <c r="J3729" s="214">
        <v>10</v>
      </c>
      <c r="K3729" s="214">
        <v>10</v>
      </c>
      <c r="L3729" s="214">
        <v>0</v>
      </c>
      <c r="M3729" s="214">
        <v>0</v>
      </c>
      <c r="N3729" s="214">
        <v>10</v>
      </c>
      <c r="O3729" s="214">
        <v>8.6999999999999993</v>
      </c>
      <c r="P3729" s="214">
        <v>8.6999999999999993</v>
      </c>
      <c r="Q3729" s="214">
        <v>82.6</v>
      </c>
      <c r="R3729" s="214">
        <v>82.6</v>
      </c>
      <c r="S3729" s="214">
        <v>82.6</v>
      </c>
      <c r="T3729" s="214">
        <v>0</v>
      </c>
      <c r="U3729" s="214" t="s">
        <v>140</v>
      </c>
      <c r="V3729" s="214" t="s">
        <v>140</v>
      </c>
      <c r="W3729" s="214" t="s">
        <v>140</v>
      </c>
      <c r="X3729" s="214" t="s">
        <v>140</v>
      </c>
    </row>
    <row r="3730" spans="1:24" x14ac:dyDescent="0.25">
      <c r="A3730" t="str">
        <f t="shared" si="59"/>
        <v>YAG3UKLevel 8Female + maleChemistrySouth East</v>
      </c>
      <c r="B3730" s="214" t="s">
        <v>251</v>
      </c>
      <c r="C3730" s="214" t="s">
        <v>37</v>
      </c>
      <c r="D3730" s="214">
        <v>3</v>
      </c>
      <c r="E3730" s="214" t="s">
        <v>35</v>
      </c>
      <c r="F3730" s="214" t="s">
        <v>248</v>
      </c>
      <c r="G3730" s="214" t="s">
        <v>246</v>
      </c>
      <c r="H3730" s="214" t="s">
        <v>63</v>
      </c>
      <c r="I3730" s="214" t="s">
        <v>133</v>
      </c>
      <c r="J3730" s="214">
        <v>105</v>
      </c>
      <c r="K3730" s="214">
        <v>105</v>
      </c>
      <c r="L3730" s="214">
        <v>0</v>
      </c>
      <c r="M3730" s="214">
        <v>0</v>
      </c>
      <c r="N3730" s="214">
        <v>105</v>
      </c>
      <c r="O3730" s="214">
        <v>9.6</v>
      </c>
      <c r="P3730" s="214">
        <v>4.8</v>
      </c>
      <c r="Q3730" s="214">
        <v>81.7</v>
      </c>
      <c r="R3730" s="214">
        <v>85.5</v>
      </c>
      <c r="S3730" s="214">
        <v>85.5</v>
      </c>
      <c r="T3730" s="214">
        <v>3.9</v>
      </c>
      <c r="U3730" s="214">
        <v>85</v>
      </c>
      <c r="V3730" s="214">
        <v>35000</v>
      </c>
      <c r="W3730" s="214">
        <v>40200</v>
      </c>
      <c r="X3730" s="214">
        <v>45600</v>
      </c>
    </row>
    <row r="3731" spans="1:24" x14ac:dyDescent="0.25">
      <c r="A3731" t="str">
        <f t="shared" si="59"/>
        <v>YAG3UKLevel 8Female + maleChemistrySouth West</v>
      </c>
      <c r="B3731" s="214" t="s">
        <v>251</v>
      </c>
      <c r="C3731" s="214" t="s">
        <v>37</v>
      </c>
      <c r="D3731" s="214">
        <v>3</v>
      </c>
      <c r="E3731" s="214" t="s">
        <v>35</v>
      </c>
      <c r="F3731" s="214" t="s">
        <v>248</v>
      </c>
      <c r="G3731" s="214" t="s">
        <v>246</v>
      </c>
      <c r="H3731" s="214" t="s">
        <v>63</v>
      </c>
      <c r="I3731" s="214" t="s">
        <v>134</v>
      </c>
      <c r="J3731" s="214">
        <v>40</v>
      </c>
      <c r="K3731" s="214">
        <v>40</v>
      </c>
      <c r="L3731" s="214">
        <v>0</v>
      </c>
      <c r="M3731" s="214">
        <v>0</v>
      </c>
      <c r="N3731" s="214">
        <v>40</v>
      </c>
      <c r="O3731" s="214">
        <v>17.899999999999999</v>
      </c>
      <c r="P3731" s="214">
        <v>0</v>
      </c>
      <c r="Q3731" s="214">
        <v>77</v>
      </c>
      <c r="R3731" s="214">
        <v>82.1</v>
      </c>
      <c r="S3731" s="214">
        <v>82.1</v>
      </c>
      <c r="T3731" s="214">
        <v>5.0999999999999996</v>
      </c>
      <c r="U3731" s="214">
        <v>30</v>
      </c>
      <c r="V3731" s="214">
        <v>29900</v>
      </c>
      <c r="W3731" s="214">
        <v>33900</v>
      </c>
      <c r="X3731" s="214">
        <v>37600</v>
      </c>
    </row>
    <row r="3732" spans="1:24" x14ac:dyDescent="0.25">
      <c r="A3732" t="str">
        <f t="shared" si="59"/>
        <v>YAG3UKLevel 8Female + maleChemistryUnknown</v>
      </c>
      <c r="B3732" s="214" t="s">
        <v>251</v>
      </c>
      <c r="C3732" s="214" t="s">
        <v>37</v>
      </c>
      <c r="D3732" s="214">
        <v>3</v>
      </c>
      <c r="E3732" s="214" t="s">
        <v>35</v>
      </c>
      <c r="F3732" s="214" t="s">
        <v>248</v>
      </c>
      <c r="G3732" s="214" t="s">
        <v>246</v>
      </c>
      <c r="H3732" s="214" t="s">
        <v>63</v>
      </c>
      <c r="I3732" s="214" t="s">
        <v>135</v>
      </c>
      <c r="J3732" s="214">
        <v>10</v>
      </c>
      <c r="K3732" s="214">
        <v>10</v>
      </c>
      <c r="L3732" s="214">
        <v>60</v>
      </c>
      <c r="M3732" s="214">
        <v>0</v>
      </c>
      <c r="N3732" s="214">
        <v>5</v>
      </c>
      <c r="O3732" s="214">
        <v>0</v>
      </c>
      <c r="P3732" s="214">
        <v>0</v>
      </c>
      <c r="Q3732" s="214">
        <v>9.3000000000000007</v>
      </c>
      <c r="R3732" s="214">
        <v>9.3000000000000007</v>
      </c>
      <c r="S3732" s="214">
        <v>100</v>
      </c>
      <c r="T3732" s="214">
        <v>90.7</v>
      </c>
      <c r="U3732" s="214" t="s">
        <v>140</v>
      </c>
      <c r="V3732" s="214" t="s">
        <v>140</v>
      </c>
      <c r="W3732" s="214" t="s">
        <v>140</v>
      </c>
      <c r="X3732" s="214" t="s">
        <v>140</v>
      </c>
    </row>
    <row r="3733" spans="1:24" x14ac:dyDescent="0.25">
      <c r="A3733" t="str">
        <f t="shared" si="59"/>
        <v>YAG3UKLevel 8Female + maleChemistryWales</v>
      </c>
      <c r="B3733" s="214" t="s">
        <v>251</v>
      </c>
      <c r="C3733" s="214" t="s">
        <v>37</v>
      </c>
      <c r="D3733" s="214">
        <v>3</v>
      </c>
      <c r="E3733" s="214" t="s">
        <v>35</v>
      </c>
      <c r="F3733" s="214" t="s">
        <v>248</v>
      </c>
      <c r="G3733" s="214" t="s">
        <v>246</v>
      </c>
      <c r="H3733" s="214" t="s">
        <v>63</v>
      </c>
      <c r="I3733" s="214" t="s">
        <v>137</v>
      </c>
      <c r="J3733" s="214">
        <v>10</v>
      </c>
      <c r="K3733" s="214">
        <v>10</v>
      </c>
      <c r="L3733" s="214">
        <v>0</v>
      </c>
      <c r="M3733" s="214">
        <v>0</v>
      </c>
      <c r="N3733" s="214">
        <v>10</v>
      </c>
      <c r="O3733" s="214">
        <v>26.3</v>
      </c>
      <c r="P3733" s="214">
        <v>0</v>
      </c>
      <c r="Q3733" s="214">
        <v>63.2</v>
      </c>
      <c r="R3733" s="214">
        <v>73.7</v>
      </c>
      <c r="S3733" s="214">
        <v>73.7</v>
      </c>
      <c r="T3733" s="214">
        <v>10.5</v>
      </c>
      <c r="U3733" s="214" t="s">
        <v>140</v>
      </c>
      <c r="V3733" s="214" t="s">
        <v>140</v>
      </c>
      <c r="W3733" s="214" t="s">
        <v>140</v>
      </c>
      <c r="X3733" s="214" t="s">
        <v>140</v>
      </c>
    </row>
    <row r="3734" spans="1:24" x14ac:dyDescent="0.25">
      <c r="A3734" t="str">
        <f t="shared" si="59"/>
        <v>YAG3UKLevel 8Female + maleChemistryWest Midlands</v>
      </c>
      <c r="B3734" s="214" t="s">
        <v>251</v>
      </c>
      <c r="C3734" s="214" t="s">
        <v>37</v>
      </c>
      <c r="D3734" s="214">
        <v>3</v>
      </c>
      <c r="E3734" s="214" t="s">
        <v>35</v>
      </c>
      <c r="F3734" s="214" t="s">
        <v>248</v>
      </c>
      <c r="G3734" s="214" t="s">
        <v>246</v>
      </c>
      <c r="H3734" s="214" t="s">
        <v>63</v>
      </c>
      <c r="I3734" s="214" t="s">
        <v>138</v>
      </c>
      <c r="J3734" s="214">
        <v>40</v>
      </c>
      <c r="K3734" s="214">
        <v>40</v>
      </c>
      <c r="L3734" s="214">
        <v>0</v>
      </c>
      <c r="M3734" s="214">
        <v>0</v>
      </c>
      <c r="N3734" s="214">
        <v>40</v>
      </c>
      <c r="O3734" s="214">
        <v>17.3</v>
      </c>
      <c r="P3734" s="214">
        <v>4.7</v>
      </c>
      <c r="Q3734" s="214">
        <v>78</v>
      </c>
      <c r="R3734" s="214">
        <v>78</v>
      </c>
      <c r="S3734" s="214">
        <v>78</v>
      </c>
      <c r="T3734" s="214">
        <v>0</v>
      </c>
      <c r="U3734" s="214">
        <v>35</v>
      </c>
      <c r="V3734" s="214">
        <v>28800</v>
      </c>
      <c r="W3734" s="214">
        <v>31000</v>
      </c>
      <c r="X3734" s="214">
        <v>37200</v>
      </c>
    </row>
    <row r="3735" spans="1:24" x14ac:dyDescent="0.25">
      <c r="A3735" t="str">
        <f t="shared" si="59"/>
        <v>YAG3UKLevel 8Female + maleChemistryYorkshire and The Humber</v>
      </c>
      <c r="B3735" s="214" t="s">
        <v>251</v>
      </c>
      <c r="C3735" s="214" t="s">
        <v>37</v>
      </c>
      <c r="D3735" s="214">
        <v>3</v>
      </c>
      <c r="E3735" s="214" t="s">
        <v>35</v>
      </c>
      <c r="F3735" s="214" t="s">
        <v>248</v>
      </c>
      <c r="G3735" s="214" t="s">
        <v>246</v>
      </c>
      <c r="H3735" s="214" t="s">
        <v>63</v>
      </c>
      <c r="I3735" s="214" t="s">
        <v>139</v>
      </c>
      <c r="J3735" s="214">
        <v>55</v>
      </c>
      <c r="K3735" s="214">
        <v>55</v>
      </c>
      <c r="L3735" s="214">
        <v>0</v>
      </c>
      <c r="M3735" s="214">
        <v>0</v>
      </c>
      <c r="N3735" s="214">
        <v>55</v>
      </c>
      <c r="O3735" s="214">
        <v>17.3</v>
      </c>
      <c r="P3735" s="214">
        <v>5.6</v>
      </c>
      <c r="Q3735" s="214">
        <v>73.400000000000006</v>
      </c>
      <c r="R3735" s="214">
        <v>77.099999999999994</v>
      </c>
      <c r="S3735" s="214">
        <v>77.099999999999994</v>
      </c>
      <c r="T3735" s="214">
        <v>3.7</v>
      </c>
      <c r="U3735" s="214">
        <v>40</v>
      </c>
      <c r="V3735" s="214">
        <v>27700</v>
      </c>
      <c r="W3735" s="214">
        <v>32100</v>
      </c>
      <c r="X3735" s="214">
        <v>35400</v>
      </c>
    </row>
    <row r="3736" spans="1:24" x14ac:dyDescent="0.25">
      <c r="A3736" t="str">
        <f t="shared" si="59"/>
        <v>YAG3UKLevel 8Female + maleCombined and general studiesEast Midlands</v>
      </c>
      <c r="B3736" s="214" t="s">
        <v>251</v>
      </c>
      <c r="C3736" s="214" t="s">
        <v>37</v>
      </c>
      <c r="D3736" s="214">
        <v>3</v>
      </c>
      <c r="E3736" s="214" t="s">
        <v>35</v>
      </c>
      <c r="F3736" s="214" t="s">
        <v>248</v>
      </c>
      <c r="G3736" s="214" t="s">
        <v>246</v>
      </c>
      <c r="H3736" s="214" t="s">
        <v>103</v>
      </c>
      <c r="I3736" s="214" t="s">
        <v>126</v>
      </c>
      <c r="J3736" s="214">
        <v>5</v>
      </c>
      <c r="K3736" s="214">
        <v>5</v>
      </c>
      <c r="L3736" s="214">
        <v>0</v>
      </c>
      <c r="M3736" s="214">
        <v>0</v>
      </c>
      <c r="N3736" s="214">
        <v>5</v>
      </c>
      <c r="O3736" s="214">
        <v>33.299999999999997</v>
      </c>
      <c r="P3736" s="214">
        <v>0</v>
      </c>
      <c r="Q3736" s="214">
        <v>33.299999999999997</v>
      </c>
      <c r="R3736" s="214">
        <v>66.7</v>
      </c>
      <c r="S3736" s="214">
        <v>66.7</v>
      </c>
      <c r="T3736" s="214">
        <v>33.299999999999997</v>
      </c>
      <c r="U3736" s="214" t="s">
        <v>136</v>
      </c>
      <c r="V3736" s="214" t="s">
        <v>136</v>
      </c>
      <c r="W3736" s="214" t="s">
        <v>136</v>
      </c>
      <c r="X3736" s="214" t="s">
        <v>136</v>
      </c>
    </row>
    <row r="3737" spans="1:24" x14ac:dyDescent="0.25">
      <c r="A3737" t="str">
        <f t="shared" si="59"/>
        <v>YAG3UKLevel 8Female + maleCombined and general studiesLondon</v>
      </c>
      <c r="B3737" s="214" t="s">
        <v>251</v>
      </c>
      <c r="C3737" s="214" t="s">
        <v>37</v>
      </c>
      <c r="D3737" s="214">
        <v>3</v>
      </c>
      <c r="E3737" s="214" t="s">
        <v>35</v>
      </c>
      <c r="F3737" s="214" t="s">
        <v>248</v>
      </c>
      <c r="G3737" s="214" t="s">
        <v>246</v>
      </c>
      <c r="H3737" s="214" t="s">
        <v>103</v>
      </c>
      <c r="I3737" s="214" t="s">
        <v>128</v>
      </c>
      <c r="J3737" s="214">
        <v>0</v>
      </c>
      <c r="K3737" s="214">
        <v>0</v>
      </c>
      <c r="L3737" s="214">
        <v>0</v>
      </c>
      <c r="M3737" s="214">
        <v>0</v>
      </c>
      <c r="N3737" s="214">
        <v>0</v>
      </c>
      <c r="O3737" s="214">
        <v>0</v>
      </c>
      <c r="P3737" s="214">
        <v>0</v>
      </c>
      <c r="Q3737" s="214">
        <v>50</v>
      </c>
      <c r="R3737" s="214">
        <v>100</v>
      </c>
      <c r="S3737" s="214">
        <v>100</v>
      </c>
      <c r="T3737" s="214">
        <v>50</v>
      </c>
      <c r="U3737" s="214" t="s">
        <v>140</v>
      </c>
      <c r="V3737" s="214" t="s">
        <v>140</v>
      </c>
      <c r="W3737" s="214" t="s">
        <v>140</v>
      </c>
      <c r="X3737" s="214" t="s">
        <v>140</v>
      </c>
    </row>
    <row r="3738" spans="1:24" x14ac:dyDescent="0.25">
      <c r="A3738" t="str">
        <f t="shared" si="59"/>
        <v>YAG3UKLevel 8Female + maleCombined and general studiesNorth West</v>
      </c>
      <c r="B3738" s="214" t="s">
        <v>251</v>
      </c>
      <c r="C3738" s="214" t="s">
        <v>37</v>
      </c>
      <c r="D3738" s="214">
        <v>3</v>
      </c>
      <c r="E3738" s="214" t="s">
        <v>35</v>
      </c>
      <c r="F3738" s="214" t="s">
        <v>248</v>
      </c>
      <c r="G3738" s="214" t="s">
        <v>246</v>
      </c>
      <c r="H3738" s="214" t="s">
        <v>103</v>
      </c>
      <c r="I3738" s="214" t="s">
        <v>130</v>
      </c>
      <c r="J3738" s="214">
        <v>0</v>
      </c>
      <c r="K3738" s="214">
        <v>0</v>
      </c>
      <c r="L3738" s="214">
        <v>0</v>
      </c>
      <c r="M3738" s="214">
        <v>0</v>
      </c>
      <c r="N3738" s="214">
        <v>0</v>
      </c>
      <c r="O3738" s="214">
        <v>0</v>
      </c>
      <c r="P3738" s="214">
        <v>0</v>
      </c>
      <c r="Q3738" s="214">
        <v>50</v>
      </c>
      <c r="R3738" s="214">
        <v>100</v>
      </c>
      <c r="S3738" s="214">
        <v>100</v>
      </c>
      <c r="T3738" s="214">
        <v>50</v>
      </c>
      <c r="U3738" s="214" t="s">
        <v>140</v>
      </c>
      <c r="V3738" s="214" t="s">
        <v>140</v>
      </c>
      <c r="W3738" s="214" t="s">
        <v>140</v>
      </c>
      <c r="X3738" s="214" t="s">
        <v>140</v>
      </c>
    </row>
    <row r="3739" spans="1:24" x14ac:dyDescent="0.25">
      <c r="A3739" t="str">
        <f t="shared" si="59"/>
        <v>YAG3UKLevel 8Female + maleCombined and general studiesSouth East</v>
      </c>
      <c r="B3739" s="214" t="s">
        <v>251</v>
      </c>
      <c r="C3739" s="214" t="s">
        <v>37</v>
      </c>
      <c r="D3739" s="214">
        <v>3</v>
      </c>
      <c r="E3739" s="214" t="s">
        <v>35</v>
      </c>
      <c r="F3739" s="214" t="s">
        <v>248</v>
      </c>
      <c r="G3739" s="214" t="s">
        <v>246</v>
      </c>
      <c r="H3739" s="214" t="s">
        <v>103</v>
      </c>
      <c r="I3739" s="214" t="s">
        <v>133</v>
      </c>
      <c r="J3739" s="214" t="s">
        <v>140</v>
      </c>
      <c r="K3739" s="214" t="s">
        <v>140</v>
      </c>
      <c r="L3739" s="214" t="s">
        <v>140</v>
      </c>
      <c r="M3739" s="214" t="s">
        <v>140</v>
      </c>
      <c r="N3739" s="214" t="s">
        <v>140</v>
      </c>
      <c r="O3739" s="214" t="s">
        <v>140</v>
      </c>
      <c r="P3739" s="214" t="s">
        <v>140</v>
      </c>
      <c r="Q3739" s="214" t="s">
        <v>140</v>
      </c>
      <c r="R3739" s="214" t="s">
        <v>140</v>
      </c>
      <c r="S3739" s="214" t="s">
        <v>140</v>
      </c>
      <c r="T3739" s="214" t="s">
        <v>140</v>
      </c>
      <c r="U3739" s="214" t="s">
        <v>136</v>
      </c>
      <c r="V3739" s="214" t="s">
        <v>136</v>
      </c>
      <c r="W3739" s="214" t="s">
        <v>136</v>
      </c>
      <c r="X3739" s="214" t="s">
        <v>136</v>
      </c>
    </row>
    <row r="3740" spans="1:24" x14ac:dyDescent="0.25">
      <c r="A3740" t="str">
        <f t="shared" si="59"/>
        <v>YAG3UKLevel 8Female + maleCombined and general studiesSouth West</v>
      </c>
      <c r="B3740" s="214" t="s">
        <v>251</v>
      </c>
      <c r="C3740" s="214" t="s">
        <v>37</v>
      </c>
      <c r="D3740" s="214">
        <v>3</v>
      </c>
      <c r="E3740" s="214" t="s">
        <v>35</v>
      </c>
      <c r="F3740" s="214" t="s">
        <v>248</v>
      </c>
      <c r="G3740" s="214" t="s">
        <v>246</v>
      </c>
      <c r="H3740" s="214" t="s">
        <v>103</v>
      </c>
      <c r="I3740" s="214" t="s">
        <v>134</v>
      </c>
      <c r="J3740" s="214">
        <v>5</v>
      </c>
      <c r="K3740" s="214">
        <v>5</v>
      </c>
      <c r="L3740" s="214">
        <v>0</v>
      </c>
      <c r="M3740" s="214">
        <v>0</v>
      </c>
      <c r="N3740" s="214">
        <v>5</v>
      </c>
      <c r="O3740" s="214">
        <v>40</v>
      </c>
      <c r="P3740" s="214">
        <v>20</v>
      </c>
      <c r="Q3740" s="214">
        <v>40</v>
      </c>
      <c r="R3740" s="214">
        <v>40</v>
      </c>
      <c r="S3740" s="214">
        <v>40</v>
      </c>
      <c r="T3740" s="214">
        <v>0</v>
      </c>
      <c r="U3740" s="214" t="s">
        <v>140</v>
      </c>
      <c r="V3740" s="214" t="s">
        <v>140</v>
      </c>
      <c r="W3740" s="214" t="s">
        <v>140</v>
      </c>
      <c r="X3740" s="214" t="s">
        <v>140</v>
      </c>
    </row>
    <row r="3741" spans="1:24" x14ac:dyDescent="0.25">
      <c r="A3741" t="str">
        <f t="shared" si="59"/>
        <v>YAG3UKLevel 8Female + maleCombined and general studiesUnknown</v>
      </c>
      <c r="B3741" s="214" t="s">
        <v>251</v>
      </c>
      <c r="C3741" s="214" t="s">
        <v>37</v>
      </c>
      <c r="D3741" s="214">
        <v>3</v>
      </c>
      <c r="E3741" s="214" t="s">
        <v>35</v>
      </c>
      <c r="F3741" s="214" t="s">
        <v>248</v>
      </c>
      <c r="G3741" s="214" t="s">
        <v>246</v>
      </c>
      <c r="H3741" s="214" t="s">
        <v>103</v>
      </c>
      <c r="I3741" s="214" t="s">
        <v>135</v>
      </c>
      <c r="J3741" s="214" t="s">
        <v>140</v>
      </c>
      <c r="K3741" s="214" t="s">
        <v>140</v>
      </c>
      <c r="L3741" s="214" t="s">
        <v>140</v>
      </c>
      <c r="M3741" s="214" t="s">
        <v>140</v>
      </c>
      <c r="N3741" s="214" t="s">
        <v>140</v>
      </c>
      <c r="O3741" s="214" t="s">
        <v>140</v>
      </c>
      <c r="P3741" s="214" t="s">
        <v>140</v>
      </c>
      <c r="Q3741" s="214" t="s">
        <v>140</v>
      </c>
      <c r="R3741" s="214" t="s">
        <v>140</v>
      </c>
      <c r="S3741" s="214" t="s">
        <v>140</v>
      </c>
      <c r="T3741" s="214" t="s">
        <v>140</v>
      </c>
      <c r="U3741" s="214" t="s">
        <v>136</v>
      </c>
      <c r="V3741" s="214" t="s">
        <v>136</v>
      </c>
      <c r="W3741" s="214" t="s">
        <v>136</v>
      </c>
      <c r="X3741" s="214" t="s">
        <v>136</v>
      </c>
    </row>
    <row r="3742" spans="1:24" x14ac:dyDescent="0.25">
      <c r="A3742" t="str">
        <f t="shared" si="59"/>
        <v>YAG3UKLevel 8Female + maleComputingAbroad</v>
      </c>
      <c r="B3742" s="214" t="s">
        <v>251</v>
      </c>
      <c r="C3742" s="214" t="s">
        <v>37</v>
      </c>
      <c r="D3742" s="214">
        <v>3</v>
      </c>
      <c r="E3742" s="214" t="s">
        <v>35</v>
      </c>
      <c r="F3742" s="214" t="s">
        <v>248</v>
      </c>
      <c r="G3742" s="214" t="s">
        <v>246</v>
      </c>
      <c r="H3742" s="214" t="s">
        <v>71</v>
      </c>
      <c r="I3742" s="214" t="s">
        <v>125</v>
      </c>
      <c r="J3742" s="214" t="s">
        <v>140</v>
      </c>
      <c r="K3742" s="214" t="s">
        <v>140</v>
      </c>
      <c r="L3742" s="214" t="s">
        <v>140</v>
      </c>
      <c r="M3742" s="214" t="s">
        <v>140</v>
      </c>
      <c r="N3742" s="214" t="s">
        <v>140</v>
      </c>
      <c r="O3742" s="214" t="s">
        <v>140</v>
      </c>
      <c r="P3742" s="214" t="s">
        <v>140</v>
      </c>
      <c r="Q3742" s="214" t="s">
        <v>140</v>
      </c>
      <c r="R3742" s="214" t="s">
        <v>140</v>
      </c>
      <c r="S3742" s="214" t="s">
        <v>140</v>
      </c>
      <c r="T3742" s="214" t="s">
        <v>140</v>
      </c>
      <c r="U3742" s="214" t="s">
        <v>140</v>
      </c>
      <c r="V3742" s="214" t="s">
        <v>140</v>
      </c>
      <c r="W3742" s="214" t="s">
        <v>140</v>
      </c>
      <c r="X3742" s="214" t="s">
        <v>140</v>
      </c>
    </row>
    <row r="3743" spans="1:24" x14ac:dyDescent="0.25">
      <c r="A3743" t="str">
        <f t="shared" si="59"/>
        <v>YAG3UKLevel 8Female + maleComputingEast Midlands</v>
      </c>
      <c r="B3743" s="214" t="s">
        <v>251</v>
      </c>
      <c r="C3743" s="214" t="s">
        <v>37</v>
      </c>
      <c r="D3743" s="214">
        <v>3</v>
      </c>
      <c r="E3743" s="214" t="s">
        <v>35</v>
      </c>
      <c r="F3743" s="214" t="s">
        <v>248</v>
      </c>
      <c r="G3743" s="214" t="s">
        <v>246</v>
      </c>
      <c r="H3743" s="214" t="s">
        <v>71</v>
      </c>
      <c r="I3743" s="214" t="s">
        <v>126</v>
      </c>
      <c r="J3743" s="214">
        <v>10</v>
      </c>
      <c r="K3743" s="214">
        <v>10</v>
      </c>
      <c r="L3743" s="214">
        <v>0</v>
      </c>
      <c r="M3743" s="214">
        <v>0</v>
      </c>
      <c r="N3743" s="214">
        <v>10</v>
      </c>
      <c r="O3743" s="214">
        <v>20</v>
      </c>
      <c r="P3743" s="214">
        <v>0</v>
      </c>
      <c r="Q3743" s="214">
        <v>60</v>
      </c>
      <c r="R3743" s="214">
        <v>80</v>
      </c>
      <c r="S3743" s="214">
        <v>80</v>
      </c>
      <c r="T3743" s="214">
        <v>20</v>
      </c>
      <c r="U3743" s="214" t="s">
        <v>140</v>
      </c>
      <c r="V3743" s="214" t="s">
        <v>140</v>
      </c>
      <c r="W3743" s="214" t="s">
        <v>140</v>
      </c>
      <c r="X3743" s="214" t="s">
        <v>140</v>
      </c>
    </row>
    <row r="3744" spans="1:24" x14ac:dyDescent="0.25">
      <c r="A3744" t="str">
        <f t="shared" si="59"/>
        <v>YAG3UKLevel 8Female + maleComputingEast of England</v>
      </c>
      <c r="B3744" s="214" t="s">
        <v>251</v>
      </c>
      <c r="C3744" s="214" t="s">
        <v>37</v>
      </c>
      <c r="D3744" s="214">
        <v>3</v>
      </c>
      <c r="E3744" s="214" t="s">
        <v>35</v>
      </c>
      <c r="F3744" s="214" t="s">
        <v>248</v>
      </c>
      <c r="G3744" s="214" t="s">
        <v>246</v>
      </c>
      <c r="H3744" s="214" t="s">
        <v>71</v>
      </c>
      <c r="I3744" s="214" t="s">
        <v>127</v>
      </c>
      <c r="J3744" s="214">
        <v>25</v>
      </c>
      <c r="K3744" s="214">
        <v>25</v>
      </c>
      <c r="L3744" s="214">
        <v>0</v>
      </c>
      <c r="M3744" s="214">
        <v>0</v>
      </c>
      <c r="N3744" s="214">
        <v>25</v>
      </c>
      <c r="O3744" s="214">
        <v>8.5</v>
      </c>
      <c r="P3744" s="214">
        <v>0</v>
      </c>
      <c r="Q3744" s="214">
        <v>74.5</v>
      </c>
      <c r="R3744" s="214">
        <v>91.5</v>
      </c>
      <c r="S3744" s="214">
        <v>91.5</v>
      </c>
      <c r="T3744" s="214">
        <v>17</v>
      </c>
      <c r="U3744" s="214">
        <v>15</v>
      </c>
      <c r="V3744" s="214">
        <v>31400</v>
      </c>
      <c r="W3744" s="214">
        <v>47400</v>
      </c>
      <c r="X3744" s="214">
        <v>61300</v>
      </c>
    </row>
    <row r="3745" spans="1:24" x14ac:dyDescent="0.25">
      <c r="A3745" t="str">
        <f t="shared" si="59"/>
        <v>YAG3UKLevel 8Female + maleComputingLondon</v>
      </c>
      <c r="B3745" s="214" t="s">
        <v>251</v>
      </c>
      <c r="C3745" s="214" t="s">
        <v>37</v>
      </c>
      <c r="D3745" s="214">
        <v>3</v>
      </c>
      <c r="E3745" s="214" t="s">
        <v>35</v>
      </c>
      <c r="F3745" s="214" t="s">
        <v>248</v>
      </c>
      <c r="G3745" s="214" t="s">
        <v>246</v>
      </c>
      <c r="H3745" s="214" t="s">
        <v>71</v>
      </c>
      <c r="I3745" s="214" t="s">
        <v>128</v>
      </c>
      <c r="J3745" s="214">
        <v>70</v>
      </c>
      <c r="K3745" s="214">
        <v>70</v>
      </c>
      <c r="L3745" s="214">
        <v>0</v>
      </c>
      <c r="M3745" s="214">
        <v>0</v>
      </c>
      <c r="N3745" s="214">
        <v>70</v>
      </c>
      <c r="O3745" s="214">
        <v>18.2</v>
      </c>
      <c r="P3745" s="214">
        <v>7.5</v>
      </c>
      <c r="Q3745" s="214">
        <v>66.3</v>
      </c>
      <c r="R3745" s="214">
        <v>73.599999999999994</v>
      </c>
      <c r="S3745" s="214">
        <v>74.3</v>
      </c>
      <c r="T3745" s="214">
        <v>8</v>
      </c>
      <c r="U3745" s="214">
        <v>45</v>
      </c>
      <c r="V3745" s="214">
        <v>41200</v>
      </c>
      <c r="W3745" s="214">
        <v>54800</v>
      </c>
      <c r="X3745" s="214">
        <v>81800</v>
      </c>
    </row>
    <row r="3746" spans="1:24" x14ac:dyDescent="0.25">
      <c r="A3746" t="str">
        <f t="shared" si="59"/>
        <v>YAG3UKLevel 8Female + maleComputingNorth East</v>
      </c>
      <c r="B3746" s="214" t="s">
        <v>251</v>
      </c>
      <c r="C3746" s="214" t="s">
        <v>37</v>
      </c>
      <c r="D3746" s="214">
        <v>3</v>
      </c>
      <c r="E3746" s="214" t="s">
        <v>35</v>
      </c>
      <c r="F3746" s="214" t="s">
        <v>248</v>
      </c>
      <c r="G3746" s="214" t="s">
        <v>246</v>
      </c>
      <c r="H3746" s="214" t="s">
        <v>71</v>
      </c>
      <c r="I3746" s="214" t="s">
        <v>129</v>
      </c>
      <c r="J3746" s="214">
        <v>15</v>
      </c>
      <c r="K3746" s="214">
        <v>15</v>
      </c>
      <c r="L3746" s="214">
        <v>0</v>
      </c>
      <c r="M3746" s="214">
        <v>0</v>
      </c>
      <c r="N3746" s="214">
        <v>15</v>
      </c>
      <c r="O3746" s="214">
        <v>7.7</v>
      </c>
      <c r="P3746" s="214">
        <v>7.7</v>
      </c>
      <c r="Q3746" s="214">
        <v>76.900000000000006</v>
      </c>
      <c r="R3746" s="214">
        <v>84.6</v>
      </c>
      <c r="S3746" s="214">
        <v>84.6</v>
      </c>
      <c r="T3746" s="214">
        <v>7.7</v>
      </c>
      <c r="U3746" s="214" t="s">
        <v>140</v>
      </c>
      <c r="V3746" s="214" t="s">
        <v>140</v>
      </c>
      <c r="W3746" s="214" t="s">
        <v>140</v>
      </c>
      <c r="X3746" s="214" t="s">
        <v>140</v>
      </c>
    </row>
    <row r="3747" spans="1:24" x14ac:dyDescent="0.25">
      <c r="A3747" t="str">
        <f t="shared" si="59"/>
        <v>YAG3UKLevel 8Female + maleComputingNorth West</v>
      </c>
      <c r="B3747" s="214" t="s">
        <v>251</v>
      </c>
      <c r="C3747" s="214" t="s">
        <v>37</v>
      </c>
      <c r="D3747" s="214">
        <v>3</v>
      </c>
      <c r="E3747" s="214" t="s">
        <v>35</v>
      </c>
      <c r="F3747" s="214" t="s">
        <v>248</v>
      </c>
      <c r="G3747" s="214" t="s">
        <v>246</v>
      </c>
      <c r="H3747" s="214" t="s">
        <v>71</v>
      </c>
      <c r="I3747" s="214" t="s">
        <v>130</v>
      </c>
      <c r="J3747" s="214">
        <v>30</v>
      </c>
      <c r="K3747" s="214">
        <v>30</v>
      </c>
      <c r="L3747" s="214">
        <v>0</v>
      </c>
      <c r="M3747" s="214">
        <v>0</v>
      </c>
      <c r="N3747" s="214">
        <v>30</v>
      </c>
      <c r="O3747" s="214">
        <v>9.6999999999999993</v>
      </c>
      <c r="P3747" s="214">
        <v>1.6</v>
      </c>
      <c r="Q3747" s="214">
        <v>82.3</v>
      </c>
      <c r="R3747" s="214">
        <v>88.7</v>
      </c>
      <c r="S3747" s="214">
        <v>88.7</v>
      </c>
      <c r="T3747" s="214">
        <v>6.5</v>
      </c>
      <c r="U3747" s="214">
        <v>25</v>
      </c>
      <c r="V3747" s="214">
        <v>26600</v>
      </c>
      <c r="W3747" s="214">
        <v>37200</v>
      </c>
      <c r="X3747" s="214">
        <v>43400</v>
      </c>
    </row>
    <row r="3748" spans="1:24" x14ac:dyDescent="0.25">
      <c r="A3748" t="str">
        <f t="shared" si="59"/>
        <v>YAG3UKLevel 8Female + maleComputingScotland</v>
      </c>
      <c r="B3748" s="214" t="s">
        <v>251</v>
      </c>
      <c r="C3748" s="214" t="s">
        <v>37</v>
      </c>
      <c r="D3748" s="214">
        <v>3</v>
      </c>
      <c r="E3748" s="214" t="s">
        <v>35</v>
      </c>
      <c r="F3748" s="214" t="s">
        <v>248</v>
      </c>
      <c r="G3748" s="214" t="s">
        <v>246</v>
      </c>
      <c r="H3748" s="214" t="s">
        <v>71</v>
      </c>
      <c r="I3748" s="214" t="s">
        <v>132</v>
      </c>
      <c r="J3748" s="214">
        <v>5</v>
      </c>
      <c r="K3748" s="214">
        <v>5</v>
      </c>
      <c r="L3748" s="214">
        <v>0</v>
      </c>
      <c r="M3748" s="214">
        <v>0</v>
      </c>
      <c r="N3748" s="214">
        <v>5</v>
      </c>
      <c r="O3748" s="214">
        <v>0</v>
      </c>
      <c r="P3748" s="214">
        <v>0</v>
      </c>
      <c r="Q3748" s="214">
        <v>100</v>
      </c>
      <c r="R3748" s="214">
        <v>100</v>
      </c>
      <c r="S3748" s="214">
        <v>100</v>
      </c>
      <c r="T3748" s="214">
        <v>0</v>
      </c>
      <c r="U3748" s="214" t="s">
        <v>140</v>
      </c>
      <c r="V3748" s="214" t="s">
        <v>140</v>
      </c>
      <c r="W3748" s="214" t="s">
        <v>140</v>
      </c>
      <c r="X3748" s="214" t="s">
        <v>140</v>
      </c>
    </row>
    <row r="3749" spans="1:24" x14ac:dyDescent="0.25">
      <c r="A3749" t="str">
        <f t="shared" si="59"/>
        <v>YAG3UKLevel 8Female + maleComputingSouth East</v>
      </c>
      <c r="B3749" s="214" t="s">
        <v>251</v>
      </c>
      <c r="C3749" s="214" t="s">
        <v>37</v>
      </c>
      <c r="D3749" s="214">
        <v>3</v>
      </c>
      <c r="E3749" s="214" t="s">
        <v>35</v>
      </c>
      <c r="F3749" s="214" t="s">
        <v>248</v>
      </c>
      <c r="G3749" s="214" t="s">
        <v>246</v>
      </c>
      <c r="H3749" s="214" t="s">
        <v>71</v>
      </c>
      <c r="I3749" s="214" t="s">
        <v>133</v>
      </c>
      <c r="J3749" s="214">
        <v>55</v>
      </c>
      <c r="K3749" s="214">
        <v>55</v>
      </c>
      <c r="L3749" s="214">
        <v>0</v>
      </c>
      <c r="M3749" s="214">
        <v>0</v>
      </c>
      <c r="N3749" s="214">
        <v>55</v>
      </c>
      <c r="O3749" s="214">
        <v>12.6</v>
      </c>
      <c r="P3749" s="214">
        <v>0</v>
      </c>
      <c r="Q3749" s="214">
        <v>83.7</v>
      </c>
      <c r="R3749" s="214">
        <v>87.4</v>
      </c>
      <c r="S3749" s="214">
        <v>87.4</v>
      </c>
      <c r="T3749" s="214">
        <v>3.7</v>
      </c>
      <c r="U3749" s="214">
        <v>45</v>
      </c>
      <c r="V3749" s="214">
        <v>36500</v>
      </c>
      <c r="W3749" s="214">
        <v>46700</v>
      </c>
      <c r="X3749" s="214">
        <v>70800</v>
      </c>
    </row>
    <row r="3750" spans="1:24" x14ac:dyDescent="0.25">
      <c r="A3750" t="str">
        <f t="shared" si="59"/>
        <v>YAG3UKLevel 8Female + maleComputingSouth West</v>
      </c>
      <c r="B3750" s="214" t="s">
        <v>251</v>
      </c>
      <c r="C3750" s="214" t="s">
        <v>37</v>
      </c>
      <c r="D3750" s="214">
        <v>3</v>
      </c>
      <c r="E3750" s="214" t="s">
        <v>35</v>
      </c>
      <c r="F3750" s="214" t="s">
        <v>248</v>
      </c>
      <c r="G3750" s="214" t="s">
        <v>246</v>
      </c>
      <c r="H3750" s="214" t="s">
        <v>71</v>
      </c>
      <c r="I3750" s="214" t="s">
        <v>134</v>
      </c>
      <c r="J3750" s="214">
        <v>25</v>
      </c>
      <c r="K3750" s="214">
        <v>25</v>
      </c>
      <c r="L3750" s="214">
        <v>0</v>
      </c>
      <c r="M3750" s="214">
        <v>0</v>
      </c>
      <c r="N3750" s="214">
        <v>25</v>
      </c>
      <c r="O3750" s="214">
        <v>14.7</v>
      </c>
      <c r="P3750" s="214">
        <v>3.7</v>
      </c>
      <c r="Q3750" s="214">
        <v>78</v>
      </c>
      <c r="R3750" s="214">
        <v>81.7</v>
      </c>
      <c r="S3750" s="214">
        <v>81.7</v>
      </c>
      <c r="T3750" s="214">
        <v>3.7</v>
      </c>
      <c r="U3750" s="214">
        <v>20</v>
      </c>
      <c r="V3750" s="214">
        <v>35400</v>
      </c>
      <c r="W3750" s="214">
        <v>38700</v>
      </c>
      <c r="X3750" s="214">
        <v>43000</v>
      </c>
    </row>
    <row r="3751" spans="1:24" x14ac:dyDescent="0.25">
      <c r="A3751" t="str">
        <f t="shared" si="59"/>
        <v>YAG3UKLevel 8Female + maleComputingUnknown</v>
      </c>
      <c r="B3751" s="214" t="s">
        <v>251</v>
      </c>
      <c r="C3751" s="214" t="s">
        <v>37</v>
      </c>
      <c r="D3751" s="214">
        <v>3</v>
      </c>
      <c r="E3751" s="214" t="s">
        <v>35</v>
      </c>
      <c r="F3751" s="214" t="s">
        <v>248</v>
      </c>
      <c r="G3751" s="214" t="s">
        <v>246</v>
      </c>
      <c r="H3751" s="214" t="s">
        <v>71</v>
      </c>
      <c r="I3751" s="214" t="s">
        <v>135</v>
      </c>
      <c r="J3751" s="214">
        <v>15</v>
      </c>
      <c r="K3751" s="214">
        <v>15</v>
      </c>
      <c r="L3751" s="214">
        <v>86.9</v>
      </c>
      <c r="M3751" s="214">
        <v>0</v>
      </c>
      <c r="N3751" s="214">
        <v>0</v>
      </c>
      <c r="O3751" s="214">
        <v>50</v>
      </c>
      <c r="P3751" s="214">
        <v>0</v>
      </c>
      <c r="Q3751" s="214">
        <v>0</v>
      </c>
      <c r="R3751" s="214">
        <v>0</v>
      </c>
      <c r="S3751" s="214">
        <v>50</v>
      </c>
      <c r="T3751" s="214">
        <v>50</v>
      </c>
      <c r="U3751" s="214" t="s">
        <v>136</v>
      </c>
      <c r="V3751" s="214" t="s">
        <v>136</v>
      </c>
      <c r="W3751" s="214" t="s">
        <v>136</v>
      </c>
      <c r="X3751" s="214" t="s">
        <v>136</v>
      </c>
    </row>
    <row r="3752" spans="1:24" x14ac:dyDescent="0.25">
      <c r="A3752" t="str">
        <f t="shared" si="59"/>
        <v>YAG3UKLevel 8Female + maleComputingWales</v>
      </c>
      <c r="B3752" s="214" t="s">
        <v>251</v>
      </c>
      <c r="C3752" s="214" t="s">
        <v>37</v>
      </c>
      <c r="D3752" s="214">
        <v>3</v>
      </c>
      <c r="E3752" s="214" t="s">
        <v>35</v>
      </c>
      <c r="F3752" s="214" t="s">
        <v>248</v>
      </c>
      <c r="G3752" s="214" t="s">
        <v>246</v>
      </c>
      <c r="H3752" s="214" t="s">
        <v>71</v>
      </c>
      <c r="I3752" s="214" t="s">
        <v>137</v>
      </c>
      <c r="J3752" s="214">
        <v>5</v>
      </c>
      <c r="K3752" s="214">
        <v>5</v>
      </c>
      <c r="L3752" s="214">
        <v>0</v>
      </c>
      <c r="M3752" s="214">
        <v>0</v>
      </c>
      <c r="N3752" s="214">
        <v>5</v>
      </c>
      <c r="O3752" s="214">
        <v>29.4</v>
      </c>
      <c r="P3752" s="214">
        <v>23.5</v>
      </c>
      <c r="Q3752" s="214">
        <v>47.1</v>
      </c>
      <c r="R3752" s="214">
        <v>47.1</v>
      </c>
      <c r="S3752" s="214">
        <v>47.1</v>
      </c>
      <c r="T3752" s="214">
        <v>0</v>
      </c>
      <c r="U3752" s="214" t="s">
        <v>140</v>
      </c>
      <c r="V3752" s="214" t="s">
        <v>140</v>
      </c>
      <c r="W3752" s="214" t="s">
        <v>140</v>
      </c>
      <c r="X3752" s="214" t="s">
        <v>140</v>
      </c>
    </row>
    <row r="3753" spans="1:24" x14ac:dyDescent="0.25">
      <c r="A3753" t="str">
        <f t="shared" si="59"/>
        <v>YAG3UKLevel 8Female + maleComputingWest Midlands</v>
      </c>
      <c r="B3753" s="214" t="s">
        <v>251</v>
      </c>
      <c r="C3753" s="214" t="s">
        <v>37</v>
      </c>
      <c r="D3753" s="214">
        <v>3</v>
      </c>
      <c r="E3753" s="214" t="s">
        <v>35</v>
      </c>
      <c r="F3753" s="214" t="s">
        <v>248</v>
      </c>
      <c r="G3753" s="214" t="s">
        <v>246</v>
      </c>
      <c r="H3753" s="214" t="s">
        <v>71</v>
      </c>
      <c r="I3753" s="214" t="s">
        <v>138</v>
      </c>
      <c r="J3753" s="214">
        <v>15</v>
      </c>
      <c r="K3753" s="214">
        <v>15</v>
      </c>
      <c r="L3753" s="214">
        <v>0</v>
      </c>
      <c r="M3753" s="214">
        <v>0</v>
      </c>
      <c r="N3753" s="214">
        <v>15</v>
      </c>
      <c r="O3753" s="214">
        <v>3.4</v>
      </c>
      <c r="P3753" s="214">
        <v>13.8</v>
      </c>
      <c r="Q3753" s="214">
        <v>75.900000000000006</v>
      </c>
      <c r="R3753" s="214">
        <v>82.8</v>
      </c>
      <c r="S3753" s="214">
        <v>82.8</v>
      </c>
      <c r="T3753" s="214">
        <v>6.9</v>
      </c>
      <c r="U3753" s="214">
        <v>10</v>
      </c>
      <c r="V3753" s="214">
        <v>19000</v>
      </c>
      <c r="W3753" s="214">
        <v>32500</v>
      </c>
      <c r="X3753" s="214">
        <v>42900</v>
      </c>
    </row>
    <row r="3754" spans="1:24" x14ac:dyDescent="0.25">
      <c r="A3754" t="str">
        <f t="shared" si="59"/>
        <v>YAG3UKLevel 8Female + maleComputingYorkshire and The Humber</v>
      </c>
      <c r="B3754" s="214" t="s">
        <v>251</v>
      </c>
      <c r="C3754" s="214" t="s">
        <v>37</v>
      </c>
      <c r="D3754" s="214">
        <v>3</v>
      </c>
      <c r="E3754" s="214" t="s">
        <v>35</v>
      </c>
      <c r="F3754" s="214" t="s">
        <v>248</v>
      </c>
      <c r="G3754" s="214" t="s">
        <v>246</v>
      </c>
      <c r="H3754" s="214" t="s">
        <v>71</v>
      </c>
      <c r="I3754" s="214" t="s">
        <v>139</v>
      </c>
      <c r="J3754" s="214">
        <v>20</v>
      </c>
      <c r="K3754" s="214">
        <v>20</v>
      </c>
      <c r="L3754" s="214">
        <v>0</v>
      </c>
      <c r="M3754" s="214">
        <v>0</v>
      </c>
      <c r="N3754" s="214">
        <v>20</v>
      </c>
      <c r="O3754" s="214">
        <v>14</v>
      </c>
      <c r="P3754" s="214">
        <v>9.3000000000000007</v>
      </c>
      <c r="Q3754" s="214">
        <v>76.7</v>
      </c>
      <c r="R3754" s="214">
        <v>76.7</v>
      </c>
      <c r="S3754" s="214">
        <v>76.7</v>
      </c>
      <c r="T3754" s="214">
        <v>0</v>
      </c>
      <c r="U3754" s="214">
        <v>15</v>
      </c>
      <c r="V3754" s="214">
        <v>41600</v>
      </c>
      <c r="W3754" s="214">
        <v>46000</v>
      </c>
      <c r="X3754" s="214">
        <v>52200</v>
      </c>
    </row>
    <row r="3755" spans="1:24" x14ac:dyDescent="0.25">
      <c r="A3755" t="str">
        <f t="shared" si="59"/>
        <v>YAG3UKLevel 8Female + maleCreative arts and designAbroad</v>
      </c>
      <c r="B3755" s="214" t="s">
        <v>251</v>
      </c>
      <c r="C3755" s="214" t="s">
        <v>37</v>
      </c>
      <c r="D3755" s="214">
        <v>3</v>
      </c>
      <c r="E3755" s="214" t="s">
        <v>35</v>
      </c>
      <c r="F3755" s="214" t="s">
        <v>248</v>
      </c>
      <c r="G3755" s="214" t="s">
        <v>246</v>
      </c>
      <c r="H3755" s="214" t="s">
        <v>99</v>
      </c>
      <c r="I3755" s="214" t="s">
        <v>125</v>
      </c>
      <c r="J3755" s="214" t="s">
        <v>140</v>
      </c>
      <c r="K3755" s="214" t="s">
        <v>140</v>
      </c>
      <c r="L3755" s="214" t="s">
        <v>140</v>
      </c>
      <c r="M3755" s="214" t="s">
        <v>140</v>
      </c>
      <c r="N3755" s="214" t="s">
        <v>140</v>
      </c>
      <c r="O3755" s="214" t="s">
        <v>140</v>
      </c>
      <c r="P3755" s="214" t="s">
        <v>140</v>
      </c>
      <c r="Q3755" s="214" t="s">
        <v>140</v>
      </c>
      <c r="R3755" s="214" t="s">
        <v>140</v>
      </c>
      <c r="S3755" s="214" t="s">
        <v>140</v>
      </c>
      <c r="T3755" s="214" t="s">
        <v>140</v>
      </c>
      <c r="U3755" s="214" t="s">
        <v>140</v>
      </c>
      <c r="V3755" s="214" t="s">
        <v>140</v>
      </c>
      <c r="W3755" s="214" t="s">
        <v>140</v>
      </c>
      <c r="X3755" s="214" t="s">
        <v>140</v>
      </c>
    </row>
    <row r="3756" spans="1:24" x14ac:dyDescent="0.25">
      <c r="A3756" t="str">
        <f t="shared" si="59"/>
        <v>YAG3UKLevel 8Female + maleCreative arts and designEast Midlands</v>
      </c>
      <c r="B3756" s="214" t="s">
        <v>251</v>
      </c>
      <c r="C3756" s="214" t="s">
        <v>37</v>
      </c>
      <c r="D3756" s="214">
        <v>3</v>
      </c>
      <c r="E3756" s="214" t="s">
        <v>35</v>
      </c>
      <c r="F3756" s="214" t="s">
        <v>248</v>
      </c>
      <c r="G3756" s="214" t="s">
        <v>246</v>
      </c>
      <c r="H3756" s="214" t="s">
        <v>99</v>
      </c>
      <c r="I3756" s="214" t="s">
        <v>126</v>
      </c>
      <c r="J3756" s="214">
        <v>15</v>
      </c>
      <c r="K3756" s="214">
        <v>15</v>
      </c>
      <c r="L3756" s="214">
        <v>0</v>
      </c>
      <c r="M3756" s="214">
        <v>0</v>
      </c>
      <c r="N3756" s="214">
        <v>15</v>
      </c>
      <c r="O3756" s="214">
        <v>7.7</v>
      </c>
      <c r="P3756" s="214">
        <v>0</v>
      </c>
      <c r="Q3756" s="214">
        <v>84.6</v>
      </c>
      <c r="R3756" s="214">
        <v>92.3</v>
      </c>
      <c r="S3756" s="214">
        <v>92.3</v>
      </c>
      <c r="T3756" s="214">
        <v>7.7</v>
      </c>
      <c r="U3756" s="214" t="s">
        <v>140</v>
      </c>
      <c r="V3756" s="214" t="s">
        <v>140</v>
      </c>
      <c r="W3756" s="214" t="s">
        <v>140</v>
      </c>
      <c r="X3756" s="214" t="s">
        <v>140</v>
      </c>
    </row>
    <row r="3757" spans="1:24" x14ac:dyDescent="0.25">
      <c r="A3757" t="str">
        <f t="shared" si="59"/>
        <v>YAG3UKLevel 8Female + maleCreative arts and designEast of England</v>
      </c>
      <c r="B3757" s="214" t="s">
        <v>251</v>
      </c>
      <c r="C3757" s="214" t="s">
        <v>37</v>
      </c>
      <c r="D3757" s="214">
        <v>3</v>
      </c>
      <c r="E3757" s="214" t="s">
        <v>35</v>
      </c>
      <c r="F3757" s="214" t="s">
        <v>248</v>
      </c>
      <c r="G3757" s="214" t="s">
        <v>246</v>
      </c>
      <c r="H3757" s="214" t="s">
        <v>99</v>
      </c>
      <c r="I3757" s="214" t="s">
        <v>127</v>
      </c>
      <c r="J3757" s="214">
        <v>10</v>
      </c>
      <c r="K3757" s="214">
        <v>10</v>
      </c>
      <c r="L3757" s="214">
        <v>0</v>
      </c>
      <c r="M3757" s="214">
        <v>0</v>
      </c>
      <c r="N3757" s="214">
        <v>10</v>
      </c>
      <c r="O3757" s="214">
        <v>0</v>
      </c>
      <c r="P3757" s="214">
        <v>0</v>
      </c>
      <c r="Q3757" s="214">
        <v>100</v>
      </c>
      <c r="R3757" s="214">
        <v>100</v>
      </c>
      <c r="S3757" s="214">
        <v>100</v>
      </c>
      <c r="T3757" s="214">
        <v>0</v>
      </c>
      <c r="U3757" s="214" t="s">
        <v>140</v>
      </c>
      <c r="V3757" s="214" t="s">
        <v>140</v>
      </c>
      <c r="W3757" s="214" t="s">
        <v>140</v>
      </c>
      <c r="X3757" s="214" t="s">
        <v>140</v>
      </c>
    </row>
    <row r="3758" spans="1:24" x14ac:dyDescent="0.25">
      <c r="A3758" t="str">
        <f t="shared" si="59"/>
        <v>YAG3UKLevel 8Female + maleCreative arts and designLondon</v>
      </c>
      <c r="B3758" s="214" t="s">
        <v>251</v>
      </c>
      <c r="C3758" s="214" t="s">
        <v>37</v>
      </c>
      <c r="D3758" s="214">
        <v>3</v>
      </c>
      <c r="E3758" s="214" t="s">
        <v>35</v>
      </c>
      <c r="F3758" s="214" t="s">
        <v>248</v>
      </c>
      <c r="G3758" s="214" t="s">
        <v>246</v>
      </c>
      <c r="H3758" s="214" t="s">
        <v>99</v>
      </c>
      <c r="I3758" s="214" t="s">
        <v>128</v>
      </c>
      <c r="J3758" s="214">
        <v>35</v>
      </c>
      <c r="K3758" s="214">
        <v>35</v>
      </c>
      <c r="L3758" s="214">
        <v>0</v>
      </c>
      <c r="M3758" s="214">
        <v>0</v>
      </c>
      <c r="N3758" s="214">
        <v>35</v>
      </c>
      <c r="O3758" s="214">
        <v>14.1</v>
      </c>
      <c r="P3758" s="214">
        <v>10.7</v>
      </c>
      <c r="Q3758" s="214">
        <v>69.599999999999994</v>
      </c>
      <c r="R3758" s="214">
        <v>75.2</v>
      </c>
      <c r="S3758" s="214">
        <v>75.2</v>
      </c>
      <c r="T3758" s="214">
        <v>5.6</v>
      </c>
      <c r="U3758" s="214">
        <v>20</v>
      </c>
      <c r="V3758" s="214">
        <v>23700</v>
      </c>
      <c r="W3758" s="214">
        <v>26300</v>
      </c>
      <c r="X3758" s="214">
        <v>39400</v>
      </c>
    </row>
    <row r="3759" spans="1:24" x14ac:dyDescent="0.25">
      <c r="A3759" t="str">
        <f t="shared" si="59"/>
        <v>YAG3UKLevel 8Female + maleCreative arts and designNorth East</v>
      </c>
      <c r="B3759" s="214" t="s">
        <v>251</v>
      </c>
      <c r="C3759" s="214" t="s">
        <v>37</v>
      </c>
      <c r="D3759" s="214">
        <v>3</v>
      </c>
      <c r="E3759" s="214" t="s">
        <v>35</v>
      </c>
      <c r="F3759" s="214" t="s">
        <v>248</v>
      </c>
      <c r="G3759" s="214" t="s">
        <v>246</v>
      </c>
      <c r="H3759" s="214" t="s">
        <v>99</v>
      </c>
      <c r="I3759" s="214" t="s">
        <v>129</v>
      </c>
      <c r="J3759" s="214">
        <v>5</v>
      </c>
      <c r="K3759" s="214">
        <v>5</v>
      </c>
      <c r="L3759" s="214">
        <v>0</v>
      </c>
      <c r="M3759" s="214">
        <v>0</v>
      </c>
      <c r="N3759" s="214">
        <v>5</v>
      </c>
      <c r="O3759" s="214">
        <v>0</v>
      </c>
      <c r="P3759" s="214">
        <v>0</v>
      </c>
      <c r="Q3759" s="214">
        <v>86.4</v>
      </c>
      <c r="R3759" s="214">
        <v>100</v>
      </c>
      <c r="S3759" s="214">
        <v>100</v>
      </c>
      <c r="T3759" s="214">
        <v>13.6</v>
      </c>
      <c r="U3759" s="214" t="s">
        <v>140</v>
      </c>
      <c r="V3759" s="214" t="s">
        <v>140</v>
      </c>
      <c r="W3759" s="214" t="s">
        <v>140</v>
      </c>
      <c r="X3759" s="214" t="s">
        <v>140</v>
      </c>
    </row>
    <row r="3760" spans="1:24" x14ac:dyDescent="0.25">
      <c r="A3760" t="str">
        <f t="shared" si="59"/>
        <v>YAG3UKLevel 8Female + maleCreative arts and designNorth West</v>
      </c>
      <c r="B3760" s="214" t="s">
        <v>251</v>
      </c>
      <c r="C3760" s="214" t="s">
        <v>37</v>
      </c>
      <c r="D3760" s="214">
        <v>3</v>
      </c>
      <c r="E3760" s="214" t="s">
        <v>35</v>
      </c>
      <c r="F3760" s="214" t="s">
        <v>248</v>
      </c>
      <c r="G3760" s="214" t="s">
        <v>246</v>
      </c>
      <c r="H3760" s="214" t="s">
        <v>99</v>
      </c>
      <c r="I3760" s="214" t="s">
        <v>130</v>
      </c>
      <c r="J3760" s="214">
        <v>10</v>
      </c>
      <c r="K3760" s="214">
        <v>10</v>
      </c>
      <c r="L3760" s="214">
        <v>0</v>
      </c>
      <c r="M3760" s="214">
        <v>0</v>
      </c>
      <c r="N3760" s="214">
        <v>10</v>
      </c>
      <c r="O3760" s="214">
        <v>0</v>
      </c>
      <c r="P3760" s="214">
        <v>2.8</v>
      </c>
      <c r="Q3760" s="214">
        <v>63.2</v>
      </c>
      <c r="R3760" s="214">
        <v>97.2</v>
      </c>
      <c r="S3760" s="214">
        <v>97.2</v>
      </c>
      <c r="T3760" s="214">
        <v>33.9</v>
      </c>
      <c r="U3760" s="214" t="s">
        <v>140</v>
      </c>
      <c r="V3760" s="214" t="s">
        <v>140</v>
      </c>
      <c r="W3760" s="214" t="s">
        <v>140</v>
      </c>
      <c r="X3760" s="214" t="s">
        <v>140</v>
      </c>
    </row>
    <row r="3761" spans="1:24" x14ac:dyDescent="0.25">
      <c r="A3761" t="str">
        <f t="shared" si="59"/>
        <v>YAG3UKLevel 8Female + maleCreative arts and designScotland</v>
      </c>
      <c r="B3761" s="214" t="s">
        <v>251</v>
      </c>
      <c r="C3761" s="214" t="s">
        <v>37</v>
      </c>
      <c r="D3761" s="214">
        <v>3</v>
      </c>
      <c r="E3761" s="214" t="s">
        <v>35</v>
      </c>
      <c r="F3761" s="214" t="s">
        <v>248</v>
      </c>
      <c r="G3761" s="214" t="s">
        <v>246</v>
      </c>
      <c r="H3761" s="214" t="s">
        <v>99</v>
      </c>
      <c r="I3761" s="214" t="s">
        <v>132</v>
      </c>
      <c r="J3761" s="214">
        <v>5</v>
      </c>
      <c r="K3761" s="214">
        <v>5</v>
      </c>
      <c r="L3761" s="214">
        <v>0</v>
      </c>
      <c r="M3761" s="214">
        <v>0</v>
      </c>
      <c r="N3761" s="214">
        <v>5</v>
      </c>
      <c r="O3761" s="214">
        <v>20</v>
      </c>
      <c r="P3761" s="214">
        <v>0</v>
      </c>
      <c r="Q3761" s="214">
        <v>60</v>
      </c>
      <c r="R3761" s="214">
        <v>80</v>
      </c>
      <c r="S3761" s="214">
        <v>80</v>
      </c>
      <c r="T3761" s="214">
        <v>20</v>
      </c>
      <c r="U3761" s="214" t="s">
        <v>140</v>
      </c>
      <c r="V3761" s="214" t="s">
        <v>140</v>
      </c>
      <c r="W3761" s="214" t="s">
        <v>140</v>
      </c>
      <c r="X3761" s="214" t="s">
        <v>140</v>
      </c>
    </row>
    <row r="3762" spans="1:24" x14ac:dyDescent="0.25">
      <c r="A3762" t="str">
        <f t="shared" si="59"/>
        <v>YAG3UKLevel 8Female + maleCreative arts and designSouth East</v>
      </c>
      <c r="B3762" s="214" t="s">
        <v>251</v>
      </c>
      <c r="C3762" s="214" t="s">
        <v>37</v>
      </c>
      <c r="D3762" s="214">
        <v>3</v>
      </c>
      <c r="E3762" s="214" t="s">
        <v>35</v>
      </c>
      <c r="F3762" s="214" t="s">
        <v>248</v>
      </c>
      <c r="G3762" s="214" t="s">
        <v>246</v>
      </c>
      <c r="H3762" s="214" t="s">
        <v>99</v>
      </c>
      <c r="I3762" s="214" t="s">
        <v>133</v>
      </c>
      <c r="J3762" s="214">
        <v>20</v>
      </c>
      <c r="K3762" s="214">
        <v>20</v>
      </c>
      <c r="L3762" s="214">
        <v>0</v>
      </c>
      <c r="M3762" s="214">
        <v>0</v>
      </c>
      <c r="N3762" s="214">
        <v>20</v>
      </c>
      <c r="O3762" s="214">
        <v>23.9</v>
      </c>
      <c r="P3762" s="214">
        <v>5.3</v>
      </c>
      <c r="Q3762" s="214">
        <v>65.5</v>
      </c>
      <c r="R3762" s="214">
        <v>70.8</v>
      </c>
      <c r="S3762" s="214">
        <v>70.8</v>
      </c>
      <c r="T3762" s="214">
        <v>5.3</v>
      </c>
      <c r="U3762" s="214">
        <v>10</v>
      </c>
      <c r="V3762" s="214">
        <v>13500</v>
      </c>
      <c r="W3762" s="214">
        <v>29200</v>
      </c>
      <c r="X3762" s="214">
        <v>56100</v>
      </c>
    </row>
    <row r="3763" spans="1:24" x14ac:dyDescent="0.25">
      <c r="A3763" t="str">
        <f t="shared" si="59"/>
        <v>YAG3UKLevel 8Female + maleCreative arts and designSouth West</v>
      </c>
      <c r="B3763" s="214" t="s">
        <v>251</v>
      </c>
      <c r="C3763" s="214" t="s">
        <v>37</v>
      </c>
      <c r="D3763" s="214">
        <v>3</v>
      </c>
      <c r="E3763" s="214" t="s">
        <v>35</v>
      </c>
      <c r="F3763" s="214" t="s">
        <v>248</v>
      </c>
      <c r="G3763" s="214" t="s">
        <v>246</v>
      </c>
      <c r="H3763" s="214" t="s">
        <v>99</v>
      </c>
      <c r="I3763" s="214" t="s">
        <v>134</v>
      </c>
      <c r="J3763" s="214">
        <v>20</v>
      </c>
      <c r="K3763" s="214">
        <v>20</v>
      </c>
      <c r="L3763" s="214">
        <v>0</v>
      </c>
      <c r="M3763" s="214">
        <v>0</v>
      </c>
      <c r="N3763" s="214">
        <v>20</v>
      </c>
      <c r="O3763" s="214">
        <v>11.3</v>
      </c>
      <c r="P3763" s="214">
        <v>11.3</v>
      </c>
      <c r="Q3763" s="214">
        <v>71.7</v>
      </c>
      <c r="R3763" s="214">
        <v>77.400000000000006</v>
      </c>
      <c r="S3763" s="214">
        <v>77.400000000000006</v>
      </c>
      <c r="T3763" s="214">
        <v>5.7</v>
      </c>
      <c r="U3763" s="214">
        <v>10</v>
      </c>
      <c r="V3763" s="214">
        <v>14200</v>
      </c>
      <c r="W3763" s="214">
        <v>30700</v>
      </c>
      <c r="X3763" s="214">
        <v>40500</v>
      </c>
    </row>
    <row r="3764" spans="1:24" x14ac:dyDescent="0.25">
      <c r="A3764" t="str">
        <f t="shared" si="59"/>
        <v>YAG3UKLevel 8Female + maleCreative arts and designUnknown</v>
      </c>
      <c r="B3764" s="214" t="s">
        <v>251</v>
      </c>
      <c r="C3764" s="214" t="s">
        <v>37</v>
      </c>
      <c r="D3764" s="214">
        <v>3</v>
      </c>
      <c r="E3764" s="214" t="s">
        <v>35</v>
      </c>
      <c r="F3764" s="214" t="s">
        <v>248</v>
      </c>
      <c r="G3764" s="214" t="s">
        <v>246</v>
      </c>
      <c r="H3764" s="214" t="s">
        <v>99</v>
      </c>
      <c r="I3764" s="214" t="s">
        <v>135</v>
      </c>
      <c r="J3764" s="214">
        <v>5</v>
      </c>
      <c r="K3764" s="214">
        <v>5</v>
      </c>
      <c r="L3764" s="214">
        <v>75</v>
      </c>
      <c r="M3764" s="214">
        <v>0</v>
      </c>
      <c r="N3764" s="214">
        <v>0</v>
      </c>
      <c r="O3764" s="214">
        <v>0</v>
      </c>
      <c r="P3764" s="214">
        <v>0</v>
      </c>
      <c r="Q3764" s="214">
        <v>0</v>
      </c>
      <c r="R3764" s="214">
        <v>0</v>
      </c>
      <c r="S3764" s="214">
        <v>100</v>
      </c>
      <c r="T3764" s="214">
        <v>100</v>
      </c>
      <c r="U3764" s="214" t="s">
        <v>136</v>
      </c>
      <c r="V3764" s="214" t="s">
        <v>136</v>
      </c>
      <c r="W3764" s="214" t="s">
        <v>136</v>
      </c>
      <c r="X3764" s="214" t="s">
        <v>136</v>
      </c>
    </row>
    <row r="3765" spans="1:24" x14ac:dyDescent="0.25">
      <c r="A3765" t="str">
        <f t="shared" si="59"/>
        <v>YAG3UKLevel 8Female + maleCreative arts and designWales</v>
      </c>
      <c r="B3765" s="214" t="s">
        <v>251</v>
      </c>
      <c r="C3765" s="214" t="s">
        <v>37</v>
      </c>
      <c r="D3765" s="214">
        <v>3</v>
      </c>
      <c r="E3765" s="214" t="s">
        <v>35</v>
      </c>
      <c r="F3765" s="214" t="s">
        <v>248</v>
      </c>
      <c r="G3765" s="214" t="s">
        <v>246</v>
      </c>
      <c r="H3765" s="214" t="s">
        <v>99</v>
      </c>
      <c r="I3765" s="214" t="s">
        <v>137</v>
      </c>
      <c r="J3765" s="214">
        <v>5</v>
      </c>
      <c r="K3765" s="214">
        <v>5</v>
      </c>
      <c r="L3765" s="214">
        <v>0</v>
      </c>
      <c r="M3765" s="214">
        <v>0</v>
      </c>
      <c r="N3765" s="214">
        <v>5</v>
      </c>
      <c r="O3765" s="214">
        <v>25</v>
      </c>
      <c r="P3765" s="214">
        <v>0</v>
      </c>
      <c r="Q3765" s="214">
        <v>75</v>
      </c>
      <c r="R3765" s="214">
        <v>75</v>
      </c>
      <c r="S3765" s="214">
        <v>75</v>
      </c>
      <c r="T3765" s="214">
        <v>0</v>
      </c>
      <c r="U3765" s="214" t="s">
        <v>140</v>
      </c>
      <c r="V3765" s="214" t="s">
        <v>140</v>
      </c>
      <c r="W3765" s="214" t="s">
        <v>140</v>
      </c>
      <c r="X3765" s="214" t="s">
        <v>140</v>
      </c>
    </row>
    <row r="3766" spans="1:24" x14ac:dyDescent="0.25">
      <c r="A3766" t="str">
        <f t="shared" si="59"/>
        <v>YAG3UKLevel 8Female + maleCreative arts and designWest Midlands</v>
      </c>
      <c r="B3766" s="214" t="s">
        <v>251</v>
      </c>
      <c r="C3766" s="214" t="s">
        <v>37</v>
      </c>
      <c r="D3766" s="214">
        <v>3</v>
      </c>
      <c r="E3766" s="214" t="s">
        <v>35</v>
      </c>
      <c r="F3766" s="214" t="s">
        <v>248</v>
      </c>
      <c r="G3766" s="214" t="s">
        <v>246</v>
      </c>
      <c r="H3766" s="214" t="s">
        <v>99</v>
      </c>
      <c r="I3766" s="214" t="s">
        <v>138</v>
      </c>
      <c r="J3766" s="214">
        <v>5</v>
      </c>
      <c r="K3766" s="214">
        <v>5</v>
      </c>
      <c r="L3766" s="214">
        <v>0</v>
      </c>
      <c r="M3766" s="214">
        <v>0</v>
      </c>
      <c r="N3766" s="214">
        <v>5</v>
      </c>
      <c r="O3766" s="214">
        <v>14.3</v>
      </c>
      <c r="P3766" s="214">
        <v>0</v>
      </c>
      <c r="Q3766" s="214">
        <v>57.1</v>
      </c>
      <c r="R3766" s="214">
        <v>85.7</v>
      </c>
      <c r="S3766" s="214">
        <v>85.7</v>
      </c>
      <c r="T3766" s="214">
        <v>28.6</v>
      </c>
      <c r="U3766" s="214" t="s">
        <v>140</v>
      </c>
      <c r="V3766" s="214" t="s">
        <v>140</v>
      </c>
      <c r="W3766" s="214" t="s">
        <v>140</v>
      </c>
      <c r="X3766" s="214" t="s">
        <v>140</v>
      </c>
    </row>
    <row r="3767" spans="1:24" x14ac:dyDescent="0.25">
      <c r="A3767" t="str">
        <f t="shared" si="59"/>
        <v>YAG3UKLevel 8Female + maleCreative arts and designYorkshire and The Humber</v>
      </c>
      <c r="B3767" s="214" t="s">
        <v>251</v>
      </c>
      <c r="C3767" s="214" t="s">
        <v>37</v>
      </c>
      <c r="D3767" s="214">
        <v>3</v>
      </c>
      <c r="E3767" s="214" t="s">
        <v>35</v>
      </c>
      <c r="F3767" s="214" t="s">
        <v>248</v>
      </c>
      <c r="G3767" s="214" t="s">
        <v>246</v>
      </c>
      <c r="H3767" s="214" t="s">
        <v>99</v>
      </c>
      <c r="I3767" s="214" t="s">
        <v>139</v>
      </c>
      <c r="J3767" s="214">
        <v>10</v>
      </c>
      <c r="K3767" s="214">
        <v>10</v>
      </c>
      <c r="L3767" s="214">
        <v>0</v>
      </c>
      <c r="M3767" s="214">
        <v>0</v>
      </c>
      <c r="N3767" s="214">
        <v>10</v>
      </c>
      <c r="O3767" s="214">
        <v>11.7</v>
      </c>
      <c r="P3767" s="214">
        <v>0</v>
      </c>
      <c r="Q3767" s="214">
        <v>76.5</v>
      </c>
      <c r="R3767" s="214">
        <v>88.3</v>
      </c>
      <c r="S3767" s="214">
        <v>88.3</v>
      </c>
      <c r="T3767" s="214">
        <v>11.7</v>
      </c>
      <c r="U3767" s="214" t="s">
        <v>140</v>
      </c>
      <c r="V3767" s="214" t="s">
        <v>140</v>
      </c>
      <c r="W3767" s="214" t="s">
        <v>140</v>
      </c>
      <c r="X3767" s="214" t="s">
        <v>140</v>
      </c>
    </row>
    <row r="3768" spans="1:24" x14ac:dyDescent="0.25">
      <c r="A3768" t="str">
        <f t="shared" si="59"/>
        <v>YAG3UKLevel 8Female + maleEconomicsAbroad</v>
      </c>
      <c r="B3768" s="214" t="s">
        <v>251</v>
      </c>
      <c r="C3768" s="214" t="s">
        <v>37</v>
      </c>
      <c r="D3768" s="214">
        <v>3</v>
      </c>
      <c r="E3768" s="214" t="s">
        <v>35</v>
      </c>
      <c r="F3768" s="214" t="s">
        <v>248</v>
      </c>
      <c r="G3768" s="214" t="s">
        <v>246</v>
      </c>
      <c r="H3768" s="214" t="s">
        <v>79</v>
      </c>
      <c r="I3768" s="214" t="s">
        <v>125</v>
      </c>
      <c r="J3768" s="214" t="s">
        <v>140</v>
      </c>
      <c r="K3768" s="214" t="s">
        <v>140</v>
      </c>
      <c r="L3768" s="214" t="s">
        <v>140</v>
      </c>
      <c r="M3768" s="214" t="s">
        <v>140</v>
      </c>
      <c r="N3768" s="214" t="s">
        <v>140</v>
      </c>
      <c r="O3768" s="214" t="s">
        <v>140</v>
      </c>
      <c r="P3768" s="214" t="s">
        <v>140</v>
      </c>
      <c r="Q3768" s="214" t="s">
        <v>140</v>
      </c>
      <c r="R3768" s="214" t="s">
        <v>140</v>
      </c>
      <c r="S3768" s="214" t="s">
        <v>140</v>
      </c>
      <c r="T3768" s="214" t="s">
        <v>140</v>
      </c>
      <c r="U3768" s="214" t="s">
        <v>140</v>
      </c>
      <c r="V3768" s="214" t="s">
        <v>140</v>
      </c>
      <c r="W3768" s="214" t="s">
        <v>140</v>
      </c>
      <c r="X3768" s="214" t="s">
        <v>140</v>
      </c>
    </row>
    <row r="3769" spans="1:24" x14ac:dyDescent="0.25">
      <c r="A3769" t="str">
        <f t="shared" si="59"/>
        <v>YAG3UKLevel 8Female + maleEconomicsEast Midlands</v>
      </c>
      <c r="B3769" s="214" t="s">
        <v>251</v>
      </c>
      <c r="C3769" s="214" t="s">
        <v>37</v>
      </c>
      <c r="D3769" s="214">
        <v>3</v>
      </c>
      <c r="E3769" s="214" t="s">
        <v>35</v>
      </c>
      <c r="F3769" s="214" t="s">
        <v>248</v>
      </c>
      <c r="G3769" s="214" t="s">
        <v>246</v>
      </c>
      <c r="H3769" s="214" t="s">
        <v>79</v>
      </c>
      <c r="I3769" s="214" t="s">
        <v>126</v>
      </c>
      <c r="J3769" s="214">
        <v>5</v>
      </c>
      <c r="K3769" s="214">
        <v>5</v>
      </c>
      <c r="L3769" s="214">
        <v>0</v>
      </c>
      <c r="M3769" s="214">
        <v>0</v>
      </c>
      <c r="N3769" s="214">
        <v>5</v>
      </c>
      <c r="O3769" s="214">
        <v>25</v>
      </c>
      <c r="P3769" s="214">
        <v>0</v>
      </c>
      <c r="Q3769" s="214">
        <v>50</v>
      </c>
      <c r="R3769" s="214">
        <v>75</v>
      </c>
      <c r="S3769" s="214">
        <v>75</v>
      </c>
      <c r="T3769" s="214">
        <v>25</v>
      </c>
      <c r="U3769" s="214" t="s">
        <v>140</v>
      </c>
      <c r="V3769" s="214" t="s">
        <v>140</v>
      </c>
      <c r="W3769" s="214" t="s">
        <v>140</v>
      </c>
      <c r="X3769" s="214" t="s">
        <v>140</v>
      </c>
    </row>
    <row r="3770" spans="1:24" x14ac:dyDescent="0.25">
      <c r="A3770" t="str">
        <f t="shared" si="59"/>
        <v>YAG3UKLevel 8Female + maleEconomicsEast of England</v>
      </c>
      <c r="B3770" s="214" t="s">
        <v>251</v>
      </c>
      <c r="C3770" s="214" t="s">
        <v>37</v>
      </c>
      <c r="D3770" s="214">
        <v>3</v>
      </c>
      <c r="E3770" s="214" t="s">
        <v>35</v>
      </c>
      <c r="F3770" s="214" t="s">
        <v>248</v>
      </c>
      <c r="G3770" s="214" t="s">
        <v>246</v>
      </c>
      <c r="H3770" s="214" t="s">
        <v>79</v>
      </c>
      <c r="I3770" s="214" t="s">
        <v>127</v>
      </c>
      <c r="J3770" s="214">
        <v>5</v>
      </c>
      <c r="K3770" s="214">
        <v>5</v>
      </c>
      <c r="L3770" s="214">
        <v>0</v>
      </c>
      <c r="M3770" s="214">
        <v>0</v>
      </c>
      <c r="N3770" s="214">
        <v>5</v>
      </c>
      <c r="O3770" s="214">
        <v>0</v>
      </c>
      <c r="P3770" s="214">
        <v>0</v>
      </c>
      <c r="Q3770" s="214">
        <v>71.400000000000006</v>
      </c>
      <c r="R3770" s="214">
        <v>100</v>
      </c>
      <c r="S3770" s="214">
        <v>100</v>
      </c>
      <c r="T3770" s="214">
        <v>28.6</v>
      </c>
      <c r="U3770" s="214" t="s">
        <v>140</v>
      </c>
      <c r="V3770" s="214" t="s">
        <v>140</v>
      </c>
      <c r="W3770" s="214" t="s">
        <v>140</v>
      </c>
      <c r="X3770" s="214" t="s">
        <v>140</v>
      </c>
    </row>
    <row r="3771" spans="1:24" x14ac:dyDescent="0.25">
      <c r="A3771" t="str">
        <f t="shared" si="59"/>
        <v>YAG3UKLevel 8Female + maleEconomicsLondon</v>
      </c>
      <c r="B3771" s="214" t="s">
        <v>251</v>
      </c>
      <c r="C3771" s="214" t="s">
        <v>37</v>
      </c>
      <c r="D3771" s="214">
        <v>3</v>
      </c>
      <c r="E3771" s="214" t="s">
        <v>35</v>
      </c>
      <c r="F3771" s="214" t="s">
        <v>248</v>
      </c>
      <c r="G3771" s="214" t="s">
        <v>246</v>
      </c>
      <c r="H3771" s="214" t="s">
        <v>79</v>
      </c>
      <c r="I3771" s="214" t="s">
        <v>128</v>
      </c>
      <c r="J3771" s="214">
        <v>15</v>
      </c>
      <c r="K3771" s="214">
        <v>15</v>
      </c>
      <c r="L3771" s="214">
        <v>0</v>
      </c>
      <c r="M3771" s="214">
        <v>0</v>
      </c>
      <c r="N3771" s="214">
        <v>15</v>
      </c>
      <c r="O3771" s="214">
        <v>11.9</v>
      </c>
      <c r="P3771" s="214">
        <v>5.9</v>
      </c>
      <c r="Q3771" s="214">
        <v>82.2</v>
      </c>
      <c r="R3771" s="214">
        <v>82.2</v>
      </c>
      <c r="S3771" s="214">
        <v>82.2</v>
      </c>
      <c r="T3771" s="214">
        <v>0</v>
      </c>
      <c r="U3771" s="214">
        <v>15</v>
      </c>
      <c r="V3771" s="214">
        <v>41600</v>
      </c>
      <c r="W3771" s="214">
        <v>63100</v>
      </c>
      <c r="X3771" s="214">
        <v>76600</v>
      </c>
    </row>
    <row r="3772" spans="1:24" x14ac:dyDescent="0.25">
      <c r="A3772" t="str">
        <f t="shared" si="59"/>
        <v>YAG3UKLevel 8Female + maleEconomicsNorth East</v>
      </c>
      <c r="B3772" s="214" t="s">
        <v>251</v>
      </c>
      <c r="C3772" s="214" t="s">
        <v>37</v>
      </c>
      <c r="D3772" s="214">
        <v>3</v>
      </c>
      <c r="E3772" s="214" t="s">
        <v>35</v>
      </c>
      <c r="F3772" s="214" t="s">
        <v>248</v>
      </c>
      <c r="G3772" s="214" t="s">
        <v>246</v>
      </c>
      <c r="H3772" s="214" t="s">
        <v>79</v>
      </c>
      <c r="I3772" s="214" t="s">
        <v>129</v>
      </c>
      <c r="J3772" s="214" t="s">
        <v>140</v>
      </c>
      <c r="K3772" s="214" t="s">
        <v>140</v>
      </c>
      <c r="L3772" s="214" t="s">
        <v>140</v>
      </c>
      <c r="M3772" s="214" t="s">
        <v>140</v>
      </c>
      <c r="N3772" s="214" t="s">
        <v>140</v>
      </c>
      <c r="O3772" s="214" t="s">
        <v>140</v>
      </c>
      <c r="P3772" s="214" t="s">
        <v>140</v>
      </c>
      <c r="Q3772" s="214" t="s">
        <v>140</v>
      </c>
      <c r="R3772" s="214" t="s">
        <v>140</v>
      </c>
      <c r="S3772" s="214" t="s">
        <v>140</v>
      </c>
      <c r="T3772" s="214" t="s">
        <v>140</v>
      </c>
      <c r="U3772" s="214" t="s">
        <v>140</v>
      </c>
      <c r="V3772" s="214" t="s">
        <v>140</v>
      </c>
      <c r="W3772" s="214" t="s">
        <v>140</v>
      </c>
      <c r="X3772" s="214" t="s">
        <v>140</v>
      </c>
    </row>
    <row r="3773" spans="1:24" x14ac:dyDescent="0.25">
      <c r="A3773" t="str">
        <f t="shared" si="59"/>
        <v>YAG3UKLevel 8Female + maleEconomicsNorth West</v>
      </c>
      <c r="B3773" s="214" t="s">
        <v>251</v>
      </c>
      <c r="C3773" s="214" t="s">
        <v>37</v>
      </c>
      <c r="D3773" s="214">
        <v>3</v>
      </c>
      <c r="E3773" s="214" t="s">
        <v>35</v>
      </c>
      <c r="F3773" s="214" t="s">
        <v>248</v>
      </c>
      <c r="G3773" s="214" t="s">
        <v>246</v>
      </c>
      <c r="H3773" s="214" t="s">
        <v>79</v>
      </c>
      <c r="I3773" s="214" t="s">
        <v>130</v>
      </c>
      <c r="J3773" s="214">
        <v>10</v>
      </c>
      <c r="K3773" s="214">
        <v>10</v>
      </c>
      <c r="L3773" s="214">
        <v>0</v>
      </c>
      <c r="M3773" s="214">
        <v>0</v>
      </c>
      <c r="N3773" s="214">
        <v>10</v>
      </c>
      <c r="O3773" s="214">
        <v>0</v>
      </c>
      <c r="P3773" s="214">
        <v>0</v>
      </c>
      <c r="Q3773" s="214">
        <v>82.1</v>
      </c>
      <c r="R3773" s="214">
        <v>100</v>
      </c>
      <c r="S3773" s="214">
        <v>100</v>
      </c>
      <c r="T3773" s="214">
        <v>17.899999999999999</v>
      </c>
      <c r="U3773" s="214" t="s">
        <v>140</v>
      </c>
      <c r="V3773" s="214" t="s">
        <v>140</v>
      </c>
      <c r="W3773" s="214" t="s">
        <v>140</v>
      </c>
      <c r="X3773" s="214" t="s">
        <v>140</v>
      </c>
    </row>
    <row r="3774" spans="1:24" x14ac:dyDescent="0.25">
      <c r="A3774" t="str">
        <f t="shared" si="59"/>
        <v>YAG3UKLevel 8Female + maleEconomicsScotland</v>
      </c>
      <c r="B3774" s="214" t="s">
        <v>251</v>
      </c>
      <c r="C3774" s="214" t="s">
        <v>37</v>
      </c>
      <c r="D3774" s="214">
        <v>3</v>
      </c>
      <c r="E3774" s="214" t="s">
        <v>35</v>
      </c>
      <c r="F3774" s="214" t="s">
        <v>248</v>
      </c>
      <c r="G3774" s="214" t="s">
        <v>246</v>
      </c>
      <c r="H3774" s="214" t="s">
        <v>79</v>
      </c>
      <c r="I3774" s="214" t="s">
        <v>132</v>
      </c>
      <c r="J3774" s="214" t="s">
        <v>140</v>
      </c>
      <c r="K3774" s="214" t="s">
        <v>140</v>
      </c>
      <c r="L3774" s="214" t="s">
        <v>140</v>
      </c>
      <c r="M3774" s="214" t="s">
        <v>140</v>
      </c>
      <c r="N3774" s="214" t="s">
        <v>140</v>
      </c>
      <c r="O3774" s="214" t="s">
        <v>140</v>
      </c>
      <c r="P3774" s="214" t="s">
        <v>140</v>
      </c>
      <c r="Q3774" s="214" t="s">
        <v>140</v>
      </c>
      <c r="R3774" s="214" t="s">
        <v>140</v>
      </c>
      <c r="S3774" s="214" t="s">
        <v>140</v>
      </c>
      <c r="T3774" s="214" t="s">
        <v>140</v>
      </c>
      <c r="U3774" s="214" t="s">
        <v>140</v>
      </c>
      <c r="V3774" s="214" t="s">
        <v>140</v>
      </c>
      <c r="W3774" s="214" t="s">
        <v>140</v>
      </c>
      <c r="X3774" s="214" t="s">
        <v>140</v>
      </c>
    </row>
    <row r="3775" spans="1:24" x14ac:dyDescent="0.25">
      <c r="A3775" t="str">
        <f t="shared" si="59"/>
        <v>YAG3UKLevel 8Female + maleEconomicsSouth East</v>
      </c>
      <c r="B3775" s="214" t="s">
        <v>251</v>
      </c>
      <c r="C3775" s="214" t="s">
        <v>37</v>
      </c>
      <c r="D3775" s="214">
        <v>3</v>
      </c>
      <c r="E3775" s="214" t="s">
        <v>35</v>
      </c>
      <c r="F3775" s="214" t="s">
        <v>248</v>
      </c>
      <c r="G3775" s="214" t="s">
        <v>246</v>
      </c>
      <c r="H3775" s="214" t="s">
        <v>79</v>
      </c>
      <c r="I3775" s="214" t="s">
        <v>133</v>
      </c>
      <c r="J3775" s="214">
        <v>10</v>
      </c>
      <c r="K3775" s="214">
        <v>10</v>
      </c>
      <c r="L3775" s="214">
        <v>0</v>
      </c>
      <c r="M3775" s="214">
        <v>0</v>
      </c>
      <c r="N3775" s="214">
        <v>10</v>
      </c>
      <c r="O3775" s="214">
        <v>0</v>
      </c>
      <c r="P3775" s="214">
        <v>0</v>
      </c>
      <c r="Q3775" s="214">
        <v>100</v>
      </c>
      <c r="R3775" s="214">
        <v>100</v>
      </c>
      <c r="S3775" s="214">
        <v>100</v>
      </c>
      <c r="T3775" s="214">
        <v>0</v>
      </c>
      <c r="U3775" s="214" t="s">
        <v>140</v>
      </c>
      <c r="V3775" s="214" t="s">
        <v>140</v>
      </c>
      <c r="W3775" s="214" t="s">
        <v>140</v>
      </c>
      <c r="X3775" s="214" t="s">
        <v>140</v>
      </c>
    </row>
    <row r="3776" spans="1:24" x14ac:dyDescent="0.25">
      <c r="A3776" t="str">
        <f t="shared" si="59"/>
        <v>YAG3UKLevel 8Female + maleEconomicsSouth West</v>
      </c>
      <c r="B3776" s="214" t="s">
        <v>251</v>
      </c>
      <c r="C3776" s="214" t="s">
        <v>37</v>
      </c>
      <c r="D3776" s="214">
        <v>3</v>
      </c>
      <c r="E3776" s="214" t="s">
        <v>35</v>
      </c>
      <c r="F3776" s="214" t="s">
        <v>248</v>
      </c>
      <c r="G3776" s="214" t="s">
        <v>246</v>
      </c>
      <c r="H3776" s="214" t="s">
        <v>79</v>
      </c>
      <c r="I3776" s="214" t="s">
        <v>134</v>
      </c>
      <c r="J3776" s="214">
        <v>5</v>
      </c>
      <c r="K3776" s="214">
        <v>5</v>
      </c>
      <c r="L3776" s="214">
        <v>0</v>
      </c>
      <c r="M3776" s="214">
        <v>0</v>
      </c>
      <c r="N3776" s="214">
        <v>5</v>
      </c>
      <c r="O3776" s="214">
        <v>100</v>
      </c>
      <c r="P3776" s="214">
        <v>0</v>
      </c>
      <c r="Q3776" s="214">
        <v>0</v>
      </c>
      <c r="R3776" s="214">
        <v>0</v>
      </c>
      <c r="S3776" s="214">
        <v>0</v>
      </c>
      <c r="T3776" s="214">
        <v>0</v>
      </c>
      <c r="U3776" s="214" t="s">
        <v>136</v>
      </c>
      <c r="V3776" s="214" t="s">
        <v>136</v>
      </c>
      <c r="W3776" s="214" t="s">
        <v>136</v>
      </c>
      <c r="X3776" s="214" t="s">
        <v>136</v>
      </c>
    </row>
    <row r="3777" spans="1:24" x14ac:dyDescent="0.25">
      <c r="A3777" t="str">
        <f t="shared" si="59"/>
        <v>YAG3UKLevel 8Female + maleEconomicsUnknown</v>
      </c>
      <c r="B3777" s="214" t="s">
        <v>251</v>
      </c>
      <c r="C3777" s="214" t="s">
        <v>37</v>
      </c>
      <c r="D3777" s="214">
        <v>3</v>
      </c>
      <c r="E3777" s="214" t="s">
        <v>35</v>
      </c>
      <c r="F3777" s="214" t="s">
        <v>248</v>
      </c>
      <c r="G3777" s="214" t="s">
        <v>246</v>
      </c>
      <c r="H3777" s="214" t="s">
        <v>79</v>
      </c>
      <c r="I3777" s="214" t="s">
        <v>135</v>
      </c>
      <c r="J3777" s="214">
        <v>5</v>
      </c>
      <c r="K3777" s="214">
        <v>5</v>
      </c>
      <c r="L3777" s="214">
        <v>100</v>
      </c>
      <c r="M3777" s="214">
        <v>0</v>
      </c>
      <c r="N3777" s="214">
        <v>0</v>
      </c>
      <c r="O3777" s="214" t="s">
        <v>254</v>
      </c>
      <c r="P3777" s="214" t="s">
        <v>254</v>
      </c>
      <c r="Q3777" s="214" t="s">
        <v>254</v>
      </c>
      <c r="R3777" s="214" t="s">
        <v>254</v>
      </c>
      <c r="S3777" s="214" t="s">
        <v>254</v>
      </c>
      <c r="T3777" s="214" t="s">
        <v>254</v>
      </c>
      <c r="U3777" s="214" t="s">
        <v>136</v>
      </c>
      <c r="V3777" s="214" t="s">
        <v>136</v>
      </c>
      <c r="W3777" s="214" t="s">
        <v>136</v>
      </c>
      <c r="X3777" s="214" t="s">
        <v>136</v>
      </c>
    </row>
    <row r="3778" spans="1:24" x14ac:dyDescent="0.25">
      <c r="A3778" t="str">
        <f t="shared" si="59"/>
        <v>YAG3UKLevel 8Female + maleEconomicsWest Midlands</v>
      </c>
      <c r="B3778" s="214" t="s">
        <v>251</v>
      </c>
      <c r="C3778" s="214" t="s">
        <v>37</v>
      </c>
      <c r="D3778" s="214">
        <v>3</v>
      </c>
      <c r="E3778" s="214" t="s">
        <v>35</v>
      </c>
      <c r="F3778" s="214" t="s">
        <v>248</v>
      </c>
      <c r="G3778" s="214" t="s">
        <v>246</v>
      </c>
      <c r="H3778" s="214" t="s">
        <v>79</v>
      </c>
      <c r="I3778" s="214" t="s">
        <v>138</v>
      </c>
      <c r="J3778" s="214">
        <v>0</v>
      </c>
      <c r="K3778" s="214">
        <v>0</v>
      </c>
      <c r="L3778" s="214">
        <v>0</v>
      </c>
      <c r="M3778" s="214">
        <v>0</v>
      </c>
      <c r="N3778" s="214">
        <v>0</v>
      </c>
      <c r="O3778" s="214">
        <v>0</v>
      </c>
      <c r="P3778" s="214">
        <v>0</v>
      </c>
      <c r="Q3778" s="214">
        <v>100</v>
      </c>
      <c r="R3778" s="214">
        <v>100</v>
      </c>
      <c r="S3778" s="214">
        <v>100</v>
      </c>
      <c r="T3778" s="214">
        <v>0</v>
      </c>
      <c r="U3778" s="214" t="s">
        <v>140</v>
      </c>
      <c r="V3778" s="214" t="s">
        <v>140</v>
      </c>
      <c r="W3778" s="214" t="s">
        <v>140</v>
      </c>
      <c r="X3778" s="214" t="s">
        <v>140</v>
      </c>
    </row>
    <row r="3779" spans="1:24" x14ac:dyDescent="0.25">
      <c r="A3779" t="str">
        <f t="shared" si="59"/>
        <v>YAG3UKLevel 8Female + maleEconomicsYorkshire and The Humber</v>
      </c>
      <c r="B3779" s="214" t="s">
        <v>251</v>
      </c>
      <c r="C3779" s="214" t="s">
        <v>37</v>
      </c>
      <c r="D3779" s="214">
        <v>3</v>
      </c>
      <c r="E3779" s="214" t="s">
        <v>35</v>
      </c>
      <c r="F3779" s="214" t="s">
        <v>248</v>
      </c>
      <c r="G3779" s="214" t="s">
        <v>246</v>
      </c>
      <c r="H3779" s="214" t="s">
        <v>79</v>
      </c>
      <c r="I3779" s="214" t="s">
        <v>139</v>
      </c>
      <c r="J3779" s="214">
        <v>10</v>
      </c>
      <c r="K3779" s="214">
        <v>10</v>
      </c>
      <c r="L3779" s="214">
        <v>0</v>
      </c>
      <c r="M3779" s="214">
        <v>0</v>
      </c>
      <c r="N3779" s="214">
        <v>10</v>
      </c>
      <c r="O3779" s="214">
        <v>26.1</v>
      </c>
      <c r="P3779" s="214">
        <v>0</v>
      </c>
      <c r="Q3779" s="214">
        <v>73.900000000000006</v>
      </c>
      <c r="R3779" s="214">
        <v>73.900000000000006</v>
      </c>
      <c r="S3779" s="214">
        <v>73.900000000000006</v>
      </c>
      <c r="T3779" s="214">
        <v>0</v>
      </c>
      <c r="U3779" s="214" t="s">
        <v>140</v>
      </c>
      <c r="V3779" s="214" t="s">
        <v>140</v>
      </c>
      <c r="W3779" s="214" t="s">
        <v>140</v>
      </c>
      <c r="X3779" s="214" t="s">
        <v>140</v>
      </c>
    </row>
    <row r="3780" spans="1:24" x14ac:dyDescent="0.25">
      <c r="A3780" t="str">
        <f t="shared" si="59"/>
        <v>YAG3UKLevel 8Female + maleEducation and teachingAbroad</v>
      </c>
      <c r="B3780" s="214" t="s">
        <v>251</v>
      </c>
      <c r="C3780" s="214" t="s">
        <v>37</v>
      </c>
      <c r="D3780" s="214">
        <v>3</v>
      </c>
      <c r="E3780" s="214" t="s">
        <v>35</v>
      </c>
      <c r="F3780" s="214" t="s">
        <v>248</v>
      </c>
      <c r="G3780" s="214" t="s">
        <v>246</v>
      </c>
      <c r="H3780" s="214" t="s">
        <v>101</v>
      </c>
      <c r="I3780" s="214" t="s">
        <v>125</v>
      </c>
      <c r="J3780" s="214" t="s">
        <v>140</v>
      </c>
      <c r="K3780" s="214" t="s">
        <v>140</v>
      </c>
      <c r="L3780" s="214" t="s">
        <v>140</v>
      </c>
      <c r="M3780" s="214" t="s">
        <v>140</v>
      </c>
      <c r="N3780" s="214" t="s">
        <v>140</v>
      </c>
      <c r="O3780" s="214" t="s">
        <v>140</v>
      </c>
      <c r="P3780" s="214" t="s">
        <v>140</v>
      </c>
      <c r="Q3780" s="214" t="s">
        <v>140</v>
      </c>
      <c r="R3780" s="214" t="s">
        <v>140</v>
      </c>
      <c r="S3780" s="214" t="s">
        <v>140</v>
      </c>
      <c r="T3780" s="214" t="s">
        <v>140</v>
      </c>
      <c r="U3780" s="214" t="s">
        <v>140</v>
      </c>
      <c r="V3780" s="214" t="s">
        <v>140</v>
      </c>
      <c r="W3780" s="214" t="s">
        <v>140</v>
      </c>
      <c r="X3780" s="214" t="s">
        <v>140</v>
      </c>
    </row>
    <row r="3781" spans="1:24" x14ac:dyDescent="0.25">
      <c r="A3781" t="str">
        <f t="shared" si="59"/>
        <v>YAG3UKLevel 8Female + maleEducation and teachingEast Midlands</v>
      </c>
      <c r="B3781" s="214" t="s">
        <v>251</v>
      </c>
      <c r="C3781" s="214" t="s">
        <v>37</v>
      </c>
      <c r="D3781" s="214">
        <v>3</v>
      </c>
      <c r="E3781" s="214" t="s">
        <v>35</v>
      </c>
      <c r="F3781" s="214" t="s">
        <v>248</v>
      </c>
      <c r="G3781" s="214" t="s">
        <v>246</v>
      </c>
      <c r="H3781" s="214" t="s">
        <v>101</v>
      </c>
      <c r="I3781" s="214" t="s">
        <v>126</v>
      </c>
      <c r="J3781" s="214">
        <v>30</v>
      </c>
      <c r="K3781" s="214">
        <v>30</v>
      </c>
      <c r="L3781" s="214">
        <v>0</v>
      </c>
      <c r="M3781" s="214">
        <v>0</v>
      </c>
      <c r="N3781" s="214">
        <v>30</v>
      </c>
      <c r="O3781" s="214">
        <v>14.3</v>
      </c>
      <c r="P3781" s="214">
        <v>10.7</v>
      </c>
      <c r="Q3781" s="214">
        <v>75</v>
      </c>
      <c r="R3781" s="214">
        <v>75</v>
      </c>
      <c r="S3781" s="214">
        <v>75</v>
      </c>
      <c r="T3781" s="214">
        <v>0</v>
      </c>
      <c r="U3781" s="214">
        <v>20</v>
      </c>
      <c r="V3781" s="214">
        <v>40500</v>
      </c>
      <c r="W3781" s="214">
        <v>46400</v>
      </c>
      <c r="X3781" s="214">
        <v>52600</v>
      </c>
    </row>
    <row r="3782" spans="1:24" x14ac:dyDescent="0.25">
      <c r="A3782" t="str">
        <f t="shared" si="59"/>
        <v>YAG3UKLevel 8Female + maleEducation and teachingEast of England</v>
      </c>
      <c r="B3782" s="214" t="s">
        <v>251</v>
      </c>
      <c r="C3782" s="214" t="s">
        <v>37</v>
      </c>
      <c r="D3782" s="214">
        <v>3</v>
      </c>
      <c r="E3782" s="214" t="s">
        <v>35</v>
      </c>
      <c r="F3782" s="214" t="s">
        <v>248</v>
      </c>
      <c r="G3782" s="214" t="s">
        <v>246</v>
      </c>
      <c r="H3782" s="214" t="s">
        <v>101</v>
      </c>
      <c r="I3782" s="214" t="s">
        <v>127</v>
      </c>
      <c r="J3782" s="214">
        <v>40</v>
      </c>
      <c r="K3782" s="214">
        <v>40</v>
      </c>
      <c r="L3782" s="214">
        <v>0</v>
      </c>
      <c r="M3782" s="214">
        <v>0</v>
      </c>
      <c r="N3782" s="214">
        <v>40</v>
      </c>
      <c r="O3782" s="214">
        <v>12.7</v>
      </c>
      <c r="P3782" s="214">
        <v>5</v>
      </c>
      <c r="Q3782" s="214">
        <v>79.900000000000006</v>
      </c>
      <c r="R3782" s="214">
        <v>82.3</v>
      </c>
      <c r="S3782" s="214">
        <v>82.3</v>
      </c>
      <c r="T3782" s="214">
        <v>2.5</v>
      </c>
      <c r="U3782" s="214">
        <v>25</v>
      </c>
      <c r="V3782" s="214">
        <v>14900</v>
      </c>
      <c r="W3782" s="214">
        <v>35400</v>
      </c>
      <c r="X3782" s="214">
        <v>44900</v>
      </c>
    </row>
    <row r="3783" spans="1:24" x14ac:dyDescent="0.25">
      <c r="A3783" t="str">
        <f t="shared" si="59"/>
        <v>YAG3UKLevel 8Female + maleEducation and teachingLondon</v>
      </c>
      <c r="B3783" s="214" t="s">
        <v>251</v>
      </c>
      <c r="C3783" s="214" t="s">
        <v>37</v>
      </c>
      <c r="D3783" s="214">
        <v>3</v>
      </c>
      <c r="E3783" s="214" t="s">
        <v>35</v>
      </c>
      <c r="F3783" s="214" t="s">
        <v>248</v>
      </c>
      <c r="G3783" s="214" t="s">
        <v>246</v>
      </c>
      <c r="H3783" s="214" t="s">
        <v>101</v>
      </c>
      <c r="I3783" s="214" t="s">
        <v>128</v>
      </c>
      <c r="J3783" s="214">
        <v>65</v>
      </c>
      <c r="K3783" s="214">
        <v>65</v>
      </c>
      <c r="L3783" s="214">
        <v>0</v>
      </c>
      <c r="M3783" s="214">
        <v>0</v>
      </c>
      <c r="N3783" s="214">
        <v>65</v>
      </c>
      <c r="O3783" s="214">
        <v>6.4</v>
      </c>
      <c r="P3783" s="214">
        <v>4.7</v>
      </c>
      <c r="Q3783" s="214">
        <v>81.3</v>
      </c>
      <c r="R3783" s="214">
        <v>88.9</v>
      </c>
      <c r="S3783" s="214">
        <v>88.9</v>
      </c>
      <c r="T3783" s="214">
        <v>7.6</v>
      </c>
      <c r="U3783" s="214">
        <v>50</v>
      </c>
      <c r="V3783" s="214">
        <v>25900</v>
      </c>
      <c r="W3783" s="214">
        <v>40500</v>
      </c>
      <c r="X3783" s="214">
        <v>52200</v>
      </c>
    </row>
    <row r="3784" spans="1:24" x14ac:dyDescent="0.25">
      <c r="A3784" t="str">
        <f t="shared" si="59"/>
        <v>YAG3UKLevel 8Female + maleEducation and teachingNorth East</v>
      </c>
      <c r="B3784" s="214" t="s">
        <v>251</v>
      </c>
      <c r="C3784" s="214" t="s">
        <v>37</v>
      </c>
      <c r="D3784" s="214">
        <v>3</v>
      </c>
      <c r="E3784" s="214" t="s">
        <v>35</v>
      </c>
      <c r="F3784" s="214" t="s">
        <v>248</v>
      </c>
      <c r="G3784" s="214" t="s">
        <v>246</v>
      </c>
      <c r="H3784" s="214" t="s">
        <v>101</v>
      </c>
      <c r="I3784" s="214" t="s">
        <v>129</v>
      </c>
      <c r="J3784" s="214">
        <v>15</v>
      </c>
      <c r="K3784" s="214">
        <v>15</v>
      </c>
      <c r="L3784" s="214">
        <v>0</v>
      </c>
      <c r="M3784" s="214">
        <v>0</v>
      </c>
      <c r="N3784" s="214">
        <v>15</v>
      </c>
      <c r="O3784" s="214">
        <v>6.7</v>
      </c>
      <c r="P3784" s="214">
        <v>6.7</v>
      </c>
      <c r="Q3784" s="214">
        <v>86.7</v>
      </c>
      <c r="R3784" s="214">
        <v>86.7</v>
      </c>
      <c r="S3784" s="214">
        <v>86.7</v>
      </c>
      <c r="T3784" s="214">
        <v>0</v>
      </c>
      <c r="U3784" s="214">
        <v>15</v>
      </c>
      <c r="V3784" s="214">
        <v>17500</v>
      </c>
      <c r="W3784" s="214">
        <v>44500</v>
      </c>
      <c r="X3784" s="214">
        <v>45600</v>
      </c>
    </row>
    <row r="3785" spans="1:24" x14ac:dyDescent="0.25">
      <c r="A3785" t="str">
        <f t="shared" si="59"/>
        <v>YAG3UKLevel 8Female + maleEducation and teachingNorth West</v>
      </c>
      <c r="B3785" s="214" t="s">
        <v>251</v>
      </c>
      <c r="C3785" s="214" t="s">
        <v>37</v>
      </c>
      <c r="D3785" s="214">
        <v>3</v>
      </c>
      <c r="E3785" s="214" t="s">
        <v>35</v>
      </c>
      <c r="F3785" s="214" t="s">
        <v>248</v>
      </c>
      <c r="G3785" s="214" t="s">
        <v>246</v>
      </c>
      <c r="H3785" s="214" t="s">
        <v>101</v>
      </c>
      <c r="I3785" s="214" t="s">
        <v>130</v>
      </c>
      <c r="J3785" s="214">
        <v>55</v>
      </c>
      <c r="K3785" s="214">
        <v>55</v>
      </c>
      <c r="L3785" s="214">
        <v>0</v>
      </c>
      <c r="M3785" s="214">
        <v>0</v>
      </c>
      <c r="N3785" s="214">
        <v>55</v>
      </c>
      <c r="O3785" s="214">
        <v>5.4</v>
      </c>
      <c r="P3785" s="214">
        <v>3.6</v>
      </c>
      <c r="Q3785" s="214">
        <v>83.8</v>
      </c>
      <c r="R3785" s="214">
        <v>91</v>
      </c>
      <c r="S3785" s="214">
        <v>91</v>
      </c>
      <c r="T3785" s="214">
        <v>7.2</v>
      </c>
      <c r="U3785" s="214">
        <v>45</v>
      </c>
      <c r="V3785" s="214">
        <v>17500</v>
      </c>
      <c r="W3785" s="214">
        <v>36500</v>
      </c>
      <c r="X3785" s="214">
        <v>45600</v>
      </c>
    </row>
    <row r="3786" spans="1:24" x14ac:dyDescent="0.25">
      <c r="A3786" t="str">
        <f t="shared" si="59"/>
        <v>YAG3UKLevel 8Female + maleEducation and teachingNorthern Ireland</v>
      </c>
      <c r="B3786" s="214" t="s">
        <v>251</v>
      </c>
      <c r="C3786" s="214" t="s">
        <v>37</v>
      </c>
      <c r="D3786" s="214">
        <v>3</v>
      </c>
      <c r="E3786" s="214" t="s">
        <v>35</v>
      </c>
      <c r="F3786" s="214" t="s">
        <v>248</v>
      </c>
      <c r="G3786" s="214" t="s">
        <v>246</v>
      </c>
      <c r="H3786" s="214" t="s">
        <v>101</v>
      </c>
      <c r="I3786" s="214" t="s">
        <v>131</v>
      </c>
      <c r="J3786" s="214">
        <v>5</v>
      </c>
      <c r="K3786" s="214">
        <v>5</v>
      </c>
      <c r="L3786" s="214">
        <v>0</v>
      </c>
      <c r="M3786" s="214">
        <v>0</v>
      </c>
      <c r="N3786" s="214">
        <v>5</v>
      </c>
      <c r="O3786" s="214">
        <v>0</v>
      </c>
      <c r="P3786" s="214">
        <v>0</v>
      </c>
      <c r="Q3786" s="214">
        <v>100</v>
      </c>
      <c r="R3786" s="214">
        <v>100</v>
      </c>
      <c r="S3786" s="214">
        <v>100</v>
      </c>
      <c r="T3786" s="214">
        <v>0</v>
      </c>
      <c r="U3786" s="214" t="s">
        <v>140</v>
      </c>
      <c r="V3786" s="214" t="s">
        <v>140</v>
      </c>
      <c r="W3786" s="214" t="s">
        <v>140</v>
      </c>
      <c r="X3786" s="214" t="s">
        <v>140</v>
      </c>
    </row>
    <row r="3787" spans="1:24" x14ac:dyDescent="0.25">
      <c r="A3787" t="str">
        <f t="shared" si="59"/>
        <v>YAG3UKLevel 8Female + maleEducation and teachingScotland</v>
      </c>
      <c r="B3787" s="214" t="s">
        <v>251</v>
      </c>
      <c r="C3787" s="214" t="s">
        <v>37</v>
      </c>
      <c r="D3787" s="214">
        <v>3</v>
      </c>
      <c r="E3787" s="214" t="s">
        <v>35</v>
      </c>
      <c r="F3787" s="214" t="s">
        <v>248</v>
      </c>
      <c r="G3787" s="214" t="s">
        <v>246</v>
      </c>
      <c r="H3787" s="214" t="s">
        <v>101</v>
      </c>
      <c r="I3787" s="214" t="s">
        <v>132</v>
      </c>
      <c r="J3787" s="214">
        <v>10</v>
      </c>
      <c r="K3787" s="214">
        <v>10</v>
      </c>
      <c r="L3787" s="214">
        <v>0</v>
      </c>
      <c r="M3787" s="214">
        <v>0</v>
      </c>
      <c r="N3787" s="214">
        <v>10</v>
      </c>
      <c r="O3787" s="214">
        <v>24</v>
      </c>
      <c r="P3787" s="214">
        <v>0</v>
      </c>
      <c r="Q3787" s="214">
        <v>64</v>
      </c>
      <c r="R3787" s="214">
        <v>76</v>
      </c>
      <c r="S3787" s="214">
        <v>76</v>
      </c>
      <c r="T3787" s="214">
        <v>12</v>
      </c>
      <c r="U3787" s="214" t="s">
        <v>140</v>
      </c>
      <c r="V3787" s="214" t="s">
        <v>140</v>
      </c>
      <c r="W3787" s="214" t="s">
        <v>140</v>
      </c>
      <c r="X3787" s="214" t="s">
        <v>140</v>
      </c>
    </row>
    <row r="3788" spans="1:24" x14ac:dyDescent="0.25">
      <c r="A3788" t="str">
        <f t="shared" si="59"/>
        <v>YAG3UKLevel 8Female + maleEducation and teachingSouth East</v>
      </c>
      <c r="B3788" s="214" t="s">
        <v>251</v>
      </c>
      <c r="C3788" s="214" t="s">
        <v>37</v>
      </c>
      <c r="D3788" s="214">
        <v>3</v>
      </c>
      <c r="E3788" s="214" t="s">
        <v>35</v>
      </c>
      <c r="F3788" s="214" t="s">
        <v>248</v>
      </c>
      <c r="G3788" s="214" t="s">
        <v>246</v>
      </c>
      <c r="H3788" s="214" t="s">
        <v>101</v>
      </c>
      <c r="I3788" s="214" t="s">
        <v>133</v>
      </c>
      <c r="J3788" s="214">
        <v>70</v>
      </c>
      <c r="K3788" s="214">
        <v>70</v>
      </c>
      <c r="L3788" s="214">
        <v>0</v>
      </c>
      <c r="M3788" s="214">
        <v>0</v>
      </c>
      <c r="N3788" s="214">
        <v>70</v>
      </c>
      <c r="O3788" s="214">
        <v>8.8000000000000007</v>
      </c>
      <c r="P3788" s="214">
        <v>1.5</v>
      </c>
      <c r="Q3788" s="214">
        <v>86.8</v>
      </c>
      <c r="R3788" s="214">
        <v>88.3</v>
      </c>
      <c r="S3788" s="214">
        <v>89.7</v>
      </c>
      <c r="T3788" s="214">
        <v>2.9</v>
      </c>
      <c r="U3788" s="214">
        <v>55</v>
      </c>
      <c r="V3788" s="214">
        <v>25000</v>
      </c>
      <c r="W3788" s="214">
        <v>41600</v>
      </c>
      <c r="X3788" s="214">
        <v>47100</v>
      </c>
    </row>
    <row r="3789" spans="1:24" x14ac:dyDescent="0.25">
      <c r="A3789" t="str">
        <f t="shared" si="59"/>
        <v>YAG3UKLevel 8Female + maleEducation and teachingSouth West</v>
      </c>
      <c r="B3789" s="214" t="s">
        <v>251</v>
      </c>
      <c r="C3789" s="214" t="s">
        <v>37</v>
      </c>
      <c r="D3789" s="214">
        <v>3</v>
      </c>
      <c r="E3789" s="214" t="s">
        <v>35</v>
      </c>
      <c r="F3789" s="214" t="s">
        <v>248</v>
      </c>
      <c r="G3789" s="214" t="s">
        <v>246</v>
      </c>
      <c r="H3789" s="214" t="s">
        <v>101</v>
      </c>
      <c r="I3789" s="214" t="s">
        <v>134</v>
      </c>
      <c r="J3789" s="214">
        <v>55</v>
      </c>
      <c r="K3789" s="214">
        <v>55</v>
      </c>
      <c r="L3789" s="214">
        <v>0</v>
      </c>
      <c r="M3789" s="214">
        <v>0</v>
      </c>
      <c r="N3789" s="214">
        <v>55</v>
      </c>
      <c r="O3789" s="214">
        <v>5.5</v>
      </c>
      <c r="P3789" s="214">
        <v>3.6</v>
      </c>
      <c r="Q3789" s="214">
        <v>87.2</v>
      </c>
      <c r="R3789" s="214">
        <v>90.9</v>
      </c>
      <c r="S3789" s="214">
        <v>90.9</v>
      </c>
      <c r="T3789" s="214">
        <v>3.6</v>
      </c>
      <c r="U3789" s="214">
        <v>45</v>
      </c>
      <c r="V3789" s="214">
        <v>23400</v>
      </c>
      <c r="W3789" s="214">
        <v>37200</v>
      </c>
      <c r="X3789" s="214">
        <v>48900</v>
      </c>
    </row>
    <row r="3790" spans="1:24" x14ac:dyDescent="0.25">
      <c r="A3790" t="str">
        <f t="shared" ref="A3790:A3853" si="60">"YAG"&amp;D3790 &amp;E3790 &amp;F3790 &amp; G3790 &amp;H3790 &amp;I3790</f>
        <v>YAG3UKLevel 8Female + maleEducation and teachingUnknown</v>
      </c>
      <c r="B3790" s="214" t="s">
        <v>251</v>
      </c>
      <c r="C3790" s="214" t="s">
        <v>37</v>
      </c>
      <c r="D3790" s="214">
        <v>3</v>
      </c>
      <c r="E3790" s="214" t="s">
        <v>35</v>
      </c>
      <c r="F3790" s="214" t="s">
        <v>248</v>
      </c>
      <c r="G3790" s="214" t="s">
        <v>246</v>
      </c>
      <c r="H3790" s="214" t="s">
        <v>101</v>
      </c>
      <c r="I3790" s="214" t="s">
        <v>135</v>
      </c>
      <c r="J3790" s="214">
        <v>20</v>
      </c>
      <c r="K3790" s="214">
        <v>20</v>
      </c>
      <c r="L3790" s="214">
        <v>100</v>
      </c>
      <c r="M3790" s="214">
        <v>0</v>
      </c>
      <c r="N3790" s="214">
        <v>0</v>
      </c>
      <c r="O3790" s="214" t="s">
        <v>254</v>
      </c>
      <c r="P3790" s="214" t="s">
        <v>254</v>
      </c>
      <c r="Q3790" s="214" t="s">
        <v>254</v>
      </c>
      <c r="R3790" s="214" t="s">
        <v>254</v>
      </c>
      <c r="S3790" s="214" t="s">
        <v>254</v>
      </c>
      <c r="T3790" s="214" t="s">
        <v>254</v>
      </c>
      <c r="U3790" s="214" t="s">
        <v>136</v>
      </c>
      <c r="V3790" s="214" t="s">
        <v>136</v>
      </c>
      <c r="W3790" s="214" t="s">
        <v>136</v>
      </c>
      <c r="X3790" s="214" t="s">
        <v>136</v>
      </c>
    </row>
    <row r="3791" spans="1:24" x14ac:dyDescent="0.25">
      <c r="A3791" t="str">
        <f t="shared" si="60"/>
        <v>YAG3UKLevel 8Female + maleEducation and teachingWales</v>
      </c>
      <c r="B3791" s="214" t="s">
        <v>251</v>
      </c>
      <c r="C3791" s="214" t="s">
        <v>37</v>
      </c>
      <c r="D3791" s="214">
        <v>3</v>
      </c>
      <c r="E3791" s="214" t="s">
        <v>35</v>
      </c>
      <c r="F3791" s="214" t="s">
        <v>248</v>
      </c>
      <c r="G3791" s="214" t="s">
        <v>246</v>
      </c>
      <c r="H3791" s="214" t="s">
        <v>101</v>
      </c>
      <c r="I3791" s="214" t="s">
        <v>137</v>
      </c>
      <c r="J3791" s="214">
        <v>10</v>
      </c>
      <c r="K3791" s="214">
        <v>10</v>
      </c>
      <c r="L3791" s="214">
        <v>0</v>
      </c>
      <c r="M3791" s="214">
        <v>0</v>
      </c>
      <c r="N3791" s="214">
        <v>10</v>
      </c>
      <c r="O3791" s="214">
        <v>18.2</v>
      </c>
      <c r="P3791" s="214">
        <v>0</v>
      </c>
      <c r="Q3791" s="214">
        <v>81.8</v>
      </c>
      <c r="R3791" s="214">
        <v>81.8</v>
      </c>
      <c r="S3791" s="214">
        <v>81.8</v>
      </c>
      <c r="T3791" s="214">
        <v>0</v>
      </c>
      <c r="U3791" s="214" t="s">
        <v>140</v>
      </c>
      <c r="V3791" s="214" t="s">
        <v>140</v>
      </c>
      <c r="W3791" s="214" t="s">
        <v>140</v>
      </c>
      <c r="X3791" s="214" t="s">
        <v>140</v>
      </c>
    </row>
    <row r="3792" spans="1:24" x14ac:dyDescent="0.25">
      <c r="A3792" t="str">
        <f t="shared" si="60"/>
        <v>YAG3UKLevel 8Female + maleEducation and teachingWest Midlands</v>
      </c>
      <c r="B3792" s="214" t="s">
        <v>251</v>
      </c>
      <c r="C3792" s="214" t="s">
        <v>37</v>
      </c>
      <c r="D3792" s="214">
        <v>3</v>
      </c>
      <c r="E3792" s="214" t="s">
        <v>35</v>
      </c>
      <c r="F3792" s="214" t="s">
        <v>248</v>
      </c>
      <c r="G3792" s="214" t="s">
        <v>246</v>
      </c>
      <c r="H3792" s="214" t="s">
        <v>101</v>
      </c>
      <c r="I3792" s="214" t="s">
        <v>138</v>
      </c>
      <c r="J3792" s="214">
        <v>50</v>
      </c>
      <c r="K3792" s="214">
        <v>50</v>
      </c>
      <c r="L3792" s="214">
        <v>0</v>
      </c>
      <c r="M3792" s="214">
        <v>0</v>
      </c>
      <c r="N3792" s="214">
        <v>50</v>
      </c>
      <c r="O3792" s="214">
        <v>8.3000000000000007</v>
      </c>
      <c r="P3792" s="214">
        <v>2.1</v>
      </c>
      <c r="Q3792" s="214">
        <v>81.2</v>
      </c>
      <c r="R3792" s="214">
        <v>89.6</v>
      </c>
      <c r="S3792" s="214">
        <v>89.6</v>
      </c>
      <c r="T3792" s="214">
        <v>8.3000000000000007</v>
      </c>
      <c r="U3792" s="214">
        <v>35</v>
      </c>
      <c r="V3792" s="214">
        <v>31000</v>
      </c>
      <c r="W3792" s="214">
        <v>42200</v>
      </c>
      <c r="X3792" s="214">
        <v>48200</v>
      </c>
    </row>
    <row r="3793" spans="1:24" x14ac:dyDescent="0.25">
      <c r="A3793" t="str">
        <f t="shared" si="60"/>
        <v>YAG3UKLevel 8Female + maleEducation and teachingYorkshire and The Humber</v>
      </c>
      <c r="B3793" s="214" t="s">
        <v>251</v>
      </c>
      <c r="C3793" s="214" t="s">
        <v>37</v>
      </c>
      <c r="D3793" s="214">
        <v>3</v>
      </c>
      <c r="E3793" s="214" t="s">
        <v>35</v>
      </c>
      <c r="F3793" s="214" t="s">
        <v>248</v>
      </c>
      <c r="G3793" s="214" t="s">
        <v>246</v>
      </c>
      <c r="H3793" s="214" t="s">
        <v>101</v>
      </c>
      <c r="I3793" s="214" t="s">
        <v>139</v>
      </c>
      <c r="J3793" s="214">
        <v>35</v>
      </c>
      <c r="K3793" s="214">
        <v>35</v>
      </c>
      <c r="L3793" s="214">
        <v>0</v>
      </c>
      <c r="M3793" s="214">
        <v>0</v>
      </c>
      <c r="N3793" s="214">
        <v>35</v>
      </c>
      <c r="O3793" s="214">
        <v>13.5</v>
      </c>
      <c r="P3793" s="214">
        <v>2.7</v>
      </c>
      <c r="Q3793" s="214">
        <v>83.8</v>
      </c>
      <c r="R3793" s="214">
        <v>83.8</v>
      </c>
      <c r="S3793" s="214">
        <v>83.8</v>
      </c>
      <c r="T3793" s="214">
        <v>0</v>
      </c>
      <c r="U3793" s="214">
        <v>30</v>
      </c>
      <c r="V3793" s="214">
        <v>35800</v>
      </c>
      <c r="W3793" s="214">
        <v>42700</v>
      </c>
      <c r="X3793" s="214">
        <v>49600</v>
      </c>
    </row>
    <row r="3794" spans="1:24" x14ac:dyDescent="0.25">
      <c r="A3794" t="str">
        <f t="shared" si="60"/>
        <v>YAG3UKLevel 8Female + maleEngineeringAbroad</v>
      </c>
      <c r="B3794" s="214" t="s">
        <v>251</v>
      </c>
      <c r="C3794" s="214" t="s">
        <v>37</v>
      </c>
      <c r="D3794" s="214">
        <v>3</v>
      </c>
      <c r="E3794" s="214" t="s">
        <v>35</v>
      </c>
      <c r="F3794" s="214" t="s">
        <v>248</v>
      </c>
      <c r="G3794" s="214" t="s">
        <v>246</v>
      </c>
      <c r="H3794" s="214" t="s">
        <v>68</v>
      </c>
      <c r="I3794" s="214" t="s">
        <v>125</v>
      </c>
      <c r="J3794" s="214" t="s">
        <v>140</v>
      </c>
      <c r="K3794" s="214" t="s">
        <v>140</v>
      </c>
      <c r="L3794" s="214" t="s">
        <v>140</v>
      </c>
      <c r="M3794" s="214" t="s">
        <v>140</v>
      </c>
      <c r="N3794" s="214" t="s">
        <v>140</v>
      </c>
      <c r="O3794" s="214" t="s">
        <v>140</v>
      </c>
      <c r="P3794" s="214" t="s">
        <v>140</v>
      </c>
      <c r="Q3794" s="214" t="s">
        <v>140</v>
      </c>
      <c r="R3794" s="214" t="s">
        <v>140</v>
      </c>
      <c r="S3794" s="214" t="s">
        <v>140</v>
      </c>
      <c r="T3794" s="214" t="s">
        <v>140</v>
      </c>
      <c r="U3794" s="214" t="s">
        <v>140</v>
      </c>
      <c r="V3794" s="214" t="s">
        <v>140</v>
      </c>
      <c r="W3794" s="214" t="s">
        <v>140</v>
      </c>
      <c r="X3794" s="214" t="s">
        <v>140</v>
      </c>
    </row>
    <row r="3795" spans="1:24" x14ac:dyDescent="0.25">
      <c r="A3795" t="str">
        <f t="shared" si="60"/>
        <v>YAG3UKLevel 8Female + maleEngineeringEast Midlands</v>
      </c>
      <c r="B3795" s="214" t="s">
        <v>251</v>
      </c>
      <c r="C3795" s="214" t="s">
        <v>37</v>
      </c>
      <c r="D3795" s="214">
        <v>3</v>
      </c>
      <c r="E3795" s="214" t="s">
        <v>35</v>
      </c>
      <c r="F3795" s="214" t="s">
        <v>248</v>
      </c>
      <c r="G3795" s="214" t="s">
        <v>246</v>
      </c>
      <c r="H3795" s="214" t="s">
        <v>68</v>
      </c>
      <c r="I3795" s="214" t="s">
        <v>126</v>
      </c>
      <c r="J3795" s="214">
        <v>75</v>
      </c>
      <c r="K3795" s="214">
        <v>75</v>
      </c>
      <c r="L3795" s="214">
        <v>0</v>
      </c>
      <c r="M3795" s="214">
        <v>0</v>
      </c>
      <c r="N3795" s="214">
        <v>75</v>
      </c>
      <c r="O3795" s="214">
        <v>9.5</v>
      </c>
      <c r="P3795" s="214">
        <v>2.7</v>
      </c>
      <c r="Q3795" s="214">
        <v>83.7</v>
      </c>
      <c r="R3795" s="214">
        <v>87.8</v>
      </c>
      <c r="S3795" s="214">
        <v>87.8</v>
      </c>
      <c r="T3795" s="214">
        <v>4.0999999999999996</v>
      </c>
      <c r="U3795" s="214">
        <v>60</v>
      </c>
      <c r="V3795" s="214">
        <v>33200</v>
      </c>
      <c r="W3795" s="214">
        <v>38300</v>
      </c>
      <c r="X3795" s="214">
        <v>44900</v>
      </c>
    </row>
    <row r="3796" spans="1:24" x14ac:dyDescent="0.25">
      <c r="A3796" t="str">
        <f t="shared" si="60"/>
        <v>YAG3UKLevel 8Female + maleEngineeringEast of England</v>
      </c>
      <c r="B3796" s="214" t="s">
        <v>251</v>
      </c>
      <c r="C3796" s="214" t="s">
        <v>37</v>
      </c>
      <c r="D3796" s="214">
        <v>3</v>
      </c>
      <c r="E3796" s="214" t="s">
        <v>35</v>
      </c>
      <c r="F3796" s="214" t="s">
        <v>248</v>
      </c>
      <c r="G3796" s="214" t="s">
        <v>246</v>
      </c>
      <c r="H3796" s="214" t="s">
        <v>68</v>
      </c>
      <c r="I3796" s="214" t="s">
        <v>127</v>
      </c>
      <c r="J3796" s="214">
        <v>70</v>
      </c>
      <c r="K3796" s="214">
        <v>70</v>
      </c>
      <c r="L3796" s="214">
        <v>0</v>
      </c>
      <c r="M3796" s="214">
        <v>0</v>
      </c>
      <c r="N3796" s="214">
        <v>70</v>
      </c>
      <c r="O3796" s="214">
        <v>11.1</v>
      </c>
      <c r="P3796" s="214">
        <v>4.2</v>
      </c>
      <c r="Q3796" s="214">
        <v>79.099999999999994</v>
      </c>
      <c r="R3796" s="214">
        <v>83.3</v>
      </c>
      <c r="S3796" s="214">
        <v>84.7</v>
      </c>
      <c r="T3796" s="214">
        <v>5.6</v>
      </c>
      <c r="U3796" s="214">
        <v>55</v>
      </c>
      <c r="V3796" s="214">
        <v>32500</v>
      </c>
      <c r="W3796" s="214">
        <v>41200</v>
      </c>
      <c r="X3796" s="214">
        <v>48200</v>
      </c>
    </row>
    <row r="3797" spans="1:24" x14ac:dyDescent="0.25">
      <c r="A3797" t="str">
        <f t="shared" si="60"/>
        <v>YAG3UKLevel 8Female + maleEngineeringLondon</v>
      </c>
      <c r="B3797" s="214" t="s">
        <v>251</v>
      </c>
      <c r="C3797" s="214" t="s">
        <v>37</v>
      </c>
      <c r="D3797" s="214">
        <v>3</v>
      </c>
      <c r="E3797" s="214" t="s">
        <v>35</v>
      </c>
      <c r="F3797" s="214" t="s">
        <v>248</v>
      </c>
      <c r="G3797" s="214" t="s">
        <v>246</v>
      </c>
      <c r="H3797" s="214" t="s">
        <v>68</v>
      </c>
      <c r="I3797" s="214" t="s">
        <v>128</v>
      </c>
      <c r="J3797" s="214">
        <v>140</v>
      </c>
      <c r="K3797" s="214">
        <v>140</v>
      </c>
      <c r="L3797" s="214">
        <v>0</v>
      </c>
      <c r="M3797" s="214">
        <v>0</v>
      </c>
      <c r="N3797" s="214">
        <v>140</v>
      </c>
      <c r="O3797" s="214">
        <v>21.5</v>
      </c>
      <c r="P3797" s="214">
        <v>5.9</v>
      </c>
      <c r="Q3797" s="214">
        <v>70.599999999999994</v>
      </c>
      <c r="R3797" s="214">
        <v>71.3</v>
      </c>
      <c r="S3797" s="214">
        <v>72.7</v>
      </c>
      <c r="T3797" s="214">
        <v>2.1</v>
      </c>
      <c r="U3797" s="214">
        <v>95</v>
      </c>
      <c r="V3797" s="214">
        <v>38300</v>
      </c>
      <c r="W3797" s="214">
        <v>47100</v>
      </c>
      <c r="X3797" s="214">
        <v>55800</v>
      </c>
    </row>
    <row r="3798" spans="1:24" x14ac:dyDescent="0.25">
      <c r="A3798" t="str">
        <f t="shared" si="60"/>
        <v>YAG3UKLevel 8Female + maleEngineeringNorth East</v>
      </c>
      <c r="B3798" s="214" t="s">
        <v>251</v>
      </c>
      <c r="C3798" s="214" t="s">
        <v>37</v>
      </c>
      <c r="D3798" s="214">
        <v>3</v>
      </c>
      <c r="E3798" s="214" t="s">
        <v>35</v>
      </c>
      <c r="F3798" s="214" t="s">
        <v>248</v>
      </c>
      <c r="G3798" s="214" t="s">
        <v>246</v>
      </c>
      <c r="H3798" s="214" t="s">
        <v>68</v>
      </c>
      <c r="I3798" s="214" t="s">
        <v>129</v>
      </c>
      <c r="J3798" s="214">
        <v>30</v>
      </c>
      <c r="K3798" s="214">
        <v>30</v>
      </c>
      <c r="L3798" s="214">
        <v>0</v>
      </c>
      <c r="M3798" s="214">
        <v>0</v>
      </c>
      <c r="N3798" s="214">
        <v>30</v>
      </c>
      <c r="O3798" s="214">
        <v>6.9</v>
      </c>
      <c r="P3798" s="214">
        <v>0</v>
      </c>
      <c r="Q3798" s="214">
        <v>86.2</v>
      </c>
      <c r="R3798" s="214">
        <v>93.1</v>
      </c>
      <c r="S3798" s="214">
        <v>93.1</v>
      </c>
      <c r="T3798" s="214">
        <v>6.9</v>
      </c>
      <c r="U3798" s="214">
        <v>25</v>
      </c>
      <c r="V3798" s="214">
        <v>29600</v>
      </c>
      <c r="W3798" s="214">
        <v>32500</v>
      </c>
      <c r="X3798" s="214">
        <v>43100</v>
      </c>
    </row>
    <row r="3799" spans="1:24" x14ac:dyDescent="0.25">
      <c r="A3799" t="str">
        <f t="shared" si="60"/>
        <v>YAG3UKLevel 8Female + maleEngineeringNorth West</v>
      </c>
      <c r="B3799" s="214" t="s">
        <v>251</v>
      </c>
      <c r="C3799" s="214" t="s">
        <v>37</v>
      </c>
      <c r="D3799" s="214">
        <v>3</v>
      </c>
      <c r="E3799" s="214" t="s">
        <v>35</v>
      </c>
      <c r="F3799" s="214" t="s">
        <v>248</v>
      </c>
      <c r="G3799" s="214" t="s">
        <v>246</v>
      </c>
      <c r="H3799" s="214" t="s">
        <v>68</v>
      </c>
      <c r="I3799" s="214" t="s">
        <v>130</v>
      </c>
      <c r="J3799" s="214">
        <v>60</v>
      </c>
      <c r="K3799" s="214">
        <v>60</v>
      </c>
      <c r="L3799" s="214">
        <v>0</v>
      </c>
      <c r="M3799" s="214">
        <v>0</v>
      </c>
      <c r="N3799" s="214">
        <v>60</v>
      </c>
      <c r="O3799" s="214">
        <v>12</v>
      </c>
      <c r="P3799" s="214">
        <v>6</v>
      </c>
      <c r="Q3799" s="214">
        <v>76.900000000000006</v>
      </c>
      <c r="R3799" s="214">
        <v>82.1</v>
      </c>
      <c r="S3799" s="214">
        <v>82.1</v>
      </c>
      <c r="T3799" s="214">
        <v>5.0999999999999996</v>
      </c>
      <c r="U3799" s="214">
        <v>45</v>
      </c>
      <c r="V3799" s="214">
        <v>29200</v>
      </c>
      <c r="W3799" s="214">
        <v>38100</v>
      </c>
      <c r="X3799" s="214">
        <v>46700</v>
      </c>
    </row>
    <row r="3800" spans="1:24" x14ac:dyDescent="0.25">
      <c r="A3800" t="str">
        <f t="shared" si="60"/>
        <v>YAG3UKLevel 8Female + maleEngineeringNorthern Ireland</v>
      </c>
      <c r="B3800" s="214" t="s">
        <v>251</v>
      </c>
      <c r="C3800" s="214" t="s">
        <v>37</v>
      </c>
      <c r="D3800" s="214">
        <v>3</v>
      </c>
      <c r="E3800" s="214" t="s">
        <v>35</v>
      </c>
      <c r="F3800" s="214" t="s">
        <v>248</v>
      </c>
      <c r="G3800" s="214" t="s">
        <v>246</v>
      </c>
      <c r="H3800" s="214" t="s">
        <v>68</v>
      </c>
      <c r="I3800" s="214" t="s">
        <v>131</v>
      </c>
      <c r="J3800" s="214">
        <v>5</v>
      </c>
      <c r="K3800" s="214">
        <v>5</v>
      </c>
      <c r="L3800" s="214">
        <v>0</v>
      </c>
      <c r="M3800" s="214">
        <v>0</v>
      </c>
      <c r="N3800" s="214">
        <v>5</v>
      </c>
      <c r="O3800" s="214">
        <v>25</v>
      </c>
      <c r="P3800" s="214">
        <v>50</v>
      </c>
      <c r="Q3800" s="214">
        <v>25</v>
      </c>
      <c r="R3800" s="214">
        <v>25</v>
      </c>
      <c r="S3800" s="214">
        <v>25</v>
      </c>
      <c r="T3800" s="214">
        <v>0</v>
      </c>
      <c r="U3800" s="214" t="s">
        <v>140</v>
      </c>
      <c r="V3800" s="214" t="s">
        <v>140</v>
      </c>
      <c r="W3800" s="214" t="s">
        <v>140</v>
      </c>
      <c r="X3800" s="214" t="s">
        <v>140</v>
      </c>
    </row>
    <row r="3801" spans="1:24" x14ac:dyDescent="0.25">
      <c r="A3801" t="str">
        <f t="shared" si="60"/>
        <v>YAG3UKLevel 8Female + maleEngineeringScotland</v>
      </c>
      <c r="B3801" s="214" t="s">
        <v>251</v>
      </c>
      <c r="C3801" s="214" t="s">
        <v>37</v>
      </c>
      <c r="D3801" s="214">
        <v>3</v>
      </c>
      <c r="E3801" s="214" t="s">
        <v>35</v>
      </c>
      <c r="F3801" s="214" t="s">
        <v>248</v>
      </c>
      <c r="G3801" s="214" t="s">
        <v>246</v>
      </c>
      <c r="H3801" s="214" t="s">
        <v>68</v>
      </c>
      <c r="I3801" s="214" t="s">
        <v>132</v>
      </c>
      <c r="J3801" s="214">
        <v>25</v>
      </c>
      <c r="K3801" s="214">
        <v>25</v>
      </c>
      <c r="L3801" s="214">
        <v>0</v>
      </c>
      <c r="M3801" s="214">
        <v>0</v>
      </c>
      <c r="N3801" s="214">
        <v>25</v>
      </c>
      <c r="O3801" s="214">
        <v>16.7</v>
      </c>
      <c r="P3801" s="214">
        <v>12.5</v>
      </c>
      <c r="Q3801" s="214">
        <v>66.7</v>
      </c>
      <c r="R3801" s="214">
        <v>70.8</v>
      </c>
      <c r="S3801" s="214">
        <v>70.8</v>
      </c>
      <c r="T3801" s="214">
        <v>4.2</v>
      </c>
      <c r="U3801" s="214">
        <v>15</v>
      </c>
      <c r="V3801" s="214">
        <v>31500</v>
      </c>
      <c r="W3801" s="214">
        <v>40500</v>
      </c>
      <c r="X3801" s="214">
        <v>55100</v>
      </c>
    </row>
    <row r="3802" spans="1:24" x14ac:dyDescent="0.25">
      <c r="A3802" t="str">
        <f t="shared" si="60"/>
        <v>YAG3UKLevel 8Female + maleEngineeringSouth East</v>
      </c>
      <c r="B3802" s="214" t="s">
        <v>251</v>
      </c>
      <c r="C3802" s="214" t="s">
        <v>37</v>
      </c>
      <c r="D3802" s="214">
        <v>3</v>
      </c>
      <c r="E3802" s="214" t="s">
        <v>35</v>
      </c>
      <c r="F3802" s="214" t="s">
        <v>248</v>
      </c>
      <c r="G3802" s="214" t="s">
        <v>246</v>
      </c>
      <c r="H3802" s="214" t="s">
        <v>68</v>
      </c>
      <c r="I3802" s="214" t="s">
        <v>133</v>
      </c>
      <c r="J3802" s="214">
        <v>140</v>
      </c>
      <c r="K3802" s="214">
        <v>140</v>
      </c>
      <c r="L3802" s="214">
        <v>0</v>
      </c>
      <c r="M3802" s="214">
        <v>0</v>
      </c>
      <c r="N3802" s="214">
        <v>140</v>
      </c>
      <c r="O3802" s="214">
        <v>8</v>
      </c>
      <c r="P3802" s="214">
        <v>3.6</v>
      </c>
      <c r="Q3802" s="214">
        <v>81.900000000000006</v>
      </c>
      <c r="R3802" s="214">
        <v>87.7</v>
      </c>
      <c r="S3802" s="214">
        <v>88.4</v>
      </c>
      <c r="T3802" s="214">
        <v>6.5</v>
      </c>
      <c r="U3802" s="214">
        <v>110</v>
      </c>
      <c r="V3802" s="214">
        <v>35400</v>
      </c>
      <c r="W3802" s="214">
        <v>44200</v>
      </c>
      <c r="X3802" s="214">
        <v>54000</v>
      </c>
    </row>
    <row r="3803" spans="1:24" x14ac:dyDescent="0.25">
      <c r="A3803" t="str">
        <f t="shared" si="60"/>
        <v>YAG3UKLevel 8Female + maleEngineeringSouth West</v>
      </c>
      <c r="B3803" s="214" t="s">
        <v>251</v>
      </c>
      <c r="C3803" s="214" t="s">
        <v>37</v>
      </c>
      <c r="D3803" s="214">
        <v>3</v>
      </c>
      <c r="E3803" s="214" t="s">
        <v>35</v>
      </c>
      <c r="F3803" s="214" t="s">
        <v>248</v>
      </c>
      <c r="G3803" s="214" t="s">
        <v>246</v>
      </c>
      <c r="H3803" s="214" t="s">
        <v>68</v>
      </c>
      <c r="I3803" s="214" t="s">
        <v>134</v>
      </c>
      <c r="J3803" s="214">
        <v>70</v>
      </c>
      <c r="K3803" s="214">
        <v>70</v>
      </c>
      <c r="L3803" s="214">
        <v>0</v>
      </c>
      <c r="M3803" s="214">
        <v>0</v>
      </c>
      <c r="N3803" s="214">
        <v>70</v>
      </c>
      <c r="O3803" s="214">
        <v>13.9</v>
      </c>
      <c r="P3803" s="214">
        <v>4.2</v>
      </c>
      <c r="Q3803" s="214">
        <v>79.099999999999994</v>
      </c>
      <c r="R3803" s="214">
        <v>81.900000000000006</v>
      </c>
      <c r="S3803" s="214">
        <v>81.900000000000006</v>
      </c>
      <c r="T3803" s="214">
        <v>2.8</v>
      </c>
      <c r="U3803" s="214">
        <v>55</v>
      </c>
      <c r="V3803" s="214">
        <v>32500</v>
      </c>
      <c r="W3803" s="214">
        <v>39100</v>
      </c>
      <c r="X3803" s="214">
        <v>43100</v>
      </c>
    </row>
    <row r="3804" spans="1:24" x14ac:dyDescent="0.25">
      <c r="A3804" t="str">
        <f t="shared" si="60"/>
        <v>YAG3UKLevel 8Female + maleEngineeringUnknown</v>
      </c>
      <c r="B3804" s="214" t="s">
        <v>251</v>
      </c>
      <c r="C3804" s="214" t="s">
        <v>37</v>
      </c>
      <c r="D3804" s="214">
        <v>3</v>
      </c>
      <c r="E3804" s="214" t="s">
        <v>35</v>
      </c>
      <c r="F3804" s="214" t="s">
        <v>248</v>
      </c>
      <c r="G3804" s="214" t="s">
        <v>246</v>
      </c>
      <c r="H3804" s="214" t="s">
        <v>68</v>
      </c>
      <c r="I3804" s="214" t="s">
        <v>135</v>
      </c>
      <c r="J3804" s="214">
        <v>20</v>
      </c>
      <c r="K3804" s="214">
        <v>20</v>
      </c>
      <c r="L3804" s="214">
        <v>100</v>
      </c>
      <c r="M3804" s="214">
        <v>0</v>
      </c>
      <c r="N3804" s="214">
        <v>0</v>
      </c>
      <c r="O3804" s="214" t="s">
        <v>254</v>
      </c>
      <c r="P3804" s="214" t="s">
        <v>254</v>
      </c>
      <c r="Q3804" s="214" t="s">
        <v>254</v>
      </c>
      <c r="R3804" s="214" t="s">
        <v>254</v>
      </c>
      <c r="S3804" s="214" t="s">
        <v>254</v>
      </c>
      <c r="T3804" s="214" t="s">
        <v>254</v>
      </c>
      <c r="U3804" s="214" t="s">
        <v>136</v>
      </c>
      <c r="V3804" s="214" t="s">
        <v>136</v>
      </c>
      <c r="W3804" s="214" t="s">
        <v>136</v>
      </c>
      <c r="X3804" s="214" t="s">
        <v>136</v>
      </c>
    </row>
    <row r="3805" spans="1:24" x14ac:dyDescent="0.25">
      <c r="A3805" t="str">
        <f t="shared" si="60"/>
        <v>YAG3UKLevel 8Female + maleEngineeringWales</v>
      </c>
      <c r="B3805" s="214" t="s">
        <v>251</v>
      </c>
      <c r="C3805" s="214" t="s">
        <v>37</v>
      </c>
      <c r="D3805" s="214">
        <v>3</v>
      </c>
      <c r="E3805" s="214" t="s">
        <v>35</v>
      </c>
      <c r="F3805" s="214" t="s">
        <v>248</v>
      </c>
      <c r="G3805" s="214" t="s">
        <v>246</v>
      </c>
      <c r="H3805" s="214" t="s">
        <v>68</v>
      </c>
      <c r="I3805" s="214" t="s">
        <v>137</v>
      </c>
      <c r="J3805" s="214">
        <v>10</v>
      </c>
      <c r="K3805" s="214">
        <v>10</v>
      </c>
      <c r="L3805" s="214">
        <v>0</v>
      </c>
      <c r="M3805" s="214">
        <v>0</v>
      </c>
      <c r="N3805" s="214">
        <v>10</v>
      </c>
      <c r="O3805" s="214">
        <v>9.1</v>
      </c>
      <c r="P3805" s="214">
        <v>18.2</v>
      </c>
      <c r="Q3805" s="214">
        <v>63.6</v>
      </c>
      <c r="R3805" s="214">
        <v>72.7</v>
      </c>
      <c r="S3805" s="214">
        <v>72.7</v>
      </c>
      <c r="T3805" s="214">
        <v>9.1</v>
      </c>
      <c r="U3805" s="214" t="s">
        <v>140</v>
      </c>
      <c r="V3805" s="214" t="s">
        <v>140</v>
      </c>
      <c r="W3805" s="214" t="s">
        <v>140</v>
      </c>
      <c r="X3805" s="214" t="s">
        <v>140</v>
      </c>
    </row>
    <row r="3806" spans="1:24" x14ac:dyDescent="0.25">
      <c r="A3806" t="str">
        <f t="shared" si="60"/>
        <v>YAG3UKLevel 8Female + maleEngineeringWest Midlands</v>
      </c>
      <c r="B3806" s="214" t="s">
        <v>251</v>
      </c>
      <c r="C3806" s="214" t="s">
        <v>37</v>
      </c>
      <c r="D3806" s="214">
        <v>3</v>
      </c>
      <c r="E3806" s="214" t="s">
        <v>35</v>
      </c>
      <c r="F3806" s="214" t="s">
        <v>248</v>
      </c>
      <c r="G3806" s="214" t="s">
        <v>246</v>
      </c>
      <c r="H3806" s="214" t="s">
        <v>68</v>
      </c>
      <c r="I3806" s="214" t="s">
        <v>138</v>
      </c>
      <c r="J3806" s="214">
        <v>60</v>
      </c>
      <c r="K3806" s="214">
        <v>60</v>
      </c>
      <c r="L3806" s="214">
        <v>0</v>
      </c>
      <c r="M3806" s="214">
        <v>0</v>
      </c>
      <c r="N3806" s="214">
        <v>60</v>
      </c>
      <c r="O3806" s="214">
        <v>6.8</v>
      </c>
      <c r="P3806" s="214">
        <v>5.0999999999999996</v>
      </c>
      <c r="Q3806" s="214">
        <v>80.7</v>
      </c>
      <c r="R3806" s="214">
        <v>88.1</v>
      </c>
      <c r="S3806" s="214">
        <v>88.1</v>
      </c>
      <c r="T3806" s="214">
        <v>7.4</v>
      </c>
      <c r="U3806" s="214">
        <v>45</v>
      </c>
      <c r="V3806" s="214">
        <v>31400</v>
      </c>
      <c r="W3806" s="214">
        <v>34300</v>
      </c>
      <c r="X3806" s="214">
        <v>44900</v>
      </c>
    </row>
    <row r="3807" spans="1:24" x14ac:dyDescent="0.25">
      <c r="A3807" t="str">
        <f t="shared" si="60"/>
        <v>YAG3UKLevel 8Female + maleEngineeringYorkshire and The Humber</v>
      </c>
      <c r="B3807" s="214" t="s">
        <v>251</v>
      </c>
      <c r="C3807" s="214" t="s">
        <v>37</v>
      </c>
      <c r="D3807" s="214">
        <v>3</v>
      </c>
      <c r="E3807" s="214" t="s">
        <v>35</v>
      </c>
      <c r="F3807" s="214" t="s">
        <v>248</v>
      </c>
      <c r="G3807" s="214" t="s">
        <v>246</v>
      </c>
      <c r="H3807" s="214" t="s">
        <v>68</v>
      </c>
      <c r="I3807" s="214" t="s">
        <v>139</v>
      </c>
      <c r="J3807" s="214">
        <v>75</v>
      </c>
      <c r="K3807" s="214">
        <v>75</v>
      </c>
      <c r="L3807" s="214">
        <v>0</v>
      </c>
      <c r="M3807" s="214">
        <v>0</v>
      </c>
      <c r="N3807" s="214">
        <v>75</v>
      </c>
      <c r="O3807" s="214">
        <v>9.5</v>
      </c>
      <c r="P3807" s="214">
        <v>6.8</v>
      </c>
      <c r="Q3807" s="214">
        <v>76.900000000000006</v>
      </c>
      <c r="R3807" s="214">
        <v>83.7</v>
      </c>
      <c r="S3807" s="214">
        <v>83.7</v>
      </c>
      <c r="T3807" s="214">
        <v>6.8</v>
      </c>
      <c r="U3807" s="214">
        <v>55</v>
      </c>
      <c r="V3807" s="214">
        <v>27700</v>
      </c>
      <c r="W3807" s="214">
        <v>31800</v>
      </c>
      <c r="X3807" s="214">
        <v>36100</v>
      </c>
    </row>
    <row r="3808" spans="1:24" x14ac:dyDescent="0.25">
      <c r="A3808" t="str">
        <f t="shared" si="60"/>
        <v>YAG3UKLevel 8Female + maleEnglish studiesAbroad</v>
      </c>
      <c r="B3808" s="214" t="s">
        <v>251</v>
      </c>
      <c r="C3808" s="214" t="s">
        <v>37</v>
      </c>
      <c r="D3808" s="214">
        <v>3</v>
      </c>
      <c r="E3808" s="214" t="s">
        <v>35</v>
      </c>
      <c r="F3808" s="214" t="s">
        <v>248</v>
      </c>
      <c r="G3808" s="214" t="s">
        <v>246</v>
      </c>
      <c r="H3808" s="214" t="s">
        <v>90</v>
      </c>
      <c r="I3808" s="214" t="s">
        <v>125</v>
      </c>
      <c r="J3808" s="214" t="s">
        <v>140</v>
      </c>
      <c r="K3808" s="214" t="s">
        <v>140</v>
      </c>
      <c r="L3808" s="214" t="s">
        <v>140</v>
      </c>
      <c r="M3808" s="214" t="s">
        <v>140</v>
      </c>
      <c r="N3808" s="214" t="s">
        <v>140</v>
      </c>
      <c r="O3808" s="214" t="s">
        <v>140</v>
      </c>
      <c r="P3808" s="214" t="s">
        <v>140</v>
      </c>
      <c r="Q3808" s="214" t="s">
        <v>140</v>
      </c>
      <c r="R3808" s="214" t="s">
        <v>140</v>
      </c>
      <c r="S3808" s="214" t="s">
        <v>140</v>
      </c>
      <c r="T3808" s="214" t="s">
        <v>140</v>
      </c>
      <c r="U3808" s="214" t="s">
        <v>140</v>
      </c>
      <c r="V3808" s="214" t="s">
        <v>140</v>
      </c>
      <c r="W3808" s="214" t="s">
        <v>140</v>
      </c>
      <c r="X3808" s="214" t="s">
        <v>140</v>
      </c>
    </row>
    <row r="3809" spans="1:24" x14ac:dyDescent="0.25">
      <c r="A3809" t="str">
        <f t="shared" si="60"/>
        <v>YAG3UKLevel 8Female + maleEnglish studiesEast Midlands</v>
      </c>
      <c r="B3809" s="214" t="s">
        <v>251</v>
      </c>
      <c r="C3809" s="214" t="s">
        <v>37</v>
      </c>
      <c r="D3809" s="214">
        <v>3</v>
      </c>
      <c r="E3809" s="214" t="s">
        <v>35</v>
      </c>
      <c r="F3809" s="214" t="s">
        <v>248</v>
      </c>
      <c r="G3809" s="214" t="s">
        <v>246</v>
      </c>
      <c r="H3809" s="214" t="s">
        <v>90</v>
      </c>
      <c r="I3809" s="214" t="s">
        <v>126</v>
      </c>
      <c r="J3809" s="214">
        <v>15</v>
      </c>
      <c r="K3809" s="214">
        <v>15</v>
      </c>
      <c r="L3809" s="214">
        <v>0</v>
      </c>
      <c r="M3809" s="214">
        <v>0</v>
      </c>
      <c r="N3809" s="214">
        <v>15</v>
      </c>
      <c r="O3809" s="214">
        <v>20</v>
      </c>
      <c r="P3809" s="214">
        <v>0</v>
      </c>
      <c r="Q3809" s="214">
        <v>66.7</v>
      </c>
      <c r="R3809" s="214">
        <v>80</v>
      </c>
      <c r="S3809" s="214">
        <v>80</v>
      </c>
      <c r="T3809" s="214">
        <v>13.3</v>
      </c>
      <c r="U3809" s="214" t="s">
        <v>140</v>
      </c>
      <c r="V3809" s="214" t="s">
        <v>140</v>
      </c>
      <c r="W3809" s="214" t="s">
        <v>140</v>
      </c>
      <c r="X3809" s="214" t="s">
        <v>140</v>
      </c>
    </row>
    <row r="3810" spans="1:24" x14ac:dyDescent="0.25">
      <c r="A3810" t="str">
        <f t="shared" si="60"/>
        <v>YAG3UKLevel 8Female + maleEnglish studiesEast of England</v>
      </c>
      <c r="B3810" s="214" t="s">
        <v>251</v>
      </c>
      <c r="C3810" s="214" t="s">
        <v>37</v>
      </c>
      <c r="D3810" s="214">
        <v>3</v>
      </c>
      <c r="E3810" s="214" t="s">
        <v>35</v>
      </c>
      <c r="F3810" s="214" t="s">
        <v>248</v>
      </c>
      <c r="G3810" s="214" t="s">
        <v>246</v>
      </c>
      <c r="H3810" s="214" t="s">
        <v>90</v>
      </c>
      <c r="I3810" s="214" t="s">
        <v>127</v>
      </c>
      <c r="J3810" s="214">
        <v>25</v>
      </c>
      <c r="K3810" s="214">
        <v>25</v>
      </c>
      <c r="L3810" s="214">
        <v>0</v>
      </c>
      <c r="M3810" s="214">
        <v>0</v>
      </c>
      <c r="N3810" s="214">
        <v>25</v>
      </c>
      <c r="O3810" s="214">
        <v>8.8000000000000007</v>
      </c>
      <c r="P3810" s="214">
        <v>0</v>
      </c>
      <c r="Q3810" s="214">
        <v>80.099999999999994</v>
      </c>
      <c r="R3810" s="214">
        <v>91.2</v>
      </c>
      <c r="S3810" s="214">
        <v>91.2</v>
      </c>
      <c r="T3810" s="214">
        <v>11.1</v>
      </c>
      <c r="U3810" s="214">
        <v>15</v>
      </c>
      <c r="V3810" s="214">
        <v>20800</v>
      </c>
      <c r="W3810" s="214">
        <v>29600</v>
      </c>
      <c r="X3810" s="214">
        <v>35400</v>
      </c>
    </row>
    <row r="3811" spans="1:24" x14ac:dyDescent="0.25">
      <c r="A3811" t="str">
        <f t="shared" si="60"/>
        <v>YAG3UKLevel 8Female + maleEnglish studiesLondon</v>
      </c>
      <c r="B3811" s="214" t="s">
        <v>251</v>
      </c>
      <c r="C3811" s="214" t="s">
        <v>37</v>
      </c>
      <c r="D3811" s="214">
        <v>3</v>
      </c>
      <c r="E3811" s="214" t="s">
        <v>35</v>
      </c>
      <c r="F3811" s="214" t="s">
        <v>248</v>
      </c>
      <c r="G3811" s="214" t="s">
        <v>246</v>
      </c>
      <c r="H3811" s="214" t="s">
        <v>90</v>
      </c>
      <c r="I3811" s="214" t="s">
        <v>128</v>
      </c>
      <c r="J3811" s="214">
        <v>90</v>
      </c>
      <c r="K3811" s="214">
        <v>90</v>
      </c>
      <c r="L3811" s="214">
        <v>0</v>
      </c>
      <c r="M3811" s="214">
        <v>0</v>
      </c>
      <c r="N3811" s="214">
        <v>90</v>
      </c>
      <c r="O3811" s="214">
        <v>6.5</v>
      </c>
      <c r="P3811" s="214">
        <v>2.2000000000000002</v>
      </c>
      <c r="Q3811" s="214">
        <v>84.9</v>
      </c>
      <c r="R3811" s="214">
        <v>91.4</v>
      </c>
      <c r="S3811" s="214">
        <v>91.4</v>
      </c>
      <c r="T3811" s="214">
        <v>6.5</v>
      </c>
      <c r="U3811" s="214">
        <v>70</v>
      </c>
      <c r="V3811" s="214">
        <v>19700</v>
      </c>
      <c r="W3811" s="214">
        <v>32300</v>
      </c>
      <c r="X3811" s="214">
        <v>41200</v>
      </c>
    </row>
    <row r="3812" spans="1:24" x14ac:dyDescent="0.25">
      <c r="A3812" t="str">
        <f t="shared" si="60"/>
        <v>YAG3UKLevel 8Female + maleEnglish studiesNorth East</v>
      </c>
      <c r="B3812" s="214" t="s">
        <v>251</v>
      </c>
      <c r="C3812" s="214" t="s">
        <v>37</v>
      </c>
      <c r="D3812" s="214">
        <v>3</v>
      </c>
      <c r="E3812" s="214" t="s">
        <v>35</v>
      </c>
      <c r="F3812" s="214" t="s">
        <v>248</v>
      </c>
      <c r="G3812" s="214" t="s">
        <v>246</v>
      </c>
      <c r="H3812" s="214" t="s">
        <v>90</v>
      </c>
      <c r="I3812" s="214" t="s">
        <v>129</v>
      </c>
      <c r="J3812" s="214">
        <v>20</v>
      </c>
      <c r="K3812" s="214">
        <v>20</v>
      </c>
      <c r="L3812" s="214">
        <v>0</v>
      </c>
      <c r="M3812" s="214">
        <v>0</v>
      </c>
      <c r="N3812" s="214">
        <v>20</v>
      </c>
      <c r="O3812" s="214">
        <v>0</v>
      </c>
      <c r="P3812" s="214">
        <v>5</v>
      </c>
      <c r="Q3812" s="214">
        <v>90</v>
      </c>
      <c r="R3812" s="214">
        <v>95</v>
      </c>
      <c r="S3812" s="214">
        <v>95</v>
      </c>
      <c r="T3812" s="214">
        <v>5</v>
      </c>
      <c r="U3812" s="214">
        <v>15</v>
      </c>
      <c r="V3812" s="214">
        <v>25900</v>
      </c>
      <c r="W3812" s="214">
        <v>30800</v>
      </c>
      <c r="X3812" s="214">
        <v>33900</v>
      </c>
    </row>
    <row r="3813" spans="1:24" x14ac:dyDescent="0.25">
      <c r="A3813" t="str">
        <f t="shared" si="60"/>
        <v>YAG3UKLevel 8Female + maleEnglish studiesNorth West</v>
      </c>
      <c r="B3813" s="214" t="s">
        <v>251</v>
      </c>
      <c r="C3813" s="214" t="s">
        <v>37</v>
      </c>
      <c r="D3813" s="214">
        <v>3</v>
      </c>
      <c r="E3813" s="214" t="s">
        <v>35</v>
      </c>
      <c r="F3813" s="214" t="s">
        <v>248</v>
      </c>
      <c r="G3813" s="214" t="s">
        <v>246</v>
      </c>
      <c r="H3813" s="214" t="s">
        <v>90</v>
      </c>
      <c r="I3813" s="214" t="s">
        <v>130</v>
      </c>
      <c r="J3813" s="214">
        <v>30</v>
      </c>
      <c r="K3813" s="214">
        <v>30</v>
      </c>
      <c r="L3813" s="214">
        <v>0</v>
      </c>
      <c r="M3813" s="214">
        <v>0</v>
      </c>
      <c r="N3813" s="214">
        <v>30</v>
      </c>
      <c r="O3813" s="214">
        <v>13.9</v>
      </c>
      <c r="P3813" s="214">
        <v>0</v>
      </c>
      <c r="Q3813" s="214">
        <v>79.8</v>
      </c>
      <c r="R3813" s="214">
        <v>86.1</v>
      </c>
      <c r="S3813" s="214">
        <v>86.1</v>
      </c>
      <c r="T3813" s="214">
        <v>6.3</v>
      </c>
      <c r="U3813" s="214">
        <v>25</v>
      </c>
      <c r="V3813" s="214">
        <v>13100</v>
      </c>
      <c r="W3813" s="214">
        <v>27000</v>
      </c>
      <c r="X3813" s="214">
        <v>35800</v>
      </c>
    </row>
    <row r="3814" spans="1:24" x14ac:dyDescent="0.25">
      <c r="A3814" t="str">
        <f t="shared" si="60"/>
        <v>YAG3UKLevel 8Female + maleEnglish studiesScotland</v>
      </c>
      <c r="B3814" s="214" t="s">
        <v>251</v>
      </c>
      <c r="C3814" s="214" t="s">
        <v>37</v>
      </c>
      <c r="D3814" s="214">
        <v>3</v>
      </c>
      <c r="E3814" s="214" t="s">
        <v>35</v>
      </c>
      <c r="F3814" s="214" t="s">
        <v>248</v>
      </c>
      <c r="G3814" s="214" t="s">
        <v>246</v>
      </c>
      <c r="H3814" s="214" t="s">
        <v>90</v>
      </c>
      <c r="I3814" s="214" t="s">
        <v>132</v>
      </c>
      <c r="J3814" s="214">
        <v>5</v>
      </c>
      <c r="K3814" s="214">
        <v>5</v>
      </c>
      <c r="L3814" s="214">
        <v>0</v>
      </c>
      <c r="M3814" s="214">
        <v>0</v>
      </c>
      <c r="N3814" s="214">
        <v>5</v>
      </c>
      <c r="O3814" s="214">
        <v>17.600000000000001</v>
      </c>
      <c r="P3814" s="214">
        <v>17.600000000000001</v>
      </c>
      <c r="Q3814" s="214">
        <v>64.7</v>
      </c>
      <c r="R3814" s="214">
        <v>64.7</v>
      </c>
      <c r="S3814" s="214">
        <v>64.7</v>
      </c>
      <c r="T3814" s="214">
        <v>0</v>
      </c>
      <c r="U3814" s="214" t="s">
        <v>140</v>
      </c>
      <c r="V3814" s="214" t="s">
        <v>140</v>
      </c>
      <c r="W3814" s="214" t="s">
        <v>140</v>
      </c>
      <c r="X3814" s="214" t="s">
        <v>140</v>
      </c>
    </row>
    <row r="3815" spans="1:24" x14ac:dyDescent="0.25">
      <c r="A3815" t="str">
        <f t="shared" si="60"/>
        <v>YAG3UKLevel 8Female + maleEnglish studiesSouth East</v>
      </c>
      <c r="B3815" s="214" t="s">
        <v>251</v>
      </c>
      <c r="C3815" s="214" t="s">
        <v>37</v>
      </c>
      <c r="D3815" s="214">
        <v>3</v>
      </c>
      <c r="E3815" s="214" t="s">
        <v>35</v>
      </c>
      <c r="F3815" s="214" t="s">
        <v>248</v>
      </c>
      <c r="G3815" s="214" t="s">
        <v>246</v>
      </c>
      <c r="H3815" s="214" t="s">
        <v>90</v>
      </c>
      <c r="I3815" s="214" t="s">
        <v>133</v>
      </c>
      <c r="J3815" s="214">
        <v>70</v>
      </c>
      <c r="K3815" s="214">
        <v>70</v>
      </c>
      <c r="L3815" s="214">
        <v>0</v>
      </c>
      <c r="M3815" s="214">
        <v>0</v>
      </c>
      <c r="N3815" s="214">
        <v>70</v>
      </c>
      <c r="O3815" s="214">
        <v>14.3</v>
      </c>
      <c r="P3815" s="214">
        <v>2.8</v>
      </c>
      <c r="Q3815" s="214">
        <v>77.2</v>
      </c>
      <c r="R3815" s="214">
        <v>82.8</v>
      </c>
      <c r="S3815" s="214">
        <v>82.8</v>
      </c>
      <c r="T3815" s="214">
        <v>5.7</v>
      </c>
      <c r="U3815" s="214">
        <v>45</v>
      </c>
      <c r="V3815" s="214">
        <v>20300</v>
      </c>
      <c r="W3815" s="214">
        <v>29600</v>
      </c>
      <c r="X3815" s="214">
        <v>34700</v>
      </c>
    </row>
    <row r="3816" spans="1:24" x14ac:dyDescent="0.25">
      <c r="A3816" t="str">
        <f t="shared" si="60"/>
        <v>YAG3UKLevel 8Female + maleEnglish studiesSouth West</v>
      </c>
      <c r="B3816" s="214" t="s">
        <v>251</v>
      </c>
      <c r="C3816" s="214" t="s">
        <v>37</v>
      </c>
      <c r="D3816" s="214">
        <v>3</v>
      </c>
      <c r="E3816" s="214" t="s">
        <v>35</v>
      </c>
      <c r="F3816" s="214" t="s">
        <v>248</v>
      </c>
      <c r="G3816" s="214" t="s">
        <v>246</v>
      </c>
      <c r="H3816" s="214" t="s">
        <v>90</v>
      </c>
      <c r="I3816" s="214" t="s">
        <v>134</v>
      </c>
      <c r="J3816" s="214">
        <v>20</v>
      </c>
      <c r="K3816" s="214">
        <v>20</v>
      </c>
      <c r="L3816" s="214">
        <v>0</v>
      </c>
      <c r="M3816" s="214">
        <v>0</v>
      </c>
      <c r="N3816" s="214">
        <v>20</v>
      </c>
      <c r="O3816" s="214">
        <v>5.6</v>
      </c>
      <c r="P3816" s="214">
        <v>0</v>
      </c>
      <c r="Q3816" s="214">
        <v>88.9</v>
      </c>
      <c r="R3816" s="214">
        <v>94.4</v>
      </c>
      <c r="S3816" s="214">
        <v>94.4</v>
      </c>
      <c r="T3816" s="214">
        <v>5.6</v>
      </c>
      <c r="U3816" s="214">
        <v>15</v>
      </c>
      <c r="V3816" s="214">
        <v>8400</v>
      </c>
      <c r="W3816" s="214">
        <v>13200</v>
      </c>
      <c r="X3816" s="214">
        <v>27000</v>
      </c>
    </row>
    <row r="3817" spans="1:24" x14ac:dyDescent="0.25">
      <c r="A3817" t="str">
        <f t="shared" si="60"/>
        <v>YAG3UKLevel 8Female + maleEnglish studiesUnknown</v>
      </c>
      <c r="B3817" s="214" t="s">
        <v>251</v>
      </c>
      <c r="C3817" s="214" t="s">
        <v>37</v>
      </c>
      <c r="D3817" s="214">
        <v>3</v>
      </c>
      <c r="E3817" s="214" t="s">
        <v>35</v>
      </c>
      <c r="F3817" s="214" t="s">
        <v>248</v>
      </c>
      <c r="G3817" s="214" t="s">
        <v>246</v>
      </c>
      <c r="H3817" s="214" t="s">
        <v>90</v>
      </c>
      <c r="I3817" s="214" t="s">
        <v>135</v>
      </c>
      <c r="J3817" s="214">
        <v>10</v>
      </c>
      <c r="K3817" s="214">
        <v>10</v>
      </c>
      <c r="L3817" s="214">
        <v>90.1</v>
      </c>
      <c r="M3817" s="214">
        <v>0</v>
      </c>
      <c r="N3817" s="214">
        <v>0</v>
      </c>
      <c r="O3817" s="214">
        <v>9.1</v>
      </c>
      <c r="P3817" s="214">
        <v>0</v>
      </c>
      <c r="Q3817" s="214">
        <v>0</v>
      </c>
      <c r="R3817" s="214">
        <v>0</v>
      </c>
      <c r="S3817" s="214">
        <v>90.9</v>
      </c>
      <c r="T3817" s="214">
        <v>90.9</v>
      </c>
      <c r="U3817" s="214" t="s">
        <v>136</v>
      </c>
      <c r="V3817" s="214" t="s">
        <v>136</v>
      </c>
      <c r="W3817" s="214" t="s">
        <v>136</v>
      </c>
      <c r="X3817" s="214" t="s">
        <v>136</v>
      </c>
    </row>
    <row r="3818" spans="1:24" x14ac:dyDescent="0.25">
      <c r="A3818" t="str">
        <f t="shared" si="60"/>
        <v>YAG3UKLevel 8Female + maleEnglish studiesWales</v>
      </c>
      <c r="B3818" s="214" t="s">
        <v>251</v>
      </c>
      <c r="C3818" s="214" t="s">
        <v>37</v>
      </c>
      <c r="D3818" s="214">
        <v>3</v>
      </c>
      <c r="E3818" s="214" t="s">
        <v>35</v>
      </c>
      <c r="F3818" s="214" t="s">
        <v>248</v>
      </c>
      <c r="G3818" s="214" t="s">
        <v>246</v>
      </c>
      <c r="H3818" s="214" t="s">
        <v>90</v>
      </c>
      <c r="I3818" s="214" t="s">
        <v>137</v>
      </c>
      <c r="J3818" s="214">
        <v>5</v>
      </c>
      <c r="K3818" s="214">
        <v>5</v>
      </c>
      <c r="L3818" s="214">
        <v>0</v>
      </c>
      <c r="M3818" s="214">
        <v>0</v>
      </c>
      <c r="N3818" s="214">
        <v>5</v>
      </c>
      <c r="O3818" s="214">
        <v>0</v>
      </c>
      <c r="P3818" s="214">
        <v>0</v>
      </c>
      <c r="Q3818" s="214">
        <v>33.299999999999997</v>
      </c>
      <c r="R3818" s="214">
        <v>100</v>
      </c>
      <c r="S3818" s="214">
        <v>100</v>
      </c>
      <c r="T3818" s="214">
        <v>66.7</v>
      </c>
      <c r="U3818" s="214" t="s">
        <v>140</v>
      </c>
      <c r="V3818" s="214" t="s">
        <v>140</v>
      </c>
      <c r="W3818" s="214" t="s">
        <v>140</v>
      </c>
      <c r="X3818" s="214" t="s">
        <v>140</v>
      </c>
    </row>
    <row r="3819" spans="1:24" x14ac:dyDescent="0.25">
      <c r="A3819" t="str">
        <f t="shared" si="60"/>
        <v>YAG3UKLevel 8Female + maleEnglish studiesWest Midlands</v>
      </c>
      <c r="B3819" s="214" t="s">
        <v>251</v>
      </c>
      <c r="C3819" s="214" t="s">
        <v>37</v>
      </c>
      <c r="D3819" s="214">
        <v>3</v>
      </c>
      <c r="E3819" s="214" t="s">
        <v>35</v>
      </c>
      <c r="F3819" s="214" t="s">
        <v>248</v>
      </c>
      <c r="G3819" s="214" t="s">
        <v>246</v>
      </c>
      <c r="H3819" s="214" t="s">
        <v>90</v>
      </c>
      <c r="I3819" s="214" t="s">
        <v>138</v>
      </c>
      <c r="J3819" s="214">
        <v>10</v>
      </c>
      <c r="K3819" s="214">
        <v>10</v>
      </c>
      <c r="L3819" s="214">
        <v>0</v>
      </c>
      <c r="M3819" s="214">
        <v>0</v>
      </c>
      <c r="N3819" s="214">
        <v>10</v>
      </c>
      <c r="O3819" s="214">
        <v>17.399999999999999</v>
      </c>
      <c r="P3819" s="214">
        <v>8.6999999999999993</v>
      </c>
      <c r="Q3819" s="214">
        <v>73.900000000000006</v>
      </c>
      <c r="R3819" s="214">
        <v>73.900000000000006</v>
      </c>
      <c r="S3819" s="214">
        <v>73.900000000000006</v>
      </c>
      <c r="T3819" s="214">
        <v>0</v>
      </c>
      <c r="U3819" s="214" t="s">
        <v>140</v>
      </c>
      <c r="V3819" s="214" t="s">
        <v>140</v>
      </c>
      <c r="W3819" s="214" t="s">
        <v>140</v>
      </c>
      <c r="X3819" s="214" t="s">
        <v>140</v>
      </c>
    </row>
    <row r="3820" spans="1:24" x14ac:dyDescent="0.25">
      <c r="A3820" t="str">
        <f t="shared" si="60"/>
        <v>YAG3UKLevel 8Female + maleEnglish studiesYorkshire and The Humber</v>
      </c>
      <c r="B3820" s="214" t="s">
        <v>251</v>
      </c>
      <c r="C3820" s="214" t="s">
        <v>37</v>
      </c>
      <c r="D3820" s="214">
        <v>3</v>
      </c>
      <c r="E3820" s="214" t="s">
        <v>35</v>
      </c>
      <c r="F3820" s="214" t="s">
        <v>248</v>
      </c>
      <c r="G3820" s="214" t="s">
        <v>246</v>
      </c>
      <c r="H3820" s="214" t="s">
        <v>90</v>
      </c>
      <c r="I3820" s="214" t="s">
        <v>139</v>
      </c>
      <c r="J3820" s="214">
        <v>35</v>
      </c>
      <c r="K3820" s="214">
        <v>35</v>
      </c>
      <c r="L3820" s="214">
        <v>0</v>
      </c>
      <c r="M3820" s="214">
        <v>0</v>
      </c>
      <c r="N3820" s="214">
        <v>35</v>
      </c>
      <c r="O3820" s="214">
        <v>6</v>
      </c>
      <c r="P3820" s="214">
        <v>6</v>
      </c>
      <c r="Q3820" s="214">
        <v>78.900000000000006</v>
      </c>
      <c r="R3820" s="214">
        <v>84.9</v>
      </c>
      <c r="S3820" s="214">
        <v>87.9</v>
      </c>
      <c r="T3820" s="214">
        <v>9.1</v>
      </c>
      <c r="U3820" s="214">
        <v>25</v>
      </c>
      <c r="V3820" s="214">
        <v>22600</v>
      </c>
      <c r="W3820" s="214">
        <v>26300</v>
      </c>
      <c r="X3820" s="214">
        <v>33200</v>
      </c>
    </row>
    <row r="3821" spans="1:24" x14ac:dyDescent="0.25">
      <c r="A3821" t="str">
        <f t="shared" si="60"/>
        <v>YAG3UKLevel 8Female + maleGeneral, applied and forensic sciencesAbroad</v>
      </c>
      <c r="B3821" s="214" t="s">
        <v>251</v>
      </c>
      <c r="C3821" s="214" t="s">
        <v>37</v>
      </c>
      <c r="D3821" s="214">
        <v>3</v>
      </c>
      <c r="E3821" s="214" t="s">
        <v>35</v>
      </c>
      <c r="F3821" s="214" t="s">
        <v>248</v>
      </c>
      <c r="G3821" s="214" t="s">
        <v>246</v>
      </c>
      <c r="H3821" s="214" t="s">
        <v>143</v>
      </c>
      <c r="I3821" s="214" t="s">
        <v>125</v>
      </c>
      <c r="J3821" s="214" t="s">
        <v>140</v>
      </c>
      <c r="K3821" s="214" t="s">
        <v>140</v>
      </c>
      <c r="L3821" s="214" t="s">
        <v>140</v>
      </c>
      <c r="M3821" s="214" t="s">
        <v>140</v>
      </c>
      <c r="N3821" s="214" t="s">
        <v>140</v>
      </c>
      <c r="O3821" s="214" t="s">
        <v>140</v>
      </c>
      <c r="P3821" s="214" t="s">
        <v>140</v>
      </c>
      <c r="Q3821" s="214" t="s">
        <v>140</v>
      </c>
      <c r="R3821" s="214" t="s">
        <v>140</v>
      </c>
      <c r="S3821" s="214" t="s">
        <v>140</v>
      </c>
      <c r="T3821" s="214" t="s">
        <v>140</v>
      </c>
      <c r="U3821" s="214" t="s">
        <v>140</v>
      </c>
      <c r="V3821" s="214" t="s">
        <v>140</v>
      </c>
      <c r="W3821" s="214" t="s">
        <v>140</v>
      </c>
      <c r="X3821" s="214" t="s">
        <v>140</v>
      </c>
    </row>
    <row r="3822" spans="1:24" x14ac:dyDescent="0.25">
      <c r="A3822" t="str">
        <f t="shared" si="60"/>
        <v>YAG3UKLevel 8Female + maleGeneral, applied and forensic sciencesEast Midlands</v>
      </c>
      <c r="B3822" s="214" t="s">
        <v>251</v>
      </c>
      <c r="C3822" s="214" t="s">
        <v>37</v>
      </c>
      <c r="D3822" s="214">
        <v>3</v>
      </c>
      <c r="E3822" s="214" t="s">
        <v>35</v>
      </c>
      <c r="F3822" s="214" t="s">
        <v>248</v>
      </c>
      <c r="G3822" s="214" t="s">
        <v>246</v>
      </c>
      <c r="H3822" s="214" t="s">
        <v>143</v>
      </c>
      <c r="I3822" s="214" t="s">
        <v>126</v>
      </c>
      <c r="J3822" s="214" t="s">
        <v>140</v>
      </c>
      <c r="K3822" s="214" t="s">
        <v>140</v>
      </c>
      <c r="L3822" s="214" t="s">
        <v>140</v>
      </c>
      <c r="M3822" s="214" t="s">
        <v>140</v>
      </c>
      <c r="N3822" s="214" t="s">
        <v>140</v>
      </c>
      <c r="O3822" s="214" t="s">
        <v>140</v>
      </c>
      <c r="P3822" s="214" t="s">
        <v>140</v>
      </c>
      <c r="Q3822" s="214" t="s">
        <v>140</v>
      </c>
      <c r="R3822" s="214" t="s">
        <v>140</v>
      </c>
      <c r="S3822" s="214" t="s">
        <v>140</v>
      </c>
      <c r="T3822" s="214" t="s">
        <v>140</v>
      </c>
      <c r="U3822" s="214" t="s">
        <v>136</v>
      </c>
      <c r="V3822" s="214" t="s">
        <v>136</v>
      </c>
      <c r="W3822" s="214" t="s">
        <v>136</v>
      </c>
      <c r="X3822" s="214" t="s">
        <v>136</v>
      </c>
    </row>
    <row r="3823" spans="1:24" x14ac:dyDescent="0.25">
      <c r="A3823" t="str">
        <f t="shared" si="60"/>
        <v>YAG3UKLevel 8Female + maleGeneral, applied and forensic sciencesEast of England</v>
      </c>
      <c r="B3823" s="214" t="s">
        <v>251</v>
      </c>
      <c r="C3823" s="214" t="s">
        <v>37</v>
      </c>
      <c r="D3823" s="214">
        <v>3</v>
      </c>
      <c r="E3823" s="214" t="s">
        <v>35</v>
      </c>
      <c r="F3823" s="214" t="s">
        <v>248</v>
      </c>
      <c r="G3823" s="214" t="s">
        <v>246</v>
      </c>
      <c r="H3823" s="214" t="s">
        <v>143</v>
      </c>
      <c r="I3823" s="214" t="s">
        <v>127</v>
      </c>
      <c r="J3823" s="214">
        <v>0</v>
      </c>
      <c r="K3823" s="214">
        <v>0</v>
      </c>
      <c r="L3823" s="214">
        <v>0</v>
      </c>
      <c r="M3823" s="214">
        <v>0</v>
      </c>
      <c r="N3823" s="214">
        <v>0</v>
      </c>
      <c r="O3823" s="214">
        <v>0</v>
      </c>
      <c r="P3823" s="214">
        <v>0</v>
      </c>
      <c r="Q3823" s="214">
        <v>100</v>
      </c>
      <c r="R3823" s="214">
        <v>100</v>
      </c>
      <c r="S3823" s="214">
        <v>100</v>
      </c>
      <c r="T3823" s="214">
        <v>0</v>
      </c>
      <c r="U3823" s="214" t="s">
        <v>140</v>
      </c>
      <c r="V3823" s="214" t="s">
        <v>140</v>
      </c>
      <c r="W3823" s="214" t="s">
        <v>140</v>
      </c>
      <c r="X3823" s="214" t="s">
        <v>140</v>
      </c>
    </row>
    <row r="3824" spans="1:24" x14ac:dyDescent="0.25">
      <c r="A3824" t="str">
        <f t="shared" si="60"/>
        <v>YAG3UKLevel 8Female + maleGeneral, applied and forensic sciencesLondon</v>
      </c>
      <c r="B3824" s="214" t="s">
        <v>251</v>
      </c>
      <c r="C3824" s="214" t="s">
        <v>37</v>
      </c>
      <c r="D3824" s="214">
        <v>3</v>
      </c>
      <c r="E3824" s="214" t="s">
        <v>35</v>
      </c>
      <c r="F3824" s="214" t="s">
        <v>248</v>
      </c>
      <c r="G3824" s="214" t="s">
        <v>246</v>
      </c>
      <c r="H3824" s="214" t="s">
        <v>143</v>
      </c>
      <c r="I3824" s="214" t="s">
        <v>128</v>
      </c>
      <c r="J3824" s="214">
        <v>5</v>
      </c>
      <c r="K3824" s="214">
        <v>5</v>
      </c>
      <c r="L3824" s="214">
        <v>0</v>
      </c>
      <c r="M3824" s="214">
        <v>0</v>
      </c>
      <c r="N3824" s="214">
        <v>5</v>
      </c>
      <c r="O3824" s="214">
        <v>0</v>
      </c>
      <c r="P3824" s="214">
        <v>0</v>
      </c>
      <c r="Q3824" s="214">
        <v>100</v>
      </c>
      <c r="R3824" s="214">
        <v>100</v>
      </c>
      <c r="S3824" s="214">
        <v>100</v>
      </c>
      <c r="T3824" s="214">
        <v>0</v>
      </c>
      <c r="U3824" s="214" t="s">
        <v>140</v>
      </c>
      <c r="V3824" s="214" t="s">
        <v>140</v>
      </c>
      <c r="W3824" s="214" t="s">
        <v>140</v>
      </c>
      <c r="X3824" s="214" t="s">
        <v>140</v>
      </c>
    </row>
    <row r="3825" spans="1:24" x14ac:dyDescent="0.25">
      <c r="A3825" t="str">
        <f t="shared" si="60"/>
        <v>YAG3UKLevel 8Female + maleGeneral, applied and forensic sciencesNorth East</v>
      </c>
      <c r="B3825" s="214" t="s">
        <v>251</v>
      </c>
      <c r="C3825" s="214" t="s">
        <v>37</v>
      </c>
      <c r="D3825" s="214">
        <v>3</v>
      </c>
      <c r="E3825" s="214" t="s">
        <v>35</v>
      </c>
      <c r="F3825" s="214" t="s">
        <v>248</v>
      </c>
      <c r="G3825" s="214" t="s">
        <v>246</v>
      </c>
      <c r="H3825" s="214" t="s">
        <v>143</v>
      </c>
      <c r="I3825" s="214" t="s">
        <v>129</v>
      </c>
      <c r="J3825" s="214">
        <v>5</v>
      </c>
      <c r="K3825" s="214">
        <v>5</v>
      </c>
      <c r="L3825" s="214">
        <v>0</v>
      </c>
      <c r="M3825" s="214">
        <v>0</v>
      </c>
      <c r="N3825" s="214">
        <v>5</v>
      </c>
      <c r="O3825" s="214">
        <v>37.6</v>
      </c>
      <c r="P3825" s="214">
        <v>0</v>
      </c>
      <c r="Q3825" s="214">
        <v>62.4</v>
      </c>
      <c r="R3825" s="214">
        <v>62.4</v>
      </c>
      <c r="S3825" s="214">
        <v>62.4</v>
      </c>
      <c r="T3825" s="214">
        <v>0</v>
      </c>
      <c r="U3825" s="214" t="s">
        <v>140</v>
      </c>
      <c r="V3825" s="214" t="s">
        <v>140</v>
      </c>
      <c r="W3825" s="214" t="s">
        <v>140</v>
      </c>
      <c r="X3825" s="214" t="s">
        <v>140</v>
      </c>
    </row>
    <row r="3826" spans="1:24" x14ac:dyDescent="0.25">
      <c r="A3826" t="str">
        <f t="shared" si="60"/>
        <v>YAG3UKLevel 8Female + maleGeneral, applied and forensic sciencesNorth West</v>
      </c>
      <c r="B3826" s="214" t="s">
        <v>251</v>
      </c>
      <c r="C3826" s="214" t="s">
        <v>37</v>
      </c>
      <c r="D3826" s="214">
        <v>3</v>
      </c>
      <c r="E3826" s="214" t="s">
        <v>35</v>
      </c>
      <c r="F3826" s="214" t="s">
        <v>248</v>
      </c>
      <c r="G3826" s="214" t="s">
        <v>246</v>
      </c>
      <c r="H3826" s="214" t="s">
        <v>143</v>
      </c>
      <c r="I3826" s="214" t="s">
        <v>130</v>
      </c>
      <c r="J3826" s="214">
        <v>5</v>
      </c>
      <c r="K3826" s="214">
        <v>5</v>
      </c>
      <c r="L3826" s="214">
        <v>0</v>
      </c>
      <c r="M3826" s="214">
        <v>0</v>
      </c>
      <c r="N3826" s="214">
        <v>5</v>
      </c>
      <c r="O3826" s="214">
        <v>0</v>
      </c>
      <c r="P3826" s="214">
        <v>0</v>
      </c>
      <c r="Q3826" s="214">
        <v>66.7</v>
      </c>
      <c r="R3826" s="214">
        <v>100</v>
      </c>
      <c r="S3826" s="214">
        <v>100</v>
      </c>
      <c r="T3826" s="214">
        <v>33.299999999999997</v>
      </c>
      <c r="U3826" s="214" t="s">
        <v>140</v>
      </c>
      <c r="V3826" s="214" t="s">
        <v>140</v>
      </c>
      <c r="W3826" s="214" t="s">
        <v>140</v>
      </c>
      <c r="X3826" s="214" t="s">
        <v>140</v>
      </c>
    </row>
    <row r="3827" spans="1:24" x14ac:dyDescent="0.25">
      <c r="A3827" t="str">
        <f t="shared" si="60"/>
        <v>YAG3UKLevel 8Female + maleGeneral, applied and forensic sciencesScotland</v>
      </c>
      <c r="B3827" s="214" t="s">
        <v>251</v>
      </c>
      <c r="C3827" s="214" t="s">
        <v>37</v>
      </c>
      <c r="D3827" s="214">
        <v>3</v>
      </c>
      <c r="E3827" s="214" t="s">
        <v>35</v>
      </c>
      <c r="F3827" s="214" t="s">
        <v>248</v>
      </c>
      <c r="G3827" s="214" t="s">
        <v>246</v>
      </c>
      <c r="H3827" s="214" t="s">
        <v>143</v>
      </c>
      <c r="I3827" s="214" t="s">
        <v>132</v>
      </c>
      <c r="J3827" s="214" t="s">
        <v>140</v>
      </c>
      <c r="K3827" s="214" t="s">
        <v>140</v>
      </c>
      <c r="L3827" s="214" t="s">
        <v>140</v>
      </c>
      <c r="M3827" s="214" t="s">
        <v>140</v>
      </c>
      <c r="N3827" s="214" t="s">
        <v>140</v>
      </c>
      <c r="O3827" s="214" t="s">
        <v>140</v>
      </c>
      <c r="P3827" s="214" t="s">
        <v>140</v>
      </c>
      <c r="Q3827" s="214" t="s">
        <v>140</v>
      </c>
      <c r="R3827" s="214" t="s">
        <v>140</v>
      </c>
      <c r="S3827" s="214" t="s">
        <v>140</v>
      </c>
      <c r="T3827" s="214" t="s">
        <v>140</v>
      </c>
      <c r="U3827" s="214" t="s">
        <v>140</v>
      </c>
      <c r="V3827" s="214" t="s">
        <v>140</v>
      </c>
      <c r="W3827" s="214" t="s">
        <v>140</v>
      </c>
      <c r="X3827" s="214" t="s">
        <v>140</v>
      </c>
    </row>
    <row r="3828" spans="1:24" x14ac:dyDescent="0.25">
      <c r="A3828" t="str">
        <f t="shared" si="60"/>
        <v>YAG3UKLevel 8Female + maleGeneral, applied and forensic sciencesSouth East</v>
      </c>
      <c r="B3828" s="214" t="s">
        <v>251</v>
      </c>
      <c r="C3828" s="214" t="s">
        <v>37</v>
      </c>
      <c r="D3828" s="214">
        <v>3</v>
      </c>
      <c r="E3828" s="214" t="s">
        <v>35</v>
      </c>
      <c r="F3828" s="214" t="s">
        <v>248</v>
      </c>
      <c r="G3828" s="214" t="s">
        <v>246</v>
      </c>
      <c r="H3828" s="214" t="s">
        <v>143</v>
      </c>
      <c r="I3828" s="214" t="s">
        <v>133</v>
      </c>
      <c r="J3828" s="214">
        <v>10</v>
      </c>
      <c r="K3828" s="214">
        <v>10</v>
      </c>
      <c r="L3828" s="214">
        <v>0</v>
      </c>
      <c r="M3828" s="214">
        <v>0</v>
      </c>
      <c r="N3828" s="214">
        <v>10</v>
      </c>
      <c r="O3828" s="214">
        <v>13.3</v>
      </c>
      <c r="P3828" s="214">
        <v>0</v>
      </c>
      <c r="Q3828" s="214">
        <v>86.7</v>
      </c>
      <c r="R3828" s="214">
        <v>86.7</v>
      </c>
      <c r="S3828" s="214">
        <v>86.7</v>
      </c>
      <c r="T3828" s="214">
        <v>0</v>
      </c>
      <c r="U3828" s="214" t="s">
        <v>140</v>
      </c>
      <c r="V3828" s="214" t="s">
        <v>140</v>
      </c>
      <c r="W3828" s="214" t="s">
        <v>140</v>
      </c>
      <c r="X3828" s="214" t="s">
        <v>140</v>
      </c>
    </row>
    <row r="3829" spans="1:24" x14ac:dyDescent="0.25">
      <c r="A3829" t="str">
        <f t="shared" si="60"/>
        <v>YAG3UKLevel 8Female + maleGeneral, applied and forensic sciencesSouth West</v>
      </c>
      <c r="B3829" s="214" t="s">
        <v>251</v>
      </c>
      <c r="C3829" s="214" t="s">
        <v>37</v>
      </c>
      <c r="D3829" s="214">
        <v>3</v>
      </c>
      <c r="E3829" s="214" t="s">
        <v>35</v>
      </c>
      <c r="F3829" s="214" t="s">
        <v>248</v>
      </c>
      <c r="G3829" s="214" t="s">
        <v>246</v>
      </c>
      <c r="H3829" s="214" t="s">
        <v>143</v>
      </c>
      <c r="I3829" s="214" t="s">
        <v>134</v>
      </c>
      <c r="J3829" s="214">
        <v>5</v>
      </c>
      <c r="K3829" s="214">
        <v>5</v>
      </c>
      <c r="L3829" s="214">
        <v>0</v>
      </c>
      <c r="M3829" s="214">
        <v>0</v>
      </c>
      <c r="N3829" s="214">
        <v>5</v>
      </c>
      <c r="O3829" s="214">
        <v>0</v>
      </c>
      <c r="P3829" s="214">
        <v>0</v>
      </c>
      <c r="Q3829" s="214">
        <v>100</v>
      </c>
      <c r="R3829" s="214">
        <v>100</v>
      </c>
      <c r="S3829" s="214">
        <v>100</v>
      </c>
      <c r="T3829" s="214">
        <v>0</v>
      </c>
      <c r="U3829" s="214" t="s">
        <v>140</v>
      </c>
      <c r="V3829" s="214" t="s">
        <v>140</v>
      </c>
      <c r="W3829" s="214" t="s">
        <v>140</v>
      </c>
      <c r="X3829" s="214" t="s">
        <v>140</v>
      </c>
    </row>
    <row r="3830" spans="1:24" x14ac:dyDescent="0.25">
      <c r="A3830" t="str">
        <f t="shared" si="60"/>
        <v>YAG3UKLevel 8Female + maleGeneral, applied and forensic sciencesUnknown</v>
      </c>
      <c r="B3830" s="214" t="s">
        <v>251</v>
      </c>
      <c r="C3830" s="214" t="s">
        <v>37</v>
      </c>
      <c r="D3830" s="214">
        <v>3</v>
      </c>
      <c r="E3830" s="214" t="s">
        <v>35</v>
      </c>
      <c r="F3830" s="214" t="s">
        <v>248</v>
      </c>
      <c r="G3830" s="214" t="s">
        <v>246</v>
      </c>
      <c r="H3830" s="214" t="s">
        <v>143</v>
      </c>
      <c r="I3830" s="214" t="s">
        <v>135</v>
      </c>
      <c r="J3830" s="214" t="s">
        <v>140</v>
      </c>
      <c r="K3830" s="214" t="s">
        <v>140</v>
      </c>
      <c r="L3830" s="214" t="s">
        <v>140</v>
      </c>
      <c r="M3830" s="214" t="s">
        <v>140</v>
      </c>
      <c r="N3830" s="214" t="s">
        <v>140</v>
      </c>
      <c r="O3830" s="214" t="s">
        <v>140</v>
      </c>
      <c r="P3830" s="214" t="s">
        <v>140</v>
      </c>
      <c r="Q3830" s="214" t="s">
        <v>140</v>
      </c>
      <c r="R3830" s="214" t="s">
        <v>140</v>
      </c>
      <c r="S3830" s="214" t="s">
        <v>140</v>
      </c>
      <c r="T3830" s="214" t="s">
        <v>140</v>
      </c>
      <c r="U3830" s="214" t="s">
        <v>136</v>
      </c>
      <c r="V3830" s="214" t="s">
        <v>136</v>
      </c>
      <c r="W3830" s="214" t="s">
        <v>136</v>
      </c>
      <c r="X3830" s="214" t="s">
        <v>136</v>
      </c>
    </row>
    <row r="3831" spans="1:24" x14ac:dyDescent="0.25">
      <c r="A3831" t="str">
        <f t="shared" si="60"/>
        <v>YAG3UKLevel 8Female + maleGeneral, applied and forensic sciencesWest Midlands</v>
      </c>
      <c r="B3831" s="214" t="s">
        <v>251</v>
      </c>
      <c r="C3831" s="214" t="s">
        <v>37</v>
      </c>
      <c r="D3831" s="214">
        <v>3</v>
      </c>
      <c r="E3831" s="214" t="s">
        <v>35</v>
      </c>
      <c r="F3831" s="214" t="s">
        <v>248</v>
      </c>
      <c r="G3831" s="214" t="s">
        <v>246</v>
      </c>
      <c r="H3831" s="214" t="s">
        <v>143</v>
      </c>
      <c r="I3831" s="214" t="s">
        <v>138</v>
      </c>
      <c r="J3831" s="214">
        <v>10</v>
      </c>
      <c r="K3831" s="214">
        <v>10</v>
      </c>
      <c r="L3831" s="214">
        <v>0</v>
      </c>
      <c r="M3831" s="214">
        <v>0</v>
      </c>
      <c r="N3831" s="214">
        <v>10</v>
      </c>
      <c r="O3831" s="214">
        <v>12.5</v>
      </c>
      <c r="P3831" s="214">
        <v>12.5</v>
      </c>
      <c r="Q3831" s="214">
        <v>75</v>
      </c>
      <c r="R3831" s="214">
        <v>75</v>
      </c>
      <c r="S3831" s="214">
        <v>75</v>
      </c>
      <c r="T3831" s="214">
        <v>0</v>
      </c>
      <c r="U3831" s="214" t="s">
        <v>140</v>
      </c>
      <c r="V3831" s="214" t="s">
        <v>140</v>
      </c>
      <c r="W3831" s="214" t="s">
        <v>140</v>
      </c>
      <c r="X3831" s="214" t="s">
        <v>140</v>
      </c>
    </row>
    <row r="3832" spans="1:24" x14ac:dyDescent="0.25">
      <c r="A3832" t="str">
        <f t="shared" si="60"/>
        <v>YAG3UKLevel 8Female + maleGeography, earth and environmental studiesAbroad</v>
      </c>
      <c r="B3832" s="214" t="s">
        <v>251</v>
      </c>
      <c r="C3832" s="214" t="s">
        <v>37</v>
      </c>
      <c r="D3832" s="214">
        <v>3</v>
      </c>
      <c r="E3832" s="214" t="s">
        <v>35</v>
      </c>
      <c r="F3832" s="214" t="s">
        <v>248</v>
      </c>
      <c r="G3832" s="214" t="s">
        <v>246</v>
      </c>
      <c r="H3832" s="214" t="s">
        <v>144</v>
      </c>
      <c r="I3832" s="214" t="s">
        <v>125</v>
      </c>
      <c r="J3832" s="214" t="s">
        <v>140</v>
      </c>
      <c r="K3832" s="214" t="s">
        <v>140</v>
      </c>
      <c r="L3832" s="214" t="s">
        <v>140</v>
      </c>
      <c r="M3832" s="214" t="s">
        <v>140</v>
      </c>
      <c r="N3832" s="214" t="s">
        <v>140</v>
      </c>
      <c r="O3832" s="214" t="s">
        <v>140</v>
      </c>
      <c r="P3832" s="214" t="s">
        <v>140</v>
      </c>
      <c r="Q3832" s="214" t="s">
        <v>140</v>
      </c>
      <c r="R3832" s="214" t="s">
        <v>140</v>
      </c>
      <c r="S3832" s="214" t="s">
        <v>140</v>
      </c>
      <c r="T3832" s="214" t="s">
        <v>140</v>
      </c>
      <c r="U3832" s="214" t="s">
        <v>140</v>
      </c>
      <c r="V3832" s="214" t="s">
        <v>140</v>
      </c>
      <c r="W3832" s="214" t="s">
        <v>140</v>
      </c>
      <c r="X3832" s="214" t="s">
        <v>140</v>
      </c>
    </row>
    <row r="3833" spans="1:24" x14ac:dyDescent="0.25">
      <c r="A3833" t="str">
        <f t="shared" si="60"/>
        <v>YAG3UKLevel 8Female + maleGeography, earth and environmental studiesEast Midlands</v>
      </c>
      <c r="B3833" s="214" t="s">
        <v>251</v>
      </c>
      <c r="C3833" s="214" t="s">
        <v>37</v>
      </c>
      <c r="D3833" s="214">
        <v>3</v>
      </c>
      <c r="E3833" s="214" t="s">
        <v>35</v>
      </c>
      <c r="F3833" s="214" t="s">
        <v>248</v>
      </c>
      <c r="G3833" s="214" t="s">
        <v>246</v>
      </c>
      <c r="H3833" s="214" t="s">
        <v>144</v>
      </c>
      <c r="I3833" s="214" t="s">
        <v>126</v>
      </c>
      <c r="J3833" s="214">
        <v>20</v>
      </c>
      <c r="K3833" s="214">
        <v>20</v>
      </c>
      <c r="L3833" s="214">
        <v>0</v>
      </c>
      <c r="M3833" s="214">
        <v>0</v>
      </c>
      <c r="N3833" s="214">
        <v>20</v>
      </c>
      <c r="O3833" s="214">
        <v>0</v>
      </c>
      <c r="P3833" s="214">
        <v>5.3</v>
      </c>
      <c r="Q3833" s="214">
        <v>84.1</v>
      </c>
      <c r="R3833" s="214">
        <v>89.4</v>
      </c>
      <c r="S3833" s="214">
        <v>94.7</v>
      </c>
      <c r="T3833" s="214">
        <v>10.6</v>
      </c>
      <c r="U3833" s="214">
        <v>15</v>
      </c>
      <c r="V3833" s="214">
        <v>19700</v>
      </c>
      <c r="W3833" s="214">
        <v>27400</v>
      </c>
      <c r="X3833" s="214">
        <v>32500</v>
      </c>
    </row>
    <row r="3834" spans="1:24" x14ac:dyDescent="0.25">
      <c r="A3834" t="str">
        <f t="shared" si="60"/>
        <v>YAG3UKLevel 8Female + maleGeography, earth and environmental studiesEast of England</v>
      </c>
      <c r="B3834" s="214" t="s">
        <v>251</v>
      </c>
      <c r="C3834" s="214" t="s">
        <v>37</v>
      </c>
      <c r="D3834" s="214">
        <v>3</v>
      </c>
      <c r="E3834" s="214" t="s">
        <v>35</v>
      </c>
      <c r="F3834" s="214" t="s">
        <v>248</v>
      </c>
      <c r="G3834" s="214" t="s">
        <v>246</v>
      </c>
      <c r="H3834" s="214" t="s">
        <v>144</v>
      </c>
      <c r="I3834" s="214" t="s">
        <v>127</v>
      </c>
      <c r="J3834" s="214">
        <v>40</v>
      </c>
      <c r="K3834" s="214">
        <v>40</v>
      </c>
      <c r="L3834" s="214">
        <v>0</v>
      </c>
      <c r="M3834" s="214">
        <v>0</v>
      </c>
      <c r="N3834" s="214">
        <v>40</v>
      </c>
      <c r="O3834" s="214">
        <v>13.2</v>
      </c>
      <c r="P3834" s="214">
        <v>2.6</v>
      </c>
      <c r="Q3834" s="214">
        <v>78.900000000000006</v>
      </c>
      <c r="R3834" s="214">
        <v>84.1</v>
      </c>
      <c r="S3834" s="214">
        <v>84.1</v>
      </c>
      <c r="T3834" s="214">
        <v>5.3</v>
      </c>
      <c r="U3834" s="214">
        <v>30</v>
      </c>
      <c r="V3834" s="214">
        <v>25600</v>
      </c>
      <c r="W3834" s="214">
        <v>31800</v>
      </c>
      <c r="X3834" s="214">
        <v>38700</v>
      </c>
    </row>
    <row r="3835" spans="1:24" x14ac:dyDescent="0.25">
      <c r="A3835" t="str">
        <f t="shared" si="60"/>
        <v>YAG3UKLevel 8Female + maleGeography, earth and environmental studiesLondon</v>
      </c>
      <c r="B3835" s="214" t="s">
        <v>251</v>
      </c>
      <c r="C3835" s="214" t="s">
        <v>37</v>
      </c>
      <c r="D3835" s="214">
        <v>3</v>
      </c>
      <c r="E3835" s="214" t="s">
        <v>35</v>
      </c>
      <c r="F3835" s="214" t="s">
        <v>248</v>
      </c>
      <c r="G3835" s="214" t="s">
        <v>246</v>
      </c>
      <c r="H3835" s="214" t="s">
        <v>144</v>
      </c>
      <c r="I3835" s="214" t="s">
        <v>128</v>
      </c>
      <c r="J3835" s="214">
        <v>80</v>
      </c>
      <c r="K3835" s="214">
        <v>80</v>
      </c>
      <c r="L3835" s="214">
        <v>0</v>
      </c>
      <c r="M3835" s="214">
        <v>0</v>
      </c>
      <c r="N3835" s="214">
        <v>80</v>
      </c>
      <c r="O3835" s="214">
        <v>17.899999999999999</v>
      </c>
      <c r="P3835" s="214">
        <v>2.6</v>
      </c>
      <c r="Q3835" s="214">
        <v>77</v>
      </c>
      <c r="R3835" s="214">
        <v>79.599999999999994</v>
      </c>
      <c r="S3835" s="214">
        <v>79.599999999999994</v>
      </c>
      <c r="T3835" s="214">
        <v>2.6</v>
      </c>
      <c r="U3835" s="214">
        <v>55</v>
      </c>
      <c r="V3835" s="214">
        <v>27400</v>
      </c>
      <c r="W3835" s="214">
        <v>40200</v>
      </c>
      <c r="X3835" s="214">
        <v>54000</v>
      </c>
    </row>
    <row r="3836" spans="1:24" x14ac:dyDescent="0.25">
      <c r="A3836" t="str">
        <f t="shared" si="60"/>
        <v>YAG3UKLevel 8Female + maleGeography, earth and environmental studiesNorth East</v>
      </c>
      <c r="B3836" s="214" t="s">
        <v>251</v>
      </c>
      <c r="C3836" s="214" t="s">
        <v>37</v>
      </c>
      <c r="D3836" s="214">
        <v>3</v>
      </c>
      <c r="E3836" s="214" t="s">
        <v>35</v>
      </c>
      <c r="F3836" s="214" t="s">
        <v>248</v>
      </c>
      <c r="G3836" s="214" t="s">
        <v>246</v>
      </c>
      <c r="H3836" s="214" t="s">
        <v>144</v>
      </c>
      <c r="I3836" s="214" t="s">
        <v>129</v>
      </c>
      <c r="J3836" s="214">
        <v>10</v>
      </c>
      <c r="K3836" s="214">
        <v>10</v>
      </c>
      <c r="L3836" s="214">
        <v>0</v>
      </c>
      <c r="M3836" s="214">
        <v>0</v>
      </c>
      <c r="N3836" s="214">
        <v>10</v>
      </c>
      <c r="O3836" s="214">
        <v>11.1</v>
      </c>
      <c r="P3836" s="214">
        <v>0</v>
      </c>
      <c r="Q3836" s="214">
        <v>88.9</v>
      </c>
      <c r="R3836" s="214">
        <v>88.9</v>
      </c>
      <c r="S3836" s="214">
        <v>88.9</v>
      </c>
      <c r="T3836" s="214">
        <v>0</v>
      </c>
      <c r="U3836" s="214" t="s">
        <v>140</v>
      </c>
      <c r="V3836" s="214" t="s">
        <v>140</v>
      </c>
      <c r="W3836" s="214" t="s">
        <v>140</v>
      </c>
      <c r="X3836" s="214" t="s">
        <v>140</v>
      </c>
    </row>
    <row r="3837" spans="1:24" x14ac:dyDescent="0.25">
      <c r="A3837" t="str">
        <f t="shared" si="60"/>
        <v>YAG3UKLevel 8Female + maleGeography, earth and environmental studiesNorth West</v>
      </c>
      <c r="B3837" s="214" t="s">
        <v>251</v>
      </c>
      <c r="C3837" s="214" t="s">
        <v>37</v>
      </c>
      <c r="D3837" s="214">
        <v>3</v>
      </c>
      <c r="E3837" s="214" t="s">
        <v>35</v>
      </c>
      <c r="F3837" s="214" t="s">
        <v>248</v>
      </c>
      <c r="G3837" s="214" t="s">
        <v>246</v>
      </c>
      <c r="H3837" s="214" t="s">
        <v>144</v>
      </c>
      <c r="I3837" s="214" t="s">
        <v>130</v>
      </c>
      <c r="J3837" s="214">
        <v>40</v>
      </c>
      <c r="K3837" s="214">
        <v>40</v>
      </c>
      <c r="L3837" s="214">
        <v>0</v>
      </c>
      <c r="M3837" s="214">
        <v>0</v>
      </c>
      <c r="N3837" s="214">
        <v>40</v>
      </c>
      <c r="O3837" s="214">
        <v>7.6</v>
      </c>
      <c r="P3837" s="214">
        <v>0</v>
      </c>
      <c r="Q3837" s="214">
        <v>84.8</v>
      </c>
      <c r="R3837" s="214">
        <v>92.4</v>
      </c>
      <c r="S3837" s="214">
        <v>92.4</v>
      </c>
      <c r="T3837" s="214">
        <v>7.6</v>
      </c>
      <c r="U3837" s="214">
        <v>30</v>
      </c>
      <c r="V3837" s="214">
        <v>22600</v>
      </c>
      <c r="W3837" s="214">
        <v>31000</v>
      </c>
      <c r="X3837" s="214">
        <v>38000</v>
      </c>
    </row>
    <row r="3838" spans="1:24" x14ac:dyDescent="0.25">
      <c r="A3838" t="str">
        <f t="shared" si="60"/>
        <v>YAG3UKLevel 8Female + maleGeography, earth and environmental studiesScotland</v>
      </c>
      <c r="B3838" s="214" t="s">
        <v>251</v>
      </c>
      <c r="C3838" s="214" t="s">
        <v>37</v>
      </c>
      <c r="D3838" s="214">
        <v>3</v>
      </c>
      <c r="E3838" s="214" t="s">
        <v>35</v>
      </c>
      <c r="F3838" s="214" t="s">
        <v>248</v>
      </c>
      <c r="G3838" s="214" t="s">
        <v>246</v>
      </c>
      <c r="H3838" s="214" t="s">
        <v>144</v>
      </c>
      <c r="I3838" s="214" t="s">
        <v>132</v>
      </c>
      <c r="J3838" s="214">
        <v>15</v>
      </c>
      <c r="K3838" s="214">
        <v>15</v>
      </c>
      <c r="L3838" s="214">
        <v>0</v>
      </c>
      <c r="M3838" s="214">
        <v>0</v>
      </c>
      <c r="N3838" s="214">
        <v>15</v>
      </c>
      <c r="O3838" s="214">
        <v>0</v>
      </c>
      <c r="P3838" s="214">
        <v>5.9</v>
      </c>
      <c r="Q3838" s="214">
        <v>94.1</v>
      </c>
      <c r="R3838" s="214">
        <v>94.1</v>
      </c>
      <c r="S3838" s="214">
        <v>94.1</v>
      </c>
      <c r="T3838" s="214">
        <v>0</v>
      </c>
      <c r="U3838" s="214">
        <v>15</v>
      </c>
      <c r="V3838" s="214">
        <v>26300</v>
      </c>
      <c r="W3838" s="214">
        <v>29600</v>
      </c>
      <c r="X3838" s="214">
        <v>33200</v>
      </c>
    </row>
    <row r="3839" spans="1:24" x14ac:dyDescent="0.25">
      <c r="A3839" t="str">
        <f t="shared" si="60"/>
        <v>YAG3UKLevel 8Female + maleGeography, earth and environmental studiesSouth East</v>
      </c>
      <c r="B3839" s="214" t="s">
        <v>251</v>
      </c>
      <c r="C3839" s="214" t="s">
        <v>37</v>
      </c>
      <c r="D3839" s="214">
        <v>3</v>
      </c>
      <c r="E3839" s="214" t="s">
        <v>35</v>
      </c>
      <c r="F3839" s="214" t="s">
        <v>248</v>
      </c>
      <c r="G3839" s="214" t="s">
        <v>246</v>
      </c>
      <c r="H3839" s="214" t="s">
        <v>144</v>
      </c>
      <c r="I3839" s="214" t="s">
        <v>133</v>
      </c>
      <c r="J3839" s="214">
        <v>90</v>
      </c>
      <c r="K3839" s="214">
        <v>90</v>
      </c>
      <c r="L3839" s="214">
        <v>0</v>
      </c>
      <c r="M3839" s="214">
        <v>0</v>
      </c>
      <c r="N3839" s="214">
        <v>90</v>
      </c>
      <c r="O3839" s="214">
        <v>15.4</v>
      </c>
      <c r="P3839" s="214">
        <v>9.9</v>
      </c>
      <c r="Q3839" s="214">
        <v>68</v>
      </c>
      <c r="R3839" s="214">
        <v>74.599999999999994</v>
      </c>
      <c r="S3839" s="214">
        <v>74.599999999999994</v>
      </c>
      <c r="T3839" s="214">
        <v>6.6</v>
      </c>
      <c r="U3839" s="214">
        <v>60</v>
      </c>
      <c r="V3839" s="214">
        <v>28100</v>
      </c>
      <c r="W3839" s="214">
        <v>32800</v>
      </c>
      <c r="X3839" s="214">
        <v>42000</v>
      </c>
    </row>
    <row r="3840" spans="1:24" x14ac:dyDescent="0.25">
      <c r="A3840" t="str">
        <f t="shared" si="60"/>
        <v>YAG3UKLevel 8Female + maleGeography, earth and environmental studiesSouth West</v>
      </c>
      <c r="B3840" s="214" t="s">
        <v>251</v>
      </c>
      <c r="C3840" s="214" t="s">
        <v>37</v>
      </c>
      <c r="D3840" s="214">
        <v>3</v>
      </c>
      <c r="E3840" s="214" t="s">
        <v>35</v>
      </c>
      <c r="F3840" s="214" t="s">
        <v>248</v>
      </c>
      <c r="G3840" s="214" t="s">
        <v>246</v>
      </c>
      <c r="H3840" s="214" t="s">
        <v>144</v>
      </c>
      <c r="I3840" s="214" t="s">
        <v>134</v>
      </c>
      <c r="J3840" s="214">
        <v>55</v>
      </c>
      <c r="K3840" s="214">
        <v>55</v>
      </c>
      <c r="L3840" s="214">
        <v>0</v>
      </c>
      <c r="M3840" s="214">
        <v>0</v>
      </c>
      <c r="N3840" s="214">
        <v>55</v>
      </c>
      <c r="O3840" s="214">
        <v>4.4000000000000004</v>
      </c>
      <c r="P3840" s="214">
        <v>5.3</v>
      </c>
      <c r="Q3840" s="214">
        <v>77.2</v>
      </c>
      <c r="R3840" s="214">
        <v>90.4</v>
      </c>
      <c r="S3840" s="214">
        <v>90.4</v>
      </c>
      <c r="T3840" s="214">
        <v>13.1</v>
      </c>
      <c r="U3840" s="214">
        <v>45</v>
      </c>
      <c r="V3840" s="214">
        <v>21500</v>
      </c>
      <c r="W3840" s="214">
        <v>28500</v>
      </c>
      <c r="X3840" s="214">
        <v>34300</v>
      </c>
    </row>
    <row r="3841" spans="1:24" x14ac:dyDescent="0.25">
      <c r="A3841" t="str">
        <f t="shared" si="60"/>
        <v>YAG3UKLevel 8Female + maleGeography, earth and environmental studiesUnknown</v>
      </c>
      <c r="B3841" s="214" t="s">
        <v>251</v>
      </c>
      <c r="C3841" s="214" t="s">
        <v>37</v>
      </c>
      <c r="D3841" s="214">
        <v>3</v>
      </c>
      <c r="E3841" s="214" t="s">
        <v>35</v>
      </c>
      <c r="F3841" s="214" t="s">
        <v>248</v>
      </c>
      <c r="G3841" s="214" t="s">
        <v>246</v>
      </c>
      <c r="H3841" s="214" t="s">
        <v>144</v>
      </c>
      <c r="I3841" s="214" t="s">
        <v>135</v>
      </c>
      <c r="J3841" s="214">
        <v>10</v>
      </c>
      <c r="K3841" s="214">
        <v>10</v>
      </c>
      <c r="L3841" s="214">
        <v>87.1</v>
      </c>
      <c r="M3841" s="214">
        <v>0</v>
      </c>
      <c r="N3841" s="214">
        <v>0</v>
      </c>
      <c r="O3841" s="214">
        <v>0</v>
      </c>
      <c r="P3841" s="214">
        <v>0</v>
      </c>
      <c r="Q3841" s="214">
        <v>24.8</v>
      </c>
      <c r="R3841" s="214">
        <v>24.8</v>
      </c>
      <c r="S3841" s="214">
        <v>100</v>
      </c>
      <c r="T3841" s="214">
        <v>75.2</v>
      </c>
      <c r="U3841" s="214" t="s">
        <v>140</v>
      </c>
      <c r="V3841" s="214" t="s">
        <v>140</v>
      </c>
      <c r="W3841" s="214" t="s">
        <v>140</v>
      </c>
      <c r="X3841" s="214" t="s">
        <v>140</v>
      </c>
    </row>
    <row r="3842" spans="1:24" x14ac:dyDescent="0.25">
      <c r="A3842" t="str">
        <f t="shared" si="60"/>
        <v>YAG3UKLevel 8Female + maleGeography, earth and environmental studiesWales</v>
      </c>
      <c r="B3842" s="214" t="s">
        <v>251</v>
      </c>
      <c r="C3842" s="214" t="s">
        <v>37</v>
      </c>
      <c r="D3842" s="214">
        <v>3</v>
      </c>
      <c r="E3842" s="214" t="s">
        <v>35</v>
      </c>
      <c r="F3842" s="214" t="s">
        <v>248</v>
      </c>
      <c r="G3842" s="214" t="s">
        <v>246</v>
      </c>
      <c r="H3842" s="214" t="s">
        <v>144</v>
      </c>
      <c r="I3842" s="214" t="s">
        <v>137</v>
      </c>
      <c r="J3842" s="214">
        <v>10</v>
      </c>
      <c r="K3842" s="214">
        <v>10</v>
      </c>
      <c r="L3842" s="214">
        <v>0</v>
      </c>
      <c r="M3842" s="214">
        <v>0</v>
      </c>
      <c r="N3842" s="214">
        <v>10</v>
      </c>
      <c r="O3842" s="214">
        <v>0</v>
      </c>
      <c r="P3842" s="214">
        <v>9.1</v>
      </c>
      <c r="Q3842" s="214">
        <v>90.9</v>
      </c>
      <c r="R3842" s="214">
        <v>90.9</v>
      </c>
      <c r="S3842" s="214">
        <v>90.9</v>
      </c>
      <c r="T3842" s="214">
        <v>0</v>
      </c>
      <c r="U3842" s="214" t="s">
        <v>140</v>
      </c>
      <c r="V3842" s="214" t="s">
        <v>140</v>
      </c>
      <c r="W3842" s="214" t="s">
        <v>140</v>
      </c>
      <c r="X3842" s="214" t="s">
        <v>140</v>
      </c>
    </row>
    <row r="3843" spans="1:24" x14ac:dyDescent="0.25">
      <c r="A3843" t="str">
        <f t="shared" si="60"/>
        <v>YAG3UKLevel 8Female + maleGeography, earth and environmental studiesWest Midlands</v>
      </c>
      <c r="B3843" s="214" t="s">
        <v>251</v>
      </c>
      <c r="C3843" s="214" t="s">
        <v>37</v>
      </c>
      <c r="D3843" s="214">
        <v>3</v>
      </c>
      <c r="E3843" s="214" t="s">
        <v>35</v>
      </c>
      <c r="F3843" s="214" t="s">
        <v>248</v>
      </c>
      <c r="G3843" s="214" t="s">
        <v>246</v>
      </c>
      <c r="H3843" s="214" t="s">
        <v>144</v>
      </c>
      <c r="I3843" s="214" t="s">
        <v>138</v>
      </c>
      <c r="J3843" s="214">
        <v>20</v>
      </c>
      <c r="K3843" s="214">
        <v>20</v>
      </c>
      <c r="L3843" s="214">
        <v>0</v>
      </c>
      <c r="M3843" s="214">
        <v>0</v>
      </c>
      <c r="N3843" s="214">
        <v>20</v>
      </c>
      <c r="O3843" s="214">
        <v>9.1999999999999993</v>
      </c>
      <c r="P3843" s="214">
        <v>13.8</v>
      </c>
      <c r="Q3843" s="214">
        <v>69.2</v>
      </c>
      <c r="R3843" s="214">
        <v>76.900000000000006</v>
      </c>
      <c r="S3843" s="214">
        <v>76.900000000000006</v>
      </c>
      <c r="T3843" s="214">
        <v>7.7</v>
      </c>
      <c r="U3843" s="214">
        <v>15</v>
      </c>
      <c r="V3843" s="214">
        <v>29900</v>
      </c>
      <c r="W3843" s="214">
        <v>38700</v>
      </c>
      <c r="X3843" s="214">
        <v>43400</v>
      </c>
    </row>
    <row r="3844" spans="1:24" x14ac:dyDescent="0.25">
      <c r="A3844" t="str">
        <f t="shared" si="60"/>
        <v>YAG3UKLevel 8Female + maleGeography, earth and environmental studiesYorkshire and The Humber</v>
      </c>
      <c r="B3844" s="214" t="s">
        <v>251</v>
      </c>
      <c r="C3844" s="214" t="s">
        <v>37</v>
      </c>
      <c r="D3844" s="214">
        <v>3</v>
      </c>
      <c r="E3844" s="214" t="s">
        <v>35</v>
      </c>
      <c r="F3844" s="214" t="s">
        <v>248</v>
      </c>
      <c r="G3844" s="214" t="s">
        <v>246</v>
      </c>
      <c r="H3844" s="214" t="s">
        <v>144</v>
      </c>
      <c r="I3844" s="214" t="s">
        <v>139</v>
      </c>
      <c r="J3844" s="214">
        <v>40</v>
      </c>
      <c r="K3844" s="214">
        <v>40</v>
      </c>
      <c r="L3844" s="214">
        <v>0</v>
      </c>
      <c r="M3844" s="214">
        <v>0</v>
      </c>
      <c r="N3844" s="214">
        <v>40</v>
      </c>
      <c r="O3844" s="214">
        <v>20.5</v>
      </c>
      <c r="P3844" s="214">
        <v>2.6</v>
      </c>
      <c r="Q3844" s="214">
        <v>74.400000000000006</v>
      </c>
      <c r="R3844" s="214">
        <v>76.900000000000006</v>
      </c>
      <c r="S3844" s="214">
        <v>76.900000000000006</v>
      </c>
      <c r="T3844" s="214">
        <v>2.6</v>
      </c>
      <c r="U3844" s="214">
        <v>25</v>
      </c>
      <c r="V3844" s="214">
        <v>28100</v>
      </c>
      <c r="W3844" s="214">
        <v>31900</v>
      </c>
      <c r="X3844" s="214">
        <v>35800</v>
      </c>
    </row>
    <row r="3845" spans="1:24" x14ac:dyDescent="0.25">
      <c r="A3845" t="str">
        <f t="shared" si="60"/>
        <v>YAG3UKLevel 8Female + maleHealth and social careAbroad</v>
      </c>
      <c r="B3845" s="214" t="s">
        <v>251</v>
      </c>
      <c r="C3845" s="214" t="s">
        <v>37</v>
      </c>
      <c r="D3845" s="214">
        <v>3</v>
      </c>
      <c r="E3845" s="214" t="s">
        <v>35</v>
      </c>
      <c r="F3845" s="214" t="s">
        <v>248</v>
      </c>
      <c r="G3845" s="214" t="s">
        <v>246</v>
      </c>
      <c r="H3845" s="214" t="s">
        <v>83</v>
      </c>
      <c r="I3845" s="214" t="s">
        <v>125</v>
      </c>
      <c r="J3845" s="214" t="s">
        <v>140</v>
      </c>
      <c r="K3845" s="214" t="s">
        <v>140</v>
      </c>
      <c r="L3845" s="214" t="s">
        <v>140</v>
      </c>
      <c r="M3845" s="214" t="s">
        <v>140</v>
      </c>
      <c r="N3845" s="214" t="s">
        <v>140</v>
      </c>
      <c r="O3845" s="214" t="s">
        <v>140</v>
      </c>
      <c r="P3845" s="214" t="s">
        <v>140</v>
      </c>
      <c r="Q3845" s="214" t="s">
        <v>140</v>
      </c>
      <c r="R3845" s="214" t="s">
        <v>140</v>
      </c>
      <c r="S3845" s="214" t="s">
        <v>140</v>
      </c>
      <c r="T3845" s="214" t="s">
        <v>140</v>
      </c>
      <c r="U3845" s="214" t="s">
        <v>136</v>
      </c>
      <c r="V3845" s="214" t="s">
        <v>136</v>
      </c>
      <c r="W3845" s="214" t="s">
        <v>136</v>
      </c>
      <c r="X3845" s="214" t="s">
        <v>136</v>
      </c>
    </row>
    <row r="3846" spans="1:24" x14ac:dyDescent="0.25">
      <c r="A3846" t="str">
        <f t="shared" si="60"/>
        <v>YAG3UKLevel 8Female + maleHealth and social careEast Midlands</v>
      </c>
      <c r="B3846" s="214" t="s">
        <v>251</v>
      </c>
      <c r="C3846" s="214" t="s">
        <v>37</v>
      </c>
      <c r="D3846" s="214">
        <v>3</v>
      </c>
      <c r="E3846" s="214" t="s">
        <v>35</v>
      </c>
      <c r="F3846" s="214" t="s">
        <v>248</v>
      </c>
      <c r="G3846" s="214" t="s">
        <v>246</v>
      </c>
      <c r="H3846" s="214" t="s">
        <v>83</v>
      </c>
      <c r="I3846" s="214" t="s">
        <v>126</v>
      </c>
      <c r="J3846" s="214" t="s">
        <v>140</v>
      </c>
      <c r="K3846" s="214" t="s">
        <v>140</v>
      </c>
      <c r="L3846" s="214" t="s">
        <v>140</v>
      </c>
      <c r="M3846" s="214" t="s">
        <v>140</v>
      </c>
      <c r="N3846" s="214" t="s">
        <v>140</v>
      </c>
      <c r="O3846" s="214" t="s">
        <v>140</v>
      </c>
      <c r="P3846" s="214" t="s">
        <v>140</v>
      </c>
      <c r="Q3846" s="214" t="s">
        <v>140</v>
      </c>
      <c r="R3846" s="214" t="s">
        <v>140</v>
      </c>
      <c r="S3846" s="214" t="s">
        <v>140</v>
      </c>
      <c r="T3846" s="214" t="s">
        <v>140</v>
      </c>
      <c r="U3846" s="214" t="s">
        <v>140</v>
      </c>
      <c r="V3846" s="214" t="s">
        <v>140</v>
      </c>
      <c r="W3846" s="214" t="s">
        <v>140</v>
      </c>
      <c r="X3846" s="214" t="s">
        <v>140</v>
      </c>
    </row>
    <row r="3847" spans="1:24" x14ac:dyDescent="0.25">
      <c r="A3847" t="str">
        <f t="shared" si="60"/>
        <v>YAG3UKLevel 8Female + maleHealth and social careEast of England</v>
      </c>
      <c r="B3847" s="214" t="s">
        <v>251</v>
      </c>
      <c r="C3847" s="214" t="s">
        <v>37</v>
      </c>
      <c r="D3847" s="214">
        <v>3</v>
      </c>
      <c r="E3847" s="214" t="s">
        <v>35</v>
      </c>
      <c r="F3847" s="214" t="s">
        <v>248</v>
      </c>
      <c r="G3847" s="214" t="s">
        <v>246</v>
      </c>
      <c r="H3847" s="214" t="s">
        <v>83</v>
      </c>
      <c r="I3847" s="214" t="s">
        <v>127</v>
      </c>
      <c r="J3847" s="214">
        <v>5</v>
      </c>
      <c r="K3847" s="214">
        <v>5</v>
      </c>
      <c r="L3847" s="214">
        <v>0</v>
      </c>
      <c r="M3847" s="214">
        <v>0</v>
      </c>
      <c r="N3847" s="214">
        <v>5</v>
      </c>
      <c r="O3847" s="214">
        <v>0</v>
      </c>
      <c r="P3847" s="214">
        <v>0</v>
      </c>
      <c r="Q3847" s="214">
        <v>66.7</v>
      </c>
      <c r="R3847" s="214">
        <v>100</v>
      </c>
      <c r="S3847" s="214">
        <v>100</v>
      </c>
      <c r="T3847" s="214">
        <v>33.299999999999997</v>
      </c>
      <c r="U3847" s="214" t="s">
        <v>140</v>
      </c>
      <c r="V3847" s="214" t="s">
        <v>140</v>
      </c>
      <c r="W3847" s="214" t="s">
        <v>140</v>
      </c>
      <c r="X3847" s="214" t="s">
        <v>140</v>
      </c>
    </row>
    <row r="3848" spans="1:24" x14ac:dyDescent="0.25">
      <c r="A3848" t="str">
        <f t="shared" si="60"/>
        <v>YAG3UKLevel 8Female + maleHealth and social careLondon</v>
      </c>
      <c r="B3848" s="214" t="s">
        <v>251</v>
      </c>
      <c r="C3848" s="214" t="s">
        <v>37</v>
      </c>
      <c r="D3848" s="214">
        <v>3</v>
      </c>
      <c r="E3848" s="214" t="s">
        <v>35</v>
      </c>
      <c r="F3848" s="214" t="s">
        <v>248</v>
      </c>
      <c r="G3848" s="214" t="s">
        <v>246</v>
      </c>
      <c r="H3848" s="214" t="s">
        <v>83</v>
      </c>
      <c r="I3848" s="214" t="s">
        <v>128</v>
      </c>
      <c r="J3848" s="214">
        <v>5</v>
      </c>
      <c r="K3848" s="214">
        <v>5</v>
      </c>
      <c r="L3848" s="214">
        <v>0</v>
      </c>
      <c r="M3848" s="214">
        <v>0</v>
      </c>
      <c r="N3848" s="214">
        <v>5</v>
      </c>
      <c r="O3848" s="214">
        <v>34.1</v>
      </c>
      <c r="P3848" s="214">
        <v>21.6</v>
      </c>
      <c r="Q3848" s="214">
        <v>44.3</v>
      </c>
      <c r="R3848" s="214">
        <v>44.3</v>
      </c>
      <c r="S3848" s="214">
        <v>44.3</v>
      </c>
      <c r="T3848" s="214">
        <v>0</v>
      </c>
      <c r="U3848" s="214" t="s">
        <v>140</v>
      </c>
      <c r="V3848" s="214" t="s">
        <v>140</v>
      </c>
      <c r="W3848" s="214" t="s">
        <v>140</v>
      </c>
      <c r="X3848" s="214" t="s">
        <v>140</v>
      </c>
    </row>
    <row r="3849" spans="1:24" x14ac:dyDescent="0.25">
      <c r="A3849" t="str">
        <f t="shared" si="60"/>
        <v>YAG3UKLevel 8Female + maleHealth and social careNorth West</v>
      </c>
      <c r="B3849" s="214" t="s">
        <v>251</v>
      </c>
      <c r="C3849" s="214" t="s">
        <v>37</v>
      </c>
      <c r="D3849" s="214">
        <v>3</v>
      </c>
      <c r="E3849" s="214" t="s">
        <v>35</v>
      </c>
      <c r="F3849" s="214" t="s">
        <v>248</v>
      </c>
      <c r="G3849" s="214" t="s">
        <v>246</v>
      </c>
      <c r="H3849" s="214" t="s">
        <v>83</v>
      </c>
      <c r="I3849" s="214" t="s">
        <v>130</v>
      </c>
      <c r="J3849" s="214">
        <v>5</v>
      </c>
      <c r="K3849" s="214">
        <v>5</v>
      </c>
      <c r="L3849" s="214">
        <v>0</v>
      </c>
      <c r="M3849" s="214">
        <v>0</v>
      </c>
      <c r="N3849" s="214">
        <v>5</v>
      </c>
      <c r="O3849" s="214">
        <v>23.5</v>
      </c>
      <c r="P3849" s="214">
        <v>0</v>
      </c>
      <c r="Q3849" s="214">
        <v>68.7</v>
      </c>
      <c r="R3849" s="214">
        <v>76.5</v>
      </c>
      <c r="S3849" s="214">
        <v>76.5</v>
      </c>
      <c r="T3849" s="214">
        <v>7.8</v>
      </c>
      <c r="U3849" s="214" t="s">
        <v>140</v>
      </c>
      <c r="V3849" s="214" t="s">
        <v>140</v>
      </c>
      <c r="W3849" s="214" t="s">
        <v>140</v>
      </c>
      <c r="X3849" s="214" t="s">
        <v>140</v>
      </c>
    </row>
    <row r="3850" spans="1:24" x14ac:dyDescent="0.25">
      <c r="A3850" t="str">
        <f t="shared" si="60"/>
        <v>YAG3UKLevel 8Female + maleHealth and social careScotland</v>
      </c>
      <c r="B3850" s="214" t="s">
        <v>251</v>
      </c>
      <c r="C3850" s="214" t="s">
        <v>37</v>
      </c>
      <c r="D3850" s="214">
        <v>3</v>
      </c>
      <c r="E3850" s="214" t="s">
        <v>35</v>
      </c>
      <c r="F3850" s="214" t="s">
        <v>248</v>
      </c>
      <c r="G3850" s="214" t="s">
        <v>246</v>
      </c>
      <c r="H3850" s="214" t="s">
        <v>83</v>
      </c>
      <c r="I3850" s="214" t="s">
        <v>132</v>
      </c>
      <c r="J3850" s="214">
        <v>0</v>
      </c>
      <c r="K3850" s="214">
        <v>0</v>
      </c>
      <c r="L3850" s="214">
        <v>0</v>
      </c>
      <c r="M3850" s="214">
        <v>0</v>
      </c>
      <c r="N3850" s="214">
        <v>0</v>
      </c>
      <c r="O3850" s="214">
        <v>0</v>
      </c>
      <c r="P3850" s="214">
        <v>0</v>
      </c>
      <c r="Q3850" s="214">
        <v>100</v>
      </c>
      <c r="R3850" s="214">
        <v>100</v>
      </c>
      <c r="S3850" s="214">
        <v>100</v>
      </c>
      <c r="T3850" s="214">
        <v>0</v>
      </c>
      <c r="U3850" s="214" t="s">
        <v>140</v>
      </c>
      <c r="V3850" s="214" t="s">
        <v>140</v>
      </c>
      <c r="W3850" s="214" t="s">
        <v>140</v>
      </c>
      <c r="X3850" s="214" t="s">
        <v>140</v>
      </c>
    </row>
    <row r="3851" spans="1:24" x14ac:dyDescent="0.25">
      <c r="A3851" t="str">
        <f t="shared" si="60"/>
        <v>YAG3UKLevel 8Female + maleHealth and social careSouth East</v>
      </c>
      <c r="B3851" s="214" t="s">
        <v>251</v>
      </c>
      <c r="C3851" s="214" t="s">
        <v>37</v>
      </c>
      <c r="D3851" s="214">
        <v>3</v>
      </c>
      <c r="E3851" s="214" t="s">
        <v>35</v>
      </c>
      <c r="F3851" s="214" t="s">
        <v>248</v>
      </c>
      <c r="G3851" s="214" t="s">
        <v>246</v>
      </c>
      <c r="H3851" s="214" t="s">
        <v>83</v>
      </c>
      <c r="I3851" s="214" t="s">
        <v>133</v>
      </c>
      <c r="J3851" s="214">
        <v>5</v>
      </c>
      <c r="K3851" s="214">
        <v>5</v>
      </c>
      <c r="L3851" s="214">
        <v>0</v>
      </c>
      <c r="M3851" s="214">
        <v>0</v>
      </c>
      <c r="N3851" s="214">
        <v>5</v>
      </c>
      <c r="O3851" s="214">
        <v>0</v>
      </c>
      <c r="P3851" s="214">
        <v>15.4</v>
      </c>
      <c r="Q3851" s="214">
        <v>76.900000000000006</v>
      </c>
      <c r="R3851" s="214">
        <v>84.6</v>
      </c>
      <c r="S3851" s="214">
        <v>84.6</v>
      </c>
      <c r="T3851" s="214">
        <v>7.7</v>
      </c>
      <c r="U3851" s="214" t="s">
        <v>140</v>
      </c>
      <c r="V3851" s="214" t="s">
        <v>140</v>
      </c>
      <c r="W3851" s="214" t="s">
        <v>140</v>
      </c>
      <c r="X3851" s="214" t="s">
        <v>140</v>
      </c>
    </row>
    <row r="3852" spans="1:24" x14ac:dyDescent="0.25">
      <c r="A3852" t="str">
        <f t="shared" si="60"/>
        <v>YAG3UKLevel 8Female + maleHealth and social careSouth West</v>
      </c>
      <c r="B3852" s="214" t="s">
        <v>251</v>
      </c>
      <c r="C3852" s="214" t="s">
        <v>37</v>
      </c>
      <c r="D3852" s="214">
        <v>3</v>
      </c>
      <c r="E3852" s="214" t="s">
        <v>35</v>
      </c>
      <c r="F3852" s="214" t="s">
        <v>248</v>
      </c>
      <c r="G3852" s="214" t="s">
        <v>246</v>
      </c>
      <c r="H3852" s="214" t="s">
        <v>83</v>
      </c>
      <c r="I3852" s="214" t="s">
        <v>134</v>
      </c>
      <c r="J3852" s="214">
        <v>5</v>
      </c>
      <c r="K3852" s="214">
        <v>5</v>
      </c>
      <c r="L3852" s="214">
        <v>0</v>
      </c>
      <c r="M3852" s="214">
        <v>0</v>
      </c>
      <c r="N3852" s="214">
        <v>5</v>
      </c>
      <c r="O3852" s="214">
        <v>0</v>
      </c>
      <c r="P3852" s="214">
        <v>0</v>
      </c>
      <c r="Q3852" s="214">
        <v>98.8</v>
      </c>
      <c r="R3852" s="214">
        <v>100</v>
      </c>
      <c r="S3852" s="214">
        <v>100</v>
      </c>
      <c r="T3852" s="214">
        <v>1.2</v>
      </c>
      <c r="U3852" s="214" t="s">
        <v>140</v>
      </c>
      <c r="V3852" s="214" t="s">
        <v>140</v>
      </c>
      <c r="W3852" s="214" t="s">
        <v>140</v>
      </c>
      <c r="X3852" s="214" t="s">
        <v>140</v>
      </c>
    </row>
    <row r="3853" spans="1:24" x14ac:dyDescent="0.25">
      <c r="A3853" t="str">
        <f t="shared" si="60"/>
        <v>YAG3UKLevel 8Female + maleHealth and social careUnknown</v>
      </c>
      <c r="B3853" s="214" t="s">
        <v>251</v>
      </c>
      <c r="C3853" s="214" t="s">
        <v>37</v>
      </c>
      <c r="D3853" s="214">
        <v>3</v>
      </c>
      <c r="E3853" s="214" t="s">
        <v>35</v>
      </c>
      <c r="F3853" s="214" t="s">
        <v>248</v>
      </c>
      <c r="G3853" s="214" t="s">
        <v>246</v>
      </c>
      <c r="H3853" s="214" t="s">
        <v>83</v>
      </c>
      <c r="I3853" s="214" t="s">
        <v>135</v>
      </c>
      <c r="J3853" s="214">
        <v>5</v>
      </c>
      <c r="K3853" s="214">
        <v>5</v>
      </c>
      <c r="L3853" s="214">
        <v>100</v>
      </c>
      <c r="M3853" s="214">
        <v>0</v>
      </c>
      <c r="N3853" s="214">
        <v>0</v>
      </c>
      <c r="O3853" s="214" t="s">
        <v>254</v>
      </c>
      <c r="P3853" s="214" t="s">
        <v>254</v>
      </c>
      <c r="Q3853" s="214" t="s">
        <v>254</v>
      </c>
      <c r="R3853" s="214" t="s">
        <v>254</v>
      </c>
      <c r="S3853" s="214" t="s">
        <v>254</v>
      </c>
      <c r="T3853" s="214" t="s">
        <v>254</v>
      </c>
      <c r="U3853" s="214" t="s">
        <v>136</v>
      </c>
      <c r="V3853" s="214" t="s">
        <v>136</v>
      </c>
      <c r="W3853" s="214" t="s">
        <v>136</v>
      </c>
      <c r="X3853" s="214" t="s">
        <v>136</v>
      </c>
    </row>
    <row r="3854" spans="1:24" x14ac:dyDescent="0.25">
      <c r="A3854" t="str">
        <f t="shared" ref="A3854:A3917" si="61">"YAG"&amp;D3854 &amp;E3854 &amp;F3854 &amp; G3854 &amp;H3854 &amp;I3854</f>
        <v>YAG3UKLevel 8Female + maleHealth and social careWales</v>
      </c>
      <c r="B3854" s="214" t="s">
        <v>251</v>
      </c>
      <c r="C3854" s="214" t="s">
        <v>37</v>
      </c>
      <c r="D3854" s="214">
        <v>3</v>
      </c>
      <c r="E3854" s="214" t="s">
        <v>35</v>
      </c>
      <c r="F3854" s="214" t="s">
        <v>248</v>
      </c>
      <c r="G3854" s="214" t="s">
        <v>246</v>
      </c>
      <c r="H3854" s="214" t="s">
        <v>83</v>
      </c>
      <c r="I3854" s="214" t="s">
        <v>137</v>
      </c>
      <c r="J3854" s="214" t="s">
        <v>140</v>
      </c>
      <c r="K3854" s="214" t="s">
        <v>140</v>
      </c>
      <c r="L3854" s="214" t="s">
        <v>140</v>
      </c>
      <c r="M3854" s="214" t="s">
        <v>140</v>
      </c>
      <c r="N3854" s="214" t="s">
        <v>140</v>
      </c>
      <c r="O3854" s="214" t="s">
        <v>140</v>
      </c>
      <c r="P3854" s="214" t="s">
        <v>140</v>
      </c>
      <c r="Q3854" s="214" t="s">
        <v>140</v>
      </c>
      <c r="R3854" s="214" t="s">
        <v>140</v>
      </c>
      <c r="S3854" s="214" t="s">
        <v>140</v>
      </c>
      <c r="T3854" s="214" t="s">
        <v>140</v>
      </c>
      <c r="U3854" s="214" t="s">
        <v>140</v>
      </c>
      <c r="V3854" s="214" t="s">
        <v>140</v>
      </c>
      <c r="W3854" s="214" t="s">
        <v>140</v>
      </c>
      <c r="X3854" s="214" t="s">
        <v>140</v>
      </c>
    </row>
    <row r="3855" spans="1:24" x14ac:dyDescent="0.25">
      <c r="A3855" t="str">
        <f t="shared" si="61"/>
        <v>YAG3UKLevel 8Female + maleHealth and social careWest Midlands</v>
      </c>
      <c r="B3855" s="214" t="s">
        <v>251</v>
      </c>
      <c r="C3855" s="214" t="s">
        <v>37</v>
      </c>
      <c r="D3855" s="214">
        <v>3</v>
      </c>
      <c r="E3855" s="214" t="s">
        <v>35</v>
      </c>
      <c r="F3855" s="214" t="s">
        <v>248</v>
      </c>
      <c r="G3855" s="214" t="s">
        <v>246</v>
      </c>
      <c r="H3855" s="214" t="s">
        <v>83</v>
      </c>
      <c r="I3855" s="214" t="s">
        <v>138</v>
      </c>
      <c r="J3855" s="214">
        <v>5</v>
      </c>
      <c r="K3855" s="214">
        <v>5</v>
      </c>
      <c r="L3855" s="214">
        <v>0</v>
      </c>
      <c r="M3855" s="214">
        <v>0</v>
      </c>
      <c r="N3855" s="214">
        <v>5</v>
      </c>
      <c r="O3855" s="214">
        <v>0</v>
      </c>
      <c r="P3855" s="214">
        <v>0</v>
      </c>
      <c r="Q3855" s="214">
        <v>100</v>
      </c>
      <c r="R3855" s="214">
        <v>100</v>
      </c>
      <c r="S3855" s="214">
        <v>100</v>
      </c>
      <c r="T3855" s="214">
        <v>0</v>
      </c>
      <c r="U3855" s="214" t="s">
        <v>140</v>
      </c>
      <c r="V3855" s="214" t="s">
        <v>140</v>
      </c>
      <c r="W3855" s="214" t="s">
        <v>140</v>
      </c>
      <c r="X3855" s="214" t="s">
        <v>140</v>
      </c>
    </row>
    <row r="3856" spans="1:24" x14ac:dyDescent="0.25">
      <c r="A3856" t="str">
        <f t="shared" si="61"/>
        <v>YAG3UKLevel 8Female + maleHealth and social careYorkshire and The Humber</v>
      </c>
      <c r="B3856" s="214" t="s">
        <v>251</v>
      </c>
      <c r="C3856" s="214" t="s">
        <v>37</v>
      </c>
      <c r="D3856" s="214">
        <v>3</v>
      </c>
      <c r="E3856" s="214" t="s">
        <v>35</v>
      </c>
      <c r="F3856" s="214" t="s">
        <v>248</v>
      </c>
      <c r="G3856" s="214" t="s">
        <v>246</v>
      </c>
      <c r="H3856" s="214" t="s">
        <v>83</v>
      </c>
      <c r="I3856" s="214" t="s">
        <v>139</v>
      </c>
      <c r="J3856" s="214">
        <v>5</v>
      </c>
      <c r="K3856" s="214">
        <v>5</v>
      </c>
      <c r="L3856" s="214">
        <v>0</v>
      </c>
      <c r="M3856" s="214">
        <v>0</v>
      </c>
      <c r="N3856" s="214">
        <v>5</v>
      </c>
      <c r="O3856" s="214">
        <v>0</v>
      </c>
      <c r="P3856" s="214">
        <v>0</v>
      </c>
      <c r="Q3856" s="214">
        <v>73.900000000000006</v>
      </c>
      <c r="R3856" s="214">
        <v>100</v>
      </c>
      <c r="S3856" s="214">
        <v>100</v>
      </c>
      <c r="T3856" s="214">
        <v>26.1</v>
      </c>
      <c r="U3856" s="214" t="s">
        <v>140</v>
      </c>
      <c r="V3856" s="214" t="s">
        <v>140</v>
      </c>
      <c r="W3856" s="214" t="s">
        <v>140</v>
      </c>
      <c r="X3856" s="214" t="s">
        <v>140</v>
      </c>
    </row>
    <row r="3857" spans="1:24" x14ac:dyDescent="0.25">
      <c r="A3857" t="str">
        <f t="shared" si="61"/>
        <v>YAG3UKLevel 8Female + maleHistory and archaeologyAbroad</v>
      </c>
      <c r="B3857" s="214" t="s">
        <v>251</v>
      </c>
      <c r="C3857" s="214" t="s">
        <v>37</v>
      </c>
      <c r="D3857" s="214">
        <v>3</v>
      </c>
      <c r="E3857" s="214" t="s">
        <v>35</v>
      </c>
      <c r="F3857" s="214" t="s">
        <v>248</v>
      </c>
      <c r="G3857" s="214" t="s">
        <v>246</v>
      </c>
      <c r="H3857" s="214" t="s">
        <v>95</v>
      </c>
      <c r="I3857" s="214" t="s">
        <v>125</v>
      </c>
      <c r="J3857" s="214" t="s">
        <v>140</v>
      </c>
      <c r="K3857" s="214" t="s">
        <v>140</v>
      </c>
      <c r="L3857" s="214" t="s">
        <v>140</v>
      </c>
      <c r="M3857" s="214" t="s">
        <v>140</v>
      </c>
      <c r="N3857" s="214" t="s">
        <v>140</v>
      </c>
      <c r="O3857" s="214" t="s">
        <v>140</v>
      </c>
      <c r="P3857" s="214" t="s">
        <v>140</v>
      </c>
      <c r="Q3857" s="214" t="s">
        <v>140</v>
      </c>
      <c r="R3857" s="214" t="s">
        <v>140</v>
      </c>
      <c r="S3857" s="214" t="s">
        <v>140</v>
      </c>
      <c r="T3857" s="214" t="s">
        <v>140</v>
      </c>
      <c r="U3857" s="214" t="s">
        <v>136</v>
      </c>
      <c r="V3857" s="214" t="s">
        <v>136</v>
      </c>
      <c r="W3857" s="214" t="s">
        <v>136</v>
      </c>
      <c r="X3857" s="214" t="s">
        <v>136</v>
      </c>
    </row>
    <row r="3858" spans="1:24" x14ac:dyDescent="0.25">
      <c r="A3858" t="str">
        <f t="shared" si="61"/>
        <v>YAG3UKLevel 8Female + maleHistory and archaeologyEast Midlands</v>
      </c>
      <c r="B3858" s="214" t="s">
        <v>251</v>
      </c>
      <c r="C3858" s="214" t="s">
        <v>37</v>
      </c>
      <c r="D3858" s="214">
        <v>3</v>
      </c>
      <c r="E3858" s="214" t="s">
        <v>35</v>
      </c>
      <c r="F3858" s="214" t="s">
        <v>248</v>
      </c>
      <c r="G3858" s="214" t="s">
        <v>246</v>
      </c>
      <c r="H3858" s="214" t="s">
        <v>95</v>
      </c>
      <c r="I3858" s="214" t="s">
        <v>126</v>
      </c>
      <c r="J3858" s="214">
        <v>30</v>
      </c>
      <c r="K3858" s="214">
        <v>30</v>
      </c>
      <c r="L3858" s="214">
        <v>0</v>
      </c>
      <c r="M3858" s="214">
        <v>0</v>
      </c>
      <c r="N3858" s="214">
        <v>30</v>
      </c>
      <c r="O3858" s="214">
        <v>6.7</v>
      </c>
      <c r="P3858" s="214">
        <v>3.3</v>
      </c>
      <c r="Q3858" s="214">
        <v>80</v>
      </c>
      <c r="R3858" s="214">
        <v>86.7</v>
      </c>
      <c r="S3858" s="214">
        <v>90</v>
      </c>
      <c r="T3858" s="214">
        <v>10</v>
      </c>
      <c r="U3858" s="214">
        <v>20</v>
      </c>
      <c r="V3858" s="214">
        <v>16800</v>
      </c>
      <c r="W3858" s="214">
        <v>24100</v>
      </c>
      <c r="X3858" s="214">
        <v>32000</v>
      </c>
    </row>
    <row r="3859" spans="1:24" x14ac:dyDescent="0.25">
      <c r="A3859" t="str">
        <f t="shared" si="61"/>
        <v>YAG3UKLevel 8Female + maleHistory and archaeologyEast of England</v>
      </c>
      <c r="B3859" s="214" t="s">
        <v>251</v>
      </c>
      <c r="C3859" s="214" t="s">
        <v>37</v>
      </c>
      <c r="D3859" s="214">
        <v>3</v>
      </c>
      <c r="E3859" s="214" t="s">
        <v>35</v>
      </c>
      <c r="F3859" s="214" t="s">
        <v>248</v>
      </c>
      <c r="G3859" s="214" t="s">
        <v>246</v>
      </c>
      <c r="H3859" s="214" t="s">
        <v>95</v>
      </c>
      <c r="I3859" s="214" t="s">
        <v>127</v>
      </c>
      <c r="J3859" s="214">
        <v>60</v>
      </c>
      <c r="K3859" s="214">
        <v>60</v>
      </c>
      <c r="L3859" s="214">
        <v>0</v>
      </c>
      <c r="M3859" s="214">
        <v>0</v>
      </c>
      <c r="N3859" s="214">
        <v>60</v>
      </c>
      <c r="O3859" s="214">
        <v>8.1999999999999993</v>
      </c>
      <c r="P3859" s="214">
        <v>3.3</v>
      </c>
      <c r="Q3859" s="214">
        <v>82</v>
      </c>
      <c r="R3859" s="214">
        <v>86.9</v>
      </c>
      <c r="S3859" s="214">
        <v>88.5</v>
      </c>
      <c r="T3859" s="214">
        <v>6.6</v>
      </c>
      <c r="U3859" s="214">
        <v>45</v>
      </c>
      <c r="V3859" s="214">
        <v>19300</v>
      </c>
      <c r="W3859" s="214">
        <v>24800</v>
      </c>
      <c r="X3859" s="214">
        <v>34700</v>
      </c>
    </row>
    <row r="3860" spans="1:24" x14ac:dyDescent="0.25">
      <c r="A3860" t="str">
        <f t="shared" si="61"/>
        <v>YAG3UKLevel 8Female + maleHistory and archaeologyLondon</v>
      </c>
      <c r="B3860" s="214" t="s">
        <v>251</v>
      </c>
      <c r="C3860" s="214" t="s">
        <v>37</v>
      </c>
      <c r="D3860" s="214">
        <v>3</v>
      </c>
      <c r="E3860" s="214" t="s">
        <v>35</v>
      </c>
      <c r="F3860" s="214" t="s">
        <v>248</v>
      </c>
      <c r="G3860" s="214" t="s">
        <v>246</v>
      </c>
      <c r="H3860" s="214" t="s">
        <v>95</v>
      </c>
      <c r="I3860" s="214" t="s">
        <v>128</v>
      </c>
      <c r="J3860" s="214">
        <v>115</v>
      </c>
      <c r="K3860" s="214">
        <v>115</v>
      </c>
      <c r="L3860" s="214">
        <v>0</v>
      </c>
      <c r="M3860" s="214">
        <v>0</v>
      </c>
      <c r="N3860" s="214">
        <v>115</v>
      </c>
      <c r="O3860" s="214">
        <v>20.8</v>
      </c>
      <c r="P3860" s="214">
        <v>5.2</v>
      </c>
      <c r="Q3860" s="214">
        <v>71.400000000000006</v>
      </c>
      <c r="R3860" s="214">
        <v>74</v>
      </c>
      <c r="S3860" s="214">
        <v>74</v>
      </c>
      <c r="T3860" s="214">
        <v>2.6</v>
      </c>
      <c r="U3860" s="214">
        <v>75</v>
      </c>
      <c r="V3860" s="214">
        <v>20600</v>
      </c>
      <c r="W3860" s="214">
        <v>30700</v>
      </c>
      <c r="X3860" s="214">
        <v>38700</v>
      </c>
    </row>
    <row r="3861" spans="1:24" x14ac:dyDescent="0.25">
      <c r="A3861" t="str">
        <f t="shared" si="61"/>
        <v>YAG3UKLevel 8Female + maleHistory and archaeologyNorth East</v>
      </c>
      <c r="B3861" s="214" t="s">
        <v>251</v>
      </c>
      <c r="C3861" s="214" t="s">
        <v>37</v>
      </c>
      <c r="D3861" s="214">
        <v>3</v>
      </c>
      <c r="E3861" s="214" t="s">
        <v>35</v>
      </c>
      <c r="F3861" s="214" t="s">
        <v>248</v>
      </c>
      <c r="G3861" s="214" t="s">
        <v>246</v>
      </c>
      <c r="H3861" s="214" t="s">
        <v>95</v>
      </c>
      <c r="I3861" s="214" t="s">
        <v>129</v>
      </c>
      <c r="J3861" s="214">
        <v>15</v>
      </c>
      <c r="K3861" s="214">
        <v>15</v>
      </c>
      <c r="L3861" s="214">
        <v>0</v>
      </c>
      <c r="M3861" s="214">
        <v>0</v>
      </c>
      <c r="N3861" s="214">
        <v>15</v>
      </c>
      <c r="O3861" s="214">
        <v>27</v>
      </c>
      <c r="P3861" s="214">
        <v>0</v>
      </c>
      <c r="Q3861" s="214">
        <v>66.3</v>
      </c>
      <c r="R3861" s="214">
        <v>66.3</v>
      </c>
      <c r="S3861" s="214">
        <v>73</v>
      </c>
      <c r="T3861" s="214">
        <v>6.7</v>
      </c>
      <c r="U3861" s="214" t="s">
        <v>140</v>
      </c>
      <c r="V3861" s="214" t="s">
        <v>140</v>
      </c>
      <c r="W3861" s="214" t="s">
        <v>140</v>
      </c>
      <c r="X3861" s="214" t="s">
        <v>140</v>
      </c>
    </row>
    <row r="3862" spans="1:24" x14ac:dyDescent="0.25">
      <c r="A3862" t="str">
        <f t="shared" si="61"/>
        <v>YAG3UKLevel 8Female + maleHistory and archaeologyNorth West</v>
      </c>
      <c r="B3862" s="214" t="s">
        <v>251</v>
      </c>
      <c r="C3862" s="214" t="s">
        <v>37</v>
      </c>
      <c r="D3862" s="214">
        <v>3</v>
      </c>
      <c r="E3862" s="214" t="s">
        <v>35</v>
      </c>
      <c r="F3862" s="214" t="s">
        <v>248</v>
      </c>
      <c r="G3862" s="214" t="s">
        <v>246</v>
      </c>
      <c r="H3862" s="214" t="s">
        <v>95</v>
      </c>
      <c r="I3862" s="214" t="s">
        <v>130</v>
      </c>
      <c r="J3862" s="214">
        <v>35</v>
      </c>
      <c r="K3862" s="214">
        <v>35</v>
      </c>
      <c r="L3862" s="214">
        <v>0</v>
      </c>
      <c r="M3862" s="214">
        <v>0</v>
      </c>
      <c r="N3862" s="214">
        <v>35</v>
      </c>
      <c r="O3862" s="214">
        <v>2.7</v>
      </c>
      <c r="P3862" s="214">
        <v>0</v>
      </c>
      <c r="Q3862" s="214">
        <v>89</v>
      </c>
      <c r="R3862" s="214">
        <v>97.3</v>
      </c>
      <c r="S3862" s="214">
        <v>97.3</v>
      </c>
      <c r="T3862" s="214">
        <v>8.1999999999999993</v>
      </c>
      <c r="U3862" s="214">
        <v>30</v>
      </c>
      <c r="V3862" s="214">
        <v>21500</v>
      </c>
      <c r="W3862" s="214">
        <v>25600</v>
      </c>
      <c r="X3862" s="214">
        <v>31800</v>
      </c>
    </row>
    <row r="3863" spans="1:24" x14ac:dyDescent="0.25">
      <c r="A3863" t="str">
        <f t="shared" si="61"/>
        <v>YAG3UKLevel 8Female + maleHistory and archaeologyScotland</v>
      </c>
      <c r="B3863" s="214" t="s">
        <v>251</v>
      </c>
      <c r="C3863" s="214" t="s">
        <v>37</v>
      </c>
      <c r="D3863" s="214">
        <v>3</v>
      </c>
      <c r="E3863" s="214" t="s">
        <v>35</v>
      </c>
      <c r="F3863" s="214" t="s">
        <v>248</v>
      </c>
      <c r="G3863" s="214" t="s">
        <v>246</v>
      </c>
      <c r="H3863" s="214" t="s">
        <v>95</v>
      </c>
      <c r="I3863" s="214" t="s">
        <v>132</v>
      </c>
      <c r="J3863" s="214">
        <v>15</v>
      </c>
      <c r="K3863" s="214">
        <v>15</v>
      </c>
      <c r="L3863" s="214">
        <v>0</v>
      </c>
      <c r="M3863" s="214">
        <v>0</v>
      </c>
      <c r="N3863" s="214">
        <v>15</v>
      </c>
      <c r="O3863" s="214">
        <v>6.7</v>
      </c>
      <c r="P3863" s="214">
        <v>0</v>
      </c>
      <c r="Q3863" s="214">
        <v>86.7</v>
      </c>
      <c r="R3863" s="214">
        <v>93.3</v>
      </c>
      <c r="S3863" s="214">
        <v>93.3</v>
      </c>
      <c r="T3863" s="214">
        <v>6.7</v>
      </c>
      <c r="U3863" s="214">
        <v>10</v>
      </c>
      <c r="V3863" s="214">
        <v>17200</v>
      </c>
      <c r="W3863" s="214">
        <v>21200</v>
      </c>
      <c r="X3863" s="214">
        <v>23700</v>
      </c>
    </row>
    <row r="3864" spans="1:24" x14ac:dyDescent="0.25">
      <c r="A3864" t="str">
        <f t="shared" si="61"/>
        <v>YAG3UKLevel 8Female + maleHistory and archaeologySouth East</v>
      </c>
      <c r="B3864" s="214" t="s">
        <v>251</v>
      </c>
      <c r="C3864" s="214" t="s">
        <v>37</v>
      </c>
      <c r="D3864" s="214">
        <v>3</v>
      </c>
      <c r="E3864" s="214" t="s">
        <v>35</v>
      </c>
      <c r="F3864" s="214" t="s">
        <v>248</v>
      </c>
      <c r="G3864" s="214" t="s">
        <v>246</v>
      </c>
      <c r="H3864" s="214" t="s">
        <v>95</v>
      </c>
      <c r="I3864" s="214" t="s">
        <v>133</v>
      </c>
      <c r="J3864" s="214">
        <v>75</v>
      </c>
      <c r="K3864" s="214">
        <v>75</v>
      </c>
      <c r="L3864" s="214">
        <v>0</v>
      </c>
      <c r="M3864" s="214">
        <v>0</v>
      </c>
      <c r="N3864" s="214">
        <v>75</v>
      </c>
      <c r="O3864" s="214">
        <v>20</v>
      </c>
      <c r="P3864" s="214">
        <v>4</v>
      </c>
      <c r="Q3864" s="214">
        <v>69.400000000000006</v>
      </c>
      <c r="R3864" s="214">
        <v>74.7</v>
      </c>
      <c r="S3864" s="214">
        <v>76</v>
      </c>
      <c r="T3864" s="214">
        <v>6.7</v>
      </c>
      <c r="U3864" s="214">
        <v>50</v>
      </c>
      <c r="V3864" s="214">
        <v>17200</v>
      </c>
      <c r="W3864" s="214">
        <v>26600</v>
      </c>
      <c r="X3864" s="214">
        <v>34700</v>
      </c>
    </row>
    <row r="3865" spans="1:24" x14ac:dyDescent="0.25">
      <c r="A3865" t="str">
        <f t="shared" si="61"/>
        <v>YAG3UKLevel 8Female + maleHistory and archaeologySouth West</v>
      </c>
      <c r="B3865" s="214" t="s">
        <v>251</v>
      </c>
      <c r="C3865" s="214" t="s">
        <v>37</v>
      </c>
      <c r="D3865" s="214">
        <v>3</v>
      </c>
      <c r="E3865" s="214" t="s">
        <v>35</v>
      </c>
      <c r="F3865" s="214" t="s">
        <v>248</v>
      </c>
      <c r="G3865" s="214" t="s">
        <v>246</v>
      </c>
      <c r="H3865" s="214" t="s">
        <v>95</v>
      </c>
      <c r="I3865" s="214" t="s">
        <v>134</v>
      </c>
      <c r="J3865" s="214">
        <v>50</v>
      </c>
      <c r="K3865" s="214">
        <v>50</v>
      </c>
      <c r="L3865" s="214">
        <v>0</v>
      </c>
      <c r="M3865" s="214">
        <v>0</v>
      </c>
      <c r="N3865" s="214">
        <v>50</v>
      </c>
      <c r="O3865" s="214">
        <v>11.4</v>
      </c>
      <c r="P3865" s="214">
        <v>2.1</v>
      </c>
      <c r="Q3865" s="214">
        <v>81.400000000000006</v>
      </c>
      <c r="R3865" s="214">
        <v>84.5</v>
      </c>
      <c r="S3865" s="214">
        <v>86.6</v>
      </c>
      <c r="T3865" s="214">
        <v>5.2</v>
      </c>
      <c r="U3865" s="214">
        <v>35</v>
      </c>
      <c r="V3865" s="214">
        <v>18200</v>
      </c>
      <c r="W3865" s="214">
        <v>27800</v>
      </c>
      <c r="X3865" s="214">
        <v>34700</v>
      </c>
    </row>
    <row r="3866" spans="1:24" x14ac:dyDescent="0.25">
      <c r="A3866" t="str">
        <f t="shared" si="61"/>
        <v>YAG3UKLevel 8Female + maleHistory and archaeologyUnknown</v>
      </c>
      <c r="B3866" s="214" t="s">
        <v>251</v>
      </c>
      <c r="C3866" s="214" t="s">
        <v>37</v>
      </c>
      <c r="D3866" s="214">
        <v>3</v>
      </c>
      <c r="E3866" s="214" t="s">
        <v>35</v>
      </c>
      <c r="F3866" s="214" t="s">
        <v>248</v>
      </c>
      <c r="G3866" s="214" t="s">
        <v>246</v>
      </c>
      <c r="H3866" s="214" t="s">
        <v>95</v>
      </c>
      <c r="I3866" s="214" t="s">
        <v>135</v>
      </c>
      <c r="J3866" s="214">
        <v>5</v>
      </c>
      <c r="K3866" s="214">
        <v>5</v>
      </c>
      <c r="L3866" s="214">
        <v>83.3</v>
      </c>
      <c r="M3866" s="214">
        <v>0</v>
      </c>
      <c r="N3866" s="214">
        <v>0</v>
      </c>
      <c r="O3866" s="214">
        <v>0</v>
      </c>
      <c r="P3866" s="214">
        <v>0</v>
      </c>
      <c r="Q3866" s="214">
        <v>0</v>
      </c>
      <c r="R3866" s="214">
        <v>0</v>
      </c>
      <c r="S3866" s="214">
        <v>100</v>
      </c>
      <c r="T3866" s="214">
        <v>100</v>
      </c>
      <c r="U3866" s="214" t="s">
        <v>136</v>
      </c>
      <c r="V3866" s="214" t="s">
        <v>136</v>
      </c>
      <c r="W3866" s="214" t="s">
        <v>136</v>
      </c>
      <c r="X3866" s="214" t="s">
        <v>136</v>
      </c>
    </row>
    <row r="3867" spans="1:24" x14ac:dyDescent="0.25">
      <c r="A3867" t="str">
        <f t="shared" si="61"/>
        <v>YAG3UKLevel 8Female + maleHistory and archaeologyWales</v>
      </c>
      <c r="B3867" s="214" t="s">
        <v>251</v>
      </c>
      <c r="C3867" s="214" t="s">
        <v>37</v>
      </c>
      <c r="D3867" s="214">
        <v>3</v>
      </c>
      <c r="E3867" s="214" t="s">
        <v>35</v>
      </c>
      <c r="F3867" s="214" t="s">
        <v>248</v>
      </c>
      <c r="G3867" s="214" t="s">
        <v>246</v>
      </c>
      <c r="H3867" s="214" t="s">
        <v>95</v>
      </c>
      <c r="I3867" s="214" t="s">
        <v>137</v>
      </c>
      <c r="J3867" s="214">
        <v>5</v>
      </c>
      <c r="K3867" s="214">
        <v>5</v>
      </c>
      <c r="L3867" s="214">
        <v>0</v>
      </c>
      <c r="M3867" s="214">
        <v>0</v>
      </c>
      <c r="N3867" s="214">
        <v>5</v>
      </c>
      <c r="O3867" s="214">
        <v>0</v>
      </c>
      <c r="P3867" s="214">
        <v>14.3</v>
      </c>
      <c r="Q3867" s="214">
        <v>85.7</v>
      </c>
      <c r="R3867" s="214">
        <v>85.7</v>
      </c>
      <c r="S3867" s="214">
        <v>85.7</v>
      </c>
      <c r="T3867" s="214">
        <v>0</v>
      </c>
      <c r="U3867" s="214" t="s">
        <v>140</v>
      </c>
      <c r="V3867" s="214" t="s">
        <v>140</v>
      </c>
      <c r="W3867" s="214" t="s">
        <v>140</v>
      </c>
      <c r="X3867" s="214" t="s">
        <v>140</v>
      </c>
    </row>
    <row r="3868" spans="1:24" x14ac:dyDescent="0.25">
      <c r="A3868" t="str">
        <f t="shared" si="61"/>
        <v>YAG3UKLevel 8Female + maleHistory and archaeologyWest Midlands</v>
      </c>
      <c r="B3868" s="214" t="s">
        <v>251</v>
      </c>
      <c r="C3868" s="214" t="s">
        <v>37</v>
      </c>
      <c r="D3868" s="214">
        <v>3</v>
      </c>
      <c r="E3868" s="214" t="s">
        <v>35</v>
      </c>
      <c r="F3868" s="214" t="s">
        <v>248</v>
      </c>
      <c r="G3868" s="214" t="s">
        <v>246</v>
      </c>
      <c r="H3868" s="214" t="s">
        <v>95</v>
      </c>
      <c r="I3868" s="214" t="s">
        <v>138</v>
      </c>
      <c r="J3868" s="214">
        <v>25</v>
      </c>
      <c r="K3868" s="214">
        <v>25</v>
      </c>
      <c r="L3868" s="214">
        <v>0</v>
      </c>
      <c r="M3868" s="214">
        <v>0</v>
      </c>
      <c r="N3868" s="214">
        <v>25</v>
      </c>
      <c r="O3868" s="214">
        <v>13</v>
      </c>
      <c r="P3868" s="214">
        <v>4.3</v>
      </c>
      <c r="Q3868" s="214">
        <v>78.3</v>
      </c>
      <c r="R3868" s="214">
        <v>82.6</v>
      </c>
      <c r="S3868" s="214">
        <v>82.6</v>
      </c>
      <c r="T3868" s="214">
        <v>4.3</v>
      </c>
      <c r="U3868" s="214">
        <v>15</v>
      </c>
      <c r="V3868" s="214">
        <v>12500</v>
      </c>
      <c r="W3868" s="214">
        <v>25900</v>
      </c>
      <c r="X3868" s="214">
        <v>28100</v>
      </c>
    </row>
    <row r="3869" spans="1:24" x14ac:dyDescent="0.25">
      <c r="A3869" t="str">
        <f t="shared" si="61"/>
        <v>YAG3UKLevel 8Female + maleHistory and archaeologyYorkshire and The Humber</v>
      </c>
      <c r="B3869" s="214" t="s">
        <v>251</v>
      </c>
      <c r="C3869" s="214" t="s">
        <v>37</v>
      </c>
      <c r="D3869" s="214">
        <v>3</v>
      </c>
      <c r="E3869" s="214" t="s">
        <v>35</v>
      </c>
      <c r="F3869" s="214" t="s">
        <v>248</v>
      </c>
      <c r="G3869" s="214" t="s">
        <v>246</v>
      </c>
      <c r="H3869" s="214" t="s">
        <v>95</v>
      </c>
      <c r="I3869" s="214" t="s">
        <v>139</v>
      </c>
      <c r="J3869" s="214">
        <v>30</v>
      </c>
      <c r="K3869" s="214">
        <v>30</v>
      </c>
      <c r="L3869" s="214">
        <v>0</v>
      </c>
      <c r="M3869" s="214">
        <v>0</v>
      </c>
      <c r="N3869" s="214">
        <v>30</v>
      </c>
      <c r="O3869" s="214">
        <v>6.4</v>
      </c>
      <c r="P3869" s="214">
        <v>0</v>
      </c>
      <c r="Q3869" s="214">
        <v>84</v>
      </c>
      <c r="R3869" s="214">
        <v>90.4</v>
      </c>
      <c r="S3869" s="214">
        <v>93.6</v>
      </c>
      <c r="T3869" s="214">
        <v>9.6</v>
      </c>
      <c r="U3869" s="214">
        <v>20</v>
      </c>
      <c r="V3869" s="214">
        <v>21200</v>
      </c>
      <c r="W3869" s="214">
        <v>28100</v>
      </c>
      <c r="X3869" s="214">
        <v>34000</v>
      </c>
    </row>
    <row r="3870" spans="1:24" x14ac:dyDescent="0.25">
      <c r="A3870" t="str">
        <f t="shared" si="61"/>
        <v>YAG3UKLevel 8Female + maleLanguages and area studiesAbroad</v>
      </c>
      <c r="B3870" s="214" t="s">
        <v>251</v>
      </c>
      <c r="C3870" s="214" t="s">
        <v>37</v>
      </c>
      <c r="D3870" s="214">
        <v>3</v>
      </c>
      <c r="E3870" s="214" t="s">
        <v>35</v>
      </c>
      <c r="F3870" s="214" t="s">
        <v>248</v>
      </c>
      <c r="G3870" s="214" t="s">
        <v>246</v>
      </c>
      <c r="H3870" s="214" t="s">
        <v>168</v>
      </c>
      <c r="I3870" s="214" t="s">
        <v>125</v>
      </c>
      <c r="J3870" s="214" t="s">
        <v>140</v>
      </c>
      <c r="K3870" s="214" t="s">
        <v>140</v>
      </c>
      <c r="L3870" s="214" t="s">
        <v>140</v>
      </c>
      <c r="M3870" s="214" t="s">
        <v>140</v>
      </c>
      <c r="N3870" s="214" t="s">
        <v>140</v>
      </c>
      <c r="O3870" s="214" t="s">
        <v>140</v>
      </c>
      <c r="P3870" s="214" t="s">
        <v>140</v>
      </c>
      <c r="Q3870" s="214" t="s">
        <v>140</v>
      </c>
      <c r="R3870" s="214" t="s">
        <v>140</v>
      </c>
      <c r="S3870" s="214" t="s">
        <v>140</v>
      </c>
      <c r="T3870" s="214" t="s">
        <v>140</v>
      </c>
      <c r="U3870" s="214" t="s">
        <v>140</v>
      </c>
      <c r="V3870" s="214" t="s">
        <v>140</v>
      </c>
      <c r="W3870" s="214" t="s">
        <v>140</v>
      </c>
      <c r="X3870" s="214" t="s">
        <v>140</v>
      </c>
    </row>
    <row r="3871" spans="1:24" x14ac:dyDescent="0.25">
      <c r="A3871" t="str">
        <f t="shared" si="61"/>
        <v>YAG3UKLevel 8Female + maleLanguages and area studiesEast Midlands</v>
      </c>
      <c r="B3871" s="214" t="s">
        <v>251</v>
      </c>
      <c r="C3871" s="214" t="s">
        <v>37</v>
      </c>
      <c r="D3871" s="214">
        <v>3</v>
      </c>
      <c r="E3871" s="214" t="s">
        <v>35</v>
      </c>
      <c r="F3871" s="214" t="s">
        <v>248</v>
      </c>
      <c r="G3871" s="214" t="s">
        <v>246</v>
      </c>
      <c r="H3871" s="214" t="s">
        <v>168</v>
      </c>
      <c r="I3871" s="214" t="s">
        <v>126</v>
      </c>
      <c r="J3871" s="214">
        <v>10</v>
      </c>
      <c r="K3871" s="214">
        <v>10</v>
      </c>
      <c r="L3871" s="214">
        <v>0</v>
      </c>
      <c r="M3871" s="214">
        <v>0</v>
      </c>
      <c r="N3871" s="214">
        <v>10</v>
      </c>
      <c r="O3871" s="214">
        <v>8</v>
      </c>
      <c r="P3871" s="214">
        <v>8</v>
      </c>
      <c r="Q3871" s="214">
        <v>76</v>
      </c>
      <c r="R3871" s="214">
        <v>84</v>
      </c>
      <c r="S3871" s="214">
        <v>84</v>
      </c>
      <c r="T3871" s="214">
        <v>8</v>
      </c>
      <c r="U3871" s="214" t="s">
        <v>140</v>
      </c>
      <c r="V3871" s="214" t="s">
        <v>140</v>
      </c>
      <c r="W3871" s="214" t="s">
        <v>140</v>
      </c>
      <c r="X3871" s="214" t="s">
        <v>140</v>
      </c>
    </row>
    <row r="3872" spans="1:24" x14ac:dyDescent="0.25">
      <c r="A3872" t="str">
        <f t="shared" si="61"/>
        <v>YAG3UKLevel 8Female + maleLanguages and area studiesEast of England</v>
      </c>
      <c r="B3872" s="214" t="s">
        <v>251</v>
      </c>
      <c r="C3872" s="214" t="s">
        <v>37</v>
      </c>
      <c r="D3872" s="214">
        <v>3</v>
      </c>
      <c r="E3872" s="214" t="s">
        <v>35</v>
      </c>
      <c r="F3872" s="214" t="s">
        <v>248</v>
      </c>
      <c r="G3872" s="214" t="s">
        <v>246</v>
      </c>
      <c r="H3872" s="214" t="s">
        <v>168</v>
      </c>
      <c r="I3872" s="214" t="s">
        <v>127</v>
      </c>
      <c r="J3872" s="214">
        <v>20</v>
      </c>
      <c r="K3872" s="214">
        <v>20</v>
      </c>
      <c r="L3872" s="214">
        <v>0</v>
      </c>
      <c r="M3872" s="214">
        <v>0</v>
      </c>
      <c r="N3872" s="214">
        <v>20</v>
      </c>
      <c r="O3872" s="214">
        <v>29.3</v>
      </c>
      <c r="P3872" s="214">
        <v>0</v>
      </c>
      <c r="Q3872" s="214">
        <v>58.5</v>
      </c>
      <c r="R3872" s="214">
        <v>70.7</v>
      </c>
      <c r="S3872" s="214">
        <v>70.7</v>
      </c>
      <c r="T3872" s="214">
        <v>12.2</v>
      </c>
      <c r="U3872" s="214">
        <v>10</v>
      </c>
      <c r="V3872" s="214">
        <v>23900</v>
      </c>
      <c r="W3872" s="214">
        <v>29900</v>
      </c>
      <c r="X3872" s="214">
        <v>36200</v>
      </c>
    </row>
    <row r="3873" spans="1:24" x14ac:dyDescent="0.25">
      <c r="A3873" t="str">
        <f t="shared" si="61"/>
        <v>YAG3UKLevel 8Female + maleLanguages and area studiesLondon</v>
      </c>
      <c r="B3873" s="214" t="s">
        <v>251</v>
      </c>
      <c r="C3873" s="214" t="s">
        <v>37</v>
      </c>
      <c r="D3873" s="214">
        <v>3</v>
      </c>
      <c r="E3873" s="214" t="s">
        <v>35</v>
      </c>
      <c r="F3873" s="214" t="s">
        <v>248</v>
      </c>
      <c r="G3873" s="214" t="s">
        <v>246</v>
      </c>
      <c r="H3873" s="214" t="s">
        <v>168</v>
      </c>
      <c r="I3873" s="214" t="s">
        <v>128</v>
      </c>
      <c r="J3873" s="214">
        <v>60</v>
      </c>
      <c r="K3873" s="214">
        <v>60</v>
      </c>
      <c r="L3873" s="214">
        <v>0</v>
      </c>
      <c r="M3873" s="214">
        <v>0</v>
      </c>
      <c r="N3873" s="214">
        <v>60</v>
      </c>
      <c r="O3873" s="214">
        <v>6.5</v>
      </c>
      <c r="P3873" s="214">
        <v>4.9000000000000004</v>
      </c>
      <c r="Q3873" s="214">
        <v>82.1</v>
      </c>
      <c r="R3873" s="214">
        <v>88.6</v>
      </c>
      <c r="S3873" s="214">
        <v>88.6</v>
      </c>
      <c r="T3873" s="214">
        <v>6.5</v>
      </c>
      <c r="U3873" s="214">
        <v>45</v>
      </c>
      <c r="V3873" s="214">
        <v>17500</v>
      </c>
      <c r="W3873" s="214">
        <v>29600</v>
      </c>
      <c r="X3873" s="214">
        <v>41200</v>
      </c>
    </row>
    <row r="3874" spans="1:24" x14ac:dyDescent="0.25">
      <c r="A3874" t="str">
        <f t="shared" si="61"/>
        <v>YAG3UKLevel 8Female + maleLanguages and area studiesNorth East</v>
      </c>
      <c r="B3874" s="214" t="s">
        <v>251</v>
      </c>
      <c r="C3874" s="214" t="s">
        <v>37</v>
      </c>
      <c r="D3874" s="214">
        <v>3</v>
      </c>
      <c r="E3874" s="214" t="s">
        <v>35</v>
      </c>
      <c r="F3874" s="214" t="s">
        <v>248</v>
      </c>
      <c r="G3874" s="214" t="s">
        <v>246</v>
      </c>
      <c r="H3874" s="214" t="s">
        <v>168</v>
      </c>
      <c r="I3874" s="214" t="s">
        <v>129</v>
      </c>
      <c r="J3874" s="214" t="s">
        <v>140</v>
      </c>
      <c r="K3874" s="214" t="s">
        <v>140</v>
      </c>
      <c r="L3874" s="214" t="s">
        <v>140</v>
      </c>
      <c r="M3874" s="214" t="s">
        <v>140</v>
      </c>
      <c r="N3874" s="214" t="s">
        <v>140</v>
      </c>
      <c r="O3874" s="214" t="s">
        <v>140</v>
      </c>
      <c r="P3874" s="214" t="s">
        <v>140</v>
      </c>
      <c r="Q3874" s="214" t="s">
        <v>140</v>
      </c>
      <c r="R3874" s="214" t="s">
        <v>140</v>
      </c>
      <c r="S3874" s="214" t="s">
        <v>140</v>
      </c>
      <c r="T3874" s="214" t="s">
        <v>140</v>
      </c>
      <c r="U3874" s="214" t="s">
        <v>140</v>
      </c>
      <c r="V3874" s="214" t="s">
        <v>140</v>
      </c>
      <c r="W3874" s="214" t="s">
        <v>140</v>
      </c>
      <c r="X3874" s="214" t="s">
        <v>140</v>
      </c>
    </row>
    <row r="3875" spans="1:24" x14ac:dyDescent="0.25">
      <c r="A3875" t="str">
        <f t="shared" si="61"/>
        <v>YAG3UKLevel 8Female + maleLanguages and area studiesNorth West</v>
      </c>
      <c r="B3875" s="214" t="s">
        <v>251</v>
      </c>
      <c r="C3875" s="214" t="s">
        <v>37</v>
      </c>
      <c r="D3875" s="214">
        <v>3</v>
      </c>
      <c r="E3875" s="214" t="s">
        <v>35</v>
      </c>
      <c r="F3875" s="214" t="s">
        <v>248</v>
      </c>
      <c r="G3875" s="214" t="s">
        <v>246</v>
      </c>
      <c r="H3875" s="214" t="s">
        <v>168</v>
      </c>
      <c r="I3875" s="214" t="s">
        <v>130</v>
      </c>
      <c r="J3875" s="214">
        <v>10</v>
      </c>
      <c r="K3875" s="214">
        <v>10</v>
      </c>
      <c r="L3875" s="214">
        <v>0</v>
      </c>
      <c r="M3875" s="214">
        <v>0</v>
      </c>
      <c r="N3875" s="214">
        <v>10</v>
      </c>
      <c r="O3875" s="214">
        <v>31.4</v>
      </c>
      <c r="P3875" s="214">
        <v>0</v>
      </c>
      <c r="Q3875" s="214">
        <v>58.8</v>
      </c>
      <c r="R3875" s="214">
        <v>68.599999999999994</v>
      </c>
      <c r="S3875" s="214">
        <v>68.599999999999994</v>
      </c>
      <c r="T3875" s="214">
        <v>9.8000000000000007</v>
      </c>
      <c r="U3875" s="214" t="s">
        <v>140</v>
      </c>
      <c r="V3875" s="214" t="s">
        <v>140</v>
      </c>
      <c r="W3875" s="214" t="s">
        <v>140</v>
      </c>
      <c r="X3875" s="214" t="s">
        <v>140</v>
      </c>
    </row>
    <row r="3876" spans="1:24" x14ac:dyDescent="0.25">
      <c r="A3876" t="str">
        <f t="shared" si="61"/>
        <v>YAG3UKLevel 8Female + maleLanguages and area studiesNorthern Ireland</v>
      </c>
      <c r="B3876" s="214" t="s">
        <v>251</v>
      </c>
      <c r="C3876" s="214" t="s">
        <v>37</v>
      </c>
      <c r="D3876" s="214">
        <v>3</v>
      </c>
      <c r="E3876" s="214" t="s">
        <v>35</v>
      </c>
      <c r="F3876" s="214" t="s">
        <v>248</v>
      </c>
      <c r="G3876" s="214" t="s">
        <v>246</v>
      </c>
      <c r="H3876" s="214" t="s">
        <v>168</v>
      </c>
      <c r="I3876" s="214" t="s">
        <v>131</v>
      </c>
      <c r="J3876" s="214">
        <v>0</v>
      </c>
      <c r="K3876" s="214">
        <v>0</v>
      </c>
      <c r="L3876" s="214">
        <v>0</v>
      </c>
      <c r="M3876" s="214">
        <v>0</v>
      </c>
      <c r="N3876" s="214">
        <v>0</v>
      </c>
      <c r="O3876" s="214">
        <v>50</v>
      </c>
      <c r="P3876" s="214">
        <v>0</v>
      </c>
      <c r="Q3876" s="214">
        <v>50</v>
      </c>
      <c r="R3876" s="214">
        <v>50</v>
      </c>
      <c r="S3876" s="214">
        <v>50</v>
      </c>
      <c r="T3876" s="214">
        <v>0</v>
      </c>
      <c r="U3876" s="214" t="s">
        <v>140</v>
      </c>
      <c r="V3876" s="214" t="s">
        <v>140</v>
      </c>
      <c r="W3876" s="214" t="s">
        <v>140</v>
      </c>
      <c r="X3876" s="214" t="s">
        <v>140</v>
      </c>
    </row>
    <row r="3877" spans="1:24" x14ac:dyDescent="0.25">
      <c r="A3877" t="str">
        <f t="shared" si="61"/>
        <v>YAG3UKLevel 8Female + maleLanguages and area studiesScotland</v>
      </c>
      <c r="B3877" s="214" t="s">
        <v>251</v>
      </c>
      <c r="C3877" s="214" t="s">
        <v>37</v>
      </c>
      <c r="D3877" s="214">
        <v>3</v>
      </c>
      <c r="E3877" s="214" t="s">
        <v>35</v>
      </c>
      <c r="F3877" s="214" t="s">
        <v>248</v>
      </c>
      <c r="G3877" s="214" t="s">
        <v>246</v>
      </c>
      <c r="H3877" s="214" t="s">
        <v>168</v>
      </c>
      <c r="I3877" s="214" t="s">
        <v>132</v>
      </c>
      <c r="J3877" s="214">
        <v>5</v>
      </c>
      <c r="K3877" s="214">
        <v>5</v>
      </c>
      <c r="L3877" s="214">
        <v>0</v>
      </c>
      <c r="M3877" s="214">
        <v>0</v>
      </c>
      <c r="N3877" s="214">
        <v>5</v>
      </c>
      <c r="O3877" s="214">
        <v>33.299999999999997</v>
      </c>
      <c r="P3877" s="214">
        <v>0</v>
      </c>
      <c r="Q3877" s="214">
        <v>50</v>
      </c>
      <c r="R3877" s="214">
        <v>66.7</v>
      </c>
      <c r="S3877" s="214">
        <v>66.7</v>
      </c>
      <c r="T3877" s="214">
        <v>16.7</v>
      </c>
      <c r="U3877" s="214" t="s">
        <v>140</v>
      </c>
      <c r="V3877" s="214" t="s">
        <v>140</v>
      </c>
      <c r="W3877" s="214" t="s">
        <v>140</v>
      </c>
      <c r="X3877" s="214" t="s">
        <v>140</v>
      </c>
    </row>
    <row r="3878" spans="1:24" x14ac:dyDescent="0.25">
      <c r="A3878" t="str">
        <f t="shared" si="61"/>
        <v>YAG3UKLevel 8Female + maleLanguages and area studiesSouth East</v>
      </c>
      <c r="B3878" s="214" t="s">
        <v>251</v>
      </c>
      <c r="C3878" s="214" t="s">
        <v>37</v>
      </c>
      <c r="D3878" s="214">
        <v>3</v>
      </c>
      <c r="E3878" s="214" t="s">
        <v>35</v>
      </c>
      <c r="F3878" s="214" t="s">
        <v>248</v>
      </c>
      <c r="G3878" s="214" t="s">
        <v>246</v>
      </c>
      <c r="H3878" s="214" t="s">
        <v>168</v>
      </c>
      <c r="I3878" s="214" t="s">
        <v>133</v>
      </c>
      <c r="J3878" s="214">
        <v>25</v>
      </c>
      <c r="K3878" s="214">
        <v>25</v>
      </c>
      <c r="L3878" s="214">
        <v>0</v>
      </c>
      <c r="M3878" s="214">
        <v>0</v>
      </c>
      <c r="N3878" s="214">
        <v>25</v>
      </c>
      <c r="O3878" s="214">
        <v>19.5</v>
      </c>
      <c r="P3878" s="214">
        <v>0</v>
      </c>
      <c r="Q3878" s="214">
        <v>68.900000000000006</v>
      </c>
      <c r="R3878" s="214">
        <v>76.7</v>
      </c>
      <c r="S3878" s="214">
        <v>80.5</v>
      </c>
      <c r="T3878" s="214">
        <v>11.7</v>
      </c>
      <c r="U3878" s="214">
        <v>15</v>
      </c>
      <c r="V3878" s="214">
        <v>11700</v>
      </c>
      <c r="W3878" s="214">
        <v>28500</v>
      </c>
      <c r="X3878" s="214">
        <v>38000</v>
      </c>
    </row>
    <row r="3879" spans="1:24" x14ac:dyDescent="0.25">
      <c r="A3879" t="str">
        <f t="shared" si="61"/>
        <v>YAG3UKLevel 8Female + maleLanguages and area studiesSouth West</v>
      </c>
      <c r="B3879" s="214" t="s">
        <v>251</v>
      </c>
      <c r="C3879" s="214" t="s">
        <v>37</v>
      </c>
      <c r="D3879" s="214">
        <v>3</v>
      </c>
      <c r="E3879" s="214" t="s">
        <v>35</v>
      </c>
      <c r="F3879" s="214" t="s">
        <v>248</v>
      </c>
      <c r="G3879" s="214" t="s">
        <v>246</v>
      </c>
      <c r="H3879" s="214" t="s">
        <v>168</v>
      </c>
      <c r="I3879" s="214" t="s">
        <v>134</v>
      </c>
      <c r="J3879" s="214">
        <v>10</v>
      </c>
      <c r="K3879" s="214">
        <v>10</v>
      </c>
      <c r="L3879" s="214">
        <v>0</v>
      </c>
      <c r="M3879" s="214">
        <v>0</v>
      </c>
      <c r="N3879" s="214">
        <v>10</v>
      </c>
      <c r="O3879" s="214">
        <v>9.1</v>
      </c>
      <c r="P3879" s="214">
        <v>9.1</v>
      </c>
      <c r="Q3879" s="214">
        <v>81.8</v>
      </c>
      <c r="R3879" s="214">
        <v>81.8</v>
      </c>
      <c r="S3879" s="214">
        <v>81.8</v>
      </c>
      <c r="T3879" s="214">
        <v>0</v>
      </c>
      <c r="U3879" s="214" t="s">
        <v>140</v>
      </c>
      <c r="V3879" s="214" t="s">
        <v>140</v>
      </c>
      <c r="W3879" s="214" t="s">
        <v>140</v>
      </c>
      <c r="X3879" s="214" t="s">
        <v>140</v>
      </c>
    </row>
    <row r="3880" spans="1:24" x14ac:dyDescent="0.25">
      <c r="A3880" t="str">
        <f t="shared" si="61"/>
        <v>YAG3UKLevel 8Female + maleLanguages and area studiesUnknown</v>
      </c>
      <c r="B3880" s="214" t="s">
        <v>251</v>
      </c>
      <c r="C3880" s="214" t="s">
        <v>37</v>
      </c>
      <c r="D3880" s="214">
        <v>3</v>
      </c>
      <c r="E3880" s="214" t="s">
        <v>35</v>
      </c>
      <c r="F3880" s="214" t="s">
        <v>248</v>
      </c>
      <c r="G3880" s="214" t="s">
        <v>246</v>
      </c>
      <c r="H3880" s="214" t="s">
        <v>168</v>
      </c>
      <c r="I3880" s="214" t="s">
        <v>135</v>
      </c>
      <c r="J3880" s="214">
        <v>5</v>
      </c>
      <c r="K3880" s="214">
        <v>5</v>
      </c>
      <c r="L3880" s="214">
        <v>100</v>
      </c>
      <c r="M3880" s="214">
        <v>0</v>
      </c>
      <c r="N3880" s="214">
        <v>0</v>
      </c>
      <c r="O3880" s="214" t="s">
        <v>254</v>
      </c>
      <c r="P3880" s="214" t="s">
        <v>254</v>
      </c>
      <c r="Q3880" s="214" t="s">
        <v>254</v>
      </c>
      <c r="R3880" s="214" t="s">
        <v>254</v>
      </c>
      <c r="S3880" s="214" t="s">
        <v>254</v>
      </c>
      <c r="T3880" s="214" t="s">
        <v>254</v>
      </c>
      <c r="U3880" s="214" t="s">
        <v>136</v>
      </c>
      <c r="V3880" s="214" t="s">
        <v>136</v>
      </c>
      <c r="W3880" s="214" t="s">
        <v>136</v>
      </c>
      <c r="X3880" s="214" t="s">
        <v>136</v>
      </c>
    </row>
    <row r="3881" spans="1:24" x14ac:dyDescent="0.25">
      <c r="A3881" t="str">
        <f t="shared" si="61"/>
        <v>YAG3UKLevel 8Female + maleLanguages and area studiesWales</v>
      </c>
      <c r="B3881" s="214" t="s">
        <v>251</v>
      </c>
      <c r="C3881" s="214" t="s">
        <v>37</v>
      </c>
      <c r="D3881" s="214">
        <v>3</v>
      </c>
      <c r="E3881" s="214" t="s">
        <v>35</v>
      </c>
      <c r="F3881" s="214" t="s">
        <v>248</v>
      </c>
      <c r="G3881" s="214" t="s">
        <v>246</v>
      </c>
      <c r="H3881" s="214" t="s">
        <v>168</v>
      </c>
      <c r="I3881" s="214" t="s">
        <v>137</v>
      </c>
      <c r="J3881" s="214" t="s">
        <v>140</v>
      </c>
      <c r="K3881" s="214" t="s">
        <v>140</v>
      </c>
      <c r="L3881" s="214" t="s">
        <v>140</v>
      </c>
      <c r="M3881" s="214" t="s">
        <v>140</v>
      </c>
      <c r="N3881" s="214" t="s">
        <v>140</v>
      </c>
      <c r="O3881" s="214" t="s">
        <v>140</v>
      </c>
      <c r="P3881" s="214" t="s">
        <v>140</v>
      </c>
      <c r="Q3881" s="214" t="s">
        <v>140</v>
      </c>
      <c r="R3881" s="214" t="s">
        <v>140</v>
      </c>
      <c r="S3881" s="214" t="s">
        <v>140</v>
      </c>
      <c r="T3881" s="214" t="s">
        <v>140</v>
      </c>
      <c r="U3881" s="214" t="s">
        <v>140</v>
      </c>
      <c r="V3881" s="214" t="s">
        <v>140</v>
      </c>
      <c r="W3881" s="214" t="s">
        <v>140</v>
      </c>
      <c r="X3881" s="214" t="s">
        <v>140</v>
      </c>
    </row>
    <row r="3882" spans="1:24" x14ac:dyDescent="0.25">
      <c r="A3882" t="str">
        <f t="shared" si="61"/>
        <v>YAG3UKLevel 8Female + maleLanguages and area studiesWest Midlands</v>
      </c>
      <c r="B3882" s="214" t="s">
        <v>251</v>
      </c>
      <c r="C3882" s="214" t="s">
        <v>37</v>
      </c>
      <c r="D3882" s="214">
        <v>3</v>
      </c>
      <c r="E3882" s="214" t="s">
        <v>35</v>
      </c>
      <c r="F3882" s="214" t="s">
        <v>248</v>
      </c>
      <c r="G3882" s="214" t="s">
        <v>246</v>
      </c>
      <c r="H3882" s="214" t="s">
        <v>168</v>
      </c>
      <c r="I3882" s="214" t="s">
        <v>138</v>
      </c>
      <c r="J3882" s="214">
        <v>10</v>
      </c>
      <c r="K3882" s="214">
        <v>10</v>
      </c>
      <c r="L3882" s="214">
        <v>0</v>
      </c>
      <c r="M3882" s="214">
        <v>0</v>
      </c>
      <c r="N3882" s="214">
        <v>10</v>
      </c>
      <c r="O3882" s="214">
        <v>10.5</v>
      </c>
      <c r="P3882" s="214">
        <v>0</v>
      </c>
      <c r="Q3882" s="214">
        <v>57.9</v>
      </c>
      <c r="R3882" s="214">
        <v>89.5</v>
      </c>
      <c r="S3882" s="214">
        <v>89.5</v>
      </c>
      <c r="T3882" s="214">
        <v>31.6</v>
      </c>
      <c r="U3882" s="214" t="s">
        <v>140</v>
      </c>
      <c r="V3882" s="214" t="s">
        <v>140</v>
      </c>
      <c r="W3882" s="214" t="s">
        <v>140</v>
      </c>
      <c r="X3882" s="214" t="s">
        <v>140</v>
      </c>
    </row>
    <row r="3883" spans="1:24" x14ac:dyDescent="0.25">
      <c r="A3883" t="str">
        <f t="shared" si="61"/>
        <v>YAG3UKLevel 8Female + maleLanguages and area studiesYorkshire and The Humber</v>
      </c>
      <c r="B3883" s="214" t="s">
        <v>251</v>
      </c>
      <c r="C3883" s="214" t="s">
        <v>37</v>
      </c>
      <c r="D3883" s="214">
        <v>3</v>
      </c>
      <c r="E3883" s="214" t="s">
        <v>35</v>
      </c>
      <c r="F3883" s="214" t="s">
        <v>248</v>
      </c>
      <c r="G3883" s="214" t="s">
        <v>246</v>
      </c>
      <c r="H3883" s="214" t="s">
        <v>168</v>
      </c>
      <c r="I3883" s="214" t="s">
        <v>139</v>
      </c>
      <c r="J3883" s="214">
        <v>10</v>
      </c>
      <c r="K3883" s="214">
        <v>10</v>
      </c>
      <c r="L3883" s="214">
        <v>0</v>
      </c>
      <c r="M3883" s="214">
        <v>0</v>
      </c>
      <c r="N3883" s="214">
        <v>10</v>
      </c>
      <c r="O3883" s="214">
        <v>30</v>
      </c>
      <c r="P3883" s="214">
        <v>0</v>
      </c>
      <c r="Q3883" s="214">
        <v>70</v>
      </c>
      <c r="R3883" s="214">
        <v>70</v>
      </c>
      <c r="S3883" s="214">
        <v>70</v>
      </c>
      <c r="T3883" s="214">
        <v>0</v>
      </c>
      <c r="U3883" s="214" t="s">
        <v>140</v>
      </c>
      <c r="V3883" s="214" t="s">
        <v>140</v>
      </c>
      <c r="W3883" s="214" t="s">
        <v>140</v>
      </c>
      <c r="X3883" s="214" t="s">
        <v>140</v>
      </c>
    </row>
    <row r="3884" spans="1:24" x14ac:dyDescent="0.25">
      <c r="A3884" t="str">
        <f t="shared" si="61"/>
        <v>YAG3UKLevel 8Female + maleLawAbroad</v>
      </c>
      <c r="B3884" s="214" t="s">
        <v>251</v>
      </c>
      <c r="C3884" s="214" t="s">
        <v>37</v>
      </c>
      <c r="D3884" s="214">
        <v>3</v>
      </c>
      <c r="E3884" s="214" t="s">
        <v>35</v>
      </c>
      <c r="F3884" s="214" t="s">
        <v>248</v>
      </c>
      <c r="G3884" s="214" t="s">
        <v>246</v>
      </c>
      <c r="H3884" s="214" t="s">
        <v>85</v>
      </c>
      <c r="I3884" s="214" t="s">
        <v>125</v>
      </c>
      <c r="J3884" s="214" t="s">
        <v>140</v>
      </c>
      <c r="K3884" s="214" t="s">
        <v>140</v>
      </c>
      <c r="L3884" s="214" t="s">
        <v>140</v>
      </c>
      <c r="M3884" s="214" t="s">
        <v>140</v>
      </c>
      <c r="N3884" s="214" t="s">
        <v>140</v>
      </c>
      <c r="O3884" s="214" t="s">
        <v>140</v>
      </c>
      <c r="P3884" s="214" t="s">
        <v>140</v>
      </c>
      <c r="Q3884" s="214" t="s">
        <v>140</v>
      </c>
      <c r="R3884" s="214" t="s">
        <v>140</v>
      </c>
      <c r="S3884" s="214" t="s">
        <v>140</v>
      </c>
      <c r="T3884" s="214" t="s">
        <v>140</v>
      </c>
      <c r="U3884" s="214" t="s">
        <v>140</v>
      </c>
      <c r="V3884" s="214" t="s">
        <v>140</v>
      </c>
      <c r="W3884" s="214" t="s">
        <v>140</v>
      </c>
      <c r="X3884" s="214" t="s">
        <v>140</v>
      </c>
    </row>
    <row r="3885" spans="1:24" x14ac:dyDescent="0.25">
      <c r="A3885" t="str">
        <f t="shared" si="61"/>
        <v>YAG3UKLevel 8Female + maleLawEast Midlands</v>
      </c>
      <c r="B3885" s="214" t="s">
        <v>251</v>
      </c>
      <c r="C3885" s="214" t="s">
        <v>37</v>
      </c>
      <c r="D3885" s="214">
        <v>3</v>
      </c>
      <c r="E3885" s="214" t="s">
        <v>35</v>
      </c>
      <c r="F3885" s="214" t="s">
        <v>248</v>
      </c>
      <c r="G3885" s="214" t="s">
        <v>246</v>
      </c>
      <c r="H3885" s="214" t="s">
        <v>85</v>
      </c>
      <c r="I3885" s="214" t="s">
        <v>126</v>
      </c>
      <c r="J3885" s="214">
        <v>5</v>
      </c>
      <c r="K3885" s="214">
        <v>5</v>
      </c>
      <c r="L3885" s="214">
        <v>0</v>
      </c>
      <c r="M3885" s="214">
        <v>0</v>
      </c>
      <c r="N3885" s="214">
        <v>5</v>
      </c>
      <c r="O3885" s="214">
        <v>0</v>
      </c>
      <c r="P3885" s="214">
        <v>0</v>
      </c>
      <c r="Q3885" s="214">
        <v>66.7</v>
      </c>
      <c r="R3885" s="214">
        <v>83.3</v>
      </c>
      <c r="S3885" s="214">
        <v>100</v>
      </c>
      <c r="T3885" s="214">
        <v>33.299999999999997</v>
      </c>
      <c r="U3885" s="214" t="s">
        <v>140</v>
      </c>
      <c r="V3885" s="214" t="s">
        <v>140</v>
      </c>
      <c r="W3885" s="214" t="s">
        <v>140</v>
      </c>
      <c r="X3885" s="214" t="s">
        <v>140</v>
      </c>
    </row>
    <row r="3886" spans="1:24" x14ac:dyDescent="0.25">
      <c r="A3886" t="str">
        <f t="shared" si="61"/>
        <v>YAG3UKLevel 8Female + maleLawEast of England</v>
      </c>
      <c r="B3886" s="214" t="s">
        <v>251</v>
      </c>
      <c r="C3886" s="214" t="s">
        <v>37</v>
      </c>
      <c r="D3886" s="214">
        <v>3</v>
      </c>
      <c r="E3886" s="214" t="s">
        <v>35</v>
      </c>
      <c r="F3886" s="214" t="s">
        <v>248</v>
      </c>
      <c r="G3886" s="214" t="s">
        <v>246</v>
      </c>
      <c r="H3886" s="214" t="s">
        <v>85</v>
      </c>
      <c r="I3886" s="214" t="s">
        <v>127</v>
      </c>
      <c r="J3886" s="214">
        <v>10</v>
      </c>
      <c r="K3886" s="214">
        <v>10</v>
      </c>
      <c r="L3886" s="214">
        <v>0</v>
      </c>
      <c r="M3886" s="214">
        <v>0</v>
      </c>
      <c r="N3886" s="214">
        <v>10</v>
      </c>
      <c r="O3886" s="214">
        <v>9.1</v>
      </c>
      <c r="P3886" s="214">
        <v>0</v>
      </c>
      <c r="Q3886" s="214">
        <v>72.7</v>
      </c>
      <c r="R3886" s="214">
        <v>90.9</v>
      </c>
      <c r="S3886" s="214">
        <v>90.9</v>
      </c>
      <c r="T3886" s="214">
        <v>18.2</v>
      </c>
      <c r="U3886" s="214" t="s">
        <v>140</v>
      </c>
      <c r="V3886" s="214" t="s">
        <v>140</v>
      </c>
      <c r="W3886" s="214" t="s">
        <v>140</v>
      </c>
      <c r="X3886" s="214" t="s">
        <v>140</v>
      </c>
    </row>
    <row r="3887" spans="1:24" x14ac:dyDescent="0.25">
      <c r="A3887" t="str">
        <f t="shared" si="61"/>
        <v>YAG3UKLevel 8Female + maleLawLondon</v>
      </c>
      <c r="B3887" s="214" t="s">
        <v>251</v>
      </c>
      <c r="C3887" s="214" t="s">
        <v>37</v>
      </c>
      <c r="D3887" s="214">
        <v>3</v>
      </c>
      <c r="E3887" s="214" t="s">
        <v>35</v>
      </c>
      <c r="F3887" s="214" t="s">
        <v>248</v>
      </c>
      <c r="G3887" s="214" t="s">
        <v>246</v>
      </c>
      <c r="H3887" s="214" t="s">
        <v>85</v>
      </c>
      <c r="I3887" s="214" t="s">
        <v>128</v>
      </c>
      <c r="J3887" s="214">
        <v>30</v>
      </c>
      <c r="K3887" s="214">
        <v>30</v>
      </c>
      <c r="L3887" s="214">
        <v>0</v>
      </c>
      <c r="M3887" s="214">
        <v>0</v>
      </c>
      <c r="N3887" s="214">
        <v>30</v>
      </c>
      <c r="O3887" s="214">
        <v>9.4</v>
      </c>
      <c r="P3887" s="214">
        <v>3.1</v>
      </c>
      <c r="Q3887" s="214">
        <v>71.900000000000006</v>
      </c>
      <c r="R3887" s="214">
        <v>84.4</v>
      </c>
      <c r="S3887" s="214">
        <v>87.5</v>
      </c>
      <c r="T3887" s="214">
        <v>15.6</v>
      </c>
      <c r="U3887" s="214">
        <v>25</v>
      </c>
      <c r="V3887" s="214">
        <v>15200</v>
      </c>
      <c r="W3887" s="214">
        <v>41600</v>
      </c>
      <c r="X3887" s="214">
        <v>51500</v>
      </c>
    </row>
    <row r="3888" spans="1:24" x14ac:dyDescent="0.25">
      <c r="A3888" t="str">
        <f t="shared" si="61"/>
        <v>YAG3UKLevel 8Female + maleLawNorth East</v>
      </c>
      <c r="B3888" s="214" t="s">
        <v>251</v>
      </c>
      <c r="C3888" s="214" t="s">
        <v>37</v>
      </c>
      <c r="D3888" s="214">
        <v>3</v>
      </c>
      <c r="E3888" s="214" t="s">
        <v>35</v>
      </c>
      <c r="F3888" s="214" t="s">
        <v>248</v>
      </c>
      <c r="G3888" s="214" t="s">
        <v>246</v>
      </c>
      <c r="H3888" s="214" t="s">
        <v>85</v>
      </c>
      <c r="I3888" s="214" t="s">
        <v>129</v>
      </c>
      <c r="J3888" s="214">
        <v>10</v>
      </c>
      <c r="K3888" s="214">
        <v>10</v>
      </c>
      <c r="L3888" s="214">
        <v>0</v>
      </c>
      <c r="M3888" s="214">
        <v>0</v>
      </c>
      <c r="N3888" s="214">
        <v>10</v>
      </c>
      <c r="O3888" s="214">
        <v>0</v>
      </c>
      <c r="P3888" s="214">
        <v>0</v>
      </c>
      <c r="Q3888" s="214">
        <v>100</v>
      </c>
      <c r="R3888" s="214">
        <v>100</v>
      </c>
      <c r="S3888" s="214">
        <v>100</v>
      </c>
      <c r="T3888" s="214">
        <v>0</v>
      </c>
      <c r="U3888" s="214" t="s">
        <v>140</v>
      </c>
      <c r="V3888" s="214" t="s">
        <v>140</v>
      </c>
      <c r="W3888" s="214" t="s">
        <v>140</v>
      </c>
      <c r="X3888" s="214" t="s">
        <v>140</v>
      </c>
    </row>
    <row r="3889" spans="1:24" x14ac:dyDescent="0.25">
      <c r="A3889" t="str">
        <f t="shared" si="61"/>
        <v>YAG3UKLevel 8Female + maleLawNorth West</v>
      </c>
      <c r="B3889" s="214" t="s">
        <v>251</v>
      </c>
      <c r="C3889" s="214" t="s">
        <v>37</v>
      </c>
      <c r="D3889" s="214">
        <v>3</v>
      </c>
      <c r="E3889" s="214" t="s">
        <v>35</v>
      </c>
      <c r="F3889" s="214" t="s">
        <v>248</v>
      </c>
      <c r="G3889" s="214" t="s">
        <v>246</v>
      </c>
      <c r="H3889" s="214" t="s">
        <v>85</v>
      </c>
      <c r="I3889" s="214" t="s">
        <v>130</v>
      </c>
      <c r="J3889" s="214">
        <v>10</v>
      </c>
      <c r="K3889" s="214">
        <v>10</v>
      </c>
      <c r="L3889" s="214">
        <v>0</v>
      </c>
      <c r="M3889" s="214">
        <v>0</v>
      </c>
      <c r="N3889" s="214">
        <v>10</v>
      </c>
      <c r="O3889" s="214">
        <v>8.8000000000000007</v>
      </c>
      <c r="P3889" s="214">
        <v>0</v>
      </c>
      <c r="Q3889" s="214">
        <v>82.3</v>
      </c>
      <c r="R3889" s="214">
        <v>91.2</v>
      </c>
      <c r="S3889" s="214">
        <v>91.2</v>
      </c>
      <c r="T3889" s="214">
        <v>8.8000000000000007</v>
      </c>
      <c r="U3889" s="214" t="s">
        <v>140</v>
      </c>
      <c r="V3889" s="214" t="s">
        <v>140</v>
      </c>
      <c r="W3889" s="214" t="s">
        <v>140</v>
      </c>
      <c r="X3889" s="214" t="s">
        <v>140</v>
      </c>
    </row>
    <row r="3890" spans="1:24" x14ac:dyDescent="0.25">
      <c r="A3890" t="str">
        <f t="shared" si="61"/>
        <v>YAG3UKLevel 8Female + maleLawNorthern Ireland</v>
      </c>
      <c r="B3890" s="214" t="s">
        <v>251</v>
      </c>
      <c r="C3890" s="214" t="s">
        <v>37</v>
      </c>
      <c r="D3890" s="214">
        <v>3</v>
      </c>
      <c r="E3890" s="214" t="s">
        <v>35</v>
      </c>
      <c r="F3890" s="214" t="s">
        <v>248</v>
      </c>
      <c r="G3890" s="214" t="s">
        <v>246</v>
      </c>
      <c r="H3890" s="214" t="s">
        <v>85</v>
      </c>
      <c r="I3890" s="214" t="s">
        <v>131</v>
      </c>
      <c r="J3890" s="214" t="s">
        <v>140</v>
      </c>
      <c r="K3890" s="214" t="s">
        <v>140</v>
      </c>
      <c r="L3890" s="214" t="s">
        <v>140</v>
      </c>
      <c r="M3890" s="214" t="s">
        <v>140</v>
      </c>
      <c r="N3890" s="214" t="s">
        <v>140</v>
      </c>
      <c r="O3890" s="214" t="s">
        <v>140</v>
      </c>
      <c r="P3890" s="214" t="s">
        <v>140</v>
      </c>
      <c r="Q3890" s="214" t="s">
        <v>140</v>
      </c>
      <c r="R3890" s="214" t="s">
        <v>140</v>
      </c>
      <c r="S3890" s="214" t="s">
        <v>140</v>
      </c>
      <c r="T3890" s="214" t="s">
        <v>140</v>
      </c>
      <c r="U3890" s="214" t="s">
        <v>140</v>
      </c>
      <c r="V3890" s="214" t="s">
        <v>140</v>
      </c>
      <c r="W3890" s="214" t="s">
        <v>140</v>
      </c>
      <c r="X3890" s="214" t="s">
        <v>140</v>
      </c>
    </row>
    <row r="3891" spans="1:24" x14ac:dyDescent="0.25">
      <c r="A3891" t="str">
        <f t="shared" si="61"/>
        <v>YAG3UKLevel 8Female + maleLawSouth East</v>
      </c>
      <c r="B3891" s="214" t="s">
        <v>251</v>
      </c>
      <c r="C3891" s="214" t="s">
        <v>37</v>
      </c>
      <c r="D3891" s="214">
        <v>3</v>
      </c>
      <c r="E3891" s="214" t="s">
        <v>35</v>
      </c>
      <c r="F3891" s="214" t="s">
        <v>248</v>
      </c>
      <c r="G3891" s="214" t="s">
        <v>246</v>
      </c>
      <c r="H3891" s="214" t="s">
        <v>85</v>
      </c>
      <c r="I3891" s="214" t="s">
        <v>133</v>
      </c>
      <c r="J3891" s="214">
        <v>20</v>
      </c>
      <c r="K3891" s="214">
        <v>20</v>
      </c>
      <c r="L3891" s="214">
        <v>0</v>
      </c>
      <c r="M3891" s="214">
        <v>0</v>
      </c>
      <c r="N3891" s="214">
        <v>20</v>
      </c>
      <c r="O3891" s="214">
        <v>9.1</v>
      </c>
      <c r="P3891" s="214">
        <v>4.5</v>
      </c>
      <c r="Q3891" s="214">
        <v>72.7</v>
      </c>
      <c r="R3891" s="214">
        <v>86.4</v>
      </c>
      <c r="S3891" s="214">
        <v>86.4</v>
      </c>
      <c r="T3891" s="214">
        <v>13.6</v>
      </c>
      <c r="U3891" s="214">
        <v>15</v>
      </c>
      <c r="V3891" s="214">
        <v>35400</v>
      </c>
      <c r="W3891" s="214">
        <v>38000</v>
      </c>
      <c r="X3891" s="214">
        <v>42700</v>
      </c>
    </row>
    <row r="3892" spans="1:24" x14ac:dyDescent="0.25">
      <c r="A3892" t="str">
        <f t="shared" si="61"/>
        <v>YAG3UKLevel 8Female + maleLawSouth West</v>
      </c>
      <c r="B3892" s="214" t="s">
        <v>251</v>
      </c>
      <c r="C3892" s="214" t="s">
        <v>37</v>
      </c>
      <c r="D3892" s="214">
        <v>3</v>
      </c>
      <c r="E3892" s="214" t="s">
        <v>35</v>
      </c>
      <c r="F3892" s="214" t="s">
        <v>248</v>
      </c>
      <c r="G3892" s="214" t="s">
        <v>246</v>
      </c>
      <c r="H3892" s="214" t="s">
        <v>85</v>
      </c>
      <c r="I3892" s="214" t="s">
        <v>134</v>
      </c>
      <c r="J3892" s="214">
        <v>10</v>
      </c>
      <c r="K3892" s="214">
        <v>10</v>
      </c>
      <c r="L3892" s="214">
        <v>0</v>
      </c>
      <c r="M3892" s="214">
        <v>0</v>
      </c>
      <c r="N3892" s="214">
        <v>10</v>
      </c>
      <c r="O3892" s="214">
        <v>9.1</v>
      </c>
      <c r="P3892" s="214">
        <v>0</v>
      </c>
      <c r="Q3892" s="214">
        <v>72.7</v>
      </c>
      <c r="R3892" s="214">
        <v>90.9</v>
      </c>
      <c r="S3892" s="214">
        <v>90.9</v>
      </c>
      <c r="T3892" s="214">
        <v>18.2</v>
      </c>
      <c r="U3892" s="214" t="s">
        <v>140</v>
      </c>
      <c r="V3892" s="214" t="s">
        <v>140</v>
      </c>
      <c r="W3892" s="214" t="s">
        <v>140</v>
      </c>
      <c r="X3892" s="214" t="s">
        <v>140</v>
      </c>
    </row>
    <row r="3893" spans="1:24" x14ac:dyDescent="0.25">
      <c r="A3893" t="str">
        <f t="shared" si="61"/>
        <v>YAG3UKLevel 8Female + maleLawUnknown</v>
      </c>
      <c r="B3893" s="214" t="s">
        <v>251</v>
      </c>
      <c r="C3893" s="214" t="s">
        <v>37</v>
      </c>
      <c r="D3893" s="214">
        <v>3</v>
      </c>
      <c r="E3893" s="214" t="s">
        <v>35</v>
      </c>
      <c r="F3893" s="214" t="s">
        <v>248</v>
      </c>
      <c r="G3893" s="214" t="s">
        <v>246</v>
      </c>
      <c r="H3893" s="214" t="s">
        <v>85</v>
      </c>
      <c r="I3893" s="214" t="s">
        <v>135</v>
      </c>
      <c r="J3893" s="214">
        <v>10</v>
      </c>
      <c r="K3893" s="214">
        <v>10</v>
      </c>
      <c r="L3893" s="214">
        <v>100</v>
      </c>
      <c r="M3893" s="214">
        <v>0</v>
      </c>
      <c r="N3893" s="214">
        <v>0</v>
      </c>
      <c r="O3893" s="214" t="s">
        <v>254</v>
      </c>
      <c r="P3893" s="214" t="s">
        <v>254</v>
      </c>
      <c r="Q3893" s="214" t="s">
        <v>254</v>
      </c>
      <c r="R3893" s="214" t="s">
        <v>254</v>
      </c>
      <c r="S3893" s="214" t="s">
        <v>254</v>
      </c>
      <c r="T3893" s="214" t="s">
        <v>254</v>
      </c>
      <c r="U3893" s="214" t="s">
        <v>136</v>
      </c>
      <c r="V3893" s="214" t="s">
        <v>136</v>
      </c>
      <c r="W3893" s="214" t="s">
        <v>136</v>
      </c>
      <c r="X3893" s="214" t="s">
        <v>136</v>
      </c>
    </row>
    <row r="3894" spans="1:24" x14ac:dyDescent="0.25">
      <c r="A3894" t="str">
        <f t="shared" si="61"/>
        <v>YAG3UKLevel 8Female + maleLawWales</v>
      </c>
      <c r="B3894" s="214" t="s">
        <v>251</v>
      </c>
      <c r="C3894" s="214" t="s">
        <v>37</v>
      </c>
      <c r="D3894" s="214">
        <v>3</v>
      </c>
      <c r="E3894" s="214" t="s">
        <v>35</v>
      </c>
      <c r="F3894" s="214" t="s">
        <v>248</v>
      </c>
      <c r="G3894" s="214" t="s">
        <v>246</v>
      </c>
      <c r="H3894" s="214" t="s">
        <v>85</v>
      </c>
      <c r="I3894" s="214" t="s">
        <v>137</v>
      </c>
      <c r="J3894" s="214">
        <v>5</v>
      </c>
      <c r="K3894" s="214">
        <v>5</v>
      </c>
      <c r="L3894" s="214">
        <v>0</v>
      </c>
      <c r="M3894" s="214">
        <v>0</v>
      </c>
      <c r="N3894" s="214">
        <v>5</v>
      </c>
      <c r="O3894" s="214">
        <v>33.299999999999997</v>
      </c>
      <c r="P3894" s="214">
        <v>0</v>
      </c>
      <c r="Q3894" s="214">
        <v>33.299999999999997</v>
      </c>
      <c r="R3894" s="214">
        <v>66.7</v>
      </c>
      <c r="S3894" s="214">
        <v>66.7</v>
      </c>
      <c r="T3894" s="214">
        <v>33.299999999999997</v>
      </c>
      <c r="U3894" s="214" t="s">
        <v>140</v>
      </c>
      <c r="V3894" s="214" t="s">
        <v>140</v>
      </c>
      <c r="W3894" s="214" t="s">
        <v>140</v>
      </c>
      <c r="X3894" s="214" t="s">
        <v>140</v>
      </c>
    </row>
    <row r="3895" spans="1:24" x14ac:dyDescent="0.25">
      <c r="A3895" t="str">
        <f t="shared" si="61"/>
        <v>YAG3UKLevel 8Female + maleLawWest Midlands</v>
      </c>
      <c r="B3895" s="214" t="s">
        <v>251</v>
      </c>
      <c r="C3895" s="214" t="s">
        <v>37</v>
      </c>
      <c r="D3895" s="214">
        <v>3</v>
      </c>
      <c r="E3895" s="214" t="s">
        <v>35</v>
      </c>
      <c r="F3895" s="214" t="s">
        <v>248</v>
      </c>
      <c r="G3895" s="214" t="s">
        <v>246</v>
      </c>
      <c r="H3895" s="214" t="s">
        <v>85</v>
      </c>
      <c r="I3895" s="214" t="s">
        <v>138</v>
      </c>
      <c r="J3895" s="214">
        <v>0</v>
      </c>
      <c r="K3895" s="214">
        <v>0</v>
      </c>
      <c r="L3895" s="214">
        <v>0</v>
      </c>
      <c r="M3895" s="214">
        <v>0</v>
      </c>
      <c r="N3895" s="214">
        <v>0</v>
      </c>
      <c r="O3895" s="214">
        <v>0</v>
      </c>
      <c r="P3895" s="214">
        <v>0</v>
      </c>
      <c r="Q3895" s="214">
        <v>100</v>
      </c>
      <c r="R3895" s="214">
        <v>100</v>
      </c>
      <c r="S3895" s="214">
        <v>100</v>
      </c>
      <c r="T3895" s="214">
        <v>0</v>
      </c>
      <c r="U3895" s="214" t="s">
        <v>140</v>
      </c>
      <c r="V3895" s="214" t="s">
        <v>140</v>
      </c>
      <c r="W3895" s="214" t="s">
        <v>140</v>
      </c>
      <c r="X3895" s="214" t="s">
        <v>140</v>
      </c>
    </row>
    <row r="3896" spans="1:24" x14ac:dyDescent="0.25">
      <c r="A3896" t="str">
        <f t="shared" si="61"/>
        <v>YAG3UKLevel 8Female + maleLawYorkshire and The Humber</v>
      </c>
      <c r="B3896" s="214" t="s">
        <v>251</v>
      </c>
      <c r="C3896" s="214" t="s">
        <v>37</v>
      </c>
      <c r="D3896" s="214">
        <v>3</v>
      </c>
      <c r="E3896" s="214" t="s">
        <v>35</v>
      </c>
      <c r="F3896" s="214" t="s">
        <v>248</v>
      </c>
      <c r="G3896" s="214" t="s">
        <v>246</v>
      </c>
      <c r="H3896" s="214" t="s">
        <v>85</v>
      </c>
      <c r="I3896" s="214" t="s">
        <v>139</v>
      </c>
      <c r="J3896" s="214">
        <v>10</v>
      </c>
      <c r="K3896" s="214">
        <v>10</v>
      </c>
      <c r="L3896" s="214">
        <v>0</v>
      </c>
      <c r="M3896" s="214">
        <v>0</v>
      </c>
      <c r="N3896" s="214">
        <v>10</v>
      </c>
      <c r="O3896" s="214">
        <v>0</v>
      </c>
      <c r="P3896" s="214">
        <v>0</v>
      </c>
      <c r="Q3896" s="214">
        <v>77.8</v>
      </c>
      <c r="R3896" s="214">
        <v>100</v>
      </c>
      <c r="S3896" s="214">
        <v>100</v>
      </c>
      <c r="T3896" s="214">
        <v>22.2</v>
      </c>
      <c r="U3896" s="214" t="s">
        <v>140</v>
      </c>
      <c r="V3896" s="214" t="s">
        <v>140</v>
      </c>
      <c r="W3896" s="214" t="s">
        <v>140</v>
      </c>
      <c r="X3896" s="214" t="s">
        <v>140</v>
      </c>
    </row>
    <row r="3897" spans="1:24" x14ac:dyDescent="0.25">
      <c r="A3897" t="str">
        <f t="shared" si="61"/>
        <v>YAG3UKLevel 8Female + maleMaterials and technologyAbroad</v>
      </c>
      <c r="B3897" s="214" t="s">
        <v>251</v>
      </c>
      <c r="C3897" s="214" t="s">
        <v>37</v>
      </c>
      <c r="D3897" s="214">
        <v>3</v>
      </c>
      <c r="E3897" s="214" t="s">
        <v>35</v>
      </c>
      <c r="F3897" s="214" t="s">
        <v>248</v>
      </c>
      <c r="G3897" s="214" t="s">
        <v>246</v>
      </c>
      <c r="H3897" s="214" t="s">
        <v>145</v>
      </c>
      <c r="I3897" s="214" t="s">
        <v>125</v>
      </c>
      <c r="J3897" s="214" t="s">
        <v>140</v>
      </c>
      <c r="K3897" s="214" t="s">
        <v>140</v>
      </c>
      <c r="L3897" s="214" t="s">
        <v>140</v>
      </c>
      <c r="M3897" s="214" t="s">
        <v>140</v>
      </c>
      <c r="N3897" s="214" t="s">
        <v>140</v>
      </c>
      <c r="O3897" s="214" t="s">
        <v>140</v>
      </c>
      <c r="P3897" s="214" t="s">
        <v>140</v>
      </c>
      <c r="Q3897" s="214" t="s">
        <v>140</v>
      </c>
      <c r="R3897" s="214" t="s">
        <v>140</v>
      </c>
      <c r="S3897" s="214" t="s">
        <v>140</v>
      </c>
      <c r="T3897" s="214" t="s">
        <v>140</v>
      </c>
      <c r="U3897" s="214" t="s">
        <v>136</v>
      </c>
      <c r="V3897" s="214" t="s">
        <v>136</v>
      </c>
      <c r="W3897" s="214" t="s">
        <v>136</v>
      </c>
      <c r="X3897" s="214" t="s">
        <v>136</v>
      </c>
    </row>
    <row r="3898" spans="1:24" x14ac:dyDescent="0.25">
      <c r="A3898" t="str">
        <f t="shared" si="61"/>
        <v>YAG3UKLevel 8Female + maleMaterials and technologyEast Midlands</v>
      </c>
      <c r="B3898" s="214" t="s">
        <v>251</v>
      </c>
      <c r="C3898" s="214" t="s">
        <v>37</v>
      </c>
      <c r="D3898" s="214">
        <v>3</v>
      </c>
      <c r="E3898" s="214" t="s">
        <v>35</v>
      </c>
      <c r="F3898" s="214" t="s">
        <v>248</v>
      </c>
      <c r="G3898" s="214" t="s">
        <v>246</v>
      </c>
      <c r="H3898" s="214" t="s">
        <v>145</v>
      </c>
      <c r="I3898" s="214" t="s">
        <v>126</v>
      </c>
      <c r="J3898" s="214">
        <v>15</v>
      </c>
      <c r="K3898" s="214">
        <v>15</v>
      </c>
      <c r="L3898" s="214">
        <v>0</v>
      </c>
      <c r="M3898" s="214">
        <v>0</v>
      </c>
      <c r="N3898" s="214">
        <v>15</v>
      </c>
      <c r="O3898" s="214">
        <v>10</v>
      </c>
      <c r="P3898" s="214">
        <v>0</v>
      </c>
      <c r="Q3898" s="214">
        <v>90</v>
      </c>
      <c r="R3898" s="214">
        <v>90</v>
      </c>
      <c r="S3898" s="214">
        <v>90</v>
      </c>
      <c r="T3898" s="214">
        <v>0</v>
      </c>
      <c r="U3898" s="214">
        <v>10</v>
      </c>
      <c r="V3898" s="214">
        <v>34300</v>
      </c>
      <c r="W3898" s="214">
        <v>39800</v>
      </c>
      <c r="X3898" s="214">
        <v>43400</v>
      </c>
    </row>
    <row r="3899" spans="1:24" x14ac:dyDescent="0.25">
      <c r="A3899" t="str">
        <f t="shared" si="61"/>
        <v>YAG3UKLevel 8Female + maleMaterials and technologyEast of England</v>
      </c>
      <c r="B3899" s="214" t="s">
        <v>251</v>
      </c>
      <c r="C3899" s="214" t="s">
        <v>37</v>
      </c>
      <c r="D3899" s="214">
        <v>3</v>
      </c>
      <c r="E3899" s="214" t="s">
        <v>35</v>
      </c>
      <c r="F3899" s="214" t="s">
        <v>248</v>
      </c>
      <c r="G3899" s="214" t="s">
        <v>246</v>
      </c>
      <c r="H3899" s="214" t="s">
        <v>145</v>
      </c>
      <c r="I3899" s="214" t="s">
        <v>127</v>
      </c>
      <c r="J3899" s="214">
        <v>15</v>
      </c>
      <c r="K3899" s="214">
        <v>15</v>
      </c>
      <c r="L3899" s="214">
        <v>0</v>
      </c>
      <c r="M3899" s="214">
        <v>0</v>
      </c>
      <c r="N3899" s="214">
        <v>15</v>
      </c>
      <c r="O3899" s="214">
        <v>17.600000000000001</v>
      </c>
      <c r="P3899" s="214">
        <v>5.9</v>
      </c>
      <c r="Q3899" s="214">
        <v>76.5</v>
      </c>
      <c r="R3899" s="214">
        <v>76.5</v>
      </c>
      <c r="S3899" s="214">
        <v>76.5</v>
      </c>
      <c r="T3899" s="214">
        <v>0</v>
      </c>
      <c r="U3899" s="214">
        <v>15</v>
      </c>
      <c r="V3899" s="214">
        <v>30700</v>
      </c>
      <c r="W3899" s="214">
        <v>41600</v>
      </c>
      <c r="X3899" s="214">
        <v>49300</v>
      </c>
    </row>
    <row r="3900" spans="1:24" x14ac:dyDescent="0.25">
      <c r="A3900" t="str">
        <f t="shared" si="61"/>
        <v>YAG3UKLevel 8Female + maleMaterials and technologyLondon</v>
      </c>
      <c r="B3900" s="214" t="s">
        <v>251</v>
      </c>
      <c r="C3900" s="214" t="s">
        <v>37</v>
      </c>
      <c r="D3900" s="214">
        <v>3</v>
      </c>
      <c r="E3900" s="214" t="s">
        <v>35</v>
      </c>
      <c r="F3900" s="214" t="s">
        <v>248</v>
      </c>
      <c r="G3900" s="214" t="s">
        <v>246</v>
      </c>
      <c r="H3900" s="214" t="s">
        <v>145</v>
      </c>
      <c r="I3900" s="214" t="s">
        <v>128</v>
      </c>
      <c r="J3900" s="214">
        <v>15</v>
      </c>
      <c r="K3900" s="214">
        <v>15</v>
      </c>
      <c r="L3900" s="214">
        <v>0</v>
      </c>
      <c r="M3900" s="214">
        <v>0</v>
      </c>
      <c r="N3900" s="214">
        <v>15</v>
      </c>
      <c r="O3900" s="214">
        <v>17.600000000000001</v>
      </c>
      <c r="P3900" s="214">
        <v>0</v>
      </c>
      <c r="Q3900" s="214">
        <v>82.4</v>
      </c>
      <c r="R3900" s="214">
        <v>82.4</v>
      </c>
      <c r="S3900" s="214">
        <v>82.4</v>
      </c>
      <c r="T3900" s="214">
        <v>0</v>
      </c>
      <c r="U3900" s="214">
        <v>15</v>
      </c>
      <c r="V3900" s="214">
        <v>36500</v>
      </c>
      <c r="W3900" s="214">
        <v>44300</v>
      </c>
      <c r="X3900" s="214">
        <v>52600</v>
      </c>
    </row>
    <row r="3901" spans="1:24" x14ac:dyDescent="0.25">
      <c r="A3901" t="str">
        <f t="shared" si="61"/>
        <v>YAG3UKLevel 8Female + maleMaterials and technologyNorth East</v>
      </c>
      <c r="B3901" s="214" t="s">
        <v>251</v>
      </c>
      <c r="C3901" s="214" t="s">
        <v>37</v>
      </c>
      <c r="D3901" s="214">
        <v>3</v>
      </c>
      <c r="E3901" s="214" t="s">
        <v>35</v>
      </c>
      <c r="F3901" s="214" t="s">
        <v>248</v>
      </c>
      <c r="G3901" s="214" t="s">
        <v>246</v>
      </c>
      <c r="H3901" s="214" t="s">
        <v>145</v>
      </c>
      <c r="I3901" s="214" t="s">
        <v>129</v>
      </c>
      <c r="J3901" s="214">
        <v>0</v>
      </c>
      <c r="K3901" s="214">
        <v>0</v>
      </c>
      <c r="L3901" s="214">
        <v>0</v>
      </c>
      <c r="M3901" s="214">
        <v>0</v>
      </c>
      <c r="N3901" s="214">
        <v>0</v>
      </c>
      <c r="O3901" s="214">
        <v>0</v>
      </c>
      <c r="P3901" s="214">
        <v>0</v>
      </c>
      <c r="Q3901" s="214">
        <v>100</v>
      </c>
      <c r="R3901" s="214">
        <v>100</v>
      </c>
      <c r="S3901" s="214">
        <v>100</v>
      </c>
      <c r="T3901" s="214">
        <v>0</v>
      </c>
      <c r="U3901" s="214" t="s">
        <v>140</v>
      </c>
      <c r="V3901" s="214" t="s">
        <v>140</v>
      </c>
      <c r="W3901" s="214" t="s">
        <v>140</v>
      </c>
      <c r="X3901" s="214" t="s">
        <v>140</v>
      </c>
    </row>
    <row r="3902" spans="1:24" x14ac:dyDescent="0.25">
      <c r="A3902" t="str">
        <f t="shared" si="61"/>
        <v>YAG3UKLevel 8Female + maleMaterials and technologyNorth West</v>
      </c>
      <c r="B3902" s="214" t="s">
        <v>251</v>
      </c>
      <c r="C3902" s="214" t="s">
        <v>37</v>
      </c>
      <c r="D3902" s="214">
        <v>3</v>
      </c>
      <c r="E3902" s="214" t="s">
        <v>35</v>
      </c>
      <c r="F3902" s="214" t="s">
        <v>248</v>
      </c>
      <c r="G3902" s="214" t="s">
        <v>246</v>
      </c>
      <c r="H3902" s="214" t="s">
        <v>145</v>
      </c>
      <c r="I3902" s="214" t="s">
        <v>130</v>
      </c>
      <c r="J3902" s="214">
        <v>30</v>
      </c>
      <c r="K3902" s="214">
        <v>30</v>
      </c>
      <c r="L3902" s="214">
        <v>0</v>
      </c>
      <c r="M3902" s="214">
        <v>0</v>
      </c>
      <c r="N3902" s="214">
        <v>30</v>
      </c>
      <c r="O3902" s="214">
        <v>16.600000000000001</v>
      </c>
      <c r="P3902" s="214">
        <v>3.3</v>
      </c>
      <c r="Q3902" s="214">
        <v>80.099999999999994</v>
      </c>
      <c r="R3902" s="214">
        <v>80.099999999999994</v>
      </c>
      <c r="S3902" s="214">
        <v>80.099999999999994</v>
      </c>
      <c r="T3902" s="214">
        <v>0</v>
      </c>
      <c r="U3902" s="214">
        <v>25</v>
      </c>
      <c r="V3902" s="214">
        <v>32100</v>
      </c>
      <c r="W3902" s="214">
        <v>36500</v>
      </c>
      <c r="X3902" s="214">
        <v>43100</v>
      </c>
    </row>
    <row r="3903" spans="1:24" x14ac:dyDescent="0.25">
      <c r="A3903" t="str">
        <f t="shared" si="61"/>
        <v>YAG3UKLevel 8Female + maleMaterials and technologyScotland</v>
      </c>
      <c r="B3903" s="214" t="s">
        <v>251</v>
      </c>
      <c r="C3903" s="214" t="s">
        <v>37</v>
      </c>
      <c r="D3903" s="214">
        <v>3</v>
      </c>
      <c r="E3903" s="214" t="s">
        <v>35</v>
      </c>
      <c r="F3903" s="214" t="s">
        <v>248</v>
      </c>
      <c r="G3903" s="214" t="s">
        <v>246</v>
      </c>
      <c r="H3903" s="214" t="s">
        <v>145</v>
      </c>
      <c r="I3903" s="214" t="s">
        <v>132</v>
      </c>
      <c r="J3903" s="214">
        <v>0</v>
      </c>
      <c r="K3903" s="214">
        <v>0</v>
      </c>
      <c r="L3903" s="214">
        <v>0</v>
      </c>
      <c r="M3903" s="214">
        <v>0</v>
      </c>
      <c r="N3903" s="214">
        <v>0</v>
      </c>
      <c r="O3903" s="214">
        <v>50</v>
      </c>
      <c r="P3903" s="214">
        <v>0</v>
      </c>
      <c r="Q3903" s="214">
        <v>50</v>
      </c>
      <c r="R3903" s="214">
        <v>50</v>
      </c>
      <c r="S3903" s="214">
        <v>50</v>
      </c>
      <c r="T3903" s="214">
        <v>0</v>
      </c>
      <c r="U3903" s="214" t="s">
        <v>140</v>
      </c>
      <c r="V3903" s="214" t="s">
        <v>140</v>
      </c>
      <c r="W3903" s="214" t="s">
        <v>140</v>
      </c>
      <c r="X3903" s="214" t="s">
        <v>140</v>
      </c>
    </row>
    <row r="3904" spans="1:24" x14ac:dyDescent="0.25">
      <c r="A3904" t="str">
        <f t="shared" si="61"/>
        <v>YAG3UKLevel 8Female + maleMaterials and technologySouth East</v>
      </c>
      <c r="B3904" s="214" t="s">
        <v>251</v>
      </c>
      <c r="C3904" s="214" t="s">
        <v>37</v>
      </c>
      <c r="D3904" s="214">
        <v>3</v>
      </c>
      <c r="E3904" s="214" t="s">
        <v>35</v>
      </c>
      <c r="F3904" s="214" t="s">
        <v>248</v>
      </c>
      <c r="G3904" s="214" t="s">
        <v>246</v>
      </c>
      <c r="H3904" s="214" t="s">
        <v>145</v>
      </c>
      <c r="I3904" s="214" t="s">
        <v>133</v>
      </c>
      <c r="J3904" s="214">
        <v>25</v>
      </c>
      <c r="K3904" s="214">
        <v>25</v>
      </c>
      <c r="L3904" s="214">
        <v>0</v>
      </c>
      <c r="M3904" s="214">
        <v>0</v>
      </c>
      <c r="N3904" s="214">
        <v>25</v>
      </c>
      <c r="O3904" s="214">
        <v>3.8</v>
      </c>
      <c r="P3904" s="214">
        <v>11.3</v>
      </c>
      <c r="Q3904" s="214">
        <v>84.9</v>
      </c>
      <c r="R3904" s="214">
        <v>84.9</v>
      </c>
      <c r="S3904" s="214">
        <v>84.9</v>
      </c>
      <c r="T3904" s="214">
        <v>0</v>
      </c>
      <c r="U3904" s="214">
        <v>20</v>
      </c>
      <c r="V3904" s="214">
        <v>36100</v>
      </c>
      <c r="W3904" s="214">
        <v>41200</v>
      </c>
      <c r="X3904" s="214">
        <v>53700</v>
      </c>
    </row>
    <row r="3905" spans="1:24" x14ac:dyDescent="0.25">
      <c r="A3905" t="str">
        <f t="shared" si="61"/>
        <v>YAG3UKLevel 8Female + maleMaterials and technologySouth West</v>
      </c>
      <c r="B3905" s="214" t="s">
        <v>251</v>
      </c>
      <c r="C3905" s="214" t="s">
        <v>37</v>
      </c>
      <c r="D3905" s="214">
        <v>3</v>
      </c>
      <c r="E3905" s="214" t="s">
        <v>35</v>
      </c>
      <c r="F3905" s="214" t="s">
        <v>248</v>
      </c>
      <c r="G3905" s="214" t="s">
        <v>246</v>
      </c>
      <c r="H3905" s="214" t="s">
        <v>145</v>
      </c>
      <c r="I3905" s="214" t="s">
        <v>134</v>
      </c>
      <c r="J3905" s="214">
        <v>10</v>
      </c>
      <c r="K3905" s="214">
        <v>10</v>
      </c>
      <c r="L3905" s="214">
        <v>0</v>
      </c>
      <c r="M3905" s="214">
        <v>0</v>
      </c>
      <c r="N3905" s="214">
        <v>10</v>
      </c>
      <c r="O3905" s="214">
        <v>8.1999999999999993</v>
      </c>
      <c r="P3905" s="214">
        <v>0</v>
      </c>
      <c r="Q3905" s="214">
        <v>91.8</v>
      </c>
      <c r="R3905" s="214">
        <v>91.8</v>
      </c>
      <c r="S3905" s="214">
        <v>91.8</v>
      </c>
      <c r="T3905" s="214">
        <v>0</v>
      </c>
      <c r="U3905" s="214">
        <v>10</v>
      </c>
      <c r="V3905" s="214">
        <v>20100</v>
      </c>
      <c r="W3905" s="214">
        <v>32100</v>
      </c>
      <c r="X3905" s="214">
        <v>39400</v>
      </c>
    </row>
    <row r="3906" spans="1:24" x14ac:dyDescent="0.25">
      <c r="A3906" t="str">
        <f t="shared" si="61"/>
        <v>YAG3UKLevel 8Female + maleMaterials and technologyUnknown</v>
      </c>
      <c r="B3906" s="214" t="s">
        <v>251</v>
      </c>
      <c r="C3906" s="214" t="s">
        <v>37</v>
      </c>
      <c r="D3906" s="214">
        <v>3</v>
      </c>
      <c r="E3906" s="214" t="s">
        <v>35</v>
      </c>
      <c r="F3906" s="214" t="s">
        <v>248</v>
      </c>
      <c r="G3906" s="214" t="s">
        <v>246</v>
      </c>
      <c r="H3906" s="214" t="s">
        <v>145</v>
      </c>
      <c r="I3906" s="214" t="s">
        <v>135</v>
      </c>
      <c r="J3906" s="214">
        <v>5</v>
      </c>
      <c r="K3906" s="214">
        <v>5</v>
      </c>
      <c r="L3906" s="214">
        <v>100</v>
      </c>
      <c r="M3906" s="214">
        <v>0</v>
      </c>
      <c r="N3906" s="214">
        <v>0</v>
      </c>
      <c r="O3906" s="214" t="s">
        <v>254</v>
      </c>
      <c r="P3906" s="214" t="s">
        <v>254</v>
      </c>
      <c r="Q3906" s="214" t="s">
        <v>254</v>
      </c>
      <c r="R3906" s="214" t="s">
        <v>254</v>
      </c>
      <c r="S3906" s="214" t="s">
        <v>254</v>
      </c>
      <c r="T3906" s="214" t="s">
        <v>254</v>
      </c>
      <c r="U3906" s="214" t="s">
        <v>136</v>
      </c>
      <c r="V3906" s="214" t="s">
        <v>136</v>
      </c>
      <c r="W3906" s="214" t="s">
        <v>136</v>
      </c>
      <c r="X3906" s="214" t="s">
        <v>136</v>
      </c>
    </row>
    <row r="3907" spans="1:24" x14ac:dyDescent="0.25">
      <c r="A3907" t="str">
        <f t="shared" si="61"/>
        <v>YAG3UKLevel 8Female + maleMaterials and technologyWales</v>
      </c>
      <c r="B3907" s="214" t="s">
        <v>251</v>
      </c>
      <c r="C3907" s="214" t="s">
        <v>37</v>
      </c>
      <c r="D3907" s="214">
        <v>3</v>
      </c>
      <c r="E3907" s="214" t="s">
        <v>35</v>
      </c>
      <c r="F3907" s="214" t="s">
        <v>248</v>
      </c>
      <c r="G3907" s="214" t="s">
        <v>246</v>
      </c>
      <c r="H3907" s="214" t="s">
        <v>145</v>
      </c>
      <c r="I3907" s="214" t="s">
        <v>137</v>
      </c>
      <c r="J3907" s="214">
        <v>0</v>
      </c>
      <c r="K3907" s="214">
        <v>0</v>
      </c>
      <c r="L3907" s="214">
        <v>0</v>
      </c>
      <c r="M3907" s="214">
        <v>0</v>
      </c>
      <c r="N3907" s="214">
        <v>0</v>
      </c>
      <c r="O3907" s="214">
        <v>0</v>
      </c>
      <c r="P3907" s="214">
        <v>0</v>
      </c>
      <c r="Q3907" s="214">
        <v>100</v>
      </c>
      <c r="R3907" s="214">
        <v>100</v>
      </c>
      <c r="S3907" s="214">
        <v>100</v>
      </c>
      <c r="T3907" s="214">
        <v>0</v>
      </c>
      <c r="U3907" s="214" t="s">
        <v>140</v>
      </c>
      <c r="V3907" s="214" t="s">
        <v>140</v>
      </c>
      <c r="W3907" s="214" t="s">
        <v>140</v>
      </c>
      <c r="X3907" s="214" t="s">
        <v>140</v>
      </c>
    </row>
    <row r="3908" spans="1:24" x14ac:dyDescent="0.25">
      <c r="A3908" t="str">
        <f t="shared" si="61"/>
        <v>YAG3UKLevel 8Female + maleMaterials and technologyWest Midlands</v>
      </c>
      <c r="B3908" s="214" t="s">
        <v>251</v>
      </c>
      <c r="C3908" s="214" t="s">
        <v>37</v>
      </c>
      <c r="D3908" s="214">
        <v>3</v>
      </c>
      <c r="E3908" s="214" t="s">
        <v>35</v>
      </c>
      <c r="F3908" s="214" t="s">
        <v>248</v>
      </c>
      <c r="G3908" s="214" t="s">
        <v>246</v>
      </c>
      <c r="H3908" s="214" t="s">
        <v>145</v>
      </c>
      <c r="I3908" s="214" t="s">
        <v>138</v>
      </c>
      <c r="J3908" s="214">
        <v>15</v>
      </c>
      <c r="K3908" s="214">
        <v>15</v>
      </c>
      <c r="L3908" s="214">
        <v>0</v>
      </c>
      <c r="M3908" s="214">
        <v>0</v>
      </c>
      <c r="N3908" s="214">
        <v>15</v>
      </c>
      <c r="O3908" s="214">
        <v>6.1</v>
      </c>
      <c r="P3908" s="214">
        <v>0</v>
      </c>
      <c r="Q3908" s="214">
        <v>87.9</v>
      </c>
      <c r="R3908" s="214">
        <v>93.9</v>
      </c>
      <c r="S3908" s="214">
        <v>93.9</v>
      </c>
      <c r="T3908" s="214">
        <v>6.1</v>
      </c>
      <c r="U3908" s="214">
        <v>15</v>
      </c>
      <c r="V3908" s="214">
        <v>25900</v>
      </c>
      <c r="W3908" s="214">
        <v>37600</v>
      </c>
      <c r="X3908" s="214">
        <v>45300</v>
      </c>
    </row>
    <row r="3909" spans="1:24" x14ac:dyDescent="0.25">
      <c r="A3909" t="str">
        <f t="shared" si="61"/>
        <v>YAG3UKLevel 8Female + maleMaterials and technologyYorkshire and The Humber</v>
      </c>
      <c r="B3909" s="214" t="s">
        <v>251</v>
      </c>
      <c r="C3909" s="214" t="s">
        <v>37</v>
      </c>
      <c r="D3909" s="214">
        <v>3</v>
      </c>
      <c r="E3909" s="214" t="s">
        <v>35</v>
      </c>
      <c r="F3909" s="214" t="s">
        <v>248</v>
      </c>
      <c r="G3909" s="214" t="s">
        <v>246</v>
      </c>
      <c r="H3909" s="214" t="s">
        <v>145</v>
      </c>
      <c r="I3909" s="214" t="s">
        <v>139</v>
      </c>
      <c r="J3909" s="214">
        <v>15</v>
      </c>
      <c r="K3909" s="214">
        <v>15</v>
      </c>
      <c r="L3909" s="214">
        <v>0</v>
      </c>
      <c r="M3909" s="214">
        <v>0</v>
      </c>
      <c r="N3909" s="214">
        <v>15</v>
      </c>
      <c r="O3909" s="214">
        <v>21.4</v>
      </c>
      <c r="P3909" s="214">
        <v>6.1</v>
      </c>
      <c r="Q3909" s="214">
        <v>60.2</v>
      </c>
      <c r="R3909" s="214">
        <v>69.400000000000006</v>
      </c>
      <c r="S3909" s="214">
        <v>72.400000000000006</v>
      </c>
      <c r="T3909" s="214">
        <v>12.3</v>
      </c>
      <c r="U3909" s="214" t="s">
        <v>140</v>
      </c>
      <c r="V3909" s="214" t="s">
        <v>140</v>
      </c>
      <c r="W3909" s="214" t="s">
        <v>140</v>
      </c>
      <c r="X3909" s="214" t="s">
        <v>140</v>
      </c>
    </row>
    <row r="3910" spans="1:24" x14ac:dyDescent="0.25">
      <c r="A3910" t="str">
        <f t="shared" si="61"/>
        <v>YAG3UKLevel 8Female + maleMathematical sciencesAbroad</v>
      </c>
      <c r="B3910" s="214" t="s">
        <v>251</v>
      </c>
      <c r="C3910" s="214" t="s">
        <v>37</v>
      </c>
      <c r="D3910" s="214">
        <v>3</v>
      </c>
      <c r="E3910" s="214" t="s">
        <v>35</v>
      </c>
      <c r="F3910" s="214" t="s">
        <v>248</v>
      </c>
      <c r="G3910" s="214" t="s">
        <v>246</v>
      </c>
      <c r="H3910" s="214" t="s">
        <v>66</v>
      </c>
      <c r="I3910" s="214" t="s">
        <v>125</v>
      </c>
      <c r="J3910" s="214" t="s">
        <v>140</v>
      </c>
      <c r="K3910" s="214" t="s">
        <v>140</v>
      </c>
      <c r="L3910" s="214" t="s">
        <v>140</v>
      </c>
      <c r="M3910" s="214" t="s">
        <v>140</v>
      </c>
      <c r="N3910" s="214" t="s">
        <v>140</v>
      </c>
      <c r="O3910" s="214" t="s">
        <v>140</v>
      </c>
      <c r="P3910" s="214" t="s">
        <v>140</v>
      </c>
      <c r="Q3910" s="214" t="s">
        <v>140</v>
      </c>
      <c r="R3910" s="214" t="s">
        <v>140</v>
      </c>
      <c r="S3910" s="214" t="s">
        <v>140</v>
      </c>
      <c r="T3910" s="214" t="s">
        <v>140</v>
      </c>
      <c r="U3910" s="214" t="s">
        <v>140</v>
      </c>
      <c r="V3910" s="214" t="s">
        <v>140</v>
      </c>
      <c r="W3910" s="214" t="s">
        <v>140</v>
      </c>
      <c r="X3910" s="214" t="s">
        <v>140</v>
      </c>
    </row>
    <row r="3911" spans="1:24" x14ac:dyDescent="0.25">
      <c r="A3911" t="str">
        <f t="shared" si="61"/>
        <v>YAG3UKLevel 8Female + maleMathematical sciencesEast Midlands</v>
      </c>
      <c r="B3911" s="214" t="s">
        <v>251</v>
      </c>
      <c r="C3911" s="214" t="s">
        <v>37</v>
      </c>
      <c r="D3911" s="214">
        <v>3</v>
      </c>
      <c r="E3911" s="214" t="s">
        <v>35</v>
      </c>
      <c r="F3911" s="214" t="s">
        <v>248</v>
      </c>
      <c r="G3911" s="214" t="s">
        <v>246</v>
      </c>
      <c r="H3911" s="214" t="s">
        <v>66</v>
      </c>
      <c r="I3911" s="214" t="s">
        <v>126</v>
      </c>
      <c r="J3911" s="214">
        <v>20</v>
      </c>
      <c r="K3911" s="214">
        <v>20</v>
      </c>
      <c r="L3911" s="214">
        <v>0</v>
      </c>
      <c r="M3911" s="214">
        <v>0</v>
      </c>
      <c r="N3911" s="214">
        <v>20</v>
      </c>
      <c r="O3911" s="214">
        <v>20</v>
      </c>
      <c r="P3911" s="214">
        <v>4.4000000000000004</v>
      </c>
      <c r="Q3911" s="214">
        <v>66.7</v>
      </c>
      <c r="R3911" s="214">
        <v>71.099999999999994</v>
      </c>
      <c r="S3911" s="214">
        <v>75.599999999999994</v>
      </c>
      <c r="T3911" s="214">
        <v>8.9</v>
      </c>
      <c r="U3911" s="214">
        <v>15</v>
      </c>
      <c r="V3911" s="214">
        <v>28800</v>
      </c>
      <c r="W3911" s="214">
        <v>29900</v>
      </c>
      <c r="X3911" s="214">
        <v>35800</v>
      </c>
    </row>
    <row r="3912" spans="1:24" x14ac:dyDescent="0.25">
      <c r="A3912" t="str">
        <f t="shared" si="61"/>
        <v>YAG3UKLevel 8Female + maleMathematical sciencesEast of England</v>
      </c>
      <c r="B3912" s="214" t="s">
        <v>251</v>
      </c>
      <c r="C3912" s="214" t="s">
        <v>37</v>
      </c>
      <c r="D3912" s="214">
        <v>3</v>
      </c>
      <c r="E3912" s="214" t="s">
        <v>35</v>
      </c>
      <c r="F3912" s="214" t="s">
        <v>248</v>
      </c>
      <c r="G3912" s="214" t="s">
        <v>246</v>
      </c>
      <c r="H3912" s="214" t="s">
        <v>66</v>
      </c>
      <c r="I3912" s="214" t="s">
        <v>127</v>
      </c>
      <c r="J3912" s="214">
        <v>25</v>
      </c>
      <c r="K3912" s="214">
        <v>25</v>
      </c>
      <c r="L3912" s="214">
        <v>0</v>
      </c>
      <c r="M3912" s="214">
        <v>0</v>
      </c>
      <c r="N3912" s="214">
        <v>25</v>
      </c>
      <c r="O3912" s="214">
        <v>9.3000000000000007</v>
      </c>
      <c r="P3912" s="214">
        <v>3.7</v>
      </c>
      <c r="Q3912" s="214">
        <v>87</v>
      </c>
      <c r="R3912" s="214">
        <v>87</v>
      </c>
      <c r="S3912" s="214">
        <v>87</v>
      </c>
      <c r="T3912" s="214">
        <v>0</v>
      </c>
      <c r="U3912" s="214">
        <v>20</v>
      </c>
      <c r="V3912" s="214">
        <v>35000</v>
      </c>
      <c r="W3912" s="214">
        <v>41200</v>
      </c>
      <c r="X3912" s="214">
        <v>56600</v>
      </c>
    </row>
    <row r="3913" spans="1:24" x14ac:dyDescent="0.25">
      <c r="A3913" t="str">
        <f t="shared" si="61"/>
        <v>YAG3UKLevel 8Female + maleMathematical sciencesLondon</v>
      </c>
      <c r="B3913" s="214" t="s">
        <v>251</v>
      </c>
      <c r="C3913" s="214" t="s">
        <v>37</v>
      </c>
      <c r="D3913" s="214">
        <v>3</v>
      </c>
      <c r="E3913" s="214" t="s">
        <v>35</v>
      </c>
      <c r="F3913" s="214" t="s">
        <v>248</v>
      </c>
      <c r="G3913" s="214" t="s">
        <v>246</v>
      </c>
      <c r="H3913" s="214" t="s">
        <v>66</v>
      </c>
      <c r="I3913" s="214" t="s">
        <v>128</v>
      </c>
      <c r="J3913" s="214">
        <v>50</v>
      </c>
      <c r="K3913" s="214">
        <v>50</v>
      </c>
      <c r="L3913" s="214">
        <v>0</v>
      </c>
      <c r="M3913" s="214">
        <v>0</v>
      </c>
      <c r="N3913" s="214">
        <v>50</v>
      </c>
      <c r="O3913" s="214">
        <v>12.4</v>
      </c>
      <c r="P3913" s="214">
        <v>3.1</v>
      </c>
      <c r="Q3913" s="214">
        <v>80.3</v>
      </c>
      <c r="R3913" s="214">
        <v>84.4</v>
      </c>
      <c r="S3913" s="214">
        <v>84.4</v>
      </c>
      <c r="T3913" s="214">
        <v>4.0999999999999996</v>
      </c>
      <c r="U3913" s="214">
        <v>35</v>
      </c>
      <c r="V3913" s="214">
        <v>35400</v>
      </c>
      <c r="W3913" s="214">
        <v>54800</v>
      </c>
      <c r="X3913" s="214">
        <v>81400</v>
      </c>
    </row>
    <row r="3914" spans="1:24" x14ac:dyDescent="0.25">
      <c r="A3914" t="str">
        <f t="shared" si="61"/>
        <v>YAG3UKLevel 8Female + maleMathematical sciencesNorth East</v>
      </c>
      <c r="B3914" s="214" t="s">
        <v>251</v>
      </c>
      <c r="C3914" s="214" t="s">
        <v>37</v>
      </c>
      <c r="D3914" s="214">
        <v>3</v>
      </c>
      <c r="E3914" s="214" t="s">
        <v>35</v>
      </c>
      <c r="F3914" s="214" t="s">
        <v>248</v>
      </c>
      <c r="G3914" s="214" t="s">
        <v>246</v>
      </c>
      <c r="H3914" s="214" t="s">
        <v>66</v>
      </c>
      <c r="I3914" s="214" t="s">
        <v>129</v>
      </c>
      <c r="J3914" s="214">
        <v>5</v>
      </c>
      <c r="K3914" s="214">
        <v>5</v>
      </c>
      <c r="L3914" s="214">
        <v>0</v>
      </c>
      <c r="M3914" s="214">
        <v>0</v>
      </c>
      <c r="N3914" s="214">
        <v>5</v>
      </c>
      <c r="O3914" s="214">
        <v>0</v>
      </c>
      <c r="P3914" s="214">
        <v>0</v>
      </c>
      <c r="Q3914" s="214">
        <v>100</v>
      </c>
      <c r="R3914" s="214">
        <v>100</v>
      </c>
      <c r="S3914" s="214">
        <v>100</v>
      </c>
      <c r="T3914" s="214">
        <v>0</v>
      </c>
      <c r="U3914" s="214" t="s">
        <v>140</v>
      </c>
      <c r="V3914" s="214" t="s">
        <v>140</v>
      </c>
      <c r="W3914" s="214" t="s">
        <v>140</v>
      </c>
      <c r="X3914" s="214" t="s">
        <v>140</v>
      </c>
    </row>
    <row r="3915" spans="1:24" x14ac:dyDescent="0.25">
      <c r="A3915" t="str">
        <f t="shared" si="61"/>
        <v>YAG3UKLevel 8Female + maleMathematical sciencesNorth West</v>
      </c>
      <c r="B3915" s="214" t="s">
        <v>251</v>
      </c>
      <c r="C3915" s="214" t="s">
        <v>37</v>
      </c>
      <c r="D3915" s="214">
        <v>3</v>
      </c>
      <c r="E3915" s="214" t="s">
        <v>35</v>
      </c>
      <c r="F3915" s="214" t="s">
        <v>248</v>
      </c>
      <c r="G3915" s="214" t="s">
        <v>246</v>
      </c>
      <c r="H3915" s="214" t="s">
        <v>66</v>
      </c>
      <c r="I3915" s="214" t="s">
        <v>130</v>
      </c>
      <c r="J3915" s="214">
        <v>35</v>
      </c>
      <c r="K3915" s="214">
        <v>35</v>
      </c>
      <c r="L3915" s="214">
        <v>0</v>
      </c>
      <c r="M3915" s="214">
        <v>0</v>
      </c>
      <c r="N3915" s="214">
        <v>35</v>
      </c>
      <c r="O3915" s="214">
        <v>9.1</v>
      </c>
      <c r="P3915" s="214">
        <v>3</v>
      </c>
      <c r="Q3915" s="214">
        <v>84.8</v>
      </c>
      <c r="R3915" s="214">
        <v>87.9</v>
      </c>
      <c r="S3915" s="214">
        <v>87.9</v>
      </c>
      <c r="T3915" s="214">
        <v>3</v>
      </c>
      <c r="U3915" s="214">
        <v>30</v>
      </c>
      <c r="V3915" s="214">
        <v>29100</v>
      </c>
      <c r="W3915" s="214">
        <v>33900</v>
      </c>
      <c r="X3915" s="214">
        <v>37600</v>
      </c>
    </row>
    <row r="3916" spans="1:24" x14ac:dyDescent="0.25">
      <c r="A3916" t="str">
        <f t="shared" si="61"/>
        <v>YAG3UKLevel 8Female + maleMathematical sciencesScotland</v>
      </c>
      <c r="B3916" s="214" t="s">
        <v>251</v>
      </c>
      <c r="C3916" s="214" t="s">
        <v>37</v>
      </c>
      <c r="D3916" s="214">
        <v>3</v>
      </c>
      <c r="E3916" s="214" t="s">
        <v>35</v>
      </c>
      <c r="F3916" s="214" t="s">
        <v>248</v>
      </c>
      <c r="G3916" s="214" t="s">
        <v>246</v>
      </c>
      <c r="H3916" s="214" t="s">
        <v>66</v>
      </c>
      <c r="I3916" s="214" t="s">
        <v>132</v>
      </c>
      <c r="J3916" s="214">
        <v>0</v>
      </c>
      <c r="K3916" s="214">
        <v>0</v>
      </c>
      <c r="L3916" s="214">
        <v>0</v>
      </c>
      <c r="M3916" s="214">
        <v>0</v>
      </c>
      <c r="N3916" s="214">
        <v>0</v>
      </c>
      <c r="O3916" s="214">
        <v>0</v>
      </c>
      <c r="P3916" s="214">
        <v>0</v>
      </c>
      <c r="Q3916" s="214">
        <v>100</v>
      </c>
      <c r="R3916" s="214">
        <v>100</v>
      </c>
      <c r="S3916" s="214">
        <v>100</v>
      </c>
      <c r="T3916" s="214">
        <v>0</v>
      </c>
      <c r="U3916" s="214" t="s">
        <v>140</v>
      </c>
      <c r="V3916" s="214" t="s">
        <v>140</v>
      </c>
      <c r="W3916" s="214" t="s">
        <v>140</v>
      </c>
      <c r="X3916" s="214" t="s">
        <v>140</v>
      </c>
    </row>
    <row r="3917" spans="1:24" x14ac:dyDescent="0.25">
      <c r="A3917" t="str">
        <f t="shared" si="61"/>
        <v>YAG3UKLevel 8Female + maleMathematical sciencesSouth East</v>
      </c>
      <c r="B3917" s="214" t="s">
        <v>251</v>
      </c>
      <c r="C3917" s="214" t="s">
        <v>37</v>
      </c>
      <c r="D3917" s="214">
        <v>3</v>
      </c>
      <c r="E3917" s="214" t="s">
        <v>35</v>
      </c>
      <c r="F3917" s="214" t="s">
        <v>248</v>
      </c>
      <c r="G3917" s="214" t="s">
        <v>246</v>
      </c>
      <c r="H3917" s="214" t="s">
        <v>66</v>
      </c>
      <c r="I3917" s="214" t="s">
        <v>133</v>
      </c>
      <c r="J3917" s="214">
        <v>35</v>
      </c>
      <c r="K3917" s="214">
        <v>35</v>
      </c>
      <c r="L3917" s="214">
        <v>0</v>
      </c>
      <c r="M3917" s="214">
        <v>0</v>
      </c>
      <c r="N3917" s="214">
        <v>35</v>
      </c>
      <c r="O3917" s="214">
        <v>2.7</v>
      </c>
      <c r="P3917" s="214">
        <v>5.5</v>
      </c>
      <c r="Q3917" s="214">
        <v>86.3</v>
      </c>
      <c r="R3917" s="214">
        <v>91.8</v>
      </c>
      <c r="S3917" s="214">
        <v>91.8</v>
      </c>
      <c r="T3917" s="214">
        <v>5.5</v>
      </c>
      <c r="U3917" s="214">
        <v>30</v>
      </c>
      <c r="V3917" s="214">
        <v>35400</v>
      </c>
      <c r="W3917" s="214">
        <v>40500</v>
      </c>
      <c r="X3917" s="214">
        <v>52200</v>
      </c>
    </row>
    <row r="3918" spans="1:24" x14ac:dyDescent="0.25">
      <c r="A3918" t="str">
        <f t="shared" ref="A3918:A3981" si="62">"YAG"&amp;D3918 &amp;E3918 &amp;F3918 &amp; G3918 &amp;H3918 &amp;I3918</f>
        <v>YAG3UKLevel 8Female + maleMathematical sciencesSouth West</v>
      </c>
      <c r="B3918" s="214" t="s">
        <v>251</v>
      </c>
      <c r="C3918" s="214" t="s">
        <v>37</v>
      </c>
      <c r="D3918" s="214">
        <v>3</v>
      </c>
      <c r="E3918" s="214" t="s">
        <v>35</v>
      </c>
      <c r="F3918" s="214" t="s">
        <v>248</v>
      </c>
      <c r="G3918" s="214" t="s">
        <v>246</v>
      </c>
      <c r="H3918" s="214" t="s">
        <v>66</v>
      </c>
      <c r="I3918" s="214" t="s">
        <v>134</v>
      </c>
      <c r="J3918" s="214">
        <v>25</v>
      </c>
      <c r="K3918" s="214">
        <v>25</v>
      </c>
      <c r="L3918" s="214">
        <v>0</v>
      </c>
      <c r="M3918" s="214">
        <v>0</v>
      </c>
      <c r="N3918" s="214">
        <v>25</v>
      </c>
      <c r="O3918" s="214">
        <v>23.9</v>
      </c>
      <c r="P3918" s="214">
        <v>0</v>
      </c>
      <c r="Q3918" s="214">
        <v>68.8</v>
      </c>
      <c r="R3918" s="214">
        <v>76.099999999999994</v>
      </c>
      <c r="S3918" s="214">
        <v>76.099999999999994</v>
      </c>
      <c r="T3918" s="214">
        <v>7.3</v>
      </c>
      <c r="U3918" s="214">
        <v>15</v>
      </c>
      <c r="V3918" s="214">
        <v>29900</v>
      </c>
      <c r="W3918" s="214">
        <v>35400</v>
      </c>
      <c r="X3918" s="214">
        <v>40900</v>
      </c>
    </row>
    <row r="3919" spans="1:24" x14ac:dyDescent="0.25">
      <c r="A3919" t="str">
        <f t="shared" si="62"/>
        <v>YAG3UKLevel 8Female + maleMathematical sciencesUnknown</v>
      </c>
      <c r="B3919" s="214" t="s">
        <v>251</v>
      </c>
      <c r="C3919" s="214" t="s">
        <v>37</v>
      </c>
      <c r="D3919" s="214">
        <v>3</v>
      </c>
      <c r="E3919" s="214" t="s">
        <v>35</v>
      </c>
      <c r="F3919" s="214" t="s">
        <v>248</v>
      </c>
      <c r="G3919" s="214" t="s">
        <v>246</v>
      </c>
      <c r="H3919" s="214" t="s">
        <v>66</v>
      </c>
      <c r="I3919" s="214" t="s">
        <v>135</v>
      </c>
      <c r="J3919" s="214">
        <v>10</v>
      </c>
      <c r="K3919" s="214">
        <v>10</v>
      </c>
      <c r="L3919" s="214">
        <v>100</v>
      </c>
      <c r="M3919" s="214">
        <v>0</v>
      </c>
      <c r="N3919" s="214">
        <v>0</v>
      </c>
      <c r="O3919" s="214" t="s">
        <v>254</v>
      </c>
      <c r="P3919" s="214" t="s">
        <v>254</v>
      </c>
      <c r="Q3919" s="214" t="s">
        <v>254</v>
      </c>
      <c r="R3919" s="214" t="s">
        <v>254</v>
      </c>
      <c r="S3919" s="214" t="s">
        <v>254</v>
      </c>
      <c r="T3919" s="214" t="s">
        <v>254</v>
      </c>
      <c r="U3919" s="214" t="s">
        <v>136</v>
      </c>
      <c r="V3919" s="214" t="s">
        <v>136</v>
      </c>
      <c r="W3919" s="214" t="s">
        <v>136</v>
      </c>
      <c r="X3919" s="214" t="s">
        <v>136</v>
      </c>
    </row>
    <row r="3920" spans="1:24" x14ac:dyDescent="0.25">
      <c r="A3920" t="str">
        <f t="shared" si="62"/>
        <v>YAG3UKLevel 8Female + maleMathematical sciencesWales</v>
      </c>
      <c r="B3920" s="214" t="s">
        <v>251</v>
      </c>
      <c r="C3920" s="214" t="s">
        <v>37</v>
      </c>
      <c r="D3920" s="214">
        <v>3</v>
      </c>
      <c r="E3920" s="214" t="s">
        <v>35</v>
      </c>
      <c r="F3920" s="214" t="s">
        <v>248</v>
      </c>
      <c r="G3920" s="214" t="s">
        <v>246</v>
      </c>
      <c r="H3920" s="214" t="s">
        <v>66</v>
      </c>
      <c r="I3920" s="214" t="s">
        <v>137</v>
      </c>
      <c r="J3920" s="214">
        <v>5</v>
      </c>
      <c r="K3920" s="214">
        <v>5</v>
      </c>
      <c r="L3920" s="214">
        <v>0</v>
      </c>
      <c r="M3920" s="214">
        <v>0</v>
      </c>
      <c r="N3920" s="214">
        <v>5</v>
      </c>
      <c r="O3920" s="214">
        <v>5.9</v>
      </c>
      <c r="P3920" s="214">
        <v>0</v>
      </c>
      <c r="Q3920" s="214">
        <v>94.1</v>
      </c>
      <c r="R3920" s="214">
        <v>94.1</v>
      </c>
      <c r="S3920" s="214">
        <v>94.1</v>
      </c>
      <c r="T3920" s="214">
        <v>0</v>
      </c>
      <c r="U3920" s="214" t="s">
        <v>140</v>
      </c>
      <c r="V3920" s="214" t="s">
        <v>140</v>
      </c>
      <c r="W3920" s="214" t="s">
        <v>140</v>
      </c>
      <c r="X3920" s="214" t="s">
        <v>140</v>
      </c>
    </row>
    <row r="3921" spans="1:24" x14ac:dyDescent="0.25">
      <c r="A3921" t="str">
        <f t="shared" si="62"/>
        <v>YAG3UKLevel 8Female + maleMathematical sciencesWest Midlands</v>
      </c>
      <c r="B3921" s="214" t="s">
        <v>251</v>
      </c>
      <c r="C3921" s="214" t="s">
        <v>37</v>
      </c>
      <c r="D3921" s="214">
        <v>3</v>
      </c>
      <c r="E3921" s="214" t="s">
        <v>35</v>
      </c>
      <c r="F3921" s="214" t="s">
        <v>248</v>
      </c>
      <c r="G3921" s="214" t="s">
        <v>246</v>
      </c>
      <c r="H3921" s="214" t="s">
        <v>66</v>
      </c>
      <c r="I3921" s="214" t="s">
        <v>138</v>
      </c>
      <c r="J3921" s="214">
        <v>20</v>
      </c>
      <c r="K3921" s="214">
        <v>20</v>
      </c>
      <c r="L3921" s="214">
        <v>0</v>
      </c>
      <c r="M3921" s="214">
        <v>0</v>
      </c>
      <c r="N3921" s="214">
        <v>20</v>
      </c>
      <c r="O3921" s="214">
        <v>11.1</v>
      </c>
      <c r="P3921" s="214">
        <v>4.4000000000000004</v>
      </c>
      <c r="Q3921" s="214">
        <v>75.599999999999994</v>
      </c>
      <c r="R3921" s="214">
        <v>84.4</v>
      </c>
      <c r="S3921" s="214">
        <v>84.4</v>
      </c>
      <c r="T3921" s="214">
        <v>8.9</v>
      </c>
      <c r="U3921" s="214">
        <v>15</v>
      </c>
      <c r="V3921" s="214">
        <v>32100</v>
      </c>
      <c r="W3921" s="214">
        <v>34300</v>
      </c>
      <c r="X3921" s="214">
        <v>36500</v>
      </c>
    </row>
    <row r="3922" spans="1:24" x14ac:dyDescent="0.25">
      <c r="A3922" t="str">
        <f t="shared" si="62"/>
        <v>YAG3UKLevel 8Female + maleMathematical sciencesYorkshire and The Humber</v>
      </c>
      <c r="B3922" s="214" t="s">
        <v>251</v>
      </c>
      <c r="C3922" s="214" t="s">
        <v>37</v>
      </c>
      <c r="D3922" s="214">
        <v>3</v>
      </c>
      <c r="E3922" s="214" t="s">
        <v>35</v>
      </c>
      <c r="F3922" s="214" t="s">
        <v>248</v>
      </c>
      <c r="G3922" s="214" t="s">
        <v>246</v>
      </c>
      <c r="H3922" s="214" t="s">
        <v>66</v>
      </c>
      <c r="I3922" s="214" t="s">
        <v>139</v>
      </c>
      <c r="J3922" s="214">
        <v>25</v>
      </c>
      <c r="K3922" s="214">
        <v>25</v>
      </c>
      <c r="L3922" s="214">
        <v>0</v>
      </c>
      <c r="M3922" s="214">
        <v>0</v>
      </c>
      <c r="N3922" s="214">
        <v>25</v>
      </c>
      <c r="O3922" s="214">
        <v>13</v>
      </c>
      <c r="P3922" s="214">
        <v>0</v>
      </c>
      <c r="Q3922" s="214">
        <v>82.6</v>
      </c>
      <c r="R3922" s="214">
        <v>87</v>
      </c>
      <c r="S3922" s="214">
        <v>87</v>
      </c>
      <c r="T3922" s="214">
        <v>4.3</v>
      </c>
      <c r="U3922" s="214">
        <v>20</v>
      </c>
      <c r="V3922" s="214">
        <v>23400</v>
      </c>
      <c r="W3922" s="214">
        <v>32500</v>
      </c>
      <c r="X3922" s="214">
        <v>37600</v>
      </c>
    </row>
    <row r="3923" spans="1:24" x14ac:dyDescent="0.25">
      <c r="A3923" t="str">
        <f t="shared" si="62"/>
        <v>YAG3UKLevel 8Female + maleMedia, journalism and communicationsAbroad</v>
      </c>
      <c r="B3923" s="214" t="s">
        <v>251</v>
      </c>
      <c r="C3923" s="214" t="s">
        <v>37</v>
      </c>
      <c r="D3923" s="214">
        <v>3</v>
      </c>
      <c r="E3923" s="214" t="s">
        <v>35</v>
      </c>
      <c r="F3923" s="214" t="s">
        <v>248</v>
      </c>
      <c r="G3923" s="214" t="s">
        <v>246</v>
      </c>
      <c r="H3923" s="214" t="s">
        <v>146</v>
      </c>
      <c r="I3923" s="214" t="s">
        <v>125</v>
      </c>
      <c r="J3923" s="214" t="s">
        <v>140</v>
      </c>
      <c r="K3923" s="214" t="s">
        <v>140</v>
      </c>
      <c r="L3923" s="214" t="s">
        <v>140</v>
      </c>
      <c r="M3923" s="214" t="s">
        <v>140</v>
      </c>
      <c r="N3923" s="214" t="s">
        <v>140</v>
      </c>
      <c r="O3923" s="214" t="s">
        <v>140</v>
      </c>
      <c r="P3923" s="214" t="s">
        <v>140</v>
      </c>
      <c r="Q3923" s="214" t="s">
        <v>140</v>
      </c>
      <c r="R3923" s="214" t="s">
        <v>140</v>
      </c>
      <c r="S3923" s="214" t="s">
        <v>140</v>
      </c>
      <c r="T3923" s="214" t="s">
        <v>140</v>
      </c>
      <c r="U3923" s="214" t="s">
        <v>136</v>
      </c>
      <c r="V3923" s="214" t="s">
        <v>136</v>
      </c>
      <c r="W3923" s="214" t="s">
        <v>136</v>
      </c>
      <c r="X3923" s="214" t="s">
        <v>136</v>
      </c>
    </row>
    <row r="3924" spans="1:24" x14ac:dyDescent="0.25">
      <c r="A3924" t="str">
        <f t="shared" si="62"/>
        <v>YAG3UKLevel 8Female + maleMedia, journalism and communicationsEast Midlands</v>
      </c>
      <c r="B3924" s="214" t="s">
        <v>251</v>
      </c>
      <c r="C3924" s="214" t="s">
        <v>37</v>
      </c>
      <c r="D3924" s="214">
        <v>3</v>
      </c>
      <c r="E3924" s="214" t="s">
        <v>35</v>
      </c>
      <c r="F3924" s="214" t="s">
        <v>248</v>
      </c>
      <c r="G3924" s="214" t="s">
        <v>246</v>
      </c>
      <c r="H3924" s="214" t="s">
        <v>146</v>
      </c>
      <c r="I3924" s="214" t="s">
        <v>126</v>
      </c>
      <c r="J3924" s="214">
        <v>10</v>
      </c>
      <c r="K3924" s="214">
        <v>10</v>
      </c>
      <c r="L3924" s="214">
        <v>0</v>
      </c>
      <c r="M3924" s="214">
        <v>0</v>
      </c>
      <c r="N3924" s="214">
        <v>10</v>
      </c>
      <c r="O3924" s="214">
        <v>0</v>
      </c>
      <c r="P3924" s="214">
        <v>0</v>
      </c>
      <c r="Q3924" s="214">
        <v>100</v>
      </c>
      <c r="R3924" s="214">
        <v>100</v>
      </c>
      <c r="S3924" s="214">
        <v>100</v>
      </c>
      <c r="T3924" s="214">
        <v>0</v>
      </c>
      <c r="U3924" s="214" t="s">
        <v>140</v>
      </c>
      <c r="V3924" s="214" t="s">
        <v>140</v>
      </c>
      <c r="W3924" s="214" t="s">
        <v>140</v>
      </c>
      <c r="X3924" s="214" t="s">
        <v>140</v>
      </c>
    </row>
    <row r="3925" spans="1:24" x14ac:dyDescent="0.25">
      <c r="A3925" t="str">
        <f t="shared" si="62"/>
        <v>YAG3UKLevel 8Female + maleMedia, journalism and communicationsEast of England</v>
      </c>
      <c r="B3925" s="214" t="s">
        <v>251</v>
      </c>
      <c r="C3925" s="214" t="s">
        <v>37</v>
      </c>
      <c r="D3925" s="214">
        <v>3</v>
      </c>
      <c r="E3925" s="214" t="s">
        <v>35</v>
      </c>
      <c r="F3925" s="214" t="s">
        <v>248</v>
      </c>
      <c r="G3925" s="214" t="s">
        <v>246</v>
      </c>
      <c r="H3925" s="214" t="s">
        <v>146</v>
      </c>
      <c r="I3925" s="214" t="s">
        <v>127</v>
      </c>
      <c r="J3925" s="214">
        <v>10</v>
      </c>
      <c r="K3925" s="214">
        <v>10</v>
      </c>
      <c r="L3925" s="214">
        <v>0</v>
      </c>
      <c r="M3925" s="214">
        <v>0</v>
      </c>
      <c r="N3925" s="214">
        <v>10</v>
      </c>
      <c r="O3925" s="214">
        <v>8.5</v>
      </c>
      <c r="P3925" s="214">
        <v>0</v>
      </c>
      <c r="Q3925" s="214">
        <v>82.9</v>
      </c>
      <c r="R3925" s="214">
        <v>91.5</v>
      </c>
      <c r="S3925" s="214">
        <v>91.5</v>
      </c>
      <c r="T3925" s="214">
        <v>8.5</v>
      </c>
      <c r="U3925" s="214" t="s">
        <v>140</v>
      </c>
      <c r="V3925" s="214" t="s">
        <v>140</v>
      </c>
      <c r="W3925" s="214" t="s">
        <v>140</v>
      </c>
      <c r="X3925" s="214" t="s">
        <v>140</v>
      </c>
    </row>
    <row r="3926" spans="1:24" x14ac:dyDescent="0.25">
      <c r="A3926" t="str">
        <f t="shared" si="62"/>
        <v>YAG3UKLevel 8Female + maleMedia, journalism and communicationsLondon</v>
      </c>
      <c r="B3926" s="214" t="s">
        <v>251</v>
      </c>
      <c r="C3926" s="214" t="s">
        <v>37</v>
      </c>
      <c r="D3926" s="214">
        <v>3</v>
      </c>
      <c r="E3926" s="214" t="s">
        <v>35</v>
      </c>
      <c r="F3926" s="214" t="s">
        <v>248</v>
      </c>
      <c r="G3926" s="214" t="s">
        <v>246</v>
      </c>
      <c r="H3926" s="214" t="s">
        <v>146</v>
      </c>
      <c r="I3926" s="214" t="s">
        <v>128</v>
      </c>
      <c r="J3926" s="214">
        <v>25</v>
      </c>
      <c r="K3926" s="214">
        <v>25</v>
      </c>
      <c r="L3926" s="214">
        <v>0</v>
      </c>
      <c r="M3926" s="214">
        <v>0</v>
      </c>
      <c r="N3926" s="214">
        <v>25</v>
      </c>
      <c r="O3926" s="214">
        <v>7.6</v>
      </c>
      <c r="P3926" s="214">
        <v>3.8</v>
      </c>
      <c r="Q3926" s="214">
        <v>88.6</v>
      </c>
      <c r="R3926" s="214">
        <v>88.6</v>
      </c>
      <c r="S3926" s="214">
        <v>88.6</v>
      </c>
      <c r="T3926" s="214">
        <v>0</v>
      </c>
      <c r="U3926" s="214">
        <v>20</v>
      </c>
      <c r="V3926" s="214">
        <v>21800</v>
      </c>
      <c r="W3926" s="214">
        <v>32100</v>
      </c>
      <c r="X3926" s="214">
        <v>40900</v>
      </c>
    </row>
    <row r="3927" spans="1:24" x14ac:dyDescent="0.25">
      <c r="A3927" t="str">
        <f t="shared" si="62"/>
        <v>YAG3UKLevel 8Female + maleMedia, journalism and communicationsNorth East</v>
      </c>
      <c r="B3927" s="214" t="s">
        <v>251</v>
      </c>
      <c r="C3927" s="214" t="s">
        <v>37</v>
      </c>
      <c r="D3927" s="214">
        <v>3</v>
      </c>
      <c r="E3927" s="214" t="s">
        <v>35</v>
      </c>
      <c r="F3927" s="214" t="s">
        <v>248</v>
      </c>
      <c r="G3927" s="214" t="s">
        <v>246</v>
      </c>
      <c r="H3927" s="214" t="s">
        <v>146</v>
      </c>
      <c r="I3927" s="214" t="s">
        <v>129</v>
      </c>
      <c r="J3927" s="214">
        <v>0</v>
      </c>
      <c r="K3927" s="214">
        <v>0</v>
      </c>
      <c r="L3927" s="214">
        <v>0</v>
      </c>
      <c r="M3927" s="214">
        <v>0</v>
      </c>
      <c r="N3927" s="214">
        <v>0</v>
      </c>
      <c r="O3927" s="214">
        <v>0</v>
      </c>
      <c r="P3927" s="214">
        <v>0</v>
      </c>
      <c r="Q3927" s="214">
        <v>57.1</v>
      </c>
      <c r="R3927" s="214">
        <v>100</v>
      </c>
      <c r="S3927" s="214">
        <v>100</v>
      </c>
      <c r="T3927" s="214">
        <v>42.9</v>
      </c>
      <c r="U3927" s="214" t="s">
        <v>140</v>
      </c>
      <c r="V3927" s="214" t="s">
        <v>140</v>
      </c>
      <c r="W3927" s="214" t="s">
        <v>140</v>
      </c>
      <c r="X3927" s="214" t="s">
        <v>140</v>
      </c>
    </row>
    <row r="3928" spans="1:24" x14ac:dyDescent="0.25">
      <c r="A3928" t="str">
        <f t="shared" si="62"/>
        <v>YAG3UKLevel 8Female + maleMedia, journalism and communicationsNorth West</v>
      </c>
      <c r="B3928" s="214" t="s">
        <v>251</v>
      </c>
      <c r="C3928" s="214" t="s">
        <v>37</v>
      </c>
      <c r="D3928" s="214">
        <v>3</v>
      </c>
      <c r="E3928" s="214" t="s">
        <v>35</v>
      </c>
      <c r="F3928" s="214" t="s">
        <v>248</v>
      </c>
      <c r="G3928" s="214" t="s">
        <v>246</v>
      </c>
      <c r="H3928" s="214" t="s">
        <v>146</v>
      </c>
      <c r="I3928" s="214" t="s">
        <v>130</v>
      </c>
      <c r="J3928" s="214">
        <v>5</v>
      </c>
      <c r="K3928" s="214">
        <v>5</v>
      </c>
      <c r="L3928" s="214">
        <v>0</v>
      </c>
      <c r="M3928" s="214">
        <v>0</v>
      </c>
      <c r="N3928" s="214">
        <v>5</v>
      </c>
      <c r="O3928" s="214">
        <v>17.100000000000001</v>
      </c>
      <c r="P3928" s="214">
        <v>0</v>
      </c>
      <c r="Q3928" s="214">
        <v>65.8</v>
      </c>
      <c r="R3928" s="214">
        <v>82.9</v>
      </c>
      <c r="S3928" s="214">
        <v>82.9</v>
      </c>
      <c r="T3928" s="214">
        <v>17.100000000000001</v>
      </c>
      <c r="U3928" s="214" t="s">
        <v>140</v>
      </c>
      <c r="V3928" s="214" t="s">
        <v>140</v>
      </c>
      <c r="W3928" s="214" t="s">
        <v>140</v>
      </c>
      <c r="X3928" s="214" t="s">
        <v>140</v>
      </c>
    </row>
    <row r="3929" spans="1:24" x14ac:dyDescent="0.25">
      <c r="A3929" t="str">
        <f t="shared" si="62"/>
        <v>YAG3UKLevel 8Female + maleMedia, journalism and communicationsNorthern Ireland</v>
      </c>
      <c r="B3929" s="214" t="s">
        <v>251</v>
      </c>
      <c r="C3929" s="214" t="s">
        <v>37</v>
      </c>
      <c r="D3929" s="214">
        <v>3</v>
      </c>
      <c r="E3929" s="214" t="s">
        <v>35</v>
      </c>
      <c r="F3929" s="214" t="s">
        <v>248</v>
      </c>
      <c r="G3929" s="214" t="s">
        <v>246</v>
      </c>
      <c r="H3929" s="214" t="s">
        <v>146</v>
      </c>
      <c r="I3929" s="214" t="s">
        <v>131</v>
      </c>
      <c r="J3929" s="214">
        <v>0</v>
      </c>
      <c r="K3929" s="214">
        <v>0</v>
      </c>
      <c r="L3929" s="214">
        <v>0</v>
      </c>
      <c r="M3929" s="214">
        <v>0</v>
      </c>
      <c r="N3929" s="214">
        <v>0</v>
      </c>
      <c r="O3929" s="214">
        <v>50</v>
      </c>
      <c r="P3929" s="214">
        <v>0</v>
      </c>
      <c r="Q3929" s="214">
        <v>50</v>
      </c>
      <c r="R3929" s="214">
        <v>50</v>
      </c>
      <c r="S3929" s="214">
        <v>50</v>
      </c>
      <c r="T3929" s="214">
        <v>0</v>
      </c>
      <c r="U3929" s="214" t="s">
        <v>136</v>
      </c>
      <c r="V3929" s="214" t="s">
        <v>136</v>
      </c>
      <c r="W3929" s="214" t="s">
        <v>136</v>
      </c>
      <c r="X3929" s="214" t="s">
        <v>136</v>
      </c>
    </row>
    <row r="3930" spans="1:24" x14ac:dyDescent="0.25">
      <c r="A3930" t="str">
        <f t="shared" si="62"/>
        <v>YAG3UKLevel 8Female + maleMedia, journalism and communicationsScotland</v>
      </c>
      <c r="B3930" s="214" t="s">
        <v>251</v>
      </c>
      <c r="C3930" s="214" t="s">
        <v>37</v>
      </c>
      <c r="D3930" s="214">
        <v>3</v>
      </c>
      <c r="E3930" s="214" t="s">
        <v>35</v>
      </c>
      <c r="F3930" s="214" t="s">
        <v>248</v>
      </c>
      <c r="G3930" s="214" t="s">
        <v>246</v>
      </c>
      <c r="H3930" s="214" t="s">
        <v>146</v>
      </c>
      <c r="I3930" s="214" t="s">
        <v>132</v>
      </c>
      <c r="J3930" s="214">
        <v>5</v>
      </c>
      <c r="K3930" s="214">
        <v>5</v>
      </c>
      <c r="L3930" s="214">
        <v>0</v>
      </c>
      <c r="M3930" s="214">
        <v>0</v>
      </c>
      <c r="N3930" s="214">
        <v>5</v>
      </c>
      <c r="O3930" s="214">
        <v>0</v>
      </c>
      <c r="P3930" s="214">
        <v>0</v>
      </c>
      <c r="Q3930" s="214">
        <v>100</v>
      </c>
      <c r="R3930" s="214">
        <v>100</v>
      </c>
      <c r="S3930" s="214">
        <v>100</v>
      </c>
      <c r="T3930" s="214">
        <v>0</v>
      </c>
      <c r="U3930" s="214" t="s">
        <v>140</v>
      </c>
      <c r="V3930" s="214" t="s">
        <v>140</v>
      </c>
      <c r="W3930" s="214" t="s">
        <v>140</v>
      </c>
      <c r="X3930" s="214" t="s">
        <v>140</v>
      </c>
    </row>
    <row r="3931" spans="1:24" x14ac:dyDescent="0.25">
      <c r="A3931" t="str">
        <f t="shared" si="62"/>
        <v>YAG3UKLevel 8Female + maleMedia, journalism and communicationsSouth East</v>
      </c>
      <c r="B3931" s="214" t="s">
        <v>251</v>
      </c>
      <c r="C3931" s="214" t="s">
        <v>37</v>
      </c>
      <c r="D3931" s="214">
        <v>3</v>
      </c>
      <c r="E3931" s="214" t="s">
        <v>35</v>
      </c>
      <c r="F3931" s="214" t="s">
        <v>248</v>
      </c>
      <c r="G3931" s="214" t="s">
        <v>246</v>
      </c>
      <c r="H3931" s="214" t="s">
        <v>146</v>
      </c>
      <c r="I3931" s="214" t="s">
        <v>133</v>
      </c>
      <c r="J3931" s="214">
        <v>20</v>
      </c>
      <c r="K3931" s="214">
        <v>20</v>
      </c>
      <c r="L3931" s="214">
        <v>0</v>
      </c>
      <c r="M3931" s="214">
        <v>0</v>
      </c>
      <c r="N3931" s="214">
        <v>20</v>
      </c>
      <c r="O3931" s="214">
        <v>16</v>
      </c>
      <c r="P3931" s="214">
        <v>0</v>
      </c>
      <c r="Q3931" s="214">
        <v>78.900000000000006</v>
      </c>
      <c r="R3931" s="214">
        <v>84</v>
      </c>
      <c r="S3931" s="214">
        <v>84</v>
      </c>
      <c r="T3931" s="214">
        <v>5</v>
      </c>
      <c r="U3931" s="214">
        <v>15</v>
      </c>
      <c r="V3931" s="214">
        <v>16100</v>
      </c>
      <c r="W3931" s="214">
        <v>34700</v>
      </c>
      <c r="X3931" s="214">
        <v>40200</v>
      </c>
    </row>
    <row r="3932" spans="1:24" x14ac:dyDescent="0.25">
      <c r="A3932" t="str">
        <f t="shared" si="62"/>
        <v>YAG3UKLevel 8Female + maleMedia, journalism and communicationsSouth West</v>
      </c>
      <c r="B3932" s="214" t="s">
        <v>251</v>
      </c>
      <c r="C3932" s="214" t="s">
        <v>37</v>
      </c>
      <c r="D3932" s="214">
        <v>3</v>
      </c>
      <c r="E3932" s="214" t="s">
        <v>35</v>
      </c>
      <c r="F3932" s="214" t="s">
        <v>248</v>
      </c>
      <c r="G3932" s="214" t="s">
        <v>246</v>
      </c>
      <c r="H3932" s="214" t="s">
        <v>146</v>
      </c>
      <c r="I3932" s="214" t="s">
        <v>134</v>
      </c>
      <c r="J3932" s="214">
        <v>10</v>
      </c>
      <c r="K3932" s="214">
        <v>10</v>
      </c>
      <c r="L3932" s="214">
        <v>0</v>
      </c>
      <c r="M3932" s="214">
        <v>0</v>
      </c>
      <c r="N3932" s="214">
        <v>10</v>
      </c>
      <c r="O3932" s="214">
        <v>0</v>
      </c>
      <c r="P3932" s="214">
        <v>0</v>
      </c>
      <c r="Q3932" s="214">
        <v>89.1</v>
      </c>
      <c r="R3932" s="214">
        <v>100</v>
      </c>
      <c r="S3932" s="214">
        <v>100</v>
      </c>
      <c r="T3932" s="214">
        <v>10.9</v>
      </c>
      <c r="U3932" s="214" t="s">
        <v>140</v>
      </c>
      <c r="V3932" s="214" t="s">
        <v>140</v>
      </c>
      <c r="W3932" s="214" t="s">
        <v>140</v>
      </c>
      <c r="X3932" s="214" t="s">
        <v>140</v>
      </c>
    </row>
    <row r="3933" spans="1:24" x14ac:dyDescent="0.25">
      <c r="A3933" t="str">
        <f t="shared" si="62"/>
        <v>YAG3UKLevel 8Female + maleMedia, journalism and communicationsUnknown</v>
      </c>
      <c r="B3933" s="214" t="s">
        <v>251</v>
      </c>
      <c r="C3933" s="214" t="s">
        <v>37</v>
      </c>
      <c r="D3933" s="214">
        <v>3</v>
      </c>
      <c r="E3933" s="214" t="s">
        <v>35</v>
      </c>
      <c r="F3933" s="214" t="s">
        <v>248</v>
      </c>
      <c r="G3933" s="214" t="s">
        <v>246</v>
      </c>
      <c r="H3933" s="214" t="s">
        <v>146</v>
      </c>
      <c r="I3933" s="214" t="s">
        <v>135</v>
      </c>
      <c r="J3933" s="214">
        <v>5</v>
      </c>
      <c r="K3933" s="214">
        <v>5</v>
      </c>
      <c r="L3933" s="214">
        <v>89.6</v>
      </c>
      <c r="M3933" s="214">
        <v>0</v>
      </c>
      <c r="N3933" s="214">
        <v>0</v>
      </c>
      <c r="O3933" s="214">
        <v>100</v>
      </c>
      <c r="P3933" s="214">
        <v>0</v>
      </c>
      <c r="Q3933" s="214">
        <v>0</v>
      </c>
      <c r="R3933" s="214">
        <v>0</v>
      </c>
      <c r="S3933" s="214">
        <v>0</v>
      </c>
      <c r="T3933" s="214">
        <v>0</v>
      </c>
      <c r="U3933" s="214" t="s">
        <v>136</v>
      </c>
      <c r="V3933" s="214" t="s">
        <v>136</v>
      </c>
      <c r="W3933" s="214" t="s">
        <v>136</v>
      </c>
      <c r="X3933" s="214" t="s">
        <v>136</v>
      </c>
    </row>
    <row r="3934" spans="1:24" x14ac:dyDescent="0.25">
      <c r="A3934" t="str">
        <f t="shared" si="62"/>
        <v>YAG3UKLevel 8Female + maleMedia, journalism and communicationsWales</v>
      </c>
      <c r="B3934" s="214" t="s">
        <v>251</v>
      </c>
      <c r="C3934" s="214" t="s">
        <v>37</v>
      </c>
      <c r="D3934" s="214">
        <v>3</v>
      </c>
      <c r="E3934" s="214" t="s">
        <v>35</v>
      </c>
      <c r="F3934" s="214" t="s">
        <v>248</v>
      </c>
      <c r="G3934" s="214" t="s">
        <v>246</v>
      </c>
      <c r="H3934" s="214" t="s">
        <v>146</v>
      </c>
      <c r="I3934" s="214" t="s">
        <v>137</v>
      </c>
      <c r="J3934" s="214">
        <v>5</v>
      </c>
      <c r="K3934" s="214">
        <v>5</v>
      </c>
      <c r="L3934" s="214">
        <v>0</v>
      </c>
      <c r="M3934" s="214">
        <v>0</v>
      </c>
      <c r="N3934" s="214">
        <v>5</v>
      </c>
      <c r="O3934" s="214">
        <v>0</v>
      </c>
      <c r="P3934" s="214">
        <v>0</v>
      </c>
      <c r="Q3934" s="214">
        <v>100</v>
      </c>
      <c r="R3934" s="214">
        <v>100</v>
      </c>
      <c r="S3934" s="214">
        <v>100</v>
      </c>
      <c r="T3934" s="214">
        <v>0</v>
      </c>
      <c r="U3934" s="214" t="s">
        <v>140</v>
      </c>
      <c r="V3934" s="214" t="s">
        <v>140</v>
      </c>
      <c r="W3934" s="214" t="s">
        <v>140</v>
      </c>
      <c r="X3934" s="214" t="s">
        <v>140</v>
      </c>
    </row>
    <row r="3935" spans="1:24" x14ac:dyDescent="0.25">
      <c r="A3935" t="str">
        <f t="shared" si="62"/>
        <v>YAG3UKLevel 8Female + maleMedia, journalism and communicationsWest Midlands</v>
      </c>
      <c r="B3935" s="214" t="s">
        <v>251</v>
      </c>
      <c r="C3935" s="214" t="s">
        <v>37</v>
      </c>
      <c r="D3935" s="214">
        <v>3</v>
      </c>
      <c r="E3935" s="214" t="s">
        <v>35</v>
      </c>
      <c r="F3935" s="214" t="s">
        <v>248</v>
      </c>
      <c r="G3935" s="214" t="s">
        <v>246</v>
      </c>
      <c r="H3935" s="214" t="s">
        <v>146</v>
      </c>
      <c r="I3935" s="214" t="s">
        <v>138</v>
      </c>
      <c r="J3935" s="214">
        <v>5</v>
      </c>
      <c r="K3935" s="214">
        <v>5</v>
      </c>
      <c r="L3935" s="214">
        <v>0</v>
      </c>
      <c r="M3935" s="214">
        <v>0</v>
      </c>
      <c r="N3935" s="214">
        <v>5</v>
      </c>
      <c r="O3935" s="214">
        <v>14.3</v>
      </c>
      <c r="P3935" s="214">
        <v>0</v>
      </c>
      <c r="Q3935" s="214">
        <v>85.7</v>
      </c>
      <c r="R3935" s="214">
        <v>85.7</v>
      </c>
      <c r="S3935" s="214">
        <v>85.7</v>
      </c>
      <c r="T3935" s="214">
        <v>0</v>
      </c>
      <c r="U3935" s="214" t="s">
        <v>140</v>
      </c>
      <c r="V3935" s="214" t="s">
        <v>140</v>
      </c>
      <c r="W3935" s="214" t="s">
        <v>140</v>
      </c>
      <c r="X3935" s="214" t="s">
        <v>140</v>
      </c>
    </row>
    <row r="3936" spans="1:24" x14ac:dyDescent="0.25">
      <c r="A3936" t="str">
        <f t="shared" si="62"/>
        <v>YAG3UKLevel 8Female + maleMedia, journalism and communicationsYorkshire and The Humber</v>
      </c>
      <c r="B3936" s="214" t="s">
        <v>251</v>
      </c>
      <c r="C3936" s="214" t="s">
        <v>37</v>
      </c>
      <c r="D3936" s="214">
        <v>3</v>
      </c>
      <c r="E3936" s="214" t="s">
        <v>35</v>
      </c>
      <c r="F3936" s="214" t="s">
        <v>248</v>
      </c>
      <c r="G3936" s="214" t="s">
        <v>246</v>
      </c>
      <c r="H3936" s="214" t="s">
        <v>146</v>
      </c>
      <c r="I3936" s="214" t="s">
        <v>139</v>
      </c>
      <c r="J3936" s="214">
        <v>10</v>
      </c>
      <c r="K3936" s="214">
        <v>10</v>
      </c>
      <c r="L3936" s="214">
        <v>0</v>
      </c>
      <c r="M3936" s="214">
        <v>0</v>
      </c>
      <c r="N3936" s="214">
        <v>10</v>
      </c>
      <c r="O3936" s="214">
        <v>0</v>
      </c>
      <c r="P3936" s="214">
        <v>0</v>
      </c>
      <c r="Q3936" s="214">
        <v>100</v>
      </c>
      <c r="R3936" s="214">
        <v>100</v>
      </c>
      <c r="S3936" s="214">
        <v>100</v>
      </c>
      <c r="T3936" s="214">
        <v>0</v>
      </c>
      <c r="U3936" s="214" t="s">
        <v>140</v>
      </c>
      <c r="V3936" s="214" t="s">
        <v>140</v>
      </c>
      <c r="W3936" s="214" t="s">
        <v>140</v>
      </c>
      <c r="X3936" s="214" t="s">
        <v>140</v>
      </c>
    </row>
    <row r="3937" spans="1:24" x14ac:dyDescent="0.25">
      <c r="A3937" t="str">
        <f t="shared" si="62"/>
        <v>YAG3UKLevel 8Female + maleMedical sciencesAbroad</v>
      </c>
      <c r="B3937" s="214" t="s">
        <v>251</v>
      </c>
      <c r="C3937" s="214" t="s">
        <v>37</v>
      </c>
      <c r="D3937" s="214">
        <v>3</v>
      </c>
      <c r="E3937" s="214" t="s">
        <v>35</v>
      </c>
      <c r="F3937" s="214" t="s">
        <v>248</v>
      </c>
      <c r="G3937" s="214" t="s">
        <v>246</v>
      </c>
      <c r="H3937" s="214" t="s">
        <v>147</v>
      </c>
      <c r="I3937" s="214" t="s">
        <v>125</v>
      </c>
      <c r="J3937" s="214" t="s">
        <v>140</v>
      </c>
      <c r="K3937" s="214" t="s">
        <v>140</v>
      </c>
      <c r="L3937" s="214" t="s">
        <v>140</v>
      </c>
      <c r="M3937" s="214" t="s">
        <v>140</v>
      </c>
      <c r="N3937" s="214" t="s">
        <v>140</v>
      </c>
      <c r="O3937" s="214" t="s">
        <v>140</v>
      </c>
      <c r="P3937" s="214" t="s">
        <v>140</v>
      </c>
      <c r="Q3937" s="214" t="s">
        <v>140</v>
      </c>
      <c r="R3937" s="214" t="s">
        <v>140</v>
      </c>
      <c r="S3937" s="214" t="s">
        <v>140</v>
      </c>
      <c r="T3937" s="214" t="s">
        <v>140</v>
      </c>
      <c r="U3937" s="214" t="s">
        <v>140</v>
      </c>
      <c r="V3937" s="214" t="s">
        <v>140</v>
      </c>
      <c r="W3937" s="214" t="s">
        <v>140</v>
      </c>
      <c r="X3937" s="214" t="s">
        <v>140</v>
      </c>
    </row>
    <row r="3938" spans="1:24" x14ac:dyDescent="0.25">
      <c r="A3938" t="str">
        <f t="shared" si="62"/>
        <v>YAG3UKLevel 8Female + maleMedical sciencesEast Midlands</v>
      </c>
      <c r="B3938" s="214" t="s">
        <v>251</v>
      </c>
      <c r="C3938" s="214" t="s">
        <v>37</v>
      </c>
      <c r="D3938" s="214">
        <v>3</v>
      </c>
      <c r="E3938" s="214" t="s">
        <v>35</v>
      </c>
      <c r="F3938" s="214" t="s">
        <v>248</v>
      </c>
      <c r="G3938" s="214" t="s">
        <v>246</v>
      </c>
      <c r="H3938" s="214" t="s">
        <v>147</v>
      </c>
      <c r="I3938" s="214" t="s">
        <v>126</v>
      </c>
      <c r="J3938" s="214">
        <v>5</v>
      </c>
      <c r="K3938" s="214">
        <v>5</v>
      </c>
      <c r="L3938" s="214">
        <v>0</v>
      </c>
      <c r="M3938" s="214">
        <v>0</v>
      </c>
      <c r="N3938" s="214">
        <v>5</v>
      </c>
      <c r="O3938" s="214">
        <v>0</v>
      </c>
      <c r="P3938" s="214">
        <v>13.9</v>
      </c>
      <c r="Q3938" s="214">
        <v>69.7</v>
      </c>
      <c r="R3938" s="214">
        <v>86.1</v>
      </c>
      <c r="S3938" s="214">
        <v>86.1</v>
      </c>
      <c r="T3938" s="214">
        <v>16.3</v>
      </c>
      <c r="U3938" s="214" t="s">
        <v>140</v>
      </c>
      <c r="V3938" s="214" t="s">
        <v>140</v>
      </c>
      <c r="W3938" s="214" t="s">
        <v>140</v>
      </c>
      <c r="X3938" s="214" t="s">
        <v>140</v>
      </c>
    </row>
    <row r="3939" spans="1:24" x14ac:dyDescent="0.25">
      <c r="A3939" t="str">
        <f t="shared" si="62"/>
        <v>YAG3UKLevel 8Female + maleMedical sciencesEast of England</v>
      </c>
      <c r="B3939" s="214" t="s">
        <v>251</v>
      </c>
      <c r="C3939" s="214" t="s">
        <v>37</v>
      </c>
      <c r="D3939" s="214">
        <v>3</v>
      </c>
      <c r="E3939" s="214" t="s">
        <v>35</v>
      </c>
      <c r="F3939" s="214" t="s">
        <v>248</v>
      </c>
      <c r="G3939" s="214" t="s">
        <v>246</v>
      </c>
      <c r="H3939" s="214" t="s">
        <v>147</v>
      </c>
      <c r="I3939" s="214" t="s">
        <v>127</v>
      </c>
      <c r="J3939" s="214">
        <v>25</v>
      </c>
      <c r="K3939" s="214">
        <v>25</v>
      </c>
      <c r="L3939" s="214">
        <v>0</v>
      </c>
      <c r="M3939" s="214">
        <v>0</v>
      </c>
      <c r="N3939" s="214">
        <v>25</v>
      </c>
      <c r="O3939" s="214">
        <v>2.5</v>
      </c>
      <c r="P3939" s="214">
        <v>7.3</v>
      </c>
      <c r="Q3939" s="214">
        <v>85.4</v>
      </c>
      <c r="R3939" s="214">
        <v>90.2</v>
      </c>
      <c r="S3939" s="214">
        <v>90.2</v>
      </c>
      <c r="T3939" s="214">
        <v>4.9000000000000004</v>
      </c>
      <c r="U3939" s="214">
        <v>25</v>
      </c>
      <c r="V3939" s="214">
        <v>35400</v>
      </c>
      <c r="W3939" s="214">
        <v>41600</v>
      </c>
      <c r="X3939" s="214">
        <v>76600</v>
      </c>
    </row>
    <row r="3940" spans="1:24" x14ac:dyDescent="0.25">
      <c r="A3940" t="str">
        <f t="shared" si="62"/>
        <v>YAG3UKLevel 8Female + maleMedical sciencesLondon</v>
      </c>
      <c r="B3940" s="214" t="s">
        <v>251</v>
      </c>
      <c r="C3940" s="214" t="s">
        <v>37</v>
      </c>
      <c r="D3940" s="214">
        <v>3</v>
      </c>
      <c r="E3940" s="214" t="s">
        <v>35</v>
      </c>
      <c r="F3940" s="214" t="s">
        <v>248</v>
      </c>
      <c r="G3940" s="214" t="s">
        <v>246</v>
      </c>
      <c r="H3940" s="214" t="s">
        <v>147</v>
      </c>
      <c r="I3940" s="214" t="s">
        <v>128</v>
      </c>
      <c r="J3940" s="214">
        <v>35</v>
      </c>
      <c r="K3940" s="214">
        <v>35</v>
      </c>
      <c r="L3940" s="214">
        <v>0</v>
      </c>
      <c r="M3940" s="214">
        <v>0</v>
      </c>
      <c r="N3940" s="214">
        <v>35</v>
      </c>
      <c r="O3940" s="214">
        <v>4.9000000000000004</v>
      </c>
      <c r="P3940" s="214">
        <v>2.9</v>
      </c>
      <c r="Q3940" s="214">
        <v>83.6</v>
      </c>
      <c r="R3940" s="214">
        <v>89.4</v>
      </c>
      <c r="S3940" s="214">
        <v>92.2</v>
      </c>
      <c r="T3940" s="214">
        <v>8.6</v>
      </c>
      <c r="U3940" s="214">
        <v>30</v>
      </c>
      <c r="V3940" s="214">
        <v>33200</v>
      </c>
      <c r="W3940" s="214">
        <v>41300</v>
      </c>
      <c r="X3940" s="214">
        <v>55500</v>
      </c>
    </row>
    <row r="3941" spans="1:24" x14ac:dyDescent="0.25">
      <c r="A3941" t="str">
        <f t="shared" si="62"/>
        <v>YAG3UKLevel 8Female + maleMedical sciencesNorth East</v>
      </c>
      <c r="B3941" s="214" t="s">
        <v>251</v>
      </c>
      <c r="C3941" s="214" t="s">
        <v>37</v>
      </c>
      <c r="D3941" s="214">
        <v>3</v>
      </c>
      <c r="E3941" s="214" t="s">
        <v>35</v>
      </c>
      <c r="F3941" s="214" t="s">
        <v>248</v>
      </c>
      <c r="G3941" s="214" t="s">
        <v>246</v>
      </c>
      <c r="H3941" s="214" t="s">
        <v>147</v>
      </c>
      <c r="I3941" s="214" t="s">
        <v>129</v>
      </c>
      <c r="J3941" s="214">
        <v>10</v>
      </c>
      <c r="K3941" s="214">
        <v>10</v>
      </c>
      <c r="L3941" s="214">
        <v>0</v>
      </c>
      <c r="M3941" s="214">
        <v>0</v>
      </c>
      <c r="N3941" s="214">
        <v>10</v>
      </c>
      <c r="O3941" s="214">
        <v>18.2</v>
      </c>
      <c r="P3941" s="214">
        <v>9.1</v>
      </c>
      <c r="Q3941" s="214">
        <v>63.6</v>
      </c>
      <c r="R3941" s="214">
        <v>72.7</v>
      </c>
      <c r="S3941" s="214">
        <v>72.7</v>
      </c>
      <c r="T3941" s="214">
        <v>9.1</v>
      </c>
      <c r="U3941" s="214" t="s">
        <v>140</v>
      </c>
      <c r="V3941" s="214" t="s">
        <v>140</v>
      </c>
      <c r="W3941" s="214" t="s">
        <v>140</v>
      </c>
      <c r="X3941" s="214" t="s">
        <v>140</v>
      </c>
    </row>
    <row r="3942" spans="1:24" x14ac:dyDescent="0.25">
      <c r="A3942" t="str">
        <f t="shared" si="62"/>
        <v>YAG3UKLevel 8Female + maleMedical sciencesNorth West</v>
      </c>
      <c r="B3942" s="214" t="s">
        <v>251</v>
      </c>
      <c r="C3942" s="214" t="s">
        <v>37</v>
      </c>
      <c r="D3942" s="214">
        <v>3</v>
      </c>
      <c r="E3942" s="214" t="s">
        <v>35</v>
      </c>
      <c r="F3942" s="214" t="s">
        <v>248</v>
      </c>
      <c r="G3942" s="214" t="s">
        <v>246</v>
      </c>
      <c r="H3942" s="214" t="s">
        <v>147</v>
      </c>
      <c r="I3942" s="214" t="s">
        <v>130</v>
      </c>
      <c r="J3942" s="214">
        <v>40</v>
      </c>
      <c r="K3942" s="214">
        <v>40</v>
      </c>
      <c r="L3942" s="214">
        <v>0</v>
      </c>
      <c r="M3942" s="214">
        <v>0</v>
      </c>
      <c r="N3942" s="214">
        <v>40</v>
      </c>
      <c r="O3942" s="214">
        <v>16.7</v>
      </c>
      <c r="P3942" s="214">
        <v>6.4</v>
      </c>
      <c r="Q3942" s="214">
        <v>67.8</v>
      </c>
      <c r="R3942" s="214">
        <v>76.8</v>
      </c>
      <c r="S3942" s="214">
        <v>76.8</v>
      </c>
      <c r="T3942" s="214">
        <v>9</v>
      </c>
      <c r="U3942" s="214">
        <v>25</v>
      </c>
      <c r="V3942" s="214">
        <v>28100</v>
      </c>
      <c r="W3942" s="214">
        <v>32500</v>
      </c>
      <c r="X3942" s="214">
        <v>47800</v>
      </c>
    </row>
    <row r="3943" spans="1:24" x14ac:dyDescent="0.25">
      <c r="A3943" t="str">
        <f t="shared" si="62"/>
        <v>YAG3UKLevel 8Female + maleMedical sciencesNorthern Ireland</v>
      </c>
      <c r="B3943" s="214" t="s">
        <v>251</v>
      </c>
      <c r="C3943" s="214" t="s">
        <v>37</v>
      </c>
      <c r="D3943" s="214">
        <v>3</v>
      </c>
      <c r="E3943" s="214" t="s">
        <v>35</v>
      </c>
      <c r="F3943" s="214" t="s">
        <v>248</v>
      </c>
      <c r="G3943" s="214" t="s">
        <v>246</v>
      </c>
      <c r="H3943" s="214" t="s">
        <v>147</v>
      </c>
      <c r="I3943" s="214" t="s">
        <v>131</v>
      </c>
      <c r="J3943" s="214" t="s">
        <v>140</v>
      </c>
      <c r="K3943" s="214" t="s">
        <v>140</v>
      </c>
      <c r="L3943" s="214" t="s">
        <v>140</v>
      </c>
      <c r="M3943" s="214" t="s">
        <v>140</v>
      </c>
      <c r="N3943" s="214" t="s">
        <v>140</v>
      </c>
      <c r="O3943" s="214" t="s">
        <v>140</v>
      </c>
      <c r="P3943" s="214" t="s">
        <v>140</v>
      </c>
      <c r="Q3943" s="214" t="s">
        <v>140</v>
      </c>
      <c r="R3943" s="214" t="s">
        <v>140</v>
      </c>
      <c r="S3943" s="214" t="s">
        <v>140</v>
      </c>
      <c r="T3943" s="214" t="s">
        <v>140</v>
      </c>
      <c r="U3943" s="214" t="s">
        <v>140</v>
      </c>
      <c r="V3943" s="214" t="s">
        <v>140</v>
      </c>
      <c r="W3943" s="214" t="s">
        <v>140</v>
      </c>
      <c r="X3943" s="214" t="s">
        <v>140</v>
      </c>
    </row>
    <row r="3944" spans="1:24" x14ac:dyDescent="0.25">
      <c r="A3944" t="str">
        <f t="shared" si="62"/>
        <v>YAG3UKLevel 8Female + maleMedical sciencesScotland</v>
      </c>
      <c r="B3944" s="214" t="s">
        <v>251</v>
      </c>
      <c r="C3944" s="214" t="s">
        <v>37</v>
      </c>
      <c r="D3944" s="214">
        <v>3</v>
      </c>
      <c r="E3944" s="214" t="s">
        <v>35</v>
      </c>
      <c r="F3944" s="214" t="s">
        <v>248</v>
      </c>
      <c r="G3944" s="214" t="s">
        <v>246</v>
      </c>
      <c r="H3944" s="214" t="s">
        <v>147</v>
      </c>
      <c r="I3944" s="214" t="s">
        <v>132</v>
      </c>
      <c r="J3944" s="214">
        <v>5</v>
      </c>
      <c r="K3944" s="214">
        <v>5</v>
      </c>
      <c r="L3944" s="214">
        <v>0</v>
      </c>
      <c r="M3944" s="214">
        <v>0</v>
      </c>
      <c r="N3944" s="214">
        <v>5</v>
      </c>
      <c r="O3944" s="214">
        <v>18</v>
      </c>
      <c r="P3944" s="214">
        <v>0</v>
      </c>
      <c r="Q3944" s="214">
        <v>66.7</v>
      </c>
      <c r="R3944" s="214">
        <v>82</v>
      </c>
      <c r="S3944" s="214">
        <v>82</v>
      </c>
      <c r="T3944" s="214">
        <v>15.4</v>
      </c>
      <c r="U3944" s="214" t="s">
        <v>140</v>
      </c>
      <c r="V3944" s="214" t="s">
        <v>140</v>
      </c>
      <c r="W3944" s="214" t="s">
        <v>140</v>
      </c>
      <c r="X3944" s="214" t="s">
        <v>140</v>
      </c>
    </row>
    <row r="3945" spans="1:24" x14ac:dyDescent="0.25">
      <c r="A3945" t="str">
        <f t="shared" si="62"/>
        <v>YAG3UKLevel 8Female + maleMedical sciencesSouth East</v>
      </c>
      <c r="B3945" s="214" t="s">
        <v>251</v>
      </c>
      <c r="C3945" s="214" t="s">
        <v>37</v>
      </c>
      <c r="D3945" s="214">
        <v>3</v>
      </c>
      <c r="E3945" s="214" t="s">
        <v>35</v>
      </c>
      <c r="F3945" s="214" t="s">
        <v>248</v>
      </c>
      <c r="G3945" s="214" t="s">
        <v>246</v>
      </c>
      <c r="H3945" s="214" t="s">
        <v>147</v>
      </c>
      <c r="I3945" s="214" t="s">
        <v>133</v>
      </c>
      <c r="J3945" s="214">
        <v>30</v>
      </c>
      <c r="K3945" s="214">
        <v>30</v>
      </c>
      <c r="L3945" s="214">
        <v>0</v>
      </c>
      <c r="M3945" s="214">
        <v>0</v>
      </c>
      <c r="N3945" s="214">
        <v>30</v>
      </c>
      <c r="O3945" s="214">
        <v>5.8</v>
      </c>
      <c r="P3945" s="214">
        <v>0</v>
      </c>
      <c r="Q3945" s="214">
        <v>90.8</v>
      </c>
      <c r="R3945" s="214">
        <v>94.2</v>
      </c>
      <c r="S3945" s="214">
        <v>94.2</v>
      </c>
      <c r="T3945" s="214">
        <v>3.5</v>
      </c>
      <c r="U3945" s="214">
        <v>25</v>
      </c>
      <c r="V3945" s="214">
        <v>30300</v>
      </c>
      <c r="W3945" s="214">
        <v>37600</v>
      </c>
      <c r="X3945" s="214">
        <v>56200</v>
      </c>
    </row>
    <row r="3946" spans="1:24" x14ac:dyDescent="0.25">
      <c r="A3946" t="str">
        <f t="shared" si="62"/>
        <v>YAG3UKLevel 8Female + maleMedical sciencesSouth West</v>
      </c>
      <c r="B3946" s="214" t="s">
        <v>251</v>
      </c>
      <c r="C3946" s="214" t="s">
        <v>37</v>
      </c>
      <c r="D3946" s="214">
        <v>3</v>
      </c>
      <c r="E3946" s="214" t="s">
        <v>35</v>
      </c>
      <c r="F3946" s="214" t="s">
        <v>248</v>
      </c>
      <c r="G3946" s="214" t="s">
        <v>246</v>
      </c>
      <c r="H3946" s="214" t="s">
        <v>147</v>
      </c>
      <c r="I3946" s="214" t="s">
        <v>134</v>
      </c>
      <c r="J3946" s="214">
        <v>15</v>
      </c>
      <c r="K3946" s="214">
        <v>15</v>
      </c>
      <c r="L3946" s="214">
        <v>0</v>
      </c>
      <c r="M3946" s="214">
        <v>0</v>
      </c>
      <c r="N3946" s="214">
        <v>15</v>
      </c>
      <c r="O3946" s="214">
        <v>17.899999999999999</v>
      </c>
      <c r="P3946" s="214">
        <v>5.9</v>
      </c>
      <c r="Q3946" s="214">
        <v>76.2</v>
      </c>
      <c r="R3946" s="214">
        <v>76.2</v>
      </c>
      <c r="S3946" s="214">
        <v>76.2</v>
      </c>
      <c r="T3946" s="214">
        <v>0</v>
      </c>
      <c r="U3946" s="214">
        <v>15</v>
      </c>
      <c r="V3946" s="214">
        <v>31400</v>
      </c>
      <c r="W3946" s="214">
        <v>33200</v>
      </c>
      <c r="X3946" s="214">
        <v>39800</v>
      </c>
    </row>
    <row r="3947" spans="1:24" x14ac:dyDescent="0.25">
      <c r="A3947" t="str">
        <f t="shared" si="62"/>
        <v>YAG3UKLevel 8Female + maleMedical sciencesUnknown</v>
      </c>
      <c r="B3947" s="214" t="s">
        <v>251</v>
      </c>
      <c r="C3947" s="214" t="s">
        <v>37</v>
      </c>
      <c r="D3947" s="214">
        <v>3</v>
      </c>
      <c r="E3947" s="214" t="s">
        <v>35</v>
      </c>
      <c r="F3947" s="214" t="s">
        <v>248</v>
      </c>
      <c r="G3947" s="214" t="s">
        <v>246</v>
      </c>
      <c r="H3947" s="214" t="s">
        <v>147</v>
      </c>
      <c r="I3947" s="214" t="s">
        <v>135</v>
      </c>
      <c r="J3947" s="214">
        <v>10</v>
      </c>
      <c r="K3947" s="214">
        <v>10</v>
      </c>
      <c r="L3947" s="214">
        <v>95.8</v>
      </c>
      <c r="M3947" s="214">
        <v>0</v>
      </c>
      <c r="N3947" s="214">
        <v>0</v>
      </c>
      <c r="O3947" s="214">
        <v>0</v>
      </c>
      <c r="P3947" s="214">
        <v>0</v>
      </c>
      <c r="Q3947" s="214">
        <v>0</v>
      </c>
      <c r="R3947" s="214">
        <v>0</v>
      </c>
      <c r="S3947" s="214">
        <v>100</v>
      </c>
      <c r="T3947" s="214">
        <v>100</v>
      </c>
      <c r="U3947" s="214" t="s">
        <v>136</v>
      </c>
      <c r="V3947" s="214" t="s">
        <v>136</v>
      </c>
      <c r="W3947" s="214" t="s">
        <v>136</v>
      </c>
      <c r="X3947" s="214" t="s">
        <v>136</v>
      </c>
    </row>
    <row r="3948" spans="1:24" x14ac:dyDescent="0.25">
      <c r="A3948" t="str">
        <f t="shared" si="62"/>
        <v>YAG3UKLevel 8Female + maleMedical sciencesWales</v>
      </c>
      <c r="B3948" s="214" t="s">
        <v>251</v>
      </c>
      <c r="C3948" s="214" t="s">
        <v>37</v>
      </c>
      <c r="D3948" s="214">
        <v>3</v>
      </c>
      <c r="E3948" s="214" t="s">
        <v>35</v>
      </c>
      <c r="F3948" s="214" t="s">
        <v>248</v>
      </c>
      <c r="G3948" s="214" t="s">
        <v>246</v>
      </c>
      <c r="H3948" s="214" t="s">
        <v>147</v>
      </c>
      <c r="I3948" s="214" t="s">
        <v>137</v>
      </c>
      <c r="J3948" s="214">
        <v>0</v>
      </c>
      <c r="K3948" s="214">
        <v>0</v>
      </c>
      <c r="L3948" s="214">
        <v>0</v>
      </c>
      <c r="M3948" s="214">
        <v>0</v>
      </c>
      <c r="N3948" s="214">
        <v>0</v>
      </c>
      <c r="O3948" s="214">
        <v>50</v>
      </c>
      <c r="P3948" s="214">
        <v>0</v>
      </c>
      <c r="Q3948" s="214">
        <v>50</v>
      </c>
      <c r="R3948" s="214">
        <v>50</v>
      </c>
      <c r="S3948" s="214">
        <v>50</v>
      </c>
      <c r="T3948" s="214">
        <v>0</v>
      </c>
      <c r="U3948" s="214" t="s">
        <v>140</v>
      </c>
      <c r="V3948" s="214" t="s">
        <v>140</v>
      </c>
      <c r="W3948" s="214" t="s">
        <v>140</v>
      </c>
      <c r="X3948" s="214" t="s">
        <v>140</v>
      </c>
    </row>
    <row r="3949" spans="1:24" x14ac:dyDescent="0.25">
      <c r="A3949" t="str">
        <f t="shared" si="62"/>
        <v>YAG3UKLevel 8Female + maleMedical sciencesWest Midlands</v>
      </c>
      <c r="B3949" s="214" t="s">
        <v>251</v>
      </c>
      <c r="C3949" s="214" t="s">
        <v>37</v>
      </c>
      <c r="D3949" s="214">
        <v>3</v>
      </c>
      <c r="E3949" s="214" t="s">
        <v>35</v>
      </c>
      <c r="F3949" s="214" t="s">
        <v>248</v>
      </c>
      <c r="G3949" s="214" t="s">
        <v>246</v>
      </c>
      <c r="H3949" s="214" t="s">
        <v>147</v>
      </c>
      <c r="I3949" s="214" t="s">
        <v>138</v>
      </c>
      <c r="J3949" s="214">
        <v>10</v>
      </c>
      <c r="K3949" s="214">
        <v>10</v>
      </c>
      <c r="L3949" s="214">
        <v>0</v>
      </c>
      <c r="M3949" s="214">
        <v>0</v>
      </c>
      <c r="N3949" s="214">
        <v>10</v>
      </c>
      <c r="O3949" s="214">
        <v>4.9000000000000004</v>
      </c>
      <c r="P3949" s="214">
        <v>0</v>
      </c>
      <c r="Q3949" s="214">
        <v>95.1</v>
      </c>
      <c r="R3949" s="214">
        <v>95.1</v>
      </c>
      <c r="S3949" s="214">
        <v>95.1</v>
      </c>
      <c r="T3949" s="214">
        <v>0</v>
      </c>
      <c r="U3949" s="214" t="s">
        <v>140</v>
      </c>
      <c r="V3949" s="214" t="s">
        <v>140</v>
      </c>
      <c r="W3949" s="214" t="s">
        <v>140</v>
      </c>
      <c r="X3949" s="214" t="s">
        <v>140</v>
      </c>
    </row>
    <row r="3950" spans="1:24" x14ac:dyDescent="0.25">
      <c r="A3950" t="str">
        <f t="shared" si="62"/>
        <v>YAG3UKLevel 8Female + maleMedical sciencesYorkshire and The Humber</v>
      </c>
      <c r="B3950" s="214" t="s">
        <v>251</v>
      </c>
      <c r="C3950" s="214" t="s">
        <v>37</v>
      </c>
      <c r="D3950" s="214">
        <v>3</v>
      </c>
      <c r="E3950" s="214" t="s">
        <v>35</v>
      </c>
      <c r="F3950" s="214" t="s">
        <v>248</v>
      </c>
      <c r="G3950" s="214" t="s">
        <v>246</v>
      </c>
      <c r="H3950" s="214" t="s">
        <v>147</v>
      </c>
      <c r="I3950" s="214" t="s">
        <v>139</v>
      </c>
      <c r="J3950" s="214">
        <v>5</v>
      </c>
      <c r="K3950" s="214">
        <v>5</v>
      </c>
      <c r="L3950" s="214">
        <v>0</v>
      </c>
      <c r="M3950" s="214">
        <v>0</v>
      </c>
      <c r="N3950" s="214">
        <v>5</v>
      </c>
      <c r="O3950" s="214">
        <v>7</v>
      </c>
      <c r="P3950" s="214">
        <v>0</v>
      </c>
      <c r="Q3950" s="214">
        <v>93</v>
      </c>
      <c r="R3950" s="214">
        <v>93</v>
      </c>
      <c r="S3950" s="214">
        <v>93</v>
      </c>
      <c r="T3950" s="214">
        <v>0</v>
      </c>
      <c r="U3950" s="214" t="s">
        <v>140</v>
      </c>
      <c r="V3950" s="214" t="s">
        <v>140</v>
      </c>
      <c r="W3950" s="214" t="s">
        <v>140</v>
      </c>
      <c r="X3950" s="214" t="s">
        <v>140</v>
      </c>
    </row>
    <row r="3951" spans="1:24" x14ac:dyDescent="0.25">
      <c r="A3951" t="str">
        <f t="shared" si="62"/>
        <v>YAG3UKLevel 8Female + maleMedicine and dentistryAbroad</v>
      </c>
      <c r="B3951" s="214" t="s">
        <v>251</v>
      </c>
      <c r="C3951" s="214" t="s">
        <v>37</v>
      </c>
      <c r="D3951" s="214">
        <v>3</v>
      </c>
      <c r="E3951" s="214" t="s">
        <v>35</v>
      </c>
      <c r="F3951" s="214" t="s">
        <v>248</v>
      </c>
      <c r="G3951" s="214" t="s">
        <v>246</v>
      </c>
      <c r="H3951" s="214" t="s">
        <v>45</v>
      </c>
      <c r="I3951" s="214" t="s">
        <v>125</v>
      </c>
      <c r="J3951" s="214" t="s">
        <v>140</v>
      </c>
      <c r="K3951" s="214" t="s">
        <v>140</v>
      </c>
      <c r="L3951" s="214" t="s">
        <v>140</v>
      </c>
      <c r="M3951" s="214" t="s">
        <v>140</v>
      </c>
      <c r="N3951" s="214" t="s">
        <v>140</v>
      </c>
      <c r="O3951" s="214" t="s">
        <v>140</v>
      </c>
      <c r="P3951" s="214" t="s">
        <v>140</v>
      </c>
      <c r="Q3951" s="214" t="s">
        <v>140</v>
      </c>
      <c r="R3951" s="214" t="s">
        <v>140</v>
      </c>
      <c r="S3951" s="214" t="s">
        <v>140</v>
      </c>
      <c r="T3951" s="214" t="s">
        <v>140</v>
      </c>
      <c r="U3951" s="214" t="s">
        <v>140</v>
      </c>
      <c r="V3951" s="214" t="s">
        <v>140</v>
      </c>
      <c r="W3951" s="214" t="s">
        <v>140</v>
      </c>
      <c r="X3951" s="214" t="s">
        <v>140</v>
      </c>
    </row>
    <row r="3952" spans="1:24" x14ac:dyDescent="0.25">
      <c r="A3952" t="str">
        <f t="shared" si="62"/>
        <v>YAG3UKLevel 8Female + maleMedicine and dentistryEast Midlands</v>
      </c>
      <c r="B3952" s="214" t="s">
        <v>251</v>
      </c>
      <c r="C3952" s="214" t="s">
        <v>37</v>
      </c>
      <c r="D3952" s="214">
        <v>3</v>
      </c>
      <c r="E3952" s="214" t="s">
        <v>35</v>
      </c>
      <c r="F3952" s="214" t="s">
        <v>248</v>
      </c>
      <c r="G3952" s="214" t="s">
        <v>246</v>
      </c>
      <c r="H3952" s="214" t="s">
        <v>45</v>
      </c>
      <c r="I3952" s="214" t="s">
        <v>126</v>
      </c>
      <c r="J3952" s="214">
        <v>70</v>
      </c>
      <c r="K3952" s="214">
        <v>70</v>
      </c>
      <c r="L3952" s="214">
        <v>0</v>
      </c>
      <c r="M3952" s="214">
        <v>0</v>
      </c>
      <c r="N3952" s="214">
        <v>70</v>
      </c>
      <c r="O3952" s="214">
        <v>7</v>
      </c>
      <c r="P3952" s="214">
        <v>1.4</v>
      </c>
      <c r="Q3952" s="214">
        <v>84.5</v>
      </c>
      <c r="R3952" s="214">
        <v>90.1</v>
      </c>
      <c r="S3952" s="214">
        <v>91.5</v>
      </c>
      <c r="T3952" s="214">
        <v>7</v>
      </c>
      <c r="U3952" s="214">
        <v>60</v>
      </c>
      <c r="V3952" s="214">
        <v>32100</v>
      </c>
      <c r="W3952" s="214">
        <v>46700</v>
      </c>
      <c r="X3952" s="214">
        <v>84300</v>
      </c>
    </row>
    <row r="3953" spans="1:24" x14ac:dyDescent="0.25">
      <c r="A3953" t="str">
        <f t="shared" si="62"/>
        <v>YAG3UKLevel 8Female + maleMedicine and dentistryEast of England</v>
      </c>
      <c r="B3953" s="214" t="s">
        <v>251</v>
      </c>
      <c r="C3953" s="214" t="s">
        <v>37</v>
      </c>
      <c r="D3953" s="214">
        <v>3</v>
      </c>
      <c r="E3953" s="214" t="s">
        <v>35</v>
      </c>
      <c r="F3953" s="214" t="s">
        <v>248</v>
      </c>
      <c r="G3953" s="214" t="s">
        <v>246</v>
      </c>
      <c r="H3953" s="214" t="s">
        <v>45</v>
      </c>
      <c r="I3953" s="214" t="s">
        <v>127</v>
      </c>
      <c r="J3953" s="214">
        <v>90</v>
      </c>
      <c r="K3953" s="214">
        <v>90</v>
      </c>
      <c r="L3953" s="214">
        <v>0</v>
      </c>
      <c r="M3953" s="214">
        <v>0</v>
      </c>
      <c r="N3953" s="214">
        <v>90</v>
      </c>
      <c r="O3953" s="214">
        <v>14.4</v>
      </c>
      <c r="P3953" s="214">
        <v>1.1000000000000001</v>
      </c>
      <c r="Q3953" s="214">
        <v>75.3</v>
      </c>
      <c r="R3953" s="214">
        <v>84.5</v>
      </c>
      <c r="S3953" s="214">
        <v>84.5</v>
      </c>
      <c r="T3953" s="214">
        <v>9.1999999999999993</v>
      </c>
      <c r="U3953" s="214">
        <v>65</v>
      </c>
      <c r="V3953" s="214">
        <v>34300</v>
      </c>
      <c r="W3953" s="214">
        <v>42300</v>
      </c>
      <c r="X3953" s="214">
        <v>61000</v>
      </c>
    </row>
    <row r="3954" spans="1:24" x14ac:dyDescent="0.25">
      <c r="A3954" t="str">
        <f t="shared" si="62"/>
        <v>YAG3UKLevel 8Female + maleMedicine and dentistryLondon</v>
      </c>
      <c r="B3954" s="214" t="s">
        <v>251</v>
      </c>
      <c r="C3954" s="214" t="s">
        <v>37</v>
      </c>
      <c r="D3954" s="214">
        <v>3</v>
      </c>
      <c r="E3954" s="214" t="s">
        <v>35</v>
      </c>
      <c r="F3954" s="214" t="s">
        <v>248</v>
      </c>
      <c r="G3954" s="214" t="s">
        <v>246</v>
      </c>
      <c r="H3954" s="214" t="s">
        <v>45</v>
      </c>
      <c r="I3954" s="214" t="s">
        <v>128</v>
      </c>
      <c r="J3954" s="214">
        <v>395</v>
      </c>
      <c r="K3954" s="214">
        <v>395</v>
      </c>
      <c r="L3954" s="214">
        <v>0</v>
      </c>
      <c r="M3954" s="214">
        <v>0</v>
      </c>
      <c r="N3954" s="214">
        <v>395</v>
      </c>
      <c r="O3954" s="214">
        <v>9.8000000000000007</v>
      </c>
      <c r="P3954" s="214">
        <v>2.4</v>
      </c>
      <c r="Q3954" s="214">
        <v>82.5</v>
      </c>
      <c r="R3954" s="214">
        <v>87.3</v>
      </c>
      <c r="S3954" s="214">
        <v>87.8</v>
      </c>
      <c r="T3954" s="214">
        <v>5.3</v>
      </c>
      <c r="U3954" s="214">
        <v>315</v>
      </c>
      <c r="V3954" s="214">
        <v>35800</v>
      </c>
      <c r="W3954" s="214">
        <v>43400</v>
      </c>
      <c r="X3954" s="214">
        <v>72300</v>
      </c>
    </row>
    <row r="3955" spans="1:24" x14ac:dyDescent="0.25">
      <c r="A3955" t="str">
        <f t="shared" si="62"/>
        <v>YAG3UKLevel 8Female + maleMedicine and dentistryNorth East</v>
      </c>
      <c r="B3955" s="214" t="s">
        <v>251</v>
      </c>
      <c r="C3955" s="214" t="s">
        <v>37</v>
      </c>
      <c r="D3955" s="214">
        <v>3</v>
      </c>
      <c r="E3955" s="214" t="s">
        <v>35</v>
      </c>
      <c r="F3955" s="214" t="s">
        <v>248</v>
      </c>
      <c r="G3955" s="214" t="s">
        <v>246</v>
      </c>
      <c r="H3955" s="214" t="s">
        <v>45</v>
      </c>
      <c r="I3955" s="214" t="s">
        <v>129</v>
      </c>
      <c r="J3955" s="214">
        <v>40</v>
      </c>
      <c r="K3955" s="214">
        <v>40</v>
      </c>
      <c r="L3955" s="214">
        <v>0</v>
      </c>
      <c r="M3955" s="214">
        <v>0</v>
      </c>
      <c r="N3955" s="214">
        <v>40</v>
      </c>
      <c r="O3955" s="214">
        <v>10.5</v>
      </c>
      <c r="P3955" s="214">
        <v>2.6</v>
      </c>
      <c r="Q3955" s="214">
        <v>78.900000000000006</v>
      </c>
      <c r="R3955" s="214">
        <v>84.2</v>
      </c>
      <c r="S3955" s="214">
        <v>86.8</v>
      </c>
      <c r="T3955" s="214">
        <v>7.9</v>
      </c>
      <c r="U3955" s="214">
        <v>30</v>
      </c>
      <c r="V3955" s="214">
        <v>29600</v>
      </c>
      <c r="W3955" s="214">
        <v>40900</v>
      </c>
      <c r="X3955" s="214">
        <v>71900</v>
      </c>
    </row>
    <row r="3956" spans="1:24" x14ac:dyDescent="0.25">
      <c r="A3956" t="str">
        <f t="shared" si="62"/>
        <v>YAG3UKLevel 8Female + maleMedicine and dentistryNorth West</v>
      </c>
      <c r="B3956" s="214" t="s">
        <v>251</v>
      </c>
      <c r="C3956" s="214" t="s">
        <v>37</v>
      </c>
      <c r="D3956" s="214">
        <v>3</v>
      </c>
      <c r="E3956" s="214" t="s">
        <v>35</v>
      </c>
      <c r="F3956" s="214" t="s">
        <v>248</v>
      </c>
      <c r="G3956" s="214" t="s">
        <v>246</v>
      </c>
      <c r="H3956" s="214" t="s">
        <v>45</v>
      </c>
      <c r="I3956" s="214" t="s">
        <v>130</v>
      </c>
      <c r="J3956" s="214">
        <v>85</v>
      </c>
      <c r="K3956" s="214">
        <v>85</v>
      </c>
      <c r="L3956" s="214">
        <v>0</v>
      </c>
      <c r="M3956" s="214">
        <v>0</v>
      </c>
      <c r="N3956" s="214">
        <v>85</v>
      </c>
      <c r="O3956" s="214">
        <v>4.5999999999999996</v>
      </c>
      <c r="P3956" s="214">
        <v>2.2999999999999998</v>
      </c>
      <c r="Q3956" s="214">
        <v>86.1</v>
      </c>
      <c r="R3956" s="214">
        <v>93.1</v>
      </c>
      <c r="S3956" s="214">
        <v>93.1</v>
      </c>
      <c r="T3956" s="214">
        <v>6.9</v>
      </c>
      <c r="U3956" s="214">
        <v>75</v>
      </c>
      <c r="V3956" s="214">
        <v>32500</v>
      </c>
      <c r="W3956" s="214">
        <v>51100</v>
      </c>
      <c r="X3956" s="214">
        <v>88300</v>
      </c>
    </row>
    <row r="3957" spans="1:24" x14ac:dyDescent="0.25">
      <c r="A3957" t="str">
        <f t="shared" si="62"/>
        <v>YAG3UKLevel 8Female + maleMedicine and dentistryNorthern Ireland</v>
      </c>
      <c r="B3957" s="214" t="s">
        <v>251</v>
      </c>
      <c r="C3957" s="214" t="s">
        <v>37</v>
      </c>
      <c r="D3957" s="214">
        <v>3</v>
      </c>
      <c r="E3957" s="214" t="s">
        <v>35</v>
      </c>
      <c r="F3957" s="214" t="s">
        <v>248</v>
      </c>
      <c r="G3957" s="214" t="s">
        <v>246</v>
      </c>
      <c r="H3957" s="214" t="s">
        <v>45</v>
      </c>
      <c r="I3957" s="214" t="s">
        <v>131</v>
      </c>
      <c r="J3957" s="214">
        <v>0</v>
      </c>
      <c r="K3957" s="214">
        <v>0</v>
      </c>
      <c r="L3957" s="214">
        <v>0</v>
      </c>
      <c r="M3957" s="214">
        <v>0</v>
      </c>
      <c r="N3957" s="214">
        <v>0</v>
      </c>
      <c r="O3957" s="214">
        <v>0</v>
      </c>
      <c r="P3957" s="214">
        <v>0</v>
      </c>
      <c r="Q3957" s="214">
        <v>100</v>
      </c>
      <c r="R3957" s="214">
        <v>100</v>
      </c>
      <c r="S3957" s="214">
        <v>100</v>
      </c>
      <c r="T3957" s="214">
        <v>0</v>
      </c>
      <c r="U3957" s="214" t="s">
        <v>140</v>
      </c>
      <c r="V3957" s="214" t="s">
        <v>140</v>
      </c>
      <c r="W3957" s="214" t="s">
        <v>140</v>
      </c>
      <c r="X3957" s="214" t="s">
        <v>140</v>
      </c>
    </row>
    <row r="3958" spans="1:24" x14ac:dyDescent="0.25">
      <c r="A3958" t="str">
        <f t="shared" si="62"/>
        <v>YAG3UKLevel 8Female + maleMedicine and dentistryScotland</v>
      </c>
      <c r="B3958" s="214" t="s">
        <v>251</v>
      </c>
      <c r="C3958" s="214" t="s">
        <v>37</v>
      </c>
      <c r="D3958" s="214">
        <v>3</v>
      </c>
      <c r="E3958" s="214" t="s">
        <v>35</v>
      </c>
      <c r="F3958" s="214" t="s">
        <v>248</v>
      </c>
      <c r="G3958" s="214" t="s">
        <v>246</v>
      </c>
      <c r="H3958" s="214" t="s">
        <v>45</v>
      </c>
      <c r="I3958" s="214" t="s">
        <v>132</v>
      </c>
      <c r="J3958" s="214">
        <v>20</v>
      </c>
      <c r="K3958" s="214">
        <v>20</v>
      </c>
      <c r="L3958" s="214">
        <v>0</v>
      </c>
      <c r="M3958" s="214">
        <v>0</v>
      </c>
      <c r="N3958" s="214">
        <v>20</v>
      </c>
      <c r="O3958" s="214">
        <v>4.7</v>
      </c>
      <c r="P3958" s="214">
        <v>23.3</v>
      </c>
      <c r="Q3958" s="214">
        <v>72.099999999999994</v>
      </c>
      <c r="R3958" s="214">
        <v>72.099999999999994</v>
      </c>
      <c r="S3958" s="214">
        <v>72.099999999999994</v>
      </c>
      <c r="T3958" s="214">
        <v>0</v>
      </c>
      <c r="U3958" s="214">
        <v>15</v>
      </c>
      <c r="V3958" s="214">
        <v>29200</v>
      </c>
      <c r="W3958" s="214">
        <v>44900</v>
      </c>
      <c r="X3958" s="214">
        <v>76300</v>
      </c>
    </row>
    <row r="3959" spans="1:24" x14ac:dyDescent="0.25">
      <c r="A3959" t="str">
        <f t="shared" si="62"/>
        <v>YAG3UKLevel 8Female + maleMedicine and dentistrySouth East</v>
      </c>
      <c r="B3959" s="214" t="s">
        <v>251</v>
      </c>
      <c r="C3959" s="214" t="s">
        <v>37</v>
      </c>
      <c r="D3959" s="214">
        <v>3</v>
      </c>
      <c r="E3959" s="214" t="s">
        <v>35</v>
      </c>
      <c r="F3959" s="214" t="s">
        <v>248</v>
      </c>
      <c r="G3959" s="214" t="s">
        <v>246</v>
      </c>
      <c r="H3959" s="214" t="s">
        <v>45</v>
      </c>
      <c r="I3959" s="214" t="s">
        <v>133</v>
      </c>
      <c r="J3959" s="214">
        <v>170</v>
      </c>
      <c r="K3959" s="214">
        <v>170</v>
      </c>
      <c r="L3959" s="214">
        <v>0</v>
      </c>
      <c r="M3959" s="214">
        <v>0</v>
      </c>
      <c r="N3959" s="214">
        <v>170</v>
      </c>
      <c r="O3959" s="214">
        <v>5.9</v>
      </c>
      <c r="P3959" s="214">
        <v>3.5</v>
      </c>
      <c r="Q3959" s="214">
        <v>85.9</v>
      </c>
      <c r="R3959" s="214">
        <v>90.6</v>
      </c>
      <c r="S3959" s="214">
        <v>90.6</v>
      </c>
      <c r="T3959" s="214">
        <v>4.7</v>
      </c>
      <c r="U3959" s="214">
        <v>145</v>
      </c>
      <c r="V3959" s="214">
        <v>32800</v>
      </c>
      <c r="W3959" s="214">
        <v>47100</v>
      </c>
      <c r="X3959" s="214">
        <v>81400</v>
      </c>
    </row>
    <row r="3960" spans="1:24" x14ac:dyDescent="0.25">
      <c r="A3960" t="str">
        <f t="shared" si="62"/>
        <v>YAG3UKLevel 8Female + maleMedicine and dentistrySouth West</v>
      </c>
      <c r="B3960" s="214" t="s">
        <v>251</v>
      </c>
      <c r="C3960" s="214" t="s">
        <v>37</v>
      </c>
      <c r="D3960" s="214">
        <v>3</v>
      </c>
      <c r="E3960" s="214" t="s">
        <v>35</v>
      </c>
      <c r="F3960" s="214" t="s">
        <v>248</v>
      </c>
      <c r="G3960" s="214" t="s">
        <v>246</v>
      </c>
      <c r="H3960" s="214" t="s">
        <v>45</v>
      </c>
      <c r="I3960" s="214" t="s">
        <v>134</v>
      </c>
      <c r="J3960" s="214">
        <v>95</v>
      </c>
      <c r="K3960" s="214">
        <v>95</v>
      </c>
      <c r="L3960" s="214">
        <v>0</v>
      </c>
      <c r="M3960" s="214">
        <v>0</v>
      </c>
      <c r="N3960" s="214">
        <v>95</v>
      </c>
      <c r="O3960" s="214">
        <v>1.1000000000000001</v>
      </c>
      <c r="P3960" s="214">
        <v>2.2000000000000002</v>
      </c>
      <c r="Q3960" s="214">
        <v>89.2</v>
      </c>
      <c r="R3960" s="214">
        <v>96.8</v>
      </c>
      <c r="S3960" s="214">
        <v>96.8</v>
      </c>
      <c r="T3960" s="214">
        <v>7.5</v>
      </c>
      <c r="U3960" s="214">
        <v>80</v>
      </c>
      <c r="V3960" s="214">
        <v>32100</v>
      </c>
      <c r="W3960" s="214">
        <v>42500</v>
      </c>
      <c r="X3960" s="214">
        <v>70100</v>
      </c>
    </row>
    <row r="3961" spans="1:24" x14ac:dyDescent="0.25">
      <c r="A3961" t="str">
        <f t="shared" si="62"/>
        <v>YAG3UKLevel 8Female + maleMedicine and dentistryUnknown</v>
      </c>
      <c r="B3961" s="214" t="s">
        <v>251</v>
      </c>
      <c r="C3961" s="214" t="s">
        <v>37</v>
      </c>
      <c r="D3961" s="214">
        <v>3</v>
      </c>
      <c r="E3961" s="214" t="s">
        <v>35</v>
      </c>
      <c r="F3961" s="214" t="s">
        <v>248</v>
      </c>
      <c r="G3961" s="214" t="s">
        <v>246</v>
      </c>
      <c r="H3961" s="214" t="s">
        <v>45</v>
      </c>
      <c r="I3961" s="214" t="s">
        <v>135</v>
      </c>
      <c r="J3961" s="214">
        <v>60</v>
      </c>
      <c r="K3961" s="214">
        <v>60</v>
      </c>
      <c r="L3961" s="214">
        <v>93.6</v>
      </c>
      <c r="M3961" s="214">
        <v>0</v>
      </c>
      <c r="N3961" s="214">
        <v>5</v>
      </c>
      <c r="O3961" s="214">
        <v>0</v>
      </c>
      <c r="P3961" s="214">
        <v>0</v>
      </c>
      <c r="Q3961" s="214">
        <v>25</v>
      </c>
      <c r="R3961" s="214">
        <v>25</v>
      </c>
      <c r="S3961" s="214">
        <v>100</v>
      </c>
      <c r="T3961" s="214">
        <v>75</v>
      </c>
      <c r="U3961" s="214" t="s">
        <v>140</v>
      </c>
      <c r="V3961" s="214" t="s">
        <v>140</v>
      </c>
      <c r="W3961" s="214" t="s">
        <v>140</v>
      </c>
      <c r="X3961" s="214" t="s">
        <v>140</v>
      </c>
    </row>
    <row r="3962" spans="1:24" x14ac:dyDescent="0.25">
      <c r="A3962" t="str">
        <f t="shared" si="62"/>
        <v>YAG3UKLevel 8Female + maleMedicine and dentistryWales</v>
      </c>
      <c r="B3962" s="214" t="s">
        <v>251</v>
      </c>
      <c r="C3962" s="214" t="s">
        <v>37</v>
      </c>
      <c r="D3962" s="214">
        <v>3</v>
      </c>
      <c r="E3962" s="214" t="s">
        <v>35</v>
      </c>
      <c r="F3962" s="214" t="s">
        <v>248</v>
      </c>
      <c r="G3962" s="214" t="s">
        <v>246</v>
      </c>
      <c r="H3962" s="214" t="s">
        <v>45</v>
      </c>
      <c r="I3962" s="214" t="s">
        <v>137</v>
      </c>
      <c r="J3962" s="214">
        <v>10</v>
      </c>
      <c r="K3962" s="214">
        <v>10</v>
      </c>
      <c r="L3962" s="214">
        <v>0</v>
      </c>
      <c r="M3962" s="214">
        <v>0</v>
      </c>
      <c r="N3962" s="214">
        <v>10</v>
      </c>
      <c r="O3962" s="214">
        <v>25</v>
      </c>
      <c r="P3962" s="214">
        <v>0</v>
      </c>
      <c r="Q3962" s="214">
        <v>62.5</v>
      </c>
      <c r="R3962" s="214">
        <v>75</v>
      </c>
      <c r="S3962" s="214">
        <v>75</v>
      </c>
      <c r="T3962" s="214">
        <v>12.5</v>
      </c>
      <c r="U3962" s="214" t="s">
        <v>140</v>
      </c>
      <c r="V3962" s="214" t="s">
        <v>140</v>
      </c>
      <c r="W3962" s="214" t="s">
        <v>140</v>
      </c>
      <c r="X3962" s="214" t="s">
        <v>140</v>
      </c>
    </row>
    <row r="3963" spans="1:24" x14ac:dyDescent="0.25">
      <c r="A3963" t="str">
        <f t="shared" si="62"/>
        <v>YAG3UKLevel 8Female + maleMedicine and dentistryWest Midlands</v>
      </c>
      <c r="B3963" s="214" t="s">
        <v>251</v>
      </c>
      <c r="C3963" s="214" t="s">
        <v>37</v>
      </c>
      <c r="D3963" s="214">
        <v>3</v>
      </c>
      <c r="E3963" s="214" t="s">
        <v>35</v>
      </c>
      <c r="F3963" s="214" t="s">
        <v>248</v>
      </c>
      <c r="G3963" s="214" t="s">
        <v>246</v>
      </c>
      <c r="H3963" s="214" t="s">
        <v>45</v>
      </c>
      <c r="I3963" s="214" t="s">
        <v>138</v>
      </c>
      <c r="J3963" s="214">
        <v>90</v>
      </c>
      <c r="K3963" s="214">
        <v>90</v>
      </c>
      <c r="L3963" s="214">
        <v>0</v>
      </c>
      <c r="M3963" s="214">
        <v>0</v>
      </c>
      <c r="N3963" s="214">
        <v>90</v>
      </c>
      <c r="O3963" s="214">
        <v>4.9000000000000004</v>
      </c>
      <c r="P3963" s="214">
        <v>1.1000000000000001</v>
      </c>
      <c r="Q3963" s="214">
        <v>79.7</v>
      </c>
      <c r="R3963" s="214">
        <v>91.8</v>
      </c>
      <c r="S3963" s="214">
        <v>94</v>
      </c>
      <c r="T3963" s="214">
        <v>14.3</v>
      </c>
      <c r="U3963" s="214">
        <v>75</v>
      </c>
      <c r="V3963" s="214">
        <v>33900</v>
      </c>
      <c r="W3963" s="214">
        <v>63500</v>
      </c>
      <c r="X3963" s="214">
        <v>85000</v>
      </c>
    </row>
    <row r="3964" spans="1:24" x14ac:dyDescent="0.25">
      <c r="A3964" t="str">
        <f t="shared" si="62"/>
        <v>YAG3UKLevel 8Female + maleMedicine and dentistryYorkshire and The Humber</v>
      </c>
      <c r="B3964" s="214" t="s">
        <v>251</v>
      </c>
      <c r="C3964" s="214" t="s">
        <v>37</v>
      </c>
      <c r="D3964" s="214">
        <v>3</v>
      </c>
      <c r="E3964" s="214" t="s">
        <v>35</v>
      </c>
      <c r="F3964" s="214" t="s">
        <v>248</v>
      </c>
      <c r="G3964" s="214" t="s">
        <v>246</v>
      </c>
      <c r="H3964" s="214" t="s">
        <v>45</v>
      </c>
      <c r="I3964" s="214" t="s">
        <v>139</v>
      </c>
      <c r="J3964" s="214">
        <v>100</v>
      </c>
      <c r="K3964" s="214">
        <v>100</v>
      </c>
      <c r="L3964" s="214">
        <v>0</v>
      </c>
      <c r="M3964" s="214">
        <v>0</v>
      </c>
      <c r="N3964" s="214">
        <v>100</v>
      </c>
      <c r="O3964" s="214">
        <v>12.2</v>
      </c>
      <c r="P3964" s="214">
        <v>9.1</v>
      </c>
      <c r="Q3964" s="214">
        <v>72.599999999999994</v>
      </c>
      <c r="R3964" s="214">
        <v>78.7</v>
      </c>
      <c r="S3964" s="214">
        <v>78.7</v>
      </c>
      <c r="T3964" s="214">
        <v>6.1</v>
      </c>
      <c r="U3964" s="214">
        <v>70</v>
      </c>
      <c r="V3964" s="214">
        <v>30700</v>
      </c>
      <c r="W3964" s="214">
        <v>39400</v>
      </c>
      <c r="X3964" s="214">
        <v>67500</v>
      </c>
    </row>
    <row r="3965" spans="1:24" x14ac:dyDescent="0.25">
      <c r="A3965" t="str">
        <f t="shared" si="62"/>
        <v>YAG3UKLevel 8Female + maleNursing and midwiferyAbroad</v>
      </c>
      <c r="B3965" s="214" t="s">
        <v>251</v>
      </c>
      <c r="C3965" s="214" t="s">
        <v>37</v>
      </c>
      <c r="D3965" s="214">
        <v>3</v>
      </c>
      <c r="E3965" s="214" t="s">
        <v>35</v>
      </c>
      <c r="F3965" s="214" t="s">
        <v>248</v>
      </c>
      <c r="G3965" s="214" t="s">
        <v>246</v>
      </c>
      <c r="H3965" s="214" t="s">
        <v>148</v>
      </c>
      <c r="I3965" s="214" t="s">
        <v>125</v>
      </c>
      <c r="J3965" s="214" t="s">
        <v>140</v>
      </c>
      <c r="K3965" s="214" t="s">
        <v>140</v>
      </c>
      <c r="L3965" s="214" t="s">
        <v>140</v>
      </c>
      <c r="M3965" s="214" t="s">
        <v>140</v>
      </c>
      <c r="N3965" s="214" t="s">
        <v>140</v>
      </c>
      <c r="O3965" s="214" t="s">
        <v>140</v>
      </c>
      <c r="P3965" s="214" t="s">
        <v>140</v>
      </c>
      <c r="Q3965" s="214" t="s">
        <v>140</v>
      </c>
      <c r="R3965" s="214" t="s">
        <v>140</v>
      </c>
      <c r="S3965" s="214" t="s">
        <v>140</v>
      </c>
      <c r="T3965" s="214" t="s">
        <v>140</v>
      </c>
      <c r="U3965" s="214" t="s">
        <v>136</v>
      </c>
      <c r="V3965" s="214" t="s">
        <v>136</v>
      </c>
      <c r="W3965" s="214" t="s">
        <v>136</v>
      </c>
      <c r="X3965" s="214" t="s">
        <v>136</v>
      </c>
    </row>
    <row r="3966" spans="1:24" x14ac:dyDescent="0.25">
      <c r="A3966" t="str">
        <f t="shared" si="62"/>
        <v>YAG3UKLevel 8Female + maleNursing and midwiferyEast Midlands</v>
      </c>
      <c r="B3966" s="214" t="s">
        <v>251</v>
      </c>
      <c r="C3966" s="214" t="s">
        <v>37</v>
      </c>
      <c r="D3966" s="214">
        <v>3</v>
      </c>
      <c r="E3966" s="214" t="s">
        <v>35</v>
      </c>
      <c r="F3966" s="214" t="s">
        <v>248</v>
      </c>
      <c r="G3966" s="214" t="s">
        <v>246</v>
      </c>
      <c r="H3966" s="214" t="s">
        <v>148</v>
      </c>
      <c r="I3966" s="214" t="s">
        <v>126</v>
      </c>
      <c r="J3966" s="214">
        <v>15</v>
      </c>
      <c r="K3966" s="214">
        <v>15</v>
      </c>
      <c r="L3966" s="214">
        <v>0</v>
      </c>
      <c r="M3966" s="214">
        <v>0</v>
      </c>
      <c r="N3966" s="214">
        <v>15</v>
      </c>
      <c r="O3966" s="214">
        <v>15.4</v>
      </c>
      <c r="P3966" s="214">
        <v>0</v>
      </c>
      <c r="Q3966" s="214">
        <v>69.2</v>
      </c>
      <c r="R3966" s="214">
        <v>84.6</v>
      </c>
      <c r="S3966" s="214">
        <v>84.6</v>
      </c>
      <c r="T3966" s="214">
        <v>15.4</v>
      </c>
      <c r="U3966" s="214" t="s">
        <v>140</v>
      </c>
      <c r="V3966" s="214" t="s">
        <v>140</v>
      </c>
      <c r="W3966" s="214" t="s">
        <v>140</v>
      </c>
      <c r="X3966" s="214" t="s">
        <v>140</v>
      </c>
    </row>
    <row r="3967" spans="1:24" x14ac:dyDescent="0.25">
      <c r="A3967" t="str">
        <f t="shared" si="62"/>
        <v>YAG3UKLevel 8Female + maleNursing and midwiferyEast of England</v>
      </c>
      <c r="B3967" s="214" t="s">
        <v>251</v>
      </c>
      <c r="C3967" s="214" t="s">
        <v>37</v>
      </c>
      <c r="D3967" s="214">
        <v>3</v>
      </c>
      <c r="E3967" s="214" t="s">
        <v>35</v>
      </c>
      <c r="F3967" s="214" t="s">
        <v>248</v>
      </c>
      <c r="G3967" s="214" t="s">
        <v>246</v>
      </c>
      <c r="H3967" s="214" t="s">
        <v>148</v>
      </c>
      <c r="I3967" s="214" t="s">
        <v>127</v>
      </c>
      <c r="J3967" s="214">
        <v>5</v>
      </c>
      <c r="K3967" s="214">
        <v>5</v>
      </c>
      <c r="L3967" s="214">
        <v>0</v>
      </c>
      <c r="M3967" s="214">
        <v>0</v>
      </c>
      <c r="N3967" s="214">
        <v>5</v>
      </c>
      <c r="O3967" s="214">
        <v>33.299999999999997</v>
      </c>
      <c r="P3967" s="214">
        <v>0</v>
      </c>
      <c r="Q3967" s="214">
        <v>66.7</v>
      </c>
      <c r="R3967" s="214">
        <v>66.7</v>
      </c>
      <c r="S3967" s="214">
        <v>66.7</v>
      </c>
      <c r="T3967" s="214">
        <v>0</v>
      </c>
      <c r="U3967" s="214" t="s">
        <v>140</v>
      </c>
      <c r="V3967" s="214" t="s">
        <v>140</v>
      </c>
      <c r="W3967" s="214" t="s">
        <v>140</v>
      </c>
      <c r="X3967" s="214" t="s">
        <v>140</v>
      </c>
    </row>
    <row r="3968" spans="1:24" x14ac:dyDescent="0.25">
      <c r="A3968" t="str">
        <f t="shared" si="62"/>
        <v>YAG3UKLevel 8Female + maleNursing and midwiferyLondon</v>
      </c>
      <c r="B3968" s="214" t="s">
        <v>251</v>
      </c>
      <c r="C3968" s="214" t="s">
        <v>37</v>
      </c>
      <c r="D3968" s="214">
        <v>3</v>
      </c>
      <c r="E3968" s="214" t="s">
        <v>35</v>
      </c>
      <c r="F3968" s="214" t="s">
        <v>248</v>
      </c>
      <c r="G3968" s="214" t="s">
        <v>246</v>
      </c>
      <c r="H3968" s="214" t="s">
        <v>148</v>
      </c>
      <c r="I3968" s="214" t="s">
        <v>128</v>
      </c>
      <c r="J3968" s="214">
        <v>10</v>
      </c>
      <c r="K3968" s="214">
        <v>10</v>
      </c>
      <c r="L3968" s="214">
        <v>0</v>
      </c>
      <c r="M3968" s="214">
        <v>0</v>
      </c>
      <c r="N3968" s="214">
        <v>10</v>
      </c>
      <c r="O3968" s="214">
        <v>3.2</v>
      </c>
      <c r="P3968" s="214">
        <v>0</v>
      </c>
      <c r="Q3968" s="214">
        <v>77.400000000000006</v>
      </c>
      <c r="R3968" s="214">
        <v>96.8</v>
      </c>
      <c r="S3968" s="214">
        <v>96.8</v>
      </c>
      <c r="T3968" s="214">
        <v>19.399999999999999</v>
      </c>
      <c r="U3968" s="214" t="s">
        <v>140</v>
      </c>
      <c r="V3968" s="214" t="s">
        <v>140</v>
      </c>
      <c r="W3968" s="214" t="s">
        <v>140</v>
      </c>
      <c r="X3968" s="214" t="s">
        <v>140</v>
      </c>
    </row>
    <row r="3969" spans="1:24" x14ac:dyDescent="0.25">
      <c r="A3969" t="str">
        <f t="shared" si="62"/>
        <v>YAG3UKLevel 8Female + maleNursing and midwiferyNorth East</v>
      </c>
      <c r="B3969" s="214" t="s">
        <v>251</v>
      </c>
      <c r="C3969" s="214" t="s">
        <v>37</v>
      </c>
      <c r="D3969" s="214">
        <v>3</v>
      </c>
      <c r="E3969" s="214" t="s">
        <v>35</v>
      </c>
      <c r="F3969" s="214" t="s">
        <v>248</v>
      </c>
      <c r="G3969" s="214" t="s">
        <v>246</v>
      </c>
      <c r="H3969" s="214" t="s">
        <v>148</v>
      </c>
      <c r="I3969" s="214" t="s">
        <v>129</v>
      </c>
      <c r="J3969" s="214">
        <v>5</v>
      </c>
      <c r="K3969" s="214">
        <v>5</v>
      </c>
      <c r="L3969" s="214">
        <v>0</v>
      </c>
      <c r="M3969" s="214">
        <v>0</v>
      </c>
      <c r="N3969" s="214">
        <v>5</v>
      </c>
      <c r="O3969" s="214">
        <v>0</v>
      </c>
      <c r="P3969" s="214">
        <v>0</v>
      </c>
      <c r="Q3969" s="214">
        <v>100</v>
      </c>
      <c r="R3969" s="214">
        <v>100</v>
      </c>
      <c r="S3969" s="214">
        <v>100</v>
      </c>
      <c r="T3969" s="214">
        <v>0</v>
      </c>
      <c r="U3969" s="214" t="s">
        <v>140</v>
      </c>
      <c r="V3969" s="214" t="s">
        <v>140</v>
      </c>
      <c r="W3969" s="214" t="s">
        <v>140</v>
      </c>
      <c r="X3969" s="214" t="s">
        <v>140</v>
      </c>
    </row>
    <row r="3970" spans="1:24" x14ac:dyDescent="0.25">
      <c r="A3970" t="str">
        <f t="shared" si="62"/>
        <v>YAG3UKLevel 8Female + maleNursing and midwiferyNorth West</v>
      </c>
      <c r="B3970" s="214" t="s">
        <v>251</v>
      </c>
      <c r="C3970" s="214" t="s">
        <v>37</v>
      </c>
      <c r="D3970" s="214">
        <v>3</v>
      </c>
      <c r="E3970" s="214" t="s">
        <v>35</v>
      </c>
      <c r="F3970" s="214" t="s">
        <v>248</v>
      </c>
      <c r="G3970" s="214" t="s">
        <v>246</v>
      </c>
      <c r="H3970" s="214" t="s">
        <v>148</v>
      </c>
      <c r="I3970" s="214" t="s">
        <v>130</v>
      </c>
      <c r="J3970" s="214">
        <v>15</v>
      </c>
      <c r="K3970" s="214">
        <v>15</v>
      </c>
      <c r="L3970" s="214">
        <v>0</v>
      </c>
      <c r="M3970" s="214">
        <v>0</v>
      </c>
      <c r="N3970" s="214">
        <v>15</v>
      </c>
      <c r="O3970" s="214">
        <v>7</v>
      </c>
      <c r="P3970" s="214">
        <v>0</v>
      </c>
      <c r="Q3970" s="214">
        <v>93</v>
      </c>
      <c r="R3970" s="214">
        <v>93</v>
      </c>
      <c r="S3970" s="214">
        <v>93</v>
      </c>
      <c r="T3970" s="214">
        <v>0</v>
      </c>
      <c r="U3970" s="214">
        <v>15</v>
      </c>
      <c r="V3970" s="214">
        <v>21500</v>
      </c>
      <c r="W3970" s="214">
        <v>32500</v>
      </c>
      <c r="X3970" s="214">
        <v>44100</v>
      </c>
    </row>
    <row r="3971" spans="1:24" x14ac:dyDescent="0.25">
      <c r="A3971" t="str">
        <f t="shared" si="62"/>
        <v>YAG3UKLevel 8Female + maleNursing and midwiferyScotland</v>
      </c>
      <c r="B3971" s="214" t="s">
        <v>251</v>
      </c>
      <c r="C3971" s="214" t="s">
        <v>37</v>
      </c>
      <c r="D3971" s="214">
        <v>3</v>
      </c>
      <c r="E3971" s="214" t="s">
        <v>35</v>
      </c>
      <c r="F3971" s="214" t="s">
        <v>248</v>
      </c>
      <c r="G3971" s="214" t="s">
        <v>246</v>
      </c>
      <c r="H3971" s="214" t="s">
        <v>148</v>
      </c>
      <c r="I3971" s="214" t="s">
        <v>132</v>
      </c>
      <c r="J3971" s="214" t="s">
        <v>140</v>
      </c>
      <c r="K3971" s="214" t="s">
        <v>140</v>
      </c>
      <c r="L3971" s="214" t="s">
        <v>140</v>
      </c>
      <c r="M3971" s="214" t="s">
        <v>140</v>
      </c>
      <c r="N3971" s="214" t="s">
        <v>140</v>
      </c>
      <c r="O3971" s="214" t="s">
        <v>140</v>
      </c>
      <c r="P3971" s="214" t="s">
        <v>140</v>
      </c>
      <c r="Q3971" s="214" t="s">
        <v>140</v>
      </c>
      <c r="R3971" s="214" t="s">
        <v>140</v>
      </c>
      <c r="S3971" s="214" t="s">
        <v>140</v>
      </c>
      <c r="T3971" s="214" t="s">
        <v>140</v>
      </c>
      <c r="U3971" s="214" t="s">
        <v>140</v>
      </c>
      <c r="V3971" s="214" t="s">
        <v>140</v>
      </c>
      <c r="W3971" s="214" t="s">
        <v>140</v>
      </c>
      <c r="X3971" s="214" t="s">
        <v>140</v>
      </c>
    </row>
    <row r="3972" spans="1:24" x14ac:dyDescent="0.25">
      <c r="A3972" t="str">
        <f t="shared" si="62"/>
        <v>YAG3UKLevel 8Female + maleNursing and midwiferySouth East</v>
      </c>
      <c r="B3972" s="214" t="s">
        <v>251</v>
      </c>
      <c r="C3972" s="214" t="s">
        <v>37</v>
      </c>
      <c r="D3972" s="214">
        <v>3</v>
      </c>
      <c r="E3972" s="214" t="s">
        <v>35</v>
      </c>
      <c r="F3972" s="214" t="s">
        <v>248</v>
      </c>
      <c r="G3972" s="214" t="s">
        <v>246</v>
      </c>
      <c r="H3972" s="214" t="s">
        <v>148</v>
      </c>
      <c r="I3972" s="214" t="s">
        <v>133</v>
      </c>
      <c r="J3972" s="214">
        <v>20</v>
      </c>
      <c r="K3972" s="214">
        <v>20</v>
      </c>
      <c r="L3972" s="214">
        <v>0</v>
      </c>
      <c r="M3972" s="214">
        <v>0</v>
      </c>
      <c r="N3972" s="214">
        <v>20</v>
      </c>
      <c r="O3972" s="214">
        <v>0</v>
      </c>
      <c r="P3972" s="214">
        <v>5.5</v>
      </c>
      <c r="Q3972" s="214">
        <v>70</v>
      </c>
      <c r="R3972" s="214">
        <v>83.6</v>
      </c>
      <c r="S3972" s="214">
        <v>94.5</v>
      </c>
      <c r="T3972" s="214">
        <v>24.6</v>
      </c>
      <c r="U3972" s="214">
        <v>10</v>
      </c>
      <c r="V3972" s="214">
        <v>26600</v>
      </c>
      <c r="W3972" s="214">
        <v>42700</v>
      </c>
      <c r="X3972" s="214">
        <v>48200</v>
      </c>
    </row>
    <row r="3973" spans="1:24" x14ac:dyDescent="0.25">
      <c r="A3973" t="str">
        <f t="shared" si="62"/>
        <v>YAG3UKLevel 8Female + maleNursing and midwiferySouth West</v>
      </c>
      <c r="B3973" s="214" t="s">
        <v>251</v>
      </c>
      <c r="C3973" s="214" t="s">
        <v>37</v>
      </c>
      <c r="D3973" s="214">
        <v>3</v>
      </c>
      <c r="E3973" s="214" t="s">
        <v>35</v>
      </c>
      <c r="F3973" s="214" t="s">
        <v>248</v>
      </c>
      <c r="G3973" s="214" t="s">
        <v>246</v>
      </c>
      <c r="H3973" s="214" t="s">
        <v>148</v>
      </c>
      <c r="I3973" s="214" t="s">
        <v>134</v>
      </c>
      <c r="J3973" s="214">
        <v>15</v>
      </c>
      <c r="K3973" s="214">
        <v>15</v>
      </c>
      <c r="L3973" s="214">
        <v>0</v>
      </c>
      <c r="M3973" s="214">
        <v>0</v>
      </c>
      <c r="N3973" s="214">
        <v>15</v>
      </c>
      <c r="O3973" s="214">
        <v>0</v>
      </c>
      <c r="P3973" s="214">
        <v>0</v>
      </c>
      <c r="Q3973" s="214">
        <v>94.6</v>
      </c>
      <c r="R3973" s="214">
        <v>100</v>
      </c>
      <c r="S3973" s="214">
        <v>100</v>
      </c>
      <c r="T3973" s="214">
        <v>5.4</v>
      </c>
      <c r="U3973" s="214" t="s">
        <v>140</v>
      </c>
      <c r="V3973" s="214" t="s">
        <v>140</v>
      </c>
      <c r="W3973" s="214" t="s">
        <v>140</v>
      </c>
      <c r="X3973" s="214" t="s">
        <v>140</v>
      </c>
    </row>
    <row r="3974" spans="1:24" x14ac:dyDescent="0.25">
      <c r="A3974" t="str">
        <f t="shared" si="62"/>
        <v>YAG3UKLevel 8Female + maleNursing and midwiferyUnknown</v>
      </c>
      <c r="B3974" s="214" t="s">
        <v>251</v>
      </c>
      <c r="C3974" s="214" t="s">
        <v>37</v>
      </c>
      <c r="D3974" s="214">
        <v>3</v>
      </c>
      <c r="E3974" s="214" t="s">
        <v>35</v>
      </c>
      <c r="F3974" s="214" t="s">
        <v>248</v>
      </c>
      <c r="G3974" s="214" t="s">
        <v>246</v>
      </c>
      <c r="H3974" s="214" t="s">
        <v>148</v>
      </c>
      <c r="I3974" s="214" t="s">
        <v>135</v>
      </c>
      <c r="J3974" s="214">
        <v>5</v>
      </c>
      <c r="K3974" s="214">
        <v>5</v>
      </c>
      <c r="L3974" s="214">
        <v>84.7</v>
      </c>
      <c r="M3974" s="214">
        <v>0</v>
      </c>
      <c r="N3974" s="214">
        <v>0</v>
      </c>
      <c r="O3974" s="214">
        <v>0</v>
      </c>
      <c r="P3974" s="214">
        <v>0</v>
      </c>
      <c r="Q3974" s="214">
        <v>0</v>
      </c>
      <c r="R3974" s="214">
        <v>0</v>
      </c>
      <c r="S3974" s="214">
        <v>100</v>
      </c>
      <c r="T3974" s="214">
        <v>100</v>
      </c>
      <c r="U3974" s="214" t="s">
        <v>136</v>
      </c>
      <c r="V3974" s="214" t="s">
        <v>136</v>
      </c>
      <c r="W3974" s="214" t="s">
        <v>136</v>
      </c>
      <c r="X3974" s="214" t="s">
        <v>136</v>
      </c>
    </row>
    <row r="3975" spans="1:24" x14ac:dyDescent="0.25">
      <c r="A3975" t="str">
        <f t="shared" si="62"/>
        <v>YAG3UKLevel 8Female + maleNursing and midwiferyWest Midlands</v>
      </c>
      <c r="B3975" s="214" t="s">
        <v>251</v>
      </c>
      <c r="C3975" s="214" t="s">
        <v>37</v>
      </c>
      <c r="D3975" s="214">
        <v>3</v>
      </c>
      <c r="E3975" s="214" t="s">
        <v>35</v>
      </c>
      <c r="F3975" s="214" t="s">
        <v>248</v>
      </c>
      <c r="G3975" s="214" t="s">
        <v>246</v>
      </c>
      <c r="H3975" s="214" t="s">
        <v>148</v>
      </c>
      <c r="I3975" s="214" t="s">
        <v>138</v>
      </c>
      <c r="J3975" s="214">
        <v>0</v>
      </c>
      <c r="K3975" s="214">
        <v>0</v>
      </c>
      <c r="L3975" s="214">
        <v>0</v>
      </c>
      <c r="M3975" s="214">
        <v>0</v>
      </c>
      <c r="N3975" s="214">
        <v>0</v>
      </c>
      <c r="O3975" s="214">
        <v>0</v>
      </c>
      <c r="P3975" s="214">
        <v>0</v>
      </c>
      <c r="Q3975" s="214">
        <v>100</v>
      </c>
      <c r="R3975" s="214">
        <v>100</v>
      </c>
      <c r="S3975" s="214">
        <v>100</v>
      </c>
      <c r="T3975" s="214">
        <v>0</v>
      </c>
      <c r="U3975" s="214" t="s">
        <v>140</v>
      </c>
      <c r="V3975" s="214" t="s">
        <v>140</v>
      </c>
      <c r="W3975" s="214" t="s">
        <v>140</v>
      </c>
      <c r="X3975" s="214" t="s">
        <v>140</v>
      </c>
    </row>
    <row r="3976" spans="1:24" x14ac:dyDescent="0.25">
      <c r="A3976" t="str">
        <f t="shared" si="62"/>
        <v>YAG3UKLevel 8Female + maleNursing and midwiferyYorkshire and The Humber</v>
      </c>
      <c r="B3976" s="214" t="s">
        <v>251</v>
      </c>
      <c r="C3976" s="214" t="s">
        <v>37</v>
      </c>
      <c r="D3976" s="214">
        <v>3</v>
      </c>
      <c r="E3976" s="214" t="s">
        <v>35</v>
      </c>
      <c r="F3976" s="214" t="s">
        <v>248</v>
      </c>
      <c r="G3976" s="214" t="s">
        <v>246</v>
      </c>
      <c r="H3976" s="214" t="s">
        <v>148</v>
      </c>
      <c r="I3976" s="214" t="s">
        <v>139</v>
      </c>
      <c r="J3976" s="214">
        <v>15</v>
      </c>
      <c r="K3976" s="214">
        <v>15</v>
      </c>
      <c r="L3976" s="214">
        <v>0</v>
      </c>
      <c r="M3976" s="214">
        <v>0</v>
      </c>
      <c r="N3976" s="214">
        <v>15</v>
      </c>
      <c r="O3976" s="214">
        <v>0</v>
      </c>
      <c r="P3976" s="214">
        <v>0</v>
      </c>
      <c r="Q3976" s="214">
        <v>92.4</v>
      </c>
      <c r="R3976" s="214">
        <v>100</v>
      </c>
      <c r="S3976" s="214">
        <v>100</v>
      </c>
      <c r="T3976" s="214">
        <v>7.6</v>
      </c>
      <c r="U3976" s="214">
        <v>10</v>
      </c>
      <c r="V3976" s="214">
        <v>23200</v>
      </c>
      <c r="W3976" s="214">
        <v>34300</v>
      </c>
      <c r="X3976" s="214">
        <v>52200</v>
      </c>
    </row>
    <row r="3977" spans="1:24" x14ac:dyDescent="0.25">
      <c r="A3977" t="str">
        <f t="shared" si="62"/>
        <v>YAG3UKLevel 8Female + malePerforming artsAbroad</v>
      </c>
      <c r="B3977" s="214" t="s">
        <v>251</v>
      </c>
      <c r="C3977" s="214" t="s">
        <v>37</v>
      </c>
      <c r="D3977" s="214">
        <v>3</v>
      </c>
      <c r="E3977" s="214" t="s">
        <v>35</v>
      </c>
      <c r="F3977" s="214" t="s">
        <v>248</v>
      </c>
      <c r="G3977" s="214" t="s">
        <v>246</v>
      </c>
      <c r="H3977" s="214" t="s">
        <v>149</v>
      </c>
      <c r="I3977" s="214" t="s">
        <v>125</v>
      </c>
      <c r="J3977" s="214" t="s">
        <v>140</v>
      </c>
      <c r="K3977" s="214" t="s">
        <v>140</v>
      </c>
      <c r="L3977" s="214" t="s">
        <v>140</v>
      </c>
      <c r="M3977" s="214" t="s">
        <v>140</v>
      </c>
      <c r="N3977" s="214" t="s">
        <v>140</v>
      </c>
      <c r="O3977" s="214" t="s">
        <v>140</v>
      </c>
      <c r="P3977" s="214" t="s">
        <v>140</v>
      </c>
      <c r="Q3977" s="214" t="s">
        <v>140</v>
      </c>
      <c r="R3977" s="214" t="s">
        <v>140</v>
      </c>
      <c r="S3977" s="214" t="s">
        <v>140</v>
      </c>
      <c r="T3977" s="214" t="s">
        <v>140</v>
      </c>
      <c r="U3977" s="214" t="s">
        <v>140</v>
      </c>
      <c r="V3977" s="214" t="s">
        <v>140</v>
      </c>
      <c r="W3977" s="214" t="s">
        <v>140</v>
      </c>
      <c r="X3977" s="214" t="s">
        <v>140</v>
      </c>
    </row>
    <row r="3978" spans="1:24" x14ac:dyDescent="0.25">
      <c r="A3978" t="str">
        <f t="shared" si="62"/>
        <v>YAG3UKLevel 8Female + malePerforming artsEast Midlands</v>
      </c>
      <c r="B3978" s="214" t="s">
        <v>251</v>
      </c>
      <c r="C3978" s="214" t="s">
        <v>37</v>
      </c>
      <c r="D3978" s="214">
        <v>3</v>
      </c>
      <c r="E3978" s="214" t="s">
        <v>35</v>
      </c>
      <c r="F3978" s="214" t="s">
        <v>248</v>
      </c>
      <c r="G3978" s="214" t="s">
        <v>246</v>
      </c>
      <c r="H3978" s="214" t="s">
        <v>149</v>
      </c>
      <c r="I3978" s="214" t="s">
        <v>126</v>
      </c>
      <c r="J3978" s="214">
        <v>10</v>
      </c>
      <c r="K3978" s="214">
        <v>10</v>
      </c>
      <c r="L3978" s="214">
        <v>0</v>
      </c>
      <c r="M3978" s="214">
        <v>0</v>
      </c>
      <c r="N3978" s="214">
        <v>10</v>
      </c>
      <c r="O3978" s="214">
        <v>11.1</v>
      </c>
      <c r="P3978" s="214">
        <v>0</v>
      </c>
      <c r="Q3978" s="214">
        <v>88.9</v>
      </c>
      <c r="R3978" s="214">
        <v>88.9</v>
      </c>
      <c r="S3978" s="214">
        <v>88.9</v>
      </c>
      <c r="T3978" s="214">
        <v>0</v>
      </c>
      <c r="U3978" s="214" t="s">
        <v>140</v>
      </c>
      <c r="V3978" s="214" t="s">
        <v>140</v>
      </c>
      <c r="W3978" s="214" t="s">
        <v>140</v>
      </c>
      <c r="X3978" s="214" t="s">
        <v>140</v>
      </c>
    </row>
    <row r="3979" spans="1:24" x14ac:dyDescent="0.25">
      <c r="A3979" t="str">
        <f t="shared" si="62"/>
        <v>YAG3UKLevel 8Female + malePerforming artsEast of England</v>
      </c>
      <c r="B3979" s="214" t="s">
        <v>251</v>
      </c>
      <c r="C3979" s="214" t="s">
        <v>37</v>
      </c>
      <c r="D3979" s="214">
        <v>3</v>
      </c>
      <c r="E3979" s="214" t="s">
        <v>35</v>
      </c>
      <c r="F3979" s="214" t="s">
        <v>248</v>
      </c>
      <c r="G3979" s="214" t="s">
        <v>246</v>
      </c>
      <c r="H3979" s="214" t="s">
        <v>149</v>
      </c>
      <c r="I3979" s="214" t="s">
        <v>127</v>
      </c>
      <c r="J3979" s="214">
        <v>10</v>
      </c>
      <c r="K3979" s="214">
        <v>10</v>
      </c>
      <c r="L3979" s="214">
        <v>0</v>
      </c>
      <c r="M3979" s="214">
        <v>0</v>
      </c>
      <c r="N3979" s="214">
        <v>10</v>
      </c>
      <c r="O3979" s="214">
        <v>0</v>
      </c>
      <c r="P3979" s="214">
        <v>9.8000000000000007</v>
      </c>
      <c r="Q3979" s="214">
        <v>90.2</v>
      </c>
      <c r="R3979" s="214">
        <v>90.2</v>
      </c>
      <c r="S3979" s="214">
        <v>90.2</v>
      </c>
      <c r="T3979" s="214">
        <v>0</v>
      </c>
      <c r="U3979" s="214" t="s">
        <v>140</v>
      </c>
      <c r="V3979" s="214" t="s">
        <v>140</v>
      </c>
      <c r="W3979" s="214" t="s">
        <v>140</v>
      </c>
      <c r="X3979" s="214" t="s">
        <v>140</v>
      </c>
    </row>
    <row r="3980" spans="1:24" x14ac:dyDescent="0.25">
      <c r="A3980" t="str">
        <f t="shared" si="62"/>
        <v>YAG3UKLevel 8Female + malePerforming artsLondon</v>
      </c>
      <c r="B3980" s="214" t="s">
        <v>251</v>
      </c>
      <c r="C3980" s="214" t="s">
        <v>37</v>
      </c>
      <c r="D3980" s="214">
        <v>3</v>
      </c>
      <c r="E3980" s="214" t="s">
        <v>35</v>
      </c>
      <c r="F3980" s="214" t="s">
        <v>248</v>
      </c>
      <c r="G3980" s="214" t="s">
        <v>246</v>
      </c>
      <c r="H3980" s="214" t="s">
        <v>149</v>
      </c>
      <c r="I3980" s="214" t="s">
        <v>128</v>
      </c>
      <c r="J3980" s="214">
        <v>55</v>
      </c>
      <c r="K3980" s="214">
        <v>55</v>
      </c>
      <c r="L3980" s="214">
        <v>0</v>
      </c>
      <c r="M3980" s="214">
        <v>0</v>
      </c>
      <c r="N3980" s="214">
        <v>55</v>
      </c>
      <c r="O3980" s="214">
        <v>14.5</v>
      </c>
      <c r="P3980" s="214">
        <v>1.8</v>
      </c>
      <c r="Q3980" s="214">
        <v>81.8</v>
      </c>
      <c r="R3980" s="214">
        <v>83.6</v>
      </c>
      <c r="S3980" s="214">
        <v>83.6</v>
      </c>
      <c r="T3980" s="214">
        <v>1.8</v>
      </c>
      <c r="U3980" s="214">
        <v>40</v>
      </c>
      <c r="V3980" s="214">
        <v>19000</v>
      </c>
      <c r="W3980" s="214">
        <v>28300</v>
      </c>
      <c r="X3980" s="214">
        <v>36300</v>
      </c>
    </row>
    <row r="3981" spans="1:24" x14ac:dyDescent="0.25">
      <c r="A3981" t="str">
        <f t="shared" si="62"/>
        <v>YAG3UKLevel 8Female + malePerforming artsNorth East</v>
      </c>
      <c r="B3981" s="214" t="s">
        <v>251</v>
      </c>
      <c r="C3981" s="214" t="s">
        <v>37</v>
      </c>
      <c r="D3981" s="214">
        <v>3</v>
      </c>
      <c r="E3981" s="214" t="s">
        <v>35</v>
      </c>
      <c r="F3981" s="214" t="s">
        <v>248</v>
      </c>
      <c r="G3981" s="214" t="s">
        <v>246</v>
      </c>
      <c r="H3981" s="214" t="s">
        <v>149</v>
      </c>
      <c r="I3981" s="214" t="s">
        <v>129</v>
      </c>
      <c r="J3981" s="214">
        <v>5</v>
      </c>
      <c r="K3981" s="214">
        <v>5</v>
      </c>
      <c r="L3981" s="214">
        <v>0</v>
      </c>
      <c r="M3981" s="214">
        <v>0</v>
      </c>
      <c r="N3981" s="214">
        <v>5</v>
      </c>
      <c r="O3981" s="214">
        <v>0</v>
      </c>
      <c r="P3981" s="214">
        <v>0</v>
      </c>
      <c r="Q3981" s="214">
        <v>100</v>
      </c>
      <c r="R3981" s="214">
        <v>100</v>
      </c>
      <c r="S3981" s="214">
        <v>100</v>
      </c>
      <c r="T3981" s="214">
        <v>0</v>
      </c>
      <c r="U3981" s="214" t="s">
        <v>140</v>
      </c>
      <c r="V3981" s="214" t="s">
        <v>140</v>
      </c>
      <c r="W3981" s="214" t="s">
        <v>140</v>
      </c>
      <c r="X3981" s="214" t="s">
        <v>140</v>
      </c>
    </row>
    <row r="3982" spans="1:24" x14ac:dyDescent="0.25">
      <c r="A3982" t="str">
        <f t="shared" ref="A3982:A4045" si="63">"YAG"&amp;D3982 &amp;E3982 &amp;F3982 &amp; G3982 &amp;H3982 &amp;I3982</f>
        <v>YAG3UKLevel 8Female + malePerforming artsNorth West</v>
      </c>
      <c r="B3982" s="214" t="s">
        <v>251</v>
      </c>
      <c r="C3982" s="214" t="s">
        <v>37</v>
      </c>
      <c r="D3982" s="214">
        <v>3</v>
      </c>
      <c r="E3982" s="214" t="s">
        <v>35</v>
      </c>
      <c r="F3982" s="214" t="s">
        <v>248</v>
      </c>
      <c r="G3982" s="214" t="s">
        <v>246</v>
      </c>
      <c r="H3982" s="214" t="s">
        <v>149</v>
      </c>
      <c r="I3982" s="214" t="s">
        <v>130</v>
      </c>
      <c r="J3982" s="214">
        <v>15</v>
      </c>
      <c r="K3982" s="214">
        <v>15</v>
      </c>
      <c r="L3982" s="214">
        <v>0</v>
      </c>
      <c r="M3982" s="214">
        <v>0</v>
      </c>
      <c r="N3982" s="214">
        <v>15</v>
      </c>
      <c r="O3982" s="214">
        <v>14.6</v>
      </c>
      <c r="P3982" s="214">
        <v>0</v>
      </c>
      <c r="Q3982" s="214">
        <v>85.4</v>
      </c>
      <c r="R3982" s="214">
        <v>85.4</v>
      </c>
      <c r="S3982" s="214">
        <v>85.4</v>
      </c>
      <c r="T3982" s="214">
        <v>0</v>
      </c>
      <c r="U3982" s="214">
        <v>10</v>
      </c>
      <c r="V3982" s="214">
        <v>20800</v>
      </c>
      <c r="W3982" s="214">
        <v>29600</v>
      </c>
      <c r="X3982" s="214">
        <v>41600</v>
      </c>
    </row>
    <row r="3983" spans="1:24" x14ac:dyDescent="0.25">
      <c r="A3983" t="str">
        <f t="shared" si="63"/>
        <v>YAG3UKLevel 8Female + malePerforming artsNorthern Ireland</v>
      </c>
      <c r="B3983" s="214" t="s">
        <v>251</v>
      </c>
      <c r="C3983" s="214" t="s">
        <v>37</v>
      </c>
      <c r="D3983" s="214">
        <v>3</v>
      </c>
      <c r="E3983" s="214" t="s">
        <v>35</v>
      </c>
      <c r="F3983" s="214" t="s">
        <v>248</v>
      </c>
      <c r="G3983" s="214" t="s">
        <v>246</v>
      </c>
      <c r="H3983" s="214" t="s">
        <v>149</v>
      </c>
      <c r="I3983" s="214" t="s">
        <v>131</v>
      </c>
      <c r="J3983" s="214" t="s">
        <v>140</v>
      </c>
      <c r="K3983" s="214" t="s">
        <v>140</v>
      </c>
      <c r="L3983" s="214" t="s">
        <v>140</v>
      </c>
      <c r="M3983" s="214" t="s">
        <v>140</v>
      </c>
      <c r="N3983" s="214" t="s">
        <v>140</v>
      </c>
      <c r="O3983" s="214" t="s">
        <v>140</v>
      </c>
      <c r="P3983" s="214" t="s">
        <v>140</v>
      </c>
      <c r="Q3983" s="214" t="s">
        <v>140</v>
      </c>
      <c r="R3983" s="214" t="s">
        <v>140</v>
      </c>
      <c r="S3983" s="214" t="s">
        <v>140</v>
      </c>
      <c r="T3983" s="214" t="s">
        <v>140</v>
      </c>
      <c r="U3983" s="214" t="s">
        <v>136</v>
      </c>
      <c r="V3983" s="214" t="s">
        <v>136</v>
      </c>
      <c r="W3983" s="214" t="s">
        <v>136</v>
      </c>
      <c r="X3983" s="214" t="s">
        <v>136</v>
      </c>
    </row>
    <row r="3984" spans="1:24" x14ac:dyDescent="0.25">
      <c r="A3984" t="str">
        <f t="shared" si="63"/>
        <v>YAG3UKLevel 8Female + malePerforming artsScotland</v>
      </c>
      <c r="B3984" s="214" t="s">
        <v>251</v>
      </c>
      <c r="C3984" s="214" t="s">
        <v>37</v>
      </c>
      <c r="D3984" s="214">
        <v>3</v>
      </c>
      <c r="E3984" s="214" t="s">
        <v>35</v>
      </c>
      <c r="F3984" s="214" t="s">
        <v>248</v>
      </c>
      <c r="G3984" s="214" t="s">
        <v>246</v>
      </c>
      <c r="H3984" s="214" t="s">
        <v>149</v>
      </c>
      <c r="I3984" s="214" t="s">
        <v>132</v>
      </c>
      <c r="J3984" s="214">
        <v>5</v>
      </c>
      <c r="K3984" s="214">
        <v>5</v>
      </c>
      <c r="L3984" s="214">
        <v>0</v>
      </c>
      <c r="M3984" s="214">
        <v>0</v>
      </c>
      <c r="N3984" s="214">
        <v>5</v>
      </c>
      <c r="O3984" s="214">
        <v>0</v>
      </c>
      <c r="P3984" s="214">
        <v>0</v>
      </c>
      <c r="Q3984" s="214">
        <v>100</v>
      </c>
      <c r="R3984" s="214">
        <v>100</v>
      </c>
      <c r="S3984" s="214">
        <v>100</v>
      </c>
      <c r="T3984" s="214">
        <v>0</v>
      </c>
      <c r="U3984" s="214" t="s">
        <v>140</v>
      </c>
      <c r="V3984" s="214" t="s">
        <v>140</v>
      </c>
      <c r="W3984" s="214" t="s">
        <v>140</v>
      </c>
      <c r="X3984" s="214" t="s">
        <v>140</v>
      </c>
    </row>
    <row r="3985" spans="1:24" x14ac:dyDescent="0.25">
      <c r="A3985" t="str">
        <f t="shared" si="63"/>
        <v>YAG3UKLevel 8Female + malePerforming artsSouth East</v>
      </c>
      <c r="B3985" s="214" t="s">
        <v>251</v>
      </c>
      <c r="C3985" s="214" t="s">
        <v>37</v>
      </c>
      <c r="D3985" s="214">
        <v>3</v>
      </c>
      <c r="E3985" s="214" t="s">
        <v>35</v>
      </c>
      <c r="F3985" s="214" t="s">
        <v>248</v>
      </c>
      <c r="G3985" s="214" t="s">
        <v>246</v>
      </c>
      <c r="H3985" s="214" t="s">
        <v>149</v>
      </c>
      <c r="I3985" s="214" t="s">
        <v>133</v>
      </c>
      <c r="J3985" s="214">
        <v>25</v>
      </c>
      <c r="K3985" s="214">
        <v>25</v>
      </c>
      <c r="L3985" s="214">
        <v>0</v>
      </c>
      <c r="M3985" s="214">
        <v>0</v>
      </c>
      <c r="N3985" s="214">
        <v>25</v>
      </c>
      <c r="O3985" s="214">
        <v>5.2</v>
      </c>
      <c r="P3985" s="214">
        <v>3.9</v>
      </c>
      <c r="Q3985" s="214">
        <v>90.9</v>
      </c>
      <c r="R3985" s="214">
        <v>90.9</v>
      </c>
      <c r="S3985" s="214">
        <v>90.9</v>
      </c>
      <c r="T3985" s="214">
        <v>0</v>
      </c>
      <c r="U3985" s="214">
        <v>20</v>
      </c>
      <c r="V3985" s="214">
        <v>16500</v>
      </c>
      <c r="W3985" s="214">
        <v>25600</v>
      </c>
      <c r="X3985" s="214">
        <v>37200</v>
      </c>
    </row>
    <row r="3986" spans="1:24" x14ac:dyDescent="0.25">
      <c r="A3986" t="str">
        <f t="shared" si="63"/>
        <v>YAG3UKLevel 8Female + malePerforming artsSouth West</v>
      </c>
      <c r="B3986" s="214" t="s">
        <v>251</v>
      </c>
      <c r="C3986" s="214" t="s">
        <v>37</v>
      </c>
      <c r="D3986" s="214">
        <v>3</v>
      </c>
      <c r="E3986" s="214" t="s">
        <v>35</v>
      </c>
      <c r="F3986" s="214" t="s">
        <v>248</v>
      </c>
      <c r="G3986" s="214" t="s">
        <v>246</v>
      </c>
      <c r="H3986" s="214" t="s">
        <v>149</v>
      </c>
      <c r="I3986" s="214" t="s">
        <v>134</v>
      </c>
      <c r="J3986" s="214">
        <v>10</v>
      </c>
      <c r="K3986" s="214">
        <v>10</v>
      </c>
      <c r="L3986" s="214">
        <v>0</v>
      </c>
      <c r="M3986" s="214">
        <v>0</v>
      </c>
      <c r="N3986" s="214">
        <v>10</v>
      </c>
      <c r="O3986" s="214">
        <v>8.6999999999999993</v>
      </c>
      <c r="P3986" s="214">
        <v>8.6999999999999993</v>
      </c>
      <c r="Q3986" s="214">
        <v>82.6</v>
      </c>
      <c r="R3986" s="214">
        <v>82.6</v>
      </c>
      <c r="S3986" s="214">
        <v>82.6</v>
      </c>
      <c r="T3986" s="214">
        <v>0</v>
      </c>
      <c r="U3986" s="214" t="s">
        <v>140</v>
      </c>
      <c r="V3986" s="214" t="s">
        <v>140</v>
      </c>
      <c r="W3986" s="214" t="s">
        <v>140</v>
      </c>
      <c r="X3986" s="214" t="s">
        <v>140</v>
      </c>
    </row>
    <row r="3987" spans="1:24" x14ac:dyDescent="0.25">
      <c r="A3987" t="str">
        <f t="shared" si="63"/>
        <v>YAG3UKLevel 8Female + malePerforming artsUnknown</v>
      </c>
      <c r="B3987" s="214" t="s">
        <v>251</v>
      </c>
      <c r="C3987" s="214" t="s">
        <v>37</v>
      </c>
      <c r="D3987" s="214">
        <v>3</v>
      </c>
      <c r="E3987" s="214" t="s">
        <v>35</v>
      </c>
      <c r="F3987" s="214" t="s">
        <v>248</v>
      </c>
      <c r="G3987" s="214" t="s">
        <v>246</v>
      </c>
      <c r="H3987" s="214" t="s">
        <v>149</v>
      </c>
      <c r="I3987" s="214" t="s">
        <v>135</v>
      </c>
      <c r="J3987" s="214">
        <v>5</v>
      </c>
      <c r="K3987" s="214">
        <v>5</v>
      </c>
      <c r="L3987" s="214">
        <v>77.599999999999994</v>
      </c>
      <c r="M3987" s="214">
        <v>0</v>
      </c>
      <c r="N3987" s="214">
        <v>0</v>
      </c>
      <c r="O3987" s="214">
        <v>16.7</v>
      </c>
      <c r="P3987" s="214">
        <v>0</v>
      </c>
      <c r="Q3987" s="214">
        <v>0</v>
      </c>
      <c r="R3987" s="214">
        <v>0</v>
      </c>
      <c r="S3987" s="214">
        <v>83.3</v>
      </c>
      <c r="T3987" s="214">
        <v>83.3</v>
      </c>
      <c r="U3987" s="214" t="s">
        <v>136</v>
      </c>
      <c r="V3987" s="214" t="s">
        <v>136</v>
      </c>
      <c r="W3987" s="214" t="s">
        <v>136</v>
      </c>
      <c r="X3987" s="214" t="s">
        <v>136</v>
      </c>
    </row>
    <row r="3988" spans="1:24" x14ac:dyDescent="0.25">
      <c r="A3988" t="str">
        <f t="shared" si="63"/>
        <v>YAG3UKLevel 8Female + malePerforming artsWest Midlands</v>
      </c>
      <c r="B3988" s="214" t="s">
        <v>251</v>
      </c>
      <c r="C3988" s="214" t="s">
        <v>37</v>
      </c>
      <c r="D3988" s="214">
        <v>3</v>
      </c>
      <c r="E3988" s="214" t="s">
        <v>35</v>
      </c>
      <c r="F3988" s="214" t="s">
        <v>248</v>
      </c>
      <c r="G3988" s="214" t="s">
        <v>246</v>
      </c>
      <c r="H3988" s="214" t="s">
        <v>149</v>
      </c>
      <c r="I3988" s="214" t="s">
        <v>138</v>
      </c>
      <c r="J3988" s="214">
        <v>10</v>
      </c>
      <c r="K3988" s="214">
        <v>10</v>
      </c>
      <c r="L3988" s="214">
        <v>0</v>
      </c>
      <c r="M3988" s="214">
        <v>0</v>
      </c>
      <c r="N3988" s="214">
        <v>10</v>
      </c>
      <c r="O3988" s="214">
        <v>11.1</v>
      </c>
      <c r="P3988" s="214">
        <v>0</v>
      </c>
      <c r="Q3988" s="214">
        <v>88.9</v>
      </c>
      <c r="R3988" s="214">
        <v>88.9</v>
      </c>
      <c r="S3988" s="214">
        <v>88.9</v>
      </c>
      <c r="T3988" s="214">
        <v>0</v>
      </c>
      <c r="U3988" s="214" t="s">
        <v>140</v>
      </c>
      <c r="V3988" s="214" t="s">
        <v>140</v>
      </c>
      <c r="W3988" s="214" t="s">
        <v>140</v>
      </c>
      <c r="X3988" s="214" t="s">
        <v>140</v>
      </c>
    </row>
    <row r="3989" spans="1:24" x14ac:dyDescent="0.25">
      <c r="A3989" t="str">
        <f t="shared" si="63"/>
        <v>YAG3UKLevel 8Female + malePerforming artsYorkshire and The Humber</v>
      </c>
      <c r="B3989" s="214" t="s">
        <v>251</v>
      </c>
      <c r="C3989" s="214" t="s">
        <v>37</v>
      </c>
      <c r="D3989" s="214">
        <v>3</v>
      </c>
      <c r="E3989" s="214" t="s">
        <v>35</v>
      </c>
      <c r="F3989" s="214" t="s">
        <v>248</v>
      </c>
      <c r="G3989" s="214" t="s">
        <v>246</v>
      </c>
      <c r="H3989" s="214" t="s">
        <v>149</v>
      </c>
      <c r="I3989" s="214" t="s">
        <v>139</v>
      </c>
      <c r="J3989" s="214">
        <v>15</v>
      </c>
      <c r="K3989" s="214">
        <v>15</v>
      </c>
      <c r="L3989" s="214">
        <v>0</v>
      </c>
      <c r="M3989" s="214">
        <v>0</v>
      </c>
      <c r="N3989" s="214">
        <v>15</v>
      </c>
      <c r="O3989" s="214">
        <v>0</v>
      </c>
      <c r="P3989" s="214">
        <v>0</v>
      </c>
      <c r="Q3989" s="214">
        <v>100</v>
      </c>
      <c r="R3989" s="214">
        <v>100</v>
      </c>
      <c r="S3989" s="214">
        <v>100</v>
      </c>
      <c r="T3989" s="214">
        <v>0</v>
      </c>
      <c r="U3989" s="214">
        <v>15</v>
      </c>
      <c r="V3989" s="214">
        <v>13100</v>
      </c>
      <c r="W3989" s="214">
        <v>22600</v>
      </c>
      <c r="X3989" s="214">
        <v>40500</v>
      </c>
    </row>
    <row r="3990" spans="1:24" x14ac:dyDescent="0.25">
      <c r="A3990" t="str">
        <f t="shared" si="63"/>
        <v>YAG3UKLevel 8Female + malePharmacology, toxicology and pharmacyAbroad</v>
      </c>
      <c r="B3990" s="214" t="s">
        <v>251</v>
      </c>
      <c r="C3990" s="214" t="s">
        <v>37</v>
      </c>
      <c r="D3990" s="214">
        <v>3</v>
      </c>
      <c r="E3990" s="214" t="s">
        <v>35</v>
      </c>
      <c r="F3990" s="214" t="s">
        <v>248</v>
      </c>
      <c r="G3990" s="214" t="s">
        <v>246</v>
      </c>
      <c r="H3990" s="214" t="s">
        <v>48</v>
      </c>
      <c r="I3990" s="214" t="s">
        <v>125</v>
      </c>
      <c r="J3990" s="214" t="s">
        <v>140</v>
      </c>
      <c r="K3990" s="214" t="s">
        <v>140</v>
      </c>
      <c r="L3990" s="214" t="s">
        <v>140</v>
      </c>
      <c r="M3990" s="214" t="s">
        <v>140</v>
      </c>
      <c r="N3990" s="214" t="s">
        <v>140</v>
      </c>
      <c r="O3990" s="214" t="s">
        <v>140</v>
      </c>
      <c r="P3990" s="214" t="s">
        <v>140</v>
      </c>
      <c r="Q3990" s="214" t="s">
        <v>140</v>
      </c>
      <c r="R3990" s="214" t="s">
        <v>140</v>
      </c>
      <c r="S3990" s="214" t="s">
        <v>140</v>
      </c>
      <c r="T3990" s="214" t="s">
        <v>140</v>
      </c>
      <c r="U3990" s="214" t="s">
        <v>136</v>
      </c>
      <c r="V3990" s="214" t="s">
        <v>136</v>
      </c>
      <c r="W3990" s="214" t="s">
        <v>136</v>
      </c>
      <c r="X3990" s="214" t="s">
        <v>136</v>
      </c>
    </row>
    <row r="3991" spans="1:24" x14ac:dyDescent="0.25">
      <c r="A3991" t="str">
        <f t="shared" si="63"/>
        <v>YAG3UKLevel 8Female + malePharmacology, toxicology and pharmacyEast Midlands</v>
      </c>
      <c r="B3991" s="214" t="s">
        <v>251</v>
      </c>
      <c r="C3991" s="214" t="s">
        <v>37</v>
      </c>
      <c r="D3991" s="214">
        <v>3</v>
      </c>
      <c r="E3991" s="214" t="s">
        <v>35</v>
      </c>
      <c r="F3991" s="214" t="s">
        <v>248</v>
      </c>
      <c r="G3991" s="214" t="s">
        <v>246</v>
      </c>
      <c r="H3991" s="214" t="s">
        <v>48</v>
      </c>
      <c r="I3991" s="214" t="s">
        <v>126</v>
      </c>
      <c r="J3991" s="214">
        <v>10</v>
      </c>
      <c r="K3991" s="214">
        <v>10</v>
      </c>
      <c r="L3991" s="214">
        <v>0</v>
      </c>
      <c r="M3991" s="214">
        <v>0</v>
      </c>
      <c r="N3991" s="214">
        <v>10</v>
      </c>
      <c r="O3991" s="214">
        <v>12.5</v>
      </c>
      <c r="P3991" s="214">
        <v>0</v>
      </c>
      <c r="Q3991" s="214">
        <v>75</v>
      </c>
      <c r="R3991" s="214">
        <v>75</v>
      </c>
      <c r="S3991" s="214">
        <v>87.5</v>
      </c>
      <c r="T3991" s="214">
        <v>12.5</v>
      </c>
      <c r="U3991" s="214" t="s">
        <v>140</v>
      </c>
      <c r="V3991" s="214" t="s">
        <v>140</v>
      </c>
      <c r="W3991" s="214" t="s">
        <v>140</v>
      </c>
      <c r="X3991" s="214" t="s">
        <v>140</v>
      </c>
    </row>
    <row r="3992" spans="1:24" x14ac:dyDescent="0.25">
      <c r="A3992" t="str">
        <f t="shared" si="63"/>
        <v>YAG3UKLevel 8Female + malePharmacology, toxicology and pharmacyEast of England</v>
      </c>
      <c r="B3992" s="214" t="s">
        <v>251</v>
      </c>
      <c r="C3992" s="214" t="s">
        <v>37</v>
      </c>
      <c r="D3992" s="214">
        <v>3</v>
      </c>
      <c r="E3992" s="214" t="s">
        <v>35</v>
      </c>
      <c r="F3992" s="214" t="s">
        <v>248</v>
      </c>
      <c r="G3992" s="214" t="s">
        <v>246</v>
      </c>
      <c r="H3992" s="214" t="s">
        <v>48</v>
      </c>
      <c r="I3992" s="214" t="s">
        <v>127</v>
      </c>
      <c r="J3992" s="214">
        <v>10</v>
      </c>
      <c r="K3992" s="214">
        <v>10</v>
      </c>
      <c r="L3992" s="214">
        <v>0</v>
      </c>
      <c r="M3992" s="214">
        <v>0</v>
      </c>
      <c r="N3992" s="214">
        <v>10</v>
      </c>
      <c r="O3992" s="214">
        <v>19.100000000000001</v>
      </c>
      <c r="P3992" s="214">
        <v>0</v>
      </c>
      <c r="Q3992" s="214">
        <v>80.900000000000006</v>
      </c>
      <c r="R3992" s="214">
        <v>80.900000000000006</v>
      </c>
      <c r="S3992" s="214">
        <v>80.900000000000006</v>
      </c>
      <c r="T3992" s="214">
        <v>0</v>
      </c>
      <c r="U3992" s="214" t="s">
        <v>140</v>
      </c>
      <c r="V3992" s="214" t="s">
        <v>140</v>
      </c>
      <c r="W3992" s="214" t="s">
        <v>140</v>
      </c>
      <c r="X3992" s="214" t="s">
        <v>140</v>
      </c>
    </row>
    <row r="3993" spans="1:24" x14ac:dyDescent="0.25">
      <c r="A3993" t="str">
        <f t="shared" si="63"/>
        <v>YAG3UKLevel 8Female + malePharmacology, toxicology and pharmacyLondon</v>
      </c>
      <c r="B3993" s="214" t="s">
        <v>251</v>
      </c>
      <c r="C3993" s="214" t="s">
        <v>37</v>
      </c>
      <c r="D3993" s="214">
        <v>3</v>
      </c>
      <c r="E3993" s="214" t="s">
        <v>35</v>
      </c>
      <c r="F3993" s="214" t="s">
        <v>248</v>
      </c>
      <c r="G3993" s="214" t="s">
        <v>246</v>
      </c>
      <c r="H3993" s="214" t="s">
        <v>48</v>
      </c>
      <c r="I3993" s="214" t="s">
        <v>128</v>
      </c>
      <c r="J3993" s="214">
        <v>25</v>
      </c>
      <c r="K3993" s="214">
        <v>25</v>
      </c>
      <c r="L3993" s="214">
        <v>0</v>
      </c>
      <c r="M3993" s="214">
        <v>0</v>
      </c>
      <c r="N3993" s="214">
        <v>25</v>
      </c>
      <c r="O3993" s="214">
        <v>6.1</v>
      </c>
      <c r="P3993" s="214">
        <v>7.3</v>
      </c>
      <c r="Q3993" s="214">
        <v>76.8</v>
      </c>
      <c r="R3993" s="214">
        <v>86.5</v>
      </c>
      <c r="S3993" s="214">
        <v>86.5</v>
      </c>
      <c r="T3993" s="214">
        <v>9.8000000000000007</v>
      </c>
      <c r="U3993" s="214">
        <v>20</v>
      </c>
      <c r="V3993" s="214">
        <v>28500</v>
      </c>
      <c r="W3993" s="214">
        <v>35400</v>
      </c>
      <c r="X3993" s="214">
        <v>40900</v>
      </c>
    </row>
    <row r="3994" spans="1:24" x14ac:dyDescent="0.25">
      <c r="A3994" t="str">
        <f t="shared" si="63"/>
        <v>YAG3UKLevel 8Female + malePharmacology, toxicology and pharmacyNorth East</v>
      </c>
      <c r="B3994" s="214" t="s">
        <v>251</v>
      </c>
      <c r="C3994" s="214" t="s">
        <v>37</v>
      </c>
      <c r="D3994" s="214">
        <v>3</v>
      </c>
      <c r="E3994" s="214" t="s">
        <v>35</v>
      </c>
      <c r="F3994" s="214" t="s">
        <v>248</v>
      </c>
      <c r="G3994" s="214" t="s">
        <v>246</v>
      </c>
      <c r="H3994" s="214" t="s">
        <v>48</v>
      </c>
      <c r="I3994" s="214" t="s">
        <v>129</v>
      </c>
      <c r="J3994" s="214">
        <v>5</v>
      </c>
      <c r="K3994" s="214">
        <v>5</v>
      </c>
      <c r="L3994" s="214">
        <v>0</v>
      </c>
      <c r="M3994" s="214">
        <v>0</v>
      </c>
      <c r="N3994" s="214">
        <v>5</v>
      </c>
      <c r="O3994" s="214">
        <v>0</v>
      </c>
      <c r="P3994" s="214">
        <v>0</v>
      </c>
      <c r="Q3994" s="214">
        <v>100</v>
      </c>
      <c r="R3994" s="214">
        <v>100</v>
      </c>
      <c r="S3994" s="214">
        <v>100</v>
      </c>
      <c r="T3994" s="214">
        <v>0</v>
      </c>
      <c r="U3994" s="214" t="s">
        <v>140</v>
      </c>
      <c r="V3994" s="214" t="s">
        <v>140</v>
      </c>
      <c r="W3994" s="214" t="s">
        <v>140</v>
      </c>
      <c r="X3994" s="214" t="s">
        <v>140</v>
      </c>
    </row>
    <row r="3995" spans="1:24" x14ac:dyDescent="0.25">
      <c r="A3995" t="str">
        <f t="shared" si="63"/>
        <v>YAG3UKLevel 8Female + malePharmacology, toxicology and pharmacyNorth West</v>
      </c>
      <c r="B3995" s="214" t="s">
        <v>251</v>
      </c>
      <c r="C3995" s="214" t="s">
        <v>37</v>
      </c>
      <c r="D3995" s="214">
        <v>3</v>
      </c>
      <c r="E3995" s="214" t="s">
        <v>35</v>
      </c>
      <c r="F3995" s="214" t="s">
        <v>248</v>
      </c>
      <c r="G3995" s="214" t="s">
        <v>246</v>
      </c>
      <c r="H3995" s="214" t="s">
        <v>48</v>
      </c>
      <c r="I3995" s="214" t="s">
        <v>130</v>
      </c>
      <c r="J3995" s="214">
        <v>35</v>
      </c>
      <c r="K3995" s="214">
        <v>35</v>
      </c>
      <c r="L3995" s="214">
        <v>0</v>
      </c>
      <c r="M3995" s="214">
        <v>0</v>
      </c>
      <c r="N3995" s="214">
        <v>35</v>
      </c>
      <c r="O3995" s="214">
        <v>13.7</v>
      </c>
      <c r="P3995" s="214">
        <v>5.5</v>
      </c>
      <c r="Q3995" s="214">
        <v>69.900000000000006</v>
      </c>
      <c r="R3995" s="214">
        <v>78.099999999999994</v>
      </c>
      <c r="S3995" s="214">
        <v>80.8</v>
      </c>
      <c r="T3995" s="214">
        <v>11</v>
      </c>
      <c r="U3995" s="214">
        <v>25</v>
      </c>
      <c r="V3995" s="214">
        <v>29200</v>
      </c>
      <c r="W3995" s="214">
        <v>35000</v>
      </c>
      <c r="X3995" s="214">
        <v>47100</v>
      </c>
    </row>
    <row r="3996" spans="1:24" x14ac:dyDescent="0.25">
      <c r="A3996" t="str">
        <f t="shared" si="63"/>
        <v>YAG3UKLevel 8Female + malePharmacology, toxicology and pharmacyNorthern Ireland</v>
      </c>
      <c r="B3996" s="214" t="s">
        <v>251</v>
      </c>
      <c r="C3996" s="214" t="s">
        <v>37</v>
      </c>
      <c r="D3996" s="214">
        <v>3</v>
      </c>
      <c r="E3996" s="214" t="s">
        <v>35</v>
      </c>
      <c r="F3996" s="214" t="s">
        <v>248</v>
      </c>
      <c r="G3996" s="214" t="s">
        <v>246</v>
      </c>
      <c r="H3996" s="214" t="s">
        <v>48</v>
      </c>
      <c r="I3996" s="214" t="s">
        <v>131</v>
      </c>
      <c r="J3996" s="214" t="s">
        <v>140</v>
      </c>
      <c r="K3996" s="214" t="s">
        <v>140</v>
      </c>
      <c r="L3996" s="214" t="s">
        <v>140</v>
      </c>
      <c r="M3996" s="214" t="s">
        <v>140</v>
      </c>
      <c r="N3996" s="214" t="s">
        <v>140</v>
      </c>
      <c r="O3996" s="214" t="s">
        <v>140</v>
      </c>
      <c r="P3996" s="214" t="s">
        <v>140</v>
      </c>
      <c r="Q3996" s="214" t="s">
        <v>140</v>
      </c>
      <c r="R3996" s="214" t="s">
        <v>140</v>
      </c>
      <c r="S3996" s="214" t="s">
        <v>140</v>
      </c>
      <c r="T3996" s="214" t="s">
        <v>140</v>
      </c>
      <c r="U3996" s="214" t="s">
        <v>140</v>
      </c>
      <c r="V3996" s="214" t="s">
        <v>140</v>
      </c>
      <c r="W3996" s="214" t="s">
        <v>140</v>
      </c>
      <c r="X3996" s="214" t="s">
        <v>140</v>
      </c>
    </row>
    <row r="3997" spans="1:24" x14ac:dyDescent="0.25">
      <c r="A3997" t="str">
        <f t="shared" si="63"/>
        <v>YAG3UKLevel 8Female + malePharmacology, toxicology and pharmacyScotland</v>
      </c>
      <c r="B3997" s="214" t="s">
        <v>251</v>
      </c>
      <c r="C3997" s="214" t="s">
        <v>37</v>
      </c>
      <c r="D3997" s="214">
        <v>3</v>
      </c>
      <c r="E3997" s="214" t="s">
        <v>35</v>
      </c>
      <c r="F3997" s="214" t="s">
        <v>248</v>
      </c>
      <c r="G3997" s="214" t="s">
        <v>246</v>
      </c>
      <c r="H3997" s="214" t="s">
        <v>48</v>
      </c>
      <c r="I3997" s="214" t="s">
        <v>132</v>
      </c>
      <c r="J3997" s="214">
        <v>5</v>
      </c>
      <c r="K3997" s="214">
        <v>5</v>
      </c>
      <c r="L3997" s="214">
        <v>0</v>
      </c>
      <c r="M3997" s="214">
        <v>0</v>
      </c>
      <c r="N3997" s="214">
        <v>5</v>
      </c>
      <c r="O3997" s="214">
        <v>6.2</v>
      </c>
      <c r="P3997" s="214">
        <v>0</v>
      </c>
      <c r="Q3997" s="214">
        <v>75</v>
      </c>
      <c r="R3997" s="214">
        <v>93.8</v>
      </c>
      <c r="S3997" s="214">
        <v>93.8</v>
      </c>
      <c r="T3997" s="214">
        <v>18.8</v>
      </c>
      <c r="U3997" s="214" t="s">
        <v>140</v>
      </c>
      <c r="V3997" s="214" t="s">
        <v>140</v>
      </c>
      <c r="W3997" s="214" t="s">
        <v>140</v>
      </c>
      <c r="X3997" s="214" t="s">
        <v>140</v>
      </c>
    </row>
    <row r="3998" spans="1:24" x14ac:dyDescent="0.25">
      <c r="A3998" t="str">
        <f t="shared" si="63"/>
        <v>YAG3UKLevel 8Female + malePharmacology, toxicology and pharmacySouth East</v>
      </c>
      <c r="B3998" s="214" t="s">
        <v>251</v>
      </c>
      <c r="C3998" s="214" t="s">
        <v>37</v>
      </c>
      <c r="D3998" s="214">
        <v>3</v>
      </c>
      <c r="E3998" s="214" t="s">
        <v>35</v>
      </c>
      <c r="F3998" s="214" t="s">
        <v>248</v>
      </c>
      <c r="G3998" s="214" t="s">
        <v>246</v>
      </c>
      <c r="H3998" s="214" t="s">
        <v>48</v>
      </c>
      <c r="I3998" s="214" t="s">
        <v>133</v>
      </c>
      <c r="J3998" s="214">
        <v>30</v>
      </c>
      <c r="K3998" s="214">
        <v>30</v>
      </c>
      <c r="L3998" s="214">
        <v>0</v>
      </c>
      <c r="M3998" s="214">
        <v>0</v>
      </c>
      <c r="N3998" s="214">
        <v>30</v>
      </c>
      <c r="O3998" s="214">
        <v>13.6</v>
      </c>
      <c r="P3998" s="214">
        <v>6.8</v>
      </c>
      <c r="Q3998" s="214">
        <v>72.900000000000006</v>
      </c>
      <c r="R3998" s="214">
        <v>76.3</v>
      </c>
      <c r="S3998" s="214">
        <v>79.7</v>
      </c>
      <c r="T3998" s="214">
        <v>6.8</v>
      </c>
      <c r="U3998" s="214">
        <v>20</v>
      </c>
      <c r="V3998" s="214">
        <v>28100</v>
      </c>
      <c r="W3998" s="214">
        <v>35400</v>
      </c>
      <c r="X3998" s="214">
        <v>47800</v>
      </c>
    </row>
    <row r="3999" spans="1:24" x14ac:dyDescent="0.25">
      <c r="A3999" t="str">
        <f t="shared" si="63"/>
        <v>YAG3UKLevel 8Female + malePharmacology, toxicology and pharmacySouth West</v>
      </c>
      <c r="B3999" s="214" t="s">
        <v>251</v>
      </c>
      <c r="C3999" s="214" t="s">
        <v>37</v>
      </c>
      <c r="D3999" s="214">
        <v>3</v>
      </c>
      <c r="E3999" s="214" t="s">
        <v>35</v>
      </c>
      <c r="F3999" s="214" t="s">
        <v>248</v>
      </c>
      <c r="G3999" s="214" t="s">
        <v>246</v>
      </c>
      <c r="H3999" s="214" t="s">
        <v>48</v>
      </c>
      <c r="I3999" s="214" t="s">
        <v>134</v>
      </c>
      <c r="J3999" s="214">
        <v>5</v>
      </c>
      <c r="K3999" s="214">
        <v>5</v>
      </c>
      <c r="L3999" s="214">
        <v>0</v>
      </c>
      <c r="M3999" s="214">
        <v>0</v>
      </c>
      <c r="N3999" s="214">
        <v>5</v>
      </c>
      <c r="O3999" s="214">
        <v>0</v>
      </c>
      <c r="P3999" s="214">
        <v>0</v>
      </c>
      <c r="Q3999" s="214">
        <v>79.3</v>
      </c>
      <c r="R3999" s="214">
        <v>100</v>
      </c>
      <c r="S3999" s="214">
        <v>100</v>
      </c>
      <c r="T3999" s="214">
        <v>20.7</v>
      </c>
      <c r="U3999" s="214" t="s">
        <v>140</v>
      </c>
      <c r="V3999" s="214" t="s">
        <v>140</v>
      </c>
      <c r="W3999" s="214" t="s">
        <v>140</v>
      </c>
      <c r="X3999" s="214" t="s">
        <v>140</v>
      </c>
    </row>
    <row r="4000" spans="1:24" x14ac:dyDescent="0.25">
      <c r="A4000" t="str">
        <f t="shared" si="63"/>
        <v>YAG3UKLevel 8Female + malePharmacology, toxicology and pharmacyUnknown</v>
      </c>
      <c r="B4000" s="214" t="s">
        <v>251</v>
      </c>
      <c r="C4000" s="214" t="s">
        <v>37</v>
      </c>
      <c r="D4000" s="214">
        <v>3</v>
      </c>
      <c r="E4000" s="214" t="s">
        <v>35</v>
      </c>
      <c r="F4000" s="214" t="s">
        <v>248</v>
      </c>
      <c r="G4000" s="214" t="s">
        <v>246</v>
      </c>
      <c r="H4000" s="214" t="s">
        <v>48</v>
      </c>
      <c r="I4000" s="214" t="s">
        <v>135</v>
      </c>
      <c r="J4000" s="214">
        <v>5</v>
      </c>
      <c r="K4000" s="214">
        <v>5</v>
      </c>
      <c r="L4000" s="214">
        <v>84.2</v>
      </c>
      <c r="M4000" s="214">
        <v>0</v>
      </c>
      <c r="N4000" s="214">
        <v>0</v>
      </c>
      <c r="O4000" s="214">
        <v>0</v>
      </c>
      <c r="P4000" s="214">
        <v>0</v>
      </c>
      <c r="Q4000" s="214">
        <v>0</v>
      </c>
      <c r="R4000" s="214">
        <v>0</v>
      </c>
      <c r="S4000" s="214">
        <v>100</v>
      </c>
      <c r="T4000" s="214">
        <v>100</v>
      </c>
      <c r="U4000" s="214" t="s">
        <v>136</v>
      </c>
      <c r="V4000" s="214" t="s">
        <v>136</v>
      </c>
      <c r="W4000" s="214" t="s">
        <v>136</v>
      </c>
      <c r="X4000" s="214" t="s">
        <v>136</v>
      </c>
    </row>
    <row r="4001" spans="1:24" x14ac:dyDescent="0.25">
      <c r="A4001" t="str">
        <f t="shared" si="63"/>
        <v>YAG3UKLevel 8Female + malePharmacology, toxicology and pharmacyWales</v>
      </c>
      <c r="B4001" s="214" t="s">
        <v>251</v>
      </c>
      <c r="C4001" s="214" t="s">
        <v>37</v>
      </c>
      <c r="D4001" s="214">
        <v>3</v>
      </c>
      <c r="E4001" s="214" t="s">
        <v>35</v>
      </c>
      <c r="F4001" s="214" t="s">
        <v>248</v>
      </c>
      <c r="G4001" s="214" t="s">
        <v>246</v>
      </c>
      <c r="H4001" s="214" t="s">
        <v>48</v>
      </c>
      <c r="I4001" s="214" t="s">
        <v>137</v>
      </c>
      <c r="J4001" s="214">
        <v>0</v>
      </c>
      <c r="K4001" s="214">
        <v>0</v>
      </c>
      <c r="L4001" s="214">
        <v>0</v>
      </c>
      <c r="M4001" s="214">
        <v>0</v>
      </c>
      <c r="N4001" s="214">
        <v>0</v>
      </c>
      <c r="O4001" s="214">
        <v>0</v>
      </c>
      <c r="P4001" s="214">
        <v>50</v>
      </c>
      <c r="Q4001" s="214">
        <v>50</v>
      </c>
      <c r="R4001" s="214">
        <v>50</v>
      </c>
      <c r="S4001" s="214">
        <v>50</v>
      </c>
      <c r="T4001" s="214">
        <v>0</v>
      </c>
      <c r="U4001" s="214" t="s">
        <v>140</v>
      </c>
      <c r="V4001" s="214" t="s">
        <v>140</v>
      </c>
      <c r="W4001" s="214" t="s">
        <v>140</v>
      </c>
      <c r="X4001" s="214" t="s">
        <v>140</v>
      </c>
    </row>
    <row r="4002" spans="1:24" x14ac:dyDescent="0.25">
      <c r="A4002" t="str">
        <f t="shared" si="63"/>
        <v>YAG3UKLevel 8Female + malePharmacology, toxicology and pharmacyWest Midlands</v>
      </c>
      <c r="B4002" s="214" t="s">
        <v>251</v>
      </c>
      <c r="C4002" s="214" t="s">
        <v>37</v>
      </c>
      <c r="D4002" s="214">
        <v>3</v>
      </c>
      <c r="E4002" s="214" t="s">
        <v>35</v>
      </c>
      <c r="F4002" s="214" t="s">
        <v>248</v>
      </c>
      <c r="G4002" s="214" t="s">
        <v>246</v>
      </c>
      <c r="H4002" s="214" t="s">
        <v>48</v>
      </c>
      <c r="I4002" s="214" t="s">
        <v>138</v>
      </c>
      <c r="J4002" s="214">
        <v>5</v>
      </c>
      <c r="K4002" s="214">
        <v>5</v>
      </c>
      <c r="L4002" s="214">
        <v>0</v>
      </c>
      <c r="M4002" s="214">
        <v>0</v>
      </c>
      <c r="N4002" s="214">
        <v>5</v>
      </c>
      <c r="O4002" s="214">
        <v>36.4</v>
      </c>
      <c r="P4002" s="214">
        <v>0</v>
      </c>
      <c r="Q4002" s="214">
        <v>63.6</v>
      </c>
      <c r="R4002" s="214">
        <v>63.6</v>
      </c>
      <c r="S4002" s="214">
        <v>63.6</v>
      </c>
      <c r="T4002" s="214">
        <v>0</v>
      </c>
      <c r="U4002" s="214" t="s">
        <v>140</v>
      </c>
      <c r="V4002" s="214" t="s">
        <v>140</v>
      </c>
      <c r="W4002" s="214" t="s">
        <v>140</v>
      </c>
      <c r="X4002" s="214" t="s">
        <v>140</v>
      </c>
    </row>
    <row r="4003" spans="1:24" x14ac:dyDescent="0.25">
      <c r="A4003" t="str">
        <f t="shared" si="63"/>
        <v>YAG3UKLevel 8Female + malePharmacology, toxicology and pharmacyYorkshire and The Humber</v>
      </c>
      <c r="B4003" s="214" t="s">
        <v>251</v>
      </c>
      <c r="C4003" s="214" t="s">
        <v>37</v>
      </c>
      <c r="D4003" s="214">
        <v>3</v>
      </c>
      <c r="E4003" s="214" t="s">
        <v>35</v>
      </c>
      <c r="F4003" s="214" t="s">
        <v>248</v>
      </c>
      <c r="G4003" s="214" t="s">
        <v>246</v>
      </c>
      <c r="H4003" s="214" t="s">
        <v>48</v>
      </c>
      <c r="I4003" s="214" t="s">
        <v>139</v>
      </c>
      <c r="J4003" s="214">
        <v>10</v>
      </c>
      <c r="K4003" s="214">
        <v>10</v>
      </c>
      <c r="L4003" s="214">
        <v>0</v>
      </c>
      <c r="M4003" s="214">
        <v>0</v>
      </c>
      <c r="N4003" s="214">
        <v>10</v>
      </c>
      <c r="O4003" s="214">
        <v>13.3</v>
      </c>
      <c r="P4003" s="214">
        <v>0</v>
      </c>
      <c r="Q4003" s="214">
        <v>86.7</v>
      </c>
      <c r="R4003" s="214">
        <v>86.7</v>
      </c>
      <c r="S4003" s="214">
        <v>86.7</v>
      </c>
      <c r="T4003" s="214">
        <v>0</v>
      </c>
      <c r="U4003" s="214" t="s">
        <v>140</v>
      </c>
      <c r="V4003" s="214" t="s">
        <v>140</v>
      </c>
      <c r="W4003" s="214" t="s">
        <v>140</v>
      </c>
      <c r="X4003" s="214" t="s">
        <v>140</v>
      </c>
    </row>
    <row r="4004" spans="1:24" x14ac:dyDescent="0.25">
      <c r="A4004" t="str">
        <f t="shared" si="63"/>
        <v>YAG3UKLevel 8Female + malePhilosophy and religious studiesAbroad</v>
      </c>
      <c r="B4004" s="214" t="s">
        <v>251</v>
      </c>
      <c r="C4004" s="214" t="s">
        <v>37</v>
      </c>
      <c r="D4004" s="214">
        <v>3</v>
      </c>
      <c r="E4004" s="214" t="s">
        <v>35</v>
      </c>
      <c r="F4004" s="214" t="s">
        <v>248</v>
      </c>
      <c r="G4004" s="214" t="s">
        <v>246</v>
      </c>
      <c r="H4004" s="214" t="s">
        <v>97</v>
      </c>
      <c r="I4004" s="214" t="s">
        <v>125</v>
      </c>
      <c r="J4004" s="214" t="s">
        <v>140</v>
      </c>
      <c r="K4004" s="214" t="s">
        <v>140</v>
      </c>
      <c r="L4004" s="214" t="s">
        <v>140</v>
      </c>
      <c r="M4004" s="214" t="s">
        <v>140</v>
      </c>
      <c r="N4004" s="214" t="s">
        <v>140</v>
      </c>
      <c r="O4004" s="214" t="s">
        <v>140</v>
      </c>
      <c r="P4004" s="214" t="s">
        <v>140</v>
      </c>
      <c r="Q4004" s="214" t="s">
        <v>140</v>
      </c>
      <c r="R4004" s="214" t="s">
        <v>140</v>
      </c>
      <c r="S4004" s="214" t="s">
        <v>140</v>
      </c>
      <c r="T4004" s="214" t="s">
        <v>140</v>
      </c>
      <c r="U4004" s="214" t="s">
        <v>140</v>
      </c>
      <c r="V4004" s="214" t="s">
        <v>140</v>
      </c>
      <c r="W4004" s="214" t="s">
        <v>140</v>
      </c>
      <c r="X4004" s="214" t="s">
        <v>140</v>
      </c>
    </row>
    <row r="4005" spans="1:24" x14ac:dyDescent="0.25">
      <c r="A4005" t="str">
        <f t="shared" si="63"/>
        <v>YAG3UKLevel 8Female + malePhilosophy and religious studiesEast Midlands</v>
      </c>
      <c r="B4005" s="214" t="s">
        <v>251</v>
      </c>
      <c r="C4005" s="214" t="s">
        <v>37</v>
      </c>
      <c r="D4005" s="214">
        <v>3</v>
      </c>
      <c r="E4005" s="214" t="s">
        <v>35</v>
      </c>
      <c r="F4005" s="214" t="s">
        <v>248</v>
      </c>
      <c r="G4005" s="214" t="s">
        <v>246</v>
      </c>
      <c r="H4005" s="214" t="s">
        <v>97</v>
      </c>
      <c r="I4005" s="214" t="s">
        <v>126</v>
      </c>
      <c r="J4005" s="214">
        <v>10</v>
      </c>
      <c r="K4005" s="214">
        <v>10</v>
      </c>
      <c r="L4005" s="214">
        <v>0</v>
      </c>
      <c r="M4005" s="214">
        <v>0</v>
      </c>
      <c r="N4005" s="214">
        <v>10</v>
      </c>
      <c r="O4005" s="214">
        <v>0</v>
      </c>
      <c r="P4005" s="214">
        <v>12.5</v>
      </c>
      <c r="Q4005" s="214">
        <v>75</v>
      </c>
      <c r="R4005" s="214">
        <v>87.5</v>
      </c>
      <c r="S4005" s="214">
        <v>87.5</v>
      </c>
      <c r="T4005" s="214">
        <v>12.5</v>
      </c>
      <c r="U4005" s="214" t="s">
        <v>140</v>
      </c>
      <c r="V4005" s="214" t="s">
        <v>140</v>
      </c>
      <c r="W4005" s="214" t="s">
        <v>140</v>
      </c>
      <c r="X4005" s="214" t="s">
        <v>140</v>
      </c>
    </row>
    <row r="4006" spans="1:24" x14ac:dyDescent="0.25">
      <c r="A4006" t="str">
        <f t="shared" si="63"/>
        <v>YAG3UKLevel 8Female + malePhilosophy and religious studiesEast of England</v>
      </c>
      <c r="B4006" s="214" t="s">
        <v>251</v>
      </c>
      <c r="C4006" s="214" t="s">
        <v>37</v>
      </c>
      <c r="D4006" s="214">
        <v>3</v>
      </c>
      <c r="E4006" s="214" t="s">
        <v>35</v>
      </c>
      <c r="F4006" s="214" t="s">
        <v>248</v>
      </c>
      <c r="G4006" s="214" t="s">
        <v>246</v>
      </c>
      <c r="H4006" s="214" t="s">
        <v>97</v>
      </c>
      <c r="I4006" s="214" t="s">
        <v>127</v>
      </c>
      <c r="J4006" s="214">
        <v>10</v>
      </c>
      <c r="K4006" s="214">
        <v>10</v>
      </c>
      <c r="L4006" s="214">
        <v>0</v>
      </c>
      <c r="M4006" s="214">
        <v>0</v>
      </c>
      <c r="N4006" s="214">
        <v>10</v>
      </c>
      <c r="O4006" s="214">
        <v>9.1</v>
      </c>
      <c r="P4006" s="214">
        <v>0</v>
      </c>
      <c r="Q4006" s="214">
        <v>72.7</v>
      </c>
      <c r="R4006" s="214">
        <v>90.9</v>
      </c>
      <c r="S4006" s="214">
        <v>90.9</v>
      </c>
      <c r="T4006" s="214">
        <v>18.2</v>
      </c>
      <c r="U4006" s="214" t="s">
        <v>140</v>
      </c>
      <c r="V4006" s="214" t="s">
        <v>140</v>
      </c>
      <c r="W4006" s="214" t="s">
        <v>140</v>
      </c>
      <c r="X4006" s="214" t="s">
        <v>140</v>
      </c>
    </row>
    <row r="4007" spans="1:24" x14ac:dyDescent="0.25">
      <c r="A4007" t="str">
        <f t="shared" si="63"/>
        <v>YAG3UKLevel 8Female + malePhilosophy and religious studiesLondon</v>
      </c>
      <c r="B4007" s="214" t="s">
        <v>251</v>
      </c>
      <c r="C4007" s="214" t="s">
        <v>37</v>
      </c>
      <c r="D4007" s="214">
        <v>3</v>
      </c>
      <c r="E4007" s="214" t="s">
        <v>35</v>
      </c>
      <c r="F4007" s="214" t="s">
        <v>248</v>
      </c>
      <c r="G4007" s="214" t="s">
        <v>246</v>
      </c>
      <c r="H4007" s="214" t="s">
        <v>97</v>
      </c>
      <c r="I4007" s="214" t="s">
        <v>128</v>
      </c>
      <c r="J4007" s="214">
        <v>30</v>
      </c>
      <c r="K4007" s="214">
        <v>30</v>
      </c>
      <c r="L4007" s="214">
        <v>0</v>
      </c>
      <c r="M4007" s="214">
        <v>0</v>
      </c>
      <c r="N4007" s="214">
        <v>30</v>
      </c>
      <c r="O4007" s="214">
        <v>23.3</v>
      </c>
      <c r="P4007" s="214">
        <v>10</v>
      </c>
      <c r="Q4007" s="214">
        <v>66.7</v>
      </c>
      <c r="R4007" s="214">
        <v>66.7</v>
      </c>
      <c r="S4007" s="214">
        <v>66.7</v>
      </c>
      <c r="T4007" s="214">
        <v>0</v>
      </c>
      <c r="U4007" s="214">
        <v>20</v>
      </c>
      <c r="V4007" s="214">
        <v>22300</v>
      </c>
      <c r="W4007" s="214">
        <v>33400</v>
      </c>
      <c r="X4007" s="214">
        <v>43100</v>
      </c>
    </row>
    <row r="4008" spans="1:24" x14ac:dyDescent="0.25">
      <c r="A4008" t="str">
        <f t="shared" si="63"/>
        <v>YAG3UKLevel 8Female + malePhilosophy and religious studiesNorth East</v>
      </c>
      <c r="B4008" s="214" t="s">
        <v>251</v>
      </c>
      <c r="C4008" s="214" t="s">
        <v>37</v>
      </c>
      <c r="D4008" s="214">
        <v>3</v>
      </c>
      <c r="E4008" s="214" t="s">
        <v>35</v>
      </c>
      <c r="F4008" s="214" t="s">
        <v>248</v>
      </c>
      <c r="G4008" s="214" t="s">
        <v>246</v>
      </c>
      <c r="H4008" s="214" t="s">
        <v>97</v>
      </c>
      <c r="I4008" s="214" t="s">
        <v>129</v>
      </c>
      <c r="J4008" s="214">
        <v>10</v>
      </c>
      <c r="K4008" s="214">
        <v>10</v>
      </c>
      <c r="L4008" s="214">
        <v>0</v>
      </c>
      <c r="M4008" s="214">
        <v>0</v>
      </c>
      <c r="N4008" s="214">
        <v>10</v>
      </c>
      <c r="O4008" s="214">
        <v>25</v>
      </c>
      <c r="P4008" s="214">
        <v>0</v>
      </c>
      <c r="Q4008" s="214">
        <v>75</v>
      </c>
      <c r="R4008" s="214">
        <v>75</v>
      </c>
      <c r="S4008" s="214">
        <v>75</v>
      </c>
      <c r="T4008" s="214">
        <v>0</v>
      </c>
      <c r="U4008" s="214" t="s">
        <v>140</v>
      </c>
      <c r="V4008" s="214" t="s">
        <v>140</v>
      </c>
      <c r="W4008" s="214" t="s">
        <v>140</v>
      </c>
      <c r="X4008" s="214" t="s">
        <v>140</v>
      </c>
    </row>
    <row r="4009" spans="1:24" x14ac:dyDescent="0.25">
      <c r="A4009" t="str">
        <f t="shared" si="63"/>
        <v>YAG3UKLevel 8Female + malePhilosophy and religious studiesNorth West</v>
      </c>
      <c r="B4009" s="214" t="s">
        <v>251</v>
      </c>
      <c r="C4009" s="214" t="s">
        <v>37</v>
      </c>
      <c r="D4009" s="214">
        <v>3</v>
      </c>
      <c r="E4009" s="214" t="s">
        <v>35</v>
      </c>
      <c r="F4009" s="214" t="s">
        <v>248</v>
      </c>
      <c r="G4009" s="214" t="s">
        <v>246</v>
      </c>
      <c r="H4009" s="214" t="s">
        <v>97</v>
      </c>
      <c r="I4009" s="214" t="s">
        <v>130</v>
      </c>
      <c r="J4009" s="214">
        <v>10</v>
      </c>
      <c r="K4009" s="214">
        <v>10</v>
      </c>
      <c r="L4009" s="214">
        <v>0</v>
      </c>
      <c r="M4009" s="214">
        <v>0</v>
      </c>
      <c r="N4009" s="214">
        <v>10</v>
      </c>
      <c r="O4009" s="214">
        <v>16.7</v>
      </c>
      <c r="P4009" s="214">
        <v>0</v>
      </c>
      <c r="Q4009" s="214">
        <v>83.3</v>
      </c>
      <c r="R4009" s="214">
        <v>83.3</v>
      </c>
      <c r="S4009" s="214">
        <v>83.3</v>
      </c>
      <c r="T4009" s="214">
        <v>0</v>
      </c>
      <c r="U4009" s="214" t="s">
        <v>140</v>
      </c>
      <c r="V4009" s="214" t="s">
        <v>140</v>
      </c>
      <c r="W4009" s="214" t="s">
        <v>140</v>
      </c>
      <c r="X4009" s="214" t="s">
        <v>140</v>
      </c>
    </row>
    <row r="4010" spans="1:24" x14ac:dyDescent="0.25">
      <c r="A4010" t="str">
        <f t="shared" si="63"/>
        <v>YAG3UKLevel 8Female + malePhilosophy and religious studiesNorthern Ireland</v>
      </c>
      <c r="B4010" s="214" t="s">
        <v>251</v>
      </c>
      <c r="C4010" s="214" t="s">
        <v>37</v>
      </c>
      <c r="D4010" s="214">
        <v>3</v>
      </c>
      <c r="E4010" s="214" t="s">
        <v>35</v>
      </c>
      <c r="F4010" s="214" t="s">
        <v>248</v>
      </c>
      <c r="G4010" s="214" t="s">
        <v>246</v>
      </c>
      <c r="H4010" s="214" t="s">
        <v>97</v>
      </c>
      <c r="I4010" s="214" t="s">
        <v>131</v>
      </c>
      <c r="J4010" s="214" t="s">
        <v>140</v>
      </c>
      <c r="K4010" s="214" t="s">
        <v>140</v>
      </c>
      <c r="L4010" s="214" t="s">
        <v>140</v>
      </c>
      <c r="M4010" s="214" t="s">
        <v>140</v>
      </c>
      <c r="N4010" s="214" t="s">
        <v>140</v>
      </c>
      <c r="O4010" s="214" t="s">
        <v>140</v>
      </c>
      <c r="P4010" s="214" t="s">
        <v>140</v>
      </c>
      <c r="Q4010" s="214" t="s">
        <v>140</v>
      </c>
      <c r="R4010" s="214" t="s">
        <v>140</v>
      </c>
      <c r="S4010" s="214" t="s">
        <v>140</v>
      </c>
      <c r="T4010" s="214" t="s">
        <v>140</v>
      </c>
      <c r="U4010" s="214" t="s">
        <v>140</v>
      </c>
      <c r="V4010" s="214" t="s">
        <v>140</v>
      </c>
      <c r="W4010" s="214" t="s">
        <v>140</v>
      </c>
      <c r="X4010" s="214" t="s">
        <v>140</v>
      </c>
    </row>
    <row r="4011" spans="1:24" x14ac:dyDescent="0.25">
      <c r="A4011" t="str">
        <f t="shared" si="63"/>
        <v>YAG3UKLevel 8Female + malePhilosophy and religious studiesScotland</v>
      </c>
      <c r="B4011" s="214" t="s">
        <v>251</v>
      </c>
      <c r="C4011" s="214" t="s">
        <v>37</v>
      </c>
      <c r="D4011" s="214">
        <v>3</v>
      </c>
      <c r="E4011" s="214" t="s">
        <v>35</v>
      </c>
      <c r="F4011" s="214" t="s">
        <v>248</v>
      </c>
      <c r="G4011" s="214" t="s">
        <v>246</v>
      </c>
      <c r="H4011" s="214" t="s">
        <v>97</v>
      </c>
      <c r="I4011" s="214" t="s">
        <v>132</v>
      </c>
      <c r="J4011" s="214">
        <v>0</v>
      </c>
      <c r="K4011" s="214">
        <v>0</v>
      </c>
      <c r="L4011" s="214">
        <v>0</v>
      </c>
      <c r="M4011" s="214">
        <v>0</v>
      </c>
      <c r="N4011" s="214">
        <v>0</v>
      </c>
      <c r="O4011" s="214">
        <v>50</v>
      </c>
      <c r="P4011" s="214">
        <v>0</v>
      </c>
      <c r="Q4011" s="214">
        <v>50</v>
      </c>
      <c r="R4011" s="214">
        <v>50</v>
      </c>
      <c r="S4011" s="214">
        <v>50</v>
      </c>
      <c r="T4011" s="214">
        <v>0</v>
      </c>
      <c r="U4011" s="214" t="s">
        <v>140</v>
      </c>
      <c r="V4011" s="214" t="s">
        <v>140</v>
      </c>
      <c r="W4011" s="214" t="s">
        <v>140</v>
      </c>
      <c r="X4011" s="214" t="s">
        <v>140</v>
      </c>
    </row>
    <row r="4012" spans="1:24" x14ac:dyDescent="0.25">
      <c r="A4012" t="str">
        <f t="shared" si="63"/>
        <v>YAG3UKLevel 8Female + malePhilosophy and religious studiesSouth East</v>
      </c>
      <c r="B4012" s="214" t="s">
        <v>251</v>
      </c>
      <c r="C4012" s="214" t="s">
        <v>37</v>
      </c>
      <c r="D4012" s="214">
        <v>3</v>
      </c>
      <c r="E4012" s="214" t="s">
        <v>35</v>
      </c>
      <c r="F4012" s="214" t="s">
        <v>248</v>
      </c>
      <c r="G4012" s="214" t="s">
        <v>246</v>
      </c>
      <c r="H4012" s="214" t="s">
        <v>97</v>
      </c>
      <c r="I4012" s="214" t="s">
        <v>133</v>
      </c>
      <c r="J4012" s="214">
        <v>40</v>
      </c>
      <c r="K4012" s="214">
        <v>40</v>
      </c>
      <c r="L4012" s="214">
        <v>0</v>
      </c>
      <c r="M4012" s="214">
        <v>0</v>
      </c>
      <c r="N4012" s="214">
        <v>40</v>
      </c>
      <c r="O4012" s="214">
        <v>10.3</v>
      </c>
      <c r="P4012" s="214">
        <v>7.7</v>
      </c>
      <c r="Q4012" s="214">
        <v>69.2</v>
      </c>
      <c r="R4012" s="214">
        <v>79.5</v>
      </c>
      <c r="S4012" s="214">
        <v>82.1</v>
      </c>
      <c r="T4012" s="214">
        <v>12.8</v>
      </c>
      <c r="U4012" s="214">
        <v>20</v>
      </c>
      <c r="V4012" s="214">
        <v>18200</v>
      </c>
      <c r="W4012" s="214">
        <v>33900</v>
      </c>
      <c r="X4012" s="214">
        <v>38700</v>
      </c>
    </row>
    <row r="4013" spans="1:24" x14ac:dyDescent="0.25">
      <c r="A4013" t="str">
        <f t="shared" si="63"/>
        <v>YAG3UKLevel 8Female + malePhilosophy and religious studiesSouth West</v>
      </c>
      <c r="B4013" s="214" t="s">
        <v>251</v>
      </c>
      <c r="C4013" s="214" t="s">
        <v>37</v>
      </c>
      <c r="D4013" s="214">
        <v>3</v>
      </c>
      <c r="E4013" s="214" t="s">
        <v>35</v>
      </c>
      <c r="F4013" s="214" t="s">
        <v>248</v>
      </c>
      <c r="G4013" s="214" t="s">
        <v>246</v>
      </c>
      <c r="H4013" s="214" t="s">
        <v>97</v>
      </c>
      <c r="I4013" s="214" t="s">
        <v>134</v>
      </c>
      <c r="J4013" s="214">
        <v>15</v>
      </c>
      <c r="K4013" s="214">
        <v>15</v>
      </c>
      <c r="L4013" s="214">
        <v>0</v>
      </c>
      <c r="M4013" s="214">
        <v>0</v>
      </c>
      <c r="N4013" s="214">
        <v>15</v>
      </c>
      <c r="O4013" s="214">
        <v>0</v>
      </c>
      <c r="P4013" s="214">
        <v>0</v>
      </c>
      <c r="Q4013" s="214">
        <v>100</v>
      </c>
      <c r="R4013" s="214">
        <v>100</v>
      </c>
      <c r="S4013" s="214">
        <v>100</v>
      </c>
      <c r="T4013" s="214">
        <v>0</v>
      </c>
      <c r="U4013" s="214">
        <v>15</v>
      </c>
      <c r="V4013" s="214">
        <v>4700</v>
      </c>
      <c r="W4013" s="214">
        <v>6900</v>
      </c>
      <c r="X4013" s="214">
        <v>30300</v>
      </c>
    </row>
    <row r="4014" spans="1:24" x14ac:dyDescent="0.25">
      <c r="A4014" t="str">
        <f t="shared" si="63"/>
        <v>YAG3UKLevel 8Female + malePhilosophy and religious studiesUnknown</v>
      </c>
      <c r="B4014" s="214" t="s">
        <v>251</v>
      </c>
      <c r="C4014" s="214" t="s">
        <v>37</v>
      </c>
      <c r="D4014" s="214">
        <v>3</v>
      </c>
      <c r="E4014" s="214" t="s">
        <v>35</v>
      </c>
      <c r="F4014" s="214" t="s">
        <v>248</v>
      </c>
      <c r="G4014" s="214" t="s">
        <v>246</v>
      </c>
      <c r="H4014" s="214" t="s">
        <v>97</v>
      </c>
      <c r="I4014" s="214" t="s">
        <v>135</v>
      </c>
      <c r="J4014" s="214">
        <v>5</v>
      </c>
      <c r="K4014" s="214">
        <v>5</v>
      </c>
      <c r="L4014" s="214">
        <v>100</v>
      </c>
      <c r="M4014" s="214">
        <v>0</v>
      </c>
      <c r="N4014" s="214">
        <v>0</v>
      </c>
      <c r="O4014" s="214" t="s">
        <v>254</v>
      </c>
      <c r="P4014" s="214" t="s">
        <v>254</v>
      </c>
      <c r="Q4014" s="214" t="s">
        <v>254</v>
      </c>
      <c r="R4014" s="214" t="s">
        <v>254</v>
      </c>
      <c r="S4014" s="214" t="s">
        <v>254</v>
      </c>
      <c r="T4014" s="214" t="s">
        <v>254</v>
      </c>
      <c r="U4014" s="214" t="s">
        <v>136</v>
      </c>
      <c r="V4014" s="214" t="s">
        <v>136</v>
      </c>
      <c r="W4014" s="214" t="s">
        <v>136</v>
      </c>
      <c r="X4014" s="214" t="s">
        <v>136</v>
      </c>
    </row>
    <row r="4015" spans="1:24" x14ac:dyDescent="0.25">
      <c r="A4015" t="str">
        <f t="shared" si="63"/>
        <v>YAG3UKLevel 8Female + malePhilosophy and religious studiesWales</v>
      </c>
      <c r="B4015" s="214" t="s">
        <v>251</v>
      </c>
      <c r="C4015" s="214" t="s">
        <v>37</v>
      </c>
      <c r="D4015" s="214">
        <v>3</v>
      </c>
      <c r="E4015" s="214" t="s">
        <v>35</v>
      </c>
      <c r="F4015" s="214" t="s">
        <v>248</v>
      </c>
      <c r="G4015" s="214" t="s">
        <v>246</v>
      </c>
      <c r="H4015" s="214" t="s">
        <v>97</v>
      </c>
      <c r="I4015" s="214" t="s">
        <v>137</v>
      </c>
      <c r="J4015" s="214">
        <v>10</v>
      </c>
      <c r="K4015" s="214">
        <v>10</v>
      </c>
      <c r="L4015" s="214">
        <v>0</v>
      </c>
      <c r="M4015" s="214">
        <v>0</v>
      </c>
      <c r="N4015" s="214">
        <v>10</v>
      </c>
      <c r="O4015" s="214">
        <v>26.7</v>
      </c>
      <c r="P4015" s="214">
        <v>13.3</v>
      </c>
      <c r="Q4015" s="214">
        <v>60</v>
      </c>
      <c r="R4015" s="214">
        <v>60</v>
      </c>
      <c r="S4015" s="214">
        <v>60</v>
      </c>
      <c r="T4015" s="214">
        <v>0</v>
      </c>
      <c r="U4015" s="214" t="s">
        <v>140</v>
      </c>
      <c r="V4015" s="214" t="s">
        <v>140</v>
      </c>
      <c r="W4015" s="214" t="s">
        <v>140</v>
      </c>
      <c r="X4015" s="214" t="s">
        <v>140</v>
      </c>
    </row>
    <row r="4016" spans="1:24" x14ac:dyDescent="0.25">
      <c r="A4016" t="str">
        <f t="shared" si="63"/>
        <v>YAG3UKLevel 8Female + malePhilosophy and religious studiesWest Midlands</v>
      </c>
      <c r="B4016" s="214" t="s">
        <v>251</v>
      </c>
      <c r="C4016" s="214" t="s">
        <v>37</v>
      </c>
      <c r="D4016" s="214">
        <v>3</v>
      </c>
      <c r="E4016" s="214" t="s">
        <v>35</v>
      </c>
      <c r="F4016" s="214" t="s">
        <v>248</v>
      </c>
      <c r="G4016" s="214" t="s">
        <v>246</v>
      </c>
      <c r="H4016" s="214" t="s">
        <v>97</v>
      </c>
      <c r="I4016" s="214" t="s">
        <v>138</v>
      </c>
      <c r="J4016" s="214">
        <v>15</v>
      </c>
      <c r="K4016" s="214">
        <v>15</v>
      </c>
      <c r="L4016" s="214">
        <v>0</v>
      </c>
      <c r="M4016" s="214">
        <v>0</v>
      </c>
      <c r="N4016" s="214">
        <v>15</v>
      </c>
      <c r="O4016" s="214">
        <v>6.7</v>
      </c>
      <c r="P4016" s="214">
        <v>13.3</v>
      </c>
      <c r="Q4016" s="214">
        <v>73.3</v>
      </c>
      <c r="R4016" s="214">
        <v>80</v>
      </c>
      <c r="S4016" s="214">
        <v>80</v>
      </c>
      <c r="T4016" s="214">
        <v>6.7</v>
      </c>
      <c r="U4016" s="214" t="s">
        <v>140</v>
      </c>
      <c r="V4016" s="214" t="s">
        <v>140</v>
      </c>
      <c r="W4016" s="214" t="s">
        <v>140</v>
      </c>
      <c r="X4016" s="214" t="s">
        <v>140</v>
      </c>
    </row>
    <row r="4017" spans="1:24" x14ac:dyDescent="0.25">
      <c r="A4017" t="str">
        <f t="shared" si="63"/>
        <v>YAG3UKLevel 8Female + malePhilosophy and religious studiesYorkshire and The Humber</v>
      </c>
      <c r="B4017" s="214" t="s">
        <v>251</v>
      </c>
      <c r="C4017" s="214" t="s">
        <v>37</v>
      </c>
      <c r="D4017" s="214">
        <v>3</v>
      </c>
      <c r="E4017" s="214" t="s">
        <v>35</v>
      </c>
      <c r="F4017" s="214" t="s">
        <v>248</v>
      </c>
      <c r="G4017" s="214" t="s">
        <v>246</v>
      </c>
      <c r="H4017" s="214" t="s">
        <v>97</v>
      </c>
      <c r="I4017" s="214" t="s">
        <v>139</v>
      </c>
      <c r="J4017" s="214">
        <v>20</v>
      </c>
      <c r="K4017" s="214">
        <v>20</v>
      </c>
      <c r="L4017" s="214">
        <v>0</v>
      </c>
      <c r="M4017" s="214">
        <v>0</v>
      </c>
      <c r="N4017" s="214">
        <v>20</v>
      </c>
      <c r="O4017" s="214">
        <v>25.4</v>
      </c>
      <c r="P4017" s="214">
        <v>0</v>
      </c>
      <c r="Q4017" s="214">
        <v>69.5</v>
      </c>
      <c r="R4017" s="214">
        <v>74.599999999999994</v>
      </c>
      <c r="S4017" s="214">
        <v>74.599999999999994</v>
      </c>
      <c r="T4017" s="214">
        <v>5.0999999999999996</v>
      </c>
      <c r="U4017" s="214">
        <v>10</v>
      </c>
      <c r="V4017" s="214">
        <v>16800</v>
      </c>
      <c r="W4017" s="214">
        <v>28100</v>
      </c>
      <c r="X4017" s="214">
        <v>38700</v>
      </c>
    </row>
    <row r="4018" spans="1:24" x14ac:dyDescent="0.25">
      <c r="A4018" t="str">
        <f t="shared" si="63"/>
        <v>YAG3UKLevel 8Female + malePhysics and astronomyAbroad</v>
      </c>
      <c r="B4018" s="214" t="s">
        <v>251</v>
      </c>
      <c r="C4018" s="214" t="s">
        <v>37</v>
      </c>
      <c r="D4018" s="214">
        <v>3</v>
      </c>
      <c r="E4018" s="214" t="s">
        <v>35</v>
      </c>
      <c r="F4018" s="214" t="s">
        <v>248</v>
      </c>
      <c r="G4018" s="214" t="s">
        <v>246</v>
      </c>
      <c r="H4018" s="214" t="s">
        <v>61</v>
      </c>
      <c r="I4018" s="214" t="s">
        <v>125</v>
      </c>
      <c r="J4018" s="214" t="s">
        <v>140</v>
      </c>
      <c r="K4018" s="214" t="s">
        <v>140</v>
      </c>
      <c r="L4018" s="214" t="s">
        <v>140</v>
      </c>
      <c r="M4018" s="214" t="s">
        <v>140</v>
      </c>
      <c r="N4018" s="214" t="s">
        <v>140</v>
      </c>
      <c r="O4018" s="214" t="s">
        <v>140</v>
      </c>
      <c r="P4018" s="214" t="s">
        <v>140</v>
      </c>
      <c r="Q4018" s="214" t="s">
        <v>140</v>
      </c>
      <c r="R4018" s="214" t="s">
        <v>140</v>
      </c>
      <c r="S4018" s="214" t="s">
        <v>140</v>
      </c>
      <c r="T4018" s="214" t="s">
        <v>140</v>
      </c>
      <c r="U4018" s="214" t="s">
        <v>140</v>
      </c>
      <c r="V4018" s="214" t="s">
        <v>140</v>
      </c>
      <c r="W4018" s="214" t="s">
        <v>140</v>
      </c>
      <c r="X4018" s="214" t="s">
        <v>140</v>
      </c>
    </row>
    <row r="4019" spans="1:24" x14ac:dyDescent="0.25">
      <c r="A4019" t="str">
        <f t="shared" si="63"/>
        <v>YAG3UKLevel 8Female + malePhysics and astronomyEast Midlands</v>
      </c>
      <c r="B4019" s="214" t="s">
        <v>251</v>
      </c>
      <c r="C4019" s="214" t="s">
        <v>37</v>
      </c>
      <c r="D4019" s="214">
        <v>3</v>
      </c>
      <c r="E4019" s="214" t="s">
        <v>35</v>
      </c>
      <c r="F4019" s="214" t="s">
        <v>248</v>
      </c>
      <c r="G4019" s="214" t="s">
        <v>246</v>
      </c>
      <c r="H4019" s="214" t="s">
        <v>61</v>
      </c>
      <c r="I4019" s="214" t="s">
        <v>126</v>
      </c>
      <c r="J4019" s="214">
        <v>30</v>
      </c>
      <c r="K4019" s="214">
        <v>30</v>
      </c>
      <c r="L4019" s="214">
        <v>0</v>
      </c>
      <c r="M4019" s="214">
        <v>0</v>
      </c>
      <c r="N4019" s="214">
        <v>30</v>
      </c>
      <c r="O4019" s="214">
        <v>14.3</v>
      </c>
      <c r="P4019" s="214">
        <v>0</v>
      </c>
      <c r="Q4019" s="214">
        <v>79.400000000000006</v>
      </c>
      <c r="R4019" s="214">
        <v>85.7</v>
      </c>
      <c r="S4019" s="214">
        <v>85.7</v>
      </c>
      <c r="T4019" s="214">
        <v>6.3</v>
      </c>
      <c r="U4019" s="214">
        <v>25</v>
      </c>
      <c r="V4019" s="214">
        <v>31400</v>
      </c>
      <c r="W4019" s="214">
        <v>35400</v>
      </c>
      <c r="X4019" s="214">
        <v>43100</v>
      </c>
    </row>
    <row r="4020" spans="1:24" x14ac:dyDescent="0.25">
      <c r="A4020" t="str">
        <f t="shared" si="63"/>
        <v>YAG3UKLevel 8Female + malePhysics and astronomyEast of England</v>
      </c>
      <c r="B4020" s="214" t="s">
        <v>251</v>
      </c>
      <c r="C4020" s="214" t="s">
        <v>37</v>
      </c>
      <c r="D4020" s="214">
        <v>3</v>
      </c>
      <c r="E4020" s="214" t="s">
        <v>35</v>
      </c>
      <c r="F4020" s="214" t="s">
        <v>248</v>
      </c>
      <c r="G4020" s="214" t="s">
        <v>246</v>
      </c>
      <c r="H4020" s="214" t="s">
        <v>61</v>
      </c>
      <c r="I4020" s="214" t="s">
        <v>127</v>
      </c>
      <c r="J4020" s="214">
        <v>45</v>
      </c>
      <c r="K4020" s="214">
        <v>45</v>
      </c>
      <c r="L4020" s="214">
        <v>0</v>
      </c>
      <c r="M4020" s="214">
        <v>0</v>
      </c>
      <c r="N4020" s="214">
        <v>45</v>
      </c>
      <c r="O4020" s="214">
        <v>10.199999999999999</v>
      </c>
      <c r="P4020" s="214">
        <v>2.2999999999999998</v>
      </c>
      <c r="Q4020" s="214">
        <v>87.5</v>
      </c>
      <c r="R4020" s="214">
        <v>87.5</v>
      </c>
      <c r="S4020" s="214">
        <v>87.5</v>
      </c>
      <c r="T4020" s="214">
        <v>0</v>
      </c>
      <c r="U4020" s="214">
        <v>35</v>
      </c>
      <c r="V4020" s="214">
        <v>35800</v>
      </c>
      <c r="W4020" s="214">
        <v>42000</v>
      </c>
      <c r="X4020" s="214">
        <v>61700</v>
      </c>
    </row>
    <row r="4021" spans="1:24" x14ac:dyDescent="0.25">
      <c r="A4021" t="str">
        <f t="shared" si="63"/>
        <v>YAG3UKLevel 8Female + malePhysics and astronomyLondon</v>
      </c>
      <c r="B4021" s="214" t="s">
        <v>251</v>
      </c>
      <c r="C4021" s="214" t="s">
        <v>37</v>
      </c>
      <c r="D4021" s="214">
        <v>3</v>
      </c>
      <c r="E4021" s="214" t="s">
        <v>35</v>
      </c>
      <c r="F4021" s="214" t="s">
        <v>248</v>
      </c>
      <c r="G4021" s="214" t="s">
        <v>246</v>
      </c>
      <c r="H4021" s="214" t="s">
        <v>61</v>
      </c>
      <c r="I4021" s="214" t="s">
        <v>128</v>
      </c>
      <c r="J4021" s="214">
        <v>125</v>
      </c>
      <c r="K4021" s="214">
        <v>125</v>
      </c>
      <c r="L4021" s="214">
        <v>0</v>
      </c>
      <c r="M4021" s="214">
        <v>0</v>
      </c>
      <c r="N4021" s="214">
        <v>125</v>
      </c>
      <c r="O4021" s="214">
        <v>13.6</v>
      </c>
      <c r="P4021" s="214">
        <v>2</v>
      </c>
      <c r="Q4021" s="214">
        <v>81.900000000000006</v>
      </c>
      <c r="R4021" s="214">
        <v>84.4</v>
      </c>
      <c r="S4021" s="214">
        <v>84.4</v>
      </c>
      <c r="T4021" s="214">
        <v>2.4</v>
      </c>
      <c r="U4021" s="214">
        <v>95</v>
      </c>
      <c r="V4021" s="214">
        <v>38000</v>
      </c>
      <c r="W4021" s="214">
        <v>45600</v>
      </c>
      <c r="X4021" s="214">
        <v>62400</v>
      </c>
    </row>
    <row r="4022" spans="1:24" x14ac:dyDescent="0.25">
      <c r="A4022" t="str">
        <f t="shared" si="63"/>
        <v>YAG3UKLevel 8Female + malePhysics and astronomyNorth East</v>
      </c>
      <c r="B4022" s="214" t="s">
        <v>251</v>
      </c>
      <c r="C4022" s="214" t="s">
        <v>37</v>
      </c>
      <c r="D4022" s="214">
        <v>3</v>
      </c>
      <c r="E4022" s="214" t="s">
        <v>35</v>
      </c>
      <c r="F4022" s="214" t="s">
        <v>248</v>
      </c>
      <c r="G4022" s="214" t="s">
        <v>246</v>
      </c>
      <c r="H4022" s="214" t="s">
        <v>61</v>
      </c>
      <c r="I4022" s="214" t="s">
        <v>129</v>
      </c>
      <c r="J4022" s="214">
        <v>10</v>
      </c>
      <c r="K4022" s="214">
        <v>10</v>
      </c>
      <c r="L4022" s="214">
        <v>0</v>
      </c>
      <c r="M4022" s="214">
        <v>0</v>
      </c>
      <c r="N4022" s="214">
        <v>10</v>
      </c>
      <c r="O4022" s="214">
        <v>10.199999999999999</v>
      </c>
      <c r="P4022" s="214">
        <v>0</v>
      </c>
      <c r="Q4022" s="214">
        <v>79.7</v>
      </c>
      <c r="R4022" s="214">
        <v>89.8</v>
      </c>
      <c r="S4022" s="214">
        <v>89.8</v>
      </c>
      <c r="T4022" s="214">
        <v>10.199999999999999</v>
      </c>
      <c r="U4022" s="214" t="s">
        <v>140</v>
      </c>
      <c r="V4022" s="214" t="s">
        <v>140</v>
      </c>
      <c r="W4022" s="214" t="s">
        <v>140</v>
      </c>
      <c r="X4022" s="214" t="s">
        <v>140</v>
      </c>
    </row>
    <row r="4023" spans="1:24" x14ac:dyDescent="0.25">
      <c r="A4023" t="str">
        <f t="shared" si="63"/>
        <v>YAG3UKLevel 8Female + malePhysics and astronomyNorth West</v>
      </c>
      <c r="B4023" s="214" t="s">
        <v>251</v>
      </c>
      <c r="C4023" s="214" t="s">
        <v>37</v>
      </c>
      <c r="D4023" s="214">
        <v>3</v>
      </c>
      <c r="E4023" s="214" t="s">
        <v>35</v>
      </c>
      <c r="F4023" s="214" t="s">
        <v>248</v>
      </c>
      <c r="G4023" s="214" t="s">
        <v>246</v>
      </c>
      <c r="H4023" s="214" t="s">
        <v>61</v>
      </c>
      <c r="I4023" s="214" t="s">
        <v>130</v>
      </c>
      <c r="J4023" s="214">
        <v>45</v>
      </c>
      <c r="K4023" s="214">
        <v>45</v>
      </c>
      <c r="L4023" s="214">
        <v>0</v>
      </c>
      <c r="M4023" s="214">
        <v>0</v>
      </c>
      <c r="N4023" s="214">
        <v>45</v>
      </c>
      <c r="O4023" s="214">
        <v>18.5</v>
      </c>
      <c r="P4023" s="214">
        <v>2.2000000000000002</v>
      </c>
      <c r="Q4023" s="214">
        <v>74.8</v>
      </c>
      <c r="R4023" s="214">
        <v>79.3</v>
      </c>
      <c r="S4023" s="214">
        <v>79.3</v>
      </c>
      <c r="T4023" s="214">
        <v>4.4000000000000004</v>
      </c>
      <c r="U4023" s="214">
        <v>30</v>
      </c>
      <c r="V4023" s="214">
        <v>30300</v>
      </c>
      <c r="W4023" s="214">
        <v>36100</v>
      </c>
      <c r="X4023" s="214">
        <v>46400</v>
      </c>
    </row>
    <row r="4024" spans="1:24" x14ac:dyDescent="0.25">
      <c r="A4024" t="str">
        <f t="shared" si="63"/>
        <v>YAG3UKLevel 8Female + malePhysics and astronomyNorthern Ireland</v>
      </c>
      <c r="B4024" s="214" t="s">
        <v>251</v>
      </c>
      <c r="C4024" s="214" t="s">
        <v>37</v>
      </c>
      <c r="D4024" s="214">
        <v>3</v>
      </c>
      <c r="E4024" s="214" t="s">
        <v>35</v>
      </c>
      <c r="F4024" s="214" t="s">
        <v>248</v>
      </c>
      <c r="G4024" s="214" t="s">
        <v>246</v>
      </c>
      <c r="H4024" s="214" t="s">
        <v>61</v>
      </c>
      <c r="I4024" s="214" t="s">
        <v>131</v>
      </c>
      <c r="J4024" s="214">
        <v>5</v>
      </c>
      <c r="K4024" s="214">
        <v>5</v>
      </c>
      <c r="L4024" s="214">
        <v>0</v>
      </c>
      <c r="M4024" s="214">
        <v>0</v>
      </c>
      <c r="N4024" s="214">
        <v>5</v>
      </c>
      <c r="O4024" s="214">
        <v>0</v>
      </c>
      <c r="P4024" s="214">
        <v>0</v>
      </c>
      <c r="Q4024" s="214">
        <v>100</v>
      </c>
      <c r="R4024" s="214">
        <v>100</v>
      </c>
      <c r="S4024" s="214">
        <v>100</v>
      </c>
      <c r="T4024" s="214">
        <v>0</v>
      </c>
      <c r="U4024" s="214" t="s">
        <v>140</v>
      </c>
      <c r="V4024" s="214" t="s">
        <v>140</v>
      </c>
      <c r="W4024" s="214" t="s">
        <v>140</v>
      </c>
      <c r="X4024" s="214" t="s">
        <v>140</v>
      </c>
    </row>
    <row r="4025" spans="1:24" x14ac:dyDescent="0.25">
      <c r="A4025" t="str">
        <f t="shared" si="63"/>
        <v>YAG3UKLevel 8Female + malePhysics and astronomyScotland</v>
      </c>
      <c r="B4025" s="214" t="s">
        <v>251</v>
      </c>
      <c r="C4025" s="214" t="s">
        <v>37</v>
      </c>
      <c r="D4025" s="214">
        <v>3</v>
      </c>
      <c r="E4025" s="214" t="s">
        <v>35</v>
      </c>
      <c r="F4025" s="214" t="s">
        <v>248</v>
      </c>
      <c r="G4025" s="214" t="s">
        <v>246</v>
      </c>
      <c r="H4025" s="214" t="s">
        <v>61</v>
      </c>
      <c r="I4025" s="214" t="s">
        <v>132</v>
      </c>
      <c r="J4025" s="214">
        <v>10</v>
      </c>
      <c r="K4025" s="214">
        <v>10</v>
      </c>
      <c r="L4025" s="214">
        <v>0</v>
      </c>
      <c r="M4025" s="214">
        <v>0</v>
      </c>
      <c r="N4025" s="214">
        <v>10</v>
      </c>
      <c r="O4025" s="214">
        <v>32.1</v>
      </c>
      <c r="P4025" s="214">
        <v>0</v>
      </c>
      <c r="Q4025" s="214">
        <v>67.900000000000006</v>
      </c>
      <c r="R4025" s="214">
        <v>67.900000000000006</v>
      </c>
      <c r="S4025" s="214">
        <v>67.900000000000006</v>
      </c>
      <c r="T4025" s="214">
        <v>0</v>
      </c>
      <c r="U4025" s="214" t="s">
        <v>140</v>
      </c>
      <c r="V4025" s="214" t="s">
        <v>140</v>
      </c>
      <c r="W4025" s="214" t="s">
        <v>140</v>
      </c>
      <c r="X4025" s="214" t="s">
        <v>140</v>
      </c>
    </row>
    <row r="4026" spans="1:24" x14ac:dyDescent="0.25">
      <c r="A4026" t="str">
        <f t="shared" si="63"/>
        <v>YAG3UKLevel 8Female + malePhysics and astronomySouth East</v>
      </c>
      <c r="B4026" s="214" t="s">
        <v>251</v>
      </c>
      <c r="C4026" s="214" t="s">
        <v>37</v>
      </c>
      <c r="D4026" s="214">
        <v>3</v>
      </c>
      <c r="E4026" s="214" t="s">
        <v>35</v>
      </c>
      <c r="F4026" s="214" t="s">
        <v>248</v>
      </c>
      <c r="G4026" s="214" t="s">
        <v>246</v>
      </c>
      <c r="H4026" s="214" t="s">
        <v>61</v>
      </c>
      <c r="I4026" s="214" t="s">
        <v>133</v>
      </c>
      <c r="J4026" s="214">
        <v>90</v>
      </c>
      <c r="K4026" s="214">
        <v>90</v>
      </c>
      <c r="L4026" s="214">
        <v>0</v>
      </c>
      <c r="M4026" s="214">
        <v>0</v>
      </c>
      <c r="N4026" s="214">
        <v>90</v>
      </c>
      <c r="O4026" s="214">
        <v>19.5</v>
      </c>
      <c r="P4026" s="214">
        <v>3.3</v>
      </c>
      <c r="Q4026" s="214">
        <v>74</v>
      </c>
      <c r="R4026" s="214">
        <v>76.099999999999994</v>
      </c>
      <c r="S4026" s="214">
        <v>77.2</v>
      </c>
      <c r="T4026" s="214">
        <v>3.3</v>
      </c>
      <c r="U4026" s="214">
        <v>65</v>
      </c>
      <c r="V4026" s="214">
        <v>33600</v>
      </c>
      <c r="W4026" s="214">
        <v>38000</v>
      </c>
      <c r="X4026" s="214">
        <v>43100</v>
      </c>
    </row>
    <row r="4027" spans="1:24" x14ac:dyDescent="0.25">
      <c r="A4027" t="str">
        <f t="shared" si="63"/>
        <v>YAG3UKLevel 8Female + malePhysics and astronomySouth West</v>
      </c>
      <c r="B4027" s="214" t="s">
        <v>251</v>
      </c>
      <c r="C4027" s="214" t="s">
        <v>37</v>
      </c>
      <c r="D4027" s="214">
        <v>3</v>
      </c>
      <c r="E4027" s="214" t="s">
        <v>35</v>
      </c>
      <c r="F4027" s="214" t="s">
        <v>248</v>
      </c>
      <c r="G4027" s="214" t="s">
        <v>246</v>
      </c>
      <c r="H4027" s="214" t="s">
        <v>61</v>
      </c>
      <c r="I4027" s="214" t="s">
        <v>134</v>
      </c>
      <c r="J4027" s="214">
        <v>45</v>
      </c>
      <c r="K4027" s="214">
        <v>45</v>
      </c>
      <c r="L4027" s="214">
        <v>0</v>
      </c>
      <c r="M4027" s="214">
        <v>0</v>
      </c>
      <c r="N4027" s="214">
        <v>45</v>
      </c>
      <c r="O4027" s="214">
        <v>11.6</v>
      </c>
      <c r="P4027" s="214">
        <v>0</v>
      </c>
      <c r="Q4027" s="214">
        <v>88.4</v>
      </c>
      <c r="R4027" s="214">
        <v>88.4</v>
      </c>
      <c r="S4027" s="214">
        <v>88.4</v>
      </c>
      <c r="T4027" s="214">
        <v>0</v>
      </c>
      <c r="U4027" s="214">
        <v>35</v>
      </c>
      <c r="V4027" s="214">
        <v>30700</v>
      </c>
      <c r="W4027" s="214">
        <v>35000</v>
      </c>
      <c r="X4027" s="214">
        <v>40500</v>
      </c>
    </row>
    <row r="4028" spans="1:24" x14ac:dyDescent="0.25">
      <c r="A4028" t="str">
        <f t="shared" si="63"/>
        <v>YAG3UKLevel 8Female + malePhysics and astronomyUnknown</v>
      </c>
      <c r="B4028" s="214" t="s">
        <v>251</v>
      </c>
      <c r="C4028" s="214" t="s">
        <v>37</v>
      </c>
      <c r="D4028" s="214">
        <v>3</v>
      </c>
      <c r="E4028" s="214" t="s">
        <v>35</v>
      </c>
      <c r="F4028" s="214" t="s">
        <v>248</v>
      </c>
      <c r="G4028" s="214" t="s">
        <v>246</v>
      </c>
      <c r="H4028" s="214" t="s">
        <v>61</v>
      </c>
      <c r="I4028" s="214" t="s">
        <v>135</v>
      </c>
      <c r="J4028" s="214">
        <v>10</v>
      </c>
      <c r="K4028" s="214">
        <v>10</v>
      </c>
      <c r="L4028" s="214">
        <v>79.400000000000006</v>
      </c>
      <c r="M4028" s="214">
        <v>0</v>
      </c>
      <c r="N4028" s="214">
        <v>0</v>
      </c>
      <c r="O4028" s="214">
        <v>0</v>
      </c>
      <c r="P4028" s="214">
        <v>0</v>
      </c>
      <c r="Q4028" s="214">
        <v>14.2</v>
      </c>
      <c r="R4028" s="214">
        <v>14.2</v>
      </c>
      <c r="S4028" s="214">
        <v>100</v>
      </c>
      <c r="T4028" s="214">
        <v>85.8</v>
      </c>
      <c r="U4028" s="214" t="s">
        <v>140</v>
      </c>
      <c r="V4028" s="214" t="s">
        <v>140</v>
      </c>
      <c r="W4028" s="214" t="s">
        <v>140</v>
      </c>
      <c r="X4028" s="214" t="s">
        <v>140</v>
      </c>
    </row>
    <row r="4029" spans="1:24" x14ac:dyDescent="0.25">
      <c r="A4029" t="str">
        <f t="shared" si="63"/>
        <v>YAG3UKLevel 8Female + malePhysics and astronomyWales</v>
      </c>
      <c r="B4029" s="214" t="s">
        <v>251</v>
      </c>
      <c r="C4029" s="214" t="s">
        <v>37</v>
      </c>
      <c r="D4029" s="214">
        <v>3</v>
      </c>
      <c r="E4029" s="214" t="s">
        <v>35</v>
      </c>
      <c r="F4029" s="214" t="s">
        <v>248</v>
      </c>
      <c r="G4029" s="214" t="s">
        <v>246</v>
      </c>
      <c r="H4029" s="214" t="s">
        <v>61</v>
      </c>
      <c r="I4029" s="214" t="s">
        <v>137</v>
      </c>
      <c r="J4029" s="214">
        <v>10</v>
      </c>
      <c r="K4029" s="214">
        <v>10</v>
      </c>
      <c r="L4029" s="214">
        <v>0</v>
      </c>
      <c r="M4029" s="214">
        <v>0</v>
      </c>
      <c r="N4029" s="214">
        <v>10</v>
      </c>
      <c r="O4029" s="214">
        <v>11.5</v>
      </c>
      <c r="P4029" s="214">
        <v>11.5</v>
      </c>
      <c r="Q4029" s="214">
        <v>65.400000000000006</v>
      </c>
      <c r="R4029" s="214">
        <v>76.900000000000006</v>
      </c>
      <c r="S4029" s="214">
        <v>76.900000000000006</v>
      </c>
      <c r="T4029" s="214">
        <v>11.5</v>
      </c>
      <c r="U4029" s="214" t="s">
        <v>140</v>
      </c>
      <c r="V4029" s="214" t="s">
        <v>140</v>
      </c>
      <c r="W4029" s="214" t="s">
        <v>140</v>
      </c>
      <c r="X4029" s="214" t="s">
        <v>140</v>
      </c>
    </row>
    <row r="4030" spans="1:24" x14ac:dyDescent="0.25">
      <c r="A4030" t="str">
        <f t="shared" si="63"/>
        <v>YAG3UKLevel 8Female + malePhysics and astronomyWest Midlands</v>
      </c>
      <c r="B4030" s="214" t="s">
        <v>251</v>
      </c>
      <c r="C4030" s="214" t="s">
        <v>37</v>
      </c>
      <c r="D4030" s="214">
        <v>3</v>
      </c>
      <c r="E4030" s="214" t="s">
        <v>35</v>
      </c>
      <c r="F4030" s="214" t="s">
        <v>248</v>
      </c>
      <c r="G4030" s="214" t="s">
        <v>246</v>
      </c>
      <c r="H4030" s="214" t="s">
        <v>61</v>
      </c>
      <c r="I4030" s="214" t="s">
        <v>138</v>
      </c>
      <c r="J4030" s="214">
        <v>25</v>
      </c>
      <c r="K4030" s="214">
        <v>25</v>
      </c>
      <c r="L4030" s="214">
        <v>0</v>
      </c>
      <c r="M4030" s="214">
        <v>0</v>
      </c>
      <c r="N4030" s="214">
        <v>25</v>
      </c>
      <c r="O4030" s="214">
        <v>31.7</v>
      </c>
      <c r="P4030" s="214">
        <v>7.6</v>
      </c>
      <c r="Q4030" s="214">
        <v>56.8</v>
      </c>
      <c r="R4030" s="214">
        <v>60.6</v>
      </c>
      <c r="S4030" s="214">
        <v>60.6</v>
      </c>
      <c r="T4030" s="214">
        <v>3.8</v>
      </c>
      <c r="U4030" s="214">
        <v>15</v>
      </c>
      <c r="V4030" s="214">
        <v>33600</v>
      </c>
      <c r="W4030" s="214">
        <v>34300</v>
      </c>
      <c r="X4030" s="214">
        <v>43100</v>
      </c>
    </row>
    <row r="4031" spans="1:24" x14ac:dyDescent="0.25">
      <c r="A4031" t="str">
        <f t="shared" si="63"/>
        <v>YAG3UKLevel 8Female + malePhysics and astronomyYorkshire and The Humber</v>
      </c>
      <c r="B4031" s="214" t="s">
        <v>251</v>
      </c>
      <c r="C4031" s="214" t="s">
        <v>37</v>
      </c>
      <c r="D4031" s="214">
        <v>3</v>
      </c>
      <c r="E4031" s="214" t="s">
        <v>35</v>
      </c>
      <c r="F4031" s="214" t="s">
        <v>248</v>
      </c>
      <c r="G4031" s="214" t="s">
        <v>246</v>
      </c>
      <c r="H4031" s="214" t="s">
        <v>61</v>
      </c>
      <c r="I4031" s="214" t="s">
        <v>139</v>
      </c>
      <c r="J4031" s="214">
        <v>25</v>
      </c>
      <c r="K4031" s="214">
        <v>25</v>
      </c>
      <c r="L4031" s="214">
        <v>0</v>
      </c>
      <c r="M4031" s="214">
        <v>0</v>
      </c>
      <c r="N4031" s="214">
        <v>25</v>
      </c>
      <c r="O4031" s="214">
        <v>30.2</v>
      </c>
      <c r="P4031" s="214">
        <v>8.1999999999999993</v>
      </c>
      <c r="Q4031" s="214">
        <v>61.6</v>
      </c>
      <c r="R4031" s="214">
        <v>61.6</v>
      </c>
      <c r="S4031" s="214">
        <v>61.6</v>
      </c>
      <c r="T4031" s="214">
        <v>0</v>
      </c>
      <c r="U4031" s="214">
        <v>15</v>
      </c>
      <c r="V4031" s="214">
        <v>26300</v>
      </c>
      <c r="W4031" s="214">
        <v>29600</v>
      </c>
      <c r="X4031" s="214">
        <v>35000</v>
      </c>
    </row>
    <row r="4032" spans="1:24" x14ac:dyDescent="0.25">
      <c r="A4032" t="str">
        <f t="shared" si="63"/>
        <v>YAG3UKLevel 8Female + malePoliticsAbroad</v>
      </c>
      <c r="B4032" s="214" t="s">
        <v>251</v>
      </c>
      <c r="C4032" s="214" t="s">
        <v>37</v>
      </c>
      <c r="D4032" s="214">
        <v>3</v>
      </c>
      <c r="E4032" s="214" t="s">
        <v>35</v>
      </c>
      <c r="F4032" s="214" t="s">
        <v>248</v>
      </c>
      <c r="G4032" s="214" t="s">
        <v>246</v>
      </c>
      <c r="H4032" s="214" t="s">
        <v>81</v>
      </c>
      <c r="I4032" s="214" t="s">
        <v>125</v>
      </c>
      <c r="J4032" s="214" t="s">
        <v>140</v>
      </c>
      <c r="K4032" s="214" t="s">
        <v>140</v>
      </c>
      <c r="L4032" s="214" t="s">
        <v>140</v>
      </c>
      <c r="M4032" s="214" t="s">
        <v>140</v>
      </c>
      <c r="N4032" s="214" t="s">
        <v>140</v>
      </c>
      <c r="O4032" s="214" t="s">
        <v>140</v>
      </c>
      <c r="P4032" s="214" t="s">
        <v>140</v>
      </c>
      <c r="Q4032" s="214" t="s">
        <v>140</v>
      </c>
      <c r="R4032" s="214" t="s">
        <v>140</v>
      </c>
      <c r="S4032" s="214" t="s">
        <v>140</v>
      </c>
      <c r="T4032" s="214" t="s">
        <v>140</v>
      </c>
      <c r="U4032" s="214" t="s">
        <v>136</v>
      </c>
      <c r="V4032" s="214" t="s">
        <v>136</v>
      </c>
      <c r="W4032" s="214" t="s">
        <v>136</v>
      </c>
      <c r="X4032" s="214" t="s">
        <v>136</v>
      </c>
    </row>
    <row r="4033" spans="1:24" x14ac:dyDescent="0.25">
      <c r="A4033" t="str">
        <f t="shared" si="63"/>
        <v>YAG3UKLevel 8Female + malePoliticsEast Midlands</v>
      </c>
      <c r="B4033" s="214" t="s">
        <v>251</v>
      </c>
      <c r="C4033" s="214" t="s">
        <v>37</v>
      </c>
      <c r="D4033" s="214">
        <v>3</v>
      </c>
      <c r="E4033" s="214" t="s">
        <v>35</v>
      </c>
      <c r="F4033" s="214" t="s">
        <v>248</v>
      </c>
      <c r="G4033" s="214" t="s">
        <v>246</v>
      </c>
      <c r="H4033" s="214" t="s">
        <v>81</v>
      </c>
      <c r="I4033" s="214" t="s">
        <v>126</v>
      </c>
      <c r="J4033" s="214">
        <v>10</v>
      </c>
      <c r="K4033" s="214">
        <v>10</v>
      </c>
      <c r="L4033" s="214">
        <v>0</v>
      </c>
      <c r="M4033" s="214">
        <v>0</v>
      </c>
      <c r="N4033" s="214">
        <v>10</v>
      </c>
      <c r="O4033" s="214">
        <v>25</v>
      </c>
      <c r="P4033" s="214">
        <v>0</v>
      </c>
      <c r="Q4033" s="214">
        <v>62.5</v>
      </c>
      <c r="R4033" s="214">
        <v>75</v>
      </c>
      <c r="S4033" s="214">
        <v>75</v>
      </c>
      <c r="T4033" s="214">
        <v>12.5</v>
      </c>
      <c r="U4033" s="214" t="s">
        <v>140</v>
      </c>
      <c r="V4033" s="214" t="s">
        <v>140</v>
      </c>
      <c r="W4033" s="214" t="s">
        <v>140</v>
      </c>
      <c r="X4033" s="214" t="s">
        <v>140</v>
      </c>
    </row>
    <row r="4034" spans="1:24" x14ac:dyDescent="0.25">
      <c r="A4034" t="str">
        <f t="shared" si="63"/>
        <v>YAG3UKLevel 8Female + malePoliticsEast of England</v>
      </c>
      <c r="B4034" s="214" t="s">
        <v>251</v>
      </c>
      <c r="C4034" s="214" t="s">
        <v>37</v>
      </c>
      <c r="D4034" s="214">
        <v>3</v>
      </c>
      <c r="E4034" s="214" t="s">
        <v>35</v>
      </c>
      <c r="F4034" s="214" t="s">
        <v>248</v>
      </c>
      <c r="G4034" s="214" t="s">
        <v>246</v>
      </c>
      <c r="H4034" s="214" t="s">
        <v>81</v>
      </c>
      <c r="I4034" s="214" t="s">
        <v>127</v>
      </c>
      <c r="J4034" s="214">
        <v>10</v>
      </c>
      <c r="K4034" s="214">
        <v>10</v>
      </c>
      <c r="L4034" s="214">
        <v>0</v>
      </c>
      <c r="M4034" s="214">
        <v>0</v>
      </c>
      <c r="N4034" s="214">
        <v>10</v>
      </c>
      <c r="O4034" s="214">
        <v>11.1</v>
      </c>
      <c r="P4034" s="214">
        <v>0</v>
      </c>
      <c r="Q4034" s="214">
        <v>77.8</v>
      </c>
      <c r="R4034" s="214">
        <v>88.9</v>
      </c>
      <c r="S4034" s="214">
        <v>88.9</v>
      </c>
      <c r="T4034" s="214">
        <v>11.1</v>
      </c>
      <c r="U4034" s="214" t="s">
        <v>140</v>
      </c>
      <c r="V4034" s="214" t="s">
        <v>140</v>
      </c>
      <c r="W4034" s="214" t="s">
        <v>140</v>
      </c>
      <c r="X4034" s="214" t="s">
        <v>140</v>
      </c>
    </row>
    <row r="4035" spans="1:24" x14ac:dyDescent="0.25">
      <c r="A4035" t="str">
        <f t="shared" si="63"/>
        <v>YAG3UKLevel 8Female + malePoliticsLondon</v>
      </c>
      <c r="B4035" s="214" t="s">
        <v>251</v>
      </c>
      <c r="C4035" s="214" t="s">
        <v>37</v>
      </c>
      <c r="D4035" s="214">
        <v>3</v>
      </c>
      <c r="E4035" s="214" t="s">
        <v>35</v>
      </c>
      <c r="F4035" s="214" t="s">
        <v>248</v>
      </c>
      <c r="G4035" s="214" t="s">
        <v>246</v>
      </c>
      <c r="H4035" s="214" t="s">
        <v>81</v>
      </c>
      <c r="I4035" s="214" t="s">
        <v>128</v>
      </c>
      <c r="J4035" s="214">
        <v>35</v>
      </c>
      <c r="K4035" s="214">
        <v>35</v>
      </c>
      <c r="L4035" s="214">
        <v>0</v>
      </c>
      <c r="M4035" s="214">
        <v>0</v>
      </c>
      <c r="N4035" s="214">
        <v>35</v>
      </c>
      <c r="O4035" s="214">
        <v>11.8</v>
      </c>
      <c r="P4035" s="214">
        <v>11.8</v>
      </c>
      <c r="Q4035" s="214">
        <v>67.599999999999994</v>
      </c>
      <c r="R4035" s="214">
        <v>76.5</v>
      </c>
      <c r="S4035" s="214">
        <v>76.5</v>
      </c>
      <c r="T4035" s="214">
        <v>8.8000000000000007</v>
      </c>
      <c r="U4035" s="214">
        <v>20</v>
      </c>
      <c r="V4035" s="214">
        <v>30700</v>
      </c>
      <c r="W4035" s="214">
        <v>36100</v>
      </c>
      <c r="X4035" s="214">
        <v>41600</v>
      </c>
    </row>
    <row r="4036" spans="1:24" x14ac:dyDescent="0.25">
      <c r="A4036" t="str">
        <f t="shared" si="63"/>
        <v>YAG3UKLevel 8Female + malePoliticsNorth East</v>
      </c>
      <c r="B4036" s="214" t="s">
        <v>251</v>
      </c>
      <c r="C4036" s="214" t="s">
        <v>37</v>
      </c>
      <c r="D4036" s="214">
        <v>3</v>
      </c>
      <c r="E4036" s="214" t="s">
        <v>35</v>
      </c>
      <c r="F4036" s="214" t="s">
        <v>248</v>
      </c>
      <c r="G4036" s="214" t="s">
        <v>246</v>
      </c>
      <c r="H4036" s="214" t="s">
        <v>81</v>
      </c>
      <c r="I4036" s="214" t="s">
        <v>129</v>
      </c>
      <c r="J4036" s="214">
        <v>5</v>
      </c>
      <c r="K4036" s="214">
        <v>5</v>
      </c>
      <c r="L4036" s="214">
        <v>0</v>
      </c>
      <c r="M4036" s="214">
        <v>0</v>
      </c>
      <c r="N4036" s="214">
        <v>5</v>
      </c>
      <c r="O4036" s="214">
        <v>25</v>
      </c>
      <c r="P4036" s="214">
        <v>0</v>
      </c>
      <c r="Q4036" s="214">
        <v>75</v>
      </c>
      <c r="R4036" s="214">
        <v>75</v>
      </c>
      <c r="S4036" s="214">
        <v>75</v>
      </c>
      <c r="T4036" s="214">
        <v>0</v>
      </c>
      <c r="U4036" s="214" t="s">
        <v>140</v>
      </c>
      <c r="V4036" s="214" t="s">
        <v>140</v>
      </c>
      <c r="W4036" s="214" t="s">
        <v>140</v>
      </c>
      <c r="X4036" s="214" t="s">
        <v>140</v>
      </c>
    </row>
    <row r="4037" spans="1:24" x14ac:dyDescent="0.25">
      <c r="A4037" t="str">
        <f t="shared" si="63"/>
        <v>YAG3UKLevel 8Female + malePoliticsNorth West</v>
      </c>
      <c r="B4037" s="214" t="s">
        <v>251</v>
      </c>
      <c r="C4037" s="214" t="s">
        <v>37</v>
      </c>
      <c r="D4037" s="214">
        <v>3</v>
      </c>
      <c r="E4037" s="214" t="s">
        <v>35</v>
      </c>
      <c r="F4037" s="214" t="s">
        <v>248</v>
      </c>
      <c r="G4037" s="214" t="s">
        <v>246</v>
      </c>
      <c r="H4037" s="214" t="s">
        <v>81</v>
      </c>
      <c r="I4037" s="214" t="s">
        <v>130</v>
      </c>
      <c r="J4037" s="214">
        <v>15</v>
      </c>
      <c r="K4037" s="214">
        <v>15</v>
      </c>
      <c r="L4037" s="214">
        <v>0</v>
      </c>
      <c r="M4037" s="214">
        <v>0</v>
      </c>
      <c r="N4037" s="214">
        <v>15</v>
      </c>
      <c r="O4037" s="214">
        <v>22.8</v>
      </c>
      <c r="P4037" s="214">
        <v>6.8</v>
      </c>
      <c r="Q4037" s="214">
        <v>56.7</v>
      </c>
      <c r="R4037" s="214">
        <v>70.3</v>
      </c>
      <c r="S4037" s="214">
        <v>70.3</v>
      </c>
      <c r="T4037" s="214">
        <v>13.6</v>
      </c>
      <c r="U4037" s="214" t="s">
        <v>140</v>
      </c>
      <c r="V4037" s="214" t="s">
        <v>140</v>
      </c>
      <c r="W4037" s="214" t="s">
        <v>140</v>
      </c>
      <c r="X4037" s="214" t="s">
        <v>140</v>
      </c>
    </row>
    <row r="4038" spans="1:24" x14ac:dyDescent="0.25">
      <c r="A4038" t="str">
        <f t="shared" si="63"/>
        <v>YAG3UKLevel 8Female + malePoliticsScotland</v>
      </c>
      <c r="B4038" s="214" t="s">
        <v>251</v>
      </c>
      <c r="C4038" s="214" t="s">
        <v>37</v>
      </c>
      <c r="D4038" s="214">
        <v>3</v>
      </c>
      <c r="E4038" s="214" t="s">
        <v>35</v>
      </c>
      <c r="F4038" s="214" t="s">
        <v>248</v>
      </c>
      <c r="G4038" s="214" t="s">
        <v>246</v>
      </c>
      <c r="H4038" s="214" t="s">
        <v>81</v>
      </c>
      <c r="I4038" s="214" t="s">
        <v>132</v>
      </c>
      <c r="J4038" s="214">
        <v>0</v>
      </c>
      <c r="K4038" s="214">
        <v>0</v>
      </c>
      <c r="L4038" s="214">
        <v>0</v>
      </c>
      <c r="M4038" s="214">
        <v>0</v>
      </c>
      <c r="N4038" s="214">
        <v>0</v>
      </c>
      <c r="O4038" s="214">
        <v>0</v>
      </c>
      <c r="P4038" s="214">
        <v>0</v>
      </c>
      <c r="Q4038" s="214">
        <v>100</v>
      </c>
      <c r="R4038" s="214">
        <v>100</v>
      </c>
      <c r="S4038" s="214">
        <v>100</v>
      </c>
      <c r="T4038" s="214">
        <v>0</v>
      </c>
      <c r="U4038" s="214" t="s">
        <v>140</v>
      </c>
      <c r="V4038" s="214" t="s">
        <v>140</v>
      </c>
      <c r="W4038" s="214" t="s">
        <v>140</v>
      </c>
      <c r="X4038" s="214" t="s">
        <v>140</v>
      </c>
    </row>
    <row r="4039" spans="1:24" x14ac:dyDescent="0.25">
      <c r="A4039" t="str">
        <f t="shared" si="63"/>
        <v>YAG3UKLevel 8Female + malePoliticsSouth East</v>
      </c>
      <c r="B4039" s="214" t="s">
        <v>251</v>
      </c>
      <c r="C4039" s="214" t="s">
        <v>37</v>
      </c>
      <c r="D4039" s="214">
        <v>3</v>
      </c>
      <c r="E4039" s="214" t="s">
        <v>35</v>
      </c>
      <c r="F4039" s="214" t="s">
        <v>248</v>
      </c>
      <c r="G4039" s="214" t="s">
        <v>246</v>
      </c>
      <c r="H4039" s="214" t="s">
        <v>81</v>
      </c>
      <c r="I4039" s="214" t="s">
        <v>133</v>
      </c>
      <c r="J4039" s="214">
        <v>30</v>
      </c>
      <c r="K4039" s="214">
        <v>30</v>
      </c>
      <c r="L4039" s="214">
        <v>0</v>
      </c>
      <c r="M4039" s="214">
        <v>0</v>
      </c>
      <c r="N4039" s="214">
        <v>30</v>
      </c>
      <c r="O4039" s="214">
        <v>17.600000000000001</v>
      </c>
      <c r="P4039" s="214">
        <v>10.6</v>
      </c>
      <c r="Q4039" s="214">
        <v>68.3</v>
      </c>
      <c r="R4039" s="214">
        <v>71.8</v>
      </c>
      <c r="S4039" s="214">
        <v>71.8</v>
      </c>
      <c r="T4039" s="214">
        <v>3.5</v>
      </c>
      <c r="U4039" s="214">
        <v>20</v>
      </c>
      <c r="V4039" s="214">
        <v>22600</v>
      </c>
      <c r="W4039" s="214">
        <v>32800</v>
      </c>
      <c r="X4039" s="214">
        <v>39100</v>
      </c>
    </row>
    <row r="4040" spans="1:24" x14ac:dyDescent="0.25">
      <c r="A4040" t="str">
        <f t="shared" si="63"/>
        <v>YAG3UKLevel 8Female + malePoliticsSouth West</v>
      </c>
      <c r="B4040" s="214" t="s">
        <v>251</v>
      </c>
      <c r="C4040" s="214" t="s">
        <v>37</v>
      </c>
      <c r="D4040" s="214">
        <v>3</v>
      </c>
      <c r="E4040" s="214" t="s">
        <v>35</v>
      </c>
      <c r="F4040" s="214" t="s">
        <v>248</v>
      </c>
      <c r="G4040" s="214" t="s">
        <v>246</v>
      </c>
      <c r="H4040" s="214" t="s">
        <v>81</v>
      </c>
      <c r="I4040" s="214" t="s">
        <v>134</v>
      </c>
      <c r="J4040" s="214">
        <v>15</v>
      </c>
      <c r="K4040" s="214">
        <v>15</v>
      </c>
      <c r="L4040" s="214">
        <v>0</v>
      </c>
      <c r="M4040" s="214">
        <v>0</v>
      </c>
      <c r="N4040" s="214">
        <v>15</v>
      </c>
      <c r="O4040" s="214">
        <v>21.4</v>
      </c>
      <c r="P4040" s="214">
        <v>21.4</v>
      </c>
      <c r="Q4040" s="214">
        <v>50</v>
      </c>
      <c r="R4040" s="214">
        <v>57.1</v>
      </c>
      <c r="S4040" s="214">
        <v>57.1</v>
      </c>
      <c r="T4040" s="214">
        <v>7.1</v>
      </c>
      <c r="U4040" s="214" t="s">
        <v>140</v>
      </c>
      <c r="V4040" s="214" t="s">
        <v>140</v>
      </c>
      <c r="W4040" s="214" t="s">
        <v>140</v>
      </c>
      <c r="X4040" s="214" t="s">
        <v>140</v>
      </c>
    </row>
    <row r="4041" spans="1:24" x14ac:dyDescent="0.25">
      <c r="A4041" t="str">
        <f t="shared" si="63"/>
        <v>YAG3UKLevel 8Female + malePoliticsUnknown</v>
      </c>
      <c r="B4041" s="214" t="s">
        <v>251</v>
      </c>
      <c r="C4041" s="214" t="s">
        <v>37</v>
      </c>
      <c r="D4041" s="214">
        <v>3</v>
      </c>
      <c r="E4041" s="214" t="s">
        <v>35</v>
      </c>
      <c r="F4041" s="214" t="s">
        <v>248</v>
      </c>
      <c r="G4041" s="214" t="s">
        <v>246</v>
      </c>
      <c r="H4041" s="214" t="s">
        <v>81</v>
      </c>
      <c r="I4041" s="214" t="s">
        <v>135</v>
      </c>
      <c r="J4041" s="214">
        <v>10</v>
      </c>
      <c r="K4041" s="214">
        <v>10</v>
      </c>
      <c r="L4041" s="214">
        <v>100</v>
      </c>
      <c r="M4041" s="214">
        <v>0</v>
      </c>
      <c r="N4041" s="214">
        <v>0</v>
      </c>
      <c r="O4041" s="214" t="s">
        <v>254</v>
      </c>
      <c r="P4041" s="214" t="s">
        <v>254</v>
      </c>
      <c r="Q4041" s="214" t="s">
        <v>254</v>
      </c>
      <c r="R4041" s="214" t="s">
        <v>254</v>
      </c>
      <c r="S4041" s="214" t="s">
        <v>254</v>
      </c>
      <c r="T4041" s="214" t="s">
        <v>254</v>
      </c>
      <c r="U4041" s="214" t="s">
        <v>136</v>
      </c>
      <c r="V4041" s="214" t="s">
        <v>136</v>
      </c>
      <c r="W4041" s="214" t="s">
        <v>136</v>
      </c>
      <c r="X4041" s="214" t="s">
        <v>136</v>
      </c>
    </row>
    <row r="4042" spans="1:24" x14ac:dyDescent="0.25">
      <c r="A4042" t="str">
        <f t="shared" si="63"/>
        <v>YAG3UKLevel 8Female + malePoliticsWales</v>
      </c>
      <c r="B4042" s="214" t="s">
        <v>251</v>
      </c>
      <c r="C4042" s="214" t="s">
        <v>37</v>
      </c>
      <c r="D4042" s="214">
        <v>3</v>
      </c>
      <c r="E4042" s="214" t="s">
        <v>35</v>
      </c>
      <c r="F4042" s="214" t="s">
        <v>248</v>
      </c>
      <c r="G4042" s="214" t="s">
        <v>246</v>
      </c>
      <c r="H4042" s="214" t="s">
        <v>81</v>
      </c>
      <c r="I4042" s="214" t="s">
        <v>137</v>
      </c>
      <c r="J4042" s="214">
        <v>0</v>
      </c>
      <c r="K4042" s="214">
        <v>0</v>
      </c>
      <c r="L4042" s="214">
        <v>0</v>
      </c>
      <c r="M4042" s="214">
        <v>0</v>
      </c>
      <c r="N4042" s="214">
        <v>0</v>
      </c>
      <c r="O4042" s="214">
        <v>0</v>
      </c>
      <c r="P4042" s="214">
        <v>50</v>
      </c>
      <c r="Q4042" s="214">
        <v>0</v>
      </c>
      <c r="R4042" s="214">
        <v>50</v>
      </c>
      <c r="S4042" s="214">
        <v>50</v>
      </c>
      <c r="T4042" s="214">
        <v>50</v>
      </c>
      <c r="U4042" s="214" t="s">
        <v>136</v>
      </c>
      <c r="V4042" s="214" t="s">
        <v>136</v>
      </c>
      <c r="W4042" s="214" t="s">
        <v>136</v>
      </c>
      <c r="X4042" s="214" t="s">
        <v>136</v>
      </c>
    </row>
    <row r="4043" spans="1:24" x14ac:dyDescent="0.25">
      <c r="A4043" t="str">
        <f t="shared" si="63"/>
        <v>YAG3UKLevel 8Female + malePoliticsWest Midlands</v>
      </c>
      <c r="B4043" s="214" t="s">
        <v>251</v>
      </c>
      <c r="C4043" s="214" t="s">
        <v>37</v>
      </c>
      <c r="D4043" s="214">
        <v>3</v>
      </c>
      <c r="E4043" s="214" t="s">
        <v>35</v>
      </c>
      <c r="F4043" s="214" t="s">
        <v>248</v>
      </c>
      <c r="G4043" s="214" t="s">
        <v>246</v>
      </c>
      <c r="H4043" s="214" t="s">
        <v>81</v>
      </c>
      <c r="I4043" s="214" t="s">
        <v>138</v>
      </c>
      <c r="J4043" s="214">
        <v>10</v>
      </c>
      <c r="K4043" s="214">
        <v>10</v>
      </c>
      <c r="L4043" s="214">
        <v>0</v>
      </c>
      <c r="M4043" s="214">
        <v>0</v>
      </c>
      <c r="N4043" s="214">
        <v>10</v>
      </c>
      <c r="O4043" s="214">
        <v>23.5</v>
      </c>
      <c r="P4043" s="214">
        <v>0</v>
      </c>
      <c r="Q4043" s="214">
        <v>52.9</v>
      </c>
      <c r="R4043" s="214">
        <v>76.5</v>
      </c>
      <c r="S4043" s="214">
        <v>76.5</v>
      </c>
      <c r="T4043" s="214">
        <v>23.5</v>
      </c>
      <c r="U4043" s="214" t="s">
        <v>140</v>
      </c>
      <c r="V4043" s="214" t="s">
        <v>140</v>
      </c>
      <c r="W4043" s="214" t="s">
        <v>140</v>
      </c>
      <c r="X4043" s="214" t="s">
        <v>140</v>
      </c>
    </row>
    <row r="4044" spans="1:24" x14ac:dyDescent="0.25">
      <c r="A4044" t="str">
        <f t="shared" si="63"/>
        <v>YAG3UKLevel 8Female + malePoliticsYorkshire and The Humber</v>
      </c>
      <c r="B4044" s="214" t="s">
        <v>251</v>
      </c>
      <c r="C4044" s="214" t="s">
        <v>37</v>
      </c>
      <c r="D4044" s="214">
        <v>3</v>
      </c>
      <c r="E4044" s="214" t="s">
        <v>35</v>
      </c>
      <c r="F4044" s="214" t="s">
        <v>248</v>
      </c>
      <c r="G4044" s="214" t="s">
        <v>246</v>
      </c>
      <c r="H4044" s="214" t="s">
        <v>81</v>
      </c>
      <c r="I4044" s="214" t="s">
        <v>139</v>
      </c>
      <c r="J4044" s="214">
        <v>10</v>
      </c>
      <c r="K4044" s="214">
        <v>10</v>
      </c>
      <c r="L4044" s="214">
        <v>0</v>
      </c>
      <c r="M4044" s="214">
        <v>0</v>
      </c>
      <c r="N4044" s="214">
        <v>10</v>
      </c>
      <c r="O4044" s="214">
        <v>18.2</v>
      </c>
      <c r="P4044" s="214">
        <v>9.1</v>
      </c>
      <c r="Q4044" s="214">
        <v>63.6</v>
      </c>
      <c r="R4044" s="214">
        <v>72.7</v>
      </c>
      <c r="S4044" s="214">
        <v>72.7</v>
      </c>
      <c r="T4044" s="214">
        <v>9.1</v>
      </c>
      <c r="U4044" s="214" t="s">
        <v>140</v>
      </c>
      <c r="V4044" s="214" t="s">
        <v>140</v>
      </c>
      <c r="W4044" s="214" t="s">
        <v>140</v>
      </c>
      <c r="X4044" s="214" t="s">
        <v>140</v>
      </c>
    </row>
    <row r="4045" spans="1:24" x14ac:dyDescent="0.25">
      <c r="A4045" t="str">
        <f t="shared" si="63"/>
        <v>YAG3UKLevel 8Female + malePsychologyAbroad</v>
      </c>
      <c r="B4045" s="214" t="s">
        <v>251</v>
      </c>
      <c r="C4045" s="214" t="s">
        <v>37</v>
      </c>
      <c r="D4045" s="214">
        <v>3</v>
      </c>
      <c r="E4045" s="214" t="s">
        <v>35</v>
      </c>
      <c r="F4045" s="214" t="s">
        <v>248</v>
      </c>
      <c r="G4045" s="214" t="s">
        <v>246</v>
      </c>
      <c r="H4045" s="214" t="s">
        <v>55</v>
      </c>
      <c r="I4045" s="214" t="s">
        <v>125</v>
      </c>
      <c r="J4045" s="214" t="s">
        <v>140</v>
      </c>
      <c r="K4045" s="214" t="s">
        <v>140</v>
      </c>
      <c r="L4045" s="214" t="s">
        <v>140</v>
      </c>
      <c r="M4045" s="214" t="s">
        <v>140</v>
      </c>
      <c r="N4045" s="214" t="s">
        <v>140</v>
      </c>
      <c r="O4045" s="214" t="s">
        <v>140</v>
      </c>
      <c r="P4045" s="214" t="s">
        <v>140</v>
      </c>
      <c r="Q4045" s="214" t="s">
        <v>140</v>
      </c>
      <c r="R4045" s="214" t="s">
        <v>140</v>
      </c>
      <c r="S4045" s="214" t="s">
        <v>140</v>
      </c>
      <c r="T4045" s="214" t="s">
        <v>140</v>
      </c>
      <c r="U4045" s="214" t="s">
        <v>140</v>
      </c>
      <c r="V4045" s="214" t="s">
        <v>140</v>
      </c>
      <c r="W4045" s="214" t="s">
        <v>140</v>
      </c>
      <c r="X4045" s="214" t="s">
        <v>140</v>
      </c>
    </row>
    <row r="4046" spans="1:24" x14ac:dyDescent="0.25">
      <c r="A4046" t="str">
        <f t="shared" ref="A4046:A4109" si="64">"YAG"&amp;D4046 &amp;E4046 &amp;F4046 &amp; G4046 &amp;H4046 &amp;I4046</f>
        <v>YAG3UKLevel 8Female + malePsychologyEast Midlands</v>
      </c>
      <c r="B4046" s="214" t="s">
        <v>251</v>
      </c>
      <c r="C4046" s="214" t="s">
        <v>37</v>
      </c>
      <c r="D4046" s="214">
        <v>3</v>
      </c>
      <c r="E4046" s="214" t="s">
        <v>35</v>
      </c>
      <c r="F4046" s="214" t="s">
        <v>248</v>
      </c>
      <c r="G4046" s="214" t="s">
        <v>246</v>
      </c>
      <c r="H4046" s="214" t="s">
        <v>55</v>
      </c>
      <c r="I4046" s="214" t="s">
        <v>126</v>
      </c>
      <c r="J4046" s="214">
        <v>65</v>
      </c>
      <c r="K4046" s="214">
        <v>65</v>
      </c>
      <c r="L4046" s="214">
        <v>0</v>
      </c>
      <c r="M4046" s="214">
        <v>0</v>
      </c>
      <c r="N4046" s="214">
        <v>65</v>
      </c>
      <c r="O4046" s="214">
        <v>1.6</v>
      </c>
      <c r="P4046" s="214">
        <v>0</v>
      </c>
      <c r="Q4046" s="214">
        <v>87.3</v>
      </c>
      <c r="R4046" s="214">
        <v>98.4</v>
      </c>
      <c r="S4046" s="214">
        <v>98.4</v>
      </c>
      <c r="T4046" s="214">
        <v>11.1</v>
      </c>
      <c r="U4046" s="214">
        <v>55</v>
      </c>
      <c r="V4046" s="214">
        <v>24100</v>
      </c>
      <c r="W4046" s="214">
        <v>35000</v>
      </c>
      <c r="X4046" s="214">
        <v>39800</v>
      </c>
    </row>
    <row r="4047" spans="1:24" x14ac:dyDescent="0.25">
      <c r="A4047" t="str">
        <f t="shared" si="64"/>
        <v>YAG3UKLevel 8Female + malePsychologyEast of England</v>
      </c>
      <c r="B4047" s="214" t="s">
        <v>251</v>
      </c>
      <c r="C4047" s="214" t="s">
        <v>37</v>
      </c>
      <c r="D4047" s="214">
        <v>3</v>
      </c>
      <c r="E4047" s="214" t="s">
        <v>35</v>
      </c>
      <c r="F4047" s="214" t="s">
        <v>248</v>
      </c>
      <c r="G4047" s="214" t="s">
        <v>246</v>
      </c>
      <c r="H4047" s="214" t="s">
        <v>55</v>
      </c>
      <c r="I4047" s="214" t="s">
        <v>127</v>
      </c>
      <c r="J4047" s="214">
        <v>85</v>
      </c>
      <c r="K4047" s="214">
        <v>85</v>
      </c>
      <c r="L4047" s="214">
        <v>0</v>
      </c>
      <c r="M4047" s="214">
        <v>0</v>
      </c>
      <c r="N4047" s="214">
        <v>85</v>
      </c>
      <c r="O4047" s="214">
        <v>5.4</v>
      </c>
      <c r="P4047" s="214">
        <v>6</v>
      </c>
      <c r="Q4047" s="214">
        <v>83.8</v>
      </c>
      <c r="R4047" s="214">
        <v>87.4</v>
      </c>
      <c r="S4047" s="214">
        <v>88.6</v>
      </c>
      <c r="T4047" s="214">
        <v>4.8</v>
      </c>
      <c r="U4047" s="214">
        <v>70</v>
      </c>
      <c r="V4047" s="214">
        <v>25400</v>
      </c>
      <c r="W4047" s="214">
        <v>38300</v>
      </c>
      <c r="X4047" s="214">
        <v>44200</v>
      </c>
    </row>
    <row r="4048" spans="1:24" x14ac:dyDescent="0.25">
      <c r="A4048" t="str">
        <f t="shared" si="64"/>
        <v>YAG3UKLevel 8Female + malePsychologyLondon</v>
      </c>
      <c r="B4048" s="214" t="s">
        <v>251</v>
      </c>
      <c r="C4048" s="214" t="s">
        <v>37</v>
      </c>
      <c r="D4048" s="214">
        <v>3</v>
      </c>
      <c r="E4048" s="214" t="s">
        <v>35</v>
      </c>
      <c r="F4048" s="214" t="s">
        <v>248</v>
      </c>
      <c r="G4048" s="214" t="s">
        <v>246</v>
      </c>
      <c r="H4048" s="214" t="s">
        <v>55</v>
      </c>
      <c r="I4048" s="214" t="s">
        <v>128</v>
      </c>
      <c r="J4048" s="214">
        <v>260</v>
      </c>
      <c r="K4048" s="214">
        <v>260</v>
      </c>
      <c r="L4048" s="214">
        <v>0</v>
      </c>
      <c r="M4048" s="214">
        <v>0</v>
      </c>
      <c r="N4048" s="214">
        <v>260</v>
      </c>
      <c r="O4048" s="214">
        <v>8.1999999999999993</v>
      </c>
      <c r="P4048" s="214">
        <v>3.8</v>
      </c>
      <c r="Q4048" s="214">
        <v>78.900000000000006</v>
      </c>
      <c r="R4048" s="214">
        <v>87.2</v>
      </c>
      <c r="S4048" s="214">
        <v>88</v>
      </c>
      <c r="T4048" s="214">
        <v>9.1</v>
      </c>
      <c r="U4048" s="214">
        <v>200</v>
      </c>
      <c r="V4048" s="214">
        <v>30300</v>
      </c>
      <c r="W4048" s="214">
        <v>39100</v>
      </c>
      <c r="X4048" s="214">
        <v>45300</v>
      </c>
    </row>
    <row r="4049" spans="1:24" x14ac:dyDescent="0.25">
      <c r="A4049" t="str">
        <f t="shared" si="64"/>
        <v>YAG3UKLevel 8Female + malePsychologyNorth East</v>
      </c>
      <c r="B4049" s="214" t="s">
        <v>251</v>
      </c>
      <c r="C4049" s="214" t="s">
        <v>37</v>
      </c>
      <c r="D4049" s="214">
        <v>3</v>
      </c>
      <c r="E4049" s="214" t="s">
        <v>35</v>
      </c>
      <c r="F4049" s="214" t="s">
        <v>248</v>
      </c>
      <c r="G4049" s="214" t="s">
        <v>246</v>
      </c>
      <c r="H4049" s="214" t="s">
        <v>55</v>
      </c>
      <c r="I4049" s="214" t="s">
        <v>129</v>
      </c>
      <c r="J4049" s="214">
        <v>40</v>
      </c>
      <c r="K4049" s="214">
        <v>40</v>
      </c>
      <c r="L4049" s="214">
        <v>0</v>
      </c>
      <c r="M4049" s="214">
        <v>0</v>
      </c>
      <c r="N4049" s="214">
        <v>40</v>
      </c>
      <c r="O4049" s="214">
        <v>0</v>
      </c>
      <c r="P4049" s="214">
        <v>2.5</v>
      </c>
      <c r="Q4049" s="214">
        <v>80</v>
      </c>
      <c r="R4049" s="214">
        <v>97.5</v>
      </c>
      <c r="S4049" s="214">
        <v>97.5</v>
      </c>
      <c r="T4049" s="214">
        <v>17.5</v>
      </c>
      <c r="U4049" s="214">
        <v>30</v>
      </c>
      <c r="V4049" s="214">
        <v>30300</v>
      </c>
      <c r="W4049" s="214">
        <v>36100</v>
      </c>
      <c r="X4049" s="214">
        <v>43100</v>
      </c>
    </row>
    <row r="4050" spans="1:24" x14ac:dyDescent="0.25">
      <c r="A4050" t="str">
        <f t="shared" si="64"/>
        <v>YAG3UKLevel 8Female + malePsychologyNorth West</v>
      </c>
      <c r="B4050" s="214" t="s">
        <v>251</v>
      </c>
      <c r="C4050" s="214" t="s">
        <v>37</v>
      </c>
      <c r="D4050" s="214">
        <v>3</v>
      </c>
      <c r="E4050" s="214" t="s">
        <v>35</v>
      </c>
      <c r="F4050" s="214" t="s">
        <v>248</v>
      </c>
      <c r="G4050" s="214" t="s">
        <v>246</v>
      </c>
      <c r="H4050" s="214" t="s">
        <v>55</v>
      </c>
      <c r="I4050" s="214" t="s">
        <v>130</v>
      </c>
      <c r="J4050" s="214">
        <v>130</v>
      </c>
      <c r="K4050" s="214">
        <v>130</v>
      </c>
      <c r="L4050" s="214">
        <v>0</v>
      </c>
      <c r="M4050" s="214">
        <v>0</v>
      </c>
      <c r="N4050" s="214">
        <v>130</v>
      </c>
      <c r="O4050" s="214">
        <v>4.4000000000000004</v>
      </c>
      <c r="P4050" s="214">
        <v>2.2999999999999998</v>
      </c>
      <c r="Q4050" s="214">
        <v>83.1</v>
      </c>
      <c r="R4050" s="214">
        <v>92.5</v>
      </c>
      <c r="S4050" s="214">
        <v>93.2</v>
      </c>
      <c r="T4050" s="214">
        <v>10.1</v>
      </c>
      <c r="U4050" s="214">
        <v>105</v>
      </c>
      <c r="V4050" s="214">
        <v>27400</v>
      </c>
      <c r="W4050" s="214">
        <v>34700</v>
      </c>
      <c r="X4050" s="214">
        <v>43400</v>
      </c>
    </row>
    <row r="4051" spans="1:24" x14ac:dyDescent="0.25">
      <c r="A4051" t="str">
        <f t="shared" si="64"/>
        <v>YAG3UKLevel 8Female + malePsychologyNorthern Ireland</v>
      </c>
      <c r="B4051" s="214" t="s">
        <v>251</v>
      </c>
      <c r="C4051" s="214" t="s">
        <v>37</v>
      </c>
      <c r="D4051" s="214">
        <v>3</v>
      </c>
      <c r="E4051" s="214" t="s">
        <v>35</v>
      </c>
      <c r="F4051" s="214" t="s">
        <v>248</v>
      </c>
      <c r="G4051" s="214" t="s">
        <v>246</v>
      </c>
      <c r="H4051" s="214" t="s">
        <v>55</v>
      </c>
      <c r="I4051" s="214" t="s">
        <v>131</v>
      </c>
      <c r="J4051" s="214">
        <v>0</v>
      </c>
      <c r="K4051" s="214">
        <v>0</v>
      </c>
      <c r="L4051" s="214">
        <v>0</v>
      </c>
      <c r="M4051" s="214">
        <v>0</v>
      </c>
      <c r="N4051" s="214">
        <v>0</v>
      </c>
      <c r="O4051" s="214">
        <v>50</v>
      </c>
      <c r="P4051" s="214">
        <v>0</v>
      </c>
      <c r="Q4051" s="214">
        <v>50</v>
      </c>
      <c r="R4051" s="214">
        <v>50</v>
      </c>
      <c r="S4051" s="214">
        <v>50</v>
      </c>
      <c r="T4051" s="214">
        <v>0</v>
      </c>
      <c r="U4051" s="214" t="s">
        <v>140</v>
      </c>
      <c r="V4051" s="214" t="s">
        <v>140</v>
      </c>
      <c r="W4051" s="214" t="s">
        <v>140</v>
      </c>
      <c r="X4051" s="214" t="s">
        <v>140</v>
      </c>
    </row>
    <row r="4052" spans="1:24" x14ac:dyDescent="0.25">
      <c r="A4052" t="str">
        <f t="shared" si="64"/>
        <v>YAG3UKLevel 8Female + malePsychologyScotland</v>
      </c>
      <c r="B4052" s="214" t="s">
        <v>251</v>
      </c>
      <c r="C4052" s="214" t="s">
        <v>37</v>
      </c>
      <c r="D4052" s="214">
        <v>3</v>
      </c>
      <c r="E4052" s="214" t="s">
        <v>35</v>
      </c>
      <c r="F4052" s="214" t="s">
        <v>248</v>
      </c>
      <c r="G4052" s="214" t="s">
        <v>246</v>
      </c>
      <c r="H4052" s="214" t="s">
        <v>55</v>
      </c>
      <c r="I4052" s="214" t="s">
        <v>132</v>
      </c>
      <c r="J4052" s="214">
        <v>10</v>
      </c>
      <c r="K4052" s="214">
        <v>10</v>
      </c>
      <c r="L4052" s="214">
        <v>0</v>
      </c>
      <c r="M4052" s="214">
        <v>0</v>
      </c>
      <c r="N4052" s="214">
        <v>10</v>
      </c>
      <c r="O4052" s="214">
        <v>8</v>
      </c>
      <c r="P4052" s="214">
        <v>16</v>
      </c>
      <c r="Q4052" s="214">
        <v>68</v>
      </c>
      <c r="R4052" s="214">
        <v>76</v>
      </c>
      <c r="S4052" s="214">
        <v>76</v>
      </c>
      <c r="T4052" s="214">
        <v>8</v>
      </c>
      <c r="U4052" s="214" t="s">
        <v>140</v>
      </c>
      <c r="V4052" s="214" t="s">
        <v>140</v>
      </c>
      <c r="W4052" s="214" t="s">
        <v>140</v>
      </c>
      <c r="X4052" s="214" t="s">
        <v>140</v>
      </c>
    </row>
    <row r="4053" spans="1:24" x14ac:dyDescent="0.25">
      <c r="A4053" t="str">
        <f t="shared" si="64"/>
        <v>YAG3UKLevel 8Female + malePsychologySouth East</v>
      </c>
      <c r="B4053" s="214" t="s">
        <v>251</v>
      </c>
      <c r="C4053" s="214" t="s">
        <v>37</v>
      </c>
      <c r="D4053" s="214">
        <v>3</v>
      </c>
      <c r="E4053" s="214" t="s">
        <v>35</v>
      </c>
      <c r="F4053" s="214" t="s">
        <v>248</v>
      </c>
      <c r="G4053" s="214" t="s">
        <v>246</v>
      </c>
      <c r="H4053" s="214" t="s">
        <v>55</v>
      </c>
      <c r="I4053" s="214" t="s">
        <v>133</v>
      </c>
      <c r="J4053" s="214">
        <v>150</v>
      </c>
      <c r="K4053" s="214">
        <v>150</v>
      </c>
      <c r="L4053" s="214">
        <v>0</v>
      </c>
      <c r="M4053" s="214">
        <v>0</v>
      </c>
      <c r="N4053" s="214">
        <v>150</v>
      </c>
      <c r="O4053" s="214">
        <v>10.7</v>
      </c>
      <c r="P4053" s="214">
        <v>2</v>
      </c>
      <c r="Q4053" s="214">
        <v>80.8</v>
      </c>
      <c r="R4053" s="214">
        <v>87.3</v>
      </c>
      <c r="S4053" s="214">
        <v>87.3</v>
      </c>
      <c r="T4053" s="214">
        <v>6.5</v>
      </c>
      <c r="U4053" s="214">
        <v>115</v>
      </c>
      <c r="V4053" s="214">
        <v>23400</v>
      </c>
      <c r="W4053" s="214">
        <v>34300</v>
      </c>
      <c r="X4053" s="214">
        <v>42000</v>
      </c>
    </row>
    <row r="4054" spans="1:24" x14ac:dyDescent="0.25">
      <c r="A4054" t="str">
        <f t="shared" si="64"/>
        <v>YAG3UKLevel 8Female + malePsychologySouth West</v>
      </c>
      <c r="B4054" s="214" t="s">
        <v>251</v>
      </c>
      <c r="C4054" s="214" t="s">
        <v>37</v>
      </c>
      <c r="D4054" s="214">
        <v>3</v>
      </c>
      <c r="E4054" s="214" t="s">
        <v>35</v>
      </c>
      <c r="F4054" s="214" t="s">
        <v>248</v>
      </c>
      <c r="G4054" s="214" t="s">
        <v>246</v>
      </c>
      <c r="H4054" s="214" t="s">
        <v>55</v>
      </c>
      <c r="I4054" s="214" t="s">
        <v>134</v>
      </c>
      <c r="J4054" s="214">
        <v>90</v>
      </c>
      <c r="K4054" s="214">
        <v>90</v>
      </c>
      <c r="L4054" s="214">
        <v>0</v>
      </c>
      <c r="M4054" s="214">
        <v>0</v>
      </c>
      <c r="N4054" s="214">
        <v>90</v>
      </c>
      <c r="O4054" s="214">
        <v>5.4</v>
      </c>
      <c r="P4054" s="214">
        <v>3.3</v>
      </c>
      <c r="Q4054" s="214">
        <v>85.9</v>
      </c>
      <c r="R4054" s="214">
        <v>91.3</v>
      </c>
      <c r="S4054" s="214">
        <v>91.3</v>
      </c>
      <c r="T4054" s="214">
        <v>5.4</v>
      </c>
      <c r="U4054" s="214">
        <v>75</v>
      </c>
      <c r="V4054" s="214">
        <v>23000</v>
      </c>
      <c r="W4054" s="214">
        <v>32100</v>
      </c>
      <c r="X4054" s="214">
        <v>39100</v>
      </c>
    </row>
    <row r="4055" spans="1:24" x14ac:dyDescent="0.25">
      <c r="A4055" t="str">
        <f t="shared" si="64"/>
        <v>YAG3UKLevel 8Female + malePsychologyUnknown</v>
      </c>
      <c r="B4055" s="214" t="s">
        <v>251</v>
      </c>
      <c r="C4055" s="214" t="s">
        <v>37</v>
      </c>
      <c r="D4055" s="214">
        <v>3</v>
      </c>
      <c r="E4055" s="214" t="s">
        <v>35</v>
      </c>
      <c r="F4055" s="214" t="s">
        <v>248</v>
      </c>
      <c r="G4055" s="214" t="s">
        <v>246</v>
      </c>
      <c r="H4055" s="214" t="s">
        <v>55</v>
      </c>
      <c r="I4055" s="214" t="s">
        <v>135</v>
      </c>
      <c r="J4055" s="214">
        <v>40</v>
      </c>
      <c r="K4055" s="214">
        <v>40</v>
      </c>
      <c r="L4055" s="214">
        <v>92.7</v>
      </c>
      <c r="M4055" s="214">
        <v>0</v>
      </c>
      <c r="N4055" s="214">
        <v>5</v>
      </c>
      <c r="O4055" s="214">
        <v>0</v>
      </c>
      <c r="P4055" s="214">
        <v>0</v>
      </c>
      <c r="Q4055" s="214">
        <v>0</v>
      </c>
      <c r="R4055" s="214">
        <v>0</v>
      </c>
      <c r="S4055" s="214">
        <v>100</v>
      </c>
      <c r="T4055" s="214">
        <v>100</v>
      </c>
      <c r="U4055" s="214" t="s">
        <v>136</v>
      </c>
      <c r="V4055" s="214" t="s">
        <v>136</v>
      </c>
      <c r="W4055" s="214" t="s">
        <v>136</v>
      </c>
      <c r="X4055" s="214" t="s">
        <v>136</v>
      </c>
    </row>
    <row r="4056" spans="1:24" x14ac:dyDescent="0.25">
      <c r="A4056" t="str">
        <f t="shared" si="64"/>
        <v>YAG3UKLevel 8Female + malePsychologyWales</v>
      </c>
      <c r="B4056" s="214" t="s">
        <v>251</v>
      </c>
      <c r="C4056" s="214" t="s">
        <v>37</v>
      </c>
      <c r="D4056" s="214">
        <v>3</v>
      </c>
      <c r="E4056" s="214" t="s">
        <v>35</v>
      </c>
      <c r="F4056" s="214" t="s">
        <v>248</v>
      </c>
      <c r="G4056" s="214" t="s">
        <v>246</v>
      </c>
      <c r="H4056" s="214" t="s">
        <v>55</v>
      </c>
      <c r="I4056" s="214" t="s">
        <v>137</v>
      </c>
      <c r="J4056" s="214">
        <v>10</v>
      </c>
      <c r="K4056" s="214">
        <v>10</v>
      </c>
      <c r="L4056" s="214">
        <v>0</v>
      </c>
      <c r="M4056" s="214">
        <v>0</v>
      </c>
      <c r="N4056" s="214">
        <v>10</v>
      </c>
      <c r="O4056" s="214">
        <v>9.5</v>
      </c>
      <c r="P4056" s="214">
        <v>0</v>
      </c>
      <c r="Q4056" s="214">
        <v>90.5</v>
      </c>
      <c r="R4056" s="214">
        <v>90.5</v>
      </c>
      <c r="S4056" s="214">
        <v>90.5</v>
      </c>
      <c r="T4056" s="214">
        <v>0</v>
      </c>
      <c r="U4056" s="214" t="s">
        <v>140</v>
      </c>
      <c r="V4056" s="214" t="s">
        <v>140</v>
      </c>
      <c r="W4056" s="214" t="s">
        <v>140</v>
      </c>
      <c r="X4056" s="214" t="s">
        <v>140</v>
      </c>
    </row>
    <row r="4057" spans="1:24" x14ac:dyDescent="0.25">
      <c r="A4057" t="str">
        <f t="shared" si="64"/>
        <v>YAG3UKLevel 8Female + malePsychologyWest Midlands</v>
      </c>
      <c r="B4057" s="214" t="s">
        <v>251</v>
      </c>
      <c r="C4057" s="214" t="s">
        <v>37</v>
      </c>
      <c r="D4057" s="214">
        <v>3</v>
      </c>
      <c r="E4057" s="214" t="s">
        <v>35</v>
      </c>
      <c r="F4057" s="214" t="s">
        <v>248</v>
      </c>
      <c r="G4057" s="214" t="s">
        <v>246</v>
      </c>
      <c r="H4057" s="214" t="s">
        <v>55</v>
      </c>
      <c r="I4057" s="214" t="s">
        <v>138</v>
      </c>
      <c r="J4057" s="214">
        <v>75</v>
      </c>
      <c r="K4057" s="214">
        <v>75</v>
      </c>
      <c r="L4057" s="214">
        <v>0</v>
      </c>
      <c r="M4057" s="214">
        <v>0</v>
      </c>
      <c r="N4057" s="214">
        <v>75</v>
      </c>
      <c r="O4057" s="214">
        <v>4</v>
      </c>
      <c r="P4057" s="214">
        <v>2.7</v>
      </c>
      <c r="Q4057" s="214">
        <v>77.400000000000006</v>
      </c>
      <c r="R4057" s="214">
        <v>92</v>
      </c>
      <c r="S4057" s="214">
        <v>93.3</v>
      </c>
      <c r="T4057" s="214">
        <v>16</v>
      </c>
      <c r="U4057" s="214">
        <v>55</v>
      </c>
      <c r="V4057" s="214">
        <v>20400</v>
      </c>
      <c r="W4057" s="214">
        <v>32800</v>
      </c>
      <c r="X4057" s="214">
        <v>40200</v>
      </c>
    </row>
    <row r="4058" spans="1:24" x14ac:dyDescent="0.25">
      <c r="A4058" t="str">
        <f t="shared" si="64"/>
        <v>YAG3UKLevel 8Female + malePsychologyYorkshire and The Humber</v>
      </c>
      <c r="B4058" s="214" t="s">
        <v>251</v>
      </c>
      <c r="C4058" s="214" t="s">
        <v>37</v>
      </c>
      <c r="D4058" s="214">
        <v>3</v>
      </c>
      <c r="E4058" s="214" t="s">
        <v>35</v>
      </c>
      <c r="F4058" s="214" t="s">
        <v>248</v>
      </c>
      <c r="G4058" s="214" t="s">
        <v>246</v>
      </c>
      <c r="H4058" s="214" t="s">
        <v>55</v>
      </c>
      <c r="I4058" s="214" t="s">
        <v>139</v>
      </c>
      <c r="J4058" s="214">
        <v>80</v>
      </c>
      <c r="K4058" s="214">
        <v>80</v>
      </c>
      <c r="L4058" s="214">
        <v>0</v>
      </c>
      <c r="M4058" s="214">
        <v>0</v>
      </c>
      <c r="N4058" s="214">
        <v>80</v>
      </c>
      <c r="O4058" s="214">
        <v>7</v>
      </c>
      <c r="P4058" s="214">
        <v>3.8</v>
      </c>
      <c r="Q4058" s="214">
        <v>82.8</v>
      </c>
      <c r="R4058" s="214">
        <v>89.2</v>
      </c>
      <c r="S4058" s="214">
        <v>89.2</v>
      </c>
      <c r="T4058" s="214">
        <v>6.4</v>
      </c>
      <c r="U4058" s="214">
        <v>65</v>
      </c>
      <c r="V4058" s="214">
        <v>26300</v>
      </c>
      <c r="W4058" s="214">
        <v>36100</v>
      </c>
      <c r="X4058" s="214">
        <v>43200</v>
      </c>
    </row>
    <row r="4059" spans="1:24" x14ac:dyDescent="0.25">
      <c r="A4059" t="str">
        <f t="shared" si="64"/>
        <v>YAG3UKLevel 8Female + maleSociology, social policy and anthropologyAbroad</v>
      </c>
      <c r="B4059" s="214" t="s">
        <v>251</v>
      </c>
      <c r="C4059" s="214" t="s">
        <v>37</v>
      </c>
      <c r="D4059" s="214">
        <v>3</v>
      </c>
      <c r="E4059" s="214" t="s">
        <v>35</v>
      </c>
      <c r="F4059" s="214" t="s">
        <v>248</v>
      </c>
      <c r="G4059" s="214" t="s">
        <v>246</v>
      </c>
      <c r="H4059" s="214" t="s">
        <v>77</v>
      </c>
      <c r="I4059" s="214" t="s">
        <v>125</v>
      </c>
      <c r="J4059" s="214" t="s">
        <v>140</v>
      </c>
      <c r="K4059" s="214" t="s">
        <v>140</v>
      </c>
      <c r="L4059" s="214" t="s">
        <v>140</v>
      </c>
      <c r="M4059" s="214" t="s">
        <v>140</v>
      </c>
      <c r="N4059" s="214" t="s">
        <v>140</v>
      </c>
      <c r="O4059" s="214" t="s">
        <v>140</v>
      </c>
      <c r="P4059" s="214" t="s">
        <v>140</v>
      </c>
      <c r="Q4059" s="214" t="s">
        <v>140</v>
      </c>
      <c r="R4059" s="214" t="s">
        <v>140</v>
      </c>
      <c r="S4059" s="214" t="s">
        <v>140</v>
      </c>
      <c r="T4059" s="214" t="s">
        <v>140</v>
      </c>
      <c r="U4059" s="214" t="s">
        <v>140</v>
      </c>
      <c r="V4059" s="214" t="s">
        <v>140</v>
      </c>
      <c r="W4059" s="214" t="s">
        <v>140</v>
      </c>
      <c r="X4059" s="214" t="s">
        <v>140</v>
      </c>
    </row>
    <row r="4060" spans="1:24" x14ac:dyDescent="0.25">
      <c r="A4060" t="str">
        <f t="shared" si="64"/>
        <v>YAG3UKLevel 8Female + maleSociology, social policy and anthropologyEast Midlands</v>
      </c>
      <c r="B4060" s="214" t="s">
        <v>251</v>
      </c>
      <c r="C4060" s="214" t="s">
        <v>37</v>
      </c>
      <c r="D4060" s="214">
        <v>3</v>
      </c>
      <c r="E4060" s="214" t="s">
        <v>35</v>
      </c>
      <c r="F4060" s="214" t="s">
        <v>248</v>
      </c>
      <c r="G4060" s="214" t="s">
        <v>246</v>
      </c>
      <c r="H4060" s="214" t="s">
        <v>77</v>
      </c>
      <c r="I4060" s="214" t="s">
        <v>126</v>
      </c>
      <c r="J4060" s="214">
        <v>20</v>
      </c>
      <c r="K4060" s="214">
        <v>20</v>
      </c>
      <c r="L4060" s="214">
        <v>0</v>
      </c>
      <c r="M4060" s="214">
        <v>0</v>
      </c>
      <c r="N4060" s="214">
        <v>20</v>
      </c>
      <c r="O4060" s="214">
        <v>0</v>
      </c>
      <c r="P4060" s="214">
        <v>4.9000000000000004</v>
      </c>
      <c r="Q4060" s="214">
        <v>95.1</v>
      </c>
      <c r="R4060" s="214">
        <v>95.1</v>
      </c>
      <c r="S4060" s="214">
        <v>95.1</v>
      </c>
      <c r="T4060" s="214">
        <v>0</v>
      </c>
      <c r="U4060" s="214">
        <v>20</v>
      </c>
      <c r="V4060" s="214">
        <v>21200</v>
      </c>
      <c r="W4060" s="214">
        <v>32500</v>
      </c>
      <c r="X4060" s="214">
        <v>40500</v>
      </c>
    </row>
    <row r="4061" spans="1:24" x14ac:dyDescent="0.25">
      <c r="A4061" t="str">
        <f t="shared" si="64"/>
        <v>YAG3UKLevel 8Female + maleSociology, social policy and anthropologyEast of England</v>
      </c>
      <c r="B4061" s="214" t="s">
        <v>251</v>
      </c>
      <c r="C4061" s="214" t="s">
        <v>37</v>
      </c>
      <c r="D4061" s="214">
        <v>3</v>
      </c>
      <c r="E4061" s="214" t="s">
        <v>35</v>
      </c>
      <c r="F4061" s="214" t="s">
        <v>248</v>
      </c>
      <c r="G4061" s="214" t="s">
        <v>246</v>
      </c>
      <c r="H4061" s="214" t="s">
        <v>77</v>
      </c>
      <c r="I4061" s="214" t="s">
        <v>127</v>
      </c>
      <c r="J4061" s="214">
        <v>25</v>
      </c>
      <c r="K4061" s="214">
        <v>25</v>
      </c>
      <c r="L4061" s="214">
        <v>0</v>
      </c>
      <c r="M4061" s="214">
        <v>0</v>
      </c>
      <c r="N4061" s="214">
        <v>25</v>
      </c>
      <c r="O4061" s="214">
        <v>11.5</v>
      </c>
      <c r="P4061" s="214">
        <v>0</v>
      </c>
      <c r="Q4061" s="214">
        <v>80.8</v>
      </c>
      <c r="R4061" s="214">
        <v>84.6</v>
      </c>
      <c r="S4061" s="214">
        <v>88.5</v>
      </c>
      <c r="T4061" s="214">
        <v>7.7</v>
      </c>
      <c r="U4061" s="214">
        <v>20</v>
      </c>
      <c r="V4061" s="214">
        <v>29500</v>
      </c>
      <c r="W4061" s="214">
        <v>36300</v>
      </c>
      <c r="X4061" s="214">
        <v>41500</v>
      </c>
    </row>
    <row r="4062" spans="1:24" x14ac:dyDescent="0.25">
      <c r="A4062" t="str">
        <f t="shared" si="64"/>
        <v>YAG3UKLevel 8Female + maleSociology, social policy and anthropologyLondon</v>
      </c>
      <c r="B4062" s="214" t="s">
        <v>251</v>
      </c>
      <c r="C4062" s="214" t="s">
        <v>37</v>
      </c>
      <c r="D4062" s="214">
        <v>3</v>
      </c>
      <c r="E4062" s="214" t="s">
        <v>35</v>
      </c>
      <c r="F4062" s="214" t="s">
        <v>248</v>
      </c>
      <c r="G4062" s="214" t="s">
        <v>246</v>
      </c>
      <c r="H4062" s="214" t="s">
        <v>77</v>
      </c>
      <c r="I4062" s="214" t="s">
        <v>128</v>
      </c>
      <c r="J4062" s="214">
        <v>55</v>
      </c>
      <c r="K4062" s="214">
        <v>55</v>
      </c>
      <c r="L4062" s="214">
        <v>0</v>
      </c>
      <c r="M4062" s="214">
        <v>0</v>
      </c>
      <c r="N4062" s="214">
        <v>55</v>
      </c>
      <c r="O4062" s="214">
        <v>16.8</v>
      </c>
      <c r="P4062" s="214">
        <v>3</v>
      </c>
      <c r="Q4062" s="214">
        <v>76.7</v>
      </c>
      <c r="R4062" s="214">
        <v>80.2</v>
      </c>
      <c r="S4062" s="214">
        <v>80.2</v>
      </c>
      <c r="T4062" s="214">
        <v>3.5</v>
      </c>
      <c r="U4062" s="214">
        <v>40</v>
      </c>
      <c r="V4062" s="214">
        <v>19300</v>
      </c>
      <c r="W4062" s="214">
        <v>33900</v>
      </c>
      <c r="X4062" s="214">
        <v>40200</v>
      </c>
    </row>
    <row r="4063" spans="1:24" x14ac:dyDescent="0.25">
      <c r="A4063" t="str">
        <f t="shared" si="64"/>
        <v>YAG3UKLevel 8Female + maleSociology, social policy and anthropologyNorth East</v>
      </c>
      <c r="B4063" s="214" t="s">
        <v>251</v>
      </c>
      <c r="C4063" s="214" t="s">
        <v>37</v>
      </c>
      <c r="D4063" s="214">
        <v>3</v>
      </c>
      <c r="E4063" s="214" t="s">
        <v>35</v>
      </c>
      <c r="F4063" s="214" t="s">
        <v>248</v>
      </c>
      <c r="G4063" s="214" t="s">
        <v>246</v>
      </c>
      <c r="H4063" s="214" t="s">
        <v>77</v>
      </c>
      <c r="I4063" s="214" t="s">
        <v>129</v>
      </c>
      <c r="J4063" s="214">
        <v>20</v>
      </c>
      <c r="K4063" s="214">
        <v>20</v>
      </c>
      <c r="L4063" s="214">
        <v>0</v>
      </c>
      <c r="M4063" s="214">
        <v>0</v>
      </c>
      <c r="N4063" s="214">
        <v>20</v>
      </c>
      <c r="O4063" s="214">
        <v>18.600000000000001</v>
      </c>
      <c r="P4063" s="214">
        <v>9.3000000000000007</v>
      </c>
      <c r="Q4063" s="214">
        <v>67.400000000000006</v>
      </c>
      <c r="R4063" s="214">
        <v>72.099999999999994</v>
      </c>
      <c r="S4063" s="214">
        <v>72.099999999999994</v>
      </c>
      <c r="T4063" s="214">
        <v>4.7</v>
      </c>
      <c r="U4063" s="214">
        <v>15</v>
      </c>
      <c r="V4063" s="214">
        <v>23400</v>
      </c>
      <c r="W4063" s="214">
        <v>35000</v>
      </c>
      <c r="X4063" s="214">
        <v>42300</v>
      </c>
    </row>
    <row r="4064" spans="1:24" x14ac:dyDescent="0.25">
      <c r="A4064" t="str">
        <f t="shared" si="64"/>
        <v>YAG3UKLevel 8Female + maleSociology, social policy and anthropologyNorth West</v>
      </c>
      <c r="B4064" s="214" t="s">
        <v>251</v>
      </c>
      <c r="C4064" s="214" t="s">
        <v>37</v>
      </c>
      <c r="D4064" s="214">
        <v>3</v>
      </c>
      <c r="E4064" s="214" t="s">
        <v>35</v>
      </c>
      <c r="F4064" s="214" t="s">
        <v>248</v>
      </c>
      <c r="G4064" s="214" t="s">
        <v>246</v>
      </c>
      <c r="H4064" s="214" t="s">
        <v>77</v>
      </c>
      <c r="I4064" s="214" t="s">
        <v>130</v>
      </c>
      <c r="J4064" s="214">
        <v>40</v>
      </c>
      <c r="K4064" s="214">
        <v>40</v>
      </c>
      <c r="L4064" s="214">
        <v>0</v>
      </c>
      <c r="M4064" s="214">
        <v>0</v>
      </c>
      <c r="N4064" s="214">
        <v>40</v>
      </c>
      <c r="O4064" s="214">
        <v>7.9</v>
      </c>
      <c r="P4064" s="214">
        <v>2.6</v>
      </c>
      <c r="Q4064" s="214">
        <v>84.1</v>
      </c>
      <c r="R4064" s="214">
        <v>89.4</v>
      </c>
      <c r="S4064" s="214">
        <v>89.4</v>
      </c>
      <c r="T4064" s="214">
        <v>5.3</v>
      </c>
      <c r="U4064" s="214">
        <v>30</v>
      </c>
      <c r="V4064" s="214">
        <v>31000</v>
      </c>
      <c r="W4064" s="214">
        <v>36100</v>
      </c>
      <c r="X4064" s="214">
        <v>42700</v>
      </c>
    </row>
    <row r="4065" spans="1:24" x14ac:dyDescent="0.25">
      <c r="A4065" t="str">
        <f t="shared" si="64"/>
        <v>YAG3UKLevel 8Female + maleSociology, social policy and anthropologyNorthern Ireland</v>
      </c>
      <c r="B4065" s="214" t="s">
        <v>251</v>
      </c>
      <c r="C4065" s="214" t="s">
        <v>37</v>
      </c>
      <c r="D4065" s="214">
        <v>3</v>
      </c>
      <c r="E4065" s="214" t="s">
        <v>35</v>
      </c>
      <c r="F4065" s="214" t="s">
        <v>248</v>
      </c>
      <c r="G4065" s="214" t="s">
        <v>246</v>
      </c>
      <c r="H4065" s="214" t="s">
        <v>77</v>
      </c>
      <c r="I4065" s="214" t="s">
        <v>131</v>
      </c>
      <c r="J4065" s="214">
        <v>0</v>
      </c>
      <c r="K4065" s="214">
        <v>0</v>
      </c>
      <c r="L4065" s="214">
        <v>0</v>
      </c>
      <c r="M4065" s="214">
        <v>0</v>
      </c>
      <c r="N4065" s="214">
        <v>0</v>
      </c>
      <c r="O4065" s="214">
        <v>0</v>
      </c>
      <c r="P4065" s="214">
        <v>0</v>
      </c>
      <c r="Q4065" s="214">
        <v>100</v>
      </c>
      <c r="R4065" s="214">
        <v>100</v>
      </c>
      <c r="S4065" s="214">
        <v>100</v>
      </c>
      <c r="T4065" s="214">
        <v>0</v>
      </c>
      <c r="U4065" s="214" t="s">
        <v>140</v>
      </c>
      <c r="V4065" s="214" t="s">
        <v>140</v>
      </c>
      <c r="W4065" s="214" t="s">
        <v>140</v>
      </c>
      <c r="X4065" s="214" t="s">
        <v>140</v>
      </c>
    </row>
    <row r="4066" spans="1:24" x14ac:dyDescent="0.25">
      <c r="A4066" t="str">
        <f t="shared" si="64"/>
        <v>YAG3UKLevel 8Female + maleSociology, social policy and anthropologyScotland</v>
      </c>
      <c r="B4066" s="214" t="s">
        <v>251</v>
      </c>
      <c r="C4066" s="214" t="s">
        <v>37</v>
      </c>
      <c r="D4066" s="214">
        <v>3</v>
      </c>
      <c r="E4066" s="214" t="s">
        <v>35</v>
      </c>
      <c r="F4066" s="214" t="s">
        <v>248</v>
      </c>
      <c r="G4066" s="214" t="s">
        <v>246</v>
      </c>
      <c r="H4066" s="214" t="s">
        <v>77</v>
      </c>
      <c r="I4066" s="214" t="s">
        <v>132</v>
      </c>
      <c r="J4066" s="214">
        <v>10</v>
      </c>
      <c r="K4066" s="214">
        <v>10</v>
      </c>
      <c r="L4066" s="214">
        <v>0</v>
      </c>
      <c r="M4066" s="214">
        <v>0</v>
      </c>
      <c r="N4066" s="214">
        <v>10</v>
      </c>
      <c r="O4066" s="214">
        <v>0</v>
      </c>
      <c r="P4066" s="214">
        <v>0</v>
      </c>
      <c r="Q4066" s="214">
        <v>81</v>
      </c>
      <c r="R4066" s="214">
        <v>100</v>
      </c>
      <c r="S4066" s="214">
        <v>100</v>
      </c>
      <c r="T4066" s="214">
        <v>19</v>
      </c>
      <c r="U4066" s="214" t="s">
        <v>140</v>
      </c>
      <c r="V4066" s="214" t="s">
        <v>140</v>
      </c>
      <c r="W4066" s="214" t="s">
        <v>140</v>
      </c>
      <c r="X4066" s="214" t="s">
        <v>140</v>
      </c>
    </row>
    <row r="4067" spans="1:24" x14ac:dyDescent="0.25">
      <c r="A4067" t="str">
        <f t="shared" si="64"/>
        <v>YAG3UKLevel 8Female + maleSociology, social policy and anthropologySouth East</v>
      </c>
      <c r="B4067" s="214" t="s">
        <v>251</v>
      </c>
      <c r="C4067" s="214" t="s">
        <v>37</v>
      </c>
      <c r="D4067" s="214">
        <v>3</v>
      </c>
      <c r="E4067" s="214" t="s">
        <v>35</v>
      </c>
      <c r="F4067" s="214" t="s">
        <v>248</v>
      </c>
      <c r="G4067" s="214" t="s">
        <v>246</v>
      </c>
      <c r="H4067" s="214" t="s">
        <v>77</v>
      </c>
      <c r="I4067" s="214" t="s">
        <v>133</v>
      </c>
      <c r="J4067" s="214">
        <v>65</v>
      </c>
      <c r="K4067" s="214">
        <v>65</v>
      </c>
      <c r="L4067" s="214">
        <v>0</v>
      </c>
      <c r="M4067" s="214">
        <v>0</v>
      </c>
      <c r="N4067" s="214">
        <v>65</v>
      </c>
      <c r="O4067" s="214">
        <v>18.7</v>
      </c>
      <c r="P4067" s="214">
        <v>1.6</v>
      </c>
      <c r="Q4067" s="214">
        <v>70.3</v>
      </c>
      <c r="R4067" s="214">
        <v>78.2</v>
      </c>
      <c r="S4067" s="214">
        <v>79.7</v>
      </c>
      <c r="T4067" s="214">
        <v>9.4</v>
      </c>
      <c r="U4067" s="214">
        <v>40</v>
      </c>
      <c r="V4067" s="214">
        <v>28800</v>
      </c>
      <c r="W4067" s="214">
        <v>35800</v>
      </c>
      <c r="X4067" s="214">
        <v>42000</v>
      </c>
    </row>
    <row r="4068" spans="1:24" x14ac:dyDescent="0.25">
      <c r="A4068" t="str">
        <f t="shared" si="64"/>
        <v>YAG3UKLevel 8Female + maleSociology, social policy and anthropologySouth West</v>
      </c>
      <c r="B4068" s="214" t="s">
        <v>251</v>
      </c>
      <c r="C4068" s="214" t="s">
        <v>37</v>
      </c>
      <c r="D4068" s="214">
        <v>3</v>
      </c>
      <c r="E4068" s="214" t="s">
        <v>35</v>
      </c>
      <c r="F4068" s="214" t="s">
        <v>248</v>
      </c>
      <c r="G4068" s="214" t="s">
        <v>246</v>
      </c>
      <c r="H4068" s="214" t="s">
        <v>77</v>
      </c>
      <c r="I4068" s="214" t="s">
        <v>134</v>
      </c>
      <c r="J4068" s="214">
        <v>25</v>
      </c>
      <c r="K4068" s="214">
        <v>25</v>
      </c>
      <c r="L4068" s="214">
        <v>0</v>
      </c>
      <c r="M4068" s="214">
        <v>0</v>
      </c>
      <c r="N4068" s="214">
        <v>25</v>
      </c>
      <c r="O4068" s="214">
        <v>11.6</v>
      </c>
      <c r="P4068" s="214">
        <v>7.7</v>
      </c>
      <c r="Q4068" s="214">
        <v>73.2</v>
      </c>
      <c r="R4068" s="214">
        <v>80.7</v>
      </c>
      <c r="S4068" s="214">
        <v>80.7</v>
      </c>
      <c r="T4068" s="214">
        <v>7.5</v>
      </c>
      <c r="U4068" s="214">
        <v>20</v>
      </c>
      <c r="V4068" s="214">
        <v>13500</v>
      </c>
      <c r="W4068" s="214">
        <v>37200</v>
      </c>
      <c r="X4068" s="214">
        <v>40200</v>
      </c>
    </row>
    <row r="4069" spans="1:24" x14ac:dyDescent="0.25">
      <c r="A4069" t="str">
        <f t="shared" si="64"/>
        <v>YAG3UKLevel 8Female + maleSociology, social policy and anthropologyUnknown</v>
      </c>
      <c r="B4069" s="214" t="s">
        <v>251</v>
      </c>
      <c r="C4069" s="214" t="s">
        <v>37</v>
      </c>
      <c r="D4069" s="214">
        <v>3</v>
      </c>
      <c r="E4069" s="214" t="s">
        <v>35</v>
      </c>
      <c r="F4069" s="214" t="s">
        <v>248</v>
      </c>
      <c r="G4069" s="214" t="s">
        <v>246</v>
      </c>
      <c r="H4069" s="214" t="s">
        <v>77</v>
      </c>
      <c r="I4069" s="214" t="s">
        <v>135</v>
      </c>
      <c r="J4069" s="214">
        <v>10</v>
      </c>
      <c r="K4069" s="214">
        <v>10</v>
      </c>
      <c r="L4069" s="214">
        <v>100</v>
      </c>
      <c r="M4069" s="214">
        <v>0</v>
      </c>
      <c r="N4069" s="214">
        <v>0</v>
      </c>
      <c r="O4069" s="214" t="s">
        <v>254</v>
      </c>
      <c r="P4069" s="214" t="s">
        <v>254</v>
      </c>
      <c r="Q4069" s="214" t="s">
        <v>254</v>
      </c>
      <c r="R4069" s="214" t="s">
        <v>254</v>
      </c>
      <c r="S4069" s="214" t="s">
        <v>254</v>
      </c>
      <c r="T4069" s="214" t="s">
        <v>254</v>
      </c>
      <c r="U4069" s="214" t="s">
        <v>136</v>
      </c>
      <c r="V4069" s="214" t="s">
        <v>136</v>
      </c>
      <c r="W4069" s="214" t="s">
        <v>136</v>
      </c>
      <c r="X4069" s="214" t="s">
        <v>136</v>
      </c>
    </row>
    <row r="4070" spans="1:24" x14ac:dyDescent="0.25">
      <c r="A4070" t="str">
        <f t="shared" si="64"/>
        <v>YAG3UKLevel 8Female + maleSociology, social policy and anthropologyWales</v>
      </c>
      <c r="B4070" s="214" t="s">
        <v>251</v>
      </c>
      <c r="C4070" s="214" t="s">
        <v>37</v>
      </c>
      <c r="D4070" s="214">
        <v>3</v>
      </c>
      <c r="E4070" s="214" t="s">
        <v>35</v>
      </c>
      <c r="F4070" s="214" t="s">
        <v>248</v>
      </c>
      <c r="G4070" s="214" t="s">
        <v>246</v>
      </c>
      <c r="H4070" s="214" t="s">
        <v>77</v>
      </c>
      <c r="I4070" s="214" t="s">
        <v>137</v>
      </c>
      <c r="J4070" s="214">
        <v>5</v>
      </c>
      <c r="K4070" s="214">
        <v>5</v>
      </c>
      <c r="L4070" s="214">
        <v>0</v>
      </c>
      <c r="M4070" s="214">
        <v>0</v>
      </c>
      <c r="N4070" s="214">
        <v>5</v>
      </c>
      <c r="O4070" s="214">
        <v>0</v>
      </c>
      <c r="P4070" s="214">
        <v>0</v>
      </c>
      <c r="Q4070" s="214">
        <v>83.3</v>
      </c>
      <c r="R4070" s="214">
        <v>100</v>
      </c>
      <c r="S4070" s="214">
        <v>100</v>
      </c>
      <c r="T4070" s="214">
        <v>16.7</v>
      </c>
      <c r="U4070" s="214" t="s">
        <v>140</v>
      </c>
      <c r="V4070" s="214" t="s">
        <v>140</v>
      </c>
      <c r="W4070" s="214" t="s">
        <v>140</v>
      </c>
      <c r="X4070" s="214" t="s">
        <v>140</v>
      </c>
    </row>
    <row r="4071" spans="1:24" x14ac:dyDescent="0.25">
      <c r="A4071" t="str">
        <f t="shared" si="64"/>
        <v>YAG3UKLevel 8Female + maleSociology, social policy and anthropologyWest Midlands</v>
      </c>
      <c r="B4071" s="214" t="s">
        <v>251</v>
      </c>
      <c r="C4071" s="214" t="s">
        <v>37</v>
      </c>
      <c r="D4071" s="214">
        <v>3</v>
      </c>
      <c r="E4071" s="214" t="s">
        <v>35</v>
      </c>
      <c r="F4071" s="214" t="s">
        <v>248</v>
      </c>
      <c r="G4071" s="214" t="s">
        <v>246</v>
      </c>
      <c r="H4071" s="214" t="s">
        <v>77</v>
      </c>
      <c r="I4071" s="214" t="s">
        <v>138</v>
      </c>
      <c r="J4071" s="214">
        <v>15</v>
      </c>
      <c r="K4071" s="214">
        <v>15</v>
      </c>
      <c r="L4071" s="214">
        <v>0</v>
      </c>
      <c r="M4071" s="214">
        <v>0</v>
      </c>
      <c r="N4071" s="214">
        <v>15</v>
      </c>
      <c r="O4071" s="214">
        <v>5.9</v>
      </c>
      <c r="P4071" s="214">
        <v>0</v>
      </c>
      <c r="Q4071" s="214">
        <v>70.599999999999994</v>
      </c>
      <c r="R4071" s="214">
        <v>94.1</v>
      </c>
      <c r="S4071" s="214">
        <v>94.1</v>
      </c>
      <c r="T4071" s="214">
        <v>23.5</v>
      </c>
      <c r="U4071" s="214">
        <v>10</v>
      </c>
      <c r="V4071" s="214">
        <v>32800</v>
      </c>
      <c r="W4071" s="214">
        <v>43100</v>
      </c>
      <c r="X4071" s="214">
        <v>49300</v>
      </c>
    </row>
    <row r="4072" spans="1:24" x14ac:dyDescent="0.25">
      <c r="A4072" t="str">
        <f t="shared" si="64"/>
        <v>YAG3UKLevel 8Female + maleSociology, social policy and anthropologyYorkshire and The Humber</v>
      </c>
      <c r="B4072" s="214" t="s">
        <v>251</v>
      </c>
      <c r="C4072" s="214" t="s">
        <v>37</v>
      </c>
      <c r="D4072" s="214">
        <v>3</v>
      </c>
      <c r="E4072" s="214" t="s">
        <v>35</v>
      </c>
      <c r="F4072" s="214" t="s">
        <v>248</v>
      </c>
      <c r="G4072" s="214" t="s">
        <v>246</v>
      </c>
      <c r="H4072" s="214" t="s">
        <v>77</v>
      </c>
      <c r="I4072" s="214" t="s">
        <v>139</v>
      </c>
      <c r="J4072" s="214">
        <v>40</v>
      </c>
      <c r="K4072" s="214">
        <v>40</v>
      </c>
      <c r="L4072" s="214">
        <v>0</v>
      </c>
      <c r="M4072" s="214">
        <v>0</v>
      </c>
      <c r="N4072" s="214">
        <v>40</v>
      </c>
      <c r="O4072" s="214">
        <v>6.3</v>
      </c>
      <c r="P4072" s="214">
        <v>0</v>
      </c>
      <c r="Q4072" s="214">
        <v>88.7</v>
      </c>
      <c r="R4072" s="214">
        <v>91.2</v>
      </c>
      <c r="S4072" s="214">
        <v>93.7</v>
      </c>
      <c r="T4072" s="214">
        <v>5</v>
      </c>
      <c r="U4072" s="214">
        <v>35</v>
      </c>
      <c r="V4072" s="214">
        <v>25600</v>
      </c>
      <c r="W4072" s="214">
        <v>32400</v>
      </c>
      <c r="X4072" s="214">
        <v>38300</v>
      </c>
    </row>
    <row r="4073" spans="1:24" x14ac:dyDescent="0.25">
      <c r="A4073" t="str">
        <f t="shared" si="64"/>
        <v>YAG3UKLevel 8Female + maleSport and exercise sciencesAbroad</v>
      </c>
      <c r="B4073" s="214" t="s">
        <v>251</v>
      </c>
      <c r="C4073" s="214" t="s">
        <v>37</v>
      </c>
      <c r="D4073" s="214">
        <v>3</v>
      </c>
      <c r="E4073" s="214" t="s">
        <v>35</v>
      </c>
      <c r="F4073" s="214" t="s">
        <v>248</v>
      </c>
      <c r="G4073" s="214" t="s">
        <v>246</v>
      </c>
      <c r="H4073" s="214" t="s">
        <v>53</v>
      </c>
      <c r="I4073" s="214" t="s">
        <v>125</v>
      </c>
      <c r="J4073" s="214" t="s">
        <v>140</v>
      </c>
      <c r="K4073" s="214" t="s">
        <v>140</v>
      </c>
      <c r="L4073" s="214" t="s">
        <v>140</v>
      </c>
      <c r="M4073" s="214" t="s">
        <v>140</v>
      </c>
      <c r="N4073" s="214" t="s">
        <v>140</v>
      </c>
      <c r="O4073" s="214" t="s">
        <v>140</v>
      </c>
      <c r="P4073" s="214" t="s">
        <v>140</v>
      </c>
      <c r="Q4073" s="214" t="s">
        <v>140</v>
      </c>
      <c r="R4073" s="214" t="s">
        <v>140</v>
      </c>
      <c r="S4073" s="214" t="s">
        <v>140</v>
      </c>
      <c r="T4073" s="214" t="s">
        <v>140</v>
      </c>
      <c r="U4073" s="214" t="s">
        <v>136</v>
      </c>
      <c r="V4073" s="214" t="s">
        <v>136</v>
      </c>
      <c r="W4073" s="214" t="s">
        <v>136</v>
      </c>
      <c r="X4073" s="214" t="s">
        <v>136</v>
      </c>
    </row>
    <row r="4074" spans="1:24" x14ac:dyDescent="0.25">
      <c r="A4074" t="str">
        <f t="shared" si="64"/>
        <v>YAG3UKLevel 8Female + maleSport and exercise sciencesEast Midlands</v>
      </c>
      <c r="B4074" s="214" t="s">
        <v>251</v>
      </c>
      <c r="C4074" s="214" t="s">
        <v>37</v>
      </c>
      <c r="D4074" s="214">
        <v>3</v>
      </c>
      <c r="E4074" s="214" t="s">
        <v>35</v>
      </c>
      <c r="F4074" s="214" t="s">
        <v>248</v>
      </c>
      <c r="G4074" s="214" t="s">
        <v>246</v>
      </c>
      <c r="H4074" s="214" t="s">
        <v>53</v>
      </c>
      <c r="I4074" s="214" t="s">
        <v>126</v>
      </c>
      <c r="J4074" s="214">
        <v>15</v>
      </c>
      <c r="K4074" s="214">
        <v>15</v>
      </c>
      <c r="L4074" s="214">
        <v>0</v>
      </c>
      <c r="M4074" s="214">
        <v>0</v>
      </c>
      <c r="N4074" s="214">
        <v>15</v>
      </c>
      <c r="O4074" s="214">
        <v>0</v>
      </c>
      <c r="P4074" s="214">
        <v>0</v>
      </c>
      <c r="Q4074" s="214">
        <v>85</v>
      </c>
      <c r="R4074" s="214">
        <v>100</v>
      </c>
      <c r="S4074" s="214">
        <v>100</v>
      </c>
      <c r="T4074" s="214">
        <v>15</v>
      </c>
      <c r="U4074" s="214">
        <v>10</v>
      </c>
      <c r="V4074" s="214">
        <v>33900</v>
      </c>
      <c r="W4074" s="214">
        <v>36900</v>
      </c>
      <c r="X4074" s="214">
        <v>40900</v>
      </c>
    </row>
    <row r="4075" spans="1:24" x14ac:dyDescent="0.25">
      <c r="A4075" t="str">
        <f t="shared" si="64"/>
        <v>YAG3UKLevel 8Female + maleSport and exercise sciencesEast of England</v>
      </c>
      <c r="B4075" s="214" t="s">
        <v>251</v>
      </c>
      <c r="C4075" s="214" t="s">
        <v>37</v>
      </c>
      <c r="D4075" s="214">
        <v>3</v>
      </c>
      <c r="E4075" s="214" t="s">
        <v>35</v>
      </c>
      <c r="F4075" s="214" t="s">
        <v>248</v>
      </c>
      <c r="G4075" s="214" t="s">
        <v>246</v>
      </c>
      <c r="H4075" s="214" t="s">
        <v>53</v>
      </c>
      <c r="I4075" s="214" t="s">
        <v>127</v>
      </c>
      <c r="J4075" s="214">
        <v>10</v>
      </c>
      <c r="K4075" s="214">
        <v>10</v>
      </c>
      <c r="L4075" s="214">
        <v>0</v>
      </c>
      <c r="M4075" s="214">
        <v>0</v>
      </c>
      <c r="N4075" s="214">
        <v>10</v>
      </c>
      <c r="O4075" s="214">
        <v>10</v>
      </c>
      <c r="P4075" s="214">
        <v>0</v>
      </c>
      <c r="Q4075" s="214">
        <v>70</v>
      </c>
      <c r="R4075" s="214">
        <v>90</v>
      </c>
      <c r="S4075" s="214">
        <v>90</v>
      </c>
      <c r="T4075" s="214">
        <v>20</v>
      </c>
      <c r="U4075" s="214" t="s">
        <v>140</v>
      </c>
      <c r="V4075" s="214" t="s">
        <v>140</v>
      </c>
      <c r="W4075" s="214" t="s">
        <v>140</v>
      </c>
      <c r="X4075" s="214" t="s">
        <v>140</v>
      </c>
    </row>
    <row r="4076" spans="1:24" x14ac:dyDescent="0.25">
      <c r="A4076" t="str">
        <f t="shared" si="64"/>
        <v>YAG3UKLevel 8Female + maleSport and exercise sciencesLondon</v>
      </c>
      <c r="B4076" s="214" t="s">
        <v>251</v>
      </c>
      <c r="C4076" s="214" t="s">
        <v>37</v>
      </c>
      <c r="D4076" s="214">
        <v>3</v>
      </c>
      <c r="E4076" s="214" t="s">
        <v>35</v>
      </c>
      <c r="F4076" s="214" t="s">
        <v>248</v>
      </c>
      <c r="G4076" s="214" t="s">
        <v>246</v>
      </c>
      <c r="H4076" s="214" t="s">
        <v>53</v>
      </c>
      <c r="I4076" s="214" t="s">
        <v>128</v>
      </c>
      <c r="J4076" s="214">
        <v>5</v>
      </c>
      <c r="K4076" s="214">
        <v>5</v>
      </c>
      <c r="L4076" s="214">
        <v>0</v>
      </c>
      <c r="M4076" s="214">
        <v>0</v>
      </c>
      <c r="N4076" s="214">
        <v>5</v>
      </c>
      <c r="O4076" s="214">
        <v>14.6</v>
      </c>
      <c r="P4076" s="214">
        <v>0</v>
      </c>
      <c r="Q4076" s="214">
        <v>85.4</v>
      </c>
      <c r="R4076" s="214">
        <v>85.4</v>
      </c>
      <c r="S4076" s="214">
        <v>85.4</v>
      </c>
      <c r="T4076" s="214">
        <v>0</v>
      </c>
      <c r="U4076" s="214" t="s">
        <v>140</v>
      </c>
      <c r="V4076" s="214" t="s">
        <v>140</v>
      </c>
      <c r="W4076" s="214" t="s">
        <v>140</v>
      </c>
      <c r="X4076" s="214" t="s">
        <v>140</v>
      </c>
    </row>
    <row r="4077" spans="1:24" x14ac:dyDescent="0.25">
      <c r="A4077" t="str">
        <f t="shared" si="64"/>
        <v>YAG3UKLevel 8Female + maleSport and exercise sciencesNorth East</v>
      </c>
      <c r="B4077" s="214" t="s">
        <v>251</v>
      </c>
      <c r="C4077" s="214" t="s">
        <v>37</v>
      </c>
      <c r="D4077" s="214">
        <v>3</v>
      </c>
      <c r="E4077" s="214" t="s">
        <v>35</v>
      </c>
      <c r="F4077" s="214" t="s">
        <v>248</v>
      </c>
      <c r="G4077" s="214" t="s">
        <v>246</v>
      </c>
      <c r="H4077" s="214" t="s">
        <v>53</v>
      </c>
      <c r="I4077" s="214" t="s">
        <v>129</v>
      </c>
      <c r="J4077" s="214">
        <v>5</v>
      </c>
      <c r="K4077" s="214">
        <v>5</v>
      </c>
      <c r="L4077" s="214">
        <v>0</v>
      </c>
      <c r="M4077" s="214">
        <v>0</v>
      </c>
      <c r="N4077" s="214">
        <v>5</v>
      </c>
      <c r="O4077" s="214">
        <v>0</v>
      </c>
      <c r="P4077" s="214">
        <v>0</v>
      </c>
      <c r="Q4077" s="214">
        <v>100</v>
      </c>
      <c r="R4077" s="214">
        <v>100</v>
      </c>
      <c r="S4077" s="214">
        <v>100</v>
      </c>
      <c r="T4077" s="214">
        <v>0</v>
      </c>
      <c r="U4077" s="214" t="s">
        <v>140</v>
      </c>
      <c r="V4077" s="214" t="s">
        <v>140</v>
      </c>
      <c r="W4077" s="214" t="s">
        <v>140</v>
      </c>
      <c r="X4077" s="214" t="s">
        <v>140</v>
      </c>
    </row>
    <row r="4078" spans="1:24" x14ac:dyDescent="0.25">
      <c r="A4078" t="str">
        <f t="shared" si="64"/>
        <v>YAG3UKLevel 8Female + maleSport and exercise sciencesNorth West</v>
      </c>
      <c r="B4078" s="214" t="s">
        <v>251</v>
      </c>
      <c r="C4078" s="214" t="s">
        <v>37</v>
      </c>
      <c r="D4078" s="214">
        <v>3</v>
      </c>
      <c r="E4078" s="214" t="s">
        <v>35</v>
      </c>
      <c r="F4078" s="214" t="s">
        <v>248</v>
      </c>
      <c r="G4078" s="214" t="s">
        <v>246</v>
      </c>
      <c r="H4078" s="214" t="s">
        <v>53</v>
      </c>
      <c r="I4078" s="214" t="s">
        <v>130</v>
      </c>
      <c r="J4078" s="214">
        <v>20</v>
      </c>
      <c r="K4078" s="214">
        <v>20</v>
      </c>
      <c r="L4078" s="214">
        <v>0</v>
      </c>
      <c r="M4078" s="214">
        <v>0</v>
      </c>
      <c r="N4078" s="214">
        <v>20</v>
      </c>
      <c r="O4078" s="214">
        <v>16.7</v>
      </c>
      <c r="P4078" s="214">
        <v>0</v>
      </c>
      <c r="Q4078" s="214">
        <v>77.8</v>
      </c>
      <c r="R4078" s="214">
        <v>77.8</v>
      </c>
      <c r="S4078" s="214">
        <v>83.3</v>
      </c>
      <c r="T4078" s="214">
        <v>5.6</v>
      </c>
      <c r="U4078" s="214">
        <v>15</v>
      </c>
      <c r="V4078" s="214">
        <v>32800</v>
      </c>
      <c r="W4078" s="214">
        <v>36900</v>
      </c>
      <c r="X4078" s="214">
        <v>53300</v>
      </c>
    </row>
    <row r="4079" spans="1:24" x14ac:dyDescent="0.25">
      <c r="A4079" t="str">
        <f t="shared" si="64"/>
        <v>YAG3UKLevel 8Female + maleSport and exercise sciencesScotland</v>
      </c>
      <c r="B4079" s="214" t="s">
        <v>251</v>
      </c>
      <c r="C4079" s="214" t="s">
        <v>37</v>
      </c>
      <c r="D4079" s="214">
        <v>3</v>
      </c>
      <c r="E4079" s="214" t="s">
        <v>35</v>
      </c>
      <c r="F4079" s="214" t="s">
        <v>248</v>
      </c>
      <c r="G4079" s="214" t="s">
        <v>246</v>
      </c>
      <c r="H4079" s="214" t="s">
        <v>53</v>
      </c>
      <c r="I4079" s="214" t="s">
        <v>132</v>
      </c>
      <c r="J4079" s="214">
        <v>0</v>
      </c>
      <c r="K4079" s="214">
        <v>0</v>
      </c>
      <c r="L4079" s="214">
        <v>0</v>
      </c>
      <c r="M4079" s="214">
        <v>0</v>
      </c>
      <c r="N4079" s="214">
        <v>0</v>
      </c>
      <c r="O4079" s="214">
        <v>0</v>
      </c>
      <c r="P4079" s="214">
        <v>0</v>
      </c>
      <c r="Q4079" s="214">
        <v>100</v>
      </c>
      <c r="R4079" s="214">
        <v>100</v>
      </c>
      <c r="S4079" s="214">
        <v>100</v>
      </c>
      <c r="T4079" s="214">
        <v>0</v>
      </c>
      <c r="U4079" s="214" t="s">
        <v>140</v>
      </c>
      <c r="V4079" s="214" t="s">
        <v>140</v>
      </c>
      <c r="W4079" s="214" t="s">
        <v>140</v>
      </c>
      <c r="X4079" s="214" t="s">
        <v>140</v>
      </c>
    </row>
    <row r="4080" spans="1:24" x14ac:dyDescent="0.25">
      <c r="A4080" t="str">
        <f t="shared" si="64"/>
        <v>YAG3UKLevel 8Female + maleSport and exercise sciencesSouth East</v>
      </c>
      <c r="B4080" s="214" t="s">
        <v>251</v>
      </c>
      <c r="C4080" s="214" t="s">
        <v>37</v>
      </c>
      <c r="D4080" s="214">
        <v>3</v>
      </c>
      <c r="E4080" s="214" t="s">
        <v>35</v>
      </c>
      <c r="F4080" s="214" t="s">
        <v>248</v>
      </c>
      <c r="G4080" s="214" t="s">
        <v>246</v>
      </c>
      <c r="H4080" s="214" t="s">
        <v>53</v>
      </c>
      <c r="I4080" s="214" t="s">
        <v>133</v>
      </c>
      <c r="J4080" s="214">
        <v>15</v>
      </c>
      <c r="K4080" s="214">
        <v>15</v>
      </c>
      <c r="L4080" s="214">
        <v>0</v>
      </c>
      <c r="M4080" s="214">
        <v>0</v>
      </c>
      <c r="N4080" s="214">
        <v>15</v>
      </c>
      <c r="O4080" s="214">
        <v>0</v>
      </c>
      <c r="P4080" s="214">
        <v>5.9</v>
      </c>
      <c r="Q4080" s="214">
        <v>76.5</v>
      </c>
      <c r="R4080" s="214">
        <v>88.2</v>
      </c>
      <c r="S4080" s="214">
        <v>94.1</v>
      </c>
      <c r="T4080" s="214">
        <v>17.600000000000001</v>
      </c>
      <c r="U4080" s="214">
        <v>15</v>
      </c>
      <c r="V4080" s="214">
        <v>33900</v>
      </c>
      <c r="W4080" s="214">
        <v>41600</v>
      </c>
      <c r="X4080" s="214">
        <v>45600</v>
      </c>
    </row>
    <row r="4081" spans="1:24" x14ac:dyDescent="0.25">
      <c r="A4081" t="str">
        <f t="shared" si="64"/>
        <v>YAG3UKLevel 8Female + maleSport and exercise sciencesSouth West</v>
      </c>
      <c r="B4081" s="214" t="s">
        <v>251</v>
      </c>
      <c r="C4081" s="214" t="s">
        <v>37</v>
      </c>
      <c r="D4081" s="214">
        <v>3</v>
      </c>
      <c r="E4081" s="214" t="s">
        <v>35</v>
      </c>
      <c r="F4081" s="214" t="s">
        <v>248</v>
      </c>
      <c r="G4081" s="214" t="s">
        <v>246</v>
      </c>
      <c r="H4081" s="214" t="s">
        <v>53</v>
      </c>
      <c r="I4081" s="214" t="s">
        <v>134</v>
      </c>
      <c r="J4081" s="214">
        <v>15</v>
      </c>
      <c r="K4081" s="214">
        <v>15</v>
      </c>
      <c r="L4081" s="214">
        <v>0</v>
      </c>
      <c r="M4081" s="214">
        <v>0</v>
      </c>
      <c r="N4081" s="214">
        <v>15</v>
      </c>
      <c r="O4081" s="214">
        <v>11.7</v>
      </c>
      <c r="P4081" s="214">
        <v>0</v>
      </c>
      <c r="Q4081" s="214">
        <v>88.3</v>
      </c>
      <c r="R4081" s="214">
        <v>88.3</v>
      </c>
      <c r="S4081" s="214">
        <v>88.3</v>
      </c>
      <c r="T4081" s="214">
        <v>0</v>
      </c>
      <c r="U4081" s="214">
        <v>15</v>
      </c>
      <c r="V4081" s="214">
        <v>36300</v>
      </c>
      <c r="W4081" s="214">
        <v>41200</v>
      </c>
      <c r="X4081" s="214">
        <v>43900</v>
      </c>
    </row>
    <row r="4082" spans="1:24" x14ac:dyDescent="0.25">
      <c r="A4082" t="str">
        <f t="shared" si="64"/>
        <v>YAG3UKLevel 8Female + maleSport and exercise sciencesUnknown</v>
      </c>
      <c r="B4082" s="214" t="s">
        <v>251</v>
      </c>
      <c r="C4082" s="214" t="s">
        <v>37</v>
      </c>
      <c r="D4082" s="214">
        <v>3</v>
      </c>
      <c r="E4082" s="214" t="s">
        <v>35</v>
      </c>
      <c r="F4082" s="214" t="s">
        <v>248</v>
      </c>
      <c r="G4082" s="214" t="s">
        <v>246</v>
      </c>
      <c r="H4082" s="214" t="s">
        <v>53</v>
      </c>
      <c r="I4082" s="214" t="s">
        <v>135</v>
      </c>
      <c r="J4082" s="214">
        <v>5</v>
      </c>
      <c r="K4082" s="214">
        <v>5</v>
      </c>
      <c r="L4082" s="214">
        <v>100</v>
      </c>
      <c r="M4082" s="214">
        <v>0</v>
      </c>
      <c r="N4082" s="214">
        <v>0</v>
      </c>
      <c r="O4082" s="214" t="s">
        <v>254</v>
      </c>
      <c r="P4082" s="214" t="s">
        <v>254</v>
      </c>
      <c r="Q4082" s="214" t="s">
        <v>254</v>
      </c>
      <c r="R4082" s="214" t="s">
        <v>254</v>
      </c>
      <c r="S4082" s="214" t="s">
        <v>254</v>
      </c>
      <c r="T4082" s="214" t="s">
        <v>254</v>
      </c>
      <c r="U4082" s="214" t="s">
        <v>136</v>
      </c>
      <c r="V4082" s="214" t="s">
        <v>136</v>
      </c>
      <c r="W4082" s="214" t="s">
        <v>136</v>
      </c>
      <c r="X4082" s="214" t="s">
        <v>136</v>
      </c>
    </row>
    <row r="4083" spans="1:24" x14ac:dyDescent="0.25">
      <c r="A4083" t="str">
        <f t="shared" si="64"/>
        <v>YAG3UKLevel 8Female + maleSport and exercise sciencesWales</v>
      </c>
      <c r="B4083" s="214" t="s">
        <v>251</v>
      </c>
      <c r="C4083" s="214" t="s">
        <v>37</v>
      </c>
      <c r="D4083" s="214">
        <v>3</v>
      </c>
      <c r="E4083" s="214" t="s">
        <v>35</v>
      </c>
      <c r="F4083" s="214" t="s">
        <v>248</v>
      </c>
      <c r="G4083" s="214" t="s">
        <v>246</v>
      </c>
      <c r="H4083" s="214" t="s">
        <v>53</v>
      </c>
      <c r="I4083" s="214" t="s">
        <v>137</v>
      </c>
      <c r="J4083" s="214">
        <v>0</v>
      </c>
      <c r="K4083" s="214">
        <v>0</v>
      </c>
      <c r="L4083" s="214">
        <v>0</v>
      </c>
      <c r="M4083" s="214">
        <v>0</v>
      </c>
      <c r="N4083" s="214">
        <v>0</v>
      </c>
      <c r="O4083" s="214">
        <v>0</v>
      </c>
      <c r="P4083" s="214">
        <v>0</v>
      </c>
      <c r="Q4083" s="214">
        <v>50</v>
      </c>
      <c r="R4083" s="214">
        <v>100</v>
      </c>
      <c r="S4083" s="214">
        <v>100</v>
      </c>
      <c r="T4083" s="214">
        <v>50</v>
      </c>
      <c r="U4083" s="214" t="s">
        <v>140</v>
      </c>
      <c r="V4083" s="214" t="s">
        <v>140</v>
      </c>
      <c r="W4083" s="214" t="s">
        <v>140</v>
      </c>
      <c r="X4083" s="214" t="s">
        <v>140</v>
      </c>
    </row>
    <row r="4084" spans="1:24" x14ac:dyDescent="0.25">
      <c r="A4084" t="str">
        <f t="shared" si="64"/>
        <v>YAG3UKLevel 8Female + maleSport and exercise sciencesWest Midlands</v>
      </c>
      <c r="B4084" s="214" t="s">
        <v>251</v>
      </c>
      <c r="C4084" s="214" t="s">
        <v>37</v>
      </c>
      <c r="D4084" s="214">
        <v>3</v>
      </c>
      <c r="E4084" s="214" t="s">
        <v>35</v>
      </c>
      <c r="F4084" s="214" t="s">
        <v>248</v>
      </c>
      <c r="G4084" s="214" t="s">
        <v>246</v>
      </c>
      <c r="H4084" s="214" t="s">
        <v>53</v>
      </c>
      <c r="I4084" s="214" t="s">
        <v>138</v>
      </c>
      <c r="J4084" s="214">
        <v>15</v>
      </c>
      <c r="K4084" s="214">
        <v>15</v>
      </c>
      <c r="L4084" s="214">
        <v>0</v>
      </c>
      <c r="M4084" s="214">
        <v>0</v>
      </c>
      <c r="N4084" s="214">
        <v>15</v>
      </c>
      <c r="O4084" s="214">
        <v>7.4</v>
      </c>
      <c r="P4084" s="214">
        <v>0</v>
      </c>
      <c r="Q4084" s="214">
        <v>92.6</v>
      </c>
      <c r="R4084" s="214">
        <v>92.6</v>
      </c>
      <c r="S4084" s="214">
        <v>92.6</v>
      </c>
      <c r="T4084" s="214">
        <v>0</v>
      </c>
      <c r="U4084" s="214">
        <v>10</v>
      </c>
      <c r="V4084" s="214">
        <v>27000</v>
      </c>
      <c r="W4084" s="214">
        <v>36100</v>
      </c>
      <c r="X4084" s="214">
        <v>43100</v>
      </c>
    </row>
    <row r="4085" spans="1:24" x14ac:dyDescent="0.25">
      <c r="A4085" t="str">
        <f t="shared" si="64"/>
        <v>YAG3UKLevel 8Female + maleSport and exercise sciencesYorkshire and The Humber</v>
      </c>
      <c r="B4085" s="214" t="s">
        <v>251</v>
      </c>
      <c r="C4085" s="214" t="s">
        <v>37</v>
      </c>
      <c r="D4085" s="214">
        <v>3</v>
      </c>
      <c r="E4085" s="214" t="s">
        <v>35</v>
      </c>
      <c r="F4085" s="214" t="s">
        <v>248</v>
      </c>
      <c r="G4085" s="214" t="s">
        <v>246</v>
      </c>
      <c r="H4085" s="214" t="s">
        <v>53</v>
      </c>
      <c r="I4085" s="214" t="s">
        <v>139</v>
      </c>
      <c r="J4085" s="214">
        <v>10</v>
      </c>
      <c r="K4085" s="214">
        <v>10</v>
      </c>
      <c r="L4085" s="214">
        <v>0</v>
      </c>
      <c r="M4085" s="214">
        <v>0</v>
      </c>
      <c r="N4085" s="214">
        <v>10</v>
      </c>
      <c r="O4085" s="214">
        <v>8.3000000000000007</v>
      </c>
      <c r="P4085" s="214">
        <v>8.3000000000000007</v>
      </c>
      <c r="Q4085" s="214">
        <v>83.3</v>
      </c>
      <c r="R4085" s="214">
        <v>83.3</v>
      </c>
      <c r="S4085" s="214">
        <v>83.3</v>
      </c>
      <c r="T4085" s="214">
        <v>0</v>
      </c>
      <c r="U4085" s="214" t="s">
        <v>140</v>
      </c>
      <c r="V4085" s="214" t="s">
        <v>140</v>
      </c>
      <c r="W4085" s="214" t="s">
        <v>140</v>
      </c>
      <c r="X4085" s="214" t="s">
        <v>140</v>
      </c>
    </row>
    <row r="4086" spans="1:24" x14ac:dyDescent="0.25">
      <c r="A4086" t="str">
        <f t="shared" si="64"/>
        <v>YAG3UKLevel 8Female + maleVeterinary sciencesAbroad</v>
      </c>
      <c r="B4086" s="214" t="s">
        <v>251</v>
      </c>
      <c r="C4086" s="214" t="s">
        <v>37</v>
      </c>
      <c r="D4086" s="214">
        <v>3</v>
      </c>
      <c r="E4086" s="214" t="s">
        <v>35</v>
      </c>
      <c r="F4086" s="214" t="s">
        <v>248</v>
      </c>
      <c r="G4086" s="214" t="s">
        <v>246</v>
      </c>
      <c r="H4086" s="214" t="s">
        <v>57</v>
      </c>
      <c r="I4086" s="214" t="s">
        <v>125</v>
      </c>
      <c r="J4086" s="214" t="s">
        <v>140</v>
      </c>
      <c r="K4086" s="214" t="s">
        <v>140</v>
      </c>
      <c r="L4086" s="214" t="s">
        <v>140</v>
      </c>
      <c r="M4086" s="214" t="s">
        <v>140</v>
      </c>
      <c r="N4086" s="214" t="s">
        <v>140</v>
      </c>
      <c r="O4086" s="214" t="s">
        <v>140</v>
      </c>
      <c r="P4086" s="214" t="s">
        <v>140</v>
      </c>
      <c r="Q4086" s="214" t="s">
        <v>140</v>
      </c>
      <c r="R4086" s="214" t="s">
        <v>140</v>
      </c>
      <c r="S4086" s="214" t="s">
        <v>140</v>
      </c>
      <c r="T4086" s="214" t="s">
        <v>140</v>
      </c>
      <c r="U4086" s="214" t="s">
        <v>136</v>
      </c>
      <c r="V4086" s="214" t="s">
        <v>136</v>
      </c>
      <c r="W4086" s="214" t="s">
        <v>136</v>
      </c>
      <c r="X4086" s="214" t="s">
        <v>136</v>
      </c>
    </row>
    <row r="4087" spans="1:24" x14ac:dyDescent="0.25">
      <c r="A4087" t="str">
        <f t="shared" si="64"/>
        <v>YAG3UKLevel 8Female + maleVeterinary sciencesEast Midlands</v>
      </c>
      <c r="B4087" s="214" t="s">
        <v>251</v>
      </c>
      <c r="C4087" s="214" t="s">
        <v>37</v>
      </c>
      <c r="D4087" s="214">
        <v>3</v>
      </c>
      <c r="E4087" s="214" t="s">
        <v>35</v>
      </c>
      <c r="F4087" s="214" t="s">
        <v>248</v>
      </c>
      <c r="G4087" s="214" t="s">
        <v>246</v>
      </c>
      <c r="H4087" s="214" t="s">
        <v>57</v>
      </c>
      <c r="I4087" s="214" t="s">
        <v>126</v>
      </c>
      <c r="J4087" s="214">
        <v>5</v>
      </c>
      <c r="K4087" s="214">
        <v>5</v>
      </c>
      <c r="L4087" s="214">
        <v>0</v>
      </c>
      <c r="M4087" s="214">
        <v>0</v>
      </c>
      <c r="N4087" s="214">
        <v>5</v>
      </c>
      <c r="O4087" s="214">
        <v>0</v>
      </c>
      <c r="P4087" s="214">
        <v>0</v>
      </c>
      <c r="Q4087" s="214">
        <v>71.400000000000006</v>
      </c>
      <c r="R4087" s="214">
        <v>85.7</v>
      </c>
      <c r="S4087" s="214">
        <v>100</v>
      </c>
      <c r="T4087" s="214">
        <v>28.6</v>
      </c>
      <c r="U4087" s="214" t="s">
        <v>140</v>
      </c>
      <c r="V4087" s="214" t="s">
        <v>140</v>
      </c>
      <c r="W4087" s="214" t="s">
        <v>140</v>
      </c>
      <c r="X4087" s="214" t="s">
        <v>140</v>
      </c>
    </row>
    <row r="4088" spans="1:24" x14ac:dyDescent="0.25">
      <c r="A4088" t="str">
        <f t="shared" si="64"/>
        <v>YAG3UKLevel 8Female + maleVeterinary sciencesEast of England</v>
      </c>
      <c r="B4088" s="214" t="s">
        <v>251</v>
      </c>
      <c r="C4088" s="214" t="s">
        <v>37</v>
      </c>
      <c r="D4088" s="214">
        <v>3</v>
      </c>
      <c r="E4088" s="214" t="s">
        <v>35</v>
      </c>
      <c r="F4088" s="214" t="s">
        <v>248</v>
      </c>
      <c r="G4088" s="214" t="s">
        <v>246</v>
      </c>
      <c r="H4088" s="214" t="s">
        <v>57</v>
      </c>
      <c r="I4088" s="214" t="s">
        <v>127</v>
      </c>
      <c r="J4088" s="214">
        <v>10</v>
      </c>
      <c r="K4088" s="214">
        <v>10</v>
      </c>
      <c r="L4088" s="214">
        <v>0</v>
      </c>
      <c r="M4088" s="214">
        <v>0</v>
      </c>
      <c r="N4088" s="214">
        <v>10</v>
      </c>
      <c r="O4088" s="214">
        <v>0</v>
      </c>
      <c r="P4088" s="214">
        <v>10.5</v>
      </c>
      <c r="Q4088" s="214">
        <v>78.900000000000006</v>
      </c>
      <c r="R4088" s="214">
        <v>89.5</v>
      </c>
      <c r="S4088" s="214">
        <v>89.5</v>
      </c>
      <c r="T4088" s="214">
        <v>10.5</v>
      </c>
      <c r="U4088" s="214" t="s">
        <v>140</v>
      </c>
      <c r="V4088" s="214" t="s">
        <v>140</v>
      </c>
      <c r="W4088" s="214" t="s">
        <v>140</v>
      </c>
      <c r="X4088" s="214" t="s">
        <v>140</v>
      </c>
    </row>
    <row r="4089" spans="1:24" x14ac:dyDescent="0.25">
      <c r="A4089" t="str">
        <f t="shared" si="64"/>
        <v>YAG3UKLevel 8Female + maleVeterinary sciencesLondon</v>
      </c>
      <c r="B4089" s="214" t="s">
        <v>251</v>
      </c>
      <c r="C4089" s="214" t="s">
        <v>37</v>
      </c>
      <c r="D4089" s="214">
        <v>3</v>
      </c>
      <c r="E4089" s="214" t="s">
        <v>35</v>
      </c>
      <c r="F4089" s="214" t="s">
        <v>248</v>
      </c>
      <c r="G4089" s="214" t="s">
        <v>246</v>
      </c>
      <c r="H4089" s="214" t="s">
        <v>57</v>
      </c>
      <c r="I4089" s="214" t="s">
        <v>128</v>
      </c>
      <c r="J4089" s="214">
        <v>10</v>
      </c>
      <c r="K4089" s="214">
        <v>10</v>
      </c>
      <c r="L4089" s="214">
        <v>0</v>
      </c>
      <c r="M4089" s="214">
        <v>0</v>
      </c>
      <c r="N4089" s="214">
        <v>10</v>
      </c>
      <c r="O4089" s="214">
        <v>0</v>
      </c>
      <c r="P4089" s="214">
        <v>0</v>
      </c>
      <c r="Q4089" s="214">
        <v>100</v>
      </c>
      <c r="R4089" s="214">
        <v>100</v>
      </c>
      <c r="S4089" s="214">
        <v>100</v>
      </c>
      <c r="T4089" s="214">
        <v>0</v>
      </c>
      <c r="U4089" s="214" t="s">
        <v>140</v>
      </c>
      <c r="V4089" s="214" t="s">
        <v>140</v>
      </c>
      <c r="W4089" s="214" t="s">
        <v>140</v>
      </c>
      <c r="X4089" s="214" t="s">
        <v>140</v>
      </c>
    </row>
    <row r="4090" spans="1:24" x14ac:dyDescent="0.25">
      <c r="A4090" t="str">
        <f t="shared" si="64"/>
        <v>YAG3UKLevel 8Female + maleVeterinary sciencesNorth East</v>
      </c>
      <c r="B4090" s="214" t="s">
        <v>251</v>
      </c>
      <c r="C4090" s="214" t="s">
        <v>37</v>
      </c>
      <c r="D4090" s="214">
        <v>3</v>
      </c>
      <c r="E4090" s="214" t="s">
        <v>35</v>
      </c>
      <c r="F4090" s="214" t="s">
        <v>248</v>
      </c>
      <c r="G4090" s="214" t="s">
        <v>246</v>
      </c>
      <c r="H4090" s="214" t="s">
        <v>57</v>
      </c>
      <c r="I4090" s="214" t="s">
        <v>129</v>
      </c>
      <c r="J4090" s="214" t="s">
        <v>140</v>
      </c>
      <c r="K4090" s="214" t="s">
        <v>140</v>
      </c>
      <c r="L4090" s="214" t="s">
        <v>140</v>
      </c>
      <c r="M4090" s="214" t="s">
        <v>140</v>
      </c>
      <c r="N4090" s="214" t="s">
        <v>140</v>
      </c>
      <c r="O4090" s="214" t="s">
        <v>140</v>
      </c>
      <c r="P4090" s="214" t="s">
        <v>140</v>
      </c>
      <c r="Q4090" s="214" t="s">
        <v>140</v>
      </c>
      <c r="R4090" s="214" t="s">
        <v>140</v>
      </c>
      <c r="S4090" s="214" t="s">
        <v>140</v>
      </c>
      <c r="T4090" s="214" t="s">
        <v>140</v>
      </c>
      <c r="U4090" s="214" t="s">
        <v>140</v>
      </c>
      <c r="V4090" s="214" t="s">
        <v>140</v>
      </c>
      <c r="W4090" s="214" t="s">
        <v>140</v>
      </c>
      <c r="X4090" s="214" t="s">
        <v>140</v>
      </c>
    </row>
    <row r="4091" spans="1:24" x14ac:dyDescent="0.25">
      <c r="A4091" t="str">
        <f t="shared" si="64"/>
        <v>YAG3UKLevel 8Female + maleVeterinary sciencesNorth West</v>
      </c>
      <c r="B4091" s="214" t="s">
        <v>251</v>
      </c>
      <c r="C4091" s="214" t="s">
        <v>37</v>
      </c>
      <c r="D4091" s="214">
        <v>3</v>
      </c>
      <c r="E4091" s="214" t="s">
        <v>35</v>
      </c>
      <c r="F4091" s="214" t="s">
        <v>248</v>
      </c>
      <c r="G4091" s="214" t="s">
        <v>246</v>
      </c>
      <c r="H4091" s="214" t="s">
        <v>57</v>
      </c>
      <c r="I4091" s="214" t="s">
        <v>130</v>
      </c>
      <c r="J4091" s="214">
        <v>5</v>
      </c>
      <c r="K4091" s="214">
        <v>5</v>
      </c>
      <c r="L4091" s="214">
        <v>0</v>
      </c>
      <c r="M4091" s="214">
        <v>0</v>
      </c>
      <c r="N4091" s="214">
        <v>5</v>
      </c>
      <c r="O4091" s="214">
        <v>25</v>
      </c>
      <c r="P4091" s="214">
        <v>0</v>
      </c>
      <c r="Q4091" s="214">
        <v>50</v>
      </c>
      <c r="R4091" s="214">
        <v>75</v>
      </c>
      <c r="S4091" s="214">
        <v>75</v>
      </c>
      <c r="T4091" s="214">
        <v>25</v>
      </c>
      <c r="U4091" s="214" t="s">
        <v>140</v>
      </c>
      <c r="V4091" s="214" t="s">
        <v>140</v>
      </c>
      <c r="W4091" s="214" t="s">
        <v>140</v>
      </c>
      <c r="X4091" s="214" t="s">
        <v>140</v>
      </c>
    </row>
    <row r="4092" spans="1:24" x14ac:dyDescent="0.25">
      <c r="A4092" t="str">
        <f t="shared" si="64"/>
        <v>YAG3UKLevel 8Female + maleVeterinary sciencesSouth East</v>
      </c>
      <c r="B4092" s="214" t="s">
        <v>251</v>
      </c>
      <c r="C4092" s="214" t="s">
        <v>37</v>
      </c>
      <c r="D4092" s="214">
        <v>3</v>
      </c>
      <c r="E4092" s="214" t="s">
        <v>35</v>
      </c>
      <c r="F4092" s="214" t="s">
        <v>248</v>
      </c>
      <c r="G4092" s="214" t="s">
        <v>246</v>
      </c>
      <c r="H4092" s="214" t="s">
        <v>57</v>
      </c>
      <c r="I4092" s="214" t="s">
        <v>133</v>
      </c>
      <c r="J4092" s="214">
        <v>5</v>
      </c>
      <c r="K4092" s="214">
        <v>5</v>
      </c>
      <c r="L4092" s="214">
        <v>0</v>
      </c>
      <c r="M4092" s="214">
        <v>0</v>
      </c>
      <c r="N4092" s="214">
        <v>5</v>
      </c>
      <c r="O4092" s="214">
        <v>20</v>
      </c>
      <c r="P4092" s="214">
        <v>0</v>
      </c>
      <c r="Q4092" s="214">
        <v>80</v>
      </c>
      <c r="R4092" s="214">
        <v>80</v>
      </c>
      <c r="S4092" s="214">
        <v>80</v>
      </c>
      <c r="T4092" s="214">
        <v>0</v>
      </c>
      <c r="U4092" s="214" t="s">
        <v>140</v>
      </c>
      <c r="V4092" s="214" t="s">
        <v>140</v>
      </c>
      <c r="W4092" s="214" t="s">
        <v>140</v>
      </c>
      <c r="X4092" s="214" t="s">
        <v>140</v>
      </c>
    </row>
    <row r="4093" spans="1:24" x14ac:dyDescent="0.25">
      <c r="A4093" t="str">
        <f t="shared" si="64"/>
        <v>YAG3UKLevel 8Female + maleVeterinary sciencesSouth West</v>
      </c>
      <c r="B4093" s="214" t="s">
        <v>251</v>
      </c>
      <c r="C4093" s="214" t="s">
        <v>37</v>
      </c>
      <c r="D4093" s="214">
        <v>3</v>
      </c>
      <c r="E4093" s="214" t="s">
        <v>35</v>
      </c>
      <c r="F4093" s="214" t="s">
        <v>248</v>
      </c>
      <c r="G4093" s="214" t="s">
        <v>246</v>
      </c>
      <c r="H4093" s="214" t="s">
        <v>57</v>
      </c>
      <c r="I4093" s="214" t="s">
        <v>134</v>
      </c>
      <c r="J4093" s="214" t="s">
        <v>140</v>
      </c>
      <c r="K4093" s="214" t="s">
        <v>140</v>
      </c>
      <c r="L4093" s="214" t="s">
        <v>140</v>
      </c>
      <c r="M4093" s="214" t="s">
        <v>140</v>
      </c>
      <c r="N4093" s="214" t="s">
        <v>140</v>
      </c>
      <c r="O4093" s="214" t="s">
        <v>140</v>
      </c>
      <c r="P4093" s="214" t="s">
        <v>140</v>
      </c>
      <c r="Q4093" s="214" t="s">
        <v>140</v>
      </c>
      <c r="R4093" s="214" t="s">
        <v>140</v>
      </c>
      <c r="S4093" s="214" t="s">
        <v>140</v>
      </c>
      <c r="T4093" s="214" t="s">
        <v>140</v>
      </c>
      <c r="U4093" s="214" t="s">
        <v>140</v>
      </c>
      <c r="V4093" s="214" t="s">
        <v>140</v>
      </c>
      <c r="W4093" s="214" t="s">
        <v>140</v>
      </c>
      <c r="X4093" s="214" t="s">
        <v>140</v>
      </c>
    </row>
    <row r="4094" spans="1:24" x14ac:dyDescent="0.25">
      <c r="A4094" t="str">
        <f t="shared" si="64"/>
        <v>YAG3UKLevel 8Female + maleVeterinary sciencesUnknown</v>
      </c>
      <c r="B4094" s="214" t="s">
        <v>251</v>
      </c>
      <c r="C4094" s="214" t="s">
        <v>37</v>
      </c>
      <c r="D4094" s="214">
        <v>3</v>
      </c>
      <c r="E4094" s="214" t="s">
        <v>35</v>
      </c>
      <c r="F4094" s="214" t="s">
        <v>248</v>
      </c>
      <c r="G4094" s="214" t="s">
        <v>246</v>
      </c>
      <c r="H4094" s="214" t="s">
        <v>57</v>
      </c>
      <c r="I4094" s="214" t="s">
        <v>135</v>
      </c>
      <c r="J4094" s="214">
        <v>0</v>
      </c>
      <c r="K4094" s="214">
        <v>0</v>
      </c>
      <c r="L4094" s="214">
        <v>100</v>
      </c>
      <c r="M4094" s="214">
        <v>0</v>
      </c>
      <c r="N4094" s="214">
        <v>0</v>
      </c>
      <c r="O4094" s="214" t="s">
        <v>254</v>
      </c>
      <c r="P4094" s="214" t="s">
        <v>254</v>
      </c>
      <c r="Q4094" s="214" t="s">
        <v>254</v>
      </c>
      <c r="R4094" s="214" t="s">
        <v>254</v>
      </c>
      <c r="S4094" s="214" t="s">
        <v>254</v>
      </c>
      <c r="T4094" s="214" t="s">
        <v>254</v>
      </c>
      <c r="U4094" s="214" t="s">
        <v>136</v>
      </c>
      <c r="V4094" s="214" t="s">
        <v>136</v>
      </c>
      <c r="W4094" s="214" t="s">
        <v>136</v>
      </c>
      <c r="X4094" s="214" t="s">
        <v>136</v>
      </c>
    </row>
    <row r="4095" spans="1:24" x14ac:dyDescent="0.25">
      <c r="A4095" t="str">
        <f t="shared" si="64"/>
        <v>YAG3UKLevel 8Female + maleVeterinary sciencesWales</v>
      </c>
      <c r="B4095" s="214" t="s">
        <v>251</v>
      </c>
      <c r="C4095" s="214" t="s">
        <v>37</v>
      </c>
      <c r="D4095" s="214">
        <v>3</v>
      </c>
      <c r="E4095" s="214" t="s">
        <v>35</v>
      </c>
      <c r="F4095" s="214" t="s">
        <v>248</v>
      </c>
      <c r="G4095" s="214" t="s">
        <v>246</v>
      </c>
      <c r="H4095" s="214" t="s">
        <v>57</v>
      </c>
      <c r="I4095" s="214" t="s">
        <v>137</v>
      </c>
      <c r="J4095" s="214" t="s">
        <v>140</v>
      </c>
      <c r="K4095" s="214" t="s">
        <v>140</v>
      </c>
      <c r="L4095" s="214" t="s">
        <v>140</v>
      </c>
      <c r="M4095" s="214" t="s">
        <v>140</v>
      </c>
      <c r="N4095" s="214" t="s">
        <v>140</v>
      </c>
      <c r="O4095" s="214" t="s">
        <v>140</v>
      </c>
      <c r="P4095" s="214" t="s">
        <v>140</v>
      </c>
      <c r="Q4095" s="214" t="s">
        <v>140</v>
      </c>
      <c r="R4095" s="214" t="s">
        <v>140</v>
      </c>
      <c r="S4095" s="214" t="s">
        <v>140</v>
      </c>
      <c r="T4095" s="214" t="s">
        <v>140</v>
      </c>
      <c r="U4095" s="214" t="s">
        <v>140</v>
      </c>
      <c r="V4095" s="214" t="s">
        <v>140</v>
      </c>
      <c r="W4095" s="214" t="s">
        <v>140</v>
      </c>
      <c r="X4095" s="214" t="s">
        <v>140</v>
      </c>
    </row>
    <row r="4096" spans="1:24" x14ac:dyDescent="0.25">
      <c r="A4096" t="str">
        <f t="shared" si="64"/>
        <v>YAG3UKLevel 8Female + maleVeterinary sciencesWest Midlands</v>
      </c>
      <c r="B4096" s="214" t="s">
        <v>251</v>
      </c>
      <c r="C4096" s="214" t="s">
        <v>37</v>
      </c>
      <c r="D4096" s="214">
        <v>3</v>
      </c>
      <c r="E4096" s="214" t="s">
        <v>35</v>
      </c>
      <c r="F4096" s="214" t="s">
        <v>248</v>
      </c>
      <c r="G4096" s="214" t="s">
        <v>246</v>
      </c>
      <c r="H4096" s="214" t="s">
        <v>57</v>
      </c>
      <c r="I4096" s="214" t="s">
        <v>138</v>
      </c>
      <c r="J4096" s="214">
        <v>0</v>
      </c>
      <c r="K4096" s="214">
        <v>0</v>
      </c>
      <c r="L4096" s="214">
        <v>0</v>
      </c>
      <c r="M4096" s="214">
        <v>0</v>
      </c>
      <c r="N4096" s="214">
        <v>0</v>
      </c>
      <c r="O4096" s="214">
        <v>0</v>
      </c>
      <c r="P4096" s="214">
        <v>0</v>
      </c>
      <c r="Q4096" s="214">
        <v>100</v>
      </c>
      <c r="R4096" s="214">
        <v>100</v>
      </c>
      <c r="S4096" s="214">
        <v>100</v>
      </c>
      <c r="T4096" s="214">
        <v>0</v>
      </c>
      <c r="U4096" s="214" t="s">
        <v>140</v>
      </c>
      <c r="V4096" s="214" t="s">
        <v>140</v>
      </c>
      <c r="W4096" s="214" t="s">
        <v>140</v>
      </c>
      <c r="X4096" s="214" t="s">
        <v>140</v>
      </c>
    </row>
    <row r="4097" spans="1:24" x14ac:dyDescent="0.25">
      <c r="A4097" t="str">
        <f t="shared" si="64"/>
        <v>YAG3UKLevel 8Female + maleVeterinary sciencesYorkshire and The Humber</v>
      </c>
      <c r="B4097" s="214" t="s">
        <v>251</v>
      </c>
      <c r="C4097" s="214" t="s">
        <v>37</v>
      </c>
      <c r="D4097" s="214">
        <v>3</v>
      </c>
      <c r="E4097" s="214" t="s">
        <v>35</v>
      </c>
      <c r="F4097" s="214" t="s">
        <v>248</v>
      </c>
      <c r="G4097" s="214" t="s">
        <v>246</v>
      </c>
      <c r="H4097" s="214" t="s">
        <v>57</v>
      </c>
      <c r="I4097" s="214" t="s">
        <v>139</v>
      </c>
      <c r="J4097" s="214" t="s">
        <v>140</v>
      </c>
      <c r="K4097" s="214" t="s">
        <v>140</v>
      </c>
      <c r="L4097" s="214" t="s">
        <v>140</v>
      </c>
      <c r="M4097" s="214" t="s">
        <v>140</v>
      </c>
      <c r="N4097" s="214" t="s">
        <v>140</v>
      </c>
      <c r="O4097" s="214" t="s">
        <v>140</v>
      </c>
      <c r="P4097" s="214" t="s">
        <v>140</v>
      </c>
      <c r="Q4097" s="214" t="s">
        <v>140</v>
      </c>
      <c r="R4097" s="214" t="s">
        <v>140</v>
      </c>
      <c r="S4097" s="214" t="s">
        <v>140</v>
      </c>
      <c r="T4097" s="214" t="s">
        <v>140</v>
      </c>
      <c r="U4097" s="214" t="s">
        <v>140</v>
      </c>
      <c r="V4097" s="214" t="s">
        <v>140</v>
      </c>
      <c r="W4097" s="214" t="s">
        <v>140</v>
      </c>
      <c r="X4097" s="214" t="s">
        <v>140</v>
      </c>
    </row>
    <row r="4098" spans="1:24" x14ac:dyDescent="0.25">
      <c r="A4098" t="str">
        <f t="shared" si="64"/>
        <v>YAG1UKLevel 7Female + maleAgriculture, food and related studiesAbroad</v>
      </c>
      <c r="B4098" s="214" t="s">
        <v>251</v>
      </c>
      <c r="C4098" s="214" t="s">
        <v>26</v>
      </c>
      <c r="D4098" s="214">
        <v>1</v>
      </c>
      <c r="E4098" s="214" t="s">
        <v>35</v>
      </c>
      <c r="F4098" s="214" t="s">
        <v>253</v>
      </c>
      <c r="G4098" s="214" t="s">
        <v>246</v>
      </c>
      <c r="H4098" s="214" t="s">
        <v>59</v>
      </c>
      <c r="I4098" s="214" t="s">
        <v>125</v>
      </c>
      <c r="J4098" s="214" t="s">
        <v>140</v>
      </c>
      <c r="K4098" s="214" t="s">
        <v>140</v>
      </c>
      <c r="L4098" s="214" t="s">
        <v>140</v>
      </c>
      <c r="M4098" s="214" t="s">
        <v>140</v>
      </c>
      <c r="N4098" s="214" t="s">
        <v>140</v>
      </c>
      <c r="O4098" s="214" t="s">
        <v>140</v>
      </c>
      <c r="P4098" s="214" t="s">
        <v>140</v>
      </c>
      <c r="Q4098" s="214" t="s">
        <v>140</v>
      </c>
      <c r="R4098" s="214" t="s">
        <v>140</v>
      </c>
      <c r="S4098" s="214" t="s">
        <v>140</v>
      </c>
      <c r="T4098" s="214" t="s">
        <v>140</v>
      </c>
      <c r="U4098" s="214" t="s">
        <v>136</v>
      </c>
      <c r="V4098" s="214" t="s">
        <v>136</v>
      </c>
      <c r="W4098" s="214" t="s">
        <v>136</v>
      </c>
      <c r="X4098" s="214" t="s">
        <v>136</v>
      </c>
    </row>
    <row r="4099" spans="1:24" x14ac:dyDescent="0.25">
      <c r="A4099" t="str">
        <f t="shared" si="64"/>
        <v>YAG1UKLevel 7Female + maleAgriculture, food and related studiesEast Midlands</v>
      </c>
      <c r="B4099" s="214" t="s">
        <v>251</v>
      </c>
      <c r="C4099" s="214" t="s">
        <v>26</v>
      </c>
      <c r="D4099" s="214">
        <v>1</v>
      </c>
      <c r="E4099" s="214" t="s">
        <v>35</v>
      </c>
      <c r="F4099" s="214" t="s">
        <v>253</v>
      </c>
      <c r="G4099" s="214" t="s">
        <v>246</v>
      </c>
      <c r="H4099" s="214" t="s">
        <v>59</v>
      </c>
      <c r="I4099" s="214" t="s">
        <v>126</v>
      </c>
      <c r="J4099" s="214">
        <v>65</v>
      </c>
      <c r="K4099" s="214">
        <v>65</v>
      </c>
      <c r="L4099" s="214">
        <v>0</v>
      </c>
      <c r="M4099" s="214">
        <v>0</v>
      </c>
      <c r="N4099" s="214">
        <v>65</v>
      </c>
      <c r="O4099" s="214">
        <v>3.1</v>
      </c>
      <c r="P4099" s="214">
        <v>8.3000000000000007</v>
      </c>
      <c r="Q4099" s="214">
        <v>73.400000000000006</v>
      </c>
      <c r="R4099" s="214">
        <v>81.2</v>
      </c>
      <c r="S4099" s="214">
        <v>88.5</v>
      </c>
      <c r="T4099" s="214">
        <v>15.1</v>
      </c>
      <c r="U4099" s="214">
        <v>45</v>
      </c>
      <c r="V4099" s="214">
        <v>17500</v>
      </c>
      <c r="W4099" s="214">
        <v>20400</v>
      </c>
      <c r="X4099" s="214">
        <v>28100</v>
      </c>
    </row>
    <row r="4100" spans="1:24" x14ac:dyDescent="0.25">
      <c r="A4100" t="str">
        <f t="shared" si="64"/>
        <v>YAG1UKLevel 7Female + maleAgriculture, food and related studiesEast of England</v>
      </c>
      <c r="B4100" s="214" t="s">
        <v>251</v>
      </c>
      <c r="C4100" s="214" t="s">
        <v>26</v>
      </c>
      <c r="D4100" s="214">
        <v>1</v>
      </c>
      <c r="E4100" s="214" t="s">
        <v>35</v>
      </c>
      <c r="F4100" s="214" t="s">
        <v>253</v>
      </c>
      <c r="G4100" s="214" t="s">
        <v>246</v>
      </c>
      <c r="H4100" s="214" t="s">
        <v>59</v>
      </c>
      <c r="I4100" s="214" t="s">
        <v>127</v>
      </c>
      <c r="J4100" s="214">
        <v>50</v>
      </c>
      <c r="K4100" s="214">
        <v>50</v>
      </c>
      <c r="L4100" s="214">
        <v>0</v>
      </c>
      <c r="M4100" s="214">
        <v>0</v>
      </c>
      <c r="N4100" s="214">
        <v>50</v>
      </c>
      <c r="O4100" s="214">
        <v>6.3</v>
      </c>
      <c r="P4100" s="214">
        <v>4.2</v>
      </c>
      <c r="Q4100" s="214">
        <v>75.8</v>
      </c>
      <c r="R4100" s="214">
        <v>89.5</v>
      </c>
      <c r="S4100" s="214">
        <v>89.5</v>
      </c>
      <c r="T4100" s="214">
        <v>13.7</v>
      </c>
      <c r="U4100" s="214">
        <v>35</v>
      </c>
      <c r="V4100" s="214">
        <v>13000</v>
      </c>
      <c r="W4100" s="214">
        <v>22100</v>
      </c>
      <c r="X4100" s="214">
        <v>26300</v>
      </c>
    </row>
    <row r="4101" spans="1:24" x14ac:dyDescent="0.25">
      <c r="A4101" t="str">
        <f t="shared" si="64"/>
        <v>YAG1UKLevel 7Female + maleAgriculture, food and related studiesLondon</v>
      </c>
      <c r="B4101" s="214" t="s">
        <v>251</v>
      </c>
      <c r="C4101" s="214" t="s">
        <v>26</v>
      </c>
      <c r="D4101" s="214">
        <v>1</v>
      </c>
      <c r="E4101" s="214" t="s">
        <v>35</v>
      </c>
      <c r="F4101" s="214" t="s">
        <v>253</v>
      </c>
      <c r="G4101" s="214" t="s">
        <v>246</v>
      </c>
      <c r="H4101" s="214" t="s">
        <v>59</v>
      </c>
      <c r="I4101" s="214" t="s">
        <v>128</v>
      </c>
      <c r="J4101" s="214">
        <v>35</v>
      </c>
      <c r="K4101" s="214">
        <v>35</v>
      </c>
      <c r="L4101" s="214">
        <v>0</v>
      </c>
      <c r="M4101" s="214">
        <v>0</v>
      </c>
      <c r="N4101" s="214">
        <v>35</v>
      </c>
      <c r="O4101" s="214">
        <v>1.4</v>
      </c>
      <c r="P4101" s="214">
        <v>5.4</v>
      </c>
      <c r="Q4101" s="214">
        <v>89.6</v>
      </c>
      <c r="R4101" s="214">
        <v>90.5</v>
      </c>
      <c r="S4101" s="214">
        <v>93.2</v>
      </c>
      <c r="T4101" s="214">
        <v>3.6</v>
      </c>
      <c r="U4101" s="214">
        <v>35</v>
      </c>
      <c r="V4101" s="214">
        <v>17900</v>
      </c>
      <c r="W4101" s="214">
        <v>26600</v>
      </c>
      <c r="X4101" s="214">
        <v>31400</v>
      </c>
    </row>
    <row r="4102" spans="1:24" x14ac:dyDescent="0.25">
      <c r="A4102" t="str">
        <f t="shared" si="64"/>
        <v>YAG1UKLevel 7Female + maleAgriculture, food and related studiesNorth East</v>
      </c>
      <c r="B4102" s="214" t="s">
        <v>251</v>
      </c>
      <c r="C4102" s="214" t="s">
        <v>26</v>
      </c>
      <c r="D4102" s="214">
        <v>1</v>
      </c>
      <c r="E4102" s="214" t="s">
        <v>35</v>
      </c>
      <c r="F4102" s="214" t="s">
        <v>253</v>
      </c>
      <c r="G4102" s="214" t="s">
        <v>246</v>
      </c>
      <c r="H4102" s="214" t="s">
        <v>59</v>
      </c>
      <c r="I4102" s="214" t="s">
        <v>129</v>
      </c>
      <c r="J4102" s="214">
        <v>20</v>
      </c>
      <c r="K4102" s="214">
        <v>20</v>
      </c>
      <c r="L4102" s="214">
        <v>0</v>
      </c>
      <c r="M4102" s="214">
        <v>0</v>
      </c>
      <c r="N4102" s="214">
        <v>20</v>
      </c>
      <c r="O4102" s="214">
        <v>3.8</v>
      </c>
      <c r="P4102" s="214">
        <v>11.3</v>
      </c>
      <c r="Q4102" s="214">
        <v>67.900000000000006</v>
      </c>
      <c r="R4102" s="214">
        <v>79.2</v>
      </c>
      <c r="S4102" s="214">
        <v>84.9</v>
      </c>
      <c r="T4102" s="214">
        <v>17</v>
      </c>
      <c r="U4102" s="214">
        <v>10</v>
      </c>
      <c r="V4102" s="214">
        <v>18600</v>
      </c>
      <c r="W4102" s="214">
        <v>24300</v>
      </c>
      <c r="X4102" s="214">
        <v>27300</v>
      </c>
    </row>
    <row r="4103" spans="1:24" x14ac:dyDescent="0.25">
      <c r="A4103" t="str">
        <f t="shared" si="64"/>
        <v>YAG1UKLevel 7Female + maleAgriculture, food and related studiesNorth West</v>
      </c>
      <c r="B4103" s="214" t="s">
        <v>251</v>
      </c>
      <c r="C4103" s="214" t="s">
        <v>26</v>
      </c>
      <c r="D4103" s="214">
        <v>1</v>
      </c>
      <c r="E4103" s="214" t="s">
        <v>35</v>
      </c>
      <c r="F4103" s="214" t="s">
        <v>253</v>
      </c>
      <c r="G4103" s="214" t="s">
        <v>246</v>
      </c>
      <c r="H4103" s="214" t="s">
        <v>59</v>
      </c>
      <c r="I4103" s="214" t="s">
        <v>130</v>
      </c>
      <c r="J4103" s="214">
        <v>30</v>
      </c>
      <c r="K4103" s="214">
        <v>30</v>
      </c>
      <c r="L4103" s="214">
        <v>0</v>
      </c>
      <c r="M4103" s="214">
        <v>0</v>
      </c>
      <c r="N4103" s="214">
        <v>30</v>
      </c>
      <c r="O4103" s="214">
        <v>3.6</v>
      </c>
      <c r="P4103" s="214">
        <v>1.8</v>
      </c>
      <c r="Q4103" s="214">
        <v>91.1</v>
      </c>
      <c r="R4103" s="214">
        <v>94.6</v>
      </c>
      <c r="S4103" s="214">
        <v>94.6</v>
      </c>
      <c r="T4103" s="214">
        <v>3.6</v>
      </c>
      <c r="U4103" s="214">
        <v>25</v>
      </c>
      <c r="V4103" s="214">
        <v>12000</v>
      </c>
      <c r="W4103" s="214">
        <v>21200</v>
      </c>
      <c r="X4103" s="214">
        <v>25200</v>
      </c>
    </row>
    <row r="4104" spans="1:24" x14ac:dyDescent="0.25">
      <c r="A4104" t="str">
        <f t="shared" si="64"/>
        <v>YAG1UKLevel 7Female + maleAgriculture, food and related studiesNorthern Ireland</v>
      </c>
      <c r="B4104" s="214" t="s">
        <v>251</v>
      </c>
      <c r="C4104" s="214" t="s">
        <v>26</v>
      </c>
      <c r="D4104" s="214">
        <v>1</v>
      </c>
      <c r="E4104" s="214" t="s">
        <v>35</v>
      </c>
      <c r="F4104" s="214" t="s">
        <v>253</v>
      </c>
      <c r="G4104" s="214" t="s">
        <v>246</v>
      </c>
      <c r="H4104" s="214" t="s">
        <v>59</v>
      </c>
      <c r="I4104" s="214" t="s">
        <v>131</v>
      </c>
      <c r="J4104" s="214">
        <v>5</v>
      </c>
      <c r="K4104" s="214">
        <v>5</v>
      </c>
      <c r="L4104" s="214">
        <v>0</v>
      </c>
      <c r="M4104" s="214">
        <v>0</v>
      </c>
      <c r="N4104" s="214">
        <v>5</v>
      </c>
      <c r="O4104" s="214">
        <v>0</v>
      </c>
      <c r="P4104" s="214">
        <v>0</v>
      </c>
      <c r="Q4104" s="214">
        <v>63.6</v>
      </c>
      <c r="R4104" s="214">
        <v>81.8</v>
      </c>
      <c r="S4104" s="214">
        <v>100</v>
      </c>
      <c r="T4104" s="214">
        <v>36.4</v>
      </c>
      <c r="U4104" s="214" t="s">
        <v>140</v>
      </c>
      <c r="V4104" s="214" t="s">
        <v>140</v>
      </c>
      <c r="W4104" s="214" t="s">
        <v>140</v>
      </c>
      <c r="X4104" s="214" t="s">
        <v>140</v>
      </c>
    </row>
    <row r="4105" spans="1:24" x14ac:dyDescent="0.25">
      <c r="A4105" t="str">
        <f t="shared" si="64"/>
        <v>YAG1UKLevel 7Female + maleAgriculture, food and related studiesScotland</v>
      </c>
      <c r="B4105" s="214" t="s">
        <v>251</v>
      </c>
      <c r="C4105" s="214" t="s">
        <v>26</v>
      </c>
      <c r="D4105" s="214">
        <v>1</v>
      </c>
      <c r="E4105" s="214" t="s">
        <v>35</v>
      </c>
      <c r="F4105" s="214" t="s">
        <v>253</v>
      </c>
      <c r="G4105" s="214" t="s">
        <v>246</v>
      </c>
      <c r="H4105" s="214" t="s">
        <v>59</v>
      </c>
      <c r="I4105" s="214" t="s">
        <v>132</v>
      </c>
      <c r="J4105" s="214">
        <v>20</v>
      </c>
      <c r="K4105" s="214">
        <v>20</v>
      </c>
      <c r="L4105" s="214">
        <v>0</v>
      </c>
      <c r="M4105" s="214">
        <v>0</v>
      </c>
      <c r="N4105" s="214">
        <v>20</v>
      </c>
      <c r="O4105" s="214">
        <v>5</v>
      </c>
      <c r="P4105" s="214">
        <v>0</v>
      </c>
      <c r="Q4105" s="214">
        <v>70</v>
      </c>
      <c r="R4105" s="214">
        <v>75</v>
      </c>
      <c r="S4105" s="214">
        <v>95</v>
      </c>
      <c r="T4105" s="214">
        <v>25</v>
      </c>
      <c r="U4105" s="214">
        <v>15</v>
      </c>
      <c r="V4105" s="214">
        <v>15700</v>
      </c>
      <c r="W4105" s="214">
        <v>22100</v>
      </c>
      <c r="X4105" s="214">
        <v>28500</v>
      </c>
    </row>
    <row r="4106" spans="1:24" x14ac:dyDescent="0.25">
      <c r="A4106" t="str">
        <f t="shared" si="64"/>
        <v>YAG1UKLevel 7Female + maleAgriculture, food and related studiesSouth East</v>
      </c>
      <c r="B4106" s="214" t="s">
        <v>251</v>
      </c>
      <c r="C4106" s="214" t="s">
        <v>26</v>
      </c>
      <c r="D4106" s="214">
        <v>1</v>
      </c>
      <c r="E4106" s="214" t="s">
        <v>35</v>
      </c>
      <c r="F4106" s="214" t="s">
        <v>253</v>
      </c>
      <c r="G4106" s="214" t="s">
        <v>246</v>
      </c>
      <c r="H4106" s="214" t="s">
        <v>59</v>
      </c>
      <c r="I4106" s="214" t="s">
        <v>133</v>
      </c>
      <c r="J4106" s="214">
        <v>70</v>
      </c>
      <c r="K4106" s="214">
        <v>70</v>
      </c>
      <c r="L4106" s="214">
        <v>0</v>
      </c>
      <c r="M4106" s="214">
        <v>0</v>
      </c>
      <c r="N4106" s="214">
        <v>70</v>
      </c>
      <c r="O4106" s="214">
        <v>6.9</v>
      </c>
      <c r="P4106" s="214">
        <v>5.5</v>
      </c>
      <c r="Q4106" s="214">
        <v>82.1</v>
      </c>
      <c r="R4106" s="214">
        <v>87.6</v>
      </c>
      <c r="S4106" s="214">
        <v>87.6</v>
      </c>
      <c r="T4106" s="214">
        <v>5.5</v>
      </c>
      <c r="U4106" s="214">
        <v>60</v>
      </c>
      <c r="V4106" s="214">
        <v>20100</v>
      </c>
      <c r="W4106" s="214">
        <v>25200</v>
      </c>
      <c r="X4106" s="214">
        <v>32100</v>
      </c>
    </row>
    <row r="4107" spans="1:24" x14ac:dyDescent="0.25">
      <c r="A4107" t="str">
        <f t="shared" si="64"/>
        <v>YAG1UKLevel 7Female + maleAgriculture, food and related studiesSouth West</v>
      </c>
      <c r="B4107" s="214" t="s">
        <v>251</v>
      </c>
      <c r="C4107" s="214" t="s">
        <v>26</v>
      </c>
      <c r="D4107" s="214">
        <v>1</v>
      </c>
      <c r="E4107" s="214" t="s">
        <v>35</v>
      </c>
      <c r="F4107" s="214" t="s">
        <v>253</v>
      </c>
      <c r="G4107" s="214" t="s">
        <v>246</v>
      </c>
      <c r="H4107" s="214" t="s">
        <v>59</v>
      </c>
      <c r="I4107" s="214" t="s">
        <v>134</v>
      </c>
      <c r="J4107" s="214">
        <v>70</v>
      </c>
      <c r="K4107" s="214">
        <v>70</v>
      </c>
      <c r="L4107" s="214">
        <v>0</v>
      </c>
      <c r="M4107" s="214">
        <v>0</v>
      </c>
      <c r="N4107" s="214">
        <v>70</v>
      </c>
      <c r="O4107" s="214">
        <v>11.6</v>
      </c>
      <c r="P4107" s="214">
        <v>4.3</v>
      </c>
      <c r="Q4107" s="214">
        <v>76.8</v>
      </c>
      <c r="R4107" s="214">
        <v>84.1</v>
      </c>
      <c r="S4107" s="214">
        <v>84.1</v>
      </c>
      <c r="T4107" s="214">
        <v>7.2</v>
      </c>
      <c r="U4107" s="214">
        <v>50</v>
      </c>
      <c r="V4107" s="214">
        <v>18600</v>
      </c>
      <c r="W4107" s="214">
        <v>23400</v>
      </c>
      <c r="X4107" s="214">
        <v>27400</v>
      </c>
    </row>
    <row r="4108" spans="1:24" x14ac:dyDescent="0.25">
      <c r="A4108" t="str">
        <f t="shared" si="64"/>
        <v>YAG1UKLevel 7Female + maleAgriculture, food and related studiesUnknown</v>
      </c>
      <c r="B4108" s="214" t="s">
        <v>251</v>
      </c>
      <c r="C4108" s="214" t="s">
        <v>26</v>
      </c>
      <c r="D4108" s="214">
        <v>1</v>
      </c>
      <c r="E4108" s="214" t="s">
        <v>35</v>
      </c>
      <c r="F4108" s="214" t="s">
        <v>253</v>
      </c>
      <c r="G4108" s="214" t="s">
        <v>246</v>
      </c>
      <c r="H4108" s="214" t="s">
        <v>59</v>
      </c>
      <c r="I4108" s="214" t="s">
        <v>135</v>
      </c>
      <c r="J4108" s="214">
        <v>20</v>
      </c>
      <c r="K4108" s="214">
        <v>20</v>
      </c>
      <c r="L4108" s="214">
        <v>58.1</v>
      </c>
      <c r="M4108" s="214">
        <v>0</v>
      </c>
      <c r="N4108" s="214">
        <v>10</v>
      </c>
      <c r="O4108" s="214">
        <v>0</v>
      </c>
      <c r="P4108" s="214">
        <v>0</v>
      </c>
      <c r="Q4108" s="214">
        <v>0</v>
      </c>
      <c r="R4108" s="214">
        <v>0</v>
      </c>
      <c r="S4108" s="214">
        <v>100</v>
      </c>
      <c r="T4108" s="214">
        <v>100</v>
      </c>
      <c r="U4108" s="214" t="s">
        <v>136</v>
      </c>
      <c r="V4108" s="214" t="s">
        <v>136</v>
      </c>
      <c r="W4108" s="214" t="s">
        <v>136</v>
      </c>
      <c r="X4108" s="214" t="s">
        <v>136</v>
      </c>
    </row>
    <row r="4109" spans="1:24" x14ac:dyDescent="0.25">
      <c r="A4109" t="str">
        <f t="shared" si="64"/>
        <v>YAG1UKLevel 7Female + maleAgriculture, food and related studiesWales</v>
      </c>
      <c r="B4109" s="214" t="s">
        <v>251</v>
      </c>
      <c r="C4109" s="214" t="s">
        <v>26</v>
      </c>
      <c r="D4109" s="214">
        <v>1</v>
      </c>
      <c r="E4109" s="214" t="s">
        <v>35</v>
      </c>
      <c r="F4109" s="214" t="s">
        <v>253</v>
      </c>
      <c r="G4109" s="214" t="s">
        <v>246</v>
      </c>
      <c r="H4109" s="214" t="s">
        <v>59</v>
      </c>
      <c r="I4109" s="214" t="s">
        <v>137</v>
      </c>
      <c r="J4109" s="214">
        <v>10</v>
      </c>
      <c r="K4109" s="214">
        <v>10</v>
      </c>
      <c r="L4109" s="214">
        <v>0</v>
      </c>
      <c r="M4109" s="214">
        <v>0</v>
      </c>
      <c r="N4109" s="214">
        <v>10</v>
      </c>
      <c r="O4109" s="214">
        <v>0</v>
      </c>
      <c r="P4109" s="214">
        <v>0</v>
      </c>
      <c r="Q4109" s="214">
        <v>45.5</v>
      </c>
      <c r="R4109" s="214">
        <v>90.9</v>
      </c>
      <c r="S4109" s="214">
        <v>100</v>
      </c>
      <c r="T4109" s="214">
        <v>54.5</v>
      </c>
      <c r="U4109" s="214" t="s">
        <v>140</v>
      </c>
      <c r="V4109" s="214" t="s">
        <v>140</v>
      </c>
      <c r="W4109" s="214" t="s">
        <v>140</v>
      </c>
      <c r="X4109" s="214" t="s">
        <v>140</v>
      </c>
    </row>
    <row r="4110" spans="1:24" x14ac:dyDescent="0.25">
      <c r="A4110" t="str">
        <f t="shared" ref="A4110:A4173" si="65">"YAG"&amp;D4110 &amp;E4110 &amp;F4110 &amp; G4110 &amp;H4110 &amp;I4110</f>
        <v>YAG1UKLevel 7Female + maleAgriculture, food and related studiesWest Midlands</v>
      </c>
      <c r="B4110" s="214" t="s">
        <v>251</v>
      </c>
      <c r="C4110" s="214" t="s">
        <v>26</v>
      </c>
      <c r="D4110" s="214">
        <v>1</v>
      </c>
      <c r="E4110" s="214" t="s">
        <v>35</v>
      </c>
      <c r="F4110" s="214" t="s">
        <v>253</v>
      </c>
      <c r="G4110" s="214" t="s">
        <v>246</v>
      </c>
      <c r="H4110" s="214" t="s">
        <v>59</v>
      </c>
      <c r="I4110" s="214" t="s">
        <v>138</v>
      </c>
      <c r="J4110" s="214">
        <v>45</v>
      </c>
      <c r="K4110" s="214">
        <v>45</v>
      </c>
      <c r="L4110" s="214">
        <v>0</v>
      </c>
      <c r="M4110" s="214">
        <v>0</v>
      </c>
      <c r="N4110" s="214">
        <v>45</v>
      </c>
      <c r="O4110" s="214">
        <v>11.5</v>
      </c>
      <c r="P4110" s="214">
        <v>2.2999999999999998</v>
      </c>
      <c r="Q4110" s="214">
        <v>86.2</v>
      </c>
      <c r="R4110" s="214">
        <v>86.2</v>
      </c>
      <c r="S4110" s="214">
        <v>86.2</v>
      </c>
      <c r="T4110" s="214">
        <v>0</v>
      </c>
      <c r="U4110" s="214">
        <v>35</v>
      </c>
      <c r="V4110" s="214">
        <v>18200</v>
      </c>
      <c r="W4110" s="214">
        <v>25000</v>
      </c>
      <c r="X4110" s="214">
        <v>28800</v>
      </c>
    </row>
    <row r="4111" spans="1:24" x14ac:dyDescent="0.25">
      <c r="A4111" t="str">
        <f t="shared" si="65"/>
        <v>YAG1UKLevel 7Female + maleAgriculture, food and related studiesYorkshire and The Humber</v>
      </c>
      <c r="B4111" s="214" t="s">
        <v>251</v>
      </c>
      <c r="C4111" s="214" t="s">
        <v>26</v>
      </c>
      <c r="D4111" s="214">
        <v>1</v>
      </c>
      <c r="E4111" s="214" t="s">
        <v>35</v>
      </c>
      <c r="F4111" s="214" t="s">
        <v>253</v>
      </c>
      <c r="G4111" s="214" t="s">
        <v>246</v>
      </c>
      <c r="H4111" s="214" t="s">
        <v>59</v>
      </c>
      <c r="I4111" s="214" t="s">
        <v>139</v>
      </c>
      <c r="J4111" s="214">
        <v>40</v>
      </c>
      <c r="K4111" s="214">
        <v>40</v>
      </c>
      <c r="L4111" s="214">
        <v>0</v>
      </c>
      <c r="M4111" s="214">
        <v>0</v>
      </c>
      <c r="N4111" s="214">
        <v>40</v>
      </c>
      <c r="O4111" s="214">
        <v>8.3000000000000007</v>
      </c>
      <c r="P4111" s="214">
        <v>4.8</v>
      </c>
      <c r="Q4111" s="214">
        <v>84.5</v>
      </c>
      <c r="R4111" s="214">
        <v>86.9</v>
      </c>
      <c r="S4111" s="214">
        <v>86.9</v>
      </c>
      <c r="T4111" s="214">
        <v>2.4</v>
      </c>
      <c r="U4111" s="214">
        <v>35</v>
      </c>
      <c r="V4111" s="214">
        <v>17500</v>
      </c>
      <c r="W4111" s="214">
        <v>23700</v>
      </c>
      <c r="X4111" s="214">
        <v>30300</v>
      </c>
    </row>
    <row r="4112" spans="1:24" x14ac:dyDescent="0.25">
      <c r="A4112" t="str">
        <f t="shared" si="65"/>
        <v>YAG1UKLevel 7Female + maleAllied healthAbroad</v>
      </c>
      <c r="B4112" s="214" t="s">
        <v>251</v>
      </c>
      <c r="C4112" s="214" t="s">
        <v>26</v>
      </c>
      <c r="D4112" s="214">
        <v>1</v>
      </c>
      <c r="E4112" s="214" t="s">
        <v>35</v>
      </c>
      <c r="F4112" s="214" t="s">
        <v>253</v>
      </c>
      <c r="G4112" s="214" t="s">
        <v>246</v>
      </c>
      <c r="H4112" s="214" t="s">
        <v>142</v>
      </c>
      <c r="I4112" s="214" t="s">
        <v>125</v>
      </c>
      <c r="J4112" s="214" t="s">
        <v>140</v>
      </c>
      <c r="K4112" s="214" t="s">
        <v>140</v>
      </c>
      <c r="L4112" s="214" t="s">
        <v>140</v>
      </c>
      <c r="M4112" s="214" t="s">
        <v>140</v>
      </c>
      <c r="N4112" s="214" t="s">
        <v>140</v>
      </c>
      <c r="O4112" s="214" t="s">
        <v>140</v>
      </c>
      <c r="P4112" s="214" t="s">
        <v>140</v>
      </c>
      <c r="Q4112" s="214" t="s">
        <v>140</v>
      </c>
      <c r="R4112" s="214" t="s">
        <v>140</v>
      </c>
      <c r="S4112" s="214" t="s">
        <v>140</v>
      </c>
      <c r="T4112" s="214" t="s">
        <v>140</v>
      </c>
      <c r="U4112" s="214" t="s">
        <v>140</v>
      </c>
      <c r="V4112" s="214" t="s">
        <v>140</v>
      </c>
      <c r="W4112" s="214" t="s">
        <v>140</v>
      </c>
      <c r="X4112" s="214" t="s">
        <v>140</v>
      </c>
    </row>
    <row r="4113" spans="1:24" x14ac:dyDescent="0.25">
      <c r="A4113" t="str">
        <f t="shared" si="65"/>
        <v>YAG1UKLevel 7Female + maleAllied healthEast Midlands</v>
      </c>
      <c r="B4113" s="214" t="s">
        <v>251</v>
      </c>
      <c r="C4113" s="214" t="s">
        <v>26</v>
      </c>
      <c r="D4113" s="214">
        <v>1</v>
      </c>
      <c r="E4113" s="214" t="s">
        <v>35</v>
      </c>
      <c r="F4113" s="214" t="s">
        <v>253</v>
      </c>
      <c r="G4113" s="214" t="s">
        <v>246</v>
      </c>
      <c r="H4113" s="214" t="s">
        <v>142</v>
      </c>
      <c r="I4113" s="214" t="s">
        <v>126</v>
      </c>
      <c r="J4113" s="214">
        <v>380</v>
      </c>
      <c r="K4113" s="214">
        <v>380</v>
      </c>
      <c r="L4113" s="214">
        <v>0</v>
      </c>
      <c r="M4113" s="214">
        <v>0</v>
      </c>
      <c r="N4113" s="214">
        <v>380</v>
      </c>
      <c r="O4113" s="214">
        <v>2.6</v>
      </c>
      <c r="P4113" s="214">
        <v>4.3</v>
      </c>
      <c r="Q4113" s="214">
        <v>75</v>
      </c>
      <c r="R4113" s="214">
        <v>91.2</v>
      </c>
      <c r="S4113" s="214">
        <v>93.1</v>
      </c>
      <c r="T4113" s="214">
        <v>18</v>
      </c>
      <c r="U4113" s="214">
        <v>275</v>
      </c>
      <c r="V4113" s="214">
        <v>21500</v>
      </c>
      <c r="W4113" s="214">
        <v>29200</v>
      </c>
      <c r="X4113" s="214">
        <v>40500</v>
      </c>
    </row>
    <row r="4114" spans="1:24" x14ac:dyDescent="0.25">
      <c r="A4114" t="str">
        <f t="shared" si="65"/>
        <v>YAG1UKLevel 7Female + maleAllied healthEast of England</v>
      </c>
      <c r="B4114" s="214" t="s">
        <v>251</v>
      </c>
      <c r="C4114" s="214" t="s">
        <v>26</v>
      </c>
      <c r="D4114" s="214">
        <v>1</v>
      </c>
      <c r="E4114" s="214" t="s">
        <v>35</v>
      </c>
      <c r="F4114" s="214" t="s">
        <v>253</v>
      </c>
      <c r="G4114" s="214" t="s">
        <v>246</v>
      </c>
      <c r="H4114" s="214" t="s">
        <v>142</v>
      </c>
      <c r="I4114" s="214" t="s">
        <v>127</v>
      </c>
      <c r="J4114" s="214">
        <v>640</v>
      </c>
      <c r="K4114" s="214">
        <v>640</v>
      </c>
      <c r="L4114" s="214">
        <v>0</v>
      </c>
      <c r="M4114" s="214">
        <v>0</v>
      </c>
      <c r="N4114" s="214">
        <v>640</v>
      </c>
      <c r="O4114" s="214">
        <v>5.5</v>
      </c>
      <c r="P4114" s="214">
        <v>3.1</v>
      </c>
      <c r="Q4114" s="214">
        <v>73.7</v>
      </c>
      <c r="R4114" s="214">
        <v>89.2</v>
      </c>
      <c r="S4114" s="214">
        <v>91.4</v>
      </c>
      <c r="T4114" s="214">
        <v>17.7</v>
      </c>
      <c r="U4114" s="214">
        <v>450</v>
      </c>
      <c r="V4114" s="214">
        <v>22300</v>
      </c>
      <c r="W4114" s="214">
        <v>30300</v>
      </c>
      <c r="X4114" s="214">
        <v>40200</v>
      </c>
    </row>
    <row r="4115" spans="1:24" x14ac:dyDescent="0.25">
      <c r="A4115" t="str">
        <f t="shared" si="65"/>
        <v>YAG1UKLevel 7Female + maleAllied healthLondon</v>
      </c>
      <c r="B4115" s="214" t="s">
        <v>251</v>
      </c>
      <c r="C4115" s="214" t="s">
        <v>26</v>
      </c>
      <c r="D4115" s="214">
        <v>1</v>
      </c>
      <c r="E4115" s="214" t="s">
        <v>35</v>
      </c>
      <c r="F4115" s="214" t="s">
        <v>253</v>
      </c>
      <c r="G4115" s="214" t="s">
        <v>246</v>
      </c>
      <c r="H4115" s="214" t="s">
        <v>142</v>
      </c>
      <c r="I4115" s="214" t="s">
        <v>128</v>
      </c>
      <c r="J4115" s="214">
        <v>1140</v>
      </c>
      <c r="K4115" s="214">
        <v>1140</v>
      </c>
      <c r="L4115" s="214">
        <v>0</v>
      </c>
      <c r="M4115" s="214">
        <v>0</v>
      </c>
      <c r="N4115" s="214">
        <v>1140</v>
      </c>
      <c r="O4115" s="214">
        <v>5.9</v>
      </c>
      <c r="P4115" s="214">
        <v>4.5</v>
      </c>
      <c r="Q4115" s="214">
        <v>72.099999999999994</v>
      </c>
      <c r="R4115" s="214">
        <v>86.4</v>
      </c>
      <c r="S4115" s="214">
        <v>89.6</v>
      </c>
      <c r="T4115" s="214">
        <v>17.5</v>
      </c>
      <c r="U4115" s="214">
        <v>785</v>
      </c>
      <c r="V4115" s="214">
        <v>23400</v>
      </c>
      <c r="W4115" s="214">
        <v>28800</v>
      </c>
      <c r="X4115" s="214">
        <v>39800</v>
      </c>
    </row>
    <row r="4116" spans="1:24" x14ac:dyDescent="0.25">
      <c r="A4116" t="str">
        <f t="shared" si="65"/>
        <v>YAG1UKLevel 7Female + maleAllied healthNorth East</v>
      </c>
      <c r="B4116" s="214" t="s">
        <v>251</v>
      </c>
      <c r="C4116" s="214" t="s">
        <v>26</v>
      </c>
      <c r="D4116" s="214">
        <v>1</v>
      </c>
      <c r="E4116" s="214" t="s">
        <v>35</v>
      </c>
      <c r="F4116" s="214" t="s">
        <v>253</v>
      </c>
      <c r="G4116" s="214" t="s">
        <v>246</v>
      </c>
      <c r="H4116" s="214" t="s">
        <v>142</v>
      </c>
      <c r="I4116" s="214" t="s">
        <v>129</v>
      </c>
      <c r="J4116" s="214">
        <v>240</v>
      </c>
      <c r="K4116" s="214">
        <v>240</v>
      </c>
      <c r="L4116" s="214">
        <v>0</v>
      </c>
      <c r="M4116" s="214">
        <v>0</v>
      </c>
      <c r="N4116" s="214">
        <v>240</v>
      </c>
      <c r="O4116" s="214">
        <v>2.1</v>
      </c>
      <c r="P4116" s="214">
        <v>1.3</v>
      </c>
      <c r="Q4116" s="214">
        <v>70.900000000000006</v>
      </c>
      <c r="R4116" s="214">
        <v>93.3</v>
      </c>
      <c r="S4116" s="214">
        <v>96.7</v>
      </c>
      <c r="T4116" s="214">
        <v>25.8</v>
      </c>
      <c r="U4116" s="214">
        <v>165</v>
      </c>
      <c r="V4116" s="214">
        <v>22300</v>
      </c>
      <c r="W4116" s="214">
        <v>28500</v>
      </c>
      <c r="X4116" s="214">
        <v>35800</v>
      </c>
    </row>
    <row r="4117" spans="1:24" x14ac:dyDescent="0.25">
      <c r="A4117" t="str">
        <f t="shared" si="65"/>
        <v>YAG1UKLevel 7Female + maleAllied healthNorth West</v>
      </c>
      <c r="B4117" s="214" t="s">
        <v>251</v>
      </c>
      <c r="C4117" s="214" t="s">
        <v>26</v>
      </c>
      <c r="D4117" s="214">
        <v>1</v>
      </c>
      <c r="E4117" s="214" t="s">
        <v>35</v>
      </c>
      <c r="F4117" s="214" t="s">
        <v>253</v>
      </c>
      <c r="G4117" s="214" t="s">
        <v>246</v>
      </c>
      <c r="H4117" s="214" t="s">
        <v>142</v>
      </c>
      <c r="I4117" s="214" t="s">
        <v>130</v>
      </c>
      <c r="J4117" s="214">
        <v>895</v>
      </c>
      <c r="K4117" s="214">
        <v>895</v>
      </c>
      <c r="L4117" s="214">
        <v>0</v>
      </c>
      <c r="M4117" s="214">
        <v>0</v>
      </c>
      <c r="N4117" s="214">
        <v>895</v>
      </c>
      <c r="O4117" s="214">
        <v>3.9</v>
      </c>
      <c r="P4117" s="214">
        <v>4.4000000000000004</v>
      </c>
      <c r="Q4117" s="214">
        <v>72</v>
      </c>
      <c r="R4117" s="214">
        <v>89.7</v>
      </c>
      <c r="S4117" s="214">
        <v>91.7</v>
      </c>
      <c r="T4117" s="214">
        <v>19.7</v>
      </c>
      <c r="U4117" s="214">
        <v>625</v>
      </c>
      <c r="V4117" s="214">
        <v>21500</v>
      </c>
      <c r="W4117" s="214">
        <v>29900</v>
      </c>
      <c r="X4117" s="214">
        <v>40900</v>
      </c>
    </row>
    <row r="4118" spans="1:24" x14ac:dyDescent="0.25">
      <c r="A4118" t="str">
        <f t="shared" si="65"/>
        <v>YAG1UKLevel 7Female + maleAllied healthNorthern Ireland</v>
      </c>
      <c r="B4118" s="214" t="s">
        <v>251</v>
      </c>
      <c r="C4118" s="214" t="s">
        <v>26</v>
      </c>
      <c r="D4118" s="214">
        <v>1</v>
      </c>
      <c r="E4118" s="214" t="s">
        <v>35</v>
      </c>
      <c r="F4118" s="214" t="s">
        <v>253</v>
      </c>
      <c r="G4118" s="214" t="s">
        <v>246</v>
      </c>
      <c r="H4118" s="214" t="s">
        <v>142</v>
      </c>
      <c r="I4118" s="214" t="s">
        <v>131</v>
      </c>
      <c r="J4118" s="214">
        <v>30</v>
      </c>
      <c r="K4118" s="214">
        <v>30</v>
      </c>
      <c r="L4118" s="214">
        <v>0</v>
      </c>
      <c r="M4118" s="214">
        <v>0</v>
      </c>
      <c r="N4118" s="214">
        <v>30</v>
      </c>
      <c r="O4118" s="214">
        <v>12.8</v>
      </c>
      <c r="P4118" s="214">
        <v>0</v>
      </c>
      <c r="Q4118" s="214">
        <v>77.7</v>
      </c>
      <c r="R4118" s="214">
        <v>84</v>
      </c>
      <c r="S4118" s="214">
        <v>87.2</v>
      </c>
      <c r="T4118" s="214">
        <v>9.6</v>
      </c>
      <c r="U4118" s="214">
        <v>25</v>
      </c>
      <c r="V4118" s="214">
        <v>21200</v>
      </c>
      <c r="W4118" s="214">
        <v>28500</v>
      </c>
      <c r="X4118" s="214">
        <v>36500</v>
      </c>
    </row>
    <row r="4119" spans="1:24" x14ac:dyDescent="0.25">
      <c r="A4119" t="str">
        <f t="shared" si="65"/>
        <v>YAG1UKLevel 7Female + maleAllied healthScotland</v>
      </c>
      <c r="B4119" s="214" t="s">
        <v>251</v>
      </c>
      <c r="C4119" s="214" t="s">
        <v>26</v>
      </c>
      <c r="D4119" s="214">
        <v>1</v>
      </c>
      <c r="E4119" s="214" t="s">
        <v>35</v>
      </c>
      <c r="F4119" s="214" t="s">
        <v>253</v>
      </c>
      <c r="G4119" s="214" t="s">
        <v>246</v>
      </c>
      <c r="H4119" s="214" t="s">
        <v>142</v>
      </c>
      <c r="I4119" s="214" t="s">
        <v>132</v>
      </c>
      <c r="J4119" s="214">
        <v>80</v>
      </c>
      <c r="K4119" s="214">
        <v>80</v>
      </c>
      <c r="L4119" s="214">
        <v>0</v>
      </c>
      <c r="M4119" s="214">
        <v>0</v>
      </c>
      <c r="N4119" s="214">
        <v>80</v>
      </c>
      <c r="O4119" s="214">
        <v>8.8000000000000007</v>
      </c>
      <c r="P4119" s="214">
        <v>2.5</v>
      </c>
      <c r="Q4119" s="214">
        <v>70.400000000000006</v>
      </c>
      <c r="R4119" s="214">
        <v>88.7</v>
      </c>
      <c r="S4119" s="214">
        <v>88.7</v>
      </c>
      <c r="T4119" s="214">
        <v>18.2</v>
      </c>
      <c r="U4119" s="214">
        <v>50</v>
      </c>
      <c r="V4119" s="214">
        <v>21500</v>
      </c>
      <c r="W4119" s="214">
        <v>27400</v>
      </c>
      <c r="X4119" s="214">
        <v>39200</v>
      </c>
    </row>
    <row r="4120" spans="1:24" x14ac:dyDescent="0.25">
      <c r="A4120" t="str">
        <f t="shared" si="65"/>
        <v>YAG1UKLevel 7Female + maleAllied healthSouth East</v>
      </c>
      <c r="B4120" s="214" t="s">
        <v>251</v>
      </c>
      <c r="C4120" s="214" t="s">
        <v>26</v>
      </c>
      <c r="D4120" s="214">
        <v>1</v>
      </c>
      <c r="E4120" s="214" t="s">
        <v>35</v>
      </c>
      <c r="F4120" s="214" t="s">
        <v>253</v>
      </c>
      <c r="G4120" s="214" t="s">
        <v>246</v>
      </c>
      <c r="H4120" s="214" t="s">
        <v>142</v>
      </c>
      <c r="I4120" s="214" t="s">
        <v>133</v>
      </c>
      <c r="J4120" s="214">
        <v>890</v>
      </c>
      <c r="K4120" s="214">
        <v>890</v>
      </c>
      <c r="L4120" s="214">
        <v>0</v>
      </c>
      <c r="M4120" s="214">
        <v>0</v>
      </c>
      <c r="N4120" s="214">
        <v>890</v>
      </c>
      <c r="O4120" s="214">
        <v>3.2</v>
      </c>
      <c r="P4120" s="214">
        <v>3.1</v>
      </c>
      <c r="Q4120" s="214">
        <v>77.3</v>
      </c>
      <c r="R4120" s="214">
        <v>91.8</v>
      </c>
      <c r="S4120" s="214">
        <v>93.7</v>
      </c>
      <c r="T4120" s="214">
        <v>16.399999999999999</v>
      </c>
      <c r="U4120" s="214">
        <v>665</v>
      </c>
      <c r="V4120" s="214">
        <v>22200</v>
      </c>
      <c r="W4120" s="214">
        <v>28100</v>
      </c>
      <c r="X4120" s="214">
        <v>39100</v>
      </c>
    </row>
    <row r="4121" spans="1:24" x14ac:dyDescent="0.25">
      <c r="A4121" t="str">
        <f t="shared" si="65"/>
        <v>YAG1UKLevel 7Female + maleAllied healthSouth West</v>
      </c>
      <c r="B4121" s="214" t="s">
        <v>251</v>
      </c>
      <c r="C4121" s="214" t="s">
        <v>26</v>
      </c>
      <c r="D4121" s="214">
        <v>1</v>
      </c>
      <c r="E4121" s="214" t="s">
        <v>35</v>
      </c>
      <c r="F4121" s="214" t="s">
        <v>253</v>
      </c>
      <c r="G4121" s="214" t="s">
        <v>246</v>
      </c>
      <c r="H4121" s="214" t="s">
        <v>142</v>
      </c>
      <c r="I4121" s="214" t="s">
        <v>134</v>
      </c>
      <c r="J4121" s="214">
        <v>390</v>
      </c>
      <c r="K4121" s="214">
        <v>390</v>
      </c>
      <c r="L4121" s="214">
        <v>0</v>
      </c>
      <c r="M4121" s="214">
        <v>0</v>
      </c>
      <c r="N4121" s="214">
        <v>390</v>
      </c>
      <c r="O4121" s="214">
        <v>2.7</v>
      </c>
      <c r="P4121" s="214">
        <v>3.6</v>
      </c>
      <c r="Q4121" s="214">
        <v>74</v>
      </c>
      <c r="R4121" s="214">
        <v>90.4</v>
      </c>
      <c r="S4121" s="214">
        <v>93.7</v>
      </c>
      <c r="T4121" s="214">
        <v>19.7</v>
      </c>
      <c r="U4121" s="214">
        <v>275</v>
      </c>
      <c r="V4121" s="214">
        <v>21500</v>
      </c>
      <c r="W4121" s="214">
        <v>29600</v>
      </c>
      <c r="X4121" s="214">
        <v>40200</v>
      </c>
    </row>
    <row r="4122" spans="1:24" x14ac:dyDescent="0.25">
      <c r="A4122" t="str">
        <f t="shared" si="65"/>
        <v>YAG1UKLevel 7Female + maleAllied healthUnknown</v>
      </c>
      <c r="B4122" s="214" t="s">
        <v>251</v>
      </c>
      <c r="C4122" s="214" t="s">
        <v>26</v>
      </c>
      <c r="D4122" s="214">
        <v>1</v>
      </c>
      <c r="E4122" s="214" t="s">
        <v>35</v>
      </c>
      <c r="F4122" s="214" t="s">
        <v>253</v>
      </c>
      <c r="G4122" s="214" t="s">
        <v>246</v>
      </c>
      <c r="H4122" s="214" t="s">
        <v>142</v>
      </c>
      <c r="I4122" s="214" t="s">
        <v>135</v>
      </c>
      <c r="J4122" s="214">
        <v>220</v>
      </c>
      <c r="K4122" s="214">
        <v>220</v>
      </c>
      <c r="L4122" s="214">
        <v>61.3</v>
      </c>
      <c r="M4122" s="214">
        <v>0</v>
      </c>
      <c r="N4122" s="214">
        <v>85</v>
      </c>
      <c r="O4122" s="214">
        <v>0</v>
      </c>
      <c r="P4122" s="214">
        <v>0</v>
      </c>
      <c r="Q4122" s="214">
        <v>0</v>
      </c>
      <c r="R4122" s="214">
        <v>0</v>
      </c>
      <c r="S4122" s="214">
        <v>100</v>
      </c>
      <c r="T4122" s="214">
        <v>100</v>
      </c>
      <c r="U4122" s="214" t="s">
        <v>136</v>
      </c>
      <c r="V4122" s="214" t="s">
        <v>136</v>
      </c>
      <c r="W4122" s="214" t="s">
        <v>136</v>
      </c>
      <c r="X4122" s="214" t="s">
        <v>136</v>
      </c>
    </row>
    <row r="4123" spans="1:24" x14ac:dyDescent="0.25">
      <c r="A4123" t="str">
        <f t="shared" si="65"/>
        <v>YAG1UKLevel 7Female + maleAllied healthWales</v>
      </c>
      <c r="B4123" s="214" t="s">
        <v>251</v>
      </c>
      <c r="C4123" s="214" t="s">
        <v>26</v>
      </c>
      <c r="D4123" s="214">
        <v>1</v>
      </c>
      <c r="E4123" s="214" t="s">
        <v>35</v>
      </c>
      <c r="F4123" s="214" t="s">
        <v>253</v>
      </c>
      <c r="G4123" s="214" t="s">
        <v>246</v>
      </c>
      <c r="H4123" s="214" t="s">
        <v>142</v>
      </c>
      <c r="I4123" s="214" t="s">
        <v>137</v>
      </c>
      <c r="J4123" s="214">
        <v>120</v>
      </c>
      <c r="K4123" s="214">
        <v>120</v>
      </c>
      <c r="L4123" s="214">
        <v>0</v>
      </c>
      <c r="M4123" s="214">
        <v>0</v>
      </c>
      <c r="N4123" s="214">
        <v>120</v>
      </c>
      <c r="O4123" s="214">
        <v>7.6</v>
      </c>
      <c r="P4123" s="214">
        <v>2.1</v>
      </c>
      <c r="Q4123" s="214">
        <v>75.8</v>
      </c>
      <c r="R4123" s="214">
        <v>87.3</v>
      </c>
      <c r="S4123" s="214">
        <v>90.2</v>
      </c>
      <c r="T4123" s="214">
        <v>14.4</v>
      </c>
      <c r="U4123" s="214">
        <v>85</v>
      </c>
      <c r="V4123" s="214">
        <v>25200</v>
      </c>
      <c r="W4123" s="214">
        <v>31400</v>
      </c>
      <c r="X4123" s="214">
        <v>37200</v>
      </c>
    </row>
    <row r="4124" spans="1:24" x14ac:dyDescent="0.25">
      <c r="A4124" t="str">
        <f t="shared" si="65"/>
        <v>YAG1UKLevel 7Female + maleAllied healthWest Midlands</v>
      </c>
      <c r="B4124" s="214" t="s">
        <v>251</v>
      </c>
      <c r="C4124" s="214" t="s">
        <v>26</v>
      </c>
      <c r="D4124" s="214">
        <v>1</v>
      </c>
      <c r="E4124" s="214" t="s">
        <v>35</v>
      </c>
      <c r="F4124" s="214" t="s">
        <v>253</v>
      </c>
      <c r="G4124" s="214" t="s">
        <v>246</v>
      </c>
      <c r="H4124" s="214" t="s">
        <v>142</v>
      </c>
      <c r="I4124" s="214" t="s">
        <v>138</v>
      </c>
      <c r="J4124" s="214">
        <v>580</v>
      </c>
      <c r="K4124" s="214">
        <v>580</v>
      </c>
      <c r="L4124" s="214">
        <v>0</v>
      </c>
      <c r="M4124" s="214">
        <v>0</v>
      </c>
      <c r="N4124" s="214">
        <v>580</v>
      </c>
      <c r="O4124" s="214">
        <v>3.9</v>
      </c>
      <c r="P4124" s="214">
        <v>3.2</v>
      </c>
      <c r="Q4124" s="214">
        <v>75.5</v>
      </c>
      <c r="R4124" s="214">
        <v>90.7</v>
      </c>
      <c r="S4124" s="214">
        <v>92.9</v>
      </c>
      <c r="T4124" s="214">
        <v>17.399999999999999</v>
      </c>
      <c r="U4124" s="214">
        <v>425</v>
      </c>
      <c r="V4124" s="214">
        <v>22600</v>
      </c>
      <c r="W4124" s="214">
        <v>32800</v>
      </c>
      <c r="X4124" s="214">
        <v>46400</v>
      </c>
    </row>
    <row r="4125" spans="1:24" x14ac:dyDescent="0.25">
      <c r="A4125" t="str">
        <f t="shared" si="65"/>
        <v>YAG1UKLevel 7Female + maleAllied healthYorkshire and The Humber</v>
      </c>
      <c r="B4125" s="214" t="s">
        <v>251</v>
      </c>
      <c r="C4125" s="214" t="s">
        <v>26</v>
      </c>
      <c r="D4125" s="214">
        <v>1</v>
      </c>
      <c r="E4125" s="214" t="s">
        <v>35</v>
      </c>
      <c r="F4125" s="214" t="s">
        <v>253</v>
      </c>
      <c r="G4125" s="214" t="s">
        <v>246</v>
      </c>
      <c r="H4125" s="214" t="s">
        <v>142</v>
      </c>
      <c r="I4125" s="214" t="s">
        <v>139</v>
      </c>
      <c r="J4125" s="214">
        <v>900</v>
      </c>
      <c r="K4125" s="214">
        <v>900</v>
      </c>
      <c r="L4125" s="214">
        <v>0</v>
      </c>
      <c r="M4125" s="214">
        <v>0</v>
      </c>
      <c r="N4125" s="214">
        <v>900</v>
      </c>
      <c r="O4125" s="214">
        <v>3.2</v>
      </c>
      <c r="P4125" s="214">
        <v>2</v>
      </c>
      <c r="Q4125" s="214">
        <v>71.599999999999994</v>
      </c>
      <c r="R4125" s="214">
        <v>92.6</v>
      </c>
      <c r="S4125" s="214">
        <v>94.7</v>
      </c>
      <c r="T4125" s="214">
        <v>23.2</v>
      </c>
      <c r="U4125" s="214">
        <v>630</v>
      </c>
      <c r="V4125" s="214">
        <v>22400</v>
      </c>
      <c r="W4125" s="214">
        <v>29600</v>
      </c>
      <c r="X4125" s="214">
        <v>39100</v>
      </c>
    </row>
    <row r="4126" spans="1:24" x14ac:dyDescent="0.25">
      <c r="A4126" t="str">
        <f t="shared" si="65"/>
        <v>YAG1UKLevel 7Female + maleArchitecture, building and planningAbroad</v>
      </c>
      <c r="B4126" s="214" t="s">
        <v>251</v>
      </c>
      <c r="C4126" s="214" t="s">
        <v>26</v>
      </c>
      <c r="D4126" s="214">
        <v>1</v>
      </c>
      <c r="E4126" s="214" t="s">
        <v>35</v>
      </c>
      <c r="F4126" s="214" t="s">
        <v>253</v>
      </c>
      <c r="G4126" s="214" t="s">
        <v>246</v>
      </c>
      <c r="H4126" s="214" t="s">
        <v>74</v>
      </c>
      <c r="I4126" s="214" t="s">
        <v>125</v>
      </c>
      <c r="J4126" s="214" t="s">
        <v>140</v>
      </c>
      <c r="K4126" s="214" t="s">
        <v>140</v>
      </c>
      <c r="L4126" s="214" t="s">
        <v>140</v>
      </c>
      <c r="M4126" s="214" t="s">
        <v>140</v>
      </c>
      <c r="N4126" s="214" t="s">
        <v>140</v>
      </c>
      <c r="O4126" s="214" t="s">
        <v>140</v>
      </c>
      <c r="P4126" s="214" t="s">
        <v>140</v>
      </c>
      <c r="Q4126" s="214" t="s">
        <v>140</v>
      </c>
      <c r="R4126" s="214" t="s">
        <v>140</v>
      </c>
      <c r="S4126" s="214" t="s">
        <v>140</v>
      </c>
      <c r="T4126" s="214" t="s">
        <v>140</v>
      </c>
      <c r="U4126" s="214" t="s">
        <v>140</v>
      </c>
      <c r="V4126" s="214" t="s">
        <v>140</v>
      </c>
      <c r="W4126" s="214" t="s">
        <v>140</v>
      </c>
      <c r="X4126" s="214" t="s">
        <v>140</v>
      </c>
    </row>
    <row r="4127" spans="1:24" x14ac:dyDescent="0.25">
      <c r="A4127" t="str">
        <f t="shared" si="65"/>
        <v>YAG1UKLevel 7Female + maleArchitecture, building and planningEast Midlands</v>
      </c>
      <c r="B4127" s="214" t="s">
        <v>251</v>
      </c>
      <c r="C4127" s="214" t="s">
        <v>26</v>
      </c>
      <c r="D4127" s="214">
        <v>1</v>
      </c>
      <c r="E4127" s="214" t="s">
        <v>35</v>
      </c>
      <c r="F4127" s="214" t="s">
        <v>253</v>
      </c>
      <c r="G4127" s="214" t="s">
        <v>246</v>
      </c>
      <c r="H4127" s="214" t="s">
        <v>74</v>
      </c>
      <c r="I4127" s="214" t="s">
        <v>126</v>
      </c>
      <c r="J4127" s="214">
        <v>165</v>
      </c>
      <c r="K4127" s="214">
        <v>165</v>
      </c>
      <c r="L4127" s="214">
        <v>0</v>
      </c>
      <c r="M4127" s="214">
        <v>0</v>
      </c>
      <c r="N4127" s="214">
        <v>165</v>
      </c>
      <c r="O4127" s="214">
        <v>4</v>
      </c>
      <c r="P4127" s="214">
        <v>6.7</v>
      </c>
      <c r="Q4127" s="214">
        <v>82</v>
      </c>
      <c r="R4127" s="214">
        <v>88.7</v>
      </c>
      <c r="S4127" s="214">
        <v>89.3</v>
      </c>
      <c r="T4127" s="214">
        <v>7.3</v>
      </c>
      <c r="U4127" s="214">
        <v>130</v>
      </c>
      <c r="V4127" s="214">
        <v>25600</v>
      </c>
      <c r="W4127" s="214">
        <v>31800</v>
      </c>
      <c r="X4127" s="214">
        <v>39800</v>
      </c>
    </row>
    <row r="4128" spans="1:24" x14ac:dyDescent="0.25">
      <c r="A4128" t="str">
        <f t="shared" si="65"/>
        <v>YAG1UKLevel 7Female + maleArchitecture, building and planningEast of England</v>
      </c>
      <c r="B4128" s="214" t="s">
        <v>251</v>
      </c>
      <c r="C4128" s="214" t="s">
        <v>26</v>
      </c>
      <c r="D4128" s="214">
        <v>1</v>
      </c>
      <c r="E4128" s="214" t="s">
        <v>35</v>
      </c>
      <c r="F4128" s="214" t="s">
        <v>253</v>
      </c>
      <c r="G4128" s="214" t="s">
        <v>246</v>
      </c>
      <c r="H4128" s="214" t="s">
        <v>74</v>
      </c>
      <c r="I4128" s="214" t="s">
        <v>127</v>
      </c>
      <c r="J4128" s="214">
        <v>305</v>
      </c>
      <c r="K4128" s="214">
        <v>305</v>
      </c>
      <c r="L4128" s="214">
        <v>0</v>
      </c>
      <c r="M4128" s="214">
        <v>0</v>
      </c>
      <c r="N4128" s="214">
        <v>305</v>
      </c>
      <c r="O4128" s="214">
        <v>3.3</v>
      </c>
      <c r="P4128" s="214">
        <v>3.9</v>
      </c>
      <c r="Q4128" s="214">
        <v>81.7</v>
      </c>
      <c r="R4128" s="214">
        <v>92</v>
      </c>
      <c r="S4128" s="214">
        <v>92.8</v>
      </c>
      <c r="T4128" s="214">
        <v>11.1</v>
      </c>
      <c r="U4128" s="214">
        <v>240</v>
      </c>
      <c r="V4128" s="214">
        <v>27700</v>
      </c>
      <c r="W4128" s="214">
        <v>35000</v>
      </c>
      <c r="X4128" s="214">
        <v>42000</v>
      </c>
    </row>
    <row r="4129" spans="1:24" x14ac:dyDescent="0.25">
      <c r="A4129" t="str">
        <f t="shared" si="65"/>
        <v>YAG1UKLevel 7Female + maleArchitecture, building and planningLondon</v>
      </c>
      <c r="B4129" s="214" t="s">
        <v>251</v>
      </c>
      <c r="C4129" s="214" t="s">
        <v>26</v>
      </c>
      <c r="D4129" s="214">
        <v>1</v>
      </c>
      <c r="E4129" s="214" t="s">
        <v>35</v>
      </c>
      <c r="F4129" s="214" t="s">
        <v>253</v>
      </c>
      <c r="G4129" s="214" t="s">
        <v>246</v>
      </c>
      <c r="H4129" s="214" t="s">
        <v>74</v>
      </c>
      <c r="I4129" s="214" t="s">
        <v>128</v>
      </c>
      <c r="J4129" s="214">
        <v>1345</v>
      </c>
      <c r="K4129" s="214">
        <v>1345</v>
      </c>
      <c r="L4129" s="214">
        <v>0</v>
      </c>
      <c r="M4129" s="214">
        <v>0</v>
      </c>
      <c r="N4129" s="214">
        <v>1345</v>
      </c>
      <c r="O4129" s="214">
        <v>5.6</v>
      </c>
      <c r="P4129" s="214">
        <v>6.5</v>
      </c>
      <c r="Q4129" s="214">
        <v>76.599999999999994</v>
      </c>
      <c r="R4129" s="214">
        <v>86.6</v>
      </c>
      <c r="S4129" s="214">
        <v>87.9</v>
      </c>
      <c r="T4129" s="214">
        <v>11.2</v>
      </c>
      <c r="U4129" s="214">
        <v>995</v>
      </c>
      <c r="V4129" s="214">
        <v>28800</v>
      </c>
      <c r="W4129" s="214">
        <v>35400</v>
      </c>
      <c r="X4129" s="214">
        <v>42000</v>
      </c>
    </row>
    <row r="4130" spans="1:24" x14ac:dyDescent="0.25">
      <c r="A4130" t="str">
        <f t="shared" si="65"/>
        <v>YAG1UKLevel 7Female + maleArchitecture, building and planningNorth East</v>
      </c>
      <c r="B4130" s="214" t="s">
        <v>251</v>
      </c>
      <c r="C4130" s="214" t="s">
        <v>26</v>
      </c>
      <c r="D4130" s="214">
        <v>1</v>
      </c>
      <c r="E4130" s="214" t="s">
        <v>35</v>
      </c>
      <c r="F4130" s="214" t="s">
        <v>253</v>
      </c>
      <c r="G4130" s="214" t="s">
        <v>246</v>
      </c>
      <c r="H4130" s="214" t="s">
        <v>74</v>
      </c>
      <c r="I4130" s="214" t="s">
        <v>129</v>
      </c>
      <c r="J4130" s="214">
        <v>95</v>
      </c>
      <c r="K4130" s="214">
        <v>95</v>
      </c>
      <c r="L4130" s="214">
        <v>0</v>
      </c>
      <c r="M4130" s="214">
        <v>0</v>
      </c>
      <c r="N4130" s="214">
        <v>95</v>
      </c>
      <c r="O4130" s="214">
        <v>11.4</v>
      </c>
      <c r="P4130" s="214">
        <v>6.2</v>
      </c>
      <c r="Q4130" s="214">
        <v>75.099999999999994</v>
      </c>
      <c r="R4130" s="214">
        <v>82.4</v>
      </c>
      <c r="S4130" s="214">
        <v>82.4</v>
      </c>
      <c r="T4130" s="214">
        <v>7.3</v>
      </c>
      <c r="U4130" s="214">
        <v>70</v>
      </c>
      <c r="V4130" s="214">
        <v>25200</v>
      </c>
      <c r="W4130" s="214">
        <v>31000</v>
      </c>
      <c r="X4130" s="214">
        <v>38300</v>
      </c>
    </row>
    <row r="4131" spans="1:24" x14ac:dyDescent="0.25">
      <c r="A4131" t="str">
        <f t="shared" si="65"/>
        <v>YAG1UKLevel 7Female + maleArchitecture, building and planningNorth West</v>
      </c>
      <c r="B4131" s="214" t="s">
        <v>251</v>
      </c>
      <c r="C4131" s="214" t="s">
        <v>26</v>
      </c>
      <c r="D4131" s="214">
        <v>1</v>
      </c>
      <c r="E4131" s="214" t="s">
        <v>35</v>
      </c>
      <c r="F4131" s="214" t="s">
        <v>253</v>
      </c>
      <c r="G4131" s="214" t="s">
        <v>246</v>
      </c>
      <c r="H4131" s="214" t="s">
        <v>74</v>
      </c>
      <c r="I4131" s="214" t="s">
        <v>130</v>
      </c>
      <c r="J4131" s="214">
        <v>260</v>
      </c>
      <c r="K4131" s="214">
        <v>260</v>
      </c>
      <c r="L4131" s="214">
        <v>0</v>
      </c>
      <c r="M4131" s="214">
        <v>0</v>
      </c>
      <c r="N4131" s="214">
        <v>260</v>
      </c>
      <c r="O4131" s="214">
        <v>6.2</v>
      </c>
      <c r="P4131" s="214">
        <v>3.5</v>
      </c>
      <c r="Q4131" s="214">
        <v>81.900000000000006</v>
      </c>
      <c r="R4131" s="214">
        <v>89.4</v>
      </c>
      <c r="S4131" s="214">
        <v>90.3</v>
      </c>
      <c r="T4131" s="214">
        <v>8.4</v>
      </c>
      <c r="U4131" s="214">
        <v>210</v>
      </c>
      <c r="V4131" s="214">
        <v>24800</v>
      </c>
      <c r="W4131" s="214">
        <v>27000</v>
      </c>
      <c r="X4131" s="214">
        <v>34300</v>
      </c>
    </row>
    <row r="4132" spans="1:24" x14ac:dyDescent="0.25">
      <c r="A4132" t="str">
        <f t="shared" si="65"/>
        <v>YAG1UKLevel 7Female + maleArchitecture, building and planningNorthern Ireland</v>
      </c>
      <c r="B4132" s="214" t="s">
        <v>251</v>
      </c>
      <c r="C4132" s="214" t="s">
        <v>26</v>
      </c>
      <c r="D4132" s="214">
        <v>1</v>
      </c>
      <c r="E4132" s="214" t="s">
        <v>35</v>
      </c>
      <c r="F4132" s="214" t="s">
        <v>253</v>
      </c>
      <c r="G4132" s="214" t="s">
        <v>246</v>
      </c>
      <c r="H4132" s="214" t="s">
        <v>74</v>
      </c>
      <c r="I4132" s="214" t="s">
        <v>131</v>
      </c>
      <c r="J4132" s="214">
        <v>20</v>
      </c>
      <c r="K4132" s="214">
        <v>20</v>
      </c>
      <c r="L4132" s="214">
        <v>0</v>
      </c>
      <c r="M4132" s="214">
        <v>0</v>
      </c>
      <c r="N4132" s="214">
        <v>20</v>
      </c>
      <c r="O4132" s="214">
        <v>1.8</v>
      </c>
      <c r="P4132" s="214">
        <v>15.8</v>
      </c>
      <c r="Q4132" s="214">
        <v>70.099999999999994</v>
      </c>
      <c r="R4132" s="214">
        <v>71.900000000000006</v>
      </c>
      <c r="S4132" s="214">
        <v>82.4</v>
      </c>
      <c r="T4132" s="214">
        <v>12.3</v>
      </c>
      <c r="U4132" s="214">
        <v>10</v>
      </c>
      <c r="V4132" s="214">
        <v>25600</v>
      </c>
      <c r="W4132" s="214">
        <v>28100</v>
      </c>
      <c r="X4132" s="214">
        <v>35400</v>
      </c>
    </row>
    <row r="4133" spans="1:24" x14ac:dyDescent="0.25">
      <c r="A4133" t="str">
        <f t="shared" si="65"/>
        <v>YAG1UKLevel 7Female + maleArchitecture, building and planningScotland</v>
      </c>
      <c r="B4133" s="214" t="s">
        <v>251</v>
      </c>
      <c r="C4133" s="214" t="s">
        <v>26</v>
      </c>
      <c r="D4133" s="214">
        <v>1</v>
      </c>
      <c r="E4133" s="214" t="s">
        <v>35</v>
      </c>
      <c r="F4133" s="214" t="s">
        <v>253</v>
      </c>
      <c r="G4133" s="214" t="s">
        <v>246</v>
      </c>
      <c r="H4133" s="214" t="s">
        <v>74</v>
      </c>
      <c r="I4133" s="214" t="s">
        <v>132</v>
      </c>
      <c r="J4133" s="214">
        <v>35</v>
      </c>
      <c r="K4133" s="214">
        <v>35</v>
      </c>
      <c r="L4133" s="214">
        <v>0</v>
      </c>
      <c r="M4133" s="214">
        <v>0</v>
      </c>
      <c r="N4133" s="214">
        <v>35</v>
      </c>
      <c r="O4133" s="214">
        <v>11.8</v>
      </c>
      <c r="P4133" s="214">
        <v>5.9</v>
      </c>
      <c r="Q4133" s="214">
        <v>72.400000000000006</v>
      </c>
      <c r="R4133" s="214">
        <v>82.3</v>
      </c>
      <c r="S4133" s="214">
        <v>82.3</v>
      </c>
      <c r="T4133" s="214">
        <v>9.9</v>
      </c>
      <c r="U4133" s="214">
        <v>25</v>
      </c>
      <c r="V4133" s="214">
        <v>26600</v>
      </c>
      <c r="W4133" s="214">
        <v>29600</v>
      </c>
      <c r="X4133" s="214">
        <v>33900</v>
      </c>
    </row>
    <row r="4134" spans="1:24" x14ac:dyDescent="0.25">
      <c r="A4134" t="str">
        <f t="shared" si="65"/>
        <v>YAG1UKLevel 7Female + maleArchitecture, building and planningSouth East</v>
      </c>
      <c r="B4134" s="214" t="s">
        <v>251</v>
      </c>
      <c r="C4134" s="214" t="s">
        <v>26</v>
      </c>
      <c r="D4134" s="214">
        <v>1</v>
      </c>
      <c r="E4134" s="214" t="s">
        <v>35</v>
      </c>
      <c r="F4134" s="214" t="s">
        <v>253</v>
      </c>
      <c r="G4134" s="214" t="s">
        <v>246</v>
      </c>
      <c r="H4134" s="214" t="s">
        <v>74</v>
      </c>
      <c r="I4134" s="214" t="s">
        <v>133</v>
      </c>
      <c r="J4134" s="214">
        <v>490</v>
      </c>
      <c r="K4134" s="214">
        <v>490</v>
      </c>
      <c r="L4134" s="214">
        <v>0</v>
      </c>
      <c r="M4134" s="214">
        <v>0</v>
      </c>
      <c r="N4134" s="214">
        <v>490</v>
      </c>
      <c r="O4134" s="214">
        <v>4</v>
      </c>
      <c r="P4134" s="214">
        <v>4.3</v>
      </c>
      <c r="Q4134" s="214">
        <v>80.3</v>
      </c>
      <c r="R4134" s="214">
        <v>91.2</v>
      </c>
      <c r="S4134" s="214">
        <v>91.8</v>
      </c>
      <c r="T4134" s="214">
        <v>11.4</v>
      </c>
      <c r="U4134" s="214">
        <v>390</v>
      </c>
      <c r="V4134" s="214">
        <v>25200</v>
      </c>
      <c r="W4134" s="214">
        <v>31800</v>
      </c>
      <c r="X4134" s="214">
        <v>38000</v>
      </c>
    </row>
    <row r="4135" spans="1:24" x14ac:dyDescent="0.25">
      <c r="A4135" t="str">
        <f t="shared" si="65"/>
        <v>YAG1UKLevel 7Female + maleArchitecture, building and planningSouth West</v>
      </c>
      <c r="B4135" s="214" t="s">
        <v>251</v>
      </c>
      <c r="C4135" s="214" t="s">
        <v>26</v>
      </c>
      <c r="D4135" s="214">
        <v>1</v>
      </c>
      <c r="E4135" s="214" t="s">
        <v>35</v>
      </c>
      <c r="F4135" s="214" t="s">
        <v>253</v>
      </c>
      <c r="G4135" s="214" t="s">
        <v>246</v>
      </c>
      <c r="H4135" s="214" t="s">
        <v>74</v>
      </c>
      <c r="I4135" s="214" t="s">
        <v>134</v>
      </c>
      <c r="J4135" s="214">
        <v>245</v>
      </c>
      <c r="K4135" s="214">
        <v>245</v>
      </c>
      <c r="L4135" s="214">
        <v>0</v>
      </c>
      <c r="M4135" s="214">
        <v>0</v>
      </c>
      <c r="N4135" s="214">
        <v>245</v>
      </c>
      <c r="O4135" s="214">
        <v>2.5</v>
      </c>
      <c r="P4135" s="214">
        <v>3.8</v>
      </c>
      <c r="Q4135" s="214">
        <v>81.3</v>
      </c>
      <c r="R4135" s="214">
        <v>92.7</v>
      </c>
      <c r="S4135" s="214">
        <v>93.7</v>
      </c>
      <c r="T4135" s="214">
        <v>12.4</v>
      </c>
      <c r="U4135" s="214">
        <v>190</v>
      </c>
      <c r="V4135" s="214">
        <v>24500</v>
      </c>
      <c r="W4135" s="214">
        <v>29200</v>
      </c>
      <c r="X4135" s="214">
        <v>35400</v>
      </c>
    </row>
    <row r="4136" spans="1:24" x14ac:dyDescent="0.25">
      <c r="A4136" t="str">
        <f t="shared" si="65"/>
        <v>YAG1UKLevel 7Female + maleArchitecture, building and planningUnknown</v>
      </c>
      <c r="B4136" s="214" t="s">
        <v>251</v>
      </c>
      <c r="C4136" s="214" t="s">
        <v>26</v>
      </c>
      <c r="D4136" s="214">
        <v>1</v>
      </c>
      <c r="E4136" s="214" t="s">
        <v>35</v>
      </c>
      <c r="F4136" s="214" t="s">
        <v>253</v>
      </c>
      <c r="G4136" s="214" t="s">
        <v>246</v>
      </c>
      <c r="H4136" s="214" t="s">
        <v>74</v>
      </c>
      <c r="I4136" s="214" t="s">
        <v>135</v>
      </c>
      <c r="J4136" s="214">
        <v>115</v>
      </c>
      <c r="K4136" s="214">
        <v>115</v>
      </c>
      <c r="L4136" s="214">
        <v>66.099999999999994</v>
      </c>
      <c r="M4136" s="214">
        <v>0</v>
      </c>
      <c r="N4136" s="214">
        <v>40</v>
      </c>
      <c r="O4136" s="214">
        <v>0</v>
      </c>
      <c r="P4136" s="214">
        <v>0</v>
      </c>
      <c r="Q4136" s="214">
        <v>0</v>
      </c>
      <c r="R4136" s="214">
        <v>0</v>
      </c>
      <c r="S4136" s="214">
        <v>100</v>
      </c>
      <c r="T4136" s="214">
        <v>100</v>
      </c>
      <c r="U4136" s="214" t="s">
        <v>136</v>
      </c>
      <c r="V4136" s="214" t="s">
        <v>136</v>
      </c>
      <c r="W4136" s="214" t="s">
        <v>136</v>
      </c>
      <c r="X4136" s="214" t="s">
        <v>136</v>
      </c>
    </row>
    <row r="4137" spans="1:24" x14ac:dyDescent="0.25">
      <c r="A4137" t="str">
        <f t="shared" si="65"/>
        <v>YAG1UKLevel 7Female + maleArchitecture, building and planningWales</v>
      </c>
      <c r="B4137" s="214" t="s">
        <v>251</v>
      </c>
      <c r="C4137" s="214" t="s">
        <v>26</v>
      </c>
      <c r="D4137" s="214">
        <v>1</v>
      </c>
      <c r="E4137" s="214" t="s">
        <v>35</v>
      </c>
      <c r="F4137" s="214" t="s">
        <v>253</v>
      </c>
      <c r="G4137" s="214" t="s">
        <v>246</v>
      </c>
      <c r="H4137" s="214" t="s">
        <v>74</v>
      </c>
      <c r="I4137" s="214" t="s">
        <v>137</v>
      </c>
      <c r="J4137" s="214">
        <v>45</v>
      </c>
      <c r="K4137" s="214">
        <v>45</v>
      </c>
      <c r="L4137" s="214">
        <v>0</v>
      </c>
      <c r="M4137" s="214">
        <v>0</v>
      </c>
      <c r="N4137" s="214">
        <v>45</v>
      </c>
      <c r="O4137" s="214">
        <v>4.2</v>
      </c>
      <c r="P4137" s="214">
        <v>0</v>
      </c>
      <c r="Q4137" s="214">
        <v>83</v>
      </c>
      <c r="R4137" s="214">
        <v>93.6</v>
      </c>
      <c r="S4137" s="214">
        <v>95.8</v>
      </c>
      <c r="T4137" s="214">
        <v>12.7</v>
      </c>
      <c r="U4137" s="214">
        <v>40</v>
      </c>
      <c r="V4137" s="214">
        <v>26300</v>
      </c>
      <c r="W4137" s="214">
        <v>31800</v>
      </c>
      <c r="X4137" s="214">
        <v>38000</v>
      </c>
    </row>
    <row r="4138" spans="1:24" x14ac:dyDescent="0.25">
      <c r="A4138" t="str">
        <f t="shared" si="65"/>
        <v>YAG1UKLevel 7Female + maleArchitecture, building and planningWest Midlands</v>
      </c>
      <c r="B4138" s="214" t="s">
        <v>251</v>
      </c>
      <c r="C4138" s="214" t="s">
        <v>26</v>
      </c>
      <c r="D4138" s="214">
        <v>1</v>
      </c>
      <c r="E4138" s="214" t="s">
        <v>35</v>
      </c>
      <c r="F4138" s="214" t="s">
        <v>253</v>
      </c>
      <c r="G4138" s="214" t="s">
        <v>246</v>
      </c>
      <c r="H4138" s="214" t="s">
        <v>74</v>
      </c>
      <c r="I4138" s="214" t="s">
        <v>138</v>
      </c>
      <c r="J4138" s="214">
        <v>215</v>
      </c>
      <c r="K4138" s="214">
        <v>215</v>
      </c>
      <c r="L4138" s="214">
        <v>0</v>
      </c>
      <c r="M4138" s="214">
        <v>0</v>
      </c>
      <c r="N4138" s="214">
        <v>215</v>
      </c>
      <c r="O4138" s="214">
        <v>3.8</v>
      </c>
      <c r="P4138" s="214">
        <v>5.8</v>
      </c>
      <c r="Q4138" s="214">
        <v>78.900000000000006</v>
      </c>
      <c r="R4138" s="214">
        <v>90</v>
      </c>
      <c r="S4138" s="214">
        <v>90.4</v>
      </c>
      <c r="T4138" s="214">
        <v>11.5</v>
      </c>
      <c r="U4138" s="214">
        <v>165</v>
      </c>
      <c r="V4138" s="214">
        <v>25600</v>
      </c>
      <c r="W4138" s="214">
        <v>30700</v>
      </c>
      <c r="X4138" s="214">
        <v>37600</v>
      </c>
    </row>
    <row r="4139" spans="1:24" x14ac:dyDescent="0.25">
      <c r="A4139" t="str">
        <f t="shared" si="65"/>
        <v>YAG1UKLevel 7Female + maleArchitecture, building and planningYorkshire and The Humber</v>
      </c>
      <c r="B4139" s="214" t="s">
        <v>251</v>
      </c>
      <c r="C4139" s="214" t="s">
        <v>26</v>
      </c>
      <c r="D4139" s="214">
        <v>1</v>
      </c>
      <c r="E4139" s="214" t="s">
        <v>35</v>
      </c>
      <c r="F4139" s="214" t="s">
        <v>253</v>
      </c>
      <c r="G4139" s="214" t="s">
        <v>246</v>
      </c>
      <c r="H4139" s="214" t="s">
        <v>74</v>
      </c>
      <c r="I4139" s="214" t="s">
        <v>139</v>
      </c>
      <c r="J4139" s="214">
        <v>155</v>
      </c>
      <c r="K4139" s="214">
        <v>155</v>
      </c>
      <c r="L4139" s="214">
        <v>0</v>
      </c>
      <c r="M4139" s="214">
        <v>0</v>
      </c>
      <c r="N4139" s="214">
        <v>155</v>
      </c>
      <c r="O4139" s="214">
        <v>7.3</v>
      </c>
      <c r="P4139" s="214">
        <v>4.5</v>
      </c>
      <c r="Q4139" s="214">
        <v>73.8</v>
      </c>
      <c r="R4139" s="214">
        <v>86.3</v>
      </c>
      <c r="S4139" s="214">
        <v>88.2</v>
      </c>
      <c r="T4139" s="214">
        <v>14.4</v>
      </c>
      <c r="U4139" s="214">
        <v>115</v>
      </c>
      <c r="V4139" s="214">
        <v>23000</v>
      </c>
      <c r="W4139" s="214">
        <v>28100</v>
      </c>
      <c r="X4139" s="214">
        <v>35000</v>
      </c>
    </row>
    <row r="4140" spans="1:24" x14ac:dyDescent="0.25">
      <c r="A4140" t="str">
        <f t="shared" si="65"/>
        <v>YAG1UKLevel 7Female + maleBiosciencesAbroad</v>
      </c>
      <c r="B4140" s="214" t="s">
        <v>251</v>
      </c>
      <c r="C4140" s="214" t="s">
        <v>26</v>
      </c>
      <c r="D4140" s="214">
        <v>1</v>
      </c>
      <c r="E4140" s="214" t="s">
        <v>35</v>
      </c>
      <c r="F4140" s="214" t="s">
        <v>253</v>
      </c>
      <c r="G4140" s="214" t="s">
        <v>246</v>
      </c>
      <c r="H4140" s="214" t="s">
        <v>51</v>
      </c>
      <c r="I4140" s="214" t="s">
        <v>125</v>
      </c>
      <c r="J4140" s="214" t="s">
        <v>140</v>
      </c>
      <c r="K4140" s="214" t="s">
        <v>140</v>
      </c>
      <c r="L4140" s="214" t="s">
        <v>140</v>
      </c>
      <c r="M4140" s="214" t="s">
        <v>140</v>
      </c>
      <c r="N4140" s="214" t="s">
        <v>140</v>
      </c>
      <c r="O4140" s="214" t="s">
        <v>140</v>
      </c>
      <c r="P4140" s="214" t="s">
        <v>140</v>
      </c>
      <c r="Q4140" s="214" t="s">
        <v>140</v>
      </c>
      <c r="R4140" s="214" t="s">
        <v>140</v>
      </c>
      <c r="S4140" s="214" t="s">
        <v>140</v>
      </c>
      <c r="T4140" s="214" t="s">
        <v>140</v>
      </c>
      <c r="U4140" s="214" t="s">
        <v>140</v>
      </c>
      <c r="V4140" s="214" t="s">
        <v>140</v>
      </c>
      <c r="W4140" s="214" t="s">
        <v>140</v>
      </c>
      <c r="X4140" s="214" t="s">
        <v>140</v>
      </c>
    </row>
    <row r="4141" spans="1:24" x14ac:dyDescent="0.25">
      <c r="A4141" t="str">
        <f t="shared" si="65"/>
        <v>YAG1UKLevel 7Female + maleBiosciencesEast Midlands</v>
      </c>
      <c r="B4141" s="214" t="s">
        <v>251</v>
      </c>
      <c r="C4141" s="214" t="s">
        <v>26</v>
      </c>
      <c r="D4141" s="214">
        <v>1</v>
      </c>
      <c r="E4141" s="214" t="s">
        <v>35</v>
      </c>
      <c r="F4141" s="214" t="s">
        <v>253</v>
      </c>
      <c r="G4141" s="214" t="s">
        <v>246</v>
      </c>
      <c r="H4141" s="214" t="s">
        <v>51</v>
      </c>
      <c r="I4141" s="214" t="s">
        <v>126</v>
      </c>
      <c r="J4141" s="214">
        <v>100</v>
      </c>
      <c r="K4141" s="214">
        <v>100</v>
      </c>
      <c r="L4141" s="214">
        <v>0</v>
      </c>
      <c r="M4141" s="214">
        <v>0</v>
      </c>
      <c r="N4141" s="214">
        <v>100</v>
      </c>
      <c r="O4141" s="214">
        <v>4.0999999999999996</v>
      </c>
      <c r="P4141" s="214">
        <v>9.1999999999999993</v>
      </c>
      <c r="Q4141" s="214">
        <v>58.2</v>
      </c>
      <c r="R4141" s="214">
        <v>76.599999999999994</v>
      </c>
      <c r="S4141" s="214">
        <v>86.8</v>
      </c>
      <c r="T4141" s="214">
        <v>28.5</v>
      </c>
      <c r="U4141" s="214">
        <v>55</v>
      </c>
      <c r="V4141" s="214">
        <v>15000</v>
      </c>
      <c r="W4141" s="214">
        <v>21500</v>
      </c>
      <c r="X4141" s="214">
        <v>28100</v>
      </c>
    </row>
    <row r="4142" spans="1:24" x14ac:dyDescent="0.25">
      <c r="A4142" t="str">
        <f t="shared" si="65"/>
        <v>YAG1UKLevel 7Female + maleBiosciencesEast of England</v>
      </c>
      <c r="B4142" s="214" t="s">
        <v>251</v>
      </c>
      <c r="C4142" s="214" t="s">
        <v>26</v>
      </c>
      <c r="D4142" s="214">
        <v>1</v>
      </c>
      <c r="E4142" s="214" t="s">
        <v>35</v>
      </c>
      <c r="F4142" s="214" t="s">
        <v>253</v>
      </c>
      <c r="G4142" s="214" t="s">
        <v>246</v>
      </c>
      <c r="H4142" s="214" t="s">
        <v>51</v>
      </c>
      <c r="I4142" s="214" t="s">
        <v>127</v>
      </c>
      <c r="J4142" s="214">
        <v>170</v>
      </c>
      <c r="K4142" s="214">
        <v>170</v>
      </c>
      <c r="L4142" s="214">
        <v>0</v>
      </c>
      <c r="M4142" s="214">
        <v>0</v>
      </c>
      <c r="N4142" s="214">
        <v>170</v>
      </c>
      <c r="O4142" s="214">
        <v>6.1</v>
      </c>
      <c r="P4142" s="214">
        <v>7.1</v>
      </c>
      <c r="Q4142" s="214">
        <v>60.6</v>
      </c>
      <c r="R4142" s="214">
        <v>77.7</v>
      </c>
      <c r="S4142" s="214">
        <v>86.8</v>
      </c>
      <c r="T4142" s="214">
        <v>26.2</v>
      </c>
      <c r="U4142" s="214">
        <v>100</v>
      </c>
      <c r="V4142" s="214">
        <v>18200</v>
      </c>
      <c r="W4142" s="214">
        <v>23400</v>
      </c>
      <c r="X4142" s="214">
        <v>29100</v>
      </c>
    </row>
    <row r="4143" spans="1:24" x14ac:dyDescent="0.25">
      <c r="A4143" t="str">
        <f t="shared" si="65"/>
        <v>YAG1UKLevel 7Female + maleBiosciencesLondon</v>
      </c>
      <c r="B4143" s="214" t="s">
        <v>251</v>
      </c>
      <c r="C4143" s="214" t="s">
        <v>26</v>
      </c>
      <c r="D4143" s="214">
        <v>1</v>
      </c>
      <c r="E4143" s="214" t="s">
        <v>35</v>
      </c>
      <c r="F4143" s="214" t="s">
        <v>253</v>
      </c>
      <c r="G4143" s="214" t="s">
        <v>246</v>
      </c>
      <c r="H4143" s="214" t="s">
        <v>51</v>
      </c>
      <c r="I4143" s="214" t="s">
        <v>128</v>
      </c>
      <c r="J4143" s="214">
        <v>315</v>
      </c>
      <c r="K4143" s="214">
        <v>315</v>
      </c>
      <c r="L4143" s="214">
        <v>0</v>
      </c>
      <c r="M4143" s="214">
        <v>0</v>
      </c>
      <c r="N4143" s="214">
        <v>315</v>
      </c>
      <c r="O4143" s="214">
        <v>8.5</v>
      </c>
      <c r="P4143" s="214">
        <v>5.0999999999999996</v>
      </c>
      <c r="Q4143" s="214">
        <v>63.6</v>
      </c>
      <c r="R4143" s="214">
        <v>77.599999999999994</v>
      </c>
      <c r="S4143" s="214">
        <v>86.4</v>
      </c>
      <c r="T4143" s="214">
        <v>22.8</v>
      </c>
      <c r="U4143" s="214">
        <v>190</v>
      </c>
      <c r="V4143" s="214">
        <v>21900</v>
      </c>
      <c r="W4143" s="214">
        <v>28100</v>
      </c>
      <c r="X4143" s="214">
        <v>37200</v>
      </c>
    </row>
    <row r="4144" spans="1:24" x14ac:dyDescent="0.25">
      <c r="A4144" t="str">
        <f t="shared" si="65"/>
        <v>YAG1UKLevel 7Female + maleBiosciencesNorth East</v>
      </c>
      <c r="B4144" s="214" t="s">
        <v>251</v>
      </c>
      <c r="C4144" s="214" t="s">
        <v>26</v>
      </c>
      <c r="D4144" s="214">
        <v>1</v>
      </c>
      <c r="E4144" s="214" t="s">
        <v>35</v>
      </c>
      <c r="F4144" s="214" t="s">
        <v>253</v>
      </c>
      <c r="G4144" s="214" t="s">
        <v>246</v>
      </c>
      <c r="H4144" s="214" t="s">
        <v>51</v>
      </c>
      <c r="I4144" s="214" t="s">
        <v>129</v>
      </c>
      <c r="J4144" s="214">
        <v>50</v>
      </c>
      <c r="K4144" s="214">
        <v>50</v>
      </c>
      <c r="L4144" s="214">
        <v>0</v>
      </c>
      <c r="M4144" s="214">
        <v>0</v>
      </c>
      <c r="N4144" s="214">
        <v>50</v>
      </c>
      <c r="O4144" s="214">
        <v>8.3000000000000007</v>
      </c>
      <c r="P4144" s="214">
        <v>8.3000000000000007</v>
      </c>
      <c r="Q4144" s="214">
        <v>68.8</v>
      </c>
      <c r="R4144" s="214">
        <v>75.099999999999994</v>
      </c>
      <c r="S4144" s="214">
        <v>83.4</v>
      </c>
      <c r="T4144" s="214">
        <v>14.6</v>
      </c>
      <c r="U4144" s="214">
        <v>30</v>
      </c>
      <c r="V4144" s="214">
        <v>17200</v>
      </c>
      <c r="W4144" s="214">
        <v>21200</v>
      </c>
      <c r="X4144" s="214">
        <v>24800</v>
      </c>
    </row>
    <row r="4145" spans="1:24" x14ac:dyDescent="0.25">
      <c r="A4145" t="str">
        <f t="shared" si="65"/>
        <v>YAG1UKLevel 7Female + maleBiosciencesNorth West</v>
      </c>
      <c r="B4145" s="214" t="s">
        <v>251</v>
      </c>
      <c r="C4145" s="214" t="s">
        <v>26</v>
      </c>
      <c r="D4145" s="214">
        <v>1</v>
      </c>
      <c r="E4145" s="214" t="s">
        <v>35</v>
      </c>
      <c r="F4145" s="214" t="s">
        <v>253</v>
      </c>
      <c r="G4145" s="214" t="s">
        <v>246</v>
      </c>
      <c r="H4145" s="214" t="s">
        <v>51</v>
      </c>
      <c r="I4145" s="214" t="s">
        <v>130</v>
      </c>
      <c r="J4145" s="214">
        <v>195</v>
      </c>
      <c r="K4145" s="214">
        <v>195</v>
      </c>
      <c r="L4145" s="214">
        <v>0</v>
      </c>
      <c r="M4145" s="214">
        <v>0</v>
      </c>
      <c r="N4145" s="214">
        <v>195</v>
      </c>
      <c r="O4145" s="214">
        <v>6.6</v>
      </c>
      <c r="P4145" s="214">
        <v>7</v>
      </c>
      <c r="Q4145" s="214">
        <v>64.7</v>
      </c>
      <c r="R4145" s="214">
        <v>80.099999999999994</v>
      </c>
      <c r="S4145" s="214">
        <v>86.4</v>
      </c>
      <c r="T4145" s="214">
        <v>21.7</v>
      </c>
      <c r="U4145" s="214">
        <v>125</v>
      </c>
      <c r="V4145" s="214">
        <v>17200</v>
      </c>
      <c r="W4145" s="214">
        <v>23400</v>
      </c>
      <c r="X4145" s="214">
        <v>29200</v>
      </c>
    </row>
    <row r="4146" spans="1:24" x14ac:dyDescent="0.25">
      <c r="A4146" t="str">
        <f t="shared" si="65"/>
        <v>YAG1UKLevel 7Female + maleBiosciencesNorthern Ireland</v>
      </c>
      <c r="B4146" s="214" t="s">
        <v>251</v>
      </c>
      <c r="C4146" s="214" t="s">
        <v>26</v>
      </c>
      <c r="D4146" s="214">
        <v>1</v>
      </c>
      <c r="E4146" s="214" t="s">
        <v>35</v>
      </c>
      <c r="F4146" s="214" t="s">
        <v>253</v>
      </c>
      <c r="G4146" s="214" t="s">
        <v>246</v>
      </c>
      <c r="H4146" s="214" t="s">
        <v>51</v>
      </c>
      <c r="I4146" s="214" t="s">
        <v>131</v>
      </c>
      <c r="J4146" s="214">
        <v>0</v>
      </c>
      <c r="K4146" s="214">
        <v>0</v>
      </c>
      <c r="L4146" s="214">
        <v>0</v>
      </c>
      <c r="M4146" s="214">
        <v>0</v>
      </c>
      <c r="N4146" s="214">
        <v>0</v>
      </c>
      <c r="O4146" s="214">
        <v>0</v>
      </c>
      <c r="P4146" s="214">
        <v>0</v>
      </c>
      <c r="Q4146" s="214">
        <v>100</v>
      </c>
      <c r="R4146" s="214">
        <v>100</v>
      </c>
      <c r="S4146" s="214">
        <v>100</v>
      </c>
      <c r="T4146" s="214">
        <v>0</v>
      </c>
      <c r="U4146" s="214" t="s">
        <v>140</v>
      </c>
      <c r="V4146" s="214" t="s">
        <v>140</v>
      </c>
      <c r="W4146" s="214" t="s">
        <v>140</v>
      </c>
      <c r="X4146" s="214" t="s">
        <v>140</v>
      </c>
    </row>
    <row r="4147" spans="1:24" x14ac:dyDescent="0.25">
      <c r="A4147" t="str">
        <f t="shared" si="65"/>
        <v>YAG1UKLevel 7Female + maleBiosciencesScotland</v>
      </c>
      <c r="B4147" s="214" t="s">
        <v>251</v>
      </c>
      <c r="C4147" s="214" t="s">
        <v>26</v>
      </c>
      <c r="D4147" s="214">
        <v>1</v>
      </c>
      <c r="E4147" s="214" t="s">
        <v>35</v>
      </c>
      <c r="F4147" s="214" t="s">
        <v>253</v>
      </c>
      <c r="G4147" s="214" t="s">
        <v>246</v>
      </c>
      <c r="H4147" s="214" t="s">
        <v>51</v>
      </c>
      <c r="I4147" s="214" t="s">
        <v>132</v>
      </c>
      <c r="J4147" s="214">
        <v>35</v>
      </c>
      <c r="K4147" s="214">
        <v>35</v>
      </c>
      <c r="L4147" s="214">
        <v>0</v>
      </c>
      <c r="M4147" s="214">
        <v>0</v>
      </c>
      <c r="N4147" s="214">
        <v>35</v>
      </c>
      <c r="O4147" s="214">
        <v>3.4</v>
      </c>
      <c r="P4147" s="214">
        <v>2.9</v>
      </c>
      <c r="Q4147" s="214">
        <v>47.2</v>
      </c>
      <c r="R4147" s="214">
        <v>74.3</v>
      </c>
      <c r="S4147" s="214">
        <v>93.7</v>
      </c>
      <c r="T4147" s="214">
        <v>46.5</v>
      </c>
      <c r="U4147" s="214">
        <v>15</v>
      </c>
      <c r="V4147" s="214">
        <v>26600</v>
      </c>
      <c r="W4147" s="214">
        <v>30700</v>
      </c>
      <c r="X4147" s="214">
        <v>33600</v>
      </c>
    </row>
    <row r="4148" spans="1:24" x14ac:dyDescent="0.25">
      <c r="A4148" t="str">
        <f t="shared" si="65"/>
        <v>YAG1UKLevel 7Female + maleBiosciencesSouth East</v>
      </c>
      <c r="B4148" s="214" t="s">
        <v>251</v>
      </c>
      <c r="C4148" s="214" t="s">
        <v>26</v>
      </c>
      <c r="D4148" s="214">
        <v>1</v>
      </c>
      <c r="E4148" s="214" t="s">
        <v>35</v>
      </c>
      <c r="F4148" s="214" t="s">
        <v>253</v>
      </c>
      <c r="G4148" s="214" t="s">
        <v>246</v>
      </c>
      <c r="H4148" s="214" t="s">
        <v>51</v>
      </c>
      <c r="I4148" s="214" t="s">
        <v>133</v>
      </c>
      <c r="J4148" s="214">
        <v>250</v>
      </c>
      <c r="K4148" s="214">
        <v>250</v>
      </c>
      <c r="L4148" s="214">
        <v>0</v>
      </c>
      <c r="M4148" s="214">
        <v>0</v>
      </c>
      <c r="N4148" s="214">
        <v>250</v>
      </c>
      <c r="O4148" s="214">
        <v>8.6999999999999993</v>
      </c>
      <c r="P4148" s="214">
        <v>5</v>
      </c>
      <c r="Q4148" s="214">
        <v>55.6</v>
      </c>
      <c r="R4148" s="214">
        <v>75.400000000000006</v>
      </c>
      <c r="S4148" s="214">
        <v>86.3</v>
      </c>
      <c r="T4148" s="214">
        <v>30.7</v>
      </c>
      <c r="U4148" s="214">
        <v>135</v>
      </c>
      <c r="V4148" s="214">
        <v>19700</v>
      </c>
      <c r="W4148" s="214">
        <v>24100</v>
      </c>
      <c r="X4148" s="214">
        <v>28800</v>
      </c>
    </row>
    <row r="4149" spans="1:24" x14ac:dyDescent="0.25">
      <c r="A4149" t="str">
        <f t="shared" si="65"/>
        <v>YAG1UKLevel 7Female + maleBiosciencesSouth West</v>
      </c>
      <c r="B4149" s="214" t="s">
        <v>251</v>
      </c>
      <c r="C4149" s="214" t="s">
        <v>26</v>
      </c>
      <c r="D4149" s="214">
        <v>1</v>
      </c>
      <c r="E4149" s="214" t="s">
        <v>35</v>
      </c>
      <c r="F4149" s="214" t="s">
        <v>253</v>
      </c>
      <c r="G4149" s="214" t="s">
        <v>246</v>
      </c>
      <c r="H4149" s="214" t="s">
        <v>51</v>
      </c>
      <c r="I4149" s="214" t="s">
        <v>134</v>
      </c>
      <c r="J4149" s="214">
        <v>135</v>
      </c>
      <c r="K4149" s="214">
        <v>135</v>
      </c>
      <c r="L4149" s="214">
        <v>0</v>
      </c>
      <c r="M4149" s="214">
        <v>0</v>
      </c>
      <c r="N4149" s="214">
        <v>135</v>
      </c>
      <c r="O4149" s="214">
        <v>9.1999999999999993</v>
      </c>
      <c r="P4149" s="214">
        <v>5.3</v>
      </c>
      <c r="Q4149" s="214">
        <v>53.3</v>
      </c>
      <c r="R4149" s="214">
        <v>74.400000000000006</v>
      </c>
      <c r="S4149" s="214">
        <v>85.5</v>
      </c>
      <c r="T4149" s="214">
        <v>32.200000000000003</v>
      </c>
      <c r="U4149" s="214">
        <v>70</v>
      </c>
      <c r="V4149" s="214">
        <v>18200</v>
      </c>
      <c r="W4149" s="214">
        <v>21500</v>
      </c>
      <c r="X4149" s="214">
        <v>28800</v>
      </c>
    </row>
    <row r="4150" spans="1:24" x14ac:dyDescent="0.25">
      <c r="A4150" t="str">
        <f t="shared" si="65"/>
        <v>YAG1UKLevel 7Female + maleBiosciencesUnknown</v>
      </c>
      <c r="B4150" s="214" t="s">
        <v>251</v>
      </c>
      <c r="C4150" s="214" t="s">
        <v>26</v>
      </c>
      <c r="D4150" s="214">
        <v>1</v>
      </c>
      <c r="E4150" s="214" t="s">
        <v>35</v>
      </c>
      <c r="F4150" s="214" t="s">
        <v>253</v>
      </c>
      <c r="G4150" s="214" t="s">
        <v>246</v>
      </c>
      <c r="H4150" s="214" t="s">
        <v>51</v>
      </c>
      <c r="I4150" s="214" t="s">
        <v>135</v>
      </c>
      <c r="J4150" s="214">
        <v>100</v>
      </c>
      <c r="K4150" s="214">
        <v>100</v>
      </c>
      <c r="L4150" s="214">
        <v>27.4</v>
      </c>
      <c r="M4150" s="214">
        <v>0</v>
      </c>
      <c r="N4150" s="214">
        <v>70</v>
      </c>
      <c r="O4150" s="214">
        <v>0</v>
      </c>
      <c r="P4150" s="214">
        <v>0</v>
      </c>
      <c r="Q4150" s="214">
        <v>0</v>
      </c>
      <c r="R4150" s="214">
        <v>0</v>
      </c>
      <c r="S4150" s="214">
        <v>100</v>
      </c>
      <c r="T4150" s="214">
        <v>100</v>
      </c>
      <c r="U4150" s="214" t="s">
        <v>136</v>
      </c>
      <c r="V4150" s="214" t="s">
        <v>136</v>
      </c>
      <c r="W4150" s="214" t="s">
        <v>136</v>
      </c>
      <c r="X4150" s="214" t="s">
        <v>136</v>
      </c>
    </row>
    <row r="4151" spans="1:24" x14ac:dyDescent="0.25">
      <c r="A4151" t="str">
        <f t="shared" si="65"/>
        <v>YAG1UKLevel 7Female + maleBiosciencesWales</v>
      </c>
      <c r="B4151" s="214" t="s">
        <v>251</v>
      </c>
      <c r="C4151" s="214" t="s">
        <v>26</v>
      </c>
      <c r="D4151" s="214">
        <v>1</v>
      </c>
      <c r="E4151" s="214" t="s">
        <v>35</v>
      </c>
      <c r="F4151" s="214" t="s">
        <v>253</v>
      </c>
      <c r="G4151" s="214" t="s">
        <v>246</v>
      </c>
      <c r="H4151" s="214" t="s">
        <v>51</v>
      </c>
      <c r="I4151" s="214" t="s">
        <v>137</v>
      </c>
      <c r="J4151" s="214">
        <v>30</v>
      </c>
      <c r="K4151" s="214">
        <v>30</v>
      </c>
      <c r="L4151" s="214">
        <v>0</v>
      </c>
      <c r="M4151" s="214">
        <v>0</v>
      </c>
      <c r="N4151" s="214">
        <v>30</v>
      </c>
      <c r="O4151" s="214">
        <v>14.2</v>
      </c>
      <c r="P4151" s="214">
        <v>8.3000000000000007</v>
      </c>
      <c r="Q4151" s="214">
        <v>48.4</v>
      </c>
      <c r="R4151" s="214">
        <v>73.900000000000006</v>
      </c>
      <c r="S4151" s="214">
        <v>77.5</v>
      </c>
      <c r="T4151" s="214">
        <v>29.1</v>
      </c>
      <c r="U4151" s="214">
        <v>15</v>
      </c>
      <c r="V4151" s="214">
        <v>12800</v>
      </c>
      <c r="W4151" s="214">
        <v>17500</v>
      </c>
      <c r="X4151" s="214">
        <v>21900</v>
      </c>
    </row>
    <row r="4152" spans="1:24" x14ac:dyDescent="0.25">
      <c r="A4152" t="str">
        <f t="shared" si="65"/>
        <v>YAG1UKLevel 7Female + maleBiosciencesWest Midlands</v>
      </c>
      <c r="B4152" s="214" t="s">
        <v>251</v>
      </c>
      <c r="C4152" s="214" t="s">
        <v>26</v>
      </c>
      <c r="D4152" s="214">
        <v>1</v>
      </c>
      <c r="E4152" s="214" t="s">
        <v>35</v>
      </c>
      <c r="F4152" s="214" t="s">
        <v>253</v>
      </c>
      <c r="G4152" s="214" t="s">
        <v>246</v>
      </c>
      <c r="H4152" s="214" t="s">
        <v>51</v>
      </c>
      <c r="I4152" s="214" t="s">
        <v>138</v>
      </c>
      <c r="J4152" s="214">
        <v>140</v>
      </c>
      <c r="K4152" s="214">
        <v>140</v>
      </c>
      <c r="L4152" s="214">
        <v>0</v>
      </c>
      <c r="M4152" s="214">
        <v>0</v>
      </c>
      <c r="N4152" s="214">
        <v>140</v>
      </c>
      <c r="O4152" s="214">
        <v>6.6</v>
      </c>
      <c r="P4152" s="214">
        <v>6.4</v>
      </c>
      <c r="Q4152" s="214">
        <v>55.5</v>
      </c>
      <c r="R4152" s="214">
        <v>78.099999999999994</v>
      </c>
      <c r="S4152" s="214">
        <v>87</v>
      </c>
      <c r="T4152" s="214">
        <v>31.6</v>
      </c>
      <c r="U4152" s="214">
        <v>75</v>
      </c>
      <c r="V4152" s="214">
        <v>17500</v>
      </c>
      <c r="W4152" s="214">
        <v>20100</v>
      </c>
      <c r="X4152" s="214">
        <v>26300</v>
      </c>
    </row>
    <row r="4153" spans="1:24" x14ac:dyDescent="0.25">
      <c r="A4153" t="str">
        <f t="shared" si="65"/>
        <v>YAG1UKLevel 7Female + maleBiosciencesYorkshire and The Humber</v>
      </c>
      <c r="B4153" s="214" t="s">
        <v>251</v>
      </c>
      <c r="C4153" s="214" t="s">
        <v>26</v>
      </c>
      <c r="D4153" s="214">
        <v>1</v>
      </c>
      <c r="E4153" s="214" t="s">
        <v>35</v>
      </c>
      <c r="F4153" s="214" t="s">
        <v>253</v>
      </c>
      <c r="G4153" s="214" t="s">
        <v>246</v>
      </c>
      <c r="H4153" s="214" t="s">
        <v>51</v>
      </c>
      <c r="I4153" s="214" t="s">
        <v>139</v>
      </c>
      <c r="J4153" s="214">
        <v>125</v>
      </c>
      <c r="K4153" s="214">
        <v>125</v>
      </c>
      <c r="L4153" s="214">
        <v>0</v>
      </c>
      <c r="M4153" s="214">
        <v>0</v>
      </c>
      <c r="N4153" s="214">
        <v>125</v>
      </c>
      <c r="O4153" s="214">
        <v>3.7</v>
      </c>
      <c r="P4153" s="214">
        <v>4.8</v>
      </c>
      <c r="Q4153" s="214">
        <v>63.3</v>
      </c>
      <c r="R4153" s="214">
        <v>81.8</v>
      </c>
      <c r="S4153" s="214">
        <v>91.5</v>
      </c>
      <c r="T4153" s="214">
        <v>28.3</v>
      </c>
      <c r="U4153" s="214">
        <v>80</v>
      </c>
      <c r="V4153" s="214">
        <v>16400</v>
      </c>
      <c r="W4153" s="214">
        <v>21500</v>
      </c>
      <c r="X4153" s="214">
        <v>30300</v>
      </c>
    </row>
    <row r="4154" spans="1:24" x14ac:dyDescent="0.25">
      <c r="A4154" t="str">
        <f t="shared" si="65"/>
        <v>YAG1UKLevel 7Female + maleBusiness and managementAbroad</v>
      </c>
      <c r="B4154" s="214" t="s">
        <v>251</v>
      </c>
      <c r="C4154" s="214" t="s">
        <v>26</v>
      </c>
      <c r="D4154" s="214">
        <v>1</v>
      </c>
      <c r="E4154" s="214" t="s">
        <v>35</v>
      </c>
      <c r="F4154" s="214" t="s">
        <v>253</v>
      </c>
      <c r="G4154" s="214" t="s">
        <v>246</v>
      </c>
      <c r="H4154" s="214" t="s">
        <v>87</v>
      </c>
      <c r="I4154" s="214" t="s">
        <v>125</v>
      </c>
      <c r="J4154" s="214" t="s">
        <v>140</v>
      </c>
      <c r="K4154" s="214" t="s">
        <v>140</v>
      </c>
      <c r="L4154" s="214" t="s">
        <v>140</v>
      </c>
      <c r="M4154" s="214" t="s">
        <v>140</v>
      </c>
      <c r="N4154" s="214" t="s">
        <v>140</v>
      </c>
      <c r="O4154" s="214" t="s">
        <v>140</v>
      </c>
      <c r="P4154" s="214" t="s">
        <v>140</v>
      </c>
      <c r="Q4154" s="214" t="s">
        <v>140</v>
      </c>
      <c r="R4154" s="214" t="s">
        <v>140</v>
      </c>
      <c r="S4154" s="214" t="s">
        <v>140</v>
      </c>
      <c r="T4154" s="214" t="s">
        <v>140</v>
      </c>
      <c r="U4154" s="214" t="s">
        <v>140</v>
      </c>
      <c r="V4154" s="214" t="s">
        <v>140</v>
      </c>
      <c r="W4154" s="214" t="s">
        <v>140</v>
      </c>
      <c r="X4154" s="214" t="s">
        <v>140</v>
      </c>
    </row>
    <row r="4155" spans="1:24" x14ac:dyDescent="0.25">
      <c r="A4155" t="str">
        <f t="shared" si="65"/>
        <v>YAG1UKLevel 7Female + maleBusiness and managementEast Midlands</v>
      </c>
      <c r="B4155" s="214" t="s">
        <v>251</v>
      </c>
      <c r="C4155" s="214" t="s">
        <v>26</v>
      </c>
      <c r="D4155" s="214">
        <v>1</v>
      </c>
      <c r="E4155" s="214" t="s">
        <v>35</v>
      </c>
      <c r="F4155" s="214" t="s">
        <v>253</v>
      </c>
      <c r="G4155" s="214" t="s">
        <v>246</v>
      </c>
      <c r="H4155" s="214" t="s">
        <v>87</v>
      </c>
      <c r="I4155" s="214" t="s">
        <v>126</v>
      </c>
      <c r="J4155" s="214">
        <v>650</v>
      </c>
      <c r="K4155" s="214">
        <v>650</v>
      </c>
      <c r="L4155" s="214">
        <v>0</v>
      </c>
      <c r="M4155" s="214">
        <v>0</v>
      </c>
      <c r="N4155" s="214">
        <v>650</v>
      </c>
      <c r="O4155" s="214">
        <v>6.1</v>
      </c>
      <c r="P4155" s="214">
        <v>5.8</v>
      </c>
      <c r="Q4155" s="214">
        <v>79.099999999999994</v>
      </c>
      <c r="R4155" s="214">
        <v>86.2</v>
      </c>
      <c r="S4155" s="214">
        <v>88.1</v>
      </c>
      <c r="T4155" s="214">
        <v>9.1</v>
      </c>
      <c r="U4155" s="214">
        <v>510</v>
      </c>
      <c r="V4155" s="214">
        <v>25200</v>
      </c>
      <c r="W4155" s="214">
        <v>34300</v>
      </c>
      <c r="X4155" s="214">
        <v>47800</v>
      </c>
    </row>
    <row r="4156" spans="1:24" x14ac:dyDescent="0.25">
      <c r="A4156" t="str">
        <f t="shared" si="65"/>
        <v>YAG1UKLevel 7Female + maleBusiness and managementEast of England</v>
      </c>
      <c r="B4156" s="214" t="s">
        <v>251</v>
      </c>
      <c r="C4156" s="214" t="s">
        <v>26</v>
      </c>
      <c r="D4156" s="214">
        <v>1</v>
      </c>
      <c r="E4156" s="214" t="s">
        <v>35</v>
      </c>
      <c r="F4156" s="214" t="s">
        <v>253</v>
      </c>
      <c r="G4156" s="214" t="s">
        <v>246</v>
      </c>
      <c r="H4156" s="214" t="s">
        <v>87</v>
      </c>
      <c r="I4156" s="214" t="s">
        <v>127</v>
      </c>
      <c r="J4156" s="214">
        <v>825</v>
      </c>
      <c r="K4156" s="214">
        <v>825</v>
      </c>
      <c r="L4156" s="214">
        <v>0</v>
      </c>
      <c r="M4156" s="214">
        <v>0</v>
      </c>
      <c r="N4156" s="214">
        <v>825</v>
      </c>
      <c r="O4156" s="214">
        <v>7.1</v>
      </c>
      <c r="P4156" s="214">
        <v>4.0999999999999996</v>
      </c>
      <c r="Q4156" s="214">
        <v>81.5</v>
      </c>
      <c r="R4156" s="214">
        <v>87.9</v>
      </c>
      <c r="S4156" s="214">
        <v>88.7</v>
      </c>
      <c r="T4156" s="214">
        <v>7.2</v>
      </c>
      <c r="U4156" s="214">
        <v>660</v>
      </c>
      <c r="V4156" s="214">
        <v>25600</v>
      </c>
      <c r="W4156" s="214">
        <v>37200</v>
      </c>
      <c r="X4156" s="214">
        <v>53700</v>
      </c>
    </row>
    <row r="4157" spans="1:24" x14ac:dyDescent="0.25">
      <c r="A4157" t="str">
        <f t="shared" si="65"/>
        <v>YAG1UKLevel 7Female + maleBusiness and managementLondon</v>
      </c>
      <c r="B4157" s="214" t="s">
        <v>251</v>
      </c>
      <c r="C4157" s="214" t="s">
        <v>26</v>
      </c>
      <c r="D4157" s="214">
        <v>1</v>
      </c>
      <c r="E4157" s="214" t="s">
        <v>35</v>
      </c>
      <c r="F4157" s="214" t="s">
        <v>253</v>
      </c>
      <c r="G4157" s="214" t="s">
        <v>246</v>
      </c>
      <c r="H4157" s="214" t="s">
        <v>87</v>
      </c>
      <c r="I4157" s="214" t="s">
        <v>128</v>
      </c>
      <c r="J4157" s="214">
        <v>2940</v>
      </c>
      <c r="K4157" s="214">
        <v>2940</v>
      </c>
      <c r="L4157" s="214">
        <v>0</v>
      </c>
      <c r="M4157" s="214">
        <v>0</v>
      </c>
      <c r="N4157" s="214">
        <v>2940</v>
      </c>
      <c r="O4157" s="214">
        <v>10.4</v>
      </c>
      <c r="P4157" s="214">
        <v>7.5</v>
      </c>
      <c r="Q4157" s="214">
        <v>75.599999999999994</v>
      </c>
      <c r="R4157" s="214">
        <v>80.7</v>
      </c>
      <c r="S4157" s="214">
        <v>82</v>
      </c>
      <c r="T4157" s="214">
        <v>6.5</v>
      </c>
      <c r="U4157" s="214">
        <v>2140</v>
      </c>
      <c r="V4157" s="214">
        <v>26600</v>
      </c>
      <c r="W4157" s="214">
        <v>35800</v>
      </c>
      <c r="X4157" s="214">
        <v>51800</v>
      </c>
    </row>
    <row r="4158" spans="1:24" x14ac:dyDescent="0.25">
      <c r="A4158" t="str">
        <f t="shared" si="65"/>
        <v>YAG1UKLevel 7Female + maleBusiness and managementNorth East</v>
      </c>
      <c r="B4158" s="214" t="s">
        <v>251</v>
      </c>
      <c r="C4158" s="214" t="s">
        <v>26</v>
      </c>
      <c r="D4158" s="214">
        <v>1</v>
      </c>
      <c r="E4158" s="214" t="s">
        <v>35</v>
      </c>
      <c r="F4158" s="214" t="s">
        <v>253</v>
      </c>
      <c r="G4158" s="214" t="s">
        <v>246</v>
      </c>
      <c r="H4158" s="214" t="s">
        <v>87</v>
      </c>
      <c r="I4158" s="214" t="s">
        <v>129</v>
      </c>
      <c r="J4158" s="214">
        <v>305</v>
      </c>
      <c r="K4158" s="214">
        <v>305</v>
      </c>
      <c r="L4158" s="214">
        <v>0</v>
      </c>
      <c r="M4158" s="214">
        <v>0</v>
      </c>
      <c r="N4158" s="214">
        <v>305</v>
      </c>
      <c r="O4158" s="214">
        <v>5.7</v>
      </c>
      <c r="P4158" s="214">
        <v>3.6</v>
      </c>
      <c r="Q4158" s="214">
        <v>80.7</v>
      </c>
      <c r="R4158" s="214">
        <v>90.2</v>
      </c>
      <c r="S4158" s="214">
        <v>90.7</v>
      </c>
      <c r="T4158" s="214">
        <v>9.9</v>
      </c>
      <c r="U4158" s="214">
        <v>240</v>
      </c>
      <c r="V4158" s="214">
        <v>20100</v>
      </c>
      <c r="W4158" s="214">
        <v>29900</v>
      </c>
      <c r="X4158" s="214">
        <v>44200</v>
      </c>
    </row>
    <row r="4159" spans="1:24" x14ac:dyDescent="0.25">
      <c r="A4159" t="str">
        <f t="shared" si="65"/>
        <v>YAG1UKLevel 7Female + maleBusiness and managementNorth West</v>
      </c>
      <c r="B4159" s="214" t="s">
        <v>251</v>
      </c>
      <c r="C4159" s="214" t="s">
        <v>26</v>
      </c>
      <c r="D4159" s="214">
        <v>1</v>
      </c>
      <c r="E4159" s="214" t="s">
        <v>35</v>
      </c>
      <c r="F4159" s="214" t="s">
        <v>253</v>
      </c>
      <c r="G4159" s="214" t="s">
        <v>246</v>
      </c>
      <c r="H4159" s="214" t="s">
        <v>87</v>
      </c>
      <c r="I4159" s="214" t="s">
        <v>130</v>
      </c>
      <c r="J4159" s="214">
        <v>1155</v>
      </c>
      <c r="K4159" s="214">
        <v>1155</v>
      </c>
      <c r="L4159" s="214">
        <v>0</v>
      </c>
      <c r="M4159" s="214">
        <v>0</v>
      </c>
      <c r="N4159" s="214">
        <v>1155</v>
      </c>
      <c r="O4159" s="214">
        <v>6.9</v>
      </c>
      <c r="P4159" s="214">
        <v>6</v>
      </c>
      <c r="Q4159" s="214">
        <v>78.599999999999994</v>
      </c>
      <c r="R4159" s="214">
        <v>85.7</v>
      </c>
      <c r="S4159" s="214">
        <v>87.1</v>
      </c>
      <c r="T4159" s="214">
        <v>8.4</v>
      </c>
      <c r="U4159" s="214">
        <v>885</v>
      </c>
      <c r="V4159" s="214">
        <v>21500</v>
      </c>
      <c r="W4159" s="214">
        <v>31800</v>
      </c>
      <c r="X4159" s="214">
        <v>45300</v>
      </c>
    </row>
    <row r="4160" spans="1:24" x14ac:dyDescent="0.25">
      <c r="A4160" t="str">
        <f t="shared" si="65"/>
        <v>YAG1UKLevel 7Female + maleBusiness and managementNorthern Ireland</v>
      </c>
      <c r="B4160" s="214" t="s">
        <v>251</v>
      </c>
      <c r="C4160" s="214" t="s">
        <v>26</v>
      </c>
      <c r="D4160" s="214">
        <v>1</v>
      </c>
      <c r="E4160" s="214" t="s">
        <v>35</v>
      </c>
      <c r="F4160" s="214" t="s">
        <v>253</v>
      </c>
      <c r="G4160" s="214" t="s">
        <v>246</v>
      </c>
      <c r="H4160" s="214" t="s">
        <v>87</v>
      </c>
      <c r="I4160" s="214" t="s">
        <v>131</v>
      </c>
      <c r="J4160" s="214">
        <v>35</v>
      </c>
      <c r="K4160" s="214">
        <v>35</v>
      </c>
      <c r="L4160" s="214">
        <v>0</v>
      </c>
      <c r="M4160" s="214">
        <v>0</v>
      </c>
      <c r="N4160" s="214">
        <v>35</v>
      </c>
      <c r="O4160" s="214">
        <v>16.100000000000001</v>
      </c>
      <c r="P4160" s="214">
        <v>6.2</v>
      </c>
      <c r="Q4160" s="214">
        <v>69.7</v>
      </c>
      <c r="R4160" s="214">
        <v>77.7</v>
      </c>
      <c r="S4160" s="214">
        <v>77.7</v>
      </c>
      <c r="T4160" s="214">
        <v>8</v>
      </c>
      <c r="U4160" s="214">
        <v>25</v>
      </c>
      <c r="V4160" s="214">
        <v>18600</v>
      </c>
      <c r="W4160" s="214">
        <v>29900</v>
      </c>
      <c r="X4160" s="214">
        <v>52600</v>
      </c>
    </row>
    <row r="4161" spans="1:24" x14ac:dyDescent="0.25">
      <c r="A4161" t="str">
        <f t="shared" si="65"/>
        <v>YAG1UKLevel 7Female + maleBusiness and managementScotland</v>
      </c>
      <c r="B4161" s="214" t="s">
        <v>251</v>
      </c>
      <c r="C4161" s="214" t="s">
        <v>26</v>
      </c>
      <c r="D4161" s="214">
        <v>1</v>
      </c>
      <c r="E4161" s="214" t="s">
        <v>35</v>
      </c>
      <c r="F4161" s="214" t="s">
        <v>253</v>
      </c>
      <c r="G4161" s="214" t="s">
        <v>246</v>
      </c>
      <c r="H4161" s="214" t="s">
        <v>87</v>
      </c>
      <c r="I4161" s="214" t="s">
        <v>132</v>
      </c>
      <c r="J4161" s="214">
        <v>105</v>
      </c>
      <c r="K4161" s="214">
        <v>105</v>
      </c>
      <c r="L4161" s="214">
        <v>0</v>
      </c>
      <c r="M4161" s="214">
        <v>0</v>
      </c>
      <c r="N4161" s="214">
        <v>105</v>
      </c>
      <c r="O4161" s="214">
        <v>14.5</v>
      </c>
      <c r="P4161" s="214">
        <v>0.9</v>
      </c>
      <c r="Q4161" s="214">
        <v>65.400000000000006</v>
      </c>
      <c r="R4161" s="214">
        <v>78.599999999999994</v>
      </c>
      <c r="S4161" s="214">
        <v>84.6</v>
      </c>
      <c r="T4161" s="214">
        <v>19.2</v>
      </c>
      <c r="U4161" s="214">
        <v>65</v>
      </c>
      <c r="V4161" s="214">
        <v>28500</v>
      </c>
      <c r="W4161" s="214">
        <v>35800</v>
      </c>
      <c r="X4161" s="214">
        <v>48500</v>
      </c>
    </row>
    <row r="4162" spans="1:24" x14ac:dyDescent="0.25">
      <c r="A4162" t="str">
        <f t="shared" si="65"/>
        <v>YAG1UKLevel 7Female + maleBusiness and managementSouth East</v>
      </c>
      <c r="B4162" s="214" t="s">
        <v>251</v>
      </c>
      <c r="C4162" s="214" t="s">
        <v>26</v>
      </c>
      <c r="D4162" s="214">
        <v>1</v>
      </c>
      <c r="E4162" s="214" t="s">
        <v>35</v>
      </c>
      <c r="F4162" s="214" t="s">
        <v>253</v>
      </c>
      <c r="G4162" s="214" t="s">
        <v>246</v>
      </c>
      <c r="H4162" s="214" t="s">
        <v>87</v>
      </c>
      <c r="I4162" s="214" t="s">
        <v>133</v>
      </c>
      <c r="J4162" s="214">
        <v>1325</v>
      </c>
      <c r="K4162" s="214">
        <v>1325</v>
      </c>
      <c r="L4162" s="214">
        <v>0</v>
      </c>
      <c r="M4162" s="214">
        <v>0</v>
      </c>
      <c r="N4162" s="214">
        <v>1325</v>
      </c>
      <c r="O4162" s="214">
        <v>6.9</v>
      </c>
      <c r="P4162" s="214">
        <v>6</v>
      </c>
      <c r="Q4162" s="214">
        <v>75.099999999999994</v>
      </c>
      <c r="R4162" s="214">
        <v>85.5</v>
      </c>
      <c r="S4162" s="214">
        <v>87.1</v>
      </c>
      <c r="T4162" s="214">
        <v>12</v>
      </c>
      <c r="U4162" s="214">
        <v>965</v>
      </c>
      <c r="V4162" s="214">
        <v>25900</v>
      </c>
      <c r="W4162" s="214">
        <v>36500</v>
      </c>
      <c r="X4162" s="214">
        <v>55500</v>
      </c>
    </row>
    <row r="4163" spans="1:24" x14ac:dyDescent="0.25">
      <c r="A4163" t="str">
        <f t="shared" si="65"/>
        <v>YAG1UKLevel 7Female + maleBusiness and managementSouth West</v>
      </c>
      <c r="B4163" s="214" t="s">
        <v>251</v>
      </c>
      <c r="C4163" s="214" t="s">
        <v>26</v>
      </c>
      <c r="D4163" s="214">
        <v>1</v>
      </c>
      <c r="E4163" s="214" t="s">
        <v>35</v>
      </c>
      <c r="F4163" s="214" t="s">
        <v>253</v>
      </c>
      <c r="G4163" s="214" t="s">
        <v>246</v>
      </c>
      <c r="H4163" s="214" t="s">
        <v>87</v>
      </c>
      <c r="I4163" s="214" t="s">
        <v>134</v>
      </c>
      <c r="J4163" s="214">
        <v>660</v>
      </c>
      <c r="K4163" s="214">
        <v>660</v>
      </c>
      <c r="L4163" s="214">
        <v>0</v>
      </c>
      <c r="M4163" s="214">
        <v>0</v>
      </c>
      <c r="N4163" s="214">
        <v>660</v>
      </c>
      <c r="O4163" s="214">
        <v>6.8</v>
      </c>
      <c r="P4163" s="214">
        <v>5.7</v>
      </c>
      <c r="Q4163" s="214">
        <v>77.599999999999994</v>
      </c>
      <c r="R4163" s="214">
        <v>86.2</v>
      </c>
      <c r="S4163" s="214">
        <v>87.5</v>
      </c>
      <c r="T4163" s="214">
        <v>9.9</v>
      </c>
      <c r="U4163" s="214">
        <v>500</v>
      </c>
      <c r="V4163" s="214">
        <v>26300</v>
      </c>
      <c r="W4163" s="214">
        <v>39800</v>
      </c>
      <c r="X4163" s="214">
        <v>53700</v>
      </c>
    </row>
    <row r="4164" spans="1:24" x14ac:dyDescent="0.25">
      <c r="A4164" t="str">
        <f t="shared" si="65"/>
        <v>YAG1UKLevel 7Female + maleBusiness and managementUnknown</v>
      </c>
      <c r="B4164" s="214" t="s">
        <v>251</v>
      </c>
      <c r="C4164" s="214" t="s">
        <v>26</v>
      </c>
      <c r="D4164" s="214">
        <v>1</v>
      </c>
      <c r="E4164" s="214" t="s">
        <v>35</v>
      </c>
      <c r="F4164" s="214" t="s">
        <v>253</v>
      </c>
      <c r="G4164" s="214" t="s">
        <v>246</v>
      </c>
      <c r="H4164" s="214" t="s">
        <v>87</v>
      </c>
      <c r="I4164" s="214" t="s">
        <v>135</v>
      </c>
      <c r="J4164" s="214">
        <v>620</v>
      </c>
      <c r="K4164" s="214">
        <v>620</v>
      </c>
      <c r="L4164" s="214">
        <v>88.6</v>
      </c>
      <c r="M4164" s="214">
        <v>0</v>
      </c>
      <c r="N4164" s="214">
        <v>70</v>
      </c>
      <c r="O4164" s="214">
        <v>1.4</v>
      </c>
      <c r="P4164" s="214">
        <v>1.4</v>
      </c>
      <c r="Q4164" s="214">
        <v>4.9000000000000004</v>
      </c>
      <c r="R4164" s="214">
        <v>4.9000000000000004</v>
      </c>
      <c r="S4164" s="214">
        <v>97.2</v>
      </c>
      <c r="T4164" s="214">
        <v>92.2</v>
      </c>
      <c r="U4164" s="214" t="s">
        <v>140</v>
      </c>
      <c r="V4164" s="214" t="s">
        <v>140</v>
      </c>
      <c r="W4164" s="214" t="s">
        <v>140</v>
      </c>
      <c r="X4164" s="214" t="s">
        <v>140</v>
      </c>
    </row>
    <row r="4165" spans="1:24" x14ac:dyDescent="0.25">
      <c r="A4165" t="str">
        <f t="shared" si="65"/>
        <v>YAG1UKLevel 7Female + maleBusiness and managementWales</v>
      </c>
      <c r="B4165" s="214" t="s">
        <v>251</v>
      </c>
      <c r="C4165" s="214" t="s">
        <v>26</v>
      </c>
      <c r="D4165" s="214">
        <v>1</v>
      </c>
      <c r="E4165" s="214" t="s">
        <v>35</v>
      </c>
      <c r="F4165" s="214" t="s">
        <v>253</v>
      </c>
      <c r="G4165" s="214" t="s">
        <v>246</v>
      </c>
      <c r="H4165" s="214" t="s">
        <v>87</v>
      </c>
      <c r="I4165" s="214" t="s">
        <v>137</v>
      </c>
      <c r="J4165" s="214">
        <v>115</v>
      </c>
      <c r="K4165" s="214">
        <v>115</v>
      </c>
      <c r="L4165" s="214">
        <v>0</v>
      </c>
      <c r="M4165" s="214">
        <v>0</v>
      </c>
      <c r="N4165" s="214">
        <v>115</v>
      </c>
      <c r="O4165" s="214">
        <v>6.4</v>
      </c>
      <c r="P4165" s="214">
        <v>4.5999999999999996</v>
      </c>
      <c r="Q4165" s="214">
        <v>80.900000000000006</v>
      </c>
      <c r="R4165" s="214">
        <v>87.3</v>
      </c>
      <c r="S4165" s="214">
        <v>89</v>
      </c>
      <c r="T4165" s="214">
        <v>8.1</v>
      </c>
      <c r="U4165" s="214">
        <v>95</v>
      </c>
      <c r="V4165" s="214">
        <v>26300</v>
      </c>
      <c r="W4165" s="214">
        <v>40500</v>
      </c>
      <c r="X4165" s="214">
        <v>52200</v>
      </c>
    </row>
    <row r="4166" spans="1:24" x14ac:dyDescent="0.25">
      <c r="A4166" t="str">
        <f t="shared" si="65"/>
        <v>YAG1UKLevel 7Female + maleBusiness and managementWest Midlands</v>
      </c>
      <c r="B4166" s="214" t="s">
        <v>251</v>
      </c>
      <c r="C4166" s="214" t="s">
        <v>26</v>
      </c>
      <c r="D4166" s="214">
        <v>1</v>
      </c>
      <c r="E4166" s="214" t="s">
        <v>35</v>
      </c>
      <c r="F4166" s="214" t="s">
        <v>253</v>
      </c>
      <c r="G4166" s="214" t="s">
        <v>246</v>
      </c>
      <c r="H4166" s="214" t="s">
        <v>87</v>
      </c>
      <c r="I4166" s="214" t="s">
        <v>138</v>
      </c>
      <c r="J4166" s="214">
        <v>880</v>
      </c>
      <c r="K4166" s="214">
        <v>880</v>
      </c>
      <c r="L4166" s="214">
        <v>0</v>
      </c>
      <c r="M4166" s="214">
        <v>0</v>
      </c>
      <c r="N4166" s="214">
        <v>880</v>
      </c>
      <c r="O4166" s="214">
        <v>6.7</v>
      </c>
      <c r="P4166" s="214">
        <v>4.7</v>
      </c>
      <c r="Q4166" s="214">
        <v>77.7</v>
      </c>
      <c r="R4166" s="214">
        <v>87</v>
      </c>
      <c r="S4166" s="214">
        <v>88.6</v>
      </c>
      <c r="T4166" s="214">
        <v>10.9</v>
      </c>
      <c r="U4166" s="214">
        <v>665</v>
      </c>
      <c r="V4166" s="214">
        <v>23000</v>
      </c>
      <c r="W4166" s="214">
        <v>32500</v>
      </c>
      <c r="X4166" s="214">
        <v>47800</v>
      </c>
    </row>
    <row r="4167" spans="1:24" x14ac:dyDescent="0.25">
      <c r="A4167" t="str">
        <f t="shared" si="65"/>
        <v>YAG1UKLevel 7Female + maleBusiness and managementYorkshire and The Humber</v>
      </c>
      <c r="B4167" s="214" t="s">
        <v>251</v>
      </c>
      <c r="C4167" s="214" t="s">
        <v>26</v>
      </c>
      <c r="D4167" s="214">
        <v>1</v>
      </c>
      <c r="E4167" s="214" t="s">
        <v>35</v>
      </c>
      <c r="F4167" s="214" t="s">
        <v>253</v>
      </c>
      <c r="G4167" s="214" t="s">
        <v>246</v>
      </c>
      <c r="H4167" s="214" t="s">
        <v>87</v>
      </c>
      <c r="I4167" s="214" t="s">
        <v>139</v>
      </c>
      <c r="J4167" s="214">
        <v>680</v>
      </c>
      <c r="K4167" s="214">
        <v>680</v>
      </c>
      <c r="L4167" s="214">
        <v>0</v>
      </c>
      <c r="M4167" s="214">
        <v>0</v>
      </c>
      <c r="N4167" s="214">
        <v>680</v>
      </c>
      <c r="O4167" s="214">
        <v>6.1</v>
      </c>
      <c r="P4167" s="214">
        <v>4.7</v>
      </c>
      <c r="Q4167" s="214">
        <v>77.5</v>
      </c>
      <c r="R4167" s="214">
        <v>87.3</v>
      </c>
      <c r="S4167" s="214">
        <v>89.2</v>
      </c>
      <c r="T4167" s="214">
        <v>11.7</v>
      </c>
      <c r="U4167" s="214">
        <v>520</v>
      </c>
      <c r="V4167" s="214">
        <v>23400</v>
      </c>
      <c r="W4167" s="214">
        <v>33200</v>
      </c>
      <c r="X4167" s="214">
        <v>45300</v>
      </c>
    </row>
    <row r="4168" spans="1:24" x14ac:dyDescent="0.25">
      <c r="A4168" t="str">
        <f t="shared" si="65"/>
        <v>YAG1UKLevel 7Female + maleCeltic studiesEast Midlands</v>
      </c>
      <c r="B4168" s="214" t="s">
        <v>251</v>
      </c>
      <c r="C4168" s="214" t="s">
        <v>26</v>
      </c>
      <c r="D4168" s="214">
        <v>1</v>
      </c>
      <c r="E4168" s="214" t="s">
        <v>35</v>
      </c>
      <c r="F4168" s="214" t="s">
        <v>253</v>
      </c>
      <c r="G4168" s="214" t="s">
        <v>246</v>
      </c>
      <c r="H4168" s="214" t="s">
        <v>92</v>
      </c>
      <c r="I4168" s="214" t="s">
        <v>126</v>
      </c>
      <c r="J4168" s="214" t="s">
        <v>140</v>
      </c>
      <c r="K4168" s="214" t="s">
        <v>140</v>
      </c>
      <c r="L4168" s="214" t="s">
        <v>140</v>
      </c>
      <c r="M4168" s="214" t="s">
        <v>140</v>
      </c>
      <c r="N4168" s="214" t="s">
        <v>140</v>
      </c>
      <c r="O4168" s="214" t="s">
        <v>140</v>
      </c>
      <c r="P4168" s="214" t="s">
        <v>140</v>
      </c>
      <c r="Q4168" s="214" t="s">
        <v>140</v>
      </c>
      <c r="R4168" s="214" t="s">
        <v>140</v>
      </c>
      <c r="S4168" s="214" t="s">
        <v>140</v>
      </c>
      <c r="T4168" s="214" t="s">
        <v>140</v>
      </c>
      <c r="U4168" s="214" t="s">
        <v>136</v>
      </c>
      <c r="V4168" s="214" t="s">
        <v>136</v>
      </c>
      <c r="W4168" s="214" t="s">
        <v>136</v>
      </c>
      <c r="X4168" s="214" t="s">
        <v>136</v>
      </c>
    </row>
    <row r="4169" spans="1:24" x14ac:dyDescent="0.25">
      <c r="A4169" t="str">
        <f t="shared" si="65"/>
        <v>YAG1UKLevel 7Female + maleCeltic studiesEast of England</v>
      </c>
      <c r="B4169" s="214" t="s">
        <v>251</v>
      </c>
      <c r="C4169" s="214" t="s">
        <v>26</v>
      </c>
      <c r="D4169" s="214">
        <v>1</v>
      </c>
      <c r="E4169" s="214" t="s">
        <v>35</v>
      </c>
      <c r="F4169" s="214" t="s">
        <v>253</v>
      </c>
      <c r="G4169" s="214" t="s">
        <v>246</v>
      </c>
      <c r="H4169" s="214" t="s">
        <v>92</v>
      </c>
      <c r="I4169" s="214" t="s">
        <v>127</v>
      </c>
      <c r="J4169" s="214" t="s">
        <v>140</v>
      </c>
      <c r="K4169" s="214" t="s">
        <v>140</v>
      </c>
      <c r="L4169" s="214" t="s">
        <v>140</v>
      </c>
      <c r="M4169" s="214" t="s">
        <v>140</v>
      </c>
      <c r="N4169" s="214" t="s">
        <v>140</v>
      </c>
      <c r="O4169" s="214" t="s">
        <v>140</v>
      </c>
      <c r="P4169" s="214" t="s">
        <v>140</v>
      </c>
      <c r="Q4169" s="214" t="s">
        <v>140</v>
      </c>
      <c r="R4169" s="214" t="s">
        <v>140</v>
      </c>
      <c r="S4169" s="214" t="s">
        <v>140</v>
      </c>
      <c r="T4169" s="214" t="s">
        <v>140</v>
      </c>
      <c r="U4169" s="214" t="s">
        <v>136</v>
      </c>
      <c r="V4169" s="214" t="s">
        <v>136</v>
      </c>
      <c r="W4169" s="214" t="s">
        <v>136</v>
      </c>
      <c r="X4169" s="214" t="s">
        <v>136</v>
      </c>
    </row>
    <row r="4170" spans="1:24" x14ac:dyDescent="0.25">
      <c r="A4170" t="str">
        <f t="shared" si="65"/>
        <v>YAG1UKLevel 7Female + maleCeltic studiesLondon</v>
      </c>
      <c r="B4170" s="214" t="s">
        <v>251</v>
      </c>
      <c r="C4170" s="214" t="s">
        <v>26</v>
      </c>
      <c r="D4170" s="214">
        <v>1</v>
      </c>
      <c r="E4170" s="214" t="s">
        <v>35</v>
      </c>
      <c r="F4170" s="214" t="s">
        <v>253</v>
      </c>
      <c r="G4170" s="214" t="s">
        <v>246</v>
      </c>
      <c r="H4170" s="214" t="s">
        <v>92</v>
      </c>
      <c r="I4170" s="214" t="s">
        <v>128</v>
      </c>
      <c r="J4170" s="214" t="s">
        <v>140</v>
      </c>
      <c r="K4170" s="214" t="s">
        <v>140</v>
      </c>
      <c r="L4170" s="214" t="s">
        <v>140</v>
      </c>
      <c r="M4170" s="214" t="s">
        <v>140</v>
      </c>
      <c r="N4170" s="214" t="s">
        <v>140</v>
      </c>
      <c r="O4170" s="214" t="s">
        <v>140</v>
      </c>
      <c r="P4170" s="214" t="s">
        <v>140</v>
      </c>
      <c r="Q4170" s="214" t="s">
        <v>140</v>
      </c>
      <c r="R4170" s="214" t="s">
        <v>140</v>
      </c>
      <c r="S4170" s="214" t="s">
        <v>140</v>
      </c>
      <c r="T4170" s="214" t="s">
        <v>140</v>
      </c>
      <c r="U4170" s="214" t="s">
        <v>140</v>
      </c>
      <c r="V4170" s="214" t="s">
        <v>140</v>
      </c>
      <c r="W4170" s="214" t="s">
        <v>140</v>
      </c>
      <c r="X4170" s="214" t="s">
        <v>140</v>
      </c>
    </row>
    <row r="4171" spans="1:24" x14ac:dyDescent="0.25">
      <c r="A4171" t="str">
        <f t="shared" si="65"/>
        <v>YAG1UKLevel 7Female + maleCeltic studiesNorth West</v>
      </c>
      <c r="B4171" s="214" t="s">
        <v>251</v>
      </c>
      <c r="C4171" s="214" t="s">
        <v>26</v>
      </c>
      <c r="D4171" s="214">
        <v>1</v>
      </c>
      <c r="E4171" s="214" t="s">
        <v>35</v>
      </c>
      <c r="F4171" s="214" t="s">
        <v>253</v>
      </c>
      <c r="G4171" s="214" t="s">
        <v>246</v>
      </c>
      <c r="H4171" s="214" t="s">
        <v>92</v>
      </c>
      <c r="I4171" s="214" t="s">
        <v>130</v>
      </c>
      <c r="J4171" s="214">
        <v>5</v>
      </c>
      <c r="K4171" s="214">
        <v>5</v>
      </c>
      <c r="L4171" s="214">
        <v>0</v>
      </c>
      <c r="M4171" s="214">
        <v>0</v>
      </c>
      <c r="N4171" s="214">
        <v>5</v>
      </c>
      <c r="O4171" s="214">
        <v>0</v>
      </c>
      <c r="P4171" s="214">
        <v>0</v>
      </c>
      <c r="Q4171" s="214">
        <v>100</v>
      </c>
      <c r="R4171" s="214">
        <v>100</v>
      </c>
      <c r="S4171" s="214">
        <v>100</v>
      </c>
      <c r="T4171" s="214">
        <v>0</v>
      </c>
      <c r="U4171" s="214" t="s">
        <v>140</v>
      </c>
      <c r="V4171" s="214" t="s">
        <v>140</v>
      </c>
      <c r="W4171" s="214" t="s">
        <v>140</v>
      </c>
      <c r="X4171" s="214" t="s">
        <v>140</v>
      </c>
    </row>
    <row r="4172" spans="1:24" x14ac:dyDescent="0.25">
      <c r="A4172" t="str">
        <f t="shared" si="65"/>
        <v>YAG1UKLevel 7Female + maleCeltic studiesNorthern Ireland</v>
      </c>
      <c r="B4172" s="214" t="s">
        <v>251</v>
      </c>
      <c r="C4172" s="214" t="s">
        <v>26</v>
      </c>
      <c r="D4172" s="214">
        <v>1</v>
      </c>
      <c r="E4172" s="214" t="s">
        <v>35</v>
      </c>
      <c r="F4172" s="214" t="s">
        <v>253</v>
      </c>
      <c r="G4172" s="214" t="s">
        <v>246</v>
      </c>
      <c r="H4172" s="214" t="s">
        <v>92</v>
      </c>
      <c r="I4172" s="214" t="s">
        <v>131</v>
      </c>
      <c r="J4172" s="214" t="s">
        <v>140</v>
      </c>
      <c r="K4172" s="214" t="s">
        <v>140</v>
      </c>
      <c r="L4172" s="214" t="s">
        <v>140</v>
      </c>
      <c r="M4172" s="214" t="s">
        <v>140</v>
      </c>
      <c r="N4172" s="214" t="s">
        <v>140</v>
      </c>
      <c r="O4172" s="214" t="s">
        <v>140</v>
      </c>
      <c r="P4172" s="214" t="s">
        <v>140</v>
      </c>
      <c r="Q4172" s="214" t="s">
        <v>140</v>
      </c>
      <c r="R4172" s="214" t="s">
        <v>140</v>
      </c>
      <c r="S4172" s="214" t="s">
        <v>140</v>
      </c>
      <c r="T4172" s="214" t="s">
        <v>140</v>
      </c>
      <c r="U4172" s="214" t="s">
        <v>140</v>
      </c>
      <c r="V4172" s="214" t="s">
        <v>140</v>
      </c>
      <c r="W4172" s="214" t="s">
        <v>140</v>
      </c>
      <c r="X4172" s="214" t="s">
        <v>140</v>
      </c>
    </row>
    <row r="4173" spans="1:24" x14ac:dyDescent="0.25">
      <c r="A4173" t="str">
        <f t="shared" si="65"/>
        <v>YAG1UKLevel 7Female + maleCeltic studiesSouth East</v>
      </c>
      <c r="B4173" s="214" t="s">
        <v>251</v>
      </c>
      <c r="C4173" s="214" t="s">
        <v>26</v>
      </c>
      <c r="D4173" s="214">
        <v>1</v>
      </c>
      <c r="E4173" s="214" t="s">
        <v>35</v>
      </c>
      <c r="F4173" s="214" t="s">
        <v>253</v>
      </c>
      <c r="G4173" s="214" t="s">
        <v>246</v>
      </c>
      <c r="H4173" s="214" t="s">
        <v>92</v>
      </c>
      <c r="I4173" s="214" t="s">
        <v>133</v>
      </c>
      <c r="J4173" s="214" t="s">
        <v>140</v>
      </c>
      <c r="K4173" s="214" t="s">
        <v>140</v>
      </c>
      <c r="L4173" s="214" t="s">
        <v>140</v>
      </c>
      <c r="M4173" s="214" t="s">
        <v>140</v>
      </c>
      <c r="N4173" s="214" t="s">
        <v>140</v>
      </c>
      <c r="O4173" s="214" t="s">
        <v>140</v>
      </c>
      <c r="P4173" s="214" t="s">
        <v>140</v>
      </c>
      <c r="Q4173" s="214" t="s">
        <v>140</v>
      </c>
      <c r="R4173" s="214" t="s">
        <v>140</v>
      </c>
      <c r="S4173" s="214" t="s">
        <v>140</v>
      </c>
      <c r="T4173" s="214" t="s">
        <v>140</v>
      </c>
      <c r="U4173" s="214" t="s">
        <v>140</v>
      </c>
      <c r="V4173" s="214" t="s">
        <v>140</v>
      </c>
      <c r="W4173" s="214" t="s">
        <v>140</v>
      </c>
      <c r="X4173" s="214" t="s">
        <v>140</v>
      </c>
    </row>
    <row r="4174" spans="1:24" x14ac:dyDescent="0.25">
      <c r="A4174" t="str">
        <f t="shared" ref="A4174:A4237" si="66">"YAG"&amp;D4174 &amp;E4174 &amp;F4174 &amp; G4174 &amp;H4174 &amp;I4174</f>
        <v>YAG1UKLevel 7Female + maleCeltic studiesUnknown</v>
      </c>
      <c r="B4174" s="214" t="s">
        <v>251</v>
      </c>
      <c r="C4174" s="214" t="s">
        <v>26</v>
      </c>
      <c r="D4174" s="214">
        <v>1</v>
      </c>
      <c r="E4174" s="214" t="s">
        <v>35</v>
      </c>
      <c r="F4174" s="214" t="s">
        <v>253</v>
      </c>
      <c r="G4174" s="214" t="s">
        <v>246</v>
      </c>
      <c r="H4174" s="214" t="s">
        <v>92</v>
      </c>
      <c r="I4174" s="214" t="s">
        <v>135</v>
      </c>
      <c r="J4174" s="214" t="s">
        <v>140</v>
      </c>
      <c r="K4174" s="214" t="s">
        <v>140</v>
      </c>
      <c r="L4174" s="214" t="s">
        <v>140</v>
      </c>
      <c r="M4174" s="214" t="s">
        <v>140</v>
      </c>
      <c r="N4174" s="214" t="s">
        <v>140</v>
      </c>
      <c r="O4174" s="214" t="s">
        <v>140</v>
      </c>
      <c r="P4174" s="214" t="s">
        <v>140</v>
      </c>
      <c r="Q4174" s="214" t="s">
        <v>140</v>
      </c>
      <c r="R4174" s="214" t="s">
        <v>140</v>
      </c>
      <c r="S4174" s="214" t="s">
        <v>140</v>
      </c>
      <c r="T4174" s="214" t="s">
        <v>140</v>
      </c>
      <c r="U4174" s="214" t="s">
        <v>136</v>
      </c>
      <c r="V4174" s="214" t="s">
        <v>136</v>
      </c>
      <c r="W4174" s="214" t="s">
        <v>136</v>
      </c>
      <c r="X4174" s="214" t="s">
        <v>136</v>
      </c>
    </row>
    <row r="4175" spans="1:24" x14ac:dyDescent="0.25">
      <c r="A4175" t="str">
        <f t="shared" si="66"/>
        <v>YAG1UKLevel 7Female + maleCeltic studiesWales</v>
      </c>
      <c r="B4175" s="214" t="s">
        <v>251</v>
      </c>
      <c r="C4175" s="214" t="s">
        <v>26</v>
      </c>
      <c r="D4175" s="214">
        <v>1</v>
      </c>
      <c r="E4175" s="214" t="s">
        <v>35</v>
      </c>
      <c r="F4175" s="214" t="s">
        <v>253</v>
      </c>
      <c r="G4175" s="214" t="s">
        <v>246</v>
      </c>
      <c r="H4175" s="214" t="s">
        <v>92</v>
      </c>
      <c r="I4175" s="214" t="s">
        <v>137</v>
      </c>
      <c r="J4175" s="214">
        <v>0</v>
      </c>
      <c r="K4175" s="214">
        <v>0</v>
      </c>
      <c r="L4175" s="214">
        <v>0</v>
      </c>
      <c r="M4175" s="214">
        <v>0</v>
      </c>
      <c r="N4175" s="214">
        <v>0</v>
      </c>
      <c r="O4175" s="214">
        <v>0</v>
      </c>
      <c r="P4175" s="214">
        <v>0</v>
      </c>
      <c r="Q4175" s="214">
        <v>75</v>
      </c>
      <c r="R4175" s="214">
        <v>100</v>
      </c>
      <c r="S4175" s="214">
        <v>100</v>
      </c>
      <c r="T4175" s="214">
        <v>25</v>
      </c>
      <c r="U4175" s="214" t="s">
        <v>140</v>
      </c>
      <c r="V4175" s="214" t="s">
        <v>140</v>
      </c>
      <c r="W4175" s="214" t="s">
        <v>140</v>
      </c>
      <c r="X4175" s="214" t="s">
        <v>140</v>
      </c>
    </row>
    <row r="4176" spans="1:24" x14ac:dyDescent="0.25">
      <c r="A4176" t="str">
        <f t="shared" si="66"/>
        <v>YAG1UKLevel 7Female + maleCeltic studiesYorkshire and The Humber</v>
      </c>
      <c r="B4176" s="214" t="s">
        <v>251</v>
      </c>
      <c r="C4176" s="214" t="s">
        <v>26</v>
      </c>
      <c r="D4176" s="214">
        <v>1</v>
      </c>
      <c r="E4176" s="214" t="s">
        <v>35</v>
      </c>
      <c r="F4176" s="214" t="s">
        <v>253</v>
      </c>
      <c r="G4176" s="214" t="s">
        <v>246</v>
      </c>
      <c r="H4176" s="214" t="s">
        <v>92</v>
      </c>
      <c r="I4176" s="214" t="s">
        <v>139</v>
      </c>
      <c r="J4176" s="214" t="s">
        <v>140</v>
      </c>
      <c r="K4176" s="214" t="s">
        <v>140</v>
      </c>
      <c r="L4176" s="214" t="s">
        <v>140</v>
      </c>
      <c r="M4176" s="214" t="s">
        <v>140</v>
      </c>
      <c r="N4176" s="214" t="s">
        <v>140</v>
      </c>
      <c r="O4176" s="214" t="s">
        <v>140</v>
      </c>
      <c r="P4176" s="214" t="s">
        <v>140</v>
      </c>
      <c r="Q4176" s="214" t="s">
        <v>140</v>
      </c>
      <c r="R4176" s="214" t="s">
        <v>140</v>
      </c>
      <c r="S4176" s="214" t="s">
        <v>140</v>
      </c>
      <c r="T4176" s="214" t="s">
        <v>140</v>
      </c>
      <c r="U4176" s="214" t="s">
        <v>140</v>
      </c>
      <c r="V4176" s="214" t="s">
        <v>140</v>
      </c>
      <c r="W4176" s="214" t="s">
        <v>140</v>
      </c>
      <c r="X4176" s="214" t="s">
        <v>140</v>
      </c>
    </row>
    <row r="4177" spans="1:24" x14ac:dyDescent="0.25">
      <c r="A4177" t="str">
        <f t="shared" si="66"/>
        <v>YAG1UKLevel 7Female + maleChemistryAbroad</v>
      </c>
      <c r="B4177" s="214" t="s">
        <v>251</v>
      </c>
      <c r="C4177" s="214" t="s">
        <v>26</v>
      </c>
      <c r="D4177" s="214">
        <v>1</v>
      </c>
      <c r="E4177" s="214" t="s">
        <v>35</v>
      </c>
      <c r="F4177" s="214" t="s">
        <v>253</v>
      </c>
      <c r="G4177" s="214" t="s">
        <v>246</v>
      </c>
      <c r="H4177" s="214" t="s">
        <v>63</v>
      </c>
      <c r="I4177" s="214" t="s">
        <v>125</v>
      </c>
      <c r="J4177" s="214" t="s">
        <v>140</v>
      </c>
      <c r="K4177" s="214" t="s">
        <v>140</v>
      </c>
      <c r="L4177" s="214" t="s">
        <v>140</v>
      </c>
      <c r="M4177" s="214" t="s">
        <v>140</v>
      </c>
      <c r="N4177" s="214" t="s">
        <v>140</v>
      </c>
      <c r="O4177" s="214" t="s">
        <v>140</v>
      </c>
      <c r="P4177" s="214" t="s">
        <v>140</v>
      </c>
      <c r="Q4177" s="214" t="s">
        <v>140</v>
      </c>
      <c r="R4177" s="214" t="s">
        <v>140</v>
      </c>
      <c r="S4177" s="214" t="s">
        <v>140</v>
      </c>
      <c r="T4177" s="214" t="s">
        <v>140</v>
      </c>
      <c r="U4177" s="214" t="s">
        <v>140</v>
      </c>
      <c r="V4177" s="214" t="s">
        <v>140</v>
      </c>
      <c r="W4177" s="214" t="s">
        <v>140</v>
      </c>
      <c r="X4177" s="214" t="s">
        <v>140</v>
      </c>
    </row>
    <row r="4178" spans="1:24" x14ac:dyDescent="0.25">
      <c r="A4178" t="str">
        <f t="shared" si="66"/>
        <v>YAG1UKLevel 7Female + maleChemistryEast Midlands</v>
      </c>
      <c r="B4178" s="214" t="s">
        <v>251</v>
      </c>
      <c r="C4178" s="214" t="s">
        <v>26</v>
      </c>
      <c r="D4178" s="214">
        <v>1</v>
      </c>
      <c r="E4178" s="214" t="s">
        <v>35</v>
      </c>
      <c r="F4178" s="214" t="s">
        <v>253</v>
      </c>
      <c r="G4178" s="214" t="s">
        <v>246</v>
      </c>
      <c r="H4178" s="214" t="s">
        <v>63</v>
      </c>
      <c r="I4178" s="214" t="s">
        <v>126</v>
      </c>
      <c r="J4178" s="214">
        <v>15</v>
      </c>
      <c r="K4178" s="214">
        <v>15</v>
      </c>
      <c r="L4178" s="214">
        <v>0</v>
      </c>
      <c r="M4178" s="214">
        <v>0</v>
      </c>
      <c r="N4178" s="214">
        <v>15</v>
      </c>
      <c r="O4178" s="214">
        <v>0</v>
      </c>
      <c r="P4178" s="214">
        <v>6.9</v>
      </c>
      <c r="Q4178" s="214">
        <v>79.3</v>
      </c>
      <c r="R4178" s="214">
        <v>89.7</v>
      </c>
      <c r="S4178" s="214">
        <v>93.1</v>
      </c>
      <c r="T4178" s="214">
        <v>13.8</v>
      </c>
      <c r="U4178" s="214">
        <v>10</v>
      </c>
      <c r="V4178" s="214">
        <v>16400</v>
      </c>
      <c r="W4178" s="214">
        <v>20800</v>
      </c>
      <c r="X4178" s="214">
        <v>23000</v>
      </c>
    </row>
    <row r="4179" spans="1:24" x14ac:dyDescent="0.25">
      <c r="A4179" t="str">
        <f t="shared" si="66"/>
        <v>YAG1UKLevel 7Female + maleChemistryEast of England</v>
      </c>
      <c r="B4179" s="214" t="s">
        <v>251</v>
      </c>
      <c r="C4179" s="214" t="s">
        <v>26</v>
      </c>
      <c r="D4179" s="214">
        <v>1</v>
      </c>
      <c r="E4179" s="214" t="s">
        <v>35</v>
      </c>
      <c r="F4179" s="214" t="s">
        <v>253</v>
      </c>
      <c r="G4179" s="214" t="s">
        <v>246</v>
      </c>
      <c r="H4179" s="214" t="s">
        <v>63</v>
      </c>
      <c r="I4179" s="214" t="s">
        <v>127</v>
      </c>
      <c r="J4179" s="214">
        <v>25</v>
      </c>
      <c r="K4179" s="214">
        <v>25</v>
      </c>
      <c r="L4179" s="214">
        <v>0</v>
      </c>
      <c r="M4179" s="214">
        <v>0</v>
      </c>
      <c r="N4179" s="214">
        <v>25</v>
      </c>
      <c r="O4179" s="214">
        <v>4.0999999999999996</v>
      </c>
      <c r="P4179" s="214">
        <v>0</v>
      </c>
      <c r="Q4179" s="214">
        <v>56.4</v>
      </c>
      <c r="R4179" s="214">
        <v>82.3</v>
      </c>
      <c r="S4179" s="214">
        <v>95.9</v>
      </c>
      <c r="T4179" s="214">
        <v>39.5</v>
      </c>
      <c r="U4179" s="214">
        <v>15</v>
      </c>
      <c r="V4179" s="214">
        <v>23400</v>
      </c>
      <c r="W4179" s="214">
        <v>25200</v>
      </c>
      <c r="X4179" s="214">
        <v>29600</v>
      </c>
    </row>
    <row r="4180" spans="1:24" x14ac:dyDescent="0.25">
      <c r="A4180" t="str">
        <f t="shared" si="66"/>
        <v>YAG1UKLevel 7Female + maleChemistryLondon</v>
      </c>
      <c r="B4180" s="214" t="s">
        <v>251</v>
      </c>
      <c r="C4180" s="214" t="s">
        <v>26</v>
      </c>
      <c r="D4180" s="214">
        <v>1</v>
      </c>
      <c r="E4180" s="214" t="s">
        <v>35</v>
      </c>
      <c r="F4180" s="214" t="s">
        <v>253</v>
      </c>
      <c r="G4180" s="214" t="s">
        <v>246</v>
      </c>
      <c r="H4180" s="214" t="s">
        <v>63</v>
      </c>
      <c r="I4180" s="214" t="s">
        <v>128</v>
      </c>
      <c r="J4180" s="214">
        <v>60</v>
      </c>
      <c r="K4180" s="214">
        <v>60</v>
      </c>
      <c r="L4180" s="214">
        <v>0</v>
      </c>
      <c r="M4180" s="214">
        <v>0</v>
      </c>
      <c r="N4180" s="214">
        <v>60</v>
      </c>
      <c r="O4180" s="214">
        <v>6.8</v>
      </c>
      <c r="P4180" s="214">
        <v>10.199999999999999</v>
      </c>
      <c r="Q4180" s="214">
        <v>53.2</v>
      </c>
      <c r="R4180" s="214">
        <v>68.900000000000006</v>
      </c>
      <c r="S4180" s="214">
        <v>83</v>
      </c>
      <c r="T4180" s="214">
        <v>29.8</v>
      </c>
      <c r="U4180" s="214">
        <v>30</v>
      </c>
      <c r="V4180" s="214">
        <v>23000</v>
      </c>
      <c r="W4180" s="214">
        <v>27000</v>
      </c>
      <c r="X4180" s="214">
        <v>31800</v>
      </c>
    </row>
    <row r="4181" spans="1:24" x14ac:dyDescent="0.25">
      <c r="A4181" t="str">
        <f t="shared" si="66"/>
        <v>YAG1UKLevel 7Female + maleChemistryNorth East</v>
      </c>
      <c r="B4181" s="214" t="s">
        <v>251</v>
      </c>
      <c r="C4181" s="214" t="s">
        <v>26</v>
      </c>
      <c r="D4181" s="214">
        <v>1</v>
      </c>
      <c r="E4181" s="214" t="s">
        <v>35</v>
      </c>
      <c r="F4181" s="214" t="s">
        <v>253</v>
      </c>
      <c r="G4181" s="214" t="s">
        <v>246</v>
      </c>
      <c r="H4181" s="214" t="s">
        <v>63</v>
      </c>
      <c r="I4181" s="214" t="s">
        <v>129</v>
      </c>
      <c r="J4181" s="214">
        <v>15</v>
      </c>
      <c r="K4181" s="214">
        <v>15</v>
      </c>
      <c r="L4181" s="214">
        <v>0</v>
      </c>
      <c r="M4181" s="214">
        <v>0</v>
      </c>
      <c r="N4181" s="214">
        <v>15</v>
      </c>
      <c r="O4181" s="214">
        <v>6.5</v>
      </c>
      <c r="P4181" s="214">
        <v>6.5</v>
      </c>
      <c r="Q4181" s="214">
        <v>80.599999999999994</v>
      </c>
      <c r="R4181" s="214">
        <v>87.1</v>
      </c>
      <c r="S4181" s="214">
        <v>87.1</v>
      </c>
      <c r="T4181" s="214">
        <v>6.5</v>
      </c>
      <c r="U4181" s="214">
        <v>10</v>
      </c>
      <c r="V4181" s="214">
        <v>25900</v>
      </c>
      <c r="W4181" s="214">
        <v>28100</v>
      </c>
      <c r="X4181" s="214">
        <v>29600</v>
      </c>
    </row>
    <row r="4182" spans="1:24" x14ac:dyDescent="0.25">
      <c r="A4182" t="str">
        <f t="shared" si="66"/>
        <v>YAG1UKLevel 7Female + maleChemistryNorth West</v>
      </c>
      <c r="B4182" s="214" t="s">
        <v>251</v>
      </c>
      <c r="C4182" s="214" t="s">
        <v>26</v>
      </c>
      <c r="D4182" s="214">
        <v>1</v>
      </c>
      <c r="E4182" s="214" t="s">
        <v>35</v>
      </c>
      <c r="F4182" s="214" t="s">
        <v>253</v>
      </c>
      <c r="G4182" s="214" t="s">
        <v>246</v>
      </c>
      <c r="H4182" s="214" t="s">
        <v>63</v>
      </c>
      <c r="I4182" s="214" t="s">
        <v>130</v>
      </c>
      <c r="J4182" s="214">
        <v>25</v>
      </c>
      <c r="K4182" s="214">
        <v>25</v>
      </c>
      <c r="L4182" s="214">
        <v>0</v>
      </c>
      <c r="M4182" s="214">
        <v>0</v>
      </c>
      <c r="N4182" s="214">
        <v>25</v>
      </c>
      <c r="O4182" s="214">
        <v>0</v>
      </c>
      <c r="P4182" s="214">
        <v>2</v>
      </c>
      <c r="Q4182" s="214">
        <v>56</v>
      </c>
      <c r="R4182" s="214">
        <v>72</v>
      </c>
      <c r="S4182" s="214">
        <v>98</v>
      </c>
      <c r="T4182" s="214">
        <v>42</v>
      </c>
      <c r="U4182" s="214">
        <v>15</v>
      </c>
      <c r="V4182" s="214">
        <v>18200</v>
      </c>
      <c r="W4182" s="214">
        <v>22100</v>
      </c>
      <c r="X4182" s="214">
        <v>24800</v>
      </c>
    </row>
    <row r="4183" spans="1:24" x14ac:dyDescent="0.25">
      <c r="A4183" t="str">
        <f t="shared" si="66"/>
        <v>YAG1UKLevel 7Female + maleChemistryNorthern Ireland</v>
      </c>
      <c r="B4183" s="214" t="s">
        <v>251</v>
      </c>
      <c r="C4183" s="214" t="s">
        <v>26</v>
      </c>
      <c r="D4183" s="214">
        <v>1</v>
      </c>
      <c r="E4183" s="214" t="s">
        <v>35</v>
      </c>
      <c r="F4183" s="214" t="s">
        <v>253</v>
      </c>
      <c r="G4183" s="214" t="s">
        <v>246</v>
      </c>
      <c r="H4183" s="214" t="s">
        <v>63</v>
      </c>
      <c r="I4183" s="214" t="s">
        <v>131</v>
      </c>
      <c r="J4183" s="214">
        <v>5</v>
      </c>
      <c r="K4183" s="214">
        <v>5</v>
      </c>
      <c r="L4183" s="214">
        <v>0</v>
      </c>
      <c r="M4183" s="214">
        <v>0</v>
      </c>
      <c r="N4183" s="214">
        <v>5</v>
      </c>
      <c r="O4183" s="214">
        <v>0</v>
      </c>
      <c r="P4183" s="214">
        <v>0</v>
      </c>
      <c r="Q4183" s="214">
        <v>50</v>
      </c>
      <c r="R4183" s="214">
        <v>75</v>
      </c>
      <c r="S4183" s="214">
        <v>100</v>
      </c>
      <c r="T4183" s="214">
        <v>50</v>
      </c>
      <c r="U4183" s="214" t="s">
        <v>140</v>
      </c>
      <c r="V4183" s="214" t="s">
        <v>140</v>
      </c>
      <c r="W4183" s="214" t="s">
        <v>140</v>
      </c>
      <c r="X4183" s="214" t="s">
        <v>140</v>
      </c>
    </row>
    <row r="4184" spans="1:24" x14ac:dyDescent="0.25">
      <c r="A4184" t="str">
        <f t="shared" si="66"/>
        <v>YAG1UKLevel 7Female + maleChemistryScotland</v>
      </c>
      <c r="B4184" s="214" t="s">
        <v>251</v>
      </c>
      <c r="C4184" s="214" t="s">
        <v>26</v>
      </c>
      <c r="D4184" s="214">
        <v>1</v>
      </c>
      <c r="E4184" s="214" t="s">
        <v>35</v>
      </c>
      <c r="F4184" s="214" t="s">
        <v>253</v>
      </c>
      <c r="G4184" s="214" t="s">
        <v>246</v>
      </c>
      <c r="H4184" s="214" t="s">
        <v>63</v>
      </c>
      <c r="I4184" s="214" t="s">
        <v>132</v>
      </c>
      <c r="J4184" s="214">
        <v>5</v>
      </c>
      <c r="K4184" s="214">
        <v>5</v>
      </c>
      <c r="L4184" s="214">
        <v>0</v>
      </c>
      <c r="M4184" s="214">
        <v>0</v>
      </c>
      <c r="N4184" s="214">
        <v>5</v>
      </c>
      <c r="O4184" s="214">
        <v>0</v>
      </c>
      <c r="P4184" s="214">
        <v>0</v>
      </c>
      <c r="Q4184" s="214">
        <v>50</v>
      </c>
      <c r="R4184" s="214">
        <v>75</v>
      </c>
      <c r="S4184" s="214">
        <v>100</v>
      </c>
      <c r="T4184" s="214">
        <v>50</v>
      </c>
      <c r="U4184" s="214" t="s">
        <v>140</v>
      </c>
      <c r="V4184" s="214" t="s">
        <v>140</v>
      </c>
      <c r="W4184" s="214" t="s">
        <v>140</v>
      </c>
      <c r="X4184" s="214" t="s">
        <v>140</v>
      </c>
    </row>
    <row r="4185" spans="1:24" x14ac:dyDescent="0.25">
      <c r="A4185" t="str">
        <f t="shared" si="66"/>
        <v>YAG1UKLevel 7Female + maleChemistrySouth East</v>
      </c>
      <c r="B4185" s="214" t="s">
        <v>251</v>
      </c>
      <c r="C4185" s="214" t="s">
        <v>26</v>
      </c>
      <c r="D4185" s="214">
        <v>1</v>
      </c>
      <c r="E4185" s="214" t="s">
        <v>35</v>
      </c>
      <c r="F4185" s="214" t="s">
        <v>253</v>
      </c>
      <c r="G4185" s="214" t="s">
        <v>246</v>
      </c>
      <c r="H4185" s="214" t="s">
        <v>63</v>
      </c>
      <c r="I4185" s="214" t="s">
        <v>133</v>
      </c>
      <c r="J4185" s="214">
        <v>25</v>
      </c>
      <c r="K4185" s="214">
        <v>25</v>
      </c>
      <c r="L4185" s="214">
        <v>0</v>
      </c>
      <c r="M4185" s="214">
        <v>0</v>
      </c>
      <c r="N4185" s="214">
        <v>25</v>
      </c>
      <c r="O4185" s="214">
        <v>3.7</v>
      </c>
      <c r="P4185" s="214">
        <v>3.7</v>
      </c>
      <c r="Q4185" s="214">
        <v>53</v>
      </c>
      <c r="R4185" s="214">
        <v>80.5</v>
      </c>
      <c r="S4185" s="214">
        <v>92.7</v>
      </c>
      <c r="T4185" s="214">
        <v>39.6</v>
      </c>
      <c r="U4185" s="214">
        <v>15</v>
      </c>
      <c r="V4185" s="214">
        <v>19000</v>
      </c>
      <c r="W4185" s="214">
        <v>30700</v>
      </c>
      <c r="X4185" s="214">
        <v>32100</v>
      </c>
    </row>
    <row r="4186" spans="1:24" x14ac:dyDescent="0.25">
      <c r="A4186" t="str">
        <f t="shared" si="66"/>
        <v>YAG1UKLevel 7Female + maleChemistrySouth West</v>
      </c>
      <c r="B4186" s="214" t="s">
        <v>251</v>
      </c>
      <c r="C4186" s="214" t="s">
        <v>26</v>
      </c>
      <c r="D4186" s="214">
        <v>1</v>
      </c>
      <c r="E4186" s="214" t="s">
        <v>35</v>
      </c>
      <c r="F4186" s="214" t="s">
        <v>253</v>
      </c>
      <c r="G4186" s="214" t="s">
        <v>246</v>
      </c>
      <c r="H4186" s="214" t="s">
        <v>63</v>
      </c>
      <c r="I4186" s="214" t="s">
        <v>134</v>
      </c>
      <c r="J4186" s="214">
        <v>15</v>
      </c>
      <c r="K4186" s="214">
        <v>15</v>
      </c>
      <c r="L4186" s="214">
        <v>0</v>
      </c>
      <c r="M4186" s="214">
        <v>0</v>
      </c>
      <c r="N4186" s="214">
        <v>15</v>
      </c>
      <c r="O4186" s="214">
        <v>5.9</v>
      </c>
      <c r="P4186" s="214">
        <v>0</v>
      </c>
      <c r="Q4186" s="214">
        <v>35.299999999999997</v>
      </c>
      <c r="R4186" s="214">
        <v>88.2</v>
      </c>
      <c r="S4186" s="214">
        <v>94.1</v>
      </c>
      <c r="T4186" s="214">
        <v>58.8</v>
      </c>
      <c r="U4186" s="214" t="s">
        <v>140</v>
      </c>
      <c r="V4186" s="214" t="s">
        <v>140</v>
      </c>
      <c r="W4186" s="214" t="s">
        <v>140</v>
      </c>
      <c r="X4186" s="214" t="s">
        <v>140</v>
      </c>
    </row>
    <row r="4187" spans="1:24" x14ac:dyDescent="0.25">
      <c r="A4187" t="str">
        <f t="shared" si="66"/>
        <v>YAG1UKLevel 7Female + maleChemistryUnknown</v>
      </c>
      <c r="B4187" s="214" t="s">
        <v>251</v>
      </c>
      <c r="C4187" s="214" t="s">
        <v>26</v>
      </c>
      <c r="D4187" s="214">
        <v>1</v>
      </c>
      <c r="E4187" s="214" t="s">
        <v>35</v>
      </c>
      <c r="F4187" s="214" t="s">
        <v>253</v>
      </c>
      <c r="G4187" s="214" t="s">
        <v>246</v>
      </c>
      <c r="H4187" s="214" t="s">
        <v>63</v>
      </c>
      <c r="I4187" s="214" t="s">
        <v>135</v>
      </c>
      <c r="J4187" s="214">
        <v>30</v>
      </c>
      <c r="K4187" s="214">
        <v>30</v>
      </c>
      <c r="L4187" s="214">
        <v>21.3</v>
      </c>
      <c r="M4187" s="214">
        <v>0</v>
      </c>
      <c r="N4187" s="214">
        <v>25</v>
      </c>
      <c r="O4187" s="214">
        <v>0</v>
      </c>
      <c r="P4187" s="214">
        <v>0</v>
      </c>
      <c r="Q4187" s="214">
        <v>0</v>
      </c>
      <c r="R4187" s="214">
        <v>0</v>
      </c>
      <c r="S4187" s="214">
        <v>100</v>
      </c>
      <c r="T4187" s="214">
        <v>100</v>
      </c>
      <c r="U4187" s="214" t="s">
        <v>136</v>
      </c>
      <c r="V4187" s="214" t="s">
        <v>136</v>
      </c>
      <c r="W4187" s="214" t="s">
        <v>136</v>
      </c>
      <c r="X4187" s="214" t="s">
        <v>136</v>
      </c>
    </row>
    <row r="4188" spans="1:24" x14ac:dyDescent="0.25">
      <c r="A4188" t="str">
        <f t="shared" si="66"/>
        <v>YAG1UKLevel 7Female + maleChemistryWales</v>
      </c>
      <c r="B4188" s="214" t="s">
        <v>251</v>
      </c>
      <c r="C4188" s="214" t="s">
        <v>26</v>
      </c>
      <c r="D4188" s="214">
        <v>1</v>
      </c>
      <c r="E4188" s="214" t="s">
        <v>35</v>
      </c>
      <c r="F4188" s="214" t="s">
        <v>253</v>
      </c>
      <c r="G4188" s="214" t="s">
        <v>246</v>
      </c>
      <c r="H4188" s="214" t="s">
        <v>63</v>
      </c>
      <c r="I4188" s="214" t="s">
        <v>137</v>
      </c>
      <c r="J4188" s="214">
        <v>10</v>
      </c>
      <c r="K4188" s="214">
        <v>10</v>
      </c>
      <c r="L4188" s="214">
        <v>0</v>
      </c>
      <c r="M4188" s="214">
        <v>0</v>
      </c>
      <c r="N4188" s="214">
        <v>10</v>
      </c>
      <c r="O4188" s="214">
        <v>0</v>
      </c>
      <c r="P4188" s="214">
        <v>4.8</v>
      </c>
      <c r="Q4188" s="214">
        <v>66.7</v>
      </c>
      <c r="R4188" s="214">
        <v>85.7</v>
      </c>
      <c r="S4188" s="214">
        <v>95.2</v>
      </c>
      <c r="T4188" s="214">
        <v>28.6</v>
      </c>
      <c r="U4188" s="214" t="s">
        <v>140</v>
      </c>
      <c r="V4188" s="214" t="s">
        <v>140</v>
      </c>
      <c r="W4188" s="214" t="s">
        <v>140</v>
      </c>
      <c r="X4188" s="214" t="s">
        <v>140</v>
      </c>
    </row>
    <row r="4189" spans="1:24" x14ac:dyDescent="0.25">
      <c r="A4189" t="str">
        <f t="shared" si="66"/>
        <v>YAG1UKLevel 7Female + maleChemistryWest Midlands</v>
      </c>
      <c r="B4189" s="214" t="s">
        <v>251</v>
      </c>
      <c r="C4189" s="214" t="s">
        <v>26</v>
      </c>
      <c r="D4189" s="214">
        <v>1</v>
      </c>
      <c r="E4189" s="214" t="s">
        <v>35</v>
      </c>
      <c r="F4189" s="214" t="s">
        <v>253</v>
      </c>
      <c r="G4189" s="214" t="s">
        <v>246</v>
      </c>
      <c r="H4189" s="214" t="s">
        <v>63</v>
      </c>
      <c r="I4189" s="214" t="s">
        <v>138</v>
      </c>
      <c r="J4189" s="214">
        <v>25</v>
      </c>
      <c r="K4189" s="214">
        <v>25</v>
      </c>
      <c r="L4189" s="214">
        <v>0</v>
      </c>
      <c r="M4189" s="214">
        <v>0</v>
      </c>
      <c r="N4189" s="214">
        <v>25</v>
      </c>
      <c r="O4189" s="214">
        <v>4.2</v>
      </c>
      <c r="P4189" s="214">
        <v>4.2</v>
      </c>
      <c r="Q4189" s="214">
        <v>47.9</v>
      </c>
      <c r="R4189" s="214">
        <v>79.2</v>
      </c>
      <c r="S4189" s="214">
        <v>91.7</v>
      </c>
      <c r="T4189" s="214">
        <v>43.8</v>
      </c>
      <c r="U4189" s="214">
        <v>10</v>
      </c>
      <c r="V4189" s="214">
        <v>17500</v>
      </c>
      <c r="W4189" s="214">
        <v>21500</v>
      </c>
      <c r="X4189" s="214">
        <v>23400</v>
      </c>
    </row>
    <row r="4190" spans="1:24" x14ac:dyDescent="0.25">
      <c r="A4190" t="str">
        <f t="shared" si="66"/>
        <v>YAG1UKLevel 7Female + maleChemistryYorkshire and The Humber</v>
      </c>
      <c r="B4190" s="214" t="s">
        <v>251</v>
      </c>
      <c r="C4190" s="214" t="s">
        <v>26</v>
      </c>
      <c r="D4190" s="214">
        <v>1</v>
      </c>
      <c r="E4190" s="214" t="s">
        <v>35</v>
      </c>
      <c r="F4190" s="214" t="s">
        <v>253</v>
      </c>
      <c r="G4190" s="214" t="s">
        <v>246</v>
      </c>
      <c r="H4190" s="214" t="s">
        <v>63</v>
      </c>
      <c r="I4190" s="214" t="s">
        <v>139</v>
      </c>
      <c r="J4190" s="214">
        <v>20</v>
      </c>
      <c r="K4190" s="214">
        <v>20</v>
      </c>
      <c r="L4190" s="214">
        <v>0</v>
      </c>
      <c r="M4190" s="214">
        <v>0</v>
      </c>
      <c r="N4190" s="214">
        <v>20</v>
      </c>
      <c r="O4190" s="214">
        <v>10.9</v>
      </c>
      <c r="P4190" s="214">
        <v>10.9</v>
      </c>
      <c r="Q4190" s="214">
        <v>34.9</v>
      </c>
      <c r="R4190" s="214">
        <v>67.5</v>
      </c>
      <c r="S4190" s="214">
        <v>78.3</v>
      </c>
      <c r="T4190" s="214">
        <v>43.4</v>
      </c>
      <c r="U4190" s="214" t="s">
        <v>140</v>
      </c>
      <c r="V4190" s="214" t="s">
        <v>140</v>
      </c>
      <c r="W4190" s="214" t="s">
        <v>140</v>
      </c>
      <c r="X4190" s="214" t="s">
        <v>140</v>
      </c>
    </row>
    <row r="4191" spans="1:24" x14ac:dyDescent="0.25">
      <c r="A4191" t="str">
        <f t="shared" si="66"/>
        <v>YAG1UKLevel 7Female + maleCombined and general studiesAbroad</v>
      </c>
      <c r="B4191" s="214" t="s">
        <v>251</v>
      </c>
      <c r="C4191" s="214" t="s">
        <v>26</v>
      </c>
      <c r="D4191" s="214">
        <v>1</v>
      </c>
      <c r="E4191" s="214" t="s">
        <v>35</v>
      </c>
      <c r="F4191" s="214" t="s">
        <v>253</v>
      </c>
      <c r="G4191" s="214" t="s">
        <v>246</v>
      </c>
      <c r="H4191" s="214" t="s">
        <v>103</v>
      </c>
      <c r="I4191" s="214" t="s">
        <v>125</v>
      </c>
      <c r="J4191" s="214" t="s">
        <v>140</v>
      </c>
      <c r="K4191" s="214" t="s">
        <v>140</v>
      </c>
      <c r="L4191" s="214" t="s">
        <v>140</v>
      </c>
      <c r="M4191" s="214" t="s">
        <v>140</v>
      </c>
      <c r="N4191" s="214" t="s">
        <v>140</v>
      </c>
      <c r="O4191" s="214" t="s">
        <v>140</v>
      </c>
      <c r="P4191" s="214" t="s">
        <v>140</v>
      </c>
      <c r="Q4191" s="214" t="s">
        <v>140</v>
      </c>
      <c r="R4191" s="214" t="s">
        <v>140</v>
      </c>
      <c r="S4191" s="214" t="s">
        <v>140</v>
      </c>
      <c r="T4191" s="214" t="s">
        <v>140</v>
      </c>
      <c r="U4191" s="214" t="s">
        <v>136</v>
      </c>
      <c r="V4191" s="214" t="s">
        <v>136</v>
      </c>
      <c r="W4191" s="214" t="s">
        <v>136</v>
      </c>
      <c r="X4191" s="214" t="s">
        <v>136</v>
      </c>
    </row>
    <row r="4192" spans="1:24" x14ac:dyDescent="0.25">
      <c r="A4192" t="str">
        <f t="shared" si="66"/>
        <v>YAG1UKLevel 7Female + maleCombined and general studiesEast Midlands</v>
      </c>
      <c r="B4192" s="214" t="s">
        <v>251</v>
      </c>
      <c r="C4192" s="214" t="s">
        <v>26</v>
      </c>
      <c r="D4192" s="214">
        <v>1</v>
      </c>
      <c r="E4192" s="214" t="s">
        <v>35</v>
      </c>
      <c r="F4192" s="214" t="s">
        <v>253</v>
      </c>
      <c r="G4192" s="214" t="s">
        <v>246</v>
      </c>
      <c r="H4192" s="214" t="s">
        <v>103</v>
      </c>
      <c r="I4192" s="214" t="s">
        <v>126</v>
      </c>
      <c r="J4192" s="214">
        <v>55</v>
      </c>
      <c r="K4192" s="214">
        <v>55</v>
      </c>
      <c r="L4192" s="214">
        <v>0</v>
      </c>
      <c r="M4192" s="214">
        <v>0</v>
      </c>
      <c r="N4192" s="214">
        <v>55</v>
      </c>
      <c r="O4192" s="214">
        <v>4.4000000000000004</v>
      </c>
      <c r="P4192" s="214">
        <v>3.8</v>
      </c>
      <c r="Q4192" s="214">
        <v>63.3</v>
      </c>
      <c r="R4192" s="214">
        <v>88</v>
      </c>
      <c r="S4192" s="214">
        <v>91.8</v>
      </c>
      <c r="T4192" s="214">
        <v>28.5</v>
      </c>
      <c r="U4192" s="214">
        <v>30</v>
      </c>
      <c r="V4192" s="214">
        <v>17200</v>
      </c>
      <c r="W4192" s="214">
        <v>24800</v>
      </c>
      <c r="X4192" s="214">
        <v>33200</v>
      </c>
    </row>
    <row r="4193" spans="1:24" x14ac:dyDescent="0.25">
      <c r="A4193" t="str">
        <f t="shared" si="66"/>
        <v>YAG1UKLevel 7Female + maleCombined and general studiesEast of England</v>
      </c>
      <c r="B4193" s="214" t="s">
        <v>251</v>
      </c>
      <c r="C4193" s="214" t="s">
        <v>26</v>
      </c>
      <c r="D4193" s="214">
        <v>1</v>
      </c>
      <c r="E4193" s="214" t="s">
        <v>35</v>
      </c>
      <c r="F4193" s="214" t="s">
        <v>253</v>
      </c>
      <c r="G4193" s="214" t="s">
        <v>246</v>
      </c>
      <c r="H4193" s="214" t="s">
        <v>103</v>
      </c>
      <c r="I4193" s="214" t="s">
        <v>127</v>
      </c>
      <c r="J4193" s="214">
        <v>40</v>
      </c>
      <c r="K4193" s="214">
        <v>40</v>
      </c>
      <c r="L4193" s="214">
        <v>0</v>
      </c>
      <c r="M4193" s="214">
        <v>0</v>
      </c>
      <c r="N4193" s="214">
        <v>40</v>
      </c>
      <c r="O4193" s="214">
        <v>3.6</v>
      </c>
      <c r="P4193" s="214">
        <v>0.8</v>
      </c>
      <c r="Q4193" s="214">
        <v>43.6</v>
      </c>
      <c r="R4193" s="214">
        <v>88.4</v>
      </c>
      <c r="S4193" s="214">
        <v>95.6</v>
      </c>
      <c r="T4193" s="214">
        <v>52</v>
      </c>
      <c r="U4193" s="214">
        <v>20</v>
      </c>
      <c r="V4193" s="214">
        <v>21900</v>
      </c>
      <c r="W4193" s="214">
        <v>28800</v>
      </c>
      <c r="X4193" s="214">
        <v>44500</v>
      </c>
    </row>
    <row r="4194" spans="1:24" x14ac:dyDescent="0.25">
      <c r="A4194" t="str">
        <f t="shared" si="66"/>
        <v>YAG1UKLevel 7Female + maleCombined and general studiesLondon</v>
      </c>
      <c r="B4194" s="214" t="s">
        <v>251</v>
      </c>
      <c r="C4194" s="214" t="s">
        <v>26</v>
      </c>
      <c r="D4194" s="214">
        <v>1</v>
      </c>
      <c r="E4194" s="214" t="s">
        <v>35</v>
      </c>
      <c r="F4194" s="214" t="s">
        <v>253</v>
      </c>
      <c r="G4194" s="214" t="s">
        <v>246</v>
      </c>
      <c r="H4194" s="214" t="s">
        <v>103</v>
      </c>
      <c r="I4194" s="214" t="s">
        <v>128</v>
      </c>
      <c r="J4194" s="214">
        <v>65</v>
      </c>
      <c r="K4194" s="214">
        <v>65</v>
      </c>
      <c r="L4194" s="214">
        <v>0</v>
      </c>
      <c r="M4194" s="214">
        <v>0</v>
      </c>
      <c r="N4194" s="214">
        <v>65</v>
      </c>
      <c r="O4194" s="214">
        <v>5.5</v>
      </c>
      <c r="P4194" s="214">
        <v>5</v>
      </c>
      <c r="Q4194" s="214">
        <v>63.8</v>
      </c>
      <c r="R4194" s="214">
        <v>86</v>
      </c>
      <c r="S4194" s="214">
        <v>89.5</v>
      </c>
      <c r="T4194" s="214">
        <v>25.7</v>
      </c>
      <c r="U4194" s="214">
        <v>40</v>
      </c>
      <c r="V4194" s="214">
        <v>21900</v>
      </c>
      <c r="W4194" s="214">
        <v>28800</v>
      </c>
      <c r="X4194" s="214">
        <v>38700</v>
      </c>
    </row>
    <row r="4195" spans="1:24" x14ac:dyDescent="0.25">
      <c r="A4195" t="str">
        <f t="shared" si="66"/>
        <v>YAG1UKLevel 7Female + maleCombined and general studiesNorth East</v>
      </c>
      <c r="B4195" s="214" t="s">
        <v>251</v>
      </c>
      <c r="C4195" s="214" t="s">
        <v>26</v>
      </c>
      <c r="D4195" s="214">
        <v>1</v>
      </c>
      <c r="E4195" s="214" t="s">
        <v>35</v>
      </c>
      <c r="F4195" s="214" t="s">
        <v>253</v>
      </c>
      <c r="G4195" s="214" t="s">
        <v>246</v>
      </c>
      <c r="H4195" s="214" t="s">
        <v>103</v>
      </c>
      <c r="I4195" s="214" t="s">
        <v>129</v>
      </c>
      <c r="J4195" s="214">
        <v>5</v>
      </c>
      <c r="K4195" s="214">
        <v>5</v>
      </c>
      <c r="L4195" s="214">
        <v>0</v>
      </c>
      <c r="M4195" s="214">
        <v>0</v>
      </c>
      <c r="N4195" s="214">
        <v>5</v>
      </c>
      <c r="O4195" s="214">
        <v>0</v>
      </c>
      <c r="P4195" s="214">
        <v>0</v>
      </c>
      <c r="Q4195" s="214">
        <v>70</v>
      </c>
      <c r="R4195" s="214">
        <v>85</v>
      </c>
      <c r="S4195" s="214">
        <v>100</v>
      </c>
      <c r="T4195" s="214">
        <v>30</v>
      </c>
      <c r="U4195" s="214" t="s">
        <v>140</v>
      </c>
      <c r="V4195" s="214" t="s">
        <v>140</v>
      </c>
      <c r="W4195" s="214" t="s">
        <v>140</v>
      </c>
      <c r="X4195" s="214" t="s">
        <v>140</v>
      </c>
    </row>
    <row r="4196" spans="1:24" x14ac:dyDescent="0.25">
      <c r="A4196" t="str">
        <f t="shared" si="66"/>
        <v>YAG1UKLevel 7Female + maleCombined and general studiesNorth West</v>
      </c>
      <c r="B4196" s="214" t="s">
        <v>251</v>
      </c>
      <c r="C4196" s="214" t="s">
        <v>26</v>
      </c>
      <c r="D4196" s="214">
        <v>1</v>
      </c>
      <c r="E4196" s="214" t="s">
        <v>35</v>
      </c>
      <c r="F4196" s="214" t="s">
        <v>253</v>
      </c>
      <c r="G4196" s="214" t="s">
        <v>246</v>
      </c>
      <c r="H4196" s="214" t="s">
        <v>103</v>
      </c>
      <c r="I4196" s="214" t="s">
        <v>130</v>
      </c>
      <c r="J4196" s="214">
        <v>35</v>
      </c>
      <c r="K4196" s="214">
        <v>35</v>
      </c>
      <c r="L4196" s="214">
        <v>0</v>
      </c>
      <c r="M4196" s="214">
        <v>0</v>
      </c>
      <c r="N4196" s="214">
        <v>35</v>
      </c>
      <c r="O4196" s="214">
        <v>6.4</v>
      </c>
      <c r="P4196" s="214">
        <v>5.5</v>
      </c>
      <c r="Q4196" s="214">
        <v>43.3</v>
      </c>
      <c r="R4196" s="214">
        <v>74.2</v>
      </c>
      <c r="S4196" s="214">
        <v>88</v>
      </c>
      <c r="T4196" s="214">
        <v>44.7</v>
      </c>
      <c r="U4196" s="214">
        <v>15</v>
      </c>
      <c r="V4196" s="214">
        <v>21500</v>
      </c>
      <c r="W4196" s="214">
        <v>27700</v>
      </c>
      <c r="X4196" s="214">
        <v>39800</v>
      </c>
    </row>
    <row r="4197" spans="1:24" x14ac:dyDescent="0.25">
      <c r="A4197" t="str">
        <f t="shared" si="66"/>
        <v>YAG1UKLevel 7Female + maleCombined and general studiesNorthern Ireland</v>
      </c>
      <c r="B4197" s="214" t="s">
        <v>251</v>
      </c>
      <c r="C4197" s="214" t="s">
        <v>26</v>
      </c>
      <c r="D4197" s="214">
        <v>1</v>
      </c>
      <c r="E4197" s="214" t="s">
        <v>35</v>
      </c>
      <c r="F4197" s="214" t="s">
        <v>253</v>
      </c>
      <c r="G4197" s="214" t="s">
        <v>246</v>
      </c>
      <c r="H4197" s="214" t="s">
        <v>103</v>
      </c>
      <c r="I4197" s="214" t="s">
        <v>131</v>
      </c>
      <c r="J4197" s="214" t="s">
        <v>140</v>
      </c>
      <c r="K4197" s="214" t="s">
        <v>140</v>
      </c>
      <c r="L4197" s="214" t="s">
        <v>140</v>
      </c>
      <c r="M4197" s="214" t="s">
        <v>140</v>
      </c>
      <c r="N4197" s="214" t="s">
        <v>140</v>
      </c>
      <c r="O4197" s="214" t="s">
        <v>140</v>
      </c>
      <c r="P4197" s="214" t="s">
        <v>140</v>
      </c>
      <c r="Q4197" s="214" t="s">
        <v>140</v>
      </c>
      <c r="R4197" s="214" t="s">
        <v>140</v>
      </c>
      <c r="S4197" s="214" t="s">
        <v>140</v>
      </c>
      <c r="T4197" s="214" t="s">
        <v>140</v>
      </c>
      <c r="U4197" s="214" t="s">
        <v>136</v>
      </c>
      <c r="V4197" s="214" t="s">
        <v>136</v>
      </c>
      <c r="W4197" s="214" t="s">
        <v>136</v>
      </c>
      <c r="X4197" s="214" t="s">
        <v>136</v>
      </c>
    </row>
    <row r="4198" spans="1:24" x14ac:dyDescent="0.25">
      <c r="A4198" t="str">
        <f t="shared" si="66"/>
        <v>YAG1UKLevel 7Female + maleCombined and general studiesScotland</v>
      </c>
      <c r="B4198" s="214" t="s">
        <v>251</v>
      </c>
      <c r="C4198" s="214" t="s">
        <v>26</v>
      </c>
      <c r="D4198" s="214">
        <v>1</v>
      </c>
      <c r="E4198" s="214" t="s">
        <v>35</v>
      </c>
      <c r="F4198" s="214" t="s">
        <v>253</v>
      </c>
      <c r="G4198" s="214" t="s">
        <v>246</v>
      </c>
      <c r="H4198" s="214" t="s">
        <v>103</v>
      </c>
      <c r="I4198" s="214" t="s">
        <v>132</v>
      </c>
      <c r="J4198" s="214">
        <v>10</v>
      </c>
      <c r="K4198" s="214">
        <v>10</v>
      </c>
      <c r="L4198" s="214">
        <v>0</v>
      </c>
      <c r="M4198" s="214">
        <v>0</v>
      </c>
      <c r="N4198" s="214">
        <v>10</v>
      </c>
      <c r="O4198" s="214">
        <v>11.1</v>
      </c>
      <c r="P4198" s="214">
        <v>0</v>
      </c>
      <c r="Q4198" s="214">
        <v>33.299999999999997</v>
      </c>
      <c r="R4198" s="214">
        <v>55.5</v>
      </c>
      <c r="S4198" s="214">
        <v>88.9</v>
      </c>
      <c r="T4198" s="214">
        <v>55.6</v>
      </c>
      <c r="U4198" s="214" t="s">
        <v>140</v>
      </c>
      <c r="V4198" s="214" t="s">
        <v>140</v>
      </c>
      <c r="W4198" s="214" t="s">
        <v>140</v>
      </c>
      <c r="X4198" s="214" t="s">
        <v>140</v>
      </c>
    </row>
    <row r="4199" spans="1:24" x14ac:dyDescent="0.25">
      <c r="A4199" t="str">
        <f t="shared" si="66"/>
        <v>YAG1UKLevel 7Female + maleCombined and general studiesSouth East</v>
      </c>
      <c r="B4199" s="214" t="s">
        <v>251</v>
      </c>
      <c r="C4199" s="214" t="s">
        <v>26</v>
      </c>
      <c r="D4199" s="214">
        <v>1</v>
      </c>
      <c r="E4199" s="214" t="s">
        <v>35</v>
      </c>
      <c r="F4199" s="214" t="s">
        <v>253</v>
      </c>
      <c r="G4199" s="214" t="s">
        <v>246</v>
      </c>
      <c r="H4199" s="214" t="s">
        <v>103</v>
      </c>
      <c r="I4199" s="214" t="s">
        <v>133</v>
      </c>
      <c r="J4199" s="214">
        <v>55</v>
      </c>
      <c r="K4199" s="214">
        <v>55</v>
      </c>
      <c r="L4199" s="214">
        <v>0</v>
      </c>
      <c r="M4199" s="214">
        <v>0</v>
      </c>
      <c r="N4199" s="214">
        <v>55</v>
      </c>
      <c r="O4199" s="214">
        <v>4.0999999999999996</v>
      </c>
      <c r="P4199" s="214">
        <v>0</v>
      </c>
      <c r="Q4199" s="214">
        <v>51.9</v>
      </c>
      <c r="R4199" s="214">
        <v>87.8</v>
      </c>
      <c r="S4199" s="214">
        <v>95.9</v>
      </c>
      <c r="T4199" s="214">
        <v>44</v>
      </c>
      <c r="U4199" s="214">
        <v>30</v>
      </c>
      <c r="V4199" s="214">
        <v>16400</v>
      </c>
      <c r="W4199" s="214">
        <v>25200</v>
      </c>
      <c r="X4199" s="214">
        <v>35000</v>
      </c>
    </row>
    <row r="4200" spans="1:24" x14ac:dyDescent="0.25">
      <c r="A4200" t="str">
        <f t="shared" si="66"/>
        <v>YAG1UKLevel 7Female + maleCombined and general studiesSouth West</v>
      </c>
      <c r="B4200" s="214" t="s">
        <v>251</v>
      </c>
      <c r="C4200" s="214" t="s">
        <v>26</v>
      </c>
      <c r="D4200" s="214">
        <v>1</v>
      </c>
      <c r="E4200" s="214" t="s">
        <v>35</v>
      </c>
      <c r="F4200" s="214" t="s">
        <v>253</v>
      </c>
      <c r="G4200" s="214" t="s">
        <v>246</v>
      </c>
      <c r="H4200" s="214" t="s">
        <v>103</v>
      </c>
      <c r="I4200" s="214" t="s">
        <v>134</v>
      </c>
      <c r="J4200" s="214">
        <v>55</v>
      </c>
      <c r="K4200" s="214">
        <v>55</v>
      </c>
      <c r="L4200" s="214">
        <v>0</v>
      </c>
      <c r="M4200" s="214">
        <v>0</v>
      </c>
      <c r="N4200" s="214">
        <v>55</v>
      </c>
      <c r="O4200" s="214">
        <v>4.2</v>
      </c>
      <c r="P4200" s="214">
        <v>6</v>
      </c>
      <c r="Q4200" s="214">
        <v>45.3</v>
      </c>
      <c r="R4200" s="214">
        <v>84.3</v>
      </c>
      <c r="S4200" s="214">
        <v>89.7</v>
      </c>
      <c r="T4200" s="214">
        <v>44.4</v>
      </c>
      <c r="U4200" s="214">
        <v>25</v>
      </c>
      <c r="V4200" s="214">
        <v>13900</v>
      </c>
      <c r="W4200" s="214">
        <v>24500</v>
      </c>
      <c r="X4200" s="214">
        <v>34700</v>
      </c>
    </row>
    <row r="4201" spans="1:24" x14ac:dyDescent="0.25">
      <c r="A4201" t="str">
        <f t="shared" si="66"/>
        <v>YAG1UKLevel 7Female + maleCombined and general studiesUnknown</v>
      </c>
      <c r="B4201" s="214" t="s">
        <v>251</v>
      </c>
      <c r="C4201" s="214" t="s">
        <v>26</v>
      </c>
      <c r="D4201" s="214">
        <v>1</v>
      </c>
      <c r="E4201" s="214" t="s">
        <v>35</v>
      </c>
      <c r="F4201" s="214" t="s">
        <v>253</v>
      </c>
      <c r="G4201" s="214" t="s">
        <v>246</v>
      </c>
      <c r="H4201" s="214" t="s">
        <v>103</v>
      </c>
      <c r="I4201" s="214" t="s">
        <v>135</v>
      </c>
      <c r="J4201" s="214">
        <v>20</v>
      </c>
      <c r="K4201" s="214">
        <v>20</v>
      </c>
      <c r="L4201" s="214">
        <v>47</v>
      </c>
      <c r="M4201" s="214">
        <v>0</v>
      </c>
      <c r="N4201" s="214">
        <v>10</v>
      </c>
      <c r="O4201" s="214">
        <v>0</v>
      </c>
      <c r="P4201" s="214">
        <v>0</v>
      </c>
      <c r="Q4201" s="214">
        <v>0</v>
      </c>
      <c r="R4201" s="214">
        <v>0</v>
      </c>
      <c r="S4201" s="214">
        <v>100</v>
      </c>
      <c r="T4201" s="214">
        <v>100</v>
      </c>
      <c r="U4201" s="214" t="s">
        <v>136</v>
      </c>
      <c r="V4201" s="214" t="s">
        <v>136</v>
      </c>
      <c r="W4201" s="214" t="s">
        <v>136</v>
      </c>
      <c r="X4201" s="214" t="s">
        <v>136</v>
      </c>
    </row>
    <row r="4202" spans="1:24" x14ac:dyDescent="0.25">
      <c r="A4202" t="str">
        <f t="shared" si="66"/>
        <v>YAG1UKLevel 7Female + maleCombined and general studiesWales</v>
      </c>
      <c r="B4202" s="214" t="s">
        <v>251</v>
      </c>
      <c r="C4202" s="214" t="s">
        <v>26</v>
      </c>
      <c r="D4202" s="214">
        <v>1</v>
      </c>
      <c r="E4202" s="214" t="s">
        <v>35</v>
      </c>
      <c r="F4202" s="214" t="s">
        <v>253</v>
      </c>
      <c r="G4202" s="214" t="s">
        <v>246</v>
      </c>
      <c r="H4202" s="214" t="s">
        <v>103</v>
      </c>
      <c r="I4202" s="214" t="s">
        <v>137</v>
      </c>
      <c r="J4202" s="214">
        <v>10</v>
      </c>
      <c r="K4202" s="214">
        <v>10</v>
      </c>
      <c r="L4202" s="214">
        <v>0</v>
      </c>
      <c r="M4202" s="214">
        <v>0</v>
      </c>
      <c r="N4202" s="214">
        <v>10</v>
      </c>
      <c r="O4202" s="214">
        <v>0</v>
      </c>
      <c r="P4202" s="214">
        <v>0</v>
      </c>
      <c r="Q4202" s="214">
        <v>22.4</v>
      </c>
      <c r="R4202" s="214">
        <v>100</v>
      </c>
      <c r="S4202" s="214">
        <v>100</v>
      </c>
      <c r="T4202" s="214">
        <v>77.599999999999994</v>
      </c>
      <c r="U4202" s="214" t="s">
        <v>140</v>
      </c>
      <c r="V4202" s="214" t="s">
        <v>140</v>
      </c>
      <c r="W4202" s="214" t="s">
        <v>140</v>
      </c>
      <c r="X4202" s="214" t="s">
        <v>140</v>
      </c>
    </row>
    <row r="4203" spans="1:24" x14ac:dyDescent="0.25">
      <c r="A4203" t="str">
        <f t="shared" si="66"/>
        <v>YAG1UKLevel 7Female + maleCombined and general studiesWest Midlands</v>
      </c>
      <c r="B4203" s="214" t="s">
        <v>251</v>
      </c>
      <c r="C4203" s="214" t="s">
        <v>26</v>
      </c>
      <c r="D4203" s="214">
        <v>1</v>
      </c>
      <c r="E4203" s="214" t="s">
        <v>35</v>
      </c>
      <c r="F4203" s="214" t="s">
        <v>253</v>
      </c>
      <c r="G4203" s="214" t="s">
        <v>246</v>
      </c>
      <c r="H4203" s="214" t="s">
        <v>103</v>
      </c>
      <c r="I4203" s="214" t="s">
        <v>138</v>
      </c>
      <c r="J4203" s="214">
        <v>75</v>
      </c>
      <c r="K4203" s="214">
        <v>75</v>
      </c>
      <c r="L4203" s="214">
        <v>0</v>
      </c>
      <c r="M4203" s="214">
        <v>0</v>
      </c>
      <c r="N4203" s="214">
        <v>75</v>
      </c>
      <c r="O4203" s="214">
        <v>4.0999999999999996</v>
      </c>
      <c r="P4203" s="214">
        <v>0</v>
      </c>
      <c r="Q4203" s="214">
        <v>21.1</v>
      </c>
      <c r="R4203" s="214">
        <v>89</v>
      </c>
      <c r="S4203" s="214">
        <v>95.9</v>
      </c>
      <c r="T4203" s="214">
        <v>74.8</v>
      </c>
      <c r="U4203" s="214">
        <v>15</v>
      </c>
      <c r="V4203" s="214">
        <v>15000</v>
      </c>
      <c r="W4203" s="214">
        <v>20100</v>
      </c>
      <c r="X4203" s="214">
        <v>38300</v>
      </c>
    </row>
    <row r="4204" spans="1:24" x14ac:dyDescent="0.25">
      <c r="A4204" t="str">
        <f t="shared" si="66"/>
        <v>YAG1UKLevel 7Female + maleCombined and general studiesYorkshire and The Humber</v>
      </c>
      <c r="B4204" s="214" t="s">
        <v>251</v>
      </c>
      <c r="C4204" s="214" t="s">
        <v>26</v>
      </c>
      <c r="D4204" s="214">
        <v>1</v>
      </c>
      <c r="E4204" s="214" t="s">
        <v>35</v>
      </c>
      <c r="F4204" s="214" t="s">
        <v>253</v>
      </c>
      <c r="G4204" s="214" t="s">
        <v>246</v>
      </c>
      <c r="H4204" s="214" t="s">
        <v>103</v>
      </c>
      <c r="I4204" s="214" t="s">
        <v>139</v>
      </c>
      <c r="J4204" s="214">
        <v>45</v>
      </c>
      <c r="K4204" s="214">
        <v>45</v>
      </c>
      <c r="L4204" s="214">
        <v>0</v>
      </c>
      <c r="M4204" s="214">
        <v>0</v>
      </c>
      <c r="N4204" s="214">
        <v>45</v>
      </c>
      <c r="O4204" s="214">
        <v>3</v>
      </c>
      <c r="P4204" s="214">
        <v>2.2000000000000002</v>
      </c>
      <c r="Q4204" s="214">
        <v>52.4</v>
      </c>
      <c r="R4204" s="214">
        <v>81.400000000000006</v>
      </c>
      <c r="S4204" s="214">
        <v>94.8</v>
      </c>
      <c r="T4204" s="214">
        <v>42.4</v>
      </c>
      <c r="U4204" s="214">
        <v>25</v>
      </c>
      <c r="V4204" s="214">
        <v>20400</v>
      </c>
      <c r="W4204" s="214">
        <v>34300</v>
      </c>
      <c r="X4204" s="214">
        <v>38400</v>
      </c>
    </row>
    <row r="4205" spans="1:24" x14ac:dyDescent="0.25">
      <c r="A4205" t="str">
        <f t="shared" si="66"/>
        <v>YAG1UKLevel 7Female + maleComputingAbroad</v>
      </c>
      <c r="B4205" s="214" t="s">
        <v>251</v>
      </c>
      <c r="C4205" s="214" t="s">
        <v>26</v>
      </c>
      <c r="D4205" s="214">
        <v>1</v>
      </c>
      <c r="E4205" s="214" t="s">
        <v>35</v>
      </c>
      <c r="F4205" s="214" t="s">
        <v>253</v>
      </c>
      <c r="G4205" s="214" t="s">
        <v>246</v>
      </c>
      <c r="H4205" s="214" t="s">
        <v>71</v>
      </c>
      <c r="I4205" s="214" t="s">
        <v>125</v>
      </c>
      <c r="J4205" s="214" t="s">
        <v>140</v>
      </c>
      <c r="K4205" s="214" t="s">
        <v>140</v>
      </c>
      <c r="L4205" s="214" t="s">
        <v>140</v>
      </c>
      <c r="M4205" s="214" t="s">
        <v>140</v>
      </c>
      <c r="N4205" s="214" t="s">
        <v>140</v>
      </c>
      <c r="O4205" s="214" t="s">
        <v>140</v>
      </c>
      <c r="P4205" s="214" t="s">
        <v>140</v>
      </c>
      <c r="Q4205" s="214" t="s">
        <v>140</v>
      </c>
      <c r="R4205" s="214" t="s">
        <v>140</v>
      </c>
      <c r="S4205" s="214" t="s">
        <v>140</v>
      </c>
      <c r="T4205" s="214" t="s">
        <v>140</v>
      </c>
      <c r="U4205" s="214" t="s">
        <v>140</v>
      </c>
      <c r="V4205" s="214" t="s">
        <v>140</v>
      </c>
      <c r="W4205" s="214" t="s">
        <v>140</v>
      </c>
      <c r="X4205" s="214" t="s">
        <v>140</v>
      </c>
    </row>
    <row r="4206" spans="1:24" x14ac:dyDescent="0.25">
      <c r="A4206" t="str">
        <f t="shared" si="66"/>
        <v>YAG1UKLevel 7Female + maleComputingEast Midlands</v>
      </c>
      <c r="B4206" s="214" t="s">
        <v>251</v>
      </c>
      <c r="C4206" s="214" t="s">
        <v>26</v>
      </c>
      <c r="D4206" s="214">
        <v>1</v>
      </c>
      <c r="E4206" s="214" t="s">
        <v>35</v>
      </c>
      <c r="F4206" s="214" t="s">
        <v>253</v>
      </c>
      <c r="G4206" s="214" t="s">
        <v>246</v>
      </c>
      <c r="H4206" s="214" t="s">
        <v>71</v>
      </c>
      <c r="I4206" s="214" t="s">
        <v>126</v>
      </c>
      <c r="J4206" s="214">
        <v>95</v>
      </c>
      <c r="K4206" s="214">
        <v>95</v>
      </c>
      <c r="L4206" s="214">
        <v>0</v>
      </c>
      <c r="M4206" s="214">
        <v>0</v>
      </c>
      <c r="N4206" s="214">
        <v>95</v>
      </c>
      <c r="O4206" s="214">
        <v>9</v>
      </c>
      <c r="P4206" s="214">
        <v>3.7</v>
      </c>
      <c r="Q4206" s="214">
        <v>73.400000000000006</v>
      </c>
      <c r="R4206" s="214">
        <v>84</v>
      </c>
      <c r="S4206" s="214">
        <v>87.2</v>
      </c>
      <c r="T4206" s="214">
        <v>13.8</v>
      </c>
      <c r="U4206" s="214">
        <v>70</v>
      </c>
      <c r="V4206" s="214">
        <v>19900</v>
      </c>
      <c r="W4206" s="214">
        <v>29600</v>
      </c>
      <c r="X4206" s="214">
        <v>44900</v>
      </c>
    </row>
    <row r="4207" spans="1:24" x14ac:dyDescent="0.25">
      <c r="A4207" t="str">
        <f t="shared" si="66"/>
        <v>YAG1UKLevel 7Female + maleComputingEast of England</v>
      </c>
      <c r="B4207" s="214" t="s">
        <v>251</v>
      </c>
      <c r="C4207" s="214" t="s">
        <v>26</v>
      </c>
      <c r="D4207" s="214">
        <v>1</v>
      </c>
      <c r="E4207" s="214" t="s">
        <v>35</v>
      </c>
      <c r="F4207" s="214" t="s">
        <v>253</v>
      </c>
      <c r="G4207" s="214" t="s">
        <v>246</v>
      </c>
      <c r="H4207" s="214" t="s">
        <v>71</v>
      </c>
      <c r="I4207" s="214" t="s">
        <v>127</v>
      </c>
      <c r="J4207" s="214">
        <v>170</v>
      </c>
      <c r="K4207" s="214">
        <v>170</v>
      </c>
      <c r="L4207" s="214">
        <v>0</v>
      </c>
      <c r="M4207" s="214">
        <v>0</v>
      </c>
      <c r="N4207" s="214">
        <v>170</v>
      </c>
      <c r="O4207" s="214">
        <v>7.6</v>
      </c>
      <c r="P4207" s="214">
        <v>8</v>
      </c>
      <c r="Q4207" s="214">
        <v>74.400000000000006</v>
      </c>
      <c r="R4207" s="214">
        <v>83.5</v>
      </c>
      <c r="S4207" s="214">
        <v>84.4</v>
      </c>
      <c r="T4207" s="214">
        <v>10</v>
      </c>
      <c r="U4207" s="214">
        <v>120</v>
      </c>
      <c r="V4207" s="214">
        <v>24500</v>
      </c>
      <c r="W4207" s="214">
        <v>33600</v>
      </c>
      <c r="X4207" s="214">
        <v>47400</v>
      </c>
    </row>
    <row r="4208" spans="1:24" x14ac:dyDescent="0.25">
      <c r="A4208" t="str">
        <f t="shared" si="66"/>
        <v>YAG1UKLevel 7Female + maleComputingLondon</v>
      </c>
      <c r="B4208" s="214" t="s">
        <v>251</v>
      </c>
      <c r="C4208" s="214" t="s">
        <v>26</v>
      </c>
      <c r="D4208" s="214">
        <v>1</v>
      </c>
      <c r="E4208" s="214" t="s">
        <v>35</v>
      </c>
      <c r="F4208" s="214" t="s">
        <v>253</v>
      </c>
      <c r="G4208" s="214" t="s">
        <v>246</v>
      </c>
      <c r="H4208" s="214" t="s">
        <v>71</v>
      </c>
      <c r="I4208" s="214" t="s">
        <v>128</v>
      </c>
      <c r="J4208" s="214">
        <v>590</v>
      </c>
      <c r="K4208" s="214">
        <v>590</v>
      </c>
      <c r="L4208" s="214">
        <v>0</v>
      </c>
      <c r="M4208" s="214">
        <v>0</v>
      </c>
      <c r="N4208" s="214">
        <v>590</v>
      </c>
      <c r="O4208" s="214">
        <v>9.6</v>
      </c>
      <c r="P4208" s="214">
        <v>5.7</v>
      </c>
      <c r="Q4208" s="214">
        <v>74.5</v>
      </c>
      <c r="R4208" s="214">
        <v>81.8</v>
      </c>
      <c r="S4208" s="214">
        <v>84.7</v>
      </c>
      <c r="T4208" s="214">
        <v>10.199999999999999</v>
      </c>
      <c r="U4208" s="214">
        <v>435</v>
      </c>
      <c r="V4208" s="214">
        <v>27700</v>
      </c>
      <c r="W4208" s="214">
        <v>38300</v>
      </c>
      <c r="X4208" s="214">
        <v>55800</v>
      </c>
    </row>
    <row r="4209" spans="1:24" x14ac:dyDescent="0.25">
      <c r="A4209" t="str">
        <f t="shared" si="66"/>
        <v>YAG1UKLevel 7Female + maleComputingNorth East</v>
      </c>
      <c r="B4209" s="214" t="s">
        <v>251</v>
      </c>
      <c r="C4209" s="214" t="s">
        <v>26</v>
      </c>
      <c r="D4209" s="214">
        <v>1</v>
      </c>
      <c r="E4209" s="214" t="s">
        <v>35</v>
      </c>
      <c r="F4209" s="214" t="s">
        <v>253</v>
      </c>
      <c r="G4209" s="214" t="s">
        <v>246</v>
      </c>
      <c r="H4209" s="214" t="s">
        <v>71</v>
      </c>
      <c r="I4209" s="214" t="s">
        <v>129</v>
      </c>
      <c r="J4209" s="214">
        <v>80</v>
      </c>
      <c r="K4209" s="214">
        <v>80</v>
      </c>
      <c r="L4209" s="214">
        <v>0</v>
      </c>
      <c r="M4209" s="214">
        <v>0</v>
      </c>
      <c r="N4209" s="214">
        <v>80</v>
      </c>
      <c r="O4209" s="214">
        <v>9.6999999999999993</v>
      </c>
      <c r="P4209" s="214">
        <v>7.3</v>
      </c>
      <c r="Q4209" s="214">
        <v>60</v>
      </c>
      <c r="R4209" s="214">
        <v>81.8</v>
      </c>
      <c r="S4209" s="214">
        <v>83</v>
      </c>
      <c r="T4209" s="214">
        <v>23</v>
      </c>
      <c r="U4209" s="214">
        <v>50</v>
      </c>
      <c r="V4209" s="214">
        <v>23700</v>
      </c>
      <c r="W4209" s="214">
        <v>27400</v>
      </c>
      <c r="X4209" s="214">
        <v>35400</v>
      </c>
    </row>
    <row r="4210" spans="1:24" x14ac:dyDescent="0.25">
      <c r="A4210" t="str">
        <f t="shared" si="66"/>
        <v>YAG1UKLevel 7Female + maleComputingNorth West</v>
      </c>
      <c r="B4210" s="214" t="s">
        <v>251</v>
      </c>
      <c r="C4210" s="214" t="s">
        <v>26</v>
      </c>
      <c r="D4210" s="214">
        <v>1</v>
      </c>
      <c r="E4210" s="214" t="s">
        <v>35</v>
      </c>
      <c r="F4210" s="214" t="s">
        <v>253</v>
      </c>
      <c r="G4210" s="214" t="s">
        <v>246</v>
      </c>
      <c r="H4210" s="214" t="s">
        <v>71</v>
      </c>
      <c r="I4210" s="214" t="s">
        <v>130</v>
      </c>
      <c r="J4210" s="214">
        <v>190</v>
      </c>
      <c r="K4210" s="214">
        <v>190</v>
      </c>
      <c r="L4210" s="214">
        <v>0</v>
      </c>
      <c r="M4210" s="214">
        <v>0</v>
      </c>
      <c r="N4210" s="214">
        <v>190</v>
      </c>
      <c r="O4210" s="214">
        <v>10.3</v>
      </c>
      <c r="P4210" s="214">
        <v>5.7</v>
      </c>
      <c r="Q4210" s="214">
        <v>72.900000000000006</v>
      </c>
      <c r="R4210" s="214">
        <v>81.099999999999994</v>
      </c>
      <c r="S4210" s="214">
        <v>84</v>
      </c>
      <c r="T4210" s="214">
        <v>11.1</v>
      </c>
      <c r="U4210" s="214">
        <v>130</v>
      </c>
      <c r="V4210" s="214">
        <v>18600</v>
      </c>
      <c r="W4210" s="214">
        <v>25900</v>
      </c>
      <c r="X4210" s="214">
        <v>35000</v>
      </c>
    </row>
    <row r="4211" spans="1:24" x14ac:dyDescent="0.25">
      <c r="A4211" t="str">
        <f t="shared" si="66"/>
        <v>YAG1UKLevel 7Female + maleComputingNorthern Ireland</v>
      </c>
      <c r="B4211" s="214" t="s">
        <v>251</v>
      </c>
      <c r="C4211" s="214" t="s">
        <v>26</v>
      </c>
      <c r="D4211" s="214">
        <v>1</v>
      </c>
      <c r="E4211" s="214" t="s">
        <v>35</v>
      </c>
      <c r="F4211" s="214" t="s">
        <v>253</v>
      </c>
      <c r="G4211" s="214" t="s">
        <v>246</v>
      </c>
      <c r="H4211" s="214" t="s">
        <v>71</v>
      </c>
      <c r="I4211" s="214" t="s">
        <v>131</v>
      </c>
      <c r="J4211" s="214">
        <v>10</v>
      </c>
      <c r="K4211" s="214">
        <v>10</v>
      </c>
      <c r="L4211" s="214">
        <v>0</v>
      </c>
      <c r="M4211" s="214">
        <v>0</v>
      </c>
      <c r="N4211" s="214">
        <v>10</v>
      </c>
      <c r="O4211" s="214">
        <v>12</v>
      </c>
      <c r="P4211" s="214">
        <v>0</v>
      </c>
      <c r="Q4211" s="214">
        <v>64</v>
      </c>
      <c r="R4211" s="214">
        <v>88</v>
      </c>
      <c r="S4211" s="214">
        <v>88</v>
      </c>
      <c r="T4211" s="214">
        <v>24</v>
      </c>
      <c r="U4211" s="214" t="s">
        <v>140</v>
      </c>
      <c r="V4211" s="214" t="s">
        <v>140</v>
      </c>
      <c r="W4211" s="214" t="s">
        <v>140</v>
      </c>
      <c r="X4211" s="214" t="s">
        <v>140</v>
      </c>
    </row>
    <row r="4212" spans="1:24" x14ac:dyDescent="0.25">
      <c r="A4212" t="str">
        <f t="shared" si="66"/>
        <v>YAG1UKLevel 7Female + maleComputingScotland</v>
      </c>
      <c r="B4212" s="214" t="s">
        <v>251</v>
      </c>
      <c r="C4212" s="214" t="s">
        <v>26</v>
      </c>
      <c r="D4212" s="214">
        <v>1</v>
      </c>
      <c r="E4212" s="214" t="s">
        <v>35</v>
      </c>
      <c r="F4212" s="214" t="s">
        <v>253</v>
      </c>
      <c r="G4212" s="214" t="s">
        <v>246</v>
      </c>
      <c r="H4212" s="214" t="s">
        <v>71</v>
      </c>
      <c r="I4212" s="214" t="s">
        <v>132</v>
      </c>
      <c r="J4212" s="214">
        <v>30</v>
      </c>
      <c r="K4212" s="214">
        <v>30</v>
      </c>
      <c r="L4212" s="214">
        <v>0</v>
      </c>
      <c r="M4212" s="214">
        <v>0</v>
      </c>
      <c r="N4212" s="214">
        <v>30</v>
      </c>
      <c r="O4212" s="214">
        <v>12.6</v>
      </c>
      <c r="P4212" s="214">
        <v>3.6</v>
      </c>
      <c r="Q4212" s="214">
        <v>57.5</v>
      </c>
      <c r="R4212" s="214">
        <v>83.8</v>
      </c>
      <c r="S4212" s="214">
        <v>83.8</v>
      </c>
      <c r="T4212" s="214">
        <v>26.4</v>
      </c>
      <c r="U4212" s="214">
        <v>15</v>
      </c>
      <c r="V4212" s="214">
        <v>29200</v>
      </c>
      <c r="W4212" s="214">
        <v>37800</v>
      </c>
      <c r="X4212" s="214">
        <v>90500</v>
      </c>
    </row>
    <row r="4213" spans="1:24" x14ac:dyDescent="0.25">
      <c r="A4213" t="str">
        <f t="shared" si="66"/>
        <v>YAG1UKLevel 7Female + maleComputingSouth East</v>
      </c>
      <c r="B4213" s="214" t="s">
        <v>251</v>
      </c>
      <c r="C4213" s="214" t="s">
        <v>26</v>
      </c>
      <c r="D4213" s="214">
        <v>1</v>
      </c>
      <c r="E4213" s="214" t="s">
        <v>35</v>
      </c>
      <c r="F4213" s="214" t="s">
        <v>253</v>
      </c>
      <c r="G4213" s="214" t="s">
        <v>246</v>
      </c>
      <c r="H4213" s="214" t="s">
        <v>71</v>
      </c>
      <c r="I4213" s="214" t="s">
        <v>133</v>
      </c>
      <c r="J4213" s="214">
        <v>330</v>
      </c>
      <c r="K4213" s="214">
        <v>330</v>
      </c>
      <c r="L4213" s="214">
        <v>0</v>
      </c>
      <c r="M4213" s="214">
        <v>0</v>
      </c>
      <c r="N4213" s="214">
        <v>330</v>
      </c>
      <c r="O4213" s="214">
        <v>8.6</v>
      </c>
      <c r="P4213" s="214">
        <v>4.5</v>
      </c>
      <c r="Q4213" s="214">
        <v>75</v>
      </c>
      <c r="R4213" s="214">
        <v>84.3</v>
      </c>
      <c r="S4213" s="214">
        <v>86.9</v>
      </c>
      <c r="T4213" s="214">
        <v>11.9</v>
      </c>
      <c r="U4213" s="214">
        <v>240</v>
      </c>
      <c r="V4213" s="214">
        <v>24800</v>
      </c>
      <c r="W4213" s="214">
        <v>32100</v>
      </c>
      <c r="X4213" s="214">
        <v>50400</v>
      </c>
    </row>
    <row r="4214" spans="1:24" x14ac:dyDescent="0.25">
      <c r="A4214" t="str">
        <f t="shared" si="66"/>
        <v>YAG1UKLevel 7Female + maleComputingSouth West</v>
      </c>
      <c r="B4214" s="214" t="s">
        <v>251</v>
      </c>
      <c r="C4214" s="214" t="s">
        <v>26</v>
      </c>
      <c r="D4214" s="214">
        <v>1</v>
      </c>
      <c r="E4214" s="214" t="s">
        <v>35</v>
      </c>
      <c r="F4214" s="214" t="s">
        <v>253</v>
      </c>
      <c r="G4214" s="214" t="s">
        <v>246</v>
      </c>
      <c r="H4214" s="214" t="s">
        <v>71</v>
      </c>
      <c r="I4214" s="214" t="s">
        <v>134</v>
      </c>
      <c r="J4214" s="214">
        <v>135</v>
      </c>
      <c r="K4214" s="214">
        <v>135</v>
      </c>
      <c r="L4214" s="214">
        <v>0</v>
      </c>
      <c r="M4214" s="214">
        <v>0</v>
      </c>
      <c r="N4214" s="214">
        <v>135</v>
      </c>
      <c r="O4214" s="214">
        <v>4.4000000000000004</v>
      </c>
      <c r="P4214" s="214">
        <v>8.5</v>
      </c>
      <c r="Q4214" s="214">
        <v>76.5</v>
      </c>
      <c r="R4214" s="214">
        <v>84.9</v>
      </c>
      <c r="S4214" s="214">
        <v>87.1</v>
      </c>
      <c r="T4214" s="214">
        <v>10.6</v>
      </c>
      <c r="U4214" s="214">
        <v>100</v>
      </c>
      <c r="V4214" s="214">
        <v>29600</v>
      </c>
      <c r="W4214" s="214">
        <v>38700</v>
      </c>
      <c r="X4214" s="214">
        <v>54000</v>
      </c>
    </row>
    <row r="4215" spans="1:24" x14ac:dyDescent="0.25">
      <c r="A4215" t="str">
        <f t="shared" si="66"/>
        <v>YAG1UKLevel 7Female + maleComputingUnknown</v>
      </c>
      <c r="B4215" s="214" t="s">
        <v>251</v>
      </c>
      <c r="C4215" s="214" t="s">
        <v>26</v>
      </c>
      <c r="D4215" s="214">
        <v>1</v>
      </c>
      <c r="E4215" s="214" t="s">
        <v>35</v>
      </c>
      <c r="F4215" s="214" t="s">
        <v>253</v>
      </c>
      <c r="G4215" s="214" t="s">
        <v>246</v>
      </c>
      <c r="H4215" s="214" t="s">
        <v>71</v>
      </c>
      <c r="I4215" s="214" t="s">
        <v>135</v>
      </c>
      <c r="J4215" s="214">
        <v>85</v>
      </c>
      <c r="K4215" s="214">
        <v>85</v>
      </c>
      <c r="L4215" s="214">
        <v>68.7</v>
      </c>
      <c r="M4215" s="214">
        <v>0</v>
      </c>
      <c r="N4215" s="214">
        <v>25</v>
      </c>
      <c r="O4215" s="214">
        <v>0</v>
      </c>
      <c r="P4215" s="214">
        <v>0</v>
      </c>
      <c r="Q4215" s="214">
        <v>1.9</v>
      </c>
      <c r="R4215" s="214">
        <v>1.9</v>
      </c>
      <c r="S4215" s="214">
        <v>100</v>
      </c>
      <c r="T4215" s="214">
        <v>98.1</v>
      </c>
      <c r="U4215" s="214" t="s">
        <v>136</v>
      </c>
      <c r="V4215" s="214" t="s">
        <v>136</v>
      </c>
      <c r="W4215" s="214" t="s">
        <v>136</v>
      </c>
      <c r="X4215" s="214" t="s">
        <v>136</v>
      </c>
    </row>
    <row r="4216" spans="1:24" x14ac:dyDescent="0.25">
      <c r="A4216" t="str">
        <f t="shared" si="66"/>
        <v>YAG1UKLevel 7Female + maleComputingWales</v>
      </c>
      <c r="B4216" s="214" t="s">
        <v>251</v>
      </c>
      <c r="C4216" s="214" t="s">
        <v>26</v>
      </c>
      <c r="D4216" s="214">
        <v>1</v>
      </c>
      <c r="E4216" s="214" t="s">
        <v>35</v>
      </c>
      <c r="F4216" s="214" t="s">
        <v>253</v>
      </c>
      <c r="G4216" s="214" t="s">
        <v>246</v>
      </c>
      <c r="H4216" s="214" t="s">
        <v>71</v>
      </c>
      <c r="I4216" s="214" t="s">
        <v>137</v>
      </c>
      <c r="J4216" s="214">
        <v>20</v>
      </c>
      <c r="K4216" s="214">
        <v>20</v>
      </c>
      <c r="L4216" s="214">
        <v>0</v>
      </c>
      <c r="M4216" s="214">
        <v>0</v>
      </c>
      <c r="N4216" s="214">
        <v>20</v>
      </c>
      <c r="O4216" s="214">
        <v>4.8</v>
      </c>
      <c r="P4216" s="214">
        <v>4.8</v>
      </c>
      <c r="Q4216" s="214">
        <v>73.8</v>
      </c>
      <c r="R4216" s="214">
        <v>85.7</v>
      </c>
      <c r="S4216" s="214">
        <v>90.5</v>
      </c>
      <c r="T4216" s="214">
        <v>16.7</v>
      </c>
      <c r="U4216" s="214">
        <v>15</v>
      </c>
      <c r="V4216" s="214">
        <v>17500</v>
      </c>
      <c r="W4216" s="214">
        <v>36100</v>
      </c>
      <c r="X4216" s="214">
        <v>44200</v>
      </c>
    </row>
    <row r="4217" spans="1:24" x14ac:dyDescent="0.25">
      <c r="A4217" t="str">
        <f t="shared" si="66"/>
        <v>YAG1UKLevel 7Female + maleComputingWest Midlands</v>
      </c>
      <c r="B4217" s="214" t="s">
        <v>251</v>
      </c>
      <c r="C4217" s="214" t="s">
        <v>26</v>
      </c>
      <c r="D4217" s="214">
        <v>1</v>
      </c>
      <c r="E4217" s="214" t="s">
        <v>35</v>
      </c>
      <c r="F4217" s="214" t="s">
        <v>253</v>
      </c>
      <c r="G4217" s="214" t="s">
        <v>246</v>
      </c>
      <c r="H4217" s="214" t="s">
        <v>71</v>
      </c>
      <c r="I4217" s="214" t="s">
        <v>138</v>
      </c>
      <c r="J4217" s="214">
        <v>145</v>
      </c>
      <c r="K4217" s="214">
        <v>145</v>
      </c>
      <c r="L4217" s="214">
        <v>0</v>
      </c>
      <c r="M4217" s="214">
        <v>0</v>
      </c>
      <c r="N4217" s="214">
        <v>145</v>
      </c>
      <c r="O4217" s="214">
        <v>6.2</v>
      </c>
      <c r="P4217" s="214">
        <v>6.1</v>
      </c>
      <c r="Q4217" s="214">
        <v>76</v>
      </c>
      <c r="R4217" s="214">
        <v>83.2</v>
      </c>
      <c r="S4217" s="214">
        <v>87.7</v>
      </c>
      <c r="T4217" s="214">
        <v>11.6</v>
      </c>
      <c r="U4217" s="214">
        <v>110</v>
      </c>
      <c r="V4217" s="214">
        <v>19000</v>
      </c>
      <c r="W4217" s="214">
        <v>25900</v>
      </c>
      <c r="X4217" s="214">
        <v>33400</v>
      </c>
    </row>
    <row r="4218" spans="1:24" x14ac:dyDescent="0.25">
      <c r="A4218" t="str">
        <f t="shared" si="66"/>
        <v>YAG1UKLevel 7Female + maleComputingYorkshire and The Humber</v>
      </c>
      <c r="B4218" s="214" t="s">
        <v>251</v>
      </c>
      <c r="C4218" s="214" t="s">
        <v>26</v>
      </c>
      <c r="D4218" s="214">
        <v>1</v>
      </c>
      <c r="E4218" s="214" t="s">
        <v>35</v>
      </c>
      <c r="F4218" s="214" t="s">
        <v>253</v>
      </c>
      <c r="G4218" s="214" t="s">
        <v>246</v>
      </c>
      <c r="H4218" s="214" t="s">
        <v>71</v>
      </c>
      <c r="I4218" s="214" t="s">
        <v>139</v>
      </c>
      <c r="J4218" s="214">
        <v>110</v>
      </c>
      <c r="K4218" s="214">
        <v>110</v>
      </c>
      <c r="L4218" s="214">
        <v>0</v>
      </c>
      <c r="M4218" s="214">
        <v>0</v>
      </c>
      <c r="N4218" s="214">
        <v>110</v>
      </c>
      <c r="O4218" s="214">
        <v>7.6</v>
      </c>
      <c r="P4218" s="214">
        <v>8.6</v>
      </c>
      <c r="Q4218" s="214">
        <v>67.3</v>
      </c>
      <c r="R4218" s="214">
        <v>79.7</v>
      </c>
      <c r="S4218" s="214">
        <v>83.8</v>
      </c>
      <c r="T4218" s="214">
        <v>16.5</v>
      </c>
      <c r="U4218" s="214">
        <v>70</v>
      </c>
      <c r="V4218" s="214">
        <v>21500</v>
      </c>
      <c r="W4218" s="214">
        <v>27700</v>
      </c>
      <c r="X4218" s="214">
        <v>36900</v>
      </c>
    </row>
    <row r="4219" spans="1:24" x14ac:dyDescent="0.25">
      <c r="A4219" t="str">
        <f t="shared" si="66"/>
        <v>YAG1UKLevel 7Female + maleCreative arts and designAbroad</v>
      </c>
      <c r="B4219" s="214" t="s">
        <v>251</v>
      </c>
      <c r="C4219" s="214" t="s">
        <v>26</v>
      </c>
      <c r="D4219" s="214">
        <v>1</v>
      </c>
      <c r="E4219" s="214" t="s">
        <v>35</v>
      </c>
      <c r="F4219" s="214" t="s">
        <v>253</v>
      </c>
      <c r="G4219" s="214" t="s">
        <v>246</v>
      </c>
      <c r="H4219" s="214" t="s">
        <v>99</v>
      </c>
      <c r="I4219" s="214" t="s">
        <v>125</v>
      </c>
      <c r="J4219" s="214" t="s">
        <v>140</v>
      </c>
      <c r="K4219" s="214" t="s">
        <v>140</v>
      </c>
      <c r="L4219" s="214" t="s">
        <v>140</v>
      </c>
      <c r="M4219" s="214" t="s">
        <v>140</v>
      </c>
      <c r="N4219" s="214" t="s">
        <v>140</v>
      </c>
      <c r="O4219" s="214" t="s">
        <v>140</v>
      </c>
      <c r="P4219" s="214" t="s">
        <v>140</v>
      </c>
      <c r="Q4219" s="214" t="s">
        <v>140</v>
      </c>
      <c r="R4219" s="214" t="s">
        <v>140</v>
      </c>
      <c r="S4219" s="214" t="s">
        <v>140</v>
      </c>
      <c r="T4219" s="214" t="s">
        <v>140</v>
      </c>
      <c r="U4219" s="214" t="s">
        <v>140</v>
      </c>
      <c r="V4219" s="214" t="s">
        <v>140</v>
      </c>
      <c r="W4219" s="214" t="s">
        <v>140</v>
      </c>
      <c r="X4219" s="214" t="s">
        <v>140</v>
      </c>
    </row>
    <row r="4220" spans="1:24" x14ac:dyDescent="0.25">
      <c r="A4220" t="str">
        <f t="shared" si="66"/>
        <v>YAG1UKLevel 7Female + maleCreative arts and designEast Midlands</v>
      </c>
      <c r="B4220" s="214" t="s">
        <v>251</v>
      </c>
      <c r="C4220" s="214" t="s">
        <v>26</v>
      </c>
      <c r="D4220" s="214">
        <v>1</v>
      </c>
      <c r="E4220" s="214" t="s">
        <v>35</v>
      </c>
      <c r="F4220" s="214" t="s">
        <v>253</v>
      </c>
      <c r="G4220" s="214" t="s">
        <v>246</v>
      </c>
      <c r="H4220" s="214" t="s">
        <v>99</v>
      </c>
      <c r="I4220" s="214" t="s">
        <v>126</v>
      </c>
      <c r="J4220" s="214">
        <v>130</v>
      </c>
      <c r="K4220" s="214">
        <v>130</v>
      </c>
      <c r="L4220" s="214">
        <v>0</v>
      </c>
      <c r="M4220" s="214">
        <v>0</v>
      </c>
      <c r="N4220" s="214">
        <v>130</v>
      </c>
      <c r="O4220" s="214">
        <v>5.4</v>
      </c>
      <c r="P4220" s="214">
        <v>9.5</v>
      </c>
      <c r="Q4220" s="214">
        <v>74.5</v>
      </c>
      <c r="R4220" s="214">
        <v>82.1</v>
      </c>
      <c r="S4220" s="214">
        <v>85.1</v>
      </c>
      <c r="T4220" s="214">
        <v>10.6</v>
      </c>
      <c r="U4220" s="214">
        <v>95</v>
      </c>
      <c r="V4220" s="214">
        <v>14600</v>
      </c>
      <c r="W4220" s="214">
        <v>19700</v>
      </c>
      <c r="X4220" s="214">
        <v>24300</v>
      </c>
    </row>
    <row r="4221" spans="1:24" x14ac:dyDescent="0.25">
      <c r="A4221" t="str">
        <f t="shared" si="66"/>
        <v>YAG1UKLevel 7Female + maleCreative arts and designEast of England</v>
      </c>
      <c r="B4221" s="214" t="s">
        <v>251</v>
      </c>
      <c r="C4221" s="214" t="s">
        <v>26</v>
      </c>
      <c r="D4221" s="214">
        <v>1</v>
      </c>
      <c r="E4221" s="214" t="s">
        <v>35</v>
      </c>
      <c r="F4221" s="214" t="s">
        <v>253</v>
      </c>
      <c r="G4221" s="214" t="s">
        <v>246</v>
      </c>
      <c r="H4221" s="214" t="s">
        <v>99</v>
      </c>
      <c r="I4221" s="214" t="s">
        <v>127</v>
      </c>
      <c r="J4221" s="214">
        <v>185</v>
      </c>
      <c r="K4221" s="214">
        <v>185</v>
      </c>
      <c r="L4221" s="214">
        <v>0</v>
      </c>
      <c r="M4221" s="214">
        <v>0</v>
      </c>
      <c r="N4221" s="214">
        <v>185</v>
      </c>
      <c r="O4221" s="214">
        <v>11.9</v>
      </c>
      <c r="P4221" s="214">
        <v>10.199999999999999</v>
      </c>
      <c r="Q4221" s="214">
        <v>71.599999999999994</v>
      </c>
      <c r="R4221" s="214">
        <v>76.2</v>
      </c>
      <c r="S4221" s="214">
        <v>77.8</v>
      </c>
      <c r="T4221" s="214">
        <v>6.2</v>
      </c>
      <c r="U4221" s="214">
        <v>125</v>
      </c>
      <c r="V4221" s="214">
        <v>12000</v>
      </c>
      <c r="W4221" s="214">
        <v>17200</v>
      </c>
      <c r="X4221" s="214">
        <v>25000</v>
      </c>
    </row>
    <row r="4222" spans="1:24" x14ac:dyDescent="0.25">
      <c r="A4222" t="str">
        <f t="shared" si="66"/>
        <v>YAG1UKLevel 7Female + maleCreative arts and designLondon</v>
      </c>
      <c r="B4222" s="214" t="s">
        <v>251</v>
      </c>
      <c r="C4222" s="214" t="s">
        <v>26</v>
      </c>
      <c r="D4222" s="214">
        <v>1</v>
      </c>
      <c r="E4222" s="214" t="s">
        <v>35</v>
      </c>
      <c r="F4222" s="214" t="s">
        <v>253</v>
      </c>
      <c r="G4222" s="214" t="s">
        <v>246</v>
      </c>
      <c r="H4222" s="214" t="s">
        <v>99</v>
      </c>
      <c r="I4222" s="214" t="s">
        <v>128</v>
      </c>
      <c r="J4222" s="214">
        <v>705</v>
      </c>
      <c r="K4222" s="214">
        <v>705</v>
      </c>
      <c r="L4222" s="214">
        <v>0</v>
      </c>
      <c r="M4222" s="214">
        <v>0</v>
      </c>
      <c r="N4222" s="214">
        <v>705</v>
      </c>
      <c r="O4222" s="214">
        <v>11.2</v>
      </c>
      <c r="P4222" s="214">
        <v>8.4</v>
      </c>
      <c r="Q4222" s="214">
        <v>75.5</v>
      </c>
      <c r="R4222" s="214">
        <v>78.900000000000006</v>
      </c>
      <c r="S4222" s="214">
        <v>80.400000000000006</v>
      </c>
      <c r="T4222" s="214">
        <v>4.9000000000000004</v>
      </c>
      <c r="U4222" s="214">
        <v>465</v>
      </c>
      <c r="V4222" s="214">
        <v>11600</v>
      </c>
      <c r="W4222" s="214">
        <v>20900</v>
      </c>
      <c r="X4222" s="214">
        <v>28800</v>
      </c>
    </row>
    <row r="4223" spans="1:24" x14ac:dyDescent="0.25">
      <c r="A4223" t="str">
        <f t="shared" si="66"/>
        <v>YAG1UKLevel 7Female + maleCreative arts and designNorth East</v>
      </c>
      <c r="B4223" s="214" t="s">
        <v>251</v>
      </c>
      <c r="C4223" s="214" t="s">
        <v>26</v>
      </c>
      <c r="D4223" s="214">
        <v>1</v>
      </c>
      <c r="E4223" s="214" t="s">
        <v>35</v>
      </c>
      <c r="F4223" s="214" t="s">
        <v>253</v>
      </c>
      <c r="G4223" s="214" t="s">
        <v>246</v>
      </c>
      <c r="H4223" s="214" t="s">
        <v>99</v>
      </c>
      <c r="I4223" s="214" t="s">
        <v>129</v>
      </c>
      <c r="J4223" s="214">
        <v>85</v>
      </c>
      <c r="K4223" s="214">
        <v>85</v>
      </c>
      <c r="L4223" s="214">
        <v>0</v>
      </c>
      <c r="M4223" s="214">
        <v>0</v>
      </c>
      <c r="N4223" s="214">
        <v>85</v>
      </c>
      <c r="O4223" s="214">
        <v>8.8000000000000007</v>
      </c>
      <c r="P4223" s="214">
        <v>9.6</v>
      </c>
      <c r="Q4223" s="214">
        <v>76.400000000000006</v>
      </c>
      <c r="R4223" s="214">
        <v>80.400000000000006</v>
      </c>
      <c r="S4223" s="214">
        <v>81.599999999999994</v>
      </c>
      <c r="T4223" s="214">
        <v>5.2</v>
      </c>
      <c r="U4223" s="214">
        <v>60</v>
      </c>
      <c r="V4223" s="214">
        <v>10600</v>
      </c>
      <c r="W4223" s="214">
        <v>16800</v>
      </c>
      <c r="X4223" s="214">
        <v>22300</v>
      </c>
    </row>
    <row r="4224" spans="1:24" x14ac:dyDescent="0.25">
      <c r="A4224" t="str">
        <f t="shared" si="66"/>
        <v>YAG1UKLevel 7Female + maleCreative arts and designNorth West</v>
      </c>
      <c r="B4224" s="214" t="s">
        <v>251</v>
      </c>
      <c r="C4224" s="214" t="s">
        <v>26</v>
      </c>
      <c r="D4224" s="214">
        <v>1</v>
      </c>
      <c r="E4224" s="214" t="s">
        <v>35</v>
      </c>
      <c r="F4224" s="214" t="s">
        <v>253</v>
      </c>
      <c r="G4224" s="214" t="s">
        <v>246</v>
      </c>
      <c r="H4224" s="214" t="s">
        <v>99</v>
      </c>
      <c r="I4224" s="214" t="s">
        <v>130</v>
      </c>
      <c r="J4224" s="214">
        <v>170</v>
      </c>
      <c r="K4224" s="214">
        <v>170</v>
      </c>
      <c r="L4224" s="214">
        <v>0</v>
      </c>
      <c r="M4224" s="214">
        <v>0</v>
      </c>
      <c r="N4224" s="214">
        <v>170</v>
      </c>
      <c r="O4224" s="214">
        <v>7.7</v>
      </c>
      <c r="P4224" s="214">
        <v>8.8000000000000007</v>
      </c>
      <c r="Q4224" s="214">
        <v>76.900000000000006</v>
      </c>
      <c r="R4224" s="214">
        <v>81.8</v>
      </c>
      <c r="S4224" s="214">
        <v>83.5</v>
      </c>
      <c r="T4224" s="214">
        <v>6.6</v>
      </c>
      <c r="U4224" s="214">
        <v>125</v>
      </c>
      <c r="V4224" s="214">
        <v>13100</v>
      </c>
      <c r="W4224" s="214">
        <v>19700</v>
      </c>
      <c r="X4224" s="214">
        <v>24800</v>
      </c>
    </row>
    <row r="4225" spans="1:24" x14ac:dyDescent="0.25">
      <c r="A4225" t="str">
        <f t="shared" si="66"/>
        <v>YAG1UKLevel 7Female + maleCreative arts and designNorthern Ireland</v>
      </c>
      <c r="B4225" s="214" t="s">
        <v>251</v>
      </c>
      <c r="C4225" s="214" t="s">
        <v>26</v>
      </c>
      <c r="D4225" s="214">
        <v>1</v>
      </c>
      <c r="E4225" s="214" t="s">
        <v>35</v>
      </c>
      <c r="F4225" s="214" t="s">
        <v>253</v>
      </c>
      <c r="G4225" s="214" t="s">
        <v>246</v>
      </c>
      <c r="H4225" s="214" t="s">
        <v>99</v>
      </c>
      <c r="I4225" s="214" t="s">
        <v>131</v>
      </c>
      <c r="J4225" s="214">
        <v>10</v>
      </c>
      <c r="K4225" s="214">
        <v>10</v>
      </c>
      <c r="L4225" s="214">
        <v>0</v>
      </c>
      <c r="M4225" s="214">
        <v>0</v>
      </c>
      <c r="N4225" s="214">
        <v>10</v>
      </c>
      <c r="O4225" s="214">
        <v>4.2</v>
      </c>
      <c r="P4225" s="214">
        <v>12.8</v>
      </c>
      <c r="Q4225" s="214">
        <v>78.7</v>
      </c>
      <c r="R4225" s="214">
        <v>82.9</v>
      </c>
      <c r="S4225" s="214">
        <v>82.9</v>
      </c>
      <c r="T4225" s="214">
        <v>4.2</v>
      </c>
      <c r="U4225" s="214" t="s">
        <v>140</v>
      </c>
      <c r="V4225" s="214" t="s">
        <v>140</v>
      </c>
      <c r="W4225" s="214" t="s">
        <v>140</v>
      </c>
      <c r="X4225" s="214" t="s">
        <v>140</v>
      </c>
    </row>
    <row r="4226" spans="1:24" x14ac:dyDescent="0.25">
      <c r="A4226" t="str">
        <f t="shared" si="66"/>
        <v>YAG1UKLevel 7Female + maleCreative arts and designScotland</v>
      </c>
      <c r="B4226" s="214" t="s">
        <v>251</v>
      </c>
      <c r="C4226" s="214" t="s">
        <v>26</v>
      </c>
      <c r="D4226" s="214">
        <v>1</v>
      </c>
      <c r="E4226" s="214" t="s">
        <v>35</v>
      </c>
      <c r="F4226" s="214" t="s">
        <v>253</v>
      </c>
      <c r="G4226" s="214" t="s">
        <v>246</v>
      </c>
      <c r="H4226" s="214" t="s">
        <v>99</v>
      </c>
      <c r="I4226" s="214" t="s">
        <v>132</v>
      </c>
      <c r="J4226" s="214">
        <v>40</v>
      </c>
      <c r="K4226" s="214">
        <v>40</v>
      </c>
      <c r="L4226" s="214">
        <v>0</v>
      </c>
      <c r="M4226" s="214">
        <v>0</v>
      </c>
      <c r="N4226" s="214">
        <v>40</v>
      </c>
      <c r="O4226" s="214">
        <v>8.9</v>
      </c>
      <c r="P4226" s="214">
        <v>2.4</v>
      </c>
      <c r="Q4226" s="214">
        <v>80.7</v>
      </c>
      <c r="R4226" s="214">
        <v>83.9</v>
      </c>
      <c r="S4226" s="214">
        <v>88.7</v>
      </c>
      <c r="T4226" s="214">
        <v>8</v>
      </c>
      <c r="U4226" s="214">
        <v>30</v>
      </c>
      <c r="V4226" s="214">
        <v>13100</v>
      </c>
      <c r="W4226" s="214">
        <v>20400</v>
      </c>
      <c r="X4226" s="214">
        <v>28100</v>
      </c>
    </row>
    <row r="4227" spans="1:24" x14ac:dyDescent="0.25">
      <c r="A4227" t="str">
        <f t="shared" si="66"/>
        <v>YAG1UKLevel 7Female + maleCreative arts and designSouth East</v>
      </c>
      <c r="B4227" s="214" t="s">
        <v>251</v>
      </c>
      <c r="C4227" s="214" t="s">
        <v>26</v>
      </c>
      <c r="D4227" s="214">
        <v>1</v>
      </c>
      <c r="E4227" s="214" t="s">
        <v>35</v>
      </c>
      <c r="F4227" s="214" t="s">
        <v>253</v>
      </c>
      <c r="G4227" s="214" t="s">
        <v>246</v>
      </c>
      <c r="H4227" s="214" t="s">
        <v>99</v>
      </c>
      <c r="I4227" s="214" t="s">
        <v>133</v>
      </c>
      <c r="J4227" s="214">
        <v>335</v>
      </c>
      <c r="K4227" s="214">
        <v>335</v>
      </c>
      <c r="L4227" s="214">
        <v>0</v>
      </c>
      <c r="M4227" s="214">
        <v>0</v>
      </c>
      <c r="N4227" s="214">
        <v>335</v>
      </c>
      <c r="O4227" s="214">
        <v>12.2</v>
      </c>
      <c r="P4227" s="214">
        <v>10.7</v>
      </c>
      <c r="Q4227" s="214">
        <v>67.900000000000006</v>
      </c>
      <c r="R4227" s="214">
        <v>75.3</v>
      </c>
      <c r="S4227" s="214">
        <v>77.099999999999994</v>
      </c>
      <c r="T4227" s="214">
        <v>9.1999999999999993</v>
      </c>
      <c r="U4227" s="214">
        <v>200</v>
      </c>
      <c r="V4227" s="214">
        <v>10100</v>
      </c>
      <c r="W4227" s="214">
        <v>18600</v>
      </c>
      <c r="X4227" s="214">
        <v>25600</v>
      </c>
    </row>
    <row r="4228" spans="1:24" x14ac:dyDescent="0.25">
      <c r="A4228" t="str">
        <f t="shared" si="66"/>
        <v>YAG1UKLevel 7Female + maleCreative arts and designSouth West</v>
      </c>
      <c r="B4228" s="214" t="s">
        <v>251</v>
      </c>
      <c r="C4228" s="214" t="s">
        <v>26</v>
      </c>
      <c r="D4228" s="214">
        <v>1</v>
      </c>
      <c r="E4228" s="214" t="s">
        <v>35</v>
      </c>
      <c r="F4228" s="214" t="s">
        <v>253</v>
      </c>
      <c r="G4228" s="214" t="s">
        <v>246</v>
      </c>
      <c r="H4228" s="214" t="s">
        <v>99</v>
      </c>
      <c r="I4228" s="214" t="s">
        <v>134</v>
      </c>
      <c r="J4228" s="214">
        <v>175</v>
      </c>
      <c r="K4228" s="214">
        <v>175</v>
      </c>
      <c r="L4228" s="214">
        <v>0</v>
      </c>
      <c r="M4228" s="214">
        <v>0</v>
      </c>
      <c r="N4228" s="214">
        <v>175</v>
      </c>
      <c r="O4228" s="214">
        <v>12.2</v>
      </c>
      <c r="P4228" s="214">
        <v>4.2</v>
      </c>
      <c r="Q4228" s="214">
        <v>73.8</v>
      </c>
      <c r="R4228" s="214">
        <v>82</v>
      </c>
      <c r="S4228" s="214">
        <v>83.7</v>
      </c>
      <c r="T4228" s="214">
        <v>9.9</v>
      </c>
      <c r="U4228" s="214">
        <v>115</v>
      </c>
      <c r="V4228" s="214">
        <v>9900</v>
      </c>
      <c r="W4228" s="214">
        <v>17900</v>
      </c>
      <c r="X4228" s="214">
        <v>24100</v>
      </c>
    </row>
    <row r="4229" spans="1:24" x14ac:dyDescent="0.25">
      <c r="A4229" t="str">
        <f t="shared" si="66"/>
        <v>YAG1UKLevel 7Female + maleCreative arts and designUnknown</v>
      </c>
      <c r="B4229" s="214" t="s">
        <v>251</v>
      </c>
      <c r="C4229" s="214" t="s">
        <v>26</v>
      </c>
      <c r="D4229" s="214">
        <v>1</v>
      </c>
      <c r="E4229" s="214" t="s">
        <v>35</v>
      </c>
      <c r="F4229" s="214" t="s">
        <v>253</v>
      </c>
      <c r="G4229" s="214" t="s">
        <v>246</v>
      </c>
      <c r="H4229" s="214" t="s">
        <v>99</v>
      </c>
      <c r="I4229" s="214" t="s">
        <v>135</v>
      </c>
      <c r="J4229" s="214">
        <v>75</v>
      </c>
      <c r="K4229" s="214">
        <v>75</v>
      </c>
      <c r="L4229" s="214">
        <v>84.4</v>
      </c>
      <c r="M4229" s="214">
        <v>0</v>
      </c>
      <c r="N4229" s="214">
        <v>10</v>
      </c>
      <c r="O4229" s="214">
        <v>0</v>
      </c>
      <c r="P4229" s="214">
        <v>0</v>
      </c>
      <c r="Q4229" s="214">
        <v>0</v>
      </c>
      <c r="R4229" s="214">
        <v>0</v>
      </c>
      <c r="S4229" s="214">
        <v>100</v>
      </c>
      <c r="T4229" s="214">
        <v>100</v>
      </c>
      <c r="U4229" s="214" t="s">
        <v>136</v>
      </c>
      <c r="V4229" s="214" t="s">
        <v>136</v>
      </c>
      <c r="W4229" s="214" t="s">
        <v>136</v>
      </c>
      <c r="X4229" s="214" t="s">
        <v>136</v>
      </c>
    </row>
    <row r="4230" spans="1:24" x14ac:dyDescent="0.25">
      <c r="A4230" t="str">
        <f t="shared" si="66"/>
        <v>YAG1UKLevel 7Female + maleCreative arts and designWales</v>
      </c>
      <c r="B4230" s="214" t="s">
        <v>251</v>
      </c>
      <c r="C4230" s="214" t="s">
        <v>26</v>
      </c>
      <c r="D4230" s="214">
        <v>1</v>
      </c>
      <c r="E4230" s="214" t="s">
        <v>35</v>
      </c>
      <c r="F4230" s="214" t="s">
        <v>253</v>
      </c>
      <c r="G4230" s="214" t="s">
        <v>246</v>
      </c>
      <c r="H4230" s="214" t="s">
        <v>99</v>
      </c>
      <c r="I4230" s="214" t="s">
        <v>137</v>
      </c>
      <c r="J4230" s="214">
        <v>30</v>
      </c>
      <c r="K4230" s="214">
        <v>30</v>
      </c>
      <c r="L4230" s="214">
        <v>0</v>
      </c>
      <c r="M4230" s="214">
        <v>0</v>
      </c>
      <c r="N4230" s="214">
        <v>30</v>
      </c>
      <c r="O4230" s="214">
        <v>3.6</v>
      </c>
      <c r="P4230" s="214">
        <v>3.6</v>
      </c>
      <c r="Q4230" s="214">
        <v>81.900000000000006</v>
      </c>
      <c r="R4230" s="214">
        <v>89.2</v>
      </c>
      <c r="S4230" s="214">
        <v>92.8</v>
      </c>
      <c r="T4230" s="214">
        <v>10.8</v>
      </c>
      <c r="U4230" s="214">
        <v>15</v>
      </c>
      <c r="V4230" s="214">
        <v>12500</v>
      </c>
      <c r="W4230" s="214">
        <v>18600</v>
      </c>
      <c r="X4230" s="214">
        <v>31000</v>
      </c>
    </row>
    <row r="4231" spans="1:24" x14ac:dyDescent="0.25">
      <c r="A4231" t="str">
        <f t="shared" si="66"/>
        <v>YAG1UKLevel 7Female + maleCreative arts and designWest Midlands</v>
      </c>
      <c r="B4231" s="214" t="s">
        <v>251</v>
      </c>
      <c r="C4231" s="214" t="s">
        <v>26</v>
      </c>
      <c r="D4231" s="214">
        <v>1</v>
      </c>
      <c r="E4231" s="214" t="s">
        <v>35</v>
      </c>
      <c r="F4231" s="214" t="s">
        <v>253</v>
      </c>
      <c r="G4231" s="214" t="s">
        <v>246</v>
      </c>
      <c r="H4231" s="214" t="s">
        <v>99</v>
      </c>
      <c r="I4231" s="214" t="s">
        <v>138</v>
      </c>
      <c r="J4231" s="214">
        <v>135</v>
      </c>
      <c r="K4231" s="214">
        <v>135</v>
      </c>
      <c r="L4231" s="214">
        <v>0</v>
      </c>
      <c r="M4231" s="214">
        <v>0</v>
      </c>
      <c r="N4231" s="214">
        <v>135</v>
      </c>
      <c r="O4231" s="214">
        <v>10.1</v>
      </c>
      <c r="P4231" s="214">
        <v>6.8</v>
      </c>
      <c r="Q4231" s="214">
        <v>73.599999999999994</v>
      </c>
      <c r="R4231" s="214">
        <v>81.400000000000006</v>
      </c>
      <c r="S4231" s="214">
        <v>83.2</v>
      </c>
      <c r="T4231" s="214">
        <v>9.5</v>
      </c>
      <c r="U4231" s="214">
        <v>85</v>
      </c>
      <c r="V4231" s="214">
        <v>13200</v>
      </c>
      <c r="W4231" s="214">
        <v>18600</v>
      </c>
      <c r="X4231" s="214">
        <v>24800</v>
      </c>
    </row>
    <row r="4232" spans="1:24" x14ac:dyDescent="0.25">
      <c r="A4232" t="str">
        <f t="shared" si="66"/>
        <v>YAG1UKLevel 7Female + maleCreative arts and designYorkshire and The Humber</v>
      </c>
      <c r="B4232" s="214" t="s">
        <v>251</v>
      </c>
      <c r="C4232" s="214" t="s">
        <v>26</v>
      </c>
      <c r="D4232" s="214">
        <v>1</v>
      </c>
      <c r="E4232" s="214" t="s">
        <v>35</v>
      </c>
      <c r="F4232" s="214" t="s">
        <v>253</v>
      </c>
      <c r="G4232" s="214" t="s">
        <v>246</v>
      </c>
      <c r="H4232" s="214" t="s">
        <v>99</v>
      </c>
      <c r="I4232" s="214" t="s">
        <v>139</v>
      </c>
      <c r="J4232" s="214">
        <v>130</v>
      </c>
      <c r="K4232" s="214">
        <v>130</v>
      </c>
      <c r="L4232" s="214">
        <v>0</v>
      </c>
      <c r="M4232" s="214">
        <v>0</v>
      </c>
      <c r="N4232" s="214">
        <v>130</v>
      </c>
      <c r="O4232" s="214">
        <v>7.1</v>
      </c>
      <c r="P4232" s="214">
        <v>9.9</v>
      </c>
      <c r="Q4232" s="214">
        <v>71.099999999999994</v>
      </c>
      <c r="R4232" s="214">
        <v>79.5</v>
      </c>
      <c r="S4232" s="214">
        <v>82.9</v>
      </c>
      <c r="T4232" s="214">
        <v>11.9</v>
      </c>
      <c r="U4232" s="214">
        <v>90</v>
      </c>
      <c r="V4232" s="214">
        <v>11700</v>
      </c>
      <c r="W4232" s="214">
        <v>17900</v>
      </c>
      <c r="X4232" s="214">
        <v>21900</v>
      </c>
    </row>
    <row r="4233" spans="1:24" x14ac:dyDescent="0.25">
      <c r="A4233" t="str">
        <f t="shared" si="66"/>
        <v>YAG1UKLevel 7Female + maleEconomicsAbroad</v>
      </c>
      <c r="B4233" s="214" t="s">
        <v>251</v>
      </c>
      <c r="C4233" s="214" t="s">
        <v>26</v>
      </c>
      <c r="D4233" s="214">
        <v>1</v>
      </c>
      <c r="E4233" s="214" t="s">
        <v>35</v>
      </c>
      <c r="F4233" s="214" t="s">
        <v>253</v>
      </c>
      <c r="G4233" s="214" t="s">
        <v>246</v>
      </c>
      <c r="H4233" s="214" t="s">
        <v>79</v>
      </c>
      <c r="I4233" s="214" t="s">
        <v>125</v>
      </c>
      <c r="J4233" s="214" t="s">
        <v>140</v>
      </c>
      <c r="K4233" s="214" t="s">
        <v>140</v>
      </c>
      <c r="L4233" s="214" t="s">
        <v>140</v>
      </c>
      <c r="M4233" s="214" t="s">
        <v>140</v>
      </c>
      <c r="N4233" s="214" t="s">
        <v>140</v>
      </c>
      <c r="O4233" s="214" t="s">
        <v>140</v>
      </c>
      <c r="P4233" s="214" t="s">
        <v>140</v>
      </c>
      <c r="Q4233" s="214" t="s">
        <v>140</v>
      </c>
      <c r="R4233" s="214" t="s">
        <v>140</v>
      </c>
      <c r="S4233" s="214" t="s">
        <v>140</v>
      </c>
      <c r="T4233" s="214" t="s">
        <v>140</v>
      </c>
      <c r="U4233" s="214" t="s">
        <v>140</v>
      </c>
      <c r="V4233" s="214" t="s">
        <v>140</v>
      </c>
      <c r="W4233" s="214" t="s">
        <v>140</v>
      </c>
      <c r="X4233" s="214" t="s">
        <v>140</v>
      </c>
    </row>
    <row r="4234" spans="1:24" x14ac:dyDescent="0.25">
      <c r="A4234" t="str">
        <f t="shared" si="66"/>
        <v>YAG1UKLevel 7Female + maleEconomicsEast Midlands</v>
      </c>
      <c r="B4234" s="214" t="s">
        <v>251</v>
      </c>
      <c r="C4234" s="214" t="s">
        <v>26</v>
      </c>
      <c r="D4234" s="214">
        <v>1</v>
      </c>
      <c r="E4234" s="214" t="s">
        <v>35</v>
      </c>
      <c r="F4234" s="214" t="s">
        <v>253</v>
      </c>
      <c r="G4234" s="214" t="s">
        <v>246</v>
      </c>
      <c r="H4234" s="214" t="s">
        <v>79</v>
      </c>
      <c r="I4234" s="214" t="s">
        <v>126</v>
      </c>
      <c r="J4234" s="214">
        <v>30</v>
      </c>
      <c r="K4234" s="214">
        <v>30</v>
      </c>
      <c r="L4234" s="214">
        <v>0</v>
      </c>
      <c r="M4234" s="214">
        <v>0</v>
      </c>
      <c r="N4234" s="214">
        <v>30</v>
      </c>
      <c r="O4234" s="214">
        <v>3.2</v>
      </c>
      <c r="P4234" s="214">
        <v>7.4</v>
      </c>
      <c r="Q4234" s="214">
        <v>64</v>
      </c>
      <c r="R4234" s="214">
        <v>79.900000000000006</v>
      </c>
      <c r="S4234" s="214">
        <v>89.4</v>
      </c>
      <c r="T4234" s="214">
        <v>25.4</v>
      </c>
      <c r="U4234" s="214">
        <v>20</v>
      </c>
      <c r="V4234" s="214">
        <v>25200</v>
      </c>
      <c r="W4234" s="214">
        <v>29900</v>
      </c>
      <c r="X4234" s="214">
        <v>40500</v>
      </c>
    </row>
    <row r="4235" spans="1:24" x14ac:dyDescent="0.25">
      <c r="A4235" t="str">
        <f t="shared" si="66"/>
        <v>YAG1UKLevel 7Female + maleEconomicsEast of England</v>
      </c>
      <c r="B4235" s="214" t="s">
        <v>251</v>
      </c>
      <c r="C4235" s="214" t="s">
        <v>26</v>
      </c>
      <c r="D4235" s="214">
        <v>1</v>
      </c>
      <c r="E4235" s="214" t="s">
        <v>35</v>
      </c>
      <c r="F4235" s="214" t="s">
        <v>253</v>
      </c>
      <c r="G4235" s="214" t="s">
        <v>246</v>
      </c>
      <c r="H4235" s="214" t="s">
        <v>79</v>
      </c>
      <c r="I4235" s="214" t="s">
        <v>127</v>
      </c>
      <c r="J4235" s="214">
        <v>75</v>
      </c>
      <c r="K4235" s="214">
        <v>75</v>
      </c>
      <c r="L4235" s="214">
        <v>0</v>
      </c>
      <c r="M4235" s="214">
        <v>0</v>
      </c>
      <c r="N4235" s="214">
        <v>75</v>
      </c>
      <c r="O4235" s="214">
        <v>4.5999999999999996</v>
      </c>
      <c r="P4235" s="214">
        <v>3.4</v>
      </c>
      <c r="Q4235" s="214">
        <v>75</v>
      </c>
      <c r="R4235" s="214">
        <v>86.7</v>
      </c>
      <c r="S4235" s="214">
        <v>92</v>
      </c>
      <c r="T4235" s="214">
        <v>17</v>
      </c>
      <c r="U4235" s="214">
        <v>55</v>
      </c>
      <c r="V4235" s="214">
        <v>28100</v>
      </c>
      <c r="W4235" s="214">
        <v>32800</v>
      </c>
      <c r="X4235" s="214">
        <v>45300</v>
      </c>
    </row>
    <row r="4236" spans="1:24" x14ac:dyDescent="0.25">
      <c r="A4236" t="str">
        <f t="shared" si="66"/>
        <v>YAG1UKLevel 7Female + maleEconomicsLondon</v>
      </c>
      <c r="B4236" s="214" t="s">
        <v>251</v>
      </c>
      <c r="C4236" s="214" t="s">
        <v>26</v>
      </c>
      <c r="D4236" s="214">
        <v>1</v>
      </c>
      <c r="E4236" s="214" t="s">
        <v>35</v>
      </c>
      <c r="F4236" s="214" t="s">
        <v>253</v>
      </c>
      <c r="G4236" s="214" t="s">
        <v>246</v>
      </c>
      <c r="H4236" s="214" t="s">
        <v>79</v>
      </c>
      <c r="I4236" s="214" t="s">
        <v>128</v>
      </c>
      <c r="J4236" s="214">
        <v>370</v>
      </c>
      <c r="K4236" s="214">
        <v>370</v>
      </c>
      <c r="L4236" s="214">
        <v>0</v>
      </c>
      <c r="M4236" s="214">
        <v>0</v>
      </c>
      <c r="N4236" s="214">
        <v>370</v>
      </c>
      <c r="O4236" s="214">
        <v>7</v>
      </c>
      <c r="P4236" s="214">
        <v>5.0999999999999996</v>
      </c>
      <c r="Q4236" s="214">
        <v>75.5</v>
      </c>
      <c r="R4236" s="214">
        <v>85.6</v>
      </c>
      <c r="S4236" s="214">
        <v>87.9</v>
      </c>
      <c r="T4236" s="214">
        <v>12.4</v>
      </c>
      <c r="U4236" s="214">
        <v>270</v>
      </c>
      <c r="V4236" s="214">
        <v>27700</v>
      </c>
      <c r="W4236" s="214">
        <v>35000</v>
      </c>
      <c r="X4236" s="214">
        <v>48500</v>
      </c>
    </row>
    <row r="4237" spans="1:24" x14ac:dyDescent="0.25">
      <c r="A4237" t="str">
        <f t="shared" si="66"/>
        <v>YAG1UKLevel 7Female + maleEconomicsNorth East</v>
      </c>
      <c r="B4237" s="214" t="s">
        <v>251</v>
      </c>
      <c r="C4237" s="214" t="s">
        <v>26</v>
      </c>
      <c r="D4237" s="214">
        <v>1</v>
      </c>
      <c r="E4237" s="214" t="s">
        <v>35</v>
      </c>
      <c r="F4237" s="214" t="s">
        <v>253</v>
      </c>
      <c r="G4237" s="214" t="s">
        <v>246</v>
      </c>
      <c r="H4237" s="214" t="s">
        <v>79</v>
      </c>
      <c r="I4237" s="214" t="s">
        <v>129</v>
      </c>
      <c r="J4237" s="214">
        <v>10</v>
      </c>
      <c r="K4237" s="214">
        <v>10</v>
      </c>
      <c r="L4237" s="214">
        <v>0</v>
      </c>
      <c r="M4237" s="214">
        <v>0</v>
      </c>
      <c r="N4237" s="214">
        <v>10</v>
      </c>
      <c r="O4237" s="214">
        <v>24</v>
      </c>
      <c r="P4237" s="214">
        <v>0</v>
      </c>
      <c r="Q4237" s="214">
        <v>64</v>
      </c>
      <c r="R4237" s="214">
        <v>76</v>
      </c>
      <c r="S4237" s="214">
        <v>76</v>
      </c>
      <c r="T4237" s="214">
        <v>12</v>
      </c>
      <c r="U4237" s="214" t="s">
        <v>140</v>
      </c>
      <c r="V4237" s="214" t="s">
        <v>140</v>
      </c>
      <c r="W4237" s="214" t="s">
        <v>140</v>
      </c>
      <c r="X4237" s="214" t="s">
        <v>140</v>
      </c>
    </row>
    <row r="4238" spans="1:24" x14ac:dyDescent="0.25">
      <c r="A4238" t="str">
        <f t="shared" ref="A4238:A4301" si="67">"YAG"&amp;D4238 &amp;E4238 &amp;F4238 &amp; G4238 &amp;H4238 &amp;I4238</f>
        <v>YAG1UKLevel 7Female + maleEconomicsNorth West</v>
      </c>
      <c r="B4238" s="214" t="s">
        <v>251</v>
      </c>
      <c r="C4238" s="214" t="s">
        <v>26</v>
      </c>
      <c r="D4238" s="214">
        <v>1</v>
      </c>
      <c r="E4238" s="214" t="s">
        <v>35</v>
      </c>
      <c r="F4238" s="214" t="s">
        <v>253</v>
      </c>
      <c r="G4238" s="214" t="s">
        <v>246</v>
      </c>
      <c r="H4238" s="214" t="s">
        <v>79</v>
      </c>
      <c r="I4238" s="214" t="s">
        <v>130</v>
      </c>
      <c r="J4238" s="214">
        <v>25</v>
      </c>
      <c r="K4238" s="214">
        <v>25</v>
      </c>
      <c r="L4238" s="214">
        <v>0</v>
      </c>
      <c r="M4238" s="214">
        <v>0</v>
      </c>
      <c r="N4238" s="214">
        <v>25</v>
      </c>
      <c r="O4238" s="214">
        <v>10.1</v>
      </c>
      <c r="P4238" s="214">
        <v>0</v>
      </c>
      <c r="Q4238" s="214">
        <v>81.099999999999994</v>
      </c>
      <c r="R4238" s="214">
        <v>88.5</v>
      </c>
      <c r="S4238" s="214">
        <v>89.9</v>
      </c>
      <c r="T4238" s="214">
        <v>8.8000000000000007</v>
      </c>
      <c r="U4238" s="214">
        <v>20</v>
      </c>
      <c r="V4238" s="214">
        <v>22600</v>
      </c>
      <c r="W4238" s="214">
        <v>27000</v>
      </c>
      <c r="X4238" s="214">
        <v>32500</v>
      </c>
    </row>
    <row r="4239" spans="1:24" x14ac:dyDescent="0.25">
      <c r="A4239" t="str">
        <f t="shared" si="67"/>
        <v>YAG1UKLevel 7Female + maleEconomicsNorthern Ireland</v>
      </c>
      <c r="B4239" s="214" t="s">
        <v>251</v>
      </c>
      <c r="C4239" s="214" t="s">
        <v>26</v>
      </c>
      <c r="D4239" s="214">
        <v>1</v>
      </c>
      <c r="E4239" s="214" t="s">
        <v>35</v>
      </c>
      <c r="F4239" s="214" t="s">
        <v>253</v>
      </c>
      <c r="G4239" s="214" t="s">
        <v>246</v>
      </c>
      <c r="H4239" s="214" t="s">
        <v>79</v>
      </c>
      <c r="I4239" s="214" t="s">
        <v>131</v>
      </c>
      <c r="J4239" s="214">
        <v>5</v>
      </c>
      <c r="K4239" s="214">
        <v>5</v>
      </c>
      <c r="L4239" s="214">
        <v>0</v>
      </c>
      <c r="M4239" s="214">
        <v>0</v>
      </c>
      <c r="N4239" s="214">
        <v>5</v>
      </c>
      <c r="O4239" s="214">
        <v>20</v>
      </c>
      <c r="P4239" s="214">
        <v>0</v>
      </c>
      <c r="Q4239" s="214">
        <v>40</v>
      </c>
      <c r="R4239" s="214">
        <v>80</v>
      </c>
      <c r="S4239" s="214">
        <v>80</v>
      </c>
      <c r="T4239" s="214">
        <v>40</v>
      </c>
      <c r="U4239" s="214" t="s">
        <v>140</v>
      </c>
      <c r="V4239" s="214" t="s">
        <v>140</v>
      </c>
      <c r="W4239" s="214" t="s">
        <v>140</v>
      </c>
      <c r="X4239" s="214" t="s">
        <v>140</v>
      </c>
    </row>
    <row r="4240" spans="1:24" x14ac:dyDescent="0.25">
      <c r="A4240" t="str">
        <f t="shared" si="67"/>
        <v>YAG1UKLevel 7Female + maleEconomicsScotland</v>
      </c>
      <c r="B4240" s="214" t="s">
        <v>251</v>
      </c>
      <c r="C4240" s="214" t="s">
        <v>26</v>
      </c>
      <c r="D4240" s="214">
        <v>1</v>
      </c>
      <c r="E4240" s="214" t="s">
        <v>35</v>
      </c>
      <c r="F4240" s="214" t="s">
        <v>253</v>
      </c>
      <c r="G4240" s="214" t="s">
        <v>246</v>
      </c>
      <c r="H4240" s="214" t="s">
        <v>79</v>
      </c>
      <c r="I4240" s="214" t="s">
        <v>132</v>
      </c>
      <c r="J4240" s="214">
        <v>10</v>
      </c>
      <c r="K4240" s="214">
        <v>10</v>
      </c>
      <c r="L4240" s="214">
        <v>0</v>
      </c>
      <c r="M4240" s="214">
        <v>0</v>
      </c>
      <c r="N4240" s="214">
        <v>10</v>
      </c>
      <c r="O4240" s="214">
        <v>5.5</v>
      </c>
      <c r="P4240" s="214">
        <v>0</v>
      </c>
      <c r="Q4240" s="214">
        <v>72.7</v>
      </c>
      <c r="R4240" s="214">
        <v>94.5</v>
      </c>
      <c r="S4240" s="214">
        <v>94.5</v>
      </c>
      <c r="T4240" s="214">
        <v>21.8</v>
      </c>
      <c r="U4240" s="214" t="s">
        <v>140</v>
      </c>
      <c r="V4240" s="214" t="s">
        <v>140</v>
      </c>
      <c r="W4240" s="214" t="s">
        <v>140</v>
      </c>
      <c r="X4240" s="214" t="s">
        <v>140</v>
      </c>
    </row>
    <row r="4241" spans="1:24" x14ac:dyDescent="0.25">
      <c r="A4241" t="str">
        <f t="shared" si="67"/>
        <v>YAG1UKLevel 7Female + maleEconomicsSouth East</v>
      </c>
      <c r="B4241" s="214" t="s">
        <v>251</v>
      </c>
      <c r="C4241" s="214" t="s">
        <v>26</v>
      </c>
      <c r="D4241" s="214">
        <v>1</v>
      </c>
      <c r="E4241" s="214" t="s">
        <v>35</v>
      </c>
      <c r="F4241" s="214" t="s">
        <v>253</v>
      </c>
      <c r="G4241" s="214" t="s">
        <v>246</v>
      </c>
      <c r="H4241" s="214" t="s">
        <v>79</v>
      </c>
      <c r="I4241" s="214" t="s">
        <v>133</v>
      </c>
      <c r="J4241" s="214">
        <v>105</v>
      </c>
      <c r="K4241" s="214">
        <v>105</v>
      </c>
      <c r="L4241" s="214">
        <v>0</v>
      </c>
      <c r="M4241" s="214">
        <v>0</v>
      </c>
      <c r="N4241" s="214">
        <v>105</v>
      </c>
      <c r="O4241" s="214">
        <v>7</v>
      </c>
      <c r="P4241" s="214">
        <v>10.8</v>
      </c>
      <c r="Q4241" s="214">
        <v>69.2</v>
      </c>
      <c r="R4241" s="214">
        <v>80.599999999999994</v>
      </c>
      <c r="S4241" s="214">
        <v>82.2</v>
      </c>
      <c r="T4241" s="214">
        <v>13</v>
      </c>
      <c r="U4241" s="214">
        <v>75</v>
      </c>
      <c r="V4241" s="214">
        <v>27000</v>
      </c>
      <c r="W4241" s="214">
        <v>32800</v>
      </c>
      <c r="X4241" s="214">
        <v>39400</v>
      </c>
    </row>
    <row r="4242" spans="1:24" x14ac:dyDescent="0.25">
      <c r="A4242" t="str">
        <f t="shared" si="67"/>
        <v>YAG1UKLevel 7Female + maleEconomicsSouth West</v>
      </c>
      <c r="B4242" s="214" t="s">
        <v>251</v>
      </c>
      <c r="C4242" s="214" t="s">
        <v>26</v>
      </c>
      <c r="D4242" s="214">
        <v>1</v>
      </c>
      <c r="E4242" s="214" t="s">
        <v>35</v>
      </c>
      <c r="F4242" s="214" t="s">
        <v>253</v>
      </c>
      <c r="G4242" s="214" t="s">
        <v>246</v>
      </c>
      <c r="H4242" s="214" t="s">
        <v>79</v>
      </c>
      <c r="I4242" s="214" t="s">
        <v>134</v>
      </c>
      <c r="J4242" s="214">
        <v>45</v>
      </c>
      <c r="K4242" s="214">
        <v>45</v>
      </c>
      <c r="L4242" s="214">
        <v>0</v>
      </c>
      <c r="M4242" s="214">
        <v>0</v>
      </c>
      <c r="N4242" s="214">
        <v>45</v>
      </c>
      <c r="O4242" s="214">
        <v>15</v>
      </c>
      <c r="P4242" s="214">
        <v>2.1</v>
      </c>
      <c r="Q4242" s="214">
        <v>67.900000000000006</v>
      </c>
      <c r="R4242" s="214">
        <v>80.7</v>
      </c>
      <c r="S4242" s="214">
        <v>82.9</v>
      </c>
      <c r="T4242" s="214">
        <v>15</v>
      </c>
      <c r="U4242" s="214">
        <v>30</v>
      </c>
      <c r="V4242" s="214">
        <v>23700</v>
      </c>
      <c r="W4242" s="214">
        <v>29900</v>
      </c>
      <c r="X4242" s="214">
        <v>32500</v>
      </c>
    </row>
    <row r="4243" spans="1:24" x14ac:dyDescent="0.25">
      <c r="A4243" t="str">
        <f t="shared" si="67"/>
        <v>YAG1UKLevel 7Female + maleEconomicsUnknown</v>
      </c>
      <c r="B4243" s="214" t="s">
        <v>251</v>
      </c>
      <c r="C4243" s="214" t="s">
        <v>26</v>
      </c>
      <c r="D4243" s="214">
        <v>1</v>
      </c>
      <c r="E4243" s="214" t="s">
        <v>35</v>
      </c>
      <c r="F4243" s="214" t="s">
        <v>253</v>
      </c>
      <c r="G4243" s="214" t="s">
        <v>246</v>
      </c>
      <c r="H4243" s="214" t="s">
        <v>79</v>
      </c>
      <c r="I4243" s="214" t="s">
        <v>135</v>
      </c>
      <c r="J4243" s="214">
        <v>50</v>
      </c>
      <c r="K4243" s="214">
        <v>50</v>
      </c>
      <c r="L4243" s="214">
        <v>76.400000000000006</v>
      </c>
      <c r="M4243" s="214">
        <v>0</v>
      </c>
      <c r="N4243" s="214">
        <v>10</v>
      </c>
      <c r="O4243" s="214">
        <v>4.3</v>
      </c>
      <c r="P4243" s="214">
        <v>0</v>
      </c>
      <c r="Q4243" s="214">
        <v>0</v>
      </c>
      <c r="R4243" s="214">
        <v>0</v>
      </c>
      <c r="S4243" s="214">
        <v>95.7</v>
      </c>
      <c r="T4243" s="214">
        <v>95.7</v>
      </c>
      <c r="U4243" s="214" t="s">
        <v>136</v>
      </c>
      <c r="V4243" s="214" t="s">
        <v>136</v>
      </c>
      <c r="W4243" s="214" t="s">
        <v>136</v>
      </c>
      <c r="X4243" s="214" t="s">
        <v>136</v>
      </c>
    </row>
    <row r="4244" spans="1:24" x14ac:dyDescent="0.25">
      <c r="A4244" t="str">
        <f t="shared" si="67"/>
        <v>YAG1UKLevel 7Female + maleEconomicsWales</v>
      </c>
      <c r="B4244" s="214" t="s">
        <v>251</v>
      </c>
      <c r="C4244" s="214" t="s">
        <v>26</v>
      </c>
      <c r="D4244" s="214">
        <v>1</v>
      </c>
      <c r="E4244" s="214" t="s">
        <v>35</v>
      </c>
      <c r="F4244" s="214" t="s">
        <v>253</v>
      </c>
      <c r="G4244" s="214" t="s">
        <v>246</v>
      </c>
      <c r="H4244" s="214" t="s">
        <v>79</v>
      </c>
      <c r="I4244" s="214" t="s">
        <v>137</v>
      </c>
      <c r="J4244" s="214">
        <v>10</v>
      </c>
      <c r="K4244" s="214">
        <v>10</v>
      </c>
      <c r="L4244" s="214">
        <v>0</v>
      </c>
      <c r="M4244" s="214">
        <v>0</v>
      </c>
      <c r="N4244" s="214">
        <v>10</v>
      </c>
      <c r="O4244" s="214">
        <v>9.9</v>
      </c>
      <c r="P4244" s="214">
        <v>23.1</v>
      </c>
      <c r="Q4244" s="214">
        <v>47.1</v>
      </c>
      <c r="R4244" s="214">
        <v>67</v>
      </c>
      <c r="S4244" s="214">
        <v>67</v>
      </c>
      <c r="T4244" s="214">
        <v>19.8</v>
      </c>
      <c r="U4244" s="214" t="s">
        <v>140</v>
      </c>
      <c r="V4244" s="214" t="s">
        <v>140</v>
      </c>
      <c r="W4244" s="214" t="s">
        <v>140</v>
      </c>
      <c r="X4244" s="214" t="s">
        <v>140</v>
      </c>
    </row>
    <row r="4245" spans="1:24" x14ac:dyDescent="0.25">
      <c r="A4245" t="str">
        <f t="shared" si="67"/>
        <v>YAG1UKLevel 7Female + maleEconomicsWest Midlands</v>
      </c>
      <c r="B4245" s="214" t="s">
        <v>251</v>
      </c>
      <c r="C4245" s="214" t="s">
        <v>26</v>
      </c>
      <c r="D4245" s="214">
        <v>1</v>
      </c>
      <c r="E4245" s="214" t="s">
        <v>35</v>
      </c>
      <c r="F4245" s="214" t="s">
        <v>253</v>
      </c>
      <c r="G4245" s="214" t="s">
        <v>246</v>
      </c>
      <c r="H4245" s="214" t="s">
        <v>79</v>
      </c>
      <c r="I4245" s="214" t="s">
        <v>138</v>
      </c>
      <c r="J4245" s="214">
        <v>25</v>
      </c>
      <c r="K4245" s="214">
        <v>25</v>
      </c>
      <c r="L4245" s="214">
        <v>0</v>
      </c>
      <c r="M4245" s="214">
        <v>0</v>
      </c>
      <c r="N4245" s="214">
        <v>25</v>
      </c>
      <c r="O4245" s="214">
        <v>0</v>
      </c>
      <c r="P4245" s="214">
        <v>4.3</v>
      </c>
      <c r="Q4245" s="214">
        <v>70</v>
      </c>
      <c r="R4245" s="214">
        <v>91.4</v>
      </c>
      <c r="S4245" s="214">
        <v>95.7</v>
      </c>
      <c r="T4245" s="214">
        <v>25.7</v>
      </c>
      <c r="U4245" s="214">
        <v>15</v>
      </c>
      <c r="V4245" s="214">
        <v>25900</v>
      </c>
      <c r="W4245" s="214">
        <v>32800</v>
      </c>
      <c r="X4245" s="214">
        <v>39800</v>
      </c>
    </row>
    <row r="4246" spans="1:24" x14ac:dyDescent="0.25">
      <c r="A4246" t="str">
        <f t="shared" si="67"/>
        <v>YAG1UKLevel 7Female + maleEconomicsYorkshire and The Humber</v>
      </c>
      <c r="B4246" s="214" t="s">
        <v>251</v>
      </c>
      <c r="C4246" s="214" t="s">
        <v>26</v>
      </c>
      <c r="D4246" s="214">
        <v>1</v>
      </c>
      <c r="E4246" s="214" t="s">
        <v>35</v>
      </c>
      <c r="F4246" s="214" t="s">
        <v>253</v>
      </c>
      <c r="G4246" s="214" t="s">
        <v>246</v>
      </c>
      <c r="H4246" s="214" t="s">
        <v>79</v>
      </c>
      <c r="I4246" s="214" t="s">
        <v>139</v>
      </c>
      <c r="J4246" s="214">
        <v>35</v>
      </c>
      <c r="K4246" s="214">
        <v>35</v>
      </c>
      <c r="L4246" s="214">
        <v>0</v>
      </c>
      <c r="M4246" s="214">
        <v>0</v>
      </c>
      <c r="N4246" s="214">
        <v>35</v>
      </c>
      <c r="O4246" s="214">
        <v>14.6</v>
      </c>
      <c r="P4246" s="214">
        <v>7.3</v>
      </c>
      <c r="Q4246" s="214">
        <v>62</v>
      </c>
      <c r="R4246" s="214">
        <v>78.099999999999994</v>
      </c>
      <c r="S4246" s="214">
        <v>78.099999999999994</v>
      </c>
      <c r="T4246" s="214">
        <v>16.100000000000001</v>
      </c>
      <c r="U4246" s="214">
        <v>20</v>
      </c>
      <c r="V4246" s="214">
        <v>20800</v>
      </c>
      <c r="W4246" s="214">
        <v>25200</v>
      </c>
      <c r="X4246" s="214">
        <v>32800</v>
      </c>
    </row>
    <row r="4247" spans="1:24" x14ac:dyDescent="0.25">
      <c r="A4247" t="str">
        <f t="shared" si="67"/>
        <v>YAG1UKLevel 7Female + maleEducation and teachingAbroad</v>
      </c>
      <c r="B4247" s="214" t="s">
        <v>251</v>
      </c>
      <c r="C4247" s="214" t="s">
        <v>26</v>
      </c>
      <c r="D4247" s="214">
        <v>1</v>
      </c>
      <c r="E4247" s="214" t="s">
        <v>35</v>
      </c>
      <c r="F4247" s="214" t="s">
        <v>253</v>
      </c>
      <c r="G4247" s="214" t="s">
        <v>246</v>
      </c>
      <c r="H4247" s="214" t="s">
        <v>101</v>
      </c>
      <c r="I4247" s="214" t="s">
        <v>125</v>
      </c>
      <c r="J4247" s="214" t="s">
        <v>140</v>
      </c>
      <c r="K4247" s="214" t="s">
        <v>140</v>
      </c>
      <c r="L4247" s="214" t="s">
        <v>140</v>
      </c>
      <c r="M4247" s="214" t="s">
        <v>140</v>
      </c>
      <c r="N4247" s="214" t="s">
        <v>140</v>
      </c>
      <c r="O4247" s="214" t="s">
        <v>140</v>
      </c>
      <c r="P4247" s="214" t="s">
        <v>140</v>
      </c>
      <c r="Q4247" s="214" t="s">
        <v>140</v>
      </c>
      <c r="R4247" s="214" t="s">
        <v>140</v>
      </c>
      <c r="S4247" s="214" t="s">
        <v>140</v>
      </c>
      <c r="T4247" s="214" t="s">
        <v>140</v>
      </c>
      <c r="U4247" s="214" t="s">
        <v>140</v>
      </c>
      <c r="V4247" s="214" t="s">
        <v>140</v>
      </c>
      <c r="W4247" s="214" t="s">
        <v>140</v>
      </c>
      <c r="X4247" s="214" t="s">
        <v>140</v>
      </c>
    </row>
    <row r="4248" spans="1:24" x14ac:dyDescent="0.25">
      <c r="A4248" t="str">
        <f t="shared" si="67"/>
        <v>YAG1UKLevel 7Female + maleEducation and teachingEast Midlands</v>
      </c>
      <c r="B4248" s="214" t="s">
        <v>251</v>
      </c>
      <c r="C4248" s="214" t="s">
        <v>26</v>
      </c>
      <c r="D4248" s="214">
        <v>1</v>
      </c>
      <c r="E4248" s="214" t="s">
        <v>35</v>
      </c>
      <c r="F4248" s="214" t="s">
        <v>253</v>
      </c>
      <c r="G4248" s="214" t="s">
        <v>246</v>
      </c>
      <c r="H4248" s="214" t="s">
        <v>101</v>
      </c>
      <c r="I4248" s="214" t="s">
        <v>126</v>
      </c>
      <c r="J4248" s="214">
        <v>1130</v>
      </c>
      <c r="K4248" s="214">
        <v>1130</v>
      </c>
      <c r="L4248" s="214">
        <v>0</v>
      </c>
      <c r="M4248" s="214">
        <v>0</v>
      </c>
      <c r="N4248" s="214">
        <v>1130</v>
      </c>
      <c r="O4248" s="214">
        <v>5.4</v>
      </c>
      <c r="P4248" s="214">
        <v>3.4</v>
      </c>
      <c r="Q4248" s="214">
        <v>80.3</v>
      </c>
      <c r="R4248" s="214">
        <v>90.1</v>
      </c>
      <c r="S4248" s="214">
        <v>91.2</v>
      </c>
      <c r="T4248" s="214">
        <v>11</v>
      </c>
      <c r="U4248" s="214">
        <v>895</v>
      </c>
      <c r="V4248" s="214">
        <v>22600</v>
      </c>
      <c r="W4248" s="214">
        <v>32500</v>
      </c>
      <c r="X4248" s="214">
        <v>39800</v>
      </c>
    </row>
    <row r="4249" spans="1:24" x14ac:dyDescent="0.25">
      <c r="A4249" t="str">
        <f t="shared" si="67"/>
        <v>YAG1UKLevel 7Female + maleEducation and teachingEast of England</v>
      </c>
      <c r="B4249" s="214" t="s">
        <v>251</v>
      </c>
      <c r="C4249" s="214" t="s">
        <v>26</v>
      </c>
      <c r="D4249" s="214">
        <v>1</v>
      </c>
      <c r="E4249" s="214" t="s">
        <v>35</v>
      </c>
      <c r="F4249" s="214" t="s">
        <v>253</v>
      </c>
      <c r="G4249" s="214" t="s">
        <v>246</v>
      </c>
      <c r="H4249" s="214" t="s">
        <v>101</v>
      </c>
      <c r="I4249" s="214" t="s">
        <v>127</v>
      </c>
      <c r="J4249" s="214">
        <v>1180</v>
      </c>
      <c r="K4249" s="214">
        <v>1180</v>
      </c>
      <c r="L4249" s="214">
        <v>0</v>
      </c>
      <c r="M4249" s="214">
        <v>0</v>
      </c>
      <c r="N4249" s="214">
        <v>1180</v>
      </c>
      <c r="O4249" s="214">
        <v>3.9</v>
      </c>
      <c r="P4249" s="214">
        <v>2.8</v>
      </c>
      <c r="Q4249" s="214">
        <v>77.099999999999994</v>
      </c>
      <c r="R4249" s="214">
        <v>91.5</v>
      </c>
      <c r="S4249" s="214">
        <v>93.2</v>
      </c>
      <c r="T4249" s="214">
        <v>16.100000000000001</v>
      </c>
      <c r="U4249" s="214">
        <v>880</v>
      </c>
      <c r="V4249" s="214">
        <v>24100</v>
      </c>
      <c r="W4249" s="214">
        <v>33600</v>
      </c>
      <c r="X4249" s="214">
        <v>41200</v>
      </c>
    </row>
    <row r="4250" spans="1:24" x14ac:dyDescent="0.25">
      <c r="A4250" t="str">
        <f t="shared" si="67"/>
        <v>YAG1UKLevel 7Female + maleEducation and teachingLondon</v>
      </c>
      <c r="B4250" s="214" t="s">
        <v>251</v>
      </c>
      <c r="C4250" s="214" t="s">
        <v>26</v>
      </c>
      <c r="D4250" s="214">
        <v>1</v>
      </c>
      <c r="E4250" s="214" t="s">
        <v>35</v>
      </c>
      <c r="F4250" s="214" t="s">
        <v>253</v>
      </c>
      <c r="G4250" s="214" t="s">
        <v>246</v>
      </c>
      <c r="H4250" s="214" t="s">
        <v>101</v>
      </c>
      <c r="I4250" s="214" t="s">
        <v>128</v>
      </c>
      <c r="J4250" s="214">
        <v>2085</v>
      </c>
      <c r="K4250" s="214">
        <v>2085</v>
      </c>
      <c r="L4250" s="214">
        <v>0</v>
      </c>
      <c r="M4250" s="214">
        <v>0</v>
      </c>
      <c r="N4250" s="214">
        <v>2085</v>
      </c>
      <c r="O4250" s="214">
        <v>6.5</v>
      </c>
      <c r="P4250" s="214">
        <v>3.6</v>
      </c>
      <c r="Q4250" s="214">
        <v>77.599999999999994</v>
      </c>
      <c r="R4250" s="214">
        <v>87.7</v>
      </c>
      <c r="S4250" s="214">
        <v>89.9</v>
      </c>
      <c r="T4250" s="214">
        <v>12.3</v>
      </c>
      <c r="U4250" s="214">
        <v>1565</v>
      </c>
      <c r="V4250" s="214">
        <v>27400</v>
      </c>
      <c r="W4250" s="214">
        <v>38000</v>
      </c>
      <c r="X4250" s="214">
        <v>46000</v>
      </c>
    </row>
    <row r="4251" spans="1:24" x14ac:dyDescent="0.25">
      <c r="A4251" t="str">
        <f t="shared" si="67"/>
        <v>YAG1UKLevel 7Female + maleEducation and teachingNorth East</v>
      </c>
      <c r="B4251" s="214" t="s">
        <v>251</v>
      </c>
      <c r="C4251" s="214" t="s">
        <v>26</v>
      </c>
      <c r="D4251" s="214">
        <v>1</v>
      </c>
      <c r="E4251" s="214" t="s">
        <v>35</v>
      </c>
      <c r="F4251" s="214" t="s">
        <v>253</v>
      </c>
      <c r="G4251" s="214" t="s">
        <v>246</v>
      </c>
      <c r="H4251" s="214" t="s">
        <v>101</v>
      </c>
      <c r="I4251" s="214" t="s">
        <v>129</v>
      </c>
      <c r="J4251" s="214">
        <v>515</v>
      </c>
      <c r="K4251" s="214">
        <v>515</v>
      </c>
      <c r="L4251" s="214">
        <v>0</v>
      </c>
      <c r="M4251" s="214">
        <v>0</v>
      </c>
      <c r="N4251" s="214">
        <v>515</v>
      </c>
      <c r="O4251" s="214">
        <v>2.9</v>
      </c>
      <c r="P4251" s="214">
        <v>3.2</v>
      </c>
      <c r="Q4251" s="214">
        <v>78.2</v>
      </c>
      <c r="R4251" s="214">
        <v>92.2</v>
      </c>
      <c r="S4251" s="214">
        <v>93.9</v>
      </c>
      <c r="T4251" s="214">
        <v>15.7</v>
      </c>
      <c r="U4251" s="214">
        <v>390</v>
      </c>
      <c r="V4251" s="214">
        <v>23400</v>
      </c>
      <c r="W4251" s="214">
        <v>31800</v>
      </c>
      <c r="X4251" s="214">
        <v>39100</v>
      </c>
    </row>
    <row r="4252" spans="1:24" x14ac:dyDescent="0.25">
      <c r="A4252" t="str">
        <f t="shared" si="67"/>
        <v>YAG1UKLevel 7Female + maleEducation and teachingNorth West</v>
      </c>
      <c r="B4252" s="214" t="s">
        <v>251</v>
      </c>
      <c r="C4252" s="214" t="s">
        <v>26</v>
      </c>
      <c r="D4252" s="214">
        <v>1</v>
      </c>
      <c r="E4252" s="214" t="s">
        <v>35</v>
      </c>
      <c r="F4252" s="214" t="s">
        <v>253</v>
      </c>
      <c r="G4252" s="214" t="s">
        <v>246</v>
      </c>
      <c r="H4252" s="214" t="s">
        <v>101</v>
      </c>
      <c r="I4252" s="214" t="s">
        <v>130</v>
      </c>
      <c r="J4252" s="214">
        <v>1795</v>
      </c>
      <c r="K4252" s="214">
        <v>1795</v>
      </c>
      <c r="L4252" s="214">
        <v>0</v>
      </c>
      <c r="M4252" s="214">
        <v>0</v>
      </c>
      <c r="N4252" s="214">
        <v>1795</v>
      </c>
      <c r="O4252" s="214">
        <v>5.5</v>
      </c>
      <c r="P4252" s="214">
        <v>2.9</v>
      </c>
      <c r="Q4252" s="214">
        <v>78.099999999999994</v>
      </c>
      <c r="R4252" s="214">
        <v>90.9</v>
      </c>
      <c r="S4252" s="214">
        <v>91.6</v>
      </c>
      <c r="T4252" s="214">
        <v>13.5</v>
      </c>
      <c r="U4252" s="214">
        <v>1380</v>
      </c>
      <c r="V4252" s="214">
        <v>24800</v>
      </c>
      <c r="W4252" s="214">
        <v>34300</v>
      </c>
      <c r="X4252" s="214">
        <v>40900</v>
      </c>
    </row>
    <row r="4253" spans="1:24" x14ac:dyDescent="0.25">
      <c r="A4253" t="str">
        <f t="shared" si="67"/>
        <v>YAG1UKLevel 7Female + maleEducation and teachingNorthern Ireland</v>
      </c>
      <c r="B4253" s="214" t="s">
        <v>251</v>
      </c>
      <c r="C4253" s="214" t="s">
        <v>26</v>
      </c>
      <c r="D4253" s="214">
        <v>1</v>
      </c>
      <c r="E4253" s="214" t="s">
        <v>35</v>
      </c>
      <c r="F4253" s="214" t="s">
        <v>253</v>
      </c>
      <c r="G4253" s="214" t="s">
        <v>246</v>
      </c>
      <c r="H4253" s="214" t="s">
        <v>101</v>
      </c>
      <c r="I4253" s="214" t="s">
        <v>131</v>
      </c>
      <c r="J4253" s="214">
        <v>60</v>
      </c>
      <c r="K4253" s="214">
        <v>60</v>
      </c>
      <c r="L4253" s="214">
        <v>0</v>
      </c>
      <c r="M4253" s="214">
        <v>0</v>
      </c>
      <c r="N4253" s="214">
        <v>60</v>
      </c>
      <c r="O4253" s="214">
        <v>12.2</v>
      </c>
      <c r="P4253" s="214">
        <v>3.5</v>
      </c>
      <c r="Q4253" s="214">
        <v>68.7</v>
      </c>
      <c r="R4253" s="214">
        <v>80.900000000000006</v>
      </c>
      <c r="S4253" s="214">
        <v>84.3</v>
      </c>
      <c r="T4253" s="214">
        <v>15.7</v>
      </c>
      <c r="U4253" s="214">
        <v>35</v>
      </c>
      <c r="V4253" s="214">
        <v>20100</v>
      </c>
      <c r="W4253" s="214">
        <v>33600</v>
      </c>
      <c r="X4253" s="214">
        <v>39800</v>
      </c>
    </row>
    <row r="4254" spans="1:24" x14ac:dyDescent="0.25">
      <c r="A4254" t="str">
        <f t="shared" si="67"/>
        <v>YAG1UKLevel 7Female + maleEducation and teachingScotland</v>
      </c>
      <c r="B4254" s="214" t="s">
        <v>251</v>
      </c>
      <c r="C4254" s="214" t="s">
        <v>26</v>
      </c>
      <c r="D4254" s="214">
        <v>1</v>
      </c>
      <c r="E4254" s="214" t="s">
        <v>35</v>
      </c>
      <c r="F4254" s="214" t="s">
        <v>253</v>
      </c>
      <c r="G4254" s="214" t="s">
        <v>246</v>
      </c>
      <c r="H4254" s="214" t="s">
        <v>101</v>
      </c>
      <c r="I4254" s="214" t="s">
        <v>132</v>
      </c>
      <c r="J4254" s="214">
        <v>110</v>
      </c>
      <c r="K4254" s="214">
        <v>110</v>
      </c>
      <c r="L4254" s="214">
        <v>0</v>
      </c>
      <c r="M4254" s="214">
        <v>0</v>
      </c>
      <c r="N4254" s="214">
        <v>110</v>
      </c>
      <c r="O4254" s="214">
        <v>3.6</v>
      </c>
      <c r="P4254" s="214">
        <v>3.6</v>
      </c>
      <c r="Q4254" s="214">
        <v>79.3</v>
      </c>
      <c r="R4254" s="214">
        <v>91.6</v>
      </c>
      <c r="S4254" s="214">
        <v>92.8</v>
      </c>
      <c r="T4254" s="214">
        <v>13.5</v>
      </c>
      <c r="U4254" s="214">
        <v>80</v>
      </c>
      <c r="V4254" s="214">
        <v>22600</v>
      </c>
      <c r="W4254" s="214">
        <v>34300</v>
      </c>
      <c r="X4254" s="214">
        <v>42000</v>
      </c>
    </row>
    <row r="4255" spans="1:24" x14ac:dyDescent="0.25">
      <c r="A4255" t="str">
        <f t="shared" si="67"/>
        <v>YAG1UKLevel 7Female + maleEducation and teachingSouth East</v>
      </c>
      <c r="B4255" s="214" t="s">
        <v>251</v>
      </c>
      <c r="C4255" s="214" t="s">
        <v>26</v>
      </c>
      <c r="D4255" s="214">
        <v>1</v>
      </c>
      <c r="E4255" s="214" t="s">
        <v>35</v>
      </c>
      <c r="F4255" s="214" t="s">
        <v>253</v>
      </c>
      <c r="G4255" s="214" t="s">
        <v>246</v>
      </c>
      <c r="H4255" s="214" t="s">
        <v>101</v>
      </c>
      <c r="I4255" s="214" t="s">
        <v>133</v>
      </c>
      <c r="J4255" s="214">
        <v>1785</v>
      </c>
      <c r="K4255" s="214">
        <v>1785</v>
      </c>
      <c r="L4255" s="214">
        <v>0</v>
      </c>
      <c r="M4255" s="214">
        <v>0</v>
      </c>
      <c r="N4255" s="214">
        <v>1785</v>
      </c>
      <c r="O4255" s="214">
        <v>5.3</v>
      </c>
      <c r="P4255" s="214">
        <v>3.8</v>
      </c>
      <c r="Q4255" s="214">
        <v>77.2</v>
      </c>
      <c r="R4255" s="214">
        <v>89.2</v>
      </c>
      <c r="S4255" s="214">
        <v>90.9</v>
      </c>
      <c r="T4255" s="214">
        <v>13.7</v>
      </c>
      <c r="U4255" s="214">
        <v>1350</v>
      </c>
      <c r="V4255" s="214">
        <v>25600</v>
      </c>
      <c r="W4255" s="214">
        <v>35400</v>
      </c>
      <c r="X4255" s="214">
        <v>43400</v>
      </c>
    </row>
    <row r="4256" spans="1:24" x14ac:dyDescent="0.25">
      <c r="A4256" t="str">
        <f t="shared" si="67"/>
        <v>YAG1UKLevel 7Female + maleEducation and teachingSouth West</v>
      </c>
      <c r="B4256" s="214" t="s">
        <v>251</v>
      </c>
      <c r="C4256" s="214" t="s">
        <v>26</v>
      </c>
      <c r="D4256" s="214">
        <v>1</v>
      </c>
      <c r="E4256" s="214" t="s">
        <v>35</v>
      </c>
      <c r="F4256" s="214" t="s">
        <v>253</v>
      </c>
      <c r="G4256" s="214" t="s">
        <v>246</v>
      </c>
      <c r="H4256" s="214" t="s">
        <v>101</v>
      </c>
      <c r="I4256" s="214" t="s">
        <v>134</v>
      </c>
      <c r="J4256" s="214">
        <v>1195</v>
      </c>
      <c r="K4256" s="214">
        <v>1195</v>
      </c>
      <c r="L4256" s="214">
        <v>0</v>
      </c>
      <c r="M4256" s="214">
        <v>0</v>
      </c>
      <c r="N4256" s="214">
        <v>1195</v>
      </c>
      <c r="O4256" s="214">
        <v>4.7</v>
      </c>
      <c r="P4256" s="214">
        <v>3.9</v>
      </c>
      <c r="Q4256" s="214">
        <v>75.400000000000006</v>
      </c>
      <c r="R4256" s="214">
        <v>89.8</v>
      </c>
      <c r="S4256" s="214">
        <v>91.4</v>
      </c>
      <c r="T4256" s="214">
        <v>16</v>
      </c>
      <c r="U4256" s="214">
        <v>875</v>
      </c>
      <c r="V4256" s="214">
        <v>22300</v>
      </c>
      <c r="W4256" s="214">
        <v>32500</v>
      </c>
      <c r="X4256" s="214">
        <v>40900</v>
      </c>
    </row>
    <row r="4257" spans="1:24" x14ac:dyDescent="0.25">
      <c r="A4257" t="str">
        <f t="shared" si="67"/>
        <v>YAG1UKLevel 7Female + maleEducation and teachingUnknown</v>
      </c>
      <c r="B4257" s="214" t="s">
        <v>251</v>
      </c>
      <c r="C4257" s="214" t="s">
        <v>26</v>
      </c>
      <c r="D4257" s="214">
        <v>1</v>
      </c>
      <c r="E4257" s="214" t="s">
        <v>35</v>
      </c>
      <c r="F4257" s="214" t="s">
        <v>253</v>
      </c>
      <c r="G4257" s="214" t="s">
        <v>246</v>
      </c>
      <c r="H4257" s="214" t="s">
        <v>101</v>
      </c>
      <c r="I4257" s="214" t="s">
        <v>135</v>
      </c>
      <c r="J4257" s="214">
        <v>535</v>
      </c>
      <c r="K4257" s="214">
        <v>535</v>
      </c>
      <c r="L4257" s="214">
        <v>75.5</v>
      </c>
      <c r="M4257" s="214">
        <v>0</v>
      </c>
      <c r="N4257" s="214">
        <v>130</v>
      </c>
      <c r="O4257" s="214">
        <v>0</v>
      </c>
      <c r="P4257" s="214">
        <v>0</v>
      </c>
      <c r="Q4257" s="214">
        <v>0</v>
      </c>
      <c r="R4257" s="214">
        <v>0.8</v>
      </c>
      <c r="S4257" s="214">
        <v>100</v>
      </c>
      <c r="T4257" s="214">
        <v>100</v>
      </c>
      <c r="U4257" s="214" t="s">
        <v>136</v>
      </c>
      <c r="V4257" s="214" t="s">
        <v>136</v>
      </c>
      <c r="W4257" s="214" t="s">
        <v>136</v>
      </c>
      <c r="X4257" s="214" t="s">
        <v>136</v>
      </c>
    </row>
    <row r="4258" spans="1:24" x14ac:dyDescent="0.25">
      <c r="A4258" t="str">
        <f t="shared" si="67"/>
        <v>YAG1UKLevel 7Female + maleEducation and teachingWales</v>
      </c>
      <c r="B4258" s="214" t="s">
        <v>251</v>
      </c>
      <c r="C4258" s="214" t="s">
        <v>26</v>
      </c>
      <c r="D4258" s="214">
        <v>1</v>
      </c>
      <c r="E4258" s="214" t="s">
        <v>35</v>
      </c>
      <c r="F4258" s="214" t="s">
        <v>253</v>
      </c>
      <c r="G4258" s="214" t="s">
        <v>246</v>
      </c>
      <c r="H4258" s="214" t="s">
        <v>101</v>
      </c>
      <c r="I4258" s="214" t="s">
        <v>137</v>
      </c>
      <c r="J4258" s="214">
        <v>160</v>
      </c>
      <c r="K4258" s="214">
        <v>160</v>
      </c>
      <c r="L4258" s="214">
        <v>0</v>
      </c>
      <c r="M4258" s="214">
        <v>0</v>
      </c>
      <c r="N4258" s="214">
        <v>160</v>
      </c>
      <c r="O4258" s="214">
        <v>5.3</v>
      </c>
      <c r="P4258" s="214">
        <v>2.2000000000000002</v>
      </c>
      <c r="Q4258" s="214">
        <v>73.900000000000006</v>
      </c>
      <c r="R4258" s="214">
        <v>89.8</v>
      </c>
      <c r="S4258" s="214">
        <v>92.6</v>
      </c>
      <c r="T4258" s="214">
        <v>18.7</v>
      </c>
      <c r="U4258" s="214">
        <v>115</v>
      </c>
      <c r="V4258" s="214">
        <v>27700</v>
      </c>
      <c r="W4258" s="214">
        <v>35000</v>
      </c>
      <c r="X4258" s="214">
        <v>40500</v>
      </c>
    </row>
    <row r="4259" spans="1:24" x14ac:dyDescent="0.25">
      <c r="A4259" t="str">
        <f t="shared" si="67"/>
        <v>YAG1UKLevel 7Female + maleEducation and teachingWest Midlands</v>
      </c>
      <c r="B4259" s="214" t="s">
        <v>251</v>
      </c>
      <c r="C4259" s="214" t="s">
        <v>26</v>
      </c>
      <c r="D4259" s="214">
        <v>1</v>
      </c>
      <c r="E4259" s="214" t="s">
        <v>35</v>
      </c>
      <c r="F4259" s="214" t="s">
        <v>253</v>
      </c>
      <c r="G4259" s="214" t="s">
        <v>246</v>
      </c>
      <c r="H4259" s="214" t="s">
        <v>101</v>
      </c>
      <c r="I4259" s="214" t="s">
        <v>138</v>
      </c>
      <c r="J4259" s="214">
        <v>1590</v>
      </c>
      <c r="K4259" s="214">
        <v>1590</v>
      </c>
      <c r="L4259" s="214">
        <v>0</v>
      </c>
      <c r="M4259" s="214">
        <v>0</v>
      </c>
      <c r="N4259" s="214">
        <v>1590</v>
      </c>
      <c r="O4259" s="214">
        <v>3.3</v>
      </c>
      <c r="P4259" s="214">
        <v>2.7</v>
      </c>
      <c r="Q4259" s="214">
        <v>76.5</v>
      </c>
      <c r="R4259" s="214">
        <v>92.6</v>
      </c>
      <c r="S4259" s="214">
        <v>94</v>
      </c>
      <c r="T4259" s="214">
        <v>17.5</v>
      </c>
      <c r="U4259" s="214">
        <v>1200</v>
      </c>
      <c r="V4259" s="214">
        <v>24500</v>
      </c>
      <c r="W4259" s="214">
        <v>34700</v>
      </c>
      <c r="X4259" s="214">
        <v>41200</v>
      </c>
    </row>
    <row r="4260" spans="1:24" x14ac:dyDescent="0.25">
      <c r="A4260" t="str">
        <f t="shared" si="67"/>
        <v>YAG1UKLevel 7Female + maleEducation and teachingYorkshire and The Humber</v>
      </c>
      <c r="B4260" s="214" t="s">
        <v>251</v>
      </c>
      <c r="C4260" s="214" t="s">
        <v>26</v>
      </c>
      <c r="D4260" s="214">
        <v>1</v>
      </c>
      <c r="E4260" s="214" t="s">
        <v>35</v>
      </c>
      <c r="F4260" s="214" t="s">
        <v>253</v>
      </c>
      <c r="G4260" s="214" t="s">
        <v>246</v>
      </c>
      <c r="H4260" s="214" t="s">
        <v>101</v>
      </c>
      <c r="I4260" s="214" t="s">
        <v>139</v>
      </c>
      <c r="J4260" s="214">
        <v>1130</v>
      </c>
      <c r="K4260" s="214">
        <v>1130</v>
      </c>
      <c r="L4260" s="214">
        <v>0</v>
      </c>
      <c r="M4260" s="214">
        <v>0</v>
      </c>
      <c r="N4260" s="214">
        <v>1130</v>
      </c>
      <c r="O4260" s="214">
        <v>4.5999999999999996</v>
      </c>
      <c r="P4260" s="214">
        <v>3.1</v>
      </c>
      <c r="Q4260" s="214">
        <v>79.5</v>
      </c>
      <c r="R4260" s="214">
        <v>91</v>
      </c>
      <c r="S4260" s="214">
        <v>92.2</v>
      </c>
      <c r="T4260" s="214">
        <v>12.7</v>
      </c>
      <c r="U4260" s="214">
        <v>875</v>
      </c>
      <c r="V4260" s="214">
        <v>23700</v>
      </c>
      <c r="W4260" s="214">
        <v>32500</v>
      </c>
      <c r="X4260" s="214">
        <v>40500</v>
      </c>
    </row>
    <row r="4261" spans="1:24" x14ac:dyDescent="0.25">
      <c r="A4261" t="str">
        <f t="shared" si="67"/>
        <v>YAG1UKLevel 7Female + maleEngineeringAbroad</v>
      </c>
      <c r="B4261" s="214" t="s">
        <v>251</v>
      </c>
      <c r="C4261" s="214" t="s">
        <v>26</v>
      </c>
      <c r="D4261" s="214">
        <v>1</v>
      </c>
      <c r="E4261" s="214" t="s">
        <v>35</v>
      </c>
      <c r="F4261" s="214" t="s">
        <v>253</v>
      </c>
      <c r="G4261" s="214" t="s">
        <v>246</v>
      </c>
      <c r="H4261" s="214" t="s">
        <v>68</v>
      </c>
      <c r="I4261" s="214" t="s">
        <v>125</v>
      </c>
      <c r="J4261" s="214" t="s">
        <v>140</v>
      </c>
      <c r="K4261" s="214" t="s">
        <v>140</v>
      </c>
      <c r="L4261" s="214" t="s">
        <v>140</v>
      </c>
      <c r="M4261" s="214" t="s">
        <v>140</v>
      </c>
      <c r="N4261" s="214" t="s">
        <v>140</v>
      </c>
      <c r="O4261" s="214" t="s">
        <v>140</v>
      </c>
      <c r="P4261" s="214" t="s">
        <v>140</v>
      </c>
      <c r="Q4261" s="214" t="s">
        <v>140</v>
      </c>
      <c r="R4261" s="214" t="s">
        <v>140</v>
      </c>
      <c r="S4261" s="214" t="s">
        <v>140</v>
      </c>
      <c r="T4261" s="214" t="s">
        <v>140</v>
      </c>
      <c r="U4261" s="214" t="s">
        <v>140</v>
      </c>
      <c r="V4261" s="214" t="s">
        <v>140</v>
      </c>
      <c r="W4261" s="214" t="s">
        <v>140</v>
      </c>
      <c r="X4261" s="214" t="s">
        <v>140</v>
      </c>
    </row>
    <row r="4262" spans="1:24" x14ac:dyDescent="0.25">
      <c r="A4262" t="str">
        <f t="shared" si="67"/>
        <v>YAG1UKLevel 7Female + maleEngineeringEast Midlands</v>
      </c>
      <c r="B4262" s="214" t="s">
        <v>251</v>
      </c>
      <c r="C4262" s="214" t="s">
        <v>26</v>
      </c>
      <c r="D4262" s="214">
        <v>1</v>
      </c>
      <c r="E4262" s="214" t="s">
        <v>35</v>
      </c>
      <c r="F4262" s="214" t="s">
        <v>253</v>
      </c>
      <c r="G4262" s="214" t="s">
        <v>246</v>
      </c>
      <c r="H4262" s="214" t="s">
        <v>68</v>
      </c>
      <c r="I4262" s="214" t="s">
        <v>126</v>
      </c>
      <c r="J4262" s="214">
        <v>215</v>
      </c>
      <c r="K4262" s="214">
        <v>215</v>
      </c>
      <c r="L4262" s="214">
        <v>0</v>
      </c>
      <c r="M4262" s="214">
        <v>0</v>
      </c>
      <c r="N4262" s="214">
        <v>215</v>
      </c>
      <c r="O4262" s="214">
        <v>5.8</v>
      </c>
      <c r="P4262" s="214">
        <v>5.8</v>
      </c>
      <c r="Q4262" s="214">
        <v>76.2</v>
      </c>
      <c r="R4262" s="214">
        <v>86.2</v>
      </c>
      <c r="S4262" s="214">
        <v>88.5</v>
      </c>
      <c r="T4262" s="214">
        <v>12.3</v>
      </c>
      <c r="U4262" s="214">
        <v>160</v>
      </c>
      <c r="V4262" s="214">
        <v>27700</v>
      </c>
      <c r="W4262" s="214">
        <v>35000</v>
      </c>
      <c r="X4262" s="214">
        <v>52200</v>
      </c>
    </row>
    <row r="4263" spans="1:24" x14ac:dyDescent="0.25">
      <c r="A4263" t="str">
        <f t="shared" si="67"/>
        <v>YAG1UKLevel 7Female + maleEngineeringEast of England</v>
      </c>
      <c r="B4263" s="214" t="s">
        <v>251</v>
      </c>
      <c r="C4263" s="214" t="s">
        <v>26</v>
      </c>
      <c r="D4263" s="214">
        <v>1</v>
      </c>
      <c r="E4263" s="214" t="s">
        <v>35</v>
      </c>
      <c r="F4263" s="214" t="s">
        <v>253</v>
      </c>
      <c r="G4263" s="214" t="s">
        <v>246</v>
      </c>
      <c r="H4263" s="214" t="s">
        <v>68</v>
      </c>
      <c r="I4263" s="214" t="s">
        <v>127</v>
      </c>
      <c r="J4263" s="214">
        <v>215</v>
      </c>
      <c r="K4263" s="214">
        <v>215</v>
      </c>
      <c r="L4263" s="214">
        <v>0</v>
      </c>
      <c r="M4263" s="214">
        <v>0</v>
      </c>
      <c r="N4263" s="214">
        <v>215</v>
      </c>
      <c r="O4263" s="214">
        <v>7.6</v>
      </c>
      <c r="P4263" s="214">
        <v>4.0999999999999996</v>
      </c>
      <c r="Q4263" s="214">
        <v>72.3</v>
      </c>
      <c r="R4263" s="214">
        <v>84</v>
      </c>
      <c r="S4263" s="214">
        <v>88.3</v>
      </c>
      <c r="T4263" s="214">
        <v>16</v>
      </c>
      <c r="U4263" s="214">
        <v>155</v>
      </c>
      <c r="V4263" s="214">
        <v>26600</v>
      </c>
      <c r="W4263" s="214">
        <v>34300</v>
      </c>
      <c r="X4263" s="214">
        <v>50400</v>
      </c>
    </row>
    <row r="4264" spans="1:24" x14ac:dyDescent="0.25">
      <c r="A4264" t="str">
        <f t="shared" si="67"/>
        <v>YAG1UKLevel 7Female + maleEngineeringLondon</v>
      </c>
      <c r="B4264" s="214" t="s">
        <v>251</v>
      </c>
      <c r="C4264" s="214" t="s">
        <v>26</v>
      </c>
      <c r="D4264" s="214">
        <v>1</v>
      </c>
      <c r="E4264" s="214" t="s">
        <v>35</v>
      </c>
      <c r="F4264" s="214" t="s">
        <v>253</v>
      </c>
      <c r="G4264" s="214" t="s">
        <v>246</v>
      </c>
      <c r="H4264" s="214" t="s">
        <v>68</v>
      </c>
      <c r="I4264" s="214" t="s">
        <v>128</v>
      </c>
      <c r="J4264" s="214">
        <v>560</v>
      </c>
      <c r="K4264" s="214">
        <v>560</v>
      </c>
      <c r="L4264" s="214">
        <v>0</v>
      </c>
      <c r="M4264" s="214">
        <v>0</v>
      </c>
      <c r="N4264" s="214">
        <v>560</v>
      </c>
      <c r="O4264" s="214">
        <v>11.6</v>
      </c>
      <c r="P4264" s="214">
        <v>6.3</v>
      </c>
      <c r="Q4264" s="214">
        <v>71.8</v>
      </c>
      <c r="R4264" s="214">
        <v>80</v>
      </c>
      <c r="S4264" s="214">
        <v>82.2</v>
      </c>
      <c r="T4264" s="214">
        <v>10.3</v>
      </c>
      <c r="U4264" s="214">
        <v>390</v>
      </c>
      <c r="V4264" s="214">
        <v>24800</v>
      </c>
      <c r="W4264" s="214">
        <v>30700</v>
      </c>
      <c r="X4264" s="214">
        <v>41200</v>
      </c>
    </row>
    <row r="4265" spans="1:24" x14ac:dyDescent="0.25">
      <c r="A4265" t="str">
        <f t="shared" si="67"/>
        <v>YAG1UKLevel 7Female + maleEngineeringNorth East</v>
      </c>
      <c r="B4265" s="214" t="s">
        <v>251</v>
      </c>
      <c r="C4265" s="214" t="s">
        <v>26</v>
      </c>
      <c r="D4265" s="214">
        <v>1</v>
      </c>
      <c r="E4265" s="214" t="s">
        <v>35</v>
      </c>
      <c r="F4265" s="214" t="s">
        <v>253</v>
      </c>
      <c r="G4265" s="214" t="s">
        <v>246</v>
      </c>
      <c r="H4265" s="214" t="s">
        <v>68</v>
      </c>
      <c r="I4265" s="214" t="s">
        <v>129</v>
      </c>
      <c r="J4265" s="214">
        <v>105</v>
      </c>
      <c r="K4265" s="214">
        <v>105</v>
      </c>
      <c r="L4265" s="214">
        <v>0</v>
      </c>
      <c r="M4265" s="214">
        <v>0</v>
      </c>
      <c r="N4265" s="214">
        <v>105</v>
      </c>
      <c r="O4265" s="214">
        <v>6.8</v>
      </c>
      <c r="P4265" s="214">
        <v>7.3</v>
      </c>
      <c r="Q4265" s="214">
        <v>78.099999999999994</v>
      </c>
      <c r="R4265" s="214">
        <v>82.9</v>
      </c>
      <c r="S4265" s="214">
        <v>85.9</v>
      </c>
      <c r="T4265" s="214">
        <v>7.8</v>
      </c>
      <c r="U4265" s="214">
        <v>80</v>
      </c>
      <c r="V4265" s="214">
        <v>26300</v>
      </c>
      <c r="W4265" s="214">
        <v>35000</v>
      </c>
      <c r="X4265" s="214">
        <v>45600</v>
      </c>
    </row>
    <row r="4266" spans="1:24" x14ac:dyDescent="0.25">
      <c r="A4266" t="str">
        <f t="shared" si="67"/>
        <v>YAG1UKLevel 7Female + maleEngineeringNorth West</v>
      </c>
      <c r="B4266" s="214" t="s">
        <v>251</v>
      </c>
      <c r="C4266" s="214" t="s">
        <v>26</v>
      </c>
      <c r="D4266" s="214">
        <v>1</v>
      </c>
      <c r="E4266" s="214" t="s">
        <v>35</v>
      </c>
      <c r="F4266" s="214" t="s">
        <v>253</v>
      </c>
      <c r="G4266" s="214" t="s">
        <v>246</v>
      </c>
      <c r="H4266" s="214" t="s">
        <v>68</v>
      </c>
      <c r="I4266" s="214" t="s">
        <v>130</v>
      </c>
      <c r="J4266" s="214">
        <v>325</v>
      </c>
      <c r="K4266" s="214">
        <v>325</v>
      </c>
      <c r="L4266" s="214">
        <v>0</v>
      </c>
      <c r="M4266" s="214">
        <v>0</v>
      </c>
      <c r="N4266" s="214">
        <v>325</v>
      </c>
      <c r="O4266" s="214">
        <v>9</v>
      </c>
      <c r="P4266" s="214">
        <v>5.7</v>
      </c>
      <c r="Q4266" s="214">
        <v>73.8</v>
      </c>
      <c r="R4266" s="214">
        <v>83.6</v>
      </c>
      <c r="S4266" s="214">
        <v>85.2</v>
      </c>
      <c r="T4266" s="214">
        <v>11.4</v>
      </c>
      <c r="U4266" s="214">
        <v>235</v>
      </c>
      <c r="V4266" s="214">
        <v>24800</v>
      </c>
      <c r="W4266" s="214">
        <v>32500</v>
      </c>
      <c r="X4266" s="214">
        <v>46700</v>
      </c>
    </row>
    <row r="4267" spans="1:24" x14ac:dyDescent="0.25">
      <c r="A4267" t="str">
        <f t="shared" si="67"/>
        <v>YAG1UKLevel 7Female + maleEngineeringNorthern Ireland</v>
      </c>
      <c r="B4267" s="214" t="s">
        <v>251</v>
      </c>
      <c r="C4267" s="214" t="s">
        <v>26</v>
      </c>
      <c r="D4267" s="214">
        <v>1</v>
      </c>
      <c r="E4267" s="214" t="s">
        <v>35</v>
      </c>
      <c r="F4267" s="214" t="s">
        <v>253</v>
      </c>
      <c r="G4267" s="214" t="s">
        <v>246</v>
      </c>
      <c r="H4267" s="214" t="s">
        <v>68</v>
      </c>
      <c r="I4267" s="214" t="s">
        <v>131</v>
      </c>
      <c r="J4267" s="214">
        <v>15</v>
      </c>
      <c r="K4267" s="214">
        <v>15</v>
      </c>
      <c r="L4267" s="214">
        <v>0</v>
      </c>
      <c r="M4267" s="214">
        <v>0</v>
      </c>
      <c r="N4267" s="214">
        <v>15</v>
      </c>
      <c r="O4267" s="214">
        <v>15.7</v>
      </c>
      <c r="P4267" s="214">
        <v>6.7</v>
      </c>
      <c r="Q4267" s="214">
        <v>68.599999999999994</v>
      </c>
      <c r="R4267" s="214">
        <v>77.599999999999994</v>
      </c>
      <c r="S4267" s="214">
        <v>77.599999999999994</v>
      </c>
      <c r="T4267" s="214">
        <v>9</v>
      </c>
      <c r="U4267" s="214" t="s">
        <v>140</v>
      </c>
      <c r="V4267" s="214" t="s">
        <v>140</v>
      </c>
      <c r="W4267" s="214" t="s">
        <v>140</v>
      </c>
      <c r="X4267" s="214" t="s">
        <v>140</v>
      </c>
    </row>
    <row r="4268" spans="1:24" x14ac:dyDescent="0.25">
      <c r="A4268" t="str">
        <f t="shared" si="67"/>
        <v>YAG1UKLevel 7Female + maleEngineeringScotland</v>
      </c>
      <c r="B4268" s="214" t="s">
        <v>251</v>
      </c>
      <c r="C4268" s="214" t="s">
        <v>26</v>
      </c>
      <c r="D4268" s="214">
        <v>1</v>
      </c>
      <c r="E4268" s="214" t="s">
        <v>35</v>
      </c>
      <c r="F4268" s="214" t="s">
        <v>253</v>
      </c>
      <c r="G4268" s="214" t="s">
        <v>246</v>
      </c>
      <c r="H4268" s="214" t="s">
        <v>68</v>
      </c>
      <c r="I4268" s="214" t="s">
        <v>132</v>
      </c>
      <c r="J4268" s="214">
        <v>70</v>
      </c>
      <c r="K4268" s="214">
        <v>70</v>
      </c>
      <c r="L4268" s="214">
        <v>0</v>
      </c>
      <c r="M4268" s="214">
        <v>0</v>
      </c>
      <c r="N4268" s="214">
        <v>70</v>
      </c>
      <c r="O4268" s="214">
        <v>12.5</v>
      </c>
      <c r="P4268" s="214">
        <v>1.4</v>
      </c>
      <c r="Q4268" s="214">
        <v>71.7</v>
      </c>
      <c r="R4268" s="214">
        <v>81.900000000000006</v>
      </c>
      <c r="S4268" s="214">
        <v>86.1</v>
      </c>
      <c r="T4268" s="214">
        <v>14.4</v>
      </c>
      <c r="U4268" s="214">
        <v>45</v>
      </c>
      <c r="V4268" s="214">
        <v>28100</v>
      </c>
      <c r="W4268" s="214">
        <v>37600</v>
      </c>
      <c r="X4268" s="214">
        <v>56600</v>
      </c>
    </row>
    <row r="4269" spans="1:24" x14ac:dyDescent="0.25">
      <c r="A4269" t="str">
        <f t="shared" si="67"/>
        <v>YAG1UKLevel 7Female + maleEngineeringSouth East</v>
      </c>
      <c r="B4269" s="214" t="s">
        <v>251</v>
      </c>
      <c r="C4269" s="214" t="s">
        <v>26</v>
      </c>
      <c r="D4269" s="214">
        <v>1</v>
      </c>
      <c r="E4269" s="214" t="s">
        <v>35</v>
      </c>
      <c r="F4269" s="214" t="s">
        <v>253</v>
      </c>
      <c r="G4269" s="214" t="s">
        <v>246</v>
      </c>
      <c r="H4269" s="214" t="s">
        <v>68</v>
      </c>
      <c r="I4269" s="214" t="s">
        <v>133</v>
      </c>
      <c r="J4269" s="214">
        <v>420</v>
      </c>
      <c r="K4269" s="214">
        <v>420</v>
      </c>
      <c r="L4269" s="214">
        <v>0</v>
      </c>
      <c r="M4269" s="214">
        <v>0</v>
      </c>
      <c r="N4269" s="214">
        <v>420</v>
      </c>
      <c r="O4269" s="214">
        <v>9.1</v>
      </c>
      <c r="P4269" s="214">
        <v>5.7</v>
      </c>
      <c r="Q4269" s="214">
        <v>73.900000000000006</v>
      </c>
      <c r="R4269" s="214">
        <v>81.599999999999994</v>
      </c>
      <c r="S4269" s="214">
        <v>85.2</v>
      </c>
      <c r="T4269" s="214">
        <v>11.3</v>
      </c>
      <c r="U4269" s="214">
        <v>305</v>
      </c>
      <c r="V4269" s="214">
        <v>27000</v>
      </c>
      <c r="W4269" s="214">
        <v>35800</v>
      </c>
      <c r="X4269" s="214">
        <v>50700</v>
      </c>
    </row>
    <row r="4270" spans="1:24" x14ac:dyDescent="0.25">
      <c r="A4270" t="str">
        <f t="shared" si="67"/>
        <v>YAG1UKLevel 7Female + maleEngineeringSouth West</v>
      </c>
      <c r="B4270" s="214" t="s">
        <v>251</v>
      </c>
      <c r="C4270" s="214" t="s">
        <v>26</v>
      </c>
      <c r="D4270" s="214">
        <v>1</v>
      </c>
      <c r="E4270" s="214" t="s">
        <v>35</v>
      </c>
      <c r="F4270" s="214" t="s">
        <v>253</v>
      </c>
      <c r="G4270" s="214" t="s">
        <v>246</v>
      </c>
      <c r="H4270" s="214" t="s">
        <v>68</v>
      </c>
      <c r="I4270" s="214" t="s">
        <v>134</v>
      </c>
      <c r="J4270" s="214">
        <v>270</v>
      </c>
      <c r="K4270" s="214">
        <v>270</v>
      </c>
      <c r="L4270" s="214">
        <v>0</v>
      </c>
      <c r="M4270" s="214">
        <v>0</v>
      </c>
      <c r="N4270" s="214">
        <v>270</v>
      </c>
      <c r="O4270" s="214">
        <v>9.3000000000000007</v>
      </c>
      <c r="P4270" s="214">
        <v>3.4</v>
      </c>
      <c r="Q4270" s="214">
        <v>73</v>
      </c>
      <c r="R4270" s="214">
        <v>84.7</v>
      </c>
      <c r="S4270" s="214">
        <v>87.3</v>
      </c>
      <c r="T4270" s="214">
        <v>14.3</v>
      </c>
      <c r="U4270" s="214">
        <v>195</v>
      </c>
      <c r="V4270" s="214">
        <v>30600</v>
      </c>
      <c r="W4270" s="214">
        <v>42300</v>
      </c>
      <c r="X4270" s="214">
        <v>52900</v>
      </c>
    </row>
    <row r="4271" spans="1:24" x14ac:dyDescent="0.25">
      <c r="A4271" t="str">
        <f t="shared" si="67"/>
        <v>YAG1UKLevel 7Female + maleEngineeringUnknown</v>
      </c>
      <c r="B4271" s="214" t="s">
        <v>251</v>
      </c>
      <c r="C4271" s="214" t="s">
        <v>26</v>
      </c>
      <c r="D4271" s="214">
        <v>1</v>
      </c>
      <c r="E4271" s="214" t="s">
        <v>35</v>
      </c>
      <c r="F4271" s="214" t="s">
        <v>253</v>
      </c>
      <c r="G4271" s="214" t="s">
        <v>246</v>
      </c>
      <c r="H4271" s="214" t="s">
        <v>68</v>
      </c>
      <c r="I4271" s="214" t="s">
        <v>135</v>
      </c>
      <c r="J4271" s="214">
        <v>145</v>
      </c>
      <c r="K4271" s="214">
        <v>145</v>
      </c>
      <c r="L4271" s="214">
        <v>73.2</v>
      </c>
      <c r="M4271" s="214">
        <v>0</v>
      </c>
      <c r="N4271" s="214">
        <v>40</v>
      </c>
      <c r="O4271" s="214">
        <v>0</v>
      </c>
      <c r="P4271" s="214">
        <v>0</v>
      </c>
      <c r="Q4271" s="214">
        <v>5.0999999999999996</v>
      </c>
      <c r="R4271" s="214">
        <v>5.0999999999999996</v>
      </c>
      <c r="S4271" s="214">
        <v>100</v>
      </c>
      <c r="T4271" s="214">
        <v>94.9</v>
      </c>
      <c r="U4271" s="214" t="s">
        <v>140</v>
      </c>
      <c r="V4271" s="214" t="s">
        <v>140</v>
      </c>
      <c r="W4271" s="214" t="s">
        <v>140</v>
      </c>
      <c r="X4271" s="214" t="s">
        <v>140</v>
      </c>
    </row>
    <row r="4272" spans="1:24" x14ac:dyDescent="0.25">
      <c r="A4272" t="str">
        <f t="shared" si="67"/>
        <v>YAG1UKLevel 7Female + maleEngineeringWales</v>
      </c>
      <c r="B4272" s="214" t="s">
        <v>251</v>
      </c>
      <c r="C4272" s="214" t="s">
        <v>26</v>
      </c>
      <c r="D4272" s="214">
        <v>1</v>
      </c>
      <c r="E4272" s="214" t="s">
        <v>35</v>
      </c>
      <c r="F4272" s="214" t="s">
        <v>253</v>
      </c>
      <c r="G4272" s="214" t="s">
        <v>246</v>
      </c>
      <c r="H4272" s="214" t="s">
        <v>68</v>
      </c>
      <c r="I4272" s="214" t="s">
        <v>137</v>
      </c>
      <c r="J4272" s="214">
        <v>70</v>
      </c>
      <c r="K4272" s="214">
        <v>70</v>
      </c>
      <c r="L4272" s="214">
        <v>0</v>
      </c>
      <c r="M4272" s="214">
        <v>0</v>
      </c>
      <c r="N4272" s="214">
        <v>70</v>
      </c>
      <c r="O4272" s="214">
        <v>5.7</v>
      </c>
      <c r="P4272" s="214">
        <v>1.4</v>
      </c>
      <c r="Q4272" s="214">
        <v>79.400000000000006</v>
      </c>
      <c r="R4272" s="214">
        <v>90.1</v>
      </c>
      <c r="S4272" s="214">
        <v>92.9</v>
      </c>
      <c r="T4272" s="214">
        <v>13.5</v>
      </c>
      <c r="U4272" s="214">
        <v>55</v>
      </c>
      <c r="V4272" s="214">
        <v>29600</v>
      </c>
      <c r="W4272" s="214">
        <v>43100</v>
      </c>
      <c r="X4272" s="214">
        <v>60200</v>
      </c>
    </row>
    <row r="4273" spans="1:24" x14ac:dyDescent="0.25">
      <c r="A4273" t="str">
        <f t="shared" si="67"/>
        <v>YAG1UKLevel 7Female + maleEngineeringWest Midlands</v>
      </c>
      <c r="B4273" s="214" t="s">
        <v>251</v>
      </c>
      <c r="C4273" s="214" t="s">
        <v>26</v>
      </c>
      <c r="D4273" s="214">
        <v>1</v>
      </c>
      <c r="E4273" s="214" t="s">
        <v>35</v>
      </c>
      <c r="F4273" s="214" t="s">
        <v>253</v>
      </c>
      <c r="G4273" s="214" t="s">
        <v>246</v>
      </c>
      <c r="H4273" s="214" t="s">
        <v>68</v>
      </c>
      <c r="I4273" s="214" t="s">
        <v>138</v>
      </c>
      <c r="J4273" s="214">
        <v>235</v>
      </c>
      <c r="K4273" s="214">
        <v>235</v>
      </c>
      <c r="L4273" s="214">
        <v>0</v>
      </c>
      <c r="M4273" s="214">
        <v>0</v>
      </c>
      <c r="N4273" s="214">
        <v>235</v>
      </c>
      <c r="O4273" s="214">
        <v>5.9</v>
      </c>
      <c r="P4273" s="214">
        <v>8.6</v>
      </c>
      <c r="Q4273" s="214">
        <v>75.3</v>
      </c>
      <c r="R4273" s="214">
        <v>83.6</v>
      </c>
      <c r="S4273" s="214">
        <v>85.5</v>
      </c>
      <c r="T4273" s="214">
        <v>10.199999999999999</v>
      </c>
      <c r="U4273" s="214">
        <v>175</v>
      </c>
      <c r="V4273" s="214">
        <v>24800</v>
      </c>
      <c r="W4273" s="214">
        <v>33900</v>
      </c>
      <c r="X4273" s="214">
        <v>49300</v>
      </c>
    </row>
    <row r="4274" spans="1:24" x14ac:dyDescent="0.25">
      <c r="A4274" t="str">
        <f t="shared" si="67"/>
        <v>YAG1UKLevel 7Female + maleEngineeringYorkshire and The Humber</v>
      </c>
      <c r="B4274" s="214" t="s">
        <v>251</v>
      </c>
      <c r="C4274" s="214" t="s">
        <v>26</v>
      </c>
      <c r="D4274" s="214">
        <v>1</v>
      </c>
      <c r="E4274" s="214" t="s">
        <v>35</v>
      </c>
      <c r="F4274" s="214" t="s">
        <v>253</v>
      </c>
      <c r="G4274" s="214" t="s">
        <v>246</v>
      </c>
      <c r="H4274" s="214" t="s">
        <v>68</v>
      </c>
      <c r="I4274" s="214" t="s">
        <v>139</v>
      </c>
      <c r="J4274" s="214">
        <v>155</v>
      </c>
      <c r="K4274" s="214">
        <v>155</v>
      </c>
      <c r="L4274" s="214">
        <v>0</v>
      </c>
      <c r="M4274" s="214">
        <v>0</v>
      </c>
      <c r="N4274" s="214">
        <v>155</v>
      </c>
      <c r="O4274" s="214">
        <v>4</v>
      </c>
      <c r="P4274" s="214">
        <v>4.4000000000000004</v>
      </c>
      <c r="Q4274" s="214">
        <v>75.2</v>
      </c>
      <c r="R4274" s="214">
        <v>89</v>
      </c>
      <c r="S4274" s="214">
        <v>91.5</v>
      </c>
      <c r="T4274" s="214">
        <v>16.3</v>
      </c>
      <c r="U4274" s="214">
        <v>120</v>
      </c>
      <c r="V4274" s="214">
        <v>25200</v>
      </c>
      <c r="W4274" s="214">
        <v>34300</v>
      </c>
      <c r="X4274" s="214">
        <v>45100</v>
      </c>
    </row>
    <row r="4275" spans="1:24" x14ac:dyDescent="0.25">
      <c r="A4275" t="str">
        <f t="shared" si="67"/>
        <v>YAG1UKLevel 7Female + maleEnglish studiesAbroad</v>
      </c>
      <c r="B4275" s="214" t="s">
        <v>251</v>
      </c>
      <c r="C4275" s="214" t="s">
        <v>26</v>
      </c>
      <c r="D4275" s="214">
        <v>1</v>
      </c>
      <c r="E4275" s="214" t="s">
        <v>35</v>
      </c>
      <c r="F4275" s="214" t="s">
        <v>253</v>
      </c>
      <c r="G4275" s="214" t="s">
        <v>246</v>
      </c>
      <c r="H4275" s="214" t="s">
        <v>90</v>
      </c>
      <c r="I4275" s="214" t="s">
        <v>125</v>
      </c>
      <c r="J4275" s="214" t="s">
        <v>140</v>
      </c>
      <c r="K4275" s="214" t="s">
        <v>140</v>
      </c>
      <c r="L4275" s="214" t="s">
        <v>140</v>
      </c>
      <c r="M4275" s="214" t="s">
        <v>140</v>
      </c>
      <c r="N4275" s="214" t="s">
        <v>140</v>
      </c>
      <c r="O4275" s="214" t="s">
        <v>140</v>
      </c>
      <c r="P4275" s="214" t="s">
        <v>140</v>
      </c>
      <c r="Q4275" s="214" t="s">
        <v>140</v>
      </c>
      <c r="R4275" s="214" t="s">
        <v>140</v>
      </c>
      <c r="S4275" s="214" t="s">
        <v>140</v>
      </c>
      <c r="T4275" s="214" t="s">
        <v>140</v>
      </c>
      <c r="U4275" s="214" t="s">
        <v>140</v>
      </c>
      <c r="V4275" s="214" t="s">
        <v>140</v>
      </c>
      <c r="W4275" s="214" t="s">
        <v>140</v>
      </c>
      <c r="X4275" s="214" t="s">
        <v>140</v>
      </c>
    </row>
    <row r="4276" spans="1:24" x14ac:dyDescent="0.25">
      <c r="A4276" t="str">
        <f t="shared" si="67"/>
        <v>YAG1UKLevel 7Female + maleEnglish studiesEast Midlands</v>
      </c>
      <c r="B4276" s="214" t="s">
        <v>251</v>
      </c>
      <c r="C4276" s="214" t="s">
        <v>26</v>
      </c>
      <c r="D4276" s="214">
        <v>1</v>
      </c>
      <c r="E4276" s="214" t="s">
        <v>35</v>
      </c>
      <c r="F4276" s="214" t="s">
        <v>253</v>
      </c>
      <c r="G4276" s="214" t="s">
        <v>246</v>
      </c>
      <c r="H4276" s="214" t="s">
        <v>90</v>
      </c>
      <c r="I4276" s="214" t="s">
        <v>126</v>
      </c>
      <c r="J4276" s="214">
        <v>120</v>
      </c>
      <c r="K4276" s="214">
        <v>120</v>
      </c>
      <c r="L4276" s="214">
        <v>0</v>
      </c>
      <c r="M4276" s="214">
        <v>0</v>
      </c>
      <c r="N4276" s="214">
        <v>120</v>
      </c>
      <c r="O4276" s="214">
        <v>8.8000000000000007</v>
      </c>
      <c r="P4276" s="214">
        <v>13.7</v>
      </c>
      <c r="Q4276" s="214">
        <v>58</v>
      </c>
      <c r="R4276" s="214">
        <v>73.8</v>
      </c>
      <c r="S4276" s="214">
        <v>77.5</v>
      </c>
      <c r="T4276" s="214">
        <v>19.399999999999999</v>
      </c>
      <c r="U4276" s="214">
        <v>65</v>
      </c>
      <c r="V4276" s="214">
        <v>11300</v>
      </c>
      <c r="W4276" s="214">
        <v>16300</v>
      </c>
      <c r="X4276" s="214">
        <v>22600</v>
      </c>
    </row>
    <row r="4277" spans="1:24" x14ac:dyDescent="0.25">
      <c r="A4277" t="str">
        <f t="shared" si="67"/>
        <v>YAG1UKLevel 7Female + maleEnglish studiesEast of England</v>
      </c>
      <c r="B4277" s="214" t="s">
        <v>251</v>
      </c>
      <c r="C4277" s="214" t="s">
        <v>26</v>
      </c>
      <c r="D4277" s="214">
        <v>1</v>
      </c>
      <c r="E4277" s="214" t="s">
        <v>35</v>
      </c>
      <c r="F4277" s="214" t="s">
        <v>253</v>
      </c>
      <c r="G4277" s="214" t="s">
        <v>246</v>
      </c>
      <c r="H4277" s="214" t="s">
        <v>90</v>
      </c>
      <c r="I4277" s="214" t="s">
        <v>127</v>
      </c>
      <c r="J4277" s="214">
        <v>175</v>
      </c>
      <c r="K4277" s="214">
        <v>175</v>
      </c>
      <c r="L4277" s="214">
        <v>0</v>
      </c>
      <c r="M4277" s="214">
        <v>0</v>
      </c>
      <c r="N4277" s="214">
        <v>175</v>
      </c>
      <c r="O4277" s="214">
        <v>11.6</v>
      </c>
      <c r="P4277" s="214">
        <v>7.4</v>
      </c>
      <c r="Q4277" s="214">
        <v>62.1</v>
      </c>
      <c r="R4277" s="214">
        <v>74.400000000000006</v>
      </c>
      <c r="S4277" s="214">
        <v>81</v>
      </c>
      <c r="T4277" s="214">
        <v>19</v>
      </c>
      <c r="U4277" s="214">
        <v>95</v>
      </c>
      <c r="V4277" s="214">
        <v>14200</v>
      </c>
      <c r="W4277" s="214">
        <v>19000</v>
      </c>
      <c r="X4277" s="214">
        <v>24800</v>
      </c>
    </row>
    <row r="4278" spans="1:24" x14ac:dyDescent="0.25">
      <c r="A4278" t="str">
        <f t="shared" si="67"/>
        <v>YAG1UKLevel 7Female + maleEnglish studiesLondon</v>
      </c>
      <c r="B4278" s="214" t="s">
        <v>251</v>
      </c>
      <c r="C4278" s="214" t="s">
        <v>26</v>
      </c>
      <c r="D4278" s="214">
        <v>1</v>
      </c>
      <c r="E4278" s="214" t="s">
        <v>35</v>
      </c>
      <c r="F4278" s="214" t="s">
        <v>253</v>
      </c>
      <c r="G4278" s="214" t="s">
        <v>246</v>
      </c>
      <c r="H4278" s="214" t="s">
        <v>90</v>
      </c>
      <c r="I4278" s="214" t="s">
        <v>128</v>
      </c>
      <c r="J4278" s="214">
        <v>520</v>
      </c>
      <c r="K4278" s="214">
        <v>520</v>
      </c>
      <c r="L4278" s="214">
        <v>0</v>
      </c>
      <c r="M4278" s="214">
        <v>0</v>
      </c>
      <c r="N4278" s="214">
        <v>520</v>
      </c>
      <c r="O4278" s="214">
        <v>10.7</v>
      </c>
      <c r="P4278" s="214">
        <v>5.8</v>
      </c>
      <c r="Q4278" s="214">
        <v>69.7</v>
      </c>
      <c r="R4278" s="214">
        <v>79.400000000000006</v>
      </c>
      <c r="S4278" s="214">
        <v>83.5</v>
      </c>
      <c r="T4278" s="214">
        <v>13.8</v>
      </c>
      <c r="U4278" s="214">
        <v>335</v>
      </c>
      <c r="V4278" s="214">
        <v>16100</v>
      </c>
      <c r="W4278" s="214">
        <v>24500</v>
      </c>
      <c r="X4278" s="214">
        <v>32500</v>
      </c>
    </row>
    <row r="4279" spans="1:24" x14ac:dyDescent="0.25">
      <c r="A4279" t="str">
        <f t="shared" si="67"/>
        <v>YAG1UKLevel 7Female + maleEnglish studiesNorth East</v>
      </c>
      <c r="B4279" s="214" t="s">
        <v>251</v>
      </c>
      <c r="C4279" s="214" t="s">
        <v>26</v>
      </c>
      <c r="D4279" s="214">
        <v>1</v>
      </c>
      <c r="E4279" s="214" t="s">
        <v>35</v>
      </c>
      <c r="F4279" s="214" t="s">
        <v>253</v>
      </c>
      <c r="G4279" s="214" t="s">
        <v>246</v>
      </c>
      <c r="H4279" s="214" t="s">
        <v>90</v>
      </c>
      <c r="I4279" s="214" t="s">
        <v>129</v>
      </c>
      <c r="J4279" s="214">
        <v>125</v>
      </c>
      <c r="K4279" s="214">
        <v>125</v>
      </c>
      <c r="L4279" s="214">
        <v>0</v>
      </c>
      <c r="M4279" s="214">
        <v>0</v>
      </c>
      <c r="N4279" s="214">
        <v>125</v>
      </c>
      <c r="O4279" s="214">
        <v>9.9</v>
      </c>
      <c r="P4279" s="214">
        <v>8.5</v>
      </c>
      <c r="Q4279" s="214">
        <v>60.1</v>
      </c>
      <c r="R4279" s="214">
        <v>77</v>
      </c>
      <c r="S4279" s="214">
        <v>81.599999999999994</v>
      </c>
      <c r="T4279" s="214">
        <v>21.5</v>
      </c>
      <c r="U4279" s="214">
        <v>70</v>
      </c>
      <c r="V4279" s="214">
        <v>13900</v>
      </c>
      <c r="W4279" s="214">
        <v>18200</v>
      </c>
      <c r="X4279" s="214">
        <v>23000</v>
      </c>
    </row>
    <row r="4280" spans="1:24" x14ac:dyDescent="0.25">
      <c r="A4280" t="str">
        <f t="shared" si="67"/>
        <v>YAG1UKLevel 7Female + maleEnglish studiesNorth West</v>
      </c>
      <c r="B4280" s="214" t="s">
        <v>251</v>
      </c>
      <c r="C4280" s="214" t="s">
        <v>26</v>
      </c>
      <c r="D4280" s="214">
        <v>1</v>
      </c>
      <c r="E4280" s="214" t="s">
        <v>35</v>
      </c>
      <c r="F4280" s="214" t="s">
        <v>253</v>
      </c>
      <c r="G4280" s="214" t="s">
        <v>246</v>
      </c>
      <c r="H4280" s="214" t="s">
        <v>90</v>
      </c>
      <c r="I4280" s="214" t="s">
        <v>130</v>
      </c>
      <c r="J4280" s="214">
        <v>255</v>
      </c>
      <c r="K4280" s="214">
        <v>255</v>
      </c>
      <c r="L4280" s="214">
        <v>0</v>
      </c>
      <c r="M4280" s="214">
        <v>0</v>
      </c>
      <c r="N4280" s="214">
        <v>255</v>
      </c>
      <c r="O4280" s="214">
        <v>9.1999999999999993</v>
      </c>
      <c r="P4280" s="214">
        <v>9.6</v>
      </c>
      <c r="Q4280" s="214">
        <v>61.9</v>
      </c>
      <c r="R4280" s="214">
        <v>74.5</v>
      </c>
      <c r="S4280" s="214">
        <v>81.2</v>
      </c>
      <c r="T4280" s="214">
        <v>19.3</v>
      </c>
      <c r="U4280" s="214">
        <v>145</v>
      </c>
      <c r="V4280" s="214">
        <v>13500</v>
      </c>
      <c r="W4280" s="214">
        <v>19700</v>
      </c>
      <c r="X4280" s="214">
        <v>25900</v>
      </c>
    </row>
    <row r="4281" spans="1:24" x14ac:dyDescent="0.25">
      <c r="A4281" t="str">
        <f t="shared" si="67"/>
        <v>YAG1UKLevel 7Female + maleEnglish studiesNorthern Ireland</v>
      </c>
      <c r="B4281" s="214" t="s">
        <v>251</v>
      </c>
      <c r="C4281" s="214" t="s">
        <v>26</v>
      </c>
      <c r="D4281" s="214">
        <v>1</v>
      </c>
      <c r="E4281" s="214" t="s">
        <v>35</v>
      </c>
      <c r="F4281" s="214" t="s">
        <v>253</v>
      </c>
      <c r="G4281" s="214" t="s">
        <v>246</v>
      </c>
      <c r="H4281" s="214" t="s">
        <v>90</v>
      </c>
      <c r="I4281" s="214" t="s">
        <v>131</v>
      </c>
      <c r="J4281" s="214">
        <v>5</v>
      </c>
      <c r="K4281" s="214">
        <v>5</v>
      </c>
      <c r="L4281" s="214">
        <v>0</v>
      </c>
      <c r="M4281" s="214">
        <v>0</v>
      </c>
      <c r="N4281" s="214">
        <v>5</v>
      </c>
      <c r="O4281" s="214">
        <v>42.9</v>
      </c>
      <c r="P4281" s="214">
        <v>14.3</v>
      </c>
      <c r="Q4281" s="214">
        <v>28.6</v>
      </c>
      <c r="R4281" s="214">
        <v>42.9</v>
      </c>
      <c r="S4281" s="214">
        <v>42.9</v>
      </c>
      <c r="T4281" s="214">
        <v>14.3</v>
      </c>
      <c r="U4281" s="214" t="s">
        <v>140</v>
      </c>
      <c r="V4281" s="214" t="s">
        <v>140</v>
      </c>
      <c r="W4281" s="214" t="s">
        <v>140</v>
      </c>
      <c r="X4281" s="214" t="s">
        <v>140</v>
      </c>
    </row>
    <row r="4282" spans="1:24" x14ac:dyDescent="0.25">
      <c r="A4282" t="str">
        <f t="shared" si="67"/>
        <v>YAG1UKLevel 7Female + maleEnglish studiesScotland</v>
      </c>
      <c r="B4282" s="214" t="s">
        <v>251</v>
      </c>
      <c r="C4282" s="214" t="s">
        <v>26</v>
      </c>
      <c r="D4282" s="214">
        <v>1</v>
      </c>
      <c r="E4282" s="214" t="s">
        <v>35</v>
      </c>
      <c r="F4282" s="214" t="s">
        <v>253</v>
      </c>
      <c r="G4282" s="214" t="s">
        <v>246</v>
      </c>
      <c r="H4282" s="214" t="s">
        <v>90</v>
      </c>
      <c r="I4282" s="214" t="s">
        <v>132</v>
      </c>
      <c r="J4282" s="214">
        <v>25</v>
      </c>
      <c r="K4282" s="214">
        <v>25</v>
      </c>
      <c r="L4282" s="214">
        <v>0</v>
      </c>
      <c r="M4282" s="214">
        <v>0</v>
      </c>
      <c r="N4282" s="214">
        <v>25</v>
      </c>
      <c r="O4282" s="214">
        <v>11.8</v>
      </c>
      <c r="P4282" s="214">
        <v>0</v>
      </c>
      <c r="Q4282" s="214">
        <v>76.3</v>
      </c>
      <c r="R4282" s="214">
        <v>86.8</v>
      </c>
      <c r="S4282" s="214">
        <v>88.2</v>
      </c>
      <c r="T4282" s="214">
        <v>11.8</v>
      </c>
      <c r="U4282" s="214">
        <v>15</v>
      </c>
      <c r="V4282" s="214">
        <v>7300</v>
      </c>
      <c r="W4282" s="214">
        <v>15000</v>
      </c>
      <c r="X4282" s="214">
        <v>20100</v>
      </c>
    </row>
    <row r="4283" spans="1:24" x14ac:dyDescent="0.25">
      <c r="A4283" t="str">
        <f t="shared" si="67"/>
        <v>YAG1UKLevel 7Female + maleEnglish studiesSouth East</v>
      </c>
      <c r="B4283" s="214" t="s">
        <v>251</v>
      </c>
      <c r="C4283" s="214" t="s">
        <v>26</v>
      </c>
      <c r="D4283" s="214">
        <v>1</v>
      </c>
      <c r="E4283" s="214" t="s">
        <v>35</v>
      </c>
      <c r="F4283" s="214" t="s">
        <v>253</v>
      </c>
      <c r="G4283" s="214" t="s">
        <v>246</v>
      </c>
      <c r="H4283" s="214" t="s">
        <v>90</v>
      </c>
      <c r="I4283" s="214" t="s">
        <v>133</v>
      </c>
      <c r="J4283" s="214">
        <v>350</v>
      </c>
      <c r="K4283" s="214">
        <v>350</v>
      </c>
      <c r="L4283" s="214">
        <v>0</v>
      </c>
      <c r="M4283" s="214">
        <v>0</v>
      </c>
      <c r="N4283" s="214">
        <v>350</v>
      </c>
      <c r="O4283" s="214">
        <v>11.9</v>
      </c>
      <c r="P4283" s="214">
        <v>6.8</v>
      </c>
      <c r="Q4283" s="214">
        <v>59.6</v>
      </c>
      <c r="R4283" s="214">
        <v>75.7</v>
      </c>
      <c r="S4283" s="214">
        <v>81.400000000000006</v>
      </c>
      <c r="T4283" s="214">
        <v>21.7</v>
      </c>
      <c r="U4283" s="214">
        <v>195</v>
      </c>
      <c r="V4283" s="214">
        <v>13100</v>
      </c>
      <c r="W4283" s="214">
        <v>20800</v>
      </c>
      <c r="X4283" s="214">
        <v>25900</v>
      </c>
    </row>
    <row r="4284" spans="1:24" x14ac:dyDescent="0.25">
      <c r="A4284" t="str">
        <f t="shared" si="67"/>
        <v>YAG1UKLevel 7Female + maleEnglish studiesSouth West</v>
      </c>
      <c r="B4284" s="214" t="s">
        <v>251</v>
      </c>
      <c r="C4284" s="214" t="s">
        <v>26</v>
      </c>
      <c r="D4284" s="214">
        <v>1</v>
      </c>
      <c r="E4284" s="214" t="s">
        <v>35</v>
      </c>
      <c r="F4284" s="214" t="s">
        <v>253</v>
      </c>
      <c r="G4284" s="214" t="s">
        <v>246</v>
      </c>
      <c r="H4284" s="214" t="s">
        <v>90</v>
      </c>
      <c r="I4284" s="214" t="s">
        <v>134</v>
      </c>
      <c r="J4284" s="214">
        <v>210</v>
      </c>
      <c r="K4284" s="214">
        <v>210</v>
      </c>
      <c r="L4284" s="214">
        <v>0</v>
      </c>
      <c r="M4284" s="214">
        <v>0</v>
      </c>
      <c r="N4284" s="214">
        <v>210</v>
      </c>
      <c r="O4284" s="214">
        <v>9.8000000000000007</v>
      </c>
      <c r="P4284" s="214">
        <v>5</v>
      </c>
      <c r="Q4284" s="214">
        <v>68.7</v>
      </c>
      <c r="R4284" s="214">
        <v>80.099999999999994</v>
      </c>
      <c r="S4284" s="214">
        <v>85.2</v>
      </c>
      <c r="T4284" s="214">
        <v>16.5</v>
      </c>
      <c r="U4284" s="214">
        <v>135</v>
      </c>
      <c r="V4284" s="214">
        <v>11300</v>
      </c>
      <c r="W4284" s="214">
        <v>18200</v>
      </c>
      <c r="X4284" s="214">
        <v>24500</v>
      </c>
    </row>
    <row r="4285" spans="1:24" x14ac:dyDescent="0.25">
      <c r="A4285" t="str">
        <f t="shared" si="67"/>
        <v>YAG1UKLevel 7Female + maleEnglish studiesUnknown</v>
      </c>
      <c r="B4285" s="214" t="s">
        <v>251</v>
      </c>
      <c r="C4285" s="214" t="s">
        <v>26</v>
      </c>
      <c r="D4285" s="214">
        <v>1</v>
      </c>
      <c r="E4285" s="214" t="s">
        <v>35</v>
      </c>
      <c r="F4285" s="214" t="s">
        <v>253</v>
      </c>
      <c r="G4285" s="214" t="s">
        <v>246</v>
      </c>
      <c r="H4285" s="214" t="s">
        <v>90</v>
      </c>
      <c r="I4285" s="214" t="s">
        <v>135</v>
      </c>
      <c r="J4285" s="214">
        <v>75</v>
      </c>
      <c r="K4285" s="214">
        <v>75</v>
      </c>
      <c r="L4285" s="214">
        <v>52.8</v>
      </c>
      <c r="M4285" s="214">
        <v>0</v>
      </c>
      <c r="N4285" s="214">
        <v>35</v>
      </c>
      <c r="O4285" s="214">
        <v>0</v>
      </c>
      <c r="P4285" s="214">
        <v>0</v>
      </c>
      <c r="Q4285" s="214">
        <v>0</v>
      </c>
      <c r="R4285" s="214">
        <v>0</v>
      </c>
      <c r="S4285" s="214">
        <v>100</v>
      </c>
      <c r="T4285" s="214">
        <v>100</v>
      </c>
      <c r="U4285" s="214" t="s">
        <v>136</v>
      </c>
      <c r="V4285" s="214" t="s">
        <v>136</v>
      </c>
      <c r="W4285" s="214" t="s">
        <v>136</v>
      </c>
      <c r="X4285" s="214" t="s">
        <v>136</v>
      </c>
    </row>
    <row r="4286" spans="1:24" x14ac:dyDescent="0.25">
      <c r="A4286" t="str">
        <f t="shared" si="67"/>
        <v>YAG1UKLevel 7Female + maleEnglish studiesWales</v>
      </c>
      <c r="B4286" s="214" t="s">
        <v>251</v>
      </c>
      <c r="C4286" s="214" t="s">
        <v>26</v>
      </c>
      <c r="D4286" s="214">
        <v>1</v>
      </c>
      <c r="E4286" s="214" t="s">
        <v>35</v>
      </c>
      <c r="F4286" s="214" t="s">
        <v>253</v>
      </c>
      <c r="G4286" s="214" t="s">
        <v>246</v>
      </c>
      <c r="H4286" s="214" t="s">
        <v>90</v>
      </c>
      <c r="I4286" s="214" t="s">
        <v>137</v>
      </c>
      <c r="J4286" s="214">
        <v>40</v>
      </c>
      <c r="K4286" s="214">
        <v>40</v>
      </c>
      <c r="L4286" s="214">
        <v>0</v>
      </c>
      <c r="M4286" s="214">
        <v>0</v>
      </c>
      <c r="N4286" s="214">
        <v>40</v>
      </c>
      <c r="O4286" s="214">
        <v>6.7</v>
      </c>
      <c r="P4286" s="214">
        <v>8</v>
      </c>
      <c r="Q4286" s="214">
        <v>69.3</v>
      </c>
      <c r="R4286" s="214">
        <v>82.7</v>
      </c>
      <c r="S4286" s="214">
        <v>85.3</v>
      </c>
      <c r="T4286" s="214">
        <v>16</v>
      </c>
      <c r="U4286" s="214">
        <v>25</v>
      </c>
      <c r="V4286" s="214">
        <v>14200</v>
      </c>
      <c r="W4286" s="214">
        <v>20800</v>
      </c>
      <c r="X4286" s="214">
        <v>27000</v>
      </c>
    </row>
    <row r="4287" spans="1:24" x14ac:dyDescent="0.25">
      <c r="A4287" t="str">
        <f t="shared" si="67"/>
        <v>YAG1UKLevel 7Female + maleEnglish studiesWest Midlands</v>
      </c>
      <c r="B4287" s="214" t="s">
        <v>251</v>
      </c>
      <c r="C4287" s="214" t="s">
        <v>26</v>
      </c>
      <c r="D4287" s="214">
        <v>1</v>
      </c>
      <c r="E4287" s="214" t="s">
        <v>35</v>
      </c>
      <c r="F4287" s="214" t="s">
        <v>253</v>
      </c>
      <c r="G4287" s="214" t="s">
        <v>246</v>
      </c>
      <c r="H4287" s="214" t="s">
        <v>90</v>
      </c>
      <c r="I4287" s="214" t="s">
        <v>138</v>
      </c>
      <c r="J4287" s="214">
        <v>150</v>
      </c>
      <c r="K4287" s="214">
        <v>150</v>
      </c>
      <c r="L4287" s="214">
        <v>0</v>
      </c>
      <c r="M4287" s="214">
        <v>0</v>
      </c>
      <c r="N4287" s="214">
        <v>150</v>
      </c>
      <c r="O4287" s="214">
        <v>6.7</v>
      </c>
      <c r="P4287" s="214">
        <v>7</v>
      </c>
      <c r="Q4287" s="214">
        <v>65</v>
      </c>
      <c r="R4287" s="214">
        <v>78.400000000000006</v>
      </c>
      <c r="S4287" s="214">
        <v>86.3</v>
      </c>
      <c r="T4287" s="214">
        <v>21.3</v>
      </c>
      <c r="U4287" s="214">
        <v>90</v>
      </c>
      <c r="V4287" s="214">
        <v>11700</v>
      </c>
      <c r="W4287" s="214">
        <v>17900</v>
      </c>
      <c r="X4287" s="214">
        <v>23400</v>
      </c>
    </row>
    <row r="4288" spans="1:24" x14ac:dyDescent="0.25">
      <c r="A4288" t="str">
        <f t="shared" si="67"/>
        <v>YAG1UKLevel 7Female + maleEnglish studiesYorkshire and The Humber</v>
      </c>
      <c r="B4288" s="214" t="s">
        <v>251</v>
      </c>
      <c r="C4288" s="214" t="s">
        <v>26</v>
      </c>
      <c r="D4288" s="214">
        <v>1</v>
      </c>
      <c r="E4288" s="214" t="s">
        <v>35</v>
      </c>
      <c r="F4288" s="214" t="s">
        <v>253</v>
      </c>
      <c r="G4288" s="214" t="s">
        <v>246</v>
      </c>
      <c r="H4288" s="214" t="s">
        <v>90</v>
      </c>
      <c r="I4288" s="214" t="s">
        <v>139</v>
      </c>
      <c r="J4288" s="214">
        <v>195</v>
      </c>
      <c r="K4288" s="214">
        <v>195</v>
      </c>
      <c r="L4288" s="214">
        <v>0</v>
      </c>
      <c r="M4288" s="214">
        <v>0</v>
      </c>
      <c r="N4288" s="214">
        <v>195</v>
      </c>
      <c r="O4288" s="214">
        <v>5.7</v>
      </c>
      <c r="P4288" s="214">
        <v>8.3000000000000007</v>
      </c>
      <c r="Q4288" s="214">
        <v>60.4</v>
      </c>
      <c r="R4288" s="214">
        <v>81.900000000000006</v>
      </c>
      <c r="S4288" s="214">
        <v>86</v>
      </c>
      <c r="T4288" s="214">
        <v>25.6</v>
      </c>
      <c r="U4288" s="214">
        <v>110</v>
      </c>
      <c r="V4288" s="214">
        <v>14600</v>
      </c>
      <c r="W4288" s="214">
        <v>19300</v>
      </c>
      <c r="X4288" s="214">
        <v>24800</v>
      </c>
    </row>
    <row r="4289" spans="1:24" x14ac:dyDescent="0.25">
      <c r="A4289" t="str">
        <f t="shared" si="67"/>
        <v>YAG1UKLevel 7Female + maleGeneral, applied and forensic sciencesAbroad</v>
      </c>
      <c r="B4289" s="214" t="s">
        <v>251</v>
      </c>
      <c r="C4289" s="214" t="s">
        <v>26</v>
      </c>
      <c r="D4289" s="214">
        <v>1</v>
      </c>
      <c r="E4289" s="214" t="s">
        <v>35</v>
      </c>
      <c r="F4289" s="214" t="s">
        <v>253</v>
      </c>
      <c r="G4289" s="214" t="s">
        <v>246</v>
      </c>
      <c r="H4289" s="214" t="s">
        <v>143</v>
      </c>
      <c r="I4289" s="214" t="s">
        <v>125</v>
      </c>
      <c r="J4289" s="214" t="s">
        <v>140</v>
      </c>
      <c r="K4289" s="214" t="s">
        <v>140</v>
      </c>
      <c r="L4289" s="214" t="s">
        <v>140</v>
      </c>
      <c r="M4289" s="214" t="s">
        <v>140</v>
      </c>
      <c r="N4289" s="214" t="s">
        <v>140</v>
      </c>
      <c r="O4289" s="214" t="s">
        <v>140</v>
      </c>
      <c r="P4289" s="214" t="s">
        <v>140</v>
      </c>
      <c r="Q4289" s="214" t="s">
        <v>140</v>
      </c>
      <c r="R4289" s="214" t="s">
        <v>140</v>
      </c>
      <c r="S4289" s="214" t="s">
        <v>140</v>
      </c>
      <c r="T4289" s="214" t="s">
        <v>140</v>
      </c>
      <c r="U4289" s="214" t="s">
        <v>140</v>
      </c>
      <c r="V4289" s="214" t="s">
        <v>140</v>
      </c>
      <c r="W4289" s="214" t="s">
        <v>140</v>
      </c>
      <c r="X4289" s="214" t="s">
        <v>140</v>
      </c>
    </row>
    <row r="4290" spans="1:24" x14ac:dyDescent="0.25">
      <c r="A4290" t="str">
        <f t="shared" si="67"/>
        <v>YAG1UKLevel 7Female + maleGeneral, applied and forensic sciencesEast Midlands</v>
      </c>
      <c r="B4290" s="214" t="s">
        <v>251</v>
      </c>
      <c r="C4290" s="214" t="s">
        <v>26</v>
      </c>
      <c r="D4290" s="214">
        <v>1</v>
      </c>
      <c r="E4290" s="214" t="s">
        <v>35</v>
      </c>
      <c r="F4290" s="214" t="s">
        <v>253</v>
      </c>
      <c r="G4290" s="214" t="s">
        <v>246</v>
      </c>
      <c r="H4290" s="214" t="s">
        <v>143</v>
      </c>
      <c r="I4290" s="214" t="s">
        <v>126</v>
      </c>
      <c r="J4290" s="214">
        <v>20</v>
      </c>
      <c r="K4290" s="214">
        <v>20</v>
      </c>
      <c r="L4290" s="214">
        <v>0</v>
      </c>
      <c r="M4290" s="214">
        <v>0</v>
      </c>
      <c r="N4290" s="214">
        <v>20</v>
      </c>
      <c r="O4290" s="214">
        <v>5.5</v>
      </c>
      <c r="P4290" s="214">
        <v>5.5</v>
      </c>
      <c r="Q4290" s="214">
        <v>83.5</v>
      </c>
      <c r="R4290" s="214">
        <v>89</v>
      </c>
      <c r="S4290" s="214">
        <v>89</v>
      </c>
      <c r="T4290" s="214">
        <v>5.5</v>
      </c>
      <c r="U4290" s="214">
        <v>15</v>
      </c>
      <c r="V4290" s="214">
        <v>19700</v>
      </c>
      <c r="W4290" s="214">
        <v>21500</v>
      </c>
      <c r="X4290" s="214">
        <v>23700</v>
      </c>
    </row>
    <row r="4291" spans="1:24" x14ac:dyDescent="0.25">
      <c r="A4291" t="str">
        <f t="shared" si="67"/>
        <v>YAG1UKLevel 7Female + maleGeneral, applied and forensic sciencesEast of England</v>
      </c>
      <c r="B4291" s="214" t="s">
        <v>251</v>
      </c>
      <c r="C4291" s="214" t="s">
        <v>26</v>
      </c>
      <c r="D4291" s="214">
        <v>1</v>
      </c>
      <c r="E4291" s="214" t="s">
        <v>35</v>
      </c>
      <c r="F4291" s="214" t="s">
        <v>253</v>
      </c>
      <c r="G4291" s="214" t="s">
        <v>246</v>
      </c>
      <c r="H4291" s="214" t="s">
        <v>143</v>
      </c>
      <c r="I4291" s="214" t="s">
        <v>127</v>
      </c>
      <c r="J4291" s="214">
        <v>30</v>
      </c>
      <c r="K4291" s="214">
        <v>30</v>
      </c>
      <c r="L4291" s="214">
        <v>0</v>
      </c>
      <c r="M4291" s="214">
        <v>0</v>
      </c>
      <c r="N4291" s="214">
        <v>30</v>
      </c>
      <c r="O4291" s="214">
        <v>0</v>
      </c>
      <c r="P4291" s="214">
        <v>3.6</v>
      </c>
      <c r="Q4291" s="214">
        <v>74.5</v>
      </c>
      <c r="R4291" s="214">
        <v>90.1</v>
      </c>
      <c r="S4291" s="214">
        <v>96.4</v>
      </c>
      <c r="T4291" s="214">
        <v>21.9</v>
      </c>
      <c r="U4291" s="214">
        <v>20</v>
      </c>
      <c r="V4291" s="214">
        <v>15000</v>
      </c>
      <c r="W4291" s="214">
        <v>23000</v>
      </c>
      <c r="X4291" s="214">
        <v>28100</v>
      </c>
    </row>
    <row r="4292" spans="1:24" x14ac:dyDescent="0.25">
      <c r="A4292" t="str">
        <f t="shared" si="67"/>
        <v>YAG1UKLevel 7Female + maleGeneral, applied and forensic sciencesLondon</v>
      </c>
      <c r="B4292" s="214" t="s">
        <v>251</v>
      </c>
      <c r="C4292" s="214" t="s">
        <v>26</v>
      </c>
      <c r="D4292" s="214">
        <v>1</v>
      </c>
      <c r="E4292" s="214" t="s">
        <v>35</v>
      </c>
      <c r="F4292" s="214" t="s">
        <v>253</v>
      </c>
      <c r="G4292" s="214" t="s">
        <v>246</v>
      </c>
      <c r="H4292" s="214" t="s">
        <v>143</v>
      </c>
      <c r="I4292" s="214" t="s">
        <v>128</v>
      </c>
      <c r="J4292" s="214">
        <v>55</v>
      </c>
      <c r="K4292" s="214">
        <v>55</v>
      </c>
      <c r="L4292" s="214">
        <v>0</v>
      </c>
      <c r="M4292" s="214">
        <v>0</v>
      </c>
      <c r="N4292" s="214">
        <v>55</v>
      </c>
      <c r="O4292" s="214">
        <v>2.5</v>
      </c>
      <c r="P4292" s="214">
        <v>5.6</v>
      </c>
      <c r="Q4292" s="214">
        <v>68.2</v>
      </c>
      <c r="R4292" s="214">
        <v>86.4</v>
      </c>
      <c r="S4292" s="214">
        <v>92</v>
      </c>
      <c r="T4292" s="214">
        <v>23.8</v>
      </c>
      <c r="U4292" s="214">
        <v>35</v>
      </c>
      <c r="V4292" s="214">
        <v>23000</v>
      </c>
      <c r="W4292" s="214">
        <v>25200</v>
      </c>
      <c r="X4292" s="214">
        <v>28800</v>
      </c>
    </row>
    <row r="4293" spans="1:24" x14ac:dyDescent="0.25">
      <c r="A4293" t="str">
        <f t="shared" si="67"/>
        <v>YAG1UKLevel 7Female + maleGeneral, applied and forensic sciencesNorth East</v>
      </c>
      <c r="B4293" s="214" t="s">
        <v>251</v>
      </c>
      <c r="C4293" s="214" t="s">
        <v>26</v>
      </c>
      <c r="D4293" s="214">
        <v>1</v>
      </c>
      <c r="E4293" s="214" t="s">
        <v>35</v>
      </c>
      <c r="F4293" s="214" t="s">
        <v>253</v>
      </c>
      <c r="G4293" s="214" t="s">
        <v>246</v>
      </c>
      <c r="H4293" s="214" t="s">
        <v>143</v>
      </c>
      <c r="I4293" s="214" t="s">
        <v>129</v>
      </c>
      <c r="J4293" s="214">
        <v>15</v>
      </c>
      <c r="K4293" s="214">
        <v>15</v>
      </c>
      <c r="L4293" s="214">
        <v>0</v>
      </c>
      <c r="M4293" s="214">
        <v>0</v>
      </c>
      <c r="N4293" s="214">
        <v>15</v>
      </c>
      <c r="O4293" s="214">
        <v>0</v>
      </c>
      <c r="P4293" s="214">
        <v>5.8</v>
      </c>
      <c r="Q4293" s="214">
        <v>71.2</v>
      </c>
      <c r="R4293" s="214">
        <v>82.7</v>
      </c>
      <c r="S4293" s="214">
        <v>94.2</v>
      </c>
      <c r="T4293" s="214">
        <v>23.1</v>
      </c>
      <c r="U4293" s="214">
        <v>10</v>
      </c>
      <c r="V4293" s="214">
        <v>15000</v>
      </c>
      <c r="W4293" s="214">
        <v>18600</v>
      </c>
      <c r="X4293" s="214">
        <v>19300</v>
      </c>
    </row>
    <row r="4294" spans="1:24" x14ac:dyDescent="0.25">
      <c r="A4294" t="str">
        <f t="shared" si="67"/>
        <v>YAG1UKLevel 7Female + maleGeneral, applied and forensic sciencesNorth West</v>
      </c>
      <c r="B4294" s="214" t="s">
        <v>251</v>
      </c>
      <c r="C4294" s="214" t="s">
        <v>26</v>
      </c>
      <c r="D4294" s="214">
        <v>1</v>
      </c>
      <c r="E4294" s="214" t="s">
        <v>35</v>
      </c>
      <c r="F4294" s="214" t="s">
        <v>253</v>
      </c>
      <c r="G4294" s="214" t="s">
        <v>246</v>
      </c>
      <c r="H4294" s="214" t="s">
        <v>143</v>
      </c>
      <c r="I4294" s="214" t="s">
        <v>130</v>
      </c>
      <c r="J4294" s="214">
        <v>35</v>
      </c>
      <c r="K4294" s="214">
        <v>35</v>
      </c>
      <c r="L4294" s="214">
        <v>0</v>
      </c>
      <c r="M4294" s="214">
        <v>0</v>
      </c>
      <c r="N4294" s="214">
        <v>35</v>
      </c>
      <c r="O4294" s="214">
        <v>5.8</v>
      </c>
      <c r="P4294" s="214">
        <v>0</v>
      </c>
      <c r="Q4294" s="214">
        <v>80.099999999999994</v>
      </c>
      <c r="R4294" s="214">
        <v>86.9</v>
      </c>
      <c r="S4294" s="214">
        <v>94.2</v>
      </c>
      <c r="T4294" s="214">
        <v>14.1</v>
      </c>
      <c r="U4294" s="214">
        <v>30</v>
      </c>
      <c r="V4294" s="214">
        <v>13500</v>
      </c>
      <c r="W4294" s="214">
        <v>16800</v>
      </c>
      <c r="X4294" s="214">
        <v>21500</v>
      </c>
    </row>
    <row r="4295" spans="1:24" x14ac:dyDescent="0.25">
      <c r="A4295" t="str">
        <f t="shared" si="67"/>
        <v>YAG1UKLevel 7Female + maleGeneral, applied and forensic sciencesNorthern Ireland</v>
      </c>
      <c r="B4295" s="214" t="s">
        <v>251</v>
      </c>
      <c r="C4295" s="214" t="s">
        <v>26</v>
      </c>
      <c r="D4295" s="214">
        <v>1</v>
      </c>
      <c r="E4295" s="214" t="s">
        <v>35</v>
      </c>
      <c r="F4295" s="214" t="s">
        <v>253</v>
      </c>
      <c r="G4295" s="214" t="s">
        <v>246</v>
      </c>
      <c r="H4295" s="214" t="s">
        <v>143</v>
      </c>
      <c r="I4295" s="214" t="s">
        <v>131</v>
      </c>
      <c r="J4295" s="214">
        <v>0</v>
      </c>
      <c r="K4295" s="214">
        <v>0</v>
      </c>
      <c r="L4295" s="214">
        <v>0</v>
      </c>
      <c r="M4295" s="214">
        <v>0</v>
      </c>
      <c r="N4295" s="214">
        <v>0</v>
      </c>
      <c r="O4295" s="214">
        <v>0</v>
      </c>
      <c r="P4295" s="214">
        <v>42.7</v>
      </c>
      <c r="Q4295" s="214">
        <v>57.3</v>
      </c>
      <c r="R4295" s="214">
        <v>57.3</v>
      </c>
      <c r="S4295" s="214">
        <v>57.3</v>
      </c>
      <c r="T4295" s="214">
        <v>0</v>
      </c>
      <c r="U4295" s="214" t="s">
        <v>140</v>
      </c>
      <c r="V4295" s="214" t="s">
        <v>140</v>
      </c>
      <c r="W4295" s="214" t="s">
        <v>140</v>
      </c>
      <c r="X4295" s="214" t="s">
        <v>140</v>
      </c>
    </row>
    <row r="4296" spans="1:24" x14ac:dyDescent="0.25">
      <c r="A4296" t="str">
        <f t="shared" si="67"/>
        <v>YAG1UKLevel 7Female + maleGeneral, applied and forensic sciencesScotland</v>
      </c>
      <c r="B4296" s="214" t="s">
        <v>251</v>
      </c>
      <c r="C4296" s="214" t="s">
        <v>26</v>
      </c>
      <c r="D4296" s="214">
        <v>1</v>
      </c>
      <c r="E4296" s="214" t="s">
        <v>35</v>
      </c>
      <c r="F4296" s="214" t="s">
        <v>253</v>
      </c>
      <c r="G4296" s="214" t="s">
        <v>246</v>
      </c>
      <c r="H4296" s="214" t="s">
        <v>143</v>
      </c>
      <c r="I4296" s="214" t="s">
        <v>132</v>
      </c>
      <c r="J4296" s="214">
        <v>5</v>
      </c>
      <c r="K4296" s="214">
        <v>5</v>
      </c>
      <c r="L4296" s="214">
        <v>0</v>
      </c>
      <c r="M4296" s="214">
        <v>0</v>
      </c>
      <c r="N4296" s="214">
        <v>5</v>
      </c>
      <c r="O4296" s="214">
        <v>22.2</v>
      </c>
      <c r="P4296" s="214">
        <v>22.2</v>
      </c>
      <c r="Q4296" s="214">
        <v>33.299999999999997</v>
      </c>
      <c r="R4296" s="214">
        <v>55.6</v>
      </c>
      <c r="S4296" s="214">
        <v>55.6</v>
      </c>
      <c r="T4296" s="214">
        <v>22.2</v>
      </c>
      <c r="U4296" s="214" t="s">
        <v>140</v>
      </c>
      <c r="V4296" s="214" t="s">
        <v>140</v>
      </c>
      <c r="W4296" s="214" t="s">
        <v>140</v>
      </c>
      <c r="X4296" s="214" t="s">
        <v>140</v>
      </c>
    </row>
    <row r="4297" spans="1:24" x14ac:dyDescent="0.25">
      <c r="A4297" t="str">
        <f t="shared" si="67"/>
        <v>YAG1UKLevel 7Female + maleGeneral, applied and forensic sciencesSouth East</v>
      </c>
      <c r="B4297" s="214" t="s">
        <v>251</v>
      </c>
      <c r="C4297" s="214" t="s">
        <v>26</v>
      </c>
      <c r="D4297" s="214">
        <v>1</v>
      </c>
      <c r="E4297" s="214" t="s">
        <v>35</v>
      </c>
      <c r="F4297" s="214" t="s">
        <v>253</v>
      </c>
      <c r="G4297" s="214" t="s">
        <v>246</v>
      </c>
      <c r="H4297" s="214" t="s">
        <v>143</v>
      </c>
      <c r="I4297" s="214" t="s">
        <v>133</v>
      </c>
      <c r="J4297" s="214">
        <v>65</v>
      </c>
      <c r="K4297" s="214">
        <v>65</v>
      </c>
      <c r="L4297" s="214">
        <v>0</v>
      </c>
      <c r="M4297" s="214">
        <v>0</v>
      </c>
      <c r="N4297" s="214">
        <v>65</v>
      </c>
      <c r="O4297" s="214">
        <v>3.7</v>
      </c>
      <c r="P4297" s="214">
        <v>4.7</v>
      </c>
      <c r="Q4297" s="214">
        <v>75.5</v>
      </c>
      <c r="R4297" s="214">
        <v>85.4</v>
      </c>
      <c r="S4297" s="214">
        <v>91.7</v>
      </c>
      <c r="T4297" s="214">
        <v>16.100000000000001</v>
      </c>
      <c r="U4297" s="214">
        <v>45</v>
      </c>
      <c r="V4297" s="214">
        <v>20400</v>
      </c>
      <c r="W4297" s="214">
        <v>25900</v>
      </c>
      <c r="X4297" s="214">
        <v>29900</v>
      </c>
    </row>
    <row r="4298" spans="1:24" x14ac:dyDescent="0.25">
      <c r="A4298" t="str">
        <f t="shared" si="67"/>
        <v>YAG1UKLevel 7Female + maleGeneral, applied and forensic sciencesSouth West</v>
      </c>
      <c r="B4298" s="214" t="s">
        <v>251</v>
      </c>
      <c r="C4298" s="214" t="s">
        <v>26</v>
      </c>
      <c r="D4298" s="214">
        <v>1</v>
      </c>
      <c r="E4298" s="214" t="s">
        <v>35</v>
      </c>
      <c r="F4298" s="214" t="s">
        <v>253</v>
      </c>
      <c r="G4298" s="214" t="s">
        <v>246</v>
      </c>
      <c r="H4298" s="214" t="s">
        <v>143</v>
      </c>
      <c r="I4298" s="214" t="s">
        <v>134</v>
      </c>
      <c r="J4298" s="214">
        <v>30</v>
      </c>
      <c r="K4298" s="214">
        <v>30</v>
      </c>
      <c r="L4298" s="214">
        <v>0</v>
      </c>
      <c r="M4298" s="214">
        <v>0</v>
      </c>
      <c r="N4298" s="214">
        <v>30</v>
      </c>
      <c r="O4298" s="214">
        <v>6.5</v>
      </c>
      <c r="P4298" s="214">
        <v>4.4000000000000004</v>
      </c>
      <c r="Q4298" s="214">
        <v>72.599999999999994</v>
      </c>
      <c r="R4298" s="214">
        <v>78.099999999999994</v>
      </c>
      <c r="S4298" s="214">
        <v>89.1</v>
      </c>
      <c r="T4298" s="214">
        <v>16.399999999999999</v>
      </c>
      <c r="U4298" s="214">
        <v>20</v>
      </c>
      <c r="V4298" s="214">
        <v>17900</v>
      </c>
      <c r="W4298" s="214">
        <v>21900</v>
      </c>
      <c r="X4298" s="214">
        <v>24100</v>
      </c>
    </row>
    <row r="4299" spans="1:24" x14ac:dyDescent="0.25">
      <c r="A4299" t="str">
        <f t="shared" si="67"/>
        <v>YAG1UKLevel 7Female + maleGeneral, applied and forensic sciencesUnknown</v>
      </c>
      <c r="B4299" s="214" t="s">
        <v>251</v>
      </c>
      <c r="C4299" s="214" t="s">
        <v>26</v>
      </c>
      <c r="D4299" s="214">
        <v>1</v>
      </c>
      <c r="E4299" s="214" t="s">
        <v>35</v>
      </c>
      <c r="F4299" s="214" t="s">
        <v>253</v>
      </c>
      <c r="G4299" s="214" t="s">
        <v>246</v>
      </c>
      <c r="H4299" s="214" t="s">
        <v>143</v>
      </c>
      <c r="I4299" s="214" t="s">
        <v>135</v>
      </c>
      <c r="J4299" s="214">
        <v>5</v>
      </c>
      <c r="K4299" s="214">
        <v>5</v>
      </c>
      <c r="L4299" s="214">
        <v>40.9</v>
      </c>
      <c r="M4299" s="214">
        <v>0</v>
      </c>
      <c r="N4299" s="214">
        <v>5</v>
      </c>
      <c r="O4299" s="214">
        <v>0</v>
      </c>
      <c r="P4299" s="214">
        <v>0</v>
      </c>
      <c r="Q4299" s="214">
        <v>0</v>
      </c>
      <c r="R4299" s="214">
        <v>0</v>
      </c>
      <c r="S4299" s="214">
        <v>100</v>
      </c>
      <c r="T4299" s="214">
        <v>100</v>
      </c>
      <c r="U4299" s="214" t="s">
        <v>136</v>
      </c>
      <c r="V4299" s="214" t="s">
        <v>136</v>
      </c>
      <c r="W4299" s="214" t="s">
        <v>136</v>
      </c>
      <c r="X4299" s="214" t="s">
        <v>136</v>
      </c>
    </row>
    <row r="4300" spans="1:24" x14ac:dyDescent="0.25">
      <c r="A4300" t="str">
        <f t="shared" si="67"/>
        <v>YAG1UKLevel 7Female + maleGeneral, applied and forensic sciencesWales</v>
      </c>
      <c r="B4300" s="214" t="s">
        <v>251</v>
      </c>
      <c r="C4300" s="214" t="s">
        <v>26</v>
      </c>
      <c r="D4300" s="214">
        <v>1</v>
      </c>
      <c r="E4300" s="214" t="s">
        <v>35</v>
      </c>
      <c r="F4300" s="214" t="s">
        <v>253</v>
      </c>
      <c r="G4300" s="214" t="s">
        <v>246</v>
      </c>
      <c r="H4300" s="214" t="s">
        <v>143</v>
      </c>
      <c r="I4300" s="214" t="s">
        <v>137</v>
      </c>
      <c r="J4300" s="214">
        <v>5</v>
      </c>
      <c r="K4300" s="214">
        <v>5</v>
      </c>
      <c r="L4300" s="214">
        <v>0</v>
      </c>
      <c r="M4300" s="214">
        <v>0</v>
      </c>
      <c r="N4300" s="214">
        <v>5</v>
      </c>
      <c r="O4300" s="214">
        <v>0</v>
      </c>
      <c r="P4300" s="214">
        <v>0</v>
      </c>
      <c r="Q4300" s="214">
        <v>81.8</v>
      </c>
      <c r="R4300" s="214">
        <v>100</v>
      </c>
      <c r="S4300" s="214">
        <v>100</v>
      </c>
      <c r="T4300" s="214">
        <v>18.2</v>
      </c>
      <c r="U4300" s="214" t="s">
        <v>140</v>
      </c>
      <c r="V4300" s="214" t="s">
        <v>140</v>
      </c>
      <c r="W4300" s="214" t="s">
        <v>140</v>
      </c>
      <c r="X4300" s="214" t="s">
        <v>140</v>
      </c>
    </row>
    <row r="4301" spans="1:24" x14ac:dyDescent="0.25">
      <c r="A4301" t="str">
        <f t="shared" si="67"/>
        <v>YAG1UKLevel 7Female + maleGeneral, applied and forensic sciencesWest Midlands</v>
      </c>
      <c r="B4301" s="214" t="s">
        <v>251</v>
      </c>
      <c r="C4301" s="214" t="s">
        <v>26</v>
      </c>
      <c r="D4301" s="214">
        <v>1</v>
      </c>
      <c r="E4301" s="214" t="s">
        <v>35</v>
      </c>
      <c r="F4301" s="214" t="s">
        <v>253</v>
      </c>
      <c r="G4301" s="214" t="s">
        <v>246</v>
      </c>
      <c r="H4301" s="214" t="s">
        <v>143</v>
      </c>
      <c r="I4301" s="214" t="s">
        <v>138</v>
      </c>
      <c r="J4301" s="214">
        <v>25</v>
      </c>
      <c r="K4301" s="214">
        <v>25</v>
      </c>
      <c r="L4301" s="214">
        <v>0</v>
      </c>
      <c r="M4301" s="214">
        <v>0</v>
      </c>
      <c r="N4301" s="214">
        <v>25</v>
      </c>
      <c r="O4301" s="214">
        <v>4.2</v>
      </c>
      <c r="P4301" s="214">
        <v>9.8000000000000007</v>
      </c>
      <c r="Q4301" s="214">
        <v>70.8</v>
      </c>
      <c r="R4301" s="214">
        <v>80.5</v>
      </c>
      <c r="S4301" s="214">
        <v>86.1</v>
      </c>
      <c r="T4301" s="214">
        <v>15.3</v>
      </c>
      <c r="U4301" s="214">
        <v>15</v>
      </c>
      <c r="V4301" s="214">
        <v>17200</v>
      </c>
      <c r="W4301" s="214">
        <v>23000</v>
      </c>
      <c r="X4301" s="214">
        <v>29600</v>
      </c>
    </row>
    <row r="4302" spans="1:24" x14ac:dyDescent="0.25">
      <c r="A4302" t="str">
        <f t="shared" ref="A4302:A4365" si="68">"YAG"&amp;D4302 &amp;E4302 &amp;F4302 &amp; G4302 &amp;H4302 &amp;I4302</f>
        <v>YAG1UKLevel 7Female + maleGeneral, applied and forensic sciencesYorkshire and The Humber</v>
      </c>
      <c r="B4302" s="214" t="s">
        <v>251</v>
      </c>
      <c r="C4302" s="214" t="s">
        <v>26</v>
      </c>
      <c r="D4302" s="214">
        <v>1</v>
      </c>
      <c r="E4302" s="214" t="s">
        <v>35</v>
      </c>
      <c r="F4302" s="214" t="s">
        <v>253</v>
      </c>
      <c r="G4302" s="214" t="s">
        <v>246</v>
      </c>
      <c r="H4302" s="214" t="s">
        <v>143</v>
      </c>
      <c r="I4302" s="214" t="s">
        <v>139</v>
      </c>
      <c r="J4302" s="214">
        <v>35</v>
      </c>
      <c r="K4302" s="214">
        <v>35</v>
      </c>
      <c r="L4302" s="214">
        <v>0</v>
      </c>
      <c r="M4302" s="214">
        <v>0</v>
      </c>
      <c r="N4302" s="214">
        <v>35</v>
      </c>
      <c r="O4302" s="214">
        <v>2.9</v>
      </c>
      <c r="P4302" s="214">
        <v>2.9</v>
      </c>
      <c r="Q4302" s="214">
        <v>73.400000000000006</v>
      </c>
      <c r="R4302" s="214">
        <v>90.5</v>
      </c>
      <c r="S4302" s="214">
        <v>94.3</v>
      </c>
      <c r="T4302" s="214">
        <v>20.9</v>
      </c>
      <c r="U4302" s="214">
        <v>25</v>
      </c>
      <c r="V4302" s="214">
        <v>17200</v>
      </c>
      <c r="W4302" s="214">
        <v>19700</v>
      </c>
      <c r="X4302" s="214">
        <v>22300</v>
      </c>
    </row>
    <row r="4303" spans="1:24" x14ac:dyDescent="0.25">
      <c r="A4303" t="str">
        <f t="shared" si="68"/>
        <v>YAG1UKLevel 7Female + maleGeography, earth and environmental studiesAbroad</v>
      </c>
      <c r="B4303" s="214" t="s">
        <v>251</v>
      </c>
      <c r="C4303" s="214" t="s">
        <v>26</v>
      </c>
      <c r="D4303" s="214">
        <v>1</v>
      </c>
      <c r="E4303" s="214" t="s">
        <v>35</v>
      </c>
      <c r="F4303" s="214" t="s">
        <v>253</v>
      </c>
      <c r="G4303" s="214" t="s">
        <v>246</v>
      </c>
      <c r="H4303" s="214" t="s">
        <v>144</v>
      </c>
      <c r="I4303" s="214" t="s">
        <v>125</v>
      </c>
      <c r="J4303" s="214" t="s">
        <v>140</v>
      </c>
      <c r="K4303" s="214" t="s">
        <v>140</v>
      </c>
      <c r="L4303" s="214" t="s">
        <v>140</v>
      </c>
      <c r="M4303" s="214" t="s">
        <v>140</v>
      </c>
      <c r="N4303" s="214" t="s">
        <v>140</v>
      </c>
      <c r="O4303" s="214" t="s">
        <v>140</v>
      </c>
      <c r="P4303" s="214" t="s">
        <v>140</v>
      </c>
      <c r="Q4303" s="214" t="s">
        <v>140</v>
      </c>
      <c r="R4303" s="214" t="s">
        <v>140</v>
      </c>
      <c r="S4303" s="214" t="s">
        <v>140</v>
      </c>
      <c r="T4303" s="214" t="s">
        <v>140</v>
      </c>
      <c r="U4303" s="214" t="s">
        <v>140</v>
      </c>
      <c r="V4303" s="214" t="s">
        <v>140</v>
      </c>
      <c r="W4303" s="214" t="s">
        <v>140</v>
      </c>
      <c r="X4303" s="214" t="s">
        <v>140</v>
      </c>
    </row>
    <row r="4304" spans="1:24" x14ac:dyDescent="0.25">
      <c r="A4304" t="str">
        <f t="shared" si="68"/>
        <v>YAG1UKLevel 7Female + maleGeography, earth and environmental studiesEast Midlands</v>
      </c>
      <c r="B4304" s="214" t="s">
        <v>251</v>
      </c>
      <c r="C4304" s="214" t="s">
        <v>26</v>
      </c>
      <c r="D4304" s="214">
        <v>1</v>
      </c>
      <c r="E4304" s="214" t="s">
        <v>35</v>
      </c>
      <c r="F4304" s="214" t="s">
        <v>253</v>
      </c>
      <c r="G4304" s="214" t="s">
        <v>246</v>
      </c>
      <c r="H4304" s="214" t="s">
        <v>144</v>
      </c>
      <c r="I4304" s="214" t="s">
        <v>126</v>
      </c>
      <c r="J4304" s="214">
        <v>85</v>
      </c>
      <c r="K4304" s="214">
        <v>85</v>
      </c>
      <c r="L4304" s="214">
        <v>0</v>
      </c>
      <c r="M4304" s="214">
        <v>0</v>
      </c>
      <c r="N4304" s="214">
        <v>85</v>
      </c>
      <c r="O4304" s="214">
        <v>2.2999999999999998</v>
      </c>
      <c r="P4304" s="214">
        <v>6.2</v>
      </c>
      <c r="Q4304" s="214">
        <v>69.5</v>
      </c>
      <c r="R4304" s="214">
        <v>86.9</v>
      </c>
      <c r="S4304" s="214">
        <v>91.5</v>
      </c>
      <c r="T4304" s="214">
        <v>22</v>
      </c>
      <c r="U4304" s="214">
        <v>60</v>
      </c>
      <c r="V4304" s="214">
        <v>21200</v>
      </c>
      <c r="W4304" s="214">
        <v>26600</v>
      </c>
      <c r="X4304" s="214">
        <v>31800</v>
      </c>
    </row>
    <row r="4305" spans="1:24" x14ac:dyDescent="0.25">
      <c r="A4305" t="str">
        <f t="shared" si="68"/>
        <v>YAG1UKLevel 7Female + maleGeography, earth and environmental studiesEast of England</v>
      </c>
      <c r="B4305" s="214" t="s">
        <v>251</v>
      </c>
      <c r="C4305" s="214" t="s">
        <v>26</v>
      </c>
      <c r="D4305" s="214">
        <v>1</v>
      </c>
      <c r="E4305" s="214" t="s">
        <v>35</v>
      </c>
      <c r="F4305" s="214" t="s">
        <v>253</v>
      </c>
      <c r="G4305" s="214" t="s">
        <v>246</v>
      </c>
      <c r="H4305" s="214" t="s">
        <v>144</v>
      </c>
      <c r="I4305" s="214" t="s">
        <v>127</v>
      </c>
      <c r="J4305" s="214">
        <v>130</v>
      </c>
      <c r="K4305" s="214">
        <v>130</v>
      </c>
      <c r="L4305" s="214">
        <v>0</v>
      </c>
      <c r="M4305" s="214">
        <v>0</v>
      </c>
      <c r="N4305" s="214">
        <v>130</v>
      </c>
      <c r="O4305" s="214">
        <v>6.4</v>
      </c>
      <c r="P4305" s="214">
        <v>8.6</v>
      </c>
      <c r="Q4305" s="214">
        <v>68.3</v>
      </c>
      <c r="R4305" s="214">
        <v>80.7</v>
      </c>
      <c r="S4305" s="214">
        <v>85.1</v>
      </c>
      <c r="T4305" s="214">
        <v>16.8</v>
      </c>
      <c r="U4305" s="214">
        <v>85</v>
      </c>
      <c r="V4305" s="214">
        <v>21200</v>
      </c>
      <c r="W4305" s="214">
        <v>26300</v>
      </c>
      <c r="X4305" s="214">
        <v>31400</v>
      </c>
    </row>
    <row r="4306" spans="1:24" x14ac:dyDescent="0.25">
      <c r="A4306" t="str">
        <f t="shared" si="68"/>
        <v>YAG1UKLevel 7Female + maleGeography, earth and environmental studiesLondon</v>
      </c>
      <c r="B4306" s="214" t="s">
        <v>251</v>
      </c>
      <c r="C4306" s="214" t="s">
        <v>26</v>
      </c>
      <c r="D4306" s="214">
        <v>1</v>
      </c>
      <c r="E4306" s="214" t="s">
        <v>35</v>
      </c>
      <c r="F4306" s="214" t="s">
        <v>253</v>
      </c>
      <c r="G4306" s="214" t="s">
        <v>246</v>
      </c>
      <c r="H4306" s="214" t="s">
        <v>144</v>
      </c>
      <c r="I4306" s="214" t="s">
        <v>128</v>
      </c>
      <c r="J4306" s="214">
        <v>295</v>
      </c>
      <c r="K4306" s="214">
        <v>295</v>
      </c>
      <c r="L4306" s="214">
        <v>0</v>
      </c>
      <c r="M4306" s="214">
        <v>0</v>
      </c>
      <c r="N4306" s="214">
        <v>295</v>
      </c>
      <c r="O4306" s="214">
        <v>8.5</v>
      </c>
      <c r="P4306" s="214">
        <v>9</v>
      </c>
      <c r="Q4306" s="214">
        <v>73.2</v>
      </c>
      <c r="R4306" s="214">
        <v>81.400000000000006</v>
      </c>
      <c r="S4306" s="214">
        <v>82.5</v>
      </c>
      <c r="T4306" s="214">
        <v>9.3000000000000007</v>
      </c>
      <c r="U4306" s="214">
        <v>210</v>
      </c>
      <c r="V4306" s="214">
        <v>25900</v>
      </c>
      <c r="W4306" s="214">
        <v>30700</v>
      </c>
      <c r="X4306" s="214">
        <v>36500</v>
      </c>
    </row>
    <row r="4307" spans="1:24" x14ac:dyDescent="0.25">
      <c r="A4307" t="str">
        <f t="shared" si="68"/>
        <v>YAG1UKLevel 7Female + maleGeography, earth and environmental studiesNorth East</v>
      </c>
      <c r="B4307" s="214" t="s">
        <v>251</v>
      </c>
      <c r="C4307" s="214" t="s">
        <v>26</v>
      </c>
      <c r="D4307" s="214">
        <v>1</v>
      </c>
      <c r="E4307" s="214" t="s">
        <v>35</v>
      </c>
      <c r="F4307" s="214" t="s">
        <v>253</v>
      </c>
      <c r="G4307" s="214" t="s">
        <v>246</v>
      </c>
      <c r="H4307" s="214" t="s">
        <v>144</v>
      </c>
      <c r="I4307" s="214" t="s">
        <v>129</v>
      </c>
      <c r="J4307" s="214">
        <v>45</v>
      </c>
      <c r="K4307" s="214">
        <v>45</v>
      </c>
      <c r="L4307" s="214">
        <v>0</v>
      </c>
      <c r="M4307" s="214">
        <v>0</v>
      </c>
      <c r="N4307" s="214">
        <v>45</v>
      </c>
      <c r="O4307" s="214">
        <v>4.3</v>
      </c>
      <c r="P4307" s="214">
        <v>2.1</v>
      </c>
      <c r="Q4307" s="214">
        <v>69.8</v>
      </c>
      <c r="R4307" s="214">
        <v>91.4</v>
      </c>
      <c r="S4307" s="214">
        <v>93.6</v>
      </c>
      <c r="T4307" s="214">
        <v>23.8</v>
      </c>
      <c r="U4307" s="214">
        <v>30</v>
      </c>
      <c r="V4307" s="214">
        <v>17900</v>
      </c>
      <c r="W4307" s="214">
        <v>23000</v>
      </c>
      <c r="X4307" s="214">
        <v>28500</v>
      </c>
    </row>
    <row r="4308" spans="1:24" x14ac:dyDescent="0.25">
      <c r="A4308" t="str">
        <f t="shared" si="68"/>
        <v>YAG1UKLevel 7Female + maleGeography, earth and environmental studiesNorth West</v>
      </c>
      <c r="B4308" s="214" t="s">
        <v>251</v>
      </c>
      <c r="C4308" s="214" t="s">
        <v>26</v>
      </c>
      <c r="D4308" s="214">
        <v>1</v>
      </c>
      <c r="E4308" s="214" t="s">
        <v>35</v>
      </c>
      <c r="F4308" s="214" t="s">
        <v>253</v>
      </c>
      <c r="G4308" s="214" t="s">
        <v>246</v>
      </c>
      <c r="H4308" s="214" t="s">
        <v>144</v>
      </c>
      <c r="I4308" s="214" t="s">
        <v>130</v>
      </c>
      <c r="J4308" s="214">
        <v>115</v>
      </c>
      <c r="K4308" s="214">
        <v>115</v>
      </c>
      <c r="L4308" s="214">
        <v>0</v>
      </c>
      <c r="M4308" s="214">
        <v>0</v>
      </c>
      <c r="N4308" s="214">
        <v>115</v>
      </c>
      <c r="O4308" s="214">
        <v>9.6999999999999993</v>
      </c>
      <c r="P4308" s="214">
        <v>3</v>
      </c>
      <c r="Q4308" s="214">
        <v>71.5</v>
      </c>
      <c r="R4308" s="214">
        <v>80.599999999999994</v>
      </c>
      <c r="S4308" s="214">
        <v>87.4</v>
      </c>
      <c r="T4308" s="214">
        <v>15.9</v>
      </c>
      <c r="U4308" s="214">
        <v>80</v>
      </c>
      <c r="V4308" s="214">
        <v>20800</v>
      </c>
      <c r="W4308" s="214">
        <v>24800</v>
      </c>
      <c r="X4308" s="214">
        <v>29200</v>
      </c>
    </row>
    <row r="4309" spans="1:24" x14ac:dyDescent="0.25">
      <c r="A4309" t="str">
        <f t="shared" si="68"/>
        <v>YAG1UKLevel 7Female + maleGeography, earth and environmental studiesNorthern Ireland</v>
      </c>
      <c r="B4309" s="214" t="s">
        <v>251</v>
      </c>
      <c r="C4309" s="214" t="s">
        <v>26</v>
      </c>
      <c r="D4309" s="214">
        <v>1</v>
      </c>
      <c r="E4309" s="214" t="s">
        <v>35</v>
      </c>
      <c r="F4309" s="214" t="s">
        <v>253</v>
      </c>
      <c r="G4309" s="214" t="s">
        <v>246</v>
      </c>
      <c r="H4309" s="214" t="s">
        <v>144</v>
      </c>
      <c r="I4309" s="214" t="s">
        <v>131</v>
      </c>
      <c r="J4309" s="214">
        <v>15</v>
      </c>
      <c r="K4309" s="214">
        <v>15</v>
      </c>
      <c r="L4309" s="214">
        <v>0</v>
      </c>
      <c r="M4309" s="214">
        <v>0</v>
      </c>
      <c r="N4309" s="214">
        <v>15</v>
      </c>
      <c r="O4309" s="214">
        <v>7.6</v>
      </c>
      <c r="P4309" s="214">
        <v>12.7</v>
      </c>
      <c r="Q4309" s="214">
        <v>41.8</v>
      </c>
      <c r="R4309" s="214">
        <v>79.7</v>
      </c>
      <c r="S4309" s="214">
        <v>79.7</v>
      </c>
      <c r="T4309" s="214">
        <v>38</v>
      </c>
      <c r="U4309" s="214" t="s">
        <v>140</v>
      </c>
      <c r="V4309" s="214" t="s">
        <v>140</v>
      </c>
      <c r="W4309" s="214" t="s">
        <v>140</v>
      </c>
      <c r="X4309" s="214" t="s">
        <v>140</v>
      </c>
    </row>
    <row r="4310" spans="1:24" x14ac:dyDescent="0.25">
      <c r="A4310" t="str">
        <f t="shared" si="68"/>
        <v>YAG1UKLevel 7Female + maleGeography, earth and environmental studiesScotland</v>
      </c>
      <c r="B4310" s="214" t="s">
        <v>251</v>
      </c>
      <c r="C4310" s="214" t="s">
        <v>26</v>
      </c>
      <c r="D4310" s="214">
        <v>1</v>
      </c>
      <c r="E4310" s="214" t="s">
        <v>35</v>
      </c>
      <c r="F4310" s="214" t="s">
        <v>253</v>
      </c>
      <c r="G4310" s="214" t="s">
        <v>246</v>
      </c>
      <c r="H4310" s="214" t="s">
        <v>144</v>
      </c>
      <c r="I4310" s="214" t="s">
        <v>132</v>
      </c>
      <c r="J4310" s="214">
        <v>45</v>
      </c>
      <c r="K4310" s="214">
        <v>45</v>
      </c>
      <c r="L4310" s="214">
        <v>0</v>
      </c>
      <c r="M4310" s="214">
        <v>0</v>
      </c>
      <c r="N4310" s="214">
        <v>45</v>
      </c>
      <c r="O4310" s="214">
        <v>13.9</v>
      </c>
      <c r="P4310" s="214">
        <v>4.5</v>
      </c>
      <c r="Q4310" s="214">
        <v>59.9</v>
      </c>
      <c r="R4310" s="214">
        <v>79.400000000000006</v>
      </c>
      <c r="S4310" s="214">
        <v>81.599999999999994</v>
      </c>
      <c r="T4310" s="214">
        <v>21.7</v>
      </c>
      <c r="U4310" s="214">
        <v>25</v>
      </c>
      <c r="V4310" s="214">
        <v>24100</v>
      </c>
      <c r="W4310" s="214">
        <v>28100</v>
      </c>
      <c r="X4310" s="214">
        <v>39400</v>
      </c>
    </row>
    <row r="4311" spans="1:24" x14ac:dyDescent="0.25">
      <c r="A4311" t="str">
        <f t="shared" si="68"/>
        <v>YAG1UKLevel 7Female + maleGeography, earth and environmental studiesSouth East</v>
      </c>
      <c r="B4311" s="214" t="s">
        <v>251</v>
      </c>
      <c r="C4311" s="214" t="s">
        <v>26</v>
      </c>
      <c r="D4311" s="214">
        <v>1</v>
      </c>
      <c r="E4311" s="214" t="s">
        <v>35</v>
      </c>
      <c r="F4311" s="214" t="s">
        <v>253</v>
      </c>
      <c r="G4311" s="214" t="s">
        <v>246</v>
      </c>
      <c r="H4311" s="214" t="s">
        <v>144</v>
      </c>
      <c r="I4311" s="214" t="s">
        <v>133</v>
      </c>
      <c r="J4311" s="214">
        <v>240</v>
      </c>
      <c r="K4311" s="214">
        <v>240</v>
      </c>
      <c r="L4311" s="214">
        <v>0</v>
      </c>
      <c r="M4311" s="214">
        <v>0</v>
      </c>
      <c r="N4311" s="214">
        <v>240</v>
      </c>
      <c r="O4311" s="214">
        <v>7.9</v>
      </c>
      <c r="P4311" s="214">
        <v>7.1</v>
      </c>
      <c r="Q4311" s="214">
        <v>69.400000000000006</v>
      </c>
      <c r="R4311" s="214">
        <v>79.5</v>
      </c>
      <c r="S4311" s="214">
        <v>85</v>
      </c>
      <c r="T4311" s="214">
        <v>15.6</v>
      </c>
      <c r="U4311" s="214">
        <v>165</v>
      </c>
      <c r="V4311" s="214">
        <v>22300</v>
      </c>
      <c r="W4311" s="214">
        <v>26300</v>
      </c>
      <c r="X4311" s="214">
        <v>31000</v>
      </c>
    </row>
    <row r="4312" spans="1:24" x14ac:dyDescent="0.25">
      <c r="A4312" t="str">
        <f t="shared" si="68"/>
        <v>YAG1UKLevel 7Female + maleGeography, earth and environmental studiesSouth West</v>
      </c>
      <c r="B4312" s="214" t="s">
        <v>251</v>
      </c>
      <c r="C4312" s="214" t="s">
        <v>26</v>
      </c>
      <c r="D4312" s="214">
        <v>1</v>
      </c>
      <c r="E4312" s="214" t="s">
        <v>35</v>
      </c>
      <c r="F4312" s="214" t="s">
        <v>253</v>
      </c>
      <c r="G4312" s="214" t="s">
        <v>246</v>
      </c>
      <c r="H4312" s="214" t="s">
        <v>144</v>
      </c>
      <c r="I4312" s="214" t="s">
        <v>134</v>
      </c>
      <c r="J4312" s="214">
        <v>200</v>
      </c>
      <c r="K4312" s="214">
        <v>200</v>
      </c>
      <c r="L4312" s="214">
        <v>0</v>
      </c>
      <c r="M4312" s="214">
        <v>0</v>
      </c>
      <c r="N4312" s="214">
        <v>200</v>
      </c>
      <c r="O4312" s="214">
        <v>9.4</v>
      </c>
      <c r="P4312" s="214">
        <v>3.1</v>
      </c>
      <c r="Q4312" s="214">
        <v>72.900000000000006</v>
      </c>
      <c r="R4312" s="214">
        <v>84.4</v>
      </c>
      <c r="S4312" s="214">
        <v>87.5</v>
      </c>
      <c r="T4312" s="214">
        <v>14.6</v>
      </c>
      <c r="U4312" s="214">
        <v>140</v>
      </c>
      <c r="V4312" s="214">
        <v>21900</v>
      </c>
      <c r="W4312" s="214">
        <v>24800</v>
      </c>
      <c r="X4312" s="214">
        <v>30700</v>
      </c>
    </row>
    <row r="4313" spans="1:24" x14ac:dyDescent="0.25">
      <c r="A4313" t="str">
        <f t="shared" si="68"/>
        <v>YAG1UKLevel 7Female + maleGeography, earth and environmental studiesUnknown</v>
      </c>
      <c r="B4313" s="214" t="s">
        <v>251</v>
      </c>
      <c r="C4313" s="214" t="s">
        <v>26</v>
      </c>
      <c r="D4313" s="214">
        <v>1</v>
      </c>
      <c r="E4313" s="214" t="s">
        <v>35</v>
      </c>
      <c r="F4313" s="214" t="s">
        <v>253</v>
      </c>
      <c r="G4313" s="214" t="s">
        <v>246</v>
      </c>
      <c r="H4313" s="214" t="s">
        <v>144</v>
      </c>
      <c r="I4313" s="214" t="s">
        <v>135</v>
      </c>
      <c r="J4313" s="214">
        <v>65</v>
      </c>
      <c r="K4313" s="214">
        <v>65</v>
      </c>
      <c r="L4313" s="214">
        <v>39.4</v>
      </c>
      <c r="M4313" s="214">
        <v>0</v>
      </c>
      <c r="N4313" s="214">
        <v>40</v>
      </c>
      <c r="O4313" s="214">
        <v>0</v>
      </c>
      <c r="P4313" s="214">
        <v>0</v>
      </c>
      <c r="Q4313" s="214">
        <v>0</v>
      </c>
      <c r="R4313" s="214">
        <v>0</v>
      </c>
      <c r="S4313" s="214">
        <v>100</v>
      </c>
      <c r="T4313" s="214">
        <v>100</v>
      </c>
      <c r="U4313" s="214" t="s">
        <v>136</v>
      </c>
      <c r="V4313" s="214" t="s">
        <v>136</v>
      </c>
      <c r="W4313" s="214" t="s">
        <v>136</v>
      </c>
      <c r="X4313" s="214" t="s">
        <v>136</v>
      </c>
    </row>
    <row r="4314" spans="1:24" x14ac:dyDescent="0.25">
      <c r="A4314" t="str">
        <f t="shared" si="68"/>
        <v>YAG1UKLevel 7Female + maleGeography, earth and environmental studiesWales</v>
      </c>
      <c r="B4314" s="214" t="s">
        <v>251</v>
      </c>
      <c r="C4314" s="214" t="s">
        <v>26</v>
      </c>
      <c r="D4314" s="214">
        <v>1</v>
      </c>
      <c r="E4314" s="214" t="s">
        <v>35</v>
      </c>
      <c r="F4314" s="214" t="s">
        <v>253</v>
      </c>
      <c r="G4314" s="214" t="s">
        <v>246</v>
      </c>
      <c r="H4314" s="214" t="s">
        <v>144</v>
      </c>
      <c r="I4314" s="214" t="s">
        <v>137</v>
      </c>
      <c r="J4314" s="214">
        <v>30</v>
      </c>
      <c r="K4314" s="214">
        <v>30</v>
      </c>
      <c r="L4314" s="214">
        <v>0</v>
      </c>
      <c r="M4314" s="214">
        <v>0</v>
      </c>
      <c r="N4314" s="214">
        <v>30</v>
      </c>
      <c r="O4314" s="214">
        <v>5.2</v>
      </c>
      <c r="P4314" s="214">
        <v>9.9</v>
      </c>
      <c r="Q4314" s="214">
        <v>57</v>
      </c>
      <c r="R4314" s="214">
        <v>72.3</v>
      </c>
      <c r="S4314" s="214">
        <v>84.8</v>
      </c>
      <c r="T4314" s="214">
        <v>27.8</v>
      </c>
      <c r="U4314" s="214">
        <v>15</v>
      </c>
      <c r="V4314" s="214">
        <v>23000</v>
      </c>
      <c r="W4314" s="214">
        <v>26300</v>
      </c>
      <c r="X4314" s="214">
        <v>30700</v>
      </c>
    </row>
    <row r="4315" spans="1:24" x14ac:dyDescent="0.25">
      <c r="A4315" t="str">
        <f t="shared" si="68"/>
        <v>YAG1UKLevel 7Female + maleGeography, earth and environmental studiesWest Midlands</v>
      </c>
      <c r="B4315" s="214" t="s">
        <v>251</v>
      </c>
      <c r="C4315" s="214" t="s">
        <v>26</v>
      </c>
      <c r="D4315" s="214">
        <v>1</v>
      </c>
      <c r="E4315" s="214" t="s">
        <v>35</v>
      </c>
      <c r="F4315" s="214" t="s">
        <v>253</v>
      </c>
      <c r="G4315" s="214" t="s">
        <v>246</v>
      </c>
      <c r="H4315" s="214" t="s">
        <v>144</v>
      </c>
      <c r="I4315" s="214" t="s">
        <v>138</v>
      </c>
      <c r="J4315" s="214">
        <v>105</v>
      </c>
      <c r="K4315" s="214">
        <v>105</v>
      </c>
      <c r="L4315" s="214">
        <v>0</v>
      </c>
      <c r="M4315" s="214">
        <v>0</v>
      </c>
      <c r="N4315" s="214">
        <v>105</v>
      </c>
      <c r="O4315" s="214">
        <v>6.8</v>
      </c>
      <c r="P4315" s="214">
        <v>5.7</v>
      </c>
      <c r="Q4315" s="214">
        <v>68.2</v>
      </c>
      <c r="R4315" s="214">
        <v>82.4</v>
      </c>
      <c r="S4315" s="214">
        <v>87.6</v>
      </c>
      <c r="T4315" s="214">
        <v>19.399999999999999</v>
      </c>
      <c r="U4315" s="214">
        <v>70</v>
      </c>
      <c r="V4315" s="214">
        <v>20400</v>
      </c>
      <c r="W4315" s="214">
        <v>25200</v>
      </c>
      <c r="X4315" s="214">
        <v>29200</v>
      </c>
    </row>
    <row r="4316" spans="1:24" x14ac:dyDescent="0.25">
      <c r="A4316" t="str">
        <f t="shared" si="68"/>
        <v>YAG1UKLevel 7Female + maleGeography, earth and environmental studiesYorkshire and The Humber</v>
      </c>
      <c r="B4316" s="214" t="s">
        <v>251</v>
      </c>
      <c r="C4316" s="214" t="s">
        <v>26</v>
      </c>
      <c r="D4316" s="214">
        <v>1</v>
      </c>
      <c r="E4316" s="214" t="s">
        <v>35</v>
      </c>
      <c r="F4316" s="214" t="s">
        <v>253</v>
      </c>
      <c r="G4316" s="214" t="s">
        <v>246</v>
      </c>
      <c r="H4316" s="214" t="s">
        <v>144</v>
      </c>
      <c r="I4316" s="214" t="s">
        <v>139</v>
      </c>
      <c r="J4316" s="214">
        <v>125</v>
      </c>
      <c r="K4316" s="214">
        <v>125</v>
      </c>
      <c r="L4316" s="214">
        <v>0</v>
      </c>
      <c r="M4316" s="214">
        <v>0</v>
      </c>
      <c r="N4316" s="214">
        <v>125</v>
      </c>
      <c r="O4316" s="214">
        <v>6.4</v>
      </c>
      <c r="P4316" s="214">
        <v>5.2</v>
      </c>
      <c r="Q4316" s="214">
        <v>62.7</v>
      </c>
      <c r="R4316" s="214">
        <v>85.9</v>
      </c>
      <c r="S4316" s="214">
        <v>88.3</v>
      </c>
      <c r="T4316" s="214">
        <v>25.6</v>
      </c>
      <c r="U4316" s="214">
        <v>75</v>
      </c>
      <c r="V4316" s="214">
        <v>22300</v>
      </c>
      <c r="W4316" s="214">
        <v>25600</v>
      </c>
      <c r="X4316" s="214">
        <v>30700</v>
      </c>
    </row>
    <row r="4317" spans="1:24" x14ac:dyDescent="0.25">
      <c r="A4317" t="str">
        <f t="shared" si="68"/>
        <v>YAG1UKLevel 7Female + maleHealth and social careAbroad</v>
      </c>
      <c r="B4317" s="214" t="s">
        <v>251</v>
      </c>
      <c r="C4317" s="214" t="s">
        <v>26</v>
      </c>
      <c r="D4317" s="214">
        <v>1</v>
      </c>
      <c r="E4317" s="214" t="s">
        <v>35</v>
      </c>
      <c r="F4317" s="214" t="s">
        <v>253</v>
      </c>
      <c r="G4317" s="214" t="s">
        <v>246</v>
      </c>
      <c r="H4317" s="214" t="s">
        <v>83</v>
      </c>
      <c r="I4317" s="214" t="s">
        <v>125</v>
      </c>
      <c r="J4317" s="214" t="s">
        <v>140</v>
      </c>
      <c r="K4317" s="214" t="s">
        <v>140</v>
      </c>
      <c r="L4317" s="214" t="s">
        <v>140</v>
      </c>
      <c r="M4317" s="214" t="s">
        <v>140</v>
      </c>
      <c r="N4317" s="214" t="s">
        <v>140</v>
      </c>
      <c r="O4317" s="214" t="s">
        <v>140</v>
      </c>
      <c r="P4317" s="214" t="s">
        <v>140</v>
      </c>
      <c r="Q4317" s="214" t="s">
        <v>140</v>
      </c>
      <c r="R4317" s="214" t="s">
        <v>140</v>
      </c>
      <c r="S4317" s="214" t="s">
        <v>140</v>
      </c>
      <c r="T4317" s="214" t="s">
        <v>140</v>
      </c>
      <c r="U4317" s="214" t="s">
        <v>140</v>
      </c>
      <c r="V4317" s="214" t="s">
        <v>140</v>
      </c>
      <c r="W4317" s="214" t="s">
        <v>140</v>
      </c>
      <c r="X4317" s="214" t="s">
        <v>140</v>
      </c>
    </row>
    <row r="4318" spans="1:24" x14ac:dyDescent="0.25">
      <c r="A4318" t="str">
        <f t="shared" si="68"/>
        <v>YAG1UKLevel 7Female + maleHealth and social careEast Midlands</v>
      </c>
      <c r="B4318" s="214" t="s">
        <v>251</v>
      </c>
      <c r="C4318" s="214" t="s">
        <v>26</v>
      </c>
      <c r="D4318" s="214">
        <v>1</v>
      </c>
      <c r="E4318" s="214" t="s">
        <v>35</v>
      </c>
      <c r="F4318" s="214" t="s">
        <v>253</v>
      </c>
      <c r="G4318" s="214" t="s">
        <v>246</v>
      </c>
      <c r="H4318" s="214" t="s">
        <v>83</v>
      </c>
      <c r="I4318" s="214" t="s">
        <v>126</v>
      </c>
      <c r="J4318" s="214">
        <v>235</v>
      </c>
      <c r="K4318" s="214">
        <v>235</v>
      </c>
      <c r="L4318" s="214">
        <v>0</v>
      </c>
      <c r="M4318" s="214">
        <v>0</v>
      </c>
      <c r="N4318" s="214">
        <v>235</v>
      </c>
      <c r="O4318" s="214">
        <v>1.7</v>
      </c>
      <c r="P4318" s="214">
        <v>4.2</v>
      </c>
      <c r="Q4318" s="214">
        <v>76.900000000000006</v>
      </c>
      <c r="R4318" s="214">
        <v>92.8</v>
      </c>
      <c r="S4318" s="214">
        <v>94.1</v>
      </c>
      <c r="T4318" s="214">
        <v>17.100000000000001</v>
      </c>
      <c r="U4318" s="214">
        <v>180</v>
      </c>
      <c r="V4318" s="214">
        <v>22600</v>
      </c>
      <c r="W4318" s="214">
        <v>28100</v>
      </c>
      <c r="X4318" s="214">
        <v>33900</v>
      </c>
    </row>
    <row r="4319" spans="1:24" x14ac:dyDescent="0.25">
      <c r="A4319" t="str">
        <f t="shared" si="68"/>
        <v>YAG1UKLevel 7Female + maleHealth and social careEast of England</v>
      </c>
      <c r="B4319" s="214" t="s">
        <v>251</v>
      </c>
      <c r="C4319" s="214" t="s">
        <v>26</v>
      </c>
      <c r="D4319" s="214">
        <v>1</v>
      </c>
      <c r="E4319" s="214" t="s">
        <v>35</v>
      </c>
      <c r="F4319" s="214" t="s">
        <v>253</v>
      </c>
      <c r="G4319" s="214" t="s">
        <v>246</v>
      </c>
      <c r="H4319" s="214" t="s">
        <v>83</v>
      </c>
      <c r="I4319" s="214" t="s">
        <v>127</v>
      </c>
      <c r="J4319" s="214">
        <v>380</v>
      </c>
      <c r="K4319" s="214">
        <v>380</v>
      </c>
      <c r="L4319" s="214">
        <v>0</v>
      </c>
      <c r="M4319" s="214">
        <v>0</v>
      </c>
      <c r="N4319" s="214">
        <v>380</v>
      </c>
      <c r="O4319" s="214">
        <v>2.6</v>
      </c>
      <c r="P4319" s="214">
        <v>2.1</v>
      </c>
      <c r="Q4319" s="214">
        <v>66.2</v>
      </c>
      <c r="R4319" s="214">
        <v>93.7</v>
      </c>
      <c r="S4319" s="214">
        <v>95.3</v>
      </c>
      <c r="T4319" s="214">
        <v>29</v>
      </c>
      <c r="U4319" s="214">
        <v>245</v>
      </c>
      <c r="V4319" s="214">
        <v>24100</v>
      </c>
      <c r="W4319" s="214">
        <v>29200</v>
      </c>
      <c r="X4319" s="214">
        <v>35800</v>
      </c>
    </row>
    <row r="4320" spans="1:24" x14ac:dyDescent="0.25">
      <c r="A4320" t="str">
        <f t="shared" si="68"/>
        <v>YAG1UKLevel 7Female + maleHealth and social careLondon</v>
      </c>
      <c r="B4320" s="214" t="s">
        <v>251</v>
      </c>
      <c r="C4320" s="214" t="s">
        <v>26</v>
      </c>
      <c r="D4320" s="214">
        <v>1</v>
      </c>
      <c r="E4320" s="214" t="s">
        <v>35</v>
      </c>
      <c r="F4320" s="214" t="s">
        <v>253</v>
      </c>
      <c r="G4320" s="214" t="s">
        <v>246</v>
      </c>
      <c r="H4320" s="214" t="s">
        <v>83</v>
      </c>
      <c r="I4320" s="214" t="s">
        <v>128</v>
      </c>
      <c r="J4320" s="214">
        <v>625</v>
      </c>
      <c r="K4320" s="214">
        <v>625</v>
      </c>
      <c r="L4320" s="214">
        <v>0</v>
      </c>
      <c r="M4320" s="214">
        <v>0</v>
      </c>
      <c r="N4320" s="214">
        <v>625</v>
      </c>
      <c r="O4320" s="214">
        <v>1.9</v>
      </c>
      <c r="P4320" s="214">
        <v>3.9</v>
      </c>
      <c r="Q4320" s="214">
        <v>77.7</v>
      </c>
      <c r="R4320" s="214">
        <v>92.8</v>
      </c>
      <c r="S4320" s="214">
        <v>94.2</v>
      </c>
      <c r="T4320" s="214">
        <v>16.399999999999999</v>
      </c>
      <c r="U4320" s="214">
        <v>470</v>
      </c>
      <c r="V4320" s="214">
        <v>26600</v>
      </c>
      <c r="W4320" s="214">
        <v>31800</v>
      </c>
      <c r="X4320" s="214">
        <v>36100</v>
      </c>
    </row>
    <row r="4321" spans="1:24" x14ac:dyDescent="0.25">
      <c r="A4321" t="str">
        <f t="shared" si="68"/>
        <v>YAG1UKLevel 7Female + maleHealth and social careNorth East</v>
      </c>
      <c r="B4321" s="214" t="s">
        <v>251</v>
      </c>
      <c r="C4321" s="214" t="s">
        <v>26</v>
      </c>
      <c r="D4321" s="214">
        <v>1</v>
      </c>
      <c r="E4321" s="214" t="s">
        <v>35</v>
      </c>
      <c r="F4321" s="214" t="s">
        <v>253</v>
      </c>
      <c r="G4321" s="214" t="s">
        <v>246</v>
      </c>
      <c r="H4321" s="214" t="s">
        <v>83</v>
      </c>
      <c r="I4321" s="214" t="s">
        <v>129</v>
      </c>
      <c r="J4321" s="214">
        <v>245</v>
      </c>
      <c r="K4321" s="214">
        <v>245</v>
      </c>
      <c r="L4321" s="214">
        <v>0</v>
      </c>
      <c r="M4321" s="214">
        <v>0</v>
      </c>
      <c r="N4321" s="214">
        <v>245</v>
      </c>
      <c r="O4321" s="214">
        <v>2.5</v>
      </c>
      <c r="P4321" s="214">
        <v>2.5</v>
      </c>
      <c r="Q4321" s="214">
        <v>68.7</v>
      </c>
      <c r="R4321" s="214">
        <v>94.2</v>
      </c>
      <c r="S4321" s="214">
        <v>95.1</v>
      </c>
      <c r="T4321" s="214">
        <v>26.3</v>
      </c>
      <c r="U4321" s="214">
        <v>165</v>
      </c>
      <c r="V4321" s="214">
        <v>24000</v>
      </c>
      <c r="W4321" s="214">
        <v>27700</v>
      </c>
      <c r="X4321" s="214">
        <v>32700</v>
      </c>
    </row>
    <row r="4322" spans="1:24" x14ac:dyDescent="0.25">
      <c r="A4322" t="str">
        <f t="shared" si="68"/>
        <v>YAG1UKLevel 7Female + maleHealth and social careNorth West</v>
      </c>
      <c r="B4322" s="214" t="s">
        <v>251</v>
      </c>
      <c r="C4322" s="214" t="s">
        <v>26</v>
      </c>
      <c r="D4322" s="214">
        <v>1</v>
      </c>
      <c r="E4322" s="214" t="s">
        <v>35</v>
      </c>
      <c r="F4322" s="214" t="s">
        <v>253</v>
      </c>
      <c r="G4322" s="214" t="s">
        <v>246</v>
      </c>
      <c r="H4322" s="214" t="s">
        <v>83</v>
      </c>
      <c r="I4322" s="214" t="s">
        <v>130</v>
      </c>
      <c r="J4322" s="214">
        <v>550</v>
      </c>
      <c r="K4322" s="214">
        <v>550</v>
      </c>
      <c r="L4322" s="214">
        <v>0</v>
      </c>
      <c r="M4322" s="214">
        <v>0</v>
      </c>
      <c r="N4322" s="214">
        <v>550</v>
      </c>
      <c r="O4322" s="214">
        <v>2.7</v>
      </c>
      <c r="P4322" s="214">
        <v>2</v>
      </c>
      <c r="Q4322" s="214">
        <v>71.3</v>
      </c>
      <c r="R4322" s="214">
        <v>94.5</v>
      </c>
      <c r="S4322" s="214">
        <v>95.3</v>
      </c>
      <c r="T4322" s="214">
        <v>24</v>
      </c>
      <c r="U4322" s="214">
        <v>385</v>
      </c>
      <c r="V4322" s="214">
        <v>23000</v>
      </c>
      <c r="W4322" s="214">
        <v>27000</v>
      </c>
      <c r="X4322" s="214">
        <v>31400</v>
      </c>
    </row>
    <row r="4323" spans="1:24" x14ac:dyDescent="0.25">
      <c r="A4323" t="str">
        <f t="shared" si="68"/>
        <v>YAG1UKLevel 7Female + maleHealth and social careNorthern Ireland</v>
      </c>
      <c r="B4323" s="214" t="s">
        <v>251</v>
      </c>
      <c r="C4323" s="214" t="s">
        <v>26</v>
      </c>
      <c r="D4323" s="214">
        <v>1</v>
      </c>
      <c r="E4323" s="214" t="s">
        <v>35</v>
      </c>
      <c r="F4323" s="214" t="s">
        <v>253</v>
      </c>
      <c r="G4323" s="214" t="s">
        <v>246</v>
      </c>
      <c r="H4323" s="214" t="s">
        <v>83</v>
      </c>
      <c r="I4323" s="214" t="s">
        <v>131</v>
      </c>
      <c r="J4323" s="214">
        <v>10</v>
      </c>
      <c r="K4323" s="214">
        <v>10</v>
      </c>
      <c r="L4323" s="214">
        <v>0</v>
      </c>
      <c r="M4323" s="214">
        <v>0</v>
      </c>
      <c r="N4323" s="214">
        <v>10</v>
      </c>
      <c r="O4323" s="214">
        <v>8.3000000000000007</v>
      </c>
      <c r="P4323" s="214">
        <v>0</v>
      </c>
      <c r="Q4323" s="214">
        <v>75</v>
      </c>
      <c r="R4323" s="214">
        <v>91.7</v>
      </c>
      <c r="S4323" s="214">
        <v>91.7</v>
      </c>
      <c r="T4323" s="214">
        <v>16.7</v>
      </c>
      <c r="U4323" s="214" t="s">
        <v>140</v>
      </c>
      <c r="V4323" s="214" t="s">
        <v>140</v>
      </c>
      <c r="W4323" s="214" t="s">
        <v>140</v>
      </c>
      <c r="X4323" s="214" t="s">
        <v>140</v>
      </c>
    </row>
    <row r="4324" spans="1:24" x14ac:dyDescent="0.25">
      <c r="A4324" t="str">
        <f t="shared" si="68"/>
        <v>YAG1UKLevel 7Female + maleHealth and social careScotland</v>
      </c>
      <c r="B4324" s="214" t="s">
        <v>251</v>
      </c>
      <c r="C4324" s="214" t="s">
        <v>26</v>
      </c>
      <c r="D4324" s="214">
        <v>1</v>
      </c>
      <c r="E4324" s="214" t="s">
        <v>35</v>
      </c>
      <c r="F4324" s="214" t="s">
        <v>253</v>
      </c>
      <c r="G4324" s="214" t="s">
        <v>246</v>
      </c>
      <c r="H4324" s="214" t="s">
        <v>83</v>
      </c>
      <c r="I4324" s="214" t="s">
        <v>132</v>
      </c>
      <c r="J4324" s="214">
        <v>20</v>
      </c>
      <c r="K4324" s="214">
        <v>20</v>
      </c>
      <c r="L4324" s="214">
        <v>0</v>
      </c>
      <c r="M4324" s="214">
        <v>0</v>
      </c>
      <c r="N4324" s="214">
        <v>20</v>
      </c>
      <c r="O4324" s="214">
        <v>0</v>
      </c>
      <c r="P4324" s="214">
        <v>10</v>
      </c>
      <c r="Q4324" s="214">
        <v>65</v>
      </c>
      <c r="R4324" s="214">
        <v>90</v>
      </c>
      <c r="S4324" s="214">
        <v>90</v>
      </c>
      <c r="T4324" s="214">
        <v>25</v>
      </c>
      <c r="U4324" s="214">
        <v>10</v>
      </c>
      <c r="V4324" s="214">
        <v>22100</v>
      </c>
      <c r="W4324" s="214">
        <v>28800</v>
      </c>
      <c r="X4324" s="214">
        <v>31900</v>
      </c>
    </row>
    <row r="4325" spans="1:24" x14ac:dyDescent="0.25">
      <c r="A4325" t="str">
        <f t="shared" si="68"/>
        <v>YAG1UKLevel 7Female + maleHealth and social careSouth East</v>
      </c>
      <c r="B4325" s="214" t="s">
        <v>251</v>
      </c>
      <c r="C4325" s="214" t="s">
        <v>26</v>
      </c>
      <c r="D4325" s="214">
        <v>1</v>
      </c>
      <c r="E4325" s="214" t="s">
        <v>35</v>
      </c>
      <c r="F4325" s="214" t="s">
        <v>253</v>
      </c>
      <c r="G4325" s="214" t="s">
        <v>246</v>
      </c>
      <c r="H4325" s="214" t="s">
        <v>83</v>
      </c>
      <c r="I4325" s="214" t="s">
        <v>133</v>
      </c>
      <c r="J4325" s="214">
        <v>405</v>
      </c>
      <c r="K4325" s="214">
        <v>405</v>
      </c>
      <c r="L4325" s="214">
        <v>0</v>
      </c>
      <c r="M4325" s="214">
        <v>0</v>
      </c>
      <c r="N4325" s="214">
        <v>405</v>
      </c>
      <c r="O4325" s="214">
        <v>1.5</v>
      </c>
      <c r="P4325" s="214">
        <v>3.7</v>
      </c>
      <c r="Q4325" s="214">
        <v>73.8</v>
      </c>
      <c r="R4325" s="214">
        <v>94.3</v>
      </c>
      <c r="S4325" s="214">
        <v>94.8</v>
      </c>
      <c r="T4325" s="214">
        <v>21</v>
      </c>
      <c r="U4325" s="214">
        <v>290</v>
      </c>
      <c r="V4325" s="214">
        <v>24800</v>
      </c>
      <c r="W4325" s="214">
        <v>29200</v>
      </c>
      <c r="X4325" s="214">
        <v>33900</v>
      </c>
    </row>
    <row r="4326" spans="1:24" x14ac:dyDescent="0.25">
      <c r="A4326" t="str">
        <f t="shared" si="68"/>
        <v>YAG1UKLevel 7Female + maleHealth and social careSouth West</v>
      </c>
      <c r="B4326" s="214" t="s">
        <v>251</v>
      </c>
      <c r="C4326" s="214" t="s">
        <v>26</v>
      </c>
      <c r="D4326" s="214">
        <v>1</v>
      </c>
      <c r="E4326" s="214" t="s">
        <v>35</v>
      </c>
      <c r="F4326" s="214" t="s">
        <v>253</v>
      </c>
      <c r="G4326" s="214" t="s">
        <v>246</v>
      </c>
      <c r="H4326" s="214" t="s">
        <v>83</v>
      </c>
      <c r="I4326" s="214" t="s">
        <v>134</v>
      </c>
      <c r="J4326" s="214">
        <v>265</v>
      </c>
      <c r="K4326" s="214">
        <v>265</v>
      </c>
      <c r="L4326" s="214">
        <v>0</v>
      </c>
      <c r="M4326" s="214">
        <v>0</v>
      </c>
      <c r="N4326" s="214">
        <v>265</v>
      </c>
      <c r="O4326" s="214">
        <v>3.4</v>
      </c>
      <c r="P4326" s="214">
        <v>2.6</v>
      </c>
      <c r="Q4326" s="214">
        <v>68.3</v>
      </c>
      <c r="R4326" s="214">
        <v>92.4</v>
      </c>
      <c r="S4326" s="214">
        <v>94</v>
      </c>
      <c r="T4326" s="214">
        <v>25.7</v>
      </c>
      <c r="U4326" s="214">
        <v>175</v>
      </c>
      <c r="V4326" s="214">
        <v>21500</v>
      </c>
      <c r="W4326" s="214">
        <v>27400</v>
      </c>
      <c r="X4326" s="214">
        <v>29900</v>
      </c>
    </row>
    <row r="4327" spans="1:24" x14ac:dyDescent="0.25">
      <c r="A4327" t="str">
        <f t="shared" si="68"/>
        <v>YAG1UKLevel 7Female + maleHealth and social careUnknown</v>
      </c>
      <c r="B4327" s="214" t="s">
        <v>251</v>
      </c>
      <c r="C4327" s="214" t="s">
        <v>26</v>
      </c>
      <c r="D4327" s="214">
        <v>1</v>
      </c>
      <c r="E4327" s="214" t="s">
        <v>35</v>
      </c>
      <c r="F4327" s="214" t="s">
        <v>253</v>
      </c>
      <c r="G4327" s="214" t="s">
        <v>246</v>
      </c>
      <c r="H4327" s="214" t="s">
        <v>83</v>
      </c>
      <c r="I4327" s="214" t="s">
        <v>135</v>
      </c>
      <c r="J4327" s="214">
        <v>115</v>
      </c>
      <c r="K4327" s="214">
        <v>115</v>
      </c>
      <c r="L4327" s="214">
        <v>62.9</v>
      </c>
      <c r="M4327" s="214">
        <v>0</v>
      </c>
      <c r="N4327" s="214">
        <v>40</v>
      </c>
      <c r="O4327" s="214">
        <v>0</v>
      </c>
      <c r="P4327" s="214">
        <v>0</v>
      </c>
      <c r="Q4327" s="214">
        <v>0</v>
      </c>
      <c r="R4327" s="214">
        <v>0</v>
      </c>
      <c r="S4327" s="214">
        <v>100</v>
      </c>
      <c r="T4327" s="214">
        <v>100</v>
      </c>
      <c r="U4327" s="214" t="s">
        <v>136</v>
      </c>
      <c r="V4327" s="214" t="s">
        <v>136</v>
      </c>
      <c r="W4327" s="214" t="s">
        <v>136</v>
      </c>
      <c r="X4327" s="214" t="s">
        <v>136</v>
      </c>
    </row>
    <row r="4328" spans="1:24" x14ac:dyDescent="0.25">
      <c r="A4328" t="str">
        <f t="shared" si="68"/>
        <v>YAG1UKLevel 7Female + maleHealth and social careWales</v>
      </c>
      <c r="B4328" s="214" t="s">
        <v>251</v>
      </c>
      <c r="C4328" s="214" t="s">
        <v>26</v>
      </c>
      <c r="D4328" s="214">
        <v>1</v>
      </c>
      <c r="E4328" s="214" t="s">
        <v>35</v>
      </c>
      <c r="F4328" s="214" t="s">
        <v>253</v>
      </c>
      <c r="G4328" s="214" t="s">
        <v>246</v>
      </c>
      <c r="H4328" s="214" t="s">
        <v>83</v>
      </c>
      <c r="I4328" s="214" t="s">
        <v>137</v>
      </c>
      <c r="J4328" s="214">
        <v>70</v>
      </c>
      <c r="K4328" s="214">
        <v>70</v>
      </c>
      <c r="L4328" s="214">
        <v>0</v>
      </c>
      <c r="M4328" s="214">
        <v>0</v>
      </c>
      <c r="N4328" s="214">
        <v>70</v>
      </c>
      <c r="O4328" s="214">
        <v>2.9</v>
      </c>
      <c r="P4328" s="214">
        <v>0</v>
      </c>
      <c r="Q4328" s="214">
        <v>79.7</v>
      </c>
      <c r="R4328" s="214">
        <v>97.1</v>
      </c>
      <c r="S4328" s="214">
        <v>97.1</v>
      </c>
      <c r="T4328" s="214">
        <v>17.399999999999999</v>
      </c>
      <c r="U4328" s="214">
        <v>55</v>
      </c>
      <c r="V4328" s="214">
        <v>26300</v>
      </c>
      <c r="W4328" s="214">
        <v>37600</v>
      </c>
      <c r="X4328" s="214">
        <v>40900</v>
      </c>
    </row>
    <row r="4329" spans="1:24" x14ac:dyDescent="0.25">
      <c r="A4329" t="str">
        <f t="shared" si="68"/>
        <v>YAG1UKLevel 7Female + maleHealth and social careWest Midlands</v>
      </c>
      <c r="B4329" s="214" t="s">
        <v>251</v>
      </c>
      <c r="C4329" s="214" t="s">
        <v>26</v>
      </c>
      <c r="D4329" s="214">
        <v>1</v>
      </c>
      <c r="E4329" s="214" t="s">
        <v>35</v>
      </c>
      <c r="F4329" s="214" t="s">
        <v>253</v>
      </c>
      <c r="G4329" s="214" t="s">
        <v>246</v>
      </c>
      <c r="H4329" s="214" t="s">
        <v>83</v>
      </c>
      <c r="I4329" s="214" t="s">
        <v>138</v>
      </c>
      <c r="J4329" s="214">
        <v>305</v>
      </c>
      <c r="K4329" s="214">
        <v>305</v>
      </c>
      <c r="L4329" s="214">
        <v>0</v>
      </c>
      <c r="M4329" s="214">
        <v>0</v>
      </c>
      <c r="N4329" s="214">
        <v>305</v>
      </c>
      <c r="O4329" s="214">
        <v>1.7</v>
      </c>
      <c r="P4329" s="214">
        <v>3.6</v>
      </c>
      <c r="Q4329" s="214">
        <v>74.599999999999994</v>
      </c>
      <c r="R4329" s="214">
        <v>93.4</v>
      </c>
      <c r="S4329" s="214">
        <v>94.7</v>
      </c>
      <c r="T4329" s="214">
        <v>20.2</v>
      </c>
      <c r="U4329" s="214">
        <v>220</v>
      </c>
      <c r="V4329" s="214">
        <v>24100</v>
      </c>
      <c r="W4329" s="214">
        <v>29600</v>
      </c>
      <c r="X4329" s="214">
        <v>35000</v>
      </c>
    </row>
    <row r="4330" spans="1:24" x14ac:dyDescent="0.25">
      <c r="A4330" t="str">
        <f t="shared" si="68"/>
        <v>YAG1UKLevel 7Female + maleHealth and social careYorkshire and The Humber</v>
      </c>
      <c r="B4330" s="214" t="s">
        <v>251</v>
      </c>
      <c r="C4330" s="214" t="s">
        <v>26</v>
      </c>
      <c r="D4330" s="214">
        <v>1</v>
      </c>
      <c r="E4330" s="214" t="s">
        <v>35</v>
      </c>
      <c r="F4330" s="214" t="s">
        <v>253</v>
      </c>
      <c r="G4330" s="214" t="s">
        <v>246</v>
      </c>
      <c r="H4330" s="214" t="s">
        <v>83</v>
      </c>
      <c r="I4330" s="214" t="s">
        <v>139</v>
      </c>
      <c r="J4330" s="214">
        <v>430</v>
      </c>
      <c r="K4330" s="214">
        <v>430</v>
      </c>
      <c r="L4330" s="214">
        <v>0</v>
      </c>
      <c r="M4330" s="214">
        <v>0</v>
      </c>
      <c r="N4330" s="214">
        <v>430</v>
      </c>
      <c r="O4330" s="214">
        <v>1.9</v>
      </c>
      <c r="P4330" s="214">
        <v>1.5</v>
      </c>
      <c r="Q4330" s="214">
        <v>74</v>
      </c>
      <c r="R4330" s="214">
        <v>95.7</v>
      </c>
      <c r="S4330" s="214">
        <v>96.5</v>
      </c>
      <c r="T4330" s="214">
        <v>22.6</v>
      </c>
      <c r="U4330" s="214">
        <v>310</v>
      </c>
      <c r="V4330" s="214">
        <v>22600</v>
      </c>
      <c r="W4330" s="214">
        <v>27400</v>
      </c>
      <c r="X4330" s="214">
        <v>31400</v>
      </c>
    </row>
    <row r="4331" spans="1:24" x14ac:dyDescent="0.25">
      <c r="A4331" t="str">
        <f t="shared" si="68"/>
        <v>YAG1UKLevel 7Female + maleHistory and archaeologyAbroad</v>
      </c>
      <c r="B4331" s="214" t="s">
        <v>251</v>
      </c>
      <c r="C4331" s="214" t="s">
        <v>26</v>
      </c>
      <c r="D4331" s="214">
        <v>1</v>
      </c>
      <c r="E4331" s="214" t="s">
        <v>35</v>
      </c>
      <c r="F4331" s="214" t="s">
        <v>253</v>
      </c>
      <c r="G4331" s="214" t="s">
        <v>246</v>
      </c>
      <c r="H4331" s="214" t="s">
        <v>95</v>
      </c>
      <c r="I4331" s="214" t="s">
        <v>125</v>
      </c>
      <c r="J4331" s="214" t="s">
        <v>140</v>
      </c>
      <c r="K4331" s="214" t="s">
        <v>140</v>
      </c>
      <c r="L4331" s="214" t="s">
        <v>140</v>
      </c>
      <c r="M4331" s="214" t="s">
        <v>140</v>
      </c>
      <c r="N4331" s="214" t="s">
        <v>140</v>
      </c>
      <c r="O4331" s="214" t="s">
        <v>140</v>
      </c>
      <c r="P4331" s="214" t="s">
        <v>140</v>
      </c>
      <c r="Q4331" s="214" t="s">
        <v>140</v>
      </c>
      <c r="R4331" s="214" t="s">
        <v>140</v>
      </c>
      <c r="S4331" s="214" t="s">
        <v>140</v>
      </c>
      <c r="T4331" s="214" t="s">
        <v>140</v>
      </c>
      <c r="U4331" s="214" t="s">
        <v>140</v>
      </c>
      <c r="V4331" s="214" t="s">
        <v>140</v>
      </c>
      <c r="W4331" s="214" t="s">
        <v>140</v>
      </c>
      <c r="X4331" s="214" t="s">
        <v>140</v>
      </c>
    </row>
    <row r="4332" spans="1:24" x14ac:dyDescent="0.25">
      <c r="A4332" t="str">
        <f t="shared" si="68"/>
        <v>YAG1UKLevel 7Female + maleHistory and archaeologyEast Midlands</v>
      </c>
      <c r="B4332" s="214" t="s">
        <v>251</v>
      </c>
      <c r="C4332" s="214" t="s">
        <v>26</v>
      </c>
      <c r="D4332" s="214">
        <v>1</v>
      </c>
      <c r="E4332" s="214" t="s">
        <v>35</v>
      </c>
      <c r="F4332" s="214" t="s">
        <v>253</v>
      </c>
      <c r="G4332" s="214" t="s">
        <v>246</v>
      </c>
      <c r="H4332" s="214" t="s">
        <v>95</v>
      </c>
      <c r="I4332" s="214" t="s">
        <v>126</v>
      </c>
      <c r="J4332" s="214">
        <v>145</v>
      </c>
      <c r="K4332" s="214">
        <v>145</v>
      </c>
      <c r="L4332" s="214">
        <v>0</v>
      </c>
      <c r="M4332" s="214">
        <v>0</v>
      </c>
      <c r="N4332" s="214">
        <v>145</v>
      </c>
      <c r="O4332" s="214">
        <v>4.8</v>
      </c>
      <c r="P4332" s="214">
        <v>4.5999999999999996</v>
      </c>
      <c r="Q4332" s="214">
        <v>52.2</v>
      </c>
      <c r="R4332" s="214">
        <v>79.900000000000006</v>
      </c>
      <c r="S4332" s="214">
        <v>90.6</v>
      </c>
      <c r="T4332" s="214">
        <v>38.5</v>
      </c>
      <c r="U4332" s="214">
        <v>75</v>
      </c>
      <c r="V4332" s="214">
        <v>12000</v>
      </c>
      <c r="W4332" s="214">
        <v>19700</v>
      </c>
      <c r="X4332" s="214">
        <v>22600</v>
      </c>
    </row>
    <row r="4333" spans="1:24" x14ac:dyDescent="0.25">
      <c r="A4333" t="str">
        <f t="shared" si="68"/>
        <v>YAG1UKLevel 7Female + maleHistory and archaeologyEast of England</v>
      </c>
      <c r="B4333" s="214" t="s">
        <v>251</v>
      </c>
      <c r="C4333" s="214" t="s">
        <v>26</v>
      </c>
      <c r="D4333" s="214">
        <v>1</v>
      </c>
      <c r="E4333" s="214" t="s">
        <v>35</v>
      </c>
      <c r="F4333" s="214" t="s">
        <v>253</v>
      </c>
      <c r="G4333" s="214" t="s">
        <v>246</v>
      </c>
      <c r="H4333" s="214" t="s">
        <v>95</v>
      </c>
      <c r="I4333" s="214" t="s">
        <v>127</v>
      </c>
      <c r="J4333" s="214">
        <v>230</v>
      </c>
      <c r="K4333" s="214">
        <v>230</v>
      </c>
      <c r="L4333" s="214">
        <v>0</v>
      </c>
      <c r="M4333" s="214">
        <v>0</v>
      </c>
      <c r="N4333" s="214">
        <v>230</v>
      </c>
      <c r="O4333" s="214">
        <v>7</v>
      </c>
      <c r="P4333" s="214">
        <v>3.6</v>
      </c>
      <c r="Q4333" s="214">
        <v>64.3</v>
      </c>
      <c r="R4333" s="214">
        <v>81.900000000000006</v>
      </c>
      <c r="S4333" s="214">
        <v>89.5</v>
      </c>
      <c r="T4333" s="214">
        <v>25.2</v>
      </c>
      <c r="U4333" s="214">
        <v>140</v>
      </c>
      <c r="V4333" s="214">
        <v>16100</v>
      </c>
      <c r="W4333" s="214">
        <v>21500</v>
      </c>
      <c r="X4333" s="214">
        <v>27400</v>
      </c>
    </row>
    <row r="4334" spans="1:24" x14ac:dyDescent="0.25">
      <c r="A4334" t="str">
        <f t="shared" si="68"/>
        <v>YAG1UKLevel 7Female + maleHistory and archaeologyLondon</v>
      </c>
      <c r="B4334" s="214" t="s">
        <v>251</v>
      </c>
      <c r="C4334" s="214" t="s">
        <v>26</v>
      </c>
      <c r="D4334" s="214">
        <v>1</v>
      </c>
      <c r="E4334" s="214" t="s">
        <v>35</v>
      </c>
      <c r="F4334" s="214" t="s">
        <v>253</v>
      </c>
      <c r="G4334" s="214" t="s">
        <v>246</v>
      </c>
      <c r="H4334" s="214" t="s">
        <v>95</v>
      </c>
      <c r="I4334" s="214" t="s">
        <v>128</v>
      </c>
      <c r="J4334" s="214">
        <v>575</v>
      </c>
      <c r="K4334" s="214">
        <v>575</v>
      </c>
      <c r="L4334" s="214">
        <v>0</v>
      </c>
      <c r="M4334" s="214">
        <v>0</v>
      </c>
      <c r="N4334" s="214">
        <v>575</v>
      </c>
      <c r="O4334" s="214">
        <v>9.8000000000000007</v>
      </c>
      <c r="P4334" s="214">
        <v>5.6</v>
      </c>
      <c r="Q4334" s="214">
        <v>63.2</v>
      </c>
      <c r="R4334" s="214">
        <v>78.400000000000006</v>
      </c>
      <c r="S4334" s="214">
        <v>84.6</v>
      </c>
      <c r="T4334" s="214">
        <v>21.3</v>
      </c>
      <c r="U4334" s="214">
        <v>340</v>
      </c>
      <c r="V4334" s="214">
        <v>20800</v>
      </c>
      <c r="W4334" s="214">
        <v>25600</v>
      </c>
      <c r="X4334" s="214">
        <v>32100</v>
      </c>
    </row>
    <row r="4335" spans="1:24" x14ac:dyDescent="0.25">
      <c r="A4335" t="str">
        <f t="shared" si="68"/>
        <v>YAG1UKLevel 7Female + maleHistory and archaeologyNorth East</v>
      </c>
      <c r="B4335" s="214" t="s">
        <v>251</v>
      </c>
      <c r="C4335" s="214" t="s">
        <v>26</v>
      </c>
      <c r="D4335" s="214">
        <v>1</v>
      </c>
      <c r="E4335" s="214" t="s">
        <v>35</v>
      </c>
      <c r="F4335" s="214" t="s">
        <v>253</v>
      </c>
      <c r="G4335" s="214" t="s">
        <v>246</v>
      </c>
      <c r="H4335" s="214" t="s">
        <v>95</v>
      </c>
      <c r="I4335" s="214" t="s">
        <v>129</v>
      </c>
      <c r="J4335" s="214">
        <v>100</v>
      </c>
      <c r="K4335" s="214">
        <v>100</v>
      </c>
      <c r="L4335" s="214">
        <v>0</v>
      </c>
      <c r="M4335" s="214">
        <v>0</v>
      </c>
      <c r="N4335" s="214">
        <v>100</v>
      </c>
      <c r="O4335" s="214">
        <v>11.4</v>
      </c>
      <c r="P4335" s="214">
        <v>4.0999999999999996</v>
      </c>
      <c r="Q4335" s="214">
        <v>46.6</v>
      </c>
      <c r="R4335" s="214">
        <v>81.900000000000006</v>
      </c>
      <c r="S4335" s="214">
        <v>84.5</v>
      </c>
      <c r="T4335" s="214">
        <v>37.9</v>
      </c>
      <c r="U4335" s="214">
        <v>45</v>
      </c>
      <c r="V4335" s="214">
        <v>13100</v>
      </c>
      <c r="W4335" s="214">
        <v>19300</v>
      </c>
      <c r="X4335" s="214">
        <v>22600</v>
      </c>
    </row>
    <row r="4336" spans="1:24" x14ac:dyDescent="0.25">
      <c r="A4336" t="str">
        <f t="shared" si="68"/>
        <v>YAG1UKLevel 7Female + maleHistory and archaeologyNorth West</v>
      </c>
      <c r="B4336" s="214" t="s">
        <v>251</v>
      </c>
      <c r="C4336" s="214" t="s">
        <v>26</v>
      </c>
      <c r="D4336" s="214">
        <v>1</v>
      </c>
      <c r="E4336" s="214" t="s">
        <v>35</v>
      </c>
      <c r="F4336" s="214" t="s">
        <v>253</v>
      </c>
      <c r="G4336" s="214" t="s">
        <v>246</v>
      </c>
      <c r="H4336" s="214" t="s">
        <v>95</v>
      </c>
      <c r="I4336" s="214" t="s">
        <v>130</v>
      </c>
      <c r="J4336" s="214">
        <v>205</v>
      </c>
      <c r="K4336" s="214">
        <v>205</v>
      </c>
      <c r="L4336" s="214">
        <v>0</v>
      </c>
      <c r="M4336" s="214">
        <v>0</v>
      </c>
      <c r="N4336" s="214">
        <v>205</v>
      </c>
      <c r="O4336" s="214">
        <v>10.9</v>
      </c>
      <c r="P4336" s="214">
        <v>4.7</v>
      </c>
      <c r="Q4336" s="214">
        <v>59.9</v>
      </c>
      <c r="R4336" s="214">
        <v>77.400000000000006</v>
      </c>
      <c r="S4336" s="214">
        <v>84.5</v>
      </c>
      <c r="T4336" s="214">
        <v>24.6</v>
      </c>
      <c r="U4336" s="214">
        <v>115</v>
      </c>
      <c r="V4336" s="214">
        <v>14200</v>
      </c>
      <c r="W4336" s="214">
        <v>20100</v>
      </c>
      <c r="X4336" s="214">
        <v>24800</v>
      </c>
    </row>
    <row r="4337" spans="1:24" x14ac:dyDescent="0.25">
      <c r="A4337" t="str">
        <f t="shared" si="68"/>
        <v>YAG1UKLevel 7Female + maleHistory and archaeologyNorthern Ireland</v>
      </c>
      <c r="B4337" s="214" t="s">
        <v>251</v>
      </c>
      <c r="C4337" s="214" t="s">
        <v>26</v>
      </c>
      <c r="D4337" s="214">
        <v>1</v>
      </c>
      <c r="E4337" s="214" t="s">
        <v>35</v>
      </c>
      <c r="F4337" s="214" t="s">
        <v>253</v>
      </c>
      <c r="G4337" s="214" t="s">
        <v>246</v>
      </c>
      <c r="H4337" s="214" t="s">
        <v>95</v>
      </c>
      <c r="I4337" s="214" t="s">
        <v>131</v>
      </c>
      <c r="J4337" s="214">
        <v>10</v>
      </c>
      <c r="K4337" s="214">
        <v>10</v>
      </c>
      <c r="L4337" s="214">
        <v>0</v>
      </c>
      <c r="M4337" s="214">
        <v>0</v>
      </c>
      <c r="N4337" s="214">
        <v>10</v>
      </c>
      <c r="O4337" s="214">
        <v>13.3</v>
      </c>
      <c r="P4337" s="214">
        <v>0</v>
      </c>
      <c r="Q4337" s="214">
        <v>73.3</v>
      </c>
      <c r="R4337" s="214">
        <v>86.7</v>
      </c>
      <c r="S4337" s="214">
        <v>86.7</v>
      </c>
      <c r="T4337" s="214">
        <v>13.3</v>
      </c>
      <c r="U4337" s="214" t="s">
        <v>140</v>
      </c>
      <c r="V4337" s="214" t="s">
        <v>140</v>
      </c>
      <c r="W4337" s="214" t="s">
        <v>140</v>
      </c>
      <c r="X4337" s="214" t="s">
        <v>140</v>
      </c>
    </row>
    <row r="4338" spans="1:24" x14ac:dyDescent="0.25">
      <c r="A4338" t="str">
        <f t="shared" si="68"/>
        <v>YAG1UKLevel 7Female + maleHistory and archaeologyScotland</v>
      </c>
      <c r="B4338" s="214" t="s">
        <v>251</v>
      </c>
      <c r="C4338" s="214" t="s">
        <v>26</v>
      </c>
      <c r="D4338" s="214">
        <v>1</v>
      </c>
      <c r="E4338" s="214" t="s">
        <v>35</v>
      </c>
      <c r="F4338" s="214" t="s">
        <v>253</v>
      </c>
      <c r="G4338" s="214" t="s">
        <v>246</v>
      </c>
      <c r="H4338" s="214" t="s">
        <v>95</v>
      </c>
      <c r="I4338" s="214" t="s">
        <v>132</v>
      </c>
      <c r="J4338" s="214">
        <v>45</v>
      </c>
      <c r="K4338" s="214">
        <v>45</v>
      </c>
      <c r="L4338" s="214">
        <v>0</v>
      </c>
      <c r="M4338" s="214">
        <v>0</v>
      </c>
      <c r="N4338" s="214">
        <v>45</v>
      </c>
      <c r="O4338" s="214">
        <v>10.7</v>
      </c>
      <c r="P4338" s="214">
        <v>10.7</v>
      </c>
      <c r="Q4338" s="214">
        <v>49.6</v>
      </c>
      <c r="R4338" s="214">
        <v>67.900000000000006</v>
      </c>
      <c r="S4338" s="214">
        <v>78.599999999999994</v>
      </c>
      <c r="T4338" s="214">
        <v>28.9</v>
      </c>
      <c r="U4338" s="214">
        <v>20</v>
      </c>
      <c r="V4338" s="214">
        <v>17500</v>
      </c>
      <c r="W4338" s="214">
        <v>20800</v>
      </c>
      <c r="X4338" s="214">
        <v>27700</v>
      </c>
    </row>
    <row r="4339" spans="1:24" x14ac:dyDescent="0.25">
      <c r="A4339" t="str">
        <f t="shared" si="68"/>
        <v>YAG1UKLevel 7Female + maleHistory and archaeologySouth East</v>
      </c>
      <c r="B4339" s="214" t="s">
        <v>251</v>
      </c>
      <c r="C4339" s="214" t="s">
        <v>26</v>
      </c>
      <c r="D4339" s="214">
        <v>1</v>
      </c>
      <c r="E4339" s="214" t="s">
        <v>35</v>
      </c>
      <c r="F4339" s="214" t="s">
        <v>253</v>
      </c>
      <c r="G4339" s="214" t="s">
        <v>246</v>
      </c>
      <c r="H4339" s="214" t="s">
        <v>95</v>
      </c>
      <c r="I4339" s="214" t="s">
        <v>133</v>
      </c>
      <c r="J4339" s="214">
        <v>435</v>
      </c>
      <c r="K4339" s="214">
        <v>435</v>
      </c>
      <c r="L4339" s="214">
        <v>0</v>
      </c>
      <c r="M4339" s="214">
        <v>0</v>
      </c>
      <c r="N4339" s="214">
        <v>435</v>
      </c>
      <c r="O4339" s="214">
        <v>7.5</v>
      </c>
      <c r="P4339" s="214">
        <v>4.9000000000000004</v>
      </c>
      <c r="Q4339" s="214">
        <v>59.3</v>
      </c>
      <c r="R4339" s="214">
        <v>80.5</v>
      </c>
      <c r="S4339" s="214">
        <v>87.6</v>
      </c>
      <c r="T4339" s="214">
        <v>28.3</v>
      </c>
      <c r="U4339" s="214">
        <v>240</v>
      </c>
      <c r="V4339" s="214">
        <v>16100</v>
      </c>
      <c r="W4339" s="214">
        <v>21900</v>
      </c>
      <c r="X4339" s="214">
        <v>28800</v>
      </c>
    </row>
    <row r="4340" spans="1:24" x14ac:dyDescent="0.25">
      <c r="A4340" t="str">
        <f t="shared" si="68"/>
        <v>YAG1UKLevel 7Female + maleHistory and archaeologySouth West</v>
      </c>
      <c r="B4340" s="214" t="s">
        <v>251</v>
      </c>
      <c r="C4340" s="214" t="s">
        <v>26</v>
      </c>
      <c r="D4340" s="214">
        <v>1</v>
      </c>
      <c r="E4340" s="214" t="s">
        <v>35</v>
      </c>
      <c r="F4340" s="214" t="s">
        <v>253</v>
      </c>
      <c r="G4340" s="214" t="s">
        <v>246</v>
      </c>
      <c r="H4340" s="214" t="s">
        <v>95</v>
      </c>
      <c r="I4340" s="214" t="s">
        <v>134</v>
      </c>
      <c r="J4340" s="214">
        <v>200</v>
      </c>
      <c r="K4340" s="214">
        <v>200</v>
      </c>
      <c r="L4340" s="214">
        <v>0</v>
      </c>
      <c r="M4340" s="214">
        <v>0</v>
      </c>
      <c r="N4340" s="214">
        <v>200</v>
      </c>
      <c r="O4340" s="214">
        <v>9.1999999999999993</v>
      </c>
      <c r="P4340" s="214">
        <v>7.3</v>
      </c>
      <c r="Q4340" s="214">
        <v>57.9</v>
      </c>
      <c r="R4340" s="214">
        <v>73.3</v>
      </c>
      <c r="S4340" s="214">
        <v>83.5</v>
      </c>
      <c r="T4340" s="214">
        <v>25.7</v>
      </c>
      <c r="U4340" s="214">
        <v>110</v>
      </c>
      <c r="V4340" s="214">
        <v>16100</v>
      </c>
      <c r="W4340" s="214">
        <v>20400</v>
      </c>
      <c r="X4340" s="214">
        <v>25200</v>
      </c>
    </row>
    <row r="4341" spans="1:24" x14ac:dyDescent="0.25">
      <c r="A4341" t="str">
        <f t="shared" si="68"/>
        <v>YAG1UKLevel 7Female + maleHistory and archaeologyUnknown</v>
      </c>
      <c r="B4341" s="214" t="s">
        <v>251</v>
      </c>
      <c r="C4341" s="214" t="s">
        <v>26</v>
      </c>
      <c r="D4341" s="214">
        <v>1</v>
      </c>
      <c r="E4341" s="214" t="s">
        <v>35</v>
      </c>
      <c r="F4341" s="214" t="s">
        <v>253</v>
      </c>
      <c r="G4341" s="214" t="s">
        <v>246</v>
      </c>
      <c r="H4341" s="214" t="s">
        <v>95</v>
      </c>
      <c r="I4341" s="214" t="s">
        <v>135</v>
      </c>
      <c r="J4341" s="214">
        <v>100</v>
      </c>
      <c r="K4341" s="214">
        <v>100</v>
      </c>
      <c r="L4341" s="214">
        <v>28.7</v>
      </c>
      <c r="M4341" s="214">
        <v>0</v>
      </c>
      <c r="N4341" s="214">
        <v>70</v>
      </c>
      <c r="O4341" s="214">
        <v>0.5</v>
      </c>
      <c r="P4341" s="214">
        <v>0</v>
      </c>
      <c r="Q4341" s="214">
        <v>0</v>
      </c>
      <c r="R4341" s="214">
        <v>0</v>
      </c>
      <c r="S4341" s="214">
        <v>99.5</v>
      </c>
      <c r="T4341" s="214">
        <v>99.5</v>
      </c>
      <c r="U4341" s="214" t="s">
        <v>136</v>
      </c>
      <c r="V4341" s="214" t="s">
        <v>136</v>
      </c>
      <c r="W4341" s="214" t="s">
        <v>136</v>
      </c>
      <c r="X4341" s="214" t="s">
        <v>136</v>
      </c>
    </row>
    <row r="4342" spans="1:24" x14ac:dyDescent="0.25">
      <c r="A4342" t="str">
        <f t="shared" si="68"/>
        <v>YAG1UKLevel 7Female + maleHistory and archaeologyWales</v>
      </c>
      <c r="B4342" s="214" t="s">
        <v>251</v>
      </c>
      <c r="C4342" s="214" t="s">
        <v>26</v>
      </c>
      <c r="D4342" s="214">
        <v>1</v>
      </c>
      <c r="E4342" s="214" t="s">
        <v>35</v>
      </c>
      <c r="F4342" s="214" t="s">
        <v>253</v>
      </c>
      <c r="G4342" s="214" t="s">
        <v>246</v>
      </c>
      <c r="H4342" s="214" t="s">
        <v>95</v>
      </c>
      <c r="I4342" s="214" t="s">
        <v>137</v>
      </c>
      <c r="J4342" s="214">
        <v>50</v>
      </c>
      <c r="K4342" s="214">
        <v>50</v>
      </c>
      <c r="L4342" s="214">
        <v>0</v>
      </c>
      <c r="M4342" s="214">
        <v>0</v>
      </c>
      <c r="N4342" s="214">
        <v>50</v>
      </c>
      <c r="O4342" s="214">
        <v>8.1</v>
      </c>
      <c r="P4342" s="214">
        <v>10.1</v>
      </c>
      <c r="Q4342" s="214">
        <v>48.7</v>
      </c>
      <c r="R4342" s="214">
        <v>69.599999999999994</v>
      </c>
      <c r="S4342" s="214">
        <v>81.8</v>
      </c>
      <c r="T4342" s="214">
        <v>33.1</v>
      </c>
      <c r="U4342" s="214">
        <v>25</v>
      </c>
      <c r="V4342" s="214">
        <v>16100</v>
      </c>
      <c r="W4342" s="214">
        <v>22600</v>
      </c>
      <c r="X4342" s="214">
        <v>26300</v>
      </c>
    </row>
    <row r="4343" spans="1:24" x14ac:dyDescent="0.25">
      <c r="A4343" t="str">
        <f t="shared" si="68"/>
        <v>YAG1UKLevel 7Female + maleHistory and archaeologyWest Midlands</v>
      </c>
      <c r="B4343" s="214" t="s">
        <v>251</v>
      </c>
      <c r="C4343" s="214" t="s">
        <v>26</v>
      </c>
      <c r="D4343" s="214">
        <v>1</v>
      </c>
      <c r="E4343" s="214" t="s">
        <v>35</v>
      </c>
      <c r="F4343" s="214" t="s">
        <v>253</v>
      </c>
      <c r="G4343" s="214" t="s">
        <v>246</v>
      </c>
      <c r="H4343" s="214" t="s">
        <v>95</v>
      </c>
      <c r="I4343" s="214" t="s">
        <v>138</v>
      </c>
      <c r="J4343" s="214">
        <v>180</v>
      </c>
      <c r="K4343" s="214">
        <v>180</v>
      </c>
      <c r="L4343" s="214">
        <v>0</v>
      </c>
      <c r="M4343" s="214">
        <v>0</v>
      </c>
      <c r="N4343" s="214">
        <v>180</v>
      </c>
      <c r="O4343" s="214">
        <v>8.5</v>
      </c>
      <c r="P4343" s="214">
        <v>5.2</v>
      </c>
      <c r="Q4343" s="214">
        <v>57.7</v>
      </c>
      <c r="R4343" s="214">
        <v>76.099999999999994</v>
      </c>
      <c r="S4343" s="214">
        <v>86.2</v>
      </c>
      <c r="T4343" s="214">
        <v>28.6</v>
      </c>
      <c r="U4343" s="214">
        <v>95</v>
      </c>
      <c r="V4343" s="214">
        <v>13500</v>
      </c>
      <c r="W4343" s="214">
        <v>19700</v>
      </c>
      <c r="X4343" s="214">
        <v>24100</v>
      </c>
    </row>
    <row r="4344" spans="1:24" x14ac:dyDescent="0.25">
      <c r="A4344" t="str">
        <f t="shared" si="68"/>
        <v>YAG1UKLevel 7Female + maleHistory and archaeologyYorkshire and The Humber</v>
      </c>
      <c r="B4344" s="214" t="s">
        <v>251</v>
      </c>
      <c r="C4344" s="214" t="s">
        <v>26</v>
      </c>
      <c r="D4344" s="214">
        <v>1</v>
      </c>
      <c r="E4344" s="214" t="s">
        <v>35</v>
      </c>
      <c r="F4344" s="214" t="s">
        <v>253</v>
      </c>
      <c r="G4344" s="214" t="s">
        <v>246</v>
      </c>
      <c r="H4344" s="214" t="s">
        <v>95</v>
      </c>
      <c r="I4344" s="214" t="s">
        <v>139</v>
      </c>
      <c r="J4344" s="214">
        <v>190</v>
      </c>
      <c r="K4344" s="214">
        <v>190</v>
      </c>
      <c r="L4344" s="214">
        <v>0</v>
      </c>
      <c r="M4344" s="214">
        <v>0</v>
      </c>
      <c r="N4344" s="214">
        <v>190</v>
      </c>
      <c r="O4344" s="214">
        <v>7.3</v>
      </c>
      <c r="P4344" s="214">
        <v>6</v>
      </c>
      <c r="Q4344" s="214">
        <v>53</v>
      </c>
      <c r="R4344" s="214">
        <v>80.8</v>
      </c>
      <c r="S4344" s="214">
        <v>86.6</v>
      </c>
      <c r="T4344" s="214">
        <v>33.700000000000003</v>
      </c>
      <c r="U4344" s="214">
        <v>95</v>
      </c>
      <c r="V4344" s="214">
        <v>13800</v>
      </c>
      <c r="W4344" s="214">
        <v>19300</v>
      </c>
      <c r="X4344" s="214">
        <v>24500</v>
      </c>
    </row>
    <row r="4345" spans="1:24" x14ac:dyDescent="0.25">
      <c r="A4345" t="str">
        <f t="shared" si="68"/>
        <v>YAG1UKLevel 7Female + maleLanguages and area studiesAbroad</v>
      </c>
      <c r="B4345" s="214" t="s">
        <v>251</v>
      </c>
      <c r="C4345" s="214" t="s">
        <v>26</v>
      </c>
      <c r="D4345" s="214">
        <v>1</v>
      </c>
      <c r="E4345" s="214" t="s">
        <v>35</v>
      </c>
      <c r="F4345" s="214" t="s">
        <v>253</v>
      </c>
      <c r="G4345" s="214" t="s">
        <v>246</v>
      </c>
      <c r="H4345" s="214" t="s">
        <v>168</v>
      </c>
      <c r="I4345" s="214" t="s">
        <v>125</v>
      </c>
      <c r="J4345" s="214" t="s">
        <v>140</v>
      </c>
      <c r="K4345" s="214" t="s">
        <v>140</v>
      </c>
      <c r="L4345" s="214" t="s">
        <v>140</v>
      </c>
      <c r="M4345" s="214" t="s">
        <v>140</v>
      </c>
      <c r="N4345" s="214" t="s">
        <v>140</v>
      </c>
      <c r="O4345" s="214" t="s">
        <v>140</v>
      </c>
      <c r="P4345" s="214" t="s">
        <v>140</v>
      </c>
      <c r="Q4345" s="214" t="s">
        <v>140</v>
      </c>
      <c r="R4345" s="214" t="s">
        <v>140</v>
      </c>
      <c r="S4345" s="214" t="s">
        <v>140</v>
      </c>
      <c r="T4345" s="214" t="s">
        <v>140</v>
      </c>
      <c r="U4345" s="214" t="s">
        <v>140</v>
      </c>
      <c r="V4345" s="214" t="s">
        <v>140</v>
      </c>
      <c r="W4345" s="214" t="s">
        <v>140</v>
      </c>
      <c r="X4345" s="214" t="s">
        <v>140</v>
      </c>
    </row>
    <row r="4346" spans="1:24" x14ac:dyDescent="0.25">
      <c r="A4346" t="str">
        <f t="shared" si="68"/>
        <v>YAG1UKLevel 7Female + maleLanguages and area studiesEast Midlands</v>
      </c>
      <c r="B4346" s="214" t="s">
        <v>251</v>
      </c>
      <c r="C4346" s="214" t="s">
        <v>26</v>
      </c>
      <c r="D4346" s="214">
        <v>1</v>
      </c>
      <c r="E4346" s="214" t="s">
        <v>35</v>
      </c>
      <c r="F4346" s="214" t="s">
        <v>253</v>
      </c>
      <c r="G4346" s="214" t="s">
        <v>246</v>
      </c>
      <c r="H4346" s="214" t="s">
        <v>168</v>
      </c>
      <c r="I4346" s="214" t="s">
        <v>126</v>
      </c>
      <c r="J4346" s="214">
        <v>30</v>
      </c>
      <c r="K4346" s="214">
        <v>30</v>
      </c>
      <c r="L4346" s="214">
        <v>0</v>
      </c>
      <c r="M4346" s="214">
        <v>0</v>
      </c>
      <c r="N4346" s="214">
        <v>30</v>
      </c>
      <c r="O4346" s="214">
        <v>19.7</v>
      </c>
      <c r="P4346" s="214">
        <v>3.3</v>
      </c>
      <c r="Q4346" s="214">
        <v>52.5</v>
      </c>
      <c r="R4346" s="214">
        <v>70.5</v>
      </c>
      <c r="S4346" s="214">
        <v>77</v>
      </c>
      <c r="T4346" s="214">
        <v>24.6</v>
      </c>
      <c r="U4346" s="214">
        <v>15</v>
      </c>
      <c r="V4346" s="214">
        <v>15000</v>
      </c>
      <c r="W4346" s="214">
        <v>20600</v>
      </c>
      <c r="X4346" s="214">
        <v>25600</v>
      </c>
    </row>
    <row r="4347" spans="1:24" x14ac:dyDescent="0.25">
      <c r="A4347" t="str">
        <f t="shared" si="68"/>
        <v>YAG1UKLevel 7Female + maleLanguages and area studiesEast of England</v>
      </c>
      <c r="B4347" s="214" t="s">
        <v>251</v>
      </c>
      <c r="C4347" s="214" t="s">
        <v>26</v>
      </c>
      <c r="D4347" s="214">
        <v>1</v>
      </c>
      <c r="E4347" s="214" t="s">
        <v>35</v>
      </c>
      <c r="F4347" s="214" t="s">
        <v>253</v>
      </c>
      <c r="G4347" s="214" t="s">
        <v>246</v>
      </c>
      <c r="H4347" s="214" t="s">
        <v>168</v>
      </c>
      <c r="I4347" s="214" t="s">
        <v>127</v>
      </c>
      <c r="J4347" s="214">
        <v>80</v>
      </c>
      <c r="K4347" s="214">
        <v>80</v>
      </c>
      <c r="L4347" s="214">
        <v>0</v>
      </c>
      <c r="M4347" s="214">
        <v>0</v>
      </c>
      <c r="N4347" s="214">
        <v>80</v>
      </c>
      <c r="O4347" s="214">
        <v>9.6999999999999993</v>
      </c>
      <c r="P4347" s="214">
        <v>7.9</v>
      </c>
      <c r="Q4347" s="214">
        <v>63</v>
      </c>
      <c r="R4347" s="214">
        <v>77.5</v>
      </c>
      <c r="S4347" s="214">
        <v>82.4</v>
      </c>
      <c r="T4347" s="214">
        <v>19.399999999999999</v>
      </c>
      <c r="U4347" s="214">
        <v>50</v>
      </c>
      <c r="V4347" s="214">
        <v>17900</v>
      </c>
      <c r="W4347" s="214">
        <v>23400</v>
      </c>
      <c r="X4347" s="214">
        <v>27000</v>
      </c>
    </row>
    <row r="4348" spans="1:24" x14ac:dyDescent="0.25">
      <c r="A4348" t="str">
        <f t="shared" si="68"/>
        <v>YAG1UKLevel 7Female + maleLanguages and area studiesLondon</v>
      </c>
      <c r="B4348" s="214" t="s">
        <v>251</v>
      </c>
      <c r="C4348" s="214" t="s">
        <v>26</v>
      </c>
      <c r="D4348" s="214">
        <v>1</v>
      </c>
      <c r="E4348" s="214" t="s">
        <v>35</v>
      </c>
      <c r="F4348" s="214" t="s">
        <v>253</v>
      </c>
      <c r="G4348" s="214" t="s">
        <v>246</v>
      </c>
      <c r="H4348" s="214" t="s">
        <v>168</v>
      </c>
      <c r="I4348" s="214" t="s">
        <v>128</v>
      </c>
      <c r="J4348" s="214">
        <v>260</v>
      </c>
      <c r="K4348" s="214">
        <v>260</v>
      </c>
      <c r="L4348" s="214">
        <v>0</v>
      </c>
      <c r="M4348" s="214">
        <v>0</v>
      </c>
      <c r="N4348" s="214">
        <v>260</v>
      </c>
      <c r="O4348" s="214">
        <v>15</v>
      </c>
      <c r="P4348" s="214">
        <v>9.6999999999999993</v>
      </c>
      <c r="Q4348" s="214">
        <v>60.9</v>
      </c>
      <c r="R4348" s="214">
        <v>70.2</v>
      </c>
      <c r="S4348" s="214">
        <v>75.400000000000006</v>
      </c>
      <c r="T4348" s="214">
        <v>14.5</v>
      </c>
      <c r="U4348" s="214">
        <v>145</v>
      </c>
      <c r="V4348" s="214">
        <v>17200</v>
      </c>
      <c r="W4348" s="214">
        <v>25600</v>
      </c>
      <c r="X4348" s="214">
        <v>32100</v>
      </c>
    </row>
    <row r="4349" spans="1:24" x14ac:dyDescent="0.25">
      <c r="A4349" t="str">
        <f t="shared" si="68"/>
        <v>YAG1UKLevel 7Female + maleLanguages and area studiesNorth East</v>
      </c>
      <c r="B4349" s="214" t="s">
        <v>251</v>
      </c>
      <c r="C4349" s="214" t="s">
        <v>26</v>
      </c>
      <c r="D4349" s="214">
        <v>1</v>
      </c>
      <c r="E4349" s="214" t="s">
        <v>35</v>
      </c>
      <c r="F4349" s="214" t="s">
        <v>253</v>
      </c>
      <c r="G4349" s="214" t="s">
        <v>246</v>
      </c>
      <c r="H4349" s="214" t="s">
        <v>168</v>
      </c>
      <c r="I4349" s="214" t="s">
        <v>129</v>
      </c>
      <c r="J4349" s="214">
        <v>20</v>
      </c>
      <c r="K4349" s="214">
        <v>20</v>
      </c>
      <c r="L4349" s="214">
        <v>0</v>
      </c>
      <c r="M4349" s="214">
        <v>0</v>
      </c>
      <c r="N4349" s="214">
        <v>20</v>
      </c>
      <c r="O4349" s="214">
        <v>17.7</v>
      </c>
      <c r="P4349" s="214">
        <v>4.8</v>
      </c>
      <c r="Q4349" s="214">
        <v>51.6</v>
      </c>
      <c r="R4349" s="214">
        <v>71</v>
      </c>
      <c r="S4349" s="214">
        <v>77.400000000000006</v>
      </c>
      <c r="T4349" s="214">
        <v>25.8</v>
      </c>
      <c r="U4349" s="214" t="s">
        <v>140</v>
      </c>
      <c r="V4349" s="214" t="s">
        <v>140</v>
      </c>
      <c r="W4349" s="214" t="s">
        <v>140</v>
      </c>
      <c r="X4349" s="214" t="s">
        <v>140</v>
      </c>
    </row>
    <row r="4350" spans="1:24" x14ac:dyDescent="0.25">
      <c r="A4350" t="str">
        <f t="shared" si="68"/>
        <v>YAG1UKLevel 7Female + maleLanguages and area studiesNorth West</v>
      </c>
      <c r="B4350" s="214" t="s">
        <v>251</v>
      </c>
      <c r="C4350" s="214" t="s">
        <v>26</v>
      </c>
      <c r="D4350" s="214">
        <v>1</v>
      </c>
      <c r="E4350" s="214" t="s">
        <v>35</v>
      </c>
      <c r="F4350" s="214" t="s">
        <v>253</v>
      </c>
      <c r="G4350" s="214" t="s">
        <v>246</v>
      </c>
      <c r="H4350" s="214" t="s">
        <v>168</v>
      </c>
      <c r="I4350" s="214" t="s">
        <v>130</v>
      </c>
      <c r="J4350" s="214">
        <v>60</v>
      </c>
      <c r="K4350" s="214">
        <v>60</v>
      </c>
      <c r="L4350" s="214">
        <v>0</v>
      </c>
      <c r="M4350" s="214">
        <v>0</v>
      </c>
      <c r="N4350" s="214">
        <v>60</v>
      </c>
      <c r="O4350" s="214">
        <v>12.1</v>
      </c>
      <c r="P4350" s="214">
        <v>5.2</v>
      </c>
      <c r="Q4350" s="214">
        <v>62.4</v>
      </c>
      <c r="R4350" s="214">
        <v>75.7</v>
      </c>
      <c r="S4350" s="214">
        <v>82.7</v>
      </c>
      <c r="T4350" s="214">
        <v>20.2</v>
      </c>
      <c r="U4350" s="214">
        <v>30</v>
      </c>
      <c r="V4350" s="214">
        <v>14600</v>
      </c>
      <c r="W4350" s="214">
        <v>19300</v>
      </c>
      <c r="X4350" s="214">
        <v>26300</v>
      </c>
    </row>
    <row r="4351" spans="1:24" x14ac:dyDescent="0.25">
      <c r="A4351" t="str">
        <f t="shared" si="68"/>
        <v>YAG1UKLevel 7Female + maleLanguages and area studiesNorthern Ireland</v>
      </c>
      <c r="B4351" s="214" t="s">
        <v>251</v>
      </c>
      <c r="C4351" s="214" t="s">
        <v>26</v>
      </c>
      <c r="D4351" s="214">
        <v>1</v>
      </c>
      <c r="E4351" s="214" t="s">
        <v>35</v>
      </c>
      <c r="F4351" s="214" t="s">
        <v>253</v>
      </c>
      <c r="G4351" s="214" t="s">
        <v>246</v>
      </c>
      <c r="H4351" s="214" t="s">
        <v>168</v>
      </c>
      <c r="I4351" s="214" t="s">
        <v>131</v>
      </c>
      <c r="J4351" s="214">
        <v>5</v>
      </c>
      <c r="K4351" s="214">
        <v>5</v>
      </c>
      <c r="L4351" s="214">
        <v>0</v>
      </c>
      <c r="M4351" s="214">
        <v>0</v>
      </c>
      <c r="N4351" s="214">
        <v>5</v>
      </c>
      <c r="O4351" s="214">
        <v>0</v>
      </c>
      <c r="P4351" s="214">
        <v>22.2</v>
      </c>
      <c r="Q4351" s="214">
        <v>55.6</v>
      </c>
      <c r="R4351" s="214">
        <v>77.8</v>
      </c>
      <c r="S4351" s="214">
        <v>77.8</v>
      </c>
      <c r="T4351" s="214">
        <v>22.2</v>
      </c>
      <c r="U4351" s="214" t="s">
        <v>140</v>
      </c>
      <c r="V4351" s="214" t="s">
        <v>140</v>
      </c>
      <c r="W4351" s="214" t="s">
        <v>140</v>
      </c>
      <c r="X4351" s="214" t="s">
        <v>140</v>
      </c>
    </row>
    <row r="4352" spans="1:24" x14ac:dyDescent="0.25">
      <c r="A4352" t="str">
        <f t="shared" si="68"/>
        <v>YAG1UKLevel 7Female + maleLanguages and area studiesScotland</v>
      </c>
      <c r="B4352" s="214" t="s">
        <v>251</v>
      </c>
      <c r="C4352" s="214" t="s">
        <v>26</v>
      </c>
      <c r="D4352" s="214">
        <v>1</v>
      </c>
      <c r="E4352" s="214" t="s">
        <v>35</v>
      </c>
      <c r="F4352" s="214" t="s">
        <v>253</v>
      </c>
      <c r="G4352" s="214" t="s">
        <v>246</v>
      </c>
      <c r="H4352" s="214" t="s">
        <v>168</v>
      </c>
      <c r="I4352" s="214" t="s">
        <v>132</v>
      </c>
      <c r="J4352" s="214">
        <v>15</v>
      </c>
      <c r="K4352" s="214">
        <v>15</v>
      </c>
      <c r="L4352" s="214">
        <v>0</v>
      </c>
      <c r="M4352" s="214">
        <v>0</v>
      </c>
      <c r="N4352" s="214">
        <v>15</v>
      </c>
      <c r="O4352" s="214">
        <v>26.5</v>
      </c>
      <c r="P4352" s="214">
        <v>0</v>
      </c>
      <c r="Q4352" s="214">
        <v>52.9</v>
      </c>
      <c r="R4352" s="214">
        <v>67.599999999999994</v>
      </c>
      <c r="S4352" s="214">
        <v>73.5</v>
      </c>
      <c r="T4352" s="214">
        <v>20.6</v>
      </c>
      <c r="U4352" s="214" t="s">
        <v>140</v>
      </c>
      <c r="V4352" s="214" t="s">
        <v>140</v>
      </c>
      <c r="W4352" s="214" t="s">
        <v>140</v>
      </c>
      <c r="X4352" s="214" t="s">
        <v>140</v>
      </c>
    </row>
    <row r="4353" spans="1:24" x14ac:dyDescent="0.25">
      <c r="A4353" t="str">
        <f t="shared" si="68"/>
        <v>YAG1UKLevel 7Female + maleLanguages and area studiesSouth East</v>
      </c>
      <c r="B4353" s="214" t="s">
        <v>251</v>
      </c>
      <c r="C4353" s="214" t="s">
        <v>26</v>
      </c>
      <c r="D4353" s="214">
        <v>1</v>
      </c>
      <c r="E4353" s="214" t="s">
        <v>35</v>
      </c>
      <c r="F4353" s="214" t="s">
        <v>253</v>
      </c>
      <c r="G4353" s="214" t="s">
        <v>246</v>
      </c>
      <c r="H4353" s="214" t="s">
        <v>168</v>
      </c>
      <c r="I4353" s="214" t="s">
        <v>133</v>
      </c>
      <c r="J4353" s="214">
        <v>165</v>
      </c>
      <c r="K4353" s="214">
        <v>165</v>
      </c>
      <c r="L4353" s="214">
        <v>0</v>
      </c>
      <c r="M4353" s="214">
        <v>0</v>
      </c>
      <c r="N4353" s="214">
        <v>165</v>
      </c>
      <c r="O4353" s="214">
        <v>16.7</v>
      </c>
      <c r="P4353" s="214">
        <v>9.1</v>
      </c>
      <c r="Q4353" s="214">
        <v>56.1</v>
      </c>
      <c r="R4353" s="214">
        <v>66.8</v>
      </c>
      <c r="S4353" s="214">
        <v>74.3</v>
      </c>
      <c r="T4353" s="214">
        <v>18.2</v>
      </c>
      <c r="U4353" s="214">
        <v>90</v>
      </c>
      <c r="V4353" s="214">
        <v>18600</v>
      </c>
      <c r="W4353" s="214">
        <v>23700</v>
      </c>
      <c r="X4353" s="214">
        <v>28300</v>
      </c>
    </row>
    <row r="4354" spans="1:24" x14ac:dyDescent="0.25">
      <c r="A4354" t="str">
        <f t="shared" si="68"/>
        <v>YAG1UKLevel 7Female + maleLanguages and area studiesSouth West</v>
      </c>
      <c r="B4354" s="214" t="s">
        <v>251</v>
      </c>
      <c r="C4354" s="214" t="s">
        <v>26</v>
      </c>
      <c r="D4354" s="214">
        <v>1</v>
      </c>
      <c r="E4354" s="214" t="s">
        <v>35</v>
      </c>
      <c r="F4354" s="214" t="s">
        <v>253</v>
      </c>
      <c r="G4354" s="214" t="s">
        <v>246</v>
      </c>
      <c r="H4354" s="214" t="s">
        <v>168</v>
      </c>
      <c r="I4354" s="214" t="s">
        <v>134</v>
      </c>
      <c r="J4354" s="214">
        <v>55</v>
      </c>
      <c r="K4354" s="214">
        <v>55</v>
      </c>
      <c r="L4354" s="214">
        <v>0</v>
      </c>
      <c r="M4354" s="214">
        <v>0</v>
      </c>
      <c r="N4354" s="214">
        <v>55</v>
      </c>
      <c r="O4354" s="214">
        <v>20.399999999999999</v>
      </c>
      <c r="P4354" s="214">
        <v>1.9</v>
      </c>
      <c r="Q4354" s="214">
        <v>56.9</v>
      </c>
      <c r="R4354" s="214">
        <v>74.5</v>
      </c>
      <c r="S4354" s="214">
        <v>77.7</v>
      </c>
      <c r="T4354" s="214">
        <v>20.8</v>
      </c>
      <c r="U4354" s="214">
        <v>25</v>
      </c>
      <c r="V4354" s="214">
        <v>11600</v>
      </c>
      <c r="W4354" s="214">
        <v>18800</v>
      </c>
      <c r="X4354" s="214">
        <v>22000</v>
      </c>
    </row>
    <row r="4355" spans="1:24" x14ac:dyDescent="0.25">
      <c r="A4355" t="str">
        <f t="shared" si="68"/>
        <v>YAG1UKLevel 7Female + maleLanguages and area studiesUnknown</v>
      </c>
      <c r="B4355" s="214" t="s">
        <v>251</v>
      </c>
      <c r="C4355" s="214" t="s">
        <v>26</v>
      </c>
      <c r="D4355" s="214">
        <v>1</v>
      </c>
      <c r="E4355" s="214" t="s">
        <v>35</v>
      </c>
      <c r="F4355" s="214" t="s">
        <v>253</v>
      </c>
      <c r="G4355" s="214" t="s">
        <v>246</v>
      </c>
      <c r="H4355" s="214" t="s">
        <v>168</v>
      </c>
      <c r="I4355" s="214" t="s">
        <v>135</v>
      </c>
      <c r="J4355" s="214">
        <v>35</v>
      </c>
      <c r="K4355" s="214">
        <v>35</v>
      </c>
      <c r="L4355" s="214">
        <v>44</v>
      </c>
      <c r="M4355" s="214">
        <v>0</v>
      </c>
      <c r="N4355" s="214">
        <v>20</v>
      </c>
      <c r="O4355" s="214">
        <v>1.6</v>
      </c>
      <c r="P4355" s="214">
        <v>0</v>
      </c>
      <c r="Q4355" s="214">
        <v>0</v>
      </c>
      <c r="R4355" s="214">
        <v>0</v>
      </c>
      <c r="S4355" s="214">
        <v>98.4</v>
      </c>
      <c r="T4355" s="214">
        <v>98.4</v>
      </c>
      <c r="U4355" s="214" t="s">
        <v>136</v>
      </c>
      <c r="V4355" s="214" t="s">
        <v>136</v>
      </c>
      <c r="W4355" s="214" t="s">
        <v>136</v>
      </c>
      <c r="X4355" s="214" t="s">
        <v>136</v>
      </c>
    </row>
    <row r="4356" spans="1:24" x14ac:dyDescent="0.25">
      <c r="A4356" t="str">
        <f t="shared" si="68"/>
        <v>YAG1UKLevel 7Female + maleLanguages and area studiesWales</v>
      </c>
      <c r="B4356" s="214" t="s">
        <v>251</v>
      </c>
      <c r="C4356" s="214" t="s">
        <v>26</v>
      </c>
      <c r="D4356" s="214">
        <v>1</v>
      </c>
      <c r="E4356" s="214" t="s">
        <v>35</v>
      </c>
      <c r="F4356" s="214" t="s">
        <v>253</v>
      </c>
      <c r="G4356" s="214" t="s">
        <v>246</v>
      </c>
      <c r="H4356" s="214" t="s">
        <v>168</v>
      </c>
      <c r="I4356" s="214" t="s">
        <v>137</v>
      </c>
      <c r="J4356" s="214">
        <v>15</v>
      </c>
      <c r="K4356" s="214">
        <v>15</v>
      </c>
      <c r="L4356" s="214">
        <v>0</v>
      </c>
      <c r="M4356" s="214">
        <v>0</v>
      </c>
      <c r="N4356" s="214">
        <v>15</v>
      </c>
      <c r="O4356" s="214">
        <v>48.8</v>
      </c>
      <c r="P4356" s="214">
        <v>0</v>
      </c>
      <c r="Q4356" s="214">
        <v>31.4</v>
      </c>
      <c r="R4356" s="214">
        <v>51.2</v>
      </c>
      <c r="S4356" s="214">
        <v>51.2</v>
      </c>
      <c r="T4356" s="214">
        <v>19.7</v>
      </c>
      <c r="U4356" s="214" t="s">
        <v>140</v>
      </c>
      <c r="V4356" s="214" t="s">
        <v>140</v>
      </c>
      <c r="W4356" s="214" t="s">
        <v>140</v>
      </c>
      <c r="X4356" s="214" t="s">
        <v>140</v>
      </c>
    </row>
    <row r="4357" spans="1:24" x14ac:dyDescent="0.25">
      <c r="A4357" t="str">
        <f t="shared" si="68"/>
        <v>YAG1UKLevel 7Female + maleLanguages and area studiesWest Midlands</v>
      </c>
      <c r="B4357" s="214" t="s">
        <v>251</v>
      </c>
      <c r="C4357" s="214" t="s">
        <v>26</v>
      </c>
      <c r="D4357" s="214">
        <v>1</v>
      </c>
      <c r="E4357" s="214" t="s">
        <v>35</v>
      </c>
      <c r="F4357" s="214" t="s">
        <v>253</v>
      </c>
      <c r="G4357" s="214" t="s">
        <v>246</v>
      </c>
      <c r="H4357" s="214" t="s">
        <v>168</v>
      </c>
      <c r="I4357" s="214" t="s">
        <v>138</v>
      </c>
      <c r="J4357" s="214">
        <v>35</v>
      </c>
      <c r="K4357" s="214">
        <v>35</v>
      </c>
      <c r="L4357" s="214">
        <v>0</v>
      </c>
      <c r="M4357" s="214">
        <v>0</v>
      </c>
      <c r="N4357" s="214">
        <v>35</v>
      </c>
      <c r="O4357" s="214">
        <v>13.7</v>
      </c>
      <c r="P4357" s="214">
        <v>0</v>
      </c>
      <c r="Q4357" s="214">
        <v>64.400000000000006</v>
      </c>
      <c r="R4357" s="214">
        <v>82.2</v>
      </c>
      <c r="S4357" s="214">
        <v>86.3</v>
      </c>
      <c r="T4357" s="214">
        <v>21.9</v>
      </c>
      <c r="U4357" s="214">
        <v>20</v>
      </c>
      <c r="V4357" s="214">
        <v>9900</v>
      </c>
      <c r="W4357" s="214">
        <v>20800</v>
      </c>
      <c r="X4357" s="214">
        <v>24600</v>
      </c>
    </row>
    <row r="4358" spans="1:24" x14ac:dyDescent="0.25">
      <c r="A4358" t="str">
        <f t="shared" si="68"/>
        <v>YAG1UKLevel 7Female + maleLanguages and area studiesYorkshire and The Humber</v>
      </c>
      <c r="B4358" s="214" t="s">
        <v>251</v>
      </c>
      <c r="C4358" s="214" t="s">
        <v>26</v>
      </c>
      <c r="D4358" s="214">
        <v>1</v>
      </c>
      <c r="E4358" s="214" t="s">
        <v>35</v>
      </c>
      <c r="F4358" s="214" t="s">
        <v>253</v>
      </c>
      <c r="G4358" s="214" t="s">
        <v>246</v>
      </c>
      <c r="H4358" s="214" t="s">
        <v>168</v>
      </c>
      <c r="I4358" s="214" t="s">
        <v>139</v>
      </c>
      <c r="J4358" s="214">
        <v>60</v>
      </c>
      <c r="K4358" s="214">
        <v>60</v>
      </c>
      <c r="L4358" s="214">
        <v>0</v>
      </c>
      <c r="M4358" s="214">
        <v>0</v>
      </c>
      <c r="N4358" s="214">
        <v>60</v>
      </c>
      <c r="O4358" s="214">
        <v>9.6999999999999993</v>
      </c>
      <c r="P4358" s="214">
        <v>7</v>
      </c>
      <c r="Q4358" s="214">
        <v>59</v>
      </c>
      <c r="R4358" s="214">
        <v>73.599999999999994</v>
      </c>
      <c r="S4358" s="214">
        <v>83.3</v>
      </c>
      <c r="T4358" s="214">
        <v>24.3</v>
      </c>
      <c r="U4358" s="214">
        <v>35</v>
      </c>
      <c r="V4358" s="214">
        <v>15000</v>
      </c>
      <c r="W4358" s="214">
        <v>18600</v>
      </c>
      <c r="X4358" s="214">
        <v>23700</v>
      </c>
    </row>
    <row r="4359" spans="1:24" x14ac:dyDescent="0.25">
      <c r="A4359" t="str">
        <f t="shared" si="68"/>
        <v>YAG1UKLevel 7Female + maleLawAbroad</v>
      </c>
      <c r="B4359" s="214" t="s">
        <v>251</v>
      </c>
      <c r="C4359" s="214" t="s">
        <v>26</v>
      </c>
      <c r="D4359" s="214">
        <v>1</v>
      </c>
      <c r="E4359" s="214" t="s">
        <v>35</v>
      </c>
      <c r="F4359" s="214" t="s">
        <v>253</v>
      </c>
      <c r="G4359" s="214" t="s">
        <v>246</v>
      </c>
      <c r="H4359" s="214" t="s">
        <v>85</v>
      </c>
      <c r="I4359" s="214" t="s">
        <v>125</v>
      </c>
      <c r="J4359" s="214" t="s">
        <v>140</v>
      </c>
      <c r="K4359" s="214" t="s">
        <v>140</v>
      </c>
      <c r="L4359" s="214" t="s">
        <v>140</v>
      </c>
      <c r="M4359" s="214" t="s">
        <v>140</v>
      </c>
      <c r="N4359" s="214" t="s">
        <v>140</v>
      </c>
      <c r="O4359" s="214" t="s">
        <v>140</v>
      </c>
      <c r="P4359" s="214" t="s">
        <v>140</v>
      </c>
      <c r="Q4359" s="214" t="s">
        <v>140</v>
      </c>
      <c r="R4359" s="214" t="s">
        <v>140</v>
      </c>
      <c r="S4359" s="214" t="s">
        <v>140</v>
      </c>
      <c r="T4359" s="214" t="s">
        <v>140</v>
      </c>
      <c r="U4359" s="214" t="s">
        <v>140</v>
      </c>
      <c r="V4359" s="214" t="s">
        <v>140</v>
      </c>
      <c r="W4359" s="214" t="s">
        <v>140</v>
      </c>
      <c r="X4359" s="214" t="s">
        <v>140</v>
      </c>
    </row>
    <row r="4360" spans="1:24" x14ac:dyDescent="0.25">
      <c r="A4360" t="str">
        <f t="shared" si="68"/>
        <v>YAG1UKLevel 7Female + maleLawEast Midlands</v>
      </c>
      <c r="B4360" s="214" t="s">
        <v>251</v>
      </c>
      <c r="C4360" s="214" t="s">
        <v>26</v>
      </c>
      <c r="D4360" s="214">
        <v>1</v>
      </c>
      <c r="E4360" s="214" t="s">
        <v>35</v>
      </c>
      <c r="F4360" s="214" t="s">
        <v>253</v>
      </c>
      <c r="G4360" s="214" t="s">
        <v>246</v>
      </c>
      <c r="H4360" s="214" t="s">
        <v>85</v>
      </c>
      <c r="I4360" s="214" t="s">
        <v>126</v>
      </c>
      <c r="J4360" s="214">
        <v>365</v>
      </c>
      <c r="K4360" s="214">
        <v>365</v>
      </c>
      <c r="L4360" s="214">
        <v>0</v>
      </c>
      <c r="M4360" s="214">
        <v>0</v>
      </c>
      <c r="N4360" s="214">
        <v>365</v>
      </c>
      <c r="O4360" s="214">
        <v>6.3</v>
      </c>
      <c r="P4360" s="214">
        <v>5.2</v>
      </c>
      <c r="Q4360" s="214">
        <v>69.5</v>
      </c>
      <c r="R4360" s="214">
        <v>85.7</v>
      </c>
      <c r="S4360" s="214">
        <v>88.5</v>
      </c>
      <c r="T4360" s="214">
        <v>19</v>
      </c>
      <c r="U4360" s="214">
        <v>245</v>
      </c>
      <c r="V4360" s="214">
        <v>16800</v>
      </c>
      <c r="W4360" s="214">
        <v>21200</v>
      </c>
      <c r="X4360" s="214">
        <v>29200</v>
      </c>
    </row>
    <row r="4361" spans="1:24" x14ac:dyDescent="0.25">
      <c r="A4361" t="str">
        <f t="shared" si="68"/>
        <v>YAG1UKLevel 7Female + maleLawEast of England</v>
      </c>
      <c r="B4361" s="214" t="s">
        <v>251</v>
      </c>
      <c r="C4361" s="214" t="s">
        <v>26</v>
      </c>
      <c r="D4361" s="214">
        <v>1</v>
      </c>
      <c r="E4361" s="214" t="s">
        <v>35</v>
      </c>
      <c r="F4361" s="214" t="s">
        <v>253</v>
      </c>
      <c r="G4361" s="214" t="s">
        <v>246</v>
      </c>
      <c r="H4361" s="214" t="s">
        <v>85</v>
      </c>
      <c r="I4361" s="214" t="s">
        <v>127</v>
      </c>
      <c r="J4361" s="214">
        <v>305</v>
      </c>
      <c r="K4361" s="214">
        <v>305</v>
      </c>
      <c r="L4361" s="214">
        <v>0</v>
      </c>
      <c r="M4361" s="214">
        <v>0</v>
      </c>
      <c r="N4361" s="214">
        <v>305</v>
      </c>
      <c r="O4361" s="214">
        <v>5</v>
      </c>
      <c r="P4361" s="214">
        <v>3.3</v>
      </c>
      <c r="Q4361" s="214">
        <v>71.900000000000006</v>
      </c>
      <c r="R4361" s="214">
        <v>87</v>
      </c>
      <c r="S4361" s="214">
        <v>91.7</v>
      </c>
      <c r="T4361" s="214">
        <v>19.899999999999999</v>
      </c>
      <c r="U4361" s="214">
        <v>210</v>
      </c>
      <c r="V4361" s="214">
        <v>19700</v>
      </c>
      <c r="W4361" s="214">
        <v>27000</v>
      </c>
      <c r="X4361" s="214">
        <v>44500</v>
      </c>
    </row>
    <row r="4362" spans="1:24" x14ac:dyDescent="0.25">
      <c r="A4362" t="str">
        <f t="shared" si="68"/>
        <v>YAG1UKLevel 7Female + maleLawLondon</v>
      </c>
      <c r="B4362" s="214" t="s">
        <v>251</v>
      </c>
      <c r="C4362" s="214" t="s">
        <v>26</v>
      </c>
      <c r="D4362" s="214">
        <v>1</v>
      </c>
      <c r="E4362" s="214" t="s">
        <v>35</v>
      </c>
      <c r="F4362" s="214" t="s">
        <v>253</v>
      </c>
      <c r="G4362" s="214" t="s">
        <v>246</v>
      </c>
      <c r="H4362" s="214" t="s">
        <v>85</v>
      </c>
      <c r="I4362" s="214" t="s">
        <v>128</v>
      </c>
      <c r="J4362" s="214">
        <v>1045</v>
      </c>
      <c r="K4362" s="214">
        <v>1045</v>
      </c>
      <c r="L4362" s="214">
        <v>0</v>
      </c>
      <c r="M4362" s="214">
        <v>0</v>
      </c>
      <c r="N4362" s="214">
        <v>1045</v>
      </c>
      <c r="O4362" s="214">
        <v>7.9</v>
      </c>
      <c r="P4362" s="214">
        <v>6.2</v>
      </c>
      <c r="Q4362" s="214">
        <v>71.599999999999994</v>
      </c>
      <c r="R4362" s="214">
        <v>83.6</v>
      </c>
      <c r="S4362" s="214">
        <v>85.8</v>
      </c>
      <c r="T4362" s="214">
        <v>14.3</v>
      </c>
      <c r="U4362" s="214">
        <v>705</v>
      </c>
      <c r="V4362" s="214">
        <v>21900</v>
      </c>
      <c r="W4362" s="214">
        <v>31800</v>
      </c>
      <c r="X4362" s="214">
        <v>50700</v>
      </c>
    </row>
    <row r="4363" spans="1:24" x14ac:dyDescent="0.25">
      <c r="A4363" t="str">
        <f t="shared" si="68"/>
        <v>YAG1UKLevel 7Female + maleLawNorth East</v>
      </c>
      <c r="B4363" s="214" t="s">
        <v>251</v>
      </c>
      <c r="C4363" s="214" t="s">
        <v>26</v>
      </c>
      <c r="D4363" s="214">
        <v>1</v>
      </c>
      <c r="E4363" s="214" t="s">
        <v>35</v>
      </c>
      <c r="F4363" s="214" t="s">
        <v>253</v>
      </c>
      <c r="G4363" s="214" t="s">
        <v>246</v>
      </c>
      <c r="H4363" s="214" t="s">
        <v>85</v>
      </c>
      <c r="I4363" s="214" t="s">
        <v>129</v>
      </c>
      <c r="J4363" s="214">
        <v>155</v>
      </c>
      <c r="K4363" s="214">
        <v>155</v>
      </c>
      <c r="L4363" s="214">
        <v>0</v>
      </c>
      <c r="M4363" s="214">
        <v>0</v>
      </c>
      <c r="N4363" s="214">
        <v>155</v>
      </c>
      <c r="O4363" s="214">
        <v>5.9</v>
      </c>
      <c r="P4363" s="214">
        <v>3.9</v>
      </c>
      <c r="Q4363" s="214">
        <v>68.400000000000006</v>
      </c>
      <c r="R4363" s="214">
        <v>85.7</v>
      </c>
      <c r="S4363" s="214">
        <v>90.2</v>
      </c>
      <c r="T4363" s="214">
        <v>21.8</v>
      </c>
      <c r="U4363" s="214">
        <v>100</v>
      </c>
      <c r="V4363" s="214">
        <v>19000</v>
      </c>
      <c r="W4363" s="214">
        <v>23700</v>
      </c>
      <c r="X4363" s="214">
        <v>34500</v>
      </c>
    </row>
    <row r="4364" spans="1:24" x14ac:dyDescent="0.25">
      <c r="A4364" t="str">
        <f t="shared" si="68"/>
        <v>YAG1UKLevel 7Female + maleLawNorth West</v>
      </c>
      <c r="B4364" s="214" t="s">
        <v>251</v>
      </c>
      <c r="C4364" s="214" t="s">
        <v>26</v>
      </c>
      <c r="D4364" s="214">
        <v>1</v>
      </c>
      <c r="E4364" s="214" t="s">
        <v>35</v>
      </c>
      <c r="F4364" s="214" t="s">
        <v>253</v>
      </c>
      <c r="G4364" s="214" t="s">
        <v>246</v>
      </c>
      <c r="H4364" s="214" t="s">
        <v>85</v>
      </c>
      <c r="I4364" s="214" t="s">
        <v>130</v>
      </c>
      <c r="J4364" s="214">
        <v>430</v>
      </c>
      <c r="K4364" s="214">
        <v>430</v>
      </c>
      <c r="L4364" s="214">
        <v>0</v>
      </c>
      <c r="M4364" s="214">
        <v>0</v>
      </c>
      <c r="N4364" s="214">
        <v>430</v>
      </c>
      <c r="O4364" s="214">
        <v>3.7</v>
      </c>
      <c r="P4364" s="214">
        <v>5.5</v>
      </c>
      <c r="Q4364" s="214">
        <v>76.5</v>
      </c>
      <c r="R4364" s="214">
        <v>88.7</v>
      </c>
      <c r="S4364" s="214">
        <v>90.8</v>
      </c>
      <c r="T4364" s="214">
        <v>14.3</v>
      </c>
      <c r="U4364" s="214">
        <v>320</v>
      </c>
      <c r="V4364" s="214">
        <v>17200</v>
      </c>
      <c r="W4364" s="214">
        <v>20400</v>
      </c>
      <c r="X4364" s="214">
        <v>28800</v>
      </c>
    </row>
    <row r="4365" spans="1:24" x14ac:dyDescent="0.25">
      <c r="A4365" t="str">
        <f t="shared" si="68"/>
        <v>YAG1UKLevel 7Female + maleLawNorthern Ireland</v>
      </c>
      <c r="B4365" s="214" t="s">
        <v>251</v>
      </c>
      <c r="C4365" s="214" t="s">
        <v>26</v>
      </c>
      <c r="D4365" s="214">
        <v>1</v>
      </c>
      <c r="E4365" s="214" t="s">
        <v>35</v>
      </c>
      <c r="F4365" s="214" t="s">
        <v>253</v>
      </c>
      <c r="G4365" s="214" t="s">
        <v>246</v>
      </c>
      <c r="H4365" s="214" t="s">
        <v>85</v>
      </c>
      <c r="I4365" s="214" t="s">
        <v>131</v>
      </c>
      <c r="J4365" s="214">
        <v>15</v>
      </c>
      <c r="K4365" s="214">
        <v>15</v>
      </c>
      <c r="L4365" s="214">
        <v>0</v>
      </c>
      <c r="M4365" s="214">
        <v>0</v>
      </c>
      <c r="N4365" s="214">
        <v>15</v>
      </c>
      <c r="O4365" s="214">
        <v>18.8</v>
      </c>
      <c r="P4365" s="214">
        <v>6.2</v>
      </c>
      <c r="Q4365" s="214">
        <v>43.8</v>
      </c>
      <c r="R4365" s="214">
        <v>75</v>
      </c>
      <c r="S4365" s="214">
        <v>75</v>
      </c>
      <c r="T4365" s="214">
        <v>31.2</v>
      </c>
      <c r="U4365" s="214" t="s">
        <v>140</v>
      </c>
      <c r="V4365" s="214" t="s">
        <v>140</v>
      </c>
      <c r="W4365" s="214" t="s">
        <v>140</v>
      </c>
      <c r="X4365" s="214" t="s">
        <v>140</v>
      </c>
    </row>
    <row r="4366" spans="1:24" x14ac:dyDescent="0.25">
      <c r="A4366" t="str">
        <f t="shared" ref="A4366:A4429" si="69">"YAG"&amp;D4366 &amp;E4366 &amp;F4366 &amp; G4366 &amp;H4366 &amp;I4366</f>
        <v>YAG1UKLevel 7Female + maleLawScotland</v>
      </c>
      <c r="B4366" s="214" t="s">
        <v>251</v>
      </c>
      <c r="C4366" s="214" t="s">
        <v>26</v>
      </c>
      <c r="D4366" s="214">
        <v>1</v>
      </c>
      <c r="E4366" s="214" t="s">
        <v>35</v>
      </c>
      <c r="F4366" s="214" t="s">
        <v>253</v>
      </c>
      <c r="G4366" s="214" t="s">
        <v>246</v>
      </c>
      <c r="H4366" s="214" t="s">
        <v>85</v>
      </c>
      <c r="I4366" s="214" t="s">
        <v>132</v>
      </c>
      <c r="J4366" s="214">
        <v>55</v>
      </c>
      <c r="K4366" s="214">
        <v>55</v>
      </c>
      <c r="L4366" s="214">
        <v>0</v>
      </c>
      <c r="M4366" s="214">
        <v>0</v>
      </c>
      <c r="N4366" s="214">
        <v>55</v>
      </c>
      <c r="O4366" s="214">
        <v>12.3</v>
      </c>
      <c r="P4366" s="214">
        <v>5.3</v>
      </c>
      <c r="Q4366" s="214">
        <v>56.1</v>
      </c>
      <c r="R4366" s="214">
        <v>78.900000000000006</v>
      </c>
      <c r="S4366" s="214">
        <v>82.5</v>
      </c>
      <c r="T4366" s="214">
        <v>26.3</v>
      </c>
      <c r="U4366" s="214">
        <v>30</v>
      </c>
      <c r="V4366" s="214">
        <v>24500</v>
      </c>
      <c r="W4366" s="214">
        <v>31800</v>
      </c>
      <c r="X4366" s="214">
        <v>45600</v>
      </c>
    </row>
    <row r="4367" spans="1:24" x14ac:dyDescent="0.25">
      <c r="A4367" t="str">
        <f t="shared" si="69"/>
        <v>YAG1UKLevel 7Female + maleLawSouth East</v>
      </c>
      <c r="B4367" s="214" t="s">
        <v>251</v>
      </c>
      <c r="C4367" s="214" t="s">
        <v>26</v>
      </c>
      <c r="D4367" s="214">
        <v>1</v>
      </c>
      <c r="E4367" s="214" t="s">
        <v>35</v>
      </c>
      <c r="F4367" s="214" t="s">
        <v>253</v>
      </c>
      <c r="G4367" s="214" t="s">
        <v>246</v>
      </c>
      <c r="H4367" s="214" t="s">
        <v>85</v>
      </c>
      <c r="I4367" s="214" t="s">
        <v>133</v>
      </c>
      <c r="J4367" s="214">
        <v>395</v>
      </c>
      <c r="K4367" s="214">
        <v>395</v>
      </c>
      <c r="L4367" s="214">
        <v>0</v>
      </c>
      <c r="M4367" s="214">
        <v>0</v>
      </c>
      <c r="N4367" s="214">
        <v>395</v>
      </c>
      <c r="O4367" s="214">
        <v>8.1</v>
      </c>
      <c r="P4367" s="214">
        <v>5.0999999999999996</v>
      </c>
      <c r="Q4367" s="214">
        <v>68.400000000000006</v>
      </c>
      <c r="R4367" s="214">
        <v>83.9</v>
      </c>
      <c r="S4367" s="214">
        <v>86.7</v>
      </c>
      <c r="T4367" s="214">
        <v>18.399999999999999</v>
      </c>
      <c r="U4367" s="214">
        <v>260</v>
      </c>
      <c r="V4367" s="214">
        <v>22600</v>
      </c>
      <c r="W4367" s="214">
        <v>33600</v>
      </c>
      <c r="X4367" s="214">
        <v>47800</v>
      </c>
    </row>
    <row r="4368" spans="1:24" x14ac:dyDescent="0.25">
      <c r="A4368" t="str">
        <f t="shared" si="69"/>
        <v>YAG1UKLevel 7Female + maleLawSouth West</v>
      </c>
      <c r="B4368" s="214" t="s">
        <v>251</v>
      </c>
      <c r="C4368" s="214" t="s">
        <v>26</v>
      </c>
      <c r="D4368" s="214">
        <v>1</v>
      </c>
      <c r="E4368" s="214" t="s">
        <v>35</v>
      </c>
      <c r="F4368" s="214" t="s">
        <v>253</v>
      </c>
      <c r="G4368" s="214" t="s">
        <v>246</v>
      </c>
      <c r="H4368" s="214" t="s">
        <v>85</v>
      </c>
      <c r="I4368" s="214" t="s">
        <v>134</v>
      </c>
      <c r="J4368" s="214">
        <v>220</v>
      </c>
      <c r="K4368" s="214">
        <v>220</v>
      </c>
      <c r="L4368" s="214">
        <v>0</v>
      </c>
      <c r="M4368" s="214">
        <v>0</v>
      </c>
      <c r="N4368" s="214">
        <v>220</v>
      </c>
      <c r="O4368" s="214">
        <v>5.2</v>
      </c>
      <c r="P4368" s="214">
        <v>6.1</v>
      </c>
      <c r="Q4368" s="214">
        <v>72.900000000000006</v>
      </c>
      <c r="R4368" s="214">
        <v>85.6</v>
      </c>
      <c r="S4368" s="214">
        <v>88.8</v>
      </c>
      <c r="T4368" s="214">
        <v>15.9</v>
      </c>
      <c r="U4368" s="214">
        <v>155</v>
      </c>
      <c r="V4368" s="214">
        <v>20800</v>
      </c>
      <c r="W4368" s="214">
        <v>26600</v>
      </c>
      <c r="X4368" s="214">
        <v>40900</v>
      </c>
    </row>
    <row r="4369" spans="1:24" x14ac:dyDescent="0.25">
      <c r="A4369" t="str">
        <f t="shared" si="69"/>
        <v>YAG1UKLevel 7Female + maleLawUnknown</v>
      </c>
      <c r="B4369" s="214" t="s">
        <v>251</v>
      </c>
      <c r="C4369" s="214" t="s">
        <v>26</v>
      </c>
      <c r="D4369" s="214">
        <v>1</v>
      </c>
      <c r="E4369" s="214" t="s">
        <v>35</v>
      </c>
      <c r="F4369" s="214" t="s">
        <v>253</v>
      </c>
      <c r="G4369" s="214" t="s">
        <v>246</v>
      </c>
      <c r="H4369" s="214" t="s">
        <v>85</v>
      </c>
      <c r="I4369" s="214" t="s">
        <v>135</v>
      </c>
      <c r="J4369" s="214">
        <v>200</v>
      </c>
      <c r="K4369" s="214">
        <v>200</v>
      </c>
      <c r="L4369" s="214">
        <v>56</v>
      </c>
      <c r="M4369" s="214">
        <v>0</v>
      </c>
      <c r="N4369" s="214">
        <v>90</v>
      </c>
      <c r="O4369" s="214">
        <v>1.1000000000000001</v>
      </c>
      <c r="P4369" s="214">
        <v>0</v>
      </c>
      <c r="Q4369" s="214">
        <v>0</v>
      </c>
      <c r="R4369" s="214">
        <v>0</v>
      </c>
      <c r="S4369" s="214">
        <v>98.9</v>
      </c>
      <c r="T4369" s="214">
        <v>98.9</v>
      </c>
      <c r="U4369" s="214" t="s">
        <v>136</v>
      </c>
      <c r="V4369" s="214" t="s">
        <v>136</v>
      </c>
      <c r="W4369" s="214" t="s">
        <v>136</v>
      </c>
      <c r="X4369" s="214" t="s">
        <v>136</v>
      </c>
    </row>
    <row r="4370" spans="1:24" x14ac:dyDescent="0.25">
      <c r="A4370" t="str">
        <f t="shared" si="69"/>
        <v>YAG1UKLevel 7Female + maleLawWales</v>
      </c>
      <c r="B4370" s="214" t="s">
        <v>251</v>
      </c>
      <c r="C4370" s="214" t="s">
        <v>26</v>
      </c>
      <c r="D4370" s="214">
        <v>1</v>
      </c>
      <c r="E4370" s="214" t="s">
        <v>35</v>
      </c>
      <c r="F4370" s="214" t="s">
        <v>253</v>
      </c>
      <c r="G4370" s="214" t="s">
        <v>246</v>
      </c>
      <c r="H4370" s="214" t="s">
        <v>85</v>
      </c>
      <c r="I4370" s="214" t="s">
        <v>137</v>
      </c>
      <c r="J4370" s="214">
        <v>35</v>
      </c>
      <c r="K4370" s="214">
        <v>35</v>
      </c>
      <c r="L4370" s="214">
        <v>0</v>
      </c>
      <c r="M4370" s="214">
        <v>0</v>
      </c>
      <c r="N4370" s="214">
        <v>35</v>
      </c>
      <c r="O4370" s="214">
        <v>5.9</v>
      </c>
      <c r="P4370" s="214">
        <v>11.7</v>
      </c>
      <c r="Q4370" s="214">
        <v>61.9</v>
      </c>
      <c r="R4370" s="214">
        <v>76.599999999999994</v>
      </c>
      <c r="S4370" s="214">
        <v>82.4</v>
      </c>
      <c r="T4370" s="214">
        <v>20.5</v>
      </c>
      <c r="U4370" s="214">
        <v>20</v>
      </c>
      <c r="V4370" s="214">
        <v>20100</v>
      </c>
      <c r="W4370" s="214">
        <v>25900</v>
      </c>
      <c r="X4370" s="214">
        <v>36500</v>
      </c>
    </row>
    <row r="4371" spans="1:24" x14ac:dyDescent="0.25">
      <c r="A4371" t="str">
        <f t="shared" si="69"/>
        <v>YAG1UKLevel 7Female + maleLawWest Midlands</v>
      </c>
      <c r="B4371" s="214" t="s">
        <v>251</v>
      </c>
      <c r="C4371" s="214" t="s">
        <v>26</v>
      </c>
      <c r="D4371" s="214">
        <v>1</v>
      </c>
      <c r="E4371" s="214" t="s">
        <v>35</v>
      </c>
      <c r="F4371" s="214" t="s">
        <v>253</v>
      </c>
      <c r="G4371" s="214" t="s">
        <v>246</v>
      </c>
      <c r="H4371" s="214" t="s">
        <v>85</v>
      </c>
      <c r="I4371" s="214" t="s">
        <v>138</v>
      </c>
      <c r="J4371" s="214">
        <v>285</v>
      </c>
      <c r="K4371" s="214">
        <v>285</v>
      </c>
      <c r="L4371" s="214">
        <v>0</v>
      </c>
      <c r="M4371" s="214">
        <v>0</v>
      </c>
      <c r="N4371" s="214">
        <v>285</v>
      </c>
      <c r="O4371" s="214">
        <v>5.6</v>
      </c>
      <c r="P4371" s="214">
        <v>7.1</v>
      </c>
      <c r="Q4371" s="214">
        <v>65.400000000000006</v>
      </c>
      <c r="R4371" s="214">
        <v>83.1</v>
      </c>
      <c r="S4371" s="214">
        <v>87.3</v>
      </c>
      <c r="T4371" s="214">
        <v>21.9</v>
      </c>
      <c r="U4371" s="214">
        <v>180</v>
      </c>
      <c r="V4371" s="214">
        <v>16800</v>
      </c>
      <c r="W4371" s="214">
        <v>22300</v>
      </c>
      <c r="X4371" s="214">
        <v>31800</v>
      </c>
    </row>
    <row r="4372" spans="1:24" x14ac:dyDescent="0.25">
      <c r="A4372" t="str">
        <f t="shared" si="69"/>
        <v>YAG1UKLevel 7Female + maleLawYorkshire and The Humber</v>
      </c>
      <c r="B4372" s="214" t="s">
        <v>251</v>
      </c>
      <c r="C4372" s="214" t="s">
        <v>26</v>
      </c>
      <c r="D4372" s="214">
        <v>1</v>
      </c>
      <c r="E4372" s="214" t="s">
        <v>35</v>
      </c>
      <c r="F4372" s="214" t="s">
        <v>253</v>
      </c>
      <c r="G4372" s="214" t="s">
        <v>246</v>
      </c>
      <c r="H4372" s="214" t="s">
        <v>85</v>
      </c>
      <c r="I4372" s="214" t="s">
        <v>139</v>
      </c>
      <c r="J4372" s="214">
        <v>205</v>
      </c>
      <c r="K4372" s="214">
        <v>205</v>
      </c>
      <c r="L4372" s="214">
        <v>0</v>
      </c>
      <c r="M4372" s="214">
        <v>0</v>
      </c>
      <c r="N4372" s="214">
        <v>205</v>
      </c>
      <c r="O4372" s="214">
        <v>2.4</v>
      </c>
      <c r="P4372" s="214">
        <v>3.4</v>
      </c>
      <c r="Q4372" s="214">
        <v>71.900000000000006</v>
      </c>
      <c r="R4372" s="214">
        <v>91.9</v>
      </c>
      <c r="S4372" s="214">
        <v>94.2</v>
      </c>
      <c r="T4372" s="214">
        <v>22.3</v>
      </c>
      <c r="U4372" s="214">
        <v>145</v>
      </c>
      <c r="V4372" s="214">
        <v>17500</v>
      </c>
      <c r="W4372" s="214">
        <v>21900</v>
      </c>
      <c r="X4372" s="214">
        <v>35000</v>
      </c>
    </row>
    <row r="4373" spans="1:24" x14ac:dyDescent="0.25">
      <c r="A4373" t="str">
        <f t="shared" si="69"/>
        <v>YAG1UKLevel 7Female + maleMaterials and technologyAbroad</v>
      </c>
      <c r="B4373" s="214" t="s">
        <v>251</v>
      </c>
      <c r="C4373" s="214" t="s">
        <v>26</v>
      </c>
      <c r="D4373" s="214">
        <v>1</v>
      </c>
      <c r="E4373" s="214" t="s">
        <v>35</v>
      </c>
      <c r="F4373" s="214" t="s">
        <v>253</v>
      </c>
      <c r="G4373" s="214" t="s">
        <v>246</v>
      </c>
      <c r="H4373" s="214" t="s">
        <v>145</v>
      </c>
      <c r="I4373" s="214" t="s">
        <v>125</v>
      </c>
      <c r="J4373" s="214" t="s">
        <v>140</v>
      </c>
      <c r="K4373" s="214" t="s">
        <v>140</v>
      </c>
      <c r="L4373" s="214" t="s">
        <v>140</v>
      </c>
      <c r="M4373" s="214" t="s">
        <v>140</v>
      </c>
      <c r="N4373" s="214" t="s">
        <v>140</v>
      </c>
      <c r="O4373" s="214" t="s">
        <v>140</v>
      </c>
      <c r="P4373" s="214" t="s">
        <v>140</v>
      </c>
      <c r="Q4373" s="214" t="s">
        <v>140</v>
      </c>
      <c r="R4373" s="214" t="s">
        <v>140</v>
      </c>
      <c r="S4373" s="214" t="s">
        <v>140</v>
      </c>
      <c r="T4373" s="214" t="s">
        <v>140</v>
      </c>
      <c r="U4373" s="214" t="s">
        <v>136</v>
      </c>
      <c r="V4373" s="214" t="s">
        <v>136</v>
      </c>
      <c r="W4373" s="214" t="s">
        <v>136</v>
      </c>
      <c r="X4373" s="214" t="s">
        <v>136</v>
      </c>
    </row>
    <row r="4374" spans="1:24" x14ac:dyDescent="0.25">
      <c r="A4374" t="str">
        <f t="shared" si="69"/>
        <v>YAG1UKLevel 7Female + maleMaterials and technologyEast Midlands</v>
      </c>
      <c r="B4374" s="214" t="s">
        <v>251</v>
      </c>
      <c r="C4374" s="214" t="s">
        <v>26</v>
      </c>
      <c r="D4374" s="214">
        <v>1</v>
      </c>
      <c r="E4374" s="214" t="s">
        <v>35</v>
      </c>
      <c r="F4374" s="214" t="s">
        <v>253</v>
      </c>
      <c r="G4374" s="214" t="s">
        <v>246</v>
      </c>
      <c r="H4374" s="214" t="s">
        <v>145</v>
      </c>
      <c r="I4374" s="214" t="s">
        <v>126</v>
      </c>
      <c r="J4374" s="214">
        <v>25</v>
      </c>
      <c r="K4374" s="214">
        <v>25</v>
      </c>
      <c r="L4374" s="214">
        <v>0</v>
      </c>
      <c r="M4374" s="214">
        <v>0</v>
      </c>
      <c r="N4374" s="214">
        <v>25</v>
      </c>
      <c r="O4374" s="214">
        <v>11.5</v>
      </c>
      <c r="P4374" s="214">
        <v>7.7</v>
      </c>
      <c r="Q4374" s="214">
        <v>53.8</v>
      </c>
      <c r="R4374" s="214">
        <v>73.099999999999994</v>
      </c>
      <c r="S4374" s="214">
        <v>80.8</v>
      </c>
      <c r="T4374" s="214">
        <v>26.9</v>
      </c>
      <c r="U4374" s="214">
        <v>15</v>
      </c>
      <c r="V4374" s="214">
        <v>30700</v>
      </c>
      <c r="W4374" s="214">
        <v>39100</v>
      </c>
      <c r="X4374" s="214">
        <v>55000</v>
      </c>
    </row>
    <row r="4375" spans="1:24" x14ac:dyDescent="0.25">
      <c r="A4375" t="str">
        <f t="shared" si="69"/>
        <v>YAG1UKLevel 7Female + maleMaterials and technologyEast of England</v>
      </c>
      <c r="B4375" s="214" t="s">
        <v>251</v>
      </c>
      <c r="C4375" s="214" t="s">
        <v>26</v>
      </c>
      <c r="D4375" s="214">
        <v>1</v>
      </c>
      <c r="E4375" s="214" t="s">
        <v>35</v>
      </c>
      <c r="F4375" s="214" t="s">
        <v>253</v>
      </c>
      <c r="G4375" s="214" t="s">
        <v>246</v>
      </c>
      <c r="H4375" s="214" t="s">
        <v>145</v>
      </c>
      <c r="I4375" s="214" t="s">
        <v>127</v>
      </c>
      <c r="J4375" s="214">
        <v>40</v>
      </c>
      <c r="K4375" s="214">
        <v>40</v>
      </c>
      <c r="L4375" s="214">
        <v>0</v>
      </c>
      <c r="M4375" s="214">
        <v>0</v>
      </c>
      <c r="N4375" s="214">
        <v>40</v>
      </c>
      <c r="O4375" s="214">
        <v>15.2</v>
      </c>
      <c r="P4375" s="214">
        <v>5.0999999999999996</v>
      </c>
      <c r="Q4375" s="214">
        <v>51.2</v>
      </c>
      <c r="R4375" s="214">
        <v>72.2</v>
      </c>
      <c r="S4375" s="214">
        <v>79.8</v>
      </c>
      <c r="T4375" s="214">
        <v>28.6</v>
      </c>
      <c r="U4375" s="214">
        <v>20</v>
      </c>
      <c r="V4375" s="214">
        <v>25600</v>
      </c>
      <c r="W4375" s="214">
        <v>28800</v>
      </c>
      <c r="X4375" s="214">
        <v>43400</v>
      </c>
    </row>
    <row r="4376" spans="1:24" x14ac:dyDescent="0.25">
      <c r="A4376" t="str">
        <f t="shared" si="69"/>
        <v>YAG1UKLevel 7Female + maleMaterials and technologyLondon</v>
      </c>
      <c r="B4376" s="214" t="s">
        <v>251</v>
      </c>
      <c r="C4376" s="214" t="s">
        <v>26</v>
      </c>
      <c r="D4376" s="214">
        <v>1</v>
      </c>
      <c r="E4376" s="214" t="s">
        <v>35</v>
      </c>
      <c r="F4376" s="214" t="s">
        <v>253</v>
      </c>
      <c r="G4376" s="214" t="s">
        <v>246</v>
      </c>
      <c r="H4376" s="214" t="s">
        <v>145</v>
      </c>
      <c r="I4376" s="214" t="s">
        <v>128</v>
      </c>
      <c r="J4376" s="214">
        <v>95</v>
      </c>
      <c r="K4376" s="214">
        <v>95</v>
      </c>
      <c r="L4376" s="214">
        <v>0</v>
      </c>
      <c r="M4376" s="214">
        <v>0</v>
      </c>
      <c r="N4376" s="214">
        <v>95</v>
      </c>
      <c r="O4376" s="214">
        <v>7.3</v>
      </c>
      <c r="P4376" s="214">
        <v>8.8000000000000007</v>
      </c>
      <c r="Q4376" s="214">
        <v>66.400000000000006</v>
      </c>
      <c r="R4376" s="214">
        <v>79</v>
      </c>
      <c r="S4376" s="214">
        <v>83.9</v>
      </c>
      <c r="T4376" s="214">
        <v>17.600000000000001</v>
      </c>
      <c r="U4376" s="214">
        <v>55</v>
      </c>
      <c r="V4376" s="214">
        <v>23600</v>
      </c>
      <c r="W4376" s="214">
        <v>33900</v>
      </c>
      <c r="X4376" s="214">
        <v>48200</v>
      </c>
    </row>
    <row r="4377" spans="1:24" x14ac:dyDescent="0.25">
      <c r="A4377" t="str">
        <f t="shared" si="69"/>
        <v>YAG1UKLevel 7Female + maleMaterials and technologyNorth East</v>
      </c>
      <c r="B4377" s="214" t="s">
        <v>251</v>
      </c>
      <c r="C4377" s="214" t="s">
        <v>26</v>
      </c>
      <c r="D4377" s="214">
        <v>1</v>
      </c>
      <c r="E4377" s="214" t="s">
        <v>35</v>
      </c>
      <c r="F4377" s="214" t="s">
        <v>253</v>
      </c>
      <c r="G4377" s="214" t="s">
        <v>246</v>
      </c>
      <c r="H4377" s="214" t="s">
        <v>145</v>
      </c>
      <c r="I4377" s="214" t="s">
        <v>129</v>
      </c>
      <c r="J4377" s="214">
        <v>10</v>
      </c>
      <c r="K4377" s="214">
        <v>10</v>
      </c>
      <c r="L4377" s="214">
        <v>0</v>
      </c>
      <c r="M4377" s="214">
        <v>0</v>
      </c>
      <c r="N4377" s="214">
        <v>10</v>
      </c>
      <c r="O4377" s="214">
        <v>8.1999999999999993</v>
      </c>
      <c r="P4377" s="214">
        <v>2.8</v>
      </c>
      <c r="Q4377" s="214">
        <v>39.700000000000003</v>
      </c>
      <c r="R4377" s="214">
        <v>72.599999999999994</v>
      </c>
      <c r="S4377" s="214">
        <v>89</v>
      </c>
      <c r="T4377" s="214">
        <v>49.3</v>
      </c>
      <c r="U4377" s="214" t="s">
        <v>140</v>
      </c>
      <c r="V4377" s="214" t="s">
        <v>140</v>
      </c>
      <c r="W4377" s="214" t="s">
        <v>140</v>
      </c>
      <c r="X4377" s="214" t="s">
        <v>140</v>
      </c>
    </row>
    <row r="4378" spans="1:24" x14ac:dyDescent="0.25">
      <c r="A4378" t="str">
        <f t="shared" si="69"/>
        <v>YAG1UKLevel 7Female + maleMaterials and technologyNorth West</v>
      </c>
      <c r="B4378" s="214" t="s">
        <v>251</v>
      </c>
      <c r="C4378" s="214" t="s">
        <v>26</v>
      </c>
      <c r="D4378" s="214">
        <v>1</v>
      </c>
      <c r="E4378" s="214" t="s">
        <v>35</v>
      </c>
      <c r="F4378" s="214" t="s">
        <v>253</v>
      </c>
      <c r="G4378" s="214" t="s">
        <v>246</v>
      </c>
      <c r="H4378" s="214" t="s">
        <v>145</v>
      </c>
      <c r="I4378" s="214" t="s">
        <v>130</v>
      </c>
      <c r="J4378" s="214">
        <v>55</v>
      </c>
      <c r="K4378" s="214">
        <v>55</v>
      </c>
      <c r="L4378" s="214">
        <v>0</v>
      </c>
      <c r="M4378" s="214">
        <v>0</v>
      </c>
      <c r="N4378" s="214">
        <v>55</v>
      </c>
      <c r="O4378" s="214">
        <v>11</v>
      </c>
      <c r="P4378" s="214">
        <v>7.3</v>
      </c>
      <c r="Q4378" s="214">
        <v>57.8</v>
      </c>
      <c r="R4378" s="214">
        <v>72.5</v>
      </c>
      <c r="S4378" s="214">
        <v>81.7</v>
      </c>
      <c r="T4378" s="214">
        <v>23.9</v>
      </c>
      <c r="U4378" s="214">
        <v>30</v>
      </c>
      <c r="V4378" s="214">
        <v>19300</v>
      </c>
      <c r="W4378" s="214">
        <v>26800</v>
      </c>
      <c r="X4378" s="214">
        <v>43100</v>
      </c>
    </row>
    <row r="4379" spans="1:24" x14ac:dyDescent="0.25">
      <c r="A4379" t="str">
        <f t="shared" si="69"/>
        <v>YAG1UKLevel 7Female + maleMaterials and technologyNorthern Ireland</v>
      </c>
      <c r="B4379" s="214" t="s">
        <v>251</v>
      </c>
      <c r="C4379" s="214" t="s">
        <v>26</v>
      </c>
      <c r="D4379" s="214">
        <v>1</v>
      </c>
      <c r="E4379" s="214" t="s">
        <v>35</v>
      </c>
      <c r="F4379" s="214" t="s">
        <v>253</v>
      </c>
      <c r="G4379" s="214" t="s">
        <v>246</v>
      </c>
      <c r="H4379" s="214" t="s">
        <v>145</v>
      </c>
      <c r="I4379" s="214" t="s">
        <v>131</v>
      </c>
      <c r="J4379" s="214">
        <v>5</v>
      </c>
      <c r="K4379" s="214">
        <v>5</v>
      </c>
      <c r="L4379" s="214">
        <v>0</v>
      </c>
      <c r="M4379" s="214">
        <v>0</v>
      </c>
      <c r="N4379" s="214">
        <v>5</v>
      </c>
      <c r="O4379" s="214">
        <v>0</v>
      </c>
      <c r="P4379" s="214">
        <v>0</v>
      </c>
      <c r="Q4379" s="214">
        <v>58.3</v>
      </c>
      <c r="R4379" s="214">
        <v>79.2</v>
      </c>
      <c r="S4379" s="214">
        <v>100</v>
      </c>
      <c r="T4379" s="214">
        <v>41.7</v>
      </c>
      <c r="U4379" s="214" t="s">
        <v>140</v>
      </c>
      <c r="V4379" s="214" t="s">
        <v>140</v>
      </c>
      <c r="W4379" s="214" t="s">
        <v>140</v>
      </c>
      <c r="X4379" s="214" t="s">
        <v>140</v>
      </c>
    </row>
    <row r="4380" spans="1:24" x14ac:dyDescent="0.25">
      <c r="A4380" t="str">
        <f t="shared" si="69"/>
        <v>YAG1UKLevel 7Female + maleMaterials and technologyScotland</v>
      </c>
      <c r="B4380" s="214" t="s">
        <v>251</v>
      </c>
      <c r="C4380" s="214" t="s">
        <v>26</v>
      </c>
      <c r="D4380" s="214">
        <v>1</v>
      </c>
      <c r="E4380" s="214" t="s">
        <v>35</v>
      </c>
      <c r="F4380" s="214" t="s">
        <v>253</v>
      </c>
      <c r="G4380" s="214" t="s">
        <v>246</v>
      </c>
      <c r="H4380" s="214" t="s">
        <v>145</v>
      </c>
      <c r="I4380" s="214" t="s">
        <v>132</v>
      </c>
      <c r="J4380" s="214">
        <v>30</v>
      </c>
      <c r="K4380" s="214">
        <v>30</v>
      </c>
      <c r="L4380" s="214">
        <v>0</v>
      </c>
      <c r="M4380" s="214">
        <v>0</v>
      </c>
      <c r="N4380" s="214">
        <v>30</v>
      </c>
      <c r="O4380" s="214">
        <v>10.7</v>
      </c>
      <c r="P4380" s="214">
        <v>7.1</v>
      </c>
      <c r="Q4380" s="214">
        <v>53.6</v>
      </c>
      <c r="R4380" s="214">
        <v>75</v>
      </c>
      <c r="S4380" s="214">
        <v>82.1</v>
      </c>
      <c r="T4380" s="214">
        <v>28.6</v>
      </c>
      <c r="U4380" s="214">
        <v>15</v>
      </c>
      <c r="V4380" s="214">
        <v>20100</v>
      </c>
      <c r="W4380" s="214">
        <v>45800</v>
      </c>
      <c r="X4380" s="214">
        <v>59100</v>
      </c>
    </row>
    <row r="4381" spans="1:24" x14ac:dyDescent="0.25">
      <c r="A4381" t="str">
        <f t="shared" si="69"/>
        <v>YAG1UKLevel 7Female + maleMaterials and technologySouth East</v>
      </c>
      <c r="B4381" s="214" t="s">
        <v>251</v>
      </c>
      <c r="C4381" s="214" t="s">
        <v>26</v>
      </c>
      <c r="D4381" s="214">
        <v>1</v>
      </c>
      <c r="E4381" s="214" t="s">
        <v>35</v>
      </c>
      <c r="F4381" s="214" t="s">
        <v>253</v>
      </c>
      <c r="G4381" s="214" t="s">
        <v>246</v>
      </c>
      <c r="H4381" s="214" t="s">
        <v>145</v>
      </c>
      <c r="I4381" s="214" t="s">
        <v>133</v>
      </c>
      <c r="J4381" s="214">
        <v>70</v>
      </c>
      <c r="K4381" s="214">
        <v>70</v>
      </c>
      <c r="L4381" s="214">
        <v>0</v>
      </c>
      <c r="M4381" s="214">
        <v>0</v>
      </c>
      <c r="N4381" s="214">
        <v>70</v>
      </c>
      <c r="O4381" s="214">
        <v>5.7</v>
      </c>
      <c r="P4381" s="214">
        <v>2.6</v>
      </c>
      <c r="Q4381" s="214">
        <v>57.7</v>
      </c>
      <c r="R4381" s="214">
        <v>87.5</v>
      </c>
      <c r="S4381" s="214">
        <v>91.8</v>
      </c>
      <c r="T4381" s="214">
        <v>34.1</v>
      </c>
      <c r="U4381" s="214">
        <v>40</v>
      </c>
      <c r="V4381" s="214">
        <v>23000</v>
      </c>
      <c r="W4381" s="214">
        <v>27700</v>
      </c>
      <c r="X4381" s="214">
        <v>43400</v>
      </c>
    </row>
    <row r="4382" spans="1:24" x14ac:dyDescent="0.25">
      <c r="A4382" t="str">
        <f t="shared" si="69"/>
        <v>YAG1UKLevel 7Female + maleMaterials and technologySouth West</v>
      </c>
      <c r="B4382" s="214" t="s">
        <v>251</v>
      </c>
      <c r="C4382" s="214" t="s">
        <v>26</v>
      </c>
      <c r="D4382" s="214">
        <v>1</v>
      </c>
      <c r="E4382" s="214" t="s">
        <v>35</v>
      </c>
      <c r="F4382" s="214" t="s">
        <v>253</v>
      </c>
      <c r="G4382" s="214" t="s">
        <v>246</v>
      </c>
      <c r="H4382" s="214" t="s">
        <v>145</v>
      </c>
      <c r="I4382" s="214" t="s">
        <v>134</v>
      </c>
      <c r="J4382" s="214">
        <v>60</v>
      </c>
      <c r="K4382" s="214">
        <v>60</v>
      </c>
      <c r="L4382" s="214">
        <v>0</v>
      </c>
      <c r="M4382" s="214">
        <v>0</v>
      </c>
      <c r="N4382" s="214">
        <v>60</v>
      </c>
      <c r="O4382" s="214">
        <v>8.1</v>
      </c>
      <c r="P4382" s="214">
        <v>4.0999999999999996</v>
      </c>
      <c r="Q4382" s="214">
        <v>63.4</v>
      </c>
      <c r="R4382" s="214">
        <v>81.3</v>
      </c>
      <c r="S4382" s="214">
        <v>87.8</v>
      </c>
      <c r="T4382" s="214">
        <v>24.4</v>
      </c>
      <c r="U4382" s="214">
        <v>35</v>
      </c>
      <c r="V4382" s="214">
        <v>25600</v>
      </c>
      <c r="W4382" s="214">
        <v>32800</v>
      </c>
      <c r="X4382" s="214">
        <v>43100</v>
      </c>
    </row>
    <row r="4383" spans="1:24" x14ac:dyDescent="0.25">
      <c r="A4383" t="str">
        <f t="shared" si="69"/>
        <v>YAG1UKLevel 7Female + maleMaterials and technologyUnknown</v>
      </c>
      <c r="B4383" s="214" t="s">
        <v>251</v>
      </c>
      <c r="C4383" s="214" t="s">
        <v>26</v>
      </c>
      <c r="D4383" s="214">
        <v>1</v>
      </c>
      <c r="E4383" s="214" t="s">
        <v>35</v>
      </c>
      <c r="F4383" s="214" t="s">
        <v>253</v>
      </c>
      <c r="G4383" s="214" t="s">
        <v>246</v>
      </c>
      <c r="H4383" s="214" t="s">
        <v>145</v>
      </c>
      <c r="I4383" s="214" t="s">
        <v>135</v>
      </c>
      <c r="J4383" s="214">
        <v>20</v>
      </c>
      <c r="K4383" s="214">
        <v>20</v>
      </c>
      <c r="L4383" s="214">
        <v>58.7</v>
      </c>
      <c r="M4383" s="214">
        <v>0</v>
      </c>
      <c r="N4383" s="214">
        <v>10</v>
      </c>
      <c r="O4383" s="214">
        <v>0</v>
      </c>
      <c r="P4383" s="214">
        <v>0</v>
      </c>
      <c r="Q4383" s="214">
        <v>0</v>
      </c>
      <c r="R4383" s="214">
        <v>0</v>
      </c>
      <c r="S4383" s="214">
        <v>100</v>
      </c>
      <c r="T4383" s="214">
        <v>100</v>
      </c>
      <c r="U4383" s="214" t="s">
        <v>136</v>
      </c>
      <c r="V4383" s="214" t="s">
        <v>136</v>
      </c>
      <c r="W4383" s="214" t="s">
        <v>136</v>
      </c>
      <c r="X4383" s="214" t="s">
        <v>136</v>
      </c>
    </row>
    <row r="4384" spans="1:24" x14ac:dyDescent="0.25">
      <c r="A4384" t="str">
        <f t="shared" si="69"/>
        <v>YAG1UKLevel 7Female + maleMaterials and technologyWales</v>
      </c>
      <c r="B4384" s="214" t="s">
        <v>251</v>
      </c>
      <c r="C4384" s="214" t="s">
        <v>26</v>
      </c>
      <c r="D4384" s="214">
        <v>1</v>
      </c>
      <c r="E4384" s="214" t="s">
        <v>35</v>
      </c>
      <c r="F4384" s="214" t="s">
        <v>253</v>
      </c>
      <c r="G4384" s="214" t="s">
        <v>246</v>
      </c>
      <c r="H4384" s="214" t="s">
        <v>145</v>
      </c>
      <c r="I4384" s="214" t="s">
        <v>137</v>
      </c>
      <c r="J4384" s="214">
        <v>10</v>
      </c>
      <c r="K4384" s="214">
        <v>10</v>
      </c>
      <c r="L4384" s="214">
        <v>0</v>
      </c>
      <c r="M4384" s="214">
        <v>0</v>
      </c>
      <c r="N4384" s="214">
        <v>10</v>
      </c>
      <c r="O4384" s="214">
        <v>8.8000000000000007</v>
      </c>
      <c r="P4384" s="214">
        <v>17.7</v>
      </c>
      <c r="Q4384" s="214">
        <v>51.3</v>
      </c>
      <c r="R4384" s="214">
        <v>64.599999999999994</v>
      </c>
      <c r="S4384" s="214">
        <v>73.5</v>
      </c>
      <c r="T4384" s="214">
        <v>22.1</v>
      </c>
      <c r="U4384" s="214" t="s">
        <v>140</v>
      </c>
      <c r="V4384" s="214" t="s">
        <v>140</v>
      </c>
      <c r="W4384" s="214" t="s">
        <v>140</v>
      </c>
      <c r="X4384" s="214" t="s">
        <v>140</v>
      </c>
    </row>
    <row r="4385" spans="1:24" x14ac:dyDescent="0.25">
      <c r="A4385" t="str">
        <f t="shared" si="69"/>
        <v>YAG1UKLevel 7Female + maleMaterials and technologyWest Midlands</v>
      </c>
      <c r="B4385" s="214" t="s">
        <v>251</v>
      </c>
      <c r="C4385" s="214" t="s">
        <v>26</v>
      </c>
      <c r="D4385" s="214">
        <v>1</v>
      </c>
      <c r="E4385" s="214" t="s">
        <v>35</v>
      </c>
      <c r="F4385" s="214" t="s">
        <v>253</v>
      </c>
      <c r="G4385" s="214" t="s">
        <v>246</v>
      </c>
      <c r="H4385" s="214" t="s">
        <v>145</v>
      </c>
      <c r="I4385" s="214" t="s">
        <v>138</v>
      </c>
      <c r="J4385" s="214">
        <v>20</v>
      </c>
      <c r="K4385" s="214">
        <v>20</v>
      </c>
      <c r="L4385" s="214">
        <v>0</v>
      </c>
      <c r="M4385" s="214">
        <v>0</v>
      </c>
      <c r="N4385" s="214">
        <v>20</v>
      </c>
      <c r="O4385" s="214">
        <v>4.5</v>
      </c>
      <c r="P4385" s="214">
        <v>0</v>
      </c>
      <c r="Q4385" s="214">
        <v>86.4</v>
      </c>
      <c r="R4385" s="214">
        <v>90.9</v>
      </c>
      <c r="S4385" s="214">
        <v>95.5</v>
      </c>
      <c r="T4385" s="214">
        <v>9.1</v>
      </c>
      <c r="U4385" s="214">
        <v>20</v>
      </c>
      <c r="V4385" s="214">
        <v>21500</v>
      </c>
      <c r="W4385" s="214">
        <v>24800</v>
      </c>
      <c r="X4385" s="214">
        <v>38700</v>
      </c>
    </row>
    <row r="4386" spans="1:24" x14ac:dyDescent="0.25">
      <c r="A4386" t="str">
        <f t="shared" si="69"/>
        <v>YAG1UKLevel 7Female + maleMaterials and technologyYorkshire and The Humber</v>
      </c>
      <c r="B4386" s="214" t="s">
        <v>251</v>
      </c>
      <c r="C4386" s="214" t="s">
        <v>26</v>
      </c>
      <c r="D4386" s="214">
        <v>1</v>
      </c>
      <c r="E4386" s="214" t="s">
        <v>35</v>
      </c>
      <c r="F4386" s="214" t="s">
        <v>253</v>
      </c>
      <c r="G4386" s="214" t="s">
        <v>246</v>
      </c>
      <c r="H4386" s="214" t="s">
        <v>145</v>
      </c>
      <c r="I4386" s="214" t="s">
        <v>139</v>
      </c>
      <c r="J4386" s="214">
        <v>50</v>
      </c>
      <c r="K4386" s="214">
        <v>50</v>
      </c>
      <c r="L4386" s="214">
        <v>0</v>
      </c>
      <c r="M4386" s="214">
        <v>0</v>
      </c>
      <c r="N4386" s="214">
        <v>50</v>
      </c>
      <c r="O4386" s="214">
        <v>10.5</v>
      </c>
      <c r="P4386" s="214">
        <v>5.2</v>
      </c>
      <c r="Q4386" s="214">
        <v>51.7</v>
      </c>
      <c r="R4386" s="214">
        <v>76.599999999999994</v>
      </c>
      <c r="S4386" s="214">
        <v>84.3</v>
      </c>
      <c r="T4386" s="214">
        <v>32.5</v>
      </c>
      <c r="U4386" s="214">
        <v>20</v>
      </c>
      <c r="V4386" s="214">
        <v>17500</v>
      </c>
      <c r="W4386" s="214">
        <v>24100</v>
      </c>
      <c r="X4386" s="214">
        <v>29200</v>
      </c>
    </row>
    <row r="4387" spans="1:24" x14ac:dyDescent="0.25">
      <c r="A4387" t="str">
        <f t="shared" si="69"/>
        <v>YAG1UKLevel 7Female + maleMathematical sciencesAbroad</v>
      </c>
      <c r="B4387" s="214" t="s">
        <v>251</v>
      </c>
      <c r="C4387" s="214" t="s">
        <v>26</v>
      </c>
      <c r="D4387" s="214">
        <v>1</v>
      </c>
      <c r="E4387" s="214" t="s">
        <v>35</v>
      </c>
      <c r="F4387" s="214" t="s">
        <v>253</v>
      </c>
      <c r="G4387" s="214" t="s">
        <v>246</v>
      </c>
      <c r="H4387" s="214" t="s">
        <v>66</v>
      </c>
      <c r="I4387" s="214" t="s">
        <v>125</v>
      </c>
      <c r="J4387" s="214" t="s">
        <v>140</v>
      </c>
      <c r="K4387" s="214" t="s">
        <v>140</v>
      </c>
      <c r="L4387" s="214" t="s">
        <v>140</v>
      </c>
      <c r="M4387" s="214" t="s">
        <v>140</v>
      </c>
      <c r="N4387" s="214" t="s">
        <v>140</v>
      </c>
      <c r="O4387" s="214" t="s">
        <v>140</v>
      </c>
      <c r="P4387" s="214" t="s">
        <v>140</v>
      </c>
      <c r="Q4387" s="214" t="s">
        <v>140</v>
      </c>
      <c r="R4387" s="214" t="s">
        <v>140</v>
      </c>
      <c r="S4387" s="214" t="s">
        <v>140</v>
      </c>
      <c r="T4387" s="214" t="s">
        <v>140</v>
      </c>
      <c r="U4387" s="214" t="s">
        <v>136</v>
      </c>
      <c r="V4387" s="214" t="s">
        <v>136</v>
      </c>
      <c r="W4387" s="214" t="s">
        <v>136</v>
      </c>
      <c r="X4387" s="214" t="s">
        <v>136</v>
      </c>
    </row>
    <row r="4388" spans="1:24" x14ac:dyDescent="0.25">
      <c r="A4388" t="str">
        <f t="shared" si="69"/>
        <v>YAG1UKLevel 7Female + maleMathematical sciencesEast Midlands</v>
      </c>
      <c r="B4388" s="214" t="s">
        <v>251</v>
      </c>
      <c r="C4388" s="214" t="s">
        <v>26</v>
      </c>
      <c r="D4388" s="214">
        <v>1</v>
      </c>
      <c r="E4388" s="214" t="s">
        <v>35</v>
      </c>
      <c r="F4388" s="214" t="s">
        <v>253</v>
      </c>
      <c r="G4388" s="214" t="s">
        <v>246</v>
      </c>
      <c r="H4388" s="214" t="s">
        <v>66</v>
      </c>
      <c r="I4388" s="214" t="s">
        <v>126</v>
      </c>
      <c r="J4388" s="214">
        <v>40</v>
      </c>
      <c r="K4388" s="214">
        <v>40</v>
      </c>
      <c r="L4388" s="214">
        <v>0</v>
      </c>
      <c r="M4388" s="214">
        <v>0</v>
      </c>
      <c r="N4388" s="214">
        <v>40</v>
      </c>
      <c r="O4388" s="214">
        <v>4.8</v>
      </c>
      <c r="P4388" s="214">
        <v>4.8</v>
      </c>
      <c r="Q4388" s="214">
        <v>53</v>
      </c>
      <c r="R4388" s="214">
        <v>78.5</v>
      </c>
      <c r="S4388" s="214">
        <v>90.4</v>
      </c>
      <c r="T4388" s="214">
        <v>37.5</v>
      </c>
      <c r="U4388" s="214">
        <v>20</v>
      </c>
      <c r="V4388" s="214">
        <v>26600</v>
      </c>
      <c r="W4388" s="214">
        <v>30300</v>
      </c>
      <c r="X4388" s="214">
        <v>39100</v>
      </c>
    </row>
    <row r="4389" spans="1:24" x14ac:dyDescent="0.25">
      <c r="A4389" t="str">
        <f t="shared" si="69"/>
        <v>YAG1UKLevel 7Female + maleMathematical sciencesEast of England</v>
      </c>
      <c r="B4389" s="214" t="s">
        <v>251</v>
      </c>
      <c r="C4389" s="214" t="s">
        <v>26</v>
      </c>
      <c r="D4389" s="214">
        <v>1</v>
      </c>
      <c r="E4389" s="214" t="s">
        <v>35</v>
      </c>
      <c r="F4389" s="214" t="s">
        <v>253</v>
      </c>
      <c r="G4389" s="214" t="s">
        <v>246</v>
      </c>
      <c r="H4389" s="214" t="s">
        <v>66</v>
      </c>
      <c r="I4389" s="214" t="s">
        <v>127</v>
      </c>
      <c r="J4389" s="214">
        <v>55</v>
      </c>
      <c r="K4389" s="214">
        <v>55</v>
      </c>
      <c r="L4389" s="214">
        <v>0</v>
      </c>
      <c r="M4389" s="214">
        <v>0</v>
      </c>
      <c r="N4389" s="214">
        <v>55</v>
      </c>
      <c r="O4389" s="214">
        <v>5.6</v>
      </c>
      <c r="P4389" s="214">
        <v>8.6999999999999993</v>
      </c>
      <c r="Q4389" s="214">
        <v>59.9</v>
      </c>
      <c r="R4389" s="214">
        <v>76.400000000000006</v>
      </c>
      <c r="S4389" s="214">
        <v>85.7</v>
      </c>
      <c r="T4389" s="214">
        <v>25.8</v>
      </c>
      <c r="U4389" s="214">
        <v>30</v>
      </c>
      <c r="V4389" s="214">
        <v>25200</v>
      </c>
      <c r="W4389" s="214">
        <v>32800</v>
      </c>
      <c r="X4389" s="214">
        <v>46400</v>
      </c>
    </row>
    <row r="4390" spans="1:24" x14ac:dyDescent="0.25">
      <c r="A4390" t="str">
        <f t="shared" si="69"/>
        <v>YAG1UKLevel 7Female + maleMathematical sciencesLondon</v>
      </c>
      <c r="B4390" s="214" t="s">
        <v>251</v>
      </c>
      <c r="C4390" s="214" t="s">
        <v>26</v>
      </c>
      <c r="D4390" s="214">
        <v>1</v>
      </c>
      <c r="E4390" s="214" t="s">
        <v>35</v>
      </c>
      <c r="F4390" s="214" t="s">
        <v>253</v>
      </c>
      <c r="G4390" s="214" t="s">
        <v>246</v>
      </c>
      <c r="H4390" s="214" t="s">
        <v>66</v>
      </c>
      <c r="I4390" s="214" t="s">
        <v>128</v>
      </c>
      <c r="J4390" s="214">
        <v>195</v>
      </c>
      <c r="K4390" s="214">
        <v>195</v>
      </c>
      <c r="L4390" s="214">
        <v>0</v>
      </c>
      <c r="M4390" s="214">
        <v>0</v>
      </c>
      <c r="N4390" s="214">
        <v>195</v>
      </c>
      <c r="O4390" s="214">
        <v>6.4</v>
      </c>
      <c r="P4390" s="214">
        <v>5.5</v>
      </c>
      <c r="Q4390" s="214">
        <v>71.8</v>
      </c>
      <c r="R4390" s="214">
        <v>81.5</v>
      </c>
      <c r="S4390" s="214">
        <v>88.1</v>
      </c>
      <c r="T4390" s="214">
        <v>16.3</v>
      </c>
      <c r="U4390" s="214">
        <v>140</v>
      </c>
      <c r="V4390" s="214">
        <v>28500</v>
      </c>
      <c r="W4390" s="214">
        <v>39400</v>
      </c>
      <c r="X4390" s="214">
        <v>59900</v>
      </c>
    </row>
    <row r="4391" spans="1:24" x14ac:dyDescent="0.25">
      <c r="A4391" t="str">
        <f t="shared" si="69"/>
        <v>YAG1UKLevel 7Female + maleMathematical sciencesNorth East</v>
      </c>
      <c r="B4391" s="214" t="s">
        <v>251</v>
      </c>
      <c r="C4391" s="214" t="s">
        <v>26</v>
      </c>
      <c r="D4391" s="214">
        <v>1</v>
      </c>
      <c r="E4391" s="214" t="s">
        <v>35</v>
      </c>
      <c r="F4391" s="214" t="s">
        <v>253</v>
      </c>
      <c r="G4391" s="214" t="s">
        <v>246</v>
      </c>
      <c r="H4391" s="214" t="s">
        <v>66</v>
      </c>
      <c r="I4391" s="214" t="s">
        <v>129</v>
      </c>
      <c r="J4391" s="214">
        <v>5</v>
      </c>
      <c r="K4391" s="214">
        <v>5</v>
      </c>
      <c r="L4391" s="214">
        <v>0</v>
      </c>
      <c r="M4391" s="214">
        <v>0</v>
      </c>
      <c r="N4391" s="214">
        <v>5</v>
      </c>
      <c r="O4391" s="214">
        <v>0</v>
      </c>
      <c r="P4391" s="214">
        <v>22.5</v>
      </c>
      <c r="Q4391" s="214">
        <v>62.5</v>
      </c>
      <c r="R4391" s="214">
        <v>77.5</v>
      </c>
      <c r="S4391" s="214">
        <v>77.5</v>
      </c>
      <c r="T4391" s="214">
        <v>15</v>
      </c>
      <c r="U4391" s="214" t="s">
        <v>140</v>
      </c>
      <c r="V4391" s="214" t="s">
        <v>140</v>
      </c>
      <c r="W4391" s="214" t="s">
        <v>140</v>
      </c>
      <c r="X4391" s="214" t="s">
        <v>140</v>
      </c>
    </row>
    <row r="4392" spans="1:24" x14ac:dyDescent="0.25">
      <c r="A4392" t="str">
        <f t="shared" si="69"/>
        <v>YAG1UKLevel 7Female + maleMathematical sciencesNorth West</v>
      </c>
      <c r="B4392" s="214" t="s">
        <v>251</v>
      </c>
      <c r="C4392" s="214" t="s">
        <v>26</v>
      </c>
      <c r="D4392" s="214">
        <v>1</v>
      </c>
      <c r="E4392" s="214" t="s">
        <v>35</v>
      </c>
      <c r="F4392" s="214" t="s">
        <v>253</v>
      </c>
      <c r="G4392" s="214" t="s">
        <v>246</v>
      </c>
      <c r="H4392" s="214" t="s">
        <v>66</v>
      </c>
      <c r="I4392" s="214" t="s">
        <v>130</v>
      </c>
      <c r="J4392" s="214">
        <v>70</v>
      </c>
      <c r="K4392" s="214">
        <v>70</v>
      </c>
      <c r="L4392" s="214">
        <v>0</v>
      </c>
      <c r="M4392" s="214">
        <v>0</v>
      </c>
      <c r="N4392" s="214">
        <v>70</v>
      </c>
      <c r="O4392" s="214">
        <v>6.1</v>
      </c>
      <c r="P4392" s="214">
        <v>5.7</v>
      </c>
      <c r="Q4392" s="214">
        <v>56.4</v>
      </c>
      <c r="R4392" s="214">
        <v>80.400000000000006</v>
      </c>
      <c r="S4392" s="214">
        <v>88.2</v>
      </c>
      <c r="T4392" s="214">
        <v>31.8</v>
      </c>
      <c r="U4392" s="214">
        <v>40</v>
      </c>
      <c r="V4392" s="214">
        <v>27000</v>
      </c>
      <c r="W4392" s="214">
        <v>32100</v>
      </c>
      <c r="X4392" s="214">
        <v>44500</v>
      </c>
    </row>
    <row r="4393" spans="1:24" x14ac:dyDescent="0.25">
      <c r="A4393" t="str">
        <f t="shared" si="69"/>
        <v>YAG1UKLevel 7Female + maleMathematical sciencesNorthern Ireland</v>
      </c>
      <c r="B4393" s="214" t="s">
        <v>251</v>
      </c>
      <c r="C4393" s="214" t="s">
        <v>26</v>
      </c>
      <c r="D4393" s="214">
        <v>1</v>
      </c>
      <c r="E4393" s="214" t="s">
        <v>35</v>
      </c>
      <c r="F4393" s="214" t="s">
        <v>253</v>
      </c>
      <c r="G4393" s="214" t="s">
        <v>246</v>
      </c>
      <c r="H4393" s="214" t="s">
        <v>66</v>
      </c>
      <c r="I4393" s="214" t="s">
        <v>131</v>
      </c>
      <c r="J4393" s="214">
        <v>5</v>
      </c>
      <c r="K4393" s="214">
        <v>5</v>
      </c>
      <c r="L4393" s="214">
        <v>0</v>
      </c>
      <c r="M4393" s="214">
        <v>0</v>
      </c>
      <c r="N4393" s="214">
        <v>5</v>
      </c>
      <c r="O4393" s="214">
        <v>25</v>
      </c>
      <c r="P4393" s="214">
        <v>0</v>
      </c>
      <c r="Q4393" s="214">
        <v>50</v>
      </c>
      <c r="R4393" s="214">
        <v>50</v>
      </c>
      <c r="S4393" s="214">
        <v>75</v>
      </c>
      <c r="T4393" s="214">
        <v>25</v>
      </c>
      <c r="U4393" s="214" t="s">
        <v>140</v>
      </c>
      <c r="V4393" s="214" t="s">
        <v>140</v>
      </c>
      <c r="W4393" s="214" t="s">
        <v>140</v>
      </c>
      <c r="X4393" s="214" t="s">
        <v>140</v>
      </c>
    </row>
    <row r="4394" spans="1:24" x14ac:dyDescent="0.25">
      <c r="A4394" t="str">
        <f t="shared" si="69"/>
        <v>YAG1UKLevel 7Female + maleMathematical sciencesScotland</v>
      </c>
      <c r="B4394" s="214" t="s">
        <v>251</v>
      </c>
      <c r="C4394" s="214" t="s">
        <v>26</v>
      </c>
      <c r="D4394" s="214">
        <v>1</v>
      </c>
      <c r="E4394" s="214" t="s">
        <v>35</v>
      </c>
      <c r="F4394" s="214" t="s">
        <v>253</v>
      </c>
      <c r="G4394" s="214" t="s">
        <v>246</v>
      </c>
      <c r="H4394" s="214" t="s">
        <v>66</v>
      </c>
      <c r="I4394" s="214" t="s">
        <v>132</v>
      </c>
      <c r="J4394" s="214">
        <v>15</v>
      </c>
      <c r="K4394" s="214">
        <v>15</v>
      </c>
      <c r="L4394" s="214">
        <v>0</v>
      </c>
      <c r="M4394" s="214">
        <v>0</v>
      </c>
      <c r="N4394" s="214">
        <v>15</v>
      </c>
      <c r="O4394" s="214">
        <v>6.5</v>
      </c>
      <c r="P4394" s="214">
        <v>6.5</v>
      </c>
      <c r="Q4394" s="214">
        <v>29.4</v>
      </c>
      <c r="R4394" s="214">
        <v>77.2</v>
      </c>
      <c r="S4394" s="214">
        <v>87</v>
      </c>
      <c r="T4394" s="214">
        <v>57.6</v>
      </c>
      <c r="U4394" s="214" t="s">
        <v>140</v>
      </c>
      <c r="V4394" s="214" t="s">
        <v>140</v>
      </c>
      <c r="W4394" s="214" t="s">
        <v>140</v>
      </c>
      <c r="X4394" s="214" t="s">
        <v>140</v>
      </c>
    </row>
    <row r="4395" spans="1:24" x14ac:dyDescent="0.25">
      <c r="A4395" t="str">
        <f t="shared" si="69"/>
        <v>YAG1UKLevel 7Female + maleMathematical sciencesSouth East</v>
      </c>
      <c r="B4395" s="214" t="s">
        <v>251</v>
      </c>
      <c r="C4395" s="214" t="s">
        <v>26</v>
      </c>
      <c r="D4395" s="214">
        <v>1</v>
      </c>
      <c r="E4395" s="214" t="s">
        <v>35</v>
      </c>
      <c r="F4395" s="214" t="s">
        <v>253</v>
      </c>
      <c r="G4395" s="214" t="s">
        <v>246</v>
      </c>
      <c r="H4395" s="214" t="s">
        <v>66</v>
      </c>
      <c r="I4395" s="214" t="s">
        <v>133</v>
      </c>
      <c r="J4395" s="214">
        <v>95</v>
      </c>
      <c r="K4395" s="214">
        <v>95</v>
      </c>
      <c r="L4395" s="214">
        <v>0</v>
      </c>
      <c r="M4395" s="214">
        <v>0</v>
      </c>
      <c r="N4395" s="214">
        <v>95</v>
      </c>
      <c r="O4395" s="214">
        <v>7.4</v>
      </c>
      <c r="P4395" s="214">
        <v>10.1</v>
      </c>
      <c r="Q4395" s="214">
        <v>57.3</v>
      </c>
      <c r="R4395" s="214">
        <v>73.900000000000006</v>
      </c>
      <c r="S4395" s="214">
        <v>82.4</v>
      </c>
      <c r="T4395" s="214">
        <v>25.2</v>
      </c>
      <c r="U4395" s="214">
        <v>55</v>
      </c>
      <c r="V4395" s="214">
        <v>30700</v>
      </c>
      <c r="W4395" s="214">
        <v>38300</v>
      </c>
      <c r="X4395" s="214">
        <v>48500</v>
      </c>
    </row>
    <row r="4396" spans="1:24" x14ac:dyDescent="0.25">
      <c r="A4396" t="str">
        <f t="shared" si="69"/>
        <v>YAG1UKLevel 7Female + maleMathematical sciencesSouth West</v>
      </c>
      <c r="B4396" s="214" t="s">
        <v>251</v>
      </c>
      <c r="C4396" s="214" t="s">
        <v>26</v>
      </c>
      <c r="D4396" s="214">
        <v>1</v>
      </c>
      <c r="E4396" s="214" t="s">
        <v>35</v>
      </c>
      <c r="F4396" s="214" t="s">
        <v>253</v>
      </c>
      <c r="G4396" s="214" t="s">
        <v>246</v>
      </c>
      <c r="H4396" s="214" t="s">
        <v>66</v>
      </c>
      <c r="I4396" s="214" t="s">
        <v>134</v>
      </c>
      <c r="J4396" s="214">
        <v>40</v>
      </c>
      <c r="K4396" s="214">
        <v>40</v>
      </c>
      <c r="L4396" s="214">
        <v>0</v>
      </c>
      <c r="M4396" s="214">
        <v>0</v>
      </c>
      <c r="N4396" s="214">
        <v>40</v>
      </c>
      <c r="O4396" s="214">
        <v>11.3</v>
      </c>
      <c r="P4396" s="214">
        <v>5</v>
      </c>
      <c r="Q4396" s="214">
        <v>52.1</v>
      </c>
      <c r="R4396" s="214">
        <v>81.099999999999994</v>
      </c>
      <c r="S4396" s="214">
        <v>83.6</v>
      </c>
      <c r="T4396" s="214">
        <v>31.5</v>
      </c>
      <c r="U4396" s="214">
        <v>20</v>
      </c>
      <c r="V4396" s="214">
        <v>28800</v>
      </c>
      <c r="W4396" s="214">
        <v>32100</v>
      </c>
      <c r="X4396" s="214">
        <v>57300</v>
      </c>
    </row>
    <row r="4397" spans="1:24" x14ac:dyDescent="0.25">
      <c r="A4397" t="str">
        <f t="shared" si="69"/>
        <v>YAG1UKLevel 7Female + maleMathematical sciencesUnknown</v>
      </c>
      <c r="B4397" s="214" t="s">
        <v>251</v>
      </c>
      <c r="C4397" s="214" t="s">
        <v>26</v>
      </c>
      <c r="D4397" s="214">
        <v>1</v>
      </c>
      <c r="E4397" s="214" t="s">
        <v>35</v>
      </c>
      <c r="F4397" s="214" t="s">
        <v>253</v>
      </c>
      <c r="G4397" s="214" t="s">
        <v>246</v>
      </c>
      <c r="H4397" s="214" t="s">
        <v>66</v>
      </c>
      <c r="I4397" s="214" t="s">
        <v>135</v>
      </c>
      <c r="J4397" s="214">
        <v>40</v>
      </c>
      <c r="K4397" s="214">
        <v>40</v>
      </c>
      <c r="L4397" s="214">
        <v>34</v>
      </c>
      <c r="M4397" s="214">
        <v>0</v>
      </c>
      <c r="N4397" s="214">
        <v>25</v>
      </c>
      <c r="O4397" s="214">
        <v>0</v>
      </c>
      <c r="P4397" s="214">
        <v>0</v>
      </c>
      <c r="Q4397" s="214">
        <v>0</v>
      </c>
      <c r="R4397" s="214">
        <v>0</v>
      </c>
      <c r="S4397" s="214">
        <v>100</v>
      </c>
      <c r="T4397" s="214">
        <v>100</v>
      </c>
      <c r="U4397" s="214" t="s">
        <v>136</v>
      </c>
      <c r="V4397" s="214" t="s">
        <v>136</v>
      </c>
      <c r="W4397" s="214" t="s">
        <v>136</v>
      </c>
      <c r="X4397" s="214" t="s">
        <v>136</v>
      </c>
    </row>
    <row r="4398" spans="1:24" x14ac:dyDescent="0.25">
      <c r="A4398" t="str">
        <f t="shared" si="69"/>
        <v>YAG1UKLevel 7Female + maleMathematical sciencesWales</v>
      </c>
      <c r="B4398" s="214" t="s">
        <v>251</v>
      </c>
      <c r="C4398" s="214" t="s">
        <v>26</v>
      </c>
      <c r="D4398" s="214">
        <v>1</v>
      </c>
      <c r="E4398" s="214" t="s">
        <v>35</v>
      </c>
      <c r="F4398" s="214" t="s">
        <v>253</v>
      </c>
      <c r="G4398" s="214" t="s">
        <v>246</v>
      </c>
      <c r="H4398" s="214" t="s">
        <v>66</v>
      </c>
      <c r="I4398" s="214" t="s">
        <v>137</v>
      </c>
      <c r="J4398" s="214">
        <v>15</v>
      </c>
      <c r="K4398" s="214">
        <v>15</v>
      </c>
      <c r="L4398" s="214">
        <v>0</v>
      </c>
      <c r="M4398" s="214">
        <v>0</v>
      </c>
      <c r="N4398" s="214">
        <v>15</v>
      </c>
      <c r="O4398" s="214">
        <v>6.8</v>
      </c>
      <c r="P4398" s="214">
        <v>13.7</v>
      </c>
      <c r="Q4398" s="214">
        <v>37.700000000000003</v>
      </c>
      <c r="R4398" s="214">
        <v>71.900000000000006</v>
      </c>
      <c r="S4398" s="214">
        <v>79.5</v>
      </c>
      <c r="T4398" s="214">
        <v>41.8</v>
      </c>
      <c r="U4398" s="214" t="s">
        <v>140</v>
      </c>
      <c r="V4398" s="214" t="s">
        <v>140</v>
      </c>
      <c r="W4398" s="214" t="s">
        <v>140</v>
      </c>
      <c r="X4398" s="214" t="s">
        <v>140</v>
      </c>
    </row>
    <row r="4399" spans="1:24" x14ac:dyDescent="0.25">
      <c r="A4399" t="str">
        <f t="shared" si="69"/>
        <v>YAG1UKLevel 7Female + maleMathematical sciencesWest Midlands</v>
      </c>
      <c r="B4399" s="214" t="s">
        <v>251</v>
      </c>
      <c r="C4399" s="214" t="s">
        <v>26</v>
      </c>
      <c r="D4399" s="214">
        <v>1</v>
      </c>
      <c r="E4399" s="214" t="s">
        <v>35</v>
      </c>
      <c r="F4399" s="214" t="s">
        <v>253</v>
      </c>
      <c r="G4399" s="214" t="s">
        <v>246</v>
      </c>
      <c r="H4399" s="214" t="s">
        <v>66</v>
      </c>
      <c r="I4399" s="214" t="s">
        <v>138</v>
      </c>
      <c r="J4399" s="214">
        <v>55</v>
      </c>
      <c r="K4399" s="214">
        <v>55</v>
      </c>
      <c r="L4399" s="214">
        <v>0</v>
      </c>
      <c r="M4399" s="214">
        <v>0</v>
      </c>
      <c r="N4399" s="214">
        <v>55</v>
      </c>
      <c r="O4399" s="214">
        <v>8.9</v>
      </c>
      <c r="P4399" s="214">
        <v>3.6</v>
      </c>
      <c r="Q4399" s="214">
        <v>44.5</v>
      </c>
      <c r="R4399" s="214">
        <v>82.2</v>
      </c>
      <c r="S4399" s="214">
        <v>87.5</v>
      </c>
      <c r="T4399" s="214">
        <v>43.1</v>
      </c>
      <c r="U4399" s="214">
        <v>25</v>
      </c>
      <c r="V4399" s="214">
        <v>24100</v>
      </c>
      <c r="W4399" s="214">
        <v>31400</v>
      </c>
      <c r="X4399" s="214">
        <v>43300</v>
      </c>
    </row>
    <row r="4400" spans="1:24" x14ac:dyDescent="0.25">
      <c r="A4400" t="str">
        <f t="shared" si="69"/>
        <v>YAG1UKLevel 7Female + maleMathematical sciencesYorkshire and The Humber</v>
      </c>
      <c r="B4400" s="214" t="s">
        <v>251</v>
      </c>
      <c r="C4400" s="214" t="s">
        <v>26</v>
      </c>
      <c r="D4400" s="214">
        <v>1</v>
      </c>
      <c r="E4400" s="214" t="s">
        <v>35</v>
      </c>
      <c r="F4400" s="214" t="s">
        <v>253</v>
      </c>
      <c r="G4400" s="214" t="s">
        <v>246</v>
      </c>
      <c r="H4400" s="214" t="s">
        <v>66</v>
      </c>
      <c r="I4400" s="214" t="s">
        <v>139</v>
      </c>
      <c r="J4400" s="214">
        <v>45</v>
      </c>
      <c r="K4400" s="214">
        <v>45</v>
      </c>
      <c r="L4400" s="214">
        <v>0</v>
      </c>
      <c r="M4400" s="214">
        <v>0</v>
      </c>
      <c r="N4400" s="214">
        <v>45</v>
      </c>
      <c r="O4400" s="214">
        <v>5.4</v>
      </c>
      <c r="P4400" s="214">
        <v>9.6999999999999993</v>
      </c>
      <c r="Q4400" s="214">
        <v>56.8</v>
      </c>
      <c r="R4400" s="214">
        <v>79.5</v>
      </c>
      <c r="S4400" s="214">
        <v>84.9</v>
      </c>
      <c r="T4400" s="214">
        <v>28.1</v>
      </c>
      <c r="U4400" s="214">
        <v>25</v>
      </c>
      <c r="V4400" s="214">
        <v>25200</v>
      </c>
      <c r="W4400" s="214">
        <v>28500</v>
      </c>
      <c r="X4400" s="214">
        <v>39100</v>
      </c>
    </row>
    <row r="4401" spans="1:24" x14ac:dyDescent="0.25">
      <c r="A4401" t="str">
        <f t="shared" si="69"/>
        <v>YAG1UKLevel 7Female + maleMBAAbroad</v>
      </c>
      <c r="B4401" s="214" t="s">
        <v>251</v>
      </c>
      <c r="C4401" s="214" t="s">
        <v>26</v>
      </c>
      <c r="D4401" s="214">
        <v>1</v>
      </c>
      <c r="E4401" s="214" t="s">
        <v>35</v>
      </c>
      <c r="F4401" s="214" t="s">
        <v>253</v>
      </c>
      <c r="G4401" s="214" t="s">
        <v>246</v>
      </c>
      <c r="H4401" s="214" t="s">
        <v>41</v>
      </c>
      <c r="I4401" s="214" t="s">
        <v>125</v>
      </c>
      <c r="J4401" s="214" t="s">
        <v>140</v>
      </c>
      <c r="K4401" s="214" t="s">
        <v>140</v>
      </c>
      <c r="L4401" s="214" t="s">
        <v>140</v>
      </c>
      <c r="M4401" s="214" t="s">
        <v>140</v>
      </c>
      <c r="N4401" s="214" t="s">
        <v>140</v>
      </c>
      <c r="O4401" s="214" t="s">
        <v>140</v>
      </c>
      <c r="P4401" s="214" t="s">
        <v>140</v>
      </c>
      <c r="Q4401" s="214" t="s">
        <v>140</v>
      </c>
      <c r="R4401" s="214" t="s">
        <v>140</v>
      </c>
      <c r="S4401" s="214" t="s">
        <v>140</v>
      </c>
      <c r="T4401" s="214" t="s">
        <v>140</v>
      </c>
      <c r="U4401" s="214" t="s">
        <v>140</v>
      </c>
      <c r="V4401" s="214" t="s">
        <v>140</v>
      </c>
      <c r="W4401" s="214" t="s">
        <v>140</v>
      </c>
      <c r="X4401" s="214" t="s">
        <v>140</v>
      </c>
    </row>
    <row r="4402" spans="1:24" x14ac:dyDescent="0.25">
      <c r="A4402" t="str">
        <f t="shared" si="69"/>
        <v>YAG1UKLevel 7Female + maleMBAEast Midlands</v>
      </c>
      <c r="B4402" s="214" t="s">
        <v>251</v>
      </c>
      <c r="C4402" s="214" t="s">
        <v>26</v>
      </c>
      <c r="D4402" s="214">
        <v>1</v>
      </c>
      <c r="E4402" s="214" t="s">
        <v>35</v>
      </c>
      <c r="F4402" s="214" t="s">
        <v>253</v>
      </c>
      <c r="G4402" s="214" t="s">
        <v>246</v>
      </c>
      <c r="H4402" s="214" t="s">
        <v>41</v>
      </c>
      <c r="I4402" s="214" t="s">
        <v>126</v>
      </c>
      <c r="J4402" s="214">
        <v>115</v>
      </c>
      <c r="K4402" s="214">
        <v>115</v>
      </c>
      <c r="L4402" s="214">
        <v>0</v>
      </c>
      <c r="M4402" s="214">
        <v>0</v>
      </c>
      <c r="N4402" s="214">
        <v>115</v>
      </c>
      <c r="O4402" s="214">
        <v>5.3</v>
      </c>
      <c r="P4402" s="214">
        <v>8</v>
      </c>
      <c r="Q4402" s="214">
        <v>82.3</v>
      </c>
      <c r="R4402" s="214">
        <v>85.8</v>
      </c>
      <c r="S4402" s="214">
        <v>86.7</v>
      </c>
      <c r="T4402" s="214">
        <v>4.4000000000000004</v>
      </c>
      <c r="U4402" s="214">
        <v>90</v>
      </c>
      <c r="V4402" s="214">
        <v>37600</v>
      </c>
      <c r="W4402" s="214">
        <v>52200</v>
      </c>
      <c r="X4402" s="214">
        <v>85800</v>
      </c>
    </row>
    <row r="4403" spans="1:24" x14ac:dyDescent="0.25">
      <c r="A4403" t="str">
        <f t="shared" si="69"/>
        <v>YAG1UKLevel 7Female + maleMBAEast of England</v>
      </c>
      <c r="B4403" s="214" t="s">
        <v>251</v>
      </c>
      <c r="C4403" s="214" t="s">
        <v>26</v>
      </c>
      <c r="D4403" s="214">
        <v>1</v>
      </c>
      <c r="E4403" s="214" t="s">
        <v>35</v>
      </c>
      <c r="F4403" s="214" t="s">
        <v>253</v>
      </c>
      <c r="G4403" s="214" t="s">
        <v>246</v>
      </c>
      <c r="H4403" s="214" t="s">
        <v>41</v>
      </c>
      <c r="I4403" s="214" t="s">
        <v>127</v>
      </c>
      <c r="J4403" s="214">
        <v>210</v>
      </c>
      <c r="K4403" s="214">
        <v>210</v>
      </c>
      <c r="L4403" s="214">
        <v>0</v>
      </c>
      <c r="M4403" s="214">
        <v>0</v>
      </c>
      <c r="N4403" s="214">
        <v>210</v>
      </c>
      <c r="O4403" s="214">
        <v>8.6999999999999993</v>
      </c>
      <c r="P4403" s="214">
        <v>4.3</v>
      </c>
      <c r="Q4403" s="214">
        <v>79.8</v>
      </c>
      <c r="R4403" s="214">
        <v>86.5</v>
      </c>
      <c r="S4403" s="214">
        <v>87</v>
      </c>
      <c r="T4403" s="214">
        <v>7.2</v>
      </c>
      <c r="U4403" s="214">
        <v>165</v>
      </c>
      <c r="V4403" s="214">
        <v>40900</v>
      </c>
      <c r="W4403" s="214">
        <v>63500</v>
      </c>
      <c r="X4403" s="214">
        <v>95600</v>
      </c>
    </row>
    <row r="4404" spans="1:24" x14ac:dyDescent="0.25">
      <c r="A4404" t="str">
        <f t="shared" si="69"/>
        <v>YAG1UKLevel 7Female + maleMBALondon</v>
      </c>
      <c r="B4404" s="214" t="s">
        <v>251</v>
      </c>
      <c r="C4404" s="214" t="s">
        <v>26</v>
      </c>
      <c r="D4404" s="214">
        <v>1</v>
      </c>
      <c r="E4404" s="214" t="s">
        <v>35</v>
      </c>
      <c r="F4404" s="214" t="s">
        <v>253</v>
      </c>
      <c r="G4404" s="214" t="s">
        <v>246</v>
      </c>
      <c r="H4404" s="214" t="s">
        <v>41</v>
      </c>
      <c r="I4404" s="214" t="s">
        <v>128</v>
      </c>
      <c r="J4404" s="214">
        <v>660</v>
      </c>
      <c r="K4404" s="214">
        <v>660</v>
      </c>
      <c r="L4404" s="214">
        <v>0</v>
      </c>
      <c r="M4404" s="214">
        <v>0</v>
      </c>
      <c r="N4404" s="214">
        <v>660</v>
      </c>
      <c r="O4404" s="214">
        <v>14.3</v>
      </c>
      <c r="P4404" s="214">
        <v>7.1</v>
      </c>
      <c r="Q4404" s="214">
        <v>73.900000000000006</v>
      </c>
      <c r="R4404" s="214">
        <v>77.7</v>
      </c>
      <c r="S4404" s="214">
        <v>78.599999999999994</v>
      </c>
      <c r="T4404" s="214">
        <v>4.7</v>
      </c>
      <c r="U4404" s="214">
        <v>475</v>
      </c>
      <c r="V4404" s="214">
        <v>43400</v>
      </c>
      <c r="W4404" s="214">
        <v>71900</v>
      </c>
      <c r="X4404" s="214">
        <v>101800</v>
      </c>
    </row>
    <row r="4405" spans="1:24" x14ac:dyDescent="0.25">
      <c r="A4405" t="str">
        <f t="shared" si="69"/>
        <v>YAG1UKLevel 7Female + maleMBANorth East</v>
      </c>
      <c r="B4405" s="214" t="s">
        <v>251</v>
      </c>
      <c r="C4405" s="214" t="s">
        <v>26</v>
      </c>
      <c r="D4405" s="214">
        <v>1</v>
      </c>
      <c r="E4405" s="214" t="s">
        <v>35</v>
      </c>
      <c r="F4405" s="214" t="s">
        <v>253</v>
      </c>
      <c r="G4405" s="214" t="s">
        <v>246</v>
      </c>
      <c r="H4405" s="214" t="s">
        <v>41</v>
      </c>
      <c r="I4405" s="214" t="s">
        <v>129</v>
      </c>
      <c r="J4405" s="214">
        <v>35</v>
      </c>
      <c r="K4405" s="214">
        <v>35</v>
      </c>
      <c r="L4405" s="214">
        <v>0</v>
      </c>
      <c r="M4405" s="214">
        <v>0</v>
      </c>
      <c r="N4405" s="214">
        <v>35</v>
      </c>
      <c r="O4405" s="214">
        <v>8.3000000000000007</v>
      </c>
      <c r="P4405" s="214">
        <v>2.8</v>
      </c>
      <c r="Q4405" s="214">
        <v>75</v>
      </c>
      <c r="R4405" s="214">
        <v>86.1</v>
      </c>
      <c r="S4405" s="214">
        <v>88.9</v>
      </c>
      <c r="T4405" s="214">
        <v>13.9</v>
      </c>
      <c r="U4405" s="214">
        <v>25</v>
      </c>
      <c r="V4405" s="214">
        <v>28500</v>
      </c>
      <c r="W4405" s="214">
        <v>43800</v>
      </c>
      <c r="X4405" s="214">
        <v>58400</v>
      </c>
    </row>
    <row r="4406" spans="1:24" x14ac:dyDescent="0.25">
      <c r="A4406" t="str">
        <f t="shared" si="69"/>
        <v>YAG1UKLevel 7Female + maleMBANorth West</v>
      </c>
      <c r="B4406" s="214" t="s">
        <v>251</v>
      </c>
      <c r="C4406" s="214" t="s">
        <v>26</v>
      </c>
      <c r="D4406" s="214">
        <v>1</v>
      </c>
      <c r="E4406" s="214" t="s">
        <v>35</v>
      </c>
      <c r="F4406" s="214" t="s">
        <v>253</v>
      </c>
      <c r="G4406" s="214" t="s">
        <v>246</v>
      </c>
      <c r="H4406" s="214" t="s">
        <v>41</v>
      </c>
      <c r="I4406" s="214" t="s">
        <v>130</v>
      </c>
      <c r="J4406" s="214">
        <v>200</v>
      </c>
      <c r="K4406" s="214">
        <v>200</v>
      </c>
      <c r="L4406" s="214">
        <v>0</v>
      </c>
      <c r="M4406" s="214">
        <v>0</v>
      </c>
      <c r="N4406" s="214">
        <v>200</v>
      </c>
      <c r="O4406" s="214">
        <v>7.5</v>
      </c>
      <c r="P4406" s="214">
        <v>5.5</v>
      </c>
      <c r="Q4406" s="214">
        <v>82.4</v>
      </c>
      <c r="R4406" s="214">
        <v>85.9</v>
      </c>
      <c r="S4406" s="214">
        <v>86.9</v>
      </c>
      <c r="T4406" s="214">
        <v>4.5</v>
      </c>
      <c r="U4406" s="214">
        <v>155</v>
      </c>
      <c r="V4406" s="214">
        <v>31300</v>
      </c>
      <c r="W4406" s="214">
        <v>53300</v>
      </c>
      <c r="X4406" s="214">
        <v>76600</v>
      </c>
    </row>
    <row r="4407" spans="1:24" x14ac:dyDescent="0.25">
      <c r="A4407" t="str">
        <f t="shared" si="69"/>
        <v>YAG1UKLevel 7Female + maleMBANorthern Ireland</v>
      </c>
      <c r="B4407" s="214" t="s">
        <v>251</v>
      </c>
      <c r="C4407" s="214" t="s">
        <v>26</v>
      </c>
      <c r="D4407" s="214">
        <v>1</v>
      </c>
      <c r="E4407" s="214" t="s">
        <v>35</v>
      </c>
      <c r="F4407" s="214" t="s">
        <v>253</v>
      </c>
      <c r="G4407" s="214" t="s">
        <v>246</v>
      </c>
      <c r="H4407" s="214" t="s">
        <v>41</v>
      </c>
      <c r="I4407" s="214" t="s">
        <v>131</v>
      </c>
      <c r="J4407" s="214">
        <v>10</v>
      </c>
      <c r="K4407" s="214">
        <v>10</v>
      </c>
      <c r="L4407" s="214">
        <v>0</v>
      </c>
      <c r="M4407" s="214">
        <v>0</v>
      </c>
      <c r="N4407" s="214">
        <v>10</v>
      </c>
      <c r="O4407" s="214">
        <v>10</v>
      </c>
      <c r="P4407" s="214">
        <v>20</v>
      </c>
      <c r="Q4407" s="214">
        <v>60</v>
      </c>
      <c r="R4407" s="214">
        <v>70</v>
      </c>
      <c r="S4407" s="214">
        <v>70</v>
      </c>
      <c r="T4407" s="214">
        <v>10</v>
      </c>
      <c r="U4407" s="214" t="s">
        <v>140</v>
      </c>
      <c r="V4407" s="214" t="s">
        <v>140</v>
      </c>
      <c r="W4407" s="214" t="s">
        <v>140</v>
      </c>
      <c r="X4407" s="214" t="s">
        <v>140</v>
      </c>
    </row>
    <row r="4408" spans="1:24" x14ac:dyDescent="0.25">
      <c r="A4408" t="str">
        <f t="shared" si="69"/>
        <v>YAG1UKLevel 7Female + maleMBAScotland</v>
      </c>
      <c r="B4408" s="214" t="s">
        <v>251</v>
      </c>
      <c r="C4408" s="214" t="s">
        <v>26</v>
      </c>
      <c r="D4408" s="214">
        <v>1</v>
      </c>
      <c r="E4408" s="214" t="s">
        <v>35</v>
      </c>
      <c r="F4408" s="214" t="s">
        <v>253</v>
      </c>
      <c r="G4408" s="214" t="s">
        <v>246</v>
      </c>
      <c r="H4408" s="214" t="s">
        <v>41</v>
      </c>
      <c r="I4408" s="214" t="s">
        <v>132</v>
      </c>
      <c r="J4408" s="214">
        <v>40</v>
      </c>
      <c r="K4408" s="214">
        <v>40</v>
      </c>
      <c r="L4408" s="214">
        <v>0</v>
      </c>
      <c r="M4408" s="214">
        <v>0</v>
      </c>
      <c r="N4408" s="214">
        <v>40</v>
      </c>
      <c r="O4408" s="214">
        <v>7.7</v>
      </c>
      <c r="P4408" s="214">
        <v>5.0999999999999996</v>
      </c>
      <c r="Q4408" s="214">
        <v>76.900000000000006</v>
      </c>
      <c r="R4408" s="214">
        <v>87.2</v>
      </c>
      <c r="S4408" s="214">
        <v>87.2</v>
      </c>
      <c r="T4408" s="214">
        <v>10.3</v>
      </c>
      <c r="U4408" s="214">
        <v>30</v>
      </c>
      <c r="V4408" s="214">
        <v>46700</v>
      </c>
      <c r="W4408" s="214">
        <v>58400</v>
      </c>
      <c r="X4408" s="214">
        <v>83600</v>
      </c>
    </row>
    <row r="4409" spans="1:24" x14ac:dyDescent="0.25">
      <c r="A4409" t="str">
        <f t="shared" si="69"/>
        <v>YAG1UKLevel 7Female + maleMBASouth East</v>
      </c>
      <c r="B4409" s="214" t="s">
        <v>251</v>
      </c>
      <c r="C4409" s="214" t="s">
        <v>26</v>
      </c>
      <c r="D4409" s="214">
        <v>1</v>
      </c>
      <c r="E4409" s="214" t="s">
        <v>35</v>
      </c>
      <c r="F4409" s="214" t="s">
        <v>253</v>
      </c>
      <c r="G4409" s="214" t="s">
        <v>246</v>
      </c>
      <c r="H4409" s="214" t="s">
        <v>41</v>
      </c>
      <c r="I4409" s="214" t="s">
        <v>133</v>
      </c>
      <c r="J4409" s="214">
        <v>415</v>
      </c>
      <c r="K4409" s="214">
        <v>415</v>
      </c>
      <c r="L4409" s="214">
        <v>0</v>
      </c>
      <c r="M4409" s="214">
        <v>0</v>
      </c>
      <c r="N4409" s="214">
        <v>415</v>
      </c>
      <c r="O4409" s="214">
        <v>8.9</v>
      </c>
      <c r="P4409" s="214">
        <v>4.3</v>
      </c>
      <c r="Q4409" s="214">
        <v>81.900000000000006</v>
      </c>
      <c r="R4409" s="214">
        <v>85.7</v>
      </c>
      <c r="S4409" s="214">
        <v>86.7</v>
      </c>
      <c r="T4409" s="214">
        <v>4.8</v>
      </c>
      <c r="U4409" s="214">
        <v>330</v>
      </c>
      <c r="V4409" s="214">
        <v>46600</v>
      </c>
      <c r="W4409" s="214">
        <v>66100</v>
      </c>
      <c r="X4409" s="214">
        <v>98600</v>
      </c>
    </row>
    <row r="4410" spans="1:24" x14ac:dyDescent="0.25">
      <c r="A4410" t="str">
        <f t="shared" si="69"/>
        <v>YAG1UKLevel 7Female + maleMBASouth West</v>
      </c>
      <c r="B4410" s="214" t="s">
        <v>251</v>
      </c>
      <c r="C4410" s="214" t="s">
        <v>26</v>
      </c>
      <c r="D4410" s="214">
        <v>1</v>
      </c>
      <c r="E4410" s="214" t="s">
        <v>35</v>
      </c>
      <c r="F4410" s="214" t="s">
        <v>253</v>
      </c>
      <c r="G4410" s="214" t="s">
        <v>246</v>
      </c>
      <c r="H4410" s="214" t="s">
        <v>41</v>
      </c>
      <c r="I4410" s="214" t="s">
        <v>134</v>
      </c>
      <c r="J4410" s="214">
        <v>135</v>
      </c>
      <c r="K4410" s="214">
        <v>135</v>
      </c>
      <c r="L4410" s="214">
        <v>0</v>
      </c>
      <c r="M4410" s="214">
        <v>0</v>
      </c>
      <c r="N4410" s="214">
        <v>135</v>
      </c>
      <c r="O4410" s="214">
        <v>3.7</v>
      </c>
      <c r="P4410" s="214">
        <v>4.4000000000000004</v>
      </c>
      <c r="Q4410" s="214">
        <v>87.4</v>
      </c>
      <c r="R4410" s="214">
        <v>89.6</v>
      </c>
      <c r="S4410" s="214">
        <v>91.9</v>
      </c>
      <c r="T4410" s="214">
        <v>4.4000000000000004</v>
      </c>
      <c r="U4410" s="214">
        <v>115</v>
      </c>
      <c r="V4410" s="214">
        <v>33900</v>
      </c>
      <c r="W4410" s="214">
        <v>55500</v>
      </c>
      <c r="X4410" s="214">
        <v>73000</v>
      </c>
    </row>
    <row r="4411" spans="1:24" x14ac:dyDescent="0.25">
      <c r="A4411" t="str">
        <f t="shared" si="69"/>
        <v>YAG1UKLevel 7Female + maleMBAUnknown</v>
      </c>
      <c r="B4411" s="214" t="s">
        <v>251</v>
      </c>
      <c r="C4411" s="214" t="s">
        <v>26</v>
      </c>
      <c r="D4411" s="214">
        <v>1</v>
      </c>
      <c r="E4411" s="214" t="s">
        <v>35</v>
      </c>
      <c r="F4411" s="214" t="s">
        <v>253</v>
      </c>
      <c r="G4411" s="214" t="s">
        <v>246</v>
      </c>
      <c r="H4411" s="214" t="s">
        <v>41</v>
      </c>
      <c r="I4411" s="214" t="s">
        <v>135</v>
      </c>
      <c r="J4411" s="214">
        <v>105</v>
      </c>
      <c r="K4411" s="214">
        <v>105</v>
      </c>
      <c r="L4411" s="214">
        <v>91.3</v>
      </c>
      <c r="M4411" s="214">
        <v>0</v>
      </c>
      <c r="N4411" s="214">
        <v>10</v>
      </c>
      <c r="O4411" s="214">
        <v>0</v>
      </c>
      <c r="P4411" s="214">
        <v>0</v>
      </c>
      <c r="Q4411" s="214">
        <v>22.2</v>
      </c>
      <c r="R4411" s="214">
        <v>22.2</v>
      </c>
      <c r="S4411" s="214">
        <v>100</v>
      </c>
      <c r="T4411" s="214">
        <v>77.8</v>
      </c>
      <c r="U4411" s="214" t="s">
        <v>136</v>
      </c>
      <c r="V4411" s="214" t="s">
        <v>136</v>
      </c>
      <c r="W4411" s="214" t="s">
        <v>136</v>
      </c>
      <c r="X4411" s="214" t="s">
        <v>136</v>
      </c>
    </row>
    <row r="4412" spans="1:24" x14ac:dyDescent="0.25">
      <c r="A4412" t="str">
        <f t="shared" si="69"/>
        <v>YAG1UKLevel 7Female + maleMBAWales</v>
      </c>
      <c r="B4412" s="214" t="s">
        <v>251</v>
      </c>
      <c r="C4412" s="214" t="s">
        <v>26</v>
      </c>
      <c r="D4412" s="214">
        <v>1</v>
      </c>
      <c r="E4412" s="214" t="s">
        <v>35</v>
      </c>
      <c r="F4412" s="214" t="s">
        <v>253</v>
      </c>
      <c r="G4412" s="214" t="s">
        <v>246</v>
      </c>
      <c r="H4412" s="214" t="s">
        <v>41</v>
      </c>
      <c r="I4412" s="214" t="s">
        <v>137</v>
      </c>
      <c r="J4412" s="214">
        <v>30</v>
      </c>
      <c r="K4412" s="214">
        <v>30</v>
      </c>
      <c r="L4412" s="214">
        <v>0</v>
      </c>
      <c r="M4412" s="214">
        <v>0</v>
      </c>
      <c r="N4412" s="214">
        <v>30</v>
      </c>
      <c r="O4412" s="214">
        <v>12.9</v>
      </c>
      <c r="P4412" s="214">
        <v>3.2</v>
      </c>
      <c r="Q4412" s="214">
        <v>83.9</v>
      </c>
      <c r="R4412" s="214">
        <v>83.9</v>
      </c>
      <c r="S4412" s="214">
        <v>83.9</v>
      </c>
      <c r="T4412" s="214">
        <v>0</v>
      </c>
      <c r="U4412" s="214">
        <v>25</v>
      </c>
      <c r="V4412" s="214">
        <v>32100</v>
      </c>
      <c r="W4412" s="214">
        <v>55300</v>
      </c>
      <c r="X4412" s="214">
        <v>84300</v>
      </c>
    </row>
    <row r="4413" spans="1:24" x14ac:dyDescent="0.25">
      <c r="A4413" t="str">
        <f t="shared" si="69"/>
        <v>YAG1UKLevel 7Female + maleMBAWest Midlands</v>
      </c>
      <c r="B4413" s="214" t="s">
        <v>251</v>
      </c>
      <c r="C4413" s="214" t="s">
        <v>26</v>
      </c>
      <c r="D4413" s="214">
        <v>1</v>
      </c>
      <c r="E4413" s="214" t="s">
        <v>35</v>
      </c>
      <c r="F4413" s="214" t="s">
        <v>253</v>
      </c>
      <c r="G4413" s="214" t="s">
        <v>246</v>
      </c>
      <c r="H4413" s="214" t="s">
        <v>41</v>
      </c>
      <c r="I4413" s="214" t="s">
        <v>138</v>
      </c>
      <c r="J4413" s="214">
        <v>185</v>
      </c>
      <c r="K4413" s="214">
        <v>185</v>
      </c>
      <c r="L4413" s="214">
        <v>0</v>
      </c>
      <c r="M4413" s="214">
        <v>0</v>
      </c>
      <c r="N4413" s="214">
        <v>185</v>
      </c>
      <c r="O4413" s="214">
        <v>7.5</v>
      </c>
      <c r="P4413" s="214">
        <v>5.3</v>
      </c>
      <c r="Q4413" s="214">
        <v>78.099999999999994</v>
      </c>
      <c r="R4413" s="214">
        <v>85.6</v>
      </c>
      <c r="S4413" s="214">
        <v>87.2</v>
      </c>
      <c r="T4413" s="214">
        <v>9.1</v>
      </c>
      <c r="U4413" s="214">
        <v>140</v>
      </c>
      <c r="V4413" s="214">
        <v>29900</v>
      </c>
      <c r="W4413" s="214">
        <v>45300</v>
      </c>
      <c r="X4413" s="214">
        <v>69000</v>
      </c>
    </row>
    <row r="4414" spans="1:24" x14ac:dyDescent="0.25">
      <c r="A4414" t="str">
        <f t="shared" si="69"/>
        <v>YAG1UKLevel 7Female + maleMBAYorkshire and The Humber</v>
      </c>
      <c r="B4414" s="214" t="s">
        <v>251</v>
      </c>
      <c r="C4414" s="214" t="s">
        <v>26</v>
      </c>
      <c r="D4414" s="214">
        <v>1</v>
      </c>
      <c r="E4414" s="214" t="s">
        <v>35</v>
      </c>
      <c r="F4414" s="214" t="s">
        <v>253</v>
      </c>
      <c r="G4414" s="214" t="s">
        <v>246</v>
      </c>
      <c r="H4414" s="214" t="s">
        <v>41</v>
      </c>
      <c r="I4414" s="214" t="s">
        <v>139</v>
      </c>
      <c r="J4414" s="214">
        <v>145</v>
      </c>
      <c r="K4414" s="214">
        <v>145</v>
      </c>
      <c r="L4414" s="214">
        <v>0</v>
      </c>
      <c r="M4414" s="214">
        <v>0</v>
      </c>
      <c r="N4414" s="214">
        <v>145</v>
      </c>
      <c r="O4414" s="214">
        <v>4.9000000000000004</v>
      </c>
      <c r="P4414" s="214">
        <v>5.6</v>
      </c>
      <c r="Q4414" s="214">
        <v>86.1</v>
      </c>
      <c r="R4414" s="214">
        <v>89.6</v>
      </c>
      <c r="S4414" s="214">
        <v>89.6</v>
      </c>
      <c r="T4414" s="214">
        <v>3.5</v>
      </c>
      <c r="U4414" s="214">
        <v>120</v>
      </c>
      <c r="V4414" s="214">
        <v>38000</v>
      </c>
      <c r="W4414" s="214">
        <v>54900</v>
      </c>
      <c r="X4414" s="214">
        <v>77400</v>
      </c>
    </row>
    <row r="4415" spans="1:24" x14ac:dyDescent="0.25">
      <c r="A4415" t="str">
        <f t="shared" si="69"/>
        <v>YAG1UKLevel 7Female + maleMedia, journalism and communicationsAbroad</v>
      </c>
      <c r="B4415" s="214" t="s">
        <v>251</v>
      </c>
      <c r="C4415" s="214" t="s">
        <v>26</v>
      </c>
      <c r="D4415" s="214">
        <v>1</v>
      </c>
      <c r="E4415" s="214" t="s">
        <v>35</v>
      </c>
      <c r="F4415" s="214" t="s">
        <v>253</v>
      </c>
      <c r="G4415" s="214" t="s">
        <v>246</v>
      </c>
      <c r="H4415" s="214" t="s">
        <v>146</v>
      </c>
      <c r="I4415" s="214" t="s">
        <v>125</v>
      </c>
      <c r="J4415" s="214" t="s">
        <v>140</v>
      </c>
      <c r="K4415" s="214" t="s">
        <v>140</v>
      </c>
      <c r="L4415" s="214" t="s">
        <v>140</v>
      </c>
      <c r="M4415" s="214" t="s">
        <v>140</v>
      </c>
      <c r="N4415" s="214" t="s">
        <v>140</v>
      </c>
      <c r="O4415" s="214" t="s">
        <v>140</v>
      </c>
      <c r="P4415" s="214" t="s">
        <v>140</v>
      </c>
      <c r="Q4415" s="214" t="s">
        <v>140</v>
      </c>
      <c r="R4415" s="214" t="s">
        <v>140</v>
      </c>
      <c r="S4415" s="214" t="s">
        <v>140</v>
      </c>
      <c r="T4415" s="214" t="s">
        <v>140</v>
      </c>
      <c r="U4415" s="214" t="s">
        <v>140</v>
      </c>
      <c r="V4415" s="214" t="s">
        <v>140</v>
      </c>
      <c r="W4415" s="214" t="s">
        <v>140</v>
      </c>
      <c r="X4415" s="214" t="s">
        <v>140</v>
      </c>
    </row>
    <row r="4416" spans="1:24" x14ac:dyDescent="0.25">
      <c r="A4416" t="str">
        <f t="shared" si="69"/>
        <v>YAG1UKLevel 7Female + maleMedia, journalism and communicationsEast Midlands</v>
      </c>
      <c r="B4416" s="214" t="s">
        <v>251</v>
      </c>
      <c r="C4416" s="214" t="s">
        <v>26</v>
      </c>
      <c r="D4416" s="214">
        <v>1</v>
      </c>
      <c r="E4416" s="214" t="s">
        <v>35</v>
      </c>
      <c r="F4416" s="214" t="s">
        <v>253</v>
      </c>
      <c r="G4416" s="214" t="s">
        <v>246</v>
      </c>
      <c r="H4416" s="214" t="s">
        <v>146</v>
      </c>
      <c r="I4416" s="214" t="s">
        <v>126</v>
      </c>
      <c r="J4416" s="214">
        <v>85</v>
      </c>
      <c r="K4416" s="214">
        <v>85</v>
      </c>
      <c r="L4416" s="214">
        <v>0</v>
      </c>
      <c r="M4416" s="214">
        <v>0</v>
      </c>
      <c r="N4416" s="214">
        <v>85</v>
      </c>
      <c r="O4416" s="214">
        <v>9.3000000000000007</v>
      </c>
      <c r="P4416" s="214">
        <v>3.9</v>
      </c>
      <c r="Q4416" s="214">
        <v>77.599999999999994</v>
      </c>
      <c r="R4416" s="214">
        <v>86.9</v>
      </c>
      <c r="S4416" s="214">
        <v>86.9</v>
      </c>
      <c r="T4416" s="214">
        <v>9.3000000000000007</v>
      </c>
      <c r="U4416" s="214">
        <v>65</v>
      </c>
      <c r="V4416" s="214">
        <v>17200</v>
      </c>
      <c r="W4416" s="214">
        <v>21900</v>
      </c>
      <c r="X4416" s="214">
        <v>27000</v>
      </c>
    </row>
    <row r="4417" spans="1:24" x14ac:dyDescent="0.25">
      <c r="A4417" t="str">
        <f t="shared" si="69"/>
        <v>YAG1UKLevel 7Female + maleMedia, journalism and communicationsEast of England</v>
      </c>
      <c r="B4417" s="214" t="s">
        <v>251</v>
      </c>
      <c r="C4417" s="214" t="s">
        <v>26</v>
      </c>
      <c r="D4417" s="214">
        <v>1</v>
      </c>
      <c r="E4417" s="214" t="s">
        <v>35</v>
      </c>
      <c r="F4417" s="214" t="s">
        <v>253</v>
      </c>
      <c r="G4417" s="214" t="s">
        <v>246</v>
      </c>
      <c r="H4417" s="214" t="s">
        <v>146</v>
      </c>
      <c r="I4417" s="214" t="s">
        <v>127</v>
      </c>
      <c r="J4417" s="214">
        <v>130</v>
      </c>
      <c r="K4417" s="214">
        <v>130</v>
      </c>
      <c r="L4417" s="214">
        <v>0</v>
      </c>
      <c r="M4417" s="214">
        <v>0</v>
      </c>
      <c r="N4417" s="214">
        <v>130</v>
      </c>
      <c r="O4417" s="214">
        <v>11.1</v>
      </c>
      <c r="P4417" s="214">
        <v>2.7</v>
      </c>
      <c r="Q4417" s="214">
        <v>82</v>
      </c>
      <c r="R4417" s="214">
        <v>85.4</v>
      </c>
      <c r="S4417" s="214">
        <v>86.2</v>
      </c>
      <c r="T4417" s="214">
        <v>4.2</v>
      </c>
      <c r="U4417" s="214">
        <v>100</v>
      </c>
      <c r="V4417" s="214">
        <v>16100</v>
      </c>
      <c r="W4417" s="214">
        <v>22200</v>
      </c>
      <c r="X4417" s="214">
        <v>27700</v>
      </c>
    </row>
    <row r="4418" spans="1:24" x14ac:dyDescent="0.25">
      <c r="A4418" t="str">
        <f t="shared" si="69"/>
        <v>YAG1UKLevel 7Female + maleMedia, journalism and communicationsLondon</v>
      </c>
      <c r="B4418" s="214" t="s">
        <v>251</v>
      </c>
      <c r="C4418" s="214" t="s">
        <v>26</v>
      </c>
      <c r="D4418" s="214">
        <v>1</v>
      </c>
      <c r="E4418" s="214" t="s">
        <v>35</v>
      </c>
      <c r="F4418" s="214" t="s">
        <v>253</v>
      </c>
      <c r="G4418" s="214" t="s">
        <v>246</v>
      </c>
      <c r="H4418" s="214" t="s">
        <v>146</v>
      </c>
      <c r="I4418" s="214" t="s">
        <v>128</v>
      </c>
      <c r="J4418" s="214">
        <v>645</v>
      </c>
      <c r="K4418" s="214">
        <v>645</v>
      </c>
      <c r="L4418" s="214">
        <v>0</v>
      </c>
      <c r="M4418" s="214">
        <v>0</v>
      </c>
      <c r="N4418" s="214">
        <v>645</v>
      </c>
      <c r="O4418" s="214">
        <v>10.1</v>
      </c>
      <c r="P4418" s="214">
        <v>7.6</v>
      </c>
      <c r="Q4418" s="214">
        <v>78.099999999999994</v>
      </c>
      <c r="R4418" s="214">
        <v>81.099999999999994</v>
      </c>
      <c r="S4418" s="214">
        <v>82.2</v>
      </c>
      <c r="T4418" s="214">
        <v>4.2</v>
      </c>
      <c r="U4418" s="214">
        <v>455</v>
      </c>
      <c r="V4418" s="214">
        <v>20400</v>
      </c>
      <c r="W4418" s="214">
        <v>25600</v>
      </c>
      <c r="X4418" s="214">
        <v>31400</v>
      </c>
    </row>
    <row r="4419" spans="1:24" x14ac:dyDescent="0.25">
      <c r="A4419" t="str">
        <f t="shared" si="69"/>
        <v>YAG1UKLevel 7Female + maleMedia, journalism and communicationsNorth East</v>
      </c>
      <c r="B4419" s="214" t="s">
        <v>251</v>
      </c>
      <c r="C4419" s="214" t="s">
        <v>26</v>
      </c>
      <c r="D4419" s="214">
        <v>1</v>
      </c>
      <c r="E4419" s="214" t="s">
        <v>35</v>
      </c>
      <c r="F4419" s="214" t="s">
        <v>253</v>
      </c>
      <c r="G4419" s="214" t="s">
        <v>246</v>
      </c>
      <c r="H4419" s="214" t="s">
        <v>146</v>
      </c>
      <c r="I4419" s="214" t="s">
        <v>129</v>
      </c>
      <c r="J4419" s="214">
        <v>70</v>
      </c>
      <c r="K4419" s="214">
        <v>70</v>
      </c>
      <c r="L4419" s="214">
        <v>0</v>
      </c>
      <c r="M4419" s="214">
        <v>0</v>
      </c>
      <c r="N4419" s="214">
        <v>70</v>
      </c>
      <c r="O4419" s="214">
        <v>12.8</v>
      </c>
      <c r="P4419" s="214">
        <v>7.1</v>
      </c>
      <c r="Q4419" s="214">
        <v>75.900000000000006</v>
      </c>
      <c r="R4419" s="214">
        <v>78.7</v>
      </c>
      <c r="S4419" s="214">
        <v>80.099999999999994</v>
      </c>
      <c r="T4419" s="214">
        <v>4.3</v>
      </c>
      <c r="U4419" s="214">
        <v>50</v>
      </c>
      <c r="V4419" s="214">
        <v>15300</v>
      </c>
      <c r="W4419" s="214">
        <v>18600</v>
      </c>
      <c r="X4419" s="214">
        <v>22600</v>
      </c>
    </row>
    <row r="4420" spans="1:24" x14ac:dyDescent="0.25">
      <c r="A4420" t="str">
        <f t="shared" si="69"/>
        <v>YAG1UKLevel 7Female + maleMedia, journalism and communicationsNorth West</v>
      </c>
      <c r="B4420" s="214" t="s">
        <v>251</v>
      </c>
      <c r="C4420" s="214" t="s">
        <v>26</v>
      </c>
      <c r="D4420" s="214">
        <v>1</v>
      </c>
      <c r="E4420" s="214" t="s">
        <v>35</v>
      </c>
      <c r="F4420" s="214" t="s">
        <v>253</v>
      </c>
      <c r="G4420" s="214" t="s">
        <v>246</v>
      </c>
      <c r="H4420" s="214" t="s">
        <v>146</v>
      </c>
      <c r="I4420" s="214" t="s">
        <v>130</v>
      </c>
      <c r="J4420" s="214">
        <v>145</v>
      </c>
      <c r="K4420" s="214">
        <v>145</v>
      </c>
      <c r="L4420" s="214">
        <v>0</v>
      </c>
      <c r="M4420" s="214">
        <v>0</v>
      </c>
      <c r="N4420" s="214">
        <v>145</v>
      </c>
      <c r="O4420" s="214">
        <v>11</v>
      </c>
      <c r="P4420" s="214">
        <v>3.6</v>
      </c>
      <c r="Q4420" s="214">
        <v>75</v>
      </c>
      <c r="R4420" s="214">
        <v>83.6</v>
      </c>
      <c r="S4420" s="214">
        <v>85.4</v>
      </c>
      <c r="T4420" s="214">
        <v>10.3</v>
      </c>
      <c r="U4420" s="214">
        <v>110</v>
      </c>
      <c r="V4420" s="214">
        <v>16800</v>
      </c>
      <c r="W4420" s="214">
        <v>21200</v>
      </c>
      <c r="X4420" s="214">
        <v>25900</v>
      </c>
    </row>
    <row r="4421" spans="1:24" x14ac:dyDescent="0.25">
      <c r="A4421" t="str">
        <f t="shared" si="69"/>
        <v>YAG1UKLevel 7Female + maleMedia, journalism and communicationsNorthern Ireland</v>
      </c>
      <c r="B4421" s="214" t="s">
        <v>251</v>
      </c>
      <c r="C4421" s="214" t="s">
        <v>26</v>
      </c>
      <c r="D4421" s="214">
        <v>1</v>
      </c>
      <c r="E4421" s="214" t="s">
        <v>35</v>
      </c>
      <c r="F4421" s="214" t="s">
        <v>253</v>
      </c>
      <c r="G4421" s="214" t="s">
        <v>246</v>
      </c>
      <c r="H4421" s="214" t="s">
        <v>146</v>
      </c>
      <c r="I4421" s="214" t="s">
        <v>131</v>
      </c>
      <c r="J4421" s="214">
        <v>5</v>
      </c>
      <c r="K4421" s="214">
        <v>5</v>
      </c>
      <c r="L4421" s="214">
        <v>0</v>
      </c>
      <c r="M4421" s="214">
        <v>0</v>
      </c>
      <c r="N4421" s="214">
        <v>5</v>
      </c>
      <c r="O4421" s="214">
        <v>46.1</v>
      </c>
      <c r="P4421" s="214">
        <v>23</v>
      </c>
      <c r="Q4421" s="214">
        <v>30.9</v>
      </c>
      <c r="R4421" s="214">
        <v>30.9</v>
      </c>
      <c r="S4421" s="214">
        <v>30.9</v>
      </c>
      <c r="T4421" s="214">
        <v>0</v>
      </c>
      <c r="U4421" s="214" t="s">
        <v>140</v>
      </c>
      <c r="V4421" s="214" t="s">
        <v>140</v>
      </c>
      <c r="W4421" s="214" t="s">
        <v>140</v>
      </c>
      <c r="X4421" s="214" t="s">
        <v>140</v>
      </c>
    </row>
    <row r="4422" spans="1:24" x14ac:dyDescent="0.25">
      <c r="A4422" t="str">
        <f t="shared" si="69"/>
        <v>YAG1UKLevel 7Female + maleMedia, journalism and communicationsScotland</v>
      </c>
      <c r="B4422" s="214" t="s">
        <v>251</v>
      </c>
      <c r="C4422" s="214" t="s">
        <v>26</v>
      </c>
      <c r="D4422" s="214">
        <v>1</v>
      </c>
      <c r="E4422" s="214" t="s">
        <v>35</v>
      </c>
      <c r="F4422" s="214" t="s">
        <v>253</v>
      </c>
      <c r="G4422" s="214" t="s">
        <v>246</v>
      </c>
      <c r="H4422" s="214" t="s">
        <v>146</v>
      </c>
      <c r="I4422" s="214" t="s">
        <v>132</v>
      </c>
      <c r="J4422" s="214">
        <v>30</v>
      </c>
      <c r="K4422" s="214">
        <v>30</v>
      </c>
      <c r="L4422" s="214">
        <v>0</v>
      </c>
      <c r="M4422" s="214">
        <v>0</v>
      </c>
      <c r="N4422" s="214">
        <v>30</v>
      </c>
      <c r="O4422" s="214">
        <v>16.8</v>
      </c>
      <c r="P4422" s="214">
        <v>7.2</v>
      </c>
      <c r="Q4422" s="214">
        <v>68.7</v>
      </c>
      <c r="R4422" s="214">
        <v>75.900000000000006</v>
      </c>
      <c r="S4422" s="214">
        <v>75.900000000000006</v>
      </c>
      <c r="T4422" s="214">
        <v>7.2</v>
      </c>
      <c r="U4422" s="214">
        <v>20</v>
      </c>
      <c r="V4422" s="214">
        <v>17200</v>
      </c>
      <c r="W4422" s="214">
        <v>25400</v>
      </c>
      <c r="X4422" s="214">
        <v>30800</v>
      </c>
    </row>
    <row r="4423" spans="1:24" x14ac:dyDescent="0.25">
      <c r="A4423" t="str">
        <f t="shared" si="69"/>
        <v>YAG1UKLevel 7Female + maleMedia, journalism and communicationsSouth East</v>
      </c>
      <c r="B4423" s="214" t="s">
        <v>251</v>
      </c>
      <c r="C4423" s="214" t="s">
        <v>26</v>
      </c>
      <c r="D4423" s="214">
        <v>1</v>
      </c>
      <c r="E4423" s="214" t="s">
        <v>35</v>
      </c>
      <c r="F4423" s="214" t="s">
        <v>253</v>
      </c>
      <c r="G4423" s="214" t="s">
        <v>246</v>
      </c>
      <c r="H4423" s="214" t="s">
        <v>146</v>
      </c>
      <c r="I4423" s="214" t="s">
        <v>133</v>
      </c>
      <c r="J4423" s="214">
        <v>270</v>
      </c>
      <c r="K4423" s="214">
        <v>270</v>
      </c>
      <c r="L4423" s="214">
        <v>0</v>
      </c>
      <c r="M4423" s="214">
        <v>0</v>
      </c>
      <c r="N4423" s="214">
        <v>270</v>
      </c>
      <c r="O4423" s="214">
        <v>8.1</v>
      </c>
      <c r="P4423" s="214">
        <v>4.2</v>
      </c>
      <c r="Q4423" s="214">
        <v>82.8</v>
      </c>
      <c r="R4423" s="214">
        <v>85.8</v>
      </c>
      <c r="S4423" s="214">
        <v>87.8</v>
      </c>
      <c r="T4423" s="214">
        <v>5</v>
      </c>
      <c r="U4423" s="214">
        <v>215</v>
      </c>
      <c r="V4423" s="214">
        <v>18200</v>
      </c>
      <c r="W4423" s="214">
        <v>23700</v>
      </c>
      <c r="X4423" s="214">
        <v>27700</v>
      </c>
    </row>
    <row r="4424" spans="1:24" x14ac:dyDescent="0.25">
      <c r="A4424" t="str">
        <f t="shared" si="69"/>
        <v>YAG1UKLevel 7Female + maleMedia, journalism and communicationsSouth West</v>
      </c>
      <c r="B4424" s="214" t="s">
        <v>251</v>
      </c>
      <c r="C4424" s="214" t="s">
        <v>26</v>
      </c>
      <c r="D4424" s="214">
        <v>1</v>
      </c>
      <c r="E4424" s="214" t="s">
        <v>35</v>
      </c>
      <c r="F4424" s="214" t="s">
        <v>253</v>
      </c>
      <c r="G4424" s="214" t="s">
        <v>246</v>
      </c>
      <c r="H4424" s="214" t="s">
        <v>146</v>
      </c>
      <c r="I4424" s="214" t="s">
        <v>134</v>
      </c>
      <c r="J4424" s="214">
        <v>115</v>
      </c>
      <c r="K4424" s="214">
        <v>115</v>
      </c>
      <c r="L4424" s="214">
        <v>0</v>
      </c>
      <c r="M4424" s="214">
        <v>0</v>
      </c>
      <c r="N4424" s="214">
        <v>115</v>
      </c>
      <c r="O4424" s="214">
        <v>8.6</v>
      </c>
      <c r="P4424" s="214">
        <v>9</v>
      </c>
      <c r="Q4424" s="214">
        <v>74.5</v>
      </c>
      <c r="R4424" s="214">
        <v>76.7</v>
      </c>
      <c r="S4424" s="214">
        <v>82.4</v>
      </c>
      <c r="T4424" s="214">
        <v>7.9</v>
      </c>
      <c r="U4424" s="214">
        <v>80</v>
      </c>
      <c r="V4424" s="214">
        <v>16400</v>
      </c>
      <c r="W4424" s="214">
        <v>19000</v>
      </c>
      <c r="X4424" s="214">
        <v>25600</v>
      </c>
    </row>
    <row r="4425" spans="1:24" x14ac:dyDescent="0.25">
      <c r="A4425" t="str">
        <f t="shared" si="69"/>
        <v>YAG1UKLevel 7Female + maleMedia, journalism and communicationsUnknown</v>
      </c>
      <c r="B4425" s="214" t="s">
        <v>251</v>
      </c>
      <c r="C4425" s="214" t="s">
        <v>26</v>
      </c>
      <c r="D4425" s="214">
        <v>1</v>
      </c>
      <c r="E4425" s="214" t="s">
        <v>35</v>
      </c>
      <c r="F4425" s="214" t="s">
        <v>253</v>
      </c>
      <c r="G4425" s="214" t="s">
        <v>246</v>
      </c>
      <c r="H4425" s="214" t="s">
        <v>146</v>
      </c>
      <c r="I4425" s="214" t="s">
        <v>135</v>
      </c>
      <c r="J4425" s="214">
        <v>60</v>
      </c>
      <c r="K4425" s="214">
        <v>60</v>
      </c>
      <c r="L4425" s="214">
        <v>78.7</v>
      </c>
      <c r="M4425" s="214">
        <v>0</v>
      </c>
      <c r="N4425" s="214">
        <v>10</v>
      </c>
      <c r="O4425" s="214">
        <v>0</v>
      </c>
      <c r="P4425" s="214">
        <v>0</v>
      </c>
      <c r="Q4425" s="214">
        <v>0</v>
      </c>
      <c r="R4425" s="214">
        <v>0</v>
      </c>
      <c r="S4425" s="214">
        <v>100</v>
      </c>
      <c r="T4425" s="214">
        <v>100</v>
      </c>
      <c r="U4425" s="214" t="s">
        <v>136</v>
      </c>
      <c r="V4425" s="214" t="s">
        <v>136</v>
      </c>
      <c r="W4425" s="214" t="s">
        <v>136</v>
      </c>
      <c r="X4425" s="214" t="s">
        <v>136</v>
      </c>
    </row>
    <row r="4426" spans="1:24" x14ac:dyDescent="0.25">
      <c r="A4426" t="str">
        <f t="shared" si="69"/>
        <v>YAG1UKLevel 7Female + maleMedia, journalism and communicationsWales</v>
      </c>
      <c r="B4426" s="214" t="s">
        <v>251</v>
      </c>
      <c r="C4426" s="214" t="s">
        <v>26</v>
      </c>
      <c r="D4426" s="214">
        <v>1</v>
      </c>
      <c r="E4426" s="214" t="s">
        <v>35</v>
      </c>
      <c r="F4426" s="214" t="s">
        <v>253</v>
      </c>
      <c r="G4426" s="214" t="s">
        <v>246</v>
      </c>
      <c r="H4426" s="214" t="s">
        <v>146</v>
      </c>
      <c r="I4426" s="214" t="s">
        <v>137</v>
      </c>
      <c r="J4426" s="214">
        <v>25</v>
      </c>
      <c r="K4426" s="214">
        <v>25</v>
      </c>
      <c r="L4426" s="214">
        <v>0</v>
      </c>
      <c r="M4426" s="214">
        <v>0</v>
      </c>
      <c r="N4426" s="214">
        <v>25</v>
      </c>
      <c r="O4426" s="214">
        <v>8.6999999999999993</v>
      </c>
      <c r="P4426" s="214">
        <v>0</v>
      </c>
      <c r="Q4426" s="214">
        <v>87</v>
      </c>
      <c r="R4426" s="214">
        <v>91.3</v>
      </c>
      <c r="S4426" s="214">
        <v>91.3</v>
      </c>
      <c r="T4426" s="214">
        <v>4.3</v>
      </c>
      <c r="U4426" s="214">
        <v>20</v>
      </c>
      <c r="V4426" s="214">
        <v>19100</v>
      </c>
      <c r="W4426" s="214">
        <v>24500</v>
      </c>
      <c r="X4426" s="214">
        <v>31400</v>
      </c>
    </row>
    <row r="4427" spans="1:24" x14ac:dyDescent="0.25">
      <c r="A4427" t="str">
        <f t="shared" si="69"/>
        <v>YAG1UKLevel 7Female + maleMedia, journalism and communicationsWest Midlands</v>
      </c>
      <c r="B4427" s="214" t="s">
        <v>251</v>
      </c>
      <c r="C4427" s="214" t="s">
        <v>26</v>
      </c>
      <c r="D4427" s="214">
        <v>1</v>
      </c>
      <c r="E4427" s="214" t="s">
        <v>35</v>
      </c>
      <c r="F4427" s="214" t="s">
        <v>253</v>
      </c>
      <c r="G4427" s="214" t="s">
        <v>246</v>
      </c>
      <c r="H4427" s="214" t="s">
        <v>146</v>
      </c>
      <c r="I4427" s="214" t="s">
        <v>138</v>
      </c>
      <c r="J4427" s="214">
        <v>110</v>
      </c>
      <c r="K4427" s="214">
        <v>110</v>
      </c>
      <c r="L4427" s="214">
        <v>0</v>
      </c>
      <c r="M4427" s="214">
        <v>0</v>
      </c>
      <c r="N4427" s="214">
        <v>110</v>
      </c>
      <c r="O4427" s="214">
        <v>8.8000000000000007</v>
      </c>
      <c r="P4427" s="214">
        <v>8.1999999999999993</v>
      </c>
      <c r="Q4427" s="214">
        <v>73.5</v>
      </c>
      <c r="R4427" s="214">
        <v>80.3</v>
      </c>
      <c r="S4427" s="214">
        <v>83.1</v>
      </c>
      <c r="T4427" s="214">
        <v>9.5</v>
      </c>
      <c r="U4427" s="214">
        <v>75</v>
      </c>
      <c r="V4427" s="214">
        <v>14200</v>
      </c>
      <c r="W4427" s="214">
        <v>20800</v>
      </c>
      <c r="X4427" s="214">
        <v>24500</v>
      </c>
    </row>
    <row r="4428" spans="1:24" x14ac:dyDescent="0.25">
      <c r="A4428" t="str">
        <f t="shared" si="69"/>
        <v>YAG1UKLevel 7Female + maleMedia, journalism and communicationsYorkshire and The Humber</v>
      </c>
      <c r="B4428" s="214" t="s">
        <v>251</v>
      </c>
      <c r="C4428" s="214" t="s">
        <v>26</v>
      </c>
      <c r="D4428" s="214">
        <v>1</v>
      </c>
      <c r="E4428" s="214" t="s">
        <v>35</v>
      </c>
      <c r="F4428" s="214" t="s">
        <v>253</v>
      </c>
      <c r="G4428" s="214" t="s">
        <v>246</v>
      </c>
      <c r="H4428" s="214" t="s">
        <v>146</v>
      </c>
      <c r="I4428" s="214" t="s">
        <v>139</v>
      </c>
      <c r="J4428" s="214">
        <v>110</v>
      </c>
      <c r="K4428" s="214">
        <v>110</v>
      </c>
      <c r="L4428" s="214">
        <v>0</v>
      </c>
      <c r="M4428" s="214">
        <v>0</v>
      </c>
      <c r="N4428" s="214">
        <v>110</v>
      </c>
      <c r="O4428" s="214">
        <v>6.3</v>
      </c>
      <c r="P4428" s="214">
        <v>6.8</v>
      </c>
      <c r="Q4428" s="214">
        <v>79.599999999999994</v>
      </c>
      <c r="R4428" s="214">
        <v>84.1</v>
      </c>
      <c r="S4428" s="214">
        <v>86.9</v>
      </c>
      <c r="T4428" s="214">
        <v>7.2</v>
      </c>
      <c r="U4428" s="214">
        <v>85</v>
      </c>
      <c r="V4428" s="214">
        <v>17500</v>
      </c>
      <c r="W4428" s="214">
        <v>21900</v>
      </c>
      <c r="X4428" s="214">
        <v>25600</v>
      </c>
    </row>
    <row r="4429" spans="1:24" x14ac:dyDescent="0.25">
      <c r="A4429" t="str">
        <f t="shared" si="69"/>
        <v>YAG1UKLevel 7Female + maleMedical sciencesAbroad</v>
      </c>
      <c r="B4429" s="214" t="s">
        <v>251</v>
      </c>
      <c r="C4429" s="214" t="s">
        <v>26</v>
      </c>
      <c r="D4429" s="214">
        <v>1</v>
      </c>
      <c r="E4429" s="214" t="s">
        <v>35</v>
      </c>
      <c r="F4429" s="214" t="s">
        <v>253</v>
      </c>
      <c r="G4429" s="214" t="s">
        <v>246</v>
      </c>
      <c r="H4429" s="214" t="s">
        <v>147</v>
      </c>
      <c r="I4429" s="214" t="s">
        <v>125</v>
      </c>
      <c r="J4429" s="214" t="s">
        <v>140</v>
      </c>
      <c r="K4429" s="214" t="s">
        <v>140</v>
      </c>
      <c r="L4429" s="214" t="s">
        <v>140</v>
      </c>
      <c r="M4429" s="214" t="s">
        <v>140</v>
      </c>
      <c r="N4429" s="214" t="s">
        <v>140</v>
      </c>
      <c r="O4429" s="214" t="s">
        <v>140</v>
      </c>
      <c r="P4429" s="214" t="s">
        <v>140</v>
      </c>
      <c r="Q4429" s="214" t="s">
        <v>140</v>
      </c>
      <c r="R4429" s="214" t="s">
        <v>140</v>
      </c>
      <c r="S4429" s="214" t="s">
        <v>140</v>
      </c>
      <c r="T4429" s="214" t="s">
        <v>140</v>
      </c>
      <c r="U4429" s="214" t="s">
        <v>140</v>
      </c>
      <c r="V4429" s="214" t="s">
        <v>140</v>
      </c>
      <c r="W4429" s="214" t="s">
        <v>140</v>
      </c>
      <c r="X4429" s="214" t="s">
        <v>140</v>
      </c>
    </row>
    <row r="4430" spans="1:24" x14ac:dyDescent="0.25">
      <c r="A4430" t="str">
        <f t="shared" ref="A4430:A4493" si="70">"YAG"&amp;D4430 &amp;E4430 &amp;F4430 &amp; G4430 &amp;H4430 &amp;I4430</f>
        <v>YAG1UKLevel 7Female + maleMedical sciencesEast Midlands</v>
      </c>
      <c r="B4430" s="214" t="s">
        <v>251</v>
      </c>
      <c r="C4430" s="214" t="s">
        <v>26</v>
      </c>
      <c r="D4430" s="214">
        <v>1</v>
      </c>
      <c r="E4430" s="214" t="s">
        <v>35</v>
      </c>
      <c r="F4430" s="214" t="s">
        <v>253</v>
      </c>
      <c r="G4430" s="214" t="s">
        <v>246</v>
      </c>
      <c r="H4430" s="214" t="s">
        <v>147</v>
      </c>
      <c r="I4430" s="214" t="s">
        <v>126</v>
      </c>
      <c r="J4430" s="214">
        <v>70</v>
      </c>
      <c r="K4430" s="214">
        <v>70</v>
      </c>
      <c r="L4430" s="214">
        <v>0</v>
      </c>
      <c r="M4430" s="214">
        <v>0</v>
      </c>
      <c r="N4430" s="214">
        <v>70</v>
      </c>
      <c r="O4430" s="214">
        <v>1.4</v>
      </c>
      <c r="P4430" s="214">
        <v>0</v>
      </c>
      <c r="Q4430" s="214">
        <v>68.8</v>
      </c>
      <c r="R4430" s="214">
        <v>94.2</v>
      </c>
      <c r="S4430" s="214">
        <v>98.6</v>
      </c>
      <c r="T4430" s="214">
        <v>29.7</v>
      </c>
      <c r="U4430" s="214">
        <v>45</v>
      </c>
      <c r="V4430" s="214">
        <v>22600</v>
      </c>
      <c r="W4430" s="214">
        <v>32500</v>
      </c>
      <c r="X4430" s="214">
        <v>43100</v>
      </c>
    </row>
    <row r="4431" spans="1:24" x14ac:dyDescent="0.25">
      <c r="A4431" t="str">
        <f t="shared" si="70"/>
        <v>YAG1UKLevel 7Female + maleMedical sciencesEast of England</v>
      </c>
      <c r="B4431" s="214" t="s">
        <v>251</v>
      </c>
      <c r="C4431" s="214" t="s">
        <v>26</v>
      </c>
      <c r="D4431" s="214">
        <v>1</v>
      </c>
      <c r="E4431" s="214" t="s">
        <v>35</v>
      </c>
      <c r="F4431" s="214" t="s">
        <v>253</v>
      </c>
      <c r="G4431" s="214" t="s">
        <v>246</v>
      </c>
      <c r="H4431" s="214" t="s">
        <v>147</v>
      </c>
      <c r="I4431" s="214" t="s">
        <v>127</v>
      </c>
      <c r="J4431" s="214">
        <v>115</v>
      </c>
      <c r="K4431" s="214">
        <v>115</v>
      </c>
      <c r="L4431" s="214">
        <v>0</v>
      </c>
      <c r="M4431" s="214">
        <v>0</v>
      </c>
      <c r="N4431" s="214">
        <v>115</v>
      </c>
      <c r="O4431" s="214">
        <v>6.1</v>
      </c>
      <c r="P4431" s="214">
        <v>2.6</v>
      </c>
      <c r="Q4431" s="214">
        <v>67.099999999999994</v>
      </c>
      <c r="R4431" s="214">
        <v>87.3</v>
      </c>
      <c r="S4431" s="214">
        <v>91.3</v>
      </c>
      <c r="T4431" s="214">
        <v>24.2</v>
      </c>
      <c r="U4431" s="214">
        <v>75</v>
      </c>
      <c r="V4431" s="214">
        <v>25600</v>
      </c>
      <c r="W4431" s="214">
        <v>33200</v>
      </c>
      <c r="X4431" s="214">
        <v>40500</v>
      </c>
    </row>
    <row r="4432" spans="1:24" x14ac:dyDescent="0.25">
      <c r="A4432" t="str">
        <f t="shared" si="70"/>
        <v>YAG1UKLevel 7Female + maleMedical sciencesLondon</v>
      </c>
      <c r="B4432" s="214" t="s">
        <v>251</v>
      </c>
      <c r="C4432" s="214" t="s">
        <v>26</v>
      </c>
      <c r="D4432" s="214">
        <v>1</v>
      </c>
      <c r="E4432" s="214" t="s">
        <v>35</v>
      </c>
      <c r="F4432" s="214" t="s">
        <v>253</v>
      </c>
      <c r="G4432" s="214" t="s">
        <v>246</v>
      </c>
      <c r="H4432" s="214" t="s">
        <v>147</v>
      </c>
      <c r="I4432" s="214" t="s">
        <v>128</v>
      </c>
      <c r="J4432" s="214">
        <v>250</v>
      </c>
      <c r="K4432" s="214">
        <v>250</v>
      </c>
      <c r="L4432" s="214">
        <v>0</v>
      </c>
      <c r="M4432" s="214">
        <v>0</v>
      </c>
      <c r="N4432" s="214">
        <v>250</v>
      </c>
      <c r="O4432" s="214">
        <v>5</v>
      </c>
      <c r="P4432" s="214">
        <v>4.8</v>
      </c>
      <c r="Q4432" s="214">
        <v>66.099999999999994</v>
      </c>
      <c r="R4432" s="214">
        <v>84.2</v>
      </c>
      <c r="S4432" s="214">
        <v>90.1</v>
      </c>
      <c r="T4432" s="214">
        <v>24</v>
      </c>
      <c r="U4432" s="214">
        <v>160</v>
      </c>
      <c r="V4432" s="214">
        <v>27400</v>
      </c>
      <c r="W4432" s="214">
        <v>40200</v>
      </c>
      <c r="X4432" s="214">
        <v>50700</v>
      </c>
    </row>
    <row r="4433" spans="1:24" x14ac:dyDescent="0.25">
      <c r="A4433" t="str">
        <f t="shared" si="70"/>
        <v>YAG1UKLevel 7Female + maleMedical sciencesNorth East</v>
      </c>
      <c r="B4433" s="214" t="s">
        <v>251</v>
      </c>
      <c r="C4433" s="214" t="s">
        <v>26</v>
      </c>
      <c r="D4433" s="214">
        <v>1</v>
      </c>
      <c r="E4433" s="214" t="s">
        <v>35</v>
      </c>
      <c r="F4433" s="214" t="s">
        <v>253</v>
      </c>
      <c r="G4433" s="214" t="s">
        <v>246</v>
      </c>
      <c r="H4433" s="214" t="s">
        <v>147</v>
      </c>
      <c r="I4433" s="214" t="s">
        <v>129</v>
      </c>
      <c r="J4433" s="214">
        <v>75</v>
      </c>
      <c r="K4433" s="214">
        <v>75</v>
      </c>
      <c r="L4433" s="214">
        <v>0</v>
      </c>
      <c r="M4433" s="214">
        <v>0</v>
      </c>
      <c r="N4433" s="214">
        <v>75</v>
      </c>
      <c r="O4433" s="214">
        <v>6.5</v>
      </c>
      <c r="P4433" s="214">
        <v>2.6</v>
      </c>
      <c r="Q4433" s="214">
        <v>60.3</v>
      </c>
      <c r="R4433" s="214">
        <v>87.6</v>
      </c>
      <c r="S4433" s="214">
        <v>90.9</v>
      </c>
      <c r="T4433" s="214">
        <v>30.6</v>
      </c>
      <c r="U4433" s="214">
        <v>45</v>
      </c>
      <c r="V4433" s="214">
        <v>23000</v>
      </c>
      <c r="W4433" s="214">
        <v>32100</v>
      </c>
      <c r="X4433" s="214">
        <v>41200</v>
      </c>
    </row>
    <row r="4434" spans="1:24" x14ac:dyDescent="0.25">
      <c r="A4434" t="str">
        <f t="shared" si="70"/>
        <v>YAG1UKLevel 7Female + maleMedical sciencesNorth West</v>
      </c>
      <c r="B4434" s="214" t="s">
        <v>251</v>
      </c>
      <c r="C4434" s="214" t="s">
        <v>26</v>
      </c>
      <c r="D4434" s="214">
        <v>1</v>
      </c>
      <c r="E4434" s="214" t="s">
        <v>35</v>
      </c>
      <c r="F4434" s="214" t="s">
        <v>253</v>
      </c>
      <c r="G4434" s="214" t="s">
        <v>246</v>
      </c>
      <c r="H4434" s="214" t="s">
        <v>147</v>
      </c>
      <c r="I4434" s="214" t="s">
        <v>130</v>
      </c>
      <c r="J4434" s="214">
        <v>165</v>
      </c>
      <c r="K4434" s="214">
        <v>165</v>
      </c>
      <c r="L4434" s="214">
        <v>0</v>
      </c>
      <c r="M4434" s="214">
        <v>0</v>
      </c>
      <c r="N4434" s="214">
        <v>165</v>
      </c>
      <c r="O4434" s="214">
        <v>1.8</v>
      </c>
      <c r="P4434" s="214">
        <v>1.5</v>
      </c>
      <c r="Q4434" s="214">
        <v>74.3</v>
      </c>
      <c r="R4434" s="214">
        <v>93.6</v>
      </c>
      <c r="S4434" s="214">
        <v>96.7</v>
      </c>
      <c r="T4434" s="214">
        <v>22.4</v>
      </c>
      <c r="U4434" s="214">
        <v>120</v>
      </c>
      <c r="V4434" s="214">
        <v>24100</v>
      </c>
      <c r="W4434" s="214">
        <v>33600</v>
      </c>
      <c r="X4434" s="214">
        <v>39800</v>
      </c>
    </row>
    <row r="4435" spans="1:24" x14ac:dyDescent="0.25">
      <c r="A4435" t="str">
        <f t="shared" si="70"/>
        <v>YAG1UKLevel 7Female + maleMedical sciencesNorthern Ireland</v>
      </c>
      <c r="B4435" s="214" t="s">
        <v>251</v>
      </c>
      <c r="C4435" s="214" t="s">
        <v>26</v>
      </c>
      <c r="D4435" s="214">
        <v>1</v>
      </c>
      <c r="E4435" s="214" t="s">
        <v>35</v>
      </c>
      <c r="F4435" s="214" t="s">
        <v>253</v>
      </c>
      <c r="G4435" s="214" t="s">
        <v>246</v>
      </c>
      <c r="H4435" s="214" t="s">
        <v>147</v>
      </c>
      <c r="I4435" s="214" t="s">
        <v>131</v>
      </c>
      <c r="J4435" s="214">
        <v>15</v>
      </c>
      <c r="K4435" s="214">
        <v>15</v>
      </c>
      <c r="L4435" s="214">
        <v>0</v>
      </c>
      <c r="M4435" s="214">
        <v>0</v>
      </c>
      <c r="N4435" s="214">
        <v>15</v>
      </c>
      <c r="O4435" s="214">
        <v>19.399999999999999</v>
      </c>
      <c r="P4435" s="214">
        <v>0</v>
      </c>
      <c r="Q4435" s="214">
        <v>64.5</v>
      </c>
      <c r="R4435" s="214">
        <v>67.7</v>
      </c>
      <c r="S4435" s="214">
        <v>80.599999999999994</v>
      </c>
      <c r="T4435" s="214">
        <v>16.100000000000001</v>
      </c>
      <c r="U4435" s="214" t="s">
        <v>140</v>
      </c>
      <c r="V4435" s="214" t="s">
        <v>140</v>
      </c>
      <c r="W4435" s="214" t="s">
        <v>140</v>
      </c>
      <c r="X4435" s="214" t="s">
        <v>140</v>
      </c>
    </row>
    <row r="4436" spans="1:24" x14ac:dyDescent="0.25">
      <c r="A4436" t="str">
        <f t="shared" si="70"/>
        <v>YAG1UKLevel 7Female + maleMedical sciencesScotland</v>
      </c>
      <c r="B4436" s="214" t="s">
        <v>251</v>
      </c>
      <c r="C4436" s="214" t="s">
        <v>26</v>
      </c>
      <c r="D4436" s="214">
        <v>1</v>
      </c>
      <c r="E4436" s="214" t="s">
        <v>35</v>
      </c>
      <c r="F4436" s="214" t="s">
        <v>253</v>
      </c>
      <c r="G4436" s="214" t="s">
        <v>246</v>
      </c>
      <c r="H4436" s="214" t="s">
        <v>147</v>
      </c>
      <c r="I4436" s="214" t="s">
        <v>132</v>
      </c>
      <c r="J4436" s="214">
        <v>30</v>
      </c>
      <c r="K4436" s="214">
        <v>30</v>
      </c>
      <c r="L4436" s="214">
        <v>0</v>
      </c>
      <c r="M4436" s="214">
        <v>0</v>
      </c>
      <c r="N4436" s="214">
        <v>30</v>
      </c>
      <c r="O4436" s="214">
        <v>0</v>
      </c>
      <c r="P4436" s="214">
        <v>3.4</v>
      </c>
      <c r="Q4436" s="214">
        <v>65.2</v>
      </c>
      <c r="R4436" s="214">
        <v>95.5</v>
      </c>
      <c r="S4436" s="214">
        <v>96.6</v>
      </c>
      <c r="T4436" s="214">
        <v>31.5</v>
      </c>
      <c r="U4436" s="214">
        <v>20</v>
      </c>
      <c r="V4436" s="214">
        <v>26300</v>
      </c>
      <c r="W4436" s="214">
        <v>35800</v>
      </c>
      <c r="X4436" s="214">
        <v>37200</v>
      </c>
    </row>
    <row r="4437" spans="1:24" x14ac:dyDescent="0.25">
      <c r="A4437" t="str">
        <f t="shared" si="70"/>
        <v>YAG1UKLevel 7Female + maleMedical sciencesSouth East</v>
      </c>
      <c r="B4437" s="214" t="s">
        <v>251</v>
      </c>
      <c r="C4437" s="214" t="s">
        <v>26</v>
      </c>
      <c r="D4437" s="214">
        <v>1</v>
      </c>
      <c r="E4437" s="214" t="s">
        <v>35</v>
      </c>
      <c r="F4437" s="214" t="s">
        <v>253</v>
      </c>
      <c r="G4437" s="214" t="s">
        <v>246</v>
      </c>
      <c r="H4437" s="214" t="s">
        <v>147</v>
      </c>
      <c r="I4437" s="214" t="s">
        <v>133</v>
      </c>
      <c r="J4437" s="214">
        <v>155</v>
      </c>
      <c r="K4437" s="214">
        <v>155</v>
      </c>
      <c r="L4437" s="214">
        <v>0</v>
      </c>
      <c r="M4437" s="214">
        <v>0</v>
      </c>
      <c r="N4437" s="214">
        <v>155</v>
      </c>
      <c r="O4437" s="214">
        <v>5.8</v>
      </c>
      <c r="P4437" s="214">
        <v>1.9</v>
      </c>
      <c r="Q4437" s="214">
        <v>71.5</v>
      </c>
      <c r="R4437" s="214">
        <v>88.1</v>
      </c>
      <c r="S4437" s="214">
        <v>92.2</v>
      </c>
      <c r="T4437" s="214">
        <v>20.7</v>
      </c>
      <c r="U4437" s="214">
        <v>110</v>
      </c>
      <c r="V4437" s="214">
        <v>25600</v>
      </c>
      <c r="W4437" s="214">
        <v>35800</v>
      </c>
      <c r="X4437" s="214">
        <v>43800</v>
      </c>
    </row>
    <row r="4438" spans="1:24" x14ac:dyDescent="0.25">
      <c r="A4438" t="str">
        <f t="shared" si="70"/>
        <v>YAG1UKLevel 7Female + maleMedical sciencesSouth West</v>
      </c>
      <c r="B4438" s="214" t="s">
        <v>251</v>
      </c>
      <c r="C4438" s="214" t="s">
        <v>26</v>
      </c>
      <c r="D4438" s="214">
        <v>1</v>
      </c>
      <c r="E4438" s="214" t="s">
        <v>35</v>
      </c>
      <c r="F4438" s="214" t="s">
        <v>253</v>
      </c>
      <c r="G4438" s="214" t="s">
        <v>246</v>
      </c>
      <c r="H4438" s="214" t="s">
        <v>147</v>
      </c>
      <c r="I4438" s="214" t="s">
        <v>134</v>
      </c>
      <c r="J4438" s="214">
        <v>85</v>
      </c>
      <c r="K4438" s="214">
        <v>85</v>
      </c>
      <c r="L4438" s="214">
        <v>0</v>
      </c>
      <c r="M4438" s="214">
        <v>0</v>
      </c>
      <c r="N4438" s="214">
        <v>85</v>
      </c>
      <c r="O4438" s="214">
        <v>4.7</v>
      </c>
      <c r="P4438" s="214">
        <v>2.2999999999999998</v>
      </c>
      <c r="Q4438" s="214">
        <v>72</v>
      </c>
      <c r="R4438" s="214">
        <v>86</v>
      </c>
      <c r="S4438" s="214">
        <v>93</v>
      </c>
      <c r="T4438" s="214">
        <v>21</v>
      </c>
      <c r="U4438" s="214">
        <v>60</v>
      </c>
      <c r="V4438" s="214">
        <v>25600</v>
      </c>
      <c r="W4438" s="214">
        <v>30800</v>
      </c>
      <c r="X4438" s="214">
        <v>36200</v>
      </c>
    </row>
    <row r="4439" spans="1:24" x14ac:dyDescent="0.25">
      <c r="A4439" t="str">
        <f t="shared" si="70"/>
        <v>YAG1UKLevel 7Female + maleMedical sciencesUnknown</v>
      </c>
      <c r="B4439" s="214" t="s">
        <v>251</v>
      </c>
      <c r="C4439" s="214" t="s">
        <v>26</v>
      </c>
      <c r="D4439" s="214">
        <v>1</v>
      </c>
      <c r="E4439" s="214" t="s">
        <v>35</v>
      </c>
      <c r="F4439" s="214" t="s">
        <v>253</v>
      </c>
      <c r="G4439" s="214" t="s">
        <v>246</v>
      </c>
      <c r="H4439" s="214" t="s">
        <v>147</v>
      </c>
      <c r="I4439" s="214" t="s">
        <v>135</v>
      </c>
      <c r="J4439" s="214">
        <v>70</v>
      </c>
      <c r="K4439" s="214">
        <v>70</v>
      </c>
      <c r="L4439" s="214">
        <v>52.4</v>
      </c>
      <c r="M4439" s="214">
        <v>0</v>
      </c>
      <c r="N4439" s="214">
        <v>30</v>
      </c>
      <c r="O4439" s="214">
        <v>0</v>
      </c>
      <c r="P4439" s="214">
        <v>0</v>
      </c>
      <c r="Q4439" s="214">
        <v>0</v>
      </c>
      <c r="R4439" s="214">
        <v>0</v>
      </c>
      <c r="S4439" s="214">
        <v>100</v>
      </c>
      <c r="T4439" s="214">
        <v>100</v>
      </c>
      <c r="U4439" s="214" t="s">
        <v>136</v>
      </c>
      <c r="V4439" s="214" t="s">
        <v>136</v>
      </c>
      <c r="W4439" s="214" t="s">
        <v>136</v>
      </c>
      <c r="X4439" s="214" t="s">
        <v>136</v>
      </c>
    </row>
    <row r="4440" spans="1:24" x14ac:dyDescent="0.25">
      <c r="A4440" t="str">
        <f t="shared" si="70"/>
        <v>YAG1UKLevel 7Female + maleMedical sciencesWales</v>
      </c>
      <c r="B4440" s="214" t="s">
        <v>251</v>
      </c>
      <c r="C4440" s="214" t="s">
        <v>26</v>
      </c>
      <c r="D4440" s="214">
        <v>1</v>
      </c>
      <c r="E4440" s="214" t="s">
        <v>35</v>
      </c>
      <c r="F4440" s="214" t="s">
        <v>253</v>
      </c>
      <c r="G4440" s="214" t="s">
        <v>246</v>
      </c>
      <c r="H4440" s="214" t="s">
        <v>147</v>
      </c>
      <c r="I4440" s="214" t="s">
        <v>137</v>
      </c>
      <c r="J4440" s="214">
        <v>35</v>
      </c>
      <c r="K4440" s="214">
        <v>35</v>
      </c>
      <c r="L4440" s="214">
        <v>0</v>
      </c>
      <c r="M4440" s="214">
        <v>0</v>
      </c>
      <c r="N4440" s="214">
        <v>35</v>
      </c>
      <c r="O4440" s="214">
        <v>0</v>
      </c>
      <c r="P4440" s="214">
        <v>3</v>
      </c>
      <c r="Q4440" s="214">
        <v>64</v>
      </c>
      <c r="R4440" s="214">
        <v>82</v>
      </c>
      <c r="S4440" s="214">
        <v>97</v>
      </c>
      <c r="T4440" s="214">
        <v>33</v>
      </c>
      <c r="U4440" s="214">
        <v>20</v>
      </c>
      <c r="V4440" s="214">
        <v>26600</v>
      </c>
      <c r="W4440" s="214">
        <v>33200</v>
      </c>
      <c r="X4440" s="214">
        <v>37500</v>
      </c>
    </row>
    <row r="4441" spans="1:24" x14ac:dyDescent="0.25">
      <c r="A4441" t="str">
        <f t="shared" si="70"/>
        <v>YAG1UKLevel 7Female + maleMedical sciencesWest Midlands</v>
      </c>
      <c r="B4441" s="214" t="s">
        <v>251</v>
      </c>
      <c r="C4441" s="214" t="s">
        <v>26</v>
      </c>
      <c r="D4441" s="214">
        <v>1</v>
      </c>
      <c r="E4441" s="214" t="s">
        <v>35</v>
      </c>
      <c r="F4441" s="214" t="s">
        <v>253</v>
      </c>
      <c r="G4441" s="214" t="s">
        <v>246</v>
      </c>
      <c r="H4441" s="214" t="s">
        <v>147</v>
      </c>
      <c r="I4441" s="214" t="s">
        <v>138</v>
      </c>
      <c r="J4441" s="214">
        <v>135</v>
      </c>
      <c r="K4441" s="214">
        <v>135</v>
      </c>
      <c r="L4441" s="214">
        <v>0</v>
      </c>
      <c r="M4441" s="214">
        <v>0</v>
      </c>
      <c r="N4441" s="214">
        <v>135</v>
      </c>
      <c r="O4441" s="214">
        <v>6.6</v>
      </c>
      <c r="P4441" s="214">
        <v>3.6</v>
      </c>
      <c r="Q4441" s="214">
        <v>65.5</v>
      </c>
      <c r="R4441" s="214">
        <v>85.2</v>
      </c>
      <c r="S4441" s="214">
        <v>89.8</v>
      </c>
      <c r="T4441" s="214">
        <v>24.3</v>
      </c>
      <c r="U4441" s="214">
        <v>90</v>
      </c>
      <c r="V4441" s="214">
        <v>24100</v>
      </c>
      <c r="W4441" s="214">
        <v>29900</v>
      </c>
      <c r="X4441" s="214">
        <v>36900</v>
      </c>
    </row>
    <row r="4442" spans="1:24" x14ac:dyDescent="0.25">
      <c r="A4442" t="str">
        <f t="shared" si="70"/>
        <v>YAG1UKLevel 7Female + maleMedical sciencesYorkshire and The Humber</v>
      </c>
      <c r="B4442" s="214" t="s">
        <v>251</v>
      </c>
      <c r="C4442" s="214" t="s">
        <v>26</v>
      </c>
      <c r="D4442" s="214">
        <v>1</v>
      </c>
      <c r="E4442" s="214" t="s">
        <v>35</v>
      </c>
      <c r="F4442" s="214" t="s">
        <v>253</v>
      </c>
      <c r="G4442" s="214" t="s">
        <v>246</v>
      </c>
      <c r="H4442" s="214" t="s">
        <v>147</v>
      </c>
      <c r="I4442" s="214" t="s">
        <v>139</v>
      </c>
      <c r="J4442" s="214">
        <v>175</v>
      </c>
      <c r="K4442" s="214">
        <v>175</v>
      </c>
      <c r="L4442" s="214">
        <v>0</v>
      </c>
      <c r="M4442" s="214">
        <v>0</v>
      </c>
      <c r="N4442" s="214">
        <v>175</v>
      </c>
      <c r="O4442" s="214">
        <v>3.9</v>
      </c>
      <c r="P4442" s="214">
        <v>4</v>
      </c>
      <c r="Q4442" s="214">
        <v>68.599999999999994</v>
      </c>
      <c r="R4442" s="214">
        <v>90</v>
      </c>
      <c r="S4442" s="214">
        <v>92.2</v>
      </c>
      <c r="T4442" s="214">
        <v>23.6</v>
      </c>
      <c r="U4442" s="214">
        <v>120</v>
      </c>
      <c r="V4442" s="214">
        <v>22300</v>
      </c>
      <c r="W4442" s="214">
        <v>30300</v>
      </c>
      <c r="X4442" s="214">
        <v>37200</v>
      </c>
    </row>
    <row r="4443" spans="1:24" x14ac:dyDescent="0.25">
      <c r="A4443" t="str">
        <f t="shared" si="70"/>
        <v>YAG1UKLevel 7Female + maleMedicine and dentistryAbroad</v>
      </c>
      <c r="B4443" s="214" t="s">
        <v>251</v>
      </c>
      <c r="C4443" s="214" t="s">
        <v>26</v>
      </c>
      <c r="D4443" s="214">
        <v>1</v>
      </c>
      <c r="E4443" s="214" t="s">
        <v>35</v>
      </c>
      <c r="F4443" s="214" t="s">
        <v>253</v>
      </c>
      <c r="G4443" s="214" t="s">
        <v>246</v>
      </c>
      <c r="H4443" s="214" t="s">
        <v>45</v>
      </c>
      <c r="I4443" s="214" t="s">
        <v>125</v>
      </c>
      <c r="J4443" s="214" t="s">
        <v>140</v>
      </c>
      <c r="K4443" s="214" t="s">
        <v>140</v>
      </c>
      <c r="L4443" s="214" t="s">
        <v>140</v>
      </c>
      <c r="M4443" s="214" t="s">
        <v>140</v>
      </c>
      <c r="N4443" s="214" t="s">
        <v>140</v>
      </c>
      <c r="O4443" s="214" t="s">
        <v>140</v>
      </c>
      <c r="P4443" s="214" t="s">
        <v>140</v>
      </c>
      <c r="Q4443" s="214" t="s">
        <v>140</v>
      </c>
      <c r="R4443" s="214" t="s">
        <v>140</v>
      </c>
      <c r="S4443" s="214" t="s">
        <v>140</v>
      </c>
      <c r="T4443" s="214" t="s">
        <v>140</v>
      </c>
      <c r="U4443" s="214" t="s">
        <v>140</v>
      </c>
      <c r="V4443" s="214" t="s">
        <v>140</v>
      </c>
      <c r="W4443" s="214" t="s">
        <v>140</v>
      </c>
      <c r="X4443" s="214" t="s">
        <v>140</v>
      </c>
    </row>
    <row r="4444" spans="1:24" x14ac:dyDescent="0.25">
      <c r="A4444" t="str">
        <f t="shared" si="70"/>
        <v>YAG1UKLevel 7Female + maleMedicine and dentistryEast Midlands</v>
      </c>
      <c r="B4444" s="214" t="s">
        <v>251</v>
      </c>
      <c r="C4444" s="214" t="s">
        <v>26</v>
      </c>
      <c r="D4444" s="214">
        <v>1</v>
      </c>
      <c r="E4444" s="214" t="s">
        <v>35</v>
      </c>
      <c r="F4444" s="214" t="s">
        <v>253</v>
      </c>
      <c r="G4444" s="214" t="s">
        <v>246</v>
      </c>
      <c r="H4444" s="214" t="s">
        <v>45</v>
      </c>
      <c r="I4444" s="214" t="s">
        <v>126</v>
      </c>
      <c r="J4444" s="214">
        <v>115</v>
      </c>
      <c r="K4444" s="214">
        <v>115</v>
      </c>
      <c r="L4444" s="214">
        <v>0</v>
      </c>
      <c r="M4444" s="214">
        <v>0</v>
      </c>
      <c r="N4444" s="214">
        <v>115</v>
      </c>
      <c r="O4444" s="214">
        <v>9.4</v>
      </c>
      <c r="P4444" s="214">
        <v>2.6</v>
      </c>
      <c r="Q4444" s="214">
        <v>65</v>
      </c>
      <c r="R4444" s="214">
        <v>82.1</v>
      </c>
      <c r="S4444" s="214">
        <v>88</v>
      </c>
      <c r="T4444" s="214">
        <v>23.1</v>
      </c>
      <c r="U4444" s="214">
        <v>70</v>
      </c>
      <c r="V4444" s="214">
        <v>29200</v>
      </c>
      <c r="W4444" s="214">
        <v>38100</v>
      </c>
      <c r="X4444" s="214">
        <v>54800</v>
      </c>
    </row>
    <row r="4445" spans="1:24" x14ac:dyDescent="0.25">
      <c r="A4445" t="str">
        <f t="shared" si="70"/>
        <v>YAG1UKLevel 7Female + maleMedicine and dentistryEast of England</v>
      </c>
      <c r="B4445" s="214" t="s">
        <v>251</v>
      </c>
      <c r="C4445" s="214" t="s">
        <v>26</v>
      </c>
      <c r="D4445" s="214">
        <v>1</v>
      </c>
      <c r="E4445" s="214" t="s">
        <v>35</v>
      </c>
      <c r="F4445" s="214" t="s">
        <v>253</v>
      </c>
      <c r="G4445" s="214" t="s">
        <v>246</v>
      </c>
      <c r="H4445" s="214" t="s">
        <v>45</v>
      </c>
      <c r="I4445" s="214" t="s">
        <v>127</v>
      </c>
      <c r="J4445" s="214">
        <v>265</v>
      </c>
      <c r="K4445" s="214">
        <v>265</v>
      </c>
      <c r="L4445" s="214">
        <v>0</v>
      </c>
      <c r="M4445" s="214">
        <v>0</v>
      </c>
      <c r="N4445" s="214">
        <v>265</v>
      </c>
      <c r="O4445" s="214">
        <v>6.7</v>
      </c>
      <c r="P4445" s="214">
        <v>3.7</v>
      </c>
      <c r="Q4445" s="214">
        <v>69.099999999999994</v>
      </c>
      <c r="R4445" s="214">
        <v>84.1</v>
      </c>
      <c r="S4445" s="214">
        <v>89.5</v>
      </c>
      <c r="T4445" s="214">
        <v>20.399999999999999</v>
      </c>
      <c r="U4445" s="214">
        <v>175</v>
      </c>
      <c r="V4445" s="214">
        <v>28500</v>
      </c>
      <c r="W4445" s="214">
        <v>40500</v>
      </c>
      <c r="X4445" s="214">
        <v>53900</v>
      </c>
    </row>
    <row r="4446" spans="1:24" x14ac:dyDescent="0.25">
      <c r="A4446" t="str">
        <f t="shared" si="70"/>
        <v>YAG1UKLevel 7Female + maleMedicine and dentistryLondon</v>
      </c>
      <c r="B4446" s="214" t="s">
        <v>251</v>
      </c>
      <c r="C4446" s="214" t="s">
        <v>26</v>
      </c>
      <c r="D4446" s="214">
        <v>1</v>
      </c>
      <c r="E4446" s="214" t="s">
        <v>35</v>
      </c>
      <c r="F4446" s="214" t="s">
        <v>253</v>
      </c>
      <c r="G4446" s="214" t="s">
        <v>246</v>
      </c>
      <c r="H4446" s="214" t="s">
        <v>45</v>
      </c>
      <c r="I4446" s="214" t="s">
        <v>128</v>
      </c>
      <c r="J4446" s="214">
        <v>890</v>
      </c>
      <c r="K4446" s="214">
        <v>890</v>
      </c>
      <c r="L4446" s="214">
        <v>0</v>
      </c>
      <c r="M4446" s="214">
        <v>0</v>
      </c>
      <c r="N4446" s="214">
        <v>890</v>
      </c>
      <c r="O4446" s="214">
        <v>6.7</v>
      </c>
      <c r="P4446" s="214">
        <v>4.0999999999999996</v>
      </c>
      <c r="Q4446" s="214">
        <v>67.2</v>
      </c>
      <c r="R4446" s="214">
        <v>85</v>
      </c>
      <c r="S4446" s="214">
        <v>89.2</v>
      </c>
      <c r="T4446" s="214">
        <v>22</v>
      </c>
      <c r="U4446" s="214">
        <v>575</v>
      </c>
      <c r="V4446" s="214">
        <v>27700</v>
      </c>
      <c r="W4446" s="214">
        <v>37600</v>
      </c>
      <c r="X4446" s="214">
        <v>55600</v>
      </c>
    </row>
    <row r="4447" spans="1:24" x14ac:dyDescent="0.25">
      <c r="A4447" t="str">
        <f t="shared" si="70"/>
        <v>YAG1UKLevel 7Female + maleMedicine and dentistryNorth East</v>
      </c>
      <c r="B4447" s="214" t="s">
        <v>251</v>
      </c>
      <c r="C4447" s="214" t="s">
        <v>26</v>
      </c>
      <c r="D4447" s="214">
        <v>1</v>
      </c>
      <c r="E4447" s="214" t="s">
        <v>35</v>
      </c>
      <c r="F4447" s="214" t="s">
        <v>253</v>
      </c>
      <c r="G4447" s="214" t="s">
        <v>246</v>
      </c>
      <c r="H4447" s="214" t="s">
        <v>45</v>
      </c>
      <c r="I4447" s="214" t="s">
        <v>129</v>
      </c>
      <c r="J4447" s="214">
        <v>245</v>
      </c>
      <c r="K4447" s="214">
        <v>245</v>
      </c>
      <c r="L4447" s="214">
        <v>0</v>
      </c>
      <c r="M4447" s="214">
        <v>0</v>
      </c>
      <c r="N4447" s="214">
        <v>245</v>
      </c>
      <c r="O4447" s="214">
        <v>4.5</v>
      </c>
      <c r="P4447" s="214">
        <v>4.5</v>
      </c>
      <c r="Q4447" s="214">
        <v>72.2</v>
      </c>
      <c r="R4447" s="214">
        <v>88.5</v>
      </c>
      <c r="S4447" s="214">
        <v>91</v>
      </c>
      <c r="T4447" s="214">
        <v>18.8</v>
      </c>
      <c r="U4447" s="214">
        <v>170</v>
      </c>
      <c r="V4447" s="214">
        <v>33900</v>
      </c>
      <c r="W4447" s="214">
        <v>42300</v>
      </c>
      <c r="X4447" s="214">
        <v>56900</v>
      </c>
    </row>
    <row r="4448" spans="1:24" x14ac:dyDescent="0.25">
      <c r="A4448" t="str">
        <f t="shared" si="70"/>
        <v>YAG1UKLevel 7Female + maleMedicine and dentistryNorth West</v>
      </c>
      <c r="B4448" s="214" t="s">
        <v>251</v>
      </c>
      <c r="C4448" s="214" t="s">
        <v>26</v>
      </c>
      <c r="D4448" s="214">
        <v>1</v>
      </c>
      <c r="E4448" s="214" t="s">
        <v>35</v>
      </c>
      <c r="F4448" s="214" t="s">
        <v>253</v>
      </c>
      <c r="G4448" s="214" t="s">
        <v>246</v>
      </c>
      <c r="H4448" s="214" t="s">
        <v>45</v>
      </c>
      <c r="I4448" s="214" t="s">
        <v>130</v>
      </c>
      <c r="J4448" s="214">
        <v>350</v>
      </c>
      <c r="K4448" s="214">
        <v>350</v>
      </c>
      <c r="L4448" s="214">
        <v>0</v>
      </c>
      <c r="M4448" s="214">
        <v>0</v>
      </c>
      <c r="N4448" s="214">
        <v>350</v>
      </c>
      <c r="O4448" s="214">
        <v>7.9</v>
      </c>
      <c r="P4448" s="214">
        <v>2</v>
      </c>
      <c r="Q4448" s="214">
        <v>67.400000000000006</v>
      </c>
      <c r="R4448" s="214">
        <v>85.6</v>
      </c>
      <c r="S4448" s="214">
        <v>90.1</v>
      </c>
      <c r="T4448" s="214">
        <v>22.8</v>
      </c>
      <c r="U4448" s="214">
        <v>225</v>
      </c>
      <c r="V4448" s="214">
        <v>30300</v>
      </c>
      <c r="W4448" s="214">
        <v>40500</v>
      </c>
      <c r="X4448" s="214">
        <v>58800</v>
      </c>
    </row>
    <row r="4449" spans="1:24" x14ac:dyDescent="0.25">
      <c r="A4449" t="str">
        <f t="shared" si="70"/>
        <v>YAG1UKLevel 7Female + maleMedicine and dentistryNorthern Ireland</v>
      </c>
      <c r="B4449" s="214" t="s">
        <v>251</v>
      </c>
      <c r="C4449" s="214" t="s">
        <v>26</v>
      </c>
      <c r="D4449" s="214">
        <v>1</v>
      </c>
      <c r="E4449" s="214" t="s">
        <v>35</v>
      </c>
      <c r="F4449" s="214" t="s">
        <v>253</v>
      </c>
      <c r="G4449" s="214" t="s">
        <v>246</v>
      </c>
      <c r="H4449" s="214" t="s">
        <v>45</v>
      </c>
      <c r="I4449" s="214" t="s">
        <v>131</v>
      </c>
      <c r="J4449" s="214">
        <v>30</v>
      </c>
      <c r="K4449" s="214">
        <v>30</v>
      </c>
      <c r="L4449" s="214">
        <v>0</v>
      </c>
      <c r="M4449" s="214">
        <v>0</v>
      </c>
      <c r="N4449" s="214">
        <v>30</v>
      </c>
      <c r="O4449" s="214">
        <v>7.1</v>
      </c>
      <c r="P4449" s="214">
        <v>0</v>
      </c>
      <c r="Q4449" s="214">
        <v>64.3</v>
      </c>
      <c r="R4449" s="214">
        <v>85.7</v>
      </c>
      <c r="S4449" s="214">
        <v>92.9</v>
      </c>
      <c r="T4449" s="214">
        <v>28.6</v>
      </c>
      <c r="U4449" s="214">
        <v>15</v>
      </c>
      <c r="V4449" s="214">
        <v>25200</v>
      </c>
      <c r="W4449" s="214">
        <v>39800</v>
      </c>
      <c r="X4449" s="214">
        <v>67200</v>
      </c>
    </row>
    <row r="4450" spans="1:24" x14ac:dyDescent="0.25">
      <c r="A4450" t="str">
        <f t="shared" si="70"/>
        <v>YAG1UKLevel 7Female + maleMedicine and dentistryScotland</v>
      </c>
      <c r="B4450" s="214" t="s">
        <v>251</v>
      </c>
      <c r="C4450" s="214" t="s">
        <v>26</v>
      </c>
      <c r="D4450" s="214">
        <v>1</v>
      </c>
      <c r="E4450" s="214" t="s">
        <v>35</v>
      </c>
      <c r="F4450" s="214" t="s">
        <v>253</v>
      </c>
      <c r="G4450" s="214" t="s">
        <v>246</v>
      </c>
      <c r="H4450" s="214" t="s">
        <v>45</v>
      </c>
      <c r="I4450" s="214" t="s">
        <v>132</v>
      </c>
      <c r="J4450" s="214">
        <v>100</v>
      </c>
      <c r="K4450" s="214">
        <v>100</v>
      </c>
      <c r="L4450" s="214">
        <v>0</v>
      </c>
      <c r="M4450" s="214">
        <v>0</v>
      </c>
      <c r="N4450" s="214">
        <v>100</v>
      </c>
      <c r="O4450" s="214">
        <v>4.0999999999999996</v>
      </c>
      <c r="P4450" s="214">
        <v>5.0999999999999996</v>
      </c>
      <c r="Q4450" s="214">
        <v>69.5</v>
      </c>
      <c r="R4450" s="214">
        <v>89.8</v>
      </c>
      <c r="S4450" s="214">
        <v>90.8</v>
      </c>
      <c r="T4450" s="214">
        <v>21.4</v>
      </c>
      <c r="U4450" s="214">
        <v>65</v>
      </c>
      <c r="V4450" s="214">
        <v>30700</v>
      </c>
      <c r="W4450" s="214">
        <v>39800</v>
      </c>
      <c r="X4450" s="214">
        <v>53700</v>
      </c>
    </row>
    <row r="4451" spans="1:24" x14ac:dyDescent="0.25">
      <c r="A4451" t="str">
        <f t="shared" si="70"/>
        <v>YAG1UKLevel 7Female + maleMedicine and dentistrySouth East</v>
      </c>
      <c r="B4451" s="214" t="s">
        <v>251</v>
      </c>
      <c r="C4451" s="214" t="s">
        <v>26</v>
      </c>
      <c r="D4451" s="214">
        <v>1</v>
      </c>
      <c r="E4451" s="214" t="s">
        <v>35</v>
      </c>
      <c r="F4451" s="214" t="s">
        <v>253</v>
      </c>
      <c r="G4451" s="214" t="s">
        <v>246</v>
      </c>
      <c r="H4451" s="214" t="s">
        <v>45</v>
      </c>
      <c r="I4451" s="214" t="s">
        <v>133</v>
      </c>
      <c r="J4451" s="214">
        <v>375</v>
      </c>
      <c r="K4451" s="214">
        <v>375</v>
      </c>
      <c r="L4451" s="214">
        <v>0</v>
      </c>
      <c r="M4451" s="214">
        <v>0</v>
      </c>
      <c r="N4451" s="214">
        <v>375</v>
      </c>
      <c r="O4451" s="214">
        <v>9</v>
      </c>
      <c r="P4451" s="214">
        <v>3.5</v>
      </c>
      <c r="Q4451" s="214">
        <v>70.8</v>
      </c>
      <c r="R4451" s="214">
        <v>83.4</v>
      </c>
      <c r="S4451" s="214">
        <v>87.5</v>
      </c>
      <c r="T4451" s="214">
        <v>16.7</v>
      </c>
      <c r="U4451" s="214">
        <v>250</v>
      </c>
      <c r="V4451" s="214">
        <v>28500</v>
      </c>
      <c r="W4451" s="214">
        <v>36100</v>
      </c>
      <c r="X4451" s="214">
        <v>55100</v>
      </c>
    </row>
    <row r="4452" spans="1:24" x14ac:dyDescent="0.25">
      <c r="A4452" t="str">
        <f t="shared" si="70"/>
        <v>YAG1UKLevel 7Female + maleMedicine and dentistrySouth West</v>
      </c>
      <c r="B4452" s="214" t="s">
        <v>251</v>
      </c>
      <c r="C4452" s="214" t="s">
        <v>26</v>
      </c>
      <c r="D4452" s="214">
        <v>1</v>
      </c>
      <c r="E4452" s="214" t="s">
        <v>35</v>
      </c>
      <c r="F4452" s="214" t="s">
        <v>253</v>
      </c>
      <c r="G4452" s="214" t="s">
        <v>246</v>
      </c>
      <c r="H4452" s="214" t="s">
        <v>45</v>
      </c>
      <c r="I4452" s="214" t="s">
        <v>134</v>
      </c>
      <c r="J4452" s="214">
        <v>190</v>
      </c>
      <c r="K4452" s="214">
        <v>190</v>
      </c>
      <c r="L4452" s="214">
        <v>0</v>
      </c>
      <c r="M4452" s="214">
        <v>0</v>
      </c>
      <c r="N4452" s="214">
        <v>190</v>
      </c>
      <c r="O4452" s="214">
        <v>5</v>
      </c>
      <c r="P4452" s="214">
        <v>0.5</v>
      </c>
      <c r="Q4452" s="214">
        <v>77</v>
      </c>
      <c r="R4452" s="214">
        <v>91.8</v>
      </c>
      <c r="S4452" s="214">
        <v>94.5</v>
      </c>
      <c r="T4452" s="214">
        <v>17.600000000000001</v>
      </c>
      <c r="U4452" s="214">
        <v>135</v>
      </c>
      <c r="V4452" s="214">
        <v>27000</v>
      </c>
      <c r="W4452" s="214">
        <v>35200</v>
      </c>
      <c r="X4452" s="214">
        <v>50900</v>
      </c>
    </row>
    <row r="4453" spans="1:24" x14ac:dyDescent="0.25">
      <c r="A4453" t="str">
        <f t="shared" si="70"/>
        <v>YAG1UKLevel 7Female + maleMedicine and dentistryUnknown</v>
      </c>
      <c r="B4453" s="214" t="s">
        <v>251</v>
      </c>
      <c r="C4453" s="214" t="s">
        <v>26</v>
      </c>
      <c r="D4453" s="214">
        <v>1</v>
      </c>
      <c r="E4453" s="214" t="s">
        <v>35</v>
      </c>
      <c r="F4453" s="214" t="s">
        <v>253</v>
      </c>
      <c r="G4453" s="214" t="s">
        <v>246</v>
      </c>
      <c r="H4453" s="214" t="s">
        <v>45</v>
      </c>
      <c r="I4453" s="214" t="s">
        <v>135</v>
      </c>
      <c r="J4453" s="214">
        <v>175</v>
      </c>
      <c r="K4453" s="214">
        <v>175</v>
      </c>
      <c r="L4453" s="214">
        <v>48.5</v>
      </c>
      <c r="M4453" s="214">
        <v>0</v>
      </c>
      <c r="N4453" s="214">
        <v>90</v>
      </c>
      <c r="O4453" s="214">
        <v>0</v>
      </c>
      <c r="P4453" s="214">
        <v>0</v>
      </c>
      <c r="Q4453" s="214">
        <v>0</v>
      </c>
      <c r="R4453" s="214">
        <v>1.1000000000000001</v>
      </c>
      <c r="S4453" s="214">
        <v>100</v>
      </c>
      <c r="T4453" s="214">
        <v>100</v>
      </c>
      <c r="U4453" s="214" t="s">
        <v>136</v>
      </c>
      <c r="V4453" s="214" t="s">
        <v>136</v>
      </c>
      <c r="W4453" s="214" t="s">
        <v>136</v>
      </c>
      <c r="X4453" s="214" t="s">
        <v>136</v>
      </c>
    </row>
    <row r="4454" spans="1:24" x14ac:dyDescent="0.25">
      <c r="A4454" t="str">
        <f t="shared" si="70"/>
        <v>YAG1UKLevel 7Female + maleMedicine and dentistryWales</v>
      </c>
      <c r="B4454" s="214" t="s">
        <v>251</v>
      </c>
      <c r="C4454" s="214" t="s">
        <v>26</v>
      </c>
      <c r="D4454" s="214">
        <v>1</v>
      </c>
      <c r="E4454" s="214" t="s">
        <v>35</v>
      </c>
      <c r="F4454" s="214" t="s">
        <v>253</v>
      </c>
      <c r="G4454" s="214" t="s">
        <v>246</v>
      </c>
      <c r="H4454" s="214" t="s">
        <v>45</v>
      </c>
      <c r="I4454" s="214" t="s">
        <v>137</v>
      </c>
      <c r="J4454" s="214">
        <v>75</v>
      </c>
      <c r="K4454" s="214">
        <v>75</v>
      </c>
      <c r="L4454" s="214">
        <v>0</v>
      </c>
      <c r="M4454" s="214">
        <v>0</v>
      </c>
      <c r="N4454" s="214">
        <v>75</v>
      </c>
      <c r="O4454" s="214">
        <v>13.5</v>
      </c>
      <c r="P4454" s="214">
        <v>0</v>
      </c>
      <c r="Q4454" s="214">
        <v>68.400000000000006</v>
      </c>
      <c r="R4454" s="214">
        <v>83.2</v>
      </c>
      <c r="S4454" s="214">
        <v>86.5</v>
      </c>
      <c r="T4454" s="214">
        <v>18.100000000000001</v>
      </c>
      <c r="U4454" s="214">
        <v>50</v>
      </c>
      <c r="V4454" s="214">
        <v>27400</v>
      </c>
      <c r="W4454" s="214">
        <v>45600</v>
      </c>
      <c r="X4454" s="214">
        <v>60200</v>
      </c>
    </row>
    <row r="4455" spans="1:24" x14ac:dyDescent="0.25">
      <c r="A4455" t="str">
        <f t="shared" si="70"/>
        <v>YAG1UKLevel 7Female + maleMedicine and dentistryWest Midlands</v>
      </c>
      <c r="B4455" s="214" t="s">
        <v>251</v>
      </c>
      <c r="C4455" s="214" t="s">
        <v>26</v>
      </c>
      <c r="D4455" s="214">
        <v>1</v>
      </c>
      <c r="E4455" s="214" t="s">
        <v>35</v>
      </c>
      <c r="F4455" s="214" t="s">
        <v>253</v>
      </c>
      <c r="G4455" s="214" t="s">
        <v>246</v>
      </c>
      <c r="H4455" s="214" t="s">
        <v>45</v>
      </c>
      <c r="I4455" s="214" t="s">
        <v>138</v>
      </c>
      <c r="J4455" s="214">
        <v>180</v>
      </c>
      <c r="K4455" s="214">
        <v>180</v>
      </c>
      <c r="L4455" s="214">
        <v>0</v>
      </c>
      <c r="M4455" s="214">
        <v>0</v>
      </c>
      <c r="N4455" s="214">
        <v>180</v>
      </c>
      <c r="O4455" s="214">
        <v>7.1</v>
      </c>
      <c r="P4455" s="214">
        <v>2.7</v>
      </c>
      <c r="Q4455" s="214">
        <v>78.400000000000006</v>
      </c>
      <c r="R4455" s="214">
        <v>86.1</v>
      </c>
      <c r="S4455" s="214">
        <v>90.1</v>
      </c>
      <c r="T4455" s="214">
        <v>11.7</v>
      </c>
      <c r="U4455" s="214">
        <v>140</v>
      </c>
      <c r="V4455" s="214">
        <v>29900</v>
      </c>
      <c r="W4455" s="214">
        <v>36100</v>
      </c>
      <c r="X4455" s="214">
        <v>54400</v>
      </c>
    </row>
    <row r="4456" spans="1:24" x14ac:dyDescent="0.25">
      <c r="A4456" t="str">
        <f t="shared" si="70"/>
        <v>YAG1UKLevel 7Female + maleMedicine and dentistryYorkshire and The Humber</v>
      </c>
      <c r="B4456" s="214" t="s">
        <v>251</v>
      </c>
      <c r="C4456" s="214" t="s">
        <v>26</v>
      </c>
      <c r="D4456" s="214">
        <v>1</v>
      </c>
      <c r="E4456" s="214" t="s">
        <v>35</v>
      </c>
      <c r="F4456" s="214" t="s">
        <v>253</v>
      </c>
      <c r="G4456" s="214" t="s">
        <v>246</v>
      </c>
      <c r="H4456" s="214" t="s">
        <v>45</v>
      </c>
      <c r="I4456" s="214" t="s">
        <v>139</v>
      </c>
      <c r="J4456" s="214">
        <v>220</v>
      </c>
      <c r="K4456" s="214">
        <v>220</v>
      </c>
      <c r="L4456" s="214">
        <v>0</v>
      </c>
      <c r="M4456" s="214">
        <v>0</v>
      </c>
      <c r="N4456" s="214">
        <v>220</v>
      </c>
      <c r="O4456" s="214">
        <v>4.5</v>
      </c>
      <c r="P4456" s="214">
        <v>2.2999999999999998</v>
      </c>
      <c r="Q4456" s="214">
        <v>72.599999999999994</v>
      </c>
      <c r="R4456" s="214">
        <v>90.1</v>
      </c>
      <c r="S4456" s="214">
        <v>93.2</v>
      </c>
      <c r="T4456" s="214">
        <v>20.6</v>
      </c>
      <c r="U4456" s="214">
        <v>155</v>
      </c>
      <c r="V4456" s="214">
        <v>29900</v>
      </c>
      <c r="W4456" s="214">
        <v>39800</v>
      </c>
      <c r="X4456" s="214">
        <v>65300</v>
      </c>
    </row>
    <row r="4457" spans="1:24" x14ac:dyDescent="0.25">
      <c r="A4457" t="str">
        <f t="shared" si="70"/>
        <v>YAG1UKLevel 7Female + maleNursing and midwiferyAbroad</v>
      </c>
      <c r="B4457" s="214" t="s">
        <v>251</v>
      </c>
      <c r="C4457" s="214" t="s">
        <v>26</v>
      </c>
      <c r="D4457" s="214">
        <v>1</v>
      </c>
      <c r="E4457" s="214" t="s">
        <v>35</v>
      </c>
      <c r="F4457" s="214" t="s">
        <v>253</v>
      </c>
      <c r="G4457" s="214" t="s">
        <v>246</v>
      </c>
      <c r="H4457" s="214" t="s">
        <v>148</v>
      </c>
      <c r="I4457" s="214" t="s">
        <v>125</v>
      </c>
      <c r="J4457" s="214" t="s">
        <v>140</v>
      </c>
      <c r="K4457" s="214" t="s">
        <v>140</v>
      </c>
      <c r="L4457" s="214" t="s">
        <v>140</v>
      </c>
      <c r="M4457" s="214" t="s">
        <v>140</v>
      </c>
      <c r="N4457" s="214" t="s">
        <v>140</v>
      </c>
      <c r="O4457" s="214" t="s">
        <v>140</v>
      </c>
      <c r="P4457" s="214" t="s">
        <v>140</v>
      </c>
      <c r="Q4457" s="214" t="s">
        <v>140</v>
      </c>
      <c r="R4457" s="214" t="s">
        <v>140</v>
      </c>
      <c r="S4457" s="214" t="s">
        <v>140</v>
      </c>
      <c r="T4457" s="214" t="s">
        <v>140</v>
      </c>
      <c r="U4457" s="214" t="s">
        <v>140</v>
      </c>
      <c r="V4457" s="214" t="s">
        <v>140</v>
      </c>
      <c r="W4457" s="214" t="s">
        <v>140</v>
      </c>
      <c r="X4457" s="214" t="s">
        <v>140</v>
      </c>
    </row>
    <row r="4458" spans="1:24" x14ac:dyDescent="0.25">
      <c r="A4458" t="str">
        <f t="shared" si="70"/>
        <v>YAG1UKLevel 7Female + maleNursing and midwiferyEast Midlands</v>
      </c>
      <c r="B4458" s="214" t="s">
        <v>251</v>
      </c>
      <c r="C4458" s="214" t="s">
        <v>26</v>
      </c>
      <c r="D4458" s="214">
        <v>1</v>
      </c>
      <c r="E4458" s="214" t="s">
        <v>35</v>
      </c>
      <c r="F4458" s="214" t="s">
        <v>253</v>
      </c>
      <c r="G4458" s="214" t="s">
        <v>246</v>
      </c>
      <c r="H4458" s="214" t="s">
        <v>148</v>
      </c>
      <c r="I4458" s="214" t="s">
        <v>126</v>
      </c>
      <c r="J4458" s="214">
        <v>535</v>
      </c>
      <c r="K4458" s="214">
        <v>535</v>
      </c>
      <c r="L4458" s="214">
        <v>0</v>
      </c>
      <c r="M4458" s="214">
        <v>0</v>
      </c>
      <c r="N4458" s="214">
        <v>535</v>
      </c>
      <c r="O4458" s="214">
        <v>2.8</v>
      </c>
      <c r="P4458" s="214">
        <v>2.6</v>
      </c>
      <c r="Q4458" s="214">
        <v>75.8</v>
      </c>
      <c r="R4458" s="214">
        <v>93.8</v>
      </c>
      <c r="S4458" s="214">
        <v>94.6</v>
      </c>
      <c r="T4458" s="214">
        <v>18.8</v>
      </c>
      <c r="U4458" s="214">
        <v>400</v>
      </c>
      <c r="V4458" s="214">
        <v>23000</v>
      </c>
      <c r="W4458" s="214">
        <v>28800</v>
      </c>
      <c r="X4458" s="214">
        <v>36100</v>
      </c>
    </row>
    <row r="4459" spans="1:24" x14ac:dyDescent="0.25">
      <c r="A4459" t="str">
        <f t="shared" si="70"/>
        <v>YAG1UKLevel 7Female + maleNursing and midwiferyEast of England</v>
      </c>
      <c r="B4459" s="214" t="s">
        <v>251</v>
      </c>
      <c r="C4459" s="214" t="s">
        <v>26</v>
      </c>
      <c r="D4459" s="214">
        <v>1</v>
      </c>
      <c r="E4459" s="214" t="s">
        <v>35</v>
      </c>
      <c r="F4459" s="214" t="s">
        <v>253</v>
      </c>
      <c r="G4459" s="214" t="s">
        <v>246</v>
      </c>
      <c r="H4459" s="214" t="s">
        <v>148</v>
      </c>
      <c r="I4459" s="214" t="s">
        <v>127</v>
      </c>
      <c r="J4459" s="214">
        <v>385</v>
      </c>
      <c r="K4459" s="214">
        <v>385</v>
      </c>
      <c r="L4459" s="214">
        <v>0</v>
      </c>
      <c r="M4459" s="214">
        <v>0</v>
      </c>
      <c r="N4459" s="214">
        <v>385</v>
      </c>
      <c r="O4459" s="214">
        <v>2.2999999999999998</v>
      </c>
      <c r="P4459" s="214">
        <v>2.2999999999999998</v>
      </c>
      <c r="Q4459" s="214">
        <v>73</v>
      </c>
      <c r="R4459" s="214">
        <v>92.7</v>
      </c>
      <c r="S4459" s="214">
        <v>95.3</v>
      </c>
      <c r="T4459" s="214">
        <v>22.3</v>
      </c>
      <c r="U4459" s="214">
        <v>275</v>
      </c>
      <c r="V4459" s="214">
        <v>25200</v>
      </c>
      <c r="W4459" s="214">
        <v>31800</v>
      </c>
      <c r="X4459" s="214">
        <v>40900</v>
      </c>
    </row>
    <row r="4460" spans="1:24" x14ac:dyDescent="0.25">
      <c r="A4460" t="str">
        <f t="shared" si="70"/>
        <v>YAG1UKLevel 7Female + maleNursing and midwiferyLondon</v>
      </c>
      <c r="B4460" s="214" t="s">
        <v>251</v>
      </c>
      <c r="C4460" s="214" t="s">
        <v>26</v>
      </c>
      <c r="D4460" s="214">
        <v>1</v>
      </c>
      <c r="E4460" s="214" t="s">
        <v>35</v>
      </c>
      <c r="F4460" s="214" t="s">
        <v>253</v>
      </c>
      <c r="G4460" s="214" t="s">
        <v>246</v>
      </c>
      <c r="H4460" s="214" t="s">
        <v>148</v>
      </c>
      <c r="I4460" s="214" t="s">
        <v>128</v>
      </c>
      <c r="J4460" s="214">
        <v>1000</v>
      </c>
      <c r="K4460" s="214">
        <v>1000</v>
      </c>
      <c r="L4460" s="214">
        <v>0</v>
      </c>
      <c r="M4460" s="214">
        <v>0</v>
      </c>
      <c r="N4460" s="214">
        <v>1000</v>
      </c>
      <c r="O4460" s="214">
        <v>2.7</v>
      </c>
      <c r="P4460" s="214">
        <v>2.6</v>
      </c>
      <c r="Q4460" s="214">
        <v>65.599999999999994</v>
      </c>
      <c r="R4460" s="214">
        <v>92.6</v>
      </c>
      <c r="S4460" s="214">
        <v>94.7</v>
      </c>
      <c r="T4460" s="214">
        <v>29.1</v>
      </c>
      <c r="U4460" s="214">
        <v>650</v>
      </c>
      <c r="V4460" s="214">
        <v>28100</v>
      </c>
      <c r="W4460" s="214">
        <v>33600</v>
      </c>
      <c r="X4460" s="214">
        <v>43400</v>
      </c>
    </row>
    <row r="4461" spans="1:24" x14ac:dyDescent="0.25">
      <c r="A4461" t="str">
        <f t="shared" si="70"/>
        <v>YAG1UKLevel 7Female + maleNursing and midwiferyNorth East</v>
      </c>
      <c r="B4461" s="214" t="s">
        <v>251</v>
      </c>
      <c r="C4461" s="214" t="s">
        <v>26</v>
      </c>
      <c r="D4461" s="214">
        <v>1</v>
      </c>
      <c r="E4461" s="214" t="s">
        <v>35</v>
      </c>
      <c r="F4461" s="214" t="s">
        <v>253</v>
      </c>
      <c r="G4461" s="214" t="s">
        <v>246</v>
      </c>
      <c r="H4461" s="214" t="s">
        <v>148</v>
      </c>
      <c r="I4461" s="214" t="s">
        <v>129</v>
      </c>
      <c r="J4461" s="214">
        <v>390</v>
      </c>
      <c r="K4461" s="214">
        <v>390</v>
      </c>
      <c r="L4461" s="214">
        <v>0</v>
      </c>
      <c r="M4461" s="214">
        <v>0</v>
      </c>
      <c r="N4461" s="214">
        <v>390</v>
      </c>
      <c r="O4461" s="214">
        <v>2.8</v>
      </c>
      <c r="P4461" s="214">
        <v>3.1</v>
      </c>
      <c r="Q4461" s="214">
        <v>64.7</v>
      </c>
      <c r="R4461" s="214">
        <v>91.2</v>
      </c>
      <c r="S4461" s="214">
        <v>94.1</v>
      </c>
      <c r="T4461" s="214">
        <v>29.4</v>
      </c>
      <c r="U4461" s="214">
        <v>250</v>
      </c>
      <c r="V4461" s="214">
        <v>26100</v>
      </c>
      <c r="W4461" s="214">
        <v>33600</v>
      </c>
      <c r="X4461" s="214">
        <v>39400</v>
      </c>
    </row>
    <row r="4462" spans="1:24" x14ac:dyDescent="0.25">
      <c r="A4462" t="str">
        <f t="shared" si="70"/>
        <v>YAG1UKLevel 7Female + maleNursing and midwiferyNorth West</v>
      </c>
      <c r="B4462" s="214" t="s">
        <v>251</v>
      </c>
      <c r="C4462" s="214" t="s">
        <v>26</v>
      </c>
      <c r="D4462" s="214">
        <v>1</v>
      </c>
      <c r="E4462" s="214" t="s">
        <v>35</v>
      </c>
      <c r="F4462" s="214" t="s">
        <v>253</v>
      </c>
      <c r="G4462" s="214" t="s">
        <v>246</v>
      </c>
      <c r="H4462" s="214" t="s">
        <v>148</v>
      </c>
      <c r="I4462" s="214" t="s">
        <v>130</v>
      </c>
      <c r="J4462" s="214">
        <v>925</v>
      </c>
      <c r="K4462" s="214">
        <v>925</v>
      </c>
      <c r="L4462" s="214">
        <v>0</v>
      </c>
      <c r="M4462" s="214">
        <v>0</v>
      </c>
      <c r="N4462" s="214">
        <v>925</v>
      </c>
      <c r="O4462" s="214">
        <v>2.7</v>
      </c>
      <c r="P4462" s="214">
        <v>1.4</v>
      </c>
      <c r="Q4462" s="214">
        <v>67</v>
      </c>
      <c r="R4462" s="214">
        <v>94.1</v>
      </c>
      <c r="S4462" s="214">
        <v>95.9</v>
      </c>
      <c r="T4462" s="214">
        <v>28.8</v>
      </c>
      <c r="U4462" s="214">
        <v>615</v>
      </c>
      <c r="V4462" s="214">
        <v>25600</v>
      </c>
      <c r="W4462" s="214">
        <v>32100</v>
      </c>
      <c r="X4462" s="214">
        <v>40200</v>
      </c>
    </row>
    <row r="4463" spans="1:24" x14ac:dyDescent="0.25">
      <c r="A4463" t="str">
        <f t="shared" si="70"/>
        <v>YAG1UKLevel 7Female + maleNursing and midwiferyNorthern Ireland</v>
      </c>
      <c r="B4463" s="214" t="s">
        <v>251</v>
      </c>
      <c r="C4463" s="214" t="s">
        <v>26</v>
      </c>
      <c r="D4463" s="214">
        <v>1</v>
      </c>
      <c r="E4463" s="214" t="s">
        <v>35</v>
      </c>
      <c r="F4463" s="214" t="s">
        <v>253</v>
      </c>
      <c r="G4463" s="214" t="s">
        <v>246</v>
      </c>
      <c r="H4463" s="214" t="s">
        <v>148</v>
      </c>
      <c r="I4463" s="214" t="s">
        <v>131</v>
      </c>
      <c r="J4463" s="214">
        <v>25</v>
      </c>
      <c r="K4463" s="214">
        <v>25</v>
      </c>
      <c r="L4463" s="214">
        <v>0</v>
      </c>
      <c r="M4463" s="214">
        <v>0</v>
      </c>
      <c r="N4463" s="214">
        <v>25</v>
      </c>
      <c r="O4463" s="214">
        <v>0</v>
      </c>
      <c r="P4463" s="214">
        <v>3.8</v>
      </c>
      <c r="Q4463" s="214">
        <v>67.900000000000006</v>
      </c>
      <c r="R4463" s="214">
        <v>96.2</v>
      </c>
      <c r="S4463" s="214">
        <v>96.2</v>
      </c>
      <c r="T4463" s="214">
        <v>28.3</v>
      </c>
      <c r="U4463" s="214">
        <v>15</v>
      </c>
      <c r="V4463" s="214">
        <v>27700</v>
      </c>
      <c r="W4463" s="214">
        <v>35400</v>
      </c>
      <c r="X4463" s="214">
        <v>61300</v>
      </c>
    </row>
    <row r="4464" spans="1:24" x14ac:dyDescent="0.25">
      <c r="A4464" t="str">
        <f t="shared" si="70"/>
        <v>YAG1UKLevel 7Female + maleNursing and midwiferyScotland</v>
      </c>
      <c r="B4464" s="214" t="s">
        <v>251</v>
      </c>
      <c r="C4464" s="214" t="s">
        <v>26</v>
      </c>
      <c r="D4464" s="214">
        <v>1</v>
      </c>
      <c r="E4464" s="214" t="s">
        <v>35</v>
      </c>
      <c r="F4464" s="214" t="s">
        <v>253</v>
      </c>
      <c r="G4464" s="214" t="s">
        <v>246</v>
      </c>
      <c r="H4464" s="214" t="s">
        <v>148</v>
      </c>
      <c r="I4464" s="214" t="s">
        <v>132</v>
      </c>
      <c r="J4464" s="214">
        <v>60</v>
      </c>
      <c r="K4464" s="214">
        <v>60</v>
      </c>
      <c r="L4464" s="214">
        <v>0</v>
      </c>
      <c r="M4464" s="214">
        <v>0</v>
      </c>
      <c r="N4464" s="214">
        <v>60</v>
      </c>
      <c r="O4464" s="214">
        <v>0</v>
      </c>
      <c r="P4464" s="214">
        <v>1.6</v>
      </c>
      <c r="Q4464" s="214">
        <v>54.1</v>
      </c>
      <c r="R4464" s="214">
        <v>96.7</v>
      </c>
      <c r="S4464" s="214">
        <v>98.4</v>
      </c>
      <c r="T4464" s="214">
        <v>44.3</v>
      </c>
      <c r="U4464" s="214">
        <v>35</v>
      </c>
      <c r="V4464" s="214">
        <v>23400</v>
      </c>
      <c r="W4464" s="214">
        <v>32500</v>
      </c>
      <c r="X4464" s="214">
        <v>39800</v>
      </c>
    </row>
    <row r="4465" spans="1:24" x14ac:dyDescent="0.25">
      <c r="A4465" t="str">
        <f t="shared" si="70"/>
        <v>YAG1UKLevel 7Female + maleNursing and midwiferySouth East</v>
      </c>
      <c r="B4465" s="214" t="s">
        <v>251</v>
      </c>
      <c r="C4465" s="214" t="s">
        <v>26</v>
      </c>
      <c r="D4465" s="214">
        <v>1</v>
      </c>
      <c r="E4465" s="214" t="s">
        <v>35</v>
      </c>
      <c r="F4465" s="214" t="s">
        <v>253</v>
      </c>
      <c r="G4465" s="214" t="s">
        <v>246</v>
      </c>
      <c r="H4465" s="214" t="s">
        <v>148</v>
      </c>
      <c r="I4465" s="214" t="s">
        <v>133</v>
      </c>
      <c r="J4465" s="214">
        <v>740</v>
      </c>
      <c r="K4465" s="214">
        <v>740</v>
      </c>
      <c r="L4465" s="214">
        <v>0</v>
      </c>
      <c r="M4465" s="214">
        <v>0</v>
      </c>
      <c r="N4465" s="214">
        <v>740</v>
      </c>
      <c r="O4465" s="214">
        <v>2.8</v>
      </c>
      <c r="P4465" s="214">
        <v>3</v>
      </c>
      <c r="Q4465" s="214">
        <v>73.900000000000006</v>
      </c>
      <c r="R4465" s="214">
        <v>93</v>
      </c>
      <c r="S4465" s="214">
        <v>94.2</v>
      </c>
      <c r="T4465" s="214">
        <v>20.3</v>
      </c>
      <c r="U4465" s="214">
        <v>545</v>
      </c>
      <c r="V4465" s="214">
        <v>24100</v>
      </c>
      <c r="W4465" s="214">
        <v>31000</v>
      </c>
      <c r="X4465" s="214">
        <v>39100</v>
      </c>
    </row>
    <row r="4466" spans="1:24" x14ac:dyDescent="0.25">
      <c r="A4466" t="str">
        <f t="shared" si="70"/>
        <v>YAG1UKLevel 7Female + maleNursing and midwiferySouth West</v>
      </c>
      <c r="B4466" s="214" t="s">
        <v>251</v>
      </c>
      <c r="C4466" s="214" t="s">
        <v>26</v>
      </c>
      <c r="D4466" s="214">
        <v>1</v>
      </c>
      <c r="E4466" s="214" t="s">
        <v>35</v>
      </c>
      <c r="F4466" s="214" t="s">
        <v>253</v>
      </c>
      <c r="G4466" s="214" t="s">
        <v>246</v>
      </c>
      <c r="H4466" s="214" t="s">
        <v>148</v>
      </c>
      <c r="I4466" s="214" t="s">
        <v>134</v>
      </c>
      <c r="J4466" s="214">
        <v>265</v>
      </c>
      <c r="K4466" s="214">
        <v>265</v>
      </c>
      <c r="L4466" s="214">
        <v>0</v>
      </c>
      <c r="M4466" s="214">
        <v>0</v>
      </c>
      <c r="N4466" s="214">
        <v>265</v>
      </c>
      <c r="O4466" s="214">
        <v>3.8</v>
      </c>
      <c r="P4466" s="214">
        <v>3.3</v>
      </c>
      <c r="Q4466" s="214">
        <v>75.400000000000006</v>
      </c>
      <c r="R4466" s="214">
        <v>92.5</v>
      </c>
      <c r="S4466" s="214">
        <v>92.9</v>
      </c>
      <c r="T4466" s="214">
        <v>17.5</v>
      </c>
      <c r="U4466" s="214">
        <v>195</v>
      </c>
      <c r="V4466" s="214">
        <v>21900</v>
      </c>
      <c r="W4466" s="214">
        <v>27000</v>
      </c>
      <c r="X4466" s="214">
        <v>35400</v>
      </c>
    </row>
    <row r="4467" spans="1:24" x14ac:dyDescent="0.25">
      <c r="A4467" t="str">
        <f t="shared" si="70"/>
        <v>YAG1UKLevel 7Female + maleNursing and midwiferyUnknown</v>
      </c>
      <c r="B4467" s="214" t="s">
        <v>251</v>
      </c>
      <c r="C4467" s="214" t="s">
        <v>26</v>
      </c>
      <c r="D4467" s="214">
        <v>1</v>
      </c>
      <c r="E4467" s="214" t="s">
        <v>35</v>
      </c>
      <c r="F4467" s="214" t="s">
        <v>253</v>
      </c>
      <c r="G4467" s="214" t="s">
        <v>246</v>
      </c>
      <c r="H4467" s="214" t="s">
        <v>148</v>
      </c>
      <c r="I4467" s="214" t="s">
        <v>135</v>
      </c>
      <c r="J4467" s="214">
        <v>135</v>
      </c>
      <c r="K4467" s="214">
        <v>135</v>
      </c>
      <c r="L4467" s="214">
        <v>64.2</v>
      </c>
      <c r="M4467" s="214">
        <v>0</v>
      </c>
      <c r="N4467" s="214">
        <v>50</v>
      </c>
      <c r="O4467" s="214">
        <v>0</v>
      </c>
      <c r="P4467" s="214">
        <v>0</v>
      </c>
      <c r="Q4467" s="214">
        <v>0</v>
      </c>
      <c r="R4467" s="214">
        <v>0</v>
      </c>
      <c r="S4467" s="214">
        <v>100</v>
      </c>
      <c r="T4467" s="214">
        <v>100</v>
      </c>
      <c r="U4467" s="214" t="s">
        <v>136</v>
      </c>
      <c r="V4467" s="214" t="s">
        <v>136</v>
      </c>
      <c r="W4467" s="214" t="s">
        <v>136</v>
      </c>
      <c r="X4467" s="214" t="s">
        <v>136</v>
      </c>
    </row>
    <row r="4468" spans="1:24" x14ac:dyDescent="0.25">
      <c r="A4468" t="str">
        <f t="shared" si="70"/>
        <v>YAG1UKLevel 7Female + maleNursing and midwiferyWales</v>
      </c>
      <c r="B4468" s="214" t="s">
        <v>251</v>
      </c>
      <c r="C4468" s="214" t="s">
        <v>26</v>
      </c>
      <c r="D4468" s="214">
        <v>1</v>
      </c>
      <c r="E4468" s="214" t="s">
        <v>35</v>
      </c>
      <c r="F4468" s="214" t="s">
        <v>253</v>
      </c>
      <c r="G4468" s="214" t="s">
        <v>246</v>
      </c>
      <c r="H4468" s="214" t="s">
        <v>148</v>
      </c>
      <c r="I4468" s="214" t="s">
        <v>137</v>
      </c>
      <c r="J4468" s="214">
        <v>75</v>
      </c>
      <c r="K4468" s="214">
        <v>75</v>
      </c>
      <c r="L4468" s="214">
        <v>0</v>
      </c>
      <c r="M4468" s="214">
        <v>0</v>
      </c>
      <c r="N4468" s="214">
        <v>75</v>
      </c>
      <c r="O4468" s="214">
        <v>5.4</v>
      </c>
      <c r="P4468" s="214">
        <v>0</v>
      </c>
      <c r="Q4468" s="214">
        <v>74.8</v>
      </c>
      <c r="R4468" s="214">
        <v>90.6</v>
      </c>
      <c r="S4468" s="214">
        <v>94.6</v>
      </c>
      <c r="T4468" s="214">
        <v>19.8</v>
      </c>
      <c r="U4468" s="214">
        <v>55</v>
      </c>
      <c r="V4468" s="214">
        <v>25200</v>
      </c>
      <c r="W4468" s="214">
        <v>31400</v>
      </c>
      <c r="X4468" s="214">
        <v>39400</v>
      </c>
    </row>
    <row r="4469" spans="1:24" x14ac:dyDescent="0.25">
      <c r="A4469" t="str">
        <f t="shared" si="70"/>
        <v>YAG1UKLevel 7Female + maleNursing and midwiferyWest Midlands</v>
      </c>
      <c r="B4469" s="214" t="s">
        <v>251</v>
      </c>
      <c r="C4469" s="214" t="s">
        <v>26</v>
      </c>
      <c r="D4469" s="214">
        <v>1</v>
      </c>
      <c r="E4469" s="214" t="s">
        <v>35</v>
      </c>
      <c r="F4469" s="214" t="s">
        <v>253</v>
      </c>
      <c r="G4469" s="214" t="s">
        <v>246</v>
      </c>
      <c r="H4469" s="214" t="s">
        <v>148</v>
      </c>
      <c r="I4469" s="214" t="s">
        <v>138</v>
      </c>
      <c r="J4469" s="214">
        <v>280</v>
      </c>
      <c r="K4469" s="214">
        <v>280</v>
      </c>
      <c r="L4469" s="214">
        <v>0</v>
      </c>
      <c r="M4469" s="214">
        <v>0</v>
      </c>
      <c r="N4469" s="214">
        <v>280</v>
      </c>
      <c r="O4469" s="214">
        <v>4.4000000000000004</v>
      </c>
      <c r="P4469" s="214">
        <v>3.4</v>
      </c>
      <c r="Q4469" s="214">
        <v>68.400000000000006</v>
      </c>
      <c r="R4469" s="214">
        <v>89.7</v>
      </c>
      <c r="S4469" s="214">
        <v>92.2</v>
      </c>
      <c r="T4469" s="214">
        <v>23.8</v>
      </c>
      <c r="U4469" s="214">
        <v>190</v>
      </c>
      <c r="V4469" s="214">
        <v>25600</v>
      </c>
      <c r="W4469" s="214">
        <v>32100</v>
      </c>
      <c r="X4469" s="214">
        <v>40900</v>
      </c>
    </row>
    <row r="4470" spans="1:24" x14ac:dyDescent="0.25">
      <c r="A4470" t="str">
        <f t="shared" si="70"/>
        <v>YAG1UKLevel 7Female + maleNursing and midwiferyYorkshire and The Humber</v>
      </c>
      <c r="B4470" s="214" t="s">
        <v>251</v>
      </c>
      <c r="C4470" s="214" t="s">
        <v>26</v>
      </c>
      <c r="D4470" s="214">
        <v>1</v>
      </c>
      <c r="E4470" s="214" t="s">
        <v>35</v>
      </c>
      <c r="F4470" s="214" t="s">
        <v>253</v>
      </c>
      <c r="G4470" s="214" t="s">
        <v>246</v>
      </c>
      <c r="H4470" s="214" t="s">
        <v>148</v>
      </c>
      <c r="I4470" s="214" t="s">
        <v>139</v>
      </c>
      <c r="J4470" s="214">
        <v>690</v>
      </c>
      <c r="K4470" s="214">
        <v>690</v>
      </c>
      <c r="L4470" s="214">
        <v>0</v>
      </c>
      <c r="M4470" s="214">
        <v>0</v>
      </c>
      <c r="N4470" s="214">
        <v>690</v>
      </c>
      <c r="O4470" s="214">
        <v>1.6</v>
      </c>
      <c r="P4470" s="214">
        <v>1.6</v>
      </c>
      <c r="Q4470" s="214">
        <v>73.099999999999994</v>
      </c>
      <c r="R4470" s="214">
        <v>96</v>
      </c>
      <c r="S4470" s="214">
        <v>96.8</v>
      </c>
      <c r="T4470" s="214">
        <v>23.6</v>
      </c>
      <c r="U4470" s="214">
        <v>500</v>
      </c>
      <c r="V4470" s="214">
        <v>24100</v>
      </c>
      <c r="W4470" s="214">
        <v>29600</v>
      </c>
      <c r="X4470" s="214">
        <v>37600</v>
      </c>
    </row>
    <row r="4471" spans="1:24" x14ac:dyDescent="0.25">
      <c r="A4471" t="str">
        <f t="shared" si="70"/>
        <v>YAG1UKLevel 7Female + malePerforming artsAbroad</v>
      </c>
      <c r="B4471" s="214" t="s">
        <v>251</v>
      </c>
      <c r="C4471" s="214" t="s">
        <v>26</v>
      </c>
      <c r="D4471" s="214">
        <v>1</v>
      </c>
      <c r="E4471" s="214" t="s">
        <v>35</v>
      </c>
      <c r="F4471" s="214" t="s">
        <v>253</v>
      </c>
      <c r="G4471" s="214" t="s">
        <v>246</v>
      </c>
      <c r="H4471" s="214" t="s">
        <v>149</v>
      </c>
      <c r="I4471" s="214" t="s">
        <v>125</v>
      </c>
      <c r="J4471" s="214" t="s">
        <v>140</v>
      </c>
      <c r="K4471" s="214" t="s">
        <v>140</v>
      </c>
      <c r="L4471" s="214" t="s">
        <v>140</v>
      </c>
      <c r="M4471" s="214" t="s">
        <v>140</v>
      </c>
      <c r="N4471" s="214" t="s">
        <v>140</v>
      </c>
      <c r="O4471" s="214" t="s">
        <v>140</v>
      </c>
      <c r="P4471" s="214" t="s">
        <v>140</v>
      </c>
      <c r="Q4471" s="214" t="s">
        <v>140</v>
      </c>
      <c r="R4471" s="214" t="s">
        <v>140</v>
      </c>
      <c r="S4471" s="214" t="s">
        <v>140</v>
      </c>
      <c r="T4471" s="214" t="s">
        <v>140</v>
      </c>
      <c r="U4471" s="214" t="s">
        <v>136</v>
      </c>
      <c r="V4471" s="214" t="s">
        <v>136</v>
      </c>
      <c r="W4471" s="214" t="s">
        <v>136</v>
      </c>
      <c r="X4471" s="214" t="s">
        <v>136</v>
      </c>
    </row>
    <row r="4472" spans="1:24" x14ac:dyDescent="0.25">
      <c r="A4472" t="str">
        <f t="shared" si="70"/>
        <v>YAG1UKLevel 7Female + malePerforming artsEast Midlands</v>
      </c>
      <c r="B4472" s="214" t="s">
        <v>251</v>
      </c>
      <c r="C4472" s="214" t="s">
        <v>26</v>
      </c>
      <c r="D4472" s="214">
        <v>1</v>
      </c>
      <c r="E4472" s="214" t="s">
        <v>35</v>
      </c>
      <c r="F4472" s="214" t="s">
        <v>253</v>
      </c>
      <c r="G4472" s="214" t="s">
        <v>246</v>
      </c>
      <c r="H4472" s="214" t="s">
        <v>149</v>
      </c>
      <c r="I4472" s="214" t="s">
        <v>126</v>
      </c>
      <c r="J4472" s="214">
        <v>60</v>
      </c>
      <c r="K4472" s="214">
        <v>60</v>
      </c>
      <c r="L4472" s="214">
        <v>0</v>
      </c>
      <c r="M4472" s="214">
        <v>0</v>
      </c>
      <c r="N4472" s="214">
        <v>60</v>
      </c>
      <c r="O4472" s="214">
        <v>6.7</v>
      </c>
      <c r="P4472" s="214">
        <v>4.5</v>
      </c>
      <c r="Q4472" s="214">
        <v>77.099999999999994</v>
      </c>
      <c r="R4472" s="214">
        <v>85.5</v>
      </c>
      <c r="S4472" s="214">
        <v>88.9</v>
      </c>
      <c r="T4472" s="214">
        <v>11.7</v>
      </c>
      <c r="U4472" s="214">
        <v>35</v>
      </c>
      <c r="V4472" s="214">
        <v>13700</v>
      </c>
      <c r="W4472" s="214">
        <v>16800</v>
      </c>
      <c r="X4472" s="214">
        <v>25200</v>
      </c>
    </row>
    <row r="4473" spans="1:24" x14ac:dyDescent="0.25">
      <c r="A4473" t="str">
        <f t="shared" si="70"/>
        <v>YAG1UKLevel 7Female + malePerforming artsEast of England</v>
      </c>
      <c r="B4473" s="214" t="s">
        <v>251</v>
      </c>
      <c r="C4473" s="214" t="s">
        <v>26</v>
      </c>
      <c r="D4473" s="214">
        <v>1</v>
      </c>
      <c r="E4473" s="214" t="s">
        <v>35</v>
      </c>
      <c r="F4473" s="214" t="s">
        <v>253</v>
      </c>
      <c r="G4473" s="214" t="s">
        <v>246</v>
      </c>
      <c r="H4473" s="214" t="s">
        <v>149</v>
      </c>
      <c r="I4473" s="214" t="s">
        <v>127</v>
      </c>
      <c r="J4473" s="214">
        <v>115</v>
      </c>
      <c r="K4473" s="214">
        <v>115</v>
      </c>
      <c r="L4473" s="214">
        <v>0</v>
      </c>
      <c r="M4473" s="214">
        <v>0</v>
      </c>
      <c r="N4473" s="214">
        <v>115</v>
      </c>
      <c r="O4473" s="214">
        <v>4.3</v>
      </c>
      <c r="P4473" s="214">
        <v>1.7</v>
      </c>
      <c r="Q4473" s="214">
        <v>80.5</v>
      </c>
      <c r="R4473" s="214">
        <v>89.6</v>
      </c>
      <c r="S4473" s="214">
        <v>93.9</v>
      </c>
      <c r="T4473" s="214">
        <v>13.4</v>
      </c>
      <c r="U4473" s="214">
        <v>85</v>
      </c>
      <c r="V4473" s="214">
        <v>11000</v>
      </c>
      <c r="W4473" s="214">
        <v>19300</v>
      </c>
      <c r="X4473" s="214">
        <v>26600</v>
      </c>
    </row>
    <row r="4474" spans="1:24" x14ac:dyDescent="0.25">
      <c r="A4474" t="str">
        <f t="shared" si="70"/>
        <v>YAG1UKLevel 7Female + malePerforming artsLondon</v>
      </c>
      <c r="B4474" s="214" t="s">
        <v>251</v>
      </c>
      <c r="C4474" s="214" t="s">
        <v>26</v>
      </c>
      <c r="D4474" s="214">
        <v>1</v>
      </c>
      <c r="E4474" s="214" t="s">
        <v>35</v>
      </c>
      <c r="F4474" s="214" t="s">
        <v>253</v>
      </c>
      <c r="G4474" s="214" t="s">
        <v>246</v>
      </c>
      <c r="H4474" s="214" t="s">
        <v>149</v>
      </c>
      <c r="I4474" s="214" t="s">
        <v>128</v>
      </c>
      <c r="J4474" s="214">
        <v>600</v>
      </c>
      <c r="K4474" s="214">
        <v>600</v>
      </c>
      <c r="L4474" s="214">
        <v>0</v>
      </c>
      <c r="M4474" s="214">
        <v>0</v>
      </c>
      <c r="N4474" s="214">
        <v>600</v>
      </c>
      <c r="O4474" s="214">
        <v>7.1</v>
      </c>
      <c r="P4474" s="214">
        <v>3.9</v>
      </c>
      <c r="Q4474" s="214">
        <v>80.5</v>
      </c>
      <c r="R4474" s="214">
        <v>88.4</v>
      </c>
      <c r="S4474" s="214">
        <v>89</v>
      </c>
      <c r="T4474" s="214">
        <v>8.5</v>
      </c>
      <c r="U4474" s="214">
        <v>395</v>
      </c>
      <c r="V4474" s="214">
        <v>11500</v>
      </c>
      <c r="W4474" s="214">
        <v>17900</v>
      </c>
      <c r="X4474" s="214">
        <v>25200</v>
      </c>
    </row>
    <row r="4475" spans="1:24" x14ac:dyDescent="0.25">
      <c r="A4475" t="str">
        <f t="shared" si="70"/>
        <v>YAG1UKLevel 7Female + malePerforming artsNorth East</v>
      </c>
      <c r="B4475" s="214" t="s">
        <v>251</v>
      </c>
      <c r="C4475" s="214" t="s">
        <v>26</v>
      </c>
      <c r="D4475" s="214">
        <v>1</v>
      </c>
      <c r="E4475" s="214" t="s">
        <v>35</v>
      </c>
      <c r="F4475" s="214" t="s">
        <v>253</v>
      </c>
      <c r="G4475" s="214" t="s">
        <v>246</v>
      </c>
      <c r="H4475" s="214" t="s">
        <v>149</v>
      </c>
      <c r="I4475" s="214" t="s">
        <v>129</v>
      </c>
      <c r="J4475" s="214">
        <v>30</v>
      </c>
      <c r="K4475" s="214">
        <v>30</v>
      </c>
      <c r="L4475" s="214">
        <v>0</v>
      </c>
      <c r="M4475" s="214">
        <v>0</v>
      </c>
      <c r="N4475" s="214">
        <v>30</v>
      </c>
      <c r="O4475" s="214">
        <v>3.1</v>
      </c>
      <c r="P4475" s="214">
        <v>4.7</v>
      </c>
      <c r="Q4475" s="214">
        <v>72.3</v>
      </c>
      <c r="R4475" s="214">
        <v>92.1</v>
      </c>
      <c r="S4475" s="214">
        <v>92.1</v>
      </c>
      <c r="T4475" s="214">
        <v>19.899999999999999</v>
      </c>
      <c r="U4475" s="214">
        <v>15</v>
      </c>
      <c r="V4475" s="214">
        <v>15000</v>
      </c>
      <c r="W4475" s="214">
        <v>20100</v>
      </c>
      <c r="X4475" s="214">
        <v>23900</v>
      </c>
    </row>
    <row r="4476" spans="1:24" x14ac:dyDescent="0.25">
      <c r="A4476" t="str">
        <f t="shared" si="70"/>
        <v>YAG1UKLevel 7Female + malePerforming artsNorth West</v>
      </c>
      <c r="B4476" s="214" t="s">
        <v>251</v>
      </c>
      <c r="C4476" s="214" t="s">
        <v>26</v>
      </c>
      <c r="D4476" s="214">
        <v>1</v>
      </c>
      <c r="E4476" s="214" t="s">
        <v>35</v>
      </c>
      <c r="F4476" s="214" t="s">
        <v>253</v>
      </c>
      <c r="G4476" s="214" t="s">
        <v>246</v>
      </c>
      <c r="H4476" s="214" t="s">
        <v>149</v>
      </c>
      <c r="I4476" s="214" t="s">
        <v>130</v>
      </c>
      <c r="J4476" s="214">
        <v>140</v>
      </c>
      <c r="K4476" s="214">
        <v>140</v>
      </c>
      <c r="L4476" s="214">
        <v>0</v>
      </c>
      <c r="M4476" s="214">
        <v>0</v>
      </c>
      <c r="N4476" s="214">
        <v>140</v>
      </c>
      <c r="O4476" s="214">
        <v>3.6</v>
      </c>
      <c r="P4476" s="214">
        <v>8.9</v>
      </c>
      <c r="Q4476" s="214">
        <v>75.599999999999994</v>
      </c>
      <c r="R4476" s="214">
        <v>85</v>
      </c>
      <c r="S4476" s="214">
        <v>87.5</v>
      </c>
      <c r="T4476" s="214">
        <v>11.9</v>
      </c>
      <c r="U4476" s="214">
        <v>90</v>
      </c>
      <c r="V4476" s="214">
        <v>11000</v>
      </c>
      <c r="W4476" s="214">
        <v>15300</v>
      </c>
      <c r="X4476" s="214">
        <v>21500</v>
      </c>
    </row>
    <row r="4477" spans="1:24" x14ac:dyDescent="0.25">
      <c r="A4477" t="str">
        <f t="shared" si="70"/>
        <v>YAG1UKLevel 7Female + malePerforming artsNorthern Ireland</v>
      </c>
      <c r="B4477" s="214" t="s">
        <v>251</v>
      </c>
      <c r="C4477" s="214" t="s">
        <v>26</v>
      </c>
      <c r="D4477" s="214">
        <v>1</v>
      </c>
      <c r="E4477" s="214" t="s">
        <v>35</v>
      </c>
      <c r="F4477" s="214" t="s">
        <v>253</v>
      </c>
      <c r="G4477" s="214" t="s">
        <v>246</v>
      </c>
      <c r="H4477" s="214" t="s">
        <v>149</v>
      </c>
      <c r="I4477" s="214" t="s">
        <v>131</v>
      </c>
      <c r="J4477" s="214">
        <v>10</v>
      </c>
      <c r="K4477" s="214">
        <v>10</v>
      </c>
      <c r="L4477" s="214">
        <v>0</v>
      </c>
      <c r="M4477" s="214">
        <v>0</v>
      </c>
      <c r="N4477" s="214">
        <v>10</v>
      </c>
      <c r="O4477" s="214">
        <v>20.7</v>
      </c>
      <c r="P4477" s="214">
        <v>0</v>
      </c>
      <c r="Q4477" s="214">
        <v>58.6</v>
      </c>
      <c r="R4477" s="214">
        <v>79.3</v>
      </c>
      <c r="S4477" s="214">
        <v>79.3</v>
      </c>
      <c r="T4477" s="214">
        <v>20.7</v>
      </c>
      <c r="U4477" s="214" t="s">
        <v>140</v>
      </c>
      <c r="V4477" s="214" t="s">
        <v>140</v>
      </c>
      <c r="W4477" s="214" t="s">
        <v>140</v>
      </c>
      <c r="X4477" s="214" t="s">
        <v>140</v>
      </c>
    </row>
    <row r="4478" spans="1:24" x14ac:dyDescent="0.25">
      <c r="A4478" t="str">
        <f t="shared" si="70"/>
        <v>YAG1UKLevel 7Female + malePerforming artsScotland</v>
      </c>
      <c r="B4478" s="214" t="s">
        <v>251</v>
      </c>
      <c r="C4478" s="214" t="s">
        <v>26</v>
      </c>
      <c r="D4478" s="214">
        <v>1</v>
      </c>
      <c r="E4478" s="214" t="s">
        <v>35</v>
      </c>
      <c r="F4478" s="214" t="s">
        <v>253</v>
      </c>
      <c r="G4478" s="214" t="s">
        <v>246</v>
      </c>
      <c r="H4478" s="214" t="s">
        <v>149</v>
      </c>
      <c r="I4478" s="214" t="s">
        <v>132</v>
      </c>
      <c r="J4478" s="214">
        <v>30</v>
      </c>
      <c r="K4478" s="214">
        <v>30</v>
      </c>
      <c r="L4478" s="214">
        <v>0</v>
      </c>
      <c r="M4478" s="214">
        <v>0</v>
      </c>
      <c r="N4478" s="214">
        <v>30</v>
      </c>
      <c r="O4478" s="214">
        <v>6.2</v>
      </c>
      <c r="P4478" s="214">
        <v>3.1</v>
      </c>
      <c r="Q4478" s="214">
        <v>58.5</v>
      </c>
      <c r="R4478" s="214">
        <v>84.6</v>
      </c>
      <c r="S4478" s="214">
        <v>90.8</v>
      </c>
      <c r="T4478" s="214">
        <v>32.299999999999997</v>
      </c>
      <c r="U4478" s="214">
        <v>20</v>
      </c>
      <c r="V4478" s="214">
        <v>12600</v>
      </c>
      <c r="W4478" s="214">
        <v>15300</v>
      </c>
      <c r="X4478" s="214">
        <v>19700</v>
      </c>
    </row>
    <row r="4479" spans="1:24" x14ac:dyDescent="0.25">
      <c r="A4479" t="str">
        <f t="shared" si="70"/>
        <v>YAG1UKLevel 7Female + malePerforming artsSouth East</v>
      </c>
      <c r="B4479" s="214" t="s">
        <v>251</v>
      </c>
      <c r="C4479" s="214" t="s">
        <v>26</v>
      </c>
      <c r="D4479" s="214">
        <v>1</v>
      </c>
      <c r="E4479" s="214" t="s">
        <v>35</v>
      </c>
      <c r="F4479" s="214" t="s">
        <v>253</v>
      </c>
      <c r="G4479" s="214" t="s">
        <v>246</v>
      </c>
      <c r="H4479" s="214" t="s">
        <v>149</v>
      </c>
      <c r="I4479" s="214" t="s">
        <v>133</v>
      </c>
      <c r="J4479" s="214">
        <v>220</v>
      </c>
      <c r="K4479" s="214">
        <v>220</v>
      </c>
      <c r="L4479" s="214">
        <v>0</v>
      </c>
      <c r="M4479" s="214">
        <v>0</v>
      </c>
      <c r="N4479" s="214">
        <v>220</v>
      </c>
      <c r="O4479" s="214">
        <v>5.4</v>
      </c>
      <c r="P4479" s="214">
        <v>5.6</v>
      </c>
      <c r="Q4479" s="214">
        <v>72</v>
      </c>
      <c r="R4479" s="214">
        <v>85.3</v>
      </c>
      <c r="S4479" s="214">
        <v>89</v>
      </c>
      <c r="T4479" s="214">
        <v>16.899999999999999</v>
      </c>
      <c r="U4479" s="214">
        <v>140</v>
      </c>
      <c r="V4479" s="214">
        <v>10900</v>
      </c>
      <c r="W4479" s="214">
        <v>17100</v>
      </c>
      <c r="X4479" s="214">
        <v>23000</v>
      </c>
    </row>
    <row r="4480" spans="1:24" x14ac:dyDescent="0.25">
      <c r="A4480" t="str">
        <f t="shared" si="70"/>
        <v>YAG1UKLevel 7Female + malePerforming artsSouth West</v>
      </c>
      <c r="B4480" s="214" t="s">
        <v>251</v>
      </c>
      <c r="C4480" s="214" t="s">
        <v>26</v>
      </c>
      <c r="D4480" s="214">
        <v>1</v>
      </c>
      <c r="E4480" s="214" t="s">
        <v>35</v>
      </c>
      <c r="F4480" s="214" t="s">
        <v>253</v>
      </c>
      <c r="G4480" s="214" t="s">
        <v>246</v>
      </c>
      <c r="H4480" s="214" t="s">
        <v>149</v>
      </c>
      <c r="I4480" s="214" t="s">
        <v>134</v>
      </c>
      <c r="J4480" s="214">
        <v>95</v>
      </c>
      <c r="K4480" s="214">
        <v>95</v>
      </c>
      <c r="L4480" s="214">
        <v>0</v>
      </c>
      <c r="M4480" s="214">
        <v>0</v>
      </c>
      <c r="N4480" s="214">
        <v>95</v>
      </c>
      <c r="O4480" s="214">
        <v>5.2</v>
      </c>
      <c r="P4480" s="214">
        <v>9.6</v>
      </c>
      <c r="Q4480" s="214">
        <v>73.5</v>
      </c>
      <c r="R4480" s="214">
        <v>84.2</v>
      </c>
      <c r="S4480" s="214">
        <v>85.2</v>
      </c>
      <c r="T4480" s="214">
        <v>11.7</v>
      </c>
      <c r="U4480" s="214">
        <v>60</v>
      </c>
      <c r="V4480" s="214">
        <v>10300</v>
      </c>
      <c r="W4480" s="214">
        <v>14300</v>
      </c>
      <c r="X4480" s="214">
        <v>20800</v>
      </c>
    </row>
    <row r="4481" spans="1:24" x14ac:dyDescent="0.25">
      <c r="A4481" t="str">
        <f t="shared" si="70"/>
        <v>YAG1UKLevel 7Female + malePerforming artsUnknown</v>
      </c>
      <c r="B4481" s="214" t="s">
        <v>251</v>
      </c>
      <c r="C4481" s="214" t="s">
        <v>26</v>
      </c>
      <c r="D4481" s="214">
        <v>1</v>
      </c>
      <c r="E4481" s="214" t="s">
        <v>35</v>
      </c>
      <c r="F4481" s="214" t="s">
        <v>253</v>
      </c>
      <c r="G4481" s="214" t="s">
        <v>246</v>
      </c>
      <c r="H4481" s="214" t="s">
        <v>149</v>
      </c>
      <c r="I4481" s="214" t="s">
        <v>135</v>
      </c>
      <c r="J4481" s="214">
        <v>45</v>
      </c>
      <c r="K4481" s="214">
        <v>45</v>
      </c>
      <c r="L4481" s="214">
        <v>59.5</v>
      </c>
      <c r="M4481" s="214">
        <v>0</v>
      </c>
      <c r="N4481" s="214">
        <v>20</v>
      </c>
      <c r="O4481" s="214">
        <v>0</v>
      </c>
      <c r="P4481" s="214">
        <v>0</v>
      </c>
      <c r="Q4481" s="214">
        <v>0</v>
      </c>
      <c r="R4481" s="214">
        <v>0</v>
      </c>
      <c r="S4481" s="214">
        <v>100</v>
      </c>
      <c r="T4481" s="214">
        <v>100</v>
      </c>
      <c r="U4481" s="214" t="s">
        <v>136</v>
      </c>
      <c r="V4481" s="214" t="s">
        <v>136</v>
      </c>
      <c r="W4481" s="214" t="s">
        <v>136</v>
      </c>
      <c r="X4481" s="214" t="s">
        <v>136</v>
      </c>
    </row>
    <row r="4482" spans="1:24" x14ac:dyDescent="0.25">
      <c r="A4482" t="str">
        <f t="shared" si="70"/>
        <v>YAG1UKLevel 7Female + malePerforming artsWales</v>
      </c>
      <c r="B4482" s="214" t="s">
        <v>251</v>
      </c>
      <c r="C4482" s="214" t="s">
        <v>26</v>
      </c>
      <c r="D4482" s="214">
        <v>1</v>
      </c>
      <c r="E4482" s="214" t="s">
        <v>35</v>
      </c>
      <c r="F4482" s="214" t="s">
        <v>253</v>
      </c>
      <c r="G4482" s="214" t="s">
        <v>246</v>
      </c>
      <c r="H4482" s="214" t="s">
        <v>149</v>
      </c>
      <c r="I4482" s="214" t="s">
        <v>137</v>
      </c>
      <c r="J4482" s="214">
        <v>25</v>
      </c>
      <c r="K4482" s="214">
        <v>25</v>
      </c>
      <c r="L4482" s="214">
        <v>0</v>
      </c>
      <c r="M4482" s="214">
        <v>0</v>
      </c>
      <c r="N4482" s="214">
        <v>25</v>
      </c>
      <c r="O4482" s="214">
        <v>11.7</v>
      </c>
      <c r="P4482" s="214">
        <v>2.6</v>
      </c>
      <c r="Q4482" s="214">
        <v>62.3</v>
      </c>
      <c r="R4482" s="214">
        <v>81.8</v>
      </c>
      <c r="S4482" s="214">
        <v>85.7</v>
      </c>
      <c r="T4482" s="214">
        <v>23.4</v>
      </c>
      <c r="U4482" s="214">
        <v>15</v>
      </c>
      <c r="V4482" s="214">
        <v>10200</v>
      </c>
      <c r="W4482" s="214">
        <v>16300</v>
      </c>
      <c r="X4482" s="214">
        <v>20400</v>
      </c>
    </row>
    <row r="4483" spans="1:24" x14ac:dyDescent="0.25">
      <c r="A4483" t="str">
        <f t="shared" si="70"/>
        <v>YAG1UKLevel 7Female + malePerforming artsWest Midlands</v>
      </c>
      <c r="B4483" s="214" t="s">
        <v>251</v>
      </c>
      <c r="C4483" s="214" t="s">
        <v>26</v>
      </c>
      <c r="D4483" s="214">
        <v>1</v>
      </c>
      <c r="E4483" s="214" t="s">
        <v>35</v>
      </c>
      <c r="F4483" s="214" t="s">
        <v>253</v>
      </c>
      <c r="G4483" s="214" t="s">
        <v>246</v>
      </c>
      <c r="H4483" s="214" t="s">
        <v>149</v>
      </c>
      <c r="I4483" s="214" t="s">
        <v>138</v>
      </c>
      <c r="J4483" s="214">
        <v>80</v>
      </c>
      <c r="K4483" s="214">
        <v>80</v>
      </c>
      <c r="L4483" s="214">
        <v>0</v>
      </c>
      <c r="M4483" s="214">
        <v>0</v>
      </c>
      <c r="N4483" s="214">
        <v>80</v>
      </c>
      <c r="O4483" s="214">
        <v>4.7</v>
      </c>
      <c r="P4483" s="214">
        <v>3.7</v>
      </c>
      <c r="Q4483" s="214">
        <v>76.2</v>
      </c>
      <c r="R4483" s="214">
        <v>89.1</v>
      </c>
      <c r="S4483" s="214">
        <v>91.6</v>
      </c>
      <c r="T4483" s="214">
        <v>15.4</v>
      </c>
      <c r="U4483" s="214">
        <v>55</v>
      </c>
      <c r="V4483" s="214">
        <v>12200</v>
      </c>
      <c r="W4483" s="214">
        <v>18200</v>
      </c>
      <c r="X4483" s="214">
        <v>22600</v>
      </c>
    </row>
    <row r="4484" spans="1:24" x14ac:dyDescent="0.25">
      <c r="A4484" t="str">
        <f t="shared" si="70"/>
        <v>YAG1UKLevel 7Female + malePerforming artsYorkshire and The Humber</v>
      </c>
      <c r="B4484" s="214" t="s">
        <v>251</v>
      </c>
      <c r="C4484" s="214" t="s">
        <v>26</v>
      </c>
      <c r="D4484" s="214">
        <v>1</v>
      </c>
      <c r="E4484" s="214" t="s">
        <v>35</v>
      </c>
      <c r="F4484" s="214" t="s">
        <v>253</v>
      </c>
      <c r="G4484" s="214" t="s">
        <v>246</v>
      </c>
      <c r="H4484" s="214" t="s">
        <v>149</v>
      </c>
      <c r="I4484" s="214" t="s">
        <v>139</v>
      </c>
      <c r="J4484" s="214">
        <v>80</v>
      </c>
      <c r="K4484" s="214">
        <v>80</v>
      </c>
      <c r="L4484" s="214">
        <v>0</v>
      </c>
      <c r="M4484" s="214">
        <v>0</v>
      </c>
      <c r="N4484" s="214">
        <v>80</v>
      </c>
      <c r="O4484" s="214">
        <v>6.7</v>
      </c>
      <c r="P4484" s="214">
        <v>5.3</v>
      </c>
      <c r="Q4484" s="214">
        <v>67.7</v>
      </c>
      <c r="R4484" s="214">
        <v>84.3</v>
      </c>
      <c r="S4484" s="214">
        <v>88</v>
      </c>
      <c r="T4484" s="214">
        <v>20.2</v>
      </c>
      <c r="U4484" s="214">
        <v>45</v>
      </c>
      <c r="V4484" s="214">
        <v>8800</v>
      </c>
      <c r="W4484" s="214">
        <v>15300</v>
      </c>
      <c r="X4484" s="214">
        <v>20100</v>
      </c>
    </row>
    <row r="4485" spans="1:24" x14ac:dyDescent="0.25">
      <c r="A4485" t="str">
        <f t="shared" si="70"/>
        <v>YAG1UKLevel 7Female + malePGCEAbroad</v>
      </c>
      <c r="B4485" s="214" t="s">
        <v>251</v>
      </c>
      <c r="C4485" s="214" t="s">
        <v>26</v>
      </c>
      <c r="D4485" s="214">
        <v>1</v>
      </c>
      <c r="E4485" s="214" t="s">
        <v>35</v>
      </c>
      <c r="F4485" s="214" t="s">
        <v>253</v>
      </c>
      <c r="G4485" s="214" t="s">
        <v>246</v>
      </c>
      <c r="H4485" s="214" t="s">
        <v>38</v>
      </c>
      <c r="I4485" s="214" t="s">
        <v>125</v>
      </c>
      <c r="J4485" s="214" t="s">
        <v>140</v>
      </c>
      <c r="K4485" s="214" t="s">
        <v>140</v>
      </c>
      <c r="L4485" s="214" t="s">
        <v>140</v>
      </c>
      <c r="M4485" s="214" t="s">
        <v>140</v>
      </c>
      <c r="N4485" s="214" t="s">
        <v>140</v>
      </c>
      <c r="O4485" s="214" t="s">
        <v>140</v>
      </c>
      <c r="P4485" s="214" t="s">
        <v>140</v>
      </c>
      <c r="Q4485" s="214" t="s">
        <v>140</v>
      </c>
      <c r="R4485" s="214" t="s">
        <v>140</v>
      </c>
      <c r="S4485" s="214" t="s">
        <v>140</v>
      </c>
      <c r="T4485" s="214" t="s">
        <v>140</v>
      </c>
      <c r="U4485" s="214" t="s">
        <v>140</v>
      </c>
      <c r="V4485" s="214" t="s">
        <v>140</v>
      </c>
      <c r="W4485" s="214" t="s">
        <v>140</v>
      </c>
      <c r="X4485" s="214" t="s">
        <v>140</v>
      </c>
    </row>
    <row r="4486" spans="1:24" x14ac:dyDescent="0.25">
      <c r="A4486" t="str">
        <f t="shared" si="70"/>
        <v>YAG1UKLevel 7Female + malePGCEEast Midlands</v>
      </c>
      <c r="B4486" s="214" t="s">
        <v>251</v>
      </c>
      <c r="C4486" s="214" t="s">
        <v>26</v>
      </c>
      <c r="D4486" s="214">
        <v>1</v>
      </c>
      <c r="E4486" s="214" t="s">
        <v>35</v>
      </c>
      <c r="F4486" s="214" t="s">
        <v>253</v>
      </c>
      <c r="G4486" s="214" t="s">
        <v>246</v>
      </c>
      <c r="H4486" s="214" t="s">
        <v>38</v>
      </c>
      <c r="I4486" s="214" t="s">
        <v>126</v>
      </c>
      <c r="J4486" s="214">
        <v>1300</v>
      </c>
      <c r="K4486" s="214">
        <v>1300</v>
      </c>
      <c r="L4486" s="214">
        <v>0</v>
      </c>
      <c r="M4486" s="214">
        <v>0</v>
      </c>
      <c r="N4486" s="214">
        <v>1300</v>
      </c>
      <c r="O4486" s="214">
        <v>1.9</v>
      </c>
      <c r="P4486" s="214">
        <v>4.7</v>
      </c>
      <c r="Q4486" s="214">
        <v>88.5</v>
      </c>
      <c r="R4486" s="214">
        <v>93</v>
      </c>
      <c r="S4486" s="214">
        <v>93.4</v>
      </c>
      <c r="T4486" s="214">
        <v>4.8</v>
      </c>
      <c r="U4486" s="214">
        <v>1140</v>
      </c>
      <c r="V4486" s="214">
        <v>21900</v>
      </c>
      <c r="W4486" s="214">
        <v>22600</v>
      </c>
      <c r="X4486" s="214">
        <v>23000</v>
      </c>
    </row>
    <row r="4487" spans="1:24" x14ac:dyDescent="0.25">
      <c r="A4487" t="str">
        <f t="shared" si="70"/>
        <v>YAG1UKLevel 7Female + malePGCEEast of England</v>
      </c>
      <c r="B4487" s="214" t="s">
        <v>251</v>
      </c>
      <c r="C4487" s="214" t="s">
        <v>26</v>
      </c>
      <c r="D4487" s="214">
        <v>1</v>
      </c>
      <c r="E4487" s="214" t="s">
        <v>35</v>
      </c>
      <c r="F4487" s="214" t="s">
        <v>253</v>
      </c>
      <c r="G4487" s="214" t="s">
        <v>246</v>
      </c>
      <c r="H4487" s="214" t="s">
        <v>38</v>
      </c>
      <c r="I4487" s="214" t="s">
        <v>127</v>
      </c>
      <c r="J4487" s="214">
        <v>990</v>
      </c>
      <c r="K4487" s="214">
        <v>990</v>
      </c>
      <c r="L4487" s="214">
        <v>0</v>
      </c>
      <c r="M4487" s="214">
        <v>0</v>
      </c>
      <c r="N4487" s="214">
        <v>990</v>
      </c>
      <c r="O4487" s="214">
        <v>1.5</v>
      </c>
      <c r="P4487" s="214">
        <v>4.5999999999999996</v>
      </c>
      <c r="Q4487" s="214">
        <v>86.3</v>
      </c>
      <c r="R4487" s="214">
        <v>93.2</v>
      </c>
      <c r="S4487" s="214">
        <v>93.9</v>
      </c>
      <c r="T4487" s="214">
        <v>7.6</v>
      </c>
      <c r="U4487" s="214">
        <v>845</v>
      </c>
      <c r="V4487" s="214">
        <v>22300</v>
      </c>
      <c r="W4487" s="214">
        <v>23400</v>
      </c>
      <c r="X4487" s="214">
        <v>25900</v>
      </c>
    </row>
    <row r="4488" spans="1:24" x14ac:dyDescent="0.25">
      <c r="A4488" t="str">
        <f t="shared" si="70"/>
        <v>YAG1UKLevel 7Female + malePGCELondon</v>
      </c>
      <c r="B4488" s="214" t="s">
        <v>251</v>
      </c>
      <c r="C4488" s="214" t="s">
        <v>26</v>
      </c>
      <c r="D4488" s="214">
        <v>1</v>
      </c>
      <c r="E4488" s="214" t="s">
        <v>35</v>
      </c>
      <c r="F4488" s="214" t="s">
        <v>253</v>
      </c>
      <c r="G4488" s="214" t="s">
        <v>246</v>
      </c>
      <c r="H4488" s="214" t="s">
        <v>38</v>
      </c>
      <c r="I4488" s="214" t="s">
        <v>128</v>
      </c>
      <c r="J4488" s="214">
        <v>2455</v>
      </c>
      <c r="K4488" s="214">
        <v>2455</v>
      </c>
      <c r="L4488" s="214">
        <v>0</v>
      </c>
      <c r="M4488" s="214">
        <v>0</v>
      </c>
      <c r="N4488" s="214">
        <v>2455</v>
      </c>
      <c r="O4488" s="214">
        <v>1.8</v>
      </c>
      <c r="P4488" s="214">
        <v>4.9000000000000004</v>
      </c>
      <c r="Q4488" s="214">
        <v>88.6</v>
      </c>
      <c r="R4488" s="214">
        <v>92.9</v>
      </c>
      <c r="S4488" s="214">
        <v>93.3</v>
      </c>
      <c r="T4488" s="214">
        <v>4.8</v>
      </c>
      <c r="U4488" s="214">
        <v>2155</v>
      </c>
      <c r="V4488" s="214">
        <v>25600</v>
      </c>
      <c r="W4488" s="214">
        <v>27400</v>
      </c>
      <c r="X4488" s="214">
        <v>29200</v>
      </c>
    </row>
    <row r="4489" spans="1:24" x14ac:dyDescent="0.25">
      <c r="A4489" t="str">
        <f t="shared" si="70"/>
        <v>YAG1UKLevel 7Female + malePGCENorth East</v>
      </c>
      <c r="B4489" s="214" t="s">
        <v>251</v>
      </c>
      <c r="C4489" s="214" t="s">
        <v>26</v>
      </c>
      <c r="D4489" s="214">
        <v>1</v>
      </c>
      <c r="E4489" s="214" t="s">
        <v>35</v>
      </c>
      <c r="F4489" s="214" t="s">
        <v>253</v>
      </c>
      <c r="G4489" s="214" t="s">
        <v>246</v>
      </c>
      <c r="H4489" s="214" t="s">
        <v>38</v>
      </c>
      <c r="I4489" s="214" t="s">
        <v>129</v>
      </c>
      <c r="J4489" s="214">
        <v>625</v>
      </c>
      <c r="K4489" s="214">
        <v>625</v>
      </c>
      <c r="L4489" s="214">
        <v>0</v>
      </c>
      <c r="M4489" s="214">
        <v>0</v>
      </c>
      <c r="N4489" s="214">
        <v>625</v>
      </c>
      <c r="O4489" s="214">
        <v>1.3</v>
      </c>
      <c r="P4489" s="214">
        <v>5</v>
      </c>
      <c r="Q4489" s="214">
        <v>88.9</v>
      </c>
      <c r="R4489" s="214">
        <v>93.6</v>
      </c>
      <c r="S4489" s="214">
        <v>93.8</v>
      </c>
      <c r="T4489" s="214">
        <v>4.8</v>
      </c>
      <c r="U4489" s="214">
        <v>550</v>
      </c>
      <c r="V4489" s="214">
        <v>20100</v>
      </c>
      <c r="W4489" s="214">
        <v>22600</v>
      </c>
      <c r="X4489" s="214">
        <v>22600</v>
      </c>
    </row>
    <row r="4490" spans="1:24" x14ac:dyDescent="0.25">
      <c r="A4490" t="str">
        <f t="shared" si="70"/>
        <v>YAG1UKLevel 7Female + malePGCENorth West</v>
      </c>
      <c r="B4490" s="214" t="s">
        <v>251</v>
      </c>
      <c r="C4490" s="214" t="s">
        <v>26</v>
      </c>
      <c r="D4490" s="214">
        <v>1</v>
      </c>
      <c r="E4490" s="214" t="s">
        <v>35</v>
      </c>
      <c r="F4490" s="214" t="s">
        <v>253</v>
      </c>
      <c r="G4490" s="214" t="s">
        <v>246</v>
      </c>
      <c r="H4490" s="214" t="s">
        <v>38</v>
      </c>
      <c r="I4490" s="214" t="s">
        <v>130</v>
      </c>
      <c r="J4490" s="214">
        <v>2655</v>
      </c>
      <c r="K4490" s="214">
        <v>2655</v>
      </c>
      <c r="L4490" s="214">
        <v>0</v>
      </c>
      <c r="M4490" s="214">
        <v>0</v>
      </c>
      <c r="N4490" s="214">
        <v>2655</v>
      </c>
      <c r="O4490" s="214">
        <v>1.9</v>
      </c>
      <c r="P4490" s="214">
        <v>4.7</v>
      </c>
      <c r="Q4490" s="214">
        <v>87.2</v>
      </c>
      <c r="R4490" s="214">
        <v>93</v>
      </c>
      <c r="S4490" s="214">
        <v>93.4</v>
      </c>
      <c r="T4490" s="214">
        <v>6.2</v>
      </c>
      <c r="U4490" s="214">
        <v>2295</v>
      </c>
      <c r="V4490" s="214">
        <v>19700</v>
      </c>
      <c r="W4490" s="214">
        <v>22600</v>
      </c>
      <c r="X4490" s="214">
        <v>23000</v>
      </c>
    </row>
    <row r="4491" spans="1:24" x14ac:dyDescent="0.25">
      <c r="A4491" t="str">
        <f t="shared" si="70"/>
        <v>YAG1UKLevel 7Female + malePGCENorthern Ireland</v>
      </c>
      <c r="B4491" s="214" t="s">
        <v>251</v>
      </c>
      <c r="C4491" s="214" t="s">
        <v>26</v>
      </c>
      <c r="D4491" s="214">
        <v>1</v>
      </c>
      <c r="E4491" s="214" t="s">
        <v>35</v>
      </c>
      <c r="F4491" s="214" t="s">
        <v>253</v>
      </c>
      <c r="G4491" s="214" t="s">
        <v>246</v>
      </c>
      <c r="H4491" s="214" t="s">
        <v>38</v>
      </c>
      <c r="I4491" s="214" t="s">
        <v>131</v>
      </c>
      <c r="J4491" s="214">
        <v>240</v>
      </c>
      <c r="K4491" s="214">
        <v>240</v>
      </c>
      <c r="L4491" s="214">
        <v>0</v>
      </c>
      <c r="M4491" s="214">
        <v>0</v>
      </c>
      <c r="N4491" s="214">
        <v>240</v>
      </c>
      <c r="O4491" s="214">
        <v>5.4</v>
      </c>
      <c r="P4491" s="214">
        <v>4.5999999999999996</v>
      </c>
      <c r="Q4491" s="214">
        <v>82.9</v>
      </c>
      <c r="R4491" s="214">
        <v>90</v>
      </c>
      <c r="S4491" s="214">
        <v>90</v>
      </c>
      <c r="T4491" s="214">
        <v>7.1</v>
      </c>
      <c r="U4491" s="214">
        <v>195</v>
      </c>
      <c r="V4491" s="214">
        <v>15300</v>
      </c>
      <c r="W4491" s="214">
        <v>19000</v>
      </c>
      <c r="X4491" s="214">
        <v>22300</v>
      </c>
    </row>
    <row r="4492" spans="1:24" x14ac:dyDescent="0.25">
      <c r="A4492" t="str">
        <f t="shared" si="70"/>
        <v>YAG1UKLevel 7Female + malePGCEScotland</v>
      </c>
      <c r="B4492" s="214" t="s">
        <v>251</v>
      </c>
      <c r="C4492" s="214" t="s">
        <v>26</v>
      </c>
      <c r="D4492" s="214">
        <v>1</v>
      </c>
      <c r="E4492" s="214" t="s">
        <v>35</v>
      </c>
      <c r="F4492" s="214" t="s">
        <v>253</v>
      </c>
      <c r="G4492" s="214" t="s">
        <v>246</v>
      </c>
      <c r="H4492" s="214" t="s">
        <v>38</v>
      </c>
      <c r="I4492" s="214" t="s">
        <v>132</v>
      </c>
      <c r="J4492" s="214">
        <v>60</v>
      </c>
      <c r="K4492" s="214">
        <v>60</v>
      </c>
      <c r="L4492" s="214">
        <v>0</v>
      </c>
      <c r="M4492" s="214">
        <v>0</v>
      </c>
      <c r="N4492" s="214">
        <v>60</v>
      </c>
      <c r="O4492" s="214">
        <v>1.7</v>
      </c>
      <c r="P4492" s="214">
        <v>3.4</v>
      </c>
      <c r="Q4492" s="214">
        <v>91.5</v>
      </c>
      <c r="R4492" s="214">
        <v>94.9</v>
      </c>
      <c r="S4492" s="214">
        <v>94.9</v>
      </c>
      <c r="T4492" s="214">
        <v>3.4</v>
      </c>
      <c r="U4492" s="214">
        <v>55</v>
      </c>
      <c r="V4492" s="214">
        <v>20800</v>
      </c>
      <c r="W4492" s="214">
        <v>25600</v>
      </c>
      <c r="X4492" s="214">
        <v>31400</v>
      </c>
    </row>
    <row r="4493" spans="1:24" x14ac:dyDescent="0.25">
      <c r="A4493" t="str">
        <f t="shared" si="70"/>
        <v>YAG1UKLevel 7Female + malePGCESouth East</v>
      </c>
      <c r="B4493" s="214" t="s">
        <v>251</v>
      </c>
      <c r="C4493" s="214" t="s">
        <v>26</v>
      </c>
      <c r="D4493" s="214">
        <v>1</v>
      </c>
      <c r="E4493" s="214" t="s">
        <v>35</v>
      </c>
      <c r="F4493" s="214" t="s">
        <v>253</v>
      </c>
      <c r="G4493" s="214" t="s">
        <v>246</v>
      </c>
      <c r="H4493" s="214" t="s">
        <v>38</v>
      </c>
      <c r="I4493" s="214" t="s">
        <v>133</v>
      </c>
      <c r="J4493" s="214">
        <v>2070</v>
      </c>
      <c r="K4493" s="214">
        <v>2070</v>
      </c>
      <c r="L4493" s="214">
        <v>0</v>
      </c>
      <c r="M4493" s="214">
        <v>0</v>
      </c>
      <c r="N4493" s="214">
        <v>2070</v>
      </c>
      <c r="O4493" s="214">
        <v>2.1</v>
      </c>
      <c r="P4493" s="214">
        <v>5.3</v>
      </c>
      <c r="Q4493" s="214">
        <v>87.9</v>
      </c>
      <c r="R4493" s="214">
        <v>92.2</v>
      </c>
      <c r="S4493" s="214">
        <v>92.7</v>
      </c>
      <c r="T4493" s="214">
        <v>4.8</v>
      </c>
      <c r="U4493" s="214">
        <v>1810</v>
      </c>
      <c r="V4493" s="214">
        <v>22300</v>
      </c>
      <c r="W4493" s="214">
        <v>23400</v>
      </c>
      <c r="X4493" s="214">
        <v>25600</v>
      </c>
    </row>
    <row r="4494" spans="1:24" x14ac:dyDescent="0.25">
      <c r="A4494" t="str">
        <f t="shared" ref="A4494:A4557" si="71">"YAG"&amp;D4494 &amp;E4494 &amp;F4494 &amp; G4494 &amp;H4494 &amp;I4494</f>
        <v>YAG1UKLevel 7Female + malePGCESouth West</v>
      </c>
      <c r="B4494" s="214" t="s">
        <v>251</v>
      </c>
      <c r="C4494" s="214" t="s">
        <v>26</v>
      </c>
      <c r="D4494" s="214">
        <v>1</v>
      </c>
      <c r="E4494" s="214" t="s">
        <v>35</v>
      </c>
      <c r="F4494" s="214" t="s">
        <v>253</v>
      </c>
      <c r="G4494" s="214" t="s">
        <v>246</v>
      </c>
      <c r="H4494" s="214" t="s">
        <v>38</v>
      </c>
      <c r="I4494" s="214" t="s">
        <v>134</v>
      </c>
      <c r="J4494" s="214">
        <v>1340</v>
      </c>
      <c r="K4494" s="214">
        <v>1340</v>
      </c>
      <c r="L4494" s="214">
        <v>0</v>
      </c>
      <c r="M4494" s="214">
        <v>0</v>
      </c>
      <c r="N4494" s="214">
        <v>1340</v>
      </c>
      <c r="O4494" s="214">
        <v>1.3</v>
      </c>
      <c r="P4494" s="214">
        <v>3.7</v>
      </c>
      <c r="Q4494" s="214">
        <v>88.9</v>
      </c>
      <c r="R4494" s="214">
        <v>94.3</v>
      </c>
      <c r="S4494" s="214">
        <v>95</v>
      </c>
      <c r="T4494" s="214">
        <v>6.1</v>
      </c>
      <c r="U4494" s="214">
        <v>1180</v>
      </c>
      <c r="V4494" s="214">
        <v>21400</v>
      </c>
      <c r="W4494" s="214">
        <v>22600</v>
      </c>
      <c r="X4494" s="214">
        <v>23400</v>
      </c>
    </row>
    <row r="4495" spans="1:24" x14ac:dyDescent="0.25">
      <c r="A4495" t="str">
        <f t="shared" si="71"/>
        <v>YAG1UKLevel 7Female + malePGCEUnknown</v>
      </c>
      <c r="B4495" s="214" t="s">
        <v>251</v>
      </c>
      <c r="C4495" s="214" t="s">
        <v>26</v>
      </c>
      <c r="D4495" s="214">
        <v>1</v>
      </c>
      <c r="E4495" s="214" t="s">
        <v>35</v>
      </c>
      <c r="F4495" s="214" t="s">
        <v>253</v>
      </c>
      <c r="G4495" s="214" t="s">
        <v>246</v>
      </c>
      <c r="H4495" s="214" t="s">
        <v>38</v>
      </c>
      <c r="I4495" s="214" t="s">
        <v>135</v>
      </c>
      <c r="J4495" s="214">
        <v>310</v>
      </c>
      <c r="K4495" s="214">
        <v>310</v>
      </c>
      <c r="L4495" s="214">
        <v>57.3</v>
      </c>
      <c r="M4495" s="214">
        <v>0</v>
      </c>
      <c r="N4495" s="214">
        <v>130</v>
      </c>
      <c r="O4495" s="214">
        <v>0</v>
      </c>
      <c r="P4495" s="214">
        <v>0</v>
      </c>
      <c r="Q4495" s="214">
        <v>1.5</v>
      </c>
      <c r="R4495" s="214">
        <v>1.5</v>
      </c>
      <c r="S4495" s="214">
        <v>100</v>
      </c>
      <c r="T4495" s="214">
        <v>98.5</v>
      </c>
      <c r="U4495" s="214" t="s">
        <v>140</v>
      </c>
      <c r="V4495" s="214" t="s">
        <v>140</v>
      </c>
      <c r="W4495" s="214" t="s">
        <v>140</v>
      </c>
      <c r="X4495" s="214" t="s">
        <v>140</v>
      </c>
    </row>
    <row r="4496" spans="1:24" x14ac:dyDescent="0.25">
      <c r="A4496" t="str">
        <f t="shared" si="71"/>
        <v>YAG1UKLevel 7Female + malePGCEWales</v>
      </c>
      <c r="B4496" s="214" t="s">
        <v>251</v>
      </c>
      <c r="C4496" s="214" t="s">
        <v>26</v>
      </c>
      <c r="D4496" s="214">
        <v>1</v>
      </c>
      <c r="E4496" s="214" t="s">
        <v>35</v>
      </c>
      <c r="F4496" s="214" t="s">
        <v>253</v>
      </c>
      <c r="G4496" s="214" t="s">
        <v>246</v>
      </c>
      <c r="H4496" s="214" t="s">
        <v>38</v>
      </c>
      <c r="I4496" s="214" t="s">
        <v>137</v>
      </c>
      <c r="J4496" s="214">
        <v>275</v>
      </c>
      <c r="K4496" s="214">
        <v>275</v>
      </c>
      <c r="L4496" s="214">
        <v>0</v>
      </c>
      <c r="M4496" s="214">
        <v>0</v>
      </c>
      <c r="N4496" s="214">
        <v>275</v>
      </c>
      <c r="O4496" s="214">
        <v>2.9</v>
      </c>
      <c r="P4496" s="214">
        <v>6.2</v>
      </c>
      <c r="Q4496" s="214">
        <v>80.2</v>
      </c>
      <c r="R4496" s="214">
        <v>89.7</v>
      </c>
      <c r="S4496" s="214">
        <v>90.8</v>
      </c>
      <c r="T4496" s="214">
        <v>10.6</v>
      </c>
      <c r="U4496" s="214">
        <v>220</v>
      </c>
      <c r="V4496" s="214">
        <v>17200</v>
      </c>
      <c r="W4496" s="214">
        <v>22300</v>
      </c>
      <c r="X4496" s="214">
        <v>22600</v>
      </c>
    </row>
    <row r="4497" spans="1:24" x14ac:dyDescent="0.25">
      <c r="A4497" t="str">
        <f t="shared" si="71"/>
        <v>YAG1UKLevel 7Female + malePGCEWest Midlands</v>
      </c>
      <c r="B4497" s="214" t="s">
        <v>251</v>
      </c>
      <c r="C4497" s="214" t="s">
        <v>26</v>
      </c>
      <c r="D4497" s="214">
        <v>1</v>
      </c>
      <c r="E4497" s="214" t="s">
        <v>35</v>
      </c>
      <c r="F4497" s="214" t="s">
        <v>253</v>
      </c>
      <c r="G4497" s="214" t="s">
        <v>246</v>
      </c>
      <c r="H4497" s="214" t="s">
        <v>38</v>
      </c>
      <c r="I4497" s="214" t="s">
        <v>138</v>
      </c>
      <c r="J4497" s="214">
        <v>1760</v>
      </c>
      <c r="K4497" s="214">
        <v>1760</v>
      </c>
      <c r="L4497" s="214">
        <v>0</v>
      </c>
      <c r="M4497" s="214">
        <v>0</v>
      </c>
      <c r="N4497" s="214">
        <v>1760</v>
      </c>
      <c r="O4497" s="214">
        <v>1.5</v>
      </c>
      <c r="P4497" s="214">
        <v>4.8</v>
      </c>
      <c r="Q4497" s="214">
        <v>86.9</v>
      </c>
      <c r="R4497" s="214">
        <v>93.2</v>
      </c>
      <c r="S4497" s="214">
        <v>93.7</v>
      </c>
      <c r="T4497" s="214">
        <v>6.8</v>
      </c>
      <c r="U4497" s="214">
        <v>1520</v>
      </c>
      <c r="V4497" s="214">
        <v>21900</v>
      </c>
      <c r="W4497" s="214">
        <v>22600</v>
      </c>
      <c r="X4497" s="214">
        <v>23400</v>
      </c>
    </row>
    <row r="4498" spans="1:24" x14ac:dyDescent="0.25">
      <c r="A4498" t="str">
        <f t="shared" si="71"/>
        <v>YAG1UKLevel 7Female + malePGCEYorkshire and The Humber</v>
      </c>
      <c r="B4498" s="214" t="s">
        <v>251</v>
      </c>
      <c r="C4498" s="214" t="s">
        <v>26</v>
      </c>
      <c r="D4498" s="214">
        <v>1</v>
      </c>
      <c r="E4498" s="214" t="s">
        <v>35</v>
      </c>
      <c r="F4498" s="214" t="s">
        <v>253</v>
      </c>
      <c r="G4498" s="214" t="s">
        <v>246</v>
      </c>
      <c r="H4498" s="214" t="s">
        <v>38</v>
      </c>
      <c r="I4498" s="214" t="s">
        <v>139</v>
      </c>
      <c r="J4498" s="214">
        <v>1510</v>
      </c>
      <c r="K4498" s="214">
        <v>1510</v>
      </c>
      <c r="L4498" s="214">
        <v>0</v>
      </c>
      <c r="M4498" s="214">
        <v>0</v>
      </c>
      <c r="N4498" s="214">
        <v>1510</v>
      </c>
      <c r="O4498" s="214">
        <v>2.1</v>
      </c>
      <c r="P4498" s="214">
        <v>4.3</v>
      </c>
      <c r="Q4498" s="214">
        <v>88.8</v>
      </c>
      <c r="R4498" s="214">
        <v>93.1</v>
      </c>
      <c r="S4498" s="214">
        <v>93.6</v>
      </c>
      <c r="T4498" s="214">
        <v>4.8</v>
      </c>
      <c r="U4498" s="214">
        <v>1325</v>
      </c>
      <c r="V4498" s="214">
        <v>21500</v>
      </c>
      <c r="W4498" s="214">
        <v>22600</v>
      </c>
      <c r="X4498" s="214">
        <v>23000</v>
      </c>
    </row>
    <row r="4499" spans="1:24" x14ac:dyDescent="0.25">
      <c r="A4499" t="str">
        <f t="shared" si="71"/>
        <v>YAG1UKLevel 7Female + malePharmacology, toxicology and pharmacyAbroad</v>
      </c>
      <c r="B4499" s="214" t="s">
        <v>251</v>
      </c>
      <c r="C4499" s="214" t="s">
        <v>26</v>
      </c>
      <c r="D4499" s="214">
        <v>1</v>
      </c>
      <c r="E4499" s="214" t="s">
        <v>35</v>
      </c>
      <c r="F4499" s="214" t="s">
        <v>253</v>
      </c>
      <c r="G4499" s="214" t="s">
        <v>246</v>
      </c>
      <c r="H4499" s="214" t="s">
        <v>48</v>
      </c>
      <c r="I4499" s="214" t="s">
        <v>125</v>
      </c>
      <c r="J4499" s="214" t="s">
        <v>140</v>
      </c>
      <c r="K4499" s="214" t="s">
        <v>140</v>
      </c>
      <c r="L4499" s="214" t="s">
        <v>140</v>
      </c>
      <c r="M4499" s="214" t="s">
        <v>140</v>
      </c>
      <c r="N4499" s="214" t="s">
        <v>140</v>
      </c>
      <c r="O4499" s="214" t="s">
        <v>140</v>
      </c>
      <c r="P4499" s="214" t="s">
        <v>140</v>
      </c>
      <c r="Q4499" s="214" t="s">
        <v>140</v>
      </c>
      <c r="R4499" s="214" t="s">
        <v>140</v>
      </c>
      <c r="S4499" s="214" t="s">
        <v>140</v>
      </c>
      <c r="T4499" s="214" t="s">
        <v>140</v>
      </c>
      <c r="U4499" s="214" t="s">
        <v>140</v>
      </c>
      <c r="V4499" s="214" t="s">
        <v>140</v>
      </c>
      <c r="W4499" s="214" t="s">
        <v>140</v>
      </c>
      <c r="X4499" s="214" t="s">
        <v>140</v>
      </c>
    </row>
    <row r="4500" spans="1:24" x14ac:dyDescent="0.25">
      <c r="A4500" t="str">
        <f t="shared" si="71"/>
        <v>YAG1UKLevel 7Female + malePharmacology, toxicology and pharmacyEast Midlands</v>
      </c>
      <c r="B4500" s="214" t="s">
        <v>251</v>
      </c>
      <c r="C4500" s="214" t="s">
        <v>26</v>
      </c>
      <c r="D4500" s="214">
        <v>1</v>
      </c>
      <c r="E4500" s="214" t="s">
        <v>35</v>
      </c>
      <c r="F4500" s="214" t="s">
        <v>253</v>
      </c>
      <c r="G4500" s="214" t="s">
        <v>246</v>
      </c>
      <c r="H4500" s="214" t="s">
        <v>48</v>
      </c>
      <c r="I4500" s="214" t="s">
        <v>126</v>
      </c>
      <c r="J4500" s="214">
        <v>90</v>
      </c>
      <c r="K4500" s="214">
        <v>90</v>
      </c>
      <c r="L4500" s="214">
        <v>0</v>
      </c>
      <c r="M4500" s="214">
        <v>0</v>
      </c>
      <c r="N4500" s="214">
        <v>90</v>
      </c>
      <c r="O4500" s="214">
        <v>3.3</v>
      </c>
      <c r="P4500" s="214">
        <v>3.3</v>
      </c>
      <c r="Q4500" s="214">
        <v>67.599999999999994</v>
      </c>
      <c r="R4500" s="214">
        <v>89.6</v>
      </c>
      <c r="S4500" s="214">
        <v>93.4</v>
      </c>
      <c r="T4500" s="214">
        <v>25.8</v>
      </c>
      <c r="U4500" s="214">
        <v>60</v>
      </c>
      <c r="V4500" s="214">
        <v>23000</v>
      </c>
      <c r="W4500" s="214">
        <v>33600</v>
      </c>
      <c r="X4500" s="214">
        <v>42700</v>
      </c>
    </row>
    <row r="4501" spans="1:24" x14ac:dyDescent="0.25">
      <c r="A4501" t="str">
        <f t="shared" si="71"/>
        <v>YAG1UKLevel 7Female + malePharmacology, toxicology and pharmacyEast of England</v>
      </c>
      <c r="B4501" s="214" t="s">
        <v>251</v>
      </c>
      <c r="C4501" s="214" t="s">
        <v>26</v>
      </c>
      <c r="D4501" s="214">
        <v>1</v>
      </c>
      <c r="E4501" s="214" t="s">
        <v>35</v>
      </c>
      <c r="F4501" s="214" t="s">
        <v>253</v>
      </c>
      <c r="G4501" s="214" t="s">
        <v>246</v>
      </c>
      <c r="H4501" s="214" t="s">
        <v>48</v>
      </c>
      <c r="I4501" s="214" t="s">
        <v>127</v>
      </c>
      <c r="J4501" s="214">
        <v>100</v>
      </c>
      <c r="K4501" s="214">
        <v>100</v>
      </c>
      <c r="L4501" s="214">
        <v>0</v>
      </c>
      <c r="M4501" s="214">
        <v>0</v>
      </c>
      <c r="N4501" s="214">
        <v>100</v>
      </c>
      <c r="O4501" s="214">
        <v>2</v>
      </c>
      <c r="P4501" s="214">
        <v>2</v>
      </c>
      <c r="Q4501" s="214">
        <v>55.6</v>
      </c>
      <c r="R4501" s="214">
        <v>86.1</v>
      </c>
      <c r="S4501" s="214">
        <v>96</v>
      </c>
      <c r="T4501" s="214">
        <v>40.4</v>
      </c>
      <c r="U4501" s="214">
        <v>55</v>
      </c>
      <c r="V4501" s="214">
        <v>29600</v>
      </c>
      <c r="W4501" s="214">
        <v>39800</v>
      </c>
      <c r="X4501" s="214">
        <v>50100</v>
      </c>
    </row>
    <row r="4502" spans="1:24" x14ac:dyDescent="0.25">
      <c r="A4502" t="str">
        <f t="shared" si="71"/>
        <v>YAG1UKLevel 7Female + malePharmacology, toxicology and pharmacyLondon</v>
      </c>
      <c r="B4502" s="214" t="s">
        <v>251</v>
      </c>
      <c r="C4502" s="214" t="s">
        <v>26</v>
      </c>
      <c r="D4502" s="214">
        <v>1</v>
      </c>
      <c r="E4502" s="214" t="s">
        <v>35</v>
      </c>
      <c r="F4502" s="214" t="s">
        <v>253</v>
      </c>
      <c r="G4502" s="214" t="s">
        <v>246</v>
      </c>
      <c r="H4502" s="214" t="s">
        <v>48</v>
      </c>
      <c r="I4502" s="214" t="s">
        <v>128</v>
      </c>
      <c r="J4502" s="214">
        <v>345</v>
      </c>
      <c r="K4502" s="214">
        <v>345</v>
      </c>
      <c r="L4502" s="214">
        <v>0</v>
      </c>
      <c r="M4502" s="214">
        <v>0</v>
      </c>
      <c r="N4502" s="214">
        <v>345</v>
      </c>
      <c r="O4502" s="214">
        <v>3.5</v>
      </c>
      <c r="P4502" s="214">
        <v>5.7</v>
      </c>
      <c r="Q4502" s="214">
        <v>66.8</v>
      </c>
      <c r="R4502" s="214">
        <v>88.1</v>
      </c>
      <c r="S4502" s="214">
        <v>90.8</v>
      </c>
      <c r="T4502" s="214">
        <v>24</v>
      </c>
      <c r="U4502" s="214">
        <v>225</v>
      </c>
      <c r="V4502" s="214">
        <v>28500</v>
      </c>
      <c r="W4502" s="214">
        <v>39800</v>
      </c>
      <c r="X4502" s="214">
        <v>47100</v>
      </c>
    </row>
    <row r="4503" spans="1:24" x14ac:dyDescent="0.25">
      <c r="A4503" t="str">
        <f t="shared" si="71"/>
        <v>YAG1UKLevel 7Female + malePharmacology, toxicology and pharmacyNorth East</v>
      </c>
      <c r="B4503" s="214" t="s">
        <v>251</v>
      </c>
      <c r="C4503" s="214" t="s">
        <v>26</v>
      </c>
      <c r="D4503" s="214">
        <v>1</v>
      </c>
      <c r="E4503" s="214" t="s">
        <v>35</v>
      </c>
      <c r="F4503" s="214" t="s">
        <v>253</v>
      </c>
      <c r="G4503" s="214" t="s">
        <v>246</v>
      </c>
      <c r="H4503" s="214" t="s">
        <v>48</v>
      </c>
      <c r="I4503" s="214" t="s">
        <v>129</v>
      </c>
      <c r="J4503" s="214">
        <v>80</v>
      </c>
      <c r="K4503" s="214">
        <v>80</v>
      </c>
      <c r="L4503" s="214">
        <v>0</v>
      </c>
      <c r="M4503" s="214">
        <v>0</v>
      </c>
      <c r="N4503" s="214">
        <v>80</v>
      </c>
      <c r="O4503" s="214">
        <v>2.5</v>
      </c>
      <c r="P4503" s="214">
        <v>5.0999999999999996</v>
      </c>
      <c r="Q4503" s="214">
        <v>65</v>
      </c>
      <c r="R4503" s="214">
        <v>90.4</v>
      </c>
      <c r="S4503" s="214">
        <v>92.4</v>
      </c>
      <c r="T4503" s="214">
        <v>27.4</v>
      </c>
      <c r="U4503" s="214">
        <v>50</v>
      </c>
      <c r="V4503" s="214">
        <v>29600</v>
      </c>
      <c r="W4503" s="214">
        <v>35700</v>
      </c>
      <c r="X4503" s="214">
        <v>41600</v>
      </c>
    </row>
    <row r="4504" spans="1:24" x14ac:dyDescent="0.25">
      <c r="A4504" t="str">
        <f t="shared" si="71"/>
        <v>YAG1UKLevel 7Female + malePharmacology, toxicology and pharmacyNorth West</v>
      </c>
      <c r="B4504" s="214" t="s">
        <v>251</v>
      </c>
      <c r="C4504" s="214" t="s">
        <v>26</v>
      </c>
      <c r="D4504" s="214">
        <v>1</v>
      </c>
      <c r="E4504" s="214" t="s">
        <v>35</v>
      </c>
      <c r="F4504" s="214" t="s">
        <v>253</v>
      </c>
      <c r="G4504" s="214" t="s">
        <v>246</v>
      </c>
      <c r="H4504" s="214" t="s">
        <v>48</v>
      </c>
      <c r="I4504" s="214" t="s">
        <v>130</v>
      </c>
      <c r="J4504" s="214">
        <v>140</v>
      </c>
      <c r="K4504" s="214">
        <v>140</v>
      </c>
      <c r="L4504" s="214">
        <v>0</v>
      </c>
      <c r="M4504" s="214">
        <v>0</v>
      </c>
      <c r="N4504" s="214">
        <v>140</v>
      </c>
      <c r="O4504" s="214">
        <v>5.9</v>
      </c>
      <c r="P4504" s="214">
        <v>2.8</v>
      </c>
      <c r="Q4504" s="214">
        <v>55.8</v>
      </c>
      <c r="R4504" s="214">
        <v>88.5</v>
      </c>
      <c r="S4504" s="214">
        <v>91.3</v>
      </c>
      <c r="T4504" s="214">
        <v>35.5</v>
      </c>
      <c r="U4504" s="214">
        <v>80</v>
      </c>
      <c r="V4504" s="214">
        <v>20100</v>
      </c>
      <c r="W4504" s="214">
        <v>34800</v>
      </c>
      <c r="X4504" s="214">
        <v>41300</v>
      </c>
    </row>
    <row r="4505" spans="1:24" x14ac:dyDescent="0.25">
      <c r="A4505" t="str">
        <f t="shared" si="71"/>
        <v>YAG1UKLevel 7Female + malePharmacology, toxicology and pharmacyNorthern Ireland</v>
      </c>
      <c r="B4505" s="214" t="s">
        <v>251</v>
      </c>
      <c r="C4505" s="214" t="s">
        <v>26</v>
      </c>
      <c r="D4505" s="214">
        <v>1</v>
      </c>
      <c r="E4505" s="214" t="s">
        <v>35</v>
      </c>
      <c r="F4505" s="214" t="s">
        <v>253</v>
      </c>
      <c r="G4505" s="214" t="s">
        <v>246</v>
      </c>
      <c r="H4505" s="214" t="s">
        <v>48</v>
      </c>
      <c r="I4505" s="214" t="s">
        <v>131</v>
      </c>
      <c r="J4505" s="214">
        <v>10</v>
      </c>
      <c r="K4505" s="214">
        <v>10</v>
      </c>
      <c r="L4505" s="214">
        <v>0</v>
      </c>
      <c r="M4505" s="214">
        <v>0</v>
      </c>
      <c r="N4505" s="214">
        <v>10</v>
      </c>
      <c r="O4505" s="214">
        <v>12.5</v>
      </c>
      <c r="P4505" s="214">
        <v>0</v>
      </c>
      <c r="Q4505" s="214">
        <v>62.5</v>
      </c>
      <c r="R4505" s="214">
        <v>87.5</v>
      </c>
      <c r="S4505" s="214">
        <v>87.5</v>
      </c>
      <c r="T4505" s="214">
        <v>25</v>
      </c>
      <c r="U4505" s="214" t="s">
        <v>140</v>
      </c>
      <c r="V4505" s="214" t="s">
        <v>140</v>
      </c>
      <c r="W4505" s="214" t="s">
        <v>140</v>
      </c>
      <c r="X4505" s="214" t="s">
        <v>140</v>
      </c>
    </row>
    <row r="4506" spans="1:24" x14ac:dyDescent="0.25">
      <c r="A4506" t="str">
        <f t="shared" si="71"/>
        <v>YAG1UKLevel 7Female + malePharmacology, toxicology and pharmacyScotland</v>
      </c>
      <c r="B4506" s="214" t="s">
        <v>251</v>
      </c>
      <c r="C4506" s="214" t="s">
        <v>26</v>
      </c>
      <c r="D4506" s="214">
        <v>1</v>
      </c>
      <c r="E4506" s="214" t="s">
        <v>35</v>
      </c>
      <c r="F4506" s="214" t="s">
        <v>253</v>
      </c>
      <c r="G4506" s="214" t="s">
        <v>246</v>
      </c>
      <c r="H4506" s="214" t="s">
        <v>48</v>
      </c>
      <c r="I4506" s="214" t="s">
        <v>132</v>
      </c>
      <c r="J4506" s="214">
        <v>20</v>
      </c>
      <c r="K4506" s="214">
        <v>20</v>
      </c>
      <c r="L4506" s="214">
        <v>0</v>
      </c>
      <c r="M4506" s="214">
        <v>0</v>
      </c>
      <c r="N4506" s="214">
        <v>20</v>
      </c>
      <c r="O4506" s="214">
        <v>4.5</v>
      </c>
      <c r="P4506" s="214">
        <v>9.1</v>
      </c>
      <c r="Q4506" s="214">
        <v>50</v>
      </c>
      <c r="R4506" s="214">
        <v>81.8</v>
      </c>
      <c r="S4506" s="214">
        <v>86.4</v>
      </c>
      <c r="T4506" s="214">
        <v>36.4</v>
      </c>
      <c r="U4506" s="214" t="s">
        <v>140</v>
      </c>
      <c r="V4506" s="214" t="s">
        <v>140</v>
      </c>
      <c r="W4506" s="214" t="s">
        <v>140</v>
      </c>
      <c r="X4506" s="214" t="s">
        <v>140</v>
      </c>
    </row>
    <row r="4507" spans="1:24" x14ac:dyDescent="0.25">
      <c r="A4507" t="str">
        <f t="shared" si="71"/>
        <v>YAG1UKLevel 7Female + malePharmacology, toxicology and pharmacySouth East</v>
      </c>
      <c r="B4507" s="214" t="s">
        <v>251</v>
      </c>
      <c r="C4507" s="214" t="s">
        <v>26</v>
      </c>
      <c r="D4507" s="214">
        <v>1</v>
      </c>
      <c r="E4507" s="214" t="s">
        <v>35</v>
      </c>
      <c r="F4507" s="214" t="s">
        <v>253</v>
      </c>
      <c r="G4507" s="214" t="s">
        <v>246</v>
      </c>
      <c r="H4507" s="214" t="s">
        <v>48</v>
      </c>
      <c r="I4507" s="214" t="s">
        <v>133</v>
      </c>
      <c r="J4507" s="214">
        <v>240</v>
      </c>
      <c r="K4507" s="214">
        <v>240</v>
      </c>
      <c r="L4507" s="214">
        <v>0</v>
      </c>
      <c r="M4507" s="214">
        <v>0</v>
      </c>
      <c r="N4507" s="214">
        <v>240</v>
      </c>
      <c r="O4507" s="214">
        <v>5</v>
      </c>
      <c r="P4507" s="214">
        <v>1.7</v>
      </c>
      <c r="Q4507" s="214">
        <v>70.7</v>
      </c>
      <c r="R4507" s="214">
        <v>91.1</v>
      </c>
      <c r="S4507" s="214">
        <v>93.3</v>
      </c>
      <c r="T4507" s="214">
        <v>22.7</v>
      </c>
      <c r="U4507" s="214">
        <v>165</v>
      </c>
      <c r="V4507" s="214">
        <v>29600</v>
      </c>
      <c r="W4507" s="214">
        <v>37600</v>
      </c>
      <c r="X4507" s="214">
        <v>44500</v>
      </c>
    </row>
    <row r="4508" spans="1:24" x14ac:dyDescent="0.25">
      <c r="A4508" t="str">
        <f t="shared" si="71"/>
        <v>YAG1UKLevel 7Female + malePharmacology, toxicology and pharmacySouth West</v>
      </c>
      <c r="B4508" s="214" t="s">
        <v>251</v>
      </c>
      <c r="C4508" s="214" t="s">
        <v>26</v>
      </c>
      <c r="D4508" s="214">
        <v>1</v>
      </c>
      <c r="E4508" s="214" t="s">
        <v>35</v>
      </c>
      <c r="F4508" s="214" t="s">
        <v>253</v>
      </c>
      <c r="G4508" s="214" t="s">
        <v>246</v>
      </c>
      <c r="H4508" s="214" t="s">
        <v>48</v>
      </c>
      <c r="I4508" s="214" t="s">
        <v>134</v>
      </c>
      <c r="J4508" s="214">
        <v>65</v>
      </c>
      <c r="K4508" s="214">
        <v>65</v>
      </c>
      <c r="L4508" s="214">
        <v>0</v>
      </c>
      <c r="M4508" s="214">
        <v>0</v>
      </c>
      <c r="N4508" s="214">
        <v>65</v>
      </c>
      <c r="O4508" s="214">
        <v>1.5</v>
      </c>
      <c r="P4508" s="214">
        <v>3.1</v>
      </c>
      <c r="Q4508" s="214">
        <v>67.900000000000006</v>
      </c>
      <c r="R4508" s="214">
        <v>93.9</v>
      </c>
      <c r="S4508" s="214">
        <v>95.4</v>
      </c>
      <c r="T4508" s="214">
        <v>27.5</v>
      </c>
      <c r="U4508" s="214">
        <v>45</v>
      </c>
      <c r="V4508" s="214">
        <v>24800</v>
      </c>
      <c r="W4508" s="214">
        <v>34300</v>
      </c>
      <c r="X4508" s="214">
        <v>40900</v>
      </c>
    </row>
    <row r="4509" spans="1:24" x14ac:dyDescent="0.25">
      <c r="A4509" t="str">
        <f t="shared" si="71"/>
        <v>YAG1UKLevel 7Female + malePharmacology, toxicology and pharmacyUnknown</v>
      </c>
      <c r="B4509" s="214" t="s">
        <v>251</v>
      </c>
      <c r="C4509" s="214" t="s">
        <v>26</v>
      </c>
      <c r="D4509" s="214">
        <v>1</v>
      </c>
      <c r="E4509" s="214" t="s">
        <v>35</v>
      </c>
      <c r="F4509" s="214" t="s">
        <v>253</v>
      </c>
      <c r="G4509" s="214" t="s">
        <v>246</v>
      </c>
      <c r="H4509" s="214" t="s">
        <v>48</v>
      </c>
      <c r="I4509" s="214" t="s">
        <v>135</v>
      </c>
      <c r="J4509" s="214">
        <v>100</v>
      </c>
      <c r="K4509" s="214">
        <v>100</v>
      </c>
      <c r="L4509" s="214">
        <v>43.2</v>
      </c>
      <c r="M4509" s="214">
        <v>0</v>
      </c>
      <c r="N4509" s="214">
        <v>55</v>
      </c>
      <c r="O4509" s="214">
        <v>0</v>
      </c>
      <c r="P4509" s="214">
        <v>0</v>
      </c>
      <c r="Q4509" s="214">
        <v>0</v>
      </c>
      <c r="R4509" s="214">
        <v>0</v>
      </c>
      <c r="S4509" s="214">
        <v>100</v>
      </c>
      <c r="T4509" s="214">
        <v>100</v>
      </c>
      <c r="U4509" s="214" t="s">
        <v>136</v>
      </c>
      <c r="V4509" s="214" t="s">
        <v>136</v>
      </c>
      <c r="W4509" s="214" t="s">
        <v>136</v>
      </c>
      <c r="X4509" s="214" t="s">
        <v>136</v>
      </c>
    </row>
    <row r="4510" spans="1:24" x14ac:dyDescent="0.25">
      <c r="A4510" t="str">
        <f t="shared" si="71"/>
        <v>YAG1UKLevel 7Female + malePharmacology, toxicology and pharmacyWales</v>
      </c>
      <c r="B4510" s="214" t="s">
        <v>251</v>
      </c>
      <c r="C4510" s="214" t="s">
        <v>26</v>
      </c>
      <c r="D4510" s="214">
        <v>1</v>
      </c>
      <c r="E4510" s="214" t="s">
        <v>35</v>
      </c>
      <c r="F4510" s="214" t="s">
        <v>253</v>
      </c>
      <c r="G4510" s="214" t="s">
        <v>246</v>
      </c>
      <c r="H4510" s="214" t="s">
        <v>48</v>
      </c>
      <c r="I4510" s="214" t="s">
        <v>137</v>
      </c>
      <c r="J4510" s="214">
        <v>25</v>
      </c>
      <c r="K4510" s="214">
        <v>25</v>
      </c>
      <c r="L4510" s="214">
        <v>0</v>
      </c>
      <c r="M4510" s="214">
        <v>0</v>
      </c>
      <c r="N4510" s="214">
        <v>25</v>
      </c>
      <c r="O4510" s="214">
        <v>4.2</v>
      </c>
      <c r="P4510" s="214">
        <v>4.2</v>
      </c>
      <c r="Q4510" s="214">
        <v>54.2</v>
      </c>
      <c r="R4510" s="214">
        <v>87.5</v>
      </c>
      <c r="S4510" s="214">
        <v>91.7</v>
      </c>
      <c r="T4510" s="214">
        <v>37.5</v>
      </c>
      <c r="U4510" s="214">
        <v>15</v>
      </c>
      <c r="V4510" s="214">
        <v>30700</v>
      </c>
      <c r="W4510" s="214">
        <v>37200</v>
      </c>
      <c r="X4510" s="214">
        <v>39400</v>
      </c>
    </row>
    <row r="4511" spans="1:24" x14ac:dyDescent="0.25">
      <c r="A4511" t="str">
        <f t="shared" si="71"/>
        <v>YAG1UKLevel 7Female + malePharmacology, toxicology and pharmacyWest Midlands</v>
      </c>
      <c r="B4511" s="214" t="s">
        <v>251</v>
      </c>
      <c r="C4511" s="214" t="s">
        <v>26</v>
      </c>
      <c r="D4511" s="214">
        <v>1</v>
      </c>
      <c r="E4511" s="214" t="s">
        <v>35</v>
      </c>
      <c r="F4511" s="214" t="s">
        <v>253</v>
      </c>
      <c r="G4511" s="214" t="s">
        <v>246</v>
      </c>
      <c r="H4511" s="214" t="s">
        <v>48</v>
      </c>
      <c r="I4511" s="214" t="s">
        <v>138</v>
      </c>
      <c r="J4511" s="214">
        <v>150</v>
      </c>
      <c r="K4511" s="214">
        <v>150</v>
      </c>
      <c r="L4511" s="214">
        <v>0</v>
      </c>
      <c r="M4511" s="214">
        <v>0</v>
      </c>
      <c r="N4511" s="214">
        <v>150</v>
      </c>
      <c r="O4511" s="214">
        <v>2</v>
      </c>
      <c r="P4511" s="214">
        <v>6.8</v>
      </c>
      <c r="Q4511" s="214">
        <v>63.9</v>
      </c>
      <c r="R4511" s="214">
        <v>88.9</v>
      </c>
      <c r="S4511" s="214">
        <v>91.2</v>
      </c>
      <c r="T4511" s="214">
        <v>27.4</v>
      </c>
      <c r="U4511" s="214">
        <v>95</v>
      </c>
      <c r="V4511" s="214">
        <v>26300</v>
      </c>
      <c r="W4511" s="214">
        <v>39100</v>
      </c>
      <c r="X4511" s="214">
        <v>43100</v>
      </c>
    </row>
    <row r="4512" spans="1:24" x14ac:dyDescent="0.25">
      <c r="A4512" t="str">
        <f t="shared" si="71"/>
        <v>YAG1UKLevel 7Female + malePharmacology, toxicology and pharmacyYorkshire and The Humber</v>
      </c>
      <c r="B4512" s="214" t="s">
        <v>251</v>
      </c>
      <c r="C4512" s="214" t="s">
        <v>26</v>
      </c>
      <c r="D4512" s="214">
        <v>1</v>
      </c>
      <c r="E4512" s="214" t="s">
        <v>35</v>
      </c>
      <c r="F4512" s="214" t="s">
        <v>253</v>
      </c>
      <c r="G4512" s="214" t="s">
        <v>246</v>
      </c>
      <c r="H4512" s="214" t="s">
        <v>48</v>
      </c>
      <c r="I4512" s="214" t="s">
        <v>139</v>
      </c>
      <c r="J4512" s="214">
        <v>110</v>
      </c>
      <c r="K4512" s="214">
        <v>110</v>
      </c>
      <c r="L4512" s="214">
        <v>0</v>
      </c>
      <c r="M4512" s="214">
        <v>0</v>
      </c>
      <c r="N4512" s="214">
        <v>110</v>
      </c>
      <c r="O4512" s="214">
        <v>1.9</v>
      </c>
      <c r="P4512" s="214">
        <v>0.9</v>
      </c>
      <c r="Q4512" s="214">
        <v>67.5</v>
      </c>
      <c r="R4512" s="214">
        <v>95.8</v>
      </c>
      <c r="S4512" s="214">
        <v>97.2</v>
      </c>
      <c r="T4512" s="214">
        <v>29.7</v>
      </c>
      <c r="U4512" s="214">
        <v>70</v>
      </c>
      <c r="V4512" s="214">
        <v>23400</v>
      </c>
      <c r="W4512" s="214">
        <v>32500</v>
      </c>
      <c r="X4512" s="214">
        <v>39400</v>
      </c>
    </row>
    <row r="4513" spans="1:24" x14ac:dyDescent="0.25">
      <c r="A4513" t="str">
        <f t="shared" si="71"/>
        <v>YAG1UKLevel 7Female + malePhilosophy and religious studiesAbroad</v>
      </c>
      <c r="B4513" s="214" t="s">
        <v>251</v>
      </c>
      <c r="C4513" s="214" t="s">
        <v>26</v>
      </c>
      <c r="D4513" s="214">
        <v>1</v>
      </c>
      <c r="E4513" s="214" t="s">
        <v>35</v>
      </c>
      <c r="F4513" s="214" t="s">
        <v>253</v>
      </c>
      <c r="G4513" s="214" t="s">
        <v>246</v>
      </c>
      <c r="H4513" s="214" t="s">
        <v>97</v>
      </c>
      <c r="I4513" s="214" t="s">
        <v>125</v>
      </c>
      <c r="J4513" s="214" t="s">
        <v>140</v>
      </c>
      <c r="K4513" s="214" t="s">
        <v>140</v>
      </c>
      <c r="L4513" s="214" t="s">
        <v>140</v>
      </c>
      <c r="M4513" s="214" t="s">
        <v>140</v>
      </c>
      <c r="N4513" s="214" t="s">
        <v>140</v>
      </c>
      <c r="O4513" s="214" t="s">
        <v>140</v>
      </c>
      <c r="P4513" s="214" t="s">
        <v>140</v>
      </c>
      <c r="Q4513" s="214" t="s">
        <v>140</v>
      </c>
      <c r="R4513" s="214" t="s">
        <v>140</v>
      </c>
      <c r="S4513" s="214" t="s">
        <v>140</v>
      </c>
      <c r="T4513" s="214" t="s">
        <v>140</v>
      </c>
      <c r="U4513" s="214" t="s">
        <v>140</v>
      </c>
      <c r="V4513" s="214" t="s">
        <v>140</v>
      </c>
      <c r="W4513" s="214" t="s">
        <v>140</v>
      </c>
      <c r="X4513" s="214" t="s">
        <v>140</v>
      </c>
    </row>
    <row r="4514" spans="1:24" x14ac:dyDescent="0.25">
      <c r="A4514" t="str">
        <f t="shared" si="71"/>
        <v>YAG1UKLevel 7Female + malePhilosophy and religious studiesEast Midlands</v>
      </c>
      <c r="B4514" s="214" t="s">
        <v>251</v>
      </c>
      <c r="C4514" s="214" t="s">
        <v>26</v>
      </c>
      <c r="D4514" s="214">
        <v>1</v>
      </c>
      <c r="E4514" s="214" t="s">
        <v>35</v>
      </c>
      <c r="F4514" s="214" t="s">
        <v>253</v>
      </c>
      <c r="G4514" s="214" t="s">
        <v>246</v>
      </c>
      <c r="H4514" s="214" t="s">
        <v>97</v>
      </c>
      <c r="I4514" s="214" t="s">
        <v>126</v>
      </c>
      <c r="J4514" s="214">
        <v>50</v>
      </c>
      <c r="K4514" s="214">
        <v>50</v>
      </c>
      <c r="L4514" s="214">
        <v>0</v>
      </c>
      <c r="M4514" s="214">
        <v>0</v>
      </c>
      <c r="N4514" s="214">
        <v>50</v>
      </c>
      <c r="O4514" s="214">
        <v>19.7</v>
      </c>
      <c r="P4514" s="214">
        <v>2.6</v>
      </c>
      <c r="Q4514" s="214">
        <v>55.9</v>
      </c>
      <c r="R4514" s="214">
        <v>77.599999999999994</v>
      </c>
      <c r="S4514" s="214">
        <v>77.599999999999994</v>
      </c>
      <c r="T4514" s="214">
        <v>21.7</v>
      </c>
      <c r="U4514" s="214">
        <v>25</v>
      </c>
      <c r="V4514" s="214">
        <v>18200</v>
      </c>
      <c r="W4514" s="214">
        <v>25200</v>
      </c>
      <c r="X4514" s="214">
        <v>35400</v>
      </c>
    </row>
    <row r="4515" spans="1:24" x14ac:dyDescent="0.25">
      <c r="A4515" t="str">
        <f t="shared" si="71"/>
        <v>YAG1UKLevel 7Female + malePhilosophy and religious studiesEast of England</v>
      </c>
      <c r="B4515" s="214" t="s">
        <v>251</v>
      </c>
      <c r="C4515" s="214" t="s">
        <v>26</v>
      </c>
      <c r="D4515" s="214">
        <v>1</v>
      </c>
      <c r="E4515" s="214" t="s">
        <v>35</v>
      </c>
      <c r="F4515" s="214" t="s">
        <v>253</v>
      </c>
      <c r="G4515" s="214" t="s">
        <v>246</v>
      </c>
      <c r="H4515" s="214" t="s">
        <v>97</v>
      </c>
      <c r="I4515" s="214" t="s">
        <v>127</v>
      </c>
      <c r="J4515" s="214">
        <v>75</v>
      </c>
      <c r="K4515" s="214">
        <v>75</v>
      </c>
      <c r="L4515" s="214">
        <v>0</v>
      </c>
      <c r="M4515" s="214">
        <v>0</v>
      </c>
      <c r="N4515" s="214">
        <v>75</v>
      </c>
      <c r="O4515" s="214">
        <v>18.600000000000001</v>
      </c>
      <c r="P4515" s="214">
        <v>5.4</v>
      </c>
      <c r="Q4515" s="214">
        <v>51.4</v>
      </c>
      <c r="R4515" s="214">
        <v>67.900000000000006</v>
      </c>
      <c r="S4515" s="214">
        <v>76</v>
      </c>
      <c r="T4515" s="214">
        <v>24.7</v>
      </c>
      <c r="U4515" s="214">
        <v>30</v>
      </c>
      <c r="V4515" s="214">
        <v>21200</v>
      </c>
      <c r="W4515" s="214">
        <v>24800</v>
      </c>
      <c r="X4515" s="214">
        <v>39400</v>
      </c>
    </row>
    <row r="4516" spans="1:24" x14ac:dyDescent="0.25">
      <c r="A4516" t="str">
        <f t="shared" si="71"/>
        <v>YAG1UKLevel 7Female + malePhilosophy and religious studiesLondon</v>
      </c>
      <c r="B4516" s="214" t="s">
        <v>251</v>
      </c>
      <c r="C4516" s="214" t="s">
        <v>26</v>
      </c>
      <c r="D4516" s="214">
        <v>1</v>
      </c>
      <c r="E4516" s="214" t="s">
        <v>35</v>
      </c>
      <c r="F4516" s="214" t="s">
        <v>253</v>
      </c>
      <c r="G4516" s="214" t="s">
        <v>246</v>
      </c>
      <c r="H4516" s="214" t="s">
        <v>97</v>
      </c>
      <c r="I4516" s="214" t="s">
        <v>128</v>
      </c>
      <c r="J4516" s="214">
        <v>225</v>
      </c>
      <c r="K4516" s="214">
        <v>225</v>
      </c>
      <c r="L4516" s="214">
        <v>0</v>
      </c>
      <c r="M4516" s="214">
        <v>0</v>
      </c>
      <c r="N4516" s="214">
        <v>225</v>
      </c>
      <c r="O4516" s="214">
        <v>14.3</v>
      </c>
      <c r="P4516" s="214">
        <v>2.9</v>
      </c>
      <c r="Q4516" s="214">
        <v>57.3</v>
      </c>
      <c r="R4516" s="214">
        <v>74.099999999999994</v>
      </c>
      <c r="S4516" s="214">
        <v>82.7</v>
      </c>
      <c r="T4516" s="214">
        <v>25.5</v>
      </c>
      <c r="U4516" s="214">
        <v>110</v>
      </c>
      <c r="V4516" s="214">
        <v>19300</v>
      </c>
      <c r="W4516" s="214">
        <v>26600</v>
      </c>
      <c r="X4516" s="214">
        <v>38300</v>
      </c>
    </row>
    <row r="4517" spans="1:24" x14ac:dyDescent="0.25">
      <c r="A4517" t="str">
        <f t="shared" si="71"/>
        <v>YAG1UKLevel 7Female + malePhilosophy and religious studiesNorth East</v>
      </c>
      <c r="B4517" s="214" t="s">
        <v>251</v>
      </c>
      <c r="C4517" s="214" t="s">
        <v>26</v>
      </c>
      <c r="D4517" s="214">
        <v>1</v>
      </c>
      <c r="E4517" s="214" t="s">
        <v>35</v>
      </c>
      <c r="F4517" s="214" t="s">
        <v>253</v>
      </c>
      <c r="G4517" s="214" t="s">
        <v>246</v>
      </c>
      <c r="H4517" s="214" t="s">
        <v>97</v>
      </c>
      <c r="I4517" s="214" t="s">
        <v>129</v>
      </c>
      <c r="J4517" s="214">
        <v>20</v>
      </c>
      <c r="K4517" s="214">
        <v>20</v>
      </c>
      <c r="L4517" s="214">
        <v>0</v>
      </c>
      <c r="M4517" s="214">
        <v>0</v>
      </c>
      <c r="N4517" s="214">
        <v>20</v>
      </c>
      <c r="O4517" s="214">
        <v>24.6</v>
      </c>
      <c r="P4517" s="214">
        <v>0</v>
      </c>
      <c r="Q4517" s="214">
        <v>41</v>
      </c>
      <c r="R4517" s="214">
        <v>60.7</v>
      </c>
      <c r="S4517" s="214">
        <v>75.400000000000006</v>
      </c>
      <c r="T4517" s="214">
        <v>34.4</v>
      </c>
      <c r="U4517" s="214" t="s">
        <v>140</v>
      </c>
      <c r="V4517" s="214" t="s">
        <v>140</v>
      </c>
      <c r="W4517" s="214" t="s">
        <v>140</v>
      </c>
      <c r="X4517" s="214" t="s">
        <v>140</v>
      </c>
    </row>
    <row r="4518" spans="1:24" x14ac:dyDescent="0.25">
      <c r="A4518" t="str">
        <f t="shared" si="71"/>
        <v>YAG1UKLevel 7Female + malePhilosophy and religious studiesNorth West</v>
      </c>
      <c r="B4518" s="214" t="s">
        <v>251</v>
      </c>
      <c r="C4518" s="214" t="s">
        <v>26</v>
      </c>
      <c r="D4518" s="214">
        <v>1</v>
      </c>
      <c r="E4518" s="214" t="s">
        <v>35</v>
      </c>
      <c r="F4518" s="214" t="s">
        <v>253</v>
      </c>
      <c r="G4518" s="214" t="s">
        <v>246</v>
      </c>
      <c r="H4518" s="214" t="s">
        <v>97</v>
      </c>
      <c r="I4518" s="214" t="s">
        <v>130</v>
      </c>
      <c r="J4518" s="214">
        <v>80</v>
      </c>
      <c r="K4518" s="214">
        <v>80</v>
      </c>
      <c r="L4518" s="214">
        <v>0</v>
      </c>
      <c r="M4518" s="214">
        <v>0</v>
      </c>
      <c r="N4518" s="214">
        <v>80</v>
      </c>
      <c r="O4518" s="214">
        <v>18.2</v>
      </c>
      <c r="P4518" s="214">
        <v>5.6</v>
      </c>
      <c r="Q4518" s="214">
        <v>58</v>
      </c>
      <c r="R4518" s="214">
        <v>69.900000000000006</v>
      </c>
      <c r="S4518" s="214">
        <v>76.2</v>
      </c>
      <c r="T4518" s="214">
        <v>18.2</v>
      </c>
      <c r="U4518" s="214">
        <v>40</v>
      </c>
      <c r="V4518" s="214">
        <v>15000</v>
      </c>
      <c r="W4518" s="214">
        <v>20800</v>
      </c>
      <c r="X4518" s="214">
        <v>32100</v>
      </c>
    </row>
    <row r="4519" spans="1:24" x14ac:dyDescent="0.25">
      <c r="A4519" t="str">
        <f t="shared" si="71"/>
        <v>YAG1UKLevel 7Female + malePhilosophy and religious studiesNorthern Ireland</v>
      </c>
      <c r="B4519" s="214" t="s">
        <v>251</v>
      </c>
      <c r="C4519" s="214" t="s">
        <v>26</v>
      </c>
      <c r="D4519" s="214">
        <v>1</v>
      </c>
      <c r="E4519" s="214" t="s">
        <v>35</v>
      </c>
      <c r="F4519" s="214" t="s">
        <v>253</v>
      </c>
      <c r="G4519" s="214" t="s">
        <v>246</v>
      </c>
      <c r="H4519" s="214" t="s">
        <v>97</v>
      </c>
      <c r="I4519" s="214" t="s">
        <v>131</v>
      </c>
      <c r="J4519" s="214">
        <v>10</v>
      </c>
      <c r="K4519" s="214">
        <v>10</v>
      </c>
      <c r="L4519" s="214">
        <v>0</v>
      </c>
      <c r="M4519" s="214">
        <v>0</v>
      </c>
      <c r="N4519" s="214">
        <v>10</v>
      </c>
      <c r="O4519" s="214">
        <v>16</v>
      </c>
      <c r="P4519" s="214">
        <v>0</v>
      </c>
      <c r="Q4519" s="214">
        <v>68</v>
      </c>
      <c r="R4519" s="214">
        <v>84</v>
      </c>
      <c r="S4519" s="214">
        <v>84</v>
      </c>
      <c r="T4519" s="214">
        <v>16</v>
      </c>
      <c r="U4519" s="214" t="s">
        <v>140</v>
      </c>
      <c r="V4519" s="214" t="s">
        <v>140</v>
      </c>
      <c r="W4519" s="214" t="s">
        <v>140</v>
      </c>
      <c r="X4519" s="214" t="s">
        <v>140</v>
      </c>
    </row>
    <row r="4520" spans="1:24" x14ac:dyDescent="0.25">
      <c r="A4520" t="str">
        <f t="shared" si="71"/>
        <v>YAG1UKLevel 7Female + malePhilosophy and religious studiesScotland</v>
      </c>
      <c r="B4520" s="214" t="s">
        <v>251</v>
      </c>
      <c r="C4520" s="214" t="s">
        <v>26</v>
      </c>
      <c r="D4520" s="214">
        <v>1</v>
      </c>
      <c r="E4520" s="214" t="s">
        <v>35</v>
      </c>
      <c r="F4520" s="214" t="s">
        <v>253</v>
      </c>
      <c r="G4520" s="214" t="s">
        <v>246</v>
      </c>
      <c r="H4520" s="214" t="s">
        <v>97</v>
      </c>
      <c r="I4520" s="214" t="s">
        <v>132</v>
      </c>
      <c r="J4520" s="214">
        <v>10</v>
      </c>
      <c r="K4520" s="214">
        <v>10</v>
      </c>
      <c r="L4520" s="214">
        <v>0</v>
      </c>
      <c r="M4520" s="214">
        <v>0</v>
      </c>
      <c r="N4520" s="214">
        <v>10</v>
      </c>
      <c r="O4520" s="214">
        <v>0</v>
      </c>
      <c r="P4520" s="214">
        <v>8.3000000000000007</v>
      </c>
      <c r="Q4520" s="214">
        <v>58.3</v>
      </c>
      <c r="R4520" s="214">
        <v>75</v>
      </c>
      <c r="S4520" s="214">
        <v>91.7</v>
      </c>
      <c r="T4520" s="214">
        <v>33.299999999999997</v>
      </c>
      <c r="U4520" s="214" t="s">
        <v>140</v>
      </c>
      <c r="V4520" s="214" t="s">
        <v>140</v>
      </c>
      <c r="W4520" s="214" t="s">
        <v>140</v>
      </c>
      <c r="X4520" s="214" t="s">
        <v>140</v>
      </c>
    </row>
    <row r="4521" spans="1:24" x14ac:dyDescent="0.25">
      <c r="A4521" t="str">
        <f t="shared" si="71"/>
        <v>YAG1UKLevel 7Female + malePhilosophy and religious studiesSouth East</v>
      </c>
      <c r="B4521" s="214" t="s">
        <v>251</v>
      </c>
      <c r="C4521" s="214" t="s">
        <v>26</v>
      </c>
      <c r="D4521" s="214">
        <v>1</v>
      </c>
      <c r="E4521" s="214" t="s">
        <v>35</v>
      </c>
      <c r="F4521" s="214" t="s">
        <v>253</v>
      </c>
      <c r="G4521" s="214" t="s">
        <v>246</v>
      </c>
      <c r="H4521" s="214" t="s">
        <v>97</v>
      </c>
      <c r="I4521" s="214" t="s">
        <v>133</v>
      </c>
      <c r="J4521" s="214">
        <v>145</v>
      </c>
      <c r="K4521" s="214">
        <v>145</v>
      </c>
      <c r="L4521" s="214">
        <v>0</v>
      </c>
      <c r="M4521" s="214">
        <v>0</v>
      </c>
      <c r="N4521" s="214">
        <v>145</v>
      </c>
      <c r="O4521" s="214">
        <v>13.3</v>
      </c>
      <c r="P4521" s="214">
        <v>5.0999999999999996</v>
      </c>
      <c r="Q4521" s="214">
        <v>52.2</v>
      </c>
      <c r="R4521" s="214">
        <v>72.5</v>
      </c>
      <c r="S4521" s="214">
        <v>81.599999999999994</v>
      </c>
      <c r="T4521" s="214">
        <v>29.5</v>
      </c>
      <c r="U4521" s="214">
        <v>70</v>
      </c>
      <c r="V4521" s="214">
        <v>11000</v>
      </c>
      <c r="W4521" s="214">
        <v>24500</v>
      </c>
      <c r="X4521" s="214">
        <v>32500</v>
      </c>
    </row>
    <row r="4522" spans="1:24" x14ac:dyDescent="0.25">
      <c r="A4522" t="str">
        <f t="shared" si="71"/>
        <v>YAG1UKLevel 7Female + malePhilosophy and religious studiesSouth West</v>
      </c>
      <c r="B4522" s="214" t="s">
        <v>251</v>
      </c>
      <c r="C4522" s="214" t="s">
        <v>26</v>
      </c>
      <c r="D4522" s="214">
        <v>1</v>
      </c>
      <c r="E4522" s="214" t="s">
        <v>35</v>
      </c>
      <c r="F4522" s="214" t="s">
        <v>253</v>
      </c>
      <c r="G4522" s="214" t="s">
        <v>246</v>
      </c>
      <c r="H4522" s="214" t="s">
        <v>97</v>
      </c>
      <c r="I4522" s="214" t="s">
        <v>134</v>
      </c>
      <c r="J4522" s="214">
        <v>60</v>
      </c>
      <c r="K4522" s="214">
        <v>60</v>
      </c>
      <c r="L4522" s="214">
        <v>0</v>
      </c>
      <c r="M4522" s="214">
        <v>0</v>
      </c>
      <c r="N4522" s="214">
        <v>60</v>
      </c>
      <c r="O4522" s="214">
        <v>11.7</v>
      </c>
      <c r="P4522" s="214">
        <v>5</v>
      </c>
      <c r="Q4522" s="214">
        <v>53.3</v>
      </c>
      <c r="R4522" s="214">
        <v>75</v>
      </c>
      <c r="S4522" s="214">
        <v>83.3</v>
      </c>
      <c r="T4522" s="214">
        <v>30</v>
      </c>
      <c r="U4522" s="214">
        <v>30</v>
      </c>
      <c r="V4522" s="214">
        <v>10600</v>
      </c>
      <c r="W4522" s="214">
        <v>22300</v>
      </c>
      <c r="X4522" s="214">
        <v>27500</v>
      </c>
    </row>
    <row r="4523" spans="1:24" x14ac:dyDescent="0.25">
      <c r="A4523" t="str">
        <f t="shared" si="71"/>
        <v>YAG1UKLevel 7Female + malePhilosophy and religious studiesUnknown</v>
      </c>
      <c r="B4523" s="214" t="s">
        <v>251</v>
      </c>
      <c r="C4523" s="214" t="s">
        <v>26</v>
      </c>
      <c r="D4523" s="214">
        <v>1</v>
      </c>
      <c r="E4523" s="214" t="s">
        <v>35</v>
      </c>
      <c r="F4523" s="214" t="s">
        <v>253</v>
      </c>
      <c r="G4523" s="214" t="s">
        <v>246</v>
      </c>
      <c r="H4523" s="214" t="s">
        <v>97</v>
      </c>
      <c r="I4523" s="214" t="s">
        <v>135</v>
      </c>
      <c r="J4523" s="214">
        <v>50</v>
      </c>
      <c r="K4523" s="214">
        <v>50</v>
      </c>
      <c r="L4523" s="214">
        <v>49.9</v>
      </c>
      <c r="M4523" s="214">
        <v>0</v>
      </c>
      <c r="N4523" s="214">
        <v>25</v>
      </c>
      <c r="O4523" s="214">
        <v>0</v>
      </c>
      <c r="P4523" s="214">
        <v>0</v>
      </c>
      <c r="Q4523" s="214">
        <v>0</v>
      </c>
      <c r="R4523" s="214">
        <v>0</v>
      </c>
      <c r="S4523" s="214">
        <v>100</v>
      </c>
      <c r="T4523" s="214">
        <v>100</v>
      </c>
      <c r="U4523" s="214" t="s">
        <v>136</v>
      </c>
      <c r="V4523" s="214" t="s">
        <v>136</v>
      </c>
      <c r="W4523" s="214" t="s">
        <v>136</v>
      </c>
      <c r="X4523" s="214" t="s">
        <v>136</v>
      </c>
    </row>
    <row r="4524" spans="1:24" x14ac:dyDescent="0.25">
      <c r="A4524" t="str">
        <f t="shared" si="71"/>
        <v>YAG1UKLevel 7Female + malePhilosophy and religious studiesWales</v>
      </c>
      <c r="B4524" s="214" t="s">
        <v>251</v>
      </c>
      <c r="C4524" s="214" t="s">
        <v>26</v>
      </c>
      <c r="D4524" s="214">
        <v>1</v>
      </c>
      <c r="E4524" s="214" t="s">
        <v>35</v>
      </c>
      <c r="F4524" s="214" t="s">
        <v>253</v>
      </c>
      <c r="G4524" s="214" t="s">
        <v>246</v>
      </c>
      <c r="H4524" s="214" t="s">
        <v>97</v>
      </c>
      <c r="I4524" s="214" t="s">
        <v>137</v>
      </c>
      <c r="J4524" s="214">
        <v>20</v>
      </c>
      <c r="K4524" s="214">
        <v>20</v>
      </c>
      <c r="L4524" s="214">
        <v>0</v>
      </c>
      <c r="M4524" s="214">
        <v>0</v>
      </c>
      <c r="N4524" s="214">
        <v>20</v>
      </c>
      <c r="O4524" s="214">
        <v>0</v>
      </c>
      <c r="P4524" s="214">
        <v>0</v>
      </c>
      <c r="Q4524" s="214">
        <v>66.7</v>
      </c>
      <c r="R4524" s="214">
        <v>100</v>
      </c>
      <c r="S4524" s="214">
        <v>100</v>
      </c>
      <c r="T4524" s="214">
        <v>33.299999999999997</v>
      </c>
      <c r="U4524" s="214">
        <v>10</v>
      </c>
      <c r="V4524" s="214">
        <v>17900</v>
      </c>
      <c r="W4524" s="214">
        <v>24100</v>
      </c>
      <c r="X4524" s="214">
        <v>28100</v>
      </c>
    </row>
    <row r="4525" spans="1:24" x14ac:dyDescent="0.25">
      <c r="A4525" t="str">
        <f t="shared" si="71"/>
        <v>YAG1UKLevel 7Female + malePhilosophy and religious studiesWest Midlands</v>
      </c>
      <c r="B4525" s="214" t="s">
        <v>251</v>
      </c>
      <c r="C4525" s="214" t="s">
        <v>26</v>
      </c>
      <c r="D4525" s="214">
        <v>1</v>
      </c>
      <c r="E4525" s="214" t="s">
        <v>35</v>
      </c>
      <c r="F4525" s="214" t="s">
        <v>253</v>
      </c>
      <c r="G4525" s="214" t="s">
        <v>246</v>
      </c>
      <c r="H4525" s="214" t="s">
        <v>97</v>
      </c>
      <c r="I4525" s="214" t="s">
        <v>138</v>
      </c>
      <c r="J4525" s="214">
        <v>65</v>
      </c>
      <c r="K4525" s="214">
        <v>65</v>
      </c>
      <c r="L4525" s="214">
        <v>0</v>
      </c>
      <c r="M4525" s="214">
        <v>0</v>
      </c>
      <c r="N4525" s="214">
        <v>65</v>
      </c>
      <c r="O4525" s="214">
        <v>11.9</v>
      </c>
      <c r="P4525" s="214">
        <v>3.7</v>
      </c>
      <c r="Q4525" s="214">
        <v>43.3</v>
      </c>
      <c r="R4525" s="214">
        <v>67.7</v>
      </c>
      <c r="S4525" s="214">
        <v>84.4</v>
      </c>
      <c r="T4525" s="214">
        <v>41</v>
      </c>
      <c r="U4525" s="214">
        <v>25</v>
      </c>
      <c r="V4525" s="214">
        <v>14200</v>
      </c>
      <c r="W4525" s="214">
        <v>22300</v>
      </c>
      <c r="X4525" s="214">
        <v>30700</v>
      </c>
    </row>
    <row r="4526" spans="1:24" x14ac:dyDescent="0.25">
      <c r="A4526" t="str">
        <f t="shared" si="71"/>
        <v>YAG1UKLevel 7Female + malePhilosophy and religious studiesYorkshire and The Humber</v>
      </c>
      <c r="B4526" s="214" t="s">
        <v>251</v>
      </c>
      <c r="C4526" s="214" t="s">
        <v>26</v>
      </c>
      <c r="D4526" s="214">
        <v>1</v>
      </c>
      <c r="E4526" s="214" t="s">
        <v>35</v>
      </c>
      <c r="F4526" s="214" t="s">
        <v>253</v>
      </c>
      <c r="G4526" s="214" t="s">
        <v>246</v>
      </c>
      <c r="H4526" s="214" t="s">
        <v>97</v>
      </c>
      <c r="I4526" s="214" t="s">
        <v>139</v>
      </c>
      <c r="J4526" s="214">
        <v>85</v>
      </c>
      <c r="K4526" s="214">
        <v>85</v>
      </c>
      <c r="L4526" s="214">
        <v>0</v>
      </c>
      <c r="M4526" s="214">
        <v>0</v>
      </c>
      <c r="N4526" s="214">
        <v>85</v>
      </c>
      <c r="O4526" s="214">
        <v>12</v>
      </c>
      <c r="P4526" s="214">
        <v>4.5999999999999996</v>
      </c>
      <c r="Q4526" s="214">
        <v>54</v>
      </c>
      <c r="R4526" s="214">
        <v>70.599999999999994</v>
      </c>
      <c r="S4526" s="214">
        <v>83.4</v>
      </c>
      <c r="T4526" s="214">
        <v>29.4</v>
      </c>
      <c r="U4526" s="214">
        <v>35</v>
      </c>
      <c r="V4526" s="214">
        <v>14600</v>
      </c>
      <c r="W4526" s="214">
        <v>21500</v>
      </c>
      <c r="X4526" s="214">
        <v>31000</v>
      </c>
    </row>
    <row r="4527" spans="1:24" x14ac:dyDescent="0.25">
      <c r="A4527" t="str">
        <f t="shared" si="71"/>
        <v>YAG1UKLevel 7Female + malePhysics and astronomyAbroad</v>
      </c>
      <c r="B4527" s="214" t="s">
        <v>251</v>
      </c>
      <c r="C4527" s="214" t="s">
        <v>26</v>
      </c>
      <c r="D4527" s="214">
        <v>1</v>
      </c>
      <c r="E4527" s="214" t="s">
        <v>35</v>
      </c>
      <c r="F4527" s="214" t="s">
        <v>253</v>
      </c>
      <c r="G4527" s="214" t="s">
        <v>246</v>
      </c>
      <c r="H4527" s="214" t="s">
        <v>61</v>
      </c>
      <c r="I4527" s="214" t="s">
        <v>125</v>
      </c>
      <c r="J4527" s="214" t="s">
        <v>140</v>
      </c>
      <c r="K4527" s="214" t="s">
        <v>140</v>
      </c>
      <c r="L4527" s="214" t="s">
        <v>140</v>
      </c>
      <c r="M4527" s="214" t="s">
        <v>140</v>
      </c>
      <c r="N4527" s="214" t="s">
        <v>140</v>
      </c>
      <c r="O4527" s="214" t="s">
        <v>140</v>
      </c>
      <c r="P4527" s="214" t="s">
        <v>140</v>
      </c>
      <c r="Q4527" s="214" t="s">
        <v>140</v>
      </c>
      <c r="R4527" s="214" t="s">
        <v>140</v>
      </c>
      <c r="S4527" s="214" t="s">
        <v>140</v>
      </c>
      <c r="T4527" s="214" t="s">
        <v>140</v>
      </c>
      <c r="U4527" s="214" t="s">
        <v>140</v>
      </c>
      <c r="V4527" s="214" t="s">
        <v>140</v>
      </c>
      <c r="W4527" s="214" t="s">
        <v>140</v>
      </c>
      <c r="X4527" s="214" t="s">
        <v>140</v>
      </c>
    </row>
    <row r="4528" spans="1:24" x14ac:dyDescent="0.25">
      <c r="A4528" t="str">
        <f t="shared" si="71"/>
        <v>YAG1UKLevel 7Female + malePhysics and astronomyEast Midlands</v>
      </c>
      <c r="B4528" s="214" t="s">
        <v>251</v>
      </c>
      <c r="C4528" s="214" t="s">
        <v>26</v>
      </c>
      <c r="D4528" s="214">
        <v>1</v>
      </c>
      <c r="E4528" s="214" t="s">
        <v>35</v>
      </c>
      <c r="F4528" s="214" t="s">
        <v>253</v>
      </c>
      <c r="G4528" s="214" t="s">
        <v>246</v>
      </c>
      <c r="H4528" s="214" t="s">
        <v>61</v>
      </c>
      <c r="I4528" s="214" t="s">
        <v>126</v>
      </c>
      <c r="J4528" s="214">
        <v>20</v>
      </c>
      <c r="K4528" s="214">
        <v>20</v>
      </c>
      <c r="L4528" s="214">
        <v>0</v>
      </c>
      <c r="M4528" s="214">
        <v>0</v>
      </c>
      <c r="N4528" s="214">
        <v>20</v>
      </c>
      <c r="O4528" s="214">
        <v>9.4</v>
      </c>
      <c r="P4528" s="214">
        <v>0</v>
      </c>
      <c r="Q4528" s="214">
        <v>46.9</v>
      </c>
      <c r="R4528" s="214">
        <v>85.9</v>
      </c>
      <c r="S4528" s="214">
        <v>90.6</v>
      </c>
      <c r="T4528" s="214">
        <v>43.8</v>
      </c>
      <c r="U4528" s="214" t="s">
        <v>140</v>
      </c>
      <c r="V4528" s="214" t="s">
        <v>140</v>
      </c>
      <c r="W4528" s="214" t="s">
        <v>140</v>
      </c>
      <c r="X4528" s="214" t="s">
        <v>140</v>
      </c>
    </row>
    <row r="4529" spans="1:24" x14ac:dyDescent="0.25">
      <c r="A4529" t="str">
        <f t="shared" si="71"/>
        <v>YAG1UKLevel 7Female + malePhysics and astronomyEast of England</v>
      </c>
      <c r="B4529" s="214" t="s">
        <v>251</v>
      </c>
      <c r="C4529" s="214" t="s">
        <v>26</v>
      </c>
      <c r="D4529" s="214">
        <v>1</v>
      </c>
      <c r="E4529" s="214" t="s">
        <v>35</v>
      </c>
      <c r="F4529" s="214" t="s">
        <v>253</v>
      </c>
      <c r="G4529" s="214" t="s">
        <v>246</v>
      </c>
      <c r="H4529" s="214" t="s">
        <v>61</v>
      </c>
      <c r="I4529" s="214" t="s">
        <v>127</v>
      </c>
      <c r="J4529" s="214">
        <v>20</v>
      </c>
      <c r="K4529" s="214">
        <v>20</v>
      </c>
      <c r="L4529" s="214">
        <v>0</v>
      </c>
      <c r="M4529" s="214">
        <v>0</v>
      </c>
      <c r="N4529" s="214">
        <v>20</v>
      </c>
      <c r="O4529" s="214">
        <v>1.6</v>
      </c>
      <c r="P4529" s="214">
        <v>0</v>
      </c>
      <c r="Q4529" s="214">
        <v>42.5</v>
      </c>
      <c r="R4529" s="214">
        <v>91.4</v>
      </c>
      <c r="S4529" s="214">
        <v>98.4</v>
      </c>
      <c r="T4529" s="214">
        <v>55.9</v>
      </c>
      <c r="U4529" s="214" t="s">
        <v>140</v>
      </c>
      <c r="V4529" s="214" t="s">
        <v>140</v>
      </c>
      <c r="W4529" s="214" t="s">
        <v>140</v>
      </c>
      <c r="X4529" s="214" t="s">
        <v>140</v>
      </c>
    </row>
    <row r="4530" spans="1:24" x14ac:dyDescent="0.25">
      <c r="A4530" t="str">
        <f t="shared" si="71"/>
        <v>YAG1UKLevel 7Female + malePhysics and astronomyLondon</v>
      </c>
      <c r="B4530" s="214" t="s">
        <v>251</v>
      </c>
      <c r="C4530" s="214" t="s">
        <v>26</v>
      </c>
      <c r="D4530" s="214">
        <v>1</v>
      </c>
      <c r="E4530" s="214" t="s">
        <v>35</v>
      </c>
      <c r="F4530" s="214" t="s">
        <v>253</v>
      </c>
      <c r="G4530" s="214" t="s">
        <v>246</v>
      </c>
      <c r="H4530" s="214" t="s">
        <v>61</v>
      </c>
      <c r="I4530" s="214" t="s">
        <v>128</v>
      </c>
      <c r="J4530" s="214">
        <v>60</v>
      </c>
      <c r="K4530" s="214">
        <v>60</v>
      </c>
      <c r="L4530" s="214">
        <v>0</v>
      </c>
      <c r="M4530" s="214">
        <v>0</v>
      </c>
      <c r="N4530" s="214">
        <v>60</v>
      </c>
      <c r="O4530" s="214">
        <v>7.8</v>
      </c>
      <c r="P4530" s="214">
        <v>3.2</v>
      </c>
      <c r="Q4530" s="214">
        <v>32.799999999999997</v>
      </c>
      <c r="R4530" s="214">
        <v>76.099999999999994</v>
      </c>
      <c r="S4530" s="214">
        <v>89</v>
      </c>
      <c r="T4530" s="214">
        <v>56.2</v>
      </c>
      <c r="U4530" s="214">
        <v>20</v>
      </c>
      <c r="V4530" s="214">
        <v>25200</v>
      </c>
      <c r="W4530" s="214">
        <v>30300</v>
      </c>
      <c r="X4530" s="214">
        <v>35400</v>
      </c>
    </row>
    <row r="4531" spans="1:24" x14ac:dyDescent="0.25">
      <c r="A4531" t="str">
        <f t="shared" si="71"/>
        <v>YAG1UKLevel 7Female + malePhysics and astronomyNorth East</v>
      </c>
      <c r="B4531" s="214" t="s">
        <v>251</v>
      </c>
      <c r="C4531" s="214" t="s">
        <v>26</v>
      </c>
      <c r="D4531" s="214">
        <v>1</v>
      </c>
      <c r="E4531" s="214" t="s">
        <v>35</v>
      </c>
      <c r="F4531" s="214" t="s">
        <v>253</v>
      </c>
      <c r="G4531" s="214" t="s">
        <v>246</v>
      </c>
      <c r="H4531" s="214" t="s">
        <v>61</v>
      </c>
      <c r="I4531" s="214" t="s">
        <v>129</v>
      </c>
      <c r="J4531" s="214">
        <v>10</v>
      </c>
      <c r="K4531" s="214">
        <v>10</v>
      </c>
      <c r="L4531" s="214">
        <v>0</v>
      </c>
      <c r="M4531" s="214">
        <v>0</v>
      </c>
      <c r="N4531" s="214">
        <v>10</v>
      </c>
      <c r="O4531" s="214">
        <v>13.3</v>
      </c>
      <c r="P4531" s="214">
        <v>0</v>
      </c>
      <c r="Q4531" s="214">
        <v>46.7</v>
      </c>
      <c r="R4531" s="214">
        <v>73.3</v>
      </c>
      <c r="S4531" s="214">
        <v>86.7</v>
      </c>
      <c r="T4531" s="214">
        <v>40</v>
      </c>
      <c r="U4531" s="214" t="s">
        <v>140</v>
      </c>
      <c r="V4531" s="214" t="s">
        <v>140</v>
      </c>
      <c r="W4531" s="214" t="s">
        <v>140</v>
      </c>
      <c r="X4531" s="214" t="s">
        <v>140</v>
      </c>
    </row>
    <row r="4532" spans="1:24" x14ac:dyDescent="0.25">
      <c r="A4532" t="str">
        <f t="shared" si="71"/>
        <v>YAG1UKLevel 7Female + malePhysics and astronomyNorth West</v>
      </c>
      <c r="B4532" s="214" t="s">
        <v>251</v>
      </c>
      <c r="C4532" s="214" t="s">
        <v>26</v>
      </c>
      <c r="D4532" s="214">
        <v>1</v>
      </c>
      <c r="E4532" s="214" t="s">
        <v>35</v>
      </c>
      <c r="F4532" s="214" t="s">
        <v>253</v>
      </c>
      <c r="G4532" s="214" t="s">
        <v>246</v>
      </c>
      <c r="H4532" s="214" t="s">
        <v>61</v>
      </c>
      <c r="I4532" s="214" t="s">
        <v>130</v>
      </c>
      <c r="J4532" s="214">
        <v>30</v>
      </c>
      <c r="K4532" s="214">
        <v>30</v>
      </c>
      <c r="L4532" s="214">
        <v>0</v>
      </c>
      <c r="M4532" s="214">
        <v>0</v>
      </c>
      <c r="N4532" s="214">
        <v>30</v>
      </c>
      <c r="O4532" s="214">
        <v>0</v>
      </c>
      <c r="P4532" s="214">
        <v>6.2</v>
      </c>
      <c r="Q4532" s="214">
        <v>65</v>
      </c>
      <c r="R4532" s="214">
        <v>89.7</v>
      </c>
      <c r="S4532" s="214">
        <v>93.8</v>
      </c>
      <c r="T4532" s="214">
        <v>28.9</v>
      </c>
      <c r="U4532" s="214">
        <v>20</v>
      </c>
      <c r="V4532" s="214">
        <v>27000</v>
      </c>
      <c r="W4532" s="214">
        <v>31000</v>
      </c>
      <c r="X4532" s="214">
        <v>40500</v>
      </c>
    </row>
    <row r="4533" spans="1:24" x14ac:dyDescent="0.25">
      <c r="A4533" t="str">
        <f t="shared" si="71"/>
        <v>YAG1UKLevel 7Female + malePhysics and astronomyNorthern Ireland</v>
      </c>
      <c r="B4533" s="214" t="s">
        <v>251</v>
      </c>
      <c r="C4533" s="214" t="s">
        <v>26</v>
      </c>
      <c r="D4533" s="214">
        <v>1</v>
      </c>
      <c r="E4533" s="214" t="s">
        <v>35</v>
      </c>
      <c r="F4533" s="214" t="s">
        <v>253</v>
      </c>
      <c r="G4533" s="214" t="s">
        <v>246</v>
      </c>
      <c r="H4533" s="214" t="s">
        <v>61</v>
      </c>
      <c r="I4533" s="214" t="s">
        <v>131</v>
      </c>
      <c r="J4533" s="214">
        <v>0</v>
      </c>
      <c r="K4533" s="214">
        <v>0</v>
      </c>
      <c r="L4533" s="214">
        <v>0</v>
      </c>
      <c r="M4533" s="214">
        <v>0</v>
      </c>
      <c r="N4533" s="214">
        <v>0</v>
      </c>
      <c r="O4533" s="214">
        <v>0</v>
      </c>
      <c r="P4533" s="214">
        <v>0</v>
      </c>
      <c r="Q4533" s="214">
        <v>20</v>
      </c>
      <c r="R4533" s="214">
        <v>100</v>
      </c>
      <c r="S4533" s="214">
        <v>100</v>
      </c>
      <c r="T4533" s="214">
        <v>80</v>
      </c>
      <c r="U4533" s="214" t="s">
        <v>140</v>
      </c>
      <c r="V4533" s="214" t="s">
        <v>140</v>
      </c>
      <c r="W4533" s="214" t="s">
        <v>140</v>
      </c>
      <c r="X4533" s="214" t="s">
        <v>140</v>
      </c>
    </row>
    <row r="4534" spans="1:24" x14ac:dyDescent="0.25">
      <c r="A4534" t="str">
        <f t="shared" si="71"/>
        <v>YAG1UKLevel 7Female + malePhysics and astronomyScotland</v>
      </c>
      <c r="B4534" s="214" t="s">
        <v>251</v>
      </c>
      <c r="C4534" s="214" t="s">
        <v>26</v>
      </c>
      <c r="D4534" s="214">
        <v>1</v>
      </c>
      <c r="E4534" s="214" t="s">
        <v>35</v>
      </c>
      <c r="F4534" s="214" t="s">
        <v>253</v>
      </c>
      <c r="G4534" s="214" t="s">
        <v>246</v>
      </c>
      <c r="H4534" s="214" t="s">
        <v>61</v>
      </c>
      <c r="I4534" s="214" t="s">
        <v>132</v>
      </c>
      <c r="J4534" s="214">
        <v>10</v>
      </c>
      <c r="K4534" s="214">
        <v>10</v>
      </c>
      <c r="L4534" s="214">
        <v>0</v>
      </c>
      <c r="M4534" s="214">
        <v>0</v>
      </c>
      <c r="N4534" s="214">
        <v>10</v>
      </c>
      <c r="O4534" s="214">
        <v>8</v>
      </c>
      <c r="P4534" s="214">
        <v>0</v>
      </c>
      <c r="Q4534" s="214">
        <v>48</v>
      </c>
      <c r="R4534" s="214">
        <v>80</v>
      </c>
      <c r="S4534" s="214">
        <v>92</v>
      </c>
      <c r="T4534" s="214">
        <v>44</v>
      </c>
      <c r="U4534" s="214" t="s">
        <v>140</v>
      </c>
      <c r="V4534" s="214" t="s">
        <v>140</v>
      </c>
      <c r="W4534" s="214" t="s">
        <v>140</v>
      </c>
      <c r="X4534" s="214" t="s">
        <v>140</v>
      </c>
    </row>
    <row r="4535" spans="1:24" x14ac:dyDescent="0.25">
      <c r="A4535" t="str">
        <f t="shared" si="71"/>
        <v>YAG1UKLevel 7Female + malePhysics and astronomySouth East</v>
      </c>
      <c r="B4535" s="214" t="s">
        <v>251</v>
      </c>
      <c r="C4535" s="214" t="s">
        <v>26</v>
      </c>
      <c r="D4535" s="214">
        <v>1</v>
      </c>
      <c r="E4535" s="214" t="s">
        <v>35</v>
      </c>
      <c r="F4535" s="214" t="s">
        <v>253</v>
      </c>
      <c r="G4535" s="214" t="s">
        <v>246</v>
      </c>
      <c r="H4535" s="214" t="s">
        <v>61</v>
      </c>
      <c r="I4535" s="214" t="s">
        <v>133</v>
      </c>
      <c r="J4535" s="214">
        <v>45</v>
      </c>
      <c r="K4535" s="214">
        <v>45</v>
      </c>
      <c r="L4535" s="214">
        <v>0</v>
      </c>
      <c r="M4535" s="214">
        <v>0</v>
      </c>
      <c r="N4535" s="214">
        <v>45</v>
      </c>
      <c r="O4535" s="214">
        <v>5.8</v>
      </c>
      <c r="P4535" s="214">
        <v>0</v>
      </c>
      <c r="Q4535" s="214">
        <v>59.6</v>
      </c>
      <c r="R4535" s="214">
        <v>79.8</v>
      </c>
      <c r="S4535" s="214">
        <v>94.2</v>
      </c>
      <c r="T4535" s="214">
        <v>34.6</v>
      </c>
      <c r="U4535" s="214">
        <v>25</v>
      </c>
      <c r="V4535" s="214">
        <v>23400</v>
      </c>
      <c r="W4535" s="214">
        <v>27700</v>
      </c>
      <c r="X4535" s="214">
        <v>35000</v>
      </c>
    </row>
    <row r="4536" spans="1:24" x14ac:dyDescent="0.25">
      <c r="A4536" t="str">
        <f t="shared" si="71"/>
        <v>YAG1UKLevel 7Female + malePhysics and astronomySouth West</v>
      </c>
      <c r="B4536" s="214" t="s">
        <v>251</v>
      </c>
      <c r="C4536" s="214" t="s">
        <v>26</v>
      </c>
      <c r="D4536" s="214">
        <v>1</v>
      </c>
      <c r="E4536" s="214" t="s">
        <v>35</v>
      </c>
      <c r="F4536" s="214" t="s">
        <v>253</v>
      </c>
      <c r="G4536" s="214" t="s">
        <v>246</v>
      </c>
      <c r="H4536" s="214" t="s">
        <v>61</v>
      </c>
      <c r="I4536" s="214" t="s">
        <v>134</v>
      </c>
      <c r="J4536" s="214">
        <v>30</v>
      </c>
      <c r="K4536" s="214">
        <v>30</v>
      </c>
      <c r="L4536" s="214">
        <v>0</v>
      </c>
      <c r="M4536" s="214">
        <v>0</v>
      </c>
      <c r="N4536" s="214">
        <v>30</v>
      </c>
      <c r="O4536" s="214">
        <v>8.6</v>
      </c>
      <c r="P4536" s="214">
        <v>2</v>
      </c>
      <c r="Q4536" s="214">
        <v>47.3</v>
      </c>
      <c r="R4536" s="214">
        <v>82.5</v>
      </c>
      <c r="S4536" s="214">
        <v>89.4</v>
      </c>
      <c r="T4536" s="214">
        <v>42.1</v>
      </c>
      <c r="U4536" s="214">
        <v>15</v>
      </c>
      <c r="V4536" s="214">
        <v>23700</v>
      </c>
      <c r="W4536" s="214">
        <v>28500</v>
      </c>
      <c r="X4536" s="214">
        <v>37600</v>
      </c>
    </row>
    <row r="4537" spans="1:24" x14ac:dyDescent="0.25">
      <c r="A4537" t="str">
        <f t="shared" si="71"/>
        <v>YAG1UKLevel 7Female + malePhysics and astronomyUnknown</v>
      </c>
      <c r="B4537" s="214" t="s">
        <v>251</v>
      </c>
      <c r="C4537" s="214" t="s">
        <v>26</v>
      </c>
      <c r="D4537" s="214">
        <v>1</v>
      </c>
      <c r="E4537" s="214" t="s">
        <v>35</v>
      </c>
      <c r="F4537" s="214" t="s">
        <v>253</v>
      </c>
      <c r="G4537" s="214" t="s">
        <v>246</v>
      </c>
      <c r="H4537" s="214" t="s">
        <v>61</v>
      </c>
      <c r="I4537" s="214" t="s">
        <v>135</v>
      </c>
      <c r="J4537" s="214">
        <v>35</v>
      </c>
      <c r="K4537" s="214">
        <v>35</v>
      </c>
      <c r="L4537" s="214">
        <v>11.3</v>
      </c>
      <c r="M4537" s="214">
        <v>0</v>
      </c>
      <c r="N4537" s="214">
        <v>30</v>
      </c>
      <c r="O4537" s="214">
        <v>0</v>
      </c>
      <c r="P4537" s="214">
        <v>0</v>
      </c>
      <c r="Q4537" s="214">
        <v>0</v>
      </c>
      <c r="R4537" s="214">
        <v>0</v>
      </c>
      <c r="S4537" s="214">
        <v>100</v>
      </c>
      <c r="T4537" s="214">
        <v>100</v>
      </c>
      <c r="U4537" s="214" t="s">
        <v>136</v>
      </c>
      <c r="V4537" s="214" t="s">
        <v>136</v>
      </c>
      <c r="W4537" s="214" t="s">
        <v>136</v>
      </c>
      <c r="X4537" s="214" t="s">
        <v>136</v>
      </c>
    </row>
    <row r="4538" spans="1:24" x14ac:dyDescent="0.25">
      <c r="A4538" t="str">
        <f t="shared" si="71"/>
        <v>YAG1UKLevel 7Female + malePhysics and astronomyWales</v>
      </c>
      <c r="B4538" s="214" t="s">
        <v>251</v>
      </c>
      <c r="C4538" s="214" t="s">
        <v>26</v>
      </c>
      <c r="D4538" s="214">
        <v>1</v>
      </c>
      <c r="E4538" s="214" t="s">
        <v>35</v>
      </c>
      <c r="F4538" s="214" t="s">
        <v>253</v>
      </c>
      <c r="G4538" s="214" t="s">
        <v>246</v>
      </c>
      <c r="H4538" s="214" t="s">
        <v>61</v>
      </c>
      <c r="I4538" s="214" t="s">
        <v>137</v>
      </c>
      <c r="J4538" s="214">
        <v>10</v>
      </c>
      <c r="K4538" s="214">
        <v>10</v>
      </c>
      <c r="L4538" s="214">
        <v>0</v>
      </c>
      <c r="M4538" s="214">
        <v>0</v>
      </c>
      <c r="N4538" s="214">
        <v>10</v>
      </c>
      <c r="O4538" s="214">
        <v>0</v>
      </c>
      <c r="P4538" s="214">
        <v>5.0999999999999996</v>
      </c>
      <c r="Q4538" s="214">
        <v>30.7</v>
      </c>
      <c r="R4538" s="214">
        <v>80.099999999999994</v>
      </c>
      <c r="S4538" s="214">
        <v>94.9</v>
      </c>
      <c r="T4538" s="214">
        <v>64.2</v>
      </c>
      <c r="U4538" s="214" t="s">
        <v>140</v>
      </c>
      <c r="V4538" s="214" t="s">
        <v>140</v>
      </c>
      <c r="W4538" s="214" t="s">
        <v>140</v>
      </c>
      <c r="X4538" s="214" t="s">
        <v>140</v>
      </c>
    </row>
    <row r="4539" spans="1:24" x14ac:dyDescent="0.25">
      <c r="A4539" t="str">
        <f t="shared" si="71"/>
        <v>YAG1UKLevel 7Female + malePhysics and astronomyWest Midlands</v>
      </c>
      <c r="B4539" s="214" t="s">
        <v>251</v>
      </c>
      <c r="C4539" s="214" t="s">
        <v>26</v>
      </c>
      <c r="D4539" s="214">
        <v>1</v>
      </c>
      <c r="E4539" s="214" t="s">
        <v>35</v>
      </c>
      <c r="F4539" s="214" t="s">
        <v>253</v>
      </c>
      <c r="G4539" s="214" t="s">
        <v>246</v>
      </c>
      <c r="H4539" s="214" t="s">
        <v>61</v>
      </c>
      <c r="I4539" s="214" t="s">
        <v>138</v>
      </c>
      <c r="J4539" s="214">
        <v>20</v>
      </c>
      <c r="K4539" s="214">
        <v>20</v>
      </c>
      <c r="L4539" s="214">
        <v>0</v>
      </c>
      <c r="M4539" s="214">
        <v>0</v>
      </c>
      <c r="N4539" s="214">
        <v>20</v>
      </c>
      <c r="O4539" s="214">
        <v>4.8</v>
      </c>
      <c r="P4539" s="214">
        <v>9.6</v>
      </c>
      <c r="Q4539" s="214">
        <v>49.6</v>
      </c>
      <c r="R4539" s="214">
        <v>71.2</v>
      </c>
      <c r="S4539" s="214">
        <v>85.6</v>
      </c>
      <c r="T4539" s="214">
        <v>36</v>
      </c>
      <c r="U4539" s="214" t="s">
        <v>140</v>
      </c>
      <c r="V4539" s="214" t="s">
        <v>140</v>
      </c>
      <c r="W4539" s="214" t="s">
        <v>140</v>
      </c>
      <c r="X4539" s="214" t="s">
        <v>140</v>
      </c>
    </row>
    <row r="4540" spans="1:24" x14ac:dyDescent="0.25">
      <c r="A4540" t="str">
        <f t="shared" si="71"/>
        <v>YAG1UKLevel 7Female + malePhysics and astronomyYorkshire and The Humber</v>
      </c>
      <c r="B4540" s="214" t="s">
        <v>251</v>
      </c>
      <c r="C4540" s="214" t="s">
        <v>26</v>
      </c>
      <c r="D4540" s="214">
        <v>1</v>
      </c>
      <c r="E4540" s="214" t="s">
        <v>35</v>
      </c>
      <c r="F4540" s="214" t="s">
        <v>253</v>
      </c>
      <c r="G4540" s="214" t="s">
        <v>246</v>
      </c>
      <c r="H4540" s="214" t="s">
        <v>61</v>
      </c>
      <c r="I4540" s="214" t="s">
        <v>139</v>
      </c>
      <c r="J4540" s="214">
        <v>15</v>
      </c>
      <c r="K4540" s="214">
        <v>15</v>
      </c>
      <c r="L4540" s="214">
        <v>0</v>
      </c>
      <c r="M4540" s="214">
        <v>0</v>
      </c>
      <c r="N4540" s="214">
        <v>15</v>
      </c>
      <c r="O4540" s="214">
        <v>1.9</v>
      </c>
      <c r="P4540" s="214">
        <v>0</v>
      </c>
      <c r="Q4540" s="214">
        <v>33</v>
      </c>
      <c r="R4540" s="214">
        <v>68.900000000000006</v>
      </c>
      <c r="S4540" s="214">
        <v>98.1</v>
      </c>
      <c r="T4540" s="214">
        <v>65.099999999999994</v>
      </c>
      <c r="U4540" s="214" t="s">
        <v>140</v>
      </c>
      <c r="V4540" s="214" t="s">
        <v>140</v>
      </c>
      <c r="W4540" s="214" t="s">
        <v>140</v>
      </c>
      <c r="X4540" s="214" t="s">
        <v>140</v>
      </c>
    </row>
    <row r="4541" spans="1:24" x14ac:dyDescent="0.25">
      <c r="A4541" t="str">
        <f t="shared" si="71"/>
        <v>YAG1UKLevel 7Female + malePoliticsAbroad</v>
      </c>
      <c r="B4541" s="214" t="s">
        <v>251</v>
      </c>
      <c r="C4541" s="214" t="s">
        <v>26</v>
      </c>
      <c r="D4541" s="214">
        <v>1</v>
      </c>
      <c r="E4541" s="214" t="s">
        <v>35</v>
      </c>
      <c r="F4541" s="214" t="s">
        <v>253</v>
      </c>
      <c r="G4541" s="214" t="s">
        <v>246</v>
      </c>
      <c r="H4541" s="214" t="s">
        <v>81</v>
      </c>
      <c r="I4541" s="214" t="s">
        <v>125</v>
      </c>
      <c r="J4541" s="214" t="s">
        <v>140</v>
      </c>
      <c r="K4541" s="214" t="s">
        <v>140</v>
      </c>
      <c r="L4541" s="214" t="s">
        <v>140</v>
      </c>
      <c r="M4541" s="214" t="s">
        <v>140</v>
      </c>
      <c r="N4541" s="214" t="s">
        <v>140</v>
      </c>
      <c r="O4541" s="214" t="s">
        <v>140</v>
      </c>
      <c r="P4541" s="214" t="s">
        <v>140</v>
      </c>
      <c r="Q4541" s="214" t="s">
        <v>140</v>
      </c>
      <c r="R4541" s="214" t="s">
        <v>140</v>
      </c>
      <c r="S4541" s="214" t="s">
        <v>140</v>
      </c>
      <c r="T4541" s="214" t="s">
        <v>140</v>
      </c>
      <c r="U4541" s="214" t="s">
        <v>140</v>
      </c>
      <c r="V4541" s="214" t="s">
        <v>140</v>
      </c>
      <c r="W4541" s="214" t="s">
        <v>140</v>
      </c>
      <c r="X4541" s="214" t="s">
        <v>140</v>
      </c>
    </row>
    <row r="4542" spans="1:24" x14ac:dyDescent="0.25">
      <c r="A4542" t="str">
        <f t="shared" si="71"/>
        <v>YAG1UKLevel 7Female + malePoliticsEast Midlands</v>
      </c>
      <c r="B4542" s="214" t="s">
        <v>251</v>
      </c>
      <c r="C4542" s="214" t="s">
        <v>26</v>
      </c>
      <c r="D4542" s="214">
        <v>1</v>
      </c>
      <c r="E4542" s="214" t="s">
        <v>35</v>
      </c>
      <c r="F4542" s="214" t="s">
        <v>253</v>
      </c>
      <c r="G4542" s="214" t="s">
        <v>246</v>
      </c>
      <c r="H4542" s="214" t="s">
        <v>81</v>
      </c>
      <c r="I4542" s="214" t="s">
        <v>126</v>
      </c>
      <c r="J4542" s="214">
        <v>85</v>
      </c>
      <c r="K4542" s="214">
        <v>85</v>
      </c>
      <c r="L4542" s="214">
        <v>0</v>
      </c>
      <c r="M4542" s="214">
        <v>0</v>
      </c>
      <c r="N4542" s="214">
        <v>85</v>
      </c>
      <c r="O4542" s="214">
        <v>8.3000000000000007</v>
      </c>
      <c r="P4542" s="214">
        <v>9</v>
      </c>
      <c r="Q4542" s="214">
        <v>71.2</v>
      </c>
      <c r="R4542" s="214">
        <v>80.400000000000006</v>
      </c>
      <c r="S4542" s="214">
        <v>82.7</v>
      </c>
      <c r="T4542" s="214">
        <v>11.5</v>
      </c>
      <c r="U4542" s="214">
        <v>55</v>
      </c>
      <c r="V4542" s="214">
        <v>19700</v>
      </c>
      <c r="W4542" s="214">
        <v>24100</v>
      </c>
      <c r="X4542" s="214">
        <v>37600</v>
      </c>
    </row>
    <row r="4543" spans="1:24" x14ac:dyDescent="0.25">
      <c r="A4543" t="str">
        <f t="shared" si="71"/>
        <v>YAG1UKLevel 7Female + malePoliticsEast of England</v>
      </c>
      <c r="B4543" s="214" t="s">
        <v>251</v>
      </c>
      <c r="C4543" s="214" t="s">
        <v>26</v>
      </c>
      <c r="D4543" s="214">
        <v>1</v>
      </c>
      <c r="E4543" s="214" t="s">
        <v>35</v>
      </c>
      <c r="F4543" s="214" t="s">
        <v>253</v>
      </c>
      <c r="G4543" s="214" t="s">
        <v>246</v>
      </c>
      <c r="H4543" s="214" t="s">
        <v>81</v>
      </c>
      <c r="I4543" s="214" t="s">
        <v>127</v>
      </c>
      <c r="J4543" s="214">
        <v>140</v>
      </c>
      <c r="K4543" s="214">
        <v>140</v>
      </c>
      <c r="L4543" s="214">
        <v>0</v>
      </c>
      <c r="M4543" s="214">
        <v>0</v>
      </c>
      <c r="N4543" s="214">
        <v>140</v>
      </c>
      <c r="O4543" s="214">
        <v>11.5</v>
      </c>
      <c r="P4543" s="214">
        <v>6.3</v>
      </c>
      <c r="Q4543" s="214">
        <v>75.7</v>
      </c>
      <c r="R4543" s="214">
        <v>80.2</v>
      </c>
      <c r="S4543" s="214">
        <v>82.2</v>
      </c>
      <c r="T4543" s="214">
        <v>6.5</v>
      </c>
      <c r="U4543" s="214">
        <v>100</v>
      </c>
      <c r="V4543" s="214">
        <v>24500</v>
      </c>
      <c r="W4543" s="214">
        <v>28500</v>
      </c>
      <c r="X4543" s="214">
        <v>39800</v>
      </c>
    </row>
    <row r="4544" spans="1:24" x14ac:dyDescent="0.25">
      <c r="A4544" t="str">
        <f t="shared" si="71"/>
        <v>YAG1UKLevel 7Female + malePoliticsLondon</v>
      </c>
      <c r="B4544" s="214" t="s">
        <v>251</v>
      </c>
      <c r="C4544" s="214" t="s">
        <v>26</v>
      </c>
      <c r="D4544" s="214">
        <v>1</v>
      </c>
      <c r="E4544" s="214" t="s">
        <v>35</v>
      </c>
      <c r="F4544" s="214" t="s">
        <v>253</v>
      </c>
      <c r="G4544" s="214" t="s">
        <v>246</v>
      </c>
      <c r="H4544" s="214" t="s">
        <v>81</v>
      </c>
      <c r="I4544" s="214" t="s">
        <v>128</v>
      </c>
      <c r="J4544" s="214">
        <v>575</v>
      </c>
      <c r="K4544" s="214">
        <v>575</v>
      </c>
      <c r="L4544" s="214">
        <v>0</v>
      </c>
      <c r="M4544" s="214">
        <v>0</v>
      </c>
      <c r="N4544" s="214">
        <v>575</v>
      </c>
      <c r="O4544" s="214">
        <v>11.8</v>
      </c>
      <c r="P4544" s="214">
        <v>8.9</v>
      </c>
      <c r="Q4544" s="214">
        <v>70.900000000000006</v>
      </c>
      <c r="R4544" s="214">
        <v>76.900000000000006</v>
      </c>
      <c r="S4544" s="214">
        <v>79.3</v>
      </c>
      <c r="T4544" s="214">
        <v>8.4</v>
      </c>
      <c r="U4544" s="214">
        <v>385</v>
      </c>
      <c r="V4544" s="214">
        <v>24100</v>
      </c>
      <c r="W4544" s="214">
        <v>29900</v>
      </c>
      <c r="X4544" s="214">
        <v>39100</v>
      </c>
    </row>
    <row r="4545" spans="1:24" x14ac:dyDescent="0.25">
      <c r="A4545" t="str">
        <f t="shared" si="71"/>
        <v>YAG1UKLevel 7Female + malePoliticsNorth East</v>
      </c>
      <c r="B4545" s="214" t="s">
        <v>251</v>
      </c>
      <c r="C4545" s="214" t="s">
        <v>26</v>
      </c>
      <c r="D4545" s="214">
        <v>1</v>
      </c>
      <c r="E4545" s="214" t="s">
        <v>35</v>
      </c>
      <c r="F4545" s="214" t="s">
        <v>253</v>
      </c>
      <c r="G4545" s="214" t="s">
        <v>246</v>
      </c>
      <c r="H4545" s="214" t="s">
        <v>81</v>
      </c>
      <c r="I4545" s="214" t="s">
        <v>129</v>
      </c>
      <c r="J4545" s="214">
        <v>45</v>
      </c>
      <c r="K4545" s="214">
        <v>45</v>
      </c>
      <c r="L4545" s="214">
        <v>0</v>
      </c>
      <c r="M4545" s="214">
        <v>0</v>
      </c>
      <c r="N4545" s="214">
        <v>45</v>
      </c>
      <c r="O4545" s="214">
        <v>16</v>
      </c>
      <c r="P4545" s="214">
        <v>12.8</v>
      </c>
      <c r="Q4545" s="214">
        <v>52.8</v>
      </c>
      <c r="R4545" s="214">
        <v>64.900000000000006</v>
      </c>
      <c r="S4545" s="214">
        <v>71.3</v>
      </c>
      <c r="T4545" s="214">
        <v>18.399999999999999</v>
      </c>
      <c r="U4545" s="214">
        <v>25</v>
      </c>
      <c r="V4545" s="214">
        <v>19700</v>
      </c>
      <c r="W4545" s="214">
        <v>24800</v>
      </c>
      <c r="X4545" s="214">
        <v>38700</v>
      </c>
    </row>
    <row r="4546" spans="1:24" x14ac:dyDescent="0.25">
      <c r="A4546" t="str">
        <f t="shared" si="71"/>
        <v>YAG1UKLevel 7Female + malePoliticsNorth West</v>
      </c>
      <c r="B4546" s="214" t="s">
        <v>251</v>
      </c>
      <c r="C4546" s="214" t="s">
        <v>26</v>
      </c>
      <c r="D4546" s="214">
        <v>1</v>
      </c>
      <c r="E4546" s="214" t="s">
        <v>35</v>
      </c>
      <c r="F4546" s="214" t="s">
        <v>253</v>
      </c>
      <c r="G4546" s="214" t="s">
        <v>246</v>
      </c>
      <c r="H4546" s="214" t="s">
        <v>81</v>
      </c>
      <c r="I4546" s="214" t="s">
        <v>130</v>
      </c>
      <c r="J4546" s="214">
        <v>120</v>
      </c>
      <c r="K4546" s="214">
        <v>120</v>
      </c>
      <c r="L4546" s="214">
        <v>0</v>
      </c>
      <c r="M4546" s="214">
        <v>0</v>
      </c>
      <c r="N4546" s="214">
        <v>120</v>
      </c>
      <c r="O4546" s="214">
        <v>12.7</v>
      </c>
      <c r="P4546" s="214">
        <v>5.3</v>
      </c>
      <c r="Q4546" s="214">
        <v>62</v>
      </c>
      <c r="R4546" s="214">
        <v>78.5</v>
      </c>
      <c r="S4546" s="214">
        <v>82</v>
      </c>
      <c r="T4546" s="214">
        <v>20</v>
      </c>
      <c r="U4546" s="214">
        <v>70</v>
      </c>
      <c r="V4546" s="214">
        <v>18600</v>
      </c>
      <c r="W4546" s="214">
        <v>22600</v>
      </c>
      <c r="X4546" s="214">
        <v>28500</v>
      </c>
    </row>
    <row r="4547" spans="1:24" x14ac:dyDescent="0.25">
      <c r="A4547" t="str">
        <f t="shared" si="71"/>
        <v>YAG1UKLevel 7Female + malePoliticsNorthern Ireland</v>
      </c>
      <c r="B4547" s="214" t="s">
        <v>251</v>
      </c>
      <c r="C4547" s="214" t="s">
        <v>26</v>
      </c>
      <c r="D4547" s="214">
        <v>1</v>
      </c>
      <c r="E4547" s="214" t="s">
        <v>35</v>
      </c>
      <c r="F4547" s="214" t="s">
        <v>253</v>
      </c>
      <c r="G4547" s="214" t="s">
        <v>246</v>
      </c>
      <c r="H4547" s="214" t="s">
        <v>81</v>
      </c>
      <c r="I4547" s="214" t="s">
        <v>131</v>
      </c>
      <c r="J4547" s="214">
        <v>10</v>
      </c>
      <c r="K4547" s="214">
        <v>10</v>
      </c>
      <c r="L4547" s="214">
        <v>0</v>
      </c>
      <c r="M4547" s="214">
        <v>0</v>
      </c>
      <c r="N4547" s="214">
        <v>10</v>
      </c>
      <c r="O4547" s="214">
        <v>12.5</v>
      </c>
      <c r="P4547" s="214">
        <v>0</v>
      </c>
      <c r="Q4547" s="214">
        <v>62.5</v>
      </c>
      <c r="R4547" s="214">
        <v>62.5</v>
      </c>
      <c r="S4547" s="214">
        <v>87.5</v>
      </c>
      <c r="T4547" s="214">
        <v>25</v>
      </c>
      <c r="U4547" s="214" t="s">
        <v>140</v>
      </c>
      <c r="V4547" s="214" t="s">
        <v>140</v>
      </c>
      <c r="W4547" s="214" t="s">
        <v>140</v>
      </c>
      <c r="X4547" s="214" t="s">
        <v>140</v>
      </c>
    </row>
    <row r="4548" spans="1:24" x14ac:dyDescent="0.25">
      <c r="A4548" t="str">
        <f t="shared" si="71"/>
        <v>YAG1UKLevel 7Female + malePoliticsScotland</v>
      </c>
      <c r="B4548" s="214" t="s">
        <v>251</v>
      </c>
      <c r="C4548" s="214" t="s">
        <v>26</v>
      </c>
      <c r="D4548" s="214">
        <v>1</v>
      </c>
      <c r="E4548" s="214" t="s">
        <v>35</v>
      </c>
      <c r="F4548" s="214" t="s">
        <v>253</v>
      </c>
      <c r="G4548" s="214" t="s">
        <v>246</v>
      </c>
      <c r="H4548" s="214" t="s">
        <v>81</v>
      </c>
      <c r="I4548" s="214" t="s">
        <v>132</v>
      </c>
      <c r="J4548" s="214">
        <v>20</v>
      </c>
      <c r="K4548" s="214">
        <v>20</v>
      </c>
      <c r="L4548" s="214">
        <v>0</v>
      </c>
      <c r="M4548" s="214">
        <v>0</v>
      </c>
      <c r="N4548" s="214">
        <v>20</v>
      </c>
      <c r="O4548" s="214">
        <v>12.1</v>
      </c>
      <c r="P4548" s="214">
        <v>5</v>
      </c>
      <c r="Q4548" s="214">
        <v>82.9</v>
      </c>
      <c r="R4548" s="214">
        <v>82.9</v>
      </c>
      <c r="S4548" s="214">
        <v>82.9</v>
      </c>
      <c r="T4548" s="214">
        <v>0</v>
      </c>
      <c r="U4548" s="214">
        <v>15</v>
      </c>
      <c r="V4548" s="214">
        <v>33200</v>
      </c>
      <c r="W4548" s="214">
        <v>74800</v>
      </c>
      <c r="X4548" s="214">
        <v>84300</v>
      </c>
    </row>
    <row r="4549" spans="1:24" x14ac:dyDescent="0.25">
      <c r="A4549" t="str">
        <f t="shared" si="71"/>
        <v>YAG1UKLevel 7Female + malePoliticsSouth East</v>
      </c>
      <c r="B4549" s="214" t="s">
        <v>251</v>
      </c>
      <c r="C4549" s="214" t="s">
        <v>26</v>
      </c>
      <c r="D4549" s="214">
        <v>1</v>
      </c>
      <c r="E4549" s="214" t="s">
        <v>35</v>
      </c>
      <c r="F4549" s="214" t="s">
        <v>253</v>
      </c>
      <c r="G4549" s="214" t="s">
        <v>246</v>
      </c>
      <c r="H4549" s="214" t="s">
        <v>81</v>
      </c>
      <c r="I4549" s="214" t="s">
        <v>133</v>
      </c>
      <c r="J4549" s="214">
        <v>275</v>
      </c>
      <c r="K4549" s="214">
        <v>275</v>
      </c>
      <c r="L4549" s="214">
        <v>0</v>
      </c>
      <c r="M4549" s="214">
        <v>0</v>
      </c>
      <c r="N4549" s="214">
        <v>275</v>
      </c>
      <c r="O4549" s="214">
        <v>13</v>
      </c>
      <c r="P4549" s="214">
        <v>9.1</v>
      </c>
      <c r="Q4549" s="214">
        <v>60.2</v>
      </c>
      <c r="R4549" s="214">
        <v>73.8</v>
      </c>
      <c r="S4549" s="214">
        <v>77.8</v>
      </c>
      <c r="T4549" s="214">
        <v>17.600000000000001</v>
      </c>
      <c r="U4549" s="214">
        <v>160</v>
      </c>
      <c r="V4549" s="214">
        <v>24100</v>
      </c>
      <c r="W4549" s="214">
        <v>29200</v>
      </c>
      <c r="X4549" s="214">
        <v>43800</v>
      </c>
    </row>
    <row r="4550" spans="1:24" x14ac:dyDescent="0.25">
      <c r="A4550" t="str">
        <f t="shared" si="71"/>
        <v>YAG1UKLevel 7Female + malePoliticsSouth West</v>
      </c>
      <c r="B4550" s="214" t="s">
        <v>251</v>
      </c>
      <c r="C4550" s="214" t="s">
        <v>26</v>
      </c>
      <c r="D4550" s="214">
        <v>1</v>
      </c>
      <c r="E4550" s="214" t="s">
        <v>35</v>
      </c>
      <c r="F4550" s="214" t="s">
        <v>253</v>
      </c>
      <c r="G4550" s="214" t="s">
        <v>246</v>
      </c>
      <c r="H4550" s="214" t="s">
        <v>81</v>
      </c>
      <c r="I4550" s="214" t="s">
        <v>134</v>
      </c>
      <c r="J4550" s="214">
        <v>150</v>
      </c>
      <c r="K4550" s="214">
        <v>150</v>
      </c>
      <c r="L4550" s="214">
        <v>0</v>
      </c>
      <c r="M4550" s="214">
        <v>0</v>
      </c>
      <c r="N4550" s="214">
        <v>150</v>
      </c>
      <c r="O4550" s="214">
        <v>17.3</v>
      </c>
      <c r="P4550" s="214">
        <v>7.8</v>
      </c>
      <c r="Q4550" s="214">
        <v>68.8</v>
      </c>
      <c r="R4550" s="214">
        <v>72.7</v>
      </c>
      <c r="S4550" s="214">
        <v>75</v>
      </c>
      <c r="T4550" s="214">
        <v>6.1</v>
      </c>
      <c r="U4550" s="214">
        <v>100</v>
      </c>
      <c r="V4550" s="214">
        <v>25200</v>
      </c>
      <c r="W4550" s="214">
        <v>54400</v>
      </c>
      <c r="X4550" s="214">
        <v>75200</v>
      </c>
    </row>
    <row r="4551" spans="1:24" x14ac:dyDescent="0.25">
      <c r="A4551" t="str">
        <f t="shared" si="71"/>
        <v>YAG1UKLevel 7Female + malePoliticsUnknown</v>
      </c>
      <c r="B4551" s="214" t="s">
        <v>251</v>
      </c>
      <c r="C4551" s="214" t="s">
        <v>26</v>
      </c>
      <c r="D4551" s="214">
        <v>1</v>
      </c>
      <c r="E4551" s="214" t="s">
        <v>35</v>
      </c>
      <c r="F4551" s="214" t="s">
        <v>253</v>
      </c>
      <c r="G4551" s="214" t="s">
        <v>246</v>
      </c>
      <c r="H4551" s="214" t="s">
        <v>81</v>
      </c>
      <c r="I4551" s="214" t="s">
        <v>135</v>
      </c>
      <c r="J4551" s="214">
        <v>90</v>
      </c>
      <c r="K4551" s="214">
        <v>90</v>
      </c>
      <c r="L4551" s="214">
        <v>70.400000000000006</v>
      </c>
      <c r="M4551" s="214">
        <v>0</v>
      </c>
      <c r="N4551" s="214">
        <v>25</v>
      </c>
      <c r="O4551" s="214">
        <v>3.2</v>
      </c>
      <c r="P4551" s="214">
        <v>0</v>
      </c>
      <c r="Q4551" s="214">
        <v>0</v>
      </c>
      <c r="R4551" s="214">
        <v>3.8</v>
      </c>
      <c r="S4551" s="214">
        <v>96.8</v>
      </c>
      <c r="T4551" s="214">
        <v>96.8</v>
      </c>
      <c r="U4551" s="214" t="s">
        <v>136</v>
      </c>
      <c r="V4551" s="214" t="s">
        <v>136</v>
      </c>
      <c r="W4551" s="214" t="s">
        <v>136</v>
      </c>
      <c r="X4551" s="214" t="s">
        <v>136</v>
      </c>
    </row>
    <row r="4552" spans="1:24" x14ac:dyDescent="0.25">
      <c r="A4552" t="str">
        <f t="shared" si="71"/>
        <v>YAG1UKLevel 7Female + malePoliticsWales</v>
      </c>
      <c r="B4552" s="214" t="s">
        <v>251</v>
      </c>
      <c r="C4552" s="214" t="s">
        <v>26</v>
      </c>
      <c r="D4552" s="214">
        <v>1</v>
      </c>
      <c r="E4552" s="214" t="s">
        <v>35</v>
      </c>
      <c r="F4552" s="214" t="s">
        <v>253</v>
      </c>
      <c r="G4552" s="214" t="s">
        <v>246</v>
      </c>
      <c r="H4552" s="214" t="s">
        <v>81</v>
      </c>
      <c r="I4552" s="214" t="s">
        <v>137</v>
      </c>
      <c r="J4552" s="214">
        <v>20</v>
      </c>
      <c r="K4552" s="214">
        <v>20</v>
      </c>
      <c r="L4552" s="214">
        <v>0</v>
      </c>
      <c r="M4552" s="214">
        <v>0</v>
      </c>
      <c r="N4552" s="214">
        <v>20</v>
      </c>
      <c r="O4552" s="214">
        <v>15.5</v>
      </c>
      <c r="P4552" s="214">
        <v>4.7</v>
      </c>
      <c r="Q4552" s="214">
        <v>63.8</v>
      </c>
      <c r="R4552" s="214">
        <v>79.8</v>
      </c>
      <c r="S4552" s="214">
        <v>79.8</v>
      </c>
      <c r="T4552" s="214">
        <v>16</v>
      </c>
      <c r="U4552" s="214">
        <v>15</v>
      </c>
      <c r="V4552" s="214">
        <v>20100</v>
      </c>
      <c r="W4552" s="214">
        <v>24800</v>
      </c>
      <c r="X4552" s="214">
        <v>35000</v>
      </c>
    </row>
    <row r="4553" spans="1:24" x14ac:dyDescent="0.25">
      <c r="A4553" t="str">
        <f t="shared" si="71"/>
        <v>YAG1UKLevel 7Female + malePoliticsWest Midlands</v>
      </c>
      <c r="B4553" s="214" t="s">
        <v>251</v>
      </c>
      <c r="C4553" s="214" t="s">
        <v>26</v>
      </c>
      <c r="D4553" s="214">
        <v>1</v>
      </c>
      <c r="E4553" s="214" t="s">
        <v>35</v>
      </c>
      <c r="F4553" s="214" t="s">
        <v>253</v>
      </c>
      <c r="G4553" s="214" t="s">
        <v>246</v>
      </c>
      <c r="H4553" s="214" t="s">
        <v>81</v>
      </c>
      <c r="I4553" s="214" t="s">
        <v>138</v>
      </c>
      <c r="J4553" s="214">
        <v>110</v>
      </c>
      <c r="K4553" s="214">
        <v>110</v>
      </c>
      <c r="L4553" s="214">
        <v>0</v>
      </c>
      <c r="M4553" s="214">
        <v>0</v>
      </c>
      <c r="N4553" s="214">
        <v>110</v>
      </c>
      <c r="O4553" s="214">
        <v>7.9</v>
      </c>
      <c r="P4553" s="214">
        <v>8.1</v>
      </c>
      <c r="Q4553" s="214">
        <v>66.3</v>
      </c>
      <c r="R4553" s="214">
        <v>77.599999999999994</v>
      </c>
      <c r="S4553" s="214">
        <v>84</v>
      </c>
      <c r="T4553" s="214">
        <v>17.7</v>
      </c>
      <c r="U4553" s="214">
        <v>65</v>
      </c>
      <c r="V4553" s="214">
        <v>18500</v>
      </c>
      <c r="W4553" s="214">
        <v>25900</v>
      </c>
      <c r="X4553" s="214">
        <v>32500</v>
      </c>
    </row>
    <row r="4554" spans="1:24" x14ac:dyDescent="0.25">
      <c r="A4554" t="str">
        <f t="shared" si="71"/>
        <v>YAG1UKLevel 7Female + malePoliticsYorkshire and The Humber</v>
      </c>
      <c r="B4554" s="214" t="s">
        <v>251</v>
      </c>
      <c r="C4554" s="214" t="s">
        <v>26</v>
      </c>
      <c r="D4554" s="214">
        <v>1</v>
      </c>
      <c r="E4554" s="214" t="s">
        <v>35</v>
      </c>
      <c r="F4554" s="214" t="s">
        <v>253</v>
      </c>
      <c r="G4554" s="214" t="s">
        <v>246</v>
      </c>
      <c r="H4554" s="214" t="s">
        <v>81</v>
      </c>
      <c r="I4554" s="214" t="s">
        <v>139</v>
      </c>
      <c r="J4554" s="214">
        <v>95</v>
      </c>
      <c r="K4554" s="214">
        <v>95</v>
      </c>
      <c r="L4554" s="214">
        <v>0</v>
      </c>
      <c r="M4554" s="214">
        <v>0</v>
      </c>
      <c r="N4554" s="214">
        <v>95</v>
      </c>
      <c r="O4554" s="214">
        <v>7.4</v>
      </c>
      <c r="P4554" s="214">
        <v>6.5</v>
      </c>
      <c r="Q4554" s="214">
        <v>63.3</v>
      </c>
      <c r="R4554" s="214">
        <v>78.5</v>
      </c>
      <c r="S4554" s="214">
        <v>86.1</v>
      </c>
      <c r="T4554" s="214">
        <v>22.7</v>
      </c>
      <c r="U4554" s="214">
        <v>55</v>
      </c>
      <c r="V4554" s="214">
        <v>18600</v>
      </c>
      <c r="W4554" s="214">
        <v>24100</v>
      </c>
      <c r="X4554" s="214">
        <v>31400</v>
      </c>
    </row>
    <row r="4555" spans="1:24" x14ac:dyDescent="0.25">
      <c r="A4555" t="str">
        <f t="shared" si="71"/>
        <v>YAG1UKLevel 7Female + malePsychologyAbroad</v>
      </c>
      <c r="B4555" s="214" t="s">
        <v>251</v>
      </c>
      <c r="C4555" s="214" t="s">
        <v>26</v>
      </c>
      <c r="D4555" s="214">
        <v>1</v>
      </c>
      <c r="E4555" s="214" t="s">
        <v>35</v>
      </c>
      <c r="F4555" s="214" t="s">
        <v>253</v>
      </c>
      <c r="G4555" s="214" t="s">
        <v>246</v>
      </c>
      <c r="H4555" s="214" t="s">
        <v>55</v>
      </c>
      <c r="I4555" s="214" t="s">
        <v>125</v>
      </c>
      <c r="J4555" s="214" t="s">
        <v>140</v>
      </c>
      <c r="K4555" s="214" t="s">
        <v>140</v>
      </c>
      <c r="L4555" s="214" t="s">
        <v>140</v>
      </c>
      <c r="M4555" s="214" t="s">
        <v>140</v>
      </c>
      <c r="N4555" s="214" t="s">
        <v>140</v>
      </c>
      <c r="O4555" s="214" t="s">
        <v>140</v>
      </c>
      <c r="P4555" s="214" t="s">
        <v>140</v>
      </c>
      <c r="Q4555" s="214" t="s">
        <v>140</v>
      </c>
      <c r="R4555" s="214" t="s">
        <v>140</v>
      </c>
      <c r="S4555" s="214" t="s">
        <v>140</v>
      </c>
      <c r="T4555" s="214" t="s">
        <v>140</v>
      </c>
      <c r="U4555" s="214" t="s">
        <v>140</v>
      </c>
      <c r="V4555" s="214" t="s">
        <v>140</v>
      </c>
      <c r="W4555" s="214" t="s">
        <v>140</v>
      </c>
      <c r="X4555" s="214" t="s">
        <v>140</v>
      </c>
    </row>
    <row r="4556" spans="1:24" x14ac:dyDescent="0.25">
      <c r="A4556" t="str">
        <f t="shared" si="71"/>
        <v>YAG1UKLevel 7Female + malePsychologyEast Midlands</v>
      </c>
      <c r="B4556" s="214" t="s">
        <v>251</v>
      </c>
      <c r="C4556" s="214" t="s">
        <v>26</v>
      </c>
      <c r="D4556" s="214">
        <v>1</v>
      </c>
      <c r="E4556" s="214" t="s">
        <v>35</v>
      </c>
      <c r="F4556" s="214" t="s">
        <v>253</v>
      </c>
      <c r="G4556" s="214" t="s">
        <v>246</v>
      </c>
      <c r="H4556" s="214" t="s">
        <v>55</v>
      </c>
      <c r="I4556" s="214" t="s">
        <v>126</v>
      </c>
      <c r="J4556" s="214">
        <v>280</v>
      </c>
      <c r="K4556" s="214">
        <v>280</v>
      </c>
      <c r="L4556" s="214">
        <v>0</v>
      </c>
      <c r="M4556" s="214">
        <v>0</v>
      </c>
      <c r="N4556" s="214">
        <v>280</v>
      </c>
      <c r="O4556" s="214">
        <v>5.0999999999999996</v>
      </c>
      <c r="P4556" s="214">
        <v>5</v>
      </c>
      <c r="Q4556" s="214">
        <v>65.599999999999994</v>
      </c>
      <c r="R4556" s="214">
        <v>84.9</v>
      </c>
      <c r="S4556" s="214">
        <v>89.9</v>
      </c>
      <c r="T4556" s="214">
        <v>24.3</v>
      </c>
      <c r="U4556" s="214">
        <v>180</v>
      </c>
      <c r="V4556" s="214">
        <v>17900</v>
      </c>
      <c r="W4556" s="214">
        <v>20800</v>
      </c>
      <c r="X4556" s="214">
        <v>24100</v>
      </c>
    </row>
    <row r="4557" spans="1:24" x14ac:dyDescent="0.25">
      <c r="A4557" t="str">
        <f t="shared" si="71"/>
        <v>YAG1UKLevel 7Female + malePsychologyEast of England</v>
      </c>
      <c r="B4557" s="214" t="s">
        <v>251</v>
      </c>
      <c r="C4557" s="214" t="s">
        <v>26</v>
      </c>
      <c r="D4557" s="214">
        <v>1</v>
      </c>
      <c r="E4557" s="214" t="s">
        <v>35</v>
      </c>
      <c r="F4557" s="214" t="s">
        <v>253</v>
      </c>
      <c r="G4557" s="214" t="s">
        <v>246</v>
      </c>
      <c r="H4557" s="214" t="s">
        <v>55</v>
      </c>
      <c r="I4557" s="214" t="s">
        <v>127</v>
      </c>
      <c r="J4557" s="214">
        <v>385</v>
      </c>
      <c r="K4557" s="214">
        <v>385</v>
      </c>
      <c r="L4557" s="214">
        <v>0</v>
      </c>
      <c r="M4557" s="214">
        <v>0</v>
      </c>
      <c r="N4557" s="214">
        <v>385</v>
      </c>
      <c r="O4557" s="214">
        <v>4.8</v>
      </c>
      <c r="P4557" s="214">
        <v>3.1</v>
      </c>
      <c r="Q4557" s="214">
        <v>68</v>
      </c>
      <c r="R4557" s="214">
        <v>89.3</v>
      </c>
      <c r="S4557" s="214">
        <v>92.1</v>
      </c>
      <c r="T4557" s="214">
        <v>24.1</v>
      </c>
      <c r="U4557" s="214">
        <v>245</v>
      </c>
      <c r="V4557" s="214">
        <v>17500</v>
      </c>
      <c r="W4557" s="214">
        <v>22600</v>
      </c>
      <c r="X4557" s="214">
        <v>30700</v>
      </c>
    </row>
    <row r="4558" spans="1:24" x14ac:dyDescent="0.25">
      <c r="A4558" t="str">
        <f t="shared" ref="A4558:A4621" si="72">"YAG"&amp;D4558 &amp;E4558 &amp;F4558 &amp; G4558 &amp;H4558 &amp;I4558</f>
        <v>YAG1UKLevel 7Female + malePsychologyLondon</v>
      </c>
      <c r="B4558" s="214" t="s">
        <v>251</v>
      </c>
      <c r="C4558" s="214" t="s">
        <v>26</v>
      </c>
      <c r="D4558" s="214">
        <v>1</v>
      </c>
      <c r="E4558" s="214" t="s">
        <v>35</v>
      </c>
      <c r="F4558" s="214" t="s">
        <v>253</v>
      </c>
      <c r="G4558" s="214" t="s">
        <v>246</v>
      </c>
      <c r="H4558" s="214" t="s">
        <v>55</v>
      </c>
      <c r="I4558" s="214" t="s">
        <v>128</v>
      </c>
      <c r="J4558" s="214">
        <v>1190</v>
      </c>
      <c r="K4558" s="214">
        <v>1190</v>
      </c>
      <c r="L4558" s="214">
        <v>0</v>
      </c>
      <c r="M4558" s="214">
        <v>0</v>
      </c>
      <c r="N4558" s="214">
        <v>1190</v>
      </c>
      <c r="O4558" s="214">
        <v>6.6</v>
      </c>
      <c r="P4558" s="214">
        <v>3.8</v>
      </c>
      <c r="Q4558" s="214">
        <v>61.2</v>
      </c>
      <c r="R4558" s="214">
        <v>83.5</v>
      </c>
      <c r="S4558" s="214">
        <v>89.5</v>
      </c>
      <c r="T4558" s="214">
        <v>28.3</v>
      </c>
      <c r="U4558" s="214">
        <v>685</v>
      </c>
      <c r="V4558" s="214">
        <v>21200</v>
      </c>
      <c r="W4558" s="214">
        <v>28100</v>
      </c>
      <c r="X4558" s="214">
        <v>38300</v>
      </c>
    </row>
    <row r="4559" spans="1:24" x14ac:dyDescent="0.25">
      <c r="A4559" t="str">
        <f t="shared" si="72"/>
        <v>YAG1UKLevel 7Female + malePsychologyNorth East</v>
      </c>
      <c r="B4559" s="214" t="s">
        <v>251</v>
      </c>
      <c r="C4559" s="214" t="s">
        <v>26</v>
      </c>
      <c r="D4559" s="214">
        <v>1</v>
      </c>
      <c r="E4559" s="214" t="s">
        <v>35</v>
      </c>
      <c r="F4559" s="214" t="s">
        <v>253</v>
      </c>
      <c r="G4559" s="214" t="s">
        <v>246</v>
      </c>
      <c r="H4559" s="214" t="s">
        <v>55</v>
      </c>
      <c r="I4559" s="214" t="s">
        <v>129</v>
      </c>
      <c r="J4559" s="214">
        <v>235</v>
      </c>
      <c r="K4559" s="214">
        <v>235</v>
      </c>
      <c r="L4559" s="214">
        <v>0</v>
      </c>
      <c r="M4559" s="214">
        <v>0</v>
      </c>
      <c r="N4559" s="214">
        <v>235</v>
      </c>
      <c r="O4559" s="214">
        <v>4.7</v>
      </c>
      <c r="P4559" s="214">
        <v>6.4</v>
      </c>
      <c r="Q4559" s="214">
        <v>59.8</v>
      </c>
      <c r="R4559" s="214">
        <v>85.1</v>
      </c>
      <c r="S4559" s="214">
        <v>88.9</v>
      </c>
      <c r="T4559" s="214">
        <v>29.2</v>
      </c>
      <c r="U4559" s="214">
        <v>135</v>
      </c>
      <c r="V4559" s="214">
        <v>16100</v>
      </c>
      <c r="W4559" s="214">
        <v>20800</v>
      </c>
      <c r="X4559" s="214">
        <v>25900</v>
      </c>
    </row>
    <row r="4560" spans="1:24" x14ac:dyDescent="0.25">
      <c r="A4560" t="str">
        <f t="shared" si="72"/>
        <v>YAG1UKLevel 7Female + malePsychologyNorth West</v>
      </c>
      <c r="B4560" s="214" t="s">
        <v>251</v>
      </c>
      <c r="C4560" s="214" t="s">
        <v>26</v>
      </c>
      <c r="D4560" s="214">
        <v>1</v>
      </c>
      <c r="E4560" s="214" t="s">
        <v>35</v>
      </c>
      <c r="F4560" s="214" t="s">
        <v>253</v>
      </c>
      <c r="G4560" s="214" t="s">
        <v>246</v>
      </c>
      <c r="H4560" s="214" t="s">
        <v>55</v>
      </c>
      <c r="I4560" s="214" t="s">
        <v>130</v>
      </c>
      <c r="J4560" s="214">
        <v>420</v>
      </c>
      <c r="K4560" s="214">
        <v>420</v>
      </c>
      <c r="L4560" s="214">
        <v>0</v>
      </c>
      <c r="M4560" s="214">
        <v>0</v>
      </c>
      <c r="N4560" s="214">
        <v>420</v>
      </c>
      <c r="O4560" s="214">
        <v>5.2</v>
      </c>
      <c r="P4560" s="214">
        <v>5.7</v>
      </c>
      <c r="Q4560" s="214">
        <v>66.2</v>
      </c>
      <c r="R4560" s="214">
        <v>83.3</v>
      </c>
      <c r="S4560" s="214">
        <v>89.1</v>
      </c>
      <c r="T4560" s="214">
        <v>22.9</v>
      </c>
      <c r="U4560" s="214">
        <v>275</v>
      </c>
      <c r="V4560" s="214">
        <v>15000</v>
      </c>
      <c r="W4560" s="214">
        <v>20800</v>
      </c>
      <c r="X4560" s="214">
        <v>26600</v>
      </c>
    </row>
    <row r="4561" spans="1:24" x14ac:dyDescent="0.25">
      <c r="A4561" t="str">
        <f t="shared" si="72"/>
        <v>YAG1UKLevel 7Female + malePsychologyNorthern Ireland</v>
      </c>
      <c r="B4561" s="214" t="s">
        <v>251</v>
      </c>
      <c r="C4561" s="214" t="s">
        <v>26</v>
      </c>
      <c r="D4561" s="214">
        <v>1</v>
      </c>
      <c r="E4561" s="214" t="s">
        <v>35</v>
      </c>
      <c r="F4561" s="214" t="s">
        <v>253</v>
      </c>
      <c r="G4561" s="214" t="s">
        <v>246</v>
      </c>
      <c r="H4561" s="214" t="s">
        <v>55</v>
      </c>
      <c r="I4561" s="214" t="s">
        <v>131</v>
      </c>
      <c r="J4561" s="214">
        <v>25</v>
      </c>
      <c r="K4561" s="214">
        <v>25</v>
      </c>
      <c r="L4561" s="214">
        <v>0</v>
      </c>
      <c r="M4561" s="214">
        <v>0</v>
      </c>
      <c r="N4561" s="214">
        <v>25</v>
      </c>
      <c r="O4561" s="214">
        <v>3.7</v>
      </c>
      <c r="P4561" s="214">
        <v>0</v>
      </c>
      <c r="Q4561" s="214">
        <v>70.400000000000006</v>
      </c>
      <c r="R4561" s="214">
        <v>88.9</v>
      </c>
      <c r="S4561" s="214">
        <v>96.3</v>
      </c>
      <c r="T4561" s="214">
        <v>25.9</v>
      </c>
      <c r="U4561" s="214">
        <v>20</v>
      </c>
      <c r="V4561" s="214">
        <v>20400</v>
      </c>
      <c r="W4561" s="214">
        <v>27400</v>
      </c>
      <c r="X4561" s="214">
        <v>38700</v>
      </c>
    </row>
    <row r="4562" spans="1:24" x14ac:dyDescent="0.25">
      <c r="A4562" t="str">
        <f t="shared" si="72"/>
        <v>YAG1UKLevel 7Female + malePsychologyScotland</v>
      </c>
      <c r="B4562" s="214" t="s">
        <v>251</v>
      </c>
      <c r="C4562" s="214" t="s">
        <v>26</v>
      </c>
      <c r="D4562" s="214">
        <v>1</v>
      </c>
      <c r="E4562" s="214" t="s">
        <v>35</v>
      </c>
      <c r="F4562" s="214" t="s">
        <v>253</v>
      </c>
      <c r="G4562" s="214" t="s">
        <v>246</v>
      </c>
      <c r="H4562" s="214" t="s">
        <v>55</v>
      </c>
      <c r="I4562" s="214" t="s">
        <v>132</v>
      </c>
      <c r="J4562" s="214">
        <v>50</v>
      </c>
      <c r="K4562" s="214">
        <v>50</v>
      </c>
      <c r="L4562" s="214">
        <v>0</v>
      </c>
      <c r="M4562" s="214">
        <v>0</v>
      </c>
      <c r="N4562" s="214">
        <v>50</v>
      </c>
      <c r="O4562" s="214">
        <v>12.4</v>
      </c>
      <c r="P4562" s="214">
        <v>6.2</v>
      </c>
      <c r="Q4562" s="214">
        <v>53.6</v>
      </c>
      <c r="R4562" s="214">
        <v>71.099999999999994</v>
      </c>
      <c r="S4562" s="214">
        <v>81.400000000000006</v>
      </c>
      <c r="T4562" s="214">
        <v>27.8</v>
      </c>
      <c r="U4562" s="214">
        <v>25</v>
      </c>
      <c r="V4562" s="214">
        <v>19300</v>
      </c>
      <c r="W4562" s="214">
        <v>25900</v>
      </c>
      <c r="X4562" s="214">
        <v>37400</v>
      </c>
    </row>
    <row r="4563" spans="1:24" x14ac:dyDescent="0.25">
      <c r="A4563" t="str">
        <f t="shared" si="72"/>
        <v>YAG1UKLevel 7Female + malePsychologySouth East</v>
      </c>
      <c r="B4563" s="214" t="s">
        <v>251</v>
      </c>
      <c r="C4563" s="214" t="s">
        <v>26</v>
      </c>
      <c r="D4563" s="214">
        <v>1</v>
      </c>
      <c r="E4563" s="214" t="s">
        <v>35</v>
      </c>
      <c r="F4563" s="214" t="s">
        <v>253</v>
      </c>
      <c r="G4563" s="214" t="s">
        <v>246</v>
      </c>
      <c r="H4563" s="214" t="s">
        <v>55</v>
      </c>
      <c r="I4563" s="214" t="s">
        <v>133</v>
      </c>
      <c r="J4563" s="214">
        <v>705</v>
      </c>
      <c r="K4563" s="214">
        <v>705</v>
      </c>
      <c r="L4563" s="214">
        <v>0</v>
      </c>
      <c r="M4563" s="214">
        <v>0</v>
      </c>
      <c r="N4563" s="214">
        <v>705</v>
      </c>
      <c r="O4563" s="214">
        <v>5</v>
      </c>
      <c r="P4563" s="214">
        <v>3.3</v>
      </c>
      <c r="Q4563" s="214">
        <v>67</v>
      </c>
      <c r="R4563" s="214">
        <v>86.9</v>
      </c>
      <c r="S4563" s="214">
        <v>91.7</v>
      </c>
      <c r="T4563" s="214">
        <v>24.7</v>
      </c>
      <c r="U4563" s="214">
        <v>450</v>
      </c>
      <c r="V4563" s="214">
        <v>18600</v>
      </c>
      <c r="W4563" s="214">
        <v>24500</v>
      </c>
      <c r="X4563" s="214">
        <v>30700</v>
      </c>
    </row>
    <row r="4564" spans="1:24" x14ac:dyDescent="0.25">
      <c r="A4564" t="str">
        <f t="shared" si="72"/>
        <v>YAG1UKLevel 7Female + malePsychologySouth West</v>
      </c>
      <c r="B4564" s="214" t="s">
        <v>251</v>
      </c>
      <c r="C4564" s="214" t="s">
        <v>26</v>
      </c>
      <c r="D4564" s="214">
        <v>1</v>
      </c>
      <c r="E4564" s="214" t="s">
        <v>35</v>
      </c>
      <c r="F4564" s="214" t="s">
        <v>253</v>
      </c>
      <c r="G4564" s="214" t="s">
        <v>246</v>
      </c>
      <c r="H4564" s="214" t="s">
        <v>55</v>
      </c>
      <c r="I4564" s="214" t="s">
        <v>134</v>
      </c>
      <c r="J4564" s="214">
        <v>375</v>
      </c>
      <c r="K4564" s="214">
        <v>375</v>
      </c>
      <c r="L4564" s="214">
        <v>0</v>
      </c>
      <c r="M4564" s="214">
        <v>0</v>
      </c>
      <c r="N4564" s="214">
        <v>375</v>
      </c>
      <c r="O4564" s="214">
        <v>3.3</v>
      </c>
      <c r="P4564" s="214">
        <v>2.9</v>
      </c>
      <c r="Q4564" s="214">
        <v>65.7</v>
      </c>
      <c r="R4564" s="214">
        <v>90.8</v>
      </c>
      <c r="S4564" s="214">
        <v>93.7</v>
      </c>
      <c r="T4564" s="214">
        <v>28</v>
      </c>
      <c r="U4564" s="214">
        <v>240</v>
      </c>
      <c r="V4564" s="214">
        <v>17200</v>
      </c>
      <c r="W4564" s="214">
        <v>21900</v>
      </c>
      <c r="X4564" s="214">
        <v>29500</v>
      </c>
    </row>
    <row r="4565" spans="1:24" x14ac:dyDescent="0.25">
      <c r="A4565" t="str">
        <f t="shared" si="72"/>
        <v>YAG1UKLevel 7Female + malePsychologyUnknown</v>
      </c>
      <c r="B4565" s="214" t="s">
        <v>251</v>
      </c>
      <c r="C4565" s="214" t="s">
        <v>26</v>
      </c>
      <c r="D4565" s="214">
        <v>1</v>
      </c>
      <c r="E4565" s="214" t="s">
        <v>35</v>
      </c>
      <c r="F4565" s="214" t="s">
        <v>253</v>
      </c>
      <c r="G4565" s="214" t="s">
        <v>246</v>
      </c>
      <c r="H4565" s="214" t="s">
        <v>55</v>
      </c>
      <c r="I4565" s="214" t="s">
        <v>135</v>
      </c>
      <c r="J4565" s="214">
        <v>225</v>
      </c>
      <c r="K4565" s="214">
        <v>225</v>
      </c>
      <c r="L4565" s="214">
        <v>42</v>
      </c>
      <c r="M4565" s="214">
        <v>0</v>
      </c>
      <c r="N4565" s="214">
        <v>130</v>
      </c>
      <c r="O4565" s="214">
        <v>0</v>
      </c>
      <c r="P4565" s="214">
        <v>0.8</v>
      </c>
      <c r="Q4565" s="214">
        <v>0</v>
      </c>
      <c r="R4565" s="214">
        <v>0.8</v>
      </c>
      <c r="S4565" s="214">
        <v>99.2</v>
      </c>
      <c r="T4565" s="214">
        <v>99.2</v>
      </c>
      <c r="U4565" s="214" t="s">
        <v>136</v>
      </c>
      <c r="V4565" s="214" t="s">
        <v>136</v>
      </c>
      <c r="W4565" s="214" t="s">
        <v>136</v>
      </c>
      <c r="X4565" s="214" t="s">
        <v>136</v>
      </c>
    </row>
    <row r="4566" spans="1:24" x14ac:dyDescent="0.25">
      <c r="A4566" t="str">
        <f t="shared" si="72"/>
        <v>YAG1UKLevel 7Female + malePsychologyWales</v>
      </c>
      <c r="B4566" s="214" t="s">
        <v>251</v>
      </c>
      <c r="C4566" s="214" t="s">
        <v>26</v>
      </c>
      <c r="D4566" s="214">
        <v>1</v>
      </c>
      <c r="E4566" s="214" t="s">
        <v>35</v>
      </c>
      <c r="F4566" s="214" t="s">
        <v>253</v>
      </c>
      <c r="G4566" s="214" t="s">
        <v>246</v>
      </c>
      <c r="H4566" s="214" t="s">
        <v>55</v>
      </c>
      <c r="I4566" s="214" t="s">
        <v>137</v>
      </c>
      <c r="J4566" s="214">
        <v>65</v>
      </c>
      <c r="K4566" s="214">
        <v>65</v>
      </c>
      <c r="L4566" s="214">
        <v>0</v>
      </c>
      <c r="M4566" s="214">
        <v>0</v>
      </c>
      <c r="N4566" s="214">
        <v>65</v>
      </c>
      <c r="O4566" s="214">
        <v>8.5</v>
      </c>
      <c r="P4566" s="214">
        <v>4.5999999999999996</v>
      </c>
      <c r="Q4566" s="214">
        <v>65.400000000000006</v>
      </c>
      <c r="R4566" s="214">
        <v>86.9</v>
      </c>
      <c r="S4566" s="214">
        <v>86.9</v>
      </c>
      <c r="T4566" s="214">
        <v>21.5</v>
      </c>
      <c r="U4566" s="214">
        <v>40</v>
      </c>
      <c r="V4566" s="214">
        <v>16800</v>
      </c>
      <c r="W4566" s="214">
        <v>24100</v>
      </c>
      <c r="X4566" s="214">
        <v>29200</v>
      </c>
    </row>
    <row r="4567" spans="1:24" x14ac:dyDescent="0.25">
      <c r="A4567" t="str">
        <f t="shared" si="72"/>
        <v>YAG1UKLevel 7Female + malePsychologyWest Midlands</v>
      </c>
      <c r="B4567" s="214" t="s">
        <v>251</v>
      </c>
      <c r="C4567" s="214" t="s">
        <v>26</v>
      </c>
      <c r="D4567" s="214">
        <v>1</v>
      </c>
      <c r="E4567" s="214" t="s">
        <v>35</v>
      </c>
      <c r="F4567" s="214" t="s">
        <v>253</v>
      </c>
      <c r="G4567" s="214" t="s">
        <v>246</v>
      </c>
      <c r="H4567" s="214" t="s">
        <v>55</v>
      </c>
      <c r="I4567" s="214" t="s">
        <v>138</v>
      </c>
      <c r="J4567" s="214">
        <v>360</v>
      </c>
      <c r="K4567" s="214">
        <v>360</v>
      </c>
      <c r="L4567" s="214">
        <v>0</v>
      </c>
      <c r="M4567" s="214">
        <v>0</v>
      </c>
      <c r="N4567" s="214">
        <v>360</v>
      </c>
      <c r="O4567" s="214">
        <v>3.8</v>
      </c>
      <c r="P4567" s="214">
        <v>7.5</v>
      </c>
      <c r="Q4567" s="214">
        <v>66.900000000000006</v>
      </c>
      <c r="R4567" s="214">
        <v>86.4</v>
      </c>
      <c r="S4567" s="214">
        <v>88.7</v>
      </c>
      <c r="T4567" s="214">
        <v>21.8</v>
      </c>
      <c r="U4567" s="214">
        <v>230</v>
      </c>
      <c r="V4567" s="214">
        <v>16800</v>
      </c>
      <c r="W4567" s="214">
        <v>21200</v>
      </c>
      <c r="X4567" s="214">
        <v>28100</v>
      </c>
    </row>
    <row r="4568" spans="1:24" x14ac:dyDescent="0.25">
      <c r="A4568" t="str">
        <f t="shared" si="72"/>
        <v>YAG1UKLevel 7Female + malePsychologyYorkshire and The Humber</v>
      </c>
      <c r="B4568" s="214" t="s">
        <v>251</v>
      </c>
      <c r="C4568" s="214" t="s">
        <v>26</v>
      </c>
      <c r="D4568" s="214">
        <v>1</v>
      </c>
      <c r="E4568" s="214" t="s">
        <v>35</v>
      </c>
      <c r="F4568" s="214" t="s">
        <v>253</v>
      </c>
      <c r="G4568" s="214" t="s">
        <v>246</v>
      </c>
      <c r="H4568" s="214" t="s">
        <v>55</v>
      </c>
      <c r="I4568" s="214" t="s">
        <v>139</v>
      </c>
      <c r="J4568" s="214">
        <v>365</v>
      </c>
      <c r="K4568" s="214">
        <v>365</v>
      </c>
      <c r="L4568" s="214">
        <v>0</v>
      </c>
      <c r="M4568" s="214">
        <v>0</v>
      </c>
      <c r="N4568" s="214">
        <v>365</v>
      </c>
      <c r="O4568" s="214">
        <v>2.7</v>
      </c>
      <c r="P4568" s="214">
        <v>3.8</v>
      </c>
      <c r="Q4568" s="214">
        <v>70.3</v>
      </c>
      <c r="R4568" s="214">
        <v>89.6</v>
      </c>
      <c r="S4568" s="214">
        <v>93.4</v>
      </c>
      <c r="T4568" s="214">
        <v>23.1</v>
      </c>
      <c r="U4568" s="214">
        <v>250</v>
      </c>
      <c r="V4568" s="214">
        <v>17200</v>
      </c>
      <c r="W4568" s="214">
        <v>21500</v>
      </c>
      <c r="X4568" s="214">
        <v>26600</v>
      </c>
    </row>
    <row r="4569" spans="1:24" x14ac:dyDescent="0.25">
      <c r="A4569" t="str">
        <f t="shared" si="72"/>
        <v>YAG1UKLevel 7Female + maleSociology, social policy and anthropologyAbroad</v>
      </c>
      <c r="B4569" s="214" t="s">
        <v>251</v>
      </c>
      <c r="C4569" s="214" t="s">
        <v>26</v>
      </c>
      <c r="D4569" s="214">
        <v>1</v>
      </c>
      <c r="E4569" s="214" t="s">
        <v>35</v>
      </c>
      <c r="F4569" s="214" t="s">
        <v>253</v>
      </c>
      <c r="G4569" s="214" t="s">
        <v>246</v>
      </c>
      <c r="H4569" s="214" t="s">
        <v>77</v>
      </c>
      <c r="I4569" s="214" t="s">
        <v>125</v>
      </c>
      <c r="J4569" s="214" t="s">
        <v>140</v>
      </c>
      <c r="K4569" s="214" t="s">
        <v>140</v>
      </c>
      <c r="L4569" s="214" t="s">
        <v>140</v>
      </c>
      <c r="M4569" s="214" t="s">
        <v>140</v>
      </c>
      <c r="N4569" s="214" t="s">
        <v>140</v>
      </c>
      <c r="O4569" s="214" t="s">
        <v>140</v>
      </c>
      <c r="P4569" s="214" t="s">
        <v>140</v>
      </c>
      <c r="Q4569" s="214" t="s">
        <v>140</v>
      </c>
      <c r="R4569" s="214" t="s">
        <v>140</v>
      </c>
      <c r="S4569" s="214" t="s">
        <v>140</v>
      </c>
      <c r="T4569" s="214" t="s">
        <v>140</v>
      </c>
      <c r="U4569" s="214" t="s">
        <v>140</v>
      </c>
      <c r="V4569" s="214" t="s">
        <v>140</v>
      </c>
      <c r="W4569" s="214" t="s">
        <v>140</v>
      </c>
      <c r="X4569" s="214" t="s">
        <v>140</v>
      </c>
    </row>
    <row r="4570" spans="1:24" x14ac:dyDescent="0.25">
      <c r="A4570" t="str">
        <f t="shared" si="72"/>
        <v>YAG1UKLevel 7Female + maleSociology, social policy and anthropologyEast Midlands</v>
      </c>
      <c r="B4570" s="214" t="s">
        <v>251</v>
      </c>
      <c r="C4570" s="214" t="s">
        <v>26</v>
      </c>
      <c r="D4570" s="214">
        <v>1</v>
      </c>
      <c r="E4570" s="214" t="s">
        <v>35</v>
      </c>
      <c r="F4570" s="214" t="s">
        <v>253</v>
      </c>
      <c r="G4570" s="214" t="s">
        <v>246</v>
      </c>
      <c r="H4570" s="214" t="s">
        <v>77</v>
      </c>
      <c r="I4570" s="214" t="s">
        <v>126</v>
      </c>
      <c r="J4570" s="214">
        <v>145</v>
      </c>
      <c r="K4570" s="214">
        <v>145</v>
      </c>
      <c r="L4570" s="214">
        <v>0</v>
      </c>
      <c r="M4570" s="214">
        <v>0</v>
      </c>
      <c r="N4570" s="214">
        <v>145</v>
      </c>
      <c r="O4570" s="214">
        <v>7.5</v>
      </c>
      <c r="P4570" s="214">
        <v>12.4</v>
      </c>
      <c r="Q4570" s="214">
        <v>63.1</v>
      </c>
      <c r="R4570" s="214">
        <v>76.900000000000006</v>
      </c>
      <c r="S4570" s="214">
        <v>80.099999999999994</v>
      </c>
      <c r="T4570" s="214">
        <v>17</v>
      </c>
      <c r="U4570" s="214">
        <v>90</v>
      </c>
      <c r="V4570" s="214">
        <v>17500</v>
      </c>
      <c r="W4570" s="214">
        <v>23400</v>
      </c>
      <c r="X4570" s="214">
        <v>37600</v>
      </c>
    </row>
    <row r="4571" spans="1:24" x14ac:dyDescent="0.25">
      <c r="A4571" t="str">
        <f t="shared" si="72"/>
        <v>YAG1UKLevel 7Female + maleSociology, social policy and anthropologyEast of England</v>
      </c>
      <c r="B4571" s="214" t="s">
        <v>251</v>
      </c>
      <c r="C4571" s="214" t="s">
        <v>26</v>
      </c>
      <c r="D4571" s="214">
        <v>1</v>
      </c>
      <c r="E4571" s="214" t="s">
        <v>35</v>
      </c>
      <c r="F4571" s="214" t="s">
        <v>253</v>
      </c>
      <c r="G4571" s="214" t="s">
        <v>246</v>
      </c>
      <c r="H4571" s="214" t="s">
        <v>77</v>
      </c>
      <c r="I4571" s="214" t="s">
        <v>127</v>
      </c>
      <c r="J4571" s="214">
        <v>230</v>
      </c>
      <c r="K4571" s="214">
        <v>230</v>
      </c>
      <c r="L4571" s="214">
        <v>0</v>
      </c>
      <c r="M4571" s="214">
        <v>0</v>
      </c>
      <c r="N4571" s="214">
        <v>230</v>
      </c>
      <c r="O4571" s="214">
        <v>5.6</v>
      </c>
      <c r="P4571" s="214">
        <v>7.1</v>
      </c>
      <c r="Q4571" s="214">
        <v>70.2</v>
      </c>
      <c r="R4571" s="214">
        <v>82.7</v>
      </c>
      <c r="S4571" s="214">
        <v>87.4</v>
      </c>
      <c r="T4571" s="214">
        <v>17.2</v>
      </c>
      <c r="U4571" s="214">
        <v>155</v>
      </c>
      <c r="V4571" s="214">
        <v>19000</v>
      </c>
      <c r="W4571" s="214">
        <v>25600</v>
      </c>
      <c r="X4571" s="214">
        <v>33900</v>
      </c>
    </row>
    <row r="4572" spans="1:24" x14ac:dyDescent="0.25">
      <c r="A4572" t="str">
        <f t="shared" si="72"/>
        <v>YAG1UKLevel 7Female + maleSociology, social policy and anthropologyLondon</v>
      </c>
      <c r="B4572" s="214" t="s">
        <v>251</v>
      </c>
      <c r="C4572" s="214" t="s">
        <v>26</v>
      </c>
      <c r="D4572" s="214">
        <v>1</v>
      </c>
      <c r="E4572" s="214" t="s">
        <v>35</v>
      </c>
      <c r="F4572" s="214" t="s">
        <v>253</v>
      </c>
      <c r="G4572" s="214" t="s">
        <v>246</v>
      </c>
      <c r="H4572" s="214" t="s">
        <v>77</v>
      </c>
      <c r="I4572" s="214" t="s">
        <v>128</v>
      </c>
      <c r="J4572" s="214">
        <v>895</v>
      </c>
      <c r="K4572" s="214">
        <v>895</v>
      </c>
      <c r="L4572" s="214">
        <v>0</v>
      </c>
      <c r="M4572" s="214">
        <v>0</v>
      </c>
      <c r="N4572" s="214">
        <v>895</v>
      </c>
      <c r="O4572" s="214">
        <v>8.6</v>
      </c>
      <c r="P4572" s="214">
        <v>6.7</v>
      </c>
      <c r="Q4572" s="214">
        <v>69.5</v>
      </c>
      <c r="R4572" s="214">
        <v>80.099999999999994</v>
      </c>
      <c r="S4572" s="214">
        <v>84.6</v>
      </c>
      <c r="T4572" s="214">
        <v>15.2</v>
      </c>
      <c r="U4572" s="214">
        <v>590</v>
      </c>
      <c r="V4572" s="214">
        <v>23000</v>
      </c>
      <c r="W4572" s="214">
        <v>28800</v>
      </c>
      <c r="X4572" s="214">
        <v>36900</v>
      </c>
    </row>
    <row r="4573" spans="1:24" x14ac:dyDescent="0.25">
      <c r="A4573" t="str">
        <f t="shared" si="72"/>
        <v>YAG1UKLevel 7Female + maleSociology, social policy and anthropologyNorth East</v>
      </c>
      <c r="B4573" s="214" t="s">
        <v>251</v>
      </c>
      <c r="C4573" s="214" t="s">
        <v>26</v>
      </c>
      <c r="D4573" s="214">
        <v>1</v>
      </c>
      <c r="E4573" s="214" t="s">
        <v>35</v>
      </c>
      <c r="F4573" s="214" t="s">
        <v>253</v>
      </c>
      <c r="G4573" s="214" t="s">
        <v>246</v>
      </c>
      <c r="H4573" s="214" t="s">
        <v>77</v>
      </c>
      <c r="I4573" s="214" t="s">
        <v>129</v>
      </c>
      <c r="J4573" s="214">
        <v>80</v>
      </c>
      <c r="K4573" s="214">
        <v>80</v>
      </c>
      <c r="L4573" s="214">
        <v>0</v>
      </c>
      <c r="M4573" s="214">
        <v>0</v>
      </c>
      <c r="N4573" s="214">
        <v>80</v>
      </c>
      <c r="O4573" s="214">
        <v>7.5</v>
      </c>
      <c r="P4573" s="214">
        <v>5</v>
      </c>
      <c r="Q4573" s="214">
        <v>58.5</v>
      </c>
      <c r="R4573" s="214">
        <v>80.599999999999994</v>
      </c>
      <c r="S4573" s="214">
        <v>87.5</v>
      </c>
      <c r="T4573" s="214">
        <v>29</v>
      </c>
      <c r="U4573" s="214">
        <v>45</v>
      </c>
      <c r="V4573" s="214">
        <v>17200</v>
      </c>
      <c r="W4573" s="214">
        <v>23700</v>
      </c>
      <c r="X4573" s="214">
        <v>34300</v>
      </c>
    </row>
    <row r="4574" spans="1:24" x14ac:dyDescent="0.25">
      <c r="A4574" t="str">
        <f t="shared" si="72"/>
        <v>YAG1UKLevel 7Female + maleSociology, social policy and anthropologyNorth West</v>
      </c>
      <c r="B4574" s="214" t="s">
        <v>251</v>
      </c>
      <c r="C4574" s="214" t="s">
        <v>26</v>
      </c>
      <c r="D4574" s="214">
        <v>1</v>
      </c>
      <c r="E4574" s="214" t="s">
        <v>35</v>
      </c>
      <c r="F4574" s="214" t="s">
        <v>253</v>
      </c>
      <c r="G4574" s="214" t="s">
        <v>246</v>
      </c>
      <c r="H4574" s="214" t="s">
        <v>77</v>
      </c>
      <c r="I4574" s="214" t="s">
        <v>130</v>
      </c>
      <c r="J4574" s="214">
        <v>305</v>
      </c>
      <c r="K4574" s="214">
        <v>305</v>
      </c>
      <c r="L4574" s="214">
        <v>0</v>
      </c>
      <c r="M4574" s="214">
        <v>0</v>
      </c>
      <c r="N4574" s="214">
        <v>305</v>
      </c>
      <c r="O4574" s="214">
        <v>5.3</v>
      </c>
      <c r="P4574" s="214">
        <v>7.8</v>
      </c>
      <c r="Q4574" s="214">
        <v>72</v>
      </c>
      <c r="R4574" s="214">
        <v>82.5</v>
      </c>
      <c r="S4574" s="214">
        <v>87</v>
      </c>
      <c r="T4574" s="214">
        <v>14.9</v>
      </c>
      <c r="U4574" s="214">
        <v>215</v>
      </c>
      <c r="V4574" s="214">
        <v>17900</v>
      </c>
      <c r="W4574" s="214">
        <v>25600</v>
      </c>
      <c r="X4574" s="214">
        <v>36900</v>
      </c>
    </row>
    <row r="4575" spans="1:24" x14ac:dyDescent="0.25">
      <c r="A4575" t="str">
        <f t="shared" si="72"/>
        <v>YAG1UKLevel 7Female + maleSociology, social policy and anthropologyNorthern Ireland</v>
      </c>
      <c r="B4575" s="214" t="s">
        <v>251</v>
      </c>
      <c r="C4575" s="214" t="s">
        <v>26</v>
      </c>
      <c r="D4575" s="214">
        <v>1</v>
      </c>
      <c r="E4575" s="214" t="s">
        <v>35</v>
      </c>
      <c r="F4575" s="214" t="s">
        <v>253</v>
      </c>
      <c r="G4575" s="214" t="s">
        <v>246</v>
      </c>
      <c r="H4575" s="214" t="s">
        <v>77</v>
      </c>
      <c r="I4575" s="214" t="s">
        <v>131</v>
      </c>
      <c r="J4575" s="214">
        <v>15</v>
      </c>
      <c r="K4575" s="214">
        <v>15</v>
      </c>
      <c r="L4575" s="214">
        <v>0</v>
      </c>
      <c r="M4575" s="214">
        <v>0</v>
      </c>
      <c r="N4575" s="214">
        <v>15</v>
      </c>
      <c r="O4575" s="214">
        <v>23.6</v>
      </c>
      <c r="P4575" s="214">
        <v>0</v>
      </c>
      <c r="Q4575" s="214">
        <v>64.599999999999994</v>
      </c>
      <c r="R4575" s="214">
        <v>76.400000000000006</v>
      </c>
      <c r="S4575" s="214">
        <v>76.400000000000006</v>
      </c>
      <c r="T4575" s="214">
        <v>11.8</v>
      </c>
      <c r="U4575" s="214" t="s">
        <v>140</v>
      </c>
      <c r="V4575" s="214" t="s">
        <v>140</v>
      </c>
      <c r="W4575" s="214" t="s">
        <v>140</v>
      </c>
      <c r="X4575" s="214" t="s">
        <v>140</v>
      </c>
    </row>
    <row r="4576" spans="1:24" x14ac:dyDescent="0.25">
      <c r="A4576" t="str">
        <f t="shared" si="72"/>
        <v>YAG1UKLevel 7Female + maleSociology, social policy and anthropologyScotland</v>
      </c>
      <c r="B4576" s="214" t="s">
        <v>251</v>
      </c>
      <c r="C4576" s="214" t="s">
        <v>26</v>
      </c>
      <c r="D4576" s="214">
        <v>1</v>
      </c>
      <c r="E4576" s="214" t="s">
        <v>35</v>
      </c>
      <c r="F4576" s="214" t="s">
        <v>253</v>
      </c>
      <c r="G4576" s="214" t="s">
        <v>246</v>
      </c>
      <c r="H4576" s="214" t="s">
        <v>77</v>
      </c>
      <c r="I4576" s="214" t="s">
        <v>132</v>
      </c>
      <c r="J4576" s="214">
        <v>55</v>
      </c>
      <c r="K4576" s="214">
        <v>55</v>
      </c>
      <c r="L4576" s="214">
        <v>0</v>
      </c>
      <c r="M4576" s="214">
        <v>0</v>
      </c>
      <c r="N4576" s="214">
        <v>55</v>
      </c>
      <c r="O4576" s="214">
        <v>15</v>
      </c>
      <c r="P4576" s="214">
        <v>3.7</v>
      </c>
      <c r="Q4576" s="214">
        <v>59.8</v>
      </c>
      <c r="R4576" s="214">
        <v>77.5</v>
      </c>
      <c r="S4576" s="214">
        <v>81.2</v>
      </c>
      <c r="T4576" s="214">
        <v>21.5</v>
      </c>
      <c r="U4576" s="214">
        <v>30</v>
      </c>
      <c r="V4576" s="214">
        <v>24800</v>
      </c>
      <c r="W4576" s="214">
        <v>31800</v>
      </c>
      <c r="X4576" s="214">
        <v>51100</v>
      </c>
    </row>
    <row r="4577" spans="1:24" x14ac:dyDescent="0.25">
      <c r="A4577" t="str">
        <f t="shared" si="72"/>
        <v>YAG1UKLevel 7Female + maleSociology, social policy and anthropologySouth East</v>
      </c>
      <c r="B4577" s="214" t="s">
        <v>251</v>
      </c>
      <c r="C4577" s="214" t="s">
        <v>26</v>
      </c>
      <c r="D4577" s="214">
        <v>1</v>
      </c>
      <c r="E4577" s="214" t="s">
        <v>35</v>
      </c>
      <c r="F4577" s="214" t="s">
        <v>253</v>
      </c>
      <c r="G4577" s="214" t="s">
        <v>246</v>
      </c>
      <c r="H4577" s="214" t="s">
        <v>77</v>
      </c>
      <c r="I4577" s="214" t="s">
        <v>133</v>
      </c>
      <c r="J4577" s="214">
        <v>425</v>
      </c>
      <c r="K4577" s="214">
        <v>425</v>
      </c>
      <c r="L4577" s="214">
        <v>0</v>
      </c>
      <c r="M4577" s="214">
        <v>0</v>
      </c>
      <c r="N4577" s="214">
        <v>425</v>
      </c>
      <c r="O4577" s="214">
        <v>7</v>
      </c>
      <c r="P4577" s="214">
        <v>5.7</v>
      </c>
      <c r="Q4577" s="214">
        <v>63.9</v>
      </c>
      <c r="R4577" s="214">
        <v>81.400000000000006</v>
      </c>
      <c r="S4577" s="214">
        <v>87.3</v>
      </c>
      <c r="T4577" s="214">
        <v>23.3</v>
      </c>
      <c r="U4577" s="214">
        <v>260</v>
      </c>
      <c r="V4577" s="214">
        <v>20800</v>
      </c>
      <c r="W4577" s="214">
        <v>27400</v>
      </c>
      <c r="X4577" s="214">
        <v>34700</v>
      </c>
    </row>
    <row r="4578" spans="1:24" x14ac:dyDescent="0.25">
      <c r="A4578" t="str">
        <f t="shared" si="72"/>
        <v>YAG1UKLevel 7Female + maleSociology, social policy and anthropologySouth West</v>
      </c>
      <c r="B4578" s="214" t="s">
        <v>251</v>
      </c>
      <c r="C4578" s="214" t="s">
        <v>26</v>
      </c>
      <c r="D4578" s="214">
        <v>1</v>
      </c>
      <c r="E4578" s="214" t="s">
        <v>35</v>
      </c>
      <c r="F4578" s="214" t="s">
        <v>253</v>
      </c>
      <c r="G4578" s="214" t="s">
        <v>246</v>
      </c>
      <c r="H4578" s="214" t="s">
        <v>77</v>
      </c>
      <c r="I4578" s="214" t="s">
        <v>134</v>
      </c>
      <c r="J4578" s="214">
        <v>195</v>
      </c>
      <c r="K4578" s="214">
        <v>195</v>
      </c>
      <c r="L4578" s="214">
        <v>0</v>
      </c>
      <c r="M4578" s="214">
        <v>0</v>
      </c>
      <c r="N4578" s="214">
        <v>195</v>
      </c>
      <c r="O4578" s="214">
        <v>11</v>
      </c>
      <c r="P4578" s="214">
        <v>4.0999999999999996</v>
      </c>
      <c r="Q4578" s="214">
        <v>66.8</v>
      </c>
      <c r="R4578" s="214">
        <v>81.3</v>
      </c>
      <c r="S4578" s="214">
        <v>84.9</v>
      </c>
      <c r="T4578" s="214">
        <v>18.2</v>
      </c>
      <c r="U4578" s="214">
        <v>125</v>
      </c>
      <c r="V4578" s="214">
        <v>17200</v>
      </c>
      <c r="W4578" s="214">
        <v>24100</v>
      </c>
      <c r="X4578" s="214">
        <v>33600</v>
      </c>
    </row>
    <row r="4579" spans="1:24" x14ac:dyDescent="0.25">
      <c r="A4579" t="str">
        <f t="shared" si="72"/>
        <v>YAG1UKLevel 7Female + maleSociology, social policy and anthropologyUnknown</v>
      </c>
      <c r="B4579" s="214" t="s">
        <v>251</v>
      </c>
      <c r="C4579" s="214" t="s">
        <v>26</v>
      </c>
      <c r="D4579" s="214">
        <v>1</v>
      </c>
      <c r="E4579" s="214" t="s">
        <v>35</v>
      </c>
      <c r="F4579" s="214" t="s">
        <v>253</v>
      </c>
      <c r="G4579" s="214" t="s">
        <v>246</v>
      </c>
      <c r="H4579" s="214" t="s">
        <v>77</v>
      </c>
      <c r="I4579" s="214" t="s">
        <v>135</v>
      </c>
      <c r="J4579" s="214">
        <v>120</v>
      </c>
      <c r="K4579" s="214">
        <v>120</v>
      </c>
      <c r="L4579" s="214">
        <v>62.7</v>
      </c>
      <c r="M4579" s="214">
        <v>0</v>
      </c>
      <c r="N4579" s="214">
        <v>45</v>
      </c>
      <c r="O4579" s="214">
        <v>0</v>
      </c>
      <c r="P4579" s="214">
        <v>0</v>
      </c>
      <c r="Q4579" s="214">
        <v>0</v>
      </c>
      <c r="R4579" s="214">
        <v>0</v>
      </c>
      <c r="S4579" s="214">
        <v>100</v>
      </c>
      <c r="T4579" s="214">
        <v>100</v>
      </c>
      <c r="U4579" s="214" t="s">
        <v>136</v>
      </c>
      <c r="V4579" s="214" t="s">
        <v>136</v>
      </c>
      <c r="W4579" s="214" t="s">
        <v>136</v>
      </c>
      <c r="X4579" s="214" t="s">
        <v>136</v>
      </c>
    </row>
    <row r="4580" spans="1:24" x14ac:dyDescent="0.25">
      <c r="A4580" t="str">
        <f t="shared" si="72"/>
        <v>YAG1UKLevel 7Female + maleSociology, social policy and anthropologyWales</v>
      </c>
      <c r="B4580" s="214" t="s">
        <v>251</v>
      </c>
      <c r="C4580" s="214" t="s">
        <v>26</v>
      </c>
      <c r="D4580" s="214">
        <v>1</v>
      </c>
      <c r="E4580" s="214" t="s">
        <v>35</v>
      </c>
      <c r="F4580" s="214" t="s">
        <v>253</v>
      </c>
      <c r="G4580" s="214" t="s">
        <v>246</v>
      </c>
      <c r="H4580" s="214" t="s">
        <v>77</v>
      </c>
      <c r="I4580" s="214" t="s">
        <v>137</v>
      </c>
      <c r="J4580" s="214">
        <v>25</v>
      </c>
      <c r="K4580" s="214">
        <v>25</v>
      </c>
      <c r="L4580" s="214">
        <v>0</v>
      </c>
      <c r="M4580" s="214">
        <v>0</v>
      </c>
      <c r="N4580" s="214">
        <v>25</v>
      </c>
      <c r="O4580" s="214">
        <v>3.8</v>
      </c>
      <c r="P4580" s="214">
        <v>8.1999999999999993</v>
      </c>
      <c r="Q4580" s="214">
        <v>67.8</v>
      </c>
      <c r="R4580" s="214">
        <v>84.3</v>
      </c>
      <c r="S4580" s="214">
        <v>88.1</v>
      </c>
      <c r="T4580" s="214">
        <v>20.3</v>
      </c>
      <c r="U4580" s="214">
        <v>15</v>
      </c>
      <c r="V4580" s="214">
        <v>18400</v>
      </c>
      <c r="W4580" s="214">
        <v>26300</v>
      </c>
      <c r="X4580" s="214">
        <v>35000</v>
      </c>
    </row>
    <row r="4581" spans="1:24" x14ac:dyDescent="0.25">
      <c r="A4581" t="str">
        <f t="shared" si="72"/>
        <v>YAG1UKLevel 7Female + maleSociology, social policy and anthropologyWest Midlands</v>
      </c>
      <c r="B4581" s="214" t="s">
        <v>251</v>
      </c>
      <c r="C4581" s="214" t="s">
        <v>26</v>
      </c>
      <c r="D4581" s="214">
        <v>1</v>
      </c>
      <c r="E4581" s="214" t="s">
        <v>35</v>
      </c>
      <c r="F4581" s="214" t="s">
        <v>253</v>
      </c>
      <c r="G4581" s="214" t="s">
        <v>246</v>
      </c>
      <c r="H4581" s="214" t="s">
        <v>77</v>
      </c>
      <c r="I4581" s="214" t="s">
        <v>138</v>
      </c>
      <c r="J4581" s="214">
        <v>190</v>
      </c>
      <c r="K4581" s="214">
        <v>190</v>
      </c>
      <c r="L4581" s="214">
        <v>0</v>
      </c>
      <c r="M4581" s="214">
        <v>0</v>
      </c>
      <c r="N4581" s="214">
        <v>190</v>
      </c>
      <c r="O4581" s="214">
        <v>6.5</v>
      </c>
      <c r="P4581" s="214">
        <v>8.1999999999999993</v>
      </c>
      <c r="Q4581" s="214">
        <v>62.1</v>
      </c>
      <c r="R4581" s="214">
        <v>80.2</v>
      </c>
      <c r="S4581" s="214">
        <v>85.3</v>
      </c>
      <c r="T4581" s="214">
        <v>23.2</v>
      </c>
      <c r="U4581" s="214">
        <v>115</v>
      </c>
      <c r="V4581" s="214">
        <v>18600</v>
      </c>
      <c r="W4581" s="214">
        <v>24100</v>
      </c>
      <c r="X4581" s="214">
        <v>32100</v>
      </c>
    </row>
    <row r="4582" spans="1:24" x14ac:dyDescent="0.25">
      <c r="A4582" t="str">
        <f t="shared" si="72"/>
        <v>YAG1UKLevel 7Female + maleSociology, social policy and anthropologyYorkshire and The Humber</v>
      </c>
      <c r="B4582" s="214" t="s">
        <v>251</v>
      </c>
      <c r="C4582" s="214" t="s">
        <v>26</v>
      </c>
      <c r="D4582" s="214">
        <v>1</v>
      </c>
      <c r="E4582" s="214" t="s">
        <v>35</v>
      </c>
      <c r="F4582" s="214" t="s">
        <v>253</v>
      </c>
      <c r="G4582" s="214" t="s">
        <v>246</v>
      </c>
      <c r="H4582" s="214" t="s">
        <v>77</v>
      </c>
      <c r="I4582" s="214" t="s">
        <v>139</v>
      </c>
      <c r="J4582" s="214">
        <v>205</v>
      </c>
      <c r="K4582" s="214">
        <v>205</v>
      </c>
      <c r="L4582" s="214">
        <v>0</v>
      </c>
      <c r="M4582" s="214">
        <v>0</v>
      </c>
      <c r="N4582" s="214">
        <v>205</v>
      </c>
      <c r="O4582" s="214">
        <v>4.5999999999999996</v>
      </c>
      <c r="P4582" s="214">
        <v>3.3</v>
      </c>
      <c r="Q4582" s="214">
        <v>69.099999999999994</v>
      </c>
      <c r="R4582" s="214">
        <v>88.1</v>
      </c>
      <c r="S4582" s="214">
        <v>92.1</v>
      </c>
      <c r="T4582" s="214">
        <v>23</v>
      </c>
      <c r="U4582" s="214">
        <v>140</v>
      </c>
      <c r="V4582" s="214">
        <v>18200</v>
      </c>
      <c r="W4582" s="214">
        <v>25200</v>
      </c>
      <c r="X4582" s="214">
        <v>35400</v>
      </c>
    </row>
    <row r="4583" spans="1:24" x14ac:dyDescent="0.25">
      <c r="A4583" t="str">
        <f t="shared" si="72"/>
        <v>YAG1UKLevel 7Female + maleSport and exercise sciencesAbroad</v>
      </c>
      <c r="B4583" s="214" t="s">
        <v>251</v>
      </c>
      <c r="C4583" s="214" t="s">
        <v>26</v>
      </c>
      <c r="D4583" s="214">
        <v>1</v>
      </c>
      <c r="E4583" s="214" t="s">
        <v>35</v>
      </c>
      <c r="F4583" s="214" t="s">
        <v>253</v>
      </c>
      <c r="G4583" s="214" t="s">
        <v>246</v>
      </c>
      <c r="H4583" s="214" t="s">
        <v>53</v>
      </c>
      <c r="I4583" s="214" t="s">
        <v>125</v>
      </c>
      <c r="J4583" s="214" t="s">
        <v>140</v>
      </c>
      <c r="K4583" s="214" t="s">
        <v>140</v>
      </c>
      <c r="L4583" s="214" t="s">
        <v>140</v>
      </c>
      <c r="M4583" s="214" t="s">
        <v>140</v>
      </c>
      <c r="N4583" s="214" t="s">
        <v>140</v>
      </c>
      <c r="O4583" s="214" t="s">
        <v>140</v>
      </c>
      <c r="P4583" s="214" t="s">
        <v>140</v>
      </c>
      <c r="Q4583" s="214" t="s">
        <v>140</v>
      </c>
      <c r="R4583" s="214" t="s">
        <v>140</v>
      </c>
      <c r="S4583" s="214" t="s">
        <v>140</v>
      </c>
      <c r="T4583" s="214" t="s">
        <v>140</v>
      </c>
      <c r="U4583" s="214" t="s">
        <v>136</v>
      </c>
      <c r="V4583" s="214" t="s">
        <v>136</v>
      </c>
      <c r="W4583" s="214" t="s">
        <v>136</v>
      </c>
      <c r="X4583" s="214" t="s">
        <v>136</v>
      </c>
    </row>
    <row r="4584" spans="1:24" x14ac:dyDescent="0.25">
      <c r="A4584" t="str">
        <f t="shared" si="72"/>
        <v>YAG1UKLevel 7Female + maleSport and exercise sciencesEast Midlands</v>
      </c>
      <c r="B4584" s="214" t="s">
        <v>251</v>
      </c>
      <c r="C4584" s="214" t="s">
        <v>26</v>
      </c>
      <c r="D4584" s="214">
        <v>1</v>
      </c>
      <c r="E4584" s="214" t="s">
        <v>35</v>
      </c>
      <c r="F4584" s="214" t="s">
        <v>253</v>
      </c>
      <c r="G4584" s="214" t="s">
        <v>246</v>
      </c>
      <c r="H4584" s="214" t="s">
        <v>53</v>
      </c>
      <c r="I4584" s="214" t="s">
        <v>126</v>
      </c>
      <c r="J4584" s="214">
        <v>90</v>
      </c>
      <c r="K4584" s="214">
        <v>90</v>
      </c>
      <c r="L4584" s="214">
        <v>0</v>
      </c>
      <c r="M4584" s="214">
        <v>0</v>
      </c>
      <c r="N4584" s="214">
        <v>90</v>
      </c>
      <c r="O4584" s="214">
        <v>1.1000000000000001</v>
      </c>
      <c r="P4584" s="214">
        <v>3.4</v>
      </c>
      <c r="Q4584" s="214">
        <v>71.5</v>
      </c>
      <c r="R4584" s="214">
        <v>92.2</v>
      </c>
      <c r="S4584" s="214">
        <v>95.5</v>
      </c>
      <c r="T4584" s="214">
        <v>24.1</v>
      </c>
      <c r="U4584" s="214">
        <v>60</v>
      </c>
      <c r="V4584" s="214">
        <v>16100</v>
      </c>
      <c r="W4584" s="214">
        <v>20100</v>
      </c>
      <c r="X4584" s="214">
        <v>25900</v>
      </c>
    </row>
    <row r="4585" spans="1:24" x14ac:dyDescent="0.25">
      <c r="A4585" t="str">
        <f t="shared" si="72"/>
        <v>YAG1UKLevel 7Female + maleSport and exercise sciencesEast of England</v>
      </c>
      <c r="B4585" s="214" t="s">
        <v>251</v>
      </c>
      <c r="C4585" s="214" t="s">
        <v>26</v>
      </c>
      <c r="D4585" s="214">
        <v>1</v>
      </c>
      <c r="E4585" s="214" t="s">
        <v>35</v>
      </c>
      <c r="F4585" s="214" t="s">
        <v>253</v>
      </c>
      <c r="G4585" s="214" t="s">
        <v>246</v>
      </c>
      <c r="H4585" s="214" t="s">
        <v>53</v>
      </c>
      <c r="I4585" s="214" t="s">
        <v>127</v>
      </c>
      <c r="J4585" s="214">
        <v>90</v>
      </c>
      <c r="K4585" s="214">
        <v>90</v>
      </c>
      <c r="L4585" s="214">
        <v>0</v>
      </c>
      <c r="M4585" s="214">
        <v>0</v>
      </c>
      <c r="N4585" s="214">
        <v>90</v>
      </c>
      <c r="O4585" s="214">
        <v>4.5</v>
      </c>
      <c r="P4585" s="214">
        <v>7.9</v>
      </c>
      <c r="Q4585" s="214">
        <v>63.2</v>
      </c>
      <c r="R4585" s="214">
        <v>81.900000000000006</v>
      </c>
      <c r="S4585" s="214">
        <v>87.5</v>
      </c>
      <c r="T4585" s="214">
        <v>24.3</v>
      </c>
      <c r="U4585" s="214">
        <v>55</v>
      </c>
      <c r="V4585" s="214">
        <v>19300</v>
      </c>
      <c r="W4585" s="214">
        <v>23400</v>
      </c>
      <c r="X4585" s="214">
        <v>28100</v>
      </c>
    </row>
    <row r="4586" spans="1:24" x14ac:dyDescent="0.25">
      <c r="A4586" t="str">
        <f t="shared" si="72"/>
        <v>YAG1UKLevel 7Female + maleSport and exercise sciencesLondon</v>
      </c>
      <c r="B4586" s="214" t="s">
        <v>251</v>
      </c>
      <c r="C4586" s="214" t="s">
        <v>26</v>
      </c>
      <c r="D4586" s="214">
        <v>1</v>
      </c>
      <c r="E4586" s="214" t="s">
        <v>35</v>
      </c>
      <c r="F4586" s="214" t="s">
        <v>253</v>
      </c>
      <c r="G4586" s="214" t="s">
        <v>246</v>
      </c>
      <c r="H4586" s="214" t="s">
        <v>53</v>
      </c>
      <c r="I4586" s="214" t="s">
        <v>128</v>
      </c>
      <c r="J4586" s="214">
        <v>90</v>
      </c>
      <c r="K4586" s="214">
        <v>90</v>
      </c>
      <c r="L4586" s="214">
        <v>0</v>
      </c>
      <c r="M4586" s="214">
        <v>0</v>
      </c>
      <c r="N4586" s="214">
        <v>90</v>
      </c>
      <c r="O4586" s="214">
        <v>4.5</v>
      </c>
      <c r="P4586" s="214">
        <v>3.9</v>
      </c>
      <c r="Q4586" s="214">
        <v>80.2</v>
      </c>
      <c r="R4586" s="214">
        <v>91</v>
      </c>
      <c r="S4586" s="214">
        <v>91.6</v>
      </c>
      <c r="T4586" s="214">
        <v>11.4</v>
      </c>
      <c r="U4586" s="214">
        <v>65</v>
      </c>
      <c r="V4586" s="214">
        <v>18600</v>
      </c>
      <c r="W4586" s="214">
        <v>23700</v>
      </c>
      <c r="X4586" s="214">
        <v>31800</v>
      </c>
    </row>
    <row r="4587" spans="1:24" x14ac:dyDescent="0.25">
      <c r="A4587" t="str">
        <f t="shared" si="72"/>
        <v>YAG1UKLevel 7Female + maleSport and exercise sciencesNorth East</v>
      </c>
      <c r="B4587" s="214" t="s">
        <v>251</v>
      </c>
      <c r="C4587" s="214" t="s">
        <v>26</v>
      </c>
      <c r="D4587" s="214">
        <v>1</v>
      </c>
      <c r="E4587" s="214" t="s">
        <v>35</v>
      </c>
      <c r="F4587" s="214" t="s">
        <v>253</v>
      </c>
      <c r="G4587" s="214" t="s">
        <v>246</v>
      </c>
      <c r="H4587" s="214" t="s">
        <v>53</v>
      </c>
      <c r="I4587" s="214" t="s">
        <v>129</v>
      </c>
      <c r="J4587" s="214">
        <v>60</v>
      </c>
      <c r="K4587" s="214">
        <v>60</v>
      </c>
      <c r="L4587" s="214">
        <v>0</v>
      </c>
      <c r="M4587" s="214">
        <v>0</v>
      </c>
      <c r="N4587" s="214">
        <v>60</v>
      </c>
      <c r="O4587" s="214">
        <v>1.6</v>
      </c>
      <c r="P4587" s="214">
        <v>4.8</v>
      </c>
      <c r="Q4587" s="214">
        <v>69.400000000000006</v>
      </c>
      <c r="R4587" s="214">
        <v>85.5</v>
      </c>
      <c r="S4587" s="214">
        <v>93.5</v>
      </c>
      <c r="T4587" s="214">
        <v>24.2</v>
      </c>
      <c r="U4587" s="214">
        <v>40</v>
      </c>
      <c r="V4587" s="214">
        <v>13400</v>
      </c>
      <c r="W4587" s="214">
        <v>18100</v>
      </c>
      <c r="X4587" s="214">
        <v>22600</v>
      </c>
    </row>
    <row r="4588" spans="1:24" x14ac:dyDescent="0.25">
      <c r="A4588" t="str">
        <f t="shared" si="72"/>
        <v>YAG1UKLevel 7Female + maleSport and exercise sciencesNorth West</v>
      </c>
      <c r="B4588" s="214" t="s">
        <v>251</v>
      </c>
      <c r="C4588" s="214" t="s">
        <v>26</v>
      </c>
      <c r="D4588" s="214">
        <v>1</v>
      </c>
      <c r="E4588" s="214" t="s">
        <v>35</v>
      </c>
      <c r="F4588" s="214" t="s">
        <v>253</v>
      </c>
      <c r="G4588" s="214" t="s">
        <v>246</v>
      </c>
      <c r="H4588" s="214" t="s">
        <v>53</v>
      </c>
      <c r="I4588" s="214" t="s">
        <v>130</v>
      </c>
      <c r="J4588" s="214">
        <v>150</v>
      </c>
      <c r="K4588" s="214">
        <v>150</v>
      </c>
      <c r="L4588" s="214">
        <v>0</v>
      </c>
      <c r="M4588" s="214">
        <v>0</v>
      </c>
      <c r="N4588" s="214">
        <v>150</v>
      </c>
      <c r="O4588" s="214">
        <v>5.7</v>
      </c>
      <c r="P4588" s="214">
        <v>4</v>
      </c>
      <c r="Q4588" s="214">
        <v>73</v>
      </c>
      <c r="R4588" s="214">
        <v>87.6</v>
      </c>
      <c r="S4588" s="214">
        <v>90.3</v>
      </c>
      <c r="T4588" s="214">
        <v>17.3</v>
      </c>
      <c r="U4588" s="214">
        <v>105</v>
      </c>
      <c r="V4588" s="214">
        <v>13000</v>
      </c>
      <c r="W4588" s="214">
        <v>20400</v>
      </c>
      <c r="X4588" s="214">
        <v>25200</v>
      </c>
    </row>
    <row r="4589" spans="1:24" x14ac:dyDescent="0.25">
      <c r="A4589" t="str">
        <f t="shared" si="72"/>
        <v>YAG1UKLevel 7Female + maleSport and exercise sciencesNorthern Ireland</v>
      </c>
      <c r="B4589" s="214" t="s">
        <v>251</v>
      </c>
      <c r="C4589" s="214" t="s">
        <v>26</v>
      </c>
      <c r="D4589" s="214">
        <v>1</v>
      </c>
      <c r="E4589" s="214" t="s">
        <v>35</v>
      </c>
      <c r="F4589" s="214" t="s">
        <v>253</v>
      </c>
      <c r="G4589" s="214" t="s">
        <v>246</v>
      </c>
      <c r="H4589" s="214" t="s">
        <v>53</v>
      </c>
      <c r="I4589" s="214" t="s">
        <v>131</v>
      </c>
      <c r="J4589" s="214">
        <v>10</v>
      </c>
      <c r="K4589" s="214">
        <v>10</v>
      </c>
      <c r="L4589" s="214">
        <v>0</v>
      </c>
      <c r="M4589" s="214">
        <v>0</v>
      </c>
      <c r="N4589" s="214">
        <v>10</v>
      </c>
      <c r="O4589" s="214">
        <v>11.1</v>
      </c>
      <c r="P4589" s="214">
        <v>11.1</v>
      </c>
      <c r="Q4589" s="214">
        <v>77.8</v>
      </c>
      <c r="R4589" s="214">
        <v>77.8</v>
      </c>
      <c r="S4589" s="214">
        <v>77.8</v>
      </c>
      <c r="T4589" s="214">
        <v>0</v>
      </c>
      <c r="U4589" s="214" t="s">
        <v>140</v>
      </c>
      <c r="V4589" s="214" t="s">
        <v>140</v>
      </c>
      <c r="W4589" s="214" t="s">
        <v>140</v>
      </c>
      <c r="X4589" s="214" t="s">
        <v>140</v>
      </c>
    </row>
    <row r="4590" spans="1:24" x14ac:dyDescent="0.25">
      <c r="A4590" t="str">
        <f t="shared" si="72"/>
        <v>YAG1UKLevel 7Female + maleSport and exercise sciencesScotland</v>
      </c>
      <c r="B4590" s="214" t="s">
        <v>251</v>
      </c>
      <c r="C4590" s="214" t="s">
        <v>26</v>
      </c>
      <c r="D4590" s="214">
        <v>1</v>
      </c>
      <c r="E4590" s="214" t="s">
        <v>35</v>
      </c>
      <c r="F4590" s="214" t="s">
        <v>253</v>
      </c>
      <c r="G4590" s="214" t="s">
        <v>246</v>
      </c>
      <c r="H4590" s="214" t="s">
        <v>53</v>
      </c>
      <c r="I4590" s="214" t="s">
        <v>132</v>
      </c>
      <c r="J4590" s="214">
        <v>10</v>
      </c>
      <c r="K4590" s="214">
        <v>10</v>
      </c>
      <c r="L4590" s="214">
        <v>0</v>
      </c>
      <c r="M4590" s="214">
        <v>0</v>
      </c>
      <c r="N4590" s="214">
        <v>10</v>
      </c>
      <c r="O4590" s="214">
        <v>0</v>
      </c>
      <c r="P4590" s="214">
        <v>10</v>
      </c>
      <c r="Q4590" s="214">
        <v>70</v>
      </c>
      <c r="R4590" s="214">
        <v>90</v>
      </c>
      <c r="S4590" s="214">
        <v>90</v>
      </c>
      <c r="T4590" s="214">
        <v>20</v>
      </c>
      <c r="U4590" s="214" t="s">
        <v>140</v>
      </c>
      <c r="V4590" s="214" t="s">
        <v>140</v>
      </c>
      <c r="W4590" s="214" t="s">
        <v>140</v>
      </c>
      <c r="X4590" s="214" t="s">
        <v>140</v>
      </c>
    </row>
    <row r="4591" spans="1:24" x14ac:dyDescent="0.25">
      <c r="A4591" t="str">
        <f t="shared" si="72"/>
        <v>YAG1UKLevel 7Female + maleSport and exercise sciencesSouth East</v>
      </c>
      <c r="B4591" s="214" t="s">
        <v>251</v>
      </c>
      <c r="C4591" s="214" t="s">
        <v>26</v>
      </c>
      <c r="D4591" s="214">
        <v>1</v>
      </c>
      <c r="E4591" s="214" t="s">
        <v>35</v>
      </c>
      <c r="F4591" s="214" t="s">
        <v>253</v>
      </c>
      <c r="G4591" s="214" t="s">
        <v>246</v>
      </c>
      <c r="H4591" s="214" t="s">
        <v>53</v>
      </c>
      <c r="I4591" s="214" t="s">
        <v>133</v>
      </c>
      <c r="J4591" s="214">
        <v>155</v>
      </c>
      <c r="K4591" s="214">
        <v>155</v>
      </c>
      <c r="L4591" s="214">
        <v>0</v>
      </c>
      <c r="M4591" s="214">
        <v>0</v>
      </c>
      <c r="N4591" s="214">
        <v>155</v>
      </c>
      <c r="O4591" s="214">
        <v>3.8</v>
      </c>
      <c r="P4591" s="214">
        <v>1.5</v>
      </c>
      <c r="Q4591" s="214">
        <v>71.400000000000006</v>
      </c>
      <c r="R4591" s="214">
        <v>91.9</v>
      </c>
      <c r="S4591" s="214">
        <v>94.7</v>
      </c>
      <c r="T4591" s="214">
        <v>23.2</v>
      </c>
      <c r="U4591" s="214">
        <v>105</v>
      </c>
      <c r="V4591" s="214">
        <v>14200</v>
      </c>
      <c r="W4591" s="214">
        <v>21200</v>
      </c>
      <c r="X4591" s="214">
        <v>25900</v>
      </c>
    </row>
    <row r="4592" spans="1:24" x14ac:dyDescent="0.25">
      <c r="A4592" t="str">
        <f t="shared" si="72"/>
        <v>YAG1UKLevel 7Female + maleSport and exercise sciencesSouth West</v>
      </c>
      <c r="B4592" s="214" t="s">
        <v>251</v>
      </c>
      <c r="C4592" s="214" t="s">
        <v>26</v>
      </c>
      <c r="D4592" s="214">
        <v>1</v>
      </c>
      <c r="E4592" s="214" t="s">
        <v>35</v>
      </c>
      <c r="F4592" s="214" t="s">
        <v>253</v>
      </c>
      <c r="G4592" s="214" t="s">
        <v>246</v>
      </c>
      <c r="H4592" s="214" t="s">
        <v>53</v>
      </c>
      <c r="I4592" s="214" t="s">
        <v>134</v>
      </c>
      <c r="J4592" s="214">
        <v>75</v>
      </c>
      <c r="K4592" s="214">
        <v>75</v>
      </c>
      <c r="L4592" s="214">
        <v>0</v>
      </c>
      <c r="M4592" s="214">
        <v>0</v>
      </c>
      <c r="N4592" s="214">
        <v>75</v>
      </c>
      <c r="O4592" s="214">
        <v>9.1</v>
      </c>
      <c r="P4592" s="214">
        <v>9.1</v>
      </c>
      <c r="Q4592" s="214">
        <v>63.1</v>
      </c>
      <c r="R4592" s="214">
        <v>78</v>
      </c>
      <c r="S4592" s="214">
        <v>81.900000000000006</v>
      </c>
      <c r="T4592" s="214">
        <v>18.8</v>
      </c>
      <c r="U4592" s="214">
        <v>45</v>
      </c>
      <c r="V4592" s="214">
        <v>17900</v>
      </c>
      <c r="W4592" s="214">
        <v>20800</v>
      </c>
      <c r="X4592" s="214">
        <v>26600</v>
      </c>
    </row>
    <row r="4593" spans="1:24" x14ac:dyDescent="0.25">
      <c r="A4593" t="str">
        <f t="shared" si="72"/>
        <v>YAG1UKLevel 7Female + maleSport and exercise sciencesUnknown</v>
      </c>
      <c r="B4593" s="214" t="s">
        <v>251</v>
      </c>
      <c r="C4593" s="214" t="s">
        <v>26</v>
      </c>
      <c r="D4593" s="214">
        <v>1</v>
      </c>
      <c r="E4593" s="214" t="s">
        <v>35</v>
      </c>
      <c r="F4593" s="214" t="s">
        <v>253</v>
      </c>
      <c r="G4593" s="214" t="s">
        <v>246</v>
      </c>
      <c r="H4593" s="214" t="s">
        <v>53</v>
      </c>
      <c r="I4593" s="214" t="s">
        <v>135</v>
      </c>
      <c r="J4593" s="214">
        <v>30</v>
      </c>
      <c r="K4593" s="214">
        <v>30</v>
      </c>
      <c r="L4593" s="214">
        <v>22.4</v>
      </c>
      <c r="M4593" s="214">
        <v>0</v>
      </c>
      <c r="N4593" s="214">
        <v>20</v>
      </c>
      <c r="O4593" s="214">
        <v>0</v>
      </c>
      <c r="P4593" s="214">
        <v>0</v>
      </c>
      <c r="Q4593" s="214">
        <v>0</v>
      </c>
      <c r="R4593" s="214">
        <v>0</v>
      </c>
      <c r="S4593" s="214">
        <v>100</v>
      </c>
      <c r="T4593" s="214">
        <v>100</v>
      </c>
      <c r="U4593" s="214" t="s">
        <v>136</v>
      </c>
      <c r="V4593" s="214" t="s">
        <v>136</v>
      </c>
      <c r="W4593" s="214" t="s">
        <v>136</v>
      </c>
      <c r="X4593" s="214" t="s">
        <v>136</v>
      </c>
    </row>
    <row r="4594" spans="1:24" x14ac:dyDescent="0.25">
      <c r="A4594" t="str">
        <f t="shared" si="72"/>
        <v>YAG1UKLevel 7Female + maleSport and exercise sciencesWales</v>
      </c>
      <c r="B4594" s="214" t="s">
        <v>251</v>
      </c>
      <c r="C4594" s="214" t="s">
        <v>26</v>
      </c>
      <c r="D4594" s="214">
        <v>1</v>
      </c>
      <c r="E4594" s="214" t="s">
        <v>35</v>
      </c>
      <c r="F4594" s="214" t="s">
        <v>253</v>
      </c>
      <c r="G4594" s="214" t="s">
        <v>246</v>
      </c>
      <c r="H4594" s="214" t="s">
        <v>53</v>
      </c>
      <c r="I4594" s="214" t="s">
        <v>137</v>
      </c>
      <c r="J4594" s="214">
        <v>25</v>
      </c>
      <c r="K4594" s="214">
        <v>25</v>
      </c>
      <c r="L4594" s="214">
        <v>0</v>
      </c>
      <c r="M4594" s="214">
        <v>0</v>
      </c>
      <c r="N4594" s="214">
        <v>25</v>
      </c>
      <c r="O4594" s="214">
        <v>0</v>
      </c>
      <c r="P4594" s="214">
        <v>4.3</v>
      </c>
      <c r="Q4594" s="214">
        <v>63</v>
      </c>
      <c r="R4594" s="214">
        <v>95.7</v>
      </c>
      <c r="S4594" s="214">
        <v>95.7</v>
      </c>
      <c r="T4594" s="214">
        <v>32.6</v>
      </c>
      <c r="U4594" s="214">
        <v>15</v>
      </c>
      <c r="V4594" s="214">
        <v>19000</v>
      </c>
      <c r="W4594" s="214">
        <v>21900</v>
      </c>
      <c r="X4594" s="214">
        <v>24800</v>
      </c>
    </row>
    <row r="4595" spans="1:24" x14ac:dyDescent="0.25">
      <c r="A4595" t="str">
        <f t="shared" si="72"/>
        <v>YAG1UKLevel 7Female + maleSport and exercise sciencesWest Midlands</v>
      </c>
      <c r="B4595" s="214" t="s">
        <v>251</v>
      </c>
      <c r="C4595" s="214" t="s">
        <v>26</v>
      </c>
      <c r="D4595" s="214">
        <v>1</v>
      </c>
      <c r="E4595" s="214" t="s">
        <v>35</v>
      </c>
      <c r="F4595" s="214" t="s">
        <v>253</v>
      </c>
      <c r="G4595" s="214" t="s">
        <v>246</v>
      </c>
      <c r="H4595" s="214" t="s">
        <v>53</v>
      </c>
      <c r="I4595" s="214" t="s">
        <v>138</v>
      </c>
      <c r="J4595" s="214">
        <v>85</v>
      </c>
      <c r="K4595" s="214">
        <v>85</v>
      </c>
      <c r="L4595" s="214">
        <v>0</v>
      </c>
      <c r="M4595" s="214">
        <v>0</v>
      </c>
      <c r="N4595" s="214">
        <v>85</v>
      </c>
      <c r="O4595" s="214">
        <v>2.2999999999999998</v>
      </c>
      <c r="P4595" s="214">
        <v>5.8</v>
      </c>
      <c r="Q4595" s="214">
        <v>74.099999999999994</v>
      </c>
      <c r="R4595" s="214">
        <v>88.4</v>
      </c>
      <c r="S4595" s="214">
        <v>91.9</v>
      </c>
      <c r="T4595" s="214">
        <v>17.8</v>
      </c>
      <c r="U4595" s="214">
        <v>60</v>
      </c>
      <c r="V4595" s="214">
        <v>14200</v>
      </c>
      <c r="W4595" s="214">
        <v>21500</v>
      </c>
      <c r="X4595" s="214">
        <v>28800</v>
      </c>
    </row>
    <row r="4596" spans="1:24" x14ac:dyDescent="0.25">
      <c r="A4596" t="str">
        <f t="shared" si="72"/>
        <v>YAG1UKLevel 7Female + maleSport and exercise sciencesYorkshire and The Humber</v>
      </c>
      <c r="B4596" s="214" t="s">
        <v>251</v>
      </c>
      <c r="C4596" s="214" t="s">
        <v>26</v>
      </c>
      <c r="D4596" s="214">
        <v>1</v>
      </c>
      <c r="E4596" s="214" t="s">
        <v>35</v>
      </c>
      <c r="F4596" s="214" t="s">
        <v>253</v>
      </c>
      <c r="G4596" s="214" t="s">
        <v>246</v>
      </c>
      <c r="H4596" s="214" t="s">
        <v>53</v>
      </c>
      <c r="I4596" s="214" t="s">
        <v>139</v>
      </c>
      <c r="J4596" s="214">
        <v>80</v>
      </c>
      <c r="K4596" s="214">
        <v>80</v>
      </c>
      <c r="L4596" s="214">
        <v>0</v>
      </c>
      <c r="M4596" s="214">
        <v>0</v>
      </c>
      <c r="N4596" s="214">
        <v>80</v>
      </c>
      <c r="O4596" s="214">
        <v>4.0999999999999996</v>
      </c>
      <c r="P4596" s="214">
        <v>1.9</v>
      </c>
      <c r="Q4596" s="214">
        <v>72.5</v>
      </c>
      <c r="R4596" s="214">
        <v>89</v>
      </c>
      <c r="S4596" s="214">
        <v>94</v>
      </c>
      <c r="T4596" s="214">
        <v>21.5</v>
      </c>
      <c r="U4596" s="214">
        <v>55</v>
      </c>
      <c r="V4596" s="214">
        <v>14500</v>
      </c>
      <c r="W4596" s="214">
        <v>21900</v>
      </c>
      <c r="X4596" s="214">
        <v>25600</v>
      </c>
    </row>
    <row r="4597" spans="1:24" x14ac:dyDescent="0.25">
      <c r="A4597" t="str">
        <f t="shared" si="72"/>
        <v>YAG1UKLevel 7Female + maleVeterinary sciencesAbroad</v>
      </c>
      <c r="B4597" s="214" t="s">
        <v>251</v>
      </c>
      <c r="C4597" s="214" t="s">
        <v>26</v>
      </c>
      <c r="D4597" s="214">
        <v>1</v>
      </c>
      <c r="E4597" s="214" t="s">
        <v>35</v>
      </c>
      <c r="F4597" s="214" t="s">
        <v>253</v>
      </c>
      <c r="G4597" s="214" t="s">
        <v>246</v>
      </c>
      <c r="H4597" s="214" t="s">
        <v>57</v>
      </c>
      <c r="I4597" s="214" t="s">
        <v>125</v>
      </c>
      <c r="J4597" s="214" t="s">
        <v>140</v>
      </c>
      <c r="K4597" s="214" t="s">
        <v>140</v>
      </c>
      <c r="L4597" s="214" t="s">
        <v>140</v>
      </c>
      <c r="M4597" s="214" t="s">
        <v>140</v>
      </c>
      <c r="N4597" s="214" t="s">
        <v>140</v>
      </c>
      <c r="O4597" s="214" t="s">
        <v>140</v>
      </c>
      <c r="P4597" s="214" t="s">
        <v>140</v>
      </c>
      <c r="Q4597" s="214" t="s">
        <v>140</v>
      </c>
      <c r="R4597" s="214" t="s">
        <v>140</v>
      </c>
      <c r="S4597" s="214" t="s">
        <v>140</v>
      </c>
      <c r="T4597" s="214" t="s">
        <v>140</v>
      </c>
      <c r="U4597" s="214" t="s">
        <v>136</v>
      </c>
      <c r="V4597" s="214" t="s">
        <v>136</v>
      </c>
      <c r="W4597" s="214" t="s">
        <v>136</v>
      </c>
      <c r="X4597" s="214" t="s">
        <v>136</v>
      </c>
    </row>
    <row r="4598" spans="1:24" x14ac:dyDescent="0.25">
      <c r="A4598" t="str">
        <f t="shared" si="72"/>
        <v>YAG1UKLevel 7Female + maleVeterinary sciencesEast Midlands</v>
      </c>
      <c r="B4598" s="214" t="s">
        <v>251</v>
      </c>
      <c r="C4598" s="214" t="s">
        <v>26</v>
      </c>
      <c r="D4598" s="214">
        <v>1</v>
      </c>
      <c r="E4598" s="214" t="s">
        <v>35</v>
      </c>
      <c r="F4598" s="214" t="s">
        <v>253</v>
      </c>
      <c r="G4598" s="214" t="s">
        <v>246</v>
      </c>
      <c r="H4598" s="214" t="s">
        <v>57</v>
      </c>
      <c r="I4598" s="214" t="s">
        <v>126</v>
      </c>
      <c r="J4598" s="214">
        <v>20</v>
      </c>
      <c r="K4598" s="214">
        <v>20</v>
      </c>
      <c r="L4598" s="214">
        <v>0</v>
      </c>
      <c r="M4598" s="214">
        <v>0</v>
      </c>
      <c r="N4598" s="214">
        <v>20</v>
      </c>
      <c r="O4598" s="214">
        <v>0</v>
      </c>
      <c r="P4598" s="214">
        <v>4.5</v>
      </c>
      <c r="Q4598" s="214">
        <v>54.5</v>
      </c>
      <c r="R4598" s="214">
        <v>86.4</v>
      </c>
      <c r="S4598" s="214">
        <v>95.5</v>
      </c>
      <c r="T4598" s="214">
        <v>40.9</v>
      </c>
      <c r="U4598" s="214">
        <v>10</v>
      </c>
      <c r="V4598" s="214">
        <v>11700</v>
      </c>
      <c r="W4598" s="214">
        <v>23000</v>
      </c>
      <c r="X4598" s="214">
        <v>57100</v>
      </c>
    </row>
    <row r="4599" spans="1:24" x14ac:dyDescent="0.25">
      <c r="A4599" t="str">
        <f t="shared" si="72"/>
        <v>YAG1UKLevel 7Female + maleVeterinary sciencesEast of England</v>
      </c>
      <c r="B4599" s="214" t="s">
        <v>251</v>
      </c>
      <c r="C4599" s="214" t="s">
        <v>26</v>
      </c>
      <c r="D4599" s="214">
        <v>1</v>
      </c>
      <c r="E4599" s="214" t="s">
        <v>35</v>
      </c>
      <c r="F4599" s="214" t="s">
        <v>253</v>
      </c>
      <c r="G4599" s="214" t="s">
        <v>246</v>
      </c>
      <c r="H4599" s="214" t="s">
        <v>57</v>
      </c>
      <c r="I4599" s="214" t="s">
        <v>127</v>
      </c>
      <c r="J4599" s="214">
        <v>40</v>
      </c>
      <c r="K4599" s="214">
        <v>40</v>
      </c>
      <c r="L4599" s="214">
        <v>0</v>
      </c>
      <c r="M4599" s="214">
        <v>0</v>
      </c>
      <c r="N4599" s="214">
        <v>40</v>
      </c>
      <c r="O4599" s="214">
        <v>7.6</v>
      </c>
      <c r="P4599" s="214">
        <v>2.5</v>
      </c>
      <c r="Q4599" s="214">
        <v>74.599999999999994</v>
      </c>
      <c r="R4599" s="214">
        <v>82.2</v>
      </c>
      <c r="S4599" s="214">
        <v>89.8</v>
      </c>
      <c r="T4599" s="214">
        <v>15.3</v>
      </c>
      <c r="U4599" s="214">
        <v>30</v>
      </c>
      <c r="V4599" s="214">
        <v>18200</v>
      </c>
      <c r="W4599" s="214">
        <v>38000</v>
      </c>
      <c r="X4599" s="214">
        <v>62000</v>
      </c>
    </row>
    <row r="4600" spans="1:24" x14ac:dyDescent="0.25">
      <c r="A4600" t="str">
        <f t="shared" si="72"/>
        <v>YAG1UKLevel 7Female + maleVeterinary sciencesLondon</v>
      </c>
      <c r="B4600" s="214" t="s">
        <v>251</v>
      </c>
      <c r="C4600" s="214" t="s">
        <v>26</v>
      </c>
      <c r="D4600" s="214">
        <v>1</v>
      </c>
      <c r="E4600" s="214" t="s">
        <v>35</v>
      </c>
      <c r="F4600" s="214" t="s">
        <v>253</v>
      </c>
      <c r="G4600" s="214" t="s">
        <v>246</v>
      </c>
      <c r="H4600" s="214" t="s">
        <v>57</v>
      </c>
      <c r="I4600" s="214" t="s">
        <v>128</v>
      </c>
      <c r="J4600" s="214">
        <v>20</v>
      </c>
      <c r="K4600" s="214">
        <v>20</v>
      </c>
      <c r="L4600" s="214">
        <v>0</v>
      </c>
      <c r="M4600" s="214">
        <v>0</v>
      </c>
      <c r="N4600" s="214">
        <v>20</v>
      </c>
      <c r="O4600" s="214">
        <v>5.3</v>
      </c>
      <c r="P4600" s="214">
        <v>10.5</v>
      </c>
      <c r="Q4600" s="214">
        <v>63.2</v>
      </c>
      <c r="R4600" s="214">
        <v>73.7</v>
      </c>
      <c r="S4600" s="214">
        <v>84.2</v>
      </c>
      <c r="T4600" s="214">
        <v>21.1</v>
      </c>
      <c r="U4600" s="214">
        <v>10</v>
      </c>
      <c r="V4600" s="214">
        <v>29800</v>
      </c>
      <c r="W4600" s="214">
        <v>33400</v>
      </c>
      <c r="X4600" s="214">
        <v>51200</v>
      </c>
    </row>
    <row r="4601" spans="1:24" x14ac:dyDescent="0.25">
      <c r="A4601" t="str">
        <f t="shared" si="72"/>
        <v>YAG1UKLevel 7Female + maleVeterinary sciencesNorth East</v>
      </c>
      <c r="B4601" s="214" t="s">
        <v>251</v>
      </c>
      <c r="C4601" s="214" t="s">
        <v>26</v>
      </c>
      <c r="D4601" s="214">
        <v>1</v>
      </c>
      <c r="E4601" s="214" t="s">
        <v>35</v>
      </c>
      <c r="F4601" s="214" t="s">
        <v>253</v>
      </c>
      <c r="G4601" s="214" t="s">
        <v>246</v>
      </c>
      <c r="H4601" s="214" t="s">
        <v>57</v>
      </c>
      <c r="I4601" s="214" t="s">
        <v>129</v>
      </c>
      <c r="J4601" s="214">
        <v>5</v>
      </c>
      <c r="K4601" s="214">
        <v>5</v>
      </c>
      <c r="L4601" s="214">
        <v>0</v>
      </c>
      <c r="M4601" s="214">
        <v>0</v>
      </c>
      <c r="N4601" s="214">
        <v>5</v>
      </c>
      <c r="O4601" s="214">
        <v>0</v>
      </c>
      <c r="P4601" s="214">
        <v>0</v>
      </c>
      <c r="Q4601" s="214">
        <v>28.6</v>
      </c>
      <c r="R4601" s="214">
        <v>85.7</v>
      </c>
      <c r="S4601" s="214">
        <v>100</v>
      </c>
      <c r="T4601" s="214">
        <v>71.400000000000006</v>
      </c>
      <c r="U4601" s="214" t="s">
        <v>140</v>
      </c>
      <c r="V4601" s="214" t="s">
        <v>140</v>
      </c>
      <c r="W4601" s="214" t="s">
        <v>140</v>
      </c>
      <c r="X4601" s="214" t="s">
        <v>140</v>
      </c>
    </row>
    <row r="4602" spans="1:24" x14ac:dyDescent="0.25">
      <c r="A4602" t="str">
        <f t="shared" si="72"/>
        <v>YAG1UKLevel 7Female + maleVeterinary sciencesNorth West</v>
      </c>
      <c r="B4602" s="214" t="s">
        <v>251</v>
      </c>
      <c r="C4602" s="214" t="s">
        <v>26</v>
      </c>
      <c r="D4602" s="214">
        <v>1</v>
      </c>
      <c r="E4602" s="214" t="s">
        <v>35</v>
      </c>
      <c r="F4602" s="214" t="s">
        <v>253</v>
      </c>
      <c r="G4602" s="214" t="s">
        <v>246</v>
      </c>
      <c r="H4602" s="214" t="s">
        <v>57</v>
      </c>
      <c r="I4602" s="214" t="s">
        <v>130</v>
      </c>
      <c r="J4602" s="214">
        <v>20</v>
      </c>
      <c r="K4602" s="214">
        <v>20</v>
      </c>
      <c r="L4602" s="214">
        <v>0</v>
      </c>
      <c r="M4602" s="214">
        <v>0</v>
      </c>
      <c r="N4602" s="214">
        <v>20</v>
      </c>
      <c r="O4602" s="214">
        <v>11.1</v>
      </c>
      <c r="P4602" s="214">
        <v>0</v>
      </c>
      <c r="Q4602" s="214">
        <v>55.6</v>
      </c>
      <c r="R4602" s="214">
        <v>83.3</v>
      </c>
      <c r="S4602" s="214">
        <v>88.9</v>
      </c>
      <c r="T4602" s="214">
        <v>33.299999999999997</v>
      </c>
      <c r="U4602" s="214" t="s">
        <v>140</v>
      </c>
      <c r="V4602" s="214" t="s">
        <v>140</v>
      </c>
      <c r="W4602" s="214" t="s">
        <v>140</v>
      </c>
      <c r="X4602" s="214" t="s">
        <v>140</v>
      </c>
    </row>
    <row r="4603" spans="1:24" x14ac:dyDescent="0.25">
      <c r="A4603" t="str">
        <f t="shared" si="72"/>
        <v>YAG1UKLevel 7Female + maleVeterinary sciencesNorthern Ireland</v>
      </c>
      <c r="B4603" s="214" t="s">
        <v>251</v>
      </c>
      <c r="C4603" s="214" t="s">
        <v>26</v>
      </c>
      <c r="D4603" s="214">
        <v>1</v>
      </c>
      <c r="E4603" s="214" t="s">
        <v>35</v>
      </c>
      <c r="F4603" s="214" t="s">
        <v>253</v>
      </c>
      <c r="G4603" s="214" t="s">
        <v>246</v>
      </c>
      <c r="H4603" s="214" t="s">
        <v>57</v>
      </c>
      <c r="I4603" s="214" t="s">
        <v>131</v>
      </c>
      <c r="J4603" s="214">
        <v>5</v>
      </c>
      <c r="K4603" s="214">
        <v>5</v>
      </c>
      <c r="L4603" s="214">
        <v>0</v>
      </c>
      <c r="M4603" s="214">
        <v>0</v>
      </c>
      <c r="N4603" s="214">
        <v>5</v>
      </c>
      <c r="O4603" s="214">
        <v>0</v>
      </c>
      <c r="P4603" s="214">
        <v>0</v>
      </c>
      <c r="Q4603" s="214">
        <v>100</v>
      </c>
      <c r="R4603" s="214">
        <v>100</v>
      </c>
      <c r="S4603" s="214">
        <v>100</v>
      </c>
      <c r="T4603" s="214">
        <v>0</v>
      </c>
      <c r="U4603" s="214" t="s">
        <v>140</v>
      </c>
      <c r="V4603" s="214" t="s">
        <v>140</v>
      </c>
      <c r="W4603" s="214" t="s">
        <v>140</v>
      </c>
      <c r="X4603" s="214" t="s">
        <v>140</v>
      </c>
    </row>
    <row r="4604" spans="1:24" x14ac:dyDescent="0.25">
      <c r="A4604" t="str">
        <f t="shared" si="72"/>
        <v>YAG1UKLevel 7Female + maleVeterinary sciencesScotland</v>
      </c>
      <c r="B4604" s="214" t="s">
        <v>251</v>
      </c>
      <c r="C4604" s="214" t="s">
        <v>26</v>
      </c>
      <c r="D4604" s="214">
        <v>1</v>
      </c>
      <c r="E4604" s="214" t="s">
        <v>35</v>
      </c>
      <c r="F4604" s="214" t="s">
        <v>253</v>
      </c>
      <c r="G4604" s="214" t="s">
        <v>246</v>
      </c>
      <c r="H4604" s="214" t="s">
        <v>57</v>
      </c>
      <c r="I4604" s="214" t="s">
        <v>132</v>
      </c>
      <c r="J4604" s="214">
        <v>15</v>
      </c>
      <c r="K4604" s="214">
        <v>15</v>
      </c>
      <c r="L4604" s="214">
        <v>0</v>
      </c>
      <c r="M4604" s="214">
        <v>0</v>
      </c>
      <c r="N4604" s="214">
        <v>15</v>
      </c>
      <c r="O4604" s="214">
        <v>0</v>
      </c>
      <c r="P4604" s="214">
        <v>7.7</v>
      </c>
      <c r="Q4604" s="214">
        <v>53.8</v>
      </c>
      <c r="R4604" s="214">
        <v>84.6</v>
      </c>
      <c r="S4604" s="214">
        <v>92.3</v>
      </c>
      <c r="T4604" s="214">
        <v>38.5</v>
      </c>
      <c r="U4604" s="214" t="s">
        <v>140</v>
      </c>
      <c r="V4604" s="214" t="s">
        <v>140</v>
      </c>
      <c r="W4604" s="214" t="s">
        <v>140</v>
      </c>
      <c r="X4604" s="214" t="s">
        <v>140</v>
      </c>
    </row>
    <row r="4605" spans="1:24" x14ac:dyDescent="0.25">
      <c r="A4605" t="str">
        <f t="shared" si="72"/>
        <v>YAG1UKLevel 7Female + maleVeterinary sciencesSouth East</v>
      </c>
      <c r="B4605" s="214" t="s">
        <v>251</v>
      </c>
      <c r="C4605" s="214" t="s">
        <v>26</v>
      </c>
      <c r="D4605" s="214">
        <v>1</v>
      </c>
      <c r="E4605" s="214" t="s">
        <v>35</v>
      </c>
      <c r="F4605" s="214" t="s">
        <v>253</v>
      </c>
      <c r="G4605" s="214" t="s">
        <v>246</v>
      </c>
      <c r="H4605" s="214" t="s">
        <v>57</v>
      </c>
      <c r="I4605" s="214" t="s">
        <v>133</v>
      </c>
      <c r="J4605" s="214">
        <v>45</v>
      </c>
      <c r="K4605" s="214">
        <v>45</v>
      </c>
      <c r="L4605" s="214">
        <v>0</v>
      </c>
      <c r="M4605" s="214">
        <v>0</v>
      </c>
      <c r="N4605" s="214">
        <v>45</v>
      </c>
      <c r="O4605" s="214">
        <v>4.5</v>
      </c>
      <c r="P4605" s="214">
        <v>4.5</v>
      </c>
      <c r="Q4605" s="214">
        <v>63.6</v>
      </c>
      <c r="R4605" s="214">
        <v>84.1</v>
      </c>
      <c r="S4605" s="214">
        <v>90.9</v>
      </c>
      <c r="T4605" s="214">
        <v>27.3</v>
      </c>
      <c r="U4605" s="214">
        <v>25</v>
      </c>
      <c r="V4605" s="214">
        <v>23700</v>
      </c>
      <c r="W4605" s="214">
        <v>35400</v>
      </c>
      <c r="X4605" s="214">
        <v>54000</v>
      </c>
    </row>
    <row r="4606" spans="1:24" x14ac:dyDescent="0.25">
      <c r="A4606" t="str">
        <f t="shared" si="72"/>
        <v>YAG1UKLevel 7Female + maleVeterinary sciencesSouth West</v>
      </c>
      <c r="B4606" s="214" t="s">
        <v>251</v>
      </c>
      <c r="C4606" s="214" t="s">
        <v>26</v>
      </c>
      <c r="D4606" s="214">
        <v>1</v>
      </c>
      <c r="E4606" s="214" t="s">
        <v>35</v>
      </c>
      <c r="F4606" s="214" t="s">
        <v>253</v>
      </c>
      <c r="G4606" s="214" t="s">
        <v>246</v>
      </c>
      <c r="H4606" s="214" t="s">
        <v>57</v>
      </c>
      <c r="I4606" s="214" t="s">
        <v>134</v>
      </c>
      <c r="J4606" s="214">
        <v>35</v>
      </c>
      <c r="K4606" s="214">
        <v>35</v>
      </c>
      <c r="L4606" s="214">
        <v>0</v>
      </c>
      <c r="M4606" s="214">
        <v>0</v>
      </c>
      <c r="N4606" s="214">
        <v>35</v>
      </c>
      <c r="O4606" s="214">
        <v>5.6</v>
      </c>
      <c r="P4606" s="214">
        <v>2.8</v>
      </c>
      <c r="Q4606" s="214">
        <v>66.7</v>
      </c>
      <c r="R4606" s="214">
        <v>80.599999999999994</v>
      </c>
      <c r="S4606" s="214">
        <v>91.7</v>
      </c>
      <c r="T4606" s="214">
        <v>25</v>
      </c>
      <c r="U4606" s="214">
        <v>25</v>
      </c>
      <c r="V4606" s="214">
        <v>27000</v>
      </c>
      <c r="W4606" s="214">
        <v>34700</v>
      </c>
      <c r="X4606" s="214">
        <v>52900</v>
      </c>
    </row>
    <row r="4607" spans="1:24" x14ac:dyDescent="0.25">
      <c r="A4607" t="str">
        <f t="shared" si="72"/>
        <v>YAG1UKLevel 7Female + maleVeterinary sciencesUnknown</v>
      </c>
      <c r="B4607" s="214" t="s">
        <v>251</v>
      </c>
      <c r="C4607" s="214" t="s">
        <v>26</v>
      </c>
      <c r="D4607" s="214">
        <v>1</v>
      </c>
      <c r="E4607" s="214" t="s">
        <v>35</v>
      </c>
      <c r="F4607" s="214" t="s">
        <v>253</v>
      </c>
      <c r="G4607" s="214" t="s">
        <v>246</v>
      </c>
      <c r="H4607" s="214" t="s">
        <v>57</v>
      </c>
      <c r="I4607" s="214" t="s">
        <v>135</v>
      </c>
      <c r="J4607" s="214">
        <v>10</v>
      </c>
      <c r="K4607" s="214">
        <v>10</v>
      </c>
      <c r="L4607" s="214">
        <v>88.9</v>
      </c>
      <c r="M4607" s="214">
        <v>0</v>
      </c>
      <c r="N4607" s="214">
        <v>0</v>
      </c>
      <c r="O4607" s="214">
        <v>0</v>
      </c>
      <c r="P4607" s="214">
        <v>0</v>
      </c>
      <c r="Q4607" s="214">
        <v>0</v>
      </c>
      <c r="R4607" s="214">
        <v>0</v>
      </c>
      <c r="S4607" s="214">
        <v>100</v>
      </c>
      <c r="T4607" s="214">
        <v>100</v>
      </c>
      <c r="U4607" s="214" t="s">
        <v>136</v>
      </c>
      <c r="V4607" s="214" t="s">
        <v>136</v>
      </c>
      <c r="W4607" s="214" t="s">
        <v>136</v>
      </c>
      <c r="X4607" s="214" t="s">
        <v>136</v>
      </c>
    </row>
    <row r="4608" spans="1:24" x14ac:dyDescent="0.25">
      <c r="A4608" t="str">
        <f t="shared" si="72"/>
        <v>YAG1UKLevel 7Female + maleVeterinary sciencesWales</v>
      </c>
      <c r="B4608" s="214" t="s">
        <v>251</v>
      </c>
      <c r="C4608" s="214" t="s">
        <v>26</v>
      </c>
      <c r="D4608" s="214">
        <v>1</v>
      </c>
      <c r="E4608" s="214" t="s">
        <v>35</v>
      </c>
      <c r="F4608" s="214" t="s">
        <v>253</v>
      </c>
      <c r="G4608" s="214" t="s">
        <v>246</v>
      </c>
      <c r="H4608" s="214" t="s">
        <v>57</v>
      </c>
      <c r="I4608" s="214" t="s">
        <v>137</v>
      </c>
      <c r="J4608" s="214">
        <v>15</v>
      </c>
      <c r="K4608" s="214">
        <v>15</v>
      </c>
      <c r="L4608" s="214">
        <v>0</v>
      </c>
      <c r="M4608" s="214">
        <v>0</v>
      </c>
      <c r="N4608" s="214">
        <v>15</v>
      </c>
      <c r="O4608" s="214">
        <v>7.7</v>
      </c>
      <c r="P4608" s="214">
        <v>7.7</v>
      </c>
      <c r="Q4608" s="214">
        <v>76.900000000000006</v>
      </c>
      <c r="R4608" s="214">
        <v>84.6</v>
      </c>
      <c r="S4608" s="214">
        <v>84.6</v>
      </c>
      <c r="T4608" s="214">
        <v>7.7</v>
      </c>
      <c r="U4608" s="214" t="s">
        <v>140</v>
      </c>
      <c r="V4608" s="214" t="s">
        <v>140</v>
      </c>
      <c r="W4608" s="214" t="s">
        <v>140</v>
      </c>
      <c r="X4608" s="214" t="s">
        <v>140</v>
      </c>
    </row>
    <row r="4609" spans="1:24" x14ac:dyDescent="0.25">
      <c r="A4609" t="str">
        <f t="shared" si="72"/>
        <v>YAG1UKLevel 7Female + maleVeterinary sciencesWest Midlands</v>
      </c>
      <c r="B4609" s="214" t="s">
        <v>251</v>
      </c>
      <c r="C4609" s="214" t="s">
        <v>26</v>
      </c>
      <c r="D4609" s="214">
        <v>1</v>
      </c>
      <c r="E4609" s="214" t="s">
        <v>35</v>
      </c>
      <c r="F4609" s="214" t="s">
        <v>253</v>
      </c>
      <c r="G4609" s="214" t="s">
        <v>246</v>
      </c>
      <c r="H4609" s="214" t="s">
        <v>57</v>
      </c>
      <c r="I4609" s="214" t="s">
        <v>138</v>
      </c>
      <c r="J4609" s="214">
        <v>15</v>
      </c>
      <c r="K4609" s="214">
        <v>15</v>
      </c>
      <c r="L4609" s="214">
        <v>0</v>
      </c>
      <c r="M4609" s="214">
        <v>0</v>
      </c>
      <c r="N4609" s="214">
        <v>15</v>
      </c>
      <c r="O4609" s="214">
        <v>6.2</v>
      </c>
      <c r="P4609" s="214">
        <v>6.2</v>
      </c>
      <c r="Q4609" s="214">
        <v>56.2</v>
      </c>
      <c r="R4609" s="214">
        <v>81.2</v>
      </c>
      <c r="S4609" s="214">
        <v>87.5</v>
      </c>
      <c r="T4609" s="214">
        <v>31.2</v>
      </c>
      <c r="U4609" s="214" t="s">
        <v>140</v>
      </c>
      <c r="V4609" s="214" t="s">
        <v>140</v>
      </c>
      <c r="W4609" s="214" t="s">
        <v>140</v>
      </c>
      <c r="X4609" s="214" t="s">
        <v>140</v>
      </c>
    </row>
    <row r="4610" spans="1:24" x14ac:dyDescent="0.25">
      <c r="A4610" t="str">
        <f t="shared" si="72"/>
        <v>YAG1UKLevel 7Female + maleVeterinary sciencesYorkshire and The Humber</v>
      </c>
      <c r="B4610" s="214" t="s">
        <v>251</v>
      </c>
      <c r="C4610" s="214" t="s">
        <v>26</v>
      </c>
      <c r="D4610" s="214">
        <v>1</v>
      </c>
      <c r="E4610" s="214" t="s">
        <v>35</v>
      </c>
      <c r="F4610" s="214" t="s">
        <v>253</v>
      </c>
      <c r="G4610" s="214" t="s">
        <v>246</v>
      </c>
      <c r="H4610" s="214" t="s">
        <v>57</v>
      </c>
      <c r="I4610" s="214" t="s">
        <v>139</v>
      </c>
      <c r="J4610" s="214">
        <v>10</v>
      </c>
      <c r="K4610" s="214">
        <v>10</v>
      </c>
      <c r="L4610" s="214">
        <v>0</v>
      </c>
      <c r="M4610" s="214">
        <v>0</v>
      </c>
      <c r="N4610" s="214">
        <v>10</v>
      </c>
      <c r="O4610" s="214">
        <v>8.3000000000000007</v>
      </c>
      <c r="P4610" s="214">
        <v>8.3000000000000007</v>
      </c>
      <c r="Q4610" s="214">
        <v>58.3</v>
      </c>
      <c r="R4610" s="214">
        <v>83.3</v>
      </c>
      <c r="S4610" s="214">
        <v>83.3</v>
      </c>
      <c r="T4610" s="214">
        <v>25</v>
      </c>
      <c r="U4610" s="214" t="s">
        <v>140</v>
      </c>
      <c r="V4610" s="214" t="s">
        <v>140</v>
      </c>
      <c r="W4610" s="214" t="s">
        <v>140</v>
      </c>
      <c r="X4610" s="214" t="s">
        <v>140</v>
      </c>
    </row>
    <row r="4611" spans="1:24" x14ac:dyDescent="0.25">
      <c r="A4611" t="str">
        <f t="shared" si="72"/>
        <v>YAG1UKLevel 8Female + maleAgriculture, food and related studiesAbroad</v>
      </c>
      <c r="B4611" s="214" t="s">
        <v>251</v>
      </c>
      <c r="C4611" s="214" t="s">
        <v>26</v>
      </c>
      <c r="D4611" s="214">
        <v>1</v>
      </c>
      <c r="E4611" s="214" t="s">
        <v>35</v>
      </c>
      <c r="F4611" s="214" t="s">
        <v>248</v>
      </c>
      <c r="G4611" s="214" t="s">
        <v>246</v>
      </c>
      <c r="H4611" s="214" t="s">
        <v>59</v>
      </c>
      <c r="I4611" s="214" t="s">
        <v>125</v>
      </c>
      <c r="J4611" s="214" t="s">
        <v>140</v>
      </c>
      <c r="K4611" s="214" t="s">
        <v>140</v>
      </c>
      <c r="L4611" s="214" t="s">
        <v>140</v>
      </c>
      <c r="M4611" s="214" t="s">
        <v>140</v>
      </c>
      <c r="N4611" s="214" t="s">
        <v>140</v>
      </c>
      <c r="O4611" s="214" t="s">
        <v>140</v>
      </c>
      <c r="P4611" s="214" t="s">
        <v>140</v>
      </c>
      <c r="Q4611" s="214" t="s">
        <v>140</v>
      </c>
      <c r="R4611" s="214" t="s">
        <v>140</v>
      </c>
      <c r="S4611" s="214" t="s">
        <v>140</v>
      </c>
      <c r="T4611" s="214" t="s">
        <v>140</v>
      </c>
      <c r="U4611" s="214" t="s">
        <v>136</v>
      </c>
      <c r="V4611" s="214" t="s">
        <v>136</v>
      </c>
      <c r="W4611" s="214" t="s">
        <v>136</v>
      </c>
      <c r="X4611" s="214" t="s">
        <v>136</v>
      </c>
    </row>
    <row r="4612" spans="1:24" x14ac:dyDescent="0.25">
      <c r="A4612" t="str">
        <f t="shared" si="72"/>
        <v>YAG1UKLevel 8Female + maleAgriculture, food and related studiesEast Midlands</v>
      </c>
      <c r="B4612" s="214" t="s">
        <v>251</v>
      </c>
      <c r="C4612" s="214" t="s">
        <v>26</v>
      </c>
      <c r="D4612" s="214">
        <v>1</v>
      </c>
      <c r="E4612" s="214" t="s">
        <v>35</v>
      </c>
      <c r="F4612" s="214" t="s">
        <v>248</v>
      </c>
      <c r="G4612" s="214" t="s">
        <v>246</v>
      </c>
      <c r="H4612" s="214" t="s">
        <v>59</v>
      </c>
      <c r="I4612" s="214" t="s">
        <v>126</v>
      </c>
      <c r="J4612" s="214">
        <v>5</v>
      </c>
      <c r="K4612" s="214">
        <v>5</v>
      </c>
      <c r="L4612" s="214">
        <v>0</v>
      </c>
      <c r="M4612" s="214">
        <v>0</v>
      </c>
      <c r="N4612" s="214">
        <v>5</v>
      </c>
      <c r="O4612" s="214">
        <v>0</v>
      </c>
      <c r="P4612" s="214">
        <v>0</v>
      </c>
      <c r="Q4612" s="214">
        <v>100</v>
      </c>
      <c r="R4612" s="214">
        <v>100</v>
      </c>
      <c r="S4612" s="214">
        <v>100</v>
      </c>
      <c r="T4612" s="214">
        <v>0</v>
      </c>
      <c r="U4612" s="214" t="s">
        <v>140</v>
      </c>
      <c r="V4612" s="214" t="s">
        <v>140</v>
      </c>
      <c r="W4612" s="214" t="s">
        <v>140</v>
      </c>
      <c r="X4612" s="214" t="s">
        <v>140</v>
      </c>
    </row>
    <row r="4613" spans="1:24" x14ac:dyDescent="0.25">
      <c r="A4613" t="str">
        <f t="shared" si="72"/>
        <v>YAG1UKLevel 8Female + maleAgriculture, food and related studiesEast of England</v>
      </c>
      <c r="B4613" s="214" t="s">
        <v>251</v>
      </c>
      <c r="C4613" s="214" t="s">
        <v>26</v>
      </c>
      <c r="D4613" s="214">
        <v>1</v>
      </c>
      <c r="E4613" s="214" t="s">
        <v>35</v>
      </c>
      <c r="F4613" s="214" t="s">
        <v>248</v>
      </c>
      <c r="G4613" s="214" t="s">
        <v>246</v>
      </c>
      <c r="H4613" s="214" t="s">
        <v>59</v>
      </c>
      <c r="I4613" s="214" t="s">
        <v>127</v>
      </c>
      <c r="J4613" s="214">
        <v>0</v>
      </c>
      <c r="K4613" s="214">
        <v>0</v>
      </c>
      <c r="L4613" s="214">
        <v>0</v>
      </c>
      <c r="M4613" s="214">
        <v>0</v>
      </c>
      <c r="N4613" s="214">
        <v>0</v>
      </c>
      <c r="O4613" s="214">
        <v>0</v>
      </c>
      <c r="P4613" s="214">
        <v>0</v>
      </c>
      <c r="Q4613" s="214">
        <v>60</v>
      </c>
      <c r="R4613" s="214">
        <v>100</v>
      </c>
      <c r="S4613" s="214">
        <v>100</v>
      </c>
      <c r="T4613" s="214">
        <v>40</v>
      </c>
      <c r="U4613" s="214" t="s">
        <v>140</v>
      </c>
      <c r="V4613" s="214" t="s">
        <v>140</v>
      </c>
      <c r="W4613" s="214" t="s">
        <v>140</v>
      </c>
      <c r="X4613" s="214" t="s">
        <v>140</v>
      </c>
    </row>
    <row r="4614" spans="1:24" x14ac:dyDescent="0.25">
      <c r="A4614" t="str">
        <f t="shared" si="72"/>
        <v>YAG1UKLevel 8Female + maleAgriculture, food and related studiesLondon</v>
      </c>
      <c r="B4614" s="214" t="s">
        <v>251</v>
      </c>
      <c r="C4614" s="214" t="s">
        <v>26</v>
      </c>
      <c r="D4614" s="214">
        <v>1</v>
      </c>
      <c r="E4614" s="214" t="s">
        <v>35</v>
      </c>
      <c r="F4614" s="214" t="s">
        <v>248</v>
      </c>
      <c r="G4614" s="214" t="s">
        <v>246</v>
      </c>
      <c r="H4614" s="214" t="s">
        <v>59</v>
      </c>
      <c r="I4614" s="214" t="s">
        <v>128</v>
      </c>
      <c r="J4614" s="214" t="s">
        <v>140</v>
      </c>
      <c r="K4614" s="214" t="s">
        <v>140</v>
      </c>
      <c r="L4614" s="214" t="s">
        <v>140</v>
      </c>
      <c r="M4614" s="214" t="s">
        <v>140</v>
      </c>
      <c r="N4614" s="214" t="s">
        <v>140</v>
      </c>
      <c r="O4614" s="214" t="s">
        <v>140</v>
      </c>
      <c r="P4614" s="214" t="s">
        <v>140</v>
      </c>
      <c r="Q4614" s="214" t="s">
        <v>140</v>
      </c>
      <c r="R4614" s="214" t="s">
        <v>140</v>
      </c>
      <c r="S4614" s="214" t="s">
        <v>140</v>
      </c>
      <c r="T4614" s="214" t="s">
        <v>140</v>
      </c>
      <c r="U4614" s="214" t="s">
        <v>136</v>
      </c>
      <c r="V4614" s="214" t="s">
        <v>136</v>
      </c>
      <c r="W4614" s="214" t="s">
        <v>136</v>
      </c>
      <c r="X4614" s="214" t="s">
        <v>136</v>
      </c>
    </row>
    <row r="4615" spans="1:24" x14ac:dyDescent="0.25">
      <c r="A4615" t="str">
        <f t="shared" si="72"/>
        <v>YAG1UKLevel 8Female + maleAgriculture, food and related studiesNorth East</v>
      </c>
      <c r="B4615" s="214" t="s">
        <v>251</v>
      </c>
      <c r="C4615" s="214" t="s">
        <v>26</v>
      </c>
      <c r="D4615" s="214">
        <v>1</v>
      </c>
      <c r="E4615" s="214" t="s">
        <v>35</v>
      </c>
      <c r="F4615" s="214" t="s">
        <v>248</v>
      </c>
      <c r="G4615" s="214" t="s">
        <v>246</v>
      </c>
      <c r="H4615" s="214" t="s">
        <v>59</v>
      </c>
      <c r="I4615" s="214" t="s">
        <v>129</v>
      </c>
      <c r="J4615" s="214" t="s">
        <v>140</v>
      </c>
      <c r="K4615" s="214" t="s">
        <v>140</v>
      </c>
      <c r="L4615" s="214" t="s">
        <v>140</v>
      </c>
      <c r="M4615" s="214" t="s">
        <v>140</v>
      </c>
      <c r="N4615" s="214" t="s">
        <v>140</v>
      </c>
      <c r="O4615" s="214" t="s">
        <v>140</v>
      </c>
      <c r="P4615" s="214" t="s">
        <v>140</v>
      </c>
      <c r="Q4615" s="214" t="s">
        <v>140</v>
      </c>
      <c r="R4615" s="214" t="s">
        <v>140</v>
      </c>
      <c r="S4615" s="214" t="s">
        <v>140</v>
      </c>
      <c r="T4615" s="214" t="s">
        <v>140</v>
      </c>
      <c r="U4615" s="214" t="s">
        <v>140</v>
      </c>
      <c r="V4615" s="214" t="s">
        <v>140</v>
      </c>
      <c r="W4615" s="214" t="s">
        <v>140</v>
      </c>
      <c r="X4615" s="214" t="s">
        <v>140</v>
      </c>
    </row>
    <row r="4616" spans="1:24" x14ac:dyDescent="0.25">
      <c r="A4616" t="str">
        <f t="shared" si="72"/>
        <v>YAG1UKLevel 8Female + maleAgriculture, food and related studiesNorth West</v>
      </c>
      <c r="B4616" s="214" t="s">
        <v>251</v>
      </c>
      <c r="C4616" s="214" t="s">
        <v>26</v>
      </c>
      <c r="D4616" s="214">
        <v>1</v>
      </c>
      <c r="E4616" s="214" t="s">
        <v>35</v>
      </c>
      <c r="F4616" s="214" t="s">
        <v>248</v>
      </c>
      <c r="G4616" s="214" t="s">
        <v>246</v>
      </c>
      <c r="H4616" s="214" t="s">
        <v>59</v>
      </c>
      <c r="I4616" s="214" t="s">
        <v>130</v>
      </c>
      <c r="J4616" s="214">
        <v>5</v>
      </c>
      <c r="K4616" s="214">
        <v>5</v>
      </c>
      <c r="L4616" s="214">
        <v>0</v>
      </c>
      <c r="M4616" s="214">
        <v>0</v>
      </c>
      <c r="N4616" s="214">
        <v>5</v>
      </c>
      <c r="O4616" s="214">
        <v>25</v>
      </c>
      <c r="P4616" s="214">
        <v>0</v>
      </c>
      <c r="Q4616" s="214">
        <v>75</v>
      </c>
      <c r="R4616" s="214">
        <v>75</v>
      </c>
      <c r="S4616" s="214">
        <v>75</v>
      </c>
      <c r="T4616" s="214">
        <v>0</v>
      </c>
      <c r="U4616" s="214" t="s">
        <v>140</v>
      </c>
      <c r="V4616" s="214" t="s">
        <v>140</v>
      </c>
      <c r="W4616" s="214" t="s">
        <v>140</v>
      </c>
      <c r="X4616" s="214" t="s">
        <v>140</v>
      </c>
    </row>
    <row r="4617" spans="1:24" x14ac:dyDescent="0.25">
      <c r="A4617" t="str">
        <f t="shared" si="72"/>
        <v>YAG1UKLevel 8Female + maleAgriculture, food and related studiesSouth East</v>
      </c>
      <c r="B4617" s="214" t="s">
        <v>251</v>
      </c>
      <c r="C4617" s="214" t="s">
        <v>26</v>
      </c>
      <c r="D4617" s="214">
        <v>1</v>
      </c>
      <c r="E4617" s="214" t="s">
        <v>35</v>
      </c>
      <c r="F4617" s="214" t="s">
        <v>248</v>
      </c>
      <c r="G4617" s="214" t="s">
        <v>246</v>
      </c>
      <c r="H4617" s="214" t="s">
        <v>59</v>
      </c>
      <c r="I4617" s="214" t="s">
        <v>133</v>
      </c>
      <c r="J4617" s="214">
        <v>10</v>
      </c>
      <c r="K4617" s="214">
        <v>10</v>
      </c>
      <c r="L4617" s="214">
        <v>0</v>
      </c>
      <c r="M4617" s="214">
        <v>0</v>
      </c>
      <c r="N4617" s="214">
        <v>10</v>
      </c>
      <c r="O4617" s="214">
        <v>0</v>
      </c>
      <c r="P4617" s="214">
        <v>0</v>
      </c>
      <c r="Q4617" s="214">
        <v>100</v>
      </c>
      <c r="R4617" s="214">
        <v>100</v>
      </c>
      <c r="S4617" s="214">
        <v>100</v>
      </c>
      <c r="T4617" s="214">
        <v>0</v>
      </c>
      <c r="U4617" s="214" t="s">
        <v>140</v>
      </c>
      <c r="V4617" s="214" t="s">
        <v>140</v>
      </c>
      <c r="W4617" s="214" t="s">
        <v>140</v>
      </c>
      <c r="X4617" s="214" t="s">
        <v>140</v>
      </c>
    </row>
    <row r="4618" spans="1:24" x14ac:dyDescent="0.25">
      <c r="A4618" t="str">
        <f t="shared" si="72"/>
        <v>YAG1UKLevel 8Female + maleAgriculture, food and related studiesSouth West</v>
      </c>
      <c r="B4618" s="214" t="s">
        <v>251</v>
      </c>
      <c r="C4618" s="214" t="s">
        <v>26</v>
      </c>
      <c r="D4618" s="214">
        <v>1</v>
      </c>
      <c r="E4618" s="214" t="s">
        <v>35</v>
      </c>
      <c r="F4618" s="214" t="s">
        <v>248</v>
      </c>
      <c r="G4618" s="214" t="s">
        <v>246</v>
      </c>
      <c r="H4618" s="214" t="s">
        <v>59</v>
      </c>
      <c r="I4618" s="214" t="s">
        <v>134</v>
      </c>
      <c r="J4618" s="214">
        <v>0</v>
      </c>
      <c r="K4618" s="214">
        <v>0</v>
      </c>
      <c r="L4618" s="214">
        <v>0</v>
      </c>
      <c r="M4618" s="214">
        <v>0</v>
      </c>
      <c r="N4618" s="214">
        <v>0</v>
      </c>
      <c r="O4618" s="214">
        <v>0</v>
      </c>
      <c r="P4618" s="214">
        <v>100</v>
      </c>
      <c r="Q4618" s="214">
        <v>0</v>
      </c>
      <c r="R4618" s="214">
        <v>0</v>
      </c>
      <c r="S4618" s="214">
        <v>0</v>
      </c>
      <c r="T4618" s="214">
        <v>0</v>
      </c>
      <c r="U4618" s="214" t="s">
        <v>136</v>
      </c>
      <c r="V4618" s="214" t="s">
        <v>136</v>
      </c>
      <c r="W4618" s="214" t="s">
        <v>136</v>
      </c>
      <c r="X4618" s="214" t="s">
        <v>136</v>
      </c>
    </row>
    <row r="4619" spans="1:24" x14ac:dyDescent="0.25">
      <c r="A4619" t="str">
        <f t="shared" si="72"/>
        <v>YAG1UKLevel 8Female + maleAgriculture, food and related studiesUnknown</v>
      </c>
      <c r="B4619" s="214" t="s">
        <v>251</v>
      </c>
      <c r="C4619" s="214" t="s">
        <v>26</v>
      </c>
      <c r="D4619" s="214">
        <v>1</v>
      </c>
      <c r="E4619" s="214" t="s">
        <v>35</v>
      </c>
      <c r="F4619" s="214" t="s">
        <v>248</v>
      </c>
      <c r="G4619" s="214" t="s">
        <v>246</v>
      </c>
      <c r="H4619" s="214" t="s">
        <v>59</v>
      </c>
      <c r="I4619" s="214" t="s">
        <v>135</v>
      </c>
      <c r="J4619" s="214" t="s">
        <v>140</v>
      </c>
      <c r="K4619" s="214" t="s">
        <v>140</v>
      </c>
      <c r="L4619" s="214" t="s">
        <v>140</v>
      </c>
      <c r="M4619" s="214" t="s">
        <v>140</v>
      </c>
      <c r="N4619" s="214" t="s">
        <v>140</v>
      </c>
      <c r="O4619" s="214" t="s">
        <v>140</v>
      </c>
      <c r="P4619" s="214" t="s">
        <v>140</v>
      </c>
      <c r="Q4619" s="214" t="s">
        <v>140</v>
      </c>
      <c r="R4619" s="214" t="s">
        <v>140</v>
      </c>
      <c r="S4619" s="214" t="s">
        <v>140</v>
      </c>
      <c r="T4619" s="214" t="s">
        <v>140</v>
      </c>
      <c r="U4619" s="214" t="s">
        <v>136</v>
      </c>
      <c r="V4619" s="214" t="s">
        <v>136</v>
      </c>
      <c r="W4619" s="214" t="s">
        <v>136</v>
      </c>
      <c r="X4619" s="214" t="s">
        <v>136</v>
      </c>
    </row>
    <row r="4620" spans="1:24" x14ac:dyDescent="0.25">
      <c r="A4620" t="str">
        <f t="shared" si="72"/>
        <v>YAG1UKLevel 8Female + maleAgriculture, food and related studiesWales</v>
      </c>
      <c r="B4620" s="214" t="s">
        <v>251</v>
      </c>
      <c r="C4620" s="214" t="s">
        <v>26</v>
      </c>
      <c r="D4620" s="214">
        <v>1</v>
      </c>
      <c r="E4620" s="214" t="s">
        <v>35</v>
      </c>
      <c r="F4620" s="214" t="s">
        <v>248</v>
      </c>
      <c r="G4620" s="214" t="s">
        <v>246</v>
      </c>
      <c r="H4620" s="214" t="s">
        <v>59</v>
      </c>
      <c r="I4620" s="214" t="s">
        <v>137</v>
      </c>
      <c r="J4620" s="214" t="s">
        <v>140</v>
      </c>
      <c r="K4620" s="214" t="s">
        <v>140</v>
      </c>
      <c r="L4620" s="214" t="s">
        <v>140</v>
      </c>
      <c r="M4620" s="214" t="s">
        <v>140</v>
      </c>
      <c r="N4620" s="214" t="s">
        <v>140</v>
      </c>
      <c r="O4620" s="214" t="s">
        <v>140</v>
      </c>
      <c r="P4620" s="214" t="s">
        <v>140</v>
      </c>
      <c r="Q4620" s="214" t="s">
        <v>140</v>
      </c>
      <c r="R4620" s="214" t="s">
        <v>140</v>
      </c>
      <c r="S4620" s="214" t="s">
        <v>140</v>
      </c>
      <c r="T4620" s="214" t="s">
        <v>140</v>
      </c>
      <c r="U4620" s="214" t="s">
        <v>140</v>
      </c>
      <c r="V4620" s="214" t="s">
        <v>140</v>
      </c>
      <c r="W4620" s="214" t="s">
        <v>140</v>
      </c>
      <c r="X4620" s="214" t="s">
        <v>140</v>
      </c>
    </row>
    <row r="4621" spans="1:24" x14ac:dyDescent="0.25">
      <c r="A4621" t="str">
        <f t="shared" si="72"/>
        <v>YAG1UKLevel 8Female + maleAgriculture, food and related studiesWest Midlands</v>
      </c>
      <c r="B4621" s="214" t="s">
        <v>251</v>
      </c>
      <c r="C4621" s="214" t="s">
        <v>26</v>
      </c>
      <c r="D4621" s="214">
        <v>1</v>
      </c>
      <c r="E4621" s="214" t="s">
        <v>35</v>
      </c>
      <c r="F4621" s="214" t="s">
        <v>248</v>
      </c>
      <c r="G4621" s="214" t="s">
        <v>246</v>
      </c>
      <c r="H4621" s="214" t="s">
        <v>59</v>
      </c>
      <c r="I4621" s="214" t="s">
        <v>138</v>
      </c>
      <c r="J4621" s="214">
        <v>5</v>
      </c>
      <c r="K4621" s="214">
        <v>5</v>
      </c>
      <c r="L4621" s="214">
        <v>0</v>
      </c>
      <c r="M4621" s="214">
        <v>0</v>
      </c>
      <c r="N4621" s="214">
        <v>5</v>
      </c>
      <c r="O4621" s="214">
        <v>0</v>
      </c>
      <c r="P4621" s="214">
        <v>0</v>
      </c>
      <c r="Q4621" s="214">
        <v>100</v>
      </c>
      <c r="R4621" s="214">
        <v>100</v>
      </c>
      <c r="S4621" s="214">
        <v>100</v>
      </c>
      <c r="T4621" s="214">
        <v>0</v>
      </c>
      <c r="U4621" s="214" t="s">
        <v>140</v>
      </c>
      <c r="V4621" s="214" t="s">
        <v>140</v>
      </c>
      <c r="W4621" s="214" t="s">
        <v>140</v>
      </c>
      <c r="X4621" s="214" t="s">
        <v>140</v>
      </c>
    </row>
    <row r="4622" spans="1:24" x14ac:dyDescent="0.25">
      <c r="A4622" t="str">
        <f t="shared" ref="A4622:A4685" si="73">"YAG"&amp;D4622 &amp;E4622 &amp;F4622 &amp; G4622 &amp;H4622 &amp;I4622</f>
        <v>YAG1UKLevel 8Female + maleAgriculture, food and related studiesYorkshire and The Humber</v>
      </c>
      <c r="B4622" s="214" t="s">
        <v>251</v>
      </c>
      <c r="C4622" s="214" t="s">
        <v>26</v>
      </c>
      <c r="D4622" s="214">
        <v>1</v>
      </c>
      <c r="E4622" s="214" t="s">
        <v>35</v>
      </c>
      <c r="F4622" s="214" t="s">
        <v>248</v>
      </c>
      <c r="G4622" s="214" t="s">
        <v>246</v>
      </c>
      <c r="H4622" s="214" t="s">
        <v>59</v>
      </c>
      <c r="I4622" s="214" t="s">
        <v>139</v>
      </c>
      <c r="J4622" s="214">
        <v>5</v>
      </c>
      <c r="K4622" s="214">
        <v>5</v>
      </c>
      <c r="L4622" s="214">
        <v>0</v>
      </c>
      <c r="M4622" s="214">
        <v>0</v>
      </c>
      <c r="N4622" s="214">
        <v>5</v>
      </c>
      <c r="O4622" s="214">
        <v>0</v>
      </c>
      <c r="P4622" s="214">
        <v>0</v>
      </c>
      <c r="Q4622" s="214">
        <v>100</v>
      </c>
      <c r="R4622" s="214">
        <v>100</v>
      </c>
      <c r="S4622" s="214">
        <v>100</v>
      </c>
      <c r="T4622" s="214">
        <v>0</v>
      </c>
      <c r="U4622" s="214" t="s">
        <v>140</v>
      </c>
      <c r="V4622" s="214" t="s">
        <v>140</v>
      </c>
      <c r="W4622" s="214" t="s">
        <v>140</v>
      </c>
      <c r="X4622" s="214" t="s">
        <v>140</v>
      </c>
    </row>
    <row r="4623" spans="1:24" x14ac:dyDescent="0.25">
      <c r="A4623" t="str">
        <f t="shared" si="73"/>
        <v>YAG1UKLevel 8Female + maleAllied healthAbroad</v>
      </c>
      <c r="B4623" s="214" t="s">
        <v>251</v>
      </c>
      <c r="C4623" s="214" t="s">
        <v>26</v>
      </c>
      <c r="D4623" s="214">
        <v>1</v>
      </c>
      <c r="E4623" s="214" t="s">
        <v>35</v>
      </c>
      <c r="F4623" s="214" t="s">
        <v>248</v>
      </c>
      <c r="G4623" s="214" t="s">
        <v>246</v>
      </c>
      <c r="H4623" s="214" t="s">
        <v>142</v>
      </c>
      <c r="I4623" s="214" t="s">
        <v>125</v>
      </c>
      <c r="J4623" s="214" t="s">
        <v>140</v>
      </c>
      <c r="K4623" s="214" t="s">
        <v>140</v>
      </c>
      <c r="L4623" s="214" t="s">
        <v>140</v>
      </c>
      <c r="M4623" s="214" t="s">
        <v>140</v>
      </c>
      <c r="N4623" s="214" t="s">
        <v>140</v>
      </c>
      <c r="O4623" s="214" t="s">
        <v>140</v>
      </c>
      <c r="P4623" s="214" t="s">
        <v>140</v>
      </c>
      <c r="Q4623" s="214" t="s">
        <v>140</v>
      </c>
      <c r="R4623" s="214" t="s">
        <v>140</v>
      </c>
      <c r="S4623" s="214" t="s">
        <v>140</v>
      </c>
      <c r="T4623" s="214" t="s">
        <v>140</v>
      </c>
      <c r="U4623" s="214" t="s">
        <v>140</v>
      </c>
      <c r="V4623" s="214" t="s">
        <v>140</v>
      </c>
      <c r="W4623" s="214" t="s">
        <v>140</v>
      </c>
      <c r="X4623" s="214" t="s">
        <v>140</v>
      </c>
    </row>
    <row r="4624" spans="1:24" x14ac:dyDescent="0.25">
      <c r="A4624" t="str">
        <f t="shared" si="73"/>
        <v>YAG1UKLevel 8Female + maleAllied healthEast Midlands</v>
      </c>
      <c r="B4624" s="214" t="s">
        <v>251</v>
      </c>
      <c r="C4624" s="214" t="s">
        <v>26</v>
      </c>
      <c r="D4624" s="214">
        <v>1</v>
      </c>
      <c r="E4624" s="214" t="s">
        <v>35</v>
      </c>
      <c r="F4624" s="214" t="s">
        <v>248</v>
      </c>
      <c r="G4624" s="214" t="s">
        <v>246</v>
      </c>
      <c r="H4624" s="214" t="s">
        <v>142</v>
      </c>
      <c r="I4624" s="214" t="s">
        <v>126</v>
      </c>
      <c r="J4624" s="214">
        <v>20</v>
      </c>
      <c r="K4624" s="214">
        <v>20</v>
      </c>
      <c r="L4624" s="214">
        <v>0</v>
      </c>
      <c r="M4624" s="214">
        <v>0</v>
      </c>
      <c r="N4624" s="214">
        <v>20</v>
      </c>
      <c r="O4624" s="214">
        <v>0</v>
      </c>
      <c r="P4624" s="214">
        <v>0</v>
      </c>
      <c r="Q4624" s="214">
        <v>94.7</v>
      </c>
      <c r="R4624" s="214">
        <v>100</v>
      </c>
      <c r="S4624" s="214">
        <v>100</v>
      </c>
      <c r="T4624" s="214">
        <v>5.3</v>
      </c>
      <c r="U4624" s="214">
        <v>20</v>
      </c>
      <c r="V4624" s="214">
        <v>21200</v>
      </c>
      <c r="W4624" s="214">
        <v>31000</v>
      </c>
      <c r="X4624" s="214">
        <v>34400</v>
      </c>
    </row>
    <row r="4625" spans="1:24" x14ac:dyDescent="0.25">
      <c r="A4625" t="str">
        <f t="shared" si="73"/>
        <v>YAG1UKLevel 8Female + maleAllied healthEast of England</v>
      </c>
      <c r="B4625" s="214" t="s">
        <v>251</v>
      </c>
      <c r="C4625" s="214" t="s">
        <v>26</v>
      </c>
      <c r="D4625" s="214">
        <v>1</v>
      </c>
      <c r="E4625" s="214" t="s">
        <v>35</v>
      </c>
      <c r="F4625" s="214" t="s">
        <v>248</v>
      </c>
      <c r="G4625" s="214" t="s">
        <v>246</v>
      </c>
      <c r="H4625" s="214" t="s">
        <v>142</v>
      </c>
      <c r="I4625" s="214" t="s">
        <v>127</v>
      </c>
      <c r="J4625" s="214">
        <v>30</v>
      </c>
      <c r="K4625" s="214">
        <v>30</v>
      </c>
      <c r="L4625" s="214">
        <v>0</v>
      </c>
      <c r="M4625" s="214">
        <v>0</v>
      </c>
      <c r="N4625" s="214">
        <v>30</v>
      </c>
      <c r="O4625" s="214">
        <v>3.3</v>
      </c>
      <c r="P4625" s="214">
        <v>5.4</v>
      </c>
      <c r="Q4625" s="214">
        <v>86.5</v>
      </c>
      <c r="R4625" s="214">
        <v>91.4</v>
      </c>
      <c r="S4625" s="214">
        <v>91.4</v>
      </c>
      <c r="T4625" s="214">
        <v>4.8</v>
      </c>
      <c r="U4625" s="214">
        <v>25</v>
      </c>
      <c r="V4625" s="214">
        <v>29600</v>
      </c>
      <c r="W4625" s="214">
        <v>36500</v>
      </c>
      <c r="X4625" s="214">
        <v>45600</v>
      </c>
    </row>
    <row r="4626" spans="1:24" x14ac:dyDescent="0.25">
      <c r="A4626" t="str">
        <f t="shared" si="73"/>
        <v>YAG1UKLevel 8Female + maleAllied healthLondon</v>
      </c>
      <c r="B4626" s="214" t="s">
        <v>251</v>
      </c>
      <c r="C4626" s="214" t="s">
        <v>26</v>
      </c>
      <c r="D4626" s="214">
        <v>1</v>
      </c>
      <c r="E4626" s="214" t="s">
        <v>35</v>
      </c>
      <c r="F4626" s="214" t="s">
        <v>248</v>
      </c>
      <c r="G4626" s="214" t="s">
        <v>246</v>
      </c>
      <c r="H4626" s="214" t="s">
        <v>142</v>
      </c>
      <c r="I4626" s="214" t="s">
        <v>128</v>
      </c>
      <c r="J4626" s="214">
        <v>65</v>
      </c>
      <c r="K4626" s="214">
        <v>65</v>
      </c>
      <c r="L4626" s="214">
        <v>0</v>
      </c>
      <c r="M4626" s="214">
        <v>0</v>
      </c>
      <c r="N4626" s="214">
        <v>65</v>
      </c>
      <c r="O4626" s="214">
        <v>8.3000000000000007</v>
      </c>
      <c r="P4626" s="214">
        <v>2</v>
      </c>
      <c r="Q4626" s="214">
        <v>82.2</v>
      </c>
      <c r="R4626" s="214">
        <v>89.7</v>
      </c>
      <c r="S4626" s="214">
        <v>89.7</v>
      </c>
      <c r="T4626" s="214">
        <v>7.5</v>
      </c>
      <c r="U4626" s="214">
        <v>55</v>
      </c>
      <c r="V4626" s="214">
        <v>30700</v>
      </c>
      <c r="W4626" s="214">
        <v>34300</v>
      </c>
      <c r="X4626" s="214">
        <v>46700</v>
      </c>
    </row>
    <row r="4627" spans="1:24" x14ac:dyDescent="0.25">
      <c r="A4627" t="str">
        <f t="shared" si="73"/>
        <v>YAG1UKLevel 8Female + maleAllied healthNorth East</v>
      </c>
      <c r="B4627" s="214" t="s">
        <v>251</v>
      </c>
      <c r="C4627" s="214" t="s">
        <v>26</v>
      </c>
      <c r="D4627" s="214">
        <v>1</v>
      </c>
      <c r="E4627" s="214" t="s">
        <v>35</v>
      </c>
      <c r="F4627" s="214" t="s">
        <v>248</v>
      </c>
      <c r="G4627" s="214" t="s">
        <v>246</v>
      </c>
      <c r="H4627" s="214" t="s">
        <v>142</v>
      </c>
      <c r="I4627" s="214" t="s">
        <v>129</v>
      </c>
      <c r="J4627" s="214">
        <v>10</v>
      </c>
      <c r="K4627" s="214">
        <v>10</v>
      </c>
      <c r="L4627" s="214">
        <v>0</v>
      </c>
      <c r="M4627" s="214">
        <v>0</v>
      </c>
      <c r="N4627" s="214">
        <v>10</v>
      </c>
      <c r="O4627" s="214">
        <v>0</v>
      </c>
      <c r="P4627" s="214">
        <v>0</v>
      </c>
      <c r="Q4627" s="214">
        <v>89.7</v>
      </c>
      <c r="R4627" s="214">
        <v>100</v>
      </c>
      <c r="S4627" s="214">
        <v>100</v>
      </c>
      <c r="T4627" s="214">
        <v>10.3</v>
      </c>
      <c r="U4627" s="214" t="s">
        <v>140</v>
      </c>
      <c r="V4627" s="214" t="s">
        <v>140</v>
      </c>
      <c r="W4627" s="214" t="s">
        <v>140</v>
      </c>
      <c r="X4627" s="214" t="s">
        <v>140</v>
      </c>
    </row>
    <row r="4628" spans="1:24" x14ac:dyDescent="0.25">
      <c r="A4628" t="str">
        <f t="shared" si="73"/>
        <v>YAG1UKLevel 8Female + maleAllied healthNorth West</v>
      </c>
      <c r="B4628" s="214" t="s">
        <v>251</v>
      </c>
      <c r="C4628" s="214" t="s">
        <v>26</v>
      </c>
      <c r="D4628" s="214">
        <v>1</v>
      </c>
      <c r="E4628" s="214" t="s">
        <v>35</v>
      </c>
      <c r="F4628" s="214" t="s">
        <v>248</v>
      </c>
      <c r="G4628" s="214" t="s">
        <v>246</v>
      </c>
      <c r="H4628" s="214" t="s">
        <v>142</v>
      </c>
      <c r="I4628" s="214" t="s">
        <v>130</v>
      </c>
      <c r="J4628" s="214">
        <v>35</v>
      </c>
      <c r="K4628" s="214">
        <v>35</v>
      </c>
      <c r="L4628" s="214">
        <v>0</v>
      </c>
      <c r="M4628" s="214">
        <v>0</v>
      </c>
      <c r="N4628" s="214">
        <v>35</v>
      </c>
      <c r="O4628" s="214">
        <v>4.5999999999999996</v>
      </c>
      <c r="P4628" s="214">
        <v>3.7</v>
      </c>
      <c r="Q4628" s="214">
        <v>71.900000000000006</v>
      </c>
      <c r="R4628" s="214">
        <v>90.8</v>
      </c>
      <c r="S4628" s="214">
        <v>91.7</v>
      </c>
      <c r="T4628" s="214">
        <v>19.899999999999999</v>
      </c>
      <c r="U4628" s="214">
        <v>25</v>
      </c>
      <c r="V4628" s="214">
        <v>24100</v>
      </c>
      <c r="W4628" s="214">
        <v>32800</v>
      </c>
      <c r="X4628" s="214">
        <v>39100</v>
      </c>
    </row>
    <row r="4629" spans="1:24" x14ac:dyDescent="0.25">
      <c r="A4629" t="str">
        <f t="shared" si="73"/>
        <v>YAG1UKLevel 8Female + maleAllied healthNorthern Ireland</v>
      </c>
      <c r="B4629" s="214" t="s">
        <v>251</v>
      </c>
      <c r="C4629" s="214" t="s">
        <v>26</v>
      </c>
      <c r="D4629" s="214">
        <v>1</v>
      </c>
      <c r="E4629" s="214" t="s">
        <v>35</v>
      </c>
      <c r="F4629" s="214" t="s">
        <v>248</v>
      </c>
      <c r="G4629" s="214" t="s">
        <v>246</v>
      </c>
      <c r="H4629" s="214" t="s">
        <v>142</v>
      </c>
      <c r="I4629" s="214" t="s">
        <v>131</v>
      </c>
      <c r="J4629" s="214" t="s">
        <v>140</v>
      </c>
      <c r="K4629" s="214" t="s">
        <v>140</v>
      </c>
      <c r="L4629" s="214" t="s">
        <v>140</v>
      </c>
      <c r="M4629" s="214" t="s">
        <v>140</v>
      </c>
      <c r="N4629" s="214" t="s">
        <v>140</v>
      </c>
      <c r="O4629" s="214" t="s">
        <v>140</v>
      </c>
      <c r="P4629" s="214" t="s">
        <v>140</v>
      </c>
      <c r="Q4629" s="214" t="s">
        <v>140</v>
      </c>
      <c r="R4629" s="214" t="s">
        <v>140</v>
      </c>
      <c r="S4629" s="214" t="s">
        <v>140</v>
      </c>
      <c r="T4629" s="214" t="s">
        <v>140</v>
      </c>
      <c r="U4629" s="214" t="s">
        <v>136</v>
      </c>
      <c r="V4629" s="214" t="s">
        <v>136</v>
      </c>
      <c r="W4629" s="214" t="s">
        <v>136</v>
      </c>
      <c r="X4629" s="214" t="s">
        <v>136</v>
      </c>
    </row>
    <row r="4630" spans="1:24" x14ac:dyDescent="0.25">
      <c r="A4630" t="str">
        <f t="shared" si="73"/>
        <v>YAG1UKLevel 8Female + maleAllied healthScotland</v>
      </c>
      <c r="B4630" s="214" t="s">
        <v>251</v>
      </c>
      <c r="C4630" s="214" t="s">
        <v>26</v>
      </c>
      <c r="D4630" s="214">
        <v>1</v>
      </c>
      <c r="E4630" s="214" t="s">
        <v>35</v>
      </c>
      <c r="F4630" s="214" t="s">
        <v>248</v>
      </c>
      <c r="G4630" s="214" t="s">
        <v>246</v>
      </c>
      <c r="H4630" s="214" t="s">
        <v>142</v>
      </c>
      <c r="I4630" s="214" t="s">
        <v>132</v>
      </c>
      <c r="J4630" s="214">
        <v>5</v>
      </c>
      <c r="K4630" s="214">
        <v>5</v>
      </c>
      <c r="L4630" s="214">
        <v>0</v>
      </c>
      <c r="M4630" s="214">
        <v>0</v>
      </c>
      <c r="N4630" s="214">
        <v>5</v>
      </c>
      <c r="O4630" s="214">
        <v>0</v>
      </c>
      <c r="P4630" s="214">
        <v>7.6</v>
      </c>
      <c r="Q4630" s="214">
        <v>92.4</v>
      </c>
      <c r="R4630" s="214">
        <v>92.4</v>
      </c>
      <c r="S4630" s="214">
        <v>92.4</v>
      </c>
      <c r="T4630" s="214">
        <v>0</v>
      </c>
      <c r="U4630" s="214" t="s">
        <v>140</v>
      </c>
      <c r="V4630" s="214" t="s">
        <v>140</v>
      </c>
      <c r="W4630" s="214" t="s">
        <v>140</v>
      </c>
      <c r="X4630" s="214" t="s">
        <v>140</v>
      </c>
    </row>
    <row r="4631" spans="1:24" x14ac:dyDescent="0.25">
      <c r="A4631" t="str">
        <f t="shared" si="73"/>
        <v>YAG1UKLevel 8Female + maleAllied healthSouth East</v>
      </c>
      <c r="B4631" s="214" t="s">
        <v>251</v>
      </c>
      <c r="C4631" s="214" t="s">
        <v>26</v>
      </c>
      <c r="D4631" s="214">
        <v>1</v>
      </c>
      <c r="E4631" s="214" t="s">
        <v>35</v>
      </c>
      <c r="F4631" s="214" t="s">
        <v>248</v>
      </c>
      <c r="G4631" s="214" t="s">
        <v>246</v>
      </c>
      <c r="H4631" s="214" t="s">
        <v>142</v>
      </c>
      <c r="I4631" s="214" t="s">
        <v>133</v>
      </c>
      <c r="J4631" s="214">
        <v>40</v>
      </c>
      <c r="K4631" s="214">
        <v>40</v>
      </c>
      <c r="L4631" s="214">
        <v>0</v>
      </c>
      <c r="M4631" s="214">
        <v>0</v>
      </c>
      <c r="N4631" s="214">
        <v>40</v>
      </c>
      <c r="O4631" s="214">
        <v>4.8</v>
      </c>
      <c r="P4631" s="214">
        <v>7.2</v>
      </c>
      <c r="Q4631" s="214">
        <v>73.599999999999994</v>
      </c>
      <c r="R4631" s="214">
        <v>88</v>
      </c>
      <c r="S4631" s="214">
        <v>88</v>
      </c>
      <c r="T4631" s="214">
        <v>14.4</v>
      </c>
      <c r="U4631" s="214">
        <v>30</v>
      </c>
      <c r="V4631" s="214">
        <v>27000</v>
      </c>
      <c r="W4631" s="214">
        <v>32100</v>
      </c>
      <c r="X4631" s="214">
        <v>38000</v>
      </c>
    </row>
    <row r="4632" spans="1:24" x14ac:dyDescent="0.25">
      <c r="A4632" t="str">
        <f t="shared" si="73"/>
        <v>YAG1UKLevel 8Female + maleAllied healthSouth West</v>
      </c>
      <c r="B4632" s="214" t="s">
        <v>251</v>
      </c>
      <c r="C4632" s="214" t="s">
        <v>26</v>
      </c>
      <c r="D4632" s="214">
        <v>1</v>
      </c>
      <c r="E4632" s="214" t="s">
        <v>35</v>
      </c>
      <c r="F4632" s="214" t="s">
        <v>248</v>
      </c>
      <c r="G4632" s="214" t="s">
        <v>246</v>
      </c>
      <c r="H4632" s="214" t="s">
        <v>142</v>
      </c>
      <c r="I4632" s="214" t="s">
        <v>134</v>
      </c>
      <c r="J4632" s="214">
        <v>10</v>
      </c>
      <c r="K4632" s="214">
        <v>10</v>
      </c>
      <c r="L4632" s="214">
        <v>0</v>
      </c>
      <c r="M4632" s="214">
        <v>0</v>
      </c>
      <c r="N4632" s="214">
        <v>10</v>
      </c>
      <c r="O4632" s="214">
        <v>12</v>
      </c>
      <c r="P4632" s="214">
        <v>0</v>
      </c>
      <c r="Q4632" s="214">
        <v>88</v>
      </c>
      <c r="R4632" s="214">
        <v>88</v>
      </c>
      <c r="S4632" s="214">
        <v>88</v>
      </c>
      <c r="T4632" s="214">
        <v>0</v>
      </c>
      <c r="U4632" s="214" t="s">
        <v>140</v>
      </c>
      <c r="V4632" s="214" t="s">
        <v>140</v>
      </c>
      <c r="W4632" s="214" t="s">
        <v>140</v>
      </c>
      <c r="X4632" s="214" t="s">
        <v>140</v>
      </c>
    </row>
    <row r="4633" spans="1:24" x14ac:dyDescent="0.25">
      <c r="A4633" t="str">
        <f t="shared" si="73"/>
        <v>YAG1UKLevel 8Female + maleAllied healthUnknown</v>
      </c>
      <c r="B4633" s="214" t="s">
        <v>251</v>
      </c>
      <c r="C4633" s="214" t="s">
        <v>26</v>
      </c>
      <c r="D4633" s="214">
        <v>1</v>
      </c>
      <c r="E4633" s="214" t="s">
        <v>35</v>
      </c>
      <c r="F4633" s="214" t="s">
        <v>248</v>
      </c>
      <c r="G4633" s="214" t="s">
        <v>246</v>
      </c>
      <c r="H4633" s="214" t="s">
        <v>142</v>
      </c>
      <c r="I4633" s="214" t="s">
        <v>135</v>
      </c>
      <c r="J4633" s="214">
        <v>10</v>
      </c>
      <c r="K4633" s="214">
        <v>10</v>
      </c>
      <c r="L4633" s="214">
        <v>90.4</v>
      </c>
      <c r="M4633" s="214">
        <v>0</v>
      </c>
      <c r="N4633" s="214">
        <v>0</v>
      </c>
      <c r="O4633" s="214">
        <v>0</v>
      </c>
      <c r="P4633" s="214">
        <v>0</v>
      </c>
      <c r="Q4633" s="214">
        <v>0</v>
      </c>
      <c r="R4633" s="214">
        <v>0</v>
      </c>
      <c r="S4633" s="214">
        <v>100</v>
      </c>
      <c r="T4633" s="214">
        <v>100</v>
      </c>
      <c r="U4633" s="214" t="s">
        <v>136</v>
      </c>
      <c r="V4633" s="214" t="s">
        <v>136</v>
      </c>
      <c r="W4633" s="214" t="s">
        <v>136</v>
      </c>
      <c r="X4633" s="214" t="s">
        <v>136</v>
      </c>
    </row>
    <row r="4634" spans="1:24" x14ac:dyDescent="0.25">
      <c r="A4634" t="str">
        <f t="shared" si="73"/>
        <v>YAG1UKLevel 8Female + maleAllied healthWales</v>
      </c>
      <c r="B4634" s="214" t="s">
        <v>251</v>
      </c>
      <c r="C4634" s="214" t="s">
        <v>26</v>
      </c>
      <c r="D4634" s="214">
        <v>1</v>
      </c>
      <c r="E4634" s="214" t="s">
        <v>35</v>
      </c>
      <c r="F4634" s="214" t="s">
        <v>248</v>
      </c>
      <c r="G4634" s="214" t="s">
        <v>246</v>
      </c>
      <c r="H4634" s="214" t="s">
        <v>142</v>
      </c>
      <c r="I4634" s="214" t="s">
        <v>137</v>
      </c>
      <c r="J4634" s="214">
        <v>5</v>
      </c>
      <c r="K4634" s="214">
        <v>5</v>
      </c>
      <c r="L4634" s="214">
        <v>0</v>
      </c>
      <c r="M4634" s="214">
        <v>0</v>
      </c>
      <c r="N4634" s="214">
        <v>5</v>
      </c>
      <c r="O4634" s="214">
        <v>0</v>
      </c>
      <c r="P4634" s="214">
        <v>33.299999999999997</v>
      </c>
      <c r="Q4634" s="214">
        <v>33.299999999999997</v>
      </c>
      <c r="R4634" s="214">
        <v>66.7</v>
      </c>
      <c r="S4634" s="214">
        <v>66.7</v>
      </c>
      <c r="T4634" s="214">
        <v>33.299999999999997</v>
      </c>
      <c r="U4634" s="214" t="s">
        <v>140</v>
      </c>
      <c r="V4634" s="214" t="s">
        <v>140</v>
      </c>
      <c r="W4634" s="214" t="s">
        <v>140</v>
      </c>
      <c r="X4634" s="214" t="s">
        <v>140</v>
      </c>
    </row>
    <row r="4635" spans="1:24" x14ac:dyDescent="0.25">
      <c r="A4635" t="str">
        <f t="shared" si="73"/>
        <v>YAG1UKLevel 8Female + maleAllied healthWest Midlands</v>
      </c>
      <c r="B4635" s="214" t="s">
        <v>251</v>
      </c>
      <c r="C4635" s="214" t="s">
        <v>26</v>
      </c>
      <c r="D4635" s="214">
        <v>1</v>
      </c>
      <c r="E4635" s="214" t="s">
        <v>35</v>
      </c>
      <c r="F4635" s="214" t="s">
        <v>248</v>
      </c>
      <c r="G4635" s="214" t="s">
        <v>246</v>
      </c>
      <c r="H4635" s="214" t="s">
        <v>142</v>
      </c>
      <c r="I4635" s="214" t="s">
        <v>138</v>
      </c>
      <c r="J4635" s="214">
        <v>25</v>
      </c>
      <c r="K4635" s="214">
        <v>25</v>
      </c>
      <c r="L4635" s="214">
        <v>0</v>
      </c>
      <c r="M4635" s="214">
        <v>0</v>
      </c>
      <c r="N4635" s="214">
        <v>25</v>
      </c>
      <c r="O4635" s="214">
        <v>8.4</v>
      </c>
      <c r="P4635" s="214">
        <v>0</v>
      </c>
      <c r="Q4635" s="214">
        <v>79</v>
      </c>
      <c r="R4635" s="214">
        <v>87.4</v>
      </c>
      <c r="S4635" s="214">
        <v>91.6</v>
      </c>
      <c r="T4635" s="214">
        <v>12.6</v>
      </c>
      <c r="U4635" s="214">
        <v>20</v>
      </c>
      <c r="V4635" s="214">
        <v>30700</v>
      </c>
      <c r="W4635" s="214">
        <v>46700</v>
      </c>
      <c r="X4635" s="214">
        <v>70100</v>
      </c>
    </row>
    <row r="4636" spans="1:24" x14ac:dyDescent="0.25">
      <c r="A4636" t="str">
        <f t="shared" si="73"/>
        <v>YAG1UKLevel 8Female + maleAllied healthYorkshire and The Humber</v>
      </c>
      <c r="B4636" s="214" t="s">
        <v>251</v>
      </c>
      <c r="C4636" s="214" t="s">
        <v>26</v>
      </c>
      <c r="D4636" s="214">
        <v>1</v>
      </c>
      <c r="E4636" s="214" t="s">
        <v>35</v>
      </c>
      <c r="F4636" s="214" t="s">
        <v>248</v>
      </c>
      <c r="G4636" s="214" t="s">
        <v>246</v>
      </c>
      <c r="H4636" s="214" t="s">
        <v>142</v>
      </c>
      <c r="I4636" s="214" t="s">
        <v>139</v>
      </c>
      <c r="J4636" s="214">
        <v>20</v>
      </c>
      <c r="K4636" s="214">
        <v>20</v>
      </c>
      <c r="L4636" s="214">
        <v>0</v>
      </c>
      <c r="M4636" s="214">
        <v>0</v>
      </c>
      <c r="N4636" s="214">
        <v>20</v>
      </c>
      <c r="O4636" s="214">
        <v>5</v>
      </c>
      <c r="P4636" s="214">
        <v>10.1</v>
      </c>
      <c r="Q4636" s="214">
        <v>74.8</v>
      </c>
      <c r="R4636" s="214">
        <v>84.9</v>
      </c>
      <c r="S4636" s="214">
        <v>84.9</v>
      </c>
      <c r="T4636" s="214">
        <v>10.1</v>
      </c>
      <c r="U4636" s="214">
        <v>15</v>
      </c>
      <c r="V4636" s="214">
        <v>16800</v>
      </c>
      <c r="W4636" s="214">
        <v>29900</v>
      </c>
      <c r="X4636" s="214">
        <v>44500</v>
      </c>
    </row>
    <row r="4637" spans="1:24" x14ac:dyDescent="0.25">
      <c r="A4637" t="str">
        <f t="shared" si="73"/>
        <v>YAG1UKLevel 8Female + maleArchitecture, building and planningAbroad</v>
      </c>
      <c r="B4637" s="214" t="s">
        <v>251</v>
      </c>
      <c r="C4637" s="214" t="s">
        <v>26</v>
      </c>
      <c r="D4637" s="214">
        <v>1</v>
      </c>
      <c r="E4637" s="214" t="s">
        <v>35</v>
      </c>
      <c r="F4637" s="214" t="s">
        <v>248</v>
      </c>
      <c r="G4637" s="214" t="s">
        <v>246</v>
      </c>
      <c r="H4637" s="214" t="s">
        <v>74</v>
      </c>
      <c r="I4637" s="214" t="s">
        <v>125</v>
      </c>
      <c r="J4637" s="214" t="s">
        <v>140</v>
      </c>
      <c r="K4637" s="214" t="s">
        <v>140</v>
      </c>
      <c r="L4637" s="214" t="s">
        <v>140</v>
      </c>
      <c r="M4637" s="214" t="s">
        <v>140</v>
      </c>
      <c r="N4637" s="214" t="s">
        <v>140</v>
      </c>
      <c r="O4637" s="214" t="s">
        <v>140</v>
      </c>
      <c r="P4637" s="214" t="s">
        <v>140</v>
      </c>
      <c r="Q4637" s="214" t="s">
        <v>140</v>
      </c>
      <c r="R4637" s="214" t="s">
        <v>140</v>
      </c>
      <c r="S4637" s="214" t="s">
        <v>140</v>
      </c>
      <c r="T4637" s="214" t="s">
        <v>140</v>
      </c>
      <c r="U4637" s="214" t="s">
        <v>136</v>
      </c>
      <c r="V4637" s="214" t="s">
        <v>136</v>
      </c>
      <c r="W4637" s="214" t="s">
        <v>136</v>
      </c>
      <c r="X4637" s="214" t="s">
        <v>136</v>
      </c>
    </row>
    <row r="4638" spans="1:24" x14ac:dyDescent="0.25">
      <c r="A4638" t="str">
        <f t="shared" si="73"/>
        <v>YAG1UKLevel 8Female + maleArchitecture, building and planningEast Midlands</v>
      </c>
      <c r="B4638" s="214" t="s">
        <v>251</v>
      </c>
      <c r="C4638" s="214" t="s">
        <v>26</v>
      </c>
      <c r="D4638" s="214">
        <v>1</v>
      </c>
      <c r="E4638" s="214" t="s">
        <v>35</v>
      </c>
      <c r="F4638" s="214" t="s">
        <v>248</v>
      </c>
      <c r="G4638" s="214" t="s">
        <v>246</v>
      </c>
      <c r="H4638" s="214" t="s">
        <v>74</v>
      </c>
      <c r="I4638" s="214" t="s">
        <v>126</v>
      </c>
      <c r="J4638" s="214">
        <v>15</v>
      </c>
      <c r="K4638" s="214">
        <v>15</v>
      </c>
      <c r="L4638" s="214">
        <v>0</v>
      </c>
      <c r="M4638" s="214">
        <v>0</v>
      </c>
      <c r="N4638" s="214">
        <v>15</v>
      </c>
      <c r="O4638" s="214">
        <v>37</v>
      </c>
      <c r="P4638" s="214">
        <v>7.4</v>
      </c>
      <c r="Q4638" s="214">
        <v>48.1</v>
      </c>
      <c r="R4638" s="214">
        <v>55.6</v>
      </c>
      <c r="S4638" s="214">
        <v>55.6</v>
      </c>
      <c r="T4638" s="214">
        <v>7.4</v>
      </c>
      <c r="U4638" s="214" t="s">
        <v>140</v>
      </c>
      <c r="V4638" s="214" t="s">
        <v>140</v>
      </c>
      <c r="W4638" s="214" t="s">
        <v>140</v>
      </c>
      <c r="X4638" s="214" t="s">
        <v>140</v>
      </c>
    </row>
    <row r="4639" spans="1:24" x14ac:dyDescent="0.25">
      <c r="A4639" t="str">
        <f t="shared" si="73"/>
        <v>YAG1UKLevel 8Female + maleArchitecture, building and planningEast of England</v>
      </c>
      <c r="B4639" s="214" t="s">
        <v>251</v>
      </c>
      <c r="C4639" s="214" t="s">
        <v>26</v>
      </c>
      <c r="D4639" s="214">
        <v>1</v>
      </c>
      <c r="E4639" s="214" t="s">
        <v>35</v>
      </c>
      <c r="F4639" s="214" t="s">
        <v>248</v>
      </c>
      <c r="G4639" s="214" t="s">
        <v>246</v>
      </c>
      <c r="H4639" s="214" t="s">
        <v>74</v>
      </c>
      <c r="I4639" s="214" t="s">
        <v>127</v>
      </c>
      <c r="J4639" s="214">
        <v>5</v>
      </c>
      <c r="K4639" s="214">
        <v>5</v>
      </c>
      <c r="L4639" s="214">
        <v>0</v>
      </c>
      <c r="M4639" s="214">
        <v>0</v>
      </c>
      <c r="N4639" s="214">
        <v>5</v>
      </c>
      <c r="O4639" s="214">
        <v>0</v>
      </c>
      <c r="P4639" s="214">
        <v>0</v>
      </c>
      <c r="Q4639" s="214">
        <v>87.5</v>
      </c>
      <c r="R4639" s="214">
        <v>100</v>
      </c>
      <c r="S4639" s="214">
        <v>100</v>
      </c>
      <c r="T4639" s="214">
        <v>12.5</v>
      </c>
      <c r="U4639" s="214" t="s">
        <v>140</v>
      </c>
      <c r="V4639" s="214" t="s">
        <v>140</v>
      </c>
      <c r="W4639" s="214" t="s">
        <v>140</v>
      </c>
      <c r="X4639" s="214" t="s">
        <v>140</v>
      </c>
    </row>
    <row r="4640" spans="1:24" x14ac:dyDescent="0.25">
      <c r="A4640" t="str">
        <f t="shared" si="73"/>
        <v>YAG1UKLevel 8Female + maleArchitecture, building and planningLondon</v>
      </c>
      <c r="B4640" s="214" t="s">
        <v>251</v>
      </c>
      <c r="C4640" s="214" t="s">
        <v>26</v>
      </c>
      <c r="D4640" s="214">
        <v>1</v>
      </c>
      <c r="E4640" s="214" t="s">
        <v>35</v>
      </c>
      <c r="F4640" s="214" t="s">
        <v>248</v>
      </c>
      <c r="G4640" s="214" t="s">
        <v>246</v>
      </c>
      <c r="H4640" s="214" t="s">
        <v>74</v>
      </c>
      <c r="I4640" s="214" t="s">
        <v>128</v>
      </c>
      <c r="J4640" s="214">
        <v>30</v>
      </c>
      <c r="K4640" s="214">
        <v>30</v>
      </c>
      <c r="L4640" s="214">
        <v>0</v>
      </c>
      <c r="M4640" s="214">
        <v>0</v>
      </c>
      <c r="N4640" s="214">
        <v>30</v>
      </c>
      <c r="O4640" s="214">
        <v>12.4</v>
      </c>
      <c r="P4640" s="214">
        <v>0</v>
      </c>
      <c r="Q4640" s="214">
        <v>81.2</v>
      </c>
      <c r="R4640" s="214">
        <v>87.6</v>
      </c>
      <c r="S4640" s="214">
        <v>87.6</v>
      </c>
      <c r="T4640" s="214">
        <v>6.5</v>
      </c>
      <c r="U4640" s="214">
        <v>25</v>
      </c>
      <c r="V4640" s="214">
        <v>15300</v>
      </c>
      <c r="W4640" s="214">
        <v>36100</v>
      </c>
      <c r="X4640" s="214">
        <v>41900</v>
      </c>
    </row>
    <row r="4641" spans="1:24" x14ac:dyDescent="0.25">
      <c r="A4641" t="str">
        <f t="shared" si="73"/>
        <v>YAG1UKLevel 8Female + maleArchitecture, building and planningNorth East</v>
      </c>
      <c r="B4641" s="214" t="s">
        <v>251</v>
      </c>
      <c r="C4641" s="214" t="s">
        <v>26</v>
      </c>
      <c r="D4641" s="214">
        <v>1</v>
      </c>
      <c r="E4641" s="214" t="s">
        <v>35</v>
      </c>
      <c r="F4641" s="214" t="s">
        <v>248</v>
      </c>
      <c r="G4641" s="214" t="s">
        <v>246</v>
      </c>
      <c r="H4641" s="214" t="s">
        <v>74</v>
      </c>
      <c r="I4641" s="214" t="s">
        <v>129</v>
      </c>
      <c r="J4641" s="214">
        <v>5</v>
      </c>
      <c r="K4641" s="214">
        <v>5</v>
      </c>
      <c r="L4641" s="214">
        <v>0</v>
      </c>
      <c r="M4641" s="214">
        <v>0</v>
      </c>
      <c r="N4641" s="214">
        <v>5</v>
      </c>
      <c r="O4641" s="214">
        <v>16.7</v>
      </c>
      <c r="P4641" s="214">
        <v>0</v>
      </c>
      <c r="Q4641" s="214">
        <v>66.7</v>
      </c>
      <c r="R4641" s="214">
        <v>83.3</v>
      </c>
      <c r="S4641" s="214">
        <v>83.3</v>
      </c>
      <c r="T4641" s="214">
        <v>16.7</v>
      </c>
      <c r="U4641" s="214" t="s">
        <v>140</v>
      </c>
      <c r="V4641" s="214" t="s">
        <v>140</v>
      </c>
      <c r="W4641" s="214" t="s">
        <v>140</v>
      </c>
      <c r="X4641" s="214" t="s">
        <v>140</v>
      </c>
    </row>
    <row r="4642" spans="1:24" x14ac:dyDescent="0.25">
      <c r="A4642" t="str">
        <f t="shared" si="73"/>
        <v>YAG1UKLevel 8Female + maleArchitecture, building and planningNorth West</v>
      </c>
      <c r="B4642" s="214" t="s">
        <v>251</v>
      </c>
      <c r="C4642" s="214" t="s">
        <v>26</v>
      </c>
      <c r="D4642" s="214">
        <v>1</v>
      </c>
      <c r="E4642" s="214" t="s">
        <v>35</v>
      </c>
      <c r="F4642" s="214" t="s">
        <v>248</v>
      </c>
      <c r="G4642" s="214" t="s">
        <v>246</v>
      </c>
      <c r="H4642" s="214" t="s">
        <v>74</v>
      </c>
      <c r="I4642" s="214" t="s">
        <v>130</v>
      </c>
      <c r="J4642" s="214">
        <v>15</v>
      </c>
      <c r="K4642" s="214">
        <v>15</v>
      </c>
      <c r="L4642" s="214">
        <v>0</v>
      </c>
      <c r="M4642" s="214">
        <v>0</v>
      </c>
      <c r="N4642" s="214">
        <v>15</v>
      </c>
      <c r="O4642" s="214">
        <v>0</v>
      </c>
      <c r="P4642" s="214">
        <v>7.3</v>
      </c>
      <c r="Q4642" s="214">
        <v>85.4</v>
      </c>
      <c r="R4642" s="214">
        <v>92.7</v>
      </c>
      <c r="S4642" s="214">
        <v>92.7</v>
      </c>
      <c r="T4642" s="214">
        <v>7.3</v>
      </c>
      <c r="U4642" s="214">
        <v>10</v>
      </c>
      <c r="V4642" s="214">
        <v>15700</v>
      </c>
      <c r="W4642" s="214">
        <v>31400</v>
      </c>
      <c r="X4642" s="214">
        <v>52600</v>
      </c>
    </row>
    <row r="4643" spans="1:24" x14ac:dyDescent="0.25">
      <c r="A4643" t="str">
        <f t="shared" si="73"/>
        <v>YAG1UKLevel 8Female + maleArchitecture, building and planningNorthern Ireland</v>
      </c>
      <c r="B4643" s="214" t="s">
        <v>251</v>
      </c>
      <c r="C4643" s="214" t="s">
        <v>26</v>
      </c>
      <c r="D4643" s="214">
        <v>1</v>
      </c>
      <c r="E4643" s="214" t="s">
        <v>35</v>
      </c>
      <c r="F4643" s="214" t="s">
        <v>248</v>
      </c>
      <c r="G4643" s="214" t="s">
        <v>246</v>
      </c>
      <c r="H4643" s="214" t="s">
        <v>74</v>
      </c>
      <c r="I4643" s="214" t="s">
        <v>131</v>
      </c>
      <c r="J4643" s="214" t="s">
        <v>140</v>
      </c>
      <c r="K4643" s="214" t="s">
        <v>140</v>
      </c>
      <c r="L4643" s="214" t="s">
        <v>140</v>
      </c>
      <c r="M4643" s="214" t="s">
        <v>140</v>
      </c>
      <c r="N4643" s="214" t="s">
        <v>140</v>
      </c>
      <c r="O4643" s="214" t="s">
        <v>140</v>
      </c>
      <c r="P4643" s="214" t="s">
        <v>140</v>
      </c>
      <c r="Q4643" s="214" t="s">
        <v>140</v>
      </c>
      <c r="R4643" s="214" t="s">
        <v>140</v>
      </c>
      <c r="S4643" s="214" t="s">
        <v>140</v>
      </c>
      <c r="T4643" s="214" t="s">
        <v>140</v>
      </c>
      <c r="U4643" s="214" t="s">
        <v>140</v>
      </c>
      <c r="V4643" s="214" t="s">
        <v>140</v>
      </c>
      <c r="W4643" s="214" t="s">
        <v>140</v>
      </c>
      <c r="X4643" s="214" t="s">
        <v>140</v>
      </c>
    </row>
    <row r="4644" spans="1:24" x14ac:dyDescent="0.25">
      <c r="A4644" t="str">
        <f t="shared" si="73"/>
        <v>YAG1UKLevel 8Female + maleArchitecture, building and planningScotland</v>
      </c>
      <c r="B4644" s="214" t="s">
        <v>251</v>
      </c>
      <c r="C4644" s="214" t="s">
        <v>26</v>
      </c>
      <c r="D4644" s="214">
        <v>1</v>
      </c>
      <c r="E4644" s="214" t="s">
        <v>35</v>
      </c>
      <c r="F4644" s="214" t="s">
        <v>248</v>
      </c>
      <c r="G4644" s="214" t="s">
        <v>246</v>
      </c>
      <c r="H4644" s="214" t="s">
        <v>74</v>
      </c>
      <c r="I4644" s="214" t="s">
        <v>132</v>
      </c>
      <c r="J4644" s="214">
        <v>5</v>
      </c>
      <c r="K4644" s="214">
        <v>5</v>
      </c>
      <c r="L4644" s="214">
        <v>0</v>
      </c>
      <c r="M4644" s="214">
        <v>0</v>
      </c>
      <c r="N4644" s="214">
        <v>5</v>
      </c>
      <c r="O4644" s="214">
        <v>0</v>
      </c>
      <c r="P4644" s="214">
        <v>22.2</v>
      </c>
      <c r="Q4644" s="214">
        <v>44.4</v>
      </c>
      <c r="R4644" s="214">
        <v>77.8</v>
      </c>
      <c r="S4644" s="214">
        <v>77.8</v>
      </c>
      <c r="T4644" s="214">
        <v>33.299999999999997</v>
      </c>
      <c r="U4644" s="214" t="s">
        <v>140</v>
      </c>
      <c r="V4644" s="214" t="s">
        <v>140</v>
      </c>
      <c r="W4644" s="214" t="s">
        <v>140</v>
      </c>
      <c r="X4644" s="214" t="s">
        <v>140</v>
      </c>
    </row>
    <row r="4645" spans="1:24" x14ac:dyDescent="0.25">
      <c r="A4645" t="str">
        <f t="shared" si="73"/>
        <v>YAG1UKLevel 8Female + maleArchitecture, building and planningSouth East</v>
      </c>
      <c r="B4645" s="214" t="s">
        <v>251</v>
      </c>
      <c r="C4645" s="214" t="s">
        <v>26</v>
      </c>
      <c r="D4645" s="214">
        <v>1</v>
      </c>
      <c r="E4645" s="214" t="s">
        <v>35</v>
      </c>
      <c r="F4645" s="214" t="s">
        <v>248</v>
      </c>
      <c r="G4645" s="214" t="s">
        <v>246</v>
      </c>
      <c r="H4645" s="214" t="s">
        <v>74</v>
      </c>
      <c r="I4645" s="214" t="s">
        <v>133</v>
      </c>
      <c r="J4645" s="214">
        <v>10</v>
      </c>
      <c r="K4645" s="214">
        <v>10</v>
      </c>
      <c r="L4645" s="214">
        <v>0</v>
      </c>
      <c r="M4645" s="214">
        <v>0</v>
      </c>
      <c r="N4645" s="214">
        <v>10</v>
      </c>
      <c r="O4645" s="214">
        <v>22.2</v>
      </c>
      <c r="P4645" s="214">
        <v>11.1</v>
      </c>
      <c r="Q4645" s="214">
        <v>55.6</v>
      </c>
      <c r="R4645" s="214">
        <v>66.7</v>
      </c>
      <c r="S4645" s="214">
        <v>66.7</v>
      </c>
      <c r="T4645" s="214">
        <v>11.1</v>
      </c>
      <c r="U4645" s="214" t="s">
        <v>140</v>
      </c>
      <c r="V4645" s="214" t="s">
        <v>140</v>
      </c>
      <c r="W4645" s="214" t="s">
        <v>140</v>
      </c>
      <c r="X4645" s="214" t="s">
        <v>140</v>
      </c>
    </row>
    <row r="4646" spans="1:24" x14ac:dyDescent="0.25">
      <c r="A4646" t="str">
        <f t="shared" si="73"/>
        <v>YAG1UKLevel 8Female + maleArchitecture, building and planningSouth West</v>
      </c>
      <c r="B4646" s="214" t="s">
        <v>251</v>
      </c>
      <c r="C4646" s="214" t="s">
        <v>26</v>
      </c>
      <c r="D4646" s="214">
        <v>1</v>
      </c>
      <c r="E4646" s="214" t="s">
        <v>35</v>
      </c>
      <c r="F4646" s="214" t="s">
        <v>248</v>
      </c>
      <c r="G4646" s="214" t="s">
        <v>246</v>
      </c>
      <c r="H4646" s="214" t="s">
        <v>74</v>
      </c>
      <c r="I4646" s="214" t="s">
        <v>134</v>
      </c>
      <c r="J4646" s="214">
        <v>5</v>
      </c>
      <c r="K4646" s="214">
        <v>5</v>
      </c>
      <c r="L4646" s="214">
        <v>0</v>
      </c>
      <c r="M4646" s="214">
        <v>0</v>
      </c>
      <c r="N4646" s="214">
        <v>5</v>
      </c>
      <c r="O4646" s="214">
        <v>16.7</v>
      </c>
      <c r="P4646" s="214">
        <v>0</v>
      </c>
      <c r="Q4646" s="214">
        <v>66.7</v>
      </c>
      <c r="R4646" s="214">
        <v>83.3</v>
      </c>
      <c r="S4646" s="214">
        <v>83.3</v>
      </c>
      <c r="T4646" s="214">
        <v>16.7</v>
      </c>
      <c r="U4646" s="214" t="s">
        <v>140</v>
      </c>
      <c r="V4646" s="214" t="s">
        <v>140</v>
      </c>
      <c r="W4646" s="214" t="s">
        <v>140</v>
      </c>
      <c r="X4646" s="214" t="s">
        <v>140</v>
      </c>
    </row>
    <row r="4647" spans="1:24" x14ac:dyDescent="0.25">
      <c r="A4647" t="str">
        <f t="shared" si="73"/>
        <v>YAG1UKLevel 8Female + maleArchitecture, building and planningUnknown</v>
      </c>
      <c r="B4647" s="214" t="s">
        <v>251</v>
      </c>
      <c r="C4647" s="214" t="s">
        <v>26</v>
      </c>
      <c r="D4647" s="214">
        <v>1</v>
      </c>
      <c r="E4647" s="214" t="s">
        <v>35</v>
      </c>
      <c r="F4647" s="214" t="s">
        <v>248</v>
      </c>
      <c r="G4647" s="214" t="s">
        <v>246</v>
      </c>
      <c r="H4647" s="214" t="s">
        <v>74</v>
      </c>
      <c r="I4647" s="214" t="s">
        <v>135</v>
      </c>
      <c r="J4647" s="214" t="s">
        <v>140</v>
      </c>
      <c r="K4647" s="214" t="s">
        <v>140</v>
      </c>
      <c r="L4647" s="214" t="s">
        <v>140</v>
      </c>
      <c r="M4647" s="214" t="s">
        <v>140</v>
      </c>
      <c r="N4647" s="214" t="s">
        <v>140</v>
      </c>
      <c r="O4647" s="214" t="s">
        <v>140</v>
      </c>
      <c r="P4647" s="214" t="s">
        <v>140</v>
      </c>
      <c r="Q4647" s="214" t="s">
        <v>140</v>
      </c>
      <c r="R4647" s="214" t="s">
        <v>140</v>
      </c>
      <c r="S4647" s="214" t="s">
        <v>140</v>
      </c>
      <c r="T4647" s="214" t="s">
        <v>140</v>
      </c>
      <c r="U4647" s="214" t="s">
        <v>136</v>
      </c>
      <c r="V4647" s="214" t="s">
        <v>136</v>
      </c>
      <c r="W4647" s="214" t="s">
        <v>136</v>
      </c>
      <c r="X4647" s="214" t="s">
        <v>136</v>
      </c>
    </row>
    <row r="4648" spans="1:24" x14ac:dyDescent="0.25">
      <c r="A4648" t="str">
        <f t="shared" si="73"/>
        <v>YAG1UKLevel 8Female + maleArchitecture, building and planningWest Midlands</v>
      </c>
      <c r="B4648" s="214" t="s">
        <v>251</v>
      </c>
      <c r="C4648" s="214" t="s">
        <v>26</v>
      </c>
      <c r="D4648" s="214">
        <v>1</v>
      </c>
      <c r="E4648" s="214" t="s">
        <v>35</v>
      </c>
      <c r="F4648" s="214" t="s">
        <v>248</v>
      </c>
      <c r="G4648" s="214" t="s">
        <v>246</v>
      </c>
      <c r="H4648" s="214" t="s">
        <v>74</v>
      </c>
      <c r="I4648" s="214" t="s">
        <v>138</v>
      </c>
      <c r="J4648" s="214">
        <v>10</v>
      </c>
      <c r="K4648" s="214">
        <v>10</v>
      </c>
      <c r="L4648" s="214">
        <v>0</v>
      </c>
      <c r="M4648" s="214">
        <v>0</v>
      </c>
      <c r="N4648" s="214">
        <v>10</v>
      </c>
      <c r="O4648" s="214">
        <v>0</v>
      </c>
      <c r="P4648" s="214">
        <v>20</v>
      </c>
      <c r="Q4648" s="214">
        <v>70</v>
      </c>
      <c r="R4648" s="214">
        <v>80</v>
      </c>
      <c r="S4648" s="214">
        <v>80</v>
      </c>
      <c r="T4648" s="214">
        <v>10</v>
      </c>
      <c r="U4648" s="214" t="s">
        <v>140</v>
      </c>
      <c r="V4648" s="214" t="s">
        <v>140</v>
      </c>
      <c r="W4648" s="214" t="s">
        <v>140</v>
      </c>
      <c r="X4648" s="214" t="s">
        <v>140</v>
      </c>
    </row>
    <row r="4649" spans="1:24" x14ac:dyDescent="0.25">
      <c r="A4649" t="str">
        <f t="shared" si="73"/>
        <v>YAG1UKLevel 8Female + maleArchitecture, building and planningYorkshire and The Humber</v>
      </c>
      <c r="B4649" s="214" t="s">
        <v>251</v>
      </c>
      <c r="C4649" s="214" t="s">
        <v>26</v>
      </c>
      <c r="D4649" s="214">
        <v>1</v>
      </c>
      <c r="E4649" s="214" t="s">
        <v>35</v>
      </c>
      <c r="F4649" s="214" t="s">
        <v>248</v>
      </c>
      <c r="G4649" s="214" t="s">
        <v>246</v>
      </c>
      <c r="H4649" s="214" t="s">
        <v>74</v>
      </c>
      <c r="I4649" s="214" t="s">
        <v>139</v>
      </c>
      <c r="J4649" s="214">
        <v>10</v>
      </c>
      <c r="K4649" s="214">
        <v>10</v>
      </c>
      <c r="L4649" s="214">
        <v>0</v>
      </c>
      <c r="M4649" s="214">
        <v>0</v>
      </c>
      <c r="N4649" s="214">
        <v>10</v>
      </c>
      <c r="O4649" s="214">
        <v>0</v>
      </c>
      <c r="P4649" s="214">
        <v>4.8</v>
      </c>
      <c r="Q4649" s="214">
        <v>95.2</v>
      </c>
      <c r="R4649" s="214">
        <v>95.2</v>
      </c>
      <c r="S4649" s="214">
        <v>95.2</v>
      </c>
      <c r="T4649" s="214">
        <v>0</v>
      </c>
      <c r="U4649" s="214" t="s">
        <v>140</v>
      </c>
      <c r="V4649" s="214" t="s">
        <v>140</v>
      </c>
      <c r="W4649" s="214" t="s">
        <v>140</v>
      </c>
      <c r="X4649" s="214" t="s">
        <v>140</v>
      </c>
    </row>
    <row r="4650" spans="1:24" x14ac:dyDescent="0.25">
      <c r="A4650" t="str">
        <f t="shared" si="73"/>
        <v>YAG1UKLevel 8Female + maleBiosciencesAbroad</v>
      </c>
      <c r="B4650" s="214" t="s">
        <v>251</v>
      </c>
      <c r="C4650" s="214" t="s">
        <v>26</v>
      </c>
      <c r="D4650" s="214">
        <v>1</v>
      </c>
      <c r="E4650" s="214" t="s">
        <v>35</v>
      </c>
      <c r="F4650" s="214" t="s">
        <v>248</v>
      </c>
      <c r="G4650" s="214" t="s">
        <v>246</v>
      </c>
      <c r="H4650" s="214" t="s">
        <v>51</v>
      </c>
      <c r="I4650" s="214" t="s">
        <v>125</v>
      </c>
      <c r="J4650" s="214" t="s">
        <v>140</v>
      </c>
      <c r="K4650" s="214" t="s">
        <v>140</v>
      </c>
      <c r="L4650" s="214" t="s">
        <v>140</v>
      </c>
      <c r="M4650" s="214" t="s">
        <v>140</v>
      </c>
      <c r="N4650" s="214" t="s">
        <v>140</v>
      </c>
      <c r="O4650" s="214" t="s">
        <v>140</v>
      </c>
      <c r="P4650" s="214" t="s">
        <v>140</v>
      </c>
      <c r="Q4650" s="214" t="s">
        <v>140</v>
      </c>
      <c r="R4650" s="214" t="s">
        <v>140</v>
      </c>
      <c r="S4650" s="214" t="s">
        <v>140</v>
      </c>
      <c r="T4650" s="214" t="s">
        <v>140</v>
      </c>
      <c r="U4650" s="214" t="s">
        <v>140</v>
      </c>
      <c r="V4650" s="214" t="s">
        <v>140</v>
      </c>
      <c r="W4650" s="214" t="s">
        <v>140</v>
      </c>
      <c r="X4650" s="214" t="s">
        <v>140</v>
      </c>
    </row>
    <row r="4651" spans="1:24" x14ac:dyDescent="0.25">
      <c r="A4651" t="str">
        <f t="shared" si="73"/>
        <v>YAG1UKLevel 8Female + maleBiosciencesEast Midlands</v>
      </c>
      <c r="B4651" s="214" t="s">
        <v>251</v>
      </c>
      <c r="C4651" s="214" t="s">
        <v>26</v>
      </c>
      <c r="D4651" s="214">
        <v>1</v>
      </c>
      <c r="E4651" s="214" t="s">
        <v>35</v>
      </c>
      <c r="F4651" s="214" t="s">
        <v>248</v>
      </c>
      <c r="G4651" s="214" t="s">
        <v>246</v>
      </c>
      <c r="H4651" s="214" t="s">
        <v>51</v>
      </c>
      <c r="I4651" s="214" t="s">
        <v>126</v>
      </c>
      <c r="J4651" s="214">
        <v>50</v>
      </c>
      <c r="K4651" s="214">
        <v>50</v>
      </c>
      <c r="L4651" s="214">
        <v>0</v>
      </c>
      <c r="M4651" s="214">
        <v>0</v>
      </c>
      <c r="N4651" s="214">
        <v>50</v>
      </c>
      <c r="O4651" s="214">
        <v>5.9</v>
      </c>
      <c r="P4651" s="214">
        <v>3.9</v>
      </c>
      <c r="Q4651" s="214">
        <v>88.2</v>
      </c>
      <c r="R4651" s="214">
        <v>90.1</v>
      </c>
      <c r="S4651" s="214">
        <v>90.1</v>
      </c>
      <c r="T4651" s="214">
        <v>2</v>
      </c>
      <c r="U4651" s="214">
        <v>45</v>
      </c>
      <c r="V4651" s="214">
        <v>24500</v>
      </c>
      <c r="W4651" s="214">
        <v>28800</v>
      </c>
      <c r="X4651" s="214">
        <v>33200</v>
      </c>
    </row>
    <row r="4652" spans="1:24" x14ac:dyDescent="0.25">
      <c r="A4652" t="str">
        <f t="shared" si="73"/>
        <v>YAG1UKLevel 8Female + maleBiosciencesEast of England</v>
      </c>
      <c r="B4652" s="214" t="s">
        <v>251</v>
      </c>
      <c r="C4652" s="214" t="s">
        <v>26</v>
      </c>
      <c r="D4652" s="214">
        <v>1</v>
      </c>
      <c r="E4652" s="214" t="s">
        <v>35</v>
      </c>
      <c r="F4652" s="214" t="s">
        <v>248</v>
      </c>
      <c r="G4652" s="214" t="s">
        <v>246</v>
      </c>
      <c r="H4652" s="214" t="s">
        <v>51</v>
      </c>
      <c r="I4652" s="214" t="s">
        <v>127</v>
      </c>
      <c r="J4652" s="214">
        <v>130</v>
      </c>
      <c r="K4652" s="214">
        <v>130</v>
      </c>
      <c r="L4652" s="214">
        <v>0</v>
      </c>
      <c r="M4652" s="214">
        <v>0</v>
      </c>
      <c r="N4652" s="214">
        <v>130</v>
      </c>
      <c r="O4652" s="214">
        <v>10</v>
      </c>
      <c r="P4652" s="214">
        <v>4.3</v>
      </c>
      <c r="Q4652" s="214">
        <v>83.2</v>
      </c>
      <c r="R4652" s="214">
        <v>85.6</v>
      </c>
      <c r="S4652" s="214">
        <v>85.6</v>
      </c>
      <c r="T4652" s="214">
        <v>2.4</v>
      </c>
      <c r="U4652" s="214">
        <v>105</v>
      </c>
      <c r="V4652" s="214">
        <v>29900</v>
      </c>
      <c r="W4652" s="214">
        <v>33200</v>
      </c>
      <c r="X4652" s="214">
        <v>38000</v>
      </c>
    </row>
    <row r="4653" spans="1:24" x14ac:dyDescent="0.25">
      <c r="A4653" t="str">
        <f t="shared" si="73"/>
        <v>YAG1UKLevel 8Female + maleBiosciencesLondon</v>
      </c>
      <c r="B4653" s="214" t="s">
        <v>251</v>
      </c>
      <c r="C4653" s="214" t="s">
        <v>26</v>
      </c>
      <c r="D4653" s="214">
        <v>1</v>
      </c>
      <c r="E4653" s="214" t="s">
        <v>35</v>
      </c>
      <c r="F4653" s="214" t="s">
        <v>248</v>
      </c>
      <c r="G4653" s="214" t="s">
        <v>246</v>
      </c>
      <c r="H4653" s="214" t="s">
        <v>51</v>
      </c>
      <c r="I4653" s="214" t="s">
        <v>128</v>
      </c>
      <c r="J4653" s="214">
        <v>105</v>
      </c>
      <c r="K4653" s="214">
        <v>105</v>
      </c>
      <c r="L4653" s="214">
        <v>0</v>
      </c>
      <c r="M4653" s="214">
        <v>0</v>
      </c>
      <c r="N4653" s="214">
        <v>105</v>
      </c>
      <c r="O4653" s="214">
        <v>10.1</v>
      </c>
      <c r="P4653" s="214">
        <v>4.9000000000000004</v>
      </c>
      <c r="Q4653" s="214">
        <v>78.5</v>
      </c>
      <c r="R4653" s="214">
        <v>84.1</v>
      </c>
      <c r="S4653" s="214">
        <v>85.1</v>
      </c>
      <c r="T4653" s="214">
        <v>6.6</v>
      </c>
      <c r="U4653" s="214">
        <v>80</v>
      </c>
      <c r="V4653" s="214">
        <v>32500</v>
      </c>
      <c r="W4653" s="214">
        <v>35400</v>
      </c>
      <c r="X4653" s="214">
        <v>43100</v>
      </c>
    </row>
    <row r="4654" spans="1:24" x14ac:dyDescent="0.25">
      <c r="A4654" t="str">
        <f t="shared" si="73"/>
        <v>YAG1UKLevel 8Female + maleBiosciencesNorth East</v>
      </c>
      <c r="B4654" s="214" t="s">
        <v>251</v>
      </c>
      <c r="C4654" s="214" t="s">
        <v>26</v>
      </c>
      <c r="D4654" s="214">
        <v>1</v>
      </c>
      <c r="E4654" s="214" t="s">
        <v>35</v>
      </c>
      <c r="F4654" s="214" t="s">
        <v>248</v>
      </c>
      <c r="G4654" s="214" t="s">
        <v>246</v>
      </c>
      <c r="H4654" s="214" t="s">
        <v>51</v>
      </c>
      <c r="I4654" s="214" t="s">
        <v>129</v>
      </c>
      <c r="J4654" s="214">
        <v>30</v>
      </c>
      <c r="K4654" s="214">
        <v>30</v>
      </c>
      <c r="L4654" s="214">
        <v>0</v>
      </c>
      <c r="M4654" s="214">
        <v>0</v>
      </c>
      <c r="N4654" s="214">
        <v>30</v>
      </c>
      <c r="O4654" s="214">
        <v>16.899999999999999</v>
      </c>
      <c r="P4654" s="214">
        <v>3.4</v>
      </c>
      <c r="Q4654" s="214">
        <v>72.900000000000006</v>
      </c>
      <c r="R4654" s="214">
        <v>76.3</v>
      </c>
      <c r="S4654" s="214">
        <v>79.7</v>
      </c>
      <c r="T4654" s="214">
        <v>6.8</v>
      </c>
      <c r="U4654" s="214">
        <v>20</v>
      </c>
      <c r="V4654" s="214">
        <v>25600</v>
      </c>
      <c r="W4654" s="214">
        <v>28500</v>
      </c>
      <c r="X4654" s="214">
        <v>32100</v>
      </c>
    </row>
    <row r="4655" spans="1:24" x14ac:dyDescent="0.25">
      <c r="A4655" t="str">
        <f t="shared" si="73"/>
        <v>YAG1UKLevel 8Female + maleBiosciencesNorth West</v>
      </c>
      <c r="B4655" s="214" t="s">
        <v>251</v>
      </c>
      <c r="C4655" s="214" t="s">
        <v>26</v>
      </c>
      <c r="D4655" s="214">
        <v>1</v>
      </c>
      <c r="E4655" s="214" t="s">
        <v>35</v>
      </c>
      <c r="F4655" s="214" t="s">
        <v>248</v>
      </c>
      <c r="G4655" s="214" t="s">
        <v>246</v>
      </c>
      <c r="H4655" s="214" t="s">
        <v>51</v>
      </c>
      <c r="I4655" s="214" t="s">
        <v>130</v>
      </c>
      <c r="J4655" s="214">
        <v>60</v>
      </c>
      <c r="K4655" s="214">
        <v>60</v>
      </c>
      <c r="L4655" s="214">
        <v>0</v>
      </c>
      <c r="M4655" s="214">
        <v>0</v>
      </c>
      <c r="N4655" s="214">
        <v>60</v>
      </c>
      <c r="O4655" s="214">
        <v>9.9</v>
      </c>
      <c r="P4655" s="214">
        <v>4.9000000000000004</v>
      </c>
      <c r="Q4655" s="214">
        <v>73.099999999999994</v>
      </c>
      <c r="R4655" s="214">
        <v>85.2</v>
      </c>
      <c r="S4655" s="214">
        <v>85.2</v>
      </c>
      <c r="T4655" s="214">
        <v>12.1</v>
      </c>
      <c r="U4655" s="214">
        <v>45</v>
      </c>
      <c r="V4655" s="214">
        <v>28500</v>
      </c>
      <c r="W4655" s="214">
        <v>31400</v>
      </c>
      <c r="X4655" s="214">
        <v>34700</v>
      </c>
    </row>
    <row r="4656" spans="1:24" x14ac:dyDescent="0.25">
      <c r="A4656" t="str">
        <f t="shared" si="73"/>
        <v>YAG1UKLevel 8Female + maleBiosciencesNorthern Ireland</v>
      </c>
      <c r="B4656" s="214" t="s">
        <v>251</v>
      </c>
      <c r="C4656" s="214" t="s">
        <v>26</v>
      </c>
      <c r="D4656" s="214">
        <v>1</v>
      </c>
      <c r="E4656" s="214" t="s">
        <v>35</v>
      </c>
      <c r="F4656" s="214" t="s">
        <v>248</v>
      </c>
      <c r="G4656" s="214" t="s">
        <v>246</v>
      </c>
      <c r="H4656" s="214" t="s">
        <v>51</v>
      </c>
      <c r="I4656" s="214" t="s">
        <v>131</v>
      </c>
      <c r="J4656" s="214">
        <v>5</v>
      </c>
      <c r="K4656" s="214">
        <v>5</v>
      </c>
      <c r="L4656" s="214">
        <v>0</v>
      </c>
      <c r="M4656" s="214">
        <v>0</v>
      </c>
      <c r="N4656" s="214">
        <v>5</v>
      </c>
      <c r="O4656" s="214">
        <v>0</v>
      </c>
      <c r="P4656" s="214">
        <v>25</v>
      </c>
      <c r="Q4656" s="214">
        <v>75</v>
      </c>
      <c r="R4656" s="214">
        <v>75</v>
      </c>
      <c r="S4656" s="214">
        <v>75</v>
      </c>
      <c r="T4656" s="214">
        <v>0</v>
      </c>
      <c r="U4656" s="214" t="s">
        <v>140</v>
      </c>
      <c r="V4656" s="214" t="s">
        <v>140</v>
      </c>
      <c r="W4656" s="214" t="s">
        <v>140</v>
      </c>
      <c r="X4656" s="214" t="s">
        <v>140</v>
      </c>
    </row>
    <row r="4657" spans="1:24" x14ac:dyDescent="0.25">
      <c r="A4657" t="str">
        <f t="shared" si="73"/>
        <v>YAG1UKLevel 8Female + maleBiosciencesScotland</v>
      </c>
      <c r="B4657" s="214" t="s">
        <v>251</v>
      </c>
      <c r="C4657" s="214" t="s">
        <v>26</v>
      </c>
      <c r="D4657" s="214">
        <v>1</v>
      </c>
      <c r="E4657" s="214" t="s">
        <v>35</v>
      </c>
      <c r="F4657" s="214" t="s">
        <v>248</v>
      </c>
      <c r="G4657" s="214" t="s">
        <v>246</v>
      </c>
      <c r="H4657" s="214" t="s">
        <v>51</v>
      </c>
      <c r="I4657" s="214" t="s">
        <v>132</v>
      </c>
      <c r="J4657" s="214">
        <v>15</v>
      </c>
      <c r="K4657" s="214">
        <v>15</v>
      </c>
      <c r="L4657" s="214">
        <v>0</v>
      </c>
      <c r="M4657" s="214">
        <v>0</v>
      </c>
      <c r="N4657" s="214">
        <v>15</v>
      </c>
      <c r="O4657" s="214">
        <v>0</v>
      </c>
      <c r="P4657" s="214">
        <v>5.8</v>
      </c>
      <c r="Q4657" s="214">
        <v>94.2</v>
      </c>
      <c r="R4657" s="214">
        <v>94.2</v>
      </c>
      <c r="S4657" s="214">
        <v>94.2</v>
      </c>
      <c r="T4657" s="214">
        <v>0</v>
      </c>
      <c r="U4657" s="214">
        <v>15</v>
      </c>
      <c r="V4657" s="214">
        <v>24800</v>
      </c>
      <c r="W4657" s="214">
        <v>31800</v>
      </c>
      <c r="X4657" s="214">
        <v>33600</v>
      </c>
    </row>
    <row r="4658" spans="1:24" x14ac:dyDescent="0.25">
      <c r="A4658" t="str">
        <f t="shared" si="73"/>
        <v>YAG1UKLevel 8Female + maleBiosciencesSouth East</v>
      </c>
      <c r="B4658" s="214" t="s">
        <v>251</v>
      </c>
      <c r="C4658" s="214" t="s">
        <v>26</v>
      </c>
      <c r="D4658" s="214">
        <v>1</v>
      </c>
      <c r="E4658" s="214" t="s">
        <v>35</v>
      </c>
      <c r="F4658" s="214" t="s">
        <v>248</v>
      </c>
      <c r="G4658" s="214" t="s">
        <v>246</v>
      </c>
      <c r="H4658" s="214" t="s">
        <v>51</v>
      </c>
      <c r="I4658" s="214" t="s">
        <v>133</v>
      </c>
      <c r="J4658" s="214">
        <v>135</v>
      </c>
      <c r="K4658" s="214">
        <v>135</v>
      </c>
      <c r="L4658" s="214">
        <v>0</v>
      </c>
      <c r="M4658" s="214">
        <v>0</v>
      </c>
      <c r="N4658" s="214">
        <v>135</v>
      </c>
      <c r="O4658" s="214">
        <v>12.7</v>
      </c>
      <c r="P4658" s="214">
        <v>5.9</v>
      </c>
      <c r="Q4658" s="214">
        <v>76.8</v>
      </c>
      <c r="R4658" s="214">
        <v>79.900000000000006</v>
      </c>
      <c r="S4658" s="214">
        <v>81.400000000000006</v>
      </c>
      <c r="T4658" s="214">
        <v>4.5999999999999996</v>
      </c>
      <c r="U4658" s="214">
        <v>100</v>
      </c>
      <c r="V4658" s="214">
        <v>29200</v>
      </c>
      <c r="W4658" s="214">
        <v>31400</v>
      </c>
      <c r="X4658" s="214">
        <v>34300</v>
      </c>
    </row>
    <row r="4659" spans="1:24" x14ac:dyDescent="0.25">
      <c r="A4659" t="str">
        <f t="shared" si="73"/>
        <v>YAG1UKLevel 8Female + maleBiosciencesSouth West</v>
      </c>
      <c r="B4659" s="214" t="s">
        <v>251</v>
      </c>
      <c r="C4659" s="214" t="s">
        <v>26</v>
      </c>
      <c r="D4659" s="214">
        <v>1</v>
      </c>
      <c r="E4659" s="214" t="s">
        <v>35</v>
      </c>
      <c r="F4659" s="214" t="s">
        <v>248</v>
      </c>
      <c r="G4659" s="214" t="s">
        <v>246</v>
      </c>
      <c r="H4659" s="214" t="s">
        <v>51</v>
      </c>
      <c r="I4659" s="214" t="s">
        <v>134</v>
      </c>
      <c r="J4659" s="214">
        <v>65</v>
      </c>
      <c r="K4659" s="214">
        <v>65</v>
      </c>
      <c r="L4659" s="214">
        <v>0</v>
      </c>
      <c r="M4659" s="214">
        <v>0</v>
      </c>
      <c r="N4659" s="214">
        <v>65</v>
      </c>
      <c r="O4659" s="214">
        <v>17.3</v>
      </c>
      <c r="P4659" s="214">
        <v>7.5</v>
      </c>
      <c r="Q4659" s="214">
        <v>72.2</v>
      </c>
      <c r="R4659" s="214">
        <v>75.2</v>
      </c>
      <c r="S4659" s="214">
        <v>75.2</v>
      </c>
      <c r="T4659" s="214">
        <v>3</v>
      </c>
      <c r="U4659" s="214">
        <v>45</v>
      </c>
      <c r="V4659" s="214">
        <v>22600</v>
      </c>
      <c r="W4659" s="214">
        <v>30700</v>
      </c>
      <c r="X4659" s="214">
        <v>32100</v>
      </c>
    </row>
    <row r="4660" spans="1:24" x14ac:dyDescent="0.25">
      <c r="A4660" t="str">
        <f t="shared" si="73"/>
        <v>YAG1UKLevel 8Female + maleBiosciencesUnknown</v>
      </c>
      <c r="B4660" s="214" t="s">
        <v>251</v>
      </c>
      <c r="C4660" s="214" t="s">
        <v>26</v>
      </c>
      <c r="D4660" s="214">
        <v>1</v>
      </c>
      <c r="E4660" s="214" t="s">
        <v>35</v>
      </c>
      <c r="F4660" s="214" t="s">
        <v>248</v>
      </c>
      <c r="G4660" s="214" t="s">
        <v>246</v>
      </c>
      <c r="H4660" s="214" t="s">
        <v>51</v>
      </c>
      <c r="I4660" s="214" t="s">
        <v>135</v>
      </c>
      <c r="J4660" s="214">
        <v>20</v>
      </c>
      <c r="K4660" s="214">
        <v>20</v>
      </c>
      <c r="L4660" s="214">
        <v>81.099999999999994</v>
      </c>
      <c r="M4660" s="214">
        <v>0</v>
      </c>
      <c r="N4660" s="214">
        <v>5</v>
      </c>
      <c r="O4660" s="214">
        <v>0</v>
      </c>
      <c r="P4660" s="214">
        <v>0</v>
      </c>
      <c r="Q4660" s="214">
        <v>0</v>
      </c>
      <c r="R4660" s="214">
        <v>0</v>
      </c>
      <c r="S4660" s="214">
        <v>100</v>
      </c>
      <c r="T4660" s="214">
        <v>100</v>
      </c>
      <c r="U4660" s="214" t="s">
        <v>136</v>
      </c>
      <c r="V4660" s="214" t="s">
        <v>136</v>
      </c>
      <c r="W4660" s="214" t="s">
        <v>136</v>
      </c>
      <c r="X4660" s="214" t="s">
        <v>136</v>
      </c>
    </row>
    <row r="4661" spans="1:24" x14ac:dyDescent="0.25">
      <c r="A4661" t="str">
        <f t="shared" si="73"/>
        <v>YAG1UKLevel 8Female + maleBiosciencesWales</v>
      </c>
      <c r="B4661" s="214" t="s">
        <v>251</v>
      </c>
      <c r="C4661" s="214" t="s">
        <v>26</v>
      </c>
      <c r="D4661" s="214">
        <v>1</v>
      </c>
      <c r="E4661" s="214" t="s">
        <v>35</v>
      </c>
      <c r="F4661" s="214" t="s">
        <v>248</v>
      </c>
      <c r="G4661" s="214" t="s">
        <v>246</v>
      </c>
      <c r="H4661" s="214" t="s">
        <v>51</v>
      </c>
      <c r="I4661" s="214" t="s">
        <v>137</v>
      </c>
      <c r="J4661" s="214">
        <v>10</v>
      </c>
      <c r="K4661" s="214">
        <v>10</v>
      </c>
      <c r="L4661" s="214">
        <v>0</v>
      </c>
      <c r="M4661" s="214">
        <v>0</v>
      </c>
      <c r="N4661" s="214">
        <v>10</v>
      </c>
      <c r="O4661" s="214">
        <v>7.7</v>
      </c>
      <c r="P4661" s="214">
        <v>0</v>
      </c>
      <c r="Q4661" s="214">
        <v>80.900000000000006</v>
      </c>
      <c r="R4661" s="214">
        <v>92.3</v>
      </c>
      <c r="S4661" s="214">
        <v>92.3</v>
      </c>
      <c r="T4661" s="214">
        <v>11.4</v>
      </c>
      <c r="U4661" s="214" t="s">
        <v>140</v>
      </c>
      <c r="V4661" s="214" t="s">
        <v>140</v>
      </c>
      <c r="W4661" s="214" t="s">
        <v>140</v>
      </c>
      <c r="X4661" s="214" t="s">
        <v>140</v>
      </c>
    </row>
    <row r="4662" spans="1:24" x14ac:dyDescent="0.25">
      <c r="A4662" t="str">
        <f t="shared" si="73"/>
        <v>YAG1UKLevel 8Female + maleBiosciencesWest Midlands</v>
      </c>
      <c r="B4662" s="214" t="s">
        <v>251</v>
      </c>
      <c r="C4662" s="214" t="s">
        <v>26</v>
      </c>
      <c r="D4662" s="214">
        <v>1</v>
      </c>
      <c r="E4662" s="214" t="s">
        <v>35</v>
      </c>
      <c r="F4662" s="214" t="s">
        <v>248</v>
      </c>
      <c r="G4662" s="214" t="s">
        <v>246</v>
      </c>
      <c r="H4662" s="214" t="s">
        <v>51</v>
      </c>
      <c r="I4662" s="214" t="s">
        <v>138</v>
      </c>
      <c r="J4662" s="214">
        <v>35</v>
      </c>
      <c r="K4662" s="214">
        <v>35</v>
      </c>
      <c r="L4662" s="214">
        <v>0</v>
      </c>
      <c r="M4662" s="214">
        <v>0</v>
      </c>
      <c r="N4662" s="214">
        <v>35</v>
      </c>
      <c r="O4662" s="214">
        <v>22.4</v>
      </c>
      <c r="P4662" s="214">
        <v>12.2</v>
      </c>
      <c r="Q4662" s="214">
        <v>56.3</v>
      </c>
      <c r="R4662" s="214">
        <v>65.5</v>
      </c>
      <c r="S4662" s="214">
        <v>65.5</v>
      </c>
      <c r="T4662" s="214">
        <v>9.1</v>
      </c>
      <c r="U4662" s="214">
        <v>20</v>
      </c>
      <c r="V4662" s="214">
        <v>25200</v>
      </c>
      <c r="W4662" s="214">
        <v>28500</v>
      </c>
      <c r="X4662" s="214">
        <v>33600</v>
      </c>
    </row>
    <row r="4663" spans="1:24" x14ac:dyDescent="0.25">
      <c r="A4663" t="str">
        <f t="shared" si="73"/>
        <v>YAG1UKLevel 8Female + maleBiosciencesYorkshire and The Humber</v>
      </c>
      <c r="B4663" s="214" t="s">
        <v>251</v>
      </c>
      <c r="C4663" s="214" t="s">
        <v>26</v>
      </c>
      <c r="D4663" s="214">
        <v>1</v>
      </c>
      <c r="E4663" s="214" t="s">
        <v>35</v>
      </c>
      <c r="F4663" s="214" t="s">
        <v>248</v>
      </c>
      <c r="G4663" s="214" t="s">
        <v>246</v>
      </c>
      <c r="H4663" s="214" t="s">
        <v>51</v>
      </c>
      <c r="I4663" s="214" t="s">
        <v>139</v>
      </c>
      <c r="J4663" s="214">
        <v>55</v>
      </c>
      <c r="K4663" s="214">
        <v>55</v>
      </c>
      <c r="L4663" s="214">
        <v>0</v>
      </c>
      <c r="M4663" s="214">
        <v>0</v>
      </c>
      <c r="N4663" s="214">
        <v>55</v>
      </c>
      <c r="O4663" s="214">
        <v>5.3</v>
      </c>
      <c r="P4663" s="214">
        <v>7.1</v>
      </c>
      <c r="Q4663" s="214">
        <v>84</v>
      </c>
      <c r="R4663" s="214">
        <v>87.6</v>
      </c>
      <c r="S4663" s="214">
        <v>87.6</v>
      </c>
      <c r="T4663" s="214">
        <v>3.6</v>
      </c>
      <c r="U4663" s="214">
        <v>45</v>
      </c>
      <c r="V4663" s="214">
        <v>28800</v>
      </c>
      <c r="W4663" s="214">
        <v>30300</v>
      </c>
      <c r="X4663" s="214">
        <v>32500</v>
      </c>
    </row>
    <row r="4664" spans="1:24" x14ac:dyDescent="0.25">
      <c r="A4664" t="str">
        <f t="shared" si="73"/>
        <v>YAG1UKLevel 8Female + maleBusiness and managementAbroad</v>
      </c>
      <c r="B4664" s="214" t="s">
        <v>251</v>
      </c>
      <c r="C4664" s="214" t="s">
        <v>26</v>
      </c>
      <c r="D4664" s="214">
        <v>1</v>
      </c>
      <c r="E4664" s="214" t="s">
        <v>35</v>
      </c>
      <c r="F4664" s="214" t="s">
        <v>248</v>
      </c>
      <c r="G4664" s="214" t="s">
        <v>246</v>
      </c>
      <c r="H4664" s="214" t="s">
        <v>87</v>
      </c>
      <c r="I4664" s="214" t="s">
        <v>125</v>
      </c>
      <c r="J4664" s="214" t="s">
        <v>140</v>
      </c>
      <c r="K4664" s="214" t="s">
        <v>140</v>
      </c>
      <c r="L4664" s="214" t="s">
        <v>140</v>
      </c>
      <c r="M4664" s="214" t="s">
        <v>140</v>
      </c>
      <c r="N4664" s="214" t="s">
        <v>140</v>
      </c>
      <c r="O4664" s="214" t="s">
        <v>140</v>
      </c>
      <c r="P4664" s="214" t="s">
        <v>140</v>
      </c>
      <c r="Q4664" s="214" t="s">
        <v>140</v>
      </c>
      <c r="R4664" s="214" t="s">
        <v>140</v>
      </c>
      <c r="S4664" s="214" t="s">
        <v>140</v>
      </c>
      <c r="T4664" s="214" t="s">
        <v>140</v>
      </c>
      <c r="U4664" s="214" t="s">
        <v>140</v>
      </c>
      <c r="V4664" s="214" t="s">
        <v>140</v>
      </c>
      <c r="W4664" s="214" t="s">
        <v>140</v>
      </c>
      <c r="X4664" s="214" t="s">
        <v>140</v>
      </c>
    </row>
    <row r="4665" spans="1:24" x14ac:dyDescent="0.25">
      <c r="A4665" t="str">
        <f t="shared" si="73"/>
        <v>YAG1UKLevel 8Female + maleBusiness and managementEast Midlands</v>
      </c>
      <c r="B4665" s="214" t="s">
        <v>251</v>
      </c>
      <c r="C4665" s="214" t="s">
        <v>26</v>
      </c>
      <c r="D4665" s="214">
        <v>1</v>
      </c>
      <c r="E4665" s="214" t="s">
        <v>35</v>
      </c>
      <c r="F4665" s="214" t="s">
        <v>248</v>
      </c>
      <c r="G4665" s="214" t="s">
        <v>246</v>
      </c>
      <c r="H4665" s="214" t="s">
        <v>87</v>
      </c>
      <c r="I4665" s="214" t="s">
        <v>126</v>
      </c>
      <c r="J4665" s="214">
        <v>20</v>
      </c>
      <c r="K4665" s="214">
        <v>20</v>
      </c>
      <c r="L4665" s="214">
        <v>0</v>
      </c>
      <c r="M4665" s="214">
        <v>0</v>
      </c>
      <c r="N4665" s="214">
        <v>20</v>
      </c>
      <c r="O4665" s="214">
        <v>15.8</v>
      </c>
      <c r="P4665" s="214">
        <v>0</v>
      </c>
      <c r="Q4665" s="214">
        <v>68.400000000000006</v>
      </c>
      <c r="R4665" s="214">
        <v>78.900000000000006</v>
      </c>
      <c r="S4665" s="214">
        <v>84.2</v>
      </c>
      <c r="T4665" s="214">
        <v>15.8</v>
      </c>
      <c r="U4665" s="214">
        <v>15</v>
      </c>
      <c r="V4665" s="214">
        <v>28500</v>
      </c>
      <c r="W4665" s="214">
        <v>32100</v>
      </c>
      <c r="X4665" s="214">
        <v>50800</v>
      </c>
    </row>
    <row r="4666" spans="1:24" x14ac:dyDescent="0.25">
      <c r="A4666" t="str">
        <f t="shared" si="73"/>
        <v>YAG1UKLevel 8Female + maleBusiness and managementEast of England</v>
      </c>
      <c r="B4666" s="214" t="s">
        <v>251</v>
      </c>
      <c r="C4666" s="214" t="s">
        <v>26</v>
      </c>
      <c r="D4666" s="214">
        <v>1</v>
      </c>
      <c r="E4666" s="214" t="s">
        <v>35</v>
      </c>
      <c r="F4666" s="214" t="s">
        <v>248</v>
      </c>
      <c r="G4666" s="214" t="s">
        <v>246</v>
      </c>
      <c r="H4666" s="214" t="s">
        <v>87</v>
      </c>
      <c r="I4666" s="214" t="s">
        <v>127</v>
      </c>
      <c r="J4666" s="214">
        <v>25</v>
      </c>
      <c r="K4666" s="214">
        <v>25</v>
      </c>
      <c r="L4666" s="214">
        <v>0</v>
      </c>
      <c r="M4666" s="214">
        <v>0</v>
      </c>
      <c r="N4666" s="214">
        <v>25</v>
      </c>
      <c r="O4666" s="214">
        <v>3.8</v>
      </c>
      <c r="P4666" s="214">
        <v>7.7</v>
      </c>
      <c r="Q4666" s="214">
        <v>69.2</v>
      </c>
      <c r="R4666" s="214">
        <v>88.5</v>
      </c>
      <c r="S4666" s="214">
        <v>88.5</v>
      </c>
      <c r="T4666" s="214">
        <v>19.2</v>
      </c>
      <c r="U4666" s="214">
        <v>20</v>
      </c>
      <c r="V4666" s="214">
        <v>41200</v>
      </c>
      <c r="W4666" s="214">
        <v>48700</v>
      </c>
      <c r="X4666" s="214">
        <v>79200</v>
      </c>
    </row>
    <row r="4667" spans="1:24" x14ac:dyDescent="0.25">
      <c r="A4667" t="str">
        <f t="shared" si="73"/>
        <v>YAG1UKLevel 8Female + maleBusiness and managementLondon</v>
      </c>
      <c r="B4667" s="214" t="s">
        <v>251</v>
      </c>
      <c r="C4667" s="214" t="s">
        <v>26</v>
      </c>
      <c r="D4667" s="214">
        <v>1</v>
      </c>
      <c r="E4667" s="214" t="s">
        <v>35</v>
      </c>
      <c r="F4667" s="214" t="s">
        <v>248</v>
      </c>
      <c r="G4667" s="214" t="s">
        <v>246</v>
      </c>
      <c r="H4667" s="214" t="s">
        <v>87</v>
      </c>
      <c r="I4667" s="214" t="s">
        <v>128</v>
      </c>
      <c r="J4667" s="214">
        <v>55</v>
      </c>
      <c r="K4667" s="214">
        <v>55</v>
      </c>
      <c r="L4667" s="214">
        <v>0</v>
      </c>
      <c r="M4667" s="214">
        <v>0</v>
      </c>
      <c r="N4667" s="214">
        <v>55</v>
      </c>
      <c r="O4667" s="214">
        <v>14.2</v>
      </c>
      <c r="P4667" s="214">
        <v>4.4000000000000004</v>
      </c>
      <c r="Q4667" s="214">
        <v>68.900000000000006</v>
      </c>
      <c r="R4667" s="214">
        <v>79.599999999999994</v>
      </c>
      <c r="S4667" s="214">
        <v>81.400000000000006</v>
      </c>
      <c r="T4667" s="214">
        <v>12.4</v>
      </c>
      <c r="U4667" s="214">
        <v>35</v>
      </c>
      <c r="V4667" s="214">
        <v>19000</v>
      </c>
      <c r="W4667" s="214">
        <v>38300</v>
      </c>
      <c r="X4667" s="214">
        <v>45600</v>
      </c>
    </row>
    <row r="4668" spans="1:24" x14ac:dyDescent="0.25">
      <c r="A4668" t="str">
        <f t="shared" si="73"/>
        <v>YAG1UKLevel 8Female + maleBusiness and managementNorth East</v>
      </c>
      <c r="B4668" s="214" t="s">
        <v>251</v>
      </c>
      <c r="C4668" s="214" t="s">
        <v>26</v>
      </c>
      <c r="D4668" s="214">
        <v>1</v>
      </c>
      <c r="E4668" s="214" t="s">
        <v>35</v>
      </c>
      <c r="F4668" s="214" t="s">
        <v>248</v>
      </c>
      <c r="G4668" s="214" t="s">
        <v>246</v>
      </c>
      <c r="H4668" s="214" t="s">
        <v>87</v>
      </c>
      <c r="I4668" s="214" t="s">
        <v>129</v>
      </c>
      <c r="J4668" s="214">
        <v>10</v>
      </c>
      <c r="K4668" s="214">
        <v>10</v>
      </c>
      <c r="L4668" s="214">
        <v>0</v>
      </c>
      <c r="M4668" s="214">
        <v>0</v>
      </c>
      <c r="N4668" s="214">
        <v>10</v>
      </c>
      <c r="O4668" s="214">
        <v>0</v>
      </c>
      <c r="P4668" s="214">
        <v>0</v>
      </c>
      <c r="Q4668" s="214">
        <v>88.9</v>
      </c>
      <c r="R4668" s="214">
        <v>100</v>
      </c>
      <c r="S4668" s="214">
        <v>100</v>
      </c>
      <c r="T4668" s="214">
        <v>11.1</v>
      </c>
      <c r="U4668" s="214" t="s">
        <v>140</v>
      </c>
      <c r="V4668" s="214" t="s">
        <v>140</v>
      </c>
      <c r="W4668" s="214" t="s">
        <v>140</v>
      </c>
      <c r="X4668" s="214" t="s">
        <v>140</v>
      </c>
    </row>
    <row r="4669" spans="1:24" x14ac:dyDescent="0.25">
      <c r="A4669" t="str">
        <f t="shared" si="73"/>
        <v>YAG1UKLevel 8Female + maleBusiness and managementNorth West</v>
      </c>
      <c r="B4669" s="214" t="s">
        <v>251</v>
      </c>
      <c r="C4669" s="214" t="s">
        <v>26</v>
      </c>
      <c r="D4669" s="214">
        <v>1</v>
      </c>
      <c r="E4669" s="214" t="s">
        <v>35</v>
      </c>
      <c r="F4669" s="214" t="s">
        <v>248</v>
      </c>
      <c r="G4669" s="214" t="s">
        <v>246</v>
      </c>
      <c r="H4669" s="214" t="s">
        <v>87</v>
      </c>
      <c r="I4669" s="214" t="s">
        <v>130</v>
      </c>
      <c r="J4669" s="214">
        <v>45</v>
      </c>
      <c r="K4669" s="214">
        <v>45</v>
      </c>
      <c r="L4669" s="214">
        <v>0</v>
      </c>
      <c r="M4669" s="214">
        <v>0</v>
      </c>
      <c r="N4669" s="214">
        <v>45</v>
      </c>
      <c r="O4669" s="214">
        <v>9.3000000000000007</v>
      </c>
      <c r="P4669" s="214">
        <v>0</v>
      </c>
      <c r="Q4669" s="214">
        <v>80.3</v>
      </c>
      <c r="R4669" s="214">
        <v>90.7</v>
      </c>
      <c r="S4669" s="214">
        <v>90.7</v>
      </c>
      <c r="T4669" s="214">
        <v>10.4</v>
      </c>
      <c r="U4669" s="214">
        <v>35</v>
      </c>
      <c r="V4669" s="214">
        <v>31800</v>
      </c>
      <c r="W4669" s="214">
        <v>39100</v>
      </c>
      <c r="X4669" s="214">
        <v>47400</v>
      </c>
    </row>
    <row r="4670" spans="1:24" x14ac:dyDescent="0.25">
      <c r="A4670" t="str">
        <f t="shared" si="73"/>
        <v>YAG1UKLevel 8Female + maleBusiness and managementNorthern Ireland</v>
      </c>
      <c r="B4670" s="214" t="s">
        <v>251</v>
      </c>
      <c r="C4670" s="214" t="s">
        <v>26</v>
      </c>
      <c r="D4670" s="214">
        <v>1</v>
      </c>
      <c r="E4670" s="214" t="s">
        <v>35</v>
      </c>
      <c r="F4670" s="214" t="s">
        <v>248</v>
      </c>
      <c r="G4670" s="214" t="s">
        <v>246</v>
      </c>
      <c r="H4670" s="214" t="s">
        <v>87</v>
      </c>
      <c r="I4670" s="214" t="s">
        <v>131</v>
      </c>
      <c r="J4670" s="214" t="s">
        <v>140</v>
      </c>
      <c r="K4670" s="214" t="s">
        <v>140</v>
      </c>
      <c r="L4670" s="214" t="s">
        <v>140</v>
      </c>
      <c r="M4670" s="214" t="s">
        <v>140</v>
      </c>
      <c r="N4670" s="214" t="s">
        <v>140</v>
      </c>
      <c r="O4670" s="214" t="s">
        <v>140</v>
      </c>
      <c r="P4670" s="214" t="s">
        <v>140</v>
      </c>
      <c r="Q4670" s="214" t="s">
        <v>140</v>
      </c>
      <c r="R4670" s="214" t="s">
        <v>140</v>
      </c>
      <c r="S4670" s="214" t="s">
        <v>140</v>
      </c>
      <c r="T4670" s="214" t="s">
        <v>140</v>
      </c>
      <c r="U4670" s="214" t="s">
        <v>140</v>
      </c>
      <c r="V4670" s="214" t="s">
        <v>140</v>
      </c>
      <c r="W4670" s="214" t="s">
        <v>140</v>
      </c>
      <c r="X4670" s="214" t="s">
        <v>140</v>
      </c>
    </row>
    <row r="4671" spans="1:24" x14ac:dyDescent="0.25">
      <c r="A4671" t="str">
        <f t="shared" si="73"/>
        <v>YAG1UKLevel 8Female + maleBusiness and managementScotland</v>
      </c>
      <c r="B4671" s="214" t="s">
        <v>251</v>
      </c>
      <c r="C4671" s="214" t="s">
        <v>26</v>
      </c>
      <c r="D4671" s="214">
        <v>1</v>
      </c>
      <c r="E4671" s="214" t="s">
        <v>35</v>
      </c>
      <c r="F4671" s="214" t="s">
        <v>248</v>
      </c>
      <c r="G4671" s="214" t="s">
        <v>246</v>
      </c>
      <c r="H4671" s="214" t="s">
        <v>87</v>
      </c>
      <c r="I4671" s="214" t="s">
        <v>132</v>
      </c>
      <c r="J4671" s="214">
        <v>5</v>
      </c>
      <c r="K4671" s="214">
        <v>5</v>
      </c>
      <c r="L4671" s="214">
        <v>0</v>
      </c>
      <c r="M4671" s="214">
        <v>0</v>
      </c>
      <c r="N4671" s="214">
        <v>5</v>
      </c>
      <c r="O4671" s="214">
        <v>10.5</v>
      </c>
      <c r="P4671" s="214">
        <v>0</v>
      </c>
      <c r="Q4671" s="214">
        <v>89.5</v>
      </c>
      <c r="R4671" s="214">
        <v>89.5</v>
      </c>
      <c r="S4671" s="214">
        <v>89.5</v>
      </c>
      <c r="T4671" s="214">
        <v>0</v>
      </c>
      <c r="U4671" s="214" t="s">
        <v>140</v>
      </c>
      <c r="V4671" s="214" t="s">
        <v>140</v>
      </c>
      <c r="W4671" s="214" t="s">
        <v>140</v>
      </c>
      <c r="X4671" s="214" t="s">
        <v>140</v>
      </c>
    </row>
    <row r="4672" spans="1:24" x14ac:dyDescent="0.25">
      <c r="A4672" t="str">
        <f t="shared" si="73"/>
        <v>YAG1UKLevel 8Female + maleBusiness and managementSouth East</v>
      </c>
      <c r="B4672" s="214" t="s">
        <v>251</v>
      </c>
      <c r="C4672" s="214" t="s">
        <v>26</v>
      </c>
      <c r="D4672" s="214">
        <v>1</v>
      </c>
      <c r="E4672" s="214" t="s">
        <v>35</v>
      </c>
      <c r="F4672" s="214" t="s">
        <v>248</v>
      </c>
      <c r="G4672" s="214" t="s">
        <v>246</v>
      </c>
      <c r="H4672" s="214" t="s">
        <v>87</v>
      </c>
      <c r="I4672" s="214" t="s">
        <v>133</v>
      </c>
      <c r="J4672" s="214">
        <v>45</v>
      </c>
      <c r="K4672" s="214">
        <v>45</v>
      </c>
      <c r="L4672" s="214">
        <v>0</v>
      </c>
      <c r="M4672" s="214">
        <v>0</v>
      </c>
      <c r="N4672" s="214">
        <v>45</v>
      </c>
      <c r="O4672" s="214">
        <v>4.4000000000000004</v>
      </c>
      <c r="P4672" s="214">
        <v>2.2000000000000002</v>
      </c>
      <c r="Q4672" s="214">
        <v>86.7</v>
      </c>
      <c r="R4672" s="214">
        <v>93.3</v>
      </c>
      <c r="S4672" s="214">
        <v>93.3</v>
      </c>
      <c r="T4672" s="214">
        <v>6.7</v>
      </c>
      <c r="U4672" s="214">
        <v>35</v>
      </c>
      <c r="V4672" s="214">
        <v>15000</v>
      </c>
      <c r="W4672" s="214">
        <v>37600</v>
      </c>
      <c r="X4672" s="214">
        <v>43800</v>
      </c>
    </row>
    <row r="4673" spans="1:24" x14ac:dyDescent="0.25">
      <c r="A4673" t="str">
        <f t="shared" si="73"/>
        <v>YAG1UKLevel 8Female + maleBusiness and managementSouth West</v>
      </c>
      <c r="B4673" s="214" t="s">
        <v>251</v>
      </c>
      <c r="C4673" s="214" t="s">
        <v>26</v>
      </c>
      <c r="D4673" s="214">
        <v>1</v>
      </c>
      <c r="E4673" s="214" t="s">
        <v>35</v>
      </c>
      <c r="F4673" s="214" t="s">
        <v>248</v>
      </c>
      <c r="G4673" s="214" t="s">
        <v>246</v>
      </c>
      <c r="H4673" s="214" t="s">
        <v>87</v>
      </c>
      <c r="I4673" s="214" t="s">
        <v>134</v>
      </c>
      <c r="J4673" s="214">
        <v>25</v>
      </c>
      <c r="K4673" s="214">
        <v>25</v>
      </c>
      <c r="L4673" s="214">
        <v>0</v>
      </c>
      <c r="M4673" s="214">
        <v>0</v>
      </c>
      <c r="N4673" s="214">
        <v>25</v>
      </c>
      <c r="O4673" s="214">
        <v>8.6999999999999993</v>
      </c>
      <c r="P4673" s="214">
        <v>0</v>
      </c>
      <c r="Q4673" s="214">
        <v>80.400000000000006</v>
      </c>
      <c r="R4673" s="214">
        <v>89.1</v>
      </c>
      <c r="S4673" s="214">
        <v>91.3</v>
      </c>
      <c r="T4673" s="214">
        <v>10.9</v>
      </c>
      <c r="U4673" s="214">
        <v>20</v>
      </c>
      <c r="V4673" s="214">
        <v>33600</v>
      </c>
      <c r="W4673" s="214">
        <v>42000</v>
      </c>
      <c r="X4673" s="214">
        <v>45300</v>
      </c>
    </row>
    <row r="4674" spans="1:24" x14ac:dyDescent="0.25">
      <c r="A4674" t="str">
        <f t="shared" si="73"/>
        <v>YAG1UKLevel 8Female + maleBusiness and managementUnknown</v>
      </c>
      <c r="B4674" s="214" t="s">
        <v>251</v>
      </c>
      <c r="C4674" s="214" t="s">
        <v>26</v>
      </c>
      <c r="D4674" s="214">
        <v>1</v>
      </c>
      <c r="E4674" s="214" t="s">
        <v>35</v>
      </c>
      <c r="F4674" s="214" t="s">
        <v>248</v>
      </c>
      <c r="G4674" s="214" t="s">
        <v>246</v>
      </c>
      <c r="H4674" s="214" t="s">
        <v>87</v>
      </c>
      <c r="I4674" s="214" t="s">
        <v>135</v>
      </c>
      <c r="J4674" s="214">
        <v>20</v>
      </c>
      <c r="K4674" s="214">
        <v>20</v>
      </c>
      <c r="L4674" s="214">
        <v>89.5</v>
      </c>
      <c r="M4674" s="214">
        <v>0</v>
      </c>
      <c r="N4674" s="214">
        <v>0</v>
      </c>
      <c r="O4674" s="214">
        <v>0</v>
      </c>
      <c r="P4674" s="214">
        <v>0</v>
      </c>
      <c r="Q4674" s="214">
        <v>0</v>
      </c>
      <c r="R4674" s="214">
        <v>0</v>
      </c>
      <c r="S4674" s="214">
        <v>100</v>
      </c>
      <c r="T4674" s="214">
        <v>100</v>
      </c>
      <c r="U4674" s="214" t="s">
        <v>136</v>
      </c>
      <c r="V4674" s="214" t="s">
        <v>136</v>
      </c>
      <c r="W4674" s="214" t="s">
        <v>136</v>
      </c>
      <c r="X4674" s="214" t="s">
        <v>136</v>
      </c>
    </row>
    <row r="4675" spans="1:24" x14ac:dyDescent="0.25">
      <c r="A4675" t="str">
        <f t="shared" si="73"/>
        <v>YAG1UKLevel 8Female + maleBusiness and managementWales</v>
      </c>
      <c r="B4675" s="214" t="s">
        <v>251</v>
      </c>
      <c r="C4675" s="214" t="s">
        <v>26</v>
      </c>
      <c r="D4675" s="214">
        <v>1</v>
      </c>
      <c r="E4675" s="214" t="s">
        <v>35</v>
      </c>
      <c r="F4675" s="214" t="s">
        <v>248</v>
      </c>
      <c r="G4675" s="214" t="s">
        <v>246</v>
      </c>
      <c r="H4675" s="214" t="s">
        <v>87</v>
      </c>
      <c r="I4675" s="214" t="s">
        <v>137</v>
      </c>
      <c r="J4675" s="214">
        <v>0</v>
      </c>
      <c r="K4675" s="214">
        <v>0</v>
      </c>
      <c r="L4675" s="214">
        <v>0</v>
      </c>
      <c r="M4675" s="214">
        <v>0</v>
      </c>
      <c r="N4675" s="214">
        <v>0</v>
      </c>
      <c r="O4675" s="214">
        <v>50</v>
      </c>
      <c r="P4675" s="214">
        <v>50</v>
      </c>
      <c r="Q4675" s="214">
        <v>0</v>
      </c>
      <c r="R4675" s="214">
        <v>0</v>
      </c>
      <c r="S4675" s="214">
        <v>0</v>
      </c>
      <c r="T4675" s="214">
        <v>0</v>
      </c>
      <c r="U4675" s="214" t="s">
        <v>136</v>
      </c>
      <c r="V4675" s="214" t="s">
        <v>136</v>
      </c>
      <c r="W4675" s="214" t="s">
        <v>136</v>
      </c>
      <c r="X4675" s="214" t="s">
        <v>136</v>
      </c>
    </row>
    <row r="4676" spans="1:24" x14ac:dyDescent="0.25">
      <c r="A4676" t="str">
        <f t="shared" si="73"/>
        <v>YAG1UKLevel 8Female + maleBusiness and managementWest Midlands</v>
      </c>
      <c r="B4676" s="214" t="s">
        <v>251</v>
      </c>
      <c r="C4676" s="214" t="s">
        <v>26</v>
      </c>
      <c r="D4676" s="214">
        <v>1</v>
      </c>
      <c r="E4676" s="214" t="s">
        <v>35</v>
      </c>
      <c r="F4676" s="214" t="s">
        <v>248</v>
      </c>
      <c r="G4676" s="214" t="s">
        <v>246</v>
      </c>
      <c r="H4676" s="214" t="s">
        <v>87</v>
      </c>
      <c r="I4676" s="214" t="s">
        <v>138</v>
      </c>
      <c r="J4676" s="214">
        <v>25</v>
      </c>
      <c r="K4676" s="214">
        <v>25</v>
      </c>
      <c r="L4676" s="214">
        <v>0</v>
      </c>
      <c r="M4676" s="214">
        <v>0</v>
      </c>
      <c r="N4676" s="214">
        <v>25</v>
      </c>
      <c r="O4676" s="214">
        <v>14</v>
      </c>
      <c r="P4676" s="214">
        <v>0</v>
      </c>
      <c r="Q4676" s="214">
        <v>77.599999999999994</v>
      </c>
      <c r="R4676" s="214">
        <v>86</v>
      </c>
      <c r="S4676" s="214">
        <v>86</v>
      </c>
      <c r="T4676" s="214">
        <v>8.4</v>
      </c>
      <c r="U4676" s="214">
        <v>20</v>
      </c>
      <c r="V4676" s="214">
        <v>32800</v>
      </c>
      <c r="W4676" s="214">
        <v>41200</v>
      </c>
      <c r="X4676" s="214">
        <v>42300</v>
      </c>
    </row>
    <row r="4677" spans="1:24" x14ac:dyDescent="0.25">
      <c r="A4677" t="str">
        <f t="shared" si="73"/>
        <v>YAG1UKLevel 8Female + maleBusiness and managementYorkshire and The Humber</v>
      </c>
      <c r="B4677" s="214" t="s">
        <v>251</v>
      </c>
      <c r="C4677" s="214" t="s">
        <v>26</v>
      </c>
      <c r="D4677" s="214">
        <v>1</v>
      </c>
      <c r="E4677" s="214" t="s">
        <v>35</v>
      </c>
      <c r="F4677" s="214" t="s">
        <v>248</v>
      </c>
      <c r="G4677" s="214" t="s">
        <v>246</v>
      </c>
      <c r="H4677" s="214" t="s">
        <v>87</v>
      </c>
      <c r="I4677" s="214" t="s">
        <v>139</v>
      </c>
      <c r="J4677" s="214">
        <v>45</v>
      </c>
      <c r="K4677" s="214">
        <v>45</v>
      </c>
      <c r="L4677" s="214">
        <v>0</v>
      </c>
      <c r="M4677" s="214">
        <v>0</v>
      </c>
      <c r="N4677" s="214">
        <v>45</v>
      </c>
      <c r="O4677" s="214">
        <v>2.2999999999999998</v>
      </c>
      <c r="P4677" s="214">
        <v>2.2999999999999998</v>
      </c>
      <c r="Q4677" s="214">
        <v>83.9</v>
      </c>
      <c r="R4677" s="214">
        <v>95.4</v>
      </c>
      <c r="S4677" s="214">
        <v>95.4</v>
      </c>
      <c r="T4677" s="214">
        <v>11.5</v>
      </c>
      <c r="U4677" s="214">
        <v>35</v>
      </c>
      <c r="V4677" s="214">
        <v>24800</v>
      </c>
      <c r="W4677" s="214">
        <v>35000</v>
      </c>
      <c r="X4677" s="214">
        <v>46300</v>
      </c>
    </row>
    <row r="4678" spans="1:24" x14ac:dyDescent="0.25">
      <c r="A4678" t="str">
        <f t="shared" si="73"/>
        <v>YAG1UKLevel 8Female + maleCeltic studiesEast of England</v>
      </c>
      <c r="B4678" s="214" t="s">
        <v>251</v>
      </c>
      <c r="C4678" s="214" t="s">
        <v>26</v>
      </c>
      <c r="D4678" s="214">
        <v>1</v>
      </c>
      <c r="E4678" s="214" t="s">
        <v>35</v>
      </c>
      <c r="F4678" s="214" t="s">
        <v>248</v>
      </c>
      <c r="G4678" s="214" t="s">
        <v>246</v>
      </c>
      <c r="H4678" s="214" t="s">
        <v>92</v>
      </c>
      <c r="I4678" s="214" t="s">
        <v>127</v>
      </c>
      <c r="J4678" s="214" t="s">
        <v>140</v>
      </c>
      <c r="K4678" s="214" t="s">
        <v>140</v>
      </c>
      <c r="L4678" s="214" t="s">
        <v>140</v>
      </c>
      <c r="M4678" s="214" t="s">
        <v>140</v>
      </c>
      <c r="N4678" s="214" t="s">
        <v>140</v>
      </c>
      <c r="O4678" s="214" t="s">
        <v>140</v>
      </c>
      <c r="P4678" s="214" t="s">
        <v>140</v>
      </c>
      <c r="Q4678" s="214" t="s">
        <v>140</v>
      </c>
      <c r="R4678" s="214" t="s">
        <v>140</v>
      </c>
      <c r="S4678" s="214" t="s">
        <v>140</v>
      </c>
      <c r="T4678" s="214" t="s">
        <v>140</v>
      </c>
      <c r="U4678" s="214" t="s">
        <v>136</v>
      </c>
      <c r="V4678" s="214" t="s">
        <v>136</v>
      </c>
      <c r="W4678" s="214" t="s">
        <v>136</v>
      </c>
      <c r="X4678" s="214" t="s">
        <v>136</v>
      </c>
    </row>
    <row r="4679" spans="1:24" x14ac:dyDescent="0.25">
      <c r="A4679" t="str">
        <f t="shared" si="73"/>
        <v>YAG1UKLevel 8Female + maleCeltic studiesNorth East</v>
      </c>
      <c r="B4679" s="214" t="s">
        <v>251</v>
      </c>
      <c r="C4679" s="214" t="s">
        <v>26</v>
      </c>
      <c r="D4679" s="214">
        <v>1</v>
      </c>
      <c r="E4679" s="214" t="s">
        <v>35</v>
      </c>
      <c r="F4679" s="214" t="s">
        <v>248</v>
      </c>
      <c r="G4679" s="214" t="s">
        <v>246</v>
      </c>
      <c r="H4679" s="214" t="s">
        <v>92</v>
      </c>
      <c r="I4679" s="214" t="s">
        <v>129</v>
      </c>
      <c r="J4679" s="214" t="s">
        <v>140</v>
      </c>
      <c r="K4679" s="214" t="s">
        <v>140</v>
      </c>
      <c r="L4679" s="214" t="s">
        <v>140</v>
      </c>
      <c r="M4679" s="214" t="s">
        <v>140</v>
      </c>
      <c r="N4679" s="214" t="s">
        <v>140</v>
      </c>
      <c r="O4679" s="214" t="s">
        <v>140</v>
      </c>
      <c r="P4679" s="214" t="s">
        <v>140</v>
      </c>
      <c r="Q4679" s="214" t="s">
        <v>140</v>
      </c>
      <c r="R4679" s="214" t="s">
        <v>140</v>
      </c>
      <c r="S4679" s="214" t="s">
        <v>140</v>
      </c>
      <c r="T4679" s="214" t="s">
        <v>140</v>
      </c>
      <c r="U4679" s="214" t="s">
        <v>136</v>
      </c>
      <c r="V4679" s="214" t="s">
        <v>136</v>
      </c>
      <c r="W4679" s="214" t="s">
        <v>136</v>
      </c>
      <c r="X4679" s="214" t="s">
        <v>136</v>
      </c>
    </row>
    <row r="4680" spans="1:24" x14ac:dyDescent="0.25">
      <c r="A4680" t="str">
        <f t="shared" si="73"/>
        <v>YAG1UKLevel 8Female + maleCeltic studiesNorth West</v>
      </c>
      <c r="B4680" s="214" t="s">
        <v>251</v>
      </c>
      <c r="C4680" s="214" t="s">
        <v>26</v>
      </c>
      <c r="D4680" s="214">
        <v>1</v>
      </c>
      <c r="E4680" s="214" t="s">
        <v>35</v>
      </c>
      <c r="F4680" s="214" t="s">
        <v>248</v>
      </c>
      <c r="G4680" s="214" t="s">
        <v>246</v>
      </c>
      <c r="H4680" s="214" t="s">
        <v>92</v>
      </c>
      <c r="I4680" s="214" t="s">
        <v>130</v>
      </c>
      <c r="J4680" s="214" t="s">
        <v>140</v>
      </c>
      <c r="K4680" s="214" t="s">
        <v>140</v>
      </c>
      <c r="L4680" s="214" t="s">
        <v>140</v>
      </c>
      <c r="M4680" s="214" t="s">
        <v>140</v>
      </c>
      <c r="N4680" s="214" t="s">
        <v>140</v>
      </c>
      <c r="O4680" s="214" t="s">
        <v>140</v>
      </c>
      <c r="P4680" s="214" t="s">
        <v>140</v>
      </c>
      <c r="Q4680" s="214" t="s">
        <v>140</v>
      </c>
      <c r="R4680" s="214" t="s">
        <v>140</v>
      </c>
      <c r="S4680" s="214" t="s">
        <v>140</v>
      </c>
      <c r="T4680" s="214" t="s">
        <v>140</v>
      </c>
      <c r="U4680" s="214" t="s">
        <v>140</v>
      </c>
      <c r="V4680" s="214" t="s">
        <v>140</v>
      </c>
      <c r="W4680" s="214" t="s">
        <v>140</v>
      </c>
      <c r="X4680" s="214" t="s">
        <v>140</v>
      </c>
    </row>
    <row r="4681" spans="1:24" x14ac:dyDescent="0.25">
      <c r="A4681" t="str">
        <f t="shared" si="73"/>
        <v>YAG1UKLevel 8Female + maleCeltic studiesSouth East</v>
      </c>
      <c r="B4681" s="214" t="s">
        <v>251</v>
      </c>
      <c r="C4681" s="214" t="s">
        <v>26</v>
      </c>
      <c r="D4681" s="214">
        <v>1</v>
      </c>
      <c r="E4681" s="214" t="s">
        <v>35</v>
      </c>
      <c r="F4681" s="214" t="s">
        <v>248</v>
      </c>
      <c r="G4681" s="214" t="s">
        <v>246</v>
      </c>
      <c r="H4681" s="214" t="s">
        <v>92</v>
      </c>
      <c r="I4681" s="214" t="s">
        <v>133</v>
      </c>
      <c r="J4681" s="214" t="s">
        <v>140</v>
      </c>
      <c r="K4681" s="214" t="s">
        <v>140</v>
      </c>
      <c r="L4681" s="214" t="s">
        <v>140</v>
      </c>
      <c r="M4681" s="214" t="s">
        <v>140</v>
      </c>
      <c r="N4681" s="214" t="s">
        <v>140</v>
      </c>
      <c r="O4681" s="214" t="s">
        <v>140</v>
      </c>
      <c r="P4681" s="214" t="s">
        <v>140</v>
      </c>
      <c r="Q4681" s="214" t="s">
        <v>140</v>
      </c>
      <c r="R4681" s="214" t="s">
        <v>140</v>
      </c>
      <c r="S4681" s="214" t="s">
        <v>140</v>
      </c>
      <c r="T4681" s="214" t="s">
        <v>140</v>
      </c>
      <c r="U4681" s="214" t="s">
        <v>140</v>
      </c>
      <c r="V4681" s="214" t="s">
        <v>140</v>
      </c>
      <c r="W4681" s="214" t="s">
        <v>140</v>
      </c>
      <c r="X4681" s="214" t="s">
        <v>140</v>
      </c>
    </row>
    <row r="4682" spans="1:24" x14ac:dyDescent="0.25">
      <c r="A4682" t="str">
        <f t="shared" si="73"/>
        <v>YAG1UKLevel 8Female + maleChemistryAbroad</v>
      </c>
      <c r="B4682" s="214" t="s">
        <v>251</v>
      </c>
      <c r="C4682" s="214" t="s">
        <v>26</v>
      </c>
      <c r="D4682" s="214">
        <v>1</v>
      </c>
      <c r="E4682" s="214" t="s">
        <v>35</v>
      </c>
      <c r="F4682" s="214" t="s">
        <v>248</v>
      </c>
      <c r="G4682" s="214" t="s">
        <v>246</v>
      </c>
      <c r="H4682" s="214" t="s">
        <v>63</v>
      </c>
      <c r="I4682" s="214" t="s">
        <v>125</v>
      </c>
      <c r="J4682" s="214" t="s">
        <v>140</v>
      </c>
      <c r="K4682" s="214" t="s">
        <v>140</v>
      </c>
      <c r="L4682" s="214" t="s">
        <v>140</v>
      </c>
      <c r="M4682" s="214" t="s">
        <v>140</v>
      </c>
      <c r="N4682" s="214" t="s">
        <v>140</v>
      </c>
      <c r="O4682" s="214" t="s">
        <v>140</v>
      </c>
      <c r="P4682" s="214" t="s">
        <v>140</v>
      </c>
      <c r="Q4682" s="214" t="s">
        <v>140</v>
      </c>
      <c r="R4682" s="214" t="s">
        <v>140</v>
      </c>
      <c r="S4682" s="214" t="s">
        <v>140</v>
      </c>
      <c r="T4682" s="214" t="s">
        <v>140</v>
      </c>
      <c r="U4682" s="214" t="s">
        <v>136</v>
      </c>
      <c r="V4682" s="214" t="s">
        <v>136</v>
      </c>
      <c r="W4682" s="214" t="s">
        <v>136</v>
      </c>
      <c r="X4682" s="214" t="s">
        <v>136</v>
      </c>
    </row>
    <row r="4683" spans="1:24" x14ac:dyDescent="0.25">
      <c r="A4683" t="str">
        <f t="shared" si="73"/>
        <v>YAG1UKLevel 8Female + maleChemistryEast Midlands</v>
      </c>
      <c r="B4683" s="214" t="s">
        <v>251</v>
      </c>
      <c r="C4683" s="214" t="s">
        <v>26</v>
      </c>
      <c r="D4683" s="214">
        <v>1</v>
      </c>
      <c r="E4683" s="214" t="s">
        <v>35</v>
      </c>
      <c r="F4683" s="214" t="s">
        <v>248</v>
      </c>
      <c r="G4683" s="214" t="s">
        <v>246</v>
      </c>
      <c r="H4683" s="214" t="s">
        <v>63</v>
      </c>
      <c r="I4683" s="214" t="s">
        <v>126</v>
      </c>
      <c r="J4683" s="214">
        <v>50</v>
      </c>
      <c r="K4683" s="214">
        <v>50</v>
      </c>
      <c r="L4683" s="214">
        <v>0</v>
      </c>
      <c r="M4683" s="214">
        <v>0</v>
      </c>
      <c r="N4683" s="214">
        <v>50</v>
      </c>
      <c r="O4683" s="214">
        <v>12.2</v>
      </c>
      <c r="P4683" s="214">
        <v>6.1</v>
      </c>
      <c r="Q4683" s="214">
        <v>73.599999999999994</v>
      </c>
      <c r="R4683" s="214">
        <v>73.599999999999994</v>
      </c>
      <c r="S4683" s="214">
        <v>81.7</v>
      </c>
      <c r="T4683" s="214">
        <v>8.1</v>
      </c>
      <c r="U4683" s="214">
        <v>35</v>
      </c>
      <c r="V4683" s="214">
        <v>28100</v>
      </c>
      <c r="W4683" s="214">
        <v>29200</v>
      </c>
      <c r="X4683" s="214">
        <v>30700</v>
      </c>
    </row>
    <row r="4684" spans="1:24" x14ac:dyDescent="0.25">
      <c r="A4684" t="str">
        <f t="shared" si="73"/>
        <v>YAG1UKLevel 8Female + maleChemistryEast of England</v>
      </c>
      <c r="B4684" s="214" t="s">
        <v>251</v>
      </c>
      <c r="C4684" s="214" t="s">
        <v>26</v>
      </c>
      <c r="D4684" s="214">
        <v>1</v>
      </c>
      <c r="E4684" s="214" t="s">
        <v>35</v>
      </c>
      <c r="F4684" s="214" t="s">
        <v>248</v>
      </c>
      <c r="G4684" s="214" t="s">
        <v>246</v>
      </c>
      <c r="H4684" s="214" t="s">
        <v>63</v>
      </c>
      <c r="I4684" s="214" t="s">
        <v>127</v>
      </c>
      <c r="J4684" s="214">
        <v>60</v>
      </c>
      <c r="K4684" s="214">
        <v>60</v>
      </c>
      <c r="L4684" s="214">
        <v>0</v>
      </c>
      <c r="M4684" s="214">
        <v>0</v>
      </c>
      <c r="N4684" s="214">
        <v>60</v>
      </c>
      <c r="O4684" s="214">
        <v>8.6</v>
      </c>
      <c r="P4684" s="214">
        <v>5.4</v>
      </c>
      <c r="Q4684" s="214">
        <v>84.5</v>
      </c>
      <c r="R4684" s="214">
        <v>86.1</v>
      </c>
      <c r="S4684" s="214">
        <v>86.1</v>
      </c>
      <c r="T4684" s="214">
        <v>1.6</v>
      </c>
      <c r="U4684" s="214">
        <v>50</v>
      </c>
      <c r="V4684" s="214">
        <v>28800</v>
      </c>
      <c r="W4684" s="214">
        <v>31400</v>
      </c>
      <c r="X4684" s="214">
        <v>35800</v>
      </c>
    </row>
    <row r="4685" spans="1:24" x14ac:dyDescent="0.25">
      <c r="A4685" t="str">
        <f t="shared" si="73"/>
        <v>YAG1UKLevel 8Female + maleChemistryLondon</v>
      </c>
      <c r="B4685" s="214" t="s">
        <v>251</v>
      </c>
      <c r="C4685" s="214" t="s">
        <v>26</v>
      </c>
      <c r="D4685" s="214">
        <v>1</v>
      </c>
      <c r="E4685" s="214" t="s">
        <v>35</v>
      </c>
      <c r="F4685" s="214" t="s">
        <v>248</v>
      </c>
      <c r="G4685" s="214" t="s">
        <v>246</v>
      </c>
      <c r="H4685" s="214" t="s">
        <v>63</v>
      </c>
      <c r="I4685" s="214" t="s">
        <v>128</v>
      </c>
      <c r="J4685" s="214">
        <v>60</v>
      </c>
      <c r="K4685" s="214">
        <v>60</v>
      </c>
      <c r="L4685" s="214">
        <v>0</v>
      </c>
      <c r="M4685" s="214">
        <v>0</v>
      </c>
      <c r="N4685" s="214">
        <v>60</v>
      </c>
      <c r="O4685" s="214">
        <v>11.8</v>
      </c>
      <c r="P4685" s="214">
        <v>4.8</v>
      </c>
      <c r="Q4685" s="214">
        <v>78</v>
      </c>
      <c r="R4685" s="214">
        <v>80.099999999999994</v>
      </c>
      <c r="S4685" s="214">
        <v>83.3</v>
      </c>
      <c r="T4685" s="214">
        <v>5.4</v>
      </c>
      <c r="U4685" s="214">
        <v>45</v>
      </c>
      <c r="V4685" s="214">
        <v>31000</v>
      </c>
      <c r="W4685" s="214">
        <v>36100</v>
      </c>
      <c r="X4685" s="214">
        <v>41200</v>
      </c>
    </row>
    <row r="4686" spans="1:24" x14ac:dyDescent="0.25">
      <c r="A4686" t="str">
        <f t="shared" ref="A4686:A4749" si="74">"YAG"&amp;D4686 &amp;E4686 &amp;F4686 &amp; G4686 &amp;H4686 &amp;I4686</f>
        <v>YAG1UKLevel 8Female + maleChemistryNorth East</v>
      </c>
      <c r="B4686" s="214" t="s">
        <v>251</v>
      </c>
      <c r="C4686" s="214" t="s">
        <v>26</v>
      </c>
      <c r="D4686" s="214">
        <v>1</v>
      </c>
      <c r="E4686" s="214" t="s">
        <v>35</v>
      </c>
      <c r="F4686" s="214" t="s">
        <v>248</v>
      </c>
      <c r="G4686" s="214" t="s">
        <v>246</v>
      </c>
      <c r="H4686" s="214" t="s">
        <v>63</v>
      </c>
      <c r="I4686" s="214" t="s">
        <v>129</v>
      </c>
      <c r="J4686" s="214">
        <v>20</v>
      </c>
      <c r="K4686" s="214">
        <v>20</v>
      </c>
      <c r="L4686" s="214">
        <v>0</v>
      </c>
      <c r="M4686" s="214">
        <v>0</v>
      </c>
      <c r="N4686" s="214">
        <v>20</v>
      </c>
      <c r="O4686" s="214">
        <v>11.1</v>
      </c>
      <c r="P4686" s="214">
        <v>5.6</v>
      </c>
      <c r="Q4686" s="214">
        <v>83.3</v>
      </c>
      <c r="R4686" s="214">
        <v>83.3</v>
      </c>
      <c r="S4686" s="214">
        <v>83.3</v>
      </c>
      <c r="T4686" s="214">
        <v>0</v>
      </c>
      <c r="U4686" s="214">
        <v>15</v>
      </c>
      <c r="V4686" s="214">
        <v>26600</v>
      </c>
      <c r="W4686" s="214">
        <v>29600</v>
      </c>
      <c r="X4686" s="214">
        <v>32100</v>
      </c>
    </row>
    <row r="4687" spans="1:24" x14ac:dyDescent="0.25">
      <c r="A4687" t="str">
        <f t="shared" si="74"/>
        <v>YAG1UKLevel 8Female + maleChemistryNorth West</v>
      </c>
      <c r="B4687" s="214" t="s">
        <v>251</v>
      </c>
      <c r="C4687" s="214" t="s">
        <v>26</v>
      </c>
      <c r="D4687" s="214">
        <v>1</v>
      </c>
      <c r="E4687" s="214" t="s">
        <v>35</v>
      </c>
      <c r="F4687" s="214" t="s">
        <v>248</v>
      </c>
      <c r="G4687" s="214" t="s">
        <v>246</v>
      </c>
      <c r="H4687" s="214" t="s">
        <v>63</v>
      </c>
      <c r="I4687" s="214" t="s">
        <v>130</v>
      </c>
      <c r="J4687" s="214">
        <v>45</v>
      </c>
      <c r="K4687" s="214">
        <v>45</v>
      </c>
      <c r="L4687" s="214">
        <v>0</v>
      </c>
      <c r="M4687" s="214">
        <v>0</v>
      </c>
      <c r="N4687" s="214">
        <v>45</v>
      </c>
      <c r="O4687" s="214">
        <v>6.5</v>
      </c>
      <c r="P4687" s="214">
        <v>9.9</v>
      </c>
      <c r="Q4687" s="214">
        <v>73</v>
      </c>
      <c r="R4687" s="214">
        <v>82.9</v>
      </c>
      <c r="S4687" s="214">
        <v>83.7</v>
      </c>
      <c r="T4687" s="214">
        <v>10.6</v>
      </c>
      <c r="U4687" s="214">
        <v>30</v>
      </c>
      <c r="V4687" s="214">
        <v>26300</v>
      </c>
      <c r="W4687" s="214">
        <v>31800</v>
      </c>
      <c r="X4687" s="214">
        <v>38000</v>
      </c>
    </row>
    <row r="4688" spans="1:24" x14ac:dyDescent="0.25">
      <c r="A4688" t="str">
        <f t="shared" si="74"/>
        <v>YAG1UKLevel 8Female + maleChemistryScotland</v>
      </c>
      <c r="B4688" s="214" t="s">
        <v>251</v>
      </c>
      <c r="C4688" s="214" t="s">
        <v>26</v>
      </c>
      <c r="D4688" s="214">
        <v>1</v>
      </c>
      <c r="E4688" s="214" t="s">
        <v>35</v>
      </c>
      <c r="F4688" s="214" t="s">
        <v>248</v>
      </c>
      <c r="G4688" s="214" t="s">
        <v>246</v>
      </c>
      <c r="H4688" s="214" t="s">
        <v>63</v>
      </c>
      <c r="I4688" s="214" t="s">
        <v>132</v>
      </c>
      <c r="J4688" s="214">
        <v>15</v>
      </c>
      <c r="K4688" s="214">
        <v>15</v>
      </c>
      <c r="L4688" s="214">
        <v>0</v>
      </c>
      <c r="M4688" s="214">
        <v>0</v>
      </c>
      <c r="N4688" s="214">
        <v>15</v>
      </c>
      <c r="O4688" s="214">
        <v>5.9</v>
      </c>
      <c r="P4688" s="214">
        <v>19.600000000000001</v>
      </c>
      <c r="Q4688" s="214">
        <v>68.599999999999994</v>
      </c>
      <c r="R4688" s="214">
        <v>74.5</v>
      </c>
      <c r="S4688" s="214">
        <v>74.5</v>
      </c>
      <c r="T4688" s="214">
        <v>5.9</v>
      </c>
      <c r="U4688" s="214">
        <v>10</v>
      </c>
      <c r="V4688" s="214">
        <v>27400</v>
      </c>
      <c r="W4688" s="214">
        <v>29900</v>
      </c>
      <c r="X4688" s="214">
        <v>31800</v>
      </c>
    </row>
    <row r="4689" spans="1:24" x14ac:dyDescent="0.25">
      <c r="A4689" t="str">
        <f t="shared" si="74"/>
        <v>YAG1UKLevel 8Female + maleChemistrySouth East</v>
      </c>
      <c r="B4689" s="214" t="s">
        <v>251</v>
      </c>
      <c r="C4689" s="214" t="s">
        <v>26</v>
      </c>
      <c r="D4689" s="214">
        <v>1</v>
      </c>
      <c r="E4689" s="214" t="s">
        <v>35</v>
      </c>
      <c r="F4689" s="214" t="s">
        <v>248</v>
      </c>
      <c r="G4689" s="214" t="s">
        <v>246</v>
      </c>
      <c r="H4689" s="214" t="s">
        <v>63</v>
      </c>
      <c r="I4689" s="214" t="s">
        <v>133</v>
      </c>
      <c r="J4689" s="214">
        <v>105</v>
      </c>
      <c r="K4689" s="214">
        <v>105</v>
      </c>
      <c r="L4689" s="214">
        <v>0</v>
      </c>
      <c r="M4689" s="214">
        <v>0</v>
      </c>
      <c r="N4689" s="214">
        <v>105</v>
      </c>
      <c r="O4689" s="214">
        <v>14.1</v>
      </c>
      <c r="P4689" s="214">
        <v>7.5</v>
      </c>
      <c r="Q4689" s="214">
        <v>72.8</v>
      </c>
      <c r="R4689" s="214">
        <v>77.5</v>
      </c>
      <c r="S4689" s="214">
        <v>78.400000000000006</v>
      </c>
      <c r="T4689" s="214">
        <v>5.6</v>
      </c>
      <c r="U4689" s="214">
        <v>75</v>
      </c>
      <c r="V4689" s="214">
        <v>29600</v>
      </c>
      <c r="W4689" s="214">
        <v>32800</v>
      </c>
      <c r="X4689" s="214">
        <v>39100</v>
      </c>
    </row>
    <row r="4690" spans="1:24" x14ac:dyDescent="0.25">
      <c r="A4690" t="str">
        <f t="shared" si="74"/>
        <v>YAG1UKLevel 8Female + maleChemistrySouth West</v>
      </c>
      <c r="B4690" s="214" t="s">
        <v>251</v>
      </c>
      <c r="C4690" s="214" t="s">
        <v>26</v>
      </c>
      <c r="D4690" s="214">
        <v>1</v>
      </c>
      <c r="E4690" s="214" t="s">
        <v>35</v>
      </c>
      <c r="F4690" s="214" t="s">
        <v>248</v>
      </c>
      <c r="G4690" s="214" t="s">
        <v>246</v>
      </c>
      <c r="H4690" s="214" t="s">
        <v>63</v>
      </c>
      <c r="I4690" s="214" t="s">
        <v>134</v>
      </c>
      <c r="J4690" s="214">
        <v>35</v>
      </c>
      <c r="K4690" s="214">
        <v>35</v>
      </c>
      <c r="L4690" s="214">
        <v>0</v>
      </c>
      <c r="M4690" s="214">
        <v>0</v>
      </c>
      <c r="N4690" s="214">
        <v>35</v>
      </c>
      <c r="O4690" s="214">
        <v>9.5</v>
      </c>
      <c r="P4690" s="214">
        <v>2.8</v>
      </c>
      <c r="Q4690" s="214">
        <v>84.8</v>
      </c>
      <c r="R4690" s="214">
        <v>87.7</v>
      </c>
      <c r="S4690" s="214">
        <v>87.7</v>
      </c>
      <c r="T4690" s="214">
        <v>2.8</v>
      </c>
      <c r="U4690" s="214">
        <v>30</v>
      </c>
      <c r="V4690" s="214">
        <v>25200</v>
      </c>
      <c r="W4690" s="214">
        <v>29900</v>
      </c>
      <c r="X4690" s="214">
        <v>33200</v>
      </c>
    </row>
    <row r="4691" spans="1:24" x14ac:dyDescent="0.25">
      <c r="A4691" t="str">
        <f t="shared" si="74"/>
        <v>YAG1UKLevel 8Female + maleChemistryUnknown</v>
      </c>
      <c r="B4691" s="214" t="s">
        <v>251</v>
      </c>
      <c r="C4691" s="214" t="s">
        <v>26</v>
      </c>
      <c r="D4691" s="214">
        <v>1</v>
      </c>
      <c r="E4691" s="214" t="s">
        <v>35</v>
      </c>
      <c r="F4691" s="214" t="s">
        <v>248</v>
      </c>
      <c r="G4691" s="214" t="s">
        <v>246</v>
      </c>
      <c r="H4691" s="214" t="s">
        <v>63</v>
      </c>
      <c r="I4691" s="214" t="s">
        <v>135</v>
      </c>
      <c r="J4691" s="214">
        <v>10</v>
      </c>
      <c r="K4691" s="214">
        <v>10</v>
      </c>
      <c r="L4691" s="214">
        <v>100</v>
      </c>
      <c r="M4691" s="214">
        <v>0</v>
      </c>
      <c r="N4691" s="214">
        <v>0</v>
      </c>
      <c r="O4691" s="214" t="s">
        <v>254</v>
      </c>
      <c r="P4691" s="214" t="s">
        <v>254</v>
      </c>
      <c r="Q4691" s="214" t="s">
        <v>254</v>
      </c>
      <c r="R4691" s="214" t="s">
        <v>254</v>
      </c>
      <c r="S4691" s="214" t="s">
        <v>254</v>
      </c>
      <c r="T4691" s="214" t="s">
        <v>254</v>
      </c>
      <c r="U4691" s="214" t="s">
        <v>136</v>
      </c>
      <c r="V4691" s="214" t="s">
        <v>136</v>
      </c>
      <c r="W4691" s="214" t="s">
        <v>136</v>
      </c>
      <c r="X4691" s="214" t="s">
        <v>136</v>
      </c>
    </row>
    <row r="4692" spans="1:24" x14ac:dyDescent="0.25">
      <c r="A4692" t="str">
        <f t="shared" si="74"/>
        <v>YAG1UKLevel 8Female + maleChemistryWales</v>
      </c>
      <c r="B4692" s="214" t="s">
        <v>251</v>
      </c>
      <c r="C4692" s="214" t="s">
        <v>26</v>
      </c>
      <c r="D4692" s="214">
        <v>1</v>
      </c>
      <c r="E4692" s="214" t="s">
        <v>35</v>
      </c>
      <c r="F4692" s="214" t="s">
        <v>248</v>
      </c>
      <c r="G4692" s="214" t="s">
        <v>246</v>
      </c>
      <c r="H4692" s="214" t="s">
        <v>63</v>
      </c>
      <c r="I4692" s="214" t="s">
        <v>137</v>
      </c>
      <c r="J4692" s="214">
        <v>10</v>
      </c>
      <c r="K4692" s="214">
        <v>10</v>
      </c>
      <c r="L4692" s="214">
        <v>0</v>
      </c>
      <c r="M4692" s="214">
        <v>0</v>
      </c>
      <c r="N4692" s="214">
        <v>10</v>
      </c>
      <c r="O4692" s="214">
        <v>0</v>
      </c>
      <c r="P4692" s="214">
        <v>0</v>
      </c>
      <c r="Q4692" s="214">
        <v>90.8</v>
      </c>
      <c r="R4692" s="214">
        <v>100</v>
      </c>
      <c r="S4692" s="214">
        <v>100</v>
      </c>
      <c r="T4692" s="214">
        <v>9.1999999999999993</v>
      </c>
      <c r="U4692" s="214" t="s">
        <v>140</v>
      </c>
      <c r="V4692" s="214" t="s">
        <v>140</v>
      </c>
      <c r="W4692" s="214" t="s">
        <v>140</v>
      </c>
      <c r="X4692" s="214" t="s">
        <v>140</v>
      </c>
    </row>
    <row r="4693" spans="1:24" x14ac:dyDescent="0.25">
      <c r="A4693" t="str">
        <f t="shared" si="74"/>
        <v>YAG1UKLevel 8Female + maleChemistryWest Midlands</v>
      </c>
      <c r="B4693" s="214" t="s">
        <v>251</v>
      </c>
      <c r="C4693" s="214" t="s">
        <v>26</v>
      </c>
      <c r="D4693" s="214">
        <v>1</v>
      </c>
      <c r="E4693" s="214" t="s">
        <v>35</v>
      </c>
      <c r="F4693" s="214" t="s">
        <v>248</v>
      </c>
      <c r="G4693" s="214" t="s">
        <v>246</v>
      </c>
      <c r="H4693" s="214" t="s">
        <v>63</v>
      </c>
      <c r="I4693" s="214" t="s">
        <v>138</v>
      </c>
      <c r="J4693" s="214">
        <v>40</v>
      </c>
      <c r="K4693" s="214">
        <v>40</v>
      </c>
      <c r="L4693" s="214">
        <v>0</v>
      </c>
      <c r="M4693" s="214">
        <v>0</v>
      </c>
      <c r="N4693" s="214">
        <v>40</v>
      </c>
      <c r="O4693" s="214">
        <v>10.5</v>
      </c>
      <c r="P4693" s="214">
        <v>5.3</v>
      </c>
      <c r="Q4693" s="214">
        <v>78.900000000000006</v>
      </c>
      <c r="R4693" s="214">
        <v>84.2</v>
      </c>
      <c r="S4693" s="214">
        <v>84.2</v>
      </c>
      <c r="T4693" s="214">
        <v>5.3</v>
      </c>
      <c r="U4693" s="214">
        <v>30</v>
      </c>
      <c r="V4693" s="214">
        <v>28400</v>
      </c>
      <c r="W4693" s="214">
        <v>29400</v>
      </c>
      <c r="X4693" s="214">
        <v>32700</v>
      </c>
    </row>
    <row r="4694" spans="1:24" x14ac:dyDescent="0.25">
      <c r="A4694" t="str">
        <f t="shared" si="74"/>
        <v>YAG1UKLevel 8Female + maleChemistryYorkshire and The Humber</v>
      </c>
      <c r="B4694" s="214" t="s">
        <v>251</v>
      </c>
      <c r="C4694" s="214" t="s">
        <v>26</v>
      </c>
      <c r="D4694" s="214">
        <v>1</v>
      </c>
      <c r="E4694" s="214" t="s">
        <v>35</v>
      </c>
      <c r="F4694" s="214" t="s">
        <v>248</v>
      </c>
      <c r="G4694" s="214" t="s">
        <v>246</v>
      </c>
      <c r="H4694" s="214" t="s">
        <v>63</v>
      </c>
      <c r="I4694" s="214" t="s">
        <v>139</v>
      </c>
      <c r="J4694" s="214">
        <v>55</v>
      </c>
      <c r="K4694" s="214">
        <v>55</v>
      </c>
      <c r="L4694" s="214">
        <v>0</v>
      </c>
      <c r="M4694" s="214">
        <v>0</v>
      </c>
      <c r="N4694" s="214">
        <v>55</v>
      </c>
      <c r="O4694" s="214">
        <v>7.3</v>
      </c>
      <c r="P4694" s="214">
        <v>10.9</v>
      </c>
      <c r="Q4694" s="214">
        <v>78.2</v>
      </c>
      <c r="R4694" s="214">
        <v>81.8</v>
      </c>
      <c r="S4694" s="214">
        <v>81.8</v>
      </c>
      <c r="T4694" s="214">
        <v>3.6</v>
      </c>
      <c r="U4694" s="214">
        <v>45</v>
      </c>
      <c r="V4694" s="214">
        <v>28100</v>
      </c>
      <c r="W4694" s="214">
        <v>30700</v>
      </c>
      <c r="X4694" s="214">
        <v>34700</v>
      </c>
    </row>
    <row r="4695" spans="1:24" x14ac:dyDescent="0.25">
      <c r="A4695" t="str">
        <f t="shared" si="74"/>
        <v>YAG1UKLevel 8Female + maleCombined and general studiesAbroad</v>
      </c>
      <c r="B4695" s="214" t="s">
        <v>251</v>
      </c>
      <c r="C4695" s="214" t="s">
        <v>26</v>
      </c>
      <c r="D4695" s="214">
        <v>1</v>
      </c>
      <c r="E4695" s="214" t="s">
        <v>35</v>
      </c>
      <c r="F4695" s="214" t="s">
        <v>248</v>
      </c>
      <c r="G4695" s="214" t="s">
        <v>246</v>
      </c>
      <c r="H4695" s="214" t="s">
        <v>103</v>
      </c>
      <c r="I4695" s="214" t="s">
        <v>125</v>
      </c>
      <c r="J4695" s="214" t="s">
        <v>140</v>
      </c>
      <c r="K4695" s="214" t="s">
        <v>140</v>
      </c>
      <c r="L4695" s="214" t="s">
        <v>140</v>
      </c>
      <c r="M4695" s="214" t="s">
        <v>140</v>
      </c>
      <c r="N4695" s="214" t="s">
        <v>140</v>
      </c>
      <c r="O4695" s="214" t="s">
        <v>140</v>
      </c>
      <c r="P4695" s="214" t="s">
        <v>140</v>
      </c>
      <c r="Q4695" s="214" t="s">
        <v>140</v>
      </c>
      <c r="R4695" s="214" t="s">
        <v>140</v>
      </c>
      <c r="S4695" s="214" t="s">
        <v>140</v>
      </c>
      <c r="T4695" s="214" t="s">
        <v>140</v>
      </c>
      <c r="U4695" s="214" t="s">
        <v>140</v>
      </c>
      <c r="V4695" s="214" t="s">
        <v>140</v>
      </c>
      <c r="W4695" s="214" t="s">
        <v>140</v>
      </c>
      <c r="X4695" s="214" t="s">
        <v>140</v>
      </c>
    </row>
    <row r="4696" spans="1:24" x14ac:dyDescent="0.25">
      <c r="A4696" t="str">
        <f t="shared" si="74"/>
        <v>YAG1UKLevel 8Female + maleCombined and general studiesEast Midlands</v>
      </c>
      <c r="B4696" s="214" t="s">
        <v>251</v>
      </c>
      <c r="C4696" s="214" t="s">
        <v>26</v>
      </c>
      <c r="D4696" s="214">
        <v>1</v>
      </c>
      <c r="E4696" s="214" t="s">
        <v>35</v>
      </c>
      <c r="F4696" s="214" t="s">
        <v>248</v>
      </c>
      <c r="G4696" s="214" t="s">
        <v>246</v>
      </c>
      <c r="H4696" s="214" t="s">
        <v>103</v>
      </c>
      <c r="I4696" s="214" t="s">
        <v>126</v>
      </c>
      <c r="J4696" s="214">
        <v>5</v>
      </c>
      <c r="K4696" s="214">
        <v>5</v>
      </c>
      <c r="L4696" s="214">
        <v>0</v>
      </c>
      <c r="M4696" s="214">
        <v>0</v>
      </c>
      <c r="N4696" s="214">
        <v>5</v>
      </c>
      <c r="O4696" s="214">
        <v>50</v>
      </c>
      <c r="P4696" s="214">
        <v>0</v>
      </c>
      <c r="Q4696" s="214">
        <v>0</v>
      </c>
      <c r="R4696" s="214">
        <v>25</v>
      </c>
      <c r="S4696" s="214">
        <v>50</v>
      </c>
      <c r="T4696" s="214">
        <v>50</v>
      </c>
      <c r="U4696" s="214" t="s">
        <v>136</v>
      </c>
      <c r="V4696" s="214" t="s">
        <v>136</v>
      </c>
      <c r="W4696" s="214" t="s">
        <v>136</v>
      </c>
      <c r="X4696" s="214" t="s">
        <v>136</v>
      </c>
    </row>
    <row r="4697" spans="1:24" x14ac:dyDescent="0.25">
      <c r="A4697" t="str">
        <f t="shared" si="74"/>
        <v>YAG1UKLevel 8Female + maleCombined and general studiesEast of England</v>
      </c>
      <c r="B4697" s="214" t="s">
        <v>251</v>
      </c>
      <c r="C4697" s="214" t="s">
        <v>26</v>
      </c>
      <c r="D4697" s="214">
        <v>1</v>
      </c>
      <c r="E4697" s="214" t="s">
        <v>35</v>
      </c>
      <c r="F4697" s="214" t="s">
        <v>248</v>
      </c>
      <c r="G4697" s="214" t="s">
        <v>246</v>
      </c>
      <c r="H4697" s="214" t="s">
        <v>103</v>
      </c>
      <c r="I4697" s="214" t="s">
        <v>127</v>
      </c>
      <c r="J4697" s="214">
        <v>0</v>
      </c>
      <c r="K4697" s="214">
        <v>0</v>
      </c>
      <c r="L4697" s="214">
        <v>0</v>
      </c>
      <c r="M4697" s="214">
        <v>0</v>
      </c>
      <c r="N4697" s="214">
        <v>0</v>
      </c>
      <c r="O4697" s="214">
        <v>0</v>
      </c>
      <c r="P4697" s="214">
        <v>0</v>
      </c>
      <c r="Q4697" s="214">
        <v>50</v>
      </c>
      <c r="R4697" s="214">
        <v>100</v>
      </c>
      <c r="S4697" s="214">
        <v>100</v>
      </c>
      <c r="T4697" s="214">
        <v>50</v>
      </c>
      <c r="U4697" s="214" t="s">
        <v>136</v>
      </c>
      <c r="V4697" s="214" t="s">
        <v>136</v>
      </c>
      <c r="W4697" s="214" t="s">
        <v>136</v>
      </c>
      <c r="X4697" s="214" t="s">
        <v>136</v>
      </c>
    </row>
    <row r="4698" spans="1:24" x14ac:dyDescent="0.25">
      <c r="A4698" t="str">
        <f t="shared" si="74"/>
        <v>YAG1UKLevel 8Female + maleCombined and general studiesLondon</v>
      </c>
      <c r="B4698" s="214" t="s">
        <v>251</v>
      </c>
      <c r="C4698" s="214" t="s">
        <v>26</v>
      </c>
      <c r="D4698" s="214">
        <v>1</v>
      </c>
      <c r="E4698" s="214" t="s">
        <v>35</v>
      </c>
      <c r="F4698" s="214" t="s">
        <v>248</v>
      </c>
      <c r="G4698" s="214" t="s">
        <v>246</v>
      </c>
      <c r="H4698" s="214" t="s">
        <v>103</v>
      </c>
      <c r="I4698" s="214" t="s">
        <v>128</v>
      </c>
      <c r="J4698" s="214">
        <v>5</v>
      </c>
      <c r="K4698" s="214">
        <v>5</v>
      </c>
      <c r="L4698" s="214">
        <v>0</v>
      </c>
      <c r="M4698" s="214">
        <v>0</v>
      </c>
      <c r="N4698" s="214">
        <v>5</v>
      </c>
      <c r="O4698" s="214">
        <v>0</v>
      </c>
      <c r="P4698" s="214">
        <v>33.299999999999997</v>
      </c>
      <c r="Q4698" s="214">
        <v>66.7</v>
      </c>
      <c r="R4698" s="214">
        <v>66.7</v>
      </c>
      <c r="S4698" s="214">
        <v>66.7</v>
      </c>
      <c r="T4698" s="214">
        <v>0</v>
      </c>
      <c r="U4698" s="214" t="s">
        <v>140</v>
      </c>
      <c r="V4698" s="214" t="s">
        <v>140</v>
      </c>
      <c r="W4698" s="214" t="s">
        <v>140</v>
      </c>
      <c r="X4698" s="214" t="s">
        <v>140</v>
      </c>
    </row>
    <row r="4699" spans="1:24" x14ac:dyDescent="0.25">
      <c r="A4699" t="str">
        <f t="shared" si="74"/>
        <v>YAG1UKLevel 8Female + maleCombined and general studiesNorth East</v>
      </c>
      <c r="B4699" s="214" t="s">
        <v>251</v>
      </c>
      <c r="C4699" s="214" t="s">
        <v>26</v>
      </c>
      <c r="D4699" s="214">
        <v>1</v>
      </c>
      <c r="E4699" s="214" t="s">
        <v>35</v>
      </c>
      <c r="F4699" s="214" t="s">
        <v>248</v>
      </c>
      <c r="G4699" s="214" t="s">
        <v>246</v>
      </c>
      <c r="H4699" s="214" t="s">
        <v>103</v>
      </c>
      <c r="I4699" s="214" t="s">
        <v>129</v>
      </c>
      <c r="J4699" s="214" t="s">
        <v>140</v>
      </c>
      <c r="K4699" s="214" t="s">
        <v>140</v>
      </c>
      <c r="L4699" s="214" t="s">
        <v>140</v>
      </c>
      <c r="M4699" s="214" t="s">
        <v>140</v>
      </c>
      <c r="N4699" s="214" t="s">
        <v>140</v>
      </c>
      <c r="O4699" s="214" t="s">
        <v>140</v>
      </c>
      <c r="P4699" s="214" t="s">
        <v>140</v>
      </c>
      <c r="Q4699" s="214" t="s">
        <v>140</v>
      </c>
      <c r="R4699" s="214" t="s">
        <v>140</v>
      </c>
      <c r="S4699" s="214" t="s">
        <v>140</v>
      </c>
      <c r="T4699" s="214" t="s">
        <v>140</v>
      </c>
      <c r="U4699" s="214" t="s">
        <v>140</v>
      </c>
      <c r="V4699" s="214" t="s">
        <v>140</v>
      </c>
      <c r="W4699" s="214" t="s">
        <v>140</v>
      </c>
      <c r="X4699" s="214" t="s">
        <v>140</v>
      </c>
    </row>
    <row r="4700" spans="1:24" x14ac:dyDescent="0.25">
      <c r="A4700" t="str">
        <f t="shared" si="74"/>
        <v>YAG1UKLevel 8Female + maleCombined and general studiesNorth West</v>
      </c>
      <c r="B4700" s="214" t="s">
        <v>251</v>
      </c>
      <c r="C4700" s="214" t="s">
        <v>26</v>
      </c>
      <c r="D4700" s="214">
        <v>1</v>
      </c>
      <c r="E4700" s="214" t="s">
        <v>35</v>
      </c>
      <c r="F4700" s="214" t="s">
        <v>248</v>
      </c>
      <c r="G4700" s="214" t="s">
        <v>246</v>
      </c>
      <c r="H4700" s="214" t="s">
        <v>103</v>
      </c>
      <c r="I4700" s="214" t="s">
        <v>130</v>
      </c>
      <c r="J4700" s="214">
        <v>0</v>
      </c>
      <c r="K4700" s="214">
        <v>0</v>
      </c>
      <c r="L4700" s="214">
        <v>0</v>
      </c>
      <c r="M4700" s="214">
        <v>0</v>
      </c>
      <c r="N4700" s="214">
        <v>0</v>
      </c>
      <c r="O4700" s="214">
        <v>0</v>
      </c>
      <c r="P4700" s="214">
        <v>0</v>
      </c>
      <c r="Q4700" s="214">
        <v>100</v>
      </c>
      <c r="R4700" s="214">
        <v>100</v>
      </c>
      <c r="S4700" s="214">
        <v>100</v>
      </c>
      <c r="T4700" s="214">
        <v>0</v>
      </c>
      <c r="U4700" s="214" t="s">
        <v>140</v>
      </c>
      <c r="V4700" s="214" t="s">
        <v>140</v>
      </c>
      <c r="W4700" s="214" t="s">
        <v>140</v>
      </c>
      <c r="X4700" s="214" t="s">
        <v>140</v>
      </c>
    </row>
    <row r="4701" spans="1:24" x14ac:dyDescent="0.25">
      <c r="A4701" t="str">
        <f t="shared" si="74"/>
        <v>YAG1UKLevel 8Female + maleCombined and general studiesScotland</v>
      </c>
      <c r="B4701" s="214" t="s">
        <v>251</v>
      </c>
      <c r="C4701" s="214" t="s">
        <v>26</v>
      </c>
      <c r="D4701" s="214">
        <v>1</v>
      </c>
      <c r="E4701" s="214" t="s">
        <v>35</v>
      </c>
      <c r="F4701" s="214" t="s">
        <v>248</v>
      </c>
      <c r="G4701" s="214" t="s">
        <v>246</v>
      </c>
      <c r="H4701" s="214" t="s">
        <v>103</v>
      </c>
      <c r="I4701" s="214" t="s">
        <v>132</v>
      </c>
      <c r="J4701" s="214" t="s">
        <v>140</v>
      </c>
      <c r="K4701" s="214" t="s">
        <v>140</v>
      </c>
      <c r="L4701" s="214" t="s">
        <v>140</v>
      </c>
      <c r="M4701" s="214" t="s">
        <v>140</v>
      </c>
      <c r="N4701" s="214" t="s">
        <v>140</v>
      </c>
      <c r="O4701" s="214" t="s">
        <v>140</v>
      </c>
      <c r="P4701" s="214" t="s">
        <v>140</v>
      </c>
      <c r="Q4701" s="214" t="s">
        <v>140</v>
      </c>
      <c r="R4701" s="214" t="s">
        <v>140</v>
      </c>
      <c r="S4701" s="214" t="s">
        <v>140</v>
      </c>
      <c r="T4701" s="214" t="s">
        <v>140</v>
      </c>
      <c r="U4701" s="214" t="s">
        <v>136</v>
      </c>
      <c r="V4701" s="214" t="s">
        <v>136</v>
      </c>
      <c r="W4701" s="214" t="s">
        <v>136</v>
      </c>
      <c r="X4701" s="214" t="s">
        <v>136</v>
      </c>
    </row>
    <row r="4702" spans="1:24" x14ac:dyDescent="0.25">
      <c r="A4702" t="str">
        <f t="shared" si="74"/>
        <v>YAG1UKLevel 8Female + maleCombined and general studiesSouth West</v>
      </c>
      <c r="B4702" s="214" t="s">
        <v>251</v>
      </c>
      <c r="C4702" s="214" t="s">
        <v>26</v>
      </c>
      <c r="D4702" s="214">
        <v>1</v>
      </c>
      <c r="E4702" s="214" t="s">
        <v>35</v>
      </c>
      <c r="F4702" s="214" t="s">
        <v>248</v>
      </c>
      <c r="G4702" s="214" t="s">
        <v>246</v>
      </c>
      <c r="H4702" s="214" t="s">
        <v>103</v>
      </c>
      <c r="I4702" s="214" t="s">
        <v>134</v>
      </c>
      <c r="J4702" s="214" t="s">
        <v>140</v>
      </c>
      <c r="K4702" s="214" t="s">
        <v>140</v>
      </c>
      <c r="L4702" s="214" t="s">
        <v>140</v>
      </c>
      <c r="M4702" s="214" t="s">
        <v>140</v>
      </c>
      <c r="N4702" s="214" t="s">
        <v>140</v>
      </c>
      <c r="O4702" s="214" t="s">
        <v>140</v>
      </c>
      <c r="P4702" s="214" t="s">
        <v>140</v>
      </c>
      <c r="Q4702" s="214" t="s">
        <v>140</v>
      </c>
      <c r="R4702" s="214" t="s">
        <v>140</v>
      </c>
      <c r="S4702" s="214" t="s">
        <v>140</v>
      </c>
      <c r="T4702" s="214" t="s">
        <v>140</v>
      </c>
      <c r="U4702" s="214" t="s">
        <v>140</v>
      </c>
      <c r="V4702" s="214" t="s">
        <v>140</v>
      </c>
      <c r="W4702" s="214" t="s">
        <v>140</v>
      </c>
      <c r="X4702" s="214" t="s">
        <v>140</v>
      </c>
    </row>
    <row r="4703" spans="1:24" x14ac:dyDescent="0.25">
      <c r="A4703" t="str">
        <f t="shared" si="74"/>
        <v>YAG1UKLevel 8Female + maleCombined and general studiesUnknown</v>
      </c>
      <c r="B4703" s="214" t="s">
        <v>251</v>
      </c>
      <c r="C4703" s="214" t="s">
        <v>26</v>
      </c>
      <c r="D4703" s="214">
        <v>1</v>
      </c>
      <c r="E4703" s="214" t="s">
        <v>35</v>
      </c>
      <c r="F4703" s="214" t="s">
        <v>248</v>
      </c>
      <c r="G4703" s="214" t="s">
        <v>246</v>
      </c>
      <c r="H4703" s="214" t="s">
        <v>103</v>
      </c>
      <c r="I4703" s="214" t="s">
        <v>135</v>
      </c>
      <c r="J4703" s="214">
        <v>0</v>
      </c>
      <c r="K4703" s="214">
        <v>0</v>
      </c>
      <c r="L4703" s="214">
        <v>100</v>
      </c>
      <c r="M4703" s="214">
        <v>0</v>
      </c>
      <c r="N4703" s="214">
        <v>0</v>
      </c>
      <c r="O4703" s="214" t="s">
        <v>254</v>
      </c>
      <c r="P4703" s="214" t="s">
        <v>254</v>
      </c>
      <c r="Q4703" s="214" t="s">
        <v>254</v>
      </c>
      <c r="R4703" s="214" t="s">
        <v>254</v>
      </c>
      <c r="S4703" s="214" t="s">
        <v>254</v>
      </c>
      <c r="T4703" s="214" t="s">
        <v>254</v>
      </c>
      <c r="U4703" s="214" t="s">
        <v>136</v>
      </c>
      <c r="V4703" s="214" t="s">
        <v>136</v>
      </c>
      <c r="W4703" s="214" t="s">
        <v>136</v>
      </c>
      <c r="X4703" s="214" t="s">
        <v>136</v>
      </c>
    </row>
    <row r="4704" spans="1:24" x14ac:dyDescent="0.25">
      <c r="A4704" t="str">
        <f t="shared" si="74"/>
        <v>YAG1UKLevel 8Female + maleCombined and general studiesWest Midlands</v>
      </c>
      <c r="B4704" s="214" t="s">
        <v>251</v>
      </c>
      <c r="C4704" s="214" t="s">
        <v>26</v>
      </c>
      <c r="D4704" s="214">
        <v>1</v>
      </c>
      <c r="E4704" s="214" t="s">
        <v>35</v>
      </c>
      <c r="F4704" s="214" t="s">
        <v>248</v>
      </c>
      <c r="G4704" s="214" t="s">
        <v>246</v>
      </c>
      <c r="H4704" s="214" t="s">
        <v>103</v>
      </c>
      <c r="I4704" s="214" t="s">
        <v>138</v>
      </c>
      <c r="J4704" s="214" t="s">
        <v>140</v>
      </c>
      <c r="K4704" s="214" t="s">
        <v>140</v>
      </c>
      <c r="L4704" s="214" t="s">
        <v>140</v>
      </c>
      <c r="M4704" s="214" t="s">
        <v>140</v>
      </c>
      <c r="N4704" s="214" t="s">
        <v>140</v>
      </c>
      <c r="O4704" s="214" t="s">
        <v>140</v>
      </c>
      <c r="P4704" s="214" t="s">
        <v>140</v>
      </c>
      <c r="Q4704" s="214" t="s">
        <v>140</v>
      </c>
      <c r="R4704" s="214" t="s">
        <v>140</v>
      </c>
      <c r="S4704" s="214" t="s">
        <v>140</v>
      </c>
      <c r="T4704" s="214" t="s">
        <v>140</v>
      </c>
      <c r="U4704" s="214" t="s">
        <v>140</v>
      </c>
      <c r="V4704" s="214" t="s">
        <v>140</v>
      </c>
      <c r="W4704" s="214" t="s">
        <v>140</v>
      </c>
      <c r="X4704" s="214" t="s">
        <v>140</v>
      </c>
    </row>
    <row r="4705" spans="1:24" x14ac:dyDescent="0.25">
      <c r="A4705" t="str">
        <f t="shared" si="74"/>
        <v>YAG1UKLevel 8Female + maleCombined and general studiesYorkshire and The Humber</v>
      </c>
      <c r="B4705" s="214" t="s">
        <v>251</v>
      </c>
      <c r="C4705" s="214" t="s">
        <v>26</v>
      </c>
      <c r="D4705" s="214">
        <v>1</v>
      </c>
      <c r="E4705" s="214" t="s">
        <v>35</v>
      </c>
      <c r="F4705" s="214" t="s">
        <v>248</v>
      </c>
      <c r="G4705" s="214" t="s">
        <v>246</v>
      </c>
      <c r="H4705" s="214" t="s">
        <v>103</v>
      </c>
      <c r="I4705" s="214" t="s">
        <v>139</v>
      </c>
      <c r="J4705" s="214">
        <v>5</v>
      </c>
      <c r="K4705" s="214">
        <v>5</v>
      </c>
      <c r="L4705" s="214">
        <v>0</v>
      </c>
      <c r="M4705" s="214">
        <v>0</v>
      </c>
      <c r="N4705" s="214">
        <v>5</v>
      </c>
      <c r="O4705" s="214">
        <v>0</v>
      </c>
      <c r="P4705" s="214">
        <v>0</v>
      </c>
      <c r="Q4705" s="214">
        <v>75</v>
      </c>
      <c r="R4705" s="214">
        <v>100</v>
      </c>
      <c r="S4705" s="214">
        <v>100</v>
      </c>
      <c r="T4705" s="214">
        <v>25</v>
      </c>
      <c r="U4705" s="214" t="s">
        <v>140</v>
      </c>
      <c r="V4705" s="214" t="s">
        <v>140</v>
      </c>
      <c r="W4705" s="214" t="s">
        <v>140</v>
      </c>
      <c r="X4705" s="214" t="s">
        <v>140</v>
      </c>
    </row>
    <row r="4706" spans="1:24" x14ac:dyDescent="0.25">
      <c r="A4706" t="str">
        <f t="shared" si="74"/>
        <v>YAG1UKLevel 8Female + maleComputingAbroad</v>
      </c>
      <c r="B4706" s="214" t="s">
        <v>251</v>
      </c>
      <c r="C4706" s="214" t="s">
        <v>26</v>
      </c>
      <c r="D4706" s="214">
        <v>1</v>
      </c>
      <c r="E4706" s="214" t="s">
        <v>35</v>
      </c>
      <c r="F4706" s="214" t="s">
        <v>248</v>
      </c>
      <c r="G4706" s="214" t="s">
        <v>246</v>
      </c>
      <c r="H4706" s="214" t="s">
        <v>71</v>
      </c>
      <c r="I4706" s="214" t="s">
        <v>125</v>
      </c>
      <c r="J4706" s="214" t="s">
        <v>140</v>
      </c>
      <c r="K4706" s="214" t="s">
        <v>140</v>
      </c>
      <c r="L4706" s="214" t="s">
        <v>140</v>
      </c>
      <c r="M4706" s="214" t="s">
        <v>140</v>
      </c>
      <c r="N4706" s="214" t="s">
        <v>140</v>
      </c>
      <c r="O4706" s="214" t="s">
        <v>140</v>
      </c>
      <c r="P4706" s="214" t="s">
        <v>140</v>
      </c>
      <c r="Q4706" s="214" t="s">
        <v>140</v>
      </c>
      <c r="R4706" s="214" t="s">
        <v>140</v>
      </c>
      <c r="S4706" s="214" t="s">
        <v>140</v>
      </c>
      <c r="T4706" s="214" t="s">
        <v>140</v>
      </c>
      <c r="U4706" s="214" t="s">
        <v>140</v>
      </c>
      <c r="V4706" s="214" t="s">
        <v>140</v>
      </c>
      <c r="W4706" s="214" t="s">
        <v>140</v>
      </c>
      <c r="X4706" s="214" t="s">
        <v>140</v>
      </c>
    </row>
    <row r="4707" spans="1:24" x14ac:dyDescent="0.25">
      <c r="A4707" t="str">
        <f t="shared" si="74"/>
        <v>YAG1UKLevel 8Female + maleComputingEast Midlands</v>
      </c>
      <c r="B4707" s="214" t="s">
        <v>251</v>
      </c>
      <c r="C4707" s="214" t="s">
        <v>26</v>
      </c>
      <c r="D4707" s="214">
        <v>1</v>
      </c>
      <c r="E4707" s="214" t="s">
        <v>35</v>
      </c>
      <c r="F4707" s="214" t="s">
        <v>248</v>
      </c>
      <c r="G4707" s="214" t="s">
        <v>246</v>
      </c>
      <c r="H4707" s="214" t="s">
        <v>71</v>
      </c>
      <c r="I4707" s="214" t="s">
        <v>126</v>
      </c>
      <c r="J4707" s="214">
        <v>15</v>
      </c>
      <c r="K4707" s="214">
        <v>15</v>
      </c>
      <c r="L4707" s="214">
        <v>0</v>
      </c>
      <c r="M4707" s="214">
        <v>0</v>
      </c>
      <c r="N4707" s="214">
        <v>15</v>
      </c>
      <c r="O4707" s="214">
        <v>20</v>
      </c>
      <c r="P4707" s="214">
        <v>13.3</v>
      </c>
      <c r="Q4707" s="214">
        <v>66.7</v>
      </c>
      <c r="R4707" s="214">
        <v>66.7</v>
      </c>
      <c r="S4707" s="214">
        <v>66.7</v>
      </c>
      <c r="T4707" s="214">
        <v>0</v>
      </c>
      <c r="U4707" s="214" t="s">
        <v>140</v>
      </c>
      <c r="V4707" s="214" t="s">
        <v>140</v>
      </c>
      <c r="W4707" s="214" t="s">
        <v>140</v>
      </c>
      <c r="X4707" s="214" t="s">
        <v>140</v>
      </c>
    </row>
    <row r="4708" spans="1:24" x14ac:dyDescent="0.25">
      <c r="A4708" t="str">
        <f t="shared" si="74"/>
        <v>YAG1UKLevel 8Female + maleComputingEast of England</v>
      </c>
      <c r="B4708" s="214" t="s">
        <v>251</v>
      </c>
      <c r="C4708" s="214" t="s">
        <v>26</v>
      </c>
      <c r="D4708" s="214">
        <v>1</v>
      </c>
      <c r="E4708" s="214" t="s">
        <v>35</v>
      </c>
      <c r="F4708" s="214" t="s">
        <v>248</v>
      </c>
      <c r="G4708" s="214" t="s">
        <v>246</v>
      </c>
      <c r="H4708" s="214" t="s">
        <v>71</v>
      </c>
      <c r="I4708" s="214" t="s">
        <v>127</v>
      </c>
      <c r="J4708" s="214">
        <v>25</v>
      </c>
      <c r="K4708" s="214">
        <v>25</v>
      </c>
      <c r="L4708" s="214">
        <v>0</v>
      </c>
      <c r="M4708" s="214">
        <v>0</v>
      </c>
      <c r="N4708" s="214">
        <v>25</v>
      </c>
      <c r="O4708" s="214">
        <v>12.7</v>
      </c>
      <c r="P4708" s="214">
        <v>9.9</v>
      </c>
      <c r="Q4708" s="214">
        <v>77.5</v>
      </c>
      <c r="R4708" s="214">
        <v>77.5</v>
      </c>
      <c r="S4708" s="214">
        <v>77.5</v>
      </c>
      <c r="T4708" s="214">
        <v>0</v>
      </c>
      <c r="U4708" s="214">
        <v>15</v>
      </c>
      <c r="V4708" s="214">
        <v>32800</v>
      </c>
      <c r="W4708" s="214">
        <v>36100</v>
      </c>
      <c r="X4708" s="214">
        <v>50400</v>
      </c>
    </row>
    <row r="4709" spans="1:24" x14ac:dyDescent="0.25">
      <c r="A4709" t="str">
        <f t="shared" si="74"/>
        <v>YAG1UKLevel 8Female + maleComputingLondon</v>
      </c>
      <c r="B4709" s="214" t="s">
        <v>251</v>
      </c>
      <c r="C4709" s="214" t="s">
        <v>26</v>
      </c>
      <c r="D4709" s="214">
        <v>1</v>
      </c>
      <c r="E4709" s="214" t="s">
        <v>35</v>
      </c>
      <c r="F4709" s="214" t="s">
        <v>248</v>
      </c>
      <c r="G4709" s="214" t="s">
        <v>246</v>
      </c>
      <c r="H4709" s="214" t="s">
        <v>71</v>
      </c>
      <c r="I4709" s="214" t="s">
        <v>128</v>
      </c>
      <c r="J4709" s="214">
        <v>75</v>
      </c>
      <c r="K4709" s="214">
        <v>75</v>
      </c>
      <c r="L4709" s="214">
        <v>0</v>
      </c>
      <c r="M4709" s="214">
        <v>0</v>
      </c>
      <c r="N4709" s="214">
        <v>75</v>
      </c>
      <c r="O4709" s="214">
        <v>13</v>
      </c>
      <c r="P4709" s="214">
        <v>7</v>
      </c>
      <c r="Q4709" s="214">
        <v>77.400000000000006</v>
      </c>
      <c r="R4709" s="214">
        <v>80</v>
      </c>
      <c r="S4709" s="214">
        <v>80</v>
      </c>
      <c r="T4709" s="214">
        <v>2.6</v>
      </c>
      <c r="U4709" s="214">
        <v>55</v>
      </c>
      <c r="V4709" s="214">
        <v>32800</v>
      </c>
      <c r="W4709" s="214">
        <v>44200</v>
      </c>
      <c r="X4709" s="214">
        <v>87200</v>
      </c>
    </row>
    <row r="4710" spans="1:24" x14ac:dyDescent="0.25">
      <c r="A4710" t="str">
        <f t="shared" si="74"/>
        <v>YAG1UKLevel 8Female + maleComputingNorth East</v>
      </c>
      <c r="B4710" s="214" t="s">
        <v>251</v>
      </c>
      <c r="C4710" s="214" t="s">
        <v>26</v>
      </c>
      <c r="D4710" s="214">
        <v>1</v>
      </c>
      <c r="E4710" s="214" t="s">
        <v>35</v>
      </c>
      <c r="F4710" s="214" t="s">
        <v>248</v>
      </c>
      <c r="G4710" s="214" t="s">
        <v>246</v>
      </c>
      <c r="H4710" s="214" t="s">
        <v>71</v>
      </c>
      <c r="I4710" s="214" t="s">
        <v>129</v>
      </c>
      <c r="J4710" s="214">
        <v>10</v>
      </c>
      <c r="K4710" s="214">
        <v>10</v>
      </c>
      <c r="L4710" s="214">
        <v>0</v>
      </c>
      <c r="M4710" s="214">
        <v>0</v>
      </c>
      <c r="N4710" s="214">
        <v>10</v>
      </c>
      <c r="O4710" s="214">
        <v>0</v>
      </c>
      <c r="P4710" s="214">
        <v>8.3000000000000007</v>
      </c>
      <c r="Q4710" s="214">
        <v>91.7</v>
      </c>
      <c r="R4710" s="214">
        <v>91.7</v>
      </c>
      <c r="S4710" s="214">
        <v>91.7</v>
      </c>
      <c r="T4710" s="214">
        <v>0</v>
      </c>
      <c r="U4710" s="214">
        <v>10</v>
      </c>
      <c r="V4710" s="214">
        <v>28500</v>
      </c>
      <c r="W4710" s="214">
        <v>30700</v>
      </c>
      <c r="X4710" s="214">
        <v>42000</v>
      </c>
    </row>
    <row r="4711" spans="1:24" x14ac:dyDescent="0.25">
      <c r="A4711" t="str">
        <f t="shared" si="74"/>
        <v>YAG1UKLevel 8Female + maleComputingNorth West</v>
      </c>
      <c r="B4711" s="214" t="s">
        <v>251</v>
      </c>
      <c r="C4711" s="214" t="s">
        <v>26</v>
      </c>
      <c r="D4711" s="214">
        <v>1</v>
      </c>
      <c r="E4711" s="214" t="s">
        <v>35</v>
      </c>
      <c r="F4711" s="214" t="s">
        <v>248</v>
      </c>
      <c r="G4711" s="214" t="s">
        <v>246</v>
      </c>
      <c r="H4711" s="214" t="s">
        <v>71</v>
      </c>
      <c r="I4711" s="214" t="s">
        <v>130</v>
      </c>
      <c r="J4711" s="214">
        <v>30</v>
      </c>
      <c r="K4711" s="214">
        <v>30</v>
      </c>
      <c r="L4711" s="214">
        <v>0</v>
      </c>
      <c r="M4711" s="214">
        <v>0</v>
      </c>
      <c r="N4711" s="214">
        <v>30</v>
      </c>
      <c r="O4711" s="214">
        <v>10.3</v>
      </c>
      <c r="P4711" s="214">
        <v>0</v>
      </c>
      <c r="Q4711" s="214">
        <v>86.2</v>
      </c>
      <c r="R4711" s="214">
        <v>89.7</v>
      </c>
      <c r="S4711" s="214">
        <v>89.7</v>
      </c>
      <c r="T4711" s="214">
        <v>3.4</v>
      </c>
      <c r="U4711" s="214">
        <v>25</v>
      </c>
      <c r="V4711" s="214">
        <v>30300</v>
      </c>
      <c r="W4711" s="214">
        <v>33600</v>
      </c>
      <c r="X4711" s="214">
        <v>45200</v>
      </c>
    </row>
    <row r="4712" spans="1:24" x14ac:dyDescent="0.25">
      <c r="A4712" t="str">
        <f t="shared" si="74"/>
        <v>YAG1UKLevel 8Female + maleComputingNorthern Ireland</v>
      </c>
      <c r="B4712" s="214" t="s">
        <v>251</v>
      </c>
      <c r="C4712" s="214" t="s">
        <v>26</v>
      </c>
      <c r="D4712" s="214">
        <v>1</v>
      </c>
      <c r="E4712" s="214" t="s">
        <v>35</v>
      </c>
      <c r="F4712" s="214" t="s">
        <v>248</v>
      </c>
      <c r="G4712" s="214" t="s">
        <v>246</v>
      </c>
      <c r="H4712" s="214" t="s">
        <v>71</v>
      </c>
      <c r="I4712" s="214" t="s">
        <v>131</v>
      </c>
      <c r="J4712" s="214" t="s">
        <v>140</v>
      </c>
      <c r="K4712" s="214" t="s">
        <v>140</v>
      </c>
      <c r="L4712" s="214" t="s">
        <v>140</v>
      </c>
      <c r="M4712" s="214" t="s">
        <v>140</v>
      </c>
      <c r="N4712" s="214" t="s">
        <v>140</v>
      </c>
      <c r="O4712" s="214" t="s">
        <v>140</v>
      </c>
      <c r="P4712" s="214" t="s">
        <v>140</v>
      </c>
      <c r="Q4712" s="214" t="s">
        <v>140</v>
      </c>
      <c r="R4712" s="214" t="s">
        <v>140</v>
      </c>
      <c r="S4712" s="214" t="s">
        <v>140</v>
      </c>
      <c r="T4712" s="214" t="s">
        <v>140</v>
      </c>
      <c r="U4712" s="214" t="s">
        <v>136</v>
      </c>
      <c r="V4712" s="214" t="s">
        <v>136</v>
      </c>
      <c r="W4712" s="214" t="s">
        <v>136</v>
      </c>
      <c r="X4712" s="214" t="s">
        <v>136</v>
      </c>
    </row>
    <row r="4713" spans="1:24" x14ac:dyDescent="0.25">
      <c r="A4713" t="str">
        <f t="shared" si="74"/>
        <v>YAG1UKLevel 8Female + maleComputingScotland</v>
      </c>
      <c r="B4713" s="214" t="s">
        <v>251</v>
      </c>
      <c r="C4713" s="214" t="s">
        <v>26</v>
      </c>
      <c r="D4713" s="214">
        <v>1</v>
      </c>
      <c r="E4713" s="214" t="s">
        <v>35</v>
      </c>
      <c r="F4713" s="214" t="s">
        <v>248</v>
      </c>
      <c r="G4713" s="214" t="s">
        <v>246</v>
      </c>
      <c r="H4713" s="214" t="s">
        <v>71</v>
      </c>
      <c r="I4713" s="214" t="s">
        <v>132</v>
      </c>
      <c r="J4713" s="214">
        <v>5</v>
      </c>
      <c r="K4713" s="214">
        <v>5</v>
      </c>
      <c r="L4713" s="214">
        <v>0</v>
      </c>
      <c r="M4713" s="214">
        <v>0</v>
      </c>
      <c r="N4713" s="214">
        <v>5</v>
      </c>
      <c r="O4713" s="214">
        <v>0</v>
      </c>
      <c r="P4713" s="214">
        <v>0</v>
      </c>
      <c r="Q4713" s="214">
        <v>100</v>
      </c>
      <c r="R4713" s="214">
        <v>100</v>
      </c>
      <c r="S4713" s="214">
        <v>100</v>
      </c>
      <c r="T4713" s="214">
        <v>0</v>
      </c>
      <c r="U4713" s="214" t="s">
        <v>140</v>
      </c>
      <c r="V4713" s="214" t="s">
        <v>140</v>
      </c>
      <c r="W4713" s="214" t="s">
        <v>140</v>
      </c>
      <c r="X4713" s="214" t="s">
        <v>140</v>
      </c>
    </row>
    <row r="4714" spans="1:24" x14ac:dyDescent="0.25">
      <c r="A4714" t="str">
        <f t="shared" si="74"/>
        <v>YAG1UKLevel 8Female + maleComputingSouth East</v>
      </c>
      <c r="B4714" s="214" t="s">
        <v>251</v>
      </c>
      <c r="C4714" s="214" t="s">
        <v>26</v>
      </c>
      <c r="D4714" s="214">
        <v>1</v>
      </c>
      <c r="E4714" s="214" t="s">
        <v>35</v>
      </c>
      <c r="F4714" s="214" t="s">
        <v>248</v>
      </c>
      <c r="G4714" s="214" t="s">
        <v>246</v>
      </c>
      <c r="H4714" s="214" t="s">
        <v>71</v>
      </c>
      <c r="I4714" s="214" t="s">
        <v>133</v>
      </c>
      <c r="J4714" s="214">
        <v>40</v>
      </c>
      <c r="K4714" s="214">
        <v>40</v>
      </c>
      <c r="L4714" s="214">
        <v>0</v>
      </c>
      <c r="M4714" s="214">
        <v>0</v>
      </c>
      <c r="N4714" s="214">
        <v>40</v>
      </c>
      <c r="O4714" s="214">
        <v>2.6</v>
      </c>
      <c r="P4714" s="214">
        <v>2.6</v>
      </c>
      <c r="Q4714" s="214">
        <v>87.2</v>
      </c>
      <c r="R4714" s="214">
        <v>94.9</v>
      </c>
      <c r="S4714" s="214">
        <v>94.9</v>
      </c>
      <c r="T4714" s="214">
        <v>7.7</v>
      </c>
      <c r="U4714" s="214">
        <v>30</v>
      </c>
      <c r="V4714" s="214">
        <v>28100</v>
      </c>
      <c r="W4714" s="214">
        <v>35000</v>
      </c>
      <c r="X4714" s="214">
        <v>50700</v>
      </c>
    </row>
    <row r="4715" spans="1:24" x14ac:dyDescent="0.25">
      <c r="A4715" t="str">
        <f t="shared" si="74"/>
        <v>YAG1UKLevel 8Female + maleComputingSouth West</v>
      </c>
      <c r="B4715" s="214" t="s">
        <v>251</v>
      </c>
      <c r="C4715" s="214" t="s">
        <v>26</v>
      </c>
      <c r="D4715" s="214">
        <v>1</v>
      </c>
      <c r="E4715" s="214" t="s">
        <v>35</v>
      </c>
      <c r="F4715" s="214" t="s">
        <v>248</v>
      </c>
      <c r="G4715" s="214" t="s">
        <v>246</v>
      </c>
      <c r="H4715" s="214" t="s">
        <v>71</v>
      </c>
      <c r="I4715" s="214" t="s">
        <v>134</v>
      </c>
      <c r="J4715" s="214">
        <v>20</v>
      </c>
      <c r="K4715" s="214">
        <v>20</v>
      </c>
      <c r="L4715" s="214">
        <v>0</v>
      </c>
      <c r="M4715" s="214">
        <v>0</v>
      </c>
      <c r="N4715" s="214">
        <v>20</v>
      </c>
      <c r="O4715" s="214">
        <v>21</v>
      </c>
      <c r="P4715" s="214">
        <v>0</v>
      </c>
      <c r="Q4715" s="214">
        <v>74.099999999999994</v>
      </c>
      <c r="R4715" s="214">
        <v>79</v>
      </c>
      <c r="S4715" s="214">
        <v>79</v>
      </c>
      <c r="T4715" s="214">
        <v>4.9000000000000004</v>
      </c>
      <c r="U4715" s="214">
        <v>15</v>
      </c>
      <c r="V4715" s="214">
        <v>33900</v>
      </c>
      <c r="W4715" s="214">
        <v>38000</v>
      </c>
      <c r="X4715" s="214">
        <v>41200</v>
      </c>
    </row>
    <row r="4716" spans="1:24" x14ac:dyDescent="0.25">
      <c r="A4716" t="str">
        <f t="shared" si="74"/>
        <v>YAG1UKLevel 8Female + maleComputingUnknown</v>
      </c>
      <c r="B4716" s="214" t="s">
        <v>251</v>
      </c>
      <c r="C4716" s="214" t="s">
        <v>26</v>
      </c>
      <c r="D4716" s="214">
        <v>1</v>
      </c>
      <c r="E4716" s="214" t="s">
        <v>35</v>
      </c>
      <c r="F4716" s="214" t="s">
        <v>248</v>
      </c>
      <c r="G4716" s="214" t="s">
        <v>246</v>
      </c>
      <c r="H4716" s="214" t="s">
        <v>71</v>
      </c>
      <c r="I4716" s="214" t="s">
        <v>135</v>
      </c>
      <c r="J4716" s="214">
        <v>10</v>
      </c>
      <c r="K4716" s="214">
        <v>10</v>
      </c>
      <c r="L4716" s="214">
        <v>100</v>
      </c>
      <c r="M4716" s="214">
        <v>0</v>
      </c>
      <c r="N4716" s="214">
        <v>0</v>
      </c>
      <c r="O4716" s="214" t="s">
        <v>254</v>
      </c>
      <c r="P4716" s="214" t="s">
        <v>254</v>
      </c>
      <c r="Q4716" s="214" t="s">
        <v>254</v>
      </c>
      <c r="R4716" s="214" t="s">
        <v>254</v>
      </c>
      <c r="S4716" s="214" t="s">
        <v>254</v>
      </c>
      <c r="T4716" s="214" t="s">
        <v>254</v>
      </c>
      <c r="U4716" s="214" t="s">
        <v>136</v>
      </c>
      <c r="V4716" s="214" t="s">
        <v>136</v>
      </c>
      <c r="W4716" s="214" t="s">
        <v>136</v>
      </c>
      <c r="X4716" s="214" t="s">
        <v>136</v>
      </c>
    </row>
    <row r="4717" spans="1:24" x14ac:dyDescent="0.25">
      <c r="A4717" t="str">
        <f t="shared" si="74"/>
        <v>YAG1UKLevel 8Female + maleComputingWales</v>
      </c>
      <c r="B4717" s="214" t="s">
        <v>251</v>
      </c>
      <c r="C4717" s="214" t="s">
        <v>26</v>
      </c>
      <c r="D4717" s="214">
        <v>1</v>
      </c>
      <c r="E4717" s="214" t="s">
        <v>35</v>
      </c>
      <c r="F4717" s="214" t="s">
        <v>248</v>
      </c>
      <c r="G4717" s="214" t="s">
        <v>246</v>
      </c>
      <c r="H4717" s="214" t="s">
        <v>71</v>
      </c>
      <c r="I4717" s="214" t="s">
        <v>137</v>
      </c>
      <c r="J4717" s="214">
        <v>5</v>
      </c>
      <c r="K4717" s="214">
        <v>5</v>
      </c>
      <c r="L4717" s="214">
        <v>0</v>
      </c>
      <c r="M4717" s="214">
        <v>0</v>
      </c>
      <c r="N4717" s="214">
        <v>5</v>
      </c>
      <c r="O4717" s="214">
        <v>4.5</v>
      </c>
      <c r="P4717" s="214">
        <v>13.6</v>
      </c>
      <c r="Q4717" s="214">
        <v>40.9</v>
      </c>
      <c r="R4717" s="214">
        <v>81.900000000000006</v>
      </c>
      <c r="S4717" s="214">
        <v>81.900000000000006</v>
      </c>
      <c r="T4717" s="214">
        <v>40.9</v>
      </c>
      <c r="U4717" s="214" t="s">
        <v>140</v>
      </c>
      <c r="V4717" s="214" t="s">
        <v>140</v>
      </c>
      <c r="W4717" s="214" t="s">
        <v>140</v>
      </c>
      <c r="X4717" s="214" t="s">
        <v>140</v>
      </c>
    </row>
    <row r="4718" spans="1:24" x14ac:dyDescent="0.25">
      <c r="A4718" t="str">
        <f t="shared" si="74"/>
        <v>YAG1UKLevel 8Female + maleComputingWest Midlands</v>
      </c>
      <c r="B4718" s="214" t="s">
        <v>251</v>
      </c>
      <c r="C4718" s="214" t="s">
        <v>26</v>
      </c>
      <c r="D4718" s="214">
        <v>1</v>
      </c>
      <c r="E4718" s="214" t="s">
        <v>35</v>
      </c>
      <c r="F4718" s="214" t="s">
        <v>248</v>
      </c>
      <c r="G4718" s="214" t="s">
        <v>246</v>
      </c>
      <c r="H4718" s="214" t="s">
        <v>71</v>
      </c>
      <c r="I4718" s="214" t="s">
        <v>138</v>
      </c>
      <c r="J4718" s="214">
        <v>10</v>
      </c>
      <c r="K4718" s="214">
        <v>10</v>
      </c>
      <c r="L4718" s="214">
        <v>0</v>
      </c>
      <c r="M4718" s="214">
        <v>0</v>
      </c>
      <c r="N4718" s="214">
        <v>10</v>
      </c>
      <c r="O4718" s="214">
        <v>0</v>
      </c>
      <c r="P4718" s="214">
        <v>10</v>
      </c>
      <c r="Q4718" s="214">
        <v>80</v>
      </c>
      <c r="R4718" s="214">
        <v>90</v>
      </c>
      <c r="S4718" s="214">
        <v>90</v>
      </c>
      <c r="T4718" s="214">
        <v>10</v>
      </c>
      <c r="U4718" s="214" t="s">
        <v>140</v>
      </c>
      <c r="V4718" s="214" t="s">
        <v>140</v>
      </c>
      <c r="W4718" s="214" t="s">
        <v>140</v>
      </c>
      <c r="X4718" s="214" t="s">
        <v>140</v>
      </c>
    </row>
    <row r="4719" spans="1:24" x14ac:dyDescent="0.25">
      <c r="A4719" t="str">
        <f t="shared" si="74"/>
        <v>YAG1UKLevel 8Female + maleComputingYorkshire and The Humber</v>
      </c>
      <c r="B4719" s="214" t="s">
        <v>251</v>
      </c>
      <c r="C4719" s="214" t="s">
        <v>26</v>
      </c>
      <c r="D4719" s="214">
        <v>1</v>
      </c>
      <c r="E4719" s="214" t="s">
        <v>35</v>
      </c>
      <c r="F4719" s="214" t="s">
        <v>248</v>
      </c>
      <c r="G4719" s="214" t="s">
        <v>246</v>
      </c>
      <c r="H4719" s="214" t="s">
        <v>71</v>
      </c>
      <c r="I4719" s="214" t="s">
        <v>139</v>
      </c>
      <c r="J4719" s="214">
        <v>15</v>
      </c>
      <c r="K4719" s="214">
        <v>15</v>
      </c>
      <c r="L4719" s="214">
        <v>0</v>
      </c>
      <c r="M4719" s="214">
        <v>0</v>
      </c>
      <c r="N4719" s="214">
        <v>15</v>
      </c>
      <c r="O4719" s="214">
        <v>7</v>
      </c>
      <c r="P4719" s="214">
        <v>0</v>
      </c>
      <c r="Q4719" s="214">
        <v>86</v>
      </c>
      <c r="R4719" s="214">
        <v>93</v>
      </c>
      <c r="S4719" s="214">
        <v>93</v>
      </c>
      <c r="T4719" s="214">
        <v>7</v>
      </c>
      <c r="U4719" s="214">
        <v>10</v>
      </c>
      <c r="V4719" s="214">
        <v>29700</v>
      </c>
      <c r="W4719" s="214">
        <v>34700</v>
      </c>
      <c r="X4719" s="214">
        <v>36500</v>
      </c>
    </row>
    <row r="4720" spans="1:24" x14ac:dyDescent="0.25">
      <c r="A4720" t="str">
        <f t="shared" si="74"/>
        <v>YAG1UKLevel 8Female + maleCreative arts and designAbroad</v>
      </c>
      <c r="B4720" s="214" t="s">
        <v>251</v>
      </c>
      <c r="C4720" s="214" t="s">
        <v>26</v>
      </c>
      <c r="D4720" s="214">
        <v>1</v>
      </c>
      <c r="E4720" s="214" t="s">
        <v>35</v>
      </c>
      <c r="F4720" s="214" t="s">
        <v>248</v>
      </c>
      <c r="G4720" s="214" t="s">
        <v>246</v>
      </c>
      <c r="H4720" s="214" t="s">
        <v>99</v>
      </c>
      <c r="I4720" s="214" t="s">
        <v>125</v>
      </c>
      <c r="J4720" s="214" t="s">
        <v>140</v>
      </c>
      <c r="K4720" s="214" t="s">
        <v>140</v>
      </c>
      <c r="L4720" s="214" t="s">
        <v>140</v>
      </c>
      <c r="M4720" s="214" t="s">
        <v>140</v>
      </c>
      <c r="N4720" s="214" t="s">
        <v>140</v>
      </c>
      <c r="O4720" s="214" t="s">
        <v>140</v>
      </c>
      <c r="P4720" s="214" t="s">
        <v>140</v>
      </c>
      <c r="Q4720" s="214" t="s">
        <v>140</v>
      </c>
      <c r="R4720" s="214" t="s">
        <v>140</v>
      </c>
      <c r="S4720" s="214" t="s">
        <v>140</v>
      </c>
      <c r="T4720" s="214" t="s">
        <v>140</v>
      </c>
      <c r="U4720" s="214" t="s">
        <v>136</v>
      </c>
      <c r="V4720" s="214" t="s">
        <v>136</v>
      </c>
      <c r="W4720" s="214" t="s">
        <v>136</v>
      </c>
      <c r="X4720" s="214" t="s">
        <v>136</v>
      </c>
    </row>
    <row r="4721" spans="1:24" x14ac:dyDescent="0.25">
      <c r="A4721" t="str">
        <f t="shared" si="74"/>
        <v>YAG1UKLevel 8Female + maleCreative arts and designEast Midlands</v>
      </c>
      <c r="B4721" s="214" t="s">
        <v>251</v>
      </c>
      <c r="C4721" s="214" t="s">
        <v>26</v>
      </c>
      <c r="D4721" s="214">
        <v>1</v>
      </c>
      <c r="E4721" s="214" t="s">
        <v>35</v>
      </c>
      <c r="F4721" s="214" t="s">
        <v>248</v>
      </c>
      <c r="G4721" s="214" t="s">
        <v>246</v>
      </c>
      <c r="H4721" s="214" t="s">
        <v>99</v>
      </c>
      <c r="I4721" s="214" t="s">
        <v>126</v>
      </c>
      <c r="J4721" s="214">
        <v>15</v>
      </c>
      <c r="K4721" s="214">
        <v>15</v>
      </c>
      <c r="L4721" s="214">
        <v>0</v>
      </c>
      <c r="M4721" s="214">
        <v>0</v>
      </c>
      <c r="N4721" s="214">
        <v>15</v>
      </c>
      <c r="O4721" s="214">
        <v>7.7</v>
      </c>
      <c r="P4721" s="214">
        <v>15.4</v>
      </c>
      <c r="Q4721" s="214">
        <v>61.5</v>
      </c>
      <c r="R4721" s="214">
        <v>76.900000000000006</v>
      </c>
      <c r="S4721" s="214">
        <v>76.900000000000006</v>
      </c>
      <c r="T4721" s="214">
        <v>15.4</v>
      </c>
      <c r="U4721" s="214" t="s">
        <v>140</v>
      </c>
      <c r="V4721" s="214" t="s">
        <v>140</v>
      </c>
      <c r="W4721" s="214" t="s">
        <v>140</v>
      </c>
      <c r="X4721" s="214" t="s">
        <v>140</v>
      </c>
    </row>
    <row r="4722" spans="1:24" x14ac:dyDescent="0.25">
      <c r="A4722" t="str">
        <f t="shared" si="74"/>
        <v>YAG1UKLevel 8Female + maleCreative arts and designEast of England</v>
      </c>
      <c r="B4722" s="214" t="s">
        <v>251</v>
      </c>
      <c r="C4722" s="214" t="s">
        <v>26</v>
      </c>
      <c r="D4722" s="214">
        <v>1</v>
      </c>
      <c r="E4722" s="214" t="s">
        <v>35</v>
      </c>
      <c r="F4722" s="214" t="s">
        <v>248</v>
      </c>
      <c r="G4722" s="214" t="s">
        <v>246</v>
      </c>
      <c r="H4722" s="214" t="s">
        <v>99</v>
      </c>
      <c r="I4722" s="214" t="s">
        <v>127</v>
      </c>
      <c r="J4722" s="214">
        <v>5</v>
      </c>
      <c r="K4722" s="214">
        <v>5</v>
      </c>
      <c r="L4722" s="214">
        <v>0</v>
      </c>
      <c r="M4722" s="214">
        <v>0</v>
      </c>
      <c r="N4722" s="214">
        <v>5</v>
      </c>
      <c r="O4722" s="214">
        <v>0</v>
      </c>
      <c r="P4722" s="214">
        <v>0</v>
      </c>
      <c r="Q4722" s="214">
        <v>84.2</v>
      </c>
      <c r="R4722" s="214">
        <v>100</v>
      </c>
      <c r="S4722" s="214">
        <v>100</v>
      </c>
      <c r="T4722" s="214">
        <v>15.8</v>
      </c>
      <c r="U4722" s="214" t="s">
        <v>140</v>
      </c>
      <c r="V4722" s="214" t="s">
        <v>140</v>
      </c>
      <c r="W4722" s="214" t="s">
        <v>140</v>
      </c>
      <c r="X4722" s="214" t="s">
        <v>140</v>
      </c>
    </row>
    <row r="4723" spans="1:24" x14ac:dyDescent="0.25">
      <c r="A4723" t="str">
        <f t="shared" si="74"/>
        <v>YAG1UKLevel 8Female + maleCreative arts and designLondon</v>
      </c>
      <c r="B4723" s="214" t="s">
        <v>251</v>
      </c>
      <c r="C4723" s="214" t="s">
        <v>26</v>
      </c>
      <c r="D4723" s="214">
        <v>1</v>
      </c>
      <c r="E4723" s="214" t="s">
        <v>35</v>
      </c>
      <c r="F4723" s="214" t="s">
        <v>248</v>
      </c>
      <c r="G4723" s="214" t="s">
        <v>246</v>
      </c>
      <c r="H4723" s="214" t="s">
        <v>99</v>
      </c>
      <c r="I4723" s="214" t="s">
        <v>128</v>
      </c>
      <c r="J4723" s="214">
        <v>40</v>
      </c>
      <c r="K4723" s="214">
        <v>40</v>
      </c>
      <c r="L4723" s="214">
        <v>0</v>
      </c>
      <c r="M4723" s="214">
        <v>0</v>
      </c>
      <c r="N4723" s="214">
        <v>40</v>
      </c>
      <c r="O4723" s="214">
        <v>10.3</v>
      </c>
      <c r="P4723" s="214">
        <v>2.6</v>
      </c>
      <c r="Q4723" s="214">
        <v>82.1</v>
      </c>
      <c r="R4723" s="214">
        <v>87.2</v>
      </c>
      <c r="S4723" s="214">
        <v>87.2</v>
      </c>
      <c r="T4723" s="214">
        <v>5.0999999999999996</v>
      </c>
      <c r="U4723" s="214">
        <v>30</v>
      </c>
      <c r="V4723" s="214">
        <v>11300</v>
      </c>
      <c r="W4723" s="214">
        <v>26800</v>
      </c>
      <c r="X4723" s="214">
        <v>36900</v>
      </c>
    </row>
    <row r="4724" spans="1:24" x14ac:dyDescent="0.25">
      <c r="A4724" t="str">
        <f t="shared" si="74"/>
        <v>YAG1UKLevel 8Female + maleCreative arts and designNorth East</v>
      </c>
      <c r="B4724" s="214" t="s">
        <v>251</v>
      </c>
      <c r="C4724" s="214" t="s">
        <v>26</v>
      </c>
      <c r="D4724" s="214">
        <v>1</v>
      </c>
      <c r="E4724" s="214" t="s">
        <v>35</v>
      </c>
      <c r="F4724" s="214" t="s">
        <v>248</v>
      </c>
      <c r="G4724" s="214" t="s">
        <v>246</v>
      </c>
      <c r="H4724" s="214" t="s">
        <v>99</v>
      </c>
      <c r="I4724" s="214" t="s">
        <v>129</v>
      </c>
      <c r="J4724" s="214">
        <v>10</v>
      </c>
      <c r="K4724" s="214">
        <v>10</v>
      </c>
      <c r="L4724" s="214">
        <v>0</v>
      </c>
      <c r="M4724" s="214">
        <v>0</v>
      </c>
      <c r="N4724" s="214">
        <v>10</v>
      </c>
      <c r="O4724" s="214">
        <v>0</v>
      </c>
      <c r="P4724" s="214">
        <v>11.1</v>
      </c>
      <c r="Q4724" s="214">
        <v>88.9</v>
      </c>
      <c r="R4724" s="214">
        <v>88.9</v>
      </c>
      <c r="S4724" s="214">
        <v>88.9</v>
      </c>
      <c r="T4724" s="214">
        <v>0</v>
      </c>
      <c r="U4724" s="214" t="s">
        <v>140</v>
      </c>
      <c r="V4724" s="214" t="s">
        <v>140</v>
      </c>
      <c r="W4724" s="214" t="s">
        <v>140</v>
      </c>
      <c r="X4724" s="214" t="s">
        <v>140</v>
      </c>
    </row>
    <row r="4725" spans="1:24" x14ac:dyDescent="0.25">
      <c r="A4725" t="str">
        <f t="shared" si="74"/>
        <v>YAG1UKLevel 8Female + maleCreative arts and designNorth West</v>
      </c>
      <c r="B4725" s="214" t="s">
        <v>251</v>
      </c>
      <c r="C4725" s="214" t="s">
        <v>26</v>
      </c>
      <c r="D4725" s="214">
        <v>1</v>
      </c>
      <c r="E4725" s="214" t="s">
        <v>35</v>
      </c>
      <c r="F4725" s="214" t="s">
        <v>248</v>
      </c>
      <c r="G4725" s="214" t="s">
        <v>246</v>
      </c>
      <c r="H4725" s="214" t="s">
        <v>99</v>
      </c>
      <c r="I4725" s="214" t="s">
        <v>130</v>
      </c>
      <c r="J4725" s="214">
        <v>15</v>
      </c>
      <c r="K4725" s="214">
        <v>15</v>
      </c>
      <c r="L4725" s="214">
        <v>0</v>
      </c>
      <c r="M4725" s="214">
        <v>0</v>
      </c>
      <c r="N4725" s="214">
        <v>15</v>
      </c>
      <c r="O4725" s="214">
        <v>6.9</v>
      </c>
      <c r="P4725" s="214">
        <v>0</v>
      </c>
      <c r="Q4725" s="214">
        <v>79.2</v>
      </c>
      <c r="R4725" s="214">
        <v>93.1</v>
      </c>
      <c r="S4725" s="214">
        <v>93.1</v>
      </c>
      <c r="T4725" s="214">
        <v>13.9</v>
      </c>
      <c r="U4725" s="214" t="s">
        <v>140</v>
      </c>
      <c r="V4725" s="214" t="s">
        <v>140</v>
      </c>
      <c r="W4725" s="214" t="s">
        <v>140</v>
      </c>
      <c r="X4725" s="214" t="s">
        <v>140</v>
      </c>
    </row>
    <row r="4726" spans="1:24" x14ac:dyDescent="0.25">
      <c r="A4726" t="str">
        <f t="shared" si="74"/>
        <v>YAG1UKLevel 8Female + maleCreative arts and designNorthern Ireland</v>
      </c>
      <c r="B4726" s="214" t="s">
        <v>251</v>
      </c>
      <c r="C4726" s="214" t="s">
        <v>26</v>
      </c>
      <c r="D4726" s="214">
        <v>1</v>
      </c>
      <c r="E4726" s="214" t="s">
        <v>35</v>
      </c>
      <c r="F4726" s="214" t="s">
        <v>248</v>
      </c>
      <c r="G4726" s="214" t="s">
        <v>246</v>
      </c>
      <c r="H4726" s="214" t="s">
        <v>99</v>
      </c>
      <c r="I4726" s="214" t="s">
        <v>131</v>
      </c>
      <c r="J4726" s="214" t="s">
        <v>140</v>
      </c>
      <c r="K4726" s="214" t="s">
        <v>140</v>
      </c>
      <c r="L4726" s="214" t="s">
        <v>140</v>
      </c>
      <c r="M4726" s="214" t="s">
        <v>140</v>
      </c>
      <c r="N4726" s="214" t="s">
        <v>140</v>
      </c>
      <c r="O4726" s="214" t="s">
        <v>140</v>
      </c>
      <c r="P4726" s="214" t="s">
        <v>140</v>
      </c>
      <c r="Q4726" s="214" t="s">
        <v>140</v>
      </c>
      <c r="R4726" s="214" t="s">
        <v>140</v>
      </c>
      <c r="S4726" s="214" t="s">
        <v>140</v>
      </c>
      <c r="T4726" s="214" t="s">
        <v>140</v>
      </c>
      <c r="U4726" s="214" t="s">
        <v>140</v>
      </c>
      <c r="V4726" s="214" t="s">
        <v>140</v>
      </c>
      <c r="W4726" s="214" t="s">
        <v>140</v>
      </c>
      <c r="X4726" s="214" t="s">
        <v>140</v>
      </c>
    </row>
    <row r="4727" spans="1:24" x14ac:dyDescent="0.25">
      <c r="A4727" t="str">
        <f t="shared" si="74"/>
        <v>YAG1UKLevel 8Female + maleCreative arts and designScotland</v>
      </c>
      <c r="B4727" s="214" t="s">
        <v>251</v>
      </c>
      <c r="C4727" s="214" t="s">
        <v>26</v>
      </c>
      <c r="D4727" s="214">
        <v>1</v>
      </c>
      <c r="E4727" s="214" t="s">
        <v>35</v>
      </c>
      <c r="F4727" s="214" t="s">
        <v>248</v>
      </c>
      <c r="G4727" s="214" t="s">
        <v>246</v>
      </c>
      <c r="H4727" s="214" t="s">
        <v>99</v>
      </c>
      <c r="I4727" s="214" t="s">
        <v>132</v>
      </c>
      <c r="J4727" s="214">
        <v>10</v>
      </c>
      <c r="K4727" s="214">
        <v>10</v>
      </c>
      <c r="L4727" s="214">
        <v>0</v>
      </c>
      <c r="M4727" s="214">
        <v>0</v>
      </c>
      <c r="N4727" s="214">
        <v>10</v>
      </c>
      <c r="O4727" s="214">
        <v>21.6</v>
      </c>
      <c r="P4727" s="214">
        <v>0</v>
      </c>
      <c r="Q4727" s="214">
        <v>67.599999999999994</v>
      </c>
      <c r="R4727" s="214">
        <v>78.400000000000006</v>
      </c>
      <c r="S4727" s="214">
        <v>78.400000000000006</v>
      </c>
      <c r="T4727" s="214">
        <v>10.8</v>
      </c>
      <c r="U4727" s="214" t="s">
        <v>140</v>
      </c>
      <c r="V4727" s="214" t="s">
        <v>140</v>
      </c>
      <c r="W4727" s="214" t="s">
        <v>140</v>
      </c>
      <c r="X4727" s="214" t="s">
        <v>140</v>
      </c>
    </row>
    <row r="4728" spans="1:24" x14ac:dyDescent="0.25">
      <c r="A4728" t="str">
        <f t="shared" si="74"/>
        <v>YAG1UKLevel 8Female + maleCreative arts and designSouth East</v>
      </c>
      <c r="B4728" s="214" t="s">
        <v>251</v>
      </c>
      <c r="C4728" s="214" t="s">
        <v>26</v>
      </c>
      <c r="D4728" s="214">
        <v>1</v>
      </c>
      <c r="E4728" s="214" t="s">
        <v>35</v>
      </c>
      <c r="F4728" s="214" t="s">
        <v>248</v>
      </c>
      <c r="G4728" s="214" t="s">
        <v>246</v>
      </c>
      <c r="H4728" s="214" t="s">
        <v>99</v>
      </c>
      <c r="I4728" s="214" t="s">
        <v>133</v>
      </c>
      <c r="J4728" s="214">
        <v>20</v>
      </c>
      <c r="K4728" s="214">
        <v>20</v>
      </c>
      <c r="L4728" s="214">
        <v>0</v>
      </c>
      <c r="M4728" s="214">
        <v>0</v>
      </c>
      <c r="N4728" s="214">
        <v>20</v>
      </c>
      <c r="O4728" s="214">
        <v>5</v>
      </c>
      <c r="P4728" s="214">
        <v>5</v>
      </c>
      <c r="Q4728" s="214">
        <v>84.9</v>
      </c>
      <c r="R4728" s="214">
        <v>90</v>
      </c>
      <c r="S4728" s="214">
        <v>90</v>
      </c>
      <c r="T4728" s="214">
        <v>5</v>
      </c>
      <c r="U4728" s="214">
        <v>15</v>
      </c>
      <c r="V4728" s="214">
        <v>16500</v>
      </c>
      <c r="W4728" s="214">
        <v>20400</v>
      </c>
      <c r="X4728" s="214">
        <v>26600</v>
      </c>
    </row>
    <row r="4729" spans="1:24" x14ac:dyDescent="0.25">
      <c r="A4729" t="str">
        <f t="shared" si="74"/>
        <v>YAG1UKLevel 8Female + maleCreative arts and designSouth West</v>
      </c>
      <c r="B4729" s="214" t="s">
        <v>251</v>
      </c>
      <c r="C4729" s="214" t="s">
        <v>26</v>
      </c>
      <c r="D4729" s="214">
        <v>1</v>
      </c>
      <c r="E4729" s="214" t="s">
        <v>35</v>
      </c>
      <c r="F4729" s="214" t="s">
        <v>248</v>
      </c>
      <c r="G4729" s="214" t="s">
        <v>246</v>
      </c>
      <c r="H4729" s="214" t="s">
        <v>99</v>
      </c>
      <c r="I4729" s="214" t="s">
        <v>134</v>
      </c>
      <c r="J4729" s="214">
        <v>20</v>
      </c>
      <c r="K4729" s="214">
        <v>20</v>
      </c>
      <c r="L4729" s="214">
        <v>0</v>
      </c>
      <c r="M4729" s="214">
        <v>0</v>
      </c>
      <c r="N4729" s="214">
        <v>20</v>
      </c>
      <c r="O4729" s="214">
        <v>6.9</v>
      </c>
      <c r="P4729" s="214">
        <v>4.5999999999999996</v>
      </c>
      <c r="Q4729" s="214">
        <v>84</v>
      </c>
      <c r="R4729" s="214">
        <v>88.6</v>
      </c>
      <c r="S4729" s="214">
        <v>88.6</v>
      </c>
      <c r="T4729" s="214">
        <v>4.5999999999999996</v>
      </c>
      <c r="U4729" s="214">
        <v>15</v>
      </c>
      <c r="V4729" s="214">
        <v>4900</v>
      </c>
      <c r="W4729" s="214">
        <v>13900</v>
      </c>
      <c r="X4729" s="214">
        <v>31000</v>
      </c>
    </row>
    <row r="4730" spans="1:24" x14ac:dyDescent="0.25">
      <c r="A4730" t="str">
        <f t="shared" si="74"/>
        <v>YAG1UKLevel 8Female + maleCreative arts and designUnknown</v>
      </c>
      <c r="B4730" s="214" t="s">
        <v>251</v>
      </c>
      <c r="C4730" s="214" t="s">
        <v>26</v>
      </c>
      <c r="D4730" s="214">
        <v>1</v>
      </c>
      <c r="E4730" s="214" t="s">
        <v>35</v>
      </c>
      <c r="F4730" s="214" t="s">
        <v>248</v>
      </c>
      <c r="G4730" s="214" t="s">
        <v>246</v>
      </c>
      <c r="H4730" s="214" t="s">
        <v>99</v>
      </c>
      <c r="I4730" s="214" t="s">
        <v>135</v>
      </c>
      <c r="J4730" s="214">
        <v>5</v>
      </c>
      <c r="K4730" s="214">
        <v>5</v>
      </c>
      <c r="L4730" s="214">
        <v>100</v>
      </c>
      <c r="M4730" s="214">
        <v>0</v>
      </c>
      <c r="N4730" s="214">
        <v>0</v>
      </c>
      <c r="O4730" s="214" t="s">
        <v>254</v>
      </c>
      <c r="P4730" s="214" t="s">
        <v>254</v>
      </c>
      <c r="Q4730" s="214" t="s">
        <v>254</v>
      </c>
      <c r="R4730" s="214" t="s">
        <v>254</v>
      </c>
      <c r="S4730" s="214" t="s">
        <v>254</v>
      </c>
      <c r="T4730" s="214" t="s">
        <v>254</v>
      </c>
      <c r="U4730" s="214" t="s">
        <v>136</v>
      </c>
      <c r="V4730" s="214" t="s">
        <v>136</v>
      </c>
      <c r="W4730" s="214" t="s">
        <v>136</v>
      </c>
      <c r="X4730" s="214" t="s">
        <v>136</v>
      </c>
    </row>
    <row r="4731" spans="1:24" x14ac:dyDescent="0.25">
      <c r="A4731" t="str">
        <f t="shared" si="74"/>
        <v>YAG1UKLevel 8Female + maleCreative arts and designWales</v>
      </c>
      <c r="B4731" s="214" t="s">
        <v>251</v>
      </c>
      <c r="C4731" s="214" t="s">
        <v>26</v>
      </c>
      <c r="D4731" s="214">
        <v>1</v>
      </c>
      <c r="E4731" s="214" t="s">
        <v>35</v>
      </c>
      <c r="F4731" s="214" t="s">
        <v>248</v>
      </c>
      <c r="G4731" s="214" t="s">
        <v>246</v>
      </c>
      <c r="H4731" s="214" t="s">
        <v>99</v>
      </c>
      <c r="I4731" s="214" t="s">
        <v>137</v>
      </c>
      <c r="J4731" s="214">
        <v>0</v>
      </c>
      <c r="K4731" s="214">
        <v>0</v>
      </c>
      <c r="L4731" s="214">
        <v>0</v>
      </c>
      <c r="M4731" s="214">
        <v>0</v>
      </c>
      <c r="N4731" s="214">
        <v>0</v>
      </c>
      <c r="O4731" s="214">
        <v>0</v>
      </c>
      <c r="P4731" s="214">
        <v>0</v>
      </c>
      <c r="Q4731" s="214">
        <v>100</v>
      </c>
      <c r="R4731" s="214">
        <v>100</v>
      </c>
      <c r="S4731" s="214">
        <v>100</v>
      </c>
      <c r="T4731" s="214">
        <v>0</v>
      </c>
      <c r="U4731" s="214" t="s">
        <v>140</v>
      </c>
      <c r="V4731" s="214" t="s">
        <v>140</v>
      </c>
      <c r="W4731" s="214" t="s">
        <v>140</v>
      </c>
      <c r="X4731" s="214" t="s">
        <v>140</v>
      </c>
    </row>
    <row r="4732" spans="1:24" x14ac:dyDescent="0.25">
      <c r="A4732" t="str">
        <f t="shared" si="74"/>
        <v>YAG1UKLevel 8Female + maleCreative arts and designWest Midlands</v>
      </c>
      <c r="B4732" s="214" t="s">
        <v>251</v>
      </c>
      <c r="C4732" s="214" t="s">
        <v>26</v>
      </c>
      <c r="D4732" s="214">
        <v>1</v>
      </c>
      <c r="E4732" s="214" t="s">
        <v>35</v>
      </c>
      <c r="F4732" s="214" t="s">
        <v>248</v>
      </c>
      <c r="G4732" s="214" t="s">
        <v>246</v>
      </c>
      <c r="H4732" s="214" t="s">
        <v>99</v>
      </c>
      <c r="I4732" s="214" t="s">
        <v>138</v>
      </c>
      <c r="J4732" s="214">
        <v>10</v>
      </c>
      <c r="K4732" s="214">
        <v>10</v>
      </c>
      <c r="L4732" s="214">
        <v>0</v>
      </c>
      <c r="M4732" s="214">
        <v>0</v>
      </c>
      <c r="N4732" s="214">
        <v>10</v>
      </c>
      <c r="O4732" s="214">
        <v>21.4</v>
      </c>
      <c r="P4732" s="214">
        <v>0</v>
      </c>
      <c r="Q4732" s="214">
        <v>78.599999999999994</v>
      </c>
      <c r="R4732" s="214">
        <v>78.599999999999994</v>
      </c>
      <c r="S4732" s="214">
        <v>78.599999999999994</v>
      </c>
      <c r="T4732" s="214">
        <v>0</v>
      </c>
      <c r="U4732" s="214" t="s">
        <v>140</v>
      </c>
      <c r="V4732" s="214" t="s">
        <v>140</v>
      </c>
      <c r="W4732" s="214" t="s">
        <v>140</v>
      </c>
      <c r="X4732" s="214" t="s">
        <v>140</v>
      </c>
    </row>
    <row r="4733" spans="1:24" x14ac:dyDescent="0.25">
      <c r="A4733" t="str">
        <f t="shared" si="74"/>
        <v>YAG1UKLevel 8Female + maleCreative arts and designYorkshire and The Humber</v>
      </c>
      <c r="B4733" s="214" t="s">
        <v>251</v>
      </c>
      <c r="C4733" s="214" t="s">
        <v>26</v>
      </c>
      <c r="D4733" s="214">
        <v>1</v>
      </c>
      <c r="E4733" s="214" t="s">
        <v>35</v>
      </c>
      <c r="F4733" s="214" t="s">
        <v>248</v>
      </c>
      <c r="G4733" s="214" t="s">
        <v>246</v>
      </c>
      <c r="H4733" s="214" t="s">
        <v>99</v>
      </c>
      <c r="I4733" s="214" t="s">
        <v>139</v>
      </c>
      <c r="J4733" s="214">
        <v>10</v>
      </c>
      <c r="K4733" s="214">
        <v>10</v>
      </c>
      <c r="L4733" s="214">
        <v>0</v>
      </c>
      <c r="M4733" s="214">
        <v>0</v>
      </c>
      <c r="N4733" s="214">
        <v>10</v>
      </c>
      <c r="O4733" s="214">
        <v>0</v>
      </c>
      <c r="P4733" s="214">
        <v>7.7</v>
      </c>
      <c r="Q4733" s="214">
        <v>92.3</v>
      </c>
      <c r="R4733" s="214">
        <v>92.3</v>
      </c>
      <c r="S4733" s="214">
        <v>92.3</v>
      </c>
      <c r="T4733" s="214">
        <v>0</v>
      </c>
      <c r="U4733" s="214" t="s">
        <v>140</v>
      </c>
      <c r="V4733" s="214" t="s">
        <v>140</v>
      </c>
      <c r="W4733" s="214" t="s">
        <v>140</v>
      </c>
      <c r="X4733" s="214" t="s">
        <v>140</v>
      </c>
    </row>
    <row r="4734" spans="1:24" x14ac:dyDescent="0.25">
      <c r="A4734" t="str">
        <f t="shared" si="74"/>
        <v>YAG1UKLevel 8Female + maleEconomicsAbroad</v>
      </c>
      <c r="B4734" s="214" t="s">
        <v>251</v>
      </c>
      <c r="C4734" s="214" t="s">
        <v>26</v>
      </c>
      <c r="D4734" s="214">
        <v>1</v>
      </c>
      <c r="E4734" s="214" t="s">
        <v>35</v>
      </c>
      <c r="F4734" s="214" t="s">
        <v>248</v>
      </c>
      <c r="G4734" s="214" t="s">
        <v>246</v>
      </c>
      <c r="H4734" s="214" t="s">
        <v>79</v>
      </c>
      <c r="I4734" s="214" t="s">
        <v>125</v>
      </c>
      <c r="J4734" s="214" t="s">
        <v>140</v>
      </c>
      <c r="K4734" s="214" t="s">
        <v>140</v>
      </c>
      <c r="L4734" s="214" t="s">
        <v>140</v>
      </c>
      <c r="M4734" s="214" t="s">
        <v>140</v>
      </c>
      <c r="N4734" s="214" t="s">
        <v>140</v>
      </c>
      <c r="O4734" s="214" t="s">
        <v>140</v>
      </c>
      <c r="P4734" s="214" t="s">
        <v>140</v>
      </c>
      <c r="Q4734" s="214" t="s">
        <v>140</v>
      </c>
      <c r="R4734" s="214" t="s">
        <v>140</v>
      </c>
      <c r="S4734" s="214" t="s">
        <v>140</v>
      </c>
      <c r="T4734" s="214" t="s">
        <v>140</v>
      </c>
      <c r="U4734" s="214" t="s">
        <v>136</v>
      </c>
      <c r="V4734" s="214" t="s">
        <v>136</v>
      </c>
      <c r="W4734" s="214" t="s">
        <v>136</v>
      </c>
      <c r="X4734" s="214" t="s">
        <v>136</v>
      </c>
    </row>
    <row r="4735" spans="1:24" x14ac:dyDescent="0.25">
      <c r="A4735" t="str">
        <f t="shared" si="74"/>
        <v>YAG1UKLevel 8Female + maleEconomicsEast Midlands</v>
      </c>
      <c r="B4735" s="214" t="s">
        <v>251</v>
      </c>
      <c r="C4735" s="214" t="s">
        <v>26</v>
      </c>
      <c r="D4735" s="214">
        <v>1</v>
      </c>
      <c r="E4735" s="214" t="s">
        <v>35</v>
      </c>
      <c r="F4735" s="214" t="s">
        <v>248</v>
      </c>
      <c r="G4735" s="214" t="s">
        <v>246</v>
      </c>
      <c r="H4735" s="214" t="s">
        <v>79</v>
      </c>
      <c r="I4735" s="214" t="s">
        <v>126</v>
      </c>
      <c r="J4735" s="214">
        <v>5</v>
      </c>
      <c r="K4735" s="214">
        <v>5</v>
      </c>
      <c r="L4735" s="214">
        <v>0</v>
      </c>
      <c r="M4735" s="214">
        <v>0</v>
      </c>
      <c r="N4735" s="214">
        <v>5</v>
      </c>
      <c r="O4735" s="214">
        <v>66.7</v>
      </c>
      <c r="P4735" s="214">
        <v>22.2</v>
      </c>
      <c r="Q4735" s="214">
        <v>11.1</v>
      </c>
      <c r="R4735" s="214">
        <v>11.1</v>
      </c>
      <c r="S4735" s="214">
        <v>11.1</v>
      </c>
      <c r="T4735" s="214">
        <v>0</v>
      </c>
      <c r="U4735" s="214" t="s">
        <v>140</v>
      </c>
      <c r="V4735" s="214" t="s">
        <v>140</v>
      </c>
      <c r="W4735" s="214" t="s">
        <v>140</v>
      </c>
      <c r="X4735" s="214" t="s">
        <v>140</v>
      </c>
    </row>
    <row r="4736" spans="1:24" x14ac:dyDescent="0.25">
      <c r="A4736" t="str">
        <f t="shared" si="74"/>
        <v>YAG1UKLevel 8Female + maleEconomicsEast of England</v>
      </c>
      <c r="B4736" s="214" t="s">
        <v>251</v>
      </c>
      <c r="C4736" s="214" t="s">
        <v>26</v>
      </c>
      <c r="D4736" s="214">
        <v>1</v>
      </c>
      <c r="E4736" s="214" t="s">
        <v>35</v>
      </c>
      <c r="F4736" s="214" t="s">
        <v>248</v>
      </c>
      <c r="G4736" s="214" t="s">
        <v>246</v>
      </c>
      <c r="H4736" s="214" t="s">
        <v>79</v>
      </c>
      <c r="I4736" s="214" t="s">
        <v>127</v>
      </c>
      <c r="J4736" s="214">
        <v>5</v>
      </c>
      <c r="K4736" s="214">
        <v>5</v>
      </c>
      <c r="L4736" s="214">
        <v>0</v>
      </c>
      <c r="M4736" s="214">
        <v>0</v>
      </c>
      <c r="N4736" s="214">
        <v>5</v>
      </c>
      <c r="O4736" s="214">
        <v>33.299999999999997</v>
      </c>
      <c r="P4736" s="214">
        <v>16.7</v>
      </c>
      <c r="Q4736" s="214">
        <v>41.7</v>
      </c>
      <c r="R4736" s="214">
        <v>50</v>
      </c>
      <c r="S4736" s="214">
        <v>50</v>
      </c>
      <c r="T4736" s="214">
        <v>8.3000000000000007</v>
      </c>
      <c r="U4736" s="214" t="s">
        <v>140</v>
      </c>
      <c r="V4736" s="214" t="s">
        <v>140</v>
      </c>
      <c r="W4736" s="214" t="s">
        <v>140</v>
      </c>
      <c r="X4736" s="214" t="s">
        <v>140</v>
      </c>
    </row>
    <row r="4737" spans="1:24" x14ac:dyDescent="0.25">
      <c r="A4737" t="str">
        <f t="shared" si="74"/>
        <v>YAG1UKLevel 8Female + maleEconomicsLondon</v>
      </c>
      <c r="B4737" s="214" t="s">
        <v>251</v>
      </c>
      <c r="C4737" s="214" t="s">
        <v>26</v>
      </c>
      <c r="D4737" s="214">
        <v>1</v>
      </c>
      <c r="E4737" s="214" t="s">
        <v>35</v>
      </c>
      <c r="F4737" s="214" t="s">
        <v>248</v>
      </c>
      <c r="G4737" s="214" t="s">
        <v>246</v>
      </c>
      <c r="H4737" s="214" t="s">
        <v>79</v>
      </c>
      <c r="I4737" s="214" t="s">
        <v>128</v>
      </c>
      <c r="J4737" s="214">
        <v>20</v>
      </c>
      <c r="K4737" s="214">
        <v>20</v>
      </c>
      <c r="L4737" s="214">
        <v>0</v>
      </c>
      <c r="M4737" s="214">
        <v>0</v>
      </c>
      <c r="N4737" s="214">
        <v>20</v>
      </c>
      <c r="O4737" s="214">
        <v>11.6</v>
      </c>
      <c r="P4737" s="214">
        <v>2.2999999999999998</v>
      </c>
      <c r="Q4737" s="214">
        <v>83.7</v>
      </c>
      <c r="R4737" s="214">
        <v>86</v>
      </c>
      <c r="S4737" s="214">
        <v>86</v>
      </c>
      <c r="T4737" s="214">
        <v>2.2999999999999998</v>
      </c>
      <c r="U4737" s="214">
        <v>20</v>
      </c>
      <c r="V4737" s="214">
        <v>36900</v>
      </c>
      <c r="W4737" s="214">
        <v>49300</v>
      </c>
      <c r="X4737" s="214">
        <v>59500</v>
      </c>
    </row>
    <row r="4738" spans="1:24" x14ac:dyDescent="0.25">
      <c r="A4738" t="str">
        <f t="shared" si="74"/>
        <v>YAG1UKLevel 8Female + maleEconomicsNorth East</v>
      </c>
      <c r="B4738" s="214" t="s">
        <v>251</v>
      </c>
      <c r="C4738" s="214" t="s">
        <v>26</v>
      </c>
      <c r="D4738" s="214">
        <v>1</v>
      </c>
      <c r="E4738" s="214" t="s">
        <v>35</v>
      </c>
      <c r="F4738" s="214" t="s">
        <v>248</v>
      </c>
      <c r="G4738" s="214" t="s">
        <v>246</v>
      </c>
      <c r="H4738" s="214" t="s">
        <v>79</v>
      </c>
      <c r="I4738" s="214" t="s">
        <v>129</v>
      </c>
      <c r="J4738" s="214">
        <v>5</v>
      </c>
      <c r="K4738" s="214">
        <v>5</v>
      </c>
      <c r="L4738" s="214">
        <v>0</v>
      </c>
      <c r="M4738" s="214">
        <v>0</v>
      </c>
      <c r="N4738" s="214">
        <v>5</v>
      </c>
      <c r="O4738" s="214">
        <v>33.299999999999997</v>
      </c>
      <c r="P4738" s="214">
        <v>0</v>
      </c>
      <c r="Q4738" s="214">
        <v>33.299999999999997</v>
      </c>
      <c r="R4738" s="214">
        <v>66.7</v>
      </c>
      <c r="S4738" s="214">
        <v>66.7</v>
      </c>
      <c r="T4738" s="214">
        <v>33.299999999999997</v>
      </c>
      <c r="U4738" s="214" t="s">
        <v>140</v>
      </c>
      <c r="V4738" s="214" t="s">
        <v>140</v>
      </c>
      <c r="W4738" s="214" t="s">
        <v>140</v>
      </c>
      <c r="X4738" s="214" t="s">
        <v>140</v>
      </c>
    </row>
    <row r="4739" spans="1:24" x14ac:dyDescent="0.25">
      <c r="A4739" t="str">
        <f t="shared" si="74"/>
        <v>YAG1UKLevel 8Female + maleEconomicsNorth West</v>
      </c>
      <c r="B4739" s="214" t="s">
        <v>251</v>
      </c>
      <c r="C4739" s="214" t="s">
        <v>26</v>
      </c>
      <c r="D4739" s="214">
        <v>1</v>
      </c>
      <c r="E4739" s="214" t="s">
        <v>35</v>
      </c>
      <c r="F4739" s="214" t="s">
        <v>248</v>
      </c>
      <c r="G4739" s="214" t="s">
        <v>246</v>
      </c>
      <c r="H4739" s="214" t="s">
        <v>79</v>
      </c>
      <c r="I4739" s="214" t="s">
        <v>130</v>
      </c>
      <c r="J4739" s="214">
        <v>5</v>
      </c>
      <c r="K4739" s="214">
        <v>5</v>
      </c>
      <c r="L4739" s="214">
        <v>0</v>
      </c>
      <c r="M4739" s="214">
        <v>0</v>
      </c>
      <c r="N4739" s="214">
        <v>5</v>
      </c>
      <c r="O4739" s="214">
        <v>44.1</v>
      </c>
      <c r="P4739" s="214">
        <v>11.2</v>
      </c>
      <c r="Q4739" s="214">
        <v>33.6</v>
      </c>
      <c r="R4739" s="214">
        <v>44.7</v>
      </c>
      <c r="S4739" s="214">
        <v>44.7</v>
      </c>
      <c r="T4739" s="214">
        <v>11.2</v>
      </c>
      <c r="U4739" s="214" t="s">
        <v>140</v>
      </c>
      <c r="V4739" s="214" t="s">
        <v>140</v>
      </c>
      <c r="W4739" s="214" t="s">
        <v>140</v>
      </c>
      <c r="X4739" s="214" t="s">
        <v>140</v>
      </c>
    </row>
    <row r="4740" spans="1:24" x14ac:dyDescent="0.25">
      <c r="A4740" t="str">
        <f t="shared" si="74"/>
        <v>YAG1UKLevel 8Female + maleEconomicsScotland</v>
      </c>
      <c r="B4740" s="214" t="s">
        <v>251</v>
      </c>
      <c r="C4740" s="214" t="s">
        <v>26</v>
      </c>
      <c r="D4740" s="214">
        <v>1</v>
      </c>
      <c r="E4740" s="214" t="s">
        <v>35</v>
      </c>
      <c r="F4740" s="214" t="s">
        <v>248</v>
      </c>
      <c r="G4740" s="214" t="s">
        <v>246</v>
      </c>
      <c r="H4740" s="214" t="s">
        <v>79</v>
      </c>
      <c r="I4740" s="214" t="s">
        <v>132</v>
      </c>
      <c r="J4740" s="214" t="s">
        <v>140</v>
      </c>
      <c r="K4740" s="214" t="s">
        <v>140</v>
      </c>
      <c r="L4740" s="214" t="s">
        <v>140</v>
      </c>
      <c r="M4740" s="214" t="s">
        <v>140</v>
      </c>
      <c r="N4740" s="214" t="s">
        <v>140</v>
      </c>
      <c r="O4740" s="214" t="s">
        <v>140</v>
      </c>
      <c r="P4740" s="214" t="s">
        <v>140</v>
      </c>
      <c r="Q4740" s="214" t="s">
        <v>140</v>
      </c>
      <c r="R4740" s="214" t="s">
        <v>140</v>
      </c>
      <c r="S4740" s="214" t="s">
        <v>140</v>
      </c>
      <c r="T4740" s="214" t="s">
        <v>140</v>
      </c>
      <c r="U4740" s="214" t="s">
        <v>136</v>
      </c>
      <c r="V4740" s="214" t="s">
        <v>136</v>
      </c>
      <c r="W4740" s="214" t="s">
        <v>136</v>
      </c>
      <c r="X4740" s="214" t="s">
        <v>136</v>
      </c>
    </row>
    <row r="4741" spans="1:24" x14ac:dyDescent="0.25">
      <c r="A4741" t="str">
        <f t="shared" si="74"/>
        <v>YAG1UKLevel 8Female + maleEconomicsSouth East</v>
      </c>
      <c r="B4741" s="214" t="s">
        <v>251</v>
      </c>
      <c r="C4741" s="214" t="s">
        <v>26</v>
      </c>
      <c r="D4741" s="214">
        <v>1</v>
      </c>
      <c r="E4741" s="214" t="s">
        <v>35</v>
      </c>
      <c r="F4741" s="214" t="s">
        <v>248</v>
      </c>
      <c r="G4741" s="214" t="s">
        <v>246</v>
      </c>
      <c r="H4741" s="214" t="s">
        <v>79</v>
      </c>
      <c r="I4741" s="214" t="s">
        <v>133</v>
      </c>
      <c r="J4741" s="214">
        <v>10</v>
      </c>
      <c r="K4741" s="214">
        <v>10</v>
      </c>
      <c r="L4741" s="214">
        <v>0</v>
      </c>
      <c r="M4741" s="214">
        <v>0</v>
      </c>
      <c r="N4741" s="214">
        <v>10</v>
      </c>
      <c r="O4741" s="214">
        <v>30</v>
      </c>
      <c r="P4741" s="214">
        <v>0</v>
      </c>
      <c r="Q4741" s="214">
        <v>70</v>
      </c>
      <c r="R4741" s="214">
        <v>70</v>
      </c>
      <c r="S4741" s="214">
        <v>70</v>
      </c>
      <c r="T4741" s="214">
        <v>0</v>
      </c>
      <c r="U4741" s="214" t="s">
        <v>140</v>
      </c>
      <c r="V4741" s="214" t="s">
        <v>140</v>
      </c>
      <c r="W4741" s="214" t="s">
        <v>140</v>
      </c>
      <c r="X4741" s="214" t="s">
        <v>140</v>
      </c>
    </row>
    <row r="4742" spans="1:24" x14ac:dyDescent="0.25">
      <c r="A4742" t="str">
        <f t="shared" si="74"/>
        <v>YAG1UKLevel 8Female + maleEconomicsSouth West</v>
      </c>
      <c r="B4742" s="214" t="s">
        <v>251</v>
      </c>
      <c r="C4742" s="214" t="s">
        <v>26</v>
      </c>
      <c r="D4742" s="214">
        <v>1</v>
      </c>
      <c r="E4742" s="214" t="s">
        <v>35</v>
      </c>
      <c r="F4742" s="214" t="s">
        <v>248</v>
      </c>
      <c r="G4742" s="214" t="s">
        <v>246</v>
      </c>
      <c r="H4742" s="214" t="s">
        <v>79</v>
      </c>
      <c r="I4742" s="214" t="s">
        <v>134</v>
      </c>
      <c r="J4742" s="214">
        <v>5</v>
      </c>
      <c r="K4742" s="214">
        <v>5</v>
      </c>
      <c r="L4742" s="214">
        <v>0</v>
      </c>
      <c r="M4742" s="214">
        <v>0</v>
      </c>
      <c r="N4742" s="214">
        <v>5</v>
      </c>
      <c r="O4742" s="214">
        <v>22.2</v>
      </c>
      <c r="P4742" s="214">
        <v>0</v>
      </c>
      <c r="Q4742" s="214">
        <v>55.6</v>
      </c>
      <c r="R4742" s="214">
        <v>77.8</v>
      </c>
      <c r="S4742" s="214">
        <v>77.8</v>
      </c>
      <c r="T4742" s="214">
        <v>22.2</v>
      </c>
      <c r="U4742" s="214" t="s">
        <v>140</v>
      </c>
      <c r="V4742" s="214" t="s">
        <v>140</v>
      </c>
      <c r="W4742" s="214" t="s">
        <v>140</v>
      </c>
      <c r="X4742" s="214" t="s">
        <v>140</v>
      </c>
    </row>
    <row r="4743" spans="1:24" x14ac:dyDescent="0.25">
      <c r="A4743" t="str">
        <f t="shared" si="74"/>
        <v>YAG1UKLevel 8Female + maleEconomicsUnknown</v>
      </c>
      <c r="B4743" s="214" t="s">
        <v>251</v>
      </c>
      <c r="C4743" s="214" t="s">
        <v>26</v>
      </c>
      <c r="D4743" s="214">
        <v>1</v>
      </c>
      <c r="E4743" s="214" t="s">
        <v>35</v>
      </c>
      <c r="F4743" s="214" t="s">
        <v>248</v>
      </c>
      <c r="G4743" s="214" t="s">
        <v>246</v>
      </c>
      <c r="H4743" s="214" t="s">
        <v>79</v>
      </c>
      <c r="I4743" s="214" t="s">
        <v>135</v>
      </c>
      <c r="J4743" s="214">
        <v>0</v>
      </c>
      <c r="K4743" s="214">
        <v>0</v>
      </c>
      <c r="L4743" s="214">
        <v>100</v>
      </c>
      <c r="M4743" s="214">
        <v>0</v>
      </c>
      <c r="N4743" s="214">
        <v>0</v>
      </c>
      <c r="O4743" s="214" t="s">
        <v>254</v>
      </c>
      <c r="P4743" s="214" t="s">
        <v>254</v>
      </c>
      <c r="Q4743" s="214" t="s">
        <v>254</v>
      </c>
      <c r="R4743" s="214" t="s">
        <v>254</v>
      </c>
      <c r="S4743" s="214" t="s">
        <v>254</v>
      </c>
      <c r="T4743" s="214" t="s">
        <v>254</v>
      </c>
      <c r="U4743" s="214" t="s">
        <v>136</v>
      </c>
      <c r="V4743" s="214" t="s">
        <v>136</v>
      </c>
      <c r="W4743" s="214" t="s">
        <v>136</v>
      </c>
      <c r="X4743" s="214" t="s">
        <v>136</v>
      </c>
    </row>
    <row r="4744" spans="1:24" x14ac:dyDescent="0.25">
      <c r="A4744" t="str">
        <f t="shared" si="74"/>
        <v>YAG1UKLevel 8Female + maleEconomicsWales</v>
      </c>
      <c r="B4744" s="214" t="s">
        <v>251</v>
      </c>
      <c r="C4744" s="214" t="s">
        <v>26</v>
      </c>
      <c r="D4744" s="214">
        <v>1</v>
      </c>
      <c r="E4744" s="214" t="s">
        <v>35</v>
      </c>
      <c r="F4744" s="214" t="s">
        <v>248</v>
      </c>
      <c r="G4744" s="214" t="s">
        <v>246</v>
      </c>
      <c r="H4744" s="214" t="s">
        <v>79</v>
      </c>
      <c r="I4744" s="214" t="s">
        <v>137</v>
      </c>
      <c r="J4744" s="214" t="s">
        <v>140</v>
      </c>
      <c r="K4744" s="214" t="s">
        <v>140</v>
      </c>
      <c r="L4744" s="214" t="s">
        <v>140</v>
      </c>
      <c r="M4744" s="214" t="s">
        <v>140</v>
      </c>
      <c r="N4744" s="214" t="s">
        <v>140</v>
      </c>
      <c r="O4744" s="214" t="s">
        <v>140</v>
      </c>
      <c r="P4744" s="214" t="s">
        <v>140</v>
      </c>
      <c r="Q4744" s="214" t="s">
        <v>140</v>
      </c>
      <c r="R4744" s="214" t="s">
        <v>140</v>
      </c>
      <c r="S4744" s="214" t="s">
        <v>140</v>
      </c>
      <c r="T4744" s="214" t="s">
        <v>140</v>
      </c>
      <c r="U4744" s="214" t="s">
        <v>136</v>
      </c>
      <c r="V4744" s="214" t="s">
        <v>136</v>
      </c>
      <c r="W4744" s="214" t="s">
        <v>136</v>
      </c>
      <c r="X4744" s="214" t="s">
        <v>136</v>
      </c>
    </row>
    <row r="4745" spans="1:24" x14ac:dyDescent="0.25">
      <c r="A4745" t="str">
        <f t="shared" si="74"/>
        <v>YAG1UKLevel 8Female + maleEconomicsWest Midlands</v>
      </c>
      <c r="B4745" s="214" t="s">
        <v>251</v>
      </c>
      <c r="C4745" s="214" t="s">
        <v>26</v>
      </c>
      <c r="D4745" s="214">
        <v>1</v>
      </c>
      <c r="E4745" s="214" t="s">
        <v>35</v>
      </c>
      <c r="F4745" s="214" t="s">
        <v>248</v>
      </c>
      <c r="G4745" s="214" t="s">
        <v>246</v>
      </c>
      <c r="H4745" s="214" t="s">
        <v>79</v>
      </c>
      <c r="I4745" s="214" t="s">
        <v>138</v>
      </c>
      <c r="J4745" s="214">
        <v>5</v>
      </c>
      <c r="K4745" s="214">
        <v>5</v>
      </c>
      <c r="L4745" s="214">
        <v>0</v>
      </c>
      <c r="M4745" s="214">
        <v>0</v>
      </c>
      <c r="N4745" s="214">
        <v>5</v>
      </c>
      <c r="O4745" s="214">
        <v>40</v>
      </c>
      <c r="P4745" s="214">
        <v>0</v>
      </c>
      <c r="Q4745" s="214">
        <v>60</v>
      </c>
      <c r="R4745" s="214">
        <v>60</v>
      </c>
      <c r="S4745" s="214">
        <v>60</v>
      </c>
      <c r="T4745" s="214">
        <v>0</v>
      </c>
      <c r="U4745" s="214" t="s">
        <v>140</v>
      </c>
      <c r="V4745" s="214" t="s">
        <v>140</v>
      </c>
      <c r="W4745" s="214" t="s">
        <v>140</v>
      </c>
      <c r="X4745" s="214" t="s">
        <v>140</v>
      </c>
    </row>
    <row r="4746" spans="1:24" x14ac:dyDescent="0.25">
      <c r="A4746" t="str">
        <f t="shared" si="74"/>
        <v>YAG1UKLevel 8Female + maleEconomicsYorkshire and The Humber</v>
      </c>
      <c r="B4746" s="214" t="s">
        <v>251</v>
      </c>
      <c r="C4746" s="214" t="s">
        <v>26</v>
      </c>
      <c r="D4746" s="214">
        <v>1</v>
      </c>
      <c r="E4746" s="214" t="s">
        <v>35</v>
      </c>
      <c r="F4746" s="214" t="s">
        <v>248</v>
      </c>
      <c r="G4746" s="214" t="s">
        <v>246</v>
      </c>
      <c r="H4746" s="214" t="s">
        <v>79</v>
      </c>
      <c r="I4746" s="214" t="s">
        <v>139</v>
      </c>
      <c r="J4746" s="214">
        <v>0</v>
      </c>
      <c r="K4746" s="214">
        <v>0</v>
      </c>
      <c r="L4746" s="214">
        <v>0</v>
      </c>
      <c r="M4746" s="214">
        <v>0</v>
      </c>
      <c r="N4746" s="214">
        <v>0</v>
      </c>
      <c r="O4746" s="214">
        <v>0</v>
      </c>
      <c r="P4746" s="214">
        <v>0</v>
      </c>
      <c r="Q4746" s="214">
        <v>100</v>
      </c>
      <c r="R4746" s="214">
        <v>100</v>
      </c>
      <c r="S4746" s="214">
        <v>100</v>
      </c>
      <c r="T4746" s="214">
        <v>0</v>
      </c>
      <c r="U4746" s="214" t="s">
        <v>140</v>
      </c>
      <c r="V4746" s="214" t="s">
        <v>140</v>
      </c>
      <c r="W4746" s="214" t="s">
        <v>140</v>
      </c>
      <c r="X4746" s="214" t="s">
        <v>140</v>
      </c>
    </row>
    <row r="4747" spans="1:24" x14ac:dyDescent="0.25">
      <c r="A4747" t="str">
        <f t="shared" si="74"/>
        <v>YAG1UKLevel 8Female + maleEducation and teachingAbroad</v>
      </c>
      <c r="B4747" s="214" t="s">
        <v>251</v>
      </c>
      <c r="C4747" s="214" t="s">
        <v>26</v>
      </c>
      <c r="D4747" s="214">
        <v>1</v>
      </c>
      <c r="E4747" s="214" t="s">
        <v>35</v>
      </c>
      <c r="F4747" s="214" t="s">
        <v>248</v>
      </c>
      <c r="G4747" s="214" t="s">
        <v>246</v>
      </c>
      <c r="H4747" s="214" t="s">
        <v>101</v>
      </c>
      <c r="I4747" s="214" t="s">
        <v>125</v>
      </c>
      <c r="J4747" s="214" t="s">
        <v>140</v>
      </c>
      <c r="K4747" s="214" t="s">
        <v>140</v>
      </c>
      <c r="L4747" s="214" t="s">
        <v>140</v>
      </c>
      <c r="M4747" s="214" t="s">
        <v>140</v>
      </c>
      <c r="N4747" s="214" t="s">
        <v>140</v>
      </c>
      <c r="O4747" s="214" t="s">
        <v>140</v>
      </c>
      <c r="P4747" s="214" t="s">
        <v>140</v>
      </c>
      <c r="Q4747" s="214" t="s">
        <v>140</v>
      </c>
      <c r="R4747" s="214" t="s">
        <v>140</v>
      </c>
      <c r="S4747" s="214" t="s">
        <v>140</v>
      </c>
      <c r="T4747" s="214" t="s">
        <v>140</v>
      </c>
      <c r="U4747" s="214" t="s">
        <v>140</v>
      </c>
      <c r="V4747" s="214" t="s">
        <v>140</v>
      </c>
      <c r="W4747" s="214" t="s">
        <v>140</v>
      </c>
      <c r="X4747" s="214" t="s">
        <v>140</v>
      </c>
    </row>
    <row r="4748" spans="1:24" x14ac:dyDescent="0.25">
      <c r="A4748" t="str">
        <f t="shared" si="74"/>
        <v>YAG1UKLevel 8Female + maleEducation and teachingEast Midlands</v>
      </c>
      <c r="B4748" s="214" t="s">
        <v>251</v>
      </c>
      <c r="C4748" s="214" t="s">
        <v>26</v>
      </c>
      <c r="D4748" s="214">
        <v>1</v>
      </c>
      <c r="E4748" s="214" t="s">
        <v>35</v>
      </c>
      <c r="F4748" s="214" t="s">
        <v>248</v>
      </c>
      <c r="G4748" s="214" t="s">
        <v>246</v>
      </c>
      <c r="H4748" s="214" t="s">
        <v>101</v>
      </c>
      <c r="I4748" s="214" t="s">
        <v>126</v>
      </c>
      <c r="J4748" s="214">
        <v>45</v>
      </c>
      <c r="K4748" s="214">
        <v>45</v>
      </c>
      <c r="L4748" s="214">
        <v>0</v>
      </c>
      <c r="M4748" s="214">
        <v>0</v>
      </c>
      <c r="N4748" s="214">
        <v>45</v>
      </c>
      <c r="O4748" s="214">
        <v>2.2000000000000002</v>
      </c>
      <c r="P4748" s="214">
        <v>2.2000000000000002</v>
      </c>
      <c r="Q4748" s="214">
        <v>93.3</v>
      </c>
      <c r="R4748" s="214">
        <v>93.3</v>
      </c>
      <c r="S4748" s="214">
        <v>95.6</v>
      </c>
      <c r="T4748" s="214">
        <v>2.2000000000000002</v>
      </c>
      <c r="U4748" s="214">
        <v>40</v>
      </c>
      <c r="V4748" s="214">
        <v>25500</v>
      </c>
      <c r="W4748" s="214">
        <v>38500</v>
      </c>
      <c r="X4748" s="214">
        <v>44700</v>
      </c>
    </row>
    <row r="4749" spans="1:24" x14ac:dyDescent="0.25">
      <c r="A4749" t="str">
        <f t="shared" si="74"/>
        <v>YAG1UKLevel 8Female + maleEducation and teachingEast of England</v>
      </c>
      <c r="B4749" s="214" t="s">
        <v>251</v>
      </c>
      <c r="C4749" s="214" t="s">
        <v>26</v>
      </c>
      <c r="D4749" s="214">
        <v>1</v>
      </c>
      <c r="E4749" s="214" t="s">
        <v>35</v>
      </c>
      <c r="F4749" s="214" t="s">
        <v>248</v>
      </c>
      <c r="G4749" s="214" t="s">
        <v>246</v>
      </c>
      <c r="H4749" s="214" t="s">
        <v>101</v>
      </c>
      <c r="I4749" s="214" t="s">
        <v>127</v>
      </c>
      <c r="J4749" s="214">
        <v>50</v>
      </c>
      <c r="K4749" s="214">
        <v>50</v>
      </c>
      <c r="L4749" s="214">
        <v>0</v>
      </c>
      <c r="M4749" s="214">
        <v>0</v>
      </c>
      <c r="N4749" s="214">
        <v>50</v>
      </c>
      <c r="O4749" s="214">
        <v>12.6</v>
      </c>
      <c r="P4749" s="214">
        <v>4.2</v>
      </c>
      <c r="Q4749" s="214">
        <v>71.599999999999994</v>
      </c>
      <c r="R4749" s="214">
        <v>81.099999999999994</v>
      </c>
      <c r="S4749" s="214">
        <v>83.2</v>
      </c>
      <c r="T4749" s="214">
        <v>11.6</v>
      </c>
      <c r="U4749" s="214">
        <v>30</v>
      </c>
      <c r="V4749" s="214">
        <v>30900</v>
      </c>
      <c r="W4749" s="214">
        <v>40900</v>
      </c>
      <c r="X4749" s="214">
        <v>47100</v>
      </c>
    </row>
    <row r="4750" spans="1:24" x14ac:dyDescent="0.25">
      <c r="A4750" t="str">
        <f t="shared" ref="A4750:A4813" si="75">"YAG"&amp;D4750 &amp;E4750 &amp;F4750 &amp; G4750 &amp;H4750 &amp;I4750</f>
        <v>YAG1UKLevel 8Female + maleEducation and teachingLondon</v>
      </c>
      <c r="B4750" s="214" t="s">
        <v>251</v>
      </c>
      <c r="C4750" s="214" t="s">
        <v>26</v>
      </c>
      <c r="D4750" s="214">
        <v>1</v>
      </c>
      <c r="E4750" s="214" t="s">
        <v>35</v>
      </c>
      <c r="F4750" s="214" t="s">
        <v>248</v>
      </c>
      <c r="G4750" s="214" t="s">
        <v>246</v>
      </c>
      <c r="H4750" s="214" t="s">
        <v>101</v>
      </c>
      <c r="I4750" s="214" t="s">
        <v>128</v>
      </c>
      <c r="J4750" s="214">
        <v>75</v>
      </c>
      <c r="K4750" s="214">
        <v>75</v>
      </c>
      <c r="L4750" s="214">
        <v>0</v>
      </c>
      <c r="M4750" s="214">
        <v>0</v>
      </c>
      <c r="N4750" s="214">
        <v>75</v>
      </c>
      <c r="O4750" s="214">
        <v>10.6</v>
      </c>
      <c r="P4750" s="214">
        <v>1.3</v>
      </c>
      <c r="Q4750" s="214">
        <v>85.4</v>
      </c>
      <c r="R4750" s="214">
        <v>88.1</v>
      </c>
      <c r="S4750" s="214">
        <v>88.1</v>
      </c>
      <c r="T4750" s="214">
        <v>2.6</v>
      </c>
      <c r="U4750" s="214">
        <v>60</v>
      </c>
      <c r="V4750" s="214">
        <v>23000</v>
      </c>
      <c r="W4750" s="214">
        <v>39800</v>
      </c>
      <c r="X4750" s="214">
        <v>46400</v>
      </c>
    </row>
    <row r="4751" spans="1:24" x14ac:dyDescent="0.25">
      <c r="A4751" t="str">
        <f t="shared" si="75"/>
        <v>YAG1UKLevel 8Female + maleEducation and teachingNorth East</v>
      </c>
      <c r="B4751" s="214" t="s">
        <v>251</v>
      </c>
      <c r="C4751" s="214" t="s">
        <v>26</v>
      </c>
      <c r="D4751" s="214">
        <v>1</v>
      </c>
      <c r="E4751" s="214" t="s">
        <v>35</v>
      </c>
      <c r="F4751" s="214" t="s">
        <v>248</v>
      </c>
      <c r="G4751" s="214" t="s">
        <v>246</v>
      </c>
      <c r="H4751" s="214" t="s">
        <v>101</v>
      </c>
      <c r="I4751" s="214" t="s">
        <v>129</v>
      </c>
      <c r="J4751" s="214">
        <v>10</v>
      </c>
      <c r="K4751" s="214">
        <v>10</v>
      </c>
      <c r="L4751" s="214">
        <v>0</v>
      </c>
      <c r="M4751" s="214">
        <v>0</v>
      </c>
      <c r="N4751" s="214">
        <v>10</v>
      </c>
      <c r="O4751" s="214">
        <v>5.3</v>
      </c>
      <c r="P4751" s="214">
        <v>0</v>
      </c>
      <c r="Q4751" s="214">
        <v>94.7</v>
      </c>
      <c r="R4751" s="214">
        <v>94.7</v>
      </c>
      <c r="S4751" s="214">
        <v>94.7</v>
      </c>
      <c r="T4751" s="214">
        <v>0</v>
      </c>
      <c r="U4751" s="214" t="s">
        <v>140</v>
      </c>
      <c r="V4751" s="214" t="s">
        <v>140</v>
      </c>
      <c r="W4751" s="214" t="s">
        <v>140</v>
      </c>
      <c r="X4751" s="214" t="s">
        <v>140</v>
      </c>
    </row>
    <row r="4752" spans="1:24" x14ac:dyDescent="0.25">
      <c r="A4752" t="str">
        <f t="shared" si="75"/>
        <v>YAG1UKLevel 8Female + maleEducation and teachingNorth West</v>
      </c>
      <c r="B4752" s="214" t="s">
        <v>251</v>
      </c>
      <c r="C4752" s="214" t="s">
        <v>26</v>
      </c>
      <c r="D4752" s="214">
        <v>1</v>
      </c>
      <c r="E4752" s="214" t="s">
        <v>35</v>
      </c>
      <c r="F4752" s="214" t="s">
        <v>248</v>
      </c>
      <c r="G4752" s="214" t="s">
        <v>246</v>
      </c>
      <c r="H4752" s="214" t="s">
        <v>101</v>
      </c>
      <c r="I4752" s="214" t="s">
        <v>130</v>
      </c>
      <c r="J4752" s="214">
        <v>50</v>
      </c>
      <c r="K4752" s="214">
        <v>50</v>
      </c>
      <c r="L4752" s="214">
        <v>0</v>
      </c>
      <c r="M4752" s="214">
        <v>0</v>
      </c>
      <c r="N4752" s="214">
        <v>50</v>
      </c>
      <c r="O4752" s="214">
        <v>10.4</v>
      </c>
      <c r="P4752" s="214">
        <v>2.1</v>
      </c>
      <c r="Q4752" s="214">
        <v>81.3</v>
      </c>
      <c r="R4752" s="214">
        <v>85.5</v>
      </c>
      <c r="S4752" s="214">
        <v>87.6</v>
      </c>
      <c r="T4752" s="214">
        <v>6.2</v>
      </c>
      <c r="U4752" s="214">
        <v>35</v>
      </c>
      <c r="V4752" s="214">
        <v>27000</v>
      </c>
      <c r="W4752" s="214">
        <v>40900</v>
      </c>
      <c r="X4752" s="214">
        <v>48900</v>
      </c>
    </row>
    <row r="4753" spans="1:24" x14ac:dyDescent="0.25">
      <c r="A4753" t="str">
        <f t="shared" si="75"/>
        <v>YAG1UKLevel 8Female + maleEducation and teachingNorthern Ireland</v>
      </c>
      <c r="B4753" s="214" t="s">
        <v>251</v>
      </c>
      <c r="C4753" s="214" t="s">
        <v>26</v>
      </c>
      <c r="D4753" s="214">
        <v>1</v>
      </c>
      <c r="E4753" s="214" t="s">
        <v>35</v>
      </c>
      <c r="F4753" s="214" t="s">
        <v>248</v>
      </c>
      <c r="G4753" s="214" t="s">
        <v>246</v>
      </c>
      <c r="H4753" s="214" t="s">
        <v>101</v>
      </c>
      <c r="I4753" s="214" t="s">
        <v>131</v>
      </c>
      <c r="J4753" s="214">
        <v>0</v>
      </c>
      <c r="K4753" s="214">
        <v>0</v>
      </c>
      <c r="L4753" s="214">
        <v>0</v>
      </c>
      <c r="M4753" s="214">
        <v>0</v>
      </c>
      <c r="N4753" s="214">
        <v>0</v>
      </c>
      <c r="O4753" s="214">
        <v>0</v>
      </c>
      <c r="P4753" s="214">
        <v>0</v>
      </c>
      <c r="Q4753" s="214">
        <v>100</v>
      </c>
      <c r="R4753" s="214">
        <v>100</v>
      </c>
      <c r="S4753" s="214">
        <v>100</v>
      </c>
      <c r="T4753" s="214">
        <v>0</v>
      </c>
      <c r="U4753" s="214" t="s">
        <v>140</v>
      </c>
      <c r="V4753" s="214" t="s">
        <v>140</v>
      </c>
      <c r="W4753" s="214" t="s">
        <v>140</v>
      </c>
      <c r="X4753" s="214" t="s">
        <v>140</v>
      </c>
    </row>
    <row r="4754" spans="1:24" x14ac:dyDescent="0.25">
      <c r="A4754" t="str">
        <f t="shared" si="75"/>
        <v>YAG1UKLevel 8Female + maleEducation and teachingScotland</v>
      </c>
      <c r="B4754" s="214" t="s">
        <v>251</v>
      </c>
      <c r="C4754" s="214" t="s">
        <v>26</v>
      </c>
      <c r="D4754" s="214">
        <v>1</v>
      </c>
      <c r="E4754" s="214" t="s">
        <v>35</v>
      </c>
      <c r="F4754" s="214" t="s">
        <v>248</v>
      </c>
      <c r="G4754" s="214" t="s">
        <v>246</v>
      </c>
      <c r="H4754" s="214" t="s">
        <v>101</v>
      </c>
      <c r="I4754" s="214" t="s">
        <v>132</v>
      </c>
      <c r="J4754" s="214">
        <v>10</v>
      </c>
      <c r="K4754" s="214">
        <v>10</v>
      </c>
      <c r="L4754" s="214">
        <v>0</v>
      </c>
      <c r="M4754" s="214">
        <v>0</v>
      </c>
      <c r="N4754" s="214">
        <v>10</v>
      </c>
      <c r="O4754" s="214">
        <v>20</v>
      </c>
      <c r="P4754" s="214">
        <v>0</v>
      </c>
      <c r="Q4754" s="214">
        <v>80</v>
      </c>
      <c r="R4754" s="214">
        <v>80</v>
      </c>
      <c r="S4754" s="214">
        <v>80</v>
      </c>
      <c r="T4754" s="214">
        <v>0</v>
      </c>
      <c r="U4754" s="214" t="s">
        <v>140</v>
      </c>
      <c r="V4754" s="214" t="s">
        <v>140</v>
      </c>
      <c r="W4754" s="214" t="s">
        <v>140</v>
      </c>
      <c r="X4754" s="214" t="s">
        <v>140</v>
      </c>
    </row>
    <row r="4755" spans="1:24" x14ac:dyDescent="0.25">
      <c r="A4755" t="str">
        <f t="shared" si="75"/>
        <v>YAG1UKLevel 8Female + maleEducation and teachingSouth East</v>
      </c>
      <c r="B4755" s="214" t="s">
        <v>251</v>
      </c>
      <c r="C4755" s="214" t="s">
        <v>26</v>
      </c>
      <c r="D4755" s="214">
        <v>1</v>
      </c>
      <c r="E4755" s="214" t="s">
        <v>35</v>
      </c>
      <c r="F4755" s="214" t="s">
        <v>248</v>
      </c>
      <c r="G4755" s="214" t="s">
        <v>246</v>
      </c>
      <c r="H4755" s="214" t="s">
        <v>101</v>
      </c>
      <c r="I4755" s="214" t="s">
        <v>133</v>
      </c>
      <c r="J4755" s="214">
        <v>70</v>
      </c>
      <c r="K4755" s="214">
        <v>70</v>
      </c>
      <c r="L4755" s="214">
        <v>0</v>
      </c>
      <c r="M4755" s="214">
        <v>0</v>
      </c>
      <c r="N4755" s="214">
        <v>70</v>
      </c>
      <c r="O4755" s="214">
        <v>8.1</v>
      </c>
      <c r="P4755" s="214">
        <v>0</v>
      </c>
      <c r="Q4755" s="214">
        <v>86.1</v>
      </c>
      <c r="R4755" s="214">
        <v>91.9</v>
      </c>
      <c r="S4755" s="214">
        <v>91.9</v>
      </c>
      <c r="T4755" s="214">
        <v>5.7</v>
      </c>
      <c r="U4755" s="214">
        <v>60</v>
      </c>
      <c r="V4755" s="214">
        <v>29200</v>
      </c>
      <c r="W4755" s="214">
        <v>43100</v>
      </c>
      <c r="X4755" s="214">
        <v>51800</v>
      </c>
    </row>
    <row r="4756" spans="1:24" x14ac:dyDescent="0.25">
      <c r="A4756" t="str">
        <f t="shared" si="75"/>
        <v>YAG1UKLevel 8Female + maleEducation and teachingSouth West</v>
      </c>
      <c r="B4756" s="214" t="s">
        <v>251</v>
      </c>
      <c r="C4756" s="214" t="s">
        <v>26</v>
      </c>
      <c r="D4756" s="214">
        <v>1</v>
      </c>
      <c r="E4756" s="214" t="s">
        <v>35</v>
      </c>
      <c r="F4756" s="214" t="s">
        <v>248</v>
      </c>
      <c r="G4756" s="214" t="s">
        <v>246</v>
      </c>
      <c r="H4756" s="214" t="s">
        <v>101</v>
      </c>
      <c r="I4756" s="214" t="s">
        <v>134</v>
      </c>
      <c r="J4756" s="214">
        <v>45</v>
      </c>
      <c r="K4756" s="214">
        <v>45</v>
      </c>
      <c r="L4756" s="214">
        <v>0</v>
      </c>
      <c r="M4756" s="214">
        <v>0</v>
      </c>
      <c r="N4756" s="214">
        <v>45</v>
      </c>
      <c r="O4756" s="214">
        <v>8.9</v>
      </c>
      <c r="P4756" s="214">
        <v>4.4000000000000004</v>
      </c>
      <c r="Q4756" s="214">
        <v>84.4</v>
      </c>
      <c r="R4756" s="214">
        <v>86.7</v>
      </c>
      <c r="S4756" s="214">
        <v>86.7</v>
      </c>
      <c r="T4756" s="214">
        <v>2.2000000000000002</v>
      </c>
      <c r="U4756" s="214">
        <v>35</v>
      </c>
      <c r="V4756" s="214">
        <v>19900</v>
      </c>
      <c r="W4756" s="214">
        <v>38300</v>
      </c>
      <c r="X4756" s="214">
        <v>43400</v>
      </c>
    </row>
    <row r="4757" spans="1:24" x14ac:dyDescent="0.25">
      <c r="A4757" t="str">
        <f t="shared" si="75"/>
        <v>YAG1UKLevel 8Female + maleEducation and teachingUnknown</v>
      </c>
      <c r="B4757" s="214" t="s">
        <v>251</v>
      </c>
      <c r="C4757" s="214" t="s">
        <v>26</v>
      </c>
      <c r="D4757" s="214">
        <v>1</v>
      </c>
      <c r="E4757" s="214" t="s">
        <v>35</v>
      </c>
      <c r="F4757" s="214" t="s">
        <v>248</v>
      </c>
      <c r="G4757" s="214" t="s">
        <v>246</v>
      </c>
      <c r="H4757" s="214" t="s">
        <v>101</v>
      </c>
      <c r="I4757" s="214" t="s">
        <v>135</v>
      </c>
      <c r="J4757" s="214">
        <v>20</v>
      </c>
      <c r="K4757" s="214">
        <v>20</v>
      </c>
      <c r="L4757" s="214">
        <v>94.4</v>
      </c>
      <c r="M4757" s="214">
        <v>0</v>
      </c>
      <c r="N4757" s="214">
        <v>0</v>
      </c>
      <c r="O4757" s="214">
        <v>0</v>
      </c>
      <c r="P4757" s="214">
        <v>0</v>
      </c>
      <c r="Q4757" s="214">
        <v>0</v>
      </c>
      <c r="R4757" s="214">
        <v>0</v>
      </c>
      <c r="S4757" s="214">
        <v>100</v>
      </c>
      <c r="T4757" s="214">
        <v>100</v>
      </c>
      <c r="U4757" s="214" t="s">
        <v>136</v>
      </c>
      <c r="V4757" s="214" t="s">
        <v>136</v>
      </c>
      <c r="W4757" s="214" t="s">
        <v>136</v>
      </c>
      <c r="X4757" s="214" t="s">
        <v>136</v>
      </c>
    </row>
    <row r="4758" spans="1:24" x14ac:dyDescent="0.25">
      <c r="A4758" t="str">
        <f t="shared" si="75"/>
        <v>YAG1UKLevel 8Female + maleEducation and teachingWales</v>
      </c>
      <c r="B4758" s="214" t="s">
        <v>251</v>
      </c>
      <c r="C4758" s="214" t="s">
        <v>26</v>
      </c>
      <c r="D4758" s="214">
        <v>1</v>
      </c>
      <c r="E4758" s="214" t="s">
        <v>35</v>
      </c>
      <c r="F4758" s="214" t="s">
        <v>248</v>
      </c>
      <c r="G4758" s="214" t="s">
        <v>246</v>
      </c>
      <c r="H4758" s="214" t="s">
        <v>101</v>
      </c>
      <c r="I4758" s="214" t="s">
        <v>137</v>
      </c>
      <c r="J4758" s="214">
        <v>5</v>
      </c>
      <c r="K4758" s="214">
        <v>5</v>
      </c>
      <c r="L4758" s="214">
        <v>0</v>
      </c>
      <c r="M4758" s="214">
        <v>0</v>
      </c>
      <c r="N4758" s="214">
        <v>5</v>
      </c>
      <c r="O4758" s="214">
        <v>0</v>
      </c>
      <c r="P4758" s="214">
        <v>0</v>
      </c>
      <c r="Q4758" s="214">
        <v>80</v>
      </c>
      <c r="R4758" s="214">
        <v>100</v>
      </c>
      <c r="S4758" s="214">
        <v>100</v>
      </c>
      <c r="T4758" s="214">
        <v>20</v>
      </c>
      <c r="U4758" s="214" t="s">
        <v>140</v>
      </c>
      <c r="V4758" s="214" t="s">
        <v>140</v>
      </c>
      <c r="W4758" s="214" t="s">
        <v>140</v>
      </c>
      <c r="X4758" s="214" t="s">
        <v>140</v>
      </c>
    </row>
    <row r="4759" spans="1:24" x14ac:dyDescent="0.25">
      <c r="A4759" t="str">
        <f t="shared" si="75"/>
        <v>YAG1UKLevel 8Female + maleEducation and teachingWest Midlands</v>
      </c>
      <c r="B4759" s="214" t="s">
        <v>251</v>
      </c>
      <c r="C4759" s="214" t="s">
        <v>26</v>
      </c>
      <c r="D4759" s="214">
        <v>1</v>
      </c>
      <c r="E4759" s="214" t="s">
        <v>35</v>
      </c>
      <c r="F4759" s="214" t="s">
        <v>248</v>
      </c>
      <c r="G4759" s="214" t="s">
        <v>246</v>
      </c>
      <c r="H4759" s="214" t="s">
        <v>101</v>
      </c>
      <c r="I4759" s="214" t="s">
        <v>138</v>
      </c>
      <c r="J4759" s="214">
        <v>35</v>
      </c>
      <c r="K4759" s="214">
        <v>35</v>
      </c>
      <c r="L4759" s="214">
        <v>0</v>
      </c>
      <c r="M4759" s="214">
        <v>0</v>
      </c>
      <c r="N4759" s="214">
        <v>35</v>
      </c>
      <c r="O4759" s="214">
        <v>2.7</v>
      </c>
      <c r="P4759" s="214">
        <v>0</v>
      </c>
      <c r="Q4759" s="214">
        <v>89.2</v>
      </c>
      <c r="R4759" s="214">
        <v>97.3</v>
      </c>
      <c r="S4759" s="214">
        <v>97.3</v>
      </c>
      <c r="T4759" s="214">
        <v>8.1</v>
      </c>
      <c r="U4759" s="214">
        <v>30</v>
      </c>
      <c r="V4759" s="214">
        <v>21900</v>
      </c>
      <c r="W4759" s="214">
        <v>43400</v>
      </c>
      <c r="X4759" s="214">
        <v>47100</v>
      </c>
    </row>
    <row r="4760" spans="1:24" x14ac:dyDescent="0.25">
      <c r="A4760" t="str">
        <f t="shared" si="75"/>
        <v>YAG1UKLevel 8Female + maleEducation and teachingYorkshire and The Humber</v>
      </c>
      <c r="B4760" s="214" t="s">
        <v>251</v>
      </c>
      <c r="C4760" s="214" t="s">
        <v>26</v>
      </c>
      <c r="D4760" s="214">
        <v>1</v>
      </c>
      <c r="E4760" s="214" t="s">
        <v>35</v>
      </c>
      <c r="F4760" s="214" t="s">
        <v>248</v>
      </c>
      <c r="G4760" s="214" t="s">
        <v>246</v>
      </c>
      <c r="H4760" s="214" t="s">
        <v>101</v>
      </c>
      <c r="I4760" s="214" t="s">
        <v>139</v>
      </c>
      <c r="J4760" s="214">
        <v>25</v>
      </c>
      <c r="K4760" s="214">
        <v>25</v>
      </c>
      <c r="L4760" s="214">
        <v>0</v>
      </c>
      <c r="M4760" s="214">
        <v>0</v>
      </c>
      <c r="N4760" s="214">
        <v>25</v>
      </c>
      <c r="O4760" s="214">
        <v>11.5</v>
      </c>
      <c r="P4760" s="214">
        <v>0</v>
      </c>
      <c r="Q4760" s="214">
        <v>80.8</v>
      </c>
      <c r="R4760" s="214">
        <v>88.5</v>
      </c>
      <c r="S4760" s="214">
        <v>88.5</v>
      </c>
      <c r="T4760" s="214">
        <v>7.7</v>
      </c>
      <c r="U4760" s="214">
        <v>20</v>
      </c>
      <c r="V4760" s="214">
        <v>28200</v>
      </c>
      <c r="W4760" s="214">
        <v>34900</v>
      </c>
      <c r="X4760" s="214">
        <v>44900</v>
      </c>
    </row>
    <row r="4761" spans="1:24" x14ac:dyDescent="0.25">
      <c r="A4761" t="str">
        <f t="shared" si="75"/>
        <v>YAG1UKLevel 8Female + maleEngineeringAbroad</v>
      </c>
      <c r="B4761" s="214" t="s">
        <v>251</v>
      </c>
      <c r="C4761" s="214" t="s">
        <v>26</v>
      </c>
      <c r="D4761" s="214">
        <v>1</v>
      </c>
      <c r="E4761" s="214" t="s">
        <v>35</v>
      </c>
      <c r="F4761" s="214" t="s">
        <v>248</v>
      </c>
      <c r="G4761" s="214" t="s">
        <v>246</v>
      </c>
      <c r="H4761" s="214" t="s">
        <v>68</v>
      </c>
      <c r="I4761" s="214" t="s">
        <v>125</v>
      </c>
      <c r="J4761" s="214" t="s">
        <v>140</v>
      </c>
      <c r="K4761" s="214" t="s">
        <v>140</v>
      </c>
      <c r="L4761" s="214" t="s">
        <v>140</v>
      </c>
      <c r="M4761" s="214" t="s">
        <v>140</v>
      </c>
      <c r="N4761" s="214" t="s">
        <v>140</v>
      </c>
      <c r="O4761" s="214" t="s">
        <v>140</v>
      </c>
      <c r="P4761" s="214" t="s">
        <v>140</v>
      </c>
      <c r="Q4761" s="214" t="s">
        <v>140</v>
      </c>
      <c r="R4761" s="214" t="s">
        <v>140</v>
      </c>
      <c r="S4761" s="214" t="s">
        <v>140</v>
      </c>
      <c r="T4761" s="214" t="s">
        <v>140</v>
      </c>
      <c r="U4761" s="214" t="s">
        <v>140</v>
      </c>
      <c r="V4761" s="214" t="s">
        <v>140</v>
      </c>
      <c r="W4761" s="214" t="s">
        <v>140</v>
      </c>
      <c r="X4761" s="214" t="s">
        <v>140</v>
      </c>
    </row>
    <row r="4762" spans="1:24" x14ac:dyDescent="0.25">
      <c r="A4762" t="str">
        <f t="shared" si="75"/>
        <v>YAG1UKLevel 8Female + maleEngineeringEast Midlands</v>
      </c>
      <c r="B4762" s="214" t="s">
        <v>251</v>
      </c>
      <c r="C4762" s="214" t="s">
        <v>26</v>
      </c>
      <c r="D4762" s="214">
        <v>1</v>
      </c>
      <c r="E4762" s="214" t="s">
        <v>35</v>
      </c>
      <c r="F4762" s="214" t="s">
        <v>248</v>
      </c>
      <c r="G4762" s="214" t="s">
        <v>246</v>
      </c>
      <c r="H4762" s="214" t="s">
        <v>68</v>
      </c>
      <c r="I4762" s="214" t="s">
        <v>126</v>
      </c>
      <c r="J4762" s="214">
        <v>75</v>
      </c>
      <c r="K4762" s="214">
        <v>75</v>
      </c>
      <c r="L4762" s="214">
        <v>0</v>
      </c>
      <c r="M4762" s="214">
        <v>0</v>
      </c>
      <c r="N4762" s="214">
        <v>75</v>
      </c>
      <c r="O4762" s="214">
        <v>12.3</v>
      </c>
      <c r="P4762" s="214">
        <v>1.4</v>
      </c>
      <c r="Q4762" s="214">
        <v>80.900000000000006</v>
      </c>
      <c r="R4762" s="214">
        <v>85</v>
      </c>
      <c r="S4762" s="214">
        <v>86.4</v>
      </c>
      <c r="T4762" s="214">
        <v>5.5</v>
      </c>
      <c r="U4762" s="214">
        <v>55</v>
      </c>
      <c r="V4762" s="214">
        <v>29200</v>
      </c>
      <c r="W4762" s="214">
        <v>35400</v>
      </c>
      <c r="X4762" s="214">
        <v>42000</v>
      </c>
    </row>
    <row r="4763" spans="1:24" x14ac:dyDescent="0.25">
      <c r="A4763" t="str">
        <f t="shared" si="75"/>
        <v>YAG1UKLevel 8Female + maleEngineeringEast of England</v>
      </c>
      <c r="B4763" s="214" t="s">
        <v>251</v>
      </c>
      <c r="C4763" s="214" t="s">
        <v>26</v>
      </c>
      <c r="D4763" s="214">
        <v>1</v>
      </c>
      <c r="E4763" s="214" t="s">
        <v>35</v>
      </c>
      <c r="F4763" s="214" t="s">
        <v>248</v>
      </c>
      <c r="G4763" s="214" t="s">
        <v>246</v>
      </c>
      <c r="H4763" s="214" t="s">
        <v>68</v>
      </c>
      <c r="I4763" s="214" t="s">
        <v>127</v>
      </c>
      <c r="J4763" s="214">
        <v>65</v>
      </c>
      <c r="K4763" s="214">
        <v>65</v>
      </c>
      <c r="L4763" s="214">
        <v>0</v>
      </c>
      <c r="M4763" s="214">
        <v>0</v>
      </c>
      <c r="N4763" s="214">
        <v>65</v>
      </c>
      <c r="O4763" s="214">
        <v>13.5</v>
      </c>
      <c r="P4763" s="214">
        <v>1.5</v>
      </c>
      <c r="Q4763" s="214">
        <v>82</v>
      </c>
      <c r="R4763" s="214">
        <v>85</v>
      </c>
      <c r="S4763" s="214">
        <v>85</v>
      </c>
      <c r="T4763" s="214">
        <v>3</v>
      </c>
      <c r="U4763" s="214">
        <v>55</v>
      </c>
      <c r="V4763" s="214">
        <v>30300</v>
      </c>
      <c r="W4763" s="214">
        <v>40500</v>
      </c>
      <c r="X4763" s="214">
        <v>49600</v>
      </c>
    </row>
    <row r="4764" spans="1:24" x14ac:dyDescent="0.25">
      <c r="A4764" t="str">
        <f t="shared" si="75"/>
        <v>YAG1UKLevel 8Female + maleEngineeringLondon</v>
      </c>
      <c r="B4764" s="214" t="s">
        <v>251</v>
      </c>
      <c r="C4764" s="214" t="s">
        <v>26</v>
      </c>
      <c r="D4764" s="214">
        <v>1</v>
      </c>
      <c r="E4764" s="214" t="s">
        <v>35</v>
      </c>
      <c r="F4764" s="214" t="s">
        <v>248</v>
      </c>
      <c r="G4764" s="214" t="s">
        <v>246</v>
      </c>
      <c r="H4764" s="214" t="s">
        <v>68</v>
      </c>
      <c r="I4764" s="214" t="s">
        <v>128</v>
      </c>
      <c r="J4764" s="214">
        <v>145</v>
      </c>
      <c r="K4764" s="214">
        <v>145</v>
      </c>
      <c r="L4764" s="214">
        <v>0</v>
      </c>
      <c r="M4764" s="214">
        <v>0</v>
      </c>
      <c r="N4764" s="214">
        <v>145</v>
      </c>
      <c r="O4764" s="214">
        <v>14.5</v>
      </c>
      <c r="P4764" s="214">
        <v>5.6</v>
      </c>
      <c r="Q4764" s="214">
        <v>78.5</v>
      </c>
      <c r="R4764" s="214">
        <v>79.900000000000006</v>
      </c>
      <c r="S4764" s="214">
        <v>79.900000000000006</v>
      </c>
      <c r="T4764" s="214">
        <v>1.4</v>
      </c>
      <c r="U4764" s="214">
        <v>105</v>
      </c>
      <c r="V4764" s="214">
        <v>31800</v>
      </c>
      <c r="W4764" s="214">
        <v>38000</v>
      </c>
      <c r="X4764" s="214">
        <v>49300</v>
      </c>
    </row>
    <row r="4765" spans="1:24" x14ac:dyDescent="0.25">
      <c r="A4765" t="str">
        <f t="shared" si="75"/>
        <v>YAG1UKLevel 8Female + maleEngineeringNorth East</v>
      </c>
      <c r="B4765" s="214" t="s">
        <v>251</v>
      </c>
      <c r="C4765" s="214" t="s">
        <v>26</v>
      </c>
      <c r="D4765" s="214">
        <v>1</v>
      </c>
      <c r="E4765" s="214" t="s">
        <v>35</v>
      </c>
      <c r="F4765" s="214" t="s">
        <v>248</v>
      </c>
      <c r="G4765" s="214" t="s">
        <v>246</v>
      </c>
      <c r="H4765" s="214" t="s">
        <v>68</v>
      </c>
      <c r="I4765" s="214" t="s">
        <v>129</v>
      </c>
      <c r="J4765" s="214">
        <v>30</v>
      </c>
      <c r="K4765" s="214">
        <v>30</v>
      </c>
      <c r="L4765" s="214">
        <v>0</v>
      </c>
      <c r="M4765" s="214">
        <v>0</v>
      </c>
      <c r="N4765" s="214">
        <v>30</v>
      </c>
      <c r="O4765" s="214">
        <v>20.7</v>
      </c>
      <c r="P4765" s="214">
        <v>0</v>
      </c>
      <c r="Q4765" s="214">
        <v>79.3</v>
      </c>
      <c r="R4765" s="214">
        <v>79.3</v>
      </c>
      <c r="S4765" s="214">
        <v>79.3</v>
      </c>
      <c r="T4765" s="214">
        <v>0</v>
      </c>
      <c r="U4765" s="214">
        <v>20</v>
      </c>
      <c r="V4765" s="214">
        <v>26300</v>
      </c>
      <c r="W4765" s="214">
        <v>30300</v>
      </c>
      <c r="X4765" s="214">
        <v>41200</v>
      </c>
    </row>
    <row r="4766" spans="1:24" x14ac:dyDescent="0.25">
      <c r="A4766" t="str">
        <f t="shared" si="75"/>
        <v>YAG1UKLevel 8Female + maleEngineeringNorth West</v>
      </c>
      <c r="B4766" s="214" t="s">
        <v>251</v>
      </c>
      <c r="C4766" s="214" t="s">
        <v>26</v>
      </c>
      <c r="D4766" s="214">
        <v>1</v>
      </c>
      <c r="E4766" s="214" t="s">
        <v>35</v>
      </c>
      <c r="F4766" s="214" t="s">
        <v>248</v>
      </c>
      <c r="G4766" s="214" t="s">
        <v>246</v>
      </c>
      <c r="H4766" s="214" t="s">
        <v>68</v>
      </c>
      <c r="I4766" s="214" t="s">
        <v>130</v>
      </c>
      <c r="J4766" s="214">
        <v>65</v>
      </c>
      <c r="K4766" s="214">
        <v>65</v>
      </c>
      <c r="L4766" s="214">
        <v>0</v>
      </c>
      <c r="M4766" s="214">
        <v>0</v>
      </c>
      <c r="N4766" s="214">
        <v>65</v>
      </c>
      <c r="O4766" s="214">
        <v>9.9</v>
      </c>
      <c r="P4766" s="214">
        <v>7.6</v>
      </c>
      <c r="Q4766" s="214">
        <v>79.400000000000006</v>
      </c>
      <c r="R4766" s="214">
        <v>82.4</v>
      </c>
      <c r="S4766" s="214">
        <v>82.4</v>
      </c>
      <c r="T4766" s="214">
        <v>3.1</v>
      </c>
      <c r="U4766" s="214">
        <v>50</v>
      </c>
      <c r="V4766" s="214">
        <v>28100</v>
      </c>
      <c r="W4766" s="214">
        <v>36100</v>
      </c>
      <c r="X4766" s="214">
        <v>40500</v>
      </c>
    </row>
    <row r="4767" spans="1:24" x14ac:dyDescent="0.25">
      <c r="A4767" t="str">
        <f t="shared" si="75"/>
        <v>YAG1UKLevel 8Female + maleEngineeringNorthern Ireland</v>
      </c>
      <c r="B4767" s="214" t="s">
        <v>251</v>
      </c>
      <c r="C4767" s="214" t="s">
        <v>26</v>
      </c>
      <c r="D4767" s="214">
        <v>1</v>
      </c>
      <c r="E4767" s="214" t="s">
        <v>35</v>
      </c>
      <c r="F4767" s="214" t="s">
        <v>248</v>
      </c>
      <c r="G4767" s="214" t="s">
        <v>246</v>
      </c>
      <c r="H4767" s="214" t="s">
        <v>68</v>
      </c>
      <c r="I4767" s="214" t="s">
        <v>131</v>
      </c>
      <c r="J4767" s="214">
        <v>5</v>
      </c>
      <c r="K4767" s="214">
        <v>5</v>
      </c>
      <c r="L4767" s="214">
        <v>0</v>
      </c>
      <c r="M4767" s="214">
        <v>0</v>
      </c>
      <c r="N4767" s="214">
        <v>5</v>
      </c>
      <c r="O4767" s="214">
        <v>0</v>
      </c>
      <c r="P4767" s="214">
        <v>20.399999999999999</v>
      </c>
      <c r="Q4767" s="214">
        <v>79.599999999999994</v>
      </c>
      <c r="R4767" s="214">
        <v>79.599999999999994</v>
      </c>
      <c r="S4767" s="214">
        <v>79.599999999999994</v>
      </c>
      <c r="T4767" s="214">
        <v>0</v>
      </c>
      <c r="U4767" s="214" t="s">
        <v>140</v>
      </c>
      <c r="V4767" s="214" t="s">
        <v>140</v>
      </c>
      <c r="W4767" s="214" t="s">
        <v>140</v>
      </c>
      <c r="X4767" s="214" t="s">
        <v>140</v>
      </c>
    </row>
    <row r="4768" spans="1:24" x14ac:dyDescent="0.25">
      <c r="A4768" t="str">
        <f t="shared" si="75"/>
        <v>YAG1UKLevel 8Female + maleEngineeringScotland</v>
      </c>
      <c r="B4768" s="214" t="s">
        <v>251</v>
      </c>
      <c r="C4768" s="214" t="s">
        <v>26</v>
      </c>
      <c r="D4768" s="214">
        <v>1</v>
      </c>
      <c r="E4768" s="214" t="s">
        <v>35</v>
      </c>
      <c r="F4768" s="214" t="s">
        <v>248</v>
      </c>
      <c r="G4768" s="214" t="s">
        <v>246</v>
      </c>
      <c r="H4768" s="214" t="s">
        <v>68</v>
      </c>
      <c r="I4768" s="214" t="s">
        <v>132</v>
      </c>
      <c r="J4768" s="214">
        <v>15</v>
      </c>
      <c r="K4768" s="214">
        <v>15</v>
      </c>
      <c r="L4768" s="214">
        <v>0</v>
      </c>
      <c r="M4768" s="214">
        <v>0</v>
      </c>
      <c r="N4768" s="214">
        <v>15</v>
      </c>
      <c r="O4768" s="214">
        <v>12.7</v>
      </c>
      <c r="P4768" s="214">
        <v>19</v>
      </c>
      <c r="Q4768" s="214">
        <v>68.3</v>
      </c>
      <c r="R4768" s="214">
        <v>68.3</v>
      </c>
      <c r="S4768" s="214">
        <v>68.3</v>
      </c>
      <c r="T4768" s="214">
        <v>0</v>
      </c>
      <c r="U4768" s="214" t="s">
        <v>140</v>
      </c>
      <c r="V4768" s="214" t="s">
        <v>140</v>
      </c>
      <c r="W4768" s="214" t="s">
        <v>140</v>
      </c>
      <c r="X4768" s="214" t="s">
        <v>140</v>
      </c>
    </row>
    <row r="4769" spans="1:24" x14ac:dyDescent="0.25">
      <c r="A4769" t="str">
        <f t="shared" si="75"/>
        <v>YAG1UKLevel 8Female + maleEngineeringSouth East</v>
      </c>
      <c r="B4769" s="214" t="s">
        <v>251</v>
      </c>
      <c r="C4769" s="214" t="s">
        <v>26</v>
      </c>
      <c r="D4769" s="214">
        <v>1</v>
      </c>
      <c r="E4769" s="214" t="s">
        <v>35</v>
      </c>
      <c r="F4769" s="214" t="s">
        <v>248</v>
      </c>
      <c r="G4769" s="214" t="s">
        <v>246</v>
      </c>
      <c r="H4769" s="214" t="s">
        <v>68</v>
      </c>
      <c r="I4769" s="214" t="s">
        <v>133</v>
      </c>
      <c r="J4769" s="214">
        <v>145</v>
      </c>
      <c r="K4769" s="214">
        <v>145</v>
      </c>
      <c r="L4769" s="214">
        <v>0</v>
      </c>
      <c r="M4769" s="214">
        <v>0</v>
      </c>
      <c r="N4769" s="214">
        <v>145</v>
      </c>
      <c r="O4769" s="214">
        <v>14</v>
      </c>
      <c r="P4769" s="214">
        <v>4.0999999999999996</v>
      </c>
      <c r="Q4769" s="214">
        <v>78.599999999999994</v>
      </c>
      <c r="R4769" s="214">
        <v>81.900000000000006</v>
      </c>
      <c r="S4769" s="214">
        <v>81.900000000000006</v>
      </c>
      <c r="T4769" s="214">
        <v>3.3</v>
      </c>
      <c r="U4769" s="214">
        <v>110</v>
      </c>
      <c r="V4769" s="214">
        <v>30300</v>
      </c>
      <c r="W4769" s="214">
        <v>36900</v>
      </c>
      <c r="X4769" s="214">
        <v>47600</v>
      </c>
    </row>
    <row r="4770" spans="1:24" x14ac:dyDescent="0.25">
      <c r="A4770" t="str">
        <f t="shared" si="75"/>
        <v>YAG1UKLevel 8Female + maleEngineeringSouth West</v>
      </c>
      <c r="B4770" s="214" t="s">
        <v>251</v>
      </c>
      <c r="C4770" s="214" t="s">
        <v>26</v>
      </c>
      <c r="D4770" s="214">
        <v>1</v>
      </c>
      <c r="E4770" s="214" t="s">
        <v>35</v>
      </c>
      <c r="F4770" s="214" t="s">
        <v>248</v>
      </c>
      <c r="G4770" s="214" t="s">
        <v>246</v>
      </c>
      <c r="H4770" s="214" t="s">
        <v>68</v>
      </c>
      <c r="I4770" s="214" t="s">
        <v>134</v>
      </c>
      <c r="J4770" s="214">
        <v>85</v>
      </c>
      <c r="K4770" s="214">
        <v>85</v>
      </c>
      <c r="L4770" s="214">
        <v>0</v>
      </c>
      <c r="M4770" s="214">
        <v>0</v>
      </c>
      <c r="N4770" s="214">
        <v>85</v>
      </c>
      <c r="O4770" s="214">
        <v>12</v>
      </c>
      <c r="P4770" s="214">
        <v>4.5999999999999996</v>
      </c>
      <c r="Q4770" s="214">
        <v>78.8</v>
      </c>
      <c r="R4770" s="214">
        <v>82.3</v>
      </c>
      <c r="S4770" s="214">
        <v>83.4</v>
      </c>
      <c r="T4770" s="214">
        <v>4.5999999999999996</v>
      </c>
      <c r="U4770" s="214">
        <v>65</v>
      </c>
      <c r="V4770" s="214">
        <v>32100</v>
      </c>
      <c r="W4770" s="214">
        <v>35800</v>
      </c>
      <c r="X4770" s="214">
        <v>44200</v>
      </c>
    </row>
    <row r="4771" spans="1:24" x14ac:dyDescent="0.25">
      <c r="A4771" t="str">
        <f t="shared" si="75"/>
        <v>YAG1UKLevel 8Female + maleEngineeringUnknown</v>
      </c>
      <c r="B4771" s="214" t="s">
        <v>251</v>
      </c>
      <c r="C4771" s="214" t="s">
        <v>26</v>
      </c>
      <c r="D4771" s="214">
        <v>1</v>
      </c>
      <c r="E4771" s="214" t="s">
        <v>35</v>
      </c>
      <c r="F4771" s="214" t="s">
        <v>248</v>
      </c>
      <c r="G4771" s="214" t="s">
        <v>246</v>
      </c>
      <c r="H4771" s="214" t="s">
        <v>68</v>
      </c>
      <c r="I4771" s="214" t="s">
        <v>135</v>
      </c>
      <c r="J4771" s="214">
        <v>25</v>
      </c>
      <c r="K4771" s="214">
        <v>25</v>
      </c>
      <c r="L4771" s="214">
        <v>87.8</v>
      </c>
      <c r="M4771" s="214">
        <v>0</v>
      </c>
      <c r="N4771" s="214">
        <v>5</v>
      </c>
      <c r="O4771" s="214">
        <v>0</v>
      </c>
      <c r="P4771" s="214">
        <v>0</v>
      </c>
      <c r="Q4771" s="214">
        <v>0</v>
      </c>
      <c r="R4771" s="214">
        <v>0</v>
      </c>
      <c r="S4771" s="214">
        <v>100</v>
      </c>
      <c r="T4771" s="214">
        <v>100</v>
      </c>
      <c r="U4771" s="214" t="s">
        <v>136</v>
      </c>
      <c r="V4771" s="214" t="s">
        <v>136</v>
      </c>
      <c r="W4771" s="214" t="s">
        <v>136</v>
      </c>
      <c r="X4771" s="214" t="s">
        <v>136</v>
      </c>
    </row>
    <row r="4772" spans="1:24" x14ac:dyDescent="0.25">
      <c r="A4772" t="str">
        <f t="shared" si="75"/>
        <v>YAG1UKLevel 8Female + maleEngineeringWales</v>
      </c>
      <c r="B4772" s="214" t="s">
        <v>251</v>
      </c>
      <c r="C4772" s="214" t="s">
        <v>26</v>
      </c>
      <c r="D4772" s="214">
        <v>1</v>
      </c>
      <c r="E4772" s="214" t="s">
        <v>35</v>
      </c>
      <c r="F4772" s="214" t="s">
        <v>248</v>
      </c>
      <c r="G4772" s="214" t="s">
        <v>246</v>
      </c>
      <c r="H4772" s="214" t="s">
        <v>68</v>
      </c>
      <c r="I4772" s="214" t="s">
        <v>137</v>
      </c>
      <c r="J4772" s="214">
        <v>5</v>
      </c>
      <c r="K4772" s="214">
        <v>5</v>
      </c>
      <c r="L4772" s="214">
        <v>0</v>
      </c>
      <c r="M4772" s="214">
        <v>0</v>
      </c>
      <c r="N4772" s="214">
        <v>5</v>
      </c>
      <c r="O4772" s="214">
        <v>0</v>
      </c>
      <c r="P4772" s="214">
        <v>0</v>
      </c>
      <c r="Q4772" s="214">
        <v>81.5</v>
      </c>
      <c r="R4772" s="214">
        <v>81.5</v>
      </c>
      <c r="S4772" s="214">
        <v>100</v>
      </c>
      <c r="T4772" s="214">
        <v>18.5</v>
      </c>
      <c r="U4772" s="214" t="s">
        <v>140</v>
      </c>
      <c r="V4772" s="214" t="s">
        <v>140</v>
      </c>
      <c r="W4772" s="214" t="s">
        <v>140</v>
      </c>
      <c r="X4772" s="214" t="s">
        <v>140</v>
      </c>
    </row>
    <row r="4773" spans="1:24" x14ac:dyDescent="0.25">
      <c r="A4773" t="str">
        <f t="shared" si="75"/>
        <v>YAG1UKLevel 8Female + maleEngineeringWest Midlands</v>
      </c>
      <c r="B4773" s="214" t="s">
        <v>251</v>
      </c>
      <c r="C4773" s="214" t="s">
        <v>26</v>
      </c>
      <c r="D4773" s="214">
        <v>1</v>
      </c>
      <c r="E4773" s="214" t="s">
        <v>35</v>
      </c>
      <c r="F4773" s="214" t="s">
        <v>248</v>
      </c>
      <c r="G4773" s="214" t="s">
        <v>246</v>
      </c>
      <c r="H4773" s="214" t="s">
        <v>68</v>
      </c>
      <c r="I4773" s="214" t="s">
        <v>138</v>
      </c>
      <c r="J4773" s="214">
        <v>60</v>
      </c>
      <c r="K4773" s="214">
        <v>60</v>
      </c>
      <c r="L4773" s="214">
        <v>0</v>
      </c>
      <c r="M4773" s="214">
        <v>0</v>
      </c>
      <c r="N4773" s="214">
        <v>60</v>
      </c>
      <c r="O4773" s="214">
        <v>13</v>
      </c>
      <c r="P4773" s="214">
        <v>1.6</v>
      </c>
      <c r="Q4773" s="214">
        <v>78.8</v>
      </c>
      <c r="R4773" s="214">
        <v>85.3</v>
      </c>
      <c r="S4773" s="214">
        <v>85.3</v>
      </c>
      <c r="T4773" s="214">
        <v>6.5</v>
      </c>
      <c r="U4773" s="214">
        <v>45</v>
      </c>
      <c r="V4773" s="214">
        <v>29600</v>
      </c>
      <c r="W4773" s="214">
        <v>32100</v>
      </c>
      <c r="X4773" s="214">
        <v>46400</v>
      </c>
    </row>
    <row r="4774" spans="1:24" x14ac:dyDescent="0.25">
      <c r="A4774" t="str">
        <f t="shared" si="75"/>
        <v>YAG1UKLevel 8Female + maleEngineeringYorkshire and The Humber</v>
      </c>
      <c r="B4774" s="214" t="s">
        <v>251</v>
      </c>
      <c r="C4774" s="214" t="s">
        <v>26</v>
      </c>
      <c r="D4774" s="214">
        <v>1</v>
      </c>
      <c r="E4774" s="214" t="s">
        <v>35</v>
      </c>
      <c r="F4774" s="214" t="s">
        <v>248</v>
      </c>
      <c r="G4774" s="214" t="s">
        <v>246</v>
      </c>
      <c r="H4774" s="214" t="s">
        <v>68</v>
      </c>
      <c r="I4774" s="214" t="s">
        <v>139</v>
      </c>
      <c r="J4774" s="214">
        <v>80</v>
      </c>
      <c r="K4774" s="214">
        <v>80</v>
      </c>
      <c r="L4774" s="214">
        <v>0</v>
      </c>
      <c r="M4774" s="214">
        <v>0</v>
      </c>
      <c r="N4774" s="214">
        <v>80</v>
      </c>
      <c r="O4774" s="214">
        <v>8.5</v>
      </c>
      <c r="P4774" s="214">
        <v>6.1</v>
      </c>
      <c r="Q4774" s="214">
        <v>82.9</v>
      </c>
      <c r="R4774" s="214">
        <v>85.3</v>
      </c>
      <c r="S4774" s="214">
        <v>85.3</v>
      </c>
      <c r="T4774" s="214">
        <v>2.4</v>
      </c>
      <c r="U4774" s="214">
        <v>65</v>
      </c>
      <c r="V4774" s="214">
        <v>26600</v>
      </c>
      <c r="W4774" s="214">
        <v>31400</v>
      </c>
      <c r="X4774" s="214">
        <v>40500</v>
      </c>
    </row>
    <row r="4775" spans="1:24" x14ac:dyDescent="0.25">
      <c r="A4775" t="str">
        <f t="shared" si="75"/>
        <v>YAG1UKLevel 8Female + maleEnglish studiesAbroad</v>
      </c>
      <c r="B4775" s="214" t="s">
        <v>251</v>
      </c>
      <c r="C4775" s="214" t="s">
        <v>26</v>
      </c>
      <c r="D4775" s="214">
        <v>1</v>
      </c>
      <c r="E4775" s="214" t="s">
        <v>35</v>
      </c>
      <c r="F4775" s="214" t="s">
        <v>248</v>
      </c>
      <c r="G4775" s="214" t="s">
        <v>246</v>
      </c>
      <c r="H4775" s="214" t="s">
        <v>90</v>
      </c>
      <c r="I4775" s="214" t="s">
        <v>125</v>
      </c>
      <c r="J4775" s="214" t="s">
        <v>140</v>
      </c>
      <c r="K4775" s="214" t="s">
        <v>140</v>
      </c>
      <c r="L4775" s="214" t="s">
        <v>140</v>
      </c>
      <c r="M4775" s="214" t="s">
        <v>140</v>
      </c>
      <c r="N4775" s="214" t="s">
        <v>140</v>
      </c>
      <c r="O4775" s="214" t="s">
        <v>140</v>
      </c>
      <c r="P4775" s="214" t="s">
        <v>140</v>
      </c>
      <c r="Q4775" s="214" t="s">
        <v>140</v>
      </c>
      <c r="R4775" s="214" t="s">
        <v>140</v>
      </c>
      <c r="S4775" s="214" t="s">
        <v>140</v>
      </c>
      <c r="T4775" s="214" t="s">
        <v>140</v>
      </c>
      <c r="U4775" s="214" t="s">
        <v>136</v>
      </c>
      <c r="V4775" s="214" t="s">
        <v>136</v>
      </c>
      <c r="W4775" s="214" t="s">
        <v>136</v>
      </c>
      <c r="X4775" s="214" t="s">
        <v>136</v>
      </c>
    </row>
    <row r="4776" spans="1:24" x14ac:dyDescent="0.25">
      <c r="A4776" t="str">
        <f t="shared" si="75"/>
        <v>YAG1UKLevel 8Female + maleEnglish studiesEast Midlands</v>
      </c>
      <c r="B4776" s="214" t="s">
        <v>251</v>
      </c>
      <c r="C4776" s="214" t="s">
        <v>26</v>
      </c>
      <c r="D4776" s="214">
        <v>1</v>
      </c>
      <c r="E4776" s="214" t="s">
        <v>35</v>
      </c>
      <c r="F4776" s="214" t="s">
        <v>248</v>
      </c>
      <c r="G4776" s="214" t="s">
        <v>246</v>
      </c>
      <c r="H4776" s="214" t="s">
        <v>90</v>
      </c>
      <c r="I4776" s="214" t="s">
        <v>126</v>
      </c>
      <c r="J4776" s="214">
        <v>20</v>
      </c>
      <c r="K4776" s="214">
        <v>20</v>
      </c>
      <c r="L4776" s="214">
        <v>0</v>
      </c>
      <c r="M4776" s="214">
        <v>0</v>
      </c>
      <c r="N4776" s="214">
        <v>20</v>
      </c>
      <c r="O4776" s="214">
        <v>4.4000000000000004</v>
      </c>
      <c r="P4776" s="214">
        <v>4.4000000000000004</v>
      </c>
      <c r="Q4776" s="214">
        <v>86.7</v>
      </c>
      <c r="R4776" s="214">
        <v>91.1</v>
      </c>
      <c r="S4776" s="214">
        <v>91.1</v>
      </c>
      <c r="T4776" s="214">
        <v>4.4000000000000004</v>
      </c>
      <c r="U4776" s="214">
        <v>20</v>
      </c>
      <c r="V4776" s="214">
        <v>17900</v>
      </c>
      <c r="W4776" s="214">
        <v>23400</v>
      </c>
      <c r="X4776" s="214">
        <v>31400</v>
      </c>
    </row>
    <row r="4777" spans="1:24" x14ac:dyDescent="0.25">
      <c r="A4777" t="str">
        <f t="shared" si="75"/>
        <v>YAG1UKLevel 8Female + maleEnglish studiesEast of England</v>
      </c>
      <c r="B4777" s="214" t="s">
        <v>251</v>
      </c>
      <c r="C4777" s="214" t="s">
        <v>26</v>
      </c>
      <c r="D4777" s="214">
        <v>1</v>
      </c>
      <c r="E4777" s="214" t="s">
        <v>35</v>
      </c>
      <c r="F4777" s="214" t="s">
        <v>248</v>
      </c>
      <c r="G4777" s="214" t="s">
        <v>246</v>
      </c>
      <c r="H4777" s="214" t="s">
        <v>90</v>
      </c>
      <c r="I4777" s="214" t="s">
        <v>127</v>
      </c>
      <c r="J4777" s="214">
        <v>35</v>
      </c>
      <c r="K4777" s="214">
        <v>35</v>
      </c>
      <c r="L4777" s="214">
        <v>0</v>
      </c>
      <c r="M4777" s="214">
        <v>0</v>
      </c>
      <c r="N4777" s="214">
        <v>35</v>
      </c>
      <c r="O4777" s="214">
        <v>11.9</v>
      </c>
      <c r="P4777" s="214">
        <v>9</v>
      </c>
      <c r="Q4777" s="214">
        <v>71.599999999999994</v>
      </c>
      <c r="R4777" s="214">
        <v>76.099999999999994</v>
      </c>
      <c r="S4777" s="214">
        <v>79.099999999999994</v>
      </c>
      <c r="T4777" s="214">
        <v>7.5</v>
      </c>
      <c r="U4777" s="214">
        <v>25</v>
      </c>
      <c r="V4777" s="214">
        <v>11700</v>
      </c>
      <c r="W4777" s="214">
        <v>17900</v>
      </c>
      <c r="X4777" s="214">
        <v>26600</v>
      </c>
    </row>
    <row r="4778" spans="1:24" x14ac:dyDescent="0.25">
      <c r="A4778" t="str">
        <f t="shared" si="75"/>
        <v>YAG1UKLevel 8Female + maleEnglish studiesLondon</v>
      </c>
      <c r="B4778" s="214" t="s">
        <v>251</v>
      </c>
      <c r="C4778" s="214" t="s">
        <v>26</v>
      </c>
      <c r="D4778" s="214">
        <v>1</v>
      </c>
      <c r="E4778" s="214" t="s">
        <v>35</v>
      </c>
      <c r="F4778" s="214" t="s">
        <v>248</v>
      </c>
      <c r="G4778" s="214" t="s">
        <v>246</v>
      </c>
      <c r="H4778" s="214" t="s">
        <v>90</v>
      </c>
      <c r="I4778" s="214" t="s">
        <v>128</v>
      </c>
      <c r="J4778" s="214">
        <v>80</v>
      </c>
      <c r="K4778" s="214">
        <v>80</v>
      </c>
      <c r="L4778" s="214">
        <v>0</v>
      </c>
      <c r="M4778" s="214">
        <v>0</v>
      </c>
      <c r="N4778" s="214">
        <v>80</v>
      </c>
      <c r="O4778" s="214">
        <v>11.9</v>
      </c>
      <c r="P4778" s="214">
        <v>3.7</v>
      </c>
      <c r="Q4778" s="214">
        <v>79.400000000000006</v>
      </c>
      <c r="R4778" s="214">
        <v>81.900000000000006</v>
      </c>
      <c r="S4778" s="214">
        <v>84.4</v>
      </c>
      <c r="T4778" s="214">
        <v>5</v>
      </c>
      <c r="U4778" s="214">
        <v>60</v>
      </c>
      <c r="V4778" s="214">
        <v>17000</v>
      </c>
      <c r="W4778" s="214">
        <v>27000</v>
      </c>
      <c r="X4778" s="214">
        <v>35800</v>
      </c>
    </row>
    <row r="4779" spans="1:24" x14ac:dyDescent="0.25">
      <c r="A4779" t="str">
        <f t="shared" si="75"/>
        <v>YAG1UKLevel 8Female + maleEnglish studiesNorth East</v>
      </c>
      <c r="B4779" s="214" t="s">
        <v>251</v>
      </c>
      <c r="C4779" s="214" t="s">
        <v>26</v>
      </c>
      <c r="D4779" s="214">
        <v>1</v>
      </c>
      <c r="E4779" s="214" t="s">
        <v>35</v>
      </c>
      <c r="F4779" s="214" t="s">
        <v>248</v>
      </c>
      <c r="G4779" s="214" t="s">
        <v>246</v>
      </c>
      <c r="H4779" s="214" t="s">
        <v>90</v>
      </c>
      <c r="I4779" s="214" t="s">
        <v>129</v>
      </c>
      <c r="J4779" s="214">
        <v>15</v>
      </c>
      <c r="K4779" s="214">
        <v>15</v>
      </c>
      <c r="L4779" s="214">
        <v>0</v>
      </c>
      <c r="M4779" s="214">
        <v>0</v>
      </c>
      <c r="N4779" s="214">
        <v>15</v>
      </c>
      <c r="O4779" s="214">
        <v>11.1</v>
      </c>
      <c r="P4779" s="214">
        <v>7.4</v>
      </c>
      <c r="Q4779" s="214">
        <v>81.5</v>
      </c>
      <c r="R4779" s="214">
        <v>81.5</v>
      </c>
      <c r="S4779" s="214">
        <v>81.5</v>
      </c>
      <c r="T4779" s="214">
        <v>0</v>
      </c>
      <c r="U4779" s="214">
        <v>10</v>
      </c>
      <c r="V4779" s="214">
        <v>1800</v>
      </c>
      <c r="W4779" s="214">
        <v>12400</v>
      </c>
      <c r="X4779" s="214">
        <v>18200</v>
      </c>
    </row>
    <row r="4780" spans="1:24" x14ac:dyDescent="0.25">
      <c r="A4780" t="str">
        <f t="shared" si="75"/>
        <v>YAG1UKLevel 8Female + maleEnglish studiesNorth West</v>
      </c>
      <c r="B4780" s="214" t="s">
        <v>251</v>
      </c>
      <c r="C4780" s="214" t="s">
        <v>26</v>
      </c>
      <c r="D4780" s="214">
        <v>1</v>
      </c>
      <c r="E4780" s="214" t="s">
        <v>35</v>
      </c>
      <c r="F4780" s="214" t="s">
        <v>248</v>
      </c>
      <c r="G4780" s="214" t="s">
        <v>246</v>
      </c>
      <c r="H4780" s="214" t="s">
        <v>90</v>
      </c>
      <c r="I4780" s="214" t="s">
        <v>130</v>
      </c>
      <c r="J4780" s="214">
        <v>25</v>
      </c>
      <c r="K4780" s="214">
        <v>25</v>
      </c>
      <c r="L4780" s="214">
        <v>0</v>
      </c>
      <c r="M4780" s="214">
        <v>0</v>
      </c>
      <c r="N4780" s="214">
        <v>25</v>
      </c>
      <c r="O4780" s="214">
        <v>3.9</v>
      </c>
      <c r="P4780" s="214">
        <v>11.8</v>
      </c>
      <c r="Q4780" s="214">
        <v>82.4</v>
      </c>
      <c r="R4780" s="214">
        <v>84.3</v>
      </c>
      <c r="S4780" s="214">
        <v>84.3</v>
      </c>
      <c r="T4780" s="214">
        <v>2</v>
      </c>
      <c r="U4780" s="214">
        <v>20</v>
      </c>
      <c r="V4780" s="214">
        <v>16700</v>
      </c>
      <c r="W4780" s="214">
        <v>22900</v>
      </c>
      <c r="X4780" s="214">
        <v>33200</v>
      </c>
    </row>
    <row r="4781" spans="1:24" x14ac:dyDescent="0.25">
      <c r="A4781" t="str">
        <f t="shared" si="75"/>
        <v>YAG1UKLevel 8Female + maleEnglish studiesNorthern Ireland</v>
      </c>
      <c r="B4781" s="214" t="s">
        <v>251</v>
      </c>
      <c r="C4781" s="214" t="s">
        <v>26</v>
      </c>
      <c r="D4781" s="214">
        <v>1</v>
      </c>
      <c r="E4781" s="214" t="s">
        <v>35</v>
      </c>
      <c r="F4781" s="214" t="s">
        <v>248</v>
      </c>
      <c r="G4781" s="214" t="s">
        <v>246</v>
      </c>
      <c r="H4781" s="214" t="s">
        <v>90</v>
      </c>
      <c r="I4781" s="214" t="s">
        <v>131</v>
      </c>
      <c r="J4781" s="214">
        <v>0</v>
      </c>
      <c r="K4781" s="214">
        <v>0</v>
      </c>
      <c r="L4781" s="214">
        <v>0</v>
      </c>
      <c r="M4781" s="214">
        <v>0</v>
      </c>
      <c r="N4781" s="214">
        <v>0</v>
      </c>
      <c r="O4781" s="214">
        <v>0</v>
      </c>
      <c r="P4781" s="214">
        <v>0</v>
      </c>
      <c r="Q4781" s="214">
        <v>100</v>
      </c>
      <c r="R4781" s="214">
        <v>100</v>
      </c>
      <c r="S4781" s="214">
        <v>100</v>
      </c>
      <c r="T4781" s="214">
        <v>0</v>
      </c>
      <c r="U4781" s="214" t="s">
        <v>140</v>
      </c>
      <c r="V4781" s="214" t="s">
        <v>140</v>
      </c>
      <c r="W4781" s="214" t="s">
        <v>140</v>
      </c>
      <c r="X4781" s="214" t="s">
        <v>140</v>
      </c>
    </row>
    <row r="4782" spans="1:24" x14ac:dyDescent="0.25">
      <c r="A4782" t="str">
        <f t="shared" si="75"/>
        <v>YAG1UKLevel 8Female + maleEnglish studiesScotland</v>
      </c>
      <c r="B4782" s="214" t="s">
        <v>251</v>
      </c>
      <c r="C4782" s="214" t="s">
        <v>26</v>
      </c>
      <c r="D4782" s="214">
        <v>1</v>
      </c>
      <c r="E4782" s="214" t="s">
        <v>35</v>
      </c>
      <c r="F4782" s="214" t="s">
        <v>248</v>
      </c>
      <c r="G4782" s="214" t="s">
        <v>246</v>
      </c>
      <c r="H4782" s="214" t="s">
        <v>90</v>
      </c>
      <c r="I4782" s="214" t="s">
        <v>132</v>
      </c>
      <c r="J4782" s="214">
        <v>5</v>
      </c>
      <c r="K4782" s="214">
        <v>5</v>
      </c>
      <c r="L4782" s="214">
        <v>0</v>
      </c>
      <c r="M4782" s="214">
        <v>0</v>
      </c>
      <c r="N4782" s="214">
        <v>5</v>
      </c>
      <c r="O4782" s="214">
        <v>16.7</v>
      </c>
      <c r="P4782" s="214">
        <v>0</v>
      </c>
      <c r="Q4782" s="214">
        <v>83.3</v>
      </c>
      <c r="R4782" s="214">
        <v>83.3</v>
      </c>
      <c r="S4782" s="214">
        <v>83.3</v>
      </c>
      <c r="T4782" s="214">
        <v>0</v>
      </c>
      <c r="U4782" s="214" t="s">
        <v>140</v>
      </c>
      <c r="V4782" s="214" t="s">
        <v>140</v>
      </c>
      <c r="W4782" s="214" t="s">
        <v>140</v>
      </c>
      <c r="X4782" s="214" t="s">
        <v>140</v>
      </c>
    </row>
    <row r="4783" spans="1:24" x14ac:dyDescent="0.25">
      <c r="A4783" t="str">
        <f t="shared" si="75"/>
        <v>YAG1UKLevel 8Female + maleEnglish studiesSouth East</v>
      </c>
      <c r="B4783" s="214" t="s">
        <v>251</v>
      </c>
      <c r="C4783" s="214" t="s">
        <v>26</v>
      </c>
      <c r="D4783" s="214">
        <v>1</v>
      </c>
      <c r="E4783" s="214" t="s">
        <v>35</v>
      </c>
      <c r="F4783" s="214" t="s">
        <v>248</v>
      </c>
      <c r="G4783" s="214" t="s">
        <v>246</v>
      </c>
      <c r="H4783" s="214" t="s">
        <v>90</v>
      </c>
      <c r="I4783" s="214" t="s">
        <v>133</v>
      </c>
      <c r="J4783" s="214">
        <v>55</v>
      </c>
      <c r="K4783" s="214">
        <v>55</v>
      </c>
      <c r="L4783" s="214">
        <v>0</v>
      </c>
      <c r="M4783" s="214">
        <v>0</v>
      </c>
      <c r="N4783" s="214">
        <v>55</v>
      </c>
      <c r="O4783" s="214">
        <v>15</v>
      </c>
      <c r="P4783" s="214">
        <v>3.6</v>
      </c>
      <c r="Q4783" s="214">
        <v>68.7</v>
      </c>
      <c r="R4783" s="214">
        <v>81.400000000000006</v>
      </c>
      <c r="S4783" s="214">
        <v>81.400000000000006</v>
      </c>
      <c r="T4783" s="214">
        <v>12.6</v>
      </c>
      <c r="U4783" s="214">
        <v>30</v>
      </c>
      <c r="V4783" s="214">
        <v>12800</v>
      </c>
      <c r="W4783" s="214">
        <v>26300</v>
      </c>
      <c r="X4783" s="214">
        <v>32800</v>
      </c>
    </row>
    <row r="4784" spans="1:24" x14ac:dyDescent="0.25">
      <c r="A4784" t="str">
        <f t="shared" si="75"/>
        <v>YAG1UKLevel 8Female + maleEnglish studiesSouth West</v>
      </c>
      <c r="B4784" s="214" t="s">
        <v>251</v>
      </c>
      <c r="C4784" s="214" t="s">
        <v>26</v>
      </c>
      <c r="D4784" s="214">
        <v>1</v>
      </c>
      <c r="E4784" s="214" t="s">
        <v>35</v>
      </c>
      <c r="F4784" s="214" t="s">
        <v>248</v>
      </c>
      <c r="G4784" s="214" t="s">
        <v>246</v>
      </c>
      <c r="H4784" s="214" t="s">
        <v>90</v>
      </c>
      <c r="I4784" s="214" t="s">
        <v>134</v>
      </c>
      <c r="J4784" s="214">
        <v>20</v>
      </c>
      <c r="K4784" s="214">
        <v>20</v>
      </c>
      <c r="L4784" s="214">
        <v>0</v>
      </c>
      <c r="M4784" s="214">
        <v>0</v>
      </c>
      <c r="N4784" s="214">
        <v>20</v>
      </c>
      <c r="O4784" s="214">
        <v>0</v>
      </c>
      <c r="P4784" s="214">
        <v>4.9000000000000004</v>
      </c>
      <c r="Q4784" s="214">
        <v>85.4</v>
      </c>
      <c r="R4784" s="214">
        <v>95.1</v>
      </c>
      <c r="S4784" s="214">
        <v>95.1</v>
      </c>
      <c r="T4784" s="214">
        <v>9.8000000000000007</v>
      </c>
      <c r="U4784" s="214">
        <v>15</v>
      </c>
      <c r="V4784" s="214">
        <v>11700</v>
      </c>
      <c r="W4784" s="214">
        <v>20100</v>
      </c>
      <c r="X4784" s="214">
        <v>27000</v>
      </c>
    </row>
    <row r="4785" spans="1:24" x14ac:dyDescent="0.25">
      <c r="A4785" t="str">
        <f t="shared" si="75"/>
        <v>YAG1UKLevel 8Female + maleEnglish studiesUnknown</v>
      </c>
      <c r="B4785" s="214" t="s">
        <v>251</v>
      </c>
      <c r="C4785" s="214" t="s">
        <v>26</v>
      </c>
      <c r="D4785" s="214">
        <v>1</v>
      </c>
      <c r="E4785" s="214" t="s">
        <v>35</v>
      </c>
      <c r="F4785" s="214" t="s">
        <v>248</v>
      </c>
      <c r="G4785" s="214" t="s">
        <v>246</v>
      </c>
      <c r="H4785" s="214" t="s">
        <v>90</v>
      </c>
      <c r="I4785" s="214" t="s">
        <v>135</v>
      </c>
      <c r="J4785" s="214">
        <v>10</v>
      </c>
      <c r="K4785" s="214">
        <v>10</v>
      </c>
      <c r="L4785" s="214">
        <v>88</v>
      </c>
      <c r="M4785" s="214">
        <v>0</v>
      </c>
      <c r="N4785" s="214">
        <v>0</v>
      </c>
      <c r="O4785" s="214">
        <v>0</v>
      </c>
      <c r="P4785" s="214">
        <v>0</v>
      </c>
      <c r="Q4785" s="214">
        <v>0</v>
      </c>
      <c r="R4785" s="214">
        <v>0</v>
      </c>
      <c r="S4785" s="214">
        <v>100</v>
      </c>
      <c r="T4785" s="214">
        <v>100</v>
      </c>
      <c r="U4785" s="214" t="s">
        <v>136</v>
      </c>
      <c r="V4785" s="214" t="s">
        <v>136</v>
      </c>
      <c r="W4785" s="214" t="s">
        <v>136</v>
      </c>
      <c r="X4785" s="214" t="s">
        <v>136</v>
      </c>
    </row>
    <row r="4786" spans="1:24" x14ac:dyDescent="0.25">
      <c r="A4786" t="str">
        <f t="shared" si="75"/>
        <v>YAG1UKLevel 8Female + maleEnglish studiesWales</v>
      </c>
      <c r="B4786" s="214" t="s">
        <v>251</v>
      </c>
      <c r="C4786" s="214" t="s">
        <v>26</v>
      </c>
      <c r="D4786" s="214">
        <v>1</v>
      </c>
      <c r="E4786" s="214" t="s">
        <v>35</v>
      </c>
      <c r="F4786" s="214" t="s">
        <v>248</v>
      </c>
      <c r="G4786" s="214" t="s">
        <v>246</v>
      </c>
      <c r="H4786" s="214" t="s">
        <v>90</v>
      </c>
      <c r="I4786" s="214" t="s">
        <v>137</v>
      </c>
      <c r="J4786" s="214">
        <v>5</v>
      </c>
      <c r="K4786" s="214">
        <v>5</v>
      </c>
      <c r="L4786" s="214">
        <v>0</v>
      </c>
      <c r="M4786" s="214">
        <v>0</v>
      </c>
      <c r="N4786" s="214">
        <v>5</v>
      </c>
      <c r="O4786" s="214">
        <v>16.7</v>
      </c>
      <c r="P4786" s="214">
        <v>0</v>
      </c>
      <c r="Q4786" s="214">
        <v>83.3</v>
      </c>
      <c r="R4786" s="214">
        <v>83.3</v>
      </c>
      <c r="S4786" s="214">
        <v>83.3</v>
      </c>
      <c r="T4786" s="214">
        <v>0</v>
      </c>
      <c r="U4786" s="214" t="s">
        <v>140</v>
      </c>
      <c r="V4786" s="214" t="s">
        <v>140</v>
      </c>
      <c r="W4786" s="214" t="s">
        <v>140</v>
      </c>
      <c r="X4786" s="214" t="s">
        <v>140</v>
      </c>
    </row>
    <row r="4787" spans="1:24" x14ac:dyDescent="0.25">
      <c r="A4787" t="str">
        <f t="shared" si="75"/>
        <v>YAG1UKLevel 8Female + maleEnglish studiesWest Midlands</v>
      </c>
      <c r="B4787" s="214" t="s">
        <v>251</v>
      </c>
      <c r="C4787" s="214" t="s">
        <v>26</v>
      </c>
      <c r="D4787" s="214">
        <v>1</v>
      </c>
      <c r="E4787" s="214" t="s">
        <v>35</v>
      </c>
      <c r="F4787" s="214" t="s">
        <v>248</v>
      </c>
      <c r="G4787" s="214" t="s">
        <v>246</v>
      </c>
      <c r="H4787" s="214" t="s">
        <v>90</v>
      </c>
      <c r="I4787" s="214" t="s">
        <v>138</v>
      </c>
      <c r="J4787" s="214">
        <v>20</v>
      </c>
      <c r="K4787" s="214">
        <v>20</v>
      </c>
      <c r="L4787" s="214">
        <v>0</v>
      </c>
      <c r="M4787" s="214">
        <v>0</v>
      </c>
      <c r="N4787" s="214">
        <v>20</v>
      </c>
      <c r="O4787" s="214">
        <v>5.6</v>
      </c>
      <c r="P4787" s="214">
        <v>11.1</v>
      </c>
      <c r="Q4787" s="214">
        <v>66.7</v>
      </c>
      <c r="R4787" s="214">
        <v>77.8</v>
      </c>
      <c r="S4787" s="214">
        <v>83.3</v>
      </c>
      <c r="T4787" s="214">
        <v>16.7</v>
      </c>
      <c r="U4787" s="214" t="s">
        <v>140</v>
      </c>
      <c r="V4787" s="214" t="s">
        <v>140</v>
      </c>
      <c r="W4787" s="214" t="s">
        <v>140</v>
      </c>
      <c r="X4787" s="214" t="s">
        <v>140</v>
      </c>
    </row>
    <row r="4788" spans="1:24" x14ac:dyDescent="0.25">
      <c r="A4788" t="str">
        <f t="shared" si="75"/>
        <v>YAG1UKLevel 8Female + maleEnglish studiesYorkshire and The Humber</v>
      </c>
      <c r="B4788" s="214" t="s">
        <v>251</v>
      </c>
      <c r="C4788" s="214" t="s">
        <v>26</v>
      </c>
      <c r="D4788" s="214">
        <v>1</v>
      </c>
      <c r="E4788" s="214" t="s">
        <v>35</v>
      </c>
      <c r="F4788" s="214" t="s">
        <v>248</v>
      </c>
      <c r="G4788" s="214" t="s">
        <v>246</v>
      </c>
      <c r="H4788" s="214" t="s">
        <v>90</v>
      </c>
      <c r="I4788" s="214" t="s">
        <v>139</v>
      </c>
      <c r="J4788" s="214">
        <v>35</v>
      </c>
      <c r="K4788" s="214">
        <v>35</v>
      </c>
      <c r="L4788" s="214">
        <v>0</v>
      </c>
      <c r="M4788" s="214">
        <v>0</v>
      </c>
      <c r="N4788" s="214">
        <v>35</v>
      </c>
      <c r="O4788" s="214">
        <v>11.6</v>
      </c>
      <c r="P4788" s="214">
        <v>5.8</v>
      </c>
      <c r="Q4788" s="214">
        <v>65.2</v>
      </c>
      <c r="R4788" s="214">
        <v>82.6</v>
      </c>
      <c r="S4788" s="214">
        <v>82.6</v>
      </c>
      <c r="T4788" s="214">
        <v>17.399999999999999</v>
      </c>
      <c r="U4788" s="214">
        <v>20</v>
      </c>
      <c r="V4788" s="214">
        <v>16100</v>
      </c>
      <c r="W4788" s="214">
        <v>20800</v>
      </c>
      <c r="X4788" s="214">
        <v>29600</v>
      </c>
    </row>
    <row r="4789" spans="1:24" x14ac:dyDescent="0.25">
      <c r="A4789" t="str">
        <f t="shared" si="75"/>
        <v>YAG1UKLevel 8Female + maleGeneral, applied and forensic sciencesAbroad</v>
      </c>
      <c r="B4789" s="214" t="s">
        <v>251</v>
      </c>
      <c r="C4789" s="214" t="s">
        <v>26</v>
      </c>
      <c r="D4789" s="214">
        <v>1</v>
      </c>
      <c r="E4789" s="214" t="s">
        <v>35</v>
      </c>
      <c r="F4789" s="214" t="s">
        <v>248</v>
      </c>
      <c r="G4789" s="214" t="s">
        <v>246</v>
      </c>
      <c r="H4789" s="214" t="s">
        <v>143</v>
      </c>
      <c r="I4789" s="214" t="s">
        <v>125</v>
      </c>
      <c r="J4789" s="214" t="s">
        <v>140</v>
      </c>
      <c r="K4789" s="214" t="s">
        <v>140</v>
      </c>
      <c r="L4789" s="214" t="s">
        <v>140</v>
      </c>
      <c r="M4789" s="214" t="s">
        <v>140</v>
      </c>
      <c r="N4789" s="214" t="s">
        <v>140</v>
      </c>
      <c r="O4789" s="214" t="s">
        <v>140</v>
      </c>
      <c r="P4789" s="214" t="s">
        <v>140</v>
      </c>
      <c r="Q4789" s="214" t="s">
        <v>140</v>
      </c>
      <c r="R4789" s="214" t="s">
        <v>140</v>
      </c>
      <c r="S4789" s="214" t="s">
        <v>140</v>
      </c>
      <c r="T4789" s="214" t="s">
        <v>140</v>
      </c>
      <c r="U4789" s="214" t="s">
        <v>136</v>
      </c>
      <c r="V4789" s="214" t="s">
        <v>136</v>
      </c>
      <c r="W4789" s="214" t="s">
        <v>136</v>
      </c>
      <c r="X4789" s="214" t="s">
        <v>136</v>
      </c>
    </row>
    <row r="4790" spans="1:24" x14ac:dyDescent="0.25">
      <c r="A4790" t="str">
        <f t="shared" si="75"/>
        <v>YAG1UKLevel 8Female + maleGeneral, applied and forensic sciencesEast Midlands</v>
      </c>
      <c r="B4790" s="214" t="s">
        <v>251</v>
      </c>
      <c r="C4790" s="214" t="s">
        <v>26</v>
      </c>
      <c r="D4790" s="214">
        <v>1</v>
      </c>
      <c r="E4790" s="214" t="s">
        <v>35</v>
      </c>
      <c r="F4790" s="214" t="s">
        <v>248</v>
      </c>
      <c r="G4790" s="214" t="s">
        <v>246</v>
      </c>
      <c r="H4790" s="214" t="s">
        <v>143</v>
      </c>
      <c r="I4790" s="214" t="s">
        <v>126</v>
      </c>
      <c r="J4790" s="214">
        <v>0</v>
      </c>
      <c r="K4790" s="214">
        <v>0</v>
      </c>
      <c r="L4790" s="214">
        <v>0</v>
      </c>
      <c r="M4790" s="214">
        <v>0</v>
      </c>
      <c r="N4790" s="214">
        <v>0</v>
      </c>
      <c r="O4790" s="214">
        <v>0</v>
      </c>
      <c r="P4790" s="214">
        <v>0</v>
      </c>
      <c r="Q4790" s="214">
        <v>100</v>
      </c>
      <c r="R4790" s="214">
        <v>100</v>
      </c>
      <c r="S4790" s="214">
        <v>100</v>
      </c>
      <c r="T4790" s="214">
        <v>0</v>
      </c>
      <c r="U4790" s="214" t="s">
        <v>140</v>
      </c>
      <c r="V4790" s="214" t="s">
        <v>140</v>
      </c>
      <c r="W4790" s="214" t="s">
        <v>140</v>
      </c>
      <c r="X4790" s="214" t="s">
        <v>140</v>
      </c>
    </row>
    <row r="4791" spans="1:24" x14ac:dyDescent="0.25">
      <c r="A4791" t="str">
        <f t="shared" si="75"/>
        <v>YAG1UKLevel 8Female + maleGeneral, applied and forensic sciencesEast of England</v>
      </c>
      <c r="B4791" s="214" t="s">
        <v>251</v>
      </c>
      <c r="C4791" s="214" t="s">
        <v>26</v>
      </c>
      <c r="D4791" s="214">
        <v>1</v>
      </c>
      <c r="E4791" s="214" t="s">
        <v>35</v>
      </c>
      <c r="F4791" s="214" t="s">
        <v>248</v>
      </c>
      <c r="G4791" s="214" t="s">
        <v>246</v>
      </c>
      <c r="H4791" s="214" t="s">
        <v>143</v>
      </c>
      <c r="I4791" s="214" t="s">
        <v>127</v>
      </c>
      <c r="J4791" s="214">
        <v>5</v>
      </c>
      <c r="K4791" s="214">
        <v>5</v>
      </c>
      <c r="L4791" s="214">
        <v>0</v>
      </c>
      <c r="M4791" s="214">
        <v>0</v>
      </c>
      <c r="N4791" s="214">
        <v>5</v>
      </c>
      <c r="O4791" s="214">
        <v>0</v>
      </c>
      <c r="P4791" s="214">
        <v>0</v>
      </c>
      <c r="Q4791" s="214">
        <v>100</v>
      </c>
      <c r="R4791" s="214">
        <v>100</v>
      </c>
      <c r="S4791" s="214">
        <v>100</v>
      </c>
      <c r="T4791" s="214">
        <v>0</v>
      </c>
      <c r="U4791" s="214" t="s">
        <v>140</v>
      </c>
      <c r="V4791" s="214" t="s">
        <v>140</v>
      </c>
      <c r="W4791" s="214" t="s">
        <v>140</v>
      </c>
      <c r="X4791" s="214" t="s">
        <v>140</v>
      </c>
    </row>
    <row r="4792" spans="1:24" x14ac:dyDescent="0.25">
      <c r="A4792" t="str">
        <f t="shared" si="75"/>
        <v>YAG1UKLevel 8Female + maleGeneral, applied and forensic sciencesLondon</v>
      </c>
      <c r="B4792" s="214" t="s">
        <v>251</v>
      </c>
      <c r="C4792" s="214" t="s">
        <v>26</v>
      </c>
      <c r="D4792" s="214">
        <v>1</v>
      </c>
      <c r="E4792" s="214" t="s">
        <v>35</v>
      </c>
      <c r="F4792" s="214" t="s">
        <v>248</v>
      </c>
      <c r="G4792" s="214" t="s">
        <v>246</v>
      </c>
      <c r="H4792" s="214" t="s">
        <v>143</v>
      </c>
      <c r="I4792" s="214" t="s">
        <v>128</v>
      </c>
      <c r="J4792" s="214">
        <v>10</v>
      </c>
      <c r="K4792" s="214">
        <v>10</v>
      </c>
      <c r="L4792" s="214">
        <v>0</v>
      </c>
      <c r="M4792" s="214">
        <v>0</v>
      </c>
      <c r="N4792" s="214">
        <v>10</v>
      </c>
      <c r="O4792" s="214">
        <v>10</v>
      </c>
      <c r="P4792" s="214">
        <v>10</v>
      </c>
      <c r="Q4792" s="214">
        <v>70</v>
      </c>
      <c r="R4792" s="214">
        <v>80</v>
      </c>
      <c r="S4792" s="214">
        <v>80</v>
      </c>
      <c r="T4792" s="214">
        <v>10</v>
      </c>
      <c r="U4792" s="214" t="s">
        <v>140</v>
      </c>
      <c r="V4792" s="214" t="s">
        <v>140</v>
      </c>
      <c r="W4792" s="214" t="s">
        <v>140</v>
      </c>
      <c r="X4792" s="214" t="s">
        <v>140</v>
      </c>
    </row>
    <row r="4793" spans="1:24" x14ac:dyDescent="0.25">
      <c r="A4793" t="str">
        <f t="shared" si="75"/>
        <v>YAG1UKLevel 8Female + maleGeneral, applied and forensic sciencesNorth East</v>
      </c>
      <c r="B4793" s="214" t="s">
        <v>251</v>
      </c>
      <c r="C4793" s="214" t="s">
        <v>26</v>
      </c>
      <c r="D4793" s="214">
        <v>1</v>
      </c>
      <c r="E4793" s="214" t="s">
        <v>35</v>
      </c>
      <c r="F4793" s="214" t="s">
        <v>248</v>
      </c>
      <c r="G4793" s="214" t="s">
        <v>246</v>
      </c>
      <c r="H4793" s="214" t="s">
        <v>143</v>
      </c>
      <c r="I4793" s="214" t="s">
        <v>129</v>
      </c>
      <c r="J4793" s="214" t="s">
        <v>140</v>
      </c>
      <c r="K4793" s="214" t="s">
        <v>140</v>
      </c>
      <c r="L4793" s="214" t="s">
        <v>140</v>
      </c>
      <c r="M4793" s="214" t="s">
        <v>140</v>
      </c>
      <c r="N4793" s="214" t="s">
        <v>140</v>
      </c>
      <c r="O4793" s="214" t="s">
        <v>140</v>
      </c>
      <c r="P4793" s="214" t="s">
        <v>140</v>
      </c>
      <c r="Q4793" s="214" t="s">
        <v>140</v>
      </c>
      <c r="R4793" s="214" t="s">
        <v>140</v>
      </c>
      <c r="S4793" s="214" t="s">
        <v>140</v>
      </c>
      <c r="T4793" s="214" t="s">
        <v>140</v>
      </c>
      <c r="U4793" s="214" t="s">
        <v>140</v>
      </c>
      <c r="V4793" s="214" t="s">
        <v>140</v>
      </c>
      <c r="W4793" s="214" t="s">
        <v>140</v>
      </c>
      <c r="X4793" s="214" t="s">
        <v>140</v>
      </c>
    </row>
    <row r="4794" spans="1:24" x14ac:dyDescent="0.25">
      <c r="A4794" t="str">
        <f t="shared" si="75"/>
        <v>YAG1UKLevel 8Female + maleGeneral, applied and forensic sciencesNorth West</v>
      </c>
      <c r="B4794" s="214" t="s">
        <v>251</v>
      </c>
      <c r="C4794" s="214" t="s">
        <v>26</v>
      </c>
      <c r="D4794" s="214">
        <v>1</v>
      </c>
      <c r="E4794" s="214" t="s">
        <v>35</v>
      </c>
      <c r="F4794" s="214" t="s">
        <v>248</v>
      </c>
      <c r="G4794" s="214" t="s">
        <v>246</v>
      </c>
      <c r="H4794" s="214" t="s">
        <v>143</v>
      </c>
      <c r="I4794" s="214" t="s">
        <v>130</v>
      </c>
      <c r="J4794" s="214">
        <v>0</v>
      </c>
      <c r="K4794" s="214">
        <v>0</v>
      </c>
      <c r="L4794" s="214">
        <v>0</v>
      </c>
      <c r="M4794" s="214">
        <v>0</v>
      </c>
      <c r="N4794" s="214">
        <v>0</v>
      </c>
      <c r="O4794" s="214">
        <v>0</v>
      </c>
      <c r="P4794" s="214">
        <v>0</v>
      </c>
      <c r="Q4794" s="214">
        <v>42.9</v>
      </c>
      <c r="R4794" s="214">
        <v>100</v>
      </c>
      <c r="S4794" s="214">
        <v>100</v>
      </c>
      <c r="T4794" s="214">
        <v>57.1</v>
      </c>
      <c r="U4794" s="214" t="s">
        <v>136</v>
      </c>
      <c r="V4794" s="214" t="s">
        <v>136</v>
      </c>
      <c r="W4794" s="214" t="s">
        <v>136</v>
      </c>
      <c r="X4794" s="214" t="s">
        <v>136</v>
      </c>
    </row>
    <row r="4795" spans="1:24" x14ac:dyDescent="0.25">
      <c r="A4795" t="str">
        <f t="shared" si="75"/>
        <v>YAG1UKLevel 8Female + maleGeneral, applied and forensic sciencesScotland</v>
      </c>
      <c r="B4795" s="214" t="s">
        <v>251</v>
      </c>
      <c r="C4795" s="214" t="s">
        <v>26</v>
      </c>
      <c r="D4795" s="214">
        <v>1</v>
      </c>
      <c r="E4795" s="214" t="s">
        <v>35</v>
      </c>
      <c r="F4795" s="214" t="s">
        <v>248</v>
      </c>
      <c r="G4795" s="214" t="s">
        <v>246</v>
      </c>
      <c r="H4795" s="214" t="s">
        <v>143</v>
      </c>
      <c r="I4795" s="214" t="s">
        <v>132</v>
      </c>
      <c r="J4795" s="214" t="s">
        <v>140</v>
      </c>
      <c r="K4795" s="214" t="s">
        <v>140</v>
      </c>
      <c r="L4795" s="214" t="s">
        <v>140</v>
      </c>
      <c r="M4795" s="214" t="s">
        <v>140</v>
      </c>
      <c r="N4795" s="214" t="s">
        <v>140</v>
      </c>
      <c r="O4795" s="214" t="s">
        <v>140</v>
      </c>
      <c r="P4795" s="214" t="s">
        <v>140</v>
      </c>
      <c r="Q4795" s="214" t="s">
        <v>140</v>
      </c>
      <c r="R4795" s="214" t="s">
        <v>140</v>
      </c>
      <c r="S4795" s="214" t="s">
        <v>140</v>
      </c>
      <c r="T4795" s="214" t="s">
        <v>140</v>
      </c>
      <c r="U4795" s="214" t="s">
        <v>140</v>
      </c>
      <c r="V4795" s="214" t="s">
        <v>140</v>
      </c>
      <c r="W4795" s="214" t="s">
        <v>140</v>
      </c>
      <c r="X4795" s="214" t="s">
        <v>140</v>
      </c>
    </row>
    <row r="4796" spans="1:24" x14ac:dyDescent="0.25">
      <c r="A4796" t="str">
        <f t="shared" si="75"/>
        <v>YAG1UKLevel 8Female + maleGeneral, applied and forensic sciencesSouth East</v>
      </c>
      <c r="B4796" s="214" t="s">
        <v>251</v>
      </c>
      <c r="C4796" s="214" t="s">
        <v>26</v>
      </c>
      <c r="D4796" s="214">
        <v>1</v>
      </c>
      <c r="E4796" s="214" t="s">
        <v>35</v>
      </c>
      <c r="F4796" s="214" t="s">
        <v>248</v>
      </c>
      <c r="G4796" s="214" t="s">
        <v>246</v>
      </c>
      <c r="H4796" s="214" t="s">
        <v>143</v>
      </c>
      <c r="I4796" s="214" t="s">
        <v>133</v>
      </c>
      <c r="J4796" s="214">
        <v>5</v>
      </c>
      <c r="K4796" s="214">
        <v>5</v>
      </c>
      <c r="L4796" s="214">
        <v>0</v>
      </c>
      <c r="M4796" s="214">
        <v>0</v>
      </c>
      <c r="N4796" s="214">
        <v>5</v>
      </c>
      <c r="O4796" s="214">
        <v>0</v>
      </c>
      <c r="P4796" s="214">
        <v>0</v>
      </c>
      <c r="Q4796" s="214">
        <v>100</v>
      </c>
      <c r="R4796" s="214">
        <v>100</v>
      </c>
      <c r="S4796" s="214">
        <v>100</v>
      </c>
      <c r="T4796" s="214">
        <v>0</v>
      </c>
      <c r="U4796" s="214" t="s">
        <v>140</v>
      </c>
      <c r="V4796" s="214" t="s">
        <v>140</v>
      </c>
      <c r="W4796" s="214" t="s">
        <v>140</v>
      </c>
      <c r="X4796" s="214" t="s">
        <v>140</v>
      </c>
    </row>
    <row r="4797" spans="1:24" x14ac:dyDescent="0.25">
      <c r="A4797" t="str">
        <f t="shared" si="75"/>
        <v>YAG1UKLevel 8Female + maleGeneral, applied and forensic sciencesSouth West</v>
      </c>
      <c r="B4797" s="214" t="s">
        <v>251</v>
      </c>
      <c r="C4797" s="214" t="s">
        <v>26</v>
      </c>
      <c r="D4797" s="214">
        <v>1</v>
      </c>
      <c r="E4797" s="214" t="s">
        <v>35</v>
      </c>
      <c r="F4797" s="214" t="s">
        <v>248</v>
      </c>
      <c r="G4797" s="214" t="s">
        <v>246</v>
      </c>
      <c r="H4797" s="214" t="s">
        <v>143</v>
      </c>
      <c r="I4797" s="214" t="s">
        <v>134</v>
      </c>
      <c r="J4797" s="214">
        <v>5</v>
      </c>
      <c r="K4797" s="214">
        <v>5</v>
      </c>
      <c r="L4797" s="214">
        <v>0</v>
      </c>
      <c r="M4797" s="214">
        <v>0</v>
      </c>
      <c r="N4797" s="214">
        <v>5</v>
      </c>
      <c r="O4797" s="214">
        <v>10.5</v>
      </c>
      <c r="P4797" s="214">
        <v>15.9</v>
      </c>
      <c r="Q4797" s="214">
        <v>73.7</v>
      </c>
      <c r="R4797" s="214">
        <v>73.7</v>
      </c>
      <c r="S4797" s="214">
        <v>73.7</v>
      </c>
      <c r="T4797" s="214">
        <v>0</v>
      </c>
      <c r="U4797" s="214" t="s">
        <v>140</v>
      </c>
      <c r="V4797" s="214" t="s">
        <v>140</v>
      </c>
      <c r="W4797" s="214" t="s">
        <v>140</v>
      </c>
      <c r="X4797" s="214" t="s">
        <v>140</v>
      </c>
    </row>
    <row r="4798" spans="1:24" x14ac:dyDescent="0.25">
      <c r="A4798" t="str">
        <f t="shared" si="75"/>
        <v>YAG1UKLevel 8Female + maleGeneral, applied and forensic sciencesUnknown</v>
      </c>
      <c r="B4798" s="214" t="s">
        <v>251</v>
      </c>
      <c r="C4798" s="214" t="s">
        <v>26</v>
      </c>
      <c r="D4798" s="214">
        <v>1</v>
      </c>
      <c r="E4798" s="214" t="s">
        <v>35</v>
      </c>
      <c r="F4798" s="214" t="s">
        <v>248</v>
      </c>
      <c r="G4798" s="214" t="s">
        <v>246</v>
      </c>
      <c r="H4798" s="214" t="s">
        <v>143</v>
      </c>
      <c r="I4798" s="214" t="s">
        <v>135</v>
      </c>
      <c r="J4798" s="214">
        <v>0</v>
      </c>
      <c r="K4798" s="214">
        <v>0</v>
      </c>
      <c r="L4798" s="214">
        <v>100</v>
      </c>
      <c r="M4798" s="214">
        <v>0</v>
      </c>
      <c r="N4798" s="214">
        <v>0</v>
      </c>
      <c r="O4798" s="214" t="s">
        <v>254</v>
      </c>
      <c r="P4798" s="214" t="s">
        <v>254</v>
      </c>
      <c r="Q4798" s="214" t="s">
        <v>254</v>
      </c>
      <c r="R4798" s="214" t="s">
        <v>254</v>
      </c>
      <c r="S4798" s="214" t="s">
        <v>254</v>
      </c>
      <c r="T4798" s="214" t="s">
        <v>254</v>
      </c>
      <c r="U4798" s="214" t="s">
        <v>136</v>
      </c>
      <c r="V4798" s="214" t="s">
        <v>136</v>
      </c>
      <c r="W4798" s="214" t="s">
        <v>136</v>
      </c>
      <c r="X4798" s="214" t="s">
        <v>136</v>
      </c>
    </row>
    <row r="4799" spans="1:24" x14ac:dyDescent="0.25">
      <c r="A4799" t="str">
        <f t="shared" si="75"/>
        <v>YAG1UKLevel 8Female + maleGeneral, applied and forensic sciencesWales</v>
      </c>
      <c r="B4799" s="214" t="s">
        <v>251</v>
      </c>
      <c r="C4799" s="214" t="s">
        <v>26</v>
      </c>
      <c r="D4799" s="214">
        <v>1</v>
      </c>
      <c r="E4799" s="214" t="s">
        <v>35</v>
      </c>
      <c r="F4799" s="214" t="s">
        <v>248</v>
      </c>
      <c r="G4799" s="214" t="s">
        <v>246</v>
      </c>
      <c r="H4799" s="214" t="s">
        <v>143</v>
      </c>
      <c r="I4799" s="214" t="s">
        <v>137</v>
      </c>
      <c r="J4799" s="214">
        <v>5</v>
      </c>
      <c r="K4799" s="214">
        <v>5</v>
      </c>
      <c r="L4799" s="214">
        <v>0</v>
      </c>
      <c r="M4799" s="214">
        <v>0</v>
      </c>
      <c r="N4799" s="214">
        <v>5</v>
      </c>
      <c r="O4799" s="214">
        <v>0</v>
      </c>
      <c r="P4799" s="214">
        <v>0</v>
      </c>
      <c r="Q4799" s="214">
        <v>70</v>
      </c>
      <c r="R4799" s="214">
        <v>70</v>
      </c>
      <c r="S4799" s="214">
        <v>100</v>
      </c>
      <c r="T4799" s="214">
        <v>30</v>
      </c>
      <c r="U4799" s="214" t="s">
        <v>140</v>
      </c>
      <c r="V4799" s="214" t="s">
        <v>140</v>
      </c>
      <c r="W4799" s="214" t="s">
        <v>140</v>
      </c>
      <c r="X4799" s="214" t="s">
        <v>140</v>
      </c>
    </row>
    <row r="4800" spans="1:24" x14ac:dyDescent="0.25">
      <c r="A4800" t="str">
        <f t="shared" si="75"/>
        <v>YAG1UKLevel 8Female + maleGeneral, applied and forensic sciencesWest Midlands</v>
      </c>
      <c r="B4800" s="214" t="s">
        <v>251</v>
      </c>
      <c r="C4800" s="214" t="s">
        <v>26</v>
      </c>
      <c r="D4800" s="214">
        <v>1</v>
      </c>
      <c r="E4800" s="214" t="s">
        <v>35</v>
      </c>
      <c r="F4800" s="214" t="s">
        <v>248</v>
      </c>
      <c r="G4800" s="214" t="s">
        <v>246</v>
      </c>
      <c r="H4800" s="214" t="s">
        <v>143</v>
      </c>
      <c r="I4800" s="214" t="s">
        <v>138</v>
      </c>
      <c r="J4800" s="214">
        <v>10</v>
      </c>
      <c r="K4800" s="214">
        <v>10</v>
      </c>
      <c r="L4800" s="214">
        <v>0</v>
      </c>
      <c r="M4800" s="214">
        <v>0</v>
      </c>
      <c r="N4800" s="214">
        <v>10</v>
      </c>
      <c r="O4800" s="214">
        <v>10</v>
      </c>
      <c r="P4800" s="214">
        <v>10</v>
      </c>
      <c r="Q4800" s="214">
        <v>80</v>
      </c>
      <c r="R4800" s="214">
        <v>80</v>
      </c>
      <c r="S4800" s="214">
        <v>80</v>
      </c>
      <c r="T4800" s="214">
        <v>0</v>
      </c>
      <c r="U4800" s="214" t="s">
        <v>140</v>
      </c>
      <c r="V4800" s="214" t="s">
        <v>140</v>
      </c>
      <c r="W4800" s="214" t="s">
        <v>140</v>
      </c>
      <c r="X4800" s="214" t="s">
        <v>140</v>
      </c>
    </row>
    <row r="4801" spans="1:24" x14ac:dyDescent="0.25">
      <c r="A4801" t="str">
        <f t="shared" si="75"/>
        <v>YAG1UKLevel 8Female + maleGeneral, applied and forensic sciencesYorkshire and The Humber</v>
      </c>
      <c r="B4801" s="214" t="s">
        <v>251</v>
      </c>
      <c r="C4801" s="214" t="s">
        <v>26</v>
      </c>
      <c r="D4801" s="214">
        <v>1</v>
      </c>
      <c r="E4801" s="214" t="s">
        <v>35</v>
      </c>
      <c r="F4801" s="214" t="s">
        <v>248</v>
      </c>
      <c r="G4801" s="214" t="s">
        <v>246</v>
      </c>
      <c r="H4801" s="214" t="s">
        <v>143</v>
      </c>
      <c r="I4801" s="214" t="s">
        <v>139</v>
      </c>
      <c r="J4801" s="214">
        <v>5</v>
      </c>
      <c r="K4801" s="214">
        <v>5</v>
      </c>
      <c r="L4801" s="214">
        <v>0</v>
      </c>
      <c r="M4801" s="214">
        <v>0</v>
      </c>
      <c r="N4801" s="214">
        <v>5</v>
      </c>
      <c r="O4801" s="214">
        <v>33.299999999999997</v>
      </c>
      <c r="P4801" s="214">
        <v>33.299999999999997</v>
      </c>
      <c r="Q4801" s="214">
        <v>33.299999999999997</v>
      </c>
      <c r="R4801" s="214">
        <v>33.299999999999997</v>
      </c>
      <c r="S4801" s="214">
        <v>33.299999999999997</v>
      </c>
      <c r="T4801" s="214">
        <v>0</v>
      </c>
      <c r="U4801" s="214" t="s">
        <v>136</v>
      </c>
      <c r="V4801" s="214" t="s">
        <v>136</v>
      </c>
      <c r="W4801" s="214" t="s">
        <v>136</v>
      </c>
      <c r="X4801" s="214" t="s">
        <v>136</v>
      </c>
    </row>
    <row r="4802" spans="1:24" x14ac:dyDescent="0.25">
      <c r="A4802" t="str">
        <f t="shared" si="75"/>
        <v>YAG1UKLevel 8Female + maleGeography, earth and environmental studiesAbroad</v>
      </c>
      <c r="B4802" s="214" t="s">
        <v>251</v>
      </c>
      <c r="C4802" s="214" t="s">
        <v>26</v>
      </c>
      <c r="D4802" s="214">
        <v>1</v>
      </c>
      <c r="E4802" s="214" t="s">
        <v>35</v>
      </c>
      <c r="F4802" s="214" t="s">
        <v>248</v>
      </c>
      <c r="G4802" s="214" t="s">
        <v>246</v>
      </c>
      <c r="H4802" s="214" t="s">
        <v>144</v>
      </c>
      <c r="I4802" s="214" t="s">
        <v>125</v>
      </c>
      <c r="J4802" s="214" t="s">
        <v>140</v>
      </c>
      <c r="K4802" s="214" t="s">
        <v>140</v>
      </c>
      <c r="L4802" s="214" t="s">
        <v>140</v>
      </c>
      <c r="M4802" s="214" t="s">
        <v>140</v>
      </c>
      <c r="N4802" s="214" t="s">
        <v>140</v>
      </c>
      <c r="O4802" s="214" t="s">
        <v>140</v>
      </c>
      <c r="P4802" s="214" t="s">
        <v>140</v>
      </c>
      <c r="Q4802" s="214" t="s">
        <v>140</v>
      </c>
      <c r="R4802" s="214" t="s">
        <v>140</v>
      </c>
      <c r="S4802" s="214" t="s">
        <v>140</v>
      </c>
      <c r="T4802" s="214" t="s">
        <v>140</v>
      </c>
      <c r="U4802" s="214" t="s">
        <v>140</v>
      </c>
      <c r="V4802" s="214" t="s">
        <v>140</v>
      </c>
      <c r="W4802" s="214" t="s">
        <v>140</v>
      </c>
      <c r="X4802" s="214" t="s">
        <v>140</v>
      </c>
    </row>
    <row r="4803" spans="1:24" x14ac:dyDescent="0.25">
      <c r="A4803" t="str">
        <f t="shared" si="75"/>
        <v>YAG1UKLevel 8Female + maleGeography, earth and environmental studiesEast Midlands</v>
      </c>
      <c r="B4803" s="214" t="s">
        <v>251</v>
      </c>
      <c r="C4803" s="214" t="s">
        <v>26</v>
      </c>
      <c r="D4803" s="214">
        <v>1</v>
      </c>
      <c r="E4803" s="214" t="s">
        <v>35</v>
      </c>
      <c r="F4803" s="214" t="s">
        <v>248</v>
      </c>
      <c r="G4803" s="214" t="s">
        <v>246</v>
      </c>
      <c r="H4803" s="214" t="s">
        <v>144</v>
      </c>
      <c r="I4803" s="214" t="s">
        <v>126</v>
      </c>
      <c r="J4803" s="214">
        <v>25</v>
      </c>
      <c r="K4803" s="214">
        <v>25</v>
      </c>
      <c r="L4803" s="214">
        <v>0</v>
      </c>
      <c r="M4803" s="214">
        <v>0</v>
      </c>
      <c r="N4803" s="214">
        <v>25</v>
      </c>
      <c r="O4803" s="214">
        <v>8.6999999999999993</v>
      </c>
      <c r="P4803" s="214">
        <v>4.3</v>
      </c>
      <c r="Q4803" s="214">
        <v>78.3</v>
      </c>
      <c r="R4803" s="214">
        <v>82.6</v>
      </c>
      <c r="S4803" s="214">
        <v>87</v>
      </c>
      <c r="T4803" s="214">
        <v>8.6999999999999993</v>
      </c>
      <c r="U4803" s="214">
        <v>20</v>
      </c>
      <c r="V4803" s="214">
        <v>28800</v>
      </c>
      <c r="W4803" s="214">
        <v>31400</v>
      </c>
      <c r="X4803" s="214">
        <v>35000</v>
      </c>
    </row>
    <row r="4804" spans="1:24" x14ac:dyDescent="0.25">
      <c r="A4804" t="str">
        <f t="shared" si="75"/>
        <v>YAG1UKLevel 8Female + maleGeography, earth and environmental studiesEast of England</v>
      </c>
      <c r="B4804" s="214" t="s">
        <v>251</v>
      </c>
      <c r="C4804" s="214" t="s">
        <v>26</v>
      </c>
      <c r="D4804" s="214">
        <v>1</v>
      </c>
      <c r="E4804" s="214" t="s">
        <v>35</v>
      </c>
      <c r="F4804" s="214" t="s">
        <v>248</v>
      </c>
      <c r="G4804" s="214" t="s">
        <v>246</v>
      </c>
      <c r="H4804" s="214" t="s">
        <v>144</v>
      </c>
      <c r="I4804" s="214" t="s">
        <v>127</v>
      </c>
      <c r="J4804" s="214">
        <v>35</v>
      </c>
      <c r="K4804" s="214">
        <v>35</v>
      </c>
      <c r="L4804" s="214">
        <v>0</v>
      </c>
      <c r="M4804" s="214">
        <v>0</v>
      </c>
      <c r="N4804" s="214">
        <v>35</v>
      </c>
      <c r="O4804" s="214">
        <v>5.3</v>
      </c>
      <c r="P4804" s="214">
        <v>10.7</v>
      </c>
      <c r="Q4804" s="214">
        <v>81.3</v>
      </c>
      <c r="R4804" s="214">
        <v>84</v>
      </c>
      <c r="S4804" s="214">
        <v>84</v>
      </c>
      <c r="T4804" s="214">
        <v>2.7</v>
      </c>
      <c r="U4804" s="214">
        <v>30</v>
      </c>
      <c r="V4804" s="214">
        <v>26300</v>
      </c>
      <c r="W4804" s="214">
        <v>30300</v>
      </c>
      <c r="X4804" s="214">
        <v>34300</v>
      </c>
    </row>
    <row r="4805" spans="1:24" x14ac:dyDescent="0.25">
      <c r="A4805" t="str">
        <f t="shared" si="75"/>
        <v>YAG1UKLevel 8Female + maleGeography, earth and environmental studiesLondon</v>
      </c>
      <c r="B4805" s="214" t="s">
        <v>251</v>
      </c>
      <c r="C4805" s="214" t="s">
        <v>26</v>
      </c>
      <c r="D4805" s="214">
        <v>1</v>
      </c>
      <c r="E4805" s="214" t="s">
        <v>35</v>
      </c>
      <c r="F4805" s="214" t="s">
        <v>248</v>
      </c>
      <c r="G4805" s="214" t="s">
        <v>246</v>
      </c>
      <c r="H4805" s="214" t="s">
        <v>144</v>
      </c>
      <c r="I4805" s="214" t="s">
        <v>128</v>
      </c>
      <c r="J4805" s="214">
        <v>60</v>
      </c>
      <c r="K4805" s="214">
        <v>60</v>
      </c>
      <c r="L4805" s="214">
        <v>0</v>
      </c>
      <c r="M4805" s="214">
        <v>0</v>
      </c>
      <c r="N4805" s="214">
        <v>60</v>
      </c>
      <c r="O4805" s="214">
        <v>10.5</v>
      </c>
      <c r="P4805" s="214">
        <v>5</v>
      </c>
      <c r="Q4805" s="214">
        <v>81.3</v>
      </c>
      <c r="R4805" s="214">
        <v>84.6</v>
      </c>
      <c r="S4805" s="214">
        <v>84.6</v>
      </c>
      <c r="T4805" s="214">
        <v>3.3</v>
      </c>
      <c r="U4805" s="214">
        <v>45</v>
      </c>
      <c r="V4805" s="214">
        <v>29200</v>
      </c>
      <c r="W4805" s="214">
        <v>33200</v>
      </c>
      <c r="X4805" s="214">
        <v>39800</v>
      </c>
    </row>
    <row r="4806" spans="1:24" x14ac:dyDescent="0.25">
      <c r="A4806" t="str">
        <f t="shared" si="75"/>
        <v>YAG1UKLevel 8Female + maleGeography, earth and environmental studiesNorth East</v>
      </c>
      <c r="B4806" s="214" t="s">
        <v>251</v>
      </c>
      <c r="C4806" s="214" t="s">
        <v>26</v>
      </c>
      <c r="D4806" s="214">
        <v>1</v>
      </c>
      <c r="E4806" s="214" t="s">
        <v>35</v>
      </c>
      <c r="F4806" s="214" t="s">
        <v>248</v>
      </c>
      <c r="G4806" s="214" t="s">
        <v>246</v>
      </c>
      <c r="H4806" s="214" t="s">
        <v>144</v>
      </c>
      <c r="I4806" s="214" t="s">
        <v>129</v>
      </c>
      <c r="J4806" s="214">
        <v>15</v>
      </c>
      <c r="K4806" s="214">
        <v>15</v>
      </c>
      <c r="L4806" s="214">
        <v>0</v>
      </c>
      <c r="M4806" s="214">
        <v>0</v>
      </c>
      <c r="N4806" s="214">
        <v>15</v>
      </c>
      <c r="O4806" s="214">
        <v>17.600000000000001</v>
      </c>
      <c r="P4806" s="214">
        <v>0</v>
      </c>
      <c r="Q4806" s="214">
        <v>82.4</v>
      </c>
      <c r="R4806" s="214">
        <v>82.4</v>
      </c>
      <c r="S4806" s="214">
        <v>82.4</v>
      </c>
      <c r="T4806" s="214">
        <v>0</v>
      </c>
      <c r="U4806" s="214">
        <v>15</v>
      </c>
      <c r="V4806" s="214">
        <v>27700</v>
      </c>
      <c r="W4806" s="214">
        <v>31800</v>
      </c>
      <c r="X4806" s="214">
        <v>33900</v>
      </c>
    </row>
    <row r="4807" spans="1:24" x14ac:dyDescent="0.25">
      <c r="A4807" t="str">
        <f t="shared" si="75"/>
        <v>YAG1UKLevel 8Female + maleGeography, earth and environmental studiesNorth West</v>
      </c>
      <c r="B4807" s="214" t="s">
        <v>251</v>
      </c>
      <c r="C4807" s="214" t="s">
        <v>26</v>
      </c>
      <c r="D4807" s="214">
        <v>1</v>
      </c>
      <c r="E4807" s="214" t="s">
        <v>35</v>
      </c>
      <c r="F4807" s="214" t="s">
        <v>248</v>
      </c>
      <c r="G4807" s="214" t="s">
        <v>246</v>
      </c>
      <c r="H4807" s="214" t="s">
        <v>144</v>
      </c>
      <c r="I4807" s="214" t="s">
        <v>130</v>
      </c>
      <c r="J4807" s="214">
        <v>40</v>
      </c>
      <c r="K4807" s="214">
        <v>40</v>
      </c>
      <c r="L4807" s="214">
        <v>0</v>
      </c>
      <c r="M4807" s="214">
        <v>0</v>
      </c>
      <c r="N4807" s="214">
        <v>40</v>
      </c>
      <c r="O4807" s="214">
        <v>10.4</v>
      </c>
      <c r="P4807" s="214">
        <v>13</v>
      </c>
      <c r="Q4807" s="214">
        <v>74</v>
      </c>
      <c r="R4807" s="214">
        <v>76.599999999999994</v>
      </c>
      <c r="S4807" s="214">
        <v>76.599999999999994</v>
      </c>
      <c r="T4807" s="214">
        <v>2.6</v>
      </c>
      <c r="U4807" s="214">
        <v>30</v>
      </c>
      <c r="V4807" s="214">
        <v>21900</v>
      </c>
      <c r="W4807" s="214">
        <v>29200</v>
      </c>
      <c r="X4807" s="214">
        <v>31800</v>
      </c>
    </row>
    <row r="4808" spans="1:24" x14ac:dyDescent="0.25">
      <c r="A4808" t="str">
        <f t="shared" si="75"/>
        <v>YAG1UKLevel 8Female + maleGeography, earth and environmental studiesNorthern Ireland</v>
      </c>
      <c r="B4808" s="214" t="s">
        <v>251</v>
      </c>
      <c r="C4808" s="214" t="s">
        <v>26</v>
      </c>
      <c r="D4808" s="214">
        <v>1</v>
      </c>
      <c r="E4808" s="214" t="s">
        <v>35</v>
      </c>
      <c r="F4808" s="214" t="s">
        <v>248</v>
      </c>
      <c r="G4808" s="214" t="s">
        <v>246</v>
      </c>
      <c r="H4808" s="214" t="s">
        <v>144</v>
      </c>
      <c r="I4808" s="214" t="s">
        <v>131</v>
      </c>
      <c r="J4808" s="214">
        <v>0</v>
      </c>
      <c r="K4808" s="214">
        <v>0</v>
      </c>
      <c r="L4808" s="214">
        <v>0</v>
      </c>
      <c r="M4808" s="214">
        <v>0</v>
      </c>
      <c r="N4808" s="214">
        <v>0</v>
      </c>
      <c r="O4808" s="214">
        <v>0</v>
      </c>
      <c r="P4808" s="214">
        <v>0</v>
      </c>
      <c r="Q4808" s="214">
        <v>52.4</v>
      </c>
      <c r="R4808" s="214">
        <v>100</v>
      </c>
      <c r="S4808" s="214">
        <v>100</v>
      </c>
      <c r="T4808" s="214">
        <v>47.6</v>
      </c>
      <c r="U4808" s="214" t="s">
        <v>140</v>
      </c>
      <c r="V4808" s="214" t="s">
        <v>140</v>
      </c>
      <c r="W4808" s="214" t="s">
        <v>140</v>
      </c>
      <c r="X4808" s="214" t="s">
        <v>140</v>
      </c>
    </row>
    <row r="4809" spans="1:24" x14ac:dyDescent="0.25">
      <c r="A4809" t="str">
        <f t="shared" si="75"/>
        <v>YAG1UKLevel 8Female + maleGeography, earth and environmental studiesScotland</v>
      </c>
      <c r="B4809" s="214" t="s">
        <v>251</v>
      </c>
      <c r="C4809" s="214" t="s">
        <v>26</v>
      </c>
      <c r="D4809" s="214">
        <v>1</v>
      </c>
      <c r="E4809" s="214" t="s">
        <v>35</v>
      </c>
      <c r="F4809" s="214" t="s">
        <v>248</v>
      </c>
      <c r="G4809" s="214" t="s">
        <v>246</v>
      </c>
      <c r="H4809" s="214" t="s">
        <v>144</v>
      </c>
      <c r="I4809" s="214" t="s">
        <v>132</v>
      </c>
      <c r="J4809" s="214">
        <v>10</v>
      </c>
      <c r="K4809" s="214">
        <v>10</v>
      </c>
      <c r="L4809" s="214">
        <v>0</v>
      </c>
      <c r="M4809" s="214">
        <v>0</v>
      </c>
      <c r="N4809" s="214">
        <v>10</v>
      </c>
      <c r="O4809" s="214">
        <v>20</v>
      </c>
      <c r="P4809" s="214">
        <v>0</v>
      </c>
      <c r="Q4809" s="214">
        <v>80</v>
      </c>
      <c r="R4809" s="214">
        <v>80</v>
      </c>
      <c r="S4809" s="214">
        <v>80</v>
      </c>
      <c r="T4809" s="214">
        <v>0</v>
      </c>
      <c r="U4809" s="214" t="s">
        <v>140</v>
      </c>
      <c r="V4809" s="214" t="s">
        <v>140</v>
      </c>
      <c r="W4809" s="214" t="s">
        <v>140</v>
      </c>
      <c r="X4809" s="214" t="s">
        <v>140</v>
      </c>
    </row>
    <row r="4810" spans="1:24" x14ac:dyDescent="0.25">
      <c r="A4810" t="str">
        <f t="shared" si="75"/>
        <v>YAG1UKLevel 8Female + maleGeography, earth and environmental studiesSouth East</v>
      </c>
      <c r="B4810" s="214" t="s">
        <v>251</v>
      </c>
      <c r="C4810" s="214" t="s">
        <v>26</v>
      </c>
      <c r="D4810" s="214">
        <v>1</v>
      </c>
      <c r="E4810" s="214" t="s">
        <v>35</v>
      </c>
      <c r="F4810" s="214" t="s">
        <v>248</v>
      </c>
      <c r="G4810" s="214" t="s">
        <v>246</v>
      </c>
      <c r="H4810" s="214" t="s">
        <v>144</v>
      </c>
      <c r="I4810" s="214" t="s">
        <v>133</v>
      </c>
      <c r="J4810" s="214">
        <v>80</v>
      </c>
      <c r="K4810" s="214">
        <v>80</v>
      </c>
      <c r="L4810" s="214">
        <v>0</v>
      </c>
      <c r="M4810" s="214">
        <v>0</v>
      </c>
      <c r="N4810" s="214">
        <v>80</v>
      </c>
      <c r="O4810" s="214">
        <v>11.9</v>
      </c>
      <c r="P4810" s="214">
        <v>5.2</v>
      </c>
      <c r="Q4810" s="214">
        <v>75.400000000000006</v>
      </c>
      <c r="R4810" s="214">
        <v>82.9</v>
      </c>
      <c r="S4810" s="214">
        <v>82.9</v>
      </c>
      <c r="T4810" s="214">
        <v>7.6</v>
      </c>
      <c r="U4810" s="214">
        <v>55</v>
      </c>
      <c r="V4810" s="214">
        <v>27400</v>
      </c>
      <c r="W4810" s="214">
        <v>31000</v>
      </c>
      <c r="X4810" s="214">
        <v>35400</v>
      </c>
    </row>
    <row r="4811" spans="1:24" x14ac:dyDescent="0.25">
      <c r="A4811" t="str">
        <f t="shared" si="75"/>
        <v>YAG1UKLevel 8Female + maleGeography, earth and environmental studiesSouth West</v>
      </c>
      <c r="B4811" s="214" t="s">
        <v>251</v>
      </c>
      <c r="C4811" s="214" t="s">
        <v>26</v>
      </c>
      <c r="D4811" s="214">
        <v>1</v>
      </c>
      <c r="E4811" s="214" t="s">
        <v>35</v>
      </c>
      <c r="F4811" s="214" t="s">
        <v>248</v>
      </c>
      <c r="G4811" s="214" t="s">
        <v>246</v>
      </c>
      <c r="H4811" s="214" t="s">
        <v>144</v>
      </c>
      <c r="I4811" s="214" t="s">
        <v>134</v>
      </c>
      <c r="J4811" s="214">
        <v>60</v>
      </c>
      <c r="K4811" s="214">
        <v>60</v>
      </c>
      <c r="L4811" s="214">
        <v>0</v>
      </c>
      <c r="M4811" s="214">
        <v>0</v>
      </c>
      <c r="N4811" s="214">
        <v>60</v>
      </c>
      <c r="O4811" s="214">
        <v>11.6</v>
      </c>
      <c r="P4811" s="214">
        <v>9.1999999999999993</v>
      </c>
      <c r="Q4811" s="214">
        <v>74.2</v>
      </c>
      <c r="R4811" s="214">
        <v>79.2</v>
      </c>
      <c r="S4811" s="214">
        <v>79.2</v>
      </c>
      <c r="T4811" s="214">
        <v>5</v>
      </c>
      <c r="U4811" s="214">
        <v>45</v>
      </c>
      <c r="V4811" s="214">
        <v>24800</v>
      </c>
      <c r="W4811" s="214">
        <v>29600</v>
      </c>
      <c r="X4811" s="214">
        <v>32800</v>
      </c>
    </row>
    <row r="4812" spans="1:24" x14ac:dyDescent="0.25">
      <c r="A4812" t="str">
        <f t="shared" si="75"/>
        <v>YAG1UKLevel 8Female + maleGeography, earth and environmental studiesUnknown</v>
      </c>
      <c r="B4812" s="214" t="s">
        <v>251</v>
      </c>
      <c r="C4812" s="214" t="s">
        <v>26</v>
      </c>
      <c r="D4812" s="214">
        <v>1</v>
      </c>
      <c r="E4812" s="214" t="s">
        <v>35</v>
      </c>
      <c r="F4812" s="214" t="s">
        <v>248</v>
      </c>
      <c r="G4812" s="214" t="s">
        <v>246</v>
      </c>
      <c r="H4812" s="214" t="s">
        <v>144</v>
      </c>
      <c r="I4812" s="214" t="s">
        <v>135</v>
      </c>
      <c r="J4812" s="214">
        <v>10</v>
      </c>
      <c r="K4812" s="214">
        <v>10</v>
      </c>
      <c r="L4812" s="214">
        <v>78.900000000000006</v>
      </c>
      <c r="M4812" s="214">
        <v>0</v>
      </c>
      <c r="N4812" s="214">
        <v>0</v>
      </c>
      <c r="O4812" s="214">
        <v>0</v>
      </c>
      <c r="P4812" s="214">
        <v>0</v>
      </c>
      <c r="Q4812" s="214">
        <v>0</v>
      </c>
      <c r="R4812" s="214">
        <v>0</v>
      </c>
      <c r="S4812" s="214">
        <v>100</v>
      </c>
      <c r="T4812" s="214">
        <v>100</v>
      </c>
      <c r="U4812" s="214" t="s">
        <v>136</v>
      </c>
      <c r="V4812" s="214" t="s">
        <v>136</v>
      </c>
      <c r="W4812" s="214" t="s">
        <v>136</v>
      </c>
      <c r="X4812" s="214" t="s">
        <v>136</v>
      </c>
    </row>
    <row r="4813" spans="1:24" x14ac:dyDescent="0.25">
      <c r="A4813" t="str">
        <f t="shared" si="75"/>
        <v>YAG1UKLevel 8Female + maleGeography, earth and environmental studiesWales</v>
      </c>
      <c r="B4813" s="214" t="s">
        <v>251</v>
      </c>
      <c r="C4813" s="214" t="s">
        <v>26</v>
      </c>
      <c r="D4813" s="214">
        <v>1</v>
      </c>
      <c r="E4813" s="214" t="s">
        <v>35</v>
      </c>
      <c r="F4813" s="214" t="s">
        <v>248</v>
      </c>
      <c r="G4813" s="214" t="s">
        <v>246</v>
      </c>
      <c r="H4813" s="214" t="s">
        <v>144</v>
      </c>
      <c r="I4813" s="214" t="s">
        <v>137</v>
      </c>
      <c r="J4813" s="214">
        <v>5</v>
      </c>
      <c r="K4813" s="214">
        <v>5</v>
      </c>
      <c r="L4813" s="214">
        <v>0</v>
      </c>
      <c r="M4813" s="214">
        <v>0</v>
      </c>
      <c r="N4813" s="214">
        <v>5</v>
      </c>
      <c r="O4813" s="214">
        <v>0</v>
      </c>
      <c r="P4813" s="214">
        <v>0</v>
      </c>
      <c r="Q4813" s="214">
        <v>67.7</v>
      </c>
      <c r="R4813" s="214">
        <v>100</v>
      </c>
      <c r="S4813" s="214">
        <v>100</v>
      </c>
      <c r="T4813" s="214">
        <v>32.299999999999997</v>
      </c>
      <c r="U4813" s="214" t="s">
        <v>140</v>
      </c>
      <c r="V4813" s="214" t="s">
        <v>140</v>
      </c>
      <c r="W4813" s="214" t="s">
        <v>140</v>
      </c>
      <c r="X4813" s="214" t="s">
        <v>140</v>
      </c>
    </row>
    <row r="4814" spans="1:24" x14ac:dyDescent="0.25">
      <c r="A4814" t="str">
        <f t="shared" ref="A4814:A4877" si="76">"YAG"&amp;D4814 &amp;E4814 &amp;F4814 &amp; G4814 &amp;H4814 &amp;I4814</f>
        <v>YAG1UKLevel 8Female + maleGeography, earth and environmental studiesWest Midlands</v>
      </c>
      <c r="B4814" s="214" t="s">
        <v>251</v>
      </c>
      <c r="C4814" s="214" t="s">
        <v>26</v>
      </c>
      <c r="D4814" s="214">
        <v>1</v>
      </c>
      <c r="E4814" s="214" t="s">
        <v>35</v>
      </c>
      <c r="F4814" s="214" t="s">
        <v>248</v>
      </c>
      <c r="G4814" s="214" t="s">
        <v>246</v>
      </c>
      <c r="H4814" s="214" t="s">
        <v>144</v>
      </c>
      <c r="I4814" s="214" t="s">
        <v>138</v>
      </c>
      <c r="J4814" s="214">
        <v>15</v>
      </c>
      <c r="K4814" s="214">
        <v>15</v>
      </c>
      <c r="L4814" s="214">
        <v>0</v>
      </c>
      <c r="M4814" s="214">
        <v>0</v>
      </c>
      <c r="N4814" s="214">
        <v>15</v>
      </c>
      <c r="O4814" s="214">
        <v>12.1</v>
      </c>
      <c r="P4814" s="214">
        <v>14.5</v>
      </c>
      <c r="Q4814" s="214">
        <v>51.6</v>
      </c>
      <c r="R4814" s="214">
        <v>66.099999999999994</v>
      </c>
      <c r="S4814" s="214">
        <v>73.3</v>
      </c>
      <c r="T4814" s="214">
        <v>21.8</v>
      </c>
      <c r="U4814" s="214" t="s">
        <v>140</v>
      </c>
      <c r="V4814" s="214" t="s">
        <v>140</v>
      </c>
      <c r="W4814" s="214" t="s">
        <v>140</v>
      </c>
      <c r="X4814" s="214" t="s">
        <v>140</v>
      </c>
    </row>
    <row r="4815" spans="1:24" x14ac:dyDescent="0.25">
      <c r="A4815" t="str">
        <f t="shared" si="76"/>
        <v>YAG1UKLevel 8Female + maleGeography, earth and environmental studiesYorkshire and The Humber</v>
      </c>
      <c r="B4815" s="214" t="s">
        <v>251</v>
      </c>
      <c r="C4815" s="214" t="s">
        <v>26</v>
      </c>
      <c r="D4815" s="214">
        <v>1</v>
      </c>
      <c r="E4815" s="214" t="s">
        <v>35</v>
      </c>
      <c r="F4815" s="214" t="s">
        <v>248</v>
      </c>
      <c r="G4815" s="214" t="s">
        <v>246</v>
      </c>
      <c r="H4815" s="214" t="s">
        <v>144</v>
      </c>
      <c r="I4815" s="214" t="s">
        <v>139</v>
      </c>
      <c r="J4815" s="214">
        <v>40</v>
      </c>
      <c r="K4815" s="214">
        <v>40</v>
      </c>
      <c r="L4815" s="214">
        <v>0</v>
      </c>
      <c r="M4815" s="214">
        <v>0</v>
      </c>
      <c r="N4815" s="214">
        <v>40</v>
      </c>
      <c r="O4815" s="214">
        <v>10.1</v>
      </c>
      <c r="P4815" s="214">
        <v>10.1</v>
      </c>
      <c r="Q4815" s="214">
        <v>67.2</v>
      </c>
      <c r="R4815" s="214">
        <v>79.8</v>
      </c>
      <c r="S4815" s="214">
        <v>79.8</v>
      </c>
      <c r="T4815" s="214">
        <v>12.6</v>
      </c>
      <c r="U4815" s="214">
        <v>25</v>
      </c>
      <c r="V4815" s="214">
        <v>27400</v>
      </c>
      <c r="W4815" s="214">
        <v>29900</v>
      </c>
      <c r="X4815" s="214">
        <v>34300</v>
      </c>
    </row>
    <row r="4816" spans="1:24" x14ac:dyDescent="0.25">
      <c r="A4816" t="str">
        <f t="shared" si="76"/>
        <v>YAG1UKLevel 8Female + maleHealth and social careAbroad</v>
      </c>
      <c r="B4816" s="214" t="s">
        <v>251</v>
      </c>
      <c r="C4816" s="214" t="s">
        <v>26</v>
      </c>
      <c r="D4816" s="214">
        <v>1</v>
      </c>
      <c r="E4816" s="214" t="s">
        <v>35</v>
      </c>
      <c r="F4816" s="214" t="s">
        <v>248</v>
      </c>
      <c r="G4816" s="214" t="s">
        <v>246</v>
      </c>
      <c r="H4816" s="214" t="s">
        <v>83</v>
      </c>
      <c r="I4816" s="214" t="s">
        <v>125</v>
      </c>
      <c r="J4816" s="214" t="s">
        <v>140</v>
      </c>
      <c r="K4816" s="214" t="s">
        <v>140</v>
      </c>
      <c r="L4816" s="214" t="s">
        <v>140</v>
      </c>
      <c r="M4816" s="214" t="s">
        <v>140</v>
      </c>
      <c r="N4816" s="214" t="s">
        <v>140</v>
      </c>
      <c r="O4816" s="214" t="s">
        <v>140</v>
      </c>
      <c r="P4816" s="214" t="s">
        <v>140</v>
      </c>
      <c r="Q4816" s="214" t="s">
        <v>140</v>
      </c>
      <c r="R4816" s="214" t="s">
        <v>140</v>
      </c>
      <c r="S4816" s="214" t="s">
        <v>140</v>
      </c>
      <c r="T4816" s="214" t="s">
        <v>140</v>
      </c>
      <c r="U4816" s="214" t="s">
        <v>136</v>
      </c>
      <c r="V4816" s="214" t="s">
        <v>136</v>
      </c>
      <c r="W4816" s="214" t="s">
        <v>136</v>
      </c>
      <c r="X4816" s="214" t="s">
        <v>136</v>
      </c>
    </row>
    <row r="4817" spans="1:24" x14ac:dyDescent="0.25">
      <c r="A4817" t="str">
        <f t="shared" si="76"/>
        <v>YAG1UKLevel 8Female + maleHealth and social careEast Midlands</v>
      </c>
      <c r="B4817" s="214" t="s">
        <v>251</v>
      </c>
      <c r="C4817" s="214" t="s">
        <v>26</v>
      </c>
      <c r="D4817" s="214">
        <v>1</v>
      </c>
      <c r="E4817" s="214" t="s">
        <v>35</v>
      </c>
      <c r="F4817" s="214" t="s">
        <v>248</v>
      </c>
      <c r="G4817" s="214" t="s">
        <v>246</v>
      </c>
      <c r="H4817" s="214" t="s">
        <v>83</v>
      </c>
      <c r="I4817" s="214" t="s">
        <v>126</v>
      </c>
      <c r="J4817" s="214">
        <v>5</v>
      </c>
      <c r="K4817" s="214">
        <v>5</v>
      </c>
      <c r="L4817" s="214">
        <v>0</v>
      </c>
      <c r="M4817" s="214">
        <v>0</v>
      </c>
      <c r="N4817" s="214">
        <v>5</v>
      </c>
      <c r="O4817" s="214">
        <v>0</v>
      </c>
      <c r="P4817" s="214">
        <v>0</v>
      </c>
      <c r="Q4817" s="214">
        <v>52.4</v>
      </c>
      <c r="R4817" s="214">
        <v>100</v>
      </c>
      <c r="S4817" s="214">
        <v>100</v>
      </c>
      <c r="T4817" s="214">
        <v>47.6</v>
      </c>
      <c r="U4817" s="214" t="s">
        <v>140</v>
      </c>
      <c r="V4817" s="214" t="s">
        <v>140</v>
      </c>
      <c r="W4817" s="214" t="s">
        <v>140</v>
      </c>
      <c r="X4817" s="214" t="s">
        <v>140</v>
      </c>
    </row>
    <row r="4818" spans="1:24" x14ac:dyDescent="0.25">
      <c r="A4818" t="str">
        <f t="shared" si="76"/>
        <v>YAG1UKLevel 8Female + maleHealth and social careEast of England</v>
      </c>
      <c r="B4818" s="214" t="s">
        <v>251</v>
      </c>
      <c r="C4818" s="214" t="s">
        <v>26</v>
      </c>
      <c r="D4818" s="214">
        <v>1</v>
      </c>
      <c r="E4818" s="214" t="s">
        <v>35</v>
      </c>
      <c r="F4818" s="214" t="s">
        <v>248</v>
      </c>
      <c r="G4818" s="214" t="s">
        <v>246</v>
      </c>
      <c r="H4818" s="214" t="s">
        <v>83</v>
      </c>
      <c r="I4818" s="214" t="s">
        <v>127</v>
      </c>
      <c r="J4818" s="214">
        <v>5</v>
      </c>
      <c r="K4818" s="214">
        <v>5</v>
      </c>
      <c r="L4818" s="214">
        <v>0</v>
      </c>
      <c r="M4818" s="214">
        <v>0</v>
      </c>
      <c r="N4818" s="214">
        <v>5</v>
      </c>
      <c r="O4818" s="214">
        <v>0</v>
      </c>
      <c r="P4818" s="214">
        <v>0</v>
      </c>
      <c r="Q4818" s="214">
        <v>66.7</v>
      </c>
      <c r="R4818" s="214">
        <v>100</v>
      </c>
      <c r="S4818" s="214">
        <v>100</v>
      </c>
      <c r="T4818" s="214">
        <v>33.299999999999997</v>
      </c>
      <c r="U4818" s="214" t="s">
        <v>140</v>
      </c>
      <c r="V4818" s="214" t="s">
        <v>140</v>
      </c>
      <c r="W4818" s="214" t="s">
        <v>140</v>
      </c>
      <c r="X4818" s="214" t="s">
        <v>140</v>
      </c>
    </row>
    <row r="4819" spans="1:24" x14ac:dyDescent="0.25">
      <c r="A4819" t="str">
        <f t="shared" si="76"/>
        <v>YAG1UKLevel 8Female + maleHealth and social careLondon</v>
      </c>
      <c r="B4819" s="214" t="s">
        <v>251</v>
      </c>
      <c r="C4819" s="214" t="s">
        <v>26</v>
      </c>
      <c r="D4819" s="214">
        <v>1</v>
      </c>
      <c r="E4819" s="214" t="s">
        <v>35</v>
      </c>
      <c r="F4819" s="214" t="s">
        <v>248</v>
      </c>
      <c r="G4819" s="214" t="s">
        <v>246</v>
      </c>
      <c r="H4819" s="214" t="s">
        <v>83</v>
      </c>
      <c r="I4819" s="214" t="s">
        <v>128</v>
      </c>
      <c r="J4819" s="214">
        <v>5</v>
      </c>
      <c r="K4819" s="214">
        <v>5</v>
      </c>
      <c r="L4819" s="214">
        <v>0</v>
      </c>
      <c r="M4819" s="214">
        <v>0</v>
      </c>
      <c r="N4819" s="214">
        <v>5</v>
      </c>
      <c r="O4819" s="214">
        <v>24.8</v>
      </c>
      <c r="P4819" s="214">
        <v>0</v>
      </c>
      <c r="Q4819" s="214">
        <v>74.400000000000006</v>
      </c>
      <c r="R4819" s="214">
        <v>75.2</v>
      </c>
      <c r="S4819" s="214">
        <v>75.2</v>
      </c>
      <c r="T4819" s="214">
        <v>0.8</v>
      </c>
      <c r="U4819" s="214" t="s">
        <v>140</v>
      </c>
      <c r="V4819" s="214" t="s">
        <v>140</v>
      </c>
      <c r="W4819" s="214" t="s">
        <v>140</v>
      </c>
      <c r="X4819" s="214" t="s">
        <v>140</v>
      </c>
    </row>
    <row r="4820" spans="1:24" x14ac:dyDescent="0.25">
      <c r="A4820" t="str">
        <f t="shared" si="76"/>
        <v>YAG1UKLevel 8Female + maleHealth and social careNorth East</v>
      </c>
      <c r="B4820" s="214" t="s">
        <v>251</v>
      </c>
      <c r="C4820" s="214" t="s">
        <v>26</v>
      </c>
      <c r="D4820" s="214">
        <v>1</v>
      </c>
      <c r="E4820" s="214" t="s">
        <v>35</v>
      </c>
      <c r="F4820" s="214" t="s">
        <v>248</v>
      </c>
      <c r="G4820" s="214" t="s">
        <v>246</v>
      </c>
      <c r="H4820" s="214" t="s">
        <v>83</v>
      </c>
      <c r="I4820" s="214" t="s">
        <v>129</v>
      </c>
      <c r="J4820" s="214">
        <v>5</v>
      </c>
      <c r="K4820" s="214">
        <v>5</v>
      </c>
      <c r="L4820" s="214">
        <v>0</v>
      </c>
      <c r="M4820" s="214">
        <v>0</v>
      </c>
      <c r="N4820" s="214">
        <v>5</v>
      </c>
      <c r="O4820" s="214">
        <v>0</v>
      </c>
      <c r="P4820" s="214">
        <v>0</v>
      </c>
      <c r="Q4820" s="214">
        <v>100</v>
      </c>
      <c r="R4820" s="214">
        <v>100</v>
      </c>
      <c r="S4820" s="214">
        <v>100</v>
      </c>
      <c r="T4820" s="214">
        <v>0</v>
      </c>
      <c r="U4820" s="214" t="s">
        <v>140</v>
      </c>
      <c r="V4820" s="214" t="s">
        <v>140</v>
      </c>
      <c r="W4820" s="214" t="s">
        <v>140</v>
      </c>
      <c r="X4820" s="214" t="s">
        <v>140</v>
      </c>
    </row>
    <row r="4821" spans="1:24" x14ac:dyDescent="0.25">
      <c r="A4821" t="str">
        <f t="shared" si="76"/>
        <v>YAG1UKLevel 8Female + maleHealth and social careNorth West</v>
      </c>
      <c r="B4821" s="214" t="s">
        <v>251</v>
      </c>
      <c r="C4821" s="214" t="s">
        <v>26</v>
      </c>
      <c r="D4821" s="214">
        <v>1</v>
      </c>
      <c r="E4821" s="214" t="s">
        <v>35</v>
      </c>
      <c r="F4821" s="214" t="s">
        <v>248</v>
      </c>
      <c r="G4821" s="214" t="s">
        <v>246</v>
      </c>
      <c r="H4821" s="214" t="s">
        <v>83</v>
      </c>
      <c r="I4821" s="214" t="s">
        <v>130</v>
      </c>
      <c r="J4821" s="214">
        <v>5</v>
      </c>
      <c r="K4821" s="214">
        <v>5</v>
      </c>
      <c r="L4821" s="214">
        <v>0</v>
      </c>
      <c r="M4821" s="214">
        <v>0</v>
      </c>
      <c r="N4821" s="214">
        <v>5</v>
      </c>
      <c r="O4821" s="214">
        <v>0</v>
      </c>
      <c r="P4821" s="214">
        <v>14.8</v>
      </c>
      <c r="Q4821" s="214">
        <v>81.5</v>
      </c>
      <c r="R4821" s="214">
        <v>85.2</v>
      </c>
      <c r="S4821" s="214">
        <v>85.2</v>
      </c>
      <c r="T4821" s="214">
        <v>3.7</v>
      </c>
      <c r="U4821" s="214" t="s">
        <v>140</v>
      </c>
      <c r="V4821" s="214" t="s">
        <v>140</v>
      </c>
      <c r="W4821" s="214" t="s">
        <v>140</v>
      </c>
      <c r="X4821" s="214" t="s">
        <v>140</v>
      </c>
    </row>
    <row r="4822" spans="1:24" x14ac:dyDescent="0.25">
      <c r="A4822" t="str">
        <f t="shared" si="76"/>
        <v>YAG1UKLevel 8Female + maleHealth and social careScotland</v>
      </c>
      <c r="B4822" s="214" t="s">
        <v>251</v>
      </c>
      <c r="C4822" s="214" t="s">
        <v>26</v>
      </c>
      <c r="D4822" s="214">
        <v>1</v>
      </c>
      <c r="E4822" s="214" t="s">
        <v>35</v>
      </c>
      <c r="F4822" s="214" t="s">
        <v>248</v>
      </c>
      <c r="G4822" s="214" t="s">
        <v>246</v>
      </c>
      <c r="H4822" s="214" t="s">
        <v>83</v>
      </c>
      <c r="I4822" s="214" t="s">
        <v>132</v>
      </c>
      <c r="J4822" s="214" t="s">
        <v>140</v>
      </c>
      <c r="K4822" s="214" t="s">
        <v>140</v>
      </c>
      <c r="L4822" s="214" t="s">
        <v>140</v>
      </c>
      <c r="M4822" s="214" t="s">
        <v>140</v>
      </c>
      <c r="N4822" s="214" t="s">
        <v>140</v>
      </c>
      <c r="O4822" s="214" t="s">
        <v>140</v>
      </c>
      <c r="P4822" s="214" t="s">
        <v>140</v>
      </c>
      <c r="Q4822" s="214" t="s">
        <v>140</v>
      </c>
      <c r="R4822" s="214" t="s">
        <v>140</v>
      </c>
      <c r="S4822" s="214" t="s">
        <v>140</v>
      </c>
      <c r="T4822" s="214" t="s">
        <v>140</v>
      </c>
      <c r="U4822" s="214" t="s">
        <v>140</v>
      </c>
      <c r="V4822" s="214" t="s">
        <v>140</v>
      </c>
      <c r="W4822" s="214" t="s">
        <v>140</v>
      </c>
      <c r="X4822" s="214" t="s">
        <v>140</v>
      </c>
    </row>
    <row r="4823" spans="1:24" x14ac:dyDescent="0.25">
      <c r="A4823" t="str">
        <f t="shared" si="76"/>
        <v>YAG1UKLevel 8Female + maleHealth and social careSouth East</v>
      </c>
      <c r="B4823" s="214" t="s">
        <v>251</v>
      </c>
      <c r="C4823" s="214" t="s">
        <v>26</v>
      </c>
      <c r="D4823" s="214">
        <v>1</v>
      </c>
      <c r="E4823" s="214" t="s">
        <v>35</v>
      </c>
      <c r="F4823" s="214" t="s">
        <v>248</v>
      </c>
      <c r="G4823" s="214" t="s">
        <v>246</v>
      </c>
      <c r="H4823" s="214" t="s">
        <v>83</v>
      </c>
      <c r="I4823" s="214" t="s">
        <v>133</v>
      </c>
      <c r="J4823" s="214">
        <v>10</v>
      </c>
      <c r="K4823" s="214">
        <v>10</v>
      </c>
      <c r="L4823" s="214">
        <v>0</v>
      </c>
      <c r="M4823" s="214">
        <v>0</v>
      </c>
      <c r="N4823" s="214">
        <v>10</v>
      </c>
      <c r="O4823" s="214">
        <v>0</v>
      </c>
      <c r="P4823" s="214">
        <v>12</v>
      </c>
      <c r="Q4823" s="214">
        <v>88</v>
      </c>
      <c r="R4823" s="214">
        <v>88</v>
      </c>
      <c r="S4823" s="214">
        <v>88</v>
      </c>
      <c r="T4823" s="214">
        <v>0</v>
      </c>
      <c r="U4823" s="214" t="s">
        <v>140</v>
      </c>
      <c r="V4823" s="214" t="s">
        <v>140</v>
      </c>
      <c r="W4823" s="214" t="s">
        <v>140</v>
      </c>
      <c r="X4823" s="214" t="s">
        <v>140</v>
      </c>
    </row>
    <row r="4824" spans="1:24" x14ac:dyDescent="0.25">
      <c r="A4824" t="str">
        <f t="shared" si="76"/>
        <v>YAG1UKLevel 8Female + maleHealth and social careSouth West</v>
      </c>
      <c r="B4824" s="214" t="s">
        <v>251</v>
      </c>
      <c r="C4824" s="214" t="s">
        <v>26</v>
      </c>
      <c r="D4824" s="214">
        <v>1</v>
      </c>
      <c r="E4824" s="214" t="s">
        <v>35</v>
      </c>
      <c r="F4824" s="214" t="s">
        <v>248</v>
      </c>
      <c r="G4824" s="214" t="s">
        <v>246</v>
      </c>
      <c r="H4824" s="214" t="s">
        <v>83</v>
      </c>
      <c r="I4824" s="214" t="s">
        <v>134</v>
      </c>
      <c r="J4824" s="214">
        <v>0</v>
      </c>
      <c r="K4824" s="214">
        <v>0</v>
      </c>
      <c r="L4824" s="214">
        <v>0</v>
      </c>
      <c r="M4824" s="214">
        <v>0</v>
      </c>
      <c r="N4824" s="214">
        <v>0</v>
      </c>
      <c r="O4824" s="214">
        <v>0</v>
      </c>
      <c r="P4824" s="214">
        <v>0</v>
      </c>
      <c r="Q4824" s="214">
        <v>100</v>
      </c>
      <c r="R4824" s="214">
        <v>100</v>
      </c>
      <c r="S4824" s="214">
        <v>100</v>
      </c>
      <c r="T4824" s="214">
        <v>0</v>
      </c>
      <c r="U4824" s="214" t="s">
        <v>140</v>
      </c>
      <c r="V4824" s="214" t="s">
        <v>140</v>
      </c>
      <c r="W4824" s="214" t="s">
        <v>140</v>
      </c>
      <c r="X4824" s="214" t="s">
        <v>140</v>
      </c>
    </row>
    <row r="4825" spans="1:24" x14ac:dyDescent="0.25">
      <c r="A4825" t="str">
        <f t="shared" si="76"/>
        <v>YAG1UKLevel 8Female + maleHealth and social careUnknown</v>
      </c>
      <c r="B4825" s="214" t="s">
        <v>251</v>
      </c>
      <c r="C4825" s="214" t="s">
        <v>26</v>
      </c>
      <c r="D4825" s="214">
        <v>1</v>
      </c>
      <c r="E4825" s="214" t="s">
        <v>35</v>
      </c>
      <c r="F4825" s="214" t="s">
        <v>248</v>
      </c>
      <c r="G4825" s="214" t="s">
        <v>246</v>
      </c>
      <c r="H4825" s="214" t="s">
        <v>83</v>
      </c>
      <c r="I4825" s="214" t="s">
        <v>135</v>
      </c>
      <c r="J4825" s="214" t="s">
        <v>140</v>
      </c>
      <c r="K4825" s="214" t="s">
        <v>140</v>
      </c>
      <c r="L4825" s="214" t="s">
        <v>140</v>
      </c>
      <c r="M4825" s="214" t="s">
        <v>140</v>
      </c>
      <c r="N4825" s="214" t="s">
        <v>140</v>
      </c>
      <c r="O4825" s="214" t="s">
        <v>140</v>
      </c>
      <c r="P4825" s="214" t="s">
        <v>140</v>
      </c>
      <c r="Q4825" s="214" t="s">
        <v>140</v>
      </c>
      <c r="R4825" s="214" t="s">
        <v>140</v>
      </c>
      <c r="S4825" s="214" t="s">
        <v>140</v>
      </c>
      <c r="T4825" s="214" t="s">
        <v>140</v>
      </c>
      <c r="U4825" s="214" t="s">
        <v>136</v>
      </c>
      <c r="V4825" s="214" t="s">
        <v>136</v>
      </c>
      <c r="W4825" s="214" t="s">
        <v>136</v>
      </c>
      <c r="X4825" s="214" t="s">
        <v>136</v>
      </c>
    </row>
    <row r="4826" spans="1:24" x14ac:dyDescent="0.25">
      <c r="A4826" t="str">
        <f t="shared" si="76"/>
        <v>YAG1UKLevel 8Female + maleHealth and social careWales</v>
      </c>
      <c r="B4826" s="214" t="s">
        <v>251</v>
      </c>
      <c r="C4826" s="214" t="s">
        <v>26</v>
      </c>
      <c r="D4826" s="214">
        <v>1</v>
      </c>
      <c r="E4826" s="214" t="s">
        <v>35</v>
      </c>
      <c r="F4826" s="214" t="s">
        <v>248</v>
      </c>
      <c r="G4826" s="214" t="s">
        <v>246</v>
      </c>
      <c r="H4826" s="214" t="s">
        <v>83</v>
      </c>
      <c r="I4826" s="214" t="s">
        <v>137</v>
      </c>
      <c r="J4826" s="214" t="s">
        <v>140</v>
      </c>
      <c r="K4826" s="214" t="s">
        <v>140</v>
      </c>
      <c r="L4826" s="214" t="s">
        <v>140</v>
      </c>
      <c r="M4826" s="214" t="s">
        <v>140</v>
      </c>
      <c r="N4826" s="214" t="s">
        <v>140</v>
      </c>
      <c r="O4826" s="214" t="s">
        <v>140</v>
      </c>
      <c r="P4826" s="214" t="s">
        <v>140</v>
      </c>
      <c r="Q4826" s="214" t="s">
        <v>140</v>
      </c>
      <c r="R4826" s="214" t="s">
        <v>140</v>
      </c>
      <c r="S4826" s="214" t="s">
        <v>140</v>
      </c>
      <c r="T4826" s="214" t="s">
        <v>140</v>
      </c>
      <c r="U4826" s="214" t="s">
        <v>140</v>
      </c>
      <c r="V4826" s="214" t="s">
        <v>140</v>
      </c>
      <c r="W4826" s="214" t="s">
        <v>140</v>
      </c>
      <c r="X4826" s="214" t="s">
        <v>140</v>
      </c>
    </row>
    <row r="4827" spans="1:24" x14ac:dyDescent="0.25">
      <c r="A4827" t="str">
        <f t="shared" si="76"/>
        <v>YAG1UKLevel 8Female + maleHealth and social careWest Midlands</v>
      </c>
      <c r="B4827" s="214" t="s">
        <v>251</v>
      </c>
      <c r="C4827" s="214" t="s">
        <v>26</v>
      </c>
      <c r="D4827" s="214">
        <v>1</v>
      </c>
      <c r="E4827" s="214" t="s">
        <v>35</v>
      </c>
      <c r="F4827" s="214" t="s">
        <v>248</v>
      </c>
      <c r="G4827" s="214" t="s">
        <v>246</v>
      </c>
      <c r="H4827" s="214" t="s">
        <v>83</v>
      </c>
      <c r="I4827" s="214" t="s">
        <v>138</v>
      </c>
      <c r="J4827" s="214">
        <v>5</v>
      </c>
      <c r="K4827" s="214">
        <v>5</v>
      </c>
      <c r="L4827" s="214">
        <v>0</v>
      </c>
      <c r="M4827" s="214">
        <v>0</v>
      </c>
      <c r="N4827" s="214">
        <v>5</v>
      </c>
      <c r="O4827" s="214">
        <v>0</v>
      </c>
      <c r="P4827" s="214">
        <v>0</v>
      </c>
      <c r="Q4827" s="214">
        <v>50</v>
      </c>
      <c r="R4827" s="214">
        <v>100</v>
      </c>
      <c r="S4827" s="214">
        <v>100</v>
      </c>
      <c r="T4827" s="214">
        <v>50</v>
      </c>
      <c r="U4827" s="214" t="s">
        <v>140</v>
      </c>
      <c r="V4827" s="214" t="s">
        <v>140</v>
      </c>
      <c r="W4827" s="214" t="s">
        <v>140</v>
      </c>
      <c r="X4827" s="214" t="s">
        <v>140</v>
      </c>
    </row>
    <row r="4828" spans="1:24" x14ac:dyDescent="0.25">
      <c r="A4828" t="str">
        <f t="shared" si="76"/>
        <v>YAG1UKLevel 8Female + maleHealth and social careYorkshire and The Humber</v>
      </c>
      <c r="B4828" s="214" t="s">
        <v>251</v>
      </c>
      <c r="C4828" s="214" t="s">
        <v>26</v>
      </c>
      <c r="D4828" s="214">
        <v>1</v>
      </c>
      <c r="E4828" s="214" t="s">
        <v>35</v>
      </c>
      <c r="F4828" s="214" t="s">
        <v>248</v>
      </c>
      <c r="G4828" s="214" t="s">
        <v>246</v>
      </c>
      <c r="H4828" s="214" t="s">
        <v>83</v>
      </c>
      <c r="I4828" s="214" t="s">
        <v>139</v>
      </c>
      <c r="J4828" s="214" t="s">
        <v>140</v>
      </c>
      <c r="K4828" s="214" t="s">
        <v>140</v>
      </c>
      <c r="L4828" s="214" t="s">
        <v>140</v>
      </c>
      <c r="M4828" s="214" t="s">
        <v>140</v>
      </c>
      <c r="N4828" s="214" t="s">
        <v>140</v>
      </c>
      <c r="O4828" s="214" t="s">
        <v>140</v>
      </c>
      <c r="P4828" s="214" t="s">
        <v>140</v>
      </c>
      <c r="Q4828" s="214" t="s">
        <v>140</v>
      </c>
      <c r="R4828" s="214" t="s">
        <v>140</v>
      </c>
      <c r="S4828" s="214" t="s">
        <v>140</v>
      </c>
      <c r="T4828" s="214" t="s">
        <v>140</v>
      </c>
      <c r="U4828" s="214" t="s">
        <v>140</v>
      </c>
      <c r="V4828" s="214" t="s">
        <v>140</v>
      </c>
      <c r="W4828" s="214" t="s">
        <v>140</v>
      </c>
      <c r="X4828" s="214" t="s">
        <v>140</v>
      </c>
    </row>
    <row r="4829" spans="1:24" x14ac:dyDescent="0.25">
      <c r="A4829" t="str">
        <f t="shared" si="76"/>
        <v>YAG1UKLevel 8Female + maleHistory and archaeologyAbroad</v>
      </c>
      <c r="B4829" s="214" t="s">
        <v>251</v>
      </c>
      <c r="C4829" s="214" t="s">
        <v>26</v>
      </c>
      <c r="D4829" s="214">
        <v>1</v>
      </c>
      <c r="E4829" s="214" t="s">
        <v>35</v>
      </c>
      <c r="F4829" s="214" t="s">
        <v>248</v>
      </c>
      <c r="G4829" s="214" t="s">
        <v>246</v>
      </c>
      <c r="H4829" s="214" t="s">
        <v>95</v>
      </c>
      <c r="I4829" s="214" t="s">
        <v>125</v>
      </c>
      <c r="J4829" s="214" t="s">
        <v>140</v>
      </c>
      <c r="K4829" s="214" t="s">
        <v>140</v>
      </c>
      <c r="L4829" s="214" t="s">
        <v>140</v>
      </c>
      <c r="M4829" s="214" t="s">
        <v>140</v>
      </c>
      <c r="N4829" s="214" t="s">
        <v>140</v>
      </c>
      <c r="O4829" s="214" t="s">
        <v>140</v>
      </c>
      <c r="P4829" s="214" t="s">
        <v>140</v>
      </c>
      <c r="Q4829" s="214" t="s">
        <v>140</v>
      </c>
      <c r="R4829" s="214" t="s">
        <v>140</v>
      </c>
      <c r="S4829" s="214" t="s">
        <v>140</v>
      </c>
      <c r="T4829" s="214" t="s">
        <v>140</v>
      </c>
      <c r="U4829" s="214" t="s">
        <v>140</v>
      </c>
      <c r="V4829" s="214" t="s">
        <v>140</v>
      </c>
      <c r="W4829" s="214" t="s">
        <v>140</v>
      </c>
      <c r="X4829" s="214" t="s">
        <v>140</v>
      </c>
    </row>
    <row r="4830" spans="1:24" x14ac:dyDescent="0.25">
      <c r="A4830" t="str">
        <f t="shared" si="76"/>
        <v>YAG1UKLevel 8Female + maleHistory and archaeologyEast Midlands</v>
      </c>
      <c r="B4830" s="214" t="s">
        <v>251</v>
      </c>
      <c r="C4830" s="214" t="s">
        <v>26</v>
      </c>
      <c r="D4830" s="214">
        <v>1</v>
      </c>
      <c r="E4830" s="214" t="s">
        <v>35</v>
      </c>
      <c r="F4830" s="214" t="s">
        <v>248</v>
      </c>
      <c r="G4830" s="214" t="s">
        <v>246</v>
      </c>
      <c r="H4830" s="214" t="s">
        <v>95</v>
      </c>
      <c r="I4830" s="214" t="s">
        <v>126</v>
      </c>
      <c r="J4830" s="214">
        <v>30</v>
      </c>
      <c r="K4830" s="214">
        <v>30</v>
      </c>
      <c r="L4830" s="214">
        <v>0</v>
      </c>
      <c r="M4830" s="214">
        <v>0</v>
      </c>
      <c r="N4830" s="214">
        <v>30</v>
      </c>
      <c r="O4830" s="214">
        <v>12.7</v>
      </c>
      <c r="P4830" s="214">
        <v>6.3</v>
      </c>
      <c r="Q4830" s="214">
        <v>71.400000000000006</v>
      </c>
      <c r="R4830" s="214">
        <v>81</v>
      </c>
      <c r="S4830" s="214">
        <v>81</v>
      </c>
      <c r="T4830" s="214">
        <v>9.5</v>
      </c>
      <c r="U4830" s="214">
        <v>20</v>
      </c>
      <c r="V4830" s="214">
        <v>19300</v>
      </c>
      <c r="W4830" s="214">
        <v>28500</v>
      </c>
      <c r="X4830" s="214">
        <v>34300</v>
      </c>
    </row>
    <row r="4831" spans="1:24" x14ac:dyDescent="0.25">
      <c r="A4831" t="str">
        <f t="shared" si="76"/>
        <v>YAG1UKLevel 8Female + maleHistory and archaeologyEast of England</v>
      </c>
      <c r="B4831" s="214" t="s">
        <v>251</v>
      </c>
      <c r="C4831" s="214" t="s">
        <v>26</v>
      </c>
      <c r="D4831" s="214">
        <v>1</v>
      </c>
      <c r="E4831" s="214" t="s">
        <v>35</v>
      </c>
      <c r="F4831" s="214" t="s">
        <v>248</v>
      </c>
      <c r="G4831" s="214" t="s">
        <v>246</v>
      </c>
      <c r="H4831" s="214" t="s">
        <v>95</v>
      </c>
      <c r="I4831" s="214" t="s">
        <v>127</v>
      </c>
      <c r="J4831" s="214">
        <v>70</v>
      </c>
      <c r="K4831" s="214">
        <v>70</v>
      </c>
      <c r="L4831" s="214">
        <v>0</v>
      </c>
      <c r="M4831" s="214">
        <v>0</v>
      </c>
      <c r="N4831" s="214">
        <v>70</v>
      </c>
      <c r="O4831" s="214">
        <v>9.8000000000000007</v>
      </c>
      <c r="P4831" s="214">
        <v>4.2</v>
      </c>
      <c r="Q4831" s="214">
        <v>81.099999999999994</v>
      </c>
      <c r="R4831" s="214">
        <v>86</v>
      </c>
      <c r="S4831" s="214">
        <v>86</v>
      </c>
      <c r="T4831" s="214">
        <v>4.9000000000000004</v>
      </c>
      <c r="U4831" s="214">
        <v>55</v>
      </c>
      <c r="V4831" s="214">
        <v>16800</v>
      </c>
      <c r="W4831" s="214">
        <v>23500</v>
      </c>
      <c r="X4831" s="214">
        <v>30700</v>
      </c>
    </row>
    <row r="4832" spans="1:24" x14ac:dyDescent="0.25">
      <c r="A4832" t="str">
        <f t="shared" si="76"/>
        <v>YAG1UKLevel 8Female + maleHistory and archaeologyLondon</v>
      </c>
      <c r="B4832" s="214" t="s">
        <v>251</v>
      </c>
      <c r="C4832" s="214" t="s">
        <v>26</v>
      </c>
      <c r="D4832" s="214">
        <v>1</v>
      </c>
      <c r="E4832" s="214" t="s">
        <v>35</v>
      </c>
      <c r="F4832" s="214" t="s">
        <v>248</v>
      </c>
      <c r="G4832" s="214" t="s">
        <v>246</v>
      </c>
      <c r="H4832" s="214" t="s">
        <v>95</v>
      </c>
      <c r="I4832" s="214" t="s">
        <v>128</v>
      </c>
      <c r="J4832" s="214">
        <v>115</v>
      </c>
      <c r="K4832" s="214">
        <v>115</v>
      </c>
      <c r="L4832" s="214">
        <v>0</v>
      </c>
      <c r="M4832" s="214">
        <v>0</v>
      </c>
      <c r="N4832" s="214">
        <v>115</v>
      </c>
      <c r="O4832" s="214">
        <v>16.3</v>
      </c>
      <c r="P4832" s="214">
        <v>3.4</v>
      </c>
      <c r="Q4832" s="214">
        <v>77.599999999999994</v>
      </c>
      <c r="R4832" s="214">
        <v>80.2</v>
      </c>
      <c r="S4832" s="214">
        <v>80.2</v>
      </c>
      <c r="T4832" s="214">
        <v>2.6</v>
      </c>
      <c r="U4832" s="214">
        <v>80</v>
      </c>
      <c r="V4832" s="214">
        <v>16300</v>
      </c>
      <c r="W4832" s="214">
        <v>27700</v>
      </c>
      <c r="X4832" s="214">
        <v>33600</v>
      </c>
    </row>
    <row r="4833" spans="1:24" x14ac:dyDescent="0.25">
      <c r="A4833" t="str">
        <f t="shared" si="76"/>
        <v>YAG1UKLevel 8Female + maleHistory and archaeologyNorth East</v>
      </c>
      <c r="B4833" s="214" t="s">
        <v>251</v>
      </c>
      <c r="C4833" s="214" t="s">
        <v>26</v>
      </c>
      <c r="D4833" s="214">
        <v>1</v>
      </c>
      <c r="E4833" s="214" t="s">
        <v>35</v>
      </c>
      <c r="F4833" s="214" t="s">
        <v>248</v>
      </c>
      <c r="G4833" s="214" t="s">
        <v>246</v>
      </c>
      <c r="H4833" s="214" t="s">
        <v>95</v>
      </c>
      <c r="I4833" s="214" t="s">
        <v>129</v>
      </c>
      <c r="J4833" s="214">
        <v>15</v>
      </c>
      <c r="K4833" s="214">
        <v>15</v>
      </c>
      <c r="L4833" s="214">
        <v>0</v>
      </c>
      <c r="M4833" s="214">
        <v>0</v>
      </c>
      <c r="N4833" s="214">
        <v>15</v>
      </c>
      <c r="O4833" s="214">
        <v>6.5</v>
      </c>
      <c r="P4833" s="214">
        <v>6.5</v>
      </c>
      <c r="Q4833" s="214">
        <v>87.1</v>
      </c>
      <c r="R4833" s="214">
        <v>87.1</v>
      </c>
      <c r="S4833" s="214">
        <v>87.1</v>
      </c>
      <c r="T4833" s="214">
        <v>0</v>
      </c>
      <c r="U4833" s="214">
        <v>10</v>
      </c>
      <c r="V4833" s="214">
        <v>8800</v>
      </c>
      <c r="W4833" s="214">
        <v>25900</v>
      </c>
      <c r="X4833" s="214">
        <v>31800</v>
      </c>
    </row>
    <row r="4834" spans="1:24" x14ac:dyDescent="0.25">
      <c r="A4834" t="str">
        <f t="shared" si="76"/>
        <v>YAG1UKLevel 8Female + maleHistory and archaeologyNorth West</v>
      </c>
      <c r="B4834" s="214" t="s">
        <v>251</v>
      </c>
      <c r="C4834" s="214" t="s">
        <v>26</v>
      </c>
      <c r="D4834" s="214">
        <v>1</v>
      </c>
      <c r="E4834" s="214" t="s">
        <v>35</v>
      </c>
      <c r="F4834" s="214" t="s">
        <v>248</v>
      </c>
      <c r="G4834" s="214" t="s">
        <v>246</v>
      </c>
      <c r="H4834" s="214" t="s">
        <v>95</v>
      </c>
      <c r="I4834" s="214" t="s">
        <v>130</v>
      </c>
      <c r="J4834" s="214">
        <v>40</v>
      </c>
      <c r="K4834" s="214">
        <v>40</v>
      </c>
      <c r="L4834" s="214">
        <v>0</v>
      </c>
      <c r="M4834" s="214">
        <v>0</v>
      </c>
      <c r="N4834" s="214">
        <v>40</v>
      </c>
      <c r="O4834" s="214">
        <v>12.3</v>
      </c>
      <c r="P4834" s="214">
        <v>2.5</v>
      </c>
      <c r="Q4834" s="214">
        <v>77.900000000000006</v>
      </c>
      <c r="R4834" s="214">
        <v>85.2</v>
      </c>
      <c r="S4834" s="214">
        <v>85.2</v>
      </c>
      <c r="T4834" s="214">
        <v>7.4</v>
      </c>
      <c r="U4834" s="214">
        <v>30</v>
      </c>
      <c r="V4834" s="214">
        <v>9900</v>
      </c>
      <c r="W4834" s="214">
        <v>18600</v>
      </c>
      <c r="X4834" s="214">
        <v>27700</v>
      </c>
    </row>
    <row r="4835" spans="1:24" x14ac:dyDescent="0.25">
      <c r="A4835" t="str">
        <f t="shared" si="76"/>
        <v>YAG1UKLevel 8Female + maleHistory and archaeologyNorthern Ireland</v>
      </c>
      <c r="B4835" s="214" t="s">
        <v>251</v>
      </c>
      <c r="C4835" s="214" t="s">
        <v>26</v>
      </c>
      <c r="D4835" s="214">
        <v>1</v>
      </c>
      <c r="E4835" s="214" t="s">
        <v>35</v>
      </c>
      <c r="F4835" s="214" t="s">
        <v>248</v>
      </c>
      <c r="G4835" s="214" t="s">
        <v>246</v>
      </c>
      <c r="H4835" s="214" t="s">
        <v>95</v>
      </c>
      <c r="I4835" s="214" t="s">
        <v>131</v>
      </c>
      <c r="J4835" s="214" t="s">
        <v>140</v>
      </c>
      <c r="K4835" s="214" t="s">
        <v>140</v>
      </c>
      <c r="L4835" s="214" t="s">
        <v>140</v>
      </c>
      <c r="M4835" s="214" t="s">
        <v>140</v>
      </c>
      <c r="N4835" s="214" t="s">
        <v>140</v>
      </c>
      <c r="O4835" s="214" t="s">
        <v>140</v>
      </c>
      <c r="P4835" s="214" t="s">
        <v>140</v>
      </c>
      <c r="Q4835" s="214" t="s">
        <v>140</v>
      </c>
      <c r="R4835" s="214" t="s">
        <v>140</v>
      </c>
      <c r="S4835" s="214" t="s">
        <v>140</v>
      </c>
      <c r="T4835" s="214" t="s">
        <v>140</v>
      </c>
      <c r="U4835" s="214" t="s">
        <v>136</v>
      </c>
      <c r="V4835" s="214" t="s">
        <v>136</v>
      </c>
      <c r="W4835" s="214" t="s">
        <v>136</v>
      </c>
      <c r="X4835" s="214" t="s">
        <v>136</v>
      </c>
    </row>
    <row r="4836" spans="1:24" x14ac:dyDescent="0.25">
      <c r="A4836" t="str">
        <f t="shared" si="76"/>
        <v>YAG1UKLevel 8Female + maleHistory and archaeologyScotland</v>
      </c>
      <c r="B4836" s="214" t="s">
        <v>251</v>
      </c>
      <c r="C4836" s="214" t="s">
        <v>26</v>
      </c>
      <c r="D4836" s="214">
        <v>1</v>
      </c>
      <c r="E4836" s="214" t="s">
        <v>35</v>
      </c>
      <c r="F4836" s="214" t="s">
        <v>248</v>
      </c>
      <c r="G4836" s="214" t="s">
        <v>246</v>
      </c>
      <c r="H4836" s="214" t="s">
        <v>95</v>
      </c>
      <c r="I4836" s="214" t="s">
        <v>132</v>
      </c>
      <c r="J4836" s="214">
        <v>10</v>
      </c>
      <c r="K4836" s="214">
        <v>10</v>
      </c>
      <c r="L4836" s="214">
        <v>0</v>
      </c>
      <c r="M4836" s="214">
        <v>0</v>
      </c>
      <c r="N4836" s="214">
        <v>10</v>
      </c>
      <c r="O4836" s="214">
        <v>0</v>
      </c>
      <c r="P4836" s="214">
        <v>0</v>
      </c>
      <c r="Q4836" s="214">
        <v>100</v>
      </c>
      <c r="R4836" s="214">
        <v>100</v>
      </c>
      <c r="S4836" s="214">
        <v>100</v>
      </c>
      <c r="T4836" s="214">
        <v>0</v>
      </c>
      <c r="U4836" s="214" t="s">
        <v>140</v>
      </c>
      <c r="V4836" s="214" t="s">
        <v>140</v>
      </c>
      <c r="W4836" s="214" t="s">
        <v>140</v>
      </c>
      <c r="X4836" s="214" t="s">
        <v>140</v>
      </c>
    </row>
    <row r="4837" spans="1:24" x14ac:dyDescent="0.25">
      <c r="A4837" t="str">
        <f t="shared" si="76"/>
        <v>YAG1UKLevel 8Female + maleHistory and archaeologySouth East</v>
      </c>
      <c r="B4837" s="214" t="s">
        <v>251</v>
      </c>
      <c r="C4837" s="214" t="s">
        <v>26</v>
      </c>
      <c r="D4837" s="214">
        <v>1</v>
      </c>
      <c r="E4837" s="214" t="s">
        <v>35</v>
      </c>
      <c r="F4837" s="214" t="s">
        <v>248</v>
      </c>
      <c r="G4837" s="214" t="s">
        <v>246</v>
      </c>
      <c r="H4837" s="214" t="s">
        <v>95</v>
      </c>
      <c r="I4837" s="214" t="s">
        <v>133</v>
      </c>
      <c r="J4837" s="214">
        <v>85</v>
      </c>
      <c r="K4837" s="214">
        <v>85</v>
      </c>
      <c r="L4837" s="214">
        <v>0</v>
      </c>
      <c r="M4837" s="214">
        <v>0</v>
      </c>
      <c r="N4837" s="214">
        <v>85</v>
      </c>
      <c r="O4837" s="214">
        <v>17.2</v>
      </c>
      <c r="P4837" s="214">
        <v>6.9</v>
      </c>
      <c r="Q4837" s="214">
        <v>72.5</v>
      </c>
      <c r="R4837" s="214">
        <v>76</v>
      </c>
      <c r="S4837" s="214">
        <v>76</v>
      </c>
      <c r="T4837" s="214">
        <v>3.4</v>
      </c>
      <c r="U4837" s="214">
        <v>55</v>
      </c>
      <c r="V4837" s="214">
        <v>15300</v>
      </c>
      <c r="W4837" s="214">
        <v>25900</v>
      </c>
      <c r="X4837" s="214">
        <v>33500</v>
      </c>
    </row>
    <row r="4838" spans="1:24" x14ac:dyDescent="0.25">
      <c r="A4838" t="str">
        <f t="shared" si="76"/>
        <v>YAG1UKLevel 8Female + maleHistory and archaeologySouth West</v>
      </c>
      <c r="B4838" s="214" t="s">
        <v>251</v>
      </c>
      <c r="C4838" s="214" t="s">
        <v>26</v>
      </c>
      <c r="D4838" s="214">
        <v>1</v>
      </c>
      <c r="E4838" s="214" t="s">
        <v>35</v>
      </c>
      <c r="F4838" s="214" t="s">
        <v>248</v>
      </c>
      <c r="G4838" s="214" t="s">
        <v>246</v>
      </c>
      <c r="H4838" s="214" t="s">
        <v>95</v>
      </c>
      <c r="I4838" s="214" t="s">
        <v>134</v>
      </c>
      <c r="J4838" s="214">
        <v>40</v>
      </c>
      <c r="K4838" s="214">
        <v>40</v>
      </c>
      <c r="L4838" s="214">
        <v>0</v>
      </c>
      <c r="M4838" s="214">
        <v>0</v>
      </c>
      <c r="N4838" s="214">
        <v>40</v>
      </c>
      <c r="O4838" s="214">
        <v>9.4</v>
      </c>
      <c r="P4838" s="214">
        <v>4.7</v>
      </c>
      <c r="Q4838" s="214">
        <v>76.400000000000006</v>
      </c>
      <c r="R4838" s="214">
        <v>81.099999999999994</v>
      </c>
      <c r="S4838" s="214">
        <v>85.8</v>
      </c>
      <c r="T4838" s="214">
        <v>9.4</v>
      </c>
      <c r="U4838" s="214">
        <v>30</v>
      </c>
      <c r="V4838" s="214">
        <v>14700</v>
      </c>
      <c r="W4838" s="214">
        <v>27400</v>
      </c>
      <c r="X4838" s="214">
        <v>32800</v>
      </c>
    </row>
    <row r="4839" spans="1:24" x14ac:dyDescent="0.25">
      <c r="A4839" t="str">
        <f t="shared" si="76"/>
        <v>YAG1UKLevel 8Female + maleHistory and archaeologyUnknown</v>
      </c>
      <c r="B4839" s="214" t="s">
        <v>251</v>
      </c>
      <c r="C4839" s="214" t="s">
        <v>26</v>
      </c>
      <c r="D4839" s="214">
        <v>1</v>
      </c>
      <c r="E4839" s="214" t="s">
        <v>35</v>
      </c>
      <c r="F4839" s="214" t="s">
        <v>248</v>
      </c>
      <c r="G4839" s="214" t="s">
        <v>246</v>
      </c>
      <c r="H4839" s="214" t="s">
        <v>95</v>
      </c>
      <c r="I4839" s="214" t="s">
        <v>135</v>
      </c>
      <c r="J4839" s="214">
        <v>15</v>
      </c>
      <c r="K4839" s="214">
        <v>15</v>
      </c>
      <c r="L4839" s="214">
        <v>84.6</v>
      </c>
      <c r="M4839" s="214">
        <v>0</v>
      </c>
      <c r="N4839" s="214">
        <v>0</v>
      </c>
      <c r="O4839" s="214">
        <v>0</v>
      </c>
      <c r="P4839" s="214">
        <v>0</v>
      </c>
      <c r="Q4839" s="214">
        <v>0</v>
      </c>
      <c r="R4839" s="214">
        <v>0</v>
      </c>
      <c r="S4839" s="214">
        <v>100</v>
      </c>
      <c r="T4839" s="214">
        <v>100</v>
      </c>
      <c r="U4839" s="214" t="s">
        <v>136</v>
      </c>
      <c r="V4839" s="214" t="s">
        <v>136</v>
      </c>
      <c r="W4839" s="214" t="s">
        <v>136</v>
      </c>
      <c r="X4839" s="214" t="s">
        <v>136</v>
      </c>
    </row>
    <row r="4840" spans="1:24" x14ac:dyDescent="0.25">
      <c r="A4840" t="str">
        <f t="shared" si="76"/>
        <v>YAG1UKLevel 8Female + maleHistory and archaeologyWales</v>
      </c>
      <c r="B4840" s="214" t="s">
        <v>251</v>
      </c>
      <c r="C4840" s="214" t="s">
        <v>26</v>
      </c>
      <c r="D4840" s="214">
        <v>1</v>
      </c>
      <c r="E4840" s="214" t="s">
        <v>35</v>
      </c>
      <c r="F4840" s="214" t="s">
        <v>248</v>
      </c>
      <c r="G4840" s="214" t="s">
        <v>246</v>
      </c>
      <c r="H4840" s="214" t="s">
        <v>95</v>
      </c>
      <c r="I4840" s="214" t="s">
        <v>137</v>
      </c>
      <c r="J4840" s="214">
        <v>10</v>
      </c>
      <c r="K4840" s="214">
        <v>10</v>
      </c>
      <c r="L4840" s="214">
        <v>0</v>
      </c>
      <c r="M4840" s="214">
        <v>0</v>
      </c>
      <c r="N4840" s="214">
        <v>10</v>
      </c>
      <c r="O4840" s="214">
        <v>0</v>
      </c>
      <c r="P4840" s="214">
        <v>0</v>
      </c>
      <c r="Q4840" s="214">
        <v>100</v>
      </c>
      <c r="R4840" s="214">
        <v>100</v>
      </c>
      <c r="S4840" s="214">
        <v>100</v>
      </c>
      <c r="T4840" s="214">
        <v>0</v>
      </c>
      <c r="U4840" s="214" t="s">
        <v>140</v>
      </c>
      <c r="V4840" s="214" t="s">
        <v>140</v>
      </c>
      <c r="W4840" s="214" t="s">
        <v>140</v>
      </c>
      <c r="X4840" s="214" t="s">
        <v>140</v>
      </c>
    </row>
    <row r="4841" spans="1:24" x14ac:dyDescent="0.25">
      <c r="A4841" t="str">
        <f t="shared" si="76"/>
        <v>YAG1UKLevel 8Female + maleHistory and archaeologyWest Midlands</v>
      </c>
      <c r="B4841" s="214" t="s">
        <v>251</v>
      </c>
      <c r="C4841" s="214" t="s">
        <v>26</v>
      </c>
      <c r="D4841" s="214">
        <v>1</v>
      </c>
      <c r="E4841" s="214" t="s">
        <v>35</v>
      </c>
      <c r="F4841" s="214" t="s">
        <v>248</v>
      </c>
      <c r="G4841" s="214" t="s">
        <v>246</v>
      </c>
      <c r="H4841" s="214" t="s">
        <v>95</v>
      </c>
      <c r="I4841" s="214" t="s">
        <v>138</v>
      </c>
      <c r="J4841" s="214">
        <v>35</v>
      </c>
      <c r="K4841" s="214">
        <v>35</v>
      </c>
      <c r="L4841" s="214">
        <v>0</v>
      </c>
      <c r="M4841" s="214">
        <v>0</v>
      </c>
      <c r="N4841" s="214">
        <v>35</v>
      </c>
      <c r="O4841" s="214">
        <v>12</v>
      </c>
      <c r="P4841" s="214">
        <v>9</v>
      </c>
      <c r="Q4841" s="214">
        <v>79</v>
      </c>
      <c r="R4841" s="214">
        <v>79</v>
      </c>
      <c r="S4841" s="214">
        <v>79</v>
      </c>
      <c r="T4841" s="214">
        <v>0</v>
      </c>
      <c r="U4841" s="214">
        <v>20</v>
      </c>
      <c r="V4841" s="214">
        <v>12000</v>
      </c>
      <c r="W4841" s="214">
        <v>21500</v>
      </c>
      <c r="X4841" s="214">
        <v>29900</v>
      </c>
    </row>
    <row r="4842" spans="1:24" x14ac:dyDescent="0.25">
      <c r="A4842" t="str">
        <f t="shared" si="76"/>
        <v>YAG1UKLevel 8Female + maleHistory and archaeologyYorkshire and The Humber</v>
      </c>
      <c r="B4842" s="214" t="s">
        <v>251</v>
      </c>
      <c r="C4842" s="214" t="s">
        <v>26</v>
      </c>
      <c r="D4842" s="214">
        <v>1</v>
      </c>
      <c r="E4842" s="214" t="s">
        <v>35</v>
      </c>
      <c r="F4842" s="214" t="s">
        <v>248</v>
      </c>
      <c r="G4842" s="214" t="s">
        <v>246</v>
      </c>
      <c r="H4842" s="214" t="s">
        <v>95</v>
      </c>
      <c r="I4842" s="214" t="s">
        <v>139</v>
      </c>
      <c r="J4842" s="214">
        <v>40</v>
      </c>
      <c r="K4842" s="214">
        <v>40</v>
      </c>
      <c r="L4842" s="214">
        <v>0</v>
      </c>
      <c r="M4842" s="214">
        <v>0</v>
      </c>
      <c r="N4842" s="214">
        <v>40</v>
      </c>
      <c r="O4842" s="214">
        <v>7.5</v>
      </c>
      <c r="P4842" s="214">
        <v>5</v>
      </c>
      <c r="Q4842" s="214">
        <v>82.6</v>
      </c>
      <c r="R4842" s="214">
        <v>87.5</v>
      </c>
      <c r="S4842" s="214">
        <v>87.5</v>
      </c>
      <c r="T4842" s="214">
        <v>5</v>
      </c>
      <c r="U4842" s="214">
        <v>30</v>
      </c>
      <c r="V4842" s="214">
        <v>17200</v>
      </c>
      <c r="W4842" s="214">
        <v>25600</v>
      </c>
      <c r="X4842" s="214">
        <v>27400</v>
      </c>
    </row>
    <row r="4843" spans="1:24" x14ac:dyDescent="0.25">
      <c r="A4843" t="str">
        <f t="shared" si="76"/>
        <v>YAG1UKLevel 8Female + maleLanguages and area studiesAbroad</v>
      </c>
      <c r="B4843" s="214" t="s">
        <v>251</v>
      </c>
      <c r="C4843" s="214" t="s">
        <v>26</v>
      </c>
      <c r="D4843" s="214">
        <v>1</v>
      </c>
      <c r="E4843" s="214" t="s">
        <v>35</v>
      </c>
      <c r="F4843" s="214" t="s">
        <v>248</v>
      </c>
      <c r="G4843" s="214" t="s">
        <v>246</v>
      </c>
      <c r="H4843" s="214" t="s">
        <v>168</v>
      </c>
      <c r="I4843" s="214" t="s">
        <v>125</v>
      </c>
      <c r="J4843" s="214" t="s">
        <v>140</v>
      </c>
      <c r="K4843" s="214" t="s">
        <v>140</v>
      </c>
      <c r="L4843" s="214" t="s">
        <v>140</v>
      </c>
      <c r="M4843" s="214" t="s">
        <v>140</v>
      </c>
      <c r="N4843" s="214" t="s">
        <v>140</v>
      </c>
      <c r="O4843" s="214" t="s">
        <v>140</v>
      </c>
      <c r="P4843" s="214" t="s">
        <v>140</v>
      </c>
      <c r="Q4843" s="214" t="s">
        <v>140</v>
      </c>
      <c r="R4843" s="214" t="s">
        <v>140</v>
      </c>
      <c r="S4843" s="214" t="s">
        <v>140</v>
      </c>
      <c r="T4843" s="214" t="s">
        <v>140</v>
      </c>
      <c r="U4843" s="214" t="s">
        <v>136</v>
      </c>
      <c r="V4843" s="214" t="s">
        <v>136</v>
      </c>
      <c r="W4843" s="214" t="s">
        <v>136</v>
      </c>
      <c r="X4843" s="214" t="s">
        <v>136</v>
      </c>
    </row>
    <row r="4844" spans="1:24" x14ac:dyDescent="0.25">
      <c r="A4844" t="str">
        <f t="shared" si="76"/>
        <v>YAG1UKLevel 8Female + maleLanguages and area studiesEast Midlands</v>
      </c>
      <c r="B4844" s="214" t="s">
        <v>251</v>
      </c>
      <c r="C4844" s="214" t="s">
        <v>26</v>
      </c>
      <c r="D4844" s="214">
        <v>1</v>
      </c>
      <c r="E4844" s="214" t="s">
        <v>35</v>
      </c>
      <c r="F4844" s="214" t="s">
        <v>248</v>
      </c>
      <c r="G4844" s="214" t="s">
        <v>246</v>
      </c>
      <c r="H4844" s="214" t="s">
        <v>168</v>
      </c>
      <c r="I4844" s="214" t="s">
        <v>126</v>
      </c>
      <c r="J4844" s="214">
        <v>5</v>
      </c>
      <c r="K4844" s="214">
        <v>5</v>
      </c>
      <c r="L4844" s="214">
        <v>0</v>
      </c>
      <c r="M4844" s="214">
        <v>0</v>
      </c>
      <c r="N4844" s="214">
        <v>5</v>
      </c>
      <c r="O4844" s="214">
        <v>18.2</v>
      </c>
      <c r="P4844" s="214">
        <v>0</v>
      </c>
      <c r="Q4844" s="214">
        <v>81.8</v>
      </c>
      <c r="R4844" s="214">
        <v>81.8</v>
      </c>
      <c r="S4844" s="214">
        <v>81.8</v>
      </c>
      <c r="T4844" s="214">
        <v>0</v>
      </c>
      <c r="U4844" s="214" t="s">
        <v>140</v>
      </c>
      <c r="V4844" s="214" t="s">
        <v>140</v>
      </c>
      <c r="W4844" s="214" t="s">
        <v>140</v>
      </c>
      <c r="X4844" s="214" t="s">
        <v>140</v>
      </c>
    </row>
    <row r="4845" spans="1:24" x14ac:dyDescent="0.25">
      <c r="A4845" t="str">
        <f t="shared" si="76"/>
        <v>YAG1UKLevel 8Female + maleLanguages and area studiesEast of England</v>
      </c>
      <c r="B4845" s="214" t="s">
        <v>251</v>
      </c>
      <c r="C4845" s="214" t="s">
        <v>26</v>
      </c>
      <c r="D4845" s="214">
        <v>1</v>
      </c>
      <c r="E4845" s="214" t="s">
        <v>35</v>
      </c>
      <c r="F4845" s="214" t="s">
        <v>248</v>
      </c>
      <c r="G4845" s="214" t="s">
        <v>246</v>
      </c>
      <c r="H4845" s="214" t="s">
        <v>168</v>
      </c>
      <c r="I4845" s="214" t="s">
        <v>127</v>
      </c>
      <c r="J4845" s="214">
        <v>15</v>
      </c>
      <c r="K4845" s="214">
        <v>15</v>
      </c>
      <c r="L4845" s="214">
        <v>0</v>
      </c>
      <c r="M4845" s="214">
        <v>0</v>
      </c>
      <c r="N4845" s="214">
        <v>15</v>
      </c>
      <c r="O4845" s="214">
        <v>6.9</v>
      </c>
      <c r="P4845" s="214">
        <v>6.9</v>
      </c>
      <c r="Q4845" s="214">
        <v>82.8</v>
      </c>
      <c r="R4845" s="214">
        <v>86.2</v>
      </c>
      <c r="S4845" s="214">
        <v>86.2</v>
      </c>
      <c r="T4845" s="214">
        <v>3.4</v>
      </c>
      <c r="U4845" s="214">
        <v>10</v>
      </c>
      <c r="V4845" s="214">
        <v>15000</v>
      </c>
      <c r="W4845" s="214">
        <v>20800</v>
      </c>
      <c r="X4845" s="214">
        <v>29900</v>
      </c>
    </row>
    <row r="4846" spans="1:24" x14ac:dyDescent="0.25">
      <c r="A4846" t="str">
        <f t="shared" si="76"/>
        <v>YAG1UKLevel 8Female + maleLanguages and area studiesLondon</v>
      </c>
      <c r="B4846" s="214" t="s">
        <v>251</v>
      </c>
      <c r="C4846" s="214" t="s">
        <v>26</v>
      </c>
      <c r="D4846" s="214">
        <v>1</v>
      </c>
      <c r="E4846" s="214" t="s">
        <v>35</v>
      </c>
      <c r="F4846" s="214" t="s">
        <v>248</v>
      </c>
      <c r="G4846" s="214" t="s">
        <v>246</v>
      </c>
      <c r="H4846" s="214" t="s">
        <v>168</v>
      </c>
      <c r="I4846" s="214" t="s">
        <v>128</v>
      </c>
      <c r="J4846" s="214">
        <v>60</v>
      </c>
      <c r="K4846" s="214">
        <v>60</v>
      </c>
      <c r="L4846" s="214">
        <v>0</v>
      </c>
      <c r="M4846" s="214">
        <v>0</v>
      </c>
      <c r="N4846" s="214">
        <v>60</v>
      </c>
      <c r="O4846" s="214">
        <v>9.9</v>
      </c>
      <c r="P4846" s="214">
        <v>3.3</v>
      </c>
      <c r="Q4846" s="214">
        <v>78.599999999999994</v>
      </c>
      <c r="R4846" s="214">
        <v>85.2</v>
      </c>
      <c r="S4846" s="214">
        <v>86.9</v>
      </c>
      <c r="T4846" s="214">
        <v>8.1999999999999993</v>
      </c>
      <c r="U4846" s="214">
        <v>40</v>
      </c>
      <c r="V4846" s="214">
        <v>18600</v>
      </c>
      <c r="W4846" s="214">
        <v>32100</v>
      </c>
      <c r="X4846" s="214">
        <v>41200</v>
      </c>
    </row>
    <row r="4847" spans="1:24" x14ac:dyDescent="0.25">
      <c r="A4847" t="str">
        <f t="shared" si="76"/>
        <v>YAG1UKLevel 8Female + maleLanguages and area studiesNorth East</v>
      </c>
      <c r="B4847" s="214" t="s">
        <v>251</v>
      </c>
      <c r="C4847" s="214" t="s">
        <v>26</v>
      </c>
      <c r="D4847" s="214">
        <v>1</v>
      </c>
      <c r="E4847" s="214" t="s">
        <v>35</v>
      </c>
      <c r="F4847" s="214" t="s">
        <v>248</v>
      </c>
      <c r="G4847" s="214" t="s">
        <v>246</v>
      </c>
      <c r="H4847" s="214" t="s">
        <v>168</v>
      </c>
      <c r="I4847" s="214" t="s">
        <v>129</v>
      </c>
      <c r="J4847" s="214">
        <v>10</v>
      </c>
      <c r="K4847" s="214">
        <v>10</v>
      </c>
      <c r="L4847" s="214">
        <v>0</v>
      </c>
      <c r="M4847" s="214">
        <v>0</v>
      </c>
      <c r="N4847" s="214">
        <v>10</v>
      </c>
      <c r="O4847" s="214">
        <v>0</v>
      </c>
      <c r="P4847" s="214">
        <v>0</v>
      </c>
      <c r="Q4847" s="214">
        <v>88.9</v>
      </c>
      <c r="R4847" s="214">
        <v>100</v>
      </c>
      <c r="S4847" s="214">
        <v>100</v>
      </c>
      <c r="T4847" s="214">
        <v>11.1</v>
      </c>
      <c r="U4847" s="214" t="s">
        <v>140</v>
      </c>
      <c r="V4847" s="214" t="s">
        <v>140</v>
      </c>
      <c r="W4847" s="214" t="s">
        <v>140</v>
      </c>
      <c r="X4847" s="214" t="s">
        <v>140</v>
      </c>
    </row>
    <row r="4848" spans="1:24" x14ac:dyDescent="0.25">
      <c r="A4848" t="str">
        <f t="shared" si="76"/>
        <v>YAG1UKLevel 8Female + maleLanguages and area studiesNorth West</v>
      </c>
      <c r="B4848" s="214" t="s">
        <v>251</v>
      </c>
      <c r="C4848" s="214" t="s">
        <v>26</v>
      </c>
      <c r="D4848" s="214">
        <v>1</v>
      </c>
      <c r="E4848" s="214" t="s">
        <v>35</v>
      </c>
      <c r="F4848" s="214" t="s">
        <v>248</v>
      </c>
      <c r="G4848" s="214" t="s">
        <v>246</v>
      </c>
      <c r="H4848" s="214" t="s">
        <v>168</v>
      </c>
      <c r="I4848" s="214" t="s">
        <v>130</v>
      </c>
      <c r="J4848" s="214">
        <v>15</v>
      </c>
      <c r="K4848" s="214">
        <v>15</v>
      </c>
      <c r="L4848" s="214">
        <v>0</v>
      </c>
      <c r="M4848" s="214">
        <v>0</v>
      </c>
      <c r="N4848" s="214">
        <v>15</v>
      </c>
      <c r="O4848" s="214">
        <v>15.6</v>
      </c>
      <c r="P4848" s="214">
        <v>0</v>
      </c>
      <c r="Q4848" s="214">
        <v>72.7</v>
      </c>
      <c r="R4848" s="214">
        <v>84.4</v>
      </c>
      <c r="S4848" s="214">
        <v>84.4</v>
      </c>
      <c r="T4848" s="214">
        <v>11.7</v>
      </c>
      <c r="U4848" s="214" t="s">
        <v>140</v>
      </c>
      <c r="V4848" s="214" t="s">
        <v>140</v>
      </c>
      <c r="W4848" s="214" t="s">
        <v>140</v>
      </c>
      <c r="X4848" s="214" t="s">
        <v>140</v>
      </c>
    </row>
    <row r="4849" spans="1:24" x14ac:dyDescent="0.25">
      <c r="A4849" t="str">
        <f t="shared" si="76"/>
        <v>YAG1UKLevel 8Female + maleLanguages and area studiesNorthern Ireland</v>
      </c>
      <c r="B4849" s="214" t="s">
        <v>251</v>
      </c>
      <c r="C4849" s="214" t="s">
        <v>26</v>
      </c>
      <c r="D4849" s="214">
        <v>1</v>
      </c>
      <c r="E4849" s="214" t="s">
        <v>35</v>
      </c>
      <c r="F4849" s="214" t="s">
        <v>248</v>
      </c>
      <c r="G4849" s="214" t="s">
        <v>246</v>
      </c>
      <c r="H4849" s="214" t="s">
        <v>168</v>
      </c>
      <c r="I4849" s="214" t="s">
        <v>131</v>
      </c>
      <c r="J4849" s="214" t="s">
        <v>140</v>
      </c>
      <c r="K4849" s="214" t="s">
        <v>140</v>
      </c>
      <c r="L4849" s="214" t="s">
        <v>140</v>
      </c>
      <c r="M4849" s="214" t="s">
        <v>140</v>
      </c>
      <c r="N4849" s="214" t="s">
        <v>140</v>
      </c>
      <c r="O4849" s="214" t="s">
        <v>140</v>
      </c>
      <c r="P4849" s="214" t="s">
        <v>140</v>
      </c>
      <c r="Q4849" s="214" t="s">
        <v>140</v>
      </c>
      <c r="R4849" s="214" t="s">
        <v>140</v>
      </c>
      <c r="S4849" s="214" t="s">
        <v>140</v>
      </c>
      <c r="T4849" s="214" t="s">
        <v>140</v>
      </c>
      <c r="U4849" s="214" t="s">
        <v>136</v>
      </c>
      <c r="V4849" s="214" t="s">
        <v>136</v>
      </c>
      <c r="W4849" s="214" t="s">
        <v>136</v>
      </c>
      <c r="X4849" s="214" t="s">
        <v>136</v>
      </c>
    </row>
    <row r="4850" spans="1:24" x14ac:dyDescent="0.25">
      <c r="A4850" t="str">
        <f t="shared" si="76"/>
        <v>YAG1UKLevel 8Female + maleLanguages and area studiesScotland</v>
      </c>
      <c r="B4850" s="214" t="s">
        <v>251</v>
      </c>
      <c r="C4850" s="214" t="s">
        <v>26</v>
      </c>
      <c r="D4850" s="214">
        <v>1</v>
      </c>
      <c r="E4850" s="214" t="s">
        <v>35</v>
      </c>
      <c r="F4850" s="214" t="s">
        <v>248</v>
      </c>
      <c r="G4850" s="214" t="s">
        <v>246</v>
      </c>
      <c r="H4850" s="214" t="s">
        <v>168</v>
      </c>
      <c r="I4850" s="214" t="s">
        <v>132</v>
      </c>
      <c r="J4850" s="214">
        <v>5</v>
      </c>
      <c r="K4850" s="214">
        <v>5</v>
      </c>
      <c r="L4850" s="214">
        <v>0</v>
      </c>
      <c r="M4850" s="214">
        <v>0</v>
      </c>
      <c r="N4850" s="214">
        <v>5</v>
      </c>
      <c r="O4850" s="214">
        <v>33.299999999999997</v>
      </c>
      <c r="P4850" s="214">
        <v>0</v>
      </c>
      <c r="Q4850" s="214">
        <v>33.299999999999997</v>
      </c>
      <c r="R4850" s="214">
        <v>66.7</v>
      </c>
      <c r="S4850" s="214">
        <v>66.7</v>
      </c>
      <c r="T4850" s="214">
        <v>33.299999999999997</v>
      </c>
      <c r="U4850" s="214" t="s">
        <v>140</v>
      </c>
      <c r="V4850" s="214" t="s">
        <v>140</v>
      </c>
      <c r="W4850" s="214" t="s">
        <v>140</v>
      </c>
      <c r="X4850" s="214" t="s">
        <v>140</v>
      </c>
    </row>
    <row r="4851" spans="1:24" x14ac:dyDescent="0.25">
      <c r="A4851" t="str">
        <f t="shared" si="76"/>
        <v>YAG1UKLevel 8Female + maleLanguages and area studiesSouth East</v>
      </c>
      <c r="B4851" s="214" t="s">
        <v>251</v>
      </c>
      <c r="C4851" s="214" t="s">
        <v>26</v>
      </c>
      <c r="D4851" s="214">
        <v>1</v>
      </c>
      <c r="E4851" s="214" t="s">
        <v>35</v>
      </c>
      <c r="F4851" s="214" t="s">
        <v>248</v>
      </c>
      <c r="G4851" s="214" t="s">
        <v>246</v>
      </c>
      <c r="H4851" s="214" t="s">
        <v>168</v>
      </c>
      <c r="I4851" s="214" t="s">
        <v>133</v>
      </c>
      <c r="J4851" s="214">
        <v>30</v>
      </c>
      <c r="K4851" s="214">
        <v>30</v>
      </c>
      <c r="L4851" s="214">
        <v>0</v>
      </c>
      <c r="M4851" s="214">
        <v>0</v>
      </c>
      <c r="N4851" s="214">
        <v>30</v>
      </c>
      <c r="O4851" s="214">
        <v>9.3000000000000007</v>
      </c>
      <c r="P4851" s="214">
        <v>12.4</v>
      </c>
      <c r="Q4851" s="214">
        <v>72.2</v>
      </c>
      <c r="R4851" s="214">
        <v>78.3</v>
      </c>
      <c r="S4851" s="214">
        <v>78.3</v>
      </c>
      <c r="T4851" s="214">
        <v>6.2</v>
      </c>
      <c r="U4851" s="214">
        <v>20</v>
      </c>
      <c r="V4851" s="214">
        <v>28800</v>
      </c>
      <c r="W4851" s="214">
        <v>33200</v>
      </c>
      <c r="X4851" s="214">
        <v>38000</v>
      </c>
    </row>
    <row r="4852" spans="1:24" x14ac:dyDescent="0.25">
      <c r="A4852" t="str">
        <f t="shared" si="76"/>
        <v>YAG1UKLevel 8Female + maleLanguages and area studiesSouth West</v>
      </c>
      <c r="B4852" s="214" t="s">
        <v>251</v>
      </c>
      <c r="C4852" s="214" t="s">
        <v>26</v>
      </c>
      <c r="D4852" s="214">
        <v>1</v>
      </c>
      <c r="E4852" s="214" t="s">
        <v>35</v>
      </c>
      <c r="F4852" s="214" t="s">
        <v>248</v>
      </c>
      <c r="G4852" s="214" t="s">
        <v>246</v>
      </c>
      <c r="H4852" s="214" t="s">
        <v>168</v>
      </c>
      <c r="I4852" s="214" t="s">
        <v>134</v>
      </c>
      <c r="J4852" s="214">
        <v>15</v>
      </c>
      <c r="K4852" s="214">
        <v>15</v>
      </c>
      <c r="L4852" s="214">
        <v>0</v>
      </c>
      <c r="M4852" s="214">
        <v>0</v>
      </c>
      <c r="N4852" s="214">
        <v>15</v>
      </c>
      <c r="O4852" s="214">
        <v>0</v>
      </c>
      <c r="P4852" s="214">
        <v>7.4</v>
      </c>
      <c r="Q4852" s="214">
        <v>92.6</v>
      </c>
      <c r="R4852" s="214">
        <v>92.6</v>
      </c>
      <c r="S4852" s="214">
        <v>92.6</v>
      </c>
      <c r="T4852" s="214">
        <v>0</v>
      </c>
      <c r="U4852" s="214">
        <v>10</v>
      </c>
      <c r="V4852" s="214">
        <v>17500</v>
      </c>
      <c r="W4852" s="214">
        <v>26300</v>
      </c>
      <c r="X4852" s="214">
        <v>31400</v>
      </c>
    </row>
    <row r="4853" spans="1:24" x14ac:dyDescent="0.25">
      <c r="A4853" t="str">
        <f t="shared" si="76"/>
        <v>YAG1UKLevel 8Female + maleLanguages and area studiesUnknown</v>
      </c>
      <c r="B4853" s="214" t="s">
        <v>251</v>
      </c>
      <c r="C4853" s="214" t="s">
        <v>26</v>
      </c>
      <c r="D4853" s="214">
        <v>1</v>
      </c>
      <c r="E4853" s="214" t="s">
        <v>35</v>
      </c>
      <c r="F4853" s="214" t="s">
        <v>248</v>
      </c>
      <c r="G4853" s="214" t="s">
        <v>246</v>
      </c>
      <c r="H4853" s="214" t="s">
        <v>168</v>
      </c>
      <c r="I4853" s="214" t="s">
        <v>135</v>
      </c>
      <c r="J4853" s="214">
        <v>5</v>
      </c>
      <c r="K4853" s="214">
        <v>5</v>
      </c>
      <c r="L4853" s="214">
        <v>92.3</v>
      </c>
      <c r="M4853" s="214">
        <v>0</v>
      </c>
      <c r="N4853" s="214">
        <v>0</v>
      </c>
      <c r="O4853" s="214">
        <v>0</v>
      </c>
      <c r="P4853" s="214">
        <v>0</v>
      </c>
      <c r="Q4853" s="214">
        <v>0</v>
      </c>
      <c r="R4853" s="214">
        <v>0</v>
      </c>
      <c r="S4853" s="214">
        <v>100</v>
      </c>
      <c r="T4853" s="214">
        <v>100</v>
      </c>
      <c r="U4853" s="214" t="s">
        <v>136</v>
      </c>
      <c r="V4853" s="214" t="s">
        <v>136</v>
      </c>
      <c r="W4853" s="214" t="s">
        <v>136</v>
      </c>
      <c r="X4853" s="214" t="s">
        <v>136</v>
      </c>
    </row>
    <row r="4854" spans="1:24" x14ac:dyDescent="0.25">
      <c r="A4854" t="str">
        <f t="shared" si="76"/>
        <v>YAG1UKLevel 8Female + maleLanguages and area studiesWales</v>
      </c>
      <c r="B4854" s="214" t="s">
        <v>251</v>
      </c>
      <c r="C4854" s="214" t="s">
        <v>26</v>
      </c>
      <c r="D4854" s="214">
        <v>1</v>
      </c>
      <c r="E4854" s="214" t="s">
        <v>35</v>
      </c>
      <c r="F4854" s="214" t="s">
        <v>248</v>
      </c>
      <c r="G4854" s="214" t="s">
        <v>246</v>
      </c>
      <c r="H4854" s="214" t="s">
        <v>168</v>
      </c>
      <c r="I4854" s="214" t="s">
        <v>137</v>
      </c>
      <c r="J4854" s="214">
        <v>5</v>
      </c>
      <c r="K4854" s="214">
        <v>5</v>
      </c>
      <c r="L4854" s="214">
        <v>0</v>
      </c>
      <c r="M4854" s="214">
        <v>0</v>
      </c>
      <c r="N4854" s="214">
        <v>5</v>
      </c>
      <c r="O4854" s="214">
        <v>0</v>
      </c>
      <c r="P4854" s="214">
        <v>0</v>
      </c>
      <c r="Q4854" s="214">
        <v>100</v>
      </c>
      <c r="R4854" s="214">
        <v>100</v>
      </c>
      <c r="S4854" s="214">
        <v>100</v>
      </c>
      <c r="T4854" s="214">
        <v>0</v>
      </c>
      <c r="U4854" s="214" t="s">
        <v>140</v>
      </c>
      <c r="V4854" s="214" t="s">
        <v>140</v>
      </c>
      <c r="W4854" s="214" t="s">
        <v>140</v>
      </c>
      <c r="X4854" s="214" t="s">
        <v>140</v>
      </c>
    </row>
    <row r="4855" spans="1:24" x14ac:dyDescent="0.25">
      <c r="A4855" t="str">
        <f t="shared" si="76"/>
        <v>YAG1UKLevel 8Female + maleLanguages and area studiesWest Midlands</v>
      </c>
      <c r="B4855" s="214" t="s">
        <v>251</v>
      </c>
      <c r="C4855" s="214" t="s">
        <v>26</v>
      </c>
      <c r="D4855" s="214">
        <v>1</v>
      </c>
      <c r="E4855" s="214" t="s">
        <v>35</v>
      </c>
      <c r="F4855" s="214" t="s">
        <v>248</v>
      </c>
      <c r="G4855" s="214" t="s">
        <v>246</v>
      </c>
      <c r="H4855" s="214" t="s">
        <v>168</v>
      </c>
      <c r="I4855" s="214" t="s">
        <v>138</v>
      </c>
      <c r="J4855" s="214">
        <v>20</v>
      </c>
      <c r="K4855" s="214">
        <v>20</v>
      </c>
      <c r="L4855" s="214">
        <v>0</v>
      </c>
      <c r="M4855" s="214">
        <v>0</v>
      </c>
      <c r="N4855" s="214">
        <v>20</v>
      </c>
      <c r="O4855" s="214">
        <v>15.8</v>
      </c>
      <c r="P4855" s="214">
        <v>10.5</v>
      </c>
      <c r="Q4855" s="214">
        <v>73.7</v>
      </c>
      <c r="R4855" s="214">
        <v>73.7</v>
      </c>
      <c r="S4855" s="214">
        <v>73.7</v>
      </c>
      <c r="T4855" s="214">
        <v>0</v>
      </c>
      <c r="U4855" s="214">
        <v>10</v>
      </c>
      <c r="V4855" s="214">
        <v>25900</v>
      </c>
      <c r="W4855" s="214">
        <v>28500</v>
      </c>
      <c r="X4855" s="214">
        <v>33200</v>
      </c>
    </row>
    <row r="4856" spans="1:24" x14ac:dyDescent="0.25">
      <c r="A4856" t="str">
        <f t="shared" si="76"/>
        <v>YAG1UKLevel 8Female + maleLanguages and area studiesYorkshire and The Humber</v>
      </c>
      <c r="B4856" s="214" t="s">
        <v>251</v>
      </c>
      <c r="C4856" s="214" t="s">
        <v>26</v>
      </c>
      <c r="D4856" s="214">
        <v>1</v>
      </c>
      <c r="E4856" s="214" t="s">
        <v>35</v>
      </c>
      <c r="F4856" s="214" t="s">
        <v>248</v>
      </c>
      <c r="G4856" s="214" t="s">
        <v>246</v>
      </c>
      <c r="H4856" s="214" t="s">
        <v>168</v>
      </c>
      <c r="I4856" s="214" t="s">
        <v>139</v>
      </c>
      <c r="J4856" s="214">
        <v>15</v>
      </c>
      <c r="K4856" s="214">
        <v>15</v>
      </c>
      <c r="L4856" s="214">
        <v>0</v>
      </c>
      <c r="M4856" s="214">
        <v>0</v>
      </c>
      <c r="N4856" s="214">
        <v>15</v>
      </c>
      <c r="O4856" s="214">
        <v>6.5</v>
      </c>
      <c r="P4856" s="214">
        <v>6.5</v>
      </c>
      <c r="Q4856" s="214">
        <v>80.599999999999994</v>
      </c>
      <c r="R4856" s="214">
        <v>87.1</v>
      </c>
      <c r="S4856" s="214">
        <v>87.1</v>
      </c>
      <c r="T4856" s="214">
        <v>6.5</v>
      </c>
      <c r="U4856" s="214">
        <v>10</v>
      </c>
      <c r="V4856" s="214">
        <v>14600</v>
      </c>
      <c r="W4856" s="214">
        <v>18200</v>
      </c>
      <c r="X4856" s="214">
        <v>24500</v>
      </c>
    </row>
    <row r="4857" spans="1:24" x14ac:dyDescent="0.25">
      <c r="A4857" t="str">
        <f t="shared" si="76"/>
        <v>YAG1UKLevel 8Female + maleLawAbroad</v>
      </c>
      <c r="B4857" s="214" t="s">
        <v>251</v>
      </c>
      <c r="C4857" s="214" t="s">
        <v>26</v>
      </c>
      <c r="D4857" s="214">
        <v>1</v>
      </c>
      <c r="E4857" s="214" t="s">
        <v>35</v>
      </c>
      <c r="F4857" s="214" t="s">
        <v>248</v>
      </c>
      <c r="G4857" s="214" t="s">
        <v>246</v>
      </c>
      <c r="H4857" s="214" t="s">
        <v>85</v>
      </c>
      <c r="I4857" s="214" t="s">
        <v>125</v>
      </c>
      <c r="J4857" s="214" t="s">
        <v>140</v>
      </c>
      <c r="K4857" s="214" t="s">
        <v>140</v>
      </c>
      <c r="L4857" s="214" t="s">
        <v>140</v>
      </c>
      <c r="M4857" s="214" t="s">
        <v>140</v>
      </c>
      <c r="N4857" s="214" t="s">
        <v>140</v>
      </c>
      <c r="O4857" s="214" t="s">
        <v>140</v>
      </c>
      <c r="P4857" s="214" t="s">
        <v>140</v>
      </c>
      <c r="Q4857" s="214" t="s">
        <v>140</v>
      </c>
      <c r="R4857" s="214" t="s">
        <v>140</v>
      </c>
      <c r="S4857" s="214" t="s">
        <v>140</v>
      </c>
      <c r="T4857" s="214" t="s">
        <v>140</v>
      </c>
      <c r="U4857" s="214" t="s">
        <v>140</v>
      </c>
      <c r="V4857" s="214" t="s">
        <v>140</v>
      </c>
      <c r="W4857" s="214" t="s">
        <v>140</v>
      </c>
      <c r="X4857" s="214" t="s">
        <v>140</v>
      </c>
    </row>
    <row r="4858" spans="1:24" x14ac:dyDescent="0.25">
      <c r="A4858" t="str">
        <f t="shared" si="76"/>
        <v>YAG1UKLevel 8Female + maleLawEast Midlands</v>
      </c>
      <c r="B4858" s="214" t="s">
        <v>251</v>
      </c>
      <c r="C4858" s="214" t="s">
        <v>26</v>
      </c>
      <c r="D4858" s="214">
        <v>1</v>
      </c>
      <c r="E4858" s="214" t="s">
        <v>35</v>
      </c>
      <c r="F4858" s="214" t="s">
        <v>248</v>
      </c>
      <c r="G4858" s="214" t="s">
        <v>246</v>
      </c>
      <c r="H4858" s="214" t="s">
        <v>85</v>
      </c>
      <c r="I4858" s="214" t="s">
        <v>126</v>
      </c>
      <c r="J4858" s="214">
        <v>10</v>
      </c>
      <c r="K4858" s="214">
        <v>10</v>
      </c>
      <c r="L4858" s="214">
        <v>0</v>
      </c>
      <c r="M4858" s="214">
        <v>0</v>
      </c>
      <c r="N4858" s="214">
        <v>10</v>
      </c>
      <c r="O4858" s="214">
        <v>22.2</v>
      </c>
      <c r="P4858" s="214">
        <v>0</v>
      </c>
      <c r="Q4858" s="214">
        <v>77.8</v>
      </c>
      <c r="R4858" s="214">
        <v>77.8</v>
      </c>
      <c r="S4858" s="214">
        <v>77.8</v>
      </c>
      <c r="T4858" s="214">
        <v>0</v>
      </c>
      <c r="U4858" s="214" t="s">
        <v>140</v>
      </c>
      <c r="V4858" s="214" t="s">
        <v>140</v>
      </c>
      <c r="W4858" s="214" t="s">
        <v>140</v>
      </c>
      <c r="X4858" s="214" t="s">
        <v>140</v>
      </c>
    </row>
    <row r="4859" spans="1:24" x14ac:dyDescent="0.25">
      <c r="A4859" t="str">
        <f t="shared" si="76"/>
        <v>YAG1UKLevel 8Female + maleLawEast of England</v>
      </c>
      <c r="B4859" s="214" t="s">
        <v>251</v>
      </c>
      <c r="C4859" s="214" t="s">
        <v>26</v>
      </c>
      <c r="D4859" s="214">
        <v>1</v>
      </c>
      <c r="E4859" s="214" t="s">
        <v>35</v>
      </c>
      <c r="F4859" s="214" t="s">
        <v>248</v>
      </c>
      <c r="G4859" s="214" t="s">
        <v>246</v>
      </c>
      <c r="H4859" s="214" t="s">
        <v>85</v>
      </c>
      <c r="I4859" s="214" t="s">
        <v>127</v>
      </c>
      <c r="J4859" s="214">
        <v>10</v>
      </c>
      <c r="K4859" s="214">
        <v>10</v>
      </c>
      <c r="L4859" s="214">
        <v>0</v>
      </c>
      <c r="M4859" s="214">
        <v>0</v>
      </c>
      <c r="N4859" s="214">
        <v>10</v>
      </c>
      <c r="O4859" s="214">
        <v>18.2</v>
      </c>
      <c r="P4859" s="214">
        <v>18.2</v>
      </c>
      <c r="Q4859" s="214">
        <v>54.5</v>
      </c>
      <c r="R4859" s="214">
        <v>63.6</v>
      </c>
      <c r="S4859" s="214">
        <v>63.6</v>
      </c>
      <c r="T4859" s="214">
        <v>9.1</v>
      </c>
      <c r="U4859" s="214" t="s">
        <v>140</v>
      </c>
      <c r="V4859" s="214" t="s">
        <v>140</v>
      </c>
      <c r="W4859" s="214" t="s">
        <v>140</v>
      </c>
      <c r="X4859" s="214" t="s">
        <v>140</v>
      </c>
    </row>
    <row r="4860" spans="1:24" x14ac:dyDescent="0.25">
      <c r="A4860" t="str">
        <f t="shared" si="76"/>
        <v>YAG1UKLevel 8Female + maleLawLondon</v>
      </c>
      <c r="B4860" s="214" t="s">
        <v>251</v>
      </c>
      <c r="C4860" s="214" t="s">
        <v>26</v>
      </c>
      <c r="D4860" s="214">
        <v>1</v>
      </c>
      <c r="E4860" s="214" t="s">
        <v>35</v>
      </c>
      <c r="F4860" s="214" t="s">
        <v>248</v>
      </c>
      <c r="G4860" s="214" t="s">
        <v>246</v>
      </c>
      <c r="H4860" s="214" t="s">
        <v>85</v>
      </c>
      <c r="I4860" s="214" t="s">
        <v>128</v>
      </c>
      <c r="J4860" s="214">
        <v>35</v>
      </c>
      <c r="K4860" s="214">
        <v>35</v>
      </c>
      <c r="L4860" s="214">
        <v>0</v>
      </c>
      <c r="M4860" s="214">
        <v>0</v>
      </c>
      <c r="N4860" s="214">
        <v>35</v>
      </c>
      <c r="O4860" s="214">
        <v>21.2</v>
      </c>
      <c r="P4860" s="214">
        <v>0</v>
      </c>
      <c r="Q4860" s="214">
        <v>69.7</v>
      </c>
      <c r="R4860" s="214">
        <v>78.8</v>
      </c>
      <c r="S4860" s="214">
        <v>78.8</v>
      </c>
      <c r="T4860" s="214">
        <v>9.1</v>
      </c>
      <c r="U4860" s="214">
        <v>20</v>
      </c>
      <c r="V4860" s="214">
        <v>18600</v>
      </c>
      <c r="W4860" s="214">
        <v>42200</v>
      </c>
      <c r="X4860" s="214">
        <v>59100</v>
      </c>
    </row>
    <row r="4861" spans="1:24" x14ac:dyDescent="0.25">
      <c r="A4861" t="str">
        <f t="shared" si="76"/>
        <v>YAG1UKLevel 8Female + maleLawNorth East</v>
      </c>
      <c r="B4861" s="214" t="s">
        <v>251</v>
      </c>
      <c r="C4861" s="214" t="s">
        <v>26</v>
      </c>
      <c r="D4861" s="214">
        <v>1</v>
      </c>
      <c r="E4861" s="214" t="s">
        <v>35</v>
      </c>
      <c r="F4861" s="214" t="s">
        <v>248</v>
      </c>
      <c r="G4861" s="214" t="s">
        <v>246</v>
      </c>
      <c r="H4861" s="214" t="s">
        <v>85</v>
      </c>
      <c r="I4861" s="214" t="s">
        <v>129</v>
      </c>
      <c r="J4861" s="214">
        <v>10</v>
      </c>
      <c r="K4861" s="214">
        <v>10</v>
      </c>
      <c r="L4861" s="214">
        <v>0</v>
      </c>
      <c r="M4861" s="214">
        <v>0</v>
      </c>
      <c r="N4861" s="214">
        <v>10</v>
      </c>
      <c r="O4861" s="214">
        <v>10</v>
      </c>
      <c r="P4861" s="214">
        <v>0</v>
      </c>
      <c r="Q4861" s="214">
        <v>70</v>
      </c>
      <c r="R4861" s="214">
        <v>90</v>
      </c>
      <c r="S4861" s="214">
        <v>90</v>
      </c>
      <c r="T4861" s="214">
        <v>20</v>
      </c>
      <c r="U4861" s="214" t="s">
        <v>140</v>
      </c>
      <c r="V4861" s="214" t="s">
        <v>140</v>
      </c>
      <c r="W4861" s="214" t="s">
        <v>140</v>
      </c>
      <c r="X4861" s="214" t="s">
        <v>140</v>
      </c>
    </row>
    <row r="4862" spans="1:24" x14ac:dyDescent="0.25">
      <c r="A4862" t="str">
        <f t="shared" si="76"/>
        <v>YAG1UKLevel 8Female + maleLawNorth West</v>
      </c>
      <c r="B4862" s="214" t="s">
        <v>251</v>
      </c>
      <c r="C4862" s="214" t="s">
        <v>26</v>
      </c>
      <c r="D4862" s="214">
        <v>1</v>
      </c>
      <c r="E4862" s="214" t="s">
        <v>35</v>
      </c>
      <c r="F4862" s="214" t="s">
        <v>248</v>
      </c>
      <c r="G4862" s="214" t="s">
        <v>246</v>
      </c>
      <c r="H4862" s="214" t="s">
        <v>85</v>
      </c>
      <c r="I4862" s="214" t="s">
        <v>130</v>
      </c>
      <c r="J4862" s="214">
        <v>10</v>
      </c>
      <c r="K4862" s="214">
        <v>10</v>
      </c>
      <c r="L4862" s="214">
        <v>0</v>
      </c>
      <c r="M4862" s="214">
        <v>0</v>
      </c>
      <c r="N4862" s="214">
        <v>10</v>
      </c>
      <c r="O4862" s="214">
        <v>0</v>
      </c>
      <c r="P4862" s="214">
        <v>8.3000000000000007</v>
      </c>
      <c r="Q4862" s="214">
        <v>75</v>
      </c>
      <c r="R4862" s="214">
        <v>91.7</v>
      </c>
      <c r="S4862" s="214">
        <v>91.7</v>
      </c>
      <c r="T4862" s="214">
        <v>16.7</v>
      </c>
      <c r="U4862" s="214" t="s">
        <v>140</v>
      </c>
      <c r="V4862" s="214" t="s">
        <v>140</v>
      </c>
      <c r="W4862" s="214" t="s">
        <v>140</v>
      </c>
      <c r="X4862" s="214" t="s">
        <v>140</v>
      </c>
    </row>
    <row r="4863" spans="1:24" x14ac:dyDescent="0.25">
      <c r="A4863" t="str">
        <f t="shared" si="76"/>
        <v>YAG1UKLevel 8Female + maleLawNorthern Ireland</v>
      </c>
      <c r="B4863" s="214" t="s">
        <v>251</v>
      </c>
      <c r="C4863" s="214" t="s">
        <v>26</v>
      </c>
      <c r="D4863" s="214">
        <v>1</v>
      </c>
      <c r="E4863" s="214" t="s">
        <v>35</v>
      </c>
      <c r="F4863" s="214" t="s">
        <v>248</v>
      </c>
      <c r="G4863" s="214" t="s">
        <v>246</v>
      </c>
      <c r="H4863" s="214" t="s">
        <v>85</v>
      </c>
      <c r="I4863" s="214" t="s">
        <v>131</v>
      </c>
      <c r="J4863" s="214" t="s">
        <v>140</v>
      </c>
      <c r="K4863" s="214" t="s">
        <v>140</v>
      </c>
      <c r="L4863" s="214" t="s">
        <v>140</v>
      </c>
      <c r="M4863" s="214" t="s">
        <v>140</v>
      </c>
      <c r="N4863" s="214" t="s">
        <v>140</v>
      </c>
      <c r="O4863" s="214" t="s">
        <v>140</v>
      </c>
      <c r="P4863" s="214" t="s">
        <v>140</v>
      </c>
      <c r="Q4863" s="214" t="s">
        <v>140</v>
      </c>
      <c r="R4863" s="214" t="s">
        <v>140</v>
      </c>
      <c r="S4863" s="214" t="s">
        <v>140</v>
      </c>
      <c r="T4863" s="214" t="s">
        <v>140</v>
      </c>
      <c r="U4863" s="214" t="s">
        <v>140</v>
      </c>
      <c r="V4863" s="214" t="s">
        <v>140</v>
      </c>
      <c r="W4863" s="214" t="s">
        <v>140</v>
      </c>
      <c r="X4863" s="214" t="s">
        <v>140</v>
      </c>
    </row>
    <row r="4864" spans="1:24" x14ac:dyDescent="0.25">
      <c r="A4864" t="str">
        <f t="shared" si="76"/>
        <v>YAG1UKLevel 8Female + maleLawScotland</v>
      </c>
      <c r="B4864" s="214" t="s">
        <v>251</v>
      </c>
      <c r="C4864" s="214" t="s">
        <v>26</v>
      </c>
      <c r="D4864" s="214">
        <v>1</v>
      </c>
      <c r="E4864" s="214" t="s">
        <v>35</v>
      </c>
      <c r="F4864" s="214" t="s">
        <v>248</v>
      </c>
      <c r="G4864" s="214" t="s">
        <v>246</v>
      </c>
      <c r="H4864" s="214" t="s">
        <v>85</v>
      </c>
      <c r="I4864" s="214" t="s">
        <v>132</v>
      </c>
      <c r="J4864" s="214">
        <v>0</v>
      </c>
      <c r="K4864" s="214">
        <v>0</v>
      </c>
      <c r="L4864" s="214">
        <v>0</v>
      </c>
      <c r="M4864" s="214">
        <v>0</v>
      </c>
      <c r="N4864" s="214">
        <v>0</v>
      </c>
      <c r="O4864" s="214">
        <v>20</v>
      </c>
      <c r="P4864" s="214">
        <v>0</v>
      </c>
      <c r="Q4864" s="214">
        <v>80</v>
      </c>
      <c r="R4864" s="214">
        <v>80</v>
      </c>
      <c r="S4864" s="214">
        <v>80</v>
      </c>
      <c r="T4864" s="214">
        <v>0</v>
      </c>
      <c r="U4864" s="214" t="s">
        <v>140</v>
      </c>
      <c r="V4864" s="214" t="s">
        <v>140</v>
      </c>
      <c r="W4864" s="214" t="s">
        <v>140</v>
      </c>
      <c r="X4864" s="214" t="s">
        <v>140</v>
      </c>
    </row>
    <row r="4865" spans="1:24" x14ac:dyDescent="0.25">
      <c r="A4865" t="str">
        <f t="shared" si="76"/>
        <v>YAG1UKLevel 8Female + maleLawSouth East</v>
      </c>
      <c r="B4865" s="214" t="s">
        <v>251</v>
      </c>
      <c r="C4865" s="214" t="s">
        <v>26</v>
      </c>
      <c r="D4865" s="214">
        <v>1</v>
      </c>
      <c r="E4865" s="214" t="s">
        <v>35</v>
      </c>
      <c r="F4865" s="214" t="s">
        <v>248</v>
      </c>
      <c r="G4865" s="214" t="s">
        <v>246</v>
      </c>
      <c r="H4865" s="214" t="s">
        <v>85</v>
      </c>
      <c r="I4865" s="214" t="s">
        <v>133</v>
      </c>
      <c r="J4865" s="214">
        <v>15</v>
      </c>
      <c r="K4865" s="214">
        <v>15</v>
      </c>
      <c r="L4865" s="214">
        <v>0</v>
      </c>
      <c r="M4865" s="214">
        <v>0</v>
      </c>
      <c r="N4865" s="214">
        <v>15</v>
      </c>
      <c r="O4865" s="214">
        <v>6.2</v>
      </c>
      <c r="P4865" s="214">
        <v>12.5</v>
      </c>
      <c r="Q4865" s="214">
        <v>56.2</v>
      </c>
      <c r="R4865" s="214">
        <v>81.2</v>
      </c>
      <c r="S4865" s="214">
        <v>81.2</v>
      </c>
      <c r="T4865" s="214">
        <v>25</v>
      </c>
      <c r="U4865" s="214" t="s">
        <v>140</v>
      </c>
      <c r="V4865" s="214" t="s">
        <v>140</v>
      </c>
      <c r="W4865" s="214" t="s">
        <v>140</v>
      </c>
      <c r="X4865" s="214" t="s">
        <v>140</v>
      </c>
    </row>
    <row r="4866" spans="1:24" x14ac:dyDescent="0.25">
      <c r="A4866" t="str">
        <f t="shared" si="76"/>
        <v>YAG1UKLevel 8Female + maleLawSouth West</v>
      </c>
      <c r="B4866" s="214" t="s">
        <v>251</v>
      </c>
      <c r="C4866" s="214" t="s">
        <v>26</v>
      </c>
      <c r="D4866" s="214">
        <v>1</v>
      </c>
      <c r="E4866" s="214" t="s">
        <v>35</v>
      </c>
      <c r="F4866" s="214" t="s">
        <v>248</v>
      </c>
      <c r="G4866" s="214" t="s">
        <v>246</v>
      </c>
      <c r="H4866" s="214" t="s">
        <v>85</v>
      </c>
      <c r="I4866" s="214" t="s">
        <v>134</v>
      </c>
      <c r="J4866" s="214">
        <v>10</v>
      </c>
      <c r="K4866" s="214">
        <v>10</v>
      </c>
      <c r="L4866" s="214">
        <v>0</v>
      </c>
      <c r="M4866" s="214">
        <v>0</v>
      </c>
      <c r="N4866" s="214">
        <v>10</v>
      </c>
      <c r="O4866" s="214">
        <v>0</v>
      </c>
      <c r="P4866" s="214">
        <v>0</v>
      </c>
      <c r="Q4866" s="214">
        <v>75.7</v>
      </c>
      <c r="R4866" s="214">
        <v>95.3</v>
      </c>
      <c r="S4866" s="214">
        <v>100</v>
      </c>
      <c r="T4866" s="214">
        <v>24.3</v>
      </c>
      <c r="U4866" s="214" t="s">
        <v>140</v>
      </c>
      <c r="V4866" s="214" t="s">
        <v>140</v>
      </c>
      <c r="W4866" s="214" t="s">
        <v>140</v>
      </c>
      <c r="X4866" s="214" t="s">
        <v>140</v>
      </c>
    </row>
    <row r="4867" spans="1:24" x14ac:dyDescent="0.25">
      <c r="A4867" t="str">
        <f t="shared" si="76"/>
        <v>YAG1UKLevel 8Female + maleLawUnknown</v>
      </c>
      <c r="B4867" s="214" t="s">
        <v>251</v>
      </c>
      <c r="C4867" s="214" t="s">
        <v>26</v>
      </c>
      <c r="D4867" s="214">
        <v>1</v>
      </c>
      <c r="E4867" s="214" t="s">
        <v>35</v>
      </c>
      <c r="F4867" s="214" t="s">
        <v>248</v>
      </c>
      <c r="G4867" s="214" t="s">
        <v>246</v>
      </c>
      <c r="H4867" s="214" t="s">
        <v>85</v>
      </c>
      <c r="I4867" s="214" t="s">
        <v>135</v>
      </c>
      <c r="J4867" s="214">
        <v>5</v>
      </c>
      <c r="K4867" s="214">
        <v>5</v>
      </c>
      <c r="L4867" s="214">
        <v>80</v>
      </c>
      <c r="M4867" s="214">
        <v>0</v>
      </c>
      <c r="N4867" s="214">
        <v>0</v>
      </c>
      <c r="O4867" s="214">
        <v>0</v>
      </c>
      <c r="P4867" s="214">
        <v>0</v>
      </c>
      <c r="Q4867" s="214">
        <v>0</v>
      </c>
      <c r="R4867" s="214">
        <v>0</v>
      </c>
      <c r="S4867" s="214">
        <v>100</v>
      </c>
      <c r="T4867" s="214">
        <v>100</v>
      </c>
      <c r="U4867" s="214" t="s">
        <v>136</v>
      </c>
      <c r="V4867" s="214" t="s">
        <v>136</v>
      </c>
      <c r="W4867" s="214" t="s">
        <v>136</v>
      </c>
      <c r="X4867" s="214" t="s">
        <v>136</v>
      </c>
    </row>
    <row r="4868" spans="1:24" x14ac:dyDescent="0.25">
      <c r="A4868" t="str">
        <f t="shared" si="76"/>
        <v>YAG1UKLevel 8Female + maleLawWales</v>
      </c>
      <c r="B4868" s="214" t="s">
        <v>251</v>
      </c>
      <c r="C4868" s="214" t="s">
        <v>26</v>
      </c>
      <c r="D4868" s="214">
        <v>1</v>
      </c>
      <c r="E4868" s="214" t="s">
        <v>35</v>
      </c>
      <c r="F4868" s="214" t="s">
        <v>248</v>
      </c>
      <c r="G4868" s="214" t="s">
        <v>246</v>
      </c>
      <c r="H4868" s="214" t="s">
        <v>85</v>
      </c>
      <c r="I4868" s="214" t="s">
        <v>137</v>
      </c>
      <c r="J4868" s="214">
        <v>5</v>
      </c>
      <c r="K4868" s="214">
        <v>5</v>
      </c>
      <c r="L4868" s="214">
        <v>0</v>
      </c>
      <c r="M4868" s="214">
        <v>0</v>
      </c>
      <c r="N4868" s="214">
        <v>5</v>
      </c>
      <c r="O4868" s="214">
        <v>25</v>
      </c>
      <c r="P4868" s="214">
        <v>0</v>
      </c>
      <c r="Q4868" s="214">
        <v>75</v>
      </c>
      <c r="R4868" s="214">
        <v>75</v>
      </c>
      <c r="S4868" s="214">
        <v>75</v>
      </c>
      <c r="T4868" s="214">
        <v>0</v>
      </c>
      <c r="U4868" s="214" t="s">
        <v>140</v>
      </c>
      <c r="V4868" s="214" t="s">
        <v>140</v>
      </c>
      <c r="W4868" s="214" t="s">
        <v>140</v>
      </c>
      <c r="X4868" s="214" t="s">
        <v>140</v>
      </c>
    </row>
    <row r="4869" spans="1:24" x14ac:dyDescent="0.25">
      <c r="A4869" t="str">
        <f t="shared" si="76"/>
        <v>YAG1UKLevel 8Female + maleLawWest Midlands</v>
      </c>
      <c r="B4869" s="214" t="s">
        <v>251</v>
      </c>
      <c r="C4869" s="214" t="s">
        <v>26</v>
      </c>
      <c r="D4869" s="214">
        <v>1</v>
      </c>
      <c r="E4869" s="214" t="s">
        <v>35</v>
      </c>
      <c r="F4869" s="214" t="s">
        <v>248</v>
      </c>
      <c r="G4869" s="214" t="s">
        <v>246</v>
      </c>
      <c r="H4869" s="214" t="s">
        <v>85</v>
      </c>
      <c r="I4869" s="214" t="s">
        <v>138</v>
      </c>
      <c r="J4869" s="214">
        <v>10</v>
      </c>
      <c r="K4869" s="214">
        <v>10</v>
      </c>
      <c r="L4869" s="214">
        <v>0</v>
      </c>
      <c r="M4869" s="214">
        <v>0</v>
      </c>
      <c r="N4869" s="214">
        <v>10</v>
      </c>
      <c r="O4869" s="214">
        <v>0</v>
      </c>
      <c r="P4869" s="214">
        <v>0</v>
      </c>
      <c r="Q4869" s="214">
        <v>87.5</v>
      </c>
      <c r="R4869" s="214">
        <v>100</v>
      </c>
      <c r="S4869" s="214">
        <v>100</v>
      </c>
      <c r="T4869" s="214">
        <v>12.5</v>
      </c>
      <c r="U4869" s="214" t="s">
        <v>140</v>
      </c>
      <c r="V4869" s="214" t="s">
        <v>140</v>
      </c>
      <c r="W4869" s="214" t="s">
        <v>140</v>
      </c>
      <c r="X4869" s="214" t="s">
        <v>140</v>
      </c>
    </row>
    <row r="4870" spans="1:24" x14ac:dyDescent="0.25">
      <c r="A4870" t="str">
        <f t="shared" si="76"/>
        <v>YAG1UKLevel 8Female + maleLawYorkshire and The Humber</v>
      </c>
      <c r="B4870" s="214" t="s">
        <v>251</v>
      </c>
      <c r="C4870" s="214" t="s">
        <v>26</v>
      </c>
      <c r="D4870" s="214">
        <v>1</v>
      </c>
      <c r="E4870" s="214" t="s">
        <v>35</v>
      </c>
      <c r="F4870" s="214" t="s">
        <v>248</v>
      </c>
      <c r="G4870" s="214" t="s">
        <v>246</v>
      </c>
      <c r="H4870" s="214" t="s">
        <v>85</v>
      </c>
      <c r="I4870" s="214" t="s">
        <v>139</v>
      </c>
      <c r="J4870" s="214">
        <v>15</v>
      </c>
      <c r="K4870" s="214">
        <v>15</v>
      </c>
      <c r="L4870" s="214">
        <v>0</v>
      </c>
      <c r="M4870" s="214">
        <v>0</v>
      </c>
      <c r="N4870" s="214">
        <v>15</v>
      </c>
      <c r="O4870" s="214">
        <v>13.3</v>
      </c>
      <c r="P4870" s="214">
        <v>6.7</v>
      </c>
      <c r="Q4870" s="214">
        <v>73.3</v>
      </c>
      <c r="R4870" s="214">
        <v>80</v>
      </c>
      <c r="S4870" s="214">
        <v>80</v>
      </c>
      <c r="T4870" s="214">
        <v>6.7</v>
      </c>
      <c r="U4870" s="214" t="s">
        <v>140</v>
      </c>
      <c r="V4870" s="214" t="s">
        <v>140</v>
      </c>
      <c r="W4870" s="214" t="s">
        <v>140</v>
      </c>
      <c r="X4870" s="214" t="s">
        <v>140</v>
      </c>
    </row>
    <row r="4871" spans="1:24" x14ac:dyDescent="0.25">
      <c r="A4871" t="str">
        <f t="shared" si="76"/>
        <v>YAG1UKLevel 8Female + maleMaterials and technologyAbroad</v>
      </c>
      <c r="B4871" s="214" t="s">
        <v>251</v>
      </c>
      <c r="C4871" s="214" t="s">
        <v>26</v>
      </c>
      <c r="D4871" s="214">
        <v>1</v>
      </c>
      <c r="E4871" s="214" t="s">
        <v>35</v>
      </c>
      <c r="F4871" s="214" t="s">
        <v>248</v>
      </c>
      <c r="G4871" s="214" t="s">
        <v>246</v>
      </c>
      <c r="H4871" s="214" t="s">
        <v>145</v>
      </c>
      <c r="I4871" s="214" t="s">
        <v>125</v>
      </c>
      <c r="J4871" s="214" t="s">
        <v>140</v>
      </c>
      <c r="K4871" s="214" t="s">
        <v>140</v>
      </c>
      <c r="L4871" s="214" t="s">
        <v>140</v>
      </c>
      <c r="M4871" s="214" t="s">
        <v>140</v>
      </c>
      <c r="N4871" s="214" t="s">
        <v>140</v>
      </c>
      <c r="O4871" s="214" t="s">
        <v>140</v>
      </c>
      <c r="P4871" s="214" t="s">
        <v>140</v>
      </c>
      <c r="Q4871" s="214" t="s">
        <v>140</v>
      </c>
      <c r="R4871" s="214" t="s">
        <v>140</v>
      </c>
      <c r="S4871" s="214" t="s">
        <v>140</v>
      </c>
      <c r="T4871" s="214" t="s">
        <v>140</v>
      </c>
      <c r="U4871" s="214" t="s">
        <v>136</v>
      </c>
      <c r="V4871" s="214" t="s">
        <v>136</v>
      </c>
      <c r="W4871" s="214" t="s">
        <v>136</v>
      </c>
      <c r="X4871" s="214" t="s">
        <v>136</v>
      </c>
    </row>
    <row r="4872" spans="1:24" x14ac:dyDescent="0.25">
      <c r="A4872" t="str">
        <f t="shared" si="76"/>
        <v>YAG1UKLevel 8Female + maleMaterials and technologyEast Midlands</v>
      </c>
      <c r="B4872" s="214" t="s">
        <v>251</v>
      </c>
      <c r="C4872" s="214" t="s">
        <v>26</v>
      </c>
      <c r="D4872" s="214">
        <v>1</v>
      </c>
      <c r="E4872" s="214" t="s">
        <v>35</v>
      </c>
      <c r="F4872" s="214" t="s">
        <v>248</v>
      </c>
      <c r="G4872" s="214" t="s">
        <v>246</v>
      </c>
      <c r="H4872" s="214" t="s">
        <v>145</v>
      </c>
      <c r="I4872" s="214" t="s">
        <v>126</v>
      </c>
      <c r="J4872" s="214">
        <v>15</v>
      </c>
      <c r="K4872" s="214">
        <v>15</v>
      </c>
      <c r="L4872" s="214">
        <v>0</v>
      </c>
      <c r="M4872" s="214">
        <v>0</v>
      </c>
      <c r="N4872" s="214">
        <v>15</v>
      </c>
      <c r="O4872" s="214">
        <v>0</v>
      </c>
      <c r="P4872" s="214">
        <v>6.9</v>
      </c>
      <c r="Q4872" s="214">
        <v>86.2</v>
      </c>
      <c r="R4872" s="214">
        <v>93.1</v>
      </c>
      <c r="S4872" s="214">
        <v>93.1</v>
      </c>
      <c r="T4872" s="214">
        <v>6.9</v>
      </c>
      <c r="U4872" s="214">
        <v>10</v>
      </c>
      <c r="V4872" s="214">
        <v>31400</v>
      </c>
      <c r="W4872" s="214">
        <v>33600</v>
      </c>
      <c r="X4872" s="214">
        <v>46400</v>
      </c>
    </row>
    <row r="4873" spans="1:24" x14ac:dyDescent="0.25">
      <c r="A4873" t="str">
        <f t="shared" si="76"/>
        <v>YAG1UKLevel 8Female + maleMaterials and technologyEast of England</v>
      </c>
      <c r="B4873" s="214" t="s">
        <v>251</v>
      </c>
      <c r="C4873" s="214" t="s">
        <v>26</v>
      </c>
      <c r="D4873" s="214">
        <v>1</v>
      </c>
      <c r="E4873" s="214" t="s">
        <v>35</v>
      </c>
      <c r="F4873" s="214" t="s">
        <v>248</v>
      </c>
      <c r="G4873" s="214" t="s">
        <v>246</v>
      </c>
      <c r="H4873" s="214" t="s">
        <v>145</v>
      </c>
      <c r="I4873" s="214" t="s">
        <v>127</v>
      </c>
      <c r="J4873" s="214">
        <v>15</v>
      </c>
      <c r="K4873" s="214">
        <v>15</v>
      </c>
      <c r="L4873" s="214">
        <v>0</v>
      </c>
      <c r="M4873" s="214">
        <v>0</v>
      </c>
      <c r="N4873" s="214">
        <v>15</v>
      </c>
      <c r="O4873" s="214">
        <v>30.4</v>
      </c>
      <c r="P4873" s="214">
        <v>7.6</v>
      </c>
      <c r="Q4873" s="214">
        <v>54.4</v>
      </c>
      <c r="R4873" s="214">
        <v>62</v>
      </c>
      <c r="S4873" s="214">
        <v>62</v>
      </c>
      <c r="T4873" s="214">
        <v>7.6</v>
      </c>
      <c r="U4873" s="214" t="s">
        <v>140</v>
      </c>
      <c r="V4873" s="214" t="s">
        <v>140</v>
      </c>
      <c r="W4873" s="214" t="s">
        <v>140</v>
      </c>
      <c r="X4873" s="214" t="s">
        <v>140</v>
      </c>
    </row>
    <row r="4874" spans="1:24" x14ac:dyDescent="0.25">
      <c r="A4874" t="str">
        <f t="shared" si="76"/>
        <v>YAG1UKLevel 8Female + maleMaterials and technologyLondon</v>
      </c>
      <c r="B4874" s="214" t="s">
        <v>251</v>
      </c>
      <c r="C4874" s="214" t="s">
        <v>26</v>
      </c>
      <c r="D4874" s="214">
        <v>1</v>
      </c>
      <c r="E4874" s="214" t="s">
        <v>35</v>
      </c>
      <c r="F4874" s="214" t="s">
        <v>248</v>
      </c>
      <c r="G4874" s="214" t="s">
        <v>246</v>
      </c>
      <c r="H4874" s="214" t="s">
        <v>145</v>
      </c>
      <c r="I4874" s="214" t="s">
        <v>128</v>
      </c>
      <c r="J4874" s="214">
        <v>35</v>
      </c>
      <c r="K4874" s="214">
        <v>35</v>
      </c>
      <c r="L4874" s="214">
        <v>0</v>
      </c>
      <c r="M4874" s="214">
        <v>0</v>
      </c>
      <c r="N4874" s="214">
        <v>35</v>
      </c>
      <c r="O4874" s="214">
        <v>16.8</v>
      </c>
      <c r="P4874" s="214">
        <v>2.8</v>
      </c>
      <c r="Q4874" s="214">
        <v>80.400000000000006</v>
      </c>
      <c r="R4874" s="214">
        <v>80.400000000000006</v>
      </c>
      <c r="S4874" s="214">
        <v>80.400000000000006</v>
      </c>
      <c r="T4874" s="214">
        <v>0</v>
      </c>
      <c r="U4874" s="214">
        <v>30</v>
      </c>
      <c r="V4874" s="214">
        <v>31400</v>
      </c>
      <c r="W4874" s="214">
        <v>36500</v>
      </c>
      <c r="X4874" s="214">
        <v>39800</v>
      </c>
    </row>
    <row r="4875" spans="1:24" x14ac:dyDescent="0.25">
      <c r="A4875" t="str">
        <f t="shared" si="76"/>
        <v>YAG1UKLevel 8Female + maleMaterials and technologyNorth East</v>
      </c>
      <c r="B4875" s="214" t="s">
        <v>251</v>
      </c>
      <c r="C4875" s="214" t="s">
        <v>26</v>
      </c>
      <c r="D4875" s="214">
        <v>1</v>
      </c>
      <c r="E4875" s="214" t="s">
        <v>35</v>
      </c>
      <c r="F4875" s="214" t="s">
        <v>248</v>
      </c>
      <c r="G4875" s="214" t="s">
        <v>246</v>
      </c>
      <c r="H4875" s="214" t="s">
        <v>145</v>
      </c>
      <c r="I4875" s="214" t="s">
        <v>129</v>
      </c>
      <c r="J4875" s="214">
        <v>5</v>
      </c>
      <c r="K4875" s="214">
        <v>5</v>
      </c>
      <c r="L4875" s="214">
        <v>0</v>
      </c>
      <c r="M4875" s="214">
        <v>0</v>
      </c>
      <c r="N4875" s="214">
        <v>5</v>
      </c>
      <c r="O4875" s="214">
        <v>0</v>
      </c>
      <c r="P4875" s="214">
        <v>0</v>
      </c>
      <c r="Q4875" s="214">
        <v>100</v>
      </c>
      <c r="R4875" s="214">
        <v>100</v>
      </c>
      <c r="S4875" s="214">
        <v>100</v>
      </c>
      <c r="T4875" s="214">
        <v>0</v>
      </c>
      <c r="U4875" s="214" t="s">
        <v>140</v>
      </c>
      <c r="V4875" s="214" t="s">
        <v>140</v>
      </c>
      <c r="W4875" s="214" t="s">
        <v>140</v>
      </c>
      <c r="X4875" s="214" t="s">
        <v>140</v>
      </c>
    </row>
    <row r="4876" spans="1:24" x14ac:dyDescent="0.25">
      <c r="A4876" t="str">
        <f t="shared" si="76"/>
        <v>YAG1UKLevel 8Female + maleMaterials and technologyNorth West</v>
      </c>
      <c r="B4876" s="214" t="s">
        <v>251</v>
      </c>
      <c r="C4876" s="214" t="s">
        <v>26</v>
      </c>
      <c r="D4876" s="214">
        <v>1</v>
      </c>
      <c r="E4876" s="214" t="s">
        <v>35</v>
      </c>
      <c r="F4876" s="214" t="s">
        <v>248</v>
      </c>
      <c r="G4876" s="214" t="s">
        <v>246</v>
      </c>
      <c r="H4876" s="214" t="s">
        <v>145</v>
      </c>
      <c r="I4876" s="214" t="s">
        <v>130</v>
      </c>
      <c r="J4876" s="214">
        <v>20</v>
      </c>
      <c r="K4876" s="214">
        <v>20</v>
      </c>
      <c r="L4876" s="214">
        <v>0</v>
      </c>
      <c r="M4876" s="214">
        <v>0</v>
      </c>
      <c r="N4876" s="214">
        <v>20</v>
      </c>
      <c r="O4876" s="214">
        <v>9.5</v>
      </c>
      <c r="P4876" s="214">
        <v>14.3</v>
      </c>
      <c r="Q4876" s="214">
        <v>76.2</v>
      </c>
      <c r="R4876" s="214">
        <v>76.2</v>
      </c>
      <c r="S4876" s="214">
        <v>76.2</v>
      </c>
      <c r="T4876" s="214">
        <v>0</v>
      </c>
      <c r="U4876" s="214">
        <v>15</v>
      </c>
      <c r="V4876" s="214">
        <v>28100</v>
      </c>
      <c r="W4876" s="214">
        <v>32800</v>
      </c>
      <c r="X4876" s="214">
        <v>39100</v>
      </c>
    </row>
    <row r="4877" spans="1:24" x14ac:dyDescent="0.25">
      <c r="A4877" t="str">
        <f t="shared" si="76"/>
        <v>YAG1UKLevel 8Female + maleMaterials and technologyScotland</v>
      </c>
      <c r="B4877" s="214" t="s">
        <v>251</v>
      </c>
      <c r="C4877" s="214" t="s">
        <v>26</v>
      </c>
      <c r="D4877" s="214">
        <v>1</v>
      </c>
      <c r="E4877" s="214" t="s">
        <v>35</v>
      </c>
      <c r="F4877" s="214" t="s">
        <v>248</v>
      </c>
      <c r="G4877" s="214" t="s">
        <v>246</v>
      </c>
      <c r="H4877" s="214" t="s">
        <v>145</v>
      </c>
      <c r="I4877" s="214" t="s">
        <v>132</v>
      </c>
      <c r="J4877" s="214" t="s">
        <v>140</v>
      </c>
      <c r="K4877" s="214" t="s">
        <v>140</v>
      </c>
      <c r="L4877" s="214" t="s">
        <v>140</v>
      </c>
      <c r="M4877" s="214" t="s">
        <v>140</v>
      </c>
      <c r="N4877" s="214" t="s">
        <v>140</v>
      </c>
      <c r="O4877" s="214" t="s">
        <v>140</v>
      </c>
      <c r="P4877" s="214" t="s">
        <v>140</v>
      </c>
      <c r="Q4877" s="214" t="s">
        <v>140</v>
      </c>
      <c r="R4877" s="214" t="s">
        <v>140</v>
      </c>
      <c r="S4877" s="214" t="s">
        <v>140</v>
      </c>
      <c r="T4877" s="214" t="s">
        <v>140</v>
      </c>
      <c r="U4877" s="214" t="s">
        <v>140</v>
      </c>
      <c r="V4877" s="214" t="s">
        <v>140</v>
      </c>
      <c r="W4877" s="214" t="s">
        <v>140</v>
      </c>
      <c r="X4877" s="214" t="s">
        <v>140</v>
      </c>
    </row>
    <row r="4878" spans="1:24" x14ac:dyDescent="0.25">
      <c r="A4878" t="str">
        <f t="shared" ref="A4878:A4941" si="77">"YAG"&amp;D4878 &amp;E4878 &amp;F4878 &amp; G4878 &amp;H4878 &amp;I4878</f>
        <v>YAG1UKLevel 8Female + maleMaterials and technologySouth East</v>
      </c>
      <c r="B4878" s="214" t="s">
        <v>251</v>
      </c>
      <c r="C4878" s="214" t="s">
        <v>26</v>
      </c>
      <c r="D4878" s="214">
        <v>1</v>
      </c>
      <c r="E4878" s="214" t="s">
        <v>35</v>
      </c>
      <c r="F4878" s="214" t="s">
        <v>248</v>
      </c>
      <c r="G4878" s="214" t="s">
        <v>246</v>
      </c>
      <c r="H4878" s="214" t="s">
        <v>145</v>
      </c>
      <c r="I4878" s="214" t="s">
        <v>133</v>
      </c>
      <c r="J4878" s="214">
        <v>25</v>
      </c>
      <c r="K4878" s="214">
        <v>25</v>
      </c>
      <c r="L4878" s="214">
        <v>0</v>
      </c>
      <c r="M4878" s="214">
        <v>0</v>
      </c>
      <c r="N4878" s="214">
        <v>25</v>
      </c>
      <c r="O4878" s="214">
        <v>11.7</v>
      </c>
      <c r="P4878" s="214">
        <v>7.8</v>
      </c>
      <c r="Q4878" s="214">
        <v>80.5</v>
      </c>
      <c r="R4878" s="214">
        <v>80.5</v>
      </c>
      <c r="S4878" s="214">
        <v>80.5</v>
      </c>
      <c r="T4878" s="214">
        <v>0</v>
      </c>
      <c r="U4878" s="214">
        <v>20</v>
      </c>
      <c r="V4878" s="214">
        <v>30700</v>
      </c>
      <c r="W4878" s="214">
        <v>33600</v>
      </c>
      <c r="X4878" s="214">
        <v>45600</v>
      </c>
    </row>
    <row r="4879" spans="1:24" x14ac:dyDescent="0.25">
      <c r="A4879" t="str">
        <f t="shared" si="77"/>
        <v>YAG1UKLevel 8Female + maleMaterials and technologySouth West</v>
      </c>
      <c r="B4879" s="214" t="s">
        <v>251</v>
      </c>
      <c r="C4879" s="214" t="s">
        <v>26</v>
      </c>
      <c r="D4879" s="214">
        <v>1</v>
      </c>
      <c r="E4879" s="214" t="s">
        <v>35</v>
      </c>
      <c r="F4879" s="214" t="s">
        <v>248</v>
      </c>
      <c r="G4879" s="214" t="s">
        <v>246</v>
      </c>
      <c r="H4879" s="214" t="s">
        <v>145</v>
      </c>
      <c r="I4879" s="214" t="s">
        <v>134</v>
      </c>
      <c r="J4879" s="214">
        <v>10</v>
      </c>
      <c r="K4879" s="214">
        <v>10</v>
      </c>
      <c r="L4879" s="214">
        <v>0</v>
      </c>
      <c r="M4879" s="214">
        <v>0</v>
      </c>
      <c r="N4879" s="214">
        <v>10</v>
      </c>
      <c r="O4879" s="214">
        <v>16</v>
      </c>
      <c r="P4879" s="214">
        <v>8</v>
      </c>
      <c r="Q4879" s="214">
        <v>76</v>
      </c>
      <c r="R4879" s="214">
        <v>76</v>
      </c>
      <c r="S4879" s="214">
        <v>76</v>
      </c>
      <c r="T4879" s="214">
        <v>0</v>
      </c>
      <c r="U4879" s="214" t="s">
        <v>140</v>
      </c>
      <c r="V4879" s="214" t="s">
        <v>140</v>
      </c>
      <c r="W4879" s="214" t="s">
        <v>140</v>
      </c>
      <c r="X4879" s="214" t="s">
        <v>140</v>
      </c>
    </row>
    <row r="4880" spans="1:24" x14ac:dyDescent="0.25">
      <c r="A4880" t="str">
        <f t="shared" si="77"/>
        <v>YAG1UKLevel 8Female + maleMaterials and technologyUnknown</v>
      </c>
      <c r="B4880" s="214" t="s">
        <v>251</v>
      </c>
      <c r="C4880" s="214" t="s">
        <v>26</v>
      </c>
      <c r="D4880" s="214">
        <v>1</v>
      </c>
      <c r="E4880" s="214" t="s">
        <v>35</v>
      </c>
      <c r="F4880" s="214" t="s">
        <v>248</v>
      </c>
      <c r="G4880" s="214" t="s">
        <v>246</v>
      </c>
      <c r="H4880" s="214" t="s">
        <v>145</v>
      </c>
      <c r="I4880" s="214" t="s">
        <v>135</v>
      </c>
      <c r="J4880" s="214">
        <v>5</v>
      </c>
      <c r="K4880" s="214">
        <v>5</v>
      </c>
      <c r="L4880" s="214">
        <v>100</v>
      </c>
      <c r="M4880" s="214">
        <v>0</v>
      </c>
      <c r="N4880" s="214">
        <v>0</v>
      </c>
      <c r="O4880" s="214" t="s">
        <v>254</v>
      </c>
      <c r="P4880" s="214" t="s">
        <v>254</v>
      </c>
      <c r="Q4880" s="214" t="s">
        <v>254</v>
      </c>
      <c r="R4880" s="214" t="s">
        <v>254</v>
      </c>
      <c r="S4880" s="214" t="s">
        <v>254</v>
      </c>
      <c r="T4880" s="214" t="s">
        <v>254</v>
      </c>
      <c r="U4880" s="214" t="s">
        <v>136</v>
      </c>
      <c r="V4880" s="214" t="s">
        <v>136</v>
      </c>
      <c r="W4880" s="214" t="s">
        <v>136</v>
      </c>
      <c r="X4880" s="214" t="s">
        <v>136</v>
      </c>
    </row>
    <row r="4881" spans="1:24" x14ac:dyDescent="0.25">
      <c r="A4881" t="str">
        <f t="shared" si="77"/>
        <v>YAG1UKLevel 8Female + maleMaterials and technologyWales</v>
      </c>
      <c r="B4881" s="214" t="s">
        <v>251</v>
      </c>
      <c r="C4881" s="214" t="s">
        <v>26</v>
      </c>
      <c r="D4881" s="214">
        <v>1</v>
      </c>
      <c r="E4881" s="214" t="s">
        <v>35</v>
      </c>
      <c r="F4881" s="214" t="s">
        <v>248</v>
      </c>
      <c r="G4881" s="214" t="s">
        <v>246</v>
      </c>
      <c r="H4881" s="214" t="s">
        <v>145</v>
      </c>
      <c r="I4881" s="214" t="s">
        <v>137</v>
      </c>
      <c r="J4881" s="214">
        <v>0</v>
      </c>
      <c r="K4881" s="214">
        <v>0</v>
      </c>
      <c r="L4881" s="214">
        <v>0</v>
      </c>
      <c r="M4881" s="214">
        <v>0</v>
      </c>
      <c r="N4881" s="214">
        <v>0</v>
      </c>
      <c r="O4881" s="214">
        <v>50</v>
      </c>
      <c r="P4881" s="214">
        <v>0</v>
      </c>
      <c r="Q4881" s="214">
        <v>50</v>
      </c>
      <c r="R4881" s="214">
        <v>50</v>
      </c>
      <c r="S4881" s="214">
        <v>50</v>
      </c>
      <c r="T4881" s="214">
        <v>0</v>
      </c>
      <c r="U4881" s="214" t="s">
        <v>140</v>
      </c>
      <c r="V4881" s="214" t="s">
        <v>140</v>
      </c>
      <c r="W4881" s="214" t="s">
        <v>140</v>
      </c>
      <c r="X4881" s="214" t="s">
        <v>140</v>
      </c>
    </row>
    <row r="4882" spans="1:24" x14ac:dyDescent="0.25">
      <c r="A4882" t="str">
        <f t="shared" si="77"/>
        <v>YAG1UKLevel 8Female + maleMaterials and technologyWest Midlands</v>
      </c>
      <c r="B4882" s="214" t="s">
        <v>251</v>
      </c>
      <c r="C4882" s="214" t="s">
        <v>26</v>
      </c>
      <c r="D4882" s="214">
        <v>1</v>
      </c>
      <c r="E4882" s="214" t="s">
        <v>35</v>
      </c>
      <c r="F4882" s="214" t="s">
        <v>248</v>
      </c>
      <c r="G4882" s="214" t="s">
        <v>246</v>
      </c>
      <c r="H4882" s="214" t="s">
        <v>145</v>
      </c>
      <c r="I4882" s="214" t="s">
        <v>138</v>
      </c>
      <c r="J4882" s="214">
        <v>20</v>
      </c>
      <c r="K4882" s="214">
        <v>20</v>
      </c>
      <c r="L4882" s="214">
        <v>0</v>
      </c>
      <c r="M4882" s="214">
        <v>0</v>
      </c>
      <c r="N4882" s="214">
        <v>20</v>
      </c>
      <c r="O4882" s="214">
        <v>11.1</v>
      </c>
      <c r="P4882" s="214">
        <v>16.7</v>
      </c>
      <c r="Q4882" s="214">
        <v>66.7</v>
      </c>
      <c r="R4882" s="214">
        <v>72.2</v>
      </c>
      <c r="S4882" s="214">
        <v>72.2</v>
      </c>
      <c r="T4882" s="214">
        <v>5.6</v>
      </c>
      <c r="U4882" s="214">
        <v>10</v>
      </c>
      <c r="V4882" s="214">
        <v>31800</v>
      </c>
      <c r="W4882" s="214">
        <v>32500</v>
      </c>
      <c r="X4882" s="214">
        <v>40200</v>
      </c>
    </row>
    <row r="4883" spans="1:24" x14ac:dyDescent="0.25">
      <c r="A4883" t="str">
        <f t="shared" si="77"/>
        <v>YAG1UKLevel 8Female + maleMaterials and technologyYorkshire and The Humber</v>
      </c>
      <c r="B4883" s="214" t="s">
        <v>251</v>
      </c>
      <c r="C4883" s="214" t="s">
        <v>26</v>
      </c>
      <c r="D4883" s="214">
        <v>1</v>
      </c>
      <c r="E4883" s="214" t="s">
        <v>35</v>
      </c>
      <c r="F4883" s="214" t="s">
        <v>248</v>
      </c>
      <c r="G4883" s="214" t="s">
        <v>246</v>
      </c>
      <c r="H4883" s="214" t="s">
        <v>145</v>
      </c>
      <c r="I4883" s="214" t="s">
        <v>139</v>
      </c>
      <c r="J4883" s="214">
        <v>20</v>
      </c>
      <c r="K4883" s="214">
        <v>20</v>
      </c>
      <c r="L4883" s="214">
        <v>0</v>
      </c>
      <c r="M4883" s="214">
        <v>0</v>
      </c>
      <c r="N4883" s="214">
        <v>20</v>
      </c>
      <c r="O4883" s="214">
        <v>21.4</v>
      </c>
      <c r="P4883" s="214">
        <v>3.5</v>
      </c>
      <c r="Q4883" s="214">
        <v>75</v>
      </c>
      <c r="R4883" s="214">
        <v>75</v>
      </c>
      <c r="S4883" s="214">
        <v>75</v>
      </c>
      <c r="T4883" s="214">
        <v>0</v>
      </c>
      <c r="U4883" s="214">
        <v>15</v>
      </c>
      <c r="V4883" s="214">
        <v>27000</v>
      </c>
      <c r="W4883" s="214">
        <v>30300</v>
      </c>
      <c r="X4883" s="214">
        <v>37600</v>
      </c>
    </row>
    <row r="4884" spans="1:24" x14ac:dyDescent="0.25">
      <c r="A4884" t="str">
        <f t="shared" si="77"/>
        <v>YAG1UKLevel 8Female + maleMathematical sciencesAbroad</v>
      </c>
      <c r="B4884" s="214" t="s">
        <v>251</v>
      </c>
      <c r="C4884" s="214" t="s">
        <v>26</v>
      </c>
      <c r="D4884" s="214">
        <v>1</v>
      </c>
      <c r="E4884" s="214" t="s">
        <v>35</v>
      </c>
      <c r="F4884" s="214" t="s">
        <v>248</v>
      </c>
      <c r="G4884" s="214" t="s">
        <v>246</v>
      </c>
      <c r="H4884" s="214" t="s">
        <v>66</v>
      </c>
      <c r="I4884" s="214" t="s">
        <v>125</v>
      </c>
      <c r="J4884" s="214" t="s">
        <v>140</v>
      </c>
      <c r="K4884" s="214" t="s">
        <v>140</v>
      </c>
      <c r="L4884" s="214" t="s">
        <v>140</v>
      </c>
      <c r="M4884" s="214" t="s">
        <v>140</v>
      </c>
      <c r="N4884" s="214" t="s">
        <v>140</v>
      </c>
      <c r="O4884" s="214" t="s">
        <v>140</v>
      </c>
      <c r="P4884" s="214" t="s">
        <v>140</v>
      </c>
      <c r="Q4884" s="214" t="s">
        <v>140</v>
      </c>
      <c r="R4884" s="214" t="s">
        <v>140</v>
      </c>
      <c r="S4884" s="214" t="s">
        <v>140</v>
      </c>
      <c r="T4884" s="214" t="s">
        <v>140</v>
      </c>
      <c r="U4884" s="214" t="s">
        <v>140</v>
      </c>
      <c r="V4884" s="214" t="s">
        <v>140</v>
      </c>
      <c r="W4884" s="214" t="s">
        <v>140</v>
      </c>
      <c r="X4884" s="214" t="s">
        <v>140</v>
      </c>
    </row>
    <row r="4885" spans="1:24" x14ac:dyDescent="0.25">
      <c r="A4885" t="str">
        <f t="shared" si="77"/>
        <v>YAG1UKLevel 8Female + maleMathematical sciencesEast Midlands</v>
      </c>
      <c r="B4885" s="214" t="s">
        <v>251</v>
      </c>
      <c r="C4885" s="214" t="s">
        <v>26</v>
      </c>
      <c r="D4885" s="214">
        <v>1</v>
      </c>
      <c r="E4885" s="214" t="s">
        <v>35</v>
      </c>
      <c r="F4885" s="214" t="s">
        <v>248</v>
      </c>
      <c r="G4885" s="214" t="s">
        <v>246</v>
      </c>
      <c r="H4885" s="214" t="s">
        <v>66</v>
      </c>
      <c r="I4885" s="214" t="s">
        <v>126</v>
      </c>
      <c r="J4885" s="214">
        <v>20</v>
      </c>
      <c r="K4885" s="214">
        <v>20</v>
      </c>
      <c r="L4885" s="214">
        <v>0</v>
      </c>
      <c r="M4885" s="214">
        <v>0</v>
      </c>
      <c r="N4885" s="214">
        <v>20</v>
      </c>
      <c r="O4885" s="214">
        <v>4.5999999999999996</v>
      </c>
      <c r="P4885" s="214">
        <v>9.1999999999999993</v>
      </c>
      <c r="Q4885" s="214">
        <v>81.5</v>
      </c>
      <c r="R4885" s="214">
        <v>86.2</v>
      </c>
      <c r="S4885" s="214">
        <v>86.2</v>
      </c>
      <c r="T4885" s="214">
        <v>4.5999999999999996</v>
      </c>
      <c r="U4885" s="214">
        <v>15</v>
      </c>
      <c r="V4885" s="214">
        <v>29200</v>
      </c>
      <c r="W4885" s="214">
        <v>30700</v>
      </c>
      <c r="X4885" s="214">
        <v>31400</v>
      </c>
    </row>
    <row r="4886" spans="1:24" x14ac:dyDescent="0.25">
      <c r="A4886" t="str">
        <f t="shared" si="77"/>
        <v>YAG1UKLevel 8Female + maleMathematical sciencesEast of England</v>
      </c>
      <c r="B4886" s="214" t="s">
        <v>251</v>
      </c>
      <c r="C4886" s="214" t="s">
        <v>26</v>
      </c>
      <c r="D4886" s="214">
        <v>1</v>
      </c>
      <c r="E4886" s="214" t="s">
        <v>35</v>
      </c>
      <c r="F4886" s="214" t="s">
        <v>248</v>
      </c>
      <c r="G4886" s="214" t="s">
        <v>246</v>
      </c>
      <c r="H4886" s="214" t="s">
        <v>66</v>
      </c>
      <c r="I4886" s="214" t="s">
        <v>127</v>
      </c>
      <c r="J4886" s="214">
        <v>20</v>
      </c>
      <c r="K4886" s="214">
        <v>20</v>
      </c>
      <c r="L4886" s="214">
        <v>0</v>
      </c>
      <c r="M4886" s="214">
        <v>0</v>
      </c>
      <c r="N4886" s="214">
        <v>20</v>
      </c>
      <c r="O4886" s="214">
        <v>4.7</v>
      </c>
      <c r="P4886" s="214">
        <v>7.8</v>
      </c>
      <c r="Q4886" s="214">
        <v>82.7</v>
      </c>
      <c r="R4886" s="214">
        <v>87.4</v>
      </c>
      <c r="S4886" s="214">
        <v>87.4</v>
      </c>
      <c r="T4886" s="214">
        <v>4.7</v>
      </c>
      <c r="U4886" s="214">
        <v>15</v>
      </c>
      <c r="V4886" s="214">
        <v>31500</v>
      </c>
      <c r="W4886" s="214">
        <v>34700</v>
      </c>
      <c r="X4886" s="214">
        <v>40200</v>
      </c>
    </row>
    <row r="4887" spans="1:24" x14ac:dyDescent="0.25">
      <c r="A4887" t="str">
        <f t="shared" si="77"/>
        <v>YAG1UKLevel 8Female + maleMathematical sciencesLondon</v>
      </c>
      <c r="B4887" s="214" t="s">
        <v>251</v>
      </c>
      <c r="C4887" s="214" t="s">
        <v>26</v>
      </c>
      <c r="D4887" s="214">
        <v>1</v>
      </c>
      <c r="E4887" s="214" t="s">
        <v>35</v>
      </c>
      <c r="F4887" s="214" t="s">
        <v>248</v>
      </c>
      <c r="G4887" s="214" t="s">
        <v>246</v>
      </c>
      <c r="H4887" s="214" t="s">
        <v>66</v>
      </c>
      <c r="I4887" s="214" t="s">
        <v>128</v>
      </c>
      <c r="J4887" s="214">
        <v>55</v>
      </c>
      <c r="K4887" s="214">
        <v>55</v>
      </c>
      <c r="L4887" s="214">
        <v>0</v>
      </c>
      <c r="M4887" s="214">
        <v>0</v>
      </c>
      <c r="N4887" s="214">
        <v>55</v>
      </c>
      <c r="O4887" s="214">
        <v>8.1999999999999993</v>
      </c>
      <c r="P4887" s="214">
        <v>1.8</v>
      </c>
      <c r="Q4887" s="214">
        <v>86.3</v>
      </c>
      <c r="R4887" s="214">
        <v>89.9</v>
      </c>
      <c r="S4887" s="214">
        <v>89.9</v>
      </c>
      <c r="T4887" s="214">
        <v>3.7</v>
      </c>
      <c r="U4887" s="214">
        <v>45</v>
      </c>
      <c r="V4887" s="214">
        <v>35400</v>
      </c>
      <c r="W4887" s="214">
        <v>41200</v>
      </c>
      <c r="X4887" s="214">
        <v>71900</v>
      </c>
    </row>
    <row r="4888" spans="1:24" x14ac:dyDescent="0.25">
      <c r="A4888" t="str">
        <f t="shared" si="77"/>
        <v>YAG1UKLevel 8Female + maleMathematical sciencesNorth East</v>
      </c>
      <c r="B4888" s="214" t="s">
        <v>251</v>
      </c>
      <c r="C4888" s="214" t="s">
        <v>26</v>
      </c>
      <c r="D4888" s="214">
        <v>1</v>
      </c>
      <c r="E4888" s="214" t="s">
        <v>35</v>
      </c>
      <c r="F4888" s="214" t="s">
        <v>248</v>
      </c>
      <c r="G4888" s="214" t="s">
        <v>246</v>
      </c>
      <c r="H4888" s="214" t="s">
        <v>66</v>
      </c>
      <c r="I4888" s="214" t="s">
        <v>129</v>
      </c>
      <c r="J4888" s="214">
        <v>10</v>
      </c>
      <c r="K4888" s="214">
        <v>10</v>
      </c>
      <c r="L4888" s="214">
        <v>0</v>
      </c>
      <c r="M4888" s="214">
        <v>0</v>
      </c>
      <c r="N4888" s="214">
        <v>10</v>
      </c>
      <c r="O4888" s="214">
        <v>19</v>
      </c>
      <c r="P4888" s="214">
        <v>9.5</v>
      </c>
      <c r="Q4888" s="214">
        <v>61.9</v>
      </c>
      <c r="R4888" s="214">
        <v>71.400000000000006</v>
      </c>
      <c r="S4888" s="214">
        <v>71.400000000000006</v>
      </c>
      <c r="T4888" s="214">
        <v>9.5</v>
      </c>
      <c r="U4888" s="214" t="s">
        <v>140</v>
      </c>
      <c r="V4888" s="214" t="s">
        <v>140</v>
      </c>
      <c r="W4888" s="214" t="s">
        <v>140</v>
      </c>
      <c r="X4888" s="214" t="s">
        <v>140</v>
      </c>
    </row>
    <row r="4889" spans="1:24" x14ac:dyDescent="0.25">
      <c r="A4889" t="str">
        <f t="shared" si="77"/>
        <v>YAG1UKLevel 8Female + maleMathematical sciencesNorth West</v>
      </c>
      <c r="B4889" s="214" t="s">
        <v>251</v>
      </c>
      <c r="C4889" s="214" t="s">
        <v>26</v>
      </c>
      <c r="D4889" s="214">
        <v>1</v>
      </c>
      <c r="E4889" s="214" t="s">
        <v>35</v>
      </c>
      <c r="F4889" s="214" t="s">
        <v>248</v>
      </c>
      <c r="G4889" s="214" t="s">
        <v>246</v>
      </c>
      <c r="H4889" s="214" t="s">
        <v>66</v>
      </c>
      <c r="I4889" s="214" t="s">
        <v>130</v>
      </c>
      <c r="J4889" s="214">
        <v>40</v>
      </c>
      <c r="K4889" s="214">
        <v>40</v>
      </c>
      <c r="L4889" s="214">
        <v>0</v>
      </c>
      <c r="M4889" s="214">
        <v>0</v>
      </c>
      <c r="N4889" s="214">
        <v>40</v>
      </c>
      <c r="O4889" s="214">
        <v>25</v>
      </c>
      <c r="P4889" s="214">
        <v>2.5</v>
      </c>
      <c r="Q4889" s="214">
        <v>66.2</v>
      </c>
      <c r="R4889" s="214">
        <v>72.5</v>
      </c>
      <c r="S4889" s="214">
        <v>72.5</v>
      </c>
      <c r="T4889" s="214">
        <v>6.2</v>
      </c>
      <c r="U4889" s="214">
        <v>25</v>
      </c>
      <c r="V4889" s="214">
        <v>27400</v>
      </c>
      <c r="W4889" s="214">
        <v>31800</v>
      </c>
      <c r="X4889" s="214">
        <v>35400</v>
      </c>
    </row>
    <row r="4890" spans="1:24" x14ac:dyDescent="0.25">
      <c r="A4890" t="str">
        <f t="shared" si="77"/>
        <v>YAG1UKLevel 8Female + maleMathematical sciencesScotland</v>
      </c>
      <c r="B4890" s="214" t="s">
        <v>251</v>
      </c>
      <c r="C4890" s="214" t="s">
        <v>26</v>
      </c>
      <c r="D4890" s="214">
        <v>1</v>
      </c>
      <c r="E4890" s="214" t="s">
        <v>35</v>
      </c>
      <c r="F4890" s="214" t="s">
        <v>248</v>
      </c>
      <c r="G4890" s="214" t="s">
        <v>246</v>
      </c>
      <c r="H4890" s="214" t="s">
        <v>66</v>
      </c>
      <c r="I4890" s="214" t="s">
        <v>132</v>
      </c>
      <c r="J4890" s="214">
        <v>5</v>
      </c>
      <c r="K4890" s="214">
        <v>5</v>
      </c>
      <c r="L4890" s="214">
        <v>0</v>
      </c>
      <c r="M4890" s="214">
        <v>0</v>
      </c>
      <c r="N4890" s="214">
        <v>5</v>
      </c>
      <c r="O4890" s="214">
        <v>0</v>
      </c>
      <c r="P4890" s="214">
        <v>0</v>
      </c>
      <c r="Q4890" s="214">
        <v>100</v>
      </c>
      <c r="R4890" s="214">
        <v>100</v>
      </c>
      <c r="S4890" s="214">
        <v>100</v>
      </c>
      <c r="T4890" s="214">
        <v>0</v>
      </c>
      <c r="U4890" s="214" t="s">
        <v>140</v>
      </c>
      <c r="V4890" s="214" t="s">
        <v>140</v>
      </c>
      <c r="W4890" s="214" t="s">
        <v>140</v>
      </c>
      <c r="X4890" s="214" t="s">
        <v>140</v>
      </c>
    </row>
    <row r="4891" spans="1:24" x14ac:dyDescent="0.25">
      <c r="A4891" t="str">
        <f t="shared" si="77"/>
        <v>YAG1UKLevel 8Female + maleMathematical sciencesSouth East</v>
      </c>
      <c r="B4891" s="214" t="s">
        <v>251</v>
      </c>
      <c r="C4891" s="214" t="s">
        <v>26</v>
      </c>
      <c r="D4891" s="214">
        <v>1</v>
      </c>
      <c r="E4891" s="214" t="s">
        <v>35</v>
      </c>
      <c r="F4891" s="214" t="s">
        <v>248</v>
      </c>
      <c r="G4891" s="214" t="s">
        <v>246</v>
      </c>
      <c r="H4891" s="214" t="s">
        <v>66</v>
      </c>
      <c r="I4891" s="214" t="s">
        <v>133</v>
      </c>
      <c r="J4891" s="214">
        <v>50</v>
      </c>
      <c r="K4891" s="214">
        <v>50</v>
      </c>
      <c r="L4891" s="214">
        <v>0</v>
      </c>
      <c r="M4891" s="214">
        <v>0</v>
      </c>
      <c r="N4891" s="214">
        <v>50</v>
      </c>
      <c r="O4891" s="214">
        <v>16.100000000000001</v>
      </c>
      <c r="P4891" s="214">
        <v>2</v>
      </c>
      <c r="Q4891" s="214">
        <v>77.900000000000006</v>
      </c>
      <c r="R4891" s="214">
        <v>81.900000000000006</v>
      </c>
      <c r="S4891" s="214">
        <v>81.900000000000006</v>
      </c>
      <c r="T4891" s="214">
        <v>4</v>
      </c>
      <c r="U4891" s="214">
        <v>35</v>
      </c>
      <c r="V4891" s="214">
        <v>28800</v>
      </c>
      <c r="W4891" s="214">
        <v>33200</v>
      </c>
      <c r="X4891" s="214">
        <v>41200</v>
      </c>
    </row>
    <row r="4892" spans="1:24" x14ac:dyDescent="0.25">
      <c r="A4892" t="str">
        <f t="shared" si="77"/>
        <v>YAG1UKLevel 8Female + maleMathematical sciencesSouth West</v>
      </c>
      <c r="B4892" s="214" t="s">
        <v>251</v>
      </c>
      <c r="C4892" s="214" t="s">
        <v>26</v>
      </c>
      <c r="D4892" s="214">
        <v>1</v>
      </c>
      <c r="E4892" s="214" t="s">
        <v>35</v>
      </c>
      <c r="F4892" s="214" t="s">
        <v>248</v>
      </c>
      <c r="G4892" s="214" t="s">
        <v>246</v>
      </c>
      <c r="H4892" s="214" t="s">
        <v>66</v>
      </c>
      <c r="I4892" s="214" t="s">
        <v>134</v>
      </c>
      <c r="J4892" s="214">
        <v>25</v>
      </c>
      <c r="K4892" s="214">
        <v>25</v>
      </c>
      <c r="L4892" s="214">
        <v>0</v>
      </c>
      <c r="M4892" s="214">
        <v>0</v>
      </c>
      <c r="N4892" s="214">
        <v>25</v>
      </c>
      <c r="O4892" s="214">
        <v>21.2</v>
      </c>
      <c r="P4892" s="214">
        <v>0</v>
      </c>
      <c r="Q4892" s="214">
        <v>78.8</v>
      </c>
      <c r="R4892" s="214">
        <v>78.8</v>
      </c>
      <c r="S4892" s="214">
        <v>78.8</v>
      </c>
      <c r="T4892" s="214">
        <v>0</v>
      </c>
      <c r="U4892" s="214">
        <v>20</v>
      </c>
      <c r="V4892" s="214">
        <v>29200</v>
      </c>
      <c r="W4892" s="214">
        <v>31800</v>
      </c>
      <c r="X4892" s="214">
        <v>40200</v>
      </c>
    </row>
    <row r="4893" spans="1:24" x14ac:dyDescent="0.25">
      <c r="A4893" t="str">
        <f t="shared" si="77"/>
        <v>YAG1UKLevel 8Female + maleMathematical sciencesUnknown</v>
      </c>
      <c r="B4893" s="214" t="s">
        <v>251</v>
      </c>
      <c r="C4893" s="214" t="s">
        <v>26</v>
      </c>
      <c r="D4893" s="214">
        <v>1</v>
      </c>
      <c r="E4893" s="214" t="s">
        <v>35</v>
      </c>
      <c r="F4893" s="214" t="s">
        <v>248</v>
      </c>
      <c r="G4893" s="214" t="s">
        <v>246</v>
      </c>
      <c r="H4893" s="214" t="s">
        <v>66</v>
      </c>
      <c r="I4893" s="214" t="s">
        <v>135</v>
      </c>
      <c r="J4893" s="214">
        <v>5</v>
      </c>
      <c r="K4893" s="214">
        <v>5</v>
      </c>
      <c r="L4893" s="214">
        <v>71.400000000000006</v>
      </c>
      <c r="M4893" s="214">
        <v>0</v>
      </c>
      <c r="N4893" s="214">
        <v>0</v>
      </c>
      <c r="O4893" s="214">
        <v>0</v>
      </c>
      <c r="P4893" s="214">
        <v>0</v>
      </c>
      <c r="Q4893" s="214">
        <v>0</v>
      </c>
      <c r="R4893" s="214">
        <v>0</v>
      </c>
      <c r="S4893" s="214">
        <v>100</v>
      </c>
      <c r="T4893" s="214">
        <v>100</v>
      </c>
      <c r="U4893" s="214" t="s">
        <v>136</v>
      </c>
      <c r="V4893" s="214" t="s">
        <v>136</v>
      </c>
      <c r="W4893" s="214" t="s">
        <v>136</v>
      </c>
      <c r="X4893" s="214" t="s">
        <v>136</v>
      </c>
    </row>
    <row r="4894" spans="1:24" x14ac:dyDescent="0.25">
      <c r="A4894" t="str">
        <f t="shared" si="77"/>
        <v>YAG1UKLevel 8Female + maleMathematical sciencesWales</v>
      </c>
      <c r="B4894" s="214" t="s">
        <v>251</v>
      </c>
      <c r="C4894" s="214" t="s">
        <v>26</v>
      </c>
      <c r="D4894" s="214">
        <v>1</v>
      </c>
      <c r="E4894" s="214" t="s">
        <v>35</v>
      </c>
      <c r="F4894" s="214" t="s">
        <v>248</v>
      </c>
      <c r="G4894" s="214" t="s">
        <v>246</v>
      </c>
      <c r="H4894" s="214" t="s">
        <v>66</v>
      </c>
      <c r="I4894" s="214" t="s">
        <v>137</v>
      </c>
      <c r="J4894" s="214">
        <v>5</v>
      </c>
      <c r="K4894" s="214">
        <v>5</v>
      </c>
      <c r="L4894" s="214">
        <v>0</v>
      </c>
      <c r="M4894" s="214">
        <v>0</v>
      </c>
      <c r="N4894" s="214">
        <v>5</v>
      </c>
      <c r="O4894" s="214">
        <v>50</v>
      </c>
      <c r="P4894" s="214">
        <v>0</v>
      </c>
      <c r="Q4894" s="214">
        <v>50</v>
      </c>
      <c r="R4894" s="214">
        <v>50</v>
      </c>
      <c r="S4894" s="214">
        <v>50</v>
      </c>
      <c r="T4894" s="214">
        <v>0</v>
      </c>
      <c r="U4894" s="214" t="s">
        <v>140</v>
      </c>
      <c r="V4894" s="214" t="s">
        <v>140</v>
      </c>
      <c r="W4894" s="214" t="s">
        <v>140</v>
      </c>
      <c r="X4894" s="214" t="s">
        <v>140</v>
      </c>
    </row>
    <row r="4895" spans="1:24" x14ac:dyDescent="0.25">
      <c r="A4895" t="str">
        <f t="shared" si="77"/>
        <v>YAG1UKLevel 8Female + maleMathematical sciencesWest Midlands</v>
      </c>
      <c r="B4895" s="214" t="s">
        <v>251</v>
      </c>
      <c r="C4895" s="214" t="s">
        <v>26</v>
      </c>
      <c r="D4895" s="214">
        <v>1</v>
      </c>
      <c r="E4895" s="214" t="s">
        <v>35</v>
      </c>
      <c r="F4895" s="214" t="s">
        <v>248</v>
      </c>
      <c r="G4895" s="214" t="s">
        <v>246</v>
      </c>
      <c r="H4895" s="214" t="s">
        <v>66</v>
      </c>
      <c r="I4895" s="214" t="s">
        <v>138</v>
      </c>
      <c r="J4895" s="214">
        <v>15</v>
      </c>
      <c r="K4895" s="214">
        <v>15</v>
      </c>
      <c r="L4895" s="214">
        <v>0</v>
      </c>
      <c r="M4895" s="214">
        <v>0</v>
      </c>
      <c r="N4895" s="214">
        <v>15</v>
      </c>
      <c r="O4895" s="214">
        <v>27.9</v>
      </c>
      <c r="P4895" s="214">
        <v>0</v>
      </c>
      <c r="Q4895" s="214">
        <v>65.099999999999994</v>
      </c>
      <c r="R4895" s="214">
        <v>72.099999999999994</v>
      </c>
      <c r="S4895" s="214">
        <v>72.099999999999994</v>
      </c>
      <c r="T4895" s="214">
        <v>7</v>
      </c>
      <c r="U4895" s="214" t="s">
        <v>140</v>
      </c>
      <c r="V4895" s="214" t="s">
        <v>140</v>
      </c>
      <c r="W4895" s="214" t="s">
        <v>140</v>
      </c>
      <c r="X4895" s="214" t="s">
        <v>140</v>
      </c>
    </row>
    <row r="4896" spans="1:24" x14ac:dyDescent="0.25">
      <c r="A4896" t="str">
        <f t="shared" si="77"/>
        <v>YAG1UKLevel 8Female + maleMathematical sciencesYorkshire and The Humber</v>
      </c>
      <c r="B4896" s="214" t="s">
        <v>251</v>
      </c>
      <c r="C4896" s="214" t="s">
        <v>26</v>
      </c>
      <c r="D4896" s="214">
        <v>1</v>
      </c>
      <c r="E4896" s="214" t="s">
        <v>35</v>
      </c>
      <c r="F4896" s="214" t="s">
        <v>248</v>
      </c>
      <c r="G4896" s="214" t="s">
        <v>246</v>
      </c>
      <c r="H4896" s="214" t="s">
        <v>66</v>
      </c>
      <c r="I4896" s="214" t="s">
        <v>139</v>
      </c>
      <c r="J4896" s="214">
        <v>25</v>
      </c>
      <c r="K4896" s="214">
        <v>25</v>
      </c>
      <c r="L4896" s="214">
        <v>0</v>
      </c>
      <c r="M4896" s="214">
        <v>0</v>
      </c>
      <c r="N4896" s="214">
        <v>25</v>
      </c>
      <c r="O4896" s="214">
        <v>8.1999999999999993</v>
      </c>
      <c r="P4896" s="214">
        <v>10.199999999999999</v>
      </c>
      <c r="Q4896" s="214">
        <v>81.599999999999994</v>
      </c>
      <c r="R4896" s="214">
        <v>81.599999999999994</v>
      </c>
      <c r="S4896" s="214">
        <v>81.599999999999994</v>
      </c>
      <c r="T4896" s="214">
        <v>0</v>
      </c>
      <c r="U4896" s="214">
        <v>20</v>
      </c>
      <c r="V4896" s="214">
        <v>29900</v>
      </c>
      <c r="W4896" s="214">
        <v>32800</v>
      </c>
      <c r="X4896" s="214">
        <v>37200</v>
      </c>
    </row>
    <row r="4897" spans="1:24" x14ac:dyDescent="0.25">
      <c r="A4897" t="str">
        <f t="shared" si="77"/>
        <v>YAG1UKLevel 8Female + maleMedia, journalism and communicationsAbroad</v>
      </c>
      <c r="B4897" s="214" t="s">
        <v>251</v>
      </c>
      <c r="C4897" s="214" t="s">
        <v>26</v>
      </c>
      <c r="D4897" s="214">
        <v>1</v>
      </c>
      <c r="E4897" s="214" t="s">
        <v>35</v>
      </c>
      <c r="F4897" s="214" t="s">
        <v>248</v>
      </c>
      <c r="G4897" s="214" t="s">
        <v>246</v>
      </c>
      <c r="H4897" s="214" t="s">
        <v>146</v>
      </c>
      <c r="I4897" s="214" t="s">
        <v>125</v>
      </c>
      <c r="J4897" s="214" t="s">
        <v>140</v>
      </c>
      <c r="K4897" s="214" t="s">
        <v>140</v>
      </c>
      <c r="L4897" s="214" t="s">
        <v>140</v>
      </c>
      <c r="M4897" s="214" t="s">
        <v>140</v>
      </c>
      <c r="N4897" s="214" t="s">
        <v>140</v>
      </c>
      <c r="O4897" s="214" t="s">
        <v>140</v>
      </c>
      <c r="P4897" s="214" t="s">
        <v>140</v>
      </c>
      <c r="Q4897" s="214" t="s">
        <v>140</v>
      </c>
      <c r="R4897" s="214" t="s">
        <v>140</v>
      </c>
      <c r="S4897" s="214" t="s">
        <v>140</v>
      </c>
      <c r="T4897" s="214" t="s">
        <v>140</v>
      </c>
      <c r="U4897" s="214" t="s">
        <v>136</v>
      </c>
      <c r="V4897" s="214" t="s">
        <v>136</v>
      </c>
      <c r="W4897" s="214" t="s">
        <v>136</v>
      </c>
      <c r="X4897" s="214" t="s">
        <v>136</v>
      </c>
    </row>
    <row r="4898" spans="1:24" x14ac:dyDescent="0.25">
      <c r="A4898" t="str">
        <f t="shared" si="77"/>
        <v>YAG1UKLevel 8Female + maleMedia, journalism and communicationsEast Midlands</v>
      </c>
      <c r="B4898" s="214" t="s">
        <v>251</v>
      </c>
      <c r="C4898" s="214" t="s">
        <v>26</v>
      </c>
      <c r="D4898" s="214">
        <v>1</v>
      </c>
      <c r="E4898" s="214" t="s">
        <v>35</v>
      </c>
      <c r="F4898" s="214" t="s">
        <v>248</v>
      </c>
      <c r="G4898" s="214" t="s">
        <v>246</v>
      </c>
      <c r="H4898" s="214" t="s">
        <v>146</v>
      </c>
      <c r="I4898" s="214" t="s">
        <v>126</v>
      </c>
      <c r="J4898" s="214">
        <v>0</v>
      </c>
      <c r="K4898" s="214">
        <v>0</v>
      </c>
      <c r="L4898" s="214">
        <v>0</v>
      </c>
      <c r="M4898" s="214">
        <v>0</v>
      </c>
      <c r="N4898" s="214">
        <v>0</v>
      </c>
      <c r="O4898" s="214">
        <v>0</v>
      </c>
      <c r="P4898" s="214">
        <v>0</v>
      </c>
      <c r="Q4898" s="214">
        <v>100</v>
      </c>
      <c r="R4898" s="214">
        <v>100</v>
      </c>
      <c r="S4898" s="214">
        <v>100</v>
      </c>
      <c r="T4898" s="214">
        <v>0</v>
      </c>
      <c r="U4898" s="214" t="s">
        <v>140</v>
      </c>
      <c r="V4898" s="214" t="s">
        <v>140</v>
      </c>
      <c r="W4898" s="214" t="s">
        <v>140</v>
      </c>
      <c r="X4898" s="214" t="s">
        <v>140</v>
      </c>
    </row>
    <row r="4899" spans="1:24" x14ac:dyDescent="0.25">
      <c r="A4899" t="str">
        <f t="shared" si="77"/>
        <v>YAG1UKLevel 8Female + maleMedia, journalism and communicationsEast of England</v>
      </c>
      <c r="B4899" s="214" t="s">
        <v>251</v>
      </c>
      <c r="C4899" s="214" t="s">
        <v>26</v>
      </c>
      <c r="D4899" s="214">
        <v>1</v>
      </c>
      <c r="E4899" s="214" t="s">
        <v>35</v>
      </c>
      <c r="F4899" s="214" t="s">
        <v>248</v>
      </c>
      <c r="G4899" s="214" t="s">
        <v>246</v>
      </c>
      <c r="H4899" s="214" t="s">
        <v>146</v>
      </c>
      <c r="I4899" s="214" t="s">
        <v>127</v>
      </c>
      <c r="J4899" s="214">
        <v>5</v>
      </c>
      <c r="K4899" s="214">
        <v>5</v>
      </c>
      <c r="L4899" s="214">
        <v>0</v>
      </c>
      <c r="M4899" s="214">
        <v>0</v>
      </c>
      <c r="N4899" s="214">
        <v>5</v>
      </c>
      <c r="O4899" s="214">
        <v>0</v>
      </c>
      <c r="P4899" s="214">
        <v>0</v>
      </c>
      <c r="Q4899" s="214">
        <v>76.900000000000006</v>
      </c>
      <c r="R4899" s="214">
        <v>100</v>
      </c>
      <c r="S4899" s="214">
        <v>100</v>
      </c>
      <c r="T4899" s="214">
        <v>23.1</v>
      </c>
      <c r="U4899" s="214" t="s">
        <v>140</v>
      </c>
      <c r="V4899" s="214" t="s">
        <v>140</v>
      </c>
      <c r="W4899" s="214" t="s">
        <v>140</v>
      </c>
      <c r="X4899" s="214" t="s">
        <v>140</v>
      </c>
    </row>
    <row r="4900" spans="1:24" x14ac:dyDescent="0.25">
      <c r="A4900" t="str">
        <f t="shared" si="77"/>
        <v>YAG1UKLevel 8Female + maleMedia, journalism and communicationsLondon</v>
      </c>
      <c r="B4900" s="214" t="s">
        <v>251</v>
      </c>
      <c r="C4900" s="214" t="s">
        <v>26</v>
      </c>
      <c r="D4900" s="214">
        <v>1</v>
      </c>
      <c r="E4900" s="214" t="s">
        <v>35</v>
      </c>
      <c r="F4900" s="214" t="s">
        <v>248</v>
      </c>
      <c r="G4900" s="214" t="s">
        <v>246</v>
      </c>
      <c r="H4900" s="214" t="s">
        <v>146</v>
      </c>
      <c r="I4900" s="214" t="s">
        <v>128</v>
      </c>
      <c r="J4900" s="214">
        <v>20</v>
      </c>
      <c r="K4900" s="214">
        <v>20</v>
      </c>
      <c r="L4900" s="214">
        <v>0</v>
      </c>
      <c r="M4900" s="214">
        <v>0</v>
      </c>
      <c r="N4900" s="214">
        <v>20</v>
      </c>
      <c r="O4900" s="214">
        <v>12.1</v>
      </c>
      <c r="P4900" s="214">
        <v>4.5</v>
      </c>
      <c r="Q4900" s="214">
        <v>83.5</v>
      </c>
      <c r="R4900" s="214">
        <v>83.5</v>
      </c>
      <c r="S4900" s="214">
        <v>83.5</v>
      </c>
      <c r="T4900" s="214">
        <v>0</v>
      </c>
      <c r="U4900" s="214">
        <v>20</v>
      </c>
      <c r="V4900" s="214">
        <v>23000</v>
      </c>
      <c r="W4900" s="214">
        <v>34300</v>
      </c>
      <c r="X4900" s="214">
        <v>41200</v>
      </c>
    </row>
    <row r="4901" spans="1:24" x14ac:dyDescent="0.25">
      <c r="A4901" t="str">
        <f t="shared" si="77"/>
        <v>YAG1UKLevel 8Female + maleMedia, journalism and communicationsNorth East</v>
      </c>
      <c r="B4901" s="214" t="s">
        <v>251</v>
      </c>
      <c r="C4901" s="214" t="s">
        <v>26</v>
      </c>
      <c r="D4901" s="214">
        <v>1</v>
      </c>
      <c r="E4901" s="214" t="s">
        <v>35</v>
      </c>
      <c r="F4901" s="214" t="s">
        <v>248</v>
      </c>
      <c r="G4901" s="214" t="s">
        <v>246</v>
      </c>
      <c r="H4901" s="214" t="s">
        <v>146</v>
      </c>
      <c r="I4901" s="214" t="s">
        <v>129</v>
      </c>
      <c r="J4901" s="214">
        <v>5</v>
      </c>
      <c r="K4901" s="214">
        <v>5</v>
      </c>
      <c r="L4901" s="214">
        <v>0</v>
      </c>
      <c r="M4901" s="214">
        <v>0</v>
      </c>
      <c r="N4901" s="214">
        <v>5</v>
      </c>
      <c r="O4901" s="214">
        <v>0</v>
      </c>
      <c r="P4901" s="214">
        <v>0</v>
      </c>
      <c r="Q4901" s="214">
        <v>100</v>
      </c>
      <c r="R4901" s="214">
        <v>100</v>
      </c>
      <c r="S4901" s="214">
        <v>100</v>
      </c>
      <c r="T4901" s="214">
        <v>0</v>
      </c>
      <c r="U4901" s="214" t="s">
        <v>140</v>
      </c>
      <c r="V4901" s="214" t="s">
        <v>140</v>
      </c>
      <c r="W4901" s="214" t="s">
        <v>140</v>
      </c>
      <c r="X4901" s="214" t="s">
        <v>140</v>
      </c>
    </row>
    <row r="4902" spans="1:24" x14ac:dyDescent="0.25">
      <c r="A4902" t="str">
        <f t="shared" si="77"/>
        <v>YAG1UKLevel 8Female + maleMedia, journalism and communicationsNorth West</v>
      </c>
      <c r="B4902" s="214" t="s">
        <v>251</v>
      </c>
      <c r="C4902" s="214" t="s">
        <v>26</v>
      </c>
      <c r="D4902" s="214">
        <v>1</v>
      </c>
      <c r="E4902" s="214" t="s">
        <v>35</v>
      </c>
      <c r="F4902" s="214" t="s">
        <v>248</v>
      </c>
      <c r="G4902" s="214" t="s">
        <v>246</v>
      </c>
      <c r="H4902" s="214" t="s">
        <v>146</v>
      </c>
      <c r="I4902" s="214" t="s">
        <v>130</v>
      </c>
      <c r="J4902" s="214">
        <v>10</v>
      </c>
      <c r="K4902" s="214">
        <v>10</v>
      </c>
      <c r="L4902" s="214">
        <v>0</v>
      </c>
      <c r="M4902" s="214">
        <v>0</v>
      </c>
      <c r="N4902" s="214">
        <v>10</v>
      </c>
      <c r="O4902" s="214">
        <v>0</v>
      </c>
      <c r="P4902" s="214">
        <v>24</v>
      </c>
      <c r="Q4902" s="214">
        <v>76</v>
      </c>
      <c r="R4902" s="214">
        <v>76</v>
      </c>
      <c r="S4902" s="214">
        <v>76</v>
      </c>
      <c r="T4902" s="214">
        <v>0</v>
      </c>
      <c r="U4902" s="214" t="s">
        <v>140</v>
      </c>
      <c r="V4902" s="214" t="s">
        <v>140</v>
      </c>
      <c r="W4902" s="214" t="s">
        <v>140</v>
      </c>
      <c r="X4902" s="214" t="s">
        <v>140</v>
      </c>
    </row>
    <row r="4903" spans="1:24" x14ac:dyDescent="0.25">
      <c r="A4903" t="str">
        <f t="shared" si="77"/>
        <v>YAG1UKLevel 8Female + maleMedia, journalism and communicationsSouth East</v>
      </c>
      <c r="B4903" s="214" t="s">
        <v>251</v>
      </c>
      <c r="C4903" s="214" t="s">
        <v>26</v>
      </c>
      <c r="D4903" s="214">
        <v>1</v>
      </c>
      <c r="E4903" s="214" t="s">
        <v>35</v>
      </c>
      <c r="F4903" s="214" t="s">
        <v>248</v>
      </c>
      <c r="G4903" s="214" t="s">
        <v>246</v>
      </c>
      <c r="H4903" s="214" t="s">
        <v>146</v>
      </c>
      <c r="I4903" s="214" t="s">
        <v>133</v>
      </c>
      <c r="J4903" s="214">
        <v>10</v>
      </c>
      <c r="K4903" s="214">
        <v>10</v>
      </c>
      <c r="L4903" s="214">
        <v>0</v>
      </c>
      <c r="M4903" s="214">
        <v>0</v>
      </c>
      <c r="N4903" s="214">
        <v>10</v>
      </c>
      <c r="O4903" s="214">
        <v>18.7</v>
      </c>
      <c r="P4903" s="214">
        <v>0</v>
      </c>
      <c r="Q4903" s="214">
        <v>71.900000000000006</v>
      </c>
      <c r="R4903" s="214">
        <v>81.3</v>
      </c>
      <c r="S4903" s="214">
        <v>81.3</v>
      </c>
      <c r="T4903" s="214">
        <v>9.4</v>
      </c>
      <c r="U4903" s="214" t="s">
        <v>140</v>
      </c>
      <c r="V4903" s="214" t="s">
        <v>140</v>
      </c>
      <c r="W4903" s="214" t="s">
        <v>140</v>
      </c>
      <c r="X4903" s="214" t="s">
        <v>140</v>
      </c>
    </row>
    <row r="4904" spans="1:24" x14ac:dyDescent="0.25">
      <c r="A4904" t="str">
        <f t="shared" si="77"/>
        <v>YAG1UKLevel 8Female + maleMedia, journalism and communicationsSouth West</v>
      </c>
      <c r="B4904" s="214" t="s">
        <v>251</v>
      </c>
      <c r="C4904" s="214" t="s">
        <v>26</v>
      </c>
      <c r="D4904" s="214">
        <v>1</v>
      </c>
      <c r="E4904" s="214" t="s">
        <v>35</v>
      </c>
      <c r="F4904" s="214" t="s">
        <v>248</v>
      </c>
      <c r="G4904" s="214" t="s">
        <v>246</v>
      </c>
      <c r="H4904" s="214" t="s">
        <v>146</v>
      </c>
      <c r="I4904" s="214" t="s">
        <v>134</v>
      </c>
      <c r="J4904" s="214">
        <v>5</v>
      </c>
      <c r="K4904" s="214">
        <v>5</v>
      </c>
      <c r="L4904" s="214">
        <v>0</v>
      </c>
      <c r="M4904" s="214">
        <v>0</v>
      </c>
      <c r="N4904" s="214">
        <v>5</v>
      </c>
      <c r="O4904" s="214">
        <v>34.6</v>
      </c>
      <c r="P4904" s="214">
        <v>0</v>
      </c>
      <c r="Q4904" s="214">
        <v>65.400000000000006</v>
      </c>
      <c r="R4904" s="214">
        <v>65.400000000000006</v>
      </c>
      <c r="S4904" s="214">
        <v>65.400000000000006</v>
      </c>
      <c r="T4904" s="214">
        <v>0</v>
      </c>
      <c r="U4904" s="214" t="s">
        <v>140</v>
      </c>
      <c r="V4904" s="214" t="s">
        <v>140</v>
      </c>
      <c r="W4904" s="214" t="s">
        <v>140</v>
      </c>
      <c r="X4904" s="214" t="s">
        <v>140</v>
      </c>
    </row>
    <row r="4905" spans="1:24" x14ac:dyDescent="0.25">
      <c r="A4905" t="str">
        <f t="shared" si="77"/>
        <v>YAG1UKLevel 8Female + maleMedia, journalism and communicationsUnknown</v>
      </c>
      <c r="B4905" s="214" t="s">
        <v>251</v>
      </c>
      <c r="C4905" s="214" t="s">
        <v>26</v>
      </c>
      <c r="D4905" s="214">
        <v>1</v>
      </c>
      <c r="E4905" s="214" t="s">
        <v>35</v>
      </c>
      <c r="F4905" s="214" t="s">
        <v>248</v>
      </c>
      <c r="G4905" s="214" t="s">
        <v>246</v>
      </c>
      <c r="H4905" s="214" t="s">
        <v>146</v>
      </c>
      <c r="I4905" s="214" t="s">
        <v>135</v>
      </c>
      <c r="J4905" s="214">
        <v>0</v>
      </c>
      <c r="K4905" s="214">
        <v>0</v>
      </c>
      <c r="L4905" s="214">
        <v>100</v>
      </c>
      <c r="M4905" s="214">
        <v>0</v>
      </c>
      <c r="N4905" s="214">
        <v>0</v>
      </c>
      <c r="O4905" s="214" t="s">
        <v>254</v>
      </c>
      <c r="P4905" s="214" t="s">
        <v>254</v>
      </c>
      <c r="Q4905" s="214" t="s">
        <v>254</v>
      </c>
      <c r="R4905" s="214" t="s">
        <v>254</v>
      </c>
      <c r="S4905" s="214" t="s">
        <v>254</v>
      </c>
      <c r="T4905" s="214" t="s">
        <v>254</v>
      </c>
      <c r="U4905" s="214" t="s">
        <v>136</v>
      </c>
      <c r="V4905" s="214" t="s">
        <v>136</v>
      </c>
      <c r="W4905" s="214" t="s">
        <v>136</v>
      </c>
      <c r="X4905" s="214" t="s">
        <v>136</v>
      </c>
    </row>
    <row r="4906" spans="1:24" x14ac:dyDescent="0.25">
      <c r="A4906" t="str">
        <f t="shared" si="77"/>
        <v>YAG1UKLevel 8Female + maleMedia, journalism and communicationsWales</v>
      </c>
      <c r="B4906" s="214" t="s">
        <v>251</v>
      </c>
      <c r="C4906" s="214" t="s">
        <v>26</v>
      </c>
      <c r="D4906" s="214">
        <v>1</v>
      </c>
      <c r="E4906" s="214" t="s">
        <v>35</v>
      </c>
      <c r="F4906" s="214" t="s">
        <v>248</v>
      </c>
      <c r="G4906" s="214" t="s">
        <v>246</v>
      </c>
      <c r="H4906" s="214" t="s">
        <v>146</v>
      </c>
      <c r="I4906" s="214" t="s">
        <v>137</v>
      </c>
      <c r="J4906" s="214">
        <v>0</v>
      </c>
      <c r="K4906" s="214">
        <v>0</v>
      </c>
      <c r="L4906" s="214">
        <v>0</v>
      </c>
      <c r="M4906" s="214">
        <v>0</v>
      </c>
      <c r="N4906" s="214">
        <v>0</v>
      </c>
      <c r="O4906" s="214">
        <v>0</v>
      </c>
      <c r="P4906" s="214">
        <v>0</v>
      </c>
      <c r="Q4906" s="214">
        <v>100</v>
      </c>
      <c r="R4906" s="214">
        <v>100</v>
      </c>
      <c r="S4906" s="214">
        <v>100</v>
      </c>
      <c r="T4906" s="214">
        <v>0</v>
      </c>
      <c r="U4906" s="214" t="s">
        <v>140</v>
      </c>
      <c r="V4906" s="214" t="s">
        <v>140</v>
      </c>
      <c r="W4906" s="214" t="s">
        <v>140</v>
      </c>
      <c r="X4906" s="214" t="s">
        <v>140</v>
      </c>
    </row>
    <row r="4907" spans="1:24" x14ac:dyDescent="0.25">
      <c r="A4907" t="str">
        <f t="shared" si="77"/>
        <v>YAG1UKLevel 8Female + maleMedia, journalism and communicationsWest Midlands</v>
      </c>
      <c r="B4907" s="214" t="s">
        <v>251</v>
      </c>
      <c r="C4907" s="214" t="s">
        <v>26</v>
      </c>
      <c r="D4907" s="214">
        <v>1</v>
      </c>
      <c r="E4907" s="214" t="s">
        <v>35</v>
      </c>
      <c r="F4907" s="214" t="s">
        <v>248</v>
      </c>
      <c r="G4907" s="214" t="s">
        <v>246</v>
      </c>
      <c r="H4907" s="214" t="s">
        <v>146</v>
      </c>
      <c r="I4907" s="214" t="s">
        <v>138</v>
      </c>
      <c r="J4907" s="214">
        <v>10</v>
      </c>
      <c r="K4907" s="214">
        <v>10</v>
      </c>
      <c r="L4907" s="214">
        <v>0</v>
      </c>
      <c r="M4907" s="214">
        <v>0</v>
      </c>
      <c r="N4907" s="214">
        <v>10</v>
      </c>
      <c r="O4907" s="214">
        <v>10.7</v>
      </c>
      <c r="P4907" s="214">
        <v>0</v>
      </c>
      <c r="Q4907" s="214">
        <v>78.599999999999994</v>
      </c>
      <c r="R4907" s="214">
        <v>89.3</v>
      </c>
      <c r="S4907" s="214">
        <v>89.3</v>
      </c>
      <c r="T4907" s="214">
        <v>10.7</v>
      </c>
      <c r="U4907" s="214" t="s">
        <v>140</v>
      </c>
      <c r="V4907" s="214" t="s">
        <v>140</v>
      </c>
      <c r="W4907" s="214" t="s">
        <v>140</v>
      </c>
      <c r="X4907" s="214" t="s">
        <v>140</v>
      </c>
    </row>
    <row r="4908" spans="1:24" x14ac:dyDescent="0.25">
      <c r="A4908" t="str">
        <f t="shared" si="77"/>
        <v>YAG1UKLevel 8Female + maleMedia, journalism and communicationsYorkshire and The Humber</v>
      </c>
      <c r="B4908" s="214" t="s">
        <v>251</v>
      </c>
      <c r="C4908" s="214" t="s">
        <v>26</v>
      </c>
      <c r="D4908" s="214">
        <v>1</v>
      </c>
      <c r="E4908" s="214" t="s">
        <v>35</v>
      </c>
      <c r="F4908" s="214" t="s">
        <v>248</v>
      </c>
      <c r="G4908" s="214" t="s">
        <v>246</v>
      </c>
      <c r="H4908" s="214" t="s">
        <v>146</v>
      </c>
      <c r="I4908" s="214" t="s">
        <v>139</v>
      </c>
      <c r="J4908" s="214">
        <v>10</v>
      </c>
      <c r="K4908" s="214">
        <v>10</v>
      </c>
      <c r="L4908" s="214">
        <v>0</v>
      </c>
      <c r="M4908" s="214">
        <v>0</v>
      </c>
      <c r="N4908" s="214">
        <v>10</v>
      </c>
      <c r="O4908" s="214">
        <v>11.1</v>
      </c>
      <c r="P4908" s="214">
        <v>0</v>
      </c>
      <c r="Q4908" s="214">
        <v>88.9</v>
      </c>
      <c r="R4908" s="214">
        <v>88.9</v>
      </c>
      <c r="S4908" s="214">
        <v>88.9</v>
      </c>
      <c r="T4908" s="214">
        <v>0</v>
      </c>
      <c r="U4908" s="214" t="s">
        <v>140</v>
      </c>
      <c r="V4908" s="214" t="s">
        <v>140</v>
      </c>
      <c r="W4908" s="214" t="s">
        <v>140</v>
      </c>
      <c r="X4908" s="214" t="s">
        <v>140</v>
      </c>
    </row>
    <row r="4909" spans="1:24" x14ac:dyDescent="0.25">
      <c r="A4909" t="str">
        <f t="shared" si="77"/>
        <v>YAG1UKLevel 8Female + maleMedical sciencesAbroad</v>
      </c>
      <c r="B4909" s="214" t="s">
        <v>251</v>
      </c>
      <c r="C4909" s="214" t="s">
        <v>26</v>
      </c>
      <c r="D4909" s="214">
        <v>1</v>
      </c>
      <c r="E4909" s="214" t="s">
        <v>35</v>
      </c>
      <c r="F4909" s="214" t="s">
        <v>248</v>
      </c>
      <c r="G4909" s="214" t="s">
        <v>246</v>
      </c>
      <c r="H4909" s="214" t="s">
        <v>147</v>
      </c>
      <c r="I4909" s="214" t="s">
        <v>125</v>
      </c>
      <c r="J4909" s="214" t="s">
        <v>140</v>
      </c>
      <c r="K4909" s="214" t="s">
        <v>140</v>
      </c>
      <c r="L4909" s="214" t="s">
        <v>140</v>
      </c>
      <c r="M4909" s="214" t="s">
        <v>140</v>
      </c>
      <c r="N4909" s="214" t="s">
        <v>140</v>
      </c>
      <c r="O4909" s="214" t="s">
        <v>140</v>
      </c>
      <c r="P4909" s="214" t="s">
        <v>140</v>
      </c>
      <c r="Q4909" s="214" t="s">
        <v>140</v>
      </c>
      <c r="R4909" s="214" t="s">
        <v>140</v>
      </c>
      <c r="S4909" s="214" t="s">
        <v>140</v>
      </c>
      <c r="T4909" s="214" t="s">
        <v>140</v>
      </c>
      <c r="U4909" s="214" t="s">
        <v>140</v>
      </c>
      <c r="V4909" s="214" t="s">
        <v>140</v>
      </c>
      <c r="W4909" s="214" t="s">
        <v>140</v>
      </c>
      <c r="X4909" s="214" t="s">
        <v>140</v>
      </c>
    </row>
    <row r="4910" spans="1:24" x14ac:dyDescent="0.25">
      <c r="A4910" t="str">
        <f t="shared" si="77"/>
        <v>YAG1UKLevel 8Female + maleMedical sciencesEast Midlands</v>
      </c>
      <c r="B4910" s="214" t="s">
        <v>251</v>
      </c>
      <c r="C4910" s="214" t="s">
        <v>26</v>
      </c>
      <c r="D4910" s="214">
        <v>1</v>
      </c>
      <c r="E4910" s="214" t="s">
        <v>35</v>
      </c>
      <c r="F4910" s="214" t="s">
        <v>248</v>
      </c>
      <c r="G4910" s="214" t="s">
        <v>246</v>
      </c>
      <c r="H4910" s="214" t="s">
        <v>147</v>
      </c>
      <c r="I4910" s="214" t="s">
        <v>126</v>
      </c>
      <c r="J4910" s="214">
        <v>5</v>
      </c>
      <c r="K4910" s="214">
        <v>5</v>
      </c>
      <c r="L4910" s="214">
        <v>0</v>
      </c>
      <c r="M4910" s="214">
        <v>0</v>
      </c>
      <c r="N4910" s="214">
        <v>5</v>
      </c>
      <c r="O4910" s="214">
        <v>7.5</v>
      </c>
      <c r="P4910" s="214">
        <v>15</v>
      </c>
      <c r="Q4910" s="214">
        <v>77.5</v>
      </c>
      <c r="R4910" s="214">
        <v>77.5</v>
      </c>
      <c r="S4910" s="214">
        <v>77.5</v>
      </c>
      <c r="T4910" s="214">
        <v>0</v>
      </c>
      <c r="U4910" s="214" t="s">
        <v>140</v>
      </c>
      <c r="V4910" s="214" t="s">
        <v>140</v>
      </c>
      <c r="W4910" s="214" t="s">
        <v>140</v>
      </c>
      <c r="X4910" s="214" t="s">
        <v>140</v>
      </c>
    </row>
    <row r="4911" spans="1:24" x14ac:dyDescent="0.25">
      <c r="A4911" t="str">
        <f t="shared" si="77"/>
        <v>YAG1UKLevel 8Female + maleMedical sciencesEast of England</v>
      </c>
      <c r="B4911" s="214" t="s">
        <v>251</v>
      </c>
      <c r="C4911" s="214" t="s">
        <v>26</v>
      </c>
      <c r="D4911" s="214">
        <v>1</v>
      </c>
      <c r="E4911" s="214" t="s">
        <v>35</v>
      </c>
      <c r="F4911" s="214" t="s">
        <v>248</v>
      </c>
      <c r="G4911" s="214" t="s">
        <v>246</v>
      </c>
      <c r="H4911" s="214" t="s">
        <v>147</v>
      </c>
      <c r="I4911" s="214" t="s">
        <v>127</v>
      </c>
      <c r="J4911" s="214">
        <v>40</v>
      </c>
      <c r="K4911" s="214">
        <v>40</v>
      </c>
      <c r="L4911" s="214">
        <v>0</v>
      </c>
      <c r="M4911" s="214">
        <v>0</v>
      </c>
      <c r="N4911" s="214">
        <v>40</v>
      </c>
      <c r="O4911" s="214">
        <v>4.3</v>
      </c>
      <c r="P4911" s="214">
        <v>2.6</v>
      </c>
      <c r="Q4911" s="214">
        <v>83.3</v>
      </c>
      <c r="R4911" s="214">
        <v>91.9</v>
      </c>
      <c r="S4911" s="214">
        <v>93.1</v>
      </c>
      <c r="T4911" s="214">
        <v>9.8000000000000007</v>
      </c>
      <c r="U4911" s="214">
        <v>30</v>
      </c>
      <c r="V4911" s="214">
        <v>29600</v>
      </c>
      <c r="W4911" s="214">
        <v>32900</v>
      </c>
      <c r="X4911" s="214">
        <v>42000</v>
      </c>
    </row>
    <row r="4912" spans="1:24" x14ac:dyDescent="0.25">
      <c r="A4912" t="str">
        <f t="shared" si="77"/>
        <v>YAG1UKLevel 8Female + maleMedical sciencesLondon</v>
      </c>
      <c r="B4912" s="214" t="s">
        <v>251</v>
      </c>
      <c r="C4912" s="214" t="s">
        <v>26</v>
      </c>
      <c r="D4912" s="214">
        <v>1</v>
      </c>
      <c r="E4912" s="214" t="s">
        <v>35</v>
      </c>
      <c r="F4912" s="214" t="s">
        <v>248</v>
      </c>
      <c r="G4912" s="214" t="s">
        <v>246</v>
      </c>
      <c r="H4912" s="214" t="s">
        <v>147</v>
      </c>
      <c r="I4912" s="214" t="s">
        <v>128</v>
      </c>
      <c r="J4912" s="214">
        <v>65</v>
      </c>
      <c r="K4912" s="214">
        <v>65</v>
      </c>
      <c r="L4912" s="214">
        <v>0</v>
      </c>
      <c r="M4912" s="214">
        <v>0</v>
      </c>
      <c r="N4912" s="214">
        <v>65</v>
      </c>
      <c r="O4912" s="214">
        <v>7.2</v>
      </c>
      <c r="P4912" s="214">
        <v>5.4</v>
      </c>
      <c r="Q4912" s="214">
        <v>78</v>
      </c>
      <c r="R4912" s="214">
        <v>84.3</v>
      </c>
      <c r="S4912" s="214">
        <v>87.4</v>
      </c>
      <c r="T4912" s="214">
        <v>9.3000000000000007</v>
      </c>
      <c r="U4912" s="214">
        <v>45</v>
      </c>
      <c r="V4912" s="214">
        <v>32500</v>
      </c>
      <c r="W4912" s="214">
        <v>39800</v>
      </c>
      <c r="X4912" s="214">
        <v>55800</v>
      </c>
    </row>
    <row r="4913" spans="1:24" x14ac:dyDescent="0.25">
      <c r="A4913" t="str">
        <f t="shared" si="77"/>
        <v>YAG1UKLevel 8Female + maleMedical sciencesNorth East</v>
      </c>
      <c r="B4913" s="214" t="s">
        <v>251</v>
      </c>
      <c r="C4913" s="214" t="s">
        <v>26</v>
      </c>
      <c r="D4913" s="214">
        <v>1</v>
      </c>
      <c r="E4913" s="214" t="s">
        <v>35</v>
      </c>
      <c r="F4913" s="214" t="s">
        <v>248</v>
      </c>
      <c r="G4913" s="214" t="s">
        <v>246</v>
      </c>
      <c r="H4913" s="214" t="s">
        <v>147</v>
      </c>
      <c r="I4913" s="214" t="s">
        <v>129</v>
      </c>
      <c r="J4913" s="214">
        <v>30</v>
      </c>
      <c r="K4913" s="214">
        <v>30</v>
      </c>
      <c r="L4913" s="214">
        <v>0</v>
      </c>
      <c r="M4913" s="214">
        <v>0</v>
      </c>
      <c r="N4913" s="214">
        <v>30</v>
      </c>
      <c r="O4913" s="214">
        <v>5.0999999999999996</v>
      </c>
      <c r="P4913" s="214">
        <v>6.9</v>
      </c>
      <c r="Q4913" s="214">
        <v>77.7</v>
      </c>
      <c r="R4913" s="214">
        <v>88</v>
      </c>
      <c r="S4913" s="214">
        <v>88</v>
      </c>
      <c r="T4913" s="214">
        <v>10.3</v>
      </c>
      <c r="U4913" s="214">
        <v>25</v>
      </c>
      <c r="V4913" s="214">
        <v>27200</v>
      </c>
      <c r="W4913" s="214">
        <v>31800</v>
      </c>
      <c r="X4913" s="214">
        <v>51800</v>
      </c>
    </row>
    <row r="4914" spans="1:24" x14ac:dyDescent="0.25">
      <c r="A4914" t="str">
        <f t="shared" si="77"/>
        <v>YAG1UKLevel 8Female + maleMedical sciencesNorth West</v>
      </c>
      <c r="B4914" s="214" t="s">
        <v>251</v>
      </c>
      <c r="C4914" s="214" t="s">
        <v>26</v>
      </c>
      <c r="D4914" s="214">
        <v>1</v>
      </c>
      <c r="E4914" s="214" t="s">
        <v>35</v>
      </c>
      <c r="F4914" s="214" t="s">
        <v>248</v>
      </c>
      <c r="G4914" s="214" t="s">
        <v>246</v>
      </c>
      <c r="H4914" s="214" t="s">
        <v>147</v>
      </c>
      <c r="I4914" s="214" t="s">
        <v>130</v>
      </c>
      <c r="J4914" s="214">
        <v>45</v>
      </c>
      <c r="K4914" s="214">
        <v>45</v>
      </c>
      <c r="L4914" s="214">
        <v>0</v>
      </c>
      <c r="M4914" s="214">
        <v>0</v>
      </c>
      <c r="N4914" s="214">
        <v>45</v>
      </c>
      <c r="O4914" s="214">
        <v>11.4</v>
      </c>
      <c r="P4914" s="214">
        <v>2.2999999999999998</v>
      </c>
      <c r="Q4914" s="214">
        <v>76</v>
      </c>
      <c r="R4914" s="214">
        <v>84.1</v>
      </c>
      <c r="S4914" s="214">
        <v>86.4</v>
      </c>
      <c r="T4914" s="214">
        <v>10.3</v>
      </c>
      <c r="U4914" s="214">
        <v>35</v>
      </c>
      <c r="V4914" s="214">
        <v>31000</v>
      </c>
      <c r="W4914" s="214">
        <v>35000</v>
      </c>
      <c r="X4914" s="214">
        <v>53300</v>
      </c>
    </row>
    <row r="4915" spans="1:24" x14ac:dyDescent="0.25">
      <c r="A4915" t="str">
        <f t="shared" si="77"/>
        <v>YAG1UKLevel 8Female + maleMedical sciencesNorthern Ireland</v>
      </c>
      <c r="B4915" s="214" t="s">
        <v>251</v>
      </c>
      <c r="C4915" s="214" t="s">
        <v>26</v>
      </c>
      <c r="D4915" s="214">
        <v>1</v>
      </c>
      <c r="E4915" s="214" t="s">
        <v>35</v>
      </c>
      <c r="F4915" s="214" t="s">
        <v>248</v>
      </c>
      <c r="G4915" s="214" t="s">
        <v>246</v>
      </c>
      <c r="H4915" s="214" t="s">
        <v>147</v>
      </c>
      <c r="I4915" s="214" t="s">
        <v>131</v>
      </c>
      <c r="J4915" s="214" t="s">
        <v>140</v>
      </c>
      <c r="K4915" s="214" t="s">
        <v>140</v>
      </c>
      <c r="L4915" s="214" t="s">
        <v>140</v>
      </c>
      <c r="M4915" s="214" t="s">
        <v>140</v>
      </c>
      <c r="N4915" s="214" t="s">
        <v>140</v>
      </c>
      <c r="O4915" s="214" t="s">
        <v>140</v>
      </c>
      <c r="P4915" s="214" t="s">
        <v>140</v>
      </c>
      <c r="Q4915" s="214" t="s">
        <v>140</v>
      </c>
      <c r="R4915" s="214" t="s">
        <v>140</v>
      </c>
      <c r="S4915" s="214" t="s">
        <v>140</v>
      </c>
      <c r="T4915" s="214" t="s">
        <v>140</v>
      </c>
      <c r="U4915" s="214" t="s">
        <v>136</v>
      </c>
      <c r="V4915" s="214" t="s">
        <v>136</v>
      </c>
      <c r="W4915" s="214" t="s">
        <v>136</v>
      </c>
      <c r="X4915" s="214" t="s">
        <v>136</v>
      </c>
    </row>
    <row r="4916" spans="1:24" x14ac:dyDescent="0.25">
      <c r="A4916" t="str">
        <f t="shared" si="77"/>
        <v>YAG1UKLevel 8Female + maleMedical sciencesScotland</v>
      </c>
      <c r="B4916" s="214" t="s">
        <v>251</v>
      </c>
      <c r="C4916" s="214" t="s">
        <v>26</v>
      </c>
      <c r="D4916" s="214">
        <v>1</v>
      </c>
      <c r="E4916" s="214" t="s">
        <v>35</v>
      </c>
      <c r="F4916" s="214" t="s">
        <v>248</v>
      </c>
      <c r="G4916" s="214" t="s">
        <v>246</v>
      </c>
      <c r="H4916" s="214" t="s">
        <v>147</v>
      </c>
      <c r="I4916" s="214" t="s">
        <v>132</v>
      </c>
      <c r="J4916" s="214">
        <v>5</v>
      </c>
      <c r="K4916" s="214">
        <v>5</v>
      </c>
      <c r="L4916" s="214">
        <v>0</v>
      </c>
      <c r="M4916" s="214">
        <v>0</v>
      </c>
      <c r="N4916" s="214">
        <v>5</v>
      </c>
      <c r="O4916" s="214">
        <v>37.5</v>
      </c>
      <c r="P4916" s="214">
        <v>0</v>
      </c>
      <c r="Q4916" s="214">
        <v>62.5</v>
      </c>
      <c r="R4916" s="214">
        <v>62.5</v>
      </c>
      <c r="S4916" s="214">
        <v>62.5</v>
      </c>
      <c r="T4916" s="214">
        <v>0</v>
      </c>
      <c r="U4916" s="214" t="s">
        <v>140</v>
      </c>
      <c r="V4916" s="214" t="s">
        <v>140</v>
      </c>
      <c r="W4916" s="214" t="s">
        <v>140</v>
      </c>
      <c r="X4916" s="214" t="s">
        <v>140</v>
      </c>
    </row>
    <row r="4917" spans="1:24" x14ac:dyDescent="0.25">
      <c r="A4917" t="str">
        <f t="shared" si="77"/>
        <v>YAG1UKLevel 8Female + maleMedical sciencesSouth East</v>
      </c>
      <c r="B4917" s="214" t="s">
        <v>251</v>
      </c>
      <c r="C4917" s="214" t="s">
        <v>26</v>
      </c>
      <c r="D4917" s="214">
        <v>1</v>
      </c>
      <c r="E4917" s="214" t="s">
        <v>35</v>
      </c>
      <c r="F4917" s="214" t="s">
        <v>248</v>
      </c>
      <c r="G4917" s="214" t="s">
        <v>246</v>
      </c>
      <c r="H4917" s="214" t="s">
        <v>147</v>
      </c>
      <c r="I4917" s="214" t="s">
        <v>133</v>
      </c>
      <c r="J4917" s="214">
        <v>35</v>
      </c>
      <c r="K4917" s="214">
        <v>35</v>
      </c>
      <c r="L4917" s="214">
        <v>0</v>
      </c>
      <c r="M4917" s="214">
        <v>0</v>
      </c>
      <c r="N4917" s="214">
        <v>35</v>
      </c>
      <c r="O4917" s="214">
        <v>9.5</v>
      </c>
      <c r="P4917" s="214">
        <v>2.7</v>
      </c>
      <c r="Q4917" s="214">
        <v>82.4</v>
      </c>
      <c r="R4917" s="214">
        <v>87.8</v>
      </c>
      <c r="S4917" s="214">
        <v>87.8</v>
      </c>
      <c r="T4917" s="214">
        <v>5.4</v>
      </c>
      <c r="U4917" s="214">
        <v>30</v>
      </c>
      <c r="V4917" s="214">
        <v>32500</v>
      </c>
      <c r="W4917" s="214">
        <v>35000</v>
      </c>
      <c r="X4917" s="214">
        <v>65000</v>
      </c>
    </row>
    <row r="4918" spans="1:24" x14ac:dyDescent="0.25">
      <c r="A4918" t="str">
        <f t="shared" si="77"/>
        <v>YAG1UKLevel 8Female + maleMedical sciencesSouth West</v>
      </c>
      <c r="B4918" s="214" t="s">
        <v>251</v>
      </c>
      <c r="C4918" s="214" t="s">
        <v>26</v>
      </c>
      <c r="D4918" s="214">
        <v>1</v>
      </c>
      <c r="E4918" s="214" t="s">
        <v>35</v>
      </c>
      <c r="F4918" s="214" t="s">
        <v>248</v>
      </c>
      <c r="G4918" s="214" t="s">
        <v>246</v>
      </c>
      <c r="H4918" s="214" t="s">
        <v>147</v>
      </c>
      <c r="I4918" s="214" t="s">
        <v>134</v>
      </c>
      <c r="J4918" s="214">
        <v>10</v>
      </c>
      <c r="K4918" s="214">
        <v>10</v>
      </c>
      <c r="L4918" s="214">
        <v>0</v>
      </c>
      <c r="M4918" s="214">
        <v>0</v>
      </c>
      <c r="N4918" s="214">
        <v>10</v>
      </c>
      <c r="O4918" s="214">
        <v>14.1</v>
      </c>
      <c r="P4918" s="214">
        <v>0</v>
      </c>
      <c r="Q4918" s="214">
        <v>85.9</v>
      </c>
      <c r="R4918" s="214">
        <v>85.9</v>
      </c>
      <c r="S4918" s="214">
        <v>85.9</v>
      </c>
      <c r="T4918" s="214">
        <v>0</v>
      </c>
      <c r="U4918" s="214" t="s">
        <v>140</v>
      </c>
      <c r="V4918" s="214" t="s">
        <v>140</v>
      </c>
      <c r="W4918" s="214" t="s">
        <v>140</v>
      </c>
      <c r="X4918" s="214" t="s">
        <v>140</v>
      </c>
    </row>
    <row r="4919" spans="1:24" x14ac:dyDescent="0.25">
      <c r="A4919" t="str">
        <f t="shared" si="77"/>
        <v>YAG1UKLevel 8Female + maleMedical sciencesUnknown</v>
      </c>
      <c r="B4919" s="214" t="s">
        <v>251</v>
      </c>
      <c r="C4919" s="214" t="s">
        <v>26</v>
      </c>
      <c r="D4919" s="214">
        <v>1</v>
      </c>
      <c r="E4919" s="214" t="s">
        <v>35</v>
      </c>
      <c r="F4919" s="214" t="s">
        <v>248</v>
      </c>
      <c r="G4919" s="214" t="s">
        <v>246</v>
      </c>
      <c r="H4919" s="214" t="s">
        <v>147</v>
      </c>
      <c r="I4919" s="214" t="s">
        <v>135</v>
      </c>
      <c r="J4919" s="214">
        <v>10</v>
      </c>
      <c r="K4919" s="214">
        <v>10</v>
      </c>
      <c r="L4919" s="214">
        <v>95.5</v>
      </c>
      <c r="M4919" s="214">
        <v>0</v>
      </c>
      <c r="N4919" s="214">
        <v>0</v>
      </c>
      <c r="O4919" s="214">
        <v>0</v>
      </c>
      <c r="P4919" s="214">
        <v>0</v>
      </c>
      <c r="Q4919" s="214">
        <v>0</v>
      </c>
      <c r="R4919" s="214">
        <v>0</v>
      </c>
      <c r="S4919" s="214">
        <v>100</v>
      </c>
      <c r="T4919" s="214">
        <v>100</v>
      </c>
      <c r="U4919" s="214" t="s">
        <v>136</v>
      </c>
      <c r="V4919" s="214" t="s">
        <v>136</v>
      </c>
      <c r="W4919" s="214" t="s">
        <v>136</v>
      </c>
      <c r="X4919" s="214" t="s">
        <v>136</v>
      </c>
    </row>
    <row r="4920" spans="1:24" x14ac:dyDescent="0.25">
      <c r="A4920" t="str">
        <f t="shared" si="77"/>
        <v>YAG1UKLevel 8Female + maleMedical sciencesWales</v>
      </c>
      <c r="B4920" s="214" t="s">
        <v>251</v>
      </c>
      <c r="C4920" s="214" t="s">
        <v>26</v>
      </c>
      <c r="D4920" s="214">
        <v>1</v>
      </c>
      <c r="E4920" s="214" t="s">
        <v>35</v>
      </c>
      <c r="F4920" s="214" t="s">
        <v>248</v>
      </c>
      <c r="G4920" s="214" t="s">
        <v>246</v>
      </c>
      <c r="H4920" s="214" t="s">
        <v>147</v>
      </c>
      <c r="I4920" s="214" t="s">
        <v>137</v>
      </c>
      <c r="J4920" s="214">
        <v>5</v>
      </c>
      <c r="K4920" s="214">
        <v>5</v>
      </c>
      <c r="L4920" s="214">
        <v>0</v>
      </c>
      <c r="M4920" s="214">
        <v>0</v>
      </c>
      <c r="N4920" s="214">
        <v>5</v>
      </c>
      <c r="O4920" s="214">
        <v>0</v>
      </c>
      <c r="P4920" s="214">
        <v>0</v>
      </c>
      <c r="Q4920" s="214">
        <v>70</v>
      </c>
      <c r="R4920" s="214">
        <v>100</v>
      </c>
      <c r="S4920" s="214">
        <v>100</v>
      </c>
      <c r="T4920" s="214">
        <v>30</v>
      </c>
      <c r="U4920" s="214" t="s">
        <v>140</v>
      </c>
      <c r="V4920" s="214" t="s">
        <v>140</v>
      </c>
      <c r="W4920" s="214" t="s">
        <v>140</v>
      </c>
      <c r="X4920" s="214" t="s">
        <v>140</v>
      </c>
    </row>
    <row r="4921" spans="1:24" x14ac:dyDescent="0.25">
      <c r="A4921" t="str">
        <f t="shared" si="77"/>
        <v>YAG1UKLevel 8Female + maleMedical sciencesWest Midlands</v>
      </c>
      <c r="B4921" s="214" t="s">
        <v>251</v>
      </c>
      <c r="C4921" s="214" t="s">
        <v>26</v>
      </c>
      <c r="D4921" s="214">
        <v>1</v>
      </c>
      <c r="E4921" s="214" t="s">
        <v>35</v>
      </c>
      <c r="F4921" s="214" t="s">
        <v>248</v>
      </c>
      <c r="G4921" s="214" t="s">
        <v>246</v>
      </c>
      <c r="H4921" s="214" t="s">
        <v>147</v>
      </c>
      <c r="I4921" s="214" t="s">
        <v>138</v>
      </c>
      <c r="J4921" s="214">
        <v>10</v>
      </c>
      <c r="K4921" s="214">
        <v>10</v>
      </c>
      <c r="L4921" s="214">
        <v>0</v>
      </c>
      <c r="M4921" s="214">
        <v>0</v>
      </c>
      <c r="N4921" s="214">
        <v>10</v>
      </c>
      <c r="O4921" s="214">
        <v>10.9</v>
      </c>
      <c r="P4921" s="214">
        <v>5.5</v>
      </c>
      <c r="Q4921" s="214">
        <v>83.6</v>
      </c>
      <c r="R4921" s="214">
        <v>83.6</v>
      </c>
      <c r="S4921" s="214">
        <v>83.6</v>
      </c>
      <c r="T4921" s="214">
        <v>0</v>
      </c>
      <c r="U4921" s="214" t="s">
        <v>140</v>
      </c>
      <c r="V4921" s="214" t="s">
        <v>140</v>
      </c>
      <c r="W4921" s="214" t="s">
        <v>140</v>
      </c>
      <c r="X4921" s="214" t="s">
        <v>140</v>
      </c>
    </row>
    <row r="4922" spans="1:24" x14ac:dyDescent="0.25">
      <c r="A4922" t="str">
        <f t="shared" si="77"/>
        <v>YAG1UKLevel 8Female + maleMedical sciencesYorkshire and The Humber</v>
      </c>
      <c r="B4922" s="214" t="s">
        <v>251</v>
      </c>
      <c r="C4922" s="214" t="s">
        <v>26</v>
      </c>
      <c r="D4922" s="214">
        <v>1</v>
      </c>
      <c r="E4922" s="214" t="s">
        <v>35</v>
      </c>
      <c r="F4922" s="214" t="s">
        <v>248</v>
      </c>
      <c r="G4922" s="214" t="s">
        <v>246</v>
      </c>
      <c r="H4922" s="214" t="s">
        <v>147</v>
      </c>
      <c r="I4922" s="214" t="s">
        <v>139</v>
      </c>
      <c r="J4922" s="214">
        <v>10</v>
      </c>
      <c r="K4922" s="214">
        <v>10</v>
      </c>
      <c r="L4922" s="214">
        <v>0</v>
      </c>
      <c r="M4922" s="214">
        <v>0</v>
      </c>
      <c r="N4922" s="214">
        <v>10</v>
      </c>
      <c r="O4922" s="214">
        <v>4.8</v>
      </c>
      <c r="P4922" s="214">
        <v>0</v>
      </c>
      <c r="Q4922" s="214">
        <v>95.2</v>
      </c>
      <c r="R4922" s="214">
        <v>95.2</v>
      </c>
      <c r="S4922" s="214">
        <v>95.2</v>
      </c>
      <c r="T4922" s="214">
        <v>0</v>
      </c>
      <c r="U4922" s="214" t="s">
        <v>140</v>
      </c>
      <c r="V4922" s="214" t="s">
        <v>140</v>
      </c>
      <c r="W4922" s="214" t="s">
        <v>140</v>
      </c>
      <c r="X4922" s="214" t="s">
        <v>140</v>
      </c>
    </row>
    <row r="4923" spans="1:24" x14ac:dyDescent="0.25">
      <c r="A4923" t="str">
        <f t="shared" si="77"/>
        <v>YAG1UKLevel 8Female + maleMedicine and dentistryAbroad</v>
      </c>
      <c r="B4923" s="214" t="s">
        <v>251</v>
      </c>
      <c r="C4923" s="214" t="s">
        <v>26</v>
      </c>
      <c r="D4923" s="214">
        <v>1</v>
      </c>
      <c r="E4923" s="214" t="s">
        <v>35</v>
      </c>
      <c r="F4923" s="214" t="s">
        <v>248</v>
      </c>
      <c r="G4923" s="214" t="s">
        <v>246</v>
      </c>
      <c r="H4923" s="214" t="s">
        <v>45</v>
      </c>
      <c r="I4923" s="214" t="s">
        <v>125</v>
      </c>
      <c r="J4923" s="214" t="s">
        <v>140</v>
      </c>
      <c r="K4923" s="214" t="s">
        <v>140</v>
      </c>
      <c r="L4923" s="214" t="s">
        <v>140</v>
      </c>
      <c r="M4923" s="214" t="s">
        <v>140</v>
      </c>
      <c r="N4923" s="214" t="s">
        <v>140</v>
      </c>
      <c r="O4923" s="214" t="s">
        <v>140</v>
      </c>
      <c r="P4923" s="214" t="s">
        <v>140</v>
      </c>
      <c r="Q4923" s="214" t="s">
        <v>140</v>
      </c>
      <c r="R4923" s="214" t="s">
        <v>140</v>
      </c>
      <c r="S4923" s="214" t="s">
        <v>140</v>
      </c>
      <c r="T4923" s="214" t="s">
        <v>140</v>
      </c>
      <c r="U4923" s="214" t="s">
        <v>140</v>
      </c>
      <c r="V4923" s="214" t="s">
        <v>140</v>
      </c>
      <c r="W4923" s="214" t="s">
        <v>140</v>
      </c>
      <c r="X4923" s="214" t="s">
        <v>140</v>
      </c>
    </row>
    <row r="4924" spans="1:24" x14ac:dyDescent="0.25">
      <c r="A4924" t="str">
        <f t="shared" si="77"/>
        <v>YAG1UKLevel 8Female + maleMedicine and dentistryEast Midlands</v>
      </c>
      <c r="B4924" s="214" t="s">
        <v>251</v>
      </c>
      <c r="C4924" s="214" t="s">
        <v>26</v>
      </c>
      <c r="D4924" s="214">
        <v>1</v>
      </c>
      <c r="E4924" s="214" t="s">
        <v>35</v>
      </c>
      <c r="F4924" s="214" t="s">
        <v>248</v>
      </c>
      <c r="G4924" s="214" t="s">
        <v>246</v>
      </c>
      <c r="H4924" s="214" t="s">
        <v>45</v>
      </c>
      <c r="I4924" s="214" t="s">
        <v>126</v>
      </c>
      <c r="J4924" s="214">
        <v>85</v>
      </c>
      <c r="K4924" s="214">
        <v>85</v>
      </c>
      <c r="L4924" s="214">
        <v>0</v>
      </c>
      <c r="M4924" s="214">
        <v>0</v>
      </c>
      <c r="N4924" s="214">
        <v>85</v>
      </c>
      <c r="O4924" s="214">
        <v>4.7</v>
      </c>
      <c r="P4924" s="214">
        <v>5.9</v>
      </c>
      <c r="Q4924" s="214">
        <v>83.5</v>
      </c>
      <c r="R4924" s="214">
        <v>89.4</v>
      </c>
      <c r="S4924" s="214">
        <v>89.4</v>
      </c>
      <c r="T4924" s="214">
        <v>5.9</v>
      </c>
      <c r="U4924" s="214">
        <v>70</v>
      </c>
      <c r="V4924" s="214">
        <v>29600</v>
      </c>
      <c r="W4924" s="214">
        <v>39100</v>
      </c>
      <c r="X4924" s="214">
        <v>67900</v>
      </c>
    </row>
    <row r="4925" spans="1:24" x14ac:dyDescent="0.25">
      <c r="A4925" t="str">
        <f t="shared" si="77"/>
        <v>YAG1UKLevel 8Female + maleMedicine and dentistryEast of England</v>
      </c>
      <c r="B4925" s="214" t="s">
        <v>251</v>
      </c>
      <c r="C4925" s="214" t="s">
        <v>26</v>
      </c>
      <c r="D4925" s="214">
        <v>1</v>
      </c>
      <c r="E4925" s="214" t="s">
        <v>35</v>
      </c>
      <c r="F4925" s="214" t="s">
        <v>248</v>
      </c>
      <c r="G4925" s="214" t="s">
        <v>246</v>
      </c>
      <c r="H4925" s="214" t="s">
        <v>45</v>
      </c>
      <c r="I4925" s="214" t="s">
        <v>127</v>
      </c>
      <c r="J4925" s="214">
        <v>85</v>
      </c>
      <c r="K4925" s="214">
        <v>85</v>
      </c>
      <c r="L4925" s="214">
        <v>0</v>
      </c>
      <c r="M4925" s="214">
        <v>0</v>
      </c>
      <c r="N4925" s="214">
        <v>85</v>
      </c>
      <c r="O4925" s="214">
        <v>1.2</v>
      </c>
      <c r="P4925" s="214">
        <v>2.4</v>
      </c>
      <c r="Q4925" s="214">
        <v>91.7</v>
      </c>
      <c r="R4925" s="214">
        <v>96.5</v>
      </c>
      <c r="S4925" s="214">
        <v>96.5</v>
      </c>
      <c r="T4925" s="214">
        <v>4.7</v>
      </c>
      <c r="U4925" s="214">
        <v>80</v>
      </c>
      <c r="V4925" s="214">
        <v>33200</v>
      </c>
      <c r="W4925" s="214">
        <v>42000</v>
      </c>
      <c r="X4925" s="214">
        <v>66800</v>
      </c>
    </row>
    <row r="4926" spans="1:24" x14ac:dyDescent="0.25">
      <c r="A4926" t="str">
        <f t="shared" si="77"/>
        <v>YAG1UKLevel 8Female + maleMedicine and dentistryLondon</v>
      </c>
      <c r="B4926" s="214" t="s">
        <v>251</v>
      </c>
      <c r="C4926" s="214" t="s">
        <v>26</v>
      </c>
      <c r="D4926" s="214">
        <v>1</v>
      </c>
      <c r="E4926" s="214" t="s">
        <v>35</v>
      </c>
      <c r="F4926" s="214" t="s">
        <v>248</v>
      </c>
      <c r="G4926" s="214" t="s">
        <v>246</v>
      </c>
      <c r="H4926" s="214" t="s">
        <v>45</v>
      </c>
      <c r="I4926" s="214" t="s">
        <v>128</v>
      </c>
      <c r="J4926" s="214">
        <v>365</v>
      </c>
      <c r="K4926" s="214">
        <v>365</v>
      </c>
      <c r="L4926" s="214">
        <v>0</v>
      </c>
      <c r="M4926" s="214">
        <v>0</v>
      </c>
      <c r="N4926" s="214">
        <v>365</v>
      </c>
      <c r="O4926" s="214">
        <v>8.5</v>
      </c>
      <c r="P4926" s="214">
        <v>2.2000000000000002</v>
      </c>
      <c r="Q4926" s="214">
        <v>83.8</v>
      </c>
      <c r="R4926" s="214">
        <v>88.2</v>
      </c>
      <c r="S4926" s="214">
        <v>89.3</v>
      </c>
      <c r="T4926" s="214">
        <v>5.5</v>
      </c>
      <c r="U4926" s="214">
        <v>300</v>
      </c>
      <c r="V4926" s="214">
        <v>35400</v>
      </c>
      <c r="W4926" s="214">
        <v>47400</v>
      </c>
      <c r="X4926" s="214">
        <v>75600</v>
      </c>
    </row>
    <row r="4927" spans="1:24" x14ac:dyDescent="0.25">
      <c r="A4927" t="str">
        <f t="shared" si="77"/>
        <v>YAG1UKLevel 8Female + maleMedicine and dentistryNorth East</v>
      </c>
      <c r="B4927" s="214" t="s">
        <v>251</v>
      </c>
      <c r="C4927" s="214" t="s">
        <v>26</v>
      </c>
      <c r="D4927" s="214">
        <v>1</v>
      </c>
      <c r="E4927" s="214" t="s">
        <v>35</v>
      </c>
      <c r="F4927" s="214" t="s">
        <v>248</v>
      </c>
      <c r="G4927" s="214" t="s">
        <v>246</v>
      </c>
      <c r="H4927" s="214" t="s">
        <v>45</v>
      </c>
      <c r="I4927" s="214" t="s">
        <v>129</v>
      </c>
      <c r="J4927" s="214">
        <v>25</v>
      </c>
      <c r="K4927" s="214">
        <v>25</v>
      </c>
      <c r="L4927" s="214">
        <v>0</v>
      </c>
      <c r="M4927" s="214">
        <v>0</v>
      </c>
      <c r="N4927" s="214">
        <v>25</v>
      </c>
      <c r="O4927" s="214">
        <v>9.5</v>
      </c>
      <c r="P4927" s="214">
        <v>7.6</v>
      </c>
      <c r="Q4927" s="214">
        <v>79</v>
      </c>
      <c r="R4927" s="214">
        <v>79</v>
      </c>
      <c r="S4927" s="214">
        <v>82.9</v>
      </c>
      <c r="T4927" s="214">
        <v>3.8</v>
      </c>
      <c r="U4927" s="214">
        <v>20</v>
      </c>
      <c r="V4927" s="214">
        <v>27400</v>
      </c>
      <c r="W4927" s="214">
        <v>30300</v>
      </c>
      <c r="X4927" s="214">
        <v>43400</v>
      </c>
    </row>
    <row r="4928" spans="1:24" x14ac:dyDescent="0.25">
      <c r="A4928" t="str">
        <f t="shared" si="77"/>
        <v>YAG1UKLevel 8Female + maleMedicine and dentistryNorth West</v>
      </c>
      <c r="B4928" s="214" t="s">
        <v>251</v>
      </c>
      <c r="C4928" s="214" t="s">
        <v>26</v>
      </c>
      <c r="D4928" s="214">
        <v>1</v>
      </c>
      <c r="E4928" s="214" t="s">
        <v>35</v>
      </c>
      <c r="F4928" s="214" t="s">
        <v>248</v>
      </c>
      <c r="G4928" s="214" t="s">
        <v>246</v>
      </c>
      <c r="H4928" s="214" t="s">
        <v>45</v>
      </c>
      <c r="I4928" s="214" t="s">
        <v>130</v>
      </c>
      <c r="J4928" s="214">
        <v>105</v>
      </c>
      <c r="K4928" s="214">
        <v>105</v>
      </c>
      <c r="L4928" s="214">
        <v>0</v>
      </c>
      <c r="M4928" s="214">
        <v>0</v>
      </c>
      <c r="N4928" s="214">
        <v>105</v>
      </c>
      <c r="O4928" s="214">
        <v>4.7</v>
      </c>
      <c r="P4928" s="214">
        <v>6.6</v>
      </c>
      <c r="Q4928" s="214">
        <v>79.099999999999994</v>
      </c>
      <c r="R4928" s="214">
        <v>87.7</v>
      </c>
      <c r="S4928" s="214">
        <v>88.6</v>
      </c>
      <c r="T4928" s="214">
        <v>9.5</v>
      </c>
      <c r="U4928" s="214">
        <v>80</v>
      </c>
      <c r="V4928" s="214">
        <v>31400</v>
      </c>
      <c r="W4928" s="214">
        <v>36100</v>
      </c>
      <c r="X4928" s="214">
        <v>66400</v>
      </c>
    </row>
    <row r="4929" spans="1:24" x14ac:dyDescent="0.25">
      <c r="A4929" t="str">
        <f t="shared" si="77"/>
        <v>YAG1UKLevel 8Female + maleMedicine and dentistryNorthern Ireland</v>
      </c>
      <c r="B4929" s="214" t="s">
        <v>251</v>
      </c>
      <c r="C4929" s="214" t="s">
        <v>26</v>
      </c>
      <c r="D4929" s="214">
        <v>1</v>
      </c>
      <c r="E4929" s="214" t="s">
        <v>35</v>
      </c>
      <c r="F4929" s="214" t="s">
        <v>248</v>
      </c>
      <c r="G4929" s="214" t="s">
        <v>246</v>
      </c>
      <c r="H4929" s="214" t="s">
        <v>45</v>
      </c>
      <c r="I4929" s="214" t="s">
        <v>131</v>
      </c>
      <c r="J4929" s="214">
        <v>5</v>
      </c>
      <c r="K4929" s="214">
        <v>5</v>
      </c>
      <c r="L4929" s="214">
        <v>0</v>
      </c>
      <c r="M4929" s="214">
        <v>0</v>
      </c>
      <c r="N4929" s="214">
        <v>5</v>
      </c>
      <c r="O4929" s="214">
        <v>11.1</v>
      </c>
      <c r="P4929" s="214">
        <v>0</v>
      </c>
      <c r="Q4929" s="214">
        <v>88.9</v>
      </c>
      <c r="R4929" s="214">
        <v>88.9</v>
      </c>
      <c r="S4929" s="214">
        <v>88.9</v>
      </c>
      <c r="T4929" s="214">
        <v>0</v>
      </c>
      <c r="U4929" s="214" t="s">
        <v>140</v>
      </c>
      <c r="V4929" s="214" t="s">
        <v>140</v>
      </c>
      <c r="W4929" s="214" t="s">
        <v>140</v>
      </c>
      <c r="X4929" s="214" t="s">
        <v>140</v>
      </c>
    </row>
    <row r="4930" spans="1:24" x14ac:dyDescent="0.25">
      <c r="A4930" t="str">
        <f t="shared" si="77"/>
        <v>YAG1UKLevel 8Female + maleMedicine and dentistryScotland</v>
      </c>
      <c r="B4930" s="214" t="s">
        <v>251</v>
      </c>
      <c r="C4930" s="214" t="s">
        <v>26</v>
      </c>
      <c r="D4930" s="214">
        <v>1</v>
      </c>
      <c r="E4930" s="214" t="s">
        <v>35</v>
      </c>
      <c r="F4930" s="214" t="s">
        <v>248</v>
      </c>
      <c r="G4930" s="214" t="s">
        <v>246</v>
      </c>
      <c r="H4930" s="214" t="s">
        <v>45</v>
      </c>
      <c r="I4930" s="214" t="s">
        <v>132</v>
      </c>
      <c r="J4930" s="214">
        <v>25</v>
      </c>
      <c r="K4930" s="214">
        <v>25</v>
      </c>
      <c r="L4930" s="214">
        <v>0</v>
      </c>
      <c r="M4930" s="214">
        <v>0</v>
      </c>
      <c r="N4930" s="214">
        <v>25</v>
      </c>
      <c r="O4930" s="214">
        <v>4.3</v>
      </c>
      <c r="P4930" s="214">
        <v>4.3</v>
      </c>
      <c r="Q4930" s="214">
        <v>87.1</v>
      </c>
      <c r="R4930" s="214">
        <v>91.4</v>
      </c>
      <c r="S4930" s="214">
        <v>91.4</v>
      </c>
      <c r="T4930" s="214">
        <v>4.3</v>
      </c>
      <c r="U4930" s="214">
        <v>20</v>
      </c>
      <c r="V4930" s="214">
        <v>27700</v>
      </c>
      <c r="W4930" s="214">
        <v>32500</v>
      </c>
      <c r="X4930" s="214">
        <v>49600</v>
      </c>
    </row>
    <row r="4931" spans="1:24" x14ac:dyDescent="0.25">
      <c r="A4931" t="str">
        <f t="shared" si="77"/>
        <v>YAG1UKLevel 8Female + maleMedicine and dentistrySouth East</v>
      </c>
      <c r="B4931" s="214" t="s">
        <v>251</v>
      </c>
      <c r="C4931" s="214" t="s">
        <v>26</v>
      </c>
      <c r="D4931" s="214">
        <v>1</v>
      </c>
      <c r="E4931" s="214" t="s">
        <v>35</v>
      </c>
      <c r="F4931" s="214" t="s">
        <v>248</v>
      </c>
      <c r="G4931" s="214" t="s">
        <v>246</v>
      </c>
      <c r="H4931" s="214" t="s">
        <v>45</v>
      </c>
      <c r="I4931" s="214" t="s">
        <v>133</v>
      </c>
      <c r="J4931" s="214">
        <v>140</v>
      </c>
      <c r="K4931" s="214">
        <v>140</v>
      </c>
      <c r="L4931" s="214">
        <v>0</v>
      </c>
      <c r="M4931" s="214">
        <v>0</v>
      </c>
      <c r="N4931" s="214">
        <v>140</v>
      </c>
      <c r="O4931" s="214">
        <v>4.9000000000000004</v>
      </c>
      <c r="P4931" s="214">
        <v>5.6</v>
      </c>
      <c r="Q4931" s="214">
        <v>84.5</v>
      </c>
      <c r="R4931" s="214">
        <v>88.7</v>
      </c>
      <c r="S4931" s="214">
        <v>89.5</v>
      </c>
      <c r="T4931" s="214">
        <v>4.9000000000000004</v>
      </c>
      <c r="U4931" s="214">
        <v>120</v>
      </c>
      <c r="V4931" s="214">
        <v>32500</v>
      </c>
      <c r="W4931" s="214">
        <v>38700</v>
      </c>
      <c r="X4931" s="214">
        <v>66100</v>
      </c>
    </row>
    <row r="4932" spans="1:24" x14ac:dyDescent="0.25">
      <c r="A4932" t="str">
        <f t="shared" si="77"/>
        <v>YAG1UKLevel 8Female + maleMedicine and dentistrySouth West</v>
      </c>
      <c r="B4932" s="214" t="s">
        <v>251</v>
      </c>
      <c r="C4932" s="214" t="s">
        <v>26</v>
      </c>
      <c r="D4932" s="214">
        <v>1</v>
      </c>
      <c r="E4932" s="214" t="s">
        <v>35</v>
      </c>
      <c r="F4932" s="214" t="s">
        <v>248</v>
      </c>
      <c r="G4932" s="214" t="s">
        <v>246</v>
      </c>
      <c r="H4932" s="214" t="s">
        <v>45</v>
      </c>
      <c r="I4932" s="214" t="s">
        <v>134</v>
      </c>
      <c r="J4932" s="214">
        <v>70</v>
      </c>
      <c r="K4932" s="214">
        <v>70</v>
      </c>
      <c r="L4932" s="214">
        <v>0</v>
      </c>
      <c r="M4932" s="214">
        <v>0</v>
      </c>
      <c r="N4932" s="214">
        <v>70</v>
      </c>
      <c r="O4932" s="214">
        <v>7.1</v>
      </c>
      <c r="P4932" s="214">
        <v>0</v>
      </c>
      <c r="Q4932" s="214">
        <v>87.2</v>
      </c>
      <c r="R4932" s="214">
        <v>91.5</v>
      </c>
      <c r="S4932" s="214">
        <v>92.9</v>
      </c>
      <c r="T4932" s="214">
        <v>5.7</v>
      </c>
      <c r="U4932" s="214">
        <v>60</v>
      </c>
      <c r="V4932" s="214">
        <v>31400</v>
      </c>
      <c r="W4932" s="214">
        <v>39100</v>
      </c>
      <c r="X4932" s="214">
        <v>73400</v>
      </c>
    </row>
    <row r="4933" spans="1:24" x14ac:dyDescent="0.25">
      <c r="A4933" t="str">
        <f t="shared" si="77"/>
        <v>YAG1UKLevel 8Female + maleMedicine and dentistryUnknown</v>
      </c>
      <c r="B4933" s="214" t="s">
        <v>251</v>
      </c>
      <c r="C4933" s="214" t="s">
        <v>26</v>
      </c>
      <c r="D4933" s="214">
        <v>1</v>
      </c>
      <c r="E4933" s="214" t="s">
        <v>35</v>
      </c>
      <c r="F4933" s="214" t="s">
        <v>248</v>
      </c>
      <c r="G4933" s="214" t="s">
        <v>246</v>
      </c>
      <c r="H4933" s="214" t="s">
        <v>45</v>
      </c>
      <c r="I4933" s="214" t="s">
        <v>135</v>
      </c>
      <c r="J4933" s="214">
        <v>55</v>
      </c>
      <c r="K4933" s="214">
        <v>55</v>
      </c>
      <c r="L4933" s="214">
        <v>96.3</v>
      </c>
      <c r="M4933" s="214">
        <v>0</v>
      </c>
      <c r="N4933" s="214">
        <v>0</v>
      </c>
      <c r="O4933" s="214">
        <v>0</v>
      </c>
      <c r="P4933" s="214">
        <v>0</v>
      </c>
      <c r="Q4933" s="214">
        <v>0</v>
      </c>
      <c r="R4933" s="214">
        <v>0</v>
      </c>
      <c r="S4933" s="214">
        <v>100</v>
      </c>
      <c r="T4933" s="214">
        <v>100</v>
      </c>
      <c r="U4933" s="214" t="s">
        <v>136</v>
      </c>
      <c r="V4933" s="214" t="s">
        <v>136</v>
      </c>
      <c r="W4933" s="214" t="s">
        <v>136</v>
      </c>
      <c r="X4933" s="214" t="s">
        <v>136</v>
      </c>
    </row>
    <row r="4934" spans="1:24" x14ac:dyDescent="0.25">
      <c r="A4934" t="str">
        <f t="shared" si="77"/>
        <v>YAG1UKLevel 8Female + maleMedicine and dentistryWales</v>
      </c>
      <c r="B4934" s="214" t="s">
        <v>251</v>
      </c>
      <c r="C4934" s="214" t="s">
        <v>26</v>
      </c>
      <c r="D4934" s="214">
        <v>1</v>
      </c>
      <c r="E4934" s="214" t="s">
        <v>35</v>
      </c>
      <c r="F4934" s="214" t="s">
        <v>248</v>
      </c>
      <c r="G4934" s="214" t="s">
        <v>246</v>
      </c>
      <c r="H4934" s="214" t="s">
        <v>45</v>
      </c>
      <c r="I4934" s="214" t="s">
        <v>137</v>
      </c>
      <c r="J4934" s="214">
        <v>15</v>
      </c>
      <c r="K4934" s="214">
        <v>15</v>
      </c>
      <c r="L4934" s="214">
        <v>0</v>
      </c>
      <c r="M4934" s="214">
        <v>0</v>
      </c>
      <c r="N4934" s="214">
        <v>15</v>
      </c>
      <c r="O4934" s="214">
        <v>0</v>
      </c>
      <c r="P4934" s="214">
        <v>0</v>
      </c>
      <c r="Q4934" s="214">
        <v>93</v>
      </c>
      <c r="R4934" s="214">
        <v>93</v>
      </c>
      <c r="S4934" s="214">
        <v>100</v>
      </c>
      <c r="T4934" s="214">
        <v>7</v>
      </c>
      <c r="U4934" s="214">
        <v>15</v>
      </c>
      <c r="V4934" s="214">
        <v>28800</v>
      </c>
      <c r="W4934" s="214">
        <v>40200</v>
      </c>
      <c r="X4934" s="214">
        <v>84300</v>
      </c>
    </row>
    <row r="4935" spans="1:24" x14ac:dyDescent="0.25">
      <c r="A4935" t="str">
        <f t="shared" si="77"/>
        <v>YAG1UKLevel 8Female + maleMedicine and dentistryWest Midlands</v>
      </c>
      <c r="B4935" s="214" t="s">
        <v>251</v>
      </c>
      <c r="C4935" s="214" t="s">
        <v>26</v>
      </c>
      <c r="D4935" s="214">
        <v>1</v>
      </c>
      <c r="E4935" s="214" t="s">
        <v>35</v>
      </c>
      <c r="F4935" s="214" t="s">
        <v>248</v>
      </c>
      <c r="G4935" s="214" t="s">
        <v>246</v>
      </c>
      <c r="H4935" s="214" t="s">
        <v>45</v>
      </c>
      <c r="I4935" s="214" t="s">
        <v>138</v>
      </c>
      <c r="J4935" s="214">
        <v>80</v>
      </c>
      <c r="K4935" s="214">
        <v>80</v>
      </c>
      <c r="L4935" s="214">
        <v>0</v>
      </c>
      <c r="M4935" s="214">
        <v>0</v>
      </c>
      <c r="N4935" s="214">
        <v>80</v>
      </c>
      <c r="O4935" s="214">
        <v>9.6999999999999993</v>
      </c>
      <c r="P4935" s="214">
        <v>0</v>
      </c>
      <c r="Q4935" s="214">
        <v>81.8</v>
      </c>
      <c r="R4935" s="214">
        <v>89.1</v>
      </c>
      <c r="S4935" s="214">
        <v>90.3</v>
      </c>
      <c r="T4935" s="214">
        <v>8.5</v>
      </c>
      <c r="U4935" s="214">
        <v>65</v>
      </c>
      <c r="V4935" s="214">
        <v>31000</v>
      </c>
      <c r="W4935" s="214">
        <v>55500</v>
      </c>
      <c r="X4935" s="214">
        <v>81800</v>
      </c>
    </row>
    <row r="4936" spans="1:24" x14ac:dyDescent="0.25">
      <c r="A4936" t="str">
        <f t="shared" si="77"/>
        <v>YAG1UKLevel 8Female + maleMedicine and dentistryYorkshire and The Humber</v>
      </c>
      <c r="B4936" s="214" t="s">
        <v>251</v>
      </c>
      <c r="C4936" s="214" t="s">
        <v>26</v>
      </c>
      <c r="D4936" s="214">
        <v>1</v>
      </c>
      <c r="E4936" s="214" t="s">
        <v>35</v>
      </c>
      <c r="F4936" s="214" t="s">
        <v>248</v>
      </c>
      <c r="G4936" s="214" t="s">
        <v>246</v>
      </c>
      <c r="H4936" s="214" t="s">
        <v>45</v>
      </c>
      <c r="I4936" s="214" t="s">
        <v>139</v>
      </c>
      <c r="J4936" s="214">
        <v>90</v>
      </c>
      <c r="K4936" s="214">
        <v>90</v>
      </c>
      <c r="L4936" s="214">
        <v>0</v>
      </c>
      <c r="M4936" s="214">
        <v>0</v>
      </c>
      <c r="N4936" s="214">
        <v>90</v>
      </c>
      <c r="O4936" s="214">
        <v>5.6</v>
      </c>
      <c r="P4936" s="214">
        <v>2.2000000000000002</v>
      </c>
      <c r="Q4936" s="214">
        <v>84.4</v>
      </c>
      <c r="R4936" s="214">
        <v>90</v>
      </c>
      <c r="S4936" s="214">
        <v>92.2</v>
      </c>
      <c r="T4936" s="214">
        <v>7.8</v>
      </c>
      <c r="U4936" s="214">
        <v>75</v>
      </c>
      <c r="V4936" s="214">
        <v>30700</v>
      </c>
      <c r="W4936" s="214">
        <v>35000</v>
      </c>
      <c r="X4936" s="214">
        <v>64600</v>
      </c>
    </row>
    <row r="4937" spans="1:24" x14ac:dyDescent="0.25">
      <c r="A4937" t="str">
        <f t="shared" si="77"/>
        <v>YAG1UKLevel 8Female + maleNursing and midwiferyAbroad</v>
      </c>
      <c r="B4937" s="214" t="s">
        <v>251</v>
      </c>
      <c r="C4937" s="214" t="s">
        <v>26</v>
      </c>
      <c r="D4937" s="214">
        <v>1</v>
      </c>
      <c r="E4937" s="214" t="s">
        <v>35</v>
      </c>
      <c r="F4937" s="214" t="s">
        <v>248</v>
      </c>
      <c r="G4937" s="214" t="s">
        <v>246</v>
      </c>
      <c r="H4937" s="214" t="s">
        <v>148</v>
      </c>
      <c r="I4937" s="214" t="s">
        <v>125</v>
      </c>
      <c r="J4937" s="214" t="s">
        <v>140</v>
      </c>
      <c r="K4937" s="214" t="s">
        <v>140</v>
      </c>
      <c r="L4937" s="214" t="s">
        <v>140</v>
      </c>
      <c r="M4937" s="214" t="s">
        <v>140</v>
      </c>
      <c r="N4937" s="214" t="s">
        <v>140</v>
      </c>
      <c r="O4937" s="214" t="s">
        <v>140</v>
      </c>
      <c r="P4937" s="214" t="s">
        <v>140</v>
      </c>
      <c r="Q4937" s="214" t="s">
        <v>140</v>
      </c>
      <c r="R4937" s="214" t="s">
        <v>140</v>
      </c>
      <c r="S4937" s="214" t="s">
        <v>140</v>
      </c>
      <c r="T4937" s="214" t="s">
        <v>140</v>
      </c>
      <c r="U4937" s="214" t="s">
        <v>136</v>
      </c>
      <c r="V4937" s="214" t="s">
        <v>136</v>
      </c>
      <c r="W4937" s="214" t="s">
        <v>136</v>
      </c>
      <c r="X4937" s="214" t="s">
        <v>136</v>
      </c>
    </row>
    <row r="4938" spans="1:24" x14ac:dyDescent="0.25">
      <c r="A4938" t="str">
        <f t="shared" si="77"/>
        <v>YAG1UKLevel 8Female + maleNursing and midwiferyEast Midlands</v>
      </c>
      <c r="B4938" s="214" t="s">
        <v>251</v>
      </c>
      <c r="C4938" s="214" t="s">
        <v>26</v>
      </c>
      <c r="D4938" s="214">
        <v>1</v>
      </c>
      <c r="E4938" s="214" t="s">
        <v>35</v>
      </c>
      <c r="F4938" s="214" t="s">
        <v>248</v>
      </c>
      <c r="G4938" s="214" t="s">
        <v>246</v>
      </c>
      <c r="H4938" s="214" t="s">
        <v>148</v>
      </c>
      <c r="I4938" s="214" t="s">
        <v>126</v>
      </c>
      <c r="J4938" s="214">
        <v>10</v>
      </c>
      <c r="K4938" s="214">
        <v>10</v>
      </c>
      <c r="L4938" s="214">
        <v>0</v>
      </c>
      <c r="M4938" s="214">
        <v>0</v>
      </c>
      <c r="N4938" s="214">
        <v>10</v>
      </c>
      <c r="O4938" s="214">
        <v>0</v>
      </c>
      <c r="P4938" s="214">
        <v>10</v>
      </c>
      <c r="Q4938" s="214">
        <v>60</v>
      </c>
      <c r="R4938" s="214">
        <v>90</v>
      </c>
      <c r="S4938" s="214">
        <v>90</v>
      </c>
      <c r="T4938" s="214">
        <v>30</v>
      </c>
      <c r="U4938" s="214" t="s">
        <v>140</v>
      </c>
      <c r="V4938" s="214" t="s">
        <v>140</v>
      </c>
      <c r="W4938" s="214" t="s">
        <v>140</v>
      </c>
      <c r="X4938" s="214" t="s">
        <v>140</v>
      </c>
    </row>
    <row r="4939" spans="1:24" x14ac:dyDescent="0.25">
      <c r="A4939" t="str">
        <f t="shared" si="77"/>
        <v>YAG1UKLevel 8Female + maleNursing and midwiferyEast of England</v>
      </c>
      <c r="B4939" s="214" t="s">
        <v>251</v>
      </c>
      <c r="C4939" s="214" t="s">
        <v>26</v>
      </c>
      <c r="D4939" s="214">
        <v>1</v>
      </c>
      <c r="E4939" s="214" t="s">
        <v>35</v>
      </c>
      <c r="F4939" s="214" t="s">
        <v>248</v>
      </c>
      <c r="G4939" s="214" t="s">
        <v>246</v>
      </c>
      <c r="H4939" s="214" t="s">
        <v>148</v>
      </c>
      <c r="I4939" s="214" t="s">
        <v>127</v>
      </c>
      <c r="J4939" s="214">
        <v>10</v>
      </c>
      <c r="K4939" s="214">
        <v>10</v>
      </c>
      <c r="L4939" s="214">
        <v>0</v>
      </c>
      <c r="M4939" s="214">
        <v>0</v>
      </c>
      <c r="N4939" s="214">
        <v>10</v>
      </c>
      <c r="O4939" s="214">
        <v>0</v>
      </c>
      <c r="P4939" s="214">
        <v>0</v>
      </c>
      <c r="Q4939" s="214">
        <v>100</v>
      </c>
      <c r="R4939" s="214">
        <v>100</v>
      </c>
      <c r="S4939" s="214">
        <v>100</v>
      </c>
      <c r="T4939" s="214">
        <v>0</v>
      </c>
      <c r="U4939" s="214" t="s">
        <v>140</v>
      </c>
      <c r="V4939" s="214" t="s">
        <v>140</v>
      </c>
      <c r="W4939" s="214" t="s">
        <v>140</v>
      </c>
      <c r="X4939" s="214" t="s">
        <v>140</v>
      </c>
    </row>
    <row r="4940" spans="1:24" x14ac:dyDescent="0.25">
      <c r="A4940" t="str">
        <f t="shared" si="77"/>
        <v>YAG1UKLevel 8Female + maleNursing and midwiferyLondon</v>
      </c>
      <c r="B4940" s="214" t="s">
        <v>251</v>
      </c>
      <c r="C4940" s="214" t="s">
        <v>26</v>
      </c>
      <c r="D4940" s="214">
        <v>1</v>
      </c>
      <c r="E4940" s="214" t="s">
        <v>35</v>
      </c>
      <c r="F4940" s="214" t="s">
        <v>248</v>
      </c>
      <c r="G4940" s="214" t="s">
        <v>246</v>
      </c>
      <c r="H4940" s="214" t="s">
        <v>148</v>
      </c>
      <c r="I4940" s="214" t="s">
        <v>128</v>
      </c>
      <c r="J4940" s="214">
        <v>10</v>
      </c>
      <c r="K4940" s="214">
        <v>10</v>
      </c>
      <c r="L4940" s="214">
        <v>0</v>
      </c>
      <c r="M4940" s="214">
        <v>0</v>
      </c>
      <c r="N4940" s="214">
        <v>10</v>
      </c>
      <c r="O4940" s="214">
        <v>0</v>
      </c>
      <c r="P4940" s="214">
        <v>11.5</v>
      </c>
      <c r="Q4940" s="214">
        <v>77.099999999999994</v>
      </c>
      <c r="R4940" s="214">
        <v>88.5</v>
      </c>
      <c r="S4940" s="214">
        <v>88.5</v>
      </c>
      <c r="T4940" s="214">
        <v>11.5</v>
      </c>
      <c r="U4940" s="214" t="s">
        <v>140</v>
      </c>
      <c r="V4940" s="214" t="s">
        <v>140</v>
      </c>
      <c r="W4940" s="214" t="s">
        <v>140</v>
      </c>
      <c r="X4940" s="214" t="s">
        <v>140</v>
      </c>
    </row>
    <row r="4941" spans="1:24" x14ac:dyDescent="0.25">
      <c r="A4941" t="str">
        <f t="shared" si="77"/>
        <v>YAG1UKLevel 8Female + maleNursing and midwiferyNorth East</v>
      </c>
      <c r="B4941" s="214" t="s">
        <v>251</v>
      </c>
      <c r="C4941" s="214" t="s">
        <v>26</v>
      </c>
      <c r="D4941" s="214">
        <v>1</v>
      </c>
      <c r="E4941" s="214" t="s">
        <v>35</v>
      </c>
      <c r="F4941" s="214" t="s">
        <v>248</v>
      </c>
      <c r="G4941" s="214" t="s">
        <v>246</v>
      </c>
      <c r="H4941" s="214" t="s">
        <v>148</v>
      </c>
      <c r="I4941" s="214" t="s">
        <v>129</v>
      </c>
      <c r="J4941" s="214">
        <v>10</v>
      </c>
      <c r="K4941" s="214">
        <v>10</v>
      </c>
      <c r="L4941" s="214">
        <v>0</v>
      </c>
      <c r="M4941" s="214">
        <v>0</v>
      </c>
      <c r="N4941" s="214">
        <v>10</v>
      </c>
      <c r="O4941" s="214">
        <v>0</v>
      </c>
      <c r="P4941" s="214">
        <v>0</v>
      </c>
      <c r="Q4941" s="214">
        <v>100</v>
      </c>
      <c r="R4941" s="214">
        <v>100</v>
      </c>
      <c r="S4941" s="214">
        <v>100</v>
      </c>
      <c r="T4941" s="214">
        <v>0</v>
      </c>
      <c r="U4941" s="214">
        <v>10</v>
      </c>
      <c r="V4941" s="214">
        <v>36100</v>
      </c>
      <c r="W4941" s="214">
        <v>44900</v>
      </c>
      <c r="X4941" s="214">
        <v>47700</v>
      </c>
    </row>
    <row r="4942" spans="1:24" x14ac:dyDescent="0.25">
      <c r="A4942" t="str">
        <f t="shared" ref="A4942:A5005" si="78">"YAG"&amp;D4942 &amp;E4942 &amp;F4942 &amp; G4942 &amp;H4942 &amp;I4942</f>
        <v>YAG1UKLevel 8Female + maleNursing and midwiferyNorth West</v>
      </c>
      <c r="B4942" s="214" t="s">
        <v>251</v>
      </c>
      <c r="C4942" s="214" t="s">
        <v>26</v>
      </c>
      <c r="D4942" s="214">
        <v>1</v>
      </c>
      <c r="E4942" s="214" t="s">
        <v>35</v>
      </c>
      <c r="F4942" s="214" t="s">
        <v>248</v>
      </c>
      <c r="G4942" s="214" t="s">
        <v>246</v>
      </c>
      <c r="H4942" s="214" t="s">
        <v>148</v>
      </c>
      <c r="I4942" s="214" t="s">
        <v>130</v>
      </c>
      <c r="J4942" s="214">
        <v>10</v>
      </c>
      <c r="K4942" s="214">
        <v>10</v>
      </c>
      <c r="L4942" s="214">
        <v>0</v>
      </c>
      <c r="M4942" s="214">
        <v>0</v>
      </c>
      <c r="N4942" s="214">
        <v>10</v>
      </c>
      <c r="O4942" s="214">
        <v>8.6</v>
      </c>
      <c r="P4942" s="214">
        <v>0</v>
      </c>
      <c r="Q4942" s="214">
        <v>82.9</v>
      </c>
      <c r="R4942" s="214">
        <v>91.4</v>
      </c>
      <c r="S4942" s="214">
        <v>91.4</v>
      </c>
      <c r="T4942" s="214">
        <v>8.6</v>
      </c>
      <c r="U4942" s="214" t="s">
        <v>140</v>
      </c>
      <c r="V4942" s="214" t="s">
        <v>140</v>
      </c>
      <c r="W4942" s="214" t="s">
        <v>140</v>
      </c>
      <c r="X4942" s="214" t="s">
        <v>140</v>
      </c>
    </row>
    <row r="4943" spans="1:24" x14ac:dyDescent="0.25">
      <c r="A4943" t="str">
        <f t="shared" si="78"/>
        <v>YAG1UKLevel 8Female + maleNursing and midwiferyScotland</v>
      </c>
      <c r="B4943" s="214" t="s">
        <v>251</v>
      </c>
      <c r="C4943" s="214" t="s">
        <v>26</v>
      </c>
      <c r="D4943" s="214">
        <v>1</v>
      </c>
      <c r="E4943" s="214" t="s">
        <v>35</v>
      </c>
      <c r="F4943" s="214" t="s">
        <v>248</v>
      </c>
      <c r="G4943" s="214" t="s">
        <v>246</v>
      </c>
      <c r="H4943" s="214" t="s">
        <v>148</v>
      </c>
      <c r="I4943" s="214" t="s">
        <v>132</v>
      </c>
      <c r="J4943" s="214" t="s">
        <v>140</v>
      </c>
      <c r="K4943" s="214" t="s">
        <v>140</v>
      </c>
      <c r="L4943" s="214" t="s">
        <v>140</v>
      </c>
      <c r="M4943" s="214" t="s">
        <v>140</v>
      </c>
      <c r="N4943" s="214" t="s">
        <v>140</v>
      </c>
      <c r="O4943" s="214" t="s">
        <v>140</v>
      </c>
      <c r="P4943" s="214" t="s">
        <v>140</v>
      </c>
      <c r="Q4943" s="214" t="s">
        <v>140</v>
      </c>
      <c r="R4943" s="214" t="s">
        <v>140</v>
      </c>
      <c r="S4943" s="214" t="s">
        <v>140</v>
      </c>
      <c r="T4943" s="214" t="s">
        <v>140</v>
      </c>
      <c r="U4943" s="214" t="s">
        <v>140</v>
      </c>
      <c r="V4943" s="214" t="s">
        <v>140</v>
      </c>
      <c r="W4943" s="214" t="s">
        <v>140</v>
      </c>
      <c r="X4943" s="214" t="s">
        <v>140</v>
      </c>
    </row>
    <row r="4944" spans="1:24" x14ac:dyDescent="0.25">
      <c r="A4944" t="str">
        <f t="shared" si="78"/>
        <v>YAG1UKLevel 8Female + maleNursing and midwiferySouth East</v>
      </c>
      <c r="B4944" s="214" t="s">
        <v>251</v>
      </c>
      <c r="C4944" s="214" t="s">
        <v>26</v>
      </c>
      <c r="D4944" s="214">
        <v>1</v>
      </c>
      <c r="E4944" s="214" t="s">
        <v>35</v>
      </c>
      <c r="F4944" s="214" t="s">
        <v>248</v>
      </c>
      <c r="G4944" s="214" t="s">
        <v>246</v>
      </c>
      <c r="H4944" s="214" t="s">
        <v>148</v>
      </c>
      <c r="I4944" s="214" t="s">
        <v>133</v>
      </c>
      <c r="J4944" s="214">
        <v>15</v>
      </c>
      <c r="K4944" s="214">
        <v>15</v>
      </c>
      <c r="L4944" s="214">
        <v>0</v>
      </c>
      <c r="M4944" s="214">
        <v>0</v>
      </c>
      <c r="N4944" s="214">
        <v>15</v>
      </c>
      <c r="O4944" s="214">
        <v>0</v>
      </c>
      <c r="P4944" s="214">
        <v>0</v>
      </c>
      <c r="Q4944" s="214">
        <v>86.8</v>
      </c>
      <c r="R4944" s="214">
        <v>100</v>
      </c>
      <c r="S4944" s="214">
        <v>100</v>
      </c>
      <c r="T4944" s="214">
        <v>13.2</v>
      </c>
      <c r="U4944" s="214">
        <v>10</v>
      </c>
      <c r="V4944" s="214">
        <v>31000</v>
      </c>
      <c r="W4944" s="214">
        <v>43400</v>
      </c>
      <c r="X4944" s="214">
        <v>49600</v>
      </c>
    </row>
    <row r="4945" spans="1:24" x14ac:dyDescent="0.25">
      <c r="A4945" t="str">
        <f t="shared" si="78"/>
        <v>YAG1UKLevel 8Female + maleNursing and midwiferySouth West</v>
      </c>
      <c r="B4945" s="214" t="s">
        <v>251</v>
      </c>
      <c r="C4945" s="214" t="s">
        <v>26</v>
      </c>
      <c r="D4945" s="214">
        <v>1</v>
      </c>
      <c r="E4945" s="214" t="s">
        <v>35</v>
      </c>
      <c r="F4945" s="214" t="s">
        <v>248</v>
      </c>
      <c r="G4945" s="214" t="s">
        <v>246</v>
      </c>
      <c r="H4945" s="214" t="s">
        <v>148</v>
      </c>
      <c r="I4945" s="214" t="s">
        <v>134</v>
      </c>
      <c r="J4945" s="214">
        <v>5</v>
      </c>
      <c r="K4945" s="214">
        <v>5</v>
      </c>
      <c r="L4945" s="214">
        <v>0</v>
      </c>
      <c r="M4945" s="214">
        <v>0</v>
      </c>
      <c r="N4945" s="214">
        <v>5</v>
      </c>
      <c r="O4945" s="214">
        <v>0</v>
      </c>
      <c r="P4945" s="214">
        <v>14.3</v>
      </c>
      <c r="Q4945" s="214">
        <v>85.7</v>
      </c>
      <c r="R4945" s="214">
        <v>85.7</v>
      </c>
      <c r="S4945" s="214">
        <v>85.7</v>
      </c>
      <c r="T4945" s="214">
        <v>0</v>
      </c>
      <c r="U4945" s="214" t="s">
        <v>140</v>
      </c>
      <c r="V4945" s="214" t="s">
        <v>140</v>
      </c>
      <c r="W4945" s="214" t="s">
        <v>140</v>
      </c>
      <c r="X4945" s="214" t="s">
        <v>140</v>
      </c>
    </row>
    <row r="4946" spans="1:24" x14ac:dyDescent="0.25">
      <c r="A4946" t="str">
        <f t="shared" si="78"/>
        <v>YAG1UKLevel 8Female + maleNursing and midwiferyUnknown</v>
      </c>
      <c r="B4946" s="214" t="s">
        <v>251</v>
      </c>
      <c r="C4946" s="214" t="s">
        <v>26</v>
      </c>
      <c r="D4946" s="214">
        <v>1</v>
      </c>
      <c r="E4946" s="214" t="s">
        <v>35</v>
      </c>
      <c r="F4946" s="214" t="s">
        <v>248</v>
      </c>
      <c r="G4946" s="214" t="s">
        <v>246</v>
      </c>
      <c r="H4946" s="214" t="s">
        <v>148</v>
      </c>
      <c r="I4946" s="214" t="s">
        <v>135</v>
      </c>
      <c r="J4946" s="214">
        <v>10</v>
      </c>
      <c r="K4946" s="214">
        <v>10</v>
      </c>
      <c r="L4946" s="214">
        <v>100</v>
      </c>
      <c r="M4946" s="214">
        <v>0</v>
      </c>
      <c r="N4946" s="214">
        <v>0</v>
      </c>
      <c r="O4946" s="214" t="s">
        <v>254</v>
      </c>
      <c r="P4946" s="214" t="s">
        <v>254</v>
      </c>
      <c r="Q4946" s="214" t="s">
        <v>254</v>
      </c>
      <c r="R4946" s="214" t="s">
        <v>254</v>
      </c>
      <c r="S4946" s="214" t="s">
        <v>254</v>
      </c>
      <c r="T4946" s="214" t="s">
        <v>254</v>
      </c>
      <c r="U4946" s="214" t="s">
        <v>136</v>
      </c>
      <c r="V4946" s="214" t="s">
        <v>136</v>
      </c>
      <c r="W4946" s="214" t="s">
        <v>136</v>
      </c>
      <c r="X4946" s="214" t="s">
        <v>136</v>
      </c>
    </row>
    <row r="4947" spans="1:24" x14ac:dyDescent="0.25">
      <c r="A4947" t="str">
        <f t="shared" si="78"/>
        <v>YAG1UKLevel 8Female + maleNursing and midwiferyWales</v>
      </c>
      <c r="B4947" s="214" t="s">
        <v>251</v>
      </c>
      <c r="C4947" s="214" t="s">
        <v>26</v>
      </c>
      <c r="D4947" s="214">
        <v>1</v>
      </c>
      <c r="E4947" s="214" t="s">
        <v>35</v>
      </c>
      <c r="F4947" s="214" t="s">
        <v>248</v>
      </c>
      <c r="G4947" s="214" t="s">
        <v>246</v>
      </c>
      <c r="H4947" s="214" t="s">
        <v>148</v>
      </c>
      <c r="I4947" s="214" t="s">
        <v>137</v>
      </c>
      <c r="J4947" s="214" t="s">
        <v>140</v>
      </c>
      <c r="K4947" s="214" t="s">
        <v>140</v>
      </c>
      <c r="L4947" s="214" t="s">
        <v>140</v>
      </c>
      <c r="M4947" s="214" t="s">
        <v>140</v>
      </c>
      <c r="N4947" s="214" t="s">
        <v>140</v>
      </c>
      <c r="O4947" s="214" t="s">
        <v>140</v>
      </c>
      <c r="P4947" s="214" t="s">
        <v>140</v>
      </c>
      <c r="Q4947" s="214" t="s">
        <v>140</v>
      </c>
      <c r="R4947" s="214" t="s">
        <v>140</v>
      </c>
      <c r="S4947" s="214" t="s">
        <v>140</v>
      </c>
      <c r="T4947" s="214" t="s">
        <v>140</v>
      </c>
      <c r="U4947" s="214" t="s">
        <v>140</v>
      </c>
      <c r="V4947" s="214" t="s">
        <v>140</v>
      </c>
      <c r="W4947" s="214" t="s">
        <v>140</v>
      </c>
      <c r="X4947" s="214" t="s">
        <v>140</v>
      </c>
    </row>
    <row r="4948" spans="1:24" x14ac:dyDescent="0.25">
      <c r="A4948" t="str">
        <f t="shared" si="78"/>
        <v>YAG1UKLevel 8Female + maleNursing and midwiferyWest Midlands</v>
      </c>
      <c r="B4948" s="214" t="s">
        <v>251</v>
      </c>
      <c r="C4948" s="214" t="s">
        <v>26</v>
      </c>
      <c r="D4948" s="214">
        <v>1</v>
      </c>
      <c r="E4948" s="214" t="s">
        <v>35</v>
      </c>
      <c r="F4948" s="214" t="s">
        <v>248</v>
      </c>
      <c r="G4948" s="214" t="s">
        <v>246</v>
      </c>
      <c r="H4948" s="214" t="s">
        <v>148</v>
      </c>
      <c r="I4948" s="214" t="s">
        <v>138</v>
      </c>
      <c r="J4948" s="214">
        <v>5</v>
      </c>
      <c r="K4948" s="214">
        <v>5</v>
      </c>
      <c r="L4948" s="214">
        <v>0</v>
      </c>
      <c r="M4948" s="214">
        <v>0</v>
      </c>
      <c r="N4948" s="214">
        <v>5</v>
      </c>
      <c r="O4948" s="214">
        <v>0</v>
      </c>
      <c r="P4948" s="214">
        <v>0</v>
      </c>
      <c r="Q4948" s="214">
        <v>80</v>
      </c>
      <c r="R4948" s="214">
        <v>100</v>
      </c>
      <c r="S4948" s="214">
        <v>100</v>
      </c>
      <c r="T4948" s="214">
        <v>20</v>
      </c>
      <c r="U4948" s="214" t="s">
        <v>140</v>
      </c>
      <c r="V4948" s="214" t="s">
        <v>140</v>
      </c>
      <c r="W4948" s="214" t="s">
        <v>140</v>
      </c>
      <c r="X4948" s="214" t="s">
        <v>140</v>
      </c>
    </row>
    <row r="4949" spans="1:24" x14ac:dyDescent="0.25">
      <c r="A4949" t="str">
        <f t="shared" si="78"/>
        <v>YAG1UKLevel 8Female + maleNursing and midwiferyYorkshire and The Humber</v>
      </c>
      <c r="B4949" s="214" t="s">
        <v>251</v>
      </c>
      <c r="C4949" s="214" t="s">
        <v>26</v>
      </c>
      <c r="D4949" s="214">
        <v>1</v>
      </c>
      <c r="E4949" s="214" t="s">
        <v>35</v>
      </c>
      <c r="F4949" s="214" t="s">
        <v>248</v>
      </c>
      <c r="G4949" s="214" t="s">
        <v>246</v>
      </c>
      <c r="H4949" s="214" t="s">
        <v>148</v>
      </c>
      <c r="I4949" s="214" t="s">
        <v>139</v>
      </c>
      <c r="J4949" s="214">
        <v>15</v>
      </c>
      <c r="K4949" s="214">
        <v>15</v>
      </c>
      <c r="L4949" s="214">
        <v>0</v>
      </c>
      <c r="M4949" s="214">
        <v>0</v>
      </c>
      <c r="N4949" s="214">
        <v>15</v>
      </c>
      <c r="O4949" s="214">
        <v>0</v>
      </c>
      <c r="P4949" s="214">
        <v>0</v>
      </c>
      <c r="Q4949" s="214">
        <v>92.6</v>
      </c>
      <c r="R4949" s="214">
        <v>100</v>
      </c>
      <c r="S4949" s="214">
        <v>100</v>
      </c>
      <c r="T4949" s="214">
        <v>7.4</v>
      </c>
      <c r="U4949" s="214">
        <v>10</v>
      </c>
      <c r="V4949" s="214">
        <v>36500</v>
      </c>
      <c r="W4949" s="214">
        <v>40500</v>
      </c>
      <c r="X4949" s="214">
        <v>44900</v>
      </c>
    </row>
    <row r="4950" spans="1:24" x14ac:dyDescent="0.25">
      <c r="A4950" t="str">
        <f t="shared" si="78"/>
        <v>YAG1UKLevel 8Female + malePerforming artsAbroad</v>
      </c>
      <c r="B4950" s="214" t="s">
        <v>251</v>
      </c>
      <c r="C4950" s="214" t="s">
        <v>26</v>
      </c>
      <c r="D4950" s="214">
        <v>1</v>
      </c>
      <c r="E4950" s="214" t="s">
        <v>35</v>
      </c>
      <c r="F4950" s="214" t="s">
        <v>248</v>
      </c>
      <c r="G4950" s="214" t="s">
        <v>246</v>
      </c>
      <c r="H4950" s="214" t="s">
        <v>149</v>
      </c>
      <c r="I4950" s="214" t="s">
        <v>125</v>
      </c>
      <c r="J4950" s="214" t="s">
        <v>140</v>
      </c>
      <c r="K4950" s="214" t="s">
        <v>140</v>
      </c>
      <c r="L4950" s="214" t="s">
        <v>140</v>
      </c>
      <c r="M4950" s="214" t="s">
        <v>140</v>
      </c>
      <c r="N4950" s="214" t="s">
        <v>140</v>
      </c>
      <c r="O4950" s="214" t="s">
        <v>140</v>
      </c>
      <c r="P4950" s="214" t="s">
        <v>140</v>
      </c>
      <c r="Q4950" s="214" t="s">
        <v>140</v>
      </c>
      <c r="R4950" s="214" t="s">
        <v>140</v>
      </c>
      <c r="S4950" s="214" t="s">
        <v>140</v>
      </c>
      <c r="T4950" s="214" t="s">
        <v>140</v>
      </c>
      <c r="U4950" s="214" t="s">
        <v>136</v>
      </c>
      <c r="V4950" s="214" t="s">
        <v>136</v>
      </c>
      <c r="W4950" s="214" t="s">
        <v>136</v>
      </c>
      <c r="X4950" s="214" t="s">
        <v>136</v>
      </c>
    </row>
    <row r="4951" spans="1:24" x14ac:dyDescent="0.25">
      <c r="A4951" t="str">
        <f t="shared" si="78"/>
        <v>YAG1UKLevel 8Female + malePerforming artsEast Midlands</v>
      </c>
      <c r="B4951" s="214" t="s">
        <v>251</v>
      </c>
      <c r="C4951" s="214" t="s">
        <v>26</v>
      </c>
      <c r="D4951" s="214">
        <v>1</v>
      </c>
      <c r="E4951" s="214" t="s">
        <v>35</v>
      </c>
      <c r="F4951" s="214" t="s">
        <v>248</v>
      </c>
      <c r="G4951" s="214" t="s">
        <v>246</v>
      </c>
      <c r="H4951" s="214" t="s">
        <v>149</v>
      </c>
      <c r="I4951" s="214" t="s">
        <v>126</v>
      </c>
      <c r="J4951" s="214">
        <v>10</v>
      </c>
      <c r="K4951" s="214">
        <v>10</v>
      </c>
      <c r="L4951" s="214">
        <v>0</v>
      </c>
      <c r="M4951" s="214">
        <v>0</v>
      </c>
      <c r="N4951" s="214">
        <v>10</v>
      </c>
      <c r="O4951" s="214">
        <v>9.1</v>
      </c>
      <c r="P4951" s="214">
        <v>9.1</v>
      </c>
      <c r="Q4951" s="214">
        <v>81.8</v>
      </c>
      <c r="R4951" s="214">
        <v>81.8</v>
      </c>
      <c r="S4951" s="214">
        <v>81.8</v>
      </c>
      <c r="T4951" s="214">
        <v>0</v>
      </c>
      <c r="U4951" s="214" t="s">
        <v>140</v>
      </c>
      <c r="V4951" s="214" t="s">
        <v>140</v>
      </c>
      <c r="W4951" s="214" t="s">
        <v>140</v>
      </c>
      <c r="X4951" s="214" t="s">
        <v>140</v>
      </c>
    </row>
    <row r="4952" spans="1:24" x14ac:dyDescent="0.25">
      <c r="A4952" t="str">
        <f t="shared" si="78"/>
        <v>YAG1UKLevel 8Female + malePerforming artsEast of England</v>
      </c>
      <c r="B4952" s="214" t="s">
        <v>251</v>
      </c>
      <c r="C4952" s="214" t="s">
        <v>26</v>
      </c>
      <c r="D4952" s="214">
        <v>1</v>
      </c>
      <c r="E4952" s="214" t="s">
        <v>35</v>
      </c>
      <c r="F4952" s="214" t="s">
        <v>248</v>
      </c>
      <c r="G4952" s="214" t="s">
        <v>246</v>
      </c>
      <c r="H4952" s="214" t="s">
        <v>149</v>
      </c>
      <c r="I4952" s="214" t="s">
        <v>127</v>
      </c>
      <c r="J4952" s="214">
        <v>10</v>
      </c>
      <c r="K4952" s="214">
        <v>10</v>
      </c>
      <c r="L4952" s="214">
        <v>0</v>
      </c>
      <c r="M4952" s="214">
        <v>0</v>
      </c>
      <c r="N4952" s="214">
        <v>10</v>
      </c>
      <c r="O4952" s="214">
        <v>0</v>
      </c>
      <c r="P4952" s="214">
        <v>8.8000000000000007</v>
      </c>
      <c r="Q4952" s="214">
        <v>82.3</v>
      </c>
      <c r="R4952" s="214">
        <v>91.2</v>
      </c>
      <c r="S4952" s="214">
        <v>91.2</v>
      </c>
      <c r="T4952" s="214">
        <v>8.8000000000000007</v>
      </c>
      <c r="U4952" s="214" t="s">
        <v>140</v>
      </c>
      <c r="V4952" s="214" t="s">
        <v>140</v>
      </c>
      <c r="W4952" s="214" t="s">
        <v>140</v>
      </c>
      <c r="X4952" s="214" t="s">
        <v>140</v>
      </c>
    </row>
    <row r="4953" spans="1:24" x14ac:dyDescent="0.25">
      <c r="A4953" t="str">
        <f t="shared" si="78"/>
        <v>YAG1UKLevel 8Female + malePerforming artsLondon</v>
      </c>
      <c r="B4953" s="214" t="s">
        <v>251</v>
      </c>
      <c r="C4953" s="214" t="s">
        <v>26</v>
      </c>
      <c r="D4953" s="214">
        <v>1</v>
      </c>
      <c r="E4953" s="214" t="s">
        <v>35</v>
      </c>
      <c r="F4953" s="214" t="s">
        <v>248</v>
      </c>
      <c r="G4953" s="214" t="s">
        <v>246</v>
      </c>
      <c r="H4953" s="214" t="s">
        <v>149</v>
      </c>
      <c r="I4953" s="214" t="s">
        <v>128</v>
      </c>
      <c r="J4953" s="214">
        <v>50</v>
      </c>
      <c r="K4953" s="214">
        <v>50</v>
      </c>
      <c r="L4953" s="214">
        <v>0</v>
      </c>
      <c r="M4953" s="214">
        <v>0</v>
      </c>
      <c r="N4953" s="214">
        <v>50</v>
      </c>
      <c r="O4953" s="214">
        <v>6.4</v>
      </c>
      <c r="P4953" s="214">
        <v>4</v>
      </c>
      <c r="Q4953" s="214">
        <v>87.6</v>
      </c>
      <c r="R4953" s="214">
        <v>89.6</v>
      </c>
      <c r="S4953" s="214">
        <v>89.6</v>
      </c>
      <c r="T4953" s="214">
        <v>2</v>
      </c>
      <c r="U4953" s="214">
        <v>40</v>
      </c>
      <c r="V4953" s="214">
        <v>15400</v>
      </c>
      <c r="W4953" s="214">
        <v>23000</v>
      </c>
      <c r="X4953" s="214">
        <v>32800</v>
      </c>
    </row>
    <row r="4954" spans="1:24" x14ac:dyDescent="0.25">
      <c r="A4954" t="str">
        <f t="shared" si="78"/>
        <v>YAG1UKLevel 8Female + malePerforming artsNorth East</v>
      </c>
      <c r="B4954" s="214" t="s">
        <v>251</v>
      </c>
      <c r="C4954" s="214" t="s">
        <v>26</v>
      </c>
      <c r="D4954" s="214">
        <v>1</v>
      </c>
      <c r="E4954" s="214" t="s">
        <v>35</v>
      </c>
      <c r="F4954" s="214" t="s">
        <v>248</v>
      </c>
      <c r="G4954" s="214" t="s">
        <v>246</v>
      </c>
      <c r="H4954" s="214" t="s">
        <v>149</v>
      </c>
      <c r="I4954" s="214" t="s">
        <v>129</v>
      </c>
      <c r="J4954" s="214">
        <v>5</v>
      </c>
      <c r="K4954" s="214">
        <v>5</v>
      </c>
      <c r="L4954" s="214">
        <v>0</v>
      </c>
      <c r="M4954" s="214">
        <v>0</v>
      </c>
      <c r="N4954" s="214">
        <v>5</v>
      </c>
      <c r="O4954" s="214">
        <v>0</v>
      </c>
      <c r="P4954" s="214">
        <v>0</v>
      </c>
      <c r="Q4954" s="214">
        <v>100</v>
      </c>
      <c r="R4954" s="214">
        <v>100</v>
      </c>
      <c r="S4954" s="214">
        <v>100</v>
      </c>
      <c r="T4954" s="214">
        <v>0</v>
      </c>
      <c r="U4954" s="214" t="s">
        <v>140</v>
      </c>
      <c r="V4954" s="214" t="s">
        <v>140</v>
      </c>
      <c r="W4954" s="214" t="s">
        <v>140</v>
      </c>
      <c r="X4954" s="214" t="s">
        <v>140</v>
      </c>
    </row>
    <row r="4955" spans="1:24" x14ac:dyDescent="0.25">
      <c r="A4955" t="str">
        <f t="shared" si="78"/>
        <v>YAG1UKLevel 8Female + malePerforming artsNorth West</v>
      </c>
      <c r="B4955" s="214" t="s">
        <v>251</v>
      </c>
      <c r="C4955" s="214" t="s">
        <v>26</v>
      </c>
      <c r="D4955" s="214">
        <v>1</v>
      </c>
      <c r="E4955" s="214" t="s">
        <v>35</v>
      </c>
      <c r="F4955" s="214" t="s">
        <v>248</v>
      </c>
      <c r="G4955" s="214" t="s">
        <v>246</v>
      </c>
      <c r="H4955" s="214" t="s">
        <v>149</v>
      </c>
      <c r="I4955" s="214" t="s">
        <v>130</v>
      </c>
      <c r="J4955" s="214">
        <v>20</v>
      </c>
      <c r="K4955" s="214">
        <v>20</v>
      </c>
      <c r="L4955" s="214">
        <v>0</v>
      </c>
      <c r="M4955" s="214">
        <v>0</v>
      </c>
      <c r="N4955" s="214">
        <v>20</v>
      </c>
      <c r="O4955" s="214">
        <v>10.3</v>
      </c>
      <c r="P4955" s="214">
        <v>0</v>
      </c>
      <c r="Q4955" s="214">
        <v>79.5</v>
      </c>
      <c r="R4955" s="214">
        <v>89.7</v>
      </c>
      <c r="S4955" s="214">
        <v>89.7</v>
      </c>
      <c r="T4955" s="214">
        <v>10.3</v>
      </c>
      <c r="U4955" s="214">
        <v>15</v>
      </c>
      <c r="V4955" s="214">
        <v>18200</v>
      </c>
      <c r="W4955" s="214">
        <v>25000</v>
      </c>
      <c r="X4955" s="214">
        <v>43100</v>
      </c>
    </row>
    <row r="4956" spans="1:24" x14ac:dyDescent="0.25">
      <c r="A4956" t="str">
        <f t="shared" si="78"/>
        <v>YAG1UKLevel 8Female + malePerforming artsNorthern Ireland</v>
      </c>
      <c r="B4956" s="214" t="s">
        <v>251</v>
      </c>
      <c r="C4956" s="214" t="s">
        <v>26</v>
      </c>
      <c r="D4956" s="214">
        <v>1</v>
      </c>
      <c r="E4956" s="214" t="s">
        <v>35</v>
      </c>
      <c r="F4956" s="214" t="s">
        <v>248</v>
      </c>
      <c r="G4956" s="214" t="s">
        <v>246</v>
      </c>
      <c r="H4956" s="214" t="s">
        <v>149</v>
      </c>
      <c r="I4956" s="214" t="s">
        <v>131</v>
      </c>
      <c r="J4956" s="214" t="s">
        <v>140</v>
      </c>
      <c r="K4956" s="214" t="s">
        <v>140</v>
      </c>
      <c r="L4956" s="214" t="s">
        <v>140</v>
      </c>
      <c r="M4956" s="214" t="s">
        <v>140</v>
      </c>
      <c r="N4956" s="214" t="s">
        <v>140</v>
      </c>
      <c r="O4956" s="214" t="s">
        <v>140</v>
      </c>
      <c r="P4956" s="214" t="s">
        <v>140</v>
      </c>
      <c r="Q4956" s="214" t="s">
        <v>140</v>
      </c>
      <c r="R4956" s="214" t="s">
        <v>140</v>
      </c>
      <c r="S4956" s="214" t="s">
        <v>140</v>
      </c>
      <c r="T4956" s="214" t="s">
        <v>140</v>
      </c>
      <c r="U4956" s="214" t="s">
        <v>140</v>
      </c>
      <c r="V4956" s="214" t="s">
        <v>140</v>
      </c>
      <c r="W4956" s="214" t="s">
        <v>140</v>
      </c>
      <c r="X4956" s="214" t="s">
        <v>140</v>
      </c>
    </row>
    <row r="4957" spans="1:24" x14ac:dyDescent="0.25">
      <c r="A4957" t="str">
        <f t="shared" si="78"/>
        <v>YAG1UKLevel 8Female + malePerforming artsScotland</v>
      </c>
      <c r="B4957" s="214" t="s">
        <v>251</v>
      </c>
      <c r="C4957" s="214" t="s">
        <v>26</v>
      </c>
      <c r="D4957" s="214">
        <v>1</v>
      </c>
      <c r="E4957" s="214" t="s">
        <v>35</v>
      </c>
      <c r="F4957" s="214" t="s">
        <v>248</v>
      </c>
      <c r="G4957" s="214" t="s">
        <v>246</v>
      </c>
      <c r="H4957" s="214" t="s">
        <v>149</v>
      </c>
      <c r="I4957" s="214" t="s">
        <v>132</v>
      </c>
      <c r="J4957" s="214">
        <v>5</v>
      </c>
      <c r="K4957" s="214">
        <v>5</v>
      </c>
      <c r="L4957" s="214">
        <v>0</v>
      </c>
      <c r="M4957" s="214">
        <v>0</v>
      </c>
      <c r="N4957" s="214">
        <v>5</v>
      </c>
      <c r="O4957" s="214">
        <v>0</v>
      </c>
      <c r="P4957" s="214">
        <v>0</v>
      </c>
      <c r="Q4957" s="214">
        <v>75</v>
      </c>
      <c r="R4957" s="214">
        <v>100</v>
      </c>
      <c r="S4957" s="214">
        <v>100</v>
      </c>
      <c r="T4957" s="214">
        <v>25</v>
      </c>
      <c r="U4957" s="214" t="s">
        <v>140</v>
      </c>
      <c r="V4957" s="214" t="s">
        <v>140</v>
      </c>
      <c r="W4957" s="214" t="s">
        <v>140</v>
      </c>
      <c r="X4957" s="214" t="s">
        <v>140</v>
      </c>
    </row>
    <row r="4958" spans="1:24" x14ac:dyDescent="0.25">
      <c r="A4958" t="str">
        <f t="shared" si="78"/>
        <v>YAG1UKLevel 8Female + malePerforming artsSouth East</v>
      </c>
      <c r="B4958" s="214" t="s">
        <v>251</v>
      </c>
      <c r="C4958" s="214" t="s">
        <v>26</v>
      </c>
      <c r="D4958" s="214">
        <v>1</v>
      </c>
      <c r="E4958" s="214" t="s">
        <v>35</v>
      </c>
      <c r="F4958" s="214" t="s">
        <v>248</v>
      </c>
      <c r="G4958" s="214" t="s">
        <v>246</v>
      </c>
      <c r="H4958" s="214" t="s">
        <v>149</v>
      </c>
      <c r="I4958" s="214" t="s">
        <v>133</v>
      </c>
      <c r="J4958" s="214">
        <v>25</v>
      </c>
      <c r="K4958" s="214">
        <v>25</v>
      </c>
      <c r="L4958" s="214">
        <v>0</v>
      </c>
      <c r="M4958" s="214">
        <v>0</v>
      </c>
      <c r="N4958" s="214">
        <v>25</v>
      </c>
      <c r="O4958" s="214">
        <v>7.6</v>
      </c>
      <c r="P4958" s="214">
        <v>3.8</v>
      </c>
      <c r="Q4958" s="214">
        <v>77.099999999999994</v>
      </c>
      <c r="R4958" s="214">
        <v>88.5</v>
      </c>
      <c r="S4958" s="214">
        <v>88.5</v>
      </c>
      <c r="T4958" s="214">
        <v>11.5</v>
      </c>
      <c r="U4958" s="214">
        <v>15</v>
      </c>
      <c r="V4958" s="214">
        <v>11300</v>
      </c>
      <c r="W4958" s="214">
        <v>26300</v>
      </c>
      <c r="X4958" s="214">
        <v>39800</v>
      </c>
    </row>
    <row r="4959" spans="1:24" x14ac:dyDescent="0.25">
      <c r="A4959" t="str">
        <f t="shared" si="78"/>
        <v>YAG1UKLevel 8Female + malePerforming artsSouth West</v>
      </c>
      <c r="B4959" s="214" t="s">
        <v>251</v>
      </c>
      <c r="C4959" s="214" t="s">
        <v>26</v>
      </c>
      <c r="D4959" s="214">
        <v>1</v>
      </c>
      <c r="E4959" s="214" t="s">
        <v>35</v>
      </c>
      <c r="F4959" s="214" t="s">
        <v>248</v>
      </c>
      <c r="G4959" s="214" t="s">
        <v>246</v>
      </c>
      <c r="H4959" s="214" t="s">
        <v>149</v>
      </c>
      <c r="I4959" s="214" t="s">
        <v>134</v>
      </c>
      <c r="J4959" s="214">
        <v>15</v>
      </c>
      <c r="K4959" s="214">
        <v>15</v>
      </c>
      <c r="L4959" s="214">
        <v>0</v>
      </c>
      <c r="M4959" s="214">
        <v>0</v>
      </c>
      <c r="N4959" s="214">
        <v>15</v>
      </c>
      <c r="O4959" s="214">
        <v>0</v>
      </c>
      <c r="P4959" s="214">
        <v>6.5</v>
      </c>
      <c r="Q4959" s="214">
        <v>80.599999999999994</v>
      </c>
      <c r="R4959" s="214">
        <v>93.5</v>
      </c>
      <c r="S4959" s="214">
        <v>93.5</v>
      </c>
      <c r="T4959" s="214">
        <v>12.9</v>
      </c>
      <c r="U4959" s="214" t="s">
        <v>140</v>
      </c>
      <c r="V4959" s="214" t="s">
        <v>140</v>
      </c>
      <c r="W4959" s="214" t="s">
        <v>140</v>
      </c>
      <c r="X4959" s="214" t="s">
        <v>140</v>
      </c>
    </row>
    <row r="4960" spans="1:24" x14ac:dyDescent="0.25">
      <c r="A4960" t="str">
        <f t="shared" si="78"/>
        <v>YAG1UKLevel 8Female + malePerforming artsUnknown</v>
      </c>
      <c r="B4960" s="214" t="s">
        <v>251</v>
      </c>
      <c r="C4960" s="214" t="s">
        <v>26</v>
      </c>
      <c r="D4960" s="214">
        <v>1</v>
      </c>
      <c r="E4960" s="214" t="s">
        <v>35</v>
      </c>
      <c r="F4960" s="214" t="s">
        <v>248</v>
      </c>
      <c r="G4960" s="214" t="s">
        <v>246</v>
      </c>
      <c r="H4960" s="214" t="s">
        <v>149</v>
      </c>
      <c r="I4960" s="214" t="s">
        <v>135</v>
      </c>
      <c r="J4960" s="214">
        <v>0</v>
      </c>
      <c r="K4960" s="214">
        <v>0</v>
      </c>
      <c r="L4960" s="214">
        <v>100</v>
      </c>
      <c r="M4960" s="214">
        <v>0</v>
      </c>
      <c r="N4960" s="214">
        <v>0</v>
      </c>
      <c r="O4960" s="214" t="s">
        <v>254</v>
      </c>
      <c r="P4960" s="214" t="s">
        <v>254</v>
      </c>
      <c r="Q4960" s="214" t="s">
        <v>254</v>
      </c>
      <c r="R4960" s="214" t="s">
        <v>254</v>
      </c>
      <c r="S4960" s="214" t="s">
        <v>254</v>
      </c>
      <c r="T4960" s="214" t="s">
        <v>254</v>
      </c>
      <c r="U4960" s="214" t="s">
        <v>136</v>
      </c>
      <c r="V4960" s="214" t="s">
        <v>136</v>
      </c>
      <c r="W4960" s="214" t="s">
        <v>136</v>
      </c>
      <c r="X4960" s="214" t="s">
        <v>136</v>
      </c>
    </row>
    <row r="4961" spans="1:24" x14ac:dyDescent="0.25">
      <c r="A4961" t="str">
        <f t="shared" si="78"/>
        <v>YAG1UKLevel 8Female + malePerforming artsWales</v>
      </c>
      <c r="B4961" s="214" t="s">
        <v>251</v>
      </c>
      <c r="C4961" s="214" t="s">
        <v>26</v>
      </c>
      <c r="D4961" s="214">
        <v>1</v>
      </c>
      <c r="E4961" s="214" t="s">
        <v>35</v>
      </c>
      <c r="F4961" s="214" t="s">
        <v>248</v>
      </c>
      <c r="G4961" s="214" t="s">
        <v>246</v>
      </c>
      <c r="H4961" s="214" t="s">
        <v>149</v>
      </c>
      <c r="I4961" s="214" t="s">
        <v>137</v>
      </c>
      <c r="J4961" s="214">
        <v>5</v>
      </c>
      <c r="K4961" s="214">
        <v>5</v>
      </c>
      <c r="L4961" s="214">
        <v>0</v>
      </c>
      <c r="M4961" s="214">
        <v>0</v>
      </c>
      <c r="N4961" s="214">
        <v>5</v>
      </c>
      <c r="O4961" s="214">
        <v>0</v>
      </c>
      <c r="P4961" s="214">
        <v>33.299999999999997</v>
      </c>
      <c r="Q4961" s="214">
        <v>66.7</v>
      </c>
      <c r="R4961" s="214">
        <v>66.7</v>
      </c>
      <c r="S4961" s="214">
        <v>66.7</v>
      </c>
      <c r="T4961" s="214">
        <v>0</v>
      </c>
      <c r="U4961" s="214" t="s">
        <v>140</v>
      </c>
      <c r="V4961" s="214" t="s">
        <v>140</v>
      </c>
      <c r="W4961" s="214" t="s">
        <v>140</v>
      </c>
      <c r="X4961" s="214" t="s">
        <v>140</v>
      </c>
    </row>
    <row r="4962" spans="1:24" x14ac:dyDescent="0.25">
      <c r="A4962" t="str">
        <f t="shared" si="78"/>
        <v>YAG1UKLevel 8Female + malePerforming artsWest Midlands</v>
      </c>
      <c r="B4962" s="214" t="s">
        <v>251</v>
      </c>
      <c r="C4962" s="214" t="s">
        <v>26</v>
      </c>
      <c r="D4962" s="214">
        <v>1</v>
      </c>
      <c r="E4962" s="214" t="s">
        <v>35</v>
      </c>
      <c r="F4962" s="214" t="s">
        <v>248</v>
      </c>
      <c r="G4962" s="214" t="s">
        <v>246</v>
      </c>
      <c r="H4962" s="214" t="s">
        <v>149</v>
      </c>
      <c r="I4962" s="214" t="s">
        <v>138</v>
      </c>
      <c r="J4962" s="214">
        <v>10</v>
      </c>
      <c r="K4962" s="214">
        <v>10</v>
      </c>
      <c r="L4962" s="214">
        <v>0</v>
      </c>
      <c r="M4962" s="214">
        <v>0</v>
      </c>
      <c r="N4962" s="214">
        <v>10</v>
      </c>
      <c r="O4962" s="214">
        <v>20</v>
      </c>
      <c r="P4962" s="214">
        <v>0</v>
      </c>
      <c r="Q4962" s="214">
        <v>80</v>
      </c>
      <c r="R4962" s="214">
        <v>80</v>
      </c>
      <c r="S4962" s="214">
        <v>80</v>
      </c>
      <c r="T4962" s="214">
        <v>0</v>
      </c>
      <c r="U4962" s="214" t="s">
        <v>140</v>
      </c>
      <c r="V4962" s="214" t="s">
        <v>140</v>
      </c>
      <c r="W4962" s="214" t="s">
        <v>140</v>
      </c>
      <c r="X4962" s="214" t="s">
        <v>140</v>
      </c>
    </row>
    <row r="4963" spans="1:24" x14ac:dyDescent="0.25">
      <c r="A4963" t="str">
        <f t="shared" si="78"/>
        <v>YAG1UKLevel 8Female + malePerforming artsYorkshire and The Humber</v>
      </c>
      <c r="B4963" s="214" t="s">
        <v>251</v>
      </c>
      <c r="C4963" s="214" t="s">
        <v>26</v>
      </c>
      <c r="D4963" s="214">
        <v>1</v>
      </c>
      <c r="E4963" s="214" t="s">
        <v>35</v>
      </c>
      <c r="F4963" s="214" t="s">
        <v>248</v>
      </c>
      <c r="G4963" s="214" t="s">
        <v>246</v>
      </c>
      <c r="H4963" s="214" t="s">
        <v>149</v>
      </c>
      <c r="I4963" s="214" t="s">
        <v>139</v>
      </c>
      <c r="J4963" s="214">
        <v>15</v>
      </c>
      <c r="K4963" s="214">
        <v>15</v>
      </c>
      <c r="L4963" s="214">
        <v>0</v>
      </c>
      <c r="M4963" s="214">
        <v>0</v>
      </c>
      <c r="N4963" s="214">
        <v>15</v>
      </c>
      <c r="O4963" s="214">
        <v>13.3</v>
      </c>
      <c r="P4963" s="214">
        <v>0</v>
      </c>
      <c r="Q4963" s="214">
        <v>73.3</v>
      </c>
      <c r="R4963" s="214">
        <v>86.7</v>
      </c>
      <c r="S4963" s="214">
        <v>86.7</v>
      </c>
      <c r="T4963" s="214">
        <v>13.3</v>
      </c>
      <c r="U4963" s="214">
        <v>10</v>
      </c>
      <c r="V4963" s="214">
        <v>6200</v>
      </c>
      <c r="W4963" s="214">
        <v>15300</v>
      </c>
      <c r="X4963" s="214">
        <v>33200</v>
      </c>
    </row>
    <row r="4964" spans="1:24" x14ac:dyDescent="0.25">
      <c r="A4964" t="str">
        <f t="shared" si="78"/>
        <v>YAG1UKLevel 8Female + malePharmacology, toxicology and pharmacyAbroad</v>
      </c>
      <c r="B4964" s="214" t="s">
        <v>251</v>
      </c>
      <c r="C4964" s="214" t="s">
        <v>26</v>
      </c>
      <c r="D4964" s="214">
        <v>1</v>
      </c>
      <c r="E4964" s="214" t="s">
        <v>35</v>
      </c>
      <c r="F4964" s="214" t="s">
        <v>248</v>
      </c>
      <c r="G4964" s="214" t="s">
        <v>246</v>
      </c>
      <c r="H4964" s="214" t="s">
        <v>48</v>
      </c>
      <c r="I4964" s="214" t="s">
        <v>125</v>
      </c>
      <c r="J4964" s="214" t="s">
        <v>140</v>
      </c>
      <c r="K4964" s="214" t="s">
        <v>140</v>
      </c>
      <c r="L4964" s="214" t="s">
        <v>140</v>
      </c>
      <c r="M4964" s="214" t="s">
        <v>140</v>
      </c>
      <c r="N4964" s="214" t="s">
        <v>140</v>
      </c>
      <c r="O4964" s="214" t="s">
        <v>140</v>
      </c>
      <c r="P4964" s="214" t="s">
        <v>140</v>
      </c>
      <c r="Q4964" s="214" t="s">
        <v>140</v>
      </c>
      <c r="R4964" s="214" t="s">
        <v>140</v>
      </c>
      <c r="S4964" s="214" t="s">
        <v>140</v>
      </c>
      <c r="T4964" s="214" t="s">
        <v>140</v>
      </c>
      <c r="U4964" s="214" t="s">
        <v>136</v>
      </c>
      <c r="V4964" s="214" t="s">
        <v>136</v>
      </c>
      <c r="W4964" s="214" t="s">
        <v>136</v>
      </c>
      <c r="X4964" s="214" t="s">
        <v>136</v>
      </c>
    </row>
    <row r="4965" spans="1:24" x14ac:dyDescent="0.25">
      <c r="A4965" t="str">
        <f t="shared" si="78"/>
        <v>YAG1UKLevel 8Female + malePharmacology, toxicology and pharmacyEast Midlands</v>
      </c>
      <c r="B4965" s="214" t="s">
        <v>251</v>
      </c>
      <c r="C4965" s="214" t="s">
        <v>26</v>
      </c>
      <c r="D4965" s="214">
        <v>1</v>
      </c>
      <c r="E4965" s="214" t="s">
        <v>35</v>
      </c>
      <c r="F4965" s="214" t="s">
        <v>248</v>
      </c>
      <c r="G4965" s="214" t="s">
        <v>246</v>
      </c>
      <c r="H4965" s="214" t="s">
        <v>48</v>
      </c>
      <c r="I4965" s="214" t="s">
        <v>126</v>
      </c>
      <c r="J4965" s="214">
        <v>15</v>
      </c>
      <c r="K4965" s="214">
        <v>15</v>
      </c>
      <c r="L4965" s="214">
        <v>0</v>
      </c>
      <c r="M4965" s="214">
        <v>0</v>
      </c>
      <c r="N4965" s="214">
        <v>15</v>
      </c>
      <c r="O4965" s="214">
        <v>16.7</v>
      </c>
      <c r="P4965" s="214">
        <v>0</v>
      </c>
      <c r="Q4965" s="214">
        <v>76.7</v>
      </c>
      <c r="R4965" s="214">
        <v>83.3</v>
      </c>
      <c r="S4965" s="214">
        <v>83.3</v>
      </c>
      <c r="T4965" s="214">
        <v>6.7</v>
      </c>
      <c r="U4965" s="214">
        <v>10</v>
      </c>
      <c r="V4965" s="214">
        <v>26600</v>
      </c>
      <c r="W4965" s="214">
        <v>28500</v>
      </c>
      <c r="X4965" s="214">
        <v>42700</v>
      </c>
    </row>
    <row r="4966" spans="1:24" x14ac:dyDescent="0.25">
      <c r="A4966" t="str">
        <f t="shared" si="78"/>
        <v>YAG1UKLevel 8Female + malePharmacology, toxicology and pharmacyEast of England</v>
      </c>
      <c r="B4966" s="214" t="s">
        <v>251</v>
      </c>
      <c r="C4966" s="214" t="s">
        <v>26</v>
      </c>
      <c r="D4966" s="214">
        <v>1</v>
      </c>
      <c r="E4966" s="214" t="s">
        <v>35</v>
      </c>
      <c r="F4966" s="214" t="s">
        <v>248</v>
      </c>
      <c r="G4966" s="214" t="s">
        <v>246</v>
      </c>
      <c r="H4966" s="214" t="s">
        <v>48</v>
      </c>
      <c r="I4966" s="214" t="s">
        <v>127</v>
      </c>
      <c r="J4966" s="214">
        <v>10</v>
      </c>
      <c r="K4966" s="214">
        <v>10</v>
      </c>
      <c r="L4966" s="214">
        <v>0</v>
      </c>
      <c r="M4966" s="214">
        <v>0</v>
      </c>
      <c r="N4966" s="214">
        <v>10</v>
      </c>
      <c r="O4966" s="214">
        <v>20.5</v>
      </c>
      <c r="P4966" s="214">
        <v>0</v>
      </c>
      <c r="Q4966" s="214">
        <v>63</v>
      </c>
      <c r="R4966" s="214">
        <v>79.5</v>
      </c>
      <c r="S4966" s="214">
        <v>79.5</v>
      </c>
      <c r="T4966" s="214">
        <v>16.399999999999999</v>
      </c>
      <c r="U4966" s="214" t="s">
        <v>140</v>
      </c>
      <c r="V4966" s="214" t="s">
        <v>140</v>
      </c>
      <c r="W4966" s="214" t="s">
        <v>140</v>
      </c>
      <c r="X4966" s="214" t="s">
        <v>140</v>
      </c>
    </row>
    <row r="4967" spans="1:24" x14ac:dyDescent="0.25">
      <c r="A4967" t="str">
        <f t="shared" si="78"/>
        <v>YAG1UKLevel 8Female + malePharmacology, toxicology and pharmacyLondon</v>
      </c>
      <c r="B4967" s="214" t="s">
        <v>251</v>
      </c>
      <c r="C4967" s="214" t="s">
        <v>26</v>
      </c>
      <c r="D4967" s="214">
        <v>1</v>
      </c>
      <c r="E4967" s="214" t="s">
        <v>35</v>
      </c>
      <c r="F4967" s="214" t="s">
        <v>248</v>
      </c>
      <c r="G4967" s="214" t="s">
        <v>246</v>
      </c>
      <c r="H4967" s="214" t="s">
        <v>48</v>
      </c>
      <c r="I4967" s="214" t="s">
        <v>128</v>
      </c>
      <c r="J4967" s="214">
        <v>20</v>
      </c>
      <c r="K4967" s="214">
        <v>20</v>
      </c>
      <c r="L4967" s="214">
        <v>0</v>
      </c>
      <c r="M4967" s="214">
        <v>0</v>
      </c>
      <c r="N4967" s="214">
        <v>20</v>
      </c>
      <c r="O4967" s="214">
        <v>4.8</v>
      </c>
      <c r="P4967" s="214">
        <v>0</v>
      </c>
      <c r="Q4967" s="214">
        <v>90.3</v>
      </c>
      <c r="R4967" s="214">
        <v>90.3</v>
      </c>
      <c r="S4967" s="214">
        <v>95.2</v>
      </c>
      <c r="T4967" s="214">
        <v>4.8</v>
      </c>
      <c r="U4967" s="214">
        <v>20</v>
      </c>
      <c r="V4967" s="214">
        <v>27400</v>
      </c>
      <c r="W4967" s="214">
        <v>33200</v>
      </c>
      <c r="X4967" s="214">
        <v>36500</v>
      </c>
    </row>
    <row r="4968" spans="1:24" x14ac:dyDescent="0.25">
      <c r="A4968" t="str">
        <f t="shared" si="78"/>
        <v>YAG1UKLevel 8Female + malePharmacology, toxicology and pharmacyNorth East</v>
      </c>
      <c r="B4968" s="214" t="s">
        <v>251</v>
      </c>
      <c r="C4968" s="214" t="s">
        <v>26</v>
      </c>
      <c r="D4968" s="214">
        <v>1</v>
      </c>
      <c r="E4968" s="214" t="s">
        <v>35</v>
      </c>
      <c r="F4968" s="214" t="s">
        <v>248</v>
      </c>
      <c r="G4968" s="214" t="s">
        <v>246</v>
      </c>
      <c r="H4968" s="214" t="s">
        <v>48</v>
      </c>
      <c r="I4968" s="214" t="s">
        <v>129</v>
      </c>
      <c r="J4968" s="214" t="s">
        <v>140</v>
      </c>
      <c r="K4968" s="214" t="s">
        <v>140</v>
      </c>
      <c r="L4968" s="214" t="s">
        <v>140</v>
      </c>
      <c r="M4968" s="214" t="s">
        <v>140</v>
      </c>
      <c r="N4968" s="214" t="s">
        <v>140</v>
      </c>
      <c r="O4968" s="214" t="s">
        <v>140</v>
      </c>
      <c r="P4968" s="214" t="s">
        <v>140</v>
      </c>
      <c r="Q4968" s="214" t="s">
        <v>140</v>
      </c>
      <c r="R4968" s="214" t="s">
        <v>140</v>
      </c>
      <c r="S4968" s="214" t="s">
        <v>140</v>
      </c>
      <c r="T4968" s="214" t="s">
        <v>140</v>
      </c>
      <c r="U4968" s="214" t="s">
        <v>140</v>
      </c>
      <c r="V4968" s="214" t="s">
        <v>140</v>
      </c>
      <c r="W4968" s="214" t="s">
        <v>140</v>
      </c>
      <c r="X4968" s="214" t="s">
        <v>140</v>
      </c>
    </row>
    <row r="4969" spans="1:24" x14ac:dyDescent="0.25">
      <c r="A4969" t="str">
        <f t="shared" si="78"/>
        <v>YAG1UKLevel 8Female + malePharmacology, toxicology and pharmacyNorth West</v>
      </c>
      <c r="B4969" s="214" t="s">
        <v>251</v>
      </c>
      <c r="C4969" s="214" t="s">
        <v>26</v>
      </c>
      <c r="D4969" s="214">
        <v>1</v>
      </c>
      <c r="E4969" s="214" t="s">
        <v>35</v>
      </c>
      <c r="F4969" s="214" t="s">
        <v>248</v>
      </c>
      <c r="G4969" s="214" t="s">
        <v>246</v>
      </c>
      <c r="H4969" s="214" t="s">
        <v>48</v>
      </c>
      <c r="I4969" s="214" t="s">
        <v>130</v>
      </c>
      <c r="J4969" s="214">
        <v>20</v>
      </c>
      <c r="K4969" s="214">
        <v>20</v>
      </c>
      <c r="L4969" s="214">
        <v>0</v>
      </c>
      <c r="M4969" s="214">
        <v>0</v>
      </c>
      <c r="N4969" s="214">
        <v>20</v>
      </c>
      <c r="O4969" s="214">
        <v>11.4</v>
      </c>
      <c r="P4969" s="214">
        <v>5.7</v>
      </c>
      <c r="Q4969" s="214">
        <v>82.9</v>
      </c>
      <c r="R4969" s="214">
        <v>82.9</v>
      </c>
      <c r="S4969" s="214">
        <v>82.9</v>
      </c>
      <c r="T4969" s="214">
        <v>0</v>
      </c>
      <c r="U4969" s="214">
        <v>15</v>
      </c>
      <c r="V4969" s="214">
        <v>23700</v>
      </c>
      <c r="W4969" s="214">
        <v>31000</v>
      </c>
      <c r="X4969" s="214">
        <v>46700</v>
      </c>
    </row>
    <row r="4970" spans="1:24" x14ac:dyDescent="0.25">
      <c r="A4970" t="str">
        <f t="shared" si="78"/>
        <v>YAG1UKLevel 8Female + malePharmacology, toxicology and pharmacyNorthern Ireland</v>
      </c>
      <c r="B4970" s="214" t="s">
        <v>251</v>
      </c>
      <c r="C4970" s="214" t="s">
        <v>26</v>
      </c>
      <c r="D4970" s="214">
        <v>1</v>
      </c>
      <c r="E4970" s="214" t="s">
        <v>35</v>
      </c>
      <c r="F4970" s="214" t="s">
        <v>248</v>
      </c>
      <c r="G4970" s="214" t="s">
        <v>246</v>
      </c>
      <c r="H4970" s="214" t="s">
        <v>48</v>
      </c>
      <c r="I4970" s="214" t="s">
        <v>131</v>
      </c>
      <c r="J4970" s="214" t="s">
        <v>140</v>
      </c>
      <c r="K4970" s="214" t="s">
        <v>140</v>
      </c>
      <c r="L4970" s="214" t="s">
        <v>140</v>
      </c>
      <c r="M4970" s="214" t="s">
        <v>140</v>
      </c>
      <c r="N4970" s="214" t="s">
        <v>140</v>
      </c>
      <c r="O4970" s="214" t="s">
        <v>140</v>
      </c>
      <c r="P4970" s="214" t="s">
        <v>140</v>
      </c>
      <c r="Q4970" s="214" t="s">
        <v>140</v>
      </c>
      <c r="R4970" s="214" t="s">
        <v>140</v>
      </c>
      <c r="S4970" s="214" t="s">
        <v>140</v>
      </c>
      <c r="T4970" s="214" t="s">
        <v>140</v>
      </c>
      <c r="U4970" s="214" t="s">
        <v>136</v>
      </c>
      <c r="V4970" s="214" t="s">
        <v>136</v>
      </c>
      <c r="W4970" s="214" t="s">
        <v>136</v>
      </c>
      <c r="X4970" s="214" t="s">
        <v>136</v>
      </c>
    </row>
    <row r="4971" spans="1:24" x14ac:dyDescent="0.25">
      <c r="A4971" t="str">
        <f t="shared" si="78"/>
        <v>YAG1UKLevel 8Female + malePharmacology, toxicology and pharmacyScotland</v>
      </c>
      <c r="B4971" s="214" t="s">
        <v>251</v>
      </c>
      <c r="C4971" s="214" t="s">
        <v>26</v>
      </c>
      <c r="D4971" s="214">
        <v>1</v>
      </c>
      <c r="E4971" s="214" t="s">
        <v>35</v>
      </c>
      <c r="F4971" s="214" t="s">
        <v>248</v>
      </c>
      <c r="G4971" s="214" t="s">
        <v>246</v>
      </c>
      <c r="H4971" s="214" t="s">
        <v>48</v>
      </c>
      <c r="I4971" s="214" t="s">
        <v>132</v>
      </c>
      <c r="J4971" s="214">
        <v>5</v>
      </c>
      <c r="K4971" s="214">
        <v>5</v>
      </c>
      <c r="L4971" s="214">
        <v>0</v>
      </c>
      <c r="M4971" s="214">
        <v>0</v>
      </c>
      <c r="N4971" s="214">
        <v>5</v>
      </c>
      <c r="O4971" s="214">
        <v>0</v>
      </c>
      <c r="P4971" s="214">
        <v>0</v>
      </c>
      <c r="Q4971" s="214">
        <v>50</v>
      </c>
      <c r="R4971" s="214">
        <v>100</v>
      </c>
      <c r="S4971" s="214">
        <v>100</v>
      </c>
      <c r="T4971" s="214">
        <v>50</v>
      </c>
      <c r="U4971" s="214" t="s">
        <v>140</v>
      </c>
      <c r="V4971" s="214" t="s">
        <v>140</v>
      </c>
      <c r="W4971" s="214" t="s">
        <v>140</v>
      </c>
      <c r="X4971" s="214" t="s">
        <v>140</v>
      </c>
    </row>
    <row r="4972" spans="1:24" x14ac:dyDescent="0.25">
      <c r="A4972" t="str">
        <f t="shared" si="78"/>
        <v>YAG1UKLevel 8Female + malePharmacology, toxicology and pharmacySouth East</v>
      </c>
      <c r="B4972" s="214" t="s">
        <v>251</v>
      </c>
      <c r="C4972" s="214" t="s">
        <v>26</v>
      </c>
      <c r="D4972" s="214">
        <v>1</v>
      </c>
      <c r="E4972" s="214" t="s">
        <v>35</v>
      </c>
      <c r="F4972" s="214" t="s">
        <v>248</v>
      </c>
      <c r="G4972" s="214" t="s">
        <v>246</v>
      </c>
      <c r="H4972" s="214" t="s">
        <v>48</v>
      </c>
      <c r="I4972" s="214" t="s">
        <v>133</v>
      </c>
      <c r="J4972" s="214">
        <v>20</v>
      </c>
      <c r="K4972" s="214">
        <v>20</v>
      </c>
      <c r="L4972" s="214">
        <v>0</v>
      </c>
      <c r="M4972" s="214">
        <v>0</v>
      </c>
      <c r="N4972" s="214">
        <v>20</v>
      </c>
      <c r="O4972" s="214">
        <v>18.399999999999999</v>
      </c>
      <c r="P4972" s="214">
        <v>4.5999999999999996</v>
      </c>
      <c r="Q4972" s="214">
        <v>77.099999999999994</v>
      </c>
      <c r="R4972" s="214">
        <v>77.099999999999994</v>
      </c>
      <c r="S4972" s="214">
        <v>77.099999999999994</v>
      </c>
      <c r="T4972" s="214">
        <v>0</v>
      </c>
      <c r="U4972" s="214">
        <v>15</v>
      </c>
      <c r="V4972" s="214">
        <v>30700</v>
      </c>
      <c r="W4972" s="214">
        <v>35000</v>
      </c>
      <c r="X4972" s="214">
        <v>40200</v>
      </c>
    </row>
    <row r="4973" spans="1:24" x14ac:dyDescent="0.25">
      <c r="A4973" t="str">
        <f t="shared" si="78"/>
        <v>YAG1UKLevel 8Female + malePharmacology, toxicology and pharmacySouth West</v>
      </c>
      <c r="B4973" s="214" t="s">
        <v>251</v>
      </c>
      <c r="C4973" s="214" t="s">
        <v>26</v>
      </c>
      <c r="D4973" s="214">
        <v>1</v>
      </c>
      <c r="E4973" s="214" t="s">
        <v>35</v>
      </c>
      <c r="F4973" s="214" t="s">
        <v>248</v>
      </c>
      <c r="G4973" s="214" t="s">
        <v>246</v>
      </c>
      <c r="H4973" s="214" t="s">
        <v>48</v>
      </c>
      <c r="I4973" s="214" t="s">
        <v>134</v>
      </c>
      <c r="J4973" s="214">
        <v>5</v>
      </c>
      <c r="K4973" s="214">
        <v>5</v>
      </c>
      <c r="L4973" s="214">
        <v>0</v>
      </c>
      <c r="M4973" s="214">
        <v>0</v>
      </c>
      <c r="N4973" s="214">
        <v>5</v>
      </c>
      <c r="O4973" s="214">
        <v>9.9</v>
      </c>
      <c r="P4973" s="214">
        <v>0</v>
      </c>
      <c r="Q4973" s="214">
        <v>90.1</v>
      </c>
      <c r="R4973" s="214">
        <v>90.1</v>
      </c>
      <c r="S4973" s="214">
        <v>90.1</v>
      </c>
      <c r="T4973" s="214">
        <v>0</v>
      </c>
      <c r="U4973" s="214" t="s">
        <v>140</v>
      </c>
      <c r="V4973" s="214" t="s">
        <v>140</v>
      </c>
      <c r="W4973" s="214" t="s">
        <v>140</v>
      </c>
      <c r="X4973" s="214" t="s">
        <v>140</v>
      </c>
    </row>
    <row r="4974" spans="1:24" x14ac:dyDescent="0.25">
      <c r="A4974" t="str">
        <f t="shared" si="78"/>
        <v>YAG1UKLevel 8Female + malePharmacology, toxicology and pharmacyUnknown</v>
      </c>
      <c r="B4974" s="214" t="s">
        <v>251</v>
      </c>
      <c r="C4974" s="214" t="s">
        <v>26</v>
      </c>
      <c r="D4974" s="214">
        <v>1</v>
      </c>
      <c r="E4974" s="214" t="s">
        <v>35</v>
      </c>
      <c r="F4974" s="214" t="s">
        <v>248</v>
      </c>
      <c r="G4974" s="214" t="s">
        <v>246</v>
      </c>
      <c r="H4974" s="214" t="s">
        <v>48</v>
      </c>
      <c r="I4974" s="214" t="s">
        <v>135</v>
      </c>
      <c r="J4974" s="214">
        <v>10</v>
      </c>
      <c r="K4974" s="214">
        <v>10</v>
      </c>
      <c r="L4974" s="214">
        <v>78.900000000000006</v>
      </c>
      <c r="M4974" s="214">
        <v>0</v>
      </c>
      <c r="N4974" s="214">
        <v>0</v>
      </c>
      <c r="O4974" s="214">
        <v>0</v>
      </c>
      <c r="P4974" s="214">
        <v>0</v>
      </c>
      <c r="Q4974" s="214">
        <v>0</v>
      </c>
      <c r="R4974" s="214">
        <v>0</v>
      </c>
      <c r="S4974" s="214">
        <v>100</v>
      </c>
      <c r="T4974" s="214">
        <v>100</v>
      </c>
      <c r="U4974" s="214" t="s">
        <v>136</v>
      </c>
      <c r="V4974" s="214" t="s">
        <v>136</v>
      </c>
      <c r="W4974" s="214" t="s">
        <v>136</v>
      </c>
      <c r="X4974" s="214" t="s">
        <v>136</v>
      </c>
    </row>
    <row r="4975" spans="1:24" x14ac:dyDescent="0.25">
      <c r="A4975" t="str">
        <f t="shared" si="78"/>
        <v>YAG1UKLevel 8Female + malePharmacology, toxicology and pharmacyWales</v>
      </c>
      <c r="B4975" s="214" t="s">
        <v>251</v>
      </c>
      <c r="C4975" s="214" t="s">
        <v>26</v>
      </c>
      <c r="D4975" s="214">
        <v>1</v>
      </c>
      <c r="E4975" s="214" t="s">
        <v>35</v>
      </c>
      <c r="F4975" s="214" t="s">
        <v>248</v>
      </c>
      <c r="G4975" s="214" t="s">
        <v>246</v>
      </c>
      <c r="H4975" s="214" t="s">
        <v>48</v>
      </c>
      <c r="I4975" s="214" t="s">
        <v>137</v>
      </c>
      <c r="J4975" s="214" t="s">
        <v>140</v>
      </c>
      <c r="K4975" s="214" t="s">
        <v>140</v>
      </c>
      <c r="L4975" s="214" t="s">
        <v>140</v>
      </c>
      <c r="M4975" s="214" t="s">
        <v>140</v>
      </c>
      <c r="N4975" s="214" t="s">
        <v>140</v>
      </c>
      <c r="O4975" s="214" t="s">
        <v>140</v>
      </c>
      <c r="P4975" s="214" t="s">
        <v>140</v>
      </c>
      <c r="Q4975" s="214" t="s">
        <v>140</v>
      </c>
      <c r="R4975" s="214" t="s">
        <v>140</v>
      </c>
      <c r="S4975" s="214" t="s">
        <v>140</v>
      </c>
      <c r="T4975" s="214" t="s">
        <v>140</v>
      </c>
      <c r="U4975" s="214" t="s">
        <v>140</v>
      </c>
      <c r="V4975" s="214" t="s">
        <v>140</v>
      </c>
      <c r="W4975" s="214" t="s">
        <v>140</v>
      </c>
      <c r="X4975" s="214" t="s">
        <v>140</v>
      </c>
    </row>
    <row r="4976" spans="1:24" x14ac:dyDescent="0.25">
      <c r="A4976" t="str">
        <f t="shared" si="78"/>
        <v>YAG1UKLevel 8Female + malePharmacology, toxicology and pharmacyWest Midlands</v>
      </c>
      <c r="B4976" s="214" t="s">
        <v>251</v>
      </c>
      <c r="C4976" s="214" t="s">
        <v>26</v>
      </c>
      <c r="D4976" s="214">
        <v>1</v>
      </c>
      <c r="E4976" s="214" t="s">
        <v>35</v>
      </c>
      <c r="F4976" s="214" t="s">
        <v>248</v>
      </c>
      <c r="G4976" s="214" t="s">
        <v>246</v>
      </c>
      <c r="H4976" s="214" t="s">
        <v>48</v>
      </c>
      <c r="I4976" s="214" t="s">
        <v>138</v>
      </c>
      <c r="J4976" s="214">
        <v>5</v>
      </c>
      <c r="K4976" s="214">
        <v>5</v>
      </c>
      <c r="L4976" s="214">
        <v>0</v>
      </c>
      <c r="M4976" s="214">
        <v>0</v>
      </c>
      <c r="N4976" s="214">
        <v>5</v>
      </c>
      <c r="O4976" s="214">
        <v>10.199999999999999</v>
      </c>
      <c r="P4976" s="214">
        <v>7.7</v>
      </c>
      <c r="Q4976" s="214">
        <v>82.1</v>
      </c>
      <c r="R4976" s="214">
        <v>82.1</v>
      </c>
      <c r="S4976" s="214">
        <v>82.1</v>
      </c>
      <c r="T4976" s="214">
        <v>0</v>
      </c>
      <c r="U4976" s="214" t="s">
        <v>140</v>
      </c>
      <c r="V4976" s="214" t="s">
        <v>140</v>
      </c>
      <c r="W4976" s="214" t="s">
        <v>140</v>
      </c>
      <c r="X4976" s="214" t="s">
        <v>140</v>
      </c>
    </row>
    <row r="4977" spans="1:24" x14ac:dyDescent="0.25">
      <c r="A4977" t="str">
        <f t="shared" si="78"/>
        <v>YAG1UKLevel 8Female + malePharmacology, toxicology and pharmacyYorkshire and The Humber</v>
      </c>
      <c r="B4977" s="214" t="s">
        <v>251</v>
      </c>
      <c r="C4977" s="214" t="s">
        <v>26</v>
      </c>
      <c r="D4977" s="214">
        <v>1</v>
      </c>
      <c r="E4977" s="214" t="s">
        <v>35</v>
      </c>
      <c r="F4977" s="214" t="s">
        <v>248</v>
      </c>
      <c r="G4977" s="214" t="s">
        <v>246</v>
      </c>
      <c r="H4977" s="214" t="s">
        <v>48</v>
      </c>
      <c r="I4977" s="214" t="s">
        <v>139</v>
      </c>
      <c r="J4977" s="214">
        <v>5</v>
      </c>
      <c r="K4977" s="214">
        <v>5</v>
      </c>
      <c r="L4977" s="214">
        <v>0</v>
      </c>
      <c r="M4977" s="214">
        <v>0</v>
      </c>
      <c r="N4977" s="214">
        <v>5</v>
      </c>
      <c r="O4977" s="214">
        <v>8.3000000000000007</v>
      </c>
      <c r="P4977" s="214">
        <v>16.7</v>
      </c>
      <c r="Q4977" s="214">
        <v>75</v>
      </c>
      <c r="R4977" s="214">
        <v>75</v>
      </c>
      <c r="S4977" s="214">
        <v>75</v>
      </c>
      <c r="T4977" s="214">
        <v>0</v>
      </c>
      <c r="U4977" s="214" t="s">
        <v>140</v>
      </c>
      <c r="V4977" s="214" t="s">
        <v>140</v>
      </c>
      <c r="W4977" s="214" t="s">
        <v>140</v>
      </c>
      <c r="X4977" s="214" t="s">
        <v>140</v>
      </c>
    </row>
    <row r="4978" spans="1:24" x14ac:dyDescent="0.25">
      <c r="A4978" t="str">
        <f t="shared" si="78"/>
        <v>YAG1UKLevel 8Female + malePhilosophy and religious studiesAbroad</v>
      </c>
      <c r="B4978" s="214" t="s">
        <v>251</v>
      </c>
      <c r="C4978" s="214" t="s">
        <v>26</v>
      </c>
      <c r="D4978" s="214">
        <v>1</v>
      </c>
      <c r="E4978" s="214" t="s">
        <v>35</v>
      </c>
      <c r="F4978" s="214" t="s">
        <v>248</v>
      </c>
      <c r="G4978" s="214" t="s">
        <v>246</v>
      </c>
      <c r="H4978" s="214" t="s">
        <v>97</v>
      </c>
      <c r="I4978" s="214" t="s">
        <v>125</v>
      </c>
      <c r="J4978" s="214" t="s">
        <v>140</v>
      </c>
      <c r="K4978" s="214" t="s">
        <v>140</v>
      </c>
      <c r="L4978" s="214" t="s">
        <v>140</v>
      </c>
      <c r="M4978" s="214" t="s">
        <v>140</v>
      </c>
      <c r="N4978" s="214" t="s">
        <v>140</v>
      </c>
      <c r="O4978" s="214" t="s">
        <v>140</v>
      </c>
      <c r="P4978" s="214" t="s">
        <v>140</v>
      </c>
      <c r="Q4978" s="214" t="s">
        <v>140</v>
      </c>
      <c r="R4978" s="214" t="s">
        <v>140</v>
      </c>
      <c r="S4978" s="214" t="s">
        <v>140</v>
      </c>
      <c r="T4978" s="214" t="s">
        <v>140</v>
      </c>
      <c r="U4978" s="214" t="s">
        <v>140</v>
      </c>
      <c r="V4978" s="214" t="s">
        <v>140</v>
      </c>
      <c r="W4978" s="214" t="s">
        <v>140</v>
      </c>
      <c r="X4978" s="214" t="s">
        <v>140</v>
      </c>
    </row>
    <row r="4979" spans="1:24" x14ac:dyDescent="0.25">
      <c r="A4979" t="str">
        <f t="shared" si="78"/>
        <v>YAG1UKLevel 8Female + malePhilosophy and religious studiesEast Midlands</v>
      </c>
      <c r="B4979" s="214" t="s">
        <v>251</v>
      </c>
      <c r="C4979" s="214" t="s">
        <v>26</v>
      </c>
      <c r="D4979" s="214">
        <v>1</v>
      </c>
      <c r="E4979" s="214" t="s">
        <v>35</v>
      </c>
      <c r="F4979" s="214" t="s">
        <v>248</v>
      </c>
      <c r="G4979" s="214" t="s">
        <v>246</v>
      </c>
      <c r="H4979" s="214" t="s">
        <v>97</v>
      </c>
      <c r="I4979" s="214" t="s">
        <v>126</v>
      </c>
      <c r="J4979" s="214">
        <v>10</v>
      </c>
      <c r="K4979" s="214">
        <v>10</v>
      </c>
      <c r="L4979" s="214">
        <v>0</v>
      </c>
      <c r="M4979" s="214">
        <v>0</v>
      </c>
      <c r="N4979" s="214">
        <v>10</v>
      </c>
      <c r="O4979" s="214">
        <v>10.5</v>
      </c>
      <c r="P4979" s="214">
        <v>0</v>
      </c>
      <c r="Q4979" s="214">
        <v>78.900000000000006</v>
      </c>
      <c r="R4979" s="214">
        <v>78.900000000000006</v>
      </c>
      <c r="S4979" s="214">
        <v>89.5</v>
      </c>
      <c r="T4979" s="214">
        <v>10.5</v>
      </c>
      <c r="U4979" s="214" t="s">
        <v>140</v>
      </c>
      <c r="V4979" s="214" t="s">
        <v>140</v>
      </c>
      <c r="W4979" s="214" t="s">
        <v>140</v>
      </c>
      <c r="X4979" s="214" t="s">
        <v>140</v>
      </c>
    </row>
    <row r="4980" spans="1:24" x14ac:dyDescent="0.25">
      <c r="A4980" t="str">
        <f t="shared" si="78"/>
        <v>YAG1UKLevel 8Female + malePhilosophy and religious studiesEast of England</v>
      </c>
      <c r="B4980" s="214" t="s">
        <v>251</v>
      </c>
      <c r="C4980" s="214" t="s">
        <v>26</v>
      </c>
      <c r="D4980" s="214">
        <v>1</v>
      </c>
      <c r="E4980" s="214" t="s">
        <v>35</v>
      </c>
      <c r="F4980" s="214" t="s">
        <v>248</v>
      </c>
      <c r="G4980" s="214" t="s">
        <v>246</v>
      </c>
      <c r="H4980" s="214" t="s">
        <v>97</v>
      </c>
      <c r="I4980" s="214" t="s">
        <v>127</v>
      </c>
      <c r="J4980" s="214">
        <v>20</v>
      </c>
      <c r="K4980" s="214">
        <v>20</v>
      </c>
      <c r="L4980" s="214">
        <v>0</v>
      </c>
      <c r="M4980" s="214">
        <v>0</v>
      </c>
      <c r="N4980" s="214">
        <v>20</v>
      </c>
      <c r="O4980" s="214">
        <v>17.8</v>
      </c>
      <c r="P4980" s="214">
        <v>8.9</v>
      </c>
      <c r="Q4980" s="214">
        <v>62.2</v>
      </c>
      <c r="R4980" s="214">
        <v>73.3</v>
      </c>
      <c r="S4980" s="214">
        <v>73.3</v>
      </c>
      <c r="T4980" s="214">
        <v>11.1</v>
      </c>
      <c r="U4980" s="214">
        <v>10</v>
      </c>
      <c r="V4980" s="214">
        <v>20000</v>
      </c>
      <c r="W4980" s="214">
        <v>30400</v>
      </c>
      <c r="X4980" s="214">
        <v>37500</v>
      </c>
    </row>
    <row r="4981" spans="1:24" x14ac:dyDescent="0.25">
      <c r="A4981" t="str">
        <f t="shared" si="78"/>
        <v>YAG1UKLevel 8Female + malePhilosophy and religious studiesLondon</v>
      </c>
      <c r="B4981" s="214" t="s">
        <v>251</v>
      </c>
      <c r="C4981" s="214" t="s">
        <v>26</v>
      </c>
      <c r="D4981" s="214">
        <v>1</v>
      </c>
      <c r="E4981" s="214" t="s">
        <v>35</v>
      </c>
      <c r="F4981" s="214" t="s">
        <v>248</v>
      </c>
      <c r="G4981" s="214" t="s">
        <v>246</v>
      </c>
      <c r="H4981" s="214" t="s">
        <v>97</v>
      </c>
      <c r="I4981" s="214" t="s">
        <v>128</v>
      </c>
      <c r="J4981" s="214">
        <v>40</v>
      </c>
      <c r="K4981" s="214">
        <v>40</v>
      </c>
      <c r="L4981" s="214">
        <v>0</v>
      </c>
      <c r="M4981" s="214">
        <v>0</v>
      </c>
      <c r="N4981" s="214">
        <v>40</v>
      </c>
      <c r="O4981" s="214">
        <v>17.5</v>
      </c>
      <c r="P4981" s="214">
        <v>10</v>
      </c>
      <c r="Q4981" s="214">
        <v>67.5</v>
      </c>
      <c r="R4981" s="214">
        <v>70</v>
      </c>
      <c r="S4981" s="214">
        <v>72.5</v>
      </c>
      <c r="T4981" s="214">
        <v>5</v>
      </c>
      <c r="U4981" s="214">
        <v>25</v>
      </c>
      <c r="V4981" s="214">
        <v>22700</v>
      </c>
      <c r="W4981" s="214">
        <v>29900</v>
      </c>
      <c r="X4981" s="214">
        <v>40900</v>
      </c>
    </row>
    <row r="4982" spans="1:24" x14ac:dyDescent="0.25">
      <c r="A4982" t="str">
        <f t="shared" si="78"/>
        <v>YAG1UKLevel 8Female + malePhilosophy and religious studiesNorth East</v>
      </c>
      <c r="B4982" s="214" t="s">
        <v>251</v>
      </c>
      <c r="C4982" s="214" t="s">
        <v>26</v>
      </c>
      <c r="D4982" s="214">
        <v>1</v>
      </c>
      <c r="E4982" s="214" t="s">
        <v>35</v>
      </c>
      <c r="F4982" s="214" t="s">
        <v>248</v>
      </c>
      <c r="G4982" s="214" t="s">
        <v>246</v>
      </c>
      <c r="H4982" s="214" t="s">
        <v>97</v>
      </c>
      <c r="I4982" s="214" t="s">
        <v>129</v>
      </c>
      <c r="J4982" s="214">
        <v>5</v>
      </c>
      <c r="K4982" s="214">
        <v>5</v>
      </c>
      <c r="L4982" s="214">
        <v>0</v>
      </c>
      <c r="M4982" s="214">
        <v>0</v>
      </c>
      <c r="N4982" s="214">
        <v>5</v>
      </c>
      <c r="O4982" s="214">
        <v>0</v>
      </c>
      <c r="P4982" s="214">
        <v>0</v>
      </c>
      <c r="Q4982" s="214">
        <v>100</v>
      </c>
      <c r="R4982" s="214">
        <v>100</v>
      </c>
      <c r="S4982" s="214">
        <v>100</v>
      </c>
      <c r="T4982" s="214">
        <v>0</v>
      </c>
      <c r="U4982" s="214" t="s">
        <v>140</v>
      </c>
      <c r="V4982" s="214" t="s">
        <v>140</v>
      </c>
      <c r="W4982" s="214" t="s">
        <v>140</v>
      </c>
      <c r="X4982" s="214" t="s">
        <v>140</v>
      </c>
    </row>
    <row r="4983" spans="1:24" x14ac:dyDescent="0.25">
      <c r="A4983" t="str">
        <f t="shared" si="78"/>
        <v>YAG1UKLevel 8Female + malePhilosophy and religious studiesNorth West</v>
      </c>
      <c r="B4983" s="214" t="s">
        <v>251</v>
      </c>
      <c r="C4983" s="214" t="s">
        <v>26</v>
      </c>
      <c r="D4983" s="214">
        <v>1</v>
      </c>
      <c r="E4983" s="214" t="s">
        <v>35</v>
      </c>
      <c r="F4983" s="214" t="s">
        <v>248</v>
      </c>
      <c r="G4983" s="214" t="s">
        <v>246</v>
      </c>
      <c r="H4983" s="214" t="s">
        <v>97</v>
      </c>
      <c r="I4983" s="214" t="s">
        <v>130</v>
      </c>
      <c r="J4983" s="214">
        <v>15</v>
      </c>
      <c r="K4983" s="214">
        <v>15</v>
      </c>
      <c r="L4983" s="214">
        <v>0</v>
      </c>
      <c r="M4983" s="214">
        <v>0</v>
      </c>
      <c r="N4983" s="214">
        <v>15</v>
      </c>
      <c r="O4983" s="214">
        <v>7.7</v>
      </c>
      <c r="P4983" s="214">
        <v>7.7</v>
      </c>
      <c r="Q4983" s="214">
        <v>69.2</v>
      </c>
      <c r="R4983" s="214">
        <v>84.6</v>
      </c>
      <c r="S4983" s="214">
        <v>84.6</v>
      </c>
      <c r="T4983" s="214">
        <v>15.4</v>
      </c>
      <c r="U4983" s="214" t="s">
        <v>140</v>
      </c>
      <c r="V4983" s="214" t="s">
        <v>140</v>
      </c>
      <c r="W4983" s="214" t="s">
        <v>140</v>
      </c>
      <c r="X4983" s="214" t="s">
        <v>140</v>
      </c>
    </row>
    <row r="4984" spans="1:24" x14ac:dyDescent="0.25">
      <c r="A4984" t="str">
        <f t="shared" si="78"/>
        <v>YAG1UKLevel 8Female + malePhilosophy and religious studiesNorthern Ireland</v>
      </c>
      <c r="B4984" s="214" t="s">
        <v>251</v>
      </c>
      <c r="C4984" s="214" t="s">
        <v>26</v>
      </c>
      <c r="D4984" s="214">
        <v>1</v>
      </c>
      <c r="E4984" s="214" t="s">
        <v>35</v>
      </c>
      <c r="F4984" s="214" t="s">
        <v>248</v>
      </c>
      <c r="G4984" s="214" t="s">
        <v>246</v>
      </c>
      <c r="H4984" s="214" t="s">
        <v>97</v>
      </c>
      <c r="I4984" s="214" t="s">
        <v>131</v>
      </c>
      <c r="J4984" s="214" t="s">
        <v>140</v>
      </c>
      <c r="K4984" s="214" t="s">
        <v>140</v>
      </c>
      <c r="L4984" s="214" t="s">
        <v>140</v>
      </c>
      <c r="M4984" s="214" t="s">
        <v>140</v>
      </c>
      <c r="N4984" s="214" t="s">
        <v>140</v>
      </c>
      <c r="O4984" s="214" t="s">
        <v>140</v>
      </c>
      <c r="P4984" s="214" t="s">
        <v>140</v>
      </c>
      <c r="Q4984" s="214" t="s">
        <v>140</v>
      </c>
      <c r="R4984" s="214" t="s">
        <v>140</v>
      </c>
      <c r="S4984" s="214" t="s">
        <v>140</v>
      </c>
      <c r="T4984" s="214" t="s">
        <v>140</v>
      </c>
      <c r="U4984" s="214" t="s">
        <v>140</v>
      </c>
      <c r="V4984" s="214" t="s">
        <v>140</v>
      </c>
      <c r="W4984" s="214" t="s">
        <v>140</v>
      </c>
      <c r="X4984" s="214" t="s">
        <v>140</v>
      </c>
    </row>
    <row r="4985" spans="1:24" x14ac:dyDescent="0.25">
      <c r="A4985" t="str">
        <f t="shared" si="78"/>
        <v>YAG1UKLevel 8Female + malePhilosophy and religious studiesScotland</v>
      </c>
      <c r="B4985" s="214" t="s">
        <v>251</v>
      </c>
      <c r="C4985" s="214" t="s">
        <v>26</v>
      </c>
      <c r="D4985" s="214">
        <v>1</v>
      </c>
      <c r="E4985" s="214" t="s">
        <v>35</v>
      </c>
      <c r="F4985" s="214" t="s">
        <v>248</v>
      </c>
      <c r="G4985" s="214" t="s">
        <v>246</v>
      </c>
      <c r="H4985" s="214" t="s">
        <v>97</v>
      </c>
      <c r="I4985" s="214" t="s">
        <v>132</v>
      </c>
      <c r="J4985" s="214">
        <v>10</v>
      </c>
      <c r="K4985" s="214">
        <v>10</v>
      </c>
      <c r="L4985" s="214">
        <v>0</v>
      </c>
      <c r="M4985" s="214">
        <v>0</v>
      </c>
      <c r="N4985" s="214">
        <v>10</v>
      </c>
      <c r="O4985" s="214">
        <v>9.1</v>
      </c>
      <c r="P4985" s="214">
        <v>9.1</v>
      </c>
      <c r="Q4985" s="214">
        <v>81.8</v>
      </c>
      <c r="R4985" s="214">
        <v>81.8</v>
      </c>
      <c r="S4985" s="214">
        <v>81.8</v>
      </c>
      <c r="T4985" s="214">
        <v>0</v>
      </c>
      <c r="U4985" s="214" t="s">
        <v>140</v>
      </c>
      <c r="V4985" s="214" t="s">
        <v>140</v>
      </c>
      <c r="W4985" s="214" t="s">
        <v>140</v>
      </c>
      <c r="X4985" s="214" t="s">
        <v>140</v>
      </c>
    </row>
    <row r="4986" spans="1:24" x14ac:dyDescent="0.25">
      <c r="A4986" t="str">
        <f t="shared" si="78"/>
        <v>YAG1UKLevel 8Female + malePhilosophy and religious studiesSouth East</v>
      </c>
      <c r="B4986" s="214" t="s">
        <v>251</v>
      </c>
      <c r="C4986" s="214" t="s">
        <v>26</v>
      </c>
      <c r="D4986" s="214">
        <v>1</v>
      </c>
      <c r="E4986" s="214" t="s">
        <v>35</v>
      </c>
      <c r="F4986" s="214" t="s">
        <v>248</v>
      </c>
      <c r="G4986" s="214" t="s">
        <v>246</v>
      </c>
      <c r="H4986" s="214" t="s">
        <v>97</v>
      </c>
      <c r="I4986" s="214" t="s">
        <v>133</v>
      </c>
      <c r="J4986" s="214">
        <v>40</v>
      </c>
      <c r="K4986" s="214">
        <v>40</v>
      </c>
      <c r="L4986" s="214">
        <v>0</v>
      </c>
      <c r="M4986" s="214">
        <v>0</v>
      </c>
      <c r="N4986" s="214">
        <v>40</v>
      </c>
      <c r="O4986" s="214">
        <v>10.4</v>
      </c>
      <c r="P4986" s="214">
        <v>2.6</v>
      </c>
      <c r="Q4986" s="214">
        <v>74</v>
      </c>
      <c r="R4986" s="214">
        <v>87</v>
      </c>
      <c r="S4986" s="214">
        <v>87</v>
      </c>
      <c r="T4986" s="214">
        <v>13</v>
      </c>
      <c r="U4986" s="214">
        <v>25</v>
      </c>
      <c r="V4986" s="214">
        <v>12400</v>
      </c>
      <c r="W4986" s="214">
        <v>25200</v>
      </c>
      <c r="X4986" s="214">
        <v>37600</v>
      </c>
    </row>
    <row r="4987" spans="1:24" x14ac:dyDescent="0.25">
      <c r="A4987" t="str">
        <f t="shared" si="78"/>
        <v>YAG1UKLevel 8Female + malePhilosophy and religious studiesSouth West</v>
      </c>
      <c r="B4987" s="214" t="s">
        <v>251</v>
      </c>
      <c r="C4987" s="214" t="s">
        <v>26</v>
      </c>
      <c r="D4987" s="214">
        <v>1</v>
      </c>
      <c r="E4987" s="214" t="s">
        <v>35</v>
      </c>
      <c r="F4987" s="214" t="s">
        <v>248</v>
      </c>
      <c r="G4987" s="214" t="s">
        <v>246</v>
      </c>
      <c r="H4987" s="214" t="s">
        <v>97</v>
      </c>
      <c r="I4987" s="214" t="s">
        <v>134</v>
      </c>
      <c r="J4987" s="214">
        <v>40</v>
      </c>
      <c r="K4987" s="214">
        <v>40</v>
      </c>
      <c r="L4987" s="214">
        <v>0</v>
      </c>
      <c r="M4987" s="214">
        <v>0</v>
      </c>
      <c r="N4987" s="214">
        <v>40</v>
      </c>
      <c r="O4987" s="214">
        <v>10</v>
      </c>
      <c r="P4987" s="214">
        <v>2.5</v>
      </c>
      <c r="Q4987" s="214">
        <v>82.5</v>
      </c>
      <c r="R4987" s="214">
        <v>85</v>
      </c>
      <c r="S4987" s="214">
        <v>87.5</v>
      </c>
      <c r="T4987" s="214">
        <v>5</v>
      </c>
      <c r="U4987" s="214">
        <v>30</v>
      </c>
      <c r="V4987" s="214">
        <v>19300</v>
      </c>
      <c r="W4987" s="214">
        <v>27600</v>
      </c>
      <c r="X4987" s="214">
        <v>36900</v>
      </c>
    </row>
    <row r="4988" spans="1:24" x14ac:dyDescent="0.25">
      <c r="A4988" t="str">
        <f t="shared" si="78"/>
        <v>YAG1UKLevel 8Female + malePhilosophy and religious studiesUnknown</v>
      </c>
      <c r="B4988" s="214" t="s">
        <v>251</v>
      </c>
      <c r="C4988" s="214" t="s">
        <v>26</v>
      </c>
      <c r="D4988" s="214">
        <v>1</v>
      </c>
      <c r="E4988" s="214" t="s">
        <v>35</v>
      </c>
      <c r="F4988" s="214" t="s">
        <v>248</v>
      </c>
      <c r="G4988" s="214" t="s">
        <v>246</v>
      </c>
      <c r="H4988" s="214" t="s">
        <v>97</v>
      </c>
      <c r="I4988" s="214" t="s">
        <v>135</v>
      </c>
      <c r="J4988" s="214">
        <v>10</v>
      </c>
      <c r="K4988" s="214">
        <v>10</v>
      </c>
      <c r="L4988" s="214">
        <v>100</v>
      </c>
      <c r="M4988" s="214">
        <v>0</v>
      </c>
      <c r="N4988" s="214">
        <v>0</v>
      </c>
      <c r="O4988" s="214" t="s">
        <v>254</v>
      </c>
      <c r="P4988" s="214" t="s">
        <v>254</v>
      </c>
      <c r="Q4988" s="214" t="s">
        <v>254</v>
      </c>
      <c r="R4988" s="214" t="s">
        <v>254</v>
      </c>
      <c r="S4988" s="214" t="s">
        <v>254</v>
      </c>
      <c r="T4988" s="214" t="s">
        <v>254</v>
      </c>
      <c r="U4988" s="214" t="s">
        <v>136</v>
      </c>
      <c r="V4988" s="214" t="s">
        <v>136</v>
      </c>
      <c r="W4988" s="214" t="s">
        <v>136</v>
      </c>
      <c r="X4988" s="214" t="s">
        <v>136</v>
      </c>
    </row>
    <row r="4989" spans="1:24" x14ac:dyDescent="0.25">
      <c r="A4989" t="str">
        <f t="shared" si="78"/>
        <v>YAG1UKLevel 8Female + malePhilosophy and religious studiesWales</v>
      </c>
      <c r="B4989" s="214" t="s">
        <v>251</v>
      </c>
      <c r="C4989" s="214" t="s">
        <v>26</v>
      </c>
      <c r="D4989" s="214">
        <v>1</v>
      </c>
      <c r="E4989" s="214" t="s">
        <v>35</v>
      </c>
      <c r="F4989" s="214" t="s">
        <v>248</v>
      </c>
      <c r="G4989" s="214" t="s">
        <v>246</v>
      </c>
      <c r="H4989" s="214" t="s">
        <v>97</v>
      </c>
      <c r="I4989" s="214" t="s">
        <v>137</v>
      </c>
      <c r="J4989" s="214">
        <v>5</v>
      </c>
      <c r="K4989" s="214">
        <v>5</v>
      </c>
      <c r="L4989" s="214">
        <v>0</v>
      </c>
      <c r="M4989" s="214">
        <v>0</v>
      </c>
      <c r="N4989" s="214">
        <v>5</v>
      </c>
      <c r="O4989" s="214">
        <v>25</v>
      </c>
      <c r="P4989" s="214">
        <v>0</v>
      </c>
      <c r="Q4989" s="214">
        <v>50</v>
      </c>
      <c r="R4989" s="214">
        <v>50</v>
      </c>
      <c r="S4989" s="214">
        <v>75</v>
      </c>
      <c r="T4989" s="214">
        <v>25</v>
      </c>
      <c r="U4989" s="214" t="s">
        <v>140</v>
      </c>
      <c r="V4989" s="214" t="s">
        <v>140</v>
      </c>
      <c r="W4989" s="214" t="s">
        <v>140</v>
      </c>
      <c r="X4989" s="214" t="s">
        <v>140</v>
      </c>
    </row>
    <row r="4990" spans="1:24" x14ac:dyDescent="0.25">
      <c r="A4990" t="str">
        <f t="shared" si="78"/>
        <v>YAG1UKLevel 8Female + malePhilosophy and religious studiesWest Midlands</v>
      </c>
      <c r="B4990" s="214" t="s">
        <v>251</v>
      </c>
      <c r="C4990" s="214" t="s">
        <v>26</v>
      </c>
      <c r="D4990" s="214">
        <v>1</v>
      </c>
      <c r="E4990" s="214" t="s">
        <v>35</v>
      </c>
      <c r="F4990" s="214" t="s">
        <v>248</v>
      </c>
      <c r="G4990" s="214" t="s">
        <v>246</v>
      </c>
      <c r="H4990" s="214" t="s">
        <v>97</v>
      </c>
      <c r="I4990" s="214" t="s">
        <v>138</v>
      </c>
      <c r="J4990" s="214">
        <v>10</v>
      </c>
      <c r="K4990" s="214">
        <v>10</v>
      </c>
      <c r="L4990" s="214">
        <v>0</v>
      </c>
      <c r="M4990" s="214">
        <v>0</v>
      </c>
      <c r="N4990" s="214">
        <v>10</v>
      </c>
      <c r="O4990" s="214">
        <v>9.1</v>
      </c>
      <c r="P4990" s="214">
        <v>0</v>
      </c>
      <c r="Q4990" s="214">
        <v>72.7</v>
      </c>
      <c r="R4990" s="214">
        <v>90.9</v>
      </c>
      <c r="S4990" s="214">
        <v>90.9</v>
      </c>
      <c r="T4990" s="214">
        <v>18.2</v>
      </c>
      <c r="U4990" s="214" t="s">
        <v>140</v>
      </c>
      <c r="V4990" s="214" t="s">
        <v>140</v>
      </c>
      <c r="W4990" s="214" t="s">
        <v>140</v>
      </c>
      <c r="X4990" s="214" t="s">
        <v>140</v>
      </c>
    </row>
    <row r="4991" spans="1:24" x14ac:dyDescent="0.25">
      <c r="A4991" t="str">
        <f t="shared" si="78"/>
        <v>YAG1UKLevel 8Female + malePhilosophy and religious studiesYorkshire and The Humber</v>
      </c>
      <c r="B4991" s="214" t="s">
        <v>251</v>
      </c>
      <c r="C4991" s="214" t="s">
        <v>26</v>
      </c>
      <c r="D4991" s="214">
        <v>1</v>
      </c>
      <c r="E4991" s="214" t="s">
        <v>35</v>
      </c>
      <c r="F4991" s="214" t="s">
        <v>248</v>
      </c>
      <c r="G4991" s="214" t="s">
        <v>246</v>
      </c>
      <c r="H4991" s="214" t="s">
        <v>97</v>
      </c>
      <c r="I4991" s="214" t="s">
        <v>139</v>
      </c>
      <c r="J4991" s="214">
        <v>15</v>
      </c>
      <c r="K4991" s="214">
        <v>15</v>
      </c>
      <c r="L4991" s="214">
        <v>0</v>
      </c>
      <c r="M4991" s="214">
        <v>0</v>
      </c>
      <c r="N4991" s="214">
        <v>15</v>
      </c>
      <c r="O4991" s="214">
        <v>0</v>
      </c>
      <c r="P4991" s="214">
        <v>6.5</v>
      </c>
      <c r="Q4991" s="214">
        <v>93.5</v>
      </c>
      <c r="R4991" s="214">
        <v>93.5</v>
      </c>
      <c r="S4991" s="214">
        <v>93.5</v>
      </c>
      <c r="T4991" s="214">
        <v>0</v>
      </c>
      <c r="U4991" s="214">
        <v>15</v>
      </c>
      <c r="V4991" s="214">
        <v>10600</v>
      </c>
      <c r="W4991" s="214">
        <v>28100</v>
      </c>
      <c r="X4991" s="214">
        <v>29900</v>
      </c>
    </row>
    <row r="4992" spans="1:24" x14ac:dyDescent="0.25">
      <c r="A4992" t="str">
        <f t="shared" si="78"/>
        <v>YAG1UKLevel 8Female + malePhysics and astronomyAbroad</v>
      </c>
      <c r="B4992" s="214" t="s">
        <v>251</v>
      </c>
      <c r="C4992" s="214" t="s">
        <v>26</v>
      </c>
      <c r="D4992" s="214">
        <v>1</v>
      </c>
      <c r="E4992" s="214" t="s">
        <v>35</v>
      </c>
      <c r="F4992" s="214" t="s">
        <v>248</v>
      </c>
      <c r="G4992" s="214" t="s">
        <v>246</v>
      </c>
      <c r="H4992" s="214" t="s">
        <v>61</v>
      </c>
      <c r="I4992" s="214" t="s">
        <v>125</v>
      </c>
      <c r="J4992" s="214" t="s">
        <v>140</v>
      </c>
      <c r="K4992" s="214" t="s">
        <v>140</v>
      </c>
      <c r="L4992" s="214" t="s">
        <v>140</v>
      </c>
      <c r="M4992" s="214" t="s">
        <v>140</v>
      </c>
      <c r="N4992" s="214" t="s">
        <v>140</v>
      </c>
      <c r="O4992" s="214" t="s">
        <v>140</v>
      </c>
      <c r="P4992" s="214" t="s">
        <v>140</v>
      </c>
      <c r="Q4992" s="214" t="s">
        <v>140</v>
      </c>
      <c r="R4992" s="214" t="s">
        <v>140</v>
      </c>
      <c r="S4992" s="214" t="s">
        <v>140</v>
      </c>
      <c r="T4992" s="214" t="s">
        <v>140</v>
      </c>
      <c r="U4992" s="214" t="s">
        <v>140</v>
      </c>
      <c r="V4992" s="214" t="s">
        <v>140</v>
      </c>
      <c r="W4992" s="214" t="s">
        <v>140</v>
      </c>
      <c r="X4992" s="214" t="s">
        <v>140</v>
      </c>
    </row>
    <row r="4993" spans="1:24" x14ac:dyDescent="0.25">
      <c r="A4993" t="str">
        <f t="shared" si="78"/>
        <v>YAG1UKLevel 8Female + malePhysics and astronomyEast Midlands</v>
      </c>
      <c r="B4993" s="214" t="s">
        <v>251</v>
      </c>
      <c r="C4993" s="214" t="s">
        <v>26</v>
      </c>
      <c r="D4993" s="214">
        <v>1</v>
      </c>
      <c r="E4993" s="214" t="s">
        <v>35</v>
      </c>
      <c r="F4993" s="214" t="s">
        <v>248</v>
      </c>
      <c r="G4993" s="214" t="s">
        <v>246</v>
      </c>
      <c r="H4993" s="214" t="s">
        <v>61</v>
      </c>
      <c r="I4993" s="214" t="s">
        <v>126</v>
      </c>
      <c r="J4993" s="214">
        <v>35</v>
      </c>
      <c r="K4993" s="214">
        <v>35</v>
      </c>
      <c r="L4993" s="214">
        <v>0</v>
      </c>
      <c r="M4993" s="214">
        <v>0</v>
      </c>
      <c r="N4993" s="214">
        <v>35</v>
      </c>
      <c r="O4993" s="214">
        <v>24.5</v>
      </c>
      <c r="P4993" s="214">
        <v>6.1</v>
      </c>
      <c r="Q4993" s="214">
        <v>66.3</v>
      </c>
      <c r="R4993" s="214">
        <v>66.3</v>
      </c>
      <c r="S4993" s="214">
        <v>69.400000000000006</v>
      </c>
      <c r="T4993" s="214">
        <v>3.1</v>
      </c>
      <c r="U4993" s="214">
        <v>20</v>
      </c>
      <c r="V4993" s="214">
        <v>30300</v>
      </c>
      <c r="W4993" s="214">
        <v>33200</v>
      </c>
      <c r="X4993" s="214">
        <v>37200</v>
      </c>
    </row>
    <row r="4994" spans="1:24" x14ac:dyDescent="0.25">
      <c r="A4994" t="str">
        <f t="shared" si="78"/>
        <v>YAG1UKLevel 8Female + malePhysics and astronomyEast of England</v>
      </c>
      <c r="B4994" s="214" t="s">
        <v>251</v>
      </c>
      <c r="C4994" s="214" t="s">
        <v>26</v>
      </c>
      <c r="D4994" s="214">
        <v>1</v>
      </c>
      <c r="E4994" s="214" t="s">
        <v>35</v>
      </c>
      <c r="F4994" s="214" t="s">
        <v>248</v>
      </c>
      <c r="G4994" s="214" t="s">
        <v>246</v>
      </c>
      <c r="H4994" s="214" t="s">
        <v>61</v>
      </c>
      <c r="I4994" s="214" t="s">
        <v>127</v>
      </c>
      <c r="J4994" s="214">
        <v>55</v>
      </c>
      <c r="K4994" s="214">
        <v>55</v>
      </c>
      <c r="L4994" s="214">
        <v>0</v>
      </c>
      <c r="M4994" s="214">
        <v>0</v>
      </c>
      <c r="N4994" s="214">
        <v>55</v>
      </c>
      <c r="O4994" s="214">
        <v>14</v>
      </c>
      <c r="P4994" s="214">
        <v>14.6</v>
      </c>
      <c r="Q4994" s="214">
        <v>67.900000000000006</v>
      </c>
      <c r="R4994" s="214">
        <v>71.400000000000006</v>
      </c>
      <c r="S4994" s="214">
        <v>71.400000000000006</v>
      </c>
      <c r="T4994" s="214">
        <v>3.5</v>
      </c>
      <c r="U4994" s="214">
        <v>35</v>
      </c>
      <c r="V4994" s="214">
        <v>32500</v>
      </c>
      <c r="W4994" s="214">
        <v>36900</v>
      </c>
      <c r="X4994" s="214">
        <v>46700</v>
      </c>
    </row>
    <row r="4995" spans="1:24" x14ac:dyDescent="0.25">
      <c r="A4995" t="str">
        <f t="shared" si="78"/>
        <v>YAG1UKLevel 8Female + malePhysics and astronomyLondon</v>
      </c>
      <c r="B4995" s="214" t="s">
        <v>251</v>
      </c>
      <c r="C4995" s="214" t="s">
        <v>26</v>
      </c>
      <c r="D4995" s="214">
        <v>1</v>
      </c>
      <c r="E4995" s="214" t="s">
        <v>35</v>
      </c>
      <c r="F4995" s="214" t="s">
        <v>248</v>
      </c>
      <c r="G4995" s="214" t="s">
        <v>246</v>
      </c>
      <c r="H4995" s="214" t="s">
        <v>61</v>
      </c>
      <c r="I4995" s="214" t="s">
        <v>128</v>
      </c>
      <c r="J4995" s="214">
        <v>120</v>
      </c>
      <c r="K4995" s="214">
        <v>120</v>
      </c>
      <c r="L4995" s="214">
        <v>0</v>
      </c>
      <c r="M4995" s="214">
        <v>0</v>
      </c>
      <c r="N4995" s="214">
        <v>120</v>
      </c>
      <c r="O4995" s="214">
        <v>13.4</v>
      </c>
      <c r="P4995" s="214">
        <v>6.8</v>
      </c>
      <c r="Q4995" s="214">
        <v>78.7</v>
      </c>
      <c r="R4995" s="214">
        <v>79.8</v>
      </c>
      <c r="S4995" s="214">
        <v>79.8</v>
      </c>
      <c r="T4995" s="214">
        <v>1.1000000000000001</v>
      </c>
      <c r="U4995" s="214">
        <v>90</v>
      </c>
      <c r="V4995" s="214">
        <v>33900</v>
      </c>
      <c r="W4995" s="214">
        <v>38700</v>
      </c>
      <c r="X4995" s="214">
        <v>55100</v>
      </c>
    </row>
    <row r="4996" spans="1:24" x14ac:dyDescent="0.25">
      <c r="A4996" t="str">
        <f t="shared" si="78"/>
        <v>YAG1UKLevel 8Female + malePhysics and astronomyNorth East</v>
      </c>
      <c r="B4996" s="214" t="s">
        <v>251</v>
      </c>
      <c r="C4996" s="214" t="s">
        <v>26</v>
      </c>
      <c r="D4996" s="214">
        <v>1</v>
      </c>
      <c r="E4996" s="214" t="s">
        <v>35</v>
      </c>
      <c r="F4996" s="214" t="s">
        <v>248</v>
      </c>
      <c r="G4996" s="214" t="s">
        <v>246</v>
      </c>
      <c r="H4996" s="214" t="s">
        <v>61</v>
      </c>
      <c r="I4996" s="214" t="s">
        <v>129</v>
      </c>
      <c r="J4996" s="214">
        <v>15</v>
      </c>
      <c r="K4996" s="214">
        <v>15</v>
      </c>
      <c r="L4996" s="214">
        <v>0</v>
      </c>
      <c r="M4996" s="214">
        <v>0</v>
      </c>
      <c r="N4996" s="214">
        <v>15</v>
      </c>
      <c r="O4996" s="214">
        <v>12.1</v>
      </c>
      <c r="P4996" s="214">
        <v>12.1</v>
      </c>
      <c r="Q4996" s="214">
        <v>75.8</v>
      </c>
      <c r="R4996" s="214">
        <v>75.8</v>
      </c>
      <c r="S4996" s="214">
        <v>75.8</v>
      </c>
      <c r="T4996" s="214">
        <v>0</v>
      </c>
      <c r="U4996" s="214">
        <v>10</v>
      </c>
      <c r="V4996" s="214">
        <v>28800</v>
      </c>
      <c r="W4996" s="214">
        <v>30700</v>
      </c>
      <c r="X4996" s="214">
        <v>36500</v>
      </c>
    </row>
    <row r="4997" spans="1:24" x14ac:dyDescent="0.25">
      <c r="A4997" t="str">
        <f t="shared" si="78"/>
        <v>YAG1UKLevel 8Female + malePhysics and astronomyNorth West</v>
      </c>
      <c r="B4997" s="214" t="s">
        <v>251</v>
      </c>
      <c r="C4997" s="214" t="s">
        <v>26</v>
      </c>
      <c r="D4997" s="214">
        <v>1</v>
      </c>
      <c r="E4997" s="214" t="s">
        <v>35</v>
      </c>
      <c r="F4997" s="214" t="s">
        <v>248</v>
      </c>
      <c r="G4997" s="214" t="s">
        <v>246</v>
      </c>
      <c r="H4997" s="214" t="s">
        <v>61</v>
      </c>
      <c r="I4997" s="214" t="s">
        <v>130</v>
      </c>
      <c r="J4997" s="214">
        <v>40</v>
      </c>
      <c r="K4997" s="214">
        <v>40</v>
      </c>
      <c r="L4997" s="214">
        <v>0</v>
      </c>
      <c r="M4997" s="214">
        <v>0</v>
      </c>
      <c r="N4997" s="214">
        <v>40</v>
      </c>
      <c r="O4997" s="214">
        <v>21.1</v>
      </c>
      <c r="P4997" s="214">
        <v>0.9</v>
      </c>
      <c r="Q4997" s="214">
        <v>75.900000000000006</v>
      </c>
      <c r="R4997" s="214">
        <v>77.2</v>
      </c>
      <c r="S4997" s="214">
        <v>78.099999999999994</v>
      </c>
      <c r="T4997" s="214">
        <v>2.1</v>
      </c>
      <c r="U4997" s="214">
        <v>30</v>
      </c>
      <c r="V4997" s="214">
        <v>28100</v>
      </c>
      <c r="W4997" s="214">
        <v>30700</v>
      </c>
      <c r="X4997" s="214">
        <v>39100</v>
      </c>
    </row>
    <row r="4998" spans="1:24" x14ac:dyDescent="0.25">
      <c r="A4998" t="str">
        <f t="shared" si="78"/>
        <v>YAG1UKLevel 8Female + malePhysics and astronomyScotland</v>
      </c>
      <c r="B4998" s="214" t="s">
        <v>251</v>
      </c>
      <c r="C4998" s="214" t="s">
        <v>26</v>
      </c>
      <c r="D4998" s="214">
        <v>1</v>
      </c>
      <c r="E4998" s="214" t="s">
        <v>35</v>
      </c>
      <c r="F4998" s="214" t="s">
        <v>248</v>
      </c>
      <c r="G4998" s="214" t="s">
        <v>246</v>
      </c>
      <c r="H4998" s="214" t="s">
        <v>61</v>
      </c>
      <c r="I4998" s="214" t="s">
        <v>132</v>
      </c>
      <c r="J4998" s="214">
        <v>10</v>
      </c>
      <c r="K4998" s="214">
        <v>10</v>
      </c>
      <c r="L4998" s="214">
        <v>0</v>
      </c>
      <c r="M4998" s="214">
        <v>0</v>
      </c>
      <c r="N4998" s="214">
        <v>10</v>
      </c>
      <c r="O4998" s="214">
        <v>11.6</v>
      </c>
      <c r="P4998" s="214">
        <v>15.6</v>
      </c>
      <c r="Q4998" s="214">
        <v>72.8</v>
      </c>
      <c r="R4998" s="214">
        <v>72.8</v>
      </c>
      <c r="S4998" s="214">
        <v>72.8</v>
      </c>
      <c r="T4998" s="214">
        <v>0</v>
      </c>
      <c r="U4998" s="214" t="s">
        <v>140</v>
      </c>
      <c r="V4998" s="214" t="s">
        <v>140</v>
      </c>
      <c r="W4998" s="214" t="s">
        <v>140</v>
      </c>
      <c r="X4998" s="214" t="s">
        <v>140</v>
      </c>
    </row>
    <row r="4999" spans="1:24" x14ac:dyDescent="0.25">
      <c r="A4999" t="str">
        <f t="shared" si="78"/>
        <v>YAG1UKLevel 8Female + malePhysics and astronomySouth East</v>
      </c>
      <c r="B4999" s="214" t="s">
        <v>251</v>
      </c>
      <c r="C4999" s="214" t="s">
        <v>26</v>
      </c>
      <c r="D4999" s="214">
        <v>1</v>
      </c>
      <c r="E4999" s="214" t="s">
        <v>35</v>
      </c>
      <c r="F4999" s="214" t="s">
        <v>248</v>
      </c>
      <c r="G4999" s="214" t="s">
        <v>246</v>
      </c>
      <c r="H4999" s="214" t="s">
        <v>61</v>
      </c>
      <c r="I4999" s="214" t="s">
        <v>133</v>
      </c>
      <c r="J4999" s="214">
        <v>100</v>
      </c>
      <c r="K4999" s="214">
        <v>100</v>
      </c>
      <c r="L4999" s="214">
        <v>0</v>
      </c>
      <c r="M4999" s="214">
        <v>0</v>
      </c>
      <c r="N4999" s="214">
        <v>100</v>
      </c>
      <c r="O4999" s="214">
        <v>8.1999999999999993</v>
      </c>
      <c r="P4999" s="214">
        <v>4.9000000000000004</v>
      </c>
      <c r="Q4999" s="214">
        <v>85</v>
      </c>
      <c r="R4999" s="214">
        <v>86.9</v>
      </c>
      <c r="S4999" s="214">
        <v>86.9</v>
      </c>
      <c r="T4999" s="214">
        <v>1.9</v>
      </c>
      <c r="U4999" s="214">
        <v>85</v>
      </c>
      <c r="V4999" s="214">
        <v>29200</v>
      </c>
      <c r="W4999" s="214">
        <v>33200</v>
      </c>
      <c r="X4999" s="214">
        <v>38300</v>
      </c>
    </row>
    <row r="5000" spans="1:24" x14ac:dyDescent="0.25">
      <c r="A5000" t="str">
        <f t="shared" si="78"/>
        <v>YAG1UKLevel 8Female + malePhysics and astronomySouth West</v>
      </c>
      <c r="B5000" s="214" t="s">
        <v>251</v>
      </c>
      <c r="C5000" s="214" t="s">
        <v>26</v>
      </c>
      <c r="D5000" s="214">
        <v>1</v>
      </c>
      <c r="E5000" s="214" t="s">
        <v>35</v>
      </c>
      <c r="F5000" s="214" t="s">
        <v>248</v>
      </c>
      <c r="G5000" s="214" t="s">
        <v>246</v>
      </c>
      <c r="H5000" s="214" t="s">
        <v>61</v>
      </c>
      <c r="I5000" s="214" t="s">
        <v>134</v>
      </c>
      <c r="J5000" s="214">
        <v>35</v>
      </c>
      <c r="K5000" s="214">
        <v>35</v>
      </c>
      <c r="L5000" s="214">
        <v>0</v>
      </c>
      <c r="M5000" s="214">
        <v>0</v>
      </c>
      <c r="N5000" s="214">
        <v>35</v>
      </c>
      <c r="O5000" s="214">
        <v>10.8</v>
      </c>
      <c r="P5000" s="214">
        <v>18.899999999999999</v>
      </c>
      <c r="Q5000" s="214">
        <v>64.900000000000006</v>
      </c>
      <c r="R5000" s="214">
        <v>67.599999999999994</v>
      </c>
      <c r="S5000" s="214">
        <v>70.3</v>
      </c>
      <c r="T5000" s="214">
        <v>5.4</v>
      </c>
      <c r="U5000" s="214">
        <v>20</v>
      </c>
      <c r="V5000" s="214">
        <v>29600</v>
      </c>
      <c r="W5000" s="214">
        <v>32100</v>
      </c>
      <c r="X5000" s="214">
        <v>35400</v>
      </c>
    </row>
    <row r="5001" spans="1:24" x14ac:dyDescent="0.25">
      <c r="A5001" t="str">
        <f t="shared" si="78"/>
        <v>YAG1UKLevel 8Female + malePhysics and astronomyUnknown</v>
      </c>
      <c r="B5001" s="214" t="s">
        <v>251</v>
      </c>
      <c r="C5001" s="214" t="s">
        <v>26</v>
      </c>
      <c r="D5001" s="214">
        <v>1</v>
      </c>
      <c r="E5001" s="214" t="s">
        <v>35</v>
      </c>
      <c r="F5001" s="214" t="s">
        <v>248</v>
      </c>
      <c r="G5001" s="214" t="s">
        <v>246</v>
      </c>
      <c r="H5001" s="214" t="s">
        <v>61</v>
      </c>
      <c r="I5001" s="214" t="s">
        <v>135</v>
      </c>
      <c r="J5001" s="214">
        <v>10</v>
      </c>
      <c r="K5001" s="214">
        <v>10</v>
      </c>
      <c r="L5001" s="214">
        <v>71.900000000000006</v>
      </c>
      <c r="M5001" s="214">
        <v>0</v>
      </c>
      <c r="N5001" s="214">
        <v>5</v>
      </c>
      <c r="O5001" s="214">
        <v>0</v>
      </c>
      <c r="P5001" s="214">
        <v>0</v>
      </c>
      <c r="Q5001" s="214">
        <v>0</v>
      </c>
      <c r="R5001" s="214">
        <v>0</v>
      </c>
      <c r="S5001" s="214">
        <v>100</v>
      </c>
      <c r="T5001" s="214">
        <v>100</v>
      </c>
      <c r="U5001" s="214" t="s">
        <v>136</v>
      </c>
      <c r="V5001" s="214" t="s">
        <v>136</v>
      </c>
      <c r="W5001" s="214" t="s">
        <v>136</v>
      </c>
      <c r="X5001" s="214" t="s">
        <v>136</v>
      </c>
    </row>
    <row r="5002" spans="1:24" x14ac:dyDescent="0.25">
      <c r="A5002" t="str">
        <f t="shared" si="78"/>
        <v>YAG1UKLevel 8Female + malePhysics and astronomyWales</v>
      </c>
      <c r="B5002" s="214" t="s">
        <v>251</v>
      </c>
      <c r="C5002" s="214" t="s">
        <v>26</v>
      </c>
      <c r="D5002" s="214">
        <v>1</v>
      </c>
      <c r="E5002" s="214" t="s">
        <v>35</v>
      </c>
      <c r="F5002" s="214" t="s">
        <v>248</v>
      </c>
      <c r="G5002" s="214" t="s">
        <v>246</v>
      </c>
      <c r="H5002" s="214" t="s">
        <v>61</v>
      </c>
      <c r="I5002" s="214" t="s">
        <v>137</v>
      </c>
      <c r="J5002" s="214">
        <v>5</v>
      </c>
      <c r="K5002" s="214">
        <v>5</v>
      </c>
      <c r="L5002" s="214">
        <v>0</v>
      </c>
      <c r="M5002" s="214">
        <v>0</v>
      </c>
      <c r="N5002" s="214">
        <v>5</v>
      </c>
      <c r="O5002" s="214">
        <v>20</v>
      </c>
      <c r="P5002" s="214">
        <v>20</v>
      </c>
      <c r="Q5002" s="214">
        <v>40</v>
      </c>
      <c r="R5002" s="214">
        <v>60</v>
      </c>
      <c r="S5002" s="214">
        <v>60</v>
      </c>
      <c r="T5002" s="214">
        <v>20</v>
      </c>
      <c r="U5002" s="214" t="s">
        <v>140</v>
      </c>
      <c r="V5002" s="214" t="s">
        <v>140</v>
      </c>
      <c r="W5002" s="214" t="s">
        <v>140</v>
      </c>
      <c r="X5002" s="214" t="s">
        <v>140</v>
      </c>
    </row>
    <row r="5003" spans="1:24" x14ac:dyDescent="0.25">
      <c r="A5003" t="str">
        <f t="shared" si="78"/>
        <v>YAG1UKLevel 8Female + malePhysics and astronomyWest Midlands</v>
      </c>
      <c r="B5003" s="214" t="s">
        <v>251</v>
      </c>
      <c r="C5003" s="214" t="s">
        <v>26</v>
      </c>
      <c r="D5003" s="214">
        <v>1</v>
      </c>
      <c r="E5003" s="214" t="s">
        <v>35</v>
      </c>
      <c r="F5003" s="214" t="s">
        <v>248</v>
      </c>
      <c r="G5003" s="214" t="s">
        <v>246</v>
      </c>
      <c r="H5003" s="214" t="s">
        <v>61</v>
      </c>
      <c r="I5003" s="214" t="s">
        <v>138</v>
      </c>
      <c r="J5003" s="214">
        <v>30</v>
      </c>
      <c r="K5003" s="214">
        <v>30</v>
      </c>
      <c r="L5003" s="214">
        <v>0</v>
      </c>
      <c r="M5003" s="214">
        <v>0</v>
      </c>
      <c r="N5003" s="214">
        <v>30</v>
      </c>
      <c r="O5003" s="214">
        <v>35.5</v>
      </c>
      <c r="P5003" s="214">
        <v>6.5</v>
      </c>
      <c r="Q5003" s="214">
        <v>45.2</v>
      </c>
      <c r="R5003" s="214">
        <v>58.1</v>
      </c>
      <c r="S5003" s="214">
        <v>58.1</v>
      </c>
      <c r="T5003" s="214">
        <v>12.9</v>
      </c>
      <c r="U5003" s="214">
        <v>15</v>
      </c>
      <c r="V5003" s="214">
        <v>31800</v>
      </c>
      <c r="W5003" s="214">
        <v>32500</v>
      </c>
      <c r="X5003" s="214">
        <v>36500</v>
      </c>
    </row>
    <row r="5004" spans="1:24" x14ac:dyDescent="0.25">
      <c r="A5004" t="str">
        <f t="shared" si="78"/>
        <v>YAG1UKLevel 8Female + malePhysics and astronomyYorkshire and The Humber</v>
      </c>
      <c r="B5004" s="214" t="s">
        <v>251</v>
      </c>
      <c r="C5004" s="214" t="s">
        <v>26</v>
      </c>
      <c r="D5004" s="214">
        <v>1</v>
      </c>
      <c r="E5004" s="214" t="s">
        <v>35</v>
      </c>
      <c r="F5004" s="214" t="s">
        <v>248</v>
      </c>
      <c r="G5004" s="214" t="s">
        <v>246</v>
      </c>
      <c r="H5004" s="214" t="s">
        <v>61</v>
      </c>
      <c r="I5004" s="214" t="s">
        <v>139</v>
      </c>
      <c r="J5004" s="214">
        <v>35</v>
      </c>
      <c r="K5004" s="214">
        <v>35</v>
      </c>
      <c r="L5004" s="214">
        <v>0</v>
      </c>
      <c r="M5004" s="214">
        <v>0</v>
      </c>
      <c r="N5004" s="214">
        <v>35</v>
      </c>
      <c r="O5004" s="214">
        <v>22.3</v>
      </c>
      <c r="P5004" s="214">
        <v>9.8000000000000007</v>
      </c>
      <c r="Q5004" s="214">
        <v>56.8</v>
      </c>
      <c r="R5004" s="214">
        <v>65.099999999999994</v>
      </c>
      <c r="S5004" s="214">
        <v>67.900000000000006</v>
      </c>
      <c r="T5004" s="214">
        <v>11.2</v>
      </c>
      <c r="U5004" s="214">
        <v>20</v>
      </c>
      <c r="V5004" s="214">
        <v>29600</v>
      </c>
      <c r="W5004" s="214">
        <v>31400</v>
      </c>
      <c r="X5004" s="214">
        <v>36500</v>
      </c>
    </row>
    <row r="5005" spans="1:24" x14ac:dyDescent="0.25">
      <c r="A5005" t="str">
        <f t="shared" si="78"/>
        <v>YAG1UKLevel 8Female + malePoliticsAbroad</v>
      </c>
      <c r="B5005" s="214" t="s">
        <v>251</v>
      </c>
      <c r="C5005" s="214" t="s">
        <v>26</v>
      </c>
      <c r="D5005" s="214">
        <v>1</v>
      </c>
      <c r="E5005" s="214" t="s">
        <v>35</v>
      </c>
      <c r="F5005" s="214" t="s">
        <v>248</v>
      </c>
      <c r="G5005" s="214" t="s">
        <v>246</v>
      </c>
      <c r="H5005" s="214" t="s">
        <v>81</v>
      </c>
      <c r="I5005" s="214" t="s">
        <v>125</v>
      </c>
      <c r="J5005" s="214" t="s">
        <v>140</v>
      </c>
      <c r="K5005" s="214" t="s">
        <v>140</v>
      </c>
      <c r="L5005" s="214" t="s">
        <v>140</v>
      </c>
      <c r="M5005" s="214" t="s">
        <v>140</v>
      </c>
      <c r="N5005" s="214" t="s">
        <v>140</v>
      </c>
      <c r="O5005" s="214" t="s">
        <v>140</v>
      </c>
      <c r="P5005" s="214" t="s">
        <v>140</v>
      </c>
      <c r="Q5005" s="214" t="s">
        <v>140</v>
      </c>
      <c r="R5005" s="214" t="s">
        <v>140</v>
      </c>
      <c r="S5005" s="214" t="s">
        <v>140</v>
      </c>
      <c r="T5005" s="214" t="s">
        <v>140</v>
      </c>
      <c r="U5005" s="214" t="s">
        <v>136</v>
      </c>
      <c r="V5005" s="214" t="s">
        <v>136</v>
      </c>
      <c r="W5005" s="214" t="s">
        <v>136</v>
      </c>
      <c r="X5005" s="214" t="s">
        <v>136</v>
      </c>
    </row>
    <row r="5006" spans="1:24" x14ac:dyDescent="0.25">
      <c r="A5006" t="str">
        <f t="shared" ref="A5006:A5069" si="79">"YAG"&amp;D5006 &amp;E5006 &amp;F5006 &amp; G5006 &amp;H5006 &amp;I5006</f>
        <v>YAG1UKLevel 8Female + malePoliticsEast Midlands</v>
      </c>
      <c r="B5006" s="214" t="s">
        <v>251</v>
      </c>
      <c r="C5006" s="214" t="s">
        <v>26</v>
      </c>
      <c r="D5006" s="214">
        <v>1</v>
      </c>
      <c r="E5006" s="214" t="s">
        <v>35</v>
      </c>
      <c r="F5006" s="214" t="s">
        <v>248</v>
      </c>
      <c r="G5006" s="214" t="s">
        <v>246</v>
      </c>
      <c r="H5006" s="214" t="s">
        <v>81</v>
      </c>
      <c r="I5006" s="214" t="s">
        <v>126</v>
      </c>
      <c r="J5006" s="214">
        <v>10</v>
      </c>
      <c r="K5006" s="214">
        <v>10</v>
      </c>
      <c r="L5006" s="214">
        <v>0</v>
      </c>
      <c r="M5006" s="214">
        <v>0</v>
      </c>
      <c r="N5006" s="214">
        <v>10</v>
      </c>
      <c r="O5006" s="214">
        <v>12</v>
      </c>
      <c r="P5006" s="214">
        <v>0</v>
      </c>
      <c r="Q5006" s="214">
        <v>88</v>
      </c>
      <c r="R5006" s="214">
        <v>88</v>
      </c>
      <c r="S5006" s="214">
        <v>88</v>
      </c>
      <c r="T5006" s="214">
        <v>0</v>
      </c>
      <c r="U5006" s="214" t="s">
        <v>140</v>
      </c>
      <c r="V5006" s="214" t="s">
        <v>140</v>
      </c>
      <c r="W5006" s="214" t="s">
        <v>140</v>
      </c>
      <c r="X5006" s="214" t="s">
        <v>140</v>
      </c>
    </row>
    <row r="5007" spans="1:24" x14ac:dyDescent="0.25">
      <c r="A5007" t="str">
        <f t="shared" si="79"/>
        <v>YAG1UKLevel 8Female + malePoliticsEast of England</v>
      </c>
      <c r="B5007" s="214" t="s">
        <v>251</v>
      </c>
      <c r="C5007" s="214" t="s">
        <v>26</v>
      </c>
      <c r="D5007" s="214">
        <v>1</v>
      </c>
      <c r="E5007" s="214" t="s">
        <v>35</v>
      </c>
      <c r="F5007" s="214" t="s">
        <v>248</v>
      </c>
      <c r="G5007" s="214" t="s">
        <v>246</v>
      </c>
      <c r="H5007" s="214" t="s">
        <v>81</v>
      </c>
      <c r="I5007" s="214" t="s">
        <v>127</v>
      </c>
      <c r="J5007" s="214">
        <v>10</v>
      </c>
      <c r="K5007" s="214">
        <v>10</v>
      </c>
      <c r="L5007" s="214">
        <v>0</v>
      </c>
      <c r="M5007" s="214">
        <v>0</v>
      </c>
      <c r="N5007" s="214">
        <v>10</v>
      </c>
      <c r="O5007" s="214">
        <v>8.3000000000000007</v>
      </c>
      <c r="P5007" s="214">
        <v>8.3000000000000007</v>
      </c>
      <c r="Q5007" s="214">
        <v>83.3</v>
      </c>
      <c r="R5007" s="214">
        <v>83.3</v>
      </c>
      <c r="S5007" s="214">
        <v>83.3</v>
      </c>
      <c r="T5007" s="214">
        <v>0</v>
      </c>
      <c r="U5007" s="214" t="s">
        <v>140</v>
      </c>
      <c r="V5007" s="214" t="s">
        <v>140</v>
      </c>
      <c r="W5007" s="214" t="s">
        <v>140</v>
      </c>
      <c r="X5007" s="214" t="s">
        <v>140</v>
      </c>
    </row>
    <row r="5008" spans="1:24" x14ac:dyDescent="0.25">
      <c r="A5008" t="str">
        <f t="shared" si="79"/>
        <v>YAG1UKLevel 8Female + malePoliticsLondon</v>
      </c>
      <c r="B5008" s="214" t="s">
        <v>251</v>
      </c>
      <c r="C5008" s="214" t="s">
        <v>26</v>
      </c>
      <c r="D5008" s="214">
        <v>1</v>
      </c>
      <c r="E5008" s="214" t="s">
        <v>35</v>
      </c>
      <c r="F5008" s="214" t="s">
        <v>248</v>
      </c>
      <c r="G5008" s="214" t="s">
        <v>246</v>
      </c>
      <c r="H5008" s="214" t="s">
        <v>81</v>
      </c>
      <c r="I5008" s="214" t="s">
        <v>128</v>
      </c>
      <c r="J5008" s="214">
        <v>45</v>
      </c>
      <c r="K5008" s="214">
        <v>45</v>
      </c>
      <c r="L5008" s="214">
        <v>0</v>
      </c>
      <c r="M5008" s="214">
        <v>0</v>
      </c>
      <c r="N5008" s="214">
        <v>45</v>
      </c>
      <c r="O5008" s="214">
        <v>24.8</v>
      </c>
      <c r="P5008" s="214">
        <v>4.5</v>
      </c>
      <c r="Q5008" s="214">
        <v>68.400000000000006</v>
      </c>
      <c r="R5008" s="214">
        <v>70.7</v>
      </c>
      <c r="S5008" s="214">
        <v>70.7</v>
      </c>
      <c r="T5008" s="214">
        <v>2.2999999999999998</v>
      </c>
      <c r="U5008" s="214">
        <v>25</v>
      </c>
      <c r="V5008" s="214">
        <v>27700</v>
      </c>
      <c r="W5008" s="214">
        <v>37600</v>
      </c>
      <c r="X5008" s="214">
        <v>48200</v>
      </c>
    </row>
    <row r="5009" spans="1:24" x14ac:dyDescent="0.25">
      <c r="A5009" t="str">
        <f t="shared" si="79"/>
        <v>YAG1UKLevel 8Female + malePoliticsNorth East</v>
      </c>
      <c r="B5009" s="214" t="s">
        <v>251</v>
      </c>
      <c r="C5009" s="214" t="s">
        <v>26</v>
      </c>
      <c r="D5009" s="214">
        <v>1</v>
      </c>
      <c r="E5009" s="214" t="s">
        <v>35</v>
      </c>
      <c r="F5009" s="214" t="s">
        <v>248</v>
      </c>
      <c r="G5009" s="214" t="s">
        <v>246</v>
      </c>
      <c r="H5009" s="214" t="s">
        <v>81</v>
      </c>
      <c r="I5009" s="214" t="s">
        <v>129</v>
      </c>
      <c r="J5009" s="214">
        <v>5</v>
      </c>
      <c r="K5009" s="214">
        <v>5</v>
      </c>
      <c r="L5009" s="214">
        <v>0</v>
      </c>
      <c r="M5009" s="214">
        <v>0</v>
      </c>
      <c r="N5009" s="214">
        <v>5</v>
      </c>
      <c r="O5009" s="214">
        <v>0</v>
      </c>
      <c r="P5009" s="214">
        <v>0</v>
      </c>
      <c r="Q5009" s="214">
        <v>66.7</v>
      </c>
      <c r="R5009" s="214">
        <v>100</v>
      </c>
      <c r="S5009" s="214">
        <v>100</v>
      </c>
      <c r="T5009" s="214">
        <v>33.299999999999997</v>
      </c>
      <c r="U5009" s="214" t="s">
        <v>140</v>
      </c>
      <c r="V5009" s="214" t="s">
        <v>140</v>
      </c>
      <c r="W5009" s="214" t="s">
        <v>140</v>
      </c>
      <c r="X5009" s="214" t="s">
        <v>140</v>
      </c>
    </row>
    <row r="5010" spans="1:24" x14ac:dyDescent="0.25">
      <c r="A5010" t="str">
        <f t="shared" si="79"/>
        <v>YAG1UKLevel 8Female + malePoliticsNorth West</v>
      </c>
      <c r="B5010" s="214" t="s">
        <v>251</v>
      </c>
      <c r="C5010" s="214" t="s">
        <v>26</v>
      </c>
      <c r="D5010" s="214">
        <v>1</v>
      </c>
      <c r="E5010" s="214" t="s">
        <v>35</v>
      </c>
      <c r="F5010" s="214" t="s">
        <v>248</v>
      </c>
      <c r="G5010" s="214" t="s">
        <v>246</v>
      </c>
      <c r="H5010" s="214" t="s">
        <v>81</v>
      </c>
      <c r="I5010" s="214" t="s">
        <v>130</v>
      </c>
      <c r="J5010" s="214">
        <v>10</v>
      </c>
      <c r="K5010" s="214">
        <v>10</v>
      </c>
      <c r="L5010" s="214">
        <v>0</v>
      </c>
      <c r="M5010" s="214">
        <v>0</v>
      </c>
      <c r="N5010" s="214">
        <v>10</v>
      </c>
      <c r="O5010" s="214">
        <v>12.9</v>
      </c>
      <c r="P5010" s="214">
        <v>12.9</v>
      </c>
      <c r="Q5010" s="214">
        <v>71</v>
      </c>
      <c r="R5010" s="214">
        <v>74.2</v>
      </c>
      <c r="S5010" s="214">
        <v>74.2</v>
      </c>
      <c r="T5010" s="214">
        <v>3.2</v>
      </c>
      <c r="U5010" s="214" t="s">
        <v>140</v>
      </c>
      <c r="V5010" s="214" t="s">
        <v>140</v>
      </c>
      <c r="W5010" s="214" t="s">
        <v>140</v>
      </c>
      <c r="X5010" s="214" t="s">
        <v>140</v>
      </c>
    </row>
    <row r="5011" spans="1:24" x14ac:dyDescent="0.25">
      <c r="A5011" t="str">
        <f t="shared" si="79"/>
        <v>YAG1UKLevel 8Female + malePoliticsNorthern Ireland</v>
      </c>
      <c r="B5011" s="214" t="s">
        <v>251</v>
      </c>
      <c r="C5011" s="214" t="s">
        <v>26</v>
      </c>
      <c r="D5011" s="214">
        <v>1</v>
      </c>
      <c r="E5011" s="214" t="s">
        <v>35</v>
      </c>
      <c r="F5011" s="214" t="s">
        <v>248</v>
      </c>
      <c r="G5011" s="214" t="s">
        <v>246</v>
      </c>
      <c r="H5011" s="214" t="s">
        <v>81</v>
      </c>
      <c r="I5011" s="214" t="s">
        <v>131</v>
      </c>
      <c r="J5011" s="214">
        <v>5</v>
      </c>
      <c r="K5011" s="214">
        <v>5</v>
      </c>
      <c r="L5011" s="214">
        <v>0</v>
      </c>
      <c r="M5011" s="214">
        <v>0</v>
      </c>
      <c r="N5011" s="214">
        <v>5</v>
      </c>
      <c r="O5011" s="214">
        <v>0</v>
      </c>
      <c r="P5011" s="214">
        <v>0</v>
      </c>
      <c r="Q5011" s="214">
        <v>100</v>
      </c>
      <c r="R5011" s="214">
        <v>100</v>
      </c>
      <c r="S5011" s="214">
        <v>100</v>
      </c>
      <c r="T5011" s="214">
        <v>0</v>
      </c>
      <c r="U5011" s="214" t="s">
        <v>140</v>
      </c>
      <c r="V5011" s="214" t="s">
        <v>140</v>
      </c>
      <c r="W5011" s="214" t="s">
        <v>140</v>
      </c>
      <c r="X5011" s="214" t="s">
        <v>140</v>
      </c>
    </row>
    <row r="5012" spans="1:24" x14ac:dyDescent="0.25">
      <c r="A5012" t="str">
        <f t="shared" si="79"/>
        <v>YAG1UKLevel 8Female + malePoliticsScotland</v>
      </c>
      <c r="B5012" s="214" t="s">
        <v>251</v>
      </c>
      <c r="C5012" s="214" t="s">
        <v>26</v>
      </c>
      <c r="D5012" s="214">
        <v>1</v>
      </c>
      <c r="E5012" s="214" t="s">
        <v>35</v>
      </c>
      <c r="F5012" s="214" t="s">
        <v>248</v>
      </c>
      <c r="G5012" s="214" t="s">
        <v>246</v>
      </c>
      <c r="H5012" s="214" t="s">
        <v>81</v>
      </c>
      <c r="I5012" s="214" t="s">
        <v>132</v>
      </c>
      <c r="J5012" s="214">
        <v>10</v>
      </c>
      <c r="K5012" s="214">
        <v>10</v>
      </c>
      <c r="L5012" s="214">
        <v>0</v>
      </c>
      <c r="M5012" s="214">
        <v>0</v>
      </c>
      <c r="N5012" s="214">
        <v>10</v>
      </c>
      <c r="O5012" s="214">
        <v>0</v>
      </c>
      <c r="P5012" s="214">
        <v>0</v>
      </c>
      <c r="Q5012" s="214">
        <v>75</v>
      </c>
      <c r="R5012" s="214">
        <v>87.5</v>
      </c>
      <c r="S5012" s="214">
        <v>100</v>
      </c>
      <c r="T5012" s="214">
        <v>25</v>
      </c>
      <c r="U5012" s="214" t="s">
        <v>140</v>
      </c>
      <c r="V5012" s="214" t="s">
        <v>140</v>
      </c>
      <c r="W5012" s="214" t="s">
        <v>140</v>
      </c>
      <c r="X5012" s="214" t="s">
        <v>140</v>
      </c>
    </row>
    <row r="5013" spans="1:24" x14ac:dyDescent="0.25">
      <c r="A5013" t="str">
        <f t="shared" si="79"/>
        <v>YAG1UKLevel 8Female + malePoliticsSouth East</v>
      </c>
      <c r="B5013" s="214" t="s">
        <v>251</v>
      </c>
      <c r="C5013" s="214" t="s">
        <v>26</v>
      </c>
      <c r="D5013" s="214">
        <v>1</v>
      </c>
      <c r="E5013" s="214" t="s">
        <v>35</v>
      </c>
      <c r="F5013" s="214" t="s">
        <v>248</v>
      </c>
      <c r="G5013" s="214" t="s">
        <v>246</v>
      </c>
      <c r="H5013" s="214" t="s">
        <v>81</v>
      </c>
      <c r="I5013" s="214" t="s">
        <v>133</v>
      </c>
      <c r="J5013" s="214">
        <v>25</v>
      </c>
      <c r="K5013" s="214">
        <v>25</v>
      </c>
      <c r="L5013" s="214">
        <v>0</v>
      </c>
      <c r="M5013" s="214">
        <v>0</v>
      </c>
      <c r="N5013" s="214">
        <v>25</v>
      </c>
      <c r="O5013" s="214">
        <v>7.3</v>
      </c>
      <c r="P5013" s="214">
        <v>7.3</v>
      </c>
      <c r="Q5013" s="214">
        <v>78</v>
      </c>
      <c r="R5013" s="214">
        <v>85.4</v>
      </c>
      <c r="S5013" s="214">
        <v>85.4</v>
      </c>
      <c r="T5013" s="214">
        <v>7.3</v>
      </c>
      <c r="U5013" s="214">
        <v>20</v>
      </c>
      <c r="V5013" s="214">
        <v>29900</v>
      </c>
      <c r="W5013" s="214">
        <v>37200</v>
      </c>
      <c r="X5013" s="214">
        <v>43800</v>
      </c>
    </row>
    <row r="5014" spans="1:24" x14ac:dyDescent="0.25">
      <c r="A5014" t="str">
        <f t="shared" si="79"/>
        <v>YAG1UKLevel 8Female + malePoliticsSouth West</v>
      </c>
      <c r="B5014" s="214" t="s">
        <v>251</v>
      </c>
      <c r="C5014" s="214" t="s">
        <v>26</v>
      </c>
      <c r="D5014" s="214">
        <v>1</v>
      </c>
      <c r="E5014" s="214" t="s">
        <v>35</v>
      </c>
      <c r="F5014" s="214" t="s">
        <v>248</v>
      </c>
      <c r="G5014" s="214" t="s">
        <v>246</v>
      </c>
      <c r="H5014" s="214" t="s">
        <v>81</v>
      </c>
      <c r="I5014" s="214" t="s">
        <v>134</v>
      </c>
      <c r="J5014" s="214">
        <v>15</v>
      </c>
      <c r="K5014" s="214">
        <v>15</v>
      </c>
      <c r="L5014" s="214">
        <v>0</v>
      </c>
      <c r="M5014" s="214">
        <v>0</v>
      </c>
      <c r="N5014" s="214">
        <v>15</v>
      </c>
      <c r="O5014" s="214">
        <v>0</v>
      </c>
      <c r="P5014" s="214">
        <v>6.5</v>
      </c>
      <c r="Q5014" s="214">
        <v>89</v>
      </c>
      <c r="R5014" s="214">
        <v>93.5</v>
      </c>
      <c r="S5014" s="214">
        <v>93.5</v>
      </c>
      <c r="T5014" s="214">
        <v>4.5</v>
      </c>
      <c r="U5014" s="214">
        <v>10</v>
      </c>
      <c r="V5014" s="214">
        <v>17200</v>
      </c>
      <c r="W5014" s="214">
        <v>23700</v>
      </c>
      <c r="X5014" s="214">
        <v>33600</v>
      </c>
    </row>
    <row r="5015" spans="1:24" x14ac:dyDescent="0.25">
      <c r="A5015" t="str">
        <f t="shared" si="79"/>
        <v>YAG1UKLevel 8Female + malePoliticsUnknown</v>
      </c>
      <c r="B5015" s="214" t="s">
        <v>251</v>
      </c>
      <c r="C5015" s="214" t="s">
        <v>26</v>
      </c>
      <c r="D5015" s="214">
        <v>1</v>
      </c>
      <c r="E5015" s="214" t="s">
        <v>35</v>
      </c>
      <c r="F5015" s="214" t="s">
        <v>248</v>
      </c>
      <c r="G5015" s="214" t="s">
        <v>246</v>
      </c>
      <c r="H5015" s="214" t="s">
        <v>81</v>
      </c>
      <c r="I5015" s="214" t="s">
        <v>135</v>
      </c>
      <c r="J5015" s="214">
        <v>10</v>
      </c>
      <c r="K5015" s="214">
        <v>10</v>
      </c>
      <c r="L5015" s="214">
        <v>100</v>
      </c>
      <c r="M5015" s="214">
        <v>0</v>
      </c>
      <c r="N5015" s="214">
        <v>0</v>
      </c>
      <c r="O5015" s="214" t="s">
        <v>254</v>
      </c>
      <c r="P5015" s="214" t="s">
        <v>254</v>
      </c>
      <c r="Q5015" s="214" t="s">
        <v>254</v>
      </c>
      <c r="R5015" s="214" t="s">
        <v>254</v>
      </c>
      <c r="S5015" s="214" t="s">
        <v>254</v>
      </c>
      <c r="T5015" s="214" t="s">
        <v>254</v>
      </c>
      <c r="U5015" s="214" t="s">
        <v>136</v>
      </c>
      <c r="V5015" s="214" t="s">
        <v>136</v>
      </c>
      <c r="W5015" s="214" t="s">
        <v>136</v>
      </c>
      <c r="X5015" s="214" t="s">
        <v>136</v>
      </c>
    </row>
    <row r="5016" spans="1:24" x14ac:dyDescent="0.25">
      <c r="A5016" t="str">
        <f t="shared" si="79"/>
        <v>YAG1UKLevel 8Female + malePoliticsWales</v>
      </c>
      <c r="B5016" s="214" t="s">
        <v>251</v>
      </c>
      <c r="C5016" s="214" t="s">
        <v>26</v>
      </c>
      <c r="D5016" s="214">
        <v>1</v>
      </c>
      <c r="E5016" s="214" t="s">
        <v>35</v>
      </c>
      <c r="F5016" s="214" t="s">
        <v>248</v>
      </c>
      <c r="G5016" s="214" t="s">
        <v>246</v>
      </c>
      <c r="H5016" s="214" t="s">
        <v>81</v>
      </c>
      <c r="I5016" s="214" t="s">
        <v>137</v>
      </c>
      <c r="J5016" s="214" t="s">
        <v>140</v>
      </c>
      <c r="K5016" s="214" t="s">
        <v>140</v>
      </c>
      <c r="L5016" s="214" t="s">
        <v>140</v>
      </c>
      <c r="M5016" s="214" t="s">
        <v>140</v>
      </c>
      <c r="N5016" s="214" t="s">
        <v>140</v>
      </c>
      <c r="O5016" s="214" t="s">
        <v>140</v>
      </c>
      <c r="P5016" s="214" t="s">
        <v>140</v>
      </c>
      <c r="Q5016" s="214" t="s">
        <v>140</v>
      </c>
      <c r="R5016" s="214" t="s">
        <v>140</v>
      </c>
      <c r="S5016" s="214" t="s">
        <v>140</v>
      </c>
      <c r="T5016" s="214" t="s">
        <v>140</v>
      </c>
      <c r="U5016" s="214" t="s">
        <v>140</v>
      </c>
      <c r="V5016" s="214" t="s">
        <v>140</v>
      </c>
      <c r="W5016" s="214" t="s">
        <v>140</v>
      </c>
      <c r="X5016" s="214" t="s">
        <v>140</v>
      </c>
    </row>
    <row r="5017" spans="1:24" x14ac:dyDescent="0.25">
      <c r="A5017" t="str">
        <f t="shared" si="79"/>
        <v>YAG1UKLevel 8Female + malePoliticsWest Midlands</v>
      </c>
      <c r="B5017" s="214" t="s">
        <v>251</v>
      </c>
      <c r="C5017" s="214" t="s">
        <v>26</v>
      </c>
      <c r="D5017" s="214">
        <v>1</v>
      </c>
      <c r="E5017" s="214" t="s">
        <v>35</v>
      </c>
      <c r="F5017" s="214" t="s">
        <v>248</v>
      </c>
      <c r="G5017" s="214" t="s">
        <v>246</v>
      </c>
      <c r="H5017" s="214" t="s">
        <v>81</v>
      </c>
      <c r="I5017" s="214" t="s">
        <v>138</v>
      </c>
      <c r="J5017" s="214">
        <v>10</v>
      </c>
      <c r="K5017" s="214">
        <v>10</v>
      </c>
      <c r="L5017" s="214">
        <v>0</v>
      </c>
      <c r="M5017" s="214">
        <v>0</v>
      </c>
      <c r="N5017" s="214">
        <v>10</v>
      </c>
      <c r="O5017" s="214">
        <v>0</v>
      </c>
      <c r="P5017" s="214">
        <v>11.1</v>
      </c>
      <c r="Q5017" s="214">
        <v>77.8</v>
      </c>
      <c r="R5017" s="214">
        <v>88.9</v>
      </c>
      <c r="S5017" s="214">
        <v>88.9</v>
      </c>
      <c r="T5017" s="214">
        <v>11.1</v>
      </c>
      <c r="U5017" s="214" t="s">
        <v>140</v>
      </c>
      <c r="V5017" s="214" t="s">
        <v>140</v>
      </c>
      <c r="W5017" s="214" t="s">
        <v>140</v>
      </c>
      <c r="X5017" s="214" t="s">
        <v>140</v>
      </c>
    </row>
    <row r="5018" spans="1:24" x14ac:dyDescent="0.25">
      <c r="A5018" t="str">
        <f t="shared" si="79"/>
        <v>YAG1UKLevel 8Female + malePoliticsYorkshire and The Humber</v>
      </c>
      <c r="B5018" s="214" t="s">
        <v>251</v>
      </c>
      <c r="C5018" s="214" t="s">
        <v>26</v>
      </c>
      <c r="D5018" s="214">
        <v>1</v>
      </c>
      <c r="E5018" s="214" t="s">
        <v>35</v>
      </c>
      <c r="F5018" s="214" t="s">
        <v>248</v>
      </c>
      <c r="G5018" s="214" t="s">
        <v>246</v>
      </c>
      <c r="H5018" s="214" t="s">
        <v>81</v>
      </c>
      <c r="I5018" s="214" t="s">
        <v>139</v>
      </c>
      <c r="J5018" s="214">
        <v>10</v>
      </c>
      <c r="K5018" s="214">
        <v>10</v>
      </c>
      <c r="L5018" s="214">
        <v>0</v>
      </c>
      <c r="M5018" s="214">
        <v>0</v>
      </c>
      <c r="N5018" s="214">
        <v>10</v>
      </c>
      <c r="O5018" s="214">
        <v>0</v>
      </c>
      <c r="P5018" s="214">
        <v>10.3</v>
      </c>
      <c r="Q5018" s="214">
        <v>79.3</v>
      </c>
      <c r="R5018" s="214">
        <v>89.7</v>
      </c>
      <c r="S5018" s="214">
        <v>89.7</v>
      </c>
      <c r="T5018" s="214">
        <v>10.3</v>
      </c>
      <c r="U5018" s="214" t="s">
        <v>140</v>
      </c>
      <c r="V5018" s="214" t="s">
        <v>140</v>
      </c>
      <c r="W5018" s="214" t="s">
        <v>140</v>
      </c>
      <c r="X5018" s="214" t="s">
        <v>140</v>
      </c>
    </row>
    <row r="5019" spans="1:24" x14ac:dyDescent="0.25">
      <c r="A5019" t="str">
        <f t="shared" si="79"/>
        <v>YAG1UKLevel 8Female + malePsychologyAbroad</v>
      </c>
      <c r="B5019" s="214" t="s">
        <v>251</v>
      </c>
      <c r="C5019" s="214" t="s">
        <v>26</v>
      </c>
      <c r="D5019" s="214">
        <v>1</v>
      </c>
      <c r="E5019" s="214" t="s">
        <v>35</v>
      </c>
      <c r="F5019" s="214" t="s">
        <v>248</v>
      </c>
      <c r="G5019" s="214" t="s">
        <v>246</v>
      </c>
      <c r="H5019" s="214" t="s">
        <v>55</v>
      </c>
      <c r="I5019" s="214" t="s">
        <v>125</v>
      </c>
      <c r="J5019" s="214" t="s">
        <v>140</v>
      </c>
      <c r="K5019" s="214" t="s">
        <v>140</v>
      </c>
      <c r="L5019" s="214" t="s">
        <v>140</v>
      </c>
      <c r="M5019" s="214" t="s">
        <v>140</v>
      </c>
      <c r="N5019" s="214" t="s">
        <v>140</v>
      </c>
      <c r="O5019" s="214" t="s">
        <v>140</v>
      </c>
      <c r="P5019" s="214" t="s">
        <v>140</v>
      </c>
      <c r="Q5019" s="214" t="s">
        <v>140</v>
      </c>
      <c r="R5019" s="214" t="s">
        <v>140</v>
      </c>
      <c r="S5019" s="214" t="s">
        <v>140</v>
      </c>
      <c r="T5019" s="214" t="s">
        <v>140</v>
      </c>
      <c r="U5019" s="214" t="s">
        <v>140</v>
      </c>
      <c r="V5019" s="214" t="s">
        <v>140</v>
      </c>
      <c r="W5019" s="214" t="s">
        <v>140</v>
      </c>
      <c r="X5019" s="214" t="s">
        <v>140</v>
      </c>
    </row>
    <row r="5020" spans="1:24" x14ac:dyDescent="0.25">
      <c r="A5020" t="str">
        <f t="shared" si="79"/>
        <v>YAG1UKLevel 8Female + malePsychologyEast Midlands</v>
      </c>
      <c r="B5020" s="214" t="s">
        <v>251</v>
      </c>
      <c r="C5020" s="214" t="s">
        <v>26</v>
      </c>
      <c r="D5020" s="214">
        <v>1</v>
      </c>
      <c r="E5020" s="214" t="s">
        <v>35</v>
      </c>
      <c r="F5020" s="214" t="s">
        <v>248</v>
      </c>
      <c r="G5020" s="214" t="s">
        <v>246</v>
      </c>
      <c r="H5020" s="214" t="s">
        <v>55</v>
      </c>
      <c r="I5020" s="214" t="s">
        <v>126</v>
      </c>
      <c r="J5020" s="214">
        <v>65</v>
      </c>
      <c r="K5020" s="214">
        <v>65</v>
      </c>
      <c r="L5020" s="214">
        <v>0</v>
      </c>
      <c r="M5020" s="214">
        <v>0</v>
      </c>
      <c r="N5020" s="214">
        <v>65</v>
      </c>
      <c r="O5020" s="214">
        <v>1.5</v>
      </c>
      <c r="P5020" s="214">
        <v>5.9</v>
      </c>
      <c r="Q5020" s="214">
        <v>77.7</v>
      </c>
      <c r="R5020" s="214">
        <v>92.6</v>
      </c>
      <c r="S5020" s="214">
        <v>92.6</v>
      </c>
      <c r="T5020" s="214">
        <v>14.9</v>
      </c>
      <c r="U5020" s="214">
        <v>50</v>
      </c>
      <c r="V5020" s="214">
        <v>23400</v>
      </c>
      <c r="W5020" s="214">
        <v>32000</v>
      </c>
      <c r="X5020" s="214">
        <v>38300</v>
      </c>
    </row>
    <row r="5021" spans="1:24" x14ac:dyDescent="0.25">
      <c r="A5021" t="str">
        <f t="shared" si="79"/>
        <v>YAG1UKLevel 8Female + malePsychologyEast of England</v>
      </c>
      <c r="B5021" s="214" t="s">
        <v>251</v>
      </c>
      <c r="C5021" s="214" t="s">
        <v>26</v>
      </c>
      <c r="D5021" s="214">
        <v>1</v>
      </c>
      <c r="E5021" s="214" t="s">
        <v>35</v>
      </c>
      <c r="F5021" s="214" t="s">
        <v>248</v>
      </c>
      <c r="G5021" s="214" t="s">
        <v>246</v>
      </c>
      <c r="H5021" s="214" t="s">
        <v>55</v>
      </c>
      <c r="I5021" s="214" t="s">
        <v>127</v>
      </c>
      <c r="J5021" s="214">
        <v>105</v>
      </c>
      <c r="K5021" s="214">
        <v>105</v>
      </c>
      <c r="L5021" s="214">
        <v>0</v>
      </c>
      <c r="M5021" s="214">
        <v>0</v>
      </c>
      <c r="N5021" s="214">
        <v>105</v>
      </c>
      <c r="O5021" s="214">
        <v>7.1</v>
      </c>
      <c r="P5021" s="214">
        <v>3.9</v>
      </c>
      <c r="Q5021" s="214">
        <v>84.6</v>
      </c>
      <c r="R5021" s="214">
        <v>88.5</v>
      </c>
      <c r="S5021" s="214">
        <v>89</v>
      </c>
      <c r="T5021" s="214">
        <v>4.4000000000000004</v>
      </c>
      <c r="U5021" s="214">
        <v>80</v>
      </c>
      <c r="V5021" s="214">
        <v>25900</v>
      </c>
      <c r="W5021" s="214">
        <v>32900</v>
      </c>
      <c r="X5021" s="214">
        <v>39100</v>
      </c>
    </row>
    <row r="5022" spans="1:24" x14ac:dyDescent="0.25">
      <c r="A5022" t="str">
        <f t="shared" si="79"/>
        <v>YAG1UKLevel 8Female + malePsychologyLondon</v>
      </c>
      <c r="B5022" s="214" t="s">
        <v>251</v>
      </c>
      <c r="C5022" s="214" t="s">
        <v>26</v>
      </c>
      <c r="D5022" s="214">
        <v>1</v>
      </c>
      <c r="E5022" s="214" t="s">
        <v>35</v>
      </c>
      <c r="F5022" s="214" t="s">
        <v>248</v>
      </c>
      <c r="G5022" s="214" t="s">
        <v>246</v>
      </c>
      <c r="H5022" s="214" t="s">
        <v>55</v>
      </c>
      <c r="I5022" s="214" t="s">
        <v>128</v>
      </c>
      <c r="J5022" s="214">
        <v>275</v>
      </c>
      <c r="K5022" s="214">
        <v>275</v>
      </c>
      <c r="L5022" s="214">
        <v>0</v>
      </c>
      <c r="M5022" s="214">
        <v>0</v>
      </c>
      <c r="N5022" s="214">
        <v>275</v>
      </c>
      <c r="O5022" s="214">
        <v>4.5999999999999996</v>
      </c>
      <c r="P5022" s="214">
        <v>2.4</v>
      </c>
      <c r="Q5022" s="214">
        <v>85.9</v>
      </c>
      <c r="R5022" s="214">
        <v>92.6</v>
      </c>
      <c r="S5022" s="214">
        <v>93</v>
      </c>
      <c r="T5022" s="214">
        <v>7.1</v>
      </c>
      <c r="U5022" s="214">
        <v>225</v>
      </c>
      <c r="V5022" s="214">
        <v>32100</v>
      </c>
      <c r="W5022" s="214">
        <v>36500</v>
      </c>
      <c r="X5022" s="214">
        <v>42000</v>
      </c>
    </row>
    <row r="5023" spans="1:24" x14ac:dyDescent="0.25">
      <c r="A5023" t="str">
        <f t="shared" si="79"/>
        <v>YAG1UKLevel 8Female + malePsychologyNorth East</v>
      </c>
      <c r="B5023" s="214" t="s">
        <v>251</v>
      </c>
      <c r="C5023" s="214" t="s">
        <v>26</v>
      </c>
      <c r="D5023" s="214">
        <v>1</v>
      </c>
      <c r="E5023" s="214" t="s">
        <v>35</v>
      </c>
      <c r="F5023" s="214" t="s">
        <v>248</v>
      </c>
      <c r="G5023" s="214" t="s">
        <v>246</v>
      </c>
      <c r="H5023" s="214" t="s">
        <v>55</v>
      </c>
      <c r="I5023" s="214" t="s">
        <v>129</v>
      </c>
      <c r="J5023" s="214">
        <v>45</v>
      </c>
      <c r="K5023" s="214">
        <v>45</v>
      </c>
      <c r="L5023" s="214">
        <v>0</v>
      </c>
      <c r="M5023" s="214">
        <v>0</v>
      </c>
      <c r="N5023" s="214">
        <v>45</v>
      </c>
      <c r="O5023" s="214">
        <v>8.9</v>
      </c>
      <c r="P5023" s="214">
        <v>2.2000000000000002</v>
      </c>
      <c r="Q5023" s="214">
        <v>77.8</v>
      </c>
      <c r="R5023" s="214">
        <v>88.9</v>
      </c>
      <c r="S5023" s="214">
        <v>88.9</v>
      </c>
      <c r="T5023" s="214">
        <v>11.1</v>
      </c>
      <c r="U5023" s="214">
        <v>35</v>
      </c>
      <c r="V5023" s="214">
        <v>22600</v>
      </c>
      <c r="W5023" s="214">
        <v>30700</v>
      </c>
      <c r="X5023" s="214">
        <v>35400</v>
      </c>
    </row>
    <row r="5024" spans="1:24" x14ac:dyDescent="0.25">
      <c r="A5024" t="str">
        <f t="shared" si="79"/>
        <v>YAG1UKLevel 8Female + malePsychologyNorth West</v>
      </c>
      <c r="B5024" s="214" t="s">
        <v>251</v>
      </c>
      <c r="C5024" s="214" t="s">
        <v>26</v>
      </c>
      <c r="D5024" s="214">
        <v>1</v>
      </c>
      <c r="E5024" s="214" t="s">
        <v>35</v>
      </c>
      <c r="F5024" s="214" t="s">
        <v>248</v>
      </c>
      <c r="G5024" s="214" t="s">
        <v>246</v>
      </c>
      <c r="H5024" s="214" t="s">
        <v>55</v>
      </c>
      <c r="I5024" s="214" t="s">
        <v>130</v>
      </c>
      <c r="J5024" s="214">
        <v>100</v>
      </c>
      <c r="K5024" s="214">
        <v>100</v>
      </c>
      <c r="L5024" s="214">
        <v>0</v>
      </c>
      <c r="M5024" s="214">
        <v>0</v>
      </c>
      <c r="N5024" s="214">
        <v>100</v>
      </c>
      <c r="O5024" s="214">
        <v>4.7</v>
      </c>
      <c r="P5024" s="214">
        <v>0</v>
      </c>
      <c r="Q5024" s="214">
        <v>90.9</v>
      </c>
      <c r="R5024" s="214">
        <v>95.3</v>
      </c>
      <c r="S5024" s="214">
        <v>95.3</v>
      </c>
      <c r="T5024" s="214">
        <v>4.4000000000000004</v>
      </c>
      <c r="U5024" s="214">
        <v>90</v>
      </c>
      <c r="V5024" s="214">
        <v>24800</v>
      </c>
      <c r="W5024" s="214">
        <v>31700</v>
      </c>
      <c r="X5024" s="214">
        <v>35000</v>
      </c>
    </row>
    <row r="5025" spans="1:24" x14ac:dyDescent="0.25">
      <c r="A5025" t="str">
        <f t="shared" si="79"/>
        <v>YAG1UKLevel 8Female + malePsychologyNorthern Ireland</v>
      </c>
      <c r="B5025" s="214" t="s">
        <v>251</v>
      </c>
      <c r="C5025" s="214" t="s">
        <v>26</v>
      </c>
      <c r="D5025" s="214">
        <v>1</v>
      </c>
      <c r="E5025" s="214" t="s">
        <v>35</v>
      </c>
      <c r="F5025" s="214" t="s">
        <v>248</v>
      </c>
      <c r="G5025" s="214" t="s">
        <v>246</v>
      </c>
      <c r="H5025" s="214" t="s">
        <v>55</v>
      </c>
      <c r="I5025" s="214" t="s">
        <v>131</v>
      </c>
      <c r="J5025" s="214">
        <v>5</v>
      </c>
      <c r="K5025" s="214">
        <v>5</v>
      </c>
      <c r="L5025" s="214">
        <v>0</v>
      </c>
      <c r="M5025" s="214">
        <v>0</v>
      </c>
      <c r="N5025" s="214">
        <v>5</v>
      </c>
      <c r="O5025" s="214">
        <v>0</v>
      </c>
      <c r="P5025" s="214">
        <v>0</v>
      </c>
      <c r="Q5025" s="214">
        <v>100</v>
      </c>
      <c r="R5025" s="214">
        <v>100</v>
      </c>
      <c r="S5025" s="214">
        <v>100</v>
      </c>
      <c r="T5025" s="214">
        <v>0</v>
      </c>
      <c r="U5025" s="214" t="s">
        <v>140</v>
      </c>
      <c r="V5025" s="214" t="s">
        <v>140</v>
      </c>
      <c r="W5025" s="214" t="s">
        <v>140</v>
      </c>
      <c r="X5025" s="214" t="s">
        <v>140</v>
      </c>
    </row>
    <row r="5026" spans="1:24" x14ac:dyDescent="0.25">
      <c r="A5026" t="str">
        <f t="shared" si="79"/>
        <v>YAG1UKLevel 8Female + malePsychologyScotland</v>
      </c>
      <c r="B5026" s="214" t="s">
        <v>251</v>
      </c>
      <c r="C5026" s="214" t="s">
        <v>26</v>
      </c>
      <c r="D5026" s="214">
        <v>1</v>
      </c>
      <c r="E5026" s="214" t="s">
        <v>35</v>
      </c>
      <c r="F5026" s="214" t="s">
        <v>248</v>
      </c>
      <c r="G5026" s="214" t="s">
        <v>246</v>
      </c>
      <c r="H5026" s="214" t="s">
        <v>55</v>
      </c>
      <c r="I5026" s="214" t="s">
        <v>132</v>
      </c>
      <c r="J5026" s="214">
        <v>10</v>
      </c>
      <c r="K5026" s="214">
        <v>10</v>
      </c>
      <c r="L5026" s="214">
        <v>0</v>
      </c>
      <c r="M5026" s="214">
        <v>0</v>
      </c>
      <c r="N5026" s="214">
        <v>10</v>
      </c>
      <c r="O5026" s="214">
        <v>0</v>
      </c>
      <c r="P5026" s="214">
        <v>0</v>
      </c>
      <c r="Q5026" s="214">
        <v>100</v>
      </c>
      <c r="R5026" s="214">
        <v>100</v>
      </c>
      <c r="S5026" s="214">
        <v>100</v>
      </c>
      <c r="T5026" s="214">
        <v>0</v>
      </c>
      <c r="U5026" s="214" t="s">
        <v>140</v>
      </c>
      <c r="V5026" s="214" t="s">
        <v>140</v>
      </c>
      <c r="W5026" s="214" t="s">
        <v>140</v>
      </c>
      <c r="X5026" s="214" t="s">
        <v>140</v>
      </c>
    </row>
    <row r="5027" spans="1:24" x14ac:dyDescent="0.25">
      <c r="A5027" t="str">
        <f t="shared" si="79"/>
        <v>YAG1UKLevel 8Female + malePsychologySouth East</v>
      </c>
      <c r="B5027" s="214" t="s">
        <v>251</v>
      </c>
      <c r="C5027" s="214" t="s">
        <v>26</v>
      </c>
      <c r="D5027" s="214">
        <v>1</v>
      </c>
      <c r="E5027" s="214" t="s">
        <v>35</v>
      </c>
      <c r="F5027" s="214" t="s">
        <v>248</v>
      </c>
      <c r="G5027" s="214" t="s">
        <v>246</v>
      </c>
      <c r="H5027" s="214" t="s">
        <v>55</v>
      </c>
      <c r="I5027" s="214" t="s">
        <v>133</v>
      </c>
      <c r="J5027" s="214">
        <v>160</v>
      </c>
      <c r="K5027" s="214">
        <v>160</v>
      </c>
      <c r="L5027" s="214">
        <v>0</v>
      </c>
      <c r="M5027" s="214">
        <v>0</v>
      </c>
      <c r="N5027" s="214">
        <v>160</v>
      </c>
      <c r="O5027" s="214">
        <v>3.1</v>
      </c>
      <c r="P5027" s="214">
        <v>3.1</v>
      </c>
      <c r="Q5027" s="214">
        <v>85.8</v>
      </c>
      <c r="R5027" s="214">
        <v>93.2</v>
      </c>
      <c r="S5027" s="214">
        <v>93.8</v>
      </c>
      <c r="T5027" s="214">
        <v>8</v>
      </c>
      <c r="U5027" s="214">
        <v>135</v>
      </c>
      <c r="V5027" s="214">
        <v>27400</v>
      </c>
      <c r="W5027" s="214">
        <v>32500</v>
      </c>
      <c r="X5027" s="214">
        <v>38300</v>
      </c>
    </row>
    <row r="5028" spans="1:24" x14ac:dyDescent="0.25">
      <c r="A5028" t="str">
        <f t="shared" si="79"/>
        <v>YAG1UKLevel 8Female + malePsychologySouth West</v>
      </c>
      <c r="B5028" s="214" t="s">
        <v>251</v>
      </c>
      <c r="C5028" s="214" t="s">
        <v>26</v>
      </c>
      <c r="D5028" s="214">
        <v>1</v>
      </c>
      <c r="E5028" s="214" t="s">
        <v>35</v>
      </c>
      <c r="F5028" s="214" t="s">
        <v>248</v>
      </c>
      <c r="G5028" s="214" t="s">
        <v>246</v>
      </c>
      <c r="H5028" s="214" t="s">
        <v>55</v>
      </c>
      <c r="I5028" s="214" t="s">
        <v>134</v>
      </c>
      <c r="J5028" s="214">
        <v>90</v>
      </c>
      <c r="K5028" s="214">
        <v>90</v>
      </c>
      <c r="L5028" s="214">
        <v>0</v>
      </c>
      <c r="M5028" s="214">
        <v>0</v>
      </c>
      <c r="N5028" s="214">
        <v>90</v>
      </c>
      <c r="O5028" s="214">
        <v>3.4</v>
      </c>
      <c r="P5028" s="214">
        <v>6.9</v>
      </c>
      <c r="Q5028" s="214">
        <v>81.7</v>
      </c>
      <c r="R5028" s="214">
        <v>89.7</v>
      </c>
      <c r="S5028" s="214">
        <v>89.7</v>
      </c>
      <c r="T5028" s="214">
        <v>8</v>
      </c>
      <c r="U5028" s="214">
        <v>65</v>
      </c>
      <c r="V5028" s="214">
        <v>18100</v>
      </c>
      <c r="W5028" s="214">
        <v>29900</v>
      </c>
      <c r="X5028" s="214">
        <v>36800</v>
      </c>
    </row>
    <row r="5029" spans="1:24" x14ac:dyDescent="0.25">
      <c r="A5029" t="str">
        <f t="shared" si="79"/>
        <v>YAG1UKLevel 8Female + malePsychologyUnknown</v>
      </c>
      <c r="B5029" s="214" t="s">
        <v>251</v>
      </c>
      <c r="C5029" s="214" t="s">
        <v>26</v>
      </c>
      <c r="D5029" s="214">
        <v>1</v>
      </c>
      <c r="E5029" s="214" t="s">
        <v>35</v>
      </c>
      <c r="F5029" s="214" t="s">
        <v>248</v>
      </c>
      <c r="G5029" s="214" t="s">
        <v>246</v>
      </c>
      <c r="H5029" s="214" t="s">
        <v>55</v>
      </c>
      <c r="I5029" s="214" t="s">
        <v>135</v>
      </c>
      <c r="J5029" s="214">
        <v>25</v>
      </c>
      <c r="K5029" s="214">
        <v>25</v>
      </c>
      <c r="L5029" s="214">
        <v>87.7</v>
      </c>
      <c r="M5029" s="214">
        <v>0</v>
      </c>
      <c r="N5029" s="214">
        <v>5</v>
      </c>
      <c r="O5029" s="214">
        <v>0</v>
      </c>
      <c r="P5029" s="214">
        <v>0</v>
      </c>
      <c r="Q5029" s="214">
        <v>0</v>
      </c>
      <c r="R5029" s="214">
        <v>0</v>
      </c>
      <c r="S5029" s="214">
        <v>100</v>
      </c>
      <c r="T5029" s="214">
        <v>100</v>
      </c>
      <c r="U5029" s="214" t="s">
        <v>136</v>
      </c>
      <c r="V5029" s="214" t="s">
        <v>136</v>
      </c>
      <c r="W5029" s="214" t="s">
        <v>136</v>
      </c>
      <c r="X5029" s="214" t="s">
        <v>136</v>
      </c>
    </row>
    <row r="5030" spans="1:24" x14ac:dyDescent="0.25">
      <c r="A5030" t="str">
        <f t="shared" si="79"/>
        <v>YAG1UKLevel 8Female + malePsychologyWales</v>
      </c>
      <c r="B5030" s="214" t="s">
        <v>251</v>
      </c>
      <c r="C5030" s="214" t="s">
        <v>26</v>
      </c>
      <c r="D5030" s="214">
        <v>1</v>
      </c>
      <c r="E5030" s="214" t="s">
        <v>35</v>
      </c>
      <c r="F5030" s="214" t="s">
        <v>248</v>
      </c>
      <c r="G5030" s="214" t="s">
        <v>246</v>
      </c>
      <c r="H5030" s="214" t="s">
        <v>55</v>
      </c>
      <c r="I5030" s="214" t="s">
        <v>137</v>
      </c>
      <c r="J5030" s="214">
        <v>10</v>
      </c>
      <c r="K5030" s="214">
        <v>10</v>
      </c>
      <c r="L5030" s="214">
        <v>0</v>
      </c>
      <c r="M5030" s="214">
        <v>0</v>
      </c>
      <c r="N5030" s="214">
        <v>10</v>
      </c>
      <c r="O5030" s="214">
        <v>0</v>
      </c>
      <c r="P5030" s="214">
        <v>8.3000000000000007</v>
      </c>
      <c r="Q5030" s="214">
        <v>75</v>
      </c>
      <c r="R5030" s="214">
        <v>91.7</v>
      </c>
      <c r="S5030" s="214">
        <v>91.7</v>
      </c>
      <c r="T5030" s="214">
        <v>16.7</v>
      </c>
      <c r="U5030" s="214" t="s">
        <v>140</v>
      </c>
      <c r="V5030" s="214" t="s">
        <v>140</v>
      </c>
      <c r="W5030" s="214" t="s">
        <v>140</v>
      </c>
      <c r="X5030" s="214" t="s">
        <v>140</v>
      </c>
    </row>
    <row r="5031" spans="1:24" x14ac:dyDescent="0.25">
      <c r="A5031" t="str">
        <f t="shared" si="79"/>
        <v>YAG1UKLevel 8Female + malePsychologyWest Midlands</v>
      </c>
      <c r="B5031" s="214" t="s">
        <v>251</v>
      </c>
      <c r="C5031" s="214" t="s">
        <v>26</v>
      </c>
      <c r="D5031" s="214">
        <v>1</v>
      </c>
      <c r="E5031" s="214" t="s">
        <v>35</v>
      </c>
      <c r="F5031" s="214" t="s">
        <v>248</v>
      </c>
      <c r="G5031" s="214" t="s">
        <v>246</v>
      </c>
      <c r="H5031" s="214" t="s">
        <v>55</v>
      </c>
      <c r="I5031" s="214" t="s">
        <v>138</v>
      </c>
      <c r="J5031" s="214">
        <v>85</v>
      </c>
      <c r="K5031" s="214">
        <v>85</v>
      </c>
      <c r="L5031" s="214">
        <v>0</v>
      </c>
      <c r="M5031" s="214">
        <v>0</v>
      </c>
      <c r="N5031" s="214">
        <v>85</v>
      </c>
      <c r="O5031" s="214">
        <v>5.8</v>
      </c>
      <c r="P5031" s="214">
        <v>4.5999999999999996</v>
      </c>
      <c r="Q5031" s="214">
        <v>79.2</v>
      </c>
      <c r="R5031" s="214">
        <v>89.6</v>
      </c>
      <c r="S5031" s="214">
        <v>89.6</v>
      </c>
      <c r="T5031" s="214">
        <v>10.4</v>
      </c>
      <c r="U5031" s="214">
        <v>65</v>
      </c>
      <c r="V5031" s="214">
        <v>30300</v>
      </c>
      <c r="W5031" s="214">
        <v>35400</v>
      </c>
      <c r="X5031" s="214">
        <v>39200</v>
      </c>
    </row>
    <row r="5032" spans="1:24" x14ac:dyDescent="0.25">
      <c r="A5032" t="str">
        <f t="shared" si="79"/>
        <v>YAG1UKLevel 8Female + malePsychologyYorkshire and The Humber</v>
      </c>
      <c r="B5032" s="214" t="s">
        <v>251</v>
      </c>
      <c r="C5032" s="214" t="s">
        <v>26</v>
      </c>
      <c r="D5032" s="214">
        <v>1</v>
      </c>
      <c r="E5032" s="214" t="s">
        <v>35</v>
      </c>
      <c r="F5032" s="214" t="s">
        <v>248</v>
      </c>
      <c r="G5032" s="214" t="s">
        <v>246</v>
      </c>
      <c r="H5032" s="214" t="s">
        <v>55</v>
      </c>
      <c r="I5032" s="214" t="s">
        <v>139</v>
      </c>
      <c r="J5032" s="214">
        <v>80</v>
      </c>
      <c r="K5032" s="214">
        <v>80</v>
      </c>
      <c r="L5032" s="214">
        <v>0</v>
      </c>
      <c r="M5032" s="214">
        <v>0</v>
      </c>
      <c r="N5032" s="214">
        <v>80</v>
      </c>
      <c r="O5032" s="214">
        <v>6.1</v>
      </c>
      <c r="P5032" s="214">
        <v>7.4</v>
      </c>
      <c r="Q5032" s="214">
        <v>77.900000000000006</v>
      </c>
      <c r="R5032" s="214">
        <v>86.5</v>
      </c>
      <c r="S5032" s="214">
        <v>86.5</v>
      </c>
      <c r="T5032" s="214">
        <v>8.6</v>
      </c>
      <c r="U5032" s="214">
        <v>65</v>
      </c>
      <c r="V5032" s="214">
        <v>25200</v>
      </c>
      <c r="W5032" s="214">
        <v>31800</v>
      </c>
      <c r="X5032" s="214">
        <v>38700</v>
      </c>
    </row>
    <row r="5033" spans="1:24" x14ac:dyDescent="0.25">
      <c r="A5033" t="str">
        <f t="shared" si="79"/>
        <v>YAG1UKLevel 8Female + maleSociology, social policy and anthropologyAbroad</v>
      </c>
      <c r="B5033" s="214" t="s">
        <v>251</v>
      </c>
      <c r="C5033" s="214" t="s">
        <v>26</v>
      </c>
      <c r="D5033" s="214">
        <v>1</v>
      </c>
      <c r="E5033" s="214" t="s">
        <v>35</v>
      </c>
      <c r="F5033" s="214" t="s">
        <v>248</v>
      </c>
      <c r="G5033" s="214" t="s">
        <v>246</v>
      </c>
      <c r="H5033" s="214" t="s">
        <v>77</v>
      </c>
      <c r="I5033" s="214" t="s">
        <v>125</v>
      </c>
      <c r="J5033" s="214" t="s">
        <v>140</v>
      </c>
      <c r="K5033" s="214" t="s">
        <v>140</v>
      </c>
      <c r="L5033" s="214" t="s">
        <v>140</v>
      </c>
      <c r="M5033" s="214" t="s">
        <v>140</v>
      </c>
      <c r="N5033" s="214" t="s">
        <v>140</v>
      </c>
      <c r="O5033" s="214" t="s">
        <v>140</v>
      </c>
      <c r="P5033" s="214" t="s">
        <v>140</v>
      </c>
      <c r="Q5033" s="214" t="s">
        <v>140</v>
      </c>
      <c r="R5033" s="214" t="s">
        <v>140</v>
      </c>
      <c r="S5033" s="214" t="s">
        <v>140</v>
      </c>
      <c r="T5033" s="214" t="s">
        <v>140</v>
      </c>
      <c r="U5033" s="214" t="s">
        <v>136</v>
      </c>
      <c r="V5033" s="214" t="s">
        <v>136</v>
      </c>
      <c r="W5033" s="214" t="s">
        <v>136</v>
      </c>
      <c r="X5033" s="214" t="s">
        <v>136</v>
      </c>
    </row>
    <row r="5034" spans="1:24" x14ac:dyDescent="0.25">
      <c r="A5034" t="str">
        <f t="shared" si="79"/>
        <v>YAG1UKLevel 8Female + maleSociology, social policy and anthropologyEast Midlands</v>
      </c>
      <c r="B5034" s="214" t="s">
        <v>251</v>
      </c>
      <c r="C5034" s="214" t="s">
        <v>26</v>
      </c>
      <c r="D5034" s="214">
        <v>1</v>
      </c>
      <c r="E5034" s="214" t="s">
        <v>35</v>
      </c>
      <c r="F5034" s="214" t="s">
        <v>248</v>
      </c>
      <c r="G5034" s="214" t="s">
        <v>246</v>
      </c>
      <c r="H5034" s="214" t="s">
        <v>77</v>
      </c>
      <c r="I5034" s="214" t="s">
        <v>126</v>
      </c>
      <c r="J5034" s="214">
        <v>25</v>
      </c>
      <c r="K5034" s="214">
        <v>25</v>
      </c>
      <c r="L5034" s="214">
        <v>0</v>
      </c>
      <c r="M5034" s="214">
        <v>0</v>
      </c>
      <c r="N5034" s="214">
        <v>25</v>
      </c>
      <c r="O5034" s="214">
        <v>8.6</v>
      </c>
      <c r="P5034" s="214">
        <v>4.3</v>
      </c>
      <c r="Q5034" s="214">
        <v>82.7</v>
      </c>
      <c r="R5034" s="214">
        <v>87</v>
      </c>
      <c r="S5034" s="214">
        <v>87</v>
      </c>
      <c r="T5034" s="214">
        <v>4.3</v>
      </c>
      <c r="U5034" s="214">
        <v>20</v>
      </c>
      <c r="V5034" s="214">
        <v>20800</v>
      </c>
      <c r="W5034" s="214">
        <v>30700</v>
      </c>
      <c r="X5034" s="214">
        <v>38000</v>
      </c>
    </row>
    <row r="5035" spans="1:24" x14ac:dyDescent="0.25">
      <c r="A5035" t="str">
        <f t="shared" si="79"/>
        <v>YAG1UKLevel 8Female + maleSociology, social policy and anthropologyEast of England</v>
      </c>
      <c r="B5035" s="214" t="s">
        <v>251</v>
      </c>
      <c r="C5035" s="214" t="s">
        <v>26</v>
      </c>
      <c r="D5035" s="214">
        <v>1</v>
      </c>
      <c r="E5035" s="214" t="s">
        <v>35</v>
      </c>
      <c r="F5035" s="214" t="s">
        <v>248</v>
      </c>
      <c r="G5035" s="214" t="s">
        <v>246</v>
      </c>
      <c r="H5035" s="214" t="s">
        <v>77</v>
      </c>
      <c r="I5035" s="214" t="s">
        <v>127</v>
      </c>
      <c r="J5035" s="214">
        <v>20</v>
      </c>
      <c r="K5035" s="214">
        <v>20</v>
      </c>
      <c r="L5035" s="214">
        <v>0</v>
      </c>
      <c r="M5035" s="214">
        <v>0</v>
      </c>
      <c r="N5035" s="214">
        <v>20</v>
      </c>
      <c r="O5035" s="214">
        <v>20.5</v>
      </c>
      <c r="P5035" s="214">
        <v>0</v>
      </c>
      <c r="Q5035" s="214">
        <v>69.2</v>
      </c>
      <c r="R5035" s="214">
        <v>79.5</v>
      </c>
      <c r="S5035" s="214">
        <v>79.5</v>
      </c>
      <c r="T5035" s="214">
        <v>10.3</v>
      </c>
      <c r="U5035" s="214">
        <v>15</v>
      </c>
      <c r="V5035" s="214">
        <v>21500</v>
      </c>
      <c r="W5035" s="214">
        <v>31400</v>
      </c>
      <c r="X5035" s="214">
        <v>49300</v>
      </c>
    </row>
    <row r="5036" spans="1:24" x14ac:dyDescent="0.25">
      <c r="A5036" t="str">
        <f t="shared" si="79"/>
        <v>YAG1UKLevel 8Female + maleSociology, social policy and anthropologyLondon</v>
      </c>
      <c r="B5036" s="214" t="s">
        <v>251</v>
      </c>
      <c r="C5036" s="214" t="s">
        <v>26</v>
      </c>
      <c r="D5036" s="214">
        <v>1</v>
      </c>
      <c r="E5036" s="214" t="s">
        <v>35</v>
      </c>
      <c r="F5036" s="214" t="s">
        <v>248</v>
      </c>
      <c r="G5036" s="214" t="s">
        <v>246</v>
      </c>
      <c r="H5036" s="214" t="s">
        <v>77</v>
      </c>
      <c r="I5036" s="214" t="s">
        <v>128</v>
      </c>
      <c r="J5036" s="214">
        <v>90</v>
      </c>
      <c r="K5036" s="214">
        <v>90</v>
      </c>
      <c r="L5036" s="214">
        <v>0</v>
      </c>
      <c r="M5036" s="214">
        <v>0</v>
      </c>
      <c r="N5036" s="214">
        <v>90</v>
      </c>
      <c r="O5036" s="214">
        <v>12.1</v>
      </c>
      <c r="P5036" s="214">
        <v>3.3</v>
      </c>
      <c r="Q5036" s="214">
        <v>71.5</v>
      </c>
      <c r="R5036" s="214">
        <v>84.6</v>
      </c>
      <c r="S5036" s="214">
        <v>84.6</v>
      </c>
      <c r="T5036" s="214">
        <v>13.1</v>
      </c>
      <c r="U5036" s="214">
        <v>60</v>
      </c>
      <c r="V5036" s="214">
        <v>20200</v>
      </c>
      <c r="W5036" s="214">
        <v>30700</v>
      </c>
      <c r="X5036" s="214">
        <v>37200</v>
      </c>
    </row>
    <row r="5037" spans="1:24" x14ac:dyDescent="0.25">
      <c r="A5037" t="str">
        <f t="shared" si="79"/>
        <v>YAG1UKLevel 8Female + maleSociology, social policy and anthropologyNorth East</v>
      </c>
      <c r="B5037" s="214" t="s">
        <v>251</v>
      </c>
      <c r="C5037" s="214" t="s">
        <v>26</v>
      </c>
      <c r="D5037" s="214">
        <v>1</v>
      </c>
      <c r="E5037" s="214" t="s">
        <v>35</v>
      </c>
      <c r="F5037" s="214" t="s">
        <v>248</v>
      </c>
      <c r="G5037" s="214" t="s">
        <v>246</v>
      </c>
      <c r="H5037" s="214" t="s">
        <v>77</v>
      </c>
      <c r="I5037" s="214" t="s">
        <v>129</v>
      </c>
      <c r="J5037" s="214">
        <v>20</v>
      </c>
      <c r="K5037" s="214">
        <v>20</v>
      </c>
      <c r="L5037" s="214">
        <v>0</v>
      </c>
      <c r="M5037" s="214">
        <v>0</v>
      </c>
      <c r="N5037" s="214">
        <v>20</v>
      </c>
      <c r="O5037" s="214">
        <v>0</v>
      </c>
      <c r="P5037" s="214">
        <v>0</v>
      </c>
      <c r="Q5037" s="214">
        <v>89.2</v>
      </c>
      <c r="R5037" s="214">
        <v>100</v>
      </c>
      <c r="S5037" s="214">
        <v>100</v>
      </c>
      <c r="T5037" s="214">
        <v>10.8</v>
      </c>
      <c r="U5037" s="214">
        <v>15</v>
      </c>
      <c r="V5037" s="214">
        <v>12900</v>
      </c>
      <c r="W5037" s="214">
        <v>30300</v>
      </c>
      <c r="X5037" s="214">
        <v>35000</v>
      </c>
    </row>
    <row r="5038" spans="1:24" x14ac:dyDescent="0.25">
      <c r="A5038" t="str">
        <f t="shared" si="79"/>
        <v>YAG1UKLevel 8Female + maleSociology, social policy and anthropologyNorth West</v>
      </c>
      <c r="B5038" s="214" t="s">
        <v>251</v>
      </c>
      <c r="C5038" s="214" t="s">
        <v>26</v>
      </c>
      <c r="D5038" s="214">
        <v>1</v>
      </c>
      <c r="E5038" s="214" t="s">
        <v>35</v>
      </c>
      <c r="F5038" s="214" t="s">
        <v>248</v>
      </c>
      <c r="G5038" s="214" t="s">
        <v>246</v>
      </c>
      <c r="H5038" s="214" t="s">
        <v>77</v>
      </c>
      <c r="I5038" s="214" t="s">
        <v>130</v>
      </c>
      <c r="J5038" s="214">
        <v>40</v>
      </c>
      <c r="K5038" s="214">
        <v>40</v>
      </c>
      <c r="L5038" s="214">
        <v>0</v>
      </c>
      <c r="M5038" s="214">
        <v>0</v>
      </c>
      <c r="N5038" s="214">
        <v>40</v>
      </c>
      <c r="O5038" s="214">
        <v>10.7</v>
      </c>
      <c r="P5038" s="214">
        <v>5.7</v>
      </c>
      <c r="Q5038" s="214">
        <v>76.599999999999994</v>
      </c>
      <c r="R5038" s="214">
        <v>83.6</v>
      </c>
      <c r="S5038" s="214">
        <v>83.6</v>
      </c>
      <c r="T5038" s="214">
        <v>7</v>
      </c>
      <c r="U5038" s="214">
        <v>30</v>
      </c>
      <c r="V5038" s="214">
        <v>20700</v>
      </c>
      <c r="W5038" s="214">
        <v>31400</v>
      </c>
      <c r="X5038" s="214">
        <v>38300</v>
      </c>
    </row>
    <row r="5039" spans="1:24" x14ac:dyDescent="0.25">
      <c r="A5039" t="str">
        <f t="shared" si="79"/>
        <v>YAG1UKLevel 8Female + maleSociology, social policy and anthropologyScotland</v>
      </c>
      <c r="B5039" s="214" t="s">
        <v>251</v>
      </c>
      <c r="C5039" s="214" t="s">
        <v>26</v>
      </c>
      <c r="D5039" s="214">
        <v>1</v>
      </c>
      <c r="E5039" s="214" t="s">
        <v>35</v>
      </c>
      <c r="F5039" s="214" t="s">
        <v>248</v>
      </c>
      <c r="G5039" s="214" t="s">
        <v>246</v>
      </c>
      <c r="H5039" s="214" t="s">
        <v>77</v>
      </c>
      <c r="I5039" s="214" t="s">
        <v>132</v>
      </c>
      <c r="J5039" s="214">
        <v>10</v>
      </c>
      <c r="K5039" s="214">
        <v>10</v>
      </c>
      <c r="L5039" s="214">
        <v>0</v>
      </c>
      <c r="M5039" s="214">
        <v>0</v>
      </c>
      <c r="N5039" s="214">
        <v>10</v>
      </c>
      <c r="O5039" s="214">
        <v>9.1</v>
      </c>
      <c r="P5039" s="214">
        <v>0</v>
      </c>
      <c r="Q5039" s="214">
        <v>72.7</v>
      </c>
      <c r="R5039" s="214">
        <v>90.9</v>
      </c>
      <c r="S5039" s="214">
        <v>90.9</v>
      </c>
      <c r="T5039" s="214">
        <v>18.2</v>
      </c>
      <c r="U5039" s="214" t="s">
        <v>140</v>
      </c>
      <c r="V5039" s="214" t="s">
        <v>140</v>
      </c>
      <c r="W5039" s="214" t="s">
        <v>140</v>
      </c>
      <c r="X5039" s="214" t="s">
        <v>140</v>
      </c>
    </row>
    <row r="5040" spans="1:24" x14ac:dyDescent="0.25">
      <c r="A5040" t="str">
        <f t="shared" si="79"/>
        <v>YAG1UKLevel 8Female + maleSociology, social policy and anthropologySouth East</v>
      </c>
      <c r="B5040" s="214" t="s">
        <v>251</v>
      </c>
      <c r="C5040" s="214" t="s">
        <v>26</v>
      </c>
      <c r="D5040" s="214">
        <v>1</v>
      </c>
      <c r="E5040" s="214" t="s">
        <v>35</v>
      </c>
      <c r="F5040" s="214" t="s">
        <v>248</v>
      </c>
      <c r="G5040" s="214" t="s">
        <v>246</v>
      </c>
      <c r="H5040" s="214" t="s">
        <v>77</v>
      </c>
      <c r="I5040" s="214" t="s">
        <v>133</v>
      </c>
      <c r="J5040" s="214">
        <v>65</v>
      </c>
      <c r="K5040" s="214">
        <v>65</v>
      </c>
      <c r="L5040" s="214">
        <v>0</v>
      </c>
      <c r="M5040" s="214">
        <v>0</v>
      </c>
      <c r="N5040" s="214">
        <v>65</v>
      </c>
      <c r="O5040" s="214">
        <v>11.2</v>
      </c>
      <c r="P5040" s="214">
        <v>4.5</v>
      </c>
      <c r="Q5040" s="214">
        <v>82.8</v>
      </c>
      <c r="R5040" s="214">
        <v>84.3</v>
      </c>
      <c r="S5040" s="214">
        <v>84.3</v>
      </c>
      <c r="T5040" s="214">
        <v>1.5</v>
      </c>
      <c r="U5040" s="214">
        <v>50</v>
      </c>
      <c r="V5040" s="214">
        <v>17200</v>
      </c>
      <c r="W5040" s="214">
        <v>30300</v>
      </c>
      <c r="X5040" s="214">
        <v>37600</v>
      </c>
    </row>
    <row r="5041" spans="1:24" x14ac:dyDescent="0.25">
      <c r="A5041" t="str">
        <f t="shared" si="79"/>
        <v>YAG1UKLevel 8Female + maleSociology, social policy and anthropologySouth West</v>
      </c>
      <c r="B5041" s="214" t="s">
        <v>251</v>
      </c>
      <c r="C5041" s="214" t="s">
        <v>26</v>
      </c>
      <c r="D5041" s="214">
        <v>1</v>
      </c>
      <c r="E5041" s="214" t="s">
        <v>35</v>
      </c>
      <c r="F5041" s="214" t="s">
        <v>248</v>
      </c>
      <c r="G5041" s="214" t="s">
        <v>246</v>
      </c>
      <c r="H5041" s="214" t="s">
        <v>77</v>
      </c>
      <c r="I5041" s="214" t="s">
        <v>134</v>
      </c>
      <c r="J5041" s="214">
        <v>25</v>
      </c>
      <c r="K5041" s="214">
        <v>25</v>
      </c>
      <c r="L5041" s="214">
        <v>0</v>
      </c>
      <c r="M5041" s="214">
        <v>0</v>
      </c>
      <c r="N5041" s="214">
        <v>25</v>
      </c>
      <c r="O5041" s="214">
        <v>15.8</v>
      </c>
      <c r="P5041" s="214">
        <v>0</v>
      </c>
      <c r="Q5041" s="214">
        <v>79.5</v>
      </c>
      <c r="R5041" s="214">
        <v>84.2</v>
      </c>
      <c r="S5041" s="214">
        <v>84.2</v>
      </c>
      <c r="T5041" s="214">
        <v>4.7</v>
      </c>
      <c r="U5041" s="214">
        <v>20</v>
      </c>
      <c r="V5041" s="214">
        <v>28100</v>
      </c>
      <c r="W5041" s="214">
        <v>29900</v>
      </c>
      <c r="X5041" s="214">
        <v>34700</v>
      </c>
    </row>
    <row r="5042" spans="1:24" x14ac:dyDescent="0.25">
      <c r="A5042" t="str">
        <f t="shared" si="79"/>
        <v>YAG1UKLevel 8Female + maleSociology, social policy and anthropologyUnknown</v>
      </c>
      <c r="B5042" s="214" t="s">
        <v>251</v>
      </c>
      <c r="C5042" s="214" t="s">
        <v>26</v>
      </c>
      <c r="D5042" s="214">
        <v>1</v>
      </c>
      <c r="E5042" s="214" t="s">
        <v>35</v>
      </c>
      <c r="F5042" s="214" t="s">
        <v>248</v>
      </c>
      <c r="G5042" s="214" t="s">
        <v>246</v>
      </c>
      <c r="H5042" s="214" t="s">
        <v>77</v>
      </c>
      <c r="I5042" s="214" t="s">
        <v>135</v>
      </c>
      <c r="J5042" s="214">
        <v>10</v>
      </c>
      <c r="K5042" s="214">
        <v>10</v>
      </c>
      <c r="L5042" s="214">
        <v>100</v>
      </c>
      <c r="M5042" s="214">
        <v>0</v>
      </c>
      <c r="N5042" s="214">
        <v>0</v>
      </c>
      <c r="O5042" s="214" t="s">
        <v>254</v>
      </c>
      <c r="P5042" s="214" t="s">
        <v>254</v>
      </c>
      <c r="Q5042" s="214" t="s">
        <v>254</v>
      </c>
      <c r="R5042" s="214" t="s">
        <v>254</v>
      </c>
      <c r="S5042" s="214" t="s">
        <v>254</v>
      </c>
      <c r="T5042" s="214" t="s">
        <v>254</v>
      </c>
      <c r="U5042" s="214" t="s">
        <v>136</v>
      </c>
      <c r="V5042" s="214" t="s">
        <v>136</v>
      </c>
      <c r="W5042" s="214" t="s">
        <v>136</v>
      </c>
      <c r="X5042" s="214" t="s">
        <v>136</v>
      </c>
    </row>
    <row r="5043" spans="1:24" x14ac:dyDescent="0.25">
      <c r="A5043" t="str">
        <f t="shared" si="79"/>
        <v>YAG1UKLevel 8Female + maleSociology, social policy and anthropologyWales</v>
      </c>
      <c r="B5043" s="214" t="s">
        <v>251</v>
      </c>
      <c r="C5043" s="214" t="s">
        <v>26</v>
      </c>
      <c r="D5043" s="214">
        <v>1</v>
      </c>
      <c r="E5043" s="214" t="s">
        <v>35</v>
      </c>
      <c r="F5043" s="214" t="s">
        <v>248</v>
      </c>
      <c r="G5043" s="214" t="s">
        <v>246</v>
      </c>
      <c r="H5043" s="214" t="s">
        <v>77</v>
      </c>
      <c r="I5043" s="214" t="s">
        <v>137</v>
      </c>
      <c r="J5043" s="214">
        <v>15</v>
      </c>
      <c r="K5043" s="214">
        <v>15</v>
      </c>
      <c r="L5043" s="214">
        <v>0</v>
      </c>
      <c r="M5043" s="214">
        <v>0</v>
      </c>
      <c r="N5043" s="214">
        <v>15</v>
      </c>
      <c r="O5043" s="214">
        <v>7.6</v>
      </c>
      <c r="P5043" s="214">
        <v>7.6</v>
      </c>
      <c r="Q5043" s="214">
        <v>69.8</v>
      </c>
      <c r="R5043" s="214">
        <v>84.7</v>
      </c>
      <c r="S5043" s="214">
        <v>84.7</v>
      </c>
      <c r="T5043" s="214">
        <v>14.9</v>
      </c>
      <c r="U5043" s="214" t="s">
        <v>140</v>
      </c>
      <c r="V5043" s="214" t="s">
        <v>140</v>
      </c>
      <c r="W5043" s="214" t="s">
        <v>140</v>
      </c>
      <c r="X5043" s="214" t="s">
        <v>140</v>
      </c>
    </row>
    <row r="5044" spans="1:24" x14ac:dyDescent="0.25">
      <c r="A5044" t="str">
        <f t="shared" si="79"/>
        <v>YAG1UKLevel 8Female + maleSociology, social policy and anthropologyWest Midlands</v>
      </c>
      <c r="B5044" s="214" t="s">
        <v>251</v>
      </c>
      <c r="C5044" s="214" t="s">
        <v>26</v>
      </c>
      <c r="D5044" s="214">
        <v>1</v>
      </c>
      <c r="E5044" s="214" t="s">
        <v>35</v>
      </c>
      <c r="F5044" s="214" t="s">
        <v>248</v>
      </c>
      <c r="G5044" s="214" t="s">
        <v>246</v>
      </c>
      <c r="H5044" s="214" t="s">
        <v>77</v>
      </c>
      <c r="I5044" s="214" t="s">
        <v>138</v>
      </c>
      <c r="J5044" s="214">
        <v>25</v>
      </c>
      <c r="K5044" s="214">
        <v>25</v>
      </c>
      <c r="L5044" s="214">
        <v>0</v>
      </c>
      <c r="M5044" s="214">
        <v>0</v>
      </c>
      <c r="N5044" s="214">
        <v>25</v>
      </c>
      <c r="O5044" s="214">
        <v>4.2</v>
      </c>
      <c r="P5044" s="214">
        <v>0</v>
      </c>
      <c r="Q5044" s="214">
        <v>77.099999999999994</v>
      </c>
      <c r="R5044" s="214">
        <v>95.8</v>
      </c>
      <c r="S5044" s="214">
        <v>95.8</v>
      </c>
      <c r="T5044" s="214">
        <v>18.8</v>
      </c>
      <c r="U5044" s="214">
        <v>15</v>
      </c>
      <c r="V5044" s="214">
        <v>17900</v>
      </c>
      <c r="W5044" s="214">
        <v>31400</v>
      </c>
      <c r="X5044" s="214">
        <v>43800</v>
      </c>
    </row>
    <row r="5045" spans="1:24" x14ac:dyDescent="0.25">
      <c r="A5045" t="str">
        <f t="shared" si="79"/>
        <v>YAG1UKLevel 8Female + maleSociology, social policy and anthropologyYorkshire and The Humber</v>
      </c>
      <c r="B5045" s="214" t="s">
        <v>251</v>
      </c>
      <c r="C5045" s="214" t="s">
        <v>26</v>
      </c>
      <c r="D5045" s="214">
        <v>1</v>
      </c>
      <c r="E5045" s="214" t="s">
        <v>35</v>
      </c>
      <c r="F5045" s="214" t="s">
        <v>248</v>
      </c>
      <c r="G5045" s="214" t="s">
        <v>246</v>
      </c>
      <c r="H5045" s="214" t="s">
        <v>77</v>
      </c>
      <c r="I5045" s="214" t="s">
        <v>139</v>
      </c>
      <c r="J5045" s="214">
        <v>35</v>
      </c>
      <c r="K5045" s="214">
        <v>35</v>
      </c>
      <c r="L5045" s="214">
        <v>0</v>
      </c>
      <c r="M5045" s="214">
        <v>0</v>
      </c>
      <c r="N5045" s="214">
        <v>35</v>
      </c>
      <c r="O5045" s="214">
        <v>11.7</v>
      </c>
      <c r="P5045" s="214">
        <v>2.9</v>
      </c>
      <c r="Q5045" s="214">
        <v>76.599999999999994</v>
      </c>
      <c r="R5045" s="214">
        <v>85.4</v>
      </c>
      <c r="S5045" s="214">
        <v>85.4</v>
      </c>
      <c r="T5045" s="214">
        <v>8.8000000000000007</v>
      </c>
      <c r="U5045" s="214">
        <v>25</v>
      </c>
      <c r="V5045" s="214">
        <v>26300</v>
      </c>
      <c r="W5045" s="214">
        <v>32800</v>
      </c>
      <c r="X5045" s="214">
        <v>36500</v>
      </c>
    </row>
    <row r="5046" spans="1:24" x14ac:dyDescent="0.25">
      <c r="A5046" t="str">
        <f t="shared" si="79"/>
        <v>YAG1UKLevel 8Female + maleSport and exercise sciencesAbroad</v>
      </c>
      <c r="B5046" s="214" t="s">
        <v>251</v>
      </c>
      <c r="C5046" s="214" t="s">
        <v>26</v>
      </c>
      <c r="D5046" s="214">
        <v>1</v>
      </c>
      <c r="E5046" s="214" t="s">
        <v>35</v>
      </c>
      <c r="F5046" s="214" t="s">
        <v>248</v>
      </c>
      <c r="G5046" s="214" t="s">
        <v>246</v>
      </c>
      <c r="H5046" s="214" t="s">
        <v>53</v>
      </c>
      <c r="I5046" s="214" t="s">
        <v>125</v>
      </c>
      <c r="J5046" s="214" t="s">
        <v>140</v>
      </c>
      <c r="K5046" s="214" t="s">
        <v>140</v>
      </c>
      <c r="L5046" s="214" t="s">
        <v>140</v>
      </c>
      <c r="M5046" s="214" t="s">
        <v>140</v>
      </c>
      <c r="N5046" s="214" t="s">
        <v>140</v>
      </c>
      <c r="O5046" s="214" t="s">
        <v>140</v>
      </c>
      <c r="P5046" s="214" t="s">
        <v>140</v>
      </c>
      <c r="Q5046" s="214" t="s">
        <v>140</v>
      </c>
      <c r="R5046" s="214" t="s">
        <v>140</v>
      </c>
      <c r="S5046" s="214" t="s">
        <v>140</v>
      </c>
      <c r="T5046" s="214" t="s">
        <v>140</v>
      </c>
      <c r="U5046" s="214" t="s">
        <v>136</v>
      </c>
      <c r="V5046" s="214" t="s">
        <v>136</v>
      </c>
      <c r="W5046" s="214" t="s">
        <v>136</v>
      </c>
      <c r="X5046" s="214" t="s">
        <v>136</v>
      </c>
    </row>
    <row r="5047" spans="1:24" x14ac:dyDescent="0.25">
      <c r="A5047" t="str">
        <f t="shared" si="79"/>
        <v>YAG1UKLevel 8Female + maleSport and exercise sciencesEast Midlands</v>
      </c>
      <c r="B5047" s="214" t="s">
        <v>251</v>
      </c>
      <c r="C5047" s="214" t="s">
        <v>26</v>
      </c>
      <c r="D5047" s="214">
        <v>1</v>
      </c>
      <c r="E5047" s="214" t="s">
        <v>35</v>
      </c>
      <c r="F5047" s="214" t="s">
        <v>248</v>
      </c>
      <c r="G5047" s="214" t="s">
        <v>246</v>
      </c>
      <c r="H5047" s="214" t="s">
        <v>53</v>
      </c>
      <c r="I5047" s="214" t="s">
        <v>126</v>
      </c>
      <c r="J5047" s="214">
        <v>15</v>
      </c>
      <c r="K5047" s="214">
        <v>15</v>
      </c>
      <c r="L5047" s="214">
        <v>0</v>
      </c>
      <c r="M5047" s="214">
        <v>0</v>
      </c>
      <c r="N5047" s="214">
        <v>15</v>
      </c>
      <c r="O5047" s="214">
        <v>5.8</v>
      </c>
      <c r="P5047" s="214">
        <v>11.5</v>
      </c>
      <c r="Q5047" s="214">
        <v>71.099999999999994</v>
      </c>
      <c r="R5047" s="214">
        <v>82.7</v>
      </c>
      <c r="S5047" s="214">
        <v>82.7</v>
      </c>
      <c r="T5047" s="214">
        <v>11.5</v>
      </c>
      <c r="U5047" s="214">
        <v>10</v>
      </c>
      <c r="V5047" s="214">
        <v>27400</v>
      </c>
      <c r="W5047" s="214">
        <v>31000</v>
      </c>
      <c r="X5047" s="214">
        <v>33600</v>
      </c>
    </row>
    <row r="5048" spans="1:24" x14ac:dyDescent="0.25">
      <c r="A5048" t="str">
        <f t="shared" si="79"/>
        <v>YAG1UKLevel 8Female + maleSport and exercise sciencesEast of England</v>
      </c>
      <c r="B5048" s="214" t="s">
        <v>251</v>
      </c>
      <c r="C5048" s="214" t="s">
        <v>26</v>
      </c>
      <c r="D5048" s="214">
        <v>1</v>
      </c>
      <c r="E5048" s="214" t="s">
        <v>35</v>
      </c>
      <c r="F5048" s="214" t="s">
        <v>248</v>
      </c>
      <c r="G5048" s="214" t="s">
        <v>246</v>
      </c>
      <c r="H5048" s="214" t="s">
        <v>53</v>
      </c>
      <c r="I5048" s="214" t="s">
        <v>127</v>
      </c>
      <c r="J5048" s="214">
        <v>5</v>
      </c>
      <c r="K5048" s="214">
        <v>5</v>
      </c>
      <c r="L5048" s="214">
        <v>0</v>
      </c>
      <c r="M5048" s="214">
        <v>0</v>
      </c>
      <c r="N5048" s="214">
        <v>5</v>
      </c>
      <c r="O5048" s="214">
        <v>0</v>
      </c>
      <c r="P5048" s="214">
        <v>0</v>
      </c>
      <c r="Q5048" s="214">
        <v>80</v>
      </c>
      <c r="R5048" s="214">
        <v>100</v>
      </c>
      <c r="S5048" s="214">
        <v>100</v>
      </c>
      <c r="T5048" s="214">
        <v>20</v>
      </c>
      <c r="U5048" s="214" t="s">
        <v>140</v>
      </c>
      <c r="V5048" s="214" t="s">
        <v>140</v>
      </c>
      <c r="W5048" s="214" t="s">
        <v>140</v>
      </c>
      <c r="X5048" s="214" t="s">
        <v>140</v>
      </c>
    </row>
    <row r="5049" spans="1:24" x14ac:dyDescent="0.25">
      <c r="A5049" t="str">
        <f t="shared" si="79"/>
        <v>YAG1UKLevel 8Female + maleSport and exercise sciencesLondon</v>
      </c>
      <c r="B5049" s="214" t="s">
        <v>251</v>
      </c>
      <c r="C5049" s="214" t="s">
        <v>26</v>
      </c>
      <c r="D5049" s="214">
        <v>1</v>
      </c>
      <c r="E5049" s="214" t="s">
        <v>35</v>
      </c>
      <c r="F5049" s="214" t="s">
        <v>248</v>
      </c>
      <c r="G5049" s="214" t="s">
        <v>246</v>
      </c>
      <c r="H5049" s="214" t="s">
        <v>53</v>
      </c>
      <c r="I5049" s="214" t="s">
        <v>128</v>
      </c>
      <c r="J5049" s="214">
        <v>10</v>
      </c>
      <c r="K5049" s="214">
        <v>10</v>
      </c>
      <c r="L5049" s="214">
        <v>0</v>
      </c>
      <c r="M5049" s="214">
        <v>0</v>
      </c>
      <c r="N5049" s="214">
        <v>10</v>
      </c>
      <c r="O5049" s="214">
        <v>0</v>
      </c>
      <c r="P5049" s="214">
        <v>0</v>
      </c>
      <c r="Q5049" s="214">
        <v>100</v>
      </c>
      <c r="R5049" s="214">
        <v>100</v>
      </c>
      <c r="S5049" s="214">
        <v>100</v>
      </c>
      <c r="T5049" s="214">
        <v>0</v>
      </c>
      <c r="U5049" s="214" t="s">
        <v>140</v>
      </c>
      <c r="V5049" s="214" t="s">
        <v>140</v>
      </c>
      <c r="W5049" s="214" t="s">
        <v>140</v>
      </c>
      <c r="X5049" s="214" t="s">
        <v>140</v>
      </c>
    </row>
    <row r="5050" spans="1:24" x14ac:dyDescent="0.25">
      <c r="A5050" t="str">
        <f t="shared" si="79"/>
        <v>YAG1UKLevel 8Female + maleSport and exercise sciencesNorth East</v>
      </c>
      <c r="B5050" s="214" t="s">
        <v>251</v>
      </c>
      <c r="C5050" s="214" t="s">
        <v>26</v>
      </c>
      <c r="D5050" s="214">
        <v>1</v>
      </c>
      <c r="E5050" s="214" t="s">
        <v>35</v>
      </c>
      <c r="F5050" s="214" t="s">
        <v>248</v>
      </c>
      <c r="G5050" s="214" t="s">
        <v>246</v>
      </c>
      <c r="H5050" s="214" t="s">
        <v>53</v>
      </c>
      <c r="I5050" s="214" t="s">
        <v>129</v>
      </c>
      <c r="J5050" s="214">
        <v>10</v>
      </c>
      <c r="K5050" s="214">
        <v>10</v>
      </c>
      <c r="L5050" s="214">
        <v>0</v>
      </c>
      <c r="M5050" s="214">
        <v>0</v>
      </c>
      <c r="N5050" s="214">
        <v>10</v>
      </c>
      <c r="O5050" s="214">
        <v>0</v>
      </c>
      <c r="P5050" s="214">
        <v>0</v>
      </c>
      <c r="Q5050" s="214">
        <v>100</v>
      </c>
      <c r="R5050" s="214">
        <v>100</v>
      </c>
      <c r="S5050" s="214">
        <v>100</v>
      </c>
      <c r="T5050" s="214">
        <v>0</v>
      </c>
      <c r="U5050" s="214" t="s">
        <v>140</v>
      </c>
      <c r="V5050" s="214" t="s">
        <v>140</v>
      </c>
      <c r="W5050" s="214" t="s">
        <v>140</v>
      </c>
      <c r="X5050" s="214" t="s">
        <v>140</v>
      </c>
    </row>
    <row r="5051" spans="1:24" x14ac:dyDescent="0.25">
      <c r="A5051" t="str">
        <f t="shared" si="79"/>
        <v>YAG1UKLevel 8Female + maleSport and exercise sciencesNorth West</v>
      </c>
      <c r="B5051" s="214" t="s">
        <v>251</v>
      </c>
      <c r="C5051" s="214" t="s">
        <v>26</v>
      </c>
      <c r="D5051" s="214">
        <v>1</v>
      </c>
      <c r="E5051" s="214" t="s">
        <v>35</v>
      </c>
      <c r="F5051" s="214" t="s">
        <v>248</v>
      </c>
      <c r="G5051" s="214" t="s">
        <v>246</v>
      </c>
      <c r="H5051" s="214" t="s">
        <v>53</v>
      </c>
      <c r="I5051" s="214" t="s">
        <v>130</v>
      </c>
      <c r="J5051" s="214">
        <v>20</v>
      </c>
      <c r="K5051" s="214">
        <v>20</v>
      </c>
      <c r="L5051" s="214">
        <v>0</v>
      </c>
      <c r="M5051" s="214">
        <v>0</v>
      </c>
      <c r="N5051" s="214">
        <v>20</v>
      </c>
      <c r="O5051" s="214">
        <v>5.3</v>
      </c>
      <c r="P5051" s="214">
        <v>0</v>
      </c>
      <c r="Q5051" s="214">
        <v>73.7</v>
      </c>
      <c r="R5051" s="214">
        <v>94.7</v>
      </c>
      <c r="S5051" s="214">
        <v>94.7</v>
      </c>
      <c r="T5051" s="214">
        <v>21.1</v>
      </c>
      <c r="U5051" s="214">
        <v>15</v>
      </c>
      <c r="V5051" s="214">
        <v>32500</v>
      </c>
      <c r="W5051" s="214">
        <v>33600</v>
      </c>
      <c r="X5051" s="214">
        <v>44500</v>
      </c>
    </row>
    <row r="5052" spans="1:24" x14ac:dyDescent="0.25">
      <c r="A5052" t="str">
        <f t="shared" si="79"/>
        <v>YAG1UKLevel 8Female + maleSport and exercise sciencesSouth East</v>
      </c>
      <c r="B5052" s="214" t="s">
        <v>251</v>
      </c>
      <c r="C5052" s="214" t="s">
        <v>26</v>
      </c>
      <c r="D5052" s="214">
        <v>1</v>
      </c>
      <c r="E5052" s="214" t="s">
        <v>35</v>
      </c>
      <c r="F5052" s="214" t="s">
        <v>248</v>
      </c>
      <c r="G5052" s="214" t="s">
        <v>246</v>
      </c>
      <c r="H5052" s="214" t="s">
        <v>53</v>
      </c>
      <c r="I5052" s="214" t="s">
        <v>133</v>
      </c>
      <c r="J5052" s="214">
        <v>15</v>
      </c>
      <c r="K5052" s="214">
        <v>15</v>
      </c>
      <c r="L5052" s="214">
        <v>0</v>
      </c>
      <c r="M5052" s="214">
        <v>0</v>
      </c>
      <c r="N5052" s="214">
        <v>15</v>
      </c>
      <c r="O5052" s="214">
        <v>0</v>
      </c>
      <c r="P5052" s="214">
        <v>0</v>
      </c>
      <c r="Q5052" s="214">
        <v>93.2</v>
      </c>
      <c r="R5052" s="214">
        <v>100</v>
      </c>
      <c r="S5052" s="214">
        <v>100</v>
      </c>
      <c r="T5052" s="214">
        <v>6.8</v>
      </c>
      <c r="U5052" s="214">
        <v>15</v>
      </c>
      <c r="V5052" s="214">
        <v>32100</v>
      </c>
      <c r="W5052" s="214">
        <v>33600</v>
      </c>
      <c r="X5052" s="214">
        <v>39000</v>
      </c>
    </row>
    <row r="5053" spans="1:24" x14ac:dyDescent="0.25">
      <c r="A5053" t="str">
        <f t="shared" si="79"/>
        <v>YAG1UKLevel 8Female + maleSport and exercise sciencesSouth West</v>
      </c>
      <c r="B5053" s="214" t="s">
        <v>251</v>
      </c>
      <c r="C5053" s="214" t="s">
        <v>26</v>
      </c>
      <c r="D5053" s="214">
        <v>1</v>
      </c>
      <c r="E5053" s="214" t="s">
        <v>35</v>
      </c>
      <c r="F5053" s="214" t="s">
        <v>248</v>
      </c>
      <c r="G5053" s="214" t="s">
        <v>246</v>
      </c>
      <c r="H5053" s="214" t="s">
        <v>53</v>
      </c>
      <c r="I5053" s="214" t="s">
        <v>134</v>
      </c>
      <c r="J5053" s="214">
        <v>15</v>
      </c>
      <c r="K5053" s="214">
        <v>15</v>
      </c>
      <c r="L5053" s="214">
        <v>0</v>
      </c>
      <c r="M5053" s="214">
        <v>0</v>
      </c>
      <c r="N5053" s="214">
        <v>15</v>
      </c>
      <c r="O5053" s="214">
        <v>12.5</v>
      </c>
      <c r="P5053" s="214">
        <v>0</v>
      </c>
      <c r="Q5053" s="214">
        <v>87.5</v>
      </c>
      <c r="R5053" s="214">
        <v>87.5</v>
      </c>
      <c r="S5053" s="214">
        <v>87.5</v>
      </c>
      <c r="T5053" s="214">
        <v>0</v>
      </c>
      <c r="U5053" s="214">
        <v>15</v>
      </c>
      <c r="V5053" s="214">
        <v>25900</v>
      </c>
      <c r="W5053" s="214">
        <v>30300</v>
      </c>
      <c r="X5053" s="214">
        <v>33900</v>
      </c>
    </row>
    <row r="5054" spans="1:24" x14ac:dyDescent="0.25">
      <c r="A5054" t="str">
        <f t="shared" si="79"/>
        <v>YAG1UKLevel 8Female + maleSport and exercise sciencesUnknown</v>
      </c>
      <c r="B5054" s="214" t="s">
        <v>251</v>
      </c>
      <c r="C5054" s="214" t="s">
        <v>26</v>
      </c>
      <c r="D5054" s="214">
        <v>1</v>
      </c>
      <c r="E5054" s="214" t="s">
        <v>35</v>
      </c>
      <c r="F5054" s="214" t="s">
        <v>248</v>
      </c>
      <c r="G5054" s="214" t="s">
        <v>246</v>
      </c>
      <c r="H5054" s="214" t="s">
        <v>53</v>
      </c>
      <c r="I5054" s="214" t="s">
        <v>135</v>
      </c>
      <c r="J5054" s="214">
        <v>0</v>
      </c>
      <c r="K5054" s="214">
        <v>0</v>
      </c>
      <c r="L5054" s="214">
        <v>75</v>
      </c>
      <c r="M5054" s="214">
        <v>0</v>
      </c>
      <c r="N5054" s="214">
        <v>0</v>
      </c>
      <c r="O5054" s="214">
        <v>0</v>
      </c>
      <c r="P5054" s="214">
        <v>0</v>
      </c>
      <c r="Q5054" s="214">
        <v>0</v>
      </c>
      <c r="R5054" s="214">
        <v>0</v>
      </c>
      <c r="S5054" s="214">
        <v>100</v>
      </c>
      <c r="T5054" s="214">
        <v>100</v>
      </c>
      <c r="U5054" s="214" t="s">
        <v>136</v>
      </c>
      <c r="V5054" s="214" t="s">
        <v>136</v>
      </c>
      <c r="W5054" s="214" t="s">
        <v>136</v>
      </c>
      <c r="X5054" s="214" t="s">
        <v>136</v>
      </c>
    </row>
    <row r="5055" spans="1:24" x14ac:dyDescent="0.25">
      <c r="A5055" t="str">
        <f t="shared" si="79"/>
        <v>YAG1UKLevel 8Female + maleSport and exercise sciencesWest Midlands</v>
      </c>
      <c r="B5055" s="214" t="s">
        <v>251</v>
      </c>
      <c r="C5055" s="214" t="s">
        <v>26</v>
      </c>
      <c r="D5055" s="214">
        <v>1</v>
      </c>
      <c r="E5055" s="214" t="s">
        <v>35</v>
      </c>
      <c r="F5055" s="214" t="s">
        <v>248</v>
      </c>
      <c r="G5055" s="214" t="s">
        <v>246</v>
      </c>
      <c r="H5055" s="214" t="s">
        <v>53</v>
      </c>
      <c r="I5055" s="214" t="s">
        <v>138</v>
      </c>
      <c r="J5055" s="214">
        <v>10</v>
      </c>
      <c r="K5055" s="214">
        <v>10</v>
      </c>
      <c r="L5055" s="214">
        <v>0</v>
      </c>
      <c r="M5055" s="214">
        <v>0</v>
      </c>
      <c r="N5055" s="214">
        <v>10</v>
      </c>
      <c r="O5055" s="214">
        <v>0</v>
      </c>
      <c r="P5055" s="214">
        <v>0</v>
      </c>
      <c r="Q5055" s="214">
        <v>91.3</v>
      </c>
      <c r="R5055" s="214">
        <v>100</v>
      </c>
      <c r="S5055" s="214">
        <v>100</v>
      </c>
      <c r="T5055" s="214">
        <v>8.6999999999999993</v>
      </c>
      <c r="U5055" s="214" t="s">
        <v>140</v>
      </c>
      <c r="V5055" s="214" t="s">
        <v>140</v>
      </c>
      <c r="W5055" s="214" t="s">
        <v>140</v>
      </c>
      <c r="X5055" s="214" t="s">
        <v>140</v>
      </c>
    </row>
    <row r="5056" spans="1:24" x14ac:dyDescent="0.25">
      <c r="A5056" t="str">
        <f t="shared" si="79"/>
        <v>YAG1UKLevel 8Female + maleSport and exercise sciencesYorkshire and The Humber</v>
      </c>
      <c r="B5056" s="214" t="s">
        <v>251</v>
      </c>
      <c r="C5056" s="214" t="s">
        <v>26</v>
      </c>
      <c r="D5056" s="214">
        <v>1</v>
      </c>
      <c r="E5056" s="214" t="s">
        <v>35</v>
      </c>
      <c r="F5056" s="214" t="s">
        <v>248</v>
      </c>
      <c r="G5056" s="214" t="s">
        <v>246</v>
      </c>
      <c r="H5056" s="214" t="s">
        <v>53</v>
      </c>
      <c r="I5056" s="214" t="s">
        <v>139</v>
      </c>
      <c r="J5056" s="214">
        <v>15</v>
      </c>
      <c r="K5056" s="214">
        <v>15</v>
      </c>
      <c r="L5056" s="214">
        <v>0</v>
      </c>
      <c r="M5056" s="214">
        <v>0</v>
      </c>
      <c r="N5056" s="214">
        <v>15</v>
      </c>
      <c r="O5056" s="214">
        <v>7.5</v>
      </c>
      <c r="P5056" s="214">
        <v>0</v>
      </c>
      <c r="Q5056" s="214">
        <v>92.5</v>
      </c>
      <c r="R5056" s="214">
        <v>92.5</v>
      </c>
      <c r="S5056" s="214">
        <v>92.5</v>
      </c>
      <c r="T5056" s="214">
        <v>0</v>
      </c>
      <c r="U5056" s="214" t="s">
        <v>140</v>
      </c>
      <c r="V5056" s="214" t="s">
        <v>140</v>
      </c>
      <c r="W5056" s="214" t="s">
        <v>140</v>
      </c>
      <c r="X5056" s="214" t="s">
        <v>140</v>
      </c>
    </row>
    <row r="5057" spans="1:24" x14ac:dyDescent="0.25">
      <c r="A5057" t="str">
        <f t="shared" si="79"/>
        <v>YAG1UKLevel 8Female + maleVeterinary sciencesAbroad</v>
      </c>
      <c r="B5057" s="214" t="s">
        <v>251</v>
      </c>
      <c r="C5057" s="214" t="s">
        <v>26</v>
      </c>
      <c r="D5057" s="214">
        <v>1</v>
      </c>
      <c r="E5057" s="214" t="s">
        <v>35</v>
      </c>
      <c r="F5057" s="214" t="s">
        <v>248</v>
      </c>
      <c r="G5057" s="214" t="s">
        <v>246</v>
      </c>
      <c r="H5057" s="214" t="s">
        <v>57</v>
      </c>
      <c r="I5057" s="214" t="s">
        <v>125</v>
      </c>
      <c r="J5057" s="214" t="s">
        <v>140</v>
      </c>
      <c r="K5057" s="214" t="s">
        <v>140</v>
      </c>
      <c r="L5057" s="214" t="s">
        <v>140</v>
      </c>
      <c r="M5057" s="214" t="s">
        <v>140</v>
      </c>
      <c r="N5057" s="214" t="s">
        <v>140</v>
      </c>
      <c r="O5057" s="214" t="s">
        <v>140</v>
      </c>
      <c r="P5057" s="214" t="s">
        <v>140</v>
      </c>
      <c r="Q5057" s="214" t="s">
        <v>140</v>
      </c>
      <c r="R5057" s="214" t="s">
        <v>140</v>
      </c>
      <c r="S5057" s="214" t="s">
        <v>140</v>
      </c>
      <c r="T5057" s="214" t="s">
        <v>140</v>
      </c>
      <c r="U5057" s="214" t="s">
        <v>136</v>
      </c>
      <c r="V5057" s="214" t="s">
        <v>136</v>
      </c>
      <c r="W5057" s="214" t="s">
        <v>136</v>
      </c>
      <c r="X5057" s="214" t="s">
        <v>136</v>
      </c>
    </row>
    <row r="5058" spans="1:24" x14ac:dyDescent="0.25">
      <c r="A5058" t="str">
        <f t="shared" si="79"/>
        <v>YAG1UKLevel 8Female + maleVeterinary sciencesEast Midlands</v>
      </c>
      <c r="B5058" s="214" t="s">
        <v>251</v>
      </c>
      <c r="C5058" s="214" t="s">
        <v>26</v>
      </c>
      <c r="D5058" s="214">
        <v>1</v>
      </c>
      <c r="E5058" s="214" t="s">
        <v>35</v>
      </c>
      <c r="F5058" s="214" t="s">
        <v>248</v>
      </c>
      <c r="G5058" s="214" t="s">
        <v>246</v>
      </c>
      <c r="H5058" s="214" t="s">
        <v>57</v>
      </c>
      <c r="I5058" s="214" t="s">
        <v>126</v>
      </c>
      <c r="J5058" s="214">
        <v>5</v>
      </c>
      <c r="K5058" s="214">
        <v>5</v>
      </c>
      <c r="L5058" s="214">
        <v>0</v>
      </c>
      <c r="M5058" s="214">
        <v>0</v>
      </c>
      <c r="N5058" s="214">
        <v>5</v>
      </c>
      <c r="O5058" s="214">
        <v>0</v>
      </c>
      <c r="P5058" s="214">
        <v>0</v>
      </c>
      <c r="Q5058" s="214">
        <v>57.1</v>
      </c>
      <c r="R5058" s="214">
        <v>100</v>
      </c>
      <c r="S5058" s="214">
        <v>100</v>
      </c>
      <c r="T5058" s="214">
        <v>42.9</v>
      </c>
      <c r="U5058" s="214" t="s">
        <v>140</v>
      </c>
      <c r="V5058" s="214" t="s">
        <v>140</v>
      </c>
      <c r="W5058" s="214" t="s">
        <v>140</v>
      </c>
      <c r="X5058" s="214" t="s">
        <v>140</v>
      </c>
    </row>
    <row r="5059" spans="1:24" x14ac:dyDescent="0.25">
      <c r="A5059" t="str">
        <f t="shared" si="79"/>
        <v>YAG1UKLevel 8Female + maleVeterinary sciencesEast of England</v>
      </c>
      <c r="B5059" s="214" t="s">
        <v>251</v>
      </c>
      <c r="C5059" s="214" t="s">
        <v>26</v>
      </c>
      <c r="D5059" s="214">
        <v>1</v>
      </c>
      <c r="E5059" s="214" t="s">
        <v>35</v>
      </c>
      <c r="F5059" s="214" t="s">
        <v>248</v>
      </c>
      <c r="G5059" s="214" t="s">
        <v>246</v>
      </c>
      <c r="H5059" s="214" t="s">
        <v>57</v>
      </c>
      <c r="I5059" s="214" t="s">
        <v>127</v>
      </c>
      <c r="J5059" s="214">
        <v>10</v>
      </c>
      <c r="K5059" s="214">
        <v>10</v>
      </c>
      <c r="L5059" s="214">
        <v>0</v>
      </c>
      <c r="M5059" s="214">
        <v>0</v>
      </c>
      <c r="N5059" s="214">
        <v>10</v>
      </c>
      <c r="O5059" s="214">
        <v>0</v>
      </c>
      <c r="P5059" s="214">
        <v>0</v>
      </c>
      <c r="Q5059" s="214">
        <v>64.7</v>
      </c>
      <c r="R5059" s="214">
        <v>100</v>
      </c>
      <c r="S5059" s="214">
        <v>100</v>
      </c>
      <c r="T5059" s="214">
        <v>35.299999999999997</v>
      </c>
      <c r="U5059" s="214" t="s">
        <v>140</v>
      </c>
      <c r="V5059" s="214" t="s">
        <v>140</v>
      </c>
      <c r="W5059" s="214" t="s">
        <v>140</v>
      </c>
      <c r="X5059" s="214" t="s">
        <v>140</v>
      </c>
    </row>
    <row r="5060" spans="1:24" x14ac:dyDescent="0.25">
      <c r="A5060" t="str">
        <f t="shared" si="79"/>
        <v>YAG1UKLevel 8Female + maleVeterinary sciencesLondon</v>
      </c>
      <c r="B5060" s="214" t="s">
        <v>251</v>
      </c>
      <c r="C5060" s="214" t="s">
        <v>26</v>
      </c>
      <c r="D5060" s="214">
        <v>1</v>
      </c>
      <c r="E5060" s="214" t="s">
        <v>35</v>
      </c>
      <c r="F5060" s="214" t="s">
        <v>248</v>
      </c>
      <c r="G5060" s="214" t="s">
        <v>246</v>
      </c>
      <c r="H5060" s="214" t="s">
        <v>57</v>
      </c>
      <c r="I5060" s="214" t="s">
        <v>128</v>
      </c>
      <c r="J5060" s="214">
        <v>5</v>
      </c>
      <c r="K5060" s="214">
        <v>5</v>
      </c>
      <c r="L5060" s="214">
        <v>0</v>
      </c>
      <c r="M5060" s="214">
        <v>0</v>
      </c>
      <c r="N5060" s="214">
        <v>5</v>
      </c>
      <c r="O5060" s="214">
        <v>16.7</v>
      </c>
      <c r="P5060" s="214">
        <v>16.7</v>
      </c>
      <c r="Q5060" s="214">
        <v>66.7</v>
      </c>
      <c r="R5060" s="214">
        <v>66.7</v>
      </c>
      <c r="S5060" s="214">
        <v>66.7</v>
      </c>
      <c r="T5060" s="214">
        <v>0</v>
      </c>
      <c r="U5060" s="214" t="s">
        <v>140</v>
      </c>
      <c r="V5060" s="214" t="s">
        <v>140</v>
      </c>
      <c r="W5060" s="214" t="s">
        <v>140</v>
      </c>
      <c r="X5060" s="214" t="s">
        <v>140</v>
      </c>
    </row>
    <row r="5061" spans="1:24" x14ac:dyDescent="0.25">
      <c r="A5061" t="str">
        <f t="shared" si="79"/>
        <v>YAG1UKLevel 8Female + maleVeterinary sciencesNorth West</v>
      </c>
      <c r="B5061" s="214" t="s">
        <v>251</v>
      </c>
      <c r="C5061" s="214" t="s">
        <v>26</v>
      </c>
      <c r="D5061" s="214">
        <v>1</v>
      </c>
      <c r="E5061" s="214" t="s">
        <v>35</v>
      </c>
      <c r="F5061" s="214" t="s">
        <v>248</v>
      </c>
      <c r="G5061" s="214" t="s">
        <v>246</v>
      </c>
      <c r="H5061" s="214" t="s">
        <v>57</v>
      </c>
      <c r="I5061" s="214" t="s">
        <v>130</v>
      </c>
      <c r="J5061" s="214">
        <v>0</v>
      </c>
      <c r="K5061" s="214">
        <v>0</v>
      </c>
      <c r="L5061" s="214">
        <v>0</v>
      </c>
      <c r="M5061" s="214">
        <v>0</v>
      </c>
      <c r="N5061" s="214">
        <v>0</v>
      </c>
      <c r="O5061" s="214">
        <v>0</v>
      </c>
      <c r="P5061" s="214">
        <v>0</v>
      </c>
      <c r="Q5061" s="214">
        <v>100</v>
      </c>
      <c r="R5061" s="214">
        <v>100</v>
      </c>
      <c r="S5061" s="214">
        <v>100</v>
      </c>
      <c r="T5061" s="214">
        <v>0</v>
      </c>
      <c r="U5061" s="214" t="s">
        <v>140</v>
      </c>
      <c r="V5061" s="214" t="s">
        <v>140</v>
      </c>
      <c r="W5061" s="214" t="s">
        <v>140</v>
      </c>
      <c r="X5061" s="214" t="s">
        <v>140</v>
      </c>
    </row>
    <row r="5062" spans="1:24" x14ac:dyDescent="0.25">
      <c r="A5062" t="str">
        <f t="shared" si="79"/>
        <v>YAG1UKLevel 8Female + maleVeterinary sciencesSouth East</v>
      </c>
      <c r="B5062" s="214" t="s">
        <v>251</v>
      </c>
      <c r="C5062" s="214" t="s">
        <v>26</v>
      </c>
      <c r="D5062" s="214">
        <v>1</v>
      </c>
      <c r="E5062" s="214" t="s">
        <v>35</v>
      </c>
      <c r="F5062" s="214" t="s">
        <v>248</v>
      </c>
      <c r="G5062" s="214" t="s">
        <v>246</v>
      </c>
      <c r="H5062" s="214" t="s">
        <v>57</v>
      </c>
      <c r="I5062" s="214" t="s">
        <v>133</v>
      </c>
      <c r="J5062" s="214">
        <v>5</v>
      </c>
      <c r="K5062" s="214">
        <v>5</v>
      </c>
      <c r="L5062" s="214">
        <v>0</v>
      </c>
      <c r="M5062" s="214">
        <v>0</v>
      </c>
      <c r="N5062" s="214">
        <v>5</v>
      </c>
      <c r="O5062" s="214">
        <v>0</v>
      </c>
      <c r="P5062" s="214">
        <v>0</v>
      </c>
      <c r="Q5062" s="214">
        <v>100</v>
      </c>
      <c r="R5062" s="214">
        <v>100</v>
      </c>
      <c r="S5062" s="214">
        <v>100</v>
      </c>
      <c r="T5062" s="214">
        <v>0</v>
      </c>
      <c r="U5062" s="214" t="s">
        <v>140</v>
      </c>
      <c r="V5062" s="214" t="s">
        <v>140</v>
      </c>
      <c r="W5062" s="214" t="s">
        <v>140</v>
      </c>
      <c r="X5062" s="214" t="s">
        <v>140</v>
      </c>
    </row>
    <row r="5063" spans="1:24" x14ac:dyDescent="0.25">
      <c r="A5063" t="str">
        <f t="shared" si="79"/>
        <v>YAG1UKLevel 8Female + maleVeterinary sciencesSouth West</v>
      </c>
      <c r="B5063" s="214" t="s">
        <v>251</v>
      </c>
      <c r="C5063" s="214" t="s">
        <v>26</v>
      </c>
      <c r="D5063" s="214">
        <v>1</v>
      </c>
      <c r="E5063" s="214" t="s">
        <v>35</v>
      </c>
      <c r="F5063" s="214" t="s">
        <v>248</v>
      </c>
      <c r="G5063" s="214" t="s">
        <v>246</v>
      </c>
      <c r="H5063" s="214" t="s">
        <v>57</v>
      </c>
      <c r="I5063" s="214" t="s">
        <v>134</v>
      </c>
      <c r="J5063" s="214">
        <v>5</v>
      </c>
      <c r="K5063" s="214">
        <v>5</v>
      </c>
      <c r="L5063" s="214">
        <v>0</v>
      </c>
      <c r="M5063" s="214">
        <v>0</v>
      </c>
      <c r="N5063" s="214">
        <v>5</v>
      </c>
      <c r="O5063" s="214">
        <v>0</v>
      </c>
      <c r="P5063" s="214">
        <v>0</v>
      </c>
      <c r="Q5063" s="214">
        <v>80</v>
      </c>
      <c r="R5063" s="214">
        <v>100</v>
      </c>
      <c r="S5063" s="214">
        <v>100</v>
      </c>
      <c r="T5063" s="214">
        <v>20</v>
      </c>
      <c r="U5063" s="214" t="s">
        <v>140</v>
      </c>
      <c r="V5063" s="214" t="s">
        <v>140</v>
      </c>
      <c r="W5063" s="214" t="s">
        <v>140</v>
      </c>
      <c r="X5063" s="214" t="s">
        <v>140</v>
      </c>
    </row>
    <row r="5064" spans="1:24" x14ac:dyDescent="0.25">
      <c r="A5064" t="str">
        <f t="shared" si="79"/>
        <v>YAG1UKLevel 8Female + maleVeterinary sciencesWales</v>
      </c>
      <c r="B5064" s="214" t="s">
        <v>251</v>
      </c>
      <c r="C5064" s="214" t="s">
        <v>26</v>
      </c>
      <c r="D5064" s="214">
        <v>1</v>
      </c>
      <c r="E5064" s="214" t="s">
        <v>35</v>
      </c>
      <c r="F5064" s="214" t="s">
        <v>248</v>
      </c>
      <c r="G5064" s="214" t="s">
        <v>246</v>
      </c>
      <c r="H5064" s="214" t="s">
        <v>57</v>
      </c>
      <c r="I5064" s="214" t="s">
        <v>137</v>
      </c>
      <c r="J5064" s="214">
        <v>0</v>
      </c>
      <c r="K5064" s="214">
        <v>0</v>
      </c>
      <c r="L5064" s="214">
        <v>0</v>
      </c>
      <c r="M5064" s="214">
        <v>0</v>
      </c>
      <c r="N5064" s="214">
        <v>0</v>
      </c>
      <c r="O5064" s="214">
        <v>0</v>
      </c>
      <c r="P5064" s="214">
        <v>0</v>
      </c>
      <c r="Q5064" s="214">
        <v>50</v>
      </c>
      <c r="R5064" s="214">
        <v>100</v>
      </c>
      <c r="S5064" s="214">
        <v>100</v>
      </c>
      <c r="T5064" s="214">
        <v>50</v>
      </c>
      <c r="U5064" s="214" t="s">
        <v>140</v>
      </c>
      <c r="V5064" s="214" t="s">
        <v>140</v>
      </c>
      <c r="W5064" s="214" t="s">
        <v>140</v>
      </c>
      <c r="X5064" s="214" t="s">
        <v>140</v>
      </c>
    </row>
    <row r="5065" spans="1:24" x14ac:dyDescent="0.25">
      <c r="A5065" t="str">
        <f t="shared" si="79"/>
        <v>YAG1UKLevel 8Female + maleVeterinary sciencesWest Midlands</v>
      </c>
      <c r="B5065" s="214" t="s">
        <v>251</v>
      </c>
      <c r="C5065" s="214" t="s">
        <v>26</v>
      </c>
      <c r="D5065" s="214">
        <v>1</v>
      </c>
      <c r="E5065" s="214" t="s">
        <v>35</v>
      </c>
      <c r="F5065" s="214" t="s">
        <v>248</v>
      </c>
      <c r="G5065" s="214" t="s">
        <v>246</v>
      </c>
      <c r="H5065" s="214" t="s">
        <v>57</v>
      </c>
      <c r="I5065" s="214" t="s">
        <v>138</v>
      </c>
      <c r="J5065" s="214" t="s">
        <v>140</v>
      </c>
      <c r="K5065" s="214" t="s">
        <v>140</v>
      </c>
      <c r="L5065" s="214" t="s">
        <v>140</v>
      </c>
      <c r="M5065" s="214" t="s">
        <v>140</v>
      </c>
      <c r="N5065" s="214" t="s">
        <v>140</v>
      </c>
      <c r="O5065" s="214" t="s">
        <v>140</v>
      </c>
      <c r="P5065" s="214" t="s">
        <v>140</v>
      </c>
      <c r="Q5065" s="214" t="s">
        <v>140</v>
      </c>
      <c r="R5065" s="214" t="s">
        <v>140</v>
      </c>
      <c r="S5065" s="214" t="s">
        <v>140</v>
      </c>
      <c r="T5065" s="214" t="s">
        <v>140</v>
      </c>
      <c r="U5065" s="214" t="s">
        <v>136</v>
      </c>
      <c r="V5065" s="214" t="s">
        <v>136</v>
      </c>
      <c r="W5065" s="214" t="s">
        <v>136</v>
      </c>
      <c r="X5065" s="214" t="s">
        <v>136</v>
      </c>
    </row>
    <row r="5066" spans="1:24" x14ac:dyDescent="0.25">
      <c r="A5066" t="str">
        <f t="shared" si="79"/>
        <v>YAG1UKLevel 8Female + maleVeterinary sciencesYorkshire and The Humber</v>
      </c>
      <c r="B5066" s="214" t="s">
        <v>251</v>
      </c>
      <c r="C5066" s="214" t="s">
        <v>26</v>
      </c>
      <c r="D5066" s="214">
        <v>1</v>
      </c>
      <c r="E5066" s="214" t="s">
        <v>35</v>
      </c>
      <c r="F5066" s="214" t="s">
        <v>248</v>
      </c>
      <c r="G5066" s="214" t="s">
        <v>246</v>
      </c>
      <c r="H5066" s="214" t="s">
        <v>57</v>
      </c>
      <c r="I5066" s="214" t="s">
        <v>139</v>
      </c>
      <c r="J5066" s="214">
        <v>5</v>
      </c>
      <c r="K5066" s="214">
        <v>5</v>
      </c>
      <c r="L5066" s="214">
        <v>0</v>
      </c>
      <c r="M5066" s="214">
        <v>0</v>
      </c>
      <c r="N5066" s="214">
        <v>5</v>
      </c>
      <c r="O5066" s="214">
        <v>0</v>
      </c>
      <c r="P5066" s="214">
        <v>0</v>
      </c>
      <c r="Q5066" s="214">
        <v>100</v>
      </c>
      <c r="R5066" s="214">
        <v>100</v>
      </c>
      <c r="S5066" s="214">
        <v>100</v>
      </c>
      <c r="T5066" s="214">
        <v>0</v>
      </c>
      <c r="U5066" s="214" t="s">
        <v>140</v>
      </c>
      <c r="V5066" s="214" t="s">
        <v>140</v>
      </c>
      <c r="W5066" s="214" t="s">
        <v>140</v>
      </c>
      <c r="X5066" s="214" t="s">
        <v>140</v>
      </c>
    </row>
    <row r="5067" spans="1:24" x14ac:dyDescent="0.25">
      <c r="A5067" t="str">
        <f t="shared" si="79"/>
        <v>YAG10EULevel 7 (research)Female + maleAllAll</v>
      </c>
      <c r="B5067" s="214" t="s">
        <v>251</v>
      </c>
      <c r="C5067" s="214" t="s">
        <v>252</v>
      </c>
      <c r="D5067" s="214">
        <v>10</v>
      </c>
      <c r="E5067" s="214" t="s">
        <v>122</v>
      </c>
      <c r="F5067" s="214" t="s">
        <v>245</v>
      </c>
      <c r="G5067" s="214" t="s">
        <v>246</v>
      </c>
      <c r="H5067" s="214" t="s">
        <v>20</v>
      </c>
      <c r="I5067" s="214" t="s">
        <v>20</v>
      </c>
      <c r="J5067" s="214">
        <v>315</v>
      </c>
      <c r="K5067" s="214">
        <v>275</v>
      </c>
      <c r="L5067" s="214">
        <v>50.5</v>
      </c>
      <c r="M5067" s="214">
        <v>13</v>
      </c>
      <c r="N5067" s="214">
        <v>135</v>
      </c>
      <c r="O5067" s="214">
        <v>21.1</v>
      </c>
      <c r="P5067" s="214">
        <v>3.3</v>
      </c>
      <c r="Q5067" s="214">
        <v>21.8</v>
      </c>
      <c r="R5067" s="214">
        <v>22.9</v>
      </c>
      <c r="S5067" s="214">
        <v>25.1</v>
      </c>
      <c r="T5067" s="214">
        <v>3.3</v>
      </c>
      <c r="U5067" s="214">
        <v>55</v>
      </c>
      <c r="V5067" s="214">
        <v>31600</v>
      </c>
      <c r="W5067" s="214">
        <v>41100</v>
      </c>
      <c r="X5067" s="214">
        <v>76000</v>
      </c>
    </row>
    <row r="5068" spans="1:24" x14ac:dyDescent="0.25">
      <c r="A5068" t="str">
        <f t="shared" si="79"/>
        <v>YAG10EULevel 7 (taught)Female + maleAllAll</v>
      </c>
      <c r="B5068" s="214" t="s">
        <v>251</v>
      </c>
      <c r="C5068" s="214" t="s">
        <v>252</v>
      </c>
      <c r="D5068" s="214">
        <v>10</v>
      </c>
      <c r="E5068" s="214" t="s">
        <v>122</v>
      </c>
      <c r="F5068" s="214" t="s">
        <v>247</v>
      </c>
      <c r="G5068" s="214" t="s">
        <v>246</v>
      </c>
      <c r="H5068" s="214" t="s">
        <v>20</v>
      </c>
      <c r="I5068" s="214" t="s">
        <v>20</v>
      </c>
      <c r="J5068" s="214">
        <v>13870</v>
      </c>
      <c r="K5068" s="214">
        <v>12560</v>
      </c>
      <c r="L5068" s="214">
        <v>61.6</v>
      </c>
      <c r="M5068" s="214">
        <v>9.4</v>
      </c>
      <c r="N5068" s="214">
        <v>4820</v>
      </c>
      <c r="O5068" s="214">
        <v>17</v>
      </c>
      <c r="P5068" s="214">
        <v>1.5</v>
      </c>
      <c r="Q5068" s="214">
        <v>18</v>
      </c>
      <c r="R5068" s="214">
        <v>19.2</v>
      </c>
      <c r="S5068" s="214">
        <v>19.8</v>
      </c>
      <c r="T5068" s="214">
        <v>1.8</v>
      </c>
      <c r="U5068" s="214">
        <v>2100</v>
      </c>
      <c r="V5068" s="214">
        <v>25600</v>
      </c>
      <c r="W5068" s="214">
        <v>41600</v>
      </c>
      <c r="X5068" s="214">
        <v>70400</v>
      </c>
    </row>
    <row r="5069" spans="1:24" x14ac:dyDescent="0.25">
      <c r="A5069" t="str">
        <f t="shared" si="79"/>
        <v>YAG10EULevel 8Female + maleAllAll</v>
      </c>
      <c r="B5069" s="214" t="s">
        <v>251</v>
      </c>
      <c r="C5069" s="214" t="s">
        <v>252</v>
      </c>
      <c r="D5069" s="214">
        <v>10</v>
      </c>
      <c r="E5069" s="214" t="s">
        <v>122</v>
      </c>
      <c r="F5069" s="214" t="s">
        <v>248</v>
      </c>
      <c r="G5069" s="214" t="s">
        <v>246</v>
      </c>
      <c r="H5069" s="214" t="s">
        <v>20</v>
      </c>
      <c r="I5069" s="214" t="s">
        <v>20</v>
      </c>
      <c r="J5069" s="214">
        <v>1895</v>
      </c>
      <c r="K5069" s="214">
        <v>1630</v>
      </c>
      <c r="L5069" s="214">
        <v>42.1</v>
      </c>
      <c r="M5069" s="214">
        <v>13.9</v>
      </c>
      <c r="N5069" s="214">
        <v>945</v>
      </c>
      <c r="O5069" s="214">
        <v>23.5</v>
      </c>
      <c r="P5069" s="214">
        <v>1.5</v>
      </c>
      <c r="Q5069" s="214">
        <v>31.9</v>
      </c>
      <c r="R5069" s="214">
        <v>32.799999999999997</v>
      </c>
      <c r="S5069" s="214">
        <v>32.799999999999997</v>
      </c>
      <c r="T5069" s="214">
        <v>0.9</v>
      </c>
      <c r="U5069" s="214">
        <v>495</v>
      </c>
      <c r="V5069" s="214">
        <v>38000</v>
      </c>
      <c r="W5069" s="214">
        <v>48500</v>
      </c>
      <c r="X5069" s="214">
        <v>65100</v>
      </c>
    </row>
    <row r="5070" spans="1:24" x14ac:dyDescent="0.25">
      <c r="A5070" t="str">
        <f t="shared" ref="A5070:A5137" si="80">"YAG"&amp;D5070 &amp;E5070 &amp;F5070 &amp; G5070 &amp;H5070 &amp;I5070</f>
        <v>YAG10Non-EULevel 7 (research)Female + maleAllAll</v>
      </c>
      <c r="B5070" s="214" t="s">
        <v>251</v>
      </c>
      <c r="C5070" s="214" t="s">
        <v>252</v>
      </c>
      <c r="D5070" s="214">
        <v>10</v>
      </c>
      <c r="E5070" s="214" t="s">
        <v>141</v>
      </c>
      <c r="F5070" s="214" t="s">
        <v>245</v>
      </c>
      <c r="G5070" s="214" t="s">
        <v>246</v>
      </c>
      <c r="H5070" s="214" t="s">
        <v>20</v>
      </c>
      <c r="I5070" s="214" t="s">
        <v>20</v>
      </c>
      <c r="J5070" s="214">
        <v>845</v>
      </c>
      <c r="K5070" s="214">
        <v>800</v>
      </c>
      <c r="L5070" s="214">
        <v>54.1</v>
      </c>
      <c r="M5070" s="214">
        <v>5.2</v>
      </c>
      <c r="N5070" s="214">
        <v>370</v>
      </c>
      <c r="O5070" s="214">
        <v>25.2</v>
      </c>
      <c r="P5070" s="214">
        <v>1.9</v>
      </c>
      <c r="Q5070" s="214">
        <v>16.2</v>
      </c>
      <c r="R5070" s="214">
        <v>18</v>
      </c>
      <c r="S5070" s="214">
        <v>18.8</v>
      </c>
      <c r="T5070" s="214">
        <v>2.6</v>
      </c>
      <c r="U5070" s="214">
        <v>115</v>
      </c>
      <c r="V5070" s="214">
        <v>24800</v>
      </c>
      <c r="W5070" s="214">
        <v>35400</v>
      </c>
      <c r="X5070" s="214">
        <v>51300</v>
      </c>
    </row>
    <row r="5071" spans="1:24" x14ac:dyDescent="0.25">
      <c r="A5071" t="str">
        <f t="shared" si="80"/>
        <v>YAG10Non-EULevel 7 (taught)Female + maleAllAll</v>
      </c>
      <c r="B5071" s="214" t="s">
        <v>251</v>
      </c>
      <c r="C5071" s="214" t="s">
        <v>252</v>
      </c>
      <c r="D5071" s="214">
        <v>10</v>
      </c>
      <c r="E5071" s="214" t="s">
        <v>141</v>
      </c>
      <c r="F5071" s="214" t="s">
        <v>247</v>
      </c>
      <c r="G5071" s="214" t="s">
        <v>246</v>
      </c>
      <c r="H5071" s="214" t="s">
        <v>20</v>
      </c>
      <c r="I5071" s="214" t="s">
        <v>20</v>
      </c>
      <c r="J5071" s="214">
        <v>45210</v>
      </c>
      <c r="K5071" s="214">
        <v>42885</v>
      </c>
      <c r="L5071" s="214">
        <v>50.9</v>
      </c>
      <c r="M5071" s="214">
        <v>5.0999999999999996</v>
      </c>
      <c r="N5071" s="214">
        <v>21050</v>
      </c>
      <c r="O5071" s="214">
        <v>28.7</v>
      </c>
      <c r="P5071" s="214">
        <v>1.3</v>
      </c>
      <c r="Q5071" s="214">
        <v>17.3</v>
      </c>
      <c r="R5071" s="214">
        <v>18.399999999999999</v>
      </c>
      <c r="S5071" s="214">
        <v>19.100000000000001</v>
      </c>
      <c r="T5071" s="214">
        <v>1.8</v>
      </c>
      <c r="U5071" s="214">
        <v>6430</v>
      </c>
      <c r="V5071" s="214">
        <v>18600</v>
      </c>
      <c r="W5071" s="214">
        <v>35800</v>
      </c>
      <c r="X5071" s="214">
        <v>55100</v>
      </c>
    </row>
    <row r="5072" spans="1:24" x14ac:dyDescent="0.25">
      <c r="A5072" t="str">
        <f t="shared" si="80"/>
        <v>YAG10Non-EULevel 8Female + maleAllAll</v>
      </c>
      <c r="B5072" s="214" t="s">
        <v>251</v>
      </c>
      <c r="C5072" s="214" t="s">
        <v>252</v>
      </c>
      <c r="D5072" s="214">
        <v>10</v>
      </c>
      <c r="E5072" s="214" t="s">
        <v>141</v>
      </c>
      <c r="F5072" s="214" t="s">
        <v>248</v>
      </c>
      <c r="G5072" s="214" t="s">
        <v>246</v>
      </c>
      <c r="H5072" s="214" t="s">
        <v>20</v>
      </c>
      <c r="I5072" s="214" t="s">
        <v>20</v>
      </c>
      <c r="J5072" s="214">
        <v>4055</v>
      </c>
      <c r="K5072" s="214">
        <v>3745</v>
      </c>
      <c r="L5072" s="214">
        <v>46</v>
      </c>
      <c r="M5072" s="214">
        <v>7.6</v>
      </c>
      <c r="N5072" s="214">
        <v>2020</v>
      </c>
      <c r="O5072" s="214">
        <v>28.4</v>
      </c>
      <c r="P5072" s="214">
        <v>1.6</v>
      </c>
      <c r="Q5072" s="214">
        <v>22.8</v>
      </c>
      <c r="R5072" s="214">
        <v>23.7</v>
      </c>
      <c r="S5072" s="214">
        <v>24</v>
      </c>
      <c r="T5072" s="214">
        <v>1.1000000000000001</v>
      </c>
      <c r="U5072" s="214">
        <v>755</v>
      </c>
      <c r="V5072" s="214">
        <v>36100</v>
      </c>
      <c r="W5072" s="214">
        <v>44900</v>
      </c>
      <c r="X5072" s="214">
        <v>61000</v>
      </c>
    </row>
    <row r="5073" spans="1:24" x14ac:dyDescent="0.25">
      <c r="A5073" t="str">
        <f t="shared" si="80"/>
        <v>YAG5EULevel 7 (research)Female + maleAllAll</v>
      </c>
      <c r="B5073" s="214" t="s">
        <v>251</v>
      </c>
      <c r="C5073" s="214" t="s">
        <v>184</v>
      </c>
      <c r="D5073" s="214">
        <v>5</v>
      </c>
      <c r="E5073" s="214" t="s">
        <v>122</v>
      </c>
      <c r="F5073" s="214" t="s">
        <v>245</v>
      </c>
      <c r="G5073" s="214" t="s">
        <v>246</v>
      </c>
      <c r="H5073" s="214" t="s">
        <v>20</v>
      </c>
      <c r="I5073" s="214" t="s">
        <v>20</v>
      </c>
      <c r="J5073" s="214">
        <v>405</v>
      </c>
      <c r="K5073" s="214">
        <v>380</v>
      </c>
      <c r="L5073" s="214">
        <v>33.4</v>
      </c>
      <c r="M5073" s="214">
        <v>5.9</v>
      </c>
      <c r="N5073" s="214">
        <v>255</v>
      </c>
      <c r="O5073" s="214">
        <v>20.8</v>
      </c>
      <c r="P5073" s="214">
        <v>3.9</v>
      </c>
      <c r="Q5073" s="214">
        <v>30.8</v>
      </c>
      <c r="R5073" s="214">
        <v>36.799999999999997</v>
      </c>
      <c r="S5073" s="214">
        <v>41.8</v>
      </c>
      <c r="T5073" s="214">
        <v>11.1</v>
      </c>
      <c r="U5073" s="214">
        <v>105</v>
      </c>
      <c r="V5073" s="214">
        <v>27000</v>
      </c>
      <c r="W5073" s="214">
        <v>32100</v>
      </c>
      <c r="X5073" s="214">
        <v>40500</v>
      </c>
    </row>
    <row r="5074" spans="1:24" x14ac:dyDescent="0.25">
      <c r="A5074" t="str">
        <f t="shared" si="80"/>
        <v>YAG5EULevel 7 (taught)Female + maleAllAll</v>
      </c>
      <c r="B5074" s="214" t="s">
        <v>251</v>
      </c>
      <c r="C5074" s="214" t="s">
        <v>184</v>
      </c>
      <c r="D5074" s="214">
        <v>5</v>
      </c>
      <c r="E5074" s="214" t="s">
        <v>122</v>
      </c>
      <c r="F5074" s="214" t="s">
        <v>247</v>
      </c>
      <c r="G5074" s="214" t="s">
        <v>246</v>
      </c>
      <c r="H5074" s="214" t="s">
        <v>20</v>
      </c>
      <c r="I5074" s="214" t="s">
        <v>20</v>
      </c>
      <c r="J5074" s="214">
        <v>18525</v>
      </c>
      <c r="K5074" s="214">
        <v>17155</v>
      </c>
      <c r="L5074" s="214">
        <v>50.2</v>
      </c>
      <c r="M5074" s="214">
        <v>7.4</v>
      </c>
      <c r="N5074" s="214">
        <v>8545</v>
      </c>
      <c r="O5074" s="214">
        <v>18.100000000000001</v>
      </c>
      <c r="P5074" s="214">
        <v>2.8</v>
      </c>
      <c r="Q5074" s="214">
        <v>24.2</v>
      </c>
      <c r="R5074" s="214">
        <v>27.2</v>
      </c>
      <c r="S5074" s="214">
        <v>28.9</v>
      </c>
      <c r="T5074" s="214">
        <v>4.7</v>
      </c>
      <c r="U5074" s="214">
        <v>3910</v>
      </c>
      <c r="V5074" s="214">
        <v>25200</v>
      </c>
      <c r="W5074" s="214">
        <v>35800</v>
      </c>
      <c r="X5074" s="214">
        <v>50000</v>
      </c>
    </row>
    <row r="5075" spans="1:24" x14ac:dyDescent="0.25">
      <c r="A5075" t="str">
        <f t="shared" si="80"/>
        <v>YAG5EULevel 8Female + maleAllAll</v>
      </c>
      <c r="B5075" s="214" t="s">
        <v>251</v>
      </c>
      <c r="C5075" s="214" t="s">
        <v>184</v>
      </c>
      <c r="D5075" s="214">
        <v>5</v>
      </c>
      <c r="E5075" s="214" t="s">
        <v>122</v>
      </c>
      <c r="F5075" s="214" t="s">
        <v>248</v>
      </c>
      <c r="G5075" s="214" t="s">
        <v>246</v>
      </c>
      <c r="H5075" s="214" t="s">
        <v>20</v>
      </c>
      <c r="I5075" s="214" t="s">
        <v>20</v>
      </c>
      <c r="J5075" s="214">
        <v>2490</v>
      </c>
      <c r="K5075" s="214">
        <v>2190</v>
      </c>
      <c r="L5075" s="214">
        <v>32.6</v>
      </c>
      <c r="M5075" s="214">
        <v>11.9</v>
      </c>
      <c r="N5075" s="214">
        <v>1480</v>
      </c>
      <c r="O5075" s="214">
        <v>27.4</v>
      </c>
      <c r="P5075" s="214">
        <v>3.2</v>
      </c>
      <c r="Q5075" s="214">
        <v>33.4</v>
      </c>
      <c r="R5075" s="214">
        <v>36.200000000000003</v>
      </c>
      <c r="S5075" s="214">
        <v>36.799999999999997</v>
      </c>
      <c r="T5075" s="214">
        <v>3.4</v>
      </c>
      <c r="U5075" s="214">
        <v>700</v>
      </c>
      <c r="V5075" s="214">
        <v>31400</v>
      </c>
      <c r="W5075" s="214">
        <v>39800</v>
      </c>
      <c r="X5075" s="214">
        <v>50400</v>
      </c>
    </row>
    <row r="5076" spans="1:24" x14ac:dyDescent="0.25">
      <c r="A5076" t="str">
        <f t="shared" si="80"/>
        <v>YAG5Non-EULevel 7 (research)Female + maleAllAll</v>
      </c>
      <c r="B5076" s="214" t="s">
        <v>251</v>
      </c>
      <c r="C5076" s="214" t="s">
        <v>184</v>
      </c>
      <c r="D5076" s="214">
        <v>5</v>
      </c>
      <c r="E5076" s="214" t="s">
        <v>141</v>
      </c>
      <c r="F5076" s="214" t="s">
        <v>245</v>
      </c>
      <c r="G5076" s="214" t="s">
        <v>246</v>
      </c>
      <c r="H5076" s="214" t="s">
        <v>20</v>
      </c>
      <c r="I5076" s="214" t="s">
        <v>20</v>
      </c>
      <c r="J5076" s="214">
        <v>900</v>
      </c>
      <c r="K5076" s="214">
        <v>880</v>
      </c>
      <c r="L5076" s="214">
        <v>49.9</v>
      </c>
      <c r="M5076" s="214">
        <v>1.8</v>
      </c>
      <c r="N5076" s="214">
        <v>440</v>
      </c>
      <c r="O5076" s="214">
        <v>22.2</v>
      </c>
      <c r="P5076" s="214">
        <v>2.4</v>
      </c>
      <c r="Q5076" s="214">
        <v>15</v>
      </c>
      <c r="R5076" s="214">
        <v>19.399999999999999</v>
      </c>
      <c r="S5076" s="214">
        <v>25.5</v>
      </c>
      <c r="T5076" s="214">
        <v>10.5</v>
      </c>
      <c r="U5076" s="214">
        <v>110</v>
      </c>
      <c r="V5076" s="214">
        <v>24200</v>
      </c>
      <c r="W5076" s="214">
        <v>32100</v>
      </c>
      <c r="X5076" s="214">
        <v>45500</v>
      </c>
    </row>
    <row r="5077" spans="1:24" x14ac:dyDescent="0.25">
      <c r="A5077" t="str">
        <f t="shared" si="80"/>
        <v>YAG5Non-EULevel 7 (taught)Female + maleAllAll</v>
      </c>
      <c r="B5077" s="214" t="s">
        <v>251</v>
      </c>
      <c r="C5077" s="214" t="s">
        <v>184</v>
      </c>
      <c r="D5077" s="214">
        <v>5</v>
      </c>
      <c r="E5077" s="214" t="s">
        <v>141</v>
      </c>
      <c r="F5077" s="214" t="s">
        <v>247</v>
      </c>
      <c r="G5077" s="214" t="s">
        <v>246</v>
      </c>
      <c r="H5077" s="214" t="s">
        <v>20</v>
      </c>
      <c r="I5077" s="214" t="s">
        <v>20</v>
      </c>
      <c r="J5077" s="214">
        <v>70270</v>
      </c>
      <c r="K5077" s="214">
        <v>68835</v>
      </c>
      <c r="L5077" s="214">
        <v>60.1</v>
      </c>
      <c r="M5077" s="214">
        <v>2</v>
      </c>
      <c r="N5077" s="214">
        <v>27465</v>
      </c>
      <c r="O5077" s="214">
        <v>26.7</v>
      </c>
      <c r="P5077" s="214">
        <v>1.2</v>
      </c>
      <c r="Q5077" s="214">
        <v>8.6999999999999993</v>
      </c>
      <c r="R5077" s="214">
        <v>10.3</v>
      </c>
      <c r="S5077" s="214">
        <v>12</v>
      </c>
      <c r="T5077" s="214">
        <v>3.3</v>
      </c>
      <c r="U5077" s="214">
        <v>5275</v>
      </c>
      <c r="V5077" s="214">
        <v>20100</v>
      </c>
      <c r="W5077" s="214">
        <v>33300</v>
      </c>
      <c r="X5077" s="214">
        <v>49600</v>
      </c>
    </row>
    <row r="5078" spans="1:24" x14ac:dyDescent="0.25">
      <c r="A5078" t="str">
        <f t="shared" si="80"/>
        <v>YAG5Non-EULevel 8Female + maleAllAll</v>
      </c>
      <c r="B5078" s="214" t="s">
        <v>251</v>
      </c>
      <c r="C5078" s="214" t="s">
        <v>184</v>
      </c>
      <c r="D5078" s="214">
        <v>5</v>
      </c>
      <c r="E5078" s="214" t="s">
        <v>141</v>
      </c>
      <c r="F5078" s="214" t="s">
        <v>248</v>
      </c>
      <c r="G5078" s="214" t="s">
        <v>246</v>
      </c>
      <c r="H5078" s="214" t="s">
        <v>20</v>
      </c>
      <c r="I5078" s="214" t="s">
        <v>20</v>
      </c>
      <c r="J5078" s="214">
        <v>5530</v>
      </c>
      <c r="K5078" s="214">
        <v>5275</v>
      </c>
      <c r="L5078" s="214">
        <v>41.8</v>
      </c>
      <c r="M5078" s="214">
        <v>4.5999999999999996</v>
      </c>
      <c r="N5078" s="214">
        <v>3070</v>
      </c>
      <c r="O5078" s="214">
        <v>33.1</v>
      </c>
      <c r="P5078" s="214">
        <v>2</v>
      </c>
      <c r="Q5078" s="214">
        <v>21.3</v>
      </c>
      <c r="R5078" s="214">
        <v>22.8</v>
      </c>
      <c r="S5078" s="214">
        <v>23.2</v>
      </c>
      <c r="T5078" s="214">
        <v>1.8</v>
      </c>
      <c r="U5078" s="214">
        <v>1015</v>
      </c>
      <c r="V5078" s="214">
        <v>31400</v>
      </c>
      <c r="W5078" s="214">
        <v>39100</v>
      </c>
      <c r="X5078" s="214">
        <v>50400</v>
      </c>
    </row>
    <row r="5079" spans="1:24" x14ac:dyDescent="0.25">
      <c r="A5079" t="str">
        <f t="shared" si="80"/>
        <v>YAG3EULevel 7 (research)Female + maleAllAll</v>
      </c>
      <c r="B5079" s="214" t="s">
        <v>251</v>
      </c>
      <c r="C5079" s="214" t="s">
        <v>37</v>
      </c>
      <c r="D5079" s="214">
        <v>3</v>
      </c>
      <c r="E5079" s="214" t="s">
        <v>122</v>
      </c>
      <c r="F5079" s="214" t="s">
        <v>245</v>
      </c>
      <c r="G5079" s="214" t="s">
        <v>246</v>
      </c>
      <c r="H5079" s="214" t="s">
        <v>20</v>
      </c>
      <c r="I5079" s="214" t="s">
        <v>20</v>
      </c>
      <c r="J5079" s="214">
        <v>430</v>
      </c>
      <c r="K5079" s="214">
        <v>405</v>
      </c>
      <c r="L5079" s="214">
        <v>28.3</v>
      </c>
      <c r="M5079" s="214">
        <v>5.8</v>
      </c>
      <c r="N5079" s="214">
        <v>290</v>
      </c>
      <c r="O5079" s="214">
        <v>15.1</v>
      </c>
      <c r="P5079" s="214">
        <v>3.2</v>
      </c>
      <c r="Q5079" s="214">
        <v>15.9</v>
      </c>
      <c r="R5079" s="214">
        <v>38.700000000000003</v>
      </c>
      <c r="S5079" s="214">
        <v>53.3</v>
      </c>
      <c r="T5079" s="214">
        <v>37.5</v>
      </c>
      <c r="U5079" s="214">
        <v>60</v>
      </c>
      <c r="V5079" s="214">
        <v>24100</v>
      </c>
      <c r="W5079" s="214">
        <v>31800</v>
      </c>
      <c r="X5079" s="214">
        <v>45600</v>
      </c>
    </row>
    <row r="5080" spans="1:24" x14ac:dyDescent="0.25">
      <c r="A5080" t="str">
        <f t="shared" si="80"/>
        <v>YAG3EULevel 7 (taught)Female + maleAllAll</v>
      </c>
      <c r="B5080" s="214" t="s">
        <v>251</v>
      </c>
      <c r="C5080" s="214" t="s">
        <v>37</v>
      </c>
      <c r="D5080" s="214">
        <v>3</v>
      </c>
      <c r="E5080" s="214" t="s">
        <v>122</v>
      </c>
      <c r="F5080" s="214" t="s">
        <v>247</v>
      </c>
      <c r="G5080" s="214" t="s">
        <v>246</v>
      </c>
      <c r="H5080" s="214" t="s">
        <v>20</v>
      </c>
      <c r="I5080" s="214" t="s">
        <v>20</v>
      </c>
      <c r="J5080" s="214">
        <v>16900</v>
      </c>
      <c r="K5080" s="214">
        <v>15995</v>
      </c>
      <c r="L5080" s="214">
        <v>45.8</v>
      </c>
      <c r="M5080" s="214">
        <v>5.4</v>
      </c>
      <c r="N5080" s="214">
        <v>8665</v>
      </c>
      <c r="O5080" s="214">
        <v>17.3</v>
      </c>
      <c r="P5080" s="214">
        <v>3.3</v>
      </c>
      <c r="Q5080" s="214">
        <v>25.1</v>
      </c>
      <c r="R5080" s="214">
        <v>30.4</v>
      </c>
      <c r="S5080" s="214">
        <v>33.6</v>
      </c>
      <c r="T5080" s="214">
        <v>8.6</v>
      </c>
      <c r="U5080" s="214">
        <v>3790</v>
      </c>
      <c r="V5080" s="214">
        <v>25200</v>
      </c>
      <c r="W5080" s="214">
        <v>33900</v>
      </c>
      <c r="X5080" s="214">
        <v>47800</v>
      </c>
    </row>
    <row r="5081" spans="1:24" x14ac:dyDescent="0.25">
      <c r="A5081" t="str">
        <f t="shared" si="80"/>
        <v>YAG3EULevel 8Female + maleAllAll</v>
      </c>
      <c r="B5081" s="214" t="s">
        <v>251</v>
      </c>
      <c r="C5081" s="214" t="s">
        <v>37</v>
      </c>
      <c r="D5081" s="214">
        <v>3</v>
      </c>
      <c r="E5081" s="214" t="s">
        <v>122</v>
      </c>
      <c r="F5081" s="214" t="s">
        <v>248</v>
      </c>
      <c r="G5081" s="214" t="s">
        <v>246</v>
      </c>
      <c r="H5081" s="214" t="s">
        <v>20</v>
      </c>
      <c r="I5081" s="214" t="s">
        <v>20</v>
      </c>
      <c r="J5081" s="214">
        <v>2490</v>
      </c>
      <c r="K5081" s="214">
        <v>2230</v>
      </c>
      <c r="L5081" s="214">
        <v>25</v>
      </c>
      <c r="M5081" s="214">
        <v>10.3</v>
      </c>
      <c r="N5081" s="214">
        <v>1675</v>
      </c>
      <c r="O5081" s="214">
        <v>25.1</v>
      </c>
      <c r="P5081" s="214">
        <v>4.2</v>
      </c>
      <c r="Q5081" s="214">
        <v>42.3</v>
      </c>
      <c r="R5081" s="214">
        <v>45.3</v>
      </c>
      <c r="S5081" s="214">
        <v>45.7</v>
      </c>
      <c r="T5081" s="214">
        <v>3.4</v>
      </c>
      <c r="U5081" s="214">
        <v>875</v>
      </c>
      <c r="V5081" s="214">
        <v>30700</v>
      </c>
      <c r="W5081" s="214">
        <v>36900</v>
      </c>
      <c r="X5081" s="214">
        <v>46000</v>
      </c>
    </row>
    <row r="5082" spans="1:24" x14ac:dyDescent="0.25">
      <c r="A5082" t="str">
        <f t="shared" si="80"/>
        <v>YAG3Non-EULevel 7 (research)Female + maleAllAll</v>
      </c>
      <c r="B5082" s="214" t="s">
        <v>251</v>
      </c>
      <c r="C5082" s="214" t="s">
        <v>37</v>
      </c>
      <c r="D5082" s="214">
        <v>3</v>
      </c>
      <c r="E5082" s="214" t="s">
        <v>141</v>
      </c>
      <c r="F5082" s="214" t="s">
        <v>245</v>
      </c>
      <c r="G5082" s="214" t="s">
        <v>246</v>
      </c>
      <c r="H5082" s="214" t="s">
        <v>20</v>
      </c>
      <c r="I5082" s="214" t="s">
        <v>20</v>
      </c>
      <c r="J5082" s="214">
        <v>990</v>
      </c>
      <c r="K5082" s="214">
        <v>975</v>
      </c>
      <c r="L5082" s="214">
        <v>48.2</v>
      </c>
      <c r="M5082" s="214">
        <v>1.3</v>
      </c>
      <c r="N5082" s="214">
        <v>505</v>
      </c>
      <c r="O5082" s="214">
        <v>16.399999999999999</v>
      </c>
      <c r="P5082" s="214">
        <v>1.7</v>
      </c>
      <c r="Q5082" s="214">
        <v>8.5</v>
      </c>
      <c r="R5082" s="214">
        <v>19.7</v>
      </c>
      <c r="S5082" s="214">
        <v>33.6</v>
      </c>
      <c r="T5082" s="214">
        <v>25.1</v>
      </c>
      <c r="U5082" s="214">
        <v>70</v>
      </c>
      <c r="V5082" s="214">
        <v>24800</v>
      </c>
      <c r="W5082" s="214">
        <v>31800</v>
      </c>
      <c r="X5082" s="214">
        <v>43300</v>
      </c>
    </row>
    <row r="5083" spans="1:24" x14ac:dyDescent="0.25">
      <c r="A5083" t="str">
        <f t="shared" si="80"/>
        <v>YAG3Non-EULevel 7 (taught)Female + maleAllAll</v>
      </c>
      <c r="B5083" s="214" t="s">
        <v>251</v>
      </c>
      <c r="C5083" s="214" t="s">
        <v>37</v>
      </c>
      <c r="D5083" s="214">
        <v>3</v>
      </c>
      <c r="E5083" s="214" t="s">
        <v>141</v>
      </c>
      <c r="F5083" s="214" t="s">
        <v>247</v>
      </c>
      <c r="G5083" s="214" t="s">
        <v>246</v>
      </c>
      <c r="H5083" s="214" t="s">
        <v>20</v>
      </c>
      <c r="I5083" s="214" t="s">
        <v>20</v>
      </c>
      <c r="J5083" s="214">
        <v>74235</v>
      </c>
      <c r="K5083" s="214">
        <v>73015</v>
      </c>
      <c r="L5083" s="214">
        <v>63.2</v>
      </c>
      <c r="M5083" s="214">
        <v>1.6</v>
      </c>
      <c r="N5083" s="214">
        <v>26890</v>
      </c>
      <c r="O5083" s="214">
        <v>22.4</v>
      </c>
      <c r="P5083" s="214">
        <v>1.3</v>
      </c>
      <c r="Q5083" s="214">
        <v>8</v>
      </c>
      <c r="R5083" s="214">
        <v>10.5</v>
      </c>
      <c r="S5083" s="214">
        <v>13.1</v>
      </c>
      <c r="T5083" s="214">
        <v>5.2</v>
      </c>
      <c r="U5083" s="214">
        <v>5165</v>
      </c>
      <c r="V5083" s="214">
        <v>20400</v>
      </c>
      <c r="W5083" s="214">
        <v>31800</v>
      </c>
      <c r="X5083" s="214">
        <v>46400</v>
      </c>
    </row>
    <row r="5084" spans="1:24" x14ac:dyDescent="0.25">
      <c r="A5084" t="str">
        <f t="shared" si="80"/>
        <v>YAG3Non-EULevel 8Female + maleAllAll</v>
      </c>
      <c r="B5084" s="214" t="s">
        <v>251</v>
      </c>
      <c r="C5084" s="214" t="s">
        <v>37</v>
      </c>
      <c r="D5084" s="214">
        <v>3</v>
      </c>
      <c r="E5084" s="214" t="s">
        <v>141</v>
      </c>
      <c r="F5084" s="214" t="s">
        <v>248</v>
      </c>
      <c r="G5084" s="214" t="s">
        <v>246</v>
      </c>
      <c r="H5084" s="214" t="s">
        <v>20</v>
      </c>
      <c r="I5084" s="214" t="s">
        <v>20</v>
      </c>
      <c r="J5084" s="214">
        <v>5745</v>
      </c>
      <c r="K5084" s="214">
        <v>5525</v>
      </c>
      <c r="L5084" s="214">
        <v>37.4</v>
      </c>
      <c r="M5084" s="214">
        <v>3.9</v>
      </c>
      <c r="N5084" s="214">
        <v>3455</v>
      </c>
      <c r="O5084" s="214">
        <v>31.9</v>
      </c>
      <c r="P5084" s="214">
        <v>2.8</v>
      </c>
      <c r="Q5084" s="214">
        <v>25.3</v>
      </c>
      <c r="R5084" s="214">
        <v>27.4</v>
      </c>
      <c r="S5084" s="214">
        <v>27.8</v>
      </c>
      <c r="T5084" s="214">
        <v>2.6</v>
      </c>
      <c r="U5084" s="214">
        <v>1280</v>
      </c>
      <c r="V5084" s="214">
        <v>29900</v>
      </c>
      <c r="W5084" s="214">
        <v>36500</v>
      </c>
      <c r="X5084" s="214">
        <v>44200</v>
      </c>
    </row>
    <row r="5085" spans="1:24" x14ac:dyDescent="0.25">
      <c r="A5085" t="str">
        <f t="shared" si="80"/>
        <v>YAG1EULevel 7 (research)Female + maleAllAll</v>
      </c>
      <c r="B5085" s="214" t="s">
        <v>251</v>
      </c>
      <c r="C5085" s="214" t="s">
        <v>26</v>
      </c>
      <c r="D5085" s="214">
        <v>1</v>
      </c>
      <c r="E5085" s="214" t="s">
        <v>122</v>
      </c>
      <c r="F5085" s="214" t="s">
        <v>245</v>
      </c>
      <c r="G5085" s="214" t="s">
        <v>246</v>
      </c>
      <c r="H5085" s="214" t="s">
        <v>20</v>
      </c>
      <c r="I5085" s="214" t="s">
        <v>20</v>
      </c>
      <c r="J5085" s="214">
        <v>470</v>
      </c>
      <c r="K5085" s="214">
        <v>455</v>
      </c>
      <c r="L5085" s="214">
        <v>27.7</v>
      </c>
      <c r="M5085" s="214">
        <v>3.4</v>
      </c>
      <c r="N5085" s="214">
        <v>330</v>
      </c>
      <c r="O5085" s="214">
        <v>10.3</v>
      </c>
      <c r="P5085" s="214">
        <v>1.8</v>
      </c>
      <c r="Q5085" s="214">
        <v>10.8</v>
      </c>
      <c r="R5085" s="214">
        <v>37.799999999999997</v>
      </c>
      <c r="S5085" s="214">
        <v>60.2</v>
      </c>
      <c r="T5085" s="214">
        <v>49.5</v>
      </c>
      <c r="U5085" s="214">
        <v>40</v>
      </c>
      <c r="V5085" s="214">
        <v>18200</v>
      </c>
      <c r="W5085" s="214">
        <v>27400</v>
      </c>
      <c r="X5085" s="214">
        <v>31800</v>
      </c>
    </row>
    <row r="5086" spans="1:24" x14ac:dyDescent="0.25">
      <c r="A5086" t="str">
        <f t="shared" si="80"/>
        <v>YAG1EULevel 7 (taught)Female + maleAllAll</v>
      </c>
      <c r="B5086" s="214" t="s">
        <v>251</v>
      </c>
      <c r="C5086" s="214" t="s">
        <v>26</v>
      </c>
      <c r="D5086" s="214">
        <v>1</v>
      </c>
      <c r="E5086" s="214" t="s">
        <v>122</v>
      </c>
      <c r="F5086" s="214" t="s">
        <v>247</v>
      </c>
      <c r="G5086" s="214" t="s">
        <v>246</v>
      </c>
      <c r="H5086" s="214" t="s">
        <v>20</v>
      </c>
      <c r="I5086" s="214" t="s">
        <v>20</v>
      </c>
      <c r="J5086" s="214">
        <v>16375</v>
      </c>
      <c r="K5086" s="214">
        <v>15785</v>
      </c>
      <c r="L5086" s="214">
        <v>43.6</v>
      </c>
      <c r="M5086" s="214">
        <v>3.6</v>
      </c>
      <c r="N5086" s="214">
        <v>8900</v>
      </c>
      <c r="O5086" s="214">
        <v>16.5</v>
      </c>
      <c r="P5086" s="214">
        <v>4.5</v>
      </c>
      <c r="Q5086" s="214">
        <v>26.5</v>
      </c>
      <c r="R5086" s="214">
        <v>31.5</v>
      </c>
      <c r="S5086" s="214">
        <v>35.299999999999997</v>
      </c>
      <c r="T5086" s="214">
        <v>8.8000000000000007</v>
      </c>
      <c r="U5086" s="214">
        <v>3935</v>
      </c>
      <c r="V5086" s="214">
        <v>22300</v>
      </c>
      <c r="W5086" s="214">
        <v>28100</v>
      </c>
      <c r="X5086" s="214">
        <v>37200</v>
      </c>
    </row>
    <row r="5087" spans="1:24" x14ac:dyDescent="0.25">
      <c r="A5087" t="str">
        <f t="shared" si="80"/>
        <v>YAG1EULevel 8Female + maleAllAll</v>
      </c>
      <c r="B5087" s="214" t="s">
        <v>251</v>
      </c>
      <c r="C5087" s="214" t="s">
        <v>26</v>
      </c>
      <c r="D5087" s="214">
        <v>1</v>
      </c>
      <c r="E5087" s="214" t="s">
        <v>122</v>
      </c>
      <c r="F5087" s="214" t="s">
        <v>248</v>
      </c>
      <c r="G5087" s="214" t="s">
        <v>246</v>
      </c>
      <c r="H5087" s="214" t="s">
        <v>20</v>
      </c>
      <c r="I5087" s="214" t="s">
        <v>20</v>
      </c>
      <c r="J5087" s="214">
        <v>2845</v>
      </c>
      <c r="K5087" s="214">
        <v>2610</v>
      </c>
      <c r="L5087" s="214">
        <v>22</v>
      </c>
      <c r="M5087" s="214">
        <v>8.3000000000000007</v>
      </c>
      <c r="N5087" s="214">
        <v>2035</v>
      </c>
      <c r="O5087" s="214">
        <v>23.3</v>
      </c>
      <c r="P5087" s="214">
        <v>6.8</v>
      </c>
      <c r="Q5087" s="214">
        <v>43.9</v>
      </c>
      <c r="R5087" s="214">
        <v>47.4</v>
      </c>
      <c r="S5087" s="214">
        <v>48</v>
      </c>
      <c r="T5087" s="214">
        <v>4.0999999999999996</v>
      </c>
      <c r="U5087" s="214">
        <v>1035</v>
      </c>
      <c r="V5087" s="214">
        <v>28800</v>
      </c>
      <c r="W5087" s="214">
        <v>33900</v>
      </c>
      <c r="X5087" s="214">
        <v>41000</v>
      </c>
    </row>
    <row r="5088" spans="1:24" x14ac:dyDescent="0.25">
      <c r="A5088" t="str">
        <f t="shared" si="80"/>
        <v>YAG1Non-EULevel 7 (research)Female + maleAllAll</v>
      </c>
      <c r="B5088" s="214" t="s">
        <v>251</v>
      </c>
      <c r="C5088" s="214" t="s">
        <v>26</v>
      </c>
      <c r="D5088" s="214">
        <v>1</v>
      </c>
      <c r="E5088" s="214" t="s">
        <v>141</v>
      </c>
      <c r="F5088" s="214" t="s">
        <v>245</v>
      </c>
      <c r="G5088" s="214" t="s">
        <v>246</v>
      </c>
      <c r="H5088" s="214" t="s">
        <v>20</v>
      </c>
      <c r="I5088" s="214" t="s">
        <v>20</v>
      </c>
      <c r="J5088" s="214">
        <v>995</v>
      </c>
      <c r="K5088" s="214">
        <v>985</v>
      </c>
      <c r="L5088" s="214">
        <v>48.4</v>
      </c>
      <c r="M5088" s="214">
        <v>1.3</v>
      </c>
      <c r="N5088" s="214">
        <v>510</v>
      </c>
      <c r="O5088" s="214">
        <v>16.2</v>
      </c>
      <c r="P5088" s="214">
        <v>1.9</v>
      </c>
      <c r="Q5088" s="214">
        <v>6</v>
      </c>
      <c r="R5088" s="214">
        <v>17.100000000000001</v>
      </c>
      <c r="S5088" s="214">
        <v>33.5</v>
      </c>
      <c r="T5088" s="214">
        <v>27.5</v>
      </c>
      <c r="U5088" s="214">
        <v>55</v>
      </c>
      <c r="V5088" s="214">
        <v>19300</v>
      </c>
      <c r="W5088" s="214">
        <v>27700</v>
      </c>
      <c r="X5088" s="214">
        <v>42000</v>
      </c>
    </row>
    <row r="5089" spans="1:24" x14ac:dyDescent="0.25">
      <c r="A5089" t="str">
        <f t="shared" si="80"/>
        <v>YAG1Non-EULevel 7 (taught)Female + maleAllAll</v>
      </c>
      <c r="B5089" s="214" t="s">
        <v>251</v>
      </c>
      <c r="C5089" s="214" t="s">
        <v>26</v>
      </c>
      <c r="D5089" s="214">
        <v>1</v>
      </c>
      <c r="E5089" s="214" t="s">
        <v>141</v>
      </c>
      <c r="F5089" s="214" t="s">
        <v>247</v>
      </c>
      <c r="G5089" s="214" t="s">
        <v>246</v>
      </c>
      <c r="H5089" s="214" t="s">
        <v>20</v>
      </c>
      <c r="I5089" s="214" t="s">
        <v>20</v>
      </c>
      <c r="J5089" s="214">
        <v>75335</v>
      </c>
      <c r="K5089" s="214">
        <v>74490</v>
      </c>
      <c r="L5089" s="214">
        <v>65.400000000000006</v>
      </c>
      <c r="M5089" s="214">
        <v>1.1000000000000001</v>
      </c>
      <c r="N5089" s="214">
        <v>25765</v>
      </c>
      <c r="O5089" s="214">
        <v>19.100000000000001</v>
      </c>
      <c r="P5089" s="214">
        <v>2</v>
      </c>
      <c r="Q5089" s="214">
        <v>7.5</v>
      </c>
      <c r="R5089" s="214">
        <v>9.8000000000000007</v>
      </c>
      <c r="S5089" s="214">
        <v>13.5</v>
      </c>
      <c r="T5089" s="214">
        <v>6</v>
      </c>
      <c r="U5089" s="214">
        <v>4870</v>
      </c>
      <c r="V5089" s="214">
        <v>19700</v>
      </c>
      <c r="W5089" s="214">
        <v>28500</v>
      </c>
      <c r="X5089" s="214">
        <v>39800</v>
      </c>
    </row>
    <row r="5090" spans="1:24" x14ac:dyDescent="0.25">
      <c r="A5090" t="str">
        <f t="shared" si="80"/>
        <v>YAG1Non-EULevel 8Female + maleAllAll</v>
      </c>
      <c r="B5090" s="214" t="s">
        <v>251</v>
      </c>
      <c r="C5090" s="214" t="s">
        <v>26</v>
      </c>
      <c r="D5090" s="214">
        <v>1</v>
      </c>
      <c r="E5090" s="214" t="s">
        <v>141</v>
      </c>
      <c r="F5090" s="214" t="s">
        <v>248</v>
      </c>
      <c r="G5090" s="214" t="s">
        <v>246</v>
      </c>
      <c r="H5090" s="214" t="s">
        <v>20</v>
      </c>
      <c r="I5090" s="214" t="s">
        <v>20</v>
      </c>
      <c r="J5090" s="214">
        <v>6525</v>
      </c>
      <c r="K5090" s="214">
        <v>6380</v>
      </c>
      <c r="L5090" s="214">
        <v>32.9</v>
      </c>
      <c r="M5090" s="214">
        <v>2.2999999999999998</v>
      </c>
      <c r="N5090" s="214">
        <v>4280</v>
      </c>
      <c r="O5090" s="214">
        <v>30.1</v>
      </c>
      <c r="P5090" s="214">
        <v>5.6</v>
      </c>
      <c r="Q5090" s="214">
        <v>28.6</v>
      </c>
      <c r="R5090" s="214">
        <v>30.8</v>
      </c>
      <c r="S5090" s="214">
        <v>31.4</v>
      </c>
      <c r="T5090" s="214">
        <v>2.9</v>
      </c>
      <c r="U5090" s="214">
        <v>1620</v>
      </c>
      <c r="V5090" s="214">
        <v>27400</v>
      </c>
      <c r="W5090" s="214">
        <v>32500</v>
      </c>
      <c r="X5090" s="214">
        <v>38700</v>
      </c>
    </row>
    <row r="5091" spans="1:24" x14ac:dyDescent="0.25">
      <c r="A5091" t="str">
        <f t="shared" si="80"/>
        <v>YAG10EULevel 7 (research)FemaleAllAll</v>
      </c>
      <c r="B5091" s="214" t="s">
        <v>251</v>
      </c>
      <c r="C5091" s="214" t="s">
        <v>252</v>
      </c>
      <c r="D5091" s="214">
        <v>10</v>
      </c>
      <c r="E5091" s="214" t="s">
        <v>122</v>
      </c>
      <c r="F5091" s="214" t="s">
        <v>245</v>
      </c>
      <c r="G5091" s="214" t="s">
        <v>21</v>
      </c>
      <c r="H5091" s="214" t="s">
        <v>20</v>
      </c>
      <c r="I5091" s="214" t="s">
        <v>20</v>
      </c>
      <c r="J5091" s="214">
        <v>135</v>
      </c>
      <c r="K5091" s="214">
        <v>125</v>
      </c>
      <c r="L5091" s="214">
        <v>46</v>
      </c>
      <c r="M5091" s="214">
        <v>8</v>
      </c>
      <c r="N5091" s="214">
        <v>70</v>
      </c>
      <c r="O5091" s="214">
        <v>23.8</v>
      </c>
      <c r="P5091" s="214">
        <v>4</v>
      </c>
      <c r="Q5091" s="214">
        <v>23.8</v>
      </c>
      <c r="R5091" s="214">
        <v>24.6</v>
      </c>
      <c r="S5091" s="214">
        <v>26.2</v>
      </c>
      <c r="T5091" s="214">
        <v>2.4</v>
      </c>
      <c r="U5091" s="214">
        <v>30</v>
      </c>
      <c r="V5091" s="214">
        <v>31400</v>
      </c>
      <c r="W5091" s="214">
        <v>38000</v>
      </c>
      <c r="X5091" s="214">
        <v>53300</v>
      </c>
    </row>
    <row r="5092" spans="1:24" x14ac:dyDescent="0.25">
      <c r="A5092" t="str">
        <f t="shared" si="80"/>
        <v>YAG10EULevel 7 (research)MaleAllAll</v>
      </c>
      <c r="B5092" s="214" t="s">
        <v>251</v>
      </c>
      <c r="C5092" s="214" t="s">
        <v>252</v>
      </c>
      <c r="D5092" s="214">
        <v>10</v>
      </c>
      <c r="E5092" s="214" t="s">
        <v>122</v>
      </c>
      <c r="F5092" s="214" t="s">
        <v>245</v>
      </c>
      <c r="G5092" s="214" t="s">
        <v>22</v>
      </c>
      <c r="H5092" s="214" t="s">
        <v>20</v>
      </c>
      <c r="I5092" s="214" t="s">
        <v>20</v>
      </c>
      <c r="J5092" s="214">
        <v>180</v>
      </c>
      <c r="K5092" s="214">
        <v>150</v>
      </c>
      <c r="L5092" s="214">
        <v>54.4</v>
      </c>
      <c r="M5092" s="214">
        <v>16.8</v>
      </c>
      <c r="N5092" s="214">
        <v>70</v>
      </c>
      <c r="O5092" s="214">
        <v>18.8</v>
      </c>
      <c r="P5092" s="214">
        <v>2.7</v>
      </c>
      <c r="Q5092" s="214">
        <v>20.100000000000001</v>
      </c>
      <c r="R5092" s="214">
        <v>21.5</v>
      </c>
      <c r="S5092" s="214">
        <v>24.2</v>
      </c>
      <c r="T5092" s="214">
        <v>4</v>
      </c>
      <c r="U5092" s="214">
        <v>25</v>
      </c>
      <c r="V5092" s="214">
        <v>31600</v>
      </c>
      <c r="W5092" s="214">
        <v>47800</v>
      </c>
      <c r="X5092" s="214">
        <v>106600</v>
      </c>
    </row>
    <row r="5093" spans="1:24" x14ac:dyDescent="0.25">
      <c r="A5093" t="str">
        <f t="shared" si="80"/>
        <v>YAG10EULevel 7 (taught)FemaleAllAll</v>
      </c>
      <c r="B5093" s="214" t="s">
        <v>251</v>
      </c>
      <c r="C5093" s="214" t="s">
        <v>252</v>
      </c>
      <c r="D5093" s="214">
        <v>10</v>
      </c>
      <c r="E5093" s="214" t="s">
        <v>122</v>
      </c>
      <c r="F5093" s="214" t="s">
        <v>247</v>
      </c>
      <c r="G5093" s="214" t="s">
        <v>21</v>
      </c>
      <c r="H5093" s="214" t="s">
        <v>20</v>
      </c>
      <c r="I5093" s="214" t="s">
        <v>20</v>
      </c>
      <c r="J5093" s="214">
        <v>7275</v>
      </c>
      <c r="K5093" s="214">
        <v>6540</v>
      </c>
      <c r="L5093" s="214">
        <v>59.4</v>
      </c>
      <c r="M5093" s="214">
        <v>10.1</v>
      </c>
      <c r="N5093" s="214">
        <v>2655</v>
      </c>
      <c r="O5093" s="214">
        <v>17.899999999999999</v>
      </c>
      <c r="P5093" s="214">
        <v>1.7</v>
      </c>
      <c r="Q5093" s="214">
        <v>18.600000000000001</v>
      </c>
      <c r="R5093" s="214">
        <v>20.100000000000001</v>
      </c>
      <c r="S5093" s="214">
        <v>20.9</v>
      </c>
      <c r="T5093" s="214">
        <v>2.4</v>
      </c>
      <c r="U5093" s="214">
        <v>1115</v>
      </c>
      <c r="V5093" s="214">
        <v>20800</v>
      </c>
      <c r="W5093" s="214">
        <v>35000</v>
      </c>
      <c r="X5093" s="214">
        <v>50000</v>
      </c>
    </row>
    <row r="5094" spans="1:24" x14ac:dyDescent="0.25">
      <c r="A5094" t="str">
        <f t="shared" si="80"/>
        <v>YAG10EULevel 7 (taught)MaleAllAll</v>
      </c>
      <c r="B5094" s="214" t="s">
        <v>251</v>
      </c>
      <c r="C5094" s="214" t="s">
        <v>252</v>
      </c>
      <c r="D5094" s="214">
        <v>10</v>
      </c>
      <c r="E5094" s="214" t="s">
        <v>122</v>
      </c>
      <c r="F5094" s="214" t="s">
        <v>247</v>
      </c>
      <c r="G5094" s="214" t="s">
        <v>22</v>
      </c>
      <c r="H5094" s="214" t="s">
        <v>20</v>
      </c>
      <c r="I5094" s="214" t="s">
        <v>20</v>
      </c>
      <c r="J5094" s="214">
        <v>6600</v>
      </c>
      <c r="K5094" s="214">
        <v>6020</v>
      </c>
      <c r="L5094" s="214">
        <v>64</v>
      </c>
      <c r="M5094" s="214">
        <v>8.6999999999999993</v>
      </c>
      <c r="N5094" s="214">
        <v>2165</v>
      </c>
      <c r="O5094" s="214">
        <v>16.100000000000001</v>
      </c>
      <c r="P5094" s="214">
        <v>1.3</v>
      </c>
      <c r="Q5094" s="214">
        <v>17.5</v>
      </c>
      <c r="R5094" s="214">
        <v>18.2</v>
      </c>
      <c r="S5094" s="214">
        <v>18.600000000000001</v>
      </c>
      <c r="T5094" s="214">
        <v>1.1000000000000001</v>
      </c>
      <c r="U5094" s="214">
        <v>985</v>
      </c>
      <c r="V5094" s="214">
        <v>34700</v>
      </c>
      <c r="W5094" s="214">
        <v>53000</v>
      </c>
      <c r="X5094" s="214">
        <v>97800</v>
      </c>
    </row>
    <row r="5095" spans="1:24" x14ac:dyDescent="0.25">
      <c r="A5095" t="str">
        <f t="shared" si="80"/>
        <v>YAG10EULevel 8FemaleAllAll</v>
      </c>
      <c r="B5095" s="214" t="s">
        <v>251</v>
      </c>
      <c r="C5095" s="214" t="s">
        <v>252</v>
      </c>
      <c r="D5095" s="214">
        <v>10</v>
      </c>
      <c r="E5095" s="214" t="s">
        <v>122</v>
      </c>
      <c r="F5095" s="214" t="s">
        <v>248</v>
      </c>
      <c r="G5095" s="214" t="s">
        <v>21</v>
      </c>
      <c r="H5095" s="214" t="s">
        <v>20</v>
      </c>
      <c r="I5095" s="214" t="s">
        <v>20</v>
      </c>
      <c r="J5095" s="214">
        <v>850</v>
      </c>
      <c r="K5095" s="214">
        <v>755</v>
      </c>
      <c r="L5095" s="214">
        <v>43</v>
      </c>
      <c r="M5095" s="214">
        <v>11.5</v>
      </c>
      <c r="N5095" s="214">
        <v>430</v>
      </c>
      <c r="O5095" s="214">
        <v>23.6</v>
      </c>
      <c r="P5095" s="214">
        <v>1.6</v>
      </c>
      <c r="Q5095" s="214">
        <v>30.6</v>
      </c>
      <c r="R5095" s="214">
        <v>31.8</v>
      </c>
      <c r="S5095" s="214">
        <v>31.8</v>
      </c>
      <c r="T5095" s="214">
        <v>1.2</v>
      </c>
      <c r="U5095" s="214">
        <v>220</v>
      </c>
      <c r="V5095" s="214">
        <v>33200</v>
      </c>
      <c r="W5095" s="214">
        <v>43800</v>
      </c>
      <c r="X5095" s="214">
        <v>54400</v>
      </c>
    </row>
    <row r="5096" spans="1:24" x14ac:dyDescent="0.25">
      <c r="A5096" t="str">
        <f t="shared" si="80"/>
        <v>YAG10EULevel 8MaleAllAll</v>
      </c>
      <c r="B5096" s="214" t="s">
        <v>251</v>
      </c>
      <c r="C5096" s="214" t="s">
        <v>252</v>
      </c>
      <c r="D5096" s="214">
        <v>10</v>
      </c>
      <c r="E5096" s="214" t="s">
        <v>122</v>
      </c>
      <c r="F5096" s="214" t="s">
        <v>248</v>
      </c>
      <c r="G5096" s="214" t="s">
        <v>22</v>
      </c>
      <c r="H5096" s="214" t="s">
        <v>20</v>
      </c>
      <c r="I5096" s="214" t="s">
        <v>20</v>
      </c>
      <c r="J5096" s="214">
        <v>1045</v>
      </c>
      <c r="K5096" s="214">
        <v>880</v>
      </c>
      <c r="L5096" s="214">
        <v>41.3</v>
      </c>
      <c r="M5096" s="214">
        <v>15.9</v>
      </c>
      <c r="N5096" s="214">
        <v>515</v>
      </c>
      <c r="O5096" s="214">
        <v>23.5</v>
      </c>
      <c r="P5096" s="214">
        <v>1.5</v>
      </c>
      <c r="Q5096" s="214">
        <v>33</v>
      </c>
      <c r="R5096" s="214">
        <v>33.700000000000003</v>
      </c>
      <c r="S5096" s="214">
        <v>33.700000000000003</v>
      </c>
      <c r="T5096" s="214">
        <v>0.7</v>
      </c>
      <c r="U5096" s="214">
        <v>275</v>
      </c>
      <c r="V5096" s="214">
        <v>43100</v>
      </c>
      <c r="W5096" s="214">
        <v>53300</v>
      </c>
      <c r="X5096" s="214">
        <v>75600</v>
      </c>
    </row>
    <row r="5097" spans="1:24" x14ac:dyDescent="0.25">
      <c r="A5097" t="str">
        <f t="shared" si="80"/>
        <v>YAG10Non-EULevel 7 (research)FemaleAllAll</v>
      </c>
      <c r="B5097" s="214" t="s">
        <v>251</v>
      </c>
      <c r="C5097" s="214" t="s">
        <v>252</v>
      </c>
      <c r="D5097" s="214">
        <v>10</v>
      </c>
      <c r="E5097" s="214" t="s">
        <v>141</v>
      </c>
      <c r="F5097" s="214" t="s">
        <v>245</v>
      </c>
      <c r="G5097" s="214" t="s">
        <v>21</v>
      </c>
      <c r="H5097" s="214" t="s">
        <v>20</v>
      </c>
      <c r="I5097" s="214" t="s">
        <v>20</v>
      </c>
      <c r="J5097" s="214">
        <v>390</v>
      </c>
      <c r="K5097" s="214">
        <v>370</v>
      </c>
      <c r="L5097" s="214">
        <v>54.9</v>
      </c>
      <c r="M5097" s="214">
        <v>5.2</v>
      </c>
      <c r="N5097" s="214">
        <v>165</v>
      </c>
      <c r="O5097" s="214">
        <v>22.8</v>
      </c>
      <c r="P5097" s="214">
        <v>2.4</v>
      </c>
      <c r="Q5097" s="214">
        <v>16</v>
      </c>
      <c r="R5097" s="214">
        <v>18.2</v>
      </c>
      <c r="S5097" s="214">
        <v>19.8</v>
      </c>
      <c r="T5097" s="214">
        <v>3.8</v>
      </c>
      <c r="U5097" s="214">
        <v>55</v>
      </c>
      <c r="V5097" s="214">
        <v>23700</v>
      </c>
      <c r="W5097" s="214">
        <v>31800</v>
      </c>
      <c r="X5097" s="214">
        <v>42300</v>
      </c>
    </row>
    <row r="5098" spans="1:24" x14ac:dyDescent="0.25">
      <c r="A5098" t="str">
        <f t="shared" si="80"/>
        <v>YAG10Non-EULevel 7 (research)MaleAllAll</v>
      </c>
      <c r="B5098" s="214" t="s">
        <v>251</v>
      </c>
      <c r="C5098" s="214" t="s">
        <v>252</v>
      </c>
      <c r="D5098" s="214">
        <v>10</v>
      </c>
      <c r="E5098" s="214" t="s">
        <v>141</v>
      </c>
      <c r="F5098" s="214" t="s">
        <v>245</v>
      </c>
      <c r="G5098" s="214" t="s">
        <v>22</v>
      </c>
      <c r="H5098" s="214" t="s">
        <v>20</v>
      </c>
      <c r="I5098" s="214" t="s">
        <v>20</v>
      </c>
      <c r="J5098" s="214">
        <v>460</v>
      </c>
      <c r="K5098" s="214">
        <v>435</v>
      </c>
      <c r="L5098" s="214">
        <v>53.5</v>
      </c>
      <c r="M5098" s="214">
        <v>5.2</v>
      </c>
      <c r="N5098" s="214">
        <v>200</v>
      </c>
      <c r="O5098" s="214">
        <v>27.2</v>
      </c>
      <c r="P5098" s="214">
        <v>1.4</v>
      </c>
      <c r="Q5098" s="214">
        <v>16.399999999999999</v>
      </c>
      <c r="R5098" s="214">
        <v>17.7</v>
      </c>
      <c r="S5098" s="214">
        <v>18</v>
      </c>
      <c r="T5098" s="214">
        <v>1.6</v>
      </c>
      <c r="U5098" s="214">
        <v>60</v>
      </c>
      <c r="V5098" s="214">
        <v>30300</v>
      </c>
      <c r="W5098" s="214">
        <v>38000</v>
      </c>
      <c r="X5098" s="214">
        <v>55800</v>
      </c>
    </row>
    <row r="5099" spans="1:24" x14ac:dyDescent="0.25">
      <c r="A5099" t="str">
        <f t="shared" si="80"/>
        <v>YAG10Non-EULevel 7 (taught)FemaleAllAll</v>
      </c>
      <c r="B5099" s="214" t="s">
        <v>251</v>
      </c>
      <c r="C5099" s="214" t="s">
        <v>252</v>
      </c>
      <c r="D5099" s="214">
        <v>10</v>
      </c>
      <c r="E5099" s="214" t="s">
        <v>141</v>
      </c>
      <c r="F5099" s="214" t="s">
        <v>247</v>
      </c>
      <c r="G5099" s="214" t="s">
        <v>21</v>
      </c>
      <c r="H5099" s="214" t="s">
        <v>20</v>
      </c>
      <c r="I5099" s="214" t="s">
        <v>20</v>
      </c>
      <c r="J5099" s="214">
        <v>21295</v>
      </c>
      <c r="K5099" s="214">
        <v>20200</v>
      </c>
      <c r="L5099" s="214">
        <v>56.4</v>
      </c>
      <c r="M5099" s="214">
        <v>5.0999999999999996</v>
      </c>
      <c r="N5099" s="214">
        <v>8815</v>
      </c>
      <c r="O5099" s="214">
        <v>27.1</v>
      </c>
      <c r="P5099" s="214">
        <v>1.2</v>
      </c>
      <c r="Q5099" s="214">
        <v>13.8</v>
      </c>
      <c r="R5099" s="214">
        <v>14.7</v>
      </c>
      <c r="S5099" s="214">
        <v>15.3</v>
      </c>
      <c r="T5099" s="214">
        <v>1.5</v>
      </c>
      <c r="U5099" s="214">
        <v>2400</v>
      </c>
      <c r="V5099" s="214">
        <v>17500</v>
      </c>
      <c r="W5099" s="214">
        <v>33200</v>
      </c>
      <c r="X5099" s="214">
        <v>52600</v>
      </c>
    </row>
    <row r="5100" spans="1:24" x14ac:dyDescent="0.25">
      <c r="A5100" t="str">
        <f t="shared" si="80"/>
        <v>YAG10Non-EULevel 7 (taught)MaleAllAll</v>
      </c>
      <c r="B5100" s="214" t="s">
        <v>251</v>
      </c>
      <c r="C5100" s="214" t="s">
        <v>252</v>
      </c>
      <c r="D5100" s="214">
        <v>10</v>
      </c>
      <c r="E5100" s="214" t="s">
        <v>141</v>
      </c>
      <c r="F5100" s="214" t="s">
        <v>247</v>
      </c>
      <c r="G5100" s="214" t="s">
        <v>22</v>
      </c>
      <c r="H5100" s="214" t="s">
        <v>20</v>
      </c>
      <c r="I5100" s="214" t="s">
        <v>20</v>
      </c>
      <c r="J5100" s="214">
        <v>23915</v>
      </c>
      <c r="K5100" s="214">
        <v>22680</v>
      </c>
      <c r="L5100" s="214">
        <v>46.1</v>
      </c>
      <c r="M5100" s="214">
        <v>5.2</v>
      </c>
      <c r="N5100" s="214">
        <v>12235</v>
      </c>
      <c r="O5100" s="214">
        <v>30</v>
      </c>
      <c r="P5100" s="214">
        <v>1.4</v>
      </c>
      <c r="Q5100" s="214">
        <v>20.399999999999999</v>
      </c>
      <c r="R5100" s="214">
        <v>21.8</v>
      </c>
      <c r="S5100" s="214">
        <v>22.5</v>
      </c>
      <c r="T5100" s="214">
        <v>2.1</v>
      </c>
      <c r="U5100" s="214">
        <v>4030</v>
      </c>
      <c r="V5100" s="214">
        <v>19300</v>
      </c>
      <c r="W5100" s="214">
        <v>37600</v>
      </c>
      <c r="X5100" s="214">
        <v>56900</v>
      </c>
    </row>
    <row r="5101" spans="1:24" x14ac:dyDescent="0.25">
      <c r="A5101" t="str">
        <f t="shared" si="80"/>
        <v>YAG10Non-EULevel 8FemaleAllAll</v>
      </c>
      <c r="B5101" s="214" t="s">
        <v>251</v>
      </c>
      <c r="C5101" s="214" t="s">
        <v>252</v>
      </c>
      <c r="D5101" s="214">
        <v>10</v>
      </c>
      <c r="E5101" s="214" t="s">
        <v>141</v>
      </c>
      <c r="F5101" s="214" t="s">
        <v>248</v>
      </c>
      <c r="G5101" s="214" t="s">
        <v>21</v>
      </c>
      <c r="H5101" s="214" t="s">
        <v>20</v>
      </c>
      <c r="I5101" s="214" t="s">
        <v>20</v>
      </c>
      <c r="J5101" s="214">
        <v>1570</v>
      </c>
      <c r="K5101" s="214">
        <v>1445</v>
      </c>
      <c r="L5101" s="214">
        <v>48.7</v>
      </c>
      <c r="M5101" s="214">
        <v>7.7</v>
      </c>
      <c r="N5101" s="214">
        <v>745</v>
      </c>
      <c r="O5101" s="214">
        <v>25.2</v>
      </c>
      <c r="P5101" s="214">
        <v>1.7</v>
      </c>
      <c r="Q5101" s="214">
        <v>23.2</v>
      </c>
      <c r="R5101" s="214">
        <v>24.2</v>
      </c>
      <c r="S5101" s="214">
        <v>24.4</v>
      </c>
      <c r="T5101" s="214">
        <v>1.2</v>
      </c>
      <c r="U5101" s="214">
        <v>305</v>
      </c>
      <c r="V5101" s="214">
        <v>33900</v>
      </c>
      <c r="W5101" s="214">
        <v>42900</v>
      </c>
      <c r="X5101" s="214">
        <v>51800</v>
      </c>
    </row>
    <row r="5102" spans="1:24" x14ac:dyDescent="0.25">
      <c r="A5102" t="str">
        <f t="shared" si="80"/>
        <v>YAG10Non-EULevel 8MaleAllAll</v>
      </c>
      <c r="B5102" s="214" t="s">
        <v>251</v>
      </c>
      <c r="C5102" s="214" t="s">
        <v>252</v>
      </c>
      <c r="D5102" s="214">
        <v>10</v>
      </c>
      <c r="E5102" s="214" t="s">
        <v>141</v>
      </c>
      <c r="F5102" s="214" t="s">
        <v>248</v>
      </c>
      <c r="G5102" s="214" t="s">
        <v>22</v>
      </c>
      <c r="H5102" s="214" t="s">
        <v>20</v>
      </c>
      <c r="I5102" s="214" t="s">
        <v>20</v>
      </c>
      <c r="J5102" s="214">
        <v>2485</v>
      </c>
      <c r="K5102" s="214">
        <v>2300</v>
      </c>
      <c r="L5102" s="214">
        <v>44.4</v>
      </c>
      <c r="M5102" s="214">
        <v>7.6</v>
      </c>
      <c r="N5102" s="214">
        <v>1280</v>
      </c>
      <c r="O5102" s="214">
        <v>30.4</v>
      </c>
      <c r="P5102" s="214">
        <v>1.5</v>
      </c>
      <c r="Q5102" s="214">
        <v>22.6</v>
      </c>
      <c r="R5102" s="214">
        <v>23.4</v>
      </c>
      <c r="S5102" s="214">
        <v>23.7</v>
      </c>
      <c r="T5102" s="214">
        <v>1.1000000000000001</v>
      </c>
      <c r="U5102" s="214">
        <v>450</v>
      </c>
      <c r="V5102" s="214">
        <v>37600</v>
      </c>
      <c r="W5102" s="214">
        <v>48200</v>
      </c>
      <c r="X5102" s="214">
        <v>66800</v>
      </c>
    </row>
    <row r="5103" spans="1:24" x14ac:dyDescent="0.25">
      <c r="A5103" t="str">
        <f t="shared" si="80"/>
        <v>YAG5EULevel 7 (research)FemaleAllAll</v>
      </c>
      <c r="B5103" s="214" t="s">
        <v>251</v>
      </c>
      <c r="C5103" s="214" t="s">
        <v>184</v>
      </c>
      <c r="D5103" s="214">
        <v>5</v>
      </c>
      <c r="E5103" s="214" t="s">
        <v>122</v>
      </c>
      <c r="F5103" s="214" t="s">
        <v>245</v>
      </c>
      <c r="G5103" s="214" t="s">
        <v>21</v>
      </c>
      <c r="H5103" s="214" t="s">
        <v>20</v>
      </c>
      <c r="I5103" s="214" t="s">
        <v>20</v>
      </c>
      <c r="J5103" s="214">
        <v>220</v>
      </c>
      <c r="K5103" s="214">
        <v>200</v>
      </c>
      <c r="L5103" s="214">
        <v>27.7</v>
      </c>
      <c r="M5103" s="214">
        <v>7.8</v>
      </c>
      <c r="N5103" s="214">
        <v>145</v>
      </c>
      <c r="O5103" s="214">
        <v>20.8</v>
      </c>
      <c r="P5103" s="214">
        <v>4</v>
      </c>
      <c r="Q5103" s="214">
        <v>34.200000000000003</v>
      </c>
      <c r="R5103" s="214">
        <v>40.6</v>
      </c>
      <c r="S5103" s="214">
        <v>47.5</v>
      </c>
      <c r="T5103" s="214">
        <v>13.4</v>
      </c>
      <c r="U5103" s="214">
        <v>65</v>
      </c>
      <c r="V5103" s="214">
        <v>24800</v>
      </c>
      <c r="W5103" s="214">
        <v>31100</v>
      </c>
      <c r="X5103" s="214">
        <v>37600</v>
      </c>
    </row>
    <row r="5104" spans="1:24" x14ac:dyDescent="0.25">
      <c r="A5104" t="str">
        <f t="shared" si="80"/>
        <v>YAG5EULevel 7 (research)MaleAllAll</v>
      </c>
      <c r="B5104" s="214" t="s">
        <v>251</v>
      </c>
      <c r="C5104" s="214" t="s">
        <v>184</v>
      </c>
      <c r="D5104" s="214">
        <v>5</v>
      </c>
      <c r="E5104" s="214" t="s">
        <v>122</v>
      </c>
      <c r="F5104" s="214" t="s">
        <v>245</v>
      </c>
      <c r="G5104" s="214" t="s">
        <v>22</v>
      </c>
      <c r="H5104" s="214" t="s">
        <v>20</v>
      </c>
      <c r="I5104" s="214" t="s">
        <v>20</v>
      </c>
      <c r="J5104" s="214">
        <v>185</v>
      </c>
      <c r="K5104" s="214">
        <v>180</v>
      </c>
      <c r="L5104" s="214">
        <v>39.9</v>
      </c>
      <c r="M5104" s="214">
        <v>3.8</v>
      </c>
      <c r="N5104" s="214">
        <v>105</v>
      </c>
      <c r="O5104" s="214">
        <v>20.8</v>
      </c>
      <c r="P5104" s="214">
        <v>3.9</v>
      </c>
      <c r="Q5104" s="214">
        <v>27</v>
      </c>
      <c r="R5104" s="214">
        <v>32.6</v>
      </c>
      <c r="S5104" s="214">
        <v>35.4</v>
      </c>
      <c r="T5104" s="214">
        <v>8.4</v>
      </c>
      <c r="U5104" s="214">
        <v>40</v>
      </c>
      <c r="V5104" s="214">
        <v>29600</v>
      </c>
      <c r="W5104" s="214">
        <v>38000</v>
      </c>
      <c r="X5104" s="214">
        <v>49600</v>
      </c>
    </row>
    <row r="5105" spans="1:24" x14ac:dyDescent="0.25">
      <c r="A5105" t="str">
        <f t="shared" si="80"/>
        <v>YAG5EULevel 7 (taught)FemaleAllAll</v>
      </c>
      <c r="B5105" s="214" t="s">
        <v>251</v>
      </c>
      <c r="C5105" s="214" t="s">
        <v>184</v>
      </c>
      <c r="D5105" s="214">
        <v>5</v>
      </c>
      <c r="E5105" s="214" t="s">
        <v>122</v>
      </c>
      <c r="F5105" s="214" t="s">
        <v>247</v>
      </c>
      <c r="G5105" s="214" t="s">
        <v>21</v>
      </c>
      <c r="H5105" s="214" t="s">
        <v>20</v>
      </c>
      <c r="I5105" s="214" t="s">
        <v>20</v>
      </c>
      <c r="J5105" s="214">
        <v>10030</v>
      </c>
      <c r="K5105" s="214">
        <v>9225</v>
      </c>
      <c r="L5105" s="214">
        <v>46.6</v>
      </c>
      <c r="M5105" s="214">
        <v>8</v>
      </c>
      <c r="N5105" s="214">
        <v>4930</v>
      </c>
      <c r="O5105" s="214">
        <v>19.3</v>
      </c>
      <c r="P5105" s="214">
        <v>3</v>
      </c>
      <c r="Q5105" s="214">
        <v>26.3</v>
      </c>
      <c r="R5105" s="214">
        <v>29.6</v>
      </c>
      <c r="S5105" s="214">
        <v>31.1</v>
      </c>
      <c r="T5105" s="214">
        <v>4.9000000000000004</v>
      </c>
      <c r="U5105" s="214">
        <v>2275</v>
      </c>
      <c r="V5105" s="214">
        <v>23000</v>
      </c>
      <c r="W5105" s="214">
        <v>32800</v>
      </c>
      <c r="X5105" s="214">
        <v>43800</v>
      </c>
    </row>
    <row r="5106" spans="1:24" x14ac:dyDescent="0.25">
      <c r="A5106" t="str">
        <f t="shared" si="80"/>
        <v>YAG5EULevel 7 (taught)MaleAllAll</v>
      </c>
      <c r="B5106" s="214" t="s">
        <v>251</v>
      </c>
      <c r="C5106" s="214" t="s">
        <v>184</v>
      </c>
      <c r="D5106" s="214">
        <v>5</v>
      </c>
      <c r="E5106" s="214" t="s">
        <v>122</v>
      </c>
      <c r="F5106" s="214" t="s">
        <v>247</v>
      </c>
      <c r="G5106" s="214" t="s">
        <v>22</v>
      </c>
      <c r="H5106" s="214" t="s">
        <v>20</v>
      </c>
      <c r="I5106" s="214" t="s">
        <v>20</v>
      </c>
      <c r="J5106" s="214">
        <v>8495</v>
      </c>
      <c r="K5106" s="214">
        <v>7925</v>
      </c>
      <c r="L5106" s="214">
        <v>54.4</v>
      </c>
      <c r="M5106" s="214">
        <v>6.7</v>
      </c>
      <c r="N5106" s="214">
        <v>3615</v>
      </c>
      <c r="O5106" s="214">
        <v>16.8</v>
      </c>
      <c r="P5106" s="214">
        <v>2.6</v>
      </c>
      <c r="Q5106" s="214">
        <v>21.8</v>
      </c>
      <c r="R5106" s="214">
        <v>24.4</v>
      </c>
      <c r="S5106" s="214">
        <v>26.2</v>
      </c>
      <c r="T5106" s="214">
        <v>4.4000000000000004</v>
      </c>
      <c r="U5106" s="214">
        <v>1635</v>
      </c>
      <c r="V5106" s="214">
        <v>29200</v>
      </c>
      <c r="W5106" s="214">
        <v>42000</v>
      </c>
      <c r="X5106" s="214">
        <v>62800</v>
      </c>
    </row>
    <row r="5107" spans="1:24" x14ac:dyDescent="0.25">
      <c r="A5107" t="str">
        <f t="shared" si="80"/>
        <v>YAG5EULevel 8FemaleAllAll</v>
      </c>
      <c r="B5107" s="214" t="s">
        <v>251</v>
      </c>
      <c r="C5107" s="214" t="s">
        <v>184</v>
      </c>
      <c r="D5107" s="214">
        <v>5</v>
      </c>
      <c r="E5107" s="214" t="s">
        <v>122</v>
      </c>
      <c r="F5107" s="214" t="s">
        <v>248</v>
      </c>
      <c r="G5107" s="214" t="s">
        <v>21</v>
      </c>
      <c r="H5107" s="214" t="s">
        <v>20</v>
      </c>
      <c r="I5107" s="214" t="s">
        <v>20</v>
      </c>
      <c r="J5107" s="214">
        <v>1190</v>
      </c>
      <c r="K5107" s="214">
        <v>1060</v>
      </c>
      <c r="L5107" s="214">
        <v>31.8</v>
      </c>
      <c r="M5107" s="214">
        <v>11.2</v>
      </c>
      <c r="N5107" s="214">
        <v>720</v>
      </c>
      <c r="O5107" s="214">
        <v>26.7</v>
      </c>
      <c r="P5107" s="214">
        <v>3.8</v>
      </c>
      <c r="Q5107" s="214">
        <v>34.5</v>
      </c>
      <c r="R5107" s="214">
        <v>37.1</v>
      </c>
      <c r="S5107" s="214">
        <v>37.799999999999997</v>
      </c>
      <c r="T5107" s="214">
        <v>3.3</v>
      </c>
      <c r="U5107" s="214">
        <v>345</v>
      </c>
      <c r="V5107" s="214">
        <v>25600</v>
      </c>
      <c r="W5107" s="214">
        <v>35400</v>
      </c>
      <c r="X5107" s="214">
        <v>44200</v>
      </c>
    </row>
    <row r="5108" spans="1:24" x14ac:dyDescent="0.25">
      <c r="A5108" t="str">
        <f t="shared" si="80"/>
        <v>YAG5EULevel 8MaleAllAll</v>
      </c>
      <c r="B5108" s="214" t="s">
        <v>251</v>
      </c>
      <c r="C5108" s="214" t="s">
        <v>184</v>
      </c>
      <c r="D5108" s="214">
        <v>5</v>
      </c>
      <c r="E5108" s="214" t="s">
        <v>122</v>
      </c>
      <c r="F5108" s="214" t="s">
        <v>248</v>
      </c>
      <c r="G5108" s="214" t="s">
        <v>22</v>
      </c>
      <c r="H5108" s="214" t="s">
        <v>20</v>
      </c>
      <c r="I5108" s="214" t="s">
        <v>20</v>
      </c>
      <c r="J5108" s="214">
        <v>1295</v>
      </c>
      <c r="K5108" s="214">
        <v>1135</v>
      </c>
      <c r="L5108" s="214">
        <v>33.299999999999997</v>
      </c>
      <c r="M5108" s="214">
        <v>12.5</v>
      </c>
      <c r="N5108" s="214">
        <v>755</v>
      </c>
      <c r="O5108" s="214">
        <v>28.1</v>
      </c>
      <c r="P5108" s="214">
        <v>2.6</v>
      </c>
      <c r="Q5108" s="214">
        <v>32.5</v>
      </c>
      <c r="R5108" s="214">
        <v>35.299999999999997</v>
      </c>
      <c r="S5108" s="214">
        <v>35.9</v>
      </c>
      <c r="T5108" s="214">
        <v>3.4</v>
      </c>
      <c r="U5108" s="214">
        <v>355</v>
      </c>
      <c r="V5108" s="214">
        <v>36900</v>
      </c>
      <c r="W5108" s="214">
        <v>43800</v>
      </c>
      <c r="X5108" s="214">
        <v>56600</v>
      </c>
    </row>
    <row r="5109" spans="1:24" x14ac:dyDescent="0.25">
      <c r="A5109" t="str">
        <f t="shared" si="80"/>
        <v>YAG5Non-EULevel 7 (research)FemaleAllAll</v>
      </c>
      <c r="B5109" s="214" t="s">
        <v>251</v>
      </c>
      <c r="C5109" s="214" t="s">
        <v>184</v>
      </c>
      <c r="D5109" s="214">
        <v>5</v>
      </c>
      <c r="E5109" s="214" t="s">
        <v>141</v>
      </c>
      <c r="F5109" s="214" t="s">
        <v>245</v>
      </c>
      <c r="G5109" s="214" t="s">
        <v>21</v>
      </c>
      <c r="H5109" s="214" t="s">
        <v>20</v>
      </c>
      <c r="I5109" s="214" t="s">
        <v>20</v>
      </c>
      <c r="J5109" s="214">
        <v>460</v>
      </c>
      <c r="K5109" s="214">
        <v>455</v>
      </c>
      <c r="L5109" s="214">
        <v>51.8</v>
      </c>
      <c r="M5109" s="214">
        <v>0.9</v>
      </c>
      <c r="N5109" s="214">
        <v>220</v>
      </c>
      <c r="O5109" s="214">
        <v>19.600000000000001</v>
      </c>
      <c r="P5109" s="214">
        <v>2</v>
      </c>
      <c r="Q5109" s="214">
        <v>15.4</v>
      </c>
      <c r="R5109" s="214">
        <v>20.3</v>
      </c>
      <c r="S5109" s="214">
        <v>26.7</v>
      </c>
      <c r="T5109" s="214">
        <v>11.2</v>
      </c>
      <c r="U5109" s="214">
        <v>60</v>
      </c>
      <c r="V5109" s="214">
        <v>21900</v>
      </c>
      <c r="W5109" s="214">
        <v>31000</v>
      </c>
      <c r="X5109" s="214">
        <v>43100</v>
      </c>
    </row>
    <row r="5110" spans="1:24" x14ac:dyDescent="0.25">
      <c r="A5110" t="str">
        <f t="shared" si="80"/>
        <v>YAG5Non-EULevel 7 (research)MaleAllAll</v>
      </c>
      <c r="B5110" s="214" t="s">
        <v>251</v>
      </c>
      <c r="C5110" s="214" t="s">
        <v>184</v>
      </c>
      <c r="D5110" s="214">
        <v>5</v>
      </c>
      <c r="E5110" s="214" t="s">
        <v>141</v>
      </c>
      <c r="F5110" s="214" t="s">
        <v>245</v>
      </c>
      <c r="G5110" s="214" t="s">
        <v>22</v>
      </c>
      <c r="H5110" s="214" t="s">
        <v>20</v>
      </c>
      <c r="I5110" s="214" t="s">
        <v>20</v>
      </c>
      <c r="J5110" s="214">
        <v>440</v>
      </c>
      <c r="K5110" s="214">
        <v>430</v>
      </c>
      <c r="L5110" s="214">
        <v>47.9</v>
      </c>
      <c r="M5110" s="214">
        <v>2.7</v>
      </c>
      <c r="N5110" s="214">
        <v>225</v>
      </c>
      <c r="O5110" s="214">
        <v>25</v>
      </c>
      <c r="P5110" s="214">
        <v>2.8</v>
      </c>
      <c r="Q5110" s="214">
        <v>14.5</v>
      </c>
      <c r="R5110" s="214">
        <v>18.5</v>
      </c>
      <c r="S5110" s="214">
        <v>24.3</v>
      </c>
      <c r="T5110" s="214">
        <v>9.8000000000000007</v>
      </c>
      <c r="U5110" s="214">
        <v>50</v>
      </c>
      <c r="V5110" s="214">
        <v>27400</v>
      </c>
      <c r="W5110" s="214">
        <v>34300</v>
      </c>
      <c r="X5110" s="214">
        <v>47400</v>
      </c>
    </row>
    <row r="5111" spans="1:24" x14ac:dyDescent="0.25">
      <c r="A5111" t="str">
        <f t="shared" si="80"/>
        <v>YAG5Non-EULevel 7 (taught)FemaleAllAll</v>
      </c>
      <c r="B5111" s="214" t="s">
        <v>251</v>
      </c>
      <c r="C5111" s="214" t="s">
        <v>184</v>
      </c>
      <c r="D5111" s="214">
        <v>5</v>
      </c>
      <c r="E5111" s="214" t="s">
        <v>141</v>
      </c>
      <c r="F5111" s="214" t="s">
        <v>247</v>
      </c>
      <c r="G5111" s="214" t="s">
        <v>21</v>
      </c>
      <c r="H5111" s="214" t="s">
        <v>20</v>
      </c>
      <c r="I5111" s="214" t="s">
        <v>20</v>
      </c>
      <c r="J5111" s="214">
        <v>37895</v>
      </c>
      <c r="K5111" s="214">
        <v>37215</v>
      </c>
      <c r="L5111" s="214">
        <v>63.8</v>
      </c>
      <c r="M5111" s="214">
        <v>1.8</v>
      </c>
      <c r="N5111" s="214">
        <v>13485</v>
      </c>
      <c r="O5111" s="214">
        <v>24</v>
      </c>
      <c r="P5111" s="214">
        <v>1.1000000000000001</v>
      </c>
      <c r="Q5111" s="214">
        <v>7.9</v>
      </c>
      <c r="R5111" s="214">
        <v>9.4</v>
      </c>
      <c r="S5111" s="214">
        <v>11.2</v>
      </c>
      <c r="T5111" s="214">
        <v>3.2</v>
      </c>
      <c r="U5111" s="214">
        <v>2645</v>
      </c>
      <c r="V5111" s="214">
        <v>17900</v>
      </c>
      <c r="W5111" s="214">
        <v>30300</v>
      </c>
      <c r="X5111" s="214">
        <v>44200</v>
      </c>
    </row>
    <row r="5112" spans="1:24" x14ac:dyDescent="0.25">
      <c r="A5112" t="str">
        <f t="shared" si="80"/>
        <v>YAG5Non-EULevel 7 (taught)MaleAllAll</v>
      </c>
      <c r="B5112" s="214" t="s">
        <v>251</v>
      </c>
      <c r="C5112" s="214" t="s">
        <v>184</v>
      </c>
      <c r="D5112" s="214">
        <v>5</v>
      </c>
      <c r="E5112" s="214" t="s">
        <v>141</v>
      </c>
      <c r="F5112" s="214" t="s">
        <v>247</v>
      </c>
      <c r="G5112" s="214" t="s">
        <v>22</v>
      </c>
      <c r="H5112" s="214" t="s">
        <v>20</v>
      </c>
      <c r="I5112" s="214" t="s">
        <v>20</v>
      </c>
      <c r="J5112" s="214">
        <v>32375</v>
      </c>
      <c r="K5112" s="214">
        <v>31620</v>
      </c>
      <c r="L5112" s="214">
        <v>55.8</v>
      </c>
      <c r="M5112" s="214">
        <v>2.2999999999999998</v>
      </c>
      <c r="N5112" s="214">
        <v>13980</v>
      </c>
      <c r="O5112" s="214">
        <v>30</v>
      </c>
      <c r="P5112" s="214">
        <v>1.2</v>
      </c>
      <c r="Q5112" s="214">
        <v>9.6</v>
      </c>
      <c r="R5112" s="214">
        <v>11.4</v>
      </c>
      <c r="S5112" s="214">
        <v>13</v>
      </c>
      <c r="T5112" s="214">
        <v>3.4</v>
      </c>
      <c r="U5112" s="214">
        <v>2630</v>
      </c>
      <c r="V5112" s="214">
        <v>23000</v>
      </c>
      <c r="W5112" s="214">
        <v>36500</v>
      </c>
      <c r="X5112" s="214">
        <v>55500</v>
      </c>
    </row>
    <row r="5113" spans="1:24" x14ac:dyDescent="0.25">
      <c r="A5113" t="str">
        <f t="shared" si="80"/>
        <v>YAG5Non-EULevel 8FemaleAllAll</v>
      </c>
      <c r="B5113" s="214" t="s">
        <v>251</v>
      </c>
      <c r="C5113" s="214" t="s">
        <v>184</v>
      </c>
      <c r="D5113" s="214">
        <v>5</v>
      </c>
      <c r="E5113" s="214" t="s">
        <v>141</v>
      </c>
      <c r="F5113" s="214" t="s">
        <v>248</v>
      </c>
      <c r="G5113" s="214" t="s">
        <v>21</v>
      </c>
      <c r="H5113" s="214" t="s">
        <v>20</v>
      </c>
      <c r="I5113" s="214" t="s">
        <v>20</v>
      </c>
      <c r="J5113" s="214">
        <v>2285</v>
      </c>
      <c r="K5113" s="214">
        <v>2190</v>
      </c>
      <c r="L5113" s="214">
        <v>43.4</v>
      </c>
      <c r="M5113" s="214">
        <v>4.2</v>
      </c>
      <c r="N5113" s="214">
        <v>1240</v>
      </c>
      <c r="O5113" s="214">
        <v>32.200000000000003</v>
      </c>
      <c r="P5113" s="214">
        <v>1.8</v>
      </c>
      <c r="Q5113" s="214">
        <v>21</v>
      </c>
      <c r="R5113" s="214">
        <v>22.3</v>
      </c>
      <c r="S5113" s="214">
        <v>22.6</v>
      </c>
      <c r="T5113" s="214">
        <v>1.6</v>
      </c>
      <c r="U5113" s="214">
        <v>425</v>
      </c>
      <c r="V5113" s="214">
        <v>28100</v>
      </c>
      <c r="W5113" s="214">
        <v>36100</v>
      </c>
      <c r="X5113" s="214">
        <v>44200</v>
      </c>
    </row>
    <row r="5114" spans="1:24" x14ac:dyDescent="0.25">
      <c r="A5114" t="str">
        <f t="shared" si="80"/>
        <v>YAG5Non-EULevel 8MaleAllAll</v>
      </c>
      <c r="B5114" s="214" t="s">
        <v>251</v>
      </c>
      <c r="C5114" s="214" t="s">
        <v>184</v>
      </c>
      <c r="D5114" s="214">
        <v>5</v>
      </c>
      <c r="E5114" s="214" t="s">
        <v>141</v>
      </c>
      <c r="F5114" s="214" t="s">
        <v>248</v>
      </c>
      <c r="G5114" s="214" t="s">
        <v>22</v>
      </c>
      <c r="H5114" s="214" t="s">
        <v>20</v>
      </c>
      <c r="I5114" s="214" t="s">
        <v>20</v>
      </c>
      <c r="J5114" s="214">
        <v>3245</v>
      </c>
      <c r="K5114" s="214">
        <v>3085</v>
      </c>
      <c r="L5114" s="214">
        <v>40.6</v>
      </c>
      <c r="M5114" s="214">
        <v>4.8</v>
      </c>
      <c r="N5114" s="214">
        <v>1835</v>
      </c>
      <c r="O5114" s="214">
        <v>33.799999999999997</v>
      </c>
      <c r="P5114" s="214">
        <v>2</v>
      </c>
      <c r="Q5114" s="214">
        <v>21.6</v>
      </c>
      <c r="R5114" s="214">
        <v>23.2</v>
      </c>
      <c r="S5114" s="214">
        <v>23.6</v>
      </c>
      <c r="T5114" s="214">
        <v>2</v>
      </c>
      <c r="U5114" s="214">
        <v>590</v>
      </c>
      <c r="V5114" s="214">
        <v>34300</v>
      </c>
      <c r="W5114" s="214">
        <v>42000</v>
      </c>
      <c r="X5114" s="214">
        <v>54700</v>
      </c>
    </row>
    <row r="5115" spans="1:24" x14ac:dyDescent="0.25">
      <c r="A5115" t="str">
        <f t="shared" si="80"/>
        <v>YAG3EULevel 7 (research)FemaleAllAll</v>
      </c>
      <c r="B5115" s="214" t="s">
        <v>251</v>
      </c>
      <c r="C5115" s="214" t="s">
        <v>37</v>
      </c>
      <c r="D5115" s="214">
        <v>3</v>
      </c>
      <c r="E5115" s="214" t="s">
        <v>122</v>
      </c>
      <c r="F5115" s="214" t="s">
        <v>245</v>
      </c>
      <c r="G5115" s="214" t="s">
        <v>21</v>
      </c>
      <c r="H5115" s="214" t="s">
        <v>20</v>
      </c>
      <c r="I5115" s="214" t="s">
        <v>20</v>
      </c>
      <c r="J5115" s="214">
        <v>240</v>
      </c>
      <c r="K5115" s="214">
        <v>225</v>
      </c>
      <c r="L5115" s="214">
        <v>23.3</v>
      </c>
      <c r="M5115" s="214">
        <v>6.7</v>
      </c>
      <c r="N5115" s="214">
        <v>170</v>
      </c>
      <c r="O5115" s="214">
        <v>14.8</v>
      </c>
      <c r="P5115" s="214">
        <v>3.6</v>
      </c>
      <c r="Q5115" s="214">
        <v>15.2</v>
      </c>
      <c r="R5115" s="214">
        <v>42.2</v>
      </c>
      <c r="S5115" s="214">
        <v>58.3</v>
      </c>
      <c r="T5115" s="214">
        <v>43</v>
      </c>
      <c r="U5115" s="214">
        <v>30</v>
      </c>
      <c r="V5115" s="214">
        <v>23000</v>
      </c>
      <c r="W5115" s="214">
        <v>30800</v>
      </c>
      <c r="X5115" s="214">
        <v>42300</v>
      </c>
    </row>
    <row r="5116" spans="1:24" x14ac:dyDescent="0.25">
      <c r="A5116" t="str">
        <f t="shared" si="80"/>
        <v>YAG3EULevel 7 (research)MaleAllAll</v>
      </c>
      <c r="B5116" s="214" t="s">
        <v>251</v>
      </c>
      <c r="C5116" s="214" t="s">
        <v>37</v>
      </c>
      <c r="D5116" s="214">
        <v>3</v>
      </c>
      <c r="E5116" s="214" t="s">
        <v>122</v>
      </c>
      <c r="F5116" s="214" t="s">
        <v>245</v>
      </c>
      <c r="G5116" s="214" t="s">
        <v>22</v>
      </c>
      <c r="H5116" s="214" t="s">
        <v>20</v>
      </c>
      <c r="I5116" s="214" t="s">
        <v>20</v>
      </c>
      <c r="J5116" s="214">
        <v>190</v>
      </c>
      <c r="K5116" s="214">
        <v>180</v>
      </c>
      <c r="L5116" s="214">
        <v>34.4</v>
      </c>
      <c r="M5116" s="214">
        <v>4.8</v>
      </c>
      <c r="N5116" s="214">
        <v>120</v>
      </c>
      <c r="O5116" s="214">
        <v>15.6</v>
      </c>
      <c r="P5116" s="214">
        <v>2.8</v>
      </c>
      <c r="Q5116" s="214">
        <v>16.7</v>
      </c>
      <c r="R5116" s="214">
        <v>34.4</v>
      </c>
      <c r="S5116" s="214">
        <v>47.2</v>
      </c>
      <c r="T5116" s="214">
        <v>30.6</v>
      </c>
      <c r="U5116" s="214">
        <v>30</v>
      </c>
      <c r="V5116" s="214">
        <v>26700</v>
      </c>
      <c r="W5116" s="214">
        <v>32300</v>
      </c>
      <c r="X5116" s="214">
        <v>47800</v>
      </c>
    </row>
    <row r="5117" spans="1:24" x14ac:dyDescent="0.25">
      <c r="A5117" t="str">
        <f t="shared" si="80"/>
        <v>YAG3EULevel 7 (taught)FemaleAllAll</v>
      </c>
      <c r="B5117" s="214" t="s">
        <v>251</v>
      </c>
      <c r="C5117" s="214" t="s">
        <v>37</v>
      </c>
      <c r="D5117" s="214">
        <v>3</v>
      </c>
      <c r="E5117" s="214" t="s">
        <v>122</v>
      </c>
      <c r="F5117" s="214" t="s">
        <v>247</v>
      </c>
      <c r="G5117" s="214" t="s">
        <v>21</v>
      </c>
      <c r="H5117" s="214" t="s">
        <v>20</v>
      </c>
      <c r="I5117" s="214" t="s">
        <v>20</v>
      </c>
      <c r="J5117" s="214">
        <v>8995</v>
      </c>
      <c r="K5117" s="214">
        <v>8490</v>
      </c>
      <c r="L5117" s="214">
        <v>42</v>
      </c>
      <c r="M5117" s="214">
        <v>5.6</v>
      </c>
      <c r="N5117" s="214">
        <v>4925</v>
      </c>
      <c r="O5117" s="214">
        <v>19.100000000000001</v>
      </c>
      <c r="P5117" s="214">
        <v>3.6</v>
      </c>
      <c r="Q5117" s="214">
        <v>26.6</v>
      </c>
      <c r="R5117" s="214">
        <v>32.299999999999997</v>
      </c>
      <c r="S5117" s="214">
        <v>35.299999999999997</v>
      </c>
      <c r="T5117" s="214">
        <v>8.6999999999999993</v>
      </c>
      <c r="U5117" s="214">
        <v>2125</v>
      </c>
      <c r="V5117" s="214">
        <v>23400</v>
      </c>
      <c r="W5117" s="214">
        <v>30700</v>
      </c>
      <c r="X5117" s="214">
        <v>40200</v>
      </c>
    </row>
    <row r="5118" spans="1:24" x14ac:dyDescent="0.25">
      <c r="A5118" t="str">
        <f t="shared" si="80"/>
        <v>YAG3EULevel 7 (taught)MaleAllAll</v>
      </c>
      <c r="B5118" s="214" t="s">
        <v>251</v>
      </c>
      <c r="C5118" s="214" t="s">
        <v>37</v>
      </c>
      <c r="D5118" s="214">
        <v>3</v>
      </c>
      <c r="E5118" s="214" t="s">
        <v>122</v>
      </c>
      <c r="F5118" s="214" t="s">
        <v>247</v>
      </c>
      <c r="G5118" s="214" t="s">
        <v>22</v>
      </c>
      <c r="H5118" s="214" t="s">
        <v>20</v>
      </c>
      <c r="I5118" s="214" t="s">
        <v>20</v>
      </c>
      <c r="J5118" s="214">
        <v>7905</v>
      </c>
      <c r="K5118" s="214">
        <v>7500</v>
      </c>
      <c r="L5118" s="214">
        <v>50.1</v>
      </c>
      <c r="M5118" s="214">
        <v>5.0999999999999996</v>
      </c>
      <c r="N5118" s="214">
        <v>3745</v>
      </c>
      <c r="O5118" s="214">
        <v>15.2</v>
      </c>
      <c r="P5118" s="214">
        <v>2.9</v>
      </c>
      <c r="Q5118" s="214">
        <v>23.4</v>
      </c>
      <c r="R5118" s="214">
        <v>28.2</v>
      </c>
      <c r="S5118" s="214">
        <v>31.7</v>
      </c>
      <c r="T5118" s="214">
        <v>8.4</v>
      </c>
      <c r="U5118" s="214">
        <v>1665</v>
      </c>
      <c r="V5118" s="214">
        <v>29200</v>
      </c>
      <c r="W5118" s="214">
        <v>39800</v>
      </c>
      <c r="X5118" s="214">
        <v>57300</v>
      </c>
    </row>
    <row r="5119" spans="1:24" x14ac:dyDescent="0.25">
      <c r="A5119" t="str">
        <f t="shared" si="80"/>
        <v>YAG3EULevel 8FemaleAllAll</v>
      </c>
      <c r="B5119" s="214" t="s">
        <v>251</v>
      </c>
      <c r="C5119" s="214" t="s">
        <v>37</v>
      </c>
      <c r="D5119" s="214">
        <v>3</v>
      </c>
      <c r="E5119" s="214" t="s">
        <v>122</v>
      </c>
      <c r="F5119" s="214" t="s">
        <v>248</v>
      </c>
      <c r="G5119" s="214" t="s">
        <v>21</v>
      </c>
      <c r="H5119" s="214" t="s">
        <v>20</v>
      </c>
      <c r="I5119" s="214" t="s">
        <v>20</v>
      </c>
      <c r="J5119" s="214">
        <v>1165</v>
      </c>
      <c r="K5119" s="214">
        <v>1050</v>
      </c>
      <c r="L5119" s="214">
        <v>23.6</v>
      </c>
      <c r="M5119" s="214">
        <v>9.9</v>
      </c>
      <c r="N5119" s="214">
        <v>800</v>
      </c>
      <c r="O5119" s="214">
        <v>23.2</v>
      </c>
      <c r="P5119" s="214">
        <v>4.3</v>
      </c>
      <c r="Q5119" s="214">
        <v>45</v>
      </c>
      <c r="R5119" s="214">
        <v>48.4</v>
      </c>
      <c r="S5119" s="214">
        <v>48.9</v>
      </c>
      <c r="T5119" s="214">
        <v>3.8</v>
      </c>
      <c r="U5119" s="214">
        <v>435</v>
      </c>
      <c r="V5119" s="214">
        <v>29900</v>
      </c>
      <c r="W5119" s="214">
        <v>35800</v>
      </c>
      <c r="X5119" s="214">
        <v>42100</v>
      </c>
    </row>
    <row r="5120" spans="1:24" x14ac:dyDescent="0.25">
      <c r="A5120" t="str">
        <f t="shared" si="80"/>
        <v>YAG3EULevel 8MaleAllAll</v>
      </c>
      <c r="B5120" s="214" t="s">
        <v>251</v>
      </c>
      <c r="C5120" s="214" t="s">
        <v>37</v>
      </c>
      <c r="D5120" s="214">
        <v>3</v>
      </c>
      <c r="E5120" s="214" t="s">
        <v>122</v>
      </c>
      <c r="F5120" s="214" t="s">
        <v>248</v>
      </c>
      <c r="G5120" s="214" t="s">
        <v>22</v>
      </c>
      <c r="H5120" s="214" t="s">
        <v>20</v>
      </c>
      <c r="I5120" s="214" t="s">
        <v>20</v>
      </c>
      <c r="J5120" s="214">
        <v>1325</v>
      </c>
      <c r="K5120" s="214">
        <v>1180</v>
      </c>
      <c r="L5120" s="214">
        <v>26.2</v>
      </c>
      <c r="M5120" s="214">
        <v>10.7</v>
      </c>
      <c r="N5120" s="214">
        <v>870</v>
      </c>
      <c r="O5120" s="214">
        <v>26.7</v>
      </c>
      <c r="P5120" s="214">
        <v>4.0999999999999996</v>
      </c>
      <c r="Q5120" s="214">
        <v>39.9</v>
      </c>
      <c r="R5120" s="214">
        <v>42.6</v>
      </c>
      <c r="S5120" s="214">
        <v>43</v>
      </c>
      <c r="T5120" s="214">
        <v>3</v>
      </c>
      <c r="U5120" s="214">
        <v>440</v>
      </c>
      <c r="V5120" s="214">
        <v>31800</v>
      </c>
      <c r="W5120" s="214">
        <v>38700</v>
      </c>
      <c r="X5120" s="214">
        <v>51800</v>
      </c>
    </row>
    <row r="5121" spans="1:24" x14ac:dyDescent="0.25">
      <c r="A5121" t="str">
        <f t="shared" si="80"/>
        <v>YAG3Non-EULevel 7 (research)FemaleAllAll</v>
      </c>
      <c r="B5121" s="214" t="s">
        <v>251</v>
      </c>
      <c r="C5121" s="214" t="s">
        <v>37</v>
      </c>
      <c r="D5121" s="214">
        <v>3</v>
      </c>
      <c r="E5121" s="214" t="s">
        <v>141</v>
      </c>
      <c r="F5121" s="214" t="s">
        <v>245</v>
      </c>
      <c r="G5121" s="214" t="s">
        <v>21</v>
      </c>
      <c r="H5121" s="214" t="s">
        <v>20</v>
      </c>
      <c r="I5121" s="214" t="s">
        <v>20</v>
      </c>
      <c r="J5121" s="214">
        <v>530</v>
      </c>
      <c r="K5121" s="214">
        <v>520</v>
      </c>
      <c r="L5121" s="214">
        <v>49.5</v>
      </c>
      <c r="M5121" s="214">
        <v>1.5</v>
      </c>
      <c r="N5121" s="214">
        <v>265</v>
      </c>
      <c r="O5121" s="214">
        <v>17.100000000000001</v>
      </c>
      <c r="P5121" s="214">
        <v>1.5</v>
      </c>
      <c r="Q5121" s="214">
        <v>7.5</v>
      </c>
      <c r="R5121" s="214">
        <v>19</v>
      </c>
      <c r="S5121" s="214">
        <v>31.9</v>
      </c>
      <c r="T5121" s="214">
        <v>24.4</v>
      </c>
      <c r="U5121" s="214">
        <v>35</v>
      </c>
      <c r="V5121" s="214">
        <v>25200</v>
      </c>
      <c r="W5121" s="214">
        <v>31800</v>
      </c>
      <c r="X5121" s="214">
        <v>39800</v>
      </c>
    </row>
    <row r="5122" spans="1:24" x14ac:dyDescent="0.25">
      <c r="A5122" t="str">
        <f t="shared" si="80"/>
        <v>YAG3Non-EULevel 7 (research)MaleAllAll</v>
      </c>
      <c r="B5122" s="214" t="s">
        <v>251</v>
      </c>
      <c r="C5122" s="214" t="s">
        <v>37</v>
      </c>
      <c r="D5122" s="214">
        <v>3</v>
      </c>
      <c r="E5122" s="214" t="s">
        <v>141</v>
      </c>
      <c r="F5122" s="214" t="s">
        <v>245</v>
      </c>
      <c r="G5122" s="214" t="s">
        <v>22</v>
      </c>
      <c r="H5122" s="214" t="s">
        <v>20</v>
      </c>
      <c r="I5122" s="214" t="s">
        <v>20</v>
      </c>
      <c r="J5122" s="214">
        <v>460</v>
      </c>
      <c r="K5122" s="214">
        <v>455</v>
      </c>
      <c r="L5122" s="214">
        <v>46.7</v>
      </c>
      <c r="M5122" s="214">
        <v>1.1000000000000001</v>
      </c>
      <c r="N5122" s="214">
        <v>240</v>
      </c>
      <c r="O5122" s="214">
        <v>15.6</v>
      </c>
      <c r="P5122" s="214">
        <v>2</v>
      </c>
      <c r="Q5122" s="214">
        <v>9.6999999999999993</v>
      </c>
      <c r="R5122" s="214">
        <v>20.5</v>
      </c>
      <c r="S5122" s="214">
        <v>35.700000000000003</v>
      </c>
      <c r="T5122" s="214">
        <v>26</v>
      </c>
      <c r="U5122" s="214">
        <v>40</v>
      </c>
      <c r="V5122" s="214">
        <v>24500</v>
      </c>
      <c r="W5122" s="214">
        <v>32700</v>
      </c>
      <c r="X5122" s="214">
        <v>49300</v>
      </c>
    </row>
    <row r="5123" spans="1:24" x14ac:dyDescent="0.25">
      <c r="A5123" t="str">
        <f t="shared" si="80"/>
        <v>YAG3Non-EULevel 7 (taught)FemaleAllAll</v>
      </c>
      <c r="B5123" s="214" t="s">
        <v>251</v>
      </c>
      <c r="C5123" s="214" t="s">
        <v>37</v>
      </c>
      <c r="D5123" s="214">
        <v>3</v>
      </c>
      <c r="E5123" s="214" t="s">
        <v>141</v>
      </c>
      <c r="F5123" s="214" t="s">
        <v>247</v>
      </c>
      <c r="G5123" s="214" t="s">
        <v>21</v>
      </c>
      <c r="H5123" s="214" t="s">
        <v>20</v>
      </c>
      <c r="I5123" s="214" t="s">
        <v>20</v>
      </c>
      <c r="J5123" s="214">
        <v>41290</v>
      </c>
      <c r="K5123" s="214">
        <v>40670</v>
      </c>
      <c r="L5123" s="214">
        <v>65.3</v>
      </c>
      <c r="M5123" s="214">
        <v>1.5</v>
      </c>
      <c r="N5123" s="214">
        <v>14125</v>
      </c>
      <c r="O5123" s="214">
        <v>21</v>
      </c>
      <c r="P5123" s="214">
        <v>1.3</v>
      </c>
      <c r="Q5123" s="214">
        <v>7.9</v>
      </c>
      <c r="R5123" s="214">
        <v>10.1</v>
      </c>
      <c r="S5123" s="214">
        <v>12.5</v>
      </c>
      <c r="T5123" s="214">
        <v>4.5999999999999996</v>
      </c>
      <c r="U5123" s="214">
        <v>2885</v>
      </c>
      <c r="V5123" s="214">
        <v>19700</v>
      </c>
      <c r="W5123" s="214">
        <v>29900</v>
      </c>
      <c r="X5123" s="214">
        <v>42000</v>
      </c>
    </row>
    <row r="5124" spans="1:24" x14ac:dyDescent="0.25">
      <c r="A5124" t="str">
        <f t="shared" si="80"/>
        <v>YAG3Non-EULevel 7 (taught)MaleAllAll</v>
      </c>
      <c r="B5124" s="214" t="s">
        <v>251</v>
      </c>
      <c r="C5124" s="214" t="s">
        <v>37</v>
      </c>
      <c r="D5124" s="214">
        <v>3</v>
      </c>
      <c r="E5124" s="214" t="s">
        <v>141</v>
      </c>
      <c r="F5124" s="214" t="s">
        <v>247</v>
      </c>
      <c r="G5124" s="214" t="s">
        <v>22</v>
      </c>
      <c r="H5124" s="214" t="s">
        <v>20</v>
      </c>
      <c r="I5124" s="214" t="s">
        <v>20</v>
      </c>
      <c r="J5124" s="214">
        <v>32945</v>
      </c>
      <c r="K5124" s="214">
        <v>32345</v>
      </c>
      <c r="L5124" s="214">
        <v>60.5</v>
      </c>
      <c r="M5124" s="214">
        <v>1.8</v>
      </c>
      <c r="N5124" s="214">
        <v>12765</v>
      </c>
      <c r="O5124" s="214">
        <v>24.1</v>
      </c>
      <c r="P5124" s="214">
        <v>1.3</v>
      </c>
      <c r="Q5124" s="214">
        <v>8.1</v>
      </c>
      <c r="R5124" s="214">
        <v>11</v>
      </c>
      <c r="S5124" s="214">
        <v>14</v>
      </c>
      <c r="T5124" s="214">
        <v>5.9</v>
      </c>
      <c r="U5124" s="214">
        <v>2280</v>
      </c>
      <c r="V5124" s="214">
        <v>22300</v>
      </c>
      <c r="W5124" s="214">
        <v>35000</v>
      </c>
      <c r="X5124" s="214">
        <v>52200</v>
      </c>
    </row>
    <row r="5125" spans="1:24" x14ac:dyDescent="0.25">
      <c r="A5125" t="str">
        <f t="shared" si="80"/>
        <v>YAG3Non-EULevel 8FemaleAllAll</v>
      </c>
      <c r="B5125" s="214" t="s">
        <v>251</v>
      </c>
      <c r="C5125" s="214" t="s">
        <v>37</v>
      </c>
      <c r="D5125" s="214">
        <v>3</v>
      </c>
      <c r="E5125" s="214" t="s">
        <v>141</v>
      </c>
      <c r="F5125" s="214" t="s">
        <v>248</v>
      </c>
      <c r="G5125" s="214" t="s">
        <v>21</v>
      </c>
      <c r="H5125" s="214" t="s">
        <v>20</v>
      </c>
      <c r="I5125" s="214" t="s">
        <v>20</v>
      </c>
      <c r="J5125" s="214">
        <v>2420</v>
      </c>
      <c r="K5125" s="214">
        <v>2315</v>
      </c>
      <c r="L5125" s="214">
        <v>38.299999999999997</v>
      </c>
      <c r="M5125" s="214">
        <v>4.3</v>
      </c>
      <c r="N5125" s="214">
        <v>1425</v>
      </c>
      <c r="O5125" s="214">
        <v>30</v>
      </c>
      <c r="P5125" s="214">
        <v>3.2</v>
      </c>
      <c r="Q5125" s="214">
        <v>25.8</v>
      </c>
      <c r="R5125" s="214">
        <v>27.9</v>
      </c>
      <c r="S5125" s="214">
        <v>28.4</v>
      </c>
      <c r="T5125" s="214">
        <v>2.5</v>
      </c>
      <c r="U5125" s="214">
        <v>545</v>
      </c>
      <c r="V5125" s="214">
        <v>27700</v>
      </c>
      <c r="W5125" s="214">
        <v>34700</v>
      </c>
      <c r="X5125" s="214">
        <v>40900</v>
      </c>
    </row>
    <row r="5126" spans="1:24" x14ac:dyDescent="0.25">
      <c r="A5126" t="str">
        <f t="shared" si="80"/>
        <v>YAG3Non-EULevel 8MaleAllAll</v>
      </c>
      <c r="B5126" s="214" t="s">
        <v>251</v>
      </c>
      <c r="C5126" s="214" t="s">
        <v>37</v>
      </c>
      <c r="D5126" s="214">
        <v>3</v>
      </c>
      <c r="E5126" s="214" t="s">
        <v>141</v>
      </c>
      <c r="F5126" s="214" t="s">
        <v>248</v>
      </c>
      <c r="G5126" s="214" t="s">
        <v>22</v>
      </c>
      <c r="H5126" s="214" t="s">
        <v>20</v>
      </c>
      <c r="I5126" s="214" t="s">
        <v>20</v>
      </c>
      <c r="J5126" s="214">
        <v>3330</v>
      </c>
      <c r="K5126" s="214">
        <v>3210</v>
      </c>
      <c r="L5126" s="214">
        <v>36.799999999999997</v>
      </c>
      <c r="M5126" s="214">
        <v>3.6</v>
      </c>
      <c r="N5126" s="214">
        <v>2030</v>
      </c>
      <c r="O5126" s="214">
        <v>33.299999999999997</v>
      </c>
      <c r="P5126" s="214">
        <v>2.5</v>
      </c>
      <c r="Q5126" s="214">
        <v>24.8</v>
      </c>
      <c r="R5126" s="214">
        <v>27.1</v>
      </c>
      <c r="S5126" s="214">
        <v>27.4</v>
      </c>
      <c r="T5126" s="214">
        <v>2.6</v>
      </c>
      <c r="U5126" s="214">
        <v>730</v>
      </c>
      <c r="V5126" s="214">
        <v>31400</v>
      </c>
      <c r="W5126" s="214">
        <v>38000</v>
      </c>
      <c r="X5126" s="214">
        <v>47800</v>
      </c>
    </row>
    <row r="5127" spans="1:24" x14ac:dyDescent="0.25">
      <c r="A5127" t="str">
        <f t="shared" si="80"/>
        <v>YAG1EULevel 7 (research)FemaleAllAll</v>
      </c>
      <c r="B5127" s="214" t="s">
        <v>251</v>
      </c>
      <c r="C5127" s="214" t="s">
        <v>26</v>
      </c>
      <c r="D5127" s="214">
        <v>1</v>
      </c>
      <c r="E5127" s="214" t="s">
        <v>122</v>
      </c>
      <c r="F5127" s="214" t="s">
        <v>245</v>
      </c>
      <c r="G5127" s="214" t="s">
        <v>21</v>
      </c>
      <c r="H5127" s="214" t="s">
        <v>20</v>
      </c>
      <c r="I5127" s="214" t="s">
        <v>20</v>
      </c>
      <c r="J5127" s="214">
        <v>245</v>
      </c>
      <c r="K5127" s="214">
        <v>235</v>
      </c>
      <c r="L5127" s="214">
        <v>23.9</v>
      </c>
      <c r="M5127" s="214">
        <v>3.7</v>
      </c>
      <c r="N5127" s="214">
        <v>180</v>
      </c>
      <c r="O5127" s="214">
        <v>12</v>
      </c>
      <c r="P5127" s="214">
        <v>1.7</v>
      </c>
      <c r="Q5127" s="214">
        <v>11.5</v>
      </c>
      <c r="R5127" s="214">
        <v>39.700000000000003</v>
      </c>
      <c r="S5127" s="214">
        <v>62.4</v>
      </c>
      <c r="T5127" s="214">
        <v>50.9</v>
      </c>
      <c r="U5127" s="214">
        <v>20</v>
      </c>
      <c r="V5127" s="214">
        <v>18200</v>
      </c>
      <c r="W5127" s="214">
        <v>26600</v>
      </c>
      <c r="X5127" s="214">
        <v>29900</v>
      </c>
    </row>
    <row r="5128" spans="1:24" x14ac:dyDescent="0.25">
      <c r="A5128" t="str">
        <f t="shared" si="80"/>
        <v>YAG1EULevel 7 (research)MaleAllAll</v>
      </c>
      <c r="B5128" s="214" t="s">
        <v>251</v>
      </c>
      <c r="C5128" s="214" t="s">
        <v>26</v>
      </c>
      <c r="D5128" s="214">
        <v>1</v>
      </c>
      <c r="E5128" s="214" t="s">
        <v>122</v>
      </c>
      <c r="F5128" s="214" t="s">
        <v>245</v>
      </c>
      <c r="G5128" s="214" t="s">
        <v>22</v>
      </c>
      <c r="H5128" s="214" t="s">
        <v>20</v>
      </c>
      <c r="I5128" s="214" t="s">
        <v>20</v>
      </c>
      <c r="J5128" s="214">
        <v>230</v>
      </c>
      <c r="K5128" s="214">
        <v>220</v>
      </c>
      <c r="L5128" s="214">
        <v>31.7</v>
      </c>
      <c r="M5128" s="214">
        <v>3.1</v>
      </c>
      <c r="N5128" s="214">
        <v>150</v>
      </c>
      <c r="O5128" s="214">
        <v>8.6</v>
      </c>
      <c r="P5128" s="214">
        <v>1.8</v>
      </c>
      <c r="Q5128" s="214">
        <v>10</v>
      </c>
      <c r="R5128" s="214">
        <v>35.700000000000003</v>
      </c>
      <c r="S5128" s="214">
        <v>57.9</v>
      </c>
      <c r="T5128" s="214">
        <v>48</v>
      </c>
      <c r="U5128" s="214">
        <v>20</v>
      </c>
      <c r="V5128" s="214">
        <v>18600</v>
      </c>
      <c r="W5128" s="214">
        <v>30500</v>
      </c>
      <c r="X5128" s="214">
        <v>34300</v>
      </c>
    </row>
    <row r="5129" spans="1:24" x14ac:dyDescent="0.25">
      <c r="A5129" t="str">
        <f t="shared" si="80"/>
        <v>YAG1EULevel 7 (taught)FemaleAllAll</v>
      </c>
      <c r="B5129" s="214" t="s">
        <v>251</v>
      </c>
      <c r="C5129" s="214" t="s">
        <v>26</v>
      </c>
      <c r="D5129" s="214">
        <v>1</v>
      </c>
      <c r="E5129" s="214" t="s">
        <v>122</v>
      </c>
      <c r="F5129" s="214" t="s">
        <v>247</v>
      </c>
      <c r="G5129" s="214" t="s">
        <v>21</v>
      </c>
      <c r="H5129" s="214" t="s">
        <v>20</v>
      </c>
      <c r="I5129" s="214" t="s">
        <v>20</v>
      </c>
      <c r="J5129" s="214">
        <v>8795</v>
      </c>
      <c r="K5129" s="214">
        <v>8455</v>
      </c>
      <c r="L5129" s="214">
        <v>38.4</v>
      </c>
      <c r="M5129" s="214">
        <v>3.9</v>
      </c>
      <c r="N5129" s="214">
        <v>5210</v>
      </c>
      <c r="O5129" s="214">
        <v>17.8</v>
      </c>
      <c r="P5129" s="214">
        <v>5.0999999999999996</v>
      </c>
      <c r="Q5129" s="214">
        <v>30</v>
      </c>
      <c r="R5129" s="214">
        <v>35.200000000000003</v>
      </c>
      <c r="S5129" s="214">
        <v>38.700000000000003</v>
      </c>
      <c r="T5129" s="214">
        <v>8.6999999999999993</v>
      </c>
      <c r="U5129" s="214">
        <v>2365</v>
      </c>
      <c r="V5129" s="214">
        <v>20800</v>
      </c>
      <c r="W5129" s="214">
        <v>26300</v>
      </c>
      <c r="X5129" s="214">
        <v>33200</v>
      </c>
    </row>
    <row r="5130" spans="1:24" x14ac:dyDescent="0.25">
      <c r="A5130" t="str">
        <f t="shared" si="80"/>
        <v>YAG1EULevel 7 (taught)MaleAllAll</v>
      </c>
      <c r="B5130" s="214" t="s">
        <v>251</v>
      </c>
      <c r="C5130" s="214" t="s">
        <v>26</v>
      </c>
      <c r="D5130" s="214">
        <v>1</v>
      </c>
      <c r="E5130" s="214" t="s">
        <v>122</v>
      </c>
      <c r="F5130" s="214" t="s">
        <v>247</v>
      </c>
      <c r="G5130" s="214" t="s">
        <v>22</v>
      </c>
      <c r="H5130" s="214" t="s">
        <v>20</v>
      </c>
      <c r="I5130" s="214" t="s">
        <v>20</v>
      </c>
      <c r="J5130" s="214">
        <v>7580</v>
      </c>
      <c r="K5130" s="214">
        <v>7325</v>
      </c>
      <c r="L5130" s="214">
        <v>49.7</v>
      </c>
      <c r="M5130" s="214">
        <v>3.3</v>
      </c>
      <c r="N5130" s="214">
        <v>3690</v>
      </c>
      <c r="O5130" s="214">
        <v>15.1</v>
      </c>
      <c r="P5130" s="214">
        <v>3.8</v>
      </c>
      <c r="Q5130" s="214">
        <v>22.5</v>
      </c>
      <c r="R5130" s="214">
        <v>27.1</v>
      </c>
      <c r="S5130" s="214">
        <v>31.4</v>
      </c>
      <c r="T5130" s="214">
        <v>9</v>
      </c>
      <c r="U5130" s="214">
        <v>1570</v>
      </c>
      <c r="V5130" s="214">
        <v>24500</v>
      </c>
      <c r="W5130" s="214">
        <v>32100</v>
      </c>
      <c r="X5130" s="214">
        <v>43800</v>
      </c>
    </row>
    <row r="5131" spans="1:24" x14ac:dyDescent="0.25">
      <c r="A5131" t="str">
        <f t="shared" si="80"/>
        <v>YAG1EULevel 8FemaleAllAll</v>
      </c>
      <c r="B5131" s="214" t="s">
        <v>251</v>
      </c>
      <c r="C5131" s="214" t="s">
        <v>26</v>
      </c>
      <c r="D5131" s="214">
        <v>1</v>
      </c>
      <c r="E5131" s="214" t="s">
        <v>122</v>
      </c>
      <c r="F5131" s="214" t="s">
        <v>248</v>
      </c>
      <c r="G5131" s="214" t="s">
        <v>21</v>
      </c>
      <c r="H5131" s="214" t="s">
        <v>20</v>
      </c>
      <c r="I5131" s="214" t="s">
        <v>20</v>
      </c>
      <c r="J5131" s="214">
        <v>1355</v>
      </c>
      <c r="K5131" s="214">
        <v>1240</v>
      </c>
      <c r="L5131" s="214">
        <v>20.8</v>
      </c>
      <c r="M5131" s="214">
        <v>8.3000000000000007</v>
      </c>
      <c r="N5131" s="214">
        <v>985</v>
      </c>
      <c r="O5131" s="214">
        <v>21.6</v>
      </c>
      <c r="P5131" s="214">
        <v>7.3</v>
      </c>
      <c r="Q5131" s="214">
        <v>45.2</v>
      </c>
      <c r="R5131" s="214">
        <v>49.7</v>
      </c>
      <c r="S5131" s="214">
        <v>50.4</v>
      </c>
      <c r="T5131" s="214">
        <v>5.2</v>
      </c>
      <c r="U5131" s="214">
        <v>505</v>
      </c>
      <c r="V5131" s="214">
        <v>26600</v>
      </c>
      <c r="W5131" s="214">
        <v>32500</v>
      </c>
      <c r="X5131" s="214">
        <v>37200</v>
      </c>
    </row>
    <row r="5132" spans="1:24" x14ac:dyDescent="0.25">
      <c r="A5132" t="str">
        <f t="shared" si="80"/>
        <v>YAG1EULevel 8MaleAllAll</v>
      </c>
      <c r="B5132" s="214" t="s">
        <v>251</v>
      </c>
      <c r="C5132" s="214" t="s">
        <v>26</v>
      </c>
      <c r="D5132" s="214">
        <v>1</v>
      </c>
      <c r="E5132" s="214" t="s">
        <v>122</v>
      </c>
      <c r="F5132" s="214" t="s">
        <v>248</v>
      </c>
      <c r="G5132" s="214" t="s">
        <v>22</v>
      </c>
      <c r="H5132" s="214" t="s">
        <v>20</v>
      </c>
      <c r="I5132" s="214" t="s">
        <v>20</v>
      </c>
      <c r="J5132" s="214">
        <v>1490</v>
      </c>
      <c r="K5132" s="214">
        <v>1370</v>
      </c>
      <c r="L5132" s="214">
        <v>23</v>
      </c>
      <c r="M5132" s="214">
        <v>8.1999999999999993</v>
      </c>
      <c r="N5132" s="214">
        <v>1055</v>
      </c>
      <c r="O5132" s="214">
        <v>24.8</v>
      </c>
      <c r="P5132" s="214">
        <v>6.4</v>
      </c>
      <c r="Q5132" s="214">
        <v>42.7</v>
      </c>
      <c r="R5132" s="214">
        <v>45.2</v>
      </c>
      <c r="S5132" s="214">
        <v>45.8</v>
      </c>
      <c r="T5132" s="214">
        <v>3.1</v>
      </c>
      <c r="U5132" s="214">
        <v>530</v>
      </c>
      <c r="V5132" s="214">
        <v>30200</v>
      </c>
      <c r="W5132" s="214">
        <v>35800</v>
      </c>
      <c r="X5132" s="214">
        <v>46100</v>
      </c>
    </row>
    <row r="5133" spans="1:24" x14ac:dyDescent="0.25">
      <c r="A5133" t="str">
        <f t="shared" si="80"/>
        <v>YAG1Non-EULevel 7 (research)FemaleAllAll</v>
      </c>
      <c r="B5133" s="214" t="s">
        <v>251</v>
      </c>
      <c r="C5133" s="214" t="s">
        <v>26</v>
      </c>
      <c r="D5133" s="214">
        <v>1</v>
      </c>
      <c r="E5133" s="214" t="s">
        <v>141</v>
      </c>
      <c r="F5133" s="214" t="s">
        <v>245</v>
      </c>
      <c r="G5133" s="214" t="s">
        <v>21</v>
      </c>
      <c r="H5133" s="214" t="s">
        <v>20</v>
      </c>
      <c r="I5133" s="214" t="s">
        <v>20</v>
      </c>
      <c r="J5133" s="214">
        <v>505</v>
      </c>
      <c r="K5133" s="214">
        <v>500</v>
      </c>
      <c r="L5133" s="214">
        <v>50.7</v>
      </c>
      <c r="M5133" s="214">
        <v>1.2</v>
      </c>
      <c r="N5133" s="214">
        <v>245</v>
      </c>
      <c r="O5133" s="214">
        <v>16.8</v>
      </c>
      <c r="P5133" s="214">
        <v>1.8</v>
      </c>
      <c r="Q5133" s="214">
        <v>6.6</v>
      </c>
      <c r="R5133" s="214">
        <v>16.8</v>
      </c>
      <c r="S5133" s="214">
        <v>30.7</v>
      </c>
      <c r="T5133" s="214">
        <v>24.2</v>
      </c>
      <c r="U5133" s="214">
        <v>25</v>
      </c>
      <c r="V5133" s="214">
        <v>17900</v>
      </c>
      <c r="W5133" s="214">
        <v>24800</v>
      </c>
      <c r="X5133" s="214">
        <v>43800</v>
      </c>
    </row>
    <row r="5134" spans="1:24" x14ac:dyDescent="0.25">
      <c r="A5134" t="str">
        <f t="shared" si="80"/>
        <v>YAG1Non-EULevel 7 (research)MaleAllAll</v>
      </c>
      <c r="B5134" s="214" t="s">
        <v>251</v>
      </c>
      <c r="C5134" s="214" t="s">
        <v>26</v>
      </c>
      <c r="D5134" s="214">
        <v>1</v>
      </c>
      <c r="E5134" s="214" t="s">
        <v>141</v>
      </c>
      <c r="F5134" s="214" t="s">
        <v>245</v>
      </c>
      <c r="G5134" s="214" t="s">
        <v>22</v>
      </c>
      <c r="H5134" s="214" t="s">
        <v>20</v>
      </c>
      <c r="I5134" s="214" t="s">
        <v>20</v>
      </c>
      <c r="J5134" s="214">
        <v>490</v>
      </c>
      <c r="K5134" s="214">
        <v>485</v>
      </c>
      <c r="L5134" s="214">
        <v>46</v>
      </c>
      <c r="M5134" s="214">
        <v>1.4</v>
      </c>
      <c r="N5134" s="214">
        <v>260</v>
      </c>
      <c r="O5134" s="214">
        <v>15.5</v>
      </c>
      <c r="P5134" s="214">
        <v>2.1</v>
      </c>
      <c r="Q5134" s="214">
        <v>5.4</v>
      </c>
      <c r="R5134" s="214">
        <v>17.399999999999999</v>
      </c>
      <c r="S5134" s="214">
        <v>36.4</v>
      </c>
      <c r="T5134" s="214">
        <v>31.1</v>
      </c>
      <c r="U5134" s="214">
        <v>25</v>
      </c>
      <c r="V5134" s="214">
        <v>24500</v>
      </c>
      <c r="W5134" s="214">
        <v>28500</v>
      </c>
      <c r="X5134" s="214">
        <v>39400</v>
      </c>
    </row>
    <row r="5135" spans="1:24" x14ac:dyDescent="0.25">
      <c r="A5135" t="str">
        <f t="shared" si="80"/>
        <v>YAG1Non-EULevel 7 (taught)FemaleAllAll</v>
      </c>
      <c r="B5135" s="214" t="s">
        <v>251</v>
      </c>
      <c r="C5135" s="214" t="s">
        <v>26</v>
      </c>
      <c r="D5135" s="214">
        <v>1</v>
      </c>
      <c r="E5135" s="214" t="s">
        <v>141</v>
      </c>
      <c r="F5135" s="214" t="s">
        <v>247</v>
      </c>
      <c r="G5135" s="214" t="s">
        <v>21</v>
      </c>
      <c r="H5135" s="214" t="s">
        <v>20</v>
      </c>
      <c r="I5135" s="214" t="s">
        <v>20</v>
      </c>
      <c r="J5135" s="214">
        <v>44095</v>
      </c>
      <c r="K5135" s="214">
        <v>43675</v>
      </c>
      <c r="L5135" s="214">
        <v>67.099999999999994</v>
      </c>
      <c r="M5135" s="214">
        <v>1</v>
      </c>
      <c r="N5135" s="214">
        <v>14390</v>
      </c>
      <c r="O5135" s="214">
        <v>18.3</v>
      </c>
      <c r="P5135" s="214">
        <v>2.1</v>
      </c>
      <c r="Q5135" s="214">
        <v>7.3</v>
      </c>
      <c r="R5135" s="214">
        <v>9.3000000000000007</v>
      </c>
      <c r="S5135" s="214">
        <v>12.6</v>
      </c>
      <c r="T5135" s="214">
        <v>5.3</v>
      </c>
      <c r="U5135" s="214">
        <v>2800</v>
      </c>
      <c r="V5135" s="214">
        <v>18700</v>
      </c>
      <c r="W5135" s="214">
        <v>27000</v>
      </c>
      <c r="X5135" s="214">
        <v>36500</v>
      </c>
    </row>
    <row r="5136" spans="1:24" x14ac:dyDescent="0.25">
      <c r="A5136" t="str">
        <f t="shared" si="80"/>
        <v>YAG1Non-EULevel 7 (taught)MaleAllAll</v>
      </c>
      <c r="B5136" s="214" t="s">
        <v>251</v>
      </c>
      <c r="C5136" s="214" t="s">
        <v>26</v>
      </c>
      <c r="D5136" s="214">
        <v>1</v>
      </c>
      <c r="E5136" s="214" t="s">
        <v>141</v>
      </c>
      <c r="F5136" s="214" t="s">
        <v>247</v>
      </c>
      <c r="G5136" s="214" t="s">
        <v>22</v>
      </c>
      <c r="H5136" s="214" t="s">
        <v>20</v>
      </c>
      <c r="I5136" s="214" t="s">
        <v>20</v>
      </c>
      <c r="J5136" s="214">
        <v>31240</v>
      </c>
      <c r="K5136" s="214">
        <v>30815</v>
      </c>
      <c r="L5136" s="214">
        <v>63.1</v>
      </c>
      <c r="M5136" s="214">
        <v>1.4</v>
      </c>
      <c r="N5136" s="214">
        <v>11375</v>
      </c>
      <c r="O5136" s="214">
        <v>20.2</v>
      </c>
      <c r="P5136" s="214">
        <v>1.9</v>
      </c>
      <c r="Q5136" s="214">
        <v>7.8</v>
      </c>
      <c r="R5136" s="214">
        <v>10.6</v>
      </c>
      <c r="S5136" s="214">
        <v>14.8</v>
      </c>
      <c r="T5136" s="214">
        <v>7</v>
      </c>
      <c r="U5136" s="214">
        <v>2075</v>
      </c>
      <c r="V5136" s="214">
        <v>20800</v>
      </c>
      <c r="W5136" s="214">
        <v>30300</v>
      </c>
      <c r="X5136" s="214">
        <v>44200</v>
      </c>
    </row>
    <row r="5137" spans="1:24" x14ac:dyDescent="0.25">
      <c r="A5137" t="str">
        <f t="shared" si="80"/>
        <v>YAG1Non-EULevel 8FemaleAllAll</v>
      </c>
      <c r="B5137" s="214" t="s">
        <v>251</v>
      </c>
      <c r="C5137" s="214" t="s">
        <v>26</v>
      </c>
      <c r="D5137" s="214">
        <v>1</v>
      </c>
      <c r="E5137" s="214" t="s">
        <v>141</v>
      </c>
      <c r="F5137" s="214" t="s">
        <v>248</v>
      </c>
      <c r="G5137" s="214" t="s">
        <v>21</v>
      </c>
      <c r="H5137" s="214" t="s">
        <v>20</v>
      </c>
      <c r="I5137" s="214" t="s">
        <v>20</v>
      </c>
      <c r="J5137" s="214">
        <v>2780</v>
      </c>
      <c r="K5137" s="214">
        <v>2720</v>
      </c>
      <c r="L5137" s="214">
        <v>33.4</v>
      </c>
      <c r="M5137" s="214">
        <v>2.2000000000000002</v>
      </c>
      <c r="N5137" s="214">
        <v>1810</v>
      </c>
      <c r="O5137" s="214">
        <v>29</v>
      </c>
      <c r="P5137" s="214">
        <v>5.4</v>
      </c>
      <c r="Q5137" s="214">
        <v>29.4</v>
      </c>
      <c r="R5137" s="214">
        <v>31.5</v>
      </c>
      <c r="S5137" s="214">
        <v>32.200000000000003</v>
      </c>
      <c r="T5137" s="214">
        <v>2.8</v>
      </c>
      <c r="U5137" s="214">
        <v>700</v>
      </c>
      <c r="V5137" s="214">
        <v>24500</v>
      </c>
      <c r="W5137" s="214">
        <v>31400</v>
      </c>
      <c r="X5137" s="214">
        <v>37200</v>
      </c>
    </row>
    <row r="5138" spans="1:24" x14ac:dyDescent="0.25">
      <c r="A5138" t="str">
        <f t="shared" ref="A5138:A5179" si="81">"YAG"&amp;D5138 &amp;E5138 &amp;F5138 &amp; G5138 &amp;H5138 &amp;I5138</f>
        <v>YAG1Non-EULevel 8MaleAllAll</v>
      </c>
      <c r="B5138" s="214" t="s">
        <v>251</v>
      </c>
      <c r="C5138" s="214" t="s">
        <v>26</v>
      </c>
      <c r="D5138" s="214">
        <v>1</v>
      </c>
      <c r="E5138" s="214" t="s">
        <v>141</v>
      </c>
      <c r="F5138" s="214" t="s">
        <v>248</v>
      </c>
      <c r="G5138" s="214" t="s">
        <v>22</v>
      </c>
      <c r="H5138" s="214" t="s">
        <v>20</v>
      </c>
      <c r="I5138" s="214" t="s">
        <v>20</v>
      </c>
      <c r="J5138" s="214">
        <v>3745</v>
      </c>
      <c r="K5138" s="214">
        <v>3660</v>
      </c>
      <c r="L5138" s="214">
        <v>32.5</v>
      </c>
      <c r="M5138" s="214">
        <v>2.2999999999999998</v>
      </c>
      <c r="N5138" s="214">
        <v>2470</v>
      </c>
      <c r="O5138" s="214">
        <v>30.9</v>
      </c>
      <c r="P5138" s="214">
        <v>5.7</v>
      </c>
      <c r="Q5138" s="214">
        <v>28</v>
      </c>
      <c r="R5138" s="214">
        <v>30.3</v>
      </c>
      <c r="S5138" s="214">
        <v>30.9</v>
      </c>
      <c r="T5138" s="214">
        <v>2.9</v>
      </c>
      <c r="U5138" s="214">
        <v>920</v>
      </c>
      <c r="V5138" s="214">
        <v>29200</v>
      </c>
      <c r="W5138" s="214">
        <v>32800</v>
      </c>
      <c r="X5138" s="214">
        <v>39800</v>
      </c>
    </row>
    <row r="5139" spans="1:24" x14ac:dyDescent="0.25">
      <c r="A5139" t="str">
        <f t="shared" si="81"/>
        <v>YAG10EULevel 7Female + maleAgriculture, food and related studiesAll</v>
      </c>
      <c r="B5139" s="214" t="s">
        <v>251</v>
      </c>
      <c r="C5139" s="214" t="s">
        <v>252</v>
      </c>
      <c r="D5139" s="214">
        <v>10</v>
      </c>
      <c r="E5139" s="214" t="s">
        <v>122</v>
      </c>
      <c r="F5139" s="214" t="s">
        <v>253</v>
      </c>
      <c r="G5139" s="214" t="s">
        <v>246</v>
      </c>
      <c r="H5139" s="214" t="s">
        <v>59</v>
      </c>
      <c r="I5139" s="214" t="s">
        <v>20</v>
      </c>
      <c r="J5139" s="214">
        <v>135</v>
      </c>
      <c r="K5139" s="214">
        <v>125</v>
      </c>
      <c r="L5139" s="214">
        <v>71.7</v>
      </c>
      <c r="M5139" s="214">
        <v>8.9</v>
      </c>
      <c r="N5139" s="214">
        <v>35</v>
      </c>
      <c r="O5139" s="214">
        <v>15.4</v>
      </c>
      <c r="P5139" s="214">
        <v>1.6</v>
      </c>
      <c r="Q5139" s="214">
        <v>8.1</v>
      </c>
      <c r="R5139" s="214">
        <v>11.3</v>
      </c>
      <c r="S5139" s="214">
        <v>11.3</v>
      </c>
      <c r="T5139" s="214">
        <v>3.2</v>
      </c>
      <c r="U5139" s="214" t="s">
        <v>140</v>
      </c>
      <c r="V5139" s="214" t="s">
        <v>140</v>
      </c>
      <c r="W5139" s="214" t="s">
        <v>140</v>
      </c>
      <c r="X5139" s="214" t="s">
        <v>140</v>
      </c>
    </row>
    <row r="5140" spans="1:24" x14ac:dyDescent="0.25">
      <c r="A5140" t="str">
        <f t="shared" si="81"/>
        <v>YAG10EULevel 7Female + maleAllied healthAll</v>
      </c>
      <c r="B5140" s="214" t="s">
        <v>251</v>
      </c>
      <c r="C5140" s="214" t="s">
        <v>252</v>
      </c>
      <c r="D5140" s="214">
        <v>10</v>
      </c>
      <c r="E5140" s="214" t="s">
        <v>122</v>
      </c>
      <c r="F5140" s="214" t="s">
        <v>253</v>
      </c>
      <c r="G5140" s="214" t="s">
        <v>246</v>
      </c>
      <c r="H5140" s="214" t="s">
        <v>142</v>
      </c>
      <c r="I5140" s="214" t="s">
        <v>20</v>
      </c>
      <c r="J5140" s="214">
        <v>255</v>
      </c>
      <c r="K5140" s="214">
        <v>235</v>
      </c>
      <c r="L5140" s="214">
        <v>61.3</v>
      </c>
      <c r="M5140" s="214">
        <v>9.5</v>
      </c>
      <c r="N5140" s="214">
        <v>90</v>
      </c>
      <c r="O5140" s="214">
        <v>16.100000000000001</v>
      </c>
      <c r="P5140" s="214">
        <v>0.4</v>
      </c>
      <c r="Q5140" s="214">
        <v>20.100000000000001</v>
      </c>
      <c r="R5140" s="214">
        <v>20.9</v>
      </c>
      <c r="S5140" s="214">
        <v>22.2</v>
      </c>
      <c r="T5140" s="214">
        <v>2.1</v>
      </c>
      <c r="U5140" s="214">
        <v>45</v>
      </c>
      <c r="V5140" s="214">
        <v>18200</v>
      </c>
      <c r="W5140" s="214">
        <v>29600</v>
      </c>
      <c r="X5140" s="214">
        <v>40900</v>
      </c>
    </row>
    <row r="5141" spans="1:24" x14ac:dyDescent="0.25">
      <c r="A5141" t="str">
        <f t="shared" si="81"/>
        <v>YAG10EULevel 7Female + maleArchitecture, building and planningAll</v>
      </c>
      <c r="B5141" s="214" t="s">
        <v>251</v>
      </c>
      <c r="C5141" s="214" t="s">
        <v>252</v>
      </c>
      <c r="D5141" s="214">
        <v>10</v>
      </c>
      <c r="E5141" s="214" t="s">
        <v>122</v>
      </c>
      <c r="F5141" s="214" t="s">
        <v>253</v>
      </c>
      <c r="G5141" s="214" t="s">
        <v>246</v>
      </c>
      <c r="H5141" s="214" t="s">
        <v>74</v>
      </c>
      <c r="I5141" s="214" t="s">
        <v>20</v>
      </c>
      <c r="J5141" s="214">
        <v>370</v>
      </c>
      <c r="K5141" s="214">
        <v>320</v>
      </c>
      <c r="L5141" s="214">
        <v>59</v>
      </c>
      <c r="M5141" s="214">
        <v>12.6</v>
      </c>
      <c r="N5141" s="214">
        <v>130</v>
      </c>
      <c r="O5141" s="214">
        <v>19.399999999999999</v>
      </c>
      <c r="P5141" s="214">
        <v>1.9</v>
      </c>
      <c r="Q5141" s="214">
        <v>18</v>
      </c>
      <c r="R5141" s="214">
        <v>19.100000000000001</v>
      </c>
      <c r="S5141" s="214">
        <v>19.7</v>
      </c>
      <c r="T5141" s="214">
        <v>1.7</v>
      </c>
      <c r="U5141" s="214">
        <v>50</v>
      </c>
      <c r="V5141" s="214">
        <v>24800</v>
      </c>
      <c r="W5141" s="214">
        <v>41200</v>
      </c>
      <c r="X5141" s="214">
        <v>54800</v>
      </c>
    </row>
    <row r="5142" spans="1:24" x14ac:dyDescent="0.25">
      <c r="A5142" t="str">
        <f t="shared" si="81"/>
        <v>YAG10EULevel 7Female + maleBiosciencesAll</v>
      </c>
      <c r="B5142" s="214" t="s">
        <v>251</v>
      </c>
      <c r="C5142" s="214" t="s">
        <v>252</v>
      </c>
      <c r="D5142" s="214">
        <v>10</v>
      </c>
      <c r="E5142" s="214" t="s">
        <v>122</v>
      </c>
      <c r="F5142" s="214" t="s">
        <v>253</v>
      </c>
      <c r="G5142" s="214" t="s">
        <v>246</v>
      </c>
      <c r="H5142" s="214" t="s">
        <v>51</v>
      </c>
      <c r="I5142" s="214" t="s">
        <v>20</v>
      </c>
      <c r="J5142" s="214">
        <v>195</v>
      </c>
      <c r="K5142" s="214">
        <v>180</v>
      </c>
      <c r="L5142" s="214">
        <v>54.4</v>
      </c>
      <c r="M5142" s="214">
        <v>8.1999999999999993</v>
      </c>
      <c r="N5142" s="214">
        <v>80</v>
      </c>
      <c r="O5142" s="214">
        <v>21.1</v>
      </c>
      <c r="P5142" s="214">
        <v>1.4</v>
      </c>
      <c r="Q5142" s="214">
        <v>21.3</v>
      </c>
      <c r="R5142" s="214">
        <v>23.1</v>
      </c>
      <c r="S5142" s="214">
        <v>23.1</v>
      </c>
      <c r="T5142" s="214">
        <v>1.9</v>
      </c>
      <c r="U5142" s="214">
        <v>35</v>
      </c>
      <c r="V5142" s="214">
        <v>25200</v>
      </c>
      <c r="W5142" s="214">
        <v>35000</v>
      </c>
      <c r="X5142" s="214">
        <v>46200</v>
      </c>
    </row>
    <row r="5143" spans="1:24" x14ac:dyDescent="0.25">
      <c r="A5143" t="str">
        <f t="shared" si="81"/>
        <v>YAG10EULevel 7Female + maleBusiness and managementAll</v>
      </c>
      <c r="B5143" s="214" t="s">
        <v>251</v>
      </c>
      <c r="C5143" s="214" t="s">
        <v>252</v>
      </c>
      <c r="D5143" s="214">
        <v>10</v>
      </c>
      <c r="E5143" s="214" t="s">
        <v>122</v>
      </c>
      <c r="F5143" s="214" t="s">
        <v>253</v>
      </c>
      <c r="G5143" s="214" t="s">
        <v>246</v>
      </c>
      <c r="H5143" s="214" t="s">
        <v>87</v>
      </c>
      <c r="I5143" s="214" t="s">
        <v>20</v>
      </c>
      <c r="J5143" s="214">
        <v>3150</v>
      </c>
      <c r="K5143" s="214">
        <v>2830</v>
      </c>
      <c r="L5143" s="214">
        <v>62.7</v>
      </c>
      <c r="M5143" s="214">
        <v>10.199999999999999</v>
      </c>
      <c r="N5143" s="214">
        <v>1055</v>
      </c>
      <c r="O5143" s="214">
        <v>17.2</v>
      </c>
      <c r="P5143" s="214">
        <v>1.7</v>
      </c>
      <c r="Q5143" s="214">
        <v>17.7</v>
      </c>
      <c r="R5143" s="214">
        <v>18.2</v>
      </c>
      <c r="S5143" s="214">
        <v>18.5</v>
      </c>
      <c r="T5143" s="214">
        <v>0.7</v>
      </c>
      <c r="U5143" s="214">
        <v>465</v>
      </c>
      <c r="V5143" s="214">
        <v>31400</v>
      </c>
      <c r="W5143" s="214">
        <v>65300</v>
      </c>
      <c r="X5143" s="214">
        <v>129200</v>
      </c>
    </row>
    <row r="5144" spans="1:24" x14ac:dyDescent="0.25">
      <c r="A5144" t="str">
        <f t="shared" si="81"/>
        <v>YAG10EULevel 7Female + maleChemistryAll</v>
      </c>
      <c r="B5144" s="214" t="s">
        <v>251</v>
      </c>
      <c r="C5144" s="214" t="s">
        <v>252</v>
      </c>
      <c r="D5144" s="214">
        <v>10</v>
      </c>
      <c r="E5144" s="214" t="s">
        <v>122</v>
      </c>
      <c r="F5144" s="214" t="s">
        <v>253</v>
      </c>
      <c r="G5144" s="214" t="s">
        <v>246</v>
      </c>
      <c r="H5144" s="214" t="s">
        <v>63</v>
      </c>
      <c r="I5144" s="214" t="s">
        <v>20</v>
      </c>
      <c r="J5144" s="214">
        <v>45</v>
      </c>
      <c r="K5144" s="214">
        <v>35</v>
      </c>
      <c r="L5144" s="214">
        <v>58.3</v>
      </c>
      <c r="M5144" s="214">
        <v>16.600000000000001</v>
      </c>
      <c r="N5144" s="214">
        <v>15</v>
      </c>
      <c r="O5144" s="214">
        <v>14.5</v>
      </c>
      <c r="P5144" s="214">
        <v>0</v>
      </c>
      <c r="Q5144" s="214">
        <v>27.2</v>
      </c>
      <c r="R5144" s="214">
        <v>27.2</v>
      </c>
      <c r="S5144" s="214">
        <v>27.2</v>
      </c>
      <c r="T5144" s="214">
        <v>0</v>
      </c>
      <c r="U5144" s="214" t="s">
        <v>140</v>
      </c>
      <c r="V5144" s="214" t="s">
        <v>140</v>
      </c>
      <c r="W5144" s="214" t="s">
        <v>140</v>
      </c>
      <c r="X5144" s="214" t="s">
        <v>140</v>
      </c>
    </row>
    <row r="5145" spans="1:24" x14ac:dyDescent="0.25">
      <c r="A5145" t="str">
        <f t="shared" si="81"/>
        <v>YAG10EULevel 7Female + maleCombined and general studiesAll</v>
      </c>
      <c r="B5145" s="214" t="s">
        <v>251</v>
      </c>
      <c r="C5145" s="214" t="s">
        <v>252</v>
      </c>
      <c r="D5145" s="214">
        <v>10</v>
      </c>
      <c r="E5145" s="214" t="s">
        <v>122</v>
      </c>
      <c r="F5145" s="214" t="s">
        <v>253</v>
      </c>
      <c r="G5145" s="214" t="s">
        <v>246</v>
      </c>
      <c r="H5145" s="214" t="s">
        <v>103</v>
      </c>
      <c r="I5145" s="214" t="s">
        <v>20</v>
      </c>
      <c r="J5145" s="214">
        <v>25</v>
      </c>
      <c r="K5145" s="214">
        <v>25</v>
      </c>
      <c r="L5145" s="214">
        <v>68.900000000000006</v>
      </c>
      <c r="M5145" s="214">
        <v>8.5</v>
      </c>
      <c r="N5145" s="214">
        <v>10</v>
      </c>
      <c r="O5145" s="214">
        <v>7.9</v>
      </c>
      <c r="P5145" s="214">
        <v>0</v>
      </c>
      <c r="Q5145" s="214">
        <v>17.899999999999999</v>
      </c>
      <c r="R5145" s="214">
        <v>17.899999999999999</v>
      </c>
      <c r="S5145" s="214">
        <v>23.2</v>
      </c>
      <c r="T5145" s="214">
        <v>5.3</v>
      </c>
      <c r="U5145" s="214" t="s">
        <v>140</v>
      </c>
      <c r="V5145" s="214" t="s">
        <v>140</v>
      </c>
      <c r="W5145" s="214" t="s">
        <v>140</v>
      </c>
      <c r="X5145" s="214" t="s">
        <v>140</v>
      </c>
    </row>
    <row r="5146" spans="1:24" x14ac:dyDescent="0.25">
      <c r="A5146" t="str">
        <f t="shared" si="81"/>
        <v>YAG10EULevel 7Female + maleComputingAll</v>
      </c>
      <c r="B5146" s="214" t="s">
        <v>251</v>
      </c>
      <c r="C5146" s="214" t="s">
        <v>252</v>
      </c>
      <c r="D5146" s="214">
        <v>10</v>
      </c>
      <c r="E5146" s="214" t="s">
        <v>122</v>
      </c>
      <c r="F5146" s="214" t="s">
        <v>253</v>
      </c>
      <c r="G5146" s="214" t="s">
        <v>246</v>
      </c>
      <c r="H5146" s="214" t="s">
        <v>71</v>
      </c>
      <c r="I5146" s="214" t="s">
        <v>20</v>
      </c>
      <c r="J5146" s="214">
        <v>645</v>
      </c>
      <c r="K5146" s="214">
        <v>595</v>
      </c>
      <c r="L5146" s="214">
        <v>62.3</v>
      </c>
      <c r="M5146" s="214">
        <v>7.5</v>
      </c>
      <c r="N5146" s="214">
        <v>225</v>
      </c>
      <c r="O5146" s="214">
        <v>16.100000000000001</v>
      </c>
      <c r="P5146" s="214">
        <v>1.5</v>
      </c>
      <c r="Q5146" s="214">
        <v>18.7</v>
      </c>
      <c r="R5146" s="214">
        <v>19.399999999999999</v>
      </c>
      <c r="S5146" s="214">
        <v>20.100000000000001</v>
      </c>
      <c r="T5146" s="214">
        <v>1.4</v>
      </c>
      <c r="U5146" s="214">
        <v>105</v>
      </c>
      <c r="V5146" s="214">
        <v>37600</v>
      </c>
      <c r="W5146" s="214">
        <v>51100</v>
      </c>
      <c r="X5146" s="214">
        <v>76300</v>
      </c>
    </row>
    <row r="5147" spans="1:24" x14ac:dyDescent="0.25">
      <c r="A5147" t="str">
        <f t="shared" si="81"/>
        <v>YAG10EULevel 7Female + maleCreative arts and designAll</v>
      </c>
      <c r="B5147" s="214" t="s">
        <v>251</v>
      </c>
      <c r="C5147" s="214" t="s">
        <v>252</v>
      </c>
      <c r="D5147" s="214">
        <v>10</v>
      </c>
      <c r="E5147" s="214" t="s">
        <v>122</v>
      </c>
      <c r="F5147" s="214" t="s">
        <v>253</v>
      </c>
      <c r="G5147" s="214" t="s">
        <v>246</v>
      </c>
      <c r="H5147" s="214" t="s">
        <v>99</v>
      </c>
      <c r="I5147" s="214" t="s">
        <v>20</v>
      </c>
      <c r="J5147" s="214">
        <v>590</v>
      </c>
      <c r="K5147" s="214">
        <v>530</v>
      </c>
      <c r="L5147" s="214">
        <v>50.2</v>
      </c>
      <c r="M5147" s="214">
        <v>9.6999999999999993</v>
      </c>
      <c r="N5147" s="214">
        <v>265</v>
      </c>
      <c r="O5147" s="214">
        <v>25.1</v>
      </c>
      <c r="P5147" s="214">
        <v>1.7</v>
      </c>
      <c r="Q5147" s="214">
        <v>20</v>
      </c>
      <c r="R5147" s="214">
        <v>21.3</v>
      </c>
      <c r="S5147" s="214">
        <v>23</v>
      </c>
      <c r="T5147" s="214">
        <v>3</v>
      </c>
      <c r="U5147" s="214">
        <v>95</v>
      </c>
      <c r="V5147" s="214">
        <v>10700</v>
      </c>
      <c r="W5147" s="214">
        <v>25800</v>
      </c>
      <c r="X5147" s="214">
        <v>42700</v>
      </c>
    </row>
    <row r="5148" spans="1:24" x14ac:dyDescent="0.25">
      <c r="A5148" t="str">
        <f t="shared" si="81"/>
        <v>YAG10EULevel 7Female + maleEconomicsAll</v>
      </c>
      <c r="B5148" s="214" t="s">
        <v>251</v>
      </c>
      <c r="C5148" s="214" t="s">
        <v>252</v>
      </c>
      <c r="D5148" s="214">
        <v>10</v>
      </c>
      <c r="E5148" s="214" t="s">
        <v>122</v>
      </c>
      <c r="F5148" s="214" t="s">
        <v>253</v>
      </c>
      <c r="G5148" s="214" t="s">
        <v>246</v>
      </c>
      <c r="H5148" s="214" t="s">
        <v>79</v>
      </c>
      <c r="I5148" s="214" t="s">
        <v>20</v>
      </c>
      <c r="J5148" s="214">
        <v>445</v>
      </c>
      <c r="K5148" s="214">
        <v>400</v>
      </c>
      <c r="L5148" s="214">
        <v>57.3</v>
      </c>
      <c r="M5148" s="214">
        <v>10.199999999999999</v>
      </c>
      <c r="N5148" s="214">
        <v>170</v>
      </c>
      <c r="O5148" s="214">
        <v>17.100000000000001</v>
      </c>
      <c r="P5148" s="214">
        <v>2.9</v>
      </c>
      <c r="Q5148" s="214">
        <v>21.4</v>
      </c>
      <c r="R5148" s="214">
        <v>22.4</v>
      </c>
      <c r="S5148" s="214">
        <v>22.8</v>
      </c>
      <c r="T5148" s="214">
        <v>1.4</v>
      </c>
      <c r="U5148" s="214">
        <v>80</v>
      </c>
      <c r="V5148" s="214">
        <v>41600</v>
      </c>
      <c r="W5148" s="214">
        <v>58000</v>
      </c>
      <c r="X5148" s="214">
        <v>90900</v>
      </c>
    </row>
    <row r="5149" spans="1:24" x14ac:dyDescent="0.25">
      <c r="A5149" t="str">
        <f t="shared" si="81"/>
        <v>YAG10EULevel 7Female + maleEducation and teachingAll</v>
      </c>
      <c r="B5149" s="214" t="s">
        <v>251</v>
      </c>
      <c r="C5149" s="214" t="s">
        <v>252</v>
      </c>
      <c r="D5149" s="214">
        <v>10</v>
      </c>
      <c r="E5149" s="214" t="s">
        <v>122</v>
      </c>
      <c r="F5149" s="214" t="s">
        <v>253</v>
      </c>
      <c r="G5149" s="214" t="s">
        <v>246</v>
      </c>
      <c r="H5149" s="214" t="s">
        <v>101</v>
      </c>
      <c r="I5149" s="214" t="s">
        <v>20</v>
      </c>
      <c r="J5149" s="214">
        <v>605</v>
      </c>
      <c r="K5149" s="214">
        <v>570</v>
      </c>
      <c r="L5149" s="214">
        <v>70.599999999999994</v>
      </c>
      <c r="M5149" s="214">
        <v>5.3</v>
      </c>
      <c r="N5149" s="214">
        <v>170</v>
      </c>
      <c r="O5149" s="214">
        <v>12</v>
      </c>
      <c r="P5149" s="214">
        <v>1.2</v>
      </c>
      <c r="Q5149" s="214">
        <v>13</v>
      </c>
      <c r="R5149" s="214">
        <v>15.1</v>
      </c>
      <c r="S5149" s="214">
        <v>16.2</v>
      </c>
      <c r="T5149" s="214">
        <v>3.2</v>
      </c>
      <c r="U5149" s="214">
        <v>70</v>
      </c>
      <c r="V5149" s="214">
        <v>26300</v>
      </c>
      <c r="W5149" s="214">
        <v>42000</v>
      </c>
      <c r="X5149" s="214">
        <v>54000</v>
      </c>
    </row>
    <row r="5150" spans="1:24" x14ac:dyDescent="0.25">
      <c r="A5150" t="str">
        <f t="shared" si="81"/>
        <v>YAG10EULevel 7Female + maleEngineeringAll</v>
      </c>
      <c r="B5150" s="214" t="s">
        <v>251</v>
      </c>
      <c r="C5150" s="214" t="s">
        <v>252</v>
      </c>
      <c r="D5150" s="214">
        <v>10</v>
      </c>
      <c r="E5150" s="214" t="s">
        <v>122</v>
      </c>
      <c r="F5150" s="214" t="s">
        <v>253</v>
      </c>
      <c r="G5150" s="214" t="s">
        <v>246</v>
      </c>
      <c r="H5150" s="214" t="s">
        <v>68</v>
      </c>
      <c r="I5150" s="214" t="s">
        <v>20</v>
      </c>
      <c r="J5150" s="214">
        <v>1320</v>
      </c>
      <c r="K5150" s="214">
        <v>1205</v>
      </c>
      <c r="L5150" s="214">
        <v>70</v>
      </c>
      <c r="M5150" s="214">
        <v>8.8000000000000007</v>
      </c>
      <c r="N5150" s="214">
        <v>360</v>
      </c>
      <c r="O5150" s="214">
        <v>13.5</v>
      </c>
      <c r="P5150" s="214">
        <v>0.9</v>
      </c>
      <c r="Q5150" s="214">
        <v>14.8</v>
      </c>
      <c r="R5150" s="214">
        <v>15.4</v>
      </c>
      <c r="S5150" s="214">
        <v>15.6</v>
      </c>
      <c r="T5150" s="214">
        <v>0.9</v>
      </c>
      <c r="U5150" s="214">
        <v>165</v>
      </c>
      <c r="V5150" s="214">
        <v>37600</v>
      </c>
      <c r="W5150" s="214">
        <v>49600</v>
      </c>
      <c r="X5150" s="214">
        <v>69000</v>
      </c>
    </row>
    <row r="5151" spans="1:24" x14ac:dyDescent="0.25">
      <c r="A5151" t="str">
        <f t="shared" si="81"/>
        <v>YAG10EULevel 7Female + maleEnglish studiesAll</v>
      </c>
      <c r="B5151" s="214" t="s">
        <v>251</v>
      </c>
      <c r="C5151" s="214" t="s">
        <v>252</v>
      </c>
      <c r="D5151" s="214">
        <v>10</v>
      </c>
      <c r="E5151" s="214" t="s">
        <v>122</v>
      </c>
      <c r="F5151" s="214" t="s">
        <v>253</v>
      </c>
      <c r="G5151" s="214" t="s">
        <v>246</v>
      </c>
      <c r="H5151" s="214" t="s">
        <v>90</v>
      </c>
      <c r="I5151" s="214" t="s">
        <v>20</v>
      </c>
      <c r="J5151" s="214">
        <v>250</v>
      </c>
      <c r="K5151" s="214">
        <v>225</v>
      </c>
      <c r="L5151" s="214">
        <v>53.9</v>
      </c>
      <c r="M5151" s="214">
        <v>10.1</v>
      </c>
      <c r="N5151" s="214">
        <v>105</v>
      </c>
      <c r="O5151" s="214">
        <v>23.1</v>
      </c>
      <c r="P5151" s="214">
        <v>0.4</v>
      </c>
      <c r="Q5151" s="214">
        <v>20.100000000000001</v>
      </c>
      <c r="R5151" s="214">
        <v>22.1</v>
      </c>
      <c r="S5151" s="214">
        <v>22.6</v>
      </c>
      <c r="T5151" s="214">
        <v>2.5</v>
      </c>
      <c r="U5151" s="214">
        <v>45</v>
      </c>
      <c r="V5151" s="214">
        <v>24500</v>
      </c>
      <c r="W5151" s="214">
        <v>34300</v>
      </c>
      <c r="X5151" s="214">
        <v>42000</v>
      </c>
    </row>
    <row r="5152" spans="1:24" x14ac:dyDescent="0.25">
      <c r="A5152" t="str">
        <f t="shared" si="81"/>
        <v>YAG10EULevel 7Female + maleGeneral, applied and forensic sciencesAll</v>
      </c>
      <c r="B5152" s="214" t="s">
        <v>251</v>
      </c>
      <c r="C5152" s="214" t="s">
        <v>252</v>
      </c>
      <c r="D5152" s="214">
        <v>10</v>
      </c>
      <c r="E5152" s="214" t="s">
        <v>122</v>
      </c>
      <c r="F5152" s="214" t="s">
        <v>253</v>
      </c>
      <c r="G5152" s="214" t="s">
        <v>246</v>
      </c>
      <c r="H5152" s="214" t="s">
        <v>143</v>
      </c>
      <c r="I5152" s="214" t="s">
        <v>20</v>
      </c>
      <c r="J5152" s="214">
        <v>80</v>
      </c>
      <c r="K5152" s="214">
        <v>75</v>
      </c>
      <c r="L5152" s="214">
        <v>56.8</v>
      </c>
      <c r="M5152" s="214">
        <v>3.8</v>
      </c>
      <c r="N5152" s="214">
        <v>35</v>
      </c>
      <c r="O5152" s="214">
        <v>20.9</v>
      </c>
      <c r="P5152" s="214">
        <v>1.3</v>
      </c>
      <c r="Q5152" s="214">
        <v>15.7</v>
      </c>
      <c r="R5152" s="214">
        <v>19.600000000000001</v>
      </c>
      <c r="S5152" s="214">
        <v>20.9</v>
      </c>
      <c r="T5152" s="214">
        <v>5.2</v>
      </c>
      <c r="U5152" s="214">
        <v>10</v>
      </c>
      <c r="V5152" s="214">
        <v>23800</v>
      </c>
      <c r="W5152" s="214">
        <v>34100</v>
      </c>
      <c r="X5152" s="214">
        <v>47600</v>
      </c>
    </row>
    <row r="5153" spans="1:24" x14ac:dyDescent="0.25">
      <c r="A5153" t="str">
        <f t="shared" si="81"/>
        <v>YAG10EULevel 7Female + maleGeography, earth and environmental studiesAll</v>
      </c>
      <c r="B5153" s="214" t="s">
        <v>251</v>
      </c>
      <c r="C5153" s="214" t="s">
        <v>252</v>
      </c>
      <c r="D5153" s="214">
        <v>10</v>
      </c>
      <c r="E5153" s="214" t="s">
        <v>122</v>
      </c>
      <c r="F5153" s="214" t="s">
        <v>253</v>
      </c>
      <c r="G5153" s="214" t="s">
        <v>246</v>
      </c>
      <c r="H5153" s="214" t="s">
        <v>144</v>
      </c>
      <c r="I5153" s="214" t="s">
        <v>20</v>
      </c>
      <c r="J5153" s="214">
        <v>270</v>
      </c>
      <c r="K5153" s="214">
        <v>235</v>
      </c>
      <c r="L5153" s="214">
        <v>61.3</v>
      </c>
      <c r="M5153" s="214">
        <v>11.9</v>
      </c>
      <c r="N5153" s="214">
        <v>90</v>
      </c>
      <c r="O5153" s="214">
        <v>15</v>
      </c>
      <c r="P5153" s="214">
        <v>2.5</v>
      </c>
      <c r="Q5153" s="214">
        <v>18.600000000000001</v>
      </c>
      <c r="R5153" s="214">
        <v>19.8</v>
      </c>
      <c r="S5153" s="214">
        <v>21.1</v>
      </c>
      <c r="T5153" s="214">
        <v>2.5</v>
      </c>
      <c r="U5153" s="214">
        <v>40</v>
      </c>
      <c r="V5153" s="214">
        <v>33600</v>
      </c>
      <c r="W5153" s="214">
        <v>43100</v>
      </c>
      <c r="X5153" s="214">
        <v>57700</v>
      </c>
    </row>
    <row r="5154" spans="1:24" x14ac:dyDescent="0.25">
      <c r="A5154" t="str">
        <f t="shared" si="81"/>
        <v>YAG10EULevel 7Female + maleHealth and social careAll</v>
      </c>
      <c r="B5154" s="214" t="s">
        <v>251</v>
      </c>
      <c r="C5154" s="214" t="s">
        <v>252</v>
      </c>
      <c r="D5154" s="214">
        <v>10</v>
      </c>
      <c r="E5154" s="214" t="s">
        <v>122</v>
      </c>
      <c r="F5154" s="214" t="s">
        <v>253</v>
      </c>
      <c r="G5154" s="214" t="s">
        <v>246</v>
      </c>
      <c r="H5154" s="214" t="s">
        <v>83</v>
      </c>
      <c r="I5154" s="214" t="s">
        <v>20</v>
      </c>
      <c r="J5154" s="214">
        <v>30</v>
      </c>
      <c r="K5154" s="214">
        <v>30</v>
      </c>
      <c r="L5154" s="214">
        <v>61.4</v>
      </c>
      <c r="M5154" s="214">
        <v>6.6</v>
      </c>
      <c r="N5154" s="214">
        <v>10</v>
      </c>
      <c r="O5154" s="214">
        <v>3.5</v>
      </c>
      <c r="P5154" s="214">
        <v>0</v>
      </c>
      <c r="Q5154" s="214">
        <v>24.6</v>
      </c>
      <c r="R5154" s="214">
        <v>28.1</v>
      </c>
      <c r="S5154" s="214">
        <v>35.1</v>
      </c>
      <c r="T5154" s="214">
        <v>10.5</v>
      </c>
      <c r="U5154" s="214" t="s">
        <v>140</v>
      </c>
      <c r="V5154" s="214" t="s">
        <v>140</v>
      </c>
      <c r="W5154" s="214" t="s">
        <v>140</v>
      </c>
      <c r="X5154" s="214" t="s">
        <v>140</v>
      </c>
    </row>
    <row r="5155" spans="1:24" x14ac:dyDescent="0.25">
      <c r="A5155" t="str">
        <f t="shared" si="81"/>
        <v>YAG10EULevel 7Female + maleHistory and archaeologyAll</v>
      </c>
      <c r="B5155" s="214" t="s">
        <v>251</v>
      </c>
      <c r="C5155" s="214" t="s">
        <v>252</v>
      </c>
      <c r="D5155" s="214">
        <v>10</v>
      </c>
      <c r="E5155" s="214" t="s">
        <v>122</v>
      </c>
      <c r="F5155" s="214" t="s">
        <v>253</v>
      </c>
      <c r="G5155" s="214" t="s">
        <v>246</v>
      </c>
      <c r="H5155" s="214" t="s">
        <v>95</v>
      </c>
      <c r="I5155" s="214" t="s">
        <v>20</v>
      </c>
      <c r="J5155" s="214">
        <v>270</v>
      </c>
      <c r="K5155" s="214">
        <v>255</v>
      </c>
      <c r="L5155" s="214">
        <v>53.1</v>
      </c>
      <c r="M5155" s="214">
        <v>6.3</v>
      </c>
      <c r="N5155" s="214">
        <v>120</v>
      </c>
      <c r="O5155" s="214">
        <v>22.5</v>
      </c>
      <c r="P5155" s="214">
        <v>1.6</v>
      </c>
      <c r="Q5155" s="214">
        <v>18</v>
      </c>
      <c r="R5155" s="214">
        <v>21.2</v>
      </c>
      <c r="S5155" s="214">
        <v>22.8</v>
      </c>
      <c r="T5155" s="214">
        <v>4.7</v>
      </c>
      <c r="U5155" s="214">
        <v>40</v>
      </c>
      <c r="V5155" s="214">
        <v>16100</v>
      </c>
      <c r="W5155" s="214">
        <v>29600</v>
      </c>
      <c r="X5155" s="214">
        <v>47600</v>
      </c>
    </row>
    <row r="5156" spans="1:24" x14ac:dyDescent="0.25">
      <c r="A5156" t="str">
        <f t="shared" si="81"/>
        <v>YAG10EULevel 7Female + maleLanguages and area studiesAll</v>
      </c>
      <c r="B5156" s="214" t="s">
        <v>251</v>
      </c>
      <c r="C5156" s="214" t="s">
        <v>252</v>
      </c>
      <c r="D5156" s="214">
        <v>10</v>
      </c>
      <c r="E5156" s="214" t="s">
        <v>122</v>
      </c>
      <c r="F5156" s="214" t="s">
        <v>253</v>
      </c>
      <c r="G5156" s="214" t="s">
        <v>246</v>
      </c>
      <c r="H5156" s="214" t="s">
        <v>168</v>
      </c>
      <c r="I5156" s="214" t="s">
        <v>20</v>
      </c>
      <c r="J5156" s="214">
        <v>465</v>
      </c>
      <c r="K5156" s="214">
        <v>410</v>
      </c>
      <c r="L5156" s="214">
        <v>51.7</v>
      </c>
      <c r="M5156" s="214">
        <v>11.8</v>
      </c>
      <c r="N5156" s="214">
        <v>200</v>
      </c>
      <c r="O5156" s="214">
        <v>21.9</v>
      </c>
      <c r="P5156" s="214">
        <v>1.5</v>
      </c>
      <c r="Q5156" s="214">
        <v>23.5</v>
      </c>
      <c r="R5156" s="214">
        <v>24.4</v>
      </c>
      <c r="S5156" s="214">
        <v>24.9</v>
      </c>
      <c r="T5156" s="214">
        <v>1.4</v>
      </c>
      <c r="U5156" s="214">
        <v>85</v>
      </c>
      <c r="V5156" s="214">
        <v>19800</v>
      </c>
      <c r="W5156" s="214">
        <v>32500</v>
      </c>
      <c r="X5156" s="214">
        <v>40500</v>
      </c>
    </row>
    <row r="5157" spans="1:24" x14ac:dyDescent="0.25">
      <c r="A5157" t="str">
        <f t="shared" si="81"/>
        <v>YAG10EULevel 7Female + maleLawAll</v>
      </c>
      <c r="B5157" s="214" t="s">
        <v>251</v>
      </c>
      <c r="C5157" s="214" t="s">
        <v>252</v>
      </c>
      <c r="D5157" s="214">
        <v>10</v>
      </c>
      <c r="E5157" s="214" t="s">
        <v>122</v>
      </c>
      <c r="F5157" s="214" t="s">
        <v>253</v>
      </c>
      <c r="G5157" s="214" t="s">
        <v>246</v>
      </c>
      <c r="H5157" s="214" t="s">
        <v>85</v>
      </c>
      <c r="I5157" s="214" t="s">
        <v>20</v>
      </c>
      <c r="J5157" s="214">
        <v>1030</v>
      </c>
      <c r="K5157" s="214">
        <v>965</v>
      </c>
      <c r="L5157" s="214">
        <v>73.2</v>
      </c>
      <c r="M5157" s="214">
        <v>6.4</v>
      </c>
      <c r="N5157" s="214">
        <v>260</v>
      </c>
      <c r="O5157" s="214">
        <v>11.7</v>
      </c>
      <c r="P5157" s="214">
        <v>1.1000000000000001</v>
      </c>
      <c r="Q5157" s="214">
        <v>12.8</v>
      </c>
      <c r="R5157" s="214">
        <v>13.6</v>
      </c>
      <c r="S5157" s="214">
        <v>13.9</v>
      </c>
      <c r="T5157" s="214">
        <v>1</v>
      </c>
      <c r="U5157" s="214">
        <v>115</v>
      </c>
      <c r="V5157" s="214">
        <v>31000</v>
      </c>
      <c r="W5157" s="214">
        <v>54400</v>
      </c>
      <c r="X5157" s="214">
        <v>94200</v>
      </c>
    </row>
    <row r="5158" spans="1:24" x14ac:dyDescent="0.25">
      <c r="A5158" t="str">
        <f t="shared" si="81"/>
        <v>YAG10EULevel 7Female + maleMaterials and technologyAll</v>
      </c>
      <c r="B5158" s="214" t="s">
        <v>251</v>
      </c>
      <c r="C5158" s="214" t="s">
        <v>252</v>
      </c>
      <c r="D5158" s="214">
        <v>10</v>
      </c>
      <c r="E5158" s="214" t="s">
        <v>122</v>
      </c>
      <c r="F5158" s="214" t="s">
        <v>253</v>
      </c>
      <c r="G5158" s="214" t="s">
        <v>246</v>
      </c>
      <c r="H5158" s="214" t="s">
        <v>145</v>
      </c>
      <c r="I5158" s="214" t="s">
        <v>20</v>
      </c>
      <c r="J5158" s="214">
        <v>135</v>
      </c>
      <c r="K5158" s="214">
        <v>125</v>
      </c>
      <c r="L5158" s="214">
        <v>68.8</v>
      </c>
      <c r="M5158" s="214">
        <v>6</v>
      </c>
      <c r="N5158" s="214">
        <v>40</v>
      </c>
      <c r="O5158" s="214">
        <v>14.1</v>
      </c>
      <c r="P5158" s="214">
        <v>2.4</v>
      </c>
      <c r="Q5158" s="214">
        <v>14.6</v>
      </c>
      <c r="R5158" s="214">
        <v>14.6</v>
      </c>
      <c r="S5158" s="214">
        <v>14.6</v>
      </c>
      <c r="T5158" s="214">
        <v>0</v>
      </c>
      <c r="U5158" s="214">
        <v>20</v>
      </c>
      <c r="V5158" s="214">
        <v>11700</v>
      </c>
      <c r="W5158" s="214">
        <v>30700</v>
      </c>
      <c r="X5158" s="214">
        <v>46000</v>
      </c>
    </row>
    <row r="5159" spans="1:24" x14ac:dyDescent="0.25">
      <c r="A5159" t="str">
        <f t="shared" si="81"/>
        <v>YAG10EULevel 7Female + maleMathematical sciencesAll</v>
      </c>
      <c r="B5159" s="214" t="s">
        <v>251</v>
      </c>
      <c r="C5159" s="214" t="s">
        <v>252</v>
      </c>
      <c r="D5159" s="214">
        <v>10</v>
      </c>
      <c r="E5159" s="214" t="s">
        <v>122</v>
      </c>
      <c r="F5159" s="214" t="s">
        <v>253</v>
      </c>
      <c r="G5159" s="214" t="s">
        <v>246</v>
      </c>
      <c r="H5159" s="214" t="s">
        <v>66</v>
      </c>
      <c r="I5159" s="214" t="s">
        <v>20</v>
      </c>
      <c r="J5159" s="214">
        <v>195</v>
      </c>
      <c r="K5159" s="214">
        <v>170</v>
      </c>
      <c r="L5159" s="214">
        <v>56.4</v>
      </c>
      <c r="M5159" s="214">
        <v>12.9</v>
      </c>
      <c r="N5159" s="214">
        <v>75</v>
      </c>
      <c r="O5159" s="214">
        <v>14.8</v>
      </c>
      <c r="P5159" s="214">
        <v>2.4</v>
      </c>
      <c r="Q5159" s="214">
        <v>24.4</v>
      </c>
      <c r="R5159" s="214">
        <v>26.4</v>
      </c>
      <c r="S5159" s="214">
        <v>26.4</v>
      </c>
      <c r="T5159" s="214">
        <v>2.1</v>
      </c>
      <c r="U5159" s="214">
        <v>40</v>
      </c>
      <c r="V5159" s="214">
        <v>43400</v>
      </c>
      <c r="W5159" s="214">
        <v>67900</v>
      </c>
      <c r="X5159" s="214">
        <v>97800</v>
      </c>
    </row>
    <row r="5160" spans="1:24" x14ac:dyDescent="0.25">
      <c r="A5160" t="str">
        <f t="shared" si="81"/>
        <v>YAG10EULevel 7Female + maleMBAAll</v>
      </c>
      <c r="B5160" s="214" t="s">
        <v>251</v>
      </c>
      <c r="C5160" s="214" t="s">
        <v>252</v>
      </c>
      <c r="D5160" s="214">
        <v>10</v>
      </c>
      <c r="E5160" s="214" t="s">
        <v>122</v>
      </c>
      <c r="F5160" s="214" t="s">
        <v>253</v>
      </c>
      <c r="G5160" s="214" t="s">
        <v>246</v>
      </c>
      <c r="H5160" s="214" t="s">
        <v>41</v>
      </c>
      <c r="I5160" s="214" t="s">
        <v>20</v>
      </c>
      <c r="J5160" s="214">
        <v>340</v>
      </c>
      <c r="K5160" s="214">
        <v>305</v>
      </c>
      <c r="L5160" s="214">
        <v>63.9</v>
      </c>
      <c r="M5160" s="214">
        <v>10.8</v>
      </c>
      <c r="N5160" s="214">
        <v>110</v>
      </c>
      <c r="O5160" s="214">
        <v>18</v>
      </c>
      <c r="P5160" s="214">
        <v>2</v>
      </c>
      <c r="Q5160" s="214">
        <v>15.7</v>
      </c>
      <c r="R5160" s="214">
        <v>16.100000000000001</v>
      </c>
      <c r="S5160" s="214">
        <v>16.100000000000001</v>
      </c>
      <c r="T5160" s="214">
        <v>0.3</v>
      </c>
      <c r="U5160" s="214">
        <v>45</v>
      </c>
      <c r="V5160" s="214">
        <v>22600</v>
      </c>
      <c r="W5160" s="214">
        <v>68600</v>
      </c>
      <c r="X5160" s="214">
        <v>114600</v>
      </c>
    </row>
    <row r="5161" spans="1:24" x14ac:dyDescent="0.25">
      <c r="A5161" t="str">
        <f t="shared" si="81"/>
        <v>YAG10EULevel 7Female + maleMedia, journalism and communicationsAll</v>
      </c>
      <c r="B5161" s="214" t="s">
        <v>251</v>
      </c>
      <c r="C5161" s="214" t="s">
        <v>252</v>
      </c>
      <c r="D5161" s="214">
        <v>10</v>
      </c>
      <c r="E5161" s="214" t="s">
        <v>122</v>
      </c>
      <c r="F5161" s="214" t="s">
        <v>253</v>
      </c>
      <c r="G5161" s="214" t="s">
        <v>246</v>
      </c>
      <c r="H5161" s="214" t="s">
        <v>146</v>
      </c>
      <c r="I5161" s="214" t="s">
        <v>20</v>
      </c>
      <c r="J5161" s="214">
        <v>380</v>
      </c>
      <c r="K5161" s="214">
        <v>340</v>
      </c>
      <c r="L5161" s="214">
        <v>55.5</v>
      </c>
      <c r="M5161" s="214">
        <v>10.8</v>
      </c>
      <c r="N5161" s="214">
        <v>150</v>
      </c>
      <c r="O5161" s="214">
        <v>20.2</v>
      </c>
      <c r="P5161" s="214">
        <v>1.9</v>
      </c>
      <c r="Q5161" s="214">
        <v>21.3</v>
      </c>
      <c r="R5161" s="214">
        <v>22.4</v>
      </c>
      <c r="S5161" s="214">
        <v>22.4</v>
      </c>
      <c r="T5161" s="214">
        <v>1.2</v>
      </c>
      <c r="U5161" s="214">
        <v>70</v>
      </c>
      <c r="V5161" s="214">
        <v>24100</v>
      </c>
      <c r="W5161" s="214">
        <v>36900</v>
      </c>
      <c r="X5161" s="214">
        <v>57300</v>
      </c>
    </row>
    <row r="5162" spans="1:24" x14ac:dyDescent="0.25">
      <c r="A5162" t="str">
        <f t="shared" si="81"/>
        <v>YAG10EULevel 7Female + maleMedical sciencesAll</v>
      </c>
      <c r="B5162" s="214" t="s">
        <v>251</v>
      </c>
      <c r="C5162" s="214" t="s">
        <v>252</v>
      </c>
      <c r="D5162" s="214">
        <v>10</v>
      </c>
      <c r="E5162" s="214" t="s">
        <v>122</v>
      </c>
      <c r="F5162" s="214" t="s">
        <v>253</v>
      </c>
      <c r="G5162" s="214" t="s">
        <v>246</v>
      </c>
      <c r="H5162" s="214" t="s">
        <v>147</v>
      </c>
      <c r="I5162" s="214" t="s">
        <v>20</v>
      </c>
      <c r="J5162" s="214">
        <v>55</v>
      </c>
      <c r="K5162" s="214">
        <v>50</v>
      </c>
      <c r="L5162" s="214">
        <v>43.7</v>
      </c>
      <c r="M5162" s="214">
        <v>9</v>
      </c>
      <c r="N5162" s="214">
        <v>30</v>
      </c>
      <c r="O5162" s="214">
        <v>23.8</v>
      </c>
      <c r="P5162" s="214">
        <v>4</v>
      </c>
      <c r="Q5162" s="214">
        <v>21.9</v>
      </c>
      <c r="R5162" s="214">
        <v>24.5</v>
      </c>
      <c r="S5162" s="214">
        <v>28.5</v>
      </c>
      <c r="T5162" s="214">
        <v>6.6</v>
      </c>
      <c r="U5162" s="214">
        <v>10</v>
      </c>
      <c r="V5162" s="214">
        <v>36500</v>
      </c>
      <c r="W5162" s="214">
        <v>44500</v>
      </c>
      <c r="X5162" s="214">
        <v>52600</v>
      </c>
    </row>
    <row r="5163" spans="1:24" x14ac:dyDescent="0.25">
      <c r="A5163" t="str">
        <f t="shared" si="81"/>
        <v>YAG10EULevel 7Female + maleMedicine and dentistryAll</v>
      </c>
      <c r="B5163" s="214" t="s">
        <v>251</v>
      </c>
      <c r="C5163" s="214" t="s">
        <v>252</v>
      </c>
      <c r="D5163" s="214">
        <v>10</v>
      </c>
      <c r="E5163" s="214" t="s">
        <v>122</v>
      </c>
      <c r="F5163" s="214" t="s">
        <v>253</v>
      </c>
      <c r="G5163" s="214" t="s">
        <v>246</v>
      </c>
      <c r="H5163" s="214" t="s">
        <v>45</v>
      </c>
      <c r="I5163" s="214" t="s">
        <v>20</v>
      </c>
      <c r="J5163" s="214">
        <v>320</v>
      </c>
      <c r="K5163" s="214">
        <v>280</v>
      </c>
      <c r="L5163" s="214">
        <v>52.7</v>
      </c>
      <c r="M5163" s="214">
        <v>12.5</v>
      </c>
      <c r="N5163" s="214">
        <v>130</v>
      </c>
      <c r="O5163" s="214">
        <v>18.600000000000001</v>
      </c>
      <c r="P5163" s="214">
        <v>1.1000000000000001</v>
      </c>
      <c r="Q5163" s="214">
        <v>23.7</v>
      </c>
      <c r="R5163" s="214">
        <v>26.5</v>
      </c>
      <c r="S5163" s="214">
        <v>27.6</v>
      </c>
      <c r="T5163" s="214">
        <v>3.9</v>
      </c>
      <c r="U5163" s="214">
        <v>60</v>
      </c>
      <c r="V5163" s="214">
        <v>31400</v>
      </c>
      <c r="W5163" s="214">
        <v>50000</v>
      </c>
      <c r="X5163" s="214">
        <v>80700</v>
      </c>
    </row>
    <row r="5164" spans="1:24" x14ac:dyDescent="0.25">
      <c r="A5164" t="str">
        <f t="shared" si="81"/>
        <v>YAG10EULevel 7Female + maleNursing and midwiferyAll</v>
      </c>
      <c r="B5164" s="214" t="s">
        <v>251</v>
      </c>
      <c r="C5164" s="214" t="s">
        <v>252</v>
      </c>
      <c r="D5164" s="214">
        <v>10</v>
      </c>
      <c r="E5164" s="214" t="s">
        <v>122</v>
      </c>
      <c r="F5164" s="214" t="s">
        <v>253</v>
      </c>
      <c r="G5164" s="214" t="s">
        <v>246</v>
      </c>
      <c r="H5164" s="214" t="s">
        <v>148</v>
      </c>
      <c r="I5164" s="214" t="s">
        <v>20</v>
      </c>
      <c r="J5164" s="214">
        <v>45</v>
      </c>
      <c r="K5164" s="214">
        <v>40</v>
      </c>
      <c r="L5164" s="214">
        <v>42.1</v>
      </c>
      <c r="M5164" s="214">
        <v>13.6</v>
      </c>
      <c r="N5164" s="214">
        <v>20</v>
      </c>
      <c r="O5164" s="214">
        <v>26.3</v>
      </c>
      <c r="P5164" s="214">
        <v>0</v>
      </c>
      <c r="Q5164" s="214">
        <v>28.9</v>
      </c>
      <c r="R5164" s="214">
        <v>31.6</v>
      </c>
      <c r="S5164" s="214">
        <v>31.6</v>
      </c>
      <c r="T5164" s="214">
        <v>2.6</v>
      </c>
      <c r="U5164" s="214">
        <v>10</v>
      </c>
      <c r="V5164" s="214">
        <v>23000</v>
      </c>
      <c r="W5164" s="214">
        <v>32800</v>
      </c>
      <c r="X5164" s="214">
        <v>42700</v>
      </c>
    </row>
    <row r="5165" spans="1:24" x14ac:dyDescent="0.25">
      <c r="A5165" t="str">
        <f t="shared" si="81"/>
        <v>YAG10EULevel 7Female + malePerforming artsAll</v>
      </c>
      <c r="B5165" s="214" t="s">
        <v>251</v>
      </c>
      <c r="C5165" s="214" t="s">
        <v>252</v>
      </c>
      <c r="D5165" s="214">
        <v>10</v>
      </c>
      <c r="E5165" s="214" t="s">
        <v>122</v>
      </c>
      <c r="F5165" s="214" t="s">
        <v>253</v>
      </c>
      <c r="G5165" s="214" t="s">
        <v>246</v>
      </c>
      <c r="H5165" s="214" t="s">
        <v>149</v>
      </c>
      <c r="I5165" s="214" t="s">
        <v>20</v>
      </c>
      <c r="J5165" s="214">
        <v>325</v>
      </c>
      <c r="K5165" s="214">
        <v>290</v>
      </c>
      <c r="L5165" s="214">
        <v>57</v>
      </c>
      <c r="M5165" s="214">
        <v>9.9</v>
      </c>
      <c r="N5165" s="214">
        <v>125</v>
      </c>
      <c r="O5165" s="214">
        <v>16.5</v>
      </c>
      <c r="P5165" s="214">
        <v>2.2000000000000002</v>
      </c>
      <c r="Q5165" s="214">
        <v>20.3</v>
      </c>
      <c r="R5165" s="214">
        <v>22.4</v>
      </c>
      <c r="S5165" s="214">
        <v>24.3</v>
      </c>
      <c r="T5165" s="214">
        <v>3.9</v>
      </c>
      <c r="U5165" s="214">
        <v>50</v>
      </c>
      <c r="V5165" s="214">
        <v>12000</v>
      </c>
      <c r="W5165" s="214">
        <v>22200</v>
      </c>
      <c r="X5165" s="214">
        <v>28500</v>
      </c>
    </row>
    <row r="5166" spans="1:24" x14ac:dyDescent="0.25">
      <c r="A5166" t="str">
        <f t="shared" si="81"/>
        <v>YAG10EULevel 7Female + malePGCEAll</v>
      </c>
      <c r="B5166" s="214" t="s">
        <v>251</v>
      </c>
      <c r="C5166" s="214" t="s">
        <v>252</v>
      </c>
      <c r="D5166" s="214">
        <v>10</v>
      </c>
      <c r="E5166" s="214" t="s">
        <v>122</v>
      </c>
      <c r="F5166" s="214" t="s">
        <v>253</v>
      </c>
      <c r="G5166" s="214" t="s">
        <v>246</v>
      </c>
      <c r="H5166" s="214" t="s">
        <v>38</v>
      </c>
      <c r="I5166" s="214" t="s">
        <v>20</v>
      </c>
      <c r="J5166" s="214">
        <v>460</v>
      </c>
      <c r="K5166" s="214">
        <v>390</v>
      </c>
      <c r="L5166" s="214">
        <v>46.7</v>
      </c>
      <c r="M5166" s="214">
        <v>15</v>
      </c>
      <c r="N5166" s="214">
        <v>210</v>
      </c>
      <c r="O5166" s="214">
        <v>20.7</v>
      </c>
      <c r="P5166" s="214">
        <v>2.6</v>
      </c>
      <c r="Q5166" s="214">
        <v>27.8</v>
      </c>
      <c r="R5166" s="214">
        <v>29.3</v>
      </c>
      <c r="S5166" s="214">
        <v>30.1</v>
      </c>
      <c r="T5166" s="214">
        <v>2.2999999999999998</v>
      </c>
      <c r="U5166" s="214">
        <v>105</v>
      </c>
      <c r="V5166" s="214">
        <v>17900</v>
      </c>
      <c r="W5166" s="214">
        <v>32700</v>
      </c>
      <c r="X5166" s="214">
        <v>39400</v>
      </c>
    </row>
    <row r="5167" spans="1:24" x14ac:dyDescent="0.25">
      <c r="A5167" t="str">
        <f t="shared" si="81"/>
        <v>YAG10EULevel 7Female + malePharmacology, toxicology and pharmacyAll</v>
      </c>
      <c r="B5167" s="214" t="s">
        <v>251</v>
      </c>
      <c r="C5167" s="214" t="s">
        <v>252</v>
      </c>
      <c r="D5167" s="214">
        <v>10</v>
      </c>
      <c r="E5167" s="214" t="s">
        <v>122</v>
      </c>
      <c r="F5167" s="214" t="s">
        <v>253</v>
      </c>
      <c r="G5167" s="214" t="s">
        <v>246</v>
      </c>
      <c r="H5167" s="214" t="s">
        <v>48</v>
      </c>
      <c r="I5167" s="214" t="s">
        <v>20</v>
      </c>
      <c r="J5167" s="214">
        <v>50</v>
      </c>
      <c r="K5167" s="214">
        <v>45</v>
      </c>
      <c r="L5167" s="214">
        <v>54.9</v>
      </c>
      <c r="M5167" s="214">
        <v>6</v>
      </c>
      <c r="N5167" s="214">
        <v>20</v>
      </c>
      <c r="O5167" s="214">
        <v>21.1</v>
      </c>
      <c r="P5167" s="214">
        <v>2.1</v>
      </c>
      <c r="Q5167" s="214">
        <v>21.1</v>
      </c>
      <c r="R5167" s="214">
        <v>21.8</v>
      </c>
      <c r="S5167" s="214">
        <v>21.8</v>
      </c>
      <c r="T5167" s="214">
        <v>0.7</v>
      </c>
      <c r="U5167" s="214" t="s">
        <v>140</v>
      </c>
      <c r="V5167" s="214" t="s">
        <v>140</v>
      </c>
      <c r="W5167" s="214" t="s">
        <v>140</v>
      </c>
      <c r="X5167" s="214" t="s">
        <v>140</v>
      </c>
    </row>
    <row r="5168" spans="1:24" x14ac:dyDescent="0.25">
      <c r="A5168" t="str">
        <f t="shared" si="81"/>
        <v>YAG10EULevel 7Female + malePhilosophy and religious studiesAll</v>
      </c>
      <c r="B5168" s="214" t="s">
        <v>251</v>
      </c>
      <c r="C5168" s="214" t="s">
        <v>252</v>
      </c>
      <c r="D5168" s="214">
        <v>10</v>
      </c>
      <c r="E5168" s="214" t="s">
        <v>122</v>
      </c>
      <c r="F5168" s="214" t="s">
        <v>253</v>
      </c>
      <c r="G5168" s="214" t="s">
        <v>246</v>
      </c>
      <c r="H5168" s="214" t="s">
        <v>97</v>
      </c>
      <c r="I5168" s="214" t="s">
        <v>20</v>
      </c>
      <c r="J5168" s="214">
        <v>75</v>
      </c>
      <c r="K5168" s="214">
        <v>70</v>
      </c>
      <c r="L5168" s="214">
        <v>52.9</v>
      </c>
      <c r="M5168" s="214">
        <v>6.5</v>
      </c>
      <c r="N5168" s="214">
        <v>35</v>
      </c>
      <c r="O5168" s="214">
        <v>24.8</v>
      </c>
      <c r="P5168" s="214">
        <v>4.0999999999999996</v>
      </c>
      <c r="Q5168" s="214">
        <v>16.8</v>
      </c>
      <c r="R5168" s="214">
        <v>16.8</v>
      </c>
      <c r="S5168" s="214">
        <v>18.2</v>
      </c>
      <c r="T5168" s="214">
        <v>1.4</v>
      </c>
      <c r="U5168" s="214">
        <v>10</v>
      </c>
      <c r="V5168" s="214">
        <v>23000</v>
      </c>
      <c r="W5168" s="214">
        <v>29200</v>
      </c>
      <c r="X5168" s="214">
        <v>33200</v>
      </c>
    </row>
    <row r="5169" spans="1:24" x14ac:dyDescent="0.25">
      <c r="A5169" t="str">
        <f t="shared" si="81"/>
        <v>YAG10EULevel 7Female + malePhysics and astronomyAll</v>
      </c>
      <c r="B5169" s="214" t="s">
        <v>251</v>
      </c>
      <c r="C5169" s="214" t="s">
        <v>252</v>
      </c>
      <c r="D5169" s="214">
        <v>10</v>
      </c>
      <c r="E5169" s="214" t="s">
        <v>122</v>
      </c>
      <c r="F5169" s="214" t="s">
        <v>253</v>
      </c>
      <c r="G5169" s="214" t="s">
        <v>246</v>
      </c>
      <c r="H5169" s="214" t="s">
        <v>61</v>
      </c>
      <c r="I5169" s="214" t="s">
        <v>20</v>
      </c>
      <c r="J5169" s="214">
        <v>60</v>
      </c>
      <c r="K5169" s="214">
        <v>55</v>
      </c>
      <c r="L5169" s="214">
        <v>60.9</v>
      </c>
      <c r="M5169" s="214">
        <v>9.8000000000000007</v>
      </c>
      <c r="N5169" s="214">
        <v>20</v>
      </c>
      <c r="O5169" s="214">
        <v>13.3</v>
      </c>
      <c r="P5169" s="214">
        <v>4.5</v>
      </c>
      <c r="Q5169" s="214">
        <v>17.7</v>
      </c>
      <c r="R5169" s="214">
        <v>21.3</v>
      </c>
      <c r="S5169" s="214">
        <v>21.3</v>
      </c>
      <c r="T5169" s="214">
        <v>3.6</v>
      </c>
      <c r="U5169" s="214" t="s">
        <v>140</v>
      </c>
      <c r="V5169" s="214" t="s">
        <v>140</v>
      </c>
      <c r="W5169" s="214" t="s">
        <v>140</v>
      </c>
      <c r="X5169" s="214" t="s">
        <v>140</v>
      </c>
    </row>
    <row r="5170" spans="1:24" x14ac:dyDescent="0.25">
      <c r="A5170" t="str">
        <f t="shared" si="81"/>
        <v>YAG10EULevel 7Female + malePoliticsAll</v>
      </c>
      <c r="B5170" s="214" t="s">
        <v>251</v>
      </c>
      <c r="C5170" s="214" t="s">
        <v>252</v>
      </c>
      <c r="D5170" s="214">
        <v>10</v>
      </c>
      <c r="E5170" s="214" t="s">
        <v>122</v>
      </c>
      <c r="F5170" s="214" t="s">
        <v>253</v>
      </c>
      <c r="G5170" s="214" t="s">
        <v>246</v>
      </c>
      <c r="H5170" s="214" t="s">
        <v>81</v>
      </c>
      <c r="I5170" s="214" t="s">
        <v>20</v>
      </c>
      <c r="J5170" s="214">
        <v>685</v>
      </c>
      <c r="K5170" s="214">
        <v>625</v>
      </c>
      <c r="L5170" s="214">
        <v>64.900000000000006</v>
      </c>
      <c r="M5170" s="214">
        <v>8.4</v>
      </c>
      <c r="N5170" s="214">
        <v>220</v>
      </c>
      <c r="O5170" s="214">
        <v>16.100000000000001</v>
      </c>
      <c r="P5170" s="214">
        <v>1.4</v>
      </c>
      <c r="Q5170" s="214">
        <v>15.7</v>
      </c>
      <c r="R5170" s="214">
        <v>16.399999999999999</v>
      </c>
      <c r="S5170" s="214">
        <v>17.7</v>
      </c>
      <c r="T5170" s="214">
        <v>2</v>
      </c>
      <c r="U5170" s="214">
        <v>90</v>
      </c>
      <c r="V5170" s="214">
        <v>23400</v>
      </c>
      <c r="W5170" s="214">
        <v>43100</v>
      </c>
      <c r="X5170" s="214">
        <v>70400</v>
      </c>
    </row>
    <row r="5171" spans="1:24" x14ac:dyDescent="0.25">
      <c r="A5171" t="str">
        <f t="shared" si="81"/>
        <v>YAG10EULevel 7Female + malePsychologyAll</v>
      </c>
      <c r="B5171" s="214" t="s">
        <v>251</v>
      </c>
      <c r="C5171" s="214" t="s">
        <v>252</v>
      </c>
      <c r="D5171" s="214">
        <v>10</v>
      </c>
      <c r="E5171" s="214" t="s">
        <v>122</v>
      </c>
      <c r="F5171" s="214" t="s">
        <v>253</v>
      </c>
      <c r="G5171" s="214" t="s">
        <v>246</v>
      </c>
      <c r="H5171" s="214" t="s">
        <v>55</v>
      </c>
      <c r="I5171" s="214" t="s">
        <v>20</v>
      </c>
      <c r="J5171" s="214">
        <v>300</v>
      </c>
      <c r="K5171" s="214">
        <v>270</v>
      </c>
      <c r="L5171" s="214">
        <v>52.4</v>
      </c>
      <c r="M5171" s="214">
        <v>10.199999999999999</v>
      </c>
      <c r="N5171" s="214">
        <v>130</v>
      </c>
      <c r="O5171" s="214">
        <v>17.7</v>
      </c>
      <c r="P5171" s="214">
        <v>1.3</v>
      </c>
      <c r="Q5171" s="214">
        <v>23.4</v>
      </c>
      <c r="R5171" s="214">
        <v>27.3</v>
      </c>
      <c r="S5171" s="214">
        <v>28.6</v>
      </c>
      <c r="T5171" s="214">
        <v>5.2</v>
      </c>
      <c r="U5171" s="214">
        <v>60</v>
      </c>
      <c r="V5171" s="214">
        <v>23000</v>
      </c>
      <c r="W5171" s="214">
        <v>32500</v>
      </c>
      <c r="X5171" s="214">
        <v>45300</v>
      </c>
    </row>
    <row r="5172" spans="1:24" x14ac:dyDescent="0.25">
      <c r="A5172" t="str">
        <f t="shared" si="81"/>
        <v>YAG10EULevel 7Female + maleSociology, social policy and anthropologyAll</v>
      </c>
      <c r="B5172" s="214" t="s">
        <v>251</v>
      </c>
      <c r="C5172" s="214" t="s">
        <v>252</v>
      </c>
      <c r="D5172" s="214">
        <v>10</v>
      </c>
      <c r="E5172" s="214" t="s">
        <v>122</v>
      </c>
      <c r="F5172" s="214" t="s">
        <v>253</v>
      </c>
      <c r="G5172" s="214" t="s">
        <v>246</v>
      </c>
      <c r="H5172" s="214" t="s">
        <v>77</v>
      </c>
      <c r="I5172" s="214" t="s">
        <v>20</v>
      </c>
      <c r="J5172" s="214">
        <v>555</v>
      </c>
      <c r="K5172" s="214">
        <v>505</v>
      </c>
      <c r="L5172" s="214">
        <v>58.2</v>
      </c>
      <c r="M5172" s="214">
        <v>9</v>
      </c>
      <c r="N5172" s="214">
        <v>210</v>
      </c>
      <c r="O5172" s="214">
        <v>19.600000000000001</v>
      </c>
      <c r="P5172" s="214">
        <v>1.3</v>
      </c>
      <c r="Q5172" s="214">
        <v>18.2</v>
      </c>
      <c r="R5172" s="214">
        <v>20.3</v>
      </c>
      <c r="S5172" s="214">
        <v>20.9</v>
      </c>
      <c r="T5172" s="214">
        <v>2.7</v>
      </c>
      <c r="U5172" s="214">
        <v>80</v>
      </c>
      <c r="V5172" s="214">
        <v>23000</v>
      </c>
      <c r="W5172" s="214">
        <v>36100</v>
      </c>
      <c r="X5172" s="214">
        <v>44200</v>
      </c>
    </row>
    <row r="5173" spans="1:24" x14ac:dyDescent="0.25">
      <c r="A5173" t="str">
        <f t="shared" si="81"/>
        <v>YAG10EULevel 7Female + maleSport and exercise sciencesAll</v>
      </c>
      <c r="B5173" s="214" t="s">
        <v>251</v>
      </c>
      <c r="C5173" s="214" t="s">
        <v>252</v>
      </c>
      <c r="D5173" s="214">
        <v>10</v>
      </c>
      <c r="E5173" s="214" t="s">
        <v>122</v>
      </c>
      <c r="F5173" s="214" t="s">
        <v>253</v>
      </c>
      <c r="G5173" s="214" t="s">
        <v>246</v>
      </c>
      <c r="H5173" s="214" t="s">
        <v>53</v>
      </c>
      <c r="I5173" s="214" t="s">
        <v>20</v>
      </c>
      <c r="J5173" s="214">
        <v>35</v>
      </c>
      <c r="K5173" s="214">
        <v>30</v>
      </c>
      <c r="L5173" s="214">
        <v>62.5</v>
      </c>
      <c r="M5173" s="214">
        <v>8.6</v>
      </c>
      <c r="N5173" s="214">
        <v>10</v>
      </c>
      <c r="O5173" s="214">
        <v>12.5</v>
      </c>
      <c r="P5173" s="214">
        <v>0</v>
      </c>
      <c r="Q5173" s="214">
        <v>18.8</v>
      </c>
      <c r="R5173" s="214">
        <v>18.8</v>
      </c>
      <c r="S5173" s="214">
        <v>25</v>
      </c>
      <c r="T5173" s="214">
        <v>6.2</v>
      </c>
      <c r="U5173" s="214" t="s">
        <v>140</v>
      </c>
      <c r="V5173" s="214" t="s">
        <v>140</v>
      </c>
      <c r="W5173" s="214" t="s">
        <v>140</v>
      </c>
      <c r="X5173" s="214" t="s">
        <v>140</v>
      </c>
    </row>
    <row r="5174" spans="1:24" x14ac:dyDescent="0.25">
      <c r="A5174" t="str">
        <f t="shared" si="81"/>
        <v>YAG10EULevel 7Female + maleVeterinary sciencesAll</v>
      </c>
      <c r="B5174" s="214" t="s">
        <v>251</v>
      </c>
      <c r="C5174" s="214" t="s">
        <v>252</v>
      </c>
      <c r="D5174" s="214">
        <v>10</v>
      </c>
      <c r="E5174" s="214" t="s">
        <v>122</v>
      </c>
      <c r="F5174" s="214" t="s">
        <v>253</v>
      </c>
      <c r="G5174" s="214" t="s">
        <v>246</v>
      </c>
      <c r="H5174" s="214" t="s">
        <v>57</v>
      </c>
      <c r="I5174" s="214" t="s">
        <v>20</v>
      </c>
      <c r="J5174" s="214">
        <v>10</v>
      </c>
      <c r="K5174" s="214">
        <v>5</v>
      </c>
      <c r="L5174" s="214">
        <v>66.7</v>
      </c>
      <c r="M5174" s="214">
        <v>40</v>
      </c>
      <c r="N5174" s="214">
        <v>0</v>
      </c>
      <c r="O5174" s="214">
        <v>0</v>
      </c>
      <c r="P5174" s="214">
        <v>0</v>
      </c>
      <c r="Q5174" s="214">
        <v>33.299999999999997</v>
      </c>
      <c r="R5174" s="214">
        <v>33.299999999999997</v>
      </c>
      <c r="S5174" s="214">
        <v>33.299999999999997</v>
      </c>
      <c r="T5174" s="214">
        <v>0</v>
      </c>
      <c r="U5174" s="214" t="s">
        <v>140</v>
      </c>
      <c r="V5174" s="214" t="s">
        <v>140</v>
      </c>
      <c r="W5174" s="214" t="s">
        <v>140</v>
      </c>
      <c r="X5174" s="214" t="s">
        <v>140</v>
      </c>
    </row>
    <row r="5175" spans="1:24" x14ac:dyDescent="0.25">
      <c r="A5175" t="str">
        <f t="shared" si="81"/>
        <v>YAG10EULevel 8Female + maleAgriculture, food and related studiesAll</v>
      </c>
      <c r="B5175" s="214" t="s">
        <v>251</v>
      </c>
      <c r="C5175" s="214" t="s">
        <v>252</v>
      </c>
      <c r="D5175" s="214">
        <v>10</v>
      </c>
      <c r="E5175" s="214" t="s">
        <v>122</v>
      </c>
      <c r="F5175" s="214" t="s">
        <v>248</v>
      </c>
      <c r="G5175" s="214" t="s">
        <v>246</v>
      </c>
      <c r="H5175" s="214" t="s">
        <v>59</v>
      </c>
      <c r="I5175" s="214" t="s">
        <v>20</v>
      </c>
      <c r="J5175" s="214">
        <v>20</v>
      </c>
      <c r="K5175" s="214">
        <v>15</v>
      </c>
      <c r="L5175" s="214">
        <v>50</v>
      </c>
      <c r="M5175" s="214">
        <v>23.8</v>
      </c>
      <c r="N5175" s="214">
        <v>10</v>
      </c>
      <c r="O5175" s="214">
        <v>31.2</v>
      </c>
      <c r="P5175" s="214">
        <v>0</v>
      </c>
      <c r="Q5175" s="214">
        <v>12.5</v>
      </c>
      <c r="R5175" s="214">
        <v>18.8</v>
      </c>
      <c r="S5175" s="214">
        <v>18.8</v>
      </c>
      <c r="T5175" s="214">
        <v>6.2</v>
      </c>
      <c r="U5175" s="214" t="s">
        <v>140</v>
      </c>
      <c r="V5175" s="214" t="s">
        <v>140</v>
      </c>
      <c r="W5175" s="214" t="s">
        <v>140</v>
      </c>
      <c r="X5175" s="214" t="s">
        <v>140</v>
      </c>
    </row>
    <row r="5176" spans="1:24" x14ac:dyDescent="0.25">
      <c r="A5176" t="str">
        <f t="shared" si="81"/>
        <v>YAG10EULevel 8Female + maleAllied healthAll</v>
      </c>
      <c r="B5176" s="214" t="s">
        <v>251</v>
      </c>
      <c r="C5176" s="214" t="s">
        <v>252</v>
      </c>
      <c r="D5176" s="214">
        <v>10</v>
      </c>
      <c r="E5176" s="214" t="s">
        <v>122</v>
      </c>
      <c r="F5176" s="214" t="s">
        <v>248</v>
      </c>
      <c r="G5176" s="214" t="s">
        <v>246</v>
      </c>
      <c r="H5176" s="214" t="s">
        <v>142</v>
      </c>
      <c r="I5176" s="214" t="s">
        <v>20</v>
      </c>
      <c r="J5176" s="214">
        <v>25</v>
      </c>
      <c r="K5176" s="214">
        <v>20</v>
      </c>
      <c r="L5176" s="214">
        <v>38.9</v>
      </c>
      <c r="M5176" s="214">
        <v>25</v>
      </c>
      <c r="N5176" s="214">
        <v>10</v>
      </c>
      <c r="O5176" s="214">
        <v>22.2</v>
      </c>
      <c r="P5176" s="214">
        <v>0</v>
      </c>
      <c r="Q5176" s="214">
        <v>38.9</v>
      </c>
      <c r="R5176" s="214">
        <v>38.9</v>
      </c>
      <c r="S5176" s="214">
        <v>38.9</v>
      </c>
      <c r="T5176" s="214">
        <v>0</v>
      </c>
      <c r="U5176" s="214" t="s">
        <v>140</v>
      </c>
      <c r="V5176" s="214" t="s">
        <v>140</v>
      </c>
      <c r="W5176" s="214" t="s">
        <v>140</v>
      </c>
      <c r="X5176" s="214" t="s">
        <v>140</v>
      </c>
    </row>
    <row r="5177" spans="1:24" x14ac:dyDescent="0.25">
      <c r="A5177" t="str">
        <f t="shared" si="81"/>
        <v>YAG10EULevel 8Female + maleArchitecture, building and planningAll</v>
      </c>
      <c r="B5177" s="214" t="s">
        <v>251</v>
      </c>
      <c r="C5177" s="214" t="s">
        <v>252</v>
      </c>
      <c r="D5177" s="214">
        <v>10</v>
      </c>
      <c r="E5177" s="214" t="s">
        <v>122</v>
      </c>
      <c r="F5177" s="214" t="s">
        <v>248</v>
      </c>
      <c r="G5177" s="214" t="s">
        <v>246</v>
      </c>
      <c r="H5177" s="214" t="s">
        <v>74</v>
      </c>
      <c r="I5177" s="214" t="s">
        <v>20</v>
      </c>
      <c r="J5177" s="214">
        <v>15</v>
      </c>
      <c r="K5177" s="214">
        <v>15</v>
      </c>
      <c r="L5177" s="214">
        <v>43.8</v>
      </c>
      <c r="M5177" s="214">
        <v>5.9</v>
      </c>
      <c r="N5177" s="214">
        <v>10</v>
      </c>
      <c r="O5177" s="214">
        <v>21.9</v>
      </c>
      <c r="P5177" s="214">
        <v>6.2</v>
      </c>
      <c r="Q5177" s="214">
        <v>28.1</v>
      </c>
      <c r="R5177" s="214">
        <v>28.1</v>
      </c>
      <c r="S5177" s="214">
        <v>28.1</v>
      </c>
      <c r="T5177" s="214">
        <v>0</v>
      </c>
      <c r="U5177" s="214" t="s">
        <v>140</v>
      </c>
      <c r="V5177" s="214" t="s">
        <v>140</v>
      </c>
      <c r="W5177" s="214" t="s">
        <v>140</v>
      </c>
      <c r="X5177" s="214" t="s">
        <v>140</v>
      </c>
    </row>
    <row r="5178" spans="1:24" x14ac:dyDescent="0.25">
      <c r="A5178" t="str">
        <f t="shared" si="81"/>
        <v>YAG10EULevel 8Female + maleBiosciencesAll</v>
      </c>
      <c r="B5178" s="214" t="s">
        <v>251</v>
      </c>
      <c r="C5178" s="214" t="s">
        <v>252</v>
      </c>
      <c r="D5178" s="214">
        <v>10</v>
      </c>
      <c r="E5178" s="214" t="s">
        <v>122</v>
      </c>
      <c r="F5178" s="214" t="s">
        <v>248</v>
      </c>
      <c r="G5178" s="214" t="s">
        <v>246</v>
      </c>
      <c r="H5178" s="214" t="s">
        <v>51</v>
      </c>
      <c r="I5178" s="214" t="s">
        <v>20</v>
      </c>
      <c r="J5178" s="214">
        <v>155</v>
      </c>
      <c r="K5178" s="214">
        <v>130</v>
      </c>
      <c r="L5178" s="214">
        <v>44</v>
      </c>
      <c r="M5178" s="214">
        <v>16.100000000000001</v>
      </c>
      <c r="N5178" s="214">
        <v>75</v>
      </c>
      <c r="O5178" s="214">
        <v>24.2</v>
      </c>
      <c r="P5178" s="214">
        <v>3</v>
      </c>
      <c r="Q5178" s="214">
        <v>25.7</v>
      </c>
      <c r="R5178" s="214">
        <v>28.7</v>
      </c>
      <c r="S5178" s="214">
        <v>28.7</v>
      </c>
      <c r="T5178" s="214">
        <v>3</v>
      </c>
      <c r="U5178" s="214">
        <v>30</v>
      </c>
      <c r="V5178" s="214">
        <v>37200</v>
      </c>
      <c r="W5178" s="214">
        <v>46700</v>
      </c>
      <c r="X5178" s="214">
        <v>58800</v>
      </c>
    </row>
    <row r="5179" spans="1:24" x14ac:dyDescent="0.25">
      <c r="A5179" t="str">
        <f t="shared" si="81"/>
        <v>YAG10EULevel 8Female + maleBusiness and managementAll</v>
      </c>
      <c r="B5179" s="214" t="s">
        <v>251</v>
      </c>
      <c r="C5179" s="214" t="s">
        <v>252</v>
      </c>
      <c r="D5179" s="214">
        <v>10</v>
      </c>
      <c r="E5179" s="214" t="s">
        <v>122</v>
      </c>
      <c r="F5179" s="214" t="s">
        <v>248</v>
      </c>
      <c r="G5179" s="214" t="s">
        <v>246</v>
      </c>
      <c r="H5179" s="214" t="s">
        <v>87</v>
      </c>
      <c r="I5179" s="214" t="s">
        <v>20</v>
      </c>
      <c r="J5179" s="214">
        <v>120</v>
      </c>
      <c r="K5179" s="214">
        <v>110</v>
      </c>
      <c r="L5179" s="214">
        <v>52.1</v>
      </c>
      <c r="M5179" s="214">
        <v>9.1</v>
      </c>
      <c r="N5179" s="214">
        <v>50</v>
      </c>
      <c r="O5179" s="214">
        <v>19.5</v>
      </c>
      <c r="P5179" s="214">
        <v>1.8</v>
      </c>
      <c r="Q5179" s="214">
        <v>24.7</v>
      </c>
      <c r="R5179" s="214">
        <v>26.5</v>
      </c>
      <c r="S5179" s="214">
        <v>26.5</v>
      </c>
      <c r="T5179" s="214">
        <v>1.8</v>
      </c>
      <c r="U5179" s="214">
        <v>25</v>
      </c>
      <c r="V5179" s="214">
        <v>47400</v>
      </c>
      <c r="W5179" s="214">
        <v>58900</v>
      </c>
      <c r="X5179" s="214">
        <v>86100</v>
      </c>
    </row>
    <row r="5180" spans="1:24" x14ac:dyDescent="0.25">
      <c r="A5180" t="str">
        <f t="shared" ref="A5180:A5243" si="82">"YAG"&amp;D5180 &amp;E5180 &amp;F5180 &amp; G5180 &amp;H5180 &amp;I5180</f>
        <v>YAG10EULevel 8Female + maleCeltic studiesAll</v>
      </c>
      <c r="B5180" s="214" t="s">
        <v>251</v>
      </c>
      <c r="C5180" s="214" t="s">
        <v>252</v>
      </c>
      <c r="D5180" s="214">
        <v>10</v>
      </c>
      <c r="E5180" s="214" t="s">
        <v>122</v>
      </c>
      <c r="F5180" s="214" t="s">
        <v>248</v>
      </c>
      <c r="G5180" s="214" t="s">
        <v>246</v>
      </c>
      <c r="H5180" s="214" t="s">
        <v>92</v>
      </c>
      <c r="I5180" s="214" t="s">
        <v>20</v>
      </c>
      <c r="J5180" s="214">
        <v>0</v>
      </c>
      <c r="K5180" s="214" t="s">
        <v>140</v>
      </c>
      <c r="L5180" s="214" t="s">
        <v>140</v>
      </c>
      <c r="M5180" s="214" t="s">
        <v>140</v>
      </c>
      <c r="N5180" s="214" t="s">
        <v>140</v>
      </c>
      <c r="O5180" s="214" t="s">
        <v>140</v>
      </c>
      <c r="P5180" s="214" t="s">
        <v>140</v>
      </c>
      <c r="Q5180" s="214" t="s">
        <v>140</v>
      </c>
      <c r="R5180" s="214" t="s">
        <v>140</v>
      </c>
      <c r="S5180" s="214" t="s">
        <v>140</v>
      </c>
      <c r="T5180" s="214" t="s">
        <v>140</v>
      </c>
      <c r="U5180" s="214" t="s">
        <v>136</v>
      </c>
      <c r="V5180" s="214" t="s">
        <v>136</v>
      </c>
      <c r="W5180" s="214" t="s">
        <v>136</v>
      </c>
      <c r="X5180" s="214" t="s">
        <v>136</v>
      </c>
    </row>
    <row r="5181" spans="1:24" x14ac:dyDescent="0.25">
      <c r="A5181" t="str">
        <f t="shared" si="82"/>
        <v>YAG10EULevel 8Female + maleChemistryAll</v>
      </c>
      <c r="B5181" s="214" t="s">
        <v>251</v>
      </c>
      <c r="C5181" s="214" t="s">
        <v>252</v>
      </c>
      <c r="D5181" s="214">
        <v>10</v>
      </c>
      <c r="E5181" s="214" t="s">
        <v>122</v>
      </c>
      <c r="F5181" s="214" t="s">
        <v>248</v>
      </c>
      <c r="G5181" s="214" t="s">
        <v>246</v>
      </c>
      <c r="H5181" s="214" t="s">
        <v>63</v>
      </c>
      <c r="I5181" s="214" t="s">
        <v>20</v>
      </c>
      <c r="J5181" s="214">
        <v>120</v>
      </c>
      <c r="K5181" s="214">
        <v>100</v>
      </c>
      <c r="L5181" s="214">
        <v>38.6</v>
      </c>
      <c r="M5181" s="214">
        <v>14.6</v>
      </c>
      <c r="N5181" s="214">
        <v>60</v>
      </c>
      <c r="O5181" s="214">
        <v>29</v>
      </c>
      <c r="P5181" s="214">
        <v>0</v>
      </c>
      <c r="Q5181" s="214">
        <v>31.5</v>
      </c>
      <c r="R5181" s="214">
        <v>32.5</v>
      </c>
      <c r="S5181" s="214">
        <v>32.5</v>
      </c>
      <c r="T5181" s="214">
        <v>1</v>
      </c>
      <c r="U5181" s="214">
        <v>30</v>
      </c>
      <c r="V5181" s="214">
        <v>32500</v>
      </c>
      <c r="W5181" s="214">
        <v>44500</v>
      </c>
      <c r="X5181" s="214">
        <v>69700</v>
      </c>
    </row>
    <row r="5182" spans="1:24" x14ac:dyDescent="0.25">
      <c r="A5182" t="str">
        <f t="shared" si="82"/>
        <v>YAG10EULevel 8Female + maleComputingAll</v>
      </c>
      <c r="B5182" s="214" t="s">
        <v>251</v>
      </c>
      <c r="C5182" s="214" t="s">
        <v>252</v>
      </c>
      <c r="D5182" s="214">
        <v>10</v>
      </c>
      <c r="E5182" s="214" t="s">
        <v>122</v>
      </c>
      <c r="F5182" s="214" t="s">
        <v>248</v>
      </c>
      <c r="G5182" s="214" t="s">
        <v>246</v>
      </c>
      <c r="H5182" s="214" t="s">
        <v>71</v>
      </c>
      <c r="I5182" s="214" t="s">
        <v>20</v>
      </c>
      <c r="J5182" s="214">
        <v>90</v>
      </c>
      <c r="K5182" s="214">
        <v>80</v>
      </c>
      <c r="L5182" s="214">
        <v>34.700000000000003</v>
      </c>
      <c r="M5182" s="214">
        <v>12.4</v>
      </c>
      <c r="N5182" s="214">
        <v>50</v>
      </c>
      <c r="O5182" s="214">
        <v>29.3</v>
      </c>
      <c r="P5182" s="214">
        <v>1.3</v>
      </c>
      <c r="Q5182" s="214">
        <v>34.700000000000003</v>
      </c>
      <c r="R5182" s="214">
        <v>34.700000000000003</v>
      </c>
      <c r="S5182" s="214">
        <v>34.700000000000003</v>
      </c>
      <c r="T5182" s="214">
        <v>0</v>
      </c>
      <c r="U5182" s="214">
        <v>25</v>
      </c>
      <c r="V5182" s="214">
        <v>42700</v>
      </c>
      <c r="W5182" s="214">
        <v>55800</v>
      </c>
      <c r="X5182" s="214">
        <v>120800</v>
      </c>
    </row>
    <row r="5183" spans="1:24" x14ac:dyDescent="0.25">
      <c r="A5183" t="str">
        <f t="shared" si="82"/>
        <v>YAG10EULevel 8Female + maleCreative arts and designAll</v>
      </c>
      <c r="B5183" s="214" t="s">
        <v>251</v>
      </c>
      <c r="C5183" s="214" t="s">
        <v>252</v>
      </c>
      <c r="D5183" s="214">
        <v>10</v>
      </c>
      <c r="E5183" s="214" t="s">
        <v>122</v>
      </c>
      <c r="F5183" s="214" t="s">
        <v>248</v>
      </c>
      <c r="G5183" s="214" t="s">
        <v>246</v>
      </c>
      <c r="H5183" s="214" t="s">
        <v>99</v>
      </c>
      <c r="I5183" s="214" t="s">
        <v>20</v>
      </c>
      <c r="J5183" s="214">
        <v>15</v>
      </c>
      <c r="K5183" s="214">
        <v>15</v>
      </c>
      <c r="L5183" s="214">
        <v>75.599999999999994</v>
      </c>
      <c r="M5183" s="214">
        <v>2.4</v>
      </c>
      <c r="N5183" s="214">
        <v>5</v>
      </c>
      <c r="O5183" s="214">
        <v>17</v>
      </c>
      <c r="P5183" s="214">
        <v>0</v>
      </c>
      <c r="Q5183" s="214">
        <v>7.3</v>
      </c>
      <c r="R5183" s="214">
        <v>7.3</v>
      </c>
      <c r="S5183" s="214">
        <v>7.3</v>
      </c>
      <c r="T5183" s="214">
        <v>0</v>
      </c>
      <c r="U5183" s="214" t="s">
        <v>136</v>
      </c>
      <c r="V5183" s="214" t="s">
        <v>136</v>
      </c>
      <c r="W5183" s="214" t="s">
        <v>136</v>
      </c>
      <c r="X5183" s="214" t="s">
        <v>136</v>
      </c>
    </row>
    <row r="5184" spans="1:24" x14ac:dyDescent="0.25">
      <c r="A5184" t="str">
        <f t="shared" si="82"/>
        <v>YAG10EULevel 8Female + maleEconomicsAll</v>
      </c>
      <c r="B5184" s="214" t="s">
        <v>251</v>
      </c>
      <c r="C5184" s="214" t="s">
        <v>252</v>
      </c>
      <c r="D5184" s="214">
        <v>10</v>
      </c>
      <c r="E5184" s="214" t="s">
        <v>122</v>
      </c>
      <c r="F5184" s="214" t="s">
        <v>248</v>
      </c>
      <c r="G5184" s="214" t="s">
        <v>246</v>
      </c>
      <c r="H5184" s="214" t="s">
        <v>79</v>
      </c>
      <c r="I5184" s="214" t="s">
        <v>20</v>
      </c>
      <c r="J5184" s="214">
        <v>80</v>
      </c>
      <c r="K5184" s="214">
        <v>70</v>
      </c>
      <c r="L5184" s="214">
        <v>36.9</v>
      </c>
      <c r="M5184" s="214">
        <v>11.1</v>
      </c>
      <c r="N5184" s="214">
        <v>45</v>
      </c>
      <c r="O5184" s="214">
        <v>24.8</v>
      </c>
      <c r="P5184" s="214">
        <v>1.4</v>
      </c>
      <c r="Q5184" s="214">
        <v>36.9</v>
      </c>
      <c r="R5184" s="214">
        <v>36.9</v>
      </c>
      <c r="S5184" s="214">
        <v>36.9</v>
      </c>
      <c r="T5184" s="214">
        <v>0</v>
      </c>
      <c r="U5184" s="214">
        <v>25</v>
      </c>
      <c r="V5184" s="214">
        <v>44200</v>
      </c>
      <c r="W5184" s="214">
        <v>51100</v>
      </c>
      <c r="X5184" s="214">
        <v>64200</v>
      </c>
    </row>
    <row r="5185" spans="1:24" x14ac:dyDescent="0.25">
      <c r="A5185" t="str">
        <f t="shared" si="82"/>
        <v>YAG10EULevel 8Female + maleEducation and teachingAll</v>
      </c>
      <c r="B5185" s="214" t="s">
        <v>251</v>
      </c>
      <c r="C5185" s="214" t="s">
        <v>252</v>
      </c>
      <c r="D5185" s="214">
        <v>10</v>
      </c>
      <c r="E5185" s="214" t="s">
        <v>122</v>
      </c>
      <c r="F5185" s="214" t="s">
        <v>248</v>
      </c>
      <c r="G5185" s="214" t="s">
        <v>246</v>
      </c>
      <c r="H5185" s="214" t="s">
        <v>101</v>
      </c>
      <c r="I5185" s="214" t="s">
        <v>20</v>
      </c>
      <c r="J5185" s="214">
        <v>45</v>
      </c>
      <c r="K5185" s="214">
        <v>40</v>
      </c>
      <c r="L5185" s="214">
        <v>73.2</v>
      </c>
      <c r="M5185" s="214">
        <v>10.9</v>
      </c>
      <c r="N5185" s="214">
        <v>10</v>
      </c>
      <c r="O5185" s="214">
        <v>12.2</v>
      </c>
      <c r="P5185" s="214">
        <v>0</v>
      </c>
      <c r="Q5185" s="214">
        <v>14.6</v>
      </c>
      <c r="R5185" s="214">
        <v>14.6</v>
      </c>
      <c r="S5185" s="214">
        <v>14.6</v>
      </c>
      <c r="T5185" s="214">
        <v>0</v>
      </c>
      <c r="U5185" s="214" t="s">
        <v>140</v>
      </c>
      <c r="V5185" s="214" t="s">
        <v>140</v>
      </c>
      <c r="W5185" s="214" t="s">
        <v>140</v>
      </c>
      <c r="X5185" s="214" t="s">
        <v>140</v>
      </c>
    </row>
    <row r="5186" spans="1:24" x14ac:dyDescent="0.25">
      <c r="A5186" t="str">
        <f t="shared" si="82"/>
        <v>YAG10EULevel 8Female + maleEngineeringAll</v>
      </c>
      <c r="B5186" s="214" t="s">
        <v>251</v>
      </c>
      <c r="C5186" s="214" t="s">
        <v>252</v>
      </c>
      <c r="D5186" s="214">
        <v>10</v>
      </c>
      <c r="E5186" s="214" t="s">
        <v>122</v>
      </c>
      <c r="F5186" s="214" t="s">
        <v>248</v>
      </c>
      <c r="G5186" s="214" t="s">
        <v>246</v>
      </c>
      <c r="H5186" s="214" t="s">
        <v>68</v>
      </c>
      <c r="I5186" s="214" t="s">
        <v>20</v>
      </c>
      <c r="J5186" s="214">
        <v>260</v>
      </c>
      <c r="K5186" s="214">
        <v>225</v>
      </c>
      <c r="L5186" s="214">
        <v>38.700000000000003</v>
      </c>
      <c r="M5186" s="214">
        <v>13.9</v>
      </c>
      <c r="N5186" s="214">
        <v>135</v>
      </c>
      <c r="O5186" s="214">
        <v>21.4</v>
      </c>
      <c r="P5186" s="214">
        <v>2.2000000000000002</v>
      </c>
      <c r="Q5186" s="214">
        <v>37.200000000000003</v>
      </c>
      <c r="R5186" s="214">
        <v>37.700000000000003</v>
      </c>
      <c r="S5186" s="214">
        <v>37.700000000000003</v>
      </c>
      <c r="T5186" s="214">
        <v>0.4</v>
      </c>
      <c r="U5186" s="214">
        <v>80</v>
      </c>
      <c r="V5186" s="214">
        <v>43400</v>
      </c>
      <c r="W5186" s="214">
        <v>59500</v>
      </c>
      <c r="X5186" s="214">
        <v>78100</v>
      </c>
    </row>
    <row r="5187" spans="1:24" x14ac:dyDescent="0.25">
      <c r="A5187" t="str">
        <f t="shared" si="82"/>
        <v>YAG10EULevel 8Female + maleEnglish studiesAll</v>
      </c>
      <c r="B5187" s="214" t="s">
        <v>251</v>
      </c>
      <c r="C5187" s="214" t="s">
        <v>252</v>
      </c>
      <c r="D5187" s="214">
        <v>10</v>
      </c>
      <c r="E5187" s="214" t="s">
        <v>122</v>
      </c>
      <c r="F5187" s="214" t="s">
        <v>248</v>
      </c>
      <c r="G5187" s="214" t="s">
        <v>246</v>
      </c>
      <c r="H5187" s="214" t="s">
        <v>90</v>
      </c>
      <c r="I5187" s="214" t="s">
        <v>20</v>
      </c>
      <c r="J5187" s="214">
        <v>40</v>
      </c>
      <c r="K5187" s="214">
        <v>40</v>
      </c>
      <c r="L5187" s="214">
        <v>34.700000000000003</v>
      </c>
      <c r="M5187" s="214">
        <v>11.8</v>
      </c>
      <c r="N5187" s="214">
        <v>25</v>
      </c>
      <c r="O5187" s="214">
        <v>21.3</v>
      </c>
      <c r="P5187" s="214">
        <v>0</v>
      </c>
      <c r="Q5187" s="214">
        <v>44</v>
      </c>
      <c r="R5187" s="214">
        <v>44</v>
      </c>
      <c r="S5187" s="214">
        <v>44</v>
      </c>
      <c r="T5187" s="214">
        <v>0</v>
      </c>
      <c r="U5187" s="214">
        <v>15</v>
      </c>
      <c r="V5187" s="214">
        <v>35400</v>
      </c>
      <c r="W5187" s="214">
        <v>45600</v>
      </c>
      <c r="X5187" s="214">
        <v>49300</v>
      </c>
    </row>
    <row r="5188" spans="1:24" x14ac:dyDescent="0.25">
      <c r="A5188" t="str">
        <f t="shared" si="82"/>
        <v>YAG10EULevel 8Female + maleGeneral, applied and forensic sciencesAll</v>
      </c>
      <c r="B5188" s="214" t="s">
        <v>251</v>
      </c>
      <c r="C5188" s="214" t="s">
        <v>252</v>
      </c>
      <c r="D5188" s="214">
        <v>10</v>
      </c>
      <c r="E5188" s="214" t="s">
        <v>122</v>
      </c>
      <c r="F5188" s="214" t="s">
        <v>248</v>
      </c>
      <c r="G5188" s="214" t="s">
        <v>246</v>
      </c>
      <c r="H5188" s="214" t="s">
        <v>143</v>
      </c>
      <c r="I5188" s="214" t="s">
        <v>20</v>
      </c>
      <c r="J5188" s="214">
        <v>10</v>
      </c>
      <c r="K5188" s="214">
        <v>10</v>
      </c>
      <c r="L5188" s="214">
        <v>54.1</v>
      </c>
      <c r="M5188" s="214">
        <v>8.9</v>
      </c>
      <c r="N5188" s="214">
        <v>5</v>
      </c>
      <c r="O5188" s="214">
        <v>13.1</v>
      </c>
      <c r="P5188" s="214">
        <v>0</v>
      </c>
      <c r="Q5188" s="214">
        <v>32.799999999999997</v>
      </c>
      <c r="R5188" s="214">
        <v>32.799999999999997</v>
      </c>
      <c r="S5188" s="214">
        <v>32.799999999999997</v>
      </c>
      <c r="T5188" s="214">
        <v>0</v>
      </c>
      <c r="U5188" s="214" t="s">
        <v>140</v>
      </c>
      <c r="V5188" s="214" t="s">
        <v>140</v>
      </c>
      <c r="W5188" s="214" t="s">
        <v>140</v>
      </c>
      <c r="X5188" s="214" t="s">
        <v>140</v>
      </c>
    </row>
    <row r="5189" spans="1:24" x14ac:dyDescent="0.25">
      <c r="A5189" t="str">
        <f t="shared" si="82"/>
        <v>YAG10EULevel 8Female + maleGeography, earth and environmental studiesAll</v>
      </c>
      <c r="B5189" s="214" t="s">
        <v>251</v>
      </c>
      <c r="C5189" s="214" t="s">
        <v>252</v>
      </c>
      <c r="D5189" s="214">
        <v>10</v>
      </c>
      <c r="E5189" s="214" t="s">
        <v>122</v>
      </c>
      <c r="F5189" s="214" t="s">
        <v>248</v>
      </c>
      <c r="G5189" s="214" t="s">
        <v>246</v>
      </c>
      <c r="H5189" s="214" t="s">
        <v>144</v>
      </c>
      <c r="I5189" s="214" t="s">
        <v>20</v>
      </c>
      <c r="J5189" s="214">
        <v>60</v>
      </c>
      <c r="K5189" s="214">
        <v>50</v>
      </c>
      <c r="L5189" s="214">
        <v>51.8</v>
      </c>
      <c r="M5189" s="214">
        <v>18.7</v>
      </c>
      <c r="N5189" s="214">
        <v>25</v>
      </c>
      <c r="O5189" s="214">
        <v>23.1</v>
      </c>
      <c r="P5189" s="214">
        <v>4.2</v>
      </c>
      <c r="Q5189" s="214">
        <v>21</v>
      </c>
      <c r="R5189" s="214">
        <v>21</v>
      </c>
      <c r="S5189" s="214">
        <v>21</v>
      </c>
      <c r="T5189" s="214">
        <v>0</v>
      </c>
      <c r="U5189" s="214" t="s">
        <v>140</v>
      </c>
      <c r="V5189" s="214" t="s">
        <v>140</v>
      </c>
      <c r="W5189" s="214" t="s">
        <v>140</v>
      </c>
      <c r="X5189" s="214" t="s">
        <v>140</v>
      </c>
    </row>
    <row r="5190" spans="1:24" x14ac:dyDescent="0.25">
      <c r="A5190" t="str">
        <f t="shared" si="82"/>
        <v>YAG10EULevel 8Female + maleHealth and social careAll</v>
      </c>
      <c r="B5190" s="214" t="s">
        <v>251</v>
      </c>
      <c r="C5190" s="214" t="s">
        <v>252</v>
      </c>
      <c r="D5190" s="214">
        <v>10</v>
      </c>
      <c r="E5190" s="214" t="s">
        <v>122</v>
      </c>
      <c r="F5190" s="214" t="s">
        <v>248</v>
      </c>
      <c r="G5190" s="214" t="s">
        <v>246</v>
      </c>
      <c r="H5190" s="214" t="s">
        <v>83</v>
      </c>
      <c r="I5190" s="214" t="s">
        <v>20</v>
      </c>
      <c r="J5190" s="214">
        <v>0</v>
      </c>
      <c r="K5190" s="214">
        <v>0</v>
      </c>
      <c r="L5190" s="214">
        <v>50</v>
      </c>
      <c r="M5190" s="214">
        <v>0</v>
      </c>
      <c r="N5190" s="214">
        <v>0</v>
      </c>
      <c r="O5190" s="214">
        <v>0</v>
      </c>
      <c r="P5190" s="214">
        <v>0</v>
      </c>
      <c r="Q5190" s="214">
        <v>50</v>
      </c>
      <c r="R5190" s="214">
        <v>50</v>
      </c>
      <c r="S5190" s="214">
        <v>50</v>
      </c>
      <c r="T5190" s="214">
        <v>0</v>
      </c>
      <c r="U5190" s="214" t="s">
        <v>140</v>
      </c>
      <c r="V5190" s="214" t="s">
        <v>140</v>
      </c>
      <c r="W5190" s="214" t="s">
        <v>140</v>
      </c>
      <c r="X5190" s="214" t="s">
        <v>140</v>
      </c>
    </row>
    <row r="5191" spans="1:24" x14ac:dyDescent="0.25">
      <c r="A5191" t="str">
        <f t="shared" si="82"/>
        <v>YAG10EULevel 8Female + maleHistory and archaeologyAll</v>
      </c>
      <c r="B5191" s="214" t="s">
        <v>251</v>
      </c>
      <c r="C5191" s="214" t="s">
        <v>252</v>
      </c>
      <c r="D5191" s="214">
        <v>10</v>
      </c>
      <c r="E5191" s="214" t="s">
        <v>122</v>
      </c>
      <c r="F5191" s="214" t="s">
        <v>248</v>
      </c>
      <c r="G5191" s="214" t="s">
        <v>246</v>
      </c>
      <c r="H5191" s="214" t="s">
        <v>95</v>
      </c>
      <c r="I5191" s="214" t="s">
        <v>20</v>
      </c>
      <c r="J5191" s="214">
        <v>75</v>
      </c>
      <c r="K5191" s="214">
        <v>70</v>
      </c>
      <c r="L5191" s="214">
        <v>38.6</v>
      </c>
      <c r="M5191" s="214">
        <v>9.5</v>
      </c>
      <c r="N5191" s="214">
        <v>45</v>
      </c>
      <c r="O5191" s="214">
        <v>27.1</v>
      </c>
      <c r="P5191" s="214">
        <v>2.9</v>
      </c>
      <c r="Q5191" s="214">
        <v>30</v>
      </c>
      <c r="R5191" s="214">
        <v>31.4</v>
      </c>
      <c r="S5191" s="214">
        <v>31.4</v>
      </c>
      <c r="T5191" s="214">
        <v>1.4</v>
      </c>
      <c r="U5191" s="214">
        <v>20</v>
      </c>
      <c r="V5191" s="214">
        <v>31000</v>
      </c>
      <c r="W5191" s="214">
        <v>43800</v>
      </c>
      <c r="X5191" s="214">
        <v>49300</v>
      </c>
    </row>
    <row r="5192" spans="1:24" x14ac:dyDescent="0.25">
      <c r="A5192" t="str">
        <f t="shared" si="82"/>
        <v>YAG10EULevel 8Female + maleLanguages and area studiesAll</v>
      </c>
      <c r="B5192" s="214" t="s">
        <v>251</v>
      </c>
      <c r="C5192" s="214" t="s">
        <v>252</v>
      </c>
      <c r="D5192" s="214">
        <v>10</v>
      </c>
      <c r="E5192" s="214" t="s">
        <v>122</v>
      </c>
      <c r="F5192" s="214" t="s">
        <v>248</v>
      </c>
      <c r="G5192" s="214" t="s">
        <v>246</v>
      </c>
      <c r="H5192" s="214" t="s">
        <v>168</v>
      </c>
      <c r="I5192" s="214" t="s">
        <v>20</v>
      </c>
      <c r="J5192" s="214">
        <v>70</v>
      </c>
      <c r="K5192" s="214">
        <v>60</v>
      </c>
      <c r="L5192" s="214">
        <v>44.4</v>
      </c>
      <c r="M5192" s="214">
        <v>10.8</v>
      </c>
      <c r="N5192" s="214">
        <v>35</v>
      </c>
      <c r="O5192" s="214">
        <v>21</v>
      </c>
      <c r="P5192" s="214">
        <v>0</v>
      </c>
      <c r="Q5192" s="214">
        <v>31.5</v>
      </c>
      <c r="R5192" s="214">
        <v>34.700000000000003</v>
      </c>
      <c r="S5192" s="214">
        <v>34.700000000000003</v>
      </c>
      <c r="T5192" s="214">
        <v>3.2</v>
      </c>
      <c r="U5192" s="214">
        <v>20</v>
      </c>
      <c r="V5192" s="214">
        <v>37200</v>
      </c>
      <c r="W5192" s="214">
        <v>41200</v>
      </c>
      <c r="X5192" s="214">
        <v>51100</v>
      </c>
    </row>
    <row r="5193" spans="1:24" x14ac:dyDescent="0.25">
      <c r="A5193" t="str">
        <f t="shared" si="82"/>
        <v>YAG10EULevel 8Female + maleLawAll</v>
      </c>
      <c r="B5193" s="214" t="s">
        <v>251</v>
      </c>
      <c r="C5193" s="214" t="s">
        <v>252</v>
      </c>
      <c r="D5193" s="214">
        <v>10</v>
      </c>
      <c r="E5193" s="214" t="s">
        <v>122</v>
      </c>
      <c r="F5193" s="214" t="s">
        <v>248</v>
      </c>
      <c r="G5193" s="214" t="s">
        <v>246</v>
      </c>
      <c r="H5193" s="214" t="s">
        <v>85</v>
      </c>
      <c r="I5193" s="214" t="s">
        <v>20</v>
      </c>
      <c r="J5193" s="214">
        <v>40</v>
      </c>
      <c r="K5193" s="214">
        <v>35</v>
      </c>
      <c r="L5193" s="214">
        <v>38.9</v>
      </c>
      <c r="M5193" s="214">
        <v>10</v>
      </c>
      <c r="N5193" s="214">
        <v>20</v>
      </c>
      <c r="O5193" s="214">
        <v>22.2</v>
      </c>
      <c r="P5193" s="214">
        <v>0</v>
      </c>
      <c r="Q5193" s="214">
        <v>38.9</v>
      </c>
      <c r="R5193" s="214">
        <v>38.9</v>
      </c>
      <c r="S5193" s="214">
        <v>38.9</v>
      </c>
      <c r="T5193" s="214">
        <v>0</v>
      </c>
      <c r="U5193" s="214">
        <v>10</v>
      </c>
      <c r="V5193" s="214">
        <v>52200</v>
      </c>
      <c r="W5193" s="214">
        <v>62800</v>
      </c>
      <c r="X5193" s="214">
        <v>80800</v>
      </c>
    </row>
    <row r="5194" spans="1:24" x14ac:dyDescent="0.25">
      <c r="A5194" t="str">
        <f t="shared" si="82"/>
        <v>YAG10EULevel 8Female + maleMaterials and technologyAll</v>
      </c>
      <c r="B5194" s="214" t="s">
        <v>251</v>
      </c>
      <c r="C5194" s="214" t="s">
        <v>252</v>
      </c>
      <c r="D5194" s="214">
        <v>10</v>
      </c>
      <c r="E5194" s="214" t="s">
        <v>122</v>
      </c>
      <c r="F5194" s="214" t="s">
        <v>248</v>
      </c>
      <c r="G5194" s="214" t="s">
        <v>246</v>
      </c>
      <c r="H5194" s="214" t="s">
        <v>145</v>
      </c>
      <c r="I5194" s="214" t="s">
        <v>20</v>
      </c>
      <c r="J5194" s="214">
        <v>35</v>
      </c>
      <c r="K5194" s="214">
        <v>30</v>
      </c>
      <c r="L5194" s="214">
        <v>50.3</v>
      </c>
      <c r="M5194" s="214">
        <v>11.2</v>
      </c>
      <c r="N5194" s="214">
        <v>15</v>
      </c>
      <c r="O5194" s="214">
        <v>25.2</v>
      </c>
      <c r="P5194" s="214">
        <v>0</v>
      </c>
      <c r="Q5194" s="214">
        <v>24.6</v>
      </c>
      <c r="R5194" s="214">
        <v>24.6</v>
      </c>
      <c r="S5194" s="214">
        <v>24.6</v>
      </c>
      <c r="T5194" s="214">
        <v>0</v>
      </c>
      <c r="U5194" s="214" t="s">
        <v>140</v>
      </c>
      <c r="V5194" s="214" t="s">
        <v>140</v>
      </c>
      <c r="W5194" s="214" t="s">
        <v>140</v>
      </c>
      <c r="X5194" s="214" t="s">
        <v>140</v>
      </c>
    </row>
    <row r="5195" spans="1:24" x14ac:dyDescent="0.25">
      <c r="A5195" t="str">
        <f t="shared" si="82"/>
        <v>YAG10EULevel 8Female + maleMathematical sciencesAll</v>
      </c>
      <c r="B5195" s="214" t="s">
        <v>251</v>
      </c>
      <c r="C5195" s="214" t="s">
        <v>252</v>
      </c>
      <c r="D5195" s="214">
        <v>10</v>
      </c>
      <c r="E5195" s="214" t="s">
        <v>122</v>
      </c>
      <c r="F5195" s="214" t="s">
        <v>248</v>
      </c>
      <c r="G5195" s="214" t="s">
        <v>246</v>
      </c>
      <c r="H5195" s="214" t="s">
        <v>66</v>
      </c>
      <c r="I5195" s="214" t="s">
        <v>20</v>
      </c>
      <c r="J5195" s="214">
        <v>65</v>
      </c>
      <c r="K5195" s="214">
        <v>50</v>
      </c>
      <c r="L5195" s="214">
        <v>27.2</v>
      </c>
      <c r="M5195" s="214">
        <v>26.2</v>
      </c>
      <c r="N5195" s="214">
        <v>35</v>
      </c>
      <c r="O5195" s="214">
        <v>24</v>
      </c>
      <c r="P5195" s="214">
        <v>2.1</v>
      </c>
      <c r="Q5195" s="214">
        <v>46.7</v>
      </c>
      <c r="R5195" s="214">
        <v>46.7</v>
      </c>
      <c r="S5195" s="214">
        <v>46.7</v>
      </c>
      <c r="T5195" s="214">
        <v>0</v>
      </c>
      <c r="U5195" s="214">
        <v>20</v>
      </c>
      <c r="V5195" s="214">
        <v>45600</v>
      </c>
      <c r="W5195" s="214">
        <v>54400</v>
      </c>
      <c r="X5195" s="214">
        <v>72300</v>
      </c>
    </row>
    <row r="5196" spans="1:24" x14ac:dyDescent="0.25">
      <c r="A5196" t="str">
        <f t="shared" si="82"/>
        <v>YAG10EULevel 8Female + maleMedia, journalism and communicationsAll</v>
      </c>
      <c r="B5196" s="214" t="s">
        <v>251</v>
      </c>
      <c r="C5196" s="214" t="s">
        <v>252</v>
      </c>
      <c r="D5196" s="214">
        <v>10</v>
      </c>
      <c r="E5196" s="214" t="s">
        <v>122</v>
      </c>
      <c r="F5196" s="214" t="s">
        <v>248</v>
      </c>
      <c r="G5196" s="214" t="s">
        <v>246</v>
      </c>
      <c r="H5196" s="214" t="s">
        <v>146</v>
      </c>
      <c r="I5196" s="214" t="s">
        <v>20</v>
      </c>
      <c r="J5196" s="214">
        <v>15</v>
      </c>
      <c r="K5196" s="214">
        <v>10</v>
      </c>
      <c r="L5196" s="214">
        <v>41.6</v>
      </c>
      <c r="M5196" s="214">
        <v>15.6</v>
      </c>
      <c r="N5196" s="214">
        <v>5</v>
      </c>
      <c r="O5196" s="214">
        <v>21.5</v>
      </c>
      <c r="P5196" s="214">
        <v>0</v>
      </c>
      <c r="Q5196" s="214">
        <v>36.9</v>
      </c>
      <c r="R5196" s="214">
        <v>36.9</v>
      </c>
      <c r="S5196" s="214">
        <v>36.9</v>
      </c>
      <c r="T5196" s="214">
        <v>0</v>
      </c>
      <c r="U5196" s="214" t="s">
        <v>140</v>
      </c>
      <c r="V5196" s="214" t="s">
        <v>140</v>
      </c>
      <c r="W5196" s="214" t="s">
        <v>140</v>
      </c>
      <c r="X5196" s="214" t="s">
        <v>140</v>
      </c>
    </row>
    <row r="5197" spans="1:24" x14ac:dyDescent="0.25">
      <c r="A5197" t="str">
        <f t="shared" si="82"/>
        <v>YAG10EULevel 8Female + maleMedical sciencesAll</v>
      </c>
      <c r="B5197" s="214" t="s">
        <v>251</v>
      </c>
      <c r="C5197" s="214" t="s">
        <v>252</v>
      </c>
      <c r="D5197" s="214">
        <v>10</v>
      </c>
      <c r="E5197" s="214" t="s">
        <v>122</v>
      </c>
      <c r="F5197" s="214" t="s">
        <v>248</v>
      </c>
      <c r="G5197" s="214" t="s">
        <v>246</v>
      </c>
      <c r="H5197" s="214" t="s">
        <v>147</v>
      </c>
      <c r="I5197" s="214" t="s">
        <v>20</v>
      </c>
      <c r="J5197" s="214">
        <v>30</v>
      </c>
      <c r="K5197" s="214">
        <v>25</v>
      </c>
      <c r="L5197" s="214">
        <v>39.200000000000003</v>
      </c>
      <c r="M5197" s="214">
        <v>10.5</v>
      </c>
      <c r="N5197" s="214">
        <v>15</v>
      </c>
      <c r="O5197" s="214">
        <v>19.600000000000001</v>
      </c>
      <c r="P5197" s="214">
        <v>0</v>
      </c>
      <c r="Q5197" s="214">
        <v>41.2</v>
      </c>
      <c r="R5197" s="214">
        <v>41.2</v>
      </c>
      <c r="S5197" s="214">
        <v>41.2</v>
      </c>
      <c r="T5197" s="214">
        <v>0</v>
      </c>
      <c r="U5197" s="214" t="s">
        <v>140</v>
      </c>
      <c r="V5197" s="214" t="s">
        <v>140</v>
      </c>
      <c r="W5197" s="214" t="s">
        <v>140</v>
      </c>
      <c r="X5197" s="214" t="s">
        <v>140</v>
      </c>
    </row>
    <row r="5198" spans="1:24" x14ac:dyDescent="0.25">
      <c r="A5198" t="str">
        <f t="shared" si="82"/>
        <v>YAG10EULevel 8Female + maleMedicine and dentistryAll</v>
      </c>
      <c r="B5198" s="214" t="s">
        <v>251</v>
      </c>
      <c r="C5198" s="214" t="s">
        <v>252</v>
      </c>
      <c r="D5198" s="214">
        <v>10</v>
      </c>
      <c r="E5198" s="214" t="s">
        <v>122</v>
      </c>
      <c r="F5198" s="214" t="s">
        <v>248</v>
      </c>
      <c r="G5198" s="214" t="s">
        <v>246</v>
      </c>
      <c r="H5198" s="214" t="s">
        <v>45</v>
      </c>
      <c r="I5198" s="214" t="s">
        <v>20</v>
      </c>
      <c r="J5198" s="214">
        <v>120</v>
      </c>
      <c r="K5198" s="214">
        <v>100</v>
      </c>
      <c r="L5198" s="214">
        <v>35.5</v>
      </c>
      <c r="M5198" s="214">
        <v>17.600000000000001</v>
      </c>
      <c r="N5198" s="214">
        <v>65</v>
      </c>
      <c r="O5198" s="214">
        <v>22.8</v>
      </c>
      <c r="P5198" s="214">
        <v>1</v>
      </c>
      <c r="Q5198" s="214">
        <v>38.6</v>
      </c>
      <c r="R5198" s="214">
        <v>40.6</v>
      </c>
      <c r="S5198" s="214">
        <v>40.6</v>
      </c>
      <c r="T5198" s="214">
        <v>2</v>
      </c>
      <c r="U5198" s="214">
        <v>35</v>
      </c>
      <c r="V5198" s="214">
        <v>38000</v>
      </c>
      <c r="W5198" s="214">
        <v>53700</v>
      </c>
      <c r="X5198" s="214">
        <v>76700</v>
      </c>
    </row>
    <row r="5199" spans="1:24" x14ac:dyDescent="0.25">
      <c r="A5199" t="str">
        <f t="shared" si="82"/>
        <v>YAG10EULevel 8Female + maleNursing and midwiferyAll</v>
      </c>
      <c r="B5199" s="214" t="s">
        <v>251</v>
      </c>
      <c r="C5199" s="214" t="s">
        <v>252</v>
      </c>
      <c r="D5199" s="214">
        <v>10</v>
      </c>
      <c r="E5199" s="214" t="s">
        <v>122</v>
      </c>
      <c r="F5199" s="214" t="s">
        <v>248</v>
      </c>
      <c r="G5199" s="214" t="s">
        <v>246</v>
      </c>
      <c r="H5199" s="214" t="s">
        <v>148</v>
      </c>
      <c r="I5199" s="214" t="s">
        <v>20</v>
      </c>
      <c r="J5199" s="214">
        <v>5</v>
      </c>
      <c r="K5199" s="214">
        <v>5</v>
      </c>
      <c r="L5199" s="214">
        <v>75.599999999999994</v>
      </c>
      <c r="M5199" s="214">
        <v>19.600000000000001</v>
      </c>
      <c r="N5199" s="214">
        <v>0</v>
      </c>
      <c r="O5199" s="214">
        <v>0</v>
      </c>
      <c r="P5199" s="214">
        <v>0</v>
      </c>
      <c r="Q5199" s="214">
        <v>24.4</v>
      </c>
      <c r="R5199" s="214">
        <v>24.4</v>
      </c>
      <c r="S5199" s="214">
        <v>24.4</v>
      </c>
      <c r="T5199" s="214">
        <v>0</v>
      </c>
      <c r="U5199" s="214" t="s">
        <v>140</v>
      </c>
      <c r="V5199" s="214" t="s">
        <v>140</v>
      </c>
      <c r="W5199" s="214" t="s">
        <v>140</v>
      </c>
      <c r="X5199" s="214" t="s">
        <v>140</v>
      </c>
    </row>
    <row r="5200" spans="1:24" x14ac:dyDescent="0.25">
      <c r="A5200" t="str">
        <f t="shared" si="82"/>
        <v>YAG10EULevel 8Female + malePerforming artsAll</v>
      </c>
      <c r="B5200" s="214" t="s">
        <v>251</v>
      </c>
      <c r="C5200" s="214" t="s">
        <v>252</v>
      </c>
      <c r="D5200" s="214">
        <v>10</v>
      </c>
      <c r="E5200" s="214" t="s">
        <v>122</v>
      </c>
      <c r="F5200" s="214" t="s">
        <v>248</v>
      </c>
      <c r="G5200" s="214" t="s">
        <v>246</v>
      </c>
      <c r="H5200" s="214" t="s">
        <v>149</v>
      </c>
      <c r="I5200" s="214" t="s">
        <v>20</v>
      </c>
      <c r="J5200" s="214">
        <v>30</v>
      </c>
      <c r="K5200" s="214">
        <v>30</v>
      </c>
      <c r="L5200" s="214">
        <v>34.1</v>
      </c>
      <c r="M5200" s="214">
        <v>6.4</v>
      </c>
      <c r="N5200" s="214">
        <v>20</v>
      </c>
      <c r="O5200" s="214">
        <v>31.8</v>
      </c>
      <c r="P5200" s="214">
        <v>0</v>
      </c>
      <c r="Q5200" s="214">
        <v>34.1</v>
      </c>
      <c r="R5200" s="214">
        <v>34.1</v>
      </c>
      <c r="S5200" s="214">
        <v>34.1</v>
      </c>
      <c r="T5200" s="214">
        <v>0</v>
      </c>
      <c r="U5200" s="214" t="s">
        <v>140</v>
      </c>
      <c r="V5200" s="214" t="s">
        <v>140</v>
      </c>
      <c r="W5200" s="214" t="s">
        <v>140</v>
      </c>
      <c r="X5200" s="214" t="s">
        <v>140</v>
      </c>
    </row>
    <row r="5201" spans="1:24" x14ac:dyDescent="0.25">
      <c r="A5201" t="str">
        <f t="shared" si="82"/>
        <v>YAG10EULevel 8Female + malePharmacology, toxicology and pharmacyAll</v>
      </c>
      <c r="B5201" s="214" t="s">
        <v>251</v>
      </c>
      <c r="C5201" s="214" t="s">
        <v>252</v>
      </c>
      <c r="D5201" s="214">
        <v>10</v>
      </c>
      <c r="E5201" s="214" t="s">
        <v>122</v>
      </c>
      <c r="F5201" s="214" t="s">
        <v>248</v>
      </c>
      <c r="G5201" s="214" t="s">
        <v>246</v>
      </c>
      <c r="H5201" s="214" t="s">
        <v>48</v>
      </c>
      <c r="I5201" s="214" t="s">
        <v>20</v>
      </c>
      <c r="J5201" s="214">
        <v>25</v>
      </c>
      <c r="K5201" s="214">
        <v>20</v>
      </c>
      <c r="L5201" s="214">
        <v>35.6</v>
      </c>
      <c r="M5201" s="214">
        <v>17.100000000000001</v>
      </c>
      <c r="N5201" s="214">
        <v>10</v>
      </c>
      <c r="O5201" s="214">
        <v>30.9</v>
      </c>
      <c r="P5201" s="214">
        <v>0</v>
      </c>
      <c r="Q5201" s="214">
        <v>33.5</v>
      </c>
      <c r="R5201" s="214">
        <v>33.5</v>
      </c>
      <c r="S5201" s="214">
        <v>33.5</v>
      </c>
      <c r="T5201" s="214">
        <v>0</v>
      </c>
      <c r="U5201" s="214" t="s">
        <v>140</v>
      </c>
      <c r="V5201" s="214" t="s">
        <v>140</v>
      </c>
      <c r="W5201" s="214" t="s">
        <v>140</v>
      </c>
      <c r="X5201" s="214" t="s">
        <v>140</v>
      </c>
    </row>
    <row r="5202" spans="1:24" x14ac:dyDescent="0.25">
      <c r="A5202" t="str">
        <f t="shared" si="82"/>
        <v>YAG10EULevel 8Female + malePhilosophy and religious studiesAll</v>
      </c>
      <c r="B5202" s="214" t="s">
        <v>251</v>
      </c>
      <c r="C5202" s="214" t="s">
        <v>252</v>
      </c>
      <c r="D5202" s="214">
        <v>10</v>
      </c>
      <c r="E5202" s="214" t="s">
        <v>122</v>
      </c>
      <c r="F5202" s="214" t="s">
        <v>248</v>
      </c>
      <c r="G5202" s="214" t="s">
        <v>246</v>
      </c>
      <c r="H5202" s="214" t="s">
        <v>97</v>
      </c>
      <c r="I5202" s="214" t="s">
        <v>20</v>
      </c>
      <c r="J5202" s="214">
        <v>35</v>
      </c>
      <c r="K5202" s="214">
        <v>30</v>
      </c>
      <c r="L5202" s="214">
        <v>51.6</v>
      </c>
      <c r="M5202" s="214">
        <v>11.4</v>
      </c>
      <c r="N5202" s="214">
        <v>15</v>
      </c>
      <c r="O5202" s="214">
        <v>9.6999999999999993</v>
      </c>
      <c r="P5202" s="214">
        <v>0</v>
      </c>
      <c r="Q5202" s="214">
        <v>38.700000000000003</v>
      </c>
      <c r="R5202" s="214">
        <v>38.700000000000003</v>
      </c>
      <c r="S5202" s="214">
        <v>38.700000000000003</v>
      </c>
      <c r="T5202" s="214">
        <v>0</v>
      </c>
      <c r="U5202" s="214">
        <v>10</v>
      </c>
      <c r="V5202" s="214">
        <v>12200</v>
      </c>
      <c r="W5202" s="214">
        <v>38300</v>
      </c>
      <c r="X5202" s="214">
        <v>55800</v>
      </c>
    </row>
    <row r="5203" spans="1:24" x14ac:dyDescent="0.25">
      <c r="A5203" t="str">
        <f t="shared" si="82"/>
        <v>YAG10EULevel 8Female + malePhysics and astronomyAll</v>
      </c>
      <c r="B5203" s="214" t="s">
        <v>251</v>
      </c>
      <c r="C5203" s="214" t="s">
        <v>252</v>
      </c>
      <c r="D5203" s="214">
        <v>10</v>
      </c>
      <c r="E5203" s="214" t="s">
        <v>122</v>
      </c>
      <c r="F5203" s="214" t="s">
        <v>248</v>
      </c>
      <c r="G5203" s="214" t="s">
        <v>246</v>
      </c>
      <c r="H5203" s="214" t="s">
        <v>61</v>
      </c>
      <c r="I5203" s="214" t="s">
        <v>20</v>
      </c>
      <c r="J5203" s="214">
        <v>85</v>
      </c>
      <c r="K5203" s="214">
        <v>75</v>
      </c>
      <c r="L5203" s="214">
        <v>38.5</v>
      </c>
      <c r="M5203" s="214">
        <v>15.2</v>
      </c>
      <c r="N5203" s="214">
        <v>45</v>
      </c>
      <c r="O5203" s="214">
        <v>34.4</v>
      </c>
      <c r="P5203" s="214">
        <v>2.8</v>
      </c>
      <c r="Q5203" s="214">
        <v>24.3</v>
      </c>
      <c r="R5203" s="214">
        <v>24.3</v>
      </c>
      <c r="S5203" s="214">
        <v>24.3</v>
      </c>
      <c r="T5203" s="214">
        <v>0</v>
      </c>
      <c r="U5203" s="214">
        <v>20</v>
      </c>
      <c r="V5203" s="214">
        <v>35000</v>
      </c>
      <c r="W5203" s="214">
        <v>45300</v>
      </c>
      <c r="X5203" s="214">
        <v>69700</v>
      </c>
    </row>
    <row r="5204" spans="1:24" x14ac:dyDescent="0.25">
      <c r="A5204" t="str">
        <f t="shared" si="82"/>
        <v>YAG10EULevel 8Female + malePoliticsAll</v>
      </c>
      <c r="B5204" s="214" t="s">
        <v>251</v>
      </c>
      <c r="C5204" s="214" t="s">
        <v>252</v>
      </c>
      <c r="D5204" s="214">
        <v>10</v>
      </c>
      <c r="E5204" s="214" t="s">
        <v>122</v>
      </c>
      <c r="F5204" s="214" t="s">
        <v>248</v>
      </c>
      <c r="G5204" s="214" t="s">
        <v>246</v>
      </c>
      <c r="H5204" s="214" t="s">
        <v>81</v>
      </c>
      <c r="I5204" s="214" t="s">
        <v>20</v>
      </c>
      <c r="J5204" s="214">
        <v>60</v>
      </c>
      <c r="K5204" s="214">
        <v>50</v>
      </c>
      <c r="L5204" s="214">
        <v>48.6</v>
      </c>
      <c r="M5204" s="214">
        <v>11</v>
      </c>
      <c r="N5204" s="214">
        <v>25</v>
      </c>
      <c r="O5204" s="214">
        <v>22.9</v>
      </c>
      <c r="P5204" s="214">
        <v>3.8</v>
      </c>
      <c r="Q5204" s="214">
        <v>24.8</v>
      </c>
      <c r="R5204" s="214">
        <v>24.8</v>
      </c>
      <c r="S5204" s="214">
        <v>24.8</v>
      </c>
      <c r="T5204" s="214">
        <v>0</v>
      </c>
      <c r="U5204" s="214">
        <v>10</v>
      </c>
      <c r="V5204" s="214">
        <v>42700</v>
      </c>
      <c r="W5204" s="214">
        <v>50600</v>
      </c>
      <c r="X5204" s="214">
        <v>65800</v>
      </c>
    </row>
    <row r="5205" spans="1:24" x14ac:dyDescent="0.25">
      <c r="A5205" t="str">
        <f t="shared" si="82"/>
        <v>YAG10EULevel 8Female + malePsychologyAll</v>
      </c>
      <c r="B5205" s="214" t="s">
        <v>251</v>
      </c>
      <c r="C5205" s="214" t="s">
        <v>252</v>
      </c>
      <c r="D5205" s="214">
        <v>10</v>
      </c>
      <c r="E5205" s="214" t="s">
        <v>122</v>
      </c>
      <c r="F5205" s="214" t="s">
        <v>248</v>
      </c>
      <c r="G5205" s="214" t="s">
        <v>246</v>
      </c>
      <c r="H5205" s="214" t="s">
        <v>55</v>
      </c>
      <c r="I5205" s="214" t="s">
        <v>20</v>
      </c>
      <c r="J5205" s="214">
        <v>70</v>
      </c>
      <c r="K5205" s="214">
        <v>60</v>
      </c>
      <c r="L5205" s="214">
        <v>42.4</v>
      </c>
      <c r="M5205" s="214">
        <v>14.5</v>
      </c>
      <c r="N5205" s="214">
        <v>35</v>
      </c>
      <c r="O5205" s="214">
        <v>22</v>
      </c>
      <c r="P5205" s="214">
        <v>0</v>
      </c>
      <c r="Q5205" s="214">
        <v>33.9</v>
      </c>
      <c r="R5205" s="214">
        <v>35.6</v>
      </c>
      <c r="S5205" s="214">
        <v>35.6</v>
      </c>
      <c r="T5205" s="214">
        <v>1.7</v>
      </c>
      <c r="U5205" s="214">
        <v>20</v>
      </c>
      <c r="V5205" s="214">
        <v>40400</v>
      </c>
      <c r="W5205" s="214">
        <v>44000</v>
      </c>
      <c r="X5205" s="214">
        <v>50900</v>
      </c>
    </row>
    <row r="5206" spans="1:24" x14ac:dyDescent="0.25">
      <c r="A5206" t="str">
        <f t="shared" si="82"/>
        <v>YAG10EULevel 8Female + maleSociology, social policy and anthropologyAll</v>
      </c>
      <c r="B5206" s="214" t="s">
        <v>251</v>
      </c>
      <c r="C5206" s="214" t="s">
        <v>252</v>
      </c>
      <c r="D5206" s="214">
        <v>10</v>
      </c>
      <c r="E5206" s="214" t="s">
        <v>122</v>
      </c>
      <c r="F5206" s="214" t="s">
        <v>248</v>
      </c>
      <c r="G5206" s="214" t="s">
        <v>246</v>
      </c>
      <c r="H5206" s="214" t="s">
        <v>77</v>
      </c>
      <c r="I5206" s="214" t="s">
        <v>20</v>
      </c>
      <c r="J5206" s="214">
        <v>70</v>
      </c>
      <c r="K5206" s="214">
        <v>60</v>
      </c>
      <c r="L5206" s="214">
        <v>40.5</v>
      </c>
      <c r="M5206" s="214">
        <v>15.1</v>
      </c>
      <c r="N5206" s="214">
        <v>35</v>
      </c>
      <c r="O5206" s="214">
        <v>22.1</v>
      </c>
      <c r="P5206" s="214">
        <v>1.7</v>
      </c>
      <c r="Q5206" s="214">
        <v>35.700000000000003</v>
      </c>
      <c r="R5206" s="214">
        <v>35.700000000000003</v>
      </c>
      <c r="S5206" s="214">
        <v>35.700000000000003</v>
      </c>
      <c r="T5206" s="214">
        <v>0</v>
      </c>
      <c r="U5206" s="214">
        <v>20</v>
      </c>
      <c r="V5206" s="214">
        <v>29900</v>
      </c>
      <c r="W5206" s="214">
        <v>40200</v>
      </c>
      <c r="X5206" s="214">
        <v>48200</v>
      </c>
    </row>
    <row r="5207" spans="1:24" x14ac:dyDescent="0.25">
      <c r="A5207" t="str">
        <f t="shared" si="82"/>
        <v>YAG10EULevel 8Female + maleSport and exercise sciencesAll</v>
      </c>
      <c r="B5207" s="214" t="s">
        <v>251</v>
      </c>
      <c r="C5207" s="214" t="s">
        <v>252</v>
      </c>
      <c r="D5207" s="214">
        <v>10</v>
      </c>
      <c r="E5207" s="214" t="s">
        <v>122</v>
      </c>
      <c r="F5207" s="214" t="s">
        <v>248</v>
      </c>
      <c r="G5207" s="214" t="s">
        <v>246</v>
      </c>
      <c r="H5207" s="214" t="s">
        <v>53</v>
      </c>
      <c r="I5207" s="214" t="s">
        <v>20</v>
      </c>
      <c r="J5207" s="214">
        <v>5</v>
      </c>
      <c r="K5207" s="214">
        <v>5</v>
      </c>
      <c r="L5207" s="214">
        <v>40</v>
      </c>
      <c r="M5207" s="214">
        <v>16.7</v>
      </c>
      <c r="N5207" s="214">
        <v>5</v>
      </c>
      <c r="O5207" s="214">
        <v>20</v>
      </c>
      <c r="P5207" s="214">
        <v>0</v>
      </c>
      <c r="Q5207" s="214">
        <v>40</v>
      </c>
      <c r="R5207" s="214">
        <v>40</v>
      </c>
      <c r="S5207" s="214">
        <v>40</v>
      </c>
      <c r="T5207" s="214">
        <v>0</v>
      </c>
      <c r="U5207" s="214" t="s">
        <v>140</v>
      </c>
      <c r="V5207" s="214" t="s">
        <v>140</v>
      </c>
      <c r="W5207" s="214" t="s">
        <v>140</v>
      </c>
      <c r="X5207" s="214" t="s">
        <v>140</v>
      </c>
    </row>
    <row r="5208" spans="1:24" x14ac:dyDescent="0.25">
      <c r="A5208" t="str">
        <f t="shared" si="82"/>
        <v>YAG10EULevel 8Female + maleVeterinary sciencesAll</v>
      </c>
      <c r="B5208" s="214" t="s">
        <v>251</v>
      </c>
      <c r="C5208" s="214" t="s">
        <v>252</v>
      </c>
      <c r="D5208" s="214">
        <v>10</v>
      </c>
      <c r="E5208" s="214" t="s">
        <v>122</v>
      </c>
      <c r="F5208" s="214" t="s">
        <v>248</v>
      </c>
      <c r="G5208" s="214" t="s">
        <v>246</v>
      </c>
      <c r="H5208" s="214" t="s">
        <v>57</v>
      </c>
      <c r="I5208" s="214" t="s">
        <v>20</v>
      </c>
      <c r="J5208" s="214">
        <v>5</v>
      </c>
      <c r="K5208" s="214">
        <v>5</v>
      </c>
      <c r="L5208" s="214">
        <v>25</v>
      </c>
      <c r="M5208" s="214">
        <v>33.299999999999997</v>
      </c>
      <c r="N5208" s="214">
        <v>5</v>
      </c>
      <c r="O5208" s="214">
        <v>50</v>
      </c>
      <c r="P5208" s="214">
        <v>0</v>
      </c>
      <c r="Q5208" s="214">
        <v>25</v>
      </c>
      <c r="R5208" s="214">
        <v>25</v>
      </c>
      <c r="S5208" s="214">
        <v>25</v>
      </c>
      <c r="T5208" s="214">
        <v>0</v>
      </c>
      <c r="U5208" s="214" t="s">
        <v>140</v>
      </c>
      <c r="V5208" s="214" t="s">
        <v>140</v>
      </c>
      <c r="W5208" s="214" t="s">
        <v>140</v>
      </c>
      <c r="X5208" s="214" t="s">
        <v>140</v>
      </c>
    </row>
    <row r="5209" spans="1:24" x14ac:dyDescent="0.25">
      <c r="A5209" t="str">
        <f t="shared" si="82"/>
        <v>YAG10Non-EULevel 7Female + maleAgriculture, food and related studiesAll</v>
      </c>
      <c r="B5209" s="214" t="s">
        <v>251</v>
      </c>
      <c r="C5209" s="214" t="s">
        <v>252</v>
      </c>
      <c r="D5209" s="214">
        <v>10</v>
      </c>
      <c r="E5209" s="214" t="s">
        <v>141</v>
      </c>
      <c r="F5209" s="214" t="s">
        <v>253</v>
      </c>
      <c r="G5209" s="214" t="s">
        <v>246</v>
      </c>
      <c r="H5209" s="214" t="s">
        <v>59</v>
      </c>
      <c r="I5209" s="214" t="s">
        <v>20</v>
      </c>
      <c r="J5209" s="214">
        <v>235</v>
      </c>
      <c r="K5209" s="214">
        <v>225</v>
      </c>
      <c r="L5209" s="214">
        <v>40.4</v>
      </c>
      <c r="M5209" s="214">
        <v>5.5</v>
      </c>
      <c r="N5209" s="214">
        <v>135</v>
      </c>
      <c r="O5209" s="214">
        <v>36.6</v>
      </c>
      <c r="P5209" s="214">
        <v>1.8</v>
      </c>
      <c r="Q5209" s="214">
        <v>18.5</v>
      </c>
      <c r="R5209" s="214">
        <v>20.100000000000001</v>
      </c>
      <c r="S5209" s="214">
        <v>21.2</v>
      </c>
      <c r="T5209" s="214">
        <v>2.7</v>
      </c>
      <c r="U5209" s="214">
        <v>35</v>
      </c>
      <c r="V5209" s="214">
        <v>12800</v>
      </c>
      <c r="W5209" s="214">
        <v>24800</v>
      </c>
      <c r="X5209" s="214">
        <v>34700</v>
      </c>
    </row>
    <row r="5210" spans="1:24" x14ac:dyDescent="0.25">
      <c r="A5210" t="str">
        <f t="shared" si="82"/>
        <v>YAG10Non-EULevel 7Female + maleAllied healthAll</v>
      </c>
      <c r="B5210" s="214" t="s">
        <v>251</v>
      </c>
      <c r="C5210" s="214" t="s">
        <v>252</v>
      </c>
      <c r="D5210" s="214">
        <v>10</v>
      </c>
      <c r="E5210" s="214" t="s">
        <v>141</v>
      </c>
      <c r="F5210" s="214" t="s">
        <v>253</v>
      </c>
      <c r="G5210" s="214" t="s">
        <v>246</v>
      </c>
      <c r="H5210" s="214" t="s">
        <v>142</v>
      </c>
      <c r="I5210" s="214" t="s">
        <v>20</v>
      </c>
      <c r="J5210" s="214">
        <v>590</v>
      </c>
      <c r="K5210" s="214">
        <v>550</v>
      </c>
      <c r="L5210" s="214">
        <v>36.799999999999997</v>
      </c>
      <c r="M5210" s="214">
        <v>6.7</v>
      </c>
      <c r="N5210" s="214">
        <v>345</v>
      </c>
      <c r="O5210" s="214">
        <v>28.4</v>
      </c>
      <c r="P5210" s="214">
        <v>1.3</v>
      </c>
      <c r="Q5210" s="214">
        <v>28</v>
      </c>
      <c r="R5210" s="214">
        <v>32.4</v>
      </c>
      <c r="S5210" s="214">
        <v>33.6</v>
      </c>
      <c r="T5210" s="214">
        <v>5.5</v>
      </c>
      <c r="U5210" s="214">
        <v>135</v>
      </c>
      <c r="V5210" s="214">
        <v>19700</v>
      </c>
      <c r="W5210" s="214">
        <v>33900</v>
      </c>
      <c r="X5210" s="214">
        <v>48200</v>
      </c>
    </row>
    <row r="5211" spans="1:24" x14ac:dyDescent="0.25">
      <c r="A5211" t="str">
        <f t="shared" si="82"/>
        <v>YAG10Non-EULevel 7Female + maleArchitecture, building and planningAll</v>
      </c>
      <c r="B5211" s="214" t="s">
        <v>251</v>
      </c>
      <c r="C5211" s="214" t="s">
        <v>252</v>
      </c>
      <c r="D5211" s="214">
        <v>10</v>
      </c>
      <c r="E5211" s="214" t="s">
        <v>141</v>
      </c>
      <c r="F5211" s="214" t="s">
        <v>253</v>
      </c>
      <c r="G5211" s="214" t="s">
        <v>246</v>
      </c>
      <c r="H5211" s="214" t="s">
        <v>74</v>
      </c>
      <c r="I5211" s="214" t="s">
        <v>20</v>
      </c>
      <c r="J5211" s="214">
        <v>930</v>
      </c>
      <c r="K5211" s="214">
        <v>845</v>
      </c>
      <c r="L5211" s="214">
        <v>42.1</v>
      </c>
      <c r="M5211" s="214">
        <v>9.3000000000000007</v>
      </c>
      <c r="N5211" s="214">
        <v>490</v>
      </c>
      <c r="O5211" s="214">
        <v>33.799999999999997</v>
      </c>
      <c r="P5211" s="214">
        <v>1.7</v>
      </c>
      <c r="Q5211" s="214">
        <v>20.9</v>
      </c>
      <c r="R5211" s="214">
        <v>21.5</v>
      </c>
      <c r="S5211" s="214">
        <v>22.4</v>
      </c>
      <c r="T5211" s="214">
        <v>1.6</v>
      </c>
      <c r="U5211" s="214">
        <v>150</v>
      </c>
      <c r="V5211" s="214">
        <v>19000</v>
      </c>
      <c r="W5211" s="214">
        <v>36500</v>
      </c>
      <c r="X5211" s="214">
        <v>50400</v>
      </c>
    </row>
    <row r="5212" spans="1:24" x14ac:dyDescent="0.25">
      <c r="A5212" t="str">
        <f t="shared" si="82"/>
        <v>YAG10Non-EULevel 7Female + maleBiosciencesAll</v>
      </c>
      <c r="B5212" s="214" t="s">
        <v>251</v>
      </c>
      <c r="C5212" s="214" t="s">
        <v>252</v>
      </c>
      <c r="D5212" s="214">
        <v>10</v>
      </c>
      <c r="E5212" s="214" t="s">
        <v>141</v>
      </c>
      <c r="F5212" s="214" t="s">
        <v>253</v>
      </c>
      <c r="G5212" s="214" t="s">
        <v>246</v>
      </c>
      <c r="H5212" s="214" t="s">
        <v>51</v>
      </c>
      <c r="I5212" s="214" t="s">
        <v>20</v>
      </c>
      <c r="J5212" s="214">
        <v>700</v>
      </c>
      <c r="K5212" s="214">
        <v>645</v>
      </c>
      <c r="L5212" s="214">
        <v>35.4</v>
      </c>
      <c r="M5212" s="214">
        <v>7.8</v>
      </c>
      <c r="N5212" s="214">
        <v>420</v>
      </c>
      <c r="O5212" s="214">
        <v>33.4</v>
      </c>
      <c r="P5212" s="214">
        <v>0.9</v>
      </c>
      <c r="Q5212" s="214">
        <v>26.1</v>
      </c>
      <c r="R5212" s="214">
        <v>29.1</v>
      </c>
      <c r="S5212" s="214">
        <v>30.3</v>
      </c>
      <c r="T5212" s="214">
        <v>4.2</v>
      </c>
      <c r="U5212" s="214">
        <v>145</v>
      </c>
      <c r="V5212" s="214">
        <v>27700</v>
      </c>
      <c r="W5212" s="214">
        <v>34300</v>
      </c>
      <c r="X5212" s="214">
        <v>44500</v>
      </c>
    </row>
    <row r="5213" spans="1:24" x14ac:dyDescent="0.25">
      <c r="A5213" t="str">
        <f t="shared" si="82"/>
        <v>YAG10Non-EULevel 7Female + maleBusiness and managementAll</v>
      </c>
      <c r="B5213" s="214" t="s">
        <v>251</v>
      </c>
      <c r="C5213" s="214" t="s">
        <v>252</v>
      </c>
      <c r="D5213" s="214">
        <v>10</v>
      </c>
      <c r="E5213" s="214" t="s">
        <v>141</v>
      </c>
      <c r="F5213" s="214" t="s">
        <v>253</v>
      </c>
      <c r="G5213" s="214" t="s">
        <v>246</v>
      </c>
      <c r="H5213" s="214" t="s">
        <v>87</v>
      </c>
      <c r="I5213" s="214" t="s">
        <v>20</v>
      </c>
      <c r="J5213" s="214">
        <v>14825</v>
      </c>
      <c r="K5213" s="214">
        <v>14160</v>
      </c>
      <c r="L5213" s="214">
        <v>54.2</v>
      </c>
      <c r="M5213" s="214">
        <v>4.5</v>
      </c>
      <c r="N5213" s="214">
        <v>6485</v>
      </c>
      <c r="O5213" s="214">
        <v>30.2</v>
      </c>
      <c r="P5213" s="214">
        <v>1</v>
      </c>
      <c r="Q5213" s="214">
        <v>13.8</v>
      </c>
      <c r="R5213" s="214">
        <v>14.3</v>
      </c>
      <c r="S5213" s="214">
        <v>14.6</v>
      </c>
      <c r="T5213" s="214">
        <v>0.9</v>
      </c>
      <c r="U5213" s="214">
        <v>1640</v>
      </c>
      <c r="V5213" s="214">
        <v>16400</v>
      </c>
      <c r="W5213" s="214">
        <v>33600</v>
      </c>
      <c r="X5213" s="214">
        <v>59100</v>
      </c>
    </row>
    <row r="5214" spans="1:24" x14ac:dyDescent="0.25">
      <c r="A5214" t="str">
        <f t="shared" si="82"/>
        <v>YAG10Non-EULevel 7Female + maleCeltic studiesAll</v>
      </c>
      <c r="B5214" s="214" t="s">
        <v>251</v>
      </c>
      <c r="C5214" s="214" t="s">
        <v>252</v>
      </c>
      <c r="D5214" s="214">
        <v>10</v>
      </c>
      <c r="E5214" s="214" t="s">
        <v>141</v>
      </c>
      <c r="F5214" s="214" t="s">
        <v>253</v>
      </c>
      <c r="G5214" s="214" t="s">
        <v>246</v>
      </c>
      <c r="H5214" s="214" t="s">
        <v>92</v>
      </c>
      <c r="I5214" s="214" t="s">
        <v>20</v>
      </c>
      <c r="J5214" s="214">
        <v>5</v>
      </c>
      <c r="K5214" s="214">
        <v>5</v>
      </c>
      <c r="L5214" s="214">
        <v>50</v>
      </c>
      <c r="M5214" s="214">
        <v>0</v>
      </c>
      <c r="N5214" s="214">
        <v>0</v>
      </c>
      <c r="O5214" s="214">
        <v>33.299999999999997</v>
      </c>
      <c r="P5214" s="214">
        <v>0</v>
      </c>
      <c r="Q5214" s="214">
        <v>16.7</v>
      </c>
      <c r="R5214" s="214">
        <v>16.7</v>
      </c>
      <c r="S5214" s="214">
        <v>16.7</v>
      </c>
      <c r="T5214" s="214">
        <v>0</v>
      </c>
      <c r="U5214" s="214" t="s">
        <v>140</v>
      </c>
      <c r="V5214" s="214" t="s">
        <v>140</v>
      </c>
      <c r="W5214" s="214" t="s">
        <v>140</v>
      </c>
      <c r="X5214" s="214" t="s">
        <v>140</v>
      </c>
    </row>
    <row r="5215" spans="1:24" x14ac:dyDescent="0.25">
      <c r="A5215" t="str">
        <f t="shared" si="82"/>
        <v>YAG10Non-EULevel 7Female + maleChemistryAll</v>
      </c>
      <c r="B5215" s="214" t="s">
        <v>251</v>
      </c>
      <c r="C5215" s="214" t="s">
        <v>252</v>
      </c>
      <c r="D5215" s="214">
        <v>10</v>
      </c>
      <c r="E5215" s="214" t="s">
        <v>141</v>
      </c>
      <c r="F5215" s="214" t="s">
        <v>253</v>
      </c>
      <c r="G5215" s="214" t="s">
        <v>246</v>
      </c>
      <c r="H5215" s="214" t="s">
        <v>63</v>
      </c>
      <c r="I5215" s="214" t="s">
        <v>20</v>
      </c>
      <c r="J5215" s="214">
        <v>165</v>
      </c>
      <c r="K5215" s="214">
        <v>155</v>
      </c>
      <c r="L5215" s="214">
        <v>43.7</v>
      </c>
      <c r="M5215" s="214">
        <v>6</v>
      </c>
      <c r="N5215" s="214">
        <v>90</v>
      </c>
      <c r="O5215" s="214">
        <v>26.7</v>
      </c>
      <c r="P5215" s="214">
        <v>1.9</v>
      </c>
      <c r="Q5215" s="214">
        <v>24.6</v>
      </c>
      <c r="R5215" s="214">
        <v>27.4</v>
      </c>
      <c r="S5215" s="214">
        <v>27.7</v>
      </c>
      <c r="T5215" s="214">
        <v>3.1</v>
      </c>
      <c r="U5215" s="214">
        <v>30</v>
      </c>
      <c r="V5215" s="214">
        <v>22300</v>
      </c>
      <c r="W5215" s="214">
        <v>33600</v>
      </c>
      <c r="X5215" s="214">
        <v>44900</v>
      </c>
    </row>
    <row r="5216" spans="1:24" x14ac:dyDescent="0.25">
      <c r="A5216" t="str">
        <f t="shared" si="82"/>
        <v>YAG10Non-EULevel 7Female + maleCombined and general studiesAll</v>
      </c>
      <c r="B5216" s="214" t="s">
        <v>251</v>
      </c>
      <c r="C5216" s="214" t="s">
        <v>252</v>
      </c>
      <c r="D5216" s="214">
        <v>10</v>
      </c>
      <c r="E5216" s="214" t="s">
        <v>141</v>
      </c>
      <c r="F5216" s="214" t="s">
        <v>253</v>
      </c>
      <c r="G5216" s="214" t="s">
        <v>246</v>
      </c>
      <c r="H5216" s="214" t="s">
        <v>103</v>
      </c>
      <c r="I5216" s="214" t="s">
        <v>20</v>
      </c>
      <c r="J5216" s="214">
        <v>85</v>
      </c>
      <c r="K5216" s="214">
        <v>85</v>
      </c>
      <c r="L5216" s="214">
        <v>54.3</v>
      </c>
      <c r="M5216" s="214">
        <v>1.2</v>
      </c>
      <c r="N5216" s="214">
        <v>40</v>
      </c>
      <c r="O5216" s="214">
        <v>23.8</v>
      </c>
      <c r="P5216" s="214">
        <v>2.2999999999999998</v>
      </c>
      <c r="Q5216" s="214">
        <v>17.600000000000001</v>
      </c>
      <c r="R5216" s="214">
        <v>18.399999999999999</v>
      </c>
      <c r="S5216" s="214">
        <v>19.5</v>
      </c>
      <c r="T5216" s="214">
        <v>1.9</v>
      </c>
      <c r="U5216" s="214">
        <v>15</v>
      </c>
      <c r="V5216" s="214">
        <v>33600</v>
      </c>
      <c r="W5216" s="214">
        <v>41400</v>
      </c>
      <c r="X5216" s="214">
        <v>54800</v>
      </c>
    </row>
    <row r="5217" spans="1:24" x14ac:dyDescent="0.25">
      <c r="A5217" t="str">
        <f t="shared" si="82"/>
        <v>YAG10Non-EULevel 7Female + maleComputingAll</v>
      </c>
      <c r="B5217" s="214" t="s">
        <v>251</v>
      </c>
      <c r="C5217" s="214" t="s">
        <v>252</v>
      </c>
      <c r="D5217" s="214">
        <v>10</v>
      </c>
      <c r="E5217" s="214" t="s">
        <v>141</v>
      </c>
      <c r="F5217" s="214" t="s">
        <v>253</v>
      </c>
      <c r="G5217" s="214" t="s">
        <v>246</v>
      </c>
      <c r="H5217" s="214" t="s">
        <v>71</v>
      </c>
      <c r="I5217" s="214" t="s">
        <v>20</v>
      </c>
      <c r="J5217" s="214">
        <v>3535</v>
      </c>
      <c r="K5217" s="214">
        <v>3375</v>
      </c>
      <c r="L5217" s="214">
        <v>30.5</v>
      </c>
      <c r="M5217" s="214">
        <v>4.5</v>
      </c>
      <c r="N5217" s="214">
        <v>2350</v>
      </c>
      <c r="O5217" s="214">
        <v>34.200000000000003</v>
      </c>
      <c r="P5217" s="214">
        <v>1.7</v>
      </c>
      <c r="Q5217" s="214">
        <v>31.8</v>
      </c>
      <c r="R5217" s="214">
        <v>33.1</v>
      </c>
      <c r="S5217" s="214">
        <v>33.6</v>
      </c>
      <c r="T5217" s="214">
        <v>1.8</v>
      </c>
      <c r="U5217" s="214">
        <v>965</v>
      </c>
      <c r="V5217" s="214">
        <v>16800</v>
      </c>
      <c r="W5217" s="214">
        <v>37600</v>
      </c>
      <c r="X5217" s="214">
        <v>55800</v>
      </c>
    </row>
    <row r="5218" spans="1:24" x14ac:dyDescent="0.25">
      <c r="A5218" t="str">
        <f t="shared" si="82"/>
        <v>YAG10Non-EULevel 7Female + maleCreative arts and designAll</v>
      </c>
      <c r="B5218" s="214" t="s">
        <v>251</v>
      </c>
      <c r="C5218" s="214" t="s">
        <v>252</v>
      </c>
      <c r="D5218" s="214">
        <v>10</v>
      </c>
      <c r="E5218" s="214" t="s">
        <v>141</v>
      </c>
      <c r="F5218" s="214" t="s">
        <v>253</v>
      </c>
      <c r="G5218" s="214" t="s">
        <v>246</v>
      </c>
      <c r="H5218" s="214" t="s">
        <v>99</v>
      </c>
      <c r="I5218" s="214" t="s">
        <v>20</v>
      </c>
      <c r="J5218" s="214">
        <v>1375</v>
      </c>
      <c r="K5218" s="214">
        <v>1305</v>
      </c>
      <c r="L5218" s="214">
        <v>56.1</v>
      </c>
      <c r="M5218" s="214">
        <v>5.3</v>
      </c>
      <c r="N5218" s="214">
        <v>570</v>
      </c>
      <c r="O5218" s="214">
        <v>28.5</v>
      </c>
      <c r="P5218" s="214">
        <v>1.3</v>
      </c>
      <c r="Q5218" s="214">
        <v>13</v>
      </c>
      <c r="R5218" s="214">
        <v>13.6</v>
      </c>
      <c r="S5218" s="214">
        <v>14.1</v>
      </c>
      <c r="T5218" s="214">
        <v>1.1000000000000001</v>
      </c>
      <c r="U5218" s="214">
        <v>145</v>
      </c>
      <c r="V5218" s="214">
        <v>11300</v>
      </c>
      <c r="W5218" s="214">
        <v>25200</v>
      </c>
      <c r="X5218" s="214">
        <v>40900</v>
      </c>
    </row>
    <row r="5219" spans="1:24" x14ac:dyDescent="0.25">
      <c r="A5219" t="str">
        <f t="shared" si="82"/>
        <v>YAG10Non-EULevel 7Female + maleEconomicsAll</v>
      </c>
      <c r="B5219" s="214" t="s">
        <v>251</v>
      </c>
      <c r="C5219" s="214" t="s">
        <v>252</v>
      </c>
      <c r="D5219" s="214">
        <v>10</v>
      </c>
      <c r="E5219" s="214" t="s">
        <v>141</v>
      </c>
      <c r="F5219" s="214" t="s">
        <v>253</v>
      </c>
      <c r="G5219" s="214" t="s">
        <v>246</v>
      </c>
      <c r="H5219" s="214" t="s">
        <v>79</v>
      </c>
      <c r="I5219" s="214" t="s">
        <v>20</v>
      </c>
      <c r="J5219" s="214">
        <v>1385</v>
      </c>
      <c r="K5219" s="214">
        <v>1310</v>
      </c>
      <c r="L5219" s="214">
        <v>55.6</v>
      </c>
      <c r="M5219" s="214">
        <v>5.3</v>
      </c>
      <c r="N5219" s="214">
        <v>580</v>
      </c>
      <c r="O5219" s="214">
        <v>28</v>
      </c>
      <c r="P5219" s="214">
        <v>1.2</v>
      </c>
      <c r="Q5219" s="214">
        <v>13.4</v>
      </c>
      <c r="R5219" s="214">
        <v>14.4</v>
      </c>
      <c r="S5219" s="214">
        <v>15.2</v>
      </c>
      <c r="T5219" s="214">
        <v>1.9</v>
      </c>
      <c r="U5219" s="214">
        <v>150</v>
      </c>
      <c r="V5219" s="214">
        <v>25200</v>
      </c>
      <c r="W5219" s="214">
        <v>42000</v>
      </c>
      <c r="X5219" s="214">
        <v>81800</v>
      </c>
    </row>
    <row r="5220" spans="1:24" x14ac:dyDescent="0.25">
      <c r="A5220" t="str">
        <f t="shared" si="82"/>
        <v>YAG10Non-EULevel 7Female + maleEducation and teachingAll</v>
      </c>
      <c r="B5220" s="214" t="s">
        <v>251</v>
      </c>
      <c r="C5220" s="214" t="s">
        <v>252</v>
      </c>
      <c r="D5220" s="214">
        <v>10</v>
      </c>
      <c r="E5220" s="214" t="s">
        <v>141</v>
      </c>
      <c r="F5220" s="214" t="s">
        <v>253</v>
      </c>
      <c r="G5220" s="214" t="s">
        <v>246</v>
      </c>
      <c r="H5220" s="214" t="s">
        <v>101</v>
      </c>
      <c r="I5220" s="214" t="s">
        <v>20</v>
      </c>
      <c r="J5220" s="214">
        <v>1415</v>
      </c>
      <c r="K5220" s="214">
        <v>1330</v>
      </c>
      <c r="L5220" s="214">
        <v>60.8</v>
      </c>
      <c r="M5220" s="214">
        <v>6</v>
      </c>
      <c r="N5220" s="214">
        <v>520</v>
      </c>
      <c r="O5220" s="214">
        <v>21.2</v>
      </c>
      <c r="P5220" s="214">
        <v>1.3</v>
      </c>
      <c r="Q5220" s="214">
        <v>14.1</v>
      </c>
      <c r="R5220" s="214">
        <v>15.7</v>
      </c>
      <c r="S5220" s="214">
        <v>16.7</v>
      </c>
      <c r="T5220" s="214">
        <v>2.6</v>
      </c>
      <c r="U5220" s="214">
        <v>160</v>
      </c>
      <c r="V5220" s="214">
        <v>17200</v>
      </c>
      <c r="W5220" s="214">
        <v>31400</v>
      </c>
      <c r="X5220" s="214">
        <v>44500</v>
      </c>
    </row>
    <row r="5221" spans="1:24" x14ac:dyDescent="0.25">
      <c r="A5221" t="str">
        <f t="shared" si="82"/>
        <v>YAG10Non-EULevel 7Female + maleEngineeringAll</v>
      </c>
      <c r="B5221" s="214" t="s">
        <v>251</v>
      </c>
      <c r="C5221" s="214" t="s">
        <v>252</v>
      </c>
      <c r="D5221" s="214">
        <v>10</v>
      </c>
      <c r="E5221" s="214" t="s">
        <v>141</v>
      </c>
      <c r="F5221" s="214" t="s">
        <v>253</v>
      </c>
      <c r="G5221" s="214" t="s">
        <v>246</v>
      </c>
      <c r="H5221" s="214" t="s">
        <v>68</v>
      </c>
      <c r="I5221" s="214" t="s">
        <v>20</v>
      </c>
      <c r="J5221" s="214">
        <v>4685</v>
      </c>
      <c r="K5221" s="214">
        <v>4435</v>
      </c>
      <c r="L5221" s="214">
        <v>39.700000000000003</v>
      </c>
      <c r="M5221" s="214">
        <v>5.4</v>
      </c>
      <c r="N5221" s="214">
        <v>2670</v>
      </c>
      <c r="O5221" s="214">
        <v>32.9</v>
      </c>
      <c r="P5221" s="214">
        <v>1.6</v>
      </c>
      <c r="Q5221" s="214">
        <v>23.1</v>
      </c>
      <c r="R5221" s="214">
        <v>24.9</v>
      </c>
      <c r="S5221" s="214">
        <v>25.7</v>
      </c>
      <c r="T5221" s="214">
        <v>2.6</v>
      </c>
      <c r="U5221" s="214">
        <v>910</v>
      </c>
      <c r="V5221" s="214">
        <v>23700</v>
      </c>
      <c r="W5221" s="214">
        <v>41600</v>
      </c>
      <c r="X5221" s="214">
        <v>57300</v>
      </c>
    </row>
    <row r="5222" spans="1:24" x14ac:dyDescent="0.25">
      <c r="A5222" t="str">
        <f t="shared" si="82"/>
        <v>YAG10Non-EULevel 7Female + maleEnglish studiesAll</v>
      </c>
      <c r="B5222" s="214" t="s">
        <v>251</v>
      </c>
      <c r="C5222" s="214" t="s">
        <v>252</v>
      </c>
      <c r="D5222" s="214">
        <v>10</v>
      </c>
      <c r="E5222" s="214" t="s">
        <v>141</v>
      </c>
      <c r="F5222" s="214" t="s">
        <v>253</v>
      </c>
      <c r="G5222" s="214" t="s">
        <v>246</v>
      </c>
      <c r="H5222" s="214" t="s">
        <v>90</v>
      </c>
      <c r="I5222" s="214" t="s">
        <v>20</v>
      </c>
      <c r="J5222" s="214">
        <v>830</v>
      </c>
      <c r="K5222" s="214">
        <v>785</v>
      </c>
      <c r="L5222" s="214">
        <v>64.099999999999994</v>
      </c>
      <c r="M5222" s="214">
        <v>4.9000000000000004</v>
      </c>
      <c r="N5222" s="214">
        <v>285</v>
      </c>
      <c r="O5222" s="214">
        <v>22</v>
      </c>
      <c r="P5222" s="214">
        <v>1.7</v>
      </c>
      <c r="Q5222" s="214">
        <v>10.3</v>
      </c>
      <c r="R5222" s="214">
        <v>11.3</v>
      </c>
      <c r="S5222" s="214">
        <v>12.2</v>
      </c>
      <c r="T5222" s="214">
        <v>1.9</v>
      </c>
      <c r="U5222" s="214">
        <v>70</v>
      </c>
      <c r="V5222" s="214">
        <v>11300</v>
      </c>
      <c r="W5222" s="214">
        <v>28100</v>
      </c>
      <c r="X5222" s="214">
        <v>37600</v>
      </c>
    </row>
    <row r="5223" spans="1:24" x14ac:dyDescent="0.25">
      <c r="A5223" t="str">
        <f t="shared" si="82"/>
        <v>YAG10Non-EULevel 7Female + maleGeneral, applied and forensic sciencesAll</v>
      </c>
      <c r="B5223" s="214" t="s">
        <v>251</v>
      </c>
      <c r="C5223" s="214" t="s">
        <v>252</v>
      </c>
      <c r="D5223" s="214">
        <v>10</v>
      </c>
      <c r="E5223" s="214" t="s">
        <v>141</v>
      </c>
      <c r="F5223" s="214" t="s">
        <v>253</v>
      </c>
      <c r="G5223" s="214" t="s">
        <v>246</v>
      </c>
      <c r="H5223" s="214" t="s">
        <v>143</v>
      </c>
      <c r="I5223" s="214" t="s">
        <v>20</v>
      </c>
      <c r="J5223" s="214">
        <v>180</v>
      </c>
      <c r="K5223" s="214">
        <v>165</v>
      </c>
      <c r="L5223" s="214">
        <v>52</v>
      </c>
      <c r="M5223" s="214">
        <v>6.7</v>
      </c>
      <c r="N5223" s="214">
        <v>80</v>
      </c>
      <c r="O5223" s="214">
        <v>26</v>
      </c>
      <c r="P5223" s="214">
        <v>1.4</v>
      </c>
      <c r="Q5223" s="214">
        <v>18.2</v>
      </c>
      <c r="R5223" s="214">
        <v>20</v>
      </c>
      <c r="S5223" s="214">
        <v>20.6</v>
      </c>
      <c r="T5223" s="214">
        <v>2.4</v>
      </c>
      <c r="U5223" s="214">
        <v>30</v>
      </c>
      <c r="V5223" s="214">
        <v>15000</v>
      </c>
      <c r="W5223" s="214">
        <v>29900</v>
      </c>
      <c r="X5223" s="214">
        <v>39800</v>
      </c>
    </row>
    <row r="5224" spans="1:24" x14ac:dyDescent="0.25">
      <c r="A5224" t="str">
        <f t="shared" si="82"/>
        <v>YAG10Non-EULevel 7Female + maleGeography, earth and environmental studiesAll</v>
      </c>
      <c r="B5224" s="214" t="s">
        <v>251</v>
      </c>
      <c r="C5224" s="214" t="s">
        <v>252</v>
      </c>
      <c r="D5224" s="214">
        <v>10</v>
      </c>
      <c r="E5224" s="214" t="s">
        <v>141</v>
      </c>
      <c r="F5224" s="214" t="s">
        <v>253</v>
      </c>
      <c r="G5224" s="214" t="s">
        <v>246</v>
      </c>
      <c r="H5224" s="214" t="s">
        <v>144</v>
      </c>
      <c r="I5224" s="214" t="s">
        <v>20</v>
      </c>
      <c r="J5224" s="214">
        <v>775</v>
      </c>
      <c r="K5224" s="214">
        <v>730</v>
      </c>
      <c r="L5224" s="214">
        <v>50</v>
      </c>
      <c r="M5224" s="214">
        <v>5.6</v>
      </c>
      <c r="N5224" s="214">
        <v>365</v>
      </c>
      <c r="O5224" s="214">
        <v>30</v>
      </c>
      <c r="P5224" s="214">
        <v>1.1000000000000001</v>
      </c>
      <c r="Q5224" s="214">
        <v>16.3</v>
      </c>
      <c r="R5224" s="214">
        <v>17.899999999999999</v>
      </c>
      <c r="S5224" s="214">
        <v>18.899999999999999</v>
      </c>
      <c r="T5224" s="214">
        <v>2.6</v>
      </c>
      <c r="U5224" s="214">
        <v>100</v>
      </c>
      <c r="V5224" s="214">
        <v>21500</v>
      </c>
      <c r="W5224" s="214">
        <v>34300</v>
      </c>
      <c r="X5224" s="214">
        <v>48200</v>
      </c>
    </row>
    <row r="5225" spans="1:24" x14ac:dyDescent="0.25">
      <c r="A5225" t="str">
        <f t="shared" si="82"/>
        <v>YAG10Non-EULevel 7Female + maleHealth and social careAll</v>
      </c>
      <c r="B5225" s="214" t="s">
        <v>251</v>
      </c>
      <c r="C5225" s="214" t="s">
        <v>252</v>
      </c>
      <c r="D5225" s="214">
        <v>10</v>
      </c>
      <c r="E5225" s="214" t="s">
        <v>141</v>
      </c>
      <c r="F5225" s="214" t="s">
        <v>253</v>
      </c>
      <c r="G5225" s="214" t="s">
        <v>246</v>
      </c>
      <c r="H5225" s="214" t="s">
        <v>83</v>
      </c>
      <c r="I5225" s="214" t="s">
        <v>20</v>
      </c>
      <c r="J5225" s="214">
        <v>100</v>
      </c>
      <c r="K5225" s="214">
        <v>90</v>
      </c>
      <c r="L5225" s="214">
        <v>35.700000000000003</v>
      </c>
      <c r="M5225" s="214">
        <v>9.9</v>
      </c>
      <c r="N5225" s="214">
        <v>60</v>
      </c>
      <c r="O5225" s="214">
        <v>22</v>
      </c>
      <c r="P5225" s="214">
        <v>4.4000000000000004</v>
      </c>
      <c r="Q5225" s="214">
        <v>30.2</v>
      </c>
      <c r="R5225" s="214">
        <v>36.799999999999997</v>
      </c>
      <c r="S5225" s="214">
        <v>37.9</v>
      </c>
      <c r="T5225" s="214">
        <v>7.7</v>
      </c>
      <c r="U5225" s="214">
        <v>25</v>
      </c>
      <c r="V5225" s="214">
        <v>11700</v>
      </c>
      <c r="W5225" s="214">
        <v>33600</v>
      </c>
      <c r="X5225" s="214">
        <v>45300</v>
      </c>
    </row>
    <row r="5226" spans="1:24" x14ac:dyDescent="0.25">
      <c r="A5226" t="str">
        <f t="shared" si="82"/>
        <v>YAG10Non-EULevel 7Female + maleHistory and archaeologyAll</v>
      </c>
      <c r="B5226" s="214" t="s">
        <v>251</v>
      </c>
      <c r="C5226" s="214" t="s">
        <v>252</v>
      </c>
      <c r="D5226" s="214">
        <v>10</v>
      </c>
      <c r="E5226" s="214" t="s">
        <v>141</v>
      </c>
      <c r="F5226" s="214" t="s">
        <v>253</v>
      </c>
      <c r="G5226" s="214" t="s">
        <v>246</v>
      </c>
      <c r="H5226" s="214" t="s">
        <v>95</v>
      </c>
      <c r="I5226" s="214" t="s">
        <v>20</v>
      </c>
      <c r="J5226" s="214">
        <v>650</v>
      </c>
      <c r="K5226" s="214">
        <v>625</v>
      </c>
      <c r="L5226" s="214">
        <v>61.4</v>
      </c>
      <c r="M5226" s="214">
        <v>4.2</v>
      </c>
      <c r="N5226" s="214">
        <v>240</v>
      </c>
      <c r="O5226" s="214">
        <v>21.6</v>
      </c>
      <c r="P5226" s="214">
        <v>1.8</v>
      </c>
      <c r="Q5226" s="214">
        <v>13.6</v>
      </c>
      <c r="R5226" s="214">
        <v>14.5</v>
      </c>
      <c r="S5226" s="214">
        <v>15.3</v>
      </c>
      <c r="T5226" s="214">
        <v>1.7</v>
      </c>
      <c r="U5226" s="214">
        <v>75</v>
      </c>
      <c r="V5226" s="214">
        <v>17500</v>
      </c>
      <c r="W5226" s="214">
        <v>30700</v>
      </c>
      <c r="X5226" s="214">
        <v>44200</v>
      </c>
    </row>
    <row r="5227" spans="1:24" x14ac:dyDescent="0.25">
      <c r="A5227" t="str">
        <f t="shared" si="82"/>
        <v>YAG10Non-EULevel 7Female + maleLanguages and area studiesAll</v>
      </c>
      <c r="B5227" s="214" t="s">
        <v>251</v>
      </c>
      <c r="C5227" s="214" t="s">
        <v>252</v>
      </c>
      <c r="D5227" s="214">
        <v>10</v>
      </c>
      <c r="E5227" s="214" t="s">
        <v>141</v>
      </c>
      <c r="F5227" s="214" t="s">
        <v>253</v>
      </c>
      <c r="G5227" s="214" t="s">
        <v>246</v>
      </c>
      <c r="H5227" s="214" t="s">
        <v>168</v>
      </c>
      <c r="I5227" s="214" t="s">
        <v>20</v>
      </c>
      <c r="J5227" s="214">
        <v>675</v>
      </c>
      <c r="K5227" s="214">
        <v>640</v>
      </c>
      <c r="L5227" s="214">
        <v>63</v>
      </c>
      <c r="M5227" s="214">
        <v>5.6</v>
      </c>
      <c r="N5227" s="214">
        <v>235</v>
      </c>
      <c r="O5227" s="214">
        <v>22.8</v>
      </c>
      <c r="P5227" s="214">
        <v>0.8</v>
      </c>
      <c r="Q5227" s="214">
        <v>11.4</v>
      </c>
      <c r="R5227" s="214">
        <v>12</v>
      </c>
      <c r="S5227" s="214">
        <v>13.4</v>
      </c>
      <c r="T5227" s="214">
        <v>2</v>
      </c>
      <c r="U5227" s="214">
        <v>60</v>
      </c>
      <c r="V5227" s="214">
        <v>11700</v>
      </c>
      <c r="W5227" s="214">
        <v>32100</v>
      </c>
      <c r="X5227" s="214">
        <v>44200</v>
      </c>
    </row>
    <row r="5228" spans="1:24" x14ac:dyDescent="0.25">
      <c r="A5228" t="str">
        <f t="shared" si="82"/>
        <v>YAG10Non-EULevel 7Female + maleLawAll</v>
      </c>
      <c r="B5228" s="214" t="s">
        <v>251</v>
      </c>
      <c r="C5228" s="214" t="s">
        <v>252</v>
      </c>
      <c r="D5228" s="214">
        <v>10</v>
      </c>
      <c r="E5228" s="214" t="s">
        <v>141</v>
      </c>
      <c r="F5228" s="214" t="s">
        <v>253</v>
      </c>
      <c r="G5228" s="214" t="s">
        <v>246</v>
      </c>
      <c r="H5228" s="214" t="s">
        <v>85</v>
      </c>
      <c r="I5228" s="214" t="s">
        <v>20</v>
      </c>
      <c r="J5228" s="214">
        <v>2535</v>
      </c>
      <c r="K5228" s="214">
        <v>2430</v>
      </c>
      <c r="L5228" s="214">
        <v>60.7</v>
      </c>
      <c r="M5228" s="214">
        <v>4.0999999999999996</v>
      </c>
      <c r="N5228" s="214">
        <v>955</v>
      </c>
      <c r="O5228" s="214">
        <v>25.1</v>
      </c>
      <c r="P5228" s="214">
        <v>1</v>
      </c>
      <c r="Q5228" s="214">
        <v>11.6</v>
      </c>
      <c r="R5228" s="214">
        <v>12.5</v>
      </c>
      <c r="S5228" s="214">
        <v>13.2</v>
      </c>
      <c r="T5228" s="214">
        <v>1.5</v>
      </c>
      <c r="U5228" s="214">
        <v>235</v>
      </c>
      <c r="V5228" s="214">
        <v>15700</v>
      </c>
      <c r="W5228" s="214">
        <v>31700</v>
      </c>
      <c r="X5228" s="214">
        <v>57700</v>
      </c>
    </row>
    <row r="5229" spans="1:24" x14ac:dyDescent="0.25">
      <c r="A5229" t="str">
        <f t="shared" si="82"/>
        <v>YAG10Non-EULevel 7Female + maleMaterials and technologyAll</v>
      </c>
      <c r="B5229" s="214" t="s">
        <v>251</v>
      </c>
      <c r="C5229" s="214" t="s">
        <v>252</v>
      </c>
      <c r="D5229" s="214">
        <v>10</v>
      </c>
      <c r="E5229" s="214" t="s">
        <v>141</v>
      </c>
      <c r="F5229" s="214" t="s">
        <v>253</v>
      </c>
      <c r="G5229" s="214" t="s">
        <v>246</v>
      </c>
      <c r="H5229" s="214" t="s">
        <v>145</v>
      </c>
      <c r="I5229" s="214" t="s">
        <v>20</v>
      </c>
      <c r="J5229" s="214">
        <v>495</v>
      </c>
      <c r="K5229" s="214">
        <v>465</v>
      </c>
      <c r="L5229" s="214">
        <v>42.2</v>
      </c>
      <c r="M5229" s="214">
        <v>6.1</v>
      </c>
      <c r="N5229" s="214">
        <v>270</v>
      </c>
      <c r="O5229" s="214">
        <v>29.7</v>
      </c>
      <c r="P5229" s="214">
        <v>2.2999999999999998</v>
      </c>
      <c r="Q5229" s="214">
        <v>22.5</v>
      </c>
      <c r="R5229" s="214">
        <v>24.8</v>
      </c>
      <c r="S5229" s="214">
        <v>25.8</v>
      </c>
      <c r="T5229" s="214">
        <v>3.3</v>
      </c>
      <c r="U5229" s="214">
        <v>85</v>
      </c>
      <c r="V5229" s="214">
        <v>20400</v>
      </c>
      <c r="W5229" s="214">
        <v>32500</v>
      </c>
      <c r="X5229" s="214">
        <v>46700</v>
      </c>
    </row>
    <row r="5230" spans="1:24" x14ac:dyDescent="0.25">
      <c r="A5230" t="str">
        <f t="shared" si="82"/>
        <v>YAG10Non-EULevel 7Female + maleMathematical sciencesAll</v>
      </c>
      <c r="B5230" s="214" t="s">
        <v>251</v>
      </c>
      <c r="C5230" s="214" t="s">
        <v>252</v>
      </c>
      <c r="D5230" s="214">
        <v>10</v>
      </c>
      <c r="E5230" s="214" t="s">
        <v>141</v>
      </c>
      <c r="F5230" s="214" t="s">
        <v>253</v>
      </c>
      <c r="G5230" s="214" t="s">
        <v>246</v>
      </c>
      <c r="H5230" s="214" t="s">
        <v>66</v>
      </c>
      <c r="I5230" s="214" t="s">
        <v>20</v>
      </c>
      <c r="J5230" s="214">
        <v>495</v>
      </c>
      <c r="K5230" s="214">
        <v>460</v>
      </c>
      <c r="L5230" s="214">
        <v>47</v>
      </c>
      <c r="M5230" s="214">
        <v>7.1</v>
      </c>
      <c r="N5230" s="214">
        <v>245</v>
      </c>
      <c r="O5230" s="214">
        <v>30.5</v>
      </c>
      <c r="P5230" s="214">
        <v>0.9</v>
      </c>
      <c r="Q5230" s="214">
        <v>20.3</v>
      </c>
      <c r="R5230" s="214">
        <v>21.1</v>
      </c>
      <c r="S5230" s="214">
        <v>21.7</v>
      </c>
      <c r="T5230" s="214">
        <v>1.4</v>
      </c>
      <c r="U5230" s="214">
        <v>85</v>
      </c>
      <c r="V5230" s="214">
        <v>29300</v>
      </c>
      <c r="W5230" s="214">
        <v>57300</v>
      </c>
      <c r="X5230" s="214">
        <v>114200</v>
      </c>
    </row>
    <row r="5231" spans="1:24" x14ac:dyDescent="0.25">
      <c r="A5231" t="str">
        <f t="shared" si="82"/>
        <v>YAG10Non-EULevel 7Female + maleMBAAll</v>
      </c>
      <c r="B5231" s="214" t="s">
        <v>251</v>
      </c>
      <c r="C5231" s="214" t="s">
        <v>252</v>
      </c>
      <c r="D5231" s="214">
        <v>10</v>
      </c>
      <c r="E5231" s="214" t="s">
        <v>141</v>
      </c>
      <c r="F5231" s="214" t="s">
        <v>253</v>
      </c>
      <c r="G5231" s="214" t="s">
        <v>246</v>
      </c>
      <c r="H5231" s="214" t="s">
        <v>41</v>
      </c>
      <c r="I5231" s="214" t="s">
        <v>20</v>
      </c>
      <c r="J5231" s="214">
        <v>2270</v>
      </c>
      <c r="K5231" s="214">
        <v>2105</v>
      </c>
      <c r="L5231" s="214">
        <v>46.6</v>
      </c>
      <c r="M5231" s="214">
        <v>7.2</v>
      </c>
      <c r="N5231" s="214">
        <v>1125</v>
      </c>
      <c r="O5231" s="214">
        <v>28.8</v>
      </c>
      <c r="P5231" s="214">
        <v>2.1</v>
      </c>
      <c r="Q5231" s="214">
        <v>21.1</v>
      </c>
      <c r="R5231" s="214">
        <v>22.1</v>
      </c>
      <c r="S5231" s="214">
        <v>22.4</v>
      </c>
      <c r="T5231" s="214">
        <v>1.4</v>
      </c>
      <c r="U5231" s="214">
        <v>370</v>
      </c>
      <c r="V5231" s="214">
        <v>15200</v>
      </c>
      <c r="W5231" s="214">
        <v>37000</v>
      </c>
      <c r="X5231" s="214">
        <v>66400</v>
      </c>
    </row>
    <row r="5232" spans="1:24" x14ac:dyDescent="0.25">
      <c r="A5232" t="str">
        <f t="shared" si="82"/>
        <v>YAG10Non-EULevel 7Female + maleMedia, journalism and communicationsAll</v>
      </c>
      <c r="B5232" s="214" t="s">
        <v>251</v>
      </c>
      <c r="C5232" s="214" t="s">
        <v>252</v>
      </c>
      <c r="D5232" s="214">
        <v>10</v>
      </c>
      <c r="E5232" s="214" t="s">
        <v>141</v>
      </c>
      <c r="F5232" s="214" t="s">
        <v>253</v>
      </c>
      <c r="G5232" s="214" t="s">
        <v>246</v>
      </c>
      <c r="H5232" s="214" t="s">
        <v>146</v>
      </c>
      <c r="I5232" s="214" t="s">
        <v>20</v>
      </c>
      <c r="J5232" s="214">
        <v>1080</v>
      </c>
      <c r="K5232" s="214">
        <v>1020</v>
      </c>
      <c r="L5232" s="214">
        <v>56.9</v>
      </c>
      <c r="M5232" s="214">
        <v>5.6</v>
      </c>
      <c r="N5232" s="214">
        <v>440</v>
      </c>
      <c r="O5232" s="214">
        <v>26.8</v>
      </c>
      <c r="P5232" s="214">
        <v>1.5</v>
      </c>
      <c r="Q5232" s="214">
        <v>13.1</v>
      </c>
      <c r="R5232" s="214">
        <v>14.3</v>
      </c>
      <c r="S5232" s="214">
        <v>14.9</v>
      </c>
      <c r="T5232" s="214">
        <v>1.7</v>
      </c>
      <c r="U5232" s="214">
        <v>115</v>
      </c>
      <c r="V5232" s="214">
        <v>13300</v>
      </c>
      <c r="W5232" s="214">
        <v>31000</v>
      </c>
      <c r="X5232" s="214">
        <v>47400</v>
      </c>
    </row>
    <row r="5233" spans="1:24" x14ac:dyDescent="0.25">
      <c r="A5233" t="str">
        <f t="shared" si="82"/>
        <v>YAG10Non-EULevel 7Female + maleMedical sciencesAll</v>
      </c>
      <c r="B5233" s="214" t="s">
        <v>251</v>
      </c>
      <c r="C5233" s="214" t="s">
        <v>252</v>
      </c>
      <c r="D5233" s="214">
        <v>10</v>
      </c>
      <c r="E5233" s="214" t="s">
        <v>141</v>
      </c>
      <c r="F5233" s="214" t="s">
        <v>253</v>
      </c>
      <c r="G5233" s="214" t="s">
        <v>246</v>
      </c>
      <c r="H5233" s="214" t="s">
        <v>147</v>
      </c>
      <c r="I5233" s="214" t="s">
        <v>20</v>
      </c>
      <c r="J5233" s="214">
        <v>130</v>
      </c>
      <c r="K5233" s="214">
        <v>120</v>
      </c>
      <c r="L5233" s="214">
        <v>43.1</v>
      </c>
      <c r="M5233" s="214">
        <v>7.4</v>
      </c>
      <c r="N5233" s="214">
        <v>70</v>
      </c>
      <c r="O5233" s="214">
        <v>24.7</v>
      </c>
      <c r="P5233" s="214">
        <v>1</v>
      </c>
      <c r="Q5233" s="214">
        <v>28.2</v>
      </c>
      <c r="R5233" s="214">
        <v>28.7</v>
      </c>
      <c r="S5233" s="214">
        <v>31.2</v>
      </c>
      <c r="T5233" s="214">
        <v>3</v>
      </c>
      <c r="U5233" s="214">
        <v>30</v>
      </c>
      <c r="V5233" s="214">
        <v>17200</v>
      </c>
      <c r="W5233" s="214">
        <v>32800</v>
      </c>
      <c r="X5233" s="214">
        <v>50400</v>
      </c>
    </row>
    <row r="5234" spans="1:24" x14ac:dyDescent="0.25">
      <c r="A5234" t="str">
        <f t="shared" si="82"/>
        <v>YAG10Non-EULevel 7Female + maleMedicine and dentistryAll</v>
      </c>
      <c r="B5234" s="214" t="s">
        <v>251</v>
      </c>
      <c r="C5234" s="214" t="s">
        <v>252</v>
      </c>
      <c r="D5234" s="214">
        <v>10</v>
      </c>
      <c r="E5234" s="214" t="s">
        <v>141</v>
      </c>
      <c r="F5234" s="214" t="s">
        <v>253</v>
      </c>
      <c r="G5234" s="214" t="s">
        <v>246</v>
      </c>
      <c r="H5234" s="214" t="s">
        <v>45</v>
      </c>
      <c r="I5234" s="214" t="s">
        <v>20</v>
      </c>
      <c r="J5234" s="214">
        <v>910</v>
      </c>
      <c r="K5234" s="214">
        <v>870</v>
      </c>
      <c r="L5234" s="214">
        <v>60.2</v>
      </c>
      <c r="M5234" s="214">
        <v>4.2</v>
      </c>
      <c r="N5234" s="214">
        <v>345</v>
      </c>
      <c r="O5234" s="214">
        <v>18.8</v>
      </c>
      <c r="P5234" s="214">
        <v>1</v>
      </c>
      <c r="Q5234" s="214">
        <v>17</v>
      </c>
      <c r="R5234" s="214">
        <v>19</v>
      </c>
      <c r="S5234" s="214">
        <v>20</v>
      </c>
      <c r="T5234" s="214">
        <v>3</v>
      </c>
      <c r="U5234" s="214">
        <v>135</v>
      </c>
      <c r="V5234" s="214">
        <v>24000</v>
      </c>
      <c r="W5234" s="214">
        <v>47300</v>
      </c>
      <c r="X5234" s="214">
        <v>87300</v>
      </c>
    </row>
    <row r="5235" spans="1:24" x14ac:dyDescent="0.25">
      <c r="A5235" t="str">
        <f t="shared" si="82"/>
        <v>YAG10Non-EULevel 7Female + maleNursing and midwiferyAll</v>
      </c>
      <c r="B5235" s="214" t="s">
        <v>251</v>
      </c>
      <c r="C5235" s="214" t="s">
        <v>252</v>
      </c>
      <c r="D5235" s="214">
        <v>10</v>
      </c>
      <c r="E5235" s="214" t="s">
        <v>141</v>
      </c>
      <c r="F5235" s="214" t="s">
        <v>253</v>
      </c>
      <c r="G5235" s="214" t="s">
        <v>246</v>
      </c>
      <c r="H5235" s="214" t="s">
        <v>148</v>
      </c>
      <c r="I5235" s="214" t="s">
        <v>20</v>
      </c>
      <c r="J5235" s="214">
        <v>120</v>
      </c>
      <c r="K5235" s="214">
        <v>110</v>
      </c>
      <c r="L5235" s="214">
        <v>35.1</v>
      </c>
      <c r="M5235" s="214">
        <v>5.9</v>
      </c>
      <c r="N5235" s="214">
        <v>75</v>
      </c>
      <c r="O5235" s="214">
        <v>29.3</v>
      </c>
      <c r="P5235" s="214">
        <v>0.9</v>
      </c>
      <c r="Q5235" s="214">
        <v>29.3</v>
      </c>
      <c r="R5235" s="214">
        <v>33.799999999999997</v>
      </c>
      <c r="S5235" s="214">
        <v>34.700000000000003</v>
      </c>
      <c r="T5235" s="214">
        <v>5.3</v>
      </c>
      <c r="U5235" s="214">
        <v>30</v>
      </c>
      <c r="V5235" s="214">
        <v>15700</v>
      </c>
      <c r="W5235" s="214">
        <v>30300</v>
      </c>
      <c r="X5235" s="214">
        <v>45300</v>
      </c>
    </row>
    <row r="5236" spans="1:24" x14ac:dyDescent="0.25">
      <c r="A5236" t="str">
        <f t="shared" si="82"/>
        <v>YAG10Non-EULevel 7Female + malePerforming artsAll</v>
      </c>
      <c r="B5236" s="214" t="s">
        <v>251</v>
      </c>
      <c r="C5236" s="214" t="s">
        <v>252</v>
      </c>
      <c r="D5236" s="214">
        <v>10</v>
      </c>
      <c r="E5236" s="214" t="s">
        <v>141</v>
      </c>
      <c r="F5236" s="214" t="s">
        <v>253</v>
      </c>
      <c r="G5236" s="214" t="s">
        <v>246</v>
      </c>
      <c r="H5236" s="214" t="s">
        <v>149</v>
      </c>
      <c r="I5236" s="214" t="s">
        <v>20</v>
      </c>
      <c r="J5236" s="214">
        <v>530</v>
      </c>
      <c r="K5236" s="214">
        <v>495</v>
      </c>
      <c r="L5236" s="214">
        <v>59.3</v>
      </c>
      <c r="M5236" s="214">
        <v>6</v>
      </c>
      <c r="N5236" s="214">
        <v>200</v>
      </c>
      <c r="O5236" s="214">
        <v>23.5</v>
      </c>
      <c r="P5236" s="214">
        <v>1.4</v>
      </c>
      <c r="Q5236" s="214">
        <v>14.2</v>
      </c>
      <c r="R5236" s="214">
        <v>15</v>
      </c>
      <c r="S5236" s="214">
        <v>15.8</v>
      </c>
      <c r="T5236" s="214">
        <v>1.6</v>
      </c>
      <c r="U5236" s="214">
        <v>60</v>
      </c>
      <c r="V5236" s="214">
        <v>12000</v>
      </c>
      <c r="W5236" s="214">
        <v>20600</v>
      </c>
      <c r="X5236" s="214">
        <v>31000</v>
      </c>
    </row>
    <row r="5237" spans="1:24" x14ac:dyDescent="0.25">
      <c r="A5237" t="str">
        <f t="shared" si="82"/>
        <v>YAG10Non-EULevel 7Female + malePGCEAll</v>
      </c>
      <c r="B5237" s="214" t="s">
        <v>251</v>
      </c>
      <c r="C5237" s="214" t="s">
        <v>252</v>
      </c>
      <c r="D5237" s="214">
        <v>10</v>
      </c>
      <c r="E5237" s="214" t="s">
        <v>141</v>
      </c>
      <c r="F5237" s="214" t="s">
        <v>253</v>
      </c>
      <c r="G5237" s="214" t="s">
        <v>246</v>
      </c>
      <c r="H5237" s="214" t="s">
        <v>38</v>
      </c>
      <c r="I5237" s="214" t="s">
        <v>20</v>
      </c>
      <c r="J5237" s="214">
        <v>175</v>
      </c>
      <c r="K5237" s="214">
        <v>160</v>
      </c>
      <c r="L5237" s="214">
        <v>37</v>
      </c>
      <c r="M5237" s="214">
        <v>6.9</v>
      </c>
      <c r="N5237" s="214">
        <v>100</v>
      </c>
      <c r="O5237" s="214">
        <v>17.899999999999999</v>
      </c>
      <c r="P5237" s="214">
        <v>2.5</v>
      </c>
      <c r="Q5237" s="214">
        <v>39.5</v>
      </c>
      <c r="R5237" s="214">
        <v>42</v>
      </c>
      <c r="S5237" s="214">
        <v>42.6</v>
      </c>
      <c r="T5237" s="214">
        <v>3.1</v>
      </c>
      <c r="U5237" s="214">
        <v>60</v>
      </c>
      <c r="V5237" s="214">
        <v>25600</v>
      </c>
      <c r="W5237" s="214">
        <v>34500</v>
      </c>
      <c r="X5237" s="214">
        <v>39400</v>
      </c>
    </row>
    <row r="5238" spans="1:24" x14ac:dyDescent="0.25">
      <c r="A5238" t="str">
        <f t="shared" si="82"/>
        <v>YAG10Non-EULevel 7Female + malePharmacology, toxicology and pharmacyAll</v>
      </c>
      <c r="B5238" s="214" t="s">
        <v>251</v>
      </c>
      <c r="C5238" s="214" t="s">
        <v>252</v>
      </c>
      <c r="D5238" s="214">
        <v>10</v>
      </c>
      <c r="E5238" s="214" t="s">
        <v>141</v>
      </c>
      <c r="F5238" s="214" t="s">
        <v>253</v>
      </c>
      <c r="G5238" s="214" t="s">
        <v>246</v>
      </c>
      <c r="H5238" s="214" t="s">
        <v>48</v>
      </c>
      <c r="I5238" s="214" t="s">
        <v>20</v>
      </c>
      <c r="J5238" s="214">
        <v>425</v>
      </c>
      <c r="K5238" s="214">
        <v>400</v>
      </c>
      <c r="L5238" s="214">
        <v>21.3</v>
      </c>
      <c r="M5238" s="214">
        <v>5.0999999999999996</v>
      </c>
      <c r="N5238" s="214">
        <v>315</v>
      </c>
      <c r="O5238" s="214">
        <v>29.9</v>
      </c>
      <c r="P5238" s="214">
        <v>3</v>
      </c>
      <c r="Q5238" s="214">
        <v>39.9</v>
      </c>
      <c r="R5238" s="214">
        <v>44.8</v>
      </c>
      <c r="S5238" s="214">
        <v>45.8</v>
      </c>
      <c r="T5238" s="214">
        <v>5.9</v>
      </c>
      <c r="U5238" s="214">
        <v>150</v>
      </c>
      <c r="V5238" s="214">
        <v>26600</v>
      </c>
      <c r="W5238" s="214">
        <v>38300</v>
      </c>
      <c r="X5238" s="214">
        <v>51500</v>
      </c>
    </row>
    <row r="5239" spans="1:24" x14ac:dyDescent="0.25">
      <c r="A5239" t="str">
        <f t="shared" si="82"/>
        <v>YAG10Non-EULevel 7Female + malePhilosophy and religious studiesAll</v>
      </c>
      <c r="B5239" s="214" t="s">
        <v>251</v>
      </c>
      <c r="C5239" s="214" t="s">
        <v>252</v>
      </c>
      <c r="D5239" s="214">
        <v>10</v>
      </c>
      <c r="E5239" s="214" t="s">
        <v>141</v>
      </c>
      <c r="F5239" s="214" t="s">
        <v>253</v>
      </c>
      <c r="G5239" s="214" t="s">
        <v>246</v>
      </c>
      <c r="H5239" s="214" t="s">
        <v>97</v>
      </c>
      <c r="I5239" s="214" t="s">
        <v>20</v>
      </c>
      <c r="J5239" s="214">
        <v>175</v>
      </c>
      <c r="K5239" s="214">
        <v>165</v>
      </c>
      <c r="L5239" s="214">
        <v>65.2</v>
      </c>
      <c r="M5239" s="214">
        <v>4.5999999999999996</v>
      </c>
      <c r="N5239" s="214">
        <v>60</v>
      </c>
      <c r="O5239" s="214">
        <v>24</v>
      </c>
      <c r="P5239" s="214">
        <v>0</v>
      </c>
      <c r="Q5239" s="214">
        <v>9.6</v>
      </c>
      <c r="R5239" s="214">
        <v>10.8</v>
      </c>
      <c r="S5239" s="214">
        <v>10.8</v>
      </c>
      <c r="T5239" s="214">
        <v>1.2</v>
      </c>
      <c r="U5239" s="214">
        <v>15</v>
      </c>
      <c r="V5239" s="214">
        <v>23000</v>
      </c>
      <c r="W5239" s="214">
        <v>35800</v>
      </c>
      <c r="X5239" s="214">
        <v>59900</v>
      </c>
    </row>
    <row r="5240" spans="1:24" x14ac:dyDescent="0.25">
      <c r="A5240" t="str">
        <f t="shared" si="82"/>
        <v>YAG10Non-EULevel 7Female + malePhysics and astronomyAll</v>
      </c>
      <c r="B5240" s="214" t="s">
        <v>251</v>
      </c>
      <c r="C5240" s="214" t="s">
        <v>252</v>
      </c>
      <c r="D5240" s="214">
        <v>10</v>
      </c>
      <c r="E5240" s="214" t="s">
        <v>141</v>
      </c>
      <c r="F5240" s="214" t="s">
        <v>253</v>
      </c>
      <c r="G5240" s="214" t="s">
        <v>246</v>
      </c>
      <c r="H5240" s="214" t="s">
        <v>61</v>
      </c>
      <c r="I5240" s="214" t="s">
        <v>20</v>
      </c>
      <c r="J5240" s="214">
        <v>95</v>
      </c>
      <c r="K5240" s="214">
        <v>90</v>
      </c>
      <c r="L5240" s="214">
        <v>57.6</v>
      </c>
      <c r="M5240" s="214">
        <v>3.7</v>
      </c>
      <c r="N5240" s="214">
        <v>40</v>
      </c>
      <c r="O5240" s="214">
        <v>20.9</v>
      </c>
      <c r="P5240" s="214">
        <v>2</v>
      </c>
      <c r="Q5240" s="214">
        <v>18</v>
      </c>
      <c r="R5240" s="214">
        <v>19.399999999999999</v>
      </c>
      <c r="S5240" s="214">
        <v>19.399999999999999</v>
      </c>
      <c r="T5240" s="214">
        <v>1.5</v>
      </c>
      <c r="U5240" s="214">
        <v>15</v>
      </c>
      <c r="V5240" s="214">
        <v>31400</v>
      </c>
      <c r="W5240" s="214">
        <v>39400</v>
      </c>
      <c r="X5240" s="214">
        <v>41600</v>
      </c>
    </row>
    <row r="5241" spans="1:24" x14ac:dyDescent="0.25">
      <c r="A5241" t="str">
        <f t="shared" si="82"/>
        <v>YAG10Non-EULevel 7Female + malePoliticsAll</v>
      </c>
      <c r="B5241" s="214" t="s">
        <v>251</v>
      </c>
      <c r="C5241" s="214" t="s">
        <v>252</v>
      </c>
      <c r="D5241" s="214">
        <v>10</v>
      </c>
      <c r="E5241" s="214" t="s">
        <v>141</v>
      </c>
      <c r="F5241" s="214" t="s">
        <v>253</v>
      </c>
      <c r="G5241" s="214" t="s">
        <v>246</v>
      </c>
      <c r="H5241" s="214" t="s">
        <v>81</v>
      </c>
      <c r="I5241" s="214" t="s">
        <v>20</v>
      </c>
      <c r="J5241" s="214">
        <v>1460</v>
      </c>
      <c r="K5241" s="214">
        <v>1390</v>
      </c>
      <c r="L5241" s="214">
        <v>67.599999999999994</v>
      </c>
      <c r="M5241" s="214">
        <v>4.8</v>
      </c>
      <c r="N5241" s="214">
        <v>450</v>
      </c>
      <c r="O5241" s="214">
        <v>20.7</v>
      </c>
      <c r="P5241" s="214">
        <v>1</v>
      </c>
      <c r="Q5241" s="214">
        <v>8.6</v>
      </c>
      <c r="R5241" s="214">
        <v>9.1999999999999993</v>
      </c>
      <c r="S5241" s="214">
        <v>10.7</v>
      </c>
      <c r="T5241" s="214">
        <v>2.1</v>
      </c>
      <c r="U5241" s="214">
        <v>110</v>
      </c>
      <c r="V5241" s="214">
        <v>25600</v>
      </c>
      <c r="W5241" s="214">
        <v>40500</v>
      </c>
      <c r="X5241" s="214">
        <v>66400</v>
      </c>
    </row>
    <row r="5242" spans="1:24" x14ac:dyDescent="0.25">
      <c r="A5242" t="str">
        <f t="shared" si="82"/>
        <v>YAG10Non-EULevel 7Female + malePsychologyAll</v>
      </c>
      <c r="B5242" s="214" t="s">
        <v>251</v>
      </c>
      <c r="C5242" s="214" t="s">
        <v>252</v>
      </c>
      <c r="D5242" s="214">
        <v>10</v>
      </c>
      <c r="E5242" s="214" t="s">
        <v>141</v>
      </c>
      <c r="F5242" s="214" t="s">
        <v>253</v>
      </c>
      <c r="G5242" s="214" t="s">
        <v>246</v>
      </c>
      <c r="H5242" s="214" t="s">
        <v>55</v>
      </c>
      <c r="I5242" s="214" t="s">
        <v>20</v>
      </c>
      <c r="J5242" s="214">
        <v>400</v>
      </c>
      <c r="K5242" s="214">
        <v>380</v>
      </c>
      <c r="L5242" s="214">
        <v>55</v>
      </c>
      <c r="M5242" s="214">
        <v>5.9</v>
      </c>
      <c r="N5242" s="214">
        <v>170</v>
      </c>
      <c r="O5242" s="214">
        <v>21.4</v>
      </c>
      <c r="P5242" s="214">
        <v>0.9</v>
      </c>
      <c r="Q5242" s="214">
        <v>20.100000000000001</v>
      </c>
      <c r="R5242" s="214">
        <v>21.6</v>
      </c>
      <c r="S5242" s="214">
        <v>22.7</v>
      </c>
      <c r="T5242" s="214">
        <v>2.6</v>
      </c>
      <c r="U5242" s="214">
        <v>65</v>
      </c>
      <c r="V5242" s="214">
        <v>24800</v>
      </c>
      <c r="W5242" s="214">
        <v>33900</v>
      </c>
      <c r="X5242" s="214">
        <v>44900</v>
      </c>
    </row>
    <row r="5243" spans="1:24" x14ac:dyDescent="0.25">
      <c r="A5243" t="str">
        <f t="shared" si="82"/>
        <v>YAG10Non-EULevel 7Female + maleSociology, social policy and anthropologyAll</v>
      </c>
      <c r="B5243" s="214" t="s">
        <v>251</v>
      </c>
      <c r="C5243" s="214" t="s">
        <v>252</v>
      </c>
      <c r="D5243" s="214">
        <v>10</v>
      </c>
      <c r="E5243" s="214" t="s">
        <v>141</v>
      </c>
      <c r="F5243" s="214" t="s">
        <v>253</v>
      </c>
      <c r="G5243" s="214" t="s">
        <v>246</v>
      </c>
      <c r="H5243" s="214" t="s">
        <v>77</v>
      </c>
      <c r="I5243" s="214" t="s">
        <v>20</v>
      </c>
      <c r="J5243" s="214">
        <v>1530</v>
      </c>
      <c r="K5243" s="214">
        <v>1465</v>
      </c>
      <c r="L5243" s="214">
        <v>61.3</v>
      </c>
      <c r="M5243" s="214">
        <v>4.3</v>
      </c>
      <c r="N5243" s="214">
        <v>565</v>
      </c>
      <c r="O5243" s="214">
        <v>23.6</v>
      </c>
      <c r="P5243" s="214">
        <v>1.5</v>
      </c>
      <c r="Q5243" s="214">
        <v>10.5</v>
      </c>
      <c r="R5243" s="214">
        <v>12.2</v>
      </c>
      <c r="S5243" s="214">
        <v>13.7</v>
      </c>
      <c r="T5243" s="214">
        <v>3.2</v>
      </c>
      <c r="U5243" s="214">
        <v>130</v>
      </c>
      <c r="V5243" s="214">
        <v>16400</v>
      </c>
      <c r="W5243" s="214">
        <v>31000</v>
      </c>
      <c r="X5243" s="214">
        <v>48200</v>
      </c>
    </row>
    <row r="5244" spans="1:24" x14ac:dyDescent="0.25">
      <c r="A5244" t="str">
        <f t="shared" ref="A5244:A5307" si="83">"YAG"&amp;D5244 &amp;E5244 &amp;F5244 &amp; G5244 &amp;H5244 &amp;I5244</f>
        <v>YAG10Non-EULevel 7Female + maleSport and exercise sciencesAll</v>
      </c>
      <c r="B5244" s="214" t="s">
        <v>251</v>
      </c>
      <c r="C5244" s="214" t="s">
        <v>252</v>
      </c>
      <c r="D5244" s="214">
        <v>10</v>
      </c>
      <c r="E5244" s="214" t="s">
        <v>141</v>
      </c>
      <c r="F5244" s="214" t="s">
        <v>253</v>
      </c>
      <c r="G5244" s="214" t="s">
        <v>246</v>
      </c>
      <c r="H5244" s="214" t="s">
        <v>53</v>
      </c>
      <c r="I5244" s="214" t="s">
        <v>20</v>
      </c>
      <c r="J5244" s="214">
        <v>80</v>
      </c>
      <c r="K5244" s="214">
        <v>75</v>
      </c>
      <c r="L5244" s="214">
        <v>59.2</v>
      </c>
      <c r="M5244" s="214">
        <v>3.8</v>
      </c>
      <c r="N5244" s="214">
        <v>30</v>
      </c>
      <c r="O5244" s="214">
        <v>21.1</v>
      </c>
      <c r="P5244" s="214">
        <v>3.9</v>
      </c>
      <c r="Q5244" s="214">
        <v>13.2</v>
      </c>
      <c r="R5244" s="214">
        <v>14.5</v>
      </c>
      <c r="S5244" s="214">
        <v>15.8</v>
      </c>
      <c r="T5244" s="214">
        <v>2.6</v>
      </c>
      <c r="U5244" s="214" t="s">
        <v>140</v>
      </c>
      <c r="V5244" s="214" t="s">
        <v>140</v>
      </c>
      <c r="W5244" s="214" t="s">
        <v>140</v>
      </c>
      <c r="X5244" s="214" t="s">
        <v>140</v>
      </c>
    </row>
    <row r="5245" spans="1:24" x14ac:dyDescent="0.25">
      <c r="A5245" t="str">
        <f t="shared" si="83"/>
        <v>YAG10Non-EULevel 7Female + maleVeterinary sciencesAll</v>
      </c>
      <c r="B5245" s="214" t="s">
        <v>251</v>
      </c>
      <c r="C5245" s="214" t="s">
        <v>252</v>
      </c>
      <c r="D5245" s="214">
        <v>10</v>
      </c>
      <c r="E5245" s="214" t="s">
        <v>141</v>
      </c>
      <c r="F5245" s="214" t="s">
        <v>253</v>
      </c>
      <c r="G5245" s="214" t="s">
        <v>246</v>
      </c>
      <c r="H5245" s="214" t="s">
        <v>57</v>
      </c>
      <c r="I5245" s="214" t="s">
        <v>20</v>
      </c>
      <c r="J5245" s="214">
        <v>20</v>
      </c>
      <c r="K5245" s="214">
        <v>20</v>
      </c>
      <c r="L5245" s="214">
        <v>63.2</v>
      </c>
      <c r="M5245" s="214">
        <v>0</v>
      </c>
      <c r="N5245" s="214">
        <v>5</v>
      </c>
      <c r="O5245" s="214">
        <v>21.1</v>
      </c>
      <c r="P5245" s="214">
        <v>0</v>
      </c>
      <c r="Q5245" s="214">
        <v>5.3</v>
      </c>
      <c r="R5245" s="214">
        <v>15.8</v>
      </c>
      <c r="S5245" s="214">
        <v>15.8</v>
      </c>
      <c r="T5245" s="214">
        <v>10.5</v>
      </c>
      <c r="U5245" s="214" t="s">
        <v>136</v>
      </c>
      <c r="V5245" s="214" t="s">
        <v>136</v>
      </c>
      <c r="W5245" s="214" t="s">
        <v>136</v>
      </c>
      <c r="X5245" s="214" t="s">
        <v>136</v>
      </c>
    </row>
    <row r="5246" spans="1:24" x14ac:dyDescent="0.25">
      <c r="A5246" t="str">
        <f t="shared" si="83"/>
        <v>YAG10Non-EULevel 8Female + maleAgriculture, food and related studiesAll</v>
      </c>
      <c r="B5246" s="214" t="s">
        <v>251</v>
      </c>
      <c r="C5246" s="214" t="s">
        <v>252</v>
      </c>
      <c r="D5246" s="214">
        <v>10</v>
      </c>
      <c r="E5246" s="214" t="s">
        <v>141</v>
      </c>
      <c r="F5246" s="214" t="s">
        <v>248</v>
      </c>
      <c r="G5246" s="214" t="s">
        <v>246</v>
      </c>
      <c r="H5246" s="214" t="s">
        <v>59</v>
      </c>
      <c r="I5246" s="214" t="s">
        <v>20</v>
      </c>
      <c r="J5246" s="214">
        <v>20</v>
      </c>
      <c r="K5246" s="214">
        <v>20</v>
      </c>
      <c r="L5246" s="214">
        <v>50</v>
      </c>
      <c r="M5246" s="214">
        <v>0</v>
      </c>
      <c r="N5246" s="214">
        <v>10</v>
      </c>
      <c r="O5246" s="214">
        <v>25</v>
      </c>
      <c r="P5246" s="214">
        <v>5</v>
      </c>
      <c r="Q5246" s="214">
        <v>15</v>
      </c>
      <c r="R5246" s="214">
        <v>20</v>
      </c>
      <c r="S5246" s="214">
        <v>20</v>
      </c>
      <c r="T5246" s="214">
        <v>5</v>
      </c>
      <c r="U5246" s="214" t="s">
        <v>140</v>
      </c>
      <c r="V5246" s="214" t="s">
        <v>140</v>
      </c>
      <c r="W5246" s="214" t="s">
        <v>140</v>
      </c>
      <c r="X5246" s="214" t="s">
        <v>140</v>
      </c>
    </row>
    <row r="5247" spans="1:24" x14ac:dyDescent="0.25">
      <c r="A5247" t="str">
        <f t="shared" si="83"/>
        <v>YAG10Non-EULevel 8Female + maleAllied healthAll</v>
      </c>
      <c r="B5247" s="214" t="s">
        <v>251</v>
      </c>
      <c r="C5247" s="214" t="s">
        <v>252</v>
      </c>
      <c r="D5247" s="214">
        <v>10</v>
      </c>
      <c r="E5247" s="214" t="s">
        <v>141</v>
      </c>
      <c r="F5247" s="214" t="s">
        <v>248</v>
      </c>
      <c r="G5247" s="214" t="s">
        <v>246</v>
      </c>
      <c r="H5247" s="214" t="s">
        <v>142</v>
      </c>
      <c r="I5247" s="214" t="s">
        <v>20</v>
      </c>
      <c r="J5247" s="214">
        <v>40</v>
      </c>
      <c r="K5247" s="214">
        <v>35</v>
      </c>
      <c r="L5247" s="214">
        <v>45.9</v>
      </c>
      <c r="M5247" s="214">
        <v>7.5</v>
      </c>
      <c r="N5247" s="214">
        <v>20</v>
      </c>
      <c r="O5247" s="214">
        <v>27</v>
      </c>
      <c r="P5247" s="214">
        <v>2.7</v>
      </c>
      <c r="Q5247" s="214">
        <v>21.6</v>
      </c>
      <c r="R5247" s="214">
        <v>24.3</v>
      </c>
      <c r="S5247" s="214">
        <v>24.3</v>
      </c>
      <c r="T5247" s="214">
        <v>2.7</v>
      </c>
      <c r="U5247" s="214" t="s">
        <v>140</v>
      </c>
      <c r="V5247" s="214" t="s">
        <v>140</v>
      </c>
      <c r="W5247" s="214" t="s">
        <v>140</v>
      </c>
      <c r="X5247" s="214" t="s">
        <v>140</v>
      </c>
    </row>
    <row r="5248" spans="1:24" x14ac:dyDescent="0.25">
      <c r="A5248" t="str">
        <f t="shared" si="83"/>
        <v>YAG10Non-EULevel 8Female + maleArchitecture, building and planningAll</v>
      </c>
      <c r="B5248" s="214" t="s">
        <v>251</v>
      </c>
      <c r="C5248" s="214" t="s">
        <v>252</v>
      </c>
      <c r="D5248" s="214">
        <v>10</v>
      </c>
      <c r="E5248" s="214" t="s">
        <v>141</v>
      </c>
      <c r="F5248" s="214" t="s">
        <v>248</v>
      </c>
      <c r="G5248" s="214" t="s">
        <v>246</v>
      </c>
      <c r="H5248" s="214" t="s">
        <v>74</v>
      </c>
      <c r="I5248" s="214" t="s">
        <v>20</v>
      </c>
      <c r="J5248" s="214">
        <v>100</v>
      </c>
      <c r="K5248" s="214">
        <v>95</v>
      </c>
      <c r="L5248" s="214">
        <v>51.9</v>
      </c>
      <c r="M5248" s="214">
        <v>4.5</v>
      </c>
      <c r="N5248" s="214">
        <v>45</v>
      </c>
      <c r="O5248" s="214">
        <v>32.4</v>
      </c>
      <c r="P5248" s="214">
        <v>1</v>
      </c>
      <c r="Q5248" s="214">
        <v>14.6</v>
      </c>
      <c r="R5248" s="214">
        <v>14.6</v>
      </c>
      <c r="S5248" s="214">
        <v>14.6</v>
      </c>
      <c r="T5248" s="214">
        <v>0</v>
      </c>
      <c r="U5248" s="214">
        <v>10</v>
      </c>
      <c r="V5248" s="214">
        <v>35200</v>
      </c>
      <c r="W5248" s="214">
        <v>39400</v>
      </c>
      <c r="X5248" s="214">
        <v>46000</v>
      </c>
    </row>
    <row r="5249" spans="1:24" x14ac:dyDescent="0.25">
      <c r="A5249" t="str">
        <f t="shared" si="83"/>
        <v>YAG10Non-EULevel 8Female + maleBiosciencesAll</v>
      </c>
      <c r="B5249" s="214" t="s">
        <v>251</v>
      </c>
      <c r="C5249" s="214" t="s">
        <v>252</v>
      </c>
      <c r="D5249" s="214">
        <v>10</v>
      </c>
      <c r="E5249" s="214" t="s">
        <v>141</v>
      </c>
      <c r="F5249" s="214" t="s">
        <v>248</v>
      </c>
      <c r="G5249" s="214" t="s">
        <v>246</v>
      </c>
      <c r="H5249" s="214" t="s">
        <v>51</v>
      </c>
      <c r="I5249" s="214" t="s">
        <v>20</v>
      </c>
      <c r="J5249" s="214">
        <v>245</v>
      </c>
      <c r="K5249" s="214">
        <v>225</v>
      </c>
      <c r="L5249" s="214">
        <v>44.7</v>
      </c>
      <c r="M5249" s="214">
        <v>8.9</v>
      </c>
      <c r="N5249" s="214">
        <v>125</v>
      </c>
      <c r="O5249" s="214">
        <v>28.1</v>
      </c>
      <c r="P5249" s="214">
        <v>4</v>
      </c>
      <c r="Q5249" s="214">
        <v>21.9</v>
      </c>
      <c r="R5249" s="214">
        <v>23.2</v>
      </c>
      <c r="S5249" s="214">
        <v>23.2</v>
      </c>
      <c r="T5249" s="214">
        <v>1.3</v>
      </c>
      <c r="U5249" s="214">
        <v>45</v>
      </c>
      <c r="V5249" s="214">
        <v>31600</v>
      </c>
      <c r="W5249" s="214">
        <v>37400</v>
      </c>
      <c r="X5249" s="214">
        <v>54000</v>
      </c>
    </row>
    <row r="5250" spans="1:24" x14ac:dyDescent="0.25">
      <c r="A5250" t="str">
        <f t="shared" si="83"/>
        <v>YAG10Non-EULevel 8Female + maleBusiness and managementAll</v>
      </c>
      <c r="B5250" s="214" t="s">
        <v>251</v>
      </c>
      <c r="C5250" s="214" t="s">
        <v>252</v>
      </c>
      <c r="D5250" s="214">
        <v>10</v>
      </c>
      <c r="E5250" s="214" t="s">
        <v>141</v>
      </c>
      <c r="F5250" s="214" t="s">
        <v>248</v>
      </c>
      <c r="G5250" s="214" t="s">
        <v>246</v>
      </c>
      <c r="H5250" s="214" t="s">
        <v>87</v>
      </c>
      <c r="I5250" s="214" t="s">
        <v>20</v>
      </c>
      <c r="J5250" s="214">
        <v>265</v>
      </c>
      <c r="K5250" s="214">
        <v>240</v>
      </c>
      <c r="L5250" s="214">
        <v>48</v>
      </c>
      <c r="M5250" s="214">
        <v>8.6</v>
      </c>
      <c r="N5250" s="214">
        <v>125</v>
      </c>
      <c r="O5250" s="214">
        <v>25.8</v>
      </c>
      <c r="P5250" s="214">
        <v>0.4</v>
      </c>
      <c r="Q5250" s="214">
        <v>25.4</v>
      </c>
      <c r="R5250" s="214">
        <v>25.8</v>
      </c>
      <c r="S5250" s="214">
        <v>25.8</v>
      </c>
      <c r="T5250" s="214">
        <v>0.4</v>
      </c>
      <c r="U5250" s="214">
        <v>60</v>
      </c>
      <c r="V5250" s="214">
        <v>43400</v>
      </c>
      <c r="W5250" s="214">
        <v>50000</v>
      </c>
      <c r="X5250" s="214">
        <v>67500</v>
      </c>
    </row>
    <row r="5251" spans="1:24" x14ac:dyDescent="0.25">
      <c r="A5251" t="str">
        <f t="shared" si="83"/>
        <v>YAG10Non-EULevel 8Female + maleChemistryAll</v>
      </c>
      <c r="B5251" s="214" t="s">
        <v>251</v>
      </c>
      <c r="C5251" s="214" t="s">
        <v>252</v>
      </c>
      <c r="D5251" s="214">
        <v>10</v>
      </c>
      <c r="E5251" s="214" t="s">
        <v>141</v>
      </c>
      <c r="F5251" s="214" t="s">
        <v>248</v>
      </c>
      <c r="G5251" s="214" t="s">
        <v>246</v>
      </c>
      <c r="H5251" s="214" t="s">
        <v>63</v>
      </c>
      <c r="I5251" s="214" t="s">
        <v>20</v>
      </c>
      <c r="J5251" s="214">
        <v>125</v>
      </c>
      <c r="K5251" s="214">
        <v>110</v>
      </c>
      <c r="L5251" s="214">
        <v>43</v>
      </c>
      <c r="M5251" s="214">
        <v>9.1999999999999993</v>
      </c>
      <c r="N5251" s="214">
        <v>65</v>
      </c>
      <c r="O5251" s="214">
        <v>37.299999999999997</v>
      </c>
      <c r="P5251" s="214">
        <v>0.9</v>
      </c>
      <c r="Q5251" s="214">
        <v>18</v>
      </c>
      <c r="R5251" s="214">
        <v>18.899999999999999</v>
      </c>
      <c r="S5251" s="214">
        <v>18.899999999999999</v>
      </c>
      <c r="T5251" s="214">
        <v>0.9</v>
      </c>
      <c r="U5251" s="214">
        <v>15</v>
      </c>
      <c r="V5251" s="214">
        <v>36900</v>
      </c>
      <c r="W5251" s="214">
        <v>41200</v>
      </c>
      <c r="X5251" s="214">
        <v>44900</v>
      </c>
    </row>
    <row r="5252" spans="1:24" x14ac:dyDescent="0.25">
      <c r="A5252" t="str">
        <f t="shared" si="83"/>
        <v>YAG10Non-EULevel 8Female + maleCombined and general studiesAll</v>
      </c>
      <c r="B5252" s="214" t="s">
        <v>251</v>
      </c>
      <c r="C5252" s="214" t="s">
        <v>252</v>
      </c>
      <c r="D5252" s="214">
        <v>10</v>
      </c>
      <c r="E5252" s="214" t="s">
        <v>141</v>
      </c>
      <c r="F5252" s="214" t="s">
        <v>248</v>
      </c>
      <c r="G5252" s="214" t="s">
        <v>246</v>
      </c>
      <c r="H5252" s="214" t="s">
        <v>103</v>
      </c>
      <c r="I5252" s="214" t="s">
        <v>20</v>
      </c>
      <c r="J5252" s="214">
        <v>0</v>
      </c>
      <c r="K5252" s="214" t="s">
        <v>140</v>
      </c>
      <c r="L5252" s="214" t="s">
        <v>140</v>
      </c>
      <c r="M5252" s="214" t="s">
        <v>140</v>
      </c>
      <c r="N5252" s="214" t="s">
        <v>140</v>
      </c>
      <c r="O5252" s="214" t="s">
        <v>140</v>
      </c>
      <c r="P5252" s="214" t="s">
        <v>140</v>
      </c>
      <c r="Q5252" s="214" t="s">
        <v>140</v>
      </c>
      <c r="R5252" s="214" t="s">
        <v>140</v>
      </c>
      <c r="S5252" s="214" t="s">
        <v>140</v>
      </c>
      <c r="T5252" s="214" t="s">
        <v>140</v>
      </c>
      <c r="U5252" s="214" t="s">
        <v>136</v>
      </c>
      <c r="V5252" s="214" t="s">
        <v>136</v>
      </c>
      <c r="W5252" s="214" t="s">
        <v>136</v>
      </c>
      <c r="X5252" s="214" t="s">
        <v>136</v>
      </c>
    </row>
    <row r="5253" spans="1:24" x14ac:dyDescent="0.25">
      <c r="A5253" t="str">
        <f t="shared" si="83"/>
        <v>YAG10Non-EULevel 8Female + maleComputingAll</v>
      </c>
      <c r="B5253" s="214" t="s">
        <v>251</v>
      </c>
      <c r="C5253" s="214" t="s">
        <v>252</v>
      </c>
      <c r="D5253" s="214">
        <v>10</v>
      </c>
      <c r="E5253" s="214" t="s">
        <v>141</v>
      </c>
      <c r="F5253" s="214" t="s">
        <v>248</v>
      </c>
      <c r="G5253" s="214" t="s">
        <v>246</v>
      </c>
      <c r="H5253" s="214" t="s">
        <v>71</v>
      </c>
      <c r="I5253" s="214" t="s">
        <v>20</v>
      </c>
      <c r="J5253" s="214">
        <v>250</v>
      </c>
      <c r="K5253" s="214">
        <v>240</v>
      </c>
      <c r="L5253" s="214">
        <v>38.1</v>
      </c>
      <c r="M5253" s="214">
        <v>5.5</v>
      </c>
      <c r="N5253" s="214">
        <v>150</v>
      </c>
      <c r="O5253" s="214">
        <v>27.2</v>
      </c>
      <c r="P5253" s="214">
        <v>2.1</v>
      </c>
      <c r="Q5253" s="214">
        <v>31.8</v>
      </c>
      <c r="R5253" s="214">
        <v>32.6</v>
      </c>
      <c r="S5253" s="214">
        <v>32.6</v>
      </c>
      <c r="T5253" s="214">
        <v>0.8</v>
      </c>
      <c r="U5253" s="214">
        <v>60</v>
      </c>
      <c r="V5253" s="214">
        <v>39100</v>
      </c>
      <c r="W5253" s="214">
        <v>52200</v>
      </c>
      <c r="X5253" s="214">
        <v>75600</v>
      </c>
    </row>
    <row r="5254" spans="1:24" x14ac:dyDescent="0.25">
      <c r="A5254" t="str">
        <f t="shared" si="83"/>
        <v>YAG10Non-EULevel 8Female + maleCreative arts and designAll</v>
      </c>
      <c r="B5254" s="214" t="s">
        <v>251</v>
      </c>
      <c r="C5254" s="214" t="s">
        <v>252</v>
      </c>
      <c r="D5254" s="214">
        <v>10</v>
      </c>
      <c r="E5254" s="214" t="s">
        <v>141</v>
      </c>
      <c r="F5254" s="214" t="s">
        <v>248</v>
      </c>
      <c r="G5254" s="214" t="s">
        <v>246</v>
      </c>
      <c r="H5254" s="214" t="s">
        <v>99</v>
      </c>
      <c r="I5254" s="214" t="s">
        <v>20</v>
      </c>
      <c r="J5254" s="214">
        <v>40</v>
      </c>
      <c r="K5254" s="214">
        <v>40</v>
      </c>
      <c r="L5254" s="214">
        <v>46.9</v>
      </c>
      <c r="M5254" s="214">
        <v>2.6</v>
      </c>
      <c r="N5254" s="214">
        <v>20</v>
      </c>
      <c r="O5254" s="214">
        <v>24.3</v>
      </c>
      <c r="P5254" s="214">
        <v>2.7</v>
      </c>
      <c r="Q5254" s="214">
        <v>26.1</v>
      </c>
      <c r="R5254" s="214">
        <v>26.1</v>
      </c>
      <c r="S5254" s="214">
        <v>26.1</v>
      </c>
      <c r="T5254" s="214">
        <v>0</v>
      </c>
      <c r="U5254" s="214" t="s">
        <v>140</v>
      </c>
      <c r="V5254" s="214" t="s">
        <v>140</v>
      </c>
      <c r="W5254" s="214" t="s">
        <v>140</v>
      </c>
      <c r="X5254" s="214" t="s">
        <v>140</v>
      </c>
    </row>
    <row r="5255" spans="1:24" x14ac:dyDescent="0.25">
      <c r="A5255" t="str">
        <f t="shared" si="83"/>
        <v>YAG10Non-EULevel 8Female + maleEconomicsAll</v>
      </c>
      <c r="B5255" s="214" t="s">
        <v>251</v>
      </c>
      <c r="C5255" s="214" t="s">
        <v>252</v>
      </c>
      <c r="D5255" s="214">
        <v>10</v>
      </c>
      <c r="E5255" s="214" t="s">
        <v>141</v>
      </c>
      <c r="F5255" s="214" t="s">
        <v>248</v>
      </c>
      <c r="G5255" s="214" t="s">
        <v>246</v>
      </c>
      <c r="H5255" s="214" t="s">
        <v>79</v>
      </c>
      <c r="I5255" s="214" t="s">
        <v>20</v>
      </c>
      <c r="J5255" s="214">
        <v>130</v>
      </c>
      <c r="K5255" s="214">
        <v>120</v>
      </c>
      <c r="L5255" s="214">
        <v>40.799999999999997</v>
      </c>
      <c r="M5255" s="214">
        <v>8</v>
      </c>
      <c r="N5255" s="214">
        <v>70</v>
      </c>
      <c r="O5255" s="214">
        <v>35.200000000000003</v>
      </c>
      <c r="P5255" s="214">
        <v>0.8</v>
      </c>
      <c r="Q5255" s="214">
        <v>21.4</v>
      </c>
      <c r="R5255" s="214">
        <v>21.4</v>
      </c>
      <c r="S5255" s="214">
        <v>23.1</v>
      </c>
      <c r="T5255" s="214">
        <v>1.7</v>
      </c>
      <c r="U5255" s="214">
        <v>20</v>
      </c>
      <c r="V5255" s="214">
        <v>33900</v>
      </c>
      <c r="W5255" s="214">
        <v>43400</v>
      </c>
      <c r="X5255" s="214">
        <v>49600</v>
      </c>
    </row>
    <row r="5256" spans="1:24" x14ac:dyDescent="0.25">
      <c r="A5256" t="str">
        <f t="shared" si="83"/>
        <v>YAG10Non-EULevel 8Female + maleEducation and teachingAll</v>
      </c>
      <c r="B5256" s="214" t="s">
        <v>251</v>
      </c>
      <c r="C5256" s="214" t="s">
        <v>252</v>
      </c>
      <c r="D5256" s="214">
        <v>10</v>
      </c>
      <c r="E5256" s="214" t="s">
        <v>141</v>
      </c>
      <c r="F5256" s="214" t="s">
        <v>248</v>
      </c>
      <c r="G5256" s="214" t="s">
        <v>246</v>
      </c>
      <c r="H5256" s="214" t="s">
        <v>101</v>
      </c>
      <c r="I5256" s="214" t="s">
        <v>20</v>
      </c>
      <c r="J5256" s="214">
        <v>220</v>
      </c>
      <c r="K5256" s="214">
        <v>205</v>
      </c>
      <c r="L5256" s="214">
        <v>68.099999999999994</v>
      </c>
      <c r="M5256" s="214">
        <v>4.8</v>
      </c>
      <c r="N5256" s="214">
        <v>65</v>
      </c>
      <c r="O5256" s="214">
        <v>20.5</v>
      </c>
      <c r="P5256" s="214">
        <v>1.9</v>
      </c>
      <c r="Q5256" s="214">
        <v>9.4</v>
      </c>
      <c r="R5256" s="214">
        <v>9.4</v>
      </c>
      <c r="S5256" s="214">
        <v>9.4</v>
      </c>
      <c r="T5256" s="214">
        <v>0</v>
      </c>
      <c r="U5256" s="214">
        <v>20</v>
      </c>
      <c r="V5256" s="214">
        <v>32500</v>
      </c>
      <c r="W5256" s="214">
        <v>40900</v>
      </c>
      <c r="X5256" s="214">
        <v>47100</v>
      </c>
    </row>
    <row r="5257" spans="1:24" x14ac:dyDescent="0.25">
      <c r="A5257" t="str">
        <f t="shared" si="83"/>
        <v>YAG10Non-EULevel 8Female + maleEngineeringAll</v>
      </c>
      <c r="B5257" s="214" t="s">
        <v>251</v>
      </c>
      <c r="C5257" s="214" t="s">
        <v>252</v>
      </c>
      <c r="D5257" s="214">
        <v>10</v>
      </c>
      <c r="E5257" s="214" t="s">
        <v>141</v>
      </c>
      <c r="F5257" s="214" t="s">
        <v>248</v>
      </c>
      <c r="G5257" s="214" t="s">
        <v>246</v>
      </c>
      <c r="H5257" s="214" t="s">
        <v>68</v>
      </c>
      <c r="I5257" s="214" t="s">
        <v>20</v>
      </c>
      <c r="J5257" s="214">
        <v>805</v>
      </c>
      <c r="K5257" s="214">
        <v>740</v>
      </c>
      <c r="L5257" s="214">
        <v>34.200000000000003</v>
      </c>
      <c r="M5257" s="214">
        <v>8.4</v>
      </c>
      <c r="N5257" s="214">
        <v>485</v>
      </c>
      <c r="O5257" s="214">
        <v>33.1</v>
      </c>
      <c r="P5257" s="214">
        <v>2</v>
      </c>
      <c r="Q5257" s="214">
        <v>29.4</v>
      </c>
      <c r="R5257" s="214">
        <v>30.3</v>
      </c>
      <c r="S5257" s="214">
        <v>30.6</v>
      </c>
      <c r="T5257" s="214">
        <v>1.2</v>
      </c>
      <c r="U5257" s="214">
        <v>195</v>
      </c>
      <c r="V5257" s="214">
        <v>39800</v>
      </c>
      <c r="W5257" s="214">
        <v>48500</v>
      </c>
      <c r="X5257" s="214">
        <v>65700</v>
      </c>
    </row>
    <row r="5258" spans="1:24" x14ac:dyDescent="0.25">
      <c r="A5258" t="str">
        <f t="shared" si="83"/>
        <v>YAG10Non-EULevel 8Female + maleEnglish studiesAll</v>
      </c>
      <c r="B5258" s="214" t="s">
        <v>251</v>
      </c>
      <c r="C5258" s="214" t="s">
        <v>252</v>
      </c>
      <c r="D5258" s="214">
        <v>10</v>
      </c>
      <c r="E5258" s="214" t="s">
        <v>141</v>
      </c>
      <c r="F5258" s="214" t="s">
        <v>248</v>
      </c>
      <c r="G5258" s="214" t="s">
        <v>246</v>
      </c>
      <c r="H5258" s="214" t="s">
        <v>90</v>
      </c>
      <c r="I5258" s="214" t="s">
        <v>20</v>
      </c>
      <c r="J5258" s="214">
        <v>145</v>
      </c>
      <c r="K5258" s="214">
        <v>135</v>
      </c>
      <c r="L5258" s="214">
        <v>50.7</v>
      </c>
      <c r="M5258" s="214">
        <v>4.9000000000000004</v>
      </c>
      <c r="N5258" s="214">
        <v>65</v>
      </c>
      <c r="O5258" s="214">
        <v>27.6</v>
      </c>
      <c r="P5258" s="214">
        <v>3.7</v>
      </c>
      <c r="Q5258" s="214">
        <v>17.3</v>
      </c>
      <c r="R5258" s="214">
        <v>17.3</v>
      </c>
      <c r="S5258" s="214">
        <v>18</v>
      </c>
      <c r="T5258" s="214">
        <v>0.7</v>
      </c>
      <c r="U5258" s="214">
        <v>20</v>
      </c>
      <c r="V5258" s="214">
        <v>36900</v>
      </c>
      <c r="W5258" s="214">
        <v>43100</v>
      </c>
      <c r="X5258" s="214">
        <v>50000</v>
      </c>
    </row>
    <row r="5259" spans="1:24" x14ac:dyDescent="0.25">
      <c r="A5259" t="str">
        <f t="shared" si="83"/>
        <v>YAG10Non-EULevel 8Female + maleGeneral, applied and forensic sciencesAll</v>
      </c>
      <c r="B5259" s="214" t="s">
        <v>251</v>
      </c>
      <c r="C5259" s="214" t="s">
        <v>252</v>
      </c>
      <c r="D5259" s="214">
        <v>10</v>
      </c>
      <c r="E5259" s="214" t="s">
        <v>141</v>
      </c>
      <c r="F5259" s="214" t="s">
        <v>248</v>
      </c>
      <c r="G5259" s="214" t="s">
        <v>246</v>
      </c>
      <c r="H5259" s="214" t="s">
        <v>143</v>
      </c>
      <c r="I5259" s="214" t="s">
        <v>20</v>
      </c>
      <c r="J5259" s="214">
        <v>20</v>
      </c>
      <c r="K5259" s="214">
        <v>20</v>
      </c>
      <c r="L5259" s="214">
        <v>63.9</v>
      </c>
      <c r="M5259" s="214">
        <v>1.8</v>
      </c>
      <c r="N5259" s="214">
        <v>5</v>
      </c>
      <c r="O5259" s="214">
        <v>22.2</v>
      </c>
      <c r="P5259" s="214">
        <v>0</v>
      </c>
      <c r="Q5259" s="214">
        <v>11.1</v>
      </c>
      <c r="R5259" s="214">
        <v>11.1</v>
      </c>
      <c r="S5259" s="214">
        <v>13.9</v>
      </c>
      <c r="T5259" s="214">
        <v>2.8</v>
      </c>
      <c r="U5259" s="214" t="s">
        <v>140</v>
      </c>
      <c r="V5259" s="214" t="s">
        <v>140</v>
      </c>
      <c r="W5259" s="214" t="s">
        <v>140</v>
      </c>
      <c r="X5259" s="214" t="s">
        <v>140</v>
      </c>
    </row>
    <row r="5260" spans="1:24" x14ac:dyDescent="0.25">
      <c r="A5260" t="str">
        <f t="shared" si="83"/>
        <v>YAG10Non-EULevel 8Female + maleGeography, earth and environmental studiesAll</v>
      </c>
      <c r="B5260" s="214" t="s">
        <v>251</v>
      </c>
      <c r="C5260" s="214" t="s">
        <v>252</v>
      </c>
      <c r="D5260" s="214">
        <v>10</v>
      </c>
      <c r="E5260" s="214" t="s">
        <v>141</v>
      </c>
      <c r="F5260" s="214" t="s">
        <v>248</v>
      </c>
      <c r="G5260" s="214" t="s">
        <v>246</v>
      </c>
      <c r="H5260" s="214" t="s">
        <v>144</v>
      </c>
      <c r="I5260" s="214" t="s">
        <v>20</v>
      </c>
      <c r="J5260" s="214">
        <v>130</v>
      </c>
      <c r="K5260" s="214">
        <v>115</v>
      </c>
      <c r="L5260" s="214">
        <v>50.2</v>
      </c>
      <c r="M5260" s="214">
        <v>9.6999999999999993</v>
      </c>
      <c r="N5260" s="214">
        <v>60</v>
      </c>
      <c r="O5260" s="214">
        <v>33.9</v>
      </c>
      <c r="P5260" s="214">
        <v>0.9</v>
      </c>
      <c r="Q5260" s="214">
        <v>13.7</v>
      </c>
      <c r="R5260" s="214">
        <v>14.6</v>
      </c>
      <c r="S5260" s="214">
        <v>15</v>
      </c>
      <c r="T5260" s="214">
        <v>1.3</v>
      </c>
      <c r="U5260" s="214">
        <v>15</v>
      </c>
      <c r="V5260" s="214">
        <v>31400</v>
      </c>
      <c r="W5260" s="214">
        <v>43400</v>
      </c>
      <c r="X5260" s="214">
        <v>53300</v>
      </c>
    </row>
    <row r="5261" spans="1:24" x14ac:dyDescent="0.25">
      <c r="A5261" t="str">
        <f t="shared" si="83"/>
        <v>YAG10Non-EULevel 8Female + maleHealth and social careAll</v>
      </c>
      <c r="B5261" s="214" t="s">
        <v>251</v>
      </c>
      <c r="C5261" s="214" t="s">
        <v>252</v>
      </c>
      <c r="D5261" s="214">
        <v>10</v>
      </c>
      <c r="E5261" s="214" t="s">
        <v>141</v>
      </c>
      <c r="F5261" s="214" t="s">
        <v>248</v>
      </c>
      <c r="G5261" s="214" t="s">
        <v>246</v>
      </c>
      <c r="H5261" s="214" t="s">
        <v>83</v>
      </c>
      <c r="I5261" s="214" t="s">
        <v>20</v>
      </c>
      <c r="J5261" s="214">
        <v>5</v>
      </c>
      <c r="K5261" s="214">
        <v>5</v>
      </c>
      <c r="L5261" s="214">
        <v>33.299999999999997</v>
      </c>
      <c r="M5261" s="214">
        <v>14.3</v>
      </c>
      <c r="N5261" s="214">
        <v>5</v>
      </c>
      <c r="O5261" s="214">
        <v>16.7</v>
      </c>
      <c r="P5261" s="214">
        <v>0</v>
      </c>
      <c r="Q5261" s="214">
        <v>33.299999999999997</v>
      </c>
      <c r="R5261" s="214">
        <v>50</v>
      </c>
      <c r="S5261" s="214">
        <v>50</v>
      </c>
      <c r="T5261" s="214">
        <v>16.7</v>
      </c>
      <c r="U5261" s="214" t="s">
        <v>140</v>
      </c>
      <c r="V5261" s="214" t="s">
        <v>140</v>
      </c>
      <c r="W5261" s="214" t="s">
        <v>140</v>
      </c>
      <c r="X5261" s="214" t="s">
        <v>140</v>
      </c>
    </row>
    <row r="5262" spans="1:24" x14ac:dyDescent="0.25">
      <c r="A5262" t="str">
        <f t="shared" si="83"/>
        <v>YAG10Non-EULevel 8Female + maleHistory and archaeologyAll</v>
      </c>
      <c r="B5262" s="214" t="s">
        <v>251</v>
      </c>
      <c r="C5262" s="214" t="s">
        <v>252</v>
      </c>
      <c r="D5262" s="214">
        <v>10</v>
      </c>
      <c r="E5262" s="214" t="s">
        <v>141</v>
      </c>
      <c r="F5262" s="214" t="s">
        <v>248</v>
      </c>
      <c r="G5262" s="214" t="s">
        <v>246</v>
      </c>
      <c r="H5262" s="214" t="s">
        <v>95</v>
      </c>
      <c r="I5262" s="214" t="s">
        <v>20</v>
      </c>
      <c r="J5262" s="214">
        <v>140</v>
      </c>
      <c r="K5262" s="214">
        <v>130</v>
      </c>
      <c r="L5262" s="214">
        <v>55.1</v>
      </c>
      <c r="M5262" s="214">
        <v>5.7</v>
      </c>
      <c r="N5262" s="214">
        <v>60</v>
      </c>
      <c r="O5262" s="214">
        <v>30.1</v>
      </c>
      <c r="P5262" s="214">
        <v>0</v>
      </c>
      <c r="Q5262" s="214">
        <v>14.1</v>
      </c>
      <c r="R5262" s="214">
        <v>14.8</v>
      </c>
      <c r="S5262" s="214">
        <v>14.8</v>
      </c>
      <c r="T5262" s="214">
        <v>0.8</v>
      </c>
      <c r="U5262" s="214">
        <v>20</v>
      </c>
      <c r="V5262" s="214">
        <v>27700</v>
      </c>
      <c r="W5262" s="214">
        <v>36500</v>
      </c>
      <c r="X5262" s="214">
        <v>45600</v>
      </c>
    </row>
    <row r="5263" spans="1:24" x14ac:dyDescent="0.25">
      <c r="A5263" t="str">
        <f t="shared" si="83"/>
        <v>YAG10Non-EULevel 8Female + maleLanguages and area studiesAll</v>
      </c>
      <c r="B5263" s="214" t="s">
        <v>251</v>
      </c>
      <c r="C5263" s="214" t="s">
        <v>252</v>
      </c>
      <c r="D5263" s="214">
        <v>10</v>
      </c>
      <c r="E5263" s="214" t="s">
        <v>141</v>
      </c>
      <c r="F5263" s="214" t="s">
        <v>248</v>
      </c>
      <c r="G5263" s="214" t="s">
        <v>246</v>
      </c>
      <c r="H5263" s="214" t="s">
        <v>168</v>
      </c>
      <c r="I5263" s="214" t="s">
        <v>20</v>
      </c>
      <c r="J5263" s="214">
        <v>110</v>
      </c>
      <c r="K5263" s="214">
        <v>105</v>
      </c>
      <c r="L5263" s="214">
        <v>62.9</v>
      </c>
      <c r="M5263" s="214">
        <v>5.4</v>
      </c>
      <c r="N5263" s="214">
        <v>40</v>
      </c>
      <c r="O5263" s="214">
        <v>21.9</v>
      </c>
      <c r="P5263" s="214">
        <v>1.9</v>
      </c>
      <c r="Q5263" s="214">
        <v>12.4</v>
      </c>
      <c r="R5263" s="214">
        <v>13.3</v>
      </c>
      <c r="S5263" s="214">
        <v>13.3</v>
      </c>
      <c r="T5263" s="214">
        <v>1</v>
      </c>
      <c r="U5263" s="214">
        <v>10</v>
      </c>
      <c r="V5263" s="214">
        <v>33800</v>
      </c>
      <c r="W5263" s="214">
        <v>42200</v>
      </c>
      <c r="X5263" s="214">
        <v>50600</v>
      </c>
    </row>
    <row r="5264" spans="1:24" x14ac:dyDescent="0.25">
      <c r="A5264" t="str">
        <f t="shared" si="83"/>
        <v>YAG10Non-EULevel 8Female + maleLawAll</v>
      </c>
      <c r="B5264" s="214" t="s">
        <v>251</v>
      </c>
      <c r="C5264" s="214" t="s">
        <v>252</v>
      </c>
      <c r="D5264" s="214">
        <v>10</v>
      </c>
      <c r="E5264" s="214" t="s">
        <v>141</v>
      </c>
      <c r="F5264" s="214" t="s">
        <v>248</v>
      </c>
      <c r="G5264" s="214" t="s">
        <v>246</v>
      </c>
      <c r="H5264" s="214" t="s">
        <v>85</v>
      </c>
      <c r="I5264" s="214" t="s">
        <v>20</v>
      </c>
      <c r="J5264" s="214">
        <v>105</v>
      </c>
      <c r="K5264" s="214">
        <v>95</v>
      </c>
      <c r="L5264" s="214">
        <v>53.8</v>
      </c>
      <c r="M5264" s="214">
        <v>10.6</v>
      </c>
      <c r="N5264" s="214">
        <v>45</v>
      </c>
      <c r="O5264" s="214">
        <v>25.8</v>
      </c>
      <c r="P5264" s="214">
        <v>0</v>
      </c>
      <c r="Q5264" s="214">
        <v>19.399999999999999</v>
      </c>
      <c r="R5264" s="214">
        <v>19.399999999999999</v>
      </c>
      <c r="S5264" s="214">
        <v>20.399999999999999</v>
      </c>
      <c r="T5264" s="214">
        <v>1.1000000000000001</v>
      </c>
      <c r="U5264" s="214">
        <v>15</v>
      </c>
      <c r="V5264" s="214">
        <v>43100</v>
      </c>
      <c r="W5264" s="214">
        <v>53300</v>
      </c>
      <c r="X5264" s="214">
        <v>65700</v>
      </c>
    </row>
    <row r="5265" spans="1:24" x14ac:dyDescent="0.25">
      <c r="A5265" t="str">
        <f t="shared" si="83"/>
        <v>YAG10Non-EULevel 8Female + maleMaterials and technologyAll</v>
      </c>
      <c r="B5265" s="214" t="s">
        <v>251</v>
      </c>
      <c r="C5265" s="214" t="s">
        <v>252</v>
      </c>
      <c r="D5265" s="214">
        <v>10</v>
      </c>
      <c r="E5265" s="214" t="s">
        <v>141</v>
      </c>
      <c r="F5265" s="214" t="s">
        <v>248</v>
      </c>
      <c r="G5265" s="214" t="s">
        <v>246</v>
      </c>
      <c r="H5265" s="214" t="s">
        <v>145</v>
      </c>
      <c r="I5265" s="214" t="s">
        <v>20</v>
      </c>
      <c r="J5265" s="214">
        <v>100</v>
      </c>
      <c r="K5265" s="214">
        <v>95</v>
      </c>
      <c r="L5265" s="214">
        <v>41.3</v>
      </c>
      <c r="M5265" s="214">
        <v>7.2</v>
      </c>
      <c r="N5265" s="214">
        <v>55</v>
      </c>
      <c r="O5265" s="214">
        <v>22.7</v>
      </c>
      <c r="P5265" s="214">
        <v>2.1</v>
      </c>
      <c r="Q5265" s="214">
        <v>32.4</v>
      </c>
      <c r="R5265" s="214">
        <v>32.799999999999997</v>
      </c>
      <c r="S5265" s="214">
        <v>33.799999999999997</v>
      </c>
      <c r="T5265" s="214">
        <v>1.4</v>
      </c>
      <c r="U5265" s="214">
        <v>25</v>
      </c>
      <c r="V5265" s="214">
        <v>32100</v>
      </c>
      <c r="W5265" s="214">
        <v>41600</v>
      </c>
      <c r="X5265" s="214">
        <v>55800</v>
      </c>
    </row>
    <row r="5266" spans="1:24" x14ac:dyDescent="0.25">
      <c r="A5266" t="str">
        <f t="shared" si="83"/>
        <v>YAG10Non-EULevel 8Female + maleMathematical sciencesAll</v>
      </c>
      <c r="B5266" s="214" t="s">
        <v>251</v>
      </c>
      <c r="C5266" s="214" t="s">
        <v>252</v>
      </c>
      <c r="D5266" s="214">
        <v>10</v>
      </c>
      <c r="E5266" s="214" t="s">
        <v>141</v>
      </c>
      <c r="F5266" s="214" t="s">
        <v>248</v>
      </c>
      <c r="G5266" s="214" t="s">
        <v>246</v>
      </c>
      <c r="H5266" s="214" t="s">
        <v>66</v>
      </c>
      <c r="I5266" s="214" t="s">
        <v>20</v>
      </c>
      <c r="J5266" s="214">
        <v>105</v>
      </c>
      <c r="K5266" s="214">
        <v>95</v>
      </c>
      <c r="L5266" s="214">
        <v>36.799999999999997</v>
      </c>
      <c r="M5266" s="214">
        <v>11.3</v>
      </c>
      <c r="N5266" s="214">
        <v>60</v>
      </c>
      <c r="O5266" s="214">
        <v>40.1</v>
      </c>
      <c r="P5266" s="214">
        <v>0</v>
      </c>
      <c r="Q5266" s="214">
        <v>23.1</v>
      </c>
      <c r="R5266" s="214">
        <v>23.1</v>
      </c>
      <c r="S5266" s="214">
        <v>23.1</v>
      </c>
      <c r="T5266" s="214">
        <v>0</v>
      </c>
      <c r="U5266" s="214">
        <v>20</v>
      </c>
      <c r="V5266" s="214">
        <v>38000</v>
      </c>
      <c r="W5266" s="214">
        <v>54400</v>
      </c>
      <c r="X5266" s="214">
        <v>68300</v>
      </c>
    </row>
    <row r="5267" spans="1:24" x14ac:dyDescent="0.25">
      <c r="A5267" t="str">
        <f t="shared" si="83"/>
        <v>YAG10Non-EULevel 8Female + maleMedia, journalism and communicationsAll</v>
      </c>
      <c r="B5267" s="214" t="s">
        <v>251</v>
      </c>
      <c r="C5267" s="214" t="s">
        <v>252</v>
      </c>
      <c r="D5267" s="214">
        <v>10</v>
      </c>
      <c r="E5267" s="214" t="s">
        <v>141</v>
      </c>
      <c r="F5267" s="214" t="s">
        <v>248</v>
      </c>
      <c r="G5267" s="214" t="s">
        <v>246</v>
      </c>
      <c r="H5267" s="214" t="s">
        <v>146</v>
      </c>
      <c r="I5267" s="214" t="s">
        <v>20</v>
      </c>
      <c r="J5267" s="214">
        <v>25</v>
      </c>
      <c r="K5267" s="214">
        <v>25</v>
      </c>
      <c r="L5267" s="214">
        <v>45.2</v>
      </c>
      <c r="M5267" s="214">
        <v>7.6</v>
      </c>
      <c r="N5267" s="214">
        <v>15</v>
      </c>
      <c r="O5267" s="214">
        <v>38.299999999999997</v>
      </c>
      <c r="P5267" s="214">
        <v>0</v>
      </c>
      <c r="Q5267" s="214">
        <v>16.399999999999999</v>
      </c>
      <c r="R5267" s="214">
        <v>16.399999999999999</v>
      </c>
      <c r="S5267" s="214">
        <v>16.399999999999999</v>
      </c>
      <c r="T5267" s="214">
        <v>0</v>
      </c>
      <c r="U5267" s="214" t="s">
        <v>140</v>
      </c>
      <c r="V5267" s="214" t="s">
        <v>140</v>
      </c>
      <c r="W5267" s="214" t="s">
        <v>140</v>
      </c>
      <c r="X5267" s="214" t="s">
        <v>140</v>
      </c>
    </row>
    <row r="5268" spans="1:24" x14ac:dyDescent="0.25">
      <c r="A5268" t="str">
        <f t="shared" si="83"/>
        <v>YAG10Non-EULevel 8Female + maleMedical sciencesAll</v>
      </c>
      <c r="B5268" s="214" t="s">
        <v>251</v>
      </c>
      <c r="C5268" s="214" t="s">
        <v>252</v>
      </c>
      <c r="D5268" s="214">
        <v>10</v>
      </c>
      <c r="E5268" s="214" t="s">
        <v>141</v>
      </c>
      <c r="F5268" s="214" t="s">
        <v>248</v>
      </c>
      <c r="G5268" s="214" t="s">
        <v>246</v>
      </c>
      <c r="H5268" s="214" t="s">
        <v>147</v>
      </c>
      <c r="I5268" s="214" t="s">
        <v>20</v>
      </c>
      <c r="J5268" s="214">
        <v>40</v>
      </c>
      <c r="K5268" s="214">
        <v>35</v>
      </c>
      <c r="L5268" s="214">
        <v>44.1</v>
      </c>
      <c r="M5268" s="214">
        <v>13</v>
      </c>
      <c r="N5268" s="214">
        <v>20</v>
      </c>
      <c r="O5268" s="214">
        <v>34.1</v>
      </c>
      <c r="P5268" s="214">
        <v>2.7</v>
      </c>
      <c r="Q5268" s="214">
        <v>16.399999999999999</v>
      </c>
      <c r="R5268" s="214">
        <v>19.100000000000001</v>
      </c>
      <c r="S5268" s="214">
        <v>19.100000000000001</v>
      </c>
      <c r="T5268" s="214">
        <v>2.7</v>
      </c>
      <c r="U5268" s="214" t="s">
        <v>140</v>
      </c>
      <c r="V5268" s="214" t="s">
        <v>140</v>
      </c>
      <c r="W5268" s="214" t="s">
        <v>140</v>
      </c>
      <c r="X5268" s="214" t="s">
        <v>140</v>
      </c>
    </row>
    <row r="5269" spans="1:24" x14ac:dyDescent="0.25">
      <c r="A5269" t="str">
        <f t="shared" si="83"/>
        <v>YAG10Non-EULevel 8Female + maleMedicine and dentistryAll</v>
      </c>
      <c r="B5269" s="214" t="s">
        <v>251</v>
      </c>
      <c r="C5269" s="214" t="s">
        <v>252</v>
      </c>
      <c r="D5269" s="214">
        <v>10</v>
      </c>
      <c r="E5269" s="214" t="s">
        <v>141</v>
      </c>
      <c r="F5269" s="214" t="s">
        <v>248</v>
      </c>
      <c r="G5269" s="214" t="s">
        <v>246</v>
      </c>
      <c r="H5269" s="214" t="s">
        <v>45</v>
      </c>
      <c r="I5269" s="214" t="s">
        <v>20</v>
      </c>
      <c r="J5269" s="214">
        <v>250</v>
      </c>
      <c r="K5269" s="214">
        <v>225</v>
      </c>
      <c r="L5269" s="214">
        <v>46.5</v>
      </c>
      <c r="M5269" s="214">
        <v>9.1999999999999993</v>
      </c>
      <c r="N5269" s="214">
        <v>120</v>
      </c>
      <c r="O5269" s="214">
        <v>19.5</v>
      </c>
      <c r="P5269" s="214">
        <v>1.3</v>
      </c>
      <c r="Q5269" s="214">
        <v>30.5</v>
      </c>
      <c r="R5269" s="214">
        <v>32.299999999999997</v>
      </c>
      <c r="S5269" s="214">
        <v>32.700000000000003</v>
      </c>
      <c r="T5269" s="214">
        <v>2.2000000000000002</v>
      </c>
      <c r="U5269" s="214">
        <v>60</v>
      </c>
      <c r="V5269" s="214">
        <v>36900</v>
      </c>
      <c r="W5269" s="214">
        <v>58000</v>
      </c>
      <c r="X5269" s="214">
        <v>100400</v>
      </c>
    </row>
    <row r="5270" spans="1:24" x14ac:dyDescent="0.25">
      <c r="A5270" t="str">
        <f t="shared" si="83"/>
        <v>YAG10Non-EULevel 8Female + maleNursing and midwiferyAll</v>
      </c>
      <c r="B5270" s="214" t="s">
        <v>251</v>
      </c>
      <c r="C5270" s="214" t="s">
        <v>252</v>
      </c>
      <c r="D5270" s="214">
        <v>10</v>
      </c>
      <c r="E5270" s="214" t="s">
        <v>141</v>
      </c>
      <c r="F5270" s="214" t="s">
        <v>248</v>
      </c>
      <c r="G5270" s="214" t="s">
        <v>246</v>
      </c>
      <c r="H5270" s="214" t="s">
        <v>148</v>
      </c>
      <c r="I5270" s="214" t="s">
        <v>20</v>
      </c>
      <c r="J5270" s="214">
        <v>5</v>
      </c>
      <c r="K5270" s="214">
        <v>5</v>
      </c>
      <c r="L5270" s="214">
        <v>50.8</v>
      </c>
      <c r="M5270" s="214">
        <v>14.1</v>
      </c>
      <c r="N5270" s="214">
        <v>5</v>
      </c>
      <c r="O5270" s="214">
        <v>49.2</v>
      </c>
      <c r="P5270" s="214">
        <v>0</v>
      </c>
      <c r="Q5270" s="214">
        <v>0</v>
      </c>
      <c r="R5270" s="214">
        <v>0</v>
      </c>
      <c r="S5270" s="214">
        <v>0</v>
      </c>
      <c r="T5270" s="214">
        <v>0</v>
      </c>
      <c r="U5270" s="214" t="s">
        <v>136</v>
      </c>
      <c r="V5270" s="214" t="s">
        <v>136</v>
      </c>
      <c r="W5270" s="214" t="s">
        <v>136</v>
      </c>
      <c r="X5270" s="214" t="s">
        <v>136</v>
      </c>
    </row>
    <row r="5271" spans="1:24" x14ac:dyDescent="0.25">
      <c r="A5271" t="str">
        <f t="shared" si="83"/>
        <v>YAG10Non-EULevel 8Female + malePerforming artsAll</v>
      </c>
      <c r="B5271" s="214" t="s">
        <v>251</v>
      </c>
      <c r="C5271" s="214" t="s">
        <v>252</v>
      </c>
      <c r="D5271" s="214">
        <v>10</v>
      </c>
      <c r="E5271" s="214" t="s">
        <v>141</v>
      </c>
      <c r="F5271" s="214" t="s">
        <v>248</v>
      </c>
      <c r="G5271" s="214" t="s">
        <v>246</v>
      </c>
      <c r="H5271" s="214" t="s">
        <v>149</v>
      </c>
      <c r="I5271" s="214" t="s">
        <v>20</v>
      </c>
      <c r="J5271" s="214">
        <v>35</v>
      </c>
      <c r="K5271" s="214">
        <v>35</v>
      </c>
      <c r="L5271" s="214">
        <v>54</v>
      </c>
      <c r="M5271" s="214">
        <v>5.7</v>
      </c>
      <c r="N5271" s="214">
        <v>15</v>
      </c>
      <c r="O5271" s="214">
        <v>22</v>
      </c>
      <c r="P5271" s="214">
        <v>0</v>
      </c>
      <c r="Q5271" s="214">
        <v>24</v>
      </c>
      <c r="R5271" s="214">
        <v>24</v>
      </c>
      <c r="S5271" s="214">
        <v>24</v>
      </c>
      <c r="T5271" s="214">
        <v>0</v>
      </c>
      <c r="U5271" s="214" t="s">
        <v>140</v>
      </c>
      <c r="V5271" s="214" t="s">
        <v>140</v>
      </c>
      <c r="W5271" s="214" t="s">
        <v>140</v>
      </c>
      <c r="X5271" s="214" t="s">
        <v>140</v>
      </c>
    </row>
    <row r="5272" spans="1:24" x14ac:dyDescent="0.25">
      <c r="A5272" t="str">
        <f t="shared" si="83"/>
        <v>YAG10Non-EULevel 8Female + malePharmacology, toxicology and pharmacyAll</v>
      </c>
      <c r="B5272" s="214" t="s">
        <v>251</v>
      </c>
      <c r="C5272" s="214" t="s">
        <v>252</v>
      </c>
      <c r="D5272" s="214">
        <v>10</v>
      </c>
      <c r="E5272" s="214" t="s">
        <v>141</v>
      </c>
      <c r="F5272" s="214" t="s">
        <v>248</v>
      </c>
      <c r="G5272" s="214" t="s">
        <v>246</v>
      </c>
      <c r="H5272" s="214" t="s">
        <v>48</v>
      </c>
      <c r="I5272" s="214" t="s">
        <v>20</v>
      </c>
      <c r="J5272" s="214">
        <v>80</v>
      </c>
      <c r="K5272" s="214">
        <v>75</v>
      </c>
      <c r="L5272" s="214">
        <v>40.299999999999997</v>
      </c>
      <c r="M5272" s="214">
        <v>8.1999999999999993</v>
      </c>
      <c r="N5272" s="214">
        <v>45</v>
      </c>
      <c r="O5272" s="214">
        <v>30.9</v>
      </c>
      <c r="P5272" s="214">
        <v>1.4</v>
      </c>
      <c r="Q5272" s="214">
        <v>21.9</v>
      </c>
      <c r="R5272" s="214">
        <v>27.4</v>
      </c>
      <c r="S5272" s="214">
        <v>27.4</v>
      </c>
      <c r="T5272" s="214">
        <v>5.5</v>
      </c>
      <c r="U5272" s="214">
        <v>15</v>
      </c>
      <c r="V5272" s="214">
        <v>37600</v>
      </c>
      <c r="W5272" s="214">
        <v>48700</v>
      </c>
      <c r="X5272" s="214">
        <v>71500</v>
      </c>
    </row>
    <row r="5273" spans="1:24" x14ac:dyDescent="0.25">
      <c r="A5273" t="str">
        <f t="shared" si="83"/>
        <v>YAG10Non-EULevel 8Female + malePhilosophy and religious studiesAll</v>
      </c>
      <c r="B5273" s="214" t="s">
        <v>251</v>
      </c>
      <c r="C5273" s="214" t="s">
        <v>252</v>
      </c>
      <c r="D5273" s="214">
        <v>10</v>
      </c>
      <c r="E5273" s="214" t="s">
        <v>141</v>
      </c>
      <c r="F5273" s="214" t="s">
        <v>248</v>
      </c>
      <c r="G5273" s="214" t="s">
        <v>246</v>
      </c>
      <c r="H5273" s="214" t="s">
        <v>97</v>
      </c>
      <c r="I5273" s="214" t="s">
        <v>20</v>
      </c>
      <c r="J5273" s="214">
        <v>85</v>
      </c>
      <c r="K5273" s="214">
        <v>80</v>
      </c>
      <c r="L5273" s="214">
        <v>54.9</v>
      </c>
      <c r="M5273" s="214">
        <v>5.7</v>
      </c>
      <c r="N5273" s="214">
        <v>35</v>
      </c>
      <c r="O5273" s="214">
        <v>20.7</v>
      </c>
      <c r="P5273" s="214">
        <v>0</v>
      </c>
      <c r="Q5273" s="214">
        <v>23.2</v>
      </c>
      <c r="R5273" s="214">
        <v>24.4</v>
      </c>
      <c r="S5273" s="214">
        <v>24.4</v>
      </c>
      <c r="T5273" s="214">
        <v>1.2</v>
      </c>
      <c r="U5273" s="214">
        <v>15</v>
      </c>
      <c r="V5273" s="214">
        <v>22900</v>
      </c>
      <c r="W5273" s="214">
        <v>34900</v>
      </c>
      <c r="X5273" s="214">
        <v>40400</v>
      </c>
    </row>
    <row r="5274" spans="1:24" x14ac:dyDescent="0.25">
      <c r="A5274" t="str">
        <f t="shared" si="83"/>
        <v>YAG10Non-EULevel 8Female + malePhysics and astronomyAll</v>
      </c>
      <c r="B5274" s="214" t="s">
        <v>251</v>
      </c>
      <c r="C5274" s="214" t="s">
        <v>252</v>
      </c>
      <c r="D5274" s="214">
        <v>10</v>
      </c>
      <c r="E5274" s="214" t="s">
        <v>141</v>
      </c>
      <c r="F5274" s="214" t="s">
        <v>248</v>
      </c>
      <c r="G5274" s="214" t="s">
        <v>246</v>
      </c>
      <c r="H5274" s="214" t="s">
        <v>61</v>
      </c>
      <c r="I5274" s="214" t="s">
        <v>20</v>
      </c>
      <c r="J5274" s="214">
        <v>90</v>
      </c>
      <c r="K5274" s="214">
        <v>85</v>
      </c>
      <c r="L5274" s="214">
        <v>37.5</v>
      </c>
      <c r="M5274" s="214">
        <v>7.7</v>
      </c>
      <c r="N5274" s="214">
        <v>50</v>
      </c>
      <c r="O5274" s="214">
        <v>31.5</v>
      </c>
      <c r="P5274" s="214">
        <v>1.2</v>
      </c>
      <c r="Q5274" s="214">
        <v>29.9</v>
      </c>
      <c r="R5274" s="214">
        <v>29.9</v>
      </c>
      <c r="S5274" s="214">
        <v>29.9</v>
      </c>
      <c r="T5274" s="214">
        <v>0</v>
      </c>
      <c r="U5274" s="214">
        <v>20</v>
      </c>
      <c r="V5274" s="214">
        <v>35800</v>
      </c>
      <c r="W5274" s="214">
        <v>40200</v>
      </c>
      <c r="X5274" s="214">
        <v>45600</v>
      </c>
    </row>
    <row r="5275" spans="1:24" x14ac:dyDescent="0.25">
      <c r="A5275" t="str">
        <f t="shared" si="83"/>
        <v>YAG10Non-EULevel 8Female + malePoliticsAll</v>
      </c>
      <c r="B5275" s="214" t="s">
        <v>251</v>
      </c>
      <c r="C5275" s="214" t="s">
        <v>252</v>
      </c>
      <c r="D5275" s="214">
        <v>10</v>
      </c>
      <c r="E5275" s="214" t="s">
        <v>141</v>
      </c>
      <c r="F5275" s="214" t="s">
        <v>248</v>
      </c>
      <c r="G5275" s="214" t="s">
        <v>246</v>
      </c>
      <c r="H5275" s="214" t="s">
        <v>81</v>
      </c>
      <c r="I5275" s="214" t="s">
        <v>20</v>
      </c>
      <c r="J5275" s="214">
        <v>115</v>
      </c>
      <c r="K5275" s="214">
        <v>110</v>
      </c>
      <c r="L5275" s="214">
        <v>59.9</v>
      </c>
      <c r="M5275" s="214">
        <v>5.2</v>
      </c>
      <c r="N5275" s="214">
        <v>45</v>
      </c>
      <c r="O5275" s="214">
        <v>24.9</v>
      </c>
      <c r="P5275" s="214">
        <v>0.9</v>
      </c>
      <c r="Q5275" s="214">
        <v>12.4</v>
      </c>
      <c r="R5275" s="214">
        <v>14.3</v>
      </c>
      <c r="S5275" s="214">
        <v>14.3</v>
      </c>
      <c r="T5275" s="214">
        <v>1.8</v>
      </c>
      <c r="U5275" s="214">
        <v>10</v>
      </c>
      <c r="V5275" s="214">
        <v>43100</v>
      </c>
      <c r="W5275" s="214">
        <v>47500</v>
      </c>
      <c r="X5275" s="214">
        <v>58400</v>
      </c>
    </row>
    <row r="5276" spans="1:24" x14ac:dyDescent="0.25">
      <c r="A5276" t="str">
        <f t="shared" si="83"/>
        <v>YAG10Non-EULevel 8Female + malePsychologyAll</v>
      </c>
      <c r="B5276" s="214" t="s">
        <v>251</v>
      </c>
      <c r="C5276" s="214" t="s">
        <v>252</v>
      </c>
      <c r="D5276" s="214">
        <v>10</v>
      </c>
      <c r="E5276" s="214" t="s">
        <v>141</v>
      </c>
      <c r="F5276" s="214" t="s">
        <v>248</v>
      </c>
      <c r="G5276" s="214" t="s">
        <v>246</v>
      </c>
      <c r="H5276" s="214" t="s">
        <v>55</v>
      </c>
      <c r="I5276" s="214" t="s">
        <v>20</v>
      </c>
      <c r="J5276" s="214">
        <v>65</v>
      </c>
      <c r="K5276" s="214">
        <v>55</v>
      </c>
      <c r="L5276" s="214">
        <v>47.4</v>
      </c>
      <c r="M5276" s="214">
        <v>9.5</v>
      </c>
      <c r="N5276" s="214">
        <v>30</v>
      </c>
      <c r="O5276" s="214">
        <v>31.6</v>
      </c>
      <c r="P5276" s="214">
        <v>0</v>
      </c>
      <c r="Q5276" s="214">
        <v>21.1</v>
      </c>
      <c r="R5276" s="214">
        <v>21.1</v>
      </c>
      <c r="S5276" s="214">
        <v>21.1</v>
      </c>
      <c r="T5276" s="214">
        <v>0</v>
      </c>
      <c r="U5276" s="214">
        <v>10</v>
      </c>
      <c r="V5276" s="214">
        <v>30800</v>
      </c>
      <c r="W5276" s="214">
        <v>39800</v>
      </c>
      <c r="X5276" s="214">
        <v>50600</v>
      </c>
    </row>
    <row r="5277" spans="1:24" x14ac:dyDescent="0.25">
      <c r="A5277" t="str">
        <f t="shared" si="83"/>
        <v>YAG10Non-EULevel 8Female + maleSociology, social policy and anthropologyAll</v>
      </c>
      <c r="B5277" s="214" t="s">
        <v>251</v>
      </c>
      <c r="C5277" s="214" t="s">
        <v>252</v>
      </c>
      <c r="D5277" s="214">
        <v>10</v>
      </c>
      <c r="E5277" s="214" t="s">
        <v>141</v>
      </c>
      <c r="F5277" s="214" t="s">
        <v>248</v>
      </c>
      <c r="G5277" s="214" t="s">
        <v>246</v>
      </c>
      <c r="H5277" s="214" t="s">
        <v>77</v>
      </c>
      <c r="I5277" s="214" t="s">
        <v>20</v>
      </c>
      <c r="J5277" s="214">
        <v>150</v>
      </c>
      <c r="K5277" s="214">
        <v>135</v>
      </c>
      <c r="L5277" s="214">
        <v>52.4</v>
      </c>
      <c r="M5277" s="214">
        <v>8.1</v>
      </c>
      <c r="N5277" s="214">
        <v>65</v>
      </c>
      <c r="O5277" s="214">
        <v>22.1</v>
      </c>
      <c r="P5277" s="214">
        <v>1.5</v>
      </c>
      <c r="Q5277" s="214">
        <v>22.5</v>
      </c>
      <c r="R5277" s="214">
        <v>24</v>
      </c>
      <c r="S5277" s="214">
        <v>24</v>
      </c>
      <c r="T5277" s="214">
        <v>1.5</v>
      </c>
      <c r="U5277" s="214">
        <v>25</v>
      </c>
      <c r="V5277" s="214">
        <v>35400</v>
      </c>
      <c r="W5277" s="214">
        <v>44200</v>
      </c>
      <c r="X5277" s="214">
        <v>49300</v>
      </c>
    </row>
    <row r="5278" spans="1:24" x14ac:dyDescent="0.25">
      <c r="A5278" t="str">
        <f t="shared" si="83"/>
        <v>YAG10Non-EULevel 8Female + maleSport and exercise sciencesAll</v>
      </c>
      <c r="B5278" s="214" t="s">
        <v>251</v>
      </c>
      <c r="C5278" s="214" t="s">
        <v>252</v>
      </c>
      <c r="D5278" s="214">
        <v>10</v>
      </c>
      <c r="E5278" s="214" t="s">
        <v>141</v>
      </c>
      <c r="F5278" s="214" t="s">
        <v>248</v>
      </c>
      <c r="G5278" s="214" t="s">
        <v>246</v>
      </c>
      <c r="H5278" s="214" t="s">
        <v>53</v>
      </c>
      <c r="I5278" s="214" t="s">
        <v>20</v>
      </c>
      <c r="J5278" s="214">
        <v>5</v>
      </c>
      <c r="K5278" s="214">
        <v>5</v>
      </c>
      <c r="L5278" s="214">
        <v>42.9</v>
      </c>
      <c r="M5278" s="214">
        <v>0</v>
      </c>
      <c r="N5278" s="214">
        <v>5</v>
      </c>
      <c r="O5278" s="214">
        <v>28.6</v>
      </c>
      <c r="P5278" s="214">
        <v>0</v>
      </c>
      <c r="Q5278" s="214">
        <v>28.6</v>
      </c>
      <c r="R5278" s="214">
        <v>28.6</v>
      </c>
      <c r="S5278" s="214">
        <v>28.6</v>
      </c>
      <c r="T5278" s="214">
        <v>0</v>
      </c>
      <c r="U5278" s="214" t="s">
        <v>140</v>
      </c>
      <c r="V5278" s="214" t="s">
        <v>140</v>
      </c>
      <c r="W5278" s="214" t="s">
        <v>140</v>
      </c>
      <c r="X5278" s="214" t="s">
        <v>140</v>
      </c>
    </row>
    <row r="5279" spans="1:24" x14ac:dyDescent="0.25">
      <c r="A5279" t="str">
        <f t="shared" si="83"/>
        <v>YAG10Non-EULevel 8Female + maleVeterinary sciencesAll</v>
      </c>
      <c r="B5279" s="214" t="s">
        <v>251</v>
      </c>
      <c r="C5279" s="214" t="s">
        <v>252</v>
      </c>
      <c r="D5279" s="214">
        <v>10</v>
      </c>
      <c r="E5279" s="214" t="s">
        <v>141</v>
      </c>
      <c r="F5279" s="214" t="s">
        <v>248</v>
      </c>
      <c r="G5279" s="214" t="s">
        <v>246</v>
      </c>
      <c r="H5279" s="214" t="s">
        <v>57</v>
      </c>
      <c r="I5279" s="214" t="s">
        <v>20</v>
      </c>
      <c r="J5279" s="214">
        <v>5</v>
      </c>
      <c r="K5279" s="214">
        <v>5</v>
      </c>
      <c r="L5279" s="214">
        <v>57.1</v>
      </c>
      <c r="M5279" s="214">
        <v>0</v>
      </c>
      <c r="N5279" s="214">
        <v>5</v>
      </c>
      <c r="O5279" s="214">
        <v>28.6</v>
      </c>
      <c r="P5279" s="214">
        <v>0</v>
      </c>
      <c r="Q5279" s="214">
        <v>14.3</v>
      </c>
      <c r="R5279" s="214">
        <v>14.3</v>
      </c>
      <c r="S5279" s="214">
        <v>14.3</v>
      </c>
      <c r="T5279" s="214">
        <v>0</v>
      </c>
      <c r="U5279" s="214" t="s">
        <v>140</v>
      </c>
      <c r="V5279" s="214" t="s">
        <v>140</v>
      </c>
      <c r="W5279" s="214" t="s">
        <v>140</v>
      </c>
      <c r="X5279" s="214" t="s">
        <v>140</v>
      </c>
    </row>
    <row r="5280" spans="1:24" x14ac:dyDescent="0.25">
      <c r="A5280" t="str">
        <f t="shared" si="83"/>
        <v>YAG5EULevel 7Female + maleAgriculture, food and related studiesAll</v>
      </c>
      <c r="B5280" s="214" t="s">
        <v>251</v>
      </c>
      <c r="C5280" s="214" t="s">
        <v>184</v>
      </c>
      <c r="D5280" s="214">
        <v>5</v>
      </c>
      <c r="E5280" s="214" t="s">
        <v>122</v>
      </c>
      <c r="F5280" s="214" t="s">
        <v>253</v>
      </c>
      <c r="G5280" s="214" t="s">
        <v>246</v>
      </c>
      <c r="H5280" s="214" t="s">
        <v>59</v>
      </c>
      <c r="I5280" s="214" t="s">
        <v>20</v>
      </c>
      <c r="J5280" s="214">
        <v>90</v>
      </c>
      <c r="K5280" s="214">
        <v>90</v>
      </c>
      <c r="L5280" s="214">
        <v>54.5</v>
      </c>
      <c r="M5280" s="214">
        <v>2.8</v>
      </c>
      <c r="N5280" s="214">
        <v>40</v>
      </c>
      <c r="O5280" s="214">
        <v>22.2</v>
      </c>
      <c r="P5280" s="214">
        <v>2.2999999999999998</v>
      </c>
      <c r="Q5280" s="214">
        <v>18.8</v>
      </c>
      <c r="R5280" s="214">
        <v>19.899999999999999</v>
      </c>
      <c r="S5280" s="214">
        <v>21.1</v>
      </c>
      <c r="T5280" s="214">
        <v>2.2999999999999998</v>
      </c>
      <c r="U5280" s="214">
        <v>15</v>
      </c>
      <c r="V5280" s="214">
        <v>23700</v>
      </c>
      <c r="W5280" s="214">
        <v>34300</v>
      </c>
      <c r="X5280" s="214">
        <v>40900</v>
      </c>
    </row>
    <row r="5281" spans="1:24" x14ac:dyDescent="0.25">
      <c r="A5281" t="str">
        <f t="shared" si="83"/>
        <v>YAG5EULevel 7Female + maleAllied healthAll</v>
      </c>
      <c r="B5281" s="214" t="s">
        <v>251</v>
      </c>
      <c r="C5281" s="214" t="s">
        <v>184</v>
      </c>
      <c r="D5281" s="214">
        <v>5</v>
      </c>
      <c r="E5281" s="214" t="s">
        <v>122</v>
      </c>
      <c r="F5281" s="214" t="s">
        <v>253</v>
      </c>
      <c r="G5281" s="214" t="s">
        <v>246</v>
      </c>
      <c r="H5281" s="214" t="s">
        <v>142</v>
      </c>
      <c r="I5281" s="214" t="s">
        <v>20</v>
      </c>
      <c r="J5281" s="214">
        <v>385</v>
      </c>
      <c r="K5281" s="214">
        <v>350</v>
      </c>
      <c r="L5281" s="214">
        <v>45.8</v>
      </c>
      <c r="M5281" s="214">
        <v>9.1</v>
      </c>
      <c r="N5281" s="214">
        <v>190</v>
      </c>
      <c r="O5281" s="214">
        <v>20.7</v>
      </c>
      <c r="P5281" s="214">
        <v>3.2</v>
      </c>
      <c r="Q5281" s="214">
        <v>24.2</v>
      </c>
      <c r="R5281" s="214">
        <v>28.8</v>
      </c>
      <c r="S5281" s="214">
        <v>30.3</v>
      </c>
      <c r="T5281" s="214">
        <v>6.1</v>
      </c>
      <c r="U5281" s="214">
        <v>80</v>
      </c>
      <c r="V5281" s="214">
        <v>22300</v>
      </c>
      <c r="W5281" s="214">
        <v>29600</v>
      </c>
      <c r="X5281" s="214">
        <v>36100</v>
      </c>
    </row>
    <row r="5282" spans="1:24" x14ac:dyDescent="0.25">
      <c r="A5282" t="str">
        <f t="shared" si="83"/>
        <v>YAG5EULevel 7Female + maleArchitecture, building and planningAll</v>
      </c>
      <c r="B5282" s="214" t="s">
        <v>251</v>
      </c>
      <c r="C5282" s="214" t="s">
        <v>184</v>
      </c>
      <c r="D5282" s="214">
        <v>5</v>
      </c>
      <c r="E5282" s="214" t="s">
        <v>122</v>
      </c>
      <c r="F5282" s="214" t="s">
        <v>253</v>
      </c>
      <c r="G5282" s="214" t="s">
        <v>246</v>
      </c>
      <c r="H5282" s="214" t="s">
        <v>74</v>
      </c>
      <c r="I5282" s="214" t="s">
        <v>20</v>
      </c>
      <c r="J5282" s="214">
        <v>575</v>
      </c>
      <c r="K5282" s="214">
        <v>530</v>
      </c>
      <c r="L5282" s="214">
        <v>47.8</v>
      </c>
      <c r="M5282" s="214">
        <v>7.6</v>
      </c>
      <c r="N5282" s="214">
        <v>275</v>
      </c>
      <c r="O5282" s="214">
        <v>18.7</v>
      </c>
      <c r="P5282" s="214">
        <v>3.2</v>
      </c>
      <c r="Q5282" s="214">
        <v>25.2</v>
      </c>
      <c r="R5282" s="214">
        <v>28.8</v>
      </c>
      <c r="S5282" s="214">
        <v>30.2</v>
      </c>
      <c r="T5282" s="214">
        <v>5</v>
      </c>
      <c r="U5282" s="214">
        <v>125</v>
      </c>
      <c r="V5282" s="214">
        <v>28800</v>
      </c>
      <c r="W5282" s="214">
        <v>36900</v>
      </c>
      <c r="X5282" s="214">
        <v>44200</v>
      </c>
    </row>
    <row r="5283" spans="1:24" x14ac:dyDescent="0.25">
      <c r="A5283" t="str">
        <f t="shared" si="83"/>
        <v>YAG5EULevel 7Female + maleBiosciencesAll</v>
      </c>
      <c r="B5283" s="214" t="s">
        <v>251</v>
      </c>
      <c r="C5283" s="214" t="s">
        <v>184</v>
      </c>
      <c r="D5283" s="214">
        <v>5</v>
      </c>
      <c r="E5283" s="214" t="s">
        <v>122</v>
      </c>
      <c r="F5283" s="214" t="s">
        <v>253</v>
      </c>
      <c r="G5283" s="214" t="s">
        <v>246</v>
      </c>
      <c r="H5283" s="214" t="s">
        <v>51</v>
      </c>
      <c r="I5283" s="214" t="s">
        <v>20</v>
      </c>
      <c r="J5283" s="214">
        <v>290</v>
      </c>
      <c r="K5283" s="214">
        <v>280</v>
      </c>
      <c r="L5283" s="214">
        <v>37.9</v>
      </c>
      <c r="M5283" s="214">
        <v>2.9</v>
      </c>
      <c r="N5283" s="214">
        <v>175</v>
      </c>
      <c r="O5283" s="214">
        <v>19.3</v>
      </c>
      <c r="P5283" s="214">
        <v>4.5</v>
      </c>
      <c r="Q5283" s="214">
        <v>28.9</v>
      </c>
      <c r="R5283" s="214">
        <v>34.4</v>
      </c>
      <c r="S5283" s="214">
        <v>38.299999999999997</v>
      </c>
      <c r="T5283" s="214">
        <v>9.4</v>
      </c>
      <c r="U5283" s="214">
        <v>75</v>
      </c>
      <c r="V5283" s="214">
        <v>25000</v>
      </c>
      <c r="W5283" s="214">
        <v>33200</v>
      </c>
      <c r="X5283" s="214">
        <v>37200</v>
      </c>
    </row>
    <row r="5284" spans="1:24" x14ac:dyDescent="0.25">
      <c r="A5284" t="str">
        <f t="shared" si="83"/>
        <v>YAG5EULevel 7Female + maleBusiness and managementAll</v>
      </c>
      <c r="B5284" s="214" t="s">
        <v>251</v>
      </c>
      <c r="C5284" s="214" t="s">
        <v>184</v>
      </c>
      <c r="D5284" s="214">
        <v>5</v>
      </c>
      <c r="E5284" s="214" t="s">
        <v>122</v>
      </c>
      <c r="F5284" s="214" t="s">
        <v>253</v>
      </c>
      <c r="G5284" s="214" t="s">
        <v>246</v>
      </c>
      <c r="H5284" s="214" t="s">
        <v>87</v>
      </c>
      <c r="I5284" s="214" t="s">
        <v>20</v>
      </c>
      <c r="J5284" s="214">
        <v>4250</v>
      </c>
      <c r="K5284" s="214">
        <v>3960</v>
      </c>
      <c r="L5284" s="214">
        <v>51.8</v>
      </c>
      <c r="M5284" s="214">
        <v>6.9</v>
      </c>
      <c r="N5284" s="214">
        <v>1910</v>
      </c>
      <c r="O5284" s="214">
        <v>19.3</v>
      </c>
      <c r="P5284" s="214">
        <v>2.7</v>
      </c>
      <c r="Q5284" s="214">
        <v>24.8</v>
      </c>
      <c r="R5284" s="214">
        <v>25.6</v>
      </c>
      <c r="S5284" s="214">
        <v>26.3</v>
      </c>
      <c r="T5284" s="214">
        <v>1.5</v>
      </c>
      <c r="U5284" s="214">
        <v>940</v>
      </c>
      <c r="V5284" s="214">
        <v>29200</v>
      </c>
      <c r="W5284" s="214">
        <v>42300</v>
      </c>
      <c r="X5284" s="214">
        <v>64600</v>
      </c>
    </row>
    <row r="5285" spans="1:24" x14ac:dyDescent="0.25">
      <c r="A5285" t="str">
        <f t="shared" si="83"/>
        <v>YAG5EULevel 7Female + maleChemistryAll</v>
      </c>
      <c r="B5285" s="214" t="s">
        <v>251</v>
      </c>
      <c r="C5285" s="214" t="s">
        <v>184</v>
      </c>
      <c r="D5285" s="214">
        <v>5</v>
      </c>
      <c r="E5285" s="214" t="s">
        <v>122</v>
      </c>
      <c r="F5285" s="214" t="s">
        <v>253</v>
      </c>
      <c r="G5285" s="214" t="s">
        <v>246</v>
      </c>
      <c r="H5285" s="214" t="s">
        <v>63</v>
      </c>
      <c r="I5285" s="214" t="s">
        <v>20</v>
      </c>
      <c r="J5285" s="214">
        <v>45</v>
      </c>
      <c r="K5285" s="214">
        <v>40</v>
      </c>
      <c r="L5285" s="214">
        <v>26.6</v>
      </c>
      <c r="M5285" s="214">
        <v>8.4</v>
      </c>
      <c r="N5285" s="214">
        <v>30</v>
      </c>
      <c r="O5285" s="214">
        <v>15.4</v>
      </c>
      <c r="P5285" s="214">
        <v>7.9</v>
      </c>
      <c r="Q5285" s="214">
        <v>39</v>
      </c>
      <c r="R5285" s="214">
        <v>42.7</v>
      </c>
      <c r="S5285" s="214">
        <v>50.2</v>
      </c>
      <c r="T5285" s="214">
        <v>11.2</v>
      </c>
      <c r="U5285" s="214">
        <v>15</v>
      </c>
      <c r="V5285" s="214">
        <v>31800</v>
      </c>
      <c r="W5285" s="214">
        <v>39800</v>
      </c>
      <c r="X5285" s="214">
        <v>45800</v>
      </c>
    </row>
    <row r="5286" spans="1:24" x14ac:dyDescent="0.25">
      <c r="A5286" t="str">
        <f t="shared" si="83"/>
        <v>YAG5EULevel 7Female + maleCombined and general studiesAll</v>
      </c>
      <c r="B5286" s="214" t="s">
        <v>251</v>
      </c>
      <c r="C5286" s="214" t="s">
        <v>184</v>
      </c>
      <c r="D5286" s="214">
        <v>5</v>
      </c>
      <c r="E5286" s="214" t="s">
        <v>122</v>
      </c>
      <c r="F5286" s="214" t="s">
        <v>253</v>
      </c>
      <c r="G5286" s="214" t="s">
        <v>246</v>
      </c>
      <c r="H5286" s="214" t="s">
        <v>103</v>
      </c>
      <c r="I5286" s="214" t="s">
        <v>20</v>
      </c>
      <c r="J5286" s="214">
        <v>20</v>
      </c>
      <c r="K5286" s="214">
        <v>20</v>
      </c>
      <c r="L5286" s="214">
        <v>41.1</v>
      </c>
      <c r="M5286" s="214">
        <v>4.4000000000000004</v>
      </c>
      <c r="N5286" s="214">
        <v>15</v>
      </c>
      <c r="O5286" s="214">
        <v>11.6</v>
      </c>
      <c r="P5286" s="214">
        <v>0</v>
      </c>
      <c r="Q5286" s="214">
        <v>27.1</v>
      </c>
      <c r="R5286" s="214">
        <v>38</v>
      </c>
      <c r="S5286" s="214">
        <v>47.3</v>
      </c>
      <c r="T5286" s="214">
        <v>20.100000000000001</v>
      </c>
      <c r="U5286" s="214" t="s">
        <v>140</v>
      </c>
      <c r="V5286" s="214" t="s">
        <v>140</v>
      </c>
      <c r="W5286" s="214" t="s">
        <v>140</v>
      </c>
      <c r="X5286" s="214" t="s">
        <v>140</v>
      </c>
    </row>
    <row r="5287" spans="1:24" x14ac:dyDescent="0.25">
      <c r="A5287" t="str">
        <f t="shared" si="83"/>
        <v>YAG5EULevel 7Female + maleComputingAll</v>
      </c>
      <c r="B5287" s="214" t="s">
        <v>251</v>
      </c>
      <c r="C5287" s="214" t="s">
        <v>184</v>
      </c>
      <c r="D5287" s="214">
        <v>5</v>
      </c>
      <c r="E5287" s="214" t="s">
        <v>122</v>
      </c>
      <c r="F5287" s="214" t="s">
        <v>253</v>
      </c>
      <c r="G5287" s="214" t="s">
        <v>246</v>
      </c>
      <c r="H5287" s="214" t="s">
        <v>71</v>
      </c>
      <c r="I5287" s="214" t="s">
        <v>20</v>
      </c>
      <c r="J5287" s="214">
        <v>730</v>
      </c>
      <c r="K5287" s="214">
        <v>680</v>
      </c>
      <c r="L5287" s="214">
        <v>47.7</v>
      </c>
      <c r="M5287" s="214">
        <v>6.7</v>
      </c>
      <c r="N5287" s="214">
        <v>355</v>
      </c>
      <c r="O5287" s="214">
        <v>15</v>
      </c>
      <c r="P5287" s="214">
        <v>2.7</v>
      </c>
      <c r="Q5287" s="214">
        <v>29.8</v>
      </c>
      <c r="R5287" s="214">
        <v>33</v>
      </c>
      <c r="S5287" s="214">
        <v>34.6</v>
      </c>
      <c r="T5287" s="214">
        <v>4.8</v>
      </c>
      <c r="U5287" s="214">
        <v>195</v>
      </c>
      <c r="V5287" s="214">
        <v>34300</v>
      </c>
      <c r="W5287" s="214">
        <v>53300</v>
      </c>
      <c r="X5287" s="214">
        <v>72300</v>
      </c>
    </row>
    <row r="5288" spans="1:24" x14ac:dyDescent="0.25">
      <c r="A5288" t="str">
        <f t="shared" si="83"/>
        <v>YAG5EULevel 7Female + maleCreative arts and designAll</v>
      </c>
      <c r="B5288" s="214" t="s">
        <v>251</v>
      </c>
      <c r="C5288" s="214" t="s">
        <v>184</v>
      </c>
      <c r="D5288" s="214">
        <v>5</v>
      </c>
      <c r="E5288" s="214" t="s">
        <v>122</v>
      </c>
      <c r="F5288" s="214" t="s">
        <v>253</v>
      </c>
      <c r="G5288" s="214" t="s">
        <v>246</v>
      </c>
      <c r="H5288" s="214" t="s">
        <v>99</v>
      </c>
      <c r="I5288" s="214" t="s">
        <v>20</v>
      </c>
      <c r="J5288" s="214">
        <v>940</v>
      </c>
      <c r="K5288" s="214">
        <v>865</v>
      </c>
      <c r="L5288" s="214">
        <v>37</v>
      </c>
      <c r="M5288" s="214">
        <v>8.1</v>
      </c>
      <c r="N5288" s="214">
        <v>545</v>
      </c>
      <c r="O5288" s="214">
        <v>25.3</v>
      </c>
      <c r="P5288" s="214">
        <v>2.5</v>
      </c>
      <c r="Q5288" s="214">
        <v>30.7</v>
      </c>
      <c r="R5288" s="214">
        <v>33.9</v>
      </c>
      <c r="S5288" s="214">
        <v>35.1</v>
      </c>
      <c r="T5288" s="214">
        <v>4.5</v>
      </c>
      <c r="U5288" s="214">
        <v>245</v>
      </c>
      <c r="V5288" s="214">
        <v>12500</v>
      </c>
      <c r="W5288" s="214">
        <v>25200</v>
      </c>
      <c r="X5288" s="214">
        <v>38700</v>
      </c>
    </row>
    <row r="5289" spans="1:24" x14ac:dyDescent="0.25">
      <c r="A5289" t="str">
        <f t="shared" si="83"/>
        <v>YAG5EULevel 7Female + maleEconomicsAll</v>
      </c>
      <c r="B5289" s="214" t="s">
        <v>251</v>
      </c>
      <c r="C5289" s="214" t="s">
        <v>184</v>
      </c>
      <c r="D5289" s="214">
        <v>5</v>
      </c>
      <c r="E5289" s="214" t="s">
        <v>122</v>
      </c>
      <c r="F5289" s="214" t="s">
        <v>253</v>
      </c>
      <c r="G5289" s="214" t="s">
        <v>246</v>
      </c>
      <c r="H5289" s="214" t="s">
        <v>79</v>
      </c>
      <c r="I5289" s="214" t="s">
        <v>20</v>
      </c>
      <c r="J5289" s="214">
        <v>565</v>
      </c>
      <c r="K5289" s="214">
        <v>530</v>
      </c>
      <c r="L5289" s="214">
        <v>43.5</v>
      </c>
      <c r="M5289" s="214">
        <v>6</v>
      </c>
      <c r="N5289" s="214">
        <v>300</v>
      </c>
      <c r="O5289" s="214">
        <v>17.600000000000001</v>
      </c>
      <c r="P5289" s="214">
        <v>3.3</v>
      </c>
      <c r="Q5289" s="214">
        <v>27.3</v>
      </c>
      <c r="R5289" s="214">
        <v>31.7</v>
      </c>
      <c r="S5289" s="214">
        <v>35.700000000000003</v>
      </c>
      <c r="T5289" s="214">
        <v>8.3000000000000007</v>
      </c>
      <c r="U5289" s="214">
        <v>140</v>
      </c>
      <c r="V5289" s="214">
        <v>34300</v>
      </c>
      <c r="W5289" s="214">
        <v>47800</v>
      </c>
      <c r="X5289" s="214">
        <v>72600</v>
      </c>
    </row>
    <row r="5290" spans="1:24" x14ac:dyDescent="0.25">
      <c r="A5290" t="str">
        <f t="shared" si="83"/>
        <v>YAG5EULevel 7Female + maleEducation and teachingAll</v>
      </c>
      <c r="B5290" s="214" t="s">
        <v>251</v>
      </c>
      <c r="C5290" s="214" t="s">
        <v>184</v>
      </c>
      <c r="D5290" s="214">
        <v>5</v>
      </c>
      <c r="E5290" s="214" t="s">
        <v>122</v>
      </c>
      <c r="F5290" s="214" t="s">
        <v>253</v>
      </c>
      <c r="G5290" s="214" t="s">
        <v>246</v>
      </c>
      <c r="H5290" s="214" t="s">
        <v>101</v>
      </c>
      <c r="I5290" s="214" t="s">
        <v>20</v>
      </c>
      <c r="J5290" s="214">
        <v>560</v>
      </c>
      <c r="K5290" s="214">
        <v>515</v>
      </c>
      <c r="L5290" s="214">
        <v>50.7</v>
      </c>
      <c r="M5290" s="214">
        <v>7.8</v>
      </c>
      <c r="N5290" s="214">
        <v>255</v>
      </c>
      <c r="O5290" s="214">
        <v>18.8</v>
      </c>
      <c r="P5290" s="214">
        <v>0.8</v>
      </c>
      <c r="Q5290" s="214">
        <v>24.5</v>
      </c>
      <c r="R5290" s="214">
        <v>27.9</v>
      </c>
      <c r="S5290" s="214">
        <v>29.7</v>
      </c>
      <c r="T5290" s="214">
        <v>5.2</v>
      </c>
      <c r="U5290" s="214">
        <v>120</v>
      </c>
      <c r="V5290" s="214">
        <v>23700</v>
      </c>
      <c r="W5290" s="214">
        <v>32500</v>
      </c>
      <c r="X5290" s="214">
        <v>44200</v>
      </c>
    </row>
    <row r="5291" spans="1:24" x14ac:dyDescent="0.25">
      <c r="A5291" t="str">
        <f t="shared" si="83"/>
        <v>YAG5EULevel 7Female + maleEngineeringAll</v>
      </c>
      <c r="B5291" s="214" t="s">
        <v>251</v>
      </c>
      <c r="C5291" s="214" t="s">
        <v>184</v>
      </c>
      <c r="D5291" s="214">
        <v>5</v>
      </c>
      <c r="E5291" s="214" t="s">
        <v>122</v>
      </c>
      <c r="F5291" s="214" t="s">
        <v>253</v>
      </c>
      <c r="G5291" s="214" t="s">
        <v>246</v>
      </c>
      <c r="H5291" s="214" t="s">
        <v>68</v>
      </c>
      <c r="I5291" s="214" t="s">
        <v>20</v>
      </c>
      <c r="J5291" s="214">
        <v>1800</v>
      </c>
      <c r="K5291" s="214">
        <v>1680</v>
      </c>
      <c r="L5291" s="214">
        <v>59.2</v>
      </c>
      <c r="M5291" s="214">
        <v>6.8</v>
      </c>
      <c r="N5291" s="214">
        <v>685</v>
      </c>
      <c r="O5291" s="214">
        <v>12.4</v>
      </c>
      <c r="P5291" s="214">
        <v>3.4</v>
      </c>
      <c r="Q5291" s="214">
        <v>22.4</v>
      </c>
      <c r="R5291" s="214">
        <v>24</v>
      </c>
      <c r="S5291" s="214">
        <v>25.1</v>
      </c>
      <c r="T5291" s="214">
        <v>2.7</v>
      </c>
      <c r="U5291" s="214">
        <v>360</v>
      </c>
      <c r="V5291" s="214">
        <v>32500</v>
      </c>
      <c r="W5291" s="214">
        <v>40200</v>
      </c>
      <c r="X5291" s="214">
        <v>51100</v>
      </c>
    </row>
    <row r="5292" spans="1:24" x14ac:dyDescent="0.25">
      <c r="A5292" t="str">
        <f t="shared" si="83"/>
        <v>YAG5EULevel 7Female + maleEnglish studiesAll</v>
      </c>
      <c r="B5292" s="214" t="s">
        <v>251</v>
      </c>
      <c r="C5292" s="214" t="s">
        <v>184</v>
      </c>
      <c r="D5292" s="214">
        <v>5</v>
      </c>
      <c r="E5292" s="214" t="s">
        <v>122</v>
      </c>
      <c r="F5292" s="214" t="s">
        <v>253</v>
      </c>
      <c r="G5292" s="214" t="s">
        <v>246</v>
      </c>
      <c r="H5292" s="214" t="s">
        <v>90</v>
      </c>
      <c r="I5292" s="214" t="s">
        <v>20</v>
      </c>
      <c r="J5292" s="214">
        <v>290</v>
      </c>
      <c r="K5292" s="214">
        <v>260</v>
      </c>
      <c r="L5292" s="214">
        <v>47.1</v>
      </c>
      <c r="M5292" s="214">
        <v>9.8000000000000007</v>
      </c>
      <c r="N5292" s="214">
        <v>140</v>
      </c>
      <c r="O5292" s="214">
        <v>23.4</v>
      </c>
      <c r="P5292" s="214">
        <v>1.5</v>
      </c>
      <c r="Q5292" s="214">
        <v>21.4</v>
      </c>
      <c r="R5292" s="214">
        <v>25.2</v>
      </c>
      <c r="S5292" s="214">
        <v>27.9</v>
      </c>
      <c r="T5292" s="214">
        <v>6.5</v>
      </c>
      <c r="U5292" s="214">
        <v>50</v>
      </c>
      <c r="V5292" s="214">
        <v>19300</v>
      </c>
      <c r="W5292" s="214">
        <v>28800</v>
      </c>
      <c r="X5292" s="214">
        <v>33200</v>
      </c>
    </row>
    <row r="5293" spans="1:24" x14ac:dyDescent="0.25">
      <c r="A5293" t="str">
        <f t="shared" si="83"/>
        <v>YAG5EULevel 7Female + maleGeneral, applied and forensic sciencesAll</v>
      </c>
      <c r="B5293" s="214" t="s">
        <v>251</v>
      </c>
      <c r="C5293" s="214" t="s">
        <v>184</v>
      </c>
      <c r="D5293" s="214">
        <v>5</v>
      </c>
      <c r="E5293" s="214" t="s">
        <v>122</v>
      </c>
      <c r="F5293" s="214" t="s">
        <v>253</v>
      </c>
      <c r="G5293" s="214" t="s">
        <v>246</v>
      </c>
      <c r="H5293" s="214" t="s">
        <v>143</v>
      </c>
      <c r="I5293" s="214" t="s">
        <v>20</v>
      </c>
      <c r="J5293" s="214">
        <v>95</v>
      </c>
      <c r="K5293" s="214">
        <v>80</v>
      </c>
      <c r="L5293" s="214">
        <v>49.1</v>
      </c>
      <c r="M5293" s="214">
        <v>12.7</v>
      </c>
      <c r="N5293" s="214">
        <v>40</v>
      </c>
      <c r="O5293" s="214">
        <v>18.8</v>
      </c>
      <c r="P5293" s="214">
        <v>2.4</v>
      </c>
      <c r="Q5293" s="214">
        <v>21.2</v>
      </c>
      <c r="R5293" s="214">
        <v>27.3</v>
      </c>
      <c r="S5293" s="214">
        <v>29.7</v>
      </c>
      <c r="T5293" s="214">
        <v>8.5</v>
      </c>
      <c r="U5293" s="214">
        <v>20</v>
      </c>
      <c r="V5293" s="214">
        <v>20400</v>
      </c>
      <c r="W5293" s="214">
        <v>26600</v>
      </c>
      <c r="X5293" s="214">
        <v>34700</v>
      </c>
    </row>
    <row r="5294" spans="1:24" x14ac:dyDescent="0.25">
      <c r="A5294" t="str">
        <f t="shared" si="83"/>
        <v>YAG5EULevel 7Female + maleGeography, earth and environmental studiesAll</v>
      </c>
      <c r="B5294" s="214" t="s">
        <v>251</v>
      </c>
      <c r="C5294" s="214" t="s">
        <v>184</v>
      </c>
      <c r="D5294" s="214">
        <v>5</v>
      </c>
      <c r="E5294" s="214" t="s">
        <v>122</v>
      </c>
      <c r="F5294" s="214" t="s">
        <v>253</v>
      </c>
      <c r="G5294" s="214" t="s">
        <v>246</v>
      </c>
      <c r="H5294" s="214" t="s">
        <v>144</v>
      </c>
      <c r="I5294" s="214" t="s">
        <v>20</v>
      </c>
      <c r="J5294" s="214">
        <v>390</v>
      </c>
      <c r="K5294" s="214">
        <v>360</v>
      </c>
      <c r="L5294" s="214">
        <v>44.1</v>
      </c>
      <c r="M5294" s="214">
        <v>8</v>
      </c>
      <c r="N5294" s="214">
        <v>200</v>
      </c>
      <c r="O5294" s="214">
        <v>19.600000000000001</v>
      </c>
      <c r="P5294" s="214">
        <v>4.8</v>
      </c>
      <c r="Q5294" s="214">
        <v>25</v>
      </c>
      <c r="R5294" s="214">
        <v>28.8</v>
      </c>
      <c r="S5294" s="214">
        <v>31.4</v>
      </c>
      <c r="T5294" s="214">
        <v>6.4</v>
      </c>
      <c r="U5294" s="214">
        <v>85</v>
      </c>
      <c r="V5294" s="214">
        <v>25900</v>
      </c>
      <c r="W5294" s="214">
        <v>33600</v>
      </c>
      <c r="X5294" s="214">
        <v>42300</v>
      </c>
    </row>
    <row r="5295" spans="1:24" x14ac:dyDescent="0.25">
      <c r="A5295" t="str">
        <f t="shared" si="83"/>
        <v>YAG5EULevel 7Female + maleHealth and social careAll</v>
      </c>
      <c r="B5295" s="214" t="s">
        <v>251</v>
      </c>
      <c r="C5295" s="214" t="s">
        <v>184</v>
      </c>
      <c r="D5295" s="214">
        <v>5</v>
      </c>
      <c r="E5295" s="214" t="s">
        <v>122</v>
      </c>
      <c r="F5295" s="214" t="s">
        <v>253</v>
      </c>
      <c r="G5295" s="214" t="s">
        <v>246</v>
      </c>
      <c r="H5295" s="214" t="s">
        <v>83</v>
      </c>
      <c r="I5295" s="214" t="s">
        <v>20</v>
      </c>
      <c r="J5295" s="214">
        <v>35</v>
      </c>
      <c r="K5295" s="214">
        <v>30</v>
      </c>
      <c r="L5295" s="214">
        <v>27.2</v>
      </c>
      <c r="M5295" s="214">
        <v>9.1</v>
      </c>
      <c r="N5295" s="214">
        <v>20</v>
      </c>
      <c r="O5295" s="214">
        <v>21.1</v>
      </c>
      <c r="P5295" s="214">
        <v>3.3</v>
      </c>
      <c r="Q5295" s="214">
        <v>41.7</v>
      </c>
      <c r="R5295" s="214">
        <v>48.3</v>
      </c>
      <c r="S5295" s="214">
        <v>48.3</v>
      </c>
      <c r="T5295" s="214">
        <v>6.7</v>
      </c>
      <c r="U5295" s="214">
        <v>10</v>
      </c>
      <c r="V5295" s="214">
        <v>17900</v>
      </c>
      <c r="W5295" s="214">
        <v>35800</v>
      </c>
      <c r="X5295" s="214">
        <v>43100</v>
      </c>
    </row>
    <row r="5296" spans="1:24" x14ac:dyDescent="0.25">
      <c r="A5296" t="str">
        <f t="shared" si="83"/>
        <v>YAG5EULevel 7Female + maleHistory and archaeologyAll</v>
      </c>
      <c r="B5296" s="214" t="s">
        <v>251</v>
      </c>
      <c r="C5296" s="214" t="s">
        <v>184</v>
      </c>
      <c r="D5296" s="214">
        <v>5</v>
      </c>
      <c r="E5296" s="214" t="s">
        <v>122</v>
      </c>
      <c r="F5296" s="214" t="s">
        <v>253</v>
      </c>
      <c r="G5296" s="214" t="s">
        <v>246</v>
      </c>
      <c r="H5296" s="214" t="s">
        <v>95</v>
      </c>
      <c r="I5296" s="214" t="s">
        <v>20</v>
      </c>
      <c r="J5296" s="214">
        <v>400</v>
      </c>
      <c r="K5296" s="214">
        <v>370</v>
      </c>
      <c r="L5296" s="214">
        <v>43.4</v>
      </c>
      <c r="M5296" s="214">
        <v>6.7</v>
      </c>
      <c r="N5296" s="214">
        <v>210</v>
      </c>
      <c r="O5296" s="214">
        <v>16</v>
      </c>
      <c r="P5296" s="214">
        <v>4.7</v>
      </c>
      <c r="Q5296" s="214">
        <v>23.1</v>
      </c>
      <c r="R5296" s="214">
        <v>30.8</v>
      </c>
      <c r="S5296" s="214">
        <v>35.9</v>
      </c>
      <c r="T5296" s="214">
        <v>12.7</v>
      </c>
      <c r="U5296" s="214">
        <v>80</v>
      </c>
      <c r="V5296" s="214">
        <v>19700</v>
      </c>
      <c r="W5296" s="214">
        <v>31400</v>
      </c>
      <c r="X5296" s="214">
        <v>38800</v>
      </c>
    </row>
    <row r="5297" spans="1:24" x14ac:dyDescent="0.25">
      <c r="A5297" t="str">
        <f t="shared" si="83"/>
        <v>YAG5EULevel 7Female + maleLanguages and area studiesAll</v>
      </c>
      <c r="B5297" s="214" t="s">
        <v>251</v>
      </c>
      <c r="C5297" s="214" t="s">
        <v>184</v>
      </c>
      <c r="D5297" s="214">
        <v>5</v>
      </c>
      <c r="E5297" s="214" t="s">
        <v>122</v>
      </c>
      <c r="F5297" s="214" t="s">
        <v>253</v>
      </c>
      <c r="G5297" s="214" t="s">
        <v>246</v>
      </c>
      <c r="H5297" s="214" t="s">
        <v>168</v>
      </c>
      <c r="I5297" s="214" t="s">
        <v>20</v>
      </c>
      <c r="J5297" s="214">
        <v>600</v>
      </c>
      <c r="K5297" s="214">
        <v>545</v>
      </c>
      <c r="L5297" s="214">
        <v>41.4</v>
      </c>
      <c r="M5297" s="214">
        <v>9.1999999999999993</v>
      </c>
      <c r="N5297" s="214">
        <v>320</v>
      </c>
      <c r="O5297" s="214">
        <v>24.6</v>
      </c>
      <c r="P5297" s="214">
        <v>2.4</v>
      </c>
      <c r="Q5297" s="214">
        <v>24.7</v>
      </c>
      <c r="R5297" s="214">
        <v>28.7</v>
      </c>
      <c r="S5297" s="214">
        <v>31.7</v>
      </c>
      <c r="T5297" s="214">
        <v>7</v>
      </c>
      <c r="U5297" s="214">
        <v>125</v>
      </c>
      <c r="V5297" s="214">
        <v>22200</v>
      </c>
      <c r="W5297" s="214">
        <v>30500</v>
      </c>
      <c r="X5297" s="214">
        <v>37600</v>
      </c>
    </row>
    <row r="5298" spans="1:24" x14ac:dyDescent="0.25">
      <c r="A5298" t="str">
        <f t="shared" si="83"/>
        <v>YAG5EULevel 7Female + maleLawAll</v>
      </c>
      <c r="B5298" s="214" t="s">
        <v>251</v>
      </c>
      <c r="C5298" s="214" t="s">
        <v>184</v>
      </c>
      <c r="D5298" s="214">
        <v>5</v>
      </c>
      <c r="E5298" s="214" t="s">
        <v>122</v>
      </c>
      <c r="F5298" s="214" t="s">
        <v>253</v>
      </c>
      <c r="G5298" s="214" t="s">
        <v>246</v>
      </c>
      <c r="H5298" s="214" t="s">
        <v>85</v>
      </c>
      <c r="I5298" s="214" t="s">
        <v>20</v>
      </c>
      <c r="J5298" s="214">
        <v>1325</v>
      </c>
      <c r="K5298" s="214">
        <v>1270</v>
      </c>
      <c r="L5298" s="214">
        <v>67.2</v>
      </c>
      <c r="M5298" s="214">
        <v>4.2</v>
      </c>
      <c r="N5298" s="214">
        <v>415</v>
      </c>
      <c r="O5298" s="214">
        <v>13</v>
      </c>
      <c r="P5298" s="214">
        <v>1.7</v>
      </c>
      <c r="Q5298" s="214">
        <v>15.3</v>
      </c>
      <c r="R5298" s="214">
        <v>17.3</v>
      </c>
      <c r="S5298" s="214">
        <v>18.100000000000001</v>
      </c>
      <c r="T5298" s="214">
        <v>2.8</v>
      </c>
      <c r="U5298" s="214">
        <v>185</v>
      </c>
      <c r="V5298" s="214">
        <v>24100</v>
      </c>
      <c r="W5298" s="214">
        <v>36100</v>
      </c>
      <c r="X5298" s="214">
        <v>61700</v>
      </c>
    </row>
    <row r="5299" spans="1:24" x14ac:dyDescent="0.25">
      <c r="A5299" t="str">
        <f t="shared" si="83"/>
        <v>YAG5EULevel 7Female + maleMaterials and technologyAll</v>
      </c>
      <c r="B5299" s="214" t="s">
        <v>251</v>
      </c>
      <c r="C5299" s="214" t="s">
        <v>184</v>
      </c>
      <c r="D5299" s="214">
        <v>5</v>
      </c>
      <c r="E5299" s="214" t="s">
        <v>122</v>
      </c>
      <c r="F5299" s="214" t="s">
        <v>253</v>
      </c>
      <c r="G5299" s="214" t="s">
        <v>246</v>
      </c>
      <c r="H5299" s="214" t="s">
        <v>145</v>
      </c>
      <c r="I5299" s="214" t="s">
        <v>20</v>
      </c>
      <c r="J5299" s="214">
        <v>170</v>
      </c>
      <c r="K5299" s="214">
        <v>160</v>
      </c>
      <c r="L5299" s="214">
        <v>48.7</v>
      </c>
      <c r="M5299" s="214">
        <v>6.5</v>
      </c>
      <c r="N5299" s="214">
        <v>80</v>
      </c>
      <c r="O5299" s="214">
        <v>18.600000000000001</v>
      </c>
      <c r="P5299" s="214">
        <v>4.5999999999999996</v>
      </c>
      <c r="Q5299" s="214">
        <v>22.8</v>
      </c>
      <c r="R5299" s="214">
        <v>26.5</v>
      </c>
      <c r="S5299" s="214">
        <v>28.1</v>
      </c>
      <c r="T5299" s="214">
        <v>5.3</v>
      </c>
      <c r="U5299" s="214">
        <v>35</v>
      </c>
      <c r="V5299" s="214">
        <v>26300</v>
      </c>
      <c r="W5299" s="214">
        <v>34300</v>
      </c>
      <c r="X5299" s="214">
        <v>45300</v>
      </c>
    </row>
    <row r="5300" spans="1:24" x14ac:dyDescent="0.25">
      <c r="A5300" t="str">
        <f t="shared" si="83"/>
        <v>YAG5EULevel 7Female + maleMathematical sciencesAll</v>
      </c>
      <c r="B5300" s="214" t="s">
        <v>251</v>
      </c>
      <c r="C5300" s="214" t="s">
        <v>184</v>
      </c>
      <c r="D5300" s="214">
        <v>5</v>
      </c>
      <c r="E5300" s="214" t="s">
        <v>122</v>
      </c>
      <c r="F5300" s="214" t="s">
        <v>253</v>
      </c>
      <c r="G5300" s="214" t="s">
        <v>246</v>
      </c>
      <c r="H5300" s="214" t="s">
        <v>66</v>
      </c>
      <c r="I5300" s="214" t="s">
        <v>20</v>
      </c>
      <c r="J5300" s="214">
        <v>295</v>
      </c>
      <c r="K5300" s="214">
        <v>280</v>
      </c>
      <c r="L5300" s="214">
        <v>48.7</v>
      </c>
      <c r="M5300" s="214">
        <v>4.5</v>
      </c>
      <c r="N5300" s="214">
        <v>145</v>
      </c>
      <c r="O5300" s="214">
        <v>13</v>
      </c>
      <c r="P5300" s="214">
        <v>3.3</v>
      </c>
      <c r="Q5300" s="214">
        <v>26.9</v>
      </c>
      <c r="R5300" s="214">
        <v>31</v>
      </c>
      <c r="S5300" s="214">
        <v>34.9</v>
      </c>
      <c r="T5300" s="214">
        <v>8</v>
      </c>
      <c r="U5300" s="214">
        <v>70</v>
      </c>
      <c r="V5300" s="214">
        <v>32800</v>
      </c>
      <c r="W5300" s="214">
        <v>46500</v>
      </c>
      <c r="X5300" s="214">
        <v>79900</v>
      </c>
    </row>
    <row r="5301" spans="1:24" x14ac:dyDescent="0.25">
      <c r="A5301" t="str">
        <f t="shared" si="83"/>
        <v>YAG5EULevel 7Female + maleMBAAll</v>
      </c>
      <c r="B5301" s="214" t="s">
        <v>251</v>
      </c>
      <c r="C5301" s="214" t="s">
        <v>184</v>
      </c>
      <c r="D5301" s="214">
        <v>5</v>
      </c>
      <c r="E5301" s="214" t="s">
        <v>122</v>
      </c>
      <c r="F5301" s="214" t="s">
        <v>253</v>
      </c>
      <c r="G5301" s="214" t="s">
        <v>246</v>
      </c>
      <c r="H5301" s="214" t="s">
        <v>41</v>
      </c>
      <c r="I5301" s="214" t="s">
        <v>20</v>
      </c>
      <c r="J5301" s="214">
        <v>395</v>
      </c>
      <c r="K5301" s="214">
        <v>360</v>
      </c>
      <c r="L5301" s="214">
        <v>71.599999999999994</v>
      </c>
      <c r="M5301" s="214">
        <v>8.9</v>
      </c>
      <c r="N5301" s="214">
        <v>100</v>
      </c>
      <c r="O5301" s="214">
        <v>13.4</v>
      </c>
      <c r="P5301" s="214">
        <v>1.9</v>
      </c>
      <c r="Q5301" s="214">
        <v>12</v>
      </c>
      <c r="R5301" s="214">
        <v>12.5</v>
      </c>
      <c r="S5301" s="214">
        <v>13.1</v>
      </c>
      <c r="T5301" s="214">
        <v>1.1000000000000001</v>
      </c>
      <c r="U5301" s="214">
        <v>40</v>
      </c>
      <c r="V5301" s="214">
        <v>29900</v>
      </c>
      <c r="W5301" s="214">
        <v>90500</v>
      </c>
      <c r="X5301" s="214">
        <v>112500</v>
      </c>
    </row>
    <row r="5302" spans="1:24" x14ac:dyDescent="0.25">
      <c r="A5302" t="str">
        <f t="shared" si="83"/>
        <v>YAG5EULevel 7Female + maleMedia, journalism and communicationsAll</v>
      </c>
      <c r="B5302" s="214" t="s">
        <v>251</v>
      </c>
      <c r="C5302" s="214" t="s">
        <v>184</v>
      </c>
      <c r="D5302" s="214">
        <v>5</v>
      </c>
      <c r="E5302" s="214" t="s">
        <v>122</v>
      </c>
      <c r="F5302" s="214" t="s">
        <v>253</v>
      </c>
      <c r="G5302" s="214" t="s">
        <v>246</v>
      </c>
      <c r="H5302" s="214" t="s">
        <v>146</v>
      </c>
      <c r="I5302" s="214" t="s">
        <v>20</v>
      </c>
      <c r="J5302" s="214">
        <v>660</v>
      </c>
      <c r="K5302" s="214">
        <v>605</v>
      </c>
      <c r="L5302" s="214">
        <v>42.8</v>
      </c>
      <c r="M5302" s="214">
        <v>8.1</v>
      </c>
      <c r="N5302" s="214">
        <v>345</v>
      </c>
      <c r="O5302" s="214">
        <v>20.6</v>
      </c>
      <c r="P5302" s="214">
        <v>4.5</v>
      </c>
      <c r="Q5302" s="214">
        <v>28</v>
      </c>
      <c r="R5302" s="214">
        <v>31</v>
      </c>
      <c r="S5302" s="214">
        <v>32.1</v>
      </c>
      <c r="T5302" s="214">
        <v>4.0999999999999996</v>
      </c>
      <c r="U5302" s="214">
        <v>155</v>
      </c>
      <c r="V5302" s="214">
        <v>25200</v>
      </c>
      <c r="W5302" s="214">
        <v>33600</v>
      </c>
      <c r="X5302" s="214">
        <v>41600</v>
      </c>
    </row>
    <row r="5303" spans="1:24" x14ac:dyDescent="0.25">
      <c r="A5303" t="str">
        <f t="shared" si="83"/>
        <v>YAG5EULevel 7Female + maleMedical sciencesAll</v>
      </c>
      <c r="B5303" s="214" t="s">
        <v>251</v>
      </c>
      <c r="C5303" s="214" t="s">
        <v>184</v>
      </c>
      <c r="D5303" s="214">
        <v>5</v>
      </c>
      <c r="E5303" s="214" t="s">
        <v>122</v>
      </c>
      <c r="F5303" s="214" t="s">
        <v>253</v>
      </c>
      <c r="G5303" s="214" t="s">
        <v>246</v>
      </c>
      <c r="H5303" s="214" t="s">
        <v>147</v>
      </c>
      <c r="I5303" s="214" t="s">
        <v>20</v>
      </c>
      <c r="J5303" s="214">
        <v>105</v>
      </c>
      <c r="K5303" s="214">
        <v>95</v>
      </c>
      <c r="L5303" s="214">
        <v>45.9</v>
      </c>
      <c r="M5303" s="214">
        <v>7.2</v>
      </c>
      <c r="N5303" s="214">
        <v>50</v>
      </c>
      <c r="O5303" s="214">
        <v>14.5</v>
      </c>
      <c r="P5303" s="214">
        <v>3.4</v>
      </c>
      <c r="Q5303" s="214">
        <v>28.6</v>
      </c>
      <c r="R5303" s="214">
        <v>33.1</v>
      </c>
      <c r="S5303" s="214">
        <v>36.1</v>
      </c>
      <c r="T5303" s="214">
        <v>7.6</v>
      </c>
      <c r="U5303" s="214">
        <v>25</v>
      </c>
      <c r="V5303" s="214">
        <v>29600</v>
      </c>
      <c r="W5303" s="214">
        <v>32800</v>
      </c>
      <c r="X5303" s="214">
        <v>36100</v>
      </c>
    </row>
    <row r="5304" spans="1:24" x14ac:dyDescent="0.25">
      <c r="A5304" t="str">
        <f t="shared" si="83"/>
        <v>YAG5EULevel 7Female + maleMedicine and dentistryAll</v>
      </c>
      <c r="B5304" s="214" t="s">
        <v>251</v>
      </c>
      <c r="C5304" s="214" t="s">
        <v>184</v>
      </c>
      <c r="D5304" s="214">
        <v>5</v>
      </c>
      <c r="E5304" s="214" t="s">
        <v>122</v>
      </c>
      <c r="F5304" s="214" t="s">
        <v>253</v>
      </c>
      <c r="G5304" s="214" t="s">
        <v>246</v>
      </c>
      <c r="H5304" s="214" t="s">
        <v>45</v>
      </c>
      <c r="I5304" s="214" t="s">
        <v>20</v>
      </c>
      <c r="J5304" s="214">
        <v>420</v>
      </c>
      <c r="K5304" s="214">
        <v>380</v>
      </c>
      <c r="L5304" s="214">
        <v>46.9</v>
      </c>
      <c r="M5304" s="214">
        <v>9.1</v>
      </c>
      <c r="N5304" s="214">
        <v>205</v>
      </c>
      <c r="O5304" s="214">
        <v>14.3</v>
      </c>
      <c r="P5304" s="214">
        <v>1.7</v>
      </c>
      <c r="Q5304" s="214">
        <v>24.8</v>
      </c>
      <c r="R5304" s="214">
        <v>33.5</v>
      </c>
      <c r="S5304" s="214">
        <v>37.1</v>
      </c>
      <c r="T5304" s="214">
        <v>12.3</v>
      </c>
      <c r="U5304" s="214">
        <v>85</v>
      </c>
      <c r="V5304" s="214">
        <v>29600</v>
      </c>
      <c r="W5304" s="214">
        <v>35400</v>
      </c>
      <c r="X5304" s="214">
        <v>52600</v>
      </c>
    </row>
    <row r="5305" spans="1:24" x14ac:dyDescent="0.25">
      <c r="A5305" t="str">
        <f t="shared" si="83"/>
        <v>YAG5EULevel 7Female + maleNursing and midwiferyAll</v>
      </c>
      <c r="B5305" s="214" t="s">
        <v>251</v>
      </c>
      <c r="C5305" s="214" t="s">
        <v>184</v>
      </c>
      <c r="D5305" s="214">
        <v>5</v>
      </c>
      <c r="E5305" s="214" t="s">
        <v>122</v>
      </c>
      <c r="F5305" s="214" t="s">
        <v>253</v>
      </c>
      <c r="G5305" s="214" t="s">
        <v>246</v>
      </c>
      <c r="H5305" s="214" t="s">
        <v>148</v>
      </c>
      <c r="I5305" s="214" t="s">
        <v>20</v>
      </c>
      <c r="J5305" s="214">
        <v>60</v>
      </c>
      <c r="K5305" s="214">
        <v>50</v>
      </c>
      <c r="L5305" s="214">
        <v>37.9</v>
      </c>
      <c r="M5305" s="214">
        <v>14</v>
      </c>
      <c r="N5305" s="214">
        <v>30</v>
      </c>
      <c r="O5305" s="214">
        <v>22.1</v>
      </c>
      <c r="P5305" s="214">
        <v>0</v>
      </c>
      <c r="Q5305" s="214">
        <v>28.4</v>
      </c>
      <c r="R5305" s="214">
        <v>36.1</v>
      </c>
      <c r="S5305" s="214">
        <v>40</v>
      </c>
      <c r="T5305" s="214">
        <v>11.5</v>
      </c>
      <c r="U5305" s="214">
        <v>15</v>
      </c>
      <c r="V5305" s="214">
        <v>11100</v>
      </c>
      <c r="W5305" s="214">
        <v>27700</v>
      </c>
      <c r="X5305" s="214">
        <v>34700</v>
      </c>
    </row>
    <row r="5306" spans="1:24" x14ac:dyDescent="0.25">
      <c r="A5306" t="str">
        <f t="shared" si="83"/>
        <v>YAG5EULevel 7Female + malePerforming artsAll</v>
      </c>
      <c r="B5306" s="214" t="s">
        <v>251</v>
      </c>
      <c r="C5306" s="214" t="s">
        <v>184</v>
      </c>
      <c r="D5306" s="214">
        <v>5</v>
      </c>
      <c r="E5306" s="214" t="s">
        <v>122</v>
      </c>
      <c r="F5306" s="214" t="s">
        <v>253</v>
      </c>
      <c r="G5306" s="214" t="s">
        <v>246</v>
      </c>
      <c r="H5306" s="214" t="s">
        <v>149</v>
      </c>
      <c r="I5306" s="214" t="s">
        <v>20</v>
      </c>
      <c r="J5306" s="214">
        <v>460</v>
      </c>
      <c r="K5306" s="214">
        <v>420</v>
      </c>
      <c r="L5306" s="214">
        <v>36.1</v>
      </c>
      <c r="M5306" s="214">
        <v>8.9</v>
      </c>
      <c r="N5306" s="214">
        <v>270</v>
      </c>
      <c r="O5306" s="214">
        <v>25.5</v>
      </c>
      <c r="P5306" s="214">
        <v>1.9</v>
      </c>
      <c r="Q5306" s="214">
        <v>31.5</v>
      </c>
      <c r="R5306" s="214">
        <v>34.6</v>
      </c>
      <c r="S5306" s="214">
        <v>36.5</v>
      </c>
      <c r="T5306" s="214">
        <v>5</v>
      </c>
      <c r="U5306" s="214">
        <v>115</v>
      </c>
      <c r="V5306" s="214">
        <v>11000</v>
      </c>
      <c r="W5306" s="214">
        <v>19400</v>
      </c>
      <c r="X5306" s="214">
        <v>30300</v>
      </c>
    </row>
    <row r="5307" spans="1:24" x14ac:dyDescent="0.25">
      <c r="A5307" t="str">
        <f t="shared" si="83"/>
        <v>YAG5EULevel 7Female + malePGCEAll</v>
      </c>
      <c r="B5307" s="214" t="s">
        <v>251</v>
      </c>
      <c r="C5307" s="214" t="s">
        <v>184</v>
      </c>
      <c r="D5307" s="214">
        <v>5</v>
      </c>
      <c r="E5307" s="214" t="s">
        <v>122</v>
      </c>
      <c r="F5307" s="214" t="s">
        <v>253</v>
      </c>
      <c r="G5307" s="214" t="s">
        <v>246</v>
      </c>
      <c r="H5307" s="214" t="s">
        <v>38</v>
      </c>
      <c r="I5307" s="214" t="s">
        <v>20</v>
      </c>
      <c r="J5307" s="214">
        <v>435</v>
      </c>
      <c r="K5307" s="214">
        <v>325</v>
      </c>
      <c r="L5307" s="214">
        <v>15.7</v>
      </c>
      <c r="M5307" s="214">
        <v>25.5</v>
      </c>
      <c r="N5307" s="214">
        <v>275</v>
      </c>
      <c r="O5307" s="214">
        <v>27.4</v>
      </c>
      <c r="P5307" s="214">
        <v>4.3</v>
      </c>
      <c r="Q5307" s="214">
        <v>48.9</v>
      </c>
      <c r="R5307" s="214">
        <v>52.3</v>
      </c>
      <c r="S5307" s="214">
        <v>52.6</v>
      </c>
      <c r="T5307" s="214">
        <v>3.7</v>
      </c>
      <c r="U5307" s="214">
        <v>155</v>
      </c>
      <c r="V5307" s="214">
        <v>26600</v>
      </c>
      <c r="W5307" s="214">
        <v>31800</v>
      </c>
      <c r="X5307" s="214">
        <v>36500</v>
      </c>
    </row>
    <row r="5308" spans="1:24" x14ac:dyDescent="0.25">
      <c r="A5308" t="str">
        <f t="shared" ref="A5308:A5371" si="84">"YAG"&amp;D5308 &amp;E5308 &amp;F5308 &amp; G5308 &amp;H5308 &amp;I5308</f>
        <v>YAG5EULevel 7Female + malePharmacology, toxicology and pharmacyAll</v>
      </c>
      <c r="B5308" s="214" t="s">
        <v>251</v>
      </c>
      <c r="C5308" s="214" t="s">
        <v>184</v>
      </c>
      <c r="D5308" s="214">
        <v>5</v>
      </c>
      <c r="E5308" s="214" t="s">
        <v>122</v>
      </c>
      <c r="F5308" s="214" t="s">
        <v>253</v>
      </c>
      <c r="G5308" s="214" t="s">
        <v>246</v>
      </c>
      <c r="H5308" s="214" t="s">
        <v>48</v>
      </c>
      <c r="I5308" s="214" t="s">
        <v>20</v>
      </c>
      <c r="J5308" s="214">
        <v>95</v>
      </c>
      <c r="K5308" s="214">
        <v>90</v>
      </c>
      <c r="L5308" s="214">
        <v>42.6</v>
      </c>
      <c r="M5308" s="214">
        <v>6.3</v>
      </c>
      <c r="N5308" s="214">
        <v>50</v>
      </c>
      <c r="O5308" s="214">
        <v>14.8</v>
      </c>
      <c r="P5308" s="214">
        <v>3.4</v>
      </c>
      <c r="Q5308" s="214">
        <v>31.2</v>
      </c>
      <c r="R5308" s="214">
        <v>38.1</v>
      </c>
      <c r="S5308" s="214">
        <v>39.200000000000003</v>
      </c>
      <c r="T5308" s="214">
        <v>8</v>
      </c>
      <c r="U5308" s="214">
        <v>25</v>
      </c>
      <c r="V5308" s="214">
        <v>24800</v>
      </c>
      <c r="W5308" s="214">
        <v>36000</v>
      </c>
      <c r="X5308" s="214">
        <v>48200</v>
      </c>
    </row>
    <row r="5309" spans="1:24" x14ac:dyDescent="0.25">
      <c r="A5309" t="str">
        <f t="shared" si="84"/>
        <v>YAG5EULevel 7Female + malePhilosophy and religious studiesAll</v>
      </c>
      <c r="B5309" s="214" t="s">
        <v>251</v>
      </c>
      <c r="C5309" s="214" t="s">
        <v>184</v>
      </c>
      <c r="D5309" s="214">
        <v>5</v>
      </c>
      <c r="E5309" s="214" t="s">
        <v>122</v>
      </c>
      <c r="F5309" s="214" t="s">
        <v>253</v>
      </c>
      <c r="G5309" s="214" t="s">
        <v>246</v>
      </c>
      <c r="H5309" s="214" t="s">
        <v>97</v>
      </c>
      <c r="I5309" s="214" t="s">
        <v>20</v>
      </c>
      <c r="J5309" s="214">
        <v>165</v>
      </c>
      <c r="K5309" s="214">
        <v>155</v>
      </c>
      <c r="L5309" s="214">
        <v>47</v>
      </c>
      <c r="M5309" s="214">
        <v>4.3</v>
      </c>
      <c r="N5309" s="214">
        <v>85</v>
      </c>
      <c r="O5309" s="214">
        <v>20.7</v>
      </c>
      <c r="P5309" s="214">
        <v>1.9</v>
      </c>
      <c r="Q5309" s="214">
        <v>17.899999999999999</v>
      </c>
      <c r="R5309" s="214">
        <v>21.7</v>
      </c>
      <c r="S5309" s="214">
        <v>30.3</v>
      </c>
      <c r="T5309" s="214">
        <v>12.4</v>
      </c>
      <c r="U5309" s="214">
        <v>25</v>
      </c>
      <c r="V5309" s="214">
        <v>20800</v>
      </c>
      <c r="W5309" s="214">
        <v>29200</v>
      </c>
      <c r="X5309" s="214">
        <v>38300</v>
      </c>
    </row>
    <row r="5310" spans="1:24" x14ac:dyDescent="0.25">
      <c r="A5310" t="str">
        <f t="shared" si="84"/>
        <v>YAG5EULevel 7Female + malePhysics and astronomyAll</v>
      </c>
      <c r="B5310" s="214" t="s">
        <v>251</v>
      </c>
      <c r="C5310" s="214" t="s">
        <v>184</v>
      </c>
      <c r="D5310" s="214">
        <v>5</v>
      </c>
      <c r="E5310" s="214" t="s">
        <v>122</v>
      </c>
      <c r="F5310" s="214" t="s">
        <v>253</v>
      </c>
      <c r="G5310" s="214" t="s">
        <v>246</v>
      </c>
      <c r="H5310" s="214" t="s">
        <v>61</v>
      </c>
      <c r="I5310" s="214" t="s">
        <v>20</v>
      </c>
      <c r="J5310" s="214">
        <v>85</v>
      </c>
      <c r="K5310" s="214">
        <v>80</v>
      </c>
      <c r="L5310" s="214">
        <v>46</v>
      </c>
      <c r="M5310" s="214">
        <v>4.8</v>
      </c>
      <c r="N5310" s="214">
        <v>45</v>
      </c>
      <c r="O5310" s="214">
        <v>14.7</v>
      </c>
      <c r="P5310" s="214">
        <v>5</v>
      </c>
      <c r="Q5310" s="214">
        <v>27</v>
      </c>
      <c r="R5310" s="214">
        <v>31.8</v>
      </c>
      <c r="S5310" s="214">
        <v>34.299999999999997</v>
      </c>
      <c r="T5310" s="214">
        <v>7.3</v>
      </c>
      <c r="U5310" s="214">
        <v>20</v>
      </c>
      <c r="V5310" s="214">
        <v>20100</v>
      </c>
      <c r="W5310" s="214">
        <v>34700</v>
      </c>
      <c r="X5310" s="214">
        <v>43100</v>
      </c>
    </row>
    <row r="5311" spans="1:24" x14ac:dyDescent="0.25">
      <c r="A5311" t="str">
        <f t="shared" si="84"/>
        <v>YAG5EULevel 7Female + malePoliticsAll</v>
      </c>
      <c r="B5311" s="214" t="s">
        <v>251</v>
      </c>
      <c r="C5311" s="214" t="s">
        <v>184</v>
      </c>
      <c r="D5311" s="214">
        <v>5</v>
      </c>
      <c r="E5311" s="214" t="s">
        <v>122</v>
      </c>
      <c r="F5311" s="214" t="s">
        <v>253</v>
      </c>
      <c r="G5311" s="214" t="s">
        <v>246</v>
      </c>
      <c r="H5311" s="214" t="s">
        <v>81</v>
      </c>
      <c r="I5311" s="214" t="s">
        <v>20</v>
      </c>
      <c r="J5311" s="214">
        <v>895</v>
      </c>
      <c r="K5311" s="214">
        <v>840</v>
      </c>
      <c r="L5311" s="214">
        <v>57.6</v>
      </c>
      <c r="M5311" s="214">
        <v>5.9</v>
      </c>
      <c r="N5311" s="214">
        <v>355</v>
      </c>
      <c r="O5311" s="214">
        <v>16.899999999999999</v>
      </c>
      <c r="P5311" s="214">
        <v>1.8</v>
      </c>
      <c r="Q5311" s="214">
        <v>18.2</v>
      </c>
      <c r="R5311" s="214">
        <v>21.6</v>
      </c>
      <c r="S5311" s="214">
        <v>23.6</v>
      </c>
      <c r="T5311" s="214">
        <v>5.4</v>
      </c>
      <c r="U5311" s="214">
        <v>135</v>
      </c>
      <c r="V5311" s="214">
        <v>26300</v>
      </c>
      <c r="W5311" s="214">
        <v>35300</v>
      </c>
      <c r="X5311" s="214">
        <v>45600</v>
      </c>
    </row>
    <row r="5312" spans="1:24" x14ac:dyDescent="0.25">
      <c r="A5312" t="str">
        <f t="shared" si="84"/>
        <v>YAG5EULevel 7Female + malePsychologyAll</v>
      </c>
      <c r="B5312" s="214" t="s">
        <v>251</v>
      </c>
      <c r="C5312" s="214" t="s">
        <v>184</v>
      </c>
      <c r="D5312" s="214">
        <v>5</v>
      </c>
      <c r="E5312" s="214" t="s">
        <v>122</v>
      </c>
      <c r="F5312" s="214" t="s">
        <v>253</v>
      </c>
      <c r="G5312" s="214" t="s">
        <v>246</v>
      </c>
      <c r="H5312" s="214" t="s">
        <v>55</v>
      </c>
      <c r="I5312" s="214" t="s">
        <v>20</v>
      </c>
      <c r="J5312" s="214">
        <v>510</v>
      </c>
      <c r="K5312" s="214">
        <v>475</v>
      </c>
      <c r="L5312" s="214">
        <v>45.6</v>
      </c>
      <c r="M5312" s="214">
        <v>7.1</v>
      </c>
      <c r="N5312" s="214">
        <v>255</v>
      </c>
      <c r="O5312" s="214">
        <v>18.100000000000001</v>
      </c>
      <c r="P5312" s="214">
        <v>1.9</v>
      </c>
      <c r="Q5312" s="214">
        <v>23.5</v>
      </c>
      <c r="R5312" s="214">
        <v>31.7</v>
      </c>
      <c r="S5312" s="214">
        <v>34.4</v>
      </c>
      <c r="T5312" s="214">
        <v>10.9</v>
      </c>
      <c r="U5312" s="214">
        <v>100</v>
      </c>
      <c r="V5312" s="214">
        <v>21900</v>
      </c>
      <c r="W5312" s="214">
        <v>30000</v>
      </c>
      <c r="X5312" s="214">
        <v>37200</v>
      </c>
    </row>
    <row r="5313" spans="1:24" x14ac:dyDescent="0.25">
      <c r="A5313" t="str">
        <f t="shared" si="84"/>
        <v>YAG5EULevel 7Female + maleSociology, social policy and anthropologyAll</v>
      </c>
      <c r="B5313" s="214" t="s">
        <v>251</v>
      </c>
      <c r="C5313" s="214" t="s">
        <v>184</v>
      </c>
      <c r="D5313" s="214">
        <v>5</v>
      </c>
      <c r="E5313" s="214" t="s">
        <v>122</v>
      </c>
      <c r="F5313" s="214" t="s">
        <v>253</v>
      </c>
      <c r="G5313" s="214" t="s">
        <v>246</v>
      </c>
      <c r="H5313" s="214" t="s">
        <v>77</v>
      </c>
      <c r="I5313" s="214" t="s">
        <v>20</v>
      </c>
      <c r="J5313" s="214">
        <v>710</v>
      </c>
      <c r="K5313" s="214">
        <v>670</v>
      </c>
      <c r="L5313" s="214">
        <v>48.9</v>
      </c>
      <c r="M5313" s="214">
        <v>5.9</v>
      </c>
      <c r="N5313" s="214">
        <v>345</v>
      </c>
      <c r="O5313" s="214">
        <v>18.7</v>
      </c>
      <c r="P5313" s="214">
        <v>4.7</v>
      </c>
      <c r="Q5313" s="214">
        <v>19.399999999999999</v>
      </c>
      <c r="R5313" s="214">
        <v>24.4</v>
      </c>
      <c r="S5313" s="214">
        <v>27.7</v>
      </c>
      <c r="T5313" s="214">
        <v>8.3000000000000007</v>
      </c>
      <c r="U5313" s="214">
        <v>120</v>
      </c>
      <c r="V5313" s="214">
        <v>22600</v>
      </c>
      <c r="W5313" s="214">
        <v>33200</v>
      </c>
      <c r="X5313" s="214">
        <v>39400</v>
      </c>
    </row>
    <row r="5314" spans="1:24" x14ac:dyDescent="0.25">
      <c r="A5314" t="str">
        <f t="shared" si="84"/>
        <v>YAG5EULevel 7Female + maleSport and exercise sciencesAll</v>
      </c>
      <c r="B5314" s="214" t="s">
        <v>251</v>
      </c>
      <c r="C5314" s="214" t="s">
        <v>184</v>
      </c>
      <c r="D5314" s="214">
        <v>5</v>
      </c>
      <c r="E5314" s="214" t="s">
        <v>122</v>
      </c>
      <c r="F5314" s="214" t="s">
        <v>253</v>
      </c>
      <c r="G5314" s="214" t="s">
        <v>246</v>
      </c>
      <c r="H5314" s="214" t="s">
        <v>53</v>
      </c>
      <c r="I5314" s="214" t="s">
        <v>20</v>
      </c>
      <c r="J5314" s="214">
        <v>85</v>
      </c>
      <c r="K5314" s="214">
        <v>80</v>
      </c>
      <c r="L5314" s="214">
        <v>56.7</v>
      </c>
      <c r="M5314" s="214">
        <v>7.2</v>
      </c>
      <c r="N5314" s="214">
        <v>35</v>
      </c>
      <c r="O5314" s="214">
        <v>21.2</v>
      </c>
      <c r="P5314" s="214">
        <v>1.3</v>
      </c>
      <c r="Q5314" s="214">
        <v>20</v>
      </c>
      <c r="R5314" s="214">
        <v>20</v>
      </c>
      <c r="S5314" s="214">
        <v>20.8</v>
      </c>
      <c r="T5314" s="214">
        <v>0.9</v>
      </c>
      <c r="U5314" s="214">
        <v>15</v>
      </c>
      <c r="V5314" s="214">
        <v>22300</v>
      </c>
      <c r="W5314" s="214">
        <v>25900</v>
      </c>
      <c r="X5314" s="214">
        <v>39400</v>
      </c>
    </row>
    <row r="5315" spans="1:24" x14ac:dyDescent="0.25">
      <c r="A5315" t="str">
        <f t="shared" si="84"/>
        <v>YAG5EULevel 7Female + maleVeterinary sciencesAll</v>
      </c>
      <c r="B5315" s="214" t="s">
        <v>251</v>
      </c>
      <c r="C5315" s="214" t="s">
        <v>184</v>
      </c>
      <c r="D5315" s="214">
        <v>5</v>
      </c>
      <c r="E5315" s="214" t="s">
        <v>122</v>
      </c>
      <c r="F5315" s="214" t="s">
        <v>253</v>
      </c>
      <c r="G5315" s="214" t="s">
        <v>246</v>
      </c>
      <c r="H5315" s="214" t="s">
        <v>57</v>
      </c>
      <c r="I5315" s="214" t="s">
        <v>20</v>
      </c>
      <c r="J5315" s="214">
        <v>15</v>
      </c>
      <c r="K5315" s="214">
        <v>10</v>
      </c>
      <c r="L5315" s="214">
        <v>33.299999999999997</v>
      </c>
      <c r="M5315" s="214">
        <v>14.3</v>
      </c>
      <c r="N5315" s="214">
        <v>10</v>
      </c>
      <c r="O5315" s="214">
        <v>16.7</v>
      </c>
      <c r="P5315" s="214">
        <v>8.3000000000000007</v>
      </c>
      <c r="Q5315" s="214">
        <v>33.299999999999997</v>
      </c>
      <c r="R5315" s="214">
        <v>41.7</v>
      </c>
      <c r="S5315" s="214">
        <v>41.7</v>
      </c>
      <c r="T5315" s="214">
        <v>8.3000000000000007</v>
      </c>
      <c r="U5315" s="214" t="s">
        <v>140</v>
      </c>
      <c r="V5315" s="214" t="s">
        <v>140</v>
      </c>
      <c r="W5315" s="214" t="s">
        <v>140</v>
      </c>
      <c r="X5315" s="214" t="s">
        <v>140</v>
      </c>
    </row>
    <row r="5316" spans="1:24" x14ac:dyDescent="0.25">
      <c r="A5316" t="str">
        <f t="shared" si="84"/>
        <v>YAG5EULevel 8Female + maleAgriculture, food and related studiesAll</v>
      </c>
      <c r="B5316" s="214" t="s">
        <v>251</v>
      </c>
      <c r="C5316" s="214" t="s">
        <v>184</v>
      </c>
      <c r="D5316" s="214">
        <v>5</v>
      </c>
      <c r="E5316" s="214" t="s">
        <v>122</v>
      </c>
      <c r="F5316" s="214" t="s">
        <v>248</v>
      </c>
      <c r="G5316" s="214" t="s">
        <v>246</v>
      </c>
      <c r="H5316" s="214" t="s">
        <v>59</v>
      </c>
      <c r="I5316" s="214" t="s">
        <v>20</v>
      </c>
      <c r="J5316" s="214">
        <v>20</v>
      </c>
      <c r="K5316" s="214">
        <v>15</v>
      </c>
      <c r="L5316" s="214">
        <v>37.5</v>
      </c>
      <c r="M5316" s="214">
        <v>13.5</v>
      </c>
      <c r="N5316" s="214">
        <v>10</v>
      </c>
      <c r="O5316" s="214">
        <v>12.5</v>
      </c>
      <c r="P5316" s="214">
        <v>0</v>
      </c>
      <c r="Q5316" s="214">
        <v>43.8</v>
      </c>
      <c r="R5316" s="214">
        <v>43.8</v>
      </c>
      <c r="S5316" s="214">
        <v>50</v>
      </c>
      <c r="T5316" s="214">
        <v>6.2</v>
      </c>
      <c r="U5316" s="214" t="s">
        <v>140</v>
      </c>
      <c r="V5316" s="214" t="s">
        <v>140</v>
      </c>
      <c r="W5316" s="214" t="s">
        <v>140</v>
      </c>
      <c r="X5316" s="214" t="s">
        <v>140</v>
      </c>
    </row>
    <row r="5317" spans="1:24" x14ac:dyDescent="0.25">
      <c r="A5317" t="str">
        <f t="shared" si="84"/>
        <v>YAG5EULevel 8Female + maleAllied healthAll</v>
      </c>
      <c r="B5317" s="214" t="s">
        <v>251</v>
      </c>
      <c r="C5317" s="214" t="s">
        <v>184</v>
      </c>
      <c r="D5317" s="214">
        <v>5</v>
      </c>
      <c r="E5317" s="214" t="s">
        <v>122</v>
      </c>
      <c r="F5317" s="214" t="s">
        <v>248</v>
      </c>
      <c r="G5317" s="214" t="s">
        <v>246</v>
      </c>
      <c r="H5317" s="214" t="s">
        <v>142</v>
      </c>
      <c r="I5317" s="214" t="s">
        <v>20</v>
      </c>
      <c r="J5317" s="214">
        <v>35</v>
      </c>
      <c r="K5317" s="214">
        <v>30</v>
      </c>
      <c r="L5317" s="214">
        <v>44.5</v>
      </c>
      <c r="M5317" s="214">
        <v>21.2</v>
      </c>
      <c r="N5317" s="214">
        <v>15</v>
      </c>
      <c r="O5317" s="214">
        <v>25.7</v>
      </c>
      <c r="P5317" s="214">
        <v>1.8</v>
      </c>
      <c r="Q5317" s="214">
        <v>21</v>
      </c>
      <c r="R5317" s="214">
        <v>28</v>
      </c>
      <c r="S5317" s="214">
        <v>28</v>
      </c>
      <c r="T5317" s="214">
        <v>7</v>
      </c>
      <c r="U5317" s="214" t="s">
        <v>140</v>
      </c>
      <c r="V5317" s="214" t="s">
        <v>140</v>
      </c>
      <c r="W5317" s="214" t="s">
        <v>140</v>
      </c>
      <c r="X5317" s="214" t="s">
        <v>140</v>
      </c>
    </row>
    <row r="5318" spans="1:24" x14ac:dyDescent="0.25">
      <c r="A5318" t="str">
        <f t="shared" si="84"/>
        <v>YAG5EULevel 8Female + maleArchitecture, building and planningAll</v>
      </c>
      <c r="B5318" s="214" t="s">
        <v>251</v>
      </c>
      <c r="C5318" s="214" t="s">
        <v>184</v>
      </c>
      <c r="D5318" s="214">
        <v>5</v>
      </c>
      <c r="E5318" s="214" t="s">
        <v>122</v>
      </c>
      <c r="F5318" s="214" t="s">
        <v>248</v>
      </c>
      <c r="G5318" s="214" t="s">
        <v>246</v>
      </c>
      <c r="H5318" s="214" t="s">
        <v>74</v>
      </c>
      <c r="I5318" s="214" t="s">
        <v>20</v>
      </c>
      <c r="J5318" s="214">
        <v>20</v>
      </c>
      <c r="K5318" s="214">
        <v>20</v>
      </c>
      <c r="L5318" s="214">
        <v>48.6</v>
      </c>
      <c r="M5318" s="214">
        <v>11.9</v>
      </c>
      <c r="N5318" s="214">
        <v>10</v>
      </c>
      <c r="O5318" s="214">
        <v>5.4</v>
      </c>
      <c r="P5318" s="214">
        <v>0</v>
      </c>
      <c r="Q5318" s="214">
        <v>40.5</v>
      </c>
      <c r="R5318" s="214">
        <v>45.9</v>
      </c>
      <c r="S5318" s="214">
        <v>45.9</v>
      </c>
      <c r="T5318" s="214">
        <v>5.4</v>
      </c>
      <c r="U5318" s="214" t="s">
        <v>140</v>
      </c>
      <c r="V5318" s="214" t="s">
        <v>140</v>
      </c>
      <c r="W5318" s="214" t="s">
        <v>140</v>
      </c>
      <c r="X5318" s="214" t="s">
        <v>140</v>
      </c>
    </row>
    <row r="5319" spans="1:24" x14ac:dyDescent="0.25">
      <c r="A5319" t="str">
        <f t="shared" si="84"/>
        <v>YAG5EULevel 8Female + maleBiosciencesAll</v>
      </c>
      <c r="B5319" s="214" t="s">
        <v>251</v>
      </c>
      <c r="C5319" s="214" t="s">
        <v>184</v>
      </c>
      <c r="D5319" s="214">
        <v>5</v>
      </c>
      <c r="E5319" s="214" t="s">
        <v>122</v>
      </c>
      <c r="F5319" s="214" t="s">
        <v>248</v>
      </c>
      <c r="G5319" s="214" t="s">
        <v>246</v>
      </c>
      <c r="H5319" s="214" t="s">
        <v>51</v>
      </c>
      <c r="I5319" s="214" t="s">
        <v>20</v>
      </c>
      <c r="J5319" s="214">
        <v>215</v>
      </c>
      <c r="K5319" s="214">
        <v>185</v>
      </c>
      <c r="L5319" s="214">
        <v>30.9</v>
      </c>
      <c r="M5319" s="214">
        <v>13.2</v>
      </c>
      <c r="N5319" s="214">
        <v>130</v>
      </c>
      <c r="O5319" s="214">
        <v>28.3</v>
      </c>
      <c r="P5319" s="214">
        <v>5.4</v>
      </c>
      <c r="Q5319" s="214">
        <v>32.799999999999997</v>
      </c>
      <c r="R5319" s="214">
        <v>34.4</v>
      </c>
      <c r="S5319" s="214">
        <v>35.5</v>
      </c>
      <c r="T5319" s="214">
        <v>2.7</v>
      </c>
      <c r="U5319" s="214">
        <v>55</v>
      </c>
      <c r="V5319" s="214">
        <v>31400</v>
      </c>
      <c r="W5319" s="214">
        <v>36900</v>
      </c>
      <c r="X5319" s="214">
        <v>39800</v>
      </c>
    </row>
    <row r="5320" spans="1:24" x14ac:dyDescent="0.25">
      <c r="A5320" t="str">
        <f t="shared" si="84"/>
        <v>YAG5EULevel 8Female + maleBusiness and managementAll</v>
      </c>
      <c r="B5320" s="214" t="s">
        <v>251</v>
      </c>
      <c r="C5320" s="214" t="s">
        <v>184</v>
      </c>
      <c r="D5320" s="214">
        <v>5</v>
      </c>
      <c r="E5320" s="214" t="s">
        <v>122</v>
      </c>
      <c r="F5320" s="214" t="s">
        <v>248</v>
      </c>
      <c r="G5320" s="214" t="s">
        <v>246</v>
      </c>
      <c r="H5320" s="214" t="s">
        <v>87</v>
      </c>
      <c r="I5320" s="214" t="s">
        <v>20</v>
      </c>
      <c r="J5320" s="214">
        <v>130</v>
      </c>
      <c r="K5320" s="214">
        <v>115</v>
      </c>
      <c r="L5320" s="214">
        <v>42.7</v>
      </c>
      <c r="M5320" s="214">
        <v>10.199999999999999</v>
      </c>
      <c r="N5320" s="214">
        <v>65</v>
      </c>
      <c r="O5320" s="214">
        <v>23</v>
      </c>
      <c r="P5320" s="214">
        <v>4.5999999999999996</v>
      </c>
      <c r="Q5320" s="214">
        <v>26.2</v>
      </c>
      <c r="R5320" s="214">
        <v>29.7</v>
      </c>
      <c r="S5320" s="214">
        <v>29.7</v>
      </c>
      <c r="T5320" s="214">
        <v>3.5</v>
      </c>
      <c r="U5320" s="214">
        <v>30</v>
      </c>
      <c r="V5320" s="214">
        <v>38800</v>
      </c>
      <c r="W5320" s="214">
        <v>44900</v>
      </c>
      <c r="X5320" s="214">
        <v>61700</v>
      </c>
    </row>
    <row r="5321" spans="1:24" x14ac:dyDescent="0.25">
      <c r="A5321" t="str">
        <f t="shared" si="84"/>
        <v>YAG5EULevel 8Female + maleCeltic studiesAll</v>
      </c>
      <c r="B5321" s="214" t="s">
        <v>251</v>
      </c>
      <c r="C5321" s="214" t="s">
        <v>184</v>
      </c>
      <c r="D5321" s="214">
        <v>5</v>
      </c>
      <c r="E5321" s="214" t="s">
        <v>122</v>
      </c>
      <c r="F5321" s="214" t="s">
        <v>248</v>
      </c>
      <c r="G5321" s="214" t="s">
        <v>246</v>
      </c>
      <c r="H5321" s="214" t="s">
        <v>92</v>
      </c>
      <c r="I5321" s="214" t="s">
        <v>20</v>
      </c>
      <c r="J5321" s="214">
        <v>0</v>
      </c>
      <c r="K5321" s="214" t="s">
        <v>140</v>
      </c>
      <c r="L5321" s="214" t="s">
        <v>140</v>
      </c>
      <c r="M5321" s="214" t="s">
        <v>140</v>
      </c>
      <c r="N5321" s="214" t="s">
        <v>140</v>
      </c>
      <c r="O5321" s="214" t="s">
        <v>140</v>
      </c>
      <c r="P5321" s="214" t="s">
        <v>140</v>
      </c>
      <c r="Q5321" s="214" t="s">
        <v>140</v>
      </c>
      <c r="R5321" s="214" t="s">
        <v>140</v>
      </c>
      <c r="S5321" s="214" t="s">
        <v>140</v>
      </c>
      <c r="T5321" s="214" t="s">
        <v>140</v>
      </c>
      <c r="U5321" s="214" t="s">
        <v>136</v>
      </c>
      <c r="V5321" s="214" t="s">
        <v>136</v>
      </c>
      <c r="W5321" s="214" t="s">
        <v>136</v>
      </c>
      <c r="X5321" s="214" t="s">
        <v>136</v>
      </c>
    </row>
    <row r="5322" spans="1:24" x14ac:dyDescent="0.25">
      <c r="A5322" t="str">
        <f t="shared" si="84"/>
        <v>YAG5EULevel 8Female + maleChemistryAll</v>
      </c>
      <c r="B5322" s="214" t="s">
        <v>251</v>
      </c>
      <c r="C5322" s="214" t="s">
        <v>184</v>
      </c>
      <c r="D5322" s="214">
        <v>5</v>
      </c>
      <c r="E5322" s="214" t="s">
        <v>122</v>
      </c>
      <c r="F5322" s="214" t="s">
        <v>248</v>
      </c>
      <c r="G5322" s="214" t="s">
        <v>246</v>
      </c>
      <c r="H5322" s="214" t="s">
        <v>63</v>
      </c>
      <c r="I5322" s="214" t="s">
        <v>20</v>
      </c>
      <c r="J5322" s="214">
        <v>105</v>
      </c>
      <c r="K5322" s="214">
        <v>100</v>
      </c>
      <c r="L5322" s="214">
        <v>32.4</v>
      </c>
      <c r="M5322" s="214">
        <v>4.7</v>
      </c>
      <c r="N5322" s="214">
        <v>70</v>
      </c>
      <c r="O5322" s="214">
        <v>32.9</v>
      </c>
      <c r="P5322" s="214">
        <v>2</v>
      </c>
      <c r="Q5322" s="214">
        <v>31.3</v>
      </c>
      <c r="R5322" s="214">
        <v>32.700000000000003</v>
      </c>
      <c r="S5322" s="214">
        <v>32.700000000000003</v>
      </c>
      <c r="T5322" s="214">
        <v>1.5</v>
      </c>
      <c r="U5322" s="214">
        <v>30</v>
      </c>
      <c r="V5322" s="214">
        <v>31000</v>
      </c>
      <c r="W5322" s="214">
        <v>36500</v>
      </c>
      <c r="X5322" s="214">
        <v>55800</v>
      </c>
    </row>
    <row r="5323" spans="1:24" x14ac:dyDescent="0.25">
      <c r="A5323" t="str">
        <f t="shared" si="84"/>
        <v>YAG5EULevel 8Female + maleCombined and general studiesAll</v>
      </c>
      <c r="B5323" s="214" t="s">
        <v>251</v>
      </c>
      <c r="C5323" s="214" t="s">
        <v>184</v>
      </c>
      <c r="D5323" s="214">
        <v>5</v>
      </c>
      <c r="E5323" s="214" t="s">
        <v>122</v>
      </c>
      <c r="F5323" s="214" t="s">
        <v>248</v>
      </c>
      <c r="G5323" s="214" t="s">
        <v>246</v>
      </c>
      <c r="H5323" s="214" t="s">
        <v>103</v>
      </c>
      <c r="I5323" s="214" t="s">
        <v>20</v>
      </c>
      <c r="J5323" s="214">
        <v>0</v>
      </c>
      <c r="K5323" s="214" t="s">
        <v>140</v>
      </c>
      <c r="L5323" s="214" t="s">
        <v>140</v>
      </c>
      <c r="M5323" s="214" t="s">
        <v>140</v>
      </c>
      <c r="N5323" s="214" t="s">
        <v>140</v>
      </c>
      <c r="O5323" s="214" t="s">
        <v>140</v>
      </c>
      <c r="P5323" s="214" t="s">
        <v>140</v>
      </c>
      <c r="Q5323" s="214" t="s">
        <v>140</v>
      </c>
      <c r="R5323" s="214" t="s">
        <v>140</v>
      </c>
      <c r="S5323" s="214" t="s">
        <v>140</v>
      </c>
      <c r="T5323" s="214" t="s">
        <v>140</v>
      </c>
      <c r="U5323" s="214" t="s">
        <v>136</v>
      </c>
      <c r="V5323" s="214" t="s">
        <v>136</v>
      </c>
      <c r="W5323" s="214" t="s">
        <v>136</v>
      </c>
      <c r="X5323" s="214" t="s">
        <v>136</v>
      </c>
    </row>
    <row r="5324" spans="1:24" x14ac:dyDescent="0.25">
      <c r="A5324" t="str">
        <f t="shared" si="84"/>
        <v>YAG5EULevel 8Female + maleComputingAll</v>
      </c>
      <c r="B5324" s="214" t="s">
        <v>251</v>
      </c>
      <c r="C5324" s="214" t="s">
        <v>184</v>
      </c>
      <c r="D5324" s="214">
        <v>5</v>
      </c>
      <c r="E5324" s="214" t="s">
        <v>122</v>
      </c>
      <c r="F5324" s="214" t="s">
        <v>248</v>
      </c>
      <c r="G5324" s="214" t="s">
        <v>246</v>
      </c>
      <c r="H5324" s="214" t="s">
        <v>71</v>
      </c>
      <c r="I5324" s="214" t="s">
        <v>20</v>
      </c>
      <c r="J5324" s="214">
        <v>100</v>
      </c>
      <c r="K5324" s="214">
        <v>85</v>
      </c>
      <c r="L5324" s="214">
        <v>26.1</v>
      </c>
      <c r="M5324" s="214">
        <v>11.3</v>
      </c>
      <c r="N5324" s="214">
        <v>65</v>
      </c>
      <c r="O5324" s="214">
        <v>27.3</v>
      </c>
      <c r="P5324" s="214">
        <v>5.8</v>
      </c>
      <c r="Q5324" s="214">
        <v>37.299999999999997</v>
      </c>
      <c r="R5324" s="214">
        <v>40.799999999999997</v>
      </c>
      <c r="S5324" s="214">
        <v>40.799999999999997</v>
      </c>
      <c r="T5324" s="214">
        <v>3.5</v>
      </c>
      <c r="U5324" s="214">
        <v>30</v>
      </c>
      <c r="V5324" s="214">
        <v>40200</v>
      </c>
      <c r="W5324" s="214">
        <v>46400</v>
      </c>
      <c r="X5324" s="214">
        <v>103300</v>
      </c>
    </row>
    <row r="5325" spans="1:24" x14ac:dyDescent="0.25">
      <c r="A5325" t="str">
        <f t="shared" si="84"/>
        <v>YAG5EULevel 8Female + maleCreative arts and designAll</v>
      </c>
      <c r="B5325" s="214" t="s">
        <v>251</v>
      </c>
      <c r="C5325" s="214" t="s">
        <v>184</v>
      </c>
      <c r="D5325" s="214">
        <v>5</v>
      </c>
      <c r="E5325" s="214" t="s">
        <v>122</v>
      </c>
      <c r="F5325" s="214" t="s">
        <v>248</v>
      </c>
      <c r="G5325" s="214" t="s">
        <v>246</v>
      </c>
      <c r="H5325" s="214" t="s">
        <v>99</v>
      </c>
      <c r="I5325" s="214" t="s">
        <v>20</v>
      </c>
      <c r="J5325" s="214">
        <v>40</v>
      </c>
      <c r="K5325" s="214">
        <v>40</v>
      </c>
      <c r="L5325" s="214">
        <v>45.8</v>
      </c>
      <c r="M5325" s="214">
        <v>5</v>
      </c>
      <c r="N5325" s="214">
        <v>20</v>
      </c>
      <c r="O5325" s="214">
        <v>20.9</v>
      </c>
      <c r="P5325" s="214">
        <v>4.4000000000000004</v>
      </c>
      <c r="Q5325" s="214">
        <v>26.2</v>
      </c>
      <c r="R5325" s="214">
        <v>26.2</v>
      </c>
      <c r="S5325" s="214">
        <v>28.9</v>
      </c>
      <c r="T5325" s="214">
        <v>2.6</v>
      </c>
      <c r="U5325" s="214" t="s">
        <v>140</v>
      </c>
      <c r="V5325" s="214" t="s">
        <v>140</v>
      </c>
      <c r="W5325" s="214" t="s">
        <v>140</v>
      </c>
      <c r="X5325" s="214" t="s">
        <v>140</v>
      </c>
    </row>
    <row r="5326" spans="1:24" x14ac:dyDescent="0.25">
      <c r="A5326" t="str">
        <f t="shared" si="84"/>
        <v>YAG5EULevel 8Female + maleEconomicsAll</v>
      </c>
      <c r="B5326" s="214" t="s">
        <v>251</v>
      </c>
      <c r="C5326" s="214" t="s">
        <v>184</v>
      </c>
      <c r="D5326" s="214">
        <v>5</v>
      </c>
      <c r="E5326" s="214" t="s">
        <v>122</v>
      </c>
      <c r="F5326" s="214" t="s">
        <v>248</v>
      </c>
      <c r="G5326" s="214" t="s">
        <v>246</v>
      </c>
      <c r="H5326" s="214" t="s">
        <v>79</v>
      </c>
      <c r="I5326" s="214" t="s">
        <v>20</v>
      </c>
      <c r="J5326" s="214">
        <v>70</v>
      </c>
      <c r="K5326" s="214">
        <v>65</v>
      </c>
      <c r="L5326" s="214">
        <v>24.9</v>
      </c>
      <c r="M5326" s="214">
        <v>10.5</v>
      </c>
      <c r="N5326" s="214">
        <v>50</v>
      </c>
      <c r="O5326" s="214">
        <v>35.299999999999997</v>
      </c>
      <c r="P5326" s="214">
        <v>1.6</v>
      </c>
      <c r="Q5326" s="214">
        <v>36.6</v>
      </c>
      <c r="R5326" s="214">
        <v>38.200000000000003</v>
      </c>
      <c r="S5326" s="214">
        <v>38.200000000000003</v>
      </c>
      <c r="T5326" s="214">
        <v>1.6</v>
      </c>
      <c r="U5326" s="214">
        <v>25</v>
      </c>
      <c r="V5326" s="214">
        <v>39200</v>
      </c>
      <c r="W5326" s="214">
        <v>44500</v>
      </c>
      <c r="X5326" s="214">
        <v>52200</v>
      </c>
    </row>
    <row r="5327" spans="1:24" x14ac:dyDescent="0.25">
      <c r="A5327" t="str">
        <f t="shared" si="84"/>
        <v>YAG5EULevel 8Female + maleEducation and teachingAll</v>
      </c>
      <c r="B5327" s="214" t="s">
        <v>251</v>
      </c>
      <c r="C5327" s="214" t="s">
        <v>184</v>
      </c>
      <c r="D5327" s="214">
        <v>5</v>
      </c>
      <c r="E5327" s="214" t="s">
        <v>122</v>
      </c>
      <c r="F5327" s="214" t="s">
        <v>248</v>
      </c>
      <c r="G5327" s="214" t="s">
        <v>246</v>
      </c>
      <c r="H5327" s="214" t="s">
        <v>101</v>
      </c>
      <c r="I5327" s="214" t="s">
        <v>20</v>
      </c>
      <c r="J5327" s="214">
        <v>65</v>
      </c>
      <c r="K5327" s="214">
        <v>65</v>
      </c>
      <c r="L5327" s="214">
        <v>60</v>
      </c>
      <c r="M5327" s="214">
        <v>1.5</v>
      </c>
      <c r="N5327" s="214">
        <v>25</v>
      </c>
      <c r="O5327" s="214">
        <v>16.899999999999999</v>
      </c>
      <c r="P5327" s="214">
        <v>4.5999999999999996</v>
      </c>
      <c r="Q5327" s="214">
        <v>12.3</v>
      </c>
      <c r="R5327" s="214">
        <v>15.4</v>
      </c>
      <c r="S5327" s="214">
        <v>18.5</v>
      </c>
      <c r="T5327" s="214">
        <v>6.2</v>
      </c>
      <c r="U5327" s="214" t="s">
        <v>140</v>
      </c>
      <c r="V5327" s="214" t="s">
        <v>140</v>
      </c>
      <c r="W5327" s="214" t="s">
        <v>140</v>
      </c>
      <c r="X5327" s="214" t="s">
        <v>140</v>
      </c>
    </row>
    <row r="5328" spans="1:24" x14ac:dyDescent="0.25">
      <c r="A5328" t="str">
        <f t="shared" si="84"/>
        <v>YAG5EULevel 8Female + maleEngineeringAll</v>
      </c>
      <c r="B5328" s="214" t="s">
        <v>251</v>
      </c>
      <c r="C5328" s="214" t="s">
        <v>184</v>
      </c>
      <c r="D5328" s="214">
        <v>5</v>
      </c>
      <c r="E5328" s="214" t="s">
        <v>122</v>
      </c>
      <c r="F5328" s="214" t="s">
        <v>248</v>
      </c>
      <c r="G5328" s="214" t="s">
        <v>246</v>
      </c>
      <c r="H5328" s="214" t="s">
        <v>68</v>
      </c>
      <c r="I5328" s="214" t="s">
        <v>20</v>
      </c>
      <c r="J5328" s="214">
        <v>300</v>
      </c>
      <c r="K5328" s="214">
        <v>270</v>
      </c>
      <c r="L5328" s="214">
        <v>28.8</v>
      </c>
      <c r="M5328" s="214">
        <v>10.1</v>
      </c>
      <c r="N5328" s="214">
        <v>190</v>
      </c>
      <c r="O5328" s="214">
        <v>26.1</v>
      </c>
      <c r="P5328" s="214">
        <v>1.7</v>
      </c>
      <c r="Q5328" s="214">
        <v>40</v>
      </c>
      <c r="R5328" s="214">
        <v>43.1</v>
      </c>
      <c r="S5328" s="214">
        <v>43.4</v>
      </c>
      <c r="T5328" s="214">
        <v>3.4</v>
      </c>
      <c r="U5328" s="214">
        <v>105</v>
      </c>
      <c r="V5328" s="214">
        <v>39400</v>
      </c>
      <c r="W5328" s="214">
        <v>45300</v>
      </c>
      <c r="X5328" s="214">
        <v>56600</v>
      </c>
    </row>
    <row r="5329" spans="1:24" x14ac:dyDescent="0.25">
      <c r="A5329" t="str">
        <f t="shared" si="84"/>
        <v>YAG5EULevel 8Female + maleEnglish studiesAll</v>
      </c>
      <c r="B5329" s="214" t="s">
        <v>251</v>
      </c>
      <c r="C5329" s="214" t="s">
        <v>184</v>
      </c>
      <c r="D5329" s="214">
        <v>5</v>
      </c>
      <c r="E5329" s="214" t="s">
        <v>122</v>
      </c>
      <c r="F5329" s="214" t="s">
        <v>248</v>
      </c>
      <c r="G5329" s="214" t="s">
        <v>246</v>
      </c>
      <c r="H5329" s="214" t="s">
        <v>90</v>
      </c>
      <c r="I5329" s="214" t="s">
        <v>20</v>
      </c>
      <c r="J5329" s="214">
        <v>55</v>
      </c>
      <c r="K5329" s="214">
        <v>50</v>
      </c>
      <c r="L5329" s="214">
        <v>31.2</v>
      </c>
      <c r="M5329" s="214">
        <v>3.7</v>
      </c>
      <c r="N5329" s="214">
        <v>35</v>
      </c>
      <c r="O5329" s="214">
        <v>29.6</v>
      </c>
      <c r="P5329" s="214">
        <v>3.8</v>
      </c>
      <c r="Q5329" s="214">
        <v>29.6</v>
      </c>
      <c r="R5329" s="214">
        <v>35.4</v>
      </c>
      <c r="S5329" s="214">
        <v>35.4</v>
      </c>
      <c r="T5329" s="214">
        <v>5.7</v>
      </c>
      <c r="U5329" s="214">
        <v>15</v>
      </c>
      <c r="V5329" s="214">
        <v>27400</v>
      </c>
      <c r="W5329" s="214">
        <v>37200</v>
      </c>
      <c r="X5329" s="214">
        <v>40500</v>
      </c>
    </row>
    <row r="5330" spans="1:24" x14ac:dyDescent="0.25">
      <c r="A5330" t="str">
        <f t="shared" si="84"/>
        <v>YAG5EULevel 8Female + maleGeneral, applied and forensic sciencesAll</v>
      </c>
      <c r="B5330" s="214" t="s">
        <v>251</v>
      </c>
      <c r="C5330" s="214" t="s">
        <v>184</v>
      </c>
      <c r="D5330" s="214">
        <v>5</v>
      </c>
      <c r="E5330" s="214" t="s">
        <v>122</v>
      </c>
      <c r="F5330" s="214" t="s">
        <v>248</v>
      </c>
      <c r="G5330" s="214" t="s">
        <v>246</v>
      </c>
      <c r="H5330" s="214" t="s">
        <v>143</v>
      </c>
      <c r="I5330" s="214" t="s">
        <v>20</v>
      </c>
      <c r="J5330" s="214">
        <v>10</v>
      </c>
      <c r="K5330" s="214">
        <v>10</v>
      </c>
      <c r="L5330" s="214">
        <v>43.8</v>
      </c>
      <c r="M5330" s="214">
        <v>15.8</v>
      </c>
      <c r="N5330" s="214">
        <v>5</v>
      </c>
      <c r="O5330" s="214">
        <v>37.5</v>
      </c>
      <c r="P5330" s="214">
        <v>0</v>
      </c>
      <c r="Q5330" s="214">
        <v>18.8</v>
      </c>
      <c r="R5330" s="214">
        <v>18.8</v>
      </c>
      <c r="S5330" s="214">
        <v>18.8</v>
      </c>
      <c r="T5330" s="214">
        <v>0</v>
      </c>
      <c r="U5330" s="214" t="s">
        <v>140</v>
      </c>
      <c r="V5330" s="214" t="s">
        <v>140</v>
      </c>
      <c r="W5330" s="214" t="s">
        <v>140</v>
      </c>
      <c r="X5330" s="214" t="s">
        <v>140</v>
      </c>
    </row>
    <row r="5331" spans="1:24" x14ac:dyDescent="0.25">
      <c r="A5331" t="str">
        <f t="shared" si="84"/>
        <v>YAG5EULevel 8Female + maleGeography, earth and environmental studiesAll</v>
      </c>
      <c r="B5331" s="214" t="s">
        <v>251</v>
      </c>
      <c r="C5331" s="214" t="s">
        <v>184</v>
      </c>
      <c r="D5331" s="214">
        <v>5</v>
      </c>
      <c r="E5331" s="214" t="s">
        <v>122</v>
      </c>
      <c r="F5331" s="214" t="s">
        <v>248</v>
      </c>
      <c r="G5331" s="214" t="s">
        <v>246</v>
      </c>
      <c r="H5331" s="214" t="s">
        <v>144</v>
      </c>
      <c r="I5331" s="214" t="s">
        <v>20</v>
      </c>
      <c r="J5331" s="214">
        <v>85</v>
      </c>
      <c r="K5331" s="214">
        <v>70</v>
      </c>
      <c r="L5331" s="214">
        <v>40.700000000000003</v>
      </c>
      <c r="M5331" s="214">
        <v>20.3</v>
      </c>
      <c r="N5331" s="214">
        <v>40</v>
      </c>
      <c r="O5331" s="214">
        <v>33.4</v>
      </c>
      <c r="P5331" s="214">
        <v>7.3</v>
      </c>
      <c r="Q5331" s="214">
        <v>18.600000000000001</v>
      </c>
      <c r="R5331" s="214">
        <v>18.600000000000001</v>
      </c>
      <c r="S5331" s="214">
        <v>18.600000000000001</v>
      </c>
      <c r="T5331" s="214">
        <v>0</v>
      </c>
      <c r="U5331" s="214">
        <v>15</v>
      </c>
      <c r="V5331" s="214">
        <v>31800</v>
      </c>
      <c r="W5331" s="214">
        <v>34700</v>
      </c>
      <c r="X5331" s="214">
        <v>55500</v>
      </c>
    </row>
    <row r="5332" spans="1:24" x14ac:dyDescent="0.25">
      <c r="A5332" t="str">
        <f t="shared" si="84"/>
        <v>YAG5EULevel 8Female + maleHealth and social careAll</v>
      </c>
      <c r="B5332" s="214" t="s">
        <v>251</v>
      </c>
      <c r="C5332" s="214" t="s">
        <v>184</v>
      </c>
      <c r="D5332" s="214">
        <v>5</v>
      </c>
      <c r="E5332" s="214" t="s">
        <v>122</v>
      </c>
      <c r="F5332" s="214" t="s">
        <v>248</v>
      </c>
      <c r="G5332" s="214" t="s">
        <v>246</v>
      </c>
      <c r="H5332" s="214" t="s">
        <v>83</v>
      </c>
      <c r="I5332" s="214" t="s">
        <v>20</v>
      </c>
      <c r="J5332" s="214">
        <v>10</v>
      </c>
      <c r="K5332" s="214">
        <v>5</v>
      </c>
      <c r="L5332" s="214">
        <v>53.8</v>
      </c>
      <c r="M5332" s="214">
        <v>13.3</v>
      </c>
      <c r="N5332" s="214">
        <v>5</v>
      </c>
      <c r="O5332" s="214">
        <v>15.4</v>
      </c>
      <c r="P5332" s="214">
        <v>0</v>
      </c>
      <c r="Q5332" s="214">
        <v>30.8</v>
      </c>
      <c r="R5332" s="214">
        <v>30.8</v>
      </c>
      <c r="S5332" s="214">
        <v>30.8</v>
      </c>
      <c r="T5332" s="214">
        <v>0</v>
      </c>
      <c r="U5332" s="214" t="s">
        <v>140</v>
      </c>
      <c r="V5332" s="214" t="s">
        <v>140</v>
      </c>
      <c r="W5332" s="214" t="s">
        <v>140</v>
      </c>
      <c r="X5332" s="214" t="s">
        <v>140</v>
      </c>
    </row>
    <row r="5333" spans="1:24" x14ac:dyDescent="0.25">
      <c r="A5333" t="str">
        <f t="shared" si="84"/>
        <v>YAG5EULevel 8Female + maleHistory and archaeologyAll</v>
      </c>
      <c r="B5333" s="214" t="s">
        <v>251</v>
      </c>
      <c r="C5333" s="214" t="s">
        <v>184</v>
      </c>
      <c r="D5333" s="214">
        <v>5</v>
      </c>
      <c r="E5333" s="214" t="s">
        <v>122</v>
      </c>
      <c r="F5333" s="214" t="s">
        <v>248</v>
      </c>
      <c r="G5333" s="214" t="s">
        <v>246</v>
      </c>
      <c r="H5333" s="214" t="s">
        <v>95</v>
      </c>
      <c r="I5333" s="214" t="s">
        <v>20</v>
      </c>
      <c r="J5333" s="214">
        <v>105</v>
      </c>
      <c r="K5333" s="214">
        <v>90</v>
      </c>
      <c r="L5333" s="214">
        <v>35.200000000000003</v>
      </c>
      <c r="M5333" s="214">
        <v>13.6</v>
      </c>
      <c r="N5333" s="214">
        <v>60</v>
      </c>
      <c r="O5333" s="214">
        <v>39.299999999999997</v>
      </c>
      <c r="P5333" s="214">
        <v>2.2000000000000002</v>
      </c>
      <c r="Q5333" s="214">
        <v>18.7</v>
      </c>
      <c r="R5333" s="214">
        <v>21</v>
      </c>
      <c r="S5333" s="214">
        <v>23.2</v>
      </c>
      <c r="T5333" s="214">
        <v>4.5</v>
      </c>
      <c r="U5333" s="214">
        <v>15</v>
      </c>
      <c r="V5333" s="214">
        <v>20800</v>
      </c>
      <c r="W5333" s="214">
        <v>26800</v>
      </c>
      <c r="X5333" s="214">
        <v>31500</v>
      </c>
    </row>
    <row r="5334" spans="1:24" x14ac:dyDescent="0.25">
      <c r="A5334" t="str">
        <f t="shared" si="84"/>
        <v>YAG5EULevel 8Female + maleLanguages and area studiesAll</v>
      </c>
      <c r="B5334" s="214" t="s">
        <v>251</v>
      </c>
      <c r="C5334" s="214" t="s">
        <v>184</v>
      </c>
      <c r="D5334" s="214">
        <v>5</v>
      </c>
      <c r="E5334" s="214" t="s">
        <v>122</v>
      </c>
      <c r="F5334" s="214" t="s">
        <v>248</v>
      </c>
      <c r="G5334" s="214" t="s">
        <v>246</v>
      </c>
      <c r="H5334" s="214" t="s">
        <v>168</v>
      </c>
      <c r="I5334" s="214" t="s">
        <v>20</v>
      </c>
      <c r="J5334" s="214">
        <v>95</v>
      </c>
      <c r="K5334" s="214">
        <v>80</v>
      </c>
      <c r="L5334" s="214">
        <v>27.9</v>
      </c>
      <c r="M5334" s="214">
        <v>13.7</v>
      </c>
      <c r="N5334" s="214">
        <v>60</v>
      </c>
      <c r="O5334" s="214">
        <v>31.2</v>
      </c>
      <c r="P5334" s="214">
        <v>2.4</v>
      </c>
      <c r="Q5334" s="214">
        <v>37.299999999999997</v>
      </c>
      <c r="R5334" s="214">
        <v>38.5</v>
      </c>
      <c r="S5334" s="214">
        <v>38.5</v>
      </c>
      <c r="T5334" s="214">
        <v>1.2</v>
      </c>
      <c r="U5334" s="214">
        <v>30</v>
      </c>
      <c r="V5334" s="214">
        <v>21900</v>
      </c>
      <c r="W5334" s="214">
        <v>30700</v>
      </c>
      <c r="X5334" s="214">
        <v>35400</v>
      </c>
    </row>
    <row r="5335" spans="1:24" x14ac:dyDescent="0.25">
      <c r="A5335" t="str">
        <f t="shared" si="84"/>
        <v>YAG5EULevel 8Female + maleLawAll</v>
      </c>
      <c r="B5335" s="214" t="s">
        <v>251</v>
      </c>
      <c r="C5335" s="214" t="s">
        <v>184</v>
      </c>
      <c r="D5335" s="214">
        <v>5</v>
      </c>
      <c r="E5335" s="214" t="s">
        <v>122</v>
      </c>
      <c r="F5335" s="214" t="s">
        <v>248</v>
      </c>
      <c r="G5335" s="214" t="s">
        <v>246</v>
      </c>
      <c r="H5335" s="214" t="s">
        <v>85</v>
      </c>
      <c r="I5335" s="214" t="s">
        <v>20</v>
      </c>
      <c r="J5335" s="214">
        <v>45</v>
      </c>
      <c r="K5335" s="214">
        <v>35</v>
      </c>
      <c r="L5335" s="214">
        <v>36.1</v>
      </c>
      <c r="M5335" s="214">
        <v>18.2</v>
      </c>
      <c r="N5335" s="214">
        <v>25</v>
      </c>
      <c r="O5335" s="214">
        <v>16.7</v>
      </c>
      <c r="P5335" s="214">
        <v>0</v>
      </c>
      <c r="Q5335" s="214">
        <v>41.7</v>
      </c>
      <c r="R5335" s="214">
        <v>47.2</v>
      </c>
      <c r="S5335" s="214">
        <v>47.2</v>
      </c>
      <c r="T5335" s="214">
        <v>5.6</v>
      </c>
      <c r="U5335" s="214">
        <v>15</v>
      </c>
      <c r="V5335" s="214">
        <v>42000</v>
      </c>
      <c r="W5335" s="214">
        <v>53300</v>
      </c>
      <c r="X5335" s="214">
        <v>75600</v>
      </c>
    </row>
    <row r="5336" spans="1:24" x14ac:dyDescent="0.25">
      <c r="A5336" t="str">
        <f t="shared" si="84"/>
        <v>YAG5EULevel 8Female + maleMaterials and technologyAll</v>
      </c>
      <c r="B5336" s="214" t="s">
        <v>251</v>
      </c>
      <c r="C5336" s="214" t="s">
        <v>184</v>
      </c>
      <c r="D5336" s="214">
        <v>5</v>
      </c>
      <c r="E5336" s="214" t="s">
        <v>122</v>
      </c>
      <c r="F5336" s="214" t="s">
        <v>248</v>
      </c>
      <c r="G5336" s="214" t="s">
        <v>246</v>
      </c>
      <c r="H5336" s="214" t="s">
        <v>145</v>
      </c>
      <c r="I5336" s="214" t="s">
        <v>20</v>
      </c>
      <c r="J5336" s="214">
        <v>45</v>
      </c>
      <c r="K5336" s="214">
        <v>40</v>
      </c>
      <c r="L5336" s="214">
        <v>49.4</v>
      </c>
      <c r="M5336" s="214">
        <v>13</v>
      </c>
      <c r="N5336" s="214">
        <v>20</v>
      </c>
      <c r="O5336" s="214">
        <v>26.6</v>
      </c>
      <c r="P5336" s="214">
        <v>3.3</v>
      </c>
      <c r="Q5336" s="214">
        <v>17.399999999999999</v>
      </c>
      <c r="R5336" s="214">
        <v>18.2</v>
      </c>
      <c r="S5336" s="214">
        <v>20.7</v>
      </c>
      <c r="T5336" s="214">
        <v>3.3</v>
      </c>
      <c r="U5336" s="214" t="s">
        <v>140</v>
      </c>
      <c r="V5336" s="214" t="s">
        <v>140</v>
      </c>
      <c r="W5336" s="214" t="s">
        <v>140</v>
      </c>
      <c r="X5336" s="214" t="s">
        <v>140</v>
      </c>
    </row>
    <row r="5337" spans="1:24" x14ac:dyDescent="0.25">
      <c r="A5337" t="str">
        <f t="shared" si="84"/>
        <v>YAG5EULevel 8Female + maleMathematical sciencesAll</v>
      </c>
      <c r="B5337" s="214" t="s">
        <v>251</v>
      </c>
      <c r="C5337" s="214" t="s">
        <v>184</v>
      </c>
      <c r="D5337" s="214">
        <v>5</v>
      </c>
      <c r="E5337" s="214" t="s">
        <v>122</v>
      </c>
      <c r="F5337" s="214" t="s">
        <v>248</v>
      </c>
      <c r="G5337" s="214" t="s">
        <v>246</v>
      </c>
      <c r="H5337" s="214" t="s">
        <v>66</v>
      </c>
      <c r="I5337" s="214" t="s">
        <v>20</v>
      </c>
      <c r="J5337" s="214">
        <v>95</v>
      </c>
      <c r="K5337" s="214">
        <v>80</v>
      </c>
      <c r="L5337" s="214">
        <v>31</v>
      </c>
      <c r="M5337" s="214">
        <v>17.7</v>
      </c>
      <c r="N5337" s="214">
        <v>55</v>
      </c>
      <c r="O5337" s="214">
        <v>35.1</v>
      </c>
      <c r="P5337" s="214">
        <v>1.3</v>
      </c>
      <c r="Q5337" s="214">
        <v>30.1</v>
      </c>
      <c r="R5337" s="214">
        <v>32.6</v>
      </c>
      <c r="S5337" s="214">
        <v>32.6</v>
      </c>
      <c r="T5337" s="214">
        <v>2.5</v>
      </c>
      <c r="U5337" s="214">
        <v>20</v>
      </c>
      <c r="V5337" s="214">
        <v>36500</v>
      </c>
      <c r="W5337" s="214">
        <v>46900</v>
      </c>
      <c r="X5337" s="214">
        <v>85400</v>
      </c>
    </row>
    <row r="5338" spans="1:24" x14ac:dyDescent="0.25">
      <c r="A5338" t="str">
        <f t="shared" si="84"/>
        <v>YAG5EULevel 8Female + maleMedia, journalism and communicationsAll</v>
      </c>
      <c r="B5338" s="214" t="s">
        <v>251</v>
      </c>
      <c r="C5338" s="214" t="s">
        <v>184</v>
      </c>
      <c r="D5338" s="214">
        <v>5</v>
      </c>
      <c r="E5338" s="214" t="s">
        <v>122</v>
      </c>
      <c r="F5338" s="214" t="s">
        <v>248</v>
      </c>
      <c r="G5338" s="214" t="s">
        <v>246</v>
      </c>
      <c r="H5338" s="214" t="s">
        <v>146</v>
      </c>
      <c r="I5338" s="214" t="s">
        <v>20</v>
      </c>
      <c r="J5338" s="214">
        <v>25</v>
      </c>
      <c r="K5338" s="214">
        <v>20</v>
      </c>
      <c r="L5338" s="214">
        <v>31.5</v>
      </c>
      <c r="M5338" s="214">
        <v>16.2</v>
      </c>
      <c r="N5338" s="214">
        <v>15</v>
      </c>
      <c r="O5338" s="214">
        <v>31.5</v>
      </c>
      <c r="P5338" s="214">
        <v>4.8</v>
      </c>
      <c r="Q5338" s="214">
        <v>27.4</v>
      </c>
      <c r="R5338" s="214">
        <v>32.200000000000003</v>
      </c>
      <c r="S5338" s="214">
        <v>32.200000000000003</v>
      </c>
      <c r="T5338" s="214">
        <v>4.8</v>
      </c>
      <c r="U5338" s="214" t="s">
        <v>140</v>
      </c>
      <c r="V5338" s="214" t="s">
        <v>140</v>
      </c>
      <c r="W5338" s="214" t="s">
        <v>140</v>
      </c>
      <c r="X5338" s="214" t="s">
        <v>140</v>
      </c>
    </row>
    <row r="5339" spans="1:24" x14ac:dyDescent="0.25">
      <c r="A5339" t="str">
        <f t="shared" si="84"/>
        <v>YAG5EULevel 8Female + maleMedical sciencesAll</v>
      </c>
      <c r="B5339" s="214" t="s">
        <v>251</v>
      </c>
      <c r="C5339" s="214" t="s">
        <v>184</v>
      </c>
      <c r="D5339" s="214">
        <v>5</v>
      </c>
      <c r="E5339" s="214" t="s">
        <v>122</v>
      </c>
      <c r="F5339" s="214" t="s">
        <v>248</v>
      </c>
      <c r="G5339" s="214" t="s">
        <v>246</v>
      </c>
      <c r="H5339" s="214" t="s">
        <v>147</v>
      </c>
      <c r="I5339" s="214" t="s">
        <v>20</v>
      </c>
      <c r="J5339" s="214">
        <v>45</v>
      </c>
      <c r="K5339" s="214">
        <v>40</v>
      </c>
      <c r="L5339" s="214">
        <v>18.8</v>
      </c>
      <c r="M5339" s="214">
        <v>6.9</v>
      </c>
      <c r="N5339" s="214">
        <v>35</v>
      </c>
      <c r="O5339" s="214">
        <v>33.6</v>
      </c>
      <c r="P5339" s="214">
        <v>7.4</v>
      </c>
      <c r="Q5339" s="214">
        <v>40.1</v>
      </c>
      <c r="R5339" s="214">
        <v>40.1</v>
      </c>
      <c r="S5339" s="214">
        <v>40.1</v>
      </c>
      <c r="T5339" s="214">
        <v>0</v>
      </c>
      <c r="U5339" s="214">
        <v>15</v>
      </c>
      <c r="V5339" s="214">
        <v>33200</v>
      </c>
      <c r="W5339" s="214">
        <v>40900</v>
      </c>
      <c r="X5339" s="214">
        <v>56300</v>
      </c>
    </row>
    <row r="5340" spans="1:24" x14ac:dyDescent="0.25">
      <c r="A5340" t="str">
        <f t="shared" si="84"/>
        <v>YAG5EULevel 8Female + maleMedicine and dentistryAll</v>
      </c>
      <c r="B5340" s="214" t="s">
        <v>251</v>
      </c>
      <c r="C5340" s="214" t="s">
        <v>184</v>
      </c>
      <c r="D5340" s="214">
        <v>5</v>
      </c>
      <c r="E5340" s="214" t="s">
        <v>122</v>
      </c>
      <c r="F5340" s="214" t="s">
        <v>248</v>
      </c>
      <c r="G5340" s="214" t="s">
        <v>246</v>
      </c>
      <c r="H5340" s="214" t="s">
        <v>45</v>
      </c>
      <c r="I5340" s="214" t="s">
        <v>20</v>
      </c>
      <c r="J5340" s="214">
        <v>195</v>
      </c>
      <c r="K5340" s="214">
        <v>160</v>
      </c>
      <c r="L5340" s="214">
        <v>19.5</v>
      </c>
      <c r="M5340" s="214">
        <v>16.5</v>
      </c>
      <c r="N5340" s="214">
        <v>130</v>
      </c>
      <c r="O5340" s="214">
        <v>23.3</v>
      </c>
      <c r="P5340" s="214">
        <v>5.9</v>
      </c>
      <c r="Q5340" s="214">
        <v>47.1</v>
      </c>
      <c r="R5340" s="214">
        <v>51.4</v>
      </c>
      <c r="S5340" s="214">
        <v>51.4</v>
      </c>
      <c r="T5340" s="214">
        <v>4.3</v>
      </c>
      <c r="U5340" s="214">
        <v>75</v>
      </c>
      <c r="V5340" s="214">
        <v>34300</v>
      </c>
      <c r="W5340" s="214">
        <v>43800</v>
      </c>
      <c r="X5340" s="214">
        <v>64600</v>
      </c>
    </row>
    <row r="5341" spans="1:24" x14ac:dyDescent="0.25">
      <c r="A5341" t="str">
        <f t="shared" si="84"/>
        <v>YAG5EULevel 8Female + maleNursing and midwiferyAll</v>
      </c>
      <c r="B5341" s="214" t="s">
        <v>251</v>
      </c>
      <c r="C5341" s="214" t="s">
        <v>184</v>
      </c>
      <c r="D5341" s="214">
        <v>5</v>
      </c>
      <c r="E5341" s="214" t="s">
        <v>122</v>
      </c>
      <c r="F5341" s="214" t="s">
        <v>248</v>
      </c>
      <c r="G5341" s="214" t="s">
        <v>246</v>
      </c>
      <c r="H5341" s="214" t="s">
        <v>148</v>
      </c>
      <c r="I5341" s="214" t="s">
        <v>20</v>
      </c>
      <c r="J5341" s="214">
        <v>5</v>
      </c>
      <c r="K5341" s="214" t="s">
        <v>140</v>
      </c>
      <c r="L5341" s="214" t="s">
        <v>140</v>
      </c>
      <c r="M5341" s="214" t="s">
        <v>140</v>
      </c>
      <c r="N5341" s="214" t="s">
        <v>140</v>
      </c>
      <c r="O5341" s="214" t="s">
        <v>140</v>
      </c>
      <c r="P5341" s="214" t="s">
        <v>140</v>
      </c>
      <c r="Q5341" s="214" t="s">
        <v>140</v>
      </c>
      <c r="R5341" s="214" t="s">
        <v>140</v>
      </c>
      <c r="S5341" s="214" t="s">
        <v>140</v>
      </c>
      <c r="T5341" s="214" t="s">
        <v>140</v>
      </c>
      <c r="U5341" s="214" t="s">
        <v>140</v>
      </c>
      <c r="V5341" s="214" t="s">
        <v>140</v>
      </c>
      <c r="W5341" s="214" t="s">
        <v>140</v>
      </c>
      <c r="X5341" s="214" t="s">
        <v>140</v>
      </c>
    </row>
    <row r="5342" spans="1:24" x14ac:dyDescent="0.25">
      <c r="A5342" t="str">
        <f t="shared" si="84"/>
        <v>YAG5EULevel 8Female + malePerforming artsAll</v>
      </c>
      <c r="B5342" s="214" t="s">
        <v>251</v>
      </c>
      <c r="C5342" s="214" t="s">
        <v>184</v>
      </c>
      <c r="D5342" s="214">
        <v>5</v>
      </c>
      <c r="E5342" s="214" t="s">
        <v>122</v>
      </c>
      <c r="F5342" s="214" t="s">
        <v>248</v>
      </c>
      <c r="G5342" s="214" t="s">
        <v>246</v>
      </c>
      <c r="H5342" s="214" t="s">
        <v>149</v>
      </c>
      <c r="I5342" s="214" t="s">
        <v>20</v>
      </c>
      <c r="J5342" s="214">
        <v>45</v>
      </c>
      <c r="K5342" s="214">
        <v>45</v>
      </c>
      <c r="L5342" s="214">
        <v>48.8</v>
      </c>
      <c r="M5342" s="214">
        <v>6.5</v>
      </c>
      <c r="N5342" s="214">
        <v>20</v>
      </c>
      <c r="O5342" s="214">
        <v>23.3</v>
      </c>
      <c r="P5342" s="214">
        <v>0</v>
      </c>
      <c r="Q5342" s="214">
        <v>27.9</v>
      </c>
      <c r="R5342" s="214">
        <v>27.9</v>
      </c>
      <c r="S5342" s="214">
        <v>27.9</v>
      </c>
      <c r="T5342" s="214">
        <v>0</v>
      </c>
      <c r="U5342" s="214">
        <v>10</v>
      </c>
      <c r="V5342" s="214">
        <v>10500</v>
      </c>
      <c r="W5342" s="214">
        <v>18100</v>
      </c>
      <c r="X5342" s="214">
        <v>34400</v>
      </c>
    </row>
    <row r="5343" spans="1:24" x14ac:dyDescent="0.25">
      <c r="A5343" t="str">
        <f t="shared" si="84"/>
        <v>YAG5EULevel 8Female + malePharmacology, toxicology and pharmacyAll</v>
      </c>
      <c r="B5343" s="214" t="s">
        <v>251</v>
      </c>
      <c r="C5343" s="214" t="s">
        <v>184</v>
      </c>
      <c r="D5343" s="214">
        <v>5</v>
      </c>
      <c r="E5343" s="214" t="s">
        <v>122</v>
      </c>
      <c r="F5343" s="214" t="s">
        <v>248</v>
      </c>
      <c r="G5343" s="214" t="s">
        <v>246</v>
      </c>
      <c r="H5343" s="214" t="s">
        <v>48</v>
      </c>
      <c r="I5343" s="214" t="s">
        <v>20</v>
      </c>
      <c r="J5343" s="214">
        <v>30</v>
      </c>
      <c r="K5343" s="214">
        <v>30</v>
      </c>
      <c r="L5343" s="214">
        <v>34.9</v>
      </c>
      <c r="M5343" s="214">
        <v>9.8000000000000007</v>
      </c>
      <c r="N5343" s="214">
        <v>20</v>
      </c>
      <c r="O5343" s="214">
        <v>25.3</v>
      </c>
      <c r="P5343" s="214">
        <v>3.6</v>
      </c>
      <c r="Q5343" s="214">
        <v>32.5</v>
      </c>
      <c r="R5343" s="214">
        <v>36.200000000000003</v>
      </c>
      <c r="S5343" s="214">
        <v>36.200000000000003</v>
      </c>
      <c r="T5343" s="214">
        <v>3.6</v>
      </c>
      <c r="U5343" s="214" t="s">
        <v>140</v>
      </c>
      <c r="V5343" s="214" t="s">
        <v>140</v>
      </c>
      <c r="W5343" s="214" t="s">
        <v>140</v>
      </c>
      <c r="X5343" s="214" t="s">
        <v>140</v>
      </c>
    </row>
    <row r="5344" spans="1:24" x14ac:dyDescent="0.25">
      <c r="A5344" t="str">
        <f t="shared" si="84"/>
        <v>YAG5EULevel 8Female + malePhilosophy and religious studiesAll</v>
      </c>
      <c r="B5344" s="214" t="s">
        <v>251</v>
      </c>
      <c r="C5344" s="214" t="s">
        <v>184</v>
      </c>
      <c r="D5344" s="214">
        <v>5</v>
      </c>
      <c r="E5344" s="214" t="s">
        <v>122</v>
      </c>
      <c r="F5344" s="214" t="s">
        <v>248</v>
      </c>
      <c r="G5344" s="214" t="s">
        <v>246</v>
      </c>
      <c r="H5344" s="214" t="s">
        <v>97</v>
      </c>
      <c r="I5344" s="214" t="s">
        <v>20</v>
      </c>
      <c r="J5344" s="214">
        <v>50</v>
      </c>
      <c r="K5344" s="214">
        <v>45</v>
      </c>
      <c r="L5344" s="214">
        <v>30</v>
      </c>
      <c r="M5344" s="214">
        <v>6.2</v>
      </c>
      <c r="N5344" s="214">
        <v>30</v>
      </c>
      <c r="O5344" s="214">
        <v>40</v>
      </c>
      <c r="P5344" s="214">
        <v>2.2000000000000002</v>
      </c>
      <c r="Q5344" s="214">
        <v>27.8</v>
      </c>
      <c r="R5344" s="214">
        <v>27.8</v>
      </c>
      <c r="S5344" s="214">
        <v>27.8</v>
      </c>
      <c r="T5344" s="214">
        <v>0</v>
      </c>
      <c r="U5344" s="214" t="s">
        <v>140</v>
      </c>
      <c r="V5344" s="214" t="s">
        <v>140</v>
      </c>
      <c r="W5344" s="214" t="s">
        <v>140</v>
      </c>
      <c r="X5344" s="214" t="s">
        <v>140</v>
      </c>
    </row>
    <row r="5345" spans="1:24" x14ac:dyDescent="0.25">
      <c r="A5345" t="str">
        <f t="shared" si="84"/>
        <v>YAG5EULevel 8Female + malePhysics and astronomyAll</v>
      </c>
      <c r="B5345" s="214" t="s">
        <v>251</v>
      </c>
      <c r="C5345" s="214" t="s">
        <v>184</v>
      </c>
      <c r="D5345" s="214">
        <v>5</v>
      </c>
      <c r="E5345" s="214" t="s">
        <v>122</v>
      </c>
      <c r="F5345" s="214" t="s">
        <v>248</v>
      </c>
      <c r="G5345" s="214" t="s">
        <v>246</v>
      </c>
      <c r="H5345" s="214" t="s">
        <v>61</v>
      </c>
      <c r="I5345" s="214" t="s">
        <v>20</v>
      </c>
      <c r="J5345" s="214">
        <v>130</v>
      </c>
      <c r="K5345" s="214">
        <v>115</v>
      </c>
      <c r="L5345" s="214">
        <v>23.3</v>
      </c>
      <c r="M5345" s="214">
        <v>10.7</v>
      </c>
      <c r="N5345" s="214">
        <v>90</v>
      </c>
      <c r="O5345" s="214">
        <v>32.6</v>
      </c>
      <c r="P5345" s="214">
        <v>2.6</v>
      </c>
      <c r="Q5345" s="214">
        <v>39.9</v>
      </c>
      <c r="R5345" s="214">
        <v>40.700000000000003</v>
      </c>
      <c r="S5345" s="214">
        <v>41.6</v>
      </c>
      <c r="T5345" s="214">
        <v>1.7</v>
      </c>
      <c r="U5345" s="214">
        <v>45</v>
      </c>
      <c r="V5345" s="214">
        <v>35000</v>
      </c>
      <c r="W5345" s="214">
        <v>42000</v>
      </c>
      <c r="X5345" s="214">
        <v>51800</v>
      </c>
    </row>
    <row r="5346" spans="1:24" x14ac:dyDescent="0.25">
      <c r="A5346" t="str">
        <f t="shared" si="84"/>
        <v>YAG5EULevel 8Female + malePoliticsAll</v>
      </c>
      <c r="B5346" s="214" t="s">
        <v>251</v>
      </c>
      <c r="C5346" s="214" t="s">
        <v>184</v>
      </c>
      <c r="D5346" s="214">
        <v>5</v>
      </c>
      <c r="E5346" s="214" t="s">
        <v>122</v>
      </c>
      <c r="F5346" s="214" t="s">
        <v>248</v>
      </c>
      <c r="G5346" s="214" t="s">
        <v>246</v>
      </c>
      <c r="H5346" s="214" t="s">
        <v>81</v>
      </c>
      <c r="I5346" s="214" t="s">
        <v>20</v>
      </c>
      <c r="J5346" s="214">
        <v>80</v>
      </c>
      <c r="K5346" s="214">
        <v>70</v>
      </c>
      <c r="L5346" s="214">
        <v>41.8</v>
      </c>
      <c r="M5346" s="214">
        <v>15.8</v>
      </c>
      <c r="N5346" s="214">
        <v>40</v>
      </c>
      <c r="O5346" s="214">
        <v>20.7</v>
      </c>
      <c r="P5346" s="214">
        <v>1.4</v>
      </c>
      <c r="Q5346" s="214">
        <v>33.200000000000003</v>
      </c>
      <c r="R5346" s="214">
        <v>36.1</v>
      </c>
      <c r="S5346" s="214">
        <v>36.1</v>
      </c>
      <c r="T5346" s="214">
        <v>2.9</v>
      </c>
      <c r="U5346" s="214">
        <v>20</v>
      </c>
      <c r="V5346" s="214">
        <v>36100</v>
      </c>
      <c r="W5346" s="214">
        <v>39400</v>
      </c>
      <c r="X5346" s="214">
        <v>46400</v>
      </c>
    </row>
    <row r="5347" spans="1:24" x14ac:dyDescent="0.25">
      <c r="A5347" t="str">
        <f t="shared" si="84"/>
        <v>YAG5EULevel 8Female + malePsychologyAll</v>
      </c>
      <c r="B5347" s="214" t="s">
        <v>251</v>
      </c>
      <c r="C5347" s="214" t="s">
        <v>184</v>
      </c>
      <c r="D5347" s="214">
        <v>5</v>
      </c>
      <c r="E5347" s="214" t="s">
        <v>122</v>
      </c>
      <c r="F5347" s="214" t="s">
        <v>248</v>
      </c>
      <c r="G5347" s="214" t="s">
        <v>246</v>
      </c>
      <c r="H5347" s="214" t="s">
        <v>55</v>
      </c>
      <c r="I5347" s="214" t="s">
        <v>20</v>
      </c>
      <c r="J5347" s="214">
        <v>115</v>
      </c>
      <c r="K5347" s="214">
        <v>110</v>
      </c>
      <c r="L5347" s="214">
        <v>26.6</v>
      </c>
      <c r="M5347" s="214">
        <v>5.0999999999999996</v>
      </c>
      <c r="N5347" s="214">
        <v>80</v>
      </c>
      <c r="O5347" s="214">
        <v>25</v>
      </c>
      <c r="P5347" s="214">
        <v>2.7</v>
      </c>
      <c r="Q5347" s="214">
        <v>35.799999999999997</v>
      </c>
      <c r="R5347" s="214">
        <v>43</v>
      </c>
      <c r="S5347" s="214">
        <v>45.7</v>
      </c>
      <c r="T5347" s="214">
        <v>9.9</v>
      </c>
      <c r="U5347" s="214">
        <v>35</v>
      </c>
      <c r="V5347" s="214">
        <v>19300</v>
      </c>
      <c r="W5347" s="214">
        <v>35400</v>
      </c>
      <c r="X5347" s="214">
        <v>41200</v>
      </c>
    </row>
    <row r="5348" spans="1:24" x14ac:dyDescent="0.25">
      <c r="A5348" t="str">
        <f t="shared" si="84"/>
        <v>YAG5EULevel 8Female + maleSociology, social policy and anthropologyAll</v>
      </c>
      <c r="B5348" s="214" t="s">
        <v>251</v>
      </c>
      <c r="C5348" s="214" t="s">
        <v>184</v>
      </c>
      <c r="D5348" s="214">
        <v>5</v>
      </c>
      <c r="E5348" s="214" t="s">
        <v>122</v>
      </c>
      <c r="F5348" s="214" t="s">
        <v>248</v>
      </c>
      <c r="G5348" s="214" t="s">
        <v>246</v>
      </c>
      <c r="H5348" s="214" t="s">
        <v>77</v>
      </c>
      <c r="I5348" s="214" t="s">
        <v>20</v>
      </c>
      <c r="J5348" s="214">
        <v>105</v>
      </c>
      <c r="K5348" s="214">
        <v>90</v>
      </c>
      <c r="L5348" s="214">
        <v>33.9</v>
      </c>
      <c r="M5348" s="214">
        <v>14.9</v>
      </c>
      <c r="N5348" s="214">
        <v>60</v>
      </c>
      <c r="O5348" s="214">
        <v>19.5</v>
      </c>
      <c r="P5348" s="214">
        <v>1.1000000000000001</v>
      </c>
      <c r="Q5348" s="214">
        <v>41.1</v>
      </c>
      <c r="R5348" s="214">
        <v>45.4</v>
      </c>
      <c r="S5348" s="214">
        <v>45.4</v>
      </c>
      <c r="T5348" s="214">
        <v>4.4000000000000004</v>
      </c>
      <c r="U5348" s="214">
        <v>30</v>
      </c>
      <c r="V5348" s="214">
        <v>23700</v>
      </c>
      <c r="W5348" s="214">
        <v>38500</v>
      </c>
      <c r="X5348" s="214">
        <v>45300</v>
      </c>
    </row>
    <row r="5349" spans="1:24" x14ac:dyDescent="0.25">
      <c r="A5349" t="str">
        <f t="shared" si="84"/>
        <v>YAG5EULevel 8Female + maleSport and exercise sciencesAll</v>
      </c>
      <c r="B5349" s="214" t="s">
        <v>251</v>
      </c>
      <c r="C5349" s="214" t="s">
        <v>184</v>
      </c>
      <c r="D5349" s="214">
        <v>5</v>
      </c>
      <c r="E5349" s="214" t="s">
        <v>122</v>
      </c>
      <c r="F5349" s="214" t="s">
        <v>248</v>
      </c>
      <c r="G5349" s="214" t="s">
        <v>246</v>
      </c>
      <c r="H5349" s="214" t="s">
        <v>53</v>
      </c>
      <c r="I5349" s="214" t="s">
        <v>20</v>
      </c>
      <c r="J5349" s="214">
        <v>10</v>
      </c>
      <c r="K5349" s="214">
        <v>10</v>
      </c>
      <c r="L5349" s="214">
        <v>25</v>
      </c>
      <c r="M5349" s="214">
        <v>33.299999999999997</v>
      </c>
      <c r="N5349" s="214">
        <v>5</v>
      </c>
      <c r="O5349" s="214">
        <v>37.5</v>
      </c>
      <c r="P5349" s="214">
        <v>0</v>
      </c>
      <c r="Q5349" s="214">
        <v>37.5</v>
      </c>
      <c r="R5349" s="214">
        <v>37.5</v>
      </c>
      <c r="S5349" s="214">
        <v>37.5</v>
      </c>
      <c r="T5349" s="214">
        <v>0</v>
      </c>
      <c r="U5349" s="214" t="s">
        <v>140</v>
      </c>
      <c r="V5349" s="214" t="s">
        <v>140</v>
      </c>
      <c r="W5349" s="214" t="s">
        <v>140</v>
      </c>
      <c r="X5349" s="214" t="s">
        <v>140</v>
      </c>
    </row>
    <row r="5350" spans="1:24" x14ac:dyDescent="0.25">
      <c r="A5350" t="str">
        <f t="shared" si="84"/>
        <v>YAG5EULevel 8Female + maleVeterinary sciencesAll</v>
      </c>
      <c r="B5350" s="214" t="s">
        <v>251</v>
      </c>
      <c r="C5350" s="214" t="s">
        <v>184</v>
      </c>
      <c r="D5350" s="214">
        <v>5</v>
      </c>
      <c r="E5350" s="214" t="s">
        <v>122</v>
      </c>
      <c r="F5350" s="214" t="s">
        <v>248</v>
      </c>
      <c r="G5350" s="214" t="s">
        <v>246</v>
      </c>
      <c r="H5350" s="214" t="s">
        <v>57</v>
      </c>
      <c r="I5350" s="214" t="s">
        <v>20</v>
      </c>
      <c r="J5350" s="214">
        <v>5</v>
      </c>
      <c r="K5350" s="214">
        <v>0</v>
      </c>
      <c r="L5350" s="214">
        <v>50</v>
      </c>
      <c r="M5350" s="214">
        <v>50</v>
      </c>
      <c r="N5350" s="214">
        <v>0</v>
      </c>
      <c r="O5350" s="214">
        <v>0</v>
      </c>
      <c r="P5350" s="214">
        <v>0</v>
      </c>
      <c r="Q5350" s="214">
        <v>50</v>
      </c>
      <c r="R5350" s="214">
        <v>50</v>
      </c>
      <c r="S5350" s="214">
        <v>50</v>
      </c>
      <c r="T5350" s="214">
        <v>0</v>
      </c>
      <c r="U5350" s="214" t="s">
        <v>140</v>
      </c>
      <c r="V5350" s="214" t="s">
        <v>140</v>
      </c>
      <c r="W5350" s="214" t="s">
        <v>140</v>
      </c>
      <c r="X5350" s="214" t="s">
        <v>140</v>
      </c>
    </row>
    <row r="5351" spans="1:24" x14ac:dyDescent="0.25">
      <c r="A5351" t="str">
        <f t="shared" si="84"/>
        <v>YAG5Non-EULevel 7Female + maleAgriculture, food and related studiesAll</v>
      </c>
      <c r="B5351" s="214" t="s">
        <v>251</v>
      </c>
      <c r="C5351" s="214" t="s">
        <v>184</v>
      </c>
      <c r="D5351" s="214">
        <v>5</v>
      </c>
      <c r="E5351" s="214" t="s">
        <v>141</v>
      </c>
      <c r="F5351" s="214" t="s">
        <v>253</v>
      </c>
      <c r="G5351" s="214" t="s">
        <v>246</v>
      </c>
      <c r="H5351" s="214" t="s">
        <v>59</v>
      </c>
      <c r="I5351" s="214" t="s">
        <v>20</v>
      </c>
      <c r="J5351" s="214">
        <v>345</v>
      </c>
      <c r="K5351" s="214">
        <v>340</v>
      </c>
      <c r="L5351" s="214">
        <v>57</v>
      </c>
      <c r="M5351" s="214">
        <v>1.2</v>
      </c>
      <c r="N5351" s="214">
        <v>145</v>
      </c>
      <c r="O5351" s="214">
        <v>32.700000000000003</v>
      </c>
      <c r="P5351" s="214">
        <v>0.9</v>
      </c>
      <c r="Q5351" s="214">
        <v>6</v>
      </c>
      <c r="R5351" s="214">
        <v>8.5</v>
      </c>
      <c r="S5351" s="214">
        <v>9.4</v>
      </c>
      <c r="T5351" s="214">
        <v>3.4</v>
      </c>
      <c r="U5351" s="214">
        <v>20</v>
      </c>
      <c r="V5351" s="214">
        <v>23400</v>
      </c>
      <c r="W5351" s="214">
        <v>30300</v>
      </c>
      <c r="X5351" s="214">
        <v>45600</v>
      </c>
    </row>
    <row r="5352" spans="1:24" x14ac:dyDescent="0.25">
      <c r="A5352" t="str">
        <f t="shared" si="84"/>
        <v>YAG5Non-EULevel 7Female + maleAllied healthAll</v>
      </c>
      <c r="B5352" s="214" t="s">
        <v>251</v>
      </c>
      <c r="C5352" s="214" t="s">
        <v>184</v>
      </c>
      <c r="D5352" s="214">
        <v>5</v>
      </c>
      <c r="E5352" s="214" t="s">
        <v>141</v>
      </c>
      <c r="F5352" s="214" t="s">
        <v>253</v>
      </c>
      <c r="G5352" s="214" t="s">
        <v>246</v>
      </c>
      <c r="H5352" s="214" t="s">
        <v>142</v>
      </c>
      <c r="I5352" s="214" t="s">
        <v>20</v>
      </c>
      <c r="J5352" s="214">
        <v>890</v>
      </c>
      <c r="K5352" s="214">
        <v>865</v>
      </c>
      <c r="L5352" s="214">
        <v>36.5</v>
      </c>
      <c r="M5352" s="214">
        <v>2.7</v>
      </c>
      <c r="N5352" s="214">
        <v>550</v>
      </c>
      <c r="O5352" s="214">
        <v>38.700000000000003</v>
      </c>
      <c r="P5352" s="214">
        <v>1.3</v>
      </c>
      <c r="Q5352" s="214">
        <v>16.7</v>
      </c>
      <c r="R5352" s="214">
        <v>20.8</v>
      </c>
      <c r="S5352" s="214">
        <v>23.5</v>
      </c>
      <c r="T5352" s="214">
        <v>6.8</v>
      </c>
      <c r="U5352" s="214">
        <v>125</v>
      </c>
      <c r="V5352" s="214">
        <v>22300</v>
      </c>
      <c r="W5352" s="214">
        <v>31800</v>
      </c>
      <c r="X5352" s="214">
        <v>48500</v>
      </c>
    </row>
    <row r="5353" spans="1:24" x14ac:dyDescent="0.25">
      <c r="A5353" t="str">
        <f t="shared" si="84"/>
        <v>YAG5Non-EULevel 7Female + maleArchitecture, building and planningAll</v>
      </c>
      <c r="B5353" s="214" t="s">
        <v>251</v>
      </c>
      <c r="C5353" s="214" t="s">
        <v>184</v>
      </c>
      <c r="D5353" s="214">
        <v>5</v>
      </c>
      <c r="E5353" s="214" t="s">
        <v>141</v>
      </c>
      <c r="F5353" s="214" t="s">
        <v>253</v>
      </c>
      <c r="G5353" s="214" t="s">
        <v>246</v>
      </c>
      <c r="H5353" s="214" t="s">
        <v>74</v>
      </c>
      <c r="I5353" s="214" t="s">
        <v>20</v>
      </c>
      <c r="J5353" s="214">
        <v>1920</v>
      </c>
      <c r="K5353" s="214">
        <v>1880</v>
      </c>
      <c r="L5353" s="214">
        <v>62</v>
      </c>
      <c r="M5353" s="214">
        <v>2.1</v>
      </c>
      <c r="N5353" s="214">
        <v>715</v>
      </c>
      <c r="O5353" s="214">
        <v>24.4</v>
      </c>
      <c r="P5353" s="214">
        <v>1.2</v>
      </c>
      <c r="Q5353" s="214">
        <v>8.6</v>
      </c>
      <c r="R5353" s="214">
        <v>10.8</v>
      </c>
      <c r="S5353" s="214">
        <v>12.4</v>
      </c>
      <c r="T5353" s="214">
        <v>3.8</v>
      </c>
      <c r="U5353" s="214">
        <v>145</v>
      </c>
      <c r="V5353" s="214">
        <v>21500</v>
      </c>
      <c r="W5353" s="214">
        <v>35000</v>
      </c>
      <c r="X5353" s="214">
        <v>48500</v>
      </c>
    </row>
    <row r="5354" spans="1:24" x14ac:dyDescent="0.25">
      <c r="A5354" t="str">
        <f t="shared" si="84"/>
        <v>YAG5Non-EULevel 7Female + maleBiosciencesAll</v>
      </c>
      <c r="B5354" s="214" t="s">
        <v>251</v>
      </c>
      <c r="C5354" s="214" t="s">
        <v>184</v>
      </c>
      <c r="D5354" s="214">
        <v>5</v>
      </c>
      <c r="E5354" s="214" t="s">
        <v>141</v>
      </c>
      <c r="F5354" s="214" t="s">
        <v>253</v>
      </c>
      <c r="G5354" s="214" t="s">
        <v>246</v>
      </c>
      <c r="H5354" s="214" t="s">
        <v>51</v>
      </c>
      <c r="I5354" s="214" t="s">
        <v>20</v>
      </c>
      <c r="J5354" s="214">
        <v>790</v>
      </c>
      <c r="K5354" s="214">
        <v>765</v>
      </c>
      <c r="L5354" s="214">
        <v>43.3</v>
      </c>
      <c r="M5354" s="214">
        <v>3.3</v>
      </c>
      <c r="N5354" s="214">
        <v>435</v>
      </c>
      <c r="O5354" s="214">
        <v>33.6</v>
      </c>
      <c r="P5354" s="214">
        <v>2.2000000000000002</v>
      </c>
      <c r="Q5354" s="214">
        <v>12.2</v>
      </c>
      <c r="R5354" s="214">
        <v>16.2</v>
      </c>
      <c r="S5354" s="214">
        <v>20.8</v>
      </c>
      <c r="T5354" s="214">
        <v>8.6</v>
      </c>
      <c r="U5354" s="214">
        <v>80</v>
      </c>
      <c r="V5354" s="214">
        <v>22300</v>
      </c>
      <c r="W5354" s="214">
        <v>30300</v>
      </c>
      <c r="X5354" s="214">
        <v>36100</v>
      </c>
    </row>
    <row r="5355" spans="1:24" x14ac:dyDescent="0.25">
      <c r="A5355" t="str">
        <f t="shared" si="84"/>
        <v>YAG5Non-EULevel 7Female + maleBusiness and managementAll</v>
      </c>
      <c r="B5355" s="214" t="s">
        <v>251</v>
      </c>
      <c r="C5355" s="214" t="s">
        <v>184</v>
      </c>
      <c r="D5355" s="214">
        <v>5</v>
      </c>
      <c r="E5355" s="214" t="s">
        <v>141</v>
      </c>
      <c r="F5355" s="214" t="s">
        <v>253</v>
      </c>
      <c r="G5355" s="214" t="s">
        <v>246</v>
      </c>
      <c r="H5355" s="214" t="s">
        <v>87</v>
      </c>
      <c r="I5355" s="214" t="s">
        <v>20</v>
      </c>
      <c r="J5355" s="214">
        <v>25655</v>
      </c>
      <c r="K5355" s="214">
        <v>25265</v>
      </c>
      <c r="L5355" s="214">
        <v>66.599999999999994</v>
      </c>
      <c r="M5355" s="214">
        <v>1.5</v>
      </c>
      <c r="N5355" s="214">
        <v>8440</v>
      </c>
      <c r="O5355" s="214">
        <v>24.6</v>
      </c>
      <c r="P5355" s="214">
        <v>0.9</v>
      </c>
      <c r="Q5355" s="214">
        <v>6.4</v>
      </c>
      <c r="R5355" s="214">
        <v>7.2</v>
      </c>
      <c r="S5355" s="214">
        <v>7.8</v>
      </c>
      <c r="T5355" s="214">
        <v>1.4</v>
      </c>
      <c r="U5355" s="214">
        <v>1445</v>
      </c>
      <c r="V5355" s="214">
        <v>18200</v>
      </c>
      <c r="W5355" s="214">
        <v>32100</v>
      </c>
      <c r="X5355" s="214">
        <v>51800</v>
      </c>
    </row>
    <row r="5356" spans="1:24" x14ac:dyDescent="0.25">
      <c r="A5356" t="str">
        <f t="shared" si="84"/>
        <v>YAG5Non-EULevel 7Female + maleCeltic studiesAll</v>
      </c>
      <c r="B5356" s="214" t="s">
        <v>251</v>
      </c>
      <c r="C5356" s="214" t="s">
        <v>184</v>
      </c>
      <c r="D5356" s="214">
        <v>5</v>
      </c>
      <c r="E5356" s="214" t="s">
        <v>141</v>
      </c>
      <c r="F5356" s="214" t="s">
        <v>253</v>
      </c>
      <c r="G5356" s="214" t="s">
        <v>246</v>
      </c>
      <c r="H5356" s="214" t="s">
        <v>92</v>
      </c>
      <c r="I5356" s="214" t="s">
        <v>20</v>
      </c>
      <c r="J5356" s="214">
        <v>0</v>
      </c>
      <c r="K5356" s="214" t="s">
        <v>140</v>
      </c>
      <c r="L5356" s="214" t="s">
        <v>140</v>
      </c>
      <c r="M5356" s="214" t="s">
        <v>140</v>
      </c>
      <c r="N5356" s="214" t="s">
        <v>140</v>
      </c>
      <c r="O5356" s="214" t="s">
        <v>140</v>
      </c>
      <c r="P5356" s="214" t="s">
        <v>140</v>
      </c>
      <c r="Q5356" s="214" t="s">
        <v>140</v>
      </c>
      <c r="R5356" s="214" t="s">
        <v>140</v>
      </c>
      <c r="S5356" s="214" t="s">
        <v>140</v>
      </c>
      <c r="T5356" s="214" t="s">
        <v>140</v>
      </c>
      <c r="U5356" s="214" t="s">
        <v>136</v>
      </c>
      <c r="V5356" s="214" t="s">
        <v>136</v>
      </c>
      <c r="W5356" s="214" t="s">
        <v>136</v>
      </c>
      <c r="X5356" s="214" t="s">
        <v>136</v>
      </c>
    </row>
    <row r="5357" spans="1:24" x14ac:dyDescent="0.25">
      <c r="A5357" t="str">
        <f t="shared" si="84"/>
        <v>YAG5Non-EULevel 7Female + maleChemistryAll</v>
      </c>
      <c r="B5357" s="214" t="s">
        <v>251</v>
      </c>
      <c r="C5357" s="214" t="s">
        <v>184</v>
      </c>
      <c r="D5357" s="214">
        <v>5</v>
      </c>
      <c r="E5357" s="214" t="s">
        <v>141</v>
      </c>
      <c r="F5357" s="214" t="s">
        <v>253</v>
      </c>
      <c r="G5357" s="214" t="s">
        <v>246</v>
      </c>
      <c r="H5357" s="214" t="s">
        <v>63</v>
      </c>
      <c r="I5357" s="214" t="s">
        <v>20</v>
      </c>
      <c r="J5357" s="214">
        <v>215</v>
      </c>
      <c r="K5357" s="214">
        <v>210</v>
      </c>
      <c r="L5357" s="214">
        <v>50.3</v>
      </c>
      <c r="M5357" s="214">
        <v>1.4</v>
      </c>
      <c r="N5357" s="214">
        <v>105</v>
      </c>
      <c r="O5357" s="214">
        <v>25.1</v>
      </c>
      <c r="P5357" s="214">
        <v>2.2000000000000002</v>
      </c>
      <c r="Q5357" s="214">
        <v>12.3</v>
      </c>
      <c r="R5357" s="214">
        <v>17.100000000000001</v>
      </c>
      <c r="S5357" s="214">
        <v>22.3</v>
      </c>
      <c r="T5357" s="214">
        <v>10</v>
      </c>
      <c r="U5357" s="214">
        <v>20</v>
      </c>
      <c r="V5357" s="214">
        <v>18200</v>
      </c>
      <c r="W5357" s="214">
        <v>30700</v>
      </c>
      <c r="X5357" s="214">
        <v>35400</v>
      </c>
    </row>
    <row r="5358" spans="1:24" x14ac:dyDescent="0.25">
      <c r="A5358" t="str">
        <f t="shared" si="84"/>
        <v>YAG5Non-EULevel 7Female + maleCombined and general studiesAll</v>
      </c>
      <c r="B5358" s="214" t="s">
        <v>251</v>
      </c>
      <c r="C5358" s="214" t="s">
        <v>184</v>
      </c>
      <c r="D5358" s="214">
        <v>5</v>
      </c>
      <c r="E5358" s="214" t="s">
        <v>141</v>
      </c>
      <c r="F5358" s="214" t="s">
        <v>253</v>
      </c>
      <c r="G5358" s="214" t="s">
        <v>246</v>
      </c>
      <c r="H5358" s="214" t="s">
        <v>103</v>
      </c>
      <c r="I5358" s="214" t="s">
        <v>20</v>
      </c>
      <c r="J5358" s="214">
        <v>85</v>
      </c>
      <c r="K5358" s="214">
        <v>85</v>
      </c>
      <c r="L5358" s="214">
        <v>40.9</v>
      </c>
      <c r="M5358" s="214">
        <v>0.8</v>
      </c>
      <c r="N5358" s="214">
        <v>50</v>
      </c>
      <c r="O5358" s="214">
        <v>18.600000000000001</v>
      </c>
      <c r="P5358" s="214">
        <v>1.2</v>
      </c>
      <c r="Q5358" s="214">
        <v>16.399999999999999</v>
      </c>
      <c r="R5358" s="214">
        <v>33.299999999999997</v>
      </c>
      <c r="S5358" s="214">
        <v>39.4</v>
      </c>
      <c r="T5358" s="214">
        <v>23</v>
      </c>
      <c r="U5358" s="214">
        <v>10</v>
      </c>
      <c r="V5358" s="214">
        <v>23700</v>
      </c>
      <c r="W5358" s="214">
        <v>34300</v>
      </c>
      <c r="X5358" s="214">
        <v>41200</v>
      </c>
    </row>
    <row r="5359" spans="1:24" x14ac:dyDescent="0.25">
      <c r="A5359" t="str">
        <f t="shared" si="84"/>
        <v>YAG5Non-EULevel 7Female + maleComputingAll</v>
      </c>
      <c r="B5359" s="214" t="s">
        <v>251</v>
      </c>
      <c r="C5359" s="214" t="s">
        <v>184</v>
      </c>
      <c r="D5359" s="214">
        <v>5</v>
      </c>
      <c r="E5359" s="214" t="s">
        <v>141</v>
      </c>
      <c r="F5359" s="214" t="s">
        <v>253</v>
      </c>
      <c r="G5359" s="214" t="s">
        <v>246</v>
      </c>
      <c r="H5359" s="214" t="s">
        <v>71</v>
      </c>
      <c r="I5359" s="214" t="s">
        <v>20</v>
      </c>
      <c r="J5359" s="214">
        <v>3420</v>
      </c>
      <c r="K5359" s="214">
        <v>3325</v>
      </c>
      <c r="L5359" s="214">
        <v>40.1</v>
      </c>
      <c r="M5359" s="214">
        <v>2.8</v>
      </c>
      <c r="N5359" s="214">
        <v>1990</v>
      </c>
      <c r="O5359" s="214">
        <v>40.700000000000003</v>
      </c>
      <c r="P5359" s="214">
        <v>1.5</v>
      </c>
      <c r="Q5359" s="214">
        <v>13.5</v>
      </c>
      <c r="R5359" s="214">
        <v>15.8</v>
      </c>
      <c r="S5359" s="214">
        <v>17.7</v>
      </c>
      <c r="T5359" s="214">
        <v>4.2</v>
      </c>
      <c r="U5359" s="214">
        <v>400</v>
      </c>
      <c r="V5359" s="214">
        <v>24500</v>
      </c>
      <c r="W5359" s="214">
        <v>38000</v>
      </c>
      <c r="X5359" s="214">
        <v>51100</v>
      </c>
    </row>
    <row r="5360" spans="1:24" x14ac:dyDescent="0.25">
      <c r="A5360" t="str">
        <f t="shared" si="84"/>
        <v>YAG5Non-EULevel 7Female + maleCreative arts and designAll</v>
      </c>
      <c r="B5360" s="214" t="s">
        <v>251</v>
      </c>
      <c r="C5360" s="214" t="s">
        <v>184</v>
      </c>
      <c r="D5360" s="214">
        <v>5</v>
      </c>
      <c r="E5360" s="214" t="s">
        <v>141</v>
      </c>
      <c r="F5360" s="214" t="s">
        <v>253</v>
      </c>
      <c r="G5360" s="214" t="s">
        <v>246</v>
      </c>
      <c r="H5360" s="214" t="s">
        <v>99</v>
      </c>
      <c r="I5360" s="214" t="s">
        <v>20</v>
      </c>
      <c r="J5360" s="214">
        <v>2570</v>
      </c>
      <c r="K5360" s="214">
        <v>2525</v>
      </c>
      <c r="L5360" s="214">
        <v>64.8</v>
      </c>
      <c r="M5360" s="214">
        <v>1.9</v>
      </c>
      <c r="N5360" s="214">
        <v>890</v>
      </c>
      <c r="O5360" s="214">
        <v>24.3</v>
      </c>
      <c r="P5360" s="214">
        <v>1</v>
      </c>
      <c r="Q5360" s="214">
        <v>7.5</v>
      </c>
      <c r="R5360" s="214">
        <v>8.4</v>
      </c>
      <c r="S5360" s="214">
        <v>9.9</v>
      </c>
      <c r="T5360" s="214">
        <v>2.4</v>
      </c>
      <c r="U5360" s="214">
        <v>170</v>
      </c>
      <c r="V5360" s="214">
        <v>13100</v>
      </c>
      <c r="W5360" s="214">
        <v>26300</v>
      </c>
      <c r="X5360" s="214">
        <v>39100</v>
      </c>
    </row>
    <row r="5361" spans="1:24" x14ac:dyDescent="0.25">
      <c r="A5361" t="str">
        <f t="shared" si="84"/>
        <v>YAG5Non-EULevel 7Female + maleEconomicsAll</v>
      </c>
      <c r="B5361" s="214" t="s">
        <v>251</v>
      </c>
      <c r="C5361" s="214" t="s">
        <v>184</v>
      </c>
      <c r="D5361" s="214">
        <v>5</v>
      </c>
      <c r="E5361" s="214" t="s">
        <v>141</v>
      </c>
      <c r="F5361" s="214" t="s">
        <v>253</v>
      </c>
      <c r="G5361" s="214" t="s">
        <v>246</v>
      </c>
      <c r="H5361" s="214" t="s">
        <v>79</v>
      </c>
      <c r="I5361" s="214" t="s">
        <v>20</v>
      </c>
      <c r="J5361" s="214">
        <v>2910</v>
      </c>
      <c r="K5361" s="214">
        <v>2875</v>
      </c>
      <c r="L5361" s="214">
        <v>71.599999999999994</v>
      </c>
      <c r="M5361" s="214">
        <v>1.3</v>
      </c>
      <c r="N5361" s="214">
        <v>815</v>
      </c>
      <c r="O5361" s="214">
        <v>17.5</v>
      </c>
      <c r="P5361" s="214">
        <v>0.6</v>
      </c>
      <c r="Q5361" s="214">
        <v>6.7</v>
      </c>
      <c r="R5361" s="214">
        <v>8.6999999999999993</v>
      </c>
      <c r="S5361" s="214">
        <v>10.199999999999999</v>
      </c>
      <c r="T5361" s="214">
        <v>3.5</v>
      </c>
      <c r="U5361" s="214">
        <v>175</v>
      </c>
      <c r="V5361" s="214">
        <v>27400</v>
      </c>
      <c r="W5361" s="214">
        <v>40200</v>
      </c>
      <c r="X5361" s="214">
        <v>67200</v>
      </c>
    </row>
    <row r="5362" spans="1:24" x14ac:dyDescent="0.25">
      <c r="A5362" t="str">
        <f t="shared" si="84"/>
        <v>YAG5Non-EULevel 7Female + maleEducation and teachingAll</v>
      </c>
      <c r="B5362" s="214" t="s">
        <v>251</v>
      </c>
      <c r="C5362" s="214" t="s">
        <v>184</v>
      </c>
      <c r="D5362" s="214">
        <v>5</v>
      </c>
      <c r="E5362" s="214" t="s">
        <v>141</v>
      </c>
      <c r="F5362" s="214" t="s">
        <v>253</v>
      </c>
      <c r="G5362" s="214" t="s">
        <v>246</v>
      </c>
      <c r="H5362" s="214" t="s">
        <v>101</v>
      </c>
      <c r="I5362" s="214" t="s">
        <v>20</v>
      </c>
      <c r="J5362" s="214">
        <v>1790</v>
      </c>
      <c r="K5362" s="214">
        <v>1760</v>
      </c>
      <c r="L5362" s="214">
        <v>62.8</v>
      </c>
      <c r="M5362" s="214">
        <v>1.7</v>
      </c>
      <c r="N5362" s="214">
        <v>655</v>
      </c>
      <c r="O5362" s="214">
        <v>18.8</v>
      </c>
      <c r="P5362" s="214">
        <v>1.2</v>
      </c>
      <c r="Q5362" s="214">
        <v>11.1</v>
      </c>
      <c r="R5362" s="214">
        <v>13.6</v>
      </c>
      <c r="S5362" s="214">
        <v>17.2</v>
      </c>
      <c r="T5362" s="214">
        <v>6.1</v>
      </c>
      <c r="U5362" s="214">
        <v>175</v>
      </c>
      <c r="V5362" s="214">
        <v>17900</v>
      </c>
      <c r="W5362" s="214">
        <v>36100</v>
      </c>
      <c r="X5362" s="214">
        <v>47800</v>
      </c>
    </row>
    <row r="5363" spans="1:24" x14ac:dyDescent="0.25">
      <c r="A5363" t="str">
        <f t="shared" si="84"/>
        <v>YAG5Non-EULevel 7Female + maleEngineeringAll</v>
      </c>
      <c r="B5363" s="214" t="s">
        <v>251</v>
      </c>
      <c r="C5363" s="214" t="s">
        <v>184</v>
      </c>
      <c r="D5363" s="214">
        <v>5</v>
      </c>
      <c r="E5363" s="214" t="s">
        <v>141</v>
      </c>
      <c r="F5363" s="214" t="s">
        <v>253</v>
      </c>
      <c r="G5363" s="214" t="s">
        <v>246</v>
      </c>
      <c r="H5363" s="214" t="s">
        <v>68</v>
      </c>
      <c r="I5363" s="214" t="s">
        <v>20</v>
      </c>
      <c r="J5363" s="214">
        <v>6910</v>
      </c>
      <c r="K5363" s="214">
        <v>6755</v>
      </c>
      <c r="L5363" s="214">
        <v>54.8</v>
      </c>
      <c r="M5363" s="214">
        <v>2.2999999999999998</v>
      </c>
      <c r="N5363" s="214">
        <v>3055</v>
      </c>
      <c r="O5363" s="214">
        <v>31</v>
      </c>
      <c r="P5363" s="214">
        <v>1.1000000000000001</v>
      </c>
      <c r="Q5363" s="214">
        <v>8.9</v>
      </c>
      <c r="R5363" s="214">
        <v>11.1</v>
      </c>
      <c r="S5363" s="214">
        <v>13.1</v>
      </c>
      <c r="T5363" s="214">
        <v>4.0999999999999996</v>
      </c>
      <c r="U5363" s="214">
        <v>500</v>
      </c>
      <c r="V5363" s="214">
        <v>27000</v>
      </c>
      <c r="W5363" s="214">
        <v>36500</v>
      </c>
      <c r="X5363" s="214">
        <v>46400</v>
      </c>
    </row>
    <row r="5364" spans="1:24" x14ac:dyDescent="0.25">
      <c r="A5364" t="str">
        <f t="shared" si="84"/>
        <v>YAG5Non-EULevel 7Female + maleEnglish studiesAll</v>
      </c>
      <c r="B5364" s="214" t="s">
        <v>251</v>
      </c>
      <c r="C5364" s="214" t="s">
        <v>184</v>
      </c>
      <c r="D5364" s="214">
        <v>5</v>
      </c>
      <c r="E5364" s="214" t="s">
        <v>141</v>
      </c>
      <c r="F5364" s="214" t="s">
        <v>253</v>
      </c>
      <c r="G5364" s="214" t="s">
        <v>246</v>
      </c>
      <c r="H5364" s="214" t="s">
        <v>90</v>
      </c>
      <c r="I5364" s="214" t="s">
        <v>20</v>
      </c>
      <c r="J5364" s="214">
        <v>1225</v>
      </c>
      <c r="K5364" s="214">
        <v>1210</v>
      </c>
      <c r="L5364" s="214">
        <v>61.1</v>
      </c>
      <c r="M5364" s="214">
        <v>1.4</v>
      </c>
      <c r="N5364" s="214">
        <v>470</v>
      </c>
      <c r="O5364" s="214">
        <v>23.4</v>
      </c>
      <c r="P5364" s="214">
        <v>1.4</v>
      </c>
      <c r="Q5364" s="214">
        <v>6.5</v>
      </c>
      <c r="R5364" s="214">
        <v>9</v>
      </c>
      <c r="S5364" s="214">
        <v>14</v>
      </c>
      <c r="T5364" s="214">
        <v>7.5</v>
      </c>
      <c r="U5364" s="214">
        <v>75</v>
      </c>
      <c r="V5364" s="214">
        <v>16800</v>
      </c>
      <c r="W5364" s="214">
        <v>27000</v>
      </c>
      <c r="X5364" s="214">
        <v>38300</v>
      </c>
    </row>
    <row r="5365" spans="1:24" x14ac:dyDescent="0.25">
      <c r="A5365" t="str">
        <f t="shared" si="84"/>
        <v>YAG5Non-EULevel 7Female + maleGeneral, applied and forensic sciencesAll</v>
      </c>
      <c r="B5365" s="214" t="s">
        <v>251</v>
      </c>
      <c r="C5365" s="214" t="s">
        <v>184</v>
      </c>
      <c r="D5365" s="214">
        <v>5</v>
      </c>
      <c r="E5365" s="214" t="s">
        <v>141</v>
      </c>
      <c r="F5365" s="214" t="s">
        <v>253</v>
      </c>
      <c r="G5365" s="214" t="s">
        <v>246</v>
      </c>
      <c r="H5365" s="214" t="s">
        <v>143</v>
      </c>
      <c r="I5365" s="214" t="s">
        <v>20</v>
      </c>
      <c r="J5365" s="214">
        <v>210</v>
      </c>
      <c r="K5365" s="214">
        <v>205</v>
      </c>
      <c r="L5365" s="214">
        <v>51.5</v>
      </c>
      <c r="M5365" s="214">
        <v>2.4</v>
      </c>
      <c r="N5365" s="214">
        <v>100</v>
      </c>
      <c r="O5365" s="214">
        <v>27.9</v>
      </c>
      <c r="P5365" s="214">
        <v>2.2000000000000002</v>
      </c>
      <c r="Q5365" s="214">
        <v>8.5</v>
      </c>
      <c r="R5365" s="214">
        <v>13.4</v>
      </c>
      <c r="S5365" s="214">
        <v>18.5</v>
      </c>
      <c r="T5365" s="214">
        <v>10</v>
      </c>
      <c r="U5365" s="214">
        <v>15</v>
      </c>
      <c r="V5365" s="214">
        <v>20100</v>
      </c>
      <c r="W5365" s="214">
        <v>22600</v>
      </c>
      <c r="X5365" s="214">
        <v>30700</v>
      </c>
    </row>
    <row r="5366" spans="1:24" x14ac:dyDescent="0.25">
      <c r="A5366" t="str">
        <f t="shared" si="84"/>
        <v>YAG5Non-EULevel 7Female + maleGeography, earth and environmental studiesAll</v>
      </c>
      <c r="B5366" s="214" t="s">
        <v>251</v>
      </c>
      <c r="C5366" s="214" t="s">
        <v>184</v>
      </c>
      <c r="D5366" s="214">
        <v>5</v>
      </c>
      <c r="E5366" s="214" t="s">
        <v>141</v>
      </c>
      <c r="F5366" s="214" t="s">
        <v>253</v>
      </c>
      <c r="G5366" s="214" t="s">
        <v>246</v>
      </c>
      <c r="H5366" s="214" t="s">
        <v>144</v>
      </c>
      <c r="I5366" s="214" t="s">
        <v>20</v>
      </c>
      <c r="J5366" s="214">
        <v>1285</v>
      </c>
      <c r="K5366" s="214">
        <v>1250</v>
      </c>
      <c r="L5366" s="214">
        <v>47.6</v>
      </c>
      <c r="M5366" s="214">
        <v>2.7</v>
      </c>
      <c r="N5366" s="214">
        <v>655</v>
      </c>
      <c r="O5366" s="214">
        <v>35.5</v>
      </c>
      <c r="P5366" s="214">
        <v>0.9</v>
      </c>
      <c r="Q5366" s="214">
        <v>10.3</v>
      </c>
      <c r="R5366" s="214">
        <v>12.7</v>
      </c>
      <c r="S5366" s="214">
        <v>16</v>
      </c>
      <c r="T5366" s="214">
        <v>5.6</v>
      </c>
      <c r="U5366" s="214">
        <v>110</v>
      </c>
      <c r="V5366" s="214">
        <v>18600</v>
      </c>
      <c r="W5366" s="214">
        <v>30700</v>
      </c>
      <c r="X5366" s="214">
        <v>48500</v>
      </c>
    </row>
    <row r="5367" spans="1:24" x14ac:dyDescent="0.25">
      <c r="A5367" t="str">
        <f t="shared" si="84"/>
        <v>YAG5Non-EULevel 7Female + maleHealth and social careAll</v>
      </c>
      <c r="B5367" s="214" t="s">
        <v>251</v>
      </c>
      <c r="C5367" s="214" t="s">
        <v>184</v>
      </c>
      <c r="D5367" s="214">
        <v>5</v>
      </c>
      <c r="E5367" s="214" t="s">
        <v>141</v>
      </c>
      <c r="F5367" s="214" t="s">
        <v>253</v>
      </c>
      <c r="G5367" s="214" t="s">
        <v>246</v>
      </c>
      <c r="H5367" s="214" t="s">
        <v>83</v>
      </c>
      <c r="I5367" s="214" t="s">
        <v>20</v>
      </c>
      <c r="J5367" s="214">
        <v>180</v>
      </c>
      <c r="K5367" s="214">
        <v>170</v>
      </c>
      <c r="L5367" s="214">
        <v>25</v>
      </c>
      <c r="M5367" s="214">
        <v>3.4</v>
      </c>
      <c r="N5367" s="214">
        <v>130</v>
      </c>
      <c r="O5367" s="214">
        <v>34</v>
      </c>
      <c r="P5367" s="214">
        <v>2.9</v>
      </c>
      <c r="Q5367" s="214">
        <v>28</v>
      </c>
      <c r="R5367" s="214">
        <v>37</v>
      </c>
      <c r="S5367" s="214">
        <v>38.200000000000003</v>
      </c>
      <c r="T5367" s="214">
        <v>10.199999999999999</v>
      </c>
      <c r="U5367" s="214">
        <v>45</v>
      </c>
      <c r="V5367" s="214">
        <v>17900</v>
      </c>
      <c r="W5367" s="214">
        <v>29600</v>
      </c>
      <c r="X5367" s="214">
        <v>35800</v>
      </c>
    </row>
    <row r="5368" spans="1:24" x14ac:dyDescent="0.25">
      <c r="A5368" t="str">
        <f t="shared" si="84"/>
        <v>YAG5Non-EULevel 7Female + maleHistory and archaeologyAll</v>
      </c>
      <c r="B5368" s="214" t="s">
        <v>251</v>
      </c>
      <c r="C5368" s="214" t="s">
        <v>184</v>
      </c>
      <c r="D5368" s="214">
        <v>5</v>
      </c>
      <c r="E5368" s="214" t="s">
        <v>141</v>
      </c>
      <c r="F5368" s="214" t="s">
        <v>253</v>
      </c>
      <c r="G5368" s="214" t="s">
        <v>246</v>
      </c>
      <c r="H5368" s="214" t="s">
        <v>95</v>
      </c>
      <c r="I5368" s="214" t="s">
        <v>20</v>
      </c>
      <c r="J5368" s="214">
        <v>875</v>
      </c>
      <c r="K5368" s="214">
        <v>845</v>
      </c>
      <c r="L5368" s="214">
        <v>55.5</v>
      </c>
      <c r="M5368" s="214">
        <v>3.5</v>
      </c>
      <c r="N5368" s="214">
        <v>375</v>
      </c>
      <c r="O5368" s="214">
        <v>19.7</v>
      </c>
      <c r="P5368" s="214">
        <v>2.6</v>
      </c>
      <c r="Q5368" s="214">
        <v>12.9</v>
      </c>
      <c r="R5368" s="214">
        <v>17</v>
      </c>
      <c r="S5368" s="214">
        <v>22.3</v>
      </c>
      <c r="T5368" s="214">
        <v>9.4</v>
      </c>
      <c r="U5368" s="214">
        <v>95</v>
      </c>
      <c r="V5368" s="214">
        <v>19000</v>
      </c>
      <c r="W5368" s="214">
        <v>27700</v>
      </c>
      <c r="X5368" s="214">
        <v>38300</v>
      </c>
    </row>
    <row r="5369" spans="1:24" x14ac:dyDescent="0.25">
      <c r="A5369" t="str">
        <f t="shared" si="84"/>
        <v>YAG5Non-EULevel 7Female + maleLanguages and area studiesAll</v>
      </c>
      <c r="B5369" s="214" t="s">
        <v>251</v>
      </c>
      <c r="C5369" s="214" t="s">
        <v>184</v>
      </c>
      <c r="D5369" s="214">
        <v>5</v>
      </c>
      <c r="E5369" s="214" t="s">
        <v>141</v>
      </c>
      <c r="F5369" s="214" t="s">
        <v>253</v>
      </c>
      <c r="G5369" s="214" t="s">
        <v>246</v>
      </c>
      <c r="H5369" s="214" t="s">
        <v>168</v>
      </c>
      <c r="I5369" s="214" t="s">
        <v>20</v>
      </c>
      <c r="J5369" s="214">
        <v>975</v>
      </c>
      <c r="K5369" s="214">
        <v>960</v>
      </c>
      <c r="L5369" s="214">
        <v>67.3</v>
      </c>
      <c r="M5369" s="214">
        <v>1.4</v>
      </c>
      <c r="N5369" s="214">
        <v>315</v>
      </c>
      <c r="O5369" s="214">
        <v>21.1</v>
      </c>
      <c r="P5369" s="214">
        <v>1.1000000000000001</v>
      </c>
      <c r="Q5369" s="214">
        <v>5.0999999999999996</v>
      </c>
      <c r="R5369" s="214">
        <v>7.1</v>
      </c>
      <c r="S5369" s="214">
        <v>10.4</v>
      </c>
      <c r="T5369" s="214">
        <v>5.3</v>
      </c>
      <c r="U5369" s="214">
        <v>45</v>
      </c>
      <c r="V5369" s="214">
        <v>11000</v>
      </c>
      <c r="W5369" s="214">
        <v>26600</v>
      </c>
      <c r="X5369" s="214">
        <v>43400</v>
      </c>
    </row>
    <row r="5370" spans="1:24" x14ac:dyDescent="0.25">
      <c r="A5370" t="str">
        <f t="shared" si="84"/>
        <v>YAG5Non-EULevel 7Female + maleLawAll</v>
      </c>
      <c r="B5370" s="214" t="s">
        <v>251</v>
      </c>
      <c r="C5370" s="214" t="s">
        <v>184</v>
      </c>
      <c r="D5370" s="214">
        <v>5</v>
      </c>
      <c r="E5370" s="214" t="s">
        <v>141</v>
      </c>
      <c r="F5370" s="214" t="s">
        <v>253</v>
      </c>
      <c r="G5370" s="214" t="s">
        <v>246</v>
      </c>
      <c r="H5370" s="214" t="s">
        <v>85</v>
      </c>
      <c r="I5370" s="214" t="s">
        <v>20</v>
      </c>
      <c r="J5370" s="214">
        <v>3425</v>
      </c>
      <c r="K5370" s="214">
        <v>3360</v>
      </c>
      <c r="L5370" s="214">
        <v>63</v>
      </c>
      <c r="M5370" s="214">
        <v>1.8</v>
      </c>
      <c r="N5370" s="214">
        <v>1245</v>
      </c>
      <c r="O5370" s="214">
        <v>25.2</v>
      </c>
      <c r="P5370" s="214">
        <v>1</v>
      </c>
      <c r="Q5370" s="214">
        <v>7.8</v>
      </c>
      <c r="R5370" s="214">
        <v>9.1999999999999993</v>
      </c>
      <c r="S5370" s="214">
        <v>10.9</v>
      </c>
      <c r="T5370" s="214">
        <v>3</v>
      </c>
      <c r="U5370" s="214">
        <v>225</v>
      </c>
      <c r="V5370" s="214">
        <v>19300</v>
      </c>
      <c r="W5370" s="214">
        <v>33900</v>
      </c>
      <c r="X5370" s="214">
        <v>56600</v>
      </c>
    </row>
    <row r="5371" spans="1:24" x14ac:dyDescent="0.25">
      <c r="A5371" t="str">
        <f t="shared" si="84"/>
        <v>YAG5Non-EULevel 7Female + maleMaterials and technologyAll</v>
      </c>
      <c r="B5371" s="214" t="s">
        <v>251</v>
      </c>
      <c r="C5371" s="214" t="s">
        <v>184</v>
      </c>
      <c r="D5371" s="214">
        <v>5</v>
      </c>
      <c r="E5371" s="214" t="s">
        <v>141</v>
      </c>
      <c r="F5371" s="214" t="s">
        <v>253</v>
      </c>
      <c r="G5371" s="214" t="s">
        <v>246</v>
      </c>
      <c r="H5371" s="214" t="s">
        <v>145</v>
      </c>
      <c r="I5371" s="214" t="s">
        <v>20</v>
      </c>
      <c r="J5371" s="214">
        <v>655</v>
      </c>
      <c r="K5371" s="214">
        <v>635</v>
      </c>
      <c r="L5371" s="214">
        <v>51.1</v>
      </c>
      <c r="M5371" s="214">
        <v>3.1</v>
      </c>
      <c r="N5371" s="214">
        <v>310</v>
      </c>
      <c r="O5371" s="214">
        <v>33.200000000000003</v>
      </c>
      <c r="P5371" s="214">
        <v>1.3</v>
      </c>
      <c r="Q5371" s="214">
        <v>8.8000000000000007</v>
      </c>
      <c r="R5371" s="214">
        <v>11.8</v>
      </c>
      <c r="S5371" s="214">
        <v>14.4</v>
      </c>
      <c r="T5371" s="214">
        <v>5.6</v>
      </c>
      <c r="U5371" s="214">
        <v>50</v>
      </c>
      <c r="V5371" s="214">
        <v>23000</v>
      </c>
      <c r="W5371" s="214">
        <v>29200</v>
      </c>
      <c r="X5371" s="214">
        <v>40200</v>
      </c>
    </row>
    <row r="5372" spans="1:24" x14ac:dyDescent="0.25">
      <c r="A5372" t="str">
        <f t="shared" ref="A5372:A5435" si="85">"YAG"&amp;D5372 &amp;E5372 &amp;F5372 &amp; G5372 &amp;H5372 &amp;I5372</f>
        <v>YAG5Non-EULevel 7Female + maleMathematical sciencesAll</v>
      </c>
      <c r="B5372" s="214" t="s">
        <v>251</v>
      </c>
      <c r="C5372" s="214" t="s">
        <v>184</v>
      </c>
      <c r="D5372" s="214">
        <v>5</v>
      </c>
      <c r="E5372" s="214" t="s">
        <v>141</v>
      </c>
      <c r="F5372" s="214" t="s">
        <v>253</v>
      </c>
      <c r="G5372" s="214" t="s">
        <v>246</v>
      </c>
      <c r="H5372" s="214" t="s">
        <v>66</v>
      </c>
      <c r="I5372" s="214" t="s">
        <v>20</v>
      </c>
      <c r="J5372" s="214">
        <v>940</v>
      </c>
      <c r="K5372" s="214">
        <v>915</v>
      </c>
      <c r="L5372" s="214">
        <v>64.599999999999994</v>
      </c>
      <c r="M5372" s="214">
        <v>2.6</v>
      </c>
      <c r="N5372" s="214">
        <v>325</v>
      </c>
      <c r="O5372" s="214">
        <v>18.399999999999999</v>
      </c>
      <c r="P5372" s="214">
        <v>1.3</v>
      </c>
      <c r="Q5372" s="214">
        <v>11</v>
      </c>
      <c r="R5372" s="214">
        <v>13.5</v>
      </c>
      <c r="S5372" s="214">
        <v>15.8</v>
      </c>
      <c r="T5372" s="214">
        <v>4.7</v>
      </c>
      <c r="U5372" s="214">
        <v>95</v>
      </c>
      <c r="V5372" s="214">
        <v>31000</v>
      </c>
      <c r="W5372" s="214">
        <v>44900</v>
      </c>
      <c r="X5372" s="214">
        <v>73400</v>
      </c>
    </row>
    <row r="5373" spans="1:24" x14ac:dyDescent="0.25">
      <c r="A5373" t="str">
        <f t="shared" si="85"/>
        <v>YAG5Non-EULevel 7Female + maleMBAAll</v>
      </c>
      <c r="B5373" s="214" t="s">
        <v>251</v>
      </c>
      <c r="C5373" s="214" t="s">
        <v>184</v>
      </c>
      <c r="D5373" s="214">
        <v>5</v>
      </c>
      <c r="E5373" s="214" t="s">
        <v>141</v>
      </c>
      <c r="F5373" s="214" t="s">
        <v>253</v>
      </c>
      <c r="G5373" s="214" t="s">
        <v>246</v>
      </c>
      <c r="H5373" s="214" t="s">
        <v>41</v>
      </c>
      <c r="I5373" s="214" t="s">
        <v>20</v>
      </c>
      <c r="J5373" s="214">
        <v>3150</v>
      </c>
      <c r="K5373" s="214">
        <v>3015</v>
      </c>
      <c r="L5373" s="214">
        <v>42.7</v>
      </c>
      <c r="M5373" s="214">
        <v>4.3</v>
      </c>
      <c r="N5373" s="214">
        <v>1725</v>
      </c>
      <c r="O5373" s="214">
        <v>42.6</v>
      </c>
      <c r="P5373" s="214">
        <v>1.6</v>
      </c>
      <c r="Q5373" s="214">
        <v>11.8</v>
      </c>
      <c r="R5373" s="214">
        <v>12.4</v>
      </c>
      <c r="S5373" s="214">
        <v>13</v>
      </c>
      <c r="T5373" s="214">
        <v>1.2</v>
      </c>
      <c r="U5373" s="214">
        <v>305</v>
      </c>
      <c r="V5373" s="214">
        <v>21900</v>
      </c>
      <c r="W5373" s="214">
        <v>42700</v>
      </c>
      <c r="X5373" s="214">
        <v>84000</v>
      </c>
    </row>
    <row r="5374" spans="1:24" x14ac:dyDescent="0.25">
      <c r="A5374" t="str">
        <f t="shared" si="85"/>
        <v>YAG5Non-EULevel 7Female + maleMedia, journalism and communicationsAll</v>
      </c>
      <c r="B5374" s="214" t="s">
        <v>251</v>
      </c>
      <c r="C5374" s="214" t="s">
        <v>184</v>
      </c>
      <c r="D5374" s="214">
        <v>5</v>
      </c>
      <c r="E5374" s="214" t="s">
        <v>141</v>
      </c>
      <c r="F5374" s="214" t="s">
        <v>253</v>
      </c>
      <c r="G5374" s="214" t="s">
        <v>246</v>
      </c>
      <c r="H5374" s="214" t="s">
        <v>146</v>
      </c>
      <c r="I5374" s="214" t="s">
        <v>20</v>
      </c>
      <c r="J5374" s="214">
        <v>2355</v>
      </c>
      <c r="K5374" s="214">
        <v>2330</v>
      </c>
      <c r="L5374" s="214">
        <v>65.8</v>
      </c>
      <c r="M5374" s="214">
        <v>1</v>
      </c>
      <c r="N5374" s="214">
        <v>800</v>
      </c>
      <c r="O5374" s="214">
        <v>23.3</v>
      </c>
      <c r="P5374" s="214">
        <v>1.2</v>
      </c>
      <c r="Q5374" s="214">
        <v>7.8</v>
      </c>
      <c r="R5374" s="214">
        <v>8.6</v>
      </c>
      <c r="S5374" s="214">
        <v>9.6999999999999993</v>
      </c>
      <c r="T5374" s="214">
        <v>1.9</v>
      </c>
      <c r="U5374" s="214">
        <v>155</v>
      </c>
      <c r="V5374" s="214">
        <v>18600</v>
      </c>
      <c r="W5374" s="214">
        <v>27000</v>
      </c>
      <c r="X5374" s="214">
        <v>42300</v>
      </c>
    </row>
    <row r="5375" spans="1:24" x14ac:dyDescent="0.25">
      <c r="A5375" t="str">
        <f t="shared" si="85"/>
        <v>YAG5Non-EULevel 7Female + maleMedical sciencesAll</v>
      </c>
      <c r="B5375" s="214" t="s">
        <v>251</v>
      </c>
      <c r="C5375" s="214" t="s">
        <v>184</v>
      </c>
      <c r="D5375" s="214">
        <v>5</v>
      </c>
      <c r="E5375" s="214" t="s">
        <v>141</v>
      </c>
      <c r="F5375" s="214" t="s">
        <v>253</v>
      </c>
      <c r="G5375" s="214" t="s">
        <v>246</v>
      </c>
      <c r="H5375" s="214" t="s">
        <v>147</v>
      </c>
      <c r="I5375" s="214" t="s">
        <v>20</v>
      </c>
      <c r="J5375" s="214">
        <v>195</v>
      </c>
      <c r="K5375" s="214">
        <v>185</v>
      </c>
      <c r="L5375" s="214">
        <v>48.1</v>
      </c>
      <c r="M5375" s="214">
        <v>4</v>
      </c>
      <c r="N5375" s="214">
        <v>95</v>
      </c>
      <c r="O5375" s="214">
        <v>25.2</v>
      </c>
      <c r="P5375" s="214">
        <v>2.1</v>
      </c>
      <c r="Q5375" s="214">
        <v>17.3</v>
      </c>
      <c r="R5375" s="214">
        <v>20.2</v>
      </c>
      <c r="S5375" s="214">
        <v>24.5</v>
      </c>
      <c r="T5375" s="214">
        <v>7.2</v>
      </c>
      <c r="U5375" s="214">
        <v>30</v>
      </c>
      <c r="V5375" s="214">
        <v>28500</v>
      </c>
      <c r="W5375" s="214">
        <v>32500</v>
      </c>
      <c r="X5375" s="214">
        <v>42300</v>
      </c>
    </row>
    <row r="5376" spans="1:24" x14ac:dyDescent="0.25">
      <c r="A5376" t="str">
        <f t="shared" si="85"/>
        <v>YAG5Non-EULevel 7Female + maleMedicine and dentistryAll</v>
      </c>
      <c r="B5376" s="214" t="s">
        <v>251</v>
      </c>
      <c r="C5376" s="214" t="s">
        <v>184</v>
      </c>
      <c r="D5376" s="214">
        <v>5</v>
      </c>
      <c r="E5376" s="214" t="s">
        <v>141</v>
      </c>
      <c r="F5376" s="214" t="s">
        <v>253</v>
      </c>
      <c r="G5376" s="214" t="s">
        <v>246</v>
      </c>
      <c r="H5376" s="214" t="s">
        <v>45</v>
      </c>
      <c r="I5376" s="214" t="s">
        <v>20</v>
      </c>
      <c r="J5376" s="214">
        <v>1075</v>
      </c>
      <c r="K5376" s="214">
        <v>1045</v>
      </c>
      <c r="L5376" s="214">
        <v>51.6</v>
      </c>
      <c r="M5376" s="214">
        <v>2.5</v>
      </c>
      <c r="N5376" s="214">
        <v>505</v>
      </c>
      <c r="O5376" s="214">
        <v>21.2</v>
      </c>
      <c r="P5376" s="214">
        <v>1.5</v>
      </c>
      <c r="Q5376" s="214">
        <v>17.2</v>
      </c>
      <c r="R5376" s="214">
        <v>21.5</v>
      </c>
      <c r="S5376" s="214">
        <v>25.7</v>
      </c>
      <c r="T5376" s="214">
        <v>8.4</v>
      </c>
      <c r="U5376" s="214">
        <v>165</v>
      </c>
      <c r="V5376" s="214">
        <v>30300</v>
      </c>
      <c r="W5376" s="214">
        <v>47800</v>
      </c>
      <c r="X5376" s="214">
        <v>67900</v>
      </c>
    </row>
    <row r="5377" spans="1:24" x14ac:dyDescent="0.25">
      <c r="A5377" t="str">
        <f t="shared" si="85"/>
        <v>YAG5Non-EULevel 7Female + maleNursing and midwiferyAll</v>
      </c>
      <c r="B5377" s="214" t="s">
        <v>251</v>
      </c>
      <c r="C5377" s="214" t="s">
        <v>184</v>
      </c>
      <c r="D5377" s="214">
        <v>5</v>
      </c>
      <c r="E5377" s="214" t="s">
        <v>141</v>
      </c>
      <c r="F5377" s="214" t="s">
        <v>253</v>
      </c>
      <c r="G5377" s="214" t="s">
        <v>246</v>
      </c>
      <c r="H5377" s="214" t="s">
        <v>148</v>
      </c>
      <c r="I5377" s="214" t="s">
        <v>20</v>
      </c>
      <c r="J5377" s="214">
        <v>390</v>
      </c>
      <c r="K5377" s="214">
        <v>365</v>
      </c>
      <c r="L5377" s="214">
        <v>30.5</v>
      </c>
      <c r="M5377" s="214">
        <v>6.3</v>
      </c>
      <c r="N5377" s="214">
        <v>255</v>
      </c>
      <c r="O5377" s="214">
        <v>36.4</v>
      </c>
      <c r="P5377" s="214">
        <v>1.6</v>
      </c>
      <c r="Q5377" s="214">
        <v>21.4</v>
      </c>
      <c r="R5377" s="214">
        <v>26.7</v>
      </c>
      <c r="S5377" s="214">
        <v>31.5</v>
      </c>
      <c r="T5377" s="214">
        <v>10.1</v>
      </c>
      <c r="U5377" s="214">
        <v>70</v>
      </c>
      <c r="V5377" s="214">
        <v>17500</v>
      </c>
      <c r="W5377" s="214">
        <v>27400</v>
      </c>
      <c r="X5377" s="214">
        <v>37600</v>
      </c>
    </row>
    <row r="5378" spans="1:24" x14ac:dyDescent="0.25">
      <c r="A5378" t="str">
        <f t="shared" si="85"/>
        <v>YAG5Non-EULevel 7Female + malePerforming artsAll</v>
      </c>
      <c r="B5378" s="214" t="s">
        <v>251</v>
      </c>
      <c r="C5378" s="214" t="s">
        <v>184</v>
      </c>
      <c r="D5378" s="214">
        <v>5</v>
      </c>
      <c r="E5378" s="214" t="s">
        <v>141</v>
      </c>
      <c r="F5378" s="214" t="s">
        <v>253</v>
      </c>
      <c r="G5378" s="214" t="s">
        <v>246</v>
      </c>
      <c r="H5378" s="214" t="s">
        <v>149</v>
      </c>
      <c r="I5378" s="214" t="s">
        <v>20</v>
      </c>
      <c r="J5378" s="214">
        <v>775</v>
      </c>
      <c r="K5378" s="214">
        <v>750</v>
      </c>
      <c r="L5378" s="214">
        <v>57</v>
      </c>
      <c r="M5378" s="214">
        <v>2.7</v>
      </c>
      <c r="N5378" s="214">
        <v>325</v>
      </c>
      <c r="O5378" s="214">
        <v>26.4</v>
      </c>
      <c r="P5378" s="214">
        <v>1.2</v>
      </c>
      <c r="Q5378" s="214">
        <v>12.5</v>
      </c>
      <c r="R5378" s="214">
        <v>13.9</v>
      </c>
      <c r="S5378" s="214">
        <v>15.4</v>
      </c>
      <c r="T5378" s="214">
        <v>2.8</v>
      </c>
      <c r="U5378" s="214">
        <v>75</v>
      </c>
      <c r="V5378" s="214">
        <v>9800</v>
      </c>
      <c r="W5378" s="214">
        <v>18300</v>
      </c>
      <c r="X5378" s="214">
        <v>27000</v>
      </c>
    </row>
    <row r="5379" spans="1:24" x14ac:dyDescent="0.25">
      <c r="A5379" t="str">
        <f t="shared" si="85"/>
        <v>YAG5Non-EULevel 7Female + malePGCEAll</v>
      </c>
      <c r="B5379" s="214" t="s">
        <v>251</v>
      </c>
      <c r="C5379" s="214" t="s">
        <v>184</v>
      </c>
      <c r="D5379" s="214">
        <v>5</v>
      </c>
      <c r="E5379" s="214" t="s">
        <v>141</v>
      </c>
      <c r="F5379" s="214" t="s">
        <v>253</v>
      </c>
      <c r="G5379" s="214" t="s">
        <v>246</v>
      </c>
      <c r="H5379" s="214" t="s">
        <v>38</v>
      </c>
      <c r="I5379" s="214" t="s">
        <v>20</v>
      </c>
      <c r="J5379" s="214">
        <v>140</v>
      </c>
      <c r="K5379" s="214">
        <v>130</v>
      </c>
      <c r="L5379" s="214">
        <v>34.4</v>
      </c>
      <c r="M5379" s="214">
        <v>8.6</v>
      </c>
      <c r="N5379" s="214">
        <v>85</v>
      </c>
      <c r="O5379" s="214">
        <v>22.7</v>
      </c>
      <c r="P5379" s="214">
        <v>4.7</v>
      </c>
      <c r="Q5379" s="214">
        <v>34.4</v>
      </c>
      <c r="R5379" s="214">
        <v>36.700000000000003</v>
      </c>
      <c r="S5379" s="214">
        <v>38.299999999999997</v>
      </c>
      <c r="T5379" s="214">
        <v>3.9</v>
      </c>
      <c r="U5379" s="214">
        <v>40</v>
      </c>
      <c r="V5379" s="214">
        <v>20800</v>
      </c>
      <c r="W5379" s="214">
        <v>31200</v>
      </c>
      <c r="X5379" s="214">
        <v>35800</v>
      </c>
    </row>
    <row r="5380" spans="1:24" x14ac:dyDescent="0.25">
      <c r="A5380" t="str">
        <f t="shared" si="85"/>
        <v>YAG5Non-EULevel 7Female + malePharmacology, toxicology and pharmacyAll</v>
      </c>
      <c r="B5380" s="214" t="s">
        <v>251</v>
      </c>
      <c r="C5380" s="214" t="s">
        <v>184</v>
      </c>
      <c r="D5380" s="214">
        <v>5</v>
      </c>
      <c r="E5380" s="214" t="s">
        <v>141</v>
      </c>
      <c r="F5380" s="214" t="s">
        <v>253</v>
      </c>
      <c r="G5380" s="214" t="s">
        <v>246</v>
      </c>
      <c r="H5380" s="214" t="s">
        <v>48</v>
      </c>
      <c r="I5380" s="214" t="s">
        <v>20</v>
      </c>
      <c r="J5380" s="214">
        <v>485</v>
      </c>
      <c r="K5380" s="214">
        <v>470</v>
      </c>
      <c r="L5380" s="214">
        <v>28.8</v>
      </c>
      <c r="M5380" s="214">
        <v>3.3</v>
      </c>
      <c r="N5380" s="214">
        <v>335</v>
      </c>
      <c r="O5380" s="214">
        <v>41.3</v>
      </c>
      <c r="P5380" s="214">
        <v>1.4</v>
      </c>
      <c r="Q5380" s="214">
        <v>19.399999999999999</v>
      </c>
      <c r="R5380" s="214">
        <v>26.3</v>
      </c>
      <c r="S5380" s="214">
        <v>28.5</v>
      </c>
      <c r="T5380" s="214">
        <v>9.1</v>
      </c>
      <c r="U5380" s="214">
        <v>80</v>
      </c>
      <c r="V5380" s="214">
        <v>24100</v>
      </c>
      <c r="W5380" s="214">
        <v>33600</v>
      </c>
      <c r="X5380" s="214">
        <v>43800</v>
      </c>
    </row>
    <row r="5381" spans="1:24" x14ac:dyDescent="0.25">
      <c r="A5381" t="str">
        <f t="shared" si="85"/>
        <v>YAG5Non-EULevel 7Female + malePhilosophy and religious studiesAll</v>
      </c>
      <c r="B5381" s="214" t="s">
        <v>251</v>
      </c>
      <c r="C5381" s="214" t="s">
        <v>184</v>
      </c>
      <c r="D5381" s="214">
        <v>5</v>
      </c>
      <c r="E5381" s="214" t="s">
        <v>141</v>
      </c>
      <c r="F5381" s="214" t="s">
        <v>253</v>
      </c>
      <c r="G5381" s="214" t="s">
        <v>246</v>
      </c>
      <c r="H5381" s="214" t="s">
        <v>97</v>
      </c>
      <c r="I5381" s="214" t="s">
        <v>20</v>
      </c>
      <c r="J5381" s="214">
        <v>285</v>
      </c>
      <c r="K5381" s="214">
        <v>280</v>
      </c>
      <c r="L5381" s="214">
        <v>60.7</v>
      </c>
      <c r="M5381" s="214">
        <v>2.1</v>
      </c>
      <c r="N5381" s="214">
        <v>110</v>
      </c>
      <c r="O5381" s="214">
        <v>16</v>
      </c>
      <c r="P5381" s="214">
        <v>0.2</v>
      </c>
      <c r="Q5381" s="214">
        <v>10.1</v>
      </c>
      <c r="R5381" s="214">
        <v>13.9</v>
      </c>
      <c r="S5381" s="214">
        <v>23.2</v>
      </c>
      <c r="T5381" s="214">
        <v>13</v>
      </c>
      <c r="U5381" s="214">
        <v>20</v>
      </c>
      <c r="V5381" s="214">
        <v>18600</v>
      </c>
      <c r="W5381" s="214">
        <v>24800</v>
      </c>
      <c r="X5381" s="214">
        <v>37200</v>
      </c>
    </row>
    <row r="5382" spans="1:24" x14ac:dyDescent="0.25">
      <c r="A5382" t="str">
        <f t="shared" si="85"/>
        <v>YAG5Non-EULevel 7Female + malePhysics and astronomyAll</v>
      </c>
      <c r="B5382" s="214" t="s">
        <v>251</v>
      </c>
      <c r="C5382" s="214" t="s">
        <v>184</v>
      </c>
      <c r="D5382" s="214">
        <v>5</v>
      </c>
      <c r="E5382" s="214" t="s">
        <v>141</v>
      </c>
      <c r="F5382" s="214" t="s">
        <v>253</v>
      </c>
      <c r="G5382" s="214" t="s">
        <v>246</v>
      </c>
      <c r="H5382" s="214" t="s">
        <v>61</v>
      </c>
      <c r="I5382" s="214" t="s">
        <v>20</v>
      </c>
      <c r="J5382" s="214">
        <v>140</v>
      </c>
      <c r="K5382" s="214">
        <v>140</v>
      </c>
      <c r="L5382" s="214">
        <v>53.2</v>
      </c>
      <c r="M5382" s="214">
        <v>2.1</v>
      </c>
      <c r="N5382" s="214">
        <v>65</v>
      </c>
      <c r="O5382" s="214">
        <v>24</v>
      </c>
      <c r="P5382" s="214">
        <v>2.2000000000000002</v>
      </c>
      <c r="Q5382" s="214">
        <v>12.8</v>
      </c>
      <c r="R5382" s="214">
        <v>16</v>
      </c>
      <c r="S5382" s="214">
        <v>20.6</v>
      </c>
      <c r="T5382" s="214">
        <v>7.8</v>
      </c>
      <c r="U5382" s="214">
        <v>15</v>
      </c>
      <c r="V5382" s="214">
        <v>28500</v>
      </c>
      <c r="W5382" s="214">
        <v>32500</v>
      </c>
      <c r="X5382" s="214">
        <v>42300</v>
      </c>
    </row>
    <row r="5383" spans="1:24" x14ac:dyDescent="0.25">
      <c r="A5383" t="str">
        <f t="shared" si="85"/>
        <v>YAG5Non-EULevel 7Female + malePoliticsAll</v>
      </c>
      <c r="B5383" s="214" t="s">
        <v>251</v>
      </c>
      <c r="C5383" s="214" t="s">
        <v>184</v>
      </c>
      <c r="D5383" s="214">
        <v>5</v>
      </c>
      <c r="E5383" s="214" t="s">
        <v>141</v>
      </c>
      <c r="F5383" s="214" t="s">
        <v>253</v>
      </c>
      <c r="G5383" s="214" t="s">
        <v>246</v>
      </c>
      <c r="H5383" s="214" t="s">
        <v>81</v>
      </c>
      <c r="I5383" s="214" t="s">
        <v>20</v>
      </c>
      <c r="J5383" s="214">
        <v>1965</v>
      </c>
      <c r="K5383" s="214">
        <v>1940</v>
      </c>
      <c r="L5383" s="214">
        <v>64.8</v>
      </c>
      <c r="M5383" s="214">
        <v>1.4</v>
      </c>
      <c r="N5383" s="214">
        <v>680</v>
      </c>
      <c r="O5383" s="214">
        <v>19.899999999999999</v>
      </c>
      <c r="P5383" s="214">
        <v>1.6</v>
      </c>
      <c r="Q5383" s="214">
        <v>9.1999999999999993</v>
      </c>
      <c r="R5383" s="214">
        <v>10.5</v>
      </c>
      <c r="S5383" s="214">
        <v>13.7</v>
      </c>
      <c r="T5383" s="214">
        <v>4.5</v>
      </c>
      <c r="U5383" s="214">
        <v>165</v>
      </c>
      <c r="V5383" s="214">
        <v>19700</v>
      </c>
      <c r="W5383" s="214">
        <v>33900</v>
      </c>
      <c r="X5383" s="214">
        <v>52900</v>
      </c>
    </row>
    <row r="5384" spans="1:24" x14ac:dyDescent="0.25">
      <c r="A5384" t="str">
        <f t="shared" si="85"/>
        <v>YAG5Non-EULevel 7Female + malePsychologyAll</v>
      </c>
      <c r="B5384" s="214" t="s">
        <v>251</v>
      </c>
      <c r="C5384" s="214" t="s">
        <v>184</v>
      </c>
      <c r="D5384" s="214">
        <v>5</v>
      </c>
      <c r="E5384" s="214" t="s">
        <v>141</v>
      </c>
      <c r="F5384" s="214" t="s">
        <v>253</v>
      </c>
      <c r="G5384" s="214" t="s">
        <v>246</v>
      </c>
      <c r="H5384" s="214" t="s">
        <v>55</v>
      </c>
      <c r="I5384" s="214" t="s">
        <v>20</v>
      </c>
      <c r="J5384" s="214">
        <v>735</v>
      </c>
      <c r="K5384" s="214">
        <v>710</v>
      </c>
      <c r="L5384" s="214">
        <v>54.5</v>
      </c>
      <c r="M5384" s="214">
        <v>3.5</v>
      </c>
      <c r="N5384" s="214">
        <v>320</v>
      </c>
      <c r="O5384" s="214">
        <v>26.2</v>
      </c>
      <c r="P5384" s="214">
        <v>2.5</v>
      </c>
      <c r="Q5384" s="214">
        <v>9.6999999999999993</v>
      </c>
      <c r="R5384" s="214">
        <v>13.2</v>
      </c>
      <c r="S5384" s="214">
        <v>16.8</v>
      </c>
      <c r="T5384" s="214">
        <v>7.1</v>
      </c>
      <c r="U5384" s="214">
        <v>65</v>
      </c>
      <c r="V5384" s="214">
        <v>24500</v>
      </c>
      <c r="W5384" s="214">
        <v>32100</v>
      </c>
      <c r="X5384" s="214">
        <v>46000</v>
      </c>
    </row>
    <row r="5385" spans="1:24" x14ac:dyDescent="0.25">
      <c r="A5385" t="str">
        <f t="shared" si="85"/>
        <v>YAG5Non-EULevel 7Female + maleSociology, social policy and anthropologyAll</v>
      </c>
      <c r="B5385" s="214" t="s">
        <v>251</v>
      </c>
      <c r="C5385" s="214" t="s">
        <v>184</v>
      </c>
      <c r="D5385" s="214">
        <v>5</v>
      </c>
      <c r="E5385" s="214" t="s">
        <v>141</v>
      </c>
      <c r="F5385" s="214" t="s">
        <v>253</v>
      </c>
      <c r="G5385" s="214" t="s">
        <v>246</v>
      </c>
      <c r="H5385" s="214" t="s">
        <v>77</v>
      </c>
      <c r="I5385" s="214" t="s">
        <v>20</v>
      </c>
      <c r="J5385" s="214">
        <v>2035</v>
      </c>
      <c r="K5385" s="214">
        <v>1980</v>
      </c>
      <c r="L5385" s="214">
        <v>61.2</v>
      </c>
      <c r="M5385" s="214">
        <v>2.7</v>
      </c>
      <c r="N5385" s="214">
        <v>770</v>
      </c>
      <c r="O5385" s="214">
        <v>23.3</v>
      </c>
      <c r="P5385" s="214">
        <v>1.4</v>
      </c>
      <c r="Q5385" s="214">
        <v>9.1</v>
      </c>
      <c r="R5385" s="214">
        <v>11.2</v>
      </c>
      <c r="S5385" s="214">
        <v>14.1</v>
      </c>
      <c r="T5385" s="214">
        <v>4.9000000000000004</v>
      </c>
      <c r="U5385" s="214">
        <v>165</v>
      </c>
      <c r="V5385" s="214">
        <v>21200</v>
      </c>
      <c r="W5385" s="214">
        <v>34400</v>
      </c>
      <c r="X5385" s="214">
        <v>47400</v>
      </c>
    </row>
    <row r="5386" spans="1:24" x14ac:dyDescent="0.25">
      <c r="A5386" t="str">
        <f t="shared" si="85"/>
        <v>YAG5Non-EULevel 7Female + maleSport and exercise sciencesAll</v>
      </c>
      <c r="B5386" s="214" t="s">
        <v>251</v>
      </c>
      <c r="C5386" s="214" t="s">
        <v>184</v>
      </c>
      <c r="D5386" s="214">
        <v>5</v>
      </c>
      <c r="E5386" s="214" t="s">
        <v>141</v>
      </c>
      <c r="F5386" s="214" t="s">
        <v>253</v>
      </c>
      <c r="G5386" s="214" t="s">
        <v>246</v>
      </c>
      <c r="H5386" s="214" t="s">
        <v>53</v>
      </c>
      <c r="I5386" s="214" t="s">
        <v>20</v>
      </c>
      <c r="J5386" s="214">
        <v>160</v>
      </c>
      <c r="K5386" s="214">
        <v>160</v>
      </c>
      <c r="L5386" s="214">
        <v>57.4</v>
      </c>
      <c r="M5386" s="214">
        <v>0.6</v>
      </c>
      <c r="N5386" s="214">
        <v>70</v>
      </c>
      <c r="O5386" s="214">
        <v>29.7</v>
      </c>
      <c r="P5386" s="214">
        <v>0.4</v>
      </c>
      <c r="Q5386" s="214">
        <v>9.3000000000000007</v>
      </c>
      <c r="R5386" s="214">
        <v>11.8</v>
      </c>
      <c r="S5386" s="214">
        <v>12.4</v>
      </c>
      <c r="T5386" s="214">
        <v>3.1</v>
      </c>
      <c r="U5386" s="214">
        <v>10</v>
      </c>
      <c r="V5386" s="214">
        <v>13900</v>
      </c>
      <c r="W5386" s="214">
        <v>25900</v>
      </c>
      <c r="X5386" s="214">
        <v>28100</v>
      </c>
    </row>
    <row r="5387" spans="1:24" x14ac:dyDescent="0.25">
      <c r="A5387" t="str">
        <f t="shared" si="85"/>
        <v>YAG5Non-EULevel 7Female + maleVeterinary sciencesAll</v>
      </c>
      <c r="B5387" s="214" t="s">
        <v>251</v>
      </c>
      <c r="C5387" s="214" t="s">
        <v>184</v>
      </c>
      <c r="D5387" s="214">
        <v>5</v>
      </c>
      <c r="E5387" s="214" t="s">
        <v>141</v>
      </c>
      <c r="F5387" s="214" t="s">
        <v>253</v>
      </c>
      <c r="G5387" s="214" t="s">
        <v>246</v>
      </c>
      <c r="H5387" s="214" t="s">
        <v>57</v>
      </c>
      <c r="I5387" s="214" t="s">
        <v>20</v>
      </c>
      <c r="J5387" s="214">
        <v>20</v>
      </c>
      <c r="K5387" s="214">
        <v>20</v>
      </c>
      <c r="L5387" s="214">
        <v>67.099999999999994</v>
      </c>
      <c r="M5387" s="214">
        <v>0</v>
      </c>
      <c r="N5387" s="214">
        <v>5</v>
      </c>
      <c r="O5387" s="214">
        <v>19.399999999999999</v>
      </c>
      <c r="P5387" s="214">
        <v>4.5</v>
      </c>
      <c r="Q5387" s="214">
        <v>4.5</v>
      </c>
      <c r="R5387" s="214">
        <v>4.5</v>
      </c>
      <c r="S5387" s="214">
        <v>9</v>
      </c>
      <c r="T5387" s="214">
        <v>4.5</v>
      </c>
      <c r="U5387" s="214" t="s">
        <v>140</v>
      </c>
      <c r="V5387" s="214" t="s">
        <v>140</v>
      </c>
      <c r="W5387" s="214" t="s">
        <v>140</v>
      </c>
      <c r="X5387" s="214" t="s">
        <v>140</v>
      </c>
    </row>
    <row r="5388" spans="1:24" x14ac:dyDescent="0.25">
      <c r="A5388" t="str">
        <f t="shared" si="85"/>
        <v>YAG5Non-EULevel 8Female + maleAgriculture, food and related studiesAll</v>
      </c>
      <c r="B5388" s="214" t="s">
        <v>251</v>
      </c>
      <c r="C5388" s="214" t="s">
        <v>184</v>
      </c>
      <c r="D5388" s="214">
        <v>5</v>
      </c>
      <c r="E5388" s="214" t="s">
        <v>141</v>
      </c>
      <c r="F5388" s="214" t="s">
        <v>248</v>
      </c>
      <c r="G5388" s="214" t="s">
        <v>246</v>
      </c>
      <c r="H5388" s="214" t="s">
        <v>59</v>
      </c>
      <c r="I5388" s="214" t="s">
        <v>20</v>
      </c>
      <c r="J5388" s="214">
        <v>50</v>
      </c>
      <c r="K5388" s="214">
        <v>45</v>
      </c>
      <c r="L5388" s="214">
        <v>35.1</v>
      </c>
      <c r="M5388" s="214">
        <v>2.1</v>
      </c>
      <c r="N5388" s="214">
        <v>30</v>
      </c>
      <c r="O5388" s="214">
        <v>51.1</v>
      </c>
      <c r="P5388" s="214">
        <v>0</v>
      </c>
      <c r="Q5388" s="214">
        <v>13.8</v>
      </c>
      <c r="R5388" s="214">
        <v>13.8</v>
      </c>
      <c r="S5388" s="214">
        <v>13.8</v>
      </c>
      <c r="T5388" s="214">
        <v>0</v>
      </c>
      <c r="U5388" s="214" t="s">
        <v>140</v>
      </c>
      <c r="V5388" s="214" t="s">
        <v>140</v>
      </c>
      <c r="W5388" s="214" t="s">
        <v>140</v>
      </c>
      <c r="X5388" s="214" t="s">
        <v>140</v>
      </c>
    </row>
    <row r="5389" spans="1:24" x14ac:dyDescent="0.25">
      <c r="A5389" t="str">
        <f t="shared" si="85"/>
        <v>YAG5Non-EULevel 8Female + maleAllied healthAll</v>
      </c>
      <c r="B5389" s="214" t="s">
        <v>251</v>
      </c>
      <c r="C5389" s="214" t="s">
        <v>184</v>
      </c>
      <c r="D5389" s="214">
        <v>5</v>
      </c>
      <c r="E5389" s="214" t="s">
        <v>141</v>
      </c>
      <c r="F5389" s="214" t="s">
        <v>248</v>
      </c>
      <c r="G5389" s="214" t="s">
        <v>246</v>
      </c>
      <c r="H5389" s="214" t="s">
        <v>142</v>
      </c>
      <c r="I5389" s="214" t="s">
        <v>20</v>
      </c>
      <c r="J5389" s="214">
        <v>75</v>
      </c>
      <c r="K5389" s="214">
        <v>75</v>
      </c>
      <c r="L5389" s="214">
        <v>50.8</v>
      </c>
      <c r="M5389" s="214">
        <v>2.6</v>
      </c>
      <c r="N5389" s="214">
        <v>35</v>
      </c>
      <c r="O5389" s="214">
        <v>27.5</v>
      </c>
      <c r="P5389" s="214">
        <v>0</v>
      </c>
      <c r="Q5389" s="214">
        <v>21.7</v>
      </c>
      <c r="R5389" s="214">
        <v>21.7</v>
      </c>
      <c r="S5389" s="214">
        <v>21.7</v>
      </c>
      <c r="T5389" s="214">
        <v>0</v>
      </c>
      <c r="U5389" s="214">
        <v>15</v>
      </c>
      <c r="V5389" s="214">
        <v>29200</v>
      </c>
      <c r="W5389" s="214">
        <v>37200</v>
      </c>
      <c r="X5389" s="214">
        <v>67900</v>
      </c>
    </row>
    <row r="5390" spans="1:24" x14ac:dyDescent="0.25">
      <c r="A5390" t="str">
        <f t="shared" si="85"/>
        <v>YAG5Non-EULevel 8Female + maleArchitecture, building and planningAll</v>
      </c>
      <c r="B5390" s="214" t="s">
        <v>251</v>
      </c>
      <c r="C5390" s="214" t="s">
        <v>184</v>
      </c>
      <c r="D5390" s="214">
        <v>5</v>
      </c>
      <c r="E5390" s="214" t="s">
        <v>141</v>
      </c>
      <c r="F5390" s="214" t="s">
        <v>248</v>
      </c>
      <c r="G5390" s="214" t="s">
        <v>246</v>
      </c>
      <c r="H5390" s="214" t="s">
        <v>74</v>
      </c>
      <c r="I5390" s="214" t="s">
        <v>20</v>
      </c>
      <c r="J5390" s="214">
        <v>120</v>
      </c>
      <c r="K5390" s="214">
        <v>110</v>
      </c>
      <c r="L5390" s="214">
        <v>34</v>
      </c>
      <c r="M5390" s="214">
        <v>6.3</v>
      </c>
      <c r="N5390" s="214">
        <v>75</v>
      </c>
      <c r="O5390" s="214">
        <v>39.4</v>
      </c>
      <c r="P5390" s="214">
        <v>2.7</v>
      </c>
      <c r="Q5390" s="214">
        <v>21.2</v>
      </c>
      <c r="R5390" s="214">
        <v>23.9</v>
      </c>
      <c r="S5390" s="214">
        <v>23.9</v>
      </c>
      <c r="T5390" s="214">
        <v>2.7</v>
      </c>
      <c r="U5390" s="214">
        <v>20</v>
      </c>
      <c r="V5390" s="214">
        <v>25600</v>
      </c>
      <c r="W5390" s="214">
        <v>43800</v>
      </c>
      <c r="X5390" s="214">
        <v>50400</v>
      </c>
    </row>
    <row r="5391" spans="1:24" x14ac:dyDescent="0.25">
      <c r="A5391" t="str">
        <f t="shared" si="85"/>
        <v>YAG5Non-EULevel 8Female + maleBiosciencesAll</v>
      </c>
      <c r="B5391" s="214" t="s">
        <v>251</v>
      </c>
      <c r="C5391" s="214" t="s">
        <v>184</v>
      </c>
      <c r="D5391" s="214">
        <v>5</v>
      </c>
      <c r="E5391" s="214" t="s">
        <v>141</v>
      </c>
      <c r="F5391" s="214" t="s">
        <v>248</v>
      </c>
      <c r="G5391" s="214" t="s">
        <v>246</v>
      </c>
      <c r="H5391" s="214" t="s">
        <v>51</v>
      </c>
      <c r="I5391" s="214" t="s">
        <v>20</v>
      </c>
      <c r="J5391" s="214">
        <v>345</v>
      </c>
      <c r="K5391" s="214">
        <v>325</v>
      </c>
      <c r="L5391" s="214">
        <v>43.9</v>
      </c>
      <c r="M5391" s="214">
        <v>5.4</v>
      </c>
      <c r="N5391" s="214">
        <v>185</v>
      </c>
      <c r="O5391" s="214">
        <v>31.5</v>
      </c>
      <c r="P5391" s="214">
        <v>2.1</v>
      </c>
      <c r="Q5391" s="214">
        <v>21.5</v>
      </c>
      <c r="R5391" s="214">
        <v>22.2</v>
      </c>
      <c r="S5391" s="214">
        <v>22.5</v>
      </c>
      <c r="T5391" s="214">
        <v>1</v>
      </c>
      <c r="U5391" s="214">
        <v>65</v>
      </c>
      <c r="V5391" s="214">
        <v>27700</v>
      </c>
      <c r="W5391" s="214">
        <v>33900</v>
      </c>
      <c r="X5391" s="214">
        <v>39400</v>
      </c>
    </row>
    <row r="5392" spans="1:24" x14ac:dyDescent="0.25">
      <c r="A5392" t="str">
        <f t="shared" si="85"/>
        <v>YAG5Non-EULevel 8Female + maleBusiness and managementAll</v>
      </c>
      <c r="B5392" s="214" t="s">
        <v>251</v>
      </c>
      <c r="C5392" s="214" t="s">
        <v>184</v>
      </c>
      <c r="D5392" s="214">
        <v>5</v>
      </c>
      <c r="E5392" s="214" t="s">
        <v>141</v>
      </c>
      <c r="F5392" s="214" t="s">
        <v>248</v>
      </c>
      <c r="G5392" s="214" t="s">
        <v>246</v>
      </c>
      <c r="H5392" s="214" t="s">
        <v>87</v>
      </c>
      <c r="I5392" s="214" t="s">
        <v>20</v>
      </c>
      <c r="J5392" s="214">
        <v>425</v>
      </c>
      <c r="K5392" s="214">
        <v>410</v>
      </c>
      <c r="L5392" s="214">
        <v>41.7</v>
      </c>
      <c r="M5392" s="214">
        <v>3.5</v>
      </c>
      <c r="N5392" s="214">
        <v>240</v>
      </c>
      <c r="O5392" s="214">
        <v>30</v>
      </c>
      <c r="P5392" s="214">
        <v>1.7</v>
      </c>
      <c r="Q5392" s="214">
        <v>25.6</v>
      </c>
      <c r="R5392" s="214">
        <v>25.8</v>
      </c>
      <c r="S5392" s="214">
        <v>26.5</v>
      </c>
      <c r="T5392" s="214">
        <v>1</v>
      </c>
      <c r="U5392" s="214">
        <v>95</v>
      </c>
      <c r="V5392" s="214">
        <v>36700</v>
      </c>
      <c r="W5392" s="214">
        <v>43300</v>
      </c>
      <c r="X5392" s="214">
        <v>51900</v>
      </c>
    </row>
    <row r="5393" spans="1:24" x14ac:dyDescent="0.25">
      <c r="A5393" t="str">
        <f t="shared" si="85"/>
        <v>YAG5Non-EULevel 8Female + maleCeltic studiesAll</v>
      </c>
      <c r="B5393" s="214" t="s">
        <v>251</v>
      </c>
      <c r="C5393" s="214" t="s">
        <v>184</v>
      </c>
      <c r="D5393" s="214">
        <v>5</v>
      </c>
      <c r="E5393" s="214" t="s">
        <v>141</v>
      </c>
      <c r="F5393" s="214" t="s">
        <v>248</v>
      </c>
      <c r="G5393" s="214" t="s">
        <v>246</v>
      </c>
      <c r="H5393" s="214" t="s">
        <v>92</v>
      </c>
      <c r="I5393" s="214" t="s">
        <v>20</v>
      </c>
      <c r="J5393" s="214">
        <v>0</v>
      </c>
      <c r="K5393" s="214" t="s">
        <v>140</v>
      </c>
      <c r="L5393" s="214" t="s">
        <v>140</v>
      </c>
      <c r="M5393" s="214" t="s">
        <v>140</v>
      </c>
      <c r="N5393" s="214" t="s">
        <v>140</v>
      </c>
      <c r="O5393" s="214" t="s">
        <v>140</v>
      </c>
      <c r="P5393" s="214" t="s">
        <v>140</v>
      </c>
      <c r="Q5393" s="214" t="s">
        <v>140</v>
      </c>
      <c r="R5393" s="214" t="s">
        <v>140</v>
      </c>
      <c r="S5393" s="214" t="s">
        <v>140</v>
      </c>
      <c r="T5393" s="214" t="s">
        <v>140</v>
      </c>
      <c r="U5393" s="214" t="s">
        <v>136</v>
      </c>
      <c r="V5393" s="214" t="s">
        <v>136</v>
      </c>
      <c r="W5393" s="214" t="s">
        <v>136</v>
      </c>
      <c r="X5393" s="214" t="s">
        <v>136</v>
      </c>
    </row>
    <row r="5394" spans="1:24" x14ac:dyDescent="0.25">
      <c r="A5394" t="str">
        <f t="shared" si="85"/>
        <v>YAG5Non-EULevel 8Female + maleChemistryAll</v>
      </c>
      <c r="B5394" s="214" t="s">
        <v>251</v>
      </c>
      <c r="C5394" s="214" t="s">
        <v>184</v>
      </c>
      <c r="D5394" s="214">
        <v>5</v>
      </c>
      <c r="E5394" s="214" t="s">
        <v>141</v>
      </c>
      <c r="F5394" s="214" t="s">
        <v>248</v>
      </c>
      <c r="G5394" s="214" t="s">
        <v>246</v>
      </c>
      <c r="H5394" s="214" t="s">
        <v>63</v>
      </c>
      <c r="I5394" s="214" t="s">
        <v>20</v>
      </c>
      <c r="J5394" s="214">
        <v>170</v>
      </c>
      <c r="K5394" s="214">
        <v>170</v>
      </c>
      <c r="L5394" s="214">
        <v>45.5</v>
      </c>
      <c r="M5394" s="214">
        <v>2.2999999999999998</v>
      </c>
      <c r="N5394" s="214">
        <v>90</v>
      </c>
      <c r="O5394" s="214">
        <v>31.8</v>
      </c>
      <c r="P5394" s="214">
        <v>2.4</v>
      </c>
      <c r="Q5394" s="214">
        <v>18.899999999999999</v>
      </c>
      <c r="R5394" s="214">
        <v>20.3</v>
      </c>
      <c r="S5394" s="214">
        <v>20.3</v>
      </c>
      <c r="T5394" s="214">
        <v>1.4</v>
      </c>
      <c r="U5394" s="214">
        <v>30</v>
      </c>
      <c r="V5394" s="214">
        <v>31400</v>
      </c>
      <c r="W5394" s="214">
        <v>36500</v>
      </c>
      <c r="X5394" s="214">
        <v>46700</v>
      </c>
    </row>
    <row r="5395" spans="1:24" x14ac:dyDescent="0.25">
      <c r="A5395" t="str">
        <f t="shared" si="85"/>
        <v>YAG5Non-EULevel 8Female + maleComputingAll</v>
      </c>
      <c r="B5395" s="214" t="s">
        <v>251</v>
      </c>
      <c r="C5395" s="214" t="s">
        <v>184</v>
      </c>
      <c r="D5395" s="214">
        <v>5</v>
      </c>
      <c r="E5395" s="214" t="s">
        <v>141</v>
      </c>
      <c r="F5395" s="214" t="s">
        <v>248</v>
      </c>
      <c r="G5395" s="214" t="s">
        <v>246</v>
      </c>
      <c r="H5395" s="214" t="s">
        <v>71</v>
      </c>
      <c r="I5395" s="214" t="s">
        <v>20</v>
      </c>
      <c r="J5395" s="214">
        <v>375</v>
      </c>
      <c r="K5395" s="214">
        <v>355</v>
      </c>
      <c r="L5395" s="214">
        <v>37.9</v>
      </c>
      <c r="M5395" s="214">
        <v>4.3</v>
      </c>
      <c r="N5395" s="214">
        <v>220</v>
      </c>
      <c r="O5395" s="214">
        <v>38.200000000000003</v>
      </c>
      <c r="P5395" s="214">
        <v>2</v>
      </c>
      <c r="Q5395" s="214">
        <v>20.9</v>
      </c>
      <c r="R5395" s="214">
        <v>22</v>
      </c>
      <c r="S5395" s="214">
        <v>22</v>
      </c>
      <c r="T5395" s="214">
        <v>1.1000000000000001</v>
      </c>
      <c r="U5395" s="214">
        <v>70</v>
      </c>
      <c r="V5395" s="214">
        <v>37200</v>
      </c>
      <c r="W5395" s="214">
        <v>53300</v>
      </c>
      <c r="X5395" s="214">
        <v>82500</v>
      </c>
    </row>
    <row r="5396" spans="1:24" x14ac:dyDescent="0.25">
      <c r="A5396" t="str">
        <f t="shared" si="85"/>
        <v>YAG5Non-EULevel 8Female + maleCreative arts and designAll</v>
      </c>
      <c r="B5396" s="214" t="s">
        <v>251</v>
      </c>
      <c r="C5396" s="214" t="s">
        <v>184</v>
      </c>
      <c r="D5396" s="214">
        <v>5</v>
      </c>
      <c r="E5396" s="214" t="s">
        <v>141</v>
      </c>
      <c r="F5396" s="214" t="s">
        <v>248</v>
      </c>
      <c r="G5396" s="214" t="s">
        <v>246</v>
      </c>
      <c r="H5396" s="214" t="s">
        <v>99</v>
      </c>
      <c r="I5396" s="214" t="s">
        <v>20</v>
      </c>
      <c r="J5396" s="214">
        <v>55</v>
      </c>
      <c r="K5396" s="214">
        <v>50</v>
      </c>
      <c r="L5396" s="214">
        <v>50.3</v>
      </c>
      <c r="M5396" s="214">
        <v>4.9000000000000004</v>
      </c>
      <c r="N5396" s="214">
        <v>25</v>
      </c>
      <c r="O5396" s="214">
        <v>22.4</v>
      </c>
      <c r="P5396" s="214">
        <v>0</v>
      </c>
      <c r="Q5396" s="214">
        <v>26.6</v>
      </c>
      <c r="R5396" s="214">
        <v>27.2</v>
      </c>
      <c r="S5396" s="214">
        <v>27.2</v>
      </c>
      <c r="T5396" s="214">
        <v>0.7</v>
      </c>
      <c r="U5396" s="214">
        <v>15</v>
      </c>
      <c r="V5396" s="214">
        <v>21500</v>
      </c>
      <c r="W5396" s="214">
        <v>34300</v>
      </c>
      <c r="X5396" s="214">
        <v>44900</v>
      </c>
    </row>
    <row r="5397" spans="1:24" x14ac:dyDescent="0.25">
      <c r="A5397" t="str">
        <f t="shared" si="85"/>
        <v>YAG5Non-EULevel 8Female + maleEconomicsAll</v>
      </c>
      <c r="B5397" s="214" t="s">
        <v>251</v>
      </c>
      <c r="C5397" s="214" t="s">
        <v>184</v>
      </c>
      <c r="D5397" s="214">
        <v>5</v>
      </c>
      <c r="E5397" s="214" t="s">
        <v>141</v>
      </c>
      <c r="F5397" s="214" t="s">
        <v>248</v>
      </c>
      <c r="G5397" s="214" t="s">
        <v>246</v>
      </c>
      <c r="H5397" s="214" t="s">
        <v>79</v>
      </c>
      <c r="I5397" s="214" t="s">
        <v>20</v>
      </c>
      <c r="J5397" s="214">
        <v>155</v>
      </c>
      <c r="K5397" s="214">
        <v>145</v>
      </c>
      <c r="L5397" s="214">
        <v>36.700000000000003</v>
      </c>
      <c r="M5397" s="214">
        <v>7.6</v>
      </c>
      <c r="N5397" s="214">
        <v>90</v>
      </c>
      <c r="O5397" s="214">
        <v>40.9</v>
      </c>
      <c r="P5397" s="214">
        <v>0.9</v>
      </c>
      <c r="Q5397" s="214">
        <v>17.899999999999999</v>
      </c>
      <c r="R5397" s="214">
        <v>20</v>
      </c>
      <c r="S5397" s="214">
        <v>21.4</v>
      </c>
      <c r="T5397" s="214">
        <v>3.5</v>
      </c>
      <c r="U5397" s="214">
        <v>25</v>
      </c>
      <c r="V5397" s="214">
        <v>39800</v>
      </c>
      <c r="W5397" s="214">
        <v>47400</v>
      </c>
      <c r="X5397" s="214">
        <v>77400</v>
      </c>
    </row>
    <row r="5398" spans="1:24" x14ac:dyDescent="0.25">
      <c r="A5398" t="str">
        <f t="shared" si="85"/>
        <v>YAG5Non-EULevel 8Female + maleEducation and teachingAll</v>
      </c>
      <c r="B5398" s="214" t="s">
        <v>251</v>
      </c>
      <c r="C5398" s="214" t="s">
        <v>184</v>
      </c>
      <c r="D5398" s="214">
        <v>5</v>
      </c>
      <c r="E5398" s="214" t="s">
        <v>141</v>
      </c>
      <c r="F5398" s="214" t="s">
        <v>248</v>
      </c>
      <c r="G5398" s="214" t="s">
        <v>246</v>
      </c>
      <c r="H5398" s="214" t="s">
        <v>101</v>
      </c>
      <c r="I5398" s="214" t="s">
        <v>20</v>
      </c>
      <c r="J5398" s="214">
        <v>255</v>
      </c>
      <c r="K5398" s="214">
        <v>240</v>
      </c>
      <c r="L5398" s="214">
        <v>57.7</v>
      </c>
      <c r="M5398" s="214">
        <v>5.9</v>
      </c>
      <c r="N5398" s="214">
        <v>100</v>
      </c>
      <c r="O5398" s="214">
        <v>25.5</v>
      </c>
      <c r="P5398" s="214">
        <v>1</v>
      </c>
      <c r="Q5398" s="214">
        <v>14.5</v>
      </c>
      <c r="R5398" s="214">
        <v>15.4</v>
      </c>
      <c r="S5398" s="214">
        <v>15.8</v>
      </c>
      <c r="T5398" s="214">
        <v>1.2</v>
      </c>
      <c r="U5398" s="214">
        <v>30</v>
      </c>
      <c r="V5398" s="214">
        <v>27600</v>
      </c>
      <c r="W5398" s="214">
        <v>37000</v>
      </c>
      <c r="X5398" s="214">
        <v>49800</v>
      </c>
    </row>
    <row r="5399" spans="1:24" x14ac:dyDescent="0.25">
      <c r="A5399" t="str">
        <f t="shared" si="85"/>
        <v>YAG5Non-EULevel 8Female + maleEngineeringAll</v>
      </c>
      <c r="B5399" s="214" t="s">
        <v>251</v>
      </c>
      <c r="C5399" s="214" t="s">
        <v>184</v>
      </c>
      <c r="D5399" s="214">
        <v>5</v>
      </c>
      <c r="E5399" s="214" t="s">
        <v>141</v>
      </c>
      <c r="F5399" s="214" t="s">
        <v>248</v>
      </c>
      <c r="G5399" s="214" t="s">
        <v>246</v>
      </c>
      <c r="H5399" s="214" t="s">
        <v>68</v>
      </c>
      <c r="I5399" s="214" t="s">
        <v>20</v>
      </c>
      <c r="J5399" s="214">
        <v>1000</v>
      </c>
      <c r="K5399" s="214">
        <v>960</v>
      </c>
      <c r="L5399" s="214">
        <v>33.4</v>
      </c>
      <c r="M5399" s="214">
        <v>3.8</v>
      </c>
      <c r="N5399" s="214">
        <v>640</v>
      </c>
      <c r="O5399" s="214">
        <v>34</v>
      </c>
      <c r="P5399" s="214">
        <v>2.1</v>
      </c>
      <c r="Q5399" s="214">
        <v>27.3</v>
      </c>
      <c r="R5399" s="214">
        <v>30</v>
      </c>
      <c r="S5399" s="214">
        <v>30.4</v>
      </c>
      <c r="T5399" s="214">
        <v>3.1</v>
      </c>
      <c r="U5399" s="214">
        <v>240</v>
      </c>
      <c r="V5399" s="214">
        <v>33600</v>
      </c>
      <c r="W5399" s="214">
        <v>40500</v>
      </c>
      <c r="X5399" s="214">
        <v>51100</v>
      </c>
    </row>
    <row r="5400" spans="1:24" x14ac:dyDescent="0.25">
      <c r="A5400" t="str">
        <f t="shared" si="85"/>
        <v>YAG5Non-EULevel 8Female + maleEnglish studiesAll</v>
      </c>
      <c r="B5400" s="214" t="s">
        <v>251</v>
      </c>
      <c r="C5400" s="214" t="s">
        <v>184</v>
      </c>
      <c r="D5400" s="214">
        <v>5</v>
      </c>
      <c r="E5400" s="214" t="s">
        <v>141</v>
      </c>
      <c r="F5400" s="214" t="s">
        <v>248</v>
      </c>
      <c r="G5400" s="214" t="s">
        <v>246</v>
      </c>
      <c r="H5400" s="214" t="s">
        <v>90</v>
      </c>
      <c r="I5400" s="214" t="s">
        <v>20</v>
      </c>
      <c r="J5400" s="214">
        <v>150</v>
      </c>
      <c r="K5400" s="214">
        <v>140</v>
      </c>
      <c r="L5400" s="214">
        <v>43.7</v>
      </c>
      <c r="M5400" s="214">
        <v>4.7</v>
      </c>
      <c r="N5400" s="214">
        <v>80</v>
      </c>
      <c r="O5400" s="214">
        <v>30</v>
      </c>
      <c r="P5400" s="214">
        <v>1.1000000000000001</v>
      </c>
      <c r="Q5400" s="214">
        <v>21</v>
      </c>
      <c r="R5400" s="214">
        <v>24.5</v>
      </c>
      <c r="S5400" s="214">
        <v>25.2</v>
      </c>
      <c r="T5400" s="214">
        <v>4.3</v>
      </c>
      <c r="U5400" s="214">
        <v>30</v>
      </c>
      <c r="V5400" s="214">
        <v>10600</v>
      </c>
      <c r="W5400" s="214">
        <v>26300</v>
      </c>
      <c r="X5400" s="214">
        <v>36100</v>
      </c>
    </row>
    <row r="5401" spans="1:24" x14ac:dyDescent="0.25">
      <c r="A5401" t="str">
        <f t="shared" si="85"/>
        <v>YAG5Non-EULevel 8Female + maleGeneral, applied and forensic sciencesAll</v>
      </c>
      <c r="B5401" s="214" t="s">
        <v>251</v>
      </c>
      <c r="C5401" s="214" t="s">
        <v>184</v>
      </c>
      <c r="D5401" s="214">
        <v>5</v>
      </c>
      <c r="E5401" s="214" t="s">
        <v>141</v>
      </c>
      <c r="F5401" s="214" t="s">
        <v>248</v>
      </c>
      <c r="G5401" s="214" t="s">
        <v>246</v>
      </c>
      <c r="H5401" s="214" t="s">
        <v>143</v>
      </c>
      <c r="I5401" s="214" t="s">
        <v>20</v>
      </c>
      <c r="J5401" s="214">
        <v>30</v>
      </c>
      <c r="K5401" s="214">
        <v>25</v>
      </c>
      <c r="L5401" s="214">
        <v>58.9</v>
      </c>
      <c r="M5401" s="214">
        <v>7.1</v>
      </c>
      <c r="N5401" s="214">
        <v>10</v>
      </c>
      <c r="O5401" s="214">
        <v>21.5</v>
      </c>
      <c r="P5401" s="214">
        <v>0</v>
      </c>
      <c r="Q5401" s="214">
        <v>18.399999999999999</v>
      </c>
      <c r="R5401" s="214">
        <v>19.600000000000001</v>
      </c>
      <c r="S5401" s="214">
        <v>19.600000000000001</v>
      </c>
      <c r="T5401" s="214">
        <v>1.3</v>
      </c>
      <c r="U5401" s="214" t="s">
        <v>140</v>
      </c>
      <c r="V5401" s="214" t="s">
        <v>140</v>
      </c>
      <c r="W5401" s="214" t="s">
        <v>140</v>
      </c>
      <c r="X5401" s="214" t="s">
        <v>140</v>
      </c>
    </row>
    <row r="5402" spans="1:24" x14ac:dyDescent="0.25">
      <c r="A5402" t="str">
        <f t="shared" si="85"/>
        <v>YAG5Non-EULevel 8Female + maleGeography, earth and environmental studiesAll</v>
      </c>
      <c r="B5402" s="214" t="s">
        <v>251</v>
      </c>
      <c r="C5402" s="214" t="s">
        <v>184</v>
      </c>
      <c r="D5402" s="214">
        <v>5</v>
      </c>
      <c r="E5402" s="214" t="s">
        <v>141</v>
      </c>
      <c r="F5402" s="214" t="s">
        <v>248</v>
      </c>
      <c r="G5402" s="214" t="s">
        <v>246</v>
      </c>
      <c r="H5402" s="214" t="s">
        <v>144</v>
      </c>
      <c r="I5402" s="214" t="s">
        <v>20</v>
      </c>
      <c r="J5402" s="214">
        <v>185</v>
      </c>
      <c r="K5402" s="214">
        <v>175</v>
      </c>
      <c r="L5402" s="214">
        <v>37.700000000000003</v>
      </c>
      <c r="M5402" s="214">
        <v>5.5</v>
      </c>
      <c r="N5402" s="214">
        <v>110</v>
      </c>
      <c r="O5402" s="214">
        <v>45</v>
      </c>
      <c r="P5402" s="214">
        <v>2.2999999999999998</v>
      </c>
      <c r="Q5402" s="214">
        <v>13.8</v>
      </c>
      <c r="R5402" s="214">
        <v>14.4</v>
      </c>
      <c r="S5402" s="214">
        <v>15</v>
      </c>
      <c r="T5402" s="214">
        <v>1.2</v>
      </c>
      <c r="U5402" s="214">
        <v>20</v>
      </c>
      <c r="V5402" s="214">
        <v>28800</v>
      </c>
      <c r="W5402" s="214">
        <v>34300</v>
      </c>
      <c r="X5402" s="214">
        <v>41200</v>
      </c>
    </row>
    <row r="5403" spans="1:24" x14ac:dyDescent="0.25">
      <c r="A5403" t="str">
        <f t="shared" si="85"/>
        <v>YAG5Non-EULevel 8Female + maleHealth and social careAll</v>
      </c>
      <c r="B5403" s="214" t="s">
        <v>251</v>
      </c>
      <c r="C5403" s="214" t="s">
        <v>184</v>
      </c>
      <c r="D5403" s="214">
        <v>5</v>
      </c>
      <c r="E5403" s="214" t="s">
        <v>141</v>
      </c>
      <c r="F5403" s="214" t="s">
        <v>248</v>
      </c>
      <c r="G5403" s="214" t="s">
        <v>246</v>
      </c>
      <c r="H5403" s="214" t="s">
        <v>83</v>
      </c>
      <c r="I5403" s="214" t="s">
        <v>20</v>
      </c>
      <c r="J5403" s="214">
        <v>10</v>
      </c>
      <c r="K5403" s="214">
        <v>5</v>
      </c>
      <c r="L5403" s="214">
        <v>68.400000000000006</v>
      </c>
      <c r="M5403" s="214">
        <v>24</v>
      </c>
      <c r="N5403" s="214">
        <v>0</v>
      </c>
      <c r="O5403" s="214">
        <v>31.6</v>
      </c>
      <c r="P5403" s="214">
        <v>0</v>
      </c>
      <c r="Q5403" s="214">
        <v>0</v>
      </c>
      <c r="R5403" s="214">
        <v>0</v>
      </c>
      <c r="S5403" s="214">
        <v>0</v>
      </c>
      <c r="T5403" s="214">
        <v>0</v>
      </c>
      <c r="U5403" s="214" t="s">
        <v>136</v>
      </c>
      <c r="V5403" s="214" t="s">
        <v>136</v>
      </c>
      <c r="W5403" s="214" t="s">
        <v>136</v>
      </c>
      <c r="X5403" s="214" t="s">
        <v>136</v>
      </c>
    </row>
    <row r="5404" spans="1:24" x14ac:dyDescent="0.25">
      <c r="A5404" t="str">
        <f t="shared" si="85"/>
        <v>YAG5Non-EULevel 8Female + maleHistory and archaeologyAll</v>
      </c>
      <c r="B5404" s="214" t="s">
        <v>251</v>
      </c>
      <c r="C5404" s="214" t="s">
        <v>184</v>
      </c>
      <c r="D5404" s="214">
        <v>5</v>
      </c>
      <c r="E5404" s="214" t="s">
        <v>141</v>
      </c>
      <c r="F5404" s="214" t="s">
        <v>248</v>
      </c>
      <c r="G5404" s="214" t="s">
        <v>246</v>
      </c>
      <c r="H5404" s="214" t="s">
        <v>95</v>
      </c>
      <c r="I5404" s="214" t="s">
        <v>20</v>
      </c>
      <c r="J5404" s="214">
        <v>175</v>
      </c>
      <c r="K5404" s="214">
        <v>165</v>
      </c>
      <c r="L5404" s="214">
        <v>35.4</v>
      </c>
      <c r="M5404" s="214">
        <v>4</v>
      </c>
      <c r="N5404" s="214">
        <v>110</v>
      </c>
      <c r="O5404" s="214">
        <v>39.200000000000003</v>
      </c>
      <c r="P5404" s="214">
        <v>1.2</v>
      </c>
      <c r="Q5404" s="214">
        <v>22.4</v>
      </c>
      <c r="R5404" s="214">
        <v>24.2</v>
      </c>
      <c r="S5404" s="214">
        <v>24.2</v>
      </c>
      <c r="T5404" s="214">
        <v>1.8</v>
      </c>
      <c r="U5404" s="214">
        <v>30</v>
      </c>
      <c r="V5404" s="214">
        <v>20400</v>
      </c>
      <c r="W5404" s="214">
        <v>33200</v>
      </c>
      <c r="X5404" s="214">
        <v>38700</v>
      </c>
    </row>
    <row r="5405" spans="1:24" x14ac:dyDescent="0.25">
      <c r="A5405" t="str">
        <f t="shared" si="85"/>
        <v>YAG5Non-EULevel 8Female + maleLanguages and area studiesAll</v>
      </c>
      <c r="B5405" s="214" t="s">
        <v>251</v>
      </c>
      <c r="C5405" s="214" t="s">
        <v>184</v>
      </c>
      <c r="D5405" s="214">
        <v>5</v>
      </c>
      <c r="E5405" s="214" t="s">
        <v>141</v>
      </c>
      <c r="F5405" s="214" t="s">
        <v>248</v>
      </c>
      <c r="G5405" s="214" t="s">
        <v>246</v>
      </c>
      <c r="H5405" s="214" t="s">
        <v>168</v>
      </c>
      <c r="I5405" s="214" t="s">
        <v>20</v>
      </c>
      <c r="J5405" s="214">
        <v>125</v>
      </c>
      <c r="K5405" s="214">
        <v>125</v>
      </c>
      <c r="L5405" s="214">
        <v>52.2</v>
      </c>
      <c r="M5405" s="214">
        <v>0.8</v>
      </c>
      <c r="N5405" s="214">
        <v>60</v>
      </c>
      <c r="O5405" s="214">
        <v>28.7</v>
      </c>
      <c r="P5405" s="214">
        <v>0.8</v>
      </c>
      <c r="Q5405" s="214">
        <v>15</v>
      </c>
      <c r="R5405" s="214">
        <v>18.2</v>
      </c>
      <c r="S5405" s="214">
        <v>18.2</v>
      </c>
      <c r="T5405" s="214">
        <v>3.2</v>
      </c>
      <c r="U5405" s="214">
        <v>20</v>
      </c>
      <c r="V5405" s="214">
        <v>17200</v>
      </c>
      <c r="W5405" s="214">
        <v>33900</v>
      </c>
      <c r="X5405" s="214">
        <v>37600</v>
      </c>
    </row>
    <row r="5406" spans="1:24" x14ac:dyDescent="0.25">
      <c r="A5406" t="str">
        <f t="shared" si="85"/>
        <v>YAG5Non-EULevel 8Female + maleLawAll</v>
      </c>
      <c r="B5406" s="214" t="s">
        <v>251</v>
      </c>
      <c r="C5406" s="214" t="s">
        <v>184</v>
      </c>
      <c r="D5406" s="214">
        <v>5</v>
      </c>
      <c r="E5406" s="214" t="s">
        <v>141</v>
      </c>
      <c r="F5406" s="214" t="s">
        <v>248</v>
      </c>
      <c r="G5406" s="214" t="s">
        <v>246</v>
      </c>
      <c r="H5406" s="214" t="s">
        <v>85</v>
      </c>
      <c r="I5406" s="214" t="s">
        <v>20</v>
      </c>
      <c r="J5406" s="214">
        <v>155</v>
      </c>
      <c r="K5406" s="214">
        <v>150</v>
      </c>
      <c r="L5406" s="214">
        <v>47.2</v>
      </c>
      <c r="M5406" s="214">
        <v>3.3</v>
      </c>
      <c r="N5406" s="214">
        <v>80</v>
      </c>
      <c r="O5406" s="214">
        <v>28.8</v>
      </c>
      <c r="P5406" s="214">
        <v>0.7</v>
      </c>
      <c r="Q5406" s="214">
        <v>22</v>
      </c>
      <c r="R5406" s="214">
        <v>23.4</v>
      </c>
      <c r="S5406" s="214">
        <v>23.4</v>
      </c>
      <c r="T5406" s="214">
        <v>1.3</v>
      </c>
      <c r="U5406" s="214">
        <v>25</v>
      </c>
      <c r="V5406" s="214">
        <v>20400</v>
      </c>
      <c r="W5406" s="214">
        <v>36900</v>
      </c>
      <c r="X5406" s="214">
        <v>51100</v>
      </c>
    </row>
    <row r="5407" spans="1:24" x14ac:dyDescent="0.25">
      <c r="A5407" t="str">
        <f t="shared" si="85"/>
        <v>YAG5Non-EULevel 8Female + maleMaterials and technologyAll</v>
      </c>
      <c r="B5407" s="214" t="s">
        <v>251</v>
      </c>
      <c r="C5407" s="214" t="s">
        <v>184</v>
      </c>
      <c r="D5407" s="214">
        <v>5</v>
      </c>
      <c r="E5407" s="214" t="s">
        <v>141</v>
      </c>
      <c r="F5407" s="214" t="s">
        <v>248</v>
      </c>
      <c r="G5407" s="214" t="s">
        <v>246</v>
      </c>
      <c r="H5407" s="214" t="s">
        <v>145</v>
      </c>
      <c r="I5407" s="214" t="s">
        <v>20</v>
      </c>
      <c r="J5407" s="214">
        <v>160</v>
      </c>
      <c r="K5407" s="214">
        <v>150</v>
      </c>
      <c r="L5407" s="214">
        <v>41.8</v>
      </c>
      <c r="M5407" s="214">
        <v>4.4000000000000004</v>
      </c>
      <c r="N5407" s="214">
        <v>90</v>
      </c>
      <c r="O5407" s="214">
        <v>29.8</v>
      </c>
      <c r="P5407" s="214">
        <v>3.5</v>
      </c>
      <c r="Q5407" s="214">
        <v>21.7</v>
      </c>
      <c r="R5407" s="214">
        <v>23.3</v>
      </c>
      <c r="S5407" s="214">
        <v>24.8</v>
      </c>
      <c r="T5407" s="214">
        <v>3.1</v>
      </c>
      <c r="U5407" s="214">
        <v>30</v>
      </c>
      <c r="V5407" s="214">
        <v>28800</v>
      </c>
      <c r="W5407" s="214">
        <v>38000</v>
      </c>
      <c r="X5407" s="214">
        <v>44900</v>
      </c>
    </row>
    <row r="5408" spans="1:24" x14ac:dyDescent="0.25">
      <c r="A5408" t="str">
        <f t="shared" si="85"/>
        <v>YAG5Non-EULevel 8Female + maleMathematical sciencesAll</v>
      </c>
      <c r="B5408" s="214" t="s">
        <v>251</v>
      </c>
      <c r="C5408" s="214" t="s">
        <v>184</v>
      </c>
      <c r="D5408" s="214">
        <v>5</v>
      </c>
      <c r="E5408" s="214" t="s">
        <v>141</v>
      </c>
      <c r="F5408" s="214" t="s">
        <v>248</v>
      </c>
      <c r="G5408" s="214" t="s">
        <v>246</v>
      </c>
      <c r="H5408" s="214" t="s">
        <v>66</v>
      </c>
      <c r="I5408" s="214" t="s">
        <v>20</v>
      </c>
      <c r="J5408" s="214">
        <v>180</v>
      </c>
      <c r="K5408" s="214">
        <v>165</v>
      </c>
      <c r="L5408" s="214">
        <v>31.9</v>
      </c>
      <c r="M5408" s="214">
        <v>6.2</v>
      </c>
      <c r="N5408" s="214">
        <v>115</v>
      </c>
      <c r="O5408" s="214">
        <v>43.9</v>
      </c>
      <c r="P5408" s="214">
        <v>2.4</v>
      </c>
      <c r="Q5408" s="214">
        <v>20.5</v>
      </c>
      <c r="R5408" s="214">
        <v>21.7</v>
      </c>
      <c r="S5408" s="214">
        <v>21.7</v>
      </c>
      <c r="T5408" s="214">
        <v>1.2</v>
      </c>
      <c r="U5408" s="214">
        <v>30</v>
      </c>
      <c r="V5408" s="214">
        <v>24800</v>
      </c>
      <c r="W5408" s="214">
        <v>39100</v>
      </c>
      <c r="X5408" s="214">
        <v>46000</v>
      </c>
    </row>
    <row r="5409" spans="1:24" x14ac:dyDescent="0.25">
      <c r="A5409" t="str">
        <f t="shared" si="85"/>
        <v>YAG5Non-EULevel 8Female + maleMedia, journalism and communicationsAll</v>
      </c>
      <c r="B5409" s="214" t="s">
        <v>251</v>
      </c>
      <c r="C5409" s="214" t="s">
        <v>184</v>
      </c>
      <c r="D5409" s="214">
        <v>5</v>
      </c>
      <c r="E5409" s="214" t="s">
        <v>141</v>
      </c>
      <c r="F5409" s="214" t="s">
        <v>248</v>
      </c>
      <c r="G5409" s="214" t="s">
        <v>246</v>
      </c>
      <c r="H5409" s="214" t="s">
        <v>146</v>
      </c>
      <c r="I5409" s="214" t="s">
        <v>20</v>
      </c>
      <c r="J5409" s="214">
        <v>55</v>
      </c>
      <c r="K5409" s="214">
        <v>50</v>
      </c>
      <c r="L5409" s="214">
        <v>40.700000000000003</v>
      </c>
      <c r="M5409" s="214">
        <v>3.7</v>
      </c>
      <c r="N5409" s="214">
        <v>30</v>
      </c>
      <c r="O5409" s="214">
        <v>34.299999999999997</v>
      </c>
      <c r="P5409" s="214">
        <v>5.8</v>
      </c>
      <c r="Q5409" s="214">
        <v>19.2</v>
      </c>
      <c r="R5409" s="214">
        <v>19.2</v>
      </c>
      <c r="S5409" s="214">
        <v>19.2</v>
      </c>
      <c r="T5409" s="214">
        <v>0</v>
      </c>
      <c r="U5409" s="214" t="s">
        <v>140</v>
      </c>
      <c r="V5409" s="214" t="s">
        <v>140</v>
      </c>
      <c r="W5409" s="214" t="s">
        <v>140</v>
      </c>
      <c r="X5409" s="214" t="s">
        <v>140</v>
      </c>
    </row>
    <row r="5410" spans="1:24" x14ac:dyDescent="0.25">
      <c r="A5410" t="str">
        <f t="shared" si="85"/>
        <v>YAG5Non-EULevel 8Female + maleMedical sciencesAll</v>
      </c>
      <c r="B5410" s="214" t="s">
        <v>251</v>
      </c>
      <c r="C5410" s="214" t="s">
        <v>184</v>
      </c>
      <c r="D5410" s="214">
        <v>5</v>
      </c>
      <c r="E5410" s="214" t="s">
        <v>141</v>
      </c>
      <c r="F5410" s="214" t="s">
        <v>248</v>
      </c>
      <c r="G5410" s="214" t="s">
        <v>246</v>
      </c>
      <c r="H5410" s="214" t="s">
        <v>147</v>
      </c>
      <c r="I5410" s="214" t="s">
        <v>20</v>
      </c>
      <c r="J5410" s="214">
        <v>80</v>
      </c>
      <c r="K5410" s="214">
        <v>75</v>
      </c>
      <c r="L5410" s="214">
        <v>49.5</v>
      </c>
      <c r="M5410" s="214">
        <v>7</v>
      </c>
      <c r="N5410" s="214">
        <v>35</v>
      </c>
      <c r="O5410" s="214">
        <v>27.9</v>
      </c>
      <c r="P5410" s="214">
        <v>2.1</v>
      </c>
      <c r="Q5410" s="214">
        <v>20.6</v>
      </c>
      <c r="R5410" s="214">
        <v>20.6</v>
      </c>
      <c r="S5410" s="214">
        <v>20.6</v>
      </c>
      <c r="T5410" s="214">
        <v>0</v>
      </c>
      <c r="U5410" s="214">
        <v>15</v>
      </c>
      <c r="V5410" s="214">
        <v>39100</v>
      </c>
      <c r="W5410" s="214">
        <v>53700</v>
      </c>
      <c r="X5410" s="214">
        <v>60200</v>
      </c>
    </row>
    <row r="5411" spans="1:24" x14ac:dyDescent="0.25">
      <c r="A5411" t="str">
        <f t="shared" si="85"/>
        <v>YAG5Non-EULevel 8Female + maleMedicine and dentistryAll</v>
      </c>
      <c r="B5411" s="214" t="s">
        <v>251</v>
      </c>
      <c r="C5411" s="214" t="s">
        <v>184</v>
      </c>
      <c r="D5411" s="214">
        <v>5</v>
      </c>
      <c r="E5411" s="214" t="s">
        <v>141</v>
      </c>
      <c r="F5411" s="214" t="s">
        <v>248</v>
      </c>
      <c r="G5411" s="214" t="s">
        <v>246</v>
      </c>
      <c r="H5411" s="214" t="s">
        <v>45</v>
      </c>
      <c r="I5411" s="214" t="s">
        <v>20</v>
      </c>
      <c r="J5411" s="214">
        <v>345</v>
      </c>
      <c r="K5411" s="214">
        <v>330</v>
      </c>
      <c r="L5411" s="214">
        <v>49</v>
      </c>
      <c r="M5411" s="214">
        <v>5.3</v>
      </c>
      <c r="N5411" s="214">
        <v>170</v>
      </c>
      <c r="O5411" s="214">
        <v>24.6</v>
      </c>
      <c r="P5411" s="214">
        <v>1.4</v>
      </c>
      <c r="Q5411" s="214">
        <v>23.9</v>
      </c>
      <c r="R5411" s="214">
        <v>24.8</v>
      </c>
      <c r="S5411" s="214">
        <v>25.1</v>
      </c>
      <c r="T5411" s="214">
        <v>1.2</v>
      </c>
      <c r="U5411" s="214">
        <v>75</v>
      </c>
      <c r="V5411" s="214">
        <v>34700</v>
      </c>
      <c r="W5411" s="214">
        <v>43100</v>
      </c>
      <c r="X5411" s="214">
        <v>87600</v>
      </c>
    </row>
    <row r="5412" spans="1:24" x14ac:dyDescent="0.25">
      <c r="A5412" t="str">
        <f t="shared" si="85"/>
        <v>YAG5Non-EULevel 8Female + maleNursing and midwiferyAll</v>
      </c>
      <c r="B5412" s="214" t="s">
        <v>251</v>
      </c>
      <c r="C5412" s="214" t="s">
        <v>184</v>
      </c>
      <c r="D5412" s="214">
        <v>5</v>
      </c>
      <c r="E5412" s="214" t="s">
        <v>141</v>
      </c>
      <c r="F5412" s="214" t="s">
        <v>248</v>
      </c>
      <c r="G5412" s="214" t="s">
        <v>246</v>
      </c>
      <c r="H5412" s="214" t="s">
        <v>148</v>
      </c>
      <c r="I5412" s="214" t="s">
        <v>20</v>
      </c>
      <c r="J5412" s="214">
        <v>15</v>
      </c>
      <c r="K5412" s="214">
        <v>15</v>
      </c>
      <c r="L5412" s="214">
        <v>56.5</v>
      </c>
      <c r="M5412" s="214">
        <v>0</v>
      </c>
      <c r="N5412" s="214">
        <v>5</v>
      </c>
      <c r="O5412" s="214">
        <v>31</v>
      </c>
      <c r="P5412" s="214">
        <v>0</v>
      </c>
      <c r="Q5412" s="214">
        <v>12.4</v>
      </c>
      <c r="R5412" s="214">
        <v>12.4</v>
      </c>
      <c r="S5412" s="214">
        <v>12.4</v>
      </c>
      <c r="T5412" s="214">
        <v>0</v>
      </c>
      <c r="U5412" s="214" t="s">
        <v>140</v>
      </c>
      <c r="V5412" s="214" t="s">
        <v>140</v>
      </c>
      <c r="W5412" s="214" t="s">
        <v>140</v>
      </c>
      <c r="X5412" s="214" t="s">
        <v>140</v>
      </c>
    </row>
    <row r="5413" spans="1:24" x14ac:dyDescent="0.25">
      <c r="A5413" t="str">
        <f t="shared" si="85"/>
        <v>YAG5Non-EULevel 8Female + malePerforming artsAll</v>
      </c>
      <c r="B5413" s="214" t="s">
        <v>251</v>
      </c>
      <c r="C5413" s="214" t="s">
        <v>184</v>
      </c>
      <c r="D5413" s="214">
        <v>5</v>
      </c>
      <c r="E5413" s="214" t="s">
        <v>141</v>
      </c>
      <c r="F5413" s="214" t="s">
        <v>248</v>
      </c>
      <c r="G5413" s="214" t="s">
        <v>246</v>
      </c>
      <c r="H5413" s="214" t="s">
        <v>149</v>
      </c>
      <c r="I5413" s="214" t="s">
        <v>20</v>
      </c>
      <c r="J5413" s="214">
        <v>45</v>
      </c>
      <c r="K5413" s="214">
        <v>45</v>
      </c>
      <c r="L5413" s="214">
        <v>55.2</v>
      </c>
      <c r="M5413" s="214">
        <v>2.2000000000000002</v>
      </c>
      <c r="N5413" s="214">
        <v>20</v>
      </c>
      <c r="O5413" s="214">
        <v>23</v>
      </c>
      <c r="P5413" s="214">
        <v>4.5999999999999996</v>
      </c>
      <c r="Q5413" s="214">
        <v>10.3</v>
      </c>
      <c r="R5413" s="214">
        <v>17.2</v>
      </c>
      <c r="S5413" s="214">
        <v>17.2</v>
      </c>
      <c r="T5413" s="214">
        <v>6.9</v>
      </c>
      <c r="U5413" s="214" t="s">
        <v>140</v>
      </c>
      <c r="V5413" s="214" t="s">
        <v>140</v>
      </c>
      <c r="W5413" s="214" t="s">
        <v>140</v>
      </c>
      <c r="X5413" s="214" t="s">
        <v>140</v>
      </c>
    </row>
    <row r="5414" spans="1:24" x14ac:dyDescent="0.25">
      <c r="A5414" t="str">
        <f t="shared" si="85"/>
        <v>YAG5Non-EULevel 8Female + malePharmacology, toxicology and pharmacyAll</v>
      </c>
      <c r="B5414" s="214" t="s">
        <v>251</v>
      </c>
      <c r="C5414" s="214" t="s">
        <v>184</v>
      </c>
      <c r="D5414" s="214">
        <v>5</v>
      </c>
      <c r="E5414" s="214" t="s">
        <v>141</v>
      </c>
      <c r="F5414" s="214" t="s">
        <v>248</v>
      </c>
      <c r="G5414" s="214" t="s">
        <v>246</v>
      </c>
      <c r="H5414" s="214" t="s">
        <v>48</v>
      </c>
      <c r="I5414" s="214" t="s">
        <v>20</v>
      </c>
      <c r="J5414" s="214">
        <v>65</v>
      </c>
      <c r="K5414" s="214">
        <v>65</v>
      </c>
      <c r="L5414" s="214">
        <v>39.799999999999997</v>
      </c>
      <c r="M5414" s="214">
        <v>1.5</v>
      </c>
      <c r="N5414" s="214">
        <v>40</v>
      </c>
      <c r="O5414" s="214">
        <v>34.799999999999997</v>
      </c>
      <c r="P5414" s="214">
        <v>0</v>
      </c>
      <c r="Q5414" s="214">
        <v>22.4</v>
      </c>
      <c r="R5414" s="214">
        <v>25.4</v>
      </c>
      <c r="S5414" s="214">
        <v>25.4</v>
      </c>
      <c r="T5414" s="214">
        <v>3</v>
      </c>
      <c r="U5414" s="214">
        <v>15</v>
      </c>
      <c r="V5414" s="214">
        <v>27700</v>
      </c>
      <c r="W5414" s="214">
        <v>37200</v>
      </c>
      <c r="X5414" s="214">
        <v>49300</v>
      </c>
    </row>
    <row r="5415" spans="1:24" x14ac:dyDescent="0.25">
      <c r="A5415" t="str">
        <f t="shared" si="85"/>
        <v>YAG5Non-EULevel 8Female + malePhilosophy and religious studiesAll</v>
      </c>
      <c r="B5415" s="214" t="s">
        <v>251</v>
      </c>
      <c r="C5415" s="214" t="s">
        <v>184</v>
      </c>
      <c r="D5415" s="214">
        <v>5</v>
      </c>
      <c r="E5415" s="214" t="s">
        <v>141</v>
      </c>
      <c r="F5415" s="214" t="s">
        <v>248</v>
      </c>
      <c r="G5415" s="214" t="s">
        <v>246</v>
      </c>
      <c r="H5415" s="214" t="s">
        <v>97</v>
      </c>
      <c r="I5415" s="214" t="s">
        <v>20</v>
      </c>
      <c r="J5415" s="214">
        <v>105</v>
      </c>
      <c r="K5415" s="214">
        <v>100</v>
      </c>
      <c r="L5415" s="214">
        <v>52.7</v>
      </c>
      <c r="M5415" s="214">
        <v>5.6</v>
      </c>
      <c r="N5415" s="214">
        <v>50</v>
      </c>
      <c r="O5415" s="214">
        <v>27.9</v>
      </c>
      <c r="P5415" s="214">
        <v>4</v>
      </c>
      <c r="Q5415" s="214">
        <v>14.4</v>
      </c>
      <c r="R5415" s="214">
        <v>15.4</v>
      </c>
      <c r="S5415" s="214">
        <v>15.4</v>
      </c>
      <c r="T5415" s="214">
        <v>1</v>
      </c>
      <c r="U5415" s="214">
        <v>10</v>
      </c>
      <c r="V5415" s="214">
        <v>33900</v>
      </c>
      <c r="W5415" s="214">
        <v>40200</v>
      </c>
      <c r="X5415" s="214">
        <v>46700</v>
      </c>
    </row>
    <row r="5416" spans="1:24" x14ac:dyDescent="0.25">
      <c r="A5416" t="str">
        <f t="shared" si="85"/>
        <v>YAG5Non-EULevel 8Female + malePhysics and astronomyAll</v>
      </c>
      <c r="B5416" s="214" t="s">
        <v>251</v>
      </c>
      <c r="C5416" s="214" t="s">
        <v>184</v>
      </c>
      <c r="D5416" s="214">
        <v>5</v>
      </c>
      <c r="E5416" s="214" t="s">
        <v>141</v>
      </c>
      <c r="F5416" s="214" t="s">
        <v>248</v>
      </c>
      <c r="G5416" s="214" t="s">
        <v>246</v>
      </c>
      <c r="H5416" s="214" t="s">
        <v>61</v>
      </c>
      <c r="I5416" s="214" t="s">
        <v>20</v>
      </c>
      <c r="J5416" s="214">
        <v>130</v>
      </c>
      <c r="K5416" s="214">
        <v>120</v>
      </c>
      <c r="L5416" s="214">
        <v>36</v>
      </c>
      <c r="M5416" s="214">
        <v>9.3000000000000007</v>
      </c>
      <c r="N5416" s="214">
        <v>75</v>
      </c>
      <c r="O5416" s="214">
        <v>33.799999999999997</v>
      </c>
      <c r="P5416" s="214">
        <v>3.4</v>
      </c>
      <c r="Q5416" s="214">
        <v>26.7</v>
      </c>
      <c r="R5416" s="214">
        <v>26.7</v>
      </c>
      <c r="S5416" s="214">
        <v>26.7</v>
      </c>
      <c r="T5416" s="214">
        <v>0</v>
      </c>
      <c r="U5416" s="214">
        <v>30</v>
      </c>
      <c r="V5416" s="214">
        <v>35000</v>
      </c>
      <c r="W5416" s="214">
        <v>37600</v>
      </c>
      <c r="X5416" s="214">
        <v>48200</v>
      </c>
    </row>
    <row r="5417" spans="1:24" x14ac:dyDescent="0.25">
      <c r="A5417" t="str">
        <f t="shared" si="85"/>
        <v>YAG5Non-EULevel 8Female + malePoliticsAll</v>
      </c>
      <c r="B5417" s="214" t="s">
        <v>251</v>
      </c>
      <c r="C5417" s="214" t="s">
        <v>184</v>
      </c>
      <c r="D5417" s="214">
        <v>5</v>
      </c>
      <c r="E5417" s="214" t="s">
        <v>141</v>
      </c>
      <c r="F5417" s="214" t="s">
        <v>248</v>
      </c>
      <c r="G5417" s="214" t="s">
        <v>246</v>
      </c>
      <c r="H5417" s="214" t="s">
        <v>81</v>
      </c>
      <c r="I5417" s="214" t="s">
        <v>20</v>
      </c>
      <c r="J5417" s="214">
        <v>185</v>
      </c>
      <c r="K5417" s="214">
        <v>175</v>
      </c>
      <c r="L5417" s="214">
        <v>50.3</v>
      </c>
      <c r="M5417" s="214">
        <v>5</v>
      </c>
      <c r="N5417" s="214">
        <v>85</v>
      </c>
      <c r="O5417" s="214">
        <v>32.700000000000003</v>
      </c>
      <c r="P5417" s="214">
        <v>2.5</v>
      </c>
      <c r="Q5417" s="214">
        <v>14.5</v>
      </c>
      <c r="R5417" s="214">
        <v>14.5</v>
      </c>
      <c r="S5417" s="214">
        <v>14.5</v>
      </c>
      <c r="T5417" s="214">
        <v>0</v>
      </c>
      <c r="U5417" s="214">
        <v>25</v>
      </c>
      <c r="V5417" s="214">
        <v>28800</v>
      </c>
      <c r="W5417" s="214">
        <v>38700</v>
      </c>
      <c r="X5417" s="214">
        <v>46400</v>
      </c>
    </row>
    <row r="5418" spans="1:24" x14ac:dyDescent="0.25">
      <c r="A5418" t="str">
        <f t="shared" si="85"/>
        <v>YAG5Non-EULevel 8Female + malePsychologyAll</v>
      </c>
      <c r="B5418" s="214" t="s">
        <v>251</v>
      </c>
      <c r="C5418" s="214" t="s">
        <v>184</v>
      </c>
      <c r="D5418" s="214">
        <v>5</v>
      </c>
      <c r="E5418" s="214" t="s">
        <v>141</v>
      </c>
      <c r="F5418" s="214" t="s">
        <v>248</v>
      </c>
      <c r="G5418" s="214" t="s">
        <v>246</v>
      </c>
      <c r="H5418" s="214" t="s">
        <v>55</v>
      </c>
      <c r="I5418" s="214" t="s">
        <v>20</v>
      </c>
      <c r="J5418" s="214">
        <v>75</v>
      </c>
      <c r="K5418" s="214">
        <v>75</v>
      </c>
      <c r="L5418" s="214">
        <v>39.5</v>
      </c>
      <c r="M5418" s="214">
        <v>5.2</v>
      </c>
      <c r="N5418" s="214">
        <v>45</v>
      </c>
      <c r="O5418" s="214">
        <v>34.9</v>
      </c>
      <c r="P5418" s="214">
        <v>2.8</v>
      </c>
      <c r="Q5418" s="214">
        <v>20.2</v>
      </c>
      <c r="R5418" s="214">
        <v>22.9</v>
      </c>
      <c r="S5418" s="214">
        <v>22.9</v>
      </c>
      <c r="T5418" s="214">
        <v>2.8</v>
      </c>
      <c r="U5418" s="214">
        <v>15</v>
      </c>
      <c r="V5418" s="214">
        <v>37000</v>
      </c>
      <c r="W5418" s="214">
        <v>39800</v>
      </c>
      <c r="X5418" s="214">
        <v>48900</v>
      </c>
    </row>
    <row r="5419" spans="1:24" x14ac:dyDescent="0.25">
      <c r="A5419" t="str">
        <f t="shared" si="85"/>
        <v>YAG5Non-EULevel 8Female + maleSociology, social policy and anthropologyAll</v>
      </c>
      <c r="B5419" s="214" t="s">
        <v>251</v>
      </c>
      <c r="C5419" s="214" t="s">
        <v>184</v>
      </c>
      <c r="D5419" s="214">
        <v>5</v>
      </c>
      <c r="E5419" s="214" t="s">
        <v>141</v>
      </c>
      <c r="F5419" s="214" t="s">
        <v>248</v>
      </c>
      <c r="G5419" s="214" t="s">
        <v>246</v>
      </c>
      <c r="H5419" s="214" t="s">
        <v>77</v>
      </c>
      <c r="I5419" s="214" t="s">
        <v>20</v>
      </c>
      <c r="J5419" s="214">
        <v>220</v>
      </c>
      <c r="K5419" s="214">
        <v>210</v>
      </c>
      <c r="L5419" s="214">
        <v>41.9</v>
      </c>
      <c r="M5419" s="214">
        <v>4.7</v>
      </c>
      <c r="N5419" s="214">
        <v>120</v>
      </c>
      <c r="O5419" s="214">
        <v>35.799999999999997</v>
      </c>
      <c r="P5419" s="214">
        <v>3</v>
      </c>
      <c r="Q5419" s="214">
        <v>16.399999999999999</v>
      </c>
      <c r="R5419" s="214">
        <v>18.3</v>
      </c>
      <c r="S5419" s="214">
        <v>19.2</v>
      </c>
      <c r="T5419" s="214">
        <v>2.9</v>
      </c>
      <c r="U5419" s="214">
        <v>25</v>
      </c>
      <c r="V5419" s="214">
        <v>34700</v>
      </c>
      <c r="W5419" s="214">
        <v>38700</v>
      </c>
      <c r="X5419" s="214">
        <v>42800</v>
      </c>
    </row>
    <row r="5420" spans="1:24" x14ac:dyDescent="0.25">
      <c r="A5420" t="str">
        <f t="shared" si="85"/>
        <v>YAG5Non-EULevel 8Female + maleSport and exercise sciencesAll</v>
      </c>
      <c r="B5420" s="214" t="s">
        <v>251</v>
      </c>
      <c r="C5420" s="214" t="s">
        <v>184</v>
      </c>
      <c r="D5420" s="214">
        <v>5</v>
      </c>
      <c r="E5420" s="214" t="s">
        <v>141</v>
      </c>
      <c r="F5420" s="214" t="s">
        <v>248</v>
      </c>
      <c r="G5420" s="214" t="s">
        <v>246</v>
      </c>
      <c r="H5420" s="214" t="s">
        <v>53</v>
      </c>
      <c r="I5420" s="214" t="s">
        <v>20</v>
      </c>
      <c r="J5420" s="214">
        <v>15</v>
      </c>
      <c r="K5420" s="214">
        <v>15</v>
      </c>
      <c r="L5420" s="214">
        <v>50</v>
      </c>
      <c r="M5420" s="214">
        <v>0</v>
      </c>
      <c r="N5420" s="214">
        <v>10</v>
      </c>
      <c r="O5420" s="214">
        <v>37.5</v>
      </c>
      <c r="P5420" s="214">
        <v>0</v>
      </c>
      <c r="Q5420" s="214">
        <v>12.5</v>
      </c>
      <c r="R5420" s="214">
        <v>12.5</v>
      </c>
      <c r="S5420" s="214">
        <v>12.5</v>
      </c>
      <c r="T5420" s="214">
        <v>0</v>
      </c>
      <c r="U5420" s="214" t="s">
        <v>140</v>
      </c>
      <c r="V5420" s="214" t="s">
        <v>140</v>
      </c>
      <c r="W5420" s="214" t="s">
        <v>140</v>
      </c>
      <c r="X5420" s="214" t="s">
        <v>140</v>
      </c>
    </row>
    <row r="5421" spans="1:24" x14ac:dyDescent="0.25">
      <c r="A5421" t="str">
        <f t="shared" si="85"/>
        <v>YAG5Non-EULevel 8Female + maleVeterinary sciencesAll</v>
      </c>
      <c r="B5421" s="214" t="s">
        <v>251</v>
      </c>
      <c r="C5421" s="214" t="s">
        <v>184</v>
      </c>
      <c r="D5421" s="214">
        <v>5</v>
      </c>
      <c r="E5421" s="214" t="s">
        <v>141</v>
      </c>
      <c r="F5421" s="214" t="s">
        <v>248</v>
      </c>
      <c r="G5421" s="214" t="s">
        <v>246</v>
      </c>
      <c r="H5421" s="214" t="s">
        <v>57</v>
      </c>
      <c r="I5421" s="214" t="s">
        <v>20</v>
      </c>
      <c r="J5421" s="214">
        <v>10</v>
      </c>
      <c r="K5421" s="214">
        <v>10</v>
      </c>
      <c r="L5421" s="214">
        <v>37.5</v>
      </c>
      <c r="M5421" s="214">
        <v>0</v>
      </c>
      <c r="N5421" s="214">
        <v>5</v>
      </c>
      <c r="O5421" s="214">
        <v>62.5</v>
      </c>
      <c r="P5421" s="214">
        <v>0</v>
      </c>
      <c r="Q5421" s="214">
        <v>0</v>
      </c>
      <c r="R5421" s="214">
        <v>0</v>
      </c>
      <c r="S5421" s="214">
        <v>0</v>
      </c>
      <c r="T5421" s="214">
        <v>0</v>
      </c>
      <c r="U5421" s="214" t="s">
        <v>136</v>
      </c>
      <c r="V5421" s="214" t="s">
        <v>136</v>
      </c>
      <c r="W5421" s="214" t="s">
        <v>136</v>
      </c>
      <c r="X5421" s="214" t="s">
        <v>136</v>
      </c>
    </row>
    <row r="5422" spans="1:24" x14ac:dyDescent="0.25">
      <c r="A5422" t="str">
        <f t="shared" si="85"/>
        <v>YAG3EULevel 7Female + maleAgriculture, food and related studiesAll</v>
      </c>
      <c r="B5422" s="214" t="s">
        <v>251</v>
      </c>
      <c r="C5422" s="214" t="s">
        <v>37</v>
      </c>
      <c r="D5422" s="214">
        <v>3</v>
      </c>
      <c r="E5422" s="214" t="s">
        <v>122</v>
      </c>
      <c r="F5422" s="214" t="s">
        <v>253</v>
      </c>
      <c r="G5422" s="214" t="s">
        <v>246</v>
      </c>
      <c r="H5422" s="214" t="s">
        <v>59</v>
      </c>
      <c r="I5422" s="214" t="s">
        <v>20</v>
      </c>
      <c r="J5422" s="214">
        <v>105</v>
      </c>
      <c r="K5422" s="214">
        <v>100</v>
      </c>
      <c r="L5422" s="214">
        <v>45.9</v>
      </c>
      <c r="M5422" s="214">
        <v>6.6</v>
      </c>
      <c r="N5422" s="214">
        <v>55</v>
      </c>
      <c r="O5422" s="214">
        <v>18.100000000000001</v>
      </c>
      <c r="P5422" s="214">
        <v>5</v>
      </c>
      <c r="Q5422" s="214">
        <v>21.8</v>
      </c>
      <c r="R5422" s="214">
        <v>26.9</v>
      </c>
      <c r="S5422" s="214">
        <v>30.9</v>
      </c>
      <c r="T5422" s="214">
        <v>9.1</v>
      </c>
      <c r="U5422" s="214">
        <v>20</v>
      </c>
      <c r="V5422" s="214">
        <v>24100</v>
      </c>
      <c r="W5422" s="214">
        <v>29600</v>
      </c>
      <c r="X5422" s="214">
        <v>35400</v>
      </c>
    </row>
    <row r="5423" spans="1:24" x14ac:dyDescent="0.25">
      <c r="A5423" t="str">
        <f t="shared" si="85"/>
        <v>YAG3EULevel 7Female + maleAllied healthAll</v>
      </c>
      <c r="B5423" s="214" t="s">
        <v>251</v>
      </c>
      <c r="C5423" s="214" t="s">
        <v>37</v>
      </c>
      <c r="D5423" s="214">
        <v>3</v>
      </c>
      <c r="E5423" s="214" t="s">
        <v>122</v>
      </c>
      <c r="F5423" s="214" t="s">
        <v>253</v>
      </c>
      <c r="G5423" s="214" t="s">
        <v>246</v>
      </c>
      <c r="H5423" s="214" t="s">
        <v>142</v>
      </c>
      <c r="I5423" s="214" t="s">
        <v>20</v>
      </c>
      <c r="J5423" s="214">
        <v>370</v>
      </c>
      <c r="K5423" s="214">
        <v>355</v>
      </c>
      <c r="L5423" s="214">
        <v>39.9</v>
      </c>
      <c r="M5423" s="214">
        <v>4.4000000000000004</v>
      </c>
      <c r="N5423" s="214">
        <v>215</v>
      </c>
      <c r="O5423" s="214">
        <v>17.5</v>
      </c>
      <c r="P5423" s="214">
        <v>3.1</v>
      </c>
      <c r="Q5423" s="214">
        <v>25.6</v>
      </c>
      <c r="R5423" s="214">
        <v>35.1</v>
      </c>
      <c r="S5423" s="214">
        <v>39.5</v>
      </c>
      <c r="T5423" s="214">
        <v>13.9</v>
      </c>
      <c r="U5423" s="214">
        <v>85</v>
      </c>
      <c r="V5423" s="214">
        <v>23000</v>
      </c>
      <c r="W5423" s="214">
        <v>27400</v>
      </c>
      <c r="X5423" s="214">
        <v>35000</v>
      </c>
    </row>
    <row r="5424" spans="1:24" x14ac:dyDescent="0.25">
      <c r="A5424" t="str">
        <f t="shared" si="85"/>
        <v>YAG3EULevel 7Female + maleArchitecture, building and planningAll</v>
      </c>
      <c r="B5424" s="214" t="s">
        <v>251</v>
      </c>
      <c r="C5424" s="214" t="s">
        <v>37</v>
      </c>
      <c r="D5424" s="214">
        <v>3</v>
      </c>
      <c r="E5424" s="214" t="s">
        <v>122</v>
      </c>
      <c r="F5424" s="214" t="s">
        <v>253</v>
      </c>
      <c r="G5424" s="214" t="s">
        <v>246</v>
      </c>
      <c r="H5424" s="214" t="s">
        <v>74</v>
      </c>
      <c r="I5424" s="214" t="s">
        <v>20</v>
      </c>
      <c r="J5424" s="214">
        <v>495</v>
      </c>
      <c r="K5424" s="214">
        <v>470</v>
      </c>
      <c r="L5424" s="214">
        <v>39.6</v>
      </c>
      <c r="M5424" s="214">
        <v>5</v>
      </c>
      <c r="N5424" s="214">
        <v>285</v>
      </c>
      <c r="O5424" s="214">
        <v>15.2</v>
      </c>
      <c r="P5424" s="214">
        <v>3.3</v>
      </c>
      <c r="Q5424" s="214">
        <v>34.1</v>
      </c>
      <c r="R5424" s="214">
        <v>40.799999999999997</v>
      </c>
      <c r="S5424" s="214">
        <v>41.8</v>
      </c>
      <c r="T5424" s="214">
        <v>7.8</v>
      </c>
      <c r="U5424" s="214">
        <v>155</v>
      </c>
      <c r="V5424" s="214">
        <v>29200</v>
      </c>
      <c r="W5424" s="214">
        <v>35400</v>
      </c>
      <c r="X5424" s="214">
        <v>44900</v>
      </c>
    </row>
    <row r="5425" spans="1:24" x14ac:dyDescent="0.25">
      <c r="A5425" t="str">
        <f t="shared" si="85"/>
        <v>YAG3EULevel 7Female + maleBiosciencesAll</v>
      </c>
      <c r="B5425" s="214" t="s">
        <v>251</v>
      </c>
      <c r="C5425" s="214" t="s">
        <v>37</v>
      </c>
      <c r="D5425" s="214">
        <v>3</v>
      </c>
      <c r="E5425" s="214" t="s">
        <v>122</v>
      </c>
      <c r="F5425" s="214" t="s">
        <v>253</v>
      </c>
      <c r="G5425" s="214" t="s">
        <v>246</v>
      </c>
      <c r="H5425" s="214" t="s">
        <v>51</v>
      </c>
      <c r="I5425" s="214" t="s">
        <v>20</v>
      </c>
      <c r="J5425" s="214">
        <v>240</v>
      </c>
      <c r="K5425" s="214">
        <v>235</v>
      </c>
      <c r="L5425" s="214">
        <v>33.299999999999997</v>
      </c>
      <c r="M5425" s="214">
        <v>1.9</v>
      </c>
      <c r="N5425" s="214">
        <v>155</v>
      </c>
      <c r="O5425" s="214">
        <v>17.100000000000001</v>
      </c>
      <c r="P5425" s="214">
        <v>4.4000000000000004</v>
      </c>
      <c r="Q5425" s="214">
        <v>14</v>
      </c>
      <c r="R5425" s="214">
        <v>34.4</v>
      </c>
      <c r="S5425" s="214">
        <v>45.2</v>
      </c>
      <c r="T5425" s="214">
        <v>31.2</v>
      </c>
      <c r="U5425" s="214">
        <v>35</v>
      </c>
      <c r="V5425" s="214">
        <v>25900</v>
      </c>
      <c r="W5425" s="214">
        <v>29600</v>
      </c>
      <c r="X5425" s="214">
        <v>38300</v>
      </c>
    </row>
    <row r="5426" spans="1:24" x14ac:dyDescent="0.25">
      <c r="A5426" t="str">
        <f t="shared" si="85"/>
        <v>YAG3EULevel 7Female + maleBusiness and managementAll</v>
      </c>
      <c r="B5426" s="214" t="s">
        <v>251</v>
      </c>
      <c r="C5426" s="214" t="s">
        <v>37</v>
      </c>
      <c r="D5426" s="214">
        <v>3</v>
      </c>
      <c r="E5426" s="214" t="s">
        <v>122</v>
      </c>
      <c r="F5426" s="214" t="s">
        <v>253</v>
      </c>
      <c r="G5426" s="214" t="s">
        <v>246</v>
      </c>
      <c r="H5426" s="214" t="s">
        <v>87</v>
      </c>
      <c r="I5426" s="214" t="s">
        <v>20</v>
      </c>
      <c r="J5426" s="214">
        <v>3730</v>
      </c>
      <c r="K5426" s="214">
        <v>3535</v>
      </c>
      <c r="L5426" s="214">
        <v>49.5</v>
      </c>
      <c r="M5426" s="214">
        <v>5.2</v>
      </c>
      <c r="N5426" s="214">
        <v>1785</v>
      </c>
      <c r="O5426" s="214">
        <v>18.399999999999999</v>
      </c>
      <c r="P5426" s="214">
        <v>3.8</v>
      </c>
      <c r="Q5426" s="214">
        <v>26.3</v>
      </c>
      <c r="R5426" s="214">
        <v>27.5</v>
      </c>
      <c r="S5426" s="214">
        <v>28.2</v>
      </c>
      <c r="T5426" s="214">
        <v>1.9</v>
      </c>
      <c r="U5426" s="214">
        <v>885</v>
      </c>
      <c r="V5426" s="214">
        <v>30300</v>
      </c>
      <c r="W5426" s="214">
        <v>42300</v>
      </c>
      <c r="X5426" s="214">
        <v>63900</v>
      </c>
    </row>
    <row r="5427" spans="1:24" x14ac:dyDescent="0.25">
      <c r="A5427" t="str">
        <f t="shared" si="85"/>
        <v>YAG3EULevel 7Female + maleCeltic studiesAll</v>
      </c>
      <c r="B5427" s="214" t="s">
        <v>251</v>
      </c>
      <c r="C5427" s="214" t="s">
        <v>37</v>
      </c>
      <c r="D5427" s="214">
        <v>3</v>
      </c>
      <c r="E5427" s="214" t="s">
        <v>122</v>
      </c>
      <c r="F5427" s="214" t="s">
        <v>253</v>
      </c>
      <c r="G5427" s="214" t="s">
        <v>246</v>
      </c>
      <c r="H5427" s="214" t="s">
        <v>92</v>
      </c>
      <c r="I5427" s="214" t="s">
        <v>20</v>
      </c>
      <c r="J5427" s="214">
        <v>0</v>
      </c>
      <c r="K5427" s="214" t="s">
        <v>140</v>
      </c>
      <c r="L5427" s="214" t="s">
        <v>140</v>
      </c>
      <c r="M5427" s="214" t="s">
        <v>140</v>
      </c>
      <c r="N5427" s="214" t="s">
        <v>140</v>
      </c>
      <c r="O5427" s="214" t="s">
        <v>140</v>
      </c>
      <c r="P5427" s="214" t="s">
        <v>140</v>
      </c>
      <c r="Q5427" s="214" t="s">
        <v>140</v>
      </c>
      <c r="R5427" s="214" t="s">
        <v>140</v>
      </c>
      <c r="S5427" s="214" t="s">
        <v>140</v>
      </c>
      <c r="T5427" s="214" t="s">
        <v>140</v>
      </c>
      <c r="U5427" s="214" t="s">
        <v>136</v>
      </c>
      <c r="V5427" s="214" t="s">
        <v>136</v>
      </c>
      <c r="W5427" s="214" t="s">
        <v>136</v>
      </c>
      <c r="X5427" s="214" t="s">
        <v>136</v>
      </c>
    </row>
    <row r="5428" spans="1:24" x14ac:dyDescent="0.25">
      <c r="A5428" t="str">
        <f t="shared" si="85"/>
        <v>YAG3EULevel 7Female + maleChemistryAll</v>
      </c>
      <c r="B5428" s="214" t="s">
        <v>251</v>
      </c>
      <c r="C5428" s="214" t="s">
        <v>37</v>
      </c>
      <c r="D5428" s="214">
        <v>3</v>
      </c>
      <c r="E5428" s="214" t="s">
        <v>122</v>
      </c>
      <c r="F5428" s="214" t="s">
        <v>253</v>
      </c>
      <c r="G5428" s="214" t="s">
        <v>246</v>
      </c>
      <c r="H5428" s="214" t="s">
        <v>63</v>
      </c>
      <c r="I5428" s="214" t="s">
        <v>20</v>
      </c>
      <c r="J5428" s="214">
        <v>55</v>
      </c>
      <c r="K5428" s="214">
        <v>55</v>
      </c>
      <c r="L5428" s="214">
        <v>35.700000000000003</v>
      </c>
      <c r="M5428" s="214">
        <v>4.5999999999999996</v>
      </c>
      <c r="N5428" s="214">
        <v>35</v>
      </c>
      <c r="O5428" s="214">
        <v>7.5</v>
      </c>
      <c r="P5428" s="214">
        <v>5.6</v>
      </c>
      <c r="Q5428" s="214">
        <v>18.5</v>
      </c>
      <c r="R5428" s="214">
        <v>40.9</v>
      </c>
      <c r="S5428" s="214">
        <v>51.2</v>
      </c>
      <c r="T5428" s="214">
        <v>32.700000000000003</v>
      </c>
      <c r="U5428" s="214" t="s">
        <v>140</v>
      </c>
      <c r="V5428" s="214" t="s">
        <v>140</v>
      </c>
      <c r="W5428" s="214" t="s">
        <v>140</v>
      </c>
      <c r="X5428" s="214" t="s">
        <v>140</v>
      </c>
    </row>
    <row r="5429" spans="1:24" x14ac:dyDescent="0.25">
      <c r="A5429" t="str">
        <f t="shared" si="85"/>
        <v>YAG3EULevel 7Female + maleCombined and general studiesAll</v>
      </c>
      <c r="B5429" s="214" t="s">
        <v>251</v>
      </c>
      <c r="C5429" s="214" t="s">
        <v>37</v>
      </c>
      <c r="D5429" s="214">
        <v>3</v>
      </c>
      <c r="E5429" s="214" t="s">
        <v>122</v>
      </c>
      <c r="F5429" s="214" t="s">
        <v>253</v>
      </c>
      <c r="G5429" s="214" t="s">
        <v>246</v>
      </c>
      <c r="H5429" s="214" t="s">
        <v>103</v>
      </c>
      <c r="I5429" s="214" t="s">
        <v>20</v>
      </c>
      <c r="J5429" s="214">
        <v>25</v>
      </c>
      <c r="K5429" s="214">
        <v>25</v>
      </c>
      <c r="L5429" s="214">
        <v>45.3</v>
      </c>
      <c r="M5429" s="214">
        <v>7.9</v>
      </c>
      <c r="N5429" s="214">
        <v>15</v>
      </c>
      <c r="O5429" s="214">
        <v>12.9</v>
      </c>
      <c r="P5429" s="214">
        <v>0</v>
      </c>
      <c r="Q5429" s="214">
        <v>14.4</v>
      </c>
      <c r="R5429" s="214">
        <v>33.1</v>
      </c>
      <c r="S5429" s="214">
        <v>41.7</v>
      </c>
      <c r="T5429" s="214">
        <v>27.3</v>
      </c>
      <c r="U5429" s="214" t="s">
        <v>140</v>
      </c>
      <c r="V5429" s="214" t="s">
        <v>140</v>
      </c>
      <c r="W5429" s="214" t="s">
        <v>140</v>
      </c>
      <c r="X5429" s="214" t="s">
        <v>140</v>
      </c>
    </row>
    <row r="5430" spans="1:24" x14ac:dyDescent="0.25">
      <c r="A5430" t="str">
        <f t="shared" si="85"/>
        <v>YAG3EULevel 7Female + maleComputingAll</v>
      </c>
      <c r="B5430" s="214" t="s">
        <v>251</v>
      </c>
      <c r="C5430" s="214" t="s">
        <v>37</v>
      </c>
      <c r="D5430" s="214">
        <v>3</v>
      </c>
      <c r="E5430" s="214" t="s">
        <v>122</v>
      </c>
      <c r="F5430" s="214" t="s">
        <v>253</v>
      </c>
      <c r="G5430" s="214" t="s">
        <v>246</v>
      </c>
      <c r="H5430" s="214" t="s">
        <v>71</v>
      </c>
      <c r="I5430" s="214" t="s">
        <v>20</v>
      </c>
      <c r="J5430" s="214">
        <v>575</v>
      </c>
      <c r="K5430" s="214">
        <v>555</v>
      </c>
      <c r="L5430" s="214">
        <v>42.1</v>
      </c>
      <c r="M5430" s="214">
        <v>3.2</v>
      </c>
      <c r="N5430" s="214">
        <v>320</v>
      </c>
      <c r="O5430" s="214">
        <v>13</v>
      </c>
      <c r="P5430" s="214">
        <v>3.4</v>
      </c>
      <c r="Q5430" s="214">
        <v>31.9</v>
      </c>
      <c r="R5430" s="214">
        <v>37.6</v>
      </c>
      <c r="S5430" s="214">
        <v>41.5</v>
      </c>
      <c r="T5430" s="214">
        <v>9.6</v>
      </c>
      <c r="U5430" s="214">
        <v>175</v>
      </c>
      <c r="V5430" s="214">
        <v>31800</v>
      </c>
      <c r="W5430" s="214">
        <v>44500</v>
      </c>
      <c r="X5430" s="214">
        <v>66400</v>
      </c>
    </row>
    <row r="5431" spans="1:24" x14ac:dyDescent="0.25">
      <c r="A5431" t="str">
        <f t="shared" si="85"/>
        <v>YAG3EULevel 7Female + maleCreative arts and designAll</v>
      </c>
      <c r="B5431" s="214" t="s">
        <v>251</v>
      </c>
      <c r="C5431" s="214" t="s">
        <v>37</v>
      </c>
      <c r="D5431" s="214">
        <v>3</v>
      </c>
      <c r="E5431" s="214" t="s">
        <v>122</v>
      </c>
      <c r="F5431" s="214" t="s">
        <v>253</v>
      </c>
      <c r="G5431" s="214" t="s">
        <v>246</v>
      </c>
      <c r="H5431" s="214" t="s">
        <v>99</v>
      </c>
      <c r="I5431" s="214" t="s">
        <v>20</v>
      </c>
      <c r="J5431" s="214">
        <v>745</v>
      </c>
      <c r="K5431" s="214">
        <v>695</v>
      </c>
      <c r="L5431" s="214">
        <v>32.299999999999997</v>
      </c>
      <c r="M5431" s="214">
        <v>6.4</v>
      </c>
      <c r="N5431" s="214">
        <v>470</v>
      </c>
      <c r="O5431" s="214">
        <v>23.8</v>
      </c>
      <c r="P5431" s="214">
        <v>4.3</v>
      </c>
      <c r="Q5431" s="214">
        <v>36.299999999999997</v>
      </c>
      <c r="R5431" s="214">
        <v>38.299999999999997</v>
      </c>
      <c r="S5431" s="214">
        <v>39.6</v>
      </c>
      <c r="T5431" s="214">
        <v>3.3</v>
      </c>
      <c r="U5431" s="214">
        <v>215</v>
      </c>
      <c r="V5431" s="214">
        <v>17200</v>
      </c>
      <c r="W5431" s="214">
        <v>28100</v>
      </c>
      <c r="X5431" s="214">
        <v>33900</v>
      </c>
    </row>
    <row r="5432" spans="1:24" x14ac:dyDescent="0.25">
      <c r="A5432" t="str">
        <f t="shared" si="85"/>
        <v>YAG3EULevel 7Female + maleEconomicsAll</v>
      </c>
      <c r="B5432" s="214" t="s">
        <v>251</v>
      </c>
      <c r="C5432" s="214" t="s">
        <v>37</v>
      </c>
      <c r="D5432" s="214">
        <v>3</v>
      </c>
      <c r="E5432" s="214" t="s">
        <v>122</v>
      </c>
      <c r="F5432" s="214" t="s">
        <v>253</v>
      </c>
      <c r="G5432" s="214" t="s">
        <v>246</v>
      </c>
      <c r="H5432" s="214" t="s">
        <v>79</v>
      </c>
      <c r="I5432" s="214" t="s">
        <v>20</v>
      </c>
      <c r="J5432" s="214">
        <v>535</v>
      </c>
      <c r="K5432" s="214">
        <v>505</v>
      </c>
      <c r="L5432" s="214">
        <v>44.3</v>
      </c>
      <c r="M5432" s="214">
        <v>5.7</v>
      </c>
      <c r="N5432" s="214">
        <v>280</v>
      </c>
      <c r="O5432" s="214">
        <v>14.3</v>
      </c>
      <c r="P5432" s="214">
        <v>2.8</v>
      </c>
      <c r="Q5432" s="214">
        <v>22.8</v>
      </c>
      <c r="R5432" s="214">
        <v>33.700000000000003</v>
      </c>
      <c r="S5432" s="214">
        <v>38.700000000000003</v>
      </c>
      <c r="T5432" s="214">
        <v>15.9</v>
      </c>
      <c r="U5432" s="214">
        <v>115</v>
      </c>
      <c r="V5432" s="214">
        <v>36900</v>
      </c>
      <c r="W5432" s="214">
        <v>50000</v>
      </c>
      <c r="X5432" s="214">
        <v>63700</v>
      </c>
    </row>
    <row r="5433" spans="1:24" x14ac:dyDescent="0.25">
      <c r="A5433" t="str">
        <f t="shared" si="85"/>
        <v>YAG3EULevel 7Female + maleEducation and teachingAll</v>
      </c>
      <c r="B5433" s="214" t="s">
        <v>251</v>
      </c>
      <c r="C5433" s="214" t="s">
        <v>37</v>
      </c>
      <c r="D5433" s="214">
        <v>3</v>
      </c>
      <c r="E5433" s="214" t="s">
        <v>122</v>
      </c>
      <c r="F5433" s="214" t="s">
        <v>253</v>
      </c>
      <c r="G5433" s="214" t="s">
        <v>246</v>
      </c>
      <c r="H5433" s="214" t="s">
        <v>101</v>
      </c>
      <c r="I5433" s="214" t="s">
        <v>20</v>
      </c>
      <c r="J5433" s="214">
        <v>460</v>
      </c>
      <c r="K5433" s="214">
        <v>425</v>
      </c>
      <c r="L5433" s="214">
        <v>42.2</v>
      </c>
      <c r="M5433" s="214">
        <v>7.9</v>
      </c>
      <c r="N5433" s="214">
        <v>245</v>
      </c>
      <c r="O5433" s="214">
        <v>23.1</v>
      </c>
      <c r="P5433" s="214">
        <v>0.8</v>
      </c>
      <c r="Q5433" s="214">
        <v>25</v>
      </c>
      <c r="R5433" s="214">
        <v>30.5</v>
      </c>
      <c r="S5433" s="214">
        <v>33.799999999999997</v>
      </c>
      <c r="T5433" s="214">
        <v>8.8000000000000007</v>
      </c>
      <c r="U5433" s="214">
        <v>100</v>
      </c>
      <c r="V5433" s="214">
        <v>21200</v>
      </c>
      <c r="W5433" s="214">
        <v>29200</v>
      </c>
      <c r="X5433" s="214">
        <v>42000</v>
      </c>
    </row>
    <row r="5434" spans="1:24" x14ac:dyDescent="0.25">
      <c r="A5434" t="str">
        <f t="shared" si="85"/>
        <v>YAG3EULevel 7Female + maleEngineeringAll</v>
      </c>
      <c r="B5434" s="214" t="s">
        <v>251</v>
      </c>
      <c r="C5434" s="214" t="s">
        <v>37</v>
      </c>
      <c r="D5434" s="214">
        <v>3</v>
      </c>
      <c r="E5434" s="214" t="s">
        <v>122</v>
      </c>
      <c r="F5434" s="214" t="s">
        <v>253</v>
      </c>
      <c r="G5434" s="214" t="s">
        <v>246</v>
      </c>
      <c r="H5434" s="214" t="s">
        <v>68</v>
      </c>
      <c r="I5434" s="214" t="s">
        <v>20</v>
      </c>
      <c r="J5434" s="214">
        <v>1680</v>
      </c>
      <c r="K5434" s="214">
        <v>1585</v>
      </c>
      <c r="L5434" s="214">
        <v>54.6</v>
      </c>
      <c r="M5434" s="214">
        <v>5.7</v>
      </c>
      <c r="N5434" s="214">
        <v>720</v>
      </c>
      <c r="O5434" s="214">
        <v>11.8</v>
      </c>
      <c r="P5434" s="214">
        <v>3.2</v>
      </c>
      <c r="Q5434" s="214">
        <v>23.5</v>
      </c>
      <c r="R5434" s="214">
        <v>27.2</v>
      </c>
      <c r="S5434" s="214">
        <v>30.3</v>
      </c>
      <c r="T5434" s="214">
        <v>6.8</v>
      </c>
      <c r="U5434" s="214">
        <v>365</v>
      </c>
      <c r="V5434" s="214">
        <v>31800</v>
      </c>
      <c r="W5434" s="214">
        <v>37600</v>
      </c>
      <c r="X5434" s="214">
        <v>45300</v>
      </c>
    </row>
    <row r="5435" spans="1:24" x14ac:dyDescent="0.25">
      <c r="A5435" t="str">
        <f t="shared" si="85"/>
        <v>YAG3EULevel 7Female + maleEnglish studiesAll</v>
      </c>
      <c r="B5435" s="214" t="s">
        <v>251</v>
      </c>
      <c r="C5435" s="214" t="s">
        <v>37</v>
      </c>
      <c r="D5435" s="214">
        <v>3</v>
      </c>
      <c r="E5435" s="214" t="s">
        <v>122</v>
      </c>
      <c r="F5435" s="214" t="s">
        <v>253</v>
      </c>
      <c r="G5435" s="214" t="s">
        <v>246</v>
      </c>
      <c r="H5435" s="214" t="s">
        <v>90</v>
      </c>
      <c r="I5435" s="214" t="s">
        <v>20</v>
      </c>
      <c r="J5435" s="214">
        <v>260</v>
      </c>
      <c r="K5435" s="214">
        <v>240</v>
      </c>
      <c r="L5435" s="214">
        <v>33.6</v>
      </c>
      <c r="M5435" s="214">
        <v>6.2</v>
      </c>
      <c r="N5435" s="214">
        <v>160</v>
      </c>
      <c r="O5435" s="214">
        <v>19.100000000000001</v>
      </c>
      <c r="P5435" s="214">
        <v>2.9</v>
      </c>
      <c r="Q5435" s="214">
        <v>25.6</v>
      </c>
      <c r="R5435" s="214">
        <v>37.9</v>
      </c>
      <c r="S5435" s="214">
        <v>44.4</v>
      </c>
      <c r="T5435" s="214">
        <v>18.7</v>
      </c>
      <c r="U5435" s="214">
        <v>60</v>
      </c>
      <c r="V5435" s="214">
        <v>19000</v>
      </c>
      <c r="W5435" s="214">
        <v>24800</v>
      </c>
      <c r="X5435" s="214">
        <v>33900</v>
      </c>
    </row>
    <row r="5436" spans="1:24" x14ac:dyDescent="0.25">
      <c r="A5436" t="str">
        <f t="shared" ref="A5436:A5499" si="86">"YAG"&amp;D5436 &amp;E5436 &amp;F5436 &amp; G5436 &amp;H5436 &amp;I5436</f>
        <v>YAG3EULevel 7Female + maleGeneral, applied and forensic sciencesAll</v>
      </c>
      <c r="B5436" s="214" t="s">
        <v>251</v>
      </c>
      <c r="C5436" s="214" t="s">
        <v>37</v>
      </c>
      <c r="D5436" s="214">
        <v>3</v>
      </c>
      <c r="E5436" s="214" t="s">
        <v>122</v>
      </c>
      <c r="F5436" s="214" t="s">
        <v>253</v>
      </c>
      <c r="G5436" s="214" t="s">
        <v>246</v>
      </c>
      <c r="H5436" s="214" t="s">
        <v>143</v>
      </c>
      <c r="I5436" s="214" t="s">
        <v>20</v>
      </c>
      <c r="J5436" s="214">
        <v>90</v>
      </c>
      <c r="K5436" s="214">
        <v>85</v>
      </c>
      <c r="L5436" s="214">
        <v>32</v>
      </c>
      <c r="M5436" s="214">
        <v>5.9</v>
      </c>
      <c r="N5436" s="214">
        <v>60</v>
      </c>
      <c r="O5436" s="214">
        <v>18</v>
      </c>
      <c r="P5436" s="214">
        <v>3.5</v>
      </c>
      <c r="Q5436" s="214">
        <v>26.6</v>
      </c>
      <c r="R5436" s="214">
        <v>38.299999999999997</v>
      </c>
      <c r="S5436" s="214">
        <v>46.5</v>
      </c>
      <c r="T5436" s="214">
        <v>19.899999999999999</v>
      </c>
      <c r="U5436" s="214">
        <v>20</v>
      </c>
      <c r="V5436" s="214">
        <v>20800</v>
      </c>
      <c r="W5436" s="214">
        <v>24800</v>
      </c>
      <c r="X5436" s="214">
        <v>28500</v>
      </c>
    </row>
    <row r="5437" spans="1:24" x14ac:dyDescent="0.25">
      <c r="A5437" t="str">
        <f t="shared" si="86"/>
        <v>YAG3EULevel 7Female + maleGeography, earth and environmental studiesAll</v>
      </c>
      <c r="B5437" s="214" t="s">
        <v>251</v>
      </c>
      <c r="C5437" s="214" t="s">
        <v>37</v>
      </c>
      <c r="D5437" s="214">
        <v>3</v>
      </c>
      <c r="E5437" s="214" t="s">
        <v>122</v>
      </c>
      <c r="F5437" s="214" t="s">
        <v>253</v>
      </c>
      <c r="G5437" s="214" t="s">
        <v>246</v>
      </c>
      <c r="H5437" s="214" t="s">
        <v>144</v>
      </c>
      <c r="I5437" s="214" t="s">
        <v>20</v>
      </c>
      <c r="J5437" s="214">
        <v>405</v>
      </c>
      <c r="K5437" s="214">
        <v>375</v>
      </c>
      <c r="L5437" s="214">
        <v>46.3</v>
      </c>
      <c r="M5437" s="214">
        <v>6.5</v>
      </c>
      <c r="N5437" s="214">
        <v>200</v>
      </c>
      <c r="O5437" s="214">
        <v>19.100000000000001</v>
      </c>
      <c r="P5437" s="214">
        <v>2.7</v>
      </c>
      <c r="Q5437" s="214">
        <v>22.5</v>
      </c>
      <c r="R5437" s="214">
        <v>27.3</v>
      </c>
      <c r="S5437" s="214">
        <v>31.9</v>
      </c>
      <c r="T5437" s="214">
        <v>9.4</v>
      </c>
      <c r="U5437" s="214">
        <v>85</v>
      </c>
      <c r="V5437" s="214">
        <v>27000</v>
      </c>
      <c r="W5437" s="214">
        <v>32100</v>
      </c>
      <c r="X5437" s="214">
        <v>39800</v>
      </c>
    </row>
    <row r="5438" spans="1:24" x14ac:dyDescent="0.25">
      <c r="A5438" t="str">
        <f t="shared" si="86"/>
        <v>YAG3EULevel 7Female + maleHealth and social careAll</v>
      </c>
      <c r="B5438" s="214" t="s">
        <v>251</v>
      </c>
      <c r="C5438" s="214" t="s">
        <v>37</v>
      </c>
      <c r="D5438" s="214">
        <v>3</v>
      </c>
      <c r="E5438" s="214" t="s">
        <v>122</v>
      </c>
      <c r="F5438" s="214" t="s">
        <v>253</v>
      </c>
      <c r="G5438" s="214" t="s">
        <v>246</v>
      </c>
      <c r="H5438" s="214" t="s">
        <v>83</v>
      </c>
      <c r="I5438" s="214" t="s">
        <v>20</v>
      </c>
      <c r="J5438" s="214">
        <v>35</v>
      </c>
      <c r="K5438" s="214">
        <v>30</v>
      </c>
      <c r="L5438" s="214">
        <v>18.899999999999999</v>
      </c>
      <c r="M5438" s="214">
        <v>9.9</v>
      </c>
      <c r="N5438" s="214">
        <v>25</v>
      </c>
      <c r="O5438" s="214">
        <v>23.6</v>
      </c>
      <c r="P5438" s="214">
        <v>6.3</v>
      </c>
      <c r="Q5438" s="214">
        <v>40.299999999999997</v>
      </c>
      <c r="R5438" s="214">
        <v>48.2</v>
      </c>
      <c r="S5438" s="214">
        <v>51.3</v>
      </c>
      <c r="T5438" s="214">
        <v>11</v>
      </c>
      <c r="U5438" s="214">
        <v>15</v>
      </c>
      <c r="V5438" s="214">
        <v>20400</v>
      </c>
      <c r="W5438" s="214">
        <v>32800</v>
      </c>
      <c r="X5438" s="214">
        <v>37600</v>
      </c>
    </row>
    <row r="5439" spans="1:24" x14ac:dyDescent="0.25">
      <c r="A5439" t="str">
        <f t="shared" si="86"/>
        <v>YAG3EULevel 7Female + maleHistory and archaeologyAll</v>
      </c>
      <c r="B5439" s="214" t="s">
        <v>251</v>
      </c>
      <c r="C5439" s="214" t="s">
        <v>37</v>
      </c>
      <c r="D5439" s="214">
        <v>3</v>
      </c>
      <c r="E5439" s="214" t="s">
        <v>122</v>
      </c>
      <c r="F5439" s="214" t="s">
        <v>253</v>
      </c>
      <c r="G5439" s="214" t="s">
        <v>246</v>
      </c>
      <c r="H5439" s="214" t="s">
        <v>95</v>
      </c>
      <c r="I5439" s="214" t="s">
        <v>20</v>
      </c>
      <c r="J5439" s="214">
        <v>365</v>
      </c>
      <c r="K5439" s="214">
        <v>345</v>
      </c>
      <c r="L5439" s="214">
        <v>37.5</v>
      </c>
      <c r="M5439" s="214">
        <v>5.6</v>
      </c>
      <c r="N5439" s="214">
        <v>215</v>
      </c>
      <c r="O5439" s="214">
        <v>15.6</v>
      </c>
      <c r="P5439" s="214">
        <v>1.6</v>
      </c>
      <c r="Q5439" s="214">
        <v>21.3</v>
      </c>
      <c r="R5439" s="214">
        <v>35.6</v>
      </c>
      <c r="S5439" s="214">
        <v>45.3</v>
      </c>
      <c r="T5439" s="214">
        <v>24</v>
      </c>
      <c r="U5439" s="214">
        <v>70</v>
      </c>
      <c r="V5439" s="214">
        <v>21500</v>
      </c>
      <c r="W5439" s="214">
        <v>26300</v>
      </c>
      <c r="X5439" s="214">
        <v>36500</v>
      </c>
    </row>
    <row r="5440" spans="1:24" x14ac:dyDescent="0.25">
      <c r="A5440" t="str">
        <f t="shared" si="86"/>
        <v>YAG3EULevel 7Female + maleLanguages and area studiesAll</v>
      </c>
      <c r="B5440" s="214" t="s">
        <v>251</v>
      </c>
      <c r="C5440" s="214" t="s">
        <v>37</v>
      </c>
      <c r="D5440" s="214">
        <v>3</v>
      </c>
      <c r="E5440" s="214" t="s">
        <v>122</v>
      </c>
      <c r="F5440" s="214" t="s">
        <v>253</v>
      </c>
      <c r="G5440" s="214" t="s">
        <v>246</v>
      </c>
      <c r="H5440" s="214" t="s">
        <v>168</v>
      </c>
      <c r="I5440" s="214" t="s">
        <v>20</v>
      </c>
      <c r="J5440" s="214">
        <v>470</v>
      </c>
      <c r="K5440" s="214">
        <v>430</v>
      </c>
      <c r="L5440" s="214">
        <v>35.6</v>
      </c>
      <c r="M5440" s="214">
        <v>7.8</v>
      </c>
      <c r="N5440" s="214">
        <v>280</v>
      </c>
      <c r="O5440" s="214">
        <v>23.2</v>
      </c>
      <c r="P5440" s="214">
        <v>3.5</v>
      </c>
      <c r="Q5440" s="214">
        <v>27.5</v>
      </c>
      <c r="R5440" s="214">
        <v>32.200000000000003</v>
      </c>
      <c r="S5440" s="214">
        <v>37.700000000000003</v>
      </c>
      <c r="T5440" s="214">
        <v>10.1</v>
      </c>
      <c r="U5440" s="214">
        <v>115</v>
      </c>
      <c r="V5440" s="214">
        <v>19000</v>
      </c>
      <c r="W5440" s="214">
        <v>26600</v>
      </c>
      <c r="X5440" s="214">
        <v>32500</v>
      </c>
    </row>
    <row r="5441" spans="1:24" x14ac:dyDescent="0.25">
      <c r="A5441" t="str">
        <f t="shared" si="86"/>
        <v>YAG3EULevel 7Female + maleLawAll</v>
      </c>
      <c r="B5441" s="214" t="s">
        <v>251</v>
      </c>
      <c r="C5441" s="214" t="s">
        <v>37</v>
      </c>
      <c r="D5441" s="214">
        <v>3</v>
      </c>
      <c r="E5441" s="214" t="s">
        <v>122</v>
      </c>
      <c r="F5441" s="214" t="s">
        <v>253</v>
      </c>
      <c r="G5441" s="214" t="s">
        <v>246</v>
      </c>
      <c r="H5441" s="214" t="s">
        <v>85</v>
      </c>
      <c r="I5441" s="214" t="s">
        <v>20</v>
      </c>
      <c r="J5441" s="214">
        <v>1325</v>
      </c>
      <c r="K5441" s="214">
        <v>1285</v>
      </c>
      <c r="L5441" s="214">
        <v>60.8</v>
      </c>
      <c r="M5441" s="214">
        <v>3.2</v>
      </c>
      <c r="N5441" s="214">
        <v>505</v>
      </c>
      <c r="O5441" s="214">
        <v>14.1</v>
      </c>
      <c r="P5441" s="214">
        <v>2</v>
      </c>
      <c r="Q5441" s="214">
        <v>15.8</v>
      </c>
      <c r="R5441" s="214">
        <v>20</v>
      </c>
      <c r="S5441" s="214">
        <v>23.1</v>
      </c>
      <c r="T5441" s="214">
        <v>7.3</v>
      </c>
      <c r="U5441" s="214">
        <v>190</v>
      </c>
      <c r="V5441" s="214">
        <v>25600</v>
      </c>
      <c r="W5441" s="214">
        <v>38000</v>
      </c>
      <c r="X5441" s="214">
        <v>61300</v>
      </c>
    </row>
    <row r="5442" spans="1:24" x14ac:dyDescent="0.25">
      <c r="A5442" t="str">
        <f t="shared" si="86"/>
        <v>YAG3EULevel 7Female + maleMaterials and technologyAll</v>
      </c>
      <c r="B5442" s="214" t="s">
        <v>251</v>
      </c>
      <c r="C5442" s="214" t="s">
        <v>37</v>
      </c>
      <c r="D5442" s="214">
        <v>3</v>
      </c>
      <c r="E5442" s="214" t="s">
        <v>122</v>
      </c>
      <c r="F5442" s="214" t="s">
        <v>253</v>
      </c>
      <c r="G5442" s="214" t="s">
        <v>246</v>
      </c>
      <c r="H5442" s="214" t="s">
        <v>145</v>
      </c>
      <c r="I5442" s="214" t="s">
        <v>20</v>
      </c>
      <c r="J5442" s="214">
        <v>175</v>
      </c>
      <c r="K5442" s="214">
        <v>175</v>
      </c>
      <c r="L5442" s="214">
        <v>51.7</v>
      </c>
      <c r="M5442" s="214">
        <v>2.2999999999999998</v>
      </c>
      <c r="N5442" s="214">
        <v>85</v>
      </c>
      <c r="O5442" s="214">
        <v>15.2</v>
      </c>
      <c r="P5442" s="214">
        <v>4.3</v>
      </c>
      <c r="Q5442" s="214">
        <v>19.7</v>
      </c>
      <c r="R5442" s="214">
        <v>25.2</v>
      </c>
      <c r="S5442" s="214">
        <v>28.8</v>
      </c>
      <c r="T5442" s="214">
        <v>9</v>
      </c>
      <c r="U5442" s="214">
        <v>35</v>
      </c>
      <c r="V5442" s="214">
        <v>32500</v>
      </c>
      <c r="W5442" s="214">
        <v>39800</v>
      </c>
      <c r="X5442" s="214">
        <v>50700</v>
      </c>
    </row>
    <row r="5443" spans="1:24" x14ac:dyDescent="0.25">
      <c r="A5443" t="str">
        <f t="shared" si="86"/>
        <v>YAG3EULevel 7Female + maleMathematical sciencesAll</v>
      </c>
      <c r="B5443" s="214" t="s">
        <v>251</v>
      </c>
      <c r="C5443" s="214" t="s">
        <v>37</v>
      </c>
      <c r="D5443" s="214">
        <v>3</v>
      </c>
      <c r="E5443" s="214" t="s">
        <v>122</v>
      </c>
      <c r="F5443" s="214" t="s">
        <v>253</v>
      </c>
      <c r="G5443" s="214" t="s">
        <v>246</v>
      </c>
      <c r="H5443" s="214" t="s">
        <v>66</v>
      </c>
      <c r="I5443" s="214" t="s">
        <v>20</v>
      </c>
      <c r="J5443" s="214">
        <v>290</v>
      </c>
      <c r="K5443" s="214">
        <v>285</v>
      </c>
      <c r="L5443" s="214">
        <v>48.4</v>
      </c>
      <c r="M5443" s="214">
        <v>3.2</v>
      </c>
      <c r="N5443" s="214">
        <v>145</v>
      </c>
      <c r="O5443" s="214">
        <v>8.5</v>
      </c>
      <c r="P5443" s="214">
        <v>1.8</v>
      </c>
      <c r="Q5443" s="214">
        <v>20.7</v>
      </c>
      <c r="R5443" s="214">
        <v>34.6</v>
      </c>
      <c r="S5443" s="214">
        <v>41.3</v>
      </c>
      <c r="T5443" s="214">
        <v>20.6</v>
      </c>
      <c r="U5443" s="214">
        <v>55</v>
      </c>
      <c r="V5443" s="214">
        <v>36500</v>
      </c>
      <c r="W5443" s="214">
        <v>51800</v>
      </c>
      <c r="X5443" s="214">
        <v>101100</v>
      </c>
    </row>
    <row r="5444" spans="1:24" x14ac:dyDescent="0.25">
      <c r="A5444" t="str">
        <f t="shared" si="86"/>
        <v>YAG3EULevel 7Female + maleMBAAll</v>
      </c>
      <c r="B5444" s="214" t="s">
        <v>251</v>
      </c>
      <c r="C5444" s="214" t="s">
        <v>37</v>
      </c>
      <c r="D5444" s="214">
        <v>3</v>
      </c>
      <c r="E5444" s="214" t="s">
        <v>122</v>
      </c>
      <c r="F5444" s="214" t="s">
        <v>253</v>
      </c>
      <c r="G5444" s="214" t="s">
        <v>246</v>
      </c>
      <c r="H5444" s="214" t="s">
        <v>41</v>
      </c>
      <c r="I5444" s="214" t="s">
        <v>20</v>
      </c>
      <c r="J5444" s="214">
        <v>340</v>
      </c>
      <c r="K5444" s="214">
        <v>315</v>
      </c>
      <c r="L5444" s="214">
        <v>59.8</v>
      </c>
      <c r="M5444" s="214">
        <v>7.1</v>
      </c>
      <c r="N5444" s="214">
        <v>125</v>
      </c>
      <c r="O5444" s="214">
        <v>13</v>
      </c>
      <c r="P5444" s="214">
        <v>3.5</v>
      </c>
      <c r="Q5444" s="214">
        <v>22.8</v>
      </c>
      <c r="R5444" s="214">
        <v>23.4</v>
      </c>
      <c r="S5444" s="214">
        <v>23.7</v>
      </c>
      <c r="T5444" s="214">
        <v>0.9</v>
      </c>
      <c r="U5444" s="214">
        <v>70</v>
      </c>
      <c r="V5444" s="214">
        <v>38700</v>
      </c>
      <c r="W5444" s="214">
        <v>87200</v>
      </c>
      <c r="X5444" s="214">
        <v>131800</v>
      </c>
    </row>
    <row r="5445" spans="1:24" x14ac:dyDescent="0.25">
      <c r="A5445" t="str">
        <f t="shared" si="86"/>
        <v>YAG3EULevel 7Female + maleMedia, journalism and communicationsAll</v>
      </c>
      <c r="B5445" s="214" t="s">
        <v>251</v>
      </c>
      <c r="C5445" s="214" t="s">
        <v>37</v>
      </c>
      <c r="D5445" s="214">
        <v>3</v>
      </c>
      <c r="E5445" s="214" t="s">
        <v>122</v>
      </c>
      <c r="F5445" s="214" t="s">
        <v>253</v>
      </c>
      <c r="G5445" s="214" t="s">
        <v>246</v>
      </c>
      <c r="H5445" s="214" t="s">
        <v>146</v>
      </c>
      <c r="I5445" s="214" t="s">
        <v>20</v>
      </c>
      <c r="J5445" s="214">
        <v>630</v>
      </c>
      <c r="K5445" s="214">
        <v>605</v>
      </c>
      <c r="L5445" s="214">
        <v>35.1</v>
      </c>
      <c r="M5445" s="214">
        <v>4.4000000000000004</v>
      </c>
      <c r="N5445" s="214">
        <v>390</v>
      </c>
      <c r="O5445" s="214">
        <v>22.5</v>
      </c>
      <c r="P5445" s="214">
        <v>4.7</v>
      </c>
      <c r="Q5445" s="214">
        <v>34.700000000000003</v>
      </c>
      <c r="R5445" s="214">
        <v>36.200000000000003</v>
      </c>
      <c r="S5445" s="214">
        <v>37.799999999999997</v>
      </c>
      <c r="T5445" s="214">
        <v>3.1</v>
      </c>
      <c r="U5445" s="214">
        <v>195</v>
      </c>
      <c r="V5445" s="214">
        <v>22600</v>
      </c>
      <c r="W5445" s="214">
        <v>29600</v>
      </c>
      <c r="X5445" s="214">
        <v>36900</v>
      </c>
    </row>
    <row r="5446" spans="1:24" x14ac:dyDescent="0.25">
      <c r="A5446" t="str">
        <f t="shared" si="86"/>
        <v>YAG3EULevel 7Female + maleMedical sciencesAll</v>
      </c>
      <c r="B5446" s="214" t="s">
        <v>251</v>
      </c>
      <c r="C5446" s="214" t="s">
        <v>37</v>
      </c>
      <c r="D5446" s="214">
        <v>3</v>
      </c>
      <c r="E5446" s="214" t="s">
        <v>122</v>
      </c>
      <c r="F5446" s="214" t="s">
        <v>253</v>
      </c>
      <c r="G5446" s="214" t="s">
        <v>246</v>
      </c>
      <c r="H5446" s="214" t="s">
        <v>147</v>
      </c>
      <c r="I5446" s="214" t="s">
        <v>20</v>
      </c>
      <c r="J5446" s="214">
        <v>110</v>
      </c>
      <c r="K5446" s="214">
        <v>105</v>
      </c>
      <c r="L5446" s="214">
        <v>40.1</v>
      </c>
      <c r="M5446" s="214">
        <v>5</v>
      </c>
      <c r="N5446" s="214">
        <v>60</v>
      </c>
      <c r="O5446" s="214">
        <v>8</v>
      </c>
      <c r="P5446" s="214">
        <v>2.2000000000000002</v>
      </c>
      <c r="Q5446" s="214">
        <v>16.7</v>
      </c>
      <c r="R5446" s="214">
        <v>35.200000000000003</v>
      </c>
      <c r="S5446" s="214">
        <v>49.6</v>
      </c>
      <c r="T5446" s="214">
        <v>32.9</v>
      </c>
      <c r="U5446" s="214">
        <v>15</v>
      </c>
      <c r="V5446" s="214">
        <v>21900</v>
      </c>
      <c r="W5446" s="214">
        <v>29600</v>
      </c>
      <c r="X5446" s="214">
        <v>42700</v>
      </c>
    </row>
    <row r="5447" spans="1:24" x14ac:dyDescent="0.25">
      <c r="A5447" t="str">
        <f t="shared" si="86"/>
        <v>YAG3EULevel 7Female + maleMedicine and dentistryAll</v>
      </c>
      <c r="B5447" s="214" t="s">
        <v>251</v>
      </c>
      <c r="C5447" s="214" t="s">
        <v>37</v>
      </c>
      <c r="D5447" s="214">
        <v>3</v>
      </c>
      <c r="E5447" s="214" t="s">
        <v>122</v>
      </c>
      <c r="F5447" s="214" t="s">
        <v>253</v>
      </c>
      <c r="G5447" s="214" t="s">
        <v>246</v>
      </c>
      <c r="H5447" s="214" t="s">
        <v>45</v>
      </c>
      <c r="I5447" s="214" t="s">
        <v>20</v>
      </c>
      <c r="J5447" s="214">
        <v>430</v>
      </c>
      <c r="K5447" s="214">
        <v>400</v>
      </c>
      <c r="L5447" s="214">
        <v>40.4</v>
      </c>
      <c r="M5447" s="214">
        <v>7.2</v>
      </c>
      <c r="N5447" s="214">
        <v>240</v>
      </c>
      <c r="O5447" s="214">
        <v>15.1</v>
      </c>
      <c r="P5447" s="214">
        <v>2</v>
      </c>
      <c r="Q5447" s="214">
        <v>16</v>
      </c>
      <c r="R5447" s="214">
        <v>33</v>
      </c>
      <c r="S5447" s="214">
        <v>42.5</v>
      </c>
      <c r="T5447" s="214">
        <v>26.5</v>
      </c>
      <c r="U5447" s="214">
        <v>60</v>
      </c>
      <c r="V5447" s="214">
        <v>25600</v>
      </c>
      <c r="W5447" s="214">
        <v>32800</v>
      </c>
      <c r="X5447" s="214">
        <v>47400</v>
      </c>
    </row>
    <row r="5448" spans="1:24" x14ac:dyDescent="0.25">
      <c r="A5448" t="str">
        <f t="shared" si="86"/>
        <v>YAG3EULevel 7Female + maleNursing and midwiferyAll</v>
      </c>
      <c r="B5448" s="214" t="s">
        <v>251</v>
      </c>
      <c r="C5448" s="214" t="s">
        <v>37</v>
      </c>
      <c r="D5448" s="214">
        <v>3</v>
      </c>
      <c r="E5448" s="214" t="s">
        <v>122</v>
      </c>
      <c r="F5448" s="214" t="s">
        <v>253</v>
      </c>
      <c r="G5448" s="214" t="s">
        <v>246</v>
      </c>
      <c r="H5448" s="214" t="s">
        <v>148</v>
      </c>
      <c r="I5448" s="214" t="s">
        <v>20</v>
      </c>
      <c r="J5448" s="214">
        <v>50</v>
      </c>
      <c r="K5448" s="214">
        <v>50</v>
      </c>
      <c r="L5448" s="214">
        <v>31.6</v>
      </c>
      <c r="M5448" s="214">
        <v>5.9</v>
      </c>
      <c r="N5448" s="214">
        <v>30</v>
      </c>
      <c r="O5448" s="214">
        <v>12.6</v>
      </c>
      <c r="P5448" s="214">
        <v>4.2</v>
      </c>
      <c r="Q5448" s="214">
        <v>40</v>
      </c>
      <c r="R5448" s="214">
        <v>47.4</v>
      </c>
      <c r="S5448" s="214">
        <v>51.6</v>
      </c>
      <c r="T5448" s="214">
        <v>11.6</v>
      </c>
      <c r="U5448" s="214">
        <v>15</v>
      </c>
      <c r="V5448" s="214">
        <v>18200</v>
      </c>
      <c r="W5448" s="214">
        <v>23400</v>
      </c>
      <c r="X5448" s="214">
        <v>40900</v>
      </c>
    </row>
    <row r="5449" spans="1:24" x14ac:dyDescent="0.25">
      <c r="A5449" t="str">
        <f t="shared" si="86"/>
        <v>YAG3EULevel 7Female + malePerforming artsAll</v>
      </c>
      <c r="B5449" s="214" t="s">
        <v>251</v>
      </c>
      <c r="C5449" s="214" t="s">
        <v>37</v>
      </c>
      <c r="D5449" s="214">
        <v>3</v>
      </c>
      <c r="E5449" s="214" t="s">
        <v>122</v>
      </c>
      <c r="F5449" s="214" t="s">
        <v>253</v>
      </c>
      <c r="G5449" s="214" t="s">
        <v>246</v>
      </c>
      <c r="H5449" s="214" t="s">
        <v>149</v>
      </c>
      <c r="I5449" s="214" t="s">
        <v>20</v>
      </c>
      <c r="J5449" s="214">
        <v>425</v>
      </c>
      <c r="K5449" s="214">
        <v>400</v>
      </c>
      <c r="L5449" s="214">
        <v>34.299999999999997</v>
      </c>
      <c r="M5449" s="214">
        <v>5.9</v>
      </c>
      <c r="N5449" s="214">
        <v>260</v>
      </c>
      <c r="O5449" s="214">
        <v>20.8</v>
      </c>
      <c r="P5449" s="214">
        <v>3.3</v>
      </c>
      <c r="Q5449" s="214">
        <v>34.6</v>
      </c>
      <c r="R5449" s="214">
        <v>38.1</v>
      </c>
      <c r="S5449" s="214">
        <v>41.6</v>
      </c>
      <c r="T5449" s="214">
        <v>7</v>
      </c>
      <c r="U5449" s="214">
        <v>110</v>
      </c>
      <c r="V5449" s="214">
        <v>10500</v>
      </c>
      <c r="W5449" s="214">
        <v>16400</v>
      </c>
      <c r="X5449" s="214">
        <v>25200</v>
      </c>
    </row>
    <row r="5450" spans="1:24" x14ac:dyDescent="0.25">
      <c r="A5450" t="str">
        <f t="shared" si="86"/>
        <v>YAG3EULevel 7Female + malePGCEAll</v>
      </c>
      <c r="B5450" s="214" t="s">
        <v>251</v>
      </c>
      <c r="C5450" s="214" t="s">
        <v>37</v>
      </c>
      <c r="D5450" s="214">
        <v>3</v>
      </c>
      <c r="E5450" s="214" t="s">
        <v>122</v>
      </c>
      <c r="F5450" s="214" t="s">
        <v>253</v>
      </c>
      <c r="G5450" s="214" t="s">
        <v>246</v>
      </c>
      <c r="H5450" s="214" t="s">
        <v>38</v>
      </c>
      <c r="I5450" s="214" t="s">
        <v>20</v>
      </c>
      <c r="J5450" s="214">
        <v>330</v>
      </c>
      <c r="K5450" s="214">
        <v>280</v>
      </c>
      <c r="L5450" s="214">
        <v>16.399999999999999</v>
      </c>
      <c r="M5450" s="214">
        <v>14.9</v>
      </c>
      <c r="N5450" s="214">
        <v>235</v>
      </c>
      <c r="O5450" s="214">
        <v>22.5</v>
      </c>
      <c r="P5450" s="214">
        <v>7.5</v>
      </c>
      <c r="Q5450" s="214">
        <v>47.5</v>
      </c>
      <c r="R5450" s="214">
        <v>51.4</v>
      </c>
      <c r="S5450" s="214">
        <v>53.6</v>
      </c>
      <c r="T5450" s="214">
        <v>6.1</v>
      </c>
      <c r="U5450" s="214">
        <v>130</v>
      </c>
      <c r="V5450" s="214">
        <v>24100</v>
      </c>
      <c r="W5450" s="214">
        <v>26800</v>
      </c>
      <c r="X5450" s="214">
        <v>29900</v>
      </c>
    </row>
    <row r="5451" spans="1:24" x14ac:dyDescent="0.25">
      <c r="A5451" t="str">
        <f t="shared" si="86"/>
        <v>YAG3EULevel 7Female + malePharmacology, toxicology and pharmacyAll</v>
      </c>
      <c r="B5451" s="214" t="s">
        <v>251</v>
      </c>
      <c r="C5451" s="214" t="s">
        <v>37</v>
      </c>
      <c r="D5451" s="214">
        <v>3</v>
      </c>
      <c r="E5451" s="214" t="s">
        <v>122</v>
      </c>
      <c r="F5451" s="214" t="s">
        <v>253</v>
      </c>
      <c r="G5451" s="214" t="s">
        <v>246</v>
      </c>
      <c r="H5451" s="214" t="s">
        <v>48</v>
      </c>
      <c r="I5451" s="214" t="s">
        <v>20</v>
      </c>
      <c r="J5451" s="214">
        <v>100</v>
      </c>
      <c r="K5451" s="214">
        <v>95</v>
      </c>
      <c r="L5451" s="214">
        <v>48</v>
      </c>
      <c r="M5451" s="214">
        <v>2</v>
      </c>
      <c r="N5451" s="214">
        <v>50</v>
      </c>
      <c r="O5451" s="214">
        <v>7.3</v>
      </c>
      <c r="P5451" s="214">
        <v>3.1</v>
      </c>
      <c r="Q5451" s="214">
        <v>26.3</v>
      </c>
      <c r="R5451" s="214">
        <v>36.1</v>
      </c>
      <c r="S5451" s="214">
        <v>41.6</v>
      </c>
      <c r="T5451" s="214">
        <v>15.4</v>
      </c>
      <c r="U5451" s="214">
        <v>25</v>
      </c>
      <c r="V5451" s="214">
        <v>31800</v>
      </c>
      <c r="W5451" s="214">
        <v>36100</v>
      </c>
      <c r="X5451" s="214">
        <v>47800</v>
      </c>
    </row>
    <row r="5452" spans="1:24" x14ac:dyDescent="0.25">
      <c r="A5452" t="str">
        <f t="shared" si="86"/>
        <v>YAG3EULevel 7Female + malePhilosophy and religious studiesAll</v>
      </c>
      <c r="B5452" s="214" t="s">
        <v>251</v>
      </c>
      <c r="C5452" s="214" t="s">
        <v>37</v>
      </c>
      <c r="D5452" s="214">
        <v>3</v>
      </c>
      <c r="E5452" s="214" t="s">
        <v>122</v>
      </c>
      <c r="F5452" s="214" t="s">
        <v>253</v>
      </c>
      <c r="G5452" s="214" t="s">
        <v>246</v>
      </c>
      <c r="H5452" s="214" t="s">
        <v>97</v>
      </c>
      <c r="I5452" s="214" t="s">
        <v>20</v>
      </c>
      <c r="J5452" s="214">
        <v>110</v>
      </c>
      <c r="K5452" s="214">
        <v>110</v>
      </c>
      <c r="L5452" s="214">
        <v>46.7</v>
      </c>
      <c r="M5452" s="214">
        <v>0.9</v>
      </c>
      <c r="N5452" s="214">
        <v>60</v>
      </c>
      <c r="O5452" s="214">
        <v>18.399999999999999</v>
      </c>
      <c r="P5452" s="214">
        <v>1.7</v>
      </c>
      <c r="Q5452" s="214">
        <v>6.3</v>
      </c>
      <c r="R5452" s="214">
        <v>19.899999999999999</v>
      </c>
      <c r="S5452" s="214">
        <v>33.299999999999997</v>
      </c>
      <c r="T5452" s="214">
        <v>26.9</v>
      </c>
      <c r="U5452" s="214" t="s">
        <v>140</v>
      </c>
      <c r="V5452" s="214" t="s">
        <v>140</v>
      </c>
      <c r="W5452" s="214" t="s">
        <v>140</v>
      </c>
      <c r="X5452" s="214" t="s">
        <v>140</v>
      </c>
    </row>
    <row r="5453" spans="1:24" x14ac:dyDescent="0.25">
      <c r="A5453" t="str">
        <f t="shared" si="86"/>
        <v>YAG3EULevel 7Female + malePhysics and astronomyAll</v>
      </c>
      <c r="B5453" s="214" t="s">
        <v>251</v>
      </c>
      <c r="C5453" s="214" t="s">
        <v>37</v>
      </c>
      <c r="D5453" s="214">
        <v>3</v>
      </c>
      <c r="E5453" s="214" t="s">
        <v>122</v>
      </c>
      <c r="F5453" s="214" t="s">
        <v>253</v>
      </c>
      <c r="G5453" s="214" t="s">
        <v>246</v>
      </c>
      <c r="H5453" s="214" t="s">
        <v>61</v>
      </c>
      <c r="I5453" s="214" t="s">
        <v>20</v>
      </c>
      <c r="J5453" s="214">
        <v>90</v>
      </c>
      <c r="K5453" s="214">
        <v>85</v>
      </c>
      <c r="L5453" s="214">
        <v>47.2</v>
      </c>
      <c r="M5453" s="214">
        <v>7.1</v>
      </c>
      <c r="N5453" s="214">
        <v>45</v>
      </c>
      <c r="O5453" s="214">
        <v>11.1</v>
      </c>
      <c r="P5453" s="214">
        <v>3.5</v>
      </c>
      <c r="Q5453" s="214">
        <v>14.7</v>
      </c>
      <c r="R5453" s="214">
        <v>30.5</v>
      </c>
      <c r="S5453" s="214">
        <v>38.1</v>
      </c>
      <c r="T5453" s="214">
        <v>23.5</v>
      </c>
      <c r="U5453" s="214">
        <v>10</v>
      </c>
      <c r="V5453" s="214">
        <v>26600</v>
      </c>
      <c r="W5453" s="214">
        <v>29900</v>
      </c>
      <c r="X5453" s="214">
        <v>42000</v>
      </c>
    </row>
    <row r="5454" spans="1:24" x14ac:dyDescent="0.25">
      <c r="A5454" t="str">
        <f t="shared" si="86"/>
        <v>YAG3EULevel 7Female + malePoliticsAll</v>
      </c>
      <c r="B5454" s="214" t="s">
        <v>251</v>
      </c>
      <c r="C5454" s="214" t="s">
        <v>37</v>
      </c>
      <c r="D5454" s="214">
        <v>3</v>
      </c>
      <c r="E5454" s="214" t="s">
        <v>122</v>
      </c>
      <c r="F5454" s="214" t="s">
        <v>253</v>
      </c>
      <c r="G5454" s="214" t="s">
        <v>246</v>
      </c>
      <c r="H5454" s="214" t="s">
        <v>81</v>
      </c>
      <c r="I5454" s="214" t="s">
        <v>20</v>
      </c>
      <c r="J5454" s="214">
        <v>955</v>
      </c>
      <c r="K5454" s="214">
        <v>910</v>
      </c>
      <c r="L5454" s="214">
        <v>49.4</v>
      </c>
      <c r="M5454" s="214">
        <v>4.4000000000000004</v>
      </c>
      <c r="N5454" s="214">
        <v>460</v>
      </c>
      <c r="O5454" s="214">
        <v>21.5</v>
      </c>
      <c r="P5454" s="214">
        <v>2.6</v>
      </c>
      <c r="Q5454" s="214">
        <v>18.3</v>
      </c>
      <c r="R5454" s="214">
        <v>23.4</v>
      </c>
      <c r="S5454" s="214">
        <v>26.6</v>
      </c>
      <c r="T5454" s="214">
        <v>8.3000000000000007</v>
      </c>
      <c r="U5454" s="214">
        <v>155</v>
      </c>
      <c r="V5454" s="214">
        <v>25900</v>
      </c>
      <c r="W5454" s="214">
        <v>36100</v>
      </c>
      <c r="X5454" s="214">
        <v>46000</v>
      </c>
    </row>
    <row r="5455" spans="1:24" x14ac:dyDescent="0.25">
      <c r="A5455" t="str">
        <f t="shared" si="86"/>
        <v>YAG3EULevel 7Female + malePsychologyAll</v>
      </c>
      <c r="B5455" s="214" t="s">
        <v>251</v>
      </c>
      <c r="C5455" s="214" t="s">
        <v>37</v>
      </c>
      <c r="D5455" s="214">
        <v>3</v>
      </c>
      <c r="E5455" s="214" t="s">
        <v>122</v>
      </c>
      <c r="F5455" s="214" t="s">
        <v>253</v>
      </c>
      <c r="G5455" s="214" t="s">
        <v>246</v>
      </c>
      <c r="H5455" s="214" t="s">
        <v>55</v>
      </c>
      <c r="I5455" s="214" t="s">
        <v>20</v>
      </c>
      <c r="J5455" s="214">
        <v>535</v>
      </c>
      <c r="K5455" s="214">
        <v>505</v>
      </c>
      <c r="L5455" s="214">
        <v>36.1</v>
      </c>
      <c r="M5455" s="214">
        <v>4.9000000000000004</v>
      </c>
      <c r="N5455" s="214">
        <v>325</v>
      </c>
      <c r="O5455" s="214">
        <v>16.2</v>
      </c>
      <c r="P5455" s="214">
        <v>2.5</v>
      </c>
      <c r="Q5455" s="214">
        <v>24</v>
      </c>
      <c r="R5455" s="214">
        <v>39.6</v>
      </c>
      <c r="S5455" s="214">
        <v>45.2</v>
      </c>
      <c r="T5455" s="214">
        <v>21.2</v>
      </c>
      <c r="U5455" s="214">
        <v>120</v>
      </c>
      <c r="V5455" s="214">
        <v>21200</v>
      </c>
      <c r="W5455" s="214">
        <v>28500</v>
      </c>
      <c r="X5455" s="214">
        <v>35800</v>
      </c>
    </row>
    <row r="5456" spans="1:24" x14ac:dyDescent="0.25">
      <c r="A5456" t="str">
        <f t="shared" si="86"/>
        <v>YAG3EULevel 7Female + maleSociology, social policy and anthropologyAll</v>
      </c>
      <c r="B5456" s="214" t="s">
        <v>251</v>
      </c>
      <c r="C5456" s="214" t="s">
        <v>37</v>
      </c>
      <c r="D5456" s="214">
        <v>3</v>
      </c>
      <c r="E5456" s="214" t="s">
        <v>122</v>
      </c>
      <c r="F5456" s="214" t="s">
        <v>253</v>
      </c>
      <c r="G5456" s="214" t="s">
        <v>246</v>
      </c>
      <c r="H5456" s="214" t="s">
        <v>77</v>
      </c>
      <c r="I5456" s="214" t="s">
        <v>20</v>
      </c>
      <c r="J5456" s="214">
        <v>665</v>
      </c>
      <c r="K5456" s="214">
        <v>620</v>
      </c>
      <c r="L5456" s="214">
        <v>43.5</v>
      </c>
      <c r="M5456" s="214">
        <v>6.5</v>
      </c>
      <c r="N5456" s="214">
        <v>350</v>
      </c>
      <c r="O5456" s="214">
        <v>19.8</v>
      </c>
      <c r="P5456" s="214">
        <v>3.4</v>
      </c>
      <c r="Q5456" s="214">
        <v>20</v>
      </c>
      <c r="R5456" s="214">
        <v>27.6</v>
      </c>
      <c r="S5456" s="214">
        <v>33.299999999999997</v>
      </c>
      <c r="T5456" s="214">
        <v>13.3</v>
      </c>
      <c r="U5456" s="214">
        <v>120</v>
      </c>
      <c r="V5456" s="214">
        <v>23400</v>
      </c>
      <c r="W5456" s="214">
        <v>31000</v>
      </c>
      <c r="X5456" s="214">
        <v>41200</v>
      </c>
    </row>
    <row r="5457" spans="1:24" x14ac:dyDescent="0.25">
      <c r="A5457" t="str">
        <f t="shared" si="86"/>
        <v>YAG3EULevel 7Female + maleSport and exercise sciencesAll</v>
      </c>
      <c r="B5457" s="214" t="s">
        <v>251</v>
      </c>
      <c r="C5457" s="214" t="s">
        <v>37</v>
      </c>
      <c r="D5457" s="214">
        <v>3</v>
      </c>
      <c r="E5457" s="214" t="s">
        <v>122</v>
      </c>
      <c r="F5457" s="214" t="s">
        <v>253</v>
      </c>
      <c r="G5457" s="214" t="s">
        <v>246</v>
      </c>
      <c r="H5457" s="214" t="s">
        <v>53</v>
      </c>
      <c r="I5457" s="214" t="s">
        <v>20</v>
      </c>
      <c r="J5457" s="214">
        <v>105</v>
      </c>
      <c r="K5457" s="214">
        <v>105</v>
      </c>
      <c r="L5457" s="214">
        <v>44.2</v>
      </c>
      <c r="M5457" s="214">
        <v>1.9</v>
      </c>
      <c r="N5457" s="214">
        <v>60</v>
      </c>
      <c r="O5457" s="214">
        <v>20.3</v>
      </c>
      <c r="P5457" s="214">
        <v>2.8</v>
      </c>
      <c r="Q5457" s="214">
        <v>14.2</v>
      </c>
      <c r="R5457" s="214">
        <v>29.9</v>
      </c>
      <c r="S5457" s="214">
        <v>32.700000000000003</v>
      </c>
      <c r="T5457" s="214">
        <v>18.5</v>
      </c>
      <c r="U5457" s="214">
        <v>15</v>
      </c>
      <c r="V5457" s="214">
        <v>21500</v>
      </c>
      <c r="W5457" s="214">
        <v>26600</v>
      </c>
      <c r="X5457" s="214">
        <v>33200</v>
      </c>
    </row>
    <row r="5458" spans="1:24" x14ac:dyDescent="0.25">
      <c r="A5458" t="str">
        <f t="shared" si="86"/>
        <v>YAG3EULevel 7Female + maleVeterinary sciencesAll</v>
      </c>
      <c r="B5458" s="214" t="s">
        <v>251</v>
      </c>
      <c r="C5458" s="214" t="s">
        <v>37</v>
      </c>
      <c r="D5458" s="214">
        <v>3</v>
      </c>
      <c r="E5458" s="214" t="s">
        <v>122</v>
      </c>
      <c r="F5458" s="214" t="s">
        <v>253</v>
      </c>
      <c r="G5458" s="214" t="s">
        <v>246</v>
      </c>
      <c r="H5458" s="214" t="s">
        <v>57</v>
      </c>
      <c r="I5458" s="214" t="s">
        <v>20</v>
      </c>
      <c r="J5458" s="214">
        <v>20</v>
      </c>
      <c r="K5458" s="214">
        <v>20</v>
      </c>
      <c r="L5458" s="214">
        <v>61.9</v>
      </c>
      <c r="M5458" s="214">
        <v>4.5</v>
      </c>
      <c r="N5458" s="214">
        <v>10</v>
      </c>
      <c r="O5458" s="214">
        <v>4.8</v>
      </c>
      <c r="P5458" s="214">
        <v>4.8</v>
      </c>
      <c r="Q5458" s="214">
        <v>19</v>
      </c>
      <c r="R5458" s="214">
        <v>23.8</v>
      </c>
      <c r="S5458" s="214">
        <v>28.6</v>
      </c>
      <c r="T5458" s="214">
        <v>9.5</v>
      </c>
      <c r="U5458" s="214" t="s">
        <v>140</v>
      </c>
      <c r="V5458" s="214" t="s">
        <v>140</v>
      </c>
      <c r="W5458" s="214" t="s">
        <v>140</v>
      </c>
      <c r="X5458" s="214" t="s">
        <v>140</v>
      </c>
    </row>
    <row r="5459" spans="1:24" x14ac:dyDescent="0.25">
      <c r="A5459" t="str">
        <f t="shared" si="86"/>
        <v>YAG3EULevel 8Female + maleAgriculture, food and related studiesAll</v>
      </c>
      <c r="B5459" s="214" t="s">
        <v>251</v>
      </c>
      <c r="C5459" s="214" t="s">
        <v>37</v>
      </c>
      <c r="D5459" s="214">
        <v>3</v>
      </c>
      <c r="E5459" s="214" t="s">
        <v>122</v>
      </c>
      <c r="F5459" s="214" t="s">
        <v>248</v>
      </c>
      <c r="G5459" s="214" t="s">
        <v>246</v>
      </c>
      <c r="H5459" s="214" t="s">
        <v>59</v>
      </c>
      <c r="I5459" s="214" t="s">
        <v>20</v>
      </c>
      <c r="J5459" s="214">
        <v>10</v>
      </c>
      <c r="K5459" s="214">
        <v>10</v>
      </c>
      <c r="L5459" s="214">
        <v>12</v>
      </c>
      <c r="M5459" s="214">
        <v>0</v>
      </c>
      <c r="N5459" s="214">
        <v>10</v>
      </c>
      <c r="O5459" s="214">
        <v>56</v>
      </c>
      <c r="P5459" s="214">
        <v>0</v>
      </c>
      <c r="Q5459" s="214">
        <v>24</v>
      </c>
      <c r="R5459" s="214">
        <v>32</v>
      </c>
      <c r="S5459" s="214">
        <v>32</v>
      </c>
      <c r="T5459" s="214">
        <v>8</v>
      </c>
      <c r="U5459" s="214" t="s">
        <v>140</v>
      </c>
      <c r="V5459" s="214" t="s">
        <v>140</v>
      </c>
      <c r="W5459" s="214" t="s">
        <v>140</v>
      </c>
      <c r="X5459" s="214" t="s">
        <v>140</v>
      </c>
    </row>
    <row r="5460" spans="1:24" x14ac:dyDescent="0.25">
      <c r="A5460" t="str">
        <f t="shared" si="86"/>
        <v>YAG3EULevel 8Female + maleAllied healthAll</v>
      </c>
      <c r="B5460" s="214" t="s">
        <v>251</v>
      </c>
      <c r="C5460" s="214" t="s">
        <v>37</v>
      </c>
      <c r="D5460" s="214">
        <v>3</v>
      </c>
      <c r="E5460" s="214" t="s">
        <v>122</v>
      </c>
      <c r="F5460" s="214" t="s">
        <v>248</v>
      </c>
      <c r="G5460" s="214" t="s">
        <v>246</v>
      </c>
      <c r="H5460" s="214" t="s">
        <v>142</v>
      </c>
      <c r="I5460" s="214" t="s">
        <v>20</v>
      </c>
      <c r="J5460" s="214">
        <v>25</v>
      </c>
      <c r="K5460" s="214">
        <v>25</v>
      </c>
      <c r="L5460" s="214">
        <v>22.8</v>
      </c>
      <c r="M5460" s="214">
        <v>11.7</v>
      </c>
      <c r="N5460" s="214">
        <v>20</v>
      </c>
      <c r="O5460" s="214">
        <v>44.1</v>
      </c>
      <c r="P5460" s="214">
        <v>0</v>
      </c>
      <c r="Q5460" s="214">
        <v>28.7</v>
      </c>
      <c r="R5460" s="214">
        <v>33.1</v>
      </c>
      <c r="S5460" s="214">
        <v>33.1</v>
      </c>
      <c r="T5460" s="214">
        <v>4.4000000000000004</v>
      </c>
      <c r="U5460" s="214" t="s">
        <v>140</v>
      </c>
      <c r="V5460" s="214" t="s">
        <v>140</v>
      </c>
      <c r="W5460" s="214" t="s">
        <v>140</v>
      </c>
      <c r="X5460" s="214" t="s">
        <v>140</v>
      </c>
    </row>
    <row r="5461" spans="1:24" x14ac:dyDescent="0.25">
      <c r="A5461" t="str">
        <f t="shared" si="86"/>
        <v>YAG3EULevel 8Female + maleArchitecture, building and planningAll</v>
      </c>
      <c r="B5461" s="214" t="s">
        <v>251</v>
      </c>
      <c r="C5461" s="214" t="s">
        <v>37</v>
      </c>
      <c r="D5461" s="214">
        <v>3</v>
      </c>
      <c r="E5461" s="214" t="s">
        <v>122</v>
      </c>
      <c r="F5461" s="214" t="s">
        <v>248</v>
      </c>
      <c r="G5461" s="214" t="s">
        <v>246</v>
      </c>
      <c r="H5461" s="214" t="s">
        <v>74</v>
      </c>
      <c r="I5461" s="214" t="s">
        <v>20</v>
      </c>
      <c r="J5461" s="214">
        <v>25</v>
      </c>
      <c r="K5461" s="214">
        <v>25</v>
      </c>
      <c r="L5461" s="214">
        <v>42.2</v>
      </c>
      <c r="M5461" s="214">
        <v>1.9</v>
      </c>
      <c r="N5461" s="214">
        <v>15</v>
      </c>
      <c r="O5461" s="214">
        <v>17.899999999999999</v>
      </c>
      <c r="P5461" s="214">
        <v>0</v>
      </c>
      <c r="Q5461" s="214">
        <v>32.299999999999997</v>
      </c>
      <c r="R5461" s="214">
        <v>36.1</v>
      </c>
      <c r="S5461" s="214">
        <v>39.9</v>
      </c>
      <c r="T5461" s="214">
        <v>7.7</v>
      </c>
      <c r="U5461" s="214" t="s">
        <v>140</v>
      </c>
      <c r="V5461" s="214" t="s">
        <v>140</v>
      </c>
      <c r="W5461" s="214" t="s">
        <v>140</v>
      </c>
      <c r="X5461" s="214" t="s">
        <v>140</v>
      </c>
    </row>
    <row r="5462" spans="1:24" x14ac:dyDescent="0.25">
      <c r="A5462" t="str">
        <f t="shared" si="86"/>
        <v>YAG3EULevel 8Female + maleBiosciencesAll</v>
      </c>
      <c r="B5462" s="214" t="s">
        <v>251</v>
      </c>
      <c r="C5462" s="214" t="s">
        <v>37</v>
      </c>
      <c r="D5462" s="214">
        <v>3</v>
      </c>
      <c r="E5462" s="214" t="s">
        <v>122</v>
      </c>
      <c r="F5462" s="214" t="s">
        <v>248</v>
      </c>
      <c r="G5462" s="214" t="s">
        <v>246</v>
      </c>
      <c r="H5462" s="214" t="s">
        <v>51</v>
      </c>
      <c r="I5462" s="214" t="s">
        <v>20</v>
      </c>
      <c r="J5462" s="214">
        <v>200</v>
      </c>
      <c r="K5462" s="214">
        <v>180</v>
      </c>
      <c r="L5462" s="214">
        <v>21.8</v>
      </c>
      <c r="M5462" s="214">
        <v>9.4</v>
      </c>
      <c r="N5462" s="214">
        <v>140</v>
      </c>
      <c r="O5462" s="214">
        <v>22</v>
      </c>
      <c r="P5462" s="214">
        <v>5.8</v>
      </c>
      <c r="Q5462" s="214">
        <v>49.7</v>
      </c>
      <c r="R5462" s="214">
        <v>49.9</v>
      </c>
      <c r="S5462" s="214">
        <v>50.4</v>
      </c>
      <c r="T5462" s="214">
        <v>0.7</v>
      </c>
      <c r="U5462" s="214">
        <v>85</v>
      </c>
      <c r="V5462" s="214">
        <v>29900</v>
      </c>
      <c r="W5462" s="214">
        <v>34700</v>
      </c>
      <c r="X5462" s="214">
        <v>39800</v>
      </c>
    </row>
    <row r="5463" spans="1:24" x14ac:dyDescent="0.25">
      <c r="A5463" t="str">
        <f t="shared" si="86"/>
        <v>YAG3EULevel 8Female + maleBusiness and managementAll</v>
      </c>
      <c r="B5463" s="214" t="s">
        <v>251</v>
      </c>
      <c r="C5463" s="214" t="s">
        <v>37</v>
      </c>
      <c r="D5463" s="214">
        <v>3</v>
      </c>
      <c r="E5463" s="214" t="s">
        <v>122</v>
      </c>
      <c r="F5463" s="214" t="s">
        <v>248</v>
      </c>
      <c r="G5463" s="214" t="s">
        <v>246</v>
      </c>
      <c r="H5463" s="214" t="s">
        <v>87</v>
      </c>
      <c r="I5463" s="214" t="s">
        <v>20</v>
      </c>
      <c r="J5463" s="214">
        <v>115</v>
      </c>
      <c r="K5463" s="214">
        <v>105</v>
      </c>
      <c r="L5463" s="214">
        <v>32.700000000000003</v>
      </c>
      <c r="M5463" s="214">
        <v>6.5</v>
      </c>
      <c r="N5463" s="214">
        <v>70</v>
      </c>
      <c r="O5463" s="214">
        <v>20.9</v>
      </c>
      <c r="P5463" s="214">
        <v>2.8</v>
      </c>
      <c r="Q5463" s="214">
        <v>34.1</v>
      </c>
      <c r="R5463" s="214">
        <v>41.7</v>
      </c>
      <c r="S5463" s="214">
        <v>43.6</v>
      </c>
      <c r="T5463" s="214">
        <v>9.5</v>
      </c>
      <c r="U5463" s="214">
        <v>35</v>
      </c>
      <c r="V5463" s="214">
        <v>39800</v>
      </c>
      <c r="W5463" s="214">
        <v>45300</v>
      </c>
      <c r="X5463" s="214">
        <v>53700</v>
      </c>
    </row>
    <row r="5464" spans="1:24" x14ac:dyDescent="0.25">
      <c r="A5464" t="str">
        <f t="shared" si="86"/>
        <v>YAG3EULevel 8Female + maleCeltic studiesAll</v>
      </c>
      <c r="B5464" s="214" t="s">
        <v>251</v>
      </c>
      <c r="C5464" s="214" t="s">
        <v>37</v>
      </c>
      <c r="D5464" s="214">
        <v>3</v>
      </c>
      <c r="E5464" s="214" t="s">
        <v>122</v>
      </c>
      <c r="F5464" s="214" t="s">
        <v>248</v>
      </c>
      <c r="G5464" s="214" t="s">
        <v>246</v>
      </c>
      <c r="H5464" s="214" t="s">
        <v>92</v>
      </c>
      <c r="I5464" s="214" t="s">
        <v>20</v>
      </c>
      <c r="J5464" s="214">
        <v>0</v>
      </c>
      <c r="K5464" s="214" t="s">
        <v>140</v>
      </c>
      <c r="L5464" s="214" t="s">
        <v>140</v>
      </c>
      <c r="M5464" s="214" t="s">
        <v>140</v>
      </c>
      <c r="N5464" s="214" t="s">
        <v>140</v>
      </c>
      <c r="O5464" s="214" t="s">
        <v>140</v>
      </c>
      <c r="P5464" s="214" t="s">
        <v>140</v>
      </c>
      <c r="Q5464" s="214" t="s">
        <v>140</v>
      </c>
      <c r="R5464" s="214" t="s">
        <v>140</v>
      </c>
      <c r="S5464" s="214" t="s">
        <v>140</v>
      </c>
      <c r="T5464" s="214" t="s">
        <v>140</v>
      </c>
      <c r="U5464" s="214" t="s">
        <v>136</v>
      </c>
      <c r="V5464" s="214" t="s">
        <v>136</v>
      </c>
      <c r="W5464" s="214" t="s">
        <v>136</v>
      </c>
      <c r="X5464" s="214" t="s">
        <v>136</v>
      </c>
    </row>
    <row r="5465" spans="1:24" x14ac:dyDescent="0.25">
      <c r="A5465" t="str">
        <f t="shared" si="86"/>
        <v>YAG3EULevel 8Female + maleChemistryAll</v>
      </c>
      <c r="B5465" s="214" t="s">
        <v>251</v>
      </c>
      <c r="C5465" s="214" t="s">
        <v>37</v>
      </c>
      <c r="D5465" s="214">
        <v>3</v>
      </c>
      <c r="E5465" s="214" t="s">
        <v>122</v>
      </c>
      <c r="F5465" s="214" t="s">
        <v>248</v>
      </c>
      <c r="G5465" s="214" t="s">
        <v>246</v>
      </c>
      <c r="H5465" s="214" t="s">
        <v>63</v>
      </c>
      <c r="I5465" s="214" t="s">
        <v>20</v>
      </c>
      <c r="J5465" s="214">
        <v>105</v>
      </c>
      <c r="K5465" s="214">
        <v>95</v>
      </c>
      <c r="L5465" s="214">
        <v>19.100000000000001</v>
      </c>
      <c r="M5465" s="214">
        <v>9.6</v>
      </c>
      <c r="N5465" s="214">
        <v>75</v>
      </c>
      <c r="O5465" s="214">
        <v>33.9</v>
      </c>
      <c r="P5465" s="214">
        <v>4.2</v>
      </c>
      <c r="Q5465" s="214">
        <v>41.7</v>
      </c>
      <c r="R5465" s="214">
        <v>42.8</v>
      </c>
      <c r="S5465" s="214">
        <v>42.8</v>
      </c>
      <c r="T5465" s="214">
        <v>1.1000000000000001</v>
      </c>
      <c r="U5465" s="214">
        <v>35</v>
      </c>
      <c r="V5465" s="214">
        <v>29900</v>
      </c>
      <c r="W5465" s="214">
        <v>32100</v>
      </c>
      <c r="X5465" s="214">
        <v>37200</v>
      </c>
    </row>
    <row r="5466" spans="1:24" x14ac:dyDescent="0.25">
      <c r="A5466" t="str">
        <f t="shared" si="86"/>
        <v>YAG3EULevel 8Female + maleCombined and general studiesAll</v>
      </c>
      <c r="B5466" s="214" t="s">
        <v>251</v>
      </c>
      <c r="C5466" s="214" t="s">
        <v>37</v>
      </c>
      <c r="D5466" s="214">
        <v>3</v>
      </c>
      <c r="E5466" s="214" t="s">
        <v>122</v>
      </c>
      <c r="F5466" s="214" t="s">
        <v>248</v>
      </c>
      <c r="G5466" s="214" t="s">
        <v>246</v>
      </c>
      <c r="H5466" s="214" t="s">
        <v>103</v>
      </c>
      <c r="I5466" s="214" t="s">
        <v>20</v>
      </c>
      <c r="J5466" s="214">
        <v>0</v>
      </c>
      <c r="K5466" s="214">
        <v>0</v>
      </c>
      <c r="L5466" s="214">
        <v>50</v>
      </c>
      <c r="M5466" s="214">
        <v>0</v>
      </c>
      <c r="N5466" s="214">
        <v>0</v>
      </c>
      <c r="O5466" s="214">
        <v>50</v>
      </c>
      <c r="P5466" s="214">
        <v>0</v>
      </c>
      <c r="Q5466" s="214">
        <v>0</v>
      </c>
      <c r="R5466" s="214">
        <v>0</v>
      </c>
      <c r="S5466" s="214">
        <v>0</v>
      </c>
      <c r="T5466" s="214">
        <v>0</v>
      </c>
      <c r="U5466" s="214" t="s">
        <v>136</v>
      </c>
      <c r="V5466" s="214" t="s">
        <v>136</v>
      </c>
      <c r="W5466" s="214" t="s">
        <v>136</v>
      </c>
      <c r="X5466" s="214" t="s">
        <v>136</v>
      </c>
    </row>
    <row r="5467" spans="1:24" x14ac:dyDescent="0.25">
      <c r="A5467" t="str">
        <f t="shared" si="86"/>
        <v>YAG3EULevel 8Female + maleComputingAll</v>
      </c>
      <c r="B5467" s="214" t="s">
        <v>251</v>
      </c>
      <c r="C5467" s="214" t="s">
        <v>37</v>
      </c>
      <c r="D5467" s="214">
        <v>3</v>
      </c>
      <c r="E5467" s="214" t="s">
        <v>122</v>
      </c>
      <c r="F5467" s="214" t="s">
        <v>248</v>
      </c>
      <c r="G5467" s="214" t="s">
        <v>246</v>
      </c>
      <c r="H5467" s="214" t="s">
        <v>71</v>
      </c>
      <c r="I5467" s="214" t="s">
        <v>20</v>
      </c>
      <c r="J5467" s="214">
        <v>125</v>
      </c>
      <c r="K5467" s="214">
        <v>110</v>
      </c>
      <c r="L5467" s="214">
        <v>21.4</v>
      </c>
      <c r="M5467" s="214">
        <v>12.2</v>
      </c>
      <c r="N5467" s="214">
        <v>85</v>
      </c>
      <c r="O5467" s="214">
        <v>19.100000000000001</v>
      </c>
      <c r="P5467" s="214">
        <v>1.9</v>
      </c>
      <c r="Q5467" s="214">
        <v>54.8</v>
      </c>
      <c r="R5467" s="214">
        <v>56.7</v>
      </c>
      <c r="S5467" s="214">
        <v>57.6</v>
      </c>
      <c r="T5467" s="214">
        <v>2.8</v>
      </c>
      <c r="U5467" s="214">
        <v>55</v>
      </c>
      <c r="V5467" s="214">
        <v>34700</v>
      </c>
      <c r="W5467" s="214">
        <v>53700</v>
      </c>
      <c r="X5467" s="214">
        <v>81700</v>
      </c>
    </row>
    <row r="5468" spans="1:24" x14ac:dyDescent="0.25">
      <c r="A5468" t="str">
        <f t="shared" si="86"/>
        <v>YAG3EULevel 8Female + maleCreative arts and designAll</v>
      </c>
      <c r="B5468" s="214" t="s">
        <v>251</v>
      </c>
      <c r="C5468" s="214" t="s">
        <v>37</v>
      </c>
      <c r="D5468" s="214">
        <v>3</v>
      </c>
      <c r="E5468" s="214" t="s">
        <v>122</v>
      </c>
      <c r="F5468" s="214" t="s">
        <v>248</v>
      </c>
      <c r="G5468" s="214" t="s">
        <v>246</v>
      </c>
      <c r="H5468" s="214" t="s">
        <v>99</v>
      </c>
      <c r="I5468" s="214" t="s">
        <v>20</v>
      </c>
      <c r="J5468" s="214">
        <v>40</v>
      </c>
      <c r="K5468" s="214">
        <v>35</v>
      </c>
      <c r="L5468" s="214">
        <v>39.4</v>
      </c>
      <c r="M5468" s="214">
        <v>5.3</v>
      </c>
      <c r="N5468" s="214">
        <v>20</v>
      </c>
      <c r="O5468" s="214">
        <v>14.1</v>
      </c>
      <c r="P5468" s="214">
        <v>0.9</v>
      </c>
      <c r="Q5468" s="214">
        <v>37.1</v>
      </c>
      <c r="R5468" s="214">
        <v>45.6</v>
      </c>
      <c r="S5468" s="214">
        <v>45.6</v>
      </c>
      <c r="T5468" s="214">
        <v>8.4</v>
      </c>
      <c r="U5468" s="214">
        <v>10</v>
      </c>
      <c r="V5468" s="214">
        <v>27400</v>
      </c>
      <c r="W5468" s="214">
        <v>33900</v>
      </c>
      <c r="X5468" s="214">
        <v>42000</v>
      </c>
    </row>
    <row r="5469" spans="1:24" x14ac:dyDescent="0.25">
      <c r="A5469" t="str">
        <f t="shared" si="86"/>
        <v>YAG3EULevel 8Female + maleEconomicsAll</v>
      </c>
      <c r="B5469" s="214" t="s">
        <v>251</v>
      </c>
      <c r="C5469" s="214" t="s">
        <v>37</v>
      </c>
      <c r="D5469" s="214">
        <v>3</v>
      </c>
      <c r="E5469" s="214" t="s">
        <v>122</v>
      </c>
      <c r="F5469" s="214" t="s">
        <v>248</v>
      </c>
      <c r="G5469" s="214" t="s">
        <v>246</v>
      </c>
      <c r="H5469" s="214" t="s">
        <v>79</v>
      </c>
      <c r="I5469" s="214" t="s">
        <v>20</v>
      </c>
      <c r="J5469" s="214">
        <v>80</v>
      </c>
      <c r="K5469" s="214">
        <v>70</v>
      </c>
      <c r="L5469" s="214">
        <v>12.4</v>
      </c>
      <c r="M5469" s="214">
        <v>15.2</v>
      </c>
      <c r="N5469" s="214">
        <v>60</v>
      </c>
      <c r="O5469" s="214">
        <v>29.1</v>
      </c>
      <c r="P5469" s="214">
        <v>4.3</v>
      </c>
      <c r="Q5469" s="214">
        <v>45.6</v>
      </c>
      <c r="R5469" s="214">
        <v>54.2</v>
      </c>
      <c r="S5469" s="214">
        <v>54.2</v>
      </c>
      <c r="T5469" s="214">
        <v>8.6</v>
      </c>
      <c r="U5469" s="214">
        <v>30</v>
      </c>
      <c r="V5469" s="214">
        <v>35800</v>
      </c>
      <c r="W5469" s="214">
        <v>43800</v>
      </c>
      <c r="X5469" s="214">
        <v>54400</v>
      </c>
    </row>
    <row r="5470" spans="1:24" x14ac:dyDescent="0.25">
      <c r="A5470" t="str">
        <f t="shared" si="86"/>
        <v>YAG3EULevel 8Female + maleEducation and teachingAll</v>
      </c>
      <c r="B5470" s="214" t="s">
        <v>251</v>
      </c>
      <c r="C5470" s="214" t="s">
        <v>37</v>
      </c>
      <c r="D5470" s="214">
        <v>3</v>
      </c>
      <c r="E5470" s="214" t="s">
        <v>122</v>
      </c>
      <c r="F5470" s="214" t="s">
        <v>248</v>
      </c>
      <c r="G5470" s="214" t="s">
        <v>246</v>
      </c>
      <c r="H5470" s="214" t="s">
        <v>101</v>
      </c>
      <c r="I5470" s="214" t="s">
        <v>20</v>
      </c>
      <c r="J5470" s="214">
        <v>70</v>
      </c>
      <c r="K5470" s="214">
        <v>65</v>
      </c>
      <c r="L5470" s="214">
        <v>45.7</v>
      </c>
      <c r="M5470" s="214">
        <v>7.2</v>
      </c>
      <c r="N5470" s="214">
        <v>35</v>
      </c>
      <c r="O5470" s="214">
        <v>23.2</v>
      </c>
      <c r="P5470" s="214">
        <v>3.1</v>
      </c>
      <c r="Q5470" s="214">
        <v>26.5</v>
      </c>
      <c r="R5470" s="214">
        <v>28</v>
      </c>
      <c r="S5470" s="214">
        <v>28</v>
      </c>
      <c r="T5470" s="214">
        <v>1.5</v>
      </c>
      <c r="U5470" s="214">
        <v>15</v>
      </c>
      <c r="V5470" s="214">
        <v>18600</v>
      </c>
      <c r="W5470" s="214">
        <v>25700</v>
      </c>
      <c r="X5470" s="214">
        <v>36100</v>
      </c>
    </row>
    <row r="5471" spans="1:24" x14ac:dyDescent="0.25">
      <c r="A5471" t="str">
        <f t="shared" si="86"/>
        <v>YAG3EULevel 8Female + maleEngineeringAll</v>
      </c>
      <c r="B5471" s="214" t="s">
        <v>251</v>
      </c>
      <c r="C5471" s="214" t="s">
        <v>37</v>
      </c>
      <c r="D5471" s="214">
        <v>3</v>
      </c>
      <c r="E5471" s="214" t="s">
        <v>122</v>
      </c>
      <c r="F5471" s="214" t="s">
        <v>248</v>
      </c>
      <c r="G5471" s="214" t="s">
        <v>246</v>
      </c>
      <c r="H5471" s="214" t="s">
        <v>68</v>
      </c>
      <c r="I5471" s="214" t="s">
        <v>20</v>
      </c>
      <c r="J5471" s="214">
        <v>320</v>
      </c>
      <c r="K5471" s="214">
        <v>285</v>
      </c>
      <c r="L5471" s="214">
        <v>28.1</v>
      </c>
      <c r="M5471" s="214">
        <v>11.4</v>
      </c>
      <c r="N5471" s="214">
        <v>205</v>
      </c>
      <c r="O5471" s="214">
        <v>19.899999999999999</v>
      </c>
      <c r="P5471" s="214">
        <v>5.7</v>
      </c>
      <c r="Q5471" s="214">
        <v>43.8</v>
      </c>
      <c r="R5471" s="214">
        <v>46.3</v>
      </c>
      <c r="S5471" s="214">
        <v>46.3</v>
      </c>
      <c r="T5471" s="214">
        <v>2.5</v>
      </c>
      <c r="U5471" s="214">
        <v>120</v>
      </c>
      <c r="V5471" s="214">
        <v>31800</v>
      </c>
      <c r="W5471" s="214">
        <v>39100</v>
      </c>
      <c r="X5471" s="214">
        <v>48500</v>
      </c>
    </row>
    <row r="5472" spans="1:24" x14ac:dyDescent="0.25">
      <c r="A5472" t="str">
        <f t="shared" si="86"/>
        <v>YAG3EULevel 8Female + maleEnglish studiesAll</v>
      </c>
      <c r="B5472" s="214" t="s">
        <v>251</v>
      </c>
      <c r="C5472" s="214" t="s">
        <v>37</v>
      </c>
      <c r="D5472" s="214">
        <v>3</v>
      </c>
      <c r="E5472" s="214" t="s">
        <v>122</v>
      </c>
      <c r="F5472" s="214" t="s">
        <v>248</v>
      </c>
      <c r="G5472" s="214" t="s">
        <v>246</v>
      </c>
      <c r="H5472" s="214" t="s">
        <v>90</v>
      </c>
      <c r="I5472" s="214" t="s">
        <v>20</v>
      </c>
      <c r="J5472" s="214">
        <v>55</v>
      </c>
      <c r="K5472" s="214">
        <v>50</v>
      </c>
      <c r="L5472" s="214">
        <v>30.1</v>
      </c>
      <c r="M5472" s="214">
        <v>11.5</v>
      </c>
      <c r="N5472" s="214">
        <v>35</v>
      </c>
      <c r="O5472" s="214">
        <v>20.7</v>
      </c>
      <c r="P5472" s="214">
        <v>6</v>
      </c>
      <c r="Q5472" s="214">
        <v>43.2</v>
      </c>
      <c r="R5472" s="214">
        <v>43.2</v>
      </c>
      <c r="S5472" s="214">
        <v>43.2</v>
      </c>
      <c r="T5472" s="214">
        <v>0</v>
      </c>
      <c r="U5472" s="214">
        <v>20</v>
      </c>
      <c r="V5472" s="214">
        <v>24100</v>
      </c>
      <c r="W5472" s="214">
        <v>34300</v>
      </c>
      <c r="X5472" s="214">
        <v>38700</v>
      </c>
    </row>
    <row r="5473" spans="1:24" x14ac:dyDescent="0.25">
      <c r="A5473" t="str">
        <f t="shared" si="86"/>
        <v>YAG3EULevel 8Female + maleGeneral, applied and forensic sciencesAll</v>
      </c>
      <c r="B5473" s="214" t="s">
        <v>251</v>
      </c>
      <c r="C5473" s="214" t="s">
        <v>37</v>
      </c>
      <c r="D5473" s="214">
        <v>3</v>
      </c>
      <c r="E5473" s="214" t="s">
        <v>122</v>
      </c>
      <c r="F5473" s="214" t="s">
        <v>248</v>
      </c>
      <c r="G5473" s="214" t="s">
        <v>246</v>
      </c>
      <c r="H5473" s="214" t="s">
        <v>143</v>
      </c>
      <c r="I5473" s="214" t="s">
        <v>20</v>
      </c>
      <c r="J5473" s="214">
        <v>10</v>
      </c>
      <c r="K5473" s="214">
        <v>10</v>
      </c>
      <c r="L5473" s="214">
        <v>18.5</v>
      </c>
      <c r="M5473" s="214">
        <v>8.5</v>
      </c>
      <c r="N5473" s="214">
        <v>10</v>
      </c>
      <c r="O5473" s="214">
        <v>18.5</v>
      </c>
      <c r="P5473" s="214">
        <v>0</v>
      </c>
      <c r="Q5473" s="214">
        <v>63.1</v>
      </c>
      <c r="R5473" s="214">
        <v>63.1</v>
      </c>
      <c r="S5473" s="214">
        <v>63.1</v>
      </c>
      <c r="T5473" s="214">
        <v>0</v>
      </c>
      <c r="U5473" s="214" t="s">
        <v>140</v>
      </c>
      <c r="V5473" s="214" t="s">
        <v>140</v>
      </c>
      <c r="W5473" s="214" t="s">
        <v>140</v>
      </c>
      <c r="X5473" s="214" t="s">
        <v>140</v>
      </c>
    </row>
    <row r="5474" spans="1:24" x14ac:dyDescent="0.25">
      <c r="A5474" t="str">
        <f t="shared" si="86"/>
        <v>YAG3EULevel 8Female + maleGeography, earth and environmental studiesAll</v>
      </c>
      <c r="B5474" s="214" t="s">
        <v>251</v>
      </c>
      <c r="C5474" s="214" t="s">
        <v>37</v>
      </c>
      <c r="D5474" s="214">
        <v>3</v>
      </c>
      <c r="E5474" s="214" t="s">
        <v>122</v>
      </c>
      <c r="F5474" s="214" t="s">
        <v>248</v>
      </c>
      <c r="G5474" s="214" t="s">
        <v>246</v>
      </c>
      <c r="H5474" s="214" t="s">
        <v>144</v>
      </c>
      <c r="I5474" s="214" t="s">
        <v>20</v>
      </c>
      <c r="J5474" s="214">
        <v>90</v>
      </c>
      <c r="K5474" s="214">
        <v>80</v>
      </c>
      <c r="L5474" s="214">
        <v>24.1</v>
      </c>
      <c r="M5474" s="214">
        <v>14.1</v>
      </c>
      <c r="N5474" s="214">
        <v>60</v>
      </c>
      <c r="O5474" s="214">
        <v>39.1</v>
      </c>
      <c r="P5474" s="214">
        <v>7.6</v>
      </c>
      <c r="Q5474" s="214">
        <v>26.7</v>
      </c>
      <c r="R5474" s="214">
        <v>29.3</v>
      </c>
      <c r="S5474" s="214">
        <v>29.3</v>
      </c>
      <c r="T5474" s="214">
        <v>2.5</v>
      </c>
      <c r="U5474" s="214">
        <v>15</v>
      </c>
      <c r="V5474" s="214">
        <v>28800</v>
      </c>
      <c r="W5474" s="214">
        <v>35800</v>
      </c>
      <c r="X5474" s="214">
        <v>40200</v>
      </c>
    </row>
    <row r="5475" spans="1:24" x14ac:dyDescent="0.25">
      <c r="A5475" t="str">
        <f t="shared" si="86"/>
        <v>YAG3EULevel 8Female + maleHealth and social careAll</v>
      </c>
      <c r="B5475" s="214" t="s">
        <v>251</v>
      </c>
      <c r="C5475" s="214" t="s">
        <v>37</v>
      </c>
      <c r="D5475" s="214">
        <v>3</v>
      </c>
      <c r="E5475" s="214" t="s">
        <v>122</v>
      </c>
      <c r="F5475" s="214" t="s">
        <v>248</v>
      </c>
      <c r="G5475" s="214" t="s">
        <v>246</v>
      </c>
      <c r="H5475" s="214" t="s">
        <v>83</v>
      </c>
      <c r="I5475" s="214" t="s">
        <v>20</v>
      </c>
      <c r="J5475" s="214">
        <v>5</v>
      </c>
      <c r="K5475" s="214">
        <v>5</v>
      </c>
      <c r="L5475" s="214">
        <v>0</v>
      </c>
      <c r="M5475" s="214">
        <v>0</v>
      </c>
      <c r="N5475" s="214">
        <v>5</v>
      </c>
      <c r="O5475" s="214">
        <v>0</v>
      </c>
      <c r="P5475" s="214">
        <v>0</v>
      </c>
      <c r="Q5475" s="214">
        <v>75</v>
      </c>
      <c r="R5475" s="214">
        <v>100</v>
      </c>
      <c r="S5475" s="214">
        <v>100</v>
      </c>
      <c r="T5475" s="214">
        <v>25</v>
      </c>
      <c r="U5475" s="214" t="s">
        <v>140</v>
      </c>
      <c r="V5475" s="214" t="s">
        <v>140</v>
      </c>
      <c r="W5475" s="214" t="s">
        <v>140</v>
      </c>
      <c r="X5475" s="214" t="s">
        <v>140</v>
      </c>
    </row>
    <row r="5476" spans="1:24" x14ac:dyDescent="0.25">
      <c r="A5476" t="str">
        <f t="shared" si="86"/>
        <v>YAG3EULevel 8Female + maleHistory and archaeologyAll</v>
      </c>
      <c r="B5476" s="214" t="s">
        <v>251</v>
      </c>
      <c r="C5476" s="214" t="s">
        <v>37</v>
      </c>
      <c r="D5476" s="214">
        <v>3</v>
      </c>
      <c r="E5476" s="214" t="s">
        <v>122</v>
      </c>
      <c r="F5476" s="214" t="s">
        <v>248</v>
      </c>
      <c r="G5476" s="214" t="s">
        <v>246</v>
      </c>
      <c r="H5476" s="214" t="s">
        <v>95</v>
      </c>
      <c r="I5476" s="214" t="s">
        <v>20</v>
      </c>
      <c r="J5476" s="214">
        <v>105</v>
      </c>
      <c r="K5476" s="214">
        <v>95</v>
      </c>
      <c r="L5476" s="214">
        <v>23.9</v>
      </c>
      <c r="M5476" s="214">
        <v>10.5</v>
      </c>
      <c r="N5476" s="214">
        <v>70</v>
      </c>
      <c r="O5476" s="214">
        <v>23.6</v>
      </c>
      <c r="P5476" s="214">
        <v>6.4</v>
      </c>
      <c r="Q5476" s="214">
        <v>41.9</v>
      </c>
      <c r="R5476" s="214">
        <v>46.2</v>
      </c>
      <c r="S5476" s="214">
        <v>46.2</v>
      </c>
      <c r="T5476" s="214">
        <v>4.2</v>
      </c>
      <c r="U5476" s="214">
        <v>35</v>
      </c>
      <c r="V5476" s="214">
        <v>27400</v>
      </c>
      <c r="W5476" s="214">
        <v>34300</v>
      </c>
      <c r="X5476" s="214">
        <v>38300</v>
      </c>
    </row>
    <row r="5477" spans="1:24" x14ac:dyDescent="0.25">
      <c r="A5477" t="str">
        <f t="shared" si="86"/>
        <v>YAG3EULevel 8Female + maleLanguages and area studiesAll</v>
      </c>
      <c r="B5477" s="214" t="s">
        <v>251</v>
      </c>
      <c r="C5477" s="214" t="s">
        <v>37</v>
      </c>
      <c r="D5477" s="214">
        <v>3</v>
      </c>
      <c r="E5477" s="214" t="s">
        <v>122</v>
      </c>
      <c r="F5477" s="214" t="s">
        <v>248</v>
      </c>
      <c r="G5477" s="214" t="s">
        <v>246</v>
      </c>
      <c r="H5477" s="214" t="s">
        <v>168</v>
      </c>
      <c r="I5477" s="214" t="s">
        <v>20</v>
      </c>
      <c r="J5477" s="214">
        <v>90</v>
      </c>
      <c r="K5477" s="214">
        <v>80</v>
      </c>
      <c r="L5477" s="214">
        <v>22.7</v>
      </c>
      <c r="M5477" s="214">
        <v>14.1</v>
      </c>
      <c r="N5477" s="214">
        <v>60</v>
      </c>
      <c r="O5477" s="214">
        <v>27.7</v>
      </c>
      <c r="P5477" s="214">
        <v>5.5</v>
      </c>
      <c r="Q5477" s="214">
        <v>37.799999999999997</v>
      </c>
      <c r="R5477" s="214">
        <v>40.299999999999997</v>
      </c>
      <c r="S5477" s="214">
        <v>44.1</v>
      </c>
      <c r="T5477" s="214">
        <v>6.3</v>
      </c>
      <c r="U5477" s="214">
        <v>20</v>
      </c>
      <c r="V5477" s="214">
        <v>17200</v>
      </c>
      <c r="W5477" s="214">
        <v>26300</v>
      </c>
      <c r="X5477" s="214">
        <v>33200</v>
      </c>
    </row>
    <row r="5478" spans="1:24" x14ac:dyDescent="0.25">
      <c r="A5478" t="str">
        <f t="shared" si="86"/>
        <v>YAG3EULevel 8Female + maleLawAll</v>
      </c>
      <c r="B5478" s="214" t="s">
        <v>251</v>
      </c>
      <c r="C5478" s="214" t="s">
        <v>37</v>
      </c>
      <c r="D5478" s="214">
        <v>3</v>
      </c>
      <c r="E5478" s="214" t="s">
        <v>122</v>
      </c>
      <c r="F5478" s="214" t="s">
        <v>248</v>
      </c>
      <c r="G5478" s="214" t="s">
        <v>246</v>
      </c>
      <c r="H5478" s="214" t="s">
        <v>85</v>
      </c>
      <c r="I5478" s="214" t="s">
        <v>20</v>
      </c>
      <c r="J5478" s="214">
        <v>50</v>
      </c>
      <c r="K5478" s="214">
        <v>50</v>
      </c>
      <c r="L5478" s="214">
        <v>30.6</v>
      </c>
      <c r="M5478" s="214">
        <v>3.9</v>
      </c>
      <c r="N5478" s="214">
        <v>35</v>
      </c>
      <c r="O5478" s="214">
        <v>14.3</v>
      </c>
      <c r="P5478" s="214">
        <v>0</v>
      </c>
      <c r="Q5478" s="214">
        <v>44.9</v>
      </c>
      <c r="R5478" s="214">
        <v>55.1</v>
      </c>
      <c r="S5478" s="214">
        <v>55.1</v>
      </c>
      <c r="T5478" s="214">
        <v>10.199999999999999</v>
      </c>
      <c r="U5478" s="214">
        <v>20</v>
      </c>
      <c r="V5478" s="214">
        <v>33900</v>
      </c>
      <c r="W5478" s="214">
        <v>40200</v>
      </c>
      <c r="X5478" s="214">
        <v>44300</v>
      </c>
    </row>
    <row r="5479" spans="1:24" x14ac:dyDescent="0.25">
      <c r="A5479" t="str">
        <f t="shared" si="86"/>
        <v>YAG3EULevel 8Female + maleMaterials and technologyAll</v>
      </c>
      <c r="B5479" s="214" t="s">
        <v>251</v>
      </c>
      <c r="C5479" s="214" t="s">
        <v>37</v>
      </c>
      <c r="D5479" s="214">
        <v>3</v>
      </c>
      <c r="E5479" s="214" t="s">
        <v>122</v>
      </c>
      <c r="F5479" s="214" t="s">
        <v>248</v>
      </c>
      <c r="G5479" s="214" t="s">
        <v>246</v>
      </c>
      <c r="H5479" s="214" t="s">
        <v>145</v>
      </c>
      <c r="I5479" s="214" t="s">
        <v>20</v>
      </c>
      <c r="J5479" s="214">
        <v>40</v>
      </c>
      <c r="K5479" s="214">
        <v>35</v>
      </c>
      <c r="L5479" s="214">
        <v>10.8</v>
      </c>
      <c r="M5479" s="214">
        <v>5.0999999999999996</v>
      </c>
      <c r="N5479" s="214">
        <v>35</v>
      </c>
      <c r="O5479" s="214">
        <v>31.1</v>
      </c>
      <c r="P5479" s="214">
        <v>5.4</v>
      </c>
      <c r="Q5479" s="214">
        <v>50</v>
      </c>
      <c r="R5479" s="214">
        <v>52.7</v>
      </c>
      <c r="S5479" s="214">
        <v>52.7</v>
      </c>
      <c r="T5479" s="214">
        <v>2.7</v>
      </c>
      <c r="U5479" s="214">
        <v>15</v>
      </c>
      <c r="V5479" s="214">
        <v>31400</v>
      </c>
      <c r="W5479" s="214">
        <v>38000</v>
      </c>
      <c r="X5479" s="214">
        <v>45600</v>
      </c>
    </row>
    <row r="5480" spans="1:24" x14ac:dyDescent="0.25">
      <c r="A5480" t="str">
        <f t="shared" si="86"/>
        <v>YAG3EULevel 8Female + maleMathematical sciencesAll</v>
      </c>
      <c r="B5480" s="214" t="s">
        <v>251</v>
      </c>
      <c r="C5480" s="214" t="s">
        <v>37</v>
      </c>
      <c r="D5480" s="214">
        <v>3</v>
      </c>
      <c r="E5480" s="214" t="s">
        <v>122</v>
      </c>
      <c r="F5480" s="214" t="s">
        <v>248</v>
      </c>
      <c r="G5480" s="214" t="s">
        <v>246</v>
      </c>
      <c r="H5480" s="214" t="s">
        <v>66</v>
      </c>
      <c r="I5480" s="214" t="s">
        <v>20</v>
      </c>
      <c r="J5480" s="214">
        <v>115</v>
      </c>
      <c r="K5480" s="214">
        <v>105</v>
      </c>
      <c r="L5480" s="214">
        <v>25.4</v>
      </c>
      <c r="M5480" s="214">
        <v>10.1</v>
      </c>
      <c r="N5480" s="214">
        <v>75</v>
      </c>
      <c r="O5480" s="214">
        <v>28.8</v>
      </c>
      <c r="P5480" s="214">
        <v>6.9</v>
      </c>
      <c r="Q5480" s="214">
        <v>38.9</v>
      </c>
      <c r="R5480" s="214">
        <v>38.9</v>
      </c>
      <c r="S5480" s="214">
        <v>38.9</v>
      </c>
      <c r="T5480" s="214">
        <v>0</v>
      </c>
      <c r="U5480" s="214">
        <v>40</v>
      </c>
      <c r="V5480" s="214">
        <v>37200</v>
      </c>
      <c r="W5480" s="214">
        <v>46400</v>
      </c>
      <c r="X5480" s="214">
        <v>84700</v>
      </c>
    </row>
    <row r="5481" spans="1:24" x14ac:dyDescent="0.25">
      <c r="A5481" t="str">
        <f t="shared" si="86"/>
        <v>YAG3EULevel 8Female + maleMedia, journalism and communicationsAll</v>
      </c>
      <c r="B5481" s="214" t="s">
        <v>251</v>
      </c>
      <c r="C5481" s="214" t="s">
        <v>37</v>
      </c>
      <c r="D5481" s="214">
        <v>3</v>
      </c>
      <c r="E5481" s="214" t="s">
        <v>122</v>
      </c>
      <c r="F5481" s="214" t="s">
        <v>248</v>
      </c>
      <c r="G5481" s="214" t="s">
        <v>246</v>
      </c>
      <c r="H5481" s="214" t="s">
        <v>146</v>
      </c>
      <c r="I5481" s="214" t="s">
        <v>20</v>
      </c>
      <c r="J5481" s="214">
        <v>15</v>
      </c>
      <c r="K5481" s="214">
        <v>15</v>
      </c>
      <c r="L5481" s="214">
        <v>10.6</v>
      </c>
      <c r="M5481" s="214">
        <v>14.1</v>
      </c>
      <c r="N5481" s="214">
        <v>15</v>
      </c>
      <c r="O5481" s="214">
        <v>45.9</v>
      </c>
      <c r="P5481" s="214">
        <v>0</v>
      </c>
      <c r="Q5481" s="214">
        <v>43.5</v>
      </c>
      <c r="R5481" s="214">
        <v>43.5</v>
      </c>
      <c r="S5481" s="214">
        <v>43.5</v>
      </c>
      <c r="T5481" s="214">
        <v>0</v>
      </c>
      <c r="U5481" s="214" t="s">
        <v>140</v>
      </c>
      <c r="V5481" s="214" t="s">
        <v>140</v>
      </c>
      <c r="W5481" s="214" t="s">
        <v>140</v>
      </c>
      <c r="X5481" s="214" t="s">
        <v>140</v>
      </c>
    </row>
    <row r="5482" spans="1:24" x14ac:dyDescent="0.25">
      <c r="A5482" t="str">
        <f t="shared" si="86"/>
        <v>YAG3EULevel 8Female + maleMedical sciencesAll</v>
      </c>
      <c r="B5482" s="214" t="s">
        <v>251</v>
      </c>
      <c r="C5482" s="214" t="s">
        <v>37</v>
      </c>
      <c r="D5482" s="214">
        <v>3</v>
      </c>
      <c r="E5482" s="214" t="s">
        <v>122</v>
      </c>
      <c r="F5482" s="214" t="s">
        <v>248</v>
      </c>
      <c r="G5482" s="214" t="s">
        <v>246</v>
      </c>
      <c r="H5482" s="214" t="s">
        <v>147</v>
      </c>
      <c r="I5482" s="214" t="s">
        <v>20</v>
      </c>
      <c r="J5482" s="214">
        <v>45</v>
      </c>
      <c r="K5482" s="214">
        <v>40</v>
      </c>
      <c r="L5482" s="214">
        <v>16.8</v>
      </c>
      <c r="M5482" s="214">
        <v>11.6</v>
      </c>
      <c r="N5482" s="214">
        <v>35</v>
      </c>
      <c r="O5482" s="214">
        <v>31.2</v>
      </c>
      <c r="P5482" s="214">
        <v>1.2</v>
      </c>
      <c r="Q5482" s="214">
        <v>49.6</v>
      </c>
      <c r="R5482" s="214">
        <v>50.8</v>
      </c>
      <c r="S5482" s="214">
        <v>50.8</v>
      </c>
      <c r="T5482" s="214">
        <v>1.2</v>
      </c>
      <c r="U5482" s="214">
        <v>20</v>
      </c>
      <c r="V5482" s="214">
        <v>28500</v>
      </c>
      <c r="W5482" s="214">
        <v>36900</v>
      </c>
      <c r="X5482" s="214">
        <v>43100</v>
      </c>
    </row>
    <row r="5483" spans="1:24" x14ac:dyDescent="0.25">
      <c r="A5483" t="str">
        <f t="shared" si="86"/>
        <v>YAG3EULevel 8Female + maleMedicine and dentistryAll</v>
      </c>
      <c r="B5483" s="214" t="s">
        <v>251</v>
      </c>
      <c r="C5483" s="214" t="s">
        <v>37</v>
      </c>
      <c r="D5483" s="214">
        <v>3</v>
      </c>
      <c r="E5483" s="214" t="s">
        <v>122</v>
      </c>
      <c r="F5483" s="214" t="s">
        <v>248</v>
      </c>
      <c r="G5483" s="214" t="s">
        <v>246</v>
      </c>
      <c r="H5483" s="214" t="s">
        <v>45</v>
      </c>
      <c r="I5483" s="214" t="s">
        <v>20</v>
      </c>
      <c r="J5483" s="214">
        <v>170</v>
      </c>
      <c r="K5483" s="214">
        <v>155</v>
      </c>
      <c r="L5483" s="214">
        <v>19.2</v>
      </c>
      <c r="M5483" s="214">
        <v>10.199999999999999</v>
      </c>
      <c r="N5483" s="214">
        <v>125</v>
      </c>
      <c r="O5483" s="214">
        <v>20.8</v>
      </c>
      <c r="P5483" s="214">
        <v>4.5999999999999996</v>
      </c>
      <c r="Q5483" s="214">
        <v>52.5</v>
      </c>
      <c r="R5483" s="214">
        <v>55.5</v>
      </c>
      <c r="S5483" s="214">
        <v>55.5</v>
      </c>
      <c r="T5483" s="214">
        <v>2.9</v>
      </c>
      <c r="U5483" s="214">
        <v>75</v>
      </c>
      <c r="V5483" s="214">
        <v>31400</v>
      </c>
      <c r="W5483" s="214">
        <v>37200</v>
      </c>
      <c r="X5483" s="214">
        <v>44500</v>
      </c>
    </row>
    <row r="5484" spans="1:24" x14ac:dyDescent="0.25">
      <c r="A5484" t="str">
        <f t="shared" si="86"/>
        <v>YAG3EULevel 8Female + maleNursing and midwiferyAll</v>
      </c>
      <c r="B5484" s="214" t="s">
        <v>251</v>
      </c>
      <c r="C5484" s="214" t="s">
        <v>37</v>
      </c>
      <c r="D5484" s="214">
        <v>3</v>
      </c>
      <c r="E5484" s="214" t="s">
        <v>122</v>
      </c>
      <c r="F5484" s="214" t="s">
        <v>248</v>
      </c>
      <c r="G5484" s="214" t="s">
        <v>246</v>
      </c>
      <c r="H5484" s="214" t="s">
        <v>148</v>
      </c>
      <c r="I5484" s="214" t="s">
        <v>20</v>
      </c>
      <c r="J5484" s="214">
        <v>5</v>
      </c>
      <c r="K5484" s="214">
        <v>5</v>
      </c>
      <c r="L5484" s="214">
        <v>66.7</v>
      </c>
      <c r="M5484" s="214">
        <v>0</v>
      </c>
      <c r="N5484" s="214">
        <v>0</v>
      </c>
      <c r="O5484" s="214">
        <v>0</v>
      </c>
      <c r="P5484" s="214">
        <v>0</v>
      </c>
      <c r="Q5484" s="214">
        <v>0</v>
      </c>
      <c r="R5484" s="214">
        <v>33.299999999999997</v>
      </c>
      <c r="S5484" s="214">
        <v>33.299999999999997</v>
      </c>
      <c r="T5484" s="214">
        <v>33.299999999999997</v>
      </c>
      <c r="U5484" s="214" t="s">
        <v>136</v>
      </c>
      <c r="V5484" s="214" t="s">
        <v>136</v>
      </c>
      <c r="W5484" s="214" t="s">
        <v>136</v>
      </c>
      <c r="X5484" s="214" t="s">
        <v>136</v>
      </c>
    </row>
    <row r="5485" spans="1:24" x14ac:dyDescent="0.25">
      <c r="A5485" t="str">
        <f t="shared" si="86"/>
        <v>YAG3EULevel 8Female + malePerforming artsAll</v>
      </c>
      <c r="B5485" s="214" t="s">
        <v>251</v>
      </c>
      <c r="C5485" s="214" t="s">
        <v>37</v>
      </c>
      <c r="D5485" s="214">
        <v>3</v>
      </c>
      <c r="E5485" s="214" t="s">
        <v>122</v>
      </c>
      <c r="F5485" s="214" t="s">
        <v>248</v>
      </c>
      <c r="G5485" s="214" t="s">
        <v>246</v>
      </c>
      <c r="H5485" s="214" t="s">
        <v>149</v>
      </c>
      <c r="I5485" s="214" t="s">
        <v>20</v>
      </c>
      <c r="J5485" s="214">
        <v>50</v>
      </c>
      <c r="K5485" s="214">
        <v>50</v>
      </c>
      <c r="L5485" s="214">
        <v>35.4</v>
      </c>
      <c r="M5485" s="214">
        <v>5.9</v>
      </c>
      <c r="N5485" s="214">
        <v>30</v>
      </c>
      <c r="O5485" s="214">
        <v>20.8</v>
      </c>
      <c r="P5485" s="214">
        <v>2.1</v>
      </c>
      <c r="Q5485" s="214">
        <v>37.5</v>
      </c>
      <c r="R5485" s="214">
        <v>39.6</v>
      </c>
      <c r="S5485" s="214">
        <v>41.7</v>
      </c>
      <c r="T5485" s="214">
        <v>4.2</v>
      </c>
      <c r="U5485" s="214">
        <v>15</v>
      </c>
      <c r="V5485" s="214">
        <v>24700</v>
      </c>
      <c r="W5485" s="214">
        <v>30700</v>
      </c>
      <c r="X5485" s="214">
        <v>34700</v>
      </c>
    </row>
    <row r="5486" spans="1:24" x14ac:dyDescent="0.25">
      <c r="A5486" t="str">
        <f t="shared" si="86"/>
        <v>YAG3EULevel 8Female + malePharmacology, toxicology and pharmacyAll</v>
      </c>
      <c r="B5486" s="214" t="s">
        <v>251</v>
      </c>
      <c r="C5486" s="214" t="s">
        <v>37</v>
      </c>
      <c r="D5486" s="214">
        <v>3</v>
      </c>
      <c r="E5486" s="214" t="s">
        <v>122</v>
      </c>
      <c r="F5486" s="214" t="s">
        <v>248</v>
      </c>
      <c r="G5486" s="214" t="s">
        <v>246</v>
      </c>
      <c r="H5486" s="214" t="s">
        <v>48</v>
      </c>
      <c r="I5486" s="214" t="s">
        <v>20</v>
      </c>
      <c r="J5486" s="214">
        <v>35</v>
      </c>
      <c r="K5486" s="214">
        <v>30</v>
      </c>
      <c r="L5486" s="214">
        <v>11.4</v>
      </c>
      <c r="M5486" s="214">
        <v>12.9</v>
      </c>
      <c r="N5486" s="214">
        <v>25</v>
      </c>
      <c r="O5486" s="214">
        <v>29.6</v>
      </c>
      <c r="P5486" s="214">
        <v>3.4</v>
      </c>
      <c r="Q5486" s="214">
        <v>55.6</v>
      </c>
      <c r="R5486" s="214">
        <v>55.6</v>
      </c>
      <c r="S5486" s="214">
        <v>55.6</v>
      </c>
      <c r="T5486" s="214">
        <v>0</v>
      </c>
      <c r="U5486" s="214">
        <v>15</v>
      </c>
      <c r="V5486" s="214">
        <v>35000</v>
      </c>
      <c r="W5486" s="214">
        <v>43800</v>
      </c>
      <c r="X5486" s="214">
        <v>55100</v>
      </c>
    </row>
    <row r="5487" spans="1:24" x14ac:dyDescent="0.25">
      <c r="A5487" t="str">
        <f t="shared" si="86"/>
        <v>YAG3EULevel 8Female + malePhilosophy and religious studiesAll</v>
      </c>
      <c r="B5487" s="214" t="s">
        <v>251</v>
      </c>
      <c r="C5487" s="214" t="s">
        <v>37</v>
      </c>
      <c r="D5487" s="214">
        <v>3</v>
      </c>
      <c r="E5487" s="214" t="s">
        <v>122</v>
      </c>
      <c r="F5487" s="214" t="s">
        <v>248</v>
      </c>
      <c r="G5487" s="214" t="s">
        <v>246</v>
      </c>
      <c r="H5487" s="214" t="s">
        <v>97</v>
      </c>
      <c r="I5487" s="214" t="s">
        <v>20</v>
      </c>
      <c r="J5487" s="214">
        <v>30</v>
      </c>
      <c r="K5487" s="214">
        <v>25</v>
      </c>
      <c r="L5487" s="214">
        <v>26.9</v>
      </c>
      <c r="M5487" s="214">
        <v>10.3</v>
      </c>
      <c r="N5487" s="214">
        <v>20</v>
      </c>
      <c r="O5487" s="214">
        <v>30.8</v>
      </c>
      <c r="P5487" s="214">
        <v>0</v>
      </c>
      <c r="Q5487" s="214">
        <v>38.5</v>
      </c>
      <c r="R5487" s="214">
        <v>42.3</v>
      </c>
      <c r="S5487" s="214">
        <v>42.3</v>
      </c>
      <c r="T5487" s="214">
        <v>3.8</v>
      </c>
      <c r="U5487" s="214" t="s">
        <v>140</v>
      </c>
      <c r="V5487" s="214" t="s">
        <v>140</v>
      </c>
      <c r="W5487" s="214" t="s">
        <v>140</v>
      </c>
      <c r="X5487" s="214" t="s">
        <v>140</v>
      </c>
    </row>
    <row r="5488" spans="1:24" x14ac:dyDescent="0.25">
      <c r="A5488" t="str">
        <f t="shared" si="86"/>
        <v>YAG3EULevel 8Female + malePhysics and astronomyAll</v>
      </c>
      <c r="B5488" s="214" t="s">
        <v>251</v>
      </c>
      <c r="C5488" s="214" t="s">
        <v>37</v>
      </c>
      <c r="D5488" s="214">
        <v>3</v>
      </c>
      <c r="E5488" s="214" t="s">
        <v>122</v>
      </c>
      <c r="F5488" s="214" t="s">
        <v>248</v>
      </c>
      <c r="G5488" s="214" t="s">
        <v>246</v>
      </c>
      <c r="H5488" s="214" t="s">
        <v>61</v>
      </c>
      <c r="I5488" s="214" t="s">
        <v>20</v>
      </c>
      <c r="J5488" s="214">
        <v>135</v>
      </c>
      <c r="K5488" s="214">
        <v>115</v>
      </c>
      <c r="L5488" s="214">
        <v>29.7</v>
      </c>
      <c r="M5488" s="214">
        <v>13.5</v>
      </c>
      <c r="N5488" s="214">
        <v>80</v>
      </c>
      <c r="O5488" s="214">
        <v>30.8</v>
      </c>
      <c r="P5488" s="214">
        <v>3.2</v>
      </c>
      <c r="Q5488" s="214">
        <v>34</v>
      </c>
      <c r="R5488" s="214">
        <v>36.299999999999997</v>
      </c>
      <c r="S5488" s="214">
        <v>36.299999999999997</v>
      </c>
      <c r="T5488" s="214">
        <v>2.2999999999999998</v>
      </c>
      <c r="U5488" s="214">
        <v>35</v>
      </c>
      <c r="V5488" s="214">
        <v>33600</v>
      </c>
      <c r="W5488" s="214">
        <v>42000</v>
      </c>
      <c r="X5488" s="214">
        <v>66800</v>
      </c>
    </row>
    <row r="5489" spans="1:24" x14ac:dyDescent="0.25">
      <c r="A5489" t="str">
        <f t="shared" si="86"/>
        <v>YAG3EULevel 8Female + malePoliticsAll</v>
      </c>
      <c r="B5489" s="214" t="s">
        <v>251</v>
      </c>
      <c r="C5489" s="214" t="s">
        <v>37</v>
      </c>
      <c r="D5489" s="214">
        <v>3</v>
      </c>
      <c r="E5489" s="214" t="s">
        <v>122</v>
      </c>
      <c r="F5489" s="214" t="s">
        <v>248</v>
      </c>
      <c r="G5489" s="214" t="s">
        <v>246</v>
      </c>
      <c r="H5489" s="214" t="s">
        <v>81</v>
      </c>
      <c r="I5489" s="214" t="s">
        <v>20</v>
      </c>
      <c r="J5489" s="214">
        <v>105</v>
      </c>
      <c r="K5489" s="214">
        <v>100</v>
      </c>
      <c r="L5489" s="214">
        <v>28</v>
      </c>
      <c r="M5489" s="214">
        <v>6.6</v>
      </c>
      <c r="N5489" s="214">
        <v>70</v>
      </c>
      <c r="O5489" s="214">
        <v>25.7</v>
      </c>
      <c r="P5489" s="214">
        <v>3</v>
      </c>
      <c r="Q5489" s="214">
        <v>39.200000000000003</v>
      </c>
      <c r="R5489" s="214">
        <v>43.2</v>
      </c>
      <c r="S5489" s="214">
        <v>43.2</v>
      </c>
      <c r="T5489" s="214">
        <v>4.0999999999999996</v>
      </c>
      <c r="U5489" s="214">
        <v>35</v>
      </c>
      <c r="V5489" s="214">
        <v>31400</v>
      </c>
      <c r="W5489" s="214">
        <v>39100</v>
      </c>
      <c r="X5489" s="214">
        <v>41600</v>
      </c>
    </row>
    <row r="5490" spans="1:24" x14ac:dyDescent="0.25">
      <c r="A5490" t="str">
        <f t="shared" si="86"/>
        <v>YAG3EULevel 8Female + malePsychologyAll</v>
      </c>
      <c r="B5490" s="214" t="s">
        <v>251</v>
      </c>
      <c r="C5490" s="214" t="s">
        <v>37</v>
      </c>
      <c r="D5490" s="214">
        <v>3</v>
      </c>
      <c r="E5490" s="214" t="s">
        <v>122</v>
      </c>
      <c r="F5490" s="214" t="s">
        <v>248</v>
      </c>
      <c r="G5490" s="214" t="s">
        <v>246</v>
      </c>
      <c r="H5490" s="214" t="s">
        <v>55</v>
      </c>
      <c r="I5490" s="214" t="s">
        <v>20</v>
      </c>
      <c r="J5490" s="214">
        <v>90</v>
      </c>
      <c r="K5490" s="214">
        <v>80</v>
      </c>
      <c r="L5490" s="214">
        <v>17.2</v>
      </c>
      <c r="M5490" s="214">
        <v>13.1</v>
      </c>
      <c r="N5490" s="214">
        <v>65</v>
      </c>
      <c r="O5490" s="214">
        <v>26.8</v>
      </c>
      <c r="P5490" s="214">
        <v>2.5</v>
      </c>
      <c r="Q5490" s="214">
        <v>49.7</v>
      </c>
      <c r="R5490" s="214">
        <v>53.5</v>
      </c>
      <c r="S5490" s="214">
        <v>53.5</v>
      </c>
      <c r="T5490" s="214">
        <v>3.8</v>
      </c>
      <c r="U5490" s="214">
        <v>40</v>
      </c>
      <c r="V5490" s="214">
        <v>32500</v>
      </c>
      <c r="W5490" s="214">
        <v>39100</v>
      </c>
      <c r="X5490" s="214">
        <v>46000</v>
      </c>
    </row>
    <row r="5491" spans="1:24" x14ac:dyDescent="0.25">
      <c r="A5491" t="str">
        <f t="shared" si="86"/>
        <v>YAG3EULevel 8Female + maleSociology, social policy and anthropologyAll</v>
      </c>
      <c r="B5491" s="214" t="s">
        <v>251</v>
      </c>
      <c r="C5491" s="214" t="s">
        <v>37</v>
      </c>
      <c r="D5491" s="214">
        <v>3</v>
      </c>
      <c r="E5491" s="214" t="s">
        <v>122</v>
      </c>
      <c r="F5491" s="214" t="s">
        <v>248</v>
      </c>
      <c r="G5491" s="214" t="s">
        <v>246</v>
      </c>
      <c r="H5491" s="214" t="s">
        <v>77</v>
      </c>
      <c r="I5491" s="214" t="s">
        <v>20</v>
      </c>
      <c r="J5491" s="214">
        <v>115</v>
      </c>
      <c r="K5491" s="214">
        <v>100</v>
      </c>
      <c r="L5491" s="214">
        <v>24.1</v>
      </c>
      <c r="M5491" s="214">
        <v>9.6999999999999993</v>
      </c>
      <c r="N5491" s="214">
        <v>80</v>
      </c>
      <c r="O5491" s="214">
        <v>27.6</v>
      </c>
      <c r="P5491" s="214">
        <v>5.2</v>
      </c>
      <c r="Q5491" s="214">
        <v>40.200000000000003</v>
      </c>
      <c r="R5491" s="214">
        <v>42.1</v>
      </c>
      <c r="S5491" s="214">
        <v>43.1</v>
      </c>
      <c r="T5491" s="214">
        <v>2.9</v>
      </c>
      <c r="U5491" s="214">
        <v>40</v>
      </c>
      <c r="V5491" s="214">
        <v>24500</v>
      </c>
      <c r="W5491" s="214">
        <v>36500</v>
      </c>
      <c r="X5491" s="214">
        <v>40200</v>
      </c>
    </row>
    <row r="5492" spans="1:24" x14ac:dyDescent="0.25">
      <c r="A5492" t="str">
        <f t="shared" si="86"/>
        <v>YAG3EULevel 8Female + maleSport and exercise sciencesAll</v>
      </c>
      <c r="B5492" s="214" t="s">
        <v>251</v>
      </c>
      <c r="C5492" s="214" t="s">
        <v>37</v>
      </c>
      <c r="D5492" s="214">
        <v>3</v>
      </c>
      <c r="E5492" s="214" t="s">
        <v>122</v>
      </c>
      <c r="F5492" s="214" t="s">
        <v>248</v>
      </c>
      <c r="G5492" s="214" t="s">
        <v>246</v>
      </c>
      <c r="H5492" s="214" t="s">
        <v>53</v>
      </c>
      <c r="I5492" s="214" t="s">
        <v>20</v>
      </c>
      <c r="J5492" s="214">
        <v>5</v>
      </c>
      <c r="K5492" s="214">
        <v>5</v>
      </c>
      <c r="L5492" s="214">
        <v>22.2</v>
      </c>
      <c r="M5492" s="214">
        <v>34.1</v>
      </c>
      <c r="N5492" s="214">
        <v>5</v>
      </c>
      <c r="O5492" s="214">
        <v>44.4</v>
      </c>
      <c r="P5492" s="214">
        <v>0</v>
      </c>
      <c r="Q5492" s="214">
        <v>33.299999999999997</v>
      </c>
      <c r="R5492" s="214">
        <v>33.299999999999997</v>
      </c>
      <c r="S5492" s="214">
        <v>33.299999999999997</v>
      </c>
      <c r="T5492" s="214">
        <v>0</v>
      </c>
      <c r="U5492" s="214" t="s">
        <v>140</v>
      </c>
      <c r="V5492" s="214" t="s">
        <v>140</v>
      </c>
      <c r="W5492" s="214" t="s">
        <v>140</v>
      </c>
      <c r="X5492" s="214" t="s">
        <v>140</v>
      </c>
    </row>
    <row r="5493" spans="1:24" x14ac:dyDescent="0.25">
      <c r="A5493" t="str">
        <f t="shared" si="86"/>
        <v>YAG3EULevel 8Female + maleVeterinary sciencesAll</v>
      </c>
      <c r="B5493" s="214" t="s">
        <v>251</v>
      </c>
      <c r="C5493" s="214" t="s">
        <v>37</v>
      </c>
      <c r="D5493" s="214">
        <v>3</v>
      </c>
      <c r="E5493" s="214" t="s">
        <v>122</v>
      </c>
      <c r="F5493" s="214" t="s">
        <v>248</v>
      </c>
      <c r="G5493" s="214" t="s">
        <v>246</v>
      </c>
      <c r="H5493" s="214" t="s">
        <v>57</v>
      </c>
      <c r="I5493" s="214" t="s">
        <v>20</v>
      </c>
      <c r="J5493" s="214">
        <v>5</v>
      </c>
      <c r="K5493" s="214">
        <v>5</v>
      </c>
      <c r="L5493" s="214">
        <v>33.299999999999997</v>
      </c>
      <c r="M5493" s="214">
        <v>0</v>
      </c>
      <c r="N5493" s="214">
        <v>0</v>
      </c>
      <c r="O5493" s="214">
        <v>0</v>
      </c>
      <c r="P5493" s="214">
        <v>0</v>
      </c>
      <c r="Q5493" s="214">
        <v>66.7</v>
      </c>
      <c r="R5493" s="214">
        <v>66.7</v>
      </c>
      <c r="S5493" s="214">
        <v>66.7</v>
      </c>
      <c r="T5493" s="214">
        <v>0</v>
      </c>
      <c r="U5493" s="214" t="s">
        <v>140</v>
      </c>
      <c r="V5493" s="214" t="s">
        <v>140</v>
      </c>
      <c r="W5493" s="214" t="s">
        <v>140</v>
      </c>
      <c r="X5493" s="214" t="s">
        <v>140</v>
      </c>
    </row>
    <row r="5494" spans="1:24" x14ac:dyDescent="0.25">
      <c r="A5494" t="str">
        <f t="shared" si="86"/>
        <v>YAG3Non-EULevel 7Female + maleAgriculture, food and related studiesAll</v>
      </c>
      <c r="B5494" s="214" t="s">
        <v>251</v>
      </c>
      <c r="C5494" s="214" t="s">
        <v>37</v>
      </c>
      <c r="D5494" s="214">
        <v>3</v>
      </c>
      <c r="E5494" s="214" t="s">
        <v>141</v>
      </c>
      <c r="F5494" s="214" t="s">
        <v>253</v>
      </c>
      <c r="G5494" s="214" t="s">
        <v>246</v>
      </c>
      <c r="H5494" s="214" t="s">
        <v>59</v>
      </c>
      <c r="I5494" s="214" t="s">
        <v>20</v>
      </c>
      <c r="J5494" s="214">
        <v>340</v>
      </c>
      <c r="K5494" s="214">
        <v>335</v>
      </c>
      <c r="L5494" s="214">
        <v>58.3</v>
      </c>
      <c r="M5494" s="214">
        <v>1.5</v>
      </c>
      <c r="N5494" s="214">
        <v>140</v>
      </c>
      <c r="O5494" s="214">
        <v>28.5</v>
      </c>
      <c r="P5494" s="214">
        <v>0.3</v>
      </c>
      <c r="Q5494" s="214">
        <v>6.2</v>
      </c>
      <c r="R5494" s="214">
        <v>9.3000000000000007</v>
      </c>
      <c r="S5494" s="214">
        <v>12.9</v>
      </c>
      <c r="T5494" s="214">
        <v>6.7</v>
      </c>
      <c r="U5494" s="214">
        <v>20</v>
      </c>
      <c r="V5494" s="214">
        <v>13100</v>
      </c>
      <c r="W5494" s="214">
        <v>19000</v>
      </c>
      <c r="X5494" s="214">
        <v>29600</v>
      </c>
    </row>
    <row r="5495" spans="1:24" x14ac:dyDescent="0.25">
      <c r="A5495" t="str">
        <f t="shared" si="86"/>
        <v>YAG3Non-EULevel 7Female + maleAllied healthAll</v>
      </c>
      <c r="B5495" s="214" t="s">
        <v>251</v>
      </c>
      <c r="C5495" s="214" t="s">
        <v>37</v>
      </c>
      <c r="D5495" s="214">
        <v>3</v>
      </c>
      <c r="E5495" s="214" t="s">
        <v>141</v>
      </c>
      <c r="F5495" s="214" t="s">
        <v>253</v>
      </c>
      <c r="G5495" s="214" t="s">
        <v>246</v>
      </c>
      <c r="H5495" s="214" t="s">
        <v>142</v>
      </c>
      <c r="I5495" s="214" t="s">
        <v>20</v>
      </c>
      <c r="J5495" s="214">
        <v>1180</v>
      </c>
      <c r="K5495" s="214">
        <v>1155</v>
      </c>
      <c r="L5495" s="214">
        <v>44.8</v>
      </c>
      <c r="M5495" s="214">
        <v>2.2000000000000002</v>
      </c>
      <c r="N5495" s="214">
        <v>640</v>
      </c>
      <c r="O5495" s="214">
        <v>29.1</v>
      </c>
      <c r="P5495" s="214">
        <v>2.7</v>
      </c>
      <c r="Q5495" s="214">
        <v>13.7</v>
      </c>
      <c r="R5495" s="214">
        <v>19</v>
      </c>
      <c r="S5495" s="214">
        <v>23.5</v>
      </c>
      <c r="T5495" s="214">
        <v>9.8000000000000007</v>
      </c>
      <c r="U5495" s="214">
        <v>140</v>
      </c>
      <c r="V5495" s="214">
        <v>21200</v>
      </c>
      <c r="W5495" s="214">
        <v>31400</v>
      </c>
      <c r="X5495" s="214">
        <v>45300</v>
      </c>
    </row>
    <row r="5496" spans="1:24" x14ac:dyDescent="0.25">
      <c r="A5496" t="str">
        <f t="shared" si="86"/>
        <v>YAG3Non-EULevel 7Female + maleArchitecture, building and planningAll</v>
      </c>
      <c r="B5496" s="214" t="s">
        <v>251</v>
      </c>
      <c r="C5496" s="214" t="s">
        <v>37</v>
      </c>
      <c r="D5496" s="214">
        <v>3</v>
      </c>
      <c r="E5496" s="214" t="s">
        <v>141</v>
      </c>
      <c r="F5496" s="214" t="s">
        <v>253</v>
      </c>
      <c r="G5496" s="214" t="s">
        <v>246</v>
      </c>
      <c r="H5496" s="214" t="s">
        <v>74</v>
      </c>
      <c r="I5496" s="214" t="s">
        <v>20</v>
      </c>
      <c r="J5496" s="214">
        <v>2285</v>
      </c>
      <c r="K5496" s="214">
        <v>2250</v>
      </c>
      <c r="L5496" s="214">
        <v>63.4</v>
      </c>
      <c r="M5496" s="214">
        <v>1.5</v>
      </c>
      <c r="N5496" s="214">
        <v>825</v>
      </c>
      <c r="O5496" s="214">
        <v>22.3</v>
      </c>
      <c r="P5496" s="214">
        <v>1.2</v>
      </c>
      <c r="Q5496" s="214">
        <v>7.9</v>
      </c>
      <c r="R5496" s="214">
        <v>10.8</v>
      </c>
      <c r="S5496" s="214">
        <v>13</v>
      </c>
      <c r="T5496" s="214">
        <v>5.2</v>
      </c>
      <c r="U5496" s="214">
        <v>155</v>
      </c>
      <c r="V5496" s="214">
        <v>24500</v>
      </c>
      <c r="W5496" s="214">
        <v>32100</v>
      </c>
      <c r="X5496" s="214">
        <v>38700</v>
      </c>
    </row>
    <row r="5497" spans="1:24" x14ac:dyDescent="0.25">
      <c r="A5497" t="str">
        <f t="shared" si="86"/>
        <v>YAG3Non-EULevel 7Female + maleBiosciencesAll</v>
      </c>
      <c r="B5497" s="214" t="s">
        <v>251</v>
      </c>
      <c r="C5497" s="214" t="s">
        <v>37</v>
      </c>
      <c r="D5497" s="214">
        <v>3</v>
      </c>
      <c r="E5497" s="214" t="s">
        <v>141</v>
      </c>
      <c r="F5497" s="214" t="s">
        <v>253</v>
      </c>
      <c r="G5497" s="214" t="s">
        <v>246</v>
      </c>
      <c r="H5497" s="214" t="s">
        <v>51</v>
      </c>
      <c r="I5497" s="214" t="s">
        <v>20</v>
      </c>
      <c r="J5497" s="214">
        <v>740</v>
      </c>
      <c r="K5497" s="214">
        <v>730</v>
      </c>
      <c r="L5497" s="214">
        <v>46.5</v>
      </c>
      <c r="M5497" s="214">
        <v>1.6</v>
      </c>
      <c r="N5497" s="214">
        <v>390</v>
      </c>
      <c r="O5497" s="214">
        <v>22.3</v>
      </c>
      <c r="P5497" s="214">
        <v>2</v>
      </c>
      <c r="Q5497" s="214">
        <v>9.8000000000000007</v>
      </c>
      <c r="R5497" s="214">
        <v>19</v>
      </c>
      <c r="S5497" s="214">
        <v>29.1</v>
      </c>
      <c r="T5497" s="214">
        <v>19.3</v>
      </c>
      <c r="U5497" s="214">
        <v>60</v>
      </c>
      <c r="V5497" s="214">
        <v>17500</v>
      </c>
      <c r="W5497" s="214">
        <v>24800</v>
      </c>
      <c r="X5497" s="214">
        <v>31000</v>
      </c>
    </row>
    <row r="5498" spans="1:24" x14ac:dyDescent="0.25">
      <c r="A5498" t="str">
        <f t="shared" si="86"/>
        <v>YAG3Non-EULevel 7Female + maleBusiness and managementAll</v>
      </c>
      <c r="B5498" s="214" t="s">
        <v>251</v>
      </c>
      <c r="C5498" s="214" t="s">
        <v>37</v>
      </c>
      <c r="D5498" s="214">
        <v>3</v>
      </c>
      <c r="E5498" s="214" t="s">
        <v>141</v>
      </c>
      <c r="F5498" s="214" t="s">
        <v>253</v>
      </c>
      <c r="G5498" s="214" t="s">
        <v>246</v>
      </c>
      <c r="H5498" s="214" t="s">
        <v>87</v>
      </c>
      <c r="I5498" s="214" t="s">
        <v>20</v>
      </c>
      <c r="J5498" s="214">
        <v>26945</v>
      </c>
      <c r="K5498" s="214">
        <v>26610</v>
      </c>
      <c r="L5498" s="214">
        <v>70</v>
      </c>
      <c r="M5498" s="214">
        <v>1.2</v>
      </c>
      <c r="N5498" s="214">
        <v>7975</v>
      </c>
      <c r="O5498" s="214">
        <v>20.8</v>
      </c>
      <c r="P5498" s="214">
        <v>1.1000000000000001</v>
      </c>
      <c r="Q5498" s="214">
        <v>6.1</v>
      </c>
      <c r="R5498" s="214">
        <v>7.1</v>
      </c>
      <c r="S5498" s="214">
        <v>8</v>
      </c>
      <c r="T5498" s="214">
        <v>1.9</v>
      </c>
      <c r="U5498" s="214">
        <v>1445</v>
      </c>
      <c r="V5498" s="214">
        <v>19700</v>
      </c>
      <c r="W5498" s="214">
        <v>30700</v>
      </c>
      <c r="X5498" s="214">
        <v>46000</v>
      </c>
    </row>
    <row r="5499" spans="1:24" x14ac:dyDescent="0.25">
      <c r="A5499" t="str">
        <f t="shared" si="86"/>
        <v>YAG3Non-EULevel 7Female + maleCeltic studiesAll</v>
      </c>
      <c r="B5499" s="214" t="s">
        <v>251</v>
      </c>
      <c r="C5499" s="214" t="s">
        <v>37</v>
      </c>
      <c r="D5499" s="214">
        <v>3</v>
      </c>
      <c r="E5499" s="214" t="s">
        <v>141</v>
      </c>
      <c r="F5499" s="214" t="s">
        <v>253</v>
      </c>
      <c r="G5499" s="214" t="s">
        <v>246</v>
      </c>
      <c r="H5499" s="214" t="s">
        <v>92</v>
      </c>
      <c r="I5499" s="214" t="s">
        <v>20</v>
      </c>
      <c r="J5499" s="214">
        <v>5</v>
      </c>
      <c r="K5499" s="214">
        <v>5</v>
      </c>
      <c r="L5499" s="214">
        <v>33.299999999999997</v>
      </c>
      <c r="M5499" s="214">
        <v>0</v>
      </c>
      <c r="N5499" s="214">
        <v>0</v>
      </c>
      <c r="O5499" s="214">
        <v>33.299999999999997</v>
      </c>
      <c r="P5499" s="214">
        <v>0</v>
      </c>
      <c r="Q5499" s="214">
        <v>0</v>
      </c>
      <c r="R5499" s="214">
        <v>16.7</v>
      </c>
      <c r="S5499" s="214">
        <v>33.299999999999997</v>
      </c>
      <c r="T5499" s="214">
        <v>33.299999999999997</v>
      </c>
      <c r="U5499" s="214" t="s">
        <v>136</v>
      </c>
      <c r="V5499" s="214" t="s">
        <v>136</v>
      </c>
      <c r="W5499" s="214" t="s">
        <v>136</v>
      </c>
      <c r="X5499" s="214" t="s">
        <v>136</v>
      </c>
    </row>
    <row r="5500" spans="1:24" x14ac:dyDescent="0.25">
      <c r="A5500" t="str">
        <f t="shared" ref="A5500:A5563" si="87">"YAG"&amp;D5500 &amp;E5500 &amp;F5500 &amp; G5500 &amp;H5500 &amp;I5500</f>
        <v>YAG3Non-EULevel 7Female + maleChemistryAll</v>
      </c>
      <c r="B5500" s="214" t="s">
        <v>251</v>
      </c>
      <c r="C5500" s="214" t="s">
        <v>37</v>
      </c>
      <c r="D5500" s="214">
        <v>3</v>
      </c>
      <c r="E5500" s="214" t="s">
        <v>141</v>
      </c>
      <c r="F5500" s="214" t="s">
        <v>253</v>
      </c>
      <c r="G5500" s="214" t="s">
        <v>246</v>
      </c>
      <c r="H5500" s="214" t="s">
        <v>63</v>
      </c>
      <c r="I5500" s="214" t="s">
        <v>20</v>
      </c>
      <c r="J5500" s="214">
        <v>265</v>
      </c>
      <c r="K5500" s="214">
        <v>265</v>
      </c>
      <c r="L5500" s="214">
        <v>60.8</v>
      </c>
      <c r="M5500" s="214">
        <v>0.8</v>
      </c>
      <c r="N5500" s="214">
        <v>105</v>
      </c>
      <c r="O5500" s="214">
        <v>16.899999999999999</v>
      </c>
      <c r="P5500" s="214">
        <v>1.6</v>
      </c>
      <c r="Q5500" s="214">
        <v>3</v>
      </c>
      <c r="R5500" s="214">
        <v>9.5</v>
      </c>
      <c r="S5500" s="214">
        <v>20.7</v>
      </c>
      <c r="T5500" s="214">
        <v>17.7</v>
      </c>
      <c r="U5500" s="214" t="s">
        <v>140</v>
      </c>
      <c r="V5500" s="214" t="s">
        <v>140</v>
      </c>
      <c r="W5500" s="214" t="s">
        <v>140</v>
      </c>
      <c r="X5500" s="214" t="s">
        <v>140</v>
      </c>
    </row>
    <row r="5501" spans="1:24" x14ac:dyDescent="0.25">
      <c r="A5501" t="str">
        <f t="shared" si="87"/>
        <v>YAG3Non-EULevel 7Female + maleCombined and general studiesAll</v>
      </c>
      <c r="B5501" s="214" t="s">
        <v>251</v>
      </c>
      <c r="C5501" s="214" t="s">
        <v>37</v>
      </c>
      <c r="D5501" s="214">
        <v>3</v>
      </c>
      <c r="E5501" s="214" t="s">
        <v>141</v>
      </c>
      <c r="F5501" s="214" t="s">
        <v>253</v>
      </c>
      <c r="G5501" s="214" t="s">
        <v>246</v>
      </c>
      <c r="H5501" s="214" t="s">
        <v>103</v>
      </c>
      <c r="I5501" s="214" t="s">
        <v>20</v>
      </c>
      <c r="J5501" s="214">
        <v>105</v>
      </c>
      <c r="K5501" s="214">
        <v>105</v>
      </c>
      <c r="L5501" s="214">
        <v>24.9</v>
      </c>
      <c r="M5501" s="214">
        <v>0</v>
      </c>
      <c r="N5501" s="214">
        <v>80</v>
      </c>
      <c r="O5501" s="214">
        <v>19.5</v>
      </c>
      <c r="P5501" s="214">
        <v>1</v>
      </c>
      <c r="Q5501" s="214">
        <v>16.399999999999999</v>
      </c>
      <c r="R5501" s="214">
        <v>35.799999999999997</v>
      </c>
      <c r="S5501" s="214">
        <v>54.7</v>
      </c>
      <c r="T5501" s="214">
        <v>38.200000000000003</v>
      </c>
      <c r="U5501" s="214">
        <v>15</v>
      </c>
      <c r="V5501" s="214">
        <v>13500</v>
      </c>
      <c r="W5501" s="214">
        <v>27000</v>
      </c>
      <c r="X5501" s="214">
        <v>36900</v>
      </c>
    </row>
    <row r="5502" spans="1:24" x14ac:dyDescent="0.25">
      <c r="A5502" t="str">
        <f t="shared" si="87"/>
        <v>YAG3Non-EULevel 7Female + maleComputingAll</v>
      </c>
      <c r="B5502" s="214" t="s">
        <v>251</v>
      </c>
      <c r="C5502" s="214" t="s">
        <v>37</v>
      </c>
      <c r="D5502" s="214">
        <v>3</v>
      </c>
      <c r="E5502" s="214" t="s">
        <v>141</v>
      </c>
      <c r="F5502" s="214" t="s">
        <v>253</v>
      </c>
      <c r="G5502" s="214" t="s">
        <v>246</v>
      </c>
      <c r="H5502" s="214" t="s">
        <v>71</v>
      </c>
      <c r="I5502" s="214" t="s">
        <v>20</v>
      </c>
      <c r="J5502" s="214">
        <v>3105</v>
      </c>
      <c r="K5502" s="214">
        <v>3045</v>
      </c>
      <c r="L5502" s="214">
        <v>46.2</v>
      </c>
      <c r="M5502" s="214">
        <v>1.9</v>
      </c>
      <c r="N5502" s="214">
        <v>1640</v>
      </c>
      <c r="O5502" s="214">
        <v>31.7</v>
      </c>
      <c r="P5502" s="214">
        <v>2</v>
      </c>
      <c r="Q5502" s="214">
        <v>13.5</v>
      </c>
      <c r="R5502" s="214">
        <v>17.100000000000001</v>
      </c>
      <c r="S5502" s="214">
        <v>20.100000000000001</v>
      </c>
      <c r="T5502" s="214">
        <v>6.6</v>
      </c>
      <c r="U5502" s="214">
        <v>370</v>
      </c>
      <c r="V5502" s="214">
        <v>28800</v>
      </c>
      <c r="W5502" s="214">
        <v>39400</v>
      </c>
      <c r="X5502" s="214">
        <v>54800</v>
      </c>
    </row>
    <row r="5503" spans="1:24" x14ac:dyDescent="0.25">
      <c r="A5503" t="str">
        <f t="shared" si="87"/>
        <v>YAG3Non-EULevel 7Female + maleCreative arts and designAll</v>
      </c>
      <c r="B5503" s="214" t="s">
        <v>251</v>
      </c>
      <c r="C5503" s="214" t="s">
        <v>37</v>
      </c>
      <c r="D5503" s="214">
        <v>3</v>
      </c>
      <c r="E5503" s="214" t="s">
        <v>141</v>
      </c>
      <c r="F5503" s="214" t="s">
        <v>253</v>
      </c>
      <c r="G5503" s="214" t="s">
        <v>246</v>
      </c>
      <c r="H5503" s="214" t="s">
        <v>99</v>
      </c>
      <c r="I5503" s="214" t="s">
        <v>20</v>
      </c>
      <c r="J5503" s="214">
        <v>3100</v>
      </c>
      <c r="K5503" s="214">
        <v>3055</v>
      </c>
      <c r="L5503" s="214">
        <v>64.7</v>
      </c>
      <c r="M5503" s="214">
        <v>1.5</v>
      </c>
      <c r="N5503" s="214">
        <v>1080</v>
      </c>
      <c r="O5503" s="214">
        <v>22.9</v>
      </c>
      <c r="P5503" s="214">
        <v>1.8</v>
      </c>
      <c r="Q5503" s="214">
        <v>8.6999999999999993</v>
      </c>
      <c r="R5503" s="214">
        <v>9.5</v>
      </c>
      <c r="S5503" s="214">
        <v>10.6</v>
      </c>
      <c r="T5503" s="214">
        <v>2</v>
      </c>
      <c r="U5503" s="214">
        <v>235</v>
      </c>
      <c r="V5503" s="214">
        <v>11700</v>
      </c>
      <c r="W5503" s="214">
        <v>23400</v>
      </c>
      <c r="X5503" s="214">
        <v>32200</v>
      </c>
    </row>
    <row r="5504" spans="1:24" x14ac:dyDescent="0.25">
      <c r="A5504" t="str">
        <f t="shared" si="87"/>
        <v>YAG3Non-EULevel 7Female + maleEconomicsAll</v>
      </c>
      <c r="B5504" s="214" t="s">
        <v>251</v>
      </c>
      <c r="C5504" s="214" t="s">
        <v>37</v>
      </c>
      <c r="D5504" s="214">
        <v>3</v>
      </c>
      <c r="E5504" s="214" t="s">
        <v>141</v>
      </c>
      <c r="F5504" s="214" t="s">
        <v>253</v>
      </c>
      <c r="G5504" s="214" t="s">
        <v>246</v>
      </c>
      <c r="H5504" s="214" t="s">
        <v>79</v>
      </c>
      <c r="I5504" s="214" t="s">
        <v>20</v>
      </c>
      <c r="J5504" s="214">
        <v>2945</v>
      </c>
      <c r="K5504" s="214">
        <v>2905</v>
      </c>
      <c r="L5504" s="214">
        <v>72.8</v>
      </c>
      <c r="M5504" s="214">
        <v>1.3</v>
      </c>
      <c r="N5504" s="214">
        <v>790</v>
      </c>
      <c r="O5504" s="214">
        <v>14.6</v>
      </c>
      <c r="P5504" s="214">
        <v>0.9</v>
      </c>
      <c r="Q5504" s="214">
        <v>6</v>
      </c>
      <c r="R5504" s="214">
        <v>8.6999999999999993</v>
      </c>
      <c r="S5504" s="214">
        <v>11.6</v>
      </c>
      <c r="T5504" s="214">
        <v>5.6</v>
      </c>
      <c r="U5504" s="214">
        <v>155</v>
      </c>
      <c r="V5504" s="214">
        <v>27700</v>
      </c>
      <c r="W5504" s="214">
        <v>39100</v>
      </c>
      <c r="X5504" s="214">
        <v>57700</v>
      </c>
    </row>
    <row r="5505" spans="1:24" x14ac:dyDescent="0.25">
      <c r="A5505" t="str">
        <f t="shared" si="87"/>
        <v>YAG3Non-EULevel 7Female + maleEducation and teachingAll</v>
      </c>
      <c r="B5505" s="214" t="s">
        <v>251</v>
      </c>
      <c r="C5505" s="214" t="s">
        <v>37</v>
      </c>
      <c r="D5505" s="214">
        <v>3</v>
      </c>
      <c r="E5505" s="214" t="s">
        <v>141</v>
      </c>
      <c r="F5505" s="214" t="s">
        <v>253</v>
      </c>
      <c r="G5505" s="214" t="s">
        <v>246</v>
      </c>
      <c r="H5505" s="214" t="s">
        <v>101</v>
      </c>
      <c r="I5505" s="214" t="s">
        <v>20</v>
      </c>
      <c r="J5505" s="214">
        <v>1965</v>
      </c>
      <c r="K5505" s="214">
        <v>1920</v>
      </c>
      <c r="L5505" s="214">
        <v>61.4</v>
      </c>
      <c r="M5505" s="214">
        <v>2.4</v>
      </c>
      <c r="N5505" s="214">
        <v>740</v>
      </c>
      <c r="O5505" s="214">
        <v>19.600000000000001</v>
      </c>
      <c r="P5505" s="214">
        <v>1.1000000000000001</v>
      </c>
      <c r="Q5505" s="214">
        <v>9.1</v>
      </c>
      <c r="R5505" s="214">
        <v>12.8</v>
      </c>
      <c r="S5505" s="214">
        <v>17.899999999999999</v>
      </c>
      <c r="T5505" s="214">
        <v>8.8000000000000007</v>
      </c>
      <c r="U5505" s="214">
        <v>165</v>
      </c>
      <c r="V5505" s="214">
        <v>21900</v>
      </c>
      <c r="W5505" s="214">
        <v>33900</v>
      </c>
      <c r="X5505" s="214">
        <v>43800</v>
      </c>
    </row>
    <row r="5506" spans="1:24" x14ac:dyDescent="0.25">
      <c r="A5506" t="str">
        <f t="shared" si="87"/>
        <v>YAG3Non-EULevel 7Female + maleEngineeringAll</v>
      </c>
      <c r="B5506" s="214" t="s">
        <v>251</v>
      </c>
      <c r="C5506" s="214" t="s">
        <v>37</v>
      </c>
      <c r="D5506" s="214">
        <v>3</v>
      </c>
      <c r="E5506" s="214" t="s">
        <v>141</v>
      </c>
      <c r="F5506" s="214" t="s">
        <v>253</v>
      </c>
      <c r="G5506" s="214" t="s">
        <v>246</v>
      </c>
      <c r="H5506" s="214" t="s">
        <v>68</v>
      </c>
      <c r="I5506" s="214" t="s">
        <v>20</v>
      </c>
      <c r="J5506" s="214">
        <v>7320</v>
      </c>
      <c r="K5506" s="214">
        <v>7205</v>
      </c>
      <c r="L5506" s="214">
        <v>60.5</v>
      </c>
      <c r="M5506" s="214">
        <v>1.5</v>
      </c>
      <c r="N5506" s="214">
        <v>2845</v>
      </c>
      <c r="O5506" s="214">
        <v>23.6</v>
      </c>
      <c r="P5506" s="214">
        <v>0.9</v>
      </c>
      <c r="Q5506" s="214">
        <v>6.7</v>
      </c>
      <c r="R5506" s="214">
        <v>11.2</v>
      </c>
      <c r="S5506" s="214">
        <v>15</v>
      </c>
      <c r="T5506" s="214">
        <v>8.4</v>
      </c>
      <c r="U5506" s="214">
        <v>420</v>
      </c>
      <c r="V5506" s="214">
        <v>26600</v>
      </c>
      <c r="W5506" s="214">
        <v>35400</v>
      </c>
      <c r="X5506" s="214">
        <v>43100</v>
      </c>
    </row>
    <row r="5507" spans="1:24" x14ac:dyDescent="0.25">
      <c r="A5507" t="str">
        <f t="shared" si="87"/>
        <v>YAG3Non-EULevel 7Female + maleEnglish studiesAll</v>
      </c>
      <c r="B5507" s="214" t="s">
        <v>251</v>
      </c>
      <c r="C5507" s="214" t="s">
        <v>37</v>
      </c>
      <c r="D5507" s="214">
        <v>3</v>
      </c>
      <c r="E5507" s="214" t="s">
        <v>141</v>
      </c>
      <c r="F5507" s="214" t="s">
        <v>253</v>
      </c>
      <c r="G5507" s="214" t="s">
        <v>246</v>
      </c>
      <c r="H5507" s="214" t="s">
        <v>90</v>
      </c>
      <c r="I5507" s="214" t="s">
        <v>20</v>
      </c>
      <c r="J5507" s="214">
        <v>1195</v>
      </c>
      <c r="K5507" s="214">
        <v>1175</v>
      </c>
      <c r="L5507" s="214">
        <v>62.2</v>
      </c>
      <c r="M5507" s="214">
        <v>1.7</v>
      </c>
      <c r="N5507" s="214">
        <v>445</v>
      </c>
      <c r="O5507" s="214">
        <v>20</v>
      </c>
      <c r="P5507" s="214">
        <v>1</v>
      </c>
      <c r="Q5507" s="214">
        <v>5.9</v>
      </c>
      <c r="R5507" s="214">
        <v>10.5</v>
      </c>
      <c r="S5507" s="214">
        <v>16.899999999999999</v>
      </c>
      <c r="T5507" s="214">
        <v>11</v>
      </c>
      <c r="U5507" s="214">
        <v>60</v>
      </c>
      <c r="V5507" s="214">
        <v>10200</v>
      </c>
      <c r="W5507" s="214">
        <v>21900</v>
      </c>
      <c r="X5507" s="214">
        <v>30700</v>
      </c>
    </row>
    <row r="5508" spans="1:24" x14ac:dyDescent="0.25">
      <c r="A5508" t="str">
        <f t="shared" si="87"/>
        <v>YAG3Non-EULevel 7Female + maleGeneral, applied and forensic sciencesAll</v>
      </c>
      <c r="B5508" s="214" t="s">
        <v>251</v>
      </c>
      <c r="C5508" s="214" t="s">
        <v>37</v>
      </c>
      <c r="D5508" s="214">
        <v>3</v>
      </c>
      <c r="E5508" s="214" t="s">
        <v>141</v>
      </c>
      <c r="F5508" s="214" t="s">
        <v>253</v>
      </c>
      <c r="G5508" s="214" t="s">
        <v>246</v>
      </c>
      <c r="H5508" s="214" t="s">
        <v>143</v>
      </c>
      <c r="I5508" s="214" t="s">
        <v>20</v>
      </c>
      <c r="J5508" s="214">
        <v>240</v>
      </c>
      <c r="K5508" s="214">
        <v>235</v>
      </c>
      <c r="L5508" s="214">
        <v>55.9</v>
      </c>
      <c r="M5508" s="214">
        <v>1.8</v>
      </c>
      <c r="N5508" s="214">
        <v>105</v>
      </c>
      <c r="O5508" s="214">
        <v>21.8</v>
      </c>
      <c r="P5508" s="214">
        <v>0.9</v>
      </c>
      <c r="Q5508" s="214">
        <v>6</v>
      </c>
      <c r="R5508" s="214">
        <v>12.9</v>
      </c>
      <c r="S5508" s="214">
        <v>21.5</v>
      </c>
      <c r="T5508" s="214">
        <v>15.5</v>
      </c>
      <c r="U5508" s="214">
        <v>15</v>
      </c>
      <c r="V5508" s="214">
        <v>19300</v>
      </c>
      <c r="W5508" s="214">
        <v>23700</v>
      </c>
      <c r="X5508" s="214">
        <v>25200</v>
      </c>
    </row>
    <row r="5509" spans="1:24" x14ac:dyDescent="0.25">
      <c r="A5509" t="str">
        <f t="shared" si="87"/>
        <v>YAG3Non-EULevel 7Female + maleGeography, earth and environmental studiesAll</v>
      </c>
      <c r="B5509" s="214" t="s">
        <v>251</v>
      </c>
      <c r="C5509" s="214" t="s">
        <v>37</v>
      </c>
      <c r="D5509" s="214">
        <v>3</v>
      </c>
      <c r="E5509" s="214" t="s">
        <v>141</v>
      </c>
      <c r="F5509" s="214" t="s">
        <v>253</v>
      </c>
      <c r="G5509" s="214" t="s">
        <v>246</v>
      </c>
      <c r="H5509" s="214" t="s">
        <v>144</v>
      </c>
      <c r="I5509" s="214" t="s">
        <v>20</v>
      </c>
      <c r="J5509" s="214">
        <v>1375</v>
      </c>
      <c r="K5509" s="214">
        <v>1345</v>
      </c>
      <c r="L5509" s="214">
        <v>53.2</v>
      </c>
      <c r="M5509" s="214">
        <v>2.1</v>
      </c>
      <c r="N5509" s="214">
        <v>630</v>
      </c>
      <c r="O5509" s="214">
        <v>31.7</v>
      </c>
      <c r="P5509" s="214">
        <v>1.3</v>
      </c>
      <c r="Q5509" s="214">
        <v>7.2</v>
      </c>
      <c r="R5509" s="214">
        <v>11.2</v>
      </c>
      <c r="S5509" s="214">
        <v>13.9</v>
      </c>
      <c r="T5509" s="214">
        <v>6.7</v>
      </c>
      <c r="U5509" s="214">
        <v>85</v>
      </c>
      <c r="V5509" s="214">
        <v>23000</v>
      </c>
      <c r="W5509" s="214">
        <v>32800</v>
      </c>
      <c r="X5509" s="214">
        <v>43100</v>
      </c>
    </row>
    <row r="5510" spans="1:24" x14ac:dyDescent="0.25">
      <c r="A5510" t="str">
        <f t="shared" si="87"/>
        <v>YAG3Non-EULevel 7Female + maleHealth and social careAll</v>
      </c>
      <c r="B5510" s="214" t="s">
        <v>251</v>
      </c>
      <c r="C5510" s="214" t="s">
        <v>37</v>
      </c>
      <c r="D5510" s="214">
        <v>3</v>
      </c>
      <c r="E5510" s="214" t="s">
        <v>141</v>
      </c>
      <c r="F5510" s="214" t="s">
        <v>253</v>
      </c>
      <c r="G5510" s="214" t="s">
        <v>246</v>
      </c>
      <c r="H5510" s="214" t="s">
        <v>83</v>
      </c>
      <c r="I5510" s="214" t="s">
        <v>20</v>
      </c>
      <c r="J5510" s="214">
        <v>115</v>
      </c>
      <c r="K5510" s="214">
        <v>110</v>
      </c>
      <c r="L5510" s="214">
        <v>35.5</v>
      </c>
      <c r="M5510" s="214">
        <v>1.3</v>
      </c>
      <c r="N5510" s="214">
        <v>70</v>
      </c>
      <c r="O5510" s="214">
        <v>34.6</v>
      </c>
      <c r="P5510" s="214">
        <v>3.6</v>
      </c>
      <c r="Q5510" s="214">
        <v>16</v>
      </c>
      <c r="R5510" s="214">
        <v>20.5</v>
      </c>
      <c r="S5510" s="214">
        <v>26.3</v>
      </c>
      <c r="T5510" s="214">
        <v>10.3</v>
      </c>
      <c r="U5510" s="214">
        <v>20</v>
      </c>
      <c r="V5510" s="214">
        <v>11700</v>
      </c>
      <c r="W5510" s="214">
        <v>28100</v>
      </c>
      <c r="X5510" s="214">
        <v>38000</v>
      </c>
    </row>
    <row r="5511" spans="1:24" x14ac:dyDescent="0.25">
      <c r="A5511" t="str">
        <f t="shared" si="87"/>
        <v>YAG3Non-EULevel 7Female + maleHistory and archaeologyAll</v>
      </c>
      <c r="B5511" s="214" t="s">
        <v>251</v>
      </c>
      <c r="C5511" s="214" t="s">
        <v>37</v>
      </c>
      <c r="D5511" s="214">
        <v>3</v>
      </c>
      <c r="E5511" s="214" t="s">
        <v>141</v>
      </c>
      <c r="F5511" s="214" t="s">
        <v>253</v>
      </c>
      <c r="G5511" s="214" t="s">
        <v>246</v>
      </c>
      <c r="H5511" s="214" t="s">
        <v>95</v>
      </c>
      <c r="I5511" s="214" t="s">
        <v>20</v>
      </c>
      <c r="J5511" s="214">
        <v>890</v>
      </c>
      <c r="K5511" s="214">
        <v>875</v>
      </c>
      <c r="L5511" s="214">
        <v>60</v>
      </c>
      <c r="M5511" s="214">
        <v>2</v>
      </c>
      <c r="N5511" s="214">
        <v>350</v>
      </c>
      <c r="O5511" s="214">
        <v>15.7</v>
      </c>
      <c r="P5511" s="214">
        <v>1.5</v>
      </c>
      <c r="Q5511" s="214">
        <v>8.3000000000000007</v>
      </c>
      <c r="R5511" s="214">
        <v>14.6</v>
      </c>
      <c r="S5511" s="214">
        <v>22.9</v>
      </c>
      <c r="T5511" s="214">
        <v>14.5</v>
      </c>
      <c r="U5511" s="214">
        <v>70</v>
      </c>
      <c r="V5511" s="214">
        <v>20800</v>
      </c>
      <c r="W5511" s="214">
        <v>27700</v>
      </c>
      <c r="X5511" s="214">
        <v>39400</v>
      </c>
    </row>
    <row r="5512" spans="1:24" x14ac:dyDescent="0.25">
      <c r="A5512" t="str">
        <f t="shared" si="87"/>
        <v>YAG3Non-EULevel 7Female + maleLanguages and area studiesAll</v>
      </c>
      <c r="B5512" s="214" t="s">
        <v>251</v>
      </c>
      <c r="C5512" s="214" t="s">
        <v>37</v>
      </c>
      <c r="D5512" s="214">
        <v>3</v>
      </c>
      <c r="E5512" s="214" t="s">
        <v>141</v>
      </c>
      <c r="F5512" s="214" t="s">
        <v>253</v>
      </c>
      <c r="G5512" s="214" t="s">
        <v>246</v>
      </c>
      <c r="H5512" s="214" t="s">
        <v>168</v>
      </c>
      <c r="I5512" s="214" t="s">
        <v>20</v>
      </c>
      <c r="J5512" s="214">
        <v>1050</v>
      </c>
      <c r="K5512" s="214">
        <v>1040</v>
      </c>
      <c r="L5512" s="214">
        <v>65.7</v>
      </c>
      <c r="M5512" s="214">
        <v>1</v>
      </c>
      <c r="N5512" s="214">
        <v>355</v>
      </c>
      <c r="O5512" s="214">
        <v>17.899999999999999</v>
      </c>
      <c r="P5512" s="214">
        <v>1.3</v>
      </c>
      <c r="Q5512" s="214">
        <v>6.7</v>
      </c>
      <c r="R5512" s="214">
        <v>9.3000000000000007</v>
      </c>
      <c r="S5512" s="214">
        <v>15.1</v>
      </c>
      <c r="T5512" s="214">
        <v>8.4</v>
      </c>
      <c r="U5512" s="214">
        <v>65</v>
      </c>
      <c r="V5512" s="214">
        <v>19000</v>
      </c>
      <c r="W5512" s="214">
        <v>26600</v>
      </c>
      <c r="X5512" s="214">
        <v>35000</v>
      </c>
    </row>
    <row r="5513" spans="1:24" x14ac:dyDescent="0.25">
      <c r="A5513" t="str">
        <f t="shared" si="87"/>
        <v>YAG3Non-EULevel 7Female + maleLawAll</v>
      </c>
      <c r="B5513" s="214" t="s">
        <v>251</v>
      </c>
      <c r="C5513" s="214" t="s">
        <v>37</v>
      </c>
      <c r="D5513" s="214">
        <v>3</v>
      </c>
      <c r="E5513" s="214" t="s">
        <v>141</v>
      </c>
      <c r="F5513" s="214" t="s">
        <v>253</v>
      </c>
      <c r="G5513" s="214" t="s">
        <v>246</v>
      </c>
      <c r="H5513" s="214" t="s">
        <v>85</v>
      </c>
      <c r="I5513" s="214" t="s">
        <v>20</v>
      </c>
      <c r="J5513" s="214">
        <v>3395</v>
      </c>
      <c r="K5513" s="214">
        <v>3335</v>
      </c>
      <c r="L5513" s="214">
        <v>64.3</v>
      </c>
      <c r="M5513" s="214">
        <v>1.8</v>
      </c>
      <c r="N5513" s="214">
        <v>1190</v>
      </c>
      <c r="O5513" s="214">
        <v>21.8</v>
      </c>
      <c r="P5513" s="214">
        <v>1.4</v>
      </c>
      <c r="Q5513" s="214">
        <v>7.8</v>
      </c>
      <c r="R5513" s="214">
        <v>10</v>
      </c>
      <c r="S5513" s="214">
        <v>12.5</v>
      </c>
      <c r="T5513" s="214">
        <v>4.8</v>
      </c>
      <c r="U5513" s="214">
        <v>220</v>
      </c>
      <c r="V5513" s="214">
        <v>21500</v>
      </c>
      <c r="W5513" s="214">
        <v>35000</v>
      </c>
      <c r="X5513" s="214">
        <v>69000</v>
      </c>
    </row>
    <row r="5514" spans="1:24" x14ac:dyDescent="0.25">
      <c r="A5514" t="str">
        <f t="shared" si="87"/>
        <v>YAG3Non-EULevel 7Female + maleMaterials and technologyAll</v>
      </c>
      <c r="B5514" s="214" t="s">
        <v>251</v>
      </c>
      <c r="C5514" s="214" t="s">
        <v>37</v>
      </c>
      <c r="D5514" s="214">
        <v>3</v>
      </c>
      <c r="E5514" s="214" t="s">
        <v>141</v>
      </c>
      <c r="F5514" s="214" t="s">
        <v>253</v>
      </c>
      <c r="G5514" s="214" t="s">
        <v>246</v>
      </c>
      <c r="H5514" s="214" t="s">
        <v>145</v>
      </c>
      <c r="I5514" s="214" t="s">
        <v>20</v>
      </c>
      <c r="J5514" s="214">
        <v>760</v>
      </c>
      <c r="K5514" s="214">
        <v>750</v>
      </c>
      <c r="L5514" s="214">
        <v>64.2</v>
      </c>
      <c r="M5514" s="214">
        <v>1.5</v>
      </c>
      <c r="N5514" s="214">
        <v>270</v>
      </c>
      <c r="O5514" s="214">
        <v>22.5</v>
      </c>
      <c r="P5514" s="214">
        <v>0.8</v>
      </c>
      <c r="Q5514" s="214">
        <v>4.9000000000000004</v>
      </c>
      <c r="R5514" s="214">
        <v>7.9</v>
      </c>
      <c r="S5514" s="214">
        <v>12.5</v>
      </c>
      <c r="T5514" s="214">
        <v>7.7</v>
      </c>
      <c r="U5514" s="214">
        <v>35</v>
      </c>
      <c r="V5514" s="214">
        <v>24800</v>
      </c>
      <c r="W5514" s="214">
        <v>35000</v>
      </c>
      <c r="X5514" s="214">
        <v>43400</v>
      </c>
    </row>
    <row r="5515" spans="1:24" x14ac:dyDescent="0.25">
      <c r="A5515" t="str">
        <f t="shared" si="87"/>
        <v>YAG3Non-EULevel 7Female + maleMathematical sciencesAll</v>
      </c>
      <c r="B5515" s="214" t="s">
        <v>251</v>
      </c>
      <c r="C5515" s="214" t="s">
        <v>37</v>
      </c>
      <c r="D5515" s="214">
        <v>3</v>
      </c>
      <c r="E5515" s="214" t="s">
        <v>141</v>
      </c>
      <c r="F5515" s="214" t="s">
        <v>253</v>
      </c>
      <c r="G5515" s="214" t="s">
        <v>246</v>
      </c>
      <c r="H5515" s="214" t="s">
        <v>66</v>
      </c>
      <c r="I5515" s="214" t="s">
        <v>20</v>
      </c>
      <c r="J5515" s="214">
        <v>945</v>
      </c>
      <c r="K5515" s="214">
        <v>935</v>
      </c>
      <c r="L5515" s="214">
        <v>69.400000000000006</v>
      </c>
      <c r="M5515" s="214">
        <v>1.2</v>
      </c>
      <c r="N5515" s="214">
        <v>285</v>
      </c>
      <c r="O5515" s="214">
        <v>12.5</v>
      </c>
      <c r="P5515" s="214">
        <v>0.6</v>
      </c>
      <c r="Q5515" s="214">
        <v>6.6</v>
      </c>
      <c r="R5515" s="214">
        <v>10.5</v>
      </c>
      <c r="S5515" s="214">
        <v>17.399999999999999</v>
      </c>
      <c r="T5515" s="214">
        <v>10.9</v>
      </c>
      <c r="U5515" s="214">
        <v>60</v>
      </c>
      <c r="V5515" s="214">
        <v>30300</v>
      </c>
      <c r="W5515" s="214">
        <v>46400</v>
      </c>
      <c r="X5515" s="214">
        <v>58400</v>
      </c>
    </row>
    <row r="5516" spans="1:24" x14ac:dyDescent="0.25">
      <c r="A5516" t="str">
        <f t="shared" si="87"/>
        <v>YAG3Non-EULevel 7Female + maleMBAAll</v>
      </c>
      <c r="B5516" s="214" t="s">
        <v>251</v>
      </c>
      <c r="C5516" s="214" t="s">
        <v>37</v>
      </c>
      <c r="D5516" s="214">
        <v>3</v>
      </c>
      <c r="E5516" s="214" t="s">
        <v>141</v>
      </c>
      <c r="F5516" s="214" t="s">
        <v>253</v>
      </c>
      <c r="G5516" s="214" t="s">
        <v>246</v>
      </c>
      <c r="H5516" s="214" t="s">
        <v>41</v>
      </c>
      <c r="I5516" s="214" t="s">
        <v>20</v>
      </c>
      <c r="J5516" s="214">
        <v>3495</v>
      </c>
      <c r="K5516" s="214">
        <v>3370</v>
      </c>
      <c r="L5516" s="214">
        <v>41.7</v>
      </c>
      <c r="M5516" s="214">
        <v>3.5</v>
      </c>
      <c r="N5516" s="214">
        <v>1965</v>
      </c>
      <c r="O5516" s="214">
        <v>36.6</v>
      </c>
      <c r="P5516" s="214">
        <v>3</v>
      </c>
      <c r="Q5516" s="214">
        <v>16.3</v>
      </c>
      <c r="R5516" s="214">
        <v>17.5</v>
      </c>
      <c r="S5516" s="214">
        <v>18.7</v>
      </c>
      <c r="T5516" s="214">
        <v>2.4</v>
      </c>
      <c r="U5516" s="214">
        <v>475</v>
      </c>
      <c r="V5516" s="214">
        <v>21500</v>
      </c>
      <c r="W5516" s="214">
        <v>36900</v>
      </c>
      <c r="X5516" s="214">
        <v>75200</v>
      </c>
    </row>
    <row r="5517" spans="1:24" x14ac:dyDescent="0.25">
      <c r="A5517" t="str">
        <f t="shared" si="87"/>
        <v>YAG3Non-EULevel 7Female + maleMedia, journalism and communicationsAll</v>
      </c>
      <c r="B5517" s="214" t="s">
        <v>251</v>
      </c>
      <c r="C5517" s="214" t="s">
        <v>37</v>
      </c>
      <c r="D5517" s="214">
        <v>3</v>
      </c>
      <c r="E5517" s="214" t="s">
        <v>141</v>
      </c>
      <c r="F5517" s="214" t="s">
        <v>253</v>
      </c>
      <c r="G5517" s="214" t="s">
        <v>246</v>
      </c>
      <c r="H5517" s="214" t="s">
        <v>146</v>
      </c>
      <c r="I5517" s="214" t="s">
        <v>20</v>
      </c>
      <c r="J5517" s="214">
        <v>2685</v>
      </c>
      <c r="K5517" s="214">
        <v>2640</v>
      </c>
      <c r="L5517" s="214">
        <v>69.099999999999994</v>
      </c>
      <c r="M5517" s="214">
        <v>1.7</v>
      </c>
      <c r="N5517" s="214">
        <v>815</v>
      </c>
      <c r="O5517" s="214">
        <v>19</v>
      </c>
      <c r="P5517" s="214">
        <v>1.3</v>
      </c>
      <c r="Q5517" s="214">
        <v>7.7</v>
      </c>
      <c r="R5517" s="214">
        <v>9</v>
      </c>
      <c r="S5517" s="214">
        <v>10.6</v>
      </c>
      <c r="T5517" s="214">
        <v>2.9</v>
      </c>
      <c r="U5517" s="214">
        <v>180</v>
      </c>
      <c r="V5517" s="214">
        <v>19100</v>
      </c>
      <c r="W5517" s="214">
        <v>29900</v>
      </c>
      <c r="X5517" s="214">
        <v>36900</v>
      </c>
    </row>
    <row r="5518" spans="1:24" x14ac:dyDescent="0.25">
      <c r="A5518" t="str">
        <f t="shared" si="87"/>
        <v>YAG3Non-EULevel 7Female + maleMedical sciencesAll</v>
      </c>
      <c r="B5518" s="214" t="s">
        <v>251</v>
      </c>
      <c r="C5518" s="214" t="s">
        <v>37</v>
      </c>
      <c r="D5518" s="214">
        <v>3</v>
      </c>
      <c r="E5518" s="214" t="s">
        <v>141</v>
      </c>
      <c r="F5518" s="214" t="s">
        <v>253</v>
      </c>
      <c r="G5518" s="214" t="s">
        <v>246</v>
      </c>
      <c r="H5518" s="214" t="s">
        <v>147</v>
      </c>
      <c r="I5518" s="214" t="s">
        <v>20</v>
      </c>
      <c r="J5518" s="214">
        <v>210</v>
      </c>
      <c r="K5518" s="214">
        <v>205</v>
      </c>
      <c r="L5518" s="214">
        <v>50.5</v>
      </c>
      <c r="M5518" s="214">
        <v>2.8</v>
      </c>
      <c r="N5518" s="214">
        <v>100</v>
      </c>
      <c r="O5518" s="214">
        <v>19.100000000000001</v>
      </c>
      <c r="P5518" s="214">
        <v>1.7</v>
      </c>
      <c r="Q5518" s="214">
        <v>9.6999999999999993</v>
      </c>
      <c r="R5518" s="214">
        <v>18.7</v>
      </c>
      <c r="S5518" s="214">
        <v>28.8</v>
      </c>
      <c r="T5518" s="214">
        <v>19.100000000000001</v>
      </c>
      <c r="U5518" s="214">
        <v>20</v>
      </c>
      <c r="V5518" s="214">
        <v>18200</v>
      </c>
      <c r="W5518" s="214">
        <v>32100</v>
      </c>
      <c r="X5518" s="214">
        <v>47800</v>
      </c>
    </row>
    <row r="5519" spans="1:24" x14ac:dyDescent="0.25">
      <c r="A5519" t="str">
        <f t="shared" si="87"/>
        <v>YAG3Non-EULevel 7Female + maleMedicine and dentistryAll</v>
      </c>
      <c r="B5519" s="214" t="s">
        <v>251</v>
      </c>
      <c r="C5519" s="214" t="s">
        <v>37</v>
      </c>
      <c r="D5519" s="214">
        <v>3</v>
      </c>
      <c r="E5519" s="214" t="s">
        <v>141</v>
      </c>
      <c r="F5519" s="214" t="s">
        <v>253</v>
      </c>
      <c r="G5519" s="214" t="s">
        <v>246</v>
      </c>
      <c r="H5519" s="214" t="s">
        <v>45</v>
      </c>
      <c r="I5519" s="214" t="s">
        <v>20</v>
      </c>
      <c r="J5519" s="214">
        <v>1150</v>
      </c>
      <c r="K5519" s="214">
        <v>1125</v>
      </c>
      <c r="L5519" s="214">
        <v>53.8</v>
      </c>
      <c r="M5519" s="214">
        <v>2.2000000000000002</v>
      </c>
      <c r="N5519" s="214">
        <v>520</v>
      </c>
      <c r="O5519" s="214">
        <v>15.1</v>
      </c>
      <c r="P5519" s="214">
        <v>1.6</v>
      </c>
      <c r="Q5519" s="214">
        <v>14.3</v>
      </c>
      <c r="R5519" s="214">
        <v>20.9</v>
      </c>
      <c r="S5519" s="214">
        <v>29.6</v>
      </c>
      <c r="T5519" s="214">
        <v>15.3</v>
      </c>
      <c r="U5519" s="214">
        <v>150</v>
      </c>
      <c r="V5519" s="214">
        <v>25200</v>
      </c>
      <c r="W5519" s="214">
        <v>42300</v>
      </c>
      <c r="X5519" s="214">
        <v>64600</v>
      </c>
    </row>
    <row r="5520" spans="1:24" x14ac:dyDescent="0.25">
      <c r="A5520" t="str">
        <f t="shared" si="87"/>
        <v>YAG3Non-EULevel 7Female + maleNursing and midwiferyAll</v>
      </c>
      <c r="B5520" s="214" t="s">
        <v>251</v>
      </c>
      <c r="C5520" s="214" t="s">
        <v>37</v>
      </c>
      <c r="D5520" s="214">
        <v>3</v>
      </c>
      <c r="E5520" s="214" t="s">
        <v>141</v>
      </c>
      <c r="F5520" s="214" t="s">
        <v>253</v>
      </c>
      <c r="G5520" s="214" t="s">
        <v>246</v>
      </c>
      <c r="H5520" s="214" t="s">
        <v>148</v>
      </c>
      <c r="I5520" s="214" t="s">
        <v>20</v>
      </c>
      <c r="J5520" s="214">
        <v>315</v>
      </c>
      <c r="K5520" s="214">
        <v>305</v>
      </c>
      <c r="L5520" s="214">
        <v>28.9</v>
      </c>
      <c r="M5520" s="214">
        <v>2.7</v>
      </c>
      <c r="N5520" s="214">
        <v>215</v>
      </c>
      <c r="O5520" s="214">
        <v>33</v>
      </c>
      <c r="P5520" s="214">
        <v>2</v>
      </c>
      <c r="Q5520" s="214">
        <v>23.5</v>
      </c>
      <c r="R5520" s="214">
        <v>30.3</v>
      </c>
      <c r="S5520" s="214">
        <v>36.200000000000003</v>
      </c>
      <c r="T5520" s="214">
        <v>12.6</v>
      </c>
      <c r="U5520" s="214">
        <v>65</v>
      </c>
      <c r="V5520" s="214">
        <v>20100</v>
      </c>
      <c r="W5520" s="214">
        <v>29900</v>
      </c>
      <c r="X5520" s="214">
        <v>39800</v>
      </c>
    </row>
    <row r="5521" spans="1:24" x14ac:dyDescent="0.25">
      <c r="A5521" t="str">
        <f t="shared" si="87"/>
        <v>YAG3Non-EULevel 7Female + malePerforming artsAll</v>
      </c>
      <c r="B5521" s="214" t="s">
        <v>251</v>
      </c>
      <c r="C5521" s="214" t="s">
        <v>37</v>
      </c>
      <c r="D5521" s="214">
        <v>3</v>
      </c>
      <c r="E5521" s="214" t="s">
        <v>141</v>
      </c>
      <c r="F5521" s="214" t="s">
        <v>253</v>
      </c>
      <c r="G5521" s="214" t="s">
        <v>246</v>
      </c>
      <c r="H5521" s="214" t="s">
        <v>149</v>
      </c>
      <c r="I5521" s="214" t="s">
        <v>20</v>
      </c>
      <c r="J5521" s="214">
        <v>865</v>
      </c>
      <c r="K5521" s="214">
        <v>850</v>
      </c>
      <c r="L5521" s="214">
        <v>53.5</v>
      </c>
      <c r="M5521" s="214">
        <v>2</v>
      </c>
      <c r="N5521" s="214">
        <v>395</v>
      </c>
      <c r="O5521" s="214">
        <v>27.2</v>
      </c>
      <c r="P5521" s="214">
        <v>2.2999999999999998</v>
      </c>
      <c r="Q5521" s="214">
        <v>12.3</v>
      </c>
      <c r="R5521" s="214">
        <v>14.4</v>
      </c>
      <c r="S5521" s="214">
        <v>17</v>
      </c>
      <c r="T5521" s="214">
        <v>4.8</v>
      </c>
      <c r="U5521" s="214">
        <v>90</v>
      </c>
      <c r="V5521" s="214">
        <v>12000</v>
      </c>
      <c r="W5521" s="214">
        <v>17700</v>
      </c>
      <c r="X5521" s="214">
        <v>28500</v>
      </c>
    </row>
    <row r="5522" spans="1:24" x14ac:dyDescent="0.25">
      <c r="A5522" t="str">
        <f t="shared" si="87"/>
        <v>YAG3Non-EULevel 7Female + malePGCEAll</v>
      </c>
      <c r="B5522" s="214" t="s">
        <v>251</v>
      </c>
      <c r="C5522" s="214" t="s">
        <v>37</v>
      </c>
      <c r="D5522" s="214">
        <v>3</v>
      </c>
      <c r="E5522" s="214" t="s">
        <v>141</v>
      </c>
      <c r="F5522" s="214" t="s">
        <v>253</v>
      </c>
      <c r="G5522" s="214" t="s">
        <v>246</v>
      </c>
      <c r="H5522" s="214" t="s">
        <v>38</v>
      </c>
      <c r="I5522" s="214" t="s">
        <v>20</v>
      </c>
      <c r="J5522" s="214">
        <v>105</v>
      </c>
      <c r="K5522" s="214">
        <v>95</v>
      </c>
      <c r="L5522" s="214">
        <v>21.9</v>
      </c>
      <c r="M5522" s="214">
        <v>10.3</v>
      </c>
      <c r="N5522" s="214">
        <v>75</v>
      </c>
      <c r="O5522" s="214">
        <v>24</v>
      </c>
      <c r="P5522" s="214">
        <v>9.4</v>
      </c>
      <c r="Q5522" s="214">
        <v>34.4</v>
      </c>
      <c r="R5522" s="214">
        <v>41.7</v>
      </c>
      <c r="S5522" s="214">
        <v>44.8</v>
      </c>
      <c r="T5522" s="214">
        <v>10.4</v>
      </c>
      <c r="U5522" s="214">
        <v>35</v>
      </c>
      <c r="V5522" s="214">
        <v>25900</v>
      </c>
      <c r="W5522" s="214">
        <v>28100</v>
      </c>
      <c r="X5522" s="214">
        <v>31400</v>
      </c>
    </row>
    <row r="5523" spans="1:24" x14ac:dyDescent="0.25">
      <c r="A5523" t="str">
        <f t="shared" si="87"/>
        <v>YAG3Non-EULevel 7Female + malePharmacology, toxicology and pharmacyAll</v>
      </c>
      <c r="B5523" s="214" t="s">
        <v>251</v>
      </c>
      <c r="C5523" s="214" t="s">
        <v>37</v>
      </c>
      <c r="D5523" s="214">
        <v>3</v>
      </c>
      <c r="E5523" s="214" t="s">
        <v>141</v>
      </c>
      <c r="F5523" s="214" t="s">
        <v>253</v>
      </c>
      <c r="G5523" s="214" t="s">
        <v>246</v>
      </c>
      <c r="H5523" s="214" t="s">
        <v>48</v>
      </c>
      <c r="I5523" s="214" t="s">
        <v>20</v>
      </c>
      <c r="J5523" s="214">
        <v>365</v>
      </c>
      <c r="K5523" s="214">
        <v>355</v>
      </c>
      <c r="L5523" s="214">
        <v>38.6</v>
      </c>
      <c r="M5523" s="214">
        <v>3.3</v>
      </c>
      <c r="N5523" s="214">
        <v>215</v>
      </c>
      <c r="O5523" s="214">
        <v>26.6</v>
      </c>
      <c r="P5523" s="214">
        <v>2.7</v>
      </c>
      <c r="Q5523" s="214">
        <v>12.6</v>
      </c>
      <c r="R5523" s="214">
        <v>22.8</v>
      </c>
      <c r="S5523" s="214">
        <v>32.1</v>
      </c>
      <c r="T5523" s="214">
        <v>19.5</v>
      </c>
      <c r="U5523" s="214">
        <v>40</v>
      </c>
      <c r="V5523" s="214">
        <v>19700</v>
      </c>
      <c r="W5523" s="214">
        <v>35000</v>
      </c>
      <c r="X5523" s="214">
        <v>41200</v>
      </c>
    </row>
    <row r="5524" spans="1:24" x14ac:dyDescent="0.25">
      <c r="A5524" t="str">
        <f t="shared" si="87"/>
        <v>YAG3Non-EULevel 7Female + malePhilosophy and religious studiesAll</v>
      </c>
      <c r="B5524" s="214" t="s">
        <v>251</v>
      </c>
      <c r="C5524" s="214" t="s">
        <v>37</v>
      </c>
      <c r="D5524" s="214">
        <v>3</v>
      </c>
      <c r="E5524" s="214" t="s">
        <v>141</v>
      </c>
      <c r="F5524" s="214" t="s">
        <v>253</v>
      </c>
      <c r="G5524" s="214" t="s">
        <v>246</v>
      </c>
      <c r="H5524" s="214" t="s">
        <v>97</v>
      </c>
      <c r="I5524" s="214" t="s">
        <v>20</v>
      </c>
      <c r="J5524" s="214">
        <v>275</v>
      </c>
      <c r="K5524" s="214">
        <v>270</v>
      </c>
      <c r="L5524" s="214">
        <v>64.099999999999994</v>
      </c>
      <c r="M5524" s="214">
        <v>2.2000000000000002</v>
      </c>
      <c r="N5524" s="214">
        <v>95</v>
      </c>
      <c r="O5524" s="214">
        <v>12.7</v>
      </c>
      <c r="P5524" s="214">
        <v>0.7</v>
      </c>
      <c r="Q5524" s="214">
        <v>6.1</v>
      </c>
      <c r="R5524" s="214">
        <v>14</v>
      </c>
      <c r="S5524" s="214">
        <v>22.4</v>
      </c>
      <c r="T5524" s="214">
        <v>16.399999999999999</v>
      </c>
      <c r="U5524" s="214">
        <v>15</v>
      </c>
      <c r="V5524" s="214">
        <v>14600</v>
      </c>
      <c r="W5524" s="214">
        <v>31800</v>
      </c>
      <c r="X5524" s="214">
        <v>60200</v>
      </c>
    </row>
    <row r="5525" spans="1:24" x14ac:dyDescent="0.25">
      <c r="A5525" t="str">
        <f t="shared" si="87"/>
        <v>YAG3Non-EULevel 7Female + malePhysics and astronomyAll</v>
      </c>
      <c r="B5525" s="214" t="s">
        <v>251</v>
      </c>
      <c r="C5525" s="214" t="s">
        <v>37</v>
      </c>
      <c r="D5525" s="214">
        <v>3</v>
      </c>
      <c r="E5525" s="214" t="s">
        <v>141</v>
      </c>
      <c r="F5525" s="214" t="s">
        <v>253</v>
      </c>
      <c r="G5525" s="214" t="s">
        <v>246</v>
      </c>
      <c r="H5525" s="214" t="s">
        <v>61</v>
      </c>
      <c r="I5525" s="214" t="s">
        <v>20</v>
      </c>
      <c r="J5525" s="214">
        <v>145</v>
      </c>
      <c r="K5525" s="214">
        <v>145</v>
      </c>
      <c r="L5525" s="214">
        <v>60.3</v>
      </c>
      <c r="M5525" s="214">
        <v>0.7</v>
      </c>
      <c r="N5525" s="214">
        <v>60</v>
      </c>
      <c r="O5525" s="214">
        <v>11.2</v>
      </c>
      <c r="P5525" s="214">
        <v>1.4</v>
      </c>
      <c r="Q5525" s="214">
        <v>3.4</v>
      </c>
      <c r="R5525" s="214">
        <v>15</v>
      </c>
      <c r="S5525" s="214">
        <v>27.2</v>
      </c>
      <c r="T5525" s="214">
        <v>23.8</v>
      </c>
      <c r="U5525" s="214" t="s">
        <v>140</v>
      </c>
      <c r="V5525" s="214" t="s">
        <v>140</v>
      </c>
      <c r="W5525" s="214" t="s">
        <v>140</v>
      </c>
      <c r="X5525" s="214" t="s">
        <v>140</v>
      </c>
    </row>
    <row r="5526" spans="1:24" x14ac:dyDescent="0.25">
      <c r="A5526" t="str">
        <f t="shared" si="87"/>
        <v>YAG3Non-EULevel 7Female + malePoliticsAll</v>
      </c>
      <c r="B5526" s="214" t="s">
        <v>251</v>
      </c>
      <c r="C5526" s="214" t="s">
        <v>37</v>
      </c>
      <c r="D5526" s="214">
        <v>3</v>
      </c>
      <c r="E5526" s="214" t="s">
        <v>141</v>
      </c>
      <c r="F5526" s="214" t="s">
        <v>253</v>
      </c>
      <c r="G5526" s="214" t="s">
        <v>246</v>
      </c>
      <c r="H5526" s="214" t="s">
        <v>81</v>
      </c>
      <c r="I5526" s="214" t="s">
        <v>20</v>
      </c>
      <c r="J5526" s="214">
        <v>2105</v>
      </c>
      <c r="K5526" s="214">
        <v>2070</v>
      </c>
      <c r="L5526" s="214">
        <v>66.900000000000006</v>
      </c>
      <c r="M5526" s="214">
        <v>1.8</v>
      </c>
      <c r="N5526" s="214">
        <v>685</v>
      </c>
      <c r="O5526" s="214">
        <v>18.899999999999999</v>
      </c>
      <c r="P5526" s="214">
        <v>0.8</v>
      </c>
      <c r="Q5526" s="214">
        <v>7.2</v>
      </c>
      <c r="R5526" s="214">
        <v>9.3000000000000007</v>
      </c>
      <c r="S5526" s="214">
        <v>13.4</v>
      </c>
      <c r="T5526" s="214">
        <v>6.2</v>
      </c>
      <c r="U5526" s="214">
        <v>125</v>
      </c>
      <c r="V5526" s="214">
        <v>21500</v>
      </c>
      <c r="W5526" s="214">
        <v>31400</v>
      </c>
      <c r="X5526" s="214">
        <v>43100</v>
      </c>
    </row>
    <row r="5527" spans="1:24" x14ac:dyDescent="0.25">
      <c r="A5527" t="str">
        <f t="shared" si="87"/>
        <v>YAG3Non-EULevel 7Female + malePsychologyAll</v>
      </c>
      <c r="B5527" s="214" t="s">
        <v>251</v>
      </c>
      <c r="C5527" s="214" t="s">
        <v>37</v>
      </c>
      <c r="D5527" s="214">
        <v>3</v>
      </c>
      <c r="E5527" s="214" t="s">
        <v>141</v>
      </c>
      <c r="F5527" s="214" t="s">
        <v>253</v>
      </c>
      <c r="G5527" s="214" t="s">
        <v>246</v>
      </c>
      <c r="H5527" s="214" t="s">
        <v>55</v>
      </c>
      <c r="I5527" s="214" t="s">
        <v>20</v>
      </c>
      <c r="J5527" s="214">
        <v>875</v>
      </c>
      <c r="K5527" s="214">
        <v>860</v>
      </c>
      <c r="L5527" s="214">
        <v>52.2</v>
      </c>
      <c r="M5527" s="214">
        <v>2</v>
      </c>
      <c r="N5527" s="214">
        <v>410</v>
      </c>
      <c r="O5527" s="214">
        <v>24.3</v>
      </c>
      <c r="P5527" s="214">
        <v>1.2</v>
      </c>
      <c r="Q5527" s="214">
        <v>9.8000000000000007</v>
      </c>
      <c r="R5527" s="214">
        <v>15.4</v>
      </c>
      <c r="S5527" s="214">
        <v>22.4</v>
      </c>
      <c r="T5527" s="214">
        <v>12.6</v>
      </c>
      <c r="U5527" s="214">
        <v>75</v>
      </c>
      <c r="V5527" s="214">
        <v>16400</v>
      </c>
      <c r="W5527" s="214">
        <v>24800</v>
      </c>
      <c r="X5527" s="214">
        <v>33900</v>
      </c>
    </row>
    <row r="5528" spans="1:24" x14ac:dyDescent="0.25">
      <c r="A5528" t="str">
        <f t="shared" si="87"/>
        <v>YAG3Non-EULevel 7Female + maleSociology, social policy and anthropologyAll</v>
      </c>
      <c r="B5528" s="214" t="s">
        <v>251</v>
      </c>
      <c r="C5528" s="214" t="s">
        <v>37</v>
      </c>
      <c r="D5528" s="214">
        <v>3</v>
      </c>
      <c r="E5528" s="214" t="s">
        <v>141</v>
      </c>
      <c r="F5528" s="214" t="s">
        <v>253</v>
      </c>
      <c r="G5528" s="214" t="s">
        <v>246</v>
      </c>
      <c r="H5528" s="214" t="s">
        <v>77</v>
      </c>
      <c r="I5528" s="214" t="s">
        <v>20</v>
      </c>
      <c r="J5528" s="214">
        <v>2200</v>
      </c>
      <c r="K5528" s="214">
        <v>2165</v>
      </c>
      <c r="L5528" s="214">
        <v>62</v>
      </c>
      <c r="M5528" s="214">
        <v>1.7</v>
      </c>
      <c r="N5528" s="214">
        <v>820</v>
      </c>
      <c r="O5528" s="214">
        <v>20.399999999999999</v>
      </c>
      <c r="P5528" s="214">
        <v>1.3</v>
      </c>
      <c r="Q5528" s="214">
        <v>8.1</v>
      </c>
      <c r="R5528" s="214">
        <v>12</v>
      </c>
      <c r="S5528" s="214">
        <v>16.3</v>
      </c>
      <c r="T5528" s="214">
        <v>8.1999999999999993</v>
      </c>
      <c r="U5528" s="214">
        <v>150</v>
      </c>
      <c r="V5528" s="214">
        <v>21500</v>
      </c>
      <c r="W5528" s="214">
        <v>31000</v>
      </c>
      <c r="X5528" s="214">
        <v>42300</v>
      </c>
    </row>
    <row r="5529" spans="1:24" x14ac:dyDescent="0.25">
      <c r="A5529" t="str">
        <f t="shared" si="87"/>
        <v>YAG3Non-EULevel 7Female + maleSport and exercise sciencesAll</v>
      </c>
      <c r="B5529" s="214" t="s">
        <v>251</v>
      </c>
      <c r="C5529" s="214" t="s">
        <v>37</v>
      </c>
      <c r="D5529" s="214">
        <v>3</v>
      </c>
      <c r="E5529" s="214" t="s">
        <v>141</v>
      </c>
      <c r="F5529" s="214" t="s">
        <v>253</v>
      </c>
      <c r="G5529" s="214" t="s">
        <v>246</v>
      </c>
      <c r="H5529" s="214" t="s">
        <v>53</v>
      </c>
      <c r="I5529" s="214" t="s">
        <v>20</v>
      </c>
      <c r="J5529" s="214">
        <v>135</v>
      </c>
      <c r="K5529" s="214">
        <v>130</v>
      </c>
      <c r="L5529" s="214">
        <v>54</v>
      </c>
      <c r="M5529" s="214">
        <v>4.4000000000000004</v>
      </c>
      <c r="N5529" s="214">
        <v>60</v>
      </c>
      <c r="O5529" s="214">
        <v>28.8</v>
      </c>
      <c r="P5529" s="214">
        <v>0</v>
      </c>
      <c r="Q5529" s="214">
        <v>7.6</v>
      </c>
      <c r="R5529" s="214">
        <v>15.3</v>
      </c>
      <c r="S5529" s="214">
        <v>17.2</v>
      </c>
      <c r="T5529" s="214">
        <v>9.6</v>
      </c>
      <c r="U5529" s="214" t="s">
        <v>140</v>
      </c>
      <c r="V5529" s="214" t="s">
        <v>140</v>
      </c>
      <c r="W5529" s="214" t="s">
        <v>140</v>
      </c>
      <c r="X5529" s="214" t="s">
        <v>140</v>
      </c>
    </row>
    <row r="5530" spans="1:24" x14ac:dyDescent="0.25">
      <c r="A5530" t="str">
        <f t="shared" si="87"/>
        <v>YAG3Non-EULevel 7Female + maleVeterinary sciencesAll</v>
      </c>
      <c r="B5530" s="214" t="s">
        <v>251</v>
      </c>
      <c r="C5530" s="214" t="s">
        <v>37</v>
      </c>
      <c r="D5530" s="214">
        <v>3</v>
      </c>
      <c r="E5530" s="214" t="s">
        <v>141</v>
      </c>
      <c r="F5530" s="214" t="s">
        <v>253</v>
      </c>
      <c r="G5530" s="214" t="s">
        <v>246</v>
      </c>
      <c r="H5530" s="214" t="s">
        <v>57</v>
      </c>
      <c r="I5530" s="214" t="s">
        <v>20</v>
      </c>
      <c r="J5530" s="214">
        <v>20</v>
      </c>
      <c r="K5530" s="214">
        <v>20</v>
      </c>
      <c r="L5530" s="214">
        <v>50.8</v>
      </c>
      <c r="M5530" s="214">
        <v>9</v>
      </c>
      <c r="N5530" s="214">
        <v>10</v>
      </c>
      <c r="O5530" s="214">
        <v>24.6</v>
      </c>
      <c r="P5530" s="214">
        <v>0</v>
      </c>
      <c r="Q5530" s="214">
        <v>24.6</v>
      </c>
      <c r="R5530" s="214">
        <v>24.6</v>
      </c>
      <c r="S5530" s="214">
        <v>24.6</v>
      </c>
      <c r="T5530" s="214">
        <v>0</v>
      </c>
      <c r="U5530" s="214" t="s">
        <v>140</v>
      </c>
      <c r="V5530" s="214" t="s">
        <v>140</v>
      </c>
      <c r="W5530" s="214" t="s">
        <v>140</v>
      </c>
      <c r="X5530" s="214" t="s">
        <v>140</v>
      </c>
    </row>
    <row r="5531" spans="1:24" x14ac:dyDescent="0.25">
      <c r="A5531" t="str">
        <f t="shared" si="87"/>
        <v>YAG3Non-EULevel 8Female + maleAgriculture, food and related studiesAll</v>
      </c>
      <c r="B5531" s="214" t="s">
        <v>251</v>
      </c>
      <c r="C5531" s="214" t="s">
        <v>37</v>
      </c>
      <c r="D5531" s="214">
        <v>3</v>
      </c>
      <c r="E5531" s="214" t="s">
        <v>141</v>
      </c>
      <c r="F5531" s="214" t="s">
        <v>248</v>
      </c>
      <c r="G5531" s="214" t="s">
        <v>246</v>
      </c>
      <c r="H5531" s="214" t="s">
        <v>59</v>
      </c>
      <c r="I5531" s="214" t="s">
        <v>20</v>
      </c>
      <c r="J5531" s="214">
        <v>60</v>
      </c>
      <c r="K5531" s="214">
        <v>60</v>
      </c>
      <c r="L5531" s="214">
        <v>24</v>
      </c>
      <c r="M5531" s="214">
        <v>1.6</v>
      </c>
      <c r="N5531" s="214">
        <v>45</v>
      </c>
      <c r="O5531" s="214">
        <v>62.8</v>
      </c>
      <c r="P5531" s="214">
        <v>3.3</v>
      </c>
      <c r="Q5531" s="214">
        <v>9.9</v>
      </c>
      <c r="R5531" s="214">
        <v>9.9</v>
      </c>
      <c r="S5531" s="214">
        <v>9.9</v>
      </c>
      <c r="T5531" s="214">
        <v>0</v>
      </c>
      <c r="U5531" s="214" t="s">
        <v>140</v>
      </c>
      <c r="V5531" s="214" t="s">
        <v>140</v>
      </c>
      <c r="W5531" s="214" t="s">
        <v>140</v>
      </c>
      <c r="X5531" s="214" t="s">
        <v>140</v>
      </c>
    </row>
    <row r="5532" spans="1:24" x14ac:dyDescent="0.25">
      <c r="A5532" t="str">
        <f t="shared" si="87"/>
        <v>YAG3Non-EULevel 8Female + maleAllied healthAll</v>
      </c>
      <c r="B5532" s="214" t="s">
        <v>251</v>
      </c>
      <c r="C5532" s="214" t="s">
        <v>37</v>
      </c>
      <c r="D5532" s="214">
        <v>3</v>
      </c>
      <c r="E5532" s="214" t="s">
        <v>141</v>
      </c>
      <c r="F5532" s="214" t="s">
        <v>248</v>
      </c>
      <c r="G5532" s="214" t="s">
        <v>246</v>
      </c>
      <c r="H5532" s="214" t="s">
        <v>142</v>
      </c>
      <c r="I5532" s="214" t="s">
        <v>20</v>
      </c>
      <c r="J5532" s="214">
        <v>70</v>
      </c>
      <c r="K5532" s="214">
        <v>70</v>
      </c>
      <c r="L5532" s="214">
        <v>37.5</v>
      </c>
      <c r="M5532" s="214">
        <v>0</v>
      </c>
      <c r="N5532" s="214">
        <v>45</v>
      </c>
      <c r="O5532" s="214">
        <v>30.7</v>
      </c>
      <c r="P5532" s="214">
        <v>2.2000000000000002</v>
      </c>
      <c r="Q5532" s="214">
        <v>25.3</v>
      </c>
      <c r="R5532" s="214">
        <v>28.2</v>
      </c>
      <c r="S5532" s="214">
        <v>29.7</v>
      </c>
      <c r="T5532" s="214">
        <v>4.3</v>
      </c>
      <c r="U5532" s="214">
        <v>15</v>
      </c>
      <c r="V5532" s="214">
        <v>33200</v>
      </c>
      <c r="W5532" s="214">
        <v>40900</v>
      </c>
      <c r="X5532" s="214">
        <v>51500</v>
      </c>
    </row>
    <row r="5533" spans="1:24" x14ac:dyDescent="0.25">
      <c r="A5533" t="str">
        <f t="shared" si="87"/>
        <v>YAG3Non-EULevel 8Female + maleArchitecture, building and planningAll</v>
      </c>
      <c r="B5533" s="214" t="s">
        <v>251</v>
      </c>
      <c r="C5533" s="214" t="s">
        <v>37</v>
      </c>
      <c r="D5533" s="214">
        <v>3</v>
      </c>
      <c r="E5533" s="214" t="s">
        <v>141</v>
      </c>
      <c r="F5533" s="214" t="s">
        <v>248</v>
      </c>
      <c r="G5533" s="214" t="s">
        <v>246</v>
      </c>
      <c r="H5533" s="214" t="s">
        <v>74</v>
      </c>
      <c r="I5533" s="214" t="s">
        <v>20</v>
      </c>
      <c r="J5533" s="214">
        <v>160</v>
      </c>
      <c r="K5533" s="214">
        <v>155</v>
      </c>
      <c r="L5533" s="214">
        <v>41.2</v>
      </c>
      <c r="M5533" s="214">
        <v>3.8</v>
      </c>
      <c r="N5533" s="214">
        <v>90</v>
      </c>
      <c r="O5533" s="214">
        <v>31.2</v>
      </c>
      <c r="P5533" s="214">
        <v>1</v>
      </c>
      <c r="Q5533" s="214">
        <v>22.8</v>
      </c>
      <c r="R5533" s="214">
        <v>26.1</v>
      </c>
      <c r="S5533" s="214">
        <v>26.7</v>
      </c>
      <c r="T5533" s="214">
        <v>3.9</v>
      </c>
      <c r="U5533" s="214">
        <v>35</v>
      </c>
      <c r="V5533" s="214">
        <v>24800</v>
      </c>
      <c r="W5533" s="214">
        <v>35600</v>
      </c>
      <c r="X5533" s="214">
        <v>38700</v>
      </c>
    </row>
    <row r="5534" spans="1:24" x14ac:dyDescent="0.25">
      <c r="A5534" t="str">
        <f t="shared" si="87"/>
        <v>YAG3Non-EULevel 8Female + maleBiosciencesAll</v>
      </c>
      <c r="B5534" s="214" t="s">
        <v>251</v>
      </c>
      <c r="C5534" s="214" t="s">
        <v>37</v>
      </c>
      <c r="D5534" s="214">
        <v>3</v>
      </c>
      <c r="E5534" s="214" t="s">
        <v>141</v>
      </c>
      <c r="F5534" s="214" t="s">
        <v>248</v>
      </c>
      <c r="G5534" s="214" t="s">
        <v>246</v>
      </c>
      <c r="H5534" s="214" t="s">
        <v>51</v>
      </c>
      <c r="I5534" s="214" t="s">
        <v>20</v>
      </c>
      <c r="J5534" s="214">
        <v>370</v>
      </c>
      <c r="K5534" s="214">
        <v>360</v>
      </c>
      <c r="L5534" s="214">
        <v>36.6</v>
      </c>
      <c r="M5534" s="214">
        <v>2.8</v>
      </c>
      <c r="N5534" s="214">
        <v>230</v>
      </c>
      <c r="O5534" s="214">
        <v>36.200000000000003</v>
      </c>
      <c r="P5534" s="214">
        <v>2.4</v>
      </c>
      <c r="Q5534" s="214">
        <v>23.1</v>
      </c>
      <c r="R5534" s="214">
        <v>24.2</v>
      </c>
      <c r="S5534" s="214">
        <v>24.8</v>
      </c>
      <c r="T5534" s="214">
        <v>1.7</v>
      </c>
      <c r="U5534" s="214">
        <v>75</v>
      </c>
      <c r="V5534" s="214">
        <v>29200</v>
      </c>
      <c r="W5534" s="214">
        <v>33600</v>
      </c>
      <c r="X5534" s="214">
        <v>37600</v>
      </c>
    </row>
    <row r="5535" spans="1:24" x14ac:dyDescent="0.25">
      <c r="A5535" t="str">
        <f t="shared" si="87"/>
        <v>YAG3Non-EULevel 8Female + maleBusiness and managementAll</v>
      </c>
      <c r="B5535" s="214" t="s">
        <v>251</v>
      </c>
      <c r="C5535" s="214" t="s">
        <v>37</v>
      </c>
      <c r="D5535" s="214">
        <v>3</v>
      </c>
      <c r="E5535" s="214" t="s">
        <v>141</v>
      </c>
      <c r="F5535" s="214" t="s">
        <v>248</v>
      </c>
      <c r="G5535" s="214" t="s">
        <v>246</v>
      </c>
      <c r="H5535" s="214" t="s">
        <v>87</v>
      </c>
      <c r="I5535" s="214" t="s">
        <v>20</v>
      </c>
      <c r="J5535" s="214">
        <v>465</v>
      </c>
      <c r="K5535" s="214">
        <v>450</v>
      </c>
      <c r="L5535" s="214">
        <v>38</v>
      </c>
      <c r="M5535" s="214">
        <v>3.4</v>
      </c>
      <c r="N5535" s="214">
        <v>280</v>
      </c>
      <c r="O5535" s="214">
        <v>28.5</v>
      </c>
      <c r="P5535" s="214">
        <v>2.7</v>
      </c>
      <c r="Q5535" s="214">
        <v>25.3</v>
      </c>
      <c r="R5535" s="214">
        <v>30.4</v>
      </c>
      <c r="S5535" s="214">
        <v>30.8</v>
      </c>
      <c r="T5535" s="214">
        <v>5.6</v>
      </c>
      <c r="U5535" s="214">
        <v>100</v>
      </c>
      <c r="V5535" s="214">
        <v>35800</v>
      </c>
      <c r="W5535" s="214">
        <v>42000</v>
      </c>
      <c r="X5535" s="214">
        <v>47800</v>
      </c>
    </row>
    <row r="5536" spans="1:24" x14ac:dyDescent="0.25">
      <c r="A5536" t="str">
        <f t="shared" si="87"/>
        <v>YAG3Non-EULevel 8Female + maleCeltic studiesAll</v>
      </c>
      <c r="B5536" s="214" t="s">
        <v>251</v>
      </c>
      <c r="C5536" s="214" t="s">
        <v>37</v>
      </c>
      <c r="D5536" s="214">
        <v>3</v>
      </c>
      <c r="E5536" s="214" t="s">
        <v>141</v>
      </c>
      <c r="F5536" s="214" t="s">
        <v>248</v>
      </c>
      <c r="G5536" s="214" t="s">
        <v>246</v>
      </c>
      <c r="H5536" s="214" t="s">
        <v>92</v>
      </c>
      <c r="I5536" s="214" t="s">
        <v>20</v>
      </c>
      <c r="J5536" s="214">
        <v>0</v>
      </c>
      <c r="K5536" s="214" t="s">
        <v>140</v>
      </c>
      <c r="L5536" s="214" t="s">
        <v>140</v>
      </c>
      <c r="M5536" s="214" t="s">
        <v>140</v>
      </c>
      <c r="N5536" s="214" t="s">
        <v>140</v>
      </c>
      <c r="O5536" s="214" t="s">
        <v>140</v>
      </c>
      <c r="P5536" s="214" t="s">
        <v>140</v>
      </c>
      <c r="Q5536" s="214" t="s">
        <v>140</v>
      </c>
      <c r="R5536" s="214" t="s">
        <v>140</v>
      </c>
      <c r="S5536" s="214" t="s">
        <v>140</v>
      </c>
      <c r="T5536" s="214" t="s">
        <v>140</v>
      </c>
      <c r="U5536" s="214" t="s">
        <v>136</v>
      </c>
      <c r="V5536" s="214" t="s">
        <v>136</v>
      </c>
      <c r="W5536" s="214" t="s">
        <v>136</v>
      </c>
      <c r="X5536" s="214" t="s">
        <v>136</v>
      </c>
    </row>
    <row r="5537" spans="1:24" x14ac:dyDescent="0.25">
      <c r="A5537" t="str">
        <f t="shared" si="87"/>
        <v>YAG3Non-EULevel 8Female + maleChemistryAll</v>
      </c>
      <c r="B5537" s="214" t="s">
        <v>251</v>
      </c>
      <c r="C5537" s="214" t="s">
        <v>37</v>
      </c>
      <c r="D5537" s="214">
        <v>3</v>
      </c>
      <c r="E5537" s="214" t="s">
        <v>141</v>
      </c>
      <c r="F5537" s="214" t="s">
        <v>248</v>
      </c>
      <c r="G5537" s="214" t="s">
        <v>246</v>
      </c>
      <c r="H5537" s="214" t="s">
        <v>63</v>
      </c>
      <c r="I5537" s="214" t="s">
        <v>20</v>
      </c>
      <c r="J5537" s="214">
        <v>170</v>
      </c>
      <c r="K5537" s="214">
        <v>165</v>
      </c>
      <c r="L5537" s="214">
        <v>35.200000000000003</v>
      </c>
      <c r="M5537" s="214">
        <v>2.1</v>
      </c>
      <c r="N5537" s="214">
        <v>105</v>
      </c>
      <c r="O5537" s="214">
        <v>32.299999999999997</v>
      </c>
      <c r="P5537" s="214">
        <v>3.9</v>
      </c>
      <c r="Q5537" s="214">
        <v>27.9</v>
      </c>
      <c r="R5537" s="214">
        <v>28.5</v>
      </c>
      <c r="S5537" s="214">
        <v>28.5</v>
      </c>
      <c r="T5537" s="214">
        <v>0.6</v>
      </c>
      <c r="U5537" s="214">
        <v>40</v>
      </c>
      <c r="V5537" s="214">
        <v>29900</v>
      </c>
      <c r="W5537" s="214">
        <v>34300</v>
      </c>
      <c r="X5537" s="214">
        <v>39400</v>
      </c>
    </row>
    <row r="5538" spans="1:24" x14ac:dyDescent="0.25">
      <c r="A5538" t="str">
        <f t="shared" si="87"/>
        <v>YAG3Non-EULevel 8Female + maleCombined and general studiesAll</v>
      </c>
      <c r="B5538" s="214" t="s">
        <v>251</v>
      </c>
      <c r="C5538" s="214" t="s">
        <v>37</v>
      </c>
      <c r="D5538" s="214">
        <v>3</v>
      </c>
      <c r="E5538" s="214" t="s">
        <v>141</v>
      </c>
      <c r="F5538" s="214" t="s">
        <v>248</v>
      </c>
      <c r="G5538" s="214" t="s">
        <v>246</v>
      </c>
      <c r="H5538" s="214" t="s">
        <v>103</v>
      </c>
      <c r="I5538" s="214" t="s">
        <v>20</v>
      </c>
      <c r="J5538" s="214">
        <v>5</v>
      </c>
      <c r="K5538" s="214">
        <v>5</v>
      </c>
      <c r="L5538" s="214">
        <v>54.5</v>
      </c>
      <c r="M5538" s="214">
        <v>0</v>
      </c>
      <c r="N5538" s="214">
        <v>0</v>
      </c>
      <c r="O5538" s="214">
        <v>36.4</v>
      </c>
      <c r="P5538" s="214">
        <v>0</v>
      </c>
      <c r="Q5538" s="214">
        <v>9.1</v>
      </c>
      <c r="R5538" s="214">
        <v>9.1</v>
      </c>
      <c r="S5538" s="214">
        <v>9.1</v>
      </c>
      <c r="T5538" s="214">
        <v>0</v>
      </c>
      <c r="U5538" s="214" t="s">
        <v>140</v>
      </c>
      <c r="V5538" s="214" t="s">
        <v>140</v>
      </c>
      <c r="W5538" s="214" t="s">
        <v>140</v>
      </c>
      <c r="X5538" s="214" t="s">
        <v>140</v>
      </c>
    </row>
    <row r="5539" spans="1:24" x14ac:dyDescent="0.25">
      <c r="A5539" t="str">
        <f t="shared" si="87"/>
        <v>YAG3Non-EULevel 8Female + maleComputingAll</v>
      </c>
      <c r="B5539" s="214" t="s">
        <v>251</v>
      </c>
      <c r="C5539" s="214" t="s">
        <v>37</v>
      </c>
      <c r="D5539" s="214">
        <v>3</v>
      </c>
      <c r="E5539" s="214" t="s">
        <v>141</v>
      </c>
      <c r="F5539" s="214" t="s">
        <v>248</v>
      </c>
      <c r="G5539" s="214" t="s">
        <v>246</v>
      </c>
      <c r="H5539" s="214" t="s">
        <v>71</v>
      </c>
      <c r="I5539" s="214" t="s">
        <v>20</v>
      </c>
      <c r="J5539" s="214">
        <v>330</v>
      </c>
      <c r="K5539" s="214">
        <v>315</v>
      </c>
      <c r="L5539" s="214">
        <v>35.9</v>
      </c>
      <c r="M5539" s="214">
        <v>4.3</v>
      </c>
      <c r="N5539" s="214">
        <v>200</v>
      </c>
      <c r="O5539" s="214">
        <v>32.5</v>
      </c>
      <c r="P5539" s="214">
        <v>3.3</v>
      </c>
      <c r="Q5539" s="214">
        <v>25.6</v>
      </c>
      <c r="R5539" s="214">
        <v>28</v>
      </c>
      <c r="S5539" s="214">
        <v>28.3</v>
      </c>
      <c r="T5539" s="214">
        <v>2.7</v>
      </c>
      <c r="U5539" s="214">
        <v>75</v>
      </c>
      <c r="V5539" s="214">
        <v>32500</v>
      </c>
      <c r="W5539" s="214">
        <v>40200</v>
      </c>
      <c r="X5539" s="214">
        <v>66400</v>
      </c>
    </row>
    <row r="5540" spans="1:24" x14ac:dyDescent="0.25">
      <c r="A5540" t="str">
        <f t="shared" si="87"/>
        <v>YAG3Non-EULevel 8Female + maleCreative arts and designAll</v>
      </c>
      <c r="B5540" s="214" t="s">
        <v>251</v>
      </c>
      <c r="C5540" s="214" t="s">
        <v>37</v>
      </c>
      <c r="D5540" s="214">
        <v>3</v>
      </c>
      <c r="E5540" s="214" t="s">
        <v>141</v>
      </c>
      <c r="F5540" s="214" t="s">
        <v>248</v>
      </c>
      <c r="G5540" s="214" t="s">
        <v>246</v>
      </c>
      <c r="H5540" s="214" t="s">
        <v>99</v>
      </c>
      <c r="I5540" s="214" t="s">
        <v>20</v>
      </c>
      <c r="J5540" s="214">
        <v>60</v>
      </c>
      <c r="K5540" s="214">
        <v>60</v>
      </c>
      <c r="L5540" s="214">
        <v>46.2</v>
      </c>
      <c r="M5540" s="214">
        <v>3.3</v>
      </c>
      <c r="N5540" s="214">
        <v>30</v>
      </c>
      <c r="O5540" s="214">
        <v>29.5</v>
      </c>
      <c r="P5540" s="214">
        <v>6.8</v>
      </c>
      <c r="Q5540" s="214">
        <v>16.600000000000001</v>
      </c>
      <c r="R5540" s="214">
        <v>17.5</v>
      </c>
      <c r="S5540" s="214">
        <v>17.5</v>
      </c>
      <c r="T5540" s="214">
        <v>0.8</v>
      </c>
      <c r="U5540" s="214" t="s">
        <v>140</v>
      </c>
      <c r="V5540" s="214" t="s">
        <v>140</v>
      </c>
      <c r="W5540" s="214" t="s">
        <v>140</v>
      </c>
      <c r="X5540" s="214" t="s">
        <v>140</v>
      </c>
    </row>
    <row r="5541" spans="1:24" x14ac:dyDescent="0.25">
      <c r="A5541" t="str">
        <f t="shared" si="87"/>
        <v>YAG3Non-EULevel 8Female + maleEconomicsAll</v>
      </c>
      <c r="B5541" s="214" t="s">
        <v>251</v>
      </c>
      <c r="C5541" s="214" t="s">
        <v>37</v>
      </c>
      <c r="D5541" s="214">
        <v>3</v>
      </c>
      <c r="E5541" s="214" t="s">
        <v>141</v>
      </c>
      <c r="F5541" s="214" t="s">
        <v>248</v>
      </c>
      <c r="G5541" s="214" t="s">
        <v>246</v>
      </c>
      <c r="H5541" s="214" t="s">
        <v>79</v>
      </c>
      <c r="I5541" s="214" t="s">
        <v>20</v>
      </c>
      <c r="J5541" s="214">
        <v>160</v>
      </c>
      <c r="K5541" s="214">
        <v>155</v>
      </c>
      <c r="L5541" s="214">
        <v>24.9</v>
      </c>
      <c r="M5541" s="214">
        <v>2.5</v>
      </c>
      <c r="N5541" s="214">
        <v>115</v>
      </c>
      <c r="O5541" s="214">
        <v>39.700000000000003</v>
      </c>
      <c r="P5541" s="214">
        <v>0.8</v>
      </c>
      <c r="Q5541" s="214">
        <v>33</v>
      </c>
      <c r="R5541" s="214">
        <v>34.5</v>
      </c>
      <c r="S5541" s="214">
        <v>34.5</v>
      </c>
      <c r="T5541" s="214">
        <v>1.5</v>
      </c>
      <c r="U5541" s="214">
        <v>45</v>
      </c>
      <c r="V5541" s="214">
        <v>32800</v>
      </c>
      <c r="W5541" s="214">
        <v>38700</v>
      </c>
      <c r="X5541" s="214">
        <v>48500</v>
      </c>
    </row>
    <row r="5542" spans="1:24" x14ac:dyDescent="0.25">
      <c r="A5542" t="str">
        <f t="shared" si="87"/>
        <v>YAG3Non-EULevel 8Female + maleEducation and teachingAll</v>
      </c>
      <c r="B5542" s="214" t="s">
        <v>251</v>
      </c>
      <c r="C5542" s="214" t="s">
        <v>37</v>
      </c>
      <c r="D5542" s="214">
        <v>3</v>
      </c>
      <c r="E5542" s="214" t="s">
        <v>141</v>
      </c>
      <c r="F5542" s="214" t="s">
        <v>248</v>
      </c>
      <c r="G5542" s="214" t="s">
        <v>246</v>
      </c>
      <c r="H5542" s="214" t="s">
        <v>101</v>
      </c>
      <c r="I5542" s="214" t="s">
        <v>20</v>
      </c>
      <c r="J5542" s="214">
        <v>220</v>
      </c>
      <c r="K5542" s="214">
        <v>215</v>
      </c>
      <c r="L5542" s="214">
        <v>55.6</v>
      </c>
      <c r="M5542" s="214">
        <v>3.4</v>
      </c>
      <c r="N5542" s="214">
        <v>95</v>
      </c>
      <c r="O5542" s="214">
        <v>25.8</v>
      </c>
      <c r="P5542" s="214">
        <v>4</v>
      </c>
      <c r="Q5542" s="214">
        <v>10.8</v>
      </c>
      <c r="R5542" s="214">
        <v>13.2</v>
      </c>
      <c r="S5542" s="214">
        <v>14.6</v>
      </c>
      <c r="T5542" s="214">
        <v>3.8</v>
      </c>
      <c r="U5542" s="214">
        <v>20</v>
      </c>
      <c r="V5542" s="214">
        <v>7700</v>
      </c>
      <c r="W5542" s="214">
        <v>30300</v>
      </c>
      <c r="X5542" s="214">
        <v>39100</v>
      </c>
    </row>
    <row r="5543" spans="1:24" x14ac:dyDescent="0.25">
      <c r="A5543" t="str">
        <f t="shared" si="87"/>
        <v>YAG3Non-EULevel 8Female + maleEngineeringAll</v>
      </c>
      <c r="B5543" s="214" t="s">
        <v>251</v>
      </c>
      <c r="C5543" s="214" t="s">
        <v>37</v>
      </c>
      <c r="D5543" s="214">
        <v>3</v>
      </c>
      <c r="E5543" s="214" t="s">
        <v>141</v>
      </c>
      <c r="F5543" s="214" t="s">
        <v>248</v>
      </c>
      <c r="G5543" s="214" t="s">
        <v>246</v>
      </c>
      <c r="H5543" s="214" t="s">
        <v>68</v>
      </c>
      <c r="I5543" s="214" t="s">
        <v>20</v>
      </c>
      <c r="J5543" s="214">
        <v>1045</v>
      </c>
      <c r="K5543" s="214">
        <v>1005</v>
      </c>
      <c r="L5543" s="214">
        <v>28.5</v>
      </c>
      <c r="M5543" s="214">
        <v>3.9</v>
      </c>
      <c r="N5543" s="214">
        <v>720</v>
      </c>
      <c r="O5543" s="214">
        <v>33</v>
      </c>
      <c r="P5543" s="214">
        <v>2.5</v>
      </c>
      <c r="Q5543" s="214">
        <v>32.799999999999997</v>
      </c>
      <c r="R5543" s="214">
        <v>35.799999999999997</v>
      </c>
      <c r="S5543" s="214">
        <v>36</v>
      </c>
      <c r="T5543" s="214">
        <v>3.1</v>
      </c>
      <c r="U5543" s="214">
        <v>310</v>
      </c>
      <c r="V5543" s="214">
        <v>32500</v>
      </c>
      <c r="W5543" s="214">
        <v>37900</v>
      </c>
      <c r="X5543" s="214">
        <v>43400</v>
      </c>
    </row>
    <row r="5544" spans="1:24" x14ac:dyDescent="0.25">
      <c r="A5544" t="str">
        <f t="shared" si="87"/>
        <v>YAG3Non-EULevel 8Female + maleEnglish studiesAll</v>
      </c>
      <c r="B5544" s="214" t="s">
        <v>251</v>
      </c>
      <c r="C5544" s="214" t="s">
        <v>37</v>
      </c>
      <c r="D5544" s="214">
        <v>3</v>
      </c>
      <c r="E5544" s="214" t="s">
        <v>141</v>
      </c>
      <c r="F5544" s="214" t="s">
        <v>248</v>
      </c>
      <c r="G5544" s="214" t="s">
        <v>246</v>
      </c>
      <c r="H5544" s="214" t="s">
        <v>90</v>
      </c>
      <c r="I5544" s="214" t="s">
        <v>20</v>
      </c>
      <c r="J5544" s="214">
        <v>150</v>
      </c>
      <c r="K5544" s="214">
        <v>140</v>
      </c>
      <c r="L5544" s="214">
        <v>52.6</v>
      </c>
      <c r="M5544" s="214">
        <v>5.7</v>
      </c>
      <c r="N5544" s="214">
        <v>65</v>
      </c>
      <c r="O5544" s="214">
        <v>31.9</v>
      </c>
      <c r="P5544" s="214">
        <v>1.8</v>
      </c>
      <c r="Q5544" s="214">
        <v>12.3</v>
      </c>
      <c r="R5544" s="214">
        <v>13.7</v>
      </c>
      <c r="S5544" s="214">
        <v>13.7</v>
      </c>
      <c r="T5544" s="214">
        <v>1.4</v>
      </c>
      <c r="U5544" s="214">
        <v>10</v>
      </c>
      <c r="V5544" s="214">
        <v>14500</v>
      </c>
      <c r="W5544" s="214">
        <v>24500</v>
      </c>
      <c r="X5544" s="214">
        <v>30700</v>
      </c>
    </row>
    <row r="5545" spans="1:24" x14ac:dyDescent="0.25">
      <c r="A5545" t="str">
        <f t="shared" si="87"/>
        <v>YAG3Non-EULevel 8Female + maleGeneral, applied and forensic sciencesAll</v>
      </c>
      <c r="B5545" s="214" t="s">
        <v>251</v>
      </c>
      <c r="C5545" s="214" t="s">
        <v>37</v>
      </c>
      <c r="D5545" s="214">
        <v>3</v>
      </c>
      <c r="E5545" s="214" t="s">
        <v>141</v>
      </c>
      <c r="F5545" s="214" t="s">
        <v>248</v>
      </c>
      <c r="G5545" s="214" t="s">
        <v>246</v>
      </c>
      <c r="H5545" s="214" t="s">
        <v>143</v>
      </c>
      <c r="I5545" s="214" t="s">
        <v>20</v>
      </c>
      <c r="J5545" s="214">
        <v>10</v>
      </c>
      <c r="K5545" s="214">
        <v>10</v>
      </c>
      <c r="L5545" s="214">
        <v>44.3</v>
      </c>
      <c r="M5545" s="214">
        <v>0</v>
      </c>
      <c r="N5545" s="214">
        <v>5</v>
      </c>
      <c r="O5545" s="214">
        <v>26.2</v>
      </c>
      <c r="P5545" s="214">
        <v>9.8000000000000007</v>
      </c>
      <c r="Q5545" s="214">
        <v>19.7</v>
      </c>
      <c r="R5545" s="214">
        <v>19.7</v>
      </c>
      <c r="S5545" s="214">
        <v>19.7</v>
      </c>
      <c r="T5545" s="214">
        <v>0</v>
      </c>
      <c r="U5545" s="214" t="s">
        <v>140</v>
      </c>
      <c r="V5545" s="214" t="s">
        <v>140</v>
      </c>
      <c r="W5545" s="214" t="s">
        <v>140</v>
      </c>
      <c r="X5545" s="214" t="s">
        <v>140</v>
      </c>
    </row>
    <row r="5546" spans="1:24" x14ac:dyDescent="0.25">
      <c r="A5546" t="str">
        <f t="shared" si="87"/>
        <v>YAG3Non-EULevel 8Female + maleGeography, earth and environmental studiesAll</v>
      </c>
      <c r="B5546" s="214" t="s">
        <v>251</v>
      </c>
      <c r="C5546" s="214" t="s">
        <v>37</v>
      </c>
      <c r="D5546" s="214">
        <v>3</v>
      </c>
      <c r="E5546" s="214" t="s">
        <v>141</v>
      </c>
      <c r="F5546" s="214" t="s">
        <v>248</v>
      </c>
      <c r="G5546" s="214" t="s">
        <v>246</v>
      </c>
      <c r="H5546" s="214" t="s">
        <v>144</v>
      </c>
      <c r="I5546" s="214" t="s">
        <v>20</v>
      </c>
      <c r="J5546" s="214">
        <v>180</v>
      </c>
      <c r="K5546" s="214">
        <v>170</v>
      </c>
      <c r="L5546" s="214">
        <v>39.9</v>
      </c>
      <c r="M5546" s="214">
        <v>6.1</v>
      </c>
      <c r="N5546" s="214">
        <v>100</v>
      </c>
      <c r="O5546" s="214">
        <v>36.299999999999997</v>
      </c>
      <c r="P5546" s="214">
        <v>2.9</v>
      </c>
      <c r="Q5546" s="214">
        <v>20.2</v>
      </c>
      <c r="R5546" s="214">
        <v>20.8</v>
      </c>
      <c r="S5546" s="214">
        <v>20.8</v>
      </c>
      <c r="T5546" s="214">
        <v>0.6</v>
      </c>
      <c r="U5546" s="214">
        <v>30</v>
      </c>
      <c r="V5546" s="214">
        <v>24800</v>
      </c>
      <c r="W5546" s="214">
        <v>31000</v>
      </c>
      <c r="X5546" s="214">
        <v>35000</v>
      </c>
    </row>
    <row r="5547" spans="1:24" x14ac:dyDescent="0.25">
      <c r="A5547" t="str">
        <f t="shared" si="87"/>
        <v>YAG3Non-EULevel 8Female + maleHealth and social careAll</v>
      </c>
      <c r="B5547" s="214" t="s">
        <v>251</v>
      </c>
      <c r="C5547" s="214" t="s">
        <v>37</v>
      </c>
      <c r="D5547" s="214">
        <v>3</v>
      </c>
      <c r="E5547" s="214" t="s">
        <v>141</v>
      </c>
      <c r="F5547" s="214" t="s">
        <v>248</v>
      </c>
      <c r="G5547" s="214" t="s">
        <v>246</v>
      </c>
      <c r="H5547" s="214" t="s">
        <v>83</v>
      </c>
      <c r="I5547" s="214" t="s">
        <v>20</v>
      </c>
      <c r="J5547" s="214">
        <v>5</v>
      </c>
      <c r="K5547" s="214">
        <v>5</v>
      </c>
      <c r="L5547" s="214">
        <v>54.2</v>
      </c>
      <c r="M5547" s="214">
        <v>0</v>
      </c>
      <c r="N5547" s="214">
        <v>0</v>
      </c>
      <c r="O5547" s="214">
        <v>22.9</v>
      </c>
      <c r="P5547" s="214">
        <v>0</v>
      </c>
      <c r="Q5547" s="214">
        <v>22.9</v>
      </c>
      <c r="R5547" s="214">
        <v>22.9</v>
      </c>
      <c r="S5547" s="214">
        <v>22.9</v>
      </c>
      <c r="T5547" s="214">
        <v>0</v>
      </c>
      <c r="U5547" s="214" t="s">
        <v>140</v>
      </c>
      <c r="V5547" s="214" t="s">
        <v>140</v>
      </c>
      <c r="W5547" s="214" t="s">
        <v>140</v>
      </c>
      <c r="X5547" s="214" t="s">
        <v>140</v>
      </c>
    </row>
    <row r="5548" spans="1:24" x14ac:dyDescent="0.25">
      <c r="A5548" t="str">
        <f t="shared" si="87"/>
        <v>YAG3Non-EULevel 8Female + maleHistory and archaeologyAll</v>
      </c>
      <c r="B5548" s="214" t="s">
        <v>251</v>
      </c>
      <c r="C5548" s="214" t="s">
        <v>37</v>
      </c>
      <c r="D5548" s="214">
        <v>3</v>
      </c>
      <c r="E5548" s="214" t="s">
        <v>141</v>
      </c>
      <c r="F5548" s="214" t="s">
        <v>248</v>
      </c>
      <c r="G5548" s="214" t="s">
        <v>246</v>
      </c>
      <c r="H5548" s="214" t="s">
        <v>95</v>
      </c>
      <c r="I5548" s="214" t="s">
        <v>20</v>
      </c>
      <c r="J5548" s="214">
        <v>180</v>
      </c>
      <c r="K5548" s="214">
        <v>175</v>
      </c>
      <c r="L5548" s="214">
        <v>35.1</v>
      </c>
      <c r="M5548" s="214">
        <v>3</v>
      </c>
      <c r="N5548" s="214">
        <v>115</v>
      </c>
      <c r="O5548" s="214">
        <v>26.3</v>
      </c>
      <c r="P5548" s="214">
        <v>5.7</v>
      </c>
      <c r="Q5548" s="214">
        <v>30.7</v>
      </c>
      <c r="R5548" s="214">
        <v>31.9</v>
      </c>
      <c r="S5548" s="214">
        <v>33</v>
      </c>
      <c r="T5548" s="214">
        <v>2.2999999999999998</v>
      </c>
      <c r="U5548" s="214">
        <v>50</v>
      </c>
      <c r="V5548" s="214">
        <v>24800</v>
      </c>
      <c r="W5548" s="214">
        <v>31800</v>
      </c>
      <c r="X5548" s="214">
        <v>37600</v>
      </c>
    </row>
    <row r="5549" spans="1:24" x14ac:dyDescent="0.25">
      <c r="A5549" t="str">
        <f t="shared" si="87"/>
        <v>YAG3Non-EULevel 8Female + maleLanguages and area studiesAll</v>
      </c>
      <c r="B5549" s="214" t="s">
        <v>251</v>
      </c>
      <c r="C5549" s="214" t="s">
        <v>37</v>
      </c>
      <c r="D5549" s="214">
        <v>3</v>
      </c>
      <c r="E5549" s="214" t="s">
        <v>141</v>
      </c>
      <c r="F5549" s="214" t="s">
        <v>248</v>
      </c>
      <c r="G5549" s="214" t="s">
        <v>246</v>
      </c>
      <c r="H5549" s="214" t="s">
        <v>168</v>
      </c>
      <c r="I5549" s="214" t="s">
        <v>20</v>
      </c>
      <c r="J5549" s="214">
        <v>125</v>
      </c>
      <c r="K5549" s="214">
        <v>120</v>
      </c>
      <c r="L5549" s="214">
        <v>44.2</v>
      </c>
      <c r="M5549" s="214">
        <v>4</v>
      </c>
      <c r="N5549" s="214">
        <v>65</v>
      </c>
      <c r="O5549" s="214">
        <v>27.7</v>
      </c>
      <c r="P5549" s="214">
        <v>4.2</v>
      </c>
      <c r="Q5549" s="214">
        <v>22.4</v>
      </c>
      <c r="R5549" s="214">
        <v>24</v>
      </c>
      <c r="S5549" s="214">
        <v>24</v>
      </c>
      <c r="T5549" s="214">
        <v>1.7</v>
      </c>
      <c r="U5549" s="214">
        <v>20</v>
      </c>
      <c r="V5549" s="214">
        <v>17900</v>
      </c>
      <c r="W5549" s="214">
        <v>27000</v>
      </c>
      <c r="X5549" s="214">
        <v>36100</v>
      </c>
    </row>
    <row r="5550" spans="1:24" x14ac:dyDescent="0.25">
      <c r="A5550" t="str">
        <f t="shared" si="87"/>
        <v>YAG3Non-EULevel 8Female + maleLawAll</v>
      </c>
      <c r="B5550" s="214" t="s">
        <v>251</v>
      </c>
      <c r="C5550" s="214" t="s">
        <v>37</v>
      </c>
      <c r="D5550" s="214">
        <v>3</v>
      </c>
      <c r="E5550" s="214" t="s">
        <v>141</v>
      </c>
      <c r="F5550" s="214" t="s">
        <v>248</v>
      </c>
      <c r="G5550" s="214" t="s">
        <v>246</v>
      </c>
      <c r="H5550" s="214" t="s">
        <v>85</v>
      </c>
      <c r="I5550" s="214" t="s">
        <v>20</v>
      </c>
      <c r="J5550" s="214">
        <v>160</v>
      </c>
      <c r="K5550" s="214">
        <v>150</v>
      </c>
      <c r="L5550" s="214">
        <v>39.799999999999997</v>
      </c>
      <c r="M5550" s="214">
        <v>5</v>
      </c>
      <c r="N5550" s="214">
        <v>90</v>
      </c>
      <c r="O5550" s="214">
        <v>31.1</v>
      </c>
      <c r="P5550" s="214">
        <v>2.6</v>
      </c>
      <c r="Q5550" s="214">
        <v>23.1</v>
      </c>
      <c r="R5550" s="214">
        <v>25.7</v>
      </c>
      <c r="S5550" s="214">
        <v>26.4</v>
      </c>
      <c r="T5550" s="214">
        <v>3.3</v>
      </c>
      <c r="U5550" s="214">
        <v>30</v>
      </c>
      <c r="V5550" s="214">
        <v>32500</v>
      </c>
      <c r="W5550" s="214">
        <v>37600</v>
      </c>
      <c r="X5550" s="214">
        <v>45600</v>
      </c>
    </row>
    <row r="5551" spans="1:24" x14ac:dyDescent="0.25">
      <c r="A5551" t="str">
        <f t="shared" si="87"/>
        <v>YAG3Non-EULevel 8Female + maleMaterials and technologyAll</v>
      </c>
      <c r="B5551" s="214" t="s">
        <v>251</v>
      </c>
      <c r="C5551" s="214" t="s">
        <v>37</v>
      </c>
      <c r="D5551" s="214">
        <v>3</v>
      </c>
      <c r="E5551" s="214" t="s">
        <v>141</v>
      </c>
      <c r="F5551" s="214" t="s">
        <v>248</v>
      </c>
      <c r="G5551" s="214" t="s">
        <v>246</v>
      </c>
      <c r="H5551" s="214" t="s">
        <v>145</v>
      </c>
      <c r="I5551" s="214" t="s">
        <v>20</v>
      </c>
      <c r="J5551" s="214">
        <v>140</v>
      </c>
      <c r="K5551" s="214">
        <v>130</v>
      </c>
      <c r="L5551" s="214">
        <v>24.6</v>
      </c>
      <c r="M5551" s="214">
        <v>7.2</v>
      </c>
      <c r="N5551" s="214">
        <v>95</v>
      </c>
      <c r="O5551" s="214">
        <v>38.700000000000003</v>
      </c>
      <c r="P5551" s="214">
        <v>0</v>
      </c>
      <c r="Q5551" s="214">
        <v>33.6</v>
      </c>
      <c r="R5551" s="214">
        <v>36.700000000000003</v>
      </c>
      <c r="S5551" s="214">
        <v>36.700000000000003</v>
      </c>
      <c r="T5551" s="214">
        <v>3.1</v>
      </c>
      <c r="U5551" s="214">
        <v>40</v>
      </c>
      <c r="V5551" s="214">
        <v>29600</v>
      </c>
      <c r="W5551" s="214">
        <v>33600</v>
      </c>
      <c r="X5551" s="214">
        <v>38300</v>
      </c>
    </row>
    <row r="5552" spans="1:24" x14ac:dyDescent="0.25">
      <c r="A5552" t="str">
        <f t="shared" si="87"/>
        <v>YAG3Non-EULevel 8Female + maleMathematical sciencesAll</v>
      </c>
      <c r="B5552" s="214" t="s">
        <v>251</v>
      </c>
      <c r="C5552" s="214" t="s">
        <v>37</v>
      </c>
      <c r="D5552" s="214">
        <v>3</v>
      </c>
      <c r="E5552" s="214" t="s">
        <v>141</v>
      </c>
      <c r="F5552" s="214" t="s">
        <v>248</v>
      </c>
      <c r="G5552" s="214" t="s">
        <v>246</v>
      </c>
      <c r="H5552" s="214" t="s">
        <v>66</v>
      </c>
      <c r="I5552" s="214" t="s">
        <v>20</v>
      </c>
      <c r="J5552" s="214">
        <v>195</v>
      </c>
      <c r="K5552" s="214">
        <v>190</v>
      </c>
      <c r="L5552" s="214">
        <v>34.200000000000003</v>
      </c>
      <c r="M5552" s="214">
        <v>1.5</v>
      </c>
      <c r="N5552" s="214">
        <v>125</v>
      </c>
      <c r="O5552" s="214">
        <v>39.799999999999997</v>
      </c>
      <c r="P5552" s="214">
        <v>3.1</v>
      </c>
      <c r="Q5552" s="214">
        <v>21.8</v>
      </c>
      <c r="R5552" s="214">
        <v>22.8</v>
      </c>
      <c r="S5552" s="214">
        <v>22.8</v>
      </c>
      <c r="T5552" s="214">
        <v>1</v>
      </c>
      <c r="U5552" s="214">
        <v>40</v>
      </c>
      <c r="V5552" s="214">
        <v>31800</v>
      </c>
      <c r="W5552" s="214">
        <v>41200</v>
      </c>
      <c r="X5552" s="214">
        <v>117200</v>
      </c>
    </row>
    <row r="5553" spans="1:24" x14ac:dyDescent="0.25">
      <c r="A5553" t="str">
        <f t="shared" si="87"/>
        <v>YAG3Non-EULevel 8Female + maleMedia, journalism and communicationsAll</v>
      </c>
      <c r="B5553" s="214" t="s">
        <v>251</v>
      </c>
      <c r="C5553" s="214" t="s">
        <v>37</v>
      </c>
      <c r="D5553" s="214">
        <v>3</v>
      </c>
      <c r="E5553" s="214" t="s">
        <v>141</v>
      </c>
      <c r="F5553" s="214" t="s">
        <v>248</v>
      </c>
      <c r="G5553" s="214" t="s">
        <v>246</v>
      </c>
      <c r="H5553" s="214" t="s">
        <v>146</v>
      </c>
      <c r="I5553" s="214" t="s">
        <v>20</v>
      </c>
      <c r="J5553" s="214">
        <v>60</v>
      </c>
      <c r="K5553" s="214">
        <v>60</v>
      </c>
      <c r="L5553" s="214">
        <v>49.2</v>
      </c>
      <c r="M5553" s="214">
        <v>3.2</v>
      </c>
      <c r="N5553" s="214">
        <v>30</v>
      </c>
      <c r="O5553" s="214">
        <v>28.3</v>
      </c>
      <c r="P5553" s="214">
        <v>2.5</v>
      </c>
      <c r="Q5553" s="214">
        <v>19.2</v>
      </c>
      <c r="R5553" s="214">
        <v>20</v>
      </c>
      <c r="S5553" s="214">
        <v>20</v>
      </c>
      <c r="T5553" s="214">
        <v>0.8</v>
      </c>
      <c r="U5553" s="214" t="s">
        <v>140</v>
      </c>
      <c r="V5553" s="214" t="s">
        <v>140</v>
      </c>
      <c r="W5553" s="214" t="s">
        <v>140</v>
      </c>
      <c r="X5553" s="214" t="s">
        <v>140</v>
      </c>
    </row>
    <row r="5554" spans="1:24" x14ac:dyDescent="0.25">
      <c r="A5554" t="str">
        <f t="shared" si="87"/>
        <v>YAG3Non-EULevel 8Female + maleMedical sciencesAll</v>
      </c>
      <c r="B5554" s="214" t="s">
        <v>251</v>
      </c>
      <c r="C5554" s="214" t="s">
        <v>37</v>
      </c>
      <c r="D5554" s="214">
        <v>3</v>
      </c>
      <c r="E5554" s="214" t="s">
        <v>141</v>
      </c>
      <c r="F5554" s="214" t="s">
        <v>248</v>
      </c>
      <c r="G5554" s="214" t="s">
        <v>246</v>
      </c>
      <c r="H5554" s="214" t="s">
        <v>147</v>
      </c>
      <c r="I5554" s="214" t="s">
        <v>20</v>
      </c>
      <c r="J5554" s="214">
        <v>70</v>
      </c>
      <c r="K5554" s="214">
        <v>65</v>
      </c>
      <c r="L5554" s="214">
        <v>45</v>
      </c>
      <c r="M5554" s="214">
        <v>8.5</v>
      </c>
      <c r="N5554" s="214">
        <v>35</v>
      </c>
      <c r="O5554" s="214">
        <v>22.1</v>
      </c>
      <c r="P5554" s="214">
        <v>4.5999999999999996</v>
      </c>
      <c r="Q5554" s="214">
        <v>26.7</v>
      </c>
      <c r="R5554" s="214">
        <v>27.5</v>
      </c>
      <c r="S5554" s="214">
        <v>28.3</v>
      </c>
      <c r="T5554" s="214">
        <v>1.5</v>
      </c>
      <c r="U5554" s="214">
        <v>15</v>
      </c>
      <c r="V5554" s="214">
        <v>32500</v>
      </c>
      <c r="W5554" s="214">
        <v>36500</v>
      </c>
      <c r="X5554" s="214">
        <v>44200</v>
      </c>
    </row>
    <row r="5555" spans="1:24" x14ac:dyDescent="0.25">
      <c r="A5555" t="str">
        <f t="shared" si="87"/>
        <v>YAG3Non-EULevel 8Female + maleMedicine and dentistryAll</v>
      </c>
      <c r="B5555" s="214" t="s">
        <v>251</v>
      </c>
      <c r="C5555" s="214" t="s">
        <v>37</v>
      </c>
      <c r="D5555" s="214">
        <v>3</v>
      </c>
      <c r="E5555" s="214" t="s">
        <v>141</v>
      </c>
      <c r="F5555" s="214" t="s">
        <v>248</v>
      </c>
      <c r="G5555" s="214" t="s">
        <v>246</v>
      </c>
      <c r="H5555" s="214" t="s">
        <v>45</v>
      </c>
      <c r="I5555" s="214" t="s">
        <v>20</v>
      </c>
      <c r="J5555" s="214">
        <v>385</v>
      </c>
      <c r="K5555" s="214">
        <v>370</v>
      </c>
      <c r="L5555" s="214">
        <v>47.4</v>
      </c>
      <c r="M5555" s="214">
        <v>4.7</v>
      </c>
      <c r="N5555" s="214">
        <v>195</v>
      </c>
      <c r="O5555" s="214">
        <v>20.9</v>
      </c>
      <c r="P5555" s="214">
        <v>1.8</v>
      </c>
      <c r="Q5555" s="214">
        <v>26.9</v>
      </c>
      <c r="R5555" s="214">
        <v>29.2</v>
      </c>
      <c r="S5555" s="214">
        <v>30</v>
      </c>
      <c r="T5555" s="214">
        <v>3.1</v>
      </c>
      <c r="U5555" s="214">
        <v>95</v>
      </c>
      <c r="V5555" s="214">
        <v>33900</v>
      </c>
      <c r="W5555" s="214">
        <v>42700</v>
      </c>
      <c r="X5555" s="214">
        <v>63100</v>
      </c>
    </row>
    <row r="5556" spans="1:24" x14ac:dyDescent="0.25">
      <c r="A5556" t="str">
        <f t="shared" si="87"/>
        <v>YAG3Non-EULevel 8Female + maleNursing and midwiferyAll</v>
      </c>
      <c r="B5556" s="214" t="s">
        <v>251</v>
      </c>
      <c r="C5556" s="214" t="s">
        <v>37</v>
      </c>
      <c r="D5556" s="214">
        <v>3</v>
      </c>
      <c r="E5556" s="214" t="s">
        <v>141</v>
      </c>
      <c r="F5556" s="214" t="s">
        <v>248</v>
      </c>
      <c r="G5556" s="214" t="s">
        <v>246</v>
      </c>
      <c r="H5556" s="214" t="s">
        <v>148</v>
      </c>
      <c r="I5556" s="214" t="s">
        <v>20</v>
      </c>
      <c r="J5556" s="214">
        <v>25</v>
      </c>
      <c r="K5556" s="214">
        <v>25</v>
      </c>
      <c r="L5556" s="214">
        <v>46.2</v>
      </c>
      <c r="M5556" s="214">
        <v>0</v>
      </c>
      <c r="N5556" s="214">
        <v>15</v>
      </c>
      <c r="O5556" s="214">
        <v>31.4</v>
      </c>
      <c r="P5556" s="214">
        <v>3.9</v>
      </c>
      <c r="Q5556" s="214">
        <v>18.5</v>
      </c>
      <c r="R5556" s="214">
        <v>18.5</v>
      </c>
      <c r="S5556" s="214">
        <v>18.5</v>
      </c>
      <c r="T5556" s="214">
        <v>0</v>
      </c>
      <c r="U5556" s="214" t="s">
        <v>140</v>
      </c>
      <c r="V5556" s="214" t="s">
        <v>140</v>
      </c>
      <c r="W5556" s="214" t="s">
        <v>140</v>
      </c>
      <c r="X5556" s="214" t="s">
        <v>140</v>
      </c>
    </row>
    <row r="5557" spans="1:24" x14ac:dyDescent="0.25">
      <c r="A5557" t="str">
        <f t="shared" si="87"/>
        <v>YAG3Non-EULevel 8Female + malePerforming artsAll</v>
      </c>
      <c r="B5557" s="214" t="s">
        <v>251</v>
      </c>
      <c r="C5557" s="214" t="s">
        <v>37</v>
      </c>
      <c r="D5557" s="214">
        <v>3</v>
      </c>
      <c r="E5557" s="214" t="s">
        <v>141</v>
      </c>
      <c r="F5557" s="214" t="s">
        <v>248</v>
      </c>
      <c r="G5557" s="214" t="s">
        <v>246</v>
      </c>
      <c r="H5557" s="214" t="s">
        <v>149</v>
      </c>
      <c r="I5557" s="214" t="s">
        <v>20</v>
      </c>
      <c r="J5557" s="214">
        <v>75</v>
      </c>
      <c r="K5557" s="214">
        <v>70</v>
      </c>
      <c r="L5557" s="214">
        <v>44.4</v>
      </c>
      <c r="M5557" s="214">
        <v>4</v>
      </c>
      <c r="N5557" s="214">
        <v>40</v>
      </c>
      <c r="O5557" s="214">
        <v>25</v>
      </c>
      <c r="P5557" s="214">
        <v>2.8</v>
      </c>
      <c r="Q5557" s="214">
        <v>26.4</v>
      </c>
      <c r="R5557" s="214">
        <v>26.4</v>
      </c>
      <c r="S5557" s="214">
        <v>27.8</v>
      </c>
      <c r="T5557" s="214">
        <v>1.4</v>
      </c>
      <c r="U5557" s="214">
        <v>15</v>
      </c>
      <c r="V5557" s="214">
        <v>14600</v>
      </c>
      <c r="W5557" s="214">
        <v>20000</v>
      </c>
      <c r="X5557" s="214">
        <v>33900</v>
      </c>
    </row>
    <row r="5558" spans="1:24" x14ac:dyDescent="0.25">
      <c r="A5558" t="str">
        <f t="shared" si="87"/>
        <v>YAG3Non-EULevel 8Female + malePharmacology, toxicology and pharmacyAll</v>
      </c>
      <c r="B5558" s="214" t="s">
        <v>251</v>
      </c>
      <c r="C5558" s="214" t="s">
        <v>37</v>
      </c>
      <c r="D5558" s="214">
        <v>3</v>
      </c>
      <c r="E5558" s="214" t="s">
        <v>141</v>
      </c>
      <c r="F5558" s="214" t="s">
        <v>248</v>
      </c>
      <c r="G5558" s="214" t="s">
        <v>246</v>
      </c>
      <c r="H5558" s="214" t="s">
        <v>48</v>
      </c>
      <c r="I5558" s="214" t="s">
        <v>20</v>
      </c>
      <c r="J5558" s="214">
        <v>85</v>
      </c>
      <c r="K5558" s="214">
        <v>85</v>
      </c>
      <c r="L5558" s="214">
        <v>34.5</v>
      </c>
      <c r="M5558" s="214">
        <v>1.2</v>
      </c>
      <c r="N5558" s="214">
        <v>55</v>
      </c>
      <c r="O5558" s="214">
        <v>33.4</v>
      </c>
      <c r="P5558" s="214">
        <v>0</v>
      </c>
      <c r="Q5558" s="214">
        <v>29.7</v>
      </c>
      <c r="R5558" s="214">
        <v>32.1</v>
      </c>
      <c r="S5558" s="214">
        <v>32.1</v>
      </c>
      <c r="T5558" s="214">
        <v>2.4</v>
      </c>
      <c r="U5558" s="214">
        <v>25</v>
      </c>
      <c r="V5558" s="214">
        <v>30700</v>
      </c>
      <c r="W5558" s="214">
        <v>36100</v>
      </c>
      <c r="X5558" s="214">
        <v>39400</v>
      </c>
    </row>
    <row r="5559" spans="1:24" x14ac:dyDescent="0.25">
      <c r="A5559" t="str">
        <f t="shared" si="87"/>
        <v>YAG3Non-EULevel 8Female + malePhilosophy and religious studiesAll</v>
      </c>
      <c r="B5559" s="214" t="s">
        <v>251</v>
      </c>
      <c r="C5559" s="214" t="s">
        <v>37</v>
      </c>
      <c r="D5559" s="214">
        <v>3</v>
      </c>
      <c r="E5559" s="214" t="s">
        <v>141</v>
      </c>
      <c r="F5559" s="214" t="s">
        <v>248</v>
      </c>
      <c r="G5559" s="214" t="s">
        <v>246</v>
      </c>
      <c r="H5559" s="214" t="s">
        <v>97</v>
      </c>
      <c r="I5559" s="214" t="s">
        <v>20</v>
      </c>
      <c r="J5559" s="214">
        <v>100</v>
      </c>
      <c r="K5559" s="214">
        <v>95</v>
      </c>
      <c r="L5559" s="214">
        <v>41.7</v>
      </c>
      <c r="M5559" s="214">
        <v>1</v>
      </c>
      <c r="N5559" s="214">
        <v>55</v>
      </c>
      <c r="O5559" s="214">
        <v>34.1</v>
      </c>
      <c r="P5559" s="214">
        <v>6.2</v>
      </c>
      <c r="Q5559" s="214">
        <v>16</v>
      </c>
      <c r="R5559" s="214">
        <v>18.100000000000001</v>
      </c>
      <c r="S5559" s="214">
        <v>18.100000000000001</v>
      </c>
      <c r="T5559" s="214">
        <v>2.1</v>
      </c>
      <c r="U5559" s="214">
        <v>10</v>
      </c>
      <c r="V5559" s="214">
        <v>16400</v>
      </c>
      <c r="W5559" s="214">
        <v>27700</v>
      </c>
      <c r="X5559" s="214">
        <v>39400</v>
      </c>
    </row>
    <row r="5560" spans="1:24" x14ac:dyDescent="0.25">
      <c r="A5560" t="str">
        <f t="shared" si="87"/>
        <v>YAG3Non-EULevel 8Female + malePhysics and astronomyAll</v>
      </c>
      <c r="B5560" s="214" t="s">
        <v>251</v>
      </c>
      <c r="C5560" s="214" t="s">
        <v>37</v>
      </c>
      <c r="D5560" s="214">
        <v>3</v>
      </c>
      <c r="E5560" s="214" t="s">
        <v>141</v>
      </c>
      <c r="F5560" s="214" t="s">
        <v>248</v>
      </c>
      <c r="G5560" s="214" t="s">
        <v>246</v>
      </c>
      <c r="H5560" s="214" t="s">
        <v>61</v>
      </c>
      <c r="I5560" s="214" t="s">
        <v>20</v>
      </c>
      <c r="J5560" s="214">
        <v>150</v>
      </c>
      <c r="K5560" s="214">
        <v>145</v>
      </c>
      <c r="L5560" s="214">
        <v>40.5</v>
      </c>
      <c r="M5560" s="214">
        <v>5.9</v>
      </c>
      <c r="N5560" s="214">
        <v>85</v>
      </c>
      <c r="O5560" s="214">
        <v>31.9</v>
      </c>
      <c r="P5560" s="214">
        <v>4.8</v>
      </c>
      <c r="Q5560" s="214">
        <v>22.8</v>
      </c>
      <c r="R5560" s="214">
        <v>22.8</v>
      </c>
      <c r="S5560" s="214">
        <v>22.8</v>
      </c>
      <c r="T5560" s="214">
        <v>0</v>
      </c>
      <c r="U5560" s="214">
        <v>30</v>
      </c>
      <c r="V5560" s="214">
        <v>30700</v>
      </c>
      <c r="W5560" s="214">
        <v>39400</v>
      </c>
      <c r="X5560" s="214">
        <v>56600</v>
      </c>
    </row>
    <row r="5561" spans="1:24" x14ac:dyDescent="0.25">
      <c r="A5561" t="str">
        <f t="shared" si="87"/>
        <v>YAG3Non-EULevel 8Female + malePoliticsAll</v>
      </c>
      <c r="B5561" s="214" t="s">
        <v>251</v>
      </c>
      <c r="C5561" s="214" t="s">
        <v>37</v>
      </c>
      <c r="D5561" s="214">
        <v>3</v>
      </c>
      <c r="E5561" s="214" t="s">
        <v>141</v>
      </c>
      <c r="F5561" s="214" t="s">
        <v>248</v>
      </c>
      <c r="G5561" s="214" t="s">
        <v>246</v>
      </c>
      <c r="H5561" s="214" t="s">
        <v>81</v>
      </c>
      <c r="I5561" s="214" t="s">
        <v>20</v>
      </c>
      <c r="J5561" s="214">
        <v>155</v>
      </c>
      <c r="K5561" s="214">
        <v>155</v>
      </c>
      <c r="L5561" s="214">
        <v>33.5</v>
      </c>
      <c r="M5561" s="214">
        <v>1.9</v>
      </c>
      <c r="N5561" s="214">
        <v>100</v>
      </c>
      <c r="O5561" s="214">
        <v>38.1</v>
      </c>
      <c r="P5561" s="214">
        <v>2.7</v>
      </c>
      <c r="Q5561" s="214">
        <v>21.6</v>
      </c>
      <c r="R5561" s="214">
        <v>25.1</v>
      </c>
      <c r="S5561" s="214">
        <v>25.8</v>
      </c>
      <c r="T5561" s="214">
        <v>4.0999999999999996</v>
      </c>
      <c r="U5561" s="214">
        <v>30</v>
      </c>
      <c r="V5561" s="214">
        <v>19700</v>
      </c>
      <c r="W5561" s="214">
        <v>35400</v>
      </c>
      <c r="X5561" s="214">
        <v>44200</v>
      </c>
    </row>
    <row r="5562" spans="1:24" x14ac:dyDescent="0.25">
      <c r="A5562" t="str">
        <f t="shared" si="87"/>
        <v>YAG3Non-EULevel 8Female + malePsychologyAll</v>
      </c>
      <c r="B5562" s="214" t="s">
        <v>251</v>
      </c>
      <c r="C5562" s="214" t="s">
        <v>37</v>
      </c>
      <c r="D5562" s="214">
        <v>3</v>
      </c>
      <c r="E5562" s="214" t="s">
        <v>141</v>
      </c>
      <c r="F5562" s="214" t="s">
        <v>248</v>
      </c>
      <c r="G5562" s="214" t="s">
        <v>246</v>
      </c>
      <c r="H5562" s="214" t="s">
        <v>55</v>
      </c>
      <c r="I5562" s="214" t="s">
        <v>20</v>
      </c>
      <c r="J5562" s="214">
        <v>95</v>
      </c>
      <c r="K5562" s="214">
        <v>90</v>
      </c>
      <c r="L5562" s="214">
        <v>35.1</v>
      </c>
      <c r="M5562" s="214">
        <v>8.6</v>
      </c>
      <c r="N5562" s="214">
        <v>60</v>
      </c>
      <c r="O5562" s="214">
        <v>24.8</v>
      </c>
      <c r="P5562" s="214">
        <v>3.7</v>
      </c>
      <c r="Q5562" s="214">
        <v>35.9</v>
      </c>
      <c r="R5562" s="214">
        <v>35.9</v>
      </c>
      <c r="S5562" s="214">
        <v>36.4</v>
      </c>
      <c r="T5562" s="214">
        <v>0.6</v>
      </c>
      <c r="U5562" s="214">
        <v>30</v>
      </c>
      <c r="V5562" s="214">
        <v>24100</v>
      </c>
      <c r="W5562" s="214">
        <v>36500</v>
      </c>
      <c r="X5562" s="214">
        <v>42300</v>
      </c>
    </row>
    <row r="5563" spans="1:24" x14ac:dyDescent="0.25">
      <c r="A5563" t="str">
        <f t="shared" si="87"/>
        <v>YAG3Non-EULevel 8Female + maleSociology, social policy and anthropologyAll</v>
      </c>
      <c r="B5563" s="214" t="s">
        <v>251</v>
      </c>
      <c r="C5563" s="214" t="s">
        <v>37</v>
      </c>
      <c r="D5563" s="214">
        <v>3</v>
      </c>
      <c r="E5563" s="214" t="s">
        <v>141</v>
      </c>
      <c r="F5563" s="214" t="s">
        <v>248</v>
      </c>
      <c r="G5563" s="214" t="s">
        <v>246</v>
      </c>
      <c r="H5563" s="214" t="s">
        <v>77</v>
      </c>
      <c r="I5563" s="214" t="s">
        <v>20</v>
      </c>
      <c r="J5563" s="214">
        <v>235</v>
      </c>
      <c r="K5563" s="214">
        <v>220</v>
      </c>
      <c r="L5563" s="214">
        <v>40.9</v>
      </c>
      <c r="M5563" s="214">
        <v>5.4</v>
      </c>
      <c r="N5563" s="214">
        <v>130</v>
      </c>
      <c r="O5563" s="214">
        <v>34.700000000000003</v>
      </c>
      <c r="P5563" s="214">
        <v>2.6</v>
      </c>
      <c r="Q5563" s="214">
        <v>20.7</v>
      </c>
      <c r="R5563" s="214">
        <v>21.8</v>
      </c>
      <c r="S5563" s="214">
        <v>21.8</v>
      </c>
      <c r="T5563" s="214">
        <v>1.1000000000000001</v>
      </c>
      <c r="U5563" s="214">
        <v>40</v>
      </c>
      <c r="V5563" s="214">
        <v>28100</v>
      </c>
      <c r="W5563" s="214">
        <v>36500</v>
      </c>
      <c r="X5563" s="214">
        <v>41600</v>
      </c>
    </row>
    <row r="5564" spans="1:24" x14ac:dyDescent="0.25">
      <c r="A5564" t="str">
        <f t="shared" ref="A5564:A5627" si="88">"YAG"&amp;D5564 &amp;E5564 &amp;F5564 &amp; G5564 &amp;H5564 &amp;I5564</f>
        <v>YAG3Non-EULevel 8Female + maleSport and exercise sciencesAll</v>
      </c>
      <c r="B5564" s="214" t="s">
        <v>251</v>
      </c>
      <c r="C5564" s="214" t="s">
        <v>37</v>
      </c>
      <c r="D5564" s="214">
        <v>3</v>
      </c>
      <c r="E5564" s="214" t="s">
        <v>141</v>
      </c>
      <c r="F5564" s="214" t="s">
        <v>248</v>
      </c>
      <c r="G5564" s="214" t="s">
        <v>246</v>
      </c>
      <c r="H5564" s="214" t="s">
        <v>53</v>
      </c>
      <c r="I5564" s="214" t="s">
        <v>20</v>
      </c>
      <c r="J5564" s="214">
        <v>30</v>
      </c>
      <c r="K5564" s="214">
        <v>30</v>
      </c>
      <c r="L5564" s="214">
        <v>47.3</v>
      </c>
      <c r="M5564" s="214">
        <v>6.8</v>
      </c>
      <c r="N5564" s="214">
        <v>15</v>
      </c>
      <c r="O5564" s="214">
        <v>29.1</v>
      </c>
      <c r="P5564" s="214">
        <v>0</v>
      </c>
      <c r="Q5564" s="214">
        <v>12.7</v>
      </c>
      <c r="R5564" s="214">
        <v>23.6</v>
      </c>
      <c r="S5564" s="214">
        <v>23.6</v>
      </c>
      <c r="T5564" s="214">
        <v>10.9</v>
      </c>
      <c r="U5564" s="214" t="s">
        <v>140</v>
      </c>
      <c r="V5564" s="214" t="s">
        <v>140</v>
      </c>
      <c r="W5564" s="214" t="s">
        <v>140</v>
      </c>
      <c r="X5564" s="214" t="s">
        <v>140</v>
      </c>
    </row>
    <row r="5565" spans="1:24" x14ac:dyDescent="0.25">
      <c r="A5565" t="str">
        <f t="shared" si="88"/>
        <v>YAG3Non-EULevel 8Female + maleVeterinary sciencesAll</v>
      </c>
      <c r="B5565" s="214" t="s">
        <v>251</v>
      </c>
      <c r="C5565" s="214" t="s">
        <v>37</v>
      </c>
      <c r="D5565" s="214">
        <v>3</v>
      </c>
      <c r="E5565" s="214" t="s">
        <v>141</v>
      </c>
      <c r="F5565" s="214" t="s">
        <v>248</v>
      </c>
      <c r="G5565" s="214" t="s">
        <v>246</v>
      </c>
      <c r="H5565" s="214" t="s">
        <v>57</v>
      </c>
      <c r="I5565" s="214" t="s">
        <v>20</v>
      </c>
      <c r="J5565" s="214">
        <v>15</v>
      </c>
      <c r="K5565" s="214">
        <v>15</v>
      </c>
      <c r="L5565" s="214">
        <v>28.6</v>
      </c>
      <c r="M5565" s="214">
        <v>0</v>
      </c>
      <c r="N5565" s="214">
        <v>10</v>
      </c>
      <c r="O5565" s="214">
        <v>42.9</v>
      </c>
      <c r="P5565" s="214">
        <v>0</v>
      </c>
      <c r="Q5565" s="214">
        <v>28.6</v>
      </c>
      <c r="R5565" s="214">
        <v>28.6</v>
      </c>
      <c r="S5565" s="214">
        <v>28.6</v>
      </c>
      <c r="T5565" s="214">
        <v>0</v>
      </c>
      <c r="U5565" s="214" t="s">
        <v>140</v>
      </c>
      <c r="V5565" s="214" t="s">
        <v>140</v>
      </c>
      <c r="W5565" s="214" t="s">
        <v>140</v>
      </c>
      <c r="X5565" s="214" t="s">
        <v>140</v>
      </c>
    </row>
    <row r="5566" spans="1:24" x14ac:dyDescent="0.25">
      <c r="A5566" t="str">
        <f t="shared" si="88"/>
        <v>YAG1EULevel 7Female + maleAgriculture, food and related studiesAll</v>
      </c>
      <c r="B5566" s="214" t="s">
        <v>251</v>
      </c>
      <c r="C5566" s="214" t="s">
        <v>26</v>
      </c>
      <c r="D5566" s="214">
        <v>1</v>
      </c>
      <c r="E5566" s="214" t="s">
        <v>122</v>
      </c>
      <c r="F5566" s="214" t="s">
        <v>253</v>
      </c>
      <c r="G5566" s="214" t="s">
        <v>246</v>
      </c>
      <c r="H5566" s="214" t="s">
        <v>59</v>
      </c>
      <c r="I5566" s="214" t="s">
        <v>20</v>
      </c>
      <c r="J5566" s="214">
        <v>75</v>
      </c>
      <c r="K5566" s="214">
        <v>75</v>
      </c>
      <c r="L5566" s="214">
        <v>42.9</v>
      </c>
      <c r="M5566" s="214">
        <v>4</v>
      </c>
      <c r="N5566" s="214">
        <v>40</v>
      </c>
      <c r="O5566" s="214">
        <v>20.6</v>
      </c>
      <c r="P5566" s="214">
        <v>7.6</v>
      </c>
      <c r="Q5566" s="214">
        <v>19.3</v>
      </c>
      <c r="R5566" s="214">
        <v>24.8</v>
      </c>
      <c r="S5566" s="214">
        <v>28.9</v>
      </c>
      <c r="T5566" s="214">
        <v>9.6</v>
      </c>
      <c r="U5566" s="214">
        <v>15</v>
      </c>
      <c r="V5566" s="214">
        <v>22300</v>
      </c>
      <c r="W5566" s="214">
        <v>24800</v>
      </c>
      <c r="X5566" s="214">
        <v>26300</v>
      </c>
    </row>
    <row r="5567" spans="1:24" x14ac:dyDescent="0.25">
      <c r="A5567" t="str">
        <f t="shared" si="88"/>
        <v>YAG1EULevel 7Female + maleAllied healthAll</v>
      </c>
      <c r="B5567" s="214" t="s">
        <v>251</v>
      </c>
      <c r="C5567" s="214" t="s">
        <v>26</v>
      </c>
      <c r="D5567" s="214">
        <v>1</v>
      </c>
      <c r="E5567" s="214" t="s">
        <v>122</v>
      </c>
      <c r="F5567" s="214" t="s">
        <v>253</v>
      </c>
      <c r="G5567" s="214" t="s">
        <v>246</v>
      </c>
      <c r="H5567" s="214" t="s">
        <v>142</v>
      </c>
      <c r="I5567" s="214" t="s">
        <v>20</v>
      </c>
      <c r="J5567" s="214">
        <v>370</v>
      </c>
      <c r="K5567" s="214">
        <v>355</v>
      </c>
      <c r="L5567" s="214">
        <v>34.1</v>
      </c>
      <c r="M5567" s="214">
        <v>4</v>
      </c>
      <c r="N5567" s="214">
        <v>235</v>
      </c>
      <c r="O5567" s="214">
        <v>14.5</v>
      </c>
      <c r="P5567" s="214">
        <v>6.7</v>
      </c>
      <c r="Q5567" s="214">
        <v>32.799999999999997</v>
      </c>
      <c r="R5567" s="214">
        <v>38.6</v>
      </c>
      <c r="S5567" s="214">
        <v>44.7</v>
      </c>
      <c r="T5567" s="214">
        <v>11.9</v>
      </c>
      <c r="U5567" s="214">
        <v>105</v>
      </c>
      <c r="V5567" s="214">
        <v>18200</v>
      </c>
      <c r="W5567" s="214">
        <v>24500</v>
      </c>
      <c r="X5567" s="214">
        <v>31000</v>
      </c>
    </row>
    <row r="5568" spans="1:24" x14ac:dyDescent="0.25">
      <c r="A5568" t="str">
        <f t="shared" si="88"/>
        <v>YAG1EULevel 7Female + maleArchitecture, building and planningAll</v>
      </c>
      <c r="B5568" s="214" t="s">
        <v>251</v>
      </c>
      <c r="C5568" s="214" t="s">
        <v>26</v>
      </c>
      <c r="D5568" s="214">
        <v>1</v>
      </c>
      <c r="E5568" s="214" t="s">
        <v>122</v>
      </c>
      <c r="F5568" s="214" t="s">
        <v>253</v>
      </c>
      <c r="G5568" s="214" t="s">
        <v>246</v>
      </c>
      <c r="H5568" s="214" t="s">
        <v>74</v>
      </c>
      <c r="I5568" s="214" t="s">
        <v>20</v>
      </c>
      <c r="J5568" s="214">
        <v>455</v>
      </c>
      <c r="K5568" s="214">
        <v>440</v>
      </c>
      <c r="L5568" s="214">
        <v>35.6</v>
      </c>
      <c r="M5568" s="214">
        <v>3.7</v>
      </c>
      <c r="N5568" s="214">
        <v>285</v>
      </c>
      <c r="O5568" s="214">
        <v>12.8</v>
      </c>
      <c r="P5568" s="214">
        <v>3.4</v>
      </c>
      <c r="Q5568" s="214">
        <v>37</v>
      </c>
      <c r="R5568" s="214">
        <v>44.2</v>
      </c>
      <c r="S5568" s="214">
        <v>48.2</v>
      </c>
      <c r="T5568" s="214">
        <v>11.2</v>
      </c>
      <c r="U5568" s="214">
        <v>155</v>
      </c>
      <c r="V5568" s="214">
        <v>24800</v>
      </c>
      <c r="W5568" s="214">
        <v>28100</v>
      </c>
      <c r="X5568" s="214">
        <v>33600</v>
      </c>
    </row>
    <row r="5569" spans="1:24" x14ac:dyDescent="0.25">
      <c r="A5569" t="str">
        <f t="shared" si="88"/>
        <v>YAG1EULevel 7Female + maleBiosciencesAll</v>
      </c>
      <c r="B5569" s="214" t="s">
        <v>251</v>
      </c>
      <c r="C5569" s="214" t="s">
        <v>26</v>
      </c>
      <c r="D5569" s="214">
        <v>1</v>
      </c>
      <c r="E5569" s="214" t="s">
        <v>122</v>
      </c>
      <c r="F5569" s="214" t="s">
        <v>253</v>
      </c>
      <c r="G5569" s="214" t="s">
        <v>246</v>
      </c>
      <c r="H5569" s="214" t="s">
        <v>51</v>
      </c>
      <c r="I5569" s="214" t="s">
        <v>20</v>
      </c>
      <c r="J5569" s="214">
        <v>285</v>
      </c>
      <c r="K5569" s="214">
        <v>280</v>
      </c>
      <c r="L5569" s="214">
        <v>31.3</v>
      </c>
      <c r="M5569" s="214">
        <v>1.5</v>
      </c>
      <c r="N5569" s="214">
        <v>190</v>
      </c>
      <c r="O5569" s="214">
        <v>16.899999999999999</v>
      </c>
      <c r="P5569" s="214">
        <v>4.2</v>
      </c>
      <c r="Q5569" s="214">
        <v>17.7</v>
      </c>
      <c r="R5569" s="214">
        <v>32.700000000000003</v>
      </c>
      <c r="S5569" s="214">
        <v>47.5</v>
      </c>
      <c r="T5569" s="214">
        <v>29.8</v>
      </c>
      <c r="U5569" s="214">
        <v>40</v>
      </c>
      <c r="V5569" s="214">
        <v>20100</v>
      </c>
      <c r="W5569" s="214">
        <v>24100</v>
      </c>
      <c r="X5569" s="214">
        <v>28100</v>
      </c>
    </row>
    <row r="5570" spans="1:24" x14ac:dyDescent="0.25">
      <c r="A5570" t="str">
        <f t="shared" si="88"/>
        <v>YAG1EULevel 7Female + maleBusiness and managementAll</v>
      </c>
      <c r="B5570" s="214" t="s">
        <v>251</v>
      </c>
      <c r="C5570" s="214" t="s">
        <v>26</v>
      </c>
      <c r="D5570" s="214">
        <v>1</v>
      </c>
      <c r="E5570" s="214" t="s">
        <v>122</v>
      </c>
      <c r="F5570" s="214" t="s">
        <v>253</v>
      </c>
      <c r="G5570" s="214" t="s">
        <v>246</v>
      </c>
      <c r="H5570" s="214" t="s">
        <v>87</v>
      </c>
      <c r="I5570" s="214" t="s">
        <v>20</v>
      </c>
      <c r="J5570" s="214">
        <v>3840</v>
      </c>
      <c r="K5570" s="214">
        <v>3715</v>
      </c>
      <c r="L5570" s="214">
        <v>50.1</v>
      </c>
      <c r="M5570" s="214">
        <v>3.3</v>
      </c>
      <c r="N5570" s="214">
        <v>1855</v>
      </c>
      <c r="O5570" s="214">
        <v>16</v>
      </c>
      <c r="P5570" s="214">
        <v>4.4000000000000004</v>
      </c>
      <c r="Q5570" s="214">
        <v>26.9</v>
      </c>
      <c r="R5570" s="214">
        <v>28.3</v>
      </c>
      <c r="S5570" s="214">
        <v>29.6</v>
      </c>
      <c r="T5570" s="214">
        <v>2.7</v>
      </c>
      <c r="U5570" s="214">
        <v>970</v>
      </c>
      <c r="V5570" s="214">
        <v>24800</v>
      </c>
      <c r="W5570" s="214">
        <v>31800</v>
      </c>
      <c r="X5570" s="214">
        <v>44200</v>
      </c>
    </row>
    <row r="5571" spans="1:24" x14ac:dyDescent="0.25">
      <c r="A5571" t="str">
        <f t="shared" si="88"/>
        <v>YAG1EULevel 7Female + maleChemistryAll</v>
      </c>
      <c r="B5571" s="214" t="s">
        <v>251</v>
      </c>
      <c r="C5571" s="214" t="s">
        <v>26</v>
      </c>
      <c r="D5571" s="214">
        <v>1</v>
      </c>
      <c r="E5571" s="214" t="s">
        <v>122</v>
      </c>
      <c r="F5571" s="214" t="s">
        <v>253</v>
      </c>
      <c r="G5571" s="214" t="s">
        <v>246</v>
      </c>
      <c r="H5571" s="214" t="s">
        <v>63</v>
      </c>
      <c r="I5571" s="214" t="s">
        <v>20</v>
      </c>
      <c r="J5571" s="214">
        <v>50</v>
      </c>
      <c r="K5571" s="214">
        <v>50</v>
      </c>
      <c r="L5571" s="214">
        <v>24.8</v>
      </c>
      <c r="M5571" s="214">
        <v>1.3</v>
      </c>
      <c r="N5571" s="214">
        <v>35</v>
      </c>
      <c r="O5571" s="214">
        <v>12.2</v>
      </c>
      <c r="P5571" s="214">
        <v>2</v>
      </c>
      <c r="Q5571" s="214">
        <v>15.3</v>
      </c>
      <c r="R5571" s="214">
        <v>36.700000000000003</v>
      </c>
      <c r="S5571" s="214">
        <v>60.9</v>
      </c>
      <c r="T5571" s="214">
        <v>45.6</v>
      </c>
      <c r="U5571" s="214" t="s">
        <v>140</v>
      </c>
      <c r="V5571" s="214" t="s">
        <v>140</v>
      </c>
      <c r="W5571" s="214" t="s">
        <v>140</v>
      </c>
      <c r="X5571" s="214" t="s">
        <v>140</v>
      </c>
    </row>
    <row r="5572" spans="1:24" x14ac:dyDescent="0.25">
      <c r="A5572" t="str">
        <f t="shared" si="88"/>
        <v>YAG1EULevel 7Female + maleCombined and general studiesAll</v>
      </c>
      <c r="B5572" s="214" t="s">
        <v>251</v>
      </c>
      <c r="C5572" s="214" t="s">
        <v>26</v>
      </c>
      <c r="D5572" s="214">
        <v>1</v>
      </c>
      <c r="E5572" s="214" t="s">
        <v>122</v>
      </c>
      <c r="F5572" s="214" t="s">
        <v>253</v>
      </c>
      <c r="G5572" s="214" t="s">
        <v>246</v>
      </c>
      <c r="H5572" s="214" t="s">
        <v>103</v>
      </c>
      <c r="I5572" s="214" t="s">
        <v>20</v>
      </c>
      <c r="J5572" s="214">
        <v>15</v>
      </c>
      <c r="K5572" s="214">
        <v>15</v>
      </c>
      <c r="L5572" s="214">
        <v>26.4</v>
      </c>
      <c r="M5572" s="214">
        <v>6.5</v>
      </c>
      <c r="N5572" s="214">
        <v>10</v>
      </c>
      <c r="O5572" s="214">
        <v>27.6</v>
      </c>
      <c r="P5572" s="214">
        <v>4.5999999999999996</v>
      </c>
      <c r="Q5572" s="214">
        <v>13.8</v>
      </c>
      <c r="R5572" s="214">
        <v>27.6</v>
      </c>
      <c r="S5572" s="214">
        <v>41.4</v>
      </c>
      <c r="T5572" s="214">
        <v>27.6</v>
      </c>
      <c r="U5572" s="214" t="s">
        <v>140</v>
      </c>
      <c r="V5572" s="214" t="s">
        <v>140</v>
      </c>
      <c r="W5572" s="214" t="s">
        <v>140</v>
      </c>
      <c r="X5572" s="214" t="s">
        <v>140</v>
      </c>
    </row>
    <row r="5573" spans="1:24" x14ac:dyDescent="0.25">
      <c r="A5573" t="str">
        <f t="shared" si="88"/>
        <v>YAG1EULevel 7Female + maleComputingAll</v>
      </c>
      <c r="B5573" s="214" t="s">
        <v>251</v>
      </c>
      <c r="C5573" s="214" t="s">
        <v>26</v>
      </c>
      <c r="D5573" s="214">
        <v>1</v>
      </c>
      <c r="E5573" s="214" t="s">
        <v>122</v>
      </c>
      <c r="F5573" s="214" t="s">
        <v>253</v>
      </c>
      <c r="G5573" s="214" t="s">
        <v>246</v>
      </c>
      <c r="H5573" s="214" t="s">
        <v>71</v>
      </c>
      <c r="I5573" s="214" t="s">
        <v>20</v>
      </c>
      <c r="J5573" s="214">
        <v>610</v>
      </c>
      <c r="K5573" s="214">
        <v>585</v>
      </c>
      <c r="L5573" s="214">
        <v>37.299999999999997</v>
      </c>
      <c r="M5573" s="214">
        <v>4.2</v>
      </c>
      <c r="N5573" s="214">
        <v>365</v>
      </c>
      <c r="O5573" s="214">
        <v>12.4</v>
      </c>
      <c r="P5573" s="214">
        <v>3.4</v>
      </c>
      <c r="Q5573" s="214">
        <v>35.5</v>
      </c>
      <c r="R5573" s="214">
        <v>43.3</v>
      </c>
      <c r="S5573" s="214">
        <v>46.8</v>
      </c>
      <c r="T5573" s="214">
        <v>11.3</v>
      </c>
      <c r="U5573" s="214">
        <v>200</v>
      </c>
      <c r="V5573" s="214">
        <v>28800</v>
      </c>
      <c r="W5573" s="214">
        <v>38300</v>
      </c>
      <c r="X5573" s="214">
        <v>50700</v>
      </c>
    </row>
    <row r="5574" spans="1:24" x14ac:dyDescent="0.25">
      <c r="A5574" t="str">
        <f t="shared" si="88"/>
        <v>YAG1EULevel 7Female + maleCreative arts and designAll</v>
      </c>
      <c r="B5574" s="214" t="s">
        <v>251</v>
      </c>
      <c r="C5574" s="214" t="s">
        <v>26</v>
      </c>
      <c r="D5574" s="214">
        <v>1</v>
      </c>
      <c r="E5574" s="214" t="s">
        <v>122</v>
      </c>
      <c r="F5574" s="214" t="s">
        <v>253</v>
      </c>
      <c r="G5574" s="214" t="s">
        <v>246</v>
      </c>
      <c r="H5574" s="214" t="s">
        <v>99</v>
      </c>
      <c r="I5574" s="214" t="s">
        <v>20</v>
      </c>
      <c r="J5574" s="214">
        <v>725</v>
      </c>
      <c r="K5574" s="214">
        <v>700</v>
      </c>
      <c r="L5574" s="214">
        <v>27.7</v>
      </c>
      <c r="M5574" s="214">
        <v>3.3</v>
      </c>
      <c r="N5574" s="214">
        <v>505</v>
      </c>
      <c r="O5574" s="214">
        <v>22.3</v>
      </c>
      <c r="P5574" s="214">
        <v>8.1999999999999993</v>
      </c>
      <c r="Q5574" s="214">
        <v>38.5</v>
      </c>
      <c r="R5574" s="214">
        <v>40.200000000000003</v>
      </c>
      <c r="S5574" s="214">
        <v>41.9</v>
      </c>
      <c r="T5574" s="214">
        <v>3.3</v>
      </c>
      <c r="U5574" s="214">
        <v>240</v>
      </c>
      <c r="V5574" s="214">
        <v>13100</v>
      </c>
      <c r="W5574" s="214">
        <v>20100</v>
      </c>
      <c r="X5574" s="214">
        <v>25900</v>
      </c>
    </row>
    <row r="5575" spans="1:24" x14ac:dyDescent="0.25">
      <c r="A5575" t="str">
        <f t="shared" si="88"/>
        <v>YAG1EULevel 7Female + maleEconomicsAll</v>
      </c>
      <c r="B5575" s="214" t="s">
        <v>251</v>
      </c>
      <c r="C5575" s="214" t="s">
        <v>26</v>
      </c>
      <c r="D5575" s="214">
        <v>1</v>
      </c>
      <c r="E5575" s="214" t="s">
        <v>122</v>
      </c>
      <c r="F5575" s="214" t="s">
        <v>253</v>
      </c>
      <c r="G5575" s="214" t="s">
        <v>246</v>
      </c>
      <c r="H5575" s="214" t="s">
        <v>79</v>
      </c>
      <c r="I5575" s="214" t="s">
        <v>20</v>
      </c>
      <c r="J5575" s="214">
        <v>530</v>
      </c>
      <c r="K5575" s="214">
        <v>520</v>
      </c>
      <c r="L5575" s="214">
        <v>40.6</v>
      </c>
      <c r="M5575" s="214">
        <v>2.6</v>
      </c>
      <c r="N5575" s="214">
        <v>310</v>
      </c>
      <c r="O5575" s="214">
        <v>15.5</v>
      </c>
      <c r="P5575" s="214">
        <v>2.9</v>
      </c>
      <c r="Q5575" s="214">
        <v>26.8</v>
      </c>
      <c r="R5575" s="214">
        <v>37</v>
      </c>
      <c r="S5575" s="214">
        <v>41</v>
      </c>
      <c r="T5575" s="214">
        <v>14.2</v>
      </c>
      <c r="U5575" s="214">
        <v>135</v>
      </c>
      <c r="V5575" s="214">
        <v>28100</v>
      </c>
      <c r="W5575" s="214">
        <v>36500</v>
      </c>
      <c r="X5575" s="214">
        <v>46700</v>
      </c>
    </row>
    <row r="5576" spans="1:24" x14ac:dyDescent="0.25">
      <c r="A5576" t="str">
        <f t="shared" si="88"/>
        <v>YAG1EULevel 7Female + maleEducation and teachingAll</v>
      </c>
      <c r="B5576" s="214" t="s">
        <v>251</v>
      </c>
      <c r="C5576" s="214" t="s">
        <v>26</v>
      </c>
      <c r="D5576" s="214">
        <v>1</v>
      </c>
      <c r="E5576" s="214" t="s">
        <v>122</v>
      </c>
      <c r="F5576" s="214" t="s">
        <v>253</v>
      </c>
      <c r="G5576" s="214" t="s">
        <v>246</v>
      </c>
      <c r="H5576" s="214" t="s">
        <v>101</v>
      </c>
      <c r="I5576" s="214" t="s">
        <v>20</v>
      </c>
      <c r="J5576" s="214">
        <v>460</v>
      </c>
      <c r="K5576" s="214">
        <v>415</v>
      </c>
      <c r="L5576" s="214">
        <v>32.1</v>
      </c>
      <c r="M5576" s="214">
        <v>10.1</v>
      </c>
      <c r="N5576" s="214">
        <v>280</v>
      </c>
      <c r="O5576" s="214">
        <v>19</v>
      </c>
      <c r="P5576" s="214">
        <v>3.8</v>
      </c>
      <c r="Q5576" s="214">
        <v>31</v>
      </c>
      <c r="R5576" s="214">
        <v>40.4</v>
      </c>
      <c r="S5576" s="214">
        <v>45.1</v>
      </c>
      <c r="T5576" s="214">
        <v>14.1</v>
      </c>
      <c r="U5576" s="214">
        <v>125</v>
      </c>
      <c r="V5576" s="214">
        <v>20100</v>
      </c>
      <c r="W5576" s="214">
        <v>28100</v>
      </c>
      <c r="X5576" s="214">
        <v>38000</v>
      </c>
    </row>
    <row r="5577" spans="1:24" x14ac:dyDescent="0.25">
      <c r="A5577" t="str">
        <f t="shared" si="88"/>
        <v>YAG1EULevel 7Female + maleEngineeringAll</v>
      </c>
      <c r="B5577" s="214" t="s">
        <v>251</v>
      </c>
      <c r="C5577" s="214" t="s">
        <v>26</v>
      </c>
      <c r="D5577" s="214">
        <v>1</v>
      </c>
      <c r="E5577" s="214" t="s">
        <v>122</v>
      </c>
      <c r="F5577" s="214" t="s">
        <v>253</v>
      </c>
      <c r="G5577" s="214" t="s">
        <v>246</v>
      </c>
      <c r="H5577" s="214" t="s">
        <v>68</v>
      </c>
      <c r="I5577" s="214" t="s">
        <v>20</v>
      </c>
      <c r="J5577" s="214">
        <v>1670</v>
      </c>
      <c r="K5577" s="214">
        <v>1620</v>
      </c>
      <c r="L5577" s="214">
        <v>54.4</v>
      </c>
      <c r="M5577" s="214">
        <v>2.9</v>
      </c>
      <c r="N5577" s="214">
        <v>740</v>
      </c>
      <c r="O5577" s="214">
        <v>10.8</v>
      </c>
      <c r="P5577" s="214">
        <v>3.5</v>
      </c>
      <c r="Q5577" s="214">
        <v>23</v>
      </c>
      <c r="R5577" s="214">
        <v>27.4</v>
      </c>
      <c r="S5577" s="214">
        <v>31.4</v>
      </c>
      <c r="T5577" s="214">
        <v>8.3000000000000007</v>
      </c>
      <c r="U5577" s="214">
        <v>365</v>
      </c>
      <c r="V5577" s="214">
        <v>28500</v>
      </c>
      <c r="W5577" s="214">
        <v>32500</v>
      </c>
      <c r="X5577" s="214">
        <v>38700</v>
      </c>
    </row>
    <row r="5578" spans="1:24" x14ac:dyDescent="0.25">
      <c r="A5578" t="str">
        <f t="shared" si="88"/>
        <v>YAG1EULevel 7Female + maleEnglish studiesAll</v>
      </c>
      <c r="B5578" s="214" t="s">
        <v>251</v>
      </c>
      <c r="C5578" s="214" t="s">
        <v>26</v>
      </c>
      <c r="D5578" s="214">
        <v>1</v>
      </c>
      <c r="E5578" s="214" t="s">
        <v>122</v>
      </c>
      <c r="F5578" s="214" t="s">
        <v>253</v>
      </c>
      <c r="G5578" s="214" t="s">
        <v>246</v>
      </c>
      <c r="H5578" s="214" t="s">
        <v>90</v>
      </c>
      <c r="I5578" s="214" t="s">
        <v>20</v>
      </c>
      <c r="J5578" s="214">
        <v>245</v>
      </c>
      <c r="K5578" s="214">
        <v>235</v>
      </c>
      <c r="L5578" s="214">
        <v>36.299999999999997</v>
      </c>
      <c r="M5578" s="214">
        <v>5.3</v>
      </c>
      <c r="N5578" s="214">
        <v>150</v>
      </c>
      <c r="O5578" s="214">
        <v>23.1</v>
      </c>
      <c r="P5578" s="214">
        <v>5</v>
      </c>
      <c r="Q5578" s="214">
        <v>22.5</v>
      </c>
      <c r="R5578" s="214">
        <v>29.8</v>
      </c>
      <c r="S5578" s="214">
        <v>35.5</v>
      </c>
      <c r="T5578" s="214">
        <v>13.1</v>
      </c>
      <c r="U5578" s="214">
        <v>50</v>
      </c>
      <c r="V5578" s="214">
        <v>18600</v>
      </c>
      <c r="W5578" s="214">
        <v>23000</v>
      </c>
      <c r="X5578" s="214">
        <v>26600</v>
      </c>
    </row>
    <row r="5579" spans="1:24" x14ac:dyDescent="0.25">
      <c r="A5579" t="str">
        <f t="shared" si="88"/>
        <v>YAG1EULevel 7Female + maleGeneral, applied and forensic sciencesAll</v>
      </c>
      <c r="B5579" s="214" t="s">
        <v>251</v>
      </c>
      <c r="C5579" s="214" t="s">
        <v>26</v>
      </c>
      <c r="D5579" s="214">
        <v>1</v>
      </c>
      <c r="E5579" s="214" t="s">
        <v>122</v>
      </c>
      <c r="F5579" s="214" t="s">
        <v>253</v>
      </c>
      <c r="G5579" s="214" t="s">
        <v>246</v>
      </c>
      <c r="H5579" s="214" t="s">
        <v>143</v>
      </c>
      <c r="I5579" s="214" t="s">
        <v>20</v>
      </c>
      <c r="J5579" s="214">
        <v>85</v>
      </c>
      <c r="K5579" s="214">
        <v>85</v>
      </c>
      <c r="L5579" s="214">
        <v>39.700000000000003</v>
      </c>
      <c r="M5579" s="214">
        <v>1.2</v>
      </c>
      <c r="N5579" s="214">
        <v>50</v>
      </c>
      <c r="O5579" s="214">
        <v>13.2</v>
      </c>
      <c r="P5579" s="214">
        <v>1.2</v>
      </c>
      <c r="Q5579" s="214">
        <v>27.7</v>
      </c>
      <c r="R5579" s="214">
        <v>38.4</v>
      </c>
      <c r="S5579" s="214">
        <v>45.8</v>
      </c>
      <c r="T5579" s="214">
        <v>18.100000000000001</v>
      </c>
      <c r="U5579" s="214">
        <v>20</v>
      </c>
      <c r="V5579" s="214">
        <v>17500</v>
      </c>
      <c r="W5579" s="214">
        <v>22800</v>
      </c>
      <c r="X5579" s="214">
        <v>27400</v>
      </c>
    </row>
    <row r="5580" spans="1:24" x14ac:dyDescent="0.25">
      <c r="A5580" t="str">
        <f t="shared" si="88"/>
        <v>YAG1EULevel 7Female + maleGeography, earth and environmental studiesAll</v>
      </c>
      <c r="B5580" s="214" t="s">
        <v>251</v>
      </c>
      <c r="C5580" s="214" t="s">
        <v>26</v>
      </c>
      <c r="D5580" s="214">
        <v>1</v>
      </c>
      <c r="E5580" s="214" t="s">
        <v>122</v>
      </c>
      <c r="F5580" s="214" t="s">
        <v>253</v>
      </c>
      <c r="G5580" s="214" t="s">
        <v>246</v>
      </c>
      <c r="H5580" s="214" t="s">
        <v>144</v>
      </c>
      <c r="I5580" s="214" t="s">
        <v>20</v>
      </c>
      <c r="J5580" s="214">
        <v>345</v>
      </c>
      <c r="K5580" s="214">
        <v>335</v>
      </c>
      <c r="L5580" s="214">
        <v>40.5</v>
      </c>
      <c r="M5580" s="214">
        <v>3.1</v>
      </c>
      <c r="N5580" s="214">
        <v>200</v>
      </c>
      <c r="O5580" s="214">
        <v>21.5</v>
      </c>
      <c r="P5580" s="214">
        <v>4.4000000000000004</v>
      </c>
      <c r="Q5580" s="214">
        <v>25.7</v>
      </c>
      <c r="R5580" s="214">
        <v>30.2</v>
      </c>
      <c r="S5580" s="214">
        <v>33.700000000000003</v>
      </c>
      <c r="T5580" s="214">
        <v>8</v>
      </c>
      <c r="U5580" s="214">
        <v>80</v>
      </c>
      <c r="V5580" s="214">
        <v>23000</v>
      </c>
      <c r="W5580" s="214">
        <v>28100</v>
      </c>
      <c r="X5580" s="214">
        <v>33200</v>
      </c>
    </row>
    <row r="5581" spans="1:24" x14ac:dyDescent="0.25">
      <c r="A5581" t="str">
        <f t="shared" si="88"/>
        <v>YAG1EULevel 7Female + maleHealth and social careAll</v>
      </c>
      <c r="B5581" s="214" t="s">
        <v>251</v>
      </c>
      <c r="C5581" s="214" t="s">
        <v>26</v>
      </c>
      <c r="D5581" s="214">
        <v>1</v>
      </c>
      <c r="E5581" s="214" t="s">
        <v>122</v>
      </c>
      <c r="F5581" s="214" t="s">
        <v>253</v>
      </c>
      <c r="G5581" s="214" t="s">
        <v>246</v>
      </c>
      <c r="H5581" s="214" t="s">
        <v>83</v>
      </c>
      <c r="I5581" s="214" t="s">
        <v>20</v>
      </c>
      <c r="J5581" s="214">
        <v>40</v>
      </c>
      <c r="K5581" s="214">
        <v>35</v>
      </c>
      <c r="L5581" s="214">
        <v>35.1</v>
      </c>
      <c r="M5581" s="214">
        <v>3.9</v>
      </c>
      <c r="N5581" s="214">
        <v>25</v>
      </c>
      <c r="O5581" s="214">
        <v>9.5</v>
      </c>
      <c r="P5581" s="214">
        <v>5.4</v>
      </c>
      <c r="Q5581" s="214">
        <v>32.4</v>
      </c>
      <c r="R5581" s="214">
        <v>43.2</v>
      </c>
      <c r="S5581" s="214">
        <v>50</v>
      </c>
      <c r="T5581" s="214">
        <v>17.600000000000001</v>
      </c>
      <c r="U5581" s="214">
        <v>10</v>
      </c>
      <c r="V5581" s="214">
        <v>20800</v>
      </c>
      <c r="W5581" s="214">
        <v>28300</v>
      </c>
      <c r="X5581" s="214">
        <v>32300</v>
      </c>
    </row>
    <row r="5582" spans="1:24" x14ac:dyDescent="0.25">
      <c r="A5582" t="str">
        <f t="shared" si="88"/>
        <v>YAG1EULevel 7Female + maleHistory and archaeologyAll</v>
      </c>
      <c r="B5582" s="214" t="s">
        <v>251</v>
      </c>
      <c r="C5582" s="214" t="s">
        <v>26</v>
      </c>
      <c r="D5582" s="214">
        <v>1</v>
      </c>
      <c r="E5582" s="214" t="s">
        <v>122</v>
      </c>
      <c r="F5582" s="214" t="s">
        <v>253</v>
      </c>
      <c r="G5582" s="214" t="s">
        <v>246</v>
      </c>
      <c r="H5582" s="214" t="s">
        <v>95</v>
      </c>
      <c r="I5582" s="214" t="s">
        <v>20</v>
      </c>
      <c r="J5582" s="214">
        <v>335</v>
      </c>
      <c r="K5582" s="214">
        <v>325</v>
      </c>
      <c r="L5582" s="214">
        <v>38</v>
      </c>
      <c r="M5582" s="214">
        <v>2.9</v>
      </c>
      <c r="N5582" s="214">
        <v>200</v>
      </c>
      <c r="O5582" s="214">
        <v>17.7</v>
      </c>
      <c r="P5582" s="214">
        <v>3.1</v>
      </c>
      <c r="Q5582" s="214">
        <v>20.7</v>
      </c>
      <c r="R5582" s="214">
        <v>30.3</v>
      </c>
      <c r="S5582" s="214">
        <v>41.1</v>
      </c>
      <c r="T5582" s="214">
        <v>20.399999999999999</v>
      </c>
      <c r="U5582" s="214">
        <v>60</v>
      </c>
      <c r="V5582" s="214">
        <v>18200</v>
      </c>
      <c r="W5582" s="214">
        <v>22600</v>
      </c>
      <c r="X5582" s="214">
        <v>27400</v>
      </c>
    </row>
    <row r="5583" spans="1:24" x14ac:dyDescent="0.25">
      <c r="A5583" t="str">
        <f t="shared" si="88"/>
        <v>YAG1EULevel 7Female + maleLanguages and area studiesAll</v>
      </c>
      <c r="B5583" s="214" t="s">
        <v>251</v>
      </c>
      <c r="C5583" s="214" t="s">
        <v>26</v>
      </c>
      <c r="D5583" s="214">
        <v>1</v>
      </c>
      <c r="E5583" s="214" t="s">
        <v>122</v>
      </c>
      <c r="F5583" s="214" t="s">
        <v>253</v>
      </c>
      <c r="G5583" s="214" t="s">
        <v>246</v>
      </c>
      <c r="H5583" s="214" t="s">
        <v>168</v>
      </c>
      <c r="I5583" s="214" t="s">
        <v>20</v>
      </c>
      <c r="J5583" s="214">
        <v>385</v>
      </c>
      <c r="K5583" s="214">
        <v>360</v>
      </c>
      <c r="L5583" s="214">
        <v>34.299999999999997</v>
      </c>
      <c r="M5583" s="214">
        <v>5.8</v>
      </c>
      <c r="N5583" s="214">
        <v>235</v>
      </c>
      <c r="O5583" s="214">
        <v>22.7</v>
      </c>
      <c r="P5583" s="214">
        <v>4.7</v>
      </c>
      <c r="Q5583" s="214">
        <v>27</v>
      </c>
      <c r="R5583" s="214">
        <v>33.799999999999997</v>
      </c>
      <c r="S5583" s="214">
        <v>38.299999999999997</v>
      </c>
      <c r="T5583" s="214">
        <v>11.4</v>
      </c>
      <c r="U5583" s="214">
        <v>95</v>
      </c>
      <c r="V5583" s="214">
        <v>19000</v>
      </c>
      <c r="W5583" s="214">
        <v>24500</v>
      </c>
      <c r="X5583" s="214">
        <v>27700</v>
      </c>
    </row>
    <row r="5584" spans="1:24" x14ac:dyDescent="0.25">
      <c r="A5584" t="str">
        <f t="shared" si="88"/>
        <v>YAG1EULevel 7Female + maleLawAll</v>
      </c>
      <c r="B5584" s="214" t="s">
        <v>251</v>
      </c>
      <c r="C5584" s="214" t="s">
        <v>26</v>
      </c>
      <c r="D5584" s="214">
        <v>1</v>
      </c>
      <c r="E5584" s="214" t="s">
        <v>122</v>
      </c>
      <c r="F5584" s="214" t="s">
        <v>253</v>
      </c>
      <c r="G5584" s="214" t="s">
        <v>246</v>
      </c>
      <c r="H5584" s="214" t="s">
        <v>85</v>
      </c>
      <c r="I5584" s="214" t="s">
        <v>20</v>
      </c>
      <c r="J5584" s="214">
        <v>1225</v>
      </c>
      <c r="K5584" s="214">
        <v>1195</v>
      </c>
      <c r="L5584" s="214">
        <v>57.2</v>
      </c>
      <c r="M5584" s="214">
        <v>2.4</v>
      </c>
      <c r="N5584" s="214">
        <v>510</v>
      </c>
      <c r="O5584" s="214">
        <v>14.5</v>
      </c>
      <c r="P5584" s="214">
        <v>3.1</v>
      </c>
      <c r="Q5584" s="214">
        <v>17.2</v>
      </c>
      <c r="R5584" s="214">
        <v>21.7</v>
      </c>
      <c r="S5584" s="214">
        <v>25.1</v>
      </c>
      <c r="T5584" s="214">
        <v>8</v>
      </c>
      <c r="U5584" s="214">
        <v>185</v>
      </c>
      <c r="V5584" s="214">
        <v>20100</v>
      </c>
      <c r="W5584" s="214">
        <v>28800</v>
      </c>
      <c r="X5584" s="214">
        <v>40900</v>
      </c>
    </row>
    <row r="5585" spans="1:24" x14ac:dyDescent="0.25">
      <c r="A5585" t="str">
        <f t="shared" si="88"/>
        <v>YAG1EULevel 7Female + maleMaterials and technologyAll</v>
      </c>
      <c r="B5585" s="214" t="s">
        <v>251</v>
      </c>
      <c r="C5585" s="214" t="s">
        <v>26</v>
      </c>
      <c r="D5585" s="214">
        <v>1</v>
      </c>
      <c r="E5585" s="214" t="s">
        <v>122</v>
      </c>
      <c r="F5585" s="214" t="s">
        <v>253</v>
      </c>
      <c r="G5585" s="214" t="s">
        <v>246</v>
      </c>
      <c r="H5585" s="214" t="s">
        <v>145</v>
      </c>
      <c r="I5585" s="214" t="s">
        <v>20</v>
      </c>
      <c r="J5585" s="214">
        <v>180</v>
      </c>
      <c r="K5585" s="214">
        <v>175</v>
      </c>
      <c r="L5585" s="214">
        <v>48.9</v>
      </c>
      <c r="M5585" s="214">
        <v>2.2000000000000002</v>
      </c>
      <c r="N5585" s="214">
        <v>90</v>
      </c>
      <c r="O5585" s="214">
        <v>17.899999999999999</v>
      </c>
      <c r="P5585" s="214">
        <v>6.5</v>
      </c>
      <c r="Q5585" s="214">
        <v>19.100000000000001</v>
      </c>
      <c r="R5585" s="214">
        <v>22.2</v>
      </c>
      <c r="S5585" s="214">
        <v>26.7</v>
      </c>
      <c r="T5585" s="214">
        <v>7.6</v>
      </c>
      <c r="U5585" s="214">
        <v>30</v>
      </c>
      <c r="V5585" s="214">
        <v>24800</v>
      </c>
      <c r="W5585" s="214">
        <v>30300</v>
      </c>
      <c r="X5585" s="214">
        <v>40900</v>
      </c>
    </row>
    <row r="5586" spans="1:24" x14ac:dyDescent="0.25">
      <c r="A5586" t="str">
        <f t="shared" si="88"/>
        <v>YAG1EULevel 7Female + maleMathematical sciencesAll</v>
      </c>
      <c r="B5586" s="214" t="s">
        <v>251</v>
      </c>
      <c r="C5586" s="214" t="s">
        <v>26</v>
      </c>
      <c r="D5586" s="214">
        <v>1</v>
      </c>
      <c r="E5586" s="214" t="s">
        <v>122</v>
      </c>
      <c r="F5586" s="214" t="s">
        <v>253</v>
      </c>
      <c r="G5586" s="214" t="s">
        <v>246</v>
      </c>
      <c r="H5586" s="214" t="s">
        <v>66</v>
      </c>
      <c r="I5586" s="214" t="s">
        <v>20</v>
      </c>
      <c r="J5586" s="214">
        <v>345</v>
      </c>
      <c r="K5586" s="214">
        <v>340</v>
      </c>
      <c r="L5586" s="214">
        <v>47.4</v>
      </c>
      <c r="M5586" s="214">
        <v>2.2999999999999998</v>
      </c>
      <c r="N5586" s="214">
        <v>180</v>
      </c>
      <c r="O5586" s="214">
        <v>7.9</v>
      </c>
      <c r="P5586" s="214">
        <v>2.1</v>
      </c>
      <c r="Q5586" s="214">
        <v>12.8</v>
      </c>
      <c r="R5586" s="214">
        <v>29.1</v>
      </c>
      <c r="S5586" s="214">
        <v>42.6</v>
      </c>
      <c r="T5586" s="214">
        <v>29.8</v>
      </c>
      <c r="U5586" s="214">
        <v>40</v>
      </c>
      <c r="V5586" s="214">
        <v>28800</v>
      </c>
      <c r="W5586" s="214">
        <v>44300</v>
      </c>
      <c r="X5586" s="214">
        <v>61700</v>
      </c>
    </row>
    <row r="5587" spans="1:24" x14ac:dyDescent="0.25">
      <c r="A5587" t="str">
        <f t="shared" si="88"/>
        <v>YAG1EULevel 7Female + maleMBAAll</v>
      </c>
      <c r="B5587" s="214" t="s">
        <v>251</v>
      </c>
      <c r="C5587" s="214" t="s">
        <v>26</v>
      </c>
      <c r="D5587" s="214">
        <v>1</v>
      </c>
      <c r="E5587" s="214" t="s">
        <v>122</v>
      </c>
      <c r="F5587" s="214" t="s">
        <v>253</v>
      </c>
      <c r="G5587" s="214" t="s">
        <v>246</v>
      </c>
      <c r="H5587" s="214" t="s">
        <v>41</v>
      </c>
      <c r="I5587" s="214" t="s">
        <v>20</v>
      </c>
      <c r="J5587" s="214">
        <v>290</v>
      </c>
      <c r="K5587" s="214">
        <v>275</v>
      </c>
      <c r="L5587" s="214">
        <v>49.1</v>
      </c>
      <c r="M5587" s="214">
        <v>6.2</v>
      </c>
      <c r="N5587" s="214">
        <v>140</v>
      </c>
      <c r="O5587" s="214">
        <v>21.6</v>
      </c>
      <c r="P5587" s="214">
        <v>2.9</v>
      </c>
      <c r="Q5587" s="214">
        <v>25.6</v>
      </c>
      <c r="R5587" s="214">
        <v>26</v>
      </c>
      <c r="S5587" s="214">
        <v>26.4</v>
      </c>
      <c r="T5587" s="214">
        <v>0.7</v>
      </c>
      <c r="U5587" s="214">
        <v>65</v>
      </c>
      <c r="V5587" s="214">
        <v>32500</v>
      </c>
      <c r="W5587" s="214">
        <v>62400</v>
      </c>
      <c r="X5587" s="20">
        <v>100000</v>
      </c>
    </row>
    <row r="5588" spans="1:24" x14ac:dyDescent="0.25">
      <c r="A5588" t="str">
        <f t="shared" si="88"/>
        <v>YAG1EULevel 7Female + maleMedia, journalism and communicationsAll</v>
      </c>
      <c r="B5588" s="214" t="s">
        <v>251</v>
      </c>
      <c r="C5588" s="214" t="s">
        <v>26</v>
      </c>
      <c r="D5588" s="214">
        <v>1</v>
      </c>
      <c r="E5588" s="214" t="s">
        <v>122</v>
      </c>
      <c r="F5588" s="214" t="s">
        <v>253</v>
      </c>
      <c r="G5588" s="214" t="s">
        <v>246</v>
      </c>
      <c r="H5588" s="214" t="s">
        <v>146</v>
      </c>
      <c r="I5588" s="214" t="s">
        <v>20</v>
      </c>
      <c r="J5588" s="214">
        <v>575</v>
      </c>
      <c r="K5588" s="214">
        <v>555</v>
      </c>
      <c r="L5588" s="214">
        <v>30.6</v>
      </c>
      <c r="M5588" s="214">
        <v>3.6</v>
      </c>
      <c r="N5588" s="214">
        <v>385</v>
      </c>
      <c r="O5588" s="214">
        <v>22.1</v>
      </c>
      <c r="P5588" s="214">
        <v>4.7</v>
      </c>
      <c r="Q5588" s="214">
        <v>38.4</v>
      </c>
      <c r="R5588" s="214">
        <v>40.9</v>
      </c>
      <c r="S5588" s="214">
        <v>42.6</v>
      </c>
      <c r="T5588" s="214">
        <v>4.0999999999999996</v>
      </c>
      <c r="U5588" s="214">
        <v>195</v>
      </c>
      <c r="V5588" s="214">
        <v>19300</v>
      </c>
      <c r="W5588" s="214">
        <v>24100</v>
      </c>
      <c r="X5588" s="214">
        <v>29600</v>
      </c>
    </row>
    <row r="5589" spans="1:24" x14ac:dyDescent="0.25">
      <c r="A5589" t="str">
        <f t="shared" si="88"/>
        <v>YAG1EULevel 7Female + maleMedical sciencesAll</v>
      </c>
      <c r="B5589" s="214" t="s">
        <v>251</v>
      </c>
      <c r="C5589" s="214" t="s">
        <v>26</v>
      </c>
      <c r="D5589" s="214">
        <v>1</v>
      </c>
      <c r="E5589" s="214" t="s">
        <v>122</v>
      </c>
      <c r="F5589" s="214" t="s">
        <v>253</v>
      </c>
      <c r="G5589" s="214" t="s">
        <v>246</v>
      </c>
      <c r="H5589" s="214" t="s">
        <v>147</v>
      </c>
      <c r="I5589" s="214" t="s">
        <v>20</v>
      </c>
      <c r="J5589" s="214">
        <v>145</v>
      </c>
      <c r="K5589" s="214">
        <v>140</v>
      </c>
      <c r="L5589" s="214">
        <v>35.4</v>
      </c>
      <c r="M5589" s="214">
        <v>2.8</v>
      </c>
      <c r="N5589" s="214">
        <v>90</v>
      </c>
      <c r="O5589" s="214">
        <v>11.6</v>
      </c>
      <c r="P5589" s="214">
        <v>3.9</v>
      </c>
      <c r="Q5589" s="214">
        <v>16.100000000000001</v>
      </c>
      <c r="R5589" s="214">
        <v>30.2</v>
      </c>
      <c r="S5589" s="214">
        <v>49.1</v>
      </c>
      <c r="T5589" s="214">
        <v>32.9</v>
      </c>
      <c r="U5589" s="214">
        <v>20</v>
      </c>
      <c r="V5589" s="214">
        <v>19000</v>
      </c>
      <c r="W5589" s="214">
        <v>27700</v>
      </c>
      <c r="X5589" s="214">
        <v>43100</v>
      </c>
    </row>
    <row r="5590" spans="1:24" x14ac:dyDescent="0.25">
      <c r="A5590" t="str">
        <f t="shared" si="88"/>
        <v>YAG1EULevel 7Female + maleMedicine and dentistryAll</v>
      </c>
      <c r="B5590" s="214" t="s">
        <v>251</v>
      </c>
      <c r="C5590" s="214" t="s">
        <v>26</v>
      </c>
      <c r="D5590" s="214">
        <v>1</v>
      </c>
      <c r="E5590" s="214" t="s">
        <v>122</v>
      </c>
      <c r="F5590" s="214" t="s">
        <v>253</v>
      </c>
      <c r="G5590" s="214" t="s">
        <v>246</v>
      </c>
      <c r="H5590" s="214" t="s">
        <v>45</v>
      </c>
      <c r="I5590" s="214" t="s">
        <v>20</v>
      </c>
      <c r="J5590" s="214">
        <v>335</v>
      </c>
      <c r="K5590" s="214">
        <v>320</v>
      </c>
      <c r="L5590" s="214">
        <v>40.1</v>
      </c>
      <c r="M5590" s="214">
        <v>4.2</v>
      </c>
      <c r="N5590" s="214">
        <v>190</v>
      </c>
      <c r="O5590" s="214">
        <v>15.2</v>
      </c>
      <c r="P5590" s="214">
        <v>2.5</v>
      </c>
      <c r="Q5590" s="214">
        <v>21.8</v>
      </c>
      <c r="R5590" s="214">
        <v>33.1</v>
      </c>
      <c r="S5590" s="214">
        <v>42.2</v>
      </c>
      <c r="T5590" s="214">
        <v>20.399999999999999</v>
      </c>
      <c r="U5590" s="214">
        <v>65</v>
      </c>
      <c r="V5590" s="214">
        <v>25200</v>
      </c>
      <c r="W5590" s="214">
        <v>31000</v>
      </c>
      <c r="X5590" s="214">
        <v>42700</v>
      </c>
    </row>
    <row r="5591" spans="1:24" x14ac:dyDescent="0.25">
      <c r="A5591" t="str">
        <f t="shared" si="88"/>
        <v>YAG1EULevel 7Female + maleNursing and midwiferyAll</v>
      </c>
      <c r="B5591" s="214" t="s">
        <v>251</v>
      </c>
      <c r="C5591" s="214" t="s">
        <v>26</v>
      </c>
      <c r="D5591" s="214">
        <v>1</v>
      </c>
      <c r="E5591" s="214" t="s">
        <v>122</v>
      </c>
      <c r="F5591" s="214" t="s">
        <v>253</v>
      </c>
      <c r="G5591" s="214" t="s">
        <v>246</v>
      </c>
      <c r="H5591" s="214" t="s">
        <v>148</v>
      </c>
      <c r="I5591" s="214" t="s">
        <v>20</v>
      </c>
      <c r="J5591" s="214">
        <v>55</v>
      </c>
      <c r="K5591" s="214">
        <v>50</v>
      </c>
      <c r="L5591" s="214">
        <v>47.8</v>
      </c>
      <c r="M5591" s="214">
        <v>7.1</v>
      </c>
      <c r="N5591" s="214">
        <v>25</v>
      </c>
      <c r="O5591" s="214">
        <v>8.3000000000000007</v>
      </c>
      <c r="P5591" s="214">
        <v>3.8</v>
      </c>
      <c r="Q5591" s="214">
        <v>26.8</v>
      </c>
      <c r="R5591" s="214">
        <v>38.200000000000003</v>
      </c>
      <c r="S5591" s="214">
        <v>40.1</v>
      </c>
      <c r="T5591" s="214">
        <v>13.4</v>
      </c>
      <c r="U5591" s="214">
        <v>15</v>
      </c>
      <c r="V5591" s="214">
        <v>25600</v>
      </c>
      <c r="W5591" s="214">
        <v>30800</v>
      </c>
      <c r="X5591" s="214">
        <v>38300</v>
      </c>
    </row>
    <row r="5592" spans="1:24" x14ac:dyDescent="0.25">
      <c r="A5592" t="str">
        <f t="shared" si="88"/>
        <v>YAG1EULevel 7Female + malePerforming artsAll</v>
      </c>
      <c r="B5592" s="214" t="s">
        <v>251</v>
      </c>
      <c r="C5592" s="214" t="s">
        <v>26</v>
      </c>
      <c r="D5592" s="214">
        <v>1</v>
      </c>
      <c r="E5592" s="214" t="s">
        <v>122</v>
      </c>
      <c r="F5592" s="214" t="s">
        <v>253</v>
      </c>
      <c r="G5592" s="214" t="s">
        <v>246</v>
      </c>
      <c r="H5592" s="214" t="s">
        <v>149</v>
      </c>
      <c r="I5592" s="214" t="s">
        <v>20</v>
      </c>
      <c r="J5592" s="214">
        <v>420</v>
      </c>
      <c r="K5592" s="214">
        <v>400</v>
      </c>
      <c r="L5592" s="214">
        <v>24.2</v>
      </c>
      <c r="M5592" s="214">
        <v>3.7</v>
      </c>
      <c r="N5592" s="214">
        <v>305</v>
      </c>
      <c r="O5592" s="214">
        <v>20.9</v>
      </c>
      <c r="P5592" s="214">
        <v>4.9000000000000004</v>
      </c>
      <c r="Q5592" s="214">
        <v>40.200000000000003</v>
      </c>
      <c r="R5592" s="214">
        <v>46.3</v>
      </c>
      <c r="S5592" s="214">
        <v>50</v>
      </c>
      <c r="T5592" s="214">
        <v>9.8000000000000007</v>
      </c>
      <c r="U5592" s="214">
        <v>125</v>
      </c>
      <c r="V5592" s="214">
        <v>9900</v>
      </c>
      <c r="W5592" s="214">
        <v>17300</v>
      </c>
      <c r="X5592" s="214">
        <v>22600</v>
      </c>
    </row>
    <row r="5593" spans="1:24" x14ac:dyDescent="0.25">
      <c r="A5593" t="str">
        <f t="shared" si="88"/>
        <v>YAG1EULevel 7Female + malePGCEAll</v>
      </c>
      <c r="B5593" s="214" t="s">
        <v>251</v>
      </c>
      <c r="C5593" s="214" t="s">
        <v>26</v>
      </c>
      <c r="D5593" s="214">
        <v>1</v>
      </c>
      <c r="E5593" s="214" t="s">
        <v>122</v>
      </c>
      <c r="F5593" s="214" t="s">
        <v>253</v>
      </c>
      <c r="G5593" s="214" t="s">
        <v>246</v>
      </c>
      <c r="H5593" s="214" t="s">
        <v>38</v>
      </c>
      <c r="I5593" s="214" t="s">
        <v>20</v>
      </c>
      <c r="J5593" s="214">
        <v>330</v>
      </c>
      <c r="K5593" s="214">
        <v>310</v>
      </c>
      <c r="L5593" s="214">
        <v>22.2</v>
      </c>
      <c r="M5593" s="214">
        <v>6.3</v>
      </c>
      <c r="N5593" s="214">
        <v>240</v>
      </c>
      <c r="O5593" s="214">
        <v>10.9</v>
      </c>
      <c r="P5593" s="214">
        <v>14.1</v>
      </c>
      <c r="Q5593" s="214">
        <v>45</v>
      </c>
      <c r="R5593" s="214">
        <v>49.5</v>
      </c>
      <c r="S5593" s="214">
        <v>52.7</v>
      </c>
      <c r="T5593" s="214">
        <v>7.7</v>
      </c>
      <c r="U5593" s="214">
        <v>135</v>
      </c>
      <c r="V5593" s="214">
        <v>22600</v>
      </c>
      <c r="W5593" s="214">
        <v>24100</v>
      </c>
      <c r="X5593" s="214">
        <v>27400</v>
      </c>
    </row>
    <row r="5594" spans="1:24" x14ac:dyDescent="0.25">
      <c r="A5594" t="str">
        <f t="shared" si="88"/>
        <v>YAG1EULevel 7Female + malePharmacology, toxicology and pharmacyAll</v>
      </c>
      <c r="B5594" s="214" t="s">
        <v>251</v>
      </c>
      <c r="C5594" s="214" t="s">
        <v>26</v>
      </c>
      <c r="D5594" s="214">
        <v>1</v>
      </c>
      <c r="E5594" s="214" t="s">
        <v>122</v>
      </c>
      <c r="F5594" s="214" t="s">
        <v>253</v>
      </c>
      <c r="G5594" s="214" t="s">
        <v>246</v>
      </c>
      <c r="H5594" s="214" t="s">
        <v>48</v>
      </c>
      <c r="I5594" s="214" t="s">
        <v>20</v>
      </c>
      <c r="J5594" s="214">
        <v>90</v>
      </c>
      <c r="K5594" s="214">
        <v>90</v>
      </c>
      <c r="L5594" s="214">
        <v>39.299999999999997</v>
      </c>
      <c r="M5594" s="214">
        <v>1.1000000000000001</v>
      </c>
      <c r="N5594" s="214">
        <v>55</v>
      </c>
      <c r="O5594" s="214">
        <v>8.6999999999999993</v>
      </c>
      <c r="P5594" s="214">
        <v>3.3</v>
      </c>
      <c r="Q5594" s="214">
        <v>24.6</v>
      </c>
      <c r="R5594" s="214">
        <v>33.9</v>
      </c>
      <c r="S5594" s="214">
        <v>48.6</v>
      </c>
      <c r="T5594" s="214">
        <v>24</v>
      </c>
      <c r="U5594" s="214">
        <v>20</v>
      </c>
      <c r="V5594" s="214">
        <v>23400</v>
      </c>
      <c r="W5594" s="214">
        <v>29900</v>
      </c>
      <c r="X5594" s="214">
        <v>39800</v>
      </c>
    </row>
    <row r="5595" spans="1:24" x14ac:dyDescent="0.25">
      <c r="A5595" t="str">
        <f t="shared" si="88"/>
        <v>YAG1EULevel 7Female + malePhilosophy and religious studiesAll</v>
      </c>
      <c r="B5595" s="214" t="s">
        <v>251</v>
      </c>
      <c r="C5595" s="214" t="s">
        <v>26</v>
      </c>
      <c r="D5595" s="214">
        <v>1</v>
      </c>
      <c r="E5595" s="214" t="s">
        <v>122</v>
      </c>
      <c r="F5595" s="214" t="s">
        <v>253</v>
      </c>
      <c r="G5595" s="214" t="s">
        <v>246</v>
      </c>
      <c r="H5595" s="214" t="s">
        <v>97</v>
      </c>
      <c r="I5595" s="214" t="s">
        <v>20</v>
      </c>
      <c r="J5595" s="214">
        <v>135</v>
      </c>
      <c r="K5595" s="214">
        <v>130</v>
      </c>
      <c r="L5595" s="214">
        <v>52</v>
      </c>
      <c r="M5595" s="214">
        <v>4.4000000000000004</v>
      </c>
      <c r="N5595" s="214">
        <v>60</v>
      </c>
      <c r="O5595" s="214">
        <v>15.4</v>
      </c>
      <c r="P5595" s="214">
        <v>1.8</v>
      </c>
      <c r="Q5595" s="214">
        <v>4.5999999999999996</v>
      </c>
      <c r="R5595" s="214">
        <v>22.6</v>
      </c>
      <c r="S5595" s="214">
        <v>30.8</v>
      </c>
      <c r="T5595" s="214">
        <v>26.2</v>
      </c>
      <c r="U5595" s="214" t="s">
        <v>140</v>
      </c>
      <c r="V5595" s="214" t="s">
        <v>140</v>
      </c>
      <c r="W5595" s="214" t="s">
        <v>140</v>
      </c>
      <c r="X5595" s="214" t="s">
        <v>140</v>
      </c>
    </row>
    <row r="5596" spans="1:24" x14ac:dyDescent="0.25">
      <c r="A5596" t="str">
        <f t="shared" si="88"/>
        <v>YAG1EULevel 7Female + malePhysics and astronomyAll</v>
      </c>
      <c r="B5596" s="214" t="s">
        <v>251</v>
      </c>
      <c r="C5596" s="214" t="s">
        <v>26</v>
      </c>
      <c r="D5596" s="214">
        <v>1</v>
      </c>
      <c r="E5596" s="214" t="s">
        <v>122</v>
      </c>
      <c r="F5596" s="214" t="s">
        <v>253</v>
      </c>
      <c r="G5596" s="214" t="s">
        <v>246</v>
      </c>
      <c r="H5596" s="214" t="s">
        <v>61</v>
      </c>
      <c r="I5596" s="214" t="s">
        <v>20</v>
      </c>
      <c r="J5596" s="214">
        <v>100</v>
      </c>
      <c r="K5596" s="214">
        <v>95</v>
      </c>
      <c r="L5596" s="214">
        <v>39.5</v>
      </c>
      <c r="M5596" s="214">
        <v>4.0999999999999996</v>
      </c>
      <c r="N5596" s="214">
        <v>55</v>
      </c>
      <c r="O5596" s="214">
        <v>9.4</v>
      </c>
      <c r="P5596" s="214">
        <v>1.6</v>
      </c>
      <c r="Q5596" s="214">
        <v>5.7</v>
      </c>
      <c r="R5596" s="214">
        <v>35.6</v>
      </c>
      <c r="S5596" s="214">
        <v>49.5</v>
      </c>
      <c r="T5596" s="214">
        <v>43.8</v>
      </c>
      <c r="U5596" s="214" t="s">
        <v>140</v>
      </c>
      <c r="V5596" s="214" t="s">
        <v>140</v>
      </c>
      <c r="W5596" s="214" t="s">
        <v>140</v>
      </c>
      <c r="X5596" s="214" t="s">
        <v>140</v>
      </c>
    </row>
    <row r="5597" spans="1:24" x14ac:dyDescent="0.25">
      <c r="A5597" t="str">
        <f t="shared" si="88"/>
        <v>YAG1EULevel 7Female + malePoliticsAll</v>
      </c>
      <c r="B5597" s="214" t="s">
        <v>251</v>
      </c>
      <c r="C5597" s="214" t="s">
        <v>26</v>
      </c>
      <c r="D5597" s="214">
        <v>1</v>
      </c>
      <c r="E5597" s="214" t="s">
        <v>122</v>
      </c>
      <c r="F5597" s="214" t="s">
        <v>253</v>
      </c>
      <c r="G5597" s="214" t="s">
        <v>246</v>
      </c>
      <c r="H5597" s="214" t="s">
        <v>81</v>
      </c>
      <c r="I5597" s="214" t="s">
        <v>20</v>
      </c>
      <c r="J5597" s="214">
        <v>840</v>
      </c>
      <c r="K5597" s="214">
        <v>810</v>
      </c>
      <c r="L5597" s="214">
        <v>52.2</v>
      </c>
      <c r="M5597" s="214">
        <v>3.7</v>
      </c>
      <c r="N5597" s="214">
        <v>385</v>
      </c>
      <c r="O5597" s="214">
        <v>19.100000000000001</v>
      </c>
      <c r="P5597" s="214">
        <v>4.0999999999999996</v>
      </c>
      <c r="Q5597" s="214">
        <v>16</v>
      </c>
      <c r="R5597" s="214">
        <v>20.2</v>
      </c>
      <c r="S5597" s="214">
        <v>24.7</v>
      </c>
      <c r="T5597" s="214">
        <v>8.6999999999999993</v>
      </c>
      <c r="U5597" s="214">
        <v>125</v>
      </c>
      <c r="V5597" s="214">
        <v>23000</v>
      </c>
      <c r="W5597" s="214">
        <v>27700</v>
      </c>
      <c r="X5597" s="214">
        <v>34700</v>
      </c>
    </row>
    <row r="5598" spans="1:24" x14ac:dyDescent="0.25">
      <c r="A5598" t="str">
        <f t="shared" si="88"/>
        <v>YAG1EULevel 7Female + malePsychologyAll</v>
      </c>
      <c r="B5598" s="214" t="s">
        <v>251</v>
      </c>
      <c r="C5598" s="214" t="s">
        <v>26</v>
      </c>
      <c r="D5598" s="214">
        <v>1</v>
      </c>
      <c r="E5598" s="214" t="s">
        <v>122</v>
      </c>
      <c r="F5598" s="214" t="s">
        <v>253</v>
      </c>
      <c r="G5598" s="214" t="s">
        <v>246</v>
      </c>
      <c r="H5598" s="214" t="s">
        <v>55</v>
      </c>
      <c r="I5598" s="214" t="s">
        <v>20</v>
      </c>
      <c r="J5598" s="214">
        <v>490</v>
      </c>
      <c r="K5598" s="214">
        <v>480</v>
      </c>
      <c r="L5598" s="214">
        <v>29.4</v>
      </c>
      <c r="M5598" s="214">
        <v>2.5</v>
      </c>
      <c r="N5598" s="214">
        <v>340</v>
      </c>
      <c r="O5598" s="214">
        <v>19.5</v>
      </c>
      <c r="P5598" s="214">
        <v>6</v>
      </c>
      <c r="Q5598" s="214">
        <v>25.6</v>
      </c>
      <c r="R5598" s="214">
        <v>39.1</v>
      </c>
      <c r="S5598" s="214">
        <v>45.2</v>
      </c>
      <c r="T5598" s="214">
        <v>19.600000000000001</v>
      </c>
      <c r="U5598" s="214">
        <v>115</v>
      </c>
      <c r="V5598" s="214">
        <v>19300</v>
      </c>
      <c r="W5598" s="214">
        <v>23400</v>
      </c>
      <c r="X5598" s="214">
        <v>29200</v>
      </c>
    </row>
    <row r="5599" spans="1:24" x14ac:dyDescent="0.25">
      <c r="A5599" t="str">
        <f t="shared" si="88"/>
        <v>YAG1EULevel 7Female + maleSociology, social policy and anthropologyAll</v>
      </c>
      <c r="B5599" s="214" t="s">
        <v>251</v>
      </c>
      <c r="C5599" s="214" t="s">
        <v>26</v>
      </c>
      <c r="D5599" s="214">
        <v>1</v>
      </c>
      <c r="E5599" s="214" t="s">
        <v>122</v>
      </c>
      <c r="F5599" s="214" t="s">
        <v>253</v>
      </c>
      <c r="G5599" s="214" t="s">
        <v>246</v>
      </c>
      <c r="H5599" s="214" t="s">
        <v>77</v>
      </c>
      <c r="I5599" s="214" t="s">
        <v>20</v>
      </c>
      <c r="J5599" s="214">
        <v>630</v>
      </c>
      <c r="K5599" s="214">
        <v>605</v>
      </c>
      <c r="L5599" s="214">
        <v>39.4</v>
      </c>
      <c r="M5599" s="214">
        <v>4.0999999999999996</v>
      </c>
      <c r="N5599" s="214">
        <v>365</v>
      </c>
      <c r="O5599" s="214">
        <v>21.2</v>
      </c>
      <c r="P5599" s="214">
        <v>4.9000000000000004</v>
      </c>
      <c r="Q5599" s="214">
        <v>21.6</v>
      </c>
      <c r="R5599" s="214">
        <v>27.2</v>
      </c>
      <c r="S5599" s="214">
        <v>34.5</v>
      </c>
      <c r="T5599" s="214">
        <v>12.8</v>
      </c>
      <c r="U5599" s="214">
        <v>125</v>
      </c>
      <c r="V5599" s="214">
        <v>21700</v>
      </c>
      <c r="W5599" s="214">
        <v>26600</v>
      </c>
      <c r="X5599" s="214">
        <v>33200</v>
      </c>
    </row>
    <row r="5600" spans="1:24" x14ac:dyDescent="0.25">
      <c r="A5600" t="str">
        <f t="shared" si="88"/>
        <v>YAG1EULevel 7Female + maleSport and exercise sciencesAll</v>
      </c>
      <c r="B5600" s="214" t="s">
        <v>251</v>
      </c>
      <c r="C5600" s="214" t="s">
        <v>26</v>
      </c>
      <c r="D5600" s="214">
        <v>1</v>
      </c>
      <c r="E5600" s="214" t="s">
        <v>122</v>
      </c>
      <c r="F5600" s="214" t="s">
        <v>253</v>
      </c>
      <c r="G5600" s="214" t="s">
        <v>246</v>
      </c>
      <c r="H5600" s="214" t="s">
        <v>53</v>
      </c>
      <c r="I5600" s="214" t="s">
        <v>20</v>
      </c>
      <c r="J5600" s="214">
        <v>120</v>
      </c>
      <c r="K5600" s="214">
        <v>115</v>
      </c>
      <c r="L5600" s="214">
        <v>36.4</v>
      </c>
      <c r="M5600" s="214">
        <v>4.0999999999999996</v>
      </c>
      <c r="N5600" s="214">
        <v>75</v>
      </c>
      <c r="O5600" s="214">
        <v>21.8</v>
      </c>
      <c r="P5600" s="214">
        <v>11.6</v>
      </c>
      <c r="Q5600" s="214">
        <v>19</v>
      </c>
      <c r="R5600" s="214">
        <v>25.4</v>
      </c>
      <c r="S5600" s="214">
        <v>30.2</v>
      </c>
      <c r="T5600" s="214">
        <v>11.2</v>
      </c>
      <c r="U5600" s="214">
        <v>20</v>
      </c>
      <c r="V5600" s="214">
        <v>18500</v>
      </c>
      <c r="W5600" s="214">
        <v>24800</v>
      </c>
      <c r="X5600" s="214">
        <v>26900</v>
      </c>
    </row>
    <row r="5601" spans="1:24" x14ac:dyDescent="0.25">
      <c r="A5601" t="str">
        <f t="shared" si="88"/>
        <v>YAG1EULevel 7Female + maleVeterinary sciencesAll</v>
      </c>
      <c r="B5601" s="214" t="s">
        <v>251</v>
      </c>
      <c r="C5601" s="214" t="s">
        <v>26</v>
      </c>
      <c r="D5601" s="214">
        <v>1</v>
      </c>
      <c r="E5601" s="214" t="s">
        <v>122</v>
      </c>
      <c r="F5601" s="214" t="s">
        <v>253</v>
      </c>
      <c r="G5601" s="214" t="s">
        <v>246</v>
      </c>
      <c r="H5601" s="214" t="s">
        <v>57</v>
      </c>
      <c r="I5601" s="214" t="s">
        <v>20</v>
      </c>
      <c r="J5601" s="214">
        <v>20</v>
      </c>
      <c r="K5601" s="214">
        <v>20</v>
      </c>
      <c r="L5601" s="214">
        <v>20</v>
      </c>
      <c r="M5601" s="214">
        <v>4.8</v>
      </c>
      <c r="N5601" s="214">
        <v>15</v>
      </c>
      <c r="O5601" s="214">
        <v>15</v>
      </c>
      <c r="P5601" s="214">
        <v>5</v>
      </c>
      <c r="Q5601" s="214">
        <v>40</v>
      </c>
      <c r="R5601" s="214">
        <v>45</v>
      </c>
      <c r="S5601" s="214">
        <v>60</v>
      </c>
      <c r="T5601" s="214">
        <v>20</v>
      </c>
      <c r="U5601" s="214" t="s">
        <v>140</v>
      </c>
      <c r="V5601" s="214" t="s">
        <v>140</v>
      </c>
      <c r="W5601" s="214" t="s">
        <v>140</v>
      </c>
      <c r="X5601" s="214" t="s">
        <v>140</v>
      </c>
    </row>
    <row r="5602" spans="1:24" x14ac:dyDescent="0.25">
      <c r="A5602" t="str">
        <f t="shared" si="88"/>
        <v>YAG1EULevel 8Female + maleAgriculture, food and related studiesAll</v>
      </c>
      <c r="B5602" s="214" t="s">
        <v>251</v>
      </c>
      <c r="C5602" s="214" t="s">
        <v>26</v>
      </c>
      <c r="D5602" s="214">
        <v>1</v>
      </c>
      <c r="E5602" s="214" t="s">
        <v>122</v>
      </c>
      <c r="F5602" s="214" t="s">
        <v>248</v>
      </c>
      <c r="G5602" s="214" t="s">
        <v>246</v>
      </c>
      <c r="H5602" s="214" t="s">
        <v>59</v>
      </c>
      <c r="I5602" s="214" t="s">
        <v>20</v>
      </c>
      <c r="J5602" s="214">
        <v>15</v>
      </c>
      <c r="K5602" s="214">
        <v>15</v>
      </c>
      <c r="L5602" s="214">
        <v>25.9</v>
      </c>
      <c r="M5602" s="214">
        <v>6.3</v>
      </c>
      <c r="N5602" s="214">
        <v>10</v>
      </c>
      <c r="O5602" s="214">
        <v>13.5</v>
      </c>
      <c r="P5602" s="214">
        <v>3.4</v>
      </c>
      <c r="Q5602" s="214">
        <v>53.9</v>
      </c>
      <c r="R5602" s="214">
        <v>57.3</v>
      </c>
      <c r="S5602" s="214">
        <v>57.3</v>
      </c>
      <c r="T5602" s="214">
        <v>3.4</v>
      </c>
      <c r="U5602" s="214" t="s">
        <v>140</v>
      </c>
      <c r="V5602" s="214" t="s">
        <v>140</v>
      </c>
      <c r="W5602" s="214" t="s">
        <v>140</v>
      </c>
      <c r="X5602" s="214" t="s">
        <v>140</v>
      </c>
    </row>
    <row r="5603" spans="1:24" x14ac:dyDescent="0.25">
      <c r="A5603" t="str">
        <f t="shared" si="88"/>
        <v>YAG1EULevel 8Female + maleAllied healthAll</v>
      </c>
      <c r="B5603" s="214" t="s">
        <v>251</v>
      </c>
      <c r="C5603" s="214" t="s">
        <v>26</v>
      </c>
      <c r="D5603" s="214">
        <v>1</v>
      </c>
      <c r="E5603" s="214" t="s">
        <v>122</v>
      </c>
      <c r="F5603" s="214" t="s">
        <v>248</v>
      </c>
      <c r="G5603" s="214" t="s">
        <v>246</v>
      </c>
      <c r="H5603" s="214" t="s">
        <v>142</v>
      </c>
      <c r="I5603" s="214" t="s">
        <v>20</v>
      </c>
      <c r="J5603" s="214">
        <v>40</v>
      </c>
      <c r="K5603" s="214">
        <v>35</v>
      </c>
      <c r="L5603" s="214">
        <v>35.9</v>
      </c>
      <c r="M5603" s="214">
        <v>4.8</v>
      </c>
      <c r="N5603" s="214">
        <v>25</v>
      </c>
      <c r="O5603" s="214">
        <v>16.3</v>
      </c>
      <c r="P5603" s="214">
        <v>9.1</v>
      </c>
      <c r="Q5603" s="214">
        <v>30.3</v>
      </c>
      <c r="R5603" s="214">
        <v>35.9</v>
      </c>
      <c r="S5603" s="214">
        <v>38.700000000000003</v>
      </c>
      <c r="T5603" s="214">
        <v>8.4</v>
      </c>
      <c r="U5603" s="214">
        <v>10</v>
      </c>
      <c r="V5603" s="214">
        <v>30900</v>
      </c>
      <c r="W5603" s="214">
        <v>35400</v>
      </c>
      <c r="X5603" s="214">
        <v>38200</v>
      </c>
    </row>
    <row r="5604" spans="1:24" x14ac:dyDescent="0.25">
      <c r="A5604" t="str">
        <f t="shared" si="88"/>
        <v>YAG1EULevel 8Female + maleArchitecture, building and planningAll</v>
      </c>
      <c r="B5604" s="214" t="s">
        <v>251</v>
      </c>
      <c r="C5604" s="214" t="s">
        <v>26</v>
      </c>
      <c r="D5604" s="214">
        <v>1</v>
      </c>
      <c r="E5604" s="214" t="s">
        <v>122</v>
      </c>
      <c r="F5604" s="214" t="s">
        <v>248</v>
      </c>
      <c r="G5604" s="214" t="s">
        <v>246</v>
      </c>
      <c r="H5604" s="214" t="s">
        <v>74</v>
      </c>
      <c r="I5604" s="214" t="s">
        <v>20</v>
      </c>
      <c r="J5604" s="214">
        <v>35</v>
      </c>
      <c r="K5604" s="214">
        <v>30</v>
      </c>
      <c r="L5604" s="214">
        <v>21.9</v>
      </c>
      <c r="M5604" s="214">
        <v>6</v>
      </c>
      <c r="N5604" s="214">
        <v>25</v>
      </c>
      <c r="O5604" s="214">
        <v>11.2</v>
      </c>
      <c r="P5604" s="214">
        <v>6.4</v>
      </c>
      <c r="Q5604" s="214">
        <v>50.8</v>
      </c>
      <c r="R5604" s="214">
        <v>57.2</v>
      </c>
      <c r="S5604" s="214">
        <v>60.4</v>
      </c>
      <c r="T5604" s="214">
        <v>9.6</v>
      </c>
      <c r="U5604" s="214">
        <v>15</v>
      </c>
      <c r="V5604" s="214">
        <v>26600</v>
      </c>
      <c r="W5604" s="214">
        <v>29600</v>
      </c>
      <c r="X5604" s="214">
        <v>47100</v>
      </c>
    </row>
    <row r="5605" spans="1:24" x14ac:dyDescent="0.25">
      <c r="A5605" t="str">
        <f t="shared" si="88"/>
        <v>YAG1EULevel 8Female + maleBiosciencesAll</v>
      </c>
      <c r="B5605" s="214" t="s">
        <v>251</v>
      </c>
      <c r="C5605" s="214" t="s">
        <v>26</v>
      </c>
      <c r="D5605" s="214">
        <v>1</v>
      </c>
      <c r="E5605" s="214" t="s">
        <v>122</v>
      </c>
      <c r="F5605" s="214" t="s">
        <v>248</v>
      </c>
      <c r="G5605" s="214" t="s">
        <v>246</v>
      </c>
      <c r="H5605" s="214" t="s">
        <v>51</v>
      </c>
      <c r="I5605" s="214" t="s">
        <v>20</v>
      </c>
      <c r="J5605" s="214">
        <v>215</v>
      </c>
      <c r="K5605" s="214">
        <v>200</v>
      </c>
      <c r="L5605" s="214">
        <v>14.3</v>
      </c>
      <c r="M5605" s="214">
        <v>7.2</v>
      </c>
      <c r="N5605" s="214">
        <v>170</v>
      </c>
      <c r="O5605" s="214">
        <v>23.2</v>
      </c>
      <c r="P5605" s="214">
        <v>12.6</v>
      </c>
      <c r="Q5605" s="214">
        <v>45.9</v>
      </c>
      <c r="R5605" s="214">
        <v>48.4</v>
      </c>
      <c r="S5605" s="214">
        <v>49.9</v>
      </c>
      <c r="T5605" s="214">
        <v>4.0999999999999996</v>
      </c>
      <c r="U5605" s="214">
        <v>85</v>
      </c>
      <c r="V5605" s="214">
        <v>29600</v>
      </c>
      <c r="W5605" s="214">
        <v>32500</v>
      </c>
      <c r="X5605" s="214">
        <v>35400</v>
      </c>
    </row>
    <row r="5606" spans="1:24" x14ac:dyDescent="0.25">
      <c r="A5606" t="str">
        <f t="shared" si="88"/>
        <v>YAG1EULevel 8Female + maleBusiness and managementAll</v>
      </c>
      <c r="B5606" s="214" t="s">
        <v>251</v>
      </c>
      <c r="C5606" s="214" t="s">
        <v>26</v>
      </c>
      <c r="D5606" s="214">
        <v>1</v>
      </c>
      <c r="E5606" s="214" t="s">
        <v>122</v>
      </c>
      <c r="F5606" s="214" t="s">
        <v>248</v>
      </c>
      <c r="G5606" s="214" t="s">
        <v>246</v>
      </c>
      <c r="H5606" s="214" t="s">
        <v>87</v>
      </c>
      <c r="I5606" s="214" t="s">
        <v>20</v>
      </c>
      <c r="J5606" s="214">
        <v>120</v>
      </c>
      <c r="K5606" s="214">
        <v>110</v>
      </c>
      <c r="L5606" s="214">
        <v>34.5</v>
      </c>
      <c r="M5606" s="214">
        <v>6.7</v>
      </c>
      <c r="N5606" s="214">
        <v>75</v>
      </c>
      <c r="O5606" s="214">
        <v>18.8</v>
      </c>
      <c r="P5606" s="214">
        <v>2.7</v>
      </c>
      <c r="Q5606" s="214">
        <v>36.299999999999997</v>
      </c>
      <c r="R5606" s="214">
        <v>44</v>
      </c>
      <c r="S5606" s="214">
        <v>44</v>
      </c>
      <c r="T5606" s="214">
        <v>7.6</v>
      </c>
      <c r="U5606" s="214">
        <v>40</v>
      </c>
      <c r="V5606" s="214">
        <v>29900</v>
      </c>
      <c r="W5606" s="214">
        <v>38000</v>
      </c>
      <c r="X5606" s="214">
        <v>46000</v>
      </c>
    </row>
    <row r="5607" spans="1:24" x14ac:dyDescent="0.25">
      <c r="A5607" t="str">
        <f t="shared" si="88"/>
        <v>YAG1EULevel 8Female + maleCeltic studiesAll</v>
      </c>
      <c r="B5607" s="214" t="s">
        <v>251</v>
      </c>
      <c r="C5607" s="214" t="s">
        <v>26</v>
      </c>
      <c r="D5607" s="214">
        <v>1</v>
      </c>
      <c r="E5607" s="214" t="s">
        <v>122</v>
      </c>
      <c r="F5607" s="214" t="s">
        <v>248</v>
      </c>
      <c r="G5607" s="214" t="s">
        <v>246</v>
      </c>
      <c r="H5607" s="214" t="s">
        <v>92</v>
      </c>
      <c r="I5607" s="214" t="s">
        <v>20</v>
      </c>
      <c r="J5607" s="214">
        <v>0</v>
      </c>
      <c r="K5607" s="214" t="s">
        <v>140</v>
      </c>
      <c r="L5607" s="214" t="s">
        <v>140</v>
      </c>
      <c r="M5607" s="214" t="s">
        <v>140</v>
      </c>
      <c r="N5607" s="214" t="s">
        <v>140</v>
      </c>
      <c r="O5607" s="214" t="s">
        <v>140</v>
      </c>
      <c r="P5607" s="214" t="s">
        <v>140</v>
      </c>
      <c r="Q5607" s="214" t="s">
        <v>140</v>
      </c>
      <c r="R5607" s="214" t="s">
        <v>140</v>
      </c>
      <c r="S5607" s="214" t="s">
        <v>140</v>
      </c>
      <c r="T5607" s="214" t="s">
        <v>140</v>
      </c>
      <c r="U5607" s="214" t="s">
        <v>136</v>
      </c>
      <c r="V5607" s="214" t="s">
        <v>136</v>
      </c>
      <c r="W5607" s="214" t="s">
        <v>136</v>
      </c>
      <c r="X5607" s="214" t="s">
        <v>136</v>
      </c>
    </row>
    <row r="5608" spans="1:24" x14ac:dyDescent="0.25">
      <c r="A5608" t="str">
        <f t="shared" si="88"/>
        <v>YAG1EULevel 8Female + maleChemistryAll</v>
      </c>
      <c r="B5608" s="214" t="s">
        <v>251</v>
      </c>
      <c r="C5608" s="214" t="s">
        <v>26</v>
      </c>
      <c r="D5608" s="214">
        <v>1</v>
      </c>
      <c r="E5608" s="214" t="s">
        <v>122</v>
      </c>
      <c r="F5608" s="214" t="s">
        <v>248</v>
      </c>
      <c r="G5608" s="214" t="s">
        <v>246</v>
      </c>
      <c r="H5608" s="214" t="s">
        <v>63</v>
      </c>
      <c r="I5608" s="214" t="s">
        <v>20</v>
      </c>
      <c r="J5608" s="214">
        <v>110</v>
      </c>
      <c r="K5608" s="214">
        <v>95</v>
      </c>
      <c r="L5608" s="214">
        <v>17.899999999999999</v>
      </c>
      <c r="M5608" s="214">
        <v>14.8</v>
      </c>
      <c r="N5608" s="214">
        <v>80</v>
      </c>
      <c r="O5608" s="214">
        <v>20.9</v>
      </c>
      <c r="P5608" s="214">
        <v>8.3000000000000007</v>
      </c>
      <c r="Q5608" s="214">
        <v>49.4</v>
      </c>
      <c r="R5608" s="214">
        <v>52.9</v>
      </c>
      <c r="S5608" s="214">
        <v>52.9</v>
      </c>
      <c r="T5608" s="214">
        <v>3.5</v>
      </c>
      <c r="U5608" s="214">
        <v>45</v>
      </c>
      <c r="V5608" s="214">
        <v>27000</v>
      </c>
      <c r="W5608" s="214">
        <v>31800</v>
      </c>
      <c r="X5608" s="214">
        <v>35400</v>
      </c>
    </row>
    <row r="5609" spans="1:24" x14ac:dyDescent="0.25">
      <c r="A5609" t="str">
        <f t="shared" si="88"/>
        <v>YAG1EULevel 8Female + maleCombined and general studiesAll</v>
      </c>
      <c r="B5609" s="214" t="s">
        <v>251</v>
      </c>
      <c r="C5609" s="214" t="s">
        <v>26</v>
      </c>
      <c r="D5609" s="214">
        <v>1</v>
      </c>
      <c r="E5609" s="214" t="s">
        <v>122</v>
      </c>
      <c r="F5609" s="214" t="s">
        <v>248</v>
      </c>
      <c r="G5609" s="214" t="s">
        <v>246</v>
      </c>
      <c r="H5609" s="214" t="s">
        <v>103</v>
      </c>
      <c r="I5609" s="214" t="s">
        <v>20</v>
      </c>
      <c r="J5609" s="214">
        <v>5</v>
      </c>
      <c r="K5609" s="214">
        <v>5</v>
      </c>
      <c r="L5609" s="214">
        <v>39.9</v>
      </c>
      <c r="M5609" s="214">
        <v>0</v>
      </c>
      <c r="N5609" s="214">
        <v>0</v>
      </c>
      <c r="O5609" s="214">
        <v>0</v>
      </c>
      <c r="P5609" s="214">
        <v>0</v>
      </c>
      <c r="Q5609" s="214">
        <v>0</v>
      </c>
      <c r="R5609" s="214">
        <v>30</v>
      </c>
      <c r="S5609" s="214">
        <v>60.1</v>
      </c>
      <c r="T5609" s="214">
        <v>60.1</v>
      </c>
      <c r="U5609" s="214" t="s">
        <v>136</v>
      </c>
      <c r="V5609" s="214" t="s">
        <v>136</v>
      </c>
      <c r="W5609" s="214" t="s">
        <v>136</v>
      </c>
      <c r="X5609" s="214" t="s">
        <v>136</v>
      </c>
    </row>
    <row r="5610" spans="1:24" x14ac:dyDescent="0.25">
      <c r="A5610" t="str">
        <f t="shared" si="88"/>
        <v>YAG1EULevel 8Female + maleComputingAll</v>
      </c>
      <c r="B5610" s="214" t="s">
        <v>251</v>
      </c>
      <c r="C5610" s="214" t="s">
        <v>26</v>
      </c>
      <c r="D5610" s="214">
        <v>1</v>
      </c>
      <c r="E5610" s="214" t="s">
        <v>122</v>
      </c>
      <c r="F5610" s="214" t="s">
        <v>248</v>
      </c>
      <c r="G5610" s="214" t="s">
        <v>246</v>
      </c>
      <c r="H5610" s="214" t="s">
        <v>71</v>
      </c>
      <c r="I5610" s="214" t="s">
        <v>20</v>
      </c>
      <c r="J5610" s="214">
        <v>145</v>
      </c>
      <c r="K5610" s="214">
        <v>135</v>
      </c>
      <c r="L5610" s="214">
        <v>19.899999999999999</v>
      </c>
      <c r="M5610" s="214">
        <v>8.1</v>
      </c>
      <c r="N5610" s="214">
        <v>110</v>
      </c>
      <c r="O5610" s="214">
        <v>22.3</v>
      </c>
      <c r="P5610" s="214">
        <v>4.4000000000000004</v>
      </c>
      <c r="Q5610" s="214">
        <v>51.6</v>
      </c>
      <c r="R5610" s="214">
        <v>53.3</v>
      </c>
      <c r="S5610" s="214">
        <v>53.3</v>
      </c>
      <c r="T5610" s="214">
        <v>1.7</v>
      </c>
      <c r="U5610" s="214">
        <v>65</v>
      </c>
      <c r="V5610" s="214">
        <v>32800</v>
      </c>
      <c r="W5610" s="214">
        <v>45300</v>
      </c>
      <c r="X5610" s="214">
        <v>62800</v>
      </c>
    </row>
    <row r="5611" spans="1:24" x14ac:dyDescent="0.25">
      <c r="A5611" t="str">
        <f t="shared" si="88"/>
        <v>YAG1EULevel 8Female + maleCreative arts and designAll</v>
      </c>
      <c r="B5611" s="214" t="s">
        <v>251</v>
      </c>
      <c r="C5611" s="214" t="s">
        <v>26</v>
      </c>
      <c r="D5611" s="214">
        <v>1</v>
      </c>
      <c r="E5611" s="214" t="s">
        <v>122</v>
      </c>
      <c r="F5611" s="214" t="s">
        <v>248</v>
      </c>
      <c r="G5611" s="214" t="s">
        <v>246</v>
      </c>
      <c r="H5611" s="214" t="s">
        <v>99</v>
      </c>
      <c r="I5611" s="214" t="s">
        <v>20</v>
      </c>
      <c r="J5611" s="214">
        <v>45</v>
      </c>
      <c r="K5611" s="214">
        <v>40</v>
      </c>
      <c r="L5611" s="214">
        <v>33.799999999999997</v>
      </c>
      <c r="M5611" s="214">
        <v>10.1</v>
      </c>
      <c r="N5611" s="214">
        <v>25</v>
      </c>
      <c r="O5611" s="214">
        <v>8.3000000000000007</v>
      </c>
      <c r="P5611" s="214">
        <v>2.5</v>
      </c>
      <c r="Q5611" s="214">
        <v>48</v>
      </c>
      <c r="R5611" s="214">
        <v>55.5</v>
      </c>
      <c r="S5611" s="214">
        <v>55.5</v>
      </c>
      <c r="T5611" s="214">
        <v>7.5</v>
      </c>
      <c r="U5611" s="214">
        <v>15</v>
      </c>
      <c r="V5611" s="214">
        <v>10600</v>
      </c>
      <c r="W5611" s="214">
        <v>25900</v>
      </c>
      <c r="X5611" s="214">
        <v>35900</v>
      </c>
    </row>
    <row r="5612" spans="1:24" x14ac:dyDescent="0.25">
      <c r="A5612" t="str">
        <f t="shared" si="88"/>
        <v>YAG1EULevel 8Female + maleEconomicsAll</v>
      </c>
      <c r="B5612" s="214" t="s">
        <v>251</v>
      </c>
      <c r="C5612" s="214" t="s">
        <v>26</v>
      </c>
      <c r="D5612" s="214">
        <v>1</v>
      </c>
      <c r="E5612" s="214" t="s">
        <v>122</v>
      </c>
      <c r="F5612" s="214" t="s">
        <v>248</v>
      </c>
      <c r="G5612" s="214" t="s">
        <v>246</v>
      </c>
      <c r="H5612" s="214" t="s">
        <v>79</v>
      </c>
      <c r="I5612" s="214" t="s">
        <v>20</v>
      </c>
      <c r="J5612" s="214">
        <v>80</v>
      </c>
      <c r="K5612" s="214">
        <v>75</v>
      </c>
      <c r="L5612" s="214">
        <v>16.100000000000001</v>
      </c>
      <c r="M5612" s="214">
        <v>7.6</v>
      </c>
      <c r="N5612" s="214">
        <v>60</v>
      </c>
      <c r="O5612" s="214">
        <v>42.5</v>
      </c>
      <c r="P5612" s="214">
        <v>6.8</v>
      </c>
      <c r="Q5612" s="214">
        <v>31.1</v>
      </c>
      <c r="R5612" s="214">
        <v>34.5</v>
      </c>
      <c r="S5612" s="214">
        <v>34.5</v>
      </c>
      <c r="T5612" s="214">
        <v>3.4</v>
      </c>
      <c r="U5612" s="214">
        <v>20</v>
      </c>
      <c r="V5612" s="214">
        <v>32500</v>
      </c>
      <c r="W5612" s="214">
        <v>36900</v>
      </c>
      <c r="X5612" s="214">
        <v>46700</v>
      </c>
    </row>
    <row r="5613" spans="1:24" x14ac:dyDescent="0.25">
      <c r="A5613" t="str">
        <f t="shared" si="88"/>
        <v>YAG1EULevel 8Female + maleEducation and teachingAll</v>
      </c>
      <c r="B5613" s="214" t="s">
        <v>251</v>
      </c>
      <c r="C5613" s="214" t="s">
        <v>26</v>
      </c>
      <c r="D5613" s="214">
        <v>1</v>
      </c>
      <c r="E5613" s="214" t="s">
        <v>122</v>
      </c>
      <c r="F5613" s="214" t="s">
        <v>248</v>
      </c>
      <c r="G5613" s="214" t="s">
        <v>246</v>
      </c>
      <c r="H5613" s="214" t="s">
        <v>101</v>
      </c>
      <c r="I5613" s="214" t="s">
        <v>20</v>
      </c>
      <c r="J5613" s="214">
        <v>60</v>
      </c>
      <c r="K5613" s="214">
        <v>55</v>
      </c>
      <c r="L5613" s="214">
        <v>52.7</v>
      </c>
      <c r="M5613" s="214">
        <v>9.8000000000000007</v>
      </c>
      <c r="N5613" s="214">
        <v>25</v>
      </c>
      <c r="O5613" s="214">
        <v>18.2</v>
      </c>
      <c r="P5613" s="214">
        <v>3.6</v>
      </c>
      <c r="Q5613" s="214">
        <v>25.5</v>
      </c>
      <c r="R5613" s="214">
        <v>25.5</v>
      </c>
      <c r="S5613" s="214">
        <v>25.5</v>
      </c>
      <c r="T5613" s="214">
        <v>0</v>
      </c>
      <c r="U5613" s="214">
        <v>15</v>
      </c>
      <c r="V5613" s="214">
        <v>22600</v>
      </c>
      <c r="W5613" s="214">
        <v>31800</v>
      </c>
      <c r="X5613" s="214">
        <v>39400</v>
      </c>
    </row>
    <row r="5614" spans="1:24" x14ac:dyDescent="0.25">
      <c r="A5614" t="str">
        <f t="shared" si="88"/>
        <v>YAG1EULevel 8Female + maleEngineeringAll</v>
      </c>
      <c r="B5614" s="214" t="s">
        <v>251</v>
      </c>
      <c r="C5614" s="214" t="s">
        <v>26</v>
      </c>
      <c r="D5614" s="214">
        <v>1</v>
      </c>
      <c r="E5614" s="214" t="s">
        <v>122</v>
      </c>
      <c r="F5614" s="214" t="s">
        <v>248</v>
      </c>
      <c r="G5614" s="214" t="s">
        <v>246</v>
      </c>
      <c r="H5614" s="214" t="s">
        <v>68</v>
      </c>
      <c r="I5614" s="214" t="s">
        <v>20</v>
      </c>
      <c r="J5614" s="214">
        <v>405</v>
      </c>
      <c r="K5614" s="214">
        <v>370</v>
      </c>
      <c r="L5614" s="214">
        <v>20</v>
      </c>
      <c r="M5614" s="214">
        <v>8</v>
      </c>
      <c r="N5614" s="214">
        <v>295</v>
      </c>
      <c r="O5614" s="214">
        <v>21.7</v>
      </c>
      <c r="P5614" s="214">
        <v>8.6999999999999993</v>
      </c>
      <c r="Q5614" s="214">
        <v>46.2</v>
      </c>
      <c r="R5614" s="214">
        <v>49</v>
      </c>
      <c r="S5614" s="214">
        <v>49.6</v>
      </c>
      <c r="T5614" s="214">
        <v>3.4</v>
      </c>
      <c r="U5614" s="214">
        <v>160</v>
      </c>
      <c r="V5614" s="214">
        <v>31800</v>
      </c>
      <c r="W5614" s="214">
        <v>36900</v>
      </c>
      <c r="X5614" s="214">
        <v>43700</v>
      </c>
    </row>
    <row r="5615" spans="1:24" x14ac:dyDescent="0.25">
      <c r="A5615" t="str">
        <f t="shared" si="88"/>
        <v>YAG1EULevel 8Female + maleEnglish studiesAll</v>
      </c>
      <c r="B5615" s="214" t="s">
        <v>251</v>
      </c>
      <c r="C5615" s="214" t="s">
        <v>26</v>
      </c>
      <c r="D5615" s="214">
        <v>1</v>
      </c>
      <c r="E5615" s="214" t="s">
        <v>122</v>
      </c>
      <c r="F5615" s="214" t="s">
        <v>248</v>
      </c>
      <c r="G5615" s="214" t="s">
        <v>246</v>
      </c>
      <c r="H5615" s="214" t="s">
        <v>90</v>
      </c>
      <c r="I5615" s="214" t="s">
        <v>20</v>
      </c>
      <c r="J5615" s="214">
        <v>50</v>
      </c>
      <c r="K5615" s="214">
        <v>45</v>
      </c>
      <c r="L5615" s="214">
        <v>25.8</v>
      </c>
      <c r="M5615" s="214">
        <v>10.6</v>
      </c>
      <c r="N5615" s="214">
        <v>35</v>
      </c>
      <c r="O5615" s="214">
        <v>16.3</v>
      </c>
      <c r="P5615" s="214">
        <v>6.4</v>
      </c>
      <c r="Q5615" s="214">
        <v>50.4</v>
      </c>
      <c r="R5615" s="214">
        <v>51.5</v>
      </c>
      <c r="S5615" s="214">
        <v>51.5</v>
      </c>
      <c r="T5615" s="214">
        <v>1.1000000000000001</v>
      </c>
      <c r="U5615" s="214">
        <v>20</v>
      </c>
      <c r="V5615" s="214">
        <v>17000</v>
      </c>
      <c r="W5615" s="214">
        <v>23000</v>
      </c>
      <c r="X5615" s="214">
        <v>30700</v>
      </c>
    </row>
    <row r="5616" spans="1:24" x14ac:dyDescent="0.25">
      <c r="A5616" t="str">
        <f t="shared" si="88"/>
        <v>YAG1EULevel 8Female + maleGeneral, applied and forensic sciencesAll</v>
      </c>
      <c r="B5616" s="214" t="s">
        <v>251</v>
      </c>
      <c r="C5616" s="214" t="s">
        <v>26</v>
      </c>
      <c r="D5616" s="214">
        <v>1</v>
      </c>
      <c r="E5616" s="214" t="s">
        <v>122</v>
      </c>
      <c r="F5616" s="214" t="s">
        <v>248</v>
      </c>
      <c r="G5616" s="214" t="s">
        <v>246</v>
      </c>
      <c r="H5616" s="214" t="s">
        <v>143</v>
      </c>
      <c r="I5616" s="214" t="s">
        <v>20</v>
      </c>
      <c r="J5616" s="214">
        <v>10</v>
      </c>
      <c r="K5616" s="214">
        <v>5</v>
      </c>
      <c r="L5616" s="214">
        <v>23.9</v>
      </c>
      <c r="M5616" s="214">
        <v>12.5</v>
      </c>
      <c r="N5616" s="214">
        <v>5</v>
      </c>
      <c r="O5616" s="214">
        <v>33.299999999999997</v>
      </c>
      <c r="P5616" s="214">
        <v>0</v>
      </c>
      <c r="Q5616" s="214">
        <v>42.9</v>
      </c>
      <c r="R5616" s="214">
        <v>42.9</v>
      </c>
      <c r="S5616" s="214">
        <v>42.9</v>
      </c>
      <c r="T5616" s="214">
        <v>0</v>
      </c>
      <c r="U5616" s="214" t="s">
        <v>140</v>
      </c>
      <c r="V5616" s="214" t="s">
        <v>140</v>
      </c>
      <c r="W5616" s="214" t="s">
        <v>140</v>
      </c>
      <c r="X5616" s="214" t="s">
        <v>140</v>
      </c>
    </row>
    <row r="5617" spans="1:24" x14ac:dyDescent="0.25">
      <c r="A5617" t="str">
        <f t="shared" si="88"/>
        <v>YAG1EULevel 8Female + maleGeography, earth and environmental studiesAll</v>
      </c>
      <c r="B5617" s="214" t="s">
        <v>251</v>
      </c>
      <c r="C5617" s="214" t="s">
        <v>26</v>
      </c>
      <c r="D5617" s="214">
        <v>1</v>
      </c>
      <c r="E5617" s="214" t="s">
        <v>122</v>
      </c>
      <c r="F5617" s="214" t="s">
        <v>248</v>
      </c>
      <c r="G5617" s="214" t="s">
        <v>246</v>
      </c>
      <c r="H5617" s="214" t="s">
        <v>144</v>
      </c>
      <c r="I5617" s="214" t="s">
        <v>20</v>
      </c>
      <c r="J5617" s="214">
        <v>95</v>
      </c>
      <c r="K5617" s="214">
        <v>90</v>
      </c>
      <c r="L5617" s="214">
        <v>26.5</v>
      </c>
      <c r="M5617" s="214">
        <v>7.9</v>
      </c>
      <c r="N5617" s="214">
        <v>65</v>
      </c>
      <c r="O5617" s="214">
        <v>30.4</v>
      </c>
      <c r="P5617" s="214">
        <v>4.5999999999999996</v>
      </c>
      <c r="Q5617" s="214">
        <v>35.1</v>
      </c>
      <c r="R5617" s="214">
        <v>38.5</v>
      </c>
      <c r="S5617" s="214">
        <v>38.5</v>
      </c>
      <c r="T5617" s="214">
        <v>3.4</v>
      </c>
      <c r="U5617" s="214">
        <v>30</v>
      </c>
      <c r="V5617" s="214">
        <v>25200</v>
      </c>
      <c r="W5617" s="214">
        <v>31800</v>
      </c>
      <c r="X5617" s="214">
        <v>36300</v>
      </c>
    </row>
    <row r="5618" spans="1:24" x14ac:dyDescent="0.25">
      <c r="A5618" t="str">
        <f t="shared" si="88"/>
        <v>YAG1EULevel 8Female + maleHealth and social careAll</v>
      </c>
      <c r="B5618" s="214" t="s">
        <v>251</v>
      </c>
      <c r="C5618" s="214" t="s">
        <v>26</v>
      </c>
      <c r="D5618" s="214">
        <v>1</v>
      </c>
      <c r="E5618" s="214" t="s">
        <v>122</v>
      </c>
      <c r="F5618" s="214" t="s">
        <v>248</v>
      </c>
      <c r="G5618" s="214" t="s">
        <v>246</v>
      </c>
      <c r="H5618" s="214" t="s">
        <v>83</v>
      </c>
      <c r="I5618" s="214" t="s">
        <v>20</v>
      </c>
      <c r="J5618" s="214">
        <v>0</v>
      </c>
      <c r="K5618" s="214">
        <v>0</v>
      </c>
      <c r="L5618" s="214">
        <v>50</v>
      </c>
      <c r="M5618" s="214">
        <v>0</v>
      </c>
      <c r="N5618" s="214">
        <v>0</v>
      </c>
      <c r="O5618" s="214">
        <v>0</v>
      </c>
      <c r="P5618" s="214">
        <v>0</v>
      </c>
      <c r="Q5618" s="214">
        <v>50</v>
      </c>
      <c r="R5618" s="214">
        <v>50</v>
      </c>
      <c r="S5618" s="214">
        <v>50</v>
      </c>
      <c r="T5618" s="214">
        <v>0</v>
      </c>
      <c r="U5618" s="214" t="s">
        <v>140</v>
      </c>
      <c r="V5618" s="214" t="s">
        <v>140</v>
      </c>
      <c r="W5618" s="214" t="s">
        <v>140</v>
      </c>
      <c r="X5618" s="214" t="s">
        <v>140</v>
      </c>
    </row>
    <row r="5619" spans="1:24" x14ac:dyDescent="0.25">
      <c r="A5619" t="str">
        <f t="shared" si="88"/>
        <v>YAG1EULevel 8Female + maleHistory and archaeologyAll</v>
      </c>
      <c r="B5619" s="214" t="s">
        <v>251</v>
      </c>
      <c r="C5619" s="214" t="s">
        <v>26</v>
      </c>
      <c r="D5619" s="214">
        <v>1</v>
      </c>
      <c r="E5619" s="214" t="s">
        <v>122</v>
      </c>
      <c r="F5619" s="214" t="s">
        <v>248</v>
      </c>
      <c r="G5619" s="214" t="s">
        <v>246</v>
      </c>
      <c r="H5619" s="214" t="s">
        <v>95</v>
      </c>
      <c r="I5619" s="214" t="s">
        <v>20</v>
      </c>
      <c r="J5619" s="214">
        <v>135</v>
      </c>
      <c r="K5619" s="214">
        <v>120</v>
      </c>
      <c r="L5619" s="214">
        <v>30.9</v>
      </c>
      <c r="M5619" s="214">
        <v>10.9</v>
      </c>
      <c r="N5619" s="214">
        <v>85</v>
      </c>
      <c r="O5619" s="214">
        <v>23.3</v>
      </c>
      <c r="P5619" s="214">
        <v>7.4</v>
      </c>
      <c r="Q5619" s="214">
        <v>37.700000000000003</v>
      </c>
      <c r="R5619" s="214">
        <v>38.5</v>
      </c>
      <c r="S5619" s="214">
        <v>38.5</v>
      </c>
      <c r="T5619" s="214">
        <v>0.8</v>
      </c>
      <c r="U5619" s="214">
        <v>40</v>
      </c>
      <c r="V5619" s="214">
        <v>11000</v>
      </c>
      <c r="W5619" s="214">
        <v>21900</v>
      </c>
      <c r="X5619" s="214">
        <v>32500</v>
      </c>
    </row>
    <row r="5620" spans="1:24" x14ac:dyDescent="0.25">
      <c r="A5620" t="str">
        <f t="shared" si="88"/>
        <v>YAG1EULevel 8Female + maleLanguages and area studiesAll</v>
      </c>
      <c r="B5620" s="214" t="s">
        <v>251</v>
      </c>
      <c r="C5620" s="214" t="s">
        <v>26</v>
      </c>
      <c r="D5620" s="214">
        <v>1</v>
      </c>
      <c r="E5620" s="214" t="s">
        <v>122</v>
      </c>
      <c r="F5620" s="214" t="s">
        <v>248</v>
      </c>
      <c r="G5620" s="214" t="s">
        <v>246</v>
      </c>
      <c r="H5620" s="214" t="s">
        <v>168</v>
      </c>
      <c r="I5620" s="214" t="s">
        <v>20</v>
      </c>
      <c r="J5620" s="214">
        <v>90</v>
      </c>
      <c r="K5620" s="214">
        <v>75</v>
      </c>
      <c r="L5620" s="214">
        <v>17.399999999999999</v>
      </c>
      <c r="M5620" s="214">
        <v>14.8</v>
      </c>
      <c r="N5620" s="214">
        <v>60</v>
      </c>
      <c r="O5620" s="214">
        <v>28.7</v>
      </c>
      <c r="P5620" s="214">
        <v>5.3</v>
      </c>
      <c r="Q5620" s="214">
        <v>42.6</v>
      </c>
      <c r="R5620" s="214">
        <v>48.6</v>
      </c>
      <c r="S5620" s="214">
        <v>48.6</v>
      </c>
      <c r="T5620" s="214">
        <v>6</v>
      </c>
      <c r="U5620" s="214">
        <v>25</v>
      </c>
      <c r="V5620" s="214">
        <v>16400</v>
      </c>
      <c r="W5620" s="214">
        <v>19300</v>
      </c>
      <c r="X5620" s="214">
        <v>25000</v>
      </c>
    </row>
    <row r="5621" spans="1:24" x14ac:dyDescent="0.25">
      <c r="A5621" t="str">
        <f t="shared" si="88"/>
        <v>YAG1EULevel 8Female + maleLawAll</v>
      </c>
      <c r="B5621" s="214" t="s">
        <v>251</v>
      </c>
      <c r="C5621" s="214" t="s">
        <v>26</v>
      </c>
      <c r="D5621" s="214">
        <v>1</v>
      </c>
      <c r="E5621" s="214" t="s">
        <v>122</v>
      </c>
      <c r="F5621" s="214" t="s">
        <v>248</v>
      </c>
      <c r="G5621" s="214" t="s">
        <v>246</v>
      </c>
      <c r="H5621" s="214" t="s">
        <v>85</v>
      </c>
      <c r="I5621" s="214" t="s">
        <v>20</v>
      </c>
      <c r="J5621" s="214">
        <v>55</v>
      </c>
      <c r="K5621" s="214">
        <v>55</v>
      </c>
      <c r="L5621" s="214">
        <v>18.399999999999999</v>
      </c>
      <c r="M5621" s="214">
        <v>5.4</v>
      </c>
      <c r="N5621" s="214">
        <v>45</v>
      </c>
      <c r="O5621" s="214">
        <v>20.9</v>
      </c>
      <c r="P5621" s="214">
        <v>3.8</v>
      </c>
      <c r="Q5621" s="214">
        <v>39.9</v>
      </c>
      <c r="R5621" s="214">
        <v>53.2</v>
      </c>
      <c r="S5621" s="214">
        <v>57</v>
      </c>
      <c r="T5621" s="214">
        <v>17.100000000000001</v>
      </c>
      <c r="U5621" s="214">
        <v>20</v>
      </c>
      <c r="V5621" s="214">
        <v>32800</v>
      </c>
      <c r="W5621" s="214">
        <v>37400</v>
      </c>
      <c r="X5621" s="214">
        <v>45700</v>
      </c>
    </row>
    <row r="5622" spans="1:24" x14ac:dyDescent="0.25">
      <c r="A5622" t="str">
        <f t="shared" si="88"/>
        <v>YAG1EULevel 8Female + maleMaterials and technologyAll</v>
      </c>
      <c r="B5622" s="214" t="s">
        <v>251</v>
      </c>
      <c r="C5622" s="214" t="s">
        <v>26</v>
      </c>
      <c r="D5622" s="214">
        <v>1</v>
      </c>
      <c r="E5622" s="214" t="s">
        <v>122</v>
      </c>
      <c r="F5622" s="214" t="s">
        <v>248</v>
      </c>
      <c r="G5622" s="214" t="s">
        <v>246</v>
      </c>
      <c r="H5622" s="214" t="s">
        <v>145</v>
      </c>
      <c r="I5622" s="214" t="s">
        <v>20</v>
      </c>
      <c r="J5622" s="214">
        <v>60</v>
      </c>
      <c r="K5622" s="214">
        <v>55</v>
      </c>
      <c r="L5622" s="214">
        <v>27</v>
      </c>
      <c r="M5622" s="214">
        <v>9</v>
      </c>
      <c r="N5622" s="214">
        <v>40</v>
      </c>
      <c r="O5622" s="214">
        <v>34.799999999999997</v>
      </c>
      <c r="P5622" s="214">
        <v>9.3000000000000007</v>
      </c>
      <c r="Q5622" s="214">
        <v>28.9</v>
      </c>
      <c r="R5622" s="214">
        <v>28.9</v>
      </c>
      <c r="S5622" s="214">
        <v>28.9</v>
      </c>
      <c r="T5622" s="214">
        <v>0</v>
      </c>
      <c r="U5622" s="214">
        <v>15</v>
      </c>
      <c r="V5622" s="214">
        <v>29600</v>
      </c>
      <c r="W5622" s="214">
        <v>32800</v>
      </c>
      <c r="X5622" s="214">
        <v>39100</v>
      </c>
    </row>
    <row r="5623" spans="1:24" x14ac:dyDescent="0.25">
      <c r="A5623" t="str">
        <f t="shared" si="88"/>
        <v>YAG1EULevel 8Female + maleMathematical sciencesAll</v>
      </c>
      <c r="B5623" s="214" t="s">
        <v>251</v>
      </c>
      <c r="C5623" s="214" t="s">
        <v>26</v>
      </c>
      <c r="D5623" s="214">
        <v>1</v>
      </c>
      <c r="E5623" s="214" t="s">
        <v>122</v>
      </c>
      <c r="F5623" s="214" t="s">
        <v>248</v>
      </c>
      <c r="G5623" s="214" t="s">
        <v>246</v>
      </c>
      <c r="H5623" s="214" t="s">
        <v>66</v>
      </c>
      <c r="I5623" s="214" t="s">
        <v>20</v>
      </c>
      <c r="J5623" s="214">
        <v>150</v>
      </c>
      <c r="K5623" s="214">
        <v>140</v>
      </c>
      <c r="L5623" s="214">
        <v>12.3</v>
      </c>
      <c r="M5623" s="214">
        <v>5.4</v>
      </c>
      <c r="N5623" s="214">
        <v>120</v>
      </c>
      <c r="O5623" s="214">
        <v>27.7</v>
      </c>
      <c r="P5623" s="214">
        <v>6.8</v>
      </c>
      <c r="Q5623" s="214">
        <v>51.6</v>
      </c>
      <c r="R5623" s="214">
        <v>52.5</v>
      </c>
      <c r="S5623" s="214">
        <v>53.2</v>
      </c>
      <c r="T5623" s="214">
        <v>1.6</v>
      </c>
      <c r="U5623" s="214">
        <v>60</v>
      </c>
      <c r="V5623" s="214">
        <v>31800</v>
      </c>
      <c r="W5623" s="214">
        <v>39800</v>
      </c>
      <c r="X5623" s="214">
        <v>71500</v>
      </c>
    </row>
    <row r="5624" spans="1:24" x14ac:dyDescent="0.25">
      <c r="A5624" t="str">
        <f t="shared" si="88"/>
        <v>YAG1EULevel 8Female + maleMedia, journalism and communicationsAll</v>
      </c>
      <c r="B5624" s="214" t="s">
        <v>251</v>
      </c>
      <c r="C5624" s="214" t="s">
        <v>26</v>
      </c>
      <c r="D5624" s="214">
        <v>1</v>
      </c>
      <c r="E5624" s="214" t="s">
        <v>122</v>
      </c>
      <c r="F5624" s="214" t="s">
        <v>248</v>
      </c>
      <c r="G5624" s="214" t="s">
        <v>246</v>
      </c>
      <c r="H5624" s="214" t="s">
        <v>146</v>
      </c>
      <c r="I5624" s="214" t="s">
        <v>20</v>
      </c>
      <c r="J5624" s="214">
        <v>25</v>
      </c>
      <c r="K5624" s="214">
        <v>25</v>
      </c>
      <c r="L5624" s="214">
        <v>27.8</v>
      </c>
      <c r="M5624" s="214">
        <v>3.1</v>
      </c>
      <c r="N5624" s="214">
        <v>20</v>
      </c>
      <c r="O5624" s="214">
        <v>11.4</v>
      </c>
      <c r="P5624" s="214">
        <v>3.8</v>
      </c>
      <c r="Q5624" s="214">
        <v>49.4</v>
      </c>
      <c r="R5624" s="214">
        <v>57</v>
      </c>
      <c r="S5624" s="214">
        <v>57</v>
      </c>
      <c r="T5624" s="214">
        <v>7.6</v>
      </c>
      <c r="U5624" s="214">
        <v>10</v>
      </c>
      <c r="V5624" s="214">
        <v>17500</v>
      </c>
      <c r="W5624" s="214">
        <v>26600</v>
      </c>
      <c r="X5624" s="214">
        <v>36200</v>
      </c>
    </row>
    <row r="5625" spans="1:24" x14ac:dyDescent="0.25">
      <c r="A5625" t="str">
        <f t="shared" si="88"/>
        <v>YAG1EULevel 8Female + maleMedical sciencesAll</v>
      </c>
      <c r="B5625" s="214" t="s">
        <v>251</v>
      </c>
      <c r="C5625" s="214" t="s">
        <v>26</v>
      </c>
      <c r="D5625" s="214">
        <v>1</v>
      </c>
      <c r="E5625" s="214" t="s">
        <v>122</v>
      </c>
      <c r="F5625" s="214" t="s">
        <v>248</v>
      </c>
      <c r="G5625" s="214" t="s">
        <v>246</v>
      </c>
      <c r="H5625" s="214" t="s">
        <v>147</v>
      </c>
      <c r="I5625" s="214" t="s">
        <v>20</v>
      </c>
      <c r="J5625" s="214">
        <v>75</v>
      </c>
      <c r="K5625" s="214">
        <v>70</v>
      </c>
      <c r="L5625" s="214">
        <v>14.8</v>
      </c>
      <c r="M5625" s="214">
        <v>11</v>
      </c>
      <c r="N5625" s="214">
        <v>60</v>
      </c>
      <c r="O5625" s="214">
        <v>19.3</v>
      </c>
      <c r="P5625" s="214">
        <v>10.6</v>
      </c>
      <c r="Q5625" s="214">
        <v>52.6</v>
      </c>
      <c r="R5625" s="214">
        <v>53.8</v>
      </c>
      <c r="S5625" s="214">
        <v>55.3</v>
      </c>
      <c r="T5625" s="214">
        <v>2.7</v>
      </c>
      <c r="U5625" s="214">
        <v>30</v>
      </c>
      <c r="V5625" s="214">
        <v>29900</v>
      </c>
      <c r="W5625" s="214">
        <v>34300</v>
      </c>
      <c r="X5625" s="214">
        <v>43400</v>
      </c>
    </row>
    <row r="5626" spans="1:24" x14ac:dyDescent="0.25">
      <c r="A5626" t="str">
        <f t="shared" si="88"/>
        <v>YAG1EULevel 8Female + maleMedicine and dentistryAll</v>
      </c>
      <c r="B5626" s="214" t="s">
        <v>251</v>
      </c>
      <c r="C5626" s="214" t="s">
        <v>26</v>
      </c>
      <c r="D5626" s="214">
        <v>1</v>
      </c>
      <c r="E5626" s="214" t="s">
        <v>122</v>
      </c>
      <c r="F5626" s="214" t="s">
        <v>248</v>
      </c>
      <c r="G5626" s="214" t="s">
        <v>246</v>
      </c>
      <c r="H5626" s="214" t="s">
        <v>45</v>
      </c>
      <c r="I5626" s="214" t="s">
        <v>20</v>
      </c>
      <c r="J5626" s="214">
        <v>175</v>
      </c>
      <c r="K5626" s="214">
        <v>160</v>
      </c>
      <c r="L5626" s="214">
        <v>18.2</v>
      </c>
      <c r="M5626" s="214">
        <v>8.6</v>
      </c>
      <c r="N5626" s="214">
        <v>130</v>
      </c>
      <c r="O5626" s="214">
        <v>17.899999999999999</v>
      </c>
      <c r="P5626" s="214">
        <v>4.7</v>
      </c>
      <c r="Q5626" s="214">
        <v>56.2</v>
      </c>
      <c r="R5626" s="214">
        <v>58.5</v>
      </c>
      <c r="S5626" s="214">
        <v>59.1</v>
      </c>
      <c r="T5626" s="214">
        <v>3</v>
      </c>
      <c r="U5626" s="214">
        <v>80</v>
      </c>
      <c r="V5626" s="214">
        <v>31800</v>
      </c>
      <c r="W5626" s="214">
        <v>34700</v>
      </c>
      <c r="X5626" s="214">
        <v>39100</v>
      </c>
    </row>
    <row r="5627" spans="1:24" x14ac:dyDescent="0.25">
      <c r="A5627" t="str">
        <f t="shared" si="88"/>
        <v>YAG1EULevel 8Female + maleNursing and midwiferyAll</v>
      </c>
      <c r="B5627" s="214" t="s">
        <v>251</v>
      </c>
      <c r="C5627" s="214" t="s">
        <v>26</v>
      </c>
      <c r="D5627" s="214">
        <v>1</v>
      </c>
      <c r="E5627" s="214" t="s">
        <v>122</v>
      </c>
      <c r="F5627" s="214" t="s">
        <v>248</v>
      </c>
      <c r="G5627" s="214" t="s">
        <v>246</v>
      </c>
      <c r="H5627" s="214" t="s">
        <v>148</v>
      </c>
      <c r="I5627" s="214" t="s">
        <v>20</v>
      </c>
      <c r="J5627" s="214">
        <v>10</v>
      </c>
      <c r="K5627" s="214">
        <v>10</v>
      </c>
      <c r="L5627" s="214">
        <v>38.9</v>
      </c>
      <c r="M5627" s="214">
        <v>11.5</v>
      </c>
      <c r="N5627" s="214">
        <v>5</v>
      </c>
      <c r="O5627" s="214">
        <v>13</v>
      </c>
      <c r="P5627" s="214">
        <v>0</v>
      </c>
      <c r="Q5627" s="214">
        <v>35.200000000000003</v>
      </c>
      <c r="R5627" s="214">
        <v>48.2</v>
      </c>
      <c r="S5627" s="214">
        <v>48.2</v>
      </c>
      <c r="T5627" s="214">
        <v>13</v>
      </c>
      <c r="U5627" s="214" t="s">
        <v>140</v>
      </c>
      <c r="V5627" s="214" t="s">
        <v>140</v>
      </c>
      <c r="W5627" s="214" t="s">
        <v>140</v>
      </c>
      <c r="X5627" s="214" t="s">
        <v>140</v>
      </c>
    </row>
    <row r="5628" spans="1:24" x14ac:dyDescent="0.25">
      <c r="A5628" t="str">
        <f t="shared" ref="A5628:A5691" si="89">"YAG"&amp;D5628 &amp;E5628 &amp;F5628 &amp; G5628 &amp;H5628 &amp;I5628</f>
        <v>YAG1EULevel 8Female + malePerforming artsAll</v>
      </c>
      <c r="B5628" s="214" t="s">
        <v>251</v>
      </c>
      <c r="C5628" s="214" t="s">
        <v>26</v>
      </c>
      <c r="D5628" s="214">
        <v>1</v>
      </c>
      <c r="E5628" s="214" t="s">
        <v>122</v>
      </c>
      <c r="F5628" s="214" t="s">
        <v>248</v>
      </c>
      <c r="G5628" s="214" t="s">
        <v>246</v>
      </c>
      <c r="H5628" s="214" t="s">
        <v>149</v>
      </c>
      <c r="I5628" s="214" t="s">
        <v>20</v>
      </c>
      <c r="J5628" s="214">
        <v>50</v>
      </c>
      <c r="K5628" s="214">
        <v>45</v>
      </c>
      <c r="L5628" s="214">
        <v>25.6</v>
      </c>
      <c r="M5628" s="214">
        <v>12.2</v>
      </c>
      <c r="N5628" s="214">
        <v>30</v>
      </c>
      <c r="O5628" s="214">
        <v>32.6</v>
      </c>
      <c r="P5628" s="214">
        <v>4.7</v>
      </c>
      <c r="Q5628" s="214">
        <v>27.9</v>
      </c>
      <c r="R5628" s="214">
        <v>32.6</v>
      </c>
      <c r="S5628" s="214">
        <v>37.200000000000003</v>
      </c>
      <c r="T5628" s="214">
        <v>9.3000000000000007</v>
      </c>
      <c r="U5628" s="214">
        <v>10</v>
      </c>
      <c r="V5628" s="214">
        <v>17500</v>
      </c>
      <c r="W5628" s="214">
        <v>24200</v>
      </c>
      <c r="X5628" s="214">
        <v>33900</v>
      </c>
    </row>
    <row r="5629" spans="1:24" x14ac:dyDescent="0.25">
      <c r="A5629" t="str">
        <f t="shared" si="89"/>
        <v>YAG1EULevel 8Female + malePharmacology, toxicology and pharmacyAll</v>
      </c>
      <c r="B5629" s="214" t="s">
        <v>251</v>
      </c>
      <c r="C5629" s="214" t="s">
        <v>26</v>
      </c>
      <c r="D5629" s="214">
        <v>1</v>
      </c>
      <c r="E5629" s="214" t="s">
        <v>122</v>
      </c>
      <c r="F5629" s="214" t="s">
        <v>248</v>
      </c>
      <c r="G5629" s="214" t="s">
        <v>246</v>
      </c>
      <c r="H5629" s="214" t="s">
        <v>48</v>
      </c>
      <c r="I5629" s="214" t="s">
        <v>20</v>
      </c>
      <c r="J5629" s="214">
        <v>40</v>
      </c>
      <c r="K5629" s="214">
        <v>40</v>
      </c>
      <c r="L5629" s="214">
        <v>27.7</v>
      </c>
      <c r="M5629" s="214">
        <v>3.4</v>
      </c>
      <c r="N5629" s="214">
        <v>30</v>
      </c>
      <c r="O5629" s="214">
        <v>17.8</v>
      </c>
      <c r="P5629" s="214">
        <v>6.8</v>
      </c>
      <c r="Q5629" s="214">
        <v>42.5</v>
      </c>
      <c r="R5629" s="214">
        <v>47.7</v>
      </c>
      <c r="S5629" s="214">
        <v>47.7</v>
      </c>
      <c r="T5629" s="214">
        <v>5.2</v>
      </c>
      <c r="U5629" s="214">
        <v>15</v>
      </c>
      <c r="V5629" s="214">
        <v>27000</v>
      </c>
      <c r="W5629" s="214">
        <v>30300</v>
      </c>
      <c r="X5629" s="214">
        <v>41000</v>
      </c>
    </row>
    <row r="5630" spans="1:24" x14ac:dyDescent="0.25">
      <c r="A5630" t="str">
        <f t="shared" si="89"/>
        <v>YAG1EULevel 8Female + malePhilosophy and religious studiesAll</v>
      </c>
      <c r="B5630" s="214" t="s">
        <v>251</v>
      </c>
      <c r="C5630" s="214" t="s">
        <v>26</v>
      </c>
      <c r="D5630" s="214">
        <v>1</v>
      </c>
      <c r="E5630" s="214" t="s">
        <v>122</v>
      </c>
      <c r="F5630" s="214" t="s">
        <v>248</v>
      </c>
      <c r="G5630" s="214" t="s">
        <v>246</v>
      </c>
      <c r="H5630" s="214" t="s">
        <v>97</v>
      </c>
      <c r="I5630" s="214" t="s">
        <v>20</v>
      </c>
      <c r="J5630" s="214">
        <v>50</v>
      </c>
      <c r="K5630" s="214">
        <v>45</v>
      </c>
      <c r="L5630" s="214">
        <v>19.399999999999999</v>
      </c>
      <c r="M5630" s="214">
        <v>4.0999999999999996</v>
      </c>
      <c r="N5630" s="214">
        <v>40</v>
      </c>
      <c r="O5630" s="214">
        <v>37.6</v>
      </c>
      <c r="P5630" s="214">
        <v>4.3</v>
      </c>
      <c r="Q5630" s="214">
        <v>32.299999999999997</v>
      </c>
      <c r="R5630" s="214">
        <v>38.700000000000003</v>
      </c>
      <c r="S5630" s="214">
        <v>38.700000000000003</v>
      </c>
      <c r="T5630" s="214">
        <v>6.5</v>
      </c>
      <c r="U5630" s="214">
        <v>15</v>
      </c>
      <c r="V5630" s="214">
        <v>27400</v>
      </c>
      <c r="W5630" s="214">
        <v>31000</v>
      </c>
      <c r="X5630" s="214">
        <v>32500</v>
      </c>
    </row>
    <row r="5631" spans="1:24" x14ac:dyDescent="0.25">
      <c r="A5631" t="str">
        <f t="shared" si="89"/>
        <v>YAG1EULevel 8Female + malePhysics and astronomyAll</v>
      </c>
      <c r="B5631" s="214" t="s">
        <v>251</v>
      </c>
      <c r="C5631" s="214" t="s">
        <v>26</v>
      </c>
      <c r="D5631" s="214">
        <v>1</v>
      </c>
      <c r="E5631" s="214" t="s">
        <v>122</v>
      </c>
      <c r="F5631" s="214" t="s">
        <v>248</v>
      </c>
      <c r="G5631" s="214" t="s">
        <v>246</v>
      </c>
      <c r="H5631" s="214" t="s">
        <v>61</v>
      </c>
      <c r="I5631" s="214" t="s">
        <v>20</v>
      </c>
      <c r="J5631" s="214">
        <v>175</v>
      </c>
      <c r="K5631" s="214">
        <v>165</v>
      </c>
      <c r="L5631" s="214">
        <v>20.7</v>
      </c>
      <c r="M5631" s="214">
        <v>7.6</v>
      </c>
      <c r="N5631" s="214">
        <v>130</v>
      </c>
      <c r="O5631" s="214">
        <v>27.8</v>
      </c>
      <c r="P5631" s="214">
        <v>3.4</v>
      </c>
      <c r="Q5631" s="214">
        <v>47.3</v>
      </c>
      <c r="R5631" s="214">
        <v>48.1</v>
      </c>
      <c r="S5631" s="214">
        <v>48.1</v>
      </c>
      <c r="T5631" s="214">
        <v>0.8</v>
      </c>
      <c r="U5631" s="214">
        <v>70</v>
      </c>
      <c r="V5631" s="214">
        <v>31800</v>
      </c>
      <c r="W5631" s="214">
        <v>36100</v>
      </c>
      <c r="X5631" s="214">
        <v>54000</v>
      </c>
    </row>
    <row r="5632" spans="1:24" x14ac:dyDescent="0.25">
      <c r="A5632" t="str">
        <f t="shared" si="89"/>
        <v>YAG1EULevel 8Female + malePoliticsAll</v>
      </c>
      <c r="B5632" s="214" t="s">
        <v>251</v>
      </c>
      <c r="C5632" s="214" t="s">
        <v>26</v>
      </c>
      <c r="D5632" s="214">
        <v>1</v>
      </c>
      <c r="E5632" s="214" t="s">
        <v>122</v>
      </c>
      <c r="F5632" s="214" t="s">
        <v>248</v>
      </c>
      <c r="G5632" s="214" t="s">
        <v>246</v>
      </c>
      <c r="H5632" s="214" t="s">
        <v>81</v>
      </c>
      <c r="I5632" s="214" t="s">
        <v>20</v>
      </c>
      <c r="J5632" s="214">
        <v>85</v>
      </c>
      <c r="K5632" s="214">
        <v>80</v>
      </c>
      <c r="L5632" s="214">
        <v>24.1</v>
      </c>
      <c r="M5632" s="214">
        <v>8</v>
      </c>
      <c r="N5632" s="214">
        <v>60</v>
      </c>
      <c r="O5632" s="214">
        <v>27</v>
      </c>
      <c r="P5632" s="214">
        <v>7.5</v>
      </c>
      <c r="Q5632" s="214">
        <v>40.299999999999997</v>
      </c>
      <c r="R5632" s="214">
        <v>41.5</v>
      </c>
      <c r="S5632" s="214">
        <v>41.5</v>
      </c>
      <c r="T5632" s="214">
        <v>1.2</v>
      </c>
      <c r="U5632" s="214">
        <v>25</v>
      </c>
      <c r="V5632" s="214">
        <v>22300</v>
      </c>
      <c r="W5632" s="214">
        <v>30300</v>
      </c>
      <c r="X5632" s="214">
        <v>35800</v>
      </c>
    </row>
    <row r="5633" spans="1:24" x14ac:dyDescent="0.25">
      <c r="A5633" t="str">
        <f t="shared" si="89"/>
        <v>YAG1EULevel 8Female + malePsychologyAll</v>
      </c>
      <c r="B5633" s="214" t="s">
        <v>251</v>
      </c>
      <c r="C5633" s="214" t="s">
        <v>26</v>
      </c>
      <c r="D5633" s="214">
        <v>1</v>
      </c>
      <c r="E5633" s="214" t="s">
        <v>122</v>
      </c>
      <c r="F5633" s="214" t="s">
        <v>248</v>
      </c>
      <c r="G5633" s="214" t="s">
        <v>246</v>
      </c>
      <c r="H5633" s="214" t="s">
        <v>55</v>
      </c>
      <c r="I5633" s="214" t="s">
        <v>20</v>
      </c>
      <c r="J5633" s="214">
        <v>100</v>
      </c>
      <c r="K5633" s="214">
        <v>95</v>
      </c>
      <c r="L5633" s="214">
        <v>17.600000000000001</v>
      </c>
      <c r="M5633" s="214">
        <v>4</v>
      </c>
      <c r="N5633" s="214">
        <v>80</v>
      </c>
      <c r="O5633" s="214">
        <v>16.100000000000001</v>
      </c>
      <c r="P5633" s="214">
        <v>9.9</v>
      </c>
      <c r="Q5633" s="214">
        <v>50.2</v>
      </c>
      <c r="R5633" s="214">
        <v>55.4</v>
      </c>
      <c r="S5633" s="214">
        <v>56.4</v>
      </c>
      <c r="T5633" s="214">
        <v>6.2</v>
      </c>
      <c r="U5633" s="214">
        <v>40</v>
      </c>
      <c r="V5633" s="214">
        <v>29900</v>
      </c>
      <c r="W5633" s="214">
        <v>34300</v>
      </c>
      <c r="X5633" s="214">
        <v>37200</v>
      </c>
    </row>
    <row r="5634" spans="1:24" x14ac:dyDescent="0.25">
      <c r="A5634" t="str">
        <f t="shared" si="89"/>
        <v>YAG1EULevel 8Female + maleSociology, social policy and anthropologyAll</v>
      </c>
      <c r="B5634" s="214" t="s">
        <v>251</v>
      </c>
      <c r="C5634" s="214" t="s">
        <v>26</v>
      </c>
      <c r="D5634" s="214">
        <v>1</v>
      </c>
      <c r="E5634" s="214" t="s">
        <v>122</v>
      </c>
      <c r="F5634" s="214" t="s">
        <v>248</v>
      </c>
      <c r="G5634" s="214" t="s">
        <v>246</v>
      </c>
      <c r="H5634" s="214" t="s">
        <v>77</v>
      </c>
      <c r="I5634" s="214" t="s">
        <v>20</v>
      </c>
      <c r="J5634" s="214">
        <v>110</v>
      </c>
      <c r="K5634" s="214">
        <v>95</v>
      </c>
      <c r="L5634" s="214">
        <v>24.8</v>
      </c>
      <c r="M5634" s="214">
        <v>10.4</v>
      </c>
      <c r="N5634" s="214">
        <v>75</v>
      </c>
      <c r="O5634" s="214">
        <v>23.8</v>
      </c>
      <c r="P5634" s="214">
        <v>7.2</v>
      </c>
      <c r="Q5634" s="214">
        <v>36.1</v>
      </c>
      <c r="R5634" s="214">
        <v>44.3</v>
      </c>
      <c r="S5634" s="214">
        <v>44.3</v>
      </c>
      <c r="T5634" s="214">
        <v>8.1999999999999993</v>
      </c>
      <c r="U5634" s="214">
        <v>30</v>
      </c>
      <c r="V5634" s="214">
        <v>27400</v>
      </c>
      <c r="W5634" s="214">
        <v>33200</v>
      </c>
      <c r="X5634" s="214">
        <v>39400</v>
      </c>
    </row>
    <row r="5635" spans="1:24" x14ac:dyDescent="0.25">
      <c r="A5635" t="str">
        <f t="shared" si="89"/>
        <v>YAG1EULevel 8Female + maleSport and exercise sciencesAll</v>
      </c>
      <c r="B5635" s="214" t="s">
        <v>251</v>
      </c>
      <c r="C5635" s="214" t="s">
        <v>26</v>
      </c>
      <c r="D5635" s="214">
        <v>1</v>
      </c>
      <c r="E5635" s="214" t="s">
        <v>122</v>
      </c>
      <c r="F5635" s="214" t="s">
        <v>248</v>
      </c>
      <c r="G5635" s="214" t="s">
        <v>246</v>
      </c>
      <c r="H5635" s="214" t="s">
        <v>53</v>
      </c>
      <c r="I5635" s="214" t="s">
        <v>20</v>
      </c>
      <c r="J5635" s="214">
        <v>20</v>
      </c>
      <c r="K5635" s="214">
        <v>20</v>
      </c>
      <c r="L5635" s="214">
        <v>19</v>
      </c>
      <c r="M5635" s="214">
        <v>4.5</v>
      </c>
      <c r="N5635" s="214">
        <v>15</v>
      </c>
      <c r="O5635" s="214">
        <v>28.6</v>
      </c>
      <c r="P5635" s="214">
        <v>4.8</v>
      </c>
      <c r="Q5635" s="214">
        <v>38.1</v>
      </c>
      <c r="R5635" s="214">
        <v>47.6</v>
      </c>
      <c r="S5635" s="214">
        <v>47.6</v>
      </c>
      <c r="T5635" s="214">
        <v>9.5</v>
      </c>
      <c r="U5635" s="214" t="s">
        <v>140</v>
      </c>
      <c r="V5635" s="214" t="s">
        <v>140</v>
      </c>
      <c r="W5635" s="214" t="s">
        <v>140</v>
      </c>
      <c r="X5635" s="214" t="s">
        <v>140</v>
      </c>
    </row>
    <row r="5636" spans="1:24" x14ac:dyDescent="0.25">
      <c r="A5636" t="str">
        <f t="shared" si="89"/>
        <v>YAG1EULevel 8Female + maleVeterinary sciencesAll</v>
      </c>
      <c r="B5636" s="214" t="s">
        <v>251</v>
      </c>
      <c r="C5636" s="214" t="s">
        <v>26</v>
      </c>
      <c r="D5636" s="214">
        <v>1</v>
      </c>
      <c r="E5636" s="214" t="s">
        <v>122</v>
      </c>
      <c r="F5636" s="214" t="s">
        <v>248</v>
      </c>
      <c r="G5636" s="214" t="s">
        <v>246</v>
      </c>
      <c r="H5636" s="214" t="s">
        <v>57</v>
      </c>
      <c r="I5636" s="214" t="s">
        <v>20</v>
      </c>
      <c r="J5636" s="214">
        <v>10</v>
      </c>
      <c r="K5636" s="214">
        <v>10</v>
      </c>
      <c r="L5636" s="214">
        <v>0</v>
      </c>
      <c r="M5636" s="214">
        <v>0</v>
      </c>
      <c r="N5636" s="214">
        <v>10</v>
      </c>
      <c r="O5636" s="214">
        <v>25</v>
      </c>
      <c r="P5636" s="214">
        <v>12.5</v>
      </c>
      <c r="Q5636" s="214">
        <v>50</v>
      </c>
      <c r="R5636" s="214">
        <v>62.5</v>
      </c>
      <c r="S5636" s="214">
        <v>62.5</v>
      </c>
      <c r="T5636" s="214">
        <v>12.5</v>
      </c>
      <c r="U5636" s="214" t="s">
        <v>140</v>
      </c>
      <c r="V5636" s="214" t="s">
        <v>140</v>
      </c>
      <c r="W5636" s="214" t="s">
        <v>140</v>
      </c>
      <c r="X5636" s="214" t="s">
        <v>140</v>
      </c>
    </row>
    <row r="5637" spans="1:24" x14ac:dyDescent="0.25">
      <c r="A5637" t="str">
        <f t="shared" si="89"/>
        <v>YAG1Non-EULevel 7Female + maleAgriculture, food and related studiesAll</v>
      </c>
      <c r="B5637" s="214" t="s">
        <v>251</v>
      </c>
      <c r="C5637" s="214" t="s">
        <v>26</v>
      </c>
      <c r="D5637" s="214">
        <v>1</v>
      </c>
      <c r="E5637" s="214" t="s">
        <v>141</v>
      </c>
      <c r="F5637" s="214" t="s">
        <v>253</v>
      </c>
      <c r="G5637" s="214" t="s">
        <v>246</v>
      </c>
      <c r="H5637" s="214" t="s">
        <v>59</v>
      </c>
      <c r="I5637" s="214" t="s">
        <v>20</v>
      </c>
      <c r="J5637" s="214">
        <v>305</v>
      </c>
      <c r="K5637" s="214">
        <v>290</v>
      </c>
      <c r="L5637" s="214">
        <v>59.6</v>
      </c>
      <c r="M5637" s="214">
        <v>3.8</v>
      </c>
      <c r="N5637" s="214">
        <v>120</v>
      </c>
      <c r="O5637" s="214">
        <v>24.8</v>
      </c>
      <c r="P5637" s="214">
        <v>3.1</v>
      </c>
      <c r="Q5637" s="214">
        <v>4.5</v>
      </c>
      <c r="R5637" s="214">
        <v>7.7</v>
      </c>
      <c r="S5637" s="214">
        <v>12.4</v>
      </c>
      <c r="T5637" s="214">
        <v>7.9</v>
      </c>
      <c r="U5637" s="214">
        <v>10</v>
      </c>
      <c r="V5637" s="214">
        <v>6900</v>
      </c>
      <c r="W5637" s="214">
        <v>20100</v>
      </c>
      <c r="X5637" s="214">
        <v>29200</v>
      </c>
    </row>
    <row r="5638" spans="1:24" x14ac:dyDescent="0.25">
      <c r="A5638" t="str">
        <f t="shared" si="89"/>
        <v>YAG1Non-EULevel 7Female + maleAllied healthAll</v>
      </c>
      <c r="B5638" s="214" t="s">
        <v>251</v>
      </c>
      <c r="C5638" s="214" t="s">
        <v>26</v>
      </c>
      <c r="D5638" s="214">
        <v>1</v>
      </c>
      <c r="E5638" s="214" t="s">
        <v>141</v>
      </c>
      <c r="F5638" s="214" t="s">
        <v>253</v>
      </c>
      <c r="G5638" s="214" t="s">
        <v>246</v>
      </c>
      <c r="H5638" s="214" t="s">
        <v>142</v>
      </c>
      <c r="I5638" s="214" t="s">
        <v>20</v>
      </c>
      <c r="J5638" s="214">
        <v>1240</v>
      </c>
      <c r="K5638" s="214">
        <v>1220</v>
      </c>
      <c r="L5638" s="214">
        <v>44.1</v>
      </c>
      <c r="M5638" s="214">
        <v>1.6</v>
      </c>
      <c r="N5638" s="214">
        <v>685</v>
      </c>
      <c r="O5638" s="214">
        <v>25.1</v>
      </c>
      <c r="P5638" s="214">
        <v>3.4</v>
      </c>
      <c r="Q5638" s="214">
        <v>15.1</v>
      </c>
      <c r="R5638" s="214">
        <v>20</v>
      </c>
      <c r="S5638" s="214">
        <v>27.5</v>
      </c>
      <c r="T5638" s="214">
        <v>12.4</v>
      </c>
      <c r="U5638" s="214">
        <v>160</v>
      </c>
      <c r="V5638" s="214">
        <v>19000</v>
      </c>
      <c r="W5638" s="214">
        <v>26600</v>
      </c>
      <c r="X5638" s="214">
        <v>42000</v>
      </c>
    </row>
    <row r="5639" spans="1:24" x14ac:dyDescent="0.25">
      <c r="A5639" t="str">
        <f t="shared" si="89"/>
        <v>YAG1Non-EULevel 7Female + maleArchitecture, building and planningAll</v>
      </c>
      <c r="B5639" s="214" t="s">
        <v>251</v>
      </c>
      <c r="C5639" s="214" t="s">
        <v>26</v>
      </c>
      <c r="D5639" s="214">
        <v>1</v>
      </c>
      <c r="E5639" s="214" t="s">
        <v>141</v>
      </c>
      <c r="F5639" s="214" t="s">
        <v>253</v>
      </c>
      <c r="G5639" s="214" t="s">
        <v>246</v>
      </c>
      <c r="H5639" s="214" t="s">
        <v>74</v>
      </c>
      <c r="I5639" s="214" t="s">
        <v>20</v>
      </c>
      <c r="J5639" s="214">
        <v>2410</v>
      </c>
      <c r="K5639" s="214">
        <v>2380</v>
      </c>
      <c r="L5639" s="214">
        <v>66.2</v>
      </c>
      <c r="M5639" s="214">
        <v>1.2</v>
      </c>
      <c r="N5639" s="214">
        <v>805</v>
      </c>
      <c r="O5639" s="214">
        <v>17.2</v>
      </c>
      <c r="P5639" s="214">
        <v>1.9</v>
      </c>
      <c r="Q5639" s="214">
        <v>9.1999999999999993</v>
      </c>
      <c r="R5639" s="214">
        <v>11.8</v>
      </c>
      <c r="S5639" s="214">
        <v>14.7</v>
      </c>
      <c r="T5639" s="214">
        <v>5.5</v>
      </c>
      <c r="U5639" s="214">
        <v>190</v>
      </c>
      <c r="V5639" s="214">
        <v>23400</v>
      </c>
      <c r="W5639" s="214">
        <v>27700</v>
      </c>
      <c r="X5639" s="214">
        <v>33900</v>
      </c>
    </row>
    <row r="5640" spans="1:24" x14ac:dyDescent="0.25">
      <c r="A5640" t="str">
        <f t="shared" si="89"/>
        <v>YAG1Non-EULevel 7Female + maleBiosciencesAll</v>
      </c>
      <c r="B5640" s="214" t="s">
        <v>251</v>
      </c>
      <c r="C5640" s="214" t="s">
        <v>26</v>
      </c>
      <c r="D5640" s="214">
        <v>1</v>
      </c>
      <c r="E5640" s="214" t="s">
        <v>141</v>
      </c>
      <c r="F5640" s="214" t="s">
        <v>253</v>
      </c>
      <c r="G5640" s="214" t="s">
        <v>246</v>
      </c>
      <c r="H5640" s="214" t="s">
        <v>51</v>
      </c>
      <c r="I5640" s="214" t="s">
        <v>20</v>
      </c>
      <c r="J5640" s="214">
        <v>750</v>
      </c>
      <c r="K5640" s="214">
        <v>740</v>
      </c>
      <c r="L5640" s="214">
        <v>47.7</v>
      </c>
      <c r="M5640" s="214">
        <v>1.2</v>
      </c>
      <c r="N5640" s="214">
        <v>390</v>
      </c>
      <c r="O5640" s="214">
        <v>23.1</v>
      </c>
      <c r="P5640" s="214">
        <v>2.2000000000000002</v>
      </c>
      <c r="Q5640" s="214">
        <v>6.6</v>
      </c>
      <c r="R5640" s="214">
        <v>15.2</v>
      </c>
      <c r="S5640" s="214">
        <v>27</v>
      </c>
      <c r="T5640" s="214">
        <v>20.399999999999999</v>
      </c>
      <c r="U5640" s="214">
        <v>45</v>
      </c>
      <c r="V5640" s="214">
        <v>17200</v>
      </c>
      <c r="W5640" s="214">
        <v>25200</v>
      </c>
      <c r="X5640" s="214">
        <v>31400</v>
      </c>
    </row>
    <row r="5641" spans="1:24" x14ac:dyDescent="0.25">
      <c r="A5641" t="str">
        <f t="shared" si="89"/>
        <v>YAG1Non-EULevel 7Female + maleBusiness and managementAll</v>
      </c>
      <c r="B5641" s="214" t="s">
        <v>251</v>
      </c>
      <c r="C5641" s="214" t="s">
        <v>26</v>
      </c>
      <c r="D5641" s="214">
        <v>1</v>
      </c>
      <c r="E5641" s="214" t="s">
        <v>141</v>
      </c>
      <c r="F5641" s="214" t="s">
        <v>253</v>
      </c>
      <c r="G5641" s="214" t="s">
        <v>246</v>
      </c>
      <c r="H5641" s="214" t="s">
        <v>87</v>
      </c>
      <c r="I5641" s="214" t="s">
        <v>20</v>
      </c>
      <c r="J5641" s="214">
        <v>27855</v>
      </c>
      <c r="K5641" s="214">
        <v>27645</v>
      </c>
      <c r="L5641" s="214">
        <v>72.400000000000006</v>
      </c>
      <c r="M5641" s="214">
        <v>0.8</v>
      </c>
      <c r="N5641" s="214">
        <v>7620</v>
      </c>
      <c r="O5641" s="214">
        <v>17.600000000000001</v>
      </c>
      <c r="P5641" s="214">
        <v>1.6</v>
      </c>
      <c r="Q5641" s="214">
        <v>5.5</v>
      </c>
      <c r="R5641" s="214">
        <v>6.6</v>
      </c>
      <c r="S5641" s="214">
        <v>8.3000000000000007</v>
      </c>
      <c r="T5641" s="214">
        <v>2.8</v>
      </c>
      <c r="U5641" s="214">
        <v>1335</v>
      </c>
      <c r="V5641" s="214">
        <v>18600</v>
      </c>
      <c r="W5641" s="214">
        <v>27700</v>
      </c>
      <c r="X5641" s="214">
        <v>38000</v>
      </c>
    </row>
    <row r="5642" spans="1:24" x14ac:dyDescent="0.25">
      <c r="A5642" t="str">
        <f t="shared" si="89"/>
        <v>YAG1Non-EULevel 7Female + maleCeltic studiesAll</v>
      </c>
      <c r="B5642" s="214" t="s">
        <v>251</v>
      </c>
      <c r="C5642" s="214" t="s">
        <v>26</v>
      </c>
      <c r="D5642" s="214">
        <v>1</v>
      </c>
      <c r="E5642" s="214" t="s">
        <v>141</v>
      </c>
      <c r="F5642" s="214" t="s">
        <v>253</v>
      </c>
      <c r="G5642" s="214" t="s">
        <v>246</v>
      </c>
      <c r="H5642" s="214" t="s">
        <v>92</v>
      </c>
      <c r="I5642" s="214" t="s">
        <v>20</v>
      </c>
      <c r="J5642" s="214">
        <v>0</v>
      </c>
      <c r="K5642" s="214" t="s">
        <v>140</v>
      </c>
      <c r="L5642" s="214" t="s">
        <v>140</v>
      </c>
      <c r="M5642" s="214" t="s">
        <v>140</v>
      </c>
      <c r="N5642" s="214" t="s">
        <v>140</v>
      </c>
      <c r="O5642" s="214" t="s">
        <v>140</v>
      </c>
      <c r="P5642" s="214" t="s">
        <v>140</v>
      </c>
      <c r="Q5642" s="214" t="s">
        <v>140</v>
      </c>
      <c r="R5642" s="214" t="s">
        <v>140</v>
      </c>
      <c r="S5642" s="214" t="s">
        <v>140</v>
      </c>
      <c r="T5642" s="214" t="s">
        <v>140</v>
      </c>
      <c r="U5642" s="214" t="s">
        <v>136</v>
      </c>
      <c r="V5642" s="214" t="s">
        <v>136</v>
      </c>
      <c r="W5642" s="214" t="s">
        <v>136</v>
      </c>
      <c r="X5642" s="214" t="s">
        <v>136</v>
      </c>
    </row>
    <row r="5643" spans="1:24" x14ac:dyDescent="0.25">
      <c r="A5643" t="str">
        <f t="shared" si="89"/>
        <v>YAG1Non-EULevel 7Female + maleChemistryAll</v>
      </c>
      <c r="B5643" s="214" t="s">
        <v>251</v>
      </c>
      <c r="C5643" s="214" t="s">
        <v>26</v>
      </c>
      <c r="D5643" s="214">
        <v>1</v>
      </c>
      <c r="E5643" s="214" t="s">
        <v>141</v>
      </c>
      <c r="F5643" s="214" t="s">
        <v>253</v>
      </c>
      <c r="G5643" s="214" t="s">
        <v>246</v>
      </c>
      <c r="H5643" s="214" t="s">
        <v>63</v>
      </c>
      <c r="I5643" s="214" t="s">
        <v>20</v>
      </c>
      <c r="J5643" s="214">
        <v>330</v>
      </c>
      <c r="K5643" s="214">
        <v>330</v>
      </c>
      <c r="L5643" s="214">
        <v>61.2</v>
      </c>
      <c r="M5643" s="214">
        <v>0.6</v>
      </c>
      <c r="N5643" s="214">
        <v>130</v>
      </c>
      <c r="O5643" s="214">
        <v>13.2</v>
      </c>
      <c r="P5643" s="214">
        <v>1.2</v>
      </c>
      <c r="Q5643" s="214">
        <v>4.3</v>
      </c>
      <c r="R5643" s="214">
        <v>10.7</v>
      </c>
      <c r="S5643" s="214">
        <v>24.4</v>
      </c>
      <c r="T5643" s="214">
        <v>20.100000000000001</v>
      </c>
      <c r="U5643" s="214">
        <v>10</v>
      </c>
      <c r="V5643" s="214">
        <v>10200</v>
      </c>
      <c r="W5643" s="214">
        <v>23000</v>
      </c>
      <c r="X5643" s="214">
        <v>25600</v>
      </c>
    </row>
    <row r="5644" spans="1:24" x14ac:dyDescent="0.25">
      <c r="A5644" t="str">
        <f t="shared" si="89"/>
        <v>YAG1Non-EULevel 7Female + maleCombined and general studiesAll</v>
      </c>
      <c r="B5644" s="214" t="s">
        <v>251</v>
      </c>
      <c r="C5644" s="214" t="s">
        <v>26</v>
      </c>
      <c r="D5644" s="214">
        <v>1</v>
      </c>
      <c r="E5644" s="214" t="s">
        <v>141</v>
      </c>
      <c r="F5644" s="214" t="s">
        <v>253</v>
      </c>
      <c r="G5644" s="214" t="s">
        <v>246</v>
      </c>
      <c r="H5644" s="214" t="s">
        <v>103</v>
      </c>
      <c r="I5644" s="214" t="s">
        <v>20</v>
      </c>
      <c r="J5644" s="214">
        <v>60</v>
      </c>
      <c r="K5644" s="214">
        <v>60</v>
      </c>
      <c r="L5644" s="214">
        <v>16.2</v>
      </c>
      <c r="M5644" s="214">
        <v>0</v>
      </c>
      <c r="N5644" s="214">
        <v>50</v>
      </c>
      <c r="O5644" s="214">
        <v>20.5</v>
      </c>
      <c r="P5644" s="214">
        <v>0</v>
      </c>
      <c r="Q5644" s="214">
        <v>8.5</v>
      </c>
      <c r="R5644" s="214">
        <v>49.6</v>
      </c>
      <c r="S5644" s="214">
        <v>63.2</v>
      </c>
      <c r="T5644" s="214">
        <v>54.7</v>
      </c>
      <c r="U5644" s="214" t="s">
        <v>140</v>
      </c>
      <c r="V5644" s="214" t="s">
        <v>140</v>
      </c>
      <c r="W5644" s="214" t="s">
        <v>140</v>
      </c>
      <c r="X5644" s="214" t="s">
        <v>140</v>
      </c>
    </row>
    <row r="5645" spans="1:24" x14ac:dyDescent="0.25">
      <c r="A5645" t="str">
        <f t="shared" si="89"/>
        <v>YAG1Non-EULevel 7Female + maleComputingAll</v>
      </c>
      <c r="B5645" s="214" t="s">
        <v>251</v>
      </c>
      <c r="C5645" s="214" t="s">
        <v>26</v>
      </c>
      <c r="D5645" s="214">
        <v>1</v>
      </c>
      <c r="E5645" s="214" t="s">
        <v>141</v>
      </c>
      <c r="F5645" s="214" t="s">
        <v>253</v>
      </c>
      <c r="G5645" s="214" t="s">
        <v>246</v>
      </c>
      <c r="H5645" s="214" t="s">
        <v>71</v>
      </c>
      <c r="I5645" s="214" t="s">
        <v>20</v>
      </c>
      <c r="J5645" s="214">
        <v>2755</v>
      </c>
      <c r="K5645" s="214">
        <v>2715</v>
      </c>
      <c r="L5645" s="214">
        <v>52.8</v>
      </c>
      <c r="M5645" s="214">
        <v>1.4</v>
      </c>
      <c r="N5645" s="214">
        <v>1280</v>
      </c>
      <c r="O5645" s="214">
        <v>23.9</v>
      </c>
      <c r="P5645" s="214">
        <v>2.8</v>
      </c>
      <c r="Q5645" s="214">
        <v>12.6</v>
      </c>
      <c r="R5645" s="214">
        <v>16.7</v>
      </c>
      <c r="S5645" s="214">
        <v>20.5</v>
      </c>
      <c r="T5645" s="214">
        <v>7.8</v>
      </c>
      <c r="U5645" s="214">
        <v>305</v>
      </c>
      <c r="V5645" s="214">
        <v>23400</v>
      </c>
      <c r="W5645" s="214">
        <v>31800</v>
      </c>
      <c r="X5645" s="214">
        <v>45600</v>
      </c>
    </row>
    <row r="5646" spans="1:24" x14ac:dyDescent="0.25">
      <c r="A5646" t="str">
        <f t="shared" si="89"/>
        <v>YAG1Non-EULevel 7Female + maleCreative arts and designAll</v>
      </c>
      <c r="B5646" s="214" t="s">
        <v>251</v>
      </c>
      <c r="C5646" s="214" t="s">
        <v>26</v>
      </c>
      <c r="D5646" s="214">
        <v>1</v>
      </c>
      <c r="E5646" s="214" t="s">
        <v>141</v>
      </c>
      <c r="F5646" s="214" t="s">
        <v>253</v>
      </c>
      <c r="G5646" s="214" t="s">
        <v>246</v>
      </c>
      <c r="H5646" s="214" t="s">
        <v>99</v>
      </c>
      <c r="I5646" s="214" t="s">
        <v>20</v>
      </c>
      <c r="J5646" s="214">
        <v>3080</v>
      </c>
      <c r="K5646" s="214">
        <v>3065</v>
      </c>
      <c r="L5646" s="214">
        <v>66.7</v>
      </c>
      <c r="M5646" s="214">
        <v>0.6</v>
      </c>
      <c r="N5646" s="214">
        <v>1020</v>
      </c>
      <c r="O5646" s="214">
        <v>19.3</v>
      </c>
      <c r="P5646" s="214">
        <v>3.4</v>
      </c>
      <c r="Q5646" s="214">
        <v>7.4</v>
      </c>
      <c r="R5646" s="214">
        <v>8.1</v>
      </c>
      <c r="S5646" s="214">
        <v>10.5</v>
      </c>
      <c r="T5646" s="214">
        <v>3.1</v>
      </c>
      <c r="U5646" s="214">
        <v>195</v>
      </c>
      <c r="V5646" s="214">
        <v>14600</v>
      </c>
      <c r="W5646" s="214">
        <v>22300</v>
      </c>
      <c r="X5646" s="214">
        <v>29900</v>
      </c>
    </row>
    <row r="5647" spans="1:24" x14ac:dyDescent="0.25">
      <c r="A5647" t="str">
        <f t="shared" si="89"/>
        <v>YAG1Non-EULevel 7Female + maleEconomicsAll</v>
      </c>
      <c r="B5647" s="214" t="s">
        <v>251</v>
      </c>
      <c r="C5647" s="214" t="s">
        <v>26</v>
      </c>
      <c r="D5647" s="214">
        <v>1</v>
      </c>
      <c r="E5647" s="214" t="s">
        <v>141</v>
      </c>
      <c r="F5647" s="214" t="s">
        <v>253</v>
      </c>
      <c r="G5647" s="214" t="s">
        <v>246</v>
      </c>
      <c r="H5647" s="214" t="s">
        <v>79</v>
      </c>
      <c r="I5647" s="214" t="s">
        <v>20</v>
      </c>
      <c r="J5647" s="214">
        <v>2940</v>
      </c>
      <c r="K5647" s="214">
        <v>2915</v>
      </c>
      <c r="L5647" s="214">
        <v>72.5</v>
      </c>
      <c r="M5647" s="214">
        <v>1</v>
      </c>
      <c r="N5647" s="214">
        <v>800</v>
      </c>
      <c r="O5647" s="214">
        <v>14.4</v>
      </c>
      <c r="P5647" s="214">
        <v>1.1000000000000001</v>
      </c>
      <c r="Q5647" s="214">
        <v>5.3</v>
      </c>
      <c r="R5647" s="214">
        <v>8.3000000000000007</v>
      </c>
      <c r="S5647" s="214">
        <v>12</v>
      </c>
      <c r="T5647" s="214">
        <v>6.6</v>
      </c>
      <c r="U5647" s="214">
        <v>145</v>
      </c>
      <c r="V5647" s="214">
        <v>28100</v>
      </c>
      <c r="W5647" s="214">
        <v>36100</v>
      </c>
      <c r="X5647" s="214">
        <v>48900</v>
      </c>
    </row>
    <row r="5648" spans="1:24" x14ac:dyDescent="0.25">
      <c r="A5648" t="str">
        <f t="shared" si="89"/>
        <v>YAG1Non-EULevel 7Female + maleEducation and teachingAll</v>
      </c>
      <c r="B5648" s="214" t="s">
        <v>251</v>
      </c>
      <c r="C5648" s="214" t="s">
        <v>26</v>
      </c>
      <c r="D5648" s="214">
        <v>1</v>
      </c>
      <c r="E5648" s="214" t="s">
        <v>141</v>
      </c>
      <c r="F5648" s="214" t="s">
        <v>253</v>
      </c>
      <c r="G5648" s="214" t="s">
        <v>246</v>
      </c>
      <c r="H5648" s="214" t="s">
        <v>101</v>
      </c>
      <c r="I5648" s="214" t="s">
        <v>20</v>
      </c>
      <c r="J5648" s="214">
        <v>2460</v>
      </c>
      <c r="K5648" s="214">
        <v>2425</v>
      </c>
      <c r="L5648" s="214">
        <v>63.6</v>
      </c>
      <c r="M5648" s="214">
        <v>1.5</v>
      </c>
      <c r="N5648" s="214">
        <v>880</v>
      </c>
      <c r="O5648" s="214">
        <v>17.3</v>
      </c>
      <c r="P5648" s="214">
        <v>1</v>
      </c>
      <c r="Q5648" s="214">
        <v>8.3000000000000007</v>
      </c>
      <c r="R5648" s="214">
        <v>12</v>
      </c>
      <c r="S5648" s="214">
        <v>18.100000000000001</v>
      </c>
      <c r="T5648" s="214">
        <v>9.8000000000000007</v>
      </c>
      <c r="U5648" s="214">
        <v>170</v>
      </c>
      <c r="V5648" s="214">
        <v>21500</v>
      </c>
      <c r="W5648" s="214">
        <v>33200</v>
      </c>
      <c r="X5648" s="214">
        <v>41200</v>
      </c>
    </row>
    <row r="5649" spans="1:24" x14ac:dyDescent="0.25">
      <c r="A5649" t="str">
        <f t="shared" si="89"/>
        <v>YAG1Non-EULevel 7Female + maleEngineeringAll</v>
      </c>
      <c r="B5649" s="214" t="s">
        <v>251</v>
      </c>
      <c r="C5649" s="214" t="s">
        <v>26</v>
      </c>
      <c r="D5649" s="214">
        <v>1</v>
      </c>
      <c r="E5649" s="214" t="s">
        <v>141</v>
      </c>
      <c r="F5649" s="214" t="s">
        <v>253</v>
      </c>
      <c r="G5649" s="214" t="s">
        <v>246</v>
      </c>
      <c r="H5649" s="214" t="s">
        <v>68</v>
      </c>
      <c r="I5649" s="214" t="s">
        <v>20</v>
      </c>
      <c r="J5649" s="214">
        <v>7005</v>
      </c>
      <c r="K5649" s="214">
        <v>6910</v>
      </c>
      <c r="L5649" s="214">
        <v>63</v>
      </c>
      <c r="M5649" s="214">
        <v>1.4</v>
      </c>
      <c r="N5649" s="214">
        <v>2555</v>
      </c>
      <c r="O5649" s="214">
        <v>19.2</v>
      </c>
      <c r="P5649" s="214">
        <v>2</v>
      </c>
      <c r="Q5649" s="214">
        <v>6.8</v>
      </c>
      <c r="R5649" s="214">
        <v>10.9</v>
      </c>
      <c r="S5649" s="214">
        <v>15.8</v>
      </c>
      <c r="T5649" s="214">
        <v>8.9</v>
      </c>
      <c r="U5649" s="214">
        <v>405</v>
      </c>
      <c r="V5649" s="214">
        <v>23400</v>
      </c>
      <c r="W5649" s="214">
        <v>29600</v>
      </c>
      <c r="X5649" s="214">
        <v>36100</v>
      </c>
    </row>
    <row r="5650" spans="1:24" x14ac:dyDescent="0.25">
      <c r="A5650" t="str">
        <f t="shared" si="89"/>
        <v>YAG1Non-EULevel 7Female + maleEnglish studiesAll</v>
      </c>
      <c r="B5650" s="214" t="s">
        <v>251</v>
      </c>
      <c r="C5650" s="214" t="s">
        <v>26</v>
      </c>
      <c r="D5650" s="214">
        <v>1</v>
      </c>
      <c r="E5650" s="214" t="s">
        <v>141</v>
      </c>
      <c r="F5650" s="214" t="s">
        <v>253</v>
      </c>
      <c r="G5650" s="214" t="s">
        <v>246</v>
      </c>
      <c r="H5650" s="214" t="s">
        <v>90</v>
      </c>
      <c r="I5650" s="214" t="s">
        <v>20</v>
      </c>
      <c r="J5650" s="214">
        <v>1180</v>
      </c>
      <c r="K5650" s="214">
        <v>1165</v>
      </c>
      <c r="L5650" s="214">
        <v>63.4</v>
      </c>
      <c r="M5650" s="214">
        <v>1.2</v>
      </c>
      <c r="N5650" s="214">
        <v>425</v>
      </c>
      <c r="O5650" s="214">
        <v>19</v>
      </c>
      <c r="P5650" s="214">
        <v>2.1</v>
      </c>
      <c r="Q5650" s="214">
        <v>5.6</v>
      </c>
      <c r="R5650" s="214">
        <v>8.5</v>
      </c>
      <c r="S5650" s="214">
        <v>15.5</v>
      </c>
      <c r="T5650" s="214">
        <v>9.9</v>
      </c>
      <c r="U5650" s="214">
        <v>60</v>
      </c>
      <c r="V5650" s="214">
        <v>16100</v>
      </c>
      <c r="W5650" s="214">
        <v>23000</v>
      </c>
      <c r="X5650" s="214">
        <v>27000</v>
      </c>
    </row>
    <row r="5651" spans="1:24" x14ac:dyDescent="0.25">
      <c r="A5651" t="str">
        <f t="shared" si="89"/>
        <v>YAG1Non-EULevel 7Female + maleGeneral, applied and forensic sciencesAll</v>
      </c>
      <c r="B5651" s="214" t="s">
        <v>251</v>
      </c>
      <c r="C5651" s="214" t="s">
        <v>26</v>
      </c>
      <c r="D5651" s="214">
        <v>1</v>
      </c>
      <c r="E5651" s="214" t="s">
        <v>141</v>
      </c>
      <c r="F5651" s="214" t="s">
        <v>253</v>
      </c>
      <c r="G5651" s="214" t="s">
        <v>246</v>
      </c>
      <c r="H5651" s="214" t="s">
        <v>143</v>
      </c>
      <c r="I5651" s="214" t="s">
        <v>20</v>
      </c>
      <c r="J5651" s="214">
        <v>235</v>
      </c>
      <c r="K5651" s="214">
        <v>230</v>
      </c>
      <c r="L5651" s="214">
        <v>49.9</v>
      </c>
      <c r="M5651" s="214">
        <v>1.3</v>
      </c>
      <c r="N5651" s="214">
        <v>115</v>
      </c>
      <c r="O5651" s="214">
        <v>21.2</v>
      </c>
      <c r="P5651" s="214">
        <v>4.3</v>
      </c>
      <c r="Q5651" s="214">
        <v>12.7</v>
      </c>
      <c r="R5651" s="214">
        <v>18.899999999999999</v>
      </c>
      <c r="S5651" s="214">
        <v>24.5</v>
      </c>
      <c r="T5651" s="214">
        <v>11.9</v>
      </c>
      <c r="U5651" s="214">
        <v>25</v>
      </c>
      <c r="V5651" s="214">
        <v>16800</v>
      </c>
      <c r="W5651" s="214">
        <v>21200</v>
      </c>
      <c r="X5651" s="214">
        <v>24800</v>
      </c>
    </row>
    <row r="5652" spans="1:24" x14ac:dyDescent="0.25">
      <c r="A5652" t="str">
        <f t="shared" si="89"/>
        <v>YAG1Non-EULevel 7Female + maleGeography, earth and environmental studiesAll</v>
      </c>
      <c r="B5652" s="214" t="s">
        <v>251</v>
      </c>
      <c r="C5652" s="214" t="s">
        <v>26</v>
      </c>
      <c r="D5652" s="214">
        <v>1</v>
      </c>
      <c r="E5652" s="214" t="s">
        <v>141</v>
      </c>
      <c r="F5652" s="214" t="s">
        <v>253</v>
      </c>
      <c r="G5652" s="214" t="s">
        <v>246</v>
      </c>
      <c r="H5652" s="214" t="s">
        <v>144</v>
      </c>
      <c r="I5652" s="214" t="s">
        <v>20</v>
      </c>
      <c r="J5652" s="214">
        <v>1150</v>
      </c>
      <c r="K5652" s="214">
        <v>1130</v>
      </c>
      <c r="L5652" s="214">
        <v>57.6</v>
      </c>
      <c r="M5652" s="214">
        <v>1.9</v>
      </c>
      <c r="N5652" s="214">
        <v>480</v>
      </c>
      <c r="O5652" s="214">
        <v>24.2</v>
      </c>
      <c r="P5652" s="214">
        <v>1.9</v>
      </c>
      <c r="Q5652" s="214">
        <v>9.3000000000000007</v>
      </c>
      <c r="R5652" s="214">
        <v>12.9</v>
      </c>
      <c r="S5652" s="214">
        <v>16.399999999999999</v>
      </c>
      <c r="T5652" s="214">
        <v>7.1</v>
      </c>
      <c r="U5652" s="214">
        <v>80</v>
      </c>
      <c r="V5652" s="214">
        <v>15300</v>
      </c>
      <c r="W5652" s="214">
        <v>24800</v>
      </c>
      <c r="X5652" s="214">
        <v>32500</v>
      </c>
    </row>
    <row r="5653" spans="1:24" x14ac:dyDescent="0.25">
      <c r="A5653" t="str">
        <f t="shared" si="89"/>
        <v>YAG1Non-EULevel 7Female + maleHealth and social careAll</v>
      </c>
      <c r="B5653" s="214" t="s">
        <v>251</v>
      </c>
      <c r="C5653" s="214" t="s">
        <v>26</v>
      </c>
      <c r="D5653" s="214">
        <v>1</v>
      </c>
      <c r="E5653" s="214" t="s">
        <v>141</v>
      </c>
      <c r="F5653" s="214" t="s">
        <v>253</v>
      </c>
      <c r="G5653" s="214" t="s">
        <v>246</v>
      </c>
      <c r="H5653" s="214" t="s">
        <v>83</v>
      </c>
      <c r="I5653" s="214" t="s">
        <v>20</v>
      </c>
      <c r="J5653" s="214">
        <v>100</v>
      </c>
      <c r="K5653" s="214">
        <v>100</v>
      </c>
      <c r="L5653" s="214">
        <v>29.9</v>
      </c>
      <c r="M5653" s="214">
        <v>2</v>
      </c>
      <c r="N5653" s="214">
        <v>70</v>
      </c>
      <c r="O5653" s="214">
        <v>31.9</v>
      </c>
      <c r="P5653" s="214">
        <v>3</v>
      </c>
      <c r="Q5653" s="214">
        <v>19.8</v>
      </c>
      <c r="R5653" s="214">
        <v>29.2</v>
      </c>
      <c r="S5653" s="214">
        <v>35.200000000000003</v>
      </c>
      <c r="T5653" s="214">
        <v>15.4</v>
      </c>
      <c r="U5653" s="214">
        <v>20</v>
      </c>
      <c r="V5653" s="214">
        <v>20100</v>
      </c>
      <c r="W5653" s="214">
        <v>28800</v>
      </c>
      <c r="X5653" s="214">
        <v>31800</v>
      </c>
    </row>
    <row r="5654" spans="1:24" x14ac:dyDescent="0.25">
      <c r="A5654" t="str">
        <f t="shared" si="89"/>
        <v>YAG1Non-EULevel 7Female + maleHistory and archaeologyAll</v>
      </c>
      <c r="B5654" s="214" t="s">
        <v>251</v>
      </c>
      <c r="C5654" s="214" t="s">
        <v>26</v>
      </c>
      <c r="D5654" s="214">
        <v>1</v>
      </c>
      <c r="E5654" s="214" t="s">
        <v>141</v>
      </c>
      <c r="F5654" s="214" t="s">
        <v>253</v>
      </c>
      <c r="G5654" s="214" t="s">
        <v>246</v>
      </c>
      <c r="H5654" s="214" t="s">
        <v>95</v>
      </c>
      <c r="I5654" s="214" t="s">
        <v>20</v>
      </c>
      <c r="J5654" s="214">
        <v>885</v>
      </c>
      <c r="K5654" s="214">
        <v>875</v>
      </c>
      <c r="L5654" s="214">
        <v>58.7</v>
      </c>
      <c r="M5654" s="214">
        <v>1.1000000000000001</v>
      </c>
      <c r="N5654" s="214">
        <v>360</v>
      </c>
      <c r="O5654" s="214">
        <v>16.2</v>
      </c>
      <c r="P5654" s="214">
        <v>1.7</v>
      </c>
      <c r="Q5654" s="214">
        <v>8.1999999999999993</v>
      </c>
      <c r="R5654" s="214">
        <v>12</v>
      </c>
      <c r="S5654" s="214">
        <v>23.5</v>
      </c>
      <c r="T5654" s="214">
        <v>15.3</v>
      </c>
      <c r="U5654" s="214">
        <v>60</v>
      </c>
      <c r="V5654" s="214">
        <v>16800</v>
      </c>
      <c r="W5654" s="214">
        <v>24500</v>
      </c>
      <c r="X5654" s="214">
        <v>31400</v>
      </c>
    </row>
    <row r="5655" spans="1:24" x14ac:dyDescent="0.25">
      <c r="A5655" t="str">
        <f t="shared" si="89"/>
        <v>YAG1Non-EULevel 7Female + maleLanguages and area studiesAll</v>
      </c>
      <c r="B5655" s="214" t="s">
        <v>251</v>
      </c>
      <c r="C5655" s="214" t="s">
        <v>26</v>
      </c>
      <c r="D5655" s="214">
        <v>1</v>
      </c>
      <c r="E5655" s="214" t="s">
        <v>141</v>
      </c>
      <c r="F5655" s="214" t="s">
        <v>253</v>
      </c>
      <c r="G5655" s="214" t="s">
        <v>246</v>
      </c>
      <c r="H5655" s="214" t="s">
        <v>168</v>
      </c>
      <c r="I5655" s="214" t="s">
        <v>20</v>
      </c>
      <c r="J5655" s="214">
        <v>945</v>
      </c>
      <c r="K5655" s="214">
        <v>940</v>
      </c>
      <c r="L5655" s="214">
        <v>62.3</v>
      </c>
      <c r="M5655" s="214">
        <v>0.8</v>
      </c>
      <c r="N5655" s="214">
        <v>355</v>
      </c>
      <c r="O5655" s="214">
        <v>19.399999999999999</v>
      </c>
      <c r="P5655" s="214">
        <v>2.1</v>
      </c>
      <c r="Q5655" s="214">
        <v>5.0999999999999996</v>
      </c>
      <c r="R5655" s="214">
        <v>7.7</v>
      </c>
      <c r="S5655" s="214">
        <v>16.2</v>
      </c>
      <c r="T5655" s="214">
        <v>11</v>
      </c>
      <c r="U5655" s="214">
        <v>40</v>
      </c>
      <c r="V5655" s="214">
        <v>13500</v>
      </c>
      <c r="W5655" s="214">
        <v>24600</v>
      </c>
      <c r="X5655" s="214">
        <v>31000</v>
      </c>
    </row>
    <row r="5656" spans="1:24" x14ac:dyDescent="0.25">
      <c r="A5656" t="str">
        <f t="shared" si="89"/>
        <v>YAG1Non-EULevel 7Female + maleLawAll</v>
      </c>
      <c r="B5656" s="214" t="s">
        <v>251</v>
      </c>
      <c r="C5656" s="214" t="s">
        <v>26</v>
      </c>
      <c r="D5656" s="214">
        <v>1</v>
      </c>
      <c r="E5656" s="214" t="s">
        <v>141</v>
      </c>
      <c r="F5656" s="214" t="s">
        <v>253</v>
      </c>
      <c r="G5656" s="214" t="s">
        <v>246</v>
      </c>
      <c r="H5656" s="214" t="s">
        <v>85</v>
      </c>
      <c r="I5656" s="214" t="s">
        <v>20</v>
      </c>
      <c r="J5656" s="214">
        <v>3545</v>
      </c>
      <c r="K5656" s="214">
        <v>3500</v>
      </c>
      <c r="L5656" s="214">
        <v>63.6</v>
      </c>
      <c r="M5656" s="214">
        <v>1.3</v>
      </c>
      <c r="N5656" s="214">
        <v>1275</v>
      </c>
      <c r="O5656" s="214">
        <v>20.9</v>
      </c>
      <c r="P5656" s="214">
        <v>2.1</v>
      </c>
      <c r="Q5656" s="214">
        <v>6.6</v>
      </c>
      <c r="R5656" s="214">
        <v>8.6</v>
      </c>
      <c r="S5656" s="214">
        <v>13.4</v>
      </c>
      <c r="T5656" s="214">
        <v>6.8</v>
      </c>
      <c r="U5656" s="214">
        <v>185</v>
      </c>
      <c r="V5656" s="214">
        <v>20100</v>
      </c>
      <c r="W5656" s="214">
        <v>31000</v>
      </c>
      <c r="X5656" s="214">
        <v>47400</v>
      </c>
    </row>
    <row r="5657" spans="1:24" x14ac:dyDescent="0.25">
      <c r="A5657" t="str">
        <f t="shared" si="89"/>
        <v>YAG1Non-EULevel 7Female + maleMaterials and technologyAll</v>
      </c>
      <c r="B5657" s="214" t="s">
        <v>251</v>
      </c>
      <c r="C5657" s="214" t="s">
        <v>26</v>
      </c>
      <c r="D5657" s="214">
        <v>1</v>
      </c>
      <c r="E5657" s="214" t="s">
        <v>141</v>
      </c>
      <c r="F5657" s="214" t="s">
        <v>253</v>
      </c>
      <c r="G5657" s="214" t="s">
        <v>246</v>
      </c>
      <c r="H5657" s="214" t="s">
        <v>145</v>
      </c>
      <c r="I5657" s="214" t="s">
        <v>20</v>
      </c>
      <c r="J5657" s="214">
        <v>745</v>
      </c>
      <c r="K5657" s="214">
        <v>735</v>
      </c>
      <c r="L5657" s="214">
        <v>60</v>
      </c>
      <c r="M5657" s="214">
        <v>0.9</v>
      </c>
      <c r="N5657" s="214">
        <v>295</v>
      </c>
      <c r="O5657" s="214">
        <v>19.600000000000001</v>
      </c>
      <c r="P5657" s="214">
        <v>1.9</v>
      </c>
      <c r="Q5657" s="214">
        <v>5.7</v>
      </c>
      <c r="R5657" s="214">
        <v>10.5</v>
      </c>
      <c r="S5657" s="214">
        <v>18.5</v>
      </c>
      <c r="T5657" s="214">
        <v>12.8</v>
      </c>
      <c r="U5657" s="214">
        <v>35</v>
      </c>
      <c r="V5657" s="214">
        <v>17900</v>
      </c>
      <c r="W5657" s="214">
        <v>22600</v>
      </c>
      <c r="X5657" s="214">
        <v>35400</v>
      </c>
    </row>
    <row r="5658" spans="1:24" x14ac:dyDescent="0.25">
      <c r="A5658" t="str">
        <f t="shared" si="89"/>
        <v>YAG1Non-EULevel 7Female + maleMathematical sciencesAll</v>
      </c>
      <c r="B5658" s="214" t="s">
        <v>251</v>
      </c>
      <c r="C5658" s="214" t="s">
        <v>26</v>
      </c>
      <c r="D5658" s="214">
        <v>1</v>
      </c>
      <c r="E5658" s="214" t="s">
        <v>141</v>
      </c>
      <c r="F5658" s="214" t="s">
        <v>253</v>
      </c>
      <c r="G5658" s="214" t="s">
        <v>246</v>
      </c>
      <c r="H5658" s="214" t="s">
        <v>66</v>
      </c>
      <c r="I5658" s="214" t="s">
        <v>20</v>
      </c>
      <c r="J5658" s="214">
        <v>1060</v>
      </c>
      <c r="K5658" s="214">
        <v>1055</v>
      </c>
      <c r="L5658" s="214">
        <v>68.7</v>
      </c>
      <c r="M5658" s="214">
        <v>0.8</v>
      </c>
      <c r="N5658" s="214">
        <v>330</v>
      </c>
      <c r="O5658" s="214">
        <v>12.4</v>
      </c>
      <c r="P5658" s="214">
        <v>1.1000000000000001</v>
      </c>
      <c r="Q5658" s="214">
        <v>5.9</v>
      </c>
      <c r="R5658" s="214">
        <v>11.8</v>
      </c>
      <c r="S5658" s="214">
        <v>17.8</v>
      </c>
      <c r="T5658" s="214">
        <v>12</v>
      </c>
      <c r="U5658" s="214">
        <v>55</v>
      </c>
      <c r="V5658" s="214">
        <v>29600</v>
      </c>
      <c r="W5658" s="214">
        <v>46000</v>
      </c>
      <c r="X5658" s="214">
        <v>69700</v>
      </c>
    </row>
    <row r="5659" spans="1:24" x14ac:dyDescent="0.25">
      <c r="A5659" t="str">
        <f t="shared" si="89"/>
        <v>YAG1Non-EULevel 7Female + maleMBAAll</v>
      </c>
      <c r="B5659" s="214" t="s">
        <v>251</v>
      </c>
      <c r="C5659" s="214" t="s">
        <v>26</v>
      </c>
      <c r="D5659" s="214">
        <v>1</v>
      </c>
      <c r="E5659" s="214" t="s">
        <v>141</v>
      </c>
      <c r="F5659" s="214" t="s">
        <v>253</v>
      </c>
      <c r="G5659" s="214" t="s">
        <v>246</v>
      </c>
      <c r="H5659" s="214" t="s">
        <v>41</v>
      </c>
      <c r="I5659" s="214" t="s">
        <v>20</v>
      </c>
      <c r="J5659" s="214">
        <v>2935</v>
      </c>
      <c r="K5659" s="214">
        <v>2855</v>
      </c>
      <c r="L5659" s="214">
        <v>48.5</v>
      </c>
      <c r="M5659" s="214">
        <v>2.7</v>
      </c>
      <c r="N5659" s="214">
        <v>1470</v>
      </c>
      <c r="O5659" s="214">
        <v>28.5</v>
      </c>
      <c r="P5659" s="214">
        <v>3.6</v>
      </c>
      <c r="Q5659" s="214">
        <v>16.2</v>
      </c>
      <c r="R5659" s="214">
        <v>18</v>
      </c>
      <c r="S5659" s="214">
        <v>19.5</v>
      </c>
      <c r="T5659" s="214">
        <v>3.3</v>
      </c>
      <c r="U5659" s="214">
        <v>415</v>
      </c>
      <c r="V5659" s="214">
        <v>24500</v>
      </c>
      <c r="W5659" s="214">
        <v>46700</v>
      </c>
      <c r="X5659" s="214">
        <v>83200</v>
      </c>
    </row>
    <row r="5660" spans="1:24" x14ac:dyDescent="0.25">
      <c r="A5660" t="str">
        <f t="shared" si="89"/>
        <v>YAG1Non-EULevel 7Female + maleMedia, journalism and communicationsAll</v>
      </c>
      <c r="B5660" s="214" t="s">
        <v>251</v>
      </c>
      <c r="C5660" s="214" t="s">
        <v>26</v>
      </c>
      <c r="D5660" s="214">
        <v>1</v>
      </c>
      <c r="E5660" s="214" t="s">
        <v>141</v>
      </c>
      <c r="F5660" s="214" t="s">
        <v>253</v>
      </c>
      <c r="G5660" s="214" t="s">
        <v>246</v>
      </c>
      <c r="H5660" s="214" t="s">
        <v>146</v>
      </c>
      <c r="I5660" s="214" t="s">
        <v>20</v>
      </c>
      <c r="J5660" s="214">
        <v>2860</v>
      </c>
      <c r="K5660" s="214">
        <v>2845</v>
      </c>
      <c r="L5660" s="214">
        <v>70.3</v>
      </c>
      <c r="M5660" s="214">
        <v>0.6</v>
      </c>
      <c r="N5660" s="214">
        <v>845</v>
      </c>
      <c r="O5660" s="214">
        <v>18.5</v>
      </c>
      <c r="P5660" s="214">
        <v>2.2999999999999998</v>
      </c>
      <c r="Q5660" s="214">
        <v>5.9</v>
      </c>
      <c r="R5660" s="214">
        <v>6.8</v>
      </c>
      <c r="S5660" s="214">
        <v>8.9</v>
      </c>
      <c r="T5660" s="214">
        <v>3</v>
      </c>
      <c r="U5660" s="214">
        <v>145</v>
      </c>
      <c r="V5660" s="214">
        <v>19300</v>
      </c>
      <c r="W5660" s="214">
        <v>24900</v>
      </c>
      <c r="X5660" s="214">
        <v>31400</v>
      </c>
    </row>
    <row r="5661" spans="1:24" x14ac:dyDescent="0.25">
      <c r="A5661" t="str">
        <f t="shared" si="89"/>
        <v>YAG1Non-EULevel 7Female + maleMedical sciencesAll</v>
      </c>
      <c r="B5661" s="214" t="s">
        <v>251</v>
      </c>
      <c r="C5661" s="214" t="s">
        <v>26</v>
      </c>
      <c r="D5661" s="214">
        <v>1</v>
      </c>
      <c r="E5661" s="214" t="s">
        <v>141</v>
      </c>
      <c r="F5661" s="214" t="s">
        <v>253</v>
      </c>
      <c r="G5661" s="214" t="s">
        <v>246</v>
      </c>
      <c r="H5661" s="214" t="s">
        <v>147</v>
      </c>
      <c r="I5661" s="214" t="s">
        <v>20</v>
      </c>
      <c r="J5661" s="214">
        <v>260</v>
      </c>
      <c r="K5661" s="214">
        <v>260</v>
      </c>
      <c r="L5661" s="214">
        <v>48</v>
      </c>
      <c r="M5661" s="214">
        <v>0.8</v>
      </c>
      <c r="N5661" s="214">
        <v>135</v>
      </c>
      <c r="O5661" s="214">
        <v>18.3</v>
      </c>
      <c r="P5661" s="214">
        <v>1.3</v>
      </c>
      <c r="Q5661" s="214">
        <v>10.199999999999999</v>
      </c>
      <c r="R5661" s="214">
        <v>19.399999999999999</v>
      </c>
      <c r="S5661" s="214">
        <v>32.4</v>
      </c>
      <c r="T5661" s="214">
        <v>22.2</v>
      </c>
      <c r="U5661" s="214">
        <v>25</v>
      </c>
      <c r="V5661" s="214">
        <v>26300</v>
      </c>
      <c r="W5661" s="214">
        <v>39800</v>
      </c>
      <c r="X5661" s="214">
        <v>48500</v>
      </c>
    </row>
    <row r="5662" spans="1:24" x14ac:dyDescent="0.25">
      <c r="A5662" t="str">
        <f t="shared" si="89"/>
        <v>YAG1Non-EULevel 7Female + maleMedicine and dentistryAll</v>
      </c>
      <c r="B5662" s="214" t="s">
        <v>251</v>
      </c>
      <c r="C5662" s="214" t="s">
        <v>26</v>
      </c>
      <c r="D5662" s="214">
        <v>1</v>
      </c>
      <c r="E5662" s="214" t="s">
        <v>141</v>
      </c>
      <c r="F5662" s="214" t="s">
        <v>253</v>
      </c>
      <c r="G5662" s="214" t="s">
        <v>246</v>
      </c>
      <c r="H5662" s="214" t="s">
        <v>45</v>
      </c>
      <c r="I5662" s="214" t="s">
        <v>20</v>
      </c>
      <c r="J5662" s="214">
        <v>1135</v>
      </c>
      <c r="K5662" s="214">
        <v>1110</v>
      </c>
      <c r="L5662" s="214">
        <v>56.9</v>
      </c>
      <c r="M5662" s="214">
        <v>1.9</v>
      </c>
      <c r="N5662" s="214">
        <v>480</v>
      </c>
      <c r="O5662" s="214">
        <v>15.1</v>
      </c>
      <c r="P5662" s="214">
        <v>1.6</v>
      </c>
      <c r="Q5662" s="214">
        <v>12</v>
      </c>
      <c r="R5662" s="214">
        <v>16.3</v>
      </c>
      <c r="S5662" s="214">
        <v>26.5</v>
      </c>
      <c r="T5662" s="214">
        <v>14.5</v>
      </c>
      <c r="U5662" s="214">
        <v>120</v>
      </c>
      <c r="V5662" s="214">
        <v>29200</v>
      </c>
      <c r="W5662" s="214">
        <v>42300</v>
      </c>
      <c r="X5662" s="214">
        <v>50700</v>
      </c>
    </row>
    <row r="5663" spans="1:24" x14ac:dyDescent="0.25">
      <c r="A5663" t="str">
        <f t="shared" si="89"/>
        <v>YAG1Non-EULevel 7Female + maleNursing and midwiferyAll</v>
      </c>
      <c r="B5663" s="214" t="s">
        <v>251</v>
      </c>
      <c r="C5663" s="214" t="s">
        <v>26</v>
      </c>
      <c r="D5663" s="214">
        <v>1</v>
      </c>
      <c r="E5663" s="214" t="s">
        <v>141</v>
      </c>
      <c r="F5663" s="214" t="s">
        <v>253</v>
      </c>
      <c r="G5663" s="214" t="s">
        <v>246</v>
      </c>
      <c r="H5663" s="214" t="s">
        <v>148</v>
      </c>
      <c r="I5663" s="214" t="s">
        <v>20</v>
      </c>
      <c r="J5663" s="214">
        <v>295</v>
      </c>
      <c r="K5663" s="214">
        <v>285</v>
      </c>
      <c r="L5663" s="214">
        <v>51.7</v>
      </c>
      <c r="M5663" s="214">
        <v>3.1</v>
      </c>
      <c r="N5663" s="214">
        <v>135</v>
      </c>
      <c r="O5663" s="214">
        <v>19</v>
      </c>
      <c r="P5663" s="214">
        <v>1.8</v>
      </c>
      <c r="Q5663" s="214">
        <v>15.9</v>
      </c>
      <c r="R5663" s="214">
        <v>20.2</v>
      </c>
      <c r="S5663" s="214">
        <v>27.6</v>
      </c>
      <c r="T5663" s="214">
        <v>11.6</v>
      </c>
      <c r="U5663" s="214">
        <v>40</v>
      </c>
      <c r="V5663" s="214">
        <v>19000</v>
      </c>
      <c r="W5663" s="214">
        <v>25200</v>
      </c>
      <c r="X5663" s="214">
        <v>35800</v>
      </c>
    </row>
    <row r="5664" spans="1:24" x14ac:dyDescent="0.25">
      <c r="A5664" t="str">
        <f t="shared" si="89"/>
        <v>YAG1Non-EULevel 7Female + malePerforming artsAll</v>
      </c>
      <c r="B5664" s="214" t="s">
        <v>251</v>
      </c>
      <c r="C5664" s="214" t="s">
        <v>26</v>
      </c>
      <c r="D5664" s="214">
        <v>1</v>
      </c>
      <c r="E5664" s="214" t="s">
        <v>141</v>
      </c>
      <c r="F5664" s="214" t="s">
        <v>253</v>
      </c>
      <c r="G5664" s="214" t="s">
        <v>246</v>
      </c>
      <c r="H5664" s="214" t="s">
        <v>149</v>
      </c>
      <c r="I5664" s="214" t="s">
        <v>20</v>
      </c>
      <c r="J5664" s="214">
        <v>1010</v>
      </c>
      <c r="K5664" s="214">
        <v>1000</v>
      </c>
      <c r="L5664" s="214">
        <v>51.9</v>
      </c>
      <c r="M5664" s="214">
        <v>0.9</v>
      </c>
      <c r="N5664" s="214">
        <v>480</v>
      </c>
      <c r="O5664" s="214">
        <v>23.2</v>
      </c>
      <c r="P5664" s="214">
        <v>3</v>
      </c>
      <c r="Q5664" s="214">
        <v>14.5</v>
      </c>
      <c r="R5664" s="214">
        <v>17.3</v>
      </c>
      <c r="S5664" s="214">
        <v>21.9</v>
      </c>
      <c r="T5664" s="214">
        <v>7.4</v>
      </c>
      <c r="U5664" s="214">
        <v>120</v>
      </c>
      <c r="V5664" s="214">
        <v>9100</v>
      </c>
      <c r="W5664" s="214">
        <v>13500</v>
      </c>
      <c r="X5664" s="214">
        <v>22300</v>
      </c>
    </row>
    <row r="5665" spans="1:24" x14ac:dyDescent="0.25">
      <c r="A5665" t="str">
        <f t="shared" si="89"/>
        <v>YAG1Non-EULevel 7Female + malePGCEAll</v>
      </c>
      <c r="B5665" s="214" t="s">
        <v>251</v>
      </c>
      <c r="C5665" s="214" t="s">
        <v>26</v>
      </c>
      <c r="D5665" s="214">
        <v>1</v>
      </c>
      <c r="E5665" s="214" t="s">
        <v>141</v>
      </c>
      <c r="F5665" s="214" t="s">
        <v>253</v>
      </c>
      <c r="G5665" s="214" t="s">
        <v>246</v>
      </c>
      <c r="H5665" s="214" t="s">
        <v>38</v>
      </c>
      <c r="I5665" s="214" t="s">
        <v>20</v>
      </c>
      <c r="J5665" s="214">
        <v>180</v>
      </c>
      <c r="K5665" s="214">
        <v>170</v>
      </c>
      <c r="L5665" s="214">
        <v>26.5</v>
      </c>
      <c r="M5665" s="214">
        <v>4.5</v>
      </c>
      <c r="N5665" s="214">
        <v>125</v>
      </c>
      <c r="O5665" s="214">
        <v>12.4</v>
      </c>
      <c r="P5665" s="214">
        <v>7.1</v>
      </c>
      <c r="Q5665" s="214">
        <v>45.3</v>
      </c>
      <c r="R5665" s="214">
        <v>48.8</v>
      </c>
      <c r="S5665" s="214">
        <v>54.1</v>
      </c>
      <c r="T5665" s="214">
        <v>8.8000000000000007</v>
      </c>
      <c r="U5665" s="214">
        <v>75</v>
      </c>
      <c r="V5665" s="214">
        <v>22600</v>
      </c>
      <c r="W5665" s="214">
        <v>24100</v>
      </c>
      <c r="X5665" s="214">
        <v>27400</v>
      </c>
    </row>
    <row r="5666" spans="1:24" x14ac:dyDescent="0.25">
      <c r="A5666" t="str">
        <f t="shared" si="89"/>
        <v>YAG1Non-EULevel 7Female + malePharmacology, toxicology and pharmacyAll</v>
      </c>
      <c r="B5666" s="214" t="s">
        <v>251</v>
      </c>
      <c r="C5666" s="214" t="s">
        <v>26</v>
      </c>
      <c r="D5666" s="214">
        <v>1</v>
      </c>
      <c r="E5666" s="214" t="s">
        <v>141</v>
      </c>
      <c r="F5666" s="214" t="s">
        <v>253</v>
      </c>
      <c r="G5666" s="214" t="s">
        <v>246</v>
      </c>
      <c r="H5666" s="214" t="s">
        <v>48</v>
      </c>
      <c r="I5666" s="214" t="s">
        <v>20</v>
      </c>
      <c r="J5666" s="214">
        <v>380</v>
      </c>
      <c r="K5666" s="214">
        <v>375</v>
      </c>
      <c r="L5666" s="214">
        <v>42.7</v>
      </c>
      <c r="M5666" s="214">
        <v>0.8</v>
      </c>
      <c r="N5666" s="214">
        <v>215</v>
      </c>
      <c r="O5666" s="214">
        <v>18.5</v>
      </c>
      <c r="P5666" s="214">
        <v>2.1</v>
      </c>
      <c r="Q5666" s="214">
        <v>12.6</v>
      </c>
      <c r="R5666" s="214">
        <v>20.100000000000001</v>
      </c>
      <c r="S5666" s="214">
        <v>36.700000000000003</v>
      </c>
      <c r="T5666" s="214">
        <v>24</v>
      </c>
      <c r="U5666" s="214">
        <v>40</v>
      </c>
      <c r="V5666" s="214">
        <v>19000</v>
      </c>
      <c r="W5666" s="214">
        <v>27500</v>
      </c>
      <c r="X5666" s="214">
        <v>37200</v>
      </c>
    </row>
    <row r="5667" spans="1:24" x14ac:dyDescent="0.25">
      <c r="A5667" t="str">
        <f t="shared" si="89"/>
        <v>YAG1Non-EULevel 7Female + malePhilosophy and religious studiesAll</v>
      </c>
      <c r="B5667" s="214" t="s">
        <v>251</v>
      </c>
      <c r="C5667" s="214" t="s">
        <v>26</v>
      </c>
      <c r="D5667" s="214">
        <v>1</v>
      </c>
      <c r="E5667" s="214" t="s">
        <v>141</v>
      </c>
      <c r="F5667" s="214" t="s">
        <v>253</v>
      </c>
      <c r="G5667" s="214" t="s">
        <v>246</v>
      </c>
      <c r="H5667" s="214" t="s">
        <v>97</v>
      </c>
      <c r="I5667" s="214" t="s">
        <v>20</v>
      </c>
      <c r="J5667" s="214">
        <v>275</v>
      </c>
      <c r="K5667" s="214">
        <v>270</v>
      </c>
      <c r="L5667" s="214">
        <v>54.1</v>
      </c>
      <c r="M5667" s="214">
        <v>2.2000000000000002</v>
      </c>
      <c r="N5667" s="214">
        <v>125</v>
      </c>
      <c r="O5667" s="214">
        <v>14.8</v>
      </c>
      <c r="P5667" s="214">
        <v>1.1000000000000001</v>
      </c>
      <c r="Q5667" s="214">
        <v>5.8</v>
      </c>
      <c r="R5667" s="214">
        <v>11.5</v>
      </c>
      <c r="S5667" s="214">
        <v>30</v>
      </c>
      <c r="T5667" s="214">
        <v>24.2</v>
      </c>
      <c r="U5667" s="214">
        <v>15</v>
      </c>
      <c r="V5667" s="214">
        <v>12800</v>
      </c>
      <c r="W5667" s="214">
        <v>32800</v>
      </c>
      <c r="X5667" s="214">
        <v>44900</v>
      </c>
    </row>
    <row r="5668" spans="1:24" x14ac:dyDescent="0.25">
      <c r="A5668" t="str">
        <f t="shared" si="89"/>
        <v>YAG1Non-EULevel 7Female + malePhysics and astronomyAll</v>
      </c>
      <c r="B5668" s="214" t="s">
        <v>251</v>
      </c>
      <c r="C5668" s="214" t="s">
        <v>26</v>
      </c>
      <c r="D5668" s="214">
        <v>1</v>
      </c>
      <c r="E5668" s="214" t="s">
        <v>141</v>
      </c>
      <c r="F5668" s="214" t="s">
        <v>253</v>
      </c>
      <c r="G5668" s="214" t="s">
        <v>246</v>
      </c>
      <c r="H5668" s="214" t="s">
        <v>61</v>
      </c>
      <c r="I5668" s="214" t="s">
        <v>20</v>
      </c>
      <c r="J5668" s="214">
        <v>165</v>
      </c>
      <c r="K5668" s="214">
        <v>160</v>
      </c>
      <c r="L5668" s="214">
        <v>49</v>
      </c>
      <c r="M5668" s="214">
        <v>1.2</v>
      </c>
      <c r="N5668" s="214">
        <v>85</v>
      </c>
      <c r="O5668" s="214">
        <v>17.3</v>
      </c>
      <c r="P5668" s="214">
        <v>2.1</v>
      </c>
      <c r="Q5668" s="214">
        <v>4.9000000000000004</v>
      </c>
      <c r="R5668" s="214">
        <v>15.5</v>
      </c>
      <c r="S5668" s="214">
        <v>31.6</v>
      </c>
      <c r="T5668" s="214">
        <v>26.7</v>
      </c>
      <c r="U5668" s="214" t="s">
        <v>140</v>
      </c>
      <c r="V5668" s="214" t="s">
        <v>140</v>
      </c>
      <c r="W5668" s="214" t="s">
        <v>140</v>
      </c>
      <c r="X5668" s="214" t="s">
        <v>140</v>
      </c>
    </row>
    <row r="5669" spans="1:24" x14ac:dyDescent="0.25">
      <c r="A5669" t="str">
        <f t="shared" si="89"/>
        <v>YAG1Non-EULevel 7Female + malePoliticsAll</v>
      </c>
      <c r="B5669" s="214" t="s">
        <v>251</v>
      </c>
      <c r="C5669" s="214" t="s">
        <v>26</v>
      </c>
      <c r="D5669" s="214">
        <v>1</v>
      </c>
      <c r="E5669" s="214" t="s">
        <v>141</v>
      </c>
      <c r="F5669" s="214" t="s">
        <v>253</v>
      </c>
      <c r="G5669" s="214" t="s">
        <v>246</v>
      </c>
      <c r="H5669" s="214" t="s">
        <v>81</v>
      </c>
      <c r="I5669" s="214" t="s">
        <v>20</v>
      </c>
      <c r="J5669" s="214">
        <v>2240</v>
      </c>
      <c r="K5669" s="214">
        <v>2210</v>
      </c>
      <c r="L5669" s="214">
        <v>66.099999999999994</v>
      </c>
      <c r="M5669" s="214">
        <v>1.4</v>
      </c>
      <c r="N5669" s="214">
        <v>750</v>
      </c>
      <c r="O5669" s="214">
        <v>20.5</v>
      </c>
      <c r="P5669" s="214">
        <v>1.7</v>
      </c>
      <c r="Q5669" s="214">
        <v>6.3</v>
      </c>
      <c r="R5669" s="214">
        <v>8.1999999999999993</v>
      </c>
      <c r="S5669" s="214">
        <v>11.7</v>
      </c>
      <c r="T5669" s="214">
        <v>5.5</v>
      </c>
      <c r="U5669" s="214">
        <v>130</v>
      </c>
      <c r="V5669" s="214">
        <v>22300</v>
      </c>
      <c r="W5669" s="214">
        <v>29200</v>
      </c>
      <c r="X5669" s="214">
        <v>39100</v>
      </c>
    </row>
    <row r="5670" spans="1:24" x14ac:dyDescent="0.25">
      <c r="A5670" t="str">
        <f t="shared" si="89"/>
        <v>YAG1Non-EULevel 7Female + malePsychologyAll</v>
      </c>
      <c r="B5670" s="214" t="s">
        <v>251</v>
      </c>
      <c r="C5670" s="214" t="s">
        <v>26</v>
      </c>
      <c r="D5670" s="214">
        <v>1</v>
      </c>
      <c r="E5670" s="214" t="s">
        <v>141</v>
      </c>
      <c r="F5670" s="214" t="s">
        <v>253</v>
      </c>
      <c r="G5670" s="214" t="s">
        <v>246</v>
      </c>
      <c r="H5670" s="214" t="s">
        <v>55</v>
      </c>
      <c r="I5670" s="214" t="s">
        <v>20</v>
      </c>
      <c r="J5670" s="214">
        <v>955</v>
      </c>
      <c r="K5670" s="214">
        <v>940</v>
      </c>
      <c r="L5670" s="214">
        <v>55.8</v>
      </c>
      <c r="M5670" s="214">
        <v>1.7</v>
      </c>
      <c r="N5670" s="214">
        <v>415</v>
      </c>
      <c r="O5670" s="214">
        <v>21.4</v>
      </c>
      <c r="P5670" s="214">
        <v>3.5</v>
      </c>
      <c r="Q5670" s="214">
        <v>10.199999999999999</v>
      </c>
      <c r="R5670" s="214">
        <v>13.6</v>
      </c>
      <c r="S5670" s="214">
        <v>19.399999999999999</v>
      </c>
      <c r="T5670" s="214">
        <v>9.1999999999999993</v>
      </c>
      <c r="U5670" s="214">
        <v>90</v>
      </c>
      <c r="V5670" s="214">
        <v>18600</v>
      </c>
      <c r="W5670" s="214">
        <v>25200</v>
      </c>
      <c r="X5670" s="214">
        <v>31000</v>
      </c>
    </row>
    <row r="5671" spans="1:24" x14ac:dyDescent="0.25">
      <c r="A5671" t="str">
        <f t="shared" si="89"/>
        <v>YAG1Non-EULevel 7Female + maleSociology, social policy and anthropologyAll</v>
      </c>
      <c r="B5671" s="214" t="s">
        <v>251</v>
      </c>
      <c r="C5671" s="214" t="s">
        <v>26</v>
      </c>
      <c r="D5671" s="214">
        <v>1</v>
      </c>
      <c r="E5671" s="214" t="s">
        <v>141</v>
      </c>
      <c r="F5671" s="214" t="s">
        <v>253</v>
      </c>
      <c r="G5671" s="214" t="s">
        <v>246</v>
      </c>
      <c r="H5671" s="214" t="s">
        <v>77</v>
      </c>
      <c r="I5671" s="214" t="s">
        <v>20</v>
      </c>
      <c r="J5671" s="214">
        <v>2415</v>
      </c>
      <c r="K5671" s="214">
        <v>2385</v>
      </c>
      <c r="L5671" s="214">
        <v>63</v>
      </c>
      <c r="M5671" s="214">
        <v>1.2</v>
      </c>
      <c r="N5671" s="214">
        <v>885</v>
      </c>
      <c r="O5671" s="214">
        <v>19.3</v>
      </c>
      <c r="P5671" s="214">
        <v>2</v>
      </c>
      <c r="Q5671" s="214">
        <v>7.6</v>
      </c>
      <c r="R5671" s="214">
        <v>10.7</v>
      </c>
      <c r="S5671" s="214">
        <v>15.7</v>
      </c>
      <c r="T5671" s="214">
        <v>8.1</v>
      </c>
      <c r="U5671" s="214">
        <v>150</v>
      </c>
      <c r="V5671" s="214">
        <v>19700</v>
      </c>
      <c r="W5671" s="214">
        <v>28100</v>
      </c>
      <c r="X5671" s="214">
        <v>37200</v>
      </c>
    </row>
    <row r="5672" spans="1:24" x14ac:dyDescent="0.25">
      <c r="A5672" t="str">
        <f t="shared" si="89"/>
        <v>YAG1Non-EULevel 7Female + maleSport and exercise sciencesAll</v>
      </c>
      <c r="B5672" s="214" t="s">
        <v>251</v>
      </c>
      <c r="C5672" s="214" t="s">
        <v>26</v>
      </c>
      <c r="D5672" s="214">
        <v>1</v>
      </c>
      <c r="E5672" s="214" t="s">
        <v>141</v>
      </c>
      <c r="F5672" s="214" t="s">
        <v>253</v>
      </c>
      <c r="G5672" s="214" t="s">
        <v>246</v>
      </c>
      <c r="H5672" s="214" t="s">
        <v>53</v>
      </c>
      <c r="I5672" s="214" t="s">
        <v>20</v>
      </c>
      <c r="J5672" s="214">
        <v>165</v>
      </c>
      <c r="K5672" s="214">
        <v>160</v>
      </c>
      <c r="L5672" s="214">
        <v>50.3</v>
      </c>
      <c r="M5672" s="214">
        <v>1.2</v>
      </c>
      <c r="N5672" s="214">
        <v>80</v>
      </c>
      <c r="O5672" s="214">
        <v>29.2</v>
      </c>
      <c r="P5672" s="214">
        <v>3.7</v>
      </c>
      <c r="Q5672" s="214">
        <v>6.8</v>
      </c>
      <c r="R5672" s="214">
        <v>10.5</v>
      </c>
      <c r="S5672" s="214">
        <v>16.7</v>
      </c>
      <c r="T5672" s="214">
        <v>9.9</v>
      </c>
      <c r="U5672" s="214" t="s">
        <v>140</v>
      </c>
      <c r="V5672" s="214" t="s">
        <v>140</v>
      </c>
      <c r="W5672" s="214" t="s">
        <v>140</v>
      </c>
      <c r="X5672" s="214" t="s">
        <v>140</v>
      </c>
    </row>
    <row r="5673" spans="1:24" x14ac:dyDescent="0.25">
      <c r="A5673" t="str">
        <f t="shared" si="89"/>
        <v>YAG1Non-EULevel 7Female + maleVeterinary sciencesAll</v>
      </c>
      <c r="B5673" s="214" t="s">
        <v>251</v>
      </c>
      <c r="C5673" s="214" t="s">
        <v>26</v>
      </c>
      <c r="D5673" s="214">
        <v>1</v>
      </c>
      <c r="E5673" s="214" t="s">
        <v>141</v>
      </c>
      <c r="F5673" s="214" t="s">
        <v>253</v>
      </c>
      <c r="G5673" s="214" t="s">
        <v>246</v>
      </c>
      <c r="H5673" s="214" t="s">
        <v>57</v>
      </c>
      <c r="I5673" s="214" t="s">
        <v>20</v>
      </c>
      <c r="J5673" s="214">
        <v>30</v>
      </c>
      <c r="K5673" s="214">
        <v>25</v>
      </c>
      <c r="L5673" s="214">
        <v>50</v>
      </c>
      <c r="M5673" s="214">
        <v>7</v>
      </c>
      <c r="N5673" s="214">
        <v>15</v>
      </c>
      <c r="O5673" s="214">
        <v>11.2</v>
      </c>
      <c r="P5673" s="214">
        <v>15</v>
      </c>
      <c r="Q5673" s="214">
        <v>15</v>
      </c>
      <c r="R5673" s="214">
        <v>20</v>
      </c>
      <c r="S5673" s="214">
        <v>23.8</v>
      </c>
      <c r="T5673" s="214">
        <v>8.8000000000000007</v>
      </c>
      <c r="U5673" s="214" t="s">
        <v>140</v>
      </c>
      <c r="V5673" s="214" t="s">
        <v>140</v>
      </c>
      <c r="W5673" s="214" t="s">
        <v>140</v>
      </c>
      <c r="X5673" s="214" t="s">
        <v>140</v>
      </c>
    </row>
    <row r="5674" spans="1:24" x14ac:dyDescent="0.25">
      <c r="A5674" t="str">
        <f t="shared" si="89"/>
        <v>YAG1Non-EULevel 8Female + maleAgriculture, food and related studiesAll</v>
      </c>
      <c r="B5674" s="214" t="s">
        <v>251</v>
      </c>
      <c r="C5674" s="214" t="s">
        <v>26</v>
      </c>
      <c r="D5674" s="214">
        <v>1</v>
      </c>
      <c r="E5674" s="214" t="s">
        <v>141</v>
      </c>
      <c r="F5674" s="214" t="s">
        <v>248</v>
      </c>
      <c r="G5674" s="214" t="s">
        <v>246</v>
      </c>
      <c r="H5674" s="214" t="s">
        <v>59</v>
      </c>
      <c r="I5674" s="214" t="s">
        <v>20</v>
      </c>
      <c r="J5674" s="214">
        <v>50</v>
      </c>
      <c r="K5674" s="214">
        <v>50</v>
      </c>
      <c r="L5674" s="214">
        <v>25.3</v>
      </c>
      <c r="M5674" s="214">
        <v>3.9</v>
      </c>
      <c r="N5674" s="214">
        <v>35</v>
      </c>
      <c r="O5674" s="214">
        <v>43.4</v>
      </c>
      <c r="P5674" s="214">
        <v>12.1</v>
      </c>
      <c r="Q5674" s="214">
        <v>17.2</v>
      </c>
      <c r="R5674" s="214">
        <v>17.2</v>
      </c>
      <c r="S5674" s="214">
        <v>19.2</v>
      </c>
      <c r="T5674" s="214">
        <v>2</v>
      </c>
      <c r="U5674" s="214" t="s">
        <v>140</v>
      </c>
      <c r="V5674" s="214" t="s">
        <v>140</v>
      </c>
      <c r="W5674" s="214" t="s">
        <v>140</v>
      </c>
      <c r="X5674" s="214" t="s">
        <v>140</v>
      </c>
    </row>
    <row r="5675" spans="1:24" x14ac:dyDescent="0.25">
      <c r="A5675" t="str">
        <f t="shared" si="89"/>
        <v>YAG1Non-EULevel 8Female + maleAllied healthAll</v>
      </c>
      <c r="B5675" s="214" t="s">
        <v>251</v>
      </c>
      <c r="C5675" s="214" t="s">
        <v>26</v>
      </c>
      <c r="D5675" s="214">
        <v>1</v>
      </c>
      <c r="E5675" s="214" t="s">
        <v>141</v>
      </c>
      <c r="F5675" s="214" t="s">
        <v>248</v>
      </c>
      <c r="G5675" s="214" t="s">
        <v>246</v>
      </c>
      <c r="H5675" s="214" t="s">
        <v>142</v>
      </c>
      <c r="I5675" s="214" t="s">
        <v>20</v>
      </c>
      <c r="J5675" s="214">
        <v>100</v>
      </c>
      <c r="K5675" s="214">
        <v>100</v>
      </c>
      <c r="L5675" s="214">
        <v>37.9</v>
      </c>
      <c r="M5675" s="214">
        <v>0.3</v>
      </c>
      <c r="N5675" s="214">
        <v>60</v>
      </c>
      <c r="O5675" s="214">
        <v>21.5</v>
      </c>
      <c r="P5675" s="214">
        <v>6.3</v>
      </c>
      <c r="Q5675" s="214">
        <v>33.200000000000003</v>
      </c>
      <c r="R5675" s="214">
        <v>34.200000000000003</v>
      </c>
      <c r="S5675" s="214">
        <v>34.200000000000003</v>
      </c>
      <c r="T5675" s="214">
        <v>1</v>
      </c>
      <c r="U5675" s="214">
        <v>30</v>
      </c>
      <c r="V5675" s="214">
        <v>20100</v>
      </c>
      <c r="W5675" s="214">
        <v>34700</v>
      </c>
      <c r="X5675" s="214">
        <v>38000</v>
      </c>
    </row>
    <row r="5676" spans="1:24" x14ac:dyDescent="0.25">
      <c r="A5676" t="str">
        <f t="shared" si="89"/>
        <v>YAG1Non-EULevel 8Female + maleArchitecture, building and planningAll</v>
      </c>
      <c r="B5676" s="214" t="s">
        <v>251</v>
      </c>
      <c r="C5676" s="214" t="s">
        <v>26</v>
      </c>
      <c r="D5676" s="214">
        <v>1</v>
      </c>
      <c r="E5676" s="214" t="s">
        <v>141</v>
      </c>
      <c r="F5676" s="214" t="s">
        <v>248</v>
      </c>
      <c r="G5676" s="214" t="s">
        <v>246</v>
      </c>
      <c r="H5676" s="214" t="s">
        <v>74</v>
      </c>
      <c r="I5676" s="214" t="s">
        <v>20</v>
      </c>
      <c r="J5676" s="214">
        <v>165</v>
      </c>
      <c r="K5676" s="214">
        <v>165</v>
      </c>
      <c r="L5676" s="214">
        <v>31.1</v>
      </c>
      <c r="M5676" s="214">
        <v>0.9</v>
      </c>
      <c r="N5676" s="214">
        <v>115</v>
      </c>
      <c r="O5676" s="214">
        <v>30.3</v>
      </c>
      <c r="P5676" s="214">
        <v>3.3</v>
      </c>
      <c r="Q5676" s="214">
        <v>26.7</v>
      </c>
      <c r="R5676" s="214">
        <v>34</v>
      </c>
      <c r="S5676" s="214">
        <v>35.200000000000003</v>
      </c>
      <c r="T5676" s="214">
        <v>8.5</v>
      </c>
      <c r="U5676" s="214">
        <v>30</v>
      </c>
      <c r="V5676" s="214">
        <v>15400</v>
      </c>
      <c r="W5676" s="214">
        <v>29200</v>
      </c>
      <c r="X5676" s="214">
        <v>33200</v>
      </c>
    </row>
    <row r="5677" spans="1:24" x14ac:dyDescent="0.25">
      <c r="A5677" t="str">
        <f t="shared" si="89"/>
        <v>YAG1Non-EULevel 8Female + maleBiosciencesAll</v>
      </c>
      <c r="B5677" s="214" t="s">
        <v>251</v>
      </c>
      <c r="C5677" s="214" t="s">
        <v>26</v>
      </c>
      <c r="D5677" s="214">
        <v>1</v>
      </c>
      <c r="E5677" s="214" t="s">
        <v>141</v>
      </c>
      <c r="F5677" s="214" t="s">
        <v>248</v>
      </c>
      <c r="G5677" s="214" t="s">
        <v>246</v>
      </c>
      <c r="H5677" s="214" t="s">
        <v>51</v>
      </c>
      <c r="I5677" s="214" t="s">
        <v>20</v>
      </c>
      <c r="J5677" s="214">
        <v>405</v>
      </c>
      <c r="K5677" s="214">
        <v>400</v>
      </c>
      <c r="L5677" s="214">
        <v>31.1</v>
      </c>
      <c r="M5677" s="214">
        <v>1.3</v>
      </c>
      <c r="N5677" s="214">
        <v>275</v>
      </c>
      <c r="O5677" s="214">
        <v>31.4</v>
      </c>
      <c r="P5677" s="214">
        <v>7.1</v>
      </c>
      <c r="Q5677" s="214">
        <v>29</v>
      </c>
      <c r="R5677" s="214">
        <v>29.8</v>
      </c>
      <c r="S5677" s="214">
        <v>30.3</v>
      </c>
      <c r="T5677" s="214">
        <v>1.2</v>
      </c>
      <c r="U5677" s="214">
        <v>105</v>
      </c>
      <c r="V5677" s="214">
        <v>27400</v>
      </c>
      <c r="W5677" s="214">
        <v>31000</v>
      </c>
      <c r="X5677" s="214">
        <v>33900</v>
      </c>
    </row>
    <row r="5678" spans="1:24" x14ac:dyDescent="0.25">
      <c r="A5678" t="str">
        <f t="shared" si="89"/>
        <v>YAG1Non-EULevel 8Female + maleBusiness and managementAll</v>
      </c>
      <c r="B5678" s="214" t="s">
        <v>251</v>
      </c>
      <c r="C5678" s="214" t="s">
        <v>26</v>
      </c>
      <c r="D5678" s="214">
        <v>1</v>
      </c>
      <c r="E5678" s="214" t="s">
        <v>141</v>
      </c>
      <c r="F5678" s="214" t="s">
        <v>248</v>
      </c>
      <c r="G5678" s="214" t="s">
        <v>246</v>
      </c>
      <c r="H5678" s="214" t="s">
        <v>87</v>
      </c>
      <c r="I5678" s="214" t="s">
        <v>20</v>
      </c>
      <c r="J5678" s="214">
        <v>510</v>
      </c>
      <c r="K5678" s="214">
        <v>505</v>
      </c>
      <c r="L5678" s="214">
        <v>32.9</v>
      </c>
      <c r="M5678" s="214">
        <v>1.2</v>
      </c>
      <c r="N5678" s="214">
        <v>340</v>
      </c>
      <c r="O5678" s="214">
        <v>26.6</v>
      </c>
      <c r="P5678" s="214">
        <v>5.0999999999999996</v>
      </c>
      <c r="Q5678" s="214">
        <v>27.4</v>
      </c>
      <c r="R5678" s="214">
        <v>34.299999999999997</v>
      </c>
      <c r="S5678" s="214">
        <v>35.299999999999997</v>
      </c>
      <c r="T5678" s="214">
        <v>7.9</v>
      </c>
      <c r="U5678" s="214">
        <v>125</v>
      </c>
      <c r="V5678" s="214">
        <v>27400</v>
      </c>
      <c r="W5678" s="214">
        <v>36500</v>
      </c>
      <c r="X5678" s="214">
        <v>42000</v>
      </c>
    </row>
    <row r="5679" spans="1:24" x14ac:dyDescent="0.25">
      <c r="A5679" t="str">
        <f t="shared" si="89"/>
        <v>YAG1Non-EULevel 8Female + maleCeltic studiesAll</v>
      </c>
      <c r="B5679" s="214" t="s">
        <v>251</v>
      </c>
      <c r="C5679" s="214" t="s">
        <v>26</v>
      </c>
      <c r="D5679" s="214">
        <v>1</v>
      </c>
      <c r="E5679" s="214" t="s">
        <v>141</v>
      </c>
      <c r="F5679" s="214" t="s">
        <v>248</v>
      </c>
      <c r="G5679" s="214" t="s">
        <v>246</v>
      </c>
      <c r="H5679" s="214" t="s">
        <v>92</v>
      </c>
      <c r="I5679" s="214" t="s">
        <v>20</v>
      </c>
      <c r="J5679" s="214">
        <v>0</v>
      </c>
      <c r="K5679" s="214" t="s">
        <v>140</v>
      </c>
      <c r="L5679" s="214" t="s">
        <v>140</v>
      </c>
      <c r="M5679" s="214" t="s">
        <v>140</v>
      </c>
      <c r="N5679" s="214" t="s">
        <v>140</v>
      </c>
      <c r="O5679" s="214" t="s">
        <v>140</v>
      </c>
      <c r="P5679" s="214" t="s">
        <v>140</v>
      </c>
      <c r="Q5679" s="214" t="s">
        <v>140</v>
      </c>
      <c r="R5679" s="214" t="s">
        <v>140</v>
      </c>
      <c r="S5679" s="214" t="s">
        <v>140</v>
      </c>
      <c r="T5679" s="214" t="s">
        <v>140</v>
      </c>
      <c r="U5679" s="214" t="s">
        <v>136</v>
      </c>
      <c r="V5679" s="214" t="s">
        <v>136</v>
      </c>
      <c r="W5679" s="214" t="s">
        <v>136</v>
      </c>
      <c r="X5679" s="214" t="s">
        <v>136</v>
      </c>
    </row>
    <row r="5680" spans="1:24" x14ac:dyDescent="0.25">
      <c r="A5680" t="str">
        <f t="shared" si="89"/>
        <v>YAG1Non-EULevel 8Female + maleChemistryAll</v>
      </c>
      <c r="B5680" s="214" t="s">
        <v>251</v>
      </c>
      <c r="C5680" s="214" t="s">
        <v>26</v>
      </c>
      <c r="D5680" s="214">
        <v>1</v>
      </c>
      <c r="E5680" s="214" t="s">
        <v>141</v>
      </c>
      <c r="F5680" s="214" t="s">
        <v>248</v>
      </c>
      <c r="G5680" s="214" t="s">
        <v>246</v>
      </c>
      <c r="H5680" s="214" t="s">
        <v>63</v>
      </c>
      <c r="I5680" s="214" t="s">
        <v>20</v>
      </c>
      <c r="J5680" s="214">
        <v>215</v>
      </c>
      <c r="K5680" s="214">
        <v>205</v>
      </c>
      <c r="L5680" s="214">
        <v>37.6</v>
      </c>
      <c r="M5680" s="214">
        <v>4.2</v>
      </c>
      <c r="N5680" s="214">
        <v>130</v>
      </c>
      <c r="O5680" s="214">
        <v>30.1</v>
      </c>
      <c r="P5680" s="214">
        <v>7.3</v>
      </c>
      <c r="Q5680" s="214">
        <v>25</v>
      </c>
      <c r="R5680" s="214">
        <v>25</v>
      </c>
      <c r="S5680" s="214">
        <v>25</v>
      </c>
      <c r="T5680" s="214">
        <v>0</v>
      </c>
      <c r="U5680" s="214">
        <v>45</v>
      </c>
      <c r="V5680" s="214">
        <v>24800</v>
      </c>
      <c r="W5680" s="214">
        <v>31400</v>
      </c>
      <c r="X5680" s="214">
        <v>33900</v>
      </c>
    </row>
    <row r="5681" spans="1:24" x14ac:dyDescent="0.25">
      <c r="A5681" t="str">
        <f t="shared" si="89"/>
        <v>YAG1Non-EULevel 8Female + maleCombined and general studiesAll</v>
      </c>
      <c r="B5681" s="214" t="s">
        <v>251</v>
      </c>
      <c r="C5681" s="214" t="s">
        <v>26</v>
      </c>
      <c r="D5681" s="214">
        <v>1</v>
      </c>
      <c r="E5681" s="214" t="s">
        <v>141</v>
      </c>
      <c r="F5681" s="214" t="s">
        <v>248</v>
      </c>
      <c r="G5681" s="214" t="s">
        <v>246</v>
      </c>
      <c r="H5681" s="214" t="s">
        <v>103</v>
      </c>
      <c r="I5681" s="214" t="s">
        <v>20</v>
      </c>
      <c r="J5681" s="214">
        <v>5</v>
      </c>
      <c r="K5681" s="214">
        <v>5</v>
      </c>
      <c r="L5681" s="214">
        <v>100</v>
      </c>
      <c r="M5681" s="214">
        <v>0</v>
      </c>
      <c r="N5681" s="214">
        <v>0</v>
      </c>
      <c r="O5681" s="214">
        <v>0</v>
      </c>
      <c r="P5681" s="214">
        <v>0</v>
      </c>
      <c r="Q5681" s="214">
        <v>0</v>
      </c>
      <c r="R5681" s="214">
        <v>0</v>
      </c>
      <c r="S5681" s="214">
        <v>0</v>
      </c>
      <c r="T5681" s="214">
        <v>0</v>
      </c>
      <c r="U5681" s="214" t="s">
        <v>136</v>
      </c>
      <c r="V5681" s="214" t="s">
        <v>136</v>
      </c>
      <c r="W5681" s="214" t="s">
        <v>136</v>
      </c>
      <c r="X5681" s="214" t="s">
        <v>136</v>
      </c>
    </row>
    <row r="5682" spans="1:24" x14ac:dyDescent="0.25">
      <c r="A5682" t="str">
        <f t="shared" si="89"/>
        <v>YAG1Non-EULevel 8Female + maleComputingAll</v>
      </c>
      <c r="B5682" s="214" t="s">
        <v>251</v>
      </c>
      <c r="C5682" s="214" t="s">
        <v>26</v>
      </c>
      <c r="D5682" s="214">
        <v>1</v>
      </c>
      <c r="E5682" s="214" t="s">
        <v>141</v>
      </c>
      <c r="F5682" s="214" t="s">
        <v>248</v>
      </c>
      <c r="G5682" s="214" t="s">
        <v>246</v>
      </c>
      <c r="H5682" s="214" t="s">
        <v>71</v>
      </c>
      <c r="I5682" s="214" t="s">
        <v>20</v>
      </c>
      <c r="J5682" s="214">
        <v>395</v>
      </c>
      <c r="K5682" s="214">
        <v>390</v>
      </c>
      <c r="L5682" s="214">
        <v>30</v>
      </c>
      <c r="M5682" s="214">
        <v>2.1</v>
      </c>
      <c r="N5682" s="214">
        <v>270</v>
      </c>
      <c r="O5682" s="214">
        <v>29.8</v>
      </c>
      <c r="P5682" s="214">
        <v>5.8</v>
      </c>
      <c r="Q5682" s="214">
        <v>31.8</v>
      </c>
      <c r="R5682" s="214">
        <v>34.4</v>
      </c>
      <c r="S5682" s="214">
        <v>34.4</v>
      </c>
      <c r="T5682" s="214">
        <v>2.6</v>
      </c>
      <c r="U5682" s="214">
        <v>110</v>
      </c>
      <c r="V5682" s="214">
        <v>30300</v>
      </c>
      <c r="W5682" s="214">
        <v>34700</v>
      </c>
      <c r="X5682" s="214">
        <v>48200</v>
      </c>
    </row>
    <row r="5683" spans="1:24" x14ac:dyDescent="0.25">
      <c r="A5683" t="str">
        <f t="shared" si="89"/>
        <v>YAG1Non-EULevel 8Female + maleCreative arts and designAll</v>
      </c>
      <c r="B5683" s="214" t="s">
        <v>251</v>
      </c>
      <c r="C5683" s="214" t="s">
        <v>26</v>
      </c>
      <c r="D5683" s="214">
        <v>1</v>
      </c>
      <c r="E5683" s="214" t="s">
        <v>141</v>
      </c>
      <c r="F5683" s="214" t="s">
        <v>248</v>
      </c>
      <c r="G5683" s="214" t="s">
        <v>246</v>
      </c>
      <c r="H5683" s="214" t="s">
        <v>99</v>
      </c>
      <c r="I5683" s="214" t="s">
        <v>20</v>
      </c>
      <c r="J5683" s="214">
        <v>75</v>
      </c>
      <c r="K5683" s="214">
        <v>75</v>
      </c>
      <c r="L5683" s="214">
        <v>36.5</v>
      </c>
      <c r="M5683" s="214">
        <v>2.6</v>
      </c>
      <c r="N5683" s="214">
        <v>45</v>
      </c>
      <c r="O5683" s="214">
        <v>35.200000000000003</v>
      </c>
      <c r="P5683" s="214">
        <v>5.4</v>
      </c>
      <c r="Q5683" s="214">
        <v>17.5</v>
      </c>
      <c r="R5683" s="214">
        <v>18.8</v>
      </c>
      <c r="S5683" s="214">
        <v>22.9</v>
      </c>
      <c r="T5683" s="214">
        <v>5.4</v>
      </c>
      <c r="U5683" s="214" t="s">
        <v>140</v>
      </c>
      <c r="V5683" s="214" t="s">
        <v>140</v>
      </c>
      <c r="W5683" s="214" t="s">
        <v>140</v>
      </c>
      <c r="X5683" s="214" t="s">
        <v>140</v>
      </c>
    </row>
    <row r="5684" spans="1:24" x14ac:dyDescent="0.25">
      <c r="A5684" t="str">
        <f t="shared" si="89"/>
        <v>YAG1Non-EULevel 8Female + maleEconomicsAll</v>
      </c>
      <c r="B5684" s="214" t="s">
        <v>251</v>
      </c>
      <c r="C5684" s="214" t="s">
        <v>26</v>
      </c>
      <c r="D5684" s="214">
        <v>1</v>
      </c>
      <c r="E5684" s="214" t="s">
        <v>141</v>
      </c>
      <c r="F5684" s="214" t="s">
        <v>248</v>
      </c>
      <c r="G5684" s="214" t="s">
        <v>246</v>
      </c>
      <c r="H5684" s="214" t="s">
        <v>79</v>
      </c>
      <c r="I5684" s="214" t="s">
        <v>20</v>
      </c>
      <c r="J5684" s="214">
        <v>185</v>
      </c>
      <c r="K5684" s="214">
        <v>185</v>
      </c>
      <c r="L5684" s="214">
        <v>28</v>
      </c>
      <c r="M5684" s="214">
        <v>0.8</v>
      </c>
      <c r="N5684" s="214">
        <v>135</v>
      </c>
      <c r="O5684" s="214">
        <v>36.299999999999997</v>
      </c>
      <c r="P5684" s="214">
        <v>4.8</v>
      </c>
      <c r="Q5684" s="214">
        <v>25.2</v>
      </c>
      <c r="R5684" s="214">
        <v>30.3</v>
      </c>
      <c r="S5684" s="214">
        <v>31</v>
      </c>
      <c r="T5684" s="214">
        <v>5.7</v>
      </c>
      <c r="U5684" s="214">
        <v>40</v>
      </c>
      <c r="V5684" s="214">
        <v>28800</v>
      </c>
      <c r="W5684" s="214">
        <v>32800</v>
      </c>
      <c r="X5684" s="214">
        <v>38300</v>
      </c>
    </row>
    <row r="5685" spans="1:24" x14ac:dyDescent="0.25">
      <c r="A5685" t="str">
        <f t="shared" si="89"/>
        <v>YAG1Non-EULevel 8Female + maleEducation and teachingAll</v>
      </c>
      <c r="B5685" s="214" t="s">
        <v>251</v>
      </c>
      <c r="C5685" s="214" t="s">
        <v>26</v>
      </c>
      <c r="D5685" s="214">
        <v>1</v>
      </c>
      <c r="E5685" s="214" t="s">
        <v>141</v>
      </c>
      <c r="F5685" s="214" t="s">
        <v>248</v>
      </c>
      <c r="G5685" s="214" t="s">
        <v>246</v>
      </c>
      <c r="H5685" s="214" t="s">
        <v>101</v>
      </c>
      <c r="I5685" s="214" t="s">
        <v>20</v>
      </c>
      <c r="J5685" s="214">
        <v>265</v>
      </c>
      <c r="K5685" s="214">
        <v>255</v>
      </c>
      <c r="L5685" s="214">
        <v>50.4</v>
      </c>
      <c r="M5685" s="214">
        <v>3.4</v>
      </c>
      <c r="N5685" s="214">
        <v>125</v>
      </c>
      <c r="O5685" s="214">
        <v>27.1</v>
      </c>
      <c r="P5685" s="214">
        <v>2</v>
      </c>
      <c r="Q5685" s="214">
        <v>19.8</v>
      </c>
      <c r="R5685" s="214">
        <v>20.6</v>
      </c>
      <c r="S5685" s="214">
        <v>20.6</v>
      </c>
      <c r="T5685" s="214">
        <v>0.8</v>
      </c>
      <c r="U5685" s="214">
        <v>40</v>
      </c>
      <c r="V5685" s="214">
        <v>11000</v>
      </c>
      <c r="W5685" s="214">
        <v>25600</v>
      </c>
      <c r="X5685" s="214">
        <v>33900</v>
      </c>
    </row>
    <row r="5686" spans="1:24" x14ac:dyDescent="0.25">
      <c r="A5686" t="str">
        <f t="shared" si="89"/>
        <v>YAG1Non-EULevel 8Female + maleEngineeringAll</v>
      </c>
      <c r="B5686" s="214" t="s">
        <v>251</v>
      </c>
      <c r="C5686" s="214" t="s">
        <v>26</v>
      </c>
      <c r="D5686" s="214">
        <v>1</v>
      </c>
      <c r="E5686" s="214" t="s">
        <v>141</v>
      </c>
      <c r="F5686" s="214" t="s">
        <v>248</v>
      </c>
      <c r="G5686" s="214" t="s">
        <v>246</v>
      </c>
      <c r="H5686" s="214" t="s">
        <v>68</v>
      </c>
      <c r="I5686" s="214" t="s">
        <v>20</v>
      </c>
      <c r="J5686" s="214">
        <v>1260</v>
      </c>
      <c r="K5686" s="214">
        <v>1235</v>
      </c>
      <c r="L5686" s="214">
        <v>25.9</v>
      </c>
      <c r="M5686" s="214">
        <v>1.7</v>
      </c>
      <c r="N5686" s="214">
        <v>915</v>
      </c>
      <c r="O5686" s="214">
        <v>29.3</v>
      </c>
      <c r="P5686" s="214">
        <v>4.9000000000000004</v>
      </c>
      <c r="Q5686" s="214">
        <v>37</v>
      </c>
      <c r="R5686" s="214">
        <v>39.4</v>
      </c>
      <c r="S5686" s="214">
        <v>39.799999999999997</v>
      </c>
      <c r="T5686" s="214">
        <v>2.8</v>
      </c>
      <c r="U5686" s="214">
        <v>415</v>
      </c>
      <c r="V5686" s="214">
        <v>29600</v>
      </c>
      <c r="W5686" s="214">
        <v>33900</v>
      </c>
      <c r="X5686" s="214">
        <v>40200</v>
      </c>
    </row>
    <row r="5687" spans="1:24" x14ac:dyDescent="0.25">
      <c r="A5687" t="str">
        <f t="shared" si="89"/>
        <v>YAG1Non-EULevel 8Female + maleEnglish studiesAll</v>
      </c>
      <c r="B5687" s="214" t="s">
        <v>251</v>
      </c>
      <c r="C5687" s="214" t="s">
        <v>26</v>
      </c>
      <c r="D5687" s="214">
        <v>1</v>
      </c>
      <c r="E5687" s="214" t="s">
        <v>141</v>
      </c>
      <c r="F5687" s="214" t="s">
        <v>248</v>
      </c>
      <c r="G5687" s="214" t="s">
        <v>246</v>
      </c>
      <c r="H5687" s="214" t="s">
        <v>90</v>
      </c>
      <c r="I5687" s="214" t="s">
        <v>20</v>
      </c>
      <c r="J5687" s="214">
        <v>185</v>
      </c>
      <c r="K5687" s="214">
        <v>180</v>
      </c>
      <c r="L5687" s="214">
        <v>36.6</v>
      </c>
      <c r="M5687" s="214">
        <v>2.7</v>
      </c>
      <c r="N5687" s="214">
        <v>115</v>
      </c>
      <c r="O5687" s="214">
        <v>30.5</v>
      </c>
      <c r="P5687" s="214">
        <v>6.7</v>
      </c>
      <c r="Q5687" s="214">
        <v>21.6</v>
      </c>
      <c r="R5687" s="214">
        <v>24.6</v>
      </c>
      <c r="S5687" s="214">
        <v>26.3</v>
      </c>
      <c r="T5687" s="214">
        <v>4.7</v>
      </c>
      <c r="U5687" s="214">
        <v>30</v>
      </c>
      <c r="V5687" s="214">
        <v>9100</v>
      </c>
      <c r="W5687" s="214">
        <v>23200</v>
      </c>
      <c r="X5687" s="214">
        <v>31800</v>
      </c>
    </row>
    <row r="5688" spans="1:24" x14ac:dyDescent="0.25">
      <c r="A5688" t="str">
        <f t="shared" si="89"/>
        <v>YAG1Non-EULevel 8Female + maleGeneral, applied and forensic sciencesAll</v>
      </c>
      <c r="B5688" s="214" t="s">
        <v>251</v>
      </c>
      <c r="C5688" s="214" t="s">
        <v>26</v>
      </c>
      <c r="D5688" s="214">
        <v>1</v>
      </c>
      <c r="E5688" s="214" t="s">
        <v>141</v>
      </c>
      <c r="F5688" s="214" t="s">
        <v>248</v>
      </c>
      <c r="G5688" s="214" t="s">
        <v>246</v>
      </c>
      <c r="H5688" s="214" t="s">
        <v>143</v>
      </c>
      <c r="I5688" s="214" t="s">
        <v>20</v>
      </c>
      <c r="J5688" s="214">
        <v>25</v>
      </c>
      <c r="K5688" s="214">
        <v>20</v>
      </c>
      <c r="L5688" s="214">
        <v>37</v>
      </c>
      <c r="M5688" s="214">
        <v>4.3</v>
      </c>
      <c r="N5688" s="214">
        <v>15</v>
      </c>
      <c r="O5688" s="214">
        <v>23.7</v>
      </c>
      <c r="P5688" s="214">
        <v>6.7</v>
      </c>
      <c r="Q5688" s="214">
        <v>32.6</v>
      </c>
      <c r="R5688" s="214">
        <v>32.6</v>
      </c>
      <c r="S5688" s="214">
        <v>32.6</v>
      </c>
      <c r="T5688" s="214">
        <v>0</v>
      </c>
      <c r="U5688" s="214" t="s">
        <v>140</v>
      </c>
      <c r="V5688" s="214" t="s">
        <v>140</v>
      </c>
      <c r="W5688" s="214" t="s">
        <v>140</v>
      </c>
      <c r="X5688" s="214" t="s">
        <v>140</v>
      </c>
    </row>
    <row r="5689" spans="1:24" x14ac:dyDescent="0.25">
      <c r="A5689" t="str">
        <f t="shared" si="89"/>
        <v>YAG1Non-EULevel 8Female + maleGeography, earth and environmental studiesAll</v>
      </c>
      <c r="B5689" s="214" t="s">
        <v>251</v>
      </c>
      <c r="C5689" s="214" t="s">
        <v>26</v>
      </c>
      <c r="D5689" s="214">
        <v>1</v>
      </c>
      <c r="E5689" s="214" t="s">
        <v>141</v>
      </c>
      <c r="F5689" s="214" t="s">
        <v>248</v>
      </c>
      <c r="G5689" s="214" t="s">
        <v>246</v>
      </c>
      <c r="H5689" s="214" t="s">
        <v>144</v>
      </c>
      <c r="I5689" s="214" t="s">
        <v>20</v>
      </c>
      <c r="J5689" s="214">
        <v>200</v>
      </c>
      <c r="K5689" s="214">
        <v>190</v>
      </c>
      <c r="L5689" s="214">
        <v>34</v>
      </c>
      <c r="M5689" s="214">
        <v>3.3</v>
      </c>
      <c r="N5689" s="214">
        <v>125</v>
      </c>
      <c r="O5689" s="214">
        <v>38.700000000000003</v>
      </c>
      <c r="P5689" s="214">
        <v>6</v>
      </c>
      <c r="Q5689" s="214">
        <v>20.2</v>
      </c>
      <c r="R5689" s="214">
        <v>21.3</v>
      </c>
      <c r="S5689" s="214">
        <v>21.3</v>
      </c>
      <c r="T5689" s="214">
        <v>1</v>
      </c>
      <c r="U5689" s="214">
        <v>35</v>
      </c>
      <c r="V5689" s="214">
        <v>27000</v>
      </c>
      <c r="W5689" s="214">
        <v>31400</v>
      </c>
      <c r="X5689" s="214">
        <v>37200</v>
      </c>
    </row>
    <row r="5690" spans="1:24" x14ac:dyDescent="0.25">
      <c r="A5690" t="str">
        <f t="shared" si="89"/>
        <v>YAG1Non-EULevel 8Female + maleHealth and social careAll</v>
      </c>
      <c r="B5690" s="214" t="s">
        <v>251</v>
      </c>
      <c r="C5690" s="214" t="s">
        <v>26</v>
      </c>
      <c r="D5690" s="214">
        <v>1</v>
      </c>
      <c r="E5690" s="214" t="s">
        <v>141</v>
      </c>
      <c r="F5690" s="214" t="s">
        <v>248</v>
      </c>
      <c r="G5690" s="214" t="s">
        <v>246</v>
      </c>
      <c r="H5690" s="214" t="s">
        <v>83</v>
      </c>
      <c r="I5690" s="214" t="s">
        <v>20</v>
      </c>
      <c r="J5690" s="214">
        <v>10</v>
      </c>
      <c r="K5690" s="214">
        <v>5</v>
      </c>
      <c r="L5690" s="214">
        <v>0.7</v>
      </c>
      <c r="M5690" s="214">
        <v>22.7</v>
      </c>
      <c r="N5690" s="214">
        <v>5</v>
      </c>
      <c r="O5690" s="214">
        <v>40.4</v>
      </c>
      <c r="P5690" s="214">
        <v>44.1</v>
      </c>
      <c r="Q5690" s="214">
        <v>14.7</v>
      </c>
      <c r="R5690" s="214">
        <v>14.7</v>
      </c>
      <c r="S5690" s="214">
        <v>14.7</v>
      </c>
      <c r="T5690" s="214">
        <v>0</v>
      </c>
      <c r="U5690" s="214" t="s">
        <v>140</v>
      </c>
      <c r="V5690" s="214" t="s">
        <v>140</v>
      </c>
      <c r="W5690" s="214" t="s">
        <v>140</v>
      </c>
      <c r="X5690" s="214" t="s">
        <v>140</v>
      </c>
    </row>
    <row r="5691" spans="1:24" x14ac:dyDescent="0.25">
      <c r="A5691" t="str">
        <f t="shared" si="89"/>
        <v>YAG1Non-EULevel 8Female + maleHistory and archaeologyAll</v>
      </c>
      <c r="B5691" s="214" t="s">
        <v>251</v>
      </c>
      <c r="C5691" s="214" t="s">
        <v>26</v>
      </c>
      <c r="D5691" s="214">
        <v>1</v>
      </c>
      <c r="E5691" s="214" t="s">
        <v>141</v>
      </c>
      <c r="F5691" s="214" t="s">
        <v>248</v>
      </c>
      <c r="G5691" s="214" t="s">
        <v>246</v>
      </c>
      <c r="H5691" s="214" t="s">
        <v>95</v>
      </c>
      <c r="I5691" s="214" t="s">
        <v>20</v>
      </c>
      <c r="J5691" s="214">
        <v>190</v>
      </c>
      <c r="K5691" s="214">
        <v>180</v>
      </c>
      <c r="L5691" s="214">
        <v>29.2</v>
      </c>
      <c r="M5691" s="214">
        <v>4.8</v>
      </c>
      <c r="N5691" s="214">
        <v>125</v>
      </c>
      <c r="O5691" s="214">
        <v>36.5</v>
      </c>
      <c r="P5691" s="214">
        <v>3.9</v>
      </c>
      <c r="Q5691" s="214">
        <v>29.3</v>
      </c>
      <c r="R5691" s="214">
        <v>30.4</v>
      </c>
      <c r="S5691" s="214">
        <v>30.4</v>
      </c>
      <c r="T5691" s="214">
        <v>1.1000000000000001</v>
      </c>
      <c r="U5691" s="214">
        <v>50</v>
      </c>
      <c r="V5691" s="214">
        <v>13900</v>
      </c>
      <c r="W5691" s="214">
        <v>24200</v>
      </c>
      <c r="X5691" s="214">
        <v>31000</v>
      </c>
    </row>
    <row r="5692" spans="1:24" x14ac:dyDescent="0.25">
      <c r="A5692" t="str">
        <f t="shared" ref="A5692:A5755" si="90">"YAG"&amp;D5692 &amp;E5692 &amp;F5692 &amp; G5692 &amp;H5692 &amp;I5692</f>
        <v>YAG1Non-EULevel 8Female + maleLanguages and area studiesAll</v>
      </c>
      <c r="B5692" s="214" t="s">
        <v>251</v>
      </c>
      <c r="C5692" s="214" t="s">
        <v>26</v>
      </c>
      <c r="D5692" s="214">
        <v>1</v>
      </c>
      <c r="E5692" s="214" t="s">
        <v>141</v>
      </c>
      <c r="F5692" s="214" t="s">
        <v>248</v>
      </c>
      <c r="G5692" s="214" t="s">
        <v>246</v>
      </c>
      <c r="H5692" s="214" t="s">
        <v>168</v>
      </c>
      <c r="I5692" s="214" t="s">
        <v>20</v>
      </c>
      <c r="J5692" s="214">
        <v>115</v>
      </c>
      <c r="K5692" s="214">
        <v>115</v>
      </c>
      <c r="L5692" s="214">
        <v>43.6</v>
      </c>
      <c r="M5692" s="214">
        <v>1.3</v>
      </c>
      <c r="N5692" s="214">
        <v>65</v>
      </c>
      <c r="O5692" s="214">
        <v>32.5</v>
      </c>
      <c r="P5692" s="214">
        <v>3.5</v>
      </c>
      <c r="Q5692" s="214">
        <v>20.3</v>
      </c>
      <c r="R5692" s="214">
        <v>20.399999999999999</v>
      </c>
      <c r="S5692" s="214">
        <v>20.399999999999999</v>
      </c>
      <c r="T5692" s="214">
        <v>0.2</v>
      </c>
      <c r="U5692" s="214">
        <v>20</v>
      </c>
      <c r="V5692" s="214">
        <v>21200</v>
      </c>
      <c r="W5692" s="214">
        <v>29600</v>
      </c>
      <c r="X5692" s="214">
        <v>34300</v>
      </c>
    </row>
    <row r="5693" spans="1:24" x14ac:dyDescent="0.25">
      <c r="A5693" t="str">
        <f t="shared" si="90"/>
        <v>YAG1Non-EULevel 8Female + maleLawAll</v>
      </c>
      <c r="B5693" s="214" t="s">
        <v>251</v>
      </c>
      <c r="C5693" s="214" t="s">
        <v>26</v>
      </c>
      <c r="D5693" s="214">
        <v>1</v>
      </c>
      <c r="E5693" s="214" t="s">
        <v>141</v>
      </c>
      <c r="F5693" s="214" t="s">
        <v>248</v>
      </c>
      <c r="G5693" s="214" t="s">
        <v>246</v>
      </c>
      <c r="H5693" s="214" t="s">
        <v>85</v>
      </c>
      <c r="I5693" s="214" t="s">
        <v>20</v>
      </c>
      <c r="J5693" s="214">
        <v>160</v>
      </c>
      <c r="K5693" s="214">
        <v>155</v>
      </c>
      <c r="L5693" s="214">
        <v>41.9</v>
      </c>
      <c r="M5693" s="214">
        <v>1.1000000000000001</v>
      </c>
      <c r="N5693" s="214">
        <v>90</v>
      </c>
      <c r="O5693" s="214">
        <v>29.9</v>
      </c>
      <c r="P5693" s="214">
        <v>3.2</v>
      </c>
      <c r="Q5693" s="214">
        <v>20.5</v>
      </c>
      <c r="R5693" s="214">
        <v>23.1</v>
      </c>
      <c r="S5693" s="214">
        <v>25</v>
      </c>
      <c r="T5693" s="214">
        <v>4.5</v>
      </c>
      <c r="U5693" s="214">
        <v>25</v>
      </c>
      <c r="V5693" s="214">
        <v>17200</v>
      </c>
      <c r="W5693" s="214">
        <v>33900</v>
      </c>
      <c r="X5693" s="214">
        <v>44900</v>
      </c>
    </row>
    <row r="5694" spans="1:24" x14ac:dyDescent="0.25">
      <c r="A5694" t="str">
        <f t="shared" si="90"/>
        <v>YAG1Non-EULevel 8Female + maleMaterials and technologyAll</v>
      </c>
      <c r="B5694" s="214" t="s">
        <v>251</v>
      </c>
      <c r="C5694" s="214" t="s">
        <v>26</v>
      </c>
      <c r="D5694" s="214">
        <v>1</v>
      </c>
      <c r="E5694" s="214" t="s">
        <v>141</v>
      </c>
      <c r="F5694" s="214" t="s">
        <v>248</v>
      </c>
      <c r="G5694" s="214" t="s">
        <v>246</v>
      </c>
      <c r="H5694" s="214" t="s">
        <v>145</v>
      </c>
      <c r="I5694" s="214" t="s">
        <v>20</v>
      </c>
      <c r="J5694" s="214">
        <v>200</v>
      </c>
      <c r="K5694" s="214">
        <v>200</v>
      </c>
      <c r="L5694" s="214">
        <v>27</v>
      </c>
      <c r="M5694" s="214">
        <v>1.6</v>
      </c>
      <c r="N5694" s="214">
        <v>145</v>
      </c>
      <c r="O5694" s="214">
        <v>28.7</v>
      </c>
      <c r="P5694" s="214">
        <v>9.6</v>
      </c>
      <c r="Q5694" s="214">
        <v>33.700000000000003</v>
      </c>
      <c r="R5694" s="214">
        <v>34.200000000000003</v>
      </c>
      <c r="S5694" s="214">
        <v>34.700000000000003</v>
      </c>
      <c r="T5694" s="214">
        <v>1</v>
      </c>
      <c r="U5694" s="214">
        <v>60</v>
      </c>
      <c r="V5694" s="214">
        <v>29600</v>
      </c>
      <c r="W5694" s="214">
        <v>32500</v>
      </c>
      <c r="X5694" s="214">
        <v>33900</v>
      </c>
    </row>
    <row r="5695" spans="1:24" x14ac:dyDescent="0.25">
      <c r="A5695" t="str">
        <f t="shared" si="90"/>
        <v>YAG1Non-EULevel 8Female + maleMathematical sciencesAll</v>
      </c>
      <c r="B5695" s="214" t="s">
        <v>251</v>
      </c>
      <c r="C5695" s="214" t="s">
        <v>26</v>
      </c>
      <c r="D5695" s="214">
        <v>1</v>
      </c>
      <c r="E5695" s="214" t="s">
        <v>141</v>
      </c>
      <c r="F5695" s="214" t="s">
        <v>248</v>
      </c>
      <c r="G5695" s="214" t="s">
        <v>246</v>
      </c>
      <c r="H5695" s="214" t="s">
        <v>66</v>
      </c>
      <c r="I5695" s="214" t="s">
        <v>20</v>
      </c>
      <c r="J5695" s="214">
        <v>190</v>
      </c>
      <c r="K5695" s="214">
        <v>185</v>
      </c>
      <c r="L5695" s="214">
        <v>27.1</v>
      </c>
      <c r="M5695" s="214">
        <v>2.5</v>
      </c>
      <c r="N5695" s="214">
        <v>135</v>
      </c>
      <c r="O5695" s="214">
        <v>33.799999999999997</v>
      </c>
      <c r="P5695" s="214">
        <v>5.7</v>
      </c>
      <c r="Q5695" s="214">
        <v>29.6</v>
      </c>
      <c r="R5695" s="214">
        <v>31.2</v>
      </c>
      <c r="S5695" s="214">
        <v>33.4</v>
      </c>
      <c r="T5695" s="214">
        <v>3.8</v>
      </c>
      <c r="U5695" s="214">
        <v>50</v>
      </c>
      <c r="V5695" s="214">
        <v>31800</v>
      </c>
      <c r="W5695" s="214">
        <v>36900</v>
      </c>
      <c r="X5695" s="214">
        <v>62800</v>
      </c>
    </row>
    <row r="5696" spans="1:24" x14ac:dyDescent="0.25">
      <c r="A5696" t="str">
        <f t="shared" si="90"/>
        <v>YAG1Non-EULevel 8Female + maleMedia, journalism and communicationsAll</v>
      </c>
      <c r="B5696" s="214" t="s">
        <v>251</v>
      </c>
      <c r="C5696" s="214" t="s">
        <v>26</v>
      </c>
      <c r="D5696" s="214">
        <v>1</v>
      </c>
      <c r="E5696" s="214" t="s">
        <v>141</v>
      </c>
      <c r="F5696" s="214" t="s">
        <v>248</v>
      </c>
      <c r="G5696" s="214" t="s">
        <v>246</v>
      </c>
      <c r="H5696" s="214" t="s">
        <v>146</v>
      </c>
      <c r="I5696" s="214" t="s">
        <v>20</v>
      </c>
      <c r="J5696" s="214">
        <v>90</v>
      </c>
      <c r="K5696" s="214">
        <v>85</v>
      </c>
      <c r="L5696" s="214">
        <v>34.1</v>
      </c>
      <c r="M5696" s="214">
        <v>1.1000000000000001</v>
      </c>
      <c r="N5696" s="214">
        <v>55</v>
      </c>
      <c r="O5696" s="214">
        <v>31.8</v>
      </c>
      <c r="P5696" s="214">
        <v>3.5</v>
      </c>
      <c r="Q5696" s="214">
        <v>29.5</v>
      </c>
      <c r="R5696" s="214">
        <v>29.5</v>
      </c>
      <c r="S5696" s="214">
        <v>30.6</v>
      </c>
      <c r="T5696" s="214">
        <v>1.2</v>
      </c>
      <c r="U5696" s="214">
        <v>20</v>
      </c>
      <c r="V5696" s="214">
        <v>17900</v>
      </c>
      <c r="W5696" s="214">
        <v>31000</v>
      </c>
      <c r="X5696" s="214">
        <v>37200</v>
      </c>
    </row>
    <row r="5697" spans="1:24" x14ac:dyDescent="0.25">
      <c r="A5697" t="str">
        <f t="shared" si="90"/>
        <v>YAG1Non-EULevel 8Female + maleMedical sciencesAll</v>
      </c>
      <c r="B5697" s="214" t="s">
        <v>251</v>
      </c>
      <c r="C5697" s="214" t="s">
        <v>26</v>
      </c>
      <c r="D5697" s="214">
        <v>1</v>
      </c>
      <c r="E5697" s="214" t="s">
        <v>141</v>
      </c>
      <c r="F5697" s="214" t="s">
        <v>248</v>
      </c>
      <c r="G5697" s="214" t="s">
        <v>246</v>
      </c>
      <c r="H5697" s="214" t="s">
        <v>147</v>
      </c>
      <c r="I5697" s="214" t="s">
        <v>20</v>
      </c>
      <c r="J5697" s="214">
        <v>85</v>
      </c>
      <c r="K5697" s="214">
        <v>85</v>
      </c>
      <c r="L5697" s="214">
        <v>35.299999999999997</v>
      </c>
      <c r="M5697" s="214">
        <v>2.7</v>
      </c>
      <c r="N5697" s="214">
        <v>55</v>
      </c>
      <c r="O5697" s="214">
        <v>21.8</v>
      </c>
      <c r="P5697" s="214">
        <v>7</v>
      </c>
      <c r="Q5697" s="214">
        <v>34.700000000000003</v>
      </c>
      <c r="R5697" s="214">
        <v>34.700000000000003</v>
      </c>
      <c r="S5697" s="214">
        <v>35.9</v>
      </c>
      <c r="T5697" s="214">
        <v>1.2</v>
      </c>
      <c r="U5697" s="214">
        <v>30</v>
      </c>
      <c r="V5697" s="214">
        <v>30300</v>
      </c>
      <c r="W5697" s="214">
        <v>32500</v>
      </c>
      <c r="X5697" s="214">
        <v>36900</v>
      </c>
    </row>
    <row r="5698" spans="1:24" x14ac:dyDescent="0.25">
      <c r="A5698" t="str">
        <f t="shared" si="90"/>
        <v>YAG1Non-EULevel 8Female + maleMedicine and dentistryAll</v>
      </c>
      <c r="B5698" s="214" t="s">
        <v>251</v>
      </c>
      <c r="C5698" s="214" t="s">
        <v>26</v>
      </c>
      <c r="D5698" s="214">
        <v>1</v>
      </c>
      <c r="E5698" s="214" t="s">
        <v>141</v>
      </c>
      <c r="F5698" s="214" t="s">
        <v>248</v>
      </c>
      <c r="G5698" s="214" t="s">
        <v>246</v>
      </c>
      <c r="H5698" s="214" t="s">
        <v>45</v>
      </c>
      <c r="I5698" s="214" t="s">
        <v>20</v>
      </c>
      <c r="J5698" s="214">
        <v>375</v>
      </c>
      <c r="K5698" s="214">
        <v>365</v>
      </c>
      <c r="L5698" s="214">
        <v>41.8</v>
      </c>
      <c r="M5698" s="214">
        <v>2.7</v>
      </c>
      <c r="N5698" s="214">
        <v>215</v>
      </c>
      <c r="O5698" s="214">
        <v>21.3</v>
      </c>
      <c r="P5698" s="214">
        <v>5.6</v>
      </c>
      <c r="Q5698" s="214">
        <v>28.9</v>
      </c>
      <c r="R5698" s="214">
        <v>30.2</v>
      </c>
      <c r="S5698" s="214">
        <v>31.3</v>
      </c>
      <c r="T5698" s="214">
        <v>2.5</v>
      </c>
      <c r="U5698" s="214">
        <v>100</v>
      </c>
      <c r="V5698" s="214">
        <v>29900</v>
      </c>
      <c r="W5698" s="214">
        <v>35000</v>
      </c>
      <c r="X5698" s="214">
        <v>48900</v>
      </c>
    </row>
    <row r="5699" spans="1:24" x14ac:dyDescent="0.25">
      <c r="A5699" t="str">
        <f t="shared" si="90"/>
        <v>YAG1Non-EULevel 8Female + maleNursing and midwiferyAll</v>
      </c>
      <c r="B5699" s="214" t="s">
        <v>251</v>
      </c>
      <c r="C5699" s="214" t="s">
        <v>26</v>
      </c>
      <c r="D5699" s="214">
        <v>1</v>
      </c>
      <c r="E5699" s="214" t="s">
        <v>141</v>
      </c>
      <c r="F5699" s="214" t="s">
        <v>248</v>
      </c>
      <c r="G5699" s="214" t="s">
        <v>246</v>
      </c>
      <c r="H5699" s="214" t="s">
        <v>148</v>
      </c>
      <c r="I5699" s="214" t="s">
        <v>20</v>
      </c>
      <c r="J5699" s="214">
        <v>30</v>
      </c>
      <c r="K5699" s="214">
        <v>30</v>
      </c>
      <c r="L5699" s="214">
        <v>33.1</v>
      </c>
      <c r="M5699" s="214">
        <v>3.5</v>
      </c>
      <c r="N5699" s="214">
        <v>20</v>
      </c>
      <c r="O5699" s="214">
        <v>48.8</v>
      </c>
      <c r="P5699" s="214">
        <v>3.6</v>
      </c>
      <c r="Q5699" s="214">
        <v>7.2</v>
      </c>
      <c r="R5699" s="214">
        <v>10.8</v>
      </c>
      <c r="S5699" s="214">
        <v>14.5</v>
      </c>
      <c r="T5699" s="214">
        <v>7.2</v>
      </c>
      <c r="U5699" s="214" t="s">
        <v>140</v>
      </c>
      <c r="V5699" s="214" t="s">
        <v>140</v>
      </c>
      <c r="W5699" s="214" t="s">
        <v>140</v>
      </c>
      <c r="X5699" s="214" t="s">
        <v>140</v>
      </c>
    </row>
    <row r="5700" spans="1:24" x14ac:dyDescent="0.25">
      <c r="A5700" t="str">
        <f t="shared" si="90"/>
        <v>YAG1Non-EULevel 8Female + malePerforming artsAll</v>
      </c>
      <c r="B5700" s="214" t="s">
        <v>251</v>
      </c>
      <c r="C5700" s="214" t="s">
        <v>26</v>
      </c>
      <c r="D5700" s="214">
        <v>1</v>
      </c>
      <c r="E5700" s="214" t="s">
        <v>141</v>
      </c>
      <c r="F5700" s="214" t="s">
        <v>248</v>
      </c>
      <c r="G5700" s="214" t="s">
        <v>246</v>
      </c>
      <c r="H5700" s="214" t="s">
        <v>149</v>
      </c>
      <c r="I5700" s="214" t="s">
        <v>20</v>
      </c>
      <c r="J5700" s="214">
        <v>85</v>
      </c>
      <c r="K5700" s="214">
        <v>80</v>
      </c>
      <c r="L5700" s="214">
        <v>32.6</v>
      </c>
      <c r="M5700" s="214">
        <v>7</v>
      </c>
      <c r="N5700" s="214">
        <v>55</v>
      </c>
      <c r="O5700" s="214">
        <v>28.4</v>
      </c>
      <c r="P5700" s="214">
        <v>5</v>
      </c>
      <c r="Q5700" s="214">
        <v>30.1</v>
      </c>
      <c r="R5700" s="214">
        <v>33.9</v>
      </c>
      <c r="S5700" s="214">
        <v>33.9</v>
      </c>
      <c r="T5700" s="214">
        <v>3.8</v>
      </c>
      <c r="U5700" s="214">
        <v>20</v>
      </c>
      <c r="V5700" s="214">
        <v>7400</v>
      </c>
      <c r="W5700" s="214">
        <v>16000</v>
      </c>
      <c r="X5700" s="214">
        <v>36100</v>
      </c>
    </row>
    <row r="5701" spans="1:24" x14ac:dyDescent="0.25">
      <c r="A5701" t="str">
        <f t="shared" si="90"/>
        <v>YAG1Non-EULevel 8Female + malePharmacology, toxicology and pharmacyAll</v>
      </c>
      <c r="B5701" s="214" t="s">
        <v>251</v>
      </c>
      <c r="C5701" s="214" t="s">
        <v>26</v>
      </c>
      <c r="D5701" s="214">
        <v>1</v>
      </c>
      <c r="E5701" s="214" t="s">
        <v>141</v>
      </c>
      <c r="F5701" s="214" t="s">
        <v>248</v>
      </c>
      <c r="G5701" s="214" t="s">
        <v>246</v>
      </c>
      <c r="H5701" s="214" t="s">
        <v>48</v>
      </c>
      <c r="I5701" s="214" t="s">
        <v>20</v>
      </c>
      <c r="J5701" s="214">
        <v>110</v>
      </c>
      <c r="K5701" s="214">
        <v>110</v>
      </c>
      <c r="L5701" s="214">
        <v>30.1</v>
      </c>
      <c r="M5701" s="214">
        <v>1.8</v>
      </c>
      <c r="N5701" s="214">
        <v>75</v>
      </c>
      <c r="O5701" s="214">
        <v>28.5</v>
      </c>
      <c r="P5701" s="214">
        <v>5</v>
      </c>
      <c r="Q5701" s="214">
        <v>33.6</v>
      </c>
      <c r="R5701" s="214">
        <v>35.4</v>
      </c>
      <c r="S5701" s="214">
        <v>36.299999999999997</v>
      </c>
      <c r="T5701" s="214">
        <v>2.7</v>
      </c>
      <c r="U5701" s="214">
        <v>30</v>
      </c>
      <c r="V5701" s="214">
        <v>29200</v>
      </c>
      <c r="W5701" s="214">
        <v>32100</v>
      </c>
      <c r="X5701" s="214">
        <v>35800</v>
      </c>
    </row>
    <row r="5702" spans="1:24" x14ac:dyDescent="0.25">
      <c r="A5702" t="str">
        <f t="shared" si="90"/>
        <v>YAG1Non-EULevel 8Female + malePhilosophy and religious studiesAll</v>
      </c>
      <c r="B5702" s="214" t="s">
        <v>251</v>
      </c>
      <c r="C5702" s="214" t="s">
        <v>26</v>
      </c>
      <c r="D5702" s="214">
        <v>1</v>
      </c>
      <c r="E5702" s="214" t="s">
        <v>141</v>
      </c>
      <c r="F5702" s="214" t="s">
        <v>248</v>
      </c>
      <c r="G5702" s="214" t="s">
        <v>246</v>
      </c>
      <c r="H5702" s="214" t="s">
        <v>97</v>
      </c>
      <c r="I5702" s="214" t="s">
        <v>20</v>
      </c>
      <c r="J5702" s="214">
        <v>140</v>
      </c>
      <c r="K5702" s="214">
        <v>140</v>
      </c>
      <c r="L5702" s="214">
        <v>41</v>
      </c>
      <c r="M5702" s="214">
        <v>2.1</v>
      </c>
      <c r="N5702" s="214">
        <v>80</v>
      </c>
      <c r="O5702" s="214">
        <v>30.3</v>
      </c>
      <c r="P5702" s="214">
        <v>6.5</v>
      </c>
      <c r="Q5702" s="214">
        <v>20.7</v>
      </c>
      <c r="R5702" s="214">
        <v>22.2</v>
      </c>
      <c r="S5702" s="214">
        <v>22.2</v>
      </c>
      <c r="T5702" s="214">
        <v>1.5</v>
      </c>
      <c r="U5702" s="214">
        <v>25</v>
      </c>
      <c r="V5702" s="214">
        <v>11700</v>
      </c>
      <c r="W5702" s="214">
        <v>30300</v>
      </c>
      <c r="X5702" s="214">
        <v>35000</v>
      </c>
    </row>
    <row r="5703" spans="1:24" x14ac:dyDescent="0.25">
      <c r="A5703" t="str">
        <f t="shared" si="90"/>
        <v>YAG1Non-EULevel 8Female + malePhysics and astronomyAll</v>
      </c>
      <c r="B5703" s="214" t="s">
        <v>251</v>
      </c>
      <c r="C5703" s="214" t="s">
        <v>26</v>
      </c>
      <c r="D5703" s="214">
        <v>1</v>
      </c>
      <c r="E5703" s="214" t="s">
        <v>141</v>
      </c>
      <c r="F5703" s="214" t="s">
        <v>248</v>
      </c>
      <c r="G5703" s="214" t="s">
        <v>246</v>
      </c>
      <c r="H5703" s="214" t="s">
        <v>61</v>
      </c>
      <c r="I5703" s="214" t="s">
        <v>20</v>
      </c>
      <c r="J5703" s="214">
        <v>160</v>
      </c>
      <c r="K5703" s="214">
        <v>155</v>
      </c>
      <c r="L5703" s="214">
        <v>30.3</v>
      </c>
      <c r="M5703" s="214">
        <v>1.9</v>
      </c>
      <c r="N5703" s="214">
        <v>110</v>
      </c>
      <c r="O5703" s="214">
        <v>35.700000000000003</v>
      </c>
      <c r="P5703" s="214">
        <v>8.6999999999999993</v>
      </c>
      <c r="Q5703" s="214">
        <v>25.3</v>
      </c>
      <c r="R5703" s="214">
        <v>25.3</v>
      </c>
      <c r="S5703" s="214">
        <v>25.3</v>
      </c>
      <c r="T5703" s="214">
        <v>0</v>
      </c>
      <c r="U5703" s="214">
        <v>30</v>
      </c>
      <c r="V5703" s="214">
        <v>25900</v>
      </c>
      <c r="W5703" s="214">
        <v>31800</v>
      </c>
      <c r="X5703" s="214">
        <v>40500</v>
      </c>
    </row>
    <row r="5704" spans="1:24" x14ac:dyDescent="0.25">
      <c r="A5704" t="str">
        <f t="shared" si="90"/>
        <v>YAG1Non-EULevel 8Female + malePoliticsAll</v>
      </c>
      <c r="B5704" s="214" t="s">
        <v>251</v>
      </c>
      <c r="C5704" s="214" t="s">
        <v>26</v>
      </c>
      <c r="D5704" s="214">
        <v>1</v>
      </c>
      <c r="E5704" s="214" t="s">
        <v>141</v>
      </c>
      <c r="F5704" s="214" t="s">
        <v>248</v>
      </c>
      <c r="G5704" s="214" t="s">
        <v>246</v>
      </c>
      <c r="H5704" s="214" t="s">
        <v>81</v>
      </c>
      <c r="I5704" s="214" t="s">
        <v>20</v>
      </c>
      <c r="J5704" s="214">
        <v>150</v>
      </c>
      <c r="K5704" s="214">
        <v>145</v>
      </c>
      <c r="L5704" s="214">
        <v>43.1</v>
      </c>
      <c r="M5704" s="214">
        <v>4.5999999999999996</v>
      </c>
      <c r="N5704" s="214">
        <v>80</v>
      </c>
      <c r="O5704" s="214">
        <v>32.700000000000003</v>
      </c>
      <c r="P5704" s="214">
        <v>4.4000000000000004</v>
      </c>
      <c r="Q5704" s="214">
        <v>18.399999999999999</v>
      </c>
      <c r="R5704" s="214">
        <v>19.600000000000001</v>
      </c>
      <c r="S5704" s="214">
        <v>19.8</v>
      </c>
      <c r="T5704" s="214">
        <v>1.4</v>
      </c>
      <c r="U5704" s="214">
        <v>25</v>
      </c>
      <c r="V5704" s="214">
        <v>21900</v>
      </c>
      <c r="W5704" s="214">
        <v>28500</v>
      </c>
      <c r="X5704" s="214">
        <v>38000</v>
      </c>
    </row>
    <row r="5705" spans="1:24" x14ac:dyDescent="0.25">
      <c r="A5705" t="str">
        <f t="shared" si="90"/>
        <v>YAG1Non-EULevel 8Female + malePsychologyAll</v>
      </c>
      <c r="B5705" s="214" t="s">
        <v>251</v>
      </c>
      <c r="C5705" s="214" t="s">
        <v>26</v>
      </c>
      <c r="D5705" s="214">
        <v>1</v>
      </c>
      <c r="E5705" s="214" t="s">
        <v>141</v>
      </c>
      <c r="F5705" s="214" t="s">
        <v>248</v>
      </c>
      <c r="G5705" s="214" t="s">
        <v>246</v>
      </c>
      <c r="H5705" s="214" t="s">
        <v>55</v>
      </c>
      <c r="I5705" s="214" t="s">
        <v>20</v>
      </c>
      <c r="J5705" s="214">
        <v>135</v>
      </c>
      <c r="K5705" s="214">
        <v>135</v>
      </c>
      <c r="L5705" s="214">
        <v>27.6</v>
      </c>
      <c r="M5705" s="214">
        <v>1.5</v>
      </c>
      <c r="N5705" s="214">
        <v>95</v>
      </c>
      <c r="O5705" s="214">
        <v>28.1</v>
      </c>
      <c r="P5705" s="214">
        <v>8.5</v>
      </c>
      <c r="Q5705" s="214">
        <v>32.700000000000003</v>
      </c>
      <c r="R5705" s="214">
        <v>35</v>
      </c>
      <c r="S5705" s="214">
        <v>35.799999999999997</v>
      </c>
      <c r="T5705" s="214">
        <v>3</v>
      </c>
      <c r="U5705" s="214">
        <v>40</v>
      </c>
      <c r="V5705" s="214">
        <v>28100</v>
      </c>
      <c r="W5705" s="214">
        <v>34300</v>
      </c>
      <c r="X5705" s="214">
        <v>39100</v>
      </c>
    </row>
    <row r="5706" spans="1:24" x14ac:dyDescent="0.25">
      <c r="A5706" t="str">
        <f t="shared" si="90"/>
        <v>YAG1Non-EULevel 8Female + maleSociology, social policy and anthropologyAll</v>
      </c>
      <c r="B5706" s="214" t="s">
        <v>251</v>
      </c>
      <c r="C5706" s="214" t="s">
        <v>26</v>
      </c>
      <c r="D5706" s="214">
        <v>1</v>
      </c>
      <c r="E5706" s="214" t="s">
        <v>141</v>
      </c>
      <c r="F5706" s="214" t="s">
        <v>248</v>
      </c>
      <c r="G5706" s="214" t="s">
        <v>246</v>
      </c>
      <c r="H5706" s="214" t="s">
        <v>77</v>
      </c>
      <c r="I5706" s="214" t="s">
        <v>20</v>
      </c>
      <c r="J5706" s="214">
        <v>225</v>
      </c>
      <c r="K5706" s="214">
        <v>215</v>
      </c>
      <c r="L5706" s="214">
        <v>35.1</v>
      </c>
      <c r="M5706" s="214">
        <v>4.0999999999999996</v>
      </c>
      <c r="N5706" s="214">
        <v>140</v>
      </c>
      <c r="O5706" s="214">
        <v>33.799999999999997</v>
      </c>
      <c r="P5706" s="214">
        <v>4.3</v>
      </c>
      <c r="Q5706" s="214">
        <v>24.7</v>
      </c>
      <c r="R5706" s="214">
        <v>26.2</v>
      </c>
      <c r="S5706" s="214">
        <v>26.8</v>
      </c>
      <c r="T5706" s="214">
        <v>2.1</v>
      </c>
      <c r="U5706" s="214">
        <v>45</v>
      </c>
      <c r="V5706" s="214">
        <v>30700</v>
      </c>
      <c r="W5706" s="214">
        <v>33900</v>
      </c>
      <c r="X5706" s="214">
        <v>37600</v>
      </c>
    </row>
    <row r="5707" spans="1:24" x14ac:dyDescent="0.25">
      <c r="A5707" t="str">
        <f t="shared" si="90"/>
        <v>YAG1Non-EULevel 8Female + maleSport and exercise sciencesAll</v>
      </c>
      <c r="B5707" s="214" t="s">
        <v>251</v>
      </c>
      <c r="C5707" s="214" t="s">
        <v>26</v>
      </c>
      <c r="D5707" s="214">
        <v>1</v>
      </c>
      <c r="E5707" s="214" t="s">
        <v>141</v>
      </c>
      <c r="F5707" s="214" t="s">
        <v>248</v>
      </c>
      <c r="G5707" s="214" t="s">
        <v>246</v>
      </c>
      <c r="H5707" s="214" t="s">
        <v>53</v>
      </c>
      <c r="I5707" s="214" t="s">
        <v>20</v>
      </c>
      <c r="J5707" s="214">
        <v>15</v>
      </c>
      <c r="K5707" s="214">
        <v>15</v>
      </c>
      <c r="L5707" s="214">
        <v>31.2</v>
      </c>
      <c r="M5707" s="214">
        <v>0</v>
      </c>
      <c r="N5707" s="214">
        <v>10</v>
      </c>
      <c r="O5707" s="214">
        <v>31.2</v>
      </c>
      <c r="P5707" s="214">
        <v>0</v>
      </c>
      <c r="Q5707" s="214">
        <v>37.5</v>
      </c>
      <c r="R5707" s="214">
        <v>37.5</v>
      </c>
      <c r="S5707" s="214">
        <v>37.5</v>
      </c>
      <c r="T5707" s="214">
        <v>0</v>
      </c>
      <c r="U5707" s="214" t="s">
        <v>140</v>
      </c>
      <c r="V5707" s="214" t="s">
        <v>140</v>
      </c>
      <c r="W5707" s="214" t="s">
        <v>140</v>
      </c>
      <c r="X5707" s="214" t="s">
        <v>140</v>
      </c>
    </row>
    <row r="5708" spans="1:24" x14ac:dyDescent="0.25">
      <c r="A5708" t="str">
        <f t="shared" si="90"/>
        <v>YAG1Non-EULevel 8Female + maleVeterinary sciencesAll</v>
      </c>
      <c r="B5708" s="214" t="s">
        <v>251</v>
      </c>
      <c r="C5708" s="214" t="s">
        <v>26</v>
      </c>
      <c r="D5708" s="214">
        <v>1</v>
      </c>
      <c r="E5708" s="214" t="s">
        <v>141</v>
      </c>
      <c r="F5708" s="214" t="s">
        <v>248</v>
      </c>
      <c r="G5708" s="214" t="s">
        <v>246</v>
      </c>
      <c r="H5708" s="214" t="s">
        <v>57</v>
      </c>
      <c r="I5708" s="214" t="s">
        <v>20</v>
      </c>
      <c r="J5708" s="214">
        <v>15</v>
      </c>
      <c r="K5708" s="214">
        <v>15</v>
      </c>
      <c r="L5708" s="214">
        <v>41.2</v>
      </c>
      <c r="M5708" s="214">
        <v>0</v>
      </c>
      <c r="N5708" s="214">
        <v>10</v>
      </c>
      <c r="O5708" s="214">
        <v>23.5</v>
      </c>
      <c r="P5708" s="214">
        <v>17.600000000000001</v>
      </c>
      <c r="Q5708" s="214">
        <v>17.600000000000001</v>
      </c>
      <c r="R5708" s="214">
        <v>17.600000000000001</v>
      </c>
      <c r="S5708" s="214">
        <v>17.600000000000001</v>
      </c>
      <c r="T5708" s="214">
        <v>0</v>
      </c>
      <c r="U5708" s="214" t="s">
        <v>140</v>
      </c>
      <c r="V5708" s="214" t="s">
        <v>140</v>
      </c>
      <c r="W5708" s="214" t="s">
        <v>140</v>
      </c>
      <c r="X5708" s="214" t="s">
        <v>140</v>
      </c>
    </row>
    <row r="5709" spans="1:24" x14ac:dyDescent="0.25">
      <c r="A5709" t="str">
        <f t="shared" si="90"/>
        <v>YAG10EULevel 7FemaleAgriculture, food and related studiesAll</v>
      </c>
      <c r="B5709" s="214" t="s">
        <v>251</v>
      </c>
      <c r="C5709" s="214" t="s">
        <v>252</v>
      </c>
      <c r="D5709" s="214">
        <v>10</v>
      </c>
      <c r="E5709" s="214" t="s">
        <v>122</v>
      </c>
      <c r="F5709" s="214" t="s">
        <v>253</v>
      </c>
      <c r="G5709" s="214" t="s">
        <v>21</v>
      </c>
      <c r="H5709" s="214" t="s">
        <v>59</v>
      </c>
      <c r="I5709" s="214" t="s">
        <v>20</v>
      </c>
      <c r="J5709" s="214">
        <v>70</v>
      </c>
      <c r="K5709" s="214">
        <v>60</v>
      </c>
      <c r="L5709" s="214">
        <v>66.400000000000006</v>
      </c>
      <c r="M5709" s="214">
        <v>14.4</v>
      </c>
      <c r="N5709" s="214">
        <v>20</v>
      </c>
      <c r="O5709" s="214">
        <v>16.8</v>
      </c>
      <c r="P5709" s="214">
        <v>1.7</v>
      </c>
      <c r="Q5709" s="214">
        <v>8.4</v>
      </c>
      <c r="R5709" s="214">
        <v>15.1</v>
      </c>
      <c r="S5709" s="214">
        <v>15.1</v>
      </c>
      <c r="T5709" s="214">
        <v>6.7</v>
      </c>
      <c r="U5709" s="214" t="s">
        <v>140</v>
      </c>
      <c r="V5709" s="214" t="s">
        <v>140</v>
      </c>
      <c r="W5709" s="214" t="s">
        <v>140</v>
      </c>
      <c r="X5709" s="214" t="s">
        <v>140</v>
      </c>
    </row>
    <row r="5710" spans="1:24" x14ac:dyDescent="0.25">
      <c r="A5710" t="str">
        <f t="shared" si="90"/>
        <v>YAG10EULevel 7MaleAgriculture, food and related studiesAll</v>
      </c>
      <c r="B5710" s="214" t="s">
        <v>251</v>
      </c>
      <c r="C5710" s="214" t="s">
        <v>252</v>
      </c>
      <c r="D5710" s="214">
        <v>10</v>
      </c>
      <c r="E5710" s="214" t="s">
        <v>122</v>
      </c>
      <c r="F5710" s="214" t="s">
        <v>253</v>
      </c>
      <c r="G5710" s="214" t="s">
        <v>22</v>
      </c>
      <c r="H5710" s="214" t="s">
        <v>59</v>
      </c>
      <c r="I5710" s="214" t="s">
        <v>20</v>
      </c>
      <c r="J5710" s="214">
        <v>65</v>
      </c>
      <c r="K5710" s="214">
        <v>65</v>
      </c>
      <c r="L5710" s="214">
        <v>76.599999999999994</v>
      </c>
      <c r="M5710" s="214">
        <v>3</v>
      </c>
      <c r="N5710" s="214">
        <v>15</v>
      </c>
      <c r="O5710" s="214">
        <v>14.1</v>
      </c>
      <c r="P5710" s="214">
        <v>1.6</v>
      </c>
      <c r="Q5710" s="214">
        <v>7.8</v>
      </c>
      <c r="R5710" s="214">
        <v>7.8</v>
      </c>
      <c r="S5710" s="214">
        <v>7.8</v>
      </c>
      <c r="T5710" s="214">
        <v>0</v>
      </c>
      <c r="U5710" s="214" t="s">
        <v>140</v>
      </c>
      <c r="V5710" s="214" t="s">
        <v>140</v>
      </c>
      <c r="W5710" s="214" t="s">
        <v>140</v>
      </c>
      <c r="X5710" s="214" t="s">
        <v>140</v>
      </c>
    </row>
    <row r="5711" spans="1:24" x14ac:dyDescent="0.25">
      <c r="A5711" t="str">
        <f t="shared" si="90"/>
        <v>YAG10EULevel 7FemaleAllied healthAll</v>
      </c>
      <c r="B5711" s="214" t="s">
        <v>251</v>
      </c>
      <c r="C5711" s="214" t="s">
        <v>252</v>
      </c>
      <c r="D5711" s="214">
        <v>10</v>
      </c>
      <c r="E5711" s="214" t="s">
        <v>122</v>
      </c>
      <c r="F5711" s="214" t="s">
        <v>253</v>
      </c>
      <c r="G5711" s="214" t="s">
        <v>21</v>
      </c>
      <c r="H5711" s="214" t="s">
        <v>142</v>
      </c>
      <c r="I5711" s="214" t="s">
        <v>20</v>
      </c>
      <c r="J5711" s="214">
        <v>205</v>
      </c>
      <c r="K5711" s="214">
        <v>190</v>
      </c>
      <c r="L5711" s="214">
        <v>64.2</v>
      </c>
      <c r="M5711" s="214">
        <v>7.4</v>
      </c>
      <c r="N5711" s="214">
        <v>70</v>
      </c>
      <c r="O5711" s="214">
        <v>16.8</v>
      </c>
      <c r="P5711" s="214">
        <v>0.5</v>
      </c>
      <c r="Q5711" s="214">
        <v>17.899999999999999</v>
      </c>
      <c r="R5711" s="214">
        <v>18.399999999999999</v>
      </c>
      <c r="S5711" s="214">
        <v>18.399999999999999</v>
      </c>
      <c r="T5711" s="214">
        <v>0.5</v>
      </c>
      <c r="U5711" s="214">
        <v>35</v>
      </c>
      <c r="V5711" s="214">
        <v>19100</v>
      </c>
      <c r="W5711" s="214">
        <v>28900</v>
      </c>
      <c r="X5711" s="214">
        <v>37000</v>
      </c>
    </row>
    <row r="5712" spans="1:24" x14ac:dyDescent="0.25">
      <c r="A5712" t="str">
        <f t="shared" si="90"/>
        <v>YAG10EULevel 7MaleAllied healthAll</v>
      </c>
      <c r="B5712" s="214" t="s">
        <v>251</v>
      </c>
      <c r="C5712" s="214" t="s">
        <v>252</v>
      </c>
      <c r="D5712" s="214">
        <v>10</v>
      </c>
      <c r="E5712" s="214" t="s">
        <v>122</v>
      </c>
      <c r="F5712" s="214" t="s">
        <v>253</v>
      </c>
      <c r="G5712" s="214" t="s">
        <v>22</v>
      </c>
      <c r="H5712" s="214" t="s">
        <v>142</v>
      </c>
      <c r="I5712" s="214" t="s">
        <v>20</v>
      </c>
      <c r="J5712" s="214">
        <v>50</v>
      </c>
      <c r="K5712" s="214">
        <v>40</v>
      </c>
      <c r="L5712" s="214">
        <v>47.5</v>
      </c>
      <c r="M5712" s="214">
        <v>18.100000000000001</v>
      </c>
      <c r="N5712" s="214">
        <v>20</v>
      </c>
      <c r="O5712" s="214">
        <v>12.3</v>
      </c>
      <c r="P5712" s="214">
        <v>0</v>
      </c>
      <c r="Q5712" s="214">
        <v>30.3</v>
      </c>
      <c r="R5712" s="214">
        <v>32.799999999999997</v>
      </c>
      <c r="S5712" s="214">
        <v>40.200000000000003</v>
      </c>
      <c r="T5712" s="214">
        <v>9.8000000000000007</v>
      </c>
      <c r="U5712" s="214">
        <v>10</v>
      </c>
      <c r="V5712" s="214">
        <v>18200</v>
      </c>
      <c r="W5712" s="214">
        <v>45500</v>
      </c>
      <c r="X5712" s="214">
        <v>58800</v>
      </c>
    </row>
    <row r="5713" spans="1:24" x14ac:dyDescent="0.25">
      <c r="A5713" t="str">
        <f t="shared" si="90"/>
        <v>YAG10EULevel 7FemaleArchitecture, building and planningAll</v>
      </c>
      <c r="B5713" s="214" t="s">
        <v>251</v>
      </c>
      <c r="C5713" s="214" t="s">
        <v>252</v>
      </c>
      <c r="D5713" s="214">
        <v>10</v>
      </c>
      <c r="E5713" s="214" t="s">
        <v>122</v>
      </c>
      <c r="F5713" s="214" t="s">
        <v>253</v>
      </c>
      <c r="G5713" s="214" t="s">
        <v>21</v>
      </c>
      <c r="H5713" s="214" t="s">
        <v>74</v>
      </c>
      <c r="I5713" s="214" t="s">
        <v>20</v>
      </c>
      <c r="J5713" s="214">
        <v>180</v>
      </c>
      <c r="K5713" s="214">
        <v>150</v>
      </c>
      <c r="L5713" s="214">
        <v>53.6</v>
      </c>
      <c r="M5713" s="214">
        <v>15.1</v>
      </c>
      <c r="N5713" s="214">
        <v>70</v>
      </c>
      <c r="O5713" s="214">
        <v>18.899999999999999</v>
      </c>
      <c r="P5713" s="214">
        <v>2</v>
      </c>
      <c r="Q5713" s="214">
        <v>22.2</v>
      </c>
      <c r="R5713" s="214">
        <v>24.2</v>
      </c>
      <c r="S5713" s="214">
        <v>25.5</v>
      </c>
      <c r="T5713" s="214">
        <v>3.3</v>
      </c>
      <c r="U5713" s="214">
        <v>30</v>
      </c>
      <c r="V5713" s="214">
        <v>16100</v>
      </c>
      <c r="W5713" s="214">
        <v>30300</v>
      </c>
      <c r="X5713" s="214">
        <v>48200</v>
      </c>
    </row>
    <row r="5714" spans="1:24" x14ac:dyDescent="0.25">
      <c r="A5714" t="str">
        <f t="shared" si="90"/>
        <v>YAG10EULevel 7MaleArchitecture, building and planningAll</v>
      </c>
      <c r="B5714" s="214" t="s">
        <v>251</v>
      </c>
      <c r="C5714" s="214" t="s">
        <v>252</v>
      </c>
      <c r="D5714" s="214">
        <v>10</v>
      </c>
      <c r="E5714" s="214" t="s">
        <v>122</v>
      </c>
      <c r="F5714" s="214" t="s">
        <v>253</v>
      </c>
      <c r="G5714" s="214" t="s">
        <v>22</v>
      </c>
      <c r="H5714" s="214" t="s">
        <v>74</v>
      </c>
      <c r="I5714" s="214" t="s">
        <v>20</v>
      </c>
      <c r="J5714" s="214">
        <v>190</v>
      </c>
      <c r="K5714" s="214">
        <v>170</v>
      </c>
      <c r="L5714" s="214">
        <v>64</v>
      </c>
      <c r="M5714" s="214">
        <v>10.199999999999999</v>
      </c>
      <c r="N5714" s="214">
        <v>60</v>
      </c>
      <c r="O5714" s="214">
        <v>19.8</v>
      </c>
      <c r="P5714" s="214">
        <v>1.8</v>
      </c>
      <c r="Q5714" s="214">
        <v>14.2</v>
      </c>
      <c r="R5714" s="214">
        <v>14.5</v>
      </c>
      <c r="S5714" s="214">
        <v>14.5</v>
      </c>
      <c r="T5714" s="214">
        <v>0.3</v>
      </c>
      <c r="U5714" s="214">
        <v>20</v>
      </c>
      <c r="V5714" s="214">
        <v>42000</v>
      </c>
      <c r="W5714" s="214">
        <v>52600</v>
      </c>
      <c r="X5714" s="214">
        <v>75900</v>
      </c>
    </row>
    <row r="5715" spans="1:24" x14ac:dyDescent="0.25">
      <c r="A5715" t="str">
        <f t="shared" si="90"/>
        <v>YAG10EULevel 7FemaleBiosciencesAll</v>
      </c>
      <c r="B5715" s="214" t="s">
        <v>251</v>
      </c>
      <c r="C5715" s="214" t="s">
        <v>252</v>
      </c>
      <c r="D5715" s="214">
        <v>10</v>
      </c>
      <c r="E5715" s="214" t="s">
        <v>122</v>
      </c>
      <c r="F5715" s="214" t="s">
        <v>253</v>
      </c>
      <c r="G5715" s="214" t="s">
        <v>21</v>
      </c>
      <c r="H5715" s="214" t="s">
        <v>51</v>
      </c>
      <c r="I5715" s="214" t="s">
        <v>20</v>
      </c>
      <c r="J5715" s="214">
        <v>115</v>
      </c>
      <c r="K5715" s="214">
        <v>105</v>
      </c>
      <c r="L5715" s="214">
        <v>56.4</v>
      </c>
      <c r="M5715" s="214">
        <v>6</v>
      </c>
      <c r="N5715" s="214">
        <v>45</v>
      </c>
      <c r="O5715" s="214">
        <v>18.600000000000001</v>
      </c>
      <c r="P5715" s="214">
        <v>2.2999999999999998</v>
      </c>
      <c r="Q5715" s="214">
        <v>21.4</v>
      </c>
      <c r="R5715" s="214">
        <v>22.7</v>
      </c>
      <c r="S5715" s="214">
        <v>22.7</v>
      </c>
      <c r="T5715" s="214">
        <v>1.2</v>
      </c>
      <c r="U5715" s="214">
        <v>20</v>
      </c>
      <c r="V5715" s="214">
        <v>25500</v>
      </c>
      <c r="W5715" s="214">
        <v>34700</v>
      </c>
      <c r="X5715" s="214">
        <v>42700</v>
      </c>
    </row>
    <row r="5716" spans="1:24" x14ac:dyDescent="0.25">
      <c r="A5716" t="str">
        <f t="shared" si="90"/>
        <v>YAG10EULevel 7MaleBiosciencesAll</v>
      </c>
      <c r="B5716" s="214" t="s">
        <v>251</v>
      </c>
      <c r="C5716" s="214" t="s">
        <v>252</v>
      </c>
      <c r="D5716" s="214">
        <v>10</v>
      </c>
      <c r="E5716" s="214" t="s">
        <v>122</v>
      </c>
      <c r="F5716" s="214" t="s">
        <v>253</v>
      </c>
      <c r="G5716" s="214" t="s">
        <v>22</v>
      </c>
      <c r="H5716" s="214" t="s">
        <v>51</v>
      </c>
      <c r="I5716" s="214" t="s">
        <v>20</v>
      </c>
      <c r="J5716" s="214">
        <v>80</v>
      </c>
      <c r="K5716" s="214">
        <v>70</v>
      </c>
      <c r="L5716" s="214">
        <v>51.4</v>
      </c>
      <c r="M5716" s="214">
        <v>11.3</v>
      </c>
      <c r="N5716" s="214">
        <v>35</v>
      </c>
      <c r="O5716" s="214">
        <v>24.8</v>
      </c>
      <c r="P5716" s="214">
        <v>0</v>
      </c>
      <c r="Q5716" s="214">
        <v>21</v>
      </c>
      <c r="R5716" s="214">
        <v>23.8</v>
      </c>
      <c r="S5716" s="214">
        <v>23.8</v>
      </c>
      <c r="T5716" s="214">
        <v>2.8</v>
      </c>
      <c r="U5716" s="214">
        <v>15</v>
      </c>
      <c r="V5716" s="214">
        <v>25200</v>
      </c>
      <c r="W5716" s="214">
        <v>42700</v>
      </c>
      <c r="X5716" s="214">
        <v>52900</v>
      </c>
    </row>
    <row r="5717" spans="1:24" x14ac:dyDescent="0.25">
      <c r="A5717" t="str">
        <f t="shared" si="90"/>
        <v>YAG10EULevel 7FemaleBusiness and managementAll</v>
      </c>
      <c r="B5717" s="214" t="s">
        <v>251</v>
      </c>
      <c r="C5717" s="214" t="s">
        <v>252</v>
      </c>
      <c r="D5717" s="214">
        <v>10</v>
      </c>
      <c r="E5717" s="214" t="s">
        <v>122</v>
      </c>
      <c r="F5717" s="214" t="s">
        <v>253</v>
      </c>
      <c r="G5717" s="214" t="s">
        <v>21</v>
      </c>
      <c r="H5717" s="214" t="s">
        <v>87</v>
      </c>
      <c r="I5717" s="214" t="s">
        <v>20</v>
      </c>
      <c r="J5717" s="214">
        <v>1465</v>
      </c>
      <c r="K5717" s="214">
        <v>1305</v>
      </c>
      <c r="L5717" s="214">
        <v>61.4</v>
      </c>
      <c r="M5717" s="214">
        <v>11.2</v>
      </c>
      <c r="N5717" s="214">
        <v>505</v>
      </c>
      <c r="O5717" s="214">
        <v>18.399999999999999</v>
      </c>
      <c r="P5717" s="214">
        <v>2.2000000000000002</v>
      </c>
      <c r="Q5717" s="214">
        <v>17.3</v>
      </c>
      <c r="R5717" s="214">
        <v>17.899999999999999</v>
      </c>
      <c r="S5717" s="214">
        <v>18</v>
      </c>
      <c r="T5717" s="214">
        <v>0.7</v>
      </c>
      <c r="U5717" s="214">
        <v>200</v>
      </c>
      <c r="V5717" s="214">
        <v>25600</v>
      </c>
      <c r="W5717" s="214">
        <v>38700</v>
      </c>
      <c r="X5717" s="214">
        <v>71900</v>
      </c>
    </row>
    <row r="5718" spans="1:24" x14ac:dyDescent="0.25">
      <c r="A5718" t="str">
        <f t="shared" si="90"/>
        <v>YAG10EULevel 7MaleBusiness and managementAll</v>
      </c>
      <c r="B5718" s="214" t="s">
        <v>251</v>
      </c>
      <c r="C5718" s="214" t="s">
        <v>252</v>
      </c>
      <c r="D5718" s="214">
        <v>10</v>
      </c>
      <c r="E5718" s="214" t="s">
        <v>122</v>
      </c>
      <c r="F5718" s="214" t="s">
        <v>253</v>
      </c>
      <c r="G5718" s="214" t="s">
        <v>22</v>
      </c>
      <c r="H5718" s="214" t="s">
        <v>87</v>
      </c>
      <c r="I5718" s="214" t="s">
        <v>20</v>
      </c>
      <c r="J5718" s="214">
        <v>1685</v>
      </c>
      <c r="K5718" s="214">
        <v>1525</v>
      </c>
      <c r="L5718" s="214">
        <v>63.7</v>
      </c>
      <c r="M5718" s="214">
        <v>9.4</v>
      </c>
      <c r="N5718" s="214">
        <v>555</v>
      </c>
      <c r="O5718" s="214">
        <v>16.2</v>
      </c>
      <c r="P5718" s="214">
        <v>1.2</v>
      </c>
      <c r="Q5718" s="214">
        <v>18.100000000000001</v>
      </c>
      <c r="R5718" s="214">
        <v>18.5</v>
      </c>
      <c r="S5718" s="214">
        <v>18.8</v>
      </c>
      <c r="T5718" s="214">
        <v>0.7</v>
      </c>
      <c r="U5718" s="214">
        <v>265</v>
      </c>
      <c r="V5718" s="214">
        <v>50400</v>
      </c>
      <c r="W5718" s="214">
        <v>101100</v>
      </c>
      <c r="X5718" s="214">
        <v>177000</v>
      </c>
    </row>
    <row r="5719" spans="1:24" x14ac:dyDescent="0.25">
      <c r="A5719" t="str">
        <f t="shared" si="90"/>
        <v>YAG10EULevel 7FemaleChemistryAll</v>
      </c>
      <c r="B5719" s="214" t="s">
        <v>251</v>
      </c>
      <c r="C5719" s="214" t="s">
        <v>252</v>
      </c>
      <c r="D5719" s="214">
        <v>10</v>
      </c>
      <c r="E5719" s="214" t="s">
        <v>122</v>
      </c>
      <c r="F5719" s="214" t="s">
        <v>253</v>
      </c>
      <c r="G5719" s="214" t="s">
        <v>21</v>
      </c>
      <c r="H5719" s="214" t="s">
        <v>63</v>
      </c>
      <c r="I5719" s="214" t="s">
        <v>20</v>
      </c>
      <c r="J5719" s="214">
        <v>20</v>
      </c>
      <c r="K5719" s="214">
        <v>20</v>
      </c>
      <c r="L5719" s="214">
        <v>51.7</v>
      </c>
      <c r="M5719" s="214">
        <v>11.7</v>
      </c>
      <c r="N5719" s="214">
        <v>10</v>
      </c>
      <c r="O5719" s="214">
        <v>11.4</v>
      </c>
      <c r="P5719" s="214">
        <v>0</v>
      </c>
      <c r="Q5719" s="214">
        <v>36.9</v>
      </c>
      <c r="R5719" s="214">
        <v>36.9</v>
      </c>
      <c r="S5719" s="214">
        <v>36.9</v>
      </c>
      <c r="T5719" s="214">
        <v>0</v>
      </c>
      <c r="U5719" s="214" t="s">
        <v>140</v>
      </c>
      <c r="V5719" s="214" t="s">
        <v>140</v>
      </c>
      <c r="W5719" s="214" t="s">
        <v>140</v>
      </c>
      <c r="X5719" s="214" t="s">
        <v>140</v>
      </c>
    </row>
    <row r="5720" spans="1:24" x14ac:dyDescent="0.25">
      <c r="A5720" t="str">
        <f t="shared" si="90"/>
        <v>YAG10EULevel 7MaleChemistryAll</v>
      </c>
      <c r="B5720" s="214" t="s">
        <v>251</v>
      </c>
      <c r="C5720" s="214" t="s">
        <v>252</v>
      </c>
      <c r="D5720" s="214">
        <v>10</v>
      </c>
      <c r="E5720" s="214" t="s">
        <v>122</v>
      </c>
      <c r="F5720" s="214" t="s">
        <v>253</v>
      </c>
      <c r="G5720" s="214" t="s">
        <v>22</v>
      </c>
      <c r="H5720" s="214" t="s">
        <v>63</v>
      </c>
      <c r="I5720" s="214" t="s">
        <v>20</v>
      </c>
      <c r="J5720" s="214">
        <v>25</v>
      </c>
      <c r="K5720" s="214">
        <v>20</v>
      </c>
      <c r="L5720" s="214">
        <v>64.400000000000006</v>
      </c>
      <c r="M5720" s="214">
        <v>20.7</v>
      </c>
      <c r="N5720" s="214">
        <v>5</v>
      </c>
      <c r="O5720" s="214">
        <v>17.399999999999999</v>
      </c>
      <c r="P5720" s="214">
        <v>0</v>
      </c>
      <c r="Q5720" s="214">
        <v>18.3</v>
      </c>
      <c r="R5720" s="214">
        <v>18.3</v>
      </c>
      <c r="S5720" s="214">
        <v>18.3</v>
      </c>
      <c r="T5720" s="214">
        <v>0</v>
      </c>
      <c r="U5720" s="214" t="s">
        <v>140</v>
      </c>
      <c r="V5720" s="214" t="s">
        <v>140</v>
      </c>
      <c r="W5720" s="214" t="s">
        <v>140</v>
      </c>
      <c r="X5720" s="214" t="s">
        <v>140</v>
      </c>
    </row>
    <row r="5721" spans="1:24" x14ac:dyDescent="0.25">
      <c r="A5721" t="str">
        <f t="shared" si="90"/>
        <v>YAG10EULevel 7FemaleCombined and general studiesAll</v>
      </c>
      <c r="B5721" s="214" t="s">
        <v>251</v>
      </c>
      <c r="C5721" s="214" t="s">
        <v>252</v>
      </c>
      <c r="D5721" s="214">
        <v>10</v>
      </c>
      <c r="E5721" s="214" t="s">
        <v>122</v>
      </c>
      <c r="F5721" s="214" t="s">
        <v>253</v>
      </c>
      <c r="G5721" s="214" t="s">
        <v>21</v>
      </c>
      <c r="H5721" s="214" t="s">
        <v>103</v>
      </c>
      <c r="I5721" s="214" t="s">
        <v>20</v>
      </c>
      <c r="J5721" s="214">
        <v>10</v>
      </c>
      <c r="K5721" s="214">
        <v>10</v>
      </c>
      <c r="L5721" s="214">
        <v>72.099999999999994</v>
      </c>
      <c r="M5721" s="214">
        <v>11.6</v>
      </c>
      <c r="N5721" s="214">
        <v>5</v>
      </c>
      <c r="O5721" s="214">
        <v>0</v>
      </c>
      <c r="P5721" s="214">
        <v>0</v>
      </c>
      <c r="Q5721" s="214">
        <v>14.8</v>
      </c>
      <c r="R5721" s="214">
        <v>14.8</v>
      </c>
      <c r="S5721" s="214">
        <v>27.9</v>
      </c>
      <c r="T5721" s="214">
        <v>13.1</v>
      </c>
      <c r="U5721" s="214" t="s">
        <v>140</v>
      </c>
      <c r="V5721" s="214" t="s">
        <v>140</v>
      </c>
      <c r="W5721" s="214" t="s">
        <v>140</v>
      </c>
      <c r="X5721" s="214" t="s">
        <v>140</v>
      </c>
    </row>
    <row r="5722" spans="1:24" x14ac:dyDescent="0.25">
      <c r="A5722" t="str">
        <f t="shared" si="90"/>
        <v>YAG10EULevel 7MaleCombined and general studiesAll</v>
      </c>
      <c r="B5722" s="214" t="s">
        <v>251</v>
      </c>
      <c r="C5722" s="214" t="s">
        <v>252</v>
      </c>
      <c r="D5722" s="214">
        <v>10</v>
      </c>
      <c r="E5722" s="214" t="s">
        <v>122</v>
      </c>
      <c r="F5722" s="214" t="s">
        <v>253</v>
      </c>
      <c r="G5722" s="214" t="s">
        <v>22</v>
      </c>
      <c r="H5722" s="214" t="s">
        <v>103</v>
      </c>
      <c r="I5722" s="214" t="s">
        <v>20</v>
      </c>
      <c r="J5722" s="214">
        <v>15</v>
      </c>
      <c r="K5722" s="214">
        <v>15</v>
      </c>
      <c r="L5722" s="214">
        <v>66.7</v>
      </c>
      <c r="M5722" s="214">
        <v>6.2</v>
      </c>
      <c r="N5722" s="214">
        <v>5</v>
      </c>
      <c r="O5722" s="214">
        <v>13.3</v>
      </c>
      <c r="P5722" s="214">
        <v>0</v>
      </c>
      <c r="Q5722" s="214">
        <v>20</v>
      </c>
      <c r="R5722" s="214">
        <v>20</v>
      </c>
      <c r="S5722" s="214">
        <v>20</v>
      </c>
      <c r="T5722" s="214">
        <v>0</v>
      </c>
      <c r="U5722" s="214" t="s">
        <v>140</v>
      </c>
      <c r="V5722" s="214" t="s">
        <v>140</v>
      </c>
      <c r="W5722" s="214" t="s">
        <v>140</v>
      </c>
      <c r="X5722" s="214" t="s">
        <v>140</v>
      </c>
    </row>
    <row r="5723" spans="1:24" x14ac:dyDescent="0.25">
      <c r="A5723" t="str">
        <f t="shared" si="90"/>
        <v>YAG10EULevel 7FemaleComputingAll</v>
      </c>
      <c r="B5723" s="214" t="s">
        <v>251</v>
      </c>
      <c r="C5723" s="214" t="s">
        <v>252</v>
      </c>
      <c r="D5723" s="214">
        <v>10</v>
      </c>
      <c r="E5723" s="214" t="s">
        <v>122</v>
      </c>
      <c r="F5723" s="214" t="s">
        <v>253</v>
      </c>
      <c r="G5723" s="214" t="s">
        <v>21</v>
      </c>
      <c r="H5723" s="214" t="s">
        <v>71</v>
      </c>
      <c r="I5723" s="214" t="s">
        <v>20</v>
      </c>
      <c r="J5723" s="214">
        <v>110</v>
      </c>
      <c r="K5723" s="214">
        <v>95</v>
      </c>
      <c r="L5723" s="214">
        <v>55.1</v>
      </c>
      <c r="M5723" s="214">
        <v>12</v>
      </c>
      <c r="N5723" s="214">
        <v>45</v>
      </c>
      <c r="O5723" s="214">
        <v>18.8</v>
      </c>
      <c r="P5723" s="214">
        <v>3.2</v>
      </c>
      <c r="Q5723" s="214">
        <v>18.7</v>
      </c>
      <c r="R5723" s="214">
        <v>20.8</v>
      </c>
      <c r="S5723" s="214">
        <v>22.9</v>
      </c>
      <c r="T5723" s="214">
        <v>4.2</v>
      </c>
      <c r="U5723" s="214">
        <v>15</v>
      </c>
      <c r="V5723" s="214">
        <v>40900</v>
      </c>
      <c r="W5723" s="214">
        <v>44500</v>
      </c>
      <c r="X5723" s="214">
        <v>69000</v>
      </c>
    </row>
    <row r="5724" spans="1:24" x14ac:dyDescent="0.25">
      <c r="A5724" t="str">
        <f t="shared" si="90"/>
        <v>YAG10EULevel 7MaleComputingAll</v>
      </c>
      <c r="B5724" s="214" t="s">
        <v>251</v>
      </c>
      <c r="C5724" s="214" t="s">
        <v>252</v>
      </c>
      <c r="D5724" s="214">
        <v>10</v>
      </c>
      <c r="E5724" s="214" t="s">
        <v>122</v>
      </c>
      <c r="F5724" s="214" t="s">
        <v>253</v>
      </c>
      <c r="G5724" s="214" t="s">
        <v>22</v>
      </c>
      <c r="H5724" s="214" t="s">
        <v>71</v>
      </c>
      <c r="I5724" s="214" t="s">
        <v>20</v>
      </c>
      <c r="J5724" s="214">
        <v>535</v>
      </c>
      <c r="K5724" s="214">
        <v>500</v>
      </c>
      <c r="L5724" s="214">
        <v>63.7</v>
      </c>
      <c r="M5724" s="214">
        <v>6.6</v>
      </c>
      <c r="N5724" s="214">
        <v>180</v>
      </c>
      <c r="O5724" s="214">
        <v>15.6</v>
      </c>
      <c r="P5724" s="214">
        <v>1.2</v>
      </c>
      <c r="Q5724" s="214">
        <v>18.7</v>
      </c>
      <c r="R5724" s="214">
        <v>19.100000000000001</v>
      </c>
      <c r="S5724" s="214">
        <v>19.5</v>
      </c>
      <c r="T5724" s="214">
        <v>0.9</v>
      </c>
      <c r="U5724" s="214">
        <v>90</v>
      </c>
      <c r="V5724" s="214">
        <v>37600</v>
      </c>
      <c r="W5724" s="214">
        <v>56200</v>
      </c>
      <c r="X5724" s="214">
        <v>77700</v>
      </c>
    </row>
    <row r="5725" spans="1:24" x14ac:dyDescent="0.25">
      <c r="A5725" t="str">
        <f t="shared" si="90"/>
        <v>YAG10EULevel 7FemaleCreative arts and designAll</v>
      </c>
      <c r="B5725" s="214" t="s">
        <v>251</v>
      </c>
      <c r="C5725" s="214" t="s">
        <v>252</v>
      </c>
      <c r="D5725" s="214">
        <v>10</v>
      </c>
      <c r="E5725" s="214" t="s">
        <v>122</v>
      </c>
      <c r="F5725" s="214" t="s">
        <v>253</v>
      </c>
      <c r="G5725" s="214" t="s">
        <v>21</v>
      </c>
      <c r="H5725" s="214" t="s">
        <v>99</v>
      </c>
      <c r="I5725" s="214" t="s">
        <v>20</v>
      </c>
      <c r="J5725" s="214">
        <v>375</v>
      </c>
      <c r="K5725" s="214">
        <v>335</v>
      </c>
      <c r="L5725" s="214">
        <v>47.7</v>
      </c>
      <c r="M5725" s="214">
        <v>10.7</v>
      </c>
      <c r="N5725" s="214">
        <v>175</v>
      </c>
      <c r="O5725" s="214">
        <v>27.5</v>
      </c>
      <c r="P5725" s="214">
        <v>1.5</v>
      </c>
      <c r="Q5725" s="214">
        <v>20.3</v>
      </c>
      <c r="R5725" s="214">
        <v>22.1</v>
      </c>
      <c r="S5725" s="214">
        <v>23.3</v>
      </c>
      <c r="T5725" s="214">
        <v>3</v>
      </c>
      <c r="U5725" s="214">
        <v>60</v>
      </c>
      <c r="V5725" s="214">
        <v>9500</v>
      </c>
      <c r="W5725" s="214">
        <v>25200</v>
      </c>
      <c r="X5725" s="214">
        <v>37200</v>
      </c>
    </row>
    <row r="5726" spans="1:24" x14ac:dyDescent="0.25">
      <c r="A5726" t="str">
        <f t="shared" si="90"/>
        <v>YAG10EULevel 7MaleCreative arts and designAll</v>
      </c>
      <c r="B5726" s="214" t="s">
        <v>251</v>
      </c>
      <c r="C5726" s="214" t="s">
        <v>252</v>
      </c>
      <c r="D5726" s="214">
        <v>10</v>
      </c>
      <c r="E5726" s="214" t="s">
        <v>122</v>
      </c>
      <c r="F5726" s="214" t="s">
        <v>253</v>
      </c>
      <c r="G5726" s="214" t="s">
        <v>22</v>
      </c>
      <c r="H5726" s="214" t="s">
        <v>99</v>
      </c>
      <c r="I5726" s="214" t="s">
        <v>20</v>
      </c>
      <c r="J5726" s="214">
        <v>215</v>
      </c>
      <c r="K5726" s="214">
        <v>200</v>
      </c>
      <c r="L5726" s="214">
        <v>54.4</v>
      </c>
      <c r="M5726" s="214">
        <v>7.9</v>
      </c>
      <c r="N5726" s="214">
        <v>90</v>
      </c>
      <c r="O5726" s="214">
        <v>20.9</v>
      </c>
      <c r="P5726" s="214">
        <v>2</v>
      </c>
      <c r="Q5726" s="214">
        <v>19.600000000000001</v>
      </c>
      <c r="R5726" s="214">
        <v>20.100000000000001</v>
      </c>
      <c r="S5726" s="214">
        <v>22.7</v>
      </c>
      <c r="T5726" s="214">
        <v>3</v>
      </c>
      <c r="U5726" s="214">
        <v>35</v>
      </c>
      <c r="V5726" s="214">
        <v>11700</v>
      </c>
      <c r="W5726" s="214">
        <v>30700</v>
      </c>
      <c r="X5726" s="214">
        <v>50000</v>
      </c>
    </row>
    <row r="5727" spans="1:24" x14ac:dyDescent="0.25">
      <c r="A5727" t="str">
        <f t="shared" si="90"/>
        <v>YAG10EULevel 7FemaleEconomicsAll</v>
      </c>
      <c r="B5727" s="214" t="s">
        <v>251</v>
      </c>
      <c r="C5727" s="214" t="s">
        <v>252</v>
      </c>
      <c r="D5727" s="214">
        <v>10</v>
      </c>
      <c r="E5727" s="214" t="s">
        <v>122</v>
      </c>
      <c r="F5727" s="214" t="s">
        <v>253</v>
      </c>
      <c r="G5727" s="214" t="s">
        <v>21</v>
      </c>
      <c r="H5727" s="214" t="s">
        <v>79</v>
      </c>
      <c r="I5727" s="214" t="s">
        <v>20</v>
      </c>
      <c r="J5727" s="214">
        <v>170</v>
      </c>
      <c r="K5727" s="214">
        <v>150</v>
      </c>
      <c r="L5727" s="214">
        <v>55.3</v>
      </c>
      <c r="M5727" s="214">
        <v>11.5</v>
      </c>
      <c r="N5727" s="214">
        <v>70</v>
      </c>
      <c r="O5727" s="214">
        <v>17.100000000000001</v>
      </c>
      <c r="P5727" s="214">
        <v>3.6</v>
      </c>
      <c r="Q5727" s="214">
        <v>23.1</v>
      </c>
      <c r="R5727" s="214">
        <v>24</v>
      </c>
      <c r="S5727" s="214">
        <v>24</v>
      </c>
      <c r="T5727" s="214">
        <v>1</v>
      </c>
      <c r="U5727" s="214">
        <v>35</v>
      </c>
      <c r="V5727" s="214">
        <v>34300</v>
      </c>
      <c r="W5727" s="214">
        <v>43800</v>
      </c>
      <c r="X5727" s="214">
        <v>77400</v>
      </c>
    </row>
    <row r="5728" spans="1:24" x14ac:dyDescent="0.25">
      <c r="A5728" t="str">
        <f t="shared" si="90"/>
        <v>YAG10EULevel 7MaleEconomicsAll</v>
      </c>
      <c r="B5728" s="214" t="s">
        <v>251</v>
      </c>
      <c r="C5728" s="214" t="s">
        <v>252</v>
      </c>
      <c r="D5728" s="214">
        <v>10</v>
      </c>
      <c r="E5728" s="214" t="s">
        <v>122</v>
      </c>
      <c r="F5728" s="214" t="s">
        <v>253</v>
      </c>
      <c r="G5728" s="214" t="s">
        <v>22</v>
      </c>
      <c r="H5728" s="214" t="s">
        <v>79</v>
      </c>
      <c r="I5728" s="214" t="s">
        <v>20</v>
      </c>
      <c r="J5728" s="214">
        <v>270</v>
      </c>
      <c r="K5728" s="214">
        <v>245</v>
      </c>
      <c r="L5728" s="214">
        <v>58.5</v>
      </c>
      <c r="M5728" s="214">
        <v>9.4</v>
      </c>
      <c r="N5728" s="214">
        <v>100</v>
      </c>
      <c r="O5728" s="214">
        <v>17.100000000000001</v>
      </c>
      <c r="P5728" s="214">
        <v>2.4</v>
      </c>
      <c r="Q5728" s="214">
        <v>20.3</v>
      </c>
      <c r="R5728" s="214">
        <v>21.4</v>
      </c>
      <c r="S5728" s="214">
        <v>22</v>
      </c>
      <c r="T5728" s="214">
        <v>1.6</v>
      </c>
      <c r="U5728" s="214">
        <v>45</v>
      </c>
      <c r="V5728" s="214">
        <v>50400</v>
      </c>
      <c r="W5728" s="214">
        <v>79900</v>
      </c>
      <c r="X5728" s="214">
        <v>116400</v>
      </c>
    </row>
    <row r="5729" spans="1:24" x14ac:dyDescent="0.25">
      <c r="A5729" t="str">
        <f t="shared" si="90"/>
        <v>YAG10EULevel 7FemaleEducation and teachingAll</v>
      </c>
      <c r="B5729" s="214" t="s">
        <v>251</v>
      </c>
      <c r="C5729" s="214" t="s">
        <v>252</v>
      </c>
      <c r="D5729" s="214">
        <v>10</v>
      </c>
      <c r="E5729" s="214" t="s">
        <v>122</v>
      </c>
      <c r="F5729" s="214" t="s">
        <v>253</v>
      </c>
      <c r="G5729" s="214" t="s">
        <v>21</v>
      </c>
      <c r="H5729" s="214" t="s">
        <v>101</v>
      </c>
      <c r="I5729" s="214" t="s">
        <v>20</v>
      </c>
      <c r="J5729" s="214">
        <v>480</v>
      </c>
      <c r="K5729" s="214">
        <v>455</v>
      </c>
      <c r="L5729" s="214">
        <v>73</v>
      </c>
      <c r="M5729" s="214">
        <v>5.6</v>
      </c>
      <c r="N5729" s="214">
        <v>125</v>
      </c>
      <c r="O5729" s="214">
        <v>12.8</v>
      </c>
      <c r="P5729" s="214">
        <v>1</v>
      </c>
      <c r="Q5729" s="214">
        <v>9.4</v>
      </c>
      <c r="R5729" s="214">
        <v>11.8</v>
      </c>
      <c r="S5729" s="214">
        <v>13.2</v>
      </c>
      <c r="T5729" s="214">
        <v>3.8</v>
      </c>
      <c r="U5729" s="214">
        <v>40</v>
      </c>
      <c r="V5729" s="214">
        <v>20100</v>
      </c>
      <c r="W5729" s="214">
        <v>34700</v>
      </c>
      <c r="X5729" s="214">
        <v>44500</v>
      </c>
    </row>
    <row r="5730" spans="1:24" x14ac:dyDescent="0.25">
      <c r="A5730" t="str">
        <f t="shared" si="90"/>
        <v>YAG10EULevel 7MaleEducation and teachingAll</v>
      </c>
      <c r="B5730" s="214" t="s">
        <v>251</v>
      </c>
      <c r="C5730" s="214" t="s">
        <v>252</v>
      </c>
      <c r="D5730" s="214">
        <v>10</v>
      </c>
      <c r="E5730" s="214" t="s">
        <v>122</v>
      </c>
      <c r="F5730" s="214" t="s">
        <v>253</v>
      </c>
      <c r="G5730" s="214" t="s">
        <v>22</v>
      </c>
      <c r="H5730" s="214" t="s">
        <v>101</v>
      </c>
      <c r="I5730" s="214" t="s">
        <v>20</v>
      </c>
      <c r="J5730" s="214">
        <v>120</v>
      </c>
      <c r="K5730" s="214">
        <v>115</v>
      </c>
      <c r="L5730" s="214">
        <v>61.3</v>
      </c>
      <c r="M5730" s="214">
        <v>4.0999999999999996</v>
      </c>
      <c r="N5730" s="214">
        <v>45</v>
      </c>
      <c r="O5730" s="214">
        <v>9</v>
      </c>
      <c r="P5730" s="214">
        <v>1.7</v>
      </c>
      <c r="Q5730" s="214">
        <v>27.1</v>
      </c>
      <c r="R5730" s="214">
        <v>28</v>
      </c>
      <c r="S5730" s="214">
        <v>28</v>
      </c>
      <c r="T5730" s="214">
        <v>0.9</v>
      </c>
      <c r="U5730" s="214">
        <v>30</v>
      </c>
      <c r="V5730" s="214">
        <v>43100</v>
      </c>
      <c r="W5730" s="214">
        <v>54000</v>
      </c>
      <c r="X5730" s="214">
        <v>74500</v>
      </c>
    </row>
    <row r="5731" spans="1:24" x14ac:dyDescent="0.25">
      <c r="A5731" t="str">
        <f t="shared" si="90"/>
        <v>YAG10EULevel 7FemaleEngineeringAll</v>
      </c>
      <c r="B5731" s="214" t="s">
        <v>251</v>
      </c>
      <c r="C5731" s="214" t="s">
        <v>252</v>
      </c>
      <c r="D5731" s="214">
        <v>10</v>
      </c>
      <c r="E5731" s="214" t="s">
        <v>122</v>
      </c>
      <c r="F5731" s="214" t="s">
        <v>253</v>
      </c>
      <c r="G5731" s="214" t="s">
        <v>21</v>
      </c>
      <c r="H5731" s="214" t="s">
        <v>68</v>
      </c>
      <c r="I5731" s="214" t="s">
        <v>20</v>
      </c>
      <c r="J5731" s="214">
        <v>235</v>
      </c>
      <c r="K5731" s="214">
        <v>215</v>
      </c>
      <c r="L5731" s="214">
        <v>60.9</v>
      </c>
      <c r="M5731" s="214">
        <v>8.9</v>
      </c>
      <c r="N5731" s="214">
        <v>85</v>
      </c>
      <c r="O5731" s="214">
        <v>16.899999999999999</v>
      </c>
      <c r="P5731" s="214">
        <v>1.2</v>
      </c>
      <c r="Q5731" s="214">
        <v>19.899999999999999</v>
      </c>
      <c r="R5731" s="214">
        <v>20.6</v>
      </c>
      <c r="S5731" s="214">
        <v>21</v>
      </c>
      <c r="T5731" s="214">
        <v>1.2</v>
      </c>
      <c r="U5731" s="214">
        <v>40</v>
      </c>
      <c r="V5731" s="214">
        <v>33600</v>
      </c>
      <c r="W5731" s="214">
        <v>42300</v>
      </c>
      <c r="X5731" s="214">
        <v>64200</v>
      </c>
    </row>
    <row r="5732" spans="1:24" x14ac:dyDescent="0.25">
      <c r="A5732" t="str">
        <f t="shared" si="90"/>
        <v>YAG10EULevel 7MaleEngineeringAll</v>
      </c>
      <c r="B5732" s="214" t="s">
        <v>251</v>
      </c>
      <c r="C5732" s="214" t="s">
        <v>252</v>
      </c>
      <c r="D5732" s="214">
        <v>10</v>
      </c>
      <c r="E5732" s="214" t="s">
        <v>122</v>
      </c>
      <c r="F5732" s="214" t="s">
        <v>253</v>
      </c>
      <c r="G5732" s="214" t="s">
        <v>22</v>
      </c>
      <c r="H5732" s="214" t="s">
        <v>68</v>
      </c>
      <c r="I5732" s="214" t="s">
        <v>20</v>
      </c>
      <c r="J5732" s="214">
        <v>1085</v>
      </c>
      <c r="K5732" s="214">
        <v>990</v>
      </c>
      <c r="L5732" s="214">
        <v>72</v>
      </c>
      <c r="M5732" s="214">
        <v>8.8000000000000007</v>
      </c>
      <c r="N5732" s="214">
        <v>275</v>
      </c>
      <c r="O5732" s="214">
        <v>12.7</v>
      </c>
      <c r="P5732" s="214">
        <v>0.8</v>
      </c>
      <c r="Q5732" s="214">
        <v>13.7</v>
      </c>
      <c r="R5732" s="214">
        <v>14.3</v>
      </c>
      <c r="S5732" s="214">
        <v>14.5</v>
      </c>
      <c r="T5732" s="214">
        <v>0.8</v>
      </c>
      <c r="U5732" s="214">
        <v>125</v>
      </c>
      <c r="V5732" s="214">
        <v>39100</v>
      </c>
      <c r="W5732" s="214">
        <v>52200</v>
      </c>
      <c r="X5732" s="214">
        <v>73700</v>
      </c>
    </row>
    <row r="5733" spans="1:24" x14ac:dyDescent="0.25">
      <c r="A5733" t="str">
        <f t="shared" si="90"/>
        <v>YAG10EULevel 7FemaleEnglish studiesAll</v>
      </c>
      <c r="B5733" s="214" t="s">
        <v>251</v>
      </c>
      <c r="C5733" s="214" t="s">
        <v>252</v>
      </c>
      <c r="D5733" s="214">
        <v>10</v>
      </c>
      <c r="E5733" s="214" t="s">
        <v>122</v>
      </c>
      <c r="F5733" s="214" t="s">
        <v>253</v>
      </c>
      <c r="G5733" s="214" t="s">
        <v>21</v>
      </c>
      <c r="H5733" s="214" t="s">
        <v>90</v>
      </c>
      <c r="I5733" s="214" t="s">
        <v>20</v>
      </c>
      <c r="J5733" s="214">
        <v>205</v>
      </c>
      <c r="K5733" s="214">
        <v>180</v>
      </c>
      <c r="L5733" s="214">
        <v>54.9</v>
      </c>
      <c r="M5733" s="214">
        <v>10.3</v>
      </c>
      <c r="N5733" s="214">
        <v>80</v>
      </c>
      <c r="O5733" s="214">
        <v>22.5</v>
      </c>
      <c r="P5733" s="214">
        <v>0.5</v>
      </c>
      <c r="Q5733" s="214">
        <v>20.2</v>
      </c>
      <c r="R5733" s="214">
        <v>21.6</v>
      </c>
      <c r="S5733" s="214">
        <v>22.1</v>
      </c>
      <c r="T5733" s="214">
        <v>1.9</v>
      </c>
      <c r="U5733" s="214">
        <v>35</v>
      </c>
      <c r="V5733" s="214">
        <v>24100</v>
      </c>
      <c r="W5733" s="214">
        <v>33900</v>
      </c>
      <c r="X5733" s="214">
        <v>45300</v>
      </c>
    </row>
    <row r="5734" spans="1:24" x14ac:dyDescent="0.25">
      <c r="A5734" t="str">
        <f t="shared" si="90"/>
        <v>YAG10EULevel 7MaleEnglish studiesAll</v>
      </c>
      <c r="B5734" s="214" t="s">
        <v>251</v>
      </c>
      <c r="C5734" s="214" t="s">
        <v>252</v>
      </c>
      <c r="D5734" s="214">
        <v>10</v>
      </c>
      <c r="E5734" s="214" t="s">
        <v>122</v>
      </c>
      <c r="F5734" s="214" t="s">
        <v>253</v>
      </c>
      <c r="G5734" s="214" t="s">
        <v>22</v>
      </c>
      <c r="H5734" s="214" t="s">
        <v>90</v>
      </c>
      <c r="I5734" s="214" t="s">
        <v>20</v>
      </c>
      <c r="J5734" s="214">
        <v>45</v>
      </c>
      <c r="K5734" s="214">
        <v>40</v>
      </c>
      <c r="L5734" s="214">
        <v>49.6</v>
      </c>
      <c r="M5734" s="214">
        <v>9</v>
      </c>
      <c r="N5734" s="214">
        <v>20</v>
      </c>
      <c r="O5734" s="214">
        <v>25.8</v>
      </c>
      <c r="P5734" s="214">
        <v>0</v>
      </c>
      <c r="Q5734" s="214">
        <v>19.7</v>
      </c>
      <c r="R5734" s="214">
        <v>24.6</v>
      </c>
      <c r="S5734" s="214">
        <v>24.6</v>
      </c>
      <c r="T5734" s="214">
        <v>4.9000000000000004</v>
      </c>
      <c r="U5734" s="214" t="s">
        <v>140</v>
      </c>
      <c r="V5734" s="214" t="s">
        <v>140</v>
      </c>
      <c r="W5734" s="214" t="s">
        <v>140</v>
      </c>
      <c r="X5734" s="214" t="s">
        <v>140</v>
      </c>
    </row>
    <row r="5735" spans="1:24" x14ac:dyDescent="0.25">
      <c r="A5735" t="str">
        <f t="shared" si="90"/>
        <v>YAG10EULevel 7FemaleGeneral, applied and forensic sciencesAll</v>
      </c>
      <c r="B5735" s="214" t="s">
        <v>251</v>
      </c>
      <c r="C5735" s="214" t="s">
        <v>252</v>
      </c>
      <c r="D5735" s="214">
        <v>10</v>
      </c>
      <c r="E5735" s="214" t="s">
        <v>122</v>
      </c>
      <c r="F5735" s="214" t="s">
        <v>253</v>
      </c>
      <c r="G5735" s="214" t="s">
        <v>21</v>
      </c>
      <c r="H5735" s="214" t="s">
        <v>143</v>
      </c>
      <c r="I5735" s="214" t="s">
        <v>20</v>
      </c>
      <c r="J5735" s="214">
        <v>50</v>
      </c>
      <c r="K5735" s="214">
        <v>50</v>
      </c>
      <c r="L5735" s="214">
        <v>57.2</v>
      </c>
      <c r="M5735" s="214">
        <v>1.9</v>
      </c>
      <c r="N5735" s="214">
        <v>20</v>
      </c>
      <c r="O5735" s="214">
        <v>21.4</v>
      </c>
      <c r="P5735" s="214">
        <v>0</v>
      </c>
      <c r="Q5735" s="214">
        <v>15.6</v>
      </c>
      <c r="R5735" s="214">
        <v>19.5</v>
      </c>
      <c r="S5735" s="214">
        <v>21.4</v>
      </c>
      <c r="T5735" s="214">
        <v>5.8</v>
      </c>
      <c r="U5735" s="214" t="s">
        <v>140</v>
      </c>
      <c r="V5735" s="214" t="s">
        <v>140</v>
      </c>
      <c r="W5735" s="214" t="s">
        <v>140</v>
      </c>
      <c r="X5735" s="214" t="s">
        <v>140</v>
      </c>
    </row>
    <row r="5736" spans="1:24" x14ac:dyDescent="0.25">
      <c r="A5736" t="str">
        <f t="shared" si="90"/>
        <v>YAG10EULevel 7MaleGeneral, applied and forensic sciencesAll</v>
      </c>
      <c r="B5736" s="214" t="s">
        <v>251</v>
      </c>
      <c r="C5736" s="214" t="s">
        <v>252</v>
      </c>
      <c r="D5736" s="214">
        <v>10</v>
      </c>
      <c r="E5736" s="214" t="s">
        <v>122</v>
      </c>
      <c r="F5736" s="214" t="s">
        <v>253</v>
      </c>
      <c r="G5736" s="214" t="s">
        <v>22</v>
      </c>
      <c r="H5736" s="214" t="s">
        <v>143</v>
      </c>
      <c r="I5736" s="214" t="s">
        <v>20</v>
      </c>
      <c r="J5736" s="214">
        <v>25</v>
      </c>
      <c r="K5736" s="214">
        <v>25</v>
      </c>
      <c r="L5736" s="214">
        <v>56</v>
      </c>
      <c r="M5736" s="214">
        <v>7.4</v>
      </c>
      <c r="N5736" s="214">
        <v>10</v>
      </c>
      <c r="O5736" s="214">
        <v>20</v>
      </c>
      <c r="P5736" s="214">
        <v>4</v>
      </c>
      <c r="Q5736" s="214">
        <v>16</v>
      </c>
      <c r="R5736" s="214">
        <v>20</v>
      </c>
      <c r="S5736" s="214">
        <v>20</v>
      </c>
      <c r="T5736" s="214">
        <v>4</v>
      </c>
      <c r="U5736" s="214" t="s">
        <v>140</v>
      </c>
      <c r="V5736" s="214" t="s">
        <v>140</v>
      </c>
      <c r="W5736" s="214" t="s">
        <v>140</v>
      </c>
      <c r="X5736" s="214" t="s">
        <v>140</v>
      </c>
    </row>
    <row r="5737" spans="1:24" x14ac:dyDescent="0.25">
      <c r="A5737" t="str">
        <f t="shared" si="90"/>
        <v>YAG10EULevel 7FemaleGeography, earth and environmental studiesAll</v>
      </c>
      <c r="B5737" s="214" t="s">
        <v>251</v>
      </c>
      <c r="C5737" s="214" t="s">
        <v>252</v>
      </c>
      <c r="D5737" s="214">
        <v>10</v>
      </c>
      <c r="E5737" s="214" t="s">
        <v>122</v>
      </c>
      <c r="F5737" s="214" t="s">
        <v>253</v>
      </c>
      <c r="G5737" s="214" t="s">
        <v>21</v>
      </c>
      <c r="H5737" s="214" t="s">
        <v>144</v>
      </c>
      <c r="I5737" s="214" t="s">
        <v>20</v>
      </c>
      <c r="J5737" s="214">
        <v>150</v>
      </c>
      <c r="K5737" s="214">
        <v>130</v>
      </c>
      <c r="L5737" s="214">
        <v>54.1</v>
      </c>
      <c r="M5737" s="214">
        <v>13.3</v>
      </c>
      <c r="N5737" s="214">
        <v>60</v>
      </c>
      <c r="O5737" s="214">
        <v>15.4</v>
      </c>
      <c r="P5737" s="214">
        <v>3.5</v>
      </c>
      <c r="Q5737" s="214">
        <v>22.5</v>
      </c>
      <c r="R5737" s="214">
        <v>24.8</v>
      </c>
      <c r="S5737" s="214">
        <v>27.1</v>
      </c>
      <c r="T5737" s="214">
        <v>4.5999999999999996</v>
      </c>
      <c r="U5737" s="214">
        <v>25</v>
      </c>
      <c r="V5737" s="214">
        <v>32800</v>
      </c>
      <c r="W5737" s="214">
        <v>40200</v>
      </c>
      <c r="X5737" s="214">
        <v>56600</v>
      </c>
    </row>
    <row r="5738" spans="1:24" x14ac:dyDescent="0.25">
      <c r="A5738" t="str">
        <f t="shared" si="90"/>
        <v>YAG10EULevel 7MaleGeography, earth and environmental studiesAll</v>
      </c>
      <c r="B5738" s="214" t="s">
        <v>251</v>
      </c>
      <c r="C5738" s="214" t="s">
        <v>252</v>
      </c>
      <c r="D5738" s="214">
        <v>10</v>
      </c>
      <c r="E5738" s="214" t="s">
        <v>122</v>
      </c>
      <c r="F5738" s="214" t="s">
        <v>253</v>
      </c>
      <c r="G5738" s="214" t="s">
        <v>22</v>
      </c>
      <c r="H5738" s="214" t="s">
        <v>144</v>
      </c>
      <c r="I5738" s="214" t="s">
        <v>20</v>
      </c>
      <c r="J5738" s="214">
        <v>120</v>
      </c>
      <c r="K5738" s="214">
        <v>105</v>
      </c>
      <c r="L5738" s="214">
        <v>70.3</v>
      </c>
      <c r="M5738" s="214">
        <v>10</v>
      </c>
      <c r="N5738" s="214">
        <v>30</v>
      </c>
      <c r="O5738" s="214">
        <v>14.6</v>
      </c>
      <c r="P5738" s="214">
        <v>1.4</v>
      </c>
      <c r="Q5738" s="214">
        <v>13.7</v>
      </c>
      <c r="R5738" s="214">
        <v>13.7</v>
      </c>
      <c r="S5738" s="214">
        <v>13.7</v>
      </c>
      <c r="T5738" s="214">
        <v>0</v>
      </c>
      <c r="U5738" s="214">
        <v>15</v>
      </c>
      <c r="V5738" s="214">
        <v>40500</v>
      </c>
      <c r="W5738" s="214">
        <v>49600</v>
      </c>
      <c r="X5738" s="214">
        <v>73700</v>
      </c>
    </row>
    <row r="5739" spans="1:24" x14ac:dyDescent="0.25">
      <c r="A5739" t="str">
        <f t="shared" si="90"/>
        <v>YAG10EULevel 7FemaleHealth and social careAll</v>
      </c>
      <c r="B5739" s="214" t="s">
        <v>251</v>
      </c>
      <c r="C5739" s="214" t="s">
        <v>252</v>
      </c>
      <c r="D5739" s="214">
        <v>10</v>
      </c>
      <c r="E5739" s="214" t="s">
        <v>122</v>
      </c>
      <c r="F5739" s="214" t="s">
        <v>253</v>
      </c>
      <c r="G5739" s="214" t="s">
        <v>21</v>
      </c>
      <c r="H5739" s="214" t="s">
        <v>83</v>
      </c>
      <c r="I5739" s="214" t="s">
        <v>20</v>
      </c>
      <c r="J5739" s="214">
        <v>25</v>
      </c>
      <c r="K5739" s="214">
        <v>20</v>
      </c>
      <c r="L5739" s="214">
        <v>60</v>
      </c>
      <c r="M5739" s="214">
        <v>8.1999999999999993</v>
      </c>
      <c r="N5739" s="214">
        <v>10</v>
      </c>
      <c r="O5739" s="214">
        <v>4.4000000000000004</v>
      </c>
      <c r="P5739" s="214">
        <v>0</v>
      </c>
      <c r="Q5739" s="214">
        <v>26.7</v>
      </c>
      <c r="R5739" s="214">
        <v>31.1</v>
      </c>
      <c r="S5739" s="214">
        <v>35.6</v>
      </c>
      <c r="T5739" s="214">
        <v>8.9</v>
      </c>
      <c r="U5739" s="214" t="s">
        <v>140</v>
      </c>
      <c r="V5739" s="214" t="s">
        <v>140</v>
      </c>
      <c r="W5739" s="214" t="s">
        <v>140</v>
      </c>
      <c r="X5739" s="214" t="s">
        <v>140</v>
      </c>
    </row>
    <row r="5740" spans="1:24" x14ac:dyDescent="0.25">
      <c r="A5740" t="str">
        <f t="shared" si="90"/>
        <v>YAG10EULevel 7MaleHealth and social careAll</v>
      </c>
      <c r="B5740" s="214" t="s">
        <v>251</v>
      </c>
      <c r="C5740" s="214" t="s">
        <v>252</v>
      </c>
      <c r="D5740" s="214">
        <v>10</v>
      </c>
      <c r="E5740" s="214" t="s">
        <v>122</v>
      </c>
      <c r="F5740" s="214" t="s">
        <v>253</v>
      </c>
      <c r="G5740" s="214" t="s">
        <v>22</v>
      </c>
      <c r="H5740" s="214" t="s">
        <v>83</v>
      </c>
      <c r="I5740" s="214" t="s">
        <v>20</v>
      </c>
      <c r="J5740" s="214">
        <v>5</v>
      </c>
      <c r="K5740" s="214">
        <v>5</v>
      </c>
      <c r="L5740" s="214">
        <v>66.7</v>
      </c>
      <c r="M5740" s="214">
        <v>0</v>
      </c>
      <c r="N5740" s="214">
        <v>0</v>
      </c>
      <c r="O5740" s="214">
        <v>0</v>
      </c>
      <c r="P5740" s="214">
        <v>0</v>
      </c>
      <c r="Q5740" s="214">
        <v>16.7</v>
      </c>
      <c r="R5740" s="214">
        <v>16.7</v>
      </c>
      <c r="S5740" s="214">
        <v>33.299999999999997</v>
      </c>
      <c r="T5740" s="214">
        <v>16.7</v>
      </c>
      <c r="U5740" s="214" t="s">
        <v>140</v>
      </c>
      <c r="V5740" s="214" t="s">
        <v>140</v>
      </c>
      <c r="W5740" s="214" t="s">
        <v>140</v>
      </c>
      <c r="X5740" s="214" t="s">
        <v>140</v>
      </c>
    </row>
    <row r="5741" spans="1:24" x14ac:dyDescent="0.25">
      <c r="A5741" t="str">
        <f t="shared" si="90"/>
        <v>YAG10EULevel 7FemaleHistory and archaeologyAll</v>
      </c>
      <c r="B5741" s="214" t="s">
        <v>251</v>
      </c>
      <c r="C5741" s="214" t="s">
        <v>252</v>
      </c>
      <c r="D5741" s="214">
        <v>10</v>
      </c>
      <c r="E5741" s="214" t="s">
        <v>122</v>
      </c>
      <c r="F5741" s="214" t="s">
        <v>253</v>
      </c>
      <c r="G5741" s="214" t="s">
        <v>21</v>
      </c>
      <c r="H5741" s="214" t="s">
        <v>95</v>
      </c>
      <c r="I5741" s="214" t="s">
        <v>20</v>
      </c>
      <c r="J5741" s="214">
        <v>190</v>
      </c>
      <c r="K5741" s="214">
        <v>180</v>
      </c>
      <c r="L5741" s="214">
        <v>50.9</v>
      </c>
      <c r="M5741" s="214">
        <v>5.8</v>
      </c>
      <c r="N5741" s="214">
        <v>90</v>
      </c>
      <c r="O5741" s="214">
        <v>22.7</v>
      </c>
      <c r="P5741" s="214">
        <v>1.7</v>
      </c>
      <c r="Q5741" s="214">
        <v>19.7</v>
      </c>
      <c r="R5741" s="214">
        <v>23.1</v>
      </c>
      <c r="S5741" s="214">
        <v>24.8</v>
      </c>
      <c r="T5741" s="214">
        <v>5</v>
      </c>
      <c r="U5741" s="214">
        <v>30</v>
      </c>
      <c r="V5741" s="214">
        <v>15000</v>
      </c>
      <c r="W5741" s="214">
        <v>29200</v>
      </c>
      <c r="X5741" s="214">
        <v>45600</v>
      </c>
    </row>
    <row r="5742" spans="1:24" x14ac:dyDescent="0.25">
      <c r="A5742" t="str">
        <f t="shared" si="90"/>
        <v>YAG10EULevel 7MaleHistory and archaeologyAll</v>
      </c>
      <c r="B5742" s="214" t="s">
        <v>251</v>
      </c>
      <c r="C5742" s="214" t="s">
        <v>252</v>
      </c>
      <c r="D5742" s="214">
        <v>10</v>
      </c>
      <c r="E5742" s="214" t="s">
        <v>122</v>
      </c>
      <c r="F5742" s="214" t="s">
        <v>253</v>
      </c>
      <c r="G5742" s="214" t="s">
        <v>22</v>
      </c>
      <c r="H5742" s="214" t="s">
        <v>95</v>
      </c>
      <c r="I5742" s="214" t="s">
        <v>20</v>
      </c>
      <c r="J5742" s="214">
        <v>80</v>
      </c>
      <c r="K5742" s="214">
        <v>75</v>
      </c>
      <c r="L5742" s="214">
        <v>58.6</v>
      </c>
      <c r="M5742" s="214">
        <v>7.5</v>
      </c>
      <c r="N5742" s="214">
        <v>30</v>
      </c>
      <c r="O5742" s="214">
        <v>22.1</v>
      </c>
      <c r="P5742" s="214">
        <v>1.4</v>
      </c>
      <c r="Q5742" s="214">
        <v>14</v>
      </c>
      <c r="R5742" s="214">
        <v>16.7</v>
      </c>
      <c r="S5742" s="214">
        <v>18</v>
      </c>
      <c r="T5742" s="214">
        <v>4.0999999999999996</v>
      </c>
      <c r="U5742" s="214" t="s">
        <v>140</v>
      </c>
      <c r="V5742" s="214" t="s">
        <v>140</v>
      </c>
      <c r="W5742" s="214" t="s">
        <v>140</v>
      </c>
      <c r="X5742" s="214" t="s">
        <v>140</v>
      </c>
    </row>
    <row r="5743" spans="1:24" x14ac:dyDescent="0.25">
      <c r="A5743" t="str">
        <f t="shared" si="90"/>
        <v>YAG10EULevel 7FemaleLanguages and area studiesAll</v>
      </c>
      <c r="B5743" s="214" t="s">
        <v>251</v>
      </c>
      <c r="C5743" s="214" t="s">
        <v>252</v>
      </c>
      <c r="D5743" s="214">
        <v>10</v>
      </c>
      <c r="E5743" s="214" t="s">
        <v>122</v>
      </c>
      <c r="F5743" s="214" t="s">
        <v>253</v>
      </c>
      <c r="G5743" s="214" t="s">
        <v>21</v>
      </c>
      <c r="H5743" s="214" t="s">
        <v>168</v>
      </c>
      <c r="I5743" s="214" t="s">
        <v>20</v>
      </c>
      <c r="J5743" s="214">
        <v>365</v>
      </c>
      <c r="K5743" s="214">
        <v>320</v>
      </c>
      <c r="L5743" s="214">
        <v>48.8</v>
      </c>
      <c r="M5743" s="214">
        <v>12.1</v>
      </c>
      <c r="N5743" s="214">
        <v>165</v>
      </c>
      <c r="O5743" s="214">
        <v>21.3</v>
      </c>
      <c r="P5743" s="214">
        <v>1.9</v>
      </c>
      <c r="Q5743" s="214">
        <v>26.8</v>
      </c>
      <c r="R5743" s="214">
        <v>28</v>
      </c>
      <c r="S5743" s="214">
        <v>28</v>
      </c>
      <c r="T5743" s="214">
        <v>1.2</v>
      </c>
      <c r="U5743" s="214">
        <v>75</v>
      </c>
      <c r="V5743" s="214">
        <v>18200</v>
      </c>
      <c r="W5743" s="214">
        <v>32800</v>
      </c>
      <c r="X5743" s="214">
        <v>38700</v>
      </c>
    </row>
    <row r="5744" spans="1:24" x14ac:dyDescent="0.25">
      <c r="A5744" t="str">
        <f t="shared" si="90"/>
        <v>YAG10EULevel 7MaleLanguages and area studiesAll</v>
      </c>
      <c r="B5744" s="214" t="s">
        <v>251</v>
      </c>
      <c r="C5744" s="214" t="s">
        <v>252</v>
      </c>
      <c r="D5744" s="214">
        <v>10</v>
      </c>
      <c r="E5744" s="214" t="s">
        <v>122</v>
      </c>
      <c r="F5744" s="214" t="s">
        <v>253</v>
      </c>
      <c r="G5744" s="214" t="s">
        <v>22</v>
      </c>
      <c r="H5744" s="214" t="s">
        <v>168</v>
      </c>
      <c r="I5744" s="214" t="s">
        <v>20</v>
      </c>
      <c r="J5744" s="214">
        <v>100</v>
      </c>
      <c r="K5744" s="214">
        <v>90</v>
      </c>
      <c r="L5744" s="214">
        <v>62.2</v>
      </c>
      <c r="M5744" s="214">
        <v>11</v>
      </c>
      <c r="N5744" s="214">
        <v>35</v>
      </c>
      <c r="O5744" s="214">
        <v>24.2</v>
      </c>
      <c r="P5744" s="214">
        <v>0</v>
      </c>
      <c r="Q5744" s="214">
        <v>11.4</v>
      </c>
      <c r="R5744" s="214">
        <v>11.4</v>
      </c>
      <c r="S5744" s="214">
        <v>13.6</v>
      </c>
      <c r="T5744" s="214">
        <v>2.2000000000000002</v>
      </c>
      <c r="U5744" s="214" t="s">
        <v>140</v>
      </c>
      <c r="V5744" s="214" t="s">
        <v>140</v>
      </c>
      <c r="W5744" s="214" t="s">
        <v>140</v>
      </c>
      <c r="X5744" s="214" t="s">
        <v>140</v>
      </c>
    </row>
    <row r="5745" spans="1:24" x14ac:dyDescent="0.25">
      <c r="A5745" t="str">
        <f t="shared" si="90"/>
        <v>YAG10EULevel 7FemaleLawAll</v>
      </c>
      <c r="B5745" s="214" t="s">
        <v>251</v>
      </c>
      <c r="C5745" s="214" t="s">
        <v>252</v>
      </c>
      <c r="D5745" s="214">
        <v>10</v>
      </c>
      <c r="E5745" s="214" t="s">
        <v>122</v>
      </c>
      <c r="F5745" s="214" t="s">
        <v>253</v>
      </c>
      <c r="G5745" s="214" t="s">
        <v>21</v>
      </c>
      <c r="H5745" s="214" t="s">
        <v>85</v>
      </c>
      <c r="I5745" s="214" t="s">
        <v>20</v>
      </c>
      <c r="J5745" s="214">
        <v>595</v>
      </c>
      <c r="K5745" s="214">
        <v>555</v>
      </c>
      <c r="L5745" s="214">
        <v>71.7</v>
      </c>
      <c r="M5745" s="214">
        <v>6.7</v>
      </c>
      <c r="N5745" s="214">
        <v>155</v>
      </c>
      <c r="O5745" s="214">
        <v>11.6</v>
      </c>
      <c r="P5745" s="214">
        <v>1.3</v>
      </c>
      <c r="Q5745" s="214">
        <v>14.1</v>
      </c>
      <c r="R5745" s="214">
        <v>15</v>
      </c>
      <c r="S5745" s="214">
        <v>15.4</v>
      </c>
      <c r="T5745" s="214">
        <v>1.3</v>
      </c>
      <c r="U5745" s="214">
        <v>70</v>
      </c>
      <c r="V5745" s="214">
        <v>30700</v>
      </c>
      <c r="W5745" s="214">
        <v>55800</v>
      </c>
      <c r="X5745" s="214">
        <v>92300</v>
      </c>
    </row>
    <row r="5746" spans="1:24" x14ac:dyDescent="0.25">
      <c r="A5746" t="str">
        <f t="shared" si="90"/>
        <v>YAG10EULevel 7MaleLawAll</v>
      </c>
      <c r="B5746" s="214" t="s">
        <v>251</v>
      </c>
      <c r="C5746" s="214" t="s">
        <v>252</v>
      </c>
      <c r="D5746" s="214">
        <v>10</v>
      </c>
      <c r="E5746" s="214" t="s">
        <v>122</v>
      </c>
      <c r="F5746" s="214" t="s">
        <v>253</v>
      </c>
      <c r="G5746" s="214" t="s">
        <v>22</v>
      </c>
      <c r="H5746" s="214" t="s">
        <v>85</v>
      </c>
      <c r="I5746" s="214" t="s">
        <v>20</v>
      </c>
      <c r="J5746" s="214">
        <v>435</v>
      </c>
      <c r="K5746" s="214">
        <v>410</v>
      </c>
      <c r="L5746" s="214">
        <v>75.3</v>
      </c>
      <c r="M5746" s="214">
        <v>5.9</v>
      </c>
      <c r="N5746" s="214">
        <v>100</v>
      </c>
      <c r="O5746" s="214">
        <v>11.9</v>
      </c>
      <c r="P5746" s="214">
        <v>1</v>
      </c>
      <c r="Q5746" s="214">
        <v>11.1</v>
      </c>
      <c r="R5746" s="214">
        <v>11.6</v>
      </c>
      <c r="S5746" s="214">
        <v>11.8</v>
      </c>
      <c r="T5746" s="214">
        <v>0.7</v>
      </c>
      <c r="U5746" s="214">
        <v>45</v>
      </c>
      <c r="V5746" s="214">
        <v>35000</v>
      </c>
      <c r="W5746" s="214">
        <v>53300</v>
      </c>
      <c r="X5746" s="214">
        <v>103300</v>
      </c>
    </row>
    <row r="5747" spans="1:24" x14ac:dyDescent="0.25">
      <c r="A5747" t="str">
        <f t="shared" si="90"/>
        <v>YAG10EULevel 7FemaleMaterials and technologyAll</v>
      </c>
      <c r="B5747" s="214" t="s">
        <v>251</v>
      </c>
      <c r="C5747" s="214" t="s">
        <v>252</v>
      </c>
      <c r="D5747" s="214">
        <v>10</v>
      </c>
      <c r="E5747" s="214" t="s">
        <v>122</v>
      </c>
      <c r="F5747" s="214" t="s">
        <v>253</v>
      </c>
      <c r="G5747" s="214" t="s">
        <v>21</v>
      </c>
      <c r="H5747" s="214" t="s">
        <v>145</v>
      </c>
      <c r="I5747" s="214" t="s">
        <v>20</v>
      </c>
      <c r="J5747" s="214">
        <v>55</v>
      </c>
      <c r="K5747" s="214">
        <v>45</v>
      </c>
      <c r="L5747" s="214">
        <v>63.1</v>
      </c>
      <c r="M5747" s="214">
        <v>11.3</v>
      </c>
      <c r="N5747" s="214">
        <v>15</v>
      </c>
      <c r="O5747" s="214">
        <v>17</v>
      </c>
      <c r="P5747" s="214">
        <v>2.1</v>
      </c>
      <c r="Q5747" s="214">
        <v>17.7</v>
      </c>
      <c r="R5747" s="214">
        <v>17.7</v>
      </c>
      <c r="S5747" s="214">
        <v>17.7</v>
      </c>
      <c r="T5747" s="214">
        <v>0</v>
      </c>
      <c r="U5747" s="214" t="s">
        <v>140</v>
      </c>
      <c r="V5747" s="214" t="s">
        <v>140</v>
      </c>
      <c r="W5747" s="214" t="s">
        <v>140</v>
      </c>
      <c r="X5747" s="214" t="s">
        <v>140</v>
      </c>
    </row>
    <row r="5748" spans="1:24" x14ac:dyDescent="0.25">
      <c r="A5748" t="str">
        <f t="shared" si="90"/>
        <v>YAG10EULevel 7MaleMaterials and technologyAll</v>
      </c>
      <c r="B5748" s="214" t="s">
        <v>251</v>
      </c>
      <c r="C5748" s="214" t="s">
        <v>252</v>
      </c>
      <c r="D5748" s="214">
        <v>10</v>
      </c>
      <c r="E5748" s="214" t="s">
        <v>122</v>
      </c>
      <c r="F5748" s="214" t="s">
        <v>253</v>
      </c>
      <c r="G5748" s="214" t="s">
        <v>22</v>
      </c>
      <c r="H5748" s="214" t="s">
        <v>145</v>
      </c>
      <c r="I5748" s="214" t="s">
        <v>20</v>
      </c>
      <c r="J5748" s="214">
        <v>80</v>
      </c>
      <c r="K5748" s="214">
        <v>80</v>
      </c>
      <c r="L5748" s="214">
        <v>72.3</v>
      </c>
      <c r="M5748" s="214">
        <v>2.5</v>
      </c>
      <c r="N5748" s="214">
        <v>20</v>
      </c>
      <c r="O5748" s="214">
        <v>12.4</v>
      </c>
      <c r="P5748" s="214">
        <v>2.6</v>
      </c>
      <c r="Q5748" s="214">
        <v>12.8</v>
      </c>
      <c r="R5748" s="214">
        <v>12.8</v>
      </c>
      <c r="S5748" s="214">
        <v>12.8</v>
      </c>
      <c r="T5748" s="214">
        <v>0</v>
      </c>
      <c r="U5748" s="214" t="s">
        <v>140</v>
      </c>
      <c r="V5748" s="214" t="s">
        <v>140</v>
      </c>
      <c r="W5748" s="214" t="s">
        <v>140</v>
      </c>
      <c r="X5748" s="214" t="s">
        <v>140</v>
      </c>
    </row>
    <row r="5749" spans="1:24" x14ac:dyDescent="0.25">
      <c r="A5749" t="str">
        <f t="shared" si="90"/>
        <v>YAG10EULevel 7FemaleMathematical sciencesAll</v>
      </c>
      <c r="B5749" s="214" t="s">
        <v>251</v>
      </c>
      <c r="C5749" s="214" t="s">
        <v>252</v>
      </c>
      <c r="D5749" s="214">
        <v>10</v>
      </c>
      <c r="E5749" s="214" t="s">
        <v>122</v>
      </c>
      <c r="F5749" s="214" t="s">
        <v>253</v>
      </c>
      <c r="G5749" s="214" t="s">
        <v>21</v>
      </c>
      <c r="H5749" s="214" t="s">
        <v>66</v>
      </c>
      <c r="I5749" s="214" t="s">
        <v>20</v>
      </c>
      <c r="J5749" s="214">
        <v>65</v>
      </c>
      <c r="K5749" s="214">
        <v>55</v>
      </c>
      <c r="L5749" s="214">
        <v>68.3</v>
      </c>
      <c r="M5749" s="214">
        <v>14.4</v>
      </c>
      <c r="N5749" s="214">
        <v>20</v>
      </c>
      <c r="O5749" s="214">
        <v>1.8</v>
      </c>
      <c r="P5749" s="214">
        <v>3.6</v>
      </c>
      <c r="Q5749" s="214">
        <v>21.9</v>
      </c>
      <c r="R5749" s="214">
        <v>26.4</v>
      </c>
      <c r="S5749" s="214">
        <v>26.4</v>
      </c>
      <c r="T5749" s="214">
        <v>4.5</v>
      </c>
      <c r="U5749" s="214">
        <v>10</v>
      </c>
      <c r="V5749" s="214">
        <v>24500</v>
      </c>
      <c r="W5749" s="214">
        <v>43400</v>
      </c>
      <c r="X5749" s="214">
        <v>63900</v>
      </c>
    </row>
    <row r="5750" spans="1:24" x14ac:dyDescent="0.25">
      <c r="A5750" t="str">
        <f t="shared" si="90"/>
        <v>YAG10EULevel 7MaleMathematical sciencesAll</v>
      </c>
      <c r="B5750" s="214" t="s">
        <v>251</v>
      </c>
      <c r="C5750" s="214" t="s">
        <v>252</v>
      </c>
      <c r="D5750" s="214">
        <v>10</v>
      </c>
      <c r="E5750" s="214" t="s">
        <v>122</v>
      </c>
      <c r="F5750" s="214" t="s">
        <v>253</v>
      </c>
      <c r="G5750" s="214" t="s">
        <v>22</v>
      </c>
      <c r="H5750" s="214" t="s">
        <v>66</v>
      </c>
      <c r="I5750" s="214" t="s">
        <v>20</v>
      </c>
      <c r="J5750" s="214">
        <v>130</v>
      </c>
      <c r="K5750" s="214">
        <v>115</v>
      </c>
      <c r="L5750" s="214">
        <v>50.6</v>
      </c>
      <c r="M5750" s="214">
        <v>12.1</v>
      </c>
      <c r="N5750" s="214">
        <v>55</v>
      </c>
      <c r="O5750" s="214">
        <v>21.2</v>
      </c>
      <c r="P5750" s="214">
        <v>1.8</v>
      </c>
      <c r="Q5750" s="214">
        <v>25.6</v>
      </c>
      <c r="R5750" s="214">
        <v>26.5</v>
      </c>
      <c r="S5750" s="214">
        <v>26.5</v>
      </c>
      <c r="T5750" s="214">
        <v>0.9</v>
      </c>
      <c r="U5750" s="214">
        <v>25</v>
      </c>
      <c r="V5750" s="214">
        <v>51800</v>
      </c>
      <c r="W5750" s="214">
        <v>83600</v>
      </c>
      <c r="X5750" s="214">
        <v>122600</v>
      </c>
    </row>
    <row r="5751" spans="1:24" x14ac:dyDescent="0.25">
      <c r="A5751" t="str">
        <f t="shared" si="90"/>
        <v>YAG10EULevel 7FemaleMBAAll</v>
      </c>
      <c r="B5751" s="214" t="s">
        <v>251</v>
      </c>
      <c r="C5751" s="214" t="s">
        <v>252</v>
      </c>
      <c r="D5751" s="214">
        <v>10</v>
      </c>
      <c r="E5751" s="214" t="s">
        <v>122</v>
      </c>
      <c r="F5751" s="214" t="s">
        <v>253</v>
      </c>
      <c r="G5751" s="214" t="s">
        <v>21</v>
      </c>
      <c r="H5751" s="214" t="s">
        <v>41</v>
      </c>
      <c r="I5751" s="214" t="s">
        <v>20</v>
      </c>
      <c r="J5751" s="214">
        <v>85</v>
      </c>
      <c r="K5751" s="214">
        <v>80</v>
      </c>
      <c r="L5751" s="214">
        <v>69.2</v>
      </c>
      <c r="M5751" s="214">
        <v>10.3</v>
      </c>
      <c r="N5751" s="214">
        <v>25</v>
      </c>
      <c r="O5751" s="214">
        <v>11.5</v>
      </c>
      <c r="P5751" s="214">
        <v>1.3</v>
      </c>
      <c r="Q5751" s="214">
        <v>17.899999999999999</v>
      </c>
      <c r="R5751" s="214">
        <v>17.899999999999999</v>
      </c>
      <c r="S5751" s="214">
        <v>17.899999999999999</v>
      </c>
      <c r="T5751" s="214">
        <v>0</v>
      </c>
      <c r="U5751" s="214">
        <v>15</v>
      </c>
      <c r="V5751" s="214">
        <v>11300</v>
      </c>
      <c r="W5751" s="214">
        <v>40500</v>
      </c>
      <c r="X5751" s="214">
        <v>65300</v>
      </c>
    </row>
    <row r="5752" spans="1:24" x14ac:dyDescent="0.25">
      <c r="A5752" t="str">
        <f t="shared" si="90"/>
        <v>YAG10EULevel 7MaleMBAAll</v>
      </c>
      <c r="B5752" s="214" t="s">
        <v>251</v>
      </c>
      <c r="C5752" s="214" t="s">
        <v>252</v>
      </c>
      <c r="D5752" s="214">
        <v>10</v>
      </c>
      <c r="E5752" s="214" t="s">
        <v>122</v>
      </c>
      <c r="F5752" s="214" t="s">
        <v>253</v>
      </c>
      <c r="G5752" s="214" t="s">
        <v>22</v>
      </c>
      <c r="H5752" s="214" t="s">
        <v>41</v>
      </c>
      <c r="I5752" s="214" t="s">
        <v>20</v>
      </c>
      <c r="J5752" s="214">
        <v>255</v>
      </c>
      <c r="K5752" s="214">
        <v>225</v>
      </c>
      <c r="L5752" s="214">
        <v>62.1</v>
      </c>
      <c r="M5752" s="214">
        <v>11</v>
      </c>
      <c r="N5752" s="214">
        <v>85</v>
      </c>
      <c r="O5752" s="214">
        <v>20.3</v>
      </c>
      <c r="P5752" s="214">
        <v>2.2000000000000002</v>
      </c>
      <c r="Q5752" s="214">
        <v>15</v>
      </c>
      <c r="R5752" s="214">
        <v>15.4</v>
      </c>
      <c r="S5752" s="214">
        <v>15.4</v>
      </c>
      <c r="T5752" s="214">
        <v>0.4</v>
      </c>
      <c r="U5752" s="214">
        <v>35</v>
      </c>
      <c r="V5752" s="214">
        <v>38000</v>
      </c>
      <c r="W5752" s="214">
        <v>88100</v>
      </c>
      <c r="X5752" s="214">
        <v>152600</v>
      </c>
    </row>
    <row r="5753" spans="1:24" x14ac:dyDescent="0.25">
      <c r="A5753" t="str">
        <f t="shared" si="90"/>
        <v>YAG10EULevel 7FemaleMedia, journalism and communicationsAll</v>
      </c>
      <c r="B5753" s="214" t="s">
        <v>251</v>
      </c>
      <c r="C5753" s="214" t="s">
        <v>252</v>
      </c>
      <c r="D5753" s="214">
        <v>10</v>
      </c>
      <c r="E5753" s="214" t="s">
        <v>122</v>
      </c>
      <c r="F5753" s="214" t="s">
        <v>253</v>
      </c>
      <c r="G5753" s="214" t="s">
        <v>21</v>
      </c>
      <c r="H5753" s="214" t="s">
        <v>146</v>
      </c>
      <c r="I5753" s="214" t="s">
        <v>20</v>
      </c>
      <c r="J5753" s="214">
        <v>270</v>
      </c>
      <c r="K5753" s="214">
        <v>240</v>
      </c>
      <c r="L5753" s="214">
        <v>56.9</v>
      </c>
      <c r="M5753" s="214">
        <v>12.3</v>
      </c>
      <c r="N5753" s="214">
        <v>105</v>
      </c>
      <c r="O5753" s="214">
        <v>21.5</v>
      </c>
      <c r="P5753" s="214">
        <v>2.1</v>
      </c>
      <c r="Q5753" s="214">
        <v>18.3</v>
      </c>
      <c r="R5753" s="214">
        <v>19.5</v>
      </c>
      <c r="S5753" s="214">
        <v>19.5</v>
      </c>
      <c r="T5753" s="214">
        <v>1.3</v>
      </c>
      <c r="U5753" s="214">
        <v>40</v>
      </c>
      <c r="V5753" s="214">
        <v>21500</v>
      </c>
      <c r="W5753" s="214">
        <v>31800</v>
      </c>
      <c r="X5753" s="214">
        <v>49600</v>
      </c>
    </row>
    <row r="5754" spans="1:24" x14ac:dyDescent="0.25">
      <c r="A5754" t="str">
        <f t="shared" si="90"/>
        <v>YAG10EULevel 7MaleMedia, journalism and communicationsAll</v>
      </c>
      <c r="B5754" s="214" t="s">
        <v>251</v>
      </c>
      <c r="C5754" s="214" t="s">
        <v>252</v>
      </c>
      <c r="D5754" s="214">
        <v>10</v>
      </c>
      <c r="E5754" s="214" t="s">
        <v>122</v>
      </c>
      <c r="F5754" s="214" t="s">
        <v>253</v>
      </c>
      <c r="G5754" s="214" t="s">
        <v>22</v>
      </c>
      <c r="H5754" s="214" t="s">
        <v>146</v>
      </c>
      <c r="I5754" s="214" t="s">
        <v>20</v>
      </c>
      <c r="J5754" s="214">
        <v>110</v>
      </c>
      <c r="K5754" s="214">
        <v>100</v>
      </c>
      <c r="L5754" s="214">
        <v>52.2</v>
      </c>
      <c r="M5754" s="214">
        <v>7.1</v>
      </c>
      <c r="N5754" s="214">
        <v>50</v>
      </c>
      <c r="O5754" s="214">
        <v>17.100000000000001</v>
      </c>
      <c r="P5754" s="214">
        <v>1.5</v>
      </c>
      <c r="Q5754" s="214">
        <v>28.3</v>
      </c>
      <c r="R5754" s="214">
        <v>29.3</v>
      </c>
      <c r="S5754" s="214">
        <v>29.3</v>
      </c>
      <c r="T5754" s="214">
        <v>1</v>
      </c>
      <c r="U5754" s="214">
        <v>25</v>
      </c>
      <c r="V5754" s="214">
        <v>29900</v>
      </c>
      <c r="W5754" s="214">
        <v>40900</v>
      </c>
      <c r="X5754" s="214">
        <v>63500</v>
      </c>
    </row>
    <row r="5755" spans="1:24" x14ac:dyDescent="0.25">
      <c r="A5755" t="str">
        <f t="shared" si="90"/>
        <v>YAG10EULevel 7FemaleMedical sciencesAll</v>
      </c>
      <c r="B5755" s="214" t="s">
        <v>251</v>
      </c>
      <c r="C5755" s="214" t="s">
        <v>252</v>
      </c>
      <c r="D5755" s="214">
        <v>10</v>
      </c>
      <c r="E5755" s="214" t="s">
        <v>122</v>
      </c>
      <c r="F5755" s="214" t="s">
        <v>253</v>
      </c>
      <c r="G5755" s="214" t="s">
        <v>21</v>
      </c>
      <c r="H5755" s="214" t="s">
        <v>147</v>
      </c>
      <c r="I5755" s="214" t="s">
        <v>20</v>
      </c>
      <c r="J5755" s="214">
        <v>35</v>
      </c>
      <c r="K5755" s="214">
        <v>30</v>
      </c>
      <c r="L5755" s="214">
        <v>42.4</v>
      </c>
      <c r="M5755" s="214">
        <v>5.9</v>
      </c>
      <c r="N5755" s="214">
        <v>20</v>
      </c>
      <c r="O5755" s="214">
        <v>28.3</v>
      </c>
      <c r="P5755" s="214">
        <v>3.1</v>
      </c>
      <c r="Q5755" s="214">
        <v>18.899999999999999</v>
      </c>
      <c r="R5755" s="214">
        <v>19.899999999999999</v>
      </c>
      <c r="S5755" s="214">
        <v>26.2</v>
      </c>
      <c r="T5755" s="214">
        <v>7.3</v>
      </c>
      <c r="U5755" s="214" t="s">
        <v>140</v>
      </c>
      <c r="V5755" s="214" t="s">
        <v>140</v>
      </c>
      <c r="W5755" s="214" t="s">
        <v>140</v>
      </c>
      <c r="X5755" s="214" t="s">
        <v>140</v>
      </c>
    </row>
    <row r="5756" spans="1:24" x14ac:dyDescent="0.25">
      <c r="A5756" t="str">
        <f t="shared" ref="A5756:A5819" si="91">"YAG"&amp;D5756 &amp;E5756 &amp;F5756 &amp; G5756 &amp;H5756 &amp;I5756</f>
        <v>YAG10EULevel 7MaleMedical sciencesAll</v>
      </c>
      <c r="B5756" s="214" t="s">
        <v>251</v>
      </c>
      <c r="C5756" s="214" t="s">
        <v>252</v>
      </c>
      <c r="D5756" s="214">
        <v>10</v>
      </c>
      <c r="E5756" s="214" t="s">
        <v>122</v>
      </c>
      <c r="F5756" s="214" t="s">
        <v>253</v>
      </c>
      <c r="G5756" s="214" t="s">
        <v>22</v>
      </c>
      <c r="H5756" s="214" t="s">
        <v>147</v>
      </c>
      <c r="I5756" s="214" t="s">
        <v>20</v>
      </c>
      <c r="J5756" s="214">
        <v>20</v>
      </c>
      <c r="K5756" s="214">
        <v>20</v>
      </c>
      <c r="L5756" s="214">
        <v>45.9</v>
      </c>
      <c r="M5756" s="214">
        <v>14</v>
      </c>
      <c r="N5756" s="214">
        <v>10</v>
      </c>
      <c r="O5756" s="214">
        <v>16.2</v>
      </c>
      <c r="P5756" s="214">
        <v>5.4</v>
      </c>
      <c r="Q5756" s="214">
        <v>27</v>
      </c>
      <c r="R5756" s="214">
        <v>32.4</v>
      </c>
      <c r="S5756" s="214">
        <v>32.4</v>
      </c>
      <c r="T5756" s="214">
        <v>5.4</v>
      </c>
      <c r="U5756" s="214" t="s">
        <v>140</v>
      </c>
      <c r="V5756" s="214" t="s">
        <v>140</v>
      </c>
      <c r="W5756" s="214" t="s">
        <v>140</v>
      </c>
      <c r="X5756" s="214" t="s">
        <v>140</v>
      </c>
    </row>
    <row r="5757" spans="1:24" x14ac:dyDescent="0.25">
      <c r="A5757" t="str">
        <f t="shared" si="91"/>
        <v>YAG10EULevel 7FemaleMedicine and dentistryAll</v>
      </c>
      <c r="B5757" s="214" t="s">
        <v>251</v>
      </c>
      <c r="C5757" s="214" t="s">
        <v>252</v>
      </c>
      <c r="D5757" s="214">
        <v>10</v>
      </c>
      <c r="E5757" s="214" t="s">
        <v>122</v>
      </c>
      <c r="F5757" s="214" t="s">
        <v>253</v>
      </c>
      <c r="G5757" s="214" t="s">
        <v>21</v>
      </c>
      <c r="H5757" s="214" t="s">
        <v>45</v>
      </c>
      <c r="I5757" s="214" t="s">
        <v>20</v>
      </c>
      <c r="J5757" s="214">
        <v>210</v>
      </c>
      <c r="K5757" s="214">
        <v>180</v>
      </c>
      <c r="L5757" s="214">
        <v>53.8</v>
      </c>
      <c r="M5757" s="214">
        <v>12.5</v>
      </c>
      <c r="N5757" s="214">
        <v>85</v>
      </c>
      <c r="O5757" s="214">
        <v>19.8</v>
      </c>
      <c r="P5757" s="214">
        <v>1.1000000000000001</v>
      </c>
      <c r="Q5757" s="214">
        <v>21.4</v>
      </c>
      <c r="R5757" s="214">
        <v>24.7</v>
      </c>
      <c r="S5757" s="214">
        <v>25.3</v>
      </c>
      <c r="T5757" s="214">
        <v>3.8</v>
      </c>
      <c r="U5757" s="214">
        <v>35</v>
      </c>
      <c r="V5757" s="214">
        <v>29900</v>
      </c>
      <c r="W5757" s="214">
        <v>42200</v>
      </c>
      <c r="X5757" s="214">
        <v>55600</v>
      </c>
    </row>
    <row r="5758" spans="1:24" x14ac:dyDescent="0.25">
      <c r="A5758" t="str">
        <f t="shared" si="91"/>
        <v>YAG10EULevel 7MaleMedicine and dentistryAll</v>
      </c>
      <c r="B5758" s="214" t="s">
        <v>251</v>
      </c>
      <c r="C5758" s="214" t="s">
        <v>252</v>
      </c>
      <c r="D5758" s="214">
        <v>10</v>
      </c>
      <c r="E5758" s="214" t="s">
        <v>122</v>
      </c>
      <c r="F5758" s="214" t="s">
        <v>253</v>
      </c>
      <c r="G5758" s="214" t="s">
        <v>22</v>
      </c>
      <c r="H5758" s="214" t="s">
        <v>45</v>
      </c>
      <c r="I5758" s="214" t="s">
        <v>20</v>
      </c>
      <c r="J5758" s="214">
        <v>110</v>
      </c>
      <c r="K5758" s="214">
        <v>95</v>
      </c>
      <c r="L5758" s="214">
        <v>50.5</v>
      </c>
      <c r="M5758" s="214">
        <v>12.6</v>
      </c>
      <c r="N5758" s="214">
        <v>50</v>
      </c>
      <c r="O5758" s="214">
        <v>16.5</v>
      </c>
      <c r="P5758" s="214">
        <v>1</v>
      </c>
      <c r="Q5758" s="214">
        <v>27.8</v>
      </c>
      <c r="R5758" s="214">
        <v>29.9</v>
      </c>
      <c r="S5758" s="214">
        <v>32</v>
      </c>
      <c r="T5758" s="214">
        <v>4.0999999999999996</v>
      </c>
      <c r="U5758" s="214">
        <v>25</v>
      </c>
      <c r="V5758" s="214">
        <v>39400</v>
      </c>
      <c r="W5758" s="214">
        <v>78000</v>
      </c>
      <c r="X5758" s="214">
        <v>88000</v>
      </c>
    </row>
    <row r="5759" spans="1:24" x14ac:dyDescent="0.25">
      <c r="A5759" t="str">
        <f t="shared" si="91"/>
        <v>YAG10EULevel 7FemaleNursing and midwiferyAll</v>
      </c>
      <c r="B5759" s="214" t="s">
        <v>251</v>
      </c>
      <c r="C5759" s="214" t="s">
        <v>252</v>
      </c>
      <c r="D5759" s="214">
        <v>10</v>
      </c>
      <c r="E5759" s="214" t="s">
        <v>122</v>
      </c>
      <c r="F5759" s="214" t="s">
        <v>253</v>
      </c>
      <c r="G5759" s="214" t="s">
        <v>21</v>
      </c>
      <c r="H5759" s="214" t="s">
        <v>148</v>
      </c>
      <c r="I5759" s="214" t="s">
        <v>20</v>
      </c>
      <c r="J5759" s="214">
        <v>35</v>
      </c>
      <c r="K5759" s="214">
        <v>30</v>
      </c>
      <c r="L5759" s="214">
        <v>35.5</v>
      </c>
      <c r="M5759" s="214">
        <v>11.4</v>
      </c>
      <c r="N5759" s="214">
        <v>20</v>
      </c>
      <c r="O5759" s="214">
        <v>29</v>
      </c>
      <c r="P5759" s="214">
        <v>0</v>
      </c>
      <c r="Q5759" s="214">
        <v>32.299999999999997</v>
      </c>
      <c r="R5759" s="214">
        <v>35.5</v>
      </c>
      <c r="S5759" s="214">
        <v>35.5</v>
      </c>
      <c r="T5759" s="214">
        <v>3.2</v>
      </c>
      <c r="U5759" s="214" t="s">
        <v>140</v>
      </c>
      <c r="V5759" s="214" t="s">
        <v>140</v>
      </c>
      <c r="W5759" s="214" t="s">
        <v>140</v>
      </c>
      <c r="X5759" s="214" t="s">
        <v>140</v>
      </c>
    </row>
    <row r="5760" spans="1:24" x14ac:dyDescent="0.25">
      <c r="A5760" t="str">
        <f t="shared" si="91"/>
        <v>YAG10EULevel 7MaleNursing and midwiferyAll</v>
      </c>
      <c r="B5760" s="214" t="s">
        <v>251</v>
      </c>
      <c r="C5760" s="214" t="s">
        <v>252</v>
      </c>
      <c r="D5760" s="214">
        <v>10</v>
      </c>
      <c r="E5760" s="214" t="s">
        <v>122</v>
      </c>
      <c r="F5760" s="214" t="s">
        <v>253</v>
      </c>
      <c r="G5760" s="214" t="s">
        <v>22</v>
      </c>
      <c r="H5760" s="214" t="s">
        <v>148</v>
      </c>
      <c r="I5760" s="214" t="s">
        <v>20</v>
      </c>
      <c r="J5760" s="214">
        <v>10</v>
      </c>
      <c r="K5760" s="214">
        <v>5</v>
      </c>
      <c r="L5760" s="214">
        <v>71.400000000000006</v>
      </c>
      <c r="M5760" s="214">
        <v>22.2</v>
      </c>
      <c r="N5760" s="214">
        <v>0</v>
      </c>
      <c r="O5760" s="214">
        <v>14.3</v>
      </c>
      <c r="P5760" s="214">
        <v>0</v>
      </c>
      <c r="Q5760" s="214">
        <v>14.3</v>
      </c>
      <c r="R5760" s="214">
        <v>14.3</v>
      </c>
      <c r="S5760" s="214">
        <v>14.3</v>
      </c>
      <c r="T5760" s="214">
        <v>0</v>
      </c>
      <c r="U5760" s="214" t="s">
        <v>140</v>
      </c>
      <c r="V5760" s="214" t="s">
        <v>140</v>
      </c>
      <c r="W5760" s="214" t="s">
        <v>140</v>
      </c>
      <c r="X5760" s="214" t="s">
        <v>140</v>
      </c>
    </row>
    <row r="5761" spans="1:24" x14ac:dyDescent="0.25">
      <c r="A5761" t="str">
        <f t="shared" si="91"/>
        <v>YAG10EULevel 7FemalePerforming artsAll</v>
      </c>
      <c r="B5761" s="214" t="s">
        <v>251</v>
      </c>
      <c r="C5761" s="214" t="s">
        <v>252</v>
      </c>
      <c r="D5761" s="214">
        <v>10</v>
      </c>
      <c r="E5761" s="214" t="s">
        <v>122</v>
      </c>
      <c r="F5761" s="214" t="s">
        <v>253</v>
      </c>
      <c r="G5761" s="214" t="s">
        <v>21</v>
      </c>
      <c r="H5761" s="214" t="s">
        <v>149</v>
      </c>
      <c r="I5761" s="214" t="s">
        <v>20</v>
      </c>
      <c r="J5761" s="214">
        <v>200</v>
      </c>
      <c r="K5761" s="214">
        <v>185</v>
      </c>
      <c r="L5761" s="214">
        <v>54.8</v>
      </c>
      <c r="M5761" s="214">
        <v>8.5</v>
      </c>
      <c r="N5761" s="214">
        <v>85</v>
      </c>
      <c r="O5761" s="214">
        <v>17.399999999999999</v>
      </c>
      <c r="P5761" s="214">
        <v>2.2000000000000002</v>
      </c>
      <c r="Q5761" s="214">
        <v>21</v>
      </c>
      <c r="R5761" s="214">
        <v>23.1</v>
      </c>
      <c r="S5761" s="214">
        <v>25.6</v>
      </c>
      <c r="T5761" s="214">
        <v>4.5999999999999996</v>
      </c>
      <c r="U5761" s="214">
        <v>35</v>
      </c>
      <c r="V5761" s="214">
        <v>11100</v>
      </c>
      <c r="W5761" s="214">
        <v>21200</v>
      </c>
      <c r="X5761" s="214">
        <v>26600</v>
      </c>
    </row>
    <row r="5762" spans="1:24" x14ac:dyDescent="0.25">
      <c r="A5762" t="str">
        <f t="shared" si="91"/>
        <v>YAG10EULevel 7MalePerforming artsAll</v>
      </c>
      <c r="B5762" s="214" t="s">
        <v>251</v>
      </c>
      <c r="C5762" s="214" t="s">
        <v>252</v>
      </c>
      <c r="D5762" s="214">
        <v>10</v>
      </c>
      <c r="E5762" s="214" t="s">
        <v>122</v>
      </c>
      <c r="F5762" s="214" t="s">
        <v>253</v>
      </c>
      <c r="G5762" s="214" t="s">
        <v>22</v>
      </c>
      <c r="H5762" s="214" t="s">
        <v>149</v>
      </c>
      <c r="I5762" s="214" t="s">
        <v>20</v>
      </c>
      <c r="J5762" s="214">
        <v>125</v>
      </c>
      <c r="K5762" s="214">
        <v>110</v>
      </c>
      <c r="L5762" s="214">
        <v>60.8</v>
      </c>
      <c r="M5762" s="214">
        <v>12.2</v>
      </c>
      <c r="N5762" s="214">
        <v>40</v>
      </c>
      <c r="O5762" s="214">
        <v>14.9</v>
      </c>
      <c r="P5762" s="214">
        <v>2.2999999999999998</v>
      </c>
      <c r="Q5762" s="214">
        <v>19.2</v>
      </c>
      <c r="R5762" s="214">
        <v>21.1</v>
      </c>
      <c r="S5762" s="214">
        <v>22</v>
      </c>
      <c r="T5762" s="214">
        <v>2.8</v>
      </c>
      <c r="U5762" s="214">
        <v>15</v>
      </c>
      <c r="V5762" s="214">
        <v>16600</v>
      </c>
      <c r="W5762" s="214">
        <v>23700</v>
      </c>
      <c r="X5762" s="214">
        <v>33200</v>
      </c>
    </row>
    <row r="5763" spans="1:24" x14ac:dyDescent="0.25">
      <c r="A5763" t="str">
        <f t="shared" si="91"/>
        <v>YAG10EULevel 7FemalePGCEAll</v>
      </c>
      <c r="B5763" s="214" t="s">
        <v>251</v>
      </c>
      <c r="C5763" s="214" t="s">
        <v>252</v>
      </c>
      <c r="D5763" s="214">
        <v>10</v>
      </c>
      <c r="E5763" s="214" t="s">
        <v>122</v>
      </c>
      <c r="F5763" s="214" t="s">
        <v>253</v>
      </c>
      <c r="G5763" s="214" t="s">
        <v>21</v>
      </c>
      <c r="H5763" s="214" t="s">
        <v>38</v>
      </c>
      <c r="I5763" s="214" t="s">
        <v>20</v>
      </c>
      <c r="J5763" s="214">
        <v>365</v>
      </c>
      <c r="K5763" s="214">
        <v>320</v>
      </c>
      <c r="L5763" s="214">
        <v>51.9</v>
      </c>
      <c r="M5763" s="214">
        <v>13.4</v>
      </c>
      <c r="N5763" s="214">
        <v>155</v>
      </c>
      <c r="O5763" s="214">
        <v>19.8</v>
      </c>
      <c r="P5763" s="214">
        <v>3.1</v>
      </c>
      <c r="Q5763" s="214">
        <v>23</v>
      </c>
      <c r="R5763" s="214">
        <v>24.5</v>
      </c>
      <c r="S5763" s="214">
        <v>25.2</v>
      </c>
      <c r="T5763" s="214">
        <v>2.2000000000000002</v>
      </c>
      <c r="U5763" s="214">
        <v>70</v>
      </c>
      <c r="V5763" s="214">
        <v>14600</v>
      </c>
      <c r="W5763" s="214">
        <v>25900</v>
      </c>
      <c r="X5763" s="214">
        <v>37200</v>
      </c>
    </row>
    <row r="5764" spans="1:24" x14ac:dyDescent="0.25">
      <c r="A5764" t="str">
        <f t="shared" si="91"/>
        <v>YAG10EULevel 7MalePGCEAll</v>
      </c>
      <c r="B5764" s="214" t="s">
        <v>251</v>
      </c>
      <c r="C5764" s="214" t="s">
        <v>252</v>
      </c>
      <c r="D5764" s="214">
        <v>10</v>
      </c>
      <c r="E5764" s="214" t="s">
        <v>122</v>
      </c>
      <c r="F5764" s="214" t="s">
        <v>253</v>
      </c>
      <c r="G5764" s="214" t="s">
        <v>22</v>
      </c>
      <c r="H5764" s="214" t="s">
        <v>38</v>
      </c>
      <c r="I5764" s="214" t="s">
        <v>20</v>
      </c>
      <c r="J5764" s="214">
        <v>95</v>
      </c>
      <c r="K5764" s="214">
        <v>75</v>
      </c>
      <c r="L5764" s="214">
        <v>24.3</v>
      </c>
      <c r="M5764" s="214">
        <v>21.3</v>
      </c>
      <c r="N5764" s="214">
        <v>55</v>
      </c>
      <c r="O5764" s="214">
        <v>24.3</v>
      </c>
      <c r="P5764" s="214">
        <v>0</v>
      </c>
      <c r="Q5764" s="214">
        <v>48.6</v>
      </c>
      <c r="R5764" s="214">
        <v>50</v>
      </c>
      <c r="S5764" s="214">
        <v>51.4</v>
      </c>
      <c r="T5764" s="214">
        <v>2.7</v>
      </c>
      <c r="U5764" s="214">
        <v>35</v>
      </c>
      <c r="V5764" s="214">
        <v>30300</v>
      </c>
      <c r="W5764" s="214">
        <v>38000</v>
      </c>
      <c r="X5764" s="214">
        <v>48500</v>
      </c>
    </row>
    <row r="5765" spans="1:24" x14ac:dyDescent="0.25">
      <c r="A5765" t="str">
        <f t="shared" si="91"/>
        <v>YAG10EULevel 7FemalePharmacology, toxicology and pharmacyAll</v>
      </c>
      <c r="B5765" s="214" t="s">
        <v>251</v>
      </c>
      <c r="C5765" s="214" t="s">
        <v>252</v>
      </c>
      <c r="D5765" s="214">
        <v>10</v>
      </c>
      <c r="E5765" s="214" t="s">
        <v>122</v>
      </c>
      <c r="F5765" s="214" t="s">
        <v>253</v>
      </c>
      <c r="G5765" s="214" t="s">
        <v>21</v>
      </c>
      <c r="H5765" s="214" t="s">
        <v>48</v>
      </c>
      <c r="I5765" s="214" t="s">
        <v>20</v>
      </c>
      <c r="J5765" s="214">
        <v>30</v>
      </c>
      <c r="K5765" s="214">
        <v>25</v>
      </c>
      <c r="L5765" s="214">
        <v>57.7</v>
      </c>
      <c r="M5765" s="214">
        <v>10.1</v>
      </c>
      <c r="N5765" s="214">
        <v>10</v>
      </c>
      <c r="O5765" s="214">
        <v>14.9</v>
      </c>
      <c r="P5765" s="214">
        <v>3.7</v>
      </c>
      <c r="Q5765" s="214">
        <v>22.4</v>
      </c>
      <c r="R5765" s="214">
        <v>23.6</v>
      </c>
      <c r="S5765" s="214">
        <v>23.6</v>
      </c>
      <c r="T5765" s="214">
        <v>1.3</v>
      </c>
      <c r="U5765" s="214" t="s">
        <v>140</v>
      </c>
      <c r="V5765" s="214" t="s">
        <v>140</v>
      </c>
      <c r="W5765" s="214" t="s">
        <v>140</v>
      </c>
      <c r="X5765" s="214" t="s">
        <v>140</v>
      </c>
    </row>
    <row r="5766" spans="1:24" x14ac:dyDescent="0.25">
      <c r="A5766" t="str">
        <f t="shared" si="91"/>
        <v>YAG10EULevel 7MalePharmacology, toxicology and pharmacyAll</v>
      </c>
      <c r="B5766" s="214" t="s">
        <v>251</v>
      </c>
      <c r="C5766" s="214" t="s">
        <v>252</v>
      </c>
      <c r="D5766" s="214">
        <v>10</v>
      </c>
      <c r="E5766" s="214" t="s">
        <v>122</v>
      </c>
      <c r="F5766" s="214" t="s">
        <v>253</v>
      </c>
      <c r="G5766" s="214" t="s">
        <v>22</v>
      </c>
      <c r="H5766" s="214" t="s">
        <v>48</v>
      </c>
      <c r="I5766" s="214" t="s">
        <v>20</v>
      </c>
      <c r="J5766" s="214">
        <v>20</v>
      </c>
      <c r="K5766" s="214">
        <v>20</v>
      </c>
      <c r="L5766" s="214">
        <v>51.2</v>
      </c>
      <c r="M5766" s="214">
        <v>0</v>
      </c>
      <c r="N5766" s="214">
        <v>10</v>
      </c>
      <c r="O5766" s="214">
        <v>29.3</v>
      </c>
      <c r="P5766" s="214">
        <v>0</v>
      </c>
      <c r="Q5766" s="214">
        <v>19.5</v>
      </c>
      <c r="R5766" s="214">
        <v>19.5</v>
      </c>
      <c r="S5766" s="214">
        <v>19.5</v>
      </c>
      <c r="T5766" s="214">
        <v>0</v>
      </c>
      <c r="U5766" s="214" t="s">
        <v>140</v>
      </c>
      <c r="V5766" s="214" t="s">
        <v>140</v>
      </c>
      <c r="W5766" s="214" t="s">
        <v>140</v>
      </c>
      <c r="X5766" s="214" t="s">
        <v>140</v>
      </c>
    </row>
    <row r="5767" spans="1:24" x14ac:dyDescent="0.25">
      <c r="A5767" t="str">
        <f t="shared" si="91"/>
        <v>YAG10EULevel 7FemalePhilosophy and religious studiesAll</v>
      </c>
      <c r="B5767" s="214" t="s">
        <v>251</v>
      </c>
      <c r="C5767" s="214" t="s">
        <v>252</v>
      </c>
      <c r="D5767" s="214">
        <v>10</v>
      </c>
      <c r="E5767" s="214" t="s">
        <v>122</v>
      </c>
      <c r="F5767" s="214" t="s">
        <v>253</v>
      </c>
      <c r="G5767" s="214" t="s">
        <v>21</v>
      </c>
      <c r="H5767" s="214" t="s">
        <v>97</v>
      </c>
      <c r="I5767" s="214" t="s">
        <v>20</v>
      </c>
      <c r="J5767" s="214">
        <v>35</v>
      </c>
      <c r="K5767" s="214">
        <v>35</v>
      </c>
      <c r="L5767" s="214">
        <v>51.9</v>
      </c>
      <c r="M5767" s="214">
        <v>2.8</v>
      </c>
      <c r="N5767" s="214">
        <v>15</v>
      </c>
      <c r="O5767" s="214">
        <v>28.3</v>
      </c>
      <c r="P5767" s="214">
        <v>2.8</v>
      </c>
      <c r="Q5767" s="214">
        <v>14.2</v>
      </c>
      <c r="R5767" s="214">
        <v>14.2</v>
      </c>
      <c r="S5767" s="214">
        <v>17</v>
      </c>
      <c r="T5767" s="214">
        <v>2.8</v>
      </c>
      <c r="U5767" s="214" t="s">
        <v>140</v>
      </c>
      <c r="V5767" s="214" t="s">
        <v>140</v>
      </c>
      <c r="W5767" s="214" t="s">
        <v>140</v>
      </c>
      <c r="X5767" s="214" t="s">
        <v>140</v>
      </c>
    </row>
    <row r="5768" spans="1:24" x14ac:dyDescent="0.25">
      <c r="A5768" t="str">
        <f t="shared" si="91"/>
        <v>YAG10EULevel 7MalePhilosophy and religious studiesAll</v>
      </c>
      <c r="B5768" s="214" t="s">
        <v>251</v>
      </c>
      <c r="C5768" s="214" t="s">
        <v>252</v>
      </c>
      <c r="D5768" s="214">
        <v>10</v>
      </c>
      <c r="E5768" s="214" t="s">
        <v>122</v>
      </c>
      <c r="F5768" s="214" t="s">
        <v>253</v>
      </c>
      <c r="G5768" s="214" t="s">
        <v>22</v>
      </c>
      <c r="H5768" s="214" t="s">
        <v>97</v>
      </c>
      <c r="I5768" s="214" t="s">
        <v>20</v>
      </c>
      <c r="J5768" s="214">
        <v>40</v>
      </c>
      <c r="K5768" s="214">
        <v>35</v>
      </c>
      <c r="L5768" s="214">
        <v>53.8</v>
      </c>
      <c r="M5768" s="214">
        <v>9.6999999999999993</v>
      </c>
      <c r="N5768" s="214">
        <v>15</v>
      </c>
      <c r="O5768" s="214">
        <v>21.5</v>
      </c>
      <c r="P5768" s="214">
        <v>5.4</v>
      </c>
      <c r="Q5768" s="214">
        <v>19.3</v>
      </c>
      <c r="R5768" s="214">
        <v>19.3</v>
      </c>
      <c r="S5768" s="214">
        <v>19.3</v>
      </c>
      <c r="T5768" s="214">
        <v>0</v>
      </c>
      <c r="U5768" s="214" t="s">
        <v>140</v>
      </c>
      <c r="V5768" s="214" t="s">
        <v>140</v>
      </c>
      <c r="W5768" s="214" t="s">
        <v>140</v>
      </c>
      <c r="X5768" s="214" t="s">
        <v>140</v>
      </c>
    </row>
    <row r="5769" spans="1:24" x14ac:dyDescent="0.25">
      <c r="A5769" t="str">
        <f t="shared" si="91"/>
        <v>YAG10EULevel 7FemalePhysics and astronomyAll</v>
      </c>
      <c r="B5769" s="214" t="s">
        <v>251</v>
      </c>
      <c r="C5769" s="214" t="s">
        <v>252</v>
      </c>
      <c r="D5769" s="214">
        <v>10</v>
      </c>
      <c r="E5769" s="214" t="s">
        <v>122</v>
      </c>
      <c r="F5769" s="214" t="s">
        <v>253</v>
      </c>
      <c r="G5769" s="214" t="s">
        <v>21</v>
      </c>
      <c r="H5769" s="214" t="s">
        <v>61</v>
      </c>
      <c r="I5769" s="214" t="s">
        <v>20</v>
      </c>
      <c r="J5769" s="214">
        <v>20</v>
      </c>
      <c r="K5769" s="214">
        <v>15</v>
      </c>
      <c r="L5769" s="214">
        <v>63.4</v>
      </c>
      <c r="M5769" s="214">
        <v>14.9</v>
      </c>
      <c r="N5769" s="214">
        <v>5</v>
      </c>
      <c r="O5769" s="214">
        <v>14.6</v>
      </c>
      <c r="P5769" s="214">
        <v>2.9</v>
      </c>
      <c r="Q5769" s="214">
        <v>13.2</v>
      </c>
      <c r="R5769" s="214">
        <v>19</v>
      </c>
      <c r="S5769" s="214">
        <v>19</v>
      </c>
      <c r="T5769" s="214">
        <v>5.9</v>
      </c>
      <c r="U5769" s="214" t="s">
        <v>140</v>
      </c>
      <c r="V5769" s="214" t="s">
        <v>140</v>
      </c>
      <c r="W5769" s="214" t="s">
        <v>140</v>
      </c>
      <c r="X5769" s="214" t="s">
        <v>140</v>
      </c>
    </row>
    <row r="5770" spans="1:24" x14ac:dyDescent="0.25">
      <c r="A5770" t="str">
        <f t="shared" si="91"/>
        <v>YAG10EULevel 7MalePhysics and astronomyAll</v>
      </c>
      <c r="B5770" s="214" t="s">
        <v>251</v>
      </c>
      <c r="C5770" s="214" t="s">
        <v>252</v>
      </c>
      <c r="D5770" s="214">
        <v>10</v>
      </c>
      <c r="E5770" s="214" t="s">
        <v>122</v>
      </c>
      <c r="F5770" s="214" t="s">
        <v>253</v>
      </c>
      <c r="G5770" s="214" t="s">
        <v>22</v>
      </c>
      <c r="H5770" s="214" t="s">
        <v>61</v>
      </c>
      <c r="I5770" s="214" t="s">
        <v>20</v>
      </c>
      <c r="J5770" s="214">
        <v>40</v>
      </c>
      <c r="K5770" s="214">
        <v>40</v>
      </c>
      <c r="L5770" s="214">
        <v>59.8</v>
      </c>
      <c r="M5770" s="214">
        <v>7.3</v>
      </c>
      <c r="N5770" s="214">
        <v>15</v>
      </c>
      <c r="O5770" s="214">
        <v>12.7</v>
      </c>
      <c r="P5770" s="214">
        <v>5.2</v>
      </c>
      <c r="Q5770" s="214">
        <v>19.7</v>
      </c>
      <c r="R5770" s="214">
        <v>22.3</v>
      </c>
      <c r="S5770" s="214">
        <v>22.3</v>
      </c>
      <c r="T5770" s="214">
        <v>2.6</v>
      </c>
      <c r="U5770" s="214" t="s">
        <v>140</v>
      </c>
      <c r="V5770" s="214" t="s">
        <v>140</v>
      </c>
      <c r="W5770" s="214" t="s">
        <v>140</v>
      </c>
      <c r="X5770" s="214" t="s">
        <v>140</v>
      </c>
    </row>
    <row r="5771" spans="1:24" x14ac:dyDescent="0.25">
      <c r="A5771" t="str">
        <f t="shared" si="91"/>
        <v>YAG10EULevel 7FemalePoliticsAll</v>
      </c>
      <c r="B5771" s="214" t="s">
        <v>251</v>
      </c>
      <c r="C5771" s="214" t="s">
        <v>252</v>
      </c>
      <c r="D5771" s="214">
        <v>10</v>
      </c>
      <c r="E5771" s="214" t="s">
        <v>122</v>
      </c>
      <c r="F5771" s="214" t="s">
        <v>253</v>
      </c>
      <c r="G5771" s="214" t="s">
        <v>21</v>
      </c>
      <c r="H5771" s="214" t="s">
        <v>81</v>
      </c>
      <c r="I5771" s="214" t="s">
        <v>20</v>
      </c>
      <c r="J5771" s="214">
        <v>355</v>
      </c>
      <c r="K5771" s="214">
        <v>325</v>
      </c>
      <c r="L5771" s="214">
        <v>63</v>
      </c>
      <c r="M5771" s="214">
        <v>8.6999999999999993</v>
      </c>
      <c r="N5771" s="214">
        <v>120</v>
      </c>
      <c r="O5771" s="214">
        <v>18.100000000000001</v>
      </c>
      <c r="P5771" s="214">
        <v>1.2</v>
      </c>
      <c r="Q5771" s="214">
        <v>15.1</v>
      </c>
      <c r="R5771" s="214">
        <v>15.5</v>
      </c>
      <c r="S5771" s="214">
        <v>17.600000000000001</v>
      </c>
      <c r="T5771" s="214">
        <v>2.6</v>
      </c>
      <c r="U5771" s="214">
        <v>45</v>
      </c>
      <c r="V5771" s="214">
        <v>20100</v>
      </c>
      <c r="W5771" s="214">
        <v>40900</v>
      </c>
      <c r="X5771" s="214">
        <v>67500</v>
      </c>
    </row>
    <row r="5772" spans="1:24" x14ac:dyDescent="0.25">
      <c r="A5772" t="str">
        <f t="shared" si="91"/>
        <v>YAG10EULevel 7MalePoliticsAll</v>
      </c>
      <c r="B5772" s="214" t="s">
        <v>251</v>
      </c>
      <c r="C5772" s="214" t="s">
        <v>252</v>
      </c>
      <c r="D5772" s="214">
        <v>10</v>
      </c>
      <c r="E5772" s="214" t="s">
        <v>122</v>
      </c>
      <c r="F5772" s="214" t="s">
        <v>253</v>
      </c>
      <c r="G5772" s="214" t="s">
        <v>22</v>
      </c>
      <c r="H5772" s="214" t="s">
        <v>81</v>
      </c>
      <c r="I5772" s="214" t="s">
        <v>20</v>
      </c>
      <c r="J5772" s="214">
        <v>325</v>
      </c>
      <c r="K5772" s="214">
        <v>300</v>
      </c>
      <c r="L5772" s="214">
        <v>66.900000000000006</v>
      </c>
      <c r="M5772" s="214">
        <v>8.1999999999999993</v>
      </c>
      <c r="N5772" s="214">
        <v>100</v>
      </c>
      <c r="O5772" s="214">
        <v>13.9</v>
      </c>
      <c r="P5772" s="214">
        <v>1.5</v>
      </c>
      <c r="Q5772" s="214">
        <v>16.399999999999999</v>
      </c>
      <c r="R5772" s="214">
        <v>17.399999999999999</v>
      </c>
      <c r="S5772" s="214">
        <v>17.7</v>
      </c>
      <c r="T5772" s="214">
        <v>1.3</v>
      </c>
      <c r="U5772" s="214">
        <v>45</v>
      </c>
      <c r="V5772" s="214">
        <v>26700</v>
      </c>
      <c r="W5772" s="214">
        <v>44500</v>
      </c>
      <c r="X5772" s="214">
        <v>71200</v>
      </c>
    </row>
    <row r="5773" spans="1:24" x14ac:dyDescent="0.25">
      <c r="A5773" t="str">
        <f t="shared" si="91"/>
        <v>YAG10EULevel 7FemalePsychologyAll</v>
      </c>
      <c r="B5773" s="214" t="s">
        <v>251</v>
      </c>
      <c r="C5773" s="214" t="s">
        <v>252</v>
      </c>
      <c r="D5773" s="214">
        <v>10</v>
      </c>
      <c r="E5773" s="214" t="s">
        <v>122</v>
      </c>
      <c r="F5773" s="214" t="s">
        <v>253</v>
      </c>
      <c r="G5773" s="214" t="s">
        <v>21</v>
      </c>
      <c r="H5773" s="214" t="s">
        <v>55</v>
      </c>
      <c r="I5773" s="214" t="s">
        <v>20</v>
      </c>
      <c r="J5773" s="214">
        <v>235</v>
      </c>
      <c r="K5773" s="214">
        <v>210</v>
      </c>
      <c r="L5773" s="214">
        <v>53.1</v>
      </c>
      <c r="M5773" s="214">
        <v>10.9</v>
      </c>
      <c r="N5773" s="214">
        <v>100</v>
      </c>
      <c r="O5773" s="214">
        <v>16.5</v>
      </c>
      <c r="P5773" s="214">
        <v>1.4</v>
      </c>
      <c r="Q5773" s="214">
        <v>23.4</v>
      </c>
      <c r="R5773" s="214">
        <v>27.4</v>
      </c>
      <c r="S5773" s="214">
        <v>29.1</v>
      </c>
      <c r="T5773" s="214">
        <v>5.7</v>
      </c>
      <c r="U5773" s="214">
        <v>45</v>
      </c>
      <c r="V5773" s="214">
        <v>19300</v>
      </c>
      <c r="W5773" s="214">
        <v>31300</v>
      </c>
      <c r="X5773" s="214">
        <v>42300</v>
      </c>
    </row>
    <row r="5774" spans="1:24" x14ac:dyDescent="0.25">
      <c r="A5774" t="str">
        <f t="shared" si="91"/>
        <v>YAG10EULevel 7MalePsychologyAll</v>
      </c>
      <c r="B5774" s="214" t="s">
        <v>251</v>
      </c>
      <c r="C5774" s="214" t="s">
        <v>252</v>
      </c>
      <c r="D5774" s="214">
        <v>10</v>
      </c>
      <c r="E5774" s="214" t="s">
        <v>122</v>
      </c>
      <c r="F5774" s="214" t="s">
        <v>253</v>
      </c>
      <c r="G5774" s="214" t="s">
        <v>22</v>
      </c>
      <c r="H5774" s="214" t="s">
        <v>55</v>
      </c>
      <c r="I5774" s="214" t="s">
        <v>20</v>
      </c>
      <c r="J5774" s="214">
        <v>65</v>
      </c>
      <c r="K5774" s="214">
        <v>60</v>
      </c>
      <c r="L5774" s="214">
        <v>49.9</v>
      </c>
      <c r="M5774" s="214">
        <v>7.9</v>
      </c>
      <c r="N5774" s="214">
        <v>30</v>
      </c>
      <c r="O5774" s="214">
        <v>22.4</v>
      </c>
      <c r="P5774" s="214">
        <v>0.9</v>
      </c>
      <c r="Q5774" s="214">
        <v>23.5</v>
      </c>
      <c r="R5774" s="214">
        <v>26.9</v>
      </c>
      <c r="S5774" s="214">
        <v>26.9</v>
      </c>
      <c r="T5774" s="214">
        <v>3.4</v>
      </c>
      <c r="U5774" s="214">
        <v>15</v>
      </c>
      <c r="V5774" s="214">
        <v>32100</v>
      </c>
      <c r="W5774" s="214">
        <v>38700</v>
      </c>
      <c r="X5774" s="214">
        <v>53100</v>
      </c>
    </row>
    <row r="5775" spans="1:24" x14ac:dyDescent="0.25">
      <c r="A5775" t="str">
        <f t="shared" si="91"/>
        <v>YAG10EULevel 7FemaleSociology, social policy and anthropologyAll</v>
      </c>
      <c r="B5775" s="214" t="s">
        <v>251</v>
      </c>
      <c r="C5775" s="214" t="s">
        <v>252</v>
      </c>
      <c r="D5775" s="214">
        <v>10</v>
      </c>
      <c r="E5775" s="214" t="s">
        <v>122</v>
      </c>
      <c r="F5775" s="214" t="s">
        <v>253</v>
      </c>
      <c r="G5775" s="214" t="s">
        <v>21</v>
      </c>
      <c r="H5775" s="214" t="s">
        <v>77</v>
      </c>
      <c r="I5775" s="214" t="s">
        <v>20</v>
      </c>
      <c r="J5775" s="214">
        <v>370</v>
      </c>
      <c r="K5775" s="214">
        <v>340</v>
      </c>
      <c r="L5775" s="214">
        <v>56.4</v>
      </c>
      <c r="M5775" s="214">
        <v>8.6999999999999993</v>
      </c>
      <c r="N5775" s="214">
        <v>150</v>
      </c>
      <c r="O5775" s="214">
        <v>18.5</v>
      </c>
      <c r="P5775" s="214">
        <v>1.3</v>
      </c>
      <c r="Q5775" s="214">
        <v>20.100000000000001</v>
      </c>
      <c r="R5775" s="214">
        <v>22.9</v>
      </c>
      <c r="S5775" s="214">
        <v>23.7</v>
      </c>
      <c r="T5775" s="214">
        <v>3.6</v>
      </c>
      <c r="U5775" s="214">
        <v>60</v>
      </c>
      <c r="V5775" s="214">
        <v>23000</v>
      </c>
      <c r="W5775" s="214">
        <v>34700</v>
      </c>
      <c r="X5775" s="214">
        <v>43400</v>
      </c>
    </row>
    <row r="5776" spans="1:24" x14ac:dyDescent="0.25">
      <c r="A5776" t="str">
        <f t="shared" si="91"/>
        <v>YAG10EULevel 7MaleSociology, social policy and anthropologyAll</v>
      </c>
      <c r="B5776" s="214" t="s">
        <v>251</v>
      </c>
      <c r="C5776" s="214" t="s">
        <v>252</v>
      </c>
      <c r="D5776" s="214">
        <v>10</v>
      </c>
      <c r="E5776" s="214" t="s">
        <v>122</v>
      </c>
      <c r="F5776" s="214" t="s">
        <v>253</v>
      </c>
      <c r="G5776" s="214" t="s">
        <v>22</v>
      </c>
      <c r="H5776" s="214" t="s">
        <v>77</v>
      </c>
      <c r="I5776" s="214" t="s">
        <v>20</v>
      </c>
      <c r="J5776" s="214">
        <v>180</v>
      </c>
      <c r="K5776" s="214">
        <v>165</v>
      </c>
      <c r="L5776" s="214">
        <v>62</v>
      </c>
      <c r="M5776" s="214">
        <v>9.6999999999999993</v>
      </c>
      <c r="N5776" s="214">
        <v>60</v>
      </c>
      <c r="O5776" s="214">
        <v>21.8</v>
      </c>
      <c r="P5776" s="214">
        <v>1.2</v>
      </c>
      <c r="Q5776" s="214">
        <v>14.3</v>
      </c>
      <c r="R5776" s="214">
        <v>14.9</v>
      </c>
      <c r="S5776" s="214">
        <v>14.9</v>
      </c>
      <c r="T5776" s="214">
        <v>0.6</v>
      </c>
      <c r="U5776" s="214">
        <v>20</v>
      </c>
      <c r="V5776" s="214">
        <v>24100</v>
      </c>
      <c r="W5776" s="214">
        <v>37200</v>
      </c>
      <c r="X5776" s="214">
        <v>46000</v>
      </c>
    </row>
    <row r="5777" spans="1:24" x14ac:dyDescent="0.25">
      <c r="A5777" t="str">
        <f t="shared" si="91"/>
        <v>YAG10EULevel 7FemaleSport and exercise sciencesAll</v>
      </c>
      <c r="B5777" s="214" t="s">
        <v>251</v>
      </c>
      <c r="C5777" s="214" t="s">
        <v>252</v>
      </c>
      <c r="D5777" s="214">
        <v>10</v>
      </c>
      <c r="E5777" s="214" t="s">
        <v>122</v>
      </c>
      <c r="F5777" s="214" t="s">
        <v>253</v>
      </c>
      <c r="G5777" s="214" t="s">
        <v>21</v>
      </c>
      <c r="H5777" s="214" t="s">
        <v>53</v>
      </c>
      <c r="I5777" s="214" t="s">
        <v>20</v>
      </c>
      <c r="J5777" s="214">
        <v>10</v>
      </c>
      <c r="K5777" s="214">
        <v>10</v>
      </c>
      <c r="L5777" s="214">
        <v>55.6</v>
      </c>
      <c r="M5777" s="214">
        <v>18.2</v>
      </c>
      <c r="N5777" s="214">
        <v>5</v>
      </c>
      <c r="O5777" s="214">
        <v>11.1</v>
      </c>
      <c r="P5777" s="214">
        <v>0</v>
      </c>
      <c r="Q5777" s="214">
        <v>22.2</v>
      </c>
      <c r="R5777" s="214">
        <v>22.2</v>
      </c>
      <c r="S5777" s="214">
        <v>33.299999999999997</v>
      </c>
      <c r="T5777" s="214">
        <v>11.1</v>
      </c>
      <c r="U5777" s="214" t="s">
        <v>140</v>
      </c>
      <c r="V5777" s="214" t="s">
        <v>140</v>
      </c>
      <c r="W5777" s="214" t="s">
        <v>140</v>
      </c>
      <c r="X5777" s="214" t="s">
        <v>140</v>
      </c>
    </row>
    <row r="5778" spans="1:24" x14ac:dyDescent="0.25">
      <c r="A5778" t="str">
        <f t="shared" si="91"/>
        <v>YAG10EULevel 7MaleSport and exercise sciencesAll</v>
      </c>
      <c r="B5778" s="214" t="s">
        <v>251</v>
      </c>
      <c r="C5778" s="214" t="s">
        <v>252</v>
      </c>
      <c r="D5778" s="214">
        <v>10</v>
      </c>
      <c r="E5778" s="214" t="s">
        <v>122</v>
      </c>
      <c r="F5778" s="214" t="s">
        <v>253</v>
      </c>
      <c r="G5778" s="214" t="s">
        <v>22</v>
      </c>
      <c r="H5778" s="214" t="s">
        <v>53</v>
      </c>
      <c r="I5778" s="214" t="s">
        <v>20</v>
      </c>
      <c r="J5778" s="214">
        <v>25</v>
      </c>
      <c r="K5778" s="214">
        <v>25</v>
      </c>
      <c r="L5778" s="214">
        <v>65.2</v>
      </c>
      <c r="M5778" s="214">
        <v>4.2</v>
      </c>
      <c r="N5778" s="214">
        <v>10</v>
      </c>
      <c r="O5778" s="214">
        <v>13</v>
      </c>
      <c r="P5778" s="214">
        <v>0</v>
      </c>
      <c r="Q5778" s="214">
        <v>17.399999999999999</v>
      </c>
      <c r="R5778" s="214">
        <v>17.399999999999999</v>
      </c>
      <c r="S5778" s="214">
        <v>21.7</v>
      </c>
      <c r="T5778" s="214">
        <v>4.3</v>
      </c>
      <c r="U5778" s="214" t="s">
        <v>140</v>
      </c>
      <c r="V5778" s="214" t="s">
        <v>140</v>
      </c>
      <c r="W5778" s="214" t="s">
        <v>140</v>
      </c>
      <c r="X5778" s="214" t="s">
        <v>140</v>
      </c>
    </row>
    <row r="5779" spans="1:24" x14ac:dyDescent="0.25">
      <c r="A5779" t="str">
        <f t="shared" si="91"/>
        <v>YAG10EULevel 7FemaleVeterinary sciencesAll</v>
      </c>
      <c r="B5779" s="214" t="s">
        <v>251</v>
      </c>
      <c r="C5779" s="214" t="s">
        <v>252</v>
      </c>
      <c r="D5779" s="214">
        <v>10</v>
      </c>
      <c r="E5779" s="214" t="s">
        <v>122</v>
      </c>
      <c r="F5779" s="214" t="s">
        <v>253</v>
      </c>
      <c r="G5779" s="214" t="s">
        <v>21</v>
      </c>
      <c r="H5779" s="214" t="s">
        <v>57</v>
      </c>
      <c r="I5779" s="214" t="s">
        <v>20</v>
      </c>
      <c r="J5779" s="214">
        <v>5</v>
      </c>
      <c r="K5779" s="214">
        <v>5</v>
      </c>
      <c r="L5779" s="214">
        <v>50</v>
      </c>
      <c r="M5779" s="214">
        <v>42.9</v>
      </c>
      <c r="N5779" s="214">
        <v>0</v>
      </c>
      <c r="O5779" s="214">
        <v>0</v>
      </c>
      <c r="P5779" s="214">
        <v>0</v>
      </c>
      <c r="Q5779" s="214">
        <v>50</v>
      </c>
      <c r="R5779" s="214">
        <v>50</v>
      </c>
      <c r="S5779" s="214">
        <v>50</v>
      </c>
      <c r="T5779" s="214">
        <v>0</v>
      </c>
      <c r="U5779" s="214" t="s">
        <v>140</v>
      </c>
      <c r="V5779" s="214" t="s">
        <v>140</v>
      </c>
      <c r="W5779" s="214" t="s">
        <v>140</v>
      </c>
      <c r="X5779" s="214" t="s">
        <v>140</v>
      </c>
    </row>
    <row r="5780" spans="1:24" x14ac:dyDescent="0.25">
      <c r="A5780" t="str">
        <f t="shared" si="91"/>
        <v>YAG10EULevel 7MaleVeterinary sciencesAll</v>
      </c>
      <c r="B5780" s="214" t="s">
        <v>251</v>
      </c>
      <c r="C5780" s="214" t="s">
        <v>252</v>
      </c>
      <c r="D5780" s="214">
        <v>10</v>
      </c>
      <c r="E5780" s="214" t="s">
        <v>122</v>
      </c>
      <c r="F5780" s="214" t="s">
        <v>253</v>
      </c>
      <c r="G5780" s="214" t="s">
        <v>22</v>
      </c>
      <c r="H5780" s="214" t="s">
        <v>57</v>
      </c>
      <c r="I5780" s="214" t="s">
        <v>20</v>
      </c>
      <c r="J5780" s="214">
        <v>5</v>
      </c>
      <c r="K5780" s="214">
        <v>0</v>
      </c>
      <c r="L5780" s="214">
        <v>100</v>
      </c>
      <c r="M5780" s="214">
        <v>33.299999999999997</v>
      </c>
      <c r="N5780" s="214">
        <v>0</v>
      </c>
      <c r="O5780" s="214">
        <v>0</v>
      </c>
      <c r="P5780" s="214">
        <v>0</v>
      </c>
      <c r="Q5780" s="214">
        <v>0</v>
      </c>
      <c r="R5780" s="214">
        <v>0</v>
      </c>
      <c r="S5780" s="214">
        <v>0</v>
      </c>
      <c r="T5780" s="214">
        <v>0</v>
      </c>
      <c r="U5780" s="214" t="s">
        <v>136</v>
      </c>
      <c r="V5780" s="214" t="s">
        <v>136</v>
      </c>
      <c r="W5780" s="214" t="s">
        <v>136</v>
      </c>
      <c r="X5780" s="214" t="s">
        <v>136</v>
      </c>
    </row>
    <row r="5781" spans="1:24" x14ac:dyDescent="0.25">
      <c r="A5781" t="str">
        <f t="shared" si="91"/>
        <v>YAG10EULevel 8FemaleAgriculture, food and related studiesAll</v>
      </c>
      <c r="B5781" s="214" t="s">
        <v>251</v>
      </c>
      <c r="C5781" s="214" t="s">
        <v>252</v>
      </c>
      <c r="D5781" s="214">
        <v>10</v>
      </c>
      <c r="E5781" s="214" t="s">
        <v>122</v>
      </c>
      <c r="F5781" s="214" t="s">
        <v>248</v>
      </c>
      <c r="G5781" s="214" t="s">
        <v>21</v>
      </c>
      <c r="H5781" s="214" t="s">
        <v>59</v>
      </c>
      <c r="I5781" s="214" t="s">
        <v>20</v>
      </c>
      <c r="J5781" s="214">
        <v>10</v>
      </c>
      <c r="K5781" s="214">
        <v>10</v>
      </c>
      <c r="L5781" s="214">
        <v>55.6</v>
      </c>
      <c r="M5781" s="214">
        <v>18.2</v>
      </c>
      <c r="N5781" s="214">
        <v>5</v>
      </c>
      <c r="O5781" s="214">
        <v>33.299999999999997</v>
      </c>
      <c r="P5781" s="214">
        <v>0</v>
      </c>
      <c r="Q5781" s="214">
        <v>11.1</v>
      </c>
      <c r="R5781" s="214">
        <v>11.1</v>
      </c>
      <c r="S5781" s="214">
        <v>11.1</v>
      </c>
      <c r="T5781" s="214">
        <v>0</v>
      </c>
      <c r="U5781" s="214" t="s">
        <v>140</v>
      </c>
      <c r="V5781" s="214" t="s">
        <v>140</v>
      </c>
      <c r="W5781" s="214" t="s">
        <v>140</v>
      </c>
      <c r="X5781" s="214" t="s">
        <v>140</v>
      </c>
    </row>
    <row r="5782" spans="1:24" x14ac:dyDescent="0.25">
      <c r="A5782" t="str">
        <f t="shared" si="91"/>
        <v>YAG10EULevel 8MaleAgriculture, food and related studiesAll</v>
      </c>
      <c r="B5782" s="214" t="s">
        <v>251</v>
      </c>
      <c r="C5782" s="214" t="s">
        <v>252</v>
      </c>
      <c r="D5782" s="214">
        <v>10</v>
      </c>
      <c r="E5782" s="214" t="s">
        <v>122</v>
      </c>
      <c r="F5782" s="214" t="s">
        <v>248</v>
      </c>
      <c r="G5782" s="214" t="s">
        <v>22</v>
      </c>
      <c r="H5782" s="214" t="s">
        <v>59</v>
      </c>
      <c r="I5782" s="214" t="s">
        <v>20</v>
      </c>
      <c r="J5782" s="214">
        <v>10</v>
      </c>
      <c r="K5782" s="214">
        <v>5</v>
      </c>
      <c r="L5782" s="214">
        <v>42.9</v>
      </c>
      <c r="M5782" s="214">
        <v>30</v>
      </c>
      <c r="N5782" s="214">
        <v>5</v>
      </c>
      <c r="O5782" s="214">
        <v>28.6</v>
      </c>
      <c r="P5782" s="214">
        <v>0</v>
      </c>
      <c r="Q5782" s="214">
        <v>14.3</v>
      </c>
      <c r="R5782" s="214">
        <v>28.6</v>
      </c>
      <c r="S5782" s="214">
        <v>28.6</v>
      </c>
      <c r="T5782" s="214">
        <v>14.3</v>
      </c>
      <c r="U5782" s="214" t="s">
        <v>140</v>
      </c>
      <c r="V5782" s="214" t="s">
        <v>140</v>
      </c>
      <c r="W5782" s="214" t="s">
        <v>140</v>
      </c>
      <c r="X5782" s="214" t="s">
        <v>140</v>
      </c>
    </row>
    <row r="5783" spans="1:24" x14ac:dyDescent="0.25">
      <c r="A5783" t="str">
        <f t="shared" si="91"/>
        <v>YAG10EULevel 8FemaleAllied healthAll</v>
      </c>
      <c r="B5783" s="214" t="s">
        <v>251</v>
      </c>
      <c r="C5783" s="214" t="s">
        <v>252</v>
      </c>
      <c r="D5783" s="214">
        <v>10</v>
      </c>
      <c r="E5783" s="214" t="s">
        <v>122</v>
      </c>
      <c r="F5783" s="214" t="s">
        <v>248</v>
      </c>
      <c r="G5783" s="214" t="s">
        <v>21</v>
      </c>
      <c r="H5783" s="214" t="s">
        <v>142</v>
      </c>
      <c r="I5783" s="214" t="s">
        <v>20</v>
      </c>
      <c r="J5783" s="214">
        <v>10</v>
      </c>
      <c r="K5783" s="214">
        <v>10</v>
      </c>
      <c r="L5783" s="214">
        <v>50</v>
      </c>
      <c r="M5783" s="214">
        <v>20</v>
      </c>
      <c r="N5783" s="214">
        <v>5</v>
      </c>
      <c r="O5783" s="214">
        <v>25</v>
      </c>
      <c r="P5783" s="214">
        <v>0</v>
      </c>
      <c r="Q5783" s="214">
        <v>25</v>
      </c>
      <c r="R5783" s="214">
        <v>25</v>
      </c>
      <c r="S5783" s="214">
        <v>25</v>
      </c>
      <c r="T5783" s="214">
        <v>0</v>
      </c>
      <c r="U5783" s="214" t="s">
        <v>140</v>
      </c>
      <c r="V5783" s="214" t="s">
        <v>140</v>
      </c>
      <c r="W5783" s="214" t="s">
        <v>140</v>
      </c>
      <c r="X5783" s="214" t="s">
        <v>140</v>
      </c>
    </row>
    <row r="5784" spans="1:24" x14ac:dyDescent="0.25">
      <c r="A5784" t="str">
        <f t="shared" si="91"/>
        <v>YAG10EULevel 8MaleAllied healthAll</v>
      </c>
      <c r="B5784" s="214" t="s">
        <v>251</v>
      </c>
      <c r="C5784" s="214" t="s">
        <v>252</v>
      </c>
      <c r="D5784" s="214">
        <v>10</v>
      </c>
      <c r="E5784" s="214" t="s">
        <v>122</v>
      </c>
      <c r="F5784" s="214" t="s">
        <v>248</v>
      </c>
      <c r="G5784" s="214" t="s">
        <v>22</v>
      </c>
      <c r="H5784" s="214" t="s">
        <v>142</v>
      </c>
      <c r="I5784" s="214" t="s">
        <v>20</v>
      </c>
      <c r="J5784" s="214">
        <v>15</v>
      </c>
      <c r="K5784" s="214">
        <v>10</v>
      </c>
      <c r="L5784" s="214">
        <v>30</v>
      </c>
      <c r="M5784" s="214">
        <v>28.6</v>
      </c>
      <c r="N5784" s="214">
        <v>5</v>
      </c>
      <c r="O5784" s="214">
        <v>20</v>
      </c>
      <c r="P5784" s="214">
        <v>0</v>
      </c>
      <c r="Q5784" s="214">
        <v>50</v>
      </c>
      <c r="R5784" s="214">
        <v>50</v>
      </c>
      <c r="S5784" s="214">
        <v>50</v>
      </c>
      <c r="T5784" s="214">
        <v>0</v>
      </c>
      <c r="U5784" s="214" t="s">
        <v>140</v>
      </c>
      <c r="V5784" s="214" t="s">
        <v>140</v>
      </c>
      <c r="W5784" s="214" t="s">
        <v>140</v>
      </c>
      <c r="X5784" s="214" t="s">
        <v>140</v>
      </c>
    </row>
    <row r="5785" spans="1:24" x14ac:dyDescent="0.25">
      <c r="A5785" t="str">
        <f t="shared" si="91"/>
        <v>YAG10EULevel 8FemaleArchitecture, building and planningAll</v>
      </c>
      <c r="B5785" s="214" t="s">
        <v>251</v>
      </c>
      <c r="C5785" s="214" t="s">
        <v>252</v>
      </c>
      <c r="D5785" s="214">
        <v>10</v>
      </c>
      <c r="E5785" s="214" t="s">
        <v>122</v>
      </c>
      <c r="F5785" s="214" t="s">
        <v>248</v>
      </c>
      <c r="G5785" s="214" t="s">
        <v>21</v>
      </c>
      <c r="H5785" s="214" t="s">
        <v>74</v>
      </c>
      <c r="I5785" s="214" t="s">
        <v>20</v>
      </c>
      <c r="J5785" s="214">
        <v>5</v>
      </c>
      <c r="K5785" s="214">
        <v>5</v>
      </c>
      <c r="L5785" s="214">
        <v>36.4</v>
      </c>
      <c r="M5785" s="214">
        <v>0</v>
      </c>
      <c r="N5785" s="214">
        <v>5</v>
      </c>
      <c r="O5785" s="214">
        <v>45.5</v>
      </c>
      <c r="P5785" s="214">
        <v>0</v>
      </c>
      <c r="Q5785" s="214">
        <v>18.2</v>
      </c>
      <c r="R5785" s="214">
        <v>18.2</v>
      </c>
      <c r="S5785" s="214">
        <v>18.2</v>
      </c>
      <c r="T5785" s="214">
        <v>0</v>
      </c>
      <c r="U5785" s="214" t="s">
        <v>140</v>
      </c>
      <c r="V5785" s="214" t="s">
        <v>140</v>
      </c>
      <c r="W5785" s="214" t="s">
        <v>140</v>
      </c>
      <c r="X5785" s="214" t="s">
        <v>140</v>
      </c>
    </row>
    <row r="5786" spans="1:24" x14ac:dyDescent="0.25">
      <c r="A5786" t="str">
        <f t="shared" si="91"/>
        <v>YAG10EULevel 8MaleArchitecture, building and planningAll</v>
      </c>
      <c r="B5786" s="214" t="s">
        <v>251</v>
      </c>
      <c r="C5786" s="214" t="s">
        <v>252</v>
      </c>
      <c r="D5786" s="214">
        <v>10</v>
      </c>
      <c r="E5786" s="214" t="s">
        <v>122</v>
      </c>
      <c r="F5786" s="214" t="s">
        <v>248</v>
      </c>
      <c r="G5786" s="214" t="s">
        <v>22</v>
      </c>
      <c r="H5786" s="214" t="s">
        <v>74</v>
      </c>
      <c r="I5786" s="214" t="s">
        <v>20</v>
      </c>
      <c r="J5786" s="214">
        <v>10</v>
      </c>
      <c r="K5786" s="214">
        <v>10</v>
      </c>
      <c r="L5786" s="214">
        <v>47.6</v>
      </c>
      <c r="M5786" s="214">
        <v>8.6999999999999993</v>
      </c>
      <c r="N5786" s="214">
        <v>5</v>
      </c>
      <c r="O5786" s="214">
        <v>9.5</v>
      </c>
      <c r="P5786" s="214">
        <v>9.5</v>
      </c>
      <c r="Q5786" s="214">
        <v>33.299999999999997</v>
      </c>
      <c r="R5786" s="214">
        <v>33.299999999999997</v>
      </c>
      <c r="S5786" s="214">
        <v>33.299999999999997</v>
      </c>
      <c r="T5786" s="214">
        <v>0</v>
      </c>
      <c r="U5786" s="214" t="s">
        <v>140</v>
      </c>
      <c r="V5786" s="214" t="s">
        <v>140</v>
      </c>
      <c r="W5786" s="214" t="s">
        <v>140</v>
      </c>
      <c r="X5786" s="214" t="s">
        <v>140</v>
      </c>
    </row>
    <row r="5787" spans="1:24" x14ac:dyDescent="0.25">
      <c r="A5787" t="str">
        <f t="shared" si="91"/>
        <v>YAG10EULevel 8FemaleBiosciencesAll</v>
      </c>
      <c r="B5787" s="214" t="s">
        <v>251</v>
      </c>
      <c r="C5787" s="214" t="s">
        <v>252</v>
      </c>
      <c r="D5787" s="214">
        <v>10</v>
      </c>
      <c r="E5787" s="214" t="s">
        <v>122</v>
      </c>
      <c r="F5787" s="214" t="s">
        <v>248</v>
      </c>
      <c r="G5787" s="214" t="s">
        <v>21</v>
      </c>
      <c r="H5787" s="214" t="s">
        <v>51</v>
      </c>
      <c r="I5787" s="214" t="s">
        <v>20</v>
      </c>
      <c r="J5787" s="214">
        <v>90</v>
      </c>
      <c r="K5787" s="214">
        <v>75</v>
      </c>
      <c r="L5787" s="214">
        <v>49.2</v>
      </c>
      <c r="M5787" s="214">
        <v>13.8</v>
      </c>
      <c r="N5787" s="214">
        <v>40</v>
      </c>
      <c r="O5787" s="214">
        <v>19.899999999999999</v>
      </c>
      <c r="P5787" s="214">
        <v>3.9</v>
      </c>
      <c r="Q5787" s="214">
        <v>23.1</v>
      </c>
      <c r="R5787" s="214">
        <v>27</v>
      </c>
      <c r="S5787" s="214">
        <v>27</v>
      </c>
      <c r="T5787" s="214">
        <v>3.9</v>
      </c>
      <c r="U5787" s="214">
        <v>15</v>
      </c>
      <c r="V5787" s="214">
        <v>36100</v>
      </c>
      <c r="W5787" s="214">
        <v>44900</v>
      </c>
      <c r="X5787" s="214">
        <v>48500</v>
      </c>
    </row>
    <row r="5788" spans="1:24" x14ac:dyDescent="0.25">
      <c r="A5788" t="str">
        <f t="shared" si="91"/>
        <v>YAG10EULevel 8MaleBiosciencesAll</v>
      </c>
      <c r="B5788" s="214" t="s">
        <v>251</v>
      </c>
      <c r="C5788" s="214" t="s">
        <v>252</v>
      </c>
      <c r="D5788" s="214">
        <v>10</v>
      </c>
      <c r="E5788" s="214" t="s">
        <v>122</v>
      </c>
      <c r="F5788" s="214" t="s">
        <v>248</v>
      </c>
      <c r="G5788" s="214" t="s">
        <v>22</v>
      </c>
      <c r="H5788" s="214" t="s">
        <v>51</v>
      </c>
      <c r="I5788" s="214" t="s">
        <v>20</v>
      </c>
      <c r="J5788" s="214">
        <v>70</v>
      </c>
      <c r="K5788" s="214">
        <v>55</v>
      </c>
      <c r="L5788" s="214">
        <v>36.700000000000003</v>
      </c>
      <c r="M5788" s="214">
        <v>19.3</v>
      </c>
      <c r="N5788" s="214">
        <v>35</v>
      </c>
      <c r="O5788" s="214">
        <v>30.3</v>
      </c>
      <c r="P5788" s="214">
        <v>1.8</v>
      </c>
      <c r="Q5788" s="214">
        <v>29.4</v>
      </c>
      <c r="R5788" s="214">
        <v>31.2</v>
      </c>
      <c r="S5788" s="214">
        <v>31.2</v>
      </c>
      <c r="T5788" s="214">
        <v>1.8</v>
      </c>
      <c r="U5788" s="214">
        <v>15</v>
      </c>
      <c r="V5788" s="214">
        <v>40200</v>
      </c>
      <c r="W5788" s="214">
        <v>58200</v>
      </c>
      <c r="X5788" s="214">
        <v>76800</v>
      </c>
    </row>
    <row r="5789" spans="1:24" x14ac:dyDescent="0.25">
      <c r="A5789" t="str">
        <f t="shared" si="91"/>
        <v>YAG10EULevel 8FemaleBusiness and managementAll</v>
      </c>
      <c r="B5789" s="214" t="s">
        <v>251</v>
      </c>
      <c r="C5789" s="214" t="s">
        <v>252</v>
      </c>
      <c r="D5789" s="214">
        <v>10</v>
      </c>
      <c r="E5789" s="214" t="s">
        <v>122</v>
      </c>
      <c r="F5789" s="214" t="s">
        <v>248</v>
      </c>
      <c r="G5789" s="214" t="s">
        <v>21</v>
      </c>
      <c r="H5789" s="214" t="s">
        <v>87</v>
      </c>
      <c r="I5789" s="214" t="s">
        <v>20</v>
      </c>
      <c r="J5789" s="214">
        <v>45</v>
      </c>
      <c r="K5789" s="214">
        <v>45</v>
      </c>
      <c r="L5789" s="214">
        <v>55.3</v>
      </c>
      <c r="M5789" s="214">
        <v>0</v>
      </c>
      <c r="N5789" s="214">
        <v>20</v>
      </c>
      <c r="O5789" s="214">
        <v>21.3</v>
      </c>
      <c r="P5789" s="214">
        <v>2.1</v>
      </c>
      <c r="Q5789" s="214">
        <v>19.100000000000001</v>
      </c>
      <c r="R5789" s="214">
        <v>21.3</v>
      </c>
      <c r="S5789" s="214">
        <v>21.3</v>
      </c>
      <c r="T5789" s="214">
        <v>2.1</v>
      </c>
      <c r="U5789" s="214" t="s">
        <v>140</v>
      </c>
      <c r="V5789" s="214" t="s">
        <v>140</v>
      </c>
      <c r="W5789" s="214" t="s">
        <v>140</v>
      </c>
      <c r="X5789" s="214" t="s">
        <v>140</v>
      </c>
    </row>
    <row r="5790" spans="1:24" x14ac:dyDescent="0.25">
      <c r="A5790" t="str">
        <f t="shared" si="91"/>
        <v>YAG10EULevel 8MaleBusiness and managementAll</v>
      </c>
      <c r="B5790" s="214" t="s">
        <v>251</v>
      </c>
      <c r="C5790" s="214" t="s">
        <v>252</v>
      </c>
      <c r="D5790" s="214">
        <v>10</v>
      </c>
      <c r="E5790" s="214" t="s">
        <v>122</v>
      </c>
      <c r="F5790" s="214" t="s">
        <v>248</v>
      </c>
      <c r="G5790" s="214" t="s">
        <v>22</v>
      </c>
      <c r="H5790" s="214" t="s">
        <v>87</v>
      </c>
      <c r="I5790" s="214" t="s">
        <v>20</v>
      </c>
      <c r="J5790" s="214">
        <v>75</v>
      </c>
      <c r="K5790" s="214">
        <v>60</v>
      </c>
      <c r="L5790" s="214">
        <v>49.7</v>
      </c>
      <c r="M5790" s="214">
        <v>15</v>
      </c>
      <c r="N5790" s="214">
        <v>30</v>
      </c>
      <c r="O5790" s="214">
        <v>18.2</v>
      </c>
      <c r="P5790" s="214">
        <v>1.6</v>
      </c>
      <c r="Q5790" s="214">
        <v>28.9</v>
      </c>
      <c r="R5790" s="214">
        <v>30.5</v>
      </c>
      <c r="S5790" s="214">
        <v>30.5</v>
      </c>
      <c r="T5790" s="214">
        <v>1.6</v>
      </c>
      <c r="U5790" s="214">
        <v>15</v>
      </c>
      <c r="V5790" s="214">
        <v>52900</v>
      </c>
      <c r="W5790" s="214">
        <v>75200</v>
      </c>
      <c r="X5790" s="214">
        <v>93800</v>
      </c>
    </row>
    <row r="5791" spans="1:24" x14ac:dyDescent="0.25">
      <c r="A5791" t="str">
        <f t="shared" si="91"/>
        <v>YAG10EULevel 8MaleCeltic studiesAll</v>
      </c>
      <c r="B5791" s="214" t="s">
        <v>251</v>
      </c>
      <c r="C5791" s="214" t="s">
        <v>252</v>
      </c>
      <c r="D5791" s="214">
        <v>10</v>
      </c>
      <c r="E5791" s="214" t="s">
        <v>122</v>
      </c>
      <c r="F5791" s="214" t="s">
        <v>248</v>
      </c>
      <c r="G5791" s="214" t="s">
        <v>22</v>
      </c>
      <c r="H5791" s="214" t="s">
        <v>92</v>
      </c>
      <c r="I5791" s="214" t="s">
        <v>20</v>
      </c>
      <c r="J5791" s="214">
        <v>0</v>
      </c>
      <c r="K5791" s="214" t="s">
        <v>140</v>
      </c>
      <c r="L5791" s="214" t="s">
        <v>140</v>
      </c>
      <c r="M5791" s="214" t="s">
        <v>140</v>
      </c>
      <c r="N5791" s="214" t="s">
        <v>140</v>
      </c>
      <c r="O5791" s="214" t="s">
        <v>140</v>
      </c>
      <c r="P5791" s="214" t="s">
        <v>140</v>
      </c>
      <c r="Q5791" s="214" t="s">
        <v>140</v>
      </c>
      <c r="R5791" s="214" t="s">
        <v>140</v>
      </c>
      <c r="S5791" s="214" t="s">
        <v>140</v>
      </c>
      <c r="T5791" s="214" t="s">
        <v>140</v>
      </c>
      <c r="U5791" s="214" t="s">
        <v>136</v>
      </c>
      <c r="V5791" s="214" t="s">
        <v>136</v>
      </c>
      <c r="W5791" s="214" t="s">
        <v>136</v>
      </c>
      <c r="X5791" s="214" t="s">
        <v>136</v>
      </c>
    </row>
    <row r="5792" spans="1:24" x14ac:dyDescent="0.25">
      <c r="A5792" t="str">
        <f t="shared" si="91"/>
        <v>YAG10EULevel 8FemaleChemistryAll</v>
      </c>
      <c r="B5792" s="214" t="s">
        <v>251</v>
      </c>
      <c r="C5792" s="214" t="s">
        <v>252</v>
      </c>
      <c r="D5792" s="214">
        <v>10</v>
      </c>
      <c r="E5792" s="214" t="s">
        <v>122</v>
      </c>
      <c r="F5792" s="214" t="s">
        <v>248</v>
      </c>
      <c r="G5792" s="214" t="s">
        <v>21</v>
      </c>
      <c r="H5792" s="214" t="s">
        <v>63</v>
      </c>
      <c r="I5792" s="214" t="s">
        <v>20</v>
      </c>
      <c r="J5792" s="214">
        <v>55</v>
      </c>
      <c r="K5792" s="214">
        <v>50</v>
      </c>
      <c r="L5792" s="214">
        <v>43.9</v>
      </c>
      <c r="M5792" s="214">
        <v>12.8</v>
      </c>
      <c r="N5792" s="214">
        <v>30</v>
      </c>
      <c r="O5792" s="214">
        <v>30.6</v>
      </c>
      <c r="P5792" s="214">
        <v>0</v>
      </c>
      <c r="Q5792" s="214">
        <v>25.6</v>
      </c>
      <c r="R5792" s="214">
        <v>25.6</v>
      </c>
      <c r="S5792" s="214">
        <v>25.6</v>
      </c>
      <c r="T5792" s="214">
        <v>0</v>
      </c>
      <c r="U5792" s="214">
        <v>15</v>
      </c>
      <c r="V5792" s="214">
        <v>32500</v>
      </c>
      <c r="W5792" s="214">
        <v>44200</v>
      </c>
      <c r="X5792" s="214">
        <v>55500</v>
      </c>
    </row>
    <row r="5793" spans="1:24" x14ac:dyDescent="0.25">
      <c r="A5793" t="str">
        <f t="shared" si="91"/>
        <v>YAG10EULevel 8MaleChemistryAll</v>
      </c>
      <c r="B5793" s="214" t="s">
        <v>251</v>
      </c>
      <c r="C5793" s="214" t="s">
        <v>252</v>
      </c>
      <c r="D5793" s="214">
        <v>10</v>
      </c>
      <c r="E5793" s="214" t="s">
        <v>122</v>
      </c>
      <c r="F5793" s="214" t="s">
        <v>248</v>
      </c>
      <c r="G5793" s="214" t="s">
        <v>22</v>
      </c>
      <c r="H5793" s="214" t="s">
        <v>63</v>
      </c>
      <c r="I5793" s="214" t="s">
        <v>20</v>
      </c>
      <c r="J5793" s="214">
        <v>60</v>
      </c>
      <c r="K5793" s="214">
        <v>50</v>
      </c>
      <c r="L5793" s="214">
        <v>33.299999999999997</v>
      </c>
      <c r="M5793" s="214">
        <v>16.399999999999999</v>
      </c>
      <c r="N5793" s="214">
        <v>35</v>
      </c>
      <c r="O5793" s="214">
        <v>27.5</v>
      </c>
      <c r="P5793" s="214">
        <v>0</v>
      </c>
      <c r="Q5793" s="214">
        <v>37.299999999999997</v>
      </c>
      <c r="R5793" s="214">
        <v>39.200000000000003</v>
      </c>
      <c r="S5793" s="214">
        <v>39.200000000000003</v>
      </c>
      <c r="T5793" s="214">
        <v>2</v>
      </c>
      <c r="U5793" s="214">
        <v>20</v>
      </c>
      <c r="V5793" s="214">
        <v>34700</v>
      </c>
      <c r="W5793" s="214">
        <v>50700</v>
      </c>
      <c r="X5793" s="214">
        <v>91600</v>
      </c>
    </row>
    <row r="5794" spans="1:24" x14ac:dyDescent="0.25">
      <c r="A5794" t="str">
        <f t="shared" si="91"/>
        <v>YAG10EULevel 8FemaleComputingAll</v>
      </c>
      <c r="B5794" s="214" t="s">
        <v>251</v>
      </c>
      <c r="C5794" s="214" t="s">
        <v>252</v>
      </c>
      <c r="D5794" s="214">
        <v>10</v>
      </c>
      <c r="E5794" s="214" t="s">
        <v>122</v>
      </c>
      <c r="F5794" s="214" t="s">
        <v>248</v>
      </c>
      <c r="G5794" s="214" t="s">
        <v>21</v>
      </c>
      <c r="H5794" s="214" t="s">
        <v>71</v>
      </c>
      <c r="I5794" s="214" t="s">
        <v>20</v>
      </c>
      <c r="J5794" s="214">
        <v>15</v>
      </c>
      <c r="K5794" s="214">
        <v>10</v>
      </c>
      <c r="L5794" s="214">
        <v>52.2</v>
      </c>
      <c r="M5794" s="214">
        <v>14.8</v>
      </c>
      <c r="N5794" s="214">
        <v>5</v>
      </c>
      <c r="O5794" s="214">
        <v>4.3</v>
      </c>
      <c r="P5794" s="214">
        <v>0</v>
      </c>
      <c r="Q5794" s="214">
        <v>43.5</v>
      </c>
      <c r="R5794" s="214">
        <v>43.5</v>
      </c>
      <c r="S5794" s="214">
        <v>43.5</v>
      </c>
      <c r="T5794" s="214">
        <v>0</v>
      </c>
      <c r="U5794" s="214" t="s">
        <v>140</v>
      </c>
      <c r="V5794" s="214" t="s">
        <v>140</v>
      </c>
      <c r="W5794" s="214" t="s">
        <v>140</v>
      </c>
      <c r="X5794" s="214" t="s">
        <v>140</v>
      </c>
    </row>
    <row r="5795" spans="1:24" x14ac:dyDescent="0.25">
      <c r="A5795" t="str">
        <f t="shared" si="91"/>
        <v>YAG10EULevel 8MaleComputingAll</v>
      </c>
      <c r="B5795" s="214" t="s">
        <v>251</v>
      </c>
      <c r="C5795" s="214" t="s">
        <v>252</v>
      </c>
      <c r="D5795" s="214">
        <v>10</v>
      </c>
      <c r="E5795" s="214" t="s">
        <v>122</v>
      </c>
      <c r="F5795" s="214" t="s">
        <v>248</v>
      </c>
      <c r="G5795" s="214" t="s">
        <v>22</v>
      </c>
      <c r="H5795" s="214" t="s">
        <v>71</v>
      </c>
      <c r="I5795" s="214" t="s">
        <v>20</v>
      </c>
      <c r="J5795" s="214">
        <v>75</v>
      </c>
      <c r="K5795" s="214">
        <v>65</v>
      </c>
      <c r="L5795" s="214">
        <v>31.7</v>
      </c>
      <c r="M5795" s="214">
        <v>11.9</v>
      </c>
      <c r="N5795" s="214">
        <v>45</v>
      </c>
      <c r="O5795" s="214">
        <v>33.700000000000003</v>
      </c>
      <c r="P5795" s="214">
        <v>1.5</v>
      </c>
      <c r="Q5795" s="214">
        <v>33.200000000000003</v>
      </c>
      <c r="R5795" s="214">
        <v>33.200000000000003</v>
      </c>
      <c r="S5795" s="214">
        <v>33.200000000000003</v>
      </c>
      <c r="T5795" s="214">
        <v>0</v>
      </c>
      <c r="U5795" s="214">
        <v>20</v>
      </c>
      <c r="V5795" s="214">
        <v>45200</v>
      </c>
      <c r="W5795" s="214">
        <v>75400</v>
      </c>
      <c r="X5795" s="214">
        <v>143100</v>
      </c>
    </row>
    <row r="5796" spans="1:24" x14ac:dyDescent="0.25">
      <c r="A5796" t="str">
        <f t="shared" si="91"/>
        <v>YAG10EULevel 8FemaleCreative arts and designAll</v>
      </c>
      <c r="B5796" s="214" t="s">
        <v>251</v>
      </c>
      <c r="C5796" s="214" t="s">
        <v>252</v>
      </c>
      <c r="D5796" s="214">
        <v>10</v>
      </c>
      <c r="E5796" s="214" t="s">
        <v>122</v>
      </c>
      <c r="F5796" s="214" t="s">
        <v>248</v>
      </c>
      <c r="G5796" s="214" t="s">
        <v>21</v>
      </c>
      <c r="H5796" s="214" t="s">
        <v>99</v>
      </c>
      <c r="I5796" s="214" t="s">
        <v>20</v>
      </c>
      <c r="J5796" s="214">
        <v>5</v>
      </c>
      <c r="K5796" s="214">
        <v>5</v>
      </c>
      <c r="L5796" s="214">
        <v>100</v>
      </c>
      <c r="M5796" s="214">
        <v>0</v>
      </c>
      <c r="N5796" s="214">
        <v>0</v>
      </c>
      <c r="O5796" s="214">
        <v>0</v>
      </c>
      <c r="P5796" s="214">
        <v>0</v>
      </c>
      <c r="Q5796" s="214">
        <v>0</v>
      </c>
      <c r="R5796" s="214">
        <v>0</v>
      </c>
      <c r="S5796" s="214">
        <v>0</v>
      </c>
      <c r="T5796" s="214">
        <v>0</v>
      </c>
      <c r="U5796" s="214" t="s">
        <v>136</v>
      </c>
      <c r="V5796" s="214" t="s">
        <v>136</v>
      </c>
      <c r="W5796" s="214" t="s">
        <v>136</v>
      </c>
      <c r="X5796" s="214" t="s">
        <v>136</v>
      </c>
    </row>
    <row r="5797" spans="1:24" x14ac:dyDescent="0.25">
      <c r="A5797" t="str">
        <f t="shared" si="91"/>
        <v>YAG10EULevel 8MaleCreative arts and designAll</v>
      </c>
      <c r="B5797" s="214" t="s">
        <v>251</v>
      </c>
      <c r="C5797" s="214" t="s">
        <v>252</v>
      </c>
      <c r="D5797" s="214">
        <v>10</v>
      </c>
      <c r="E5797" s="214" t="s">
        <v>122</v>
      </c>
      <c r="F5797" s="214" t="s">
        <v>248</v>
      </c>
      <c r="G5797" s="214" t="s">
        <v>22</v>
      </c>
      <c r="H5797" s="214" t="s">
        <v>99</v>
      </c>
      <c r="I5797" s="214" t="s">
        <v>20</v>
      </c>
      <c r="J5797" s="214">
        <v>10</v>
      </c>
      <c r="K5797" s="214">
        <v>10</v>
      </c>
      <c r="L5797" s="214">
        <v>64.3</v>
      </c>
      <c r="M5797" s="214">
        <v>3.5</v>
      </c>
      <c r="N5797" s="214">
        <v>5</v>
      </c>
      <c r="O5797" s="214">
        <v>25</v>
      </c>
      <c r="P5797" s="214">
        <v>0</v>
      </c>
      <c r="Q5797" s="214">
        <v>10.7</v>
      </c>
      <c r="R5797" s="214">
        <v>10.7</v>
      </c>
      <c r="S5797" s="214">
        <v>10.7</v>
      </c>
      <c r="T5797" s="214">
        <v>0</v>
      </c>
      <c r="U5797" s="214" t="s">
        <v>136</v>
      </c>
      <c r="V5797" s="214" t="s">
        <v>136</v>
      </c>
      <c r="W5797" s="214" t="s">
        <v>136</v>
      </c>
      <c r="X5797" s="214" t="s">
        <v>136</v>
      </c>
    </row>
    <row r="5798" spans="1:24" x14ac:dyDescent="0.25">
      <c r="A5798" t="str">
        <f t="shared" si="91"/>
        <v>YAG10EULevel 8FemaleEconomicsAll</v>
      </c>
      <c r="B5798" s="214" t="s">
        <v>251</v>
      </c>
      <c r="C5798" s="214" t="s">
        <v>252</v>
      </c>
      <c r="D5798" s="214">
        <v>10</v>
      </c>
      <c r="E5798" s="214" t="s">
        <v>122</v>
      </c>
      <c r="F5798" s="214" t="s">
        <v>248</v>
      </c>
      <c r="G5798" s="214" t="s">
        <v>21</v>
      </c>
      <c r="H5798" s="214" t="s">
        <v>79</v>
      </c>
      <c r="I5798" s="214" t="s">
        <v>20</v>
      </c>
      <c r="J5798" s="214">
        <v>30</v>
      </c>
      <c r="K5798" s="214">
        <v>25</v>
      </c>
      <c r="L5798" s="214">
        <v>41.5</v>
      </c>
      <c r="M5798" s="214">
        <v>11.7</v>
      </c>
      <c r="N5798" s="214">
        <v>15</v>
      </c>
      <c r="O5798" s="214">
        <v>20.8</v>
      </c>
      <c r="P5798" s="214">
        <v>0</v>
      </c>
      <c r="Q5798" s="214">
        <v>37.700000000000003</v>
      </c>
      <c r="R5798" s="214">
        <v>37.700000000000003</v>
      </c>
      <c r="S5798" s="214">
        <v>37.700000000000003</v>
      </c>
      <c r="T5798" s="214">
        <v>0</v>
      </c>
      <c r="U5798" s="214" t="s">
        <v>140</v>
      </c>
      <c r="V5798" s="214" t="s">
        <v>140</v>
      </c>
      <c r="W5798" s="214" t="s">
        <v>140</v>
      </c>
      <c r="X5798" s="214" t="s">
        <v>140</v>
      </c>
    </row>
    <row r="5799" spans="1:24" x14ac:dyDescent="0.25">
      <c r="A5799" t="str">
        <f t="shared" si="91"/>
        <v>YAG10EULevel 8MaleEconomicsAll</v>
      </c>
      <c r="B5799" s="214" t="s">
        <v>251</v>
      </c>
      <c r="C5799" s="214" t="s">
        <v>252</v>
      </c>
      <c r="D5799" s="214">
        <v>10</v>
      </c>
      <c r="E5799" s="214" t="s">
        <v>122</v>
      </c>
      <c r="F5799" s="214" t="s">
        <v>248</v>
      </c>
      <c r="G5799" s="214" t="s">
        <v>22</v>
      </c>
      <c r="H5799" s="214" t="s">
        <v>79</v>
      </c>
      <c r="I5799" s="214" t="s">
        <v>20</v>
      </c>
      <c r="J5799" s="214">
        <v>50</v>
      </c>
      <c r="K5799" s="214">
        <v>45</v>
      </c>
      <c r="L5799" s="214">
        <v>34.200000000000003</v>
      </c>
      <c r="M5799" s="214">
        <v>10.8</v>
      </c>
      <c r="N5799" s="214">
        <v>30</v>
      </c>
      <c r="O5799" s="214">
        <v>27.2</v>
      </c>
      <c r="P5799" s="214">
        <v>2.2000000000000002</v>
      </c>
      <c r="Q5799" s="214">
        <v>36.4</v>
      </c>
      <c r="R5799" s="214">
        <v>36.4</v>
      </c>
      <c r="S5799" s="214">
        <v>36.4</v>
      </c>
      <c r="T5799" s="214">
        <v>0</v>
      </c>
      <c r="U5799" s="214">
        <v>15</v>
      </c>
      <c r="V5799" s="214">
        <v>47100</v>
      </c>
      <c r="W5799" s="214">
        <v>61000</v>
      </c>
      <c r="X5799" s="214">
        <v>75600</v>
      </c>
    </row>
    <row r="5800" spans="1:24" x14ac:dyDescent="0.25">
      <c r="A5800" t="str">
        <f t="shared" si="91"/>
        <v>YAG10EULevel 8FemaleEducation and teachingAll</v>
      </c>
      <c r="B5800" s="214" t="s">
        <v>251</v>
      </c>
      <c r="C5800" s="214" t="s">
        <v>252</v>
      </c>
      <c r="D5800" s="214">
        <v>10</v>
      </c>
      <c r="E5800" s="214" t="s">
        <v>122</v>
      </c>
      <c r="F5800" s="214" t="s">
        <v>248</v>
      </c>
      <c r="G5800" s="214" t="s">
        <v>21</v>
      </c>
      <c r="H5800" s="214" t="s">
        <v>101</v>
      </c>
      <c r="I5800" s="214" t="s">
        <v>20</v>
      </c>
      <c r="J5800" s="214">
        <v>35</v>
      </c>
      <c r="K5800" s="214">
        <v>30</v>
      </c>
      <c r="L5800" s="214">
        <v>74.2</v>
      </c>
      <c r="M5800" s="214">
        <v>8.8000000000000007</v>
      </c>
      <c r="N5800" s="214">
        <v>10</v>
      </c>
      <c r="O5800" s="214">
        <v>9.6999999999999993</v>
      </c>
      <c r="P5800" s="214">
        <v>0</v>
      </c>
      <c r="Q5800" s="214">
        <v>16.100000000000001</v>
      </c>
      <c r="R5800" s="214">
        <v>16.100000000000001</v>
      </c>
      <c r="S5800" s="214">
        <v>16.100000000000001</v>
      </c>
      <c r="T5800" s="214">
        <v>0</v>
      </c>
      <c r="U5800" s="214" t="s">
        <v>140</v>
      </c>
      <c r="V5800" s="214" t="s">
        <v>140</v>
      </c>
      <c r="W5800" s="214" t="s">
        <v>140</v>
      </c>
      <c r="X5800" s="214" t="s">
        <v>140</v>
      </c>
    </row>
    <row r="5801" spans="1:24" x14ac:dyDescent="0.25">
      <c r="A5801" t="str">
        <f t="shared" si="91"/>
        <v>YAG10EULevel 8MaleEducation and teachingAll</v>
      </c>
      <c r="B5801" s="214" t="s">
        <v>251</v>
      </c>
      <c r="C5801" s="214" t="s">
        <v>252</v>
      </c>
      <c r="D5801" s="214">
        <v>10</v>
      </c>
      <c r="E5801" s="214" t="s">
        <v>122</v>
      </c>
      <c r="F5801" s="214" t="s">
        <v>248</v>
      </c>
      <c r="G5801" s="214" t="s">
        <v>22</v>
      </c>
      <c r="H5801" s="214" t="s">
        <v>101</v>
      </c>
      <c r="I5801" s="214" t="s">
        <v>20</v>
      </c>
      <c r="J5801" s="214">
        <v>10</v>
      </c>
      <c r="K5801" s="214">
        <v>10</v>
      </c>
      <c r="L5801" s="214">
        <v>70</v>
      </c>
      <c r="M5801" s="214">
        <v>16.7</v>
      </c>
      <c r="N5801" s="214">
        <v>5</v>
      </c>
      <c r="O5801" s="214">
        <v>20</v>
      </c>
      <c r="P5801" s="214">
        <v>0</v>
      </c>
      <c r="Q5801" s="214">
        <v>10</v>
      </c>
      <c r="R5801" s="214">
        <v>10</v>
      </c>
      <c r="S5801" s="214">
        <v>10</v>
      </c>
      <c r="T5801" s="214">
        <v>0</v>
      </c>
      <c r="U5801" s="214" t="s">
        <v>140</v>
      </c>
      <c r="V5801" s="214" t="s">
        <v>140</v>
      </c>
      <c r="W5801" s="214" t="s">
        <v>140</v>
      </c>
      <c r="X5801" s="214" t="s">
        <v>140</v>
      </c>
    </row>
    <row r="5802" spans="1:24" x14ac:dyDescent="0.25">
      <c r="A5802" t="str">
        <f t="shared" si="91"/>
        <v>YAG10EULevel 8FemaleEngineeringAll</v>
      </c>
      <c r="B5802" s="214" t="s">
        <v>251</v>
      </c>
      <c r="C5802" s="214" t="s">
        <v>252</v>
      </c>
      <c r="D5802" s="214">
        <v>10</v>
      </c>
      <c r="E5802" s="214" t="s">
        <v>122</v>
      </c>
      <c r="F5802" s="214" t="s">
        <v>248</v>
      </c>
      <c r="G5802" s="214" t="s">
        <v>21</v>
      </c>
      <c r="H5802" s="214" t="s">
        <v>68</v>
      </c>
      <c r="I5802" s="214" t="s">
        <v>20</v>
      </c>
      <c r="J5802" s="214">
        <v>45</v>
      </c>
      <c r="K5802" s="214">
        <v>40</v>
      </c>
      <c r="L5802" s="214">
        <v>33.700000000000003</v>
      </c>
      <c r="M5802" s="214">
        <v>10.8</v>
      </c>
      <c r="N5802" s="214">
        <v>30</v>
      </c>
      <c r="O5802" s="214">
        <v>24.1</v>
      </c>
      <c r="P5802" s="214">
        <v>2.4</v>
      </c>
      <c r="Q5802" s="214">
        <v>39.799999999999997</v>
      </c>
      <c r="R5802" s="214">
        <v>39.799999999999997</v>
      </c>
      <c r="S5802" s="214">
        <v>39.799999999999997</v>
      </c>
      <c r="T5802" s="214">
        <v>0</v>
      </c>
      <c r="U5802" s="214">
        <v>15</v>
      </c>
      <c r="V5802" s="214">
        <v>35000</v>
      </c>
      <c r="W5802" s="214">
        <v>43400</v>
      </c>
      <c r="X5802" s="214">
        <v>69700</v>
      </c>
    </row>
    <row r="5803" spans="1:24" x14ac:dyDescent="0.25">
      <c r="A5803" t="str">
        <f t="shared" si="91"/>
        <v>YAG10EULevel 8MaleEngineeringAll</v>
      </c>
      <c r="B5803" s="214" t="s">
        <v>251</v>
      </c>
      <c r="C5803" s="214" t="s">
        <v>252</v>
      </c>
      <c r="D5803" s="214">
        <v>10</v>
      </c>
      <c r="E5803" s="214" t="s">
        <v>122</v>
      </c>
      <c r="F5803" s="214" t="s">
        <v>248</v>
      </c>
      <c r="G5803" s="214" t="s">
        <v>22</v>
      </c>
      <c r="H5803" s="214" t="s">
        <v>68</v>
      </c>
      <c r="I5803" s="214" t="s">
        <v>20</v>
      </c>
      <c r="J5803" s="214">
        <v>210</v>
      </c>
      <c r="K5803" s="214">
        <v>180</v>
      </c>
      <c r="L5803" s="214">
        <v>39.799999999999997</v>
      </c>
      <c r="M5803" s="214">
        <v>14.6</v>
      </c>
      <c r="N5803" s="214">
        <v>110</v>
      </c>
      <c r="O5803" s="214">
        <v>20.8</v>
      </c>
      <c r="P5803" s="214">
        <v>2.2000000000000002</v>
      </c>
      <c r="Q5803" s="214">
        <v>36.6</v>
      </c>
      <c r="R5803" s="214">
        <v>37.200000000000003</v>
      </c>
      <c r="S5803" s="214">
        <v>37.200000000000003</v>
      </c>
      <c r="T5803" s="214">
        <v>0.6</v>
      </c>
      <c r="U5803" s="214">
        <v>65</v>
      </c>
      <c r="V5803" s="214">
        <v>45600</v>
      </c>
      <c r="W5803" s="214">
        <v>61000</v>
      </c>
      <c r="X5803" s="214">
        <v>80300</v>
      </c>
    </row>
    <row r="5804" spans="1:24" x14ac:dyDescent="0.25">
      <c r="A5804" t="str">
        <f t="shared" si="91"/>
        <v>YAG10EULevel 8FemaleEnglish studiesAll</v>
      </c>
      <c r="B5804" s="214" t="s">
        <v>251</v>
      </c>
      <c r="C5804" s="214" t="s">
        <v>252</v>
      </c>
      <c r="D5804" s="214">
        <v>10</v>
      </c>
      <c r="E5804" s="214" t="s">
        <v>122</v>
      </c>
      <c r="F5804" s="214" t="s">
        <v>248</v>
      </c>
      <c r="G5804" s="214" t="s">
        <v>21</v>
      </c>
      <c r="H5804" s="214" t="s">
        <v>90</v>
      </c>
      <c r="I5804" s="214" t="s">
        <v>20</v>
      </c>
      <c r="J5804" s="214">
        <v>30</v>
      </c>
      <c r="K5804" s="214">
        <v>30</v>
      </c>
      <c r="L5804" s="214">
        <v>31.6</v>
      </c>
      <c r="M5804" s="214">
        <v>3.4</v>
      </c>
      <c r="N5804" s="214">
        <v>20</v>
      </c>
      <c r="O5804" s="214">
        <v>21.1</v>
      </c>
      <c r="P5804" s="214">
        <v>0</v>
      </c>
      <c r="Q5804" s="214">
        <v>47.4</v>
      </c>
      <c r="R5804" s="214">
        <v>47.4</v>
      </c>
      <c r="S5804" s="214">
        <v>47.4</v>
      </c>
      <c r="T5804" s="214">
        <v>0</v>
      </c>
      <c r="U5804" s="214">
        <v>15</v>
      </c>
      <c r="V5804" s="214">
        <v>35400</v>
      </c>
      <c r="W5804" s="214">
        <v>46400</v>
      </c>
      <c r="X5804" s="214">
        <v>49600</v>
      </c>
    </row>
    <row r="5805" spans="1:24" x14ac:dyDescent="0.25">
      <c r="A5805" t="str">
        <f t="shared" si="91"/>
        <v>YAG10EULevel 8MaleEnglish studiesAll</v>
      </c>
      <c r="B5805" s="214" t="s">
        <v>251</v>
      </c>
      <c r="C5805" s="214" t="s">
        <v>252</v>
      </c>
      <c r="D5805" s="214">
        <v>10</v>
      </c>
      <c r="E5805" s="214" t="s">
        <v>122</v>
      </c>
      <c r="F5805" s="214" t="s">
        <v>248</v>
      </c>
      <c r="G5805" s="214" t="s">
        <v>22</v>
      </c>
      <c r="H5805" s="214" t="s">
        <v>90</v>
      </c>
      <c r="I5805" s="214" t="s">
        <v>20</v>
      </c>
      <c r="J5805" s="214">
        <v>15</v>
      </c>
      <c r="K5805" s="214">
        <v>10</v>
      </c>
      <c r="L5805" s="214">
        <v>44.4</v>
      </c>
      <c r="M5805" s="214">
        <v>30.8</v>
      </c>
      <c r="N5805" s="214">
        <v>5</v>
      </c>
      <c r="O5805" s="214">
        <v>22.2</v>
      </c>
      <c r="P5805" s="214">
        <v>0</v>
      </c>
      <c r="Q5805" s="214">
        <v>33.299999999999997</v>
      </c>
      <c r="R5805" s="214">
        <v>33.299999999999997</v>
      </c>
      <c r="S5805" s="214">
        <v>33.299999999999997</v>
      </c>
      <c r="T5805" s="214">
        <v>0</v>
      </c>
      <c r="U5805" s="214" t="s">
        <v>140</v>
      </c>
      <c r="V5805" s="214" t="s">
        <v>140</v>
      </c>
      <c r="W5805" s="214" t="s">
        <v>140</v>
      </c>
      <c r="X5805" s="214" t="s">
        <v>140</v>
      </c>
    </row>
    <row r="5806" spans="1:24" x14ac:dyDescent="0.25">
      <c r="A5806" t="str">
        <f t="shared" si="91"/>
        <v>YAG10EULevel 8FemaleGeneral, applied and forensic sciencesAll</v>
      </c>
      <c r="B5806" s="214" t="s">
        <v>251</v>
      </c>
      <c r="C5806" s="214" t="s">
        <v>252</v>
      </c>
      <c r="D5806" s="214">
        <v>10</v>
      </c>
      <c r="E5806" s="214" t="s">
        <v>122</v>
      </c>
      <c r="F5806" s="214" t="s">
        <v>248</v>
      </c>
      <c r="G5806" s="214" t="s">
        <v>21</v>
      </c>
      <c r="H5806" s="214" t="s">
        <v>143</v>
      </c>
      <c r="I5806" s="214" t="s">
        <v>20</v>
      </c>
      <c r="J5806" s="214">
        <v>10</v>
      </c>
      <c r="K5806" s="214">
        <v>10</v>
      </c>
      <c r="L5806" s="214">
        <v>39.200000000000003</v>
      </c>
      <c r="M5806" s="214">
        <v>11.4</v>
      </c>
      <c r="N5806" s="214">
        <v>5</v>
      </c>
      <c r="O5806" s="214">
        <v>17.399999999999999</v>
      </c>
      <c r="P5806" s="214">
        <v>0</v>
      </c>
      <c r="Q5806" s="214">
        <v>43.5</v>
      </c>
      <c r="R5806" s="214">
        <v>43.5</v>
      </c>
      <c r="S5806" s="214">
        <v>43.5</v>
      </c>
      <c r="T5806" s="214">
        <v>0</v>
      </c>
      <c r="U5806" s="214" t="s">
        <v>140</v>
      </c>
      <c r="V5806" s="214" t="s">
        <v>140</v>
      </c>
      <c r="W5806" s="214" t="s">
        <v>140</v>
      </c>
      <c r="X5806" s="214" t="s">
        <v>140</v>
      </c>
    </row>
    <row r="5807" spans="1:24" x14ac:dyDescent="0.25">
      <c r="A5807" t="str">
        <f t="shared" si="91"/>
        <v>YAG10EULevel 8MaleGeneral, applied and forensic sciencesAll</v>
      </c>
      <c r="B5807" s="214" t="s">
        <v>251</v>
      </c>
      <c r="C5807" s="214" t="s">
        <v>252</v>
      </c>
      <c r="D5807" s="214">
        <v>10</v>
      </c>
      <c r="E5807" s="214" t="s">
        <v>122</v>
      </c>
      <c r="F5807" s="214" t="s">
        <v>248</v>
      </c>
      <c r="G5807" s="214" t="s">
        <v>22</v>
      </c>
      <c r="H5807" s="214" t="s">
        <v>143</v>
      </c>
      <c r="I5807" s="214" t="s">
        <v>20</v>
      </c>
      <c r="J5807" s="214">
        <v>0</v>
      </c>
      <c r="K5807" s="214">
        <v>0</v>
      </c>
      <c r="L5807" s="214">
        <v>100</v>
      </c>
      <c r="M5807" s="214">
        <v>0</v>
      </c>
      <c r="N5807" s="214">
        <v>0</v>
      </c>
      <c r="O5807" s="214">
        <v>0</v>
      </c>
      <c r="P5807" s="214">
        <v>0</v>
      </c>
      <c r="Q5807" s="214">
        <v>0</v>
      </c>
      <c r="R5807" s="214">
        <v>0</v>
      </c>
      <c r="S5807" s="214">
        <v>0</v>
      </c>
      <c r="T5807" s="214">
        <v>0</v>
      </c>
      <c r="U5807" s="214" t="s">
        <v>136</v>
      </c>
      <c r="V5807" s="214" t="s">
        <v>136</v>
      </c>
      <c r="W5807" s="214" t="s">
        <v>136</v>
      </c>
      <c r="X5807" s="214" t="s">
        <v>136</v>
      </c>
    </row>
    <row r="5808" spans="1:24" x14ac:dyDescent="0.25">
      <c r="A5808" t="str">
        <f t="shared" si="91"/>
        <v>YAG10EULevel 8FemaleGeography, earth and environmental studiesAll</v>
      </c>
      <c r="B5808" s="214" t="s">
        <v>251</v>
      </c>
      <c r="C5808" s="214" t="s">
        <v>252</v>
      </c>
      <c r="D5808" s="214">
        <v>10</v>
      </c>
      <c r="E5808" s="214" t="s">
        <v>122</v>
      </c>
      <c r="F5808" s="214" t="s">
        <v>248</v>
      </c>
      <c r="G5808" s="214" t="s">
        <v>21</v>
      </c>
      <c r="H5808" s="214" t="s">
        <v>144</v>
      </c>
      <c r="I5808" s="214" t="s">
        <v>20</v>
      </c>
      <c r="J5808" s="214">
        <v>30</v>
      </c>
      <c r="K5808" s="214">
        <v>25</v>
      </c>
      <c r="L5808" s="214">
        <v>45.1</v>
      </c>
      <c r="M5808" s="214">
        <v>21.5</v>
      </c>
      <c r="N5808" s="214">
        <v>15</v>
      </c>
      <c r="O5808" s="214">
        <v>25.3</v>
      </c>
      <c r="P5808" s="214">
        <v>8.4</v>
      </c>
      <c r="Q5808" s="214">
        <v>21.1</v>
      </c>
      <c r="R5808" s="214">
        <v>21.1</v>
      </c>
      <c r="S5808" s="214">
        <v>21.1</v>
      </c>
      <c r="T5808" s="214">
        <v>0</v>
      </c>
      <c r="U5808" s="214" t="s">
        <v>140</v>
      </c>
      <c r="V5808" s="214" t="s">
        <v>140</v>
      </c>
      <c r="W5808" s="214" t="s">
        <v>140</v>
      </c>
      <c r="X5808" s="214" t="s">
        <v>140</v>
      </c>
    </row>
    <row r="5809" spans="1:24" x14ac:dyDescent="0.25">
      <c r="A5809" t="str">
        <f t="shared" si="91"/>
        <v>YAG10EULevel 8MaleGeography, earth and environmental studiesAll</v>
      </c>
      <c r="B5809" s="214" t="s">
        <v>251</v>
      </c>
      <c r="C5809" s="214" t="s">
        <v>252</v>
      </c>
      <c r="D5809" s="214">
        <v>10</v>
      </c>
      <c r="E5809" s="214" t="s">
        <v>122</v>
      </c>
      <c r="F5809" s="214" t="s">
        <v>248</v>
      </c>
      <c r="G5809" s="214" t="s">
        <v>22</v>
      </c>
      <c r="H5809" s="214" t="s">
        <v>144</v>
      </c>
      <c r="I5809" s="214" t="s">
        <v>20</v>
      </c>
      <c r="J5809" s="214">
        <v>30</v>
      </c>
      <c r="K5809" s="214">
        <v>25</v>
      </c>
      <c r="L5809" s="214">
        <v>58.3</v>
      </c>
      <c r="M5809" s="214">
        <v>15.8</v>
      </c>
      <c r="N5809" s="214">
        <v>10</v>
      </c>
      <c r="O5809" s="214">
        <v>20.8</v>
      </c>
      <c r="P5809" s="214">
        <v>0</v>
      </c>
      <c r="Q5809" s="214">
        <v>20.8</v>
      </c>
      <c r="R5809" s="214">
        <v>20.8</v>
      </c>
      <c r="S5809" s="214">
        <v>20.8</v>
      </c>
      <c r="T5809" s="214">
        <v>0</v>
      </c>
      <c r="U5809" s="214" t="s">
        <v>140</v>
      </c>
      <c r="V5809" s="214" t="s">
        <v>140</v>
      </c>
      <c r="W5809" s="214" t="s">
        <v>140</v>
      </c>
      <c r="X5809" s="214" t="s">
        <v>140</v>
      </c>
    </row>
    <row r="5810" spans="1:24" x14ac:dyDescent="0.25">
      <c r="A5810" t="str">
        <f t="shared" si="91"/>
        <v>YAG10EULevel 8MaleHealth and social careAll</v>
      </c>
      <c r="B5810" s="214" t="s">
        <v>251</v>
      </c>
      <c r="C5810" s="214" t="s">
        <v>252</v>
      </c>
      <c r="D5810" s="214">
        <v>10</v>
      </c>
      <c r="E5810" s="214" t="s">
        <v>122</v>
      </c>
      <c r="F5810" s="214" t="s">
        <v>248</v>
      </c>
      <c r="G5810" s="214" t="s">
        <v>22</v>
      </c>
      <c r="H5810" s="214" t="s">
        <v>83</v>
      </c>
      <c r="I5810" s="214" t="s">
        <v>20</v>
      </c>
      <c r="J5810" s="214">
        <v>0</v>
      </c>
      <c r="K5810" s="214">
        <v>0</v>
      </c>
      <c r="L5810" s="214">
        <v>50</v>
      </c>
      <c r="M5810" s="214">
        <v>0</v>
      </c>
      <c r="N5810" s="214">
        <v>0</v>
      </c>
      <c r="O5810" s="214">
        <v>0</v>
      </c>
      <c r="P5810" s="214">
        <v>0</v>
      </c>
      <c r="Q5810" s="214">
        <v>50</v>
      </c>
      <c r="R5810" s="214">
        <v>50</v>
      </c>
      <c r="S5810" s="214">
        <v>50</v>
      </c>
      <c r="T5810" s="214">
        <v>0</v>
      </c>
      <c r="U5810" s="214" t="s">
        <v>140</v>
      </c>
      <c r="V5810" s="214" t="s">
        <v>140</v>
      </c>
      <c r="W5810" s="214" t="s">
        <v>140</v>
      </c>
      <c r="X5810" s="214" t="s">
        <v>140</v>
      </c>
    </row>
    <row r="5811" spans="1:24" x14ac:dyDescent="0.25">
      <c r="A5811" t="str">
        <f t="shared" si="91"/>
        <v>YAG10EULevel 8FemaleHistory and archaeologyAll</v>
      </c>
      <c r="B5811" s="214" t="s">
        <v>251</v>
      </c>
      <c r="C5811" s="214" t="s">
        <v>252</v>
      </c>
      <c r="D5811" s="214">
        <v>10</v>
      </c>
      <c r="E5811" s="214" t="s">
        <v>122</v>
      </c>
      <c r="F5811" s="214" t="s">
        <v>248</v>
      </c>
      <c r="G5811" s="214" t="s">
        <v>21</v>
      </c>
      <c r="H5811" s="214" t="s">
        <v>95</v>
      </c>
      <c r="I5811" s="214" t="s">
        <v>20</v>
      </c>
      <c r="J5811" s="214">
        <v>50</v>
      </c>
      <c r="K5811" s="214">
        <v>45</v>
      </c>
      <c r="L5811" s="214">
        <v>39.5</v>
      </c>
      <c r="M5811" s="214">
        <v>12.8</v>
      </c>
      <c r="N5811" s="214">
        <v>25</v>
      </c>
      <c r="O5811" s="214">
        <v>30.2</v>
      </c>
      <c r="P5811" s="214">
        <v>2.2999999999999998</v>
      </c>
      <c r="Q5811" s="214">
        <v>27.9</v>
      </c>
      <c r="R5811" s="214">
        <v>27.9</v>
      </c>
      <c r="S5811" s="214">
        <v>27.9</v>
      </c>
      <c r="T5811" s="214">
        <v>0</v>
      </c>
      <c r="U5811" s="214" t="s">
        <v>140</v>
      </c>
      <c r="V5811" s="214" t="s">
        <v>140</v>
      </c>
      <c r="W5811" s="214" t="s">
        <v>140</v>
      </c>
      <c r="X5811" s="214" t="s">
        <v>140</v>
      </c>
    </row>
    <row r="5812" spans="1:24" x14ac:dyDescent="0.25">
      <c r="A5812" t="str">
        <f t="shared" si="91"/>
        <v>YAG10EULevel 8MaleHistory and archaeologyAll</v>
      </c>
      <c r="B5812" s="214" t="s">
        <v>251</v>
      </c>
      <c r="C5812" s="214" t="s">
        <v>252</v>
      </c>
      <c r="D5812" s="214">
        <v>10</v>
      </c>
      <c r="E5812" s="214" t="s">
        <v>122</v>
      </c>
      <c r="F5812" s="214" t="s">
        <v>248</v>
      </c>
      <c r="G5812" s="214" t="s">
        <v>22</v>
      </c>
      <c r="H5812" s="214" t="s">
        <v>95</v>
      </c>
      <c r="I5812" s="214" t="s">
        <v>20</v>
      </c>
      <c r="J5812" s="214">
        <v>30</v>
      </c>
      <c r="K5812" s="214">
        <v>25</v>
      </c>
      <c r="L5812" s="214">
        <v>37</v>
      </c>
      <c r="M5812" s="214">
        <v>3.6</v>
      </c>
      <c r="N5812" s="214">
        <v>15</v>
      </c>
      <c r="O5812" s="214">
        <v>22.2</v>
      </c>
      <c r="P5812" s="214">
        <v>3.7</v>
      </c>
      <c r="Q5812" s="214">
        <v>33.299999999999997</v>
      </c>
      <c r="R5812" s="214">
        <v>37</v>
      </c>
      <c r="S5812" s="214">
        <v>37</v>
      </c>
      <c r="T5812" s="214">
        <v>3.7</v>
      </c>
      <c r="U5812" s="214" t="s">
        <v>140</v>
      </c>
      <c r="V5812" s="214" t="s">
        <v>140</v>
      </c>
      <c r="W5812" s="214" t="s">
        <v>140</v>
      </c>
      <c r="X5812" s="214" t="s">
        <v>140</v>
      </c>
    </row>
    <row r="5813" spans="1:24" x14ac:dyDescent="0.25">
      <c r="A5813" t="str">
        <f t="shared" si="91"/>
        <v>YAG10EULevel 8FemaleLanguages and area studiesAll</v>
      </c>
      <c r="B5813" s="214" t="s">
        <v>251</v>
      </c>
      <c r="C5813" s="214" t="s">
        <v>252</v>
      </c>
      <c r="D5813" s="214">
        <v>10</v>
      </c>
      <c r="E5813" s="214" t="s">
        <v>122</v>
      </c>
      <c r="F5813" s="214" t="s">
        <v>248</v>
      </c>
      <c r="G5813" s="214" t="s">
        <v>21</v>
      </c>
      <c r="H5813" s="214" t="s">
        <v>168</v>
      </c>
      <c r="I5813" s="214" t="s">
        <v>20</v>
      </c>
      <c r="J5813" s="214">
        <v>40</v>
      </c>
      <c r="K5813" s="214">
        <v>35</v>
      </c>
      <c r="L5813" s="214">
        <v>44.3</v>
      </c>
      <c r="M5813" s="214">
        <v>7.9</v>
      </c>
      <c r="N5813" s="214">
        <v>20</v>
      </c>
      <c r="O5813" s="214">
        <v>25.7</v>
      </c>
      <c r="P5813" s="214">
        <v>0</v>
      </c>
      <c r="Q5813" s="214">
        <v>24.3</v>
      </c>
      <c r="R5813" s="214">
        <v>30</v>
      </c>
      <c r="S5813" s="214">
        <v>30</v>
      </c>
      <c r="T5813" s="214">
        <v>5.7</v>
      </c>
      <c r="U5813" s="214" t="s">
        <v>140</v>
      </c>
      <c r="V5813" s="214" t="s">
        <v>140</v>
      </c>
      <c r="W5813" s="214" t="s">
        <v>140</v>
      </c>
      <c r="X5813" s="214" t="s">
        <v>140</v>
      </c>
    </row>
    <row r="5814" spans="1:24" x14ac:dyDescent="0.25">
      <c r="A5814" t="str">
        <f t="shared" si="91"/>
        <v>YAG10EULevel 8MaleLanguages and area studiesAll</v>
      </c>
      <c r="B5814" s="214" t="s">
        <v>251</v>
      </c>
      <c r="C5814" s="214" t="s">
        <v>252</v>
      </c>
      <c r="D5814" s="214">
        <v>10</v>
      </c>
      <c r="E5814" s="214" t="s">
        <v>122</v>
      </c>
      <c r="F5814" s="214" t="s">
        <v>248</v>
      </c>
      <c r="G5814" s="214" t="s">
        <v>22</v>
      </c>
      <c r="H5814" s="214" t="s">
        <v>168</v>
      </c>
      <c r="I5814" s="214" t="s">
        <v>20</v>
      </c>
      <c r="J5814" s="214">
        <v>30</v>
      </c>
      <c r="K5814" s="214">
        <v>25</v>
      </c>
      <c r="L5814" s="214">
        <v>44.4</v>
      </c>
      <c r="M5814" s="214">
        <v>14.3</v>
      </c>
      <c r="N5814" s="214">
        <v>15</v>
      </c>
      <c r="O5814" s="214">
        <v>14.8</v>
      </c>
      <c r="P5814" s="214">
        <v>0</v>
      </c>
      <c r="Q5814" s="214">
        <v>40.700000000000003</v>
      </c>
      <c r="R5814" s="214">
        <v>40.700000000000003</v>
      </c>
      <c r="S5814" s="214">
        <v>40.700000000000003</v>
      </c>
      <c r="T5814" s="214">
        <v>0</v>
      </c>
      <c r="U5814" s="214" t="s">
        <v>140</v>
      </c>
      <c r="V5814" s="214" t="s">
        <v>140</v>
      </c>
      <c r="W5814" s="214" t="s">
        <v>140</v>
      </c>
      <c r="X5814" s="214" t="s">
        <v>140</v>
      </c>
    </row>
    <row r="5815" spans="1:24" x14ac:dyDescent="0.25">
      <c r="A5815" t="str">
        <f t="shared" si="91"/>
        <v>YAG10EULevel 8FemaleLawAll</v>
      </c>
      <c r="B5815" s="214" t="s">
        <v>251</v>
      </c>
      <c r="C5815" s="214" t="s">
        <v>252</v>
      </c>
      <c r="D5815" s="214">
        <v>10</v>
      </c>
      <c r="E5815" s="214" t="s">
        <v>122</v>
      </c>
      <c r="F5815" s="214" t="s">
        <v>248</v>
      </c>
      <c r="G5815" s="214" t="s">
        <v>21</v>
      </c>
      <c r="H5815" s="214" t="s">
        <v>85</v>
      </c>
      <c r="I5815" s="214" t="s">
        <v>20</v>
      </c>
      <c r="J5815" s="214">
        <v>25</v>
      </c>
      <c r="K5815" s="214">
        <v>20</v>
      </c>
      <c r="L5815" s="214">
        <v>36.799999999999997</v>
      </c>
      <c r="M5815" s="214">
        <v>17.399999999999999</v>
      </c>
      <c r="N5815" s="214">
        <v>10</v>
      </c>
      <c r="O5815" s="214">
        <v>26.3</v>
      </c>
      <c r="P5815" s="214">
        <v>0</v>
      </c>
      <c r="Q5815" s="214">
        <v>36.799999999999997</v>
      </c>
      <c r="R5815" s="214">
        <v>36.799999999999997</v>
      </c>
      <c r="S5815" s="214">
        <v>36.799999999999997</v>
      </c>
      <c r="T5815" s="214">
        <v>0</v>
      </c>
      <c r="U5815" s="214" t="s">
        <v>140</v>
      </c>
      <c r="V5815" s="214" t="s">
        <v>140</v>
      </c>
      <c r="W5815" s="214" t="s">
        <v>140</v>
      </c>
      <c r="X5815" s="214" t="s">
        <v>140</v>
      </c>
    </row>
    <row r="5816" spans="1:24" x14ac:dyDescent="0.25">
      <c r="A5816" t="str">
        <f t="shared" si="91"/>
        <v>YAG10EULevel 8MaleLawAll</v>
      </c>
      <c r="B5816" s="214" t="s">
        <v>251</v>
      </c>
      <c r="C5816" s="214" t="s">
        <v>252</v>
      </c>
      <c r="D5816" s="214">
        <v>10</v>
      </c>
      <c r="E5816" s="214" t="s">
        <v>122</v>
      </c>
      <c r="F5816" s="214" t="s">
        <v>248</v>
      </c>
      <c r="G5816" s="214" t="s">
        <v>22</v>
      </c>
      <c r="H5816" s="214" t="s">
        <v>85</v>
      </c>
      <c r="I5816" s="214" t="s">
        <v>20</v>
      </c>
      <c r="J5816" s="214">
        <v>15</v>
      </c>
      <c r="K5816" s="214">
        <v>15</v>
      </c>
      <c r="L5816" s="214">
        <v>41.2</v>
      </c>
      <c r="M5816" s="214">
        <v>0</v>
      </c>
      <c r="N5816" s="214">
        <v>10</v>
      </c>
      <c r="O5816" s="214">
        <v>17.600000000000001</v>
      </c>
      <c r="P5816" s="214">
        <v>0</v>
      </c>
      <c r="Q5816" s="214">
        <v>41.2</v>
      </c>
      <c r="R5816" s="214">
        <v>41.2</v>
      </c>
      <c r="S5816" s="214">
        <v>41.2</v>
      </c>
      <c r="T5816" s="214">
        <v>0</v>
      </c>
      <c r="U5816" s="214" t="s">
        <v>140</v>
      </c>
      <c r="V5816" s="214" t="s">
        <v>140</v>
      </c>
      <c r="W5816" s="214" t="s">
        <v>140</v>
      </c>
      <c r="X5816" s="214" t="s">
        <v>140</v>
      </c>
    </row>
    <row r="5817" spans="1:24" x14ac:dyDescent="0.25">
      <c r="A5817" t="str">
        <f t="shared" si="91"/>
        <v>YAG10EULevel 8FemaleMaterials and technologyAll</v>
      </c>
      <c r="B5817" s="214" t="s">
        <v>251</v>
      </c>
      <c r="C5817" s="214" t="s">
        <v>252</v>
      </c>
      <c r="D5817" s="214">
        <v>10</v>
      </c>
      <c r="E5817" s="214" t="s">
        <v>122</v>
      </c>
      <c r="F5817" s="214" t="s">
        <v>248</v>
      </c>
      <c r="G5817" s="214" t="s">
        <v>21</v>
      </c>
      <c r="H5817" s="214" t="s">
        <v>145</v>
      </c>
      <c r="I5817" s="214" t="s">
        <v>20</v>
      </c>
      <c r="J5817" s="214">
        <v>15</v>
      </c>
      <c r="K5817" s="214">
        <v>15</v>
      </c>
      <c r="L5817" s="214">
        <v>56.1</v>
      </c>
      <c r="M5817" s="214">
        <v>6.8</v>
      </c>
      <c r="N5817" s="214">
        <v>5</v>
      </c>
      <c r="O5817" s="214">
        <v>18.3</v>
      </c>
      <c r="P5817" s="214">
        <v>0</v>
      </c>
      <c r="Q5817" s="214">
        <v>25.6</v>
      </c>
      <c r="R5817" s="214">
        <v>25.6</v>
      </c>
      <c r="S5817" s="214">
        <v>25.6</v>
      </c>
      <c r="T5817" s="214">
        <v>0</v>
      </c>
      <c r="U5817" s="214" t="s">
        <v>140</v>
      </c>
      <c r="V5817" s="214" t="s">
        <v>140</v>
      </c>
      <c r="W5817" s="214" t="s">
        <v>140</v>
      </c>
      <c r="X5817" s="214" t="s">
        <v>140</v>
      </c>
    </row>
    <row r="5818" spans="1:24" x14ac:dyDescent="0.25">
      <c r="A5818" t="str">
        <f t="shared" si="91"/>
        <v>YAG10EULevel 8MaleMaterials and technologyAll</v>
      </c>
      <c r="B5818" s="214" t="s">
        <v>251</v>
      </c>
      <c r="C5818" s="214" t="s">
        <v>252</v>
      </c>
      <c r="D5818" s="214">
        <v>10</v>
      </c>
      <c r="E5818" s="214" t="s">
        <v>122</v>
      </c>
      <c r="F5818" s="214" t="s">
        <v>248</v>
      </c>
      <c r="G5818" s="214" t="s">
        <v>22</v>
      </c>
      <c r="H5818" s="214" t="s">
        <v>145</v>
      </c>
      <c r="I5818" s="214" t="s">
        <v>20</v>
      </c>
      <c r="J5818" s="214">
        <v>20</v>
      </c>
      <c r="K5818" s="214">
        <v>15</v>
      </c>
      <c r="L5818" s="214">
        <v>45.2</v>
      </c>
      <c r="M5818" s="214">
        <v>14.7</v>
      </c>
      <c r="N5818" s="214">
        <v>10</v>
      </c>
      <c r="O5818" s="214">
        <v>31.2</v>
      </c>
      <c r="P5818" s="214">
        <v>0</v>
      </c>
      <c r="Q5818" s="214">
        <v>23.6</v>
      </c>
      <c r="R5818" s="214">
        <v>23.6</v>
      </c>
      <c r="S5818" s="214">
        <v>23.6</v>
      </c>
      <c r="T5818" s="214">
        <v>0</v>
      </c>
      <c r="U5818" s="214" t="s">
        <v>140</v>
      </c>
      <c r="V5818" s="214" t="s">
        <v>140</v>
      </c>
      <c r="W5818" s="214" t="s">
        <v>140</v>
      </c>
      <c r="X5818" s="214" t="s">
        <v>140</v>
      </c>
    </row>
    <row r="5819" spans="1:24" x14ac:dyDescent="0.25">
      <c r="A5819" t="str">
        <f t="shared" si="91"/>
        <v>YAG10EULevel 8FemaleMathematical sciencesAll</v>
      </c>
      <c r="B5819" s="214" t="s">
        <v>251</v>
      </c>
      <c r="C5819" s="214" t="s">
        <v>252</v>
      </c>
      <c r="D5819" s="214">
        <v>10</v>
      </c>
      <c r="E5819" s="214" t="s">
        <v>122</v>
      </c>
      <c r="F5819" s="214" t="s">
        <v>248</v>
      </c>
      <c r="G5819" s="214" t="s">
        <v>21</v>
      </c>
      <c r="H5819" s="214" t="s">
        <v>66</v>
      </c>
      <c r="I5819" s="214" t="s">
        <v>20</v>
      </c>
      <c r="J5819" s="214">
        <v>20</v>
      </c>
      <c r="K5819" s="214">
        <v>20</v>
      </c>
      <c r="L5819" s="214">
        <v>22.9</v>
      </c>
      <c r="M5819" s="214">
        <v>14.6</v>
      </c>
      <c r="N5819" s="214">
        <v>15</v>
      </c>
      <c r="O5819" s="214">
        <v>37.1</v>
      </c>
      <c r="P5819" s="214">
        <v>5.7</v>
      </c>
      <c r="Q5819" s="214">
        <v>34.299999999999997</v>
      </c>
      <c r="R5819" s="214">
        <v>34.299999999999997</v>
      </c>
      <c r="S5819" s="214">
        <v>34.299999999999997</v>
      </c>
      <c r="T5819" s="214">
        <v>0</v>
      </c>
      <c r="U5819" s="214" t="s">
        <v>140</v>
      </c>
      <c r="V5819" s="214" t="s">
        <v>140</v>
      </c>
      <c r="W5819" s="214" t="s">
        <v>140</v>
      </c>
      <c r="X5819" s="214" t="s">
        <v>140</v>
      </c>
    </row>
    <row r="5820" spans="1:24" x14ac:dyDescent="0.25">
      <c r="A5820" t="str">
        <f t="shared" ref="A5820:A5883" si="92">"YAG"&amp;D5820 &amp;E5820 &amp;F5820 &amp; G5820 &amp;H5820 &amp;I5820</f>
        <v>YAG10EULevel 8MaleMathematical sciencesAll</v>
      </c>
      <c r="B5820" s="214" t="s">
        <v>251</v>
      </c>
      <c r="C5820" s="214" t="s">
        <v>252</v>
      </c>
      <c r="D5820" s="214">
        <v>10</v>
      </c>
      <c r="E5820" s="214" t="s">
        <v>122</v>
      </c>
      <c r="F5820" s="214" t="s">
        <v>248</v>
      </c>
      <c r="G5820" s="214" t="s">
        <v>22</v>
      </c>
      <c r="H5820" s="214" t="s">
        <v>66</v>
      </c>
      <c r="I5820" s="214" t="s">
        <v>20</v>
      </c>
      <c r="J5820" s="214">
        <v>45</v>
      </c>
      <c r="K5820" s="214">
        <v>30</v>
      </c>
      <c r="L5820" s="214">
        <v>29.7</v>
      </c>
      <c r="M5820" s="214">
        <v>31.6</v>
      </c>
      <c r="N5820" s="214">
        <v>20</v>
      </c>
      <c r="O5820" s="214">
        <v>16.5</v>
      </c>
      <c r="P5820" s="214">
        <v>0</v>
      </c>
      <c r="Q5820" s="214">
        <v>53.9</v>
      </c>
      <c r="R5820" s="214">
        <v>53.9</v>
      </c>
      <c r="S5820" s="214">
        <v>53.9</v>
      </c>
      <c r="T5820" s="214">
        <v>0</v>
      </c>
      <c r="U5820" s="214">
        <v>15</v>
      </c>
      <c r="V5820" s="214">
        <v>45600</v>
      </c>
      <c r="W5820" s="214">
        <v>58400</v>
      </c>
      <c r="X5820" s="20">
        <v>100000</v>
      </c>
    </row>
    <row r="5821" spans="1:24" x14ac:dyDescent="0.25">
      <c r="A5821" t="str">
        <f t="shared" si="92"/>
        <v>YAG10EULevel 8FemaleMedia, journalism and communicationsAll</v>
      </c>
      <c r="B5821" s="214" t="s">
        <v>251</v>
      </c>
      <c r="C5821" s="214" t="s">
        <v>252</v>
      </c>
      <c r="D5821" s="214">
        <v>10</v>
      </c>
      <c r="E5821" s="214" t="s">
        <v>122</v>
      </c>
      <c r="F5821" s="214" t="s">
        <v>248</v>
      </c>
      <c r="G5821" s="214" t="s">
        <v>21</v>
      </c>
      <c r="H5821" s="214" t="s">
        <v>146</v>
      </c>
      <c r="I5821" s="214" t="s">
        <v>20</v>
      </c>
      <c r="J5821" s="214">
        <v>10</v>
      </c>
      <c r="K5821" s="214">
        <v>10</v>
      </c>
      <c r="L5821" s="214">
        <v>41.2</v>
      </c>
      <c r="M5821" s="214">
        <v>19</v>
      </c>
      <c r="N5821" s="214">
        <v>5</v>
      </c>
      <c r="O5821" s="214">
        <v>23.5</v>
      </c>
      <c r="P5821" s="214">
        <v>0</v>
      </c>
      <c r="Q5821" s="214">
        <v>35.299999999999997</v>
      </c>
      <c r="R5821" s="214">
        <v>35.299999999999997</v>
      </c>
      <c r="S5821" s="214">
        <v>35.299999999999997</v>
      </c>
      <c r="T5821" s="214">
        <v>0</v>
      </c>
      <c r="U5821" s="214" t="s">
        <v>140</v>
      </c>
      <c r="V5821" s="214" t="s">
        <v>140</v>
      </c>
      <c r="W5821" s="214" t="s">
        <v>140</v>
      </c>
      <c r="X5821" s="214" t="s">
        <v>140</v>
      </c>
    </row>
    <row r="5822" spans="1:24" x14ac:dyDescent="0.25">
      <c r="A5822" t="str">
        <f t="shared" si="92"/>
        <v>YAG10EULevel 8MaleMedia, journalism and communicationsAll</v>
      </c>
      <c r="B5822" s="214" t="s">
        <v>251</v>
      </c>
      <c r="C5822" s="214" t="s">
        <v>252</v>
      </c>
      <c r="D5822" s="214">
        <v>10</v>
      </c>
      <c r="E5822" s="214" t="s">
        <v>122</v>
      </c>
      <c r="F5822" s="214" t="s">
        <v>248</v>
      </c>
      <c r="G5822" s="214" t="s">
        <v>22</v>
      </c>
      <c r="H5822" s="214" t="s">
        <v>146</v>
      </c>
      <c r="I5822" s="214" t="s">
        <v>20</v>
      </c>
      <c r="J5822" s="214">
        <v>0</v>
      </c>
      <c r="K5822" s="214">
        <v>0</v>
      </c>
      <c r="L5822" s="214">
        <v>42.9</v>
      </c>
      <c r="M5822" s="214">
        <v>0</v>
      </c>
      <c r="N5822" s="214">
        <v>0</v>
      </c>
      <c r="O5822" s="214">
        <v>14.2</v>
      </c>
      <c r="P5822" s="214">
        <v>0</v>
      </c>
      <c r="Q5822" s="214">
        <v>42.9</v>
      </c>
      <c r="R5822" s="214">
        <v>42.9</v>
      </c>
      <c r="S5822" s="214">
        <v>42.9</v>
      </c>
      <c r="T5822" s="214">
        <v>0</v>
      </c>
      <c r="U5822" s="214" t="s">
        <v>140</v>
      </c>
      <c r="V5822" s="214" t="s">
        <v>140</v>
      </c>
      <c r="W5822" s="214" t="s">
        <v>140</v>
      </c>
      <c r="X5822" s="214" t="s">
        <v>140</v>
      </c>
    </row>
    <row r="5823" spans="1:24" x14ac:dyDescent="0.25">
      <c r="A5823" t="str">
        <f t="shared" si="92"/>
        <v>YAG10EULevel 8FemaleMedical sciencesAll</v>
      </c>
      <c r="B5823" s="214" t="s">
        <v>251</v>
      </c>
      <c r="C5823" s="214" t="s">
        <v>252</v>
      </c>
      <c r="D5823" s="214">
        <v>10</v>
      </c>
      <c r="E5823" s="214" t="s">
        <v>122</v>
      </c>
      <c r="F5823" s="214" t="s">
        <v>248</v>
      </c>
      <c r="G5823" s="214" t="s">
        <v>21</v>
      </c>
      <c r="H5823" s="214" t="s">
        <v>147</v>
      </c>
      <c r="I5823" s="214" t="s">
        <v>20</v>
      </c>
      <c r="J5823" s="214">
        <v>15</v>
      </c>
      <c r="K5823" s="214">
        <v>15</v>
      </c>
      <c r="L5823" s="214">
        <v>46.2</v>
      </c>
      <c r="M5823" s="214">
        <v>13.3</v>
      </c>
      <c r="N5823" s="214">
        <v>5</v>
      </c>
      <c r="O5823" s="214">
        <v>30.8</v>
      </c>
      <c r="P5823" s="214">
        <v>0</v>
      </c>
      <c r="Q5823" s="214">
        <v>23.1</v>
      </c>
      <c r="R5823" s="214">
        <v>23.1</v>
      </c>
      <c r="S5823" s="214">
        <v>23.1</v>
      </c>
      <c r="T5823" s="214">
        <v>0</v>
      </c>
      <c r="U5823" s="214" t="s">
        <v>140</v>
      </c>
      <c r="V5823" s="214" t="s">
        <v>140</v>
      </c>
      <c r="W5823" s="214" t="s">
        <v>140</v>
      </c>
      <c r="X5823" s="214" t="s">
        <v>140</v>
      </c>
    </row>
    <row r="5824" spans="1:24" x14ac:dyDescent="0.25">
      <c r="A5824" t="str">
        <f t="shared" si="92"/>
        <v>YAG10EULevel 8MaleMedical sciencesAll</v>
      </c>
      <c r="B5824" s="214" t="s">
        <v>251</v>
      </c>
      <c r="C5824" s="214" t="s">
        <v>252</v>
      </c>
      <c r="D5824" s="214">
        <v>10</v>
      </c>
      <c r="E5824" s="214" t="s">
        <v>122</v>
      </c>
      <c r="F5824" s="214" t="s">
        <v>248</v>
      </c>
      <c r="G5824" s="214" t="s">
        <v>22</v>
      </c>
      <c r="H5824" s="214" t="s">
        <v>147</v>
      </c>
      <c r="I5824" s="214" t="s">
        <v>20</v>
      </c>
      <c r="J5824" s="214">
        <v>15</v>
      </c>
      <c r="K5824" s="214">
        <v>10</v>
      </c>
      <c r="L5824" s="214">
        <v>32</v>
      </c>
      <c r="M5824" s="214">
        <v>7.4</v>
      </c>
      <c r="N5824" s="214">
        <v>10</v>
      </c>
      <c r="O5824" s="214">
        <v>8</v>
      </c>
      <c r="P5824" s="214">
        <v>0</v>
      </c>
      <c r="Q5824" s="214">
        <v>60</v>
      </c>
      <c r="R5824" s="214">
        <v>60</v>
      </c>
      <c r="S5824" s="214">
        <v>60</v>
      </c>
      <c r="T5824" s="214">
        <v>0</v>
      </c>
      <c r="U5824" s="214" t="s">
        <v>140</v>
      </c>
      <c r="V5824" s="214" t="s">
        <v>140</v>
      </c>
      <c r="W5824" s="214" t="s">
        <v>140</v>
      </c>
      <c r="X5824" s="214" t="s">
        <v>140</v>
      </c>
    </row>
    <row r="5825" spans="1:24" x14ac:dyDescent="0.25">
      <c r="A5825" t="str">
        <f t="shared" si="92"/>
        <v>YAG10EULevel 8FemaleMedicine and dentistryAll</v>
      </c>
      <c r="B5825" s="214" t="s">
        <v>251</v>
      </c>
      <c r="C5825" s="214" t="s">
        <v>252</v>
      </c>
      <c r="D5825" s="214">
        <v>10</v>
      </c>
      <c r="E5825" s="214" t="s">
        <v>122</v>
      </c>
      <c r="F5825" s="214" t="s">
        <v>248</v>
      </c>
      <c r="G5825" s="214" t="s">
        <v>21</v>
      </c>
      <c r="H5825" s="214" t="s">
        <v>45</v>
      </c>
      <c r="I5825" s="214" t="s">
        <v>20</v>
      </c>
      <c r="J5825" s="214">
        <v>75</v>
      </c>
      <c r="K5825" s="214">
        <v>65</v>
      </c>
      <c r="L5825" s="214">
        <v>32.1</v>
      </c>
      <c r="M5825" s="214">
        <v>14.4</v>
      </c>
      <c r="N5825" s="214">
        <v>45</v>
      </c>
      <c r="O5825" s="214">
        <v>19.100000000000001</v>
      </c>
      <c r="P5825" s="214">
        <v>1.5</v>
      </c>
      <c r="Q5825" s="214">
        <v>44.3</v>
      </c>
      <c r="R5825" s="214">
        <v>47.3</v>
      </c>
      <c r="S5825" s="214">
        <v>47.3</v>
      </c>
      <c r="T5825" s="214">
        <v>3.1</v>
      </c>
      <c r="U5825" s="214">
        <v>30</v>
      </c>
      <c r="V5825" s="214">
        <v>33600</v>
      </c>
      <c r="W5825" s="214">
        <v>55000</v>
      </c>
      <c r="X5825" s="214">
        <v>79600</v>
      </c>
    </row>
    <row r="5826" spans="1:24" x14ac:dyDescent="0.25">
      <c r="A5826" t="str">
        <f t="shared" si="92"/>
        <v>YAG10EULevel 8MaleMedicine and dentistryAll</v>
      </c>
      <c r="B5826" s="214" t="s">
        <v>251</v>
      </c>
      <c r="C5826" s="214" t="s">
        <v>252</v>
      </c>
      <c r="D5826" s="214">
        <v>10</v>
      </c>
      <c r="E5826" s="214" t="s">
        <v>122</v>
      </c>
      <c r="F5826" s="214" t="s">
        <v>248</v>
      </c>
      <c r="G5826" s="214" t="s">
        <v>22</v>
      </c>
      <c r="H5826" s="214" t="s">
        <v>45</v>
      </c>
      <c r="I5826" s="214" t="s">
        <v>20</v>
      </c>
      <c r="J5826" s="214">
        <v>45</v>
      </c>
      <c r="K5826" s="214">
        <v>35</v>
      </c>
      <c r="L5826" s="214">
        <v>42.4</v>
      </c>
      <c r="M5826" s="214">
        <v>23.3</v>
      </c>
      <c r="N5826" s="214">
        <v>20</v>
      </c>
      <c r="O5826" s="214">
        <v>30.3</v>
      </c>
      <c r="P5826" s="214">
        <v>0</v>
      </c>
      <c r="Q5826" s="214">
        <v>27.3</v>
      </c>
      <c r="R5826" s="214">
        <v>27.3</v>
      </c>
      <c r="S5826" s="214">
        <v>27.3</v>
      </c>
      <c r="T5826" s="214">
        <v>0</v>
      </c>
      <c r="U5826" s="214" t="s">
        <v>140</v>
      </c>
      <c r="V5826" s="214" t="s">
        <v>140</v>
      </c>
      <c r="W5826" s="214" t="s">
        <v>140</v>
      </c>
      <c r="X5826" s="214" t="s">
        <v>140</v>
      </c>
    </row>
    <row r="5827" spans="1:24" x14ac:dyDescent="0.25">
      <c r="A5827" t="str">
        <f t="shared" si="92"/>
        <v>YAG10EULevel 8FemaleNursing and midwiferyAll</v>
      </c>
      <c r="B5827" s="214" t="s">
        <v>251</v>
      </c>
      <c r="C5827" s="214" t="s">
        <v>252</v>
      </c>
      <c r="D5827" s="214">
        <v>10</v>
      </c>
      <c r="E5827" s="214" t="s">
        <v>122</v>
      </c>
      <c r="F5827" s="214" t="s">
        <v>248</v>
      </c>
      <c r="G5827" s="214" t="s">
        <v>21</v>
      </c>
      <c r="H5827" s="214" t="s">
        <v>148</v>
      </c>
      <c r="I5827" s="214" t="s">
        <v>20</v>
      </c>
      <c r="J5827" s="214">
        <v>5</v>
      </c>
      <c r="K5827" s="214">
        <v>5</v>
      </c>
      <c r="L5827" s="214">
        <v>66.7</v>
      </c>
      <c r="M5827" s="214">
        <v>0</v>
      </c>
      <c r="N5827" s="214">
        <v>0</v>
      </c>
      <c r="O5827" s="214">
        <v>0</v>
      </c>
      <c r="P5827" s="214">
        <v>0</v>
      </c>
      <c r="Q5827" s="214">
        <v>33.299999999999997</v>
      </c>
      <c r="R5827" s="214">
        <v>33.299999999999997</v>
      </c>
      <c r="S5827" s="214">
        <v>33.299999999999997</v>
      </c>
      <c r="T5827" s="214">
        <v>0</v>
      </c>
      <c r="U5827" s="214" t="s">
        <v>140</v>
      </c>
      <c r="V5827" s="214" t="s">
        <v>140</v>
      </c>
      <c r="W5827" s="214" t="s">
        <v>140</v>
      </c>
      <c r="X5827" s="214" t="s">
        <v>140</v>
      </c>
    </row>
    <row r="5828" spans="1:24" x14ac:dyDescent="0.25">
      <c r="A5828" t="str">
        <f t="shared" si="92"/>
        <v>YAG10EULevel 8MaleNursing and midwiferyAll</v>
      </c>
      <c r="B5828" s="214" t="s">
        <v>251</v>
      </c>
      <c r="C5828" s="214" t="s">
        <v>252</v>
      </c>
      <c r="D5828" s="214">
        <v>10</v>
      </c>
      <c r="E5828" s="214" t="s">
        <v>122</v>
      </c>
      <c r="F5828" s="214" t="s">
        <v>248</v>
      </c>
      <c r="G5828" s="214" t="s">
        <v>22</v>
      </c>
      <c r="H5828" s="214" t="s">
        <v>148</v>
      </c>
      <c r="I5828" s="214" t="s">
        <v>20</v>
      </c>
      <c r="J5828" s="214">
        <v>0</v>
      </c>
      <c r="K5828" s="214" t="s">
        <v>140</v>
      </c>
      <c r="L5828" s="214" t="s">
        <v>140</v>
      </c>
      <c r="M5828" s="214" t="s">
        <v>140</v>
      </c>
      <c r="N5828" s="214" t="s">
        <v>140</v>
      </c>
      <c r="O5828" s="214" t="s">
        <v>140</v>
      </c>
      <c r="P5828" s="214" t="s">
        <v>140</v>
      </c>
      <c r="Q5828" s="214" t="s">
        <v>140</v>
      </c>
      <c r="R5828" s="214" t="s">
        <v>140</v>
      </c>
      <c r="S5828" s="214" t="s">
        <v>140</v>
      </c>
      <c r="T5828" s="214" t="s">
        <v>140</v>
      </c>
      <c r="U5828" s="214" t="s">
        <v>140</v>
      </c>
      <c r="V5828" s="214" t="s">
        <v>140</v>
      </c>
      <c r="W5828" s="214" t="s">
        <v>140</v>
      </c>
      <c r="X5828" s="214" t="s">
        <v>140</v>
      </c>
    </row>
    <row r="5829" spans="1:24" x14ac:dyDescent="0.25">
      <c r="A5829" t="str">
        <f t="shared" si="92"/>
        <v>YAG10EULevel 8FemalePerforming artsAll</v>
      </c>
      <c r="B5829" s="214" t="s">
        <v>251</v>
      </c>
      <c r="C5829" s="214" t="s">
        <v>252</v>
      </c>
      <c r="D5829" s="214">
        <v>10</v>
      </c>
      <c r="E5829" s="214" t="s">
        <v>122</v>
      </c>
      <c r="F5829" s="214" t="s">
        <v>248</v>
      </c>
      <c r="G5829" s="214" t="s">
        <v>21</v>
      </c>
      <c r="H5829" s="214" t="s">
        <v>149</v>
      </c>
      <c r="I5829" s="214" t="s">
        <v>20</v>
      </c>
      <c r="J5829" s="214">
        <v>15</v>
      </c>
      <c r="K5829" s="214">
        <v>15</v>
      </c>
      <c r="L5829" s="214">
        <v>38.5</v>
      </c>
      <c r="M5829" s="214">
        <v>7.1</v>
      </c>
      <c r="N5829" s="214">
        <v>10</v>
      </c>
      <c r="O5829" s="214">
        <v>30.8</v>
      </c>
      <c r="P5829" s="214">
        <v>0</v>
      </c>
      <c r="Q5829" s="214">
        <v>30.8</v>
      </c>
      <c r="R5829" s="214">
        <v>30.8</v>
      </c>
      <c r="S5829" s="214">
        <v>30.8</v>
      </c>
      <c r="T5829" s="214">
        <v>0</v>
      </c>
      <c r="U5829" s="214" t="s">
        <v>140</v>
      </c>
      <c r="V5829" s="214" t="s">
        <v>140</v>
      </c>
      <c r="W5829" s="214" t="s">
        <v>140</v>
      </c>
      <c r="X5829" s="214" t="s">
        <v>140</v>
      </c>
    </row>
    <row r="5830" spans="1:24" x14ac:dyDescent="0.25">
      <c r="A5830" t="str">
        <f t="shared" si="92"/>
        <v>YAG10EULevel 8MalePerforming artsAll</v>
      </c>
      <c r="B5830" s="214" t="s">
        <v>251</v>
      </c>
      <c r="C5830" s="214" t="s">
        <v>252</v>
      </c>
      <c r="D5830" s="214">
        <v>10</v>
      </c>
      <c r="E5830" s="214" t="s">
        <v>122</v>
      </c>
      <c r="F5830" s="214" t="s">
        <v>248</v>
      </c>
      <c r="G5830" s="214" t="s">
        <v>22</v>
      </c>
      <c r="H5830" s="214" t="s">
        <v>149</v>
      </c>
      <c r="I5830" s="214" t="s">
        <v>20</v>
      </c>
      <c r="J5830" s="214">
        <v>15</v>
      </c>
      <c r="K5830" s="214">
        <v>15</v>
      </c>
      <c r="L5830" s="214">
        <v>30.6</v>
      </c>
      <c r="M5830" s="214">
        <v>5.8</v>
      </c>
      <c r="N5830" s="214">
        <v>10</v>
      </c>
      <c r="O5830" s="214">
        <v>32.700000000000003</v>
      </c>
      <c r="P5830" s="214">
        <v>0</v>
      </c>
      <c r="Q5830" s="214">
        <v>36.700000000000003</v>
      </c>
      <c r="R5830" s="214">
        <v>36.700000000000003</v>
      </c>
      <c r="S5830" s="214">
        <v>36.700000000000003</v>
      </c>
      <c r="T5830" s="214">
        <v>0</v>
      </c>
      <c r="U5830" s="214" t="s">
        <v>140</v>
      </c>
      <c r="V5830" s="214" t="s">
        <v>140</v>
      </c>
      <c r="W5830" s="214" t="s">
        <v>140</v>
      </c>
      <c r="X5830" s="214" t="s">
        <v>140</v>
      </c>
    </row>
    <row r="5831" spans="1:24" x14ac:dyDescent="0.25">
      <c r="A5831" t="str">
        <f t="shared" si="92"/>
        <v>YAG10EULevel 8FemalePharmacology, toxicology and pharmacyAll</v>
      </c>
      <c r="B5831" s="214" t="s">
        <v>251</v>
      </c>
      <c r="C5831" s="214" t="s">
        <v>252</v>
      </c>
      <c r="D5831" s="214">
        <v>10</v>
      </c>
      <c r="E5831" s="214" t="s">
        <v>122</v>
      </c>
      <c r="F5831" s="214" t="s">
        <v>248</v>
      </c>
      <c r="G5831" s="214" t="s">
        <v>21</v>
      </c>
      <c r="H5831" s="214" t="s">
        <v>48</v>
      </c>
      <c r="I5831" s="214" t="s">
        <v>20</v>
      </c>
      <c r="J5831" s="214">
        <v>15</v>
      </c>
      <c r="K5831" s="214">
        <v>10</v>
      </c>
      <c r="L5831" s="214">
        <v>36.4</v>
      </c>
      <c r="M5831" s="214">
        <v>21.4</v>
      </c>
      <c r="N5831" s="214">
        <v>5</v>
      </c>
      <c r="O5831" s="214">
        <v>36.4</v>
      </c>
      <c r="P5831" s="214">
        <v>0</v>
      </c>
      <c r="Q5831" s="214">
        <v>27.3</v>
      </c>
      <c r="R5831" s="214">
        <v>27.3</v>
      </c>
      <c r="S5831" s="214">
        <v>27.3</v>
      </c>
      <c r="T5831" s="214">
        <v>0</v>
      </c>
      <c r="U5831" s="214" t="s">
        <v>140</v>
      </c>
      <c r="V5831" s="214" t="s">
        <v>140</v>
      </c>
      <c r="W5831" s="214" t="s">
        <v>140</v>
      </c>
      <c r="X5831" s="214" t="s">
        <v>140</v>
      </c>
    </row>
    <row r="5832" spans="1:24" x14ac:dyDescent="0.25">
      <c r="A5832" t="str">
        <f t="shared" si="92"/>
        <v>YAG10EULevel 8MalePharmacology, toxicology and pharmacyAll</v>
      </c>
      <c r="B5832" s="214" t="s">
        <v>251</v>
      </c>
      <c r="C5832" s="214" t="s">
        <v>252</v>
      </c>
      <c r="D5832" s="214">
        <v>10</v>
      </c>
      <c r="E5832" s="214" t="s">
        <v>122</v>
      </c>
      <c r="F5832" s="214" t="s">
        <v>248</v>
      </c>
      <c r="G5832" s="214" t="s">
        <v>22</v>
      </c>
      <c r="H5832" s="214" t="s">
        <v>48</v>
      </c>
      <c r="I5832" s="214" t="s">
        <v>20</v>
      </c>
      <c r="J5832" s="214">
        <v>10</v>
      </c>
      <c r="K5832" s="214">
        <v>10</v>
      </c>
      <c r="L5832" s="214">
        <v>34.5</v>
      </c>
      <c r="M5832" s="214">
        <v>10.6</v>
      </c>
      <c r="N5832" s="214">
        <v>5</v>
      </c>
      <c r="O5832" s="214">
        <v>23.8</v>
      </c>
      <c r="P5832" s="214">
        <v>0</v>
      </c>
      <c r="Q5832" s="214">
        <v>41.7</v>
      </c>
      <c r="R5832" s="214">
        <v>41.7</v>
      </c>
      <c r="S5832" s="214">
        <v>41.7</v>
      </c>
      <c r="T5832" s="214">
        <v>0</v>
      </c>
      <c r="U5832" s="214" t="s">
        <v>140</v>
      </c>
      <c r="V5832" s="214" t="s">
        <v>140</v>
      </c>
      <c r="W5832" s="214" t="s">
        <v>140</v>
      </c>
      <c r="X5832" s="214" t="s">
        <v>140</v>
      </c>
    </row>
    <row r="5833" spans="1:24" x14ac:dyDescent="0.25">
      <c r="A5833" t="str">
        <f t="shared" si="92"/>
        <v>YAG10EULevel 8FemalePhilosophy and religious studiesAll</v>
      </c>
      <c r="B5833" s="214" t="s">
        <v>251</v>
      </c>
      <c r="C5833" s="214" t="s">
        <v>252</v>
      </c>
      <c r="D5833" s="214">
        <v>10</v>
      </c>
      <c r="E5833" s="214" t="s">
        <v>122</v>
      </c>
      <c r="F5833" s="214" t="s">
        <v>248</v>
      </c>
      <c r="G5833" s="214" t="s">
        <v>21</v>
      </c>
      <c r="H5833" s="214" t="s">
        <v>97</v>
      </c>
      <c r="I5833" s="214" t="s">
        <v>20</v>
      </c>
      <c r="J5833" s="214">
        <v>15</v>
      </c>
      <c r="K5833" s="214">
        <v>10</v>
      </c>
      <c r="L5833" s="214">
        <v>33.299999999999997</v>
      </c>
      <c r="M5833" s="214">
        <v>7.7</v>
      </c>
      <c r="N5833" s="214">
        <v>10</v>
      </c>
      <c r="O5833" s="214">
        <v>16.7</v>
      </c>
      <c r="P5833" s="214">
        <v>0</v>
      </c>
      <c r="Q5833" s="214">
        <v>50</v>
      </c>
      <c r="R5833" s="214">
        <v>50</v>
      </c>
      <c r="S5833" s="214">
        <v>50</v>
      </c>
      <c r="T5833" s="214">
        <v>0</v>
      </c>
      <c r="U5833" s="214" t="s">
        <v>140</v>
      </c>
      <c r="V5833" s="214" t="s">
        <v>140</v>
      </c>
      <c r="W5833" s="214" t="s">
        <v>140</v>
      </c>
      <c r="X5833" s="214" t="s">
        <v>140</v>
      </c>
    </row>
    <row r="5834" spans="1:24" x14ac:dyDescent="0.25">
      <c r="A5834" t="str">
        <f t="shared" si="92"/>
        <v>YAG10EULevel 8MalePhilosophy and religious studiesAll</v>
      </c>
      <c r="B5834" s="214" t="s">
        <v>251</v>
      </c>
      <c r="C5834" s="214" t="s">
        <v>252</v>
      </c>
      <c r="D5834" s="214">
        <v>10</v>
      </c>
      <c r="E5834" s="214" t="s">
        <v>122</v>
      </c>
      <c r="F5834" s="214" t="s">
        <v>248</v>
      </c>
      <c r="G5834" s="214" t="s">
        <v>22</v>
      </c>
      <c r="H5834" s="214" t="s">
        <v>97</v>
      </c>
      <c r="I5834" s="214" t="s">
        <v>20</v>
      </c>
      <c r="J5834" s="214">
        <v>20</v>
      </c>
      <c r="K5834" s="214">
        <v>20</v>
      </c>
      <c r="L5834" s="214">
        <v>63.2</v>
      </c>
      <c r="M5834" s="214">
        <v>13.6</v>
      </c>
      <c r="N5834" s="214">
        <v>5</v>
      </c>
      <c r="O5834" s="214">
        <v>5.3</v>
      </c>
      <c r="P5834" s="214">
        <v>0</v>
      </c>
      <c r="Q5834" s="214">
        <v>31.6</v>
      </c>
      <c r="R5834" s="214">
        <v>31.6</v>
      </c>
      <c r="S5834" s="214">
        <v>31.6</v>
      </c>
      <c r="T5834" s="214">
        <v>0</v>
      </c>
      <c r="U5834" s="214" t="s">
        <v>140</v>
      </c>
      <c r="V5834" s="214" t="s">
        <v>140</v>
      </c>
      <c r="W5834" s="214" t="s">
        <v>140</v>
      </c>
      <c r="X5834" s="214" t="s">
        <v>140</v>
      </c>
    </row>
    <row r="5835" spans="1:24" x14ac:dyDescent="0.25">
      <c r="A5835" t="str">
        <f t="shared" si="92"/>
        <v>YAG10EULevel 8FemalePhysics and astronomyAll</v>
      </c>
      <c r="B5835" s="214" t="s">
        <v>251</v>
      </c>
      <c r="C5835" s="214" t="s">
        <v>252</v>
      </c>
      <c r="D5835" s="214">
        <v>10</v>
      </c>
      <c r="E5835" s="214" t="s">
        <v>122</v>
      </c>
      <c r="F5835" s="214" t="s">
        <v>248</v>
      </c>
      <c r="G5835" s="214" t="s">
        <v>21</v>
      </c>
      <c r="H5835" s="214" t="s">
        <v>61</v>
      </c>
      <c r="I5835" s="214" t="s">
        <v>20</v>
      </c>
      <c r="J5835" s="214">
        <v>25</v>
      </c>
      <c r="K5835" s="214">
        <v>25</v>
      </c>
      <c r="L5835" s="214">
        <v>39.1</v>
      </c>
      <c r="M5835" s="214">
        <v>0</v>
      </c>
      <c r="N5835" s="214">
        <v>15</v>
      </c>
      <c r="O5835" s="214">
        <v>30.4</v>
      </c>
      <c r="P5835" s="214">
        <v>4.3</v>
      </c>
      <c r="Q5835" s="214">
        <v>26.1</v>
      </c>
      <c r="R5835" s="214">
        <v>26.1</v>
      </c>
      <c r="S5835" s="214">
        <v>26.1</v>
      </c>
      <c r="T5835" s="214">
        <v>0</v>
      </c>
      <c r="U5835" s="214" t="s">
        <v>140</v>
      </c>
      <c r="V5835" s="214" t="s">
        <v>140</v>
      </c>
      <c r="W5835" s="214" t="s">
        <v>140</v>
      </c>
      <c r="X5835" s="214" t="s">
        <v>140</v>
      </c>
    </row>
    <row r="5836" spans="1:24" x14ac:dyDescent="0.25">
      <c r="A5836" t="str">
        <f t="shared" si="92"/>
        <v>YAG10EULevel 8MalePhysics and astronomyAll</v>
      </c>
      <c r="B5836" s="214" t="s">
        <v>251</v>
      </c>
      <c r="C5836" s="214" t="s">
        <v>252</v>
      </c>
      <c r="D5836" s="214">
        <v>10</v>
      </c>
      <c r="E5836" s="214" t="s">
        <v>122</v>
      </c>
      <c r="F5836" s="214" t="s">
        <v>248</v>
      </c>
      <c r="G5836" s="214" t="s">
        <v>22</v>
      </c>
      <c r="H5836" s="214" t="s">
        <v>61</v>
      </c>
      <c r="I5836" s="214" t="s">
        <v>20</v>
      </c>
      <c r="J5836" s="214">
        <v>65</v>
      </c>
      <c r="K5836" s="214">
        <v>50</v>
      </c>
      <c r="L5836" s="214">
        <v>38.299999999999997</v>
      </c>
      <c r="M5836" s="214">
        <v>20.7</v>
      </c>
      <c r="N5836" s="214">
        <v>30</v>
      </c>
      <c r="O5836" s="214">
        <v>36.200000000000003</v>
      </c>
      <c r="P5836" s="214">
        <v>2</v>
      </c>
      <c r="Q5836" s="214">
        <v>23.5</v>
      </c>
      <c r="R5836" s="214">
        <v>23.5</v>
      </c>
      <c r="S5836" s="214">
        <v>23.5</v>
      </c>
      <c r="T5836" s="214">
        <v>0</v>
      </c>
      <c r="U5836" s="214">
        <v>10</v>
      </c>
      <c r="V5836" s="214">
        <v>40500</v>
      </c>
      <c r="W5836" s="214">
        <v>49600</v>
      </c>
      <c r="X5836" s="214">
        <v>75200</v>
      </c>
    </row>
    <row r="5837" spans="1:24" x14ac:dyDescent="0.25">
      <c r="A5837" t="str">
        <f t="shared" si="92"/>
        <v>YAG10EULevel 8FemalePoliticsAll</v>
      </c>
      <c r="B5837" s="214" t="s">
        <v>251</v>
      </c>
      <c r="C5837" s="214" t="s">
        <v>252</v>
      </c>
      <c r="D5837" s="214">
        <v>10</v>
      </c>
      <c r="E5837" s="214" t="s">
        <v>122</v>
      </c>
      <c r="F5837" s="214" t="s">
        <v>248</v>
      </c>
      <c r="G5837" s="214" t="s">
        <v>21</v>
      </c>
      <c r="H5837" s="214" t="s">
        <v>81</v>
      </c>
      <c r="I5837" s="214" t="s">
        <v>20</v>
      </c>
      <c r="J5837" s="214">
        <v>25</v>
      </c>
      <c r="K5837" s="214">
        <v>20</v>
      </c>
      <c r="L5837" s="214">
        <v>43.7</v>
      </c>
      <c r="M5837" s="214">
        <v>12.3</v>
      </c>
      <c r="N5837" s="214">
        <v>10</v>
      </c>
      <c r="O5837" s="214">
        <v>28.1</v>
      </c>
      <c r="P5837" s="214">
        <v>0</v>
      </c>
      <c r="Q5837" s="214">
        <v>28.1</v>
      </c>
      <c r="R5837" s="214">
        <v>28.1</v>
      </c>
      <c r="S5837" s="214">
        <v>28.1</v>
      </c>
      <c r="T5837" s="214">
        <v>0</v>
      </c>
      <c r="U5837" s="214" t="s">
        <v>140</v>
      </c>
      <c r="V5837" s="214" t="s">
        <v>140</v>
      </c>
      <c r="W5837" s="214" t="s">
        <v>140</v>
      </c>
      <c r="X5837" s="214" t="s">
        <v>140</v>
      </c>
    </row>
    <row r="5838" spans="1:24" x14ac:dyDescent="0.25">
      <c r="A5838" t="str">
        <f t="shared" si="92"/>
        <v>YAG10EULevel 8MalePoliticsAll</v>
      </c>
      <c r="B5838" s="214" t="s">
        <v>251</v>
      </c>
      <c r="C5838" s="214" t="s">
        <v>252</v>
      </c>
      <c r="D5838" s="214">
        <v>10</v>
      </c>
      <c r="E5838" s="214" t="s">
        <v>122</v>
      </c>
      <c r="F5838" s="214" t="s">
        <v>248</v>
      </c>
      <c r="G5838" s="214" t="s">
        <v>22</v>
      </c>
      <c r="H5838" s="214" t="s">
        <v>81</v>
      </c>
      <c r="I5838" s="214" t="s">
        <v>20</v>
      </c>
      <c r="J5838" s="214">
        <v>35</v>
      </c>
      <c r="K5838" s="214">
        <v>30</v>
      </c>
      <c r="L5838" s="214">
        <v>51.9</v>
      </c>
      <c r="M5838" s="214">
        <v>10.1</v>
      </c>
      <c r="N5838" s="214">
        <v>15</v>
      </c>
      <c r="O5838" s="214">
        <v>19.2</v>
      </c>
      <c r="P5838" s="214">
        <v>6.4</v>
      </c>
      <c r="Q5838" s="214">
        <v>22.5</v>
      </c>
      <c r="R5838" s="214">
        <v>22.5</v>
      </c>
      <c r="S5838" s="214">
        <v>22.5</v>
      </c>
      <c r="T5838" s="214">
        <v>0</v>
      </c>
      <c r="U5838" s="214" t="s">
        <v>140</v>
      </c>
      <c r="V5838" s="214" t="s">
        <v>140</v>
      </c>
      <c r="W5838" s="214" t="s">
        <v>140</v>
      </c>
      <c r="X5838" s="214" t="s">
        <v>140</v>
      </c>
    </row>
    <row r="5839" spans="1:24" x14ac:dyDescent="0.25">
      <c r="A5839" t="str">
        <f t="shared" si="92"/>
        <v>YAG10EULevel 8FemalePsychologyAll</v>
      </c>
      <c r="B5839" s="214" t="s">
        <v>251</v>
      </c>
      <c r="C5839" s="214" t="s">
        <v>252</v>
      </c>
      <c r="D5839" s="214">
        <v>10</v>
      </c>
      <c r="E5839" s="214" t="s">
        <v>122</v>
      </c>
      <c r="F5839" s="214" t="s">
        <v>248</v>
      </c>
      <c r="G5839" s="214" t="s">
        <v>21</v>
      </c>
      <c r="H5839" s="214" t="s">
        <v>55</v>
      </c>
      <c r="I5839" s="214" t="s">
        <v>20</v>
      </c>
      <c r="J5839" s="214">
        <v>50</v>
      </c>
      <c r="K5839" s="214">
        <v>45</v>
      </c>
      <c r="L5839" s="214">
        <v>44.2</v>
      </c>
      <c r="M5839" s="214">
        <v>12.2</v>
      </c>
      <c r="N5839" s="214">
        <v>25</v>
      </c>
      <c r="O5839" s="214">
        <v>16.3</v>
      </c>
      <c r="P5839" s="214">
        <v>0</v>
      </c>
      <c r="Q5839" s="214">
        <v>37.200000000000003</v>
      </c>
      <c r="R5839" s="214">
        <v>39.5</v>
      </c>
      <c r="S5839" s="214">
        <v>39.5</v>
      </c>
      <c r="T5839" s="214">
        <v>2.2999999999999998</v>
      </c>
      <c r="U5839" s="214">
        <v>15</v>
      </c>
      <c r="V5839" s="214">
        <v>36000</v>
      </c>
      <c r="W5839" s="214">
        <v>43800</v>
      </c>
      <c r="X5839" s="214">
        <v>50900</v>
      </c>
    </row>
    <row r="5840" spans="1:24" x14ac:dyDescent="0.25">
      <c r="A5840" t="str">
        <f t="shared" si="92"/>
        <v>YAG10EULevel 8MalePsychologyAll</v>
      </c>
      <c r="B5840" s="214" t="s">
        <v>251</v>
      </c>
      <c r="C5840" s="214" t="s">
        <v>252</v>
      </c>
      <c r="D5840" s="214">
        <v>10</v>
      </c>
      <c r="E5840" s="214" t="s">
        <v>122</v>
      </c>
      <c r="F5840" s="214" t="s">
        <v>248</v>
      </c>
      <c r="G5840" s="214" t="s">
        <v>22</v>
      </c>
      <c r="H5840" s="214" t="s">
        <v>55</v>
      </c>
      <c r="I5840" s="214" t="s">
        <v>20</v>
      </c>
      <c r="J5840" s="214">
        <v>20</v>
      </c>
      <c r="K5840" s="214">
        <v>15</v>
      </c>
      <c r="L5840" s="214">
        <v>37.5</v>
      </c>
      <c r="M5840" s="214">
        <v>20</v>
      </c>
      <c r="N5840" s="214">
        <v>10</v>
      </c>
      <c r="O5840" s="214">
        <v>37.5</v>
      </c>
      <c r="P5840" s="214">
        <v>0</v>
      </c>
      <c r="Q5840" s="214">
        <v>25</v>
      </c>
      <c r="R5840" s="214">
        <v>25</v>
      </c>
      <c r="S5840" s="214">
        <v>25</v>
      </c>
      <c r="T5840" s="214">
        <v>0</v>
      </c>
      <c r="U5840" s="214" t="s">
        <v>140</v>
      </c>
      <c r="V5840" s="214" t="s">
        <v>140</v>
      </c>
      <c r="W5840" s="214" t="s">
        <v>140</v>
      </c>
      <c r="X5840" s="214" t="s">
        <v>140</v>
      </c>
    </row>
    <row r="5841" spans="1:24" x14ac:dyDescent="0.25">
      <c r="A5841" t="str">
        <f t="shared" si="92"/>
        <v>YAG10EULevel 8FemaleSociology, social policy and anthropologyAll</v>
      </c>
      <c r="B5841" s="214" t="s">
        <v>251</v>
      </c>
      <c r="C5841" s="214" t="s">
        <v>252</v>
      </c>
      <c r="D5841" s="214">
        <v>10</v>
      </c>
      <c r="E5841" s="214" t="s">
        <v>122</v>
      </c>
      <c r="F5841" s="214" t="s">
        <v>248</v>
      </c>
      <c r="G5841" s="214" t="s">
        <v>21</v>
      </c>
      <c r="H5841" s="214" t="s">
        <v>77</v>
      </c>
      <c r="I5841" s="214" t="s">
        <v>20</v>
      </c>
      <c r="J5841" s="214">
        <v>40</v>
      </c>
      <c r="K5841" s="214">
        <v>35</v>
      </c>
      <c r="L5841" s="214">
        <v>28.6</v>
      </c>
      <c r="M5841" s="214">
        <v>12.5</v>
      </c>
      <c r="N5841" s="214">
        <v>25</v>
      </c>
      <c r="O5841" s="214">
        <v>31.4</v>
      </c>
      <c r="P5841" s="214">
        <v>2.9</v>
      </c>
      <c r="Q5841" s="214">
        <v>37.1</v>
      </c>
      <c r="R5841" s="214">
        <v>37.1</v>
      </c>
      <c r="S5841" s="214">
        <v>37.1</v>
      </c>
      <c r="T5841" s="214">
        <v>0</v>
      </c>
      <c r="U5841" s="214">
        <v>10</v>
      </c>
      <c r="V5841" s="214">
        <v>31000</v>
      </c>
      <c r="W5841" s="214">
        <v>41200</v>
      </c>
      <c r="X5841" s="214">
        <v>47900</v>
      </c>
    </row>
    <row r="5842" spans="1:24" x14ac:dyDescent="0.25">
      <c r="A5842" t="str">
        <f t="shared" si="92"/>
        <v>YAG10EULevel 8MaleSociology, social policy and anthropologyAll</v>
      </c>
      <c r="B5842" s="214" t="s">
        <v>251</v>
      </c>
      <c r="C5842" s="214" t="s">
        <v>252</v>
      </c>
      <c r="D5842" s="214">
        <v>10</v>
      </c>
      <c r="E5842" s="214" t="s">
        <v>122</v>
      </c>
      <c r="F5842" s="214" t="s">
        <v>248</v>
      </c>
      <c r="G5842" s="214" t="s">
        <v>22</v>
      </c>
      <c r="H5842" s="214" t="s">
        <v>77</v>
      </c>
      <c r="I5842" s="214" t="s">
        <v>20</v>
      </c>
      <c r="J5842" s="214">
        <v>30</v>
      </c>
      <c r="K5842" s="214">
        <v>25</v>
      </c>
      <c r="L5842" s="214">
        <v>58</v>
      </c>
      <c r="M5842" s="214">
        <v>18.8</v>
      </c>
      <c r="N5842" s="214">
        <v>10</v>
      </c>
      <c r="O5842" s="214">
        <v>8.4</v>
      </c>
      <c r="P5842" s="214">
        <v>0</v>
      </c>
      <c r="Q5842" s="214">
        <v>33.6</v>
      </c>
      <c r="R5842" s="214">
        <v>33.6</v>
      </c>
      <c r="S5842" s="214">
        <v>33.6</v>
      </c>
      <c r="T5842" s="214">
        <v>0</v>
      </c>
      <c r="U5842" s="214" t="s">
        <v>140</v>
      </c>
      <c r="V5842" s="214" t="s">
        <v>140</v>
      </c>
      <c r="W5842" s="214" t="s">
        <v>140</v>
      </c>
      <c r="X5842" s="214" t="s">
        <v>140</v>
      </c>
    </row>
    <row r="5843" spans="1:24" x14ac:dyDescent="0.25">
      <c r="A5843" t="str">
        <f t="shared" si="92"/>
        <v>YAG10EULevel 8FemaleSport and exercise sciencesAll</v>
      </c>
      <c r="B5843" s="214" t="s">
        <v>251</v>
      </c>
      <c r="C5843" s="214" t="s">
        <v>252</v>
      </c>
      <c r="D5843" s="214">
        <v>10</v>
      </c>
      <c r="E5843" s="214" t="s">
        <v>122</v>
      </c>
      <c r="F5843" s="214" t="s">
        <v>248</v>
      </c>
      <c r="G5843" s="214" t="s">
        <v>21</v>
      </c>
      <c r="H5843" s="214" t="s">
        <v>53</v>
      </c>
      <c r="I5843" s="214" t="s">
        <v>20</v>
      </c>
      <c r="J5843" s="214">
        <v>5</v>
      </c>
      <c r="K5843" s="214">
        <v>5</v>
      </c>
      <c r="L5843" s="214">
        <v>66.7</v>
      </c>
      <c r="M5843" s="214">
        <v>0</v>
      </c>
      <c r="N5843" s="214">
        <v>0</v>
      </c>
      <c r="O5843" s="214">
        <v>0</v>
      </c>
      <c r="P5843" s="214">
        <v>0</v>
      </c>
      <c r="Q5843" s="214">
        <v>33.299999999999997</v>
      </c>
      <c r="R5843" s="214">
        <v>33.299999999999997</v>
      </c>
      <c r="S5843" s="214">
        <v>33.299999999999997</v>
      </c>
      <c r="T5843" s="214">
        <v>0</v>
      </c>
      <c r="U5843" s="214" t="s">
        <v>140</v>
      </c>
      <c r="V5843" s="214" t="s">
        <v>140</v>
      </c>
      <c r="W5843" s="214" t="s">
        <v>140</v>
      </c>
      <c r="X5843" s="214" t="s">
        <v>140</v>
      </c>
    </row>
    <row r="5844" spans="1:24" x14ac:dyDescent="0.25">
      <c r="A5844" t="str">
        <f t="shared" si="92"/>
        <v>YAG10EULevel 8MaleSport and exercise sciencesAll</v>
      </c>
      <c r="B5844" s="214" t="s">
        <v>251</v>
      </c>
      <c r="C5844" s="214" t="s">
        <v>252</v>
      </c>
      <c r="D5844" s="214">
        <v>10</v>
      </c>
      <c r="E5844" s="214" t="s">
        <v>122</v>
      </c>
      <c r="F5844" s="214" t="s">
        <v>248</v>
      </c>
      <c r="G5844" s="214" t="s">
        <v>22</v>
      </c>
      <c r="H5844" s="214" t="s">
        <v>53</v>
      </c>
      <c r="I5844" s="214" t="s">
        <v>20</v>
      </c>
      <c r="J5844" s="214">
        <v>5</v>
      </c>
      <c r="K5844" s="214">
        <v>0</v>
      </c>
      <c r="L5844" s="214">
        <v>0</v>
      </c>
      <c r="M5844" s="214">
        <v>33.299999999999997</v>
      </c>
      <c r="N5844" s="214">
        <v>0</v>
      </c>
      <c r="O5844" s="214">
        <v>50</v>
      </c>
      <c r="P5844" s="214">
        <v>0</v>
      </c>
      <c r="Q5844" s="214">
        <v>50</v>
      </c>
      <c r="R5844" s="214">
        <v>50</v>
      </c>
      <c r="S5844" s="214">
        <v>50</v>
      </c>
      <c r="T5844" s="214">
        <v>0</v>
      </c>
      <c r="U5844" s="214" t="s">
        <v>140</v>
      </c>
      <c r="V5844" s="214" t="s">
        <v>140</v>
      </c>
      <c r="W5844" s="214" t="s">
        <v>140</v>
      </c>
      <c r="X5844" s="214" t="s">
        <v>140</v>
      </c>
    </row>
    <row r="5845" spans="1:24" x14ac:dyDescent="0.25">
      <c r="A5845" t="str">
        <f t="shared" si="92"/>
        <v>YAG10EULevel 8FemaleVeterinary sciencesAll</v>
      </c>
      <c r="B5845" s="214" t="s">
        <v>251</v>
      </c>
      <c r="C5845" s="214" t="s">
        <v>252</v>
      </c>
      <c r="D5845" s="214">
        <v>10</v>
      </c>
      <c r="E5845" s="214" t="s">
        <v>122</v>
      </c>
      <c r="F5845" s="214" t="s">
        <v>248</v>
      </c>
      <c r="G5845" s="214" t="s">
        <v>21</v>
      </c>
      <c r="H5845" s="214" t="s">
        <v>57</v>
      </c>
      <c r="I5845" s="214" t="s">
        <v>20</v>
      </c>
      <c r="J5845" s="214">
        <v>5</v>
      </c>
      <c r="K5845" s="214">
        <v>5</v>
      </c>
      <c r="L5845" s="214">
        <v>0</v>
      </c>
      <c r="M5845" s="214">
        <v>25</v>
      </c>
      <c r="N5845" s="214">
        <v>5</v>
      </c>
      <c r="O5845" s="214">
        <v>66.7</v>
      </c>
      <c r="P5845" s="214">
        <v>0</v>
      </c>
      <c r="Q5845" s="214">
        <v>33.299999999999997</v>
      </c>
      <c r="R5845" s="214">
        <v>33.299999999999997</v>
      </c>
      <c r="S5845" s="214">
        <v>33.299999999999997</v>
      </c>
      <c r="T5845" s="214">
        <v>0</v>
      </c>
      <c r="U5845" s="214" t="s">
        <v>140</v>
      </c>
      <c r="V5845" s="214" t="s">
        <v>140</v>
      </c>
      <c r="W5845" s="214" t="s">
        <v>140</v>
      </c>
      <c r="X5845" s="214" t="s">
        <v>140</v>
      </c>
    </row>
    <row r="5846" spans="1:24" x14ac:dyDescent="0.25">
      <c r="A5846" t="str">
        <f t="shared" si="92"/>
        <v>YAG10EULevel 8MaleVeterinary sciencesAll</v>
      </c>
      <c r="B5846" s="214" t="s">
        <v>251</v>
      </c>
      <c r="C5846" s="214" t="s">
        <v>252</v>
      </c>
      <c r="D5846" s="214">
        <v>10</v>
      </c>
      <c r="E5846" s="214" t="s">
        <v>122</v>
      </c>
      <c r="F5846" s="214" t="s">
        <v>248</v>
      </c>
      <c r="G5846" s="214" t="s">
        <v>22</v>
      </c>
      <c r="H5846" s="214" t="s">
        <v>57</v>
      </c>
      <c r="I5846" s="214" t="s">
        <v>20</v>
      </c>
      <c r="J5846" s="214">
        <v>0</v>
      </c>
      <c r="K5846" s="214" t="s">
        <v>140</v>
      </c>
      <c r="L5846" s="214" t="s">
        <v>140</v>
      </c>
      <c r="M5846" s="214" t="s">
        <v>140</v>
      </c>
      <c r="N5846" s="214" t="s">
        <v>140</v>
      </c>
      <c r="O5846" s="214" t="s">
        <v>140</v>
      </c>
      <c r="P5846" s="214" t="s">
        <v>140</v>
      </c>
      <c r="Q5846" s="214" t="s">
        <v>140</v>
      </c>
      <c r="R5846" s="214" t="s">
        <v>140</v>
      </c>
      <c r="S5846" s="214" t="s">
        <v>140</v>
      </c>
      <c r="T5846" s="214" t="s">
        <v>140</v>
      </c>
      <c r="U5846" s="214" t="s">
        <v>136</v>
      </c>
      <c r="V5846" s="214" t="s">
        <v>136</v>
      </c>
      <c r="W5846" s="214" t="s">
        <v>136</v>
      </c>
      <c r="X5846" s="214" t="s">
        <v>136</v>
      </c>
    </row>
    <row r="5847" spans="1:24" x14ac:dyDescent="0.25">
      <c r="A5847" t="str">
        <f t="shared" si="92"/>
        <v>YAG10Non-EULevel 7FemaleAgriculture, food and related studiesAll</v>
      </c>
      <c r="B5847" s="214" t="s">
        <v>251</v>
      </c>
      <c r="C5847" s="214" t="s">
        <v>252</v>
      </c>
      <c r="D5847" s="214">
        <v>10</v>
      </c>
      <c r="E5847" s="214" t="s">
        <v>141</v>
      </c>
      <c r="F5847" s="214" t="s">
        <v>253</v>
      </c>
      <c r="G5847" s="214" t="s">
        <v>21</v>
      </c>
      <c r="H5847" s="214" t="s">
        <v>59</v>
      </c>
      <c r="I5847" s="214" t="s">
        <v>20</v>
      </c>
      <c r="J5847" s="214">
        <v>115</v>
      </c>
      <c r="K5847" s="214">
        <v>105</v>
      </c>
      <c r="L5847" s="214">
        <v>45.9</v>
      </c>
      <c r="M5847" s="214">
        <v>8.8000000000000007</v>
      </c>
      <c r="N5847" s="214">
        <v>55</v>
      </c>
      <c r="O5847" s="214">
        <v>31.9</v>
      </c>
      <c r="P5847" s="214">
        <v>1</v>
      </c>
      <c r="Q5847" s="214">
        <v>18.399999999999999</v>
      </c>
      <c r="R5847" s="214">
        <v>20.3</v>
      </c>
      <c r="S5847" s="214">
        <v>21.3</v>
      </c>
      <c r="T5847" s="214">
        <v>2.9</v>
      </c>
      <c r="U5847" s="214">
        <v>15</v>
      </c>
      <c r="V5847" s="214">
        <v>9900</v>
      </c>
      <c r="W5847" s="214">
        <v>19300</v>
      </c>
      <c r="X5847" s="214">
        <v>47800</v>
      </c>
    </row>
    <row r="5848" spans="1:24" x14ac:dyDescent="0.25">
      <c r="A5848" t="str">
        <f t="shared" si="92"/>
        <v>YAG10Non-EULevel 7MaleAgriculture, food and related studiesAll</v>
      </c>
      <c r="B5848" s="214" t="s">
        <v>251</v>
      </c>
      <c r="C5848" s="214" t="s">
        <v>252</v>
      </c>
      <c r="D5848" s="214">
        <v>10</v>
      </c>
      <c r="E5848" s="214" t="s">
        <v>141</v>
      </c>
      <c r="F5848" s="214" t="s">
        <v>253</v>
      </c>
      <c r="G5848" s="214" t="s">
        <v>22</v>
      </c>
      <c r="H5848" s="214" t="s">
        <v>59</v>
      </c>
      <c r="I5848" s="214" t="s">
        <v>20</v>
      </c>
      <c r="J5848" s="214">
        <v>125</v>
      </c>
      <c r="K5848" s="214">
        <v>120</v>
      </c>
      <c r="L5848" s="214">
        <v>35.700000000000003</v>
      </c>
      <c r="M5848" s="214">
        <v>2.4</v>
      </c>
      <c r="N5848" s="214">
        <v>80</v>
      </c>
      <c r="O5848" s="214">
        <v>40.700000000000003</v>
      </c>
      <c r="P5848" s="214">
        <v>2.5</v>
      </c>
      <c r="Q5848" s="214">
        <v>18.7</v>
      </c>
      <c r="R5848" s="214">
        <v>19.899999999999999</v>
      </c>
      <c r="S5848" s="214">
        <v>21.2</v>
      </c>
      <c r="T5848" s="214">
        <v>2.5</v>
      </c>
      <c r="U5848" s="214">
        <v>20</v>
      </c>
      <c r="V5848" s="214">
        <v>13100</v>
      </c>
      <c r="W5848" s="214">
        <v>24800</v>
      </c>
      <c r="X5848" s="214">
        <v>34700</v>
      </c>
    </row>
    <row r="5849" spans="1:24" x14ac:dyDescent="0.25">
      <c r="A5849" t="str">
        <f t="shared" si="92"/>
        <v>YAG10Non-EULevel 7FemaleAllied healthAll</v>
      </c>
      <c r="B5849" s="214" t="s">
        <v>251</v>
      </c>
      <c r="C5849" s="214" t="s">
        <v>252</v>
      </c>
      <c r="D5849" s="214">
        <v>10</v>
      </c>
      <c r="E5849" s="214" t="s">
        <v>141</v>
      </c>
      <c r="F5849" s="214" t="s">
        <v>253</v>
      </c>
      <c r="G5849" s="214" t="s">
        <v>21</v>
      </c>
      <c r="H5849" s="214" t="s">
        <v>142</v>
      </c>
      <c r="I5849" s="214" t="s">
        <v>20</v>
      </c>
      <c r="J5849" s="214">
        <v>320</v>
      </c>
      <c r="K5849" s="214">
        <v>300</v>
      </c>
      <c r="L5849" s="214">
        <v>38.6</v>
      </c>
      <c r="M5849" s="214">
        <v>6.8</v>
      </c>
      <c r="N5849" s="214">
        <v>185</v>
      </c>
      <c r="O5849" s="214">
        <v>31.7</v>
      </c>
      <c r="P5849" s="214">
        <v>1</v>
      </c>
      <c r="Q5849" s="214">
        <v>23.6</v>
      </c>
      <c r="R5849" s="214">
        <v>28.1</v>
      </c>
      <c r="S5849" s="214">
        <v>28.7</v>
      </c>
      <c r="T5849" s="214">
        <v>5.0999999999999996</v>
      </c>
      <c r="U5849" s="214">
        <v>65</v>
      </c>
      <c r="V5849" s="214">
        <v>16400</v>
      </c>
      <c r="W5849" s="214">
        <v>29600</v>
      </c>
      <c r="X5849" s="214">
        <v>41200</v>
      </c>
    </row>
    <row r="5850" spans="1:24" x14ac:dyDescent="0.25">
      <c r="A5850" t="str">
        <f t="shared" si="92"/>
        <v>YAG10Non-EULevel 7MaleAllied healthAll</v>
      </c>
      <c r="B5850" s="214" t="s">
        <v>251</v>
      </c>
      <c r="C5850" s="214" t="s">
        <v>252</v>
      </c>
      <c r="D5850" s="214">
        <v>10</v>
      </c>
      <c r="E5850" s="214" t="s">
        <v>141</v>
      </c>
      <c r="F5850" s="214" t="s">
        <v>253</v>
      </c>
      <c r="G5850" s="214" t="s">
        <v>22</v>
      </c>
      <c r="H5850" s="214" t="s">
        <v>142</v>
      </c>
      <c r="I5850" s="214" t="s">
        <v>20</v>
      </c>
      <c r="J5850" s="214">
        <v>265</v>
      </c>
      <c r="K5850" s="214">
        <v>250</v>
      </c>
      <c r="L5850" s="214">
        <v>34.6</v>
      </c>
      <c r="M5850" s="214">
        <v>6.5</v>
      </c>
      <c r="N5850" s="214">
        <v>160</v>
      </c>
      <c r="O5850" s="214">
        <v>24.3</v>
      </c>
      <c r="P5850" s="214">
        <v>1.6</v>
      </c>
      <c r="Q5850" s="214">
        <v>33.4</v>
      </c>
      <c r="R5850" s="214">
        <v>37.6</v>
      </c>
      <c r="S5850" s="214">
        <v>39.4</v>
      </c>
      <c r="T5850" s="214">
        <v>6</v>
      </c>
      <c r="U5850" s="214">
        <v>70</v>
      </c>
      <c r="V5850" s="214">
        <v>21900</v>
      </c>
      <c r="W5850" s="214">
        <v>39400</v>
      </c>
      <c r="X5850" s="214">
        <v>53300</v>
      </c>
    </row>
    <row r="5851" spans="1:24" x14ac:dyDescent="0.25">
      <c r="A5851" t="str">
        <f t="shared" si="92"/>
        <v>YAG10Non-EULevel 7FemaleArchitecture, building and planningAll</v>
      </c>
      <c r="B5851" s="214" t="s">
        <v>251</v>
      </c>
      <c r="C5851" s="214" t="s">
        <v>252</v>
      </c>
      <c r="D5851" s="214">
        <v>10</v>
      </c>
      <c r="E5851" s="214" t="s">
        <v>141</v>
      </c>
      <c r="F5851" s="214" t="s">
        <v>253</v>
      </c>
      <c r="G5851" s="214" t="s">
        <v>21</v>
      </c>
      <c r="H5851" s="214" t="s">
        <v>74</v>
      </c>
      <c r="I5851" s="214" t="s">
        <v>20</v>
      </c>
      <c r="J5851" s="214">
        <v>370</v>
      </c>
      <c r="K5851" s="214">
        <v>340</v>
      </c>
      <c r="L5851" s="214">
        <v>47</v>
      </c>
      <c r="M5851" s="214">
        <v>8.1999999999999993</v>
      </c>
      <c r="N5851" s="214">
        <v>180</v>
      </c>
      <c r="O5851" s="214">
        <v>32</v>
      </c>
      <c r="P5851" s="214">
        <v>1.5</v>
      </c>
      <c r="Q5851" s="214">
        <v>17.5</v>
      </c>
      <c r="R5851" s="214">
        <v>18.600000000000001</v>
      </c>
      <c r="S5851" s="214">
        <v>19.5</v>
      </c>
      <c r="T5851" s="214">
        <v>1.9</v>
      </c>
      <c r="U5851" s="214">
        <v>50</v>
      </c>
      <c r="V5851" s="214">
        <v>19700</v>
      </c>
      <c r="W5851" s="214">
        <v>31000</v>
      </c>
      <c r="X5851" s="214">
        <v>45300</v>
      </c>
    </row>
    <row r="5852" spans="1:24" x14ac:dyDescent="0.25">
      <c r="A5852" t="str">
        <f t="shared" si="92"/>
        <v>YAG10Non-EULevel 7MaleArchitecture, building and planningAll</v>
      </c>
      <c r="B5852" s="214" t="s">
        <v>251</v>
      </c>
      <c r="C5852" s="214" t="s">
        <v>252</v>
      </c>
      <c r="D5852" s="214">
        <v>10</v>
      </c>
      <c r="E5852" s="214" t="s">
        <v>141</v>
      </c>
      <c r="F5852" s="214" t="s">
        <v>253</v>
      </c>
      <c r="G5852" s="214" t="s">
        <v>22</v>
      </c>
      <c r="H5852" s="214" t="s">
        <v>74</v>
      </c>
      <c r="I5852" s="214" t="s">
        <v>20</v>
      </c>
      <c r="J5852" s="214">
        <v>560</v>
      </c>
      <c r="K5852" s="214">
        <v>505</v>
      </c>
      <c r="L5852" s="214">
        <v>38.700000000000003</v>
      </c>
      <c r="M5852" s="214">
        <v>10</v>
      </c>
      <c r="N5852" s="214">
        <v>310</v>
      </c>
      <c r="O5852" s="214">
        <v>35</v>
      </c>
      <c r="P5852" s="214">
        <v>1.8</v>
      </c>
      <c r="Q5852" s="214">
        <v>23.1</v>
      </c>
      <c r="R5852" s="214">
        <v>23.5</v>
      </c>
      <c r="S5852" s="214">
        <v>24.5</v>
      </c>
      <c r="T5852" s="214">
        <v>1.4</v>
      </c>
      <c r="U5852" s="214">
        <v>100</v>
      </c>
      <c r="V5852" s="214">
        <v>17500</v>
      </c>
      <c r="W5852" s="214">
        <v>38700</v>
      </c>
      <c r="X5852" s="214">
        <v>50700</v>
      </c>
    </row>
    <row r="5853" spans="1:24" x14ac:dyDescent="0.25">
      <c r="A5853" t="str">
        <f t="shared" si="92"/>
        <v>YAG10Non-EULevel 7FemaleBiosciencesAll</v>
      </c>
      <c r="B5853" s="214" t="s">
        <v>251</v>
      </c>
      <c r="C5853" s="214" t="s">
        <v>252</v>
      </c>
      <c r="D5853" s="214">
        <v>10</v>
      </c>
      <c r="E5853" s="214" t="s">
        <v>141</v>
      </c>
      <c r="F5853" s="214" t="s">
        <v>253</v>
      </c>
      <c r="G5853" s="214" t="s">
        <v>21</v>
      </c>
      <c r="H5853" s="214" t="s">
        <v>51</v>
      </c>
      <c r="I5853" s="214" t="s">
        <v>20</v>
      </c>
      <c r="J5853" s="214">
        <v>355</v>
      </c>
      <c r="K5853" s="214">
        <v>325</v>
      </c>
      <c r="L5853" s="214">
        <v>39</v>
      </c>
      <c r="M5853" s="214">
        <v>8.9</v>
      </c>
      <c r="N5853" s="214">
        <v>200</v>
      </c>
      <c r="O5853" s="214">
        <v>33.4</v>
      </c>
      <c r="P5853" s="214">
        <v>0</v>
      </c>
      <c r="Q5853" s="214">
        <v>23.1</v>
      </c>
      <c r="R5853" s="214">
        <v>26.2</v>
      </c>
      <c r="S5853" s="214">
        <v>27.6</v>
      </c>
      <c r="T5853" s="214">
        <v>4.5</v>
      </c>
      <c r="U5853" s="214">
        <v>65</v>
      </c>
      <c r="V5853" s="214">
        <v>25200</v>
      </c>
      <c r="W5853" s="214">
        <v>33400</v>
      </c>
      <c r="X5853" s="214">
        <v>40500</v>
      </c>
    </row>
    <row r="5854" spans="1:24" x14ac:dyDescent="0.25">
      <c r="A5854" t="str">
        <f t="shared" si="92"/>
        <v>YAG10Non-EULevel 7MaleBiosciencesAll</v>
      </c>
      <c r="B5854" s="214" t="s">
        <v>251</v>
      </c>
      <c r="C5854" s="214" t="s">
        <v>252</v>
      </c>
      <c r="D5854" s="214">
        <v>10</v>
      </c>
      <c r="E5854" s="214" t="s">
        <v>141</v>
      </c>
      <c r="F5854" s="214" t="s">
        <v>253</v>
      </c>
      <c r="G5854" s="214" t="s">
        <v>22</v>
      </c>
      <c r="H5854" s="214" t="s">
        <v>51</v>
      </c>
      <c r="I5854" s="214" t="s">
        <v>20</v>
      </c>
      <c r="J5854" s="214">
        <v>345</v>
      </c>
      <c r="K5854" s="214">
        <v>320</v>
      </c>
      <c r="L5854" s="214">
        <v>31.8</v>
      </c>
      <c r="M5854" s="214">
        <v>6.6</v>
      </c>
      <c r="N5854" s="214">
        <v>220</v>
      </c>
      <c r="O5854" s="214">
        <v>33.4</v>
      </c>
      <c r="P5854" s="214">
        <v>1.8</v>
      </c>
      <c r="Q5854" s="214">
        <v>29.1</v>
      </c>
      <c r="R5854" s="214">
        <v>32</v>
      </c>
      <c r="S5854" s="214">
        <v>33.1</v>
      </c>
      <c r="T5854" s="214">
        <v>3.9</v>
      </c>
      <c r="U5854" s="214">
        <v>80</v>
      </c>
      <c r="V5854" s="214">
        <v>28500</v>
      </c>
      <c r="W5854" s="214">
        <v>36100</v>
      </c>
      <c r="X5854" s="214">
        <v>49300</v>
      </c>
    </row>
    <row r="5855" spans="1:24" x14ac:dyDescent="0.25">
      <c r="A5855" t="str">
        <f t="shared" si="92"/>
        <v>YAG10Non-EULevel 7FemaleBusiness and managementAll</v>
      </c>
      <c r="B5855" s="214" t="s">
        <v>251</v>
      </c>
      <c r="C5855" s="214" t="s">
        <v>252</v>
      </c>
      <c r="D5855" s="214">
        <v>10</v>
      </c>
      <c r="E5855" s="214" t="s">
        <v>141</v>
      </c>
      <c r="F5855" s="214" t="s">
        <v>253</v>
      </c>
      <c r="G5855" s="214" t="s">
        <v>21</v>
      </c>
      <c r="H5855" s="214" t="s">
        <v>87</v>
      </c>
      <c r="I5855" s="214" t="s">
        <v>20</v>
      </c>
      <c r="J5855" s="214">
        <v>7445</v>
      </c>
      <c r="K5855" s="214">
        <v>7115</v>
      </c>
      <c r="L5855" s="214">
        <v>57.7</v>
      </c>
      <c r="M5855" s="214">
        <v>4.5</v>
      </c>
      <c r="N5855" s="214">
        <v>3010</v>
      </c>
      <c r="O5855" s="214">
        <v>29.3</v>
      </c>
      <c r="P5855" s="214">
        <v>1.1000000000000001</v>
      </c>
      <c r="Q5855" s="214">
        <v>11.3</v>
      </c>
      <c r="R5855" s="214">
        <v>11.6</v>
      </c>
      <c r="S5855" s="214">
        <v>11.9</v>
      </c>
      <c r="T5855" s="214">
        <v>0.7</v>
      </c>
      <c r="U5855" s="214">
        <v>660</v>
      </c>
      <c r="V5855" s="214">
        <v>14600</v>
      </c>
      <c r="W5855" s="214">
        <v>31400</v>
      </c>
      <c r="X5855" s="214">
        <v>56200</v>
      </c>
    </row>
    <row r="5856" spans="1:24" x14ac:dyDescent="0.25">
      <c r="A5856" t="str">
        <f t="shared" si="92"/>
        <v>YAG10Non-EULevel 7MaleBusiness and managementAll</v>
      </c>
      <c r="B5856" s="214" t="s">
        <v>251</v>
      </c>
      <c r="C5856" s="214" t="s">
        <v>252</v>
      </c>
      <c r="D5856" s="214">
        <v>10</v>
      </c>
      <c r="E5856" s="214" t="s">
        <v>141</v>
      </c>
      <c r="F5856" s="214" t="s">
        <v>253</v>
      </c>
      <c r="G5856" s="214" t="s">
        <v>22</v>
      </c>
      <c r="H5856" s="214" t="s">
        <v>87</v>
      </c>
      <c r="I5856" s="214" t="s">
        <v>20</v>
      </c>
      <c r="J5856" s="214">
        <v>7380</v>
      </c>
      <c r="K5856" s="214">
        <v>7045</v>
      </c>
      <c r="L5856" s="214">
        <v>50.7</v>
      </c>
      <c r="M5856" s="214">
        <v>4.5</v>
      </c>
      <c r="N5856" s="214">
        <v>3475</v>
      </c>
      <c r="O5856" s="214">
        <v>31</v>
      </c>
      <c r="P5856" s="214">
        <v>0.9</v>
      </c>
      <c r="Q5856" s="214">
        <v>16.3</v>
      </c>
      <c r="R5856" s="214">
        <v>17</v>
      </c>
      <c r="S5856" s="214">
        <v>17.399999999999999</v>
      </c>
      <c r="T5856" s="214">
        <v>1</v>
      </c>
      <c r="U5856" s="214">
        <v>985</v>
      </c>
      <c r="V5856" s="214">
        <v>17900</v>
      </c>
      <c r="W5856" s="214">
        <v>35000</v>
      </c>
      <c r="X5856" s="214">
        <v>60600</v>
      </c>
    </row>
    <row r="5857" spans="1:24" x14ac:dyDescent="0.25">
      <c r="A5857" t="str">
        <f t="shared" si="92"/>
        <v>YAG10Non-EULevel 7FemaleCeltic studiesAll</v>
      </c>
      <c r="B5857" s="214" t="s">
        <v>251</v>
      </c>
      <c r="C5857" s="214" t="s">
        <v>252</v>
      </c>
      <c r="D5857" s="214">
        <v>10</v>
      </c>
      <c r="E5857" s="214" t="s">
        <v>141</v>
      </c>
      <c r="F5857" s="214" t="s">
        <v>253</v>
      </c>
      <c r="G5857" s="214" t="s">
        <v>21</v>
      </c>
      <c r="H5857" s="214" t="s">
        <v>92</v>
      </c>
      <c r="I5857" s="214" t="s">
        <v>20</v>
      </c>
      <c r="J5857" s="214">
        <v>0</v>
      </c>
      <c r="K5857" s="214" t="s">
        <v>140</v>
      </c>
      <c r="L5857" s="214" t="s">
        <v>140</v>
      </c>
      <c r="M5857" s="214" t="s">
        <v>140</v>
      </c>
      <c r="N5857" s="214" t="s">
        <v>140</v>
      </c>
      <c r="O5857" s="214" t="s">
        <v>140</v>
      </c>
      <c r="P5857" s="214" t="s">
        <v>140</v>
      </c>
      <c r="Q5857" s="214" t="s">
        <v>140</v>
      </c>
      <c r="R5857" s="214" t="s">
        <v>140</v>
      </c>
      <c r="S5857" s="214" t="s">
        <v>140</v>
      </c>
      <c r="T5857" s="214" t="s">
        <v>140</v>
      </c>
      <c r="U5857" s="214" t="s">
        <v>136</v>
      </c>
      <c r="V5857" s="214" t="s">
        <v>136</v>
      </c>
      <c r="W5857" s="214" t="s">
        <v>136</v>
      </c>
      <c r="X5857" s="214" t="s">
        <v>136</v>
      </c>
    </row>
    <row r="5858" spans="1:24" x14ac:dyDescent="0.25">
      <c r="A5858" t="str">
        <f t="shared" si="92"/>
        <v>YAG10Non-EULevel 7MaleCeltic studiesAll</v>
      </c>
      <c r="B5858" s="214" t="s">
        <v>251</v>
      </c>
      <c r="C5858" s="214" t="s">
        <v>252</v>
      </c>
      <c r="D5858" s="214">
        <v>10</v>
      </c>
      <c r="E5858" s="214" t="s">
        <v>141</v>
      </c>
      <c r="F5858" s="214" t="s">
        <v>253</v>
      </c>
      <c r="G5858" s="214" t="s">
        <v>22</v>
      </c>
      <c r="H5858" s="214" t="s">
        <v>92</v>
      </c>
      <c r="I5858" s="214" t="s">
        <v>20</v>
      </c>
      <c r="J5858" s="214">
        <v>0</v>
      </c>
      <c r="K5858" s="214" t="s">
        <v>140</v>
      </c>
      <c r="L5858" s="214" t="s">
        <v>140</v>
      </c>
      <c r="M5858" s="214" t="s">
        <v>140</v>
      </c>
      <c r="N5858" s="214" t="s">
        <v>140</v>
      </c>
      <c r="O5858" s="214" t="s">
        <v>140</v>
      </c>
      <c r="P5858" s="214" t="s">
        <v>140</v>
      </c>
      <c r="Q5858" s="214" t="s">
        <v>140</v>
      </c>
      <c r="R5858" s="214" t="s">
        <v>140</v>
      </c>
      <c r="S5858" s="214" t="s">
        <v>140</v>
      </c>
      <c r="T5858" s="214" t="s">
        <v>140</v>
      </c>
      <c r="U5858" s="214" t="s">
        <v>140</v>
      </c>
      <c r="V5858" s="214" t="s">
        <v>140</v>
      </c>
      <c r="W5858" s="214" t="s">
        <v>140</v>
      </c>
      <c r="X5858" s="214" t="s">
        <v>140</v>
      </c>
    </row>
    <row r="5859" spans="1:24" x14ac:dyDescent="0.25">
      <c r="A5859" t="str">
        <f t="shared" si="92"/>
        <v>YAG10Non-EULevel 7FemaleChemistryAll</v>
      </c>
      <c r="B5859" s="214" t="s">
        <v>251</v>
      </c>
      <c r="C5859" s="214" t="s">
        <v>252</v>
      </c>
      <c r="D5859" s="214">
        <v>10</v>
      </c>
      <c r="E5859" s="214" t="s">
        <v>141</v>
      </c>
      <c r="F5859" s="214" t="s">
        <v>253</v>
      </c>
      <c r="G5859" s="214" t="s">
        <v>21</v>
      </c>
      <c r="H5859" s="214" t="s">
        <v>63</v>
      </c>
      <c r="I5859" s="214" t="s">
        <v>20</v>
      </c>
      <c r="J5859" s="214">
        <v>45</v>
      </c>
      <c r="K5859" s="214">
        <v>45</v>
      </c>
      <c r="L5859" s="214">
        <v>48</v>
      </c>
      <c r="M5859" s="214">
        <v>3.2</v>
      </c>
      <c r="N5859" s="214">
        <v>25</v>
      </c>
      <c r="O5859" s="214">
        <v>28.2</v>
      </c>
      <c r="P5859" s="214">
        <v>2.2000000000000002</v>
      </c>
      <c r="Q5859" s="214">
        <v>19.399999999999999</v>
      </c>
      <c r="R5859" s="214">
        <v>21.6</v>
      </c>
      <c r="S5859" s="214">
        <v>21.6</v>
      </c>
      <c r="T5859" s="214">
        <v>2.2000000000000002</v>
      </c>
      <c r="U5859" s="214" t="s">
        <v>140</v>
      </c>
      <c r="V5859" s="214" t="s">
        <v>140</v>
      </c>
      <c r="W5859" s="214" t="s">
        <v>140</v>
      </c>
      <c r="X5859" s="214" t="s">
        <v>140</v>
      </c>
    </row>
    <row r="5860" spans="1:24" x14ac:dyDescent="0.25">
      <c r="A5860" t="str">
        <f t="shared" si="92"/>
        <v>YAG10Non-EULevel 7MaleChemistryAll</v>
      </c>
      <c r="B5860" s="214" t="s">
        <v>251</v>
      </c>
      <c r="C5860" s="214" t="s">
        <v>252</v>
      </c>
      <c r="D5860" s="214">
        <v>10</v>
      </c>
      <c r="E5860" s="214" t="s">
        <v>141</v>
      </c>
      <c r="F5860" s="214" t="s">
        <v>253</v>
      </c>
      <c r="G5860" s="214" t="s">
        <v>22</v>
      </c>
      <c r="H5860" s="214" t="s">
        <v>63</v>
      </c>
      <c r="I5860" s="214" t="s">
        <v>20</v>
      </c>
      <c r="J5860" s="214">
        <v>120</v>
      </c>
      <c r="K5860" s="214">
        <v>110</v>
      </c>
      <c r="L5860" s="214">
        <v>42</v>
      </c>
      <c r="M5860" s="214">
        <v>7.1</v>
      </c>
      <c r="N5860" s="214">
        <v>65</v>
      </c>
      <c r="O5860" s="214">
        <v>26.1</v>
      </c>
      <c r="P5860" s="214">
        <v>1.8</v>
      </c>
      <c r="Q5860" s="214">
        <v>26.7</v>
      </c>
      <c r="R5860" s="214">
        <v>29.7</v>
      </c>
      <c r="S5860" s="214">
        <v>30.2</v>
      </c>
      <c r="T5860" s="214">
        <v>3.4</v>
      </c>
      <c r="U5860" s="214">
        <v>25</v>
      </c>
      <c r="V5860" s="214">
        <v>23700</v>
      </c>
      <c r="W5860" s="214">
        <v>33600</v>
      </c>
      <c r="X5860" s="214">
        <v>44200</v>
      </c>
    </row>
    <row r="5861" spans="1:24" x14ac:dyDescent="0.25">
      <c r="A5861" t="str">
        <f t="shared" si="92"/>
        <v>YAG10Non-EULevel 7FemaleCombined and general studiesAll</v>
      </c>
      <c r="B5861" s="214" t="s">
        <v>251</v>
      </c>
      <c r="C5861" s="214" t="s">
        <v>252</v>
      </c>
      <c r="D5861" s="214">
        <v>10</v>
      </c>
      <c r="E5861" s="214" t="s">
        <v>141</v>
      </c>
      <c r="F5861" s="214" t="s">
        <v>253</v>
      </c>
      <c r="G5861" s="214" t="s">
        <v>21</v>
      </c>
      <c r="H5861" s="214" t="s">
        <v>103</v>
      </c>
      <c r="I5861" s="214" t="s">
        <v>20</v>
      </c>
      <c r="J5861" s="214">
        <v>40</v>
      </c>
      <c r="K5861" s="214">
        <v>40</v>
      </c>
      <c r="L5861" s="214">
        <v>44.4</v>
      </c>
      <c r="M5861" s="214">
        <v>0</v>
      </c>
      <c r="N5861" s="214">
        <v>20</v>
      </c>
      <c r="O5861" s="214">
        <v>29.1</v>
      </c>
      <c r="P5861" s="214">
        <v>2.6</v>
      </c>
      <c r="Q5861" s="214">
        <v>23.1</v>
      </c>
      <c r="R5861" s="214">
        <v>23.9</v>
      </c>
      <c r="S5861" s="214">
        <v>23.9</v>
      </c>
      <c r="T5861" s="214">
        <v>0.8</v>
      </c>
      <c r="U5861" s="214" t="s">
        <v>140</v>
      </c>
      <c r="V5861" s="214" t="s">
        <v>140</v>
      </c>
      <c r="W5861" s="214" t="s">
        <v>140</v>
      </c>
      <c r="X5861" s="214" t="s">
        <v>140</v>
      </c>
    </row>
    <row r="5862" spans="1:24" x14ac:dyDescent="0.25">
      <c r="A5862" t="str">
        <f t="shared" si="92"/>
        <v>YAG10Non-EULevel 7MaleCombined and general studiesAll</v>
      </c>
      <c r="B5862" s="214" t="s">
        <v>251</v>
      </c>
      <c r="C5862" s="214" t="s">
        <v>252</v>
      </c>
      <c r="D5862" s="214">
        <v>10</v>
      </c>
      <c r="E5862" s="214" t="s">
        <v>141</v>
      </c>
      <c r="F5862" s="214" t="s">
        <v>253</v>
      </c>
      <c r="G5862" s="214" t="s">
        <v>22</v>
      </c>
      <c r="H5862" s="214" t="s">
        <v>103</v>
      </c>
      <c r="I5862" s="214" t="s">
        <v>20</v>
      </c>
      <c r="J5862" s="214">
        <v>45</v>
      </c>
      <c r="K5862" s="214">
        <v>45</v>
      </c>
      <c r="L5862" s="214">
        <v>62.6</v>
      </c>
      <c r="M5862" s="214">
        <v>2.1</v>
      </c>
      <c r="N5862" s="214">
        <v>15</v>
      </c>
      <c r="O5862" s="214">
        <v>19.399999999999999</v>
      </c>
      <c r="P5862" s="214">
        <v>2.2000000000000002</v>
      </c>
      <c r="Q5862" s="214">
        <v>13</v>
      </c>
      <c r="R5862" s="214">
        <v>13.7</v>
      </c>
      <c r="S5862" s="214">
        <v>15.8</v>
      </c>
      <c r="T5862" s="214">
        <v>2.9</v>
      </c>
      <c r="U5862" s="214" t="s">
        <v>140</v>
      </c>
      <c r="V5862" s="214" t="s">
        <v>140</v>
      </c>
      <c r="W5862" s="214" t="s">
        <v>140</v>
      </c>
      <c r="X5862" s="214" t="s">
        <v>140</v>
      </c>
    </row>
    <row r="5863" spans="1:24" x14ac:dyDescent="0.25">
      <c r="A5863" t="str">
        <f t="shared" si="92"/>
        <v>YAG10Non-EULevel 7FemaleComputingAll</v>
      </c>
      <c r="B5863" s="214" t="s">
        <v>251</v>
      </c>
      <c r="C5863" s="214" t="s">
        <v>252</v>
      </c>
      <c r="D5863" s="214">
        <v>10</v>
      </c>
      <c r="E5863" s="214" t="s">
        <v>141</v>
      </c>
      <c r="F5863" s="214" t="s">
        <v>253</v>
      </c>
      <c r="G5863" s="214" t="s">
        <v>21</v>
      </c>
      <c r="H5863" s="214" t="s">
        <v>71</v>
      </c>
      <c r="I5863" s="214" t="s">
        <v>20</v>
      </c>
      <c r="J5863" s="214">
        <v>745</v>
      </c>
      <c r="K5863" s="214">
        <v>715</v>
      </c>
      <c r="L5863" s="214">
        <v>39.1</v>
      </c>
      <c r="M5863" s="214">
        <v>4.5</v>
      </c>
      <c r="N5863" s="214">
        <v>435</v>
      </c>
      <c r="O5863" s="214">
        <v>33.6</v>
      </c>
      <c r="P5863" s="214">
        <v>1.5</v>
      </c>
      <c r="Q5863" s="214">
        <v>24.2</v>
      </c>
      <c r="R5863" s="214">
        <v>24.8</v>
      </c>
      <c r="S5863" s="214">
        <v>25.7</v>
      </c>
      <c r="T5863" s="214">
        <v>1.5</v>
      </c>
      <c r="U5863" s="214">
        <v>150</v>
      </c>
      <c r="V5863" s="214">
        <v>21200</v>
      </c>
      <c r="W5863" s="214">
        <v>38000</v>
      </c>
      <c r="X5863" s="214">
        <v>55500</v>
      </c>
    </row>
    <row r="5864" spans="1:24" x14ac:dyDescent="0.25">
      <c r="A5864" t="str">
        <f t="shared" si="92"/>
        <v>YAG10Non-EULevel 7MaleComputingAll</v>
      </c>
      <c r="B5864" s="214" t="s">
        <v>251</v>
      </c>
      <c r="C5864" s="214" t="s">
        <v>252</v>
      </c>
      <c r="D5864" s="214">
        <v>10</v>
      </c>
      <c r="E5864" s="214" t="s">
        <v>141</v>
      </c>
      <c r="F5864" s="214" t="s">
        <v>253</v>
      </c>
      <c r="G5864" s="214" t="s">
        <v>22</v>
      </c>
      <c r="H5864" s="214" t="s">
        <v>71</v>
      </c>
      <c r="I5864" s="214" t="s">
        <v>20</v>
      </c>
      <c r="J5864" s="214">
        <v>2790</v>
      </c>
      <c r="K5864" s="214">
        <v>2665</v>
      </c>
      <c r="L5864" s="214">
        <v>28.1</v>
      </c>
      <c r="M5864" s="214">
        <v>4.5</v>
      </c>
      <c r="N5864" s="214">
        <v>1915</v>
      </c>
      <c r="O5864" s="214">
        <v>34.299999999999997</v>
      </c>
      <c r="P5864" s="214">
        <v>1.8</v>
      </c>
      <c r="Q5864" s="214">
        <v>33.9</v>
      </c>
      <c r="R5864" s="214">
        <v>35.299999999999997</v>
      </c>
      <c r="S5864" s="214">
        <v>35.700000000000003</v>
      </c>
      <c r="T5864" s="214">
        <v>1.8</v>
      </c>
      <c r="U5864" s="214">
        <v>815</v>
      </c>
      <c r="V5864" s="214">
        <v>16100</v>
      </c>
      <c r="W5864" s="214">
        <v>37600</v>
      </c>
      <c r="X5864" s="214">
        <v>55800</v>
      </c>
    </row>
    <row r="5865" spans="1:24" x14ac:dyDescent="0.25">
      <c r="A5865" t="str">
        <f t="shared" si="92"/>
        <v>YAG10Non-EULevel 7FemaleCreative arts and designAll</v>
      </c>
      <c r="B5865" s="214" t="s">
        <v>251</v>
      </c>
      <c r="C5865" s="214" t="s">
        <v>252</v>
      </c>
      <c r="D5865" s="214">
        <v>10</v>
      </c>
      <c r="E5865" s="214" t="s">
        <v>141</v>
      </c>
      <c r="F5865" s="214" t="s">
        <v>253</v>
      </c>
      <c r="G5865" s="214" t="s">
        <v>21</v>
      </c>
      <c r="H5865" s="214" t="s">
        <v>99</v>
      </c>
      <c r="I5865" s="214" t="s">
        <v>20</v>
      </c>
      <c r="J5865" s="214">
        <v>950</v>
      </c>
      <c r="K5865" s="214">
        <v>905</v>
      </c>
      <c r="L5865" s="214">
        <v>55.9</v>
      </c>
      <c r="M5865" s="214">
        <v>4.8</v>
      </c>
      <c r="N5865" s="214">
        <v>400</v>
      </c>
      <c r="O5865" s="214">
        <v>30.3</v>
      </c>
      <c r="P5865" s="214">
        <v>1.1000000000000001</v>
      </c>
      <c r="Q5865" s="214">
        <v>11.7</v>
      </c>
      <c r="R5865" s="214">
        <v>12.4</v>
      </c>
      <c r="S5865" s="214">
        <v>12.7</v>
      </c>
      <c r="T5865" s="214">
        <v>1</v>
      </c>
      <c r="U5865" s="214">
        <v>90</v>
      </c>
      <c r="V5865" s="214">
        <v>10400</v>
      </c>
      <c r="W5865" s="214">
        <v>20800</v>
      </c>
      <c r="X5865" s="214">
        <v>36500</v>
      </c>
    </row>
    <row r="5866" spans="1:24" x14ac:dyDescent="0.25">
      <c r="A5866" t="str">
        <f t="shared" si="92"/>
        <v>YAG10Non-EULevel 7MaleCreative arts and designAll</v>
      </c>
      <c r="B5866" s="214" t="s">
        <v>251</v>
      </c>
      <c r="C5866" s="214" t="s">
        <v>252</v>
      </c>
      <c r="D5866" s="214">
        <v>10</v>
      </c>
      <c r="E5866" s="214" t="s">
        <v>141</v>
      </c>
      <c r="F5866" s="214" t="s">
        <v>253</v>
      </c>
      <c r="G5866" s="214" t="s">
        <v>22</v>
      </c>
      <c r="H5866" s="214" t="s">
        <v>99</v>
      </c>
      <c r="I5866" s="214" t="s">
        <v>20</v>
      </c>
      <c r="J5866" s="214">
        <v>425</v>
      </c>
      <c r="K5866" s="214">
        <v>400</v>
      </c>
      <c r="L5866" s="214">
        <v>56.6</v>
      </c>
      <c r="M5866" s="214">
        <v>6.5</v>
      </c>
      <c r="N5866" s="214">
        <v>175</v>
      </c>
      <c r="O5866" s="214">
        <v>24.5</v>
      </c>
      <c r="P5866" s="214">
        <v>1.8</v>
      </c>
      <c r="Q5866" s="214">
        <v>15.9</v>
      </c>
      <c r="R5866" s="214">
        <v>16.399999999999999</v>
      </c>
      <c r="S5866" s="214">
        <v>17.2</v>
      </c>
      <c r="T5866" s="214">
        <v>1.3</v>
      </c>
      <c r="U5866" s="214">
        <v>55</v>
      </c>
      <c r="V5866" s="214">
        <v>17400</v>
      </c>
      <c r="W5866" s="214">
        <v>28500</v>
      </c>
      <c r="X5866" s="214">
        <v>50400</v>
      </c>
    </row>
    <row r="5867" spans="1:24" x14ac:dyDescent="0.25">
      <c r="A5867" t="str">
        <f t="shared" si="92"/>
        <v>YAG10Non-EULevel 7FemaleEconomicsAll</v>
      </c>
      <c r="B5867" s="214" t="s">
        <v>251</v>
      </c>
      <c r="C5867" s="214" t="s">
        <v>252</v>
      </c>
      <c r="D5867" s="214">
        <v>10</v>
      </c>
      <c r="E5867" s="214" t="s">
        <v>141</v>
      </c>
      <c r="F5867" s="214" t="s">
        <v>253</v>
      </c>
      <c r="G5867" s="214" t="s">
        <v>21</v>
      </c>
      <c r="H5867" s="214" t="s">
        <v>79</v>
      </c>
      <c r="I5867" s="214" t="s">
        <v>20</v>
      </c>
      <c r="J5867" s="214">
        <v>735</v>
      </c>
      <c r="K5867" s="214">
        <v>705</v>
      </c>
      <c r="L5867" s="214">
        <v>56.9</v>
      </c>
      <c r="M5867" s="214">
        <v>4.7</v>
      </c>
      <c r="N5867" s="214">
        <v>305</v>
      </c>
      <c r="O5867" s="214">
        <v>26.3</v>
      </c>
      <c r="P5867" s="214">
        <v>1.1000000000000001</v>
      </c>
      <c r="Q5867" s="214">
        <v>14.5</v>
      </c>
      <c r="R5867" s="214">
        <v>15.2</v>
      </c>
      <c r="S5867" s="214">
        <v>15.8</v>
      </c>
      <c r="T5867" s="214">
        <v>1.3</v>
      </c>
      <c r="U5867" s="214">
        <v>90</v>
      </c>
      <c r="V5867" s="214">
        <v>29000</v>
      </c>
      <c r="W5867" s="214">
        <v>44200</v>
      </c>
      <c r="X5867" s="214">
        <v>80700</v>
      </c>
    </row>
    <row r="5868" spans="1:24" x14ac:dyDescent="0.25">
      <c r="A5868" t="str">
        <f t="shared" si="92"/>
        <v>YAG10Non-EULevel 7MaleEconomicsAll</v>
      </c>
      <c r="B5868" s="214" t="s">
        <v>251</v>
      </c>
      <c r="C5868" s="214" t="s">
        <v>252</v>
      </c>
      <c r="D5868" s="214">
        <v>10</v>
      </c>
      <c r="E5868" s="214" t="s">
        <v>141</v>
      </c>
      <c r="F5868" s="214" t="s">
        <v>253</v>
      </c>
      <c r="G5868" s="214" t="s">
        <v>22</v>
      </c>
      <c r="H5868" s="214" t="s">
        <v>79</v>
      </c>
      <c r="I5868" s="214" t="s">
        <v>20</v>
      </c>
      <c r="J5868" s="214">
        <v>645</v>
      </c>
      <c r="K5868" s="214">
        <v>605</v>
      </c>
      <c r="L5868" s="214">
        <v>54.2</v>
      </c>
      <c r="M5868" s="214">
        <v>6</v>
      </c>
      <c r="N5868" s="214">
        <v>280</v>
      </c>
      <c r="O5868" s="214">
        <v>29.9</v>
      </c>
      <c r="P5868" s="214">
        <v>1.3</v>
      </c>
      <c r="Q5868" s="214">
        <v>12.1</v>
      </c>
      <c r="R5868" s="214">
        <v>13.5</v>
      </c>
      <c r="S5868" s="214">
        <v>14.6</v>
      </c>
      <c r="T5868" s="214">
        <v>2.6</v>
      </c>
      <c r="U5868" s="214">
        <v>60</v>
      </c>
      <c r="V5868" s="214">
        <v>19700</v>
      </c>
      <c r="W5868" s="214">
        <v>41200</v>
      </c>
      <c r="X5868" s="214">
        <v>87200</v>
      </c>
    </row>
    <row r="5869" spans="1:24" x14ac:dyDescent="0.25">
      <c r="A5869" t="str">
        <f t="shared" si="92"/>
        <v>YAG10Non-EULevel 7FemaleEducation and teachingAll</v>
      </c>
      <c r="B5869" s="214" t="s">
        <v>251</v>
      </c>
      <c r="C5869" s="214" t="s">
        <v>252</v>
      </c>
      <c r="D5869" s="214">
        <v>10</v>
      </c>
      <c r="E5869" s="214" t="s">
        <v>141</v>
      </c>
      <c r="F5869" s="214" t="s">
        <v>253</v>
      </c>
      <c r="G5869" s="214" t="s">
        <v>21</v>
      </c>
      <c r="H5869" s="214" t="s">
        <v>101</v>
      </c>
      <c r="I5869" s="214" t="s">
        <v>20</v>
      </c>
      <c r="J5869" s="214">
        <v>1015</v>
      </c>
      <c r="K5869" s="214">
        <v>960</v>
      </c>
      <c r="L5869" s="214">
        <v>62.9</v>
      </c>
      <c r="M5869" s="214">
        <v>5.2</v>
      </c>
      <c r="N5869" s="214">
        <v>355</v>
      </c>
      <c r="O5869" s="214">
        <v>20.5</v>
      </c>
      <c r="P5869" s="214">
        <v>1.4</v>
      </c>
      <c r="Q5869" s="214">
        <v>13.3</v>
      </c>
      <c r="R5869" s="214">
        <v>14.4</v>
      </c>
      <c r="S5869" s="214">
        <v>15.2</v>
      </c>
      <c r="T5869" s="214">
        <v>1.9</v>
      </c>
      <c r="U5869" s="214">
        <v>110</v>
      </c>
      <c r="V5869" s="214">
        <v>15300</v>
      </c>
      <c r="W5869" s="214">
        <v>28100</v>
      </c>
      <c r="X5869" s="214">
        <v>38700</v>
      </c>
    </row>
    <row r="5870" spans="1:24" x14ac:dyDescent="0.25">
      <c r="A5870" t="str">
        <f t="shared" si="92"/>
        <v>YAG10Non-EULevel 7MaleEducation and teachingAll</v>
      </c>
      <c r="B5870" s="214" t="s">
        <v>251</v>
      </c>
      <c r="C5870" s="214" t="s">
        <v>252</v>
      </c>
      <c r="D5870" s="214">
        <v>10</v>
      </c>
      <c r="E5870" s="214" t="s">
        <v>141</v>
      </c>
      <c r="F5870" s="214" t="s">
        <v>253</v>
      </c>
      <c r="G5870" s="214" t="s">
        <v>22</v>
      </c>
      <c r="H5870" s="214" t="s">
        <v>101</v>
      </c>
      <c r="I5870" s="214" t="s">
        <v>20</v>
      </c>
      <c r="J5870" s="214">
        <v>400</v>
      </c>
      <c r="K5870" s="214">
        <v>365</v>
      </c>
      <c r="L5870" s="214">
        <v>55.1</v>
      </c>
      <c r="M5870" s="214">
        <v>8</v>
      </c>
      <c r="N5870" s="214">
        <v>165</v>
      </c>
      <c r="O5870" s="214">
        <v>23.2</v>
      </c>
      <c r="P5870" s="214">
        <v>1.1000000000000001</v>
      </c>
      <c r="Q5870" s="214">
        <v>16.3</v>
      </c>
      <c r="R5870" s="214">
        <v>19.3</v>
      </c>
      <c r="S5870" s="214">
        <v>20.7</v>
      </c>
      <c r="T5870" s="214">
        <v>4.4000000000000004</v>
      </c>
      <c r="U5870" s="214">
        <v>50</v>
      </c>
      <c r="V5870" s="214">
        <v>26300</v>
      </c>
      <c r="W5870" s="214">
        <v>40200</v>
      </c>
      <c r="X5870" s="214">
        <v>52200</v>
      </c>
    </row>
    <row r="5871" spans="1:24" x14ac:dyDescent="0.25">
      <c r="A5871" t="str">
        <f t="shared" si="92"/>
        <v>YAG10Non-EULevel 7FemaleEngineeringAll</v>
      </c>
      <c r="B5871" s="214" t="s">
        <v>251</v>
      </c>
      <c r="C5871" s="214" t="s">
        <v>252</v>
      </c>
      <c r="D5871" s="214">
        <v>10</v>
      </c>
      <c r="E5871" s="214" t="s">
        <v>141</v>
      </c>
      <c r="F5871" s="214" t="s">
        <v>253</v>
      </c>
      <c r="G5871" s="214" t="s">
        <v>21</v>
      </c>
      <c r="H5871" s="214" t="s">
        <v>68</v>
      </c>
      <c r="I5871" s="214" t="s">
        <v>20</v>
      </c>
      <c r="J5871" s="214">
        <v>895</v>
      </c>
      <c r="K5871" s="214">
        <v>850</v>
      </c>
      <c r="L5871" s="214">
        <v>47.3</v>
      </c>
      <c r="M5871" s="214">
        <v>4.7</v>
      </c>
      <c r="N5871" s="214">
        <v>450</v>
      </c>
      <c r="O5871" s="214">
        <v>32.4</v>
      </c>
      <c r="P5871" s="214">
        <v>1.5</v>
      </c>
      <c r="Q5871" s="214">
        <v>17</v>
      </c>
      <c r="R5871" s="214">
        <v>18.2</v>
      </c>
      <c r="S5871" s="214">
        <v>18.8</v>
      </c>
      <c r="T5871" s="214">
        <v>1.8</v>
      </c>
      <c r="U5871" s="214">
        <v>135</v>
      </c>
      <c r="V5871" s="214">
        <v>23700</v>
      </c>
      <c r="W5871" s="214">
        <v>40900</v>
      </c>
      <c r="X5871" s="214">
        <v>56200</v>
      </c>
    </row>
    <row r="5872" spans="1:24" x14ac:dyDescent="0.25">
      <c r="A5872" t="str">
        <f t="shared" si="92"/>
        <v>YAG10Non-EULevel 7MaleEngineeringAll</v>
      </c>
      <c r="B5872" s="214" t="s">
        <v>251</v>
      </c>
      <c r="C5872" s="214" t="s">
        <v>252</v>
      </c>
      <c r="D5872" s="214">
        <v>10</v>
      </c>
      <c r="E5872" s="214" t="s">
        <v>141</v>
      </c>
      <c r="F5872" s="214" t="s">
        <v>253</v>
      </c>
      <c r="G5872" s="214" t="s">
        <v>22</v>
      </c>
      <c r="H5872" s="214" t="s">
        <v>68</v>
      </c>
      <c r="I5872" s="214" t="s">
        <v>20</v>
      </c>
      <c r="J5872" s="214">
        <v>3795</v>
      </c>
      <c r="K5872" s="214">
        <v>3580</v>
      </c>
      <c r="L5872" s="214">
        <v>37.9</v>
      </c>
      <c r="M5872" s="214">
        <v>5.6</v>
      </c>
      <c r="N5872" s="214">
        <v>2220</v>
      </c>
      <c r="O5872" s="214">
        <v>33.1</v>
      </c>
      <c r="P5872" s="214">
        <v>1.7</v>
      </c>
      <c r="Q5872" s="214">
        <v>24.5</v>
      </c>
      <c r="R5872" s="214">
        <v>26.5</v>
      </c>
      <c r="S5872" s="214">
        <v>27.3</v>
      </c>
      <c r="T5872" s="214">
        <v>2.8</v>
      </c>
      <c r="U5872" s="214">
        <v>775</v>
      </c>
      <c r="V5872" s="214">
        <v>23700</v>
      </c>
      <c r="W5872" s="214">
        <v>42000</v>
      </c>
      <c r="X5872" s="214">
        <v>57300</v>
      </c>
    </row>
    <row r="5873" spans="1:24" x14ac:dyDescent="0.25">
      <c r="A5873" t="str">
        <f t="shared" si="92"/>
        <v>YAG10Non-EULevel 7FemaleEnglish studiesAll</v>
      </c>
      <c r="B5873" s="214" t="s">
        <v>251</v>
      </c>
      <c r="C5873" s="214" t="s">
        <v>252</v>
      </c>
      <c r="D5873" s="214">
        <v>10</v>
      </c>
      <c r="E5873" s="214" t="s">
        <v>141</v>
      </c>
      <c r="F5873" s="214" t="s">
        <v>253</v>
      </c>
      <c r="G5873" s="214" t="s">
        <v>21</v>
      </c>
      <c r="H5873" s="214" t="s">
        <v>90</v>
      </c>
      <c r="I5873" s="214" t="s">
        <v>20</v>
      </c>
      <c r="J5873" s="214">
        <v>615</v>
      </c>
      <c r="K5873" s="214">
        <v>580</v>
      </c>
      <c r="L5873" s="214">
        <v>63.6</v>
      </c>
      <c r="M5873" s="214">
        <v>5.7</v>
      </c>
      <c r="N5873" s="214">
        <v>210</v>
      </c>
      <c r="O5873" s="214">
        <v>22.4</v>
      </c>
      <c r="P5873" s="214">
        <v>1.4</v>
      </c>
      <c r="Q5873" s="214">
        <v>11.1</v>
      </c>
      <c r="R5873" s="214">
        <v>12.1</v>
      </c>
      <c r="S5873" s="214">
        <v>12.7</v>
      </c>
      <c r="T5873" s="214">
        <v>1.6</v>
      </c>
      <c r="U5873" s="214">
        <v>55</v>
      </c>
      <c r="V5873" s="214">
        <v>11300</v>
      </c>
      <c r="W5873" s="214">
        <v>24800</v>
      </c>
      <c r="X5873" s="214">
        <v>36900</v>
      </c>
    </row>
    <row r="5874" spans="1:24" x14ac:dyDescent="0.25">
      <c r="A5874" t="str">
        <f t="shared" si="92"/>
        <v>YAG10Non-EULevel 7MaleEnglish studiesAll</v>
      </c>
      <c r="B5874" s="214" t="s">
        <v>251</v>
      </c>
      <c r="C5874" s="214" t="s">
        <v>252</v>
      </c>
      <c r="D5874" s="214">
        <v>10</v>
      </c>
      <c r="E5874" s="214" t="s">
        <v>141</v>
      </c>
      <c r="F5874" s="214" t="s">
        <v>253</v>
      </c>
      <c r="G5874" s="214" t="s">
        <v>22</v>
      </c>
      <c r="H5874" s="214" t="s">
        <v>90</v>
      </c>
      <c r="I5874" s="214" t="s">
        <v>20</v>
      </c>
      <c r="J5874" s="214">
        <v>215</v>
      </c>
      <c r="K5874" s="214">
        <v>210</v>
      </c>
      <c r="L5874" s="214">
        <v>65.5</v>
      </c>
      <c r="M5874" s="214">
        <v>2.6</v>
      </c>
      <c r="N5874" s="214">
        <v>70</v>
      </c>
      <c r="O5874" s="214">
        <v>21.1</v>
      </c>
      <c r="P5874" s="214">
        <v>2.4</v>
      </c>
      <c r="Q5874" s="214">
        <v>8.1</v>
      </c>
      <c r="R5874" s="214">
        <v>9.1</v>
      </c>
      <c r="S5874" s="214">
        <v>11</v>
      </c>
      <c r="T5874" s="214">
        <v>2.9</v>
      </c>
      <c r="U5874" s="214">
        <v>15</v>
      </c>
      <c r="V5874" s="214">
        <v>12300</v>
      </c>
      <c r="W5874" s="214">
        <v>36300</v>
      </c>
      <c r="X5874" s="214">
        <v>52200</v>
      </c>
    </row>
    <row r="5875" spans="1:24" x14ac:dyDescent="0.25">
      <c r="A5875" t="str">
        <f t="shared" si="92"/>
        <v>YAG10Non-EULevel 7FemaleGeneral, applied and forensic sciencesAll</v>
      </c>
      <c r="B5875" s="214" t="s">
        <v>251</v>
      </c>
      <c r="C5875" s="214" t="s">
        <v>252</v>
      </c>
      <c r="D5875" s="214">
        <v>10</v>
      </c>
      <c r="E5875" s="214" t="s">
        <v>141</v>
      </c>
      <c r="F5875" s="214" t="s">
        <v>253</v>
      </c>
      <c r="G5875" s="214" t="s">
        <v>21</v>
      </c>
      <c r="H5875" s="214" t="s">
        <v>143</v>
      </c>
      <c r="I5875" s="214" t="s">
        <v>20</v>
      </c>
      <c r="J5875" s="214">
        <v>120</v>
      </c>
      <c r="K5875" s="214">
        <v>110</v>
      </c>
      <c r="L5875" s="214">
        <v>52</v>
      </c>
      <c r="M5875" s="214">
        <v>5.9</v>
      </c>
      <c r="N5875" s="214">
        <v>55</v>
      </c>
      <c r="O5875" s="214">
        <v>28.3</v>
      </c>
      <c r="P5875" s="214">
        <v>1.8</v>
      </c>
      <c r="Q5875" s="214">
        <v>16.2</v>
      </c>
      <c r="R5875" s="214">
        <v>17.100000000000001</v>
      </c>
      <c r="S5875" s="214">
        <v>18</v>
      </c>
      <c r="T5875" s="214">
        <v>1.8</v>
      </c>
      <c r="U5875" s="214">
        <v>15</v>
      </c>
      <c r="V5875" s="214">
        <v>17700</v>
      </c>
      <c r="W5875" s="214">
        <v>28100</v>
      </c>
      <c r="X5875" s="214">
        <v>38900</v>
      </c>
    </row>
    <row r="5876" spans="1:24" x14ac:dyDescent="0.25">
      <c r="A5876" t="str">
        <f t="shared" si="92"/>
        <v>YAG10Non-EULevel 7MaleGeneral, applied and forensic sciencesAll</v>
      </c>
      <c r="B5876" s="214" t="s">
        <v>251</v>
      </c>
      <c r="C5876" s="214" t="s">
        <v>252</v>
      </c>
      <c r="D5876" s="214">
        <v>10</v>
      </c>
      <c r="E5876" s="214" t="s">
        <v>141</v>
      </c>
      <c r="F5876" s="214" t="s">
        <v>253</v>
      </c>
      <c r="G5876" s="214" t="s">
        <v>22</v>
      </c>
      <c r="H5876" s="214" t="s">
        <v>143</v>
      </c>
      <c r="I5876" s="214" t="s">
        <v>20</v>
      </c>
      <c r="J5876" s="214">
        <v>60</v>
      </c>
      <c r="K5876" s="214">
        <v>55</v>
      </c>
      <c r="L5876" s="214">
        <v>52</v>
      </c>
      <c r="M5876" s="214">
        <v>8.4</v>
      </c>
      <c r="N5876" s="214">
        <v>25</v>
      </c>
      <c r="O5876" s="214">
        <v>21.4</v>
      </c>
      <c r="P5876" s="214">
        <v>0.6</v>
      </c>
      <c r="Q5876" s="214">
        <v>22.2</v>
      </c>
      <c r="R5876" s="214">
        <v>25.9</v>
      </c>
      <c r="S5876" s="214">
        <v>25.9</v>
      </c>
      <c r="T5876" s="214">
        <v>3.7</v>
      </c>
      <c r="U5876" s="214">
        <v>10</v>
      </c>
      <c r="V5876" s="214">
        <v>11000</v>
      </c>
      <c r="W5876" s="214">
        <v>34700</v>
      </c>
      <c r="X5876" s="214">
        <v>40200</v>
      </c>
    </row>
    <row r="5877" spans="1:24" x14ac:dyDescent="0.25">
      <c r="A5877" t="str">
        <f t="shared" si="92"/>
        <v>YAG10Non-EULevel 7FemaleGeography, earth and environmental studiesAll</v>
      </c>
      <c r="B5877" s="214" t="s">
        <v>251</v>
      </c>
      <c r="C5877" s="214" t="s">
        <v>252</v>
      </c>
      <c r="D5877" s="214">
        <v>10</v>
      </c>
      <c r="E5877" s="214" t="s">
        <v>141</v>
      </c>
      <c r="F5877" s="214" t="s">
        <v>253</v>
      </c>
      <c r="G5877" s="214" t="s">
        <v>21</v>
      </c>
      <c r="H5877" s="214" t="s">
        <v>144</v>
      </c>
      <c r="I5877" s="214" t="s">
        <v>20</v>
      </c>
      <c r="J5877" s="214">
        <v>345</v>
      </c>
      <c r="K5877" s="214">
        <v>330</v>
      </c>
      <c r="L5877" s="214">
        <v>52.3</v>
      </c>
      <c r="M5877" s="214">
        <v>4.5</v>
      </c>
      <c r="N5877" s="214">
        <v>160</v>
      </c>
      <c r="O5877" s="214">
        <v>29.5</v>
      </c>
      <c r="P5877" s="214">
        <v>1.4</v>
      </c>
      <c r="Q5877" s="214">
        <v>13.8</v>
      </c>
      <c r="R5877" s="214">
        <v>15.3</v>
      </c>
      <c r="S5877" s="214">
        <v>16.8</v>
      </c>
      <c r="T5877" s="214">
        <v>3</v>
      </c>
      <c r="U5877" s="214">
        <v>35</v>
      </c>
      <c r="V5877" s="214">
        <v>22300</v>
      </c>
      <c r="W5877" s="214">
        <v>33600</v>
      </c>
      <c r="X5877" s="214">
        <v>51800</v>
      </c>
    </row>
    <row r="5878" spans="1:24" x14ac:dyDescent="0.25">
      <c r="A5878" t="str">
        <f t="shared" si="92"/>
        <v>YAG10Non-EULevel 7MaleGeography, earth and environmental studiesAll</v>
      </c>
      <c r="B5878" s="214" t="s">
        <v>251</v>
      </c>
      <c r="C5878" s="214" t="s">
        <v>252</v>
      </c>
      <c r="D5878" s="214">
        <v>10</v>
      </c>
      <c r="E5878" s="214" t="s">
        <v>141</v>
      </c>
      <c r="F5878" s="214" t="s">
        <v>253</v>
      </c>
      <c r="G5878" s="214" t="s">
        <v>22</v>
      </c>
      <c r="H5878" s="214" t="s">
        <v>144</v>
      </c>
      <c r="I5878" s="214" t="s">
        <v>20</v>
      </c>
      <c r="J5878" s="214">
        <v>430</v>
      </c>
      <c r="K5878" s="214">
        <v>400</v>
      </c>
      <c r="L5878" s="214">
        <v>48.1</v>
      </c>
      <c r="M5878" s="214">
        <v>6.5</v>
      </c>
      <c r="N5878" s="214">
        <v>210</v>
      </c>
      <c r="O5878" s="214">
        <v>30.4</v>
      </c>
      <c r="P5878" s="214">
        <v>0.9</v>
      </c>
      <c r="Q5878" s="214">
        <v>18.399999999999999</v>
      </c>
      <c r="R5878" s="214">
        <v>20.100000000000001</v>
      </c>
      <c r="S5878" s="214">
        <v>20.6</v>
      </c>
      <c r="T5878" s="214">
        <v>2.2000000000000002</v>
      </c>
      <c r="U5878" s="214">
        <v>60</v>
      </c>
      <c r="V5878" s="214">
        <v>21200</v>
      </c>
      <c r="W5878" s="214">
        <v>34700</v>
      </c>
      <c r="X5878" s="214">
        <v>47100</v>
      </c>
    </row>
    <row r="5879" spans="1:24" x14ac:dyDescent="0.25">
      <c r="A5879" t="str">
        <f t="shared" si="92"/>
        <v>YAG10Non-EULevel 7FemaleHealth and social careAll</v>
      </c>
      <c r="B5879" s="214" t="s">
        <v>251</v>
      </c>
      <c r="C5879" s="214" t="s">
        <v>252</v>
      </c>
      <c r="D5879" s="214">
        <v>10</v>
      </c>
      <c r="E5879" s="214" t="s">
        <v>141</v>
      </c>
      <c r="F5879" s="214" t="s">
        <v>253</v>
      </c>
      <c r="G5879" s="214" t="s">
        <v>21</v>
      </c>
      <c r="H5879" s="214" t="s">
        <v>83</v>
      </c>
      <c r="I5879" s="214" t="s">
        <v>20</v>
      </c>
      <c r="J5879" s="214">
        <v>80</v>
      </c>
      <c r="K5879" s="214">
        <v>70</v>
      </c>
      <c r="L5879" s="214">
        <v>37.200000000000003</v>
      </c>
      <c r="M5879" s="214">
        <v>11.6</v>
      </c>
      <c r="N5879" s="214">
        <v>45</v>
      </c>
      <c r="O5879" s="214">
        <v>26.3</v>
      </c>
      <c r="P5879" s="214">
        <v>4.4000000000000004</v>
      </c>
      <c r="Q5879" s="214">
        <v>26.3</v>
      </c>
      <c r="R5879" s="214">
        <v>30.7</v>
      </c>
      <c r="S5879" s="214">
        <v>32.1</v>
      </c>
      <c r="T5879" s="214">
        <v>5.8</v>
      </c>
      <c r="U5879" s="214">
        <v>15</v>
      </c>
      <c r="V5879" s="214">
        <v>21500</v>
      </c>
      <c r="W5879" s="214">
        <v>37200</v>
      </c>
      <c r="X5879" s="214">
        <v>50000</v>
      </c>
    </row>
    <row r="5880" spans="1:24" x14ac:dyDescent="0.25">
      <c r="A5880" t="str">
        <f t="shared" si="92"/>
        <v>YAG10Non-EULevel 7MaleHealth and social careAll</v>
      </c>
      <c r="B5880" s="214" t="s">
        <v>251</v>
      </c>
      <c r="C5880" s="214" t="s">
        <v>252</v>
      </c>
      <c r="D5880" s="214">
        <v>10</v>
      </c>
      <c r="E5880" s="214" t="s">
        <v>141</v>
      </c>
      <c r="F5880" s="214" t="s">
        <v>253</v>
      </c>
      <c r="G5880" s="214" t="s">
        <v>22</v>
      </c>
      <c r="H5880" s="214" t="s">
        <v>83</v>
      </c>
      <c r="I5880" s="214" t="s">
        <v>20</v>
      </c>
      <c r="J5880" s="214">
        <v>25</v>
      </c>
      <c r="K5880" s="214">
        <v>20</v>
      </c>
      <c r="L5880" s="214">
        <v>31.1</v>
      </c>
      <c r="M5880" s="214">
        <v>4.3</v>
      </c>
      <c r="N5880" s="214">
        <v>15</v>
      </c>
      <c r="O5880" s="214">
        <v>8.9</v>
      </c>
      <c r="P5880" s="214">
        <v>4.4000000000000004</v>
      </c>
      <c r="Q5880" s="214">
        <v>42.2</v>
      </c>
      <c r="R5880" s="214">
        <v>55.6</v>
      </c>
      <c r="S5880" s="214">
        <v>55.6</v>
      </c>
      <c r="T5880" s="214">
        <v>13.3</v>
      </c>
      <c r="U5880" s="214" t="s">
        <v>140</v>
      </c>
      <c r="V5880" s="214" t="s">
        <v>140</v>
      </c>
      <c r="W5880" s="214" t="s">
        <v>140</v>
      </c>
      <c r="X5880" s="214" t="s">
        <v>140</v>
      </c>
    </row>
    <row r="5881" spans="1:24" x14ac:dyDescent="0.25">
      <c r="A5881" t="str">
        <f t="shared" si="92"/>
        <v>YAG10Non-EULevel 7FemaleHistory and archaeologyAll</v>
      </c>
      <c r="B5881" s="214" t="s">
        <v>251</v>
      </c>
      <c r="C5881" s="214" t="s">
        <v>252</v>
      </c>
      <c r="D5881" s="214">
        <v>10</v>
      </c>
      <c r="E5881" s="214" t="s">
        <v>141</v>
      </c>
      <c r="F5881" s="214" t="s">
        <v>253</v>
      </c>
      <c r="G5881" s="214" t="s">
        <v>21</v>
      </c>
      <c r="H5881" s="214" t="s">
        <v>95</v>
      </c>
      <c r="I5881" s="214" t="s">
        <v>20</v>
      </c>
      <c r="J5881" s="214">
        <v>415</v>
      </c>
      <c r="K5881" s="214">
        <v>395</v>
      </c>
      <c r="L5881" s="214">
        <v>58.4</v>
      </c>
      <c r="M5881" s="214">
        <v>4</v>
      </c>
      <c r="N5881" s="214">
        <v>165</v>
      </c>
      <c r="O5881" s="214">
        <v>23.8</v>
      </c>
      <c r="P5881" s="214">
        <v>1.3</v>
      </c>
      <c r="Q5881" s="214">
        <v>14.9</v>
      </c>
      <c r="R5881" s="214">
        <v>15.9</v>
      </c>
      <c r="S5881" s="214">
        <v>16.399999999999999</v>
      </c>
      <c r="T5881" s="214">
        <v>1.6</v>
      </c>
      <c r="U5881" s="214">
        <v>50</v>
      </c>
      <c r="V5881" s="214">
        <v>15300</v>
      </c>
      <c r="W5881" s="214">
        <v>28800</v>
      </c>
      <c r="X5881" s="214">
        <v>42300</v>
      </c>
    </row>
    <row r="5882" spans="1:24" x14ac:dyDescent="0.25">
      <c r="A5882" t="str">
        <f t="shared" si="92"/>
        <v>YAG10Non-EULevel 7MaleHistory and archaeologyAll</v>
      </c>
      <c r="B5882" s="214" t="s">
        <v>251</v>
      </c>
      <c r="C5882" s="214" t="s">
        <v>252</v>
      </c>
      <c r="D5882" s="214">
        <v>10</v>
      </c>
      <c r="E5882" s="214" t="s">
        <v>141</v>
      </c>
      <c r="F5882" s="214" t="s">
        <v>253</v>
      </c>
      <c r="G5882" s="214" t="s">
        <v>22</v>
      </c>
      <c r="H5882" s="214" t="s">
        <v>95</v>
      </c>
      <c r="I5882" s="214" t="s">
        <v>20</v>
      </c>
      <c r="J5882" s="214">
        <v>235</v>
      </c>
      <c r="K5882" s="214">
        <v>225</v>
      </c>
      <c r="L5882" s="214">
        <v>66.5</v>
      </c>
      <c r="M5882" s="214">
        <v>4.4000000000000004</v>
      </c>
      <c r="N5882" s="214">
        <v>75</v>
      </c>
      <c r="O5882" s="214">
        <v>17.600000000000001</v>
      </c>
      <c r="P5882" s="214">
        <v>2.6</v>
      </c>
      <c r="Q5882" s="214">
        <v>11.3</v>
      </c>
      <c r="R5882" s="214">
        <v>12.2</v>
      </c>
      <c r="S5882" s="214">
        <v>13.2</v>
      </c>
      <c r="T5882" s="214">
        <v>1.9</v>
      </c>
      <c r="U5882" s="214">
        <v>25</v>
      </c>
      <c r="V5882" s="214">
        <v>23000</v>
      </c>
      <c r="W5882" s="214">
        <v>38900</v>
      </c>
      <c r="X5882" s="214">
        <v>63900</v>
      </c>
    </row>
    <row r="5883" spans="1:24" x14ac:dyDescent="0.25">
      <c r="A5883" t="str">
        <f t="shared" si="92"/>
        <v>YAG10Non-EULevel 7FemaleLanguages and area studiesAll</v>
      </c>
      <c r="B5883" s="214" t="s">
        <v>251</v>
      </c>
      <c r="C5883" s="214" t="s">
        <v>252</v>
      </c>
      <c r="D5883" s="214">
        <v>10</v>
      </c>
      <c r="E5883" s="214" t="s">
        <v>141</v>
      </c>
      <c r="F5883" s="214" t="s">
        <v>253</v>
      </c>
      <c r="G5883" s="214" t="s">
        <v>21</v>
      </c>
      <c r="H5883" s="214" t="s">
        <v>168</v>
      </c>
      <c r="I5883" s="214" t="s">
        <v>20</v>
      </c>
      <c r="J5883" s="214">
        <v>475</v>
      </c>
      <c r="K5883" s="214">
        <v>445</v>
      </c>
      <c r="L5883" s="214">
        <v>61.6</v>
      </c>
      <c r="M5883" s="214">
        <v>6.1</v>
      </c>
      <c r="N5883" s="214">
        <v>170</v>
      </c>
      <c r="O5883" s="214">
        <v>23.2</v>
      </c>
      <c r="P5883" s="214">
        <v>0.9</v>
      </c>
      <c r="Q5883" s="214">
        <v>12.4</v>
      </c>
      <c r="R5883" s="214">
        <v>13.2</v>
      </c>
      <c r="S5883" s="214">
        <v>14.3</v>
      </c>
      <c r="T5883" s="214">
        <v>1.8</v>
      </c>
      <c r="U5883" s="214">
        <v>50</v>
      </c>
      <c r="V5883" s="214">
        <v>10400</v>
      </c>
      <c r="W5883" s="214">
        <v>30800</v>
      </c>
      <c r="X5883" s="214">
        <v>43400</v>
      </c>
    </row>
    <row r="5884" spans="1:24" x14ac:dyDescent="0.25">
      <c r="A5884" t="str">
        <f t="shared" ref="A5884:A5947" si="93">"YAG"&amp;D5884 &amp;E5884 &amp;F5884 &amp; G5884 &amp;H5884 &amp;I5884</f>
        <v>YAG10Non-EULevel 7MaleLanguages and area studiesAll</v>
      </c>
      <c r="B5884" s="214" t="s">
        <v>251</v>
      </c>
      <c r="C5884" s="214" t="s">
        <v>252</v>
      </c>
      <c r="D5884" s="214">
        <v>10</v>
      </c>
      <c r="E5884" s="214" t="s">
        <v>141</v>
      </c>
      <c r="F5884" s="214" t="s">
        <v>253</v>
      </c>
      <c r="G5884" s="214" t="s">
        <v>22</v>
      </c>
      <c r="H5884" s="214" t="s">
        <v>168</v>
      </c>
      <c r="I5884" s="214" t="s">
        <v>20</v>
      </c>
      <c r="J5884" s="214">
        <v>205</v>
      </c>
      <c r="K5884" s="214">
        <v>195</v>
      </c>
      <c r="L5884" s="214">
        <v>66.3</v>
      </c>
      <c r="M5884" s="214">
        <v>4.4000000000000004</v>
      </c>
      <c r="N5884" s="214">
        <v>65</v>
      </c>
      <c r="O5884" s="214">
        <v>21.9</v>
      </c>
      <c r="P5884" s="214">
        <v>0.5</v>
      </c>
      <c r="Q5884" s="214">
        <v>9.1</v>
      </c>
      <c r="R5884" s="214">
        <v>9.1</v>
      </c>
      <c r="S5884" s="214">
        <v>11.3</v>
      </c>
      <c r="T5884" s="214">
        <v>2.2000000000000002</v>
      </c>
      <c r="U5884" s="214" t="s">
        <v>140</v>
      </c>
      <c r="V5884" s="214" t="s">
        <v>140</v>
      </c>
      <c r="W5884" s="214" t="s">
        <v>140</v>
      </c>
      <c r="X5884" s="214" t="s">
        <v>140</v>
      </c>
    </row>
    <row r="5885" spans="1:24" x14ac:dyDescent="0.25">
      <c r="A5885" t="str">
        <f t="shared" si="93"/>
        <v>YAG10Non-EULevel 7FemaleLawAll</v>
      </c>
      <c r="B5885" s="214" t="s">
        <v>251</v>
      </c>
      <c r="C5885" s="214" t="s">
        <v>252</v>
      </c>
      <c r="D5885" s="214">
        <v>10</v>
      </c>
      <c r="E5885" s="214" t="s">
        <v>141</v>
      </c>
      <c r="F5885" s="214" t="s">
        <v>253</v>
      </c>
      <c r="G5885" s="214" t="s">
        <v>21</v>
      </c>
      <c r="H5885" s="214" t="s">
        <v>85</v>
      </c>
      <c r="I5885" s="214" t="s">
        <v>20</v>
      </c>
      <c r="J5885" s="214">
        <v>1310</v>
      </c>
      <c r="K5885" s="214">
        <v>1255</v>
      </c>
      <c r="L5885" s="214">
        <v>62.7</v>
      </c>
      <c r="M5885" s="214">
        <v>4</v>
      </c>
      <c r="N5885" s="214">
        <v>470</v>
      </c>
      <c r="O5885" s="214">
        <v>23.7</v>
      </c>
      <c r="P5885" s="214">
        <v>0.6</v>
      </c>
      <c r="Q5885" s="214">
        <v>11.5</v>
      </c>
      <c r="R5885" s="214">
        <v>12.3</v>
      </c>
      <c r="S5885" s="214">
        <v>13</v>
      </c>
      <c r="T5885" s="214">
        <v>1.5</v>
      </c>
      <c r="U5885" s="214">
        <v>120</v>
      </c>
      <c r="V5885" s="214">
        <v>18200</v>
      </c>
      <c r="W5885" s="214">
        <v>35800</v>
      </c>
      <c r="X5885" s="214">
        <v>61700</v>
      </c>
    </row>
    <row r="5886" spans="1:24" x14ac:dyDescent="0.25">
      <c r="A5886" t="str">
        <f t="shared" si="93"/>
        <v>YAG10Non-EULevel 7MaleLawAll</v>
      </c>
      <c r="B5886" s="214" t="s">
        <v>251</v>
      </c>
      <c r="C5886" s="214" t="s">
        <v>252</v>
      </c>
      <c r="D5886" s="214">
        <v>10</v>
      </c>
      <c r="E5886" s="214" t="s">
        <v>141</v>
      </c>
      <c r="F5886" s="214" t="s">
        <v>253</v>
      </c>
      <c r="G5886" s="214" t="s">
        <v>22</v>
      </c>
      <c r="H5886" s="214" t="s">
        <v>85</v>
      </c>
      <c r="I5886" s="214" t="s">
        <v>20</v>
      </c>
      <c r="J5886" s="214">
        <v>1225</v>
      </c>
      <c r="K5886" s="214">
        <v>1175</v>
      </c>
      <c r="L5886" s="214">
        <v>58.7</v>
      </c>
      <c r="M5886" s="214">
        <v>4.2</v>
      </c>
      <c r="N5886" s="214">
        <v>485</v>
      </c>
      <c r="O5886" s="214">
        <v>26.7</v>
      </c>
      <c r="P5886" s="214">
        <v>1.3</v>
      </c>
      <c r="Q5886" s="214">
        <v>11.8</v>
      </c>
      <c r="R5886" s="214">
        <v>12.8</v>
      </c>
      <c r="S5886" s="214">
        <v>13.3</v>
      </c>
      <c r="T5886" s="214">
        <v>1.6</v>
      </c>
      <c r="U5886" s="214">
        <v>115</v>
      </c>
      <c r="V5886" s="214">
        <v>12000</v>
      </c>
      <c r="W5886" s="214">
        <v>25600</v>
      </c>
      <c r="X5886" s="214">
        <v>52900</v>
      </c>
    </row>
    <row r="5887" spans="1:24" x14ac:dyDescent="0.25">
      <c r="A5887" t="str">
        <f t="shared" si="93"/>
        <v>YAG10Non-EULevel 7FemaleMaterials and technologyAll</v>
      </c>
      <c r="B5887" s="214" t="s">
        <v>251</v>
      </c>
      <c r="C5887" s="214" t="s">
        <v>252</v>
      </c>
      <c r="D5887" s="214">
        <v>10</v>
      </c>
      <c r="E5887" s="214" t="s">
        <v>141</v>
      </c>
      <c r="F5887" s="214" t="s">
        <v>253</v>
      </c>
      <c r="G5887" s="214" t="s">
        <v>21</v>
      </c>
      <c r="H5887" s="214" t="s">
        <v>145</v>
      </c>
      <c r="I5887" s="214" t="s">
        <v>20</v>
      </c>
      <c r="J5887" s="214">
        <v>195</v>
      </c>
      <c r="K5887" s="214">
        <v>185</v>
      </c>
      <c r="L5887" s="214">
        <v>46.3</v>
      </c>
      <c r="M5887" s="214">
        <v>5.4</v>
      </c>
      <c r="N5887" s="214">
        <v>100</v>
      </c>
      <c r="O5887" s="214">
        <v>30.8</v>
      </c>
      <c r="P5887" s="214">
        <v>2.4</v>
      </c>
      <c r="Q5887" s="214">
        <v>18.100000000000001</v>
      </c>
      <c r="R5887" s="214">
        <v>19.2</v>
      </c>
      <c r="S5887" s="214">
        <v>20.5</v>
      </c>
      <c r="T5887" s="214">
        <v>2.4</v>
      </c>
      <c r="U5887" s="214">
        <v>25</v>
      </c>
      <c r="V5887" s="214">
        <v>21900</v>
      </c>
      <c r="W5887" s="214">
        <v>29200</v>
      </c>
      <c r="X5887" s="214">
        <v>43800</v>
      </c>
    </row>
    <row r="5888" spans="1:24" x14ac:dyDescent="0.25">
      <c r="A5888" t="str">
        <f t="shared" si="93"/>
        <v>YAG10Non-EULevel 7MaleMaterials and technologyAll</v>
      </c>
      <c r="B5888" s="214" t="s">
        <v>251</v>
      </c>
      <c r="C5888" s="214" t="s">
        <v>252</v>
      </c>
      <c r="D5888" s="214">
        <v>10</v>
      </c>
      <c r="E5888" s="214" t="s">
        <v>141</v>
      </c>
      <c r="F5888" s="214" t="s">
        <v>253</v>
      </c>
      <c r="G5888" s="214" t="s">
        <v>22</v>
      </c>
      <c r="H5888" s="214" t="s">
        <v>145</v>
      </c>
      <c r="I5888" s="214" t="s">
        <v>20</v>
      </c>
      <c r="J5888" s="214">
        <v>300</v>
      </c>
      <c r="K5888" s="214">
        <v>280</v>
      </c>
      <c r="L5888" s="214">
        <v>39.5</v>
      </c>
      <c r="M5888" s="214">
        <v>6.6</v>
      </c>
      <c r="N5888" s="214">
        <v>170</v>
      </c>
      <c r="O5888" s="214">
        <v>29.1</v>
      </c>
      <c r="P5888" s="214">
        <v>2.1</v>
      </c>
      <c r="Q5888" s="214">
        <v>25.4</v>
      </c>
      <c r="R5888" s="214">
        <v>28.6</v>
      </c>
      <c r="S5888" s="214">
        <v>29.3</v>
      </c>
      <c r="T5888" s="214">
        <v>3.9</v>
      </c>
      <c r="U5888" s="214">
        <v>60</v>
      </c>
      <c r="V5888" s="214">
        <v>16100</v>
      </c>
      <c r="W5888" s="214">
        <v>34300</v>
      </c>
      <c r="X5888" s="214">
        <v>46700</v>
      </c>
    </row>
    <row r="5889" spans="1:24" x14ac:dyDescent="0.25">
      <c r="A5889" t="str">
        <f t="shared" si="93"/>
        <v>YAG10Non-EULevel 7FemaleMathematical sciencesAll</v>
      </c>
      <c r="B5889" s="214" t="s">
        <v>251</v>
      </c>
      <c r="C5889" s="214" t="s">
        <v>252</v>
      </c>
      <c r="D5889" s="214">
        <v>10</v>
      </c>
      <c r="E5889" s="214" t="s">
        <v>141</v>
      </c>
      <c r="F5889" s="214" t="s">
        <v>253</v>
      </c>
      <c r="G5889" s="214" t="s">
        <v>21</v>
      </c>
      <c r="H5889" s="214" t="s">
        <v>66</v>
      </c>
      <c r="I5889" s="214" t="s">
        <v>20</v>
      </c>
      <c r="J5889" s="214">
        <v>220</v>
      </c>
      <c r="K5889" s="214">
        <v>205</v>
      </c>
      <c r="L5889" s="214">
        <v>48.3</v>
      </c>
      <c r="M5889" s="214">
        <v>7</v>
      </c>
      <c r="N5889" s="214">
        <v>105</v>
      </c>
      <c r="O5889" s="214">
        <v>27.1</v>
      </c>
      <c r="P5889" s="214">
        <v>1</v>
      </c>
      <c r="Q5889" s="214">
        <v>22.7</v>
      </c>
      <c r="R5889" s="214">
        <v>23.2</v>
      </c>
      <c r="S5889" s="214">
        <v>23.7</v>
      </c>
      <c r="T5889" s="214">
        <v>1</v>
      </c>
      <c r="U5889" s="214">
        <v>45</v>
      </c>
      <c r="V5889" s="214">
        <v>24500</v>
      </c>
      <c r="W5889" s="214">
        <v>45300</v>
      </c>
      <c r="X5889" s="214">
        <v>77000</v>
      </c>
    </row>
    <row r="5890" spans="1:24" x14ac:dyDescent="0.25">
      <c r="A5890" t="str">
        <f t="shared" si="93"/>
        <v>YAG10Non-EULevel 7MaleMathematical sciencesAll</v>
      </c>
      <c r="B5890" s="214" t="s">
        <v>251</v>
      </c>
      <c r="C5890" s="214" t="s">
        <v>252</v>
      </c>
      <c r="D5890" s="214">
        <v>10</v>
      </c>
      <c r="E5890" s="214" t="s">
        <v>141</v>
      </c>
      <c r="F5890" s="214" t="s">
        <v>253</v>
      </c>
      <c r="G5890" s="214" t="s">
        <v>22</v>
      </c>
      <c r="H5890" s="214" t="s">
        <v>66</v>
      </c>
      <c r="I5890" s="214" t="s">
        <v>20</v>
      </c>
      <c r="J5890" s="214">
        <v>270</v>
      </c>
      <c r="K5890" s="214">
        <v>250</v>
      </c>
      <c r="L5890" s="214">
        <v>46</v>
      </c>
      <c r="M5890" s="214">
        <v>7.2</v>
      </c>
      <c r="N5890" s="214">
        <v>135</v>
      </c>
      <c r="O5890" s="214">
        <v>33.299999999999997</v>
      </c>
      <c r="P5890" s="214">
        <v>0.8</v>
      </c>
      <c r="Q5890" s="214">
        <v>18.3</v>
      </c>
      <c r="R5890" s="214">
        <v>19.399999999999999</v>
      </c>
      <c r="S5890" s="214">
        <v>20</v>
      </c>
      <c r="T5890" s="214">
        <v>1.7</v>
      </c>
      <c r="U5890" s="214">
        <v>40</v>
      </c>
      <c r="V5890" s="214">
        <v>36100</v>
      </c>
      <c r="W5890" s="214">
        <v>80700</v>
      </c>
      <c r="X5890" s="214">
        <v>140900</v>
      </c>
    </row>
    <row r="5891" spans="1:24" x14ac:dyDescent="0.25">
      <c r="A5891" t="str">
        <f t="shared" si="93"/>
        <v>YAG10Non-EULevel 7FemaleMBAAll</v>
      </c>
      <c r="B5891" s="214" t="s">
        <v>251</v>
      </c>
      <c r="C5891" s="214" t="s">
        <v>252</v>
      </c>
      <c r="D5891" s="214">
        <v>10</v>
      </c>
      <c r="E5891" s="214" t="s">
        <v>141</v>
      </c>
      <c r="F5891" s="214" t="s">
        <v>253</v>
      </c>
      <c r="G5891" s="214" t="s">
        <v>21</v>
      </c>
      <c r="H5891" s="214" t="s">
        <v>41</v>
      </c>
      <c r="I5891" s="214" t="s">
        <v>20</v>
      </c>
      <c r="J5891" s="214">
        <v>660</v>
      </c>
      <c r="K5891" s="214">
        <v>615</v>
      </c>
      <c r="L5891" s="214">
        <v>54.2</v>
      </c>
      <c r="M5891" s="214">
        <v>7.1</v>
      </c>
      <c r="N5891" s="214">
        <v>280</v>
      </c>
      <c r="O5891" s="214">
        <v>25.4</v>
      </c>
      <c r="P5891" s="214">
        <v>2.8</v>
      </c>
      <c r="Q5891" s="214">
        <v>15.8</v>
      </c>
      <c r="R5891" s="214">
        <v>17.100000000000001</v>
      </c>
      <c r="S5891" s="214">
        <v>17.600000000000001</v>
      </c>
      <c r="T5891" s="214">
        <v>1.8</v>
      </c>
      <c r="U5891" s="214">
        <v>85</v>
      </c>
      <c r="V5891" s="214">
        <v>23700</v>
      </c>
      <c r="W5891" s="214">
        <v>44900</v>
      </c>
      <c r="X5891" s="214">
        <v>75600</v>
      </c>
    </row>
    <row r="5892" spans="1:24" x14ac:dyDescent="0.25">
      <c r="A5892" t="str">
        <f t="shared" si="93"/>
        <v>YAG10Non-EULevel 7MaleMBAAll</v>
      </c>
      <c r="B5892" s="214" t="s">
        <v>251</v>
      </c>
      <c r="C5892" s="214" t="s">
        <v>252</v>
      </c>
      <c r="D5892" s="214">
        <v>10</v>
      </c>
      <c r="E5892" s="214" t="s">
        <v>141</v>
      </c>
      <c r="F5892" s="214" t="s">
        <v>253</v>
      </c>
      <c r="G5892" s="214" t="s">
        <v>22</v>
      </c>
      <c r="H5892" s="214" t="s">
        <v>41</v>
      </c>
      <c r="I5892" s="214" t="s">
        <v>20</v>
      </c>
      <c r="J5892" s="214">
        <v>1610</v>
      </c>
      <c r="K5892" s="214">
        <v>1490</v>
      </c>
      <c r="L5892" s="214">
        <v>43.5</v>
      </c>
      <c r="M5892" s="214">
        <v>7.3</v>
      </c>
      <c r="N5892" s="214">
        <v>840</v>
      </c>
      <c r="O5892" s="214">
        <v>30.2</v>
      </c>
      <c r="P5892" s="214">
        <v>1.9</v>
      </c>
      <c r="Q5892" s="214">
        <v>23.2</v>
      </c>
      <c r="R5892" s="214">
        <v>24.1</v>
      </c>
      <c r="S5892" s="214">
        <v>24.4</v>
      </c>
      <c r="T5892" s="214">
        <v>1.2</v>
      </c>
      <c r="U5892" s="214">
        <v>285</v>
      </c>
      <c r="V5892" s="214">
        <v>14200</v>
      </c>
      <c r="W5892" s="214">
        <v>34300</v>
      </c>
      <c r="X5892" s="214">
        <v>65300</v>
      </c>
    </row>
    <row r="5893" spans="1:24" x14ac:dyDescent="0.25">
      <c r="A5893" t="str">
        <f t="shared" si="93"/>
        <v>YAG10Non-EULevel 7FemaleMedia, journalism and communicationsAll</v>
      </c>
      <c r="B5893" s="214" t="s">
        <v>251</v>
      </c>
      <c r="C5893" s="214" t="s">
        <v>252</v>
      </c>
      <c r="D5893" s="214">
        <v>10</v>
      </c>
      <c r="E5893" s="214" t="s">
        <v>141</v>
      </c>
      <c r="F5893" s="214" t="s">
        <v>253</v>
      </c>
      <c r="G5893" s="214" t="s">
        <v>21</v>
      </c>
      <c r="H5893" s="214" t="s">
        <v>146</v>
      </c>
      <c r="I5893" s="214" t="s">
        <v>20</v>
      </c>
      <c r="J5893" s="214">
        <v>785</v>
      </c>
      <c r="K5893" s="214">
        <v>745</v>
      </c>
      <c r="L5893" s="214">
        <v>59.1</v>
      </c>
      <c r="M5893" s="214">
        <v>5.2</v>
      </c>
      <c r="N5893" s="214">
        <v>305</v>
      </c>
      <c r="O5893" s="214">
        <v>25.3</v>
      </c>
      <c r="P5893" s="214">
        <v>1.5</v>
      </c>
      <c r="Q5893" s="214">
        <v>12.4</v>
      </c>
      <c r="R5893" s="214">
        <v>13.6</v>
      </c>
      <c r="S5893" s="214">
        <v>14.1</v>
      </c>
      <c r="T5893" s="214">
        <v>1.7</v>
      </c>
      <c r="U5893" s="214">
        <v>80</v>
      </c>
      <c r="V5893" s="214">
        <v>19300</v>
      </c>
      <c r="W5893" s="214">
        <v>33900</v>
      </c>
      <c r="X5893" s="214">
        <v>52600</v>
      </c>
    </row>
    <row r="5894" spans="1:24" x14ac:dyDescent="0.25">
      <c r="A5894" t="str">
        <f t="shared" si="93"/>
        <v>YAG10Non-EULevel 7MaleMedia, journalism and communicationsAll</v>
      </c>
      <c r="B5894" s="214" t="s">
        <v>251</v>
      </c>
      <c r="C5894" s="214" t="s">
        <v>252</v>
      </c>
      <c r="D5894" s="214">
        <v>10</v>
      </c>
      <c r="E5894" s="214" t="s">
        <v>141</v>
      </c>
      <c r="F5894" s="214" t="s">
        <v>253</v>
      </c>
      <c r="G5894" s="214" t="s">
        <v>22</v>
      </c>
      <c r="H5894" s="214" t="s">
        <v>146</v>
      </c>
      <c r="I5894" s="214" t="s">
        <v>20</v>
      </c>
      <c r="J5894" s="214">
        <v>295</v>
      </c>
      <c r="K5894" s="214">
        <v>275</v>
      </c>
      <c r="L5894" s="214">
        <v>51.1</v>
      </c>
      <c r="M5894" s="214">
        <v>6.9</v>
      </c>
      <c r="N5894" s="214">
        <v>135</v>
      </c>
      <c r="O5894" s="214">
        <v>30.7</v>
      </c>
      <c r="P5894" s="214">
        <v>1.4</v>
      </c>
      <c r="Q5894" s="214">
        <v>15</v>
      </c>
      <c r="R5894" s="214">
        <v>16.100000000000001</v>
      </c>
      <c r="S5894" s="214">
        <v>16.8</v>
      </c>
      <c r="T5894" s="214">
        <v>1.8</v>
      </c>
      <c r="U5894" s="214">
        <v>35</v>
      </c>
      <c r="V5894" s="214">
        <v>12000</v>
      </c>
      <c r="W5894" s="214">
        <v>23400</v>
      </c>
      <c r="X5894" s="214">
        <v>43800</v>
      </c>
    </row>
    <row r="5895" spans="1:24" x14ac:dyDescent="0.25">
      <c r="A5895" t="str">
        <f t="shared" si="93"/>
        <v>YAG10Non-EULevel 7FemaleMedical sciencesAll</v>
      </c>
      <c r="B5895" s="214" t="s">
        <v>251</v>
      </c>
      <c r="C5895" s="214" t="s">
        <v>252</v>
      </c>
      <c r="D5895" s="214">
        <v>10</v>
      </c>
      <c r="E5895" s="214" t="s">
        <v>141</v>
      </c>
      <c r="F5895" s="214" t="s">
        <v>253</v>
      </c>
      <c r="G5895" s="214" t="s">
        <v>21</v>
      </c>
      <c r="H5895" s="214" t="s">
        <v>147</v>
      </c>
      <c r="I5895" s="214" t="s">
        <v>20</v>
      </c>
      <c r="J5895" s="214">
        <v>55</v>
      </c>
      <c r="K5895" s="214">
        <v>55</v>
      </c>
      <c r="L5895" s="214">
        <v>52.2</v>
      </c>
      <c r="M5895" s="214">
        <v>5.9</v>
      </c>
      <c r="N5895" s="214">
        <v>25</v>
      </c>
      <c r="O5895" s="214">
        <v>19.7</v>
      </c>
      <c r="P5895" s="214">
        <v>0</v>
      </c>
      <c r="Q5895" s="214">
        <v>26.2</v>
      </c>
      <c r="R5895" s="214">
        <v>26.2</v>
      </c>
      <c r="S5895" s="214">
        <v>28.1</v>
      </c>
      <c r="T5895" s="214">
        <v>1.9</v>
      </c>
      <c r="U5895" s="214">
        <v>15</v>
      </c>
      <c r="V5895" s="214">
        <v>12400</v>
      </c>
      <c r="W5895" s="214">
        <v>20800</v>
      </c>
      <c r="X5895" s="214">
        <v>50400</v>
      </c>
    </row>
    <row r="5896" spans="1:24" x14ac:dyDescent="0.25">
      <c r="A5896" t="str">
        <f t="shared" si="93"/>
        <v>YAG10Non-EULevel 7MaleMedical sciencesAll</v>
      </c>
      <c r="B5896" s="214" t="s">
        <v>251</v>
      </c>
      <c r="C5896" s="214" t="s">
        <v>252</v>
      </c>
      <c r="D5896" s="214">
        <v>10</v>
      </c>
      <c r="E5896" s="214" t="s">
        <v>141</v>
      </c>
      <c r="F5896" s="214" t="s">
        <v>253</v>
      </c>
      <c r="G5896" s="214" t="s">
        <v>22</v>
      </c>
      <c r="H5896" s="214" t="s">
        <v>147</v>
      </c>
      <c r="I5896" s="214" t="s">
        <v>20</v>
      </c>
      <c r="J5896" s="214">
        <v>75</v>
      </c>
      <c r="K5896" s="214">
        <v>70</v>
      </c>
      <c r="L5896" s="214">
        <v>35.9</v>
      </c>
      <c r="M5896" s="214">
        <v>8.5</v>
      </c>
      <c r="N5896" s="214">
        <v>45</v>
      </c>
      <c r="O5896" s="214">
        <v>28.7</v>
      </c>
      <c r="P5896" s="214">
        <v>1.7</v>
      </c>
      <c r="Q5896" s="214">
        <v>29.7</v>
      </c>
      <c r="R5896" s="214">
        <v>30.7</v>
      </c>
      <c r="S5896" s="214">
        <v>33.6</v>
      </c>
      <c r="T5896" s="214">
        <v>3.9</v>
      </c>
      <c r="U5896" s="214">
        <v>20</v>
      </c>
      <c r="V5896" s="214">
        <v>17200</v>
      </c>
      <c r="W5896" s="214">
        <v>39100</v>
      </c>
      <c r="X5896" s="214">
        <v>49600</v>
      </c>
    </row>
    <row r="5897" spans="1:24" x14ac:dyDescent="0.25">
      <c r="A5897" t="str">
        <f t="shared" si="93"/>
        <v>YAG10Non-EULevel 7FemaleMedicine and dentistryAll</v>
      </c>
      <c r="B5897" s="214" t="s">
        <v>251</v>
      </c>
      <c r="C5897" s="214" t="s">
        <v>252</v>
      </c>
      <c r="D5897" s="214">
        <v>10</v>
      </c>
      <c r="E5897" s="214" t="s">
        <v>141</v>
      </c>
      <c r="F5897" s="214" t="s">
        <v>253</v>
      </c>
      <c r="G5897" s="214" t="s">
        <v>21</v>
      </c>
      <c r="H5897" s="214" t="s">
        <v>45</v>
      </c>
      <c r="I5897" s="214" t="s">
        <v>20</v>
      </c>
      <c r="J5897" s="214">
        <v>475</v>
      </c>
      <c r="K5897" s="214">
        <v>450</v>
      </c>
      <c r="L5897" s="214">
        <v>64.3</v>
      </c>
      <c r="M5897" s="214">
        <v>5.0999999999999996</v>
      </c>
      <c r="N5897" s="214">
        <v>160</v>
      </c>
      <c r="O5897" s="214">
        <v>15.9</v>
      </c>
      <c r="P5897" s="214">
        <v>1.3</v>
      </c>
      <c r="Q5897" s="214">
        <v>15.4</v>
      </c>
      <c r="R5897" s="214">
        <v>17.100000000000001</v>
      </c>
      <c r="S5897" s="214">
        <v>18.5</v>
      </c>
      <c r="T5897" s="214">
        <v>3.1</v>
      </c>
      <c r="U5897" s="214">
        <v>65</v>
      </c>
      <c r="V5897" s="214">
        <v>20500</v>
      </c>
      <c r="W5897" s="214">
        <v>38500</v>
      </c>
      <c r="X5897" s="214">
        <v>62600</v>
      </c>
    </row>
    <row r="5898" spans="1:24" x14ac:dyDescent="0.25">
      <c r="A5898" t="str">
        <f t="shared" si="93"/>
        <v>YAG10Non-EULevel 7MaleMedicine and dentistryAll</v>
      </c>
      <c r="B5898" s="214" t="s">
        <v>251</v>
      </c>
      <c r="C5898" s="214" t="s">
        <v>252</v>
      </c>
      <c r="D5898" s="214">
        <v>10</v>
      </c>
      <c r="E5898" s="214" t="s">
        <v>141</v>
      </c>
      <c r="F5898" s="214" t="s">
        <v>253</v>
      </c>
      <c r="G5898" s="214" t="s">
        <v>22</v>
      </c>
      <c r="H5898" s="214" t="s">
        <v>45</v>
      </c>
      <c r="I5898" s="214" t="s">
        <v>20</v>
      </c>
      <c r="J5898" s="214">
        <v>435</v>
      </c>
      <c r="K5898" s="214">
        <v>420</v>
      </c>
      <c r="L5898" s="214">
        <v>55.9</v>
      </c>
      <c r="M5898" s="214">
        <v>3.2</v>
      </c>
      <c r="N5898" s="214">
        <v>185</v>
      </c>
      <c r="O5898" s="214">
        <v>21.9</v>
      </c>
      <c r="P5898" s="214">
        <v>0.7</v>
      </c>
      <c r="Q5898" s="214">
        <v>18.7</v>
      </c>
      <c r="R5898" s="214">
        <v>21.1</v>
      </c>
      <c r="S5898" s="214">
        <v>21.5</v>
      </c>
      <c r="T5898" s="214">
        <v>2.8</v>
      </c>
      <c r="U5898" s="214">
        <v>70</v>
      </c>
      <c r="V5898" s="214">
        <v>30100</v>
      </c>
      <c r="W5898" s="214">
        <v>73000</v>
      </c>
      <c r="X5898" s="214">
        <v>112400</v>
      </c>
    </row>
    <row r="5899" spans="1:24" x14ac:dyDescent="0.25">
      <c r="A5899" t="str">
        <f t="shared" si="93"/>
        <v>YAG10Non-EULevel 7FemaleNursing and midwiferyAll</v>
      </c>
      <c r="B5899" s="214" t="s">
        <v>251</v>
      </c>
      <c r="C5899" s="214" t="s">
        <v>252</v>
      </c>
      <c r="D5899" s="214">
        <v>10</v>
      </c>
      <c r="E5899" s="214" t="s">
        <v>141</v>
      </c>
      <c r="F5899" s="214" t="s">
        <v>253</v>
      </c>
      <c r="G5899" s="214" t="s">
        <v>21</v>
      </c>
      <c r="H5899" s="214" t="s">
        <v>148</v>
      </c>
      <c r="I5899" s="214" t="s">
        <v>20</v>
      </c>
      <c r="J5899" s="214">
        <v>75</v>
      </c>
      <c r="K5899" s="214">
        <v>70</v>
      </c>
      <c r="L5899" s="214">
        <v>46.1</v>
      </c>
      <c r="M5899" s="214">
        <v>7.8</v>
      </c>
      <c r="N5899" s="214">
        <v>40</v>
      </c>
      <c r="O5899" s="214">
        <v>24.1</v>
      </c>
      <c r="P5899" s="214">
        <v>0</v>
      </c>
      <c r="Q5899" s="214">
        <v>27</v>
      </c>
      <c r="R5899" s="214">
        <v>28.4</v>
      </c>
      <c r="S5899" s="214">
        <v>29.8</v>
      </c>
      <c r="T5899" s="214">
        <v>2.8</v>
      </c>
      <c r="U5899" s="214">
        <v>20</v>
      </c>
      <c r="V5899" s="214">
        <v>15300</v>
      </c>
      <c r="W5899" s="214">
        <v>28100</v>
      </c>
      <c r="X5899" s="214">
        <v>38700</v>
      </c>
    </row>
    <row r="5900" spans="1:24" x14ac:dyDescent="0.25">
      <c r="A5900" t="str">
        <f t="shared" si="93"/>
        <v>YAG10Non-EULevel 7MaleNursing and midwiferyAll</v>
      </c>
      <c r="B5900" s="214" t="s">
        <v>251</v>
      </c>
      <c r="C5900" s="214" t="s">
        <v>252</v>
      </c>
      <c r="D5900" s="214">
        <v>10</v>
      </c>
      <c r="E5900" s="214" t="s">
        <v>141</v>
      </c>
      <c r="F5900" s="214" t="s">
        <v>253</v>
      </c>
      <c r="G5900" s="214" t="s">
        <v>22</v>
      </c>
      <c r="H5900" s="214" t="s">
        <v>148</v>
      </c>
      <c r="I5900" s="214" t="s">
        <v>20</v>
      </c>
      <c r="J5900" s="214">
        <v>45</v>
      </c>
      <c r="K5900" s="214">
        <v>40</v>
      </c>
      <c r="L5900" s="214">
        <v>16.7</v>
      </c>
      <c r="M5900" s="214">
        <v>2.2999999999999998</v>
      </c>
      <c r="N5900" s="214">
        <v>35</v>
      </c>
      <c r="O5900" s="214">
        <v>38.1</v>
      </c>
      <c r="P5900" s="214">
        <v>2.4</v>
      </c>
      <c r="Q5900" s="214">
        <v>33.299999999999997</v>
      </c>
      <c r="R5900" s="214">
        <v>42.9</v>
      </c>
      <c r="S5900" s="214">
        <v>42.9</v>
      </c>
      <c r="T5900" s="214">
        <v>9.5</v>
      </c>
      <c r="U5900" s="214" t="s">
        <v>140</v>
      </c>
      <c r="V5900" s="214" t="s">
        <v>140</v>
      </c>
      <c r="W5900" s="214" t="s">
        <v>140</v>
      </c>
      <c r="X5900" s="214" t="s">
        <v>140</v>
      </c>
    </row>
    <row r="5901" spans="1:24" x14ac:dyDescent="0.25">
      <c r="A5901" t="str">
        <f t="shared" si="93"/>
        <v>YAG10Non-EULevel 7FemalePerforming artsAll</v>
      </c>
      <c r="B5901" s="214" t="s">
        <v>251</v>
      </c>
      <c r="C5901" s="214" t="s">
        <v>252</v>
      </c>
      <c r="D5901" s="214">
        <v>10</v>
      </c>
      <c r="E5901" s="214" t="s">
        <v>141</v>
      </c>
      <c r="F5901" s="214" t="s">
        <v>253</v>
      </c>
      <c r="G5901" s="214" t="s">
        <v>21</v>
      </c>
      <c r="H5901" s="214" t="s">
        <v>149</v>
      </c>
      <c r="I5901" s="214" t="s">
        <v>20</v>
      </c>
      <c r="J5901" s="214">
        <v>375</v>
      </c>
      <c r="K5901" s="214">
        <v>350</v>
      </c>
      <c r="L5901" s="214">
        <v>60.1</v>
      </c>
      <c r="M5901" s="214">
        <v>6.3</v>
      </c>
      <c r="N5901" s="214">
        <v>140</v>
      </c>
      <c r="O5901" s="214">
        <v>24.1</v>
      </c>
      <c r="P5901" s="214">
        <v>1.4</v>
      </c>
      <c r="Q5901" s="214">
        <v>13.4</v>
      </c>
      <c r="R5901" s="214">
        <v>14</v>
      </c>
      <c r="S5901" s="214">
        <v>14.3</v>
      </c>
      <c r="T5901" s="214">
        <v>0.9</v>
      </c>
      <c r="U5901" s="214">
        <v>35</v>
      </c>
      <c r="V5901" s="214">
        <v>10500</v>
      </c>
      <c r="W5901" s="214">
        <v>16800</v>
      </c>
      <c r="X5901" s="214">
        <v>31000</v>
      </c>
    </row>
    <row r="5902" spans="1:24" x14ac:dyDescent="0.25">
      <c r="A5902" t="str">
        <f t="shared" si="93"/>
        <v>YAG10Non-EULevel 7MalePerforming artsAll</v>
      </c>
      <c r="B5902" s="214" t="s">
        <v>251</v>
      </c>
      <c r="C5902" s="214" t="s">
        <v>252</v>
      </c>
      <c r="D5902" s="214">
        <v>10</v>
      </c>
      <c r="E5902" s="214" t="s">
        <v>141</v>
      </c>
      <c r="F5902" s="214" t="s">
        <v>253</v>
      </c>
      <c r="G5902" s="214" t="s">
        <v>22</v>
      </c>
      <c r="H5902" s="214" t="s">
        <v>149</v>
      </c>
      <c r="I5902" s="214" t="s">
        <v>20</v>
      </c>
      <c r="J5902" s="214">
        <v>155</v>
      </c>
      <c r="K5902" s="214">
        <v>145</v>
      </c>
      <c r="L5902" s="214">
        <v>57.2</v>
      </c>
      <c r="M5902" s="214">
        <v>5.2</v>
      </c>
      <c r="N5902" s="214">
        <v>65</v>
      </c>
      <c r="O5902" s="214">
        <v>22</v>
      </c>
      <c r="P5902" s="214">
        <v>1.4</v>
      </c>
      <c r="Q5902" s="214">
        <v>16.100000000000001</v>
      </c>
      <c r="R5902" s="214">
        <v>17.399999999999999</v>
      </c>
      <c r="S5902" s="214">
        <v>19.5</v>
      </c>
      <c r="T5902" s="214">
        <v>3.4</v>
      </c>
      <c r="U5902" s="214">
        <v>20</v>
      </c>
      <c r="V5902" s="214">
        <v>20000</v>
      </c>
      <c r="W5902" s="214">
        <v>23400</v>
      </c>
      <c r="X5902" s="214">
        <v>36100</v>
      </c>
    </row>
    <row r="5903" spans="1:24" x14ac:dyDescent="0.25">
      <c r="A5903" t="str">
        <f t="shared" si="93"/>
        <v>YAG10Non-EULevel 7FemalePGCEAll</v>
      </c>
      <c r="B5903" s="214" t="s">
        <v>251</v>
      </c>
      <c r="C5903" s="214" t="s">
        <v>252</v>
      </c>
      <c r="D5903" s="214">
        <v>10</v>
      </c>
      <c r="E5903" s="214" t="s">
        <v>141</v>
      </c>
      <c r="F5903" s="214" t="s">
        <v>253</v>
      </c>
      <c r="G5903" s="214" t="s">
        <v>21</v>
      </c>
      <c r="H5903" s="214" t="s">
        <v>38</v>
      </c>
      <c r="I5903" s="214" t="s">
        <v>20</v>
      </c>
      <c r="J5903" s="214">
        <v>130</v>
      </c>
      <c r="K5903" s="214">
        <v>125</v>
      </c>
      <c r="L5903" s="214">
        <v>40.299999999999997</v>
      </c>
      <c r="M5903" s="214">
        <v>4.5999999999999996</v>
      </c>
      <c r="N5903" s="214">
        <v>75</v>
      </c>
      <c r="O5903" s="214">
        <v>18.5</v>
      </c>
      <c r="P5903" s="214">
        <v>0.8</v>
      </c>
      <c r="Q5903" s="214">
        <v>37.9</v>
      </c>
      <c r="R5903" s="214">
        <v>40.299999999999997</v>
      </c>
      <c r="S5903" s="214">
        <v>40.299999999999997</v>
      </c>
      <c r="T5903" s="214">
        <v>2.4</v>
      </c>
      <c r="U5903" s="214">
        <v>40</v>
      </c>
      <c r="V5903" s="214">
        <v>18600</v>
      </c>
      <c r="W5903" s="214">
        <v>29600</v>
      </c>
      <c r="X5903" s="214">
        <v>36500</v>
      </c>
    </row>
    <row r="5904" spans="1:24" x14ac:dyDescent="0.25">
      <c r="A5904" t="str">
        <f t="shared" si="93"/>
        <v>YAG10Non-EULevel 7MalePGCEAll</v>
      </c>
      <c r="B5904" s="214" t="s">
        <v>251</v>
      </c>
      <c r="C5904" s="214" t="s">
        <v>252</v>
      </c>
      <c r="D5904" s="214">
        <v>10</v>
      </c>
      <c r="E5904" s="214" t="s">
        <v>141</v>
      </c>
      <c r="F5904" s="214" t="s">
        <v>253</v>
      </c>
      <c r="G5904" s="214" t="s">
        <v>22</v>
      </c>
      <c r="H5904" s="214" t="s">
        <v>38</v>
      </c>
      <c r="I5904" s="214" t="s">
        <v>20</v>
      </c>
      <c r="J5904" s="214">
        <v>45</v>
      </c>
      <c r="K5904" s="214">
        <v>40</v>
      </c>
      <c r="L5904" s="214">
        <v>26.3</v>
      </c>
      <c r="M5904" s="214">
        <v>13.6</v>
      </c>
      <c r="N5904" s="214">
        <v>30</v>
      </c>
      <c r="O5904" s="214">
        <v>15.8</v>
      </c>
      <c r="P5904" s="214">
        <v>7.9</v>
      </c>
      <c r="Q5904" s="214">
        <v>44.7</v>
      </c>
      <c r="R5904" s="214">
        <v>47.4</v>
      </c>
      <c r="S5904" s="214">
        <v>50</v>
      </c>
      <c r="T5904" s="214">
        <v>5.3</v>
      </c>
      <c r="U5904" s="214">
        <v>15</v>
      </c>
      <c r="V5904" s="214">
        <v>35400</v>
      </c>
      <c r="W5904" s="214">
        <v>39100</v>
      </c>
      <c r="X5904" s="214">
        <v>43400</v>
      </c>
    </row>
    <row r="5905" spans="1:24" x14ac:dyDescent="0.25">
      <c r="A5905" t="str">
        <f t="shared" si="93"/>
        <v>YAG10Non-EULevel 7FemalePharmacology, toxicology and pharmacyAll</v>
      </c>
      <c r="B5905" s="214" t="s">
        <v>251</v>
      </c>
      <c r="C5905" s="214" t="s">
        <v>252</v>
      </c>
      <c r="D5905" s="214">
        <v>10</v>
      </c>
      <c r="E5905" s="214" t="s">
        <v>141</v>
      </c>
      <c r="F5905" s="214" t="s">
        <v>253</v>
      </c>
      <c r="G5905" s="214" t="s">
        <v>21</v>
      </c>
      <c r="H5905" s="214" t="s">
        <v>48</v>
      </c>
      <c r="I5905" s="214" t="s">
        <v>20</v>
      </c>
      <c r="J5905" s="214">
        <v>145</v>
      </c>
      <c r="K5905" s="214">
        <v>130</v>
      </c>
      <c r="L5905" s="214">
        <v>31.8</v>
      </c>
      <c r="M5905" s="214">
        <v>9.1999999999999993</v>
      </c>
      <c r="N5905" s="214">
        <v>90</v>
      </c>
      <c r="O5905" s="214">
        <v>26.5</v>
      </c>
      <c r="P5905" s="214">
        <v>1.5</v>
      </c>
      <c r="Q5905" s="214">
        <v>36.299999999999997</v>
      </c>
      <c r="R5905" s="214">
        <v>37.799999999999997</v>
      </c>
      <c r="S5905" s="214">
        <v>40.1</v>
      </c>
      <c r="T5905" s="214">
        <v>3.8</v>
      </c>
      <c r="U5905" s="214">
        <v>45</v>
      </c>
      <c r="V5905" s="214">
        <v>28500</v>
      </c>
      <c r="W5905" s="214">
        <v>35000</v>
      </c>
      <c r="X5905" s="214">
        <v>43800</v>
      </c>
    </row>
    <row r="5906" spans="1:24" x14ac:dyDescent="0.25">
      <c r="A5906" t="str">
        <f t="shared" si="93"/>
        <v>YAG10Non-EULevel 7MalePharmacology, toxicology and pharmacyAll</v>
      </c>
      <c r="B5906" s="214" t="s">
        <v>251</v>
      </c>
      <c r="C5906" s="214" t="s">
        <v>252</v>
      </c>
      <c r="D5906" s="214">
        <v>10</v>
      </c>
      <c r="E5906" s="214" t="s">
        <v>141</v>
      </c>
      <c r="F5906" s="214" t="s">
        <v>253</v>
      </c>
      <c r="G5906" s="214" t="s">
        <v>22</v>
      </c>
      <c r="H5906" s="214" t="s">
        <v>48</v>
      </c>
      <c r="I5906" s="214" t="s">
        <v>20</v>
      </c>
      <c r="J5906" s="214">
        <v>280</v>
      </c>
      <c r="K5906" s="214">
        <v>270</v>
      </c>
      <c r="L5906" s="214">
        <v>16.100000000000001</v>
      </c>
      <c r="M5906" s="214">
        <v>3</v>
      </c>
      <c r="N5906" s="214">
        <v>225</v>
      </c>
      <c r="O5906" s="214">
        <v>31.5</v>
      </c>
      <c r="P5906" s="214">
        <v>3.8</v>
      </c>
      <c r="Q5906" s="214">
        <v>41.7</v>
      </c>
      <c r="R5906" s="214">
        <v>48.2</v>
      </c>
      <c r="S5906" s="214">
        <v>48.6</v>
      </c>
      <c r="T5906" s="214">
        <v>6.9</v>
      </c>
      <c r="U5906" s="214">
        <v>110</v>
      </c>
      <c r="V5906" s="214">
        <v>25600</v>
      </c>
      <c r="W5906" s="214">
        <v>39800</v>
      </c>
      <c r="X5906" s="214">
        <v>53300</v>
      </c>
    </row>
    <row r="5907" spans="1:24" x14ac:dyDescent="0.25">
      <c r="A5907" t="str">
        <f t="shared" si="93"/>
        <v>YAG10Non-EULevel 7FemalePhilosophy and religious studiesAll</v>
      </c>
      <c r="B5907" s="214" t="s">
        <v>251</v>
      </c>
      <c r="C5907" s="214" t="s">
        <v>252</v>
      </c>
      <c r="D5907" s="214">
        <v>10</v>
      </c>
      <c r="E5907" s="214" t="s">
        <v>141</v>
      </c>
      <c r="F5907" s="214" t="s">
        <v>253</v>
      </c>
      <c r="G5907" s="214" t="s">
        <v>21</v>
      </c>
      <c r="H5907" s="214" t="s">
        <v>97</v>
      </c>
      <c r="I5907" s="214" t="s">
        <v>20</v>
      </c>
      <c r="J5907" s="214">
        <v>55</v>
      </c>
      <c r="K5907" s="214">
        <v>55</v>
      </c>
      <c r="L5907" s="214">
        <v>66.5</v>
      </c>
      <c r="M5907" s="214">
        <v>6.2</v>
      </c>
      <c r="N5907" s="214">
        <v>20</v>
      </c>
      <c r="O5907" s="214">
        <v>20.9</v>
      </c>
      <c r="P5907" s="214">
        <v>0</v>
      </c>
      <c r="Q5907" s="214">
        <v>8.9</v>
      </c>
      <c r="R5907" s="214">
        <v>12.7</v>
      </c>
      <c r="S5907" s="214">
        <v>12.7</v>
      </c>
      <c r="T5907" s="214">
        <v>3.8</v>
      </c>
      <c r="U5907" s="214" t="s">
        <v>140</v>
      </c>
      <c r="V5907" s="214" t="s">
        <v>140</v>
      </c>
      <c r="W5907" s="214" t="s">
        <v>140</v>
      </c>
      <c r="X5907" s="214" t="s">
        <v>140</v>
      </c>
    </row>
    <row r="5908" spans="1:24" x14ac:dyDescent="0.25">
      <c r="A5908" t="str">
        <f t="shared" si="93"/>
        <v>YAG10Non-EULevel 7MalePhilosophy and religious studiesAll</v>
      </c>
      <c r="B5908" s="214" t="s">
        <v>251</v>
      </c>
      <c r="C5908" s="214" t="s">
        <v>252</v>
      </c>
      <c r="D5908" s="214">
        <v>10</v>
      </c>
      <c r="E5908" s="214" t="s">
        <v>141</v>
      </c>
      <c r="F5908" s="214" t="s">
        <v>253</v>
      </c>
      <c r="G5908" s="214" t="s">
        <v>22</v>
      </c>
      <c r="H5908" s="214" t="s">
        <v>97</v>
      </c>
      <c r="I5908" s="214" t="s">
        <v>20</v>
      </c>
      <c r="J5908" s="214">
        <v>120</v>
      </c>
      <c r="K5908" s="214">
        <v>115</v>
      </c>
      <c r="L5908" s="214">
        <v>64.7</v>
      </c>
      <c r="M5908" s="214">
        <v>3.8</v>
      </c>
      <c r="N5908" s="214">
        <v>40</v>
      </c>
      <c r="O5908" s="214">
        <v>25.5</v>
      </c>
      <c r="P5908" s="214">
        <v>0</v>
      </c>
      <c r="Q5908" s="214">
        <v>9.9</v>
      </c>
      <c r="R5908" s="214">
        <v>9.9</v>
      </c>
      <c r="S5908" s="214">
        <v>9.9</v>
      </c>
      <c r="T5908" s="214">
        <v>0</v>
      </c>
      <c r="U5908" s="214" t="s">
        <v>140</v>
      </c>
      <c r="V5908" s="214" t="s">
        <v>140</v>
      </c>
      <c r="W5908" s="214" t="s">
        <v>140</v>
      </c>
      <c r="X5908" s="214" t="s">
        <v>140</v>
      </c>
    </row>
    <row r="5909" spans="1:24" x14ac:dyDescent="0.25">
      <c r="A5909" t="str">
        <f t="shared" si="93"/>
        <v>YAG10Non-EULevel 7FemalePhysics and astronomyAll</v>
      </c>
      <c r="B5909" s="214" t="s">
        <v>251</v>
      </c>
      <c r="C5909" s="214" t="s">
        <v>252</v>
      </c>
      <c r="D5909" s="214">
        <v>10</v>
      </c>
      <c r="E5909" s="214" t="s">
        <v>141</v>
      </c>
      <c r="F5909" s="214" t="s">
        <v>253</v>
      </c>
      <c r="G5909" s="214" t="s">
        <v>21</v>
      </c>
      <c r="H5909" s="214" t="s">
        <v>61</v>
      </c>
      <c r="I5909" s="214" t="s">
        <v>20</v>
      </c>
      <c r="J5909" s="214">
        <v>25</v>
      </c>
      <c r="K5909" s="214">
        <v>20</v>
      </c>
      <c r="L5909" s="214">
        <v>57.6</v>
      </c>
      <c r="M5909" s="214">
        <v>10.7</v>
      </c>
      <c r="N5909" s="214">
        <v>10</v>
      </c>
      <c r="O5909" s="214">
        <v>23.2</v>
      </c>
      <c r="P5909" s="214">
        <v>2.4</v>
      </c>
      <c r="Q5909" s="214">
        <v>16.8</v>
      </c>
      <c r="R5909" s="214">
        <v>16.8</v>
      </c>
      <c r="S5909" s="214">
        <v>16.8</v>
      </c>
      <c r="T5909" s="214">
        <v>0</v>
      </c>
      <c r="U5909" s="214" t="s">
        <v>140</v>
      </c>
      <c r="V5909" s="214" t="s">
        <v>140</v>
      </c>
      <c r="W5909" s="214" t="s">
        <v>140</v>
      </c>
      <c r="X5909" s="214" t="s">
        <v>140</v>
      </c>
    </row>
    <row r="5910" spans="1:24" x14ac:dyDescent="0.25">
      <c r="A5910" t="str">
        <f t="shared" si="93"/>
        <v>YAG10Non-EULevel 7MalePhysics and astronomyAll</v>
      </c>
      <c r="B5910" s="214" t="s">
        <v>251</v>
      </c>
      <c r="C5910" s="214" t="s">
        <v>252</v>
      </c>
      <c r="D5910" s="214">
        <v>10</v>
      </c>
      <c r="E5910" s="214" t="s">
        <v>141</v>
      </c>
      <c r="F5910" s="214" t="s">
        <v>253</v>
      </c>
      <c r="G5910" s="214" t="s">
        <v>22</v>
      </c>
      <c r="H5910" s="214" t="s">
        <v>61</v>
      </c>
      <c r="I5910" s="214" t="s">
        <v>20</v>
      </c>
      <c r="J5910" s="214">
        <v>70</v>
      </c>
      <c r="K5910" s="214">
        <v>70</v>
      </c>
      <c r="L5910" s="214">
        <v>57.6</v>
      </c>
      <c r="M5910" s="214">
        <v>1.4</v>
      </c>
      <c r="N5910" s="214">
        <v>30</v>
      </c>
      <c r="O5910" s="214">
        <v>20.2</v>
      </c>
      <c r="P5910" s="214">
        <v>1.9</v>
      </c>
      <c r="Q5910" s="214">
        <v>18.3</v>
      </c>
      <c r="R5910" s="214">
        <v>20.2</v>
      </c>
      <c r="S5910" s="214">
        <v>20.2</v>
      </c>
      <c r="T5910" s="214">
        <v>1.9</v>
      </c>
      <c r="U5910" s="214">
        <v>10</v>
      </c>
      <c r="V5910" s="214">
        <v>31400</v>
      </c>
      <c r="W5910" s="214">
        <v>39400</v>
      </c>
      <c r="X5910" s="214">
        <v>41200</v>
      </c>
    </row>
    <row r="5911" spans="1:24" x14ac:dyDescent="0.25">
      <c r="A5911" t="str">
        <f t="shared" si="93"/>
        <v>YAG10Non-EULevel 7FemalePoliticsAll</v>
      </c>
      <c r="B5911" s="214" t="s">
        <v>251</v>
      </c>
      <c r="C5911" s="214" t="s">
        <v>252</v>
      </c>
      <c r="D5911" s="214">
        <v>10</v>
      </c>
      <c r="E5911" s="214" t="s">
        <v>141</v>
      </c>
      <c r="F5911" s="214" t="s">
        <v>253</v>
      </c>
      <c r="G5911" s="214" t="s">
        <v>21</v>
      </c>
      <c r="H5911" s="214" t="s">
        <v>81</v>
      </c>
      <c r="I5911" s="214" t="s">
        <v>20</v>
      </c>
      <c r="J5911" s="214">
        <v>750</v>
      </c>
      <c r="K5911" s="214">
        <v>705</v>
      </c>
      <c r="L5911" s="214">
        <v>64.900000000000006</v>
      </c>
      <c r="M5911" s="214">
        <v>5.9</v>
      </c>
      <c r="N5911" s="214">
        <v>245</v>
      </c>
      <c r="O5911" s="214">
        <v>22.9</v>
      </c>
      <c r="P5911" s="214">
        <v>1</v>
      </c>
      <c r="Q5911" s="214">
        <v>9.3000000000000007</v>
      </c>
      <c r="R5911" s="214">
        <v>9.4</v>
      </c>
      <c r="S5911" s="214">
        <v>11.1</v>
      </c>
      <c r="T5911" s="214">
        <v>1.8</v>
      </c>
      <c r="U5911" s="214">
        <v>60</v>
      </c>
      <c r="V5911" s="214">
        <v>29300</v>
      </c>
      <c r="W5911" s="214">
        <v>42000</v>
      </c>
      <c r="X5911" s="214">
        <v>73700</v>
      </c>
    </row>
    <row r="5912" spans="1:24" x14ac:dyDescent="0.25">
      <c r="A5912" t="str">
        <f t="shared" si="93"/>
        <v>YAG10Non-EULevel 7MalePoliticsAll</v>
      </c>
      <c r="B5912" s="214" t="s">
        <v>251</v>
      </c>
      <c r="C5912" s="214" t="s">
        <v>252</v>
      </c>
      <c r="D5912" s="214">
        <v>10</v>
      </c>
      <c r="E5912" s="214" t="s">
        <v>141</v>
      </c>
      <c r="F5912" s="214" t="s">
        <v>253</v>
      </c>
      <c r="G5912" s="214" t="s">
        <v>22</v>
      </c>
      <c r="H5912" s="214" t="s">
        <v>81</v>
      </c>
      <c r="I5912" s="214" t="s">
        <v>20</v>
      </c>
      <c r="J5912" s="214">
        <v>710</v>
      </c>
      <c r="K5912" s="214">
        <v>685</v>
      </c>
      <c r="L5912" s="214">
        <v>70.3</v>
      </c>
      <c r="M5912" s="214">
        <v>3.7</v>
      </c>
      <c r="N5912" s="214">
        <v>205</v>
      </c>
      <c r="O5912" s="214">
        <v>18.399999999999999</v>
      </c>
      <c r="P5912" s="214">
        <v>1</v>
      </c>
      <c r="Q5912" s="214">
        <v>8</v>
      </c>
      <c r="R5912" s="214">
        <v>9</v>
      </c>
      <c r="S5912" s="214">
        <v>10.3</v>
      </c>
      <c r="T5912" s="214">
        <v>2.4</v>
      </c>
      <c r="U5912" s="214">
        <v>50</v>
      </c>
      <c r="V5912" s="214">
        <v>23400</v>
      </c>
      <c r="W5912" s="214">
        <v>38700</v>
      </c>
      <c r="X5912" s="214">
        <v>62800</v>
      </c>
    </row>
    <row r="5913" spans="1:24" x14ac:dyDescent="0.25">
      <c r="A5913" t="str">
        <f t="shared" si="93"/>
        <v>YAG10Non-EULevel 7FemalePsychologyAll</v>
      </c>
      <c r="B5913" s="214" t="s">
        <v>251</v>
      </c>
      <c r="C5913" s="214" t="s">
        <v>252</v>
      </c>
      <c r="D5913" s="214">
        <v>10</v>
      </c>
      <c r="E5913" s="214" t="s">
        <v>141</v>
      </c>
      <c r="F5913" s="214" t="s">
        <v>253</v>
      </c>
      <c r="G5913" s="214" t="s">
        <v>21</v>
      </c>
      <c r="H5913" s="214" t="s">
        <v>55</v>
      </c>
      <c r="I5913" s="214" t="s">
        <v>20</v>
      </c>
      <c r="J5913" s="214">
        <v>320</v>
      </c>
      <c r="K5913" s="214">
        <v>300</v>
      </c>
      <c r="L5913" s="214">
        <v>54.8</v>
      </c>
      <c r="M5913" s="214">
        <v>6.5</v>
      </c>
      <c r="N5913" s="214">
        <v>135</v>
      </c>
      <c r="O5913" s="214">
        <v>22.8</v>
      </c>
      <c r="P5913" s="214">
        <v>0.8</v>
      </c>
      <c r="Q5913" s="214">
        <v>19</v>
      </c>
      <c r="R5913" s="214">
        <v>20.3</v>
      </c>
      <c r="S5913" s="214">
        <v>21.6</v>
      </c>
      <c r="T5913" s="214">
        <v>2.6</v>
      </c>
      <c r="U5913" s="214">
        <v>50</v>
      </c>
      <c r="V5913" s="214">
        <v>26600</v>
      </c>
      <c r="W5913" s="214">
        <v>35800</v>
      </c>
      <c r="X5913" s="214">
        <v>46700</v>
      </c>
    </row>
    <row r="5914" spans="1:24" x14ac:dyDescent="0.25">
      <c r="A5914" t="str">
        <f t="shared" si="93"/>
        <v>YAG10Non-EULevel 7MalePsychologyAll</v>
      </c>
      <c r="B5914" s="214" t="s">
        <v>251</v>
      </c>
      <c r="C5914" s="214" t="s">
        <v>252</v>
      </c>
      <c r="D5914" s="214">
        <v>10</v>
      </c>
      <c r="E5914" s="214" t="s">
        <v>141</v>
      </c>
      <c r="F5914" s="214" t="s">
        <v>253</v>
      </c>
      <c r="G5914" s="214" t="s">
        <v>22</v>
      </c>
      <c r="H5914" s="214" t="s">
        <v>55</v>
      </c>
      <c r="I5914" s="214" t="s">
        <v>20</v>
      </c>
      <c r="J5914" s="214">
        <v>80</v>
      </c>
      <c r="K5914" s="214">
        <v>80</v>
      </c>
      <c r="L5914" s="214">
        <v>55.8</v>
      </c>
      <c r="M5914" s="214">
        <v>3.3</v>
      </c>
      <c r="N5914" s="214">
        <v>35</v>
      </c>
      <c r="O5914" s="214">
        <v>16</v>
      </c>
      <c r="P5914" s="214">
        <v>1.3</v>
      </c>
      <c r="Q5914" s="214">
        <v>24.4</v>
      </c>
      <c r="R5914" s="214">
        <v>26.9</v>
      </c>
      <c r="S5914" s="214">
        <v>26.9</v>
      </c>
      <c r="T5914" s="214">
        <v>2.6</v>
      </c>
      <c r="U5914" s="214">
        <v>15</v>
      </c>
      <c r="V5914" s="214">
        <v>23000</v>
      </c>
      <c r="W5914" s="214">
        <v>31000</v>
      </c>
      <c r="X5914" s="214">
        <v>42000</v>
      </c>
    </row>
    <row r="5915" spans="1:24" x14ac:dyDescent="0.25">
      <c r="A5915" t="str">
        <f t="shared" si="93"/>
        <v>YAG10Non-EULevel 7FemaleSociology, social policy and anthropologyAll</v>
      </c>
      <c r="B5915" s="214" t="s">
        <v>251</v>
      </c>
      <c r="C5915" s="214" t="s">
        <v>252</v>
      </c>
      <c r="D5915" s="214">
        <v>10</v>
      </c>
      <c r="E5915" s="214" t="s">
        <v>141</v>
      </c>
      <c r="F5915" s="214" t="s">
        <v>253</v>
      </c>
      <c r="G5915" s="214" t="s">
        <v>21</v>
      </c>
      <c r="H5915" s="214" t="s">
        <v>77</v>
      </c>
      <c r="I5915" s="214" t="s">
        <v>20</v>
      </c>
      <c r="J5915" s="214">
        <v>970</v>
      </c>
      <c r="K5915" s="214">
        <v>925</v>
      </c>
      <c r="L5915" s="214">
        <v>62.2</v>
      </c>
      <c r="M5915" s="214">
        <v>4.8</v>
      </c>
      <c r="N5915" s="214">
        <v>350</v>
      </c>
      <c r="O5915" s="214">
        <v>22.9</v>
      </c>
      <c r="P5915" s="214">
        <v>1.5</v>
      </c>
      <c r="Q5915" s="214">
        <v>10.4</v>
      </c>
      <c r="R5915" s="214">
        <v>12.1</v>
      </c>
      <c r="S5915" s="214">
        <v>13.4</v>
      </c>
      <c r="T5915" s="214">
        <v>3</v>
      </c>
      <c r="U5915" s="214">
        <v>80</v>
      </c>
      <c r="V5915" s="214">
        <v>13900</v>
      </c>
      <c r="W5915" s="214">
        <v>31400</v>
      </c>
      <c r="X5915" s="214">
        <v>44200</v>
      </c>
    </row>
    <row r="5916" spans="1:24" x14ac:dyDescent="0.25">
      <c r="A5916" t="str">
        <f t="shared" si="93"/>
        <v>YAG10Non-EULevel 7MaleSociology, social policy and anthropologyAll</v>
      </c>
      <c r="B5916" s="214" t="s">
        <v>251</v>
      </c>
      <c r="C5916" s="214" t="s">
        <v>252</v>
      </c>
      <c r="D5916" s="214">
        <v>10</v>
      </c>
      <c r="E5916" s="214" t="s">
        <v>141</v>
      </c>
      <c r="F5916" s="214" t="s">
        <v>253</v>
      </c>
      <c r="G5916" s="214" t="s">
        <v>22</v>
      </c>
      <c r="H5916" s="214" t="s">
        <v>77</v>
      </c>
      <c r="I5916" s="214" t="s">
        <v>20</v>
      </c>
      <c r="J5916" s="214">
        <v>555</v>
      </c>
      <c r="K5916" s="214">
        <v>535</v>
      </c>
      <c r="L5916" s="214">
        <v>59.8</v>
      </c>
      <c r="M5916" s="214">
        <v>3.5</v>
      </c>
      <c r="N5916" s="214">
        <v>215</v>
      </c>
      <c r="O5916" s="214">
        <v>24.7</v>
      </c>
      <c r="P5916" s="214">
        <v>1.4</v>
      </c>
      <c r="Q5916" s="214">
        <v>10.7</v>
      </c>
      <c r="R5916" s="214">
        <v>12.4</v>
      </c>
      <c r="S5916" s="214">
        <v>14.1</v>
      </c>
      <c r="T5916" s="214">
        <v>3.5</v>
      </c>
      <c r="U5916" s="214">
        <v>50</v>
      </c>
      <c r="V5916" s="214">
        <v>19700</v>
      </c>
      <c r="W5916" s="214">
        <v>28500</v>
      </c>
      <c r="X5916" s="214">
        <v>52200</v>
      </c>
    </row>
    <row r="5917" spans="1:24" x14ac:dyDescent="0.25">
      <c r="A5917" t="str">
        <f t="shared" si="93"/>
        <v>YAG10Non-EULevel 7FemaleSport and exercise sciencesAll</v>
      </c>
      <c r="B5917" s="214" t="s">
        <v>251</v>
      </c>
      <c r="C5917" s="214" t="s">
        <v>252</v>
      </c>
      <c r="D5917" s="214">
        <v>10</v>
      </c>
      <c r="E5917" s="214" t="s">
        <v>141</v>
      </c>
      <c r="F5917" s="214" t="s">
        <v>253</v>
      </c>
      <c r="G5917" s="214" t="s">
        <v>21</v>
      </c>
      <c r="H5917" s="214" t="s">
        <v>53</v>
      </c>
      <c r="I5917" s="214" t="s">
        <v>20</v>
      </c>
      <c r="J5917" s="214">
        <v>40</v>
      </c>
      <c r="K5917" s="214">
        <v>35</v>
      </c>
      <c r="L5917" s="214">
        <v>56.8</v>
      </c>
      <c r="M5917" s="214">
        <v>7.5</v>
      </c>
      <c r="N5917" s="214">
        <v>15</v>
      </c>
      <c r="O5917" s="214">
        <v>29.7</v>
      </c>
      <c r="P5917" s="214">
        <v>5.4</v>
      </c>
      <c r="Q5917" s="214">
        <v>8.1</v>
      </c>
      <c r="R5917" s="214">
        <v>8.1</v>
      </c>
      <c r="S5917" s="214">
        <v>8.1</v>
      </c>
      <c r="T5917" s="214">
        <v>0</v>
      </c>
      <c r="U5917" s="214" t="s">
        <v>140</v>
      </c>
      <c r="V5917" s="214" t="s">
        <v>140</v>
      </c>
      <c r="W5917" s="214" t="s">
        <v>140</v>
      </c>
      <c r="X5917" s="214" t="s">
        <v>140</v>
      </c>
    </row>
    <row r="5918" spans="1:24" x14ac:dyDescent="0.25">
      <c r="A5918" t="str">
        <f t="shared" si="93"/>
        <v>YAG10Non-EULevel 7MaleSport and exercise sciencesAll</v>
      </c>
      <c r="B5918" s="214" t="s">
        <v>251</v>
      </c>
      <c r="C5918" s="214" t="s">
        <v>252</v>
      </c>
      <c r="D5918" s="214">
        <v>10</v>
      </c>
      <c r="E5918" s="214" t="s">
        <v>141</v>
      </c>
      <c r="F5918" s="214" t="s">
        <v>253</v>
      </c>
      <c r="G5918" s="214" t="s">
        <v>22</v>
      </c>
      <c r="H5918" s="214" t="s">
        <v>53</v>
      </c>
      <c r="I5918" s="214" t="s">
        <v>20</v>
      </c>
      <c r="J5918" s="214">
        <v>40</v>
      </c>
      <c r="K5918" s="214">
        <v>40</v>
      </c>
      <c r="L5918" s="214">
        <v>61.5</v>
      </c>
      <c r="M5918" s="214">
        <v>0</v>
      </c>
      <c r="N5918" s="214">
        <v>15</v>
      </c>
      <c r="O5918" s="214">
        <v>12.8</v>
      </c>
      <c r="P5918" s="214">
        <v>2.6</v>
      </c>
      <c r="Q5918" s="214">
        <v>17.899999999999999</v>
      </c>
      <c r="R5918" s="214">
        <v>20.5</v>
      </c>
      <c r="S5918" s="214">
        <v>23.1</v>
      </c>
      <c r="T5918" s="214">
        <v>5.0999999999999996</v>
      </c>
      <c r="U5918" s="214" t="s">
        <v>140</v>
      </c>
      <c r="V5918" s="214" t="s">
        <v>140</v>
      </c>
      <c r="W5918" s="214" t="s">
        <v>140</v>
      </c>
      <c r="X5918" s="214" t="s">
        <v>140</v>
      </c>
    </row>
    <row r="5919" spans="1:24" x14ac:dyDescent="0.25">
      <c r="A5919" t="str">
        <f t="shared" si="93"/>
        <v>YAG10Non-EULevel 7FemaleVeterinary sciencesAll</v>
      </c>
      <c r="B5919" s="214" t="s">
        <v>251</v>
      </c>
      <c r="C5919" s="214" t="s">
        <v>252</v>
      </c>
      <c r="D5919" s="214">
        <v>10</v>
      </c>
      <c r="E5919" s="214" t="s">
        <v>141</v>
      </c>
      <c r="F5919" s="214" t="s">
        <v>253</v>
      </c>
      <c r="G5919" s="214" t="s">
        <v>21</v>
      </c>
      <c r="H5919" s="214" t="s">
        <v>57</v>
      </c>
      <c r="I5919" s="214" t="s">
        <v>20</v>
      </c>
      <c r="J5919" s="214">
        <v>15</v>
      </c>
      <c r="K5919" s="214">
        <v>15</v>
      </c>
      <c r="L5919" s="214">
        <v>61.5</v>
      </c>
      <c r="M5919" s="214">
        <v>0</v>
      </c>
      <c r="N5919" s="214">
        <v>5</v>
      </c>
      <c r="O5919" s="214">
        <v>30.8</v>
      </c>
      <c r="P5919" s="214">
        <v>0</v>
      </c>
      <c r="Q5919" s="214">
        <v>0</v>
      </c>
      <c r="R5919" s="214">
        <v>7.7</v>
      </c>
      <c r="S5919" s="214">
        <v>7.7</v>
      </c>
      <c r="T5919" s="214">
        <v>7.7</v>
      </c>
      <c r="U5919" s="214" t="s">
        <v>136</v>
      </c>
      <c r="V5919" s="214" t="s">
        <v>136</v>
      </c>
      <c r="W5919" s="214" t="s">
        <v>136</v>
      </c>
      <c r="X5919" s="214" t="s">
        <v>136</v>
      </c>
    </row>
    <row r="5920" spans="1:24" x14ac:dyDescent="0.25">
      <c r="A5920" t="str">
        <f t="shared" si="93"/>
        <v>YAG10Non-EULevel 7MaleVeterinary sciencesAll</v>
      </c>
      <c r="B5920" s="214" t="s">
        <v>251</v>
      </c>
      <c r="C5920" s="214" t="s">
        <v>252</v>
      </c>
      <c r="D5920" s="214">
        <v>10</v>
      </c>
      <c r="E5920" s="214" t="s">
        <v>141</v>
      </c>
      <c r="F5920" s="214" t="s">
        <v>253</v>
      </c>
      <c r="G5920" s="214" t="s">
        <v>22</v>
      </c>
      <c r="H5920" s="214" t="s">
        <v>57</v>
      </c>
      <c r="I5920" s="214" t="s">
        <v>20</v>
      </c>
      <c r="J5920" s="214">
        <v>5</v>
      </c>
      <c r="K5920" s="214">
        <v>5</v>
      </c>
      <c r="L5920" s="214">
        <v>66.7</v>
      </c>
      <c r="M5920" s="214">
        <v>0</v>
      </c>
      <c r="N5920" s="214">
        <v>0</v>
      </c>
      <c r="O5920" s="214">
        <v>0</v>
      </c>
      <c r="P5920" s="214">
        <v>0</v>
      </c>
      <c r="Q5920" s="214">
        <v>16.7</v>
      </c>
      <c r="R5920" s="214">
        <v>33.299999999999997</v>
      </c>
      <c r="S5920" s="214">
        <v>33.299999999999997</v>
      </c>
      <c r="T5920" s="214">
        <v>16.7</v>
      </c>
      <c r="U5920" s="214" t="s">
        <v>136</v>
      </c>
      <c r="V5920" s="214" t="s">
        <v>136</v>
      </c>
      <c r="W5920" s="214" t="s">
        <v>136</v>
      </c>
      <c r="X5920" s="214" t="s">
        <v>136</v>
      </c>
    </row>
    <row r="5921" spans="1:24" x14ac:dyDescent="0.25">
      <c r="A5921" t="str">
        <f t="shared" si="93"/>
        <v>YAG10Non-EULevel 8FemaleAgriculture, food and related studiesAll</v>
      </c>
      <c r="B5921" s="214" t="s">
        <v>251</v>
      </c>
      <c r="C5921" s="214" t="s">
        <v>252</v>
      </c>
      <c r="D5921" s="214">
        <v>10</v>
      </c>
      <c r="E5921" s="214" t="s">
        <v>141</v>
      </c>
      <c r="F5921" s="214" t="s">
        <v>248</v>
      </c>
      <c r="G5921" s="214" t="s">
        <v>21</v>
      </c>
      <c r="H5921" s="214" t="s">
        <v>59</v>
      </c>
      <c r="I5921" s="214" t="s">
        <v>20</v>
      </c>
      <c r="J5921" s="214">
        <v>10</v>
      </c>
      <c r="K5921" s="214">
        <v>10</v>
      </c>
      <c r="L5921" s="214">
        <v>50</v>
      </c>
      <c r="M5921" s="214">
        <v>0</v>
      </c>
      <c r="N5921" s="214">
        <v>5</v>
      </c>
      <c r="O5921" s="214">
        <v>25</v>
      </c>
      <c r="P5921" s="214">
        <v>12.5</v>
      </c>
      <c r="Q5921" s="214">
        <v>12.5</v>
      </c>
      <c r="R5921" s="214">
        <v>12.5</v>
      </c>
      <c r="S5921" s="214">
        <v>12.5</v>
      </c>
      <c r="T5921" s="214">
        <v>0</v>
      </c>
      <c r="U5921" s="214" t="s">
        <v>140</v>
      </c>
      <c r="V5921" s="214" t="s">
        <v>140</v>
      </c>
      <c r="W5921" s="214" t="s">
        <v>140</v>
      </c>
      <c r="X5921" s="214" t="s">
        <v>140</v>
      </c>
    </row>
    <row r="5922" spans="1:24" x14ac:dyDescent="0.25">
      <c r="A5922" t="str">
        <f t="shared" si="93"/>
        <v>YAG10Non-EULevel 8MaleAgriculture, food and related studiesAll</v>
      </c>
      <c r="B5922" s="214" t="s">
        <v>251</v>
      </c>
      <c r="C5922" s="214" t="s">
        <v>252</v>
      </c>
      <c r="D5922" s="214">
        <v>10</v>
      </c>
      <c r="E5922" s="214" t="s">
        <v>141</v>
      </c>
      <c r="F5922" s="214" t="s">
        <v>248</v>
      </c>
      <c r="G5922" s="214" t="s">
        <v>22</v>
      </c>
      <c r="H5922" s="214" t="s">
        <v>59</v>
      </c>
      <c r="I5922" s="214" t="s">
        <v>20</v>
      </c>
      <c r="J5922" s="214">
        <v>10</v>
      </c>
      <c r="K5922" s="214">
        <v>10</v>
      </c>
      <c r="L5922" s="214">
        <v>50</v>
      </c>
      <c r="M5922" s="214">
        <v>0</v>
      </c>
      <c r="N5922" s="214">
        <v>5</v>
      </c>
      <c r="O5922" s="214">
        <v>25</v>
      </c>
      <c r="P5922" s="214">
        <v>0</v>
      </c>
      <c r="Q5922" s="214">
        <v>16.7</v>
      </c>
      <c r="R5922" s="214">
        <v>25</v>
      </c>
      <c r="S5922" s="214">
        <v>25</v>
      </c>
      <c r="T5922" s="214">
        <v>8.3000000000000007</v>
      </c>
      <c r="U5922" s="214" t="s">
        <v>140</v>
      </c>
      <c r="V5922" s="214" t="s">
        <v>140</v>
      </c>
      <c r="W5922" s="214" t="s">
        <v>140</v>
      </c>
      <c r="X5922" s="214" t="s">
        <v>140</v>
      </c>
    </row>
    <row r="5923" spans="1:24" x14ac:dyDescent="0.25">
      <c r="A5923" t="str">
        <f t="shared" si="93"/>
        <v>YAG10Non-EULevel 8FemaleAllied healthAll</v>
      </c>
      <c r="B5923" s="214" t="s">
        <v>251</v>
      </c>
      <c r="C5923" s="214" t="s">
        <v>252</v>
      </c>
      <c r="D5923" s="214">
        <v>10</v>
      </c>
      <c r="E5923" s="214" t="s">
        <v>141</v>
      </c>
      <c r="F5923" s="214" t="s">
        <v>248</v>
      </c>
      <c r="G5923" s="214" t="s">
        <v>21</v>
      </c>
      <c r="H5923" s="214" t="s">
        <v>142</v>
      </c>
      <c r="I5923" s="214" t="s">
        <v>20</v>
      </c>
      <c r="J5923" s="214">
        <v>20</v>
      </c>
      <c r="K5923" s="214">
        <v>20</v>
      </c>
      <c r="L5923" s="214">
        <v>70</v>
      </c>
      <c r="M5923" s="214">
        <v>0</v>
      </c>
      <c r="N5923" s="214">
        <v>5</v>
      </c>
      <c r="O5923" s="214">
        <v>15</v>
      </c>
      <c r="P5923" s="214">
        <v>5</v>
      </c>
      <c r="Q5923" s="214">
        <v>10</v>
      </c>
      <c r="R5923" s="214">
        <v>10</v>
      </c>
      <c r="S5923" s="214">
        <v>10</v>
      </c>
      <c r="T5923" s="214">
        <v>0</v>
      </c>
      <c r="U5923" s="214" t="s">
        <v>140</v>
      </c>
      <c r="V5923" s="214" t="s">
        <v>140</v>
      </c>
      <c r="W5923" s="214" t="s">
        <v>140</v>
      </c>
      <c r="X5923" s="214" t="s">
        <v>140</v>
      </c>
    </row>
    <row r="5924" spans="1:24" x14ac:dyDescent="0.25">
      <c r="A5924" t="str">
        <f t="shared" si="93"/>
        <v>YAG10Non-EULevel 8MaleAllied healthAll</v>
      </c>
      <c r="B5924" s="214" t="s">
        <v>251</v>
      </c>
      <c r="C5924" s="214" t="s">
        <v>252</v>
      </c>
      <c r="D5924" s="214">
        <v>10</v>
      </c>
      <c r="E5924" s="214" t="s">
        <v>141</v>
      </c>
      <c r="F5924" s="214" t="s">
        <v>248</v>
      </c>
      <c r="G5924" s="214" t="s">
        <v>22</v>
      </c>
      <c r="H5924" s="214" t="s">
        <v>142</v>
      </c>
      <c r="I5924" s="214" t="s">
        <v>20</v>
      </c>
      <c r="J5924" s="214">
        <v>20</v>
      </c>
      <c r="K5924" s="214">
        <v>15</v>
      </c>
      <c r="L5924" s="214">
        <v>17.600000000000001</v>
      </c>
      <c r="M5924" s="214">
        <v>15</v>
      </c>
      <c r="N5924" s="214">
        <v>15</v>
      </c>
      <c r="O5924" s="214">
        <v>41.2</v>
      </c>
      <c r="P5924" s="214">
        <v>0</v>
      </c>
      <c r="Q5924" s="214">
        <v>35.299999999999997</v>
      </c>
      <c r="R5924" s="214">
        <v>41.2</v>
      </c>
      <c r="S5924" s="214">
        <v>41.2</v>
      </c>
      <c r="T5924" s="214">
        <v>5.9</v>
      </c>
      <c r="U5924" s="214" t="s">
        <v>140</v>
      </c>
      <c r="V5924" s="214" t="s">
        <v>140</v>
      </c>
      <c r="W5924" s="214" t="s">
        <v>140</v>
      </c>
      <c r="X5924" s="214" t="s">
        <v>140</v>
      </c>
    </row>
    <row r="5925" spans="1:24" x14ac:dyDescent="0.25">
      <c r="A5925" t="str">
        <f t="shared" si="93"/>
        <v>YAG10Non-EULevel 8FemaleArchitecture, building and planningAll</v>
      </c>
      <c r="B5925" s="214" t="s">
        <v>251</v>
      </c>
      <c r="C5925" s="214" t="s">
        <v>252</v>
      </c>
      <c r="D5925" s="214">
        <v>10</v>
      </c>
      <c r="E5925" s="214" t="s">
        <v>141</v>
      </c>
      <c r="F5925" s="214" t="s">
        <v>248</v>
      </c>
      <c r="G5925" s="214" t="s">
        <v>21</v>
      </c>
      <c r="H5925" s="214" t="s">
        <v>74</v>
      </c>
      <c r="I5925" s="214" t="s">
        <v>20</v>
      </c>
      <c r="J5925" s="214">
        <v>35</v>
      </c>
      <c r="K5925" s="214">
        <v>35</v>
      </c>
      <c r="L5925" s="214">
        <v>61.8</v>
      </c>
      <c r="M5925" s="214">
        <v>5.6</v>
      </c>
      <c r="N5925" s="214">
        <v>15</v>
      </c>
      <c r="O5925" s="214">
        <v>17.600000000000001</v>
      </c>
      <c r="P5925" s="214">
        <v>0</v>
      </c>
      <c r="Q5925" s="214">
        <v>20.6</v>
      </c>
      <c r="R5925" s="214">
        <v>20.6</v>
      </c>
      <c r="S5925" s="214">
        <v>20.6</v>
      </c>
      <c r="T5925" s="214">
        <v>0</v>
      </c>
      <c r="U5925" s="214" t="s">
        <v>140</v>
      </c>
      <c r="V5925" s="214" t="s">
        <v>140</v>
      </c>
      <c r="W5925" s="214" t="s">
        <v>140</v>
      </c>
      <c r="X5925" s="214" t="s">
        <v>140</v>
      </c>
    </row>
    <row r="5926" spans="1:24" x14ac:dyDescent="0.25">
      <c r="A5926" t="str">
        <f t="shared" si="93"/>
        <v>YAG10Non-EULevel 8MaleArchitecture, building and planningAll</v>
      </c>
      <c r="B5926" s="214" t="s">
        <v>251</v>
      </c>
      <c r="C5926" s="214" t="s">
        <v>252</v>
      </c>
      <c r="D5926" s="214">
        <v>10</v>
      </c>
      <c r="E5926" s="214" t="s">
        <v>141</v>
      </c>
      <c r="F5926" s="214" t="s">
        <v>248</v>
      </c>
      <c r="G5926" s="214" t="s">
        <v>22</v>
      </c>
      <c r="H5926" s="214" t="s">
        <v>74</v>
      </c>
      <c r="I5926" s="214" t="s">
        <v>20</v>
      </c>
      <c r="J5926" s="214">
        <v>65</v>
      </c>
      <c r="K5926" s="214">
        <v>60</v>
      </c>
      <c r="L5926" s="214">
        <v>46.5</v>
      </c>
      <c r="M5926" s="214">
        <v>3.9</v>
      </c>
      <c r="N5926" s="214">
        <v>35</v>
      </c>
      <c r="O5926" s="214">
        <v>40.5</v>
      </c>
      <c r="P5926" s="214">
        <v>1.6</v>
      </c>
      <c r="Q5926" s="214">
        <v>11.3</v>
      </c>
      <c r="R5926" s="214">
        <v>11.3</v>
      </c>
      <c r="S5926" s="214">
        <v>11.3</v>
      </c>
      <c r="T5926" s="214">
        <v>0</v>
      </c>
      <c r="U5926" s="214" t="s">
        <v>140</v>
      </c>
      <c r="V5926" s="214" t="s">
        <v>140</v>
      </c>
      <c r="W5926" s="214" t="s">
        <v>140</v>
      </c>
      <c r="X5926" s="214" t="s">
        <v>140</v>
      </c>
    </row>
    <row r="5927" spans="1:24" x14ac:dyDescent="0.25">
      <c r="A5927" t="str">
        <f t="shared" si="93"/>
        <v>YAG10Non-EULevel 8FemaleBiosciencesAll</v>
      </c>
      <c r="B5927" s="214" t="s">
        <v>251</v>
      </c>
      <c r="C5927" s="214" t="s">
        <v>252</v>
      </c>
      <c r="D5927" s="214">
        <v>10</v>
      </c>
      <c r="E5927" s="214" t="s">
        <v>141</v>
      </c>
      <c r="F5927" s="214" t="s">
        <v>248</v>
      </c>
      <c r="G5927" s="214" t="s">
        <v>21</v>
      </c>
      <c r="H5927" s="214" t="s">
        <v>51</v>
      </c>
      <c r="I5927" s="214" t="s">
        <v>20</v>
      </c>
      <c r="J5927" s="214">
        <v>120</v>
      </c>
      <c r="K5927" s="214">
        <v>110</v>
      </c>
      <c r="L5927" s="214">
        <v>47.4</v>
      </c>
      <c r="M5927" s="214">
        <v>8.6999999999999993</v>
      </c>
      <c r="N5927" s="214">
        <v>55</v>
      </c>
      <c r="O5927" s="214">
        <v>21.7</v>
      </c>
      <c r="P5927" s="214">
        <v>2.8</v>
      </c>
      <c r="Q5927" s="214">
        <v>27.2</v>
      </c>
      <c r="R5927" s="214">
        <v>28.2</v>
      </c>
      <c r="S5927" s="214">
        <v>28.2</v>
      </c>
      <c r="T5927" s="214">
        <v>0.9</v>
      </c>
      <c r="U5927" s="214">
        <v>25</v>
      </c>
      <c r="V5927" s="214">
        <v>28100</v>
      </c>
      <c r="W5927" s="214">
        <v>36900</v>
      </c>
      <c r="X5927" s="214">
        <v>54000</v>
      </c>
    </row>
    <row r="5928" spans="1:24" x14ac:dyDescent="0.25">
      <c r="A5928" t="str">
        <f t="shared" si="93"/>
        <v>YAG10Non-EULevel 8MaleBiosciencesAll</v>
      </c>
      <c r="B5928" s="214" t="s">
        <v>251</v>
      </c>
      <c r="C5928" s="214" t="s">
        <v>252</v>
      </c>
      <c r="D5928" s="214">
        <v>10</v>
      </c>
      <c r="E5928" s="214" t="s">
        <v>141</v>
      </c>
      <c r="F5928" s="214" t="s">
        <v>248</v>
      </c>
      <c r="G5928" s="214" t="s">
        <v>22</v>
      </c>
      <c r="H5928" s="214" t="s">
        <v>51</v>
      </c>
      <c r="I5928" s="214" t="s">
        <v>20</v>
      </c>
      <c r="J5928" s="214">
        <v>125</v>
      </c>
      <c r="K5928" s="214">
        <v>115</v>
      </c>
      <c r="L5928" s="214">
        <v>42.2</v>
      </c>
      <c r="M5928" s="214">
        <v>9</v>
      </c>
      <c r="N5928" s="214">
        <v>65</v>
      </c>
      <c r="O5928" s="214">
        <v>34.1</v>
      </c>
      <c r="P5928" s="214">
        <v>5.2</v>
      </c>
      <c r="Q5928" s="214">
        <v>16.8</v>
      </c>
      <c r="R5928" s="214">
        <v>18.600000000000001</v>
      </c>
      <c r="S5928" s="214">
        <v>18.600000000000001</v>
      </c>
      <c r="T5928" s="214">
        <v>1.7</v>
      </c>
      <c r="U5928" s="214">
        <v>20</v>
      </c>
      <c r="V5928" s="214">
        <v>33600</v>
      </c>
      <c r="W5928" s="214">
        <v>38700</v>
      </c>
      <c r="X5928" s="214">
        <v>57300</v>
      </c>
    </row>
    <row r="5929" spans="1:24" x14ac:dyDescent="0.25">
      <c r="A5929" t="str">
        <f t="shared" si="93"/>
        <v>YAG10Non-EULevel 8FemaleBusiness and managementAll</v>
      </c>
      <c r="B5929" s="214" t="s">
        <v>251</v>
      </c>
      <c r="C5929" s="214" t="s">
        <v>252</v>
      </c>
      <c r="D5929" s="214">
        <v>10</v>
      </c>
      <c r="E5929" s="214" t="s">
        <v>141</v>
      </c>
      <c r="F5929" s="214" t="s">
        <v>248</v>
      </c>
      <c r="G5929" s="214" t="s">
        <v>21</v>
      </c>
      <c r="H5929" s="214" t="s">
        <v>87</v>
      </c>
      <c r="I5929" s="214" t="s">
        <v>20</v>
      </c>
      <c r="J5929" s="214">
        <v>100</v>
      </c>
      <c r="K5929" s="214">
        <v>90</v>
      </c>
      <c r="L5929" s="214">
        <v>37.200000000000003</v>
      </c>
      <c r="M5929" s="214">
        <v>9.1</v>
      </c>
      <c r="N5929" s="214">
        <v>55</v>
      </c>
      <c r="O5929" s="214">
        <v>25.6</v>
      </c>
      <c r="P5929" s="214">
        <v>0</v>
      </c>
      <c r="Q5929" s="214">
        <v>36.1</v>
      </c>
      <c r="R5929" s="214">
        <v>37.200000000000003</v>
      </c>
      <c r="S5929" s="214">
        <v>37.200000000000003</v>
      </c>
      <c r="T5929" s="214">
        <v>1.1000000000000001</v>
      </c>
      <c r="U5929" s="214">
        <v>30</v>
      </c>
      <c r="V5929" s="214">
        <v>41600</v>
      </c>
      <c r="W5929" s="214">
        <v>48500</v>
      </c>
      <c r="X5929" s="214">
        <v>57300</v>
      </c>
    </row>
    <row r="5930" spans="1:24" x14ac:dyDescent="0.25">
      <c r="A5930" t="str">
        <f t="shared" si="93"/>
        <v>YAG10Non-EULevel 8MaleBusiness and managementAll</v>
      </c>
      <c r="B5930" s="214" t="s">
        <v>251</v>
      </c>
      <c r="C5930" s="214" t="s">
        <v>252</v>
      </c>
      <c r="D5930" s="214">
        <v>10</v>
      </c>
      <c r="E5930" s="214" t="s">
        <v>141</v>
      </c>
      <c r="F5930" s="214" t="s">
        <v>248</v>
      </c>
      <c r="G5930" s="214" t="s">
        <v>22</v>
      </c>
      <c r="H5930" s="214" t="s">
        <v>87</v>
      </c>
      <c r="I5930" s="214" t="s">
        <v>20</v>
      </c>
      <c r="J5930" s="214">
        <v>165</v>
      </c>
      <c r="K5930" s="214">
        <v>150</v>
      </c>
      <c r="L5930" s="214">
        <v>54.3</v>
      </c>
      <c r="M5930" s="214">
        <v>8.1999999999999993</v>
      </c>
      <c r="N5930" s="214">
        <v>70</v>
      </c>
      <c r="O5930" s="214">
        <v>26</v>
      </c>
      <c r="P5930" s="214">
        <v>0.7</v>
      </c>
      <c r="Q5930" s="214">
        <v>19.100000000000001</v>
      </c>
      <c r="R5930" s="214">
        <v>19.100000000000001</v>
      </c>
      <c r="S5930" s="214">
        <v>19.100000000000001</v>
      </c>
      <c r="T5930" s="214">
        <v>0</v>
      </c>
      <c r="U5930" s="214">
        <v>30</v>
      </c>
      <c r="V5930" s="214">
        <v>47200</v>
      </c>
      <c r="W5930" s="214">
        <v>56000</v>
      </c>
      <c r="X5930" s="214">
        <v>95400</v>
      </c>
    </row>
    <row r="5931" spans="1:24" x14ac:dyDescent="0.25">
      <c r="A5931" t="str">
        <f t="shared" si="93"/>
        <v>YAG10Non-EULevel 8FemaleChemistryAll</v>
      </c>
      <c r="B5931" s="214" t="s">
        <v>251</v>
      </c>
      <c r="C5931" s="214" t="s">
        <v>252</v>
      </c>
      <c r="D5931" s="214">
        <v>10</v>
      </c>
      <c r="E5931" s="214" t="s">
        <v>141</v>
      </c>
      <c r="F5931" s="214" t="s">
        <v>248</v>
      </c>
      <c r="G5931" s="214" t="s">
        <v>21</v>
      </c>
      <c r="H5931" s="214" t="s">
        <v>63</v>
      </c>
      <c r="I5931" s="214" t="s">
        <v>20</v>
      </c>
      <c r="J5931" s="214">
        <v>40</v>
      </c>
      <c r="K5931" s="214">
        <v>35</v>
      </c>
      <c r="L5931" s="214">
        <v>45.6</v>
      </c>
      <c r="M5931" s="214">
        <v>15.7</v>
      </c>
      <c r="N5931" s="214">
        <v>20</v>
      </c>
      <c r="O5931" s="214">
        <v>36.799999999999997</v>
      </c>
      <c r="P5931" s="214">
        <v>2.9</v>
      </c>
      <c r="Q5931" s="214">
        <v>14.7</v>
      </c>
      <c r="R5931" s="214">
        <v>14.7</v>
      </c>
      <c r="S5931" s="214">
        <v>14.7</v>
      </c>
      <c r="T5931" s="214">
        <v>0</v>
      </c>
      <c r="U5931" s="214" t="s">
        <v>140</v>
      </c>
      <c r="V5931" s="214" t="s">
        <v>140</v>
      </c>
      <c r="W5931" s="214" t="s">
        <v>140</v>
      </c>
      <c r="X5931" s="214" t="s">
        <v>140</v>
      </c>
    </row>
    <row r="5932" spans="1:24" x14ac:dyDescent="0.25">
      <c r="A5932" t="str">
        <f t="shared" si="93"/>
        <v>YAG10Non-EULevel 8MaleChemistryAll</v>
      </c>
      <c r="B5932" s="214" t="s">
        <v>251</v>
      </c>
      <c r="C5932" s="214" t="s">
        <v>252</v>
      </c>
      <c r="D5932" s="214">
        <v>10</v>
      </c>
      <c r="E5932" s="214" t="s">
        <v>141</v>
      </c>
      <c r="F5932" s="214" t="s">
        <v>248</v>
      </c>
      <c r="G5932" s="214" t="s">
        <v>22</v>
      </c>
      <c r="H5932" s="214" t="s">
        <v>63</v>
      </c>
      <c r="I5932" s="214" t="s">
        <v>20</v>
      </c>
      <c r="J5932" s="214">
        <v>80</v>
      </c>
      <c r="K5932" s="214">
        <v>75</v>
      </c>
      <c r="L5932" s="214">
        <v>41.8</v>
      </c>
      <c r="M5932" s="214">
        <v>6.1</v>
      </c>
      <c r="N5932" s="214">
        <v>45</v>
      </c>
      <c r="O5932" s="214">
        <v>37.5</v>
      </c>
      <c r="P5932" s="214">
        <v>0</v>
      </c>
      <c r="Q5932" s="214">
        <v>19.399999999999999</v>
      </c>
      <c r="R5932" s="214">
        <v>20.7</v>
      </c>
      <c r="S5932" s="214">
        <v>20.7</v>
      </c>
      <c r="T5932" s="214">
        <v>1.3</v>
      </c>
      <c r="U5932" s="214">
        <v>10</v>
      </c>
      <c r="V5932" s="214">
        <v>40200</v>
      </c>
      <c r="W5932" s="214">
        <v>41600</v>
      </c>
      <c r="X5932" s="214">
        <v>46800</v>
      </c>
    </row>
    <row r="5933" spans="1:24" x14ac:dyDescent="0.25">
      <c r="A5933" t="str">
        <f t="shared" si="93"/>
        <v>YAG10Non-EULevel 8MaleCombined and general studiesAll</v>
      </c>
      <c r="B5933" s="214" t="s">
        <v>251</v>
      </c>
      <c r="C5933" s="214" t="s">
        <v>252</v>
      </c>
      <c r="D5933" s="214">
        <v>10</v>
      </c>
      <c r="E5933" s="214" t="s">
        <v>141</v>
      </c>
      <c r="F5933" s="214" t="s">
        <v>248</v>
      </c>
      <c r="G5933" s="214" t="s">
        <v>22</v>
      </c>
      <c r="H5933" s="214" t="s">
        <v>103</v>
      </c>
      <c r="I5933" s="214" t="s">
        <v>20</v>
      </c>
      <c r="J5933" s="214">
        <v>0</v>
      </c>
      <c r="K5933" s="214" t="s">
        <v>140</v>
      </c>
      <c r="L5933" s="214" t="s">
        <v>140</v>
      </c>
      <c r="M5933" s="214" t="s">
        <v>140</v>
      </c>
      <c r="N5933" s="214" t="s">
        <v>140</v>
      </c>
      <c r="O5933" s="214" t="s">
        <v>140</v>
      </c>
      <c r="P5933" s="214" t="s">
        <v>140</v>
      </c>
      <c r="Q5933" s="214" t="s">
        <v>140</v>
      </c>
      <c r="R5933" s="214" t="s">
        <v>140</v>
      </c>
      <c r="S5933" s="214" t="s">
        <v>140</v>
      </c>
      <c r="T5933" s="214" t="s">
        <v>140</v>
      </c>
      <c r="U5933" s="214" t="s">
        <v>136</v>
      </c>
      <c r="V5933" s="214" t="s">
        <v>136</v>
      </c>
      <c r="W5933" s="214" t="s">
        <v>136</v>
      </c>
      <c r="X5933" s="214" t="s">
        <v>136</v>
      </c>
    </row>
    <row r="5934" spans="1:24" x14ac:dyDescent="0.25">
      <c r="A5934" t="str">
        <f t="shared" si="93"/>
        <v>YAG10Non-EULevel 8FemaleComputingAll</v>
      </c>
      <c r="B5934" s="214" t="s">
        <v>251</v>
      </c>
      <c r="C5934" s="214" t="s">
        <v>252</v>
      </c>
      <c r="D5934" s="214">
        <v>10</v>
      </c>
      <c r="E5934" s="214" t="s">
        <v>141</v>
      </c>
      <c r="F5934" s="214" t="s">
        <v>248</v>
      </c>
      <c r="G5934" s="214" t="s">
        <v>21</v>
      </c>
      <c r="H5934" s="214" t="s">
        <v>71</v>
      </c>
      <c r="I5934" s="214" t="s">
        <v>20</v>
      </c>
      <c r="J5934" s="214">
        <v>60</v>
      </c>
      <c r="K5934" s="214">
        <v>55</v>
      </c>
      <c r="L5934" s="214">
        <v>38.4</v>
      </c>
      <c r="M5934" s="214">
        <v>5</v>
      </c>
      <c r="N5934" s="214">
        <v>35</v>
      </c>
      <c r="O5934" s="214">
        <v>26.6</v>
      </c>
      <c r="P5934" s="214">
        <v>3.5</v>
      </c>
      <c r="Q5934" s="214">
        <v>29.7</v>
      </c>
      <c r="R5934" s="214">
        <v>31.4</v>
      </c>
      <c r="S5934" s="214">
        <v>31.4</v>
      </c>
      <c r="T5934" s="214">
        <v>1.7</v>
      </c>
      <c r="U5934" s="214">
        <v>15</v>
      </c>
      <c r="V5934" s="214">
        <v>36100</v>
      </c>
      <c r="W5934" s="214">
        <v>47600</v>
      </c>
      <c r="X5934" s="214">
        <v>93800</v>
      </c>
    </row>
    <row r="5935" spans="1:24" x14ac:dyDescent="0.25">
      <c r="A5935" t="str">
        <f t="shared" si="93"/>
        <v>YAG10Non-EULevel 8MaleComputingAll</v>
      </c>
      <c r="B5935" s="214" t="s">
        <v>251</v>
      </c>
      <c r="C5935" s="214" t="s">
        <v>252</v>
      </c>
      <c r="D5935" s="214">
        <v>10</v>
      </c>
      <c r="E5935" s="214" t="s">
        <v>141</v>
      </c>
      <c r="F5935" s="214" t="s">
        <v>248</v>
      </c>
      <c r="G5935" s="214" t="s">
        <v>22</v>
      </c>
      <c r="H5935" s="214" t="s">
        <v>71</v>
      </c>
      <c r="I5935" s="214" t="s">
        <v>20</v>
      </c>
      <c r="J5935" s="214">
        <v>190</v>
      </c>
      <c r="K5935" s="214">
        <v>180</v>
      </c>
      <c r="L5935" s="214">
        <v>38</v>
      </c>
      <c r="M5935" s="214">
        <v>5.7</v>
      </c>
      <c r="N5935" s="214">
        <v>110</v>
      </c>
      <c r="O5935" s="214">
        <v>27.3</v>
      </c>
      <c r="P5935" s="214">
        <v>1.7</v>
      </c>
      <c r="Q5935" s="214">
        <v>32.4</v>
      </c>
      <c r="R5935" s="214">
        <v>33</v>
      </c>
      <c r="S5935" s="214">
        <v>33</v>
      </c>
      <c r="T5935" s="214">
        <v>0.6</v>
      </c>
      <c r="U5935" s="214">
        <v>45</v>
      </c>
      <c r="V5935" s="214">
        <v>40500</v>
      </c>
      <c r="W5935" s="214">
        <v>52600</v>
      </c>
      <c r="X5935" s="214">
        <v>67200</v>
      </c>
    </row>
    <row r="5936" spans="1:24" x14ac:dyDescent="0.25">
      <c r="A5936" t="str">
        <f t="shared" si="93"/>
        <v>YAG10Non-EULevel 8FemaleCreative arts and designAll</v>
      </c>
      <c r="B5936" s="214" t="s">
        <v>251</v>
      </c>
      <c r="C5936" s="214" t="s">
        <v>252</v>
      </c>
      <c r="D5936" s="214">
        <v>10</v>
      </c>
      <c r="E5936" s="214" t="s">
        <v>141</v>
      </c>
      <c r="F5936" s="214" t="s">
        <v>248</v>
      </c>
      <c r="G5936" s="214" t="s">
        <v>21</v>
      </c>
      <c r="H5936" s="214" t="s">
        <v>99</v>
      </c>
      <c r="I5936" s="214" t="s">
        <v>20</v>
      </c>
      <c r="J5936" s="214">
        <v>20</v>
      </c>
      <c r="K5936" s="214">
        <v>20</v>
      </c>
      <c r="L5936" s="214">
        <v>46.7</v>
      </c>
      <c r="M5936" s="214">
        <v>4.8</v>
      </c>
      <c r="N5936" s="214">
        <v>10</v>
      </c>
      <c r="O5936" s="214">
        <v>21.6</v>
      </c>
      <c r="P5936" s="214">
        <v>0</v>
      </c>
      <c r="Q5936" s="214">
        <v>31.7</v>
      </c>
      <c r="R5936" s="214">
        <v>31.7</v>
      </c>
      <c r="S5936" s="214">
        <v>31.7</v>
      </c>
      <c r="T5936" s="214">
        <v>0</v>
      </c>
      <c r="U5936" s="214" t="s">
        <v>140</v>
      </c>
      <c r="V5936" s="214" t="s">
        <v>140</v>
      </c>
      <c r="W5936" s="214" t="s">
        <v>140</v>
      </c>
      <c r="X5936" s="214" t="s">
        <v>140</v>
      </c>
    </row>
    <row r="5937" spans="1:24" x14ac:dyDescent="0.25">
      <c r="A5937" t="str">
        <f t="shared" si="93"/>
        <v>YAG10Non-EULevel 8MaleCreative arts and designAll</v>
      </c>
      <c r="B5937" s="214" t="s">
        <v>251</v>
      </c>
      <c r="C5937" s="214" t="s">
        <v>252</v>
      </c>
      <c r="D5937" s="214">
        <v>10</v>
      </c>
      <c r="E5937" s="214" t="s">
        <v>141</v>
      </c>
      <c r="F5937" s="214" t="s">
        <v>248</v>
      </c>
      <c r="G5937" s="214" t="s">
        <v>22</v>
      </c>
      <c r="H5937" s="214" t="s">
        <v>99</v>
      </c>
      <c r="I5937" s="214" t="s">
        <v>20</v>
      </c>
      <c r="J5937" s="214">
        <v>20</v>
      </c>
      <c r="K5937" s="214">
        <v>20</v>
      </c>
      <c r="L5937" s="214">
        <v>47.2</v>
      </c>
      <c r="M5937" s="214">
        <v>0</v>
      </c>
      <c r="N5937" s="214">
        <v>10</v>
      </c>
      <c r="O5937" s="214">
        <v>27.4</v>
      </c>
      <c r="P5937" s="214">
        <v>5.7</v>
      </c>
      <c r="Q5937" s="214">
        <v>19.8</v>
      </c>
      <c r="R5937" s="214">
        <v>19.8</v>
      </c>
      <c r="S5937" s="214">
        <v>19.8</v>
      </c>
      <c r="T5937" s="214">
        <v>0</v>
      </c>
      <c r="U5937" s="214" t="s">
        <v>140</v>
      </c>
      <c r="V5937" s="214" t="s">
        <v>140</v>
      </c>
      <c r="W5937" s="214" t="s">
        <v>140</v>
      </c>
      <c r="X5937" s="214" t="s">
        <v>140</v>
      </c>
    </row>
    <row r="5938" spans="1:24" x14ac:dyDescent="0.25">
      <c r="A5938" t="str">
        <f t="shared" si="93"/>
        <v>YAG10Non-EULevel 8FemaleEconomicsAll</v>
      </c>
      <c r="B5938" s="214" t="s">
        <v>251</v>
      </c>
      <c r="C5938" s="214" t="s">
        <v>252</v>
      </c>
      <c r="D5938" s="214">
        <v>10</v>
      </c>
      <c r="E5938" s="214" t="s">
        <v>141</v>
      </c>
      <c r="F5938" s="214" t="s">
        <v>248</v>
      </c>
      <c r="G5938" s="214" t="s">
        <v>21</v>
      </c>
      <c r="H5938" s="214" t="s">
        <v>79</v>
      </c>
      <c r="I5938" s="214" t="s">
        <v>20</v>
      </c>
      <c r="J5938" s="214">
        <v>55</v>
      </c>
      <c r="K5938" s="214">
        <v>50</v>
      </c>
      <c r="L5938" s="214">
        <v>31.4</v>
      </c>
      <c r="M5938" s="214">
        <v>4.7</v>
      </c>
      <c r="N5938" s="214">
        <v>35</v>
      </c>
      <c r="O5938" s="214">
        <v>36.299999999999997</v>
      </c>
      <c r="P5938" s="214">
        <v>0</v>
      </c>
      <c r="Q5938" s="214">
        <v>30.4</v>
      </c>
      <c r="R5938" s="214">
        <v>30.4</v>
      </c>
      <c r="S5938" s="214">
        <v>32.4</v>
      </c>
      <c r="T5938" s="214">
        <v>2</v>
      </c>
      <c r="U5938" s="214">
        <v>15</v>
      </c>
      <c r="V5938" s="214">
        <v>23000</v>
      </c>
      <c r="W5938" s="214">
        <v>38300</v>
      </c>
      <c r="X5938" s="214">
        <v>45300</v>
      </c>
    </row>
    <row r="5939" spans="1:24" x14ac:dyDescent="0.25">
      <c r="A5939" t="str">
        <f t="shared" si="93"/>
        <v>YAG10Non-EULevel 8MaleEconomicsAll</v>
      </c>
      <c r="B5939" s="214" t="s">
        <v>251</v>
      </c>
      <c r="C5939" s="214" t="s">
        <v>252</v>
      </c>
      <c r="D5939" s="214">
        <v>10</v>
      </c>
      <c r="E5939" s="214" t="s">
        <v>141</v>
      </c>
      <c r="F5939" s="214" t="s">
        <v>248</v>
      </c>
      <c r="G5939" s="214" t="s">
        <v>22</v>
      </c>
      <c r="H5939" s="214" t="s">
        <v>79</v>
      </c>
      <c r="I5939" s="214" t="s">
        <v>20</v>
      </c>
      <c r="J5939" s="214">
        <v>75</v>
      </c>
      <c r="K5939" s="214">
        <v>70</v>
      </c>
      <c r="L5939" s="214">
        <v>47.9</v>
      </c>
      <c r="M5939" s="214">
        <v>10.3</v>
      </c>
      <c r="N5939" s="214">
        <v>35</v>
      </c>
      <c r="O5939" s="214">
        <v>34.5</v>
      </c>
      <c r="P5939" s="214">
        <v>1.5</v>
      </c>
      <c r="Q5939" s="214">
        <v>14.7</v>
      </c>
      <c r="R5939" s="214">
        <v>14.7</v>
      </c>
      <c r="S5939" s="214">
        <v>16.100000000000001</v>
      </c>
      <c r="T5939" s="214">
        <v>1.5</v>
      </c>
      <c r="U5939" s="214" t="s">
        <v>140</v>
      </c>
      <c r="V5939" s="214" t="s">
        <v>140</v>
      </c>
      <c r="W5939" s="214" t="s">
        <v>140</v>
      </c>
      <c r="X5939" s="214" t="s">
        <v>140</v>
      </c>
    </row>
    <row r="5940" spans="1:24" x14ac:dyDescent="0.25">
      <c r="A5940" t="str">
        <f t="shared" si="93"/>
        <v>YAG10Non-EULevel 8FemaleEducation and teachingAll</v>
      </c>
      <c r="B5940" s="214" t="s">
        <v>251</v>
      </c>
      <c r="C5940" s="214" t="s">
        <v>252</v>
      </c>
      <c r="D5940" s="214">
        <v>10</v>
      </c>
      <c r="E5940" s="214" t="s">
        <v>141</v>
      </c>
      <c r="F5940" s="214" t="s">
        <v>248</v>
      </c>
      <c r="G5940" s="214" t="s">
        <v>21</v>
      </c>
      <c r="H5940" s="214" t="s">
        <v>101</v>
      </c>
      <c r="I5940" s="214" t="s">
        <v>20</v>
      </c>
      <c r="J5940" s="214">
        <v>145</v>
      </c>
      <c r="K5940" s="214">
        <v>140</v>
      </c>
      <c r="L5940" s="214">
        <v>66.8</v>
      </c>
      <c r="M5940" s="214">
        <v>2.8</v>
      </c>
      <c r="N5940" s="214">
        <v>45</v>
      </c>
      <c r="O5940" s="214">
        <v>22.5</v>
      </c>
      <c r="P5940" s="214">
        <v>2.9</v>
      </c>
      <c r="Q5940" s="214">
        <v>7.9</v>
      </c>
      <c r="R5940" s="214">
        <v>7.9</v>
      </c>
      <c r="S5940" s="214">
        <v>7.9</v>
      </c>
      <c r="T5940" s="214">
        <v>0</v>
      </c>
      <c r="U5940" s="214">
        <v>10</v>
      </c>
      <c r="V5940" s="214">
        <v>18600</v>
      </c>
      <c r="W5940" s="214">
        <v>38300</v>
      </c>
      <c r="X5940" s="214">
        <v>51100</v>
      </c>
    </row>
    <row r="5941" spans="1:24" x14ac:dyDescent="0.25">
      <c r="A5941" t="str">
        <f t="shared" si="93"/>
        <v>YAG10Non-EULevel 8MaleEducation and teachingAll</v>
      </c>
      <c r="B5941" s="214" t="s">
        <v>251</v>
      </c>
      <c r="C5941" s="214" t="s">
        <v>252</v>
      </c>
      <c r="D5941" s="214">
        <v>10</v>
      </c>
      <c r="E5941" s="214" t="s">
        <v>141</v>
      </c>
      <c r="F5941" s="214" t="s">
        <v>248</v>
      </c>
      <c r="G5941" s="214" t="s">
        <v>22</v>
      </c>
      <c r="H5941" s="214" t="s">
        <v>101</v>
      </c>
      <c r="I5941" s="214" t="s">
        <v>20</v>
      </c>
      <c r="J5941" s="214">
        <v>75</v>
      </c>
      <c r="K5941" s="214">
        <v>65</v>
      </c>
      <c r="L5941" s="214">
        <v>70.900000000000006</v>
      </c>
      <c r="M5941" s="214">
        <v>8.8000000000000007</v>
      </c>
      <c r="N5941" s="214">
        <v>20</v>
      </c>
      <c r="O5941" s="214">
        <v>16.399999999999999</v>
      </c>
      <c r="P5941" s="214">
        <v>0</v>
      </c>
      <c r="Q5941" s="214">
        <v>12.7</v>
      </c>
      <c r="R5941" s="214">
        <v>12.7</v>
      </c>
      <c r="S5941" s="214">
        <v>12.7</v>
      </c>
      <c r="T5941" s="214">
        <v>0</v>
      </c>
      <c r="U5941" s="214" t="s">
        <v>140</v>
      </c>
      <c r="V5941" s="214" t="s">
        <v>140</v>
      </c>
      <c r="W5941" s="214" t="s">
        <v>140</v>
      </c>
      <c r="X5941" s="214" t="s">
        <v>140</v>
      </c>
    </row>
    <row r="5942" spans="1:24" x14ac:dyDescent="0.25">
      <c r="A5942" t="str">
        <f t="shared" si="93"/>
        <v>YAG10Non-EULevel 8FemaleEngineeringAll</v>
      </c>
      <c r="B5942" s="214" t="s">
        <v>251</v>
      </c>
      <c r="C5942" s="214" t="s">
        <v>252</v>
      </c>
      <c r="D5942" s="214">
        <v>10</v>
      </c>
      <c r="E5942" s="214" t="s">
        <v>141</v>
      </c>
      <c r="F5942" s="214" t="s">
        <v>248</v>
      </c>
      <c r="G5942" s="214" t="s">
        <v>21</v>
      </c>
      <c r="H5942" s="214" t="s">
        <v>68</v>
      </c>
      <c r="I5942" s="214" t="s">
        <v>20</v>
      </c>
      <c r="J5942" s="214">
        <v>145</v>
      </c>
      <c r="K5942" s="214">
        <v>135</v>
      </c>
      <c r="L5942" s="214">
        <v>33.299999999999997</v>
      </c>
      <c r="M5942" s="214">
        <v>9.6</v>
      </c>
      <c r="N5942" s="214">
        <v>90</v>
      </c>
      <c r="O5942" s="214">
        <v>36.200000000000003</v>
      </c>
      <c r="P5942" s="214">
        <v>2.2999999999999998</v>
      </c>
      <c r="Q5942" s="214">
        <v>28.2</v>
      </c>
      <c r="R5942" s="214">
        <v>28.2</v>
      </c>
      <c r="S5942" s="214">
        <v>28.2</v>
      </c>
      <c r="T5942" s="214">
        <v>0</v>
      </c>
      <c r="U5942" s="214">
        <v>35</v>
      </c>
      <c r="V5942" s="214">
        <v>38700</v>
      </c>
      <c r="W5942" s="214">
        <v>44900</v>
      </c>
      <c r="X5942" s="214">
        <v>54800</v>
      </c>
    </row>
    <row r="5943" spans="1:24" x14ac:dyDescent="0.25">
      <c r="A5943" t="str">
        <f t="shared" si="93"/>
        <v>YAG10Non-EULevel 8MaleEngineeringAll</v>
      </c>
      <c r="B5943" s="214" t="s">
        <v>251</v>
      </c>
      <c r="C5943" s="214" t="s">
        <v>252</v>
      </c>
      <c r="D5943" s="214">
        <v>10</v>
      </c>
      <c r="E5943" s="214" t="s">
        <v>141</v>
      </c>
      <c r="F5943" s="214" t="s">
        <v>248</v>
      </c>
      <c r="G5943" s="214" t="s">
        <v>22</v>
      </c>
      <c r="H5943" s="214" t="s">
        <v>68</v>
      </c>
      <c r="I5943" s="214" t="s">
        <v>20</v>
      </c>
      <c r="J5943" s="214">
        <v>660</v>
      </c>
      <c r="K5943" s="214">
        <v>605</v>
      </c>
      <c r="L5943" s="214">
        <v>34.4</v>
      </c>
      <c r="M5943" s="214">
        <v>8.1</v>
      </c>
      <c r="N5943" s="214">
        <v>400</v>
      </c>
      <c r="O5943" s="214">
        <v>32.4</v>
      </c>
      <c r="P5943" s="214">
        <v>2</v>
      </c>
      <c r="Q5943" s="214">
        <v>29.7</v>
      </c>
      <c r="R5943" s="214">
        <v>30.8</v>
      </c>
      <c r="S5943" s="214">
        <v>31.1</v>
      </c>
      <c r="T5943" s="214">
        <v>1.4</v>
      </c>
      <c r="U5943" s="214">
        <v>160</v>
      </c>
      <c r="V5943" s="214">
        <v>40200</v>
      </c>
      <c r="W5943" s="214">
        <v>50700</v>
      </c>
      <c r="X5943" s="214">
        <v>69700</v>
      </c>
    </row>
    <row r="5944" spans="1:24" x14ac:dyDescent="0.25">
      <c r="A5944" t="str">
        <f t="shared" si="93"/>
        <v>YAG10Non-EULevel 8FemaleEnglish studiesAll</v>
      </c>
      <c r="B5944" s="214" t="s">
        <v>251</v>
      </c>
      <c r="C5944" s="214" t="s">
        <v>252</v>
      </c>
      <c r="D5944" s="214">
        <v>10</v>
      </c>
      <c r="E5944" s="214" t="s">
        <v>141</v>
      </c>
      <c r="F5944" s="214" t="s">
        <v>248</v>
      </c>
      <c r="G5944" s="214" t="s">
        <v>21</v>
      </c>
      <c r="H5944" s="214" t="s">
        <v>90</v>
      </c>
      <c r="I5944" s="214" t="s">
        <v>20</v>
      </c>
      <c r="J5944" s="214">
        <v>90</v>
      </c>
      <c r="K5944" s="214">
        <v>85</v>
      </c>
      <c r="L5944" s="214">
        <v>50.6</v>
      </c>
      <c r="M5944" s="214">
        <v>4.5</v>
      </c>
      <c r="N5944" s="214">
        <v>40</v>
      </c>
      <c r="O5944" s="214">
        <v>25.6</v>
      </c>
      <c r="P5944" s="214">
        <v>3.6</v>
      </c>
      <c r="Q5944" s="214">
        <v>19</v>
      </c>
      <c r="R5944" s="214">
        <v>19</v>
      </c>
      <c r="S5944" s="214">
        <v>20.2</v>
      </c>
      <c r="T5944" s="214">
        <v>1.2</v>
      </c>
      <c r="U5944" s="214">
        <v>15</v>
      </c>
      <c r="V5944" s="214">
        <v>38300</v>
      </c>
      <c r="W5944" s="214">
        <v>44200</v>
      </c>
      <c r="X5944" s="214">
        <v>51800</v>
      </c>
    </row>
    <row r="5945" spans="1:24" x14ac:dyDescent="0.25">
      <c r="A5945" t="str">
        <f t="shared" si="93"/>
        <v>YAG10Non-EULevel 8MaleEnglish studiesAll</v>
      </c>
      <c r="B5945" s="214" t="s">
        <v>251</v>
      </c>
      <c r="C5945" s="214" t="s">
        <v>252</v>
      </c>
      <c r="D5945" s="214">
        <v>10</v>
      </c>
      <c r="E5945" s="214" t="s">
        <v>141</v>
      </c>
      <c r="F5945" s="214" t="s">
        <v>248</v>
      </c>
      <c r="G5945" s="214" t="s">
        <v>22</v>
      </c>
      <c r="H5945" s="214" t="s">
        <v>90</v>
      </c>
      <c r="I5945" s="214" t="s">
        <v>20</v>
      </c>
      <c r="J5945" s="214">
        <v>55</v>
      </c>
      <c r="K5945" s="214">
        <v>50</v>
      </c>
      <c r="L5945" s="214">
        <v>51</v>
      </c>
      <c r="M5945" s="214">
        <v>5.5</v>
      </c>
      <c r="N5945" s="214">
        <v>25</v>
      </c>
      <c r="O5945" s="214">
        <v>30.8</v>
      </c>
      <c r="P5945" s="214">
        <v>3.8</v>
      </c>
      <c r="Q5945" s="214">
        <v>14.4</v>
      </c>
      <c r="R5945" s="214">
        <v>14.4</v>
      </c>
      <c r="S5945" s="214">
        <v>14.4</v>
      </c>
      <c r="T5945" s="214">
        <v>0</v>
      </c>
      <c r="U5945" s="214" t="s">
        <v>140</v>
      </c>
      <c r="V5945" s="214" t="s">
        <v>140</v>
      </c>
      <c r="W5945" s="214" t="s">
        <v>140</v>
      </c>
      <c r="X5945" s="214" t="s">
        <v>140</v>
      </c>
    </row>
    <row r="5946" spans="1:24" x14ac:dyDescent="0.25">
      <c r="A5946" t="str">
        <f t="shared" si="93"/>
        <v>YAG10Non-EULevel 8FemaleGeneral, applied and forensic sciencesAll</v>
      </c>
      <c r="B5946" s="214" t="s">
        <v>251</v>
      </c>
      <c r="C5946" s="214" t="s">
        <v>252</v>
      </c>
      <c r="D5946" s="214">
        <v>10</v>
      </c>
      <c r="E5946" s="214" t="s">
        <v>141</v>
      </c>
      <c r="F5946" s="214" t="s">
        <v>248</v>
      </c>
      <c r="G5946" s="214" t="s">
        <v>21</v>
      </c>
      <c r="H5946" s="214" t="s">
        <v>143</v>
      </c>
      <c r="I5946" s="214" t="s">
        <v>20</v>
      </c>
      <c r="J5946" s="214">
        <v>10</v>
      </c>
      <c r="K5946" s="214">
        <v>10</v>
      </c>
      <c r="L5946" s="214">
        <v>63.2</v>
      </c>
      <c r="M5946" s="214">
        <v>3.9</v>
      </c>
      <c r="N5946" s="214">
        <v>5</v>
      </c>
      <c r="O5946" s="214">
        <v>12.3</v>
      </c>
      <c r="P5946" s="214">
        <v>0</v>
      </c>
      <c r="Q5946" s="214">
        <v>24.5</v>
      </c>
      <c r="R5946" s="214">
        <v>24.5</v>
      </c>
      <c r="S5946" s="214">
        <v>24.5</v>
      </c>
      <c r="T5946" s="214">
        <v>0</v>
      </c>
      <c r="U5946" s="214" t="s">
        <v>140</v>
      </c>
      <c r="V5946" s="214" t="s">
        <v>140</v>
      </c>
      <c r="W5946" s="214" t="s">
        <v>140</v>
      </c>
      <c r="X5946" s="214" t="s">
        <v>140</v>
      </c>
    </row>
    <row r="5947" spans="1:24" x14ac:dyDescent="0.25">
      <c r="A5947" t="str">
        <f t="shared" si="93"/>
        <v>YAG10Non-EULevel 8MaleGeneral, applied and forensic sciencesAll</v>
      </c>
      <c r="B5947" s="214" t="s">
        <v>251</v>
      </c>
      <c r="C5947" s="214" t="s">
        <v>252</v>
      </c>
      <c r="D5947" s="214">
        <v>10</v>
      </c>
      <c r="E5947" s="214" t="s">
        <v>141</v>
      </c>
      <c r="F5947" s="214" t="s">
        <v>248</v>
      </c>
      <c r="G5947" s="214" t="s">
        <v>22</v>
      </c>
      <c r="H5947" s="214" t="s">
        <v>143</v>
      </c>
      <c r="I5947" s="214" t="s">
        <v>20</v>
      </c>
      <c r="J5947" s="214">
        <v>10</v>
      </c>
      <c r="K5947" s="214">
        <v>10</v>
      </c>
      <c r="L5947" s="214">
        <v>64.400000000000006</v>
      </c>
      <c r="M5947" s="214">
        <v>0</v>
      </c>
      <c r="N5947" s="214">
        <v>5</v>
      </c>
      <c r="O5947" s="214">
        <v>30.5</v>
      </c>
      <c r="P5947" s="214">
        <v>0</v>
      </c>
      <c r="Q5947" s="214">
        <v>0</v>
      </c>
      <c r="R5947" s="214">
        <v>0</v>
      </c>
      <c r="S5947" s="214">
        <v>5.0999999999999996</v>
      </c>
      <c r="T5947" s="214">
        <v>5.0999999999999996</v>
      </c>
      <c r="U5947" s="214" t="s">
        <v>136</v>
      </c>
      <c r="V5947" s="214" t="s">
        <v>136</v>
      </c>
      <c r="W5947" s="214" t="s">
        <v>136</v>
      </c>
      <c r="X5947" s="214" t="s">
        <v>136</v>
      </c>
    </row>
    <row r="5948" spans="1:24" x14ac:dyDescent="0.25">
      <c r="A5948" t="str">
        <f t="shared" ref="A5948:A6011" si="94">"YAG"&amp;D5948 &amp;E5948 &amp;F5948 &amp; G5948 &amp;H5948 &amp;I5948</f>
        <v>YAG10Non-EULevel 8FemaleGeography, earth and environmental studiesAll</v>
      </c>
      <c r="B5948" s="214" t="s">
        <v>251</v>
      </c>
      <c r="C5948" s="214" t="s">
        <v>252</v>
      </c>
      <c r="D5948" s="214">
        <v>10</v>
      </c>
      <c r="E5948" s="214" t="s">
        <v>141</v>
      </c>
      <c r="F5948" s="214" t="s">
        <v>248</v>
      </c>
      <c r="G5948" s="214" t="s">
        <v>21</v>
      </c>
      <c r="H5948" s="214" t="s">
        <v>144</v>
      </c>
      <c r="I5948" s="214" t="s">
        <v>20</v>
      </c>
      <c r="J5948" s="214">
        <v>50</v>
      </c>
      <c r="K5948" s="214">
        <v>45</v>
      </c>
      <c r="L5948" s="214">
        <v>44.3</v>
      </c>
      <c r="M5948" s="214">
        <v>11.1</v>
      </c>
      <c r="N5948" s="214">
        <v>25</v>
      </c>
      <c r="O5948" s="214">
        <v>33</v>
      </c>
      <c r="P5948" s="214">
        <v>0</v>
      </c>
      <c r="Q5948" s="214">
        <v>22.7</v>
      </c>
      <c r="R5948" s="214">
        <v>22.7</v>
      </c>
      <c r="S5948" s="214">
        <v>22.7</v>
      </c>
      <c r="T5948" s="214">
        <v>0</v>
      </c>
      <c r="U5948" s="214" t="s">
        <v>140</v>
      </c>
      <c r="V5948" s="214" t="s">
        <v>140</v>
      </c>
      <c r="W5948" s="214" t="s">
        <v>140</v>
      </c>
      <c r="X5948" s="214" t="s">
        <v>140</v>
      </c>
    </row>
    <row r="5949" spans="1:24" x14ac:dyDescent="0.25">
      <c r="A5949" t="str">
        <f t="shared" si="94"/>
        <v>YAG10Non-EULevel 8MaleGeography, earth and environmental studiesAll</v>
      </c>
      <c r="B5949" s="214" t="s">
        <v>251</v>
      </c>
      <c r="C5949" s="214" t="s">
        <v>252</v>
      </c>
      <c r="D5949" s="214">
        <v>10</v>
      </c>
      <c r="E5949" s="214" t="s">
        <v>141</v>
      </c>
      <c r="F5949" s="214" t="s">
        <v>248</v>
      </c>
      <c r="G5949" s="214" t="s">
        <v>22</v>
      </c>
      <c r="H5949" s="214" t="s">
        <v>144</v>
      </c>
      <c r="I5949" s="214" t="s">
        <v>20</v>
      </c>
      <c r="J5949" s="214">
        <v>80</v>
      </c>
      <c r="K5949" s="214">
        <v>70</v>
      </c>
      <c r="L5949" s="214">
        <v>53.8</v>
      </c>
      <c r="M5949" s="214">
        <v>8.8000000000000007</v>
      </c>
      <c r="N5949" s="214">
        <v>35</v>
      </c>
      <c r="O5949" s="214">
        <v>34.5</v>
      </c>
      <c r="P5949" s="214">
        <v>1.4</v>
      </c>
      <c r="Q5949" s="214">
        <v>8.3000000000000007</v>
      </c>
      <c r="R5949" s="214">
        <v>9.6999999999999993</v>
      </c>
      <c r="S5949" s="214">
        <v>10.3</v>
      </c>
      <c r="T5949" s="214">
        <v>2.1</v>
      </c>
      <c r="U5949" s="214" t="s">
        <v>140</v>
      </c>
      <c r="V5949" s="214" t="s">
        <v>140</v>
      </c>
      <c r="W5949" s="214" t="s">
        <v>140</v>
      </c>
      <c r="X5949" s="214" t="s">
        <v>140</v>
      </c>
    </row>
    <row r="5950" spans="1:24" x14ac:dyDescent="0.25">
      <c r="A5950" t="str">
        <f t="shared" si="94"/>
        <v>YAG10Non-EULevel 8FemaleHealth and social careAll</v>
      </c>
      <c r="B5950" s="214" t="s">
        <v>251</v>
      </c>
      <c r="C5950" s="214" t="s">
        <v>252</v>
      </c>
      <c r="D5950" s="214">
        <v>10</v>
      </c>
      <c r="E5950" s="214" t="s">
        <v>141</v>
      </c>
      <c r="F5950" s="214" t="s">
        <v>248</v>
      </c>
      <c r="G5950" s="214" t="s">
        <v>21</v>
      </c>
      <c r="H5950" s="214" t="s">
        <v>83</v>
      </c>
      <c r="I5950" s="214" t="s">
        <v>20</v>
      </c>
      <c r="J5950" s="214">
        <v>5</v>
      </c>
      <c r="K5950" s="214">
        <v>5</v>
      </c>
      <c r="L5950" s="214">
        <v>33.299999999999997</v>
      </c>
      <c r="M5950" s="214">
        <v>25</v>
      </c>
      <c r="N5950" s="214">
        <v>0</v>
      </c>
      <c r="O5950" s="214">
        <v>0</v>
      </c>
      <c r="P5950" s="214">
        <v>0</v>
      </c>
      <c r="Q5950" s="214">
        <v>33.299999999999997</v>
      </c>
      <c r="R5950" s="214">
        <v>66.7</v>
      </c>
      <c r="S5950" s="214">
        <v>66.7</v>
      </c>
      <c r="T5950" s="214">
        <v>33.299999999999997</v>
      </c>
      <c r="U5950" s="214" t="s">
        <v>140</v>
      </c>
      <c r="V5950" s="214" t="s">
        <v>140</v>
      </c>
      <c r="W5950" s="214" t="s">
        <v>140</v>
      </c>
      <c r="X5950" s="214" t="s">
        <v>140</v>
      </c>
    </row>
    <row r="5951" spans="1:24" x14ac:dyDescent="0.25">
      <c r="A5951" t="str">
        <f t="shared" si="94"/>
        <v>YAG10Non-EULevel 8MaleHealth and social careAll</v>
      </c>
      <c r="B5951" s="214" t="s">
        <v>251</v>
      </c>
      <c r="C5951" s="214" t="s">
        <v>252</v>
      </c>
      <c r="D5951" s="214">
        <v>10</v>
      </c>
      <c r="E5951" s="214" t="s">
        <v>141</v>
      </c>
      <c r="F5951" s="214" t="s">
        <v>248</v>
      </c>
      <c r="G5951" s="214" t="s">
        <v>22</v>
      </c>
      <c r="H5951" s="214" t="s">
        <v>83</v>
      </c>
      <c r="I5951" s="214" t="s">
        <v>20</v>
      </c>
      <c r="J5951" s="214">
        <v>5</v>
      </c>
      <c r="K5951" s="214">
        <v>5</v>
      </c>
      <c r="L5951" s="214">
        <v>33.299999999999997</v>
      </c>
      <c r="M5951" s="214">
        <v>0</v>
      </c>
      <c r="N5951" s="214">
        <v>0</v>
      </c>
      <c r="O5951" s="214">
        <v>33.299999999999997</v>
      </c>
      <c r="P5951" s="214">
        <v>0</v>
      </c>
      <c r="Q5951" s="214">
        <v>33.299999999999997</v>
      </c>
      <c r="R5951" s="214">
        <v>33.299999999999997</v>
      </c>
      <c r="S5951" s="214">
        <v>33.299999999999997</v>
      </c>
      <c r="T5951" s="214">
        <v>0</v>
      </c>
      <c r="U5951" s="214" t="s">
        <v>140</v>
      </c>
      <c r="V5951" s="214" t="s">
        <v>140</v>
      </c>
      <c r="W5951" s="214" t="s">
        <v>140</v>
      </c>
      <c r="X5951" s="214" t="s">
        <v>140</v>
      </c>
    </row>
    <row r="5952" spans="1:24" x14ac:dyDescent="0.25">
      <c r="A5952" t="str">
        <f t="shared" si="94"/>
        <v>YAG10Non-EULevel 8FemaleHistory and archaeologyAll</v>
      </c>
      <c r="B5952" s="214" t="s">
        <v>251</v>
      </c>
      <c r="C5952" s="214" t="s">
        <v>252</v>
      </c>
      <c r="D5952" s="214">
        <v>10</v>
      </c>
      <c r="E5952" s="214" t="s">
        <v>141</v>
      </c>
      <c r="F5952" s="214" t="s">
        <v>248</v>
      </c>
      <c r="G5952" s="214" t="s">
        <v>21</v>
      </c>
      <c r="H5952" s="214" t="s">
        <v>95</v>
      </c>
      <c r="I5952" s="214" t="s">
        <v>20</v>
      </c>
      <c r="J5952" s="214">
        <v>70</v>
      </c>
      <c r="K5952" s="214">
        <v>65</v>
      </c>
      <c r="L5952" s="214">
        <v>60.2</v>
      </c>
      <c r="M5952" s="214">
        <v>8.4</v>
      </c>
      <c r="N5952" s="214">
        <v>25</v>
      </c>
      <c r="O5952" s="214">
        <v>21.4</v>
      </c>
      <c r="P5952" s="214">
        <v>0</v>
      </c>
      <c r="Q5952" s="214">
        <v>16.8</v>
      </c>
      <c r="R5952" s="214">
        <v>18.399999999999999</v>
      </c>
      <c r="S5952" s="214">
        <v>18.399999999999999</v>
      </c>
      <c r="T5952" s="214">
        <v>1.5</v>
      </c>
      <c r="U5952" s="214">
        <v>10</v>
      </c>
      <c r="V5952" s="214">
        <v>24800</v>
      </c>
      <c r="W5952" s="214">
        <v>36100</v>
      </c>
      <c r="X5952" s="214">
        <v>45600</v>
      </c>
    </row>
    <row r="5953" spans="1:24" x14ac:dyDescent="0.25">
      <c r="A5953" t="str">
        <f t="shared" si="94"/>
        <v>YAG10Non-EULevel 8MaleHistory and archaeologyAll</v>
      </c>
      <c r="B5953" s="214" t="s">
        <v>251</v>
      </c>
      <c r="C5953" s="214" t="s">
        <v>252</v>
      </c>
      <c r="D5953" s="214">
        <v>10</v>
      </c>
      <c r="E5953" s="214" t="s">
        <v>141</v>
      </c>
      <c r="F5953" s="214" t="s">
        <v>248</v>
      </c>
      <c r="G5953" s="214" t="s">
        <v>22</v>
      </c>
      <c r="H5953" s="214" t="s">
        <v>95</v>
      </c>
      <c r="I5953" s="214" t="s">
        <v>20</v>
      </c>
      <c r="J5953" s="214">
        <v>70</v>
      </c>
      <c r="K5953" s="214">
        <v>65</v>
      </c>
      <c r="L5953" s="214">
        <v>50</v>
      </c>
      <c r="M5953" s="214">
        <v>2.9</v>
      </c>
      <c r="N5953" s="214">
        <v>35</v>
      </c>
      <c r="O5953" s="214">
        <v>38.6</v>
      </c>
      <c r="P5953" s="214">
        <v>0</v>
      </c>
      <c r="Q5953" s="214">
        <v>11.4</v>
      </c>
      <c r="R5953" s="214">
        <v>11.4</v>
      </c>
      <c r="S5953" s="214">
        <v>11.4</v>
      </c>
      <c r="T5953" s="214">
        <v>0</v>
      </c>
      <c r="U5953" s="214" t="s">
        <v>140</v>
      </c>
      <c r="V5953" s="214" t="s">
        <v>140</v>
      </c>
      <c r="W5953" s="214" t="s">
        <v>140</v>
      </c>
      <c r="X5953" s="214" t="s">
        <v>140</v>
      </c>
    </row>
    <row r="5954" spans="1:24" x14ac:dyDescent="0.25">
      <c r="A5954" t="str">
        <f t="shared" si="94"/>
        <v>YAG10Non-EULevel 8FemaleLanguages and area studiesAll</v>
      </c>
      <c r="B5954" s="214" t="s">
        <v>251</v>
      </c>
      <c r="C5954" s="214" t="s">
        <v>252</v>
      </c>
      <c r="D5954" s="214">
        <v>10</v>
      </c>
      <c r="E5954" s="214" t="s">
        <v>141</v>
      </c>
      <c r="F5954" s="214" t="s">
        <v>248</v>
      </c>
      <c r="G5954" s="214" t="s">
        <v>21</v>
      </c>
      <c r="H5954" s="214" t="s">
        <v>168</v>
      </c>
      <c r="I5954" s="214" t="s">
        <v>20</v>
      </c>
      <c r="J5954" s="214">
        <v>50</v>
      </c>
      <c r="K5954" s="214">
        <v>45</v>
      </c>
      <c r="L5954" s="214">
        <v>53.2</v>
      </c>
      <c r="M5954" s="214">
        <v>4.0999999999999996</v>
      </c>
      <c r="N5954" s="214">
        <v>20</v>
      </c>
      <c r="O5954" s="214">
        <v>29.8</v>
      </c>
      <c r="P5954" s="214">
        <v>4.3</v>
      </c>
      <c r="Q5954" s="214">
        <v>12.8</v>
      </c>
      <c r="R5954" s="214">
        <v>12.8</v>
      </c>
      <c r="S5954" s="214">
        <v>12.8</v>
      </c>
      <c r="T5954" s="214">
        <v>0</v>
      </c>
      <c r="U5954" s="214" t="s">
        <v>140</v>
      </c>
      <c r="V5954" s="214" t="s">
        <v>140</v>
      </c>
      <c r="W5954" s="214" t="s">
        <v>140</v>
      </c>
      <c r="X5954" s="214" t="s">
        <v>140</v>
      </c>
    </row>
    <row r="5955" spans="1:24" x14ac:dyDescent="0.25">
      <c r="A5955" t="str">
        <f t="shared" si="94"/>
        <v>YAG10Non-EULevel 8MaleLanguages and area studiesAll</v>
      </c>
      <c r="B5955" s="214" t="s">
        <v>251</v>
      </c>
      <c r="C5955" s="214" t="s">
        <v>252</v>
      </c>
      <c r="D5955" s="214">
        <v>10</v>
      </c>
      <c r="E5955" s="214" t="s">
        <v>141</v>
      </c>
      <c r="F5955" s="214" t="s">
        <v>248</v>
      </c>
      <c r="G5955" s="214" t="s">
        <v>22</v>
      </c>
      <c r="H5955" s="214" t="s">
        <v>168</v>
      </c>
      <c r="I5955" s="214" t="s">
        <v>20</v>
      </c>
      <c r="J5955" s="214">
        <v>60</v>
      </c>
      <c r="K5955" s="214">
        <v>60</v>
      </c>
      <c r="L5955" s="214">
        <v>70.7</v>
      </c>
      <c r="M5955" s="214">
        <v>6.5</v>
      </c>
      <c r="N5955" s="214">
        <v>15</v>
      </c>
      <c r="O5955" s="214">
        <v>15.5</v>
      </c>
      <c r="P5955" s="214">
        <v>0</v>
      </c>
      <c r="Q5955" s="214">
        <v>12.1</v>
      </c>
      <c r="R5955" s="214">
        <v>13.8</v>
      </c>
      <c r="S5955" s="214">
        <v>13.8</v>
      </c>
      <c r="T5955" s="214">
        <v>1.7</v>
      </c>
      <c r="U5955" s="214" t="s">
        <v>140</v>
      </c>
      <c r="V5955" s="214" t="s">
        <v>140</v>
      </c>
      <c r="W5955" s="214" t="s">
        <v>140</v>
      </c>
      <c r="X5955" s="214" t="s">
        <v>140</v>
      </c>
    </row>
    <row r="5956" spans="1:24" x14ac:dyDescent="0.25">
      <c r="A5956" t="str">
        <f t="shared" si="94"/>
        <v>YAG10Non-EULevel 8FemaleLawAll</v>
      </c>
      <c r="B5956" s="214" t="s">
        <v>251</v>
      </c>
      <c r="C5956" s="214" t="s">
        <v>252</v>
      </c>
      <c r="D5956" s="214">
        <v>10</v>
      </c>
      <c r="E5956" s="214" t="s">
        <v>141</v>
      </c>
      <c r="F5956" s="214" t="s">
        <v>248</v>
      </c>
      <c r="G5956" s="214" t="s">
        <v>21</v>
      </c>
      <c r="H5956" s="214" t="s">
        <v>85</v>
      </c>
      <c r="I5956" s="214" t="s">
        <v>20</v>
      </c>
      <c r="J5956" s="214">
        <v>45</v>
      </c>
      <c r="K5956" s="214">
        <v>40</v>
      </c>
      <c r="L5956" s="214">
        <v>52.5</v>
      </c>
      <c r="M5956" s="214">
        <v>14.9</v>
      </c>
      <c r="N5956" s="214">
        <v>20</v>
      </c>
      <c r="O5956" s="214">
        <v>22.5</v>
      </c>
      <c r="P5956" s="214">
        <v>0</v>
      </c>
      <c r="Q5956" s="214">
        <v>25</v>
      </c>
      <c r="R5956" s="214">
        <v>25</v>
      </c>
      <c r="S5956" s="214">
        <v>25</v>
      </c>
      <c r="T5956" s="214">
        <v>0</v>
      </c>
      <c r="U5956" s="214" t="s">
        <v>140</v>
      </c>
      <c r="V5956" s="214" t="s">
        <v>140</v>
      </c>
      <c r="W5956" s="214" t="s">
        <v>140</v>
      </c>
      <c r="X5956" s="214" t="s">
        <v>140</v>
      </c>
    </row>
    <row r="5957" spans="1:24" x14ac:dyDescent="0.25">
      <c r="A5957" t="str">
        <f t="shared" si="94"/>
        <v>YAG10Non-EULevel 8MaleLawAll</v>
      </c>
      <c r="B5957" s="214" t="s">
        <v>251</v>
      </c>
      <c r="C5957" s="214" t="s">
        <v>252</v>
      </c>
      <c r="D5957" s="214">
        <v>10</v>
      </c>
      <c r="E5957" s="214" t="s">
        <v>141</v>
      </c>
      <c r="F5957" s="214" t="s">
        <v>248</v>
      </c>
      <c r="G5957" s="214" t="s">
        <v>22</v>
      </c>
      <c r="H5957" s="214" t="s">
        <v>85</v>
      </c>
      <c r="I5957" s="214" t="s">
        <v>20</v>
      </c>
      <c r="J5957" s="214">
        <v>55</v>
      </c>
      <c r="K5957" s="214">
        <v>55</v>
      </c>
      <c r="L5957" s="214">
        <v>54.7</v>
      </c>
      <c r="M5957" s="214">
        <v>7</v>
      </c>
      <c r="N5957" s="214">
        <v>25</v>
      </c>
      <c r="O5957" s="214">
        <v>28.3</v>
      </c>
      <c r="P5957" s="214">
        <v>0</v>
      </c>
      <c r="Q5957" s="214">
        <v>15.1</v>
      </c>
      <c r="R5957" s="214">
        <v>15.1</v>
      </c>
      <c r="S5957" s="214">
        <v>17</v>
      </c>
      <c r="T5957" s="214">
        <v>1.9</v>
      </c>
      <c r="U5957" s="214" t="s">
        <v>140</v>
      </c>
      <c r="V5957" s="214" t="s">
        <v>140</v>
      </c>
      <c r="W5957" s="214" t="s">
        <v>140</v>
      </c>
      <c r="X5957" s="214" t="s">
        <v>140</v>
      </c>
    </row>
    <row r="5958" spans="1:24" x14ac:dyDescent="0.25">
      <c r="A5958" t="str">
        <f t="shared" si="94"/>
        <v>YAG10Non-EULevel 8FemaleMaterials and technologyAll</v>
      </c>
      <c r="B5958" s="214" t="s">
        <v>251</v>
      </c>
      <c r="C5958" s="214" t="s">
        <v>252</v>
      </c>
      <c r="D5958" s="214">
        <v>10</v>
      </c>
      <c r="E5958" s="214" t="s">
        <v>141</v>
      </c>
      <c r="F5958" s="214" t="s">
        <v>248</v>
      </c>
      <c r="G5958" s="214" t="s">
        <v>21</v>
      </c>
      <c r="H5958" s="214" t="s">
        <v>145</v>
      </c>
      <c r="I5958" s="214" t="s">
        <v>20</v>
      </c>
      <c r="J5958" s="214">
        <v>30</v>
      </c>
      <c r="K5958" s="214">
        <v>30</v>
      </c>
      <c r="L5958" s="214">
        <v>35.1</v>
      </c>
      <c r="M5958" s="214">
        <v>3.1</v>
      </c>
      <c r="N5958" s="214">
        <v>20</v>
      </c>
      <c r="O5958" s="214">
        <v>17.899999999999999</v>
      </c>
      <c r="P5958" s="214">
        <v>0</v>
      </c>
      <c r="Q5958" s="214">
        <v>43.8</v>
      </c>
      <c r="R5958" s="214">
        <v>43.8</v>
      </c>
      <c r="S5958" s="214">
        <v>47</v>
      </c>
      <c r="T5958" s="214">
        <v>3.2</v>
      </c>
      <c r="U5958" s="214">
        <v>10</v>
      </c>
      <c r="V5958" s="214">
        <v>33900</v>
      </c>
      <c r="W5958" s="214">
        <v>40500</v>
      </c>
      <c r="X5958" s="214">
        <v>42700</v>
      </c>
    </row>
    <row r="5959" spans="1:24" x14ac:dyDescent="0.25">
      <c r="A5959" t="str">
        <f t="shared" si="94"/>
        <v>YAG10Non-EULevel 8MaleMaterials and technologyAll</v>
      </c>
      <c r="B5959" s="214" t="s">
        <v>251</v>
      </c>
      <c r="C5959" s="214" t="s">
        <v>252</v>
      </c>
      <c r="D5959" s="214">
        <v>10</v>
      </c>
      <c r="E5959" s="214" t="s">
        <v>141</v>
      </c>
      <c r="F5959" s="214" t="s">
        <v>248</v>
      </c>
      <c r="G5959" s="214" t="s">
        <v>22</v>
      </c>
      <c r="H5959" s="214" t="s">
        <v>145</v>
      </c>
      <c r="I5959" s="214" t="s">
        <v>20</v>
      </c>
      <c r="J5959" s="214">
        <v>70</v>
      </c>
      <c r="K5959" s="214">
        <v>65</v>
      </c>
      <c r="L5959" s="214">
        <v>44.3</v>
      </c>
      <c r="M5959" s="214">
        <v>9.1</v>
      </c>
      <c r="N5959" s="214">
        <v>35</v>
      </c>
      <c r="O5959" s="214">
        <v>25.1</v>
      </c>
      <c r="P5959" s="214">
        <v>3.2</v>
      </c>
      <c r="Q5959" s="214">
        <v>26.8</v>
      </c>
      <c r="R5959" s="214">
        <v>27.4</v>
      </c>
      <c r="S5959" s="214">
        <v>27.4</v>
      </c>
      <c r="T5959" s="214">
        <v>0.5</v>
      </c>
      <c r="U5959" s="214">
        <v>15</v>
      </c>
      <c r="V5959" s="214">
        <v>27400</v>
      </c>
      <c r="W5959" s="214">
        <v>47100</v>
      </c>
      <c r="X5959" s="214">
        <v>66800</v>
      </c>
    </row>
    <row r="5960" spans="1:24" x14ac:dyDescent="0.25">
      <c r="A5960" t="str">
        <f t="shared" si="94"/>
        <v>YAG10Non-EULevel 8FemaleMathematical sciencesAll</v>
      </c>
      <c r="B5960" s="214" t="s">
        <v>251</v>
      </c>
      <c r="C5960" s="214" t="s">
        <v>252</v>
      </c>
      <c r="D5960" s="214">
        <v>10</v>
      </c>
      <c r="E5960" s="214" t="s">
        <v>141</v>
      </c>
      <c r="F5960" s="214" t="s">
        <v>248</v>
      </c>
      <c r="G5960" s="214" t="s">
        <v>21</v>
      </c>
      <c r="H5960" s="214" t="s">
        <v>66</v>
      </c>
      <c r="I5960" s="214" t="s">
        <v>20</v>
      </c>
      <c r="J5960" s="214">
        <v>30</v>
      </c>
      <c r="K5960" s="214">
        <v>25</v>
      </c>
      <c r="L5960" s="214">
        <v>27.6</v>
      </c>
      <c r="M5960" s="214">
        <v>15.8</v>
      </c>
      <c r="N5960" s="214">
        <v>20</v>
      </c>
      <c r="O5960" s="214">
        <v>46.1</v>
      </c>
      <c r="P5960" s="214">
        <v>0</v>
      </c>
      <c r="Q5960" s="214">
        <v>26.3</v>
      </c>
      <c r="R5960" s="214">
        <v>26.3</v>
      </c>
      <c r="S5960" s="214">
        <v>26.3</v>
      </c>
      <c r="T5960" s="214">
        <v>0</v>
      </c>
      <c r="U5960" s="214" t="s">
        <v>140</v>
      </c>
      <c r="V5960" s="214" t="s">
        <v>140</v>
      </c>
      <c r="W5960" s="214" t="s">
        <v>140</v>
      </c>
      <c r="X5960" s="214" t="s">
        <v>140</v>
      </c>
    </row>
    <row r="5961" spans="1:24" x14ac:dyDescent="0.25">
      <c r="A5961" t="str">
        <f t="shared" si="94"/>
        <v>YAG10Non-EULevel 8MaleMathematical sciencesAll</v>
      </c>
      <c r="B5961" s="214" t="s">
        <v>251</v>
      </c>
      <c r="C5961" s="214" t="s">
        <v>252</v>
      </c>
      <c r="D5961" s="214">
        <v>10</v>
      </c>
      <c r="E5961" s="214" t="s">
        <v>141</v>
      </c>
      <c r="F5961" s="214" t="s">
        <v>248</v>
      </c>
      <c r="G5961" s="214" t="s">
        <v>22</v>
      </c>
      <c r="H5961" s="214" t="s">
        <v>66</v>
      </c>
      <c r="I5961" s="214" t="s">
        <v>20</v>
      </c>
      <c r="J5961" s="214">
        <v>75</v>
      </c>
      <c r="K5961" s="214">
        <v>70</v>
      </c>
      <c r="L5961" s="214">
        <v>40.4</v>
      </c>
      <c r="M5961" s="214">
        <v>9.4</v>
      </c>
      <c r="N5961" s="214">
        <v>40</v>
      </c>
      <c r="O5961" s="214">
        <v>37.799999999999997</v>
      </c>
      <c r="P5961" s="214">
        <v>0</v>
      </c>
      <c r="Q5961" s="214">
        <v>21.9</v>
      </c>
      <c r="R5961" s="214">
        <v>21.9</v>
      </c>
      <c r="S5961" s="214">
        <v>21.9</v>
      </c>
      <c r="T5961" s="214">
        <v>0</v>
      </c>
      <c r="U5961" s="214">
        <v>15</v>
      </c>
      <c r="V5961" s="214">
        <v>40900</v>
      </c>
      <c r="W5961" s="214">
        <v>55100</v>
      </c>
      <c r="X5961" s="214">
        <v>68300</v>
      </c>
    </row>
    <row r="5962" spans="1:24" x14ac:dyDescent="0.25">
      <c r="A5962" t="str">
        <f t="shared" si="94"/>
        <v>YAG10Non-EULevel 8FemaleMedia, journalism and communicationsAll</v>
      </c>
      <c r="B5962" s="214" t="s">
        <v>251</v>
      </c>
      <c r="C5962" s="214" t="s">
        <v>252</v>
      </c>
      <c r="D5962" s="214">
        <v>10</v>
      </c>
      <c r="E5962" s="214" t="s">
        <v>141</v>
      </c>
      <c r="F5962" s="214" t="s">
        <v>248</v>
      </c>
      <c r="G5962" s="214" t="s">
        <v>21</v>
      </c>
      <c r="H5962" s="214" t="s">
        <v>146</v>
      </c>
      <c r="I5962" s="214" t="s">
        <v>20</v>
      </c>
      <c r="J5962" s="214">
        <v>15</v>
      </c>
      <c r="K5962" s="214">
        <v>15</v>
      </c>
      <c r="L5962" s="214">
        <v>52.5</v>
      </c>
      <c r="M5962" s="214">
        <v>0</v>
      </c>
      <c r="N5962" s="214">
        <v>5</v>
      </c>
      <c r="O5962" s="214">
        <v>17.5</v>
      </c>
      <c r="P5962" s="214">
        <v>0</v>
      </c>
      <c r="Q5962" s="214">
        <v>30</v>
      </c>
      <c r="R5962" s="214">
        <v>30</v>
      </c>
      <c r="S5962" s="214">
        <v>30</v>
      </c>
      <c r="T5962" s="214">
        <v>0</v>
      </c>
      <c r="U5962" s="214" t="s">
        <v>140</v>
      </c>
      <c r="V5962" s="214" t="s">
        <v>140</v>
      </c>
      <c r="W5962" s="214" t="s">
        <v>140</v>
      </c>
      <c r="X5962" s="214" t="s">
        <v>140</v>
      </c>
    </row>
    <row r="5963" spans="1:24" x14ac:dyDescent="0.25">
      <c r="A5963" t="str">
        <f t="shared" si="94"/>
        <v>YAG10Non-EULevel 8MaleMedia, journalism and communicationsAll</v>
      </c>
      <c r="B5963" s="214" t="s">
        <v>251</v>
      </c>
      <c r="C5963" s="214" t="s">
        <v>252</v>
      </c>
      <c r="D5963" s="214">
        <v>10</v>
      </c>
      <c r="E5963" s="214" t="s">
        <v>141</v>
      </c>
      <c r="F5963" s="214" t="s">
        <v>248</v>
      </c>
      <c r="G5963" s="214" t="s">
        <v>22</v>
      </c>
      <c r="H5963" s="214" t="s">
        <v>146</v>
      </c>
      <c r="I5963" s="214" t="s">
        <v>20</v>
      </c>
      <c r="J5963" s="214">
        <v>15</v>
      </c>
      <c r="K5963" s="214">
        <v>10</v>
      </c>
      <c r="L5963" s="214">
        <v>36.4</v>
      </c>
      <c r="M5963" s="214">
        <v>15.4</v>
      </c>
      <c r="N5963" s="214">
        <v>5</v>
      </c>
      <c r="O5963" s="214">
        <v>63.6</v>
      </c>
      <c r="P5963" s="214">
        <v>0</v>
      </c>
      <c r="Q5963" s="214">
        <v>0</v>
      </c>
      <c r="R5963" s="214">
        <v>0</v>
      </c>
      <c r="S5963" s="214">
        <v>0</v>
      </c>
      <c r="T5963" s="214">
        <v>0</v>
      </c>
      <c r="U5963" s="214" t="s">
        <v>136</v>
      </c>
      <c r="V5963" s="214" t="s">
        <v>136</v>
      </c>
      <c r="W5963" s="214" t="s">
        <v>136</v>
      </c>
      <c r="X5963" s="214" t="s">
        <v>136</v>
      </c>
    </row>
    <row r="5964" spans="1:24" x14ac:dyDescent="0.25">
      <c r="A5964" t="str">
        <f t="shared" si="94"/>
        <v>YAG10Non-EULevel 8FemaleMedical sciencesAll</v>
      </c>
      <c r="B5964" s="214" t="s">
        <v>251</v>
      </c>
      <c r="C5964" s="214" t="s">
        <v>252</v>
      </c>
      <c r="D5964" s="214">
        <v>10</v>
      </c>
      <c r="E5964" s="214" t="s">
        <v>141</v>
      </c>
      <c r="F5964" s="214" t="s">
        <v>248</v>
      </c>
      <c r="G5964" s="214" t="s">
        <v>21</v>
      </c>
      <c r="H5964" s="214" t="s">
        <v>147</v>
      </c>
      <c r="I5964" s="214" t="s">
        <v>20</v>
      </c>
      <c r="J5964" s="214">
        <v>25</v>
      </c>
      <c r="K5964" s="214">
        <v>20</v>
      </c>
      <c r="L5964" s="214">
        <v>41.9</v>
      </c>
      <c r="M5964" s="214">
        <v>17.899999999999999</v>
      </c>
      <c r="N5964" s="214">
        <v>10</v>
      </c>
      <c r="O5964" s="214">
        <v>33.9</v>
      </c>
      <c r="P5964" s="214">
        <v>4.8</v>
      </c>
      <c r="Q5964" s="214">
        <v>14.5</v>
      </c>
      <c r="R5964" s="214">
        <v>19.399999999999999</v>
      </c>
      <c r="S5964" s="214">
        <v>19.399999999999999</v>
      </c>
      <c r="T5964" s="214">
        <v>4.8</v>
      </c>
      <c r="U5964" s="214" t="s">
        <v>140</v>
      </c>
      <c r="V5964" s="214" t="s">
        <v>140</v>
      </c>
      <c r="W5964" s="214" t="s">
        <v>140</v>
      </c>
      <c r="X5964" s="214" t="s">
        <v>140</v>
      </c>
    </row>
    <row r="5965" spans="1:24" x14ac:dyDescent="0.25">
      <c r="A5965" t="str">
        <f t="shared" si="94"/>
        <v>YAG10Non-EULevel 8MaleMedical sciencesAll</v>
      </c>
      <c r="B5965" s="214" t="s">
        <v>251</v>
      </c>
      <c r="C5965" s="214" t="s">
        <v>252</v>
      </c>
      <c r="D5965" s="214">
        <v>10</v>
      </c>
      <c r="E5965" s="214" t="s">
        <v>141</v>
      </c>
      <c r="F5965" s="214" t="s">
        <v>248</v>
      </c>
      <c r="G5965" s="214" t="s">
        <v>22</v>
      </c>
      <c r="H5965" s="214" t="s">
        <v>147</v>
      </c>
      <c r="I5965" s="214" t="s">
        <v>20</v>
      </c>
      <c r="J5965" s="214">
        <v>15</v>
      </c>
      <c r="K5965" s="214">
        <v>15</v>
      </c>
      <c r="L5965" s="214">
        <v>46.9</v>
      </c>
      <c r="M5965" s="214">
        <v>5.9</v>
      </c>
      <c r="N5965" s="214">
        <v>10</v>
      </c>
      <c r="O5965" s="214">
        <v>34.4</v>
      </c>
      <c r="P5965" s="214">
        <v>0</v>
      </c>
      <c r="Q5965" s="214">
        <v>18.8</v>
      </c>
      <c r="R5965" s="214">
        <v>18.8</v>
      </c>
      <c r="S5965" s="214">
        <v>18.8</v>
      </c>
      <c r="T5965" s="214">
        <v>0</v>
      </c>
      <c r="U5965" s="214" t="s">
        <v>140</v>
      </c>
      <c r="V5965" s="214" t="s">
        <v>140</v>
      </c>
      <c r="W5965" s="214" t="s">
        <v>140</v>
      </c>
      <c r="X5965" s="214" t="s">
        <v>140</v>
      </c>
    </row>
    <row r="5966" spans="1:24" x14ac:dyDescent="0.25">
      <c r="A5966" t="str">
        <f t="shared" si="94"/>
        <v>YAG10Non-EULevel 8FemaleMedicine and dentistryAll</v>
      </c>
      <c r="B5966" s="214" t="s">
        <v>251</v>
      </c>
      <c r="C5966" s="214" t="s">
        <v>252</v>
      </c>
      <c r="D5966" s="214">
        <v>10</v>
      </c>
      <c r="E5966" s="214" t="s">
        <v>141</v>
      </c>
      <c r="F5966" s="214" t="s">
        <v>248</v>
      </c>
      <c r="G5966" s="214" t="s">
        <v>21</v>
      </c>
      <c r="H5966" s="214" t="s">
        <v>45</v>
      </c>
      <c r="I5966" s="214" t="s">
        <v>20</v>
      </c>
      <c r="J5966" s="214">
        <v>110</v>
      </c>
      <c r="K5966" s="214">
        <v>100</v>
      </c>
      <c r="L5966" s="214">
        <v>58.4</v>
      </c>
      <c r="M5966" s="214">
        <v>8.1999999999999993</v>
      </c>
      <c r="N5966" s="214">
        <v>40</v>
      </c>
      <c r="O5966" s="214">
        <v>12.9</v>
      </c>
      <c r="P5966" s="214">
        <v>2</v>
      </c>
      <c r="Q5966" s="214">
        <v>23.8</v>
      </c>
      <c r="R5966" s="214">
        <v>26.7</v>
      </c>
      <c r="S5966" s="214">
        <v>26.7</v>
      </c>
      <c r="T5966" s="214">
        <v>3</v>
      </c>
      <c r="U5966" s="214">
        <v>25</v>
      </c>
      <c r="V5966" s="214">
        <v>32800</v>
      </c>
      <c r="W5966" s="214">
        <v>44500</v>
      </c>
      <c r="X5966" s="214">
        <v>65300</v>
      </c>
    </row>
    <row r="5967" spans="1:24" x14ac:dyDescent="0.25">
      <c r="A5967" t="str">
        <f t="shared" si="94"/>
        <v>YAG10Non-EULevel 8MaleMedicine and dentistryAll</v>
      </c>
      <c r="B5967" s="214" t="s">
        <v>251</v>
      </c>
      <c r="C5967" s="214" t="s">
        <v>252</v>
      </c>
      <c r="D5967" s="214">
        <v>10</v>
      </c>
      <c r="E5967" s="214" t="s">
        <v>141</v>
      </c>
      <c r="F5967" s="214" t="s">
        <v>248</v>
      </c>
      <c r="G5967" s="214" t="s">
        <v>22</v>
      </c>
      <c r="H5967" s="214" t="s">
        <v>45</v>
      </c>
      <c r="I5967" s="214" t="s">
        <v>20</v>
      </c>
      <c r="J5967" s="214">
        <v>140</v>
      </c>
      <c r="K5967" s="214">
        <v>125</v>
      </c>
      <c r="L5967" s="214">
        <v>36.799999999999997</v>
      </c>
      <c r="M5967" s="214">
        <v>10.1</v>
      </c>
      <c r="N5967" s="214">
        <v>80</v>
      </c>
      <c r="O5967" s="214">
        <v>24.8</v>
      </c>
      <c r="P5967" s="214">
        <v>0.8</v>
      </c>
      <c r="Q5967" s="214">
        <v>36</v>
      </c>
      <c r="R5967" s="214">
        <v>36.799999999999997</v>
      </c>
      <c r="S5967" s="214">
        <v>37.6</v>
      </c>
      <c r="T5967" s="214">
        <v>1.6</v>
      </c>
      <c r="U5967" s="214">
        <v>40</v>
      </c>
      <c r="V5967" s="214">
        <v>38300</v>
      </c>
      <c r="W5967" s="214">
        <v>73900</v>
      </c>
      <c r="X5967" s="214">
        <v>108100</v>
      </c>
    </row>
    <row r="5968" spans="1:24" x14ac:dyDescent="0.25">
      <c r="A5968" t="str">
        <f t="shared" si="94"/>
        <v>YAG10Non-EULevel 8FemaleNursing and midwiferyAll</v>
      </c>
      <c r="B5968" s="214" t="s">
        <v>251</v>
      </c>
      <c r="C5968" s="214" t="s">
        <v>252</v>
      </c>
      <c r="D5968" s="214">
        <v>10</v>
      </c>
      <c r="E5968" s="214" t="s">
        <v>141</v>
      </c>
      <c r="F5968" s="214" t="s">
        <v>248</v>
      </c>
      <c r="G5968" s="214" t="s">
        <v>21</v>
      </c>
      <c r="H5968" s="214" t="s">
        <v>148</v>
      </c>
      <c r="I5968" s="214" t="s">
        <v>20</v>
      </c>
      <c r="J5968" s="214">
        <v>5</v>
      </c>
      <c r="K5968" s="214">
        <v>5</v>
      </c>
      <c r="L5968" s="214">
        <v>66.7</v>
      </c>
      <c r="M5968" s="214">
        <v>0</v>
      </c>
      <c r="N5968" s="214">
        <v>0</v>
      </c>
      <c r="O5968" s="214">
        <v>33.299999999999997</v>
      </c>
      <c r="P5968" s="214">
        <v>0</v>
      </c>
      <c r="Q5968" s="214">
        <v>0</v>
      </c>
      <c r="R5968" s="214">
        <v>0</v>
      </c>
      <c r="S5968" s="214">
        <v>0</v>
      </c>
      <c r="T5968" s="214">
        <v>0</v>
      </c>
      <c r="U5968" s="214" t="s">
        <v>136</v>
      </c>
      <c r="V5968" s="214" t="s">
        <v>136</v>
      </c>
      <c r="W5968" s="214" t="s">
        <v>136</v>
      </c>
      <c r="X5968" s="214" t="s">
        <v>136</v>
      </c>
    </row>
    <row r="5969" spans="1:24" x14ac:dyDescent="0.25">
      <c r="A5969" t="str">
        <f t="shared" si="94"/>
        <v>YAG10Non-EULevel 8MaleNursing and midwiferyAll</v>
      </c>
      <c r="B5969" s="214" t="s">
        <v>251</v>
      </c>
      <c r="C5969" s="214" t="s">
        <v>252</v>
      </c>
      <c r="D5969" s="214">
        <v>10</v>
      </c>
      <c r="E5969" s="214" t="s">
        <v>141</v>
      </c>
      <c r="F5969" s="214" t="s">
        <v>248</v>
      </c>
      <c r="G5969" s="214" t="s">
        <v>22</v>
      </c>
      <c r="H5969" s="214" t="s">
        <v>148</v>
      </c>
      <c r="I5969" s="214" t="s">
        <v>20</v>
      </c>
      <c r="J5969" s="214">
        <v>5</v>
      </c>
      <c r="K5969" s="214">
        <v>5</v>
      </c>
      <c r="L5969" s="214">
        <v>35.5</v>
      </c>
      <c r="M5969" s="214">
        <v>24.4</v>
      </c>
      <c r="N5969" s="214">
        <v>0</v>
      </c>
      <c r="O5969" s="214">
        <v>64.5</v>
      </c>
      <c r="P5969" s="214">
        <v>0</v>
      </c>
      <c r="Q5969" s="214">
        <v>0</v>
      </c>
      <c r="R5969" s="214">
        <v>0</v>
      </c>
      <c r="S5969" s="214">
        <v>0</v>
      </c>
      <c r="T5969" s="214">
        <v>0</v>
      </c>
      <c r="U5969" s="214" t="s">
        <v>136</v>
      </c>
      <c r="V5969" s="214" t="s">
        <v>136</v>
      </c>
      <c r="W5969" s="214" t="s">
        <v>136</v>
      </c>
      <c r="X5969" s="214" t="s">
        <v>136</v>
      </c>
    </row>
    <row r="5970" spans="1:24" x14ac:dyDescent="0.25">
      <c r="A5970" t="str">
        <f t="shared" si="94"/>
        <v>YAG10Non-EULevel 8FemalePerforming artsAll</v>
      </c>
      <c r="B5970" s="214" t="s">
        <v>251</v>
      </c>
      <c r="C5970" s="214" t="s">
        <v>252</v>
      </c>
      <c r="D5970" s="214">
        <v>10</v>
      </c>
      <c r="E5970" s="214" t="s">
        <v>141</v>
      </c>
      <c r="F5970" s="214" t="s">
        <v>248</v>
      </c>
      <c r="G5970" s="214" t="s">
        <v>21</v>
      </c>
      <c r="H5970" s="214" t="s">
        <v>149</v>
      </c>
      <c r="I5970" s="214" t="s">
        <v>20</v>
      </c>
      <c r="J5970" s="214">
        <v>15</v>
      </c>
      <c r="K5970" s="214">
        <v>15</v>
      </c>
      <c r="L5970" s="214">
        <v>58.7</v>
      </c>
      <c r="M5970" s="214">
        <v>0</v>
      </c>
      <c r="N5970" s="214">
        <v>5</v>
      </c>
      <c r="O5970" s="214">
        <v>28.3</v>
      </c>
      <c r="P5970" s="214">
        <v>0</v>
      </c>
      <c r="Q5970" s="214">
        <v>13</v>
      </c>
      <c r="R5970" s="214">
        <v>13</v>
      </c>
      <c r="S5970" s="214">
        <v>13</v>
      </c>
      <c r="T5970" s="214">
        <v>0</v>
      </c>
      <c r="U5970" s="214" t="s">
        <v>140</v>
      </c>
      <c r="V5970" s="214" t="s">
        <v>140</v>
      </c>
      <c r="W5970" s="214" t="s">
        <v>140</v>
      </c>
      <c r="X5970" s="214" t="s">
        <v>140</v>
      </c>
    </row>
    <row r="5971" spans="1:24" x14ac:dyDescent="0.25">
      <c r="A5971" t="str">
        <f t="shared" si="94"/>
        <v>YAG10Non-EULevel 8MalePerforming artsAll</v>
      </c>
      <c r="B5971" s="214" t="s">
        <v>251</v>
      </c>
      <c r="C5971" s="214" t="s">
        <v>252</v>
      </c>
      <c r="D5971" s="214">
        <v>10</v>
      </c>
      <c r="E5971" s="214" t="s">
        <v>141</v>
      </c>
      <c r="F5971" s="214" t="s">
        <v>248</v>
      </c>
      <c r="G5971" s="214" t="s">
        <v>22</v>
      </c>
      <c r="H5971" s="214" t="s">
        <v>149</v>
      </c>
      <c r="I5971" s="214" t="s">
        <v>20</v>
      </c>
      <c r="J5971" s="214">
        <v>20</v>
      </c>
      <c r="K5971" s="214">
        <v>20</v>
      </c>
      <c r="L5971" s="214">
        <v>50</v>
      </c>
      <c r="M5971" s="214">
        <v>10</v>
      </c>
      <c r="N5971" s="214">
        <v>10</v>
      </c>
      <c r="O5971" s="214">
        <v>16.7</v>
      </c>
      <c r="P5971" s="214">
        <v>0</v>
      </c>
      <c r="Q5971" s="214">
        <v>33.299999999999997</v>
      </c>
      <c r="R5971" s="214">
        <v>33.299999999999997</v>
      </c>
      <c r="S5971" s="214">
        <v>33.299999999999997</v>
      </c>
      <c r="T5971" s="214">
        <v>0</v>
      </c>
      <c r="U5971" s="214" t="s">
        <v>140</v>
      </c>
      <c r="V5971" s="214" t="s">
        <v>140</v>
      </c>
      <c r="W5971" s="214" t="s">
        <v>140</v>
      </c>
      <c r="X5971" s="214" t="s">
        <v>140</v>
      </c>
    </row>
    <row r="5972" spans="1:24" x14ac:dyDescent="0.25">
      <c r="A5972" t="str">
        <f t="shared" si="94"/>
        <v>YAG10Non-EULevel 8FemalePharmacology, toxicology and pharmacyAll</v>
      </c>
      <c r="B5972" s="214" t="s">
        <v>251</v>
      </c>
      <c r="C5972" s="214" t="s">
        <v>252</v>
      </c>
      <c r="D5972" s="214">
        <v>10</v>
      </c>
      <c r="E5972" s="214" t="s">
        <v>141</v>
      </c>
      <c r="F5972" s="214" t="s">
        <v>248</v>
      </c>
      <c r="G5972" s="214" t="s">
        <v>21</v>
      </c>
      <c r="H5972" s="214" t="s">
        <v>48</v>
      </c>
      <c r="I5972" s="214" t="s">
        <v>20</v>
      </c>
      <c r="J5972" s="214">
        <v>30</v>
      </c>
      <c r="K5972" s="214">
        <v>25</v>
      </c>
      <c r="L5972" s="214">
        <v>25.9</v>
      </c>
      <c r="M5972" s="214">
        <v>8.5</v>
      </c>
      <c r="N5972" s="214">
        <v>20</v>
      </c>
      <c r="O5972" s="214">
        <v>25.9</v>
      </c>
      <c r="P5972" s="214">
        <v>0</v>
      </c>
      <c r="Q5972" s="214">
        <v>37</v>
      </c>
      <c r="R5972" s="214">
        <v>48.1</v>
      </c>
      <c r="S5972" s="214">
        <v>48.1</v>
      </c>
      <c r="T5972" s="214">
        <v>11.1</v>
      </c>
      <c r="U5972" s="214" t="s">
        <v>140</v>
      </c>
      <c r="V5972" s="214" t="s">
        <v>140</v>
      </c>
      <c r="W5972" s="214" t="s">
        <v>140</v>
      </c>
      <c r="X5972" s="214" t="s">
        <v>140</v>
      </c>
    </row>
    <row r="5973" spans="1:24" x14ac:dyDescent="0.25">
      <c r="A5973" t="str">
        <f t="shared" si="94"/>
        <v>YAG10Non-EULevel 8MalePharmacology, toxicology and pharmacyAll</v>
      </c>
      <c r="B5973" s="214" t="s">
        <v>251</v>
      </c>
      <c r="C5973" s="214" t="s">
        <v>252</v>
      </c>
      <c r="D5973" s="214">
        <v>10</v>
      </c>
      <c r="E5973" s="214" t="s">
        <v>141</v>
      </c>
      <c r="F5973" s="214" t="s">
        <v>248</v>
      </c>
      <c r="G5973" s="214" t="s">
        <v>22</v>
      </c>
      <c r="H5973" s="214" t="s">
        <v>48</v>
      </c>
      <c r="I5973" s="214" t="s">
        <v>20</v>
      </c>
      <c r="J5973" s="214">
        <v>50</v>
      </c>
      <c r="K5973" s="214">
        <v>45</v>
      </c>
      <c r="L5973" s="214">
        <v>48.8</v>
      </c>
      <c r="M5973" s="214">
        <v>8</v>
      </c>
      <c r="N5973" s="214">
        <v>25</v>
      </c>
      <c r="O5973" s="214">
        <v>33.799999999999997</v>
      </c>
      <c r="P5973" s="214">
        <v>2.2000000000000002</v>
      </c>
      <c r="Q5973" s="214">
        <v>13.1</v>
      </c>
      <c r="R5973" s="214">
        <v>15.3</v>
      </c>
      <c r="S5973" s="214">
        <v>15.3</v>
      </c>
      <c r="T5973" s="214">
        <v>2.2000000000000002</v>
      </c>
      <c r="U5973" s="214" t="s">
        <v>140</v>
      </c>
      <c r="V5973" s="214" t="s">
        <v>140</v>
      </c>
      <c r="W5973" s="214" t="s">
        <v>140</v>
      </c>
      <c r="X5973" s="214" t="s">
        <v>140</v>
      </c>
    </row>
    <row r="5974" spans="1:24" x14ac:dyDescent="0.25">
      <c r="A5974" t="str">
        <f t="shared" si="94"/>
        <v>YAG10Non-EULevel 8FemalePhilosophy and religious studiesAll</v>
      </c>
      <c r="B5974" s="214" t="s">
        <v>251</v>
      </c>
      <c r="C5974" s="214" t="s">
        <v>252</v>
      </c>
      <c r="D5974" s="214">
        <v>10</v>
      </c>
      <c r="E5974" s="214" t="s">
        <v>141</v>
      </c>
      <c r="F5974" s="214" t="s">
        <v>248</v>
      </c>
      <c r="G5974" s="214" t="s">
        <v>21</v>
      </c>
      <c r="H5974" s="214" t="s">
        <v>97</v>
      </c>
      <c r="I5974" s="214" t="s">
        <v>20</v>
      </c>
      <c r="J5974" s="214">
        <v>25</v>
      </c>
      <c r="K5974" s="214">
        <v>25</v>
      </c>
      <c r="L5974" s="214">
        <v>45.8</v>
      </c>
      <c r="M5974" s="214">
        <v>0</v>
      </c>
      <c r="N5974" s="214">
        <v>15</v>
      </c>
      <c r="O5974" s="214">
        <v>16.7</v>
      </c>
      <c r="P5974" s="214">
        <v>0</v>
      </c>
      <c r="Q5974" s="214">
        <v>33.299999999999997</v>
      </c>
      <c r="R5974" s="214">
        <v>37.5</v>
      </c>
      <c r="S5974" s="214">
        <v>37.5</v>
      </c>
      <c r="T5974" s="214">
        <v>4.2</v>
      </c>
      <c r="U5974" s="214" t="s">
        <v>140</v>
      </c>
      <c r="V5974" s="214" t="s">
        <v>140</v>
      </c>
      <c r="W5974" s="214" t="s">
        <v>140</v>
      </c>
      <c r="X5974" s="214" t="s">
        <v>140</v>
      </c>
    </row>
    <row r="5975" spans="1:24" x14ac:dyDescent="0.25">
      <c r="A5975" t="str">
        <f t="shared" si="94"/>
        <v>YAG10Non-EULevel 8MalePhilosophy and religious studiesAll</v>
      </c>
      <c r="B5975" s="214" t="s">
        <v>251</v>
      </c>
      <c r="C5975" s="214" t="s">
        <v>252</v>
      </c>
      <c r="D5975" s="214">
        <v>10</v>
      </c>
      <c r="E5975" s="214" t="s">
        <v>141</v>
      </c>
      <c r="F5975" s="214" t="s">
        <v>248</v>
      </c>
      <c r="G5975" s="214" t="s">
        <v>22</v>
      </c>
      <c r="H5975" s="214" t="s">
        <v>97</v>
      </c>
      <c r="I5975" s="214" t="s">
        <v>20</v>
      </c>
      <c r="J5975" s="214">
        <v>65</v>
      </c>
      <c r="K5975" s="214">
        <v>60</v>
      </c>
      <c r="L5975" s="214">
        <v>58.6</v>
      </c>
      <c r="M5975" s="214">
        <v>7.9</v>
      </c>
      <c r="N5975" s="214">
        <v>25</v>
      </c>
      <c r="O5975" s="214">
        <v>22.4</v>
      </c>
      <c r="P5975" s="214">
        <v>0</v>
      </c>
      <c r="Q5975" s="214">
        <v>19</v>
      </c>
      <c r="R5975" s="214">
        <v>19</v>
      </c>
      <c r="S5975" s="214">
        <v>19</v>
      </c>
      <c r="T5975" s="214">
        <v>0</v>
      </c>
      <c r="U5975" s="214" t="s">
        <v>140</v>
      </c>
      <c r="V5975" s="214" t="s">
        <v>140</v>
      </c>
      <c r="W5975" s="214" t="s">
        <v>140</v>
      </c>
      <c r="X5975" s="214" t="s">
        <v>140</v>
      </c>
    </row>
    <row r="5976" spans="1:24" x14ac:dyDescent="0.25">
      <c r="A5976" t="str">
        <f t="shared" si="94"/>
        <v>YAG10Non-EULevel 8FemalePhysics and astronomyAll</v>
      </c>
      <c r="B5976" s="214" t="s">
        <v>251</v>
      </c>
      <c r="C5976" s="214" t="s">
        <v>252</v>
      </c>
      <c r="D5976" s="214">
        <v>10</v>
      </c>
      <c r="E5976" s="214" t="s">
        <v>141</v>
      </c>
      <c r="F5976" s="214" t="s">
        <v>248</v>
      </c>
      <c r="G5976" s="214" t="s">
        <v>21</v>
      </c>
      <c r="H5976" s="214" t="s">
        <v>61</v>
      </c>
      <c r="I5976" s="214" t="s">
        <v>20</v>
      </c>
      <c r="J5976" s="214">
        <v>30</v>
      </c>
      <c r="K5976" s="214">
        <v>25</v>
      </c>
      <c r="L5976" s="214">
        <v>53.8</v>
      </c>
      <c r="M5976" s="214">
        <v>13</v>
      </c>
      <c r="N5976" s="214">
        <v>10</v>
      </c>
      <c r="O5976" s="214">
        <v>26.3</v>
      </c>
      <c r="P5976" s="214">
        <v>0</v>
      </c>
      <c r="Q5976" s="214">
        <v>20</v>
      </c>
      <c r="R5976" s="214">
        <v>20</v>
      </c>
      <c r="S5976" s="214">
        <v>20</v>
      </c>
      <c r="T5976" s="214">
        <v>0</v>
      </c>
      <c r="U5976" s="214" t="s">
        <v>140</v>
      </c>
      <c r="V5976" s="214" t="s">
        <v>140</v>
      </c>
      <c r="W5976" s="214" t="s">
        <v>140</v>
      </c>
      <c r="X5976" s="214" t="s">
        <v>140</v>
      </c>
    </row>
    <row r="5977" spans="1:24" x14ac:dyDescent="0.25">
      <c r="A5977" t="str">
        <f t="shared" si="94"/>
        <v>YAG10Non-EULevel 8MalePhysics and astronomyAll</v>
      </c>
      <c r="B5977" s="214" t="s">
        <v>251</v>
      </c>
      <c r="C5977" s="214" t="s">
        <v>252</v>
      </c>
      <c r="D5977" s="214">
        <v>10</v>
      </c>
      <c r="E5977" s="214" t="s">
        <v>141</v>
      </c>
      <c r="F5977" s="214" t="s">
        <v>248</v>
      </c>
      <c r="G5977" s="214" t="s">
        <v>22</v>
      </c>
      <c r="H5977" s="214" t="s">
        <v>61</v>
      </c>
      <c r="I5977" s="214" t="s">
        <v>20</v>
      </c>
      <c r="J5977" s="214">
        <v>60</v>
      </c>
      <c r="K5977" s="214">
        <v>55</v>
      </c>
      <c r="L5977" s="214">
        <v>29.8</v>
      </c>
      <c r="M5977" s="214">
        <v>5</v>
      </c>
      <c r="N5977" s="214">
        <v>40</v>
      </c>
      <c r="O5977" s="214">
        <v>33.9</v>
      </c>
      <c r="P5977" s="214">
        <v>1.8</v>
      </c>
      <c r="Q5977" s="214">
        <v>34.5</v>
      </c>
      <c r="R5977" s="214">
        <v>34.5</v>
      </c>
      <c r="S5977" s="214">
        <v>34.5</v>
      </c>
      <c r="T5977" s="214">
        <v>0</v>
      </c>
      <c r="U5977" s="214">
        <v>15</v>
      </c>
      <c r="V5977" s="214">
        <v>35800</v>
      </c>
      <c r="W5977" s="214">
        <v>39200</v>
      </c>
      <c r="X5977" s="214">
        <v>44900</v>
      </c>
    </row>
    <row r="5978" spans="1:24" x14ac:dyDescent="0.25">
      <c r="A5978" t="str">
        <f t="shared" si="94"/>
        <v>YAG10Non-EULevel 8FemalePoliticsAll</v>
      </c>
      <c r="B5978" s="214" t="s">
        <v>251</v>
      </c>
      <c r="C5978" s="214" t="s">
        <v>252</v>
      </c>
      <c r="D5978" s="214">
        <v>10</v>
      </c>
      <c r="E5978" s="214" t="s">
        <v>141</v>
      </c>
      <c r="F5978" s="214" t="s">
        <v>248</v>
      </c>
      <c r="G5978" s="214" t="s">
        <v>21</v>
      </c>
      <c r="H5978" s="214" t="s">
        <v>81</v>
      </c>
      <c r="I5978" s="214" t="s">
        <v>20</v>
      </c>
      <c r="J5978" s="214">
        <v>50</v>
      </c>
      <c r="K5978" s="214">
        <v>45</v>
      </c>
      <c r="L5978" s="214">
        <v>60.7</v>
      </c>
      <c r="M5978" s="214">
        <v>10.1</v>
      </c>
      <c r="N5978" s="214">
        <v>20</v>
      </c>
      <c r="O5978" s="214">
        <v>22.5</v>
      </c>
      <c r="P5978" s="214">
        <v>2.2000000000000002</v>
      </c>
      <c r="Q5978" s="214">
        <v>12.4</v>
      </c>
      <c r="R5978" s="214">
        <v>14.6</v>
      </c>
      <c r="S5978" s="214">
        <v>14.6</v>
      </c>
      <c r="T5978" s="214">
        <v>2.2000000000000002</v>
      </c>
      <c r="U5978" s="214" t="s">
        <v>140</v>
      </c>
      <c r="V5978" s="214" t="s">
        <v>140</v>
      </c>
      <c r="W5978" s="214" t="s">
        <v>140</v>
      </c>
      <c r="X5978" s="214" t="s">
        <v>140</v>
      </c>
    </row>
    <row r="5979" spans="1:24" x14ac:dyDescent="0.25">
      <c r="A5979" t="str">
        <f t="shared" si="94"/>
        <v>YAG10Non-EULevel 8MalePoliticsAll</v>
      </c>
      <c r="B5979" s="214" t="s">
        <v>251</v>
      </c>
      <c r="C5979" s="214" t="s">
        <v>252</v>
      </c>
      <c r="D5979" s="214">
        <v>10</v>
      </c>
      <c r="E5979" s="214" t="s">
        <v>141</v>
      </c>
      <c r="F5979" s="214" t="s">
        <v>248</v>
      </c>
      <c r="G5979" s="214" t="s">
        <v>22</v>
      </c>
      <c r="H5979" s="214" t="s">
        <v>81</v>
      </c>
      <c r="I5979" s="214" t="s">
        <v>20</v>
      </c>
      <c r="J5979" s="214">
        <v>65</v>
      </c>
      <c r="K5979" s="214">
        <v>65</v>
      </c>
      <c r="L5979" s="214">
        <v>59.4</v>
      </c>
      <c r="M5979" s="214">
        <v>1.5</v>
      </c>
      <c r="N5979" s="214">
        <v>25</v>
      </c>
      <c r="O5979" s="214">
        <v>26.6</v>
      </c>
      <c r="P5979" s="214">
        <v>0</v>
      </c>
      <c r="Q5979" s="214">
        <v>12.5</v>
      </c>
      <c r="R5979" s="214">
        <v>14.1</v>
      </c>
      <c r="S5979" s="214">
        <v>14.1</v>
      </c>
      <c r="T5979" s="214">
        <v>1.6</v>
      </c>
      <c r="U5979" s="214" t="s">
        <v>140</v>
      </c>
      <c r="V5979" s="214" t="s">
        <v>140</v>
      </c>
      <c r="W5979" s="214" t="s">
        <v>140</v>
      </c>
      <c r="X5979" s="214" t="s">
        <v>140</v>
      </c>
    </row>
    <row r="5980" spans="1:24" x14ac:dyDescent="0.25">
      <c r="A5980" t="str">
        <f t="shared" si="94"/>
        <v>YAG10Non-EULevel 8FemalePsychologyAll</v>
      </c>
      <c r="B5980" s="214" t="s">
        <v>251</v>
      </c>
      <c r="C5980" s="214" t="s">
        <v>252</v>
      </c>
      <c r="D5980" s="214">
        <v>10</v>
      </c>
      <c r="E5980" s="214" t="s">
        <v>141</v>
      </c>
      <c r="F5980" s="214" t="s">
        <v>248</v>
      </c>
      <c r="G5980" s="214" t="s">
        <v>21</v>
      </c>
      <c r="H5980" s="214" t="s">
        <v>55</v>
      </c>
      <c r="I5980" s="214" t="s">
        <v>20</v>
      </c>
      <c r="J5980" s="214">
        <v>40</v>
      </c>
      <c r="K5980" s="214">
        <v>35</v>
      </c>
      <c r="L5980" s="214">
        <v>45.9</v>
      </c>
      <c r="M5980" s="214">
        <v>7.5</v>
      </c>
      <c r="N5980" s="214">
        <v>20</v>
      </c>
      <c r="O5980" s="214">
        <v>32.4</v>
      </c>
      <c r="P5980" s="214">
        <v>0</v>
      </c>
      <c r="Q5980" s="214">
        <v>21.6</v>
      </c>
      <c r="R5980" s="214">
        <v>21.6</v>
      </c>
      <c r="S5980" s="214">
        <v>21.6</v>
      </c>
      <c r="T5980" s="214">
        <v>0</v>
      </c>
      <c r="U5980" s="214" t="s">
        <v>140</v>
      </c>
      <c r="V5980" s="214" t="s">
        <v>140</v>
      </c>
      <c r="W5980" s="214" t="s">
        <v>140</v>
      </c>
      <c r="X5980" s="214" t="s">
        <v>140</v>
      </c>
    </row>
    <row r="5981" spans="1:24" x14ac:dyDescent="0.25">
      <c r="A5981" t="str">
        <f t="shared" si="94"/>
        <v>YAG10Non-EULevel 8MalePsychologyAll</v>
      </c>
      <c r="B5981" s="214" t="s">
        <v>251</v>
      </c>
      <c r="C5981" s="214" t="s">
        <v>252</v>
      </c>
      <c r="D5981" s="214">
        <v>10</v>
      </c>
      <c r="E5981" s="214" t="s">
        <v>141</v>
      </c>
      <c r="F5981" s="214" t="s">
        <v>248</v>
      </c>
      <c r="G5981" s="214" t="s">
        <v>22</v>
      </c>
      <c r="H5981" s="214" t="s">
        <v>55</v>
      </c>
      <c r="I5981" s="214" t="s">
        <v>20</v>
      </c>
      <c r="J5981" s="214">
        <v>25</v>
      </c>
      <c r="K5981" s="214">
        <v>20</v>
      </c>
      <c r="L5981" s="214">
        <v>50</v>
      </c>
      <c r="M5981" s="214">
        <v>13</v>
      </c>
      <c r="N5981" s="214">
        <v>10</v>
      </c>
      <c r="O5981" s="214">
        <v>30</v>
      </c>
      <c r="P5981" s="214">
        <v>0</v>
      </c>
      <c r="Q5981" s="214">
        <v>20</v>
      </c>
      <c r="R5981" s="214">
        <v>20</v>
      </c>
      <c r="S5981" s="214">
        <v>20</v>
      </c>
      <c r="T5981" s="214">
        <v>0</v>
      </c>
      <c r="U5981" s="214" t="s">
        <v>140</v>
      </c>
      <c r="V5981" s="214" t="s">
        <v>140</v>
      </c>
      <c r="W5981" s="214" t="s">
        <v>140</v>
      </c>
      <c r="X5981" s="214" t="s">
        <v>140</v>
      </c>
    </row>
    <row r="5982" spans="1:24" x14ac:dyDescent="0.25">
      <c r="A5982" t="str">
        <f t="shared" si="94"/>
        <v>YAG10Non-EULevel 8FemaleSociology, social policy and anthropologyAll</v>
      </c>
      <c r="B5982" s="214" t="s">
        <v>251</v>
      </c>
      <c r="C5982" s="214" t="s">
        <v>252</v>
      </c>
      <c r="D5982" s="214">
        <v>10</v>
      </c>
      <c r="E5982" s="214" t="s">
        <v>141</v>
      </c>
      <c r="F5982" s="214" t="s">
        <v>248</v>
      </c>
      <c r="G5982" s="214" t="s">
        <v>21</v>
      </c>
      <c r="H5982" s="214" t="s">
        <v>77</v>
      </c>
      <c r="I5982" s="214" t="s">
        <v>20</v>
      </c>
      <c r="J5982" s="214">
        <v>95</v>
      </c>
      <c r="K5982" s="214">
        <v>85</v>
      </c>
      <c r="L5982" s="214">
        <v>51.5</v>
      </c>
      <c r="M5982" s="214">
        <v>9.5</v>
      </c>
      <c r="N5982" s="214">
        <v>40</v>
      </c>
      <c r="O5982" s="214">
        <v>19.899999999999999</v>
      </c>
      <c r="P5982" s="214">
        <v>1.2</v>
      </c>
      <c r="Q5982" s="214">
        <v>26.3</v>
      </c>
      <c r="R5982" s="214">
        <v>27.5</v>
      </c>
      <c r="S5982" s="214">
        <v>27.5</v>
      </c>
      <c r="T5982" s="214">
        <v>1.2</v>
      </c>
      <c r="U5982" s="214">
        <v>20</v>
      </c>
      <c r="V5982" s="214">
        <v>35400</v>
      </c>
      <c r="W5982" s="214">
        <v>44200</v>
      </c>
      <c r="X5982" s="214">
        <v>49300</v>
      </c>
    </row>
    <row r="5983" spans="1:24" x14ac:dyDescent="0.25">
      <c r="A5983" t="str">
        <f t="shared" si="94"/>
        <v>YAG10Non-EULevel 8MaleSociology, social policy and anthropologyAll</v>
      </c>
      <c r="B5983" s="214" t="s">
        <v>251</v>
      </c>
      <c r="C5983" s="214" t="s">
        <v>252</v>
      </c>
      <c r="D5983" s="214">
        <v>10</v>
      </c>
      <c r="E5983" s="214" t="s">
        <v>141</v>
      </c>
      <c r="F5983" s="214" t="s">
        <v>248</v>
      </c>
      <c r="G5983" s="214" t="s">
        <v>22</v>
      </c>
      <c r="H5983" s="214" t="s">
        <v>77</v>
      </c>
      <c r="I5983" s="214" t="s">
        <v>20</v>
      </c>
      <c r="J5983" s="214">
        <v>55</v>
      </c>
      <c r="K5983" s="214">
        <v>50</v>
      </c>
      <c r="L5983" s="214">
        <v>54</v>
      </c>
      <c r="M5983" s="214">
        <v>5.7</v>
      </c>
      <c r="N5983" s="214">
        <v>25</v>
      </c>
      <c r="O5983" s="214">
        <v>26</v>
      </c>
      <c r="P5983" s="214">
        <v>2</v>
      </c>
      <c r="Q5983" s="214">
        <v>16</v>
      </c>
      <c r="R5983" s="214">
        <v>18</v>
      </c>
      <c r="S5983" s="214">
        <v>18</v>
      </c>
      <c r="T5983" s="214">
        <v>2</v>
      </c>
      <c r="U5983" s="214" t="s">
        <v>140</v>
      </c>
      <c r="V5983" s="214" t="s">
        <v>140</v>
      </c>
      <c r="W5983" s="214" t="s">
        <v>140</v>
      </c>
      <c r="X5983" s="214" t="s">
        <v>140</v>
      </c>
    </row>
    <row r="5984" spans="1:24" x14ac:dyDescent="0.25">
      <c r="A5984" t="str">
        <f t="shared" si="94"/>
        <v>YAG10Non-EULevel 8FemaleSport and exercise sciencesAll</v>
      </c>
      <c r="B5984" s="214" t="s">
        <v>251</v>
      </c>
      <c r="C5984" s="214" t="s">
        <v>252</v>
      </c>
      <c r="D5984" s="214">
        <v>10</v>
      </c>
      <c r="E5984" s="214" t="s">
        <v>141</v>
      </c>
      <c r="F5984" s="214" t="s">
        <v>248</v>
      </c>
      <c r="G5984" s="214" t="s">
        <v>21</v>
      </c>
      <c r="H5984" s="214" t="s">
        <v>53</v>
      </c>
      <c r="I5984" s="214" t="s">
        <v>20</v>
      </c>
      <c r="J5984" s="214">
        <v>0</v>
      </c>
      <c r="K5984" s="214">
        <v>0</v>
      </c>
      <c r="L5984" s="214">
        <v>50</v>
      </c>
      <c r="M5984" s="214">
        <v>0</v>
      </c>
      <c r="N5984" s="214">
        <v>0</v>
      </c>
      <c r="O5984" s="214">
        <v>0</v>
      </c>
      <c r="P5984" s="214">
        <v>0</v>
      </c>
      <c r="Q5984" s="214">
        <v>50</v>
      </c>
      <c r="R5984" s="214">
        <v>50</v>
      </c>
      <c r="S5984" s="214">
        <v>50</v>
      </c>
      <c r="T5984" s="214">
        <v>0</v>
      </c>
      <c r="U5984" s="214" t="s">
        <v>136</v>
      </c>
      <c r="V5984" s="214" t="s">
        <v>136</v>
      </c>
      <c r="W5984" s="214" t="s">
        <v>136</v>
      </c>
      <c r="X5984" s="214" t="s">
        <v>136</v>
      </c>
    </row>
    <row r="5985" spans="1:24" x14ac:dyDescent="0.25">
      <c r="A5985" t="str">
        <f t="shared" si="94"/>
        <v>YAG10Non-EULevel 8MaleSport and exercise sciencesAll</v>
      </c>
      <c r="B5985" s="214" t="s">
        <v>251</v>
      </c>
      <c r="C5985" s="214" t="s">
        <v>252</v>
      </c>
      <c r="D5985" s="214">
        <v>10</v>
      </c>
      <c r="E5985" s="214" t="s">
        <v>141</v>
      </c>
      <c r="F5985" s="214" t="s">
        <v>248</v>
      </c>
      <c r="G5985" s="214" t="s">
        <v>22</v>
      </c>
      <c r="H5985" s="214" t="s">
        <v>53</v>
      </c>
      <c r="I5985" s="214" t="s">
        <v>20</v>
      </c>
      <c r="J5985" s="214">
        <v>5</v>
      </c>
      <c r="K5985" s="214">
        <v>5</v>
      </c>
      <c r="L5985" s="214">
        <v>40</v>
      </c>
      <c r="M5985" s="214">
        <v>0</v>
      </c>
      <c r="N5985" s="214">
        <v>5</v>
      </c>
      <c r="O5985" s="214">
        <v>40</v>
      </c>
      <c r="P5985" s="214">
        <v>0</v>
      </c>
      <c r="Q5985" s="214">
        <v>20</v>
      </c>
      <c r="R5985" s="214">
        <v>20</v>
      </c>
      <c r="S5985" s="214">
        <v>20</v>
      </c>
      <c r="T5985" s="214">
        <v>0</v>
      </c>
      <c r="U5985" s="214" t="s">
        <v>140</v>
      </c>
      <c r="V5985" s="214" t="s">
        <v>140</v>
      </c>
      <c r="W5985" s="214" t="s">
        <v>140</v>
      </c>
      <c r="X5985" s="214" t="s">
        <v>140</v>
      </c>
    </row>
    <row r="5986" spans="1:24" x14ac:dyDescent="0.25">
      <c r="A5986" t="str">
        <f t="shared" si="94"/>
        <v>YAG10Non-EULevel 8FemaleVeterinary sciencesAll</v>
      </c>
      <c r="B5986" s="214" t="s">
        <v>251</v>
      </c>
      <c r="C5986" s="214" t="s">
        <v>252</v>
      </c>
      <c r="D5986" s="214">
        <v>10</v>
      </c>
      <c r="E5986" s="214" t="s">
        <v>141</v>
      </c>
      <c r="F5986" s="214" t="s">
        <v>248</v>
      </c>
      <c r="G5986" s="214" t="s">
        <v>21</v>
      </c>
      <c r="H5986" s="214" t="s">
        <v>57</v>
      </c>
      <c r="I5986" s="214" t="s">
        <v>20</v>
      </c>
      <c r="J5986" s="214">
        <v>5</v>
      </c>
      <c r="K5986" s="214">
        <v>5</v>
      </c>
      <c r="L5986" s="214">
        <v>33.299999999999997</v>
      </c>
      <c r="M5986" s="214">
        <v>0</v>
      </c>
      <c r="N5986" s="214">
        <v>0</v>
      </c>
      <c r="O5986" s="214">
        <v>33.299999999999997</v>
      </c>
      <c r="P5986" s="214">
        <v>0</v>
      </c>
      <c r="Q5986" s="214">
        <v>33.299999999999997</v>
      </c>
      <c r="R5986" s="214">
        <v>33.299999999999997</v>
      </c>
      <c r="S5986" s="214">
        <v>33.299999999999997</v>
      </c>
      <c r="T5986" s="214">
        <v>0</v>
      </c>
      <c r="U5986" s="214" t="s">
        <v>140</v>
      </c>
      <c r="V5986" s="214" t="s">
        <v>140</v>
      </c>
      <c r="W5986" s="214" t="s">
        <v>140</v>
      </c>
      <c r="X5986" s="214" t="s">
        <v>140</v>
      </c>
    </row>
    <row r="5987" spans="1:24" x14ac:dyDescent="0.25">
      <c r="A5987" t="str">
        <f t="shared" si="94"/>
        <v>YAG10Non-EULevel 8MaleVeterinary sciencesAll</v>
      </c>
      <c r="B5987" s="214" t="s">
        <v>251</v>
      </c>
      <c r="C5987" s="214" t="s">
        <v>252</v>
      </c>
      <c r="D5987" s="214">
        <v>10</v>
      </c>
      <c r="E5987" s="214" t="s">
        <v>141</v>
      </c>
      <c r="F5987" s="214" t="s">
        <v>248</v>
      </c>
      <c r="G5987" s="214" t="s">
        <v>22</v>
      </c>
      <c r="H5987" s="214" t="s">
        <v>57</v>
      </c>
      <c r="I5987" s="214" t="s">
        <v>20</v>
      </c>
      <c r="J5987" s="214">
        <v>5</v>
      </c>
      <c r="K5987" s="214">
        <v>5</v>
      </c>
      <c r="L5987" s="214">
        <v>75</v>
      </c>
      <c r="M5987" s="214">
        <v>0</v>
      </c>
      <c r="N5987" s="214">
        <v>0</v>
      </c>
      <c r="O5987" s="214">
        <v>25</v>
      </c>
      <c r="P5987" s="214">
        <v>0</v>
      </c>
      <c r="Q5987" s="214">
        <v>0</v>
      </c>
      <c r="R5987" s="214">
        <v>0</v>
      </c>
      <c r="S5987" s="214">
        <v>0</v>
      </c>
      <c r="T5987" s="214">
        <v>0</v>
      </c>
      <c r="U5987" s="214" t="s">
        <v>136</v>
      </c>
      <c r="V5987" s="214" t="s">
        <v>136</v>
      </c>
      <c r="W5987" s="214" t="s">
        <v>136</v>
      </c>
      <c r="X5987" s="214" t="s">
        <v>136</v>
      </c>
    </row>
    <row r="5988" spans="1:24" x14ac:dyDescent="0.25">
      <c r="A5988" t="str">
        <f t="shared" si="94"/>
        <v>YAG5EULevel 7FemaleAgriculture, food and related studiesAll</v>
      </c>
      <c r="B5988" s="214" t="s">
        <v>251</v>
      </c>
      <c r="C5988" s="214" t="s">
        <v>184</v>
      </c>
      <c r="D5988" s="214">
        <v>5</v>
      </c>
      <c r="E5988" s="214" t="s">
        <v>122</v>
      </c>
      <c r="F5988" s="214" t="s">
        <v>253</v>
      </c>
      <c r="G5988" s="214" t="s">
        <v>21</v>
      </c>
      <c r="H5988" s="214" t="s">
        <v>59</v>
      </c>
      <c r="I5988" s="214" t="s">
        <v>20</v>
      </c>
      <c r="J5988" s="214">
        <v>65</v>
      </c>
      <c r="K5988" s="214">
        <v>60</v>
      </c>
      <c r="L5988" s="214">
        <v>62.8</v>
      </c>
      <c r="M5988" s="214">
        <v>2.4</v>
      </c>
      <c r="N5988" s="214">
        <v>25</v>
      </c>
      <c r="O5988" s="214">
        <v>15.4</v>
      </c>
      <c r="P5988" s="214">
        <v>3.2</v>
      </c>
      <c r="Q5988" s="214">
        <v>17</v>
      </c>
      <c r="R5988" s="214">
        <v>17</v>
      </c>
      <c r="S5988" s="214">
        <v>18.600000000000001</v>
      </c>
      <c r="T5988" s="214">
        <v>1.6</v>
      </c>
      <c r="U5988" s="214" t="s">
        <v>140</v>
      </c>
      <c r="V5988" s="214" t="s">
        <v>140</v>
      </c>
      <c r="W5988" s="214" t="s">
        <v>140</v>
      </c>
      <c r="X5988" s="214" t="s">
        <v>140</v>
      </c>
    </row>
    <row r="5989" spans="1:24" x14ac:dyDescent="0.25">
      <c r="A5989" t="str">
        <f t="shared" si="94"/>
        <v>YAG5EULevel 7MaleAgriculture, food and related studiesAll</v>
      </c>
      <c r="B5989" s="214" t="s">
        <v>251</v>
      </c>
      <c r="C5989" s="214" t="s">
        <v>184</v>
      </c>
      <c r="D5989" s="214">
        <v>5</v>
      </c>
      <c r="E5989" s="214" t="s">
        <v>122</v>
      </c>
      <c r="F5989" s="214" t="s">
        <v>253</v>
      </c>
      <c r="G5989" s="214" t="s">
        <v>22</v>
      </c>
      <c r="H5989" s="214" t="s">
        <v>59</v>
      </c>
      <c r="I5989" s="214" t="s">
        <v>20</v>
      </c>
      <c r="J5989" s="214">
        <v>25</v>
      </c>
      <c r="K5989" s="214">
        <v>25</v>
      </c>
      <c r="L5989" s="214">
        <v>34.6</v>
      </c>
      <c r="M5989" s="214">
        <v>3.7</v>
      </c>
      <c r="N5989" s="214">
        <v>15</v>
      </c>
      <c r="O5989" s="214">
        <v>38.5</v>
      </c>
      <c r="P5989" s="214">
        <v>0</v>
      </c>
      <c r="Q5989" s="214">
        <v>23.1</v>
      </c>
      <c r="R5989" s="214">
        <v>26.9</v>
      </c>
      <c r="S5989" s="214">
        <v>26.9</v>
      </c>
      <c r="T5989" s="214">
        <v>3.8</v>
      </c>
      <c r="U5989" s="214" t="s">
        <v>140</v>
      </c>
      <c r="V5989" s="214" t="s">
        <v>140</v>
      </c>
      <c r="W5989" s="214" t="s">
        <v>140</v>
      </c>
      <c r="X5989" s="214" t="s">
        <v>140</v>
      </c>
    </row>
    <row r="5990" spans="1:24" x14ac:dyDescent="0.25">
      <c r="A5990" t="str">
        <f t="shared" si="94"/>
        <v>YAG5EULevel 7FemaleAllied healthAll</v>
      </c>
      <c r="B5990" s="214" t="s">
        <v>251</v>
      </c>
      <c r="C5990" s="214" t="s">
        <v>184</v>
      </c>
      <c r="D5990" s="214">
        <v>5</v>
      </c>
      <c r="E5990" s="214" t="s">
        <v>122</v>
      </c>
      <c r="F5990" s="214" t="s">
        <v>253</v>
      </c>
      <c r="G5990" s="214" t="s">
        <v>21</v>
      </c>
      <c r="H5990" s="214" t="s">
        <v>142</v>
      </c>
      <c r="I5990" s="214" t="s">
        <v>20</v>
      </c>
      <c r="J5990" s="214">
        <v>290</v>
      </c>
      <c r="K5990" s="214">
        <v>265</v>
      </c>
      <c r="L5990" s="214">
        <v>42.5</v>
      </c>
      <c r="M5990" s="214">
        <v>9</v>
      </c>
      <c r="N5990" s="214">
        <v>150</v>
      </c>
      <c r="O5990" s="214">
        <v>20.399999999999999</v>
      </c>
      <c r="P5990" s="214">
        <v>3.5</v>
      </c>
      <c r="Q5990" s="214">
        <v>26.7</v>
      </c>
      <c r="R5990" s="214">
        <v>32.4</v>
      </c>
      <c r="S5990" s="214">
        <v>33.5</v>
      </c>
      <c r="T5990" s="214">
        <v>6.8</v>
      </c>
      <c r="U5990" s="214">
        <v>65</v>
      </c>
      <c r="V5990" s="214">
        <v>22600</v>
      </c>
      <c r="W5990" s="214">
        <v>29200</v>
      </c>
      <c r="X5990" s="214">
        <v>35000</v>
      </c>
    </row>
    <row r="5991" spans="1:24" x14ac:dyDescent="0.25">
      <c r="A5991" t="str">
        <f t="shared" si="94"/>
        <v>YAG5EULevel 7MaleAllied healthAll</v>
      </c>
      <c r="B5991" s="214" t="s">
        <v>251</v>
      </c>
      <c r="C5991" s="214" t="s">
        <v>184</v>
      </c>
      <c r="D5991" s="214">
        <v>5</v>
      </c>
      <c r="E5991" s="214" t="s">
        <v>122</v>
      </c>
      <c r="F5991" s="214" t="s">
        <v>253</v>
      </c>
      <c r="G5991" s="214" t="s">
        <v>22</v>
      </c>
      <c r="H5991" s="214" t="s">
        <v>142</v>
      </c>
      <c r="I5991" s="214" t="s">
        <v>20</v>
      </c>
      <c r="J5991" s="214">
        <v>95</v>
      </c>
      <c r="K5991" s="214">
        <v>85</v>
      </c>
      <c r="L5991" s="214">
        <v>55.7</v>
      </c>
      <c r="M5991" s="214">
        <v>9.5</v>
      </c>
      <c r="N5991" s="214">
        <v>40</v>
      </c>
      <c r="O5991" s="214">
        <v>21.6</v>
      </c>
      <c r="P5991" s="214">
        <v>2.2999999999999998</v>
      </c>
      <c r="Q5991" s="214">
        <v>16.399999999999999</v>
      </c>
      <c r="R5991" s="214">
        <v>17.899999999999999</v>
      </c>
      <c r="S5991" s="214">
        <v>20.3</v>
      </c>
      <c r="T5991" s="214">
        <v>3.9</v>
      </c>
      <c r="U5991" s="214">
        <v>15</v>
      </c>
      <c r="V5991" s="214">
        <v>21500</v>
      </c>
      <c r="W5991" s="214">
        <v>35400</v>
      </c>
      <c r="X5991" s="214">
        <v>42000</v>
      </c>
    </row>
    <row r="5992" spans="1:24" x14ac:dyDescent="0.25">
      <c r="A5992" t="str">
        <f t="shared" si="94"/>
        <v>YAG5EULevel 7FemaleArchitecture, building and planningAll</v>
      </c>
      <c r="B5992" s="214" t="s">
        <v>251</v>
      </c>
      <c r="C5992" s="214" t="s">
        <v>184</v>
      </c>
      <c r="D5992" s="214">
        <v>5</v>
      </c>
      <c r="E5992" s="214" t="s">
        <v>122</v>
      </c>
      <c r="F5992" s="214" t="s">
        <v>253</v>
      </c>
      <c r="G5992" s="214" t="s">
        <v>21</v>
      </c>
      <c r="H5992" s="214" t="s">
        <v>74</v>
      </c>
      <c r="I5992" s="214" t="s">
        <v>20</v>
      </c>
      <c r="J5992" s="214">
        <v>310</v>
      </c>
      <c r="K5992" s="214">
        <v>285</v>
      </c>
      <c r="L5992" s="214">
        <v>44.7</v>
      </c>
      <c r="M5992" s="214">
        <v>8.5</v>
      </c>
      <c r="N5992" s="214">
        <v>160</v>
      </c>
      <c r="O5992" s="214">
        <v>17.399999999999999</v>
      </c>
      <c r="P5992" s="214">
        <v>3.8</v>
      </c>
      <c r="Q5992" s="214">
        <v>28.2</v>
      </c>
      <c r="R5992" s="214">
        <v>32.700000000000003</v>
      </c>
      <c r="S5992" s="214">
        <v>34.1</v>
      </c>
      <c r="T5992" s="214">
        <v>5.9</v>
      </c>
      <c r="U5992" s="214">
        <v>75</v>
      </c>
      <c r="V5992" s="214">
        <v>27400</v>
      </c>
      <c r="W5992" s="214">
        <v>35400</v>
      </c>
      <c r="X5992" s="214">
        <v>44200</v>
      </c>
    </row>
    <row r="5993" spans="1:24" x14ac:dyDescent="0.25">
      <c r="A5993" t="str">
        <f t="shared" si="94"/>
        <v>YAG5EULevel 7MaleArchitecture, building and planningAll</v>
      </c>
      <c r="B5993" s="214" t="s">
        <v>251</v>
      </c>
      <c r="C5993" s="214" t="s">
        <v>184</v>
      </c>
      <c r="D5993" s="214">
        <v>5</v>
      </c>
      <c r="E5993" s="214" t="s">
        <v>122</v>
      </c>
      <c r="F5993" s="214" t="s">
        <v>253</v>
      </c>
      <c r="G5993" s="214" t="s">
        <v>22</v>
      </c>
      <c r="H5993" s="214" t="s">
        <v>74</v>
      </c>
      <c r="I5993" s="214" t="s">
        <v>20</v>
      </c>
      <c r="J5993" s="214">
        <v>265</v>
      </c>
      <c r="K5993" s="214">
        <v>245</v>
      </c>
      <c r="L5993" s="214">
        <v>51.4</v>
      </c>
      <c r="M5993" s="214">
        <v>6.5</v>
      </c>
      <c r="N5993" s="214">
        <v>120</v>
      </c>
      <c r="O5993" s="214">
        <v>20.2</v>
      </c>
      <c r="P5993" s="214">
        <v>2.6</v>
      </c>
      <c r="Q5993" s="214">
        <v>21.8</v>
      </c>
      <c r="R5993" s="214">
        <v>24.3</v>
      </c>
      <c r="S5993" s="214">
        <v>25.7</v>
      </c>
      <c r="T5993" s="214">
        <v>4</v>
      </c>
      <c r="U5993" s="214">
        <v>50</v>
      </c>
      <c r="V5993" s="214">
        <v>33900</v>
      </c>
      <c r="W5993" s="214">
        <v>38300</v>
      </c>
      <c r="X5993" s="214">
        <v>46700</v>
      </c>
    </row>
    <row r="5994" spans="1:24" x14ac:dyDescent="0.25">
      <c r="A5994" t="str">
        <f t="shared" si="94"/>
        <v>YAG5EULevel 7FemaleBiosciencesAll</v>
      </c>
      <c r="B5994" s="214" t="s">
        <v>251</v>
      </c>
      <c r="C5994" s="214" t="s">
        <v>184</v>
      </c>
      <c r="D5994" s="214">
        <v>5</v>
      </c>
      <c r="E5994" s="214" t="s">
        <v>122</v>
      </c>
      <c r="F5994" s="214" t="s">
        <v>253</v>
      </c>
      <c r="G5994" s="214" t="s">
        <v>21</v>
      </c>
      <c r="H5994" s="214" t="s">
        <v>51</v>
      </c>
      <c r="I5994" s="214" t="s">
        <v>20</v>
      </c>
      <c r="J5994" s="214">
        <v>185</v>
      </c>
      <c r="K5994" s="214">
        <v>185</v>
      </c>
      <c r="L5994" s="214">
        <v>37.799999999999997</v>
      </c>
      <c r="M5994" s="214">
        <v>1.6</v>
      </c>
      <c r="N5994" s="214">
        <v>115</v>
      </c>
      <c r="O5994" s="214">
        <v>18.5</v>
      </c>
      <c r="P5994" s="214">
        <v>4.9000000000000004</v>
      </c>
      <c r="Q5994" s="214">
        <v>29.7</v>
      </c>
      <c r="R5994" s="214">
        <v>34.9</v>
      </c>
      <c r="S5994" s="214">
        <v>38.799999999999997</v>
      </c>
      <c r="T5994" s="214">
        <v>9.1</v>
      </c>
      <c r="U5994" s="214">
        <v>50</v>
      </c>
      <c r="V5994" s="214">
        <v>20100</v>
      </c>
      <c r="W5994" s="214">
        <v>32100</v>
      </c>
      <c r="X5994" s="214">
        <v>36900</v>
      </c>
    </row>
    <row r="5995" spans="1:24" x14ac:dyDescent="0.25">
      <c r="A5995" t="str">
        <f t="shared" si="94"/>
        <v>YAG5EULevel 7MaleBiosciencesAll</v>
      </c>
      <c r="B5995" s="214" t="s">
        <v>251</v>
      </c>
      <c r="C5995" s="214" t="s">
        <v>184</v>
      </c>
      <c r="D5995" s="214">
        <v>5</v>
      </c>
      <c r="E5995" s="214" t="s">
        <v>122</v>
      </c>
      <c r="F5995" s="214" t="s">
        <v>253</v>
      </c>
      <c r="G5995" s="214" t="s">
        <v>22</v>
      </c>
      <c r="H5995" s="214" t="s">
        <v>51</v>
      </c>
      <c r="I5995" s="214" t="s">
        <v>20</v>
      </c>
      <c r="J5995" s="214">
        <v>105</v>
      </c>
      <c r="K5995" s="214">
        <v>100</v>
      </c>
      <c r="L5995" s="214">
        <v>38</v>
      </c>
      <c r="M5995" s="214">
        <v>5.0999999999999996</v>
      </c>
      <c r="N5995" s="214">
        <v>60</v>
      </c>
      <c r="O5995" s="214">
        <v>20.8</v>
      </c>
      <c r="P5995" s="214">
        <v>3.9</v>
      </c>
      <c r="Q5995" s="214">
        <v>27.5</v>
      </c>
      <c r="R5995" s="214">
        <v>33.299999999999997</v>
      </c>
      <c r="S5995" s="214">
        <v>37.4</v>
      </c>
      <c r="T5995" s="214">
        <v>9.9</v>
      </c>
      <c r="U5995" s="214">
        <v>25</v>
      </c>
      <c r="V5995" s="214">
        <v>30600</v>
      </c>
      <c r="W5995" s="214">
        <v>34700</v>
      </c>
      <c r="X5995" s="214">
        <v>50700</v>
      </c>
    </row>
    <row r="5996" spans="1:24" x14ac:dyDescent="0.25">
      <c r="A5996" t="str">
        <f t="shared" si="94"/>
        <v>YAG5EULevel 7FemaleBusiness and managementAll</v>
      </c>
      <c r="B5996" s="214" t="s">
        <v>251</v>
      </c>
      <c r="C5996" s="214" t="s">
        <v>184</v>
      </c>
      <c r="D5996" s="214">
        <v>5</v>
      </c>
      <c r="E5996" s="214" t="s">
        <v>122</v>
      </c>
      <c r="F5996" s="214" t="s">
        <v>253</v>
      </c>
      <c r="G5996" s="214" t="s">
        <v>21</v>
      </c>
      <c r="H5996" s="214" t="s">
        <v>87</v>
      </c>
      <c r="I5996" s="214" t="s">
        <v>20</v>
      </c>
      <c r="J5996" s="214">
        <v>2145</v>
      </c>
      <c r="K5996" s="214">
        <v>1985</v>
      </c>
      <c r="L5996" s="214">
        <v>48.7</v>
      </c>
      <c r="M5996" s="214">
        <v>7.5</v>
      </c>
      <c r="N5996" s="214">
        <v>1020</v>
      </c>
      <c r="O5996" s="214">
        <v>20.6</v>
      </c>
      <c r="P5996" s="214">
        <v>2.9</v>
      </c>
      <c r="Q5996" s="214">
        <v>26.6</v>
      </c>
      <c r="R5996" s="214">
        <v>27.5</v>
      </c>
      <c r="S5996" s="214">
        <v>27.8</v>
      </c>
      <c r="T5996" s="214">
        <v>1.2</v>
      </c>
      <c r="U5996" s="214">
        <v>510</v>
      </c>
      <c r="V5996" s="214">
        <v>27400</v>
      </c>
      <c r="W5996" s="214">
        <v>37600</v>
      </c>
      <c r="X5996" s="214">
        <v>52200</v>
      </c>
    </row>
    <row r="5997" spans="1:24" x14ac:dyDescent="0.25">
      <c r="A5997" t="str">
        <f t="shared" si="94"/>
        <v>YAG5EULevel 7MaleBusiness and managementAll</v>
      </c>
      <c r="B5997" s="214" t="s">
        <v>251</v>
      </c>
      <c r="C5997" s="214" t="s">
        <v>184</v>
      </c>
      <c r="D5997" s="214">
        <v>5</v>
      </c>
      <c r="E5997" s="214" t="s">
        <v>122</v>
      </c>
      <c r="F5997" s="214" t="s">
        <v>253</v>
      </c>
      <c r="G5997" s="214" t="s">
        <v>22</v>
      </c>
      <c r="H5997" s="214" t="s">
        <v>87</v>
      </c>
      <c r="I5997" s="214" t="s">
        <v>20</v>
      </c>
      <c r="J5997" s="214">
        <v>2110</v>
      </c>
      <c r="K5997" s="214">
        <v>1975</v>
      </c>
      <c r="L5997" s="214">
        <v>54.8</v>
      </c>
      <c r="M5997" s="214">
        <v>6.2</v>
      </c>
      <c r="N5997" s="214">
        <v>895</v>
      </c>
      <c r="O5997" s="214">
        <v>17.899999999999999</v>
      </c>
      <c r="P5997" s="214">
        <v>2.5</v>
      </c>
      <c r="Q5997" s="214">
        <v>22.9</v>
      </c>
      <c r="R5997" s="214">
        <v>23.8</v>
      </c>
      <c r="S5997" s="214">
        <v>24.7</v>
      </c>
      <c r="T5997" s="214">
        <v>1.7</v>
      </c>
      <c r="U5997" s="214">
        <v>430</v>
      </c>
      <c r="V5997" s="214">
        <v>33700</v>
      </c>
      <c r="W5997" s="214">
        <v>52900</v>
      </c>
      <c r="X5997" s="214">
        <v>86500</v>
      </c>
    </row>
    <row r="5998" spans="1:24" x14ac:dyDescent="0.25">
      <c r="A5998" t="str">
        <f t="shared" si="94"/>
        <v>YAG5EULevel 7FemaleChemistryAll</v>
      </c>
      <c r="B5998" s="214" t="s">
        <v>251</v>
      </c>
      <c r="C5998" s="214" t="s">
        <v>184</v>
      </c>
      <c r="D5998" s="214">
        <v>5</v>
      </c>
      <c r="E5998" s="214" t="s">
        <v>122</v>
      </c>
      <c r="F5998" s="214" t="s">
        <v>253</v>
      </c>
      <c r="G5998" s="214" t="s">
        <v>21</v>
      </c>
      <c r="H5998" s="214" t="s">
        <v>63</v>
      </c>
      <c r="I5998" s="214" t="s">
        <v>20</v>
      </c>
      <c r="J5998" s="214">
        <v>20</v>
      </c>
      <c r="K5998" s="214">
        <v>20</v>
      </c>
      <c r="L5998" s="214">
        <v>21.5</v>
      </c>
      <c r="M5998" s="214">
        <v>9</v>
      </c>
      <c r="N5998" s="214">
        <v>15</v>
      </c>
      <c r="O5998" s="214">
        <v>15.7</v>
      </c>
      <c r="P5998" s="214">
        <v>7.4</v>
      </c>
      <c r="Q5998" s="214">
        <v>43</v>
      </c>
      <c r="R5998" s="214">
        <v>50.4</v>
      </c>
      <c r="S5998" s="214">
        <v>55.4</v>
      </c>
      <c r="T5998" s="214">
        <v>12.4</v>
      </c>
      <c r="U5998" s="214" t="s">
        <v>140</v>
      </c>
      <c r="V5998" s="214" t="s">
        <v>140</v>
      </c>
      <c r="W5998" s="214" t="s">
        <v>140</v>
      </c>
      <c r="X5998" s="214" t="s">
        <v>140</v>
      </c>
    </row>
    <row r="5999" spans="1:24" x14ac:dyDescent="0.25">
      <c r="A5999" t="str">
        <f t="shared" si="94"/>
        <v>YAG5EULevel 7MaleChemistryAll</v>
      </c>
      <c r="B5999" s="214" t="s">
        <v>251</v>
      </c>
      <c r="C5999" s="214" t="s">
        <v>184</v>
      </c>
      <c r="D5999" s="214">
        <v>5</v>
      </c>
      <c r="E5999" s="214" t="s">
        <v>122</v>
      </c>
      <c r="F5999" s="214" t="s">
        <v>253</v>
      </c>
      <c r="G5999" s="214" t="s">
        <v>22</v>
      </c>
      <c r="H5999" s="214" t="s">
        <v>63</v>
      </c>
      <c r="I5999" s="214" t="s">
        <v>20</v>
      </c>
      <c r="J5999" s="214">
        <v>20</v>
      </c>
      <c r="K5999" s="214">
        <v>20</v>
      </c>
      <c r="L5999" s="214">
        <v>31.7</v>
      </c>
      <c r="M5999" s="214">
        <v>7.7</v>
      </c>
      <c r="N5999" s="214">
        <v>15</v>
      </c>
      <c r="O5999" s="214">
        <v>15</v>
      </c>
      <c r="P5999" s="214">
        <v>8.3000000000000007</v>
      </c>
      <c r="Q5999" s="214">
        <v>35</v>
      </c>
      <c r="R5999" s="214">
        <v>35</v>
      </c>
      <c r="S5999" s="214">
        <v>45</v>
      </c>
      <c r="T5999" s="214">
        <v>10</v>
      </c>
      <c r="U5999" s="214" t="s">
        <v>140</v>
      </c>
      <c r="V5999" s="214" t="s">
        <v>140</v>
      </c>
      <c r="W5999" s="214" t="s">
        <v>140</v>
      </c>
      <c r="X5999" s="214" t="s">
        <v>140</v>
      </c>
    </row>
    <row r="6000" spans="1:24" x14ac:dyDescent="0.25">
      <c r="A6000" t="str">
        <f t="shared" si="94"/>
        <v>YAG5EULevel 7FemaleCombined and general studiesAll</v>
      </c>
      <c r="B6000" s="214" t="s">
        <v>251</v>
      </c>
      <c r="C6000" s="214" t="s">
        <v>184</v>
      </c>
      <c r="D6000" s="214">
        <v>5</v>
      </c>
      <c r="E6000" s="214" t="s">
        <v>122</v>
      </c>
      <c r="F6000" s="214" t="s">
        <v>253</v>
      </c>
      <c r="G6000" s="214" t="s">
        <v>21</v>
      </c>
      <c r="H6000" s="214" t="s">
        <v>103</v>
      </c>
      <c r="I6000" s="214" t="s">
        <v>20</v>
      </c>
      <c r="J6000" s="214">
        <v>20</v>
      </c>
      <c r="K6000" s="214">
        <v>15</v>
      </c>
      <c r="L6000" s="214">
        <v>41.5</v>
      </c>
      <c r="M6000" s="214">
        <v>5.7</v>
      </c>
      <c r="N6000" s="214">
        <v>10</v>
      </c>
      <c r="O6000" s="214">
        <v>9.1</v>
      </c>
      <c r="P6000" s="214">
        <v>0</v>
      </c>
      <c r="Q6000" s="214">
        <v>29.3</v>
      </c>
      <c r="R6000" s="214">
        <v>43.4</v>
      </c>
      <c r="S6000" s="214">
        <v>49.5</v>
      </c>
      <c r="T6000" s="214">
        <v>20.2</v>
      </c>
      <c r="U6000" s="214" t="s">
        <v>140</v>
      </c>
      <c r="V6000" s="214" t="s">
        <v>140</v>
      </c>
      <c r="W6000" s="214" t="s">
        <v>140</v>
      </c>
      <c r="X6000" s="214" t="s">
        <v>140</v>
      </c>
    </row>
    <row r="6001" spans="1:24" x14ac:dyDescent="0.25">
      <c r="A6001" t="str">
        <f t="shared" si="94"/>
        <v>YAG5EULevel 7MaleCombined and general studiesAll</v>
      </c>
      <c r="B6001" s="214" t="s">
        <v>251</v>
      </c>
      <c r="C6001" s="214" t="s">
        <v>184</v>
      </c>
      <c r="D6001" s="214">
        <v>5</v>
      </c>
      <c r="E6001" s="214" t="s">
        <v>122</v>
      </c>
      <c r="F6001" s="214" t="s">
        <v>253</v>
      </c>
      <c r="G6001" s="214" t="s">
        <v>22</v>
      </c>
      <c r="H6001" s="214" t="s">
        <v>103</v>
      </c>
      <c r="I6001" s="214" t="s">
        <v>20</v>
      </c>
      <c r="J6001" s="214">
        <v>5</v>
      </c>
      <c r="K6001" s="214">
        <v>5</v>
      </c>
      <c r="L6001" s="214">
        <v>40</v>
      </c>
      <c r="M6001" s="214">
        <v>0</v>
      </c>
      <c r="N6001" s="214">
        <v>5</v>
      </c>
      <c r="O6001" s="214">
        <v>20</v>
      </c>
      <c r="P6001" s="214">
        <v>0</v>
      </c>
      <c r="Q6001" s="214">
        <v>20</v>
      </c>
      <c r="R6001" s="214">
        <v>20</v>
      </c>
      <c r="S6001" s="214">
        <v>40</v>
      </c>
      <c r="T6001" s="214">
        <v>20</v>
      </c>
      <c r="U6001" s="214" t="s">
        <v>140</v>
      </c>
      <c r="V6001" s="214" t="s">
        <v>140</v>
      </c>
      <c r="W6001" s="214" t="s">
        <v>140</v>
      </c>
      <c r="X6001" s="214" t="s">
        <v>140</v>
      </c>
    </row>
    <row r="6002" spans="1:24" x14ac:dyDescent="0.25">
      <c r="A6002" t="str">
        <f t="shared" si="94"/>
        <v>YAG5EULevel 7FemaleComputingAll</v>
      </c>
      <c r="B6002" s="214" t="s">
        <v>251</v>
      </c>
      <c r="C6002" s="214" t="s">
        <v>184</v>
      </c>
      <c r="D6002" s="214">
        <v>5</v>
      </c>
      <c r="E6002" s="214" t="s">
        <v>122</v>
      </c>
      <c r="F6002" s="214" t="s">
        <v>253</v>
      </c>
      <c r="G6002" s="214" t="s">
        <v>21</v>
      </c>
      <c r="H6002" s="214" t="s">
        <v>71</v>
      </c>
      <c r="I6002" s="214" t="s">
        <v>20</v>
      </c>
      <c r="J6002" s="214">
        <v>140</v>
      </c>
      <c r="K6002" s="214">
        <v>135</v>
      </c>
      <c r="L6002" s="214">
        <v>44.7</v>
      </c>
      <c r="M6002" s="214">
        <v>4.8</v>
      </c>
      <c r="N6002" s="214">
        <v>75</v>
      </c>
      <c r="O6002" s="214">
        <v>15.7</v>
      </c>
      <c r="P6002" s="214">
        <v>1.7</v>
      </c>
      <c r="Q6002" s="214">
        <v>31.6</v>
      </c>
      <c r="R6002" s="214">
        <v>34.799999999999997</v>
      </c>
      <c r="S6002" s="214">
        <v>37.799999999999997</v>
      </c>
      <c r="T6002" s="214">
        <v>6.2</v>
      </c>
      <c r="U6002" s="214">
        <v>40</v>
      </c>
      <c r="V6002" s="214">
        <v>28100</v>
      </c>
      <c r="W6002" s="214">
        <v>44900</v>
      </c>
      <c r="X6002" s="214">
        <v>63900</v>
      </c>
    </row>
    <row r="6003" spans="1:24" x14ac:dyDescent="0.25">
      <c r="A6003" t="str">
        <f t="shared" si="94"/>
        <v>YAG5EULevel 7MaleComputingAll</v>
      </c>
      <c r="B6003" s="214" t="s">
        <v>251</v>
      </c>
      <c r="C6003" s="214" t="s">
        <v>184</v>
      </c>
      <c r="D6003" s="214">
        <v>5</v>
      </c>
      <c r="E6003" s="214" t="s">
        <v>122</v>
      </c>
      <c r="F6003" s="214" t="s">
        <v>253</v>
      </c>
      <c r="G6003" s="214" t="s">
        <v>22</v>
      </c>
      <c r="H6003" s="214" t="s">
        <v>71</v>
      </c>
      <c r="I6003" s="214" t="s">
        <v>20</v>
      </c>
      <c r="J6003" s="214">
        <v>590</v>
      </c>
      <c r="K6003" s="214">
        <v>545</v>
      </c>
      <c r="L6003" s="214">
        <v>48.4</v>
      </c>
      <c r="M6003" s="214">
        <v>7.2</v>
      </c>
      <c r="N6003" s="214">
        <v>280</v>
      </c>
      <c r="O6003" s="214">
        <v>14.8</v>
      </c>
      <c r="P6003" s="214">
        <v>3</v>
      </c>
      <c r="Q6003" s="214">
        <v>29.4</v>
      </c>
      <c r="R6003" s="214">
        <v>32.5</v>
      </c>
      <c r="S6003" s="214">
        <v>33.799999999999997</v>
      </c>
      <c r="T6003" s="214">
        <v>4.4000000000000004</v>
      </c>
      <c r="U6003" s="214">
        <v>155</v>
      </c>
      <c r="V6003" s="214">
        <v>36100</v>
      </c>
      <c r="W6003" s="214">
        <v>56600</v>
      </c>
      <c r="X6003" s="214">
        <v>75600</v>
      </c>
    </row>
    <row r="6004" spans="1:24" x14ac:dyDescent="0.25">
      <c r="A6004" t="str">
        <f t="shared" si="94"/>
        <v>YAG5EULevel 7FemaleCreative arts and designAll</v>
      </c>
      <c r="B6004" s="214" t="s">
        <v>251</v>
      </c>
      <c r="C6004" s="214" t="s">
        <v>184</v>
      </c>
      <c r="D6004" s="214">
        <v>5</v>
      </c>
      <c r="E6004" s="214" t="s">
        <v>122</v>
      </c>
      <c r="F6004" s="214" t="s">
        <v>253</v>
      </c>
      <c r="G6004" s="214" t="s">
        <v>21</v>
      </c>
      <c r="H6004" s="214" t="s">
        <v>99</v>
      </c>
      <c r="I6004" s="214" t="s">
        <v>20</v>
      </c>
      <c r="J6004" s="214">
        <v>620</v>
      </c>
      <c r="K6004" s="214">
        <v>570</v>
      </c>
      <c r="L6004" s="214">
        <v>35.9</v>
      </c>
      <c r="M6004" s="214">
        <v>7.9</v>
      </c>
      <c r="N6004" s="214">
        <v>365</v>
      </c>
      <c r="O6004" s="214">
        <v>24.7</v>
      </c>
      <c r="P6004" s="214">
        <v>2.6</v>
      </c>
      <c r="Q6004" s="214">
        <v>31.4</v>
      </c>
      <c r="R6004" s="214">
        <v>35.4</v>
      </c>
      <c r="S6004" s="214">
        <v>36.700000000000003</v>
      </c>
      <c r="T6004" s="214">
        <v>5.3</v>
      </c>
      <c r="U6004" s="214">
        <v>165</v>
      </c>
      <c r="V6004" s="214">
        <v>12200</v>
      </c>
      <c r="W6004" s="214">
        <v>23000</v>
      </c>
      <c r="X6004" s="214">
        <v>38000</v>
      </c>
    </row>
    <row r="6005" spans="1:24" x14ac:dyDescent="0.25">
      <c r="A6005" t="str">
        <f t="shared" si="94"/>
        <v>YAG5EULevel 7MaleCreative arts and designAll</v>
      </c>
      <c r="B6005" s="214" t="s">
        <v>251</v>
      </c>
      <c r="C6005" s="214" t="s">
        <v>184</v>
      </c>
      <c r="D6005" s="214">
        <v>5</v>
      </c>
      <c r="E6005" s="214" t="s">
        <v>122</v>
      </c>
      <c r="F6005" s="214" t="s">
        <v>253</v>
      </c>
      <c r="G6005" s="214" t="s">
        <v>22</v>
      </c>
      <c r="H6005" s="214" t="s">
        <v>99</v>
      </c>
      <c r="I6005" s="214" t="s">
        <v>20</v>
      </c>
      <c r="J6005" s="214">
        <v>320</v>
      </c>
      <c r="K6005" s="214">
        <v>290</v>
      </c>
      <c r="L6005" s="214">
        <v>39.200000000000003</v>
      </c>
      <c r="M6005" s="214">
        <v>8.5</v>
      </c>
      <c r="N6005" s="214">
        <v>175</v>
      </c>
      <c r="O6005" s="214">
        <v>26.5</v>
      </c>
      <c r="P6005" s="214">
        <v>2.2999999999999998</v>
      </c>
      <c r="Q6005" s="214">
        <v>29.3</v>
      </c>
      <c r="R6005" s="214">
        <v>30.8</v>
      </c>
      <c r="S6005" s="214">
        <v>32</v>
      </c>
      <c r="T6005" s="214">
        <v>2.7</v>
      </c>
      <c r="U6005" s="214">
        <v>75</v>
      </c>
      <c r="V6005" s="214">
        <v>14200</v>
      </c>
      <c r="W6005" s="214">
        <v>29900</v>
      </c>
      <c r="X6005" s="214">
        <v>41600</v>
      </c>
    </row>
    <row r="6006" spans="1:24" x14ac:dyDescent="0.25">
      <c r="A6006" t="str">
        <f t="shared" si="94"/>
        <v>YAG5EULevel 7FemaleEconomicsAll</v>
      </c>
      <c r="B6006" s="214" t="s">
        <v>251</v>
      </c>
      <c r="C6006" s="214" t="s">
        <v>184</v>
      </c>
      <c r="D6006" s="214">
        <v>5</v>
      </c>
      <c r="E6006" s="214" t="s">
        <v>122</v>
      </c>
      <c r="F6006" s="214" t="s">
        <v>253</v>
      </c>
      <c r="G6006" s="214" t="s">
        <v>21</v>
      </c>
      <c r="H6006" s="214" t="s">
        <v>79</v>
      </c>
      <c r="I6006" s="214" t="s">
        <v>20</v>
      </c>
      <c r="J6006" s="214">
        <v>230</v>
      </c>
      <c r="K6006" s="214">
        <v>215</v>
      </c>
      <c r="L6006" s="214">
        <v>44.4</v>
      </c>
      <c r="M6006" s="214">
        <v>6.6</v>
      </c>
      <c r="N6006" s="214">
        <v>120</v>
      </c>
      <c r="O6006" s="214">
        <v>17</v>
      </c>
      <c r="P6006" s="214">
        <v>4.7</v>
      </c>
      <c r="Q6006" s="214">
        <v>29.5</v>
      </c>
      <c r="R6006" s="214">
        <v>31.4</v>
      </c>
      <c r="S6006" s="214">
        <v>33.799999999999997</v>
      </c>
      <c r="T6006" s="214">
        <v>4.4000000000000004</v>
      </c>
      <c r="U6006" s="214">
        <v>60</v>
      </c>
      <c r="V6006" s="214">
        <v>38000</v>
      </c>
      <c r="W6006" s="214">
        <v>46000</v>
      </c>
      <c r="X6006" s="214">
        <v>63500</v>
      </c>
    </row>
    <row r="6007" spans="1:24" x14ac:dyDescent="0.25">
      <c r="A6007" t="str">
        <f t="shared" si="94"/>
        <v>YAG5EULevel 7MaleEconomicsAll</v>
      </c>
      <c r="B6007" s="214" t="s">
        <v>251</v>
      </c>
      <c r="C6007" s="214" t="s">
        <v>184</v>
      </c>
      <c r="D6007" s="214">
        <v>5</v>
      </c>
      <c r="E6007" s="214" t="s">
        <v>122</v>
      </c>
      <c r="F6007" s="214" t="s">
        <v>253</v>
      </c>
      <c r="G6007" s="214" t="s">
        <v>22</v>
      </c>
      <c r="H6007" s="214" t="s">
        <v>79</v>
      </c>
      <c r="I6007" s="214" t="s">
        <v>20</v>
      </c>
      <c r="J6007" s="214">
        <v>330</v>
      </c>
      <c r="K6007" s="214">
        <v>315</v>
      </c>
      <c r="L6007" s="214">
        <v>42.8</v>
      </c>
      <c r="M6007" s="214">
        <v>5.6</v>
      </c>
      <c r="N6007" s="214">
        <v>180</v>
      </c>
      <c r="O6007" s="214">
        <v>18</v>
      </c>
      <c r="P6007" s="214">
        <v>2.2999999999999998</v>
      </c>
      <c r="Q6007" s="214">
        <v>25.8</v>
      </c>
      <c r="R6007" s="214">
        <v>32</v>
      </c>
      <c r="S6007" s="214">
        <v>36.9</v>
      </c>
      <c r="T6007" s="214">
        <v>11.1</v>
      </c>
      <c r="U6007" s="214">
        <v>80</v>
      </c>
      <c r="V6007" s="214">
        <v>29900</v>
      </c>
      <c r="W6007" s="214">
        <v>48900</v>
      </c>
      <c r="X6007" s="214">
        <v>79900</v>
      </c>
    </row>
    <row r="6008" spans="1:24" x14ac:dyDescent="0.25">
      <c r="A6008" t="str">
        <f t="shared" si="94"/>
        <v>YAG5EULevel 7FemaleEducation and teachingAll</v>
      </c>
      <c r="B6008" s="214" t="s">
        <v>251</v>
      </c>
      <c r="C6008" s="214" t="s">
        <v>184</v>
      </c>
      <c r="D6008" s="214">
        <v>5</v>
      </c>
      <c r="E6008" s="214" t="s">
        <v>122</v>
      </c>
      <c r="F6008" s="214" t="s">
        <v>253</v>
      </c>
      <c r="G6008" s="214" t="s">
        <v>21</v>
      </c>
      <c r="H6008" s="214" t="s">
        <v>101</v>
      </c>
      <c r="I6008" s="214" t="s">
        <v>20</v>
      </c>
      <c r="J6008" s="214">
        <v>455</v>
      </c>
      <c r="K6008" s="214">
        <v>420</v>
      </c>
      <c r="L6008" s="214">
        <v>51.7</v>
      </c>
      <c r="M6008" s="214">
        <v>7.3</v>
      </c>
      <c r="N6008" s="214">
        <v>205</v>
      </c>
      <c r="O6008" s="214">
        <v>19.2</v>
      </c>
      <c r="P6008" s="214">
        <v>1</v>
      </c>
      <c r="Q6008" s="214">
        <v>23</v>
      </c>
      <c r="R6008" s="214">
        <v>26.7</v>
      </c>
      <c r="S6008" s="214">
        <v>28.2</v>
      </c>
      <c r="T6008" s="214">
        <v>5.2</v>
      </c>
      <c r="U6008" s="214">
        <v>90</v>
      </c>
      <c r="V6008" s="214">
        <v>22600</v>
      </c>
      <c r="W6008" s="214">
        <v>30700</v>
      </c>
      <c r="X6008" s="214">
        <v>38300</v>
      </c>
    </row>
    <row r="6009" spans="1:24" x14ac:dyDescent="0.25">
      <c r="A6009" t="str">
        <f t="shared" si="94"/>
        <v>YAG5EULevel 7MaleEducation and teachingAll</v>
      </c>
      <c r="B6009" s="214" t="s">
        <v>251</v>
      </c>
      <c r="C6009" s="214" t="s">
        <v>184</v>
      </c>
      <c r="D6009" s="214">
        <v>5</v>
      </c>
      <c r="E6009" s="214" t="s">
        <v>122</v>
      </c>
      <c r="F6009" s="214" t="s">
        <v>253</v>
      </c>
      <c r="G6009" s="214" t="s">
        <v>22</v>
      </c>
      <c r="H6009" s="214" t="s">
        <v>101</v>
      </c>
      <c r="I6009" s="214" t="s">
        <v>20</v>
      </c>
      <c r="J6009" s="214">
        <v>105</v>
      </c>
      <c r="K6009" s="214">
        <v>95</v>
      </c>
      <c r="L6009" s="214">
        <v>46.7</v>
      </c>
      <c r="M6009" s="214">
        <v>9.8000000000000007</v>
      </c>
      <c r="N6009" s="214">
        <v>50</v>
      </c>
      <c r="O6009" s="214">
        <v>17.2</v>
      </c>
      <c r="P6009" s="214">
        <v>0</v>
      </c>
      <c r="Q6009" s="214">
        <v>30.9</v>
      </c>
      <c r="R6009" s="214">
        <v>33</v>
      </c>
      <c r="S6009" s="214">
        <v>36.1</v>
      </c>
      <c r="T6009" s="214">
        <v>5.2</v>
      </c>
      <c r="U6009" s="214">
        <v>30</v>
      </c>
      <c r="V6009" s="214">
        <v>32800</v>
      </c>
      <c r="W6009" s="214">
        <v>44200</v>
      </c>
      <c r="X6009" s="214">
        <v>58000</v>
      </c>
    </row>
    <row r="6010" spans="1:24" x14ac:dyDescent="0.25">
      <c r="A6010" t="str">
        <f t="shared" si="94"/>
        <v>YAG5EULevel 7FemaleEngineeringAll</v>
      </c>
      <c r="B6010" s="214" t="s">
        <v>251</v>
      </c>
      <c r="C6010" s="214" t="s">
        <v>184</v>
      </c>
      <c r="D6010" s="214">
        <v>5</v>
      </c>
      <c r="E6010" s="214" t="s">
        <v>122</v>
      </c>
      <c r="F6010" s="214" t="s">
        <v>253</v>
      </c>
      <c r="G6010" s="214" t="s">
        <v>21</v>
      </c>
      <c r="H6010" s="214" t="s">
        <v>68</v>
      </c>
      <c r="I6010" s="214" t="s">
        <v>20</v>
      </c>
      <c r="J6010" s="214">
        <v>400</v>
      </c>
      <c r="K6010" s="214">
        <v>375</v>
      </c>
      <c r="L6010" s="214">
        <v>51.4</v>
      </c>
      <c r="M6010" s="214">
        <v>6.8</v>
      </c>
      <c r="N6010" s="214">
        <v>180</v>
      </c>
      <c r="O6010" s="214">
        <v>12.1</v>
      </c>
      <c r="P6010" s="214">
        <v>3.6</v>
      </c>
      <c r="Q6010" s="214">
        <v>29.9</v>
      </c>
      <c r="R6010" s="214">
        <v>32.1</v>
      </c>
      <c r="S6010" s="214">
        <v>32.9</v>
      </c>
      <c r="T6010" s="214">
        <v>3</v>
      </c>
      <c r="U6010" s="214">
        <v>105</v>
      </c>
      <c r="V6010" s="214">
        <v>30300</v>
      </c>
      <c r="W6010" s="214">
        <v>38300</v>
      </c>
      <c r="X6010" s="214">
        <v>48900</v>
      </c>
    </row>
    <row r="6011" spans="1:24" x14ac:dyDescent="0.25">
      <c r="A6011" t="str">
        <f t="shared" si="94"/>
        <v>YAG5EULevel 7MaleEngineeringAll</v>
      </c>
      <c r="B6011" s="214" t="s">
        <v>251</v>
      </c>
      <c r="C6011" s="214" t="s">
        <v>184</v>
      </c>
      <c r="D6011" s="214">
        <v>5</v>
      </c>
      <c r="E6011" s="214" t="s">
        <v>122</v>
      </c>
      <c r="F6011" s="214" t="s">
        <v>253</v>
      </c>
      <c r="G6011" s="214" t="s">
        <v>22</v>
      </c>
      <c r="H6011" s="214" t="s">
        <v>68</v>
      </c>
      <c r="I6011" s="214" t="s">
        <v>20</v>
      </c>
      <c r="J6011" s="214">
        <v>1400</v>
      </c>
      <c r="K6011" s="214">
        <v>1305</v>
      </c>
      <c r="L6011" s="214">
        <v>61.4</v>
      </c>
      <c r="M6011" s="214">
        <v>6.7</v>
      </c>
      <c r="N6011" s="214">
        <v>505</v>
      </c>
      <c r="O6011" s="214">
        <v>12.4</v>
      </c>
      <c r="P6011" s="214">
        <v>3.3</v>
      </c>
      <c r="Q6011" s="214">
        <v>20.2</v>
      </c>
      <c r="R6011" s="214">
        <v>21.6</v>
      </c>
      <c r="S6011" s="214">
        <v>22.8</v>
      </c>
      <c r="T6011" s="214">
        <v>2.6</v>
      </c>
      <c r="U6011" s="214">
        <v>255</v>
      </c>
      <c r="V6011" s="214">
        <v>33900</v>
      </c>
      <c r="W6011" s="214">
        <v>42000</v>
      </c>
      <c r="X6011" s="214">
        <v>51800</v>
      </c>
    </row>
    <row r="6012" spans="1:24" x14ac:dyDescent="0.25">
      <c r="A6012" t="str">
        <f t="shared" ref="A6012:A6075" si="95">"YAG"&amp;D6012 &amp;E6012 &amp;F6012 &amp; G6012 &amp;H6012 &amp;I6012</f>
        <v>YAG5EULevel 7FemaleEnglish studiesAll</v>
      </c>
      <c r="B6012" s="214" t="s">
        <v>251</v>
      </c>
      <c r="C6012" s="214" t="s">
        <v>184</v>
      </c>
      <c r="D6012" s="214">
        <v>5</v>
      </c>
      <c r="E6012" s="214" t="s">
        <v>122</v>
      </c>
      <c r="F6012" s="214" t="s">
        <v>253</v>
      </c>
      <c r="G6012" s="214" t="s">
        <v>21</v>
      </c>
      <c r="H6012" s="214" t="s">
        <v>90</v>
      </c>
      <c r="I6012" s="214" t="s">
        <v>20</v>
      </c>
      <c r="J6012" s="214">
        <v>220</v>
      </c>
      <c r="K6012" s="214">
        <v>195</v>
      </c>
      <c r="L6012" s="214">
        <v>49.1</v>
      </c>
      <c r="M6012" s="214">
        <v>11</v>
      </c>
      <c r="N6012" s="214">
        <v>100</v>
      </c>
      <c r="O6012" s="214">
        <v>21.1</v>
      </c>
      <c r="P6012" s="214">
        <v>1.5</v>
      </c>
      <c r="Q6012" s="214">
        <v>20.7</v>
      </c>
      <c r="R6012" s="214">
        <v>24.6</v>
      </c>
      <c r="S6012" s="214">
        <v>28.2</v>
      </c>
      <c r="T6012" s="214">
        <v>7.6</v>
      </c>
      <c r="U6012" s="214">
        <v>35</v>
      </c>
      <c r="V6012" s="214">
        <v>13900</v>
      </c>
      <c r="W6012" s="214">
        <v>28800</v>
      </c>
      <c r="X6012" s="214">
        <v>31800</v>
      </c>
    </row>
    <row r="6013" spans="1:24" x14ac:dyDescent="0.25">
      <c r="A6013" t="str">
        <f t="shared" si="95"/>
        <v>YAG5EULevel 7MaleEnglish studiesAll</v>
      </c>
      <c r="B6013" s="214" t="s">
        <v>251</v>
      </c>
      <c r="C6013" s="214" t="s">
        <v>184</v>
      </c>
      <c r="D6013" s="214">
        <v>5</v>
      </c>
      <c r="E6013" s="214" t="s">
        <v>122</v>
      </c>
      <c r="F6013" s="214" t="s">
        <v>253</v>
      </c>
      <c r="G6013" s="214" t="s">
        <v>22</v>
      </c>
      <c r="H6013" s="214" t="s">
        <v>90</v>
      </c>
      <c r="I6013" s="214" t="s">
        <v>20</v>
      </c>
      <c r="J6013" s="214">
        <v>70</v>
      </c>
      <c r="K6013" s="214">
        <v>65</v>
      </c>
      <c r="L6013" s="214">
        <v>41.2</v>
      </c>
      <c r="M6013" s="214">
        <v>5.8</v>
      </c>
      <c r="N6013" s="214">
        <v>40</v>
      </c>
      <c r="O6013" s="214">
        <v>30.3</v>
      </c>
      <c r="P6013" s="214">
        <v>1.5</v>
      </c>
      <c r="Q6013" s="214">
        <v>23.7</v>
      </c>
      <c r="R6013" s="214">
        <v>26.7</v>
      </c>
      <c r="S6013" s="214">
        <v>27</v>
      </c>
      <c r="T6013" s="214">
        <v>3.3</v>
      </c>
      <c r="U6013" s="214">
        <v>10</v>
      </c>
      <c r="V6013" s="214">
        <v>27700</v>
      </c>
      <c r="W6013" s="214">
        <v>33200</v>
      </c>
      <c r="X6013" s="214">
        <v>47100</v>
      </c>
    </row>
    <row r="6014" spans="1:24" x14ac:dyDescent="0.25">
      <c r="A6014" t="str">
        <f t="shared" si="95"/>
        <v>YAG5EULevel 7FemaleGeneral, applied and forensic sciencesAll</v>
      </c>
      <c r="B6014" s="214" t="s">
        <v>251</v>
      </c>
      <c r="C6014" s="214" t="s">
        <v>184</v>
      </c>
      <c r="D6014" s="214">
        <v>5</v>
      </c>
      <c r="E6014" s="214" t="s">
        <v>122</v>
      </c>
      <c r="F6014" s="214" t="s">
        <v>253</v>
      </c>
      <c r="G6014" s="214" t="s">
        <v>21</v>
      </c>
      <c r="H6014" s="214" t="s">
        <v>143</v>
      </c>
      <c r="I6014" s="214" t="s">
        <v>20</v>
      </c>
      <c r="J6014" s="214">
        <v>60</v>
      </c>
      <c r="K6014" s="214">
        <v>55</v>
      </c>
      <c r="L6014" s="214">
        <v>48.1</v>
      </c>
      <c r="M6014" s="214">
        <v>13.1</v>
      </c>
      <c r="N6014" s="214">
        <v>30</v>
      </c>
      <c r="O6014" s="214">
        <v>20.8</v>
      </c>
      <c r="P6014" s="214">
        <v>1.9</v>
      </c>
      <c r="Q6014" s="214">
        <v>21.7</v>
      </c>
      <c r="R6014" s="214">
        <v>27.4</v>
      </c>
      <c r="S6014" s="214">
        <v>29.2</v>
      </c>
      <c r="T6014" s="214">
        <v>7.5</v>
      </c>
      <c r="U6014" s="214">
        <v>10</v>
      </c>
      <c r="V6014" s="214">
        <v>15700</v>
      </c>
      <c r="W6014" s="214">
        <v>25200</v>
      </c>
      <c r="X6014" s="214">
        <v>42700</v>
      </c>
    </row>
    <row r="6015" spans="1:24" x14ac:dyDescent="0.25">
      <c r="A6015" t="str">
        <f t="shared" si="95"/>
        <v>YAG5EULevel 7MaleGeneral, applied and forensic sciencesAll</v>
      </c>
      <c r="B6015" s="214" t="s">
        <v>251</v>
      </c>
      <c r="C6015" s="214" t="s">
        <v>184</v>
      </c>
      <c r="D6015" s="214">
        <v>5</v>
      </c>
      <c r="E6015" s="214" t="s">
        <v>122</v>
      </c>
      <c r="F6015" s="214" t="s">
        <v>253</v>
      </c>
      <c r="G6015" s="214" t="s">
        <v>22</v>
      </c>
      <c r="H6015" s="214" t="s">
        <v>143</v>
      </c>
      <c r="I6015" s="214" t="s">
        <v>20</v>
      </c>
      <c r="J6015" s="214">
        <v>35</v>
      </c>
      <c r="K6015" s="214">
        <v>30</v>
      </c>
      <c r="L6015" s="214">
        <v>50.8</v>
      </c>
      <c r="M6015" s="214">
        <v>11.9</v>
      </c>
      <c r="N6015" s="214">
        <v>15</v>
      </c>
      <c r="O6015" s="214">
        <v>15.3</v>
      </c>
      <c r="P6015" s="214">
        <v>3.4</v>
      </c>
      <c r="Q6015" s="214">
        <v>20.3</v>
      </c>
      <c r="R6015" s="214">
        <v>27.1</v>
      </c>
      <c r="S6015" s="214">
        <v>30.5</v>
      </c>
      <c r="T6015" s="214">
        <v>10.199999999999999</v>
      </c>
      <c r="U6015" s="214" t="s">
        <v>140</v>
      </c>
      <c r="V6015" s="214" t="s">
        <v>140</v>
      </c>
      <c r="W6015" s="214" t="s">
        <v>140</v>
      </c>
      <c r="X6015" s="214" t="s">
        <v>140</v>
      </c>
    </row>
    <row r="6016" spans="1:24" x14ac:dyDescent="0.25">
      <c r="A6016" t="str">
        <f t="shared" si="95"/>
        <v>YAG5EULevel 7FemaleGeography, earth and environmental studiesAll</v>
      </c>
      <c r="B6016" s="214" t="s">
        <v>251</v>
      </c>
      <c r="C6016" s="214" t="s">
        <v>184</v>
      </c>
      <c r="D6016" s="214">
        <v>5</v>
      </c>
      <c r="E6016" s="214" t="s">
        <v>122</v>
      </c>
      <c r="F6016" s="214" t="s">
        <v>253</v>
      </c>
      <c r="G6016" s="214" t="s">
        <v>21</v>
      </c>
      <c r="H6016" s="214" t="s">
        <v>144</v>
      </c>
      <c r="I6016" s="214" t="s">
        <v>20</v>
      </c>
      <c r="J6016" s="214">
        <v>225</v>
      </c>
      <c r="K6016" s="214">
        <v>210</v>
      </c>
      <c r="L6016" s="214">
        <v>41.3</v>
      </c>
      <c r="M6016" s="214">
        <v>6.5</v>
      </c>
      <c r="N6016" s="214">
        <v>120</v>
      </c>
      <c r="O6016" s="214">
        <v>22.1</v>
      </c>
      <c r="P6016" s="214">
        <v>4.8</v>
      </c>
      <c r="Q6016" s="214">
        <v>26.2</v>
      </c>
      <c r="R6016" s="214">
        <v>29.8</v>
      </c>
      <c r="S6016" s="214">
        <v>31.7</v>
      </c>
      <c r="T6016" s="214">
        <v>5.5</v>
      </c>
      <c r="U6016" s="214">
        <v>55</v>
      </c>
      <c r="V6016" s="214">
        <v>26600</v>
      </c>
      <c r="W6016" s="214">
        <v>33200</v>
      </c>
      <c r="X6016" s="214">
        <v>41200</v>
      </c>
    </row>
    <row r="6017" spans="1:24" x14ac:dyDescent="0.25">
      <c r="A6017" t="str">
        <f t="shared" si="95"/>
        <v>YAG5EULevel 7MaleGeography, earth and environmental studiesAll</v>
      </c>
      <c r="B6017" s="214" t="s">
        <v>251</v>
      </c>
      <c r="C6017" s="214" t="s">
        <v>184</v>
      </c>
      <c r="D6017" s="214">
        <v>5</v>
      </c>
      <c r="E6017" s="214" t="s">
        <v>122</v>
      </c>
      <c r="F6017" s="214" t="s">
        <v>253</v>
      </c>
      <c r="G6017" s="214" t="s">
        <v>22</v>
      </c>
      <c r="H6017" s="214" t="s">
        <v>144</v>
      </c>
      <c r="I6017" s="214" t="s">
        <v>20</v>
      </c>
      <c r="J6017" s="214">
        <v>170</v>
      </c>
      <c r="K6017" s="214">
        <v>150</v>
      </c>
      <c r="L6017" s="214">
        <v>48</v>
      </c>
      <c r="M6017" s="214">
        <v>10</v>
      </c>
      <c r="N6017" s="214">
        <v>80</v>
      </c>
      <c r="O6017" s="214">
        <v>16.2</v>
      </c>
      <c r="P6017" s="214">
        <v>4.8</v>
      </c>
      <c r="Q6017" s="214">
        <v>23.4</v>
      </c>
      <c r="R6017" s="214">
        <v>27.4</v>
      </c>
      <c r="S6017" s="214">
        <v>31</v>
      </c>
      <c r="T6017" s="214">
        <v>7.6</v>
      </c>
      <c r="U6017" s="214">
        <v>35</v>
      </c>
      <c r="V6017" s="214">
        <v>25200</v>
      </c>
      <c r="W6017" s="214">
        <v>33900</v>
      </c>
      <c r="X6017" s="214">
        <v>43400</v>
      </c>
    </row>
    <row r="6018" spans="1:24" x14ac:dyDescent="0.25">
      <c r="A6018" t="str">
        <f t="shared" si="95"/>
        <v>YAG5EULevel 7FemaleHealth and social careAll</v>
      </c>
      <c r="B6018" s="214" t="s">
        <v>251</v>
      </c>
      <c r="C6018" s="214" t="s">
        <v>184</v>
      </c>
      <c r="D6018" s="214">
        <v>5</v>
      </c>
      <c r="E6018" s="214" t="s">
        <v>122</v>
      </c>
      <c r="F6018" s="214" t="s">
        <v>253</v>
      </c>
      <c r="G6018" s="214" t="s">
        <v>21</v>
      </c>
      <c r="H6018" s="214" t="s">
        <v>83</v>
      </c>
      <c r="I6018" s="214" t="s">
        <v>20</v>
      </c>
      <c r="J6018" s="214">
        <v>25</v>
      </c>
      <c r="K6018" s="214">
        <v>25</v>
      </c>
      <c r="L6018" s="214">
        <v>30.1</v>
      </c>
      <c r="M6018" s="214">
        <v>11.7</v>
      </c>
      <c r="N6018" s="214">
        <v>15</v>
      </c>
      <c r="O6018" s="214">
        <v>19.100000000000001</v>
      </c>
      <c r="P6018" s="214">
        <v>4.4000000000000004</v>
      </c>
      <c r="Q6018" s="214">
        <v>41.9</v>
      </c>
      <c r="R6018" s="214">
        <v>46.3</v>
      </c>
      <c r="S6018" s="214">
        <v>46.3</v>
      </c>
      <c r="T6018" s="214">
        <v>4.4000000000000004</v>
      </c>
      <c r="U6018" s="214" t="s">
        <v>140</v>
      </c>
      <c r="V6018" s="214" t="s">
        <v>140</v>
      </c>
      <c r="W6018" s="214" t="s">
        <v>140</v>
      </c>
      <c r="X6018" s="214" t="s">
        <v>140</v>
      </c>
    </row>
    <row r="6019" spans="1:24" x14ac:dyDescent="0.25">
      <c r="A6019" t="str">
        <f t="shared" si="95"/>
        <v>YAG5EULevel 7MaleHealth and social careAll</v>
      </c>
      <c r="B6019" s="214" t="s">
        <v>251</v>
      </c>
      <c r="C6019" s="214" t="s">
        <v>184</v>
      </c>
      <c r="D6019" s="214">
        <v>5</v>
      </c>
      <c r="E6019" s="214" t="s">
        <v>122</v>
      </c>
      <c r="F6019" s="214" t="s">
        <v>253</v>
      </c>
      <c r="G6019" s="214" t="s">
        <v>22</v>
      </c>
      <c r="H6019" s="214" t="s">
        <v>83</v>
      </c>
      <c r="I6019" s="214" t="s">
        <v>20</v>
      </c>
      <c r="J6019" s="214">
        <v>5</v>
      </c>
      <c r="K6019" s="214">
        <v>5</v>
      </c>
      <c r="L6019" s="214">
        <v>18.100000000000001</v>
      </c>
      <c r="M6019" s="214">
        <v>0</v>
      </c>
      <c r="N6019" s="214">
        <v>5</v>
      </c>
      <c r="O6019" s="214">
        <v>27.3</v>
      </c>
      <c r="P6019" s="214">
        <v>0</v>
      </c>
      <c r="Q6019" s="214">
        <v>40.9</v>
      </c>
      <c r="R6019" s="214">
        <v>54.6</v>
      </c>
      <c r="S6019" s="214">
        <v>54.6</v>
      </c>
      <c r="T6019" s="214">
        <v>13.6</v>
      </c>
      <c r="U6019" s="214" t="s">
        <v>140</v>
      </c>
      <c r="V6019" s="214" t="s">
        <v>140</v>
      </c>
      <c r="W6019" s="214" t="s">
        <v>140</v>
      </c>
      <c r="X6019" s="214" t="s">
        <v>140</v>
      </c>
    </row>
    <row r="6020" spans="1:24" x14ac:dyDescent="0.25">
      <c r="A6020" t="str">
        <f t="shared" si="95"/>
        <v>YAG5EULevel 7FemaleHistory and archaeologyAll</v>
      </c>
      <c r="B6020" s="214" t="s">
        <v>251</v>
      </c>
      <c r="C6020" s="214" t="s">
        <v>184</v>
      </c>
      <c r="D6020" s="214">
        <v>5</v>
      </c>
      <c r="E6020" s="214" t="s">
        <v>122</v>
      </c>
      <c r="F6020" s="214" t="s">
        <v>253</v>
      </c>
      <c r="G6020" s="214" t="s">
        <v>21</v>
      </c>
      <c r="H6020" s="214" t="s">
        <v>95</v>
      </c>
      <c r="I6020" s="214" t="s">
        <v>20</v>
      </c>
      <c r="J6020" s="214">
        <v>250</v>
      </c>
      <c r="K6020" s="214">
        <v>235</v>
      </c>
      <c r="L6020" s="214">
        <v>42.8</v>
      </c>
      <c r="M6020" s="214">
        <v>6.3</v>
      </c>
      <c r="N6020" s="214">
        <v>135</v>
      </c>
      <c r="O6020" s="214">
        <v>17.399999999999999</v>
      </c>
      <c r="P6020" s="214">
        <v>4</v>
      </c>
      <c r="Q6020" s="214">
        <v>25.3</v>
      </c>
      <c r="R6020" s="214">
        <v>32.1</v>
      </c>
      <c r="S6020" s="214">
        <v>35.799999999999997</v>
      </c>
      <c r="T6020" s="214">
        <v>10.5</v>
      </c>
      <c r="U6020" s="214">
        <v>55</v>
      </c>
      <c r="V6020" s="214">
        <v>19300</v>
      </c>
      <c r="W6020" s="214">
        <v>31000</v>
      </c>
      <c r="X6020" s="214">
        <v>38800</v>
      </c>
    </row>
    <row r="6021" spans="1:24" x14ac:dyDescent="0.25">
      <c r="A6021" t="str">
        <f t="shared" si="95"/>
        <v>YAG5EULevel 7MaleHistory and archaeologyAll</v>
      </c>
      <c r="B6021" s="214" t="s">
        <v>251</v>
      </c>
      <c r="C6021" s="214" t="s">
        <v>184</v>
      </c>
      <c r="D6021" s="214">
        <v>5</v>
      </c>
      <c r="E6021" s="214" t="s">
        <v>122</v>
      </c>
      <c r="F6021" s="214" t="s">
        <v>253</v>
      </c>
      <c r="G6021" s="214" t="s">
        <v>22</v>
      </c>
      <c r="H6021" s="214" t="s">
        <v>95</v>
      </c>
      <c r="I6021" s="214" t="s">
        <v>20</v>
      </c>
      <c r="J6021" s="214">
        <v>145</v>
      </c>
      <c r="K6021" s="214">
        <v>135</v>
      </c>
      <c r="L6021" s="214">
        <v>44.7</v>
      </c>
      <c r="M6021" s="214">
        <v>7.5</v>
      </c>
      <c r="N6021" s="214">
        <v>75</v>
      </c>
      <c r="O6021" s="214">
        <v>13.5</v>
      </c>
      <c r="P6021" s="214">
        <v>5.9</v>
      </c>
      <c r="Q6021" s="214">
        <v>19.399999999999999</v>
      </c>
      <c r="R6021" s="214">
        <v>28.5</v>
      </c>
      <c r="S6021" s="214">
        <v>35.9</v>
      </c>
      <c r="T6021" s="214">
        <v>16.600000000000001</v>
      </c>
      <c r="U6021" s="214">
        <v>25</v>
      </c>
      <c r="V6021" s="214">
        <v>20800</v>
      </c>
      <c r="W6021" s="214">
        <v>32800</v>
      </c>
      <c r="X6021" s="214">
        <v>37800</v>
      </c>
    </row>
    <row r="6022" spans="1:24" x14ac:dyDescent="0.25">
      <c r="A6022" t="str">
        <f t="shared" si="95"/>
        <v>YAG5EULevel 7FemaleLanguages and area studiesAll</v>
      </c>
      <c r="B6022" s="214" t="s">
        <v>251</v>
      </c>
      <c r="C6022" s="214" t="s">
        <v>184</v>
      </c>
      <c r="D6022" s="214">
        <v>5</v>
      </c>
      <c r="E6022" s="214" t="s">
        <v>122</v>
      </c>
      <c r="F6022" s="214" t="s">
        <v>253</v>
      </c>
      <c r="G6022" s="214" t="s">
        <v>21</v>
      </c>
      <c r="H6022" s="214" t="s">
        <v>168</v>
      </c>
      <c r="I6022" s="214" t="s">
        <v>20</v>
      </c>
      <c r="J6022" s="214">
        <v>445</v>
      </c>
      <c r="K6022" s="214">
        <v>405</v>
      </c>
      <c r="L6022" s="214">
        <v>38.799999999999997</v>
      </c>
      <c r="M6022" s="214">
        <v>9.6</v>
      </c>
      <c r="N6022" s="214">
        <v>245</v>
      </c>
      <c r="O6022" s="214">
        <v>24.7</v>
      </c>
      <c r="P6022" s="214">
        <v>3</v>
      </c>
      <c r="Q6022" s="214">
        <v>27.1</v>
      </c>
      <c r="R6022" s="214">
        <v>30.8</v>
      </c>
      <c r="S6022" s="214">
        <v>33.6</v>
      </c>
      <c r="T6022" s="214">
        <v>6.5</v>
      </c>
      <c r="U6022" s="214">
        <v>105</v>
      </c>
      <c r="V6022" s="214">
        <v>22300</v>
      </c>
      <c r="W6022" s="214">
        <v>30900</v>
      </c>
      <c r="X6022" s="214">
        <v>36900</v>
      </c>
    </row>
    <row r="6023" spans="1:24" x14ac:dyDescent="0.25">
      <c r="A6023" t="str">
        <f t="shared" si="95"/>
        <v>YAG5EULevel 7MaleLanguages and area studiesAll</v>
      </c>
      <c r="B6023" s="214" t="s">
        <v>251</v>
      </c>
      <c r="C6023" s="214" t="s">
        <v>184</v>
      </c>
      <c r="D6023" s="214">
        <v>5</v>
      </c>
      <c r="E6023" s="214" t="s">
        <v>122</v>
      </c>
      <c r="F6023" s="214" t="s">
        <v>253</v>
      </c>
      <c r="G6023" s="214" t="s">
        <v>22</v>
      </c>
      <c r="H6023" s="214" t="s">
        <v>168</v>
      </c>
      <c r="I6023" s="214" t="s">
        <v>20</v>
      </c>
      <c r="J6023" s="214">
        <v>155</v>
      </c>
      <c r="K6023" s="214">
        <v>140</v>
      </c>
      <c r="L6023" s="214">
        <v>48.9</v>
      </c>
      <c r="M6023" s="214">
        <v>8.1</v>
      </c>
      <c r="N6023" s="214">
        <v>70</v>
      </c>
      <c r="O6023" s="214">
        <v>24.3</v>
      </c>
      <c r="P6023" s="214">
        <v>0.7</v>
      </c>
      <c r="Q6023" s="214">
        <v>17.600000000000001</v>
      </c>
      <c r="R6023" s="214">
        <v>22.8</v>
      </c>
      <c r="S6023" s="214">
        <v>26.1</v>
      </c>
      <c r="T6023" s="214">
        <v>8.5</v>
      </c>
      <c r="U6023" s="214">
        <v>20</v>
      </c>
      <c r="V6023" s="214">
        <v>11700</v>
      </c>
      <c r="W6023" s="214">
        <v>28500</v>
      </c>
      <c r="X6023" s="214">
        <v>40900</v>
      </c>
    </row>
    <row r="6024" spans="1:24" x14ac:dyDescent="0.25">
      <c r="A6024" t="str">
        <f t="shared" si="95"/>
        <v>YAG5EULevel 7FemaleLawAll</v>
      </c>
      <c r="B6024" s="214" t="s">
        <v>251</v>
      </c>
      <c r="C6024" s="214" t="s">
        <v>184</v>
      </c>
      <c r="D6024" s="214">
        <v>5</v>
      </c>
      <c r="E6024" s="214" t="s">
        <v>122</v>
      </c>
      <c r="F6024" s="214" t="s">
        <v>253</v>
      </c>
      <c r="G6024" s="214" t="s">
        <v>21</v>
      </c>
      <c r="H6024" s="214" t="s">
        <v>85</v>
      </c>
      <c r="I6024" s="214" t="s">
        <v>20</v>
      </c>
      <c r="J6024" s="214">
        <v>785</v>
      </c>
      <c r="K6024" s="214">
        <v>745</v>
      </c>
      <c r="L6024" s="214">
        <v>64.599999999999994</v>
      </c>
      <c r="M6024" s="214">
        <v>5.3</v>
      </c>
      <c r="N6024" s="214">
        <v>265</v>
      </c>
      <c r="O6024" s="214">
        <v>13.9</v>
      </c>
      <c r="P6024" s="214">
        <v>1.8</v>
      </c>
      <c r="Q6024" s="214">
        <v>17.100000000000001</v>
      </c>
      <c r="R6024" s="214">
        <v>19</v>
      </c>
      <c r="S6024" s="214">
        <v>19.7</v>
      </c>
      <c r="T6024" s="214">
        <v>2.6</v>
      </c>
      <c r="U6024" s="214">
        <v>120</v>
      </c>
      <c r="V6024" s="214">
        <v>23700</v>
      </c>
      <c r="W6024" s="214">
        <v>33600</v>
      </c>
      <c r="X6024" s="214">
        <v>52200</v>
      </c>
    </row>
    <row r="6025" spans="1:24" x14ac:dyDescent="0.25">
      <c r="A6025" t="str">
        <f t="shared" si="95"/>
        <v>YAG5EULevel 7MaleLawAll</v>
      </c>
      <c r="B6025" s="214" t="s">
        <v>251</v>
      </c>
      <c r="C6025" s="214" t="s">
        <v>184</v>
      </c>
      <c r="D6025" s="214">
        <v>5</v>
      </c>
      <c r="E6025" s="214" t="s">
        <v>122</v>
      </c>
      <c r="F6025" s="214" t="s">
        <v>253</v>
      </c>
      <c r="G6025" s="214" t="s">
        <v>22</v>
      </c>
      <c r="H6025" s="214" t="s">
        <v>85</v>
      </c>
      <c r="I6025" s="214" t="s">
        <v>20</v>
      </c>
      <c r="J6025" s="214">
        <v>540</v>
      </c>
      <c r="K6025" s="214">
        <v>525</v>
      </c>
      <c r="L6025" s="214">
        <v>70.8</v>
      </c>
      <c r="M6025" s="214">
        <v>2.5</v>
      </c>
      <c r="N6025" s="214">
        <v>155</v>
      </c>
      <c r="O6025" s="214">
        <v>11.7</v>
      </c>
      <c r="P6025" s="214">
        <v>1.7</v>
      </c>
      <c r="Q6025" s="214">
        <v>12.8</v>
      </c>
      <c r="R6025" s="214">
        <v>14.9</v>
      </c>
      <c r="S6025" s="214">
        <v>15.8</v>
      </c>
      <c r="T6025" s="214">
        <v>3.1</v>
      </c>
      <c r="U6025" s="214">
        <v>65</v>
      </c>
      <c r="V6025" s="214">
        <v>26300</v>
      </c>
      <c r="W6025" s="214">
        <v>46100</v>
      </c>
      <c r="X6025" s="214">
        <v>76300</v>
      </c>
    </row>
    <row r="6026" spans="1:24" x14ac:dyDescent="0.25">
      <c r="A6026" t="str">
        <f t="shared" si="95"/>
        <v>YAG5EULevel 7FemaleMaterials and technologyAll</v>
      </c>
      <c r="B6026" s="214" t="s">
        <v>251</v>
      </c>
      <c r="C6026" s="214" t="s">
        <v>184</v>
      </c>
      <c r="D6026" s="214">
        <v>5</v>
      </c>
      <c r="E6026" s="214" t="s">
        <v>122</v>
      </c>
      <c r="F6026" s="214" t="s">
        <v>253</v>
      </c>
      <c r="G6026" s="214" t="s">
        <v>21</v>
      </c>
      <c r="H6026" s="214" t="s">
        <v>145</v>
      </c>
      <c r="I6026" s="214" t="s">
        <v>20</v>
      </c>
      <c r="J6026" s="214">
        <v>60</v>
      </c>
      <c r="K6026" s="214">
        <v>55</v>
      </c>
      <c r="L6026" s="214">
        <v>39.799999999999997</v>
      </c>
      <c r="M6026" s="214">
        <v>3.1</v>
      </c>
      <c r="N6026" s="214">
        <v>35</v>
      </c>
      <c r="O6026" s="214">
        <v>19.899999999999999</v>
      </c>
      <c r="P6026" s="214">
        <v>6.1</v>
      </c>
      <c r="Q6026" s="214">
        <v>28.1</v>
      </c>
      <c r="R6026" s="214">
        <v>33.299999999999997</v>
      </c>
      <c r="S6026" s="214">
        <v>34.200000000000003</v>
      </c>
      <c r="T6026" s="214">
        <v>6.1</v>
      </c>
      <c r="U6026" s="214">
        <v>15</v>
      </c>
      <c r="V6026" s="214">
        <v>27000</v>
      </c>
      <c r="W6026" s="214">
        <v>31800</v>
      </c>
      <c r="X6026" s="214">
        <v>47400</v>
      </c>
    </row>
    <row r="6027" spans="1:24" x14ac:dyDescent="0.25">
      <c r="A6027" t="str">
        <f t="shared" si="95"/>
        <v>YAG5EULevel 7MaleMaterials and technologyAll</v>
      </c>
      <c r="B6027" s="214" t="s">
        <v>251</v>
      </c>
      <c r="C6027" s="214" t="s">
        <v>184</v>
      </c>
      <c r="D6027" s="214">
        <v>5</v>
      </c>
      <c r="E6027" s="214" t="s">
        <v>122</v>
      </c>
      <c r="F6027" s="214" t="s">
        <v>253</v>
      </c>
      <c r="G6027" s="214" t="s">
        <v>22</v>
      </c>
      <c r="H6027" s="214" t="s">
        <v>145</v>
      </c>
      <c r="I6027" s="214" t="s">
        <v>20</v>
      </c>
      <c r="J6027" s="214">
        <v>110</v>
      </c>
      <c r="K6027" s="214">
        <v>100</v>
      </c>
      <c r="L6027" s="214">
        <v>53.7</v>
      </c>
      <c r="M6027" s="214">
        <v>8.4</v>
      </c>
      <c r="N6027" s="214">
        <v>45</v>
      </c>
      <c r="O6027" s="214">
        <v>17.8</v>
      </c>
      <c r="P6027" s="214">
        <v>3.7</v>
      </c>
      <c r="Q6027" s="214">
        <v>19.8</v>
      </c>
      <c r="R6027" s="214">
        <v>22.7</v>
      </c>
      <c r="S6027" s="214">
        <v>24.7</v>
      </c>
      <c r="T6027" s="214">
        <v>4.9000000000000004</v>
      </c>
      <c r="U6027" s="214">
        <v>20</v>
      </c>
      <c r="V6027" s="214">
        <v>26300</v>
      </c>
      <c r="W6027" s="214">
        <v>34300</v>
      </c>
      <c r="X6027" s="214">
        <v>43100</v>
      </c>
    </row>
    <row r="6028" spans="1:24" x14ac:dyDescent="0.25">
      <c r="A6028" t="str">
        <f t="shared" si="95"/>
        <v>YAG5EULevel 7FemaleMathematical sciencesAll</v>
      </c>
      <c r="B6028" s="214" t="s">
        <v>251</v>
      </c>
      <c r="C6028" s="214" t="s">
        <v>184</v>
      </c>
      <c r="D6028" s="214">
        <v>5</v>
      </c>
      <c r="E6028" s="214" t="s">
        <v>122</v>
      </c>
      <c r="F6028" s="214" t="s">
        <v>253</v>
      </c>
      <c r="G6028" s="214" t="s">
        <v>21</v>
      </c>
      <c r="H6028" s="214" t="s">
        <v>66</v>
      </c>
      <c r="I6028" s="214" t="s">
        <v>20</v>
      </c>
      <c r="J6028" s="214">
        <v>85</v>
      </c>
      <c r="K6028" s="214">
        <v>80</v>
      </c>
      <c r="L6028" s="214">
        <v>45.3</v>
      </c>
      <c r="M6028" s="214">
        <v>7.3</v>
      </c>
      <c r="N6028" s="214">
        <v>45</v>
      </c>
      <c r="O6028" s="214">
        <v>17.3</v>
      </c>
      <c r="P6028" s="214">
        <v>5</v>
      </c>
      <c r="Q6028" s="214">
        <v>28.7</v>
      </c>
      <c r="R6028" s="214">
        <v>28.7</v>
      </c>
      <c r="S6028" s="214">
        <v>32.4</v>
      </c>
      <c r="T6028" s="214">
        <v>3.7</v>
      </c>
      <c r="U6028" s="214">
        <v>20</v>
      </c>
      <c r="V6028" s="214">
        <v>30700</v>
      </c>
      <c r="W6028" s="214">
        <v>40200</v>
      </c>
      <c r="X6028" s="214">
        <v>50000</v>
      </c>
    </row>
    <row r="6029" spans="1:24" x14ac:dyDescent="0.25">
      <c r="A6029" t="str">
        <f t="shared" si="95"/>
        <v>YAG5EULevel 7MaleMathematical sciencesAll</v>
      </c>
      <c r="B6029" s="214" t="s">
        <v>251</v>
      </c>
      <c r="C6029" s="214" t="s">
        <v>184</v>
      </c>
      <c r="D6029" s="214">
        <v>5</v>
      </c>
      <c r="E6029" s="214" t="s">
        <v>122</v>
      </c>
      <c r="F6029" s="214" t="s">
        <v>253</v>
      </c>
      <c r="G6029" s="214" t="s">
        <v>22</v>
      </c>
      <c r="H6029" s="214" t="s">
        <v>66</v>
      </c>
      <c r="I6029" s="214" t="s">
        <v>20</v>
      </c>
      <c r="J6029" s="214">
        <v>205</v>
      </c>
      <c r="K6029" s="214">
        <v>200</v>
      </c>
      <c r="L6029" s="214">
        <v>50.1</v>
      </c>
      <c r="M6029" s="214">
        <v>3.4</v>
      </c>
      <c r="N6029" s="214">
        <v>100</v>
      </c>
      <c r="O6029" s="214">
        <v>11.3</v>
      </c>
      <c r="P6029" s="214">
        <v>2.7</v>
      </c>
      <c r="Q6029" s="214">
        <v>26.1</v>
      </c>
      <c r="R6029" s="214">
        <v>31.9</v>
      </c>
      <c r="S6029" s="214">
        <v>35.9</v>
      </c>
      <c r="T6029" s="214">
        <v>9.8000000000000007</v>
      </c>
      <c r="U6029" s="214">
        <v>50</v>
      </c>
      <c r="V6029" s="214">
        <v>34300</v>
      </c>
      <c r="W6029" s="214">
        <v>48500</v>
      </c>
      <c r="X6029" s="214">
        <v>94900</v>
      </c>
    </row>
    <row r="6030" spans="1:24" x14ac:dyDescent="0.25">
      <c r="A6030" t="str">
        <f t="shared" si="95"/>
        <v>YAG5EULevel 7FemaleMBAAll</v>
      </c>
      <c r="B6030" s="214" t="s">
        <v>251</v>
      </c>
      <c r="C6030" s="214" t="s">
        <v>184</v>
      </c>
      <c r="D6030" s="214">
        <v>5</v>
      </c>
      <c r="E6030" s="214" t="s">
        <v>122</v>
      </c>
      <c r="F6030" s="214" t="s">
        <v>253</v>
      </c>
      <c r="G6030" s="214" t="s">
        <v>21</v>
      </c>
      <c r="H6030" s="214" t="s">
        <v>41</v>
      </c>
      <c r="I6030" s="214" t="s">
        <v>20</v>
      </c>
      <c r="J6030" s="214">
        <v>85</v>
      </c>
      <c r="K6030" s="214">
        <v>80</v>
      </c>
      <c r="L6030" s="214">
        <v>54.3</v>
      </c>
      <c r="M6030" s="214">
        <v>4.7</v>
      </c>
      <c r="N6030" s="214">
        <v>35</v>
      </c>
      <c r="O6030" s="214">
        <v>19.8</v>
      </c>
      <c r="P6030" s="214">
        <v>3.7</v>
      </c>
      <c r="Q6030" s="214">
        <v>19.8</v>
      </c>
      <c r="R6030" s="214">
        <v>21</v>
      </c>
      <c r="S6030" s="214">
        <v>22.2</v>
      </c>
      <c r="T6030" s="214">
        <v>2.5</v>
      </c>
      <c r="U6030" s="214">
        <v>15</v>
      </c>
      <c r="V6030" s="214">
        <v>28200</v>
      </c>
      <c r="W6030" s="214">
        <v>77400</v>
      </c>
      <c r="X6030" s="214">
        <v>109000</v>
      </c>
    </row>
    <row r="6031" spans="1:24" x14ac:dyDescent="0.25">
      <c r="A6031" t="str">
        <f t="shared" si="95"/>
        <v>YAG5EULevel 7MaleMBAAll</v>
      </c>
      <c r="B6031" s="214" t="s">
        <v>251</v>
      </c>
      <c r="C6031" s="214" t="s">
        <v>184</v>
      </c>
      <c r="D6031" s="214">
        <v>5</v>
      </c>
      <c r="E6031" s="214" t="s">
        <v>122</v>
      </c>
      <c r="F6031" s="214" t="s">
        <v>253</v>
      </c>
      <c r="G6031" s="214" t="s">
        <v>22</v>
      </c>
      <c r="H6031" s="214" t="s">
        <v>41</v>
      </c>
      <c r="I6031" s="214" t="s">
        <v>20</v>
      </c>
      <c r="J6031" s="214">
        <v>310</v>
      </c>
      <c r="K6031" s="214">
        <v>280</v>
      </c>
      <c r="L6031" s="214">
        <v>76.599999999999994</v>
      </c>
      <c r="M6031" s="214">
        <v>10</v>
      </c>
      <c r="N6031" s="214">
        <v>65</v>
      </c>
      <c r="O6031" s="214">
        <v>11.5</v>
      </c>
      <c r="P6031" s="214">
        <v>1.4</v>
      </c>
      <c r="Q6031" s="214">
        <v>9.6999999999999993</v>
      </c>
      <c r="R6031" s="214">
        <v>10.1</v>
      </c>
      <c r="S6031" s="214">
        <v>10.4</v>
      </c>
      <c r="T6031" s="214">
        <v>0.7</v>
      </c>
      <c r="U6031" s="214">
        <v>25</v>
      </c>
      <c r="V6031" s="214">
        <v>39100</v>
      </c>
      <c r="W6031" s="214">
        <v>91100</v>
      </c>
      <c r="X6031" s="214">
        <v>131400</v>
      </c>
    </row>
    <row r="6032" spans="1:24" x14ac:dyDescent="0.25">
      <c r="A6032" t="str">
        <f t="shared" si="95"/>
        <v>YAG5EULevel 7FemaleMedia, journalism and communicationsAll</v>
      </c>
      <c r="B6032" s="214" t="s">
        <v>251</v>
      </c>
      <c r="C6032" s="214" t="s">
        <v>184</v>
      </c>
      <c r="D6032" s="214">
        <v>5</v>
      </c>
      <c r="E6032" s="214" t="s">
        <v>122</v>
      </c>
      <c r="F6032" s="214" t="s">
        <v>253</v>
      </c>
      <c r="G6032" s="214" t="s">
        <v>21</v>
      </c>
      <c r="H6032" s="214" t="s">
        <v>146</v>
      </c>
      <c r="I6032" s="214" t="s">
        <v>20</v>
      </c>
      <c r="J6032" s="214">
        <v>470</v>
      </c>
      <c r="K6032" s="214">
        <v>425</v>
      </c>
      <c r="L6032" s="214">
        <v>39.4</v>
      </c>
      <c r="M6032" s="214">
        <v>8.9</v>
      </c>
      <c r="N6032" s="214">
        <v>260</v>
      </c>
      <c r="O6032" s="214">
        <v>20.5</v>
      </c>
      <c r="P6032" s="214">
        <v>4.8</v>
      </c>
      <c r="Q6032" s="214">
        <v>31.4</v>
      </c>
      <c r="R6032" s="214">
        <v>34.4</v>
      </c>
      <c r="S6032" s="214">
        <v>35.4</v>
      </c>
      <c r="T6032" s="214">
        <v>4</v>
      </c>
      <c r="U6032" s="214">
        <v>120</v>
      </c>
      <c r="V6032" s="214">
        <v>25200</v>
      </c>
      <c r="W6032" s="214">
        <v>33900</v>
      </c>
      <c r="X6032" s="214">
        <v>41600</v>
      </c>
    </row>
    <row r="6033" spans="1:24" x14ac:dyDescent="0.25">
      <c r="A6033" t="str">
        <f t="shared" si="95"/>
        <v>YAG5EULevel 7MaleMedia, journalism and communicationsAll</v>
      </c>
      <c r="B6033" s="214" t="s">
        <v>251</v>
      </c>
      <c r="C6033" s="214" t="s">
        <v>184</v>
      </c>
      <c r="D6033" s="214">
        <v>5</v>
      </c>
      <c r="E6033" s="214" t="s">
        <v>122</v>
      </c>
      <c r="F6033" s="214" t="s">
        <v>253</v>
      </c>
      <c r="G6033" s="214" t="s">
        <v>22</v>
      </c>
      <c r="H6033" s="214" t="s">
        <v>146</v>
      </c>
      <c r="I6033" s="214" t="s">
        <v>20</v>
      </c>
      <c r="J6033" s="214">
        <v>190</v>
      </c>
      <c r="K6033" s="214">
        <v>180</v>
      </c>
      <c r="L6033" s="214">
        <v>50.8</v>
      </c>
      <c r="M6033" s="214">
        <v>6</v>
      </c>
      <c r="N6033" s="214">
        <v>90</v>
      </c>
      <c r="O6033" s="214">
        <v>20.9</v>
      </c>
      <c r="P6033" s="214">
        <v>3.9</v>
      </c>
      <c r="Q6033" s="214">
        <v>20.100000000000001</v>
      </c>
      <c r="R6033" s="214">
        <v>22.9</v>
      </c>
      <c r="S6033" s="214">
        <v>24.4</v>
      </c>
      <c r="T6033" s="214">
        <v>4.3</v>
      </c>
      <c r="U6033" s="214">
        <v>35</v>
      </c>
      <c r="V6033" s="214">
        <v>25200</v>
      </c>
      <c r="W6033" s="214">
        <v>31400</v>
      </c>
      <c r="X6033" s="214">
        <v>40500</v>
      </c>
    </row>
    <row r="6034" spans="1:24" x14ac:dyDescent="0.25">
      <c r="A6034" t="str">
        <f t="shared" si="95"/>
        <v>YAG5EULevel 7FemaleMedical sciencesAll</v>
      </c>
      <c r="B6034" s="214" t="s">
        <v>251</v>
      </c>
      <c r="C6034" s="214" t="s">
        <v>184</v>
      </c>
      <c r="D6034" s="214">
        <v>5</v>
      </c>
      <c r="E6034" s="214" t="s">
        <v>122</v>
      </c>
      <c r="F6034" s="214" t="s">
        <v>253</v>
      </c>
      <c r="G6034" s="214" t="s">
        <v>21</v>
      </c>
      <c r="H6034" s="214" t="s">
        <v>147</v>
      </c>
      <c r="I6034" s="214" t="s">
        <v>20</v>
      </c>
      <c r="J6034" s="214">
        <v>75</v>
      </c>
      <c r="K6034" s="214">
        <v>70</v>
      </c>
      <c r="L6034" s="214">
        <v>44.4</v>
      </c>
      <c r="M6034" s="214">
        <v>8.8000000000000007</v>
      </c>
      <c r="N6034" s="214">
        <v>40</v>
      </c>
      <c r="O6034" s="214">
        <v>11.1</v>
      </c>
      <c r="P6034" s="214">
        <v>3.5</v>
      </c>
      <c r="Q6034" s="214">
        <v>32.1</v>
      </c>
      <c r="R6034" s="214">
        <v>36.5</v>
      </c>
      <c r="S6034" s="214">
        <v>41</v>
      </c>
      <c r="T6034" s="214">
        <v>8.9</v>
      </c>
      <c r="U6034" s="214">
        <v>20</v>
      </c>
      <c r="V6034" s="214">
        <v>29200</v>
      </c>
      <c r="W6034" s="214">
        <v>33200</v>
      </c>
      <c r="X6034" s="214">
        <v>36100</v>
      </c>
    </row>
    <row r="6035" spans="1:24" x14ac:dyDescent="0.25">
      <c r="A6035" t="str">
        <f t="shared" si="95"/>
        <v>YAG5EULevel 7MaleMedical sciencesAll</v>
      </c>
      <c r="B6035" s="214" t="s">
        <v>251</v>
      </c>
      <c r="C6035" s="214" t="s">
        <v>184</v>
      </c>
      <c r="D6035" s="214">
        <v>5</v>
      </c>
      <c r="E6035" s="214" t="s">
        <v>122</v>
      </c>
      <c r="F6035" s="214" t="s">
        <v>253</v>
      </c>
      <c r="G6035" s="214" t="s">
        <v>22</v>
      </c>
      <c r="H6035" s="214" t="s">
        <v>147</v>
      </c>
      <c r="I6035" s="214" t="s">
        <v>20</v>
      </c>
      <c r="J6035" s="214">
        <v>30</v>
      </c>
      <c r="K6035" s="214">
        <v>30</v>
      </c>
      <c r="L6035" s="214">
        <v>49.4</v>
      </c>
      <c r="M6035" s="214">
        <v>3.3</v>
      </c>
      <c r="N6035" s="214">
        <v>15</v>
      </c>
      <c r="O6035" s="214">
        <v>22.2</v>
      </c>
      <c r="P6035" s="214">
        <v>3.4</v>
      </c>
      <c r="Q6035" s="214">
        <v>20.399999999999999</v>
      </c>
      <c r="R6035" s="214">
        <v>25</v>
      </c>
      <c r="S6035" s="214">
        <v>25</v>
      </c>
      <c r="T6035" s="214">
        <v>4.5999999999999996</v>
      </c>
      <c r="U6035" s="214" t="s">
        <v>140</v>
      </c>
      <c r="V6035" s="214" t="s">
        <v>140</v>
      </c>
      <c r="W6035" s="214" t="s">
        <v>140</v>
      </c>
      <c r="X6035" s="214" t="s">
        <v>140</v>
      </c>
    </row>
    <row r="6036" spans="1:24" x14ac:dyDescent="0.25">
      <c r="A6036" t="str">
        <f t="shared" si="95"/>
        <v>YAG5EULevel 7FemaleMedicine and dentistryAll</v>
      </c>
      <c r="B6036" s="214" t="s">
        <v>251</v>
      </c>
      <c r="C6036" s="214" t="s">
        <v>184</v>
      </c>
      <c r="D6036" s="214">
        <v>5</v>
      </c>
      <c r="E6036" s="214" t="s">
        <v>122</v>
      </c>
      <c r="F6036" s="214" t="s">
        <v>253</v>
      </c>
      <c r="G6036" s="214" t="s">
        <v>21</v>
      </c>
      <c r="H6036" s="214" t="s">
        <v>45</v>
      </c>
      <c r="I6036" s="214" t="s">
        <v>20</v>
      </c>
      <c r="J6036" s="214">
        <v>285</v>
      </c>
      <c r="K6036" s="214">
        <v>265</v>
      </c>
      <c r="L6036" s="214">
        <v>45.6</v>
      </c>
      <c r="M6036" s="214">
        <v>7.8</v>
      </c>
      <c r="N6036" s="214">
        <v>145</v>
      </c>
      <c r="O6036" s="214">
        <v>13</v>
      </c>
      <c r="P6036" s="214">
        <v>2.1</v>
      </c>
      <c r="Q6036" s="214">
        <v>25.7</v>
      </c>
      <c r="R6036" s="214">
        <v>34.799999999999997</v>
      </c>
      <c r="S6036" s="214">
        <v>39.299999999999997</v>
      </c>
      <c r="T6036" s="214">
        <v>13.6</v>
      </c>
      <c r="U6036" s="214">
        <v>65</v>
      </c>
      <c r="V6036" s="214">
        <v>29600</v>
      </c>
      <c r="W6036" s="214">
        <v>34700</v>
      </c>
      <c r="X6036" s="214">
        <v>45600</v>
      </c>
    </row>
    <row r="6037" spans="1:24" x14ac:dyDescent="0.25">
      <c r="A6037" t="str">
        <f t="shared" si="95"/>
        <v>YAG5EULevel 7MaleMedicine and dentistryAll</v>
      </c>
      <c r="B6037" s="214" t="s">
        <v>251</v>
      </c>
      <c r="C6037" s="214" t="s">
        <v>184</v>
      </c>
      <c r="D6037" s="214">
        <v>5</v>
      </c>
      <c r="E6037" s="214" t="s">
        <v>122</v>
      </c>
      <c r="F6037" s="214" t="s">
        <v>253</v>
      </c>
      <c r="G6037" s="214" t="s">
        <v>22</v>
      </c>
      <c r="H6037" s="214" t="s">
        <v>45</v>
      </c>
      <c r="I6037" s="214" t="s">
        <v>20</v>
      </c>
      <c r="J6037" s="214">
        <v>135</v>
      </c>
      <c r="K6037" s="214">
        <v>115</v>
      </c>
      <c r="L6037" s="214">
        <v>49.9</v>
      </c>
      <c r="M6037" s="214">
        <v>11.7</v>
      </c>
      <c r="N6037" s="214">
        <v>60</v>
      </c>
      <c r="O6037" s="214">
        <v>17.100000000000001</v>
      </c>
      <c r="P6037" s="214">
        <v>0.9</v>
      </c>
      <c r="Q6037" s="214">
        <v>22.8</v>
      </c>
      <c r="R6037" s="214">
        <v>30.5</v>
      </c>
      <c r="S6037" s="214">
        <v>32.200000000000003</v>
      </c>
      <c r="T6037" s="214">
        <v>9.4</v>
      </c>
      <c r="U6037" s="214">
        <v>25</v>
      </c>
      <c r="V6037" s="214">
        <v>34700</v>
      </c>
      <c r="W6037" s="214">
        <v>49600</v>
      </c>
      <c r="X6037" s="214">
        <v>62800</v>
      </c>
    </row>
    <row r="6038" spans="1:24" x14ac:dyDescent="0.25">
      <c r="A6038" t="str">
        <f t="shared" si="95"/>
        <v>YAG5EULevel 7FemaleNursing and midwiferyAll</v>
      </c>
      <c r="B6038" s="214" t="s">
        <v>251</v>
      </c>
      <c r="C6038" s="214" t="s">
        <v>184</v>
      </c>
      <c r="D6038" s="214">
        <v>5</v>
      </c>
      <c r="E6038" s="214" t="s">
        <v>122</v>
      </c>
      <c r="F6038" s="214" t="s">
        <v>253</v>
      </c>
      <c r="G6038" s="214" t="s">
        <v>21</v>
      </c>
      <c r="H6038" s="214" t="s">
        <v>148</v>
      </c>
      <c r="I6038" s="214" t="s">
        <v>20</v>
      </c>
      <c r="J6038" s="214">
        <v>55</v>
      </c>
      <c r="K6038" s="214">
        <v>45</v>
      </c>
      <c r="L6038" s="214">
        <v>39.299999999999997</v>
      </c>
      <c r="M6038" s="214">
        <v>16</v>
      </c>
      <c r="N6038" s="214">
        <v>25</v>
      </c>
      <c r="O6038" s="214">
        <v>22.5</v>
      </c>
      <c r="P6038" s="214">
        <v>0</v>
      </c>
      <c r="Q6038" s="214">
        <v>24.7</v>
      </c>
      <c r="R6038" s="214">
        <v>33.700000000000003</v>
      </c>
      <c r="S6038" s="214">
        <v>38.200000000000003</v>
      </c>
      <c r="T6038" s="214">
        <v>13.5</v>
      </c>
      <c r="U6038" s="214" t="s">
        <v>140</v>
      </c>
      <c r="V6038" s="214" t="s">
        <v>140</v>
      </c>
      <c r="W6038" s="214" t="s">
        <v>140</v>
      </c>
      <c r="X6038" s="214" t="s">
        <v>140</v>
      </c>
    </row>
    <row r="6039" spans="1:24" x14ac:dyDescent="0.25">
      <c r="A6039" t="str">
        <f t="shared" si="95"/>
        <v>YAG5EULevel 7MaleNursing and midwiferyAll</v>
      </c>
      <c r="B6039" s="214" t="s">
        <v>251</v>
      </c>
      <c r="C6039" s="214" t="s">
        <v>184</v>
      </c>
      <c r="D6039" s="214">
        <v>5</v>
      </c>
      <c r="E6039" s="214" t="s">
        <v>122</v>
      </c>
      <c r="F6039" s="214" t="s">
        <v>253</v>
      </c>
      <c r="G6039" s="214" t="s">
        <v>22</v>
      </c>
      <c r="H6039" s="214" t="s">
        <v>148</v>
      </c>
      <c r="I6039" s="214" t="s">
        <v>20</v>
      </c>
      <c r="J6039" s="214">
        <v>10</v>
      </c>
      <c r="K6039" s="214">
        <v>10</v>
      </c>
      <c r="L6039" s="214">
        <v>29.4</v>
      </c>
      <c r="M6039" s="214">
        <v>0</v>
      </c>
      <c r="N6039" s="214">
        <v>5</v>
      </c>
      <c r="O6039" s="214">
        <v>20</v>
      </c>
      <c r="P6039" s="214">
        <v>0</v>
      </c>
      <c r="Q6039" s="214">
        <v>50.6</v>
      </c>
      <c r="R6039" s="214">
        <v>50.6</v>
      </c>
      <c r="S6039" s="214">
        <v>50.6</v>
      </c>
      <c r="T6039" s="214">
        <v>0</v>
      </c>
      <c r="U6039" s="214" t="s">
        <v>140</v>
      </c>
      <c r="V6039" s="214" t="s">
        <v>140</v>
      </c>
      <c r="W6039" s="214" t="s">
        <v>140</v>
      </c>
      <c r="X6039" s="214" t="s">
        <v>140</v>
      </c>
    </row>
    <row r="6040" spans="1:24" x14ac:dyDescent="0.25">
      <c r="A6040" t="str">
        <f t="shared" si="95"/>
        <v>YAG5EULevel 7FemalePerforming artsAll</v>
      </c>
      <c r="B6040" s="214" t="s">
        <v>251</v>
      </c>
      <c r="C6040" s="214" t="s">
        <v>184</v>
      </c>
      <c r="D6040" s="214">
        <v>5</v>
      </c>
      <c r="E6040" s="214" t="s">
        <v>122</v>
      </c>
      <c r="F6040" s="214" t="s">
        <v>253</v>
      </c>
      <c r="G6040" s="214" t="s">
        <v>21</v>
      </c>
      <c r="H6040" s="214" t="s">
        <v>149</v>
      </c>
      <c r="I6040" s="214" t="s">
        <v>20</v>
      </c>
      <c r="J6040" s="214">
        <v>300</v>
      </c>
      <c r="K6040" s="214">
        <v>270</v>
      </c>
      <c r="L6040" s="214">
        <v>34.200000000000003</v>
      </c>
      <c r="M6040" s="214">
        <v>9.6</v>
      </c>
      <c r="N6040" s="214">
        <v>180</v>
      </c>
      <c r="O6040" s="214">
        <v>27.1</v>
      </c>
      <c r="P6040" s="214">
        <v>2.6</v>
      </c>
      <c r="Q6040" s="214">
        <v>32.1</v>
      </c>
      <c r="R6040" s="214">
        <v>35</v>
      </c>
      <c r="S6040" s="214">
        <v>36.1</v>
      </c>
      <c r="T6040" s="214">
        <v>4</v>
      </c>
      <c r="U6040" s="214">
        <v>75</v>
      </c>
      <c r="V6040" s="214">
        <v>11000</v>
      </c>
      <c r="W6040" s="214">
        <v>18600</v>
      </c>
      <c r="X6040" s="214">
        <v>29700</v>
      </c>
    </row>
    <row r="6041" spans="1:24" x14ac:dyDescent="0.25">
      <c r="A6041" t="str">
        <f t="shared" si="95"/>
        <v>YAG5EULevel 7MalePerforming artsAll</v>
      </c>
      <c r="B6041" s="214" t="s">
        <v>251</v>
      </c>
      <c r="C6041" s="214" t="s">
        <v>184</v>
      </c>
      <c r="D6041" s="214">
        <v>5</v>
      </c>
      <c r="E6041" s="214" t="s">
        <v>122</v>
      </c>
      <c r="F6041" s="214" t="s">
        <v>253</v>
      </c>
      <c r="G6041" s="214" t="s">
        <v>22</v>
      </c>
      <c r="H6041" s="214" t="s">
        <v>149</v>
      </c>
      <c r="I6041" s="214" t="s">
        <v>20</v>
      </c>
      <c r="J6041" s="214">
        <v>160</v>
      </c>
      <c r="K6041" s="214">
        <v>150</v>
      </c>
      <c r="L6041" s="214">
        <v>39.6</v>
      </c>
      <c r="M6041" s="214">
        <v>7.5</v>
      </c>
      <c r="N6041" s="214">
        <v>90</v>
      </c>
      <c r="O6041" s="214">
        <v>22.5</v>
      </c>
      <c r="P6041" s="214">
        <v>0.7</v>
      </c>
      <c r="Q6041" s="214">
        <v>30.4</v>
      </c>
      <c r="R6041" s="214">
        <v>33.799999999999997</v>
      </c>
      <c r="S6041" s="214">
        <v>37.200000000000003</v>
      </c>
      <c r="T6041" s="214">
        <v>6.8</v>
      </c>
      <c r="U6041" s="214">
        <v>40</v>
      </c>
      <c r="V6041" s="214">
        <v>11600</v>
      </c>
      <c r="W6041" s="214">
        <v>20200</v>
      </c>
      <c r="X6041" s="214">
        <v>34300</v>
      </c>
    </row>
    <row r="6042" spans="1:24" x14ac:dyDescent="0.25">
      <c r="A6042" t="str">
        <f t="shared" si="95"/>
        <v>YAG5EULevel 7FemalePGCEAll</v>
      </c>
      <c r="B6042" s="214" t="s">
        <v>251</v>
      </c>
      <c r="C6042" s="214" t="s">
        <v>184</v>
      </c>
      <c r="D6042" s="214">
        <v>5</v>
      </c>
      <c r="E6042" s="214" t="s">
        <v>122</v>
      </c>
      <c r="F6042" s="214" t="s">
        <v>253</v>
      </c>
      <c r="G6042" s="214" t="s">
        <v>21</v>
      </c>
      <c r="H6042" s="214" t="s">
        <v>38</v>
      </c>
      <c r="I6042" s="214" t="s">
        <v>20</v>
      </c>
      <c r="J6042" s="214">
        <v>315</v>
      </c>
      <c r="K6042" s="214">
        <v>225</v>
      </c>
      <c r="L6042" s="214">
        <v>17.600000000000001</v>
      </c>
      <c r="M6042" s="214">
        <v>27.9</v>
      </c>
      <c r="N6042" s="214">
        <v>185</v>
      </c>
      <c r="O6042" s="214">
        <v>25.6</v>
      </c>
      <c r="P6042" s="214">
        <v>4.4000000000000004</v>
      </c>
      <c r="Q6042" s="214">
        <v>48.9</v>
      </c>
      <c r="R6042" s="214">
        <v>52</v>
      </c>
      <c r="S6042" s="214">
        <v>52.4</v>
      </c>
      <c r="T6042" s="214">
        <v>3.5</v>
      </c>
      <c r="U6042" s="214">
        <v>110</v>
      </c>
      <c r="V6042" s="214">
        <v>25500</v>
      </c>
      <c r="W6042" s="214">
        <v>30800</v>
      </c>
      <c r="X6042" s="214">
        <v>35800</v>
      </c>
    </row>
    <row r="6043" spans="1:24" x14ac:dyDescent="0.25">
      <c r="A6043" t="str">
        <f t="shared" si="95"/>
        <v>YAG5EULevel 7MalePGCEAll</v>
      </c>
      <c r="B6043" s="214" t="s">
        <v>251</v>
      </c>
      <c r="C6043" s="214" t="s">
        <v>184</v>
      </c>
      <c r="D6043" s="214">
        <v>5</v>
      </c>
      <c r="E6043" s="214" t="s">
        <v>122</v>
      </c>
      <c r="F6043" s="214" t="s">
        <v>253</v>
      </c>
      <c r="G6043" s="214" t="s">
        <v>22</v>
      </c>
      <c r="H6043" s="214" t="s">
        <v>38</v>
      </c>
      <c r="I6043" s="214" t="s">
        <v>20</v>
      </c>
      <c r="J6043" s="214">
        <v>120</v>
      </c>
      <c r="K6043" s="214">
        <v>100</v>
      </c>
      <c r="L6043" s="214">
        <v>11.2</v>
      </c>
      <c r="M6043" s="214">
        <v>19</v>
      </c>
      <c r="N6043" s="214">
        <v>85</v>
      </c>
      <c r="O6043" s="214">
        <v>31.6</v>
      </c>
      <c r="P6043" s="214">
        <v>4.0999999999999996</v>
      </c>
      <c r="Q6043" s="214">
        <v>49</v>
      </c>
      <c r="R6043" s="214">
        <v>53.1</v>
      </c>
      <c r="S6043" s="214">
        <v>53.1</v>
      </c>
      <c r="T6043" s="214">
        <v>4.0999999999999996</v>
      </c>
      <c r="U6043" s="214">
        <v>45</v>
      </c>
      <c r="V6043" s="214">
        <v>30300</v>
      </c>
      <c r="W6043" s="214">
        <v>33900</v>
      </c>
      <c r="X6043" s="214">
        <v>38000</v>
      </c>
    </row>
    <row r="6044" spans="1:24" x14ac:dyDescent="0.25">
      <c r="A6044" t="str">
        <f t="shared" si="95"/>
        <v>YAG5EULevel 7FemalePharmacology, toxicology and pharmacyAll</v>
      </c>
      <c r="B6044" s="214" t="s">
        <v>251</v>
      </c>
      <c r="C6044" s="214" t="s">
        <v>184</v>
      </c>
      <c r="D6044" s="214">
        <v>5</v>
      </c>
      <c r="E6044" s="214" t="s">
        <v>122</v>
      </c>
      <c r="F6044" s="214" t="s">
        <v>253</v>
      </c>
      <c r="G6044" s="214" t="s">
        <v>21</v>
      </c>
      <c r="H6044" s="214" t="s">
        <v>48</v>
      </c>
      <c r="I6044" s="214" t="s">
        <v>20</v>
      </c>
      <c r="J6044" s="214">
        <v>70</v>
      </c>
      <c r="K6044" s="214">
        <v>65</v>
      </c>
      <c r="L6044" s="214">
        <v>38.6</v>
      </c>
      <c r="M6044" s="214">
        <v>8.5</v>
      </c>
      <c r="N6044" s="214">
        <v>40</v>
      </c>
      <c r="O6044" s="214">
        <v>13.4</v>
      </c>
      <c r="P6044" s="214">
        <v>3.1</v>
      </c>
      <c r="Q6044" s="214">
        <v>37</v>
      </c>
      <c r="R6044" s="214">
        <v>43.3</v>
      </c>
      <c r="S6044" s="214">
        <v>44.9</v>
      </c>
      <c r="T6044" s="214">
        <v>7.9</v>
      </c>
      <c r="U6044" s="214">
        <v>20</v>
      </c>
      <c r="V6044" s="214">
        <v>26600</v>
      </c>
      <c r="W6044" s="214">
        <v>36500</v>
      </c>
      <c r="X6044" s="214">
        <v>50700</v>
      </c>
    </row>
    <row r="6045" spans="1:24" x14ac:dyDescent="0.25">
      <c r="A6045" t="str">
        <f t="shared" si="95"/>
        <v>YAG5EULevel 7MalePharmacology, toxicology and pharmacyAll</v>
      </c>
      <c r="B6045" s="214" t="s">
        <v>251</v>
      </c>
      <c r="C6045" s="214" t="s">
        <v>184</v>
      </c>
      <c r="D6045" s="214">
        <v>5</v>
      </c>
      <c r="E6045" s="214" t="s">
        <v>122</v>
      </c>
      <c r="F6045" s="214" t="s">
        <v>253</v>
      </c>
      <c r="G6045" s="214" t="s">
        <v>22</v>
      </c>
      <c r="H6045" s="214" t="s">
        <v>48</v>
      </c>
      <c r="I6045" s="214" t="s">
        <v>20</v>
      </c>
      <c r="J6045" s="214">
        <v>25</v>
      </c>
      <c r="K6045" s="214">
        <v>25</v>
      </c>
      <c r="L6045" s="214">
        <v>53.1</v>
      </c>
      <c r="M6045" s="214">
        <v>0</v>
      </c>
      <c r="N6045" s="214">
        <v>10</v>
      </c>
      <c r="O6045" s="214">
        <v>18.399999999999999</v>
      </c>
      <c r="P6045" s="214">
        <v>4.0999999999999996</v>
      </c>
      <c r="Q6045" s="214">
        <v>16.3</v>
      </c>
      <c r="R6045" s="214">
        <v>24.5</v>
      </c>
      <c r="S6045" s="214">
        <v>24.5</v>
      </c>
      <c r="T6045" s="214">
        <v>8.1999999999999993</v>
      </c>
      <c r="U6045" s="214" t="s">
        <v>140</v>
      </c>
      <c r="V6045" s="214" t="s">
        <v>140</v>
      </c>
      <c r="W6045" s="214" t="s">
        <v>140</v>
      </c>
      <c r="X6045" s="214" t="s">
        <v>140</v>
      </c>
    </row>
    <row r="6046" spans="1:24" x14ac:dyDescent="0.25">
      <c r="A6046" t="str">
        <f t="shared" si="95"/>
        <v>YAG5EULevel 7FemalePhilosophy and religious studiesAll</v>
      </c>
      <c r="B6046" s="214" t="s">
        <v>251</v>
      </c>
      <c r="C6046" s="214" t="s">
        <v>184</v>
      </c>
      <c r="D6046" s="214">
        <v>5</v>
      </c>
      <c r="E6046" s="214" t="s">
        <v>122</v>
      </c>
      <c r="F6046" s="214" t="s">
        <v>253</v>
      </c>
      <c r="G6046" s="214" t="s">
        <v>21</v>
      </c>
      <c r="H6046" s="214" t="s">
        <v>97</v>
      </c>
      <c r="I6046" s="214" t="s">
        <v>20</v>
      </c>
      <c r="J6046" s="214">
        <v>80</v>
      </c>
      <c r="K6046" s="214">
        <v>75</v>
      </c>
      <c r="L6046" s="214">
        <v>42.2</v>
      </c>
      <c r="M6046" s="214">
        <v>5</v>
      </c>
      <c r="N6046" s="214">
        <v>45</v>
      </c>
      <c r="O6046" s="214">
        <v>20.3</v>
      </c>
      <c r="P6046" s="214">
        <v>2.6</v>
      </c>
      <c r="Q6046" s="214">
        <v>18.399999999999999</v>
      </c>
      <c r="R6046" s="214">
        <v>21</v>
      </c>
      <c r="S6046" s="214">
        <v>34.799999999999997</v>
      </c>
      <c r="T6046" s="214">
        <v>16.399999999999999</v>
      </c>
      <c r="U6046" s="214">
        <v>15</v>
      </c>
      <c r="V6046" s="214">
        <v>20400</v>
      </c>
      <c r="W6046" s="214">
        <v>26100</v>
      </c>
      <c r="X6046" s="214">
        <v>30300</v>
      </c>
    </row>
    <row r="6047" spans="1:24" x14ac:dyDescent="0.25">
      <c r="A6047" t="str">
        <f t="shared" si="95"/>
        <v>YAG5EULevel 7MalePhilosophy and religious studiesAll</v>
      </c>
      <c r="B6047" s="214" t="s">
        <v>251</v>
      </c>
      <c r="C6047" s="214" t="s">
        <v>184</v>
      </c>
      <c r="D6047" s="214">
        <v>5</v>
      </c>
      <c r="E6047" s="214" t="s">
        <v>122</v>
      </c>
      <c r="F6047" s="214" t="s">
        <v>253</v>
      </c>
      <c r="G6047" s="214" t="s">
        <v>22</v>
      </c>
      <c r="H6047" s="214" t="s">
        <v>97</v>
      </c>
      <c r="I6047" s="214" t="s">
        <v>20</v>
      </c>
      <c r="J6047" s="214">
        <v>85</v>
      </c>
      <c r="K6047" s="214">
        <v>80</v>
      </c>
      <c r="L6047" s="214">
        <v>51.6</v>
      </c>
      <c r="M6047" s="214">
        <v>3.6</v>
      </c>
      <c r="N6047" s="214">
        <v>40</v>
      </c>
      <c r="O6047" s="214">
        <v>21.1</v>
      </c>
      <c r="P6047" s="214">
        <v>1.2</v>
      </c>
      <c r="Q6047" s="214">
        <v>17.399999999999999</v>
      </c>
      <c r="R6047" s="214">
        <v>22.4</v>
      </c>
      <c r="S6047" s="214">
        <v>26.1</v>
      </c>
      <c r="T6047" s="214">
        <v>8.6999999999999993</v>
      </c>
      <c r="U6047" s="214">
        <v>15</v>
      </c>
      <c r="V6047" s="214">
        <v>23400</v>
      </c>
      <c r="W6047" s="214">
        <v>36600</v>
      </c>
      <c r="X6047" s="214">
        <v>52900</v>
      </c>
    </row>
    <row r="6048" spans="1:24" x14ac:dyDescent="0.25">
      <c r="A6048" t="str">
        <f t="shared" si="95"/>
        <v>YAG5EULevel 7FemalePhysics and astronomyAll</v>
      </c>
      <c r="B6048" s="214" t="s">
        <v>251</v>
      </c>
      <c r="C6048" s="214" t="s">
        <v>184</v>
      </c>
      <c r="D6048" s="214">
        <v>5</v>
      </c>
      <c r="E6048" s="214" t="s">
        <v>122</v>
      </c>
      <c r="F6048" s="214" t="s">
        <v>253</v>
      </c>
      <c r="G6048" s="214" t="s">
        <v>21</v>
      </c>
      <c r="H6048" s="214" t="s">
        <v>61</v>
      </c>
      <c r="I6048" s="214" t="s">
        <v>20</v>
      </c>
      <c r="J6048" s="214">
        <v>30</v>
      </c>
      <c r="K6048" s="214">
        <v>25</v>
      </c>
      <c r="L6048" s="214">
        <v>30</v>
      </c>
      <c r="M6048" s="214">
        <v>7</v>
      </c>
      <c r="N6048" s="214">
        <v>20</v>
      </c>
      <c r="O6048" s="214">
        <v>13.8</v>
      </c>
      <c r="P6048" s="214">
        <v>7.5</v>
      </c>
      <c r="Q6048" s="214">
        <v>36.200000000000003</v>
      </c>
      <c r="R6048" s="214">
        <v>45</v>
      </c>
      <c r="S6048" s="214">
        <v>48.7</v>
      </c>
      <c r="T6048" s="214">
        <v>12.5</v>
      </c>
      <c r="U6048" s="214" t="s">
        <v>140</v>
      </c>
      <c r="V6048" s="214" t="s">
        <v>140</v>
      </c>
      <c r="W6048" s="214" t="s">
        <v>140</v>
      </c>
      <c r="X6048" s="214" t="s">
        <v>140</v>
      </c>
    </row>
    <row r="6049" spans="1:24" x14ac:dyDescent="0.25">
      <c r="A6049" t="str">
        <f t="shared" si="95"/>
        <v>YAG5EULevel 7MalePhysics and astronomyAll</v>
      </c>
      <c r="B6049" s="214" t="s">
        <v>251</v>
      </c>
      <c r="C6049" s="214" t="s">
        <v>184</v>
      </c>
      <c r="D6049" s="214">
        <v>5</v>
      </c>
      <c r="E6049" s="214" t="s">
        <v>122</v>
      </c>
      <c r="F6049" s="214" t="s">
        <v>253</v>
      </c>
      <c r="G6049" s="214" t="s">
        <v>22</v>
      </c>
      <c r="H6049" s="214" t="s">
        <v>61</v>
      </c>
      <c r="I6049" s="214" t="s">
        <v>20</v>
      </c>
      <c r="J6049" s="214">
        <v>55</v>
      </c>
      <c r="K6049" s="214">
        <v>55</v>
      </c>
      <c r="L6049" s="214">
        <v>54</v>
      </c>
      <c r="M6049" s="214">
        <v>3.7</v>
      </c>
      <c r="N6049" s="214">
        <v>25</v>
      </c>
      <c r="O6049" s="214">
        <v>15.2</v>
      </c>
      <c r="P6049" s="214">
        <v>3.8</v>
      </c>
      <c r="Q6049" s="214">
        <v>22.3</v>
      </c>
      <c r="R6049" s="214">
        <v>25.1</v>
      </c>
      <c r="S6049" s="214">
        <v>27</v>
      </c>
      <c r="T6049" s="214">
        <v>4.7</v>
      </c>
      <c r="U6049" s="214" t="s">
        <v>140</v>
      </c>
      <c r="V6049" s="214" t="s">
        <v>140</v>
      </c>
      <c r="W6049" s="214" t="s">
        <v>140</v>
      </c>
      <c r="X6049" s="214" t="s">
        <v>140</v>
      </c>
    </row>
    <row r="6050" spans="1:24" x14ac:dyDescent="0.25">
      <c r="A6050" t="str">
        <f t="shared" si="95"/>
        <v>YAG5EULevel 7FemalePoliticsAll</v>
      </c>
      <c r="B6050" s="214" t="s">
        <v>251</v>
      </c>
      <c r="C6050" s="214" t="s">
        <v>184</v>
      </c>
      <c r="D6050" s="214">
        <v>5</v>
      </c>
      <c r="E6050" s="214" t="s">
        <v>122</v>
      </c>
      <c r="F6050" s="214" t="s">
        <v>253</v>
      </c>
      <c r="G6050" s="214" t="s">
        <v>21</v>
      </c>
      <c r="H6050" s="214" t="s">
        <v>81</v>
      </c>
      <c r="I6050" s="214" t="s">
        <v>20</v>
      </c>
      <c r="J6050" s="214">
        <v>515</v>
      </c>
      <c r="K6050" s="214">
        <v>480</v>
      </c>
      <c r="L6050" s="214">
        <v>52.9</v>
      </c>
      <c r="M6050" s="214">
        <v>6.8</v>
      </c>
      <c r="N6050" s="214">
        <v>225</v>
      </c>
      <c r="O6050" s="214">
        <v>18</v>
      </c>
      <c r="P6050" s="214">
        <v>1.8</v>
      </c>
      <c r="Q6050" s="214">
        <v>22.6</v>
      </c>
      <c r="R6050" s="214">
        <v>25.9</v>
      </c>
      <c r="S6050" s="214">
        <v>27.3</v>
      </c>
      <c r="T6050" s="214">
        <v>4.7</v>
      </c>
      <c r="U6050" s="214">
        <v>95</v>
      </c>
      <c r="V6050" s="214">
        <v>24800</v>
      </c>
      <c r="W6050" s="214">
        <v>32100</v>
      </c>
      <c r="X6050" s="214">
        <v>43800</v>
      </c>
    </row>
    <row r="6051" spans="1:24" x14ac:dyDescent="0.25">
      <c r="A6051" t="str">
        <f t="shared" si="95"/>
        <v>YAG5EULevel 7MalePoliticsAll</v>
      </c>
      <c r="B6051" s="214" t="s">
        <v>251</v>
      </c>
      <c r="C6051" s="214" t="s">
        <v>184</v>
      </c>
      <c r="D6051" s="214">
        <v>5</v>
      </c>
      <c r="E6051" s="214" t="s">
        <v>122</v>
      </c>
      <c r="F6051" s="214" t="s">
        <v>253</v>
      </c>
      <c r="G6051" s="214" t="s">
        <v>22</v>
      </c>
      <c r="H6051" s="214" t="s">
        <v>81</v>
      </c>
      <c r="I6051" s="214" t="s">
        <v>20</v>
      </c>
      <c r="J6051" s="214">
        <v>380</v>
      </c>
      <c r="K6051" s="214">
        <v>360</v>
      </c>
      <c r="L6051" s="214">
        <v>63.9</v>
      </c>
      <c r="M6051" s="214">
        <v>4.7</v>
      </c>
      <c r="N6051" s="214">
        <v>130</v>
      </c>
      <c r="O6051" s="214">
        <v>15.6</v>
      </c>
      <c r="P6051" s="214">
        <v>1.8</v>
      </c>
      <c r="Q6051" s="214">
        <v>12.4</v>
      </c>
      <c r="R6051" s="214">
        <v>16</v>
      </c>
      <c r="S6051" s="214">
        <v>18.7</v>
      </c>
      <c r="T6051" s="214">
        <v>6.4</v>
      </c>
      <c r="U6051" s="214">
        <v>40</v>
      </c>
      <c r="V6051" s="214">
        <v>30700</v>
      </c>
      <c r="W6051" s="214">
        <v>39100</v>
      </c>
      <c r="X6051" s="214">
        <v>53700</v>
      </c>
    </row>
    <row r="6052" spans="1:24" x14ac:dyDescent="0.25">
      <c r="A6052" t="str">
        <f t="shared" si="95"/>
        <v>YAG5EULevel 7FemalePsychologyAll</v>
      </c>
      <c r="B6052" s="214" t="s">
        <v>251</v>
      </c>
      <c r="C6052" s="214" t="s">
        <v>184</v>
      </c>
      <c r="D6052" s="214">
        <v>5</v>
      </c>
      <c r="E6052" s="214" t="s">
        <v>122</v>
      </c>
      <c r="F6052" s="214" t="s">
        <v>253</v>
      </c>
      <c r="G6052" s="214" t="s">
        <v>21</v>
      </c>
      <c r="H6052" s="214" t="s">
        <v>55</v>
      </c>
      <c r="I6052" s="214" t="s">
        <v>20</v>
      </c>
      <c r="J6052" s="214">
        <v>400</v>
      </c>
      <c r="K6052" s="214">
        <v>370</v>
      </c>
      <c r="L6052" s="214">
        <v>46.2</v>
      </c>
      <c r="M6052" s="214">
        <v>7.7</v>
      </c>
      <c r="N6052" s="214">
        <v>200</v>
      </c>
      <c r="O6052" s="214">
        <v>18.100000000000001</v>
      </c>
      <c r="P6052" s="214">
        <v>1.4</v>
      </c>
      <c r="Q6052" s="214">
        <v>24</v>
      </c>
      <c r="R6052" s="214">
        <v>31.6</v>
      </c>
      <c r="S6052" s="214">
        <v>34.4</v>
      </c>
      <c r="T6052" s="214">
        <v>10.4</v>
      </c>
      <c r="U6052" s="214">
        <v>80</v>
      </c>
      <c r="V6052" s="214">
        <v>21900</v>
      </c>
      <c r="W6052" s="214">
        <v>29600</v>
      </c>
      <c r="X6052" s="214">
        <v>36500</v>
      </c>
    </row>
    <row r="6053" spans="1:24" x14ac:dyDescent="0.25">
      <c r="A6053" t="str">
        <f t="shared" si="95"/>
        <v>YAG5EULevel 7MalePsychologyAll</v>
      </c>
      <c r="B6053" s="214" t="s">
        <v>251</v>
      </c>
      <c r="C6053" s="214" t="s">
        <v>184</v>
      </c>
      <c r="D6053" s="214">
        <v>5</v>
      </c>
      <c r="E6053" s="214" t="s">
        <v>122</v>
      </c>
      <c r="F6053" s="214" t="s">
        <v>253</v>
      </c>
      <c r="G6053" s="214" t="s">
        <v>22</v>
      </c>
      <c r="H6053" s="214" t="s">
        <v>55</v>
      </c>
      <c r="I6053" s="214" t="s">
        <v>20</v>
      </c>
      <c r="J6053" s="214">
        <v>105</v>
      </c>
      <c r="K6053" s="214">
        <v>100</v>
      </c>
      <c r="L6053" s="214">
        <v>43.6</v>
      </c>
      <c r="M6053" s="214">
        <v>4.7</v>
      </c>
      <c r="N6053" s="214">
        <v>60</v>
      </c>
      <c r="O6053" s="214">
        <v>18.399999999999999</v>
      </c>
      <c r="P6053" s="214">
        <v>3.9</v>
      </c>
      <c r="Q6053" s="214">
        <v>21.6</v>
      </c>
      <c r="R6053" s="214">
        <v>31.9</v>
      </c>
      <c r="S6053" s="214">
        <v>34.1</v>
      </c>
      <c r="T6053" s="214">
        <v>12.5</v>
      </c>
      <c r="U6053" s="214">
        <v>20</v>
      </c>
      <c r="V6053" s="214">
        <v>26600</v>
      </c>
      <c r="W6053" s="214">
        <v>35400</v>
      </c>
      <c r="X6053" s="214">
        <v>45300</v>
      </c>
    </row>
    <row r="6054" spans="1:24" x14ac:dyDescent="0.25">
      <c r="A6054" t="str">
        <f t="shared" si="95"/>
        <v>YAG5EULevel 7FemaleSociology, social policy and anthropologyAll</v>
      </c>
      <c r="B6054" s="214" t="s">
        <v>251</v>
      </c>
      <c r="C6054" s="214" t="s">
        <v>184</v>
      </c>
      <c r="D6054" s="214">
        <v>5</v>
      </c>
      <c r="E6054" s="214" t="s">
        <v>122</v>
      </c>
      <c r="F6054" s="214" t="s">
        <v>253</v>
      </c>
      <c r="G6054" s="214" t="s">
        <v>21</v>
      </c>
      <c r="H6054" s="214" t="s">
        <v>77</v>
      </c>
      <c r="I6054" s="214" t="s">
        <v>20</v>
      </c>
      <c r="J6054" s="214">
        <v>490</v>
      </c>
      <c r="K6054" s="214">
        <v>460</v>
      </c>
      <c r="L6054" s="214">
        <v>48.6</v>
      </c>
      <c r="M6054" s="214">
        <v>5.8</v>
      </c>
      <c r="N6054" s="214">
        <v>235</v>
      </c>
      <c r="O6054" s="214">
        <v>19.8</v>
      </c>
      <c r="P6054" s="214">
        <v>5.2</v>
      </c>
      <c r="Q6054" s="214">
        <v>19.2</v>
      </c>
      <c r="R6054" s="214">
        <v>24.1</v>
      </c>
      <c r="S6054" s="214">
        <v>26.4</v>
      </c>
      <c r="T6054" s="214">
        <v>7.2</v>
      </c>
      <c r="U6054" s="214">
        <v>85</v>
      </c>
      <c r="V6054" s="214">
        <v>22300</v>
      </c>
      <c r="W6054" s="214">
        <v>32100</v>
      </c>
      <c r="X6054" s="214">
        <v>38700</v>
      </c>
    </row>
    <row r="6055" spans="1:24" x14ac:dyDescent="0.25">
      <c r="A6055" t="str">
        <f t="shared" si="95"/>
        <v>YAG5EULevel 7MaleSociology, social policy and anthropologyAll</v>
      </c>
      <c r="B6055" s="214" t="s">
        <v>251</v>
      </c>
      <c r="C6055" s="214" t="s">
        <v>184</v>
      </c>
      <c r="D6055" s="214">
        <v>5</v>
      </c>
      <c r="E6055" s="214" t="s">
        <v>122</v>
      </c>
      <c r="F6055" s="214" t="s">
        <v>253</v>
      </c>
      <c r="G6055" s="214" t="s">
        <v>22</v>
      </c>
      <c r="H6055" s="214" t="s">
        <v>77</v>
      </c>
      <c r="I6055" s="214" t="s">
        <v>20</v>
      </c>
      <c r="J6055" s="214">
        <v>220</v>
      </c>
      <c r="K6055" s="214">
        <v>210</v>
      </c>
      <c r="L6055" s="214">
        <v>49.5</v>
      </c>
      <c r="M6055" s="214">
        <v>6.1</v>
      </c>
      <c r="N6055" s="214">
        <v>105</v>
      </c>
      <c r="O6055" s="214">
        <v>16.399999999999999</v>
      </c>
      <c r="P6055" s="214">
        <v>3.5</v>
      </c>
      <c r="Q6055" s="214">
        <v>19.899999999999999</v>
      </c>
      <c r="R6055" s="214">
        <v>25.1</v>
      </c>
      <c r="S6055" s="214">
        <v>30.6</v>
      </c>
      <c r="T6055" s="214">
        <v>10.7</v>
      </c>
      <c r="U6055" s="214">
        <v>40</v>
      </c>
      <c r="V6055" s="214">
        <v>28100</v>
      </c>
      <c r="W6055" s="214">
        <v>35800</v>
      </c>
      <c r="X6055" s="214">
        <v>47400</v>
      </c>
    </row>
    <row r="6056" spans="1:24" x14ac:dyDescent="0.25">
      <c r="A6056" t="str">
        <f t="shared" si="95"/>
        <v>YAG5EULevel 7FemaleSport and exercise sciencesAll</v>
      </c>
      <c r="B6056" s="214" t="s">
        <v>251</v>
      </c>
      <c r="C6056" s="214" t="s">
        <v>184</v>
      </c>
      <c r="D6056" s="214">
        <v>5</v>
      </c>
      <c r="E6056" s="214" t="s">
        <v>122</v>
      </c>
      <c r="F6056" s="214" t="s">
        <v>253</v>
      </c>
      <c r="G6056" s="214" t="s">
        <v>21</v>
      </c>
      <c r="H6056" s="214" t="s">
        <v>53</v>
      </c>
      <c r="I6056" s="214" t="s">
        <v>20</v>
      </c>
      <c r="J6056" s="214">
        <v>35</v>
      </c>
      <c r="K6056" s="214">
        <v>30</v>
      </c>
      <c r="L6056" s="214">
        <v>63</v>
      </c>
      <c r="M6056" s="214">
        <v>9</v>
      </c>
      <c r="N6056" s="214">
        <v>10</v>
      </c>
      <c r="O6056" s="214">
        <v>16.600000000000001</v>
      </c>
      <c r="P6056" s="214">
        <v>0</v>
      </c>
      <c r="Q6056" s="214">
        <v>18.2</v>
      </c>
      <c r="R6056" s="214">
        <v>18.2</v>
      </c>
      <c r="S6056" s="214">
        <v>20.5</v>
      </c>
      <c r="T6056" s="214">
        <v>2.2000000000000002</v>
      </c>
      <c r="U6056" s="214" t="s">
        <v>140</v>
      </c>
      <c r="V6056" s="214" t="s">
        <v>140</v>
      </c>
      <c r="W6056" s="214" t="s">
        <v>140</v>
      </c>
      <c r="X6056" s="214" t="s">
        <v>140</v>
      </c>
    </row>
    <row r="6057" spans="1:24" x14ac:dyDescent="0.25">
      <c r="A6057" t="str">
        <f t="shared" si="95"/>
        <v>YAG5EULevel 7MaleSport and exercise sciencesAll</v>
      </c>
      <c r="B6057" s="214" t="s">
        <v>251</v>
      </c>
      <c r="C6057" s="214" t="s">
        <v>184</v>
      </c>
      <c r="D6057" s="214">
        <v>5</v>
      </c>
      <c r="E6057" s="214" t="s">
        <v>122</v>
      </c>
      <c r="F6057" s="214" t="s">
        <v>253</v>
      </c>
      <c r="G6057" s="214" t="s">
        <v>22</v>
      </c>
      <c r="H6057" s="214" t="s">
        <v>53</v>
      </c>
      <c r="I6057" s="214" t="s">
        <v>20</v>
      </c>
      <c r="J6057" s="214">
        <v>50</v>
      </c>
      <c r="K6057" s="214">
        <v>50</v>
      </c>
      <c r="L6057" s="214">
        <v>52.6</v>
      </c>
      <c r="M6057" s="214">
        <v>5.9</v>
      </c>
      <c r="N6057" s="214">
        <v>20</v>
      </c>
      <c r="O6057" s="214">
        <v>24.2</v>
      </c>
      <c r="P6057" s="214">
        <v>2.1</v>
      </c>
      <c r="Q6057" s="214">
        <v>21</v>
      </c>
      <c r="R6057" s="214">
        <v>21</v>
      </c>
      <c r="S6057" s="214">
        <v>21</v>
      </c>
      <c r="T6057" s="214">
        <v>0</v>
      </c>
      <c r="U6057" s="214" t="s">
        <v>140</v>
      </c>
      <c r="V6057" s="214" t="s">
        <v>140</v>
      </c>
      <c r="W6057" s="214" t="s">
        <v>140</v>
      </c>
      <c r="X6057" s="214" t="s">
        <v>140</v>
      </c>
    </row>
    <row r="6058" spans="1:24" x14ac:dyDescent="0.25">
      <c r="A6058" t="str">
        <f t="shared" si="95"/>
        <v>YAG5EULevel 7FemaleVeterinary sciencesAll</v>
      </c>
      <c r="B6058" s="214" t="s">
        <v>251</v>
      </c>
      <c r="C6058" s="214" t="s">
        <v>184</v>
      </c>
      <c r="D6058" s="214">
        <v>5</v>
      </c>
      <c r="E6058" s="214" t="s">
        <v>122</v>
      </c>
      <c r="F6058" s="214" t="s">
        <v>253</v>
      </c>
      <c r="G6058" s="214" t="s">
        <v>21</v>
      </c>
      <c r="H6058" s="214" t="s">
        <v>57</v>
      </c>
      <c r="I6058" s="214" t="s">
        <v>20</v>
      </c>
      <c r="J6058" s="214">
        <v>10</v>
      </c>
      <c r="K6058" s="214">
        <v>5</v>
      </c>
      <c r="L6058" s="214">
        <v>28.6</v>
      </c>
      <c r="M6058" s="214">
        <v>22.2</v>
      </c>
      <c r="N6058" s="214">
        <v>5</v>
      </c>
      <c r="O6058" s="214">
        <v>28.6</v>
      </c>
      <c r="P6058" s="214">
        <v>0</v>
      </c>
      <c r="Q6058" s="214">
        <v>28.6</v>
      </c>
      <c r="R6058" s="214">
        <v>42.9</v>
      </c>
      <c r="S6058" s="214">
        <v>42.9</v>
      </c>
      <c r="T6058" s="214">
        <v>14.3</v>
      </c>
      <c r="U6058" s="214" t="s">
        <v>140</v>
      </c>
      <c r="V6058" s="214" t="s">
        <v>140</v>
      </c>
      <c r="W6058" s="214" t="s">
        <v>140</v>
      </c>
      <c r="X6058" s="214" t="s">
        <v>140</v>
      </c>
    </row>
    <row r="6059" spans="1:24" x14ac:dyDescent="0.25">
      <c r="A6059" t="str">
        <f t="shared" si="95"/>
        <v>YAG5EULevel 7MaleVeterinary sciencesAll</v>
      </c>
      <c r="B6059" s="214" t="s">
        <v>251</v>
      </c>
      <c r="C6059" s="214" t="s">
        <v>184</v>
      </c>
      <c r="D6059" s="214">
        <v>5</v>
      </c>
      <c r="E6059" s="214" t="s">
        <v>122</v>
      </c>
      <c r="F6059" s="214" t="s">
        <v>253</v>
      </c>
      <c r="G6059" s="214" t="s">
        <v>22</v>
      </c>
      <c r="H6059" s="214" t="s">
        <v>57</v>
      </c>
      <c r="I6059" s="214" t="s">
        <v>20</v>
      </c>
      <c r="J6059" s="214">
        <v>5</v>
      </c>
      <c r="K6059" s="214">
        <v>5</v>
      </c>
      <c r="L6059" s="214">
        <v>40</v>
      </c>
      <c r="M6059" s="214">
        <v>0</v>
      </c>
      <c r="N6059" s="214">
        <v>5</v>
      </c>
      <c r="O6059" s="214">
        <v>0</v>
      </c>
      <c r="P6059" s="214">
        <v>20</v>
      </c>
      <c r="Q6059" s="214">
        <v>40</v>
      </c>
      <c r="R6059" s="214">
        <v>40</v>
      </c>
      <c r="S6059" s="214">
        <v>40</v>
      </c>
      <c r="T6059" s="214">
        <v>0</v>
      </c>
      <c r="U6059" s="214" t="s">
        <v>140</v>
      </c>
      <c r="V6059" s="214" t="s">
        <v>140</v>
      </c>
      <c r="W6059" s="214" t="s">
        <v>140</v>
      </c>
      <c r="X6059" s="214" t="s">
        <v>140</v>
      </c>
    </row>
    <row r="6060" spans="1:24" x14ac:dyDescent="0.25">
      <c r="A6060" t="str">
        <f t="shared" si="95"/>
        <v>YAG5EULevel 8FemaleAgriculture, food and related studiesAll</v>
      </c>
      <c r="B6060" s="214" t="s">
        <v>251</v>
      </c>
      <c r="C6060" s="214" t="s">
        <v>184</v>
      </c>
      <c r="D6060" s="214">
        <v>5</v>
      </c>
      <c r="E6060" s="214" t="s">
        <v>122</v>
      </c>
      <c r="F6060" s="214" t="s">
        <v>248</v>
      </c>
      <c r="G6060" s="214" t="s">
        <v>21</v>
      </c>
      <c r="H6060" s="214" t="s">
        <v>59</v>
      </c>
      <c r="I6060" s="214" t="s">
        <v>20</v>
      </c>
      <c r="J6060" s="214">
        <v>10</v>
      </c>
      <c r="K6060" s="214">
        <v>10</v>
      </c>
      <c r="L6060" s="214">
        <v>40</v>
      </c>
      <c r="M6060" s="214">
        <v>16.7</v>
      </c>
      <c r="N6060" s="214">
        <v>5</v>
      </c>
      <c r="O6060" s="214">
        <v>10</v>
      </c>
      <c r="P6060" s="214">
        <v>0</v>
      </c>
      <c r="Q6060" s="214">
        <v>50</v>
      </c>
      <c r="R6060" s="214">
        <v>50</v>
      </c>
      <c r="S6060" s="214">
        <v>50</v>
      </c>
      <c r="T6060" s="214">
        <v>0</v>
      </c>
      <c r="U6060" s="214" t="s">
        <v>140</v>
      </c>
      <c r="V6060" s="214" t="s">
        <v>140</v>
      </c>
      <c r="W6060" s="214" t="s">
        <v>140</v>
      </c>
      <c r="X6060" s="214" t="s">
        <v>140</v>
      </c>
    </row>
    <row r="6061" spans="1:24" x14ac:dyDescent="0.25">
      <c r="A6061" t="str">
        <f t="shared" si="95"/>
        <v>YAG5EULevel 8MaleAgriculture, food and related studiesAll</v>
      </c>
      <c r="B6061" s="214" t="s">
        <v>251</v>
      </c>
      <c r="C6061" s="214" t="s">
        <v>184</v>
      </c>
      <c r="D6061" s="214">
        <v>5</v>
      </c>
      <c r="E6061" s="214" t="s">
        <v>122</v>
      </c>
      <c r="F6061" s="214" t="s">
        <v>248</v>
      </c>
      <c r="G6061" s="214" t="s">
        <v>22</v>
      </c>
      <c r="H6061" s="214" t="s">
        <v>59</v>
      </c>
      <c r="I6061" s="214" t="s">
        <v>20</v>
      </c>
      <c r="J6061" s="214">
        <v>5</v>
      </c>
      <c r="K6061" s="214">
        <v>5</v>
      </c>
      <c r="L6061" s="214">
        <v>33.299999999999997</v>
      </c>
      <c r="M6061" s="214">
        <v>7.7</v>
      </c>
      <c r="N6061" s="214">
        <v>5</v>
      </c>
      <c r="O6061" s="214">
        <v>16.7</v>
      </c>
      <c r="P6061" s="214">
        <v>0</v>
      </c>
      <c r="Q6061" s="214">
        <v>33.299999999999997</v>
      </c>
      <c r="R6061" s="214">
        <v>33.299999999999997</v>
      </c>
      <c r="S6061" s="214">
        <v>50</v>
      </c>
      <c r="T6061" s="214">
        <v>16.7</v>
      </c>
      <c r="U6061" s="214" t="s">
        <v>140</v>
      </c>
      <c r="V6061" s="214" t="s">
        <v>140</v>
      </c>
      <c r="W6061" s="214" t="s">
        <v>140</v>
      </c>
      <c r="X6061" s="214" t="s">
        <v>140</v>
      </c>
    </row>
    <row r="6062" spans="1:24" x14ac:dyDescent="0.25">
      <c r="A6062" t="str">
        <f t="shared" si="95"/>
        <v>YAG5EULevel 8FemaleAllied healthAll</v>
      </c>
      <c r="B6062" s="214" t="s">
        <v>251</v>
      </c>
      <c r="C6062" s="214" t="s">
        <v>184</v>
      </c>
      <c r="D6062" s="214">
        <v>5</v>
      </c>
      <c r="E6062" s="214" t="s">
        <v>122</v>
      </c>
      <c r="F6062" s="214" t="s">
        <v>248</v>
      </c>
      <c r="G6062" s="214" t="s">
        <v>21</v>
      </c>
      <c r="H6062" s="214" t="s">
        <v>142</v>
      </c>
      <c r="I6062" s="214" t="s">
        <v>20</v>
      </c>
      <c r="J6062" s="214">
        <v>25</v>
      </c>
      <c r="K6062" s="214">
        <v>20</v>
      </c>
      <c r="L6062" s="214">
        <v>42</v>
      </c>
      <c r="M6062" s="214">
        <v>19.5</v>
      </c>
      <c r="N6062" s="214">
        <v>10</v>
      </c>
      <c r="O6062" s="214">
        <v>26.6</v>
      </c>
      <c r="P6062" s="214">
        <v>2.4</v>
      </c>
      <c r="Q6062" s="214">
        <v>24.2</v>
      </c>
      <c r="R6062" s="214">
        <v>29</v>
      </c>
      <c r="S6062" s="214">
        <v>29</v>
      </c>
      <c r="T6062" s="214">
        <v>4.8</v>
      </c>
      <c r="U6062" s="214" t="s">
        <v>140</v>
      </c>
      <c r="V6062" s="214" t="s">
        <v>140</v>
      </c>
      <c r="W6062" s="214" t="s">
        <v>140</v>
      </c>
      <c r="X6062" s="214" t="s">
        <v>140</v>
      </c>
    </row>
    <row r="6063" spans="1:24" x14ac:dyDescent="0.25">
      <c r="A6063" t="str">
        <f t="shared" si="95"/>
        <v>YAG5EULevel 8MaleAllied healthAll</v>
      </c>
      <c r="B6063" s="214" t="s">
        <v>251</v>
      </c>
      <c r="C6063" s="214" t="s">
        <v>184</v>
      </c>
      <c r="D6063" s="214">
        <v>5</v>
      </c>
      <c r="E6063" s="214" t="s">
        <v>122</v>
      </c>
      <c r="F6063" s="214" t="s">
        <v>248</v>
      </c>
      <c r="G6063" s="214" t="s">
        <v>22</v>
      </c>
      <c r="H6063" s="214" t="s">
        <v>142</v>
      </c>
      <c r="I6063" s="214" t="s">
        <v>20</v>
      </c>
      <c r="J6063" s="214">
        <v>10</v>
      </c>
      <c r="K6063" s="214">
        <v>10</v>
      </c>
      <c r="L6063" s="214">
        <v>51.1</v>
      </c>
      <c r="M6063" s="214">
        <v>25.4</v>
      </c>
      <c r="N6063" s="214">
        <v>5</v>
      </c>
      <c r="O6063" s="214">
        <v>23.4</v>
      </c>
      <c r="P6063" s="214">
        <v>0</v>
      </c>
      <c r="Q6063" s="214">
        <v>12.8</v>
      </c>
      <c r="R6063" s="214">
        <v>25.5</v>
      </c>
      <c r="S6063" s="214">
        <v>25.5</v>
      </c>
      <c r="T6063" s="214">
        <v>12.8</v>
      </c>
      <c r="U6063" s="214" t="s">
        <v>140</v>
      </c>
      <c r="V6063" s="214" t="s">
        <v>140</v>
      </c>
      <c r="W6063" s="214" t="s">
        <v>140</v>
      </c>
      <c r="X6063" s="214" t="s">
        <v>140</v>
      </c>
    </row>
    <row r="6064" spans="1:24" x14ac:dyDescent="0.25">
      <c r="A6064" t="str">
        <f t="shared" si="95"/>
        <v>YAG5EULevel 8FemaleArchitecture, building and planningAll</v>
      </c>
      <c r="B6064" s="214" t="s">
        <v>251</v>
      </c>
      <c r="C6064" s="214" t="s">
        <v>184</v>
      </c>
      <c r="D6064" s="214">
        <v>5</v>
      </c>
      <c r="E6064" s="214" t="s">
        <v>122</v>
      </c>
      <c r="F6064" s="214" t="s">
        <v>248</v>
      </c>
      <c r="G6064" s="214" t="s">
        <v>21</v>
      </c>
      <c r="H6064" s="214" t="s">
        <v>74</v>
      </c>
      <c r="I6064" s="214" t="s">
        <v>20</v>
      </c>
      <c r="J6064" s="214">
        <v>15</v>
      </c>
      <c r="K6064" s="214">
        <v>15</v>
      </c>
      <c r="L6064" s="214">
        <v>46.2</v>
      </c>
      <c r="M6064" s="214">
        <v>7.1</v>
      </c>
      <c r="N6064" s="214">
        <v>5</v>
      </c>
      <c r="O6064" s="214">
        <v>0</v>
      </c>
      <c r="P6064" s="214">
        <v>0</v>
      </c>
      <c r="Q6064" s="214">
        <v>46.2</v>
      </c>
      <c r="R6064" s="214">
        <v>53.8</v>
      </c>
      <c r="S6064" s="214">
        <v>53.8</v>
      </c>
      <c r="T6064" s="214">
        <v>7.7</v>
      </c>
      <c r="U6064" s="214" t="s">
        <v>140</v>
      </c>
      <c r="V6064" s="214" t="s">
        <v>140</v>
      </c>
      <c r="W6064" s="214" t="s">
        <v>140</v>
      </c>
      <c r="X6064" s="214" t="s">
        <v>140</v>
      </c>
    </row>
    <row r="6065" spans="1:24" x14ac:dyDescent="0.25">
      <c r="A6065" t="str">
        <f t="shared" si="95"/>
        <v>YAG5EULevel 8MaleArchitecture, building and planningAll</v>
      </c>
      <c r="B6065" s="214" t="s">
        <v>251</v>
      </c>
      <c r="C6065" s="214" t="s">
        <v>184</v>
      </c>
      <c r="D6065" s="214">
        <v>5</v>
      </c>
      <c r="E6065" s="214" t="s">
        <v>122</v>
      </c>
      <c r="F6065" s="214" t="s">
        <v>248</v>
      </c>
      <c r="G6065" s="214" t="s">
        <v>22</v>
      </c>
      <c r="H6065" s="214" t="s">
        <v>74</v>
      </c>
      <c r="I6065" s="214" t="s">
        <v>20</v>
      </c>
      <c r="J6065" s="214">
        <v>5</v>
      </c>
      <c r="K6065" s="214">
        <v>5</v>
      </c>
      <c r="L6065" s="214">
        <v>54.5</v>
      </c>
      <c r="M6065" s="214">
        <v>21.4</v>
      </c>
      <c r="N6065" s="214">
        <v>0</v>
      </c>
      <c r="O6065" s="214">
        <v>18.2</v>
      </c>
      <c r="P6065" s="214">
        <v>0</v>
      </c>
      <c r="Q6065" s="214">
        <v>27.3</v>
      </c>
      <c r="R6065" s="214">
        <v>27.3</v>
      </c>
      <c r="S6065" s="214">
        <v>27.3</v>
      </c>
      <c r="T6065" s="214">
        <v>0</v>
      </c>
      <c r="U6065" s="214" t="s">
        <v>140</v>
      </c>
      <c r="V6065" s="214" t="s">
        <v>140</v>
      </c>
      <c r="W6065" s="214" t="s">
        <v>140</v>
      </c>
      <c r="X6065" s="214" t="s">
        <v>140</v>
      </c>
    </row>
    <row r="6066" spans="1:24" x14ac:dyDescent="0.25">
      <c r="A6066" t="str">
        <f t="shared" si="95"/>
        <v>YAG5EULevel 8FemaleBiosciencesAll</v>
      </c>
      <c r="B6066" s="214" t="s">
        <v>251</v>
      </c>
      <c r="C6066" s="214" t="s">
        <v>184</v>
      </c>
      <c r="D6066" s="214">
        <v>5</v>
      </c>
      <c r="E6066" s="214" t="s">
        <v>122</v>
      </c>
      <c r="F6066" s="214" t="s">
        <v>248</v>
      </c>
      <c r="G6066" s="214" t="s">
        <v>21</v>
      </c>
      <c r="H6066" s="214" t="s">
        <v>51</v>
      </c>
      <c r="I6066" s="214" t="s">
        <v>20</v>
      </c>
      <c r="J6066" s="214">
        <v>120</v>
      </c>
      <c r="K6066" s="214">
        <v>105</v>
      </c>
      <c r="L6066" s="214">
        <v>29.7</v>
      </c>
      <c r="M6066" s="214">
        <v>15.2</v>
      </c>
      <c r="N6066" s="214">
        <v>70</v>
      </c>
      <c r="O6066" s="214">
        <v>26.7</v>
      </c>
      <c r="P6066" s="214">
        <v>5.8</v>
      </c>
      <c r="Q6066" s="214">
        <v>33.9</v>
      </c>
      <c r="R6066" s="214">
        <v>36.799999999999997</v>
      </c>
      <c r="S6066" s="214">
        <v>37.799999999999997</v>
      </c>
      <c r="T6066" s="214">
        <v>3.9</v>
      </c>
      <c r="U6066" s="214">
        <v>30</v>
      </c>
      <c r="V6066" s="214">
        <v>28800</v>
      </c>
      <c r="W6066" s="214">
        <v>34700</v>
      </c>
      <c r="X6066" s="214">
        <v>38700</v>
      </c>
    </row>
    <row r="6067" spans="1:24" x14ac:dyDescent="0.25">
      <c r="A6067" t="str">
        <f t="shared" si="95"/>
        <v>YAG5EULevel 8MaleBiosciencesAll</v>
      </c>
      <c r="B6067" s="214" t="s">
        <v>251</v>
      </c>
      <c r="C6067" s="214" t="s">
        <v>184</v>
      </c>
      <c r="D6067" s="214">
        <v>5</v>
      </c>
      <c r="E6067" s="214" t="s">
        <v>122</v>
      </c>
      <c r="F6067" s="214" t="s">
        <v>248</v>
      </c>
      <c r="G6067" s="214" t="s">
        <v>22</v>
      </c>
      <c r="H6067" s="214" t="s">
        <v>51</v>
      </c>
      <c r="I6067" s="214" t="s">
        <v>20</v>
      </c>
      <c r="J6067" s="214">
        <v>95</v>
      </c>
      <c r="K6067" s="214">
        <v>85</v>
      </c>
      <c r="L6067" s="214">
        <v>32.299999999999997</v>
      </c>
      <c r="M6067" s="214">
        <v>10.5</v>
      </c>
      <c r="N6067" s="214">
        <v>55</v>
      </c>
      <c r="O6067" s="214">
        <v>30.2</v>
      </c>
      <c r="P6067" s="214">
        <v>4.8</v>
      </c>
      <c r="Q6067" s="214">
        <v>31.5</v>
      </c>
      <c r="R6067" s="214">
        <v>31.5</v>
      </c>
      <c r="S6067" s="214">
        <v>32.700000000000003</v>
      </c>
      <c r="T6067" s="214">
        <v>1.2</v>
      </c>
      <c r="U6067" s="214">
        <v>25</v>
      </c>
      <c r="V6067" s="214">
        <v>33600</v>
      </c>
      <c r="W6067" s="214">
        <v>39400</v>
      </c>
      <c r="X6067" s="214">
        <v>42000</v>
      </c>
    </row>
    <row r="6068" spans="1:24" x14ac:dyDescent="0.25">
      <c r="A6068" t="str">
        <f t="shared" si="95"/>
        <v>YAG5EULevel 8FemaleBusiness and managementAll</v>
      </c>
      <c r="B6068" s="214" t="s">
        <v>251</v>
      </c>
      <c r="C6068" s="214" t="s">
        <v>184</v>
      </c>
      <c r="D6068" s="214">
        <v>5</v>
      </c>
      <c r="E6068" s="214" t="s">
        <v>122</v>
      </c>
      <c r="F6068" s="214" t="s">
        <v>248</v>
      </c>
      <c r="G6068" s="214" t="s">
        <v>21</v>
      </c>
      <c r="H6068" s="214" t="s">
        <v>87</v>
      </c>
      <c r="I6068" s="214" t="s">
        <v>20</v>
      </c>
      <c r="J6068" s="214">
        <v>50</v>
      </c>
      <c r="K6068" s="214">
        <v>45</v>
      </c>
      <c r="L6068" s="214">
        <v>47.5</v>
      </c>
      <c r="M6068" s="214">
        <v>7.9</v>
      </c>
      <c r="N6068" s="214">
        <v>25</v>
      </c>
      <c r="O6068" s="214">
        <v>19.399999999999999</v>
      </c>
      <c r="P6068" s="214">
        <v>2.9</v>
      </c>
      <c r="Q6068" s="214">
        <v>25.9</v>
      </c>
      <c r="R6068" s="214">
        <v>30.2</v>
      </c>
      <c r="S6068" s="214">
        <v>30.2</v>
      </c>
      <c r="T6068" s="214">
        <v>4.3</v>
      </c>
      <c r="U6068" s="214">
        <v>10</v>
      </c>
      <c r="V6068" s="214">
        <v>32800</v>
      </c>
      <c r="W6068" s="214">
        <v>41600</v>
      </c>
      <c r="X6068" s="214">
        <v>52200</v>
      </c>
    </row>
    <row r="6069" spans="1:24" x14ac:dyDescent="0.25">
      <c r="A6069" t="str">
        <f t="shared" si="95"/>
        <v>YAG5EULevel 8MaleBusiness and managementAll</v>
      </c>
      <c r="B6069" s="214" t="s">
        <v>251</v>
      </c>
      <c r="C6069" s="214" t="s">
        <v>184</v>
      </c>
      <c r="D6069" s="214">
        <v>5</v>
      </c>
      <c r="E6069" s="214" t="s">
        <v>122</v>
      </c>
      <c r="F6069" s="214" t="s">
        <v>248</v>
      </c>
      <c r="G6069" s="214" t="s">
        <v>22</v>
      </c>
      <c r="H6069" s="214" t="s">
        <v>87</v>
      </c>
      <c r="I6069" s="214" t="s">
        <v>20</v>
      </c>
      <c r="J6069" s="214">
        <v>75</v>
      </c>
      <c r="K6069" s="214">
        <v>70</v>
      </c>
      <c r="L6069" s="214">
        <v>39.5</v>
      </c>
      <c r="M6069" s="214">
        <v>11.6</v>
      </c>
      <c r="N6069" s="214">
        <v>40</v>
      </c>
      <c r="O6069" s="214">
        <v>25.4</v>
      </c>
      <c r="P6069" s="214">
        <v>5.9</v>
      </c>
      <c r="Q6069" s="214">
        <v>26.3</v>
      </c>
      <c r="R6069" s="214">
        <v>29.3</v>
      </c>
      <c r="S6069" s="214">
        <v>29.3</v>
      </c>
      <c r="T6069" s="214">
        <v>2.9</v>
      </c>
      <c r="U6069" s="214">
        <v>15</v>
      </c>
      <c r="V6069" s="214">
        <v>39800</v>
      </c>
      <c r="W6069" s="214">
        <v>59500</v>
      </c>
      <c r="X6069" s="214">
        <v>66400</v>
      </c>
    </row>
    <row r="6070" spans="1:24" x14ac:dyDescent="0.25">
      <c r="A6070" t="str">
        <f t="shared" si="95"/>
        <v>YAG5EULevel 8FemaleCeltic studiesAll</v>
      </c>
      <c r="B6070" s="214" t="s">
        <v>251</v>
      </c>
      <c r="C6070" s="214" t="s">
        <v>184</v>
      </c>
      <c r="D6070" s="214">
        <v>5</v>
      </c>
      <c r="E6070" s="214" t="s">
        <v>122</v>
      </c>
      <c r="F6070" s="214" t="s">
        <v>248</v>
      </c>
      <c r="G6070" s="214" t="s">
        <v>21</v>
      </c>
      <c r="H6070" s="214" t="s">
        <v>92</v>
      </c>
      <c r="I6070" s="214" t="s">
        <v>20</v>
      </c>
      <c r="J6070" s="214">
        <v>0</v>
      </c>
      <c r="K6070" s="214" t="s">
        <v>140</v>
      </c>
      <c r="L6070" s="214" t="s">
        <v>140</v>
      </c>
      <c r="M6070" s="214" t="s">
        <v>140</v>
      </c>
      <c r="N6070" s="214" t="s">
        <v>140</v>
      </c>
      <c r="O6070" s="214" t="s">
        <v>140</v>
      </c>
      <c r="P6070" s="214" t="s">
        <v>140</v>
      </c>
      <c r="Q6070" s="214" t="s">
        <v>140</v>
      </c>
      <c r="R6070" s="214" t="s">
        <v>140</v>
      </c>
      <c r="S6070" s="214" t="s">
        <v>140</v>
      </c>
      <c r="T6070" s="214" t="s">
        <v>140</v>
      </c>
      <c r="U6070" s="214" t="s">
        <v>136</v>
      </c>
      <c r="V6070" s="214" t="s">
        <v>136</v>
      </c>
      <c r="W6070" s="214" t="s">
        <v>136</v>
      </c>
      <c r="X6070" s="214" t="s">
        <v>136</v>
      </c>
    </row>
    <row r="6071" spans="1:24" x14ac:dyDescent="0.25">
      <c r="A6071" t="str">
        <f t="shared" si="95"/>
        <v>YAG5EULevel 8FemaleChemistryAll</v>
      </c>
      <c r="B6071" s="214" t="s">
        <v>251</v>
      </c>
      <c r="C6071" s="214" t="s">
        <v>184</v>
      </c>
      <c r="D6071" s="214">
        <v>5</v>
      </c>
      <c r="E6071" s="214" t="s">
        <v>122</v>
      </c>
      <c r="F6071" s="214" t="s">
        <v>248</v>
      </c>
      <c r="G6071" s="214" t="s">
        <v>21</v>
      </c>
      <c r="H6071" s="214" t="s">
        <v>63</v>
      </c>
      <c r="I6071" s="214" t="s">
        <v>20</v>
      </c>
      <c r="J6071" s="214">
        <v>50</v>
      </c>
      <c r="K6071" s="214">
        <v>45</v>
      </c>
      <c r="L6071" s="214">
        <v>30.1</v>
      </c>
      <c r="M6071" s="214">
        <v>4.0999999999999996</v>
      </c>
      <c r="N6071" s="214">
        <v>30</v>
      </c>
      <c r="O6071" s="214">
        <v>35.5</v>
      </c>
      <c r="P6071" s="214">
        <v>2.2000000000000002</v>
      </c>
      <c r="Q6071" s="214">
        <v>29</v>
      </c>
      <c r="R6071" s="214">
        <v>32.299999999999997</v>
      </c>
      <c r="S6071" s="214">
        <v>32.299999999999997</v>
      </c>
      <c r="T6071" s="214">
        <v>3.2</v>
      </c>
      <c r="U6071" s="214">
        <v>10</v>
      </c>
      <c r="V6071" s="214">
        <v>24100</v>
      </c>
      <c r="W6071" s="214">
        <v>31400</v>
      </c>
      <c r="X6071" s="214">
        <v>44200</v>
      </c>
    </row>
    <row r="6072" spans="1:24" x14ac:dyDescent="0.25">
      <c r="A6072" t="str">
        <f t="shared" si="95"/>
        <v>YAG5EULevel 8MaleChemistryAll</v>
      </c>
      <c r="B6072" s="214" t="s">
        <v>251</v>
      </c>
      <c r="C6072" s="214" t="s">
        <v>184</v>
      </c>
      <c r="D6072" s="214">
        <v>5</v>
      </c>
      <c r="E6072" s="214" t="s">
        <v>122</v>
      </c>
      <c r="F6072" s="214" t="s">
        <v>248</v>
      </c>
      <c r="G6072" s="214" t="s">
        <v>22</v>
      </c>
      <c r="H6072" s="214" t="s">
        <v>63</v>
      </c>
      <c r="I6072" s="214" t="s">
        <v>20</v>
      </c>
      <c r="J6072" s="214">
        <v>60</v>
      </c>
      <c r="K6072" s="214">
        <v>55</v>
      </c>
      <c r="L6072" s="214">
        <v>34.299999999999997</v>
      </c>
      <c r="M6072" s="214">
        <v>5.0999999999999996</v>
      </c>
      <c r="N6072" s="214">
        <v>35</v>
      </c>
      <c r="O6072" s="214">
        <v>30.7</v>
      </c>
      <c r="P6072" s="214">
        <v>1.8</v>
      </c>
      <c r="Q6072" s="214">
        <v>33.1</v>
      </c>
      <c r="R6072" s="214">
        <v>33.1</v>
      </c>
      <c r="S6072" s="214">
        <v>33.1</v>
      </c>
      <c r="T6072" s="214">
        <v>0</v>
      </c>
      <c r="U6072" s="214">
        <v>20</v>
      </c>
      <c r="V6072" s="214">
        <v>33200</v>
      </c>
      <c r="W6072" s="214">
        <v>43100</v>
      </c>
      <c r="X6072" s="214">
        <v>61700</v>
      </c>
    </row>
    <row r="6073" spans="1:24" x14ac:dyDescent="0.25">
      <c r="A6073" t="str">
        <f t="shared" si="95"/>
        <v>YAG5EULevel 8FemaleCombined and general studiesAll</v>
      </c>
      <c r="B6073" s="214" t="s">
        <v>251</v>
      </c>
      <c r="C6073" s="214" t="s">
        <v>184</v>
      </c>
      <c r="D6073" s="214">
        <v>5</v>
      </c>
      <c r="E6073" s="214" t="s">
        <v>122</v>
      </c>
      <c r="F6073" s="214" t="s">
        <v>248</v>
      </c>
      <c r="G6073" s="214" t="s">
        <v>21</v>
      </c>
      <c r="H6073" s="214" t="s">
        <v>103</v>
      </c>
      <c r="I6073" s="214" t="s">
        <v>20</v>
      </c>
      <c r="J6073" s="214">
        <v>0</v>
      </c>
      <c r="K6073" s="214" t="s">
        <v>140</v>
      </c>
      <c r="L6073" s="214" t="s">
        <v>140</v>
      </c>
      <c r="M6073" s="214" t="s">
        <v>140</v>
      </c>
      <c r="N6073" s="214" t="s">
        <v>140</v>
      </c>
      <c r="O6073" s="214" t="s">
        <v>140</v>
      </c>
      <c r="P6073" s="214" t="s">
        <v>140</v>
      </c>
      <c r="Q6073" s="214" t="s">
        <v>140</v>
      </c>
      <c r="R6073" s="214" t="s">
        <v>140</v>
      </c>
      <c r="S6073" s="214" t="s">
        <v>140</v>
      </c>
      <c r="T6073" s="214" t="s">
        <v>140</v>
      </c>
      <c r="U6073" s="214" t="s">
        <v>136</v>
      </c>
      <c r="V6073" s="214" t="s">
        <v>136</v>
      </c>
      <c r="W6073" s="214" t="s">
        <v>136</v>
      </c>
      <c r="X6073" s="214" t="s">
        <v>136</v>
      </c>
    </row>
    <row r="6074" spans="1:24" x14ac:dyDescent="0.25">
      <c r="A6074" t="str">
        <f t="shared" si="95"/>
        <v>YAG5EULevel 8FemaleComputingAll</v>
      </c>
      <c r="B6074" s="214" t="s">
        <v>251</v>
      </c>
      <c r="C6074" s="214" t="s">
        <v>184</v>
      </c>
      <c r="D6074" s="214">
        <v>5</v>
      </c>
      <c r="E6074" s="214" t="s">
        <v>122</v>
      </c>
      <c r="F6074" s="214" t="s">
        <v>248</v>
      </c>
      <c r="G6074" s="214" t="s">
        <v>21</v>
      </c>
      <c r="H6074" s="214" t="s">
        <v>71</v>
      </c>
      <c r="I6074" s="214" t="s">
        <v>20</v>
      </c>
      <c r="J6074" s="214">
        <v>25</v>
      </c>
      <c r="K6074" s="214">
        <v>25</v>
      </c>
      <c r="L6074" s="214">
        <v>24.1</v>
      </c>
      <c r="M6074" s="214">
        <v>4.0999999999999996</v>
      </c>
      <c r="N6074" s="214">
        <v>20</v>
      </c>
      <c r="O6074" s="214">
        <v>20.6</v>
      </c>
      <c r="P6074" s="214">
        <v>12.8</v>
      </c>
      <c r="Q6074" s="214">
        <v>42.6</v>
      </c>
      <c r="R6074" s="214">
        <v>42.6</v>
      </c>
      <c r="S6074" s="214">
        <v>42.6</v>
      </c>
      <c r="T6074" s="214">
        <v>0</v>
      </c>
      <c r="U6074" s="214" t="s">
        <v>140</v>
      </c>
      <c r="V6074" s="214" t="s">
        <v>140</v>
      </c>
      <c r="W6074" s="214" t="s">
        <v>140</v>
      </c>
      <c r="X6074" s="214" t="s">
        <v>140</v>
      </c>
    </row>
    <row r="6075" spans="1:24" x14ac:dyDescent="0.25">
      <c r="A6075" t="str">
        <f t="shared" si="95"/>
        <v>YAG5EULevel 8MaleComputingAll</v>
      </c>
      <c r="B6075" s="214" t="s">
        <v>251</v>
      </c>
      <c r="C6075" s="214" t="s">
        <v>184</v>
      </c>
      <c r="D6075" s="214">
        <v>5</v>
      </c>
      <c r="E6075" s="214" t="s">
        <v>122</v>
      </c>
      <c r="F6075" s="214" t="s">
        <v>248</v>
      </c>
      <c r="G6075" s="214" t="s">
        <v>22</v>
      </c>
      <c r="H6075" s="214" t="s">
        <v>71</v>
      </c>
      <c r="I6075" s="214" t="s">
        <v>20</v>
      </c>
      <c r="J6075" s="214">
        <v>75</v>
      </c>
      <c r="K6075" s="214">
        <v>65</v>
      </c>
      <c r="L6075" s="214">
        <v>26.8</v>
      </c>
      <c r="M6075" s="214">
        <v>13.7</v>
      </c>
      <c r="N6075" s="214">
        <v>45</v>
      </c>
      <c r="O6075" s="214">
        <v>29.9</v>
      </c>
      <c r="P6075" s="214">
        <v>3.2</v>
      </c>
      <c r="Q6075" s="214">
        <v>35.4</v>
      </c>
      <c r="R6075" s="214">
        <v>40.200000000000003</v>
      </c>
      <c r="S6075" s="214">
        <v>40.200000000000003</v>
      </c>
      <c r="T6075" s="214">
        <v>4.8</v>
      </c>
      <c r="U6075" s="214">
        <v>20</v>
      </c>
      <c r="V6075" s="214">
        <v>44500</v>
      </c>
      <c r="W6075" s="214">
        <v>50700</v>
      </c>
      <c r="X6075" s="214">
        <v>126300</v>
      </c>
    </row>
    <row r="6076" spans="1:24" x14ac:dyDescent="0.25">
      <c r="A6076" t="str">
        <f t="shared" ref="A6076:A6139" si="96">"YAG"&amp;D6076 &amp;E6076 &amp;F6076 &amp; G6076 &amp;H6076 &amp;I6076</f>
        <v>YAG5EULevel 8FemaleCreative arts and designAll</v>
      </c>
      <c r="B6076" s="214" t="s">
        <v>251</v>
      </c>
      <c r="C6076" s="214" t="s">
        <v>184</v>
      </c>
      <c r="D6076" s="214">
        <v>5</v>
      </c>
      <c r="E6076" s="214" t="s">
        <v>122</v>
      </c>
      <c r="F6076" s="214" t="s">
        <v>248</v>
      </c>
      <c r="G6076" s="214" t="s">
        <v>21</v>
      </c>
      <c r="H6076" s="214" t="s">
        <v>99</v>
      </c>
      <c r="I6076" s="214" t="s">
        <v>20</v>
      </c>
      <c r="J6076" s="214">
        <v>25</v>
      </c>
      <c r="K6076" s="214">
        <v>25</v>
      </c>
      <c r="L6076" s="214">
        <v>54.3</v>
      </c>
      <c r="M6076" s="214">
        <v>0</v>
      </c>
      <c r="N6076" s="214">
        <v>10</v>
      </c>
      <c r="O6076" s="214">
        <v>20.100000000000001</v>
      </c>
      <c r="P6076" s="214">
        <v>2.7</v>
      </c>
      <c r="Q6076" s="214">
        <v>22.9</v>
      </c>
      <c r="R6076" s="214">
        <v>22.9</v>
      </c>
      <c r="S6076" s="214">
        <v>22.9</v>
      </c>
      <c r="T6076" s="214">
        <v>0</v>
      </c>
      <c r="U6076" s="214" t="s">
        <v>140</v>
      </c>
      <c r="V6076" s="214" t="s">
        <v>140</v>
      </c>
      <c r="W6076" s="214" t="s">
        <v>140</v>
      </c>
      <c r="X6076" s="214" t="s">
        <v>140</v>
      </c>
    </row>
    <row r="6077" spans="1:24" x14ac:dyDescent="0.25">
      <c r="A6077" t="str">
        <f t="shared" si="96"/>
        <v>YAG5EULevel 8MaleCreative arts and designAll</v>
      </c>
      <c r="B6077" s="214" t="s">
        <v>251</v>
      </c>
      <c r="C6077" s="214" t="s">
        <v>184</v>
      </c>
      <c r="D6077" s="214">
        <v>5</v>
      </c>
      <c r="E6077" s="214" t="s">
        <v>122</v>
      </c>
      <c r="F6077" s="214" t="s">
        <v>248</v>
      </c>
      <c r="G6077" s="214" t="s">
        <v>22</v>
      </c>
      <c r="H6077" s="214" t="s">
        <v>99</v>
      </c>
      <c r="I6077" s="214" t="s">
        <v>20</v>
      </c>
      <c r="J6077" s="214">
        <v>15</v>
      </c>
      <c r="K6077" s="214">
        <v>15</v>
      </c>
      <c r="L6077" s="214">
        <v>30</v>
      </c>
      <c r="M6077" s="214">
        <v>13</v>
      </c>
      <c r="N6077" s="214">
        <v>10</v>
      </c>
      <c r="O6077" s="214">
        <v>22.5</v>
      </c>
      <c r="P6077" s="214">
        <v>7.5</v>
      </c>
      <c r="Q6077" s="214">
        <v>32.5</v>
      </c>
      <c r="R6077" s="214">
        <v>32.5</v>
      </c>
      <c r="S6077" s="214">
        <v>40</v>
      </c>
      <c r="T6077" s="214">
        <v>7.5</v>
      </c>
      <c r="U6077" s="214" t="s">
        <v>140</v>
      </c>
      <c r="V6077" s="214" t="s">
        <v>140</v>
      </c>
      <c r="W6077" s="214" t="s">
        <v>140</v>
      </c>
      <c r="X6077" s="214" t="s">
        <v>140</v>
      </c>
    </row>
    <row r="6078" spans="1:24" x14ac:dyDescent="0.25">
      <c r="A6078" t="str">
        <f t="shared" si="96"/>
        <v>YAG5EULevel 8FemaleEconomicsAll</v>
      </c>
      <c r="B6078" s="214" t="s">
        <v>251</v>
      </c>
      <c r="C6078" s="214" t="s">
        <v>184</v>
      </c>
      <c r="D6078" s="214">
        <v>5</v>
      </c>
      <c r="E6078" s="214" t="s">
        <v>122</v>
      </c>
      <c r="F6078" s="214" t="s">
        <v>248</v>
      </c>
      <c r="G6078" s="214" t="s">
        <v>21</v>
      </c>
      <c r="H6078" s="214" t="s">
        <v>79</v>
      </c>
      <c r="I6078" s="214" t="s">
        <v>20</v>
      </c>
      <c r="J6078" s="214">
        <v>25</v>
      </c>
      <c r="K6078" s="214">
        <v>20</v>
      </c>
      <c r="L6078" s="214">
        <v>45.5</v>
      </c>
      <c r="M6078" s="214">
        <v>8.3000000000000007</v>
      </c>
      <c r="N6078" s="214">
        <v>10</v>
      </c>
      <c r="O6078" s="214">
        <v>22.7</v>
      </c>
      <c r="P6078" s="214">
        <v>0</v>
      </c>
      <c r="Q6078" s="214">
        <v>31.8</v>
      </c>
      <c r="R6078" s="214">
        <v>31.8</v>
      </c>
      <c r="S6078" s="214">
        <v>31.8</v>
      </c>
      <c r="T6078" s="214">
        <v>0</v>
      </c>
      <c r="U6078" s="214" t="s">
        <v>140</v>
      </c>
      <c r="V6078" s="214" t="s">
        <v>140</v>
      </c>
      <c r="W6078" s="214" t="s">
        <v>140</v>
      </c>
      <c r="X6078" s="214" t="s">
        <v>140</v>
      </c>
    </row>
    <row r="6079" spans="1:24" x14ac:dyDescent="0.25">
      <c r="A6079" t="str">
        <f t="shared" si="96"/>
        <v>YAG5EULevel 8MaleEconomicsAll</v>
      </c>
      <c r="B6079" s="214" t="s">
        <v>251</v>
      </c>
      <c r="C6079" s="214" t="s">
        <v>184</v>
      </c>
      <c r="D6079" s="214">
        <v>5</v>
      </c>
      <c r="E6079" s="214" t="s">
        <v>122</v>
      </c>
      <c r="F6079" s="214" t="s">
        <v>248</v>
      </c>
      <c r="G6079" s="214" t="s">
        <v>22</v>
      </c>
      <c r="H6079" s="214" t="s">
        <v>79</v>
      </c>
      <c r="I6079" s="214" t="s">
        <v>20</v>
      </c>
      <c r="J6079" s="214">
        <v>50</v>
      </c>
      <c r="K6079" s="214">
        <v>40</v>
      </c>
      <c r="L6079" s="214">
        <v>14.2</v>
      </c>
      <c r="M6079" s="214">
        <v>11.5</v>
      </c>
      <c r="N6079" s="214">
        <v>35</v>
      </c>
      <c r="O6079" s="214">
        <v>41.9</v>
      </c>
      <c r="P6079" s="214">
        <v>2.4</v>
      </c>
      <c r="Q6079" s="214">
        <v>39.1</v>
      </c>
      <c r="R6079" s="214">
        <v>41.5</v>
      </c>
      <c r="S6079" s="214">
        <v>41.5</v>
      </c>
      <c r="T6079" s="214">
        <v>2.4</v>
      </c>
      <c r="U6079" s="214">
        <v>15</v>
      </c>
      <c r="V6079" s="214">
        <v>44500</v>
      </c>
      <c r="W6079" s="214">
        <v>49600</v>
      </c>
      <c r="X6079" s="214">
        <v>71300</v>
      </c>
    </row>
    <row r="6080" spans="1:24" x14ac:dyDescent="0.25">
      <c r="A6080" t="str">
        <f t="shared" si="96"/>
        <v>YAG5EULevel 8FemaleEducation and teachingAll</v>
      </c>
      <c r="B6080" s="214" t="s">
        <v>251</v>
      </c>
      <c r="C6080" s="214" t="s">
        <v>184</v>
      </c>
      <c r="D6080" s="214">
        <v>5</v>
      </c>
      <c r="E6080" s="214" t="s">
        <v>122</v>
      </c>
      <c r="F6080" s="214" t="s">
        <v>248</v>
      </c>
      <c r="G6080" s="214" t="s">
        <v>21</v>
      </c>
      <c r="H6080" s="214" t="s">
        <v>101</v>
      </c>
      <c r="I6080" s="214" t="s">
        <v>20</v>
      </c>
      <c r="J6080" s="214">
        <v>45</v>
      </c>
      <c r="K6080" s="214">
        <v>45</v>
      </c>
      <c r="L6080" s="214">
        <v>51.1</v>
      </c>
      <c r="M6080" s="214">
        <v>0</v>
      </c>
      <c r="N6080" s="214">
        <v>20</v>
      </c>
      <c r="O6080" s="214">
        <v>20</v>
      </c>
      <c r="P6080" s="214">
        <v>6.7</v>
      </c>
      <c r="Q6080" s="214">
        <v>15.6</v>
      </c>
      <c r="R6080" s="214">
        <v>20</v>
      </c>
      <c r="S6080" s="214">
        <v>22.2</v>
      </c>
      <c r="T6080" s="214">
        <v>6.7</v>
      </c>
      <c r="U6080" s="214" t="s">
        <v>140</v>
      </c>
      <c r="V6080" s="214" t="s">
        <v>140</v>
      </c>
      <c r="W6080" s="214" t="s">
        <v>140</v>
      </c>
      <c r="X6080" s="214" t="s">
        <v>140</v>
      </c>
    </row>
    <row r="6081" spans="1:24" x14ac:dyDescent="0.25">
      <c r="A6081" t="str">
        <f t="shared" si="96"/>
        <v>YAG5EULevel 8MaleEducation and teachingAll</v>
      </c>
      <c r="B6081" s="214" t="s">
        <v>251</v>
      </c>
      <c r="C6081" s="214" t="s">
        <v>184</v>
      </c>
      <c r="D6081" s="214">
        <v>5</v>
      </c>
      <c r="E6081" s="214" t="s">
        <v>122</v>
      </c>
      <c r="F6081" s="214" t="s">
        <v>248</v>
      </c>
      <c r="G6081" s="214" t="s">
        <v>22</v>
      </c>
      <c r="H6081" s="214" t="s">
        <v>101</v>
      </c>
      <c r="I6081" s="214" t="s">
        <v>20</v>
      </c>
      <c r="J6081" s="214">
        <v>20</v>
      </c>
      <c r="K6081" s="214">
        <v>20</v>
      </c>
      <c r="L6081" s="214">
        <v>80</v>
      </c>
      <c r="M6081" s="214">
        <v>4.8</v>
      </c>
      <c r="N6081" s="214">
        <v>5</v>
      </c>
      <c r="O6081" s="214">
        <v>10</v>
      </c>
      <c r="P6081" s="214">
        <v>0</v>
      </c>
      <c r="Q6081" s="214">
        <v>5</v>
      </c>
      <c r="R6081" s="214">
        <v>5</v>
      </c>
      <c r="S6081" s="214">
        <v>10</v>
      </c>
      <c r="T6081" s="214">
        <v>5</v>
      </c>
      <c r="U6081" s="214" t="s">
        <v>140</v>
      </c>
      <c r="V6081" s="214" t="s">
        <v>140</v>
      </c>
      <c r="W6081" s="214" t="s">
        <v>140</v>
      </c>
      <c r="X6081" s="214" t="s">
        <v>140</v>
      </c>
    </row>
    <row r="6082" spans="1:24" x14ac:dyDescent="0.25">
      <c r="A6082" t="str">
        <f t="shared" si="96"/>
        <v>YAG5EULevel 8FemaleEngineeringAll</v>
      </c>
      <c r="B6082" s="214" t="s">
        <v>251</v>
      </c>
      <c r="C6082" s="214" t="s">
        <v>184</v>
      </c>
      <c r="D6082" s="214">
        <v>5</v>
      </c>
      <c r="E6082" s="214" t="s">
        <v>122</v>
      </c>
      <c r="F6082" s="214" t="s">
        <v>248</v>
      </c>
      <c r="G6082" s="214" t="s">
        <v>21</v>
      </c>
      <c r="H6082" s="214" t="s">
        <v>68</v>
      </c>
      <c r="I6082" s="214" t="s">
        <v>20</v>
      </c>
      <c r="J6082" s="214">
        <v>70</v>
      </c>
      <c r="K6082" s="214">
        <v>65</v>
      </c>
      <c r="L6082" s="214">
        <v>21.4</v>
      </c>
      <c r="M6082" s="214">
        <v>10.3</v>
      </c>
      <c r="N6082" s="214">
        <v>50</v>
      </c>
      <c r="O6082" s="214">
        <v>29.2</v>
      </c>
      <c r="P6082" s="214">
        <v>5.7</v>
      </c>
      <c r="Q6082" s="214">
        <v>39.799999999999997</v>
      </c>
      <c r="R6082" s="214">
        <v>42.2</v>
      </c>
      <c r="S6082" s="214">
        <v>43.7</v>
      </c>
      <c r="T6082" s="214">
        <v>3.9</v>
      </c>
      <c r="U6082" s="214">
        <v>25</v>
      </c>
      <c r="V6082" s="214">
        <v>31000</v>
      </c>
      <c r="W6082" s="214">
        <v>40500</v>
      </c>
      <c r="X6082" s="214">
        <v>47400</v>
      </c>
    </row>
    <row r="6083" spans="1:24" x14ac:dyDescent="0.25">
      <c r="A6083" t="str">
        <f t="shared" si="96"/>
        <v>YAG5EULevel 8MaleEngineeringAll</v>
      </c>
      <c r="B6083" s="214" t="s">
        <v>251</v>
      </c>
      <c r="C6083" s="214" t="s">
        <v>184</v>
      </c>
      <c r="D6083" s="214">
        <v>5</v>
      </c>
      <c r="E6083" s="214" t="s">
        <v>122</v>
      </c>
      <c r="F6083" s="214" t="s">
        <v>248</v>
      </c>
      <c r="G6083" s="214" t="s">
        <v>22</v>
      </c>
      <c r="H6083" s="214" t="s">
        <v>68</v>
      </c>
      <c r="I6083" s="214" t="s">
        <v>20</v>
      </c>
      <c r="J6083" s="214">
        <v>230</v>
      </c>
      <c r="K6083" s="214">
        <v>205</v>
      </c>
      <c r="L6083" s="214">
        <v>31.1</v>
      </c>
      <c r="M6083" s="214">
        <v>10.1</v>
      </c>
      <c r="N6083" s="214">
        <v>140</v>
      </c>
      <c r="O6083" s="214">
        <v>25.1</v>
      </c>
      <c r="P6083" s="214">
        <v>0.5</v>
      </c>
      <c r="Q6083" s="214">
        <v>40.1</v>
      </c>
      <c r="R6083" s="214">
        <v>43.3</v>
      </c>
      <c r="S6083" s="214">
        <v>43.3</v>
      </c>
      <c r="T6083" s="214">
        <v>3.3</v>
      </c>
      <c r="U6083" s="214">
        <v>80</v>
      </c>
      <c r="V6083" s="214">
        <v>40200</v>
      </c>
      <c r="W6083" s="214">
        <v>48500</v>
      </c>
      <c r="X6083" s="214">
        <v>62800</v>
      </c>
    </row>
    <row r="6084" spans="1:24" x14ac:dyDescent="0.25">
      <c r="A6084" t="str">
        <f t="shared" si="96"/>
        <v>YAG5EULevel 8FemaleEnglish studiesAll</v>
      </c>
      <c r="B6084" s="214" t="s">
        <v>251</v>
      </c>
      <c r="C6084" s="214" t="s">
        <v>184</v>
      </c>
      <c r="D6084" s="214">
        <v>5</v>
      </c>
      <c r="E6084" s="214" t="s">
        <v>122</v>
      </c>
      <c r="F6084" s="214" t="s">
        <v>248</v>
      </c>
      <c r="G6084" s="214" t="s">
        <v>21</v>
      </c>
      <c r="H6084" s="214" t="s">
        <v>90</v>
      </c>
      <c r="I6084" s="214" t="s">
        <v>20</v>
      </c>
      <c r="J6084" s="214">
        <v>35</v>
      </c>
      <c r="K6084" s="214">
        <v>30</v>
      </c>
      <c r="L6084" s="214">
        <v>27.7</v>
      </c>
      <c r="M6084" s="214">
        <v>3</v>
      </c>
      <c r="N6084" s="214">
        <v>25</v>
      </c>
      <c r="O6084" s="214">
        <v>30.8</v>
      </c>
      <c r="P6084" s="214">
        <v>3.1</v>
      </c>
      <c r="Q6084" s="214">
        <v>35.4</v>
      </c>
      <c r="R6084" s="214">
        <v>38.5</v>
      </c>
      <c r="S6084" s="214">
        <v>38.5</v>
      </c>
      <c r="T6084" s="214">
        <v>3.1</v>
      </c>
      <c r="U6084" s="214">
        <v>10</v>
      </c>
      <c r="V6084" s="214">
        <v>27400</v>
      </c>
      <c r="W6084" s="214">
        <v>37200</v>
      </c>
      <c r="X6084" s="214">
        <v>43400</v>
      </c>
    </row>
    <row r="6085" spans="1:24" x14ac:dyDescent="0.25">
      <c r="A6085" t="str">
        <f t="shared" si="96"/>
        <v>YAG5EULevel 8MaleEnglish studiesAll</v>
      </c>
      <c r="B6085" s="214" t="s">
        <v>251</v>
      </c>
      <c r="C6085" s="214" t="s">
        <v>184</v>
      </c>
      <c r="D6085" s="214">
        <v>5</v>
      </c>
      <c r="E6085" s="214" t="s">
        <v>122</v>
      </c>
      <c r="F6085" s="214" t="s">
        <v>248</v>
      </c>
      <c r="G6085" s="214" t="s">
        <v>22</v>
      </c>
      <c r="H6085" s="214" t="s">
        <v>90</v>
      </c>
      <c r="I6085" s="214" t="s">
        <v>20</v>
      </c>
      <c r="J6085" s="214">
        <v>20</v>
      </c>
      <c r="K6085" s="214">
        <v>20</v>
      </c>
      <c r="L6085" s="214">
        <v>37</v>
      </c>
      <c r="M6085" s="214">
        <v>4.8</v>
      </c>
      <c r="N6085" s="214">
        <v>10</v>
      </c>
      <c r="O6085" s="214">
        <v>27.7</v>
      </c>
      <c r="P6085" s="214">
        <v>5</v>
      </c>
      <c r="Q6085" s="214">
        <v>20.2</v>
      </c>
      <c r="R6085" s="214">
        <v>30.3</v>
      </c>
      <c r="S6085" s="214">
        <v>30.3</v>
      </c>
      <c r="T6085" s="214">
        <v>10.1</v>
      </c>
      <c r="U6085" s="214" t="s">
        <v>140</v>
      </c>
      <c r="V6085" s="214" t="s">
        <v>140</v>
      </c>
      <c r="W6085" s="214" t="s">
        <v>140</v>
      </c>
      <c r="X6085" s="214" t="s">
        <v>140</v>
      </c>
    </row>
    <row r="6086" spans="1:24" x14ac:dyDescent="0.25">
      <c r="A6086" t="str">
        <f t="shared" si="96"/>
        <v>YAG5EULevel 8FemaleGeneral, applied and forensic sciencesAll</v>
      </c>
      <c r="B6086" s="214" t="s">
        <v>251</v>
      </c>
      <c r="C6086" s="214" t="s">
        <v>184</v>
      </c>
      <c r="D6086" s="214">
        <v>5</v>
      </c>
      <c r="E6086" s="214" t="s">
        <v>122</v>
      </c>
      <c r="F6086" s="214" t="s">
        <v>248</v>
      </c>
      <c r="G6086" s="214" t="s">
        <v>21</v>
      </c>
      <c r="H6086" s="214" t="s">
        <v>143</v>
      </c>
      <c r="I6086" s="214" t="s">
        <v>20</v>
      </c>
      <c r="J6086" s="214">
        <v>10</v>
      </c>
      <c r="K6086" s="214">
        <v>5</v>
      </c>
      <c r="L6086" s="214">
        <v>25</v>
      </c>
      <c r="M6086" s="214">
        <v>20</v>
      </c>
      <c r="N6086" s="214">
        <v>5</v>
      </c>
      <c r="O6086" s="214">
        <v>50</v>
      </c>
      <c r="P6086" s="214">
        <v>0</v>
      </c>
      <c r="Q6086" s="214">
        <v>25</v>
      </c>
      <c r="R6086" s="214">
        <v>25</v>
      </c>
      <c r="S6086" s="214">
        <v>25</v>
      </c>
      <c r="T6086" s="214">
        <v>0</v>
      </c>
      <c r="U6086" s="214" t="s">
        <v>140</v>
      </c>
      <c r="V6086" s="214" t="s">
        <v>140</v>
      </c>
      <c r="W6086" s="214" t="s">
        <v>140</v>
      </c>
      <c r="X6086" s="214" t="s">
        <v>140</v>
      </c>
    </row>
    <row r="6087" spans="1:24" x14ac:dyDescent="0.25">
      <c r="A6087" t="str">
        <f t="shared" si="96"/>
        <v>YAG5EULevel 8MaleGeneral, applied and forensic sciencesAll</v>
      </c>
      <c r="B6087" s="214" t="s">
        <v>251</v>
      </c>
      <c r="C6087" s="214" t="s">
        <v>184</v>
      </c>
      <c r="D6087" s="214">
        <v>5</v>
      </c>
      <c r="E6087" s="214" t="s">
        <v>122</v>
      </c>
      <c r="F6087" s="214" t="s">
        <v>248</v>
      </c>
      <c r="G6087" s="214" t="s">
        <v>22</v>
      </c>
      <c r="H6087" s="214" t="s">
        <v>143</v>
      </c>
      <c r="I6087" s="214" t="s">
        <v>20</v>
      </c>
      <c r="J6087" s="214">
        <v>0</v>
      </c>
      <c r="K6087" s="214">
        <v>0</v>
      </c>
      <c r="L6087" s="214">
        <v>100</v>
      </c>
      <c r="M6087" s="214">
        <v>0</v>
      </c>
      <c r="N6087" s="214">
        <v>0</v>
      </c>
      <c r="O6087" s="214">
        <v>0</v>
      </c>
      <c r="P6087" s="214">
        <v>0</v>
      </c>
      <c r="Q6087" s="214">
        <v>0</v>
      </c>
      <c r="R6087" s="214">
        <v>0</v>
      </c>
      <c r="S6087" s="214">
        <v>0</v>
      </c>
      <c r="T6087" s="214">
        <v>0</v>
      </c>
      <c r="U6087" s="214" t="s">
        <v>136</v>
      </c>
      <c r="V6087" s="214" t="s">
        <v>136</v>
      </c>
      <c r="W6087" s="214" t="s">
        <v>136</v>
      </c>
      <c r="X6087" s="214" t="s">
        <v>136</v>
      </c>
    </row>
    <row r="6088" spans="1:24" x14ac:dyDescent="0.25">
      <c r="A6088" t="str">
        <f t="shared" si="96"/>
        <v>YAG5EULevel 8FemaleGeography, earth and environmental studiesAll</v>
      </c>
      <c r="B6088" s="214" t="s">
        <v>251</v>
      </c>
      <c r="C6088" s="214" t="s">
        <v>184</v>
      </c>
      <c r="D6088" s="214">
        <v>5</v>
      </c>
      <c r="E6088" s="214" t="s">
        <v>122</v>
      </c>
      <c r="F6088" s="214" t="s">
        <v>248</v>
      </c>
      <c r="G6088" s="214" t="s">
        <v>21</v>
      </c>
      <c r="H6088" s="214" t="s">
        <v>144</v>
      </c>
      <c r="I6088" s="214" t="s">
        <v>20</v>
      </c>
      <c r="J6088" s="214">
        <v>40</v>
      </c>
      <c r="K6088" s="214">
        <v>30</v>
      </c>
      <c r="L6088" s="214">
        <v>32.799999999999997</v>
      </c>
      <c r="M6088" s="214">
        <v>24.7</v>
      </c>
      <c r="N6088" s="214">
        <v>20</v>
      </c>
      <c r="O6088" s="214">
        <v>40.6</v>
      </c>
      <c r="P6088" s="214">
        <v>12.5</v>
      </c>
      <c r="Q6088" s="214">
        <v>14.1</v>
      </c>
      <c r="R6088" s="214">
        <v>14.1</v>
      </c>
      <c r="S6088" s="214">
        <v>14.1</v>
      </c>
      <c r="T6088" s="214">
        <v>0</v>
      </c>
      <c r="U6088" s="214" t="s">
        <v>140</v>
      </c>
      <c r="V6088" s="214" t="s">
        <v>140</v>
      </c>
      <c r="W6088" s="214" t="s">
        <v>140</v>
      </c>
      <c r="X6088" s="214" t="s">
        <v>140</v>
      </c>
    </row>
    <row r="6089" spans="1:24" x14ac:dyDescent="0.25">
      <c r="A6089" t="str">
        <f t="shared" si="96"/>
        <v>YAG5EULevel 8MaleGeography, earth and environmental studiesAll</v>
      </c>
      <c r="B6089" s="214" t="s">
        <v>251</v>
      </c>
      <c r="C6089" s="214" t="s">
        <v>184</v>
      </c>
      <c r="D6089" s="214">
        <v>5</v>
      </c>
      <c r="E6089" s="214" t="s">
        <v>122</v>
      </c>
      <c r="F6089" s="214" t="s">
        <v>248</v>
      </c>
      <c r="G6089" s="214" t="s">
        <v>22</v>
      </c>
      <c r="H6089" s="214" t="s">
        <v>144</v>
      </c>
      <c r="I6089" s="214" t="s">
        <v>20</v>
      </c>
      <c r="J6089" s="214">
        <v>45</v>
      </c>
      <c r="K6089" s="214">
        <v>35</v>
      </c>
      <c r="L6089" s="214">
        <v>47.5</v>
      </c>
      <c r="M6089" s="214">
        <v>16</v>
      </c>
      <c r="N6089" s="214">
        <v>20</v>
      </c>
      <c r="O6089" s="214">
        <v>27.2</v>
      </c>
      <c r="P6089" s="214">
        <v>2.7</v>
      </c>
      <c r="Q6089" s="214">
        <v>22.6</v>
      </c>
      <c r="R6089" s="214">
        <v>22.6</v>
      </c>
      <c r="S6089" s="214">
        <v>22.6</v>
      </c>
      <c r="T6089" s="214">
        <v>0</v>
      </c>
      <c r="U6089" s="214" t="s">
        <v>140</v>
      </c>
      <c r="V6089" s="214" t="s">
        <v>140</v>
      </c>
      <c r="W6089" s="214" t="s">
        <v>140</v>
      </c>
      <c r="X6089" s="214" t="s">
        <v>140</v>
      </c>
    </row>
    <row r="6090" spans="1:24" x14ac:dyDescent="0.25">
      <c r="A6090" t="str">
        <f t="shared" si="96"/>
        <v>YAG5EULevel 8FemaleHealth and social careAll</v>
      </c>
      <c r="B6090" s="214" t="s">
        <v>251</v>
      </c>
      <c r="C6090" s="214" t="s">
        <v>184</v>
      </c>
      <c r="D6090" s="214">
        <v>5</v>
      </c>
      <c r="E6090" s="214" t="s">
        <v>122</v>
      </c>
      <c r="F6090" s="214" t="s">
        <v>248</v>
      </c>
      <c r="G6090" s="214" t="s">
        <v>21</v>
      </c>
      <c r="H6090" s="214" t="s">
        <v>83</v>
      </c>
      <c r="I6090" s="214" t="s">
        <v>20</v>
      </c>
      <c r="J6090" s="214">
        <v>5</v>
      </c>
      <c r="K6090" s="214">
        <v>0</v>
      </c>
      <c r="L6090" s="214">
        <v>60</v>
      </c>
      <c r="M6090" s="214">
        <v>28.6</v>
      </c>
      <c r="N6090" s="214">
        <v>0</v>
      </c>
      <c r="O6090" s="214">
        <v>0</v>
      </c>
      <c r="P6090" s="214">
        <v>0</v>
      </c>
      <c r="Q6090" s="214">
        <v>40</v>
      </c>
      <c r="R6090" s="214">
        <v>40</v>
      </c>
      <c r="S6090" s="214">
        <v>40</v>
      </c>
      <c r="T6090" s="214">
        <v>0</v>
      </c>
      <c r="U6090" s="214" t="s">
        <v>140</v>
      </c>
      <c r="V6090" s="214" t="s">
        <v>140</v>
      </c>
      <c r="W6090" s="214" t="s">
        <v>140</v>
      </c>
      <c r="X6090" s="214" t="s">
        <v>140</v>
      </c>
    </row>
    <row r="6091" spans="1:24" x14ac:dyDescent="0.25">
      <c r="A6091" t="str">
        <f t="shared" si="96"/>
        <v>YAG5EULevel 8MaleHealth and social careAll</v>
      </c>
      <c r="B6091" s="214" t="s">
        <v>251</v>
      </c>
      <c r="C6091" s="214" t="s">
        <v>184</v>
      </c>
      <c r="D6091" s="214">
        <v>5</v>
      </c>
      <c r="E6091" s="214" t="s">
        <v>122</v>
      </c>
      <c r="F6091" s="214" t="s">
        <v>248</v>
      </c>
      <c r="G6091" s="214" t="s">
        <v>22</v>
      </c>
      <c r="H6091" s="214" t="s">
        <v>83</v>
      </c>
      <c r="I6091" s="214" t="s">
        <v>20</v>
      </c>
      <c r="J6091" s="214">
        <v>5</v>
      </c>
      <c r="K6091" s="214">
        <v>5</v>
      </c>
      <c r="L6091" s="214">
        <v>50</v>
      </c>
      <c r="M6091" s="214">
        <v>0</v>
      </c>
      <c r="N6091" s="214">
        <v>0</v>
      </c>
      <c r="O6091" s="214">
        <v>25</v>
      </c>
      <c r="P6091" s="214">
        <v>0</v>
      </c>
      <c r="Q6091" s="214">
        <v>25</v>
      </c>
      <c r="R6091" s="214">
        <v>25</v>
      </c>
      <c r="S6091" s="214">
        <v>25</v>
      </c>
      <c r="T6091" s="214">
        <v>0</v>
      </c>
      <c r="U6091" s="214" t="s">
        <v>140</v>
      </c>
      <c r="V6091" s="214" t="s">
        <v>140</v>
      </c>
      <c r="W6091" s="214" t="s">
        <v>140</v>
      </c>
      <c r="X6091" s="214" t="s">
        <v>140</v>
      </c>
    </row>
    <row r="6092" spans="1:24" x14ac:dyDescent="0.25">
      <c r="A6092" t="str">
        <f t="shared" si="96"/>
        <v>YAG5EULevel 8FemaleHistory and archaeologyAll</v>
      </c>
      <c r="B6092" s="214" t="s">
        <v>251</v>
      </c>
      <c r="C6092" s="214" t="s">
        <v>184</v>
      </c>
      <c r="D6092" s="214">
        <v>5</v>
      </c>
      <c r="E6092" s="214" t="s">
        <v>122</v>
      </c>
      <c r="F6092" s="214" t="s">
        <v>248</v>
      </c>
      <c r="G6092" s="214" t="s">
        <v>21</v>
      </c>
      <c r="H6092" s="214" t="s">
        <v>95</v>
      </c>
      <c r="I6092" s="214" t="s">
        <v>20</v>
      </c>
      <c r="J6092" s="214">
        <v>60</v>
      </c>
      <c r="K6092" s="214">
        <v>55</v>
      </c>
      <c r="L6092" s="214">
        <v>30.9</v>
      </c>
      <c r="M6092" s="214">
        <v>10.1</v>
      </c>
      <c r="N6092" s="214">
        <v>35</v>
      </c>
      <c r="O6092" s="214">
        <v>39.4</v>
      </c>
      <c r="P6092" s="214">
        <v>3.8</v>
      </c>
      <c r="Q6092" s="214">
        <v>24.1</v>
      </c>
      <c r="R6092" s="214">
        <v>24.1</v>
      </c>
      <c r="S6092" s="214">
        <v>25.9</v>
      </c>
      <c r="T6092" s="214">
        <v>1.9</v>
      </c>
      <c r="U6092" s="214" t="s">
        <v>140</v>
      </c>
      <c r="V6092" s="214" t="s">
        <v>140</v>
      </c>
      <c r="W6092" s="214" t="s">
        <v>140</v>
      </c>
      <c r="X6092" s="214" t="s">
        <v>140</v>
      </c>
    </row>
    <row r="6093" spans="1:24" x14ac:dyDescent="0.25">
      <c r="A6093" t="str">
        <f t="shared" si="96"/>
        <v>YAG5EULevel 8MaleHistory and archaeologyAll</v>
      </c>
      <c r="B6093" s="214" t="s">
        <v>251</v>
      </c>
      <c r="C6093" s="214" t="s">
        <v>184</v>
      </c>
      <c r="D6093" s="214">
        <v>5</v>
      </c>
      <c r="E6093" s="214" t="s">
        <v>122</v>
      </c>
      <c r="F6093" s="214" t="s">
        <v>248</v>
      </c>
      <c r="G6093" s="214" t="s">
        <v>22</v>
      </c>
      <c r="H6093" s="214" t="s">
        <v>95</v>
      </c>
      <c r="I6093" s="214" t="s">
        <v>20</v>
      </c>
      <c r="J6093" s="214">
        <v>45</v>
      </c>
      <c r="K6093" s="214">
        <v>35</v>
      </c>
      <c r="L6093" s="214">
        <v>41.6</v>
      </c>
      <c r="M6093" s="214">
        <v>18.3</v>
      </c>
      <c r="N6093" s="214">
        <v>20</v>
      </c>
      <c r="O6093" s="214">
        <v>39.200000000000003</v>
      </c>
      <c r="P6093" s="214">
        <v>0</v>
      </c>
      <c r="Q6093" s="214">
        <v>10.7</v>
      </c>
      <c r="R6093" s="214">
        <v>16.3</v>
      </c>
      <c r="S6093" s="214">
        <v>19.100000000000001</v>
      </c>
      <c r="T6093" s="214">
        <v>8.4</v>
      </c>
      <c r="U6093" s="214" t="s">
        <v>140</v>
      </c>
      <c r="V6093" s="214" t="s">
        <v>140</v>
      </c>
      <c r="W6093" s="214" t="s">
        <v>140</v>
      </c>
      <c r="X6093" s="214" t="s">
        <v>140</v>
      </c>
    </row>
    <row r="6094" spans="1:24" x14ac:dyDescent="0.25">
      <c r="A6094" t="str">
        <f t="shared" si="96"/>
        <v>YAG5EULevel 8FemaleLanguages and area studiesAll</v>
      </c>
      <c r="B6094" s="214" t="s">
        <v>251</v>
      </c>
      <c r="C6094" s="214" t="s">
        <v>184</v>
      </c>
      <c r="D6094" s="214">
        <v>5</v>
      </c>
      <c r="E6094" s="214" t="s">
        <v>122</v>
      </c>
      <c r="F6094" s="214" t="s">
        <v>248</v>
      </c>
      <c r="G6094" s="214" t="s">
        <v>21</v>
      </c>
      <c r="H6094" s="214" t="s">
        <v>168</v>
      </c>
      <c r="I6094" s="214" t="s">
        <v>20</v>
      </c>
      <c r="J6094" s="214">
        <v>60</v>
      </c>
      <c r="K6094" s="214">
        <v>55</v>
      </c>
      <c r="L6094" s="214">
        <v>21.7</v>
      </c>
      <c r="M6094" s="214">
        <v>14.5</v>
      </c>
      <c r="N6094" s="214">
        <v>40</v>
      </c>
      <c r="O6094" s="214">
        <v>28.3</v>
      </c>
      <c r="P6094" s="214">
        <v>3.8</v>
      </c>
      <c r="Q6094" s="214">
        <v>44.3</v>
      </c>
      <c r="R6094" s="214">
        <v>46.2</v>
      </c>
      <c r="S6094" s="214">
        <v>46.2</v>
      </c>
      <c r="T6094" s="214">
        <v>1.9</v>
      </c>
      <c r="U6094" s="214">
        <v>25</v>
      </c>
      <c r="V6094" s="214">
        <v>15500</v>
      </c>
      <c r="W6094" s="214">
        <v>28800</v>
      </c>
      <c r="X6094" s="214">
        <v>33900</v>
      </c>
    </row>
    <row r="6095" spans="1:24" x14ac:dyDescent="0.25">
      <c r="A6095" t="str">
        <f t="shared" si="96"/>
        <v>YAG5EULevel 8MaleLanguages and area studiesAll</v>
      </c>
      <c r="B6095" s="214" t="s">
        <v>251</v>
      </c>
      <c r="C6095" s="214" t="s">
        <v>184</v>
      </c>
      <c r="D6095" s="214">
        <v>5</v>
      </c>
      <c r="E6095" s="214" t="s">
        <v>122</v>
      </c>
      <c r="F6095" s="214" t="s">
        <v>248</v>
      </c>
      <c r="G6095" s="214" t="s">
        <v>22</v>
      </c>
      <c r="H6095" s="214" t="s">
        <v>168</v>
      </c>
      <c r="I6095" s="214" t="s">
        <v>20</v>
      </c>
      <c r="J6095" s="214">
        <v>35</v>
      </c>
      <c r="K6095" s="214">
        <v>30</v>
      </c>
      <c r="L6095" s="214">
        <v>39.299999999999997</v>
      </c>
      <c r="M6095" s="214">
        <v>12.2</v>
      </c>
      <c r="N6095" s="214">
        <v>20</v>
      </c>
      <c r="O6095" s="214">
        <v>36.4</v>
      </c>
      <c r="P6095" s="214">
        <v>0</v>
      </c>
      <c r="Q6095" s="214">
        <v>24.3</v>
      </c>
      <c r="R6095" s="214">
        <v>24.3</v>
      </c>
      <c r="S6095" s="214">
        <v>24.3</v>
      </c>
      <c r="T6095" s="214">
        <v>0</v>
      </c>
      <c r="U6095" s="214" t="s">
        <v>140</v>
      </c>
      <c r="V6095" s="214" t="s">
        <v>140</v>
      </c>
      <c r="W6095" s="214" t="s">
        <v>140</v>
      </c>
      <c r="X6095" s="214" t="s">
        <v>140</v>
      </c>
    </row>
    <row r="6096" spans="1:24" x14ac:dyDescent="0.25">
      <c r="A6096" t="str">
        <f t="shared" si="96"/>
        <v>YAG5EULevel 8FemaleLawAll</v>
      </c>
      <c r="B6096" s="214" t="s">
        <v>251</v>
      </c>
      <c r="C6096" s="214" t="s">
        <v>184</v>
      </c>
      <c r="D6096" s="214">
        <v>5</v>
      </c>
      <c r="E6096" s="214" t="s">
        <v>122</v>
      </c>
      <c r="F6096" s="214" t="s">
        <v>248</v>
      </c>
      <c r="G6096" s="214" t="s">
        <v>21</v>
      </c>
      <c r="H6096" s="214" t="s">
        <v>85</v>
      </c>
      <c r="I6096" s="214" t="s">
        <v>20</v>
      </c>
      <c r="J6096" s="214">
        <v>25</v>
      </c>
      <c r="K6096" s="214">
        <v>20</v>
      </c>
      <c r="L6096" s="214">
        <v>22.7</v>
      </c>
      <c r="M6096" s="214">
        <v>12</v>
      </c>
      <c r="N6096" s="214">
        <v>15</v>
      </c>
      <c r="O6096" s="214">
        <v>18.2</v>
      </c>
      <c r="P6096" s="214">
        <v>0</v>
      </c>
      <c r="Q6096" s="214">
        <v>50</v>
      </c>
      <c r="R6096" s="214">
        <v>59.1</v>
      </c>
      <c r="S6096" s="214">
        <v>59.1</v>
      </c>
      <c r="T6096" s="214">
        <v>9.1</v>
      </c>
      <c r="U6096" s="214">
        <v>10</v>
      </c>
      <c r="V6096" s="214">
        <v>42000</v>
      </c>
      <c r="W6096" s="214">
        <v>53300</v>
      </c>
      <c r="X6096" s="214">
        <v>75600</v>
      </c>
    </row>
    <row r="6097" spans="1:24" x14ac:dyDescent="0.25">
      <c r="A6097" t="str">
        <f t="shared" si="96"/>
        <v>YAG5EULevel 8MaleLawAll</v>
      </c>
      <c r="B6097" s="214" t="s">
        <v>251</v>
      </c>
      <c r="C6097" s="214" t="s">
        <v>184</v>
      </c>
      <c r="D6097" s="214">
        <v>5</v>
      </c>
      <c r="E6097" s="214" t="s">
        <v>122</v>
      </c>
      <c r="F6097" s="214" t="s">
        <v>248</v>
      </c>
      <c r="G6097" s="214" t="s">
        <v>22</v>
      </c>
      <c r="H6097" s="214" t="s">
        <v>85</v>
      </c>
      <c r="I6097" s="214" t="s">
        <v>20</v>
      </c>
      <c r="J6097" s="214">
        <v>20</v>
      </c>
      <c r="K6097" s="214">
        <v>15</v>
      </c>
      <c r="L6097" s="214">
        <v>57.1</v>
      </c>
      <c r="M6097" s="214">
        <v>26.3</v>
      </c>
      <c r="N6097" s="214">
        <v>5</v>
      </c>
      <c r="O6097" s="214">
        <v>14.3</v>
      </c>
      <c r="P6097" s="214">
        <v>0</v>
      </c>
      <c r="Q6097" s="214">
        <v>28.6</v>
      </c>
      <c r="R6097" s="214">
        <v>28.6</v>
      </c>
      <c r="S6097" s="214">
        <v>28.6</v>
      </c>
      <c r="T6097" s="214">
        <v>0</v>
      </c>
      <c r="U6097" s="214" t="s">
        <v>140</v>
      </c>
      <c r="V6097" s="214" t="s">
        <v>140</v>
      </c>
      <c r="W6097" s="214" t="s">
        <v>140</v>
      </c>
      <c r="X6097" s="214" t="s">
        <v>140</v>
      </c>
    </row>
    <row r="6098" spans="1:24" x14ac:dyDescent="0.25">
      <c r="A6098" t="str">
        <f t="shared" si="96"/>
        <v>YAG5EULevel 8FemaleMaterials and technologyAll</v>
      </c>
      <c r="B6098" s="214" t="s">
        <v>251</v>
      </c>
      <c r="C6098" s="214" t="s">
        <v>184</v>
      </c>
      <c r="D6098" s="214">
        <v>5</v>
      </c>
      <c r="E6098" s="214" t="s">
        <v>122</v>
      </c>
      <c r="F6098" s="214" t="s">
        <v>248</v>
      </c>
      <c r="G6098" s="214" t="s">
        <v>21</v>
      </c>
      <c r="H6098" s="214" t="s">
        <v>145</v>
      </c>
      <c r="I6098" s="214" t="s">
        <v>20</v>
      </c>
      <c r="J6098" s="214">
        <v>20</v>
      </c>
      <c r="K6098" s="214">
        <v>15</v>
      </c>
      <c r="L6098" s="214">
        <v>41.7</v>
      </c>
      <c r="M6098" s="214">
        <v>11.1</v>
      </c>
      <c r="N6098" s="214">
        <v>10</v>
      </c>
      <c r="O6098" s="214">
        <v>33.299999999999997</v>
      </c>
      <c r="P6098" s="214">
        <v>2.1</v>
      </c>
      <c r="Q6098" s="214">
        <v>22.9</v>
      </c>
      <c r="R6098" s="214">
        <v>22.9</v>
      </c>
      <c r="S6098" s="214">
        <v>22.9</v>
      </c>
      <c r="T6098" s="214">
        <v>0</v>
      </c>
      <c r="U6098" s="214" t="s">
        <v>140</v>
      </c>
      <c r="V6098" s="214" t="s">
        <v>140</v>
      </c>
      <c r="W6098" s="214" t="s">
        <v>140</v>
      </c>
      <c r="X6098" s="214" t="s">
        <v>140</v>
      </c>
    </row>
    <row r="6099" spans="1:24" x14ac:dyDescent="0.25">
      <c r="A6099" t="str">
        <f t="shared" si="96"/>
        <v>YAG5EULevel 8MaleMaterials and technologyAll</v>
      </c>
      <c r="B6099" s="214" t="s">
        <v>251</v>
      </c>
      <c r="C6099" s="214" t="s">
        <v>184</v>
      </c>
      <c r="D6099" s="214">
        <v>5</v>
      </c>
      <c r="E6099" s="214" t="s">
        <v>122</v>
      </c>
      <c r="F6099" s="214" t="s">
        <v>248</v>
      </c>
      <c r="G6099" s="214" t="s">
        <v>22</v>
      </c>
      <c r="H6099" s="214" t="s">
        <v>145</v>
      </c>
      <c r="I6099" s="214" t="s">
        <v>20</v>
      </c>
      <c r="J6099" s="214">
        <v>30</v>
      </c>
      <c r="K6099" s="214">
        <v>25</v>
      </c>
      <c r="L6099" s="214">
        <v>54.5</v>
      </c>
      <c r="M6099" s="214">
        <v>14.2</v>
      </c>
      <c r="N6099" s="214">
        <v>10</v>
      </c>
      <c r="O6099" s="214">
        <v>22.1</v>
      </c>
      <c r="P6099" s="214">
        <v>4.0999999999999996</v>
      </c>
      <c r="Q6099" s="214">
        <v>13.8</v>
      </c>
      <c r="R6099" s="214">
        <v>15.2</v>
      </c>
      <c r="S6099" s="214">
        <v>19.3</v>
      </c>
      <c r="T6099" s="214">
        <v>5.5</v>
      </c>
      <c r="U6099" s="214" t="s">
        <v>140</v>
      </c>
      <c r="V6099" s="214" t="s">
        <v>140</v>
      </c>
      <c r="W6099" s="214" t="s">
        <v>140</v>
      </c>
      <c r="X6099" s="214" t="s">
        <v>140</v>
      </c>
    </row>
    <row r="6100" spans="1:24" x14ac:dyDescent="0.25">
      <c r="A6100" t="str">
        <f t="shared" si="96"/>
        <v>YAG5EULevel 8FemaleMathematical sciencesAll</v>
      </c>
      <c r="B6100" s="214" t="s">
        <v>251</v>
      </c>
      <c r="C6100" s="214" t="s">
        <v>184</v>
      </c>
      <c r="D6100" s="214">
        <v>5</v>
      </c>
      <c r="E6100" s="214" t="s">
        <v>122</v>
      </c>
      <c r="F6100" s="214" t="s">
        <v>248</v>
      </c>
      <c r="G6100" s="214" t="s">
        <v>21</v>
      </c>
      <c r="H6100" s="214" t="s">
        <v>66</v>
      </c>
      <c r="I6100" s="214" t="s">
        <v>20</v>
      </c>
      <c r="J6100" s="214">
        <v>20</v>
      </c>
      <c r="K6100" s="214">
        <v>15</v>
      </c>
      <c r="L6100" s="214">
        <v>36.5</v>
      </c>
      <c r="M6100" s="214">
        <v>21.2</v>
      </c>
      <c r="N6100" s="214">
        <v>10</v>
      </c>
      <c r="O6100" s="214">
        <v>34.6</v>
      </c>
      <c r="P6100" s="214">
        <v>0</v>
      </c>
      <c r="Q6100" s="214">
        <v>28.9</v>
      </c>
      <c r="R6100" s="214">
        <v>28.9</v>
      </c>
      <c r="S6100" s="214">
        <v>28.9</v>
      </c>
      <c r="T6100" s="214">
        <v>0</v>
      </c>
      <c r="U6100" s="214" t="s">
        <v>140</v>
      </c>
      <c r="V6100" s="214" t="s">
        <v>140</v>
      </c>
      <c r="W6100" s="214" t="s">
        <v>140</v>
      </c>
      <c r="X6100" s="214" t="s">
        <v>140</v>
      </c>
    </row>
    <row r="6101" spans="1:24" x14ac:dyDescent="0.25">
      <c r="A6101" t="str">
        <f t="shared" si="96"/>
        <v>YAG5EULevel 8MaleMathematical sciencesAll</v>
      </c>
      <c r="B6101" s="214" t="s">
        <v>251</v>
      </c>
      <c r="C6101" s="214" t="s">
        <v>184</v>
      </c>
      <c r="D6101" s="214">
        <v>5</v>
      </c>
      <c r="E6101" s="214" t="s">
        <v>122</v>
      </c>
      <c r="F6101" s="214" t="s">
        <v>248</v>
      </c>
      <c r="G6101" s="214" t="s">
        <v>22</v>
      </c>
      <c r="H6101" s="214" t="s">
        <v>66</v>
      </c>
      <c r="I6101" s="214" t="s">
        <v>20</v>
      </c>
      <c r="J6101" s="214">
        <v>75</v>
      </c>
      <c r="K6101" s="214">
        <v>60</v>
      </c>
      <c r="L6101" s="214">
        <v>29.5</v>
      </c>
      <c r="M6101" s="214">
        <v>16.7</v>
      </c>
      <c r="N6101" s="214">
        <v>45</v>
      </c>
      <c r="O6101" s="214">
        <v>35.200000000000003</v>
      </c>
      <c r="P6101" s="214">
        <v>1.6</v>
      </c>
      <c r="Q6101" s="214">
        <v>30.4</v>
      </c>
      <c r="R6101" s="214">
        <v>33.6</v>
      </c>
      <c r="S6101" s="214">
        <v>33.6</v>
      </c>
      <c r="T6101" s="214">
        <v>3.2</v>
      </c>
      <c r="U6101" s="214">
        <v>20</v>
      </c>
      <c r="V6101" s="214">
        <v>36500</v>
      </c>
      <c r="W6101" s="214">
        <v>49800</v>
      </c>
      <c r="X6101" s="214">
        <v>85400</v>
      </c>
    </row>
    <row r="6102" spans="1:24" x14ac:dyDescent="0.25">
      <c r="A6102" t="str">
        <f t="shared" si="96"/>
        <v>YAG5EULevel 8FemaleMedia, journalism and communicationsAll</v>
      </c>
      <c r="B6102" s="214" t="s">
        <v>251</v>
      </c>
      <c r="C6102" s="214" t="s">
        <v>184</v>
      </c>
      <c r="D6102" s="214">
        <v>5</v>
      </c>
      <c r="E6102" s="214" t="s">
        <v>122</v>
      </c>
      <c r="F6102" s="214" t="s">
        <v>248</v>
      </c>
      <c r="G6102" s="214" t="s">
        <v>21</v>
      </c>
      <c r="H6102" s="214" t="s">
        <v>146</v>
      </c>
      <c r="I6102" s="214" t="s">
        <v>20</v>
      </c>
      <c r="J6102" s="214">
        <v>15</v>
      </c>
      <c r="K6102" s="214">
        <v>15</v>
      </c>
      <c r="L6102" s="214">
        <v>27.3</v>
      </c>
      <c r="M6102" s="214">
        <v>7.2</v>
      </c>
      <c r="N6102" s="214">
        <v>10</v>
      </c>
      <c r="O6102" s="214">
        <v>31.2</v>
      </c>
      <c r="P6102" s="214">
        <v>7.8</v>
      </c>
      <c r="Q6102" s="214">
        <v>33.700000000000003</v>
      </c>
      <c r="R6102" s="214">
        <v>33.700000000000003</v>
      </c>
      <c r="S6102" s="214">
        <v>33.700000000000003</v>
      </c>
      <c r="T6102" s="214">
        <v>0</v>
      </c>
      <c r="U6102" s="214" t="s">
        <v>140</v>
      </c>
      <c r="V6102" s="214" t="s">
        <v>140</v>
      </c>
      <c r="W6102" s="214" t="s">
        <v>140</v>
      </c>
      <c r="X6102" s="214" t="s">
        <v>140</v>
      </c>
    </row>
    <row r="6103" spans="1:24" x14ac:dyDescent="0.25">
      <c r="A6103" t="str">
        <f t="shared" si="96"/>
        <v>YAG5EULevel 8MaleMedia, journalism and communicationsAll</v>
      </c>
      <c r="B6103" s="214" t="s">
        <v>251</v>
      </c>
      <c r="C6103" s="214" t="s">
        <v>184</v>
      </c>
      <c r="D6103" s="214">
        <v>5</v>
      </c>
      <c r="E6103" s="214" t="s">
        <v>122</v>
      </c>
      <c r="F6103" s="214" t="s">
        <v>248</v>
      </c>
      <c r="G6103" s="214" t="s">
        <v>22</v>
      </c>
      <c r="H6103" s="214" t="s">
        <v>146</v>
      </c>
      <c r="I6103" s="214" t="s">
        <v>20</v>
      </c>
      <c r="J6103" s="214">
        <v>10</v>
      </c>
      <c r="K6103" s="214">
        <v>10</v>
      </c>
      <c r="L6103" s="214">
        <v>38.299999999999997</v>
      </c>
      <c r="M6103" s="214">
        <v>27.7</v>
      </c>
      <c r="N6103" s="214">
        <v>5</v>
      </c>
      <c r="O6103" s="214">
        <v>31.9</v>
      </c>
      <c r="P6103" s="214">
        <v>0</v>
      </c>
      <c r="Q6103" s="214">
        <v>17</v>
      </c>
      <c r="R6103" s="214">
        <v>29.8</v>
      </c>
      <c r="S6103" s="214">
        <v>29.8</v>
      </c>
      <c r="T6103" s="214">
        <v>12.8</v>
      </c>
      <c r="U6103" s="214" t="s">
        <v>140</v>
      </c>
      <c r="V6103" s="214" t="s">
        <v>140</v>
      </c>
      <c r="W6103" s="214" t="s">
        <v>140</v>
      </c>
      <c r="X6103" s="214" t="s">
        <v>140</v>
      </c>
    </row>
    <row r="6104" spans="1:24" x14ac:dyDescent="0.25">
      <c r="A6104" t="str">
        <f t="shared" si="96"/>
        <v>YAG5EULevel 8FemaleMedical sciencesAll</v>
      </c>
      <c r="B6104" s="214" t="s">
        <v>251</v>
      </c>
      <c r="C6104" s="214" t="s">
        <v>184</v>
      </c>
      <c r="D6104" s="214">
        <v>5</v>
      </c>
      <c r="E6104" s="214" t="s">
        <v>122</v>
      </c>
      <c r="F6104" s="214" t="s">
        <v>248</v>
      </c>
      <c r="G6104" s="214" t="s">
        <v>21</v>
      </c>
      <c r="H6104" s="214" t="s">
        <v>147</v>
      </c>
      <c r="I6104" s="214" t="s">
        <v>20</v>
      </c>
      <c r="J6104" s="214">
        <v>20</v>
      </c>
      <c r="K6104" s="214">
        <v>20</v>
      </c>
      <c r="L6104" s="214">
        <v>11.9</v>
      </c>
      <c r="M6104" s="214">
        <v>9.1999999999999993</v>
      </c>
      <c r="N6104" s="214">
        <v>15</v>
      </c>
      <c r="O6104" s="214">
        <v>42.4</v>
      </c>
      <c r="P6104" s="214">
        <v>2.5</v>
      </c>
      <c r="Q6104" s="214">
        <v>43.2</v>
      </c>
      <c r="R6104" s="214">
        <v>43.2</v>
      </c>
      <c r="S6104" s="214">
        <v>43.2</v>
      </c>
      <c r="T6104" s="214">
        <v>0</v>
      </c>
      <c r="U6104" s="214" t="s">
        <v>140</v>
      </c>
      <c r="V6104" s="214" t="s">
        <v>140</v>
      </c>
      <c r="W6104" s="214" t="s">
        <v>140</v>
      </c>
      <c r="X6104" s="214" t="s">
        <v>140</v>
      </c>
    </row>
    <row r="6105" spans="1:24" x14ac:dyDescent="0.25">
      <c r="A6105" t="str">
        <f t="shared" si="96"/>
        <v>YAG5EULevel 8MaleMedical sciencesAll</v>
      </c>
      <c r="B6105" s="214" t="s">
        <v>251</v>
      </c>
      <c r="C6105" s="214" t="s">
        <v>184</v>
      </c>
      <c r="D6105" s="214">
        <v>5</v>
      </c>
      <c r="E6105" s="214" t="s">
        <v>122</v>
      </c>
      <c r="F6105" s="214" t="s">
        <v>248</v>
      </c>
      <c r="G6105" s="214" t="s">
        <v>22</v>
      </c>
      <c r="H6105" s="214" t="s">
        <v>147</v>
      </c>
      <c r="I6105" s="214" t="s">
        <v>20</v>
      </c>
      <c r="J6105" s="214">
        <v>20</v>
      </c>
      <c r="K6105" s="214">
        <v>20</v>
      </c>
      <c r="L6105" s="214">
        <v>25.4</v>
      </c>
      <c r="M6105" s="214">
        <v>4.5</v>
      </c>
      <c r="N6105" s="214">
        <v>15</v>
      </c>
      <c r="O6105" s="214">
        <v>25.4</v>
      </c>
      <c r="P6105" s="214">
        <v>11.9</v>
      </c>
      <c r="Q6105" s="214">
        <v>37.299999999999997</v>
      </c>
      <c r="R6105" s="214">
        <v>37.299999999999997</v>
      </c>
      <c r="S6105" s="214">
        <v>37.299999999999997</v>
      </c>
      <c r="T6105" s="214">
        <v>0</v>
      </c>
      <c r="U6105" s="214" t="s">
        <v>140</v>
      </c>
      <c r="V6105" s="214" t="s">
        <v>140</v>
      </c>
      <c r="W6105" s="214" t="s">
        <v>140</v>
      </c>
      <c r="X6105" s="214" t="s">
        <v>140</v>
      </c>
    </row>
    <row r="6106" spans="1:24" x14ac:dyDescent="0.25">
      <c r="A6106" t="str">
        <f t="shared" si="96"/>
        <v>YAG5EULevel 8FemaleMedicine and dentistryAll</v>
      </c>
      <c r="B6106" s="214" t="s">
        <v>251</v>
      </c>
      <c r="C6106" s="214" t="s">
        <v>184</v>
      </c>
      <c r="D6106" s="214">
        <v>5</v>
      </c>
      <c r="E6106" s="214" t="s">
        <v>122</v>
      </c>
      <c r="F6106" s="214" t="s">
        <v>248</v>
      </c>
      <c r="G6106" s="214" t="s">
        <v>21</v>
      </c>
      <c r="H6106" s="214" t="s">
        <v>45</v>
      </c>
      <c r="I6106" s="214" t="s">
        <v>20</v>
      </c>
      <c r="J6106" s="214">
        <v>115</v>
      </c>
      <c r="K6106" s="214">
        <v>100</v>
      </c>
      <c r="L6106" s="214">
        <v>22.1</v>
      </c>
      <c r="M6106" s="214">
        <v>12.6</v>
      </c>
      <c r="N6106" s="214">
        <v>80</v>
      </c>
      <c r="O6106" s="214">
        <v>25.6</v>
      </c>
      <c r="P6106" s="214">
        <v>5</v>
      </c>
      <c r="Q6106" s="214">
        <v>43.3</v>
      </c>
      <c r="R6106" s="214">
        <v>47.2</v>
      </c>
      <c r="S6106" s="214">
        <v>47.2</v>
      </c>
      <c r="T6106" s="214">
        <v>4</v>
      </c>
      <c r="U6106" s="214">
        <v>40</v>
      </c>
      <c r="V6106" s="214">
        <v>33900</v>
      </c>
      <c r="W6106" s="214">
        <v>40900</v>
      </c>
      <c r="X6106" s="214">
        <v>55800</v>
      </c>
    </row>
    <row r="6107" spans="1:24" x14ac:dyDescent="0.25">
      <c r="A6107" t="str">
        <f t="shared" si="96"/>
        <v>YAG5EULevel 8MaleMedicine and dentistryAll</v>
      </c>
      <c r="B6107" s="214" t="s">
        <v>251</v>
      </c>
      <c r="C6107" s="214" t="s">
        <v>184</v>
      </c>
      <c r="D6107" s="214">
        <v>5</v>
      </c>
      <c r="E6107" s="214" t="s">
        <v>122</v>
      </c>
      <c r="F6107" s="214" t="s">
        <v>248</v>
      </c>
      <c r="G6107" s="214" t="s">
        <v>22</v>
      </c>
      <c r="H6107" s="214" t="s">
        <v>45</v>
      </c>
      <c r="I6107" s="214" t="s">
        <v>20</v>
      </c>
      <c r="J6107" s="214">
        <v>80</v>
      </c>
      <c r="K6107" s="214">
        <v>60</v>
      </c>
      <c r="L6107" s="214">
        <v>15.1</v>
      </c>
      <c r="M6107" s="214">
        <v>22.1</v>
      </c>
      <c r="N6107" s="214">
        <v>50</v>
      </c>
      <c r="O6107" s="214">
        <v>19.399999999999999</v>
      </c>
      <c r="P6107" s="214">
        <v>7.3</v>
      </c>
      <c r="Q6107" s="214">
        <v>53.4</v>
      </c>
      <c r="R6107" s="214">
        <v>58.2</v>
      </c>
      <c r="S6107" s="214">
        <v>58.2</v>
      </c>
      <c r="T6107" s="214">
        <v>4.9000000000000004</v>
      </c>
      <c r="U6107" s="214">
        <v>35</v>
      </c>
      <c r="V6107" s="214">
        <v>38300</v>
      </c>
      <c r="W6107" s="214">
        <v>47100</v>
      </c>
      <c r="X6107" s="214">
        <v>66400</v>
      </c>
    </row>
    <row r="6108" spans="1:24" x14ac:dyDescent="0.25">
      <c r="A6108" t="str">
        <f t="shared" si="96"/>
        <v>YAG5EULevel 8FemaleNursing and midwiferyAll</v>
      </c>
      <c r="B6108" s="214" t="s">
        <v>251</v>
      </c>
      <c r="C6108" s="214" t="s">
        <v>184</v>
      </c>
      <c r="D6108" s="214">
        <v>5</v>
      </c>
      <c r="E6108" s="214" t="s">
        <v>122</v>
      </c>
      <c r="F6108" s="214" t="s">
        <v>248</v>
      </c>
      <c r="G6108" s="214" t="s">
        <v>21</v>
      </c>
      <c r="H6108" s="214" t="s">
        <v>148</v>
      </c>
      <c r="I6108" s="214" t="s">
        <v>20</v>
      </c>
      <c r="J6108" s="214">
        <v>0</v>
      </c>
      <c r="K6108" s="214" t="s">
        <v>140</v>
      </c>
      <c r="L6108" s="214" t="s">
        <v>140</v>
      </c>
      <c r="M6108" s="214" t="s">
        <v>140</v>
      </c>
      <c r="N6108" s="214" t="s">
        <v>140</v>
      </c>
      <c r="O6108" s="214" t="s">
        <v>140</v>
      </c>
      <c r="P6108" s="214" t="s">
        <v>140</v>
      </c>
      <c r="Q6108" s="214" t="s">
        <v>140</v>
      </c>
      <c r="R6108" s="214" t="s">
        <v>140</v>
      </c>
      <c r="S6108" s="214" t="s">
        <v>140</v>
      </c>
      <c r="T6108" s="214" t="s">
        <v>140</v>
      </c>
      <c r="U6108" s="214" t="s">
        <v>136</v>
      </c>
      <c r="V6108" s="214" t="s">
        <v>136</v>
      </c>
      <c r="W6108" s="214" t="s">
        <v>136</v>
      </c>
      <c r="X6108" s="214" t="s">
        <v>136</v>
      </c>
    </row>
    <row r="6109" spans="1:24" x14ac:dyDescent="0.25">
      <c r="A6109" t="str">
        <f t="shared" si="96"/>
        <v>YAG5EULevel 8MaleNursing and midwiferyAll</v>
      </c>
      <c r="B6109" s="214" t="s">
        <v>251</v>
      </c>
      <c r="C6109" s="214" t="s">
        <v>184</v>
      </c>
      <c r="D6109" s="214">
        <v>5</v>
      </c>
      <c r="E6109" s="214" t="s">
        <v>122</v>
      </c>
      <c r="F6109" s="214" t="s">
        <v>248</v>
      </c>
      <c r="G6109" s="214" t="s">
        <v>22</v>
      </c>
      <c r="H6109" s="214" t="s">
        <v>148</v>
      </c>
      <c r="I6109" s="214" t="s">
        <v>20</v>
      </c>
      <c r="J6109" s="214">
        <v>0</v>
      </c>
      <c r="K6109" s="214" t="s">
        <v>140</v>
      </c>
      <c r="L6109" s="214" t="s">
        <v>140</v>
      </c>
      <c r="M6109" s="214" t="s">
        <v>140</v>
      </c>
      <c r="N6109" s="214" t="s">
        <v>140</v>
      </c>
      <c r="O6109" s="214" t="s">
        <v>140</v>
      </c>
      <c r="P6109" s="214" t="s">
        <v>140</v>
      </c>
      <c r="Q6109" s="214" t="s">
        <v>140</v>
      </c>
      <c r="R6109" s="214" t="s">
        <v>140</v>
      </c>
      <c r="S6109" s="214" t="s">
        <v>140</v>
      </c>
      <c r="T6109" s="214" t="s">
        <v>140</v>
      </c>
      <c r="U6109" s="214" t="s">
        <v>140</v>
      </c>
      <c r="V6109" s="214" t="s">
        <v>140</v>
      </c>
      <c r="W6109" s="214" t="s">
        <v>140</v>
      </c>
      <c r="X6109" s="214" t="s">
        <v>140</v>
      </c>
    </row>
    <row r="6110" spans="1:24" x14ac:dyDescent="0.25">
      <c r="A6110" t="str">
        <f t="shared" si="96"/>
        <v>YAG5EULevel 8FemalePerforming artsAll</v>
      </c>
      <c r="B6110" s="214" t="s">
        <v>251</v>
      </c>
      <c r="C6110" s="214" t="s">
        <v>184</v>
      </c>
      <c r="D6110" s="214">
        <v>5</v>
      </c>
      <c r="E6110" s="214" t="s">
        <v>122</v>
      </c>
      <c r="F6110" s="214" t="s">
        <v>248</v>
      </c>
      <c r="G6110" s="214" t="s">
        <v>21</v>
      </c>
      <c r="H6110" s="214" t="s">
        <v>149</v>
      </c>
      <c r="I6110" s="214" t="s">
        <v>20</v>
      </c>
      <c r="J6110" s="214">
        <v>25</v>
      </c>
      <c r="K6110" s="214">
        <v>20</v>
      </c>
      <c r="L6110" s="214">
        <v>38.1</v>
      </c>
      <c r="M6110" s="214">
        <v>12.5</v>
      </c>
      <c r="N6110" s="214">
        <v>15</v>
      </c>
      <c r="O6110" s="214">
        <v>23.8</v>
      </c>
      <c r="P6110" s="214">
        <v>0</v>
      </c>
      <c r="Q6110" s="214">
        <v>38.1</v>
      </c>
      <c r="R6110" s="214">
        <v>38.1</v>
      </c>
      <c r="S6110" s="214">
        <v>38.1</v>
      </c>
      <c r="T6110" s="214">
        <v>0</v>
      </c>
      <c r="U6110" s="214" t="s">
        <v>140</v>
      </c>
      <c r="V6110" s="214" t="s">
        <v>140</v>
      </c>
      <c r="W6110" s="214" t="s">
        <v>140</v>
      </c>
      <c r="X6110" s="214" t="s">
        <v>140</v>
      </c>
    </row>
    <row r="6111" spans="1:24" x14ac:dyDescent="0.25">
      <c r="A6111" t="str">
        <f t="shared" si="96"/>
        <v>YAG5EULevel 8MalePerforming artsAll</v>
      </c>
      <c r="B6111" s="214" t="s">
        <v>251</v>
      </c>
      <c r="C6111" s="214" t="s">
        <v>184</v>
      </c>
      <c r="D6111" s="214">
        <v>5</v>
      </c>
      <c r="E6111" s="214" t="s">
        <v>122</v>
      </c>
      <c r="F6111" s="214" t="s">
        <v>248</v>
      </c>
      <c r="G6111" s="214" t="s">
        <v>22</v>
      </c>
      <c r="H6111" s="214" t="s">
        <v>149</v>
      </c>
      <c r="I6111" s="214" t="s">
        <v>20</v>
      </c>
      <c r="J6111" s="214">
        <v>20</v>
      </c>
      <c r="K6111" s="214">
        <v>20</v>
      </c>
      <c r="L6111" s="214">
        <v>59.1</v>
      </c>
      <c r="M6111" s="214">
        <v>0</v>
      </c>
      <c r="N6111" s="214">
        <v>10</v>
      </c>
      <c r="O6111" s="214">
        <v>22.7</v>
      </c>
      <c r="P6111" s="214">
        <v>0</v>
      </c>
      <c r="Q6111" s="214">
        <v>18.2</v>
      </c>
      <c r="R6111" s="214">
        <v>18.2</v>
      </c>
      <c r="S6111" s="214">
        <v>18.2</v>
      </c>
      <c r="T6111" s="214">
        <v>0</v>
      </c>
      <c r="U6111" s="214" t="s">
        <v>140</v>
      </c>
      <c r="V6111" s="214" t="s">
        <v>140</v>
      </c>
      <c r="W6111" s="214" t="s">
        <v>140</v>
      </c>
      <c r="X6111" s="214" t="s">
        <v>140</v>
      </c>
    </row>
    <row r="6112" spans="1:24" x14ac:dyDescent="0.25">
      <c r="A6112" t="str">
        <f t="shared" si="96"/>
        <v>YAG5EULevel 8FemalePharmacology, toxicology and pharmacyAll</v>
      </c>
      <c r="B6112" s="214" t="s">
        <v>251</v>
      </c>
      <c r="C6112" s="214" t="s">
        <v>184</v>
      </c>
      <c r="D6112" s="214">
        <v>5</v>
      </c>
      <c r="E6112" s="214" t="s">
        <v>122</v>
      </c>
      <c r="F6112" s="214" t="s">
        <v>248</v>
      </c>
      <c r="G6112" s="214" t="s">
        <v>21</v>
      </c>
      <c r="H6112" s="214" t="s">
        <v>48</v>
      </c>
      <c r="I6112" s="214" t="s">
        <v>20</v>
      </c>
      <c r="J6112" s="214">
        <v>20</v>
      </c>
      <c r="K6112" s="214">
        <v>15</v>
      </c>
      <c r="L6112" s="214">
        <v>41.3</v>
      </c>
      <c r="M6112" s="214">
        <v>16.399999999999999</v>
      </c>
      <c r="N6112" s="214">
        <v>10</v>
      </c>
      <c r="O6112" s="214">
        <v>13</v>
      </c>
      <c r="P6112" s="214">
        <v>6.5</v>
      </c>
      <c r="Q6112" s="214">
        <v>32.6</v>
      </c>
      <c r="R6112" s="214">
        <v>39.1</v>
      </c>
      <c r="S6112" s="214">
        <v>39.1</v>
      </c>
      <c r="T6112" s="214">
        <v>6.5</v>
      </c>
      <c r="U6112" s="214" t="s">
        <v>140</v>
      </c>
      <c r="V6112" s="214" t="s">
        <v>140</v>
      </c>
      <c r="W6112" s="214" t="s">
        <v>140</v>
      </c>
      <c r="X6112" s="214" t="s">
        <v>140</v>
      </c>
    </row>
    <row r="6113" spans="1:24" x14ac:dyDescent="0.25">
      <c r="A6113" t="str">
        <f t="shared" si="96"/>
        <v>YAG5EULevel 8MalePharmacology, toxicology and pharmacyAll</v>
      </c>
      <c r="B6113" s="214" t="s">
        <v>251</v>
      </c>
      <c r="C6113" s="214" t="s">
        <v>184</v>
      </c>
      <c r="D6113" s="214">
        <v>5</v>
      </c>
      <c r="E6113" s="214" t="s">
        <v>122</v>
      </c>
      <c r="F6113" s="214" t="s">
        <v>248</v>
      </c>
      <c r="G6113" s="214" t="s">
        <v>22</v>
      </c>
      <c r="H6113" s="214" t="s">
        <v>48</v>
      </c>
      <c r="I6113" s="214" t="s">
        <v>20</v>
      </c>
      <c r="J6113" s="214">
        <v>10</v>
      </c>
      <c r="K6113" s="214">
        <v>10</v>
      </c>
      <c r="L6113" s="214">
        <v>27</v>
      </c>
      <c r="M6113" s="214">
        <v>0</v>
      </c>
      <c r="N6113" s="214">
        <v>10</v>
      </c>
      <c r="O6113" s="214">
        <v>40.6</v>
      </c>
      <c r="P6113" s="214">
        <v>0</v>
      </c>
      <c r="Q6113" s="214">
        <v>32.4</v>
      </c>
      <c r="R6113" s="214">
        <v>32.4</v>
      </c>
      <c r="S6113" s="214">
        <v>32.4</v>
      </c>
      <c r="T6113" s="214">
        <v>0</v>
      </c>
      <c r="U6113" s="214" t="s">
        <v>140</v>
      </c>
      <c r="V6113" s="214" t="s">
        <v>140</v>
      </c>
      <c r="W6113" s="214" t="s">
        <v>140</v>
      </c>
      <c r="X6113" s="214" t="s">
        <v>140</v>
      </c>
    </row>
    <row r="6114" spans="1:24" x14ac:dyDescent="0.25">
      <c r="A6114" t="str">
        <f t="shared" si="96"/>
        <v>YAG5EULevel 8FemalePhilosophy and religious studiesAll</v>
      </c>
      <c r="B6114" s="214" t="s">
        <v>251</v>
      </c>
      <c r="C6114" s="214" t="s">
        <v>184</v>
      </c>
      <c r="D6114" s="214">
        <v>5</v>
      </c>
      <c r="E6114" s="214" t="s">
        <v>122</v>
      </c>
      <c r="F6114" s="214" t="s">
        <v>248</v>
      </c>
      <c r="G6114" s="214" t="s">
        <v>21</v>
      </c>
      <c r="H6114" s="214" t="s">
        <v>97</v>
      </c>
      <c r="I6114" s="214" t="s">
        <v>20</v>
      </c>
      <c r="J6114" s="214">
        <v>20</v>
      </c>
      <c r="K6114" s="214">
        <v>15</v>
      </c>
      <c r="L6114" s="214">
        <v>38.200000000000003</v>
      </c>
      <c r="M6114" s="214">
        <v>5.6</v>
      </c>
      <c r="N6114" s="214">
        <v>10</v>
      </c>
      <c r="O6114" s="214">
        <v>35.299999999999997</v>
      </c>
      <c r="P6114" s="214">
        <v>0</v>
      </c>
      <c r="Q6114" s="214">
        <v>26.5</v>
      </c>
      <c r="R6114" s="214">
        <v>26.5</v>
      </c>
      <c r="S6114" s="214">
        <v>26.5</v>
      </c>
      <c r="T6114" s="214">
        <v>0</v>
      </c>
      <c r="U6114" s="214" t="s">
        <v>140</v>
      </c>
      <c r="V6114" s="214" t="s">
        <v>140</v>
      </c>
      <c r="W6114" s="214" t="s">
        <v>140</v>
      </c>
      <c r="X6114" s="214" t="s">
        <v>140</v>
      </c>
    </row>
    <row r="6115" spans="1:24" x14ac:dyDescent="0.25">
      <c r="A6115" t="str">
        <f t="shared" si="96"/>
        <v>YAG5EULevel 8MalePhilosophy and religious studiesAll</v>
      </c>
      <c r="B6115" s="214" t="s">
        <v>251</v>
      </c>
      <c r="C6115" s="214" t="s">
        <v>184</v>
      </c>
      <c r="D6115" s="214">
        <v>5</v>
      </c>
      <c r="E6115" s="214" t="s">
        <v>122</v>
      </c>
      <c r="F6115" s="214" t="s">
        <v>248</v>
      </c>
      <c r="G6115" s="214" t="s">
        <v>22</v>
      </c>
      <c r="H6115" s="214" t="s">
        <v>97</v>
      </c>
      <c r="I6115" s="214" t="s">
        <v>20</v>
      </c>
      <c r="J6115" s="214">
        <v>30</v>
      </c>
      <c r="K6115" s="214">
        <v>30</v>
      </c>
      <c r="L6115" s="214">
        <v>25</v>
      </c>
      <c r="M6115" s="214">
        <v>6.7</v>
      </c>
      <c r="N6115" s="214">
        <v>20</v>
      </c>
      <c r="O6115" s="214">
        <v>42.9</v>
      </c>
      <c r="P6115" s="214">
        <v>3.6</v>
      </c>
      <c r="Q6115" s="214">
        <v>28.6</v>
      </c>
      <c r="R6115" s="214">
        <v>28.6</v>
      </c>
      <c r="S6115" s="214">
        <v>28.6</v>
      </c>
      <c r="T6115" s="214">
        <v>0</v>
      </c>
      <c r="U6115" s="214" t="s">
        <v>140</v>
      </c>
      <c r="V6115" s="214" t="s">
        <v>140</v>
      </c>
      <c r="W6115" s="214" t="s">
        <v>140</v>
      </c>
      <c r="X6115" s="214" t="s">
        <v>140</v>
      </c>
    </row>
    <row r="6116" spans="1:24" x14ac:dyDescent="0.25">
      <c r="A6116" t="str">
        <f t="shared" si="96"/>
        <v>YAG5EULevel 8FemalePhysics and astronomyAll</v>
      </c>
      <c r="B6116" s="214" t="s">
        <v>251</v>
      </c>
      <c r="C6116" s="214" t="s">
        <v>184</v>
      </c>
      <c r="D6116" s="214">
        <v>5</v>
      </c>
      <c r="E6116" s="214" t="s">
        <v>122</v>
      </c>
      <c r="F6116" s="214" t="s">
        <v>248</v>
      </c>
      <c r="G6116" s="214" t="s">
        <v>21</v>
      </c>
      <c r="H6116" s="214" t="s">
        <v>61</v>
      </c>
      <c r="I6116" s="214" t="s">
        <v>20</v>
      </c>
      <c r="J6116" s="214">
        <v>40</v>
      </c>
      <c r="K6116" s="214">
        <v>35</v>
      </c>
      <c r="L6116" s="214">
        <v>20.2</v>
      </c>
      <c r="M6116" s="214">
        <v>9.9</v>
      </c>
      <c r="N6116" s="214">
        <v>30</v>
      </c>
      <c r="O6116" s="214">
        <v>27.5</v>
      </c>
      <c r="P6116" s="214">
        <v>0</v>
      </c>
      <c r="Q6116" s="214">
        <v>49.5</v>
      </c>
      <c r="R6116" s="214">
        <v>52.3</v>
      </c>
      <c r="S6116" s="214">
        <v>52.3</v>
      </c>
      <c r="T6116" s="214">
        <v>2.8</v>
      </c>
      <c r="U6116" s="214">
        <v>20</v>
      </c>
      <c r="V6116" s="214">
        <v>34300</v>
      </c>
      <c r="W6116" s="214">
        <v>36500</v>
      </c>
      <c r="X6116" s="214">
        <v>46000</v>
      </c>
    </row>
    <row r="6117" spans="1:24" x14ac:dyDescent="0.25">
      <c r="A6117" t="str">
        <f t="shared" si="96"/>
        <v>YAG5EULevel 8MalePhysics and astronomyAll</v>
      </c>
      <c r="B6117" s="214" t="s">
        <v>251</v>
      </c>
      <c r="C6117" s="214" t="s">
        <v>184</v>
      </c>
      <c r="D6117" s="214">
        <v>5</v>
      </c>
      <c r="E6117" s="214" t="s">
        <v>122</v>
      </c>
      <c r="F6117" s="214" t="s">
        <v>248</v>
      </c>
      <c r="G6117" s="214" t="s">
        <v>22</v>
      </c>
      <c r="H6117" s="214" t="s">
        <v>61</v>
      </c>
      <c r="I6117" s="214" t="s">
        <v>20</v>
      </c>
      <c r="J6117" s="214">
        <v>90</v>
      </c>
      <c r="K6117" s="214">
        <v>80</v>
      </c>
      <c r="L6117" s="214">
        <v>24.7</v>
      </c>
      <c r="M6117" s="214">
        <v>11</v>
      </c>
      <c r="N6117" s="214">
        <v>60</v>
      </c>
      <c r="O6117" s="214">
        <v>34.799999999999997</v>
      </c>
      <c r="P6117" s="214">
        <v>3.7</v>
      </c>
      <c r="Q6117" s="214">
        <v>35.6</v>
      </c>
      <c r="R6117" s="214">
        <v>35.6</v>
      </c>
      <c r="S6117" s="214">
        <v>36.799999999999997</v>
      </c>
      <c r="T6117" s="214">
        <v>1.2</v>
      </c>
      <c r="U6117" s="214">
        <v>30</v>
      </c>
      <c r="V6117" s="214">
        <v>35800</v>
      </c>
      <c r="W6117" s="214">
        <v>45700</v>
      </c>
      <c r="X6117" s="214">
        <v>52600</v>
      </c>
    </row>
    <row r="6118" spans="1:24" x14ac:dyDescent="0.25">
      <c r="A6118" t="str">
        <f t="shared" si="96"/>
        <v>YAG5EULevel 8FemalePoliticsAll</v>
      </c>
      <c r="B6118" s="214" t="s">
        <v>251</v>
      </c>
      <c r="C6118" s="214" t="s">
        <v>184</v>
      </c>
      <c r="D6118" s="214">
        <v>5</v>
      </c>
      <c r="E6118" s="214" t="s">
        <v>122</v>
      </c>
      <c r="F6118" s="214" t="s">
        <v>248</v>
      </c>
      <c r="G6118" s="214" t="s">
        <v>21</v>
      </c>
      <c r="H6118" s="214" t="s">
        <v>81</v>
      </c>
      <c r="I6118" s="214" t="s">
        <v>20</v>
      </c>
      <c r="J6118" s="214">
        <v>40</v>
      </c>
      <c r="K6118" s="214">
        <v>30</v>
      </c>
      <c r="L6118" s="214">
        <v>34.5</v>
      </c>
      <c r="M6118" s="214">
        <v>25.6</v>
      </c>
      <c r="N6118" s="214">
        <v>20</v>
      </c>
      <c r="O6118" s="214">
        <v>20.7</v>
      </c>
      <c r="P6118" s="214">
        <v>3.4</v>
      </c>
      <c r="Q6118" s="214">
        <v>41.4</v>
      </c>
      <c r="R6118" s="214">
        <v>41.4</v>
      </c>
      <c r="S6118" s="214">
        <v>41.4</v>
      </c>
      <c r="T6118" s="214">
        <v>0</v>
      </c>
      <c r="U6118" s="214" t="s">
        <v>140</v>
      </c>
      <c r="V6118" s="214" t="s">
        <v>140</v>
      </c>
      <c r="W6118" s="214" t="s">
        <v>140</v>
      </c>
      <c r="X6118" s="214" t="s">
        <v>140</v>
      </c>
    </row>
    <row r="6119" spans="1:24" x14ac:dyDescent="0.25">
      <c r="A6119" t="str">
        <f t="shared" si="96"/>
        <v>YAG5EULevel 8MalePoliticsAll</v>
      </c>
      <c r="B6119" s="214" t="s">
        <v>251</v>
      </c>
      <c r="C6119" s="214" t="s">
        <v>184</v>
      </c>
      <c r="D6119" s="214">
        <v>5</v>
      </c>
      <c r="E6119" s="214" t="s">
        <v>122</v>
      </c>
      <c r="F6119" s="214" t="s">
        <v>248</v>
      </c>
      <c r="G6119" s="214" t="s">
        <v>22</v>
      </c>
      <c r="H6119" s="214" t="s">
        <v>81</v>
      </c>
      <c r="I6119" s="214" t="s">
        <v>20</v>
      </c>
      <c r="J6119" s="214">
        <v>45</v>
      </c>
      <c r="K6119" s="214">
        <v>40</v>
      </c>
      <c r="L6119" s="214">
        <v>47.1</v>
      </c>
      <c r="M6119" s="214">
        <v>6.9</v>
      </c>
      <c r="N6119" s="214">
        <v>20</v>
      </c>
      <c r="O6119" s="214">
        <v>20.7</v>
      </c>
      <c r="P6119" s="214">
        <v>0</v>
      </c>
      <c r="Q6119" s="214">
        <v>27.3</v>
      </c>
      <c r="R6119" s="214">
        <v>32.200000000000003</v>
      </c>
      <c r="S6119" s="214">
        <v>32.200000000000003</v>
      </c>
      <c r="T6119" s="214">
        <v>5</v>
      </c>
      <c r="U6119" s="214">
        <v>10</v>
      </c>
      <c r="V6119" s="214">
        <v>38000</v>
      </c>
      <c r="W6119" s="214">
        <v>44200</v>
      </c>
      <c r="X6119" s="214">
        <v>56600</v>
      </c>
    </row>
    <row r="6120" spans="1:24" x14ac:dyDescent="0.25">
      <c r="A6120" t="str">
        <f t="shared" si="96"/>
        <v>YAG5EULevel 8FemalePsychologyAll</v>
      </c>
      <c r="B6120" s="214" t="s">
        <v>251</v>
      </c>
      <c r="C6120" s="214" t="s">
        <v>184</v>
      </c>
      <c r="D6120" s="214">
        <v>5</v>
      </c>
      <c r="E6120" s="214" t="s">
        <v>122</v>
      </c>
      <c r="F6120" s="214" t="s">
        <v>248</v>
      </c>
      <c r="G6120" s="214" t="s">
        <v>21</v>
      </c>
      <c r="H6120" s="214" t="s">
        <v>55</v>
      </c>
      <c r="I6120" s="214" t="s">
        <v>20</v>
      </c>
      <c r="J6120" s="214">
        <v>90</v>
      </c>
      <c r="K6120" s="214">
        <v>85</v>
      </c>
      <c r="L6120" s="214">
        <v>26.6</v>
      </c>
      <c r="M6120" s="214">
        <v>5.5</v>
      </c>
      <c r="N6120" s="214">
        <v>65</v>
      </c>
      <c r="O6120" s="214">
        <v>24.1</v>
      </c>
      <c r="P6120" s="214">
        <v>2.2999999999999998</v>
      </c>
      <c r="Q6120" s="214">
        <v>38.9</v>
      </c>
      <c r="R6120" s="214">
        <v>43.5</v>
      </c>
      <c r="S6120" s="214">
        <v>47</v>
      </c>
      <c r="T6120" s="214">
        <v>8.1999999999999993</v>
      </c>
      <c r="U6120" s="214">
        <v>30</v>
      </c>
      <c r="V6120" s="214">
        <v>17900</v>
      </c>
      <c r="W6120" s="214">
        <v>35100</v>
      </c>
      <c r="X6120" s="214">
        <v>42000</v>
      </c>
    </row>
    <row r="6121" spans="1:24" x14ac:dyDescent="0.25">
      <c r="A6121" t="str">
        <f t="shared" si="96"/>
        <v>YAG5EULevel 8MalePsychologyAll</v>
      </c>
      <c r="B6121" s="214" t="s">
        <v>251</v>
      </c>
      <c r="C6121" s="214" t="s">
        <v>184</v>
      </c>
      <c r="D6121" s="214">
        <v>5</v>
      </c>
      <c r="E6121" s="214" t="s">
        <v>122</v>
      </c>
      <c r="F6121" s="214" t="s">
        <v>248</v>
      </c>
      <c r="G6121" s="214" t="s">
        <v>22</v>
      </c>
      <c r="H6121" s="214" t="s">
        <v>55</v>
      </c>
      <c r="I6121" s="214" t="s">
        <v>20</v>
      </c>
      <c r="J6121" s="214">
        <v>25</v>
      </c>
      <c r="K6121" s="214">
        <v>25</v>
      </c>
      <c r="L6121" s="214">
        <v>26.7</v>
      </c>
      <c r="M6121" s="214">
        <v>3.8</v>
      </c>
      <c r="N6121" s="214">
        <v>20</v>
      </c>
      <c r="O6121" s="214">
        <v>28</v>
      </c>
      <c r="P6121" s="214">
        <v>4</v>
      </c>
      <c r="Q6121" s="214">
        <v>25.3</v>
      </c>
      <c r="R6121" s="214">
        <v>41.3</v>
      </c>
      <c r="S6121" s="214">
        <v>41.3</v>
      </c>
      <c r="T6121" s="214">
        <v>16</v>
      </c>
      <c r="U6121" s="214" t="s">
        <v>140</v>
      </c>
      <c r="V6121" s="214" t="s">
        <v>140</v>
      </c>
      <c r="W6121" s="214" t="s">
        <v>140</v>
      </c>
      <c r="X6121" s="214" t="s">
        <v>140</v>
      </c>
    </row>
    <row r="6122" spans="1:24" x14ac:dyDescent="0.25">
      <c r="A6122" t="str">
        <f t="shared" si="96"/>
        <v>YAG5EULevel 8FemaleSociology, social policy and anthropologyAll</v>
      </c>
      <c r="B6122" s="214" t="s">
        <v>251</v>
      </c>
      <c r="C6122" s="214" t="s">
        <v>184</v>
      </c>
      <c r="D6122" s="214">
        <v>5</v>
      </c>
      <c r="E6122" s="214" t="s">
        <v>122</v>
      </c>
      <c r="F6122" s="214" t="s">
        <v>248</v>
      </c>
      <c r="G6122" s="214" t="s">
        <v>21</v>
      </c>
      <c r="H6122" s="214" t="s">
        <v>77</v>
      </c>
      <c r="I6122" s="214" t="s">
        <v>20</v>
      </c>
      <c r="J6122" s="214">
        <v>65</v>
      </c>
      <c r="K6122" s="214">
        <v>60</v>
      </c>
      <c r="L6122" s="214">
        <v>40.700000000000003</v>
      </c>
      <c r="M6122" s="214">
        <v>10.6</v>
      </c>
      <c r="N6122" s="214">
        <v>35</v>
      </c>
      <c r="O6122" s="214">
        <v>20.3</v>
      </c>
      <c r="P6122" s="214">
        <v>1.7</v>
      </c>
      <c r="Q6122" s="214">
        <v>33.9</v>
      </c>
      <c r="R6122" s="214">
        <v>37.299999999999997</v>
      </c>
      <c r="S6122" s="214">
        <v>37.299999999999997</v>
      </c>
      <c r="T6122" s="214">
        <v>3.4</v>
      </c>
      <c r="U6122" s="214">
        <v>20</v>
      </c>
      <c r="V6122" s="214">
        <v>32800</v>
      </c>
      <c r="W6122" s="214">
        <v>37600</v>
      </c>
      <c r="X6122" s="214">
        <v>45300</v>
      </c>
    </row>
    <row r="6123" spans="1:24" x14ac:dyDescent="0.25">
      <c r="A6123" t="str">
        <f t="shared" si="96"/>
        <v>YAG5EULevel 8MaleSociology, social policy and anthropologyAll</v>
      </c>
      <c r="B6123" s="214" t="s">
        <v>251</v>
      </c>
      <c r="C6123" s="214" t="s">
        <v>184</v>
      </c>
      <c r="D6123" s="214">
        <v>5</v>
      </c>
      <c r="E6123" s="214" t="s">
        <v>122</v>
      </c>
      <c r="F6123" s="214" t="s">
        <v>248</v>
      </c>
      <c r="G6123" s="214" t="s">
        <v>22</v>
      </c>
      <c r="H6123" s="214" t="s">
        <v>77</v>
      </c>
      <c r="I6123" s="214" t="s">
        <v>20</v>
      </c>
      <c r="J6123" s="214">
        <v>40</v>
      </c>
      <c r="K6123" s="214">
        <v>30</v>
      </c>
      <c r="L6123" s="214">
        <v>21.7</v>
      </c>
      <c r="M6123" s="214">
        <v>21.8</v>
      </c>
      <c r="N6123" s="214">
        <v>25</v>
      </c>
      <c r="O6123" s="214">
        <v>18</v>
      </c>
      <c r="P6123" s="214">
        <v>0</v>
      </c>
      <c r="Q6123" s="214">
        <v>54.1</v>
      </c>
      <c r="R6123" s="214">
        <v>60.3</v>
      </c>
      <c r="S6123" s="214">
        <v>60.3</v>
      </c>
      <c r="T6123" s="214">
        <v>6.2</v>
      </c>
      <c r="U6123" s="214">
        <v>15</v>
      </c>
      <c r="V6123" s="214">
        <v>21200</v>
      </c>
      <c r="W6123" s="214">
        <v>41200</v>
      </c>
      <c r="X6123" s="214">
        <v>47400</v>
      </c>
    </row>
    <row r="6124" spans="1:24" x14ac:dyDescent="0.25">
      <c r="A6124" t="str">
        <f t="shared" si="96"/>
        <v>YAG5EULevel 8FemaleSport and exercise sciencesAll</v>
      </c>
      <c r="B6124" s="214" t="s">
        <v>251</v>
      </c>
      <c r="C6124" s="214" t="s">
        <v>184</v>
      </c>
      <c r="D6124" s="214">
        <v>5</v>
      </c>
      <c r="E6124" s="214" t="s">
        <v>122</v>
      </c>
      <c r="F6124" s="214" t="s">
        <v>248</v>
      </c>
      <c r="G6124" s="214" t="s">
        <v>21</v>
      </c>
      <c r="H6124" s="214" t="s">
        <v>53</v>
      </c>
      <c r="I6124" s="214" t="s">
        <v>20</v>
      </c>
      <c r="J6124" s="214">
        <v>5</v>
      </c>
      <c r="K6124" s="214">
        <v>5</v>
      </c>
      <c r="L6124" s="214">
        <v>20</v>
      </c>
      <c r="M6124" s="214">
        <v>0</v>
      </c>
      <c r="N6124" s="214">
        <v>5</v>
      </c>
      <c r="O6124" s="214">
        <v>40</v>
      </c>
      <c r="P6124" s="214">
        <v>0</v>
      </c>
      <c r="Q6124" s="214">
        <v>40</v>
      </c>
      <c r="R6124" s="214">
        <v>40</v>
      </c>
      <c r="S6124" s="214">
        <v>40</v>
      </c>
      <c r="T6124" s="214">
        <v>0</v>
      </c>
      <c r="U6124" s="214" t="s">
        <v>140</v>
      </c>
      <c r="V6124" s="214" t="s">
        <v>140</v>
      </c>
      <c r="W6124" s="214" t="s">
        <v>140</v>
      </c>
      <c r="X6124" s="214" t="s">
        <v>140</v>
      </c>
    </row>
    <row r="6125" spans="1:24" x14ac:dyDescent="0.25">
      <c r="A6125" t="str">
        <f t="shared" si="96"/>
        <v>YAG5EULevel 8MaleSport and exercise sciencesAll</v>
      </c>
      <c r="B6125" s="214" t="s">
        <v>251</v>
      </c>
      <c r="C6125" s="214" t="s">
        <v>184</v>
      </c>
      <c r="D6125" s="214">
        <v>5</v>
      </c>
      <c r="E6125" s="214" t="s">
        <v>122</v>
      </c>
      <c r="F6125" s="214" t="s">
        <v>248</v>
      </c>
      <c r="G6125" s="214" t="s">
        <v>22</v>
      </c>
      <c r="H6125" s="214" t="s">
        <v>53</v>
      </c>
      <c r="I6125" s="214" t="s">
        <v>20</v>
      </c>
      <c r="J6125" s="214">
        <v>5</v>
      </c>
      <c r="K6125" s="214">
        <v>5</v>
      </c>
      <c r="L6125" s="214">
        <v>33.299999999999997</v>
      </c>
      <c r="M6125" s="214">
        <v>57.1</v>
      </c>
      <c r="N6125" s="214">
        <v>0</v>
      </c>
      <c r="O6125" s="214">
        <v>33.299999999999997</v>
      </c>
      <c r="P6125" s="214">
        <v>0</v>
      </c>
      <c r="Q6125" s="214">
        <v>33.299999999999997</v>
      </c>
      <c r="R6125" s="214">
        <v>33.299999999999997</v>
      </c>
      <c r="S6125" s="214">
        <v>33.299999999999997</v>
      </c>
      <c r="T6125" s="214">
        <v>0</v>
      </c>
      <c r="U6125" s="214" t="s">
        <v>140</v>
      </c>
      <c r="V6125" s="214" t="s">
        <v>140</v>
      </c>
      <c r="W6125" s="214" t="s">
        <v>140</v>
      </c>
      <c r="X6125" s="214" t="s">
        <v>140</v>
      </c>
    </row>
    <row r="6126" spans="1:24" x14ac:dyDescent="0.25">
      <c r="A6126" t="str">
        <f t="shared" si="96"/>
        <v>YAG5EULevel 8FemaleVeterinary sciencesAll</v>
      </c>
      <c r="B6126" s="214" t="s">
        <v>251</v>
      </c>
      <c r="C6126" s="214" t="s">
        <v>184</v>
      </c>
      <c r="D6126" s="214">
        <v>5</v>
      </c>
      <c r="E6126" s="214" t="s">
        <v>122</v>
      </c>
      <c r="F6126" s="214" t="s">
        <v>248</v>
      </c>
      <c r="G6126" s="214" t="s">
        <v>21</v>
      </c>
      <c r="H6126" s="214" t="s">
        <v>57</v>
      </c>
      <c r="I6126" s="214" t="s">
        <v>20</v>
      </c>
      <c r="J6126" s="214">
        <v>0</v>
      </c>
      <c r="K6126" s="214" t="s">
        <v>140</v>
      </c>
      <c r="L6126" s="214" t="s">
        <v>140</v>
      </c>
      <c r="M6126" s="214" t="s">
        <v>140</v>
      </c>
      <c r="N6126" s="214" t="s">
        <v>140</v>
      </c>
      <c r="O6126" s="214" t="s">
        <v>140</v>
      </c>
      <c r="P6126" s="214" t="s">
        <v>140</v>
      </c>
      <c r="Q6126" s="214" t="s">
        <v>140</v>
      </c>
      <c r="R6126" s="214" t="s">
        <v>140</v>
      </c>
      <c r="S6126" s="214" t="s">
        <v>140</v>
      </c>
      <c r="T6126" s="214" t="s">
        <v>140</v>
      </c>
      <c r="U6126" s="214" t="s">
        <v>136</v>
      </c>
      <c r="V6126" s="214" t="s">
        <v>136</v>
      </c>
      <c r="W6126" s="214" t="s">
        <v>136</v>
      </c>
      <c r="X6126" s="214" t="s">
        <v>136</v>
      </c>
    </row>
    <row r="6127" spans="1:24" x14ac:dyDescent="0.25">
      <c r="A6127" t="str">
        <f t="shared" si="96"/>
        <v>YAG5EULevel 8MaleVeterinary sciencesAll</v>
      </c>
      <c r="B6127" s="214" t="s">
        <v>251</v>
      </c>
      <c r="C6127" s="214" t="s">
        <v>184</v>
      </c>
      <c r="D6127" s="214">
        <v>5</v>
      </c>
      <c r="E6127" s="214" t="s">
        <v>122</v>
      </c>
      <c r="F6127" s="214" t="s">
        <v>248</v>
      </c>
      <c r="G6127" s="214" t="s">
        <v>22</v>
      </c>
      <c r="H6127" s="214" t="s">
        <v>57</v>
      </c>
      <c r="I6127" s="214" t="s">
        <v>20</v>
      </c>
      <c r="J6127" s="214">
        <v>0</v>
      </c>
      <c r="K6127" s="214" t="s">
        <v>140</v>
      </c>
      <c r="L6127" s="214" t="s">
        <v>140</v>
      </c>
      <c r="M6127" s="214" t="s">
        <v>140</v>
      </c>
      <c r="N6127" s="214" t="s">
        <v>140</v>
      </c>
      <c r="O6127" s="214" t="s">
        <v>140</v>
      </c>
      <c r="P6127" s="214" t="s">
        <v>140</v>
      </c>
      <c r="Q6127" s="214" t="s">
        <v>140</v>
      </c>
      <c r="R6127" s="214" t="s">
        <v>140</v>
      </c>
      <c r="S6127" s="214" t="s">
        <v>140</v>
      </c>
      <c r="T6127" s="214" t="s">
        <v>140</v>
      </c>
      <c r="U6127" s="214" t="s">
        <v>140</v>
      </c>
      <c r="V6127" s="214" t="s">
        <v>140</v>
      </c>
      <c r="W6127" s="214" t="s">
        <v>140</v>
      </c>
      <c r="X6127" s="214" t="s">
        <v>140</v>
      </c>
    </row>
    <row r="6128" spans="1:24" x14ac:dyDescent="0.25">
      <c r="A6128" t="str">
        <f t="shared" si="96"/>
        <v>YAG5Non-EULevel 7FemaleAgriculture, food and related studiesAll</v>
      </c>
      <c r="B6128" s="214" t="s">
        <v>251</v>
      </c>
      <c r="C6128" s="214" t="s">
        <v>184</v>
      </c>
      <c r="D6128" s="214">
        <v>5</v>
      </c>
      <c r="E6128" s="214" t="s">
        <v>141</v>
      </c>
      <c r="F6128" s="214" t="s">
        <v>253</v>
      </c>
      <c r="G6128" s="214" t="s">
        <v>21</v>
      </c>
      <c r="H6128" s="214" t="s">
        <v>59</v>
      </c>
      <c r="I6128" s="214" t="s">
        <v>20</v>
      </c>
      <c r="J6128" s="214">
        <v>205</v>
      </c>
      <c r="K6128" s="214">
        <v>205</v>
      </c>
      <c r="L6128" s="214">
        <v>60.4</v>
      </c>
      <c r="M6128" s="214">
        <v>0.5</v>
      </c>
      <c r="N6128" s="214">
        <v>80</v>
      </c>
      <c r="O6128" s="214">
        <v>29.7</v>
      </c>
      <c r="P6128" s="214">
        <v>1</v>
      </c>
      <c r="Q6128" s="214">
        <v>6.1</v>
      </c>
      <c r="R6128" s="214">
        <v>8.5</v>
      </c>
      <c r="S6128" s="214">
        <v>9</v>
      </c>
      <c r="T6128" s="214">
        <v>2.9</v>
      </c>
      <c r="U6128" s="214" t="s">
        <v>140</v>
      </c>
      <c r="V6128" s="214" t="s">
        <v>140</v>
      </c>
      <c r="W6128" s="214" t="s">
        <v>140</v>
      </c>
      <c r="X6128" s="214" t="s">
        <v>140</v>
      </c>
    </row>
    <row r="6129" spans="1:24" x14ac:dyDescent="0.25">
      <c r="A6129" t="str">
        <f t="shared" si="96"/>
        <v>YAG5Non-EULevel 7MaleAgriculture, food and related studiesAll</v>
      </c>
      <c r="B6129" s="214" t="s">
        <v>251</v>
      </c>
      <c r="C6129" s="214" t="s">
        <v>184</v>
      </c>
      <c r="D6129" s="214">
        <v>5</v>
      </c>
      <c r="E6129" s="214" t="s">
        <v>141</v>
      </c>
      <c r="F6129" s="214" t="s">
        <v>253</v>
      </c>
      <c r="G6129" s="214" t="s">
        <v>22</v>
      </c>
      <c r="H6129" s="214" t="s">
        <v>59</v>
      </c>
      <c r="I6129" s="214" t="s">
        <v>20</v>
      </c>
      <c r="J6129" s="214">
        <v>135</v>
      </c>
      <c r="K6129" s="214">
        <v>135</v>
      </c>
      <c r="L6129" s="214">
        <v>51.7</v>
      </c>
      <c r="M6129" s="214">
        <v>2.2000000000000002</v>
      </c>
      <c r="N6129" s="214">
        <v>65</v>
      </c>
      <c r="O6129" s="214">
        <v>37.5</v>
      </c>
      <c r="P6129" s="214">
        <v>0.7</v>
      </c>
      <c r="Q6129" s="214">
        <v>6</v>
      </c>
      <c r="R6129" s="214">
        <v>8.6</v>
      </c>
      <c r="S6129" s="214">
        <v>10.1</v>
      </c>
      <c r="T6129" s="214">
        <v>4.0999999999999996</v>
      </c>
      <c r="U6129" s="214" t="s">
        <v>140</v>
      </c>
      <c r="V6129" s="214" t="s">
        <v>140</v>
      </c>
      <c r="W6129" s="214" t="s">
        <v>140</v>
      </c>
      <c r="X6129" s="214" t="s">
        <v>140</v>
      </c>
    </row>
    <row r="6130" spans="1:24" x14ac:dyDescent="0.25">
      <c r="A6130" t="str">
        <f t="shared" si="96"/>
        <v>YAG5Non-EULevel 7FemaleAllied healthAll</v>
      </c>
      <c r="B6130" s="214" t="s">
        <v>251</v>
      </c>
      <c r="C6130" s="214" t="s">
        <v>184</v>
      </c>
      <c r="D6130" s="214">
        <v>5</v>
      </c>
      <c r="E6130" s="214" t="s">
        <v>141</v>
      </c>
      <c r="F6130" s="214" t="s">
        <v>253</v>
      </c>
      <c r="G6130" s="214" t="s">
        <v>21</v>
      </c>
      <c r="H6130" s="214" t="s">
        <v>142</v>
      </c>
      <c r="I6130" s="214" t="s">
        <v>20</v>
      </c>
      <c r="J6130" s="214">
        <v>560</v>
      </c>
      <c r="K6130" s="214">
        <v>545</v>
      </c>
      <c r="L6130" s="214">
        <v>39.6</v>
      </c>
      <c r="M6130" s="214">
        <v>2.5</v>
      </c>
      <c r="N6130" s="214">
        <v>330</v>
      </c>
      <c r="O6130" s="214">
        <v>38.200000000000003</v>
      </c>
      <c r="P6130" s="214">
        <v>0.8</v>
      </c>
      <c r="Q6130" s="214">
        <v>14.4</v>
      </c>
      <c r="R6130" s="214">
        <v>18</v>
      </c>
      <c r="S6130" s="214">
        <v>21.4</v>
      </c>
      <c r="T6130" s="214">
        <v>7</v>
      </c>
      <c r="U6130" s="214">
        <v>70</v>
      </c>
      <c r="V6130" s="214">
        <v>17900</v>
      </c>
      <c r="W6130" s="214">
        <v>27400</v>
      </c>
      <c r="X6130" s="214">
        <v>38000</v>
      </c>
    </row>
    <row r="6131" spans="1:24" x14ac:dyDescent="0.25">
      <c r="A6131" t="str">
        <f t="shared" si="96"/>
        <v>YAG5Non-EULevel 7MaleAllied healthAll</v>
      </c>
      <c r="B6131" s="214" t="s">
        <v>251</v>
      </c>
      <c r="C6131" s="214" t="s">
        <v>184</v>
      </c>
      <c r="D6131" s="214">
        <v>5</v>
      </c>
      <c r="E6131" s="214" t="s">
        <v>141</v>
      </c>
      <c r="F6131" s="214" t="s">
        <v>253</v>
      </c>
      <c r="G6131" s="214" t="s">
        <v>22</v>
      </c>
      <c r="H6131" s="214" t="s">
        <v>142</v>
      </c>
      <c r="I6131" s="214" t="s">
        <v>20</v>
      </c>
      <c r="J6131" s="214">
        <v>330</v>
      </c>
      <c r="K6131" s="214">
        <v>320</v>
      </c>
      <c r="L6131" s="214">
        <v>31.1</v>
      </c>
      <c r="M6131" s="214">
        <v>3</v>
      </c>
      <c r="N6131" s="214">
        <v>220</v>
      </c>
      <c r="O6131" s="214">
        <v>39.6</v>
      </c>
      <c r="P6131" s="214">
        <v>2.2000000000000002</v>
      </c>
      <c r="Q6131" s="214">
        <v>20.5</v>
      </c>
      <c r="R6131" s="214">
        <v>25.5</v>
      </c>
      <c r="S6131" s="214">
        <v>27.1</v>
      </c>
      <c r="T6131" s="214">
        <v>6.6</v>
      </c>
      <c r="U6131" s="214">
        <v>60</v>
      </c>
      <c r="V6131" s="214">
        <v>29600</v>
      </c>
      <c r="W6131" s="214">
        <v>41200</v>
      </c>
      <c r="X6131" s="214">
        <v>53700</v>
      </c>
    </row>
    <row r="6132" spans="1:24" x14ac:dyDescent="0.25">
      <c r="A6132" t="str">
        <f t="shared" si="96"/>
        <v>YAG5Non-EULevel 7FemaleArchitecture, building and planningAll</v>
      </c>
      <c r="B6132" s="214" t="s">
        <v>251</v>
      </c>
      <c r="C6132" s="214" t="s">
        <v>184</v>
      </c>
      <c r="D6132" s="214">
        <v>5</v>
      </c>
      <c r="E6132" s="214" t="s">
        <v>141</v>
      </c>
      <c r="F6132" s="214" t="s">
        <v>253</v>
      </c>
      <c r="G6132" s="214" t="s">
        <v>21</v>
      </c>
      <c r="H6132" s="214" t="s">
        <v>74</v>
      </c>
      <c r="I6132" s="214" t="s">
        <v>20</v>
      </c>
      <c r="J6132" s="214">
        <v>890</v>
      </c>
      <c r="K6132" s="214">
        <v>875</v>
      </c>
      <c r="L6132" s="214">
        <v>65.2</v>
      </c>
      <c r="M6132" s="214">
        <v>1.8</v>
      </c>
      <c r="N6132" s="214">
        <v>305</v>
      </c>
      <c r="O6132" s="214">
        <v>19.600000000000001</v>
      </c>
      <c r="P6132" s="214">
        <v>1.4</v>
      </c>
      <c r="Q6132" s="214">
        <v>9.8000000000000007</v>
      </c>
      <c r="R6132" s="214">
        <v>11.4</v>
      </c>
      <c r="S6132" s="214">
        <v>13.8</v>
      </c>
      <c r="T6132" s="214">
        <v>4.0999999999999996</v>
      </c>
      <c r="U6132" s="214">
        <v>80</v>
      </c>
      <c r="V6132" s="214">
        <v>19000</v>
      </c>
      <c r="W6132" s="214">
        <v>33600</v>
      </c>
      <c r="X6132" s="214">
        <v>44500</v>
      </c>
    </row>
    <row r="6133" spans="1:24" x14ac:dyDescent="0.25">
      <c r="A6133" t="str">
        <f t="shared" si="96"/>
        <v>YAG5Non-EULevel 7MaleArchitecture, building and planningAll</v>
      </c>
      <c r="B6133" s="214" t="s">
        <v>251</v>
      </c>
      <c r="C6133" s="214" t="s">
        <v>184</v>
      </c>
      <c r="D6133" s="214">
        <v>5</v>
      </c>
      <c r="E6133" s="214" t="s">
        <v>141</v>
      </c>
      <c r="F6133" s="214" t="s">
        <v>253</v>
      </c>
      <c r="G6133" s="214" t="s">
        <v>22</v>
      </c>
      <c r="H6133" s="214" t="s">
        <v>74</v>
      </c>
      <c r="I6133" s="214" t="s">
        <v>20</v>
      </c>
      <c r="J6133" s="214">
        <v>1025</v>
      </c>
      <c r="K6133" s="214">
        <v>1005</v>
      </c>
      <c r="L6133" s="214">
        <v>59.3</v>
      </c>
      <c r="M6133" s="214">
        <v>2.2999999999999998</v>
      </c>
      <c r="N6133" s="214">
        <v>410</v>
      </c>
      <c r="O6133" s="214">
        <v>28.6</v>
      </c>
      <c r="P6133" s="214">
        <v>1</v>
      </c>
      <c r="Q6133" s="214">
        <v>7.6</v>
      </c>
      <c r="R6133" s="214">
        <v>10.199999999999999</v>
      </c>
      <c r="S6133" s="214">
        <v>11.1</v>
      </c>
      <c r="T6133" s="214">
        <v>3.5</v>
      </c>
      <c r="U6133" s="214">
        <v>65</v>
      </c>
      <c r="V6133" s="214">
        <v>26800</v>
      </c>
      <c r="W6133" s="214">
        <v>38000</v>
      </c>
      <c r="X6133" s="214">
        <v>52900</v>
      </c>
    </row>
    <row r="6134" spans="1:24" x14ac:dyDescent="0.25">
      <c r="A6134" t="str">
        <f t="shared" si="96"/>
        <v>YAG5Non-EULevel 7FemaleBiosciencesAll</v>
      </c>
      <c r="B6134" s="214" t="s">
        <v>251</v>
      </c>
      <c r="C6134" s="214" t="s">
        <v>184</v>
      </c>
      <c r="D6134" s="214">
        <v>5</v>
      </c>
      <c r="E6134" s="214" t="s">
        <v>141</v>
      </c>
      <c r="F6134" s="214" t="s">
        <v>253</v>
      </c>
      <c r="G6134" s="214" t="s">
        <v>21</v>
      </c>
      <c r="H6134" s="214" t="s">
        <v>51</v>
      </c>
      <c r="I6134" s="214" t="s">
        <v>20</v>
      </c>
      <c r="J6134" s="214">
        <v>445</v>
      </c>
      <c r="K6134" s="214">
        <v>435</v>
      </c>
      <c r="L6134" s="214">
        <v>42.8</v>
      </c>
      <c r="M6134" s="214">
        <v>2.9</v>
      </c>
      <c r="N6134" s="214">
        <v>250</v>
      </c>
      <c r="O6134" s="214">
        <v>33.299999999999997</v>
      </c>
      <c r="P6134" s="214">
        <v>2.2000000000000002</v>
      </c>
      <c r="Q6134" s="214">
        <v>12.9</v>
      </c>
      <c r="R6134" s="214">
        <v>17.600000000000001</v>
      </c>
      <c r="S6134" s="214">
        <v>21.7</v>
      </c>
      <c r="T6134" s="214">
        <v>8.8000000000000007</v>
      </c>
      <c r="U6134" s="214">
        <v>45</v>
      </c>
      <c r="V6134" s="214">
        <v>25200</v>
      </c>
      <c r="W6134" s="214">
        <v>30700</v>
      </c>
      <c r="X6134" s="214">
        <v>36500</v>
      </c>
    </row>
    <row r="6135" spans="1:24" x14ac:dyDescent="0.25">
      <c r="A6135" t="str">
        <f t="shared" si="96"/>
        <v>YAG5Non-EULevel 7MaleBiosciencesAll</v>
      </c>
      <c r="B6135" s="214" t="s">
        <v>251</v>
      </c>
      <c r="C6135" s="214" t="s">
        <v>184</v>
      </c>
      <c r="D6135" s="214">
        <v>5</v>
      </c>
      <c r="E6135" s="214" t="s">
        <v>141</v>
      </c>
      <c r="F6135" s="214" t="s">
        <v>253</v>
      </c>
      <c r="G6135" s="214" t="s">
        <v>22</v>
      </c>
      <c r="H6135" s="214" t="s">
        <v>51</v>
      </c>
      <c r="I6135" s="214" t="s">
        <v>20</v>
      </c>
      <c r="J6135" s="214">
        <v>345</v>
      </c>
      <c r="K6135" s="214">
        <v>330</v>
      </c>
      <c r="L6135" s="214">
        <v>44</v>
      </c>
      <c r="M6135" s="214">
        <v>3.9</v>
      </c>
      <c r="N6135" s="214">
        <v>185</v>
      </c>
      <c r="O6135" s="214">
        <v>34</v>
      </c>
      <c r="P6135" s="214">
        <v>2.2999999999999998</v>
      </c>
      <c r="Q6135" s="214">
        <v>11.3</v>
      </c>
      <c r="R6135" s="214">
        <v>14.5</v>
      </c>
      <c r="S6135" s="214">
        <v>19.7</v>
      </c>
      <c r="T6135" s="214">
        <v>8.4</v>
      </c>
      <c r="U6135" s="214">
        <v>30</v>
      </c>
      <c r="V6135" s="214">
        <v>20000</v>
      </c>
      <c r="W6135" s="214">
        <v>29600</v>
      </c>
      <c r="X6135" s="214">
        <v>33600</v>
      </c>
    </row>
    <row r="6136" spans="1:24" x14ac:dyDescent="0.25">
      <c r="A6136" t="str">
        <f t="shared" si="96"/>
        <v>YAG5Non-EULevel 7FemaleBusiness and managementAll</v>
      </c>
      <c r="B6136" s="214" t="s">
        <v>251</v>
      </c>
      <c r="C6136" s="214" t="s">
        <v>184</v>
      </c>
      <c r="D6136" s="214">
        <v>5</v>
      </c>
      <c r="E6136" s="214" t="s">
        <v>141</v>
      </c>
      <c r="F6136" s="214" t="s">
        <v>253</v>
      </c>
      <c r="G6136" s="214" t="s">
        <v>21</v>
      </c>
      <c r="H6136" s="214" t="s">
        <v>87</v>
      </c>
      <c r="I6136" s="214" t="s">
        <v>20</v>
      </c>
      <c r="J6136" s="214">
        <v>14595</v>
      </c>
      <c r="K6136" s="214">
        <v>14405</v>
      </c>
      <c r="L6136" s="214">
        <v>69.5</v>
      </c>
      <c r="M6136" s="214">
        <v>1.3</v>
      </c>
      <c r="N6136" s="214">
        <v>4400</v>
      </c>
      <c r="O6136" s="214">
        <v>22.8</v>
      </c>
      <c r="P6136" s="214">
        <v>0.8</v>
      </c>
      <c r="Q6136" s="214">
        <v>5.8</v>
      </c>
      <c r="R6136" s="214">
        <v>6.4</v>
      </c>
      <c r="S6136" s="214">
        <v>6.9</v>
      </c>
      <c r="T6136" s="214">
        <v>1.2</v>
      </c>
      <c r="U6136" s="214">
        <v>750</v>
      </c>
      <c r="V6136" s="214">
        <v>15700</v>
      </c>
      <c r="W6136" s="214">
        <v>29200</v>
      </c>
      <c r="X6136" s="214">
        <v>44900</v>
      </c>
    </row>
    <row r="6137" spans="1:24" x14ac:dyDescent="0.25">
      <c r="A6137" t="str">
        <f t="shared" si="96"/>
        <v>YAG5Non-EULevel 7MaleBusiness and managementAll</v>
      </c>
      <c r="B6137" s="214" t="s">
        <v>251</v>
      </c>
      <c r="C6137" s="214" t="s">
        <v>184</v>
      </c>
      <c r="D6137" s="214">
        <v>5</v>
      </c>
      <c r="E6137" s="214" t="s">
        <v>141</v>
      </c>
      <c r="F6137" s="214" t="s">
        <v>253</v>
      </c>
      <c r="G6137" s="214" t="s">
        <v>22</v>
      </c>
      <c r="H6137" s="214" t="s">
        <v>87</v>
      </c>
      <c r="I6137" s="214" t="s">
        <v>20</v>
      </c>
      <c r="J6137" s="214">
        <v>11060</v>
      </c>
      <c r="K6137" s="214">
        <v>10860</v>
      </c>
      <c r="L6137" s="214">
        <v>62.8</v>
      </c>
      <c r="M6137" s="214">
        <v>1.8</v>
      </c>
      <c r="N6137" s="214">
        <v>4040</v>
      </c>
      <c r="O6137" s="214">
        <v>27.1</v>
      </c>
      <c r="P6137" s="214">
        <v>1</v>
      </c>
      <c r="Q6137" s="214">
        <v>7.3</v>
      </c>
      <c r="R6137" s="214">
        <v>8.1999999999999993</v>
      </c>
      <c r="S6137" s="214">
        <v>9</v>
      </c>
      <c r="T6137" s="214">
        <v>1.8</v>
      </c>
      <c r="U6137" s="214">
        <v>690</v>
      </c>
      <c r="V6137" s="214">
        <v>20100</v>
      </c>
      <c r="W6137" s="214">
        <v>36500</v>
      </c>
      <c r="X6137" s="214">
        <v>61700</v>
      </c>
    </row>
    <row r="6138" spans="1:24" x14ac:dyDescent="0.25">
      <c r="A6138" t="str">
        <f t="shared" si="96"/>
        <v>YAG5Non-EULevel 7FemaleCeltic studiesAll</v>
      </c>
      <c r="B6138" s="214" t="s">
        <v>251</v>
      </c>
      <c r="C6138" s="214" t="s">
        <v>184</v>
      </c>
      <c r="D6138" s="214">
        <v>5</v>
      </c>
      <c r="E6138" s="214" t="s">
        <v>141</v>
      </c>
      <c r="F6138" s="214" t="s">
        <v>253</v>
      </c>
      <c r="G6138" s="214" t="s">
        <v>21</v>
      </c>
      <c r="H6138" s="214" t="s">
        <v>92</v>
      </c>
      <c r="I6138" s="214" t="s">
        <v>20</v>
      </c>
      <c r="J6138" s="214">
        <v>0</v>
      </c>
      <c r="K6138" s="214" t="s">
        <v>140</v>
      </c>
      <c r="L6138" s="214" t="s">
        <v>140</v>
      </c>
      <c r="M6138" s="214" t="s">
        <v>140</v>
      </c>
      <c r="N6138" s="214" t="s">
        <v>140</v>
      </c>
      <c r="O6138" s="214" t="s">
        <v>140</v>
      </c>
      <c r="P6138" s="214" t="s">
        <v>140</v>
      </c>
      <c r="Q6138" s="214" t="s">
        <v>140</v>
      </c>
      <c r="R6138" s="214" t="s">
        <v>140</v>
      </c>
      <c r="S6138" s="214" t="s">
        <v>140</v>
      </c>
      <c r="T6138" s="214" t="s">
        <v>140</v>
      </c>
      <c r="U6138" s="214" t="s">
        <v>136</v>
      </c>
      <c r="V6138" s="214" t="s">
        <v>136</v>
      </c>
      <c r="W6138" s="214" t="s">
        <v>136</v>
      </c>
      <c r="X6138" s="214" t="s">
        <v>136</v>
      </c>
    </row>
    <row r="6139" spans="1:24" x14ac:dyDescent="0.25">
      <c r="A6139" t="str">
        <f t="shared" si="96"/>
        <v>YAG5Non-EULevel 7MaleCeltic studiesAll</v>
      </c>
      <c r="B6139" s="214" t="s">
        <v>251</v>
      </c>
      <c r="C6139" s="214" t="s">
        <v>184</v>
      </c>
      <c r="D6139" s="214">
        <v>5</v>
      </c>
      <c r="E6139" s="214" t="s">
        <v>141</v>
      </c>
      <c r="F6139" s="214" t="s">
        <v>253</v>
      </c>
      <c r="G6139" s="214" t="s">
        <v>22</v>
      </c>
      <c r="H6139" s="214" t="s">
        <v>92</v>
      </c>
      <c r="I6139" s="214" t="s">
        <v>20</v>
      </c>
      <c r="J6139" s="214">
        <v>0</v>
      </c>
      <c r="K6139" s="214" t="s">
        <v>140</v>
      </c>
      <c r="L6139" s="214" t="s">
        <v>140</v>
      </c>
      <c r="M6139" s="214" t="s">
        <v>140</v>
      </c>
      <c r="N6139" s="214" t="s">
        <v>140</v>
      </c>
      <c r="O6139" s="214" t="s">
        <v>140</v>
      </c>
      <c r="P6139" s="214" t="s">
        <v>140</v>
      </c>
      <c r="Q6139" s="214" t="s">
        <v>140</v>
      </c>
      <c r="R6139" s="214" t="s">
        <v>140</v>
      </c>
      <c r="S6139" s="214" t="s">
        <v>140</v>
      </c>
      <c r="T6139" s="214" t="s">
        <v>140</v>
      </c>
      <c r="U6139" s="214" t="s">
        <v>136</v>
      </c>
      <c r="V6139" s="214" t="s">
        <v>136</v>
      </c>
      <c r="W6139" s="214" t="s">
        <v>136</v>
      </c>
      <c r="X6139" s="214" t="s">
        <v>136</v>
      </c>
    </row>
    <row r="6140" spans="1:24" x14ac:dyDescent="0.25">
      <c r="A6140" t="str">
        <f t="shared" ref="A6140:A6203" si="97">"YAG"&amp;D6140 &amp;E6140 &amp;F6140 &amp; G6140 &amp;H6140 &amp;I6140</f>
        <v>YAG5Non-EULevel 7FemaleChemistryAll</v>
      </c>
      <c r="B6140" s="214" t="s">
        <v>251</v>
      </c>
      <c r="C6140" s="214" t="s">
        <v>184</v>
      </c>
      <c r="D6140" s="214">
        <v>5</v>
      </c>
      <c r="E6140" s="214" t="s">
        <v>141</v>
      </c>
      <c r="F6140" s="214" t="s">
        <v>253</v>
      </c>
      <c r="G6140" s="214" t="s">
        <v>21</v>
      </c>
      <c r="H6140" s="214" t="s">
        <v>63</v>
      </c>
      <c r="I6140" s="214" t="s">
        <v>20</v>
      </c>
      <c r="J6140" s="214">
        <v>105</v>
      </c>
      <c r="K6140" s="214">
        <v>100</v>
      </c>
      <c r="L6140" s="214">
        <v>49.6</v>
      </c>
      <c r="M6140" s="214">
        <v>2.9</v>
      </c>
      <c r="N6140" s="214">
        <v>50</v>
      </c>
      <c r="O6140" s="214">
        <v>23.5</v>
      </c>
      <c r="P6140" s="214">
        <v>3</v>
      </c>
      <c r="Q6140" s="214">
        <v>12</v>
      </c>
      <c r="R6140" s="214">
        <v>17.2</v>
      </c>
      <c r="S6140" s="214">
        <v>23.8</v>
      </c>
      <c r="T6140" s="214">
        <v>11.8</v>
      </c>
      <c r="U6140" s="214" t="s">
        <v>140</v>
      </c>
      <c r="V6140" s="214" t="s">
        <v>140</v>
      </c>
      <c r="W6140" s="214" t="s">
        <v>140</v>
      </c>
      <c r="X6140" s="214" t="s">
        <v>140</v>
      </c>
    </row>
    <row r="6141" spans="1:24" x14ac:dyDescent="0.25">
      <c r="A6141" t="str">
        <f t="shared" si="97"/>
        <v>YAG5Non-EULevel 7MaleChemistryAll</v>
      </c>
      <c r="B6141" s="214" t="s">
        <v>251</v>
      </c>
      <c r="C6141" s="214" t="s">
        <v>184</v>
      </c>
      <c r="D6141" s="214">
        <v>5</v>
      </c>
      <c r="E6141" s="214" t="s">
        <v>141</v>
      </c>
      <c r="F6141" s="214" t="s">
        <v>253</v>
      </c>
      <c r="G6141" s="214" t="s">
        <v>22</v>
      </c>
      <c r="H6141" s="214" t="s">
        <v>63</v>
      </c>
      <c r="I6141" s="214" t="s">
        <v>20</v>
      </c>
      <c r="J6141" s="214">
        <v>110</v>
      </c>
      <c r="K6141" s="214">
        <v>110</v>
      </c>
      <c r="L6141" s="214">
        <v>51</v>
      </c>
      <c r="M6141" s="214">
        <v>0</v>
      </c>
      <c r="N6141" s="214">
        <v>55</v>
      </c>
      <c r="O6141" s="214">
        <v>26.5</v>
      </c>
      <c r="P6141" s="214">
        <v>1.5</v>
      </c>
      <c r="Q6141" s="214">
        <v>12.6</v>
      </c>
      <c r="R6141" s="214">
        <v>17</v>
      </c>
      <c r="S6141" s="214">
        <v>21</v>
      </c>
      <c r="T6141" s="214">
        <v>8.5</v>
      </c>
      <c r="U6141" s="214" t="s">
        <v>140</v>
      </c>
      <c r="V6141" s="214" t="s">
        <v>140</v>
      </c>
      <c r="W6141" s="214" t="s">
        <v>140</v>
      </c>
      <c r="X6141" s="214" t="s">
        <v>140</v>
      </c>
    </row>
    <row r="6142" spans="1:24" x14ac:dyDescent="0.25">
      <c r="A6142" t="str">
        <f t="shared" si="97"/>
        <v>YAG5Non-EULevel 7FemaleCombined and general studiesAll</v>
      </c>
      <c r="B6142" s="214" t="s">
        <v>251</v>
      </c>
      <c r="C6142" s="214" t="s">
        <v>184</v>
      </c>
      <c r="D6142" s="214">
        <v>5</v>
      </c>
      <c r="E6142" s="214" t="s">
        <v>141</v>
      </c>
      <c r="F6142" s="214" t="s">
        <v>253</v>
      </c>
      <c r="G6142" s="214" t="s">
        <v>21</v>
      </c>
      <c r="H6142" s="214" t="s">
        <v>103</v>
      </c>
      <c r="I6142" s="214" t="s">
        <v>20</v>
      </c>
      <c r="J6142" s="214">
        <v>35</v>
      </c>
      <c r="K6142" s="214">
        <v>35</v>
      </c>
      <c r="L6142" s="214">
        <v>34.200000000000003</v>
      </c>
      <c r="M6142" s="214">
        <v>0</v>
      </c>
      <c r="N6142" s="214">
        <v>25</v>
      </c>
      <c r="O6142" s="214">
        <v>24.2</v>
      </c>
      <c r="P6142" s="214">
        <v>0</v>
      </c>
      <c r="Q6142" s="214">
        <v>14.8</v>
      </c>
      <c r="R6142" s="214">
        <v>36.299999999999997</v>
      </c>
      <c r="S6142" s="214">
        <v>41.6</v>
      </c>
      <c r="T6142" s="214">
        <v>26.9</v>
      </c>
      <c r="U6142" s="214" t="s">
        <v>140</v>
      </c>
      <c r="V6142" s="214" t="s">
        <v>140</v>
      </c>
      <c r="W6142" s="214" t="s">
        <v>140</v>
      </c>
      <c r="X6142" s="214" t="s">
        <v>140</v>
      </c>
    </row>
    <row r="6143" spans="1:24" x14ac:dyDescent="0.25">
      <c r="A6143" t="str">
        <f t="shared" si="97"/>
        <v>YAG5Non-EULevel 7MaleCombined and general studiesAll</v>
      </c>
      <c r="B6143" s="214" t="s">
        <v>251</v>
      </c>
      <c r="C6143" s="214" t="s">
        <v>184</v>
      </c>
      <c r="D6143" s="214">
        <v>5</v>
      </c>
      <c r="E6143" s="214" t="s">
        <v>141</v>
      </c>
      <c r="F6143" s="214" t="s">
        <v>253</v>
      </c>
      <c r="G6143" s="214" t="s">
        <v>22</v>
      </c>
      <c r="H6143" s="214" t="s">
        <v>103</v>
      </c>
      <c r="I6143" s="214" t="s">
        <v>20</v>
      </c>
      <c r="J6143" s="214">
        <v>45</v>
      </c>
      <c r="K6143" s="214">
        <v>45</v>
      </c>
      <c r="L6143" s="214">
        <v>46.3</v>
      </c>
      <c r="M6143" s="214">
        <v>1.5</v>
      </c>
      <c r="N6143" s="214">
        <v>25</v>
      </c>
      <c r="O6143" s="214">
        <v>14</v>
      </c>
      <c r="P6143" s="214">
        <v>2.2000000000000002</v>
      </c>
      <c r="Q6143" s="214">
        <v>17.600000000000001</v>
      </c>
      <c r="R6143" s="214">
        <v>30.9</v>
      </c>
      <c r="S6143" s="214">
        <v>37.5</v>
      </c>
      <c r="T6143" s="214">
        <v>19.899999999999999</v>
      </c>
      <c r="U6143" s="214" t="s">
        <v>140</v>
      </c>
      <c r="V6143" s="214" t="s">
        <v>140</v>
      </c>
      <c r="W6143" s="214" t="s">
        <v>140</v>
      </c>
      <c r="X6143" s="214" t="s">
        <v>140</v>
      </c>
    </row>
    <row r="6144" spans="1:24" x14ac:dyDescent="0.25">
      <c r="A6144" t="str">
        <f t="shared" si="97"/>
        <v>YAG5Non-EULevel 7FemaleComputingAll</v>
      </c>
      <c r="B6144" s="214" t="s">
        <v>251</v>
      </c>
      <c r="C6144" s="214" t="s">
        <v>184</v>
      </c>
      <c r="D6144" s="214">
        <v>5</v>
      </c>
      <c r="E6144" s="214" t="s">
        <v>141</v>
      </c>
      <c r="F6144" s="214" t="s">
        <v>253</v>
      </c>
      <c r="G6144" s="214" t="s">
        <v>21</v>
      </c>
      <c r="H6144" s="214" t="s">
        <v>71</v>
      </c>
      <c r="I6144" s="214" t="s">
        <v>20</v>
      </c>
      <c r="J6144" s="214">
        <v>920</v>
      </c>
      <c r="K6144" s="214">
        <v>905</v>
      </c>
      <c r="L6144" s="214">
        <v>46.8</v>
      </c>
      <c r="M6144" s="214">
        <v>1.6</v>
      </c>
      <c r="N6144" s="214">
        <v>480</v>
      </c>
      <c r="O6144" s="214">
        <v>34.4</v>
      </c>
      <c r="P6144" s="214">
        <v>1.5</v>
      </c>
      <c r="Q6144" s="214">
        <v>12.2</v>
      </c>
      <c r="R6144" s="214">
        <v>14.2</v>
      </c>
      <c r="S6144" s="214">
        <v>17.2</v>
      </c>
      <c r="T6144" s="214">
        <v>5</v>
      </c>
      <c r="U6144" s="214">
        <v>100</v>
      </c>
      <c r="V6144" s="214">
        <v>23700</v>
      </c>
      <c r="W6144" s="214">
        <v>36100</v>
      </c>
      <c r="X6144" s="214">
        <v>50700</v>
      </c>
    </row>
    <row r="6145" spans="1:24" x14ac:dyDescent="0.25">
      <c r="A6145" t="str">
        <f t="shared" si="97"/>
        <v>YAG5Non-EULevel 7MaleComputingAll</v>
      </c>
      <c r="B6145" s="214" t="s">
        <v>251</v>
      </c>
      <c r="C6145" s="214" t="s">
        <v>184</v>
      </c>
      <c r="D6145" s="214">
        <v>5</v>
      </c>
      <c r="E6145" s="214" t="s">
        <v>141</v>
      </c>
      <c r="F6145" s="214" t="s">
        <v>253</v>
      </c>
      <c r="G6145" s="214" t="s">
        <v>22</v>
      </c>
      <c r="H6145" s="214" t="s">
        <v>71</v>
      </c>
      <c r="I6145" s="214" t="s">
        <v>20</v>
      </c>
      <c r="J6145" s="214">
        <v>2500</v>
      </c>
      <c r="K6145" s="214">
        <v>2420</v>
      </c>
      <c r="L6145" s="214">
        <v>37.6</v>
      </c>
      <c r="M6145" s="214">
        <v>3.2</v>
      </c>
      <c r="N6145" s="214">
        <v>1510</v>
      </c>
      <c r="O6145" s="214">
        <v>43.1</v>
      </c>
      <c r="P6145" s="214">
        <v>1.5</v>
      </c>
      <c r="Q6145" s="214">
        <v>14</v>
      </c>
      <c r="R6145" s="214">
        <v>16.5</v>
      </c>
      <c r="S6145" s="214">
        <v>17.899999999999999</v>
      </c>
      <c r="T6145" s="214">
        <v>3.8</v>
      </c>
      <c r="U6145" s="214">
        <v>300</v>
      </c>
      <c r="V6145" s="214">
        <v>24900</v>
      </c>
      <c r="W6145" s="214">
        <v>39100</v>
      </c>
      <c r="X6145" s="214">
        <v>51500</v>
      </c>
    </row>
    <row r="6146" spans="1:24" x14ac:dyDescent="0.25">
      <c r="A6146" t="str">
        <f t="shared" si="97"/>
        <v>YAG5Non-EULevel 7FemaleCreative arts and designAll</v>
      </c>
      <c r="B6146" s="214" t="s">
        <v>251</v>
      </c>
      <c r="C6146" s="214" t="s">
        <v>184</v>
      </c>
      <c r="D6146" s="214">
        <v>5</v>
      </c>
      <c r="E6146" s="214" t="s">
        <v>141</v>
      </c>
      <c r="F6146" s="214" t="s">
        <v>253</v>
      </c>
      <c r="G6146" s="214" t="s">
        <v>21</v>
      </c>
      <c r="H6146" s="214" t="s">
        <v>99</v>
      </c>
      <c r="I6146" s="214" t="s">
        <v>20</v>
      </c>
      <c r="J6146" s="214">
        <v>1865</v>
      </c>
      <c r="K6146" s="214">
        <v>1825</v>
      </c>
      <c r="L6146" s="214">
        <v>65.3</v>
      </c>
      <c r="M6146" s="214">
        <v>2</v>
      </c>
      <c r="N6146" s="214">
        <v>635</v>
      </c>
      <c r="O6146" s="214">
        <v>24</v>
      </c>
      <c r="P6146" s="214">
        <v>1.1000000000000001</v>
      </c>
      <c r="Q6146" s="214">
        <v>6.8</v>
      </c>
      <c r="R6146" s="214">
        <v>7.8</v>
      </c>
      <c r="S6146" s="214">
        <v>9.6</v>
      </c>
      <c r="T6146" s="214">
        <v>2.8</v>
      </c>
      <c r="U6146" s="214">
        <v>110</v>
      </c>
      <c r="V6146" s="214">
        <v>12100</v>
      </c>
      <c r="W6146" s="214">
        <v>26300</v>
      </c>
      <c r="X6146" s="214">
        <v>37200</v>
      </c>
    </row>
    <row r="6147" spans="1:24" x14ac:dyDescent="0.25">
      <c r="A6147" t="str">
        <f t="shared" si="97"/>
        <v>YAG5Non-EULevel 7MaleCreative arts and designAll</v>
      </c>
      <c r="B6147" s="214" t="s">
        <v>251</v>
      </c>
      <c r="C6147" s="214" t="s">
        <v>184</v>
      </c>
      <c r="D6147" s="214">
        <v>5</v>
      </c>
      <c r="E6147" s="214" t="s">
        <v>141</v>
      </c>
      <c r="F6147" s="214" t="s">
        <v>253</v>
      </c>
      <c r="G6147" s="214" t="s">
        <v>22</v>
      </c>
      <c r="H6147" s="214" t="s">
        <v>99</v>
      </c>
      <c r="I6147" s="214" t="s">
        <v>20</v>
      </c>
      <c r="J6147" s="214">
        <v>710</v>
      </c>
      <c r="K6147" s="214">
        <v>695</v>
      </c>
      <c r="L6147" s="214">
        <v>63.4</v>
      </c>
      <c r="M6147" s="214">
        <v>1.6</v>
      </c>
      <c r="N6147" s="214">
        <v>255</v>
      </c>
      <c r="O6147" s="214">
        <v>25.2</v>
      </c>
      <c r="P6147" s="214">
        <v>0.6</v>
      </c>
      <c r="Q6147" s="214">
        <v>9.3000000000000007</v>
      </c>
      <c r="R6147" s="214">
        <v>9.9</v>
      </c>
      <c r="S6147" s="214">
        <v>10.7</v>
      </c>
      <c r="T6147" s="214">
        <v>1.4</v>
      </c>
      <c r="U6147" s="214">
        <v>60</v>
      </c>
      <c r="V6147" s="214">
        <v>14600</v>
      </c>
      <c r="W6147" s="214">
        <v>27400</v>
      </c>
      <c r="X6147" s="214">
        <v>40200</v>
      </c>
    </row>
    <row r="6148" spans="1:24" x14ac:dyDescent="0.25">
      <c r="A6148" t="str">
        <f t="shared" si="97"/>
        <v>YAG5Non-EULevel 7FemaleEconomicsAll</v>
      </c>
      <c r="B6148" s="214" t="s">
        <v>251</v>
      </c>
      <c r="C6148" s="214" t="s">
        <v>184</v>
      </c>
      <c r="D6148" s="214">
        <v>5</v>
      </c>
      <c r="E6148" s="214" t="s">
        <v>141</v>
      </c>
      <c r="F6148" s="214" t="s">
        <v>253</v>
      </c>
      <c r="G6148" s="214" t="s">
        <v>21</v>
      </c>
      <c r="H6148" s="214" t="s">
        <v>79</v>
      </c>
      <c r="I6148" s="214" t="s">
        <v>20</v>
      </c>
      <c r="J6148" s="214">
        <v>1720</v>
      </c>
      <c r="K6148" s="214">
        <v>1700</v>
      </c>
      <c r="L6148" s="214">
        <v>74.2</v>
      </c>
      <c r="M6148" s="214">
        <v>1.3</v>
      </c>
      <c r="N6148" s="214">
        <v>440</v>
      </c>
      <c r="O6148" s="214">
        <v>16.399999999999999</v>
      </c>
      <c r="P6148" s="214">
        <v>0.6</v>
      </c>
      <c r="Q6148" s="214">
        <v>5.7</v>
      </c>
      <c r="R6148" s="214">
        <v>7.3</v>
      </c>
      <c r="S6148" s="214">
        <v>8.8000000000000007</v>
      </c>
      <c r="T6148" s="214">
        <v>3.1</v>
      </c>
      <c r="U6148" s="214">
        <v>90</v>
      </c>
      <c r="V6148" s="214">
        <v>27400</v>
      </c>
      <c r="W6148" s="214">
        <v>36900</v>
      </c>
      <c r="X6148" s="214">
        <v>56600</v>
      </c>
    </row>
    <row r="6149" spans="1:24" x14ac:dyDescent="0.25">
      <c r="A6149" t="str">
        <f t="shared" si="97"/>
        <v>YAG5Non-EULevel 7MaleEconomicsAll</v>
      </c>
      <c r="B6149" s="214" t="s">
        <v>251</v>
      </c>
      <c r="C6149" s="214" t="s">
        <v>184</v>
      </c>
      <c r="D6149" s="214">
        <v>5</v>
      </c>
      <c r="E6149" s="214" t="s">
        <v>141</v>
      </c>
      <c r="F6149" s="214" t="s">
        <v>253</v>
      </c>
      <c r="G6149" s="214" t="s">
        <v>22</v>
      </c>
      <c r="H6149" s="214" t="s">
        <v>79</v>
      </c>
      <c r="I6149" s="214" t="s">
        <v>20</v>
      </c>
      <c r="J6149" s="214">
        <v>1190</v>
      </c>
      <c r="K6149" s="214">
        <v>1175</v>
      </c>
      <c r="L6149" s="214">
        <v>67.900000000000006</v>
      </c>
      <c r="M6149" s="214">
        <v>1.3</v>
      </c>
      <c r="N6149" s="214">
        <v>375</v>
      </c>
      <c r="O6149" s="214">
        <v>19.100000000000001</v>
      </c>
      <c r="P6149" s="214">
        <v>0.8</v>
      </c>
      <c r="Q6149" s="214">
        <v>8.1</v>
      </c>
      <c r="R6149" s="214">
        <v>10.7</v>
      </c>
      <c r="S6149" s="214">
        <v>12.2</v>
      </c>
      <c r="T6149" s="214">
        <v>4.0999999999999996</v>
      </c>
      <c r="U6149" s="214">
        <v>85</v>
      </c>
      <c r="V6149" s="214">
        <v>27700</v>
      </c>
      <c r="W6149" s="214">
        <v>44500</v>
      </c>
      <c r="X6149" s="214">
        <v>83600</v>
      </c>
    </row>
    <row r="6150" spans="1:24" x14ac:dyDescent="0.25">
      <c r="A6150" t="str">
        <f t="shared" si="97"/>
        <v>YAG5Non-EULevel 7FemaleEducation and teachingAll</v>
      </c>
      <c r="B6150" s="214" t="s">
        <v>251</v>
      </c>
      <c r="C6150" s="214" t="s">
        <v>184</v>
      </c>
      <c r="D6150" s="214">
        <v>5</v>
      </c>
      <c r="E6150" s="214" t="s">
        <v>141</v>
      </c>
      <c r="F6150" s="214" t="s">
        <v>253</v>
      </c>
      <c r="G6150" s="214" t="s">
        <v>21</v>
      </c>
      <c r="H6150" s="214" t="s">
        <v>101</v>
      </c>
      <c r="I6150" s="214" t="s">
        <v>20</v>
      </c>
      <c r="J6150" s="214">
        <v>1410</v>
      </c>
      <c r="K6150" s="214">
        <v>1390</v>
      </c>
      <c r="L6150" s="214">
        <v>65.3</v>
      </c>
      <c r="M6150" s="214">
        <v>1.4</v>
      </c>
      <c r="N6150" s="214">
        <v>485</v>
      </c>
      <c r="O6150" s="214">
        <v>19.100000000000001</v>
      </c>
      <c r="P6150" s="214">
        <v>1.2</v>
      </c>
      <c r="Q6150" s="214">
        <v>8.8000000000000007</v>
      </c>
      <c r="R6150" s="214">
        <v>11.1</v>
      </c>
      <c r="S6150" s="214">
        <v>14.4</v>
      </c>
      <c r="T6150" s="214">
        <v>5.6</v>
      </c>
      <c r="U6150" s="214">
        <v>110</v>
      </c>
      <c r="V6150" s="214">
        <v>16300</v>
      </c>
      <c r="W6150" s="214">
        <v>28100</v>
      </c>
      <c r="X6150" s="214">
        <v>42800</v>
      </c>
    </row>
    <row r="6151" spans="1:24" x14ac:dyDescent="0.25">
      <c r="A6151" t="str">
        <f t="shared" si="97"/>
        <v>YAG5Non-EULevel 7MaleEducation and teachingAll</v>
      </c>
      <c r="B6151" s="214" t="s">
        <v>251</v>
      </c>
      <c r="C6151" s="214" t="s">
        <v>184</v>
      </c>
      <c r="D6151" s="214">
        <v>5</v>
      </c>
      <c r="E6151" s="214" t="s">
        <v>141</v>
      </c>
      <c r="F6151" s="214" t="s">
        <v>253</v>
      </c>
      <c r="G6151" s="214" t="s">
        <v>22</v>
      </c>
      <c r="H6151" s="214" t="s">
        <v>101</v>
      </c>
      <c r="I6151" s="214" t="s">
        <v>20</v>
      </c>
      <c r="J6151" s="214">
        <v>380</v>
      </c>
      <c r="K6151" s="214">
        <v>370</v>
      </c>
      <c r="L6151" s="214">
        <v>53.4</v>
      </c>
      <c r="M6151" s="214">
        <v>2.9</v>
      </c>
      <c r="N6151" s="214">
        <v>170</v>
      </c>
      <c r="O6151" s="214">
        <v>17.399999999999999</v>
      </c>
      <c r="P6151" s="214">
        <v>1.2</v>
      </c>
      <c r="Q6151" s="214">
        <v>19.8</v>
      </c>
      <c r="R6151" s="214">
        <v>23.1</v>
      </c>
      <c r="S6151" s="214">
        <v>28</v>
      </c>
      <c r="T6151" s="214">
        <v>8.1</v>
      </c>
      <c r="U6151" s="214">
        <v>65</v>
      </c>
      <c r="V6151" s="214">
        <v>34300</v>
      </c>
      <c r="W6151" s="214">
        <v>45800</v>
      </c>
      <c r="X6151" s="214">
        <v>60600</v>
      </c>
    </row>
    <row r="6152" spans="1:24" x14ac:dyDescent="0.25">
      <c r="A6152" t="str">
        <f t="shared" si="97"/>
        <v>YAG5Non-EULevel 7FemaleEngineeringAll</v>
      </c>
      <c r="B6152" s="214" t="s">
        <v>251</v>
      </c>
      <c r="C6152" s="214" t="s">
        <v>184</v>
      </c>
      <c r="D6152" s="214">
        <v>5</v>
      </c>
      <c r="E6152" s="214" t="s">
        <v>141</v>
      </c>
      <c r="F6152" s="214" t="s">
        <v>253</v>
      </c>
      <c r="G6152" s="214" t="s">
        <v>21</v>
      </c>
      <c r="H6152" s="214" t="s">
        <v>68</v>
      </c>
      <c r="I6152" s="214" t="s">
        <v>20</v>
      </c>
      <c r="J6152" s="214">
        <v>1635</v>
      </c>
      <c r="K6152" s="214">
        <v>1610</v>
      </c>
      <c r="L6152" s="214">
        <v>63</v>
      </c>
      <c r="M6152" s="214">
        <v>1.6</v>
      </c>
      <c r="N6152" s="214">
        <v>595</v>
      </c>
      <c r="O6152" s="214">
        <v>24.9</v>
      </c>
      <c r="P6152" s="214">
        <v>0.9</v>
      </c>
      <c r="Q6152" s="214">
        <v>7.5</v>
      </c>
      <c r="R6152" s="214">
        <v>9.8000000000000007</v>
      </c>
      <c r="S6152" s="214">
        <v>11.2</v>
      </c>
      <c r="T6152" s="214">
        <v>3.7</v>
      </c>
      <c r="U6152" s="214">
        <v>105</v>
      </c>
      <c r="V6152" s="214">
        <v>24500</v>
      </c>
      <c r="W6152" s="214">
        <v>32800</v>
      </c>
      <c r="X6152" s="214">
        <v>45300</v>
      </c>
    </row>
    <row r="6153" spans="1:24" x14ac:dyDescent="0.25">
      <c r="A6153" t="str">
        <f t="shared" si="97"/>
        <v>YAG5Non-EULevel 7MaleEngineeringAll</v>
      </c>
      <c r="B6153" s="214" t="s">
        <v>251</v>
      </c>
      <c r="C6153" s="214" t="s">
        <v>184</v>
      </c>
      <c r="D6153" s="214">
        <v>5</v>
      </c>
      <c r="E6153" s="214" t="s">
        <v>141</v>
      </c>
      <c r="F6153" s="214" t="s">
        <v>253</v>
      </c>
      <c r="G6153" s="214" t="s">
        <v>22</v>
      </c>
      <c r="H6153" s="214" t="s">
        <v>68</v>
      </c>
      <c r="I6153" s="214" t="s">
        <v>20</v>
      </c>
      <c r="J6153" s="214">
        <v>5275</v>
      </c>
      <c r="K6153" s="214">
        <v>5145</v>
      </c>
      <c r="L6153" s="214">
        <v>52.2</v>
      </c>
      <c r="M6153" s="214">
        <v>2.5</v>
      </c>
      <c r="N6153" s="214">
        <v>2460</v>
      </c>
      <c r="O6153" s="214">
        <v>33</v>
      </c>
      <c r="P6153" s="214">
        <v>1.2</v>
      </c>
      <c r="Q6153" s="214">
        <v>9.4</v>
      </c>
      <c r="R6153" s="214">
        <v>11.6</v>
      </c>
      <c r="S6153" s="214">
        <v>13.6</v>
      </c>
      <c r="T6153" s="214">
        <v>4.3</v>
      </c>
      <c r="U6153" s="214">
        <v>395</v>
      </c>
      <c r="V6153" s="214">
        <v>27700</v>
      </c>
      <c r="W6153" s="214">
        <v>37200</v>
      </c>
      <c r="X6153" s="214">
        <v>46400</v>
      </c>
    </row>
    <row r="6154" spans="1:24" x14ac:dyDescent="0.25">
      <c r="A6154" t="str">
        <f t="shared" si="97"/>
        <v>YAG5Non-EULevel 7FemaleEnglish studiesAll</v>
      </c>
      <c r="B6154" s="214" t="s">
        <v>251</v>
      </c>
      <c r="C6154" s="214" t="s">
        <v>184</v>
      </c>
      <c r="D6154" s="214">
        <v>5</v>
      </c>
      <c r="E6154" s="214" t="s">
        <v>141</v>
      </c>
      <c r="F6154" s="214" t="s">
        <v>253</v>
      </c>
      <c r="G6154" s="214" t="s">
        <v>21</v>
      </c>
      <c r="H6154" s="214" t="s">
        <v>90</v>
      </c>
      <c r="I6154" s="214" t="s">
        <v>20</v>
      </c>
      <c r="J6154" s="214">
        <v>955</v>
      </c>
      <c r="K6154" s="214">
        <v>945</v>
      </c>
      <c r="L6154" s="214">
        <v>63.6</v>
      </c>
      <c r="M6154" s="214">
        <v>1.3</v>
      </c>
      <c r="N6154" s="214">
        <v>345</v>
      </c>
      <c r="O6154" s="214">
        <v>21.9</v>
      </c>
      <c r="P6154" s="214">
        <v>1.5</v>
      </c>
      <c r="Q6154" s="214">
        <v>6.3</v>
      </c>
      <c r="R6154" s="214">
        <v>8.6</v>
      </c>
      <c r="S6154" s="214">
        <v>13</v>
      </c>
      <c r="T6154" s="214">
        <v>6.7</v>
      </c>
      <c r="U6154" s="214">
        <v>60</v>
      </c>
      <c r="V6154" s="214">
        <v>13900</v>
      </c>
      <c r="W6154" s="214">
        <v>25900</v>
      </c>
      <c r="X6154" s="214">
        <v>35800</v>
      </c>
    </row>
    <row r="6155" spans="1:24" x14ac:dyDescent="0.25">
      <c r="A6155" t="str">
        <f t="shared" si="97"/>
        <v>YAG5Non-EULevel 7MaleEnglish studiesAll</v>
      </c>
      <c r="B6155" s="214" t="s">
        <v>251</v>
      </c>
      <c r="C6155" s="214" t="s">
        <v>184</v>
      </c>
      <c r="D6155" s="214">
        <v>5</v>
      </c>
      <c r="E6155" s="214" t="s">
        <v>141</v>
      </c>
      <c r="F6155" s="214" t="s">
        <v>253</v>
      </c>
      <c r="G6155" s="214" t="s">
        <v>22</v>
      </c>
      <c r="H6155" s="214" t="s">
        <v>90</v>
      </c>
      <c r="I6155" s="214" t="s">
        <v>20</v>
      </c>
      <c r="J6155" s="214">
        <v>270</v>
      </c>
      <c r="K6155" s="214">
        <v>265</v>
      </c>
      <c r="L6155" s="214">
        <v>52.4</v>
      </c>
      <c r="M6155" s="214">
        <v>1.9</v>
      </c>
      <c r="N6155" s="214">
        <v>125</v>
      </c>
      <c r="O6155" s="214">
        <v>28.9</v>
      </c>
      <c r="P6155" s="214">
        <v>1.1000000000000001</v>
      </c>
      <c r="Q6155" s="214">
        <v>7</v>
      </c>
      <c r="R6155" s="214">
        <v>10.5</v>
      </c>
      <c r="S6155" s="214">
        <v>17.5</v>
      </c>
      <c r="T6155" s="214">
        <v>10.6</v>
      </c>
      <c r="U6155" s="214">
        <v>15</v>
      </c>
      <c r="V6155" s="214">
        <v>21900</v>
      </c>
      <c r="W6155" s="214">
        <v>27000</v>
      </c>
      <c r="X6155" s="214">
        <v>38300</v>
      </c>
    </row>
    <row r="6156" spans="1:24" x14ac:dyDescent="0.25">
      <c r="A6156" t="str">
        <f t="shared" si="97"/>
        <v>YAG5Non-EULevel 7FemaleGeneral, applied and forensic sciencesAll</v>
      </c>
      <c r="B6156" s="214" t="s">
        <v>251</v>
      </c>
      <c r="C6156" s="214" t="s">
        <v>184</v>
      </c>
      <c r="D6156" s="214">
        <v>5</v>
      </c>
      <c r="E6156" s="214" t="s">
        <v>141</v>
      </c>
      <c r="F6156" s="214" t="s">
        <v>253</v>
      </c>
      <c r="G6156" s="214" t="s">
        <v>21</v>
      </c>
      <c r="H6156" s="214" t="s">
        <v>143</v>
      </c>
      <c r="I6156" s="214" t="s">
        <v>20</v>
      </c>
      <c r="J6156" s="214">
        <v>140</v>
      </c>
      <c r="K6156" s="214">
        <v>135</v>
      </c>
      <c r="L6156" s="214">
        <v>54.5</v>
      </c>
      <c r="M6156" s="214">
        <v>2.2000000000000002</v>
      </c>
      <c r="N6156" s="214">
        <v>60</v>
      </c>
      <c r="O6156" s="214">
        <v>23.1</v>
      </c>
      <c r="P6156" s="214">
        <v>2.6</v>
      </c>
      <c r="Q6156" s="214">
        <v>10.3</v>
      </c>
      <c r="R6156" s="214">
        <v>15.2</v>
      </c>
      <c r="S6156" s="214">
        <v>19.899999999999999</v>
      </c>
      <c r="T6156" s="214">
        <v>9.6</v>
      </c>
      <c r="U6156" s="214" t="s">
        <v>140</v>
      </c>
      <c r="V6156" s="214" t="s">
        <v>140</v>
      </c>
      <c r="W6156" s="214" t="s">
        <v>140</v>
      </c>
      <c r="X6156" s="214" t="s">
        <v>140</v>
      </c>
    </row>
    <row r="6157" spans="1:24" x14ac:dyDescent="0.25">
      <c r="A6157" t="str">
        <f t="shared" si="97"/>
        <v>YAG5Non-EULevel 7MaleGeneral, applied and forensic sciencesAll</v>
      </c>
      <c r="B6157" s="214" t="s">
        <v>251</v>
      </c>
      <c r="C6157" s="214" t="s">
        <v>184</v>
      </c>
      <c r="D6157" s="214">
        <v>5</v>
      </c>
      <c r="E6157" s="214" t="s">
        <v>141</v>
      </c>
      <c r="F6157" s="214" t="s">
        <v>253</v>
      </c>
      <c r="G6157" s="214" t="s">
        <v>22</v>
      </c>
      <c r="H6157" s="214" t="s">
        <v>143</v>
      </c>
      <c r="I6157" s="214" t="s">
        <v>20</v>
      </c>
      <c r="J6157" s="214">
        <v>70</v>
      </c>
      <c r="K6157" s="214">
        <v>70</v>
      </c>
      <c r="L6157" s="214">
        <v>45.6</v>
      </c>
      <c r="M6157" s="214">
        <v>2.8</v>
      </c>
      <c r="N6157" s="214">
        <v>40</v>
      </c>
      <c r="O6157" s="214">
        <v>37.200000000000003</v>
      </c>
      <c r="P6157" s="214">
        <v>1.4</v>
      </c>
      <c r="Q6157" s="214">
        <v>4.9000000000000004</v>
      </c>
      <c r="R6157" s="214">
        <v>10</v>
      </c>
      <c r="S6157" s="214">
        <v>15.7</v>
      </c>
      <c r="T6157" s="214">
        <v>10.8</v>
      </c>
      <c r="U6157" s="214" t="s">
        <v>140</v>
      </c>
      <c r="V6157" s="214" t="s">
        <v>140</v>
      </c>
      <c r="W6157" s="214" t="s">
        <v>140</v>
      </c>
      <c r="X6157" s="214" t="s">
        <v>140</v>
      </c>
    </row>
    <row r="6158" spans="1:24" x14ac:dyDescent="0.25">
      <c r="A6158" t="str">
        <f t="shared" si="97"/>
        <v>YAG5Non-EULevel 7FemaleGeography, earth and environmental studiesAll</v>
      </c>
      <c r="B6158" s="214" t="s">
        <v>251</v>
      </c>
      <c r="C6158" s="214" t="s">
        <v>184</v>
      </c>
      <c r="D6158" s="214">
        <v>5</v>
      </c>
      <c r="E6158" s="214" t="s">
        <v>141</v>
      </c>
      <c r="F6158" s="214" t="s">
        <v>253</v>
      </c>
      <c r="G6158" s="214" t="s">
        <v>21</v>
      </c>
      <c r="H6158" s="214" t="s">
        <v>144</v>
      </c>
      <c r="I6158" s="214" t="s">
        <v>20</v>
      </c>
      <c r="J6158" s="214">
        <v>645</v>
      </c>
      <c r="K6158" s="214">
        <v>630</v>
      </c>
      <c r="L6158" s="214">
        <v>53.4</v>
      </c>
      <c r="M6158" s="214">
        <v>2.4</v>
      </c>
      <c r="N6158" s="214">
        <v>295</v>
      </c>
      <c r="O6158" s="214">
        <v>30</v>
      </c>
      <c r="P6158" s="214">
        <v>0.8</v>
      </c>
      <c r="Q6158" s="214">
        <v>10.5</v>
      </c>
      <c r="R6158" s="214">
        <v>12.7</v>
      </c>
      <c r="S6158" s="214">
        <v>15.8</v>
      </c>
      <c r="T6158" s="214">
        <v>5.3</v>
      </c>
      <c r="U6158" s="214">
        <v>60</v>
      </c>
      <c r="V6158" s="214">
        <v>18600</v>
      </c>
      <c r="W6158" s="214">
        <v>33200</v>
      </c>
      <c r="X6158" s="214">
        <v>52600</v>
      </c>
    </row>
    <row r="6159" spans="1:24" x14ac:dyDescent="0.25">
      <c r="A6159" t="str">
        <f t="shared" si="97"/>
        <v>YAG5Non-EULevel 7MaleGeography, earth and environmental studiesAll</v>
      </c>
      <c r="B6159" s="214" t="s">
        <v>251</v>
      </c>
      <c r="C6159" s="214" t="s">
        <v>184</v>
      </c>
      <c r="D6159" s="214">
        <v>5</v>
      </c>
      <c r="E6159" s="214" t="s">
        <v>141</v>
      </c>
      <c r="F6159" s="214" t="s">
        <v>253</v>
      </c>
      <c r="G6159" s="214" t="s">
        <v>22</v>
      </c>
      <c r="H6159" s="214" t="s">
        <v>144</v>
      </c>
      <c r="I6159" s="214" t="s">
        <v>20</v>
      </c>
      <c r="J6159" s="214">
        <v>640</v>
      </c>
      <c r="K6159" s="214">
        <v>620</v>
      </c>
      <c r="L6159" s="214">
        <v>41.7</v>
      </c>
      <c r="M6159" s="214">
        <v>2.9</v>
      </c>
      <c r="N6159" s="214">
        <v>365</v>
      </c>
      <c r="O6159" s="214">
        <v>41.1</v>
      </c>
      <c r="P6159" s="214">
        <v>1</v>
      </c>
      <c r="Q6159" s="214">
        <v>10.199999999999999</v>
      </c>
      <c r="R6159" s="214">
        <v>12.7</v>
      </c>
      <c r="S6159" s="214">
        <v>16.100000000000001</v>
      </c>
      <c r="T6159" s="214">
        <v>5.9</v>
      </c>
      <c r="U6159" s="214">
        <v>50</v>
      </c>
      <c r="V6159" s="214">
        <v>19700</v>
      </c>
      <c r="W6159" s="214">
        <v>29900</v>
      </c>
      <c r="X6159" s="214">
        <v>42300</v>
      </c>
    </row>
    <row r="6160" spans="1:24" x14ac:dyDescent="0.25">
      <c r="A6160" t="str">
        <f t="shared" si="97"/>
        <v>YAG5Non-EULevel 7FemaleHealth and social careAll</v>
      </c>
      <c r="B6160" s="214" t="s">
        <v>251</v>
      </c>
      <c r="C6160" s="214" t="s">
        <v>184</v>
      </c>
      <c r="D6160" s="214">
        <v>5</v>
      </c>
      <c r="E6160" s="214" t="s">
        <v>141</v>
      </c>
      <c r="F6160" s="214" t="s">
        <v>253</v>
      </c>
      <c r="G6160" s="214" t="s">
        <v>21</v>
      </c>
      <c r="H6160" s="214" t="s">
        <v>83</v>
      </c>
      <c r="I6160" s="214" t="s">
        <v>20</v>
      </c>
      <c r="J6160" s="214">
        <v>115</v>
      </c>
      <c r="K6160" s="214">
        <v>110</v>
      </c>
      <c r="L6160" s="214">
        <v>25.9</v>
      </c>
      <c r="M6160" s="214">
        <v>3.5</v>
      </c>
      <c r="N6160" s="214">
        <v>80</v>
      </c>
      <c r="O6160" s="214">
        <v>29.6</v>
      </c>
      <c r="P6160" s="214">
        <v>4.5</v>
      </c>
      <c r="Q6160" s="214">
        <v>27.8</v>
      </c>
      <c r="R6160" s="214">
        <v>38.200000000000003</v>
      </c>
      <c r="S6160" s="214">
        <v>40</v>
      </c>
      <c r="T6160" s="214">
        <v>12.1</v>
      </c>
      <c r="U6160" s="214">
        <v>30</v>
      </c>
      <c r="V6160" s="214">
        <v>17900</v>
      </c>
      <c r="W6160" s="214">
        <v>29600</v>
      </c>
      <c r="X6160" s="214">
        <v>35800</v>
      </c>
    </row>
    <row r="6161" spans="1:24" x14ac:dyDescent="0.25">
      <c r="A6161" t="str">
        <f t="shared" si="97"/>
        <v>YAG5Non-EULevel 7MaleHealth and social careAll</v>
      </c>
      <c r="B6161" s="214" t="s">
        <v>251</v>
      </c>
      <c r="C6161" s="214" t="s">
        <v>184</v>
      </c>
      <c r="D6161" s="214">
        <v>5</v>
      </c>
      <c r="E6161" s="214" t="s">
        <v>141</v>
      </c>
      <c r="F6161" s="214" t="s">
        <v>253</v>
      </c>
      <c r="G6161" s="214" t="s">
        <v>22</v>
      </c>
      <c r="H6161" s="214" t="s">
        <v>83</v>
      </c>
      <c r="I6161" s="214" t="s">
        <v>20</v>
      </c>
      <c r="J6161" s="214">
        <v>60</v>
      </c>
      <c r="K6161" s="214">
        <v>60</v>
      </c>
      <c r="L6161" s="214">
        <v>23.2</v>
      </c>
      <c r="M6161" s="214">
        <v>3.2</v>
      </c>
      <c r="N6161" s="214">
        <v>45</v>
      </c>
      <c r="O6161" s="214">
        <v>42</v>
      </c>
      <c r="P6161" s="214">
        <v>0</v>
      </c>
      <c r="Q6161" s="214">
        <v>28.2</v>
      </c>
      <c r="R6161" s="214">
        <v>34.799999999999997</v>
      </c>
      <c r="S6161" s="214">
        <v>34.799999999999997</v>
      </c>
      <c r="T6161" s="214">
        <v>6.6</v>
      </c>
      <c r="U6161" s="214">
        <v>15</v>
      </c>
      <c r="V6161" s="214">
        <v>21500</v>
      </c>
      <c r="W6161" s="214">
        <v>29700</v>
      </c>
      <c r="X6161" s="214">
        <v>32100</v>
      </c>
    </row>
    <row r="6162" spans="1:24" x14ac:dyDescent="0.25">
      <c r="A6162" t="str">
        <f t="shared" si="97"/>
        <v>YAG5Non-EULevel 7FemaleHistory and archaeologyAll</v>
      </c>
      <c r="B6162" s="214" t="s">
        <v>251</v>
      </c>
      <c r="C6162" s="214" t="s">
        <v>184</v>
      </c>
      <c r="D6162" s="214">
        <v>5</v>
      </c>
      <c r="E6162" s="214" t="s">
        <v>141</v>
      </c>
      <c r="F6162" s="214" t="s">
        <v>253</v>
      </c>
      <c r="G6162" s="214" t="s">
        <v>21</v>
      </c>
      <c r="H6162" s="214" t="s">
        <v>95</v>
      </c>
      <c r="I6162" s="214" t="s">
        <v>20</v>
      </c>
      <c r="J6162" s="214">
        <v>585</v>
      </c>
      <c r="K6162" s="214">
        <v>565</v>
      </c>
      <c r="L6162" s="214">
        <v>53.3</v>
      </c>
      <c r="M6162" s="214">
        <v>4.0999999999999996</v>
      </c>
      <c r="N6162" s="214">
        <v>265</v>
      </c>
      <c r="O6162" s="214">
        <v>21.5</v>
      </c>
      <c r="P6162" s="214">
        <v>3.1</v>
      </c>
      <c r="Q6162" s="214">
        <v>13.7</v>
      </c>
      <c r="R6162" s="214">
        <v>18.2</v>
      </c>
      <c r="S6162" s="214">
        <v>22.1</v>
      </c>
      <c r="T6162" s="214">
        <v>8.3000000000000007</v>
      </c>
      <c r="U6162" s="214">
        <v>70</v>
      </c>
      <c r="V6162" s="214">
        <v>19000</v>
      </c>
      <c r="W6162" s="214">
        <v>27000</v>
      </c>
      <c r="X6162" s="214">
        <v>36900</v>
      </c>
    </row>
    <row r="6163" spans="1:24" x14ac:dyDescent="0.25">
      <c r="A6163" t="str">
        <f t="shared" si="97"/>
        <v>YAG5Non-EULevel 7MaleHistory and archaeologyAll</v>
      </c>
      <c r="B6163" s="214" t="s">
        <v>251</v>
      </c>
      <c r="C6163" s="214" t="s">
        <v>184</v>
      </c>
      <c r="D6163" s="214">
        <v>5</v>
      </c>
      <c r="E6163" s="214" t="s">
        <v>141</v>
      </c>
      <c r="F6163" s="214" t="s">
        <v>253</v>
      </c>
      <c r="G6163" s="214" t="s">
        <v>22</v>
      </c>
      <c r="H6163" s="214" t="s">
        <v>95</v>
      </c>
      <c r="I6163" s="214" t="s">
        <v>20</v>
      </c>
      <c r="J6163" s="214">
        <v>290</v>
      </c>
      <c r="K6163" s="214">
        <v>280</v>
      </c>
      <c r="L6163" s="214">
        <v>59.7</v>
      </c>
      <c r="M6163" s="214">
        <v>2.2000000000000002</v>
      </c>
      <c r="N6163" s="214">
        <v>115</v>
      </c>
      <c r="O6163" s="214">
        <v>15.9</v>
      </c>
      <c r="P6163" s="214">
        <v>1.6</v>
      </c>
      <c r="Q6163" s="214">
        <v>11.3</v>
      </c>
      <c r="R6163" s="214">
        <v>14.6</v>
      </c>
      <c r="S6163" s="214">
        <v>22.7</v>
      </c>
      <c r="T6163" s="214">
        <v>11.5</v>
      </c>
      <c r="U6163" s="214">
        <v>30</v>
      </c>
      <c r="V6163" s="214">
        <v>19300</v>
      </c>
      <c r="W6163" s="214">
        <v>32500</v>
      </c>
      <c r="X6163" s="214">
        <v>48500</v>
      </c>
    </row>
    <row r="6164" spans="1:24" x14ac:dyDescent="0.25">
      <c r="A6164" t="str">
        <f t="shared" si="97"/>
        <v>YAG5Non-EULevel 7FemaleLanguages and area studiesAll</v>
      </c>
      <c r="B6164" s="214" t="s">
        <v>251</v>
      </c>
      <c r="C6164" s="214" t="s">
        <v>184</v>
      </c>
      <c r="D6164" s="214">
        <v>5</v>
      </c>
      <c r="E6164" s="214" t="s">
        <v>141</v>
      </c>
      <c r="F6164" s="214" t="s">
        <v>253</v>
      </c>
      <c r="G6164" s="214" t="s">
        <v>21</v>
      </c>
      <c r="H6164" s="214" t="s">
        <v>168</v>
      </c>
      <c r="I6164" s="214" t="s">
        <v>20</v>
      </c>
      <c r="J6164" s="214">
        <v>730</v>
      </c>
      <c r="K6164" s="214">
        <v>720</v>
      </c>
      <c r="L6164" s="214">
        <v>66.7</v>
      </c>
      <c r="M6164" s="214">
        <v>1.3</v>
      </c>
      <c r="N6164" s="214">
        <v>240</v>
      </c>
      <c r="O6164" s="214">
        <v>22.2</v>
      </c>
      <c r="P6164" s="214">
        <v>0.9</v>
      </c>
      <c r="Q6164" s="214">
        <v>5.0999999999999996</v>
      </c>
      <c r="R6164" s="214">
        <v>7.5</v>
      </c>
      <c r="S6164" s="214">
        <v>10.199999999999999</v>
      </c>
      <c r="T6164" s="214">
        <v>5.0999999999999996</v>
      </c>
      <c r="U6164" s="214">
        <v>35</v>
      </c>
      <c r="V6164" s="214">
        <v>11000</v>
      </c>
      <c r="W6164" s="214">
        <v>23000</v>
      </c>
      <c r="X6164" s="214">
        <v>35000</v>
      </c>
    </row>
    <row r="6165" spans="1:24" x14ac:dyDescent="0.25">
      <c r="A6165" t="str">
        <f t="shared" si="97"/>
        <v>YAG5Non-EULevel 7MaleLanguages and area studiesAll</v>
      </c>
      <c r="B6165" s="214" t="s">
        <v>251</v>
      </c>
      <c r="C6165" s="214" t="s">
        <v>184</v>
      </c>
      <c r="D6165" s="214">
        <v>5</v>
      </c>
      <c r="E6165" s="214" t="s">
        <v>141</v>
      </c>
      <c r="F6165" s="214" t="s">
        <v>253</v>
      </c>
      <c r="G6165" s="214" t="s">
        <v>22</v>
      </c>
      <c r="H6165" s="214" t="s">
        <v>168</v>
      </c>
      <c r="I6165" s="214" t="s">
        <v>20</v>
      </c>
      <c r="J6165" s="214">
        <v>245</v>
      </c>
      <c r="K6165" s="214">
        <v>240</v>
      </c>
      <c r="L6165" s="214">
        <v>69.099999999999994</v>
      </c>
      <c r="M6165" s="214">
        <v>1.8</v>
      </c>
      <c r="N6165" s="214">
        <v>75</v>
      </c>
      <c r="O6165" s="214">
        <v>18.100000000000001</v>
      </c>
      <c r="P6165" s="214">
        <v>1.7</v>
      </c>
      <c r="Q6165" s="214">
        <v>5.0999999999999996</v>
      </c>
      <c r="R6165" s="214">
        <v>6</v>
      </c>
      <c r="S6165" s="214">
        <v>11.2</v>
      </c>
      <c r="T6165" s="214">
        <v>6.1</v>
      </c>
      <c r="U6165" s="214">
        <v>10</v>
      </c>
      <c r="V6165" s="214">
        <v>23400</v>
      </c>
      <c r="W6165" s="214">
        <v>33900</v>
      </c>
      <c r="X6165" s="214">
        <v>43400</v>
      </c>
    </row>
    <row r="6166" spans="1:24" x14ac:dyDescent="0.25">
      <c r="A6166" t="str">
        <f t="shared" si="97"/>
        <v>YAG5Non-EULevel 7FemaleLawAll</v>
      </c>
      <c r="B6166" s="214" t="s">
        <v>251</v>
      </c>
      <c r="C6166" s="214" t="s">
        <v>184</v>
      </c>
      <c r="D6166" s="214">
        <v>5</v>
      </c>
      <c r="E6166" s="214" t="s">
        <v>141</v>
      </c>
      <c r="F6166" s="214" t="s">
        <v>253</v>
      </c>
      <c r="G6166" s="214" t="s">
        <v>21</v>
      </c>
      <c r="H6166" s="214" t="s">
        <v>85</v>
      </c>
      <c r="I6166" s="214" t="s">
        <v>20</v>
      </c>
      <c r="J6166" s="214">
        <v>1955</v>
      </c>
      <c r="K6166" s="214">
        <v>1920</v>
      </c>
      <c r="L6166" s="214">
        <v>63.9</v>
      </c>
      <c r="M6166" s="214">
        <v>1.8</v>
      </c>
      <c r="N6166" s="214">
        <v>695</v>
      </c>
      <c r="O6166" s="214">
        <v>24.3</v>
      </c>
      <c r="P6166" s="214">
        <v>1.2</v>
      </c>
      <c r="Q6166" s="214">
        <v>7.8</v>
      </c>
      <c r="R6166" s="214">
        <v>9.1999999999999993</v>
      </c>
      <c r="S6166" s="214">
        <v>10.7</v>
      </c>
      <c r="T6166" s="214">
        <v>2.8</v>
      </c>
      <c r="U6166" s="214">
        <v>130</v>
      </c>
      <c r="V6166" s="214">
        <v>19000</v>
      </c>
      <c r="W6166" s="214">
        <v>34600</v>
      </c>
      <c r="X6166" s="214">
        <v>55800</v>
      </c>
    </row>
    <row r="6167" spans="1:24" x14ac:dyDescent="0.25">
      <c r="A6167" t="str">
        <f t="shared" si="97"/>
        <v>YAG5Non-EULevel 7MaleLawAll</v>
      </c>
      <c r="B6167" s="214" t="s">
        <v>251</v>
      </c>
      <c r="C6167" s="214" t="s">
        <v>184</v>
      </c>
      <c r="D6167" s="214">
        <v>5</v>
      </c>
      <c r="E6167" s="214" t="s">
        <v>141</v>
      </c>
      <c r="F6167" s="214" t="s">
        <v>253</v>
      </c>
      <c r="G6167" s="214" t="s">
        <v>22</v>
      </c>
      <c r="H6167" s="214" t="s">
        <v>85</v>
      </c>
      <c r="I6167" s="214" t="s">
        <v>20</v>
      </c>
      <c r="J6167" s="214">
        <v>1465</v>
      </c>
      <c r="K6167" s="214">
        <v>1440</v>
      </c>
      <c r="L6167" s="214">
        <v>61.8</v>
      </c>
      <c r="M6167" s="214">
        <v>1.8</v>
      </c>
      <c r="N6167" s="214">
        <v>550</v>
      </c>
      <c r="O6167" s="214">
        <v>26.4</v>
      </c>
      <c r="P6167" s="214">
        <v>0.7</v>
      </c>
      <c r="Q6167" s="214">
        <v>7.8</v>
      </c>
      <c r="R6167" s="214">
        <v>9.3000000000000007</v>
      </c>
      <c r="S6167" s="214">
        <v>11.1</v>
      </c>
      <c r="T6167" s="214">
        <v>3.4</v>
      </c>
      <c r="U6167" s="214">
        <v>95</v>
      </c>
      <c r="V6167" s="214">
        <v>20400</v>
      </c>
      <c r="W6167" s="214">
        <v>31400</v>
      </c>
      <c r="X6167" s="214">
        <v>56600</v>
      </c>
    </row>
    <row r="6168" spans="1:24" x14ac:dyDescent="0.25">
      <c r="A6168" t="str">
        <f t="shared" si="97"/>
        <v>YAG5Non-EULevel 7FemaleMaterials and technologyAll</v>
      </c>
      <c r="B6168" s="214" t="s">
        <v>251</v>
      </c>
      <c r="C6168" s="214" t="s">
        <v>184</v>
      </c>
      <c r="D6168" s="214">
        <v>5</v>
      </c>
      <c r="E6168" s="214" t="s">
        <v>141</v>
      </c>
      <c r="F6168" s="214" t="s">
        <v>253</v>
      </c>
      <c r="G6168" s="214" t="s">
        <v>21</v>
      </c>
      <c r="H6168" s="214" t="s">
        <v>145</v>
      </c>
      <c r="I6168" s="214" t="s">
        <v>20</v>
      </c>
      <c r="J6168" s="214">
        <v>295</v>
      </c>
      <c r="K6168" s="214">
        <v>285</v>
      </c>
      <c r="L6168" s="214">
        <v>53</v>
      </c>
      <c r="M6168" s="214">
        <v>3.9</v>
      </c>
      <c r="N6168" s="214">
        <v>135</v>
      </c>
      <c r="O6168" s="214">
        <v>32.200000000000003</v>
      </c>
      <c r="P6168" s="214">
        <v>1.4</v>
      </c>
      <c r="Q6168" s="214">
        <v>6.4</v>
      </c>
      <c r="R6168" s="214">
        <v>9.4</v>
      </c>
      <c r="S6168" s="214">
        <v>13.3</v>
      </c>
      <c r="T6168" s="214">
        <v>6.9</v>
      </c>
      <c r="U6168" s="214">
        <v>20</v>
      </c>
      <c r="V6168" s="214">
        <v>19700</v>
      </c>
      <c r="W6168" s="214">
        <v>28800</v>
      </c>
      <c r="X6168" s="214">
        <v>40500</v>
      </c>
    </row>
    <row r="6169" spans="1:24" x14ac:dyDescent="0.25">
      <c r="A6169" t="str">
        <f t="shared" si="97"/>
        <v>YAG5Non-EULevel 7MaleMaterials and technologyAll</v>
      </c>
      <c r="B6169" s="214" t="s">
        <v>251</v>
      </c>
      <c r="C6169" s="214" t="s">
        <v>184</v>
      </c>
      <c r="D6169" s="214">
        <v>5</v>
      </c>
      <c r="E6169" s="214" t="s">
        <v>141</v>
      </c>
      <c r="F6169" s="214" t="s">
        <v>253</v>
      </c>
      <c r="G6169" s="214" t="s">
        <v>22</v>
      </c>
      <c r="H6169" s="214" t="s">
        <v>145</v>
      </c>
      <c r="I6169" s="214" t="s">
        <v>20</v>
      </c>
      <c r="J6169" s="214">
        <v>360</v>
      </c>
      <c r="K6169" s="214">
        <v>350</v>
      </c>
      <c r="L6169" s="214">
        <v>49.5</v>
      </c>
      <c r="M6169" s="214">
        <v>2.5</v>
      </c>
      <c r="N6169" s="214">
        <v>175</v>
      </c>
      <c r="O6169" s="214">
        <v>34</v>
      </c>
      <c r="P6169" s="214">
        <v>1.2</v>
      </c>
      <c r="Q6169" s="214">
        <v>10.8</v>
      </c>
      <c r="R6169" s="214">
        <v>13.8</v>
      </c>
      <c r="S6169" s="214">
        <v>15.2</v>
      </c>
      <c r="T6169" s="214">
        <v>4.5</v>
      </c>
      <c r="U6169" s="214">
        <v>35</v>
      </c>
      <c r="V6169" s="214">
        <v>23000</v>
      </c>
      <c r="W6169" s="214">
        <v>29200</v>
      </c>
      <c r="X6169" s="214">
        <v>38000</v>
      </c>
    </row>
    <row r="6170" spans="1:24" x14ac:dyDescent="0.25">
      <c r="A6170" t="str">
        <f t="shared" si="97"/>
        <v>YAG5Non-EULevel 7FemaleMathematical sciencesAll</v>
      </c>
      <c r="B6170" s="214" t="s">
        <v>251</v>
      </c>
      <c r="C6170" s="214" t="s">
        <v>184</v>
      </c>
      <c r="D6170" s="214">
        <v>5</v>
      </c>
      <c r="E6170" s="214" t="s">
        <v>141</v>
      </c>
      <c r="F6170" s="214" t="s">
        <v>253</v>
      </c>
      <c r="G6170" s="214" t="s">
        <v>21</v>
      </c>
      <c r="H6170" s="214" t="s">
        <v>66</v>
      </c>
      <c r="I6170" s="214" t="s">
        <v>20</v>
      </c>
      <c r="J6170" s="214">
        <v>445</v>
      </c>
      <c r="K6170" s="214">
        <v>440</v>
      </c>
      <c r="L6170" s="214">
        <v>66.7</v>
      </c>
      <c r="M6170" s="214">
        <v>1.5</v>
      </c>
      <c r="N6170" s="214">
        <v>145</v>
      </c>
      <c r="O6170" s="214">
        <v>16.8</v>
      </c>
      <c r="P6170" s="214">
        <v>1.1000000000000001</v>
      </c>
      <c r="Q6170" s="214">
        <v>10.8</v>
      </c>
      <c r="R6170" s="214">
        <v>13.9</v>
      </c>
      <c r="S6170" s="214">
        <v>15.4</v>
      </c>
      <c r="T6170" s="214">
        <v>4.5</v>
      </c>
      <c r="U6170" s="214">
        <v>45</v>
      </c>
      <c r="V6170" s="214">
        <v>21900</v>
      </c>
      <c r="W6170" s="214">
        <v>41700</v>
      </c>
      <c r="X6170" s="214">
        <v>70800</v>
      </c>
    </row>
    <row r="6171" spans="1:24" x14ac:dyDescent="0.25">
      <c r="A6171" t="str">
        <f t="shared" si="97"/>
        <v>YAG5Non-EULevel 7MaleMathematical sciencesAll</v>
      </c>
      <c r="B6171" s="214" t="s">
        <v>251</v>
      </c>
      <c r="C6171" s="214" t="s">
        <v>184</v>
      </c>
      <c r="D6171" s="214">
        <v>5</v>
      </c>
      <c r="E6171" s="214" t="s">
        <v>141</v>
      </c>
      <c r="F6171" s="214" t="s">
        <v>253</v>
      </c>
      <c r="G6171" s="214" t="s">
        <v>22</v>
      </c>
      <c r="H6171" s="214" t="s">
        <v>66</v>
      </c>
      <c r="I6171" s="214" t="s">
        <v>20</v>
      </c>
      <c r="J6171" s="214">
        <v>490</v>
      </c>
      <c r="K6171" s="214">
        <v>475</v>
      </c>
      <c r="L6171" s="214">
        <v>62.6</v>
      </c>
      <c r="M6171" s="214">
        <v>3.6</v>
      </c>
      <c r="N6171" s="214">
        <v>175</v>
      </c>
      <c r="O6171" s="214">
        <v>19.899999999999999</v>
      </c>
      <c r="P6171" s="214">
        <v>1.4</v>
      </c>
      <c r="Q6171" s="214">
        <v>11.2</v>
      </c>
      <c r="R6171" s="214">
        <v>13</v>
      </c>
      <c r="S6171" s="214">
        <v>16.100000000000001</v>
      </c>
      <c r="T6171" s="214">
        <v>4.9000000000000004</v>
      </c>
      <c r="U6171" s="214">
        <v>50</v>
      </c>
      <c r="V6171" s="214">
        <v>31800</v>
      </c>
      <c r="W6171" s="214">
        <v>49600</v>
      </c>
      <c r="X6171" s="214">
        <v>86100</v>
      </c>
    </row>
    <row r="6172" spans="1:24" x14ac:dyDescent="0.25">
      <c r="A6172" t="str">
        <f t="shared" si="97"/>
        <v>YAG5Non-EULevel 7FemaleMBAAll</v>
      </c>
      <c r="B6172" s="214" t="s">
        <v>251</v>
      </c>
      <c r="C6172" s="214" t="s">
        <v>184</v>
      </c>
      <c r="D6172" s="214">
        <v>5</v>
      </c>
      <c r="E6172" s="214" t="s">
        <v>141</v>
      </c>
      <c r="F6172" s="214" t="s">
        <v>253</v>
      </c>
      <c r="G6172" s="214" t="s">
        <v>21</v>
      </c>
      <c r="H6172" s="214" t="s">
        <v>41</v>
      </c>
      <c r="I6172" s="214" t="s">
        <v>20</v>
      </c>
      <c r="J6172" s="214">
        <v>1000</v>
      </c>
      <c r="K6172" s="214">
        <v>960</v>
      </c>
      <c r="L6172" s="214">
        <v>46</v>
      </c>
      <c r="M6172" s="214">
        <v>3.9</v>
      </c>
      <c r="N6172" s="214">
        <v>520</v>
      </c>
      <c r="O6172" s="214">
        <v>39.5</v>
      </c>
      <c r="P6172" s="214">
        <v>0.9</v>
      </c>
      <c r="Q6172" s="214">
        <v>12</v>
      </c>
      <c r="R6172" s="214">
        <v>12.8</v>
      </c>
      <c r="S6172" s="214">
        <v>13.5</v>
      </c>
      <c r="T6172" s="214">
        <v>1.6</v>
      </c>
      <c r="U6172" s="214">
        <v>100</v>
      </c>
      <c r="V6172" s="214">
        <v>18600</v>
      </c>
      <c r="W6172" s="214">
        <v>32800</v>
      </c>
      <c r="X6172" s="214">
        <v>68600</v>
      </c>
    </row>
    <row r="6173" spans="1:24" x14ac:dyDescent="0.25">
      <c r="A6173" t="str">
        <f t="shared" si="97"/>
        <v>YAG5Non-EULevel 7MaleMBAAll</v>
      </c>
      <c r="B6173" s="214" t="s">
        <v>251</v>
      </c>
      <c r="C6173" s="214" t="s">
        <v>184</v>
      </c>
      <c r="D6173" s="214">
        <v>5</v>
      </c>
      <c r="E6173" s="214" t="s">
        <v>141</v>
      </c>
      <c r="F6173" s="214" t="s">
        <v>253</v>
      </c>
      <c r="G6173" s="214" t="s">
        <v>22</v>
      </c>
      <c r="H6173" s="214" t="s">
        <v>41</v>
      </c>
      <c r="I6173" s="214" t="s">
        <v>20</v>
      </c>
      <c r="J6173" s="214">
        <v>2150</v>
      </c>
      <c r="K6173" s="214">
        <v>2055</v>
      </c>
      <c r="L6173" s="214">
        <v>41.2</v>
      </c>
      <c r="M6173" s="214">
        <v>4.5</v>
      </c>
      <c r="N6173" s="214">
        <v>1210</v>
      </c>
      <c r="O6173" s="214">
        <v>44.1</v>
      </c>
      <c r="P6173" s="214">
        <v>1.9</v>
      </c>
      <c r="Q6173" s="214">
        <v>11.7</v>
      </c>
      <c r="R6173" s="214">
        <v>12.2</v>
      </c>
      <c r="S6173" s="214">
        <v>12.8</v>
      </c>
      <c r="T6173" s="214">
        <v>1.1000000000000001</v>
      </c>
      <c r="U6173" s="214">
        <v>205</v>
      </c>
      <c r="V6173" s="214">
        <v>23400</v>
      </c>
      <c r="W6173" s="214">
        <v>50000</v>
      </c>
      <c r="X6173" s="214">
        <v>92000</v>
      </c>
    </row>
    <row r="6174" spans="1:24" x14ac:dyDescent="0.25">
      <c r="A6174" t="str">
        <f t="shared" si="97"/>
        <v>YAG5Non-EULevel 7FemaleMedia, journalism and communicationsAll</v>
      </c>
      <c r="B6174" s="214" t="s">
        <v>251</v>
      </c>
      <c r="C6174" s="214" t="s">
        <v>184</v>
      </c>
      <c r="D6174" s="214">
        <v>5</v>
      </c>
      <c r="E6174" s="214" t="s">
        <v>141</v>
      </c>
      <c r="F6174" s="214" t="s">
        <v>253</v>
      </c>
      <c r="G6174" s="214" t="s">
        <v>21</v>
      </c>
      <c r="H6174" s="214" t="s">
        <v>146</v>
      </c>
      <c r="I6174" s="214" t="s">
        <v>20</v>
      </c>
      <c r="J6174" s="214">
        <v>1830</v>
      </c>
      <c r="K6174" s="214">
        <v>1810</v>
      </c>
      <c r="L6174" s="214">
        <v>65.900000000000006</v>
      </c>
      <c r="M6174" s="214">
        <v>0.9</v>
      </c>
      <c r="N6174" s="214">
        <v>620</v>
      </c>
      <c r="O6174" s="214">
        <v>23.4</v>
      </c>
      <c r="P6174" s="214">
        <v>1.3</v>
      </c>
      <c r="Q6174" s="214">
        <v>7.5</v>
      </c>
      <c r="R6174" s="214">
        <v>8.3000000000000007</v>
      </c>
      <c r="S6174" s="214">
        <v>9.4</v>
      </c>
      <c r="T6174" s="214">
        <v>1.9</v>
      </c>
      <c r="U6174" s="214">
        <v>115</v>
      </c>
      <c r="V6174" s="214">
        <v>18600</v>
      </c>
      <c r="W6174" s="214">
        <v>27000</v>
      </c>
      <c r="X6174" s="214">
        <v>42000</v>
      </c>
    </row>
    <row r="6175" spans="1:24" x14ac:dyDescent="0.25">
      <c r="A6175" t="str">
        <f t="shared" si="97"/>
        <v>YAG5Non-EULevel 7MaleMedia, journalism and communicationsAll</v>
      </c>
      <c r="B6175" s="214" t="s">
        <v>251</v>
      </c>
      <c r="C6175" s="214" t="s">
        <v>184</v>
      </c>
      <c r="D6175" s="214">
        <v>5</v>
      </c>
      <c r="E6175" s="214" t="s">
        <v>141</v>
      </c>
      <c r="F6175" s="214" t="s">
        <v>253</v>
      </c>
      <c r="G6175" s="214" t="s">
        <v>22</v>
      </c>
      <c r="H6175" s="214" t="s">
        <v>146</v>
      </c>
      <c r="I6175" s="214" t="s">
        <v>20</v>
      </c>
      <c r="J6175" s="214">
        <v>525</v>
      </c>
      <c r="K6175" s="214">
        <v>520</v>
      </c>
      <c r="L6175" s="214">
        <v>65.400000000000006</v>
      </c>
      <c r="M6175" s="214">
        <v>1.1000000000000001</v>
      </c>
      <c r="N6175" s="214">
        <v>180</v>
      </c>
      <c r="O6175" s="214">
        <v>22.9</v>
      </c>
      <c r="P6175" s="214">
        <v>1.1000000000000001</v>
      </c>
      <c r="Q6175" s="214">
        <v>8.6</v>
      </c>
      <c r="R6175" s="214">
        <v>9.8000000000000007</v>
      </c>
      <c r="S6175" s="214">
        <v>10.7</v>
      </c>
      <c r="T6175" s="214">
        <v>2.1</v>
      </c>
      <c r="U6175" s="214">
        <v>40</v>
      </c>
      <c r="V6175" s="214">
        <v>19000</v>
      </c>
      <c r="W6175" s="214">
        <v>29600</v>
      </c>
      <c r="X6175" s="214">
        <v>45300</v>
      </c>
    </row>
    <row r="6176" spans="1:24" x14ac:dyDescent="0.25">
      <c r="A6176" t="str">
        <f t="shared" si="97"/>
        <v>YAG5Non-EULevel 7FemaleMedical sciencesAll</v>
      </c>
      <c r="B6176" s="214" t="s">
        <v>251</v>
      </c>
      <c r="C6176" s="214" t="s">
        <v>184</v>
      </c>
      <c r="D6176" s="214">
        <v>5</v>
      </c>
      <c r="E6176" s="214" t="s">
        <v>141</v>
      </c>
      <c r="F6176" s="214" t="s">
        <v>253</v>
      </c>
      <c r="G6176" s="214" t="s">
        <v>21</v>
      </c>
      <c r="H6176" s="214" t="s">
        <v>147</v>
      </c>
      <c r="I6176" s="214" t="s">
        <v>20</v>
      </c>
      <c r="J6176" s="214">
        <v>105</v>
      </c>
      <c r="K6176" s="214">
        <v>100</v>
      </c>
      <c r="L6176" s="214">
        <v>46</v>
      </c>
      <c r="M6176" s="214">
        <v>6</v>
      </c>
      <c r="N6176" s="214">
        <v>55</v>
      </c>
      <c r="O6176" s="214">
        <v>28.9</v>
      </c>
      <c r="P6176" s="214">
        <v>1.3</v>
      </c>
      <c r="Q6176" s="214">
        <v>16.8</v>
      </c>
      <c r="R6176" s="214">
        <v>18.7</v>
      </c>
      <c r="S6176" s="214">
        <v>23.7</v>
      </c>
      <c r="T6176" s="214">
        <v>6.9</v>
      </c>
      <c r="U6176" s="214">
        <v>15</v>
      </c>
      <c r="V6176" s="214">
        <v>29600</v>
      </c>
      <c r="W6176" s="214">
        <v>32100</v>
      </c>
      <c r="X6176" s="214">
        <v>41600</v>
      </c>
    </row>
    <row r="6177" spans="1:24" x14ac:dyDescent="0.25">
      <c r="A6177" t="str">
        <f t="shared" si="97"/>
        <v>YAG5Non-EULevel 7MaleMedical sciencesAll</v>
      </c>
      <c r="B6177" s="214" t="s">
        <v>251</v>
      </c>
      <c r="C6177" s="214" t="s">
        <v>184</v>
      </c>
      <c r="D6177" s="214">
        <v>5</v>
      </c>
      <c r="E6177" s="214" t="s">
        <v>141</v>
      </c>
      <c r="F6177" s="214" t="s">
        <v>253</v>
      </c>
      <c r="G6177" s="214" t="s">
        <v>22</v>
      </c>
      <c r="H6177" s="214" t="s">
        <v>147</v>
      </c>
      <c r="I6177" s="214" t="s">
        <v>20</v>
      </c>
      <c r="J6177" s="214">
        <v>90</v>
      </c>
      <c r="K6177" s="214">
        <v>85</v>
      </c>
      <c r="L6177" s="214">
        <v>50.6</v>
      </c>
      <c r="M6177" s="214">
        <v>1.7</v>
      </c>
      <c r="N6177" s="214">
        <v>45</v>
      </c>
      <c r="O6177" s="214">
        <v>21</v>
      </c>
      <c r="P6177" s="214">
        <v>3</v>
      </c>
      <c r="Q6177" s="214">
        <v>17.899999999999999</v>
      </c>
      <c r="R6177" s="214">
        <v>21.9</v>
      </c>
      <c r="S6177" s="214">
        <v>25.4</v>
      </c>
      <c r="T6177" s="214">
        <v>7.4</v>
      </c>
      <c r="U6177" s="214">
        <v>15</v>
      </c>
      <c r="V6177" s="214">
        <v>22600</v>
      </c>
      <c r="W6177" s="214">
        <v>34300</v>
      </c>
      <c r="X6177" s="214">
        <v>43100</v>
      </c>
    </row>
    <row r="6178" spans="1:24" x14ac:dyDescent="0.25">
      <c r="A6178" t="str">
        <f t="shared" si="97"/>
        <v>YAG5Non-EULevel 7FemaleMedicine and dentistryAll</v>
      </c>
      <c r="B6178" s="214" t="s">
        <v>251</v>
      </c>
      <c r="C6178" s="214" t="s">
        <v>184</v>
      </c>
      <c r="D6178" s="214">
        <v>5</v>
      </c>
      <c r="E6178" s="214" t="s">
        <v>141</v>
      </c>
      <c r="F6178" s="214" t="s">
        <v>253</v>
      </c>
      <c r="G6178" s="214" t="s">
        <v>21</v>
      </c>
      <c r="H6178" s="214" t="s">
        <v>45</v>
      </c>
      <c r="I6178" s="214" t="s">
        <v>20</v>
      </c>
      <c r="J6178" s="214">
        <v>675</v>
      </c>
      <c r="K6178" s="214">
        <v>655</v>
      </c>
      <c r="L6178" s="214">
        <v>54.8</v>
      </c>
      <c r="M6178" s="214">
        <v>2.8</v>
      </c>
      <c r="N6178" s="214">
        <v>295</v>
      </c>
      <c r="O6178" s="214">
        <v>20.399999999999999</v>
      </c>
      <c r="P6178" s="214">
        <v>1.8</v>
      </c>
      <c r="Q6178" s="214">
        <v>13.6</v>
      </c>
      <c r="R6178" s="214">
        <v>17.7</v>
      </c>
      <c r="S6178" s="214">
        <v>23</v>
      </c>
      <c r="T6178" s="214">
        <v>9.3000000000000007</v>
      </c>
      <c r="U6178" s="214">
        <v>80</v>
      </c>
      <c r="V6178" s="214">
        <v>26600</v>
      </c>
      <c r="W6178" s="214">
        <v>36500</v>
      </c>
      <c r="X6178" s="214">
        <v>53700</v>
      </c>
    </row>
    <row r="6179" spans="1:24" x14ac:dyDescent="0.25">
      <c r="A6179" t="str">
        <f t="shared" si="97"/>
        <v>YAG5Non-EULevel 7MaleMedicine and dentistryAll</v>
      </c>
      <c r="B6179" s="214" t="s">
        <v>251</v>
      </c>
      <c r="C6179" s="214" t="s">
        <v>184</v>
      </c>
      <c r="D6179" s="214">
        <v>5</v>
      </c>
      <c r="E6179" s="214" t="s">
        <v>141</v>
      </c>
      <c r="F6179" s="214" t="s">
        <v>253</v>
      </c>
      <c r="G6179" s="214" t="s">
        <v>22</v>
      </c>
      <c r="H6179" s="214" t="s">
        <v>45</v>
      </c>
      <c r="I6179" s="214" t="s">
        <v>20</v>
      </c>
      <c r="J6179" s="214">
        <v>400</v>
      </c>
      <c r="K6179" s="214">
        <v>390</v>
      </c>
      <c r="L6179" s="214">
        <v>46.3</v>
      </c>
      <c r="M6179" s="214">
        <v>2</v>
      </c>
      <c r="N6179" s="214">
        <v>210</v>
      </c>
      <c r="O6179" s="214">
        <v>22.6</v>
      </c>
      <c r="P6179" s="214">
        <v>0.9</v>
      </c>
      <c r="Q6179" s="214">
        <v>23.2</v>
      </c>
      <c r="R6179" s="214">
        <v>27.9</v>
      </c>
      <c r="S6179" s="214">
        <v>30.2</v>
      </c>
      <c r="T6179" s="214">
        <v>7</v>
      </c>
      <c r="U6179" s="214">
        <v>85</v>
      </c>
      <c r="V6179" s="214">
        <v>34300</v>
      </c>
      <c r="W6179" s="214">
        <v>56900</v>
      </c>
      <c r="X6179" s="214">
        <v>93100</v>
      </c>
    </row>
    <row r="6180" spans="1:24" x14ac:dyDescent="0.25">
      <c r="A6180" t="str">
        <f t="shared" si="97"/>
        <v>YAG5Non-EULevel 7FemaleNursing and midwiferyAll</v>
      </c>
      <c r="B6180" s="214" t="s">
        <v>251</v>
      </c>
      <c r="C6180" s="214" t="s">
        <v>184</v>
      </c>
      <c r="D6180" s="214">
        <v>5</v>
      </c>
      <c r="E6180" s="214" t="s">
        <v>141</v>
      </c>
      <c r="F6180" s="214" t="s">
        <v>253</v>
      </c>
      <c r="G6180" s="214" t="s">
        <v>21</v>
      </c>
      <c r="H6180" s="214" t="s">
        <v>148</v>
      </c>
      <c r="I6180" s="214" t="s">
        <v>20</v>
      </c>
      <c r="J6180" s="214">
        <v>280</v>
      </c>
      <c r="K6180" s="214">
        <v>265</v>
      </c>
      <c r="L6180" s="214">
        <v>30.6</v>
      </c>
      <c r="M6180" s="214">
        <v>5.7</v>
      </c>
      <c r="N6180" s="214">
        <v>185</v>
      </c>
      <c r="O6180" s="214">
        <v>35</v>
      </c>
      <c r="P6180" s="214">
        <v>1.5</v>
      </c>
      <c r="Q6180" s="214">
        <v>22.2</v>
      </c>
      <c r="R6180" s="214">
        <v>27.4</v>
      </c>
      <c r="S6180" s="214">
        <v>32.9</v>
      </c>
      <c r="T6180" s="214">
        <v>10.7</v>
      </c>
      <c r="U6180" s="214">
        <v>50</v>
      </c>
      <c r="V6180" s="214">
        <v>17500</v>
      </c>
      <c r="W6180" s="214">
        <v>27000</v>
      </c>
      <c r="X6180" s="214">
        <v>36500</v>
      </c>
    </row>
    <row r="6181" spans="1:24" x14ac:dyDescent="0.25">
      <c r="A6181" t="str">
        <f t="shared" si="97"/>
        <v>YAG5Non-EULevel 7MaleNursing and midwiferyAll</v>
      </c>
      <c r="B6181" s="214" t="s">
        <v>251</v>
      </c>
      <c r="C6181" s="214" t="s">
        <v>184</v>
      </c>
      <c r="D6181" s="214">
        <v>5</v>
      </c>
      <c r="E6181" s="214" t="s">
        <v>141</v>
      </c>
      <c r="F6181" s="214" t="s">
        <v>253</v>
      </c>
      <c r="G6181" s="214" t="s">
        <v>22</v>
      </c>
      <c r="H6181" s="214" t="s">
        <v>148</v>
      </c>
      <c r="I6181" s="214" t="s">
        <v>20</v>
      </c>
      <c r="J6181" s="214">
        <v>110</v>
      </c>
      <c r="K6181" s="214">
        <v>100</v>
      </c>
      <c r="L6181" s="214">
        <v>30.4</v>
      </c>
      <c r="M6181" s="214">
        <v>7.8</v>
      </c>
      <c r="N6181" s="214">
        <v>70</v>
      </c>
      <c r="O6181" s="214">
        <v>39.799999999999997</v>
      </c>
      <c r="P6181" s="214">
        <v>2</v>
      </c>
      <c r="Q6181" s="214">
        <v>19.3</v>
      </c>
      <c r="R6181" s="214">
        <v>24.8</v>
      </c>
      <c r="S6181" s="214">
        <v>27.8</v>
      </c>
      <c r="T6181" s="214">
        <v>8.5</v>
      </c>
      <c r="U6181" s="214">
        <v>15</v>
      </c>
      <c r="V6181" s="214">
        <v>21500</v>
      </c>
      <c r="W6181" s="214">
        <v>35800</v>
      </c>
      <c r="X6181" s="214">
        <v>42000</v>
      </c>
    </row>
    <row r="6182" spans="1:24" x14ac:dyDescent="0.25">
      <c r="A6182" t="str">
        <f t="shared" si="97"/>
        <v>YAG5Non-EULevel 7FemalePerforming artsAll</v>
      </c>
      <c r="B6182" s="214" t="s">
        <v>251</v>
      </c>
      <c r="C6182" s="214" t="s">
        <v>184</v>
      </c>
      <c r="D6182" s="214">
        <v>5</v>
      </c>
      <c r="E6182" s="214" t="s">
        <v>141</v>
      </c>
      <c r="F6182" s="214" t="s">
        <v>253</v>
      </c>
      <c r="G6182" s="214" t="s">
        <v>21</v>
      </c>
      <c r="H6182" s="214" t="s">
        <v>149</v>
      </c>
      <c r="I6182" s="214" t="s">
        <v>20</v>
      </c>
      <c r="J6182" s="214">
        <v>530</v>
      </c>
      <c r="K6182" s="214">
        <v>515</v>
      </c>
      <c r="L6182" s="214">
        <v>57.9</v>
      </c>
      <c r="M6182" s="214">
        <v>2.9</v>
      </c>
      <c r="N6182" s="214">
        <v>220</v>
      </c>
      <c r="O6182" s="214">
        <v>26.7</v>
      </c>
      <c r="P6182" s="214">
        <v>1.2</v>
      </c>
      <c r="Q6182" s="214">
        <v>11.3</v>
      </c>
      <c r="R6182" s="214">
        <v>12.5</v>
      </c>
      <c r="S6182" s="214">
        <v>14.2</v>
      </c>
      <c r="T6182" s="214">
        <v>2.9</v>
      </c>
      <c r="U6182" s="214">
        <v>45</v>
      </c>
      <c r="V6182" s="214">
        <v>9800</v>
      </c>
      <c r="W6182" s="214">
        <v>18900</v>
      </c>
      <c r="X6182" s="214">
        <v>27000</v>
      </c>
    </row>
    <row r="6183" spans="1:24" x14ac:dyDescent="0.25">
      <c r="A6183" t="str">
        <f t="shared" si="97"/>
        <v>YAG5Non-EULevel 7MalePerforming artsAll</v>
      </c>
      <c r="B6183" s="214" t="s">
        <v>251</v>
      </c>
      <c r="C6183" s="214" t="s">
        <v>184</v>
      </c>
      <c r="D6183" s="214">
        <v>5</v>
      </c>
      <c r="E6183" s="214" t="s">
        <v>141</v>
      </c>
      <c r="F6183" s="214" t="s">
        <v>253</v>
      </c>
      <c r="G6183" s="214" t="s">
        <v>22</v>
      </c>
      <c r="H6183" s="214" t="s">
        <v>149</v>
      </c>
      <c r="I6183" s="214" t="s">
        <v>20</v>
      </c>
      <c r="J6183" s="214">
        <v>240</v>
      </c>
      <c r="K6183" s="214">
        <v>235</v>
      </c>
      <c r="L6183" s="214">
        <v>55.1</v>
      </c>
      <c r="M6183" s="214">
        <v>2.1</v>
      </c>
      <c r="N6183" s="214">
        <v>105</v>
      </c>
      <c r="O6183" s="214">
        <v>25.7</v>
      </c>
      <c r="P6183" s="214">
        <v>1.3</v>
      </c>
      <c r="Q6183" s="214">
        <v>15.2</v>
      </c>
      <c r="R6183" s="214">
        <v>17</v>
      </c>
      <c r="S6183" s="214">
        <v>17.899999999999999</v>
      </c>
      <c r="T6183" s="214">
        <v>2.7</v>
      </c>
      <c r="U6183" s="214">
        <v>25</v>
      </c>
      <c r="V6183" s="214">
        <v>10200</v>
      </c>
      <c r="W6183" s="214">
        <v>18300</v>
      </c>
      <c r="X6183" s="214">
        <v>26300</v>
      </c>
    </row>
    <row r="6184" spans="1:24" x14ac:dyDescent="0.25">
      <c r="A6184" t="str">
        <f t="shared" si="97"/>
        <v>YAG5Non-EULevel 7FemalePGCEAll</v>
      </c>
      <c r="B6184" s="214" t="s">
        <v>251</v>
      </c>
      <c r="C6184" s="214" t="s">
        <v>184</v>
      </c>
      <c r="D6184" s="214">
        <v>5</v>
      </c>
      <c r="E6184" s="214" t="s">
        <v>141</v>
      </c>
      <c r="F6184" s="214" t="s">
        <v>253</v>
      </c>
      <c r="G6184" s="214" t="s">
        <v>21</v>
      </c>
      <c r="H6184" s="214" t="s">
        <v>38</v>
      </c>
      <c r="I6184" s="214" t="s">
        <v>20</v>
      </c>
      <c r="J6184" s="214">
        <v>95</v>
      </c>
      <c r="K6184" s="214">
        <v>85</v>
      </c>
      <c r="L6184" s="214">
        <v>36</v>
      </c>
      <c r="M6184" s="214">
        <v>7.5</v>
      </c>
      <c r="N6184" s="214">
        <v>55</v>
      </c>
      <c r="O6184" s="214">
        <v>19.8</v>
      </c>
      <c r="P6184" s="214">
        <v>5.8</v>
      </c>
      <c r="Q6184" s="214">
        <v>32.6</v>
      </c>
      <c r="R6184" s="214">
        <v>36</v>
      </c>
      <c r="S6184" s="214">
        <v>38.4</v>
      </c>
      <c r="T6184" s="214">
        <v>5.8</v>
      </c>
      <c r="U6184" s="214">
        <v>25</v>
      </c>
      <c r="V6184" s="214">
        <v>19300</v>
      </c>
      <c r="W6184" s="214">
        <v>31000</v>
      </c>
      <c r="X6184" s="214">
        <v>35400</v>
      </c>
    </row>
    <row r="6185" spans="1:24" x14ac:dyDescent="0.25">
      <c r="A6185" t="str">
        <f t="shared" si="97"/>
        <v>YAG5Non-EULevel 7MalePGCEAll</v>
      </c>
      <c r="B6185" s="214" t="s">
        <v>251</v>
      </c>
      <c r="C6185" s="214" t="s">
        <v>184</v>
      </c>
      <c r="D6185" s="214">
        <v>5</v>
      </c>
      <c r="E6185" s="214" t="s">
        <v>141</v>
      </c>
      <c r="F6185" s="214" t="s">
        <v>253</v>
      </c>
      <c r="G6185" s="214" t="s">
        <v>22</v>
      </c>
      <c r="H6185" s="214" t="s">
        <v>38</v>
      </c>
      <c r="I6185" s="214" t="s">
        <v>20</v>
      </c>
      <c r="J6185" s="214">
        <v>45</v>
      </c>
      <c r="K6185" s="214">
        <v>40</v>
      </c>
      <c r="L6185" s="214">
        <v>31</v>
      </c>
      <c r="M6185" s="214">
        <v>10.6</v>
      </c>
      <c r="N6185" s="214">
        <v>30</v>
      </c>
      <c r="O6185" s="214">
        <v>28.6</v>
      </c>
      <c r="P6185" s="214">
        <v>2.4</v>
      </c>
      <c r="Q6185" s="214">
        <v>38.1</v>
      </c>
      <c r="R6185" s="214">
        <v>38.1</v>
      </c>
      <c r="S6185" s="214">
        <v>38.1</v>
      </c>
      <c r="T6185" s="214">
        <v>0</v>
      </c>
      <c r="U6185" s="214">
        <v>15</v>
      </c>
      <c r="V6185" s="214">
        <v>28500</v>
      </c>
      <c r="W6185" s="214">
        <v>32800</v>
      </c>
      <c r="X6185" s="214">
        <v>35800</v>
      </c>
    </row>
    <row r="6186" spans="1:24" x14ac:dyDescent="0.25">
      <c r="A6186" t="str">
        <f t="shared" si="97"/>
        <v>YAG5Non-EULevel 7FemalePharmacology, toxicology and pharmacyAll</v>
      </c>
      <c r="B6186" s="214" t="s">
        <v>251</v>
      </c>
      <c r="C6186" s="214" t="s">
        <v>184</v>
      </c>
      <c r="D6186" s="214">
        <v>5</v>
      </c>
      <c r="E6186" s="214" t="s">
        <v>141</v>
      </c>
      <c r="F6186" s="214" t="s">
        <v>253</v>
      </c>
      <c r="G6186" s="214" t="s">
        <v>21</v>
      </c>
      <c r="H6186" s="214" t="s">
        <v>48</v>
      </c>
      <c r="I6186" s="214" t="s">
        <v>20</v>
      </c>
      <c r="J6186" s="214">
        <v>265</v>
      </c>
      <c r="K6186" s="214">
        <v>260</v>
      </c>
      <c r="L6186" s="214">
        <v>35.700000000000003</v>
      </c>
      <c r="M6186" s="214">
        <v>2.2999999999999998</v>
      </c>
      <c r="N6186" s="214">
        <v>165</v>
      </c>
      <c r="O6186" s="214">
        <v>35.700000000000003</v>
      </c>
      <c r="P6186" s="214">
        <v>1.7</v>
      </c>
      <c r="Q6186" s="214">
        <v>18.3</v>
      </c>
      <c r="R6186" s="214">
        <v>24.6</v>
      </c>
      <c r="S6186" s="214">
        <v>27</v>
      </c>
      <c r="T6186" s="214">
        <v>8.6999999999999993</v>
      </c>
      <c r="U6186" s="214">
        <v>45</v>
      </c>
      <c r="V6186" s="214">
        <v>15300</v>
      </c>
      <c r="W6186" s="214">
        <v>29600</v>
      </c>
      <c r="X6186" s="214">
        <v>39100</v>
      </c>
    </row>
    <row r="6187" spans="1:24" x14ac:dyDescent="0.25">
      <c r="A6187" t="str">
        <f t="shared" si="97"/>
        <v>YAG5Non-EULevel 7MalePharmacology, toxicology and pharmacyAll</v>
      </c>
      <c r="B6187" s="214" t="s">
        <v>251</v>
      </c>
      <c r="C6187" s="214" t="s">
        <v>184</v>
      </c>
      <c r="D6187" s="214">
        <v>5</v>
      </c>
      <c r="E6187" s="214" t="s">
        <v>141</v>
      </c>
      <c r="F6187" s="214" t="s">
        <v>253</v>
      </c>
      <c r="G6187" s="214" t="s">
        <v>22</v>
      </c>
      <c r="H6187" s="214" t="s">
        <v>48</v>
      </c>
      <c r="I6187" s="214" t="s">
        <v>20</v>
      </c>
      <c r="J6187" s="214">
        <v>220</v>
      </c>
      <c r="K6187" s="214">
        <v>210</v>
      </c>
      <c r="L6187" s="214">
        <v>20.100000000000001</v>
      </c>
      <c r="M6187" s="214">
        <v>4.5999999999999996</v>
      </c>
      <c r="N6187" s="214">
        <v>165</v>
      </c>
      <c r="O6187" s="214">
        <v>48.4</v>
      </c>
      <c r="P6187" s="214">
        <v>1.1000000000000001</v>
      </c>
      <c r="Q6187" s="214">
        <v>20.8</v>
      </c>
      <c r="R6187" s="214">
        <v>28.5</v>
      </c>
      <c r="S6187" s="214">
        <v>30.4</v>
      </c>
      <c r="T6187" s="214">
        <v>9.6</v>
      </c>
      <c r="U6187" s="214">
        <v>35</v>
      </c>
      <c r="V6187" s="214">
        <v>28500</v>
      </c>
      <c r="W6187" s="214">
        <v>37000</v>
      </c>
      <c r="X6187" s="214">
        <v>47100</v>
      </c>
    </row>
    <row r="6188" spans="1:24" x14ac:dyDescent="0.25">
      <c r="A6188" t="str">
        <f t="shared" si="97"/>
        <v>YAG5Non-EULevel 7FemalePhilosophy and religious studiesAll</v>
      </c>
      <c r="B6188" s="214" t="s">
        <v>251</v>
      </c>
      <c r="C6188" s="214" t="s">
        <v>184</v>
      </c>
      <c r="D6188" s="214">
        <v>5</v>
      </c>
      <c r="E6188" s="214" t="s">
        <v>141</v>
      </c>
      <c r="F6188" s="214" t="s">
        <v>253</v>
      </c>
      <c r="G6188" s="214" t="s">
        <v>21</v>
      </c>
      <c r="H6188" s="214" t="s">
        <v>97</v>
      </c>
      <c r="I6188" s="214" t="s">
        <v>20</v>
      </c>
      <c r="J6188" s="214">
        <v>125</v>
      </c>
      <c r="K6188" s="214">
        <v>125</v>
      </c>
      <c r="L6188" s="214">
        <v>56.9</v>
      </c>
      <c r="M6188" s="214">
        <v>1.6</v>
      </c>
      <c r="N6188" s="214">
        <v>55</v>
      </c>
      <c r="O6188" s="214">
        <v>15.1</v>
      </c>
      <c r="P6188" s="214">
        <v>0</v>
      </c>
      <c r="Q6188" s="214">
        <v>15.6</v>
      </c>
      <c r="R6188" s="214">
        <v>18.5</v>
      </c>
      <c r="S6188" s="214">
        <v>28</v>
      </c>
      <c r="T6188" s="214">
        <v>12.4</v>
      </c>
      <c r="U6188" s="214">
        <v>15</v>
      </c>
      <c r="V6188" s="214">
        <v>18600</v>
      </c>
      <c r="W6188" s="214">
        <v>23700</v>
      </c>
      <c r="X6188" s="214">
        <v>30700</v>
      </c>
    </row>
    <row r="6189" spans="1:24" x14ac:dyDescent="0.25">
      <c r="A6189" t="str">
        <f t="shared" si="97"/>
        <v>YAG5Non-EULevel 7MalePhilosophy and religious studiesAll</v>
      </c>
      <c r="B6189" s="214" t="s">
        <v>251</v>
      </c>
      <c r="C6189" s="214" t="s">
        <v>184</v>
      </c>
      <c r="D6189" s="214">
        <v>5</v>
      </c>
      <c r="E6189" s="214" t="s">
        <v>141</v>
      </c>
      <c r="F6189" s="214" t="s">
        <v>253</v>
      </c>
      <c r="G6189" s="214" t="s">
        <v>22</v>
      </c>
      <c r="H6189" s="214" t="s">
        <v>97</v>
      </c>
      <c r="I6189" s="214" t="s">
        <v>20</v>
      </c>
      <c r="J6189" s="214">
        <v>160</v>
      </c>
      <c r="K6189" s="214">
        <v>155</v>
      </c>
      <c r="L6189" s="214">
        <v>63.7</v>
      </c>
      <c r="M6189" s="214">
        <v>2.5</v>
      </c>
      <c r="N6189" s="214">
        <v>55</v>
      </c>
      <c r="O6189" s="214">
        <v>16.7</v>
      </c>
      <c r="P6189" s="214">
        <v>0.3</v>
      </c>
      <c r="Q6189" s="214">
        <v>5.8</v>
      </c>
      <c r="R6189" s="214">
        <v>10.3</v>
      </c>
      <c r="S6189" s="214">
        <v>19.3</v>
      </c>
      <c r="T6189" s="214">
        <v>13.5</v>
      </c>
      <c r="U6189" s="214" t="s">
        <v>140</v>
      </c>
      <c r="V6189" s="214" t="s">
        <v>140</v>
      </c>
      <c r="W6189" s="214" t="s">
        <v>140</v>
      </c>
      <c r="X6189" s="214" t="s">
        <v>140</v>
      </c>
    </row>
    <row r="6190" spans="1:24" x14ac:dyDescent="0.25">
      <c r="A6190" t="str">
        <f t="shared" si="97"/>
        <v>YAG5Non-EULevel 7FemalePhysics and astronomyAll</v>
      </c>
      <c r="B6190" s="214" t="s">
        <v>251</v>
      </c>
      <c r="C6190" s="214" t="s">
        <v>184</v>
      </c>
      <c r="D6190" s="214">
        <v>5</v>
      </c>
      <c r="E6190" s="214" t="s">
        <v>141</v>
      </c>
      <c r="F6190" s="214" t="s">
        <v>253</v>
      </c>
      <c r="G6190" s="214" t="s">
        <v>21</v>
      </c>
      <c r="H6190" s="214" t="s">
        <v>61</v>
      </c>
      <c r="I6190" s="214" t="s">
        <v>20</v>
      </c>
      <c r="J6190" s="214">
        <v>50</v>
      </c>
      <c r="K6190" s="214">
        <v>45</v>
      </c>
      <c r="L6190" s="214">
        <v>49</v>
      </c>
      <c r="M6190" s="214">
        <v>4.2</v>
      </c>
      <c r="N6190" s="214">
        <v>25</v>
      </c>
      <c r="O6190" s="214">
        <v>21.9</v>
      </c>
      <c r="P6190" s="214">
        <v>2.2000000000000002</v>
      </c>
      <c r="Q6190" s="214">
        <v>17.100000000000001</v>
      </c>
      <c r="R6190" s="214">
        <v>20.399999999999999</v>
      </c>
      <c r="S6190" s="214">
        <v>26.9</v>
      </c>
      <c r="T6190" s="214">
        <v>9.8000000000000007</v>
      </c>
      <c r="U6190" s="214" t="s">
        <v>140</v>
      </c>
      <c r="V6190" s="214" t="s">
        <v>140</v>
      </c>
      <c r="W6190" s="214" t="s">
        <v>140</v>
      </c>
      <c r="X6190" s="214" t="s">
        <v>140</v>
      </c>
    </row>
    <row r="6191" spans="1:24" x14ac:dyDescent="0.25">
      <c r="A6191" t="str">
        <f t="shared" si="97"/>
        <v>YAG5Non-EULevel 7MalePhysics and astronomyAll</v>
      </c>
      <c r="B6191" s="214" t="s">
        <v>251</v>
      </c>
      <c r="C6191" s="214" t="s">
        <v>184</v>
      </c>
      <c r="D6191" s="214">
        <v>5</v>
      </c>
      <c r="E6191" s="214" t="s">
        <v>141</v>
      </c>
      <c r="F6191" s="214" t="s">
        <v>253</v>
      </c>
      <c r="G6191" s="214" t="s">
        <v>22</v>
      </c>
      <c r="H6191" s="214" t="s">
        <v>61</v>
      </c>
      <c r="I6191" s="214" t="s">
        <v>20</v>
      </c>
      <c r="J6191" s="214">
        <v>95</v>
      </c>
      <c r="K6191" s="214">
        <v>95</v>
      </c>
      <c r="L6191" s="214">
        <v>55.3</v>
      </c>
      <c r="M6191" s="214">
        <v>1.1000000000000001</v>
      </c>
      <c r="N6191" s="214">
        <v>40</v>
      </c>
      <c r="O6191" s="214">
        <v>25.1</v>
      </c>
      <c r="P6191" s="214">
        <v>2.2000000000000002</v>
      </c>
      <c r="Q6191" s="214">
        <v>10.6</v>
      </c>
      <c r="R6191" s="214">
        <v>13.8</v>
      </c>
      <c r="S6191" s="214">
        <v>17.399999999999999</v>
      </c>
      <c r="T6191" s="214">
        <v>6.8</v>
      </c>
      <c r="U6191" s="214" t="s">
        <v>140</v>
      </c>
      <c r="V6191" s="214" t="s">
        <v>140</v>
      </c>
      <c r="W6191" s="214" t="s">
        <v>140</v>
      </c>
      <c r="X6191" s="214" t="s">
        <v>140</v>
      </c>
    </row>
    <row r="6192" spans="1:24" x14ac:dyDescent="0.25">
      <c r="A6192" t="str">
        <f t="shared" si="97"/>
        <v>YAG5Non-EULevel 7FemalePoliticsAll</v>
      </c>
      <c r="B6192" s="214" t="s">
        <v>251</v>
      </c>
      <c r="C6192" s="214" t="s">
        <v>184</v>
      </c>
      <c r="D6192" s="214">
        <v>5</v>
      </c>
      <c r="E6192" s="214" t="s">
        <v>141</v>
      </c>
      <c r="F6192" s="214" t="s">
        <v>253</v>
      </c>
      <c r="G6192" s="214" t="s">
        <v>21</v>
      </c>
      <c r="H6192" s="214" t="s">
        <v>81</v>
      </c>
      <c r="I6192" s="214" t="s">
        <v>20</v>
      </c>
      <c r="J6192" s="214">
        <v>1060</v>
      </c>
      <c r="K6192" s="214">
        <v>1040</v>
      </c>
      <c r="L6192" s="214">
        <v>62.8</v>
      </c>
      <c r="M6192" s="214">
        <v>1.7</v>
      </c>
      <c r="N6192" s="214">
        <v>390</v>
      </c>
      <c r="O6192" s="214">
        <v>21.5</v>
      </c>
      <c r="P6192" s="214">
        <v>1.1000000000000001</v>
      </c>
      <c r="Q6192" s="214">
        <v>9.4</v>
      </c>
      <c r="R6192" s="214">
        <v>11</v>
      </c>
      <c r="S6192" s="214">
        <v>14.5</v>
      </c>
      <c r="T6192" s="214">
        <v>5.0999999999999996</v>
      </c>
      <c r="U6192" s="214">
        <v>90</v>
      </c>
      <c r="V6192" s="214">
        <v>20100</v>
      </c>
      <c r="W6192" s="214">
        <v>33200</v>
      </c>
      <c r="X6192" s="214">
        <v>47400</v>
      </c>
    </row>
    <row r="6193" spans="1:24" x14ac:dyDescent="0.25">
      <c r="A6193" t="str">
        <f t="shared" si="97"/>
        <v>YAG5Non-EULevel 7MalePoliticsAll</v>
      </c>
      <c r="B6193" s="214" t="s">
        <v>251</v>
      </c>
      <c r="C6193" s="214" t="s">
        <v>184</v>
      </c>
      <c r="D6193" s="214">
        <v>5</v>
      </c>
      <c r="E6193" s="214" t="s">
        <v>141</v>
      </c>
      <c r="F6193" s="214" t="s">
        <v>253</v>
      </c>
      <c r="G6193" s="214" t="s">
        <v>22</v>
      </c>
      <c r="H6193" s="214" t="s">
        <v>81</v>
      </c>
      <c r="I6193" s="214" t="s">
        <v>20</v>
      </c>
      <c r="J6193" s="214">
        <v>905</v>
      </c>
      <c r="K6193" s="214">
        <v>895</v>
      </c>
      <c r="L6193" s="214">
        <v>67.2</v>
      </c>
      <c r="M6193" s="214">
        <v>1.1000000000000001</v>
      </c>
      <c r="N6193" s="214">
        <v>295</v>
      </c>
      <c r="O6193" s="214">
        <v>18</v>
      </c>
      <c r="P6193" s="214">
        <v>2.1</v>
      </c>
      <c r="Q6193" s="214">
        <v>9</v>
      </c>
      <c r="R6193" s="214">
        <v>9.9</v>
      </c>
      <c r="S6193" s="214">
        <v>12.7</v>
      </c>
      <c r="T6193" s="214">
        <v>3.7</v>
      </c>
      <c r="U6193" s="214">
        <v>75</v>
      </c>
      <c r="V6193" s="214">
        <v>19000</v>
      </c>
      <c r="W6193" s="214">
        <v>36500</v>
      </c>
      <c r="X6193" s="214">
        <v>59500</v>
      </c>
    </row>
    <row r="6194" spans="1:24" x14ac:dyDescent="0.25">
      <c r="A6194" t="str">
        <f t="shared" si="97"/>
        <v>YAG5Non-EULevel 7FemalePsychologyAll</v>
      </c>
      <c r="B6194" s="214" t="s">
        <v>251</v>
      </c>
      <c r="C6194" s="214" t="s">
        <v>184</v>
      </c>
      <c r="D6194" s="214">
        <v>5</v>
      </c>
      <c r="E6194" s="214" t="s">
        <v>141</v>
      </c>
      <c r="F6194" s="214" t="s">
        <v>253</v>
      </c>
      <c r="G6194" s="214" t="s">
        <v>21</v>
      </c>
      <c r="H6194" s="214" t="s">
        <v>55</v>
      </c>
      <c r="I6194" s="214" t="s">
        <v>20</v>
      </c>
      <c r="J6194" s="214">
        <v>590</v>
      </c>
      <c r="K6194" s="214">
        <v>565</v>
      </c>
      <c r="L6194" s="214">
        <v>56.7</v>
      </c>
      <c r="M6194" s="214">
        <v>4</v>
      </c>
      <c r="N6194" s="214">
        <v>245</v>
      </c>
      <c r="O6194" s="214">
        <v>25.7</v>
      </c>
      <c r="P6194" s="214">
        <v>2.2000000000000002</v>
      </c>
      <c r="Q6194" s="214">
        <v>9.5</v>
      </c>
      <c r="R6194" s="214">
        <v>12.5</v>
      </c>
      <c r="S6194" s="214">
        <v>15.4</v>
      </c>
      <c r="T6194" s="214">
        <v>5.9</v>
      </c>
      <c r="U6194" s="214">
        <v>50</v>
      </c>
      <c r="V6194" s="214">
        <v>24500</v>
      </c>
      <c r="W6194" s="214">
        <v>32100</v>
      </c>
      <c r="X6194" s="214">
        <v>48500</v>
      </c>
    </row>
    <row r="6195" spans="1:24" x14ac:dyDescent="0.25">
      <c r="A6195" t="str">
        <f t="shared" si="97"/>
        <v>YAG5Non-EULevel 7MalePsychologyAll</v>
      </c>
      <c r="B6195" s="214" t="s">
        <v>251</v>
      </c>
      <c r="C6195" s="214" t="s">
        <v>184</v>
      </c>
      <c r="D6195" s="214">
        <v>5</v>
      </c>
      <c r="E6195" s="214" t="s">
        <v>141</v>
      </c>
      <c r="F6195" s="214" t="s">
        <v>253</v>
      </c>
      <c r="G6195" s="214" t="s">
        <v>22</v>
      </c>
      <c r="H6195" s="214" t="s">
        <v>55</v>
      </c>
      <c r="I6195" s="214" t="s">
        <v>20</v>
      </c>
      <c r="J6195" s="214">
        <v>145</v>
      </c>
      <c r="K6195" s="214">
        <v>145</v>
      </c>
      <c r="L6195" s="214">
        <v>45.9</v>
      </c>
      <c r="M6195" s="214">
        <v>1.4</v>
      </c>
      <c r="N6195" s="214">
        <v>80</v>
      </c>
      <c r="O6195" s="214">
        <v>28.3</v>
      </c>
      <c r="P6195" s="214">
        <v>3.5</v>
      </c>
      <c r="Q6195" s="214">
        <v>10.5</v>
      </c>
      <c r="R6195" s="214">
        <v>16</v>
      </c>
      <c r="S6195" s="214">
        <v>22.3</v>
      </c>
      <c r="T6195" s="214">
        <v>11.9</v>
      </c>
      <c r="U6195" s="214">
        <v>15</v>
      </c>
      <c r="V6195" s="214">
        <v>20400</v>
      </c>
      <c r="W6195" s="214">
        <v>33700</v>
      </c>
      <c r="X6195" s="214">
        <v>39400</v>
      </c>
    </row>
    <row r="6196" spans="1:24" x14ac:dyDescent="0.25">
      <c r="A6196" t="str">
        <f t="shared" si="97"/>
        <v>YAG5Non-EULevel 7FemaleSociology, social policy and anthropologyAll</v>
      </c>
      <c r="B6196" s="214" t="s">
        <v>251</v>
      </c>
      <c r="C6196" s="214" t="s">
        <v>184</v>
      </c>
      <c r="D6196" s="214">
        <v>5</v>
      </c>
      <c r="E6196" s="214" t="s">
        <v>141</v>
      </c>
      <c r="F6196" s="214" t="s">
        <v>253</v>
      </c>
      <c r="G6196" s="214" t="s">
        <v>21</v>
      </c>
      <c r="H6196" s="214" t="s">
        <v>77</v>
      </c>
      <c r="I6196" s="214" t="s">
        <v>20</v>
      </c>
      <c r="J6196" s="214">
        <v>1400</v>
      </c>
      <c r="K6196" s="214">
        <v>1360</v>
      </c>
      <c r="L6196" s="214">
        <v>61.8</v>
      </c>
      <c r="M6196" s="214">
        <v>2.6</v>
      </c>
      <c r="N6196" s="214">
        <v>520</v>
      </c>
      <c r="O6196" s="214">
        <v>23.3</v>
      </c>
      <c r="P6196" s="214">
        <v>1.2</v>
      </c>
      <c r="Q6196" s="214">
        <v>9.1999999999999993</v>
      </c>
      <c r="R6196" s="214">
        <v>10.9</v>
      </c>
      <c r="S6196" s="214">
        <v>13.7</v>
      </c>
      <c r="T6196" s="214">
        <v>4.5</v>
      </c>
      <c r="U6196" s="214">
        <v>115</v>
      </c>
      <c r="V6196" s="214">
        <v>20400</v>
      </c>
      <c r="W6196" s="214">
        <v>34300</v>
      </c>
      <c r="X6196" s="214">
        <v>44200</v>
      </c>
    </row>
    <row r="6197" spans="1:24" x14ac:dyDescent="0.25">
      <c r="A6197" t="str">
        <f t="shared" si="97"/>
        <v>YAG5Non-EULevel 7MaleSociology, social policy and anthropologyAll</v>
      </c>
      <c r="B6197" s="214" t="s">
        <v>251</v>
      </c>
      <c r="C6197" s="214" t="s">
        <v>184</v>
      </c>
      <c r="D6197" s="214">
        <v>5</v>
      </c>
      <c r="E6197" s="214" t="s">
        <v>141</v>
      </c>
      <c r="F6197" s="214" t="s">
        <v>253</v>
      </c>
      <c r="G6197" s="214" t="s">
        <v>22</v>
      </c>
      <c r="H6197" s="214" t="s">
        <v>77</v>
      </c>
      <c r="I6197" s="214" t="s">
        <v>20</v>
      </c>
      <c r="J6197" s="214">
        <v>635</v>
      </c>
      <c r="K6197" s="214">
        <v>615</v>
      </c>
      <c r="L6197" s="214">
        <v>59.7</v>
      </c>
      <c r="M6197" s="214">
        <v>3</v>
      </c>
      <c r="N6197" s="214">
        <v>250</v>
      </c>
      <c r="O6197" s="214">
        <v>23.3</v>
      </c>
      <c r="P6197" s="214">
        <v>1.9</v>
      </c>
      <c r="Q6197" s="214">
        <v>9.1</v>
      </c>
      <c r="R6197" s="214">
        <v>11.9</v>
      </c>
      <c r="S6197" s="214">
        <v>15</v>
      </c>
      <c r="T6197" s="214">
        <v>5.9</v>
      </c>
      <c r="U6197" s="214">
        <v>50</v>
      </c>
      <c r="V6197" s="214">
        <v>21900</v>
      </c>
      <c r="W6197" s="214">
        <v>34400</v>
      </c>
      <c r="X6197" s="214">
        <v>50000</v>
      </c>
    </row>
    <row r="6198" spans="1:24" x14ac:dyDescent="0.25">
      <c r="A6198" t="str">
        <f t="shared" si="97"/>
        <v>YAG5Non-EULevel 7FemaleSport and exercise sciencesAll</v>
      </c>
      <c r="B6198" s="214" t="s">
        <v>251</v>
      </c>
      <c r="C6198" s="214" t="s">
        <v>184</v>
      </c>
      <c r="D6198" s="214">
        <v>5</v>
      </c>
      <c r="E6198" s="214" t="s">
        <v>141</v>
      </c>
      <c r="F6198" s="214" t="s">
        <v>253</v>
      </c>
      <c r="G6198" s="214" t="s">
        <v>21</v>
      </c>
      <c r="H6198" s="214" t="s">
        <v>53</v>
      </c>
      <c r="I6198" s="214" t="s">
        <v>20</v>
      </c>
      <c r="J6198" s="214">
        <v>80</v>
      </c>
      <c r="K6198" s="214">
        <v>75</v>
      </c>
      <c r="L6198" s="214">
        <v>62.7</v>
      </c>
      <c r="M6198" s="214">
        <v>1.3</v>
      </c>
      <c r="N6198" s="214">
        <v>30</v>
      </c>
      <c r="O6198" s="214">
        <v>23.8</v>
      </c>
      <c r="P6198" s="214">
        <v>0.9</v>
      </c>
      <c r="Q6198" s="214">
        <v>8.6999999999999993</v>
      </c>
      <c r="R6198" s="214">
        <v>11.3</v>
      </c>
      <c r="S6198" s="214">
        <v>12.6</v>
      </c>
      <c r="T6198" s="214">
        <v>3.9</v>
      </c>
      <c r="U6198" s="214" t="s">
        <v>140</v>
      </c>
      <c r="V6198" s="214" t="s">
        <v>140</v>
      </c>
      <c r="W6198" s="214" t="s">
        <v>140</v>
      </c>
      <c r="X6198" s="214" t="s">
        <v>140</v>
      </c>
    </row>
    <row r="6199" spans="1:24" x14ac:dyDescent="0.25">
      <c r="A6199" t="str">
        <f t="shared" si="97"/>
        <v>YAG5Non-EULevel 7MaleSport and exercise sciencesAll</v>
      </c>
      <c r="B6199" s="214" t="s">
        <v>251</v>
      </c>
      <c r="C6199" s="214" t="s">
        <v>184</v>
      </c>
      <c r="D6199" s="214">
        <v>5</v>
      </c>
      <c r="E6199" s="214" t="s">
        <v>141</v>
      </c>
      <c r="F6199" s="214" t="s">
        <v>253</v>
      </c>
      <c r="G6199" s="214" t="s">
        <v>22</v>
      </c>
      <c r="H6199" s="214" t="s">
        <v>53</v>
      </c>
      <c r="I6199" s="214" t="s">
        <v>20</v>
      </c>
      <c r="J6199" s="214">
        <v>85</v>
      </c>
      <c r="K6199" s="214">
        <v>85</v>
      </c>
      <c r="L6199" s="214">
        <v>52.7</v>
      </c>
      <c r="M6199" s="214">
        <v>0</v>
      </c>
      <c r="N6199" s="214">
        <v>40</v>
      </c>
      <c r="O6199" s="214">
        <v>35.1</v>
      </c>
      <c r="P6199" s="214">
        <v>0</v>
      </c>
      <c r="Q6199" s="214">
        <v>9.9</v>
      </c>
      <c r="R6199" s="214">
        <v>12.2</v>
      </c>
      <c r="S6199" s="214">
        <v>12.2</v>
      </c>
      <c r="T6199" s="214">
        <v>2.4</v>
      </c>
      <c r="U6199" s="214" t="s">
        <v>140</v>
      </c>
      <c r="V6199" s="214" t="s">
        <v>140</v>
      </c>
      <c r="W6199" s="214" t="s">
        <v>140</v>
      </c>
      <c r="X6199" s="214" t="s">
        <v>140</v>
      </c>
    </row>
    <row r="6200" spans="1:24" x14ac:dyDescent="0.25">
      <c r="A6200" t="str">
        <f t="shared" si="97"/>
        <v>YAG5Non-EULevel 7FemaleVeterinary sciencesAll</v>
      </c>
      <c r="B6200" s="214" t="s">
        <v>251</v>
      </c>
      <c r="C6200" s="214" t="s">
        <v>184</v>
      </c>
      <c r="D6200" s="214">
        <v>5</v>
      </c>
      <c r="E6200" s="214" t="s">
        <v>141</v>
      </c>
      <c r="F6200" s="214" t="s">
        <v>253</v>
      </c>
      <c r="G6200" s="214" t="s">
        <v>21</v>
      </c>
      <c r="H6200" s="214" t="s">
        <v>57</v>
      </c>
      <c r="I6200" s="214" t="s">
        <v>20</v>
      </c>
      <c r="J6200" s="214">
        <v>15</v>
      </c>
      <c r="K6200" s="214">
        <v>15</v>
      </c>
      <c r="L6200" s="214">
        <v>52.2</v>
      </c>
      <c r="M6200" s="214">
        <v>0</v>
      </c>
      <c r="N6200" s="214">
        <v>5</v>
      </c>
      <c r="O6200" s="214">
        <v>28.3</v>
      </c>
      <c r="P6200" s="214">
        <v>6.5</v>
      </c>
      <c r="Q6200" s="214">
        <v>6.5</v>
      </c>
      <c r="R6200" s="214">
        <v>6.5</v>
      </c>
      <c r="S6200" s="214">
        <v>13</v>
      </c>
      <c r="T6200" s="214">
        <v>6.5</v>
      </c>
      <c r="U6200" s="214" t="s">
        <v>140</v>
      </c>
      <c r="V6200" s="214" t="s">
        <v>140</v>
      </c>
      <c r="W6200" s="214" t="s">
        <v>140</v>
      </c>
      <c r="X6200" s="214" t="s">
        <v>140</v>
      </c>
    </row>
    <row r="6201" spans="1:24" x14ac:dyDescent="0.25">
      <c r="A6201" t="str">
        <f t="shared" si="97"/>
        <v>YAG5Non-EULevel 7MaleVeterinary sciencesAll</v>
      </c>
      <c r="B6201" s="214" t="s">
        <v>251</v>
      </c>
      <c r="C6201" s="214" t="s">
        <v>184</v>
      </c>
      <c r="D6201" s="214">
        <v>5</v>
      </c>
      <c r="E6201" s="214" t="s">
        <v>141</v>
      </c>
      <c r="F6201" s="214" t="s">
        <v>253</v>
      </c>
      <c r="G6201" s="214" t="s">
        <v>22</v>
      </c>
      <c r="H6201" s="214" t="s">
        <v>57</v>
      </c>
      <c r="I6201" s="214" t="s">
        <v>20</v>
      </c>
      <c r="J6201" s="214">
        <v>5</v>
      </c>
      <c r="K6201" s="214">
        <v>5</v>
      </c>
      <c r="L6201" s="214">
        <v>100</v>
      </c>
      <c r="M6201" s="214">
        <v>0</v>
      </c>
      <c r="N6201" s="214">
        <v>0</v>
      </c>
      <c r="O6201" s="214">
        <v>0</v>
      </c>
      <c r="P6201" s="214">
        <v>0</v>
      </c>
      <c r="Q6201" s="214">
        <v>0</v>
      </c>
      <c r="R6201" s="214">
        <v>0</v>
      </c>
      <c r="S6201" s="214">
        <v>0</v>
      </c>
      <c r="T6201" s="214">
        <v>0</v>
      </c>
      <c r="U6201" s="214" t="s">
        <v>136</v>
      </c>
      <c r="V6201" s="214" t="s">
        <v>136</v>
      </c>
      <c r="W6201" s="214" t="s">
        <v>136</v>
      </c>
      <c r="X6201" s="214" t="s">
        <v>136</v>
      </c>
    </row>
    <row r="6202" spans="1:24" x14ac:dyDescent="0.25">
      <c r="A6202" t="str">
        <f t="shared" si="97"/>
        <v>YAG5Non-EULevel 8FemaleAgriculture, food and related studiesAll</v>
      </c>
      <c r="B6202" s="214" t="s">
        <v>251</v>
      </c>
      <c r="C6202" s="214" t="s">
        <v>184</v>
      </c>
      <c r="D6202" s="214">
        <v>5</v>
      </c>
      <c r="E6202" s="214" t="s">
        <v>141</v>
      </c>
      <c r="F6202" s="214" t="s">
        <v>248</v>
      </c>
      <c r="G6202" s="214" t="s">
        <v>21</v>
      </c>
      <c r="H6202" s="214" t="s">
        <v>59</v>
      </c>
      <c r="I6202" s="214" t="s">
        <v>20</v>
      </c>
      <c r="J6202" s="214">
        <v>15</v>
      </c>
      <c r="K6202" s="214">
        <v>15</v>
      </c>
      <c r="L6202" s="214">
        <v>51.6</v>
      </c>
      <c r="M6202" s="214">
        <v>6.1</v>
      </c>
      <c r="N6202" s="214">
        <v>10</v>
      </c>
      <c r="O6202" s="214">
        <v>25.8</v>
      </c>
      <c r="P6202" s="214">
        <v>0</v>
      </c>
      <c r="Q6202" s="214">
        <v>22.6</v>
      </c>
      <c r="R6202" s="214">
        <v>22.6</v>
      </c>
      <c r="S6202" s="214">
        <v>22.6</v>
      </c>
      <c r="T6202" s="214">
        <v>0</v>
      </c>
      <c r="U6202" s="214" t="s">
        <v>140</v>
      </c>
      <c r="V6202" s="214" t="s">
        <v>140</v>
      </c>
      <c r="W6202" s="214" t="s">
        <v>140</v>
      </c>
      <c r="X6202" s="214" t="s">
        <v>140</v>
      </c>
    </row>
    <row r="6203" spans="1:24" x14ac:dyDescent="0.25">
      <c r="A6203" t="str">
        <f t="shared" si="97"/>
        <v>YAG5Non-EULevel 8MaleAgriculture, food and related studiesAll</v>
      </c>
      <c r="B6203" s="214" t="s">
        <v>251</v>
      </c>
      <c r="C6203" s="214" t="s">
        <v>184</v>
      </c>
      <c r="D6203" s="214">
        <v>5</v>
      </c>
      <c r="E6203" s="214" t="s">
        <v>141</v>
      </c>
      <c r="F6203" s="214" t="s">
        <v>248</v>
      </c>
      <c r="G6203" s="214" t="s">
        <v>22</v>
      </c>
      <c r="H6203" s="214" t="s">
        <v>59</v>
      </c>
      <c r="I6203" s="214" t="s">
        <v>20</v>
      </c>
      <c r="J6203" s="214">
        <v>30</v>
      </c>
      <c r="K6203" s="214">
        <v>30</v>
      </c>
      <c r="L6203" s="214">
        <v>27</v>
      </c>
      <c r="M6203" s="214">
        <v>0</v>
      </c>
      <c r="N6203" s="214">
        <v>25</v>
      </c>
      <c r="O6203" s="214">
        <v>63.5</v>
      </c>
      <c r="P6203" s="214">
        <v>0</v>
      </c>
      <c r="Q6203" s="214">
        <v>9.5</v>
      </c>
      <c r="R6203" s="214">
        <v>9.5</v>
      </c>
      <c r="S6203" s="214">
        <v>9.5</v>
      </c>
      <c r="T6203" s="214">
        <v>0</v>
      </c>
      <c r="U6203" s="214" t="s">
        <v>140</v>
      </c>
      <c r="V6203" s="214" t="s">
        <v>140</v>
      </c>
      <c r="W6203" s="214" t="s">
        <v>140</v>
      </c>
      <c r="X6203" s="214" t="s">
        <v>140</v>
      </c>
    </row>
    <row r="6204" spans="1:24" x14ac:dyDescent="0.25">
      <c r="A6204" t="str">
        <f t="shared" ref="A6204:A6267" si="98">"YAG"&amp;D6204 &amp;E6204 &amp;F6204 &amp; G6204 &amp;H6204 &amp;I6204</f>
        <v>YAG5Non-EULevel 8FemaleAllied healthAll</v>
      </c>
      <c r="B6204" s="214" t="s">
        <v>251</v>
      </c>
      <c r="C6204" s="214" t="s">
        <v>184</v>
      </c>
      <c r="D6204" s="214">
        <v>5</v>
      </c>
      <c r="E6204" s="214" t="s">
        <v>141</v>
      </c>
      <c r="F6204" s="214" t="s">
        <v>248</v>
      </c>
      <c r="G6204" s="214" t="s">
        <v>21</v>
      </c>
      <c r="H6204" s="214" t="s">
        <v>142</v>
      </c>
      <c r="I6204" s="214" t="s">
        <v>20</v>
      </c>
      <c r="J6204" s="214">
        <v>45</v>
      </c>
      <c r="K6204" s="214">
        <v>45</v>
      </c>
      <c r="L6204" s="214">
        <v>48.8</v>
      </c>
      <c r="M6204" s="214">
        <v>2.2000000000000002</v>
      </c>
      <c r="N6204" s="214">
        <v>25</v>
      </c>
      <c r="O6204" s="214">
        <v>34.5</v>
      </c>
      <c r="P6204" s="214">
        <v>0</v>
      </c>
      <c r="Q6204" s="214">
        <v>16.7</v>
      </c>
      <c r="R6204" s="214">
        <v>16.7</v>
      </c>
      <c r="S6204" s="214">
        <v>16.7</v>
      </c>
      <c r="T6204" s="214">
        <v>0</v>
      </c>
      <c r="U6204" s="214" t="s">
        <v>140</v>
      </c>
      <c r="V6204" s="214" t="s">
        <v>140</v>
      </c>
      <c r="W6204" s="214" t="s">
        <v>140</v>
      </c>
      <c r="X6204" s="214" t="s">
        <v>140</v>
      </c>
    </row>
    <row r="6205" spans="1:24" x14ac:dyDescent="0.25">
      <c r="A6205" t="str">
        <f t="shared" si="98"/>
        <v>YAG5Non-EULevel 8MaleAllied healthAll</v>
      </c>
      <c r="B6205" s="214" t="s">
        <v>251</v>
      </c>
      <c r="C6205" s="214" t="s">
        <v>184</v>
      </c>
      <c r="D6205" s="214">
        <v>5</v>
      </c>
      <c r="E6205" s="214" t="s">
        <v>141</v>
      </c>
      <c r="F6205" s="214" t="s">
        <v>248</v>
      </c>
      <c r="G6205" s="214" t="s">
        <v>22</v>
      </c>
      <c r="H6205" s="214" t="s">
        <v>142</v>
      </c>
      <c r="I6205" s="214" t="s">
        <v>20</v>
      </c>
      <c r="J6205" s="214">
        <v>30</v>
      </c>
      <c r="K6205" s="214">
        <v>30</v>
      </c>
      <c r="L6205" s="214">
        <v>53.9</v>
      </c>
      <c r="M6205" s="214">
        <v>3.3</v>
      </c>
      <c r="N6205" s="214">
        <v>15</v>
      </c>
      <c r="O6205" s="214">
        <v>16.899999999999999</v>
      </c>
      <c r="P6205" s="214">
        <v>0</v>
      </c>
      <c r="Q6205" s="214">
        <v>29.2</v>
      </c>
      <c r="R6205" s="214">
        <v>29.2</v>
      </c>
      <c r="S6205" s="214">
        <v>29.2</v>
      </c>
      <c r="T6205" s="214">
        <v>0</v>
      </c>
      <c r="U6205" s="214" t="s">
        <v>140</v>
      </c>
      <c r="V6205" s="214" t="s">
        <v>140</v>
      </c>
      <c r="W6205" s="214" t="s">
        <v>140</v>
      </c>
      <c r="X6205" s="214" t="s">
        <v>140</v>
      </c>
    </row>
    <row r="6206" spans="1:24" x14ac:dyDescent="0.25">
      <c r="A6206" t="str">
        <f t="shared" si="98"/>
        <v>YAG5Non-EULevel 8FemaleArchitecture, building and planningAll</v>
      </c>
      <c r="B6206" s="214" t="s">
        <v>251</v>
      </c>
      <c r="C6206" s="214" t="s">
        <v>184</v>
      </c>
      <c r="D6206" s="214">
        <v>5</v>
      </c>
      <c r="E6206" s="214" t="s">
        <v>141</v>
      </c>
      <c r="F6206" s="214" t="s">
        <v>248</v>
      </c>
      <c r="G6206" s="214" t="s">
        <v>21</v>
      </c>
      <c r="H6206" s="214" t="s">
        <v>74</v>
      </c>
      <c r="I6206" s="214" t="s">
        <v>20</v>
      </c>
      <c r="J6206" s="214">
        <v>55</v>
      </c>
      <c r="K6206" s="214">
        <v>50</v>
      </c>
      <c r="L6206" s="214">
        <v>42</v>
      </c>
      <c r="M6206" s="214">
        <v>9.5</v>
      </c>
      <c r="N6206" s="214">
        <v>30</v>
      </c>
      <c r="O6206" s="214">
        <v>41.3</v>
      </c>
      <c r="P6206" s="214">
        <v>6.3</v>
      </c>
      <c r="Q6206" s="214">
        <v>8.4</v>
      </c>
      <c r="R6206" s="214">
        <v>10.5</v>
      </c>
      <c r="S6206" s="214">
        <v>10.5</v>
      </c>
      <c r="T6206" s="214">
        <v>2.1</v>
      </c>
      <c r="U6206" s="214" t="s">
        <v>140</v>
      </c>
      <c r="V6206" s="214" t="s">
        <v>140</v>
      </c>
      <c r="W6206" s="214" t="s">
        <v>140</v>
      </c>
      <c r="X6206" s="214" t="s">
        <v>140</v>
      </c>
    </row>
    <row r="6207" spans="1:24" x14ac:dyDescent="0.25">
      <c r="A6207" t="str">
        <f t="shared" si="98"/>
        <v>YAG5Non-EULevel 8MaleArchitecture, building and planningAll</v>
      </c>
      <c r="B6207" s="214" t="s">
        <v>251</v>
      </c>
      <c r="C6207" s="214" t="s">
        <v>184</v>
      </c>
      <c r="D6207" s="214">
        <v>5</v>
      </c>
      <c r="E6207" s="214" t="s">
        <v>141</v>
      </c>
      <c r="F6207" s="214" t="s">
        <v>248</v>
      </c>
      <c r="G6207" s="214" t="s">
        <v>22</v>
      </c>
      <c r="H6207" s="214" t="s">
        <v>74</v>
      </c>
      <c r="I6207" s="214" t="s">
        <v>20</v>
      </c>
      <c r="J6207" s="214">
        <v>65</v>
      </c>
      <c r="K6207" s="214">
        <v>65</v>
      </c>
      <c r="L6207" s="214">
        <v>28</v>
      </c>
      <c r="M6207" s="214">
        <v>3.8</v>
      </c>
      <c r="N6207" s="214">
        <v>45</v>
      </c>
      <c r="O6207" s="214">
        <v>38</v>
      </c>
      <c r="P6207" s="214">
        <v>0</v>
      </c>
      <c r="Q6207" s="214">
        <v>30.9</v>
      </c>
      <c r="R6207" s="214">
        <v>34</v>
      </c>
      <c r="S6207" s="214">
        <v>34</v>
      </c>
      <c r="T6207" s="214">
        <v>3.2</v>
      </c>
      <c r="U6207" s="214">
        <v>15</v>
      </c>
      <c r="V6207" s="214">
        <v>41200</v>
      </c>
      <c r="W6207" s="214">
        <v>47400</v>
      </c>
      <c r="X6207" s="214">
        <v>53300</v>
      </c>
    </row>
    <row r="6208" spans="1:24" x14ac:dyDescent="0.25">
      <c r="A6208" t="str">
        <f t="shared" si="98"/>
        <v>YAG5Non-EULevel 8FemaleBiosciencesAll</v>
      </c>
      <c r="B6208" s="214" t="s">
        <v>251</v>
      </c>
      <c r="C6208" s="214" t="s">
        <v>184</v>
      </c>
      <c r="D6208" s="214">
        <v>5</v>
      </c>
      <c r="E6208" s="214" t="s">
        <v>141</v>
      </c>
      <c r="F6208" s="214" t="s">
        <v>248</v>
      </c>
      <c r="G6208" s="214" t="s">
        <v>21</v>
      </c>
      <c r="H6208" s="214" t="s">
        <v>51</v>
      </c>
      <c r="I6208" s="214" t="s">
        <v>20</v>
      </c>
      <c r="J6208" s="214">
        <v>185</v>
      </c>
      <c r="K6208" s="214">
        <v>170</v>
      </c>
      <c r="L6208" s="214">
        <v>44.7</v>
      </c>
      <c r="M6208" s="214">
        <v>6.3</v>
      </c>
      <c r="N6208" s="214">
        <v>95</v>
      </c>
      <c r="O6208" s="214">
        <v>29.1</v>
      </c>
      <c r="P6208" s="214">
        <v>2.9</v>
      </c>
      <c r="Q6208" s="214">
        <v>21.6</v>
      </c>
      <c r="R6208" s="214">
        <v>22.7</v>
      </c>
      <c r="S6208" s="214">
        <v>23.3</v>
      </c>
      <c r="T6208" s="214">
        <v>1.7</v>
      </c>
      <c r="U6208" s="214">
        <v>35</v>
      </c>
      <c r="V6208" s="214">
        <v>28800</v>
      </c>
      <c r="W6208" s="214">
        <v>35400</v>
      </c>
      <c r="X6208" s="214">
        <v>39100</v>
      </c>
    </row>
    <row r="6209" spans="1:24" x14ac:dyDescent="0.25">
      <c r="A6209" t="str">
        <f t="shared" si="98"/>
        <v>YAG5Non-EULevel 8MaleBiosciencesAll</v>
      </c>
      <c r="B6209" s="214" t="s">
        <v>251</v>
      </c>
      <c r="C6209" s="214" t="s">
        <v>184</v>
      </c>
      <c r="D6209" s="214">
        <v>5</v>
      </c>
      <c r="E6209" s="214" t="s">
        <v>141</v>
      </c>
      <c r="F6209" s="214" t="s">
        <v>248</v>
      </c>
      <c r="G6209" s="214" t="s">
        <v>22</v>
      </c>
      <c r="H6209" s="214" t="s">
        <v>51</v>
      </c>
      <c r="I6209" s="214" t="s">
        <v>20</v>
      </c>
      <c r="J6209" s="214">
        <v>160</v>
      </c>
      <c r="K6209" s="214">
        <v>155</v>
      </c>
      <c r="L6209" s="214">
        <v>42.9</v>
      </c>
      <c r="M6209" s="214">
        <v>4.4000000000000004</v>
      </c>
      <c r="N6209" s="214">
        <v>90</v>
      </c>
      <c r="O6209" s="214">
        <v>34.200000000000003</v>
      </c>
      <c r="P6209" s="214">
        <v>1.3</v>
      </c>
      <c r="Q6209" s="214">
        <v>21.4</v>
      </c>
      <c r="R6209" s="214">
        <v>21.6</v>
      </c>
      <c r="S6209" s="214">
        <v>21.6</v>
      </c>
      <c r="T6209" s="214">
        <v>0.2</v>
      </c>
      <c r="U6209" s="214">
        <v>30</v>
      </c>
      <c r="V6209" s="214">
        <v>16700</v>
      </c>
      <c r="W6209" s="214">
        <v>33200</v>
      </c>
      <c r="X6209" s="214">
        <v>40900</v>
      </c>
    </row>
    <row r="6210" spans="1:24" x14ac:dyDescent="0.25">
      <c r="A6210" t="str">
        <f t="shared" si="98"/>
        <v>YAG5Non-EULevel 8FemaleBusiness and managementAll</v>
      </c>
      <c r="B6210" s="214" t="s">
        <v>251</v>
      </c>
      <c r="C6210" s="214" t="s">
        <v>184</v>
      </c>
      <c r="D6210" s="214">
        <v>5</v>
      </c>
      <c r="E6210" s="214" t="s">
        <v>141</v>
      </c>
      <c r="F6210" s="214" t="s">
        <v>248</v>
      </c>
      <c r="G6210" s="214" t="s">
        <v>21</v>
      </c>
      <c r="H6210" s="214" t="s">
        <v>87</v>
      </c>
      <c r="I6210" s="214" t="s">
        <v>20</v>
      </c>
      <c r="J6210" s="214">
        <v>170</v>
      </c>
      <c r="K6210" s="214">
        <v>165</v>
      </c>
      <c r="L6210" s="214">
        <v>41.9</v>
      </c>
      <c r="M6210" s="214">
        <v>2.9</v>
      </c>
      <c r="N6210" s="214">
        <v>95</v>
      </c>
      <c r="O6210" s="214">
        <v>27.9</v>
      </c>
      <c r="P6210" s="214">
        <v>1.8</v>
      </c>
      <c r="Q6210" s="214">
        <v>27.8</v>
      </c>
      <c r="R6210" s="214">
        <v>27.8</v>
      </c>
      <c r="S6210" s="214">
        <v>28.4</v>
      </c>
      <c r="T6210" s="214">
        <v>0.6</v>
      </c>
      <c r="U6210" s="214">
        <v>40</v>
      </c>
      <c r="V6210" s="214">
        <v>37900</v>
      </c>
      <c r="W6210" s="214">
        <v>40500</v>
      </c>
      <c r="X6210" s="214">
        <v>46500</v>
      </c>
    </row>
    <row r="6211" spans="1:24" x14ac:dyDescent="0.25">
      <c r="A6211" t="str">
        <f t="shared" si="98"/>
        <v>YAG5Non-EULevel 8MaleBusiness and managementAll</v>
      </c>
      <c r="B6211" s="214" t="s">
        <v>251</v>
      </c>
      <c r="C6211" s="214" t="s">
        <v>184</v>
      </c>
      <c r="D6211" s="214">
        <v>5</v>
      </c>
      <c r="E6211" s="214" t="s">
        <v>141</v>
      </c>
      <c r="F6211" s="214" t="s">
        <v>248</v>
      </c>
      <c r="G6211" s="214" t="s">
        <v>22</v>
      </c>
      <c r="H6211" s="214" t="s">
        <v>87</v>
      </c>
      <c r="I6211" s="214" t="s">
        <v>20</v>
      </c>
      <c r="J6211" s="214">
        <v>255</v>
      </c>
      <c r="K6211" s="214">
        <v>245</v>
      </c>
      <c r="L6211" s="214">
        <v>41.6</v>
      </c>
      <c r="M6211" s="214">
        <v>3.9</v>
      </c>
      <c r="N6211" s="214">
        <v>145</v>
      </c>
      <c r="O6211" s="214">
        <v>31.5</v>
      </c>
      <c r="P6211" s="214">
        <v>1.6</v>
      </c>
      <c r="Q6211" s="214">
        <v>24.1</v>
      </c>
      <c r="R6211" s="214">
        <v>24.5</v>
      </c>
      <c r="S6211" s="214">
        <v>25.3</v>
      </c>
      <c r="T6211" s="214">
        <v>1.2</v>
      </c>
      <c r="U6211" s="214">
        <v>55</v>
      </c>
      <c r="V6211" s="214">
        <v>36000</v>
      </c>
      <c r="W6211" s="214">
        <v>45600</v>
      </c>
      <c r="X6211" s="214">
        <v>53400</v>
      </c>
    </row>
    <row r="6212" spans="1:24" x14ac:dyDescent="0.25">
      <c r="A6212" t="str">
        <f t="shared" si="98"/>
        <v>YAG5Non-EULevel 8FemaleCeltic studiesAll</v>
      </c>
      <c r="B6212" s="214" t="s">
        <v>251</v>
      </c>
      <c r="C6212" s="214" t="s">
        <v>184</v>
      </c>
      <c r="D6212" s="214">
        <v>5</v>
      </c>
      <c r="E6212" s="214" t="s">
        <v>141</v>
      </c>
      <c r="F6212" s="214" t="s">
        <v>248</v>
      </c>
      <c r="G6212" s="214" t="s">
        <v>21</v>
      </c>
      <c r="H6212" s="214" t="s">
        <v>92</v>
      </c>
      <c r="I6212" s="214" t="s">
        <v>20</v>
      </c>
      <c r="J6212" s="214">
        <v>0</v>
      </c>
      <c r="K6212" s="214" t="s">
        <v>140</v>
      </c>
      <c r="L6212" s="214" t="s">
        <v>140</v>
      </c>
      <c r="M6212" s="214" t="s">
        <v>140</v>
      </c>
      <c r="N6212" s="214" t="s">
        <v>140</v>
      </c>
      <c r="O6212" s="214" t="s">
        <v>140</v>
      </c>
      <c r="P6212" s="214" t="s">
        <v>140</v>
      </c>
      <c r="Q6212" s="214" t="s">
        <v>140</v>
      </c>
      <c r="R6212" s="214" t="s">
        <v>140</v>
      </c>
      <c r="S6212" s="214" t="s">
        <v>140</v>
      </c>
      <c r="T6212" s="214" t="s">
        <v>140</v>
      </c>
      <c r="U6212" s="214" t="s">
        <v>136</v>
      </c>
      <c r="V6212" s="214" t="s">
        <v>136</v>
      </c>
      <c r="W6212" s="214" t="s">
        <v>136</v>
      </c>
      <c r="X6212" s="214" t="s">
        <v>136</v>
      </c>
    </row>
    <row r="6213" spans="1:24" x14ac:dyDescent="0.25">
      <c r="A6213" t="str">
        <f t="shared" si="98"/>
        <v>YAG5Non-EULevel 8FemaleChemistryAll</v>
      </c>
      <c r="B6213" s="214" t="s">
        <v>251</v>
      </c>
      <c r="C6213" s="214" t="s">
        <v>184</v>
      </c>
      <c r="D6213" s="214">
        <v>5</v>
      </c>
      <c r="E6213" s="214" t="s">
        <v>141</v>
      </c>
      <c r="F6213" s="214" t="s">
        <v>248</v>
      </c>
      <c r="G6213" s="214" t="s">
        <v>21</v>
      </c>
      <c r="H6213" s="214" t="s">
        <v>63</v>
      </c>
      <c r="I6213" s="214" t="s">
        <v>20</v>
      </c>
      <c r="J6213" s="214">
        <v>75</v>
      </c>
      <c r="K6213" s="214">
        <v>75</v>
      </c>
      <c r="L6213" s="214">
        <v>43.2</v>
      </c>
      <c r="M6213" s="214">
        <v>1.3</v>
      </c>
      <c r="N6213" s="214">
        <v>40</v>
      </c>
      <c r="O6213" s="214">
        <v>31.8</v>
      </c>
      <c r="P6213" s="214">
        <v>0</v>
      </c>
      <c r="Q6213" s="214">
        <v>23.6</v>
      </c>
      <c r="R6213" s="214">
        <v>25</v>
      </c>
      <c r="S6213" s="214">
        <v>25</v>
      </c>
      <c r="T6213" s="214">
        <v>1.4</v>
      </c>
      <c r="U6213" s="214">
        <v>20</v>
      </c>
      <c r="V6213" s="214">
        <v>30700</v>
      </c>
      <c r="W6213" s="214">
        <v>39100</v>
      </c>
      <c r="X6213" s="214">
        <v>46300</v>
      </c>
    </row>
    <row r="6214" spans="1:24" x14ac:dyDescent="0.25">
      <c r="A6214" t="str">
        <f t="shared" si="98"/>
        <v>YAG5Non-EULevel 8MaleChemistryAll</v>
      </c>
      <c r="B6214" s="214" t="s">
        <v>251</v>
      </c>
      <c r="C6214" s="214" t="s">
        <v>184</v>
      </c>
      <c r="D6214" s="214">
        <v>5</v>
      </c>
      <c r="E6214" s="214" t="s">
        <v>141</v>
      </c>
      <c r="F6214" s="214" t="s">
        <v>248</v>
      </c>
      <c r="G6214" s="214" t="s">
        <v>22</v>
      </c>
      <c r="H6214" s="214" t="s">
        <v>63</v>
      </c>
      <c r="I6214" s="214" t="s">
        <v>20</v>
      </c>
      <c r="J6214" s="214">
        <v>95</v>
      </c>
      <c r="K6214" s="214">
        <v>95</v>
      </c>
      <c r="L6214" s="214">
        <v>47.3</v>
      </c>
      <c r="M6214" s="214">
        <v>3.1</v>
      </c>
      <c r="N6214" s="214">
        <v>50</v>
      </c>
      <c r="O6214" s="214">
        <v>31.9</v>
      </c>
      <c r="P6214" s="214">
        <v>4.2</v>
      </c>
      <c r="Q6214" s="214">
        <v>15.2</v>
      </c>
      <c r="R6214" s="214">
        <v>16.600000000000001</v>
      </c>
      <c r="S6214" s="214">
        <v>16.600000000000001</v>
      </c>
      <c r="T6214" s="214">
        <v>1.4</v>
      </c>
      <c r="U6214" s="214">
        <v>10</v>
      </c>
      <c r="V6214" s="214">
        <v>35000</v>
      </c>
      <c r="W6214" s="214">
        <v>36100</v>
      </c>
      <c r="X6214" s="214">
        <v>46700</v>
      </c>
    </row>
    <row r="6215" spans="1:24" x14ac:dyDescent="0.25">
      <c r="A6215" t="str">
        <f t="shared" si="98"/>
        <v>YAG5Non-EULevel 8FemaleComputingAll</v>
      </c>
      <c r="B6215" s="214" t="s">
        <v>251</v>
      </c>
      <c r="C6215" s="214" t="s">
        <v>184</v>
      </c>
      <c r="D6215" s="214">
        <v>5</v>
      </c>
      <c r="E6215" s="214" t="s">
        <v>141</v>
      </c>
      <c r="F6215" s="214" t="s">
        <v>248</v>
      </c>
      <c r="G6215" s="214" t="s">
        <v>21</v>
      </c>
      <c r="H6215" s="214" t="s">
        <v>71</v>
      </c>
      <c r="I6215" s="214" t="s">
        <v>20</v>
      </c>
      <c r="J6215" s="214">
        <v>110</v>
      </c>
      <c r="K6215" s="214">
        <v>105</v>
      </c>
      <c r="L6215" s="214">
        <v>39.799999999999997</v>
      </c>
      <c r="M6215" s="214">
        <v>3.6</v>
      </c>
      <c r="N6215" s="214">
        <v>65</v>
      </c>
      <c r="O6215" s="214">
        <v>36.9</v>
      </c>
      <c r="P6215" s="214">
        <v>1.9</v>
      </c>
      <c r="Q6215" s="214">
        <v>21.5</v>
      </c>
      <c r="R6215" s="214">
        <v>21.5</v>
      </c>
      <c r="S6215" s="214">
        <v>21.5</v>
      </c>
      <c r="T6215" s="214">
        <v>0</v>
      </c>
      <c r="U6215" s="214">
        <v>25</v>
      </c>
      <c r="V6215" s="214">
        <v>27700</v>
      </c>
      <c r="W6215" s="214">
        <v>44900</v>
      </c>
      <c r="X6215" s="214">
        <v>73700</v>
      </c>
    </row>
    <row r="6216" spans="1:24" x14ac:dyDescent="0.25">
      <c r="A6216" t="str">
        <f t="shared" si="98"/>
        <v>YAG5Non-EULevel 8MaleComputingAll</v>
      </c>
      <c r="B6216" s="214" t="s">
        <v>251</v>
      </c>
      <c r="C6216" s="214" t="s">
        <v>184</v>
      </c>
      <c r="D6216" s="214">
        <v>5</v>
      </c>
      <c r="E6216" s="214" t="s">
        <v>141</v>
      </c>
      <c r="F6216" s="214" t="s">
        <v>248</v>
      </c>
      <c r="G6216" s="214" t="s">
        <v>22</v>
      </c>
      <c r="H6216" s="214" t="s">
        <v>71</v>
      </c>
      <c r="I6216" s="214" t="s">
        <v>20</v>
      </c>
      <c r="J6216" s="214">
        <v>260</v>
      </c>
      <c r="K6216" s="214">
        <v>250</v>
      </c>
      <c r="L6216" s="214">
        <v>37.1</v>
      </c>
      <c r="M6216" s="214">
        <v>4.5999999999999996</v>
      </c>
      <c r="N6216" s="214">
        <v>155</v>
      </c>
      <c r="O6216" s="214">
        <v>38.700000000000003</v>
      </c>
      <c r="P6216" s="214">
        <v>2</v>
      </c>
      <c r="Q6216" s="214">
        <v>20.6</v>
      </c>
      <c r="R6216" s="214">
        <v>22.2</v>
      </c>
      <c r="S6216" s="214">
        <v>22.2</v>
      </c>
      <c r="T6216" s="214">
        <v>1.6</v>
      </c>
      <c r="U6216" s="214">
        <v>45</v>
      </c>
      <c r="V6216" s="214">
        <v>42000</v>
      </c>
      <c r="W6216" s="214">
        <v>56000</v>
      </c>
      <c r="X6216" s="214">
        <v>95600</v>
      </c>
    </row>
    <row r="6217" spans="1:24" x14ac:dyDescent="0.25">
      <c r="A6217" t="str">
        <f t="shared" si="98"/>
        <v>YAG5Non-EULevel 8FemaleCreative arts and designAll</v>
      </c>
      <c r="B6217" s="214" t="s">
        <v>251</v>
      </c>
      <c r="C6217" s="214" t="s">
        <v>184</v>
      </c>
      <c r="D6217" s="214">
        <v>5</v>
      </c>
      <c r="E6217" s="214" t="s">
        <v>141</v>
      </c>
      <c r="F6217" s="214" t="s">
        <v>248</v>
      </c>
      <c r="G6217" s="214" t="s">
        <v>21</v>
      </c>
      <c r="H6217" s="214" t="s">
        <v>99</v>
      </c>
      <c r="I6217" s="214" t="s">
        <v>20</v>
      </c>
      <c r="J6217" s="214">
        <v>40</v>
      </c>
      <c r="K6217" s="214">
        <v>35</v>
      </c>
      <c r="L6217" s="214">
        <v>47.5</v>
      </c>
      <c r="M6217" s="214">
        <v>3.6</v>
      </c>
      <c r="N6217" s="214">
        <v>20</v>
      </c>
      <c r="O6217" s="214">
        <v>24.9</v>
      </c>
      <c r="P6217" s="214">
        <v>0</v>
      </c>
      <c r="Q6217" s="214">
        <v>27.6</v>
      </c>
      <c r="R6217" s="214">
        <v>27.6</v>
      </c>
      <c r="S6217" s="214">
        <v>27.6</v>
      </c>
      <c r="T6217" s="214">
        <v>0</v>
      </c>
      <c r="U6217" s="214" t="s">
        <v>140</v>
      </c>
      <c r="V6217" s="214" t="s">
        <v>140</v>
      </c>
      <c r="W6217" s="214" t="s">
        <v>140</v>
      </c>
      <c r="X6217" s="214" t="s">
        <v>140</v>
      </c>
    </row>
    <row r="6218" spans="1:24" x14ac:dyDescent="0.25">
      <c r="A6218" t="str">
        <f t="shared" si="98"/>
        <v>YAG5Non-EULevel 8MaleCreative arts and designAll</v>
      </c>
      <c r="B6218" s="214" t="s">
        <v>251</v>
      </c>
      <c r="C6218" s="214" t="s">
        <v>184</v>
      </c>
      <c r="D6218" s="214">
        <v>5</v>
      </c>
      <c r="E6218" s="214" t="s">
        <v>141</v>
      </c>
      <c r="F6218" s="214" t="s">
        <v>248</v>
      </c>
      <c r="G6218" s="214" t="s">
        <v>22</v>
      </c>
      <c r="H6218" s="214" t="s">
        <v>99</v>
      </c>
      <c r="I6218" s="214" t="s">
        <v>20</v>
      </c>
      <c r="J6218" s="214">
        <v>15</v>
      </c>
      <c r="K6218" s="214">
        <v>15</v>
      </c>
      <c r="L6218" s="214">
        <v>56.7</v>
      </c>
      <c r="M6218" s="214">
        <v>7.8</v>
      </c>
      <c r="N6218" s="214">
        <v>5</v>
      </c>
      <c r="O6218" s="214">
        <v>16.899999999999999</v>
      </c>
      <c r="P6218" s="214">
        <v>0</v>
      </c>
      <c r="Q6218" s="214">
        <v>24.2</v>
      </c>
      <c r="R6218" s="214">
        <v>26.4</v>
      </c>
      <c r="S6218" s="214">
        <v>26.4</v>
      </c>
      <c r="T6218" s="214">
        <v>2.1</v>
      </c>
      <c r="U6218" s="214" t="s">
        <v>140</v>
      </c>
      <c r="V6218" s="214" t="s">
        <v>140</v>
      </c>
      <c r="W6218" s="214" t="s">
        <v>140</v>
      </c>
      <c r="X6218" s="214" t="s">
        <v>140</v>
      </c>
    </row>
    <row r="6219" spans="1:24" x14ac:dyDescent="0.25">
      <c r="A6219" t="str">
        <f t="shared" si="98"/>
        <v>YAG5Non-EULevel 8FemaleEconomicsAll</v>
      </c>
      <c r="B6219" s="214" t="s">
        <v>251</v>
      </c>
      <c r="C6219" s="214" t="s">
        <v>184</v>
      </c>
      <c r="D6219" s="214">
        <v>5</v>
      </c>
      <c r="E6219" s="214" t="s">
        <v>141</v>
      </c>
      <c r="F6219" s="214" t="s">
        <v>248</v>
      </c>
      <c r="G6219" s="214" t="s">
        <v>21</v>
      </c>
      <c r="H6219" s="214" t="s">
        <v>79</v>
      </c>
      <c r="I6219" s="214" t="s">
        <v>20</v>
      </c>
      <c r="J6219" s="214">
        <v>55</v>
      </c>
      <c r="K6219" s="214">
        <v>55</v>
      </c>
      <c r="L6219" s="214">
        <v>39.4</v>
      </c>
      <c r="M6219" s="214">
        <v>4.0999999999999996</v>
      </c>
      <c r="N6219" s="214">
        <v>35</v>
      </c>
      <c r="O6219" s="214">
        <v>36.299999999999997</v>
      </c>
      <c r="P6219" s="214">
        <v>0</v>
      </c>
      <c r="Q6219" s="214">
        <v>22.5</v>
      </c>
      <c r="R6219" s="214">
        <v>24.4</v>
      </c>
      <c r="S6219" s="214">
        <v>24.4</v>
      </c>
      <c r="T6219" s="214">
        <v>1.8</v>
      </c>
      <c r="U6219" s="214">
        <v>10</v>
      </c>
      <c r="V6219" s="214">
        <v>32800</v>
      </c>
      <c r="W6219" s="214">
        <v>44200</v>
      </c>
      <c r="X6219" s="214">
        <v>54000</v>
      </c>
    </row>
    <row r="6220" spans="1:24" x14ac:dyDescent="0.25">
      <c r="A6220" t="str">
        <f t="shared" si="98"/>
        <v>YAG5Non-EULevel 8MaleEconomicsAll</v>
      </c>
      <c r="B6220" s="214" t="s">
        <v>251</v>
      </c>
      <c r="C6220" s="214" t="s">
        <v>184</v>
      </c>
      <c r="D6220" s="214">
        <v>5</v>
      </c>
      <c r="E6220" s="214" t="s">
        <v>141</v>
      </c>
      <c r="F6220" s="214" t="s">
        <v>248</v>
      </c>
      <c r="G6220" s="214" t="s">
        <v>22</v>
      </c>
      <c r="H6220" s="214" t="s">
        <v>79</v>
      </c>
      <c r="I6220" s="214" t="s">
        <v>20</v>
      </c>
      <c r="J6220" s="214">
        <v>100</v>
      </c>
      <c r="K6220" s="214">
        <v>90</v>
      </c>
      <c r="L6220" s="214">
        <v>35.1</v>
      </c>
      <c r="M6220" s="214">
        <v>9.6</v>
      </c>
      <c r="N6220" s="214">
        <v>60</v>
      </c>
      <c r="O6220" s="214">
        <v>43.7</v>
      </c>
      <c r="P6220" s="214">
        <v>1.5</v>
      </c>
      <c r="Q6220" s="214">
        <v>15.1</v>
      </c>
      <c r="R6220" s="214">
        <v>17.399999999999999</v>
      </c>
      <c r="S6220" s="214">
        <v>19.600000000000001</v>
      </c>
      <c r="T6220" s="214">
        <v>4.5</v>
      </c>
      <c r="U6220" s="214">
        <v>10</v>
      </c>
      <c r="V6220" s="214">
        <v>43400</v>
      </c>
      <c r="W6220" s="214">
        <v>49300</v>
      </c>
      <c r="X6220" s="214">
        <v>148600</v>
      </c>
    </row>
    <row r="6221" spans="1:24" x14ac:dyDescent="0.25">
      <c r="A6221" t="str">
        <f t="shared" si="98"/>
        <v>YAG5Non-EULevel 8FemaleEducation and teachingAll</v>
      </c>
      <c r="B6221" s="214" t="s">
        <v>251</v>
      </c>
      <c r="C6221" s="214" t="s">
        <v>184</v>
      </c>
      <c r="D6221" s="214">
        <v>5</v>
      </c>
      <c r="E6221" s="214" t="s">
        <v>141</v>
      </c>
      <c r="F6221" s="214" t="s">
        <v>248</v>
      </c>
      <c r="G6221" s="214" t="s">
        <v>21</v>
      </c>
      <c r="H6221" s="214" t="s">
        <v>101</v>
      </c>
      <c r="I6221" s="214" t="s">
        <v>20</v>
      </c>
      <c r="J6221" s="214">
        <v>150</v>
      </c>
      <c r="K6221" s="214">
        <v>140</v>
      </c>
      <c r="L6221" s="214">
        <v>53.9</v>
      </c>
      <c r="M6221" s="214">
        <v>4.0999999999999996</v>
      </c>
      <c r="N6221" s="214">
        <v>65</v>
      </c>
      <c r="O6221" s="214">
        <v>29.9</v>
      </c>
      <c r="P6221" s="214">
        <v>1.4</v>
      </c>
      <c r="Q6221" s="214">
        <v>14.1</v>
      </c>
      <c r="R6221" s="214">
        <v>14.8</v>
      </c>
      <c r="S6221" s="214">
        <v>14.8</v>
      </c>
      <c r="T6221" s="214">
        <v>0.7</v>
      </c>
      <c r="U6221" s="214">
        <v>20</v>
      </c>
      <c r="V6221" s="214">
        <v>15700</v>
      </c>
      <c r="W6221" s="214">
        <v>38000</v>
      </c>
      <c r="X6221" s="214">
        <v>50400</v>
      </c>
    </row>
    <row r="6222" spans="1:24" x14ac:dyDescent="0.25">
      <c r="A6222" t="str">
        <f t="shared" si="98"/>
        <v>YAG5Non-EULevel 8MaleEducation and teachingAll</v>
      </c>
      <c r="B6222" s="214" t="s">
        <v>251</v>
      </c>
      <c r="C6222" s="214" t="s">
        <v>184</v>
      </c>
      <c r="D6222" s="214">
        <v>5</v>
      </c>
      <c r="E6222" s="214" t="s">
        <v>141</v>
      </c>
      <c r="F6222" s="214" t="s">
        <v>248</v>
      </c>
      <c r="G6222" s="214" t="s">
        <v>22</v>
      </c>
      <c r="H6222" s="214" t="s">
        <v>101</v>
      </c>
      <c r="I6222" s="214" t="s">
        <v>20</v>
      </c>
      <c r="J6222" s="214">
        <v>110</v>
      </c>
      <c r="K6222" s="214">
        <v>100</v>
      </c>
      <c r="L6222" s="214">
        <v>63.1</v>
      </c>
      <c r="M6222" s="214">
        <v>8.3000000000000007</v>
      </c>
      <c r="N6222" s="214">
        <v>35</v>
      </c>
      <c r="O6222" s="214">
        <v>19.2</v>
      </c>
      <c r="P6222" s="214">
        <v>0.5</v>
      </c>
      <c r="Q6222" s="214">
        <v>15.2</v>
      </c>
      <c r="R6222" s="214">
        <v>16.2</v>
      </c>
      <c r="S6222" s="214">
        <v>17.2</v>
      </c>
      <c r="T6222" s="214">
        <v>2</v>
      </c>
      <c r="U6222" s="214" t="s">
        <v>140</v>
      </c>
      <c r="V6222" s="214" t="s">
        <v>140</v>
      </c>
      <c r="W6222" s="214" t="s">
        <v>140</v>
      </c>
      <c r="X6222" s="214" t="s">
        <v>140</v>
      </c>
    </row>
    <row r="6223" spans="1:24" x14ac:dyDescent="0.25">
      <c r="A6223" t="str">
        <f t="shared" si="98"/>
        <v>YAG5Non-EULevel 8FemaleEngineeringAll</v>
      </c>
      <c r="B6223" s="214" t="s">
        <v>251</v>
      </c>
      <c r="C6223" s="214" t="s">
        <v>184</v>
      </c>
      <c r="D6223" s="214">
        <v>5</v>
      </c>
      <c r="E6223" s="214" t="s">
        <v>141</v>
      </c>
      <c r="F6223" s="214" t="s">
        <v>248</v>
      </c>
      <c r="G6223" s="214" t="s">
        <v>21</v>
      </c>
      <c r="H6223" s="214" t="s">
        <v>68</v>
      </c>
      <c r="I6223" s="214" t="s">
        <v>20</v>
      </c>
      <c r="J6223" s="214">
        <v>210</v>
      </c>
      <c r="K6223" s="214">
        <v>200</v>
      </c>
      <c r="L6223" s="214">
        <v>37.4</v>
      </c>
      <c r="M6223" s="214">
        <v>3.7</v>
      </c>
      <c r="N6223" s="214">
        <v>125</v>
      </c>
      <c r="O6223" s="214">
        <v>36.4</v>
      </c>
      <c r="P6223" s="214">
        <v>1.8</v>
      </c>
      <c r="Q6223" s="214">
        <v>22</v>
      </c>
      <c r="R6223" s="214">
        <v>24.5</v>
      </c>
      <c r="S6223" s="214">
        <v>24.5</v>
      </c>
      <c r="T6223" s="214">
        <v>2.5</v>
      </c>
      <c r="U6223" s="214">
        <v>40</v>
      </c>
      <c r="V6223" s="214">
        <v>31800</v>
      </c>
      <c r="W6223" s="214">
        <v>38000</v>
      </c>
      <c r="X6223" s="214">
        <v>47800</v>
      </c>
    </row>
    <row r="6224" spans="1:24" x14ac:dyDescent="0.25">
      <c r="A6224" t="str">
        <f t="shared" si="98"/>
        <v>YAG5Non-EULevel 8MaleEngineeringAll</v>
      </c>
      <c r="B6224" s="214" t="s">
        <v>251</v>
      </c>
      <c r="C6224" s="214" t="s">
        <v>184</v>
      </c>
      <c r="D6224" s="214">
        <v>5</v>
      </c>
      <c r="E6224" s="214" t="s">
        <v>141</v>
      </c>
      <c r="F6224" s="214" t="s">
        <v>248</v>
      </c>
      <c r="G6224" s="214" t="s">
        <v>22</v>
      </c>
      <c r="H6224" s="214" t="s">
        <v>68</v>
      </c>
      <c r="I6224" s="214" t="s">
        <v>20</v>
      </c>
      <c r="J6224" s="214">
        <v>790</v>
      </c>
      <c r="K6224" s="214">
        <v>760</v>
      </c>
      <c r="L6224" s="214">
        <v>32.4</v>
      </c>
      <c r="M6224" s="214">
        <v>3.8</v>
      </c>
      <c r="N6224" s="214">
        <v>515</v>
      </c>
      <c r="O6224" s="214">
        <v>33.4</v>
      </c>
      <c r="P6224" s="214">
        <v>2.2000000000000002</v>
      </c>
      <c r="Q6224" s="214">
        <v>28.7</v>
      </c>
      <c r="R6224" s="214">
        <v>31.5</v>
      </c>
      <c r="S6224" s="214">
        <v>32</v>
      </c>
      <c r="T6224" s="214">
        <v>3.3</v>
      </c>
      <c r="U6224" s="214">
        <v>200</v>
      </c>
      <c r="V6224" s="214">
        <v>34300</v>
      </c>
      <c r="W6224" s="214">
        <v>40900</v>
      </c>
      <c r="X6224" s="214">
        <v>51500</v>
      </c>
    </row>
    <row r="6225" spans="1:24" x14ac:dyDescent="0.25">
      <c r="A6225" t="str">
        <f t="shared" si="98"/>
        <v>YAG5Non-EULevel 8FemaleEnglish studiesAll</v>
      </c>
      <c r="B6225" s="214" t="s">
        <v>251</v>
      </c>
      <c r="C6225" s="214" t="s">
        <v>184</v>
      </c>
      <c r="D6225" s="214">
        <v>5</v>
      </c>
      <c r="E6225" s="214" t="s">
        <v>141</v>
      </c>
      <c r="F6225" s="214" t="s">
        <v>248</v>
      </c>
      <c r="G6225" s="214" t="s">
        <v>21</v>
      </c>
      <c r="H6225" s="214" t="s">
        <v>90</v>
      </c>
      <c r="I6225" s="214" t="s">
        <v>20</v>
      </c>
      <c r="J6225" s="214">
        <v>100</v>
      </c>
      <c r="K6225" s="214">
        <v>95</v>
      </c>
      <c r="L6225" s="214">
        <v>40.700000000000003</v>
      </c>
      <c r="M6225" s="214">
        <v>4.0999999999999996</v>
      </c>
      <c r="N6225" s="214">
        <v>55</v>
      </c>
      <c r="O6225" s="214">
        <v>29.1</v>
      </c>
      <c r="P6225" s="214">
        <v>0</v>
      </c>
      <c r="Q6225" s="214">
        <v>24.9</v>
      </c>
      <c r="R6225" s="214">
        <v>29.1</v>
      </c>
      <c r="S6225" s="214">
        <v>30.2</v>
      </c>
      <c r="T6225" s="214">
        <v>5.3</v>
      </c>
      <c r="U6225" s="214">
        <v>25</v>
      </c>
      <c r="V6225" s="214">
        <v>9700</v>
      </c>
      <c r="W6225" s="214">
        <v>21200</v>
      </c>
      <c r="X6225" s="214">
        <v>35000</v>
      </c>
    </row>
    <row r="6226" spans="1:24" x14ac:dyDescent="0.25">
      <c r="A6226" t="str">
        <f t="shared" si="98"/>
        <v>YAG5Non-EULevel 8MaleEnglish studiesAll</v>
      </c>
      <c r="B6226" s="214" t="s">
        <v>251</v>
      </c>
      <c r="C6226" s="214" t="s">
        <v>184</v>
      </c>
      <c r="D6226" s="214">
        <v>5</v>
      </c>
      <c r="E6226" s="214" t="s">
        <v>141</v>
      </c>
      <c r="F6226" s="214" t="s">
        <v>248</v>
      </c>
      <c r="G6226" s="214" t="s">
        <v>22</v>
      </c>
      <c r="H6226" s="214" t="s">
        <v>90</v>
      </c>
      <c r="I6226" s="214" t="s">
        <v>20</v>
      </c>
      <c r="J6226" s="214">
        <v>50</v>
      </c>
      <c r="K6226" s="214">
        <v>45</v>
      </c>
      <c r="L6226" s="214">
        <v>49.8</v>
      </c>
      <c r="M6226" s="214">
        <v>6.1</v>
      </c>
      <c r="N6226" s="214">
        <v>25</v>
      </c>
      <c r="O6226" s="214">
        <v>31.8</v>
      </c>
      <c r="P6226" s="214">
        <v>3.2</v>
      </c>
      <c r="Q6226" s="214">
        <v>13</v>
      </c>
      <c r="R6226" s="214">
        <v>15.2</v>
      </c>
      <c r="S6226" s="214">
        <v>15.2</v>
      </c>
      <c r="T6226" s="214">
        <v>2.2000000000000002</v>
      </c>
      <c r="U6226" s="214" t="s">
        <v>140</v>
      </c>
      <c r="V6226" s="214" t="s">
        <v>140</v>
      </c>
      <c r="W6226" s="214" t="s">
        <v>140</v>
      </c>
      <c r="X6226" s="214" t="s">
        <v>140</v>
      </c>
    </row>
    <row r="6227" spans="1:24" x14ac:dyDescent="0.25">
      <c r="A6227" t="str">
        <f t="shared" si="98"/>
        <v>YAG5Non-EULevel 8FemaleGeneral, applied and forensic sciencesAll</v>
      </c>
      <c r="B6227" s="214" t="s">
        <v>251</v>
      </c>
      <c r="C6227" s="214" t="s">
        <v>184</v>
      </c>
      <c r="D6227" s="214">
        <v>5</v>
      </c>
      <c r="E6227" s="214" t="s">
        <v>141</v>
      </c>
      <c r="F6227" s="214" t="s">
        <v>248</v>
      </c>
      <c r="G6227" s="214" t="s">
        <v>21</v>
      </c>
      <c r="H6227" s="214" t="s">
        <v>143</v>
      </c>
      <c r="I6227" s="214" t="s">
        <v>20</v>
      </c>
      <c r="J6227" s="214">
        <v>15</v>
      </c>
      <c r="K6227" s="214">
        <v>10</v>
      </c>
      <c r="L6227" s="214">
        <v>41.1</v>
      </c>
      <c r="M6227" s="214">
        <v>7.6</v>
      </c>
      <c r="N6227" s="214">
        <v>5</v>
      </c>
      <c r="O6227" s="214">
        <v>21.9</v>
      </c>
      <c r="P6227" s="214">
        <v>0</v>
      </c>
      <c r="Q6227" s="214">
        <v>37</v>
      </c>
      <c r="R6227" s="214">
        <v>37</v>
      </c>
      <c r="S6227" s="214">
        <v>37</v>
      </c>
      <c r="T6227" s="214">
        <v>0</v>
      </c>
      <c r="U6227" s="214" t="s">
        <v>140</v>
      </c>
      <c r="V6227" s="214" t="s">
        <v>140</v>
      </c>
      <c r="W6227" s="214" t="s">
        <v>140</v>
      </c>
      <c r="X6227" s="214" t="s">
        <v>140</v>
      </c>
    </row>
    <row r="6228" spans="1:24" x14ac:dyDescent="0.25">
      <c r="A6228" t="str">
        <f t="shared" si="98"/>
        <v>YAG5Non-EULevel 8MaleGeneral, applied and forensic sciencesAll</v>
      </c>
      <c r="B6228" s="214" t="s">
        <v>251</v>
      </c>
      <c r="C6228" s="214" t="s">
        <v>184</v>
      </c>
      <c r="D6228" s="214">
        <v>5</v>
      </c>
      <c r="E6228" s="214" t="s">
        <v>141</v>
      </c>
      <c r="F6228" s="214" t="s">
        <v>248</v>
      </c>
      <c r="G6228" s="214" t="s">
        <v>22</v>
      </c>
      <c r="H6228" s="214" t="s">
        <v>143</v>
      </c>
      <c r="I6228" s="214" t="s">
        <v>20</v>
      </c>
      <c r="J6228" s="214">
        <v>15</v>
      </c>
      <c r="K6228" s="214">
        <v>15</v>
      </c>
      <c r="L6228" s="214">
        <v>74.099999999999994</v>
      </c>
      <c r="M6228" s="214">
        <v>6.6</v>
      </c>
      <c r="N6228" s="214">
        <v>5</v>
      </c>
      <c r="O6228" s="214">
        <v>21.2</v>
      </c>
      <c r="P6228" s="214">
        <v>0</v>
      </c>
      <c r="Q6228" s="214">
        <v>2.2999999999999998</v>
      </c>
      <c r="R6228" s="214">
        <v>4.7</v>
      </c>
      <c r="S6228" s="214">
        <v>4.7</v>
      </c>
      <c r="T6228" s="214">
        <v>2.2999999999999998</v>
      </c>
      <c r="U6228" s="214" t="s">
        <v>140</v>
      </c>
      <c r="V6228" s="214" t="s">
        <v>140</v>
      </c>
      <c r="W6228" s="214" t="s">
        <v>140</v>
      </c>
      <c r="X6228" s="214" t="s">
        <v>140</v>
      </c>
    </row>
    <row r="6229" spans="1:24" x14ac:dyDescent="0.25">
      <c r="A6229" t="str">
        <f t="shared" si="98"/>
        <v>YAG5Non-EULevel 8FemaleGeography, earth and environmental studiesAll</v>
      </c>
      <c r="B6229" s="214" t="s">
        <v>251</v>
      </c>
      <c r="C6229" s="214" t="s">
        <v>184</v>
      </c>
      <c r="D6229" s="214">
        <v>5</v>
      </c>
      <c r="E6229" s="214" t="s">
        <v>141</v>
      </c>
      <c r="F6229" s="214" t="s">
        <v>248</v>
      </c>
      <c r="G6229" s="214" t="s">
        <v>21</v>
      </c>
      <c r="H6229" s="214" t="s">
        <v>144</v>
      </c>
      <c r="I6229" s="214" t="s">
        <v>20</v>
      </c>
      <c r="J6229" s="214">
        <v>70</v>
      </c>
      <c r="K6229" s="214">
        <v>70</v>
      </c>
      <c r="L6229" s="214">
        <v>41.1</v>
      </c>
      <c r="M6229" s="214">
        <v>0</v>
      </c>
      <c r="N6229" s="214">
        <v>40</v>
      </c>
      <c r="O6229" s="214">
        <v>42.1</v>
      </c>
      <c r="P6229" s="214">
        <v>4.3</v>
      </c>
      <c r="Q6229" s="214">
        <v>12.5</v>
      </c>
      <c r="R6229" s="214">
        <v>12.5</v>
      </c>
      <c r="S6229" s="214">
        <v>12.5</v>
      </c>
      <c r="T6229" s="214">
        <v>0</v>
      </c>
      <c r="U6229" s="214" t="s">
        <v>140</v>
      </c>
      <c r="V6229" s="214" t="s">
        <v>140</v>
      </c>
      <c r="W6229" s="214" t="s">
        <v>140</v>
      </c>
      <c r="X6229" s="214" t="s">
        <v>140</v>
      </c>
    </row>
    <row r="6230" spans="1:24" x14ac:dyDescent="0.25">
      <c r="A6230" t="str">
        <f t="shared" si="98"/>
        <v>YAG5Non-EULevel 8MaleGeography, earth and environmental studiesAll</v>
      </c>
      <c r="B6230" s="214" t="s">
        <v>251</v>
      </c>
      <c r="C6230" s="214" t="s">
        <v>184</v>
      </c>
      <c r="D6230" s="214">
        <v>5</v>
      </c>
      <c r="E6230" s="214" t="s">
        <v>141</v>
      </c>
      <c r="F6230" s="214" t="s">
        <v>248</v>
      </c>
      <c r="G6230" s="214" t="s">
        <v>22</v>
      </c>
      <c r="H6230" s="214" t="s">
        <v>144</v>
      </c>
      <c r="I6230" s="214" t="s">
        <v>20</v>
      </c>
      <c r="J6230" s="214">
        <v>110</v>
      </c>
      <c r="K6230" s="214">
        <v>100</v>
      </c>
      <c r="L6230" s="214">
        <v>35.4</v>
      </c>
      <c r="M6230" s="214">
        <v>8.9</v>
      </c>
      <c r="N6230" s="214">
        <v>65</v>
      </c>
      <c r="O6230" s="214">
        <v>47</v>
      </c>
      <c r="P6230" s="214">
        <v>1</v>
      </c>
      <c r="Q6230" s="214">
        <v>14.7</v>
      </c>
      <c r="R6230" s="214">
        <v>15.7</v>
      </c>
      <c r="S6230" s="214">
        <v>16.600000000000001</v>
      </c>
      <c r="T6230" s="214">
        <v>2</v>
      </c>
      <c r="U6230" s="214">
        <v>10</v>
      </c>
      <c r="V6230" s="214">
        <v>27900</v>
      </c>
      <c r="W6230" s="214">
        <v>34100</v>
      </c>
      <c r="X6230" s="214">
        <v>40600</v>
      </c>
    </row>
    <row r="6231" spans="1:24" x14ac:dyDescent="0.25">
      <c r="A6231" t="str">
        <f t="shared" si="98"/>
        <v>YAG5Non-EULevel 8FemaleHealth and social careAll</v>
      </c>
      <c r="B6231" s="214" t="s">
        <v>251</v>
      </c>
      <c r="C6231" s="214" t="s">
        <v>184</v>
      </c>
      <c r="D6231" s="214">
        <v>5</v>
      </c>
      <c r="E6231" s="214" t="s">
        <v>141</v>
      </c>
      <c r="F6231" s="214" t="s">
        <v>248</v>
      </c>
      <c r="G6231" s="214" t="s">
        <v>21</v>
      </c>
      <c r="H6231" s="214" t="s">
        <v>83</v>
      </c>
      <c r="I6231" s="214" t="s">
        <v>20</v>
      </c>
      <c r="J6231" s="214">
        <v>5</v>
      </c>
      <c r="K6231" s="214">
        <v>5</v>
      </c>
      <c r="L6231" s="214">
        <v>70</v>
      </c>
      <c r="M6231" s="214">
        <v>0</v>
      </c>
      <c r="N6231" s="214">
        <v>0</v>
      </c>
      <c r="O6231" s="214">
        <v>30</v>
      </c>
      <c r="P6231" s="214">
        <v>0</v>
      </c>
      <c r="Q6231" s="214">
        <v>0</v>
      </c>
      <c r="R6231" s="214">
        <v>0</v>
      </c>
      <c r="S6231" s="214">
        <v>0</v>
      </c>
      <c r="T6231" s="214">
        <v>0</v>
      </c>
      <c r="U6231" s="214" t="s">
        <v>136</v>
      </c>
      <c r="V6231" s="214" t="s">
        <v>136</v>
      </c>
      <c r="W6231" s="214" t="s">
        <v>136</v>
      </c>
      <c r="X6231" s="214" t="s">
        <v>136</v>
      </c>
    </row>
    <row r="6232" spans="1:24" x14ac:dyDescent="0.25">
      <c r="A6232" t="str">
        <f t="shared" si="98"/>
        <v>YAG5Non-EULevel 8MaleHealth and social careAll</v>
      </c>
      <c r="B6232" s="214" t="s">
        <v>251</v>
      </c>
      <c r="C6232" s="214" t="s">
        <v>184</v>
      </c>
      <c r="D6232" s="214">
        <v>5</v>
      </c>
      <c r="E6232" s="214" t="s">
        <v>141</v>
      </c>
      <c r="F6232" s="214" t="s">
        <v>248</v>
      </c>
      <c r="G6232" s="214" t="s">
        <v>22</v>
      </c>
      <c r="H6232" s="214" t="s">
        <v>83</v>
      </c>
      <c r="I6232" s="214" t="s">
        <v>20</v>
      </c>
      <c r="J6232" s="214">
        <v>5</v>
      </c>
      <c r="K6232" s="214">
        <v>5</v>
      </c>
      <c r="L6232" s="214">
        <v>66.7</v>
      </c>
      <c r="M6232" s="214">
        <v>40</v>
      </c>
      <c r="N6232" s="214">
        <v>0</v>
      </c>
      <c r="O6232" s="214">
        <v>33.299999999999997</v>
      </c>
      <c r="P6232" s="214">
        <v>0</v>
      </c>
      <c r="Q6232" s="214">
        <v>0</v>
      </c>
      <c r="R6232" s="214">
        <v>0</v>
      </c>
      <c r="S6232" s="214">
        <v>0</v>
      </c>
      <c r="T6232" s="214">
        <v>0</v>
      </c>
      <c r="U6232" s="214" t="s">
        <v>136</v>
      </c>
      <c r="V6232" s="214" t="s">
        <v>136</v>
      </c>
      <c r="W6232" s="214" t="s">
        <v>136</v>
      </c>
      <c r="X6232" s="214" t="s">
        <v>136</v>
      </c>
    </row>
    <row r="6233" spans="1:24" x14ac:dyDescent="0.25">
      <c r="A6233" t="str">
        <f t="shared" si="98"/>
        <v>YAG5Non-EULevel 8FemaleHistory and archaeologyAll</v>
      </c>
      <c r="B6233" s="214" t="s">
        <v>251</v>
      </c>
      <c r="C6233" s="214" t="s">
        <v>184</v>
      </c>
      <c r="D6233" s="214">
        <v>5</v>
      </c>
      <c r="E6233" s="214" t="s">
        <v>141</v>
      </c>
      <c r="F6233" s="214" t="s">
        <v>248</v>
      </c>
      <c r="G6233" s="214" t="s">
        <v>21</v>
      </c>
      <c r="H6233" s="214" t="s">
        <v>95</v>
      </c>
      <c r="I6233" s="214" t="s">
        <v>20</v>
      </c>
      <c r="J6233" s="214">
        <v>95</v>
      </c>
      <c r="K6233" s="214">
        <v>90</v>
      </c>
      <c r="L6233" s="214">
        <v>30.8</v>
      </c>
      <c r="M6233" s="214">
        <v>2.1</v>
      </c>
      <c r="N6233" s="214">
        <v>65</v>
      </c>
      <c r="O6233" s="214">
        <v>40.799999999999997</v>
      </c>
      <c r="P6233" s="214">
        <v>0</v>
      </c>
      <c r="Q6233" s="214">
        <v>27.3</v>
      </c>
      <c r="R6233" s="214">
        <v>28.4</v>
      </c>
      <c r="S6233" s="214">
        <v>28.4</v>
      </c>
      <c r="T6233" s="214">
        <v>1.1000000000000001</v>
      </c>
      <c r="U6233" s="214">
        <v>20</v>
      </c>
      <c r="V6233" s="214">
        <v>20400</v>
      </c>
      <c r="W6233" s="214">
        <v>30300</v>
      </c>
      <c r="X6233" s="214">
        <v>35000</v>
      </c>
    </row>
    <row r="6234" spans="1:24" x14ac:dyDescent="0.25">
      <c r="A6234" t="str">
        <f t="shared" si="98"/>
        <v>YAG5Non-EULevel 8MaleHistory and archaeologyAll</v>
      </c>
      <c r="B6234" s="214" t="s">
        <v>251</v>
      </c>
      <c r="C6234" s="214" t="s">
        <v>184</v>
      </c>
      <c r="D6234" s="214">
        <v>5</v>
      </c>
      <c r="E6234" s="214" t="s">
        <v>141</v>
      </c>
      <c r="F6234" s="214" t="s">
        <v>248</v>
      </c>
      <c r="G6234" s="214" t="s">
        <v>22</v>
      </c>
      <c r="H6234" s="214" t="s">
        <v>95</v>
      </c>
      <c r="I6234" s="214" t="s">
        <v>20</v>
      </c>
      <c r="J6234" s="214">
        <v>80</v>
      </c>
      <c r="K6234" s="214">
        <v>75</v>
      </c>
      <c r="L6234" s="214">
        <v>40.9</v>
      </c>
      <c r="M6234" s="214">
        <v>6.2</v>
      </c>
      <c r="N6234" s="214">
        <v>45</v>
      </c>
      <c r="O6234" s="214">
        <v>37.4</v>
      </c>
      <c r="P6234" s="214">
        <v>2.6</v>
      </c>
      <c r="Q6234" s="214">
        <v>16.5</v>
      </c>
      <c r="R6234" s="214">
        <v>19.100000000000001</v>
      </c>
      <c r="S6234" s="214">
        <v>19.100000000000001</v>
      </c>
      <c r="T6234" s="214">
        <v>2.6</v>
      </c>
      <c r="U6234" s="214">
        <v>10</v>
      </c>
      <c r="V6234" s="214">
        <v>34300</v>
      </c>
      <c r="W6234" s="214">
        <v>38700</v>
      </c>
      <c r="X6234" s="214">
        <v>54800</v>
      </c>
    </row>
    <row r="6235" spans="1:24" x14ac:dyDescent="0.25">
      <c r="A6235" t="str">
        <f t="shared" si="98"/>
        <v>YAG5Non-EULevel 8FemaleLanguages and area studiesAll</v>
      </c>
      <c r="B6235" s="214" t="s">
        <v>251</v>
      </c>
      <c r="C6235" s="214" t="s">
        <v>184</v>
      </c>
      <c r="D6235" s="214">
        <v>5</v>
      </c>
      <c r="E6235" s="214" t="s">
        <v>141</v>
      </c>
      <c r="F6235" s="214" t="s">
        <v>248</v>
      </c>
      <c r="G6235" s="214" t="s">
        <v>21</v>
      </c>
      <c r="H6235" s="214" t="s">
        <v>168</v>
      </c>
      <c r="I6235" s="214" t="s">
        <v>20</v>
      </c>
      <c r="J6235" s="214">
        <v>70</v>
      </c>
      <c r="K6235" s="214">
        <v>70</v>
      </c>
      <c r="L6235" s="214">
        <v>43.2</v>
      </c>
      <c r="M6235" s="214">
        <v>0</v>
      </c>
      <c r="N6235" s="214">
        <v>40</v>
      </c>
      <c r="O6235" s="214">
        <v>33.1</v>
      </c>
      <c r="P6235" s="214">
        <v>0</v>
      </c>
      <c r="Q6235" s="214">
        <v>20.9</v>
      </c>
      <c r="R6235" s="214">
        <v>23.7</v>
      </c>
      <c r="S6235" s="214">
        <v>23.7</v>
      </c>
      <c r="T6235" s="214">
        <v>2.9</v>
      </c>
      <c r="U6235" s="214">
        <v>15</v>
      </c>
      <c r="V6235" s="214">
        <v>15000</v>
      </c>
      <c r="W6235" s="214">
        <v>33900</v>
      </c>
      <c r="X6235" s="214">
        <v>37600</v>
      </c>
    </row>
    <row r="6236" spans="1:24" x14ac:dyDescent="0.25">
      <c r="A6236" t="str">
        <f t="shared" si="98"/>
        <v>YAG5Non-EULevel 8MaleLanguages and area studiesAll</v>
      </c>
      <c r="B6236" s="214" t="s">
        <v>251</v>
      </c>
      <c r="C6236" s="214" t="s">
        <v>184</v>
      </c>
      <c r="D6236" s="214">
        <v>5</v>
      </c>
      <c r="E6236" s="214" t="s">
        <v>141</v>
      </c>
      <c r="F6236" s="214" t="s">
        <v>248</v>
      </c>
      <c r="G6236" s="214" t="s">
        <v>22</v>
      </c>
      <c r="H6236" s="214" t="s">
        <v>168</v>
      </c>
      <c r="I6236" s="214" t="s">
        <v>20</v>
      </c>
      <c r="J6236" s="214">
        <v>55</v>
      </c>
      <c r="K6236" s="214">
        <v>55</v>
      </c>
      <c r="L6236" s="214">
        <v>63.9</v>
      </c>
      <c r="M6236" s="214">
        <v>1.8</v>
      </c>
      <c r="N6236" s="214">
        <v>20</v>
      </c>
      <c r="O6236" s="214">
        <v>23.1</v>
      </c>
      <c r="P6236" s="214">
        <v>1.9</v>
      </c>
      <c r="Q6236" s="214">
        <v>7.4</v>
      </c>
      <c r="R6236" s="214">
        <v>11.1</v>
      </c>
      <c r="S6236" s="214">
        <v>11.1</v>
      </c>
      <c r="T6236" s="214">
        <v>3.7</v>
      </c>
      <c r="U6236" s="214" t="s">
        <v>140</v>
      </c>
      <c r="V6236" s="214" t="s">
        <v>140</v>
      </c>
      <c r="W6236" s="214" t="s">
        <v>140</v>
      </c>
      <c r="X6236" s="214" t="s">
        <v>140</v>
      </c>
    </row>
    <row r="6237" spans="1:24" x14ac:dyDescent="0.25">
      <c r="A6237" t="str">
        <f t="shared" si="98"/>
        <v>YAG5Non-EULevel 8FemaleLawAll</v>
      </c>
      <c r="B6237" s="214" t="s">
        <v>251</v>
      </c>
      <c r="C6237" s="214" t="s">
        <v>184</v>
      </c>
      <c r="D6237" s="214">
        <v>5</v>
      </c>
      <c r="E6237" s="214" t="s">
        <v>141</v>
      </c>
      <c r="F6237" s="214" t="s">
        <v>248</v>
      </c>
      <c r="G6237" s="214" t="s">
        <v>21</v>
      </c>
      <c r="H6237" s="214" t="s">
        <v>85</v>
      </c>
      <c r="I6237" s="214" t="s">
        <v>20</v>
      </c>
      <c r="J6237" s="214">
        <v>65</v>
      </c>
      <c r="K6237" s="214">
        <v>65</v>
      </c>
      <c r="L6237" s="214">
        <v>49.2</v>
      </c>
      <c r="M6237" s="214">
        <v>3.1</v>
      </c>
      <c r="N6237" s="214">
        <v>30</v>
      </c>
      <c r="O6237" s="214">
        <v>27</v>
      </c>
      <c r="P6237" s="214">
        <v>0</v>
      </c>
      <c r="Q6237" s="214">
        <v>22.2</v>
      </c>
      <c r="R6237" s="214">
        <v>23.8</v>
      </c>
      <c r="S6237" s="214">
        <v>23.8</v>
      </c>
      <c r="T6237" s="214">
        <v>1.6</v>
      </c>
      <c r="U6237" s="214">
        <v>10</v>
      </c>
      <c r="V6237" s="214">
        <v>27600</v>
      </c>
      <c r="W6237" s="214">
        <v>33900</v>
      </c>
      <c r="X6237" s="214">
        <v>40000</v>
      </c>
    </row>
    <row r="6238" spans="1:24" x14ac:dyDescent="0.25">
      <c r="A6238" t="str">
        <f t="shared" si="98"/>
        <v>YAG5Non-EULevel 8MaleLawAll</v>
      </c>
      <c r="B6238" s="214" t="s">
        <v>251</v>
      </c>
      <c r="C6238" s="214" t="s">
        <v>184</v>
      </c>
      <c r="D6238" s="214">
        <v>5</v>
      </c>
      <c r="E6238" s="214" t="s">
        <v>141</v>
      </c>
      <c r="F6238" s="214" t="s">
        <v>248</v>
      </c>
      <c r="G6238" s="214" t="s">
        <v>22</v>
      </c>
      <c r="H6238" s="214" t="s">
        <v>85</v>
      </c>
      <c r="I6238" s="214" t="s">
        <v>20</v>
      </c>
      <c r="J6238" s="214">
        <v>90</v>
      </c>
      <c r="K6238" s="214">
        <v>85</v>
      </c>
      <c r="L6238" s="214">
        <v>45.7</v>
      </c>
      <c r="M6238" s="214">
        <v>3.4</v>
      </c>
      <c r="N6238" s="214">
        <v>45</v>
      </c>
      <c r="O6238" s="214">
        <v>30.1</v>
      </c>
      <c r="P6238" s="214">
        <v>1.2</v>
      </c>
      <c r="Q6238" s="214">
        <v>21.9</v>
      </c>
      <c r="R6238" s="214">
        <v>23</v>
      </c>
      <c r="S6238" s="214">
        <v>23</v>
      </c>
      <c r="T6238" s="214">
        <v>1.2</v>
      </c>
      <c r="U6238" s="214">
        <v>15</v>
      </c>
      <c r="V6238" s="214">
        <v>16100</v>
      </c>
      <c r="W6238" s="214">
        <v>46700</v>
      </c>
      <c r="X6238" s="214">
        <v>56600</v>
      </c>
    </row>
    <row r="6239" spans="1:24" x14ac:dyDescent="0.25">
      <c r="A6239" t="str">
        <f t="shared" si="98"/>
        <v>YAG5Non-EULevel 8FemaleMaterials and technologyAll</v>
      </c>
      <c r="B6239" s="214" t="s">
        <v>251</v>
      </c>
      <c r="C6239" s="214" t="s">
        <v>184</v>
      </c>
      <c r="D6239" s="214">
        <v>5</v>
      </c>
      <c r="E6239" s="214" t="s">
        <v>141</v>
      </c>
      <c r="F6239" s="214" t="s">
        <v>248</v>
      </c>
      <c r="G6239" s="214" t="s">
        <v>21</v>
      </c>
      <c r="H6239" s="214" t="s">
        <v>145</v>
      </c>
      <c r="I6239" s="214" t="s">
        <v>20</v>
      </c>
      <c r="J6239" s="214">
        <v>55</v>
      </c>
      <c r="K6239" s="214">
        <v>55</v>
      </c>
      <c r="L6239" s="214">
        <v>45</v>
      </c>
      <c r="M6239" s="214">
        <v>6.5</v>
      </c>
      <c r="N6239" s="214">
        <v>30</v>
      </c>
      <c r="O6239" s="214">
        <v>27.4</v>
      </c>
      <c r="P6239" s="214">
        <v>4.4000000000000004</v>
      </c>
      <c r="Q6239" s="214">
        <v>19.5</v>
      </c>
      <c r="R6239" s="214">
        <v>19.5</v>
      </c>
      <c r="S6239" s="214">
        <v>23.3</v>
      </c>
      <c r="T6239" s="214">
        <v>3.8</v>
      </c>
      <c r="U6239" s="214" t="s">
        <v>140</v>
      </c>
      <c r="V6239" s="214" t="s">
        <v>140</v>
      </c>
      <c r="W6239" s="214" t="s">
        <v>140</v>
      </c>
      <c r="X6239" s="214" t="s">
        <v>140</v>
      </c>
    </row>
    <row r="6240" spans="1:24" x14ac:dyDescent="0.25">
      <c r="A6240" t="str">
        <f t="shared" si="98"/>
        <v>YAG5Non-EULevel 8MaleMaterials and technologyAll</v>
      </c>
      <c r="B6240" s="214" t="s">
        <v>251</v>
      </c>
      <c r="C6240" s="214" t="s">
        <v>184</v>
      </c>
      <c r="D6240" s="214">
        <v>5</v>
      </c>
      <c r="E6240" s="214" t="s">
        <v>141</v>
      </c>
      <c r="F6240" s="214" t="s">
        <v>248</v>
      </c>
      <c r="G6240" s="214" t="s">
        <v>22</v>
      </c>
      <c r="H6240" s="214" t="s">
        <v>145</v>
      </c>
      <c r="I6240" s="214" t="s">
        <v>20</v>
      </c>
      <c r="J6240" s="214">
        <v>100</v>
      </c>
      <c r="K6240" s="214">
        <v>100</v>
      </c>
      <c r="L6240" s="214">
        <v>40.200000000000003</v>
      </c>
      <c r="M6240" s="214">
        <v>3.3</v>
      </c>
      <c r="N6240" s="214">
        <v>60</v>
      </c>
      <c r="O6240" s="214">
        <v>31.2</v>
      </c>
      <c r="P6240" s="214">
        <v>3</v>
      </c>
      <c r="Q6240" s="214">
        <v>22.9</v>
      </c>
      <c r="R6240" s="214">
        <v>25.3</v>
      </c>
      <c r="S6240" s="214">
        <v>25.6</v>
      </c>
      <c r="T6240" s="214">
        <v>2.7</v>
      </c>
      <c r="U6240" s="214">
        <v>20</v>
      </c>
      <c r="V6240" s="214">
        <v>36100</v>
      </c>
      <c r="W6240" s="214">
        <v>38000</v>
      </c>
      <c r="X6240" s="214">
        <v>42700</v>
      </c>
    </row>
    <row r="6241" spans="1:24" x14ac:dyDescent="0.25">
      <c r="A6241" t="str">
        <f t="shared" si="98"/>
        <v>YAG5Non-EULevel 8FemaleMathematical sciencesAll</v>
      </c>
      <c r="B6241" s="214" t="s">
        <v>251</v>
      </c>
      <c r="C6241" s="214" t="s">
        <v>184</v>
      </c>
      <c r="D6241" s="214">
        <v>5</v>
      </c>
      <c r="E6241" s="214" t="s">
        <v>141</v>
      </c>
      <c r="F6241" s="214" t="s">
        <v>248</v>
      </c>
      <c r="G6241" s="214" t="s">
        <v>21</v>
      </c>
      <c r="H6241" s="214" t="s">
        <v>66</v>
      </c>
      <c r="I6241" s="214" t="s">
        <v>20</v>
      </c>
      <c r="J6241" s="214">
        <v>60</v>
      </c>
      <c r="K6241" s="214">
        <v>55</v>
      </c>
      <c r="L6241" s="214">
        <v>39.4</v>
      </c>
      <c r="M6241" s="214">
        <v>5.2</v>
      </c>
      <c r="N6241" s="214">
        <v>35</v>
      </c>
      <c r="O6241" s="214">
        <v>36.200000000000003</v>
      </c>
      <c r="P6241" s="214">
        <v>3.6</v>
      </c>
      <c r="Q6241" s="214">
        <v>19</v>
      </c>
      <c r="R6241" s="214">
        <v>20.8</v>
      </c>
      <c r="S6241" s="214">
        <v>20.8</v>
      </c>
      <c r="T6241" s="214">
        <v>1.8</v>
      </c>
      <c r="U6241" s="214" t="s">
        <v>140</v>
      </c>
      <c r="V6241" s="214" t="s">
        <v>140</v>
      </c>
      <c r="W6241" s="214" t="s">
        <v>140</v>
      </c>
      <c r="X6241" s="214" t="s">
        <v>140</v>
      </c>
    </row>
    <row r="6242" spans="1:24" x14ac:dyDescent="0.25">
      <c r="A6242" t="str">
        <f t="shared" si="98"/>
        <v>YAG5Non-EULevel 8MaleMathematical sciencesAll</v>
      </c>
      <c r="B6242" s="214" t="s">
        <v>251</v>
      </c>
      <c r="C6242" s="214" t="s">
        <v>184</v>
      </c>
      <c r="D6242" s="214">
        <v>5</v>
      </c>
      <c r="E6242" s="214" t="s">
        <v>141</v>
      </c>
      <c r="F6242" s="214" t="s">
        <v>248</v>
      </c>
      <c r="G6242" s="214" t="s">
        <v>22</v>
      </c>
      <c r="H6242" s="214" t="s">
        <v>66</v>
      </c>
      <c r="I6242" s="214" t="s">
        <v>20</v>
      </c>
      <c r="J6242" s="214">
        <v>120</v>
      </c>
      <c r="K6242" s="214">
        <v>110</v>
      </c>
      <c r="L6242" s="214">
        <v>28.3</v>
      </c>
      <c r="M6242" s="214">
        <v>6.7</v>
      </c>
      <c r="N6242" s="214">
        <v>80</v>
      </c>
      <c r="O6242" s="214">
        <v>47.8</v>
      </c>
      <c r="P6242" s="214">
        <v>1.8</v>
      </c>
      <c r="Q6242" s="214">
        <v>21.2</v>
      </c>
      <c r="R6242" s="214">
        <v>22.1</v>
      </c>
      <c r="S6242" s="214">
        <v>22.1</v>
      </c>
      <c r="T6242" s="214">
        <v>0.9</v>
      </c>
      <c r="U6242" s="214">
        <v>20</v>
      </c>
      <c r="V6242" s="214">
        <v>24800</v>
      </c>
      <c r="W6242" s="214">
        <v>39400</v>
      </c>
      <c r="X6242" s="214">
        <v>50700</v>
      </c>
    </row>
    <row r="6243" spans="1:24" x14ac:dyDescent="0.25">
      <c r="A6243" t="str">
        <f t="shared" si="98"/>
        <v>YAG5Non-EULevel 8FemaleMedia, journalism and communicationsAll</v>
      </c>
      <c r="B6243" s="214" t="s">
        <v>251</v>
      </c>
      <c r="C6243" s="214" t="s">
        <v>184</v>
      </c>
      <c r="D6243" s="214">
        <v>5</v>
      </c>
      <c r="E6243" s="214" t="s">
        <v>141</v>
      </c>
      <c r="F6243" s="214" t="s">
        <v>248</v>
      </c>
      <c r="G6243" s="214" t="s">
        <v>21</v>
      </c>
      <c r="H6243" s="214" t="s">
        <v>146</v>
      </c>
      <c r="I6243" s="214" t="s">
        <v>20</v>
      </c>
      <c r="J6243" s="214">
        <v>20</v>
      </c>
      <c r="K6243" s="214">
        <v>20</v>
      </c>
      <c r="L6243" s="214">
        <v>38</v>
      </c>
      <c r="M6243" s="214">
        <v>4.7</v>
      </c>
      <c r="N6243" s="214">
        <v>10</v>
      </c>
      <c r="O6243" s="214">
        <v>37.200000000000003</v>
      </c>
      <c r="P6243" s="214">
        <v>5</v>
      </c>
      <c r="Q6243" s="214">
        <v>19.8</v>
      </c>
      <c r="R6243" s="214">
        <v>19.8</v>
      </c>
      <c r="S6243" s="214">
        <v>19.8</v>
      </c>
      <c r="T6243" s="214">
        <v>0</v>
      </c>
      <c r="U6243" s="214" t="s">
        <v>140</v>
      </c>
      <c r="V6243" s="214" t="s">
        <v>140</v>
      </c>
      <c r="W6243" s="214" t="s">
        <v>140</v>
      </c>
      <c r="X6243" s="214" t="s">
        <v>140</v>
      </c>
    </row>
    <row r="6244" spans="1:24" x14ac:dyDescent="0.25">
      <c r="A6244" t="str">
        <f t="shared" si="98"/>
        <v>YAG5Non-EULevel 8MaleMedia, journalism and communicationsAll</v>
      </c>
      <c r="B6244" s="214" t="s">
        <v>251</v>
      </c>
      <c r="C6244" s="214" t="s">
        <v>184</v>
      </c>
      <c r="D6244" s="214">
        <v>5</v>
      </c>
      <c r="E6244" s="214" t="s">
        <v>141</v>
      </c>
      <c r="F6244" s="214" t="s">
        <v>248</v>
      </c>
      <c r="G6244" s="214" t="s">
        <v>22</v>
      </c>
      <c r="H6244" s="214" t="s">
        <v>146</v>
      </c>
      <c r="I6244" s="214" t="s">
        <v>20</v>
      </c>
      <c r="J6244" s="214">
        <v>35</v>
      </c>
      <c r="K6244" s="214">
        <v>30</v>
      </c>
      <c r="L6244" s="214">
        <v>42.4</v>
      </c>
      <c r="M6244" s="214">
        <v>3</v>
      </c>
      <c r="N6244" s="214">
        <v>20</v>
      </c>
      <c r="O6244" s="214">
        <v>32.5</v>
      </c>
      <c r="P6244" s="214">
        <v>6.3</v>
      </c>
      <c r="Q6244" s="214">
        <v>18.899999999999999</v>
      </c>
      <c r="R6244" s="214">
        <v>18.899999999999999</v>
      </c>
      <c r="S6244" s="214">
        <v>18.899999999999999</v>
      </c>
      <c r="T6244" s="214">
        <v>0</v>
      </c>
      <c r="U6244" s="214" t="s">
        <v>140</v>
      </c>
      <c r="V6244" s="214" t="s">
        <v>140</v>
      </c>
      <c r="W6244" s="214" t="s">
        <v>140</v>
      </c>
      <c r="X6244" s="214" t="s">
        <v>140</v>
      </c>
    </row>
    <row r="6245" spans="1:24" x14ac:dyDescent="0.25">
      <c r="A6245" t="str">
        <f t="shared" si="98"/>
        <v>YAG5Non-EULevel 8FemaleMedical sciencesAll</v>
      </c>
      <c r="B6245" s="214" t="s">
        <v>251</v>
      </c>
      <c r="C6245" s="214" t="s">
        <v>184</v>
      </c>
      <c r="D6245" s="214">
        <v>5</v>
      </c>
      <c r="E6245" s="214" t="s">
        <v>141</v>
      </c>
      <c r="F6245" s="214" t="s">
        <v>248</v>
      </c>
      <c r="G6245" s="214" t="s">
        <v>21</v>
      </c>
      <c r="H6245" s="214" t="s">
        <v>147</v>
      </c>
      <c r="I6245" s="214" t="s">
        <v>20</v>
      </c>
      <c r="J6245" s="214">
        <v>45</v>
      </c>
      <c r="K6245" s="214">
        <v>40</v>
      </c>
      <c r="L6245" s="214">
        <v>54.6</v>
      </c>
      <c r="M6245" s="214">
        <v>9.6999999999999993</v>
      </c>
      <c r="N6245" s="214">
        <v>20</v>
      </c>
      <c r="O6245" s="214">
        <v>21.9</v>
      </c>
      <c r="P6245" s="214">
        <v>3.6</v>
      </c>
      <c r="Q6245" s="214">
        <v>19.899999999999999</v>
      </c>
      <c r="R6245" s="214">
        <v>19.899999999999999</v>
      </c>
      <c r="S6245" s="214">
        <v>19.899999999999999</v>
      </c>
      <c r="T6245" s="214">
        <v>0</v>
      </c>
      <c r="U6245" s="214" t="s">
        <v>140</v>
      </c>
      <c r="V6245" s="214" t="s">
        <v>140</v>
      </c>
      <c r="W6245" s="214" t="s">
        <v>140</v>
      </c>
      <c r="X6245" s="214" t="s">
        <v>140</v>
      </c>
    </row>
    <row r="6246" spans="1:24" x14ac:dyDescent="0.25">
      <c r="A6246" t="str">
        <f t="shared" si="98"/>
        <v>YAG5Non-EULevel 8MaleMedical sciencesAll</v>
      </c>
      <c r="B6246" s="214" t="s">
        <v>251</v>
      </c>
      <c r="C6246" s="214" t="s">
        <v>184</v>
      </c>
      <c r="D6246" s="214">
        <v>5</v>
      </c>
      <c r="E6246" s="214" t="s">
        <v>141</v>
      </c>
      <c r="F6246" s="214" t="s">
        <v>248</v>
      </c>
      <c r="G6246" s="214" t="s">
        <v>22</v>
      </c>
      <c r="H6246" s="214" t="s">
        <v>147</v>
      </c>
      <c r="I6246" s="214" t="s">
        <v>20</v>
      </c>
      <c r="J6246" s="214">
        <v>30</v>
      </c>
      <c r="K6246" s="214">
        <v>30</v>
      </c>
      <c r="L6246" s="214">
        <v>42.5</v>
      </c>
      <c r="M6246" s="214">
        <v>3.1</v>
      </c>
      <c r="N6246" s="214">
        <v>20</v>
      </c>
      <c r="O6246" s="214">
        <v>36</v>
      </c>
      <c r="P6246" s="214">
        <v>0</v>
      </c>
      <c r="Q6246" s="214">
        <v>21.5</v>
      </c>
      <c r="R6246" s="214">
        <v>21.5</v>
      </c>
      <c r="S6246" s="214">
        <v>21.5</v>
      </c>
      <c r="T6246" s="214">
        <v>0</v>
      </c>
      <c r="U6246" s="214" t="s">
        <v>140</v>
      </c>
      <c r="V6246" s="214" t="s">
        <v>140</v>
      </c>
      <c r="W6246" s="214" t="s">
        <v>140</v>
      </c>
      <c r="X6246" s="214" t="s">
        <v>140</v>
      </c>
    </row>
    <row r="6247" spans="1:24" x14ac:dyDescent="0.25">
      <c r="A6247" t="str">
        <f t="shared" si="98"/>
        <v>YAG5Non-EULevel 8FemaleMedicine and dentistryAll</v>
      </c>
      <c r="B6247" s="214" t="s">
        <v>251</v>
      </c>
      <c r="C6247" s="214" t="s">
        <v>184</v>
      </c>
      <c r="D6247" s="214">
        <v>5</v>
      </c>
      <c r="E6247" s="214" t="s">
        <v>141</v>
      </c>
      <c r="F6247" s="214" t="s">
        <v>248</v>
      </c>
      <c r="G6247" s="214" t="s">
        <v>21</v>
      </c>
      <c r="H6247" s="214" t="s">
        <v>45</v>
      </c>
      <c r="I6247" s="214" t="s">
        <v>20</v>
      </c>
      <c r="J6247" s="214">
        <v>175</v>
      </c>
      <c r="K6247" s="214">
        <v>160</v>
      </c>
      <c r="L6247" s="214">
        <v>54.5</v>
      </c>
      <c r="M6247" s="214">
        <v>6.3</v>
      </c>
      <c r="N6247" s="214">
        <v>75</v>
      </c>
      <c r="O6247" s="214">
        <v>21.2</v>
      </c>
      <c r="P6247" s="214">
        <v>0.9</v>
      </c>
      <c r="Q6247" s="214">
        <v>22.2</v>
      </c>
      <c r="R6247" s="214">
        <v>23.4</v>
      </c>
      <c r="S6247" s="214">
        <v>23.4</v>
      </c>
      <c r="T6247" s="214">
        <v>1.2</v>
      </c>
      <c r="U6247" s="214">
        <v>35</v>
      </c>
      <c r="V6247" s="214">
        <v>31400</v>
      </c>
      <c r="W6247" s="214">
        <v>35800</v>
      </c>
      <c r="X6247" s="214">
        <v>42700</v>
      </c>
    </row>
    <row r="6248" spans="1:24" x14ac:dyDescent="0.25">
      <c r="A6248" t="str">
        <f t="shared" si="98"/>
        <v>YAG5Non-EULevel 8MaleMedicine and dentistryAll</v>
      </c>
      <c r="B6248" s="214" t="s">
        <v>251</v>
      </c>
      <c r="C6248" s="214" t="s">
        <v>184</v>
      </c>
      <c r="D6248" s="214">
        <v>5</v>
      </c>
      <c r="E6248" s="214" t="s">
        <v>141</v>
      </c>
      <c r="F6248" s="214" t="s">
        <v>248</v>
      </c>
      <c r="G6248" s="214" t="s">
        <v>22</v>
      </c>
      <c r="H6248" s="214" t="s">
        <v>45</v>
      </c>
      <c r="I6248" s="214" t="s">
        <v>20</v>
      </c>
      <c r="J6248" s="214">
        <v>175</v>
      </c>
      <c r="K6248" s="214">
        <v>165</v>
      </c>
      <c r="L6248" s="214">
        <v>43.5</v>
      </c>
      <c r="M6248" s="214">
        <v>4.2</v>
      </c>
      <c r="N6248" s="214">
        <v>95</v>
      </c>
      <c r="O6248" s="214">
        <v>27.9</v>
      </c>
      <c r="P6248" s="214">
        <v>1.8</v>
      </c>
      <c r="Q6248" s="214">
        <v>25.6</v>
      </c>
      <c r="R6248" s="214">
        <v>26.2</v>
      </c>
      <c r="S6248" s="214">
        <v>26.8</v>
      </c>
      <c r="T6248" s="214">
        <v>1.2</v>
      </c>
      <c r="U6248" s="214">
        <v>40</v>
      </c>
      <c r="V6248" s="214">
        <v>43100</v>
      </c>
      <c r="W6248" s="214">
        <v>77000</v>
      </c>
      <c r="X6248" s="214">
        <v>104000</v>
      </c>
    </row>
    <row r="6249" spans="1:24" x14ac:dyDescent="0.25">
      <c r="A6249" t="str">
        <f t="shared" si="98"/>
        <v>YAG5Non-EULevel 8FemaleNursing and midwiferyAll</v>
      </c>
      <c r="B6249" s="214" t="s">
        <v>251</v>
      </c>
      <c r="C6249" s="214" t="s">
        <v>184</v>
      </c>
      <c r="D6249" s="214">
        <v>5</v>
      </c>
      <c r="E6249" s="214" t="s">
        <v>141</v>
      </c>
      <c r="F6249" s="214" t="s">
        <v>248</v>
      </c>
      <c r="G6249" s="214" t="s">
        <v>21</v>
      </c>
      <c r="H6249" s="214" t="s">
        <v>148</v>
      </c>
      <c r="I6249" s="214" t="s">
        <v>20</v>
      </c>
      <c r="J6249" s="214">
        <v>10</v>
      </c>
      <c r="K6249" s="214">
        <v>10</v>
      </c>
      <c r="L6249" s="214">
        <v>64</v>
      </c>
      <c r="M6249" s="214">
        <v>0</v>
      </c>
      <c r="N6249" s="214">
        <v>5</v>
      </c>
      <c r="O6249" s="214">
        <v>27</v>
      </c>
      <c r="P6249" s="214">
        <v>0</v>
      </c>
      <c r="Q6249" s="214">
        <v>9</v>
      </c>
      <c r="R6249" s="214">
        <v>9</v>
      </c>
      <c r="S6249" s="214">
        <v>9</v>
      </c>
      <c r="T6249" s="214">
        <v>0</v>
      </c>
      <c r="U6249" s="214" t="s">
        <v>140</v>
      </c>
      <c r="V6249" s="214" t="s">
        <v>140</v>
      </c>
      <c r="W6249" s="214" t="s">
        <v>140</v>
      </c>
      <c r="X6249" s="214" t="s">
        <v>140</v>
      </c>
    </row>
    <row r="6250" spans="1:24" x14ac:dyDescent="0.25">
      <c r="A6250" t="str">
        <f t="shared" si="98"/>
        <v>YAG5Non-EULevel 8MaleNursing and midwiferyAll</v>
      </c>
      <c r="B6250" s="214" t="s">
        <v>251</v>
      </c>
      <c r="C6250" s="214" t="s">
        <v>184</v>
      </c>
      <c r="D6250" s="214">
        <v>5</v>
      </c>
      <c r="E6250" s="214" t="s">
        <v>141</v>
      </c>
      <c r="F6250" s="214" t="s">
        <v>248</v>
      </c>
      <c r="G6250" s="214" t="s">
        <v>22</v>
      </c>
      <c r="H6250" s="214" t="s">
        <v>148</v>
      </c>
      <c r="I6250" s="214" t="s">
        <v>20</v>
      </c>
      <c r="J6250" s="214">
        <v>5</v>
      </c>
      <c r="K6250" s="214">
        <v>5</v>
      </c>
      <c r="L6250" s="214">
        <v>40</v>
      </c>
      <c r="M6250" s="214">
        <v>0</v>
      </c>
      <c r="N6250" s="214">
        <v>5</v>
      </c>
      <c r="O6250" s="214">
        <v>40</v>
      </c>
      <c r="P6250" s="214">
        <v>0</v>
      </c>
      <c r="Q6250" s="214">
        <v>20</v>
      </c>
      <c r="R6250" s="214">
        <v>20</v>
      </c>
      <c r="S6250" s="214">
        <v>20</v>
      </c>
      <c r="T6250" s="214">
        <v>0</v>
      </c>
      <c r="U6250" s="214" t="s">
        <v>140</v>
      </c>
      <c r="V6250" s="214" t="s">
        <v>140</v>
      </c>
      <c r="W6250" s="214" t="s">
        <v>140</v>
      </c>
      <c r="X6250" s="214" t="s">
        <v>140</v>
      </c>
    </row>
    <row r="6251" spans="1:24" x14ac:dyDescent="0.25">
      <c r="A6251" t="str">
        <f t="shared" si="98"/>
        <v>YAG5Non-EULevel 8FemalePerforming artsAll</v>
      </c>
      <c r="B6251" s="214" t="s">
        <v>251</v>
      </c>
      <c r="C6251" s="214" t="s">
        <v>184</v>
      </c>
      <c r="D6251" s="214">
        <v>5</v>
      </c>
      <c r="E6251" s="214" t="s">
        <v>141</v>
      </c>
      <c r="F6251" s="214" t="s">
        <v>248</v>
      </c>
      <c r="G6251" s="214" t="s">
        <v>21</v>
      </c>
      <c r="H6251" s="214" t="s">
        <v>149</v>
      </c>
      <c r="I6251" s="214" t="s">
        <v>20</v>
      </c>
      <c r="J6251" s="214">
        <v>25</v>
      </c>
      <c r="K6251" s="214">
        <v>25</v>
      </c>
      <c r="L6251" s="214">
        <v>52</v>
      </c>
      <c r="M6251" s="214">
        <v>0</v>
      </c>
      <c r="N6251" s="214">
        <v>10</v>
      </c>
      <c r="O6251" s="214">
        <v>28</v>
      </c>
      <c r="P6251" s="214">
        <v>8</v>
      </c>
      <c r="Q6251" s="214">
        <v>8</v>
      </c>
      <c r="R6251" s="214">
        <v>12</v>
      </c>
      <c r="S6251" s="214">
        <v>12</v>
      </c>
      <c r="T6251" s="214">
        <v>4</v>
      </c>
      <c r="U6251" s="214" t="s">
        <v>140</v>
      </c>
      <c r="V6251" s="214" t="s">
        <v>140</v>
      </c>
      <c r="W6251" s="214" t="s">
        <v>140</v>
      </c>
      <c r="X6251" s="214" t="s">
        <v>140</v>
      </c>
    </row>
    <row r="6252" spans="1:24" x14ac:dyDescent="0.25">
      <c r="A6252" t="str">
        <f t="shared" si="98"/>
        <v>YAG5Non-EULevel 8MalePerforming artsAll</v>
      </c>
      <c r="B6252" s="214" t="s">
        <v>251</v>
      </c>
      <c r="C6252" s="214" t="s">
        <v>184</v>
      </c>
      <c r="D6252" s="214">
        <v>5</v>
      </c>
      <c r="E6252" s="214" t="s">
        <v>141</v>
      </c>
      <c r="F6252" s="214" t="s">
        <v>248</v>
      </c>
      <c r="G6252" s="214" t="s">
        <v>22</v>
      </c>
      <c r="H6252" s="214" t="s">
        <v>149</v>
      </c>
      <c r="I6252" s="214" t="s">
        <v>20</v>
      </c>
      <c r="J6252" s="214">
        <v>20</v>
      </c>
      <c r="K6252" s="214">
        <v>20</v>
      </c>
      <c r="L6252" s="214">
        <v>59.5</v>
      </c>
      <c r="M6252" s="214">
        <v>5.0999999999999996</v>
      </c>
      <c r="N6252" s="214">
        <v>10</v>
      </c>
      <c r="O6252" s="214">
        <v>16.2</v>
      </c>
      <c r="P6252" s="214">
        <v>0</v>
      </c>
      <c r="Q6252" s="214">
        <v>13.5</v>
      </c>
      <c r="R6252" s="214">
        <v>24.3</v>
      </c>
      <c r="S6252" s="214">
        <v>24.3</v>
      </c>
      <c r="T6252" s="214">
        <v>10.8</v>
      </c>
      <c r="U6252" s="214" t="s">
        <v>140</v>
      </c>
      <c r="V6252" s="214" t="s">
        <v>140</v>
      </c>
      <c r="W6252" s="214" t="s">
        <v>140</v>
      </c>
      <c r="X6252" s="214" t="s">
        <v>140</v>
      </c>
    </row>
    <row r="6253" spans="1:24" x14ac:dyDescent="0.25">
      <c r="A6253" t="str">
        <f t="shared" si="98"/>
        <v>YAG5Non-EULevel 8FemalePharmacology, toxicology and pharmacyAll</v>
      </c>
      <c r="B6253" s="214" t="s">
        <v>251</v>
      </c>
      <c r="C6253" s="214" t="s">
        <v>184</v>
      </c>
      <c r="D6253" s="214">
        <v>5</v>
      </c>
      <c r="E6253" s="214" t="s">
        <v>141</v>
      </c>
      <c r="F6253" s="214" t="s">
        <v>248</v>
      </c>
      <c r="G6253" s="214" t="s">
        <v>21</v>
      </c>
      <c r="H6253" s="214" t="s">
        <v>48</v>
      </c>
      <c r="I6253" s="214" t="s">
        <v>20</v>
      </c>
      <c r="J6253" s="214">
        <v>40</v>
      </c>
      <c r="K6253" s="214">
        <v>40</v>
      </c>
      <c r="L6253" s="214">
        <v>35.200000000000003</v>
      </c>
      <c r="M6253" s="214">
        <v>0</v>
      </c>
      <c r="N6253" s="214">
        <v>25</v>
      </c>
      <c r="O6253" s="214">
        <v>41</v>
      </c>
      <c r="P6253" s="214">
        <v>0</v>
      </c>
      <c r="Q6253" s="214">
        <v>21.1</v>
      </c>
      <c r="R6253" s="214">
        <v>23.8</v>
      </c>
      <c r="S6253" s="214">
        <v>23.8</v>
      </c>
      <c r="T6253" s="214">
        <v>2.6</v>
      </c>
      <c r="U6253" s="214" t="s">
        <v>140</v>
      </c>
      <c r="V6253" s="214" t="s">
        <v>140</v>
      </c>
      <c r="W6253" s="214" t="s">
        <v>140</v>
      </c>
      <c r="X6253" s="214" t="s">
        <v>140</v>
      </c>
    </row>
    <row r="6254" spans="1:24" x14ac:dyDescent="0.25">
      <c r="A6254" t="str">
        <f t="shared" si="98"/>
        <v>YAG5Non-EULevel 8MalePharmacology, toxicology and pharmacyAll</v>
      </c>
      <c r="B6254" s="214" t="s">
        <v>251</v>
      </c>
      <c r="C6254" s="214" t="s">
        <v>184</v>
      </c>
      <c r="D6254" s="214">
        <v>5</v>
      </c>
      <c r="E6254" s="214" t="s">
        <v>141</v>
      </c>
      <c r="F6254" s="214" t="s">
        <v>248</v>
      </c>
      <c r="G6254" s="214" t="s">
        <v>22</v>
      </c>
      <c r="H6254" s="214" t="s">
        <v>48</v>
      </c>
      <c r="I6254" s="214" t="s">
        <v>20</v>
      </c>
      <c r="J6254" s="214">
        <v>30</v>
      </c>
      <c r="K6254" s="214">
        <v>30</v>
      </c>
      <c r="L6254" s="214">
        <v>45.9</v>
      </c>
      <c r="M6254" s="214">
        <v>3.4</v>
      </c>
      <c r="N6254" s="214">
        <v>15</v>
      </c>
      <c r="O6254" s="214">
        <v>26.5</v>
      </c>
      <c r="P6254" s="214">
        <v>0</v>
      </c>
      <c r="Q6254" s="214">
        <v>24.1</v>
      </c>
      <c r="R6254" s="214">
        <v>27.6</v>
      </c>
      <c r="S6254" s="214">
        <v>27.6</v>
      </c>
      <c r="T6254" s="214">
        <v>3.5</v>
      </c>
      <c r="U6254" s="214" t="s">
        <v>140</v>
      </c>
      <c r="V6254" s="214" t="s">
        <v>140</v>
      </c>
      <c r="W6254" s="214" t="s">
        <v>140</v>
      </c>
      <c r="X6254" s="214" t="s">
        <v>140</v>
      </c>
    </row>
    <row r="6255" spans="1:24" x14ac:dyDescent="0.25">
      <c r="A6255" t="str">
        <f t="shared" si="98"/>
        <v>YAG5Non-EULevel 8FemalePhilosophy and religious studiesAll</v>
      </c>
      <c r="B6255" s="214" t="s">
        <v>251</v>
      </c>
      <c r="C6255" s="214" t="s">
        <v>184</v>
      </c>
      <c r="D6255" s="214">
        <v>5</v>
      </c>
      <c r="E6255" s="214" t="s">
        <v>141</v>
      </c>
      <c r="F6255" s="214" t="s">
        <v>248</v>
      </c>
      <c r="G6255" s="214" t="s">
        <v>21</v>
      </c>
      <c r="H6255" s="214" t="s">
        <v>97</v>
      </c>
      <c r="I6255" s="214" t="s">
        <v>20</v>
      </c>
      <c r="J6255" s="214">
        <v>20</v>
      </c>
      <c r="K6255" s="214">
        <v>20</v>
      </c>
      <c r="L6255" s="214">
        <v>37.799999999999997</v>
      </c>
      <c r="M6255" s="214">
        <v>5.0999999999999996</v>
      </c>
      <c r="N6255" s="214">
        <v>10</v>
      </c>
      <c r="O6255" s="214">
        <v>37.799999999999997</v>
      </c>
      <c r="P6255" s="214">
        <v>0</v>
      </c>
      <c r="Q6255" s="214">
        <v>24.3</v>
      </c>
      <c r="R6255" s="214">
        <v>24.3</v>
      </c>
      <c r="S6255" s="214">
        <v>24.3</v>
      </c>
      <c r="T6255" s="214">
        <v>0</v>
      </c>
      <c r="U6255" s="214" t="s">
        <v>140</v>
      </c>
      <c r="V6255" s="214" t="s">
        <v>140</v>
      </c>
      <c r="W6255" s="214" t="s">
        <v>140</v>
      </c>
      <c r="X6255" s="214" t="s">
        <v>140</v>
      </c>
    </row>
    <row r="6256" spans="1:24" x14ac:dyDescent="0.25">
      <c r="A6256" t="str">
        <f t="shared" si="98"/>
        <v>YAG5Non-EULevel 8MalePhilosophy and religious studiesAll</v>
      </c>
      <c r="B6256" s="214" t="s">
        <v>251</v>
      </c>
      <c r="C6256" s="214" t="s">
        <v>184</v>
      </c>
      <c r="D6256" s="214">
        <v>5</v>
      </c>
      <c r="E6256" s="214" t="s">
        <v>141</v>
      </c>
      <c r="F6256" s="214" t="s">
        <v>248</v>
      </c>
      <c r="G6256" s="214" t="s">
        <v>22</v>
      </c>
      <c r="H6256" s="214" t="s">
        <v>97</v>
      </c>
      <c r="I6256" s="214" t="s">
        <v>20</v>
      </c>
      <c r="J6256" s="214">
        <v>85</v>
      </c>
      <c r="K6256" s="214">
        <v>80</v>
      </c>
      <c r="L6256" s="214">
        <v>56.1</v>
      </c>
      <c r="M6256" s="214">
        <v>5.7</v>
      </c>
      <c r="N6256" s="214">
        <v>35</v>
      </c>
      <c r="O6256" s="214">
        <v>25.6</v>
      </c>
      <c r="P6256" s="214">
        <v>4.9000000000000004</v>
      </c>
      <c r="Q6256" s="214">
        <v>12.2</v>
      </c>
      <c r="R6256" s="214">
        <v>13.4</v>
      </c>
      <c r="S6256" s="214">
        <v>13.4</v>
      </c>
      <c r="T6256" s="214">
        <v>1.2</v>
      </c>
      <c r="U6256" s="214" t="s">
        <v>140</v>
      </c>
      <c r="V6256" s="214" t="s">
        <v>140</v>
      </c>
      <c r="W6256" s="214" t="s">
        <v>140</v>
      </c>
      <c r="X6256" s="214" t="s">
        <v>140</v>
      </c>
    </row>
    <row r="6257" spans="1:24" x14ac:dyDescent="0.25">
      <c r="A6257" t="str">
        <f t="shared" si="98"/>
        <v>YAG5Non-EULevel 8FemalePhysics and astronomyAll</v>
      </c>
      <c r="B6257" s="214" t="s">
        <v>251</v>
      </c>
      <c r="C6257" s="214" t="s">
        <v>184</v>
      </c>
      <c r="D6257" s="214">
        <v>5</v>
      </c>
      <c r="E6257" s="214" t="s">
        <v>141</v>
      </c>
      <c r="F6257" s="214" t="s">
        <v>248</v>
      </c>
      <c r="G6257" s="214" t="s">
        <v>21</v>
      </c>
      <c r="H6257" s="214" t="s">
        <v>61</v>
      </c>
      <c r="I6257" s="214" t="s">
        <v>20</v>
      </c>
      <c r="J6257" s="214">
        <v>45</v>
      </c>
      <c r="K6257" s="214">
        <v>40</v>
      </c>
      <c r="L6257" s="214">
        <v>35.9</v>
      </c>
      <c r="M6257" s="214">
        <v>7.6</v>
      </c>
      <c r="N6257" s="214">
        <v>25</v>
      </c>
      <c r="O6257" s="214">
        <v>26</v>
      </c>
      <c r="P6257" s="214">
        <v>2.5</v>
      </c>
      <c r="Q6257" s="214">
        <v>35.5</v>
      </c>
      <c r="R6257" s="214">
        <v>35.5</v>
      </c>
      <c r="S6257" s="214">
        <v>35.5</v>
      </c>
      <c r="T6257" s="214">
        <v>0</v>
      </c>
      <c r="U6257" s="214">
        <v>10</v>
      </c>
      <c r="V6257" s="214">
        <v>35600</v>
      </c>
      <c r="W6257" s="214">
        <v>38700</v>
      </c>
      <c r="X6257" s="214">
        <v>53000</v>
      </c>
    </row>
    <row r="6258" spans="1:24" x14ac:dyDescent="0.25">
      <c r="A6258" t="str">
        <f t="shared" si="98"/>
        <v>YAG5Non-EULevel 8MalePhysics and astronomyAll</v>
      </c>
      <c r="B6258" s="214" t="s">
        <v>251</v>
      </c>
      <c r="C6258" s="214" t="s">
        <v>184</v>
      </c>
      <c r="D6258" s="214">
        <v>5</v>
      </c>
      <c r="E6258" s="214" t="s">
        <v>141</v>
      </c>
      <c r="F6258" s="214" t="s">
        <v>248</v>
      </c>
      <c r="G6258" s="214" t="s">
        <v>22</v>
      </c>
      <c r="H6258" s="214" t="s">
        <v>61</v>
      </c>
      <c r="I6258" s="214" t="s">
        <v>20</v>
      </c>
      <c r="J6258" s="214">
        <v>85</v>
      </c>
      <c r="K6258" s="214">
        <v>80</v>
      </c>
      <c r="L6258" s="214">
        <v>36.1</v>
      </c>
      <c r="M6258" s="214">
        <v>10.1</v>
      </c>
      <c r="N6258" s="214">
        <v>50</v>
      </c>
      <c r="O6258" s="214">
        <v>37.799999999999997</v>
      </c>
      <c r="P6258" s="214">
        <v>3.8</v>
      </c>
      <c r="Q6258" s="214">
        <v>22.3</v>
      </c>
      <c r="R6258" s="214">
        <v>22.3</v>
      </c>
      <c r="S6258" s="214">
        <v>22.3</v>
      </c>
      <c r="T6258" s="214">
        <v>0</v>
      </c>
      <c r="U6258" s="214">
        <v>15</v>
      </c>
      <c r="V6258" s="214">
        <v>33900</v>
      </c>
      <c r="W6258" s="214">
        <v>36800</v>
      </c>
      <c r="X6258" s="214">
        <v>47400</v>
      </c>
    </row>
    <row r="6259" spans="1:24" x14ac:dyDescent="0.25">
      <c r="A6259" t="str">
        <f t="shared" si="98"/>
        <v>YAG5Non-EULevel 8FemalePoliticsAll</v>
      </c>
      <c r="B6259" s="214" t="s">
        <v>251</v>
      </c>
      <c r="C6259" s="214" t="s">
        <v>184</v>
      </c>
      <c r="D6259" s="214">
        <v>5</v>
      </c>
      <c r="E6259" s="214" t="s">
        <v>141</v>
      </c>
      <c r="F6259" s="214" t="s">
        <v>248</v>
      </c>
      <c r="G6259" s="214" t="s">
        <v>21</v>
      </c>
      <c r="H6259" s="214" t="s">
        <v>81</v>
      </c>
      <c r="I6259" s="214" t="s">
        <v>20</v>
      </c>
      <c r="J6259" s="214">
        <v>70</v>
      </c>
      <c r="K6259" s="214">
        <v>70</v>
      </c>
      <c r="L6259" s="214">
        <v>44.9</v>
      </c>
      <c r="M6259" s="214">
        <v>4.5999999999999996</v>
      </c>
      <c r="N6259" s="214">
        <v>40</v>
      </c>
      <c r="O6259" s="214">
        <v>36.1</v>
      </c>
      <c r="P6259" s="214">
        <v>2.9</v>
      </c>
      <c r="Q6259" s="214">
        <v>16.100000000000001</v>
      </c>
      <c r="R6259" s="214">
        <v>16.100000000000001</v>
      </c>
      <c r="S6259" s="214">
        <v>16.100000000000001</v>
      </c>
      <c r="T6259" s="214">
        <v>0</v>
      </c>
      <c r="U6259" s="214">
        <v>10</v>
      </c>
      <c r="V6259" s="214">
        <v>27700</v>
      </c>
      <c r="W6259" s="214">
        <v>35800</v>
      </c>
      <c r="X6259" s="214">
        <v>40500</v>
      </c>
    </row>
    <row r="6260" spans="1:24" x14ac:dyDescent="0.25">
      <c r="A6260" t="str">
        <f t="shared" si="98"/>
        <v>YAG5Non-EULevel 8MalePoliticsAll</v>
      </c>
      <c r="B6260" s="214" t="s">
        <v>251</v>
      </c>
      <c r="C6260" s="214" t="s">
        <v>184</v>
      </c>
      <c r="D6260" s="214">
        <v>5</v>
      </c>
      <c r="E6260" s="214" t="s">
        <v>141</v>
      </c>
      <c r="F6260" s="214" t="s">
        <v>248</v>
      </c>
      <c r="G6260" s="214" t="s">
        <v>22</v>
      </c>
      <c r="H6260" s="214" t="s">
        <v>81</v>
      </c>
      <c r="I6260" s="214" t="s">
        <v>20</v>
      </c>
      <c r="J6260" s="214">
        <v>115</v>
      </c>
      <c r="K6260" s="214">
        <v>105</v>
      </c>
      <c r="L6260" s="214">
        <v>53.8</v>
      </c>
      <c r="M6260" s="214">
        <v>5.3</v>
      </c>
      <c r="N6260" s="214">
        <v>50</v>
      </c>
      <c r="O6260" s="214">
        <v>30.5</v>
      </c>
      <c r="P6260" s="214">
        <v>2.2000000000000002</v>
      </c>
      <c r="Q6260" s="214">
        <v>13.5</v>
      </c>
      <c r="R6260" s="214">
        <v>13.5</v>
      </c>
      <c r="S6260" s="214">
        <v>13.5</v>
      </c>
      <c r="T6260" s="214">
        <v>0</v>
      </c>
      <c r="U6260" s="214">
        <v>10</v>
      </c>
      <c r="V6260" s="214">
        <v>35000</v>
      </c>
      <c r="W6260" s="214">
        <v>40500</v>
      </c>
      <c r="X6260" s="214">
        <v>47800</v>
      </c>
    </row>
    <row r="6261" spans="1:24" x14ac:dyDescent="0.25">
      <c r="A6261" t="str">
        <f t="shared" si="98"/>
        <v>YAG5Non-EULevel 8FemalePsychologyAll</v>
      </c>
      <c r="B6261" s="214" t="s">
        <v>251</v>
      </c>
      <c r="C6261" s="214" t="s">
        <v>184</v>
      </c>
      <c r="D6261" s="214">
        <v>5</v>
      </c>
      <c r="E6261" s="214" t="s">
        <v>141</v>
      </c>
      <c r="F6261" s="214" t="s">
        <v>248</v>
      </c>
      <c r="G6261" s="214" t="s">
        <v>21</v>
      </c>
      <c r="H6261" s="214" t="s">
        <v>55</v>
      </c>
      <c r="I6261" s="214" t="s">
        <v>20</v>
      </c>
      <c r="J6261" s="214">
        <v>55</v>
      </c>
      <c r="K6261" s="214">
        <v>55</v>
      </c>
      <c r="L6261" s="214">
        <v>38.4</v>
      </c>
      <c r="M6261" s="214">
        <v>5.4</v>
      </c>
      <c r="N6261" s="214">
        <v>30</v>
      </c>
      <c r="O6261" s="214">
        <v>35.5</v>
      </c>
      <c r="P6261" s="214">
        <v>3.8</v>
      </c>
      <c r="Q6261" s="214">
        <v>18.399999999999999</v>
      </c>
      <c r="R6261" s="214">
        <v>22.2</v>
      </c>
      <c r="S6261" s="214">
        <v>22.2</v>
      </c>
      <c r="T6261" s="214">
        <v>3.8</v>
      </c>
      <c r="U6261" s="214" t="s">
        <v>140</v>
      </c>
      <c r="V6261" s="214" t="s">
        <v>140</v>
      </c>
      <c r="W6261" s="214" t="s">
        <v>140</v>
      </c>
      <c r="X6261" s="214" t="s">
        <v>140</v>
      </c>
    </row>
    <row r="6262" spans="1:24" x14ac:dyDescent="0.25">
      <c r="A6262" t="str">
        <f t="shared" si="98"/>
        <v>YAG5Non-EULevel 8MalePsychologyAll</v>
      </c>
      <c r="B6262" s="214" t="s">
        <v>251</v>
      </c>
      <c r="C6262" s="214" t="s">
        <v>184</v>
      </c>
      <c r="D6262" s="214">
        <v>5</v>
      </c>
      <c r="E6262" s="214" t="s">
        <v>141</v>
      </c>
      <c r="F6262" s="214" t="s">
        <v>248</v>
      </c>
      <c r="G6262" s="214" t="s">
        <v>22</v>
      </c>
      <c r="H6262" s="214" t="s">
        <v>55</v>
      </c>
      <c r="I6262" s="214" t="s">
        <v>20</v>
      </c>
      <c r="J6262" s="214">
        <v>20</v>
      </c>
      <c r="K6262" s="214">
        <v>20</v>
      </c>
      <c r="L6262" s="214">
        <v>42.2</v>
      </c>
      <c r="M6262" s="214">
        <v>4.7</v>
      </c>
      <c r="N6262" s="214">
        <v>10</v>
      </c>
      <c r="O6262" s="214">
        <v>33</v>
      </c>
      <c r="P6262" s="214">
        <v>0</v>
      </c>
      <c r="Q6262" s="214">
        <v>24.8</v>
      </c>
      <c r="R6262" s="214">
        <v>24.8</v>
      </c>
      <c r="S6262" s="214">
        <v>24.8</v>
      </c>
      <c r="T6262" s="214">
        <v>0</v>
      </c>
      <c r="U6262" s="214" t="s">
        <v>140</v>
      </c>
      <c r="V6262" s="214" t="s">
        <v>140</v>
      </c>
      <c r="W6262" s="214" t="s">
        <v>140</v>
      </c>
      <c r="X6262" s="214" t="s">
        <v>140</v>
      </c>
    </row>
    <row r="6263" spans="1:24" x14ac:dyDescent="0.25">
      <c r="A6263" t="str">
        <f t="shared" si="98"/>
        <v>YAG5Non-EULevel 8FemaleSociology, social policy and anthropologyAll</v>
      </c>
      <c r="B6263" s="214" t="s">
        <v>251</v>
      </c>
      <c r="C6263" s="214" t="s">
        <v>184</v>
      </c>
      <c r="D6263" s="214">
        <v>5</v>
      </c>
      <c r="E6263" s="214" t="s">
        <v>141</v>
      </c>
      <c r="F6263" s="214" t="s">
        <v>248</v>
      </c>
      <c r="G6263" s="214" t="s">
        <v>21</v>
      </c>
      <c r="H6263" s="214" t="s">
        <v>77</v>
      </c>
      <c r="I6263" s="214" t="s">
        <v>20</v>
      </c>
      <c r="J6263" s="214">
        <v>135</v>
      </c>
      <c r="K6263" s="214">
        <v>130</v>
      </c>
      <c r="L6263" s="214">
        <v>37.799999999999997</v>
      </c>
      <c r="M6263" s="214">
        <v>5.4</v>
      </c>
      <c r="N6263" s="214">
        <v>80</v>
      </c>
      <c r="O6263" s="214">
        <v>37.4</v>
      </c>
      <c r="P6263" s="214">
        <v>2.2999999999999998</v>
      </c>
      <c r="Q6263" s="214">
        <v>19.399999999999999</v>
      </c>
      <c r="R6263" s="214">
        <v>21.7</v>
      </c>
      <c r="S6263" s="214">
        <v>22.5</v>
      </c>
      <c r="T6263" s="214">
        <v>3.1</v>
      </c>
      <c r="U6263" s="214">
        <v>20</v>
      </c>
      <c r="V6263" s="214">
        <v>33600</v>
      </c>
      <c r="W6263" s="214">
        <v>36500</v>
      </c>
      <c r="X6263" s="214">
        <v>42000</v>
      </c>
    </row>
    <row r="6264" spans="1:24" x14ac:dyDescent="0.25">
      <c r="A6264" t="str">
        <f t="shared" si="98"/>
        <v>YAG5Non-EULevel 8MaleSociology, social policy and anthropologyAll</v>
      </c>
      <c r="B6264" s="214" t="s">
        <v>251</v>
      </c>
      <c r="C6264" s="214" t="s">
        <v>184</v>
      </c>
      <c r="D6264" s="214">
        <v>5</v>
      </c>
      <c r="E6264" s="214" t="s">
        <v>141</v>
      </c>
      <c r="F6264" s="214" t="s">
        <v>248</v>
      </c>
      <c r="G6264" s="214" t="s">
        <v>22</v>
      </c>
      <c r="H6264" s="214" t="s">
        <v>77</v>
      </c>
      <c r="I6264" s="214" t="s">
        <v>20</v>
      </c>
      <c r="J6264" s="214">
        <v>85</v>
      </c>
      <c r="K6264" s="214">
        <v>80</v>
      </c>
      <c r="L6264" s="214">
        <v>48.5</v>
      </c>
      <c r="M6264" s="214">
        <v>3.6</v>
      </c>
      <c r="N6264" s="214">
        <v>40</v>
      </c>
      <c r="O6264" s="214">
        <v>33.4</v>
      </c>
      <c r="P6264" s="214">
        <v>4.0999999999999996</v>
      </c>
      <c r="Q6264" s="214">
        <v>11.5</v>
      </c>
      <c r="R6264" s="214">
        <v>12.8</v>
      </c>
      <c r="S6264" s="214">
        <v>14</v>
      </c>
      <c r="T6264" s="214">
        <v>2.5</v>
      </c>
      <c r="U6264" s="214" t="s">
        <v>140</v>
      </c>
      <c r="V6264" s="214" t="s">
        <v>140</v>
      </c>
      <c r="W6264" s="214" t="s">
        <v>140</v>
      </c>
      <c r="X6264" s="214" t="s">
        <v>140</v>
      </c>
    </row>
    <row r="6265" spans="1:24" x14ac:dyDescent="0.25">
      <c r="A6265" t="str">
        <f t="shared" si="98"/>
        <v>YAG5Non-EULevel 8FemaleSport and exercise sciencesAll</v>
      </c>
      <c r="B6265" s="214" t="s">
        <v>251</v>
      </c>
      <c r="C6265" s="214" t="s">
        <v>184</v>
      </c>
      <c r="D6265" s="214">
        <v>5</v>
      </c>
      <c r="E6265" s="214" t="s">
        <v>141</v>
      </c>
      <c r="F6265" s="214" t="s">
        <v>248</v>
      </c>
      <c r="G6265" s="214" t="s">
        <v>21</v>
      </c>
      <c r="H6265" s="214" t="s">
        <v>53</v>
      </c>
      <c r="I6265" s="214" t="s">
        <v>20</v>
      </c>
      <c r="J6265" s="214">
        <v>5</v>
      </c>
      <c r="K6265" s="214">
        <v>5</v>
      </c>
      <c r="L6265" s="214">
        <v>71.400000000000006</v>
      </c>
      <c r="M6265" s="214">
        <v>0</v>
      </c>
      <c r="N6265" s="214">
        <v>0</v>
      </c>
      <c r="O6265" s="214">
        <v>28.6</v>
      </c>
      <c r="P6265" s="214">
        <v>0</v>
      </c>
      <c r="Q6265" s="214">
        <v>0</v>
      </c>
      <c r="R6265" s="214">
        <v>0</v>
      </c>
      <c r="S6265" s="214">
        <v>0</v>
      </c>
      <c r="T6265" s="214">
        <v>0</v>
      </c>
      <c r="U6265" s="214" t="s">
        <v>136</v>
      </c>
      <c r="V6265" s="214" t="s">
        <v>136</v>
      </c>
      <c r="W6265" s="214" t="s">
        <v>136</v>
      </c>
      <c r="X6265" s="214" t="s">
        <v>136</v>
      </c>
    </row>
    <row r="6266" spans="1:24" x14ac:dyDescent="0.25">
      <c r="A6266" t="str">
        <f t="shared" si="98"/>
        <v>YAG5Non-EULevel 8MaleSport and exercise sciencesAll</v>
      </c>
      <c r="B6266" s="214" t="s">
        <v>251</v>
      </c>
      <c r="C6266" s="214" t="s">
        <v>184</v>
      </c>
      <c r="D6266" s="214">
        <v>5</v>
      </c>
      <c r="E6266" s="214" t="s">
        <v>141</v>
      </c>
      <c r="F6266" s="214" t="s">
        <v>248</v>
      </c>
      <c r="G6266" s="214" t="s">
        <v>22</v>
      </c>
      <c r="H6266" s="214" t="s">
        <v>53</v>
      </c>
      <c r="I6266" s="214" t="s">
        <v>20</v>
      </c>
      <c r="J6266" s="214">
        <v>10</v>
      </c>
      <c r="K6266" s="214">
        <v>10</v>
      </c>
      <c r="L6266" s="214">
        <v>33.299999999999997</v>
      </c>
      <c r="M6266" s="214">
        <v>0</v>
      </c>
      <c r="N6266" s="214">
        <v>5</v>
      </c>
      <c r="O6266" s="214">
        <v>44.4</v>
      </c>
      <c r="P6266" s="214">
        <v>0</v>
      </c>
      <c r="Q6266" s="214">
        <v>22.2</v>
      </c>
      <c r="R6266" s="214">
        <v>22.2</v>
      </c>
      <c r="S6266" s="214">
        <v>22.2</v>
      </c>
      <c r="T6266" s="214">
        <v>0</v>
      </c>
      <c r="U6266" s="214" t="s">
        <v>140</v>
      </c>
      <c r="V6266" s="214" t="s">
        <v>140</v>
      </c>
      <c r="W6266" s="214" t="s">
        <v>140</v>
      </c>
      <c r="X6266" s="214" t="s">
        <v>140</v>
      </c>
    </row>
    <row r="6267" spans="1:24" x14ac:dyDescent="0.25">
      <c r="A6267" t="str">
        <f t="shared" si="98"/>
        <v>YAG5Non-EULevel 8FemaleVeterinary sciencesAll</v>
      </c>
      <c r="B6267" s="214" t="s">
        <v>251</v>
      </c>
      <c r="C6267" s="214" t="s">
        <v>184</v>
      </c>
      <c r="D6267" s="214">
        <v>5</v>
      </c>
      <c r="E6267" s="214" t="s">
        <v>141</v>
      </c>
      <c r="F6267" s="214" t="s">
        <v>248</v>
      </c>
      <c r="G6267" s="214" t="s">
        <v>21</v>
      </c>
      <c r="H6267" s="214" t="s">
        <v>57</v>
      </c>
      <c r="I6267" s="214" t="s">
        <v>20</v>
      </c>
      <c r="J6267" s="214">
        <v>0</v>
      </c>
      <c r="K6267" s="214" t="s">
        <v>140</v>
      </c>
      <c r="L6267" s="214" t="s">
        <v>140</v>
      </c>
      <c r="M6267" s="214" t="s">
        <v>140</v>
      </c>
      <c r="N6267" s="214" t="s">
        <v>140</v>
      </c>
      <c r="O6267" s="214" t="s">
        <v>140</v>
      </c>
      <c r="P6267" s="214" t="s">
        <v>140</v>
      </c>
      <c r="Q6267" s="214" t="s">
        <v>140</v>
      </c>
      <c r="R6267" s="214" t="s">
        <v>140</v>
      </c>
      <c r="S6267" s="214" t="s">
        <v>140</v>
      </c>
      <c r="T6267" s="214" t="s">
        <v>140</v>
      </c>
      <c r="U6267" s="214" t="s">
        <v>136</v>
      </c>
      <c r="V6267" s="214" t="s">
        <v>136</v>
      </c>
      <c r="W6267" s="214" t="s">
        <v>136</v>
      </c>
      <c r="X6267" s="214" t="s">
        <v>136</v>
      </c>
    </row>
    <row r="6268" spans="1:24" x14ac:dyDescent="0.25">
      <c r="A6268" t="str">
        <f t="shared" ref="A6268:A6331" si="99">"YAG"&amp;D6268 &amp;E6268 &amp;F6268 &amp; G6268 &amp;H6268 &amp;I6268</f>
        <v>YAG5Non-EULevel 8MaleVeterinary sciencesAll</v>
      </c>
      <c r="B6268" s="214" t="s">
        <v>251</v>
      </c>
      <c r="C6268" s="214" t="s">
        <v>184</v>
      </c>
      <c r="D6268" s="214">
        <v>5</v>
      </c>
      <c r="E6268" s="214" t="s">
        <v>141</v>
      </c>
      <c r="F6268" s="214" t="s">
        <v>248</v>
      </c>
      <c r="G6268" s="214" t="s">
        <v>22</v>
      </c>
      <c r="H6268" s="214" t="s">
        <v>57</v>
      </c>
      <c r="I6268" s="214" t="s">
        <v>20</v>
      </c>
      <c r="J6268" s="214">
        <v>5</v>
      </c>
      <c r="K6268" s="214">
        <v>5</v>
      </c>
      <c r="L6268" s="214">
        <v>42.9</v>
      </c>
      <c r="M6268" s="214">
        <v>0</v>
      </c>
      <c r="N6268" s="214">
        <v>5</v>
      </c>
      <c r="O6268" s="214">
        <v>57.1</v>
      </c>
      <c r="P6268" s="214">
        <v>0</v>
      </c>
      <c r="Q6268" s="214">
        <v>0</v>
      </c>
      <c r="R6268" s="214">
        <v>0</v>
      </c>
      <c r="S6268" s="214">
        <v>0</v>
      </c>
      <c r="T6268" s="214">
        <v>0</v>
      </c>
      <c r="U6268" s="214" t="s">
        <v>136</v>
      </c>
      <c r="V6268" s="214" t="s">
        <v>136</v>
      </c>
      <c r="W6268" s="214" t="s">
        <v>136</v>
      </c>
      <c r="X6268" s="214" t="s">
        <v>136</v>
      </c>
    </row>
    <row r="6269" spans="1:24" x14ac:dyDescent="0.25">
      <c r="A6269" t="str">
        <f t="shared" si="99"/>
        <v>YAG3EULevel 7FemaleAgriculture, food and related studiesAll</v>
      </c>
      <c r="B6269" s="214" t="s">
        <v>251</v>
      </c>
      <c r="C6269" s="214" t="s">
        <v>37</v>
      </c>
      <c r="D6269" s="214">
        <v>3</v>
      </c>
      <c r="E6269" s="214" t="s">
        <v>122</v>
      </c>
      <c r="F6269" s="214" t="s">
        <v>253</v>
      </c>
      <c r="G6269" s="214" t="s">
        <v>21</v>
      </c>
      <c r="H6269" s="214" t="s">
        <v>59</v>
      </c>
      <c r="I6269" s="214" t="s">
        <v>20</v>
      </c>
      <c r="J6269" s="214">
        <v>70</v>
      </c>
      <c r="K6269" s="214">
        <v>65</v>
      </c>
      <c r="L6269" s="214">
        <v>42.5</v>
      </c>
      <c r="M6269" s="214">
        <v>4.3</v>
      </c>
      <c r="N6269" s="214">
        <v>40</v>
      </c>
      <c r="O6269" s="214">
        <v>14.3</v>
      </c>
      <c r="P6269" s="214">
        <v>4.5</v>
      </c>
      <c r="Q6269" s="214">
        <v>29.6</v>
      </c>
      <c r="R6269" s="214">
        <v>35.700000000000003</v>
      </c>
      <c r="S6269" s="214">
        <v>38.700000000000003</v>
      </c>
      <c r="T6269" s="214">
        <v>9</v>
      </c>
      <c r="U6269" s="214">
        <v>20</v>
      </c>
      <c r="V6269" s="214">
        <v>20400</v>
      </c>
      <c r="W6269" s="214">
        <v>29600</v>
      </c>
      <c r="X6269" s="214">
        <v>35400</v>
      </c>
    </row>
    <row r="6270" spans="1:24" x14ac:dyDescent="0.25">
      <c r="A6270" t="str">
        <f t="shared" si="99"/>
        <v>YAG3EULevel 7MaleAgriculture, food and related studiesAll</v>
      </c>
      <c r="B6270" s="214" t="s">
        <v>251</v>
      </c>
      <c r="C6270" s="214" t="s">
        <v>37</v>
      </c>
      <c r="D6270" s="214">
        <v>3</v>
      </c>
      <c r="E6270" s="214" t="s">
        <v>122</v>
      </c>
      <c r="F6270" s="214" t="s">
        <v>253</v>
      </c>
      <c r="G6270" s="214" t="s">
        <v>22</v>
      </c>
      <c r="H6270" s="214" t="s">
        <v>59</v>
      </c>
      <c r="I6270" s="214" t="s">
        <v>20</v>
      </c>
      <c r="J6270" s="214">
        <v>35</v>
      </c>
      <c r="K6270" s="214">
        <v>35</v>
      </c>
      <c r="L6270" s="214">
        <v>52.8</v>
      </c>
      <c r="M6270" s="214">
        <v>10.9</v>
      </c>
      <c r="N6270" s="214">
        <v>15</v>
      </c>
      <c r="O6270" s="214">
        <v>25.9</v>
      </c>
      <c r="P6270" s="214">
        <v>6.1</v>
      </c>
      <c r="Q6270" s="214">
        <v>6.1</v>
      </c>
      <c r="R6270" s="214">
        <v>9.1</v>
      </c>
      <c r="S6270" s="214">
        <v>15.2</v>
      </c>
      <c r="T6270" s="214">
        <v>9.1</v>
      </c>
      <c r="U6270" s="214" t="s">
        <v>140</v>
      </c>
      <c r="V6270" s="214" t="s">
        <v>140</v>
      </c>
      <c r="W6270" s="214" t="s">
        <v>140</v>
      </c>
      <c r="X6270" s="214" t="s">
        <v>140</v>
      </c>
    </row>
    <row r="6271" spans="1:24" x14ac:dyDescent="0.25">
      <c r="A6271" t="str">
        <f t="shared" si="99"/>
        <v>YAG3EULevel 7FemaleAllied healthAll</v>
      </c>
      <c r="B6271" s="214" t="s">
        <v>251</v>
      </c>
      <c r="C6271" s="214" t="s">
        <v>37</v>
      </c>
      <c r="D6271" s="214">
        <v>3</v>
      </c>
      <c r="E6271" s="214" t="s">
        <v>122</v>
      </c>
      <c r="F6271" s="214" t="s">
        <v>253</v>
      </c>
      <c r="G6271" s="214" t="s">
        <v>21</v>
      </c>
      <c r="H6271" s="214" t="s">
        <v>142</v>
      </c>
      <c r="I6271" s="214" t="s">
        <v>20</v>
      </c>
      <c r="J6271" s="214">
        <v>265</v>
      </c>
      <c r="K6271" s="214">
        <v>250</v>
      </c>
      <c r="L6271" s="214">
        <v>37.1</v>
      </c>
      <c r="M6271" s="214">
        <v>4</v>
      </c>
      <c r="N6271" s="214">
        <v>160</v>
      </c>
      <c r="O6271" s="214">
        <v>17.600000000000001</v>
      </c>
      <c r="P6271" s="214">
        <v>3.6</v>
      </c>
      <c r="Q6271" s="214">
        <v>28.3</v>
      </c>
      <c r="R6271" s="214">
        <v>38.1</v>
      </c>
      <c r="S6271" s="214">
        <v>41.7</v>
      </c>
      <c r="T6271" s="214">
        <v>13.4</v>
      </c>
      <c r="U6271" s="214">
        <v>65</v>
      </c>
      <c r="V6271" s="214">
        <v>23400</v>
      </c>
      <c r="W6271" s="214">
        <v>28500</v>
      </c>
      <c r="X6271" s="214">
        <v>35400</v>
      </c>
    </row>
    <row r="6272" spans="1:24" x14ac:dyDescent="0.25">
      <c r="A6272" t="str">
        <f t="shared" si="99"/>
        <v>YAG3EULevel 7MaleAllied healthAll</v>
      </c>
      <c r="B6272" s="214" t="s">
        <v>251</v>
      </c>
      <c r="C6272" s="214" t="s">
        <v>37</v>
      </c>
      <c r="D6272" s="214">
        <v>3</v>
      </c>
      <c r="E6272" s="214" t="s">
        <v>122</v>
      </c>
      <c r="F6272" s="214" t="s">
        <v>253</v>
      </c>
      <c r="G6272" s="214" t="s">
        <v>22</v>
      </c>
      <c r="H6272" s="214" t="s">
        <v>142</v>
      </c>
      <c r="I6272" s="214" t="s">
        <v>20</v>
      </c>
      <c r="J6272" s="214">
        <v>110</v>
      </c>
      <c r="K6272" s="214">
        <v>100</v>
      </c>
      <c r="L6272" s="214">
        <v>46.8</v>
      </c>
      <c r="M6272" s="214">
        <v>5.5</v>
      </c>
      <c r="N6272" s="214">
        <v>55</v>
      </c>
      <c r="O6272" s="214">
        <v>17.100000000000001</v>
      </c>
      <c r="P6272" s="214">
        <v>2</v>
      </c>
      <c r="Q6272" s="214">
        <v>19</v>
      </c>
      <c r="R6272" s="214">
        <v>27.8</v>
      </c>
      <c r="S6272" s="214">
        <v>34.1</v>
      </c>
      <c r="T6272" s="214">
        <v>15.1</v>
      </c>
      <c r="U6272" s="214">
        <v>15</v>
      </c>
      <c r="V6272" s="214">
        <v>21200</v>
      </c>
      <c r="W6272" s="214">
        <v>25600</v>
      </c>
      <c r="X6272" s="214">
        <v>34900</v>
      </c>
    </row>
    <row r="6273" spans="1:24" x14ac:dyDescent="0.25">
      <c r="A6273" t="str">
        <f t="shared" si="99"/>
        <v>YAG3EULevel 7FemaleArchitecture, building and planningAll</v>
      </c>
      <c r="B6273" s="214" t="s">
        <v>251</v>
      </c>
      <c r="C6273" s="214" t="s">
        <v>37</v>
      </c>
      <c r="D6273" s="214">
        <v>3</v>
      </c>
      <c r="E6273" s="214" t="s">
        <v>122</v>
      </c>
      <c r="F6273" s="214" t="s">
        <v>253</v>
      </c>
      <c r="G6273" s="214" t="s">
        <v>21</v>
      </c>
      <c r="H6273" s="214" t="s">
        <v>74</v>
      </c>
      <c r="I6273" s="214" t="s">
        <v>20</v>
      </c>
      <c r="J6273" s="214">
        <v>245</v>
      </c>
      <c r="K6273" s="214">
        <v>235</v>
      </c>
      <c r="L6273" s="214">
        <v>32.9</v>
      </c>
      <c r="M6273" s="214">
        <v>5.4</v>
      </c>
      <c r="N6273" s="214">
        <v>155</v>
      </c>
      <c r="O6273" s="214">
        <v>14.8</v>
      </c>
      <c r="P6273" s="214">
        <v>3.4</v>
      </c>
      <c r="Q6273" s="214">
        <v>37.5</v>
      </c>
      <c r="R6273" s="214">
        <v>47.6</v>
      </c>
      <c r="S6273" s="214">
        <v>48.9</v>
      </c>
      <c r="T6273" s="214">
        <v>11.4</v>
      </c>
      <c r="U6273" s="214">
        <v>85</v>
      </c>
      <c r="V6273" s="214">
        <v>28800</v>
      </c>
      <c r="W6273" s="214">
        <v>34700</v>
      </c>
      <c r="X6273" s="214">
        <v>41600</v>
      </c>
    </row>
    <row r="6274" spans="1:24" x14ac:dyDescent="0.25">
      <c r="A6274" t="str">
        <f t="shared" si="99"/>
        <v>YAG3EULevel 7MaleArchitecture, building and planningAll</v>
      </c>
      <c r="B6274" s="214" t="s">
        <v>251</v>
      </c>
      <c r="C6274" s="214" t="s">
        <v>37</v>
      </c>
      <c r="D6274" s="214">
        <v>3</v>
      </c>
      <c r="E6274" s="214" t="s">
        <v>122</v>
      </c>
      <c r="F6274" s="214" t="s">
        <v>253</v>
      </c>
      <c r="G6274" s="214" t="s">
        <v>22</v>
      </c>
      <c r="H6274" s="214" t="s">
        <v>74</v>
      </c>
      <c r="I6274" s="214" t="s">
        <v>20</v>
      </c>
      <c r="J6274" s="214">
        <v>250</v>
      </c>
      <c r="K6274" s="214">
        <v>235</v>
      </c>
      <c r="L6274" s="214">
        <v>46.2</v>
      </c>
      <c r="M6274" s="214">
        <v>4.5</v>
      </c>
      <c r="N6274" s="214">
        <v>130</v>
      </c>
      <c r="O6274" s="214">
        <v>15.6</v>
      </c>
      <c r="P6274" s="214">
        <v>3.3</v>
      </c>
      <c r="Q6274" s="214">
        <v>30.7</v>
      </c>
      <c r="R6274" s="214">
        <v>34.1</v>
      </c>
      <c r="S6274" s="214">
        <v>34.9</v>
      </c>
      <c r="T6274" s="214">
        <v>4.2</v>
      </c>
      <c r="U6274" s="214">
        <v>70</v>
      </c>
      <c r="V6274" s="214">
        <v>29200</v>
      </c>
      <c r="W6274" s="214">
        <v>36100</v>
      </c>
      <c r="X6274" s="214">
        <v>50400</v>
      </c>
    </row>
    <row r="6275" spans="1:24" x14ac:dyDescent="0.25">
      <c r="A6275" t="str">
        <f t="shared" si="99"/>
        <v>YAG3EULevel 7FemaleBiosciencesAll</v>
      </c>
      <c r="B6275" s="214" t="s">
        <v>251</v>
      </c>
      <c r="C6275" s="214" t="s">
        <v>37</v>
      </c>
      <c r="D6275" s="214">
        <v>3</v>
      </c>
      <c r="E6275" s="214" t="s">
        <v>122</v>
      </c>
      <c r="F6275" s="214" t="s">
        <v>253</v>
      </c>
      <c r="G6275" s="214" t="s">
        <v>21</v>
      </c>
      <c r="H6275" s="214" t="s">
        <v>51</v>
      </c>
      <c r="I6275" s="214" t="s">
        <v>20</v>
      </c>
      <c r="J6275" s="214">
        <v>150</v>
      </c>
      <c r="K6275" s="214">
        <v>145</v>
      </c>
      <c r="L6275" s="214">
        <v>33.1</v>
      </c>
      <c r="M6275" s="214">
        <v>1.7</v>
      </c>
      <c r="N6275" s="214">
        <v>100</v>
      </c>
      <c r="O6275" s="214">
        <v>17.399999999999999</v>
      </c>
      <c r="P6275" s="214">
        <v>4.3</v>
      </c>
      <c r="Q6275" s="214">
        <v>12.1</v>
      </c>
      <c r="R6275" s="214">
        <v>33.299999999999997</v>
      </c>
      <c r="S6275" s="214">
        <v>45.2</v>
      </c>
      <c r="T6275" s="214">
        <v>33.1</v>
      </c>
      <c r="U6275" s="214">
        <v>20</v>
      </c>
      <c r="V6275" s="214">
        <v>25200</v>
      </c>
      <c r="W6275" s="214">
        <v>29200</v>
      </c>
      <c r="X6275" s="214">
        <v>33200</v>
      </c>
    </row>
    <row r="6276" spans="1:24" x14ac:dyDescent="0.25">
      <c r="A6276" t="str">
        <f t="shared" si="99"/>
        <v>YAG3EULevel 7MaleBiosciencesAll</v>
      </c>
      <c r="B6276" s="214" t="s">
        <v>251</v>
      </c>
      <c r="C6276" s="214" t="s">
        <v>37</v>
      </c>
      <c r="D6276" s="214">
        <v>3</v>
      </c>
      <c r="E6276" s="214" t="s">
        <v>122</v>
      </c>
      <c r="F6276" s="214" t="s">
        <v>253</v>
      </c>
      <c r="G6276" s="214" t="s">
        <v>22</v>
      </c>
      <c r="H6276" s="214" t="s">
        <v>51</v>
      </c>
      <c r="I6276" s="214" t="s">
        <v>20</v>
      </c>
      <c r="J6276" s="214">
        <v>90</v>
      </c>
      <c r="K6276" s="214">
        <v>85</v>
      </c>
      <c r="L6276" s="214">
        <v>33.799999999999997</v>
      </c>
      <c r="M6276" s="214">
        <v>2.2999999999999998</v>
      </c>
      <c r="N6276" s="214">
        <v>60</v>
      </c>
      <c r="O6276" s="214">
        <v>16.5</v>
      </c>
      <c r="P6276" s="214">
        <v>4.4000000000000004</v>
      </c>
      <c r="Q6276" s="214">
        <v>17.3</v>
      </c>
      <c r="R6276" s="214">
        <v>36.299999999999997</v>
      </c>
      <c r="S6276" s="214">
        <v>45.3</v>
      </c>
      <c r="T6276" s="214">
        <v>28</v>
      </c>
      <c r="U6276" s="214">
        <v>15</v>
      </c>
      <c r="V6276" s="214">
        <v>27000</v>
      </c>
      <c r="W6276" s="214">
        <v>29600</v>
      </c>
      <c r="X6276" s="214">
        <v>40500</v>
      </c>
    </row>
    <row r="6277" spans="1:24" x14ac:dyDescent="0.25">
      <c r="A6277" t="str">
        <f t="shared" si="99"/>
        <v>YAG3EULevel 7FemaleBusiness and managementAll</v>
      </c>
      <c r="B6277" s="214" t="s">
        <v>251</v>
      </c>
      <c r="C6277" s="214" t="s">
        <v>37</v>
      </c>
      <c r="D6277" s="214">
        <v>3</v>
      </c>
      <c r="E6277" s="214" t="s">
        <v>122</v>
      </c>
      <c r="F6277" s="214" t="s">
        <v>253</v>
      </c>
      <c r="G6277" s="214" t="s">
        <v>21</v>
      </c>
      <c r="H6277" s="214" t="s">
        <v>87</v>
      </c>
      <c r="I6277" s="214" t="s">
        <v>20</v>
      </c>
      <c r="J6277" s="214">
        <v>1795</v>
      </c>
      <c r="K6277" s="214">
        <v>1695</v>
      </c>
      <c r="L6277" s="214">
        <v>46.3</v>
      </c>
      <c r="M6277" s="214">
        <v>5.4</v>
      </c>
      <c r="N6277" s="214">
        <v>910</v>
      </c>
      <c r="O6277" s="214">
        <v>20.2</v>
      </c>
      <c r="P6277" s="214">
        <v>4</v>
      </c>
      <c r="Q6277" s="214">
        <v>27.4</v>
      </c>
      <c r="R6277" s="214">
        <v>29</v>
      </c>
      <c r="S6277" s="214">
        <v>29.5</v>
      </c>
      <c r="T6277" s="214">
        <v>2.1</v>
      </c>
      <c r="U6277" s="214">
        <v>445</v>
      </c>
      <c r="V6277" s="214">
        <v>27000</v>
      </c>
      <c r="W6277" s="214">
        <v>36900</v>
      </c>
      <c r="X6277" s="214">
        <v>51100</v>
      </c>
    </row>
    <row r="6278" spans="1:24" x14ac:dyDescent="0.25">
      <c r="A6278" t="str">
        <f t="shared" si="99"/>
        <v>YAG3EULevel 7MaleBusiness and managementAll</v>
      </c>
      <c r="B6278" s="214" t="s">
        <v>251</v>
      </c>
      <c r="C6278" s="214" t="s">
        <v>37</v>
      </c>
      <c r="D6278" s="214">
        <v>3</v>
      </c>
      <c r="E6278" s="214" t="s">
        <v>122</v>
      </c>
      <c r="F6278" s="214" t="s">
        <v>253</v>
      </c>
      <c r="G6278" s="214" t="s">
        <v>22</v>
      </c>
      <c r="H6278" s="214" t="s">
        <v>87</v>
      </c>
      <c r="I6278" s="214" t="s">
        <v>20</v>
      </c>
      <c r="J6278" s="214">
        <v>1935</v>
      </c>
      <c r="K6278" s="214">
        <v>1835</v>
      </c>
      <c r="L6278" s="214">
        <v>52.6</v>
      </c>
      <c r="M6278" s="214">
        <v>5.0999999999999996</v>
      </c>
      <c r="N6278" s="214">
        <v>870</v>
      </c>
      <c r="O6278" s="214">
        <v>16.8</v>
      </c>
      <c r="P6278" s="214">
        <v>3.7</v>
      </c>
      <c r="Q6278" s="214">
        <v>25.2</v>
      </c>
      <c r="R6278" s="214">
        <v>26.1</v>
      </c>
      <c r="S6278" s="214">
        <v>27</v>
      </c>
      <c r="T6278" s="214">
        <v>1.8</v>
      </c>
      <c r="U6278" s="214">
        <v>440</v>
      </c>
      <c r="V6278" s="214">
        <v>34700</v>
      </c>
      <c r="W6278" s="214">
        <v>48500</v>
      </c>
      <c r="X6278" s="214">
        <v>76600</v>
      </c>
    </row>
    <row r="6279" spans="1:24" x14ac:dyDescent="0.25">
      <c r="A6279" t="str">
        <f t="shared" si="99"/>
        <v>YAG3EULevel 7FemaleCeltic studiesAll</v>
      </c>
      <c r="B6279" s="214" t="s">
        <v>251</v>
      </c>
      <c r="C6279" s="214" t="s">
        <v>37</v>
      </c>
      <c r="D6279" s="214">
        <v>3</v>
      </c>
      <c r="E6279" s="214" t="s">
        <v>122</v>
      </c>
      <c r="F6279" s="214" t="s">
        <v>253</v>
      </c>
      <c r="G6279" s="214" t="s">
        <v>21</v>
      </c>
      <c r="H6279" s="214" t="s">
        <v>92</v>
      </c>
      <c r="I6279" s="214" t="s">
        <v>20</v>
      </c>
      <c r="J6279" s="214">
        <v>0</v>
      </c>
      <c r="K6279" s="214" t="s">
        <v>140</v>
      </c>
      <c r="L6279" s="214" t="s">
        <v>140</v>
      </c>
      <c r="M6279" s="214" t="s">
        <v>140</v>
      </c>
      <c r="N6279" s="214" t="s">
        <v>140</v>
      </c>
      <c r="O6279" s="214" t="s">
        <v>140</v>
      </c>
      <c r="P6279" s="214" t="s">
        <v>140</v>
      </c>
      <c r="Q6279" s="214" t="s">
        <v>140</v>
      </c>
      <c r="R6279" s="214" t="s">
        <v>140</v>
      </c>
      <c r="S6279" s="214" t="s">
        <v>140</v>
      </c>
      <c r="T6279" s="214" t="s">
        <v>140</v>
      </c>
      <c r="U6279" s="214" t="s">
        <v>136</v>
      </c>
      <c r="V6279" s="214" t="s">
        <v>136</v>
      </c>
      <c r="W6279" s="214" t="s">
        <v>136</v>
      </c>
      <c r="X6279" s="214" t="s">
        <v>136</v>
      </c>
    </row>
    <row r="6280" spans="1:24" x14ac:dyDescent="0.25">
      <c r="A6280" t="str">
        <f t="shared" si="99"/>
        <v>YAG3EULevel 7FemaleChemistryAll</v>
      </c>
      <c r="B6280" s="214" t="s">
        <v>251</v>
      </c>
      <c r="C6280" s="214" t="s">
        <v>37</v>
      </c>
      <c r="D6280" s="214">
        <v>3</v>
      </c>
      <c r="E6280" s="214" t="s">
        <v>122</v>
      </c>
      <c r="F6280" s="214" t="s">
        <v>253</v>
      </c>
      <c r="G6280" s="214" t="s">
        <v>21</v>
      </c>
      <c r="H6280" s="214" t="s">
        <v>63</v>
      </c>
      <c r="I6280" s="214" t="s">
        <v>20</v>
      </c>
      <c r="J6280" s="214">
        <v>30</v>
      </c>
      <c r="K6280" s="214">
        <v>25</v>
      </c>
      <c r="L6280" s="214">
        <v>21.8</v>
      </c>
      <c r="M6280" s="214">
        <v>8.6999999999999993</v>
      </c>
      <c r="N6280" s="214">
        <v>20</v>
      </c>
      <c r="O6280" s="214">
        <v>3.6</v>
      </c>
      <c r="P6280" s="214">
        <v>7.3</v>
      </c>
      <c r="Q6280" s="214">
        <v>27.1</v>
      </c>
      <c r="R6280" s="214">
        <v>52.6</v>
      </c>
      <c r="S6280" s="214">
        <v>67.2</v>
      </c>
      <c r="T6280" s="214">
        <v>40.1</v>
      </c>
      <c r="U6280" s="214" t="s">
        <v>140</v>
      </c>
      <c r="V6280" s="214" t="s">
        <v>140</v>
      </c>
      <c r="W6280" s="214" t="s">
        <v>140</v>
      </c>
      <c r="X6280" s="214" t="s">
        <v>140</v>
      </c>
    </row>
    <row r="6281" spans="1:24" x14ac:dyDescent="0.25">
      <c r="A6281" t="str">
        <f t="shared" si="99"/>
        <v>YAG3EULevel 7MaleChemistryAll</v>
      </c>
      <c r="B6281" s="214" t="s">
        <v>251</v>
      </c>
      <c r="C6281" s="214" t="s">
        <v>37</v>
      </c>
      <c r="D6281" s="214">
        <v>3</v>
      </c>
      <c r="E6281" s="214" t="s">
        <v>122</v>
      </c>
      <c r="F6281" s="214" t="s">
        <v>253</v>
      </c>
      <c r="G6281" s="214" t="s">
        <v>22</v>
      </c>
      <c r="H6281" s="214" t="s">
        <v>63</v>
      </c>
      <c r="I6281" s="214" t="s">
        <v>20</v>
      </c>
      <c r="J6281" s="214">
        <v>25</v>
      </c>
      <c r="K6281" s="214">
        <v>25</v>
      </c>
      <c r="L6281" s="214">
        <v>50.3</v>
      </c>
      <c r="M6281" s="214">
        <v>0</v>
      </c>
      <c r="N6281" s="214">
        <v>15</v>
      </c>
      <c r="O6281" s="214">
        <v>11.5</v>
      </c>
      <c r="P6281" s="214">
        <v>3.8</v>
      </c>
      <c r="Q6281" s="214">
        <v>9.6</v>
      </c>
      <c r="R6281" s="214">
        <v>28.7</v>
      </c>
      <c r="S6281" s="214">
        <v>34.4</v>
      </c>
      <c r="T6281" s="214">
        <v>24.8</v>
      </c>
      <c r="U6281" s="214" t="s">
        <v>140</v>
      </c>
      <c r="V6281" s="214" t="s">
        <v>140</v>
      </c>
      <c r="W6281" s="214" t="s">
        <v>140</v>
      </c>
      <c r="X6281" s="214" t="s">
        <v>140</v>
      </c>
    </row>
    <row r="6282" spans="1:24" x14ac:dyDescent="0.25">
      <c r="A6282" t="str">
        <f t="shared" si="99"/>
        <v>YAG3EULevel 7FemaleCombined and general studiesAll</v>
      </c>
      <c r="B6282" s="214" t="s">
        <v>251</v>
      </c>
      <c r="C6282" s="214" t="s">
        <v>37</v>
      </c>
      <c r="D6282" s="214">
        <v>3</v>
      </c>
      <c r="E6282" s="214" t="s">
        <v>122</v>
      </c>
      <c r="F6282" s="214" t="s">
        <v>253</v>
      </c>
      <c r="G6282" s="214" t="s">
        <v>21</v>
      </c>
      <c r="H6282" s="214" t="s">
        <v>103</v>
      </c>
      <c r="I6282" s="214" t="s">
        <v>20</v>
      </c>
      <c r="J6282" s="214">
        <v>15</v>
      </c>
      <c r="K6282" s="214">
        <v>10</v>
      </c>
      <c r="L6282" s="214">
        <v>56.7</v>
      </c>
      <c r="M6282" s="214">
        <v>13.9</v>
      </c>
      <c r="N6282" s="214">
        <v>5</v>
      </c>
      <c r="O6282" s="214">
        <v>16.2</v>
      </c>
      <c r="P6282" s="214">
        <v>0</v>
      </c>
      <c r="Q6282" s="214">
        <v>10.9</v>
      </c>
      <c r="R6282" s="214">
        <v>19</v>
      </c>
      <c r="S6282" s="214">
        <v>27.1</v>
      </c>
      <c r="T6282" s="214">
        <v>16.2</v>
      </c>
      <c r="U6282" s="214" t="s">
        <v>140</v>
      </c>
      <c r="V6282" s="214" t="s">
        <v>140</v>
      </c>
      <c r="W6282" s="214" t="s">
        <v>140</v>
      </c>
      <c r="X6282" s="214" t="s">
        <v>140</v>
      </c>
    </row>
    <row r="6283" spans="1:24" x14ac:dyDescent="0.25">
      <c r="A6283" t="str">
        <f t="shared" si="99"/>
        <v>YAG3EULevel 7MaleCombined and general studiesAll</v>
      </c>
      <c r="B6283" s="214" t="s">
        <v>251</v>
      </c>
      <c r="C6283" s="214" t="s">
        <v>37</v>
      </c>
      <c r="D6283" s="214">
        <v>3</v>
      </c>
      <c r="E6283" s="214" t="s">
        <v>122</v>
      </c>
      <c r="F6283" s="214" t="s">
        <v>253</v>
      </c>
      <c r="G6283" s="214" t="s">
        <v>22</v>
      </c>
      <c r="H6283" s="214" t="s">
        <v>103</v>
      </c>
      <c r="I6283" s="214" t="s">
        <v>20</v>
      </c>
      <c r="J6283" s="214">
        <v>10</v>
      </c>
      <c r="K6283" s="214">
        <v>10</v>
      </c>
      <c r="L6283" s="214">
        <v>32.299999999999997</v>
      </c>
      <c r="M6283" s="214">
        <v>0</v>
      </c>
      <c r="N6283" s="214">
        <v>5</v>
      </c>
      <c r="O6283" s="214">
        <v>9.1999999999999993</v>
      </c>
      <c r="P6283" s="214">
        <v>0</v>
      </c>
      <c r="Q6283" s="214">
        <v>18.5</v>
      </c>
      <c r="R6283" s="214">
        <v>49.2</v>
      </c>
      <c r="S6283" s="214">
        <v>58.4</v>
      </c>
      <c r="T6283" s="214">
        <v>40</v>
      </c>
      <c r="U6283" s="214" t="s">
        <v>140</v>
      </c>
      <c r="V6283" s="214" t="s">
        <v>140</v>
      </c>
      <c r="W6283" s="214" t="s">
        <v>140</v>
      </c>
      <c r="X6283" s="214" t="s">
        <v>140</v>
      </c>
    </row>
    <row r="6284" spans="1:24" x14ac:dyDescent="0.25">
      <c r="A6284" t="str">
        <f t="shared" si="99"/>
        <v>YAG3EULevel 7FemaleComputingAll</v>
      </c>
      <c r="B6284" s="214" t="s">
        <v>251</v>
      </c>
      <c r="C6284" s="214" t="s">
        <v>37</v>
      </c>
      <c r="D6284" s="214">
        <v>3</v>
      </c>
      <c r="E6284" s="214" t="s">
        <v>122</v>
      </c>
      <c r="F6284" s="214" t="s">
        <v>253</v>
      </c>
      <c r="G6284" s="214" t="s">
        <v>21</v>
      </c>
      <c r="H6284" s="214" t="s">
        <v>71</v>
      </c>
      <c r="I6284" s="214" t="s">
        <v>20</v>
      </c>
      <c r="J6284" s="214">
        <v>125</v>
      </c>
      <c r="K6284" s="214">
        <v>115</v>
      </c>
      <c r="L6284" s="214">
        <v>44.4</v>
      </c>
      <c r="M6284" s="214">
        <v>5.7</v>
      </c>
      <c r="N6284" s="214">
        <v>65</v>
      </c>
      <c r="O6284" s="214">
        <v>9.1999999999999993</v>
      </c>
      <c r="P6284" s="214">
        <v>5</v>
      </c>
      <c r="Q6284" s="214">
        <v>30.9</v>
      </c>
      <c r="R6284" s="214">
        <v>35.9</v>
      </c>
      <c r="S6284" s="214">
        <v>41.5</v>
      </c>
      <c r="T6284" s="214">
        <v>10.6</v>
      </c>
      <c r="U6284" s="214">
        <v>35</v>
      </c>
      <c r="V6284" s="214">
        <v>30700</v>
      </c>
      <c r="W6284" s="214">
        <v>39100</v>
      </c>
      <c r="X6284" s="214">
        <v>53700</v>
      </c>
    </row>
    <row r="6285" spans="1:24" x14ac:dyDescent="0.25">
      <c r="A6285" t="str">
        <f t="shared" si="99"/>
        <v>YAG3EULevel 7MaleComputingAll</v>
      </c>
      <c r="B6285" s="214" t="s">
        <v>251</v>
      </c>
      <c r="C6285" s="214" t="s">
        <v>37</v>
      </c>
      <c r="D6285" s="214">
        <v>3</v>
      </c>
      <c r="E6285" s="214" t="s">
        <v>122</v>
      </c>
      <c r="F6285" s="214" t="s">
        <v>253</v>
      </c>
      <c r="G6285" s="214" t="s">
        <v>22</v>
      </c>
      <c r="H6285" s="214" t="s">
        <v>71</v>
      </c>
      <c r="I6285" s="214" t="s">
        <v>20</v>
      </c>
      <c r="J6285" s="214">
        <v>450</v>
      </c>
      <c r="K6285" s="214">
        <v>440</v>
      </c>
      <c r="L6285" s="214">
        <v>41.5</v>
      </c>
      <c r="M6285" s="214">
        <v>2.5</v>
      </c>
      <c r="N6285" s="214">
        <v>255</v>
      </c>
      <c r="O6285" s="214">
        <v>14</v>
      </c>
      <c r="P6285" s="214">
        <v>3</v>
      </c>
      <c r="Q6285" s="214">
        <v>32.200000000000003</v>
      </c>
      <c r="R6285" s="214">
        <v>38</v>
      </c>
      <c r="S6285" s="214">
        <v>41.5</v>
      </c>
      <c r="T6285" s="214">
        <v>9.3000000000000007</v>
      </c>
      <c r="U6285" s="214">
        <v>140</v>
      </c>
      <c r="V6285" s="214">
        <v>32500</v>
      </c>
      <c r="W6285" s="214">
        <v>46000</v>
      </c>
      <c r="X6285" s="214">
        <v>69700</v>
      </c>
    </row>
    <row r="6286" spans="1:24" x14ac:dyDescent="0.25">
      <c r="A6286" t="str">
        <f t="shared" si="99"/>
        <v>YAG3EULevel 7FemaleCreative arts and designAll</v>
      </c>
      <c r="B6286" s="214" t="s">
        <v>251</v>
      </c>
      <c r="C6286" s="214" t="s">
        <v>37</v>
      </c>
      <c r="D6286" s="214">
        <v>3</v>
      </c>
      <c r="E6286" s="214" t="s">
        <v>122</v>
      </c>
      <c r="F6286" s="214" t="s">
        <v>253</v>
      </c>
      <c r="G6286" s="214" t="s">
        <v>21</v>
      </c>
      <c r="H6286" s="214" t="s">
        <v>99</v>
      </c>
      <c r="I6286" s="214" t="s">
        <v>20</v>
      </c>
      <c r="J6286" s="214">
        <v>520</v>
      </c>
      <c r="K6286" s="214">
        <v>485</v>
      </c>
      <c r="L6286" s="214">
        <v>31.3</v>
      </c>
      <c r="M6286" s="214">
        <v>7.6</v>
      </c>
      <c r="N6286" s="214">
        <v>330</v>
      </c>
      <c r="O6286" s="214">
        <v>24.4</v>
      </c>
      <c r="P6286" s="214">
        <v>4.3</v>
      </c>
      <c r="Q6286" s="214">
        <v>36.700000000000003</v>
      </c>
      <c r="R6286" s="214">
        <v>38.700000000000003</v>
      </c>
      <c r="S6286" s="214">
        <v>40</v>
      </c>
      <c r="T6286" s="214">
        <v>3.2</v>
      </c>
      <c r="U6286" s="214">
        <v>150</v>
      </c>
      <c r="V6286" s="214">
        <v>17200</v>
      </c>
      <c r="W6286" s="214">
        <v>26600</v>
      </c>
      <c r="X6286" s="214">
        <v>33200</v>
      </c>
    </row>
    <row r="6287" spans="1:24" x14ac:dyDescent="0.25">
      <c r="A6287" t="str">
        <f t="shared" si="99"/>
        <v>YAG3EULevel 7MaleCreative arts and designAll</v>
      </c>
      <c r="B6287" s="214" t="s">
        <v>251</v>
      </c>
      <c r="C6287" s="214" t="s">
        <v>37</v>
      </c>
      <c r="D6287" s="214">
        <v>3</v>
      </c>
      <c r="E6287" s="214" t="s">
        <v>122</v>
      </c>
      <c r="F6287" s="214" t="s">
        <v>253</v>
      </c>
      <c r="G6287" s="214" t="s">
        <v>22</v>
      </c>
      <c r="H6287" s="214" t="s">
        <v>99</v>
      </c>
      <c r="I6287" s="214" t="s">
        <v>20</v>
      </c>
      <c r="J6287" s="214">
        <v>220</v>
      </c>
      <c r="K6287" s="214">
        <v>215</v>
      </c>
      <c r="L6287" s="214">
        <v>34.6</v>
      </c>
      <c r="M6287" s="214">
        <v>3.5</v>
      </c>
      <c r="N6287" s="214">
        <v>140</v>
      </c>
      <c r="O6287" s="214">
        <v>22.5</v>
      </c>
      <c r="P6287" s="214">
        <v>4.2</v>
      </c>
      <c r="Q6287" s="214">
        <v>35.200000000000003</v>
      </c>
      <c r="R6287" s="214">
        <v>37.4</v>
      </c>
      <c r="S6287" s="214">
        <v>38.700000000000003</v>
      </c>
      <c r="T6287" s="214">
        <v>3.4</v>
      </c>
      <c r="U6287" s="214">
        <v>60</v>
      </c>
      <c r="V6287" s="214">
        <v>18500</v>
      </c>
      <c r="W6287" s="214">
        <v>29600</v>
      </c>
      <c r="X6287" s="214">
        <v>36200</v>
      </c>
    </row>
    <row r="6288" spans="1:24" x14ac:dyDescent="0.25">
      <c r="A6288" t="str">
        <f t="shared" si="99"/>
        <v>YAG3EULevel 7FemaleEconomicsAll</v>
      </c>
      <c r="B6288" s="214" t="s">
        <v>251</v>
      </c>
      <c r="C6288" s="214" t="s">
        <v>37</v>
      </c>
      <c r="D6288" s="214">
        <v>3</v>
      </c>
      <c r="E6288" s="214" t="s">
        <v>122</v>
      </c>
      <c r="F6288" s="214" t="s">
        <v>253</v>
      </c>
      <c r="G6288" s="214" t="s">
        <v>21</v>
      </c>
      <c r="H6288" s="214" t="s">
        <v>79</v>
      </c>
      <c r="I6288" s="214" t="s">
        <v>20</v>
      </c>
      <c r="J6288" s="214">
        <v>205</v>
      </c>
      <c r="K6288" s="214">
        <v>195</v>
      </c>
      <c r="L6288" s="214">
        <v>42</v>
      </c>
      <c r="M6288" s="214">
        <v>4.8</v>
      </c>
      <c r="N6288" s="214">
        <v>115</v>
      </c>
      <c r="O6288" s="214">
        <v>15.6</v>
      </c>
      <c r="P6288" s="214">
        <v>2.4</v>
      </c>
      <c r="Q6288" s="214">
        <v>26</v>
      </c>
      <c r="R6288" s="214">
        <v>36.700000000000003</v>
      </c>
      <c r="S6288" s="214">
        <v>40</v>
      </c>
      <c r="T6288" s="214">
        <v>14</v>
      </c>
      <c r="U6288" s="214">
        <v>50</v>
      </c>
      <c r="V6288" s="214">
        <v>36500</v>
      </c>
      <c r="W6288" s="214">
        <v>47800</v>
      </c>
      <c r="X6288" s="214">
        <v>61500</v>
      </c>
    </row>
    <row r="6289" spans="1:24" x14ac:dyDescent="0.25">
      <c r="A6289" t="str">
        <f t="shared" si="99"/>
        <v>YAG3EULevel 7MaleEconomicsAll</v>
      </c>
      <c r="B6289" s="214" t="s">
        <v>251</v>
      </c>
      <c r="C6289" s="214" t="s">
        <v>37</v>
      </c>
      <c r="D6289" s="214">
        <v>3</v>
      </c>
      <c r="E6289" s="214" t="s">
        <v>122</v>
      </c>
      <c r="F6289" s="214" t="s">
        <v>253</v>
      </c>
      <c r="G6289" s="214" t="s">
        <v>22</v>
      </c>
      <c r="H6289" s="214" t="s">
        <v>79</v>
      </c>
      <c r="I6289" s="214" t="s">
        <v>20</v>
      </c>
      <c r="J6289" s="214">
        <v>330</v>
      </c>
      <c r="K6289" s="214">
        <v>310</v>
      </c>
      <c r="L6289" s="214">
        <v>45.7</v>
      </c>
      <c r="M6289" s="214">
        <v>6.2</v>
      </c>
      <c r="N6289" s="214">
        <v>165</v>
      </c>
      <c r="O6289" s="214">
        <v>13.4</v>
      </c>
      <c r="P6289" s="214">
        <v>3</v>
      </c>
      <c r="Q6289" s="214">
        <v>20.8</v>
      </c>
      <c r="R6289" s="214">
        <v>31.7</v>
      </c>
      <c r="S6289" s="214">
        <v>37.9</v>
      </c>
      <c r="T6289" s="214">
        <v>17.100000000000001</v>
      </c>
      <c r="U6289" s="214">
        <v>65</v>
      </c>
      <c r="V6289" s="214">
        <v>37200</v>
      </c>
      <c r="W6289" s="214">
        <v>51500</v>
      </c>
      <c r="X6289" s="214">
        <v>73400</v>
      </c>
    </row>
    <row r="6290" spans="1:24" x14ac:dyDescent="0.25">
      <c r="A6290" t="str">
        <f t="shared" si="99"/>
        <v>YAG3EULevel 7FemaleEducation and teachingAll</v>
      </c>
      <c r="B6290" s="214" t="s">
        <v>251</v>
      </c>
      <c r="C6290" s="214" t="s">
        <v>37</v>
      </c>
      <c r="D6290" s="214">
        <v>3</v>
      </c>
      <c r="E6290" s="214" t="s">
        <v>122</v>
      </c>
      <c r="F6290" s="214" t="s">
        <v>253</v>
      </c>
      <c r="G6290" s="214" t="s">
        <v>21</v>
      </c>
      <c r="H6290" s="214" t="s">
        <v>101</v>
      </c>
      <c r="I6290" s="214" t="s">
        <v>20</v>
      </c>
      <c r="J6290" s="214">
        <v>340</v>
      </c>
      <c r="K6290" s="214">
        <v>315</v>
      </c>
      <c r="L6290" s="214">
        <v>45.2</v>
      </c>
      <c r="M6290" s="214">
        <v>7.1</v>
      </c>
      <c r="N6290" s="214">
        <v>170</v>
      </c>
      <c r="O6290" s="214">
        <v>25.3</v>
      </c>
      <c r="P6290" s="214">
        <v>0.8</v>
      </c>
      <c r="Q6290" s="214">
        <v>21.2</v>
      </c>
      <c r="R6290" s="214">
        <v>26.1</v>
      </c>
      <c r="S6290" s="214">
        <v>28.7</v>
      </c>
      <c r="T6290" s="214">
        <v>7.5</v>
      </c>
      <c r="U6290" s="214">
        <v>60</v>
      </c>
      <c r="V6290" s="214">
        <v>19000</v>
      </c>
      <c r="W6290" s="214">
        <v>25900</v>
      </c>
      <c r="X6290" s="214">
        <v>34300</v>
      </c>
    </row>
    <row r="6291" spans="1:24" x14ac:dyDescent="0.25">
      <c r="A6291" t="str">
        <f t="shared" si="99"/>
        <v>YAG3EULevel 7MaleEducation and teachingAll</v>
      </c>
      <c r="B6291" s="214" t="s">
        <v>251</v>
      </c>
      <c r="C6291" s="214" t="s">
        <v>37</v>
      </c>
      <c r="D6291" s="214">
        <v>3</v>
      </c>
      <c r="E6291" s="214" t="s">
        <v>122</v>
      </c>
      <c r="F6291" s="214" t="s">
        <v>253</v>
      </c>
      <c r="G6291" s="214" t="s">
        <v>22</v>
      </c>
      <c r="H6291" s="214" t="s">
        <v>101</v>
      </c>
      <c r="I6291" s="214" t="s">
        <v>20</v>
      </c>
      <c r="J6291" s="214">
        <v>125</v>
      </c>
      <c r="K6291" s="214">
        <v>110</v>
      </c>
      <c r="L6291" s="214">
        <v>34</v>
      </c>
      <c r="M6291" s="214">
        <v>10</v>
      </c>
      <c r="N6291" s="214">
        <v>75</v>
      </c>
      <c r="O6291" s="214">
        <v>16.8</v>
      </c>
      <c r="P6291" s="214">
        <v>1</v>
      </c>
      <c r="Q6291" s="214">
        <v>35.700000000000003</v>
      </c>
      <c r="R6291" s="214">
        <v>42.6</v>
      </c>
      <c r="S6291" s="214">
        <v>48.2</v>
      </c>
      <c r="T6291" s="214">
        <v>12.5</v>
      </c>
      <c r="U6291" s="214">
        <v>40</v>
      </c>
      <c r="V6291" s="214">
        <v>27000</v>
      </c>
      <c r="W6291" s="214">
        <v>41200</v>
      </c>
      <c r="X6291" s="214">
        <v>50400</v>
      </c>
    </row>
    <row r="6292" spans="1:24" x14ac:dyDescent="0.25">
      <c r="A6292" t="str">
        <f t="shared" si="99"/>
        <v>YAG3EULevel 7FemaleEngineeringAll</v>
      </c>
      <c r="B6292" s="214" t="s">
        <v>251</v>
      </c>
      <c r="C6292" s="214" t="s">
        <v>37</v>
      </c>
      <c r="D6292" s="214">
        <v>3</v>
      </c>
      <c r="E6292" s="214" t="s">
        <v>122</v>
      </c>
      <c r="F6292" s="214" t="s">
        <v>253</v>
      </c>
      <c r="G6292" s="214" t="s">
        <v>21</v>
      </c>
      <c r="H6292" s="214" t="s">
        <v>68</v>
      </c>
      <c r="I6292" s="214" t="s">
        <v>20</v>
      </c>
      <c r="J6292" s="214">
        <v>365</v>
      </c>
      <c r="K6292" s="214">
        <v>340</v>
      </c>
      <c r="L6292" s="214">
        <v>52.8</v>
      </c>
      <c r="M6292" s="214">
        <v>6.5</v>
      </c>
      <c r="N6292" s="214">
        <v>160</v>
      </c>
      <c r="O6292" s="214">
        <v>13.1</v>
      </c>
      <c r="P6292" s="214">
        <v>3.8</v>
      </c>
      <c r="Q6292" s="214">
        <v>23.4</v>
      </c>
      <c r="R6292" s="214">
        <v>28.2</v>
      </c>
      <c r="S6292" s="214">
        <v>30.3</v>
      </c>
      <c r="T6292" s="214">
        <v>6.9</v>
      </c>
      <c r="U6292" s="214">
        <v>80</v>
      </c>
      <c r="V6292" s="214">
        <v>31000</v>
      </c>
      <c r="W6292" s="214">
        <v>36100</v>
      </c>
      <c r="X6292" s="214">
        <v>44900</v>
      </c>
    </row>
    <row r="6293" spans="1:24" x14ac:dyDescent="0.25">
      <c r="A6293" t="str">
        <f t="shared" si="99"/>
        <v>YAG3EULevel 7MaleEngineeringAll</v>
      </c>
      <c r="B6293" s="214" t="s">
        <v>251</v>
      </c>
      <c r="C6293" s="214" t="s">
        <v>37</v>
      </c>
      <c r="D6293" s="214">
        <v>3</v>
      </c>
      <c r="E6293" s="214" t="s">
        <v>122</v>
      </c>
      <c r="F6293" s="214" t="s">
        <v>253</v>
      </c>
      <c r="G6293" s="214" t="s">
        <v>22</v>
      </c>
      <c r="H6293" s="214" t="s">
        <v>68</v>
      </c>
      <c r="I6293" s="214" t="s">
        <v>20</v>
      </c>
      <c r="J6293" s="214">
        <v>1315</v>
      </c>
      <c r="K6293" s="214">
        <v>1245</v>
      </c>
      <c r="L6293" s="214">
        <v>55.1</v>
      </c>
      <c r="M6293" s="214">
        <v>5.4</v>
      </c>
      <c r="N6293" s="214">
        <v>560</v>
      </c>
      <c r="O6293" s="214">
        <v>11.5</v>
      </c>
      <c r="P6293" s="214">
        <v>3.1</v>
      </c>
      <c r="Q6293" s="214">
        <v>23.6</v>
      </c>
      <c r="R6293" s="214">
        <v>26.9</v>
      </c>
      <c r="S6293" s="214">
        <v>30.3</v>
      </c>
      <c r="T6293" s="214">
        <v>6.8</v>
      </c>
      <c r="U6293" s="214">
        <v>285</v>
      </c>
      <c r="V6293" s="214">
        <v>32100</v>
      </c>
      <c r="W6293" s="214">
        <v>38000</v>
      </c>
      <c r="X6293" s="214">
        <v>45600</v>
      </c>
    </row>
    <row r="6294" spans="1:24" x14ac:dyDescent="0.25">
      <c r="A6294" t="str">
        <f t="shared" si="99"/>
        <v>YAG3EULevel 7FemaleEnglish studiesAll</v>
      </c>
      <c r="B6294" s="214" t="s">
        <v>251</v>
      </c>
      <c r="C6294" s="214" t="s">
        <v>37</v>
      </c>
      <c r="D6294" s="214">
        <v>3</v>
      </c>
      <c r="E6294" s="214" t="s">
        <v>122</v>
      </c>
      <c r="F6294" s="214" t="s">
        <v>253</v>
      </c>
      <c r="G6294" s="214" t="s">
        <v>21</v>
      </c>
      <c r="H6294" s="214" t="s">
        <v>90</v>
      </c>
      <c r="I6294" s="214" t="s">
        <v>20</v>
      </c>
      <c r="J6294" s="214">
        <v>200</v>
      </c>
      <c r="K6294" s="214">
        <v>185</v>
      </c>
      <c r="L6294" s="214">
        <v>34.1</v>
      </c>
      <c r="M6294" s="214">
        <v>5.3</v>
      </c>
      <c r="N6294" s="214">
        <v>125</v>
      </c>
      <c r="O6294" s="214">
        <v>18.3</v>
      </c>
      <c r="P6294" s="214">
        <v>3.7</v>
      </c>
      <c r="Q6294" s="214">
        <v>24.8</v>
      </c>
      <c r="R6294" s="214">
        <v>37.799999999999997</v>
      </c>
      <c r="S6294" s="214">
        <v>43.9</v>
      </c>
      <c r="T6294" s="214">
        <v>19.100000000000001</v>
      </c>
      <c r="U6294" s="214">
        <v>45</v>
      </c>
      <c r="V6294" s="214">
        <v>18600</v>
      </c>
      <c r="W6294" s="214">
        <v>24800</v>
      </c>
      <c r="X6294" s="214">
        <v>31800</v>
      </c>
    </row>
    <row r="6295" spans="1:24" x14ac:dyDescent="0.25">
      <c r="A6295" t="str">
        <f t="shared" si="99"/>
        <v>YAG3EULevel 7MaleEnglish studiesAll</v>
      </c>
      <c r="B6295" s="214" t="s">
        <v>251</v>
      </c>
      <c r="C6295" s="214" t="s">
        <v>37</v>
      </c>
      <c r="D6295" s="214">
        <v>3</v>
      </c>
      <c r="E6295" s="214" t="s">
        <v>122</v>
      </c>
      <c r="F6295" s="214" t="s">
        <v>253</v>
      </c>
      <c r="G6295" s="214" t="s">
        <v>22</v>
      </c>
      <c r="H6295" s="214" t="s">
        <v>90</v>
      </c>
      <c r="I6295" s="214" t="s">
        <v>20</v>
      </c>
      <c r="J6295" s="214">
        <v>60</v>
      </c>
      <c r="K6295" s="214">
        <v>55</v>
      </c>
      <c r="L6295" s="214">
        <v>32.1</v>
      </c>
      <c r="M6295" s="214">
        <v>9.1999999999999993</v>
      </c>
      <c r="N6295" s="214">
        <v>35</v>
      </c>
      <c r="O6295" s="214">
        <v>22</v>
      </c>
      <c r="P6295" s="214">
        <v>0</v>
      </c>
      <c r="Q6295" s="214">
        <v>28.4</v>
      </c>
      <c r="R6295" s="214">
        <v>37.9</v>
      </c>
      <c r="S6295" s="214">
        <v>45.9</v>
      </c>
      <c r="T6295" s="214">
        <v>17.399999999999999</v>
      </c>
      <c r="U6295" s="214">
        <v>15</v>
      </c>
      <c r="V6295" s="214">
        <v>20100</v>
      </c>
      <c r="W6295" s="214">
        <v>32800</v>
      </c>
      <c r="X6295" s="214">
        <v>35000</v>
      </c>
    </row>
    <row r="6296" spans="1:24" x14ac:dyDescent="0.25">
      <c r="A6296" t="str">
        <f t="shared" si="99"/>
        <v>YAG3EULevel 7FemaleGeneral, applied and forensic sciencesAll</v>
      </c>
      <c r="B6296" s="214" t="s">
        <v>251</v>
      </c>
      <c r="C6296" s="214" t="s">
        <v>37</v>
      </c>
      <c r="D6296" s="214">
        <v>3</v>
      </c>
      <c r="E6296" s="214" t="s">
        <v>122</v>
      </c>
      <c r="F6296" s="214" t="s">
        <v>253</v>
      </c>
      <c r="G6296" s="214" t="s">
        <v>21</v>
      </c>
      <c r="H6296" s="214" t="s">
        <v>143</v>
      </c>
      <c r="I6296" s="214" t="s">
        <v>20</v>
      </c>
      <c r="J6296" s="214">
        <v>65</v>
      </c>
      <c r="K6296" s="214">
        <v>60</v>
      </c>
      <c r="L6296" s="214">
        <v>28.3</v>
      </c>
      <c r="M6296" s="214">
        <v>3.8</v>
      </c>
      <c r="N6296" s="214">
        <v>45</v>
      </c>
      <c r="O6296" s="214">
        <v>20.399999999999999</v>
      </c>
      <c r="P6296" s="214">
        <v>4.9000000000000004</v>
      </c>
      <c r="Q6296" s="214">
        <v>28.4</v>
      </c>
      <c r="R6296" s="214">
        <v>38.200000000000003</v>
      </c>
      <c r="S6296" s="214">
        <v>46.4</v>
      </c>
      <c r="T6296" s="214">
        <v>18</v>
      </c>
      <c r="U6296" s="214">
        <v>15</v>
      </c>
      <c r="V6296" s="214">
        <v>21500</v>
      </c>
      <c r="W6296" s="214">
        <v>24800</v>
      </c>
      <c r="X6296" s="214">
        <v>26300</v>
      </c>
    </row>
    <row r="6297" spans="1:24" x14ac:dyDescent="0.25">
      <c r="A6297" t="str">
        <f t="shared" si="99"/>
        <v>YAG3EULevel 7MaleGeneral, applied and forensic sciencesAll</v>
      </c>
      <c r="B6297" s="214" t="s">
        <v>251</v>
      </c>
      <c r="C6297" s="214" t="s">
        <v>37</v>
      </c>
      <c r="D6297" s="214">
        <v>3</v>
      </c>
      <c r="E6297" s="214" t="s">
        <v>122</v>
      </c>
      <c r="F6297" s="214" t="s">
        <v>253</v>
      </c>
      <c r="G6297" s="214" t="s">
        <v>22</v>
      </c>
      <c r="H6297" s="214" t="s">
        <v>143</v>
      </c>
      <c r="I6297" s="214" t="s">
        <v>20</v>
      </c>
      <c r="J6297" s="214">
        <v>25</v>
      </c>
      <c r="K6297" s="214">
        <v>25</v>
      </c>
      <c r="L6297" s="214">
        <v>41.4</v>
      </c>
      <c r="M6297" s="214">
        <v>11</v>
      </c>
      <c r="N6297" s="214">
        <v>15</v>
      </c>
      <c r="O6297" s="214">
        <v>11.7</v>
      </c>
      <c r="P6297" s="214">
        <v>0</v>
      </c>
      <c r="Q6297" s="214">
        <v>22.1</v>
      </c>
      <c r="R6297" s="214">
        <v>38.6</v>
      </c>
      <c r="S6297" s="214">
        <v>46.9</v>
      </c>
      <c r="T6297" s="214">
        <v>24.8</v>
      </c>
      <c r="U6297" s="214" t="s">
        <v>140</v>
      </c>
      <c r="V6297" s="214" t="s">
        <v>140</v>
      </c>
      <c r="W6297" s="214" t="s">
        <v>140</v>
      </c>
      <c r="X6297" s="214" t="s">
        <v>140</v>
      </c>
    </row>
    <row r="6298" spans="1:24" x14ac:dyDescent="0.25">
      <c r="A6298" t="str">
        <f t="shared" si="99"/>
        <v>YAG3EULevel 7FemaleGeography, earth and environmental studiesAll</v>
      </c>
      <c r="B6298" s="214" t="s">
        <v>251</v>
      </c>
      <c r="C6298" s="214" t="s">
        <v>37</v>
      </c>
      <c r="D6298" s="214">
        <v>3</v>
      </c>
      <c r="E6298" s="214" t="s">
        <v>122</v>
      </c>
      <c r="F6298" s="214" t="s">
        <v>253</v>
      </c>
      <c r="G6298" s="214" t="s">
        <v>21</v>
      </c>
      <c r="H6298" s="214" t="s">
        <v>144</v>
      </c>
      <c r="I6298" s="214" t="s">
        <v>20</v>
      </c>
      <c r="J6298" s="214">
        <v>200</v>
      </c>
      <c r="K6298" s="214">
        <v>190</v>
      </c>
      <c r="L6298" s="214">
        <v>44.9</v>
      </c>
      <c r="M6298" s="214">
        <v>4.3</v>
      </c>
      <c r="N6298" s="214">
        <v>105</v>
      </c>
      <c r="O6298" s="214">
        <v>19.3</v>
      </c>
      <c r="P6298" s="214">
        <v>3.5</v>
      </c>
      <c r="Q6298" s="214">
        <v>24.2</v>
      </c>
      <c r="R6298" s="214">
        <v>27.1</v>
      </c>
      <c r="S6298" s="214">
        <v>32.299999999999997</v>
      </c>
      <c r="T6298" s="214">
        <v>8.1999999999999993</v>
      </c>
      <c r="U6298" s="214">
        <v>45</v>
      </c>
      <c r="V6298" s="214">
        <v>27000</v>
      </c>
      <c r="W6298" s="214">
        <v>31000</v>
      </c>
      <c r="X6298" s="214">
        <v>41600</v>
      </c>
    </row>
    <row r="6299" spans="1:24" x14ac:dyDescent="0.25">
      <c r="A6299" t="str">
        <f t="shared" si="99"/>
        <v>YAG3EULevel 7MaleGeography, earth and environmental studiesAll</v>
      </c>
      <c r="B6299" s="214" t="s">
        <v>251</v>
      </c>
      <c r="C6299" s="214" t="s">
        <v>37</v>
      </c>
      <c r="D6299" s="214">
        <v>3</v>
      </c>
      <c r="E6299" s="214" t="s">
        <v>122</v>
      </c>
      <c r="F6299" s="214" t="s">
        <v>253</v>
      </c>
      <c r="G6299" s="214" t="s">
        <v>22</v>
      </c>
      <c r="H6299" s="214" t="s">
        <v>144</v>
      </c>
      <c r="I6299" s="214" t="s">
        <v>20</v>
      </c>
      <c r="J6299" s="214">
        <v>205</v>
      </c>
      <c r="K6299" s="214">
        <v>185</v>
      </c>
      <c r="L6299" s="214">
        <v>47.7</v>
      </c>
      <c r="M6299" s="214">
        <v>8.5</v>
      </c>
      <c r="N6299" s="214">
        <v>95</v>
      </c>
      <c r="O6299" s="214">
        <v>19</v>
      </c>
      <c r="P6299" s="214">
        <v>1.8</v>
      </c>
      <c r="Q6299" s="214">
        <v>20.9</v>
      </c>
      <c r="R6299" s="214">
        <v>27.5</v>
      </c>
      <c r="S6299" s="214">
        <v>31.5</v>
      </c>
      <c r="T6299" s="214">
        <v>10.6</v>
      </c>
      <c r="U6299" s="214">
        <v>40</v>
      </c>
      <c r="V6299" s="214">
        <v>27400</v>
      </c>
      <c r="W6299" s="214">
        <v>32100</v>
      </c>
      <c r="X6299" s="214">
        <v>39100</v>
      </c>
    </row>
    <row r="6300" spans="1:24" x14ac:dyDescent="0.25">
      <c r="A6300" t="str">
        <f t="shared" si="99"/>
        <v>YAG3EULevel 7FemaleHealth and social careAll</v>
      </c>
      <c r="B6300" s="214" t="s">
        <v>251</v>
      </c>
      <c r="C6300" s="214" t="s">
        <v>37</v>
      </c>
      <c r="D6300" s="214">
        <v>3</v>
      </c>
      <c r="E6300" s="214" t="s">
        <v>122</v>
      </c>
      <c r="F6300" s="214" t="s">
        <v>253</v>
      </c>
      <c r="G6300" s="214" t="s">
        <v>21</v>
      </c>
      <c r="H6300" s="214" t="s">
        <v>83</v>
      </c>
      <c r="I6300" s="214" t="s">
        <v>20</v>
      </c>
      <c r="J6300" s="214">
        <v>30</v>
      </c>
      <c r="K6300" s="214">
        <v>30</v>
      </c>
      <c r="L6300" s="214">
        <v>21.6</v>
      </c>
      <c r="M6300" s="214">
        <v>9.6999999999999993</v>
      </c>
      <c r="N6300" s="214">
        <v>20</v>
      </c>
      <c r="O6300" s="214">
        <v>26.9</v>
      </c>
      <c r="P6300" s="214">
        <v>3.6</v>
      </c>
      <c r="Q6300" s="214">
        <v>37.1</v>
      </c>
      <c r="R6300" s="214">
        <v>44.3</v>
      </c>
      <c r="S6300" s="214">
        <v>47.9</v>
      </c>
      <c r="T6300" s="214">
        <v>10.8</v>
      </c>
      <c r="U6300" s="214" t="s">
        <v>140</v>
      </c>
      <c r="V6300" s="214" t="s">
        <v>140</v>
      </c>
      <c r="W6300" s="214" t="s">
        <v>140</v>
      </c>
      <c r="X6300" s="214" t="s">
        <v>140</v>
      </c>
    </row>
    <row r="6301" spans="1:24" x14ac:dyDescent="0.25">
      <c r="A6301" t="str">
        <f t="shared" si="99"/>
        <v>YAG3EULevel 7MaleHealth and social careAll</v>
      </c>
      <c r="B6301" s="214" t="s">
        <v>251</v>
      </c>
      <c r="C6301" s="214" t="s">
        <v>37</v>
      </c>
      <c r="D6301" s="214">
        <v>3</v>
      </c>
      <c r="E6301" s="214" t="s">
        <v>122</v>
      </c>
      <c r="F6301" s="214" t="s">
        <v>253</v>
      </c>
      <c r="G6301" s="214" t="s">
        <v>22</v>
      </c>
      <c r="H6301" s="214" t="s">
        <v>83</v>
      </c>
      <c r="I6301" s="214" t="s">
        <v>20</v>
      </c>
      <c r="J6301" s="214">
        <v>5</v>
      </c>
      <c r="K6301" s="214">
        <v>5</v>
      </c>
      <c r="L6301" s="214">
        <v>0</v>
      </c>
      <c r="M6301" s="214">
        <v>11.1</v>
      </c>
      <c r="N6301" s="214">
        <v>5</v>
      </c>
      <c r="O6301" s="214">
        <v>0</v>
      </c>
      <c r="P6301" s="214">
        <v>25</v>
      </c>
      <c r="Q6301" s="214">
        <v>62.5</v>
      </c>
      <c r="R6301" s="214">
        <v>75</v>
      </c>
      <c r="S6301" s="214">
        <v>75</v>
      </c>
      <c r="T6301" s="214">
        <v>12.5</v>
      </c>
      <c r="U6301" s="214" t="s">
        <v>140</v>
      </c>
      <c r="V6301" s="214" t="s">
        <v>140</v>
      </c>
      <c r="W6301" s="214" t="s">
        <v>140</v>
      </c>
      <c r="X6301" s="214" t="s">
        <v>140</v>
      </c>
    </row>
    <row r="6302" spans="1:24" x14ac:dyDescent="0.25">
      <c r="A6302" t="str">
        <f t="shared" si="99"/>
        <v>YAG3EULevel 7FemaleHistory and archaeologyAll</v>
      </c>
      <c r="B6302" s="214" t="s">
        <v>251</v>
      </c>
      <c r="C6302" s="214" t="s">
        <v>37</v>
      </c>
      <c r="D6302" s="214">
        <v>3</v>
      </c>
      <c r="E6302" s="214" t="s">
        <v>122</v>
      </c>
      <c r="F6302" s="214" t="s">
        <v>253</v>
      </c>
      <c r="G6302" s="214" t="s">
        <v>21</v>
      </c>
      <c r="H6302" s="214" t="s">
        <v>95</v>
      </c>
      <c r="I6302" s="214" t="s">
        <v>20</v>
      </c>
      <c r="J6302" s="214">
        <v>220</v>
      </c>
      <c r="K6302" s="214">
        <v>205</v>
      </c>
      <c r="L6302" s="214">
        <v>34.9</v>
      </c>
      <c r="M6302" s="214">
        <v>6.6</v>
      </c>
      <c r="N6302" s="214">
        <v>135</v>
      </c>
      <c r="O6302" s="214">
        <v>17.399999999999999</v>
      </c>
      <c r="P6302" s="214">
        <v>2.2999999999999998</v>
      </c>
      <c r="Q6302" s="214">
        <v>22.7</v>
      </c>
      <c r="R6302" s="214">
        <v>37.6</v>
      </c>
      <c r="S6302" s="214">
        <v>45.5</v>
      </c>
      <c r="T6302" s="214">
        <v>22.8</v>
      </c>
      <c r="U6302" s="214">
        <v>45</v>
      </c>
      <c r="V6302" s="214">
        <v>21900</v>
      </c>
      <c r="W6302" s="214">
        <v>27400</v>
      </c>
      <c r="X6302" s="214">
        <v>34700</v>
      </c>
    </row>
    <row r="6303" spans="1:24" x14ac:dyDescent="0.25">
      <c r="A6303" t="str">
        <f t="shared" si="99"/>
        <v>YAG3EULevel 7MaleHistory and archaeologyAll</v>
      </c>
      <c r="B6303" s="214" t="s">
        <v>251</v>
      </c>
      <c r="C6303" s="214" t="s">
        <v>37</v>
      </c>
      <c r="D6303" s="214">
        <v>3</v>
      </c>
      <c r="E6303" s="214" t="s">
        <v>122</v>
      </c>
      <c r="F6303" s="214" t="s">
        <v>253</v>
      </c>
      <c r="G6303" s="214" t="s">
        <v>22</v>
      </c>
      <c r="H6303" s="214" t="s">
        <v>95</v>
      </c>
      <c r="I6303" s="214" t="s">
        <v>20</v>
      </c>
      <c r="J6303" s="214">
        <v>145</v>
      </c>
      <c r="K6303" s="214">
        <v>140</v>
      </c>
      <c r="L6303" s="214">
        <v>41.4</v>
      </c>
      <c r="M6303" s="214">
        <v>4</v>
      </c>
      <c r="N6303" s="214">
        <v>80</v>
      </c>
      <c r="O6303" s="214">
        <v>12.9</v>
      </c>
      <c r="P6303" s="214">
        <v>0.7</v>
      </c>
      <c r="Q6303" s="214">
        <v>19.2</v>
      </c>
      <c r="R6303" s="214">
        <v>32.700000000000003</v>
      </c>
      <c r="S6303" s="214">
        <v>44.9</v>
      </c>
      <c r="T6303" s="214">
        <v>25.7</v>
      </c>
      <c r="U6303" s="214">
        <v>25</v>
      </c>
      <c r="V6303" s="214">
        <v>20100</v>
      </c>
      <c r="W6303" s="214">
        <v>25900</v>
      </c>
      <c r="X6303" s="214">
        <v>36500</v>
      </c>
    </row>
    <row r="6304" spans="1:24" x14ac:dyDescent="0.25">
      <c r="A6304" t="str">
        <f t="shared" si="99"/>
        <v>YAG3EULevel 7FemaleLanguages and area studiesAll</v>
      </c>
      <c r="B6304" s="214" t="s">
        <v>251</v>
      </c>
      <c r="C6304" s="214" t="s">
        <v>37</v>
      </c>
      <c r="D6304" s="214">
        <v>3</v>
      </c>
      <c r="E6304" s="214" t="s">
        <v>122</v>
      </c>
      <c r="F6304" s="214" t="s">
        <v>253</v>
      </c>
      <c r="G6304" s="214" t="s">
        <v>21</v>
      </c>
      <c r="H6304" s="214" t="s">
        <v>168</v>
      </c>
      <c r="I6304" s="214" t="s">
        <v>20</v>
      </c>
      <c r="J6304" s="214">
        <v>350</v>
      </c>
      <c r="K6304" s="214">
        <v>320</v>
      </c>
      <c r="L6304" s="214">
        <v>33.5</v>
      </c>
      <c r="M6304" s="214">
        <v>8</v>
      </c>
      <c r="N6304" s="214">
        <v>215</v>
      </c>
      <c r="O6304" s="214">
        <v>23.9</v>
      </c>
      <c r="P6304" s="214">
        <v>4.4000000000000004</v>
      </c>
      <c r="Q6304" s="214">
        <v>31.1</v>
      </c>
      <c r="R6304" s="214">
        <v>35.6</v>
      </c>
      <c r="S6304" s="214">
        <v>38.200000000000003</v>
      </c>
      <c r="T6304" s="214">
        <v>7.1</v>
      </c>
      <c r="U6304" s="214">
        <v>95</v>
      </c>
      <c r="V6304" s="214">
        <v>18200</v>
      </c>
      <c r="W6304" s="214">
        <v>26600</v>
      </c>
      <c r="X6304" s="214">
        <v>31400</v>
      </c>
    </row>
    <row r="6305" spans="1:24" x14ac:dyDescent="0.25">
      <c r="A6305" t="str">
        <f t="shared" si="99"/>
        <v>YAG3EULevel 7MaleLanguages and area studiesAll</v>
      </c>
      <c r="B6305" s="214" t="s">
        <v>251</v>
      </c>
      <c r="C6305" s="214" t="s">
        <v>37</v>
      </c>
      <c r="D6305" s="214">
        <v>3</v>
      </c>
      <c r="E6305" s="214" t="s">
        <v>122</v>
      </c>
      <c r="F6305" s="214" t="s">
        <v>253</v>
      </c>
      <c r="G6305" s="214" t="s">
        <v>22</v>
      </c>
      <c r="H6305" s="214" t="s">
        <v>168</v>
      </c>
      <c r="I6305" s="214" t="s">
        <v>20</v>
      </c>
      <c r="J6305" s="214">
        <v>120</v>
      </c>
      <c r="K6305" s="214">
        <v>110</v>
      </c>
      <c r="L6305" s="214">
        <v>41.8</v>
      </c>
      <c r="M6305" s="214">
        <v>7</v>
      </c>
      <c r="N6305" s="214">
        <v>65</v>
      </c>
      <c r="O6305" s="214">
        <v>21.2</v>
      </c>
      <c r="P6305" s="214">
        <v>0.9</v>
      </c>
      <c r="Q6305" s="214">
        <v>17.2</v>
      </c>
      <c r="R6305" s="214">
        <v>22.3</v>
      </c>
      <c r="S6305" s="214">
        <v>36.1</v>
      </c>
      <c r="T6305" s="214">
        <v>18.899999999999999</v>
      </c>
      <c r="U6305" s="214">
        <v>20</v>
      </c>
      <c r="V6305" s="214">
        <v>22300</v>
      </c>
      <c r="W6305" s="214">
        <v>28500</v>
      </c>
      <c r="X6305" s="214">
        <v>34300</v>
      </c>
    </row>
    <row r="6306" spans="1:24" x14ac:dyDescent="0.25">
      <c r="A6306" t="str">
        <f t="shared" si="99"/>
        <v>YAG3EULevel 7FemaleLawAll</v>
      </c>
      <c r="B6306" s="214" t="s">
        <v>251</v>
      </c>
      <c r="C6306" s="214" t="s">
        <v>37</v>
      </c>
      <c r="D6306" s="214">
        <v>3</v>
      </c>
      <c r="E6306" s="214" t="s">
        <v>122</v>
      </c>
      <c r="F6306" s="214" t="s">
        <v>253</v>
      </c>
      <c r="G6306" s="214" t="s">
        <v>21</v>
      </c>
      <c r="H6306" s="214" t="s">
        <v>85</v>
      </c>
      <c r="I6306" s="214" t="s">
        <v>20</v>
      </c>
      <c r="J6306" s="214">
        <v>805</v>
      </c>
      <c r="K6306" s="214">
        <v>775</v>
      </c>
      <c r="L6306" s="214">
        <v>57.7</v>
      </c>
      <c r="M6306" s="214">
        <v>3.6</v>
      </c>
      <c r="N6306" s="214">
        <v>330</v>
      </c>
      <c r="O6306" s="214">
        <v>15</v>
      </c>
      <c r="P6306" s="214">
        <v>2.6</v>
      </c>
      <c r="Q6306" s="214">
        <v>18.100000000000001</v>
      </c>
      <c r="R6306" s="214">
        <v>22.1</v>
      </c>
      <c r="S6306" s="214">
        <v>24.7</v>
      </c>
      <c r="T6306" s="214">
        <v>6.6</v>
      </c>
      <c r="U6306" s="214">
        <v>135</v>
      </c>
      <c r="V6306" s="214">
        <v>24500</v>
      </c>
      <c r="W6306" s="214">
        <v>33200</v>
      </c>
      <c r="X6306" s="214">
        <v>55500</v>
      </c>
    </row>
    <row r="6307" spans="1:24" x14ac:dyDescent="0.25">
      <c r="A6307" t="str">
        <f t="shared" si="99"/>
        <v>YAG3EULevel 7MaleLawAll</v>
      </c>
      <c r="B6307" s="214" t="s">
        <v>251</v>
      </c>
      <c r="C6307" s="214" t="s">
        <v>37</v>
      </c>
      <c r="D6307" s="214">
        <v>3</v>
      </c>
      <c r="E6307" s="214" t="s">
        <v>122</v>
      </c>
      <c r="F6307" s="214" t="s">
        <v>253</v>
      </c>
      <c r="G6307" s="214" t="s">
        <v>22</v>
      </c>
      <c r="H6307" s="214" t="s">
        <v>85</v>
      </c>
      <c r="I6307" s="214" t="s">
        <v>20</v>
      </c>
      <c r="J6307" s="214">
        <v>525</v>
      </c>
      <c r="K6307" s="214">
        <v>510</v>
      </c>
      <c r="L6307" s="214">
        <v>65.5</v>
      </c>
      <c r="M6307" s="214">
        <v>2.5</v>
      </c>
      <c r="N6307" s="214">
        <v>175</v>
      </c>
      <c r="O6307" s="214">
        <v>12.7</v>
      </c>
      <c r="P6307" s="214">
        <v>1.2</v>
      </c>
      <c r="Q6307" s="214">
        <v>12.4</v>
      </c>
      <c r="R6307" s="214">
        <v>16.8</v>
      </c>
      <c r="S6307" s="214">
        <v>20.7</v>
      </c>
      <c r="T6307" s="214">
        <v>8.3000000000000007</v>
      </c>
      <c r="U6307" s="214">
        <v>55</v>
      </c>
      <c r="V6307" s="214">
        <v>27700</v>
      </c>
      <c r="W6307" s="214">
        <v>42700</v>
      </c>
      <c r="X6307" s="214">
        <v>81400</v>
      </c>
    </row>
    <row r="6308" spans="1:24" x14ac:dyDescent="0.25">
      <c r="A6308" t="str">
        <f t="shared" si="99"/>
        <v>YAG3EULevel 7FemaleMaterials and technologyAll</v>
      </c>
      <c r="B6308" s="214" t="s">
        <v>251</v>
      </c>
      <c r="C6308" s="214" t="s">
        <v>37</v>
      </c>
      <c r="D6308" s="214">
        <v>3</v>
      </c>
      <c r="E6308" s="214" t="s">
        <v>122</v>
      </c>
      <c r="F6308" s="214" t="s">
        <v>253</v>
      </c>
      <c r="G6308" s="214" t="s">
        <v>21</v>
      </c>
      <c r="H6308" s="214" t="s">
        <v>145</v>
      </c>
      <c r="I6308" s="214" t="s">
        <v>20</v>
      </c>
      <c r="J6308" s="214">
        <v>60</v>
      </c>
      <c r="K6308" s="214">
        <v>60</v>
      </c>
      <c r="L6308" s="214">
        <v>45</v>
      </c>
      <c r="M6308" s="214">
        <v>1.6</v>
      </c>
      <c r="N6308" s="214">
        <v>35</v>
      </c>
      <c r="O6308" s="214">
        <v>15.1</v>
      </c>
      <c r="P6308" s="214">
        <v>8.3000000000000007</v>
      </c>
      <c r="Q6308" s="214">
        <v>17.7</v>
      </c>
      <c r="R6308" s="214">
        <v>27.7</v>
      </c>
      <c r="S6308" s="214">
        <v>31.6</v>
      </c>
      <c r="T6308" s="214">
        <v>13.8</v>
      </c>
      <c r="U6308" s="214" t="s">
        <v>140</v>
      </c>
      <c r="V6308" s="214" t="s">
        <v>140</v>
      </c>
      <c r="W6308" s="214" t="s">
        <v>140</v>
      </c>
      <c r="X6308" s="214" t="s">
        <v>140</v>
      </c>
    </row>
    <row r="6309" spans="1:24" x14ac:dyDescent="0.25">
      <c r="A6309" t="str">
        <f t="shared" si="99"/>
        <v>YAG3EULevel 7MaleMaterials and technologyAll</v>
      </c>
      <c r="B6309" s="214" t="s">
        <v>251</v>
      </c>
      <c r="C6309" s="214" t="s">
        <v>37</v>
      </c>
      <c r="D6309" s="214">
        <v>3</v>
      </c>
      <c r="E6309" s="214" t="s">
        <v>122</v>
      </c>
      <c r="F6309" s="214" t="s">
        <v>253</v>
      </c>
      <c r="G6309" s="214" t="s">
        <v>22</v>
      </c>
      <c r="H6309" s="214" t="s">
        <v>145</v>
      </c>
      <c r="I6309" s="214" t="s">
        <v>20</v>
      </c>
      <c r="J6309" s="214">
        <v>115</v>
      </c>
      <c r="K6309" s="214">
        <v>115</v>
      </c>
      <c r="L6309" s="214">
        <v>55.3</v>
      </c>
      <c r="M6309" s="214">
        <v>2.6</v>
      </c>
      <c r="N6309" s="214">
        <v>50</v>
      </c>
      <c r="O6309" s="214">
        <v>15.3</v>
      </c>
      <c r="P6309" s="214">
        <v>2.2000000000000002</v>
      </c>
      <c r="Q6309" s="214">
        <v>20.8</v>
      </c>
      <c r="R6309" s="214">
        <v>23.9</v>
      </c>
      <c r="S6309" s="214">
        <v>27.3</v>
      </c>
      <c r="T6309" s="214">
        <v>6.5</v>
      </c>
      <c r="U6309" s="214">
        <v>25</v>
      </c>
      <c r="V6309" s="214">
        <v>31400</v>
      </c>
      <c r="W6309" s="214">
        <v>38300</v>
      </c>
      <c r="X6309" s="214">
        <v>42700</v>
      </c>
    </row>
    <row r="6310" spans="1:24" x14ac:dyDescent="0.25">
      <c r="A6310" t="str">
        <f t="shared" si="99"/>
        <v>YAG3EULevel 7FemaleMathematical sciencesAll</v>
      </c>
      <c r="B6310" s="214" t="s">
        <v>251</v>
      </c>
      <c r="C6310" s="214" t="s">
        <v>37</v>
      </c>
      <c r="D6310" s="214">
        <v>3</v>
      </c>
      <c r="E6310" s="214" t="s">
        <v>122</v>
      </c>
      <c r="F6310" s="214" t="s">
        <v>253</v>
      </c>
      <c r="G6310" s="214" t="s">
        <v>21</v>
      </c>
      <c r="H6310" s="214" t="s">
        <v>66</v>
      </c>
      <c r="I6310" s="214" t="s">
        <v>20</v>
      </c>
      <c r="J6310" s="214">
        <v>85</v>
      </c>
      <c r="K6310" s="214">
        <v>85</v>
      </c>
      <c r="L6310" s="214">
        <v>50.3</v>
      </c>
      <c r="M6310" s="214">
        <v>0.4</v>
      </c>
      <c r="N6310" s="214">
        <v>40</v>
      </c>
      <c r="O6310" s="214">
        <v>7</v>
      </c>
      <c r="P6310" s="214">
        <v>0.8</v>
      </c>
      <c r="Q6310" s="214">
        <v>23.1</v>
      </c>
      <c r="R6310" s="214">
        <v>34.200000000000003</v>
      </c>
      <c r="S6310" s="214">
        <v>42</v>
      </c>
      <c r="T6310" s="214">
        <v>18.899999999999999</v>
      </c>
      <c r="U6310" s="214">
        <v>20</v>
      </c>
      <c r="V6310" s="214">
        <v>35000</v>
      </c>
      <c r="W6310" s="214">
        <v>48500</v>
      </c>
      <c r="X6310" s="214">
        <v>57700</v>
      </c>
    </row>
    <row r="6311" spans="1:24" x14ac:dyDescent="0.25">
      <c r="A6311" t="str">
        <f t="shared" si="99"/>
        <v>YAG3EULevel 7MaleMathematical sciencesAll</v>
      </c>
      <c r="B6311" s="214" t="s">
        <v>251</v>
      </c>
      <c r="C6311" s="214" t="s">
        <v>37</v>
      </c>
      <c r="D6311" s="214">
        <v>3</v>
      </c>
      <c r="E6311" s="214" t="s">
        <v>122</v>
      </c>
      <c r="F6311" s="214" t="s">
        <v>253</v>
      </c>
      <c r="G6311" s="214" t="s">
        <v>22</v>
      </c>
      <c r="H6311" s="214" t="s">
        <v>66</v>
      </c>
      <c r="I6311" s="214" t="s">
        <v>20</v>
      </c>
      <c r="J6311" s="214">
        <v>210</v>
      </c>
      <c r="K6311" s="214">
        <v>200</v>
      </c>
      <c r="L6311" s="214">
        <v>47.6</v>
      </c>
      <c r="M6311" s="214">
        <v>4.3</v>
      </c>
      <c r="N6311" s="214">
        <v>105</v>
      </c>
      <c r="O6311" s="214">
        <v>9.1999999999999993</v>
      </c>
      <c r="P6311" s="214">
        <v>2.2000000000000002</v>
      </c>
      <c r="Q6311" s="214">
        <v>19.8</v>
      </c>
      <c r="R6311" s="214">
        <v>34.799999999999997</v>
      </c>
      <c r="S6311" s="214">
        <v>41</v>
      </c>
      <c r="T6311" s="214">
        <v>21.3</v>
      </c>
      <c r="U6311" s="214">
        <v>40</v>
      </c>
      <c r="V6311" s="214">
        <v>42300</v>
      </c>
      <c r="W6311" s="214">
        <v>66800</v>
      </c>
      <c r="X6311" s="214">
        <v>103700</v>
      </c>
    </row>
    <row r="6312" spans="1:24" x14ac:dyDescent="0.25">
      <c r="A6312" t="str">
        <f t="shared" si="99"/>
        <v>YAG3EULevel 7FemaleMBAAll</v>
      </c>
      <c r="B6312" s="214" t="s">
        <v>251</v>
      </c>
      <c r="C6312" s="214" t="s">
        <v>37</v>
      </c>
      <c r="D6312" s="214">
        <v>3</v>
      </c>
      <c r="E6312" s="214" t="s">
        <v>122</v>
      </c>
      <c r="F6312" s="214" t="s">
        <v>253</v>
      </c>
      <c r="G6312" s="214" t="s">
        <v>21</v>
      </c>
      <c r="H6312" s="214" t="s">
        <v>41</v>
      </c>
      <c r="I6312" s="214" t="s">
        <v>20</v>
      </c>
      <c r="J6312" s="214">
        <v>90</v>
      </c>
      <c r="K6312" s="214">
        <v>90</v>
      </c>
      <c r="L6312" s="214">
        <v>55.1</v>
      </c>
      <c r="M6312" s="214">
        <v>2.2000000000000002</v>
      </c>
      <c r="N6312" s="214">
        <v>40</v>
      </c>
      <c r="O6312" s="214">
        <v>16.899999999999999</v>
      </c>
      <c r="P6312" s="214">
        <v>3.4</v>
      </c>
      <c r="Q6312" s="214">
        <v>22.5</v>
      </c>
      <c r="R6312" s="214">
        <v>24.7</v>
      </c>
      <c r="S6312" s="214">
        <v>24.7</v>
      </c>
      <c r="T6312" s="214">
        <v>2.2000000000000002</v>
      </c>
      <c r="U6312" s="214">
        <v>20</v>
      </c>
      <c r="V6312" s="214">
        <v>31400</v>
      </c>
      <c r="W6312" s="214">
        <v>59100</v>
      </c>
      <c r="X6312" s="214">
        <v>102100</v>
      </c>
    </row>
    <row r="6313" spans="1:24" x14ac:dyDescent="0.25">
      <c r="A6313" t="str">
        <f t="shared" si="99"/>
        <v>YAG3EULevel 7MaleMBAAll</v>
      </c>
      <c r="B6313" s="214" t="s">
        <v>251</v>
      </c>
      <c r="C6313" s="214" t="s">
        <v>37</v>
      </c>
      <c r="D6313" s="214">
        <v>3</v>
      </c>
      <c r="E6313" s="214" t="s">
        <v>122</v>
      </c>
      <c r="F6313" s="214" t="s">
        <v>253</v>
      </c>
      <c r="G6313" s="214" t="s">
        <v>22</v>
      </c>
      <c r="H6313" s="214" t="s">
        <v>41</v>
      </c>
      <c r="I6313" s="214" t="s">
        <v>20</v>
      </c>
      <c r="J6313" s="214">
        <v>250</v>
      </c>
      <c r="K6313" s="214">
        <v>225</v>
      </c>
      <c r="L6313" s="214">
        <v>61.7</v>
      </c>
      <c r="M6313" s="214">
        <v>8.8000000000000007</v>
      </c>
      <c r="N6313" s="214">
        <v>85</v>
      </c>
      <c r="O6313" s="214">
        <v>11.5</v>
      </c>
      <c r="P6313" s="214">
        <v>3.5</v>
      </c>
      <c r="Q6313" s="214">
        <v>22.9</v>
      </c>
      <c r="R6313" s="214">
        <v>22.9</v>
      </c>
      <c r="S6313" s="214">
        <v>23.3</v>
      </c>
      <c r="T6313" s="214">
        <v>0.4</v>
      </c>
      <c r="U6313" s="214">
        <v>50</v>
      </c>
      <c r="V6313" s="214">
        <v>48200</v>
      </c>
      <c r="W6313" s="214">
        <v>92000</v>
      </c>
      <c r="X6313" s="214">
        <v>135400</v>
      </c>
    </row>
    <row r="6314" spans="1:24" x14ac:dyDescent="0.25">
      <c r="A6314" t="str">
        <f t="shared" si="99"/>
        <v>YAG3EULevel 7FemaleMedia, journalism and communicationsAll</v>
      </c>
      <c r="B6314" s="214" t="s">
        <v>251</v>
      </c>
      <c r="C6314" s="214" t="s">
        <v>37</v>
      </c>
      <c r="D6314" s="214">
        <v>3</v>
      </c>
      <c r="E6314" s="214" t="s">
        <v>122</v>
      </c>
      <c r="F6314" s="214" t="s">
        <v>253</v>
      </c>
      <c r="G6314" s="214" t="s">
        <v>21</v>
      </c>
      <c r="H6314" s="214" t="s">
        <v>146</v>
      </c>
      <c r="I6314" s="214" t="s">
        <v>20</v>
      </c>
      <c r="J6314" s="214">
        <v>465</v>
      </c>
      <c r="K6314" s="214">
        <v>445</v>
      </c>
      <c r="L6314" s="214">
        <v>34.4</v>
      </c>
      <c r="M6314" s="214">
        <v>4</v>
      </c>
      <c r="N6314" s="214">
        <v>295</v>
      </c>
      <c r="O6314" s="214">
        <v>22.7</v>
      </c>
      <c r="P6314" s="214">
        <v>5.6</v>
      </c>
      <c r="Q6314" s="214">
        <v>34.200000000000003</v>
      </c>
      <c r="R6314" s="214">
        <v>35.9</v>
      </c>
      <c r="S6314" s="214">
        <v>37.299999999999997</v>
      </c>
      <c r="T6314" s="214">
        <v>3.1</v>
      </c>
      <c r="U6314" s="214">
        <v>145</v>
      </c>
      <c r="V6314" s="214">
        <v>21900</v>
      </c>
      <c r="W6314" s="214">
        <v>28500</v>
      </c>
      <c r="X6314" s="214">
        <v>35000</v>
      </c>
    </row>
    <row r="6315" spans="1:24" x14ac:dyDescent="0.25">
      <c r="A6315" t="str">
        <f t="shared" si="99"/>
        <v>YAG3EULevel 7MaleMedia, journalism and communicationsAll</v>
      </c>
      <c r="B6315" s="214" t="s">
        <v>251</v>
      </c>
      <c r="C6315" s="214" t="s">
        <v>37</v>
      </c>
      <c r="D6315" s="214">
        <v>3</v>
      </c>
      <c r="E6315" s="214" t="s">
        <v>122</v>
      </c>
      <c r="F6315" s="214" t="s">
        <v>253</v>
      </c>
      <c r="G6315" s="214" t="s">
        <v>22</v>
      </c>
      <c r="H6315" s="214" t="s">
        <v>146</v>
      </c>
      <c r="I6315" s="214" t="s">
        <v>20</v>
      </c>
      <c r="J6315" s="214">
        <v>165</v>
      </c>
      <c r="K6315" s="214">
        <v>160</v>
      </c>
      <c r="L6315" s="214">
        <v>37.200000000000003</v>
      </c>
      <c r="M6315" s="214">
        <v>5.4</v>
      </c>
      <c r="N6315" s="214">
        <v>100</v>
      </c>
      <c r="O6315" s="214">
        <v>21.8</v>
      </c>
      <c r="P6315" s="214">
        <v>1.9</v>
      </c>
      <c r="Q6315" s="214">
        <v>36</v>
      </c>
      <c r="R6315" s="214">
        <v>37</v>
      </c>
      <c r="S6315" s="214">
        <v>39.1</v>
      </c>
      <c r="T6315" s="214">
        <v>3.1</v>
      </c>
      <c r="U6315" s="214">
        <v>50</v>
      </c>
      <c r="V6315" s="214">
        <v>24800</v>
      </c>
      <c r="W6315" s="214">
        <v>33600</v>
      </c>
      <c r="X6315" s="214">
        <v>44900</v>
      </c>
    </row>
    <row r="6316" spans="1:24" x14ac:dyDescent="0.25">
      <c r="A6316" t="str">
        <f t="shared" si="99"/>
        <v>YAG3EULevel 7FemaleMedical sciencesAll</v>
      </c>
      <c r="B6316" s="214" t="s">
        <v>251</v>
      </c>
      <c r="C6316" s="214" t="s">
        <v>37</v>
      </c>
      <c r="D6316" s="214">
        <v>3</v>
      </c>
      <c r="E6316" s="214" t="s">
        <v>122</v>
      </c>
      <c r="F6316" s="214" t="s">
        <v>253</v>
      </c>
      <c r="G6316" s="214" t="s">
        <v>21</v>
      </c>
      <c r="H6316" s="214" t="s">
        <v>147</v>
      </c>
      <c r="I6316" s="214" t="s">
        <v>20</v>
      </c>
      <c r="J6316" s="214">
        <v>80</v>
      </c>
      <c r="K6316" s="214">
        <v>75</v>
      </c>
      <c r="L6316" s="214">
        <v>33.299999999999997</v>
      </c>
      <c r="M6316" s="214">
        <v>4.5</v>
      </c>
      <c r="N6316" s="214">
        <v>50</v>
      </c>
      <c r="O6316" s="214">
        <v>8.6</v>
      </c>
      <c r="P6316" s="214">
        <v>2.2000000000000002</v>
      </c>
      <c r="Q6316" s="214">
        <v>18.2</v>
      </c>
      <c r="R6316" s="214">
        <v>37.4</v>
      </c>
      <c r="S6316" s="214">
        <v>55.9</v>
      </c>
      <c r="T6316" s="214">
        <v>37.6</v>
      </c>
      <c r="U6316" s="214">
        <v>15</v>
      </c>
      <c r="V6316" s="214">
        <v>21900</v>
      </c>
      <c r="W6316" s="214">
        <v>28100</v>
      </c>
      <c r="X6316" s="214">
        <v>33200</v>
      </c>
    </row>
    <row r="6317" spans="1:24" x14ac:dyDescent="0.25">
      <c r="A6317" t="str">
        <f t="shared" si="99"/>
        <v>YAG3EULevel 7MaleMedical sciencesAll</v>
      </c>
      <c r="B6317" s="214" t="s">
        <v>251</v>
      </c>
      <c r="C6317" s="214" t="s">
        <v>37</v>
      </c>
      <c r="D6317" s="214">
        <v>3</v>
      </c>
      <c r="E6317" s="214" t="s">
        <v>122</v>
      </c>
      <c r="F6317" s="214" t="s">
        <v>253</v>
      </c>
      <c r="G6317" s="214" t="s">
        <v>22</v>
      </c>
      <c r="H6317" s="214" t="s">
        <v>147</v>
      </c>
      <c r="I6317" s="214" t="s">
        <v>20</v>
      </c>
      <c r="J6317" s="214">
        <v>30</v>
      </c>
      <c r="K6317" s="214">
        <v>30</v>
      </c>
      <c r="L6317" s="214">
        <v>56.9</v>
      </c>
      <c r="M6317" s="214">
        <v>6.3</v>
      </c>
      <c r="N6317" s="214">
        <v>15</v>
      </c>
      <c r="O6317" s="214">
        <v>6.7</v>
      </c>
      <c r="P6317" s="214">
        <v>2.2000000000000002</v>
      </c>
      <c r="Q6317" s="214">
        <v>12.9</v>
      </c>
      <c r="R6317" s="214">
        <v>29.7</v>
      </c>
      <c r="S6317" s="214">
        <v>34.1</v>
      </c>
      <c r="T6317" s="214">
        <v>21.2</v>
      </c>
      <c r="U6317" s="214" t="s">
        <v>140</v>
      </c>
      <c r="V6317" s="214" t="s">
        <v>140</v>
      </c>
      <c r="W6317" s="214" t="s">
        <v>140</v>
      </c>
      <c r="X6317" s="214" t="s">
        <v>140</v>
      </c>
    </row>
    <row r="6318" spans="1:24" x14ac:dyDescent="0.25">
      <c r="A6318" t="str">
        <f t="shared" si="99"/>
        <v>YAG3EULevel 7FemaleMedicine and dentistryAll</v>
      </c>
      <c r="B6318" s="214" t="s">
        <v>251</v>
      </c>
      <c r="C6318" s="214" t="s">
        <v>37</v>
      </c>
      <c r="D6318" s="214">
        <v>3</v>
      </c>
      <c r="E6318" s="214" t="s">
        <v>122</v>
      </c>
      <c r="F6318" s="214" t="s">
        <v>253</v>
      </c>
      <c r="G6318" s="214" t="s">
        <v>21</v>
      </c>
      <c r="H6318" s="214" t="s">
        <v>45</v>
      </c>
      <c r="I6318" s="214" t="s">
        <v>20</v>
      </c>
      <c r="J6318" s="214">
        <v>305</v>
      </c>
      <c r="K6318" s="214">
        <v>280</v>
      </c>
      <c r="L6318" s="214">
        <v>37.5</v>
      </c>
      <c r="M6318" s="214">
        <v>8.5</v>
      </c>
      <c r="N6318" s="214">
        <v>175</v>
      </c>
      <c r="O6318" s="214">
        <v>17.2</v>
      </c>
      <c r="P6318" s="214">
        <v>2.8</v>
      </c>
      <c r="Q6318" s="214">
        <v>15.5</v>
      </c>
      <c r="R6318" s="214">
        <v>33</v>
      </c>
      <c r="S6318" s="214">
        <v>42.4</v>
      </c>
      <c r="T6318" s="214">
        <v>27</v>
      </c>
      <c r="U6318" s="214">
        <v>40</v>
      </c>
      <c r="V6318" s="214">
        <v>24500</v>
      </c>
      <c r="W6318" s="214">
        <v>31800</v>
      </c>
      <c r="X6318" s="214">
        <v>39400</v>
      </c>
    </row>
    <row r="6319" spans="1:24" x14ac:dyDescent="0.25">
      <c r="A6319" t="str">
        <f t="shared" si="99"/>
        <v>YAG3EULevel 7MaleMedicine and dentistryAll</v>
      </c>
      <c r="B6319" s="214" t="s">
        <v>251</v>
      </c>
      <c r="C6319" s="214" t="s">
        <v>37</v>
      </c>
      <c r="D6319" s="214">
        <v>3</v>
      </c>
      <c r="E6319" s="214" t="s">
        <v>122</v>
      </c>
      <c r="F6319" s="214" t="s">
        <v>253</v>
      </c>
      <c r="G6319" s="214" t="s">
        <v>22</v>
      </c>
      <c r="H6319" s="214" t="s">
        <v>45</v>
      </c>
      <c r="I6319" s="214" t="s">
        <v>20</v>
      </c>
      <c r="J6319" s="214">
        <v>125</v>
      </c>
      <c r="K6319" s="214">
        <v>120</v>
      </c>
      <c r="L6319" s="214">
        <v>47.3</v>
      </c>
      <c r="M6319" s="214">
        <v>4</v>
      </c>
      <c r="N6319" s="214">
        <v>60</v>
      </c>
      <c r="O6319" s="214">
        <v>10.1</v>
      </c>
      <c r="P6319" s="214">
        <v>0</v>
      </c>
      <c r="Q6319" s="214">
        <v>17.3</v>
      </c>
      <c r="R6319" s="214">
        <v>32.9</v>
      </c>
      <c r="S6319" s="214">
        <v>42.6</v>
      </c>
      <c r="T6319" s="214">
        <v>25.3</v>
      </c>
      <c r="U6319" s="214">
        <v>20</v>
      </c>
      <c r="V6319" s="214">
        <v>28800</v>
      </c>
      <c r="W6319" s="214">
        <v>48200</v>
      </c>
      <c r="X6319" s="214">
        <v>55100</v>
      </c>
    </row>
    <row r="6320" spans="1:24" x14ac:dyDescent="0.25">
      <c r="A6320" t="str">
        <f t="shared" si="99"/>
        <v>YAG3EULevel 7FemaleNursing and midwiferyAll</v>
      </c>
      <c r="B6320" s="214" t="s">
        <v>251</v>
      </c>
      <c r="C6320" s="214" t="s">
        <v>37</v>
      </c>
      <c r="D6320" s="214">
        <v>3</v>
      </c>
      <c r="E6320" s="214" t="s">
        <v>122</v>
      </c>
      <c r="F6320" s="214" t="s">
        <v>253</v>
      </c>
      <c r="G6320" s="214" t="s">
        <v>21</v>
      </c>
      <c r="H6320" s="214" t="s">
        <v>148</v>
      </c>
      <c r="I6320" s="214" t="s">
        <v>20</v>
      </c>
      <c r="J6320" s="214">
        <v>45</v>
      </c>
      <c r="K6320" s="214">
        <v>40</v>
      </c>
      <c r="L6320" s="214">
        <v>31.7</v>
      </c>
      <c r="M6320" s="214">
        <v>4.7</v>
      </c>
      <c r="N6320" s="214">
        <v>30</v>
      </c>
      <c r="O6320" s="214">
        <v>14.6</v>
      </c>
      <c r="P6320" s="214">
        <v>4.9000000000000004</v>
      </c>
      <c r="Q6320" s="214">
        <v>41.5</v>
      </c>
      <c r="R6320" s="214">
        <v>46.3</v>
      </c>
      <c r="S6320" s="214">
        <v>48.8</v>
      </c>
      <c r="T6320" s="214">
        <v>7.3</v>
      </c>
      <c r="U6320" s="214">
        <v>15</v>
      </c>
      <c r="V6320" s="214">
        <v>17900</v>
      </c>
      <c r="W6320" s="214">
        <v>22300</v>
      </c>
      <c r="X6320" s="214">
        <v>41200</v>
      </c>
    </row>
    <row r="6321" spans="1:24" x14ac:dyDescent="0.25">
      <c r="A6321" t="str">
        <f t="shared" si="99"/>
        <v>YAG3EULevel 7MaleNursing and midwiferyAll</v>
      </c>
      <c r="B6321" s="214" t="s">
        <v>251</v>
      </c>
      <c r="C6321" s="214" t="s">
        <v>37</v>
      </c>
      <c r="D6321" s="214">
        <v>3</v>
      </c>
      <c r="E6321" s="214" t="s">
        <v>122</v>
      </c>
      <c r="F6321" s="214" t="s">
        <v>253</v>
      </c>
      <c r="G6321" s="214" t="s">
        <v>22</v>
      </c>
      <c r="H6321" s="214" t="s">
        <v>148</v>
      </c>
      <c r="I6321" s="214" t="s">
        <v>20</v>
      </c>
      <c r="J6321" s="214">
        <v>10</v>
      </c>
      <c r="K6321" s="214">
        <v>5</v>
      </c>
      <c r="L6321" s="214">
        <v>30.8</v>
      </c>
      <c r="M6321" s="214">
        <v>13.3</v>
      </c>
      <c r="N6321" s="214">
        <v>5</v>
      </c>
      <c r="O6321" s="214">
        <v>0</v>
      </c>
      <c r="P6321" s="214">
        <v>0</v>
      </c>
      <c r="Q6321" s="214">
        <v>30.8</v>
      </c>
      <c r="R6321" s="214">
        <v>53.8</v>
      </c>
      <c r="S6321" s="214">
        <v>69.2</v>
      </c>
      <c r="T6321" s="214">
        <v>38.5</v>
      </c>
      <c r="U6321" s="214" t="s">
        <v>140</v>
      </c>
      <c r="V6321" s="214" t="s">
        <v>140</v>
      </c>
      <c r="W6321" s="214" t="s">
        <v>140</v>
      </c>
      <c r="X6321" s="214" t="s">
        <v>140</v>
      </c>
    </row>
    <row r="6322" spans="1:24" x14ac:dyDescent="0.25">
      <c r="A6322" t="str">
        <f t="shared" si="99"/>
        <v>YAG3EULevel 7FemalePerforming artsAll</v>
      </c>
      <c r="B6322" s="214" t="s">
        <v>251</v>
      </c>
      <c r="C6322" s="214" t="s">
        <v>37</v>
      </c>
      <c r="D6322" s="214">
        <v>3</v>
      </c>
      <c r="E6322" s="214" t="s">
        <v>122</v>
      </c>
      <c r="F6322" s="214" t="s">
        <v>253</v>
      </c>
      <c r="G6322" s="214" t="s">
        <v>21</v>
      </c>
      <c r="H6322" s="214" t="s">
        <v>149</v>
      </c>
      <c r="I6322" s="214" t="s">
        <v>20</v>
      </c>
      <c r="J6322" s="214">
        <v>270</v>
      </c>
      <c r="K6322" s="214">
        <v>250</v>
      </c>
      <c r="L6322" s="214">
        <v>33</v>
      </c>
      <c r="M6322" s="214">
        <v>6.4</v>
      </c>
      <c r="N6322" s="214">
        <v>170</v>
      </c>
      <c r="O6322" s="214">
        <v>23.6</v>
      </c>
      <c r="P6322" s="214">
        <v>2.8</v>
      </c>
      <c r="Q6322" s="214">
        <v>34.299999999999997</v>
      </c>
      <c r="R6322" s="214">
        <v>38.200000000000003</v>
      </c>
      <c r="S6322" s="214">
        <v>40.6</v>
      </c>
      <c r="T6322" s="214">
        <v>6.4</v>
      </c>
      <c r="U6322" s="214">
        <v>65</v>
      </c>
      <c r="V6322" s="214">
        <v>10200</v>
      </c>
      <c r="W6322" s="214">
        <v>17200</v>
      </c>
      <c r="X6322" s="214">
        <v>29200</v>
      </c>
    </row>
    <row r="6323" spans="1:24" x14ac:dyDescent="0.25">
      <c r="A6323" t="str">
        <f t="shared" si="99"/>
        <v>YAG3EULevel 7MalePerforming artsAll</v>
      </c>
      <c r="B6323" s="214" t="s">
        <v>251</v>
      </c>
      <c r="C6323" s="214" t="s">
        <v>37</v>
      </c>
      <c r="D6323" s="214">
        <v>3</v>
      </c>
      <c r="E6323" s="214" t="s">
        <v>122</v>
      </c>
      <c r="F6323" s="214" t="s">
        <v>253</v>
      </c>
      <c r="G6323" s="214" t="s">
        <v>22</v>
      </c>
      <c r="H6323" s="214" t="s">
        <v>149</v>
      </c>
      <c r="I6323" s="214" t="s">
        <v>20</v>
      </c>
      <c r="J6323" s="214">
        <v>155</v>
      </c>
      <c r="K6323" s="214">
        <v>150</v>
      </c>
      <c r="L6323" s="214">
        <v>36.6</v>
      </c>
      <c r="M6323" s="214">
        <v>5.0999999999999996</v>
      </c>
      <c r="N6323" s="214">
        <v>95</v>
      </c>
      <c r="O6323" s="214">
        <v>15.9</v>
      </c>
      <c r="P6323" s="214">
        <v>4.0999999999999996</v>
      </c>
      <c r="Q6323" s="214">
        <v>35.299999999999997</v>
      </c>
      <c r="R6323" s="214">
        <v>38</v>
      </c>
      <c r="S6323" s="214">
        <v>43.4</v>
      </c>
      <c r="T6323" s="214">
        <v>8.1</v>
      </c>
      <c r="U6323" s="214">
        <v>45</v>
      </c>
      <c r="V6323" s="214">
        <v>10800</v>
      </c>
      <c r="W6323" s="214">
        <v>15000</v>
      </c>
      <c r="X6323" s="214">
        <v>21900</v>
      </c>
    </row>
    <row r="6324" spans="1:24" x14ac:dyDescent="0.25">
      <c r="A6324" t="str">
        <f t="shared" si="99"/>
        <v>YAG3EULevel 7FemalePGCEAll</v>
      </c>
      <c r="B6324" s="214" t="s">
        <v>251</v>
      </c>
      <c r="C6324" s="214" t="s">
        <v>37</v>
      </c>
      <c r="D6324" s="214">
        <v>3</v>
      </c>
      <c r="E6324" s="214" t="s">
        <v>122</v>
      </c>
      <c r="F6324" s="214" t="s">
        <v>253</v>
      </c>
      <c r="G6324" s="214" t="s">
        <v>21</v>
      </c>
      <c r="H6324" s="214" t="s">
        <v>38</v>
      </c>
      <c r="I6324" s="214" t="s">
        <v>20</v>
      </c>
      <c r="J6324" s="214">
        <v>250</v>
      </c>
      <c r="K6324" s="214">
        <v>210</v>
      </c>
      <c r="L6324" s="214">
        <v>16.100000000000001</v>
      </c>
      <c r="M6324" s="214">
        <v>15.9</v>
      </c>
      <c r="N6324" s="214">
        <v>175</v>
      </c>
      <c r="O6324" s="214">
        <v>22.7</v>
      </c>
      <c r="P6324" s="214">
        <v>7.1</v>
      </c>
      <c r="Q6324" s="214">
        <v>48.3</v>
      </c>
      <c r="R6324" s="214">
        <v>52.6</v>
      </c>
      <c r="S6324" s="214">
        <v>54</v>
      </c>
      <c r="T6324" s="214">
        <v>5.7</v>
      </c>
      <c r="U6324" s="214">
        <v>100</v>
      </c>
      <c r="V6324" s="214">
        <v>24800</v>
      </c>
      <c r="W6324" s="214">
        <v>27000</v>
      </c>
      <c r="X6324" s="214">
        <v>29600</v>
      </c>
    </row>
    <row r="6325" spans="1:24" x14ac:dyDescent="0.25">
      <c r="A6325" t="str">
        <f t="shared" si="99"/>
        <v>YAG3EULevel 7MalePGCEAll</v>
      </c>
      <c r="B6325" s="214" t="s">
        <v>251</v>
      </c>
      <c r="C6325" s="214" t="s">
        <v>37</v>
      </c>
      <c r="D6325" s="214">
        <v>3</v>
      </c>
      <c r="E6325" s="214" t="s">
        <v>122</v>
      </c>
      <c r="F6325" s="214" t="s">
        <v>253</v>
      </c>
      <c r="G6325" s="214" t="s">
        <v>22</v>
      </c>
      <c r="H6325" s="214" t="s">
        <v>38</v>
      </c>
      <c r="I6325" s="214" t="s">
        <v>20</v>
      </c>
      <c r="J6325" s="214">
        <v>80</v>
      </c>
      <c r="K6325" s="214">
        <v>70</v>
      </c>
      <c r="L6325" s="214">
        <v>17.399999999999999</v>
      </c>
      <c r="M6325" s="214">
        <v>11.5</v>
      </c>
      <c r="N6325" s="214">
        <v>55</v>
      </c>
      <c r="O6325" s="214">
        <v>21.7</v>
      </c>
      <c r="P6325" s="214">
        <v>8.6999999999999993</v>
      </c>
      <c r="Q6325" s="214">
        <v>44.9</v>
      </c>
      <c r="R6325" s="214">
        <v>47.8</v>
      </c>
      <c r="S6325" s="214">
        <v>52.2</v>
      </c>
      <c r="T6325" s="214">
        <v>7.2</v>
      </c>
      <c r="U6325" s="214">
        <v>30</v>
      </c>
      <c r="V6325" s="214">
        <v>23000</v>
      </c>
      <c r="W6325" s="214">
        <v>26300</v>
      </c>
      <c r="X6325" s="214">
        <v>29900</v>
      </c>
    </row>
    <row r="6326" spans="1:24" x14ac:dyDescent="0.25">
      <c r="A6326" t="str">
        <f t="shared" si="99"/>
        <v>YAG3EULevel 7FemalePharmacology, toxicology and pharmacyAll</v>
      </c>
      <c r="B6326" s="214" t="s">
        <v>251</v>
      </c>
      <c r="C6326" s="214" t="s">
        <v>37</v>
      </c>
      <c r="D6326" s="214">
        <v>3</v>
      </c>
      <c r="E6326" s="214" t="s">
        <v>122</v>
      </c>
      <c r="F6326" s="214" t="s">
        <v>253</v>
      </c>
      <c r="G6326" s="214" t="s">
        <v>21</v>
      </c>
      <c r="H6326" s="214" t="s">
        <v>48</v>
      </c>
      <c r="I6326" s="214" t="s">
        <v>20</v>
      </c>
      <c r="J6326" s="214">
        <v>70</v>
      </c>
      <c r="K6326" s="214">
        <v>70</v>
      </c>
      <c r="L6326" s="214">
        <v>53.9</v>
      </c>
      <c r="M6326" s="214">
        <v>2.9</v>
      </c>
      <c r="N6326" s="214">
        <v>30</v>
      </c>
      <c r="O6326" s="214">
        <v>6.6</v>
      </c>
      <c r="P6326" s="214">
        <v>1.5</v>
      </c>
      <c r="Q6326" s="214">
        <v>24.1</v>
      </c>
      <c r="R6326" s="214">
        <v>31.5</v>
      </c>
      <c r="S6326" s="214">
        <v>37.9</v>
      </c>
      <c r="T6326" s="214">
        <v>13.8</v>
      </c>
      <c r="U6326" s="214">
        <v>15</v>
      </c>
      <c r="V6326" s="214">
        <v>33200</v>
      </c>
      <c r="W6326" s="214">
        <v>36100</v>
      </c>
      <c r="X6326" s="214">
        <v>45600</v>
      </c>
    </row>
    <row r="6327" spans="1:24" x14ac:dyDescent="0.25">
      <c r="A6327" t="str">
        <f t="shared" si="99"/>
        <v>YAG3EULevel 7MalePharmacology, toxicology and pharmacyAll</v>
      </c>
      <c r="B6327" s="214" t="s">
        <v>251</v>
      </c>
      <c r="C6327" s="214" t="s">
        <v>37</v>
      </c>
      <c r="D6327" s="214">
        <v>3</v>
      </c>
      <c r="E6327" s="214" t="s">
        <v>122</v>
      </c>
      <c r="F6327" s="214" t="s">
        <v>253</v>
      </c>
      <c r="G6327" s="214" t="s">
        <v>22</v>
      </c>
      <c r="H6327" s="214" t="s">
        <v>48</v>
      </c>
      <c r="I6327" s="214" t="s">
        <v>20</v>
      </c>
      <c r="J6327" s="214">
        <v>30</v>
      </c>
      <c r="K6327" s="214">
        <v>30</v>
      </c>
      <c r="L6327" s="214">
        <v>34.1</v>
      </c>
      <c r="M6327" s="214">
        <v>0</v>
      </c>
      <c r="N6327" s="214">
        <v>20</v>
      </c>
      <c r="O6327" s="214">
        <v>8.6999999999999993</v>
      </c>
      <c r="P6327" s="214">
        <v>6.9</v>
      </c>
      <c r="Q6327" s="214">
        <v>31.2</v>
      </c>
      <c r="R6327" s="214">
        <v>46.8</v>
      </c>
      <c r="S6327" s="214">
        <v>50.3</v>
      </c>
      <c r="T6327" s="214">
        <v>19.100000000000001</v>
      </c>
      <c r="U6327" s="214" t="s">
        <v>140</v>
      </c>
      <c r="V6327" s="214" t="s">
        <v>140</v>
      </c>
      <c r="W6327" s="214" t="s">
        <v>140</v>
      </c>
      <c r="X6327" s="214" t="s">
        <v>140</v>
      </c>
    </row>
    <row r="6328" spans="1:24" x14ac:dyDescent="0.25">
      <c r="A6328" t="str">
        <f t="shared" si="99"/>
        <v>YAG3EULevel 7FemalePhilosophy and religious studiesAll</v>
      </c>
      <c r="B6328" s="214" t="s">
        <v>251</v>
      </c>
      <c r="C6328" s="214" t="s">
        <v>37</v>
      </c>
      <c r="D6328" s="214">
        <v>3</v>
      </c>
      <c r="E6328" s="214" t="s">
        <v>122</v>
      </c>
      <c r="F6328" s="214" t="s">
        <v>253</v>
      </c>
      <c r="G6328" s="214" t="s">
        <v>21</v>
      </c>
      <c r="H6328" s="214" t="s">
        <v>97</v>
      </c>
      <c r="I6328" s="214" t="s">
        <v>20</v>
      </c>
      <c r="J6328" s="214">
        <v>55</v>
      </c>
      <c r="K6328" s="214">
        <v>55</v>
      </c>
      <c r="L6328" s="214">
        <v>43.7</v>
      </c>
      <c r="M6328" s="214">
        <v>0</v>
      </c>
      <c r="N6328" s="214">
        <v>30</v>
      </c>
      <c r="O6328" s="214">
        <v>19.7</v>
      </c>
      <c r="P6328" s="214">
        <v>1.5</v>
      </c>
      <c r="Q6328" s="214">
        <v>9.1999999999999993</v>
      </c>
      <c r="R6328" s="214">
        <v>24</v>
      </c>
      <c r="S6328" s="214">
        <v>35.1</v>
      </c>
      <c r="T6328" s="214">
        <v>25.8</v>
      </c>
      <c r="U6328" s="214" t="s">
        <v>140</v>
      </c>
      <c r="V6328" s="214" t="s">
        <v>140</v>
      </c>
      <c r="W6328" s="214" t="s">
        <v>140</v>
      </c>
      <c r="X6328" s="214" t="s">
        <v>140</v>
      </c>
    </row>
    <row r="6329" spans="1:24" x14ac:dyDescent="0.25">
      <c r="A6329" t="str">
        <f t="shared" si="99"/>
        <v>YAG3EULevel 7MalePhilosophy and religious studiesAll</v>
      </c>
      <c r="B6329" s="214" t="s">
        <v>251</v>
      </c>
      <c r="C6329" s="214" t="s">
        <v>37</v>
      </c>
      <c r="D6329" s="214">
        <v>3</v>
      </c>
      <c r="E6329" s="214" t="s">
        <v>122</v>
      </c>
      <c r="F6329" s="214" t="s">
        <v>253</v>
      </c>
      <c r="G6329" s="214" t="s">
        <v>22</v>
      </c>
      <c r="H6329" s="214" t="s">
        <v>97</v>
      </c>
      <c r="I6329" s="214" t="s">
        <v>20</v>
      </c>
      <c r="J6329" s="214">
        <v>60</v>
      </c>
      <c r="K6329" s="214">
        <v>55</v>
      </c>
      <c r="L6329" s="214">
        <v>49.5</v>
      </c>
      <c r="M6329" s="214">
        <v>1.7</v>
      </c>
      <c r="N6329" s="214">
        <v>30</v>
      </c>
      <c r="O6329" s="214">
        <v>17.100000000000001</v>
      </c>
      <c r="P6329" s="214">
        <v>1.8</v>
      </c>
      <c r="Q6329" s="214">
        <v>3.5</v>
      </c>
      <c r="R6329" s="214">
        <v>15.9</v>
      </c>
      <c r="S6329" s="214">
        <v>31.6</v>
      </c>
      <c r="T6329" s="214">
        <v>28</v>
      </c>
      <c r="U6329" s="214" t="s">
        <v>140</v>
      </c>
      <c r="V6329" s="214" t="s">
        <v>140</v>
      </c>
      <c r="W6329" s="214" t="s">
        <v>140</v>
      </c>
      <c r="X6329" s="214" t="s">
        <v>140</v>
      </c>
    </row>
    <row r="6330" spans="1:24" x14ac:dyDescent="0.25">
      <c r="A6330" t="str">
        <f t="shared" si="99"/>
        <v>YAG3EULevel 7FemalePhysics and astronomyAll</v>
      </c>
      <c r="B6330" s="214" t="s">
        <v>251</v>
      </c>
      <c r="C6330" s="214" t="s">
        <v>37</v>
      </c>
      <c r="D6330" s="214">
        <v>3</v>
      </c>
      <c r="E6330" s="214" t="s">
        <v>122</v>
      </c>
      <c r="F6330" s="214" t="s">
        <v>253</v>
      </c>
      <c r="G6330" s="214" t="s">
        <v>21</v>
      </c>
      <c r="H6330" s="214" t="s">
        <v>61</v>
      </c>
      <c r="I6330" s="214" t="s">
        <v>20</v>
      </c>
      <c r="J6330" s="214">
        <v>25</v>
      </c>
      <c r="K6330" s="214">
        <v>25</v>
      </c>
      <c r="L6330" s="214">
        <v>32.6</v>
      </c>
      <c r="M6330" s="214">
        <v>7.8</v>
      </c>
      <c r="N6330" s="214">
        <v>15</v>
      </c>
      <c r="O6330" s="214">
        <v>10.5</v>
      </c>
      <c r="P6330" s="214">
        <v>0</v>
      </c>
      <c r="Q6330" s="214">
        <v>31.5</v>
      </c>
      <c r="R6330" s="214">
        <v>54.8</v>
      </c>
      <c r="S6330" s="214">
        <v>56.9</v>
      </c>
      <c r="T6330" s="214">
        <v>25.4</v>
      </c>
      <c r="U6330" s="214" t="s">
        <v>140</v>
      </c>
      <c r="V6330" s="214" t="s">
        <v>140</v>
      </c>
      <c r="W6330" s="214" t="s">
        <v>140</v>
      </c>
      <c r="X6330" s="214" t="s">
        <v>140</v>
      </c>
    </row>
    <row r="6331" spans="1:24" x14ac:dyDescent="0.25">
      <c r="A6331" t="str">
        <f t="shared" si="99"/>
        <v>YAG3EULevel 7MalePhysics and astronomyAll</v>
      </c>
      <c r="B6331" s="214" t="s">
        <v>251</v>
      </c>
      <c r="C6331" s="214" t="s">
        <v>37</v>
      </c>
      <c r="D6331" s="214">
        <v>3</v>
      </c>
      <c r="E6331" s="214" t="s">
        <v>122</v>
      </c>
      <c r="F6331" s="214" t="s">
        <v>253</v>
      </c>
      <c r="G6331" s="214" t="s">
        <v>22</v>
      </c>
      <c r="H6331" s="214" t="s">
        <v>61</v>
      </c>
      <c r="I6331" s="214" t="s">
        <v>20</v>
      </c>
      <c r="J6331" s="214">
        <v>65</v>
      </c>
      <c r="K6331" s="214">
        <v>60</v>
      </c>
      <c r="L6331" s="214">
        <v>52.8</v>
      </c>
      <c r="M6331" s="214">
        <v>6.8</v>
      </c>
      <c r="N6331" s="214">
        <v>30</v>
      </c>
      <c r="O6331" s="214">
        <v>11.4</v>
      </c>
      <c r="P6331" s="214">
        <v>4.9000000000000004</v>
      </c>
      <c r="Q6331" s="214">
        <v>8.1</v>
      </c>
      <c r="R6331" s="214">
        <v>21.1</v>
      </c>
      <c r="S6331" s="214">
        <v>30.9</v>
      </c>
      <c r="T6331" s="214">
        <v>22.8</v>
      </c>
      <c r="U6331" s="214" t="s">
        <v>140</v>
      </c>
      <c r="V6331" s="214" t="s">
        <v>140</v>
      </c>
      <c r="W6331" s="214" t="s">
        <v>140</v>
      </c>
      <c r="X6331" s="214" t="s">
        <v>140</v>
      </c>
    </row>
    <row r="6332" spans="1:24" x14ac:dyDescent="0.25">
      <c r="A6332" t="str">
        <f t="shared" ref="A6332:A6395" si="100">"YAG"&amp;D6332 &amp;E6332 &amp;F6332 &amp; G6332 &amp;H6332 &amp;I6332</f>
        <v>YAG3EULevel 7FemalePoliticsAll</v>
      </c>
      <c r="B6332" s="214" t="s">
        <v>251</v>
      </c>
      <c r="C6332" s="214" t="s">
        <v>37</v>
      </c>
      <c r="D6332" s="214">
        <v>3</v>
      </c>
      <c r="E6332" s="214" t="s">
        <v>122</v>
      </c>
      <c r="F6332" s="214" t="s">
        <v>253</v>
      </c>
      <c r="G6332" s="214" t="s">
        <v>21</v>
      </c>
      <c r="H6332" s="214" t="s">
        <v>81</v>
      </c>
      <c r="I6332" s="214" t="s">
        <v>20</v>
      </c>
      <c r="J6332" s="214">
        <v>525</v>
      </c>
      <c r="K6332" s="214">
        <v>505</v>
      </c>
      <c r="L6332" s="214">
        <v>45</v>
      </c>
      <c r="M6332" s="214">
        <v>3.7</v>
      </c>
      <c r="N6332" s="214">
        <v>280</v>
      </c>
      <c r="O6332" s="214">
        <v>23.2</v>
      </c>
      <c r="P6332" s="214">
        <v>3.1</v>
      </c>
      <c r="Q6332" s="214">
        <v>21.2</v>
      </c>
      <c r="R6332" s="214">
        <v>26.5</v>
      </c>
      <c r="S6332" s="214">
        <v>28.6</v>
      </c>
      <c r="T6332" s="214">
        <v>7.5</v>
      </c>
      <c r="U6332" s="214">
        <v>105</v>
      </c>
      <c r="V6332" s="214">
        <v>24800</v>
      </c>
      <c r="W6332" s="214">
        <v>31800</v>
      </c>
      <c r="X6332" s="214">
        <v>42300</v>
      </c>
    </row>
    <row r="6333" spans="1:24" x14ac:dyDescent="0.25">
      <c r="A6333" t="str">
        <f t="shared" si="100"/>
        <v>YAG3EULevel 7MalePoliticsAll</v>
      </c>
      <c r="B6333" s="214" t="s">
        <v>251</v>
      </c>
      <c r="C6333" s="214" t="s">
        <v>37</v>
      </c>
      <c r="D6333" s="214">
        <v>3</v>
      </c>
      <c r="E6333" s="214" t="s">
        <v>122</v>
      </c>
      <c r="F6333" s="214" t="s">
        <v>253</v>
      </c>
      <c r="G6333" s="214" t="s">
        <v>22</v>
      </c>
      <c r="H6333" s="214" t="s">
        <v>81</v>
      </c>
      <c r="I6333" s="214" t="s">
        <v>20</v>
      </c>
      <c r="J6333" s="214">
        <v>430</v>
      </c>
      <c r="K6333" s="214">
        <v>410</v>
      </c>
      <c r="L6333" s="214">
        <v>54.8</v>
      </c>
      <c r="M6333" s="214">
        <v>5.2</v>
      </c>
      <c r="N6333" s="214">
        <v>185</v>
      </c>
      <c r="O6333" s="214">
        <v>19.399999999999999</v>
      </c>
      <c r="P6333" s="214">
        <v>1.8</v>
      </c>
      <c r="Q6333" s="214">
        <v>14.7</v>
      </c>
      <c r="R6333" s="214">
        <v>19.5</v>
      </c>
      <c r="S6333" s="214">
        <v>24</v>
      </c>
      <c r="T6333" s="214">
        <v>9.3000000000000007</v>
      </c>
      <c r="U6333" s="214">
        <v>50</v>
      </c>
      <c r="V6333" s="214">
        <v>31000</v>
      </c>
      <c r="W6333" s="214">
        <v>41600</v>
      </c>
      <c r="X6333" s="214">
        <v>54800</v>
      </c>
    </row>
    <row r="6334" spans="1:24" x14ac:dyDescent="0.25">
      <c r="A6334" t="str">
        <f t="shared" si="100"/>
        <v>YAG3EULevel 7FemalePsychologyAll</v>
      </c>
      <c r="B6334" s="214" t="s">
        <v>251</v>
      </c>
      <c r="C6334" s="214" t="s">
        <v>37</v>
      </c>
      <c r="D6334" s="214">
        <v>3</v>
      </c>
      <c r="E6334" s="214" t="s">
        <v>122</v>
      </c>
      <c r="F6334" s="214" t="s">
        <v>253</v>
      </c>
      <c r="G6334" s="214" t="s">
        <v>21</v>
      </c>
      <c r="H6334" s="214" t="s">
        <v>55</v>
      </c>
      <c r="I6334" s="214" t="s">
        <v>20</v>
      </c>
      <c r="J6334" s="214">
        <v>415</v>
      </c>
      <c r="K6334" s="214">
        <v>395</v>
      </c>
      <c r="L6334" s="214">
        <v>35.700000000000003</v>
      </c>
      <c r="M6334" s="214">
        <v>4.7</v>
      </c>
      <c r="N6334" s="214">
        <v>255</v>
      </c>
      <c r="O6334" s="214">
        <v>15.2</v>
      </c>
      <c r="P6334" s="214">
        <v>2.7</v>
      </c>
      <c r="Q6334" s="214">
        <v>26.1</v>
      </c>
      <c r="R6334" s="214">
        <v>40.5</v>
      </c>
      <c r="S6334" s="214">
        <v>46.5</v>
      </c>
      <c r="T6334" s="214">
        <v>20.399999999999999</v>
      </c>
      <c r="U6334" s="214">
        <v>105</v>
      </c>
      <c r="V6334" s="214">
        <v>21200</v>
      </c>
      <c r="W6334" s="214">
        <v>28800</v>
      </c>
      <c r="X6334" s="214">
        <v>35800</v>
      </c>
    </row>
    <row r="6335" spans="1:24" x14ac:dyDescent="0.25">
      <c r="A6335" t="str">
        <f t="shared" si="100"/>
        <v>YAG3EULevel 7MalePsychologyAll</v>
      </c>
      <c r="B6335" s="214" t="s">
        <v>251</v>
      </c>
      <c r="C6335" s="214" t="s">
        <v>37</v>
      </c>
      <c r="D6335" s="214">
        <v>3</v>
      </c>
      <c r="E6335" s="214" t="s">
        <v>122</v>
      </c>
      <c r="F6335" s="214" t="s">
        <v>253</v>
      </c>
      <c r="G6335" s="214" t="s">
        <v>22</v>
      </c>
      <c r="H6335" s="214" t="s">
        <v>55</v>
      </c>
      <c r="I6335" s="214" t="s">
        <v>20</v>
      </c>
      <c r="J6335" s="214">
        <v>115</v>
      </c>
      <c r="K6335" s="214">
        <v>110</v>
      </c>
      <c r="L6335" s="214">
        <v>37.6</v>
      </c>
      <c r="M6335" s="214">
        <v>5.5</v>
      </c>
      <c r="N6335" s="214">
        <v>70</v>
      </c>
      <c r="O6335" s="214">
        <v>20</v>
      </c>
      <c r="P6335" s="214">
        <v>1.8</v>
      </c>
      <c r="Q6335" s="214">
        <v>16.399999999999999</v>
      </c>
      <c r="R6335" s="214">
        <v>36.4</v>
      </c>
      <c r="S6335" s="214">
        <v>40.5</v>
      </c>
      <c r="T6335" s="214">
        <v>24.1</v>
      </c>
      <c r="U6335" s="214">
        <v>15</v>
      </c>
      <c r="V6335" s="214">
        <v>20800</v>
      </c>
      <c r="W6335" s="214">
        <v>25900</v>
      </c>
      <c r="X6335" s="214">
        <v>34300</v>
      </c>
    </row>
    <row r="6336" spans="1:24" x14ac:dyDescent="0.25">
      <c r="A6336" t="str">
        <f t="shared" si="100"/>
        <v>YAG3EULevel 7FemaleSociology, social policy and anthropologyAll</v>
      </c>
      <c r="B6336" s="214" t="s">
        <v>251</v>
      </c>
      <c r="C6336" s="214" t="s">
        <v>37</v>
      </c>
      <c r="D6336" s="214">
        <v>3</v>
      </c>
      <c r="E6336" s="214" t="s">
        <v>122</v>
      </c>
      <c r="F6336" s="214" t="s">
        <v>253</v>
      </c>
      <c r="G6336" s="214" t="s">
        <v>21</v>
      </c>
      <c r="H6336" s="214" t="s">
        <v>77</v>
      </c>
      <c r="I6336" s="214" t="s">
        <v>20</v>
      </c>
      <c r="J6336" s="214">
        <v>450</v>
      </c>
      <c r="K6336" s="214">
        <v>420</v>
      </c>
      <c r="L6336" s="214">
        <v>41.6</v>
      </c>
      <c r="M6336" s="214">
        <v>7</v>
      </c>
      <c r="N6336" s="214">
        <v>245</v>
      </c>
      <c r="O6336" s="214">
        <v>22.3</v>
      </c>
      <c r="P6336" s="214">
        <v>3.4</v>
      </c>
      <c r="Q6336" s="214">
        <v>20.9</v>
      </c>
      <c r="R6336" s="214">
        <v>27</v>
      </c>
      <c r="S6336" s="214">
        <v>32.6</v>
      </c>
      <c r="T6336" s="214">
        <v>11.7</v>
      </c>
      <c r="U6336" s="214">
        <v>85</v>
      </c>
      <c r="V6336" s="214">
        <v>22300</v>
      </c>
      <c r="W6336" s="214">
        <v>28800</v>
      </c>
      <c r="X6336" s="214">
        <v>38000</v>
      </c>
    </row>
    <row r="6337" spans="1:24" x14ac:dyDescent="0.25">
      <c r="A6337" t="str">
        <f t="shared" si="100"/>
        <v>YAG3EULevel 7MaleSociology, social policy and anthropologyAll</v>
      </c>
      <c r="B6337" s="214" t="s">
        <v>251</v>
      </c>
      <c r="C6337" s="214" t="s">
        <v>37</v>
      </c>
      <c r="D6337" s="214">
        <v>3</v>
      </c>
      <c r="E6337" s="214" t="s">
        <v>122</v>
      </c>
      <c r="F6337" s="214" t="s">
        <v>253</v>
      </c>
      <c r="G6337" s="214" t="s">
        <v>22</v>
      </c>
      <c r="H6337" s="214" t="s">
        <v>77</v>
      </c>
      <c r="I6337" s="214" t="s">
        <v>20</v>
      </c>
      <c r="J6337" s="214">
        <v>215</v>
      </c>
      <c r="K6337" s="214">
        <v>200</v>
      </c>
      <c r="L6337" s="214">
        <v>47.4</v>
      </c>
      <c r="M6337" s="214">
        <v>5.2</v>
      </c>
      <c r="N6337" s="214">
        <v>105</v>
      </c>
      <c r="O6337" s="214">
        <v>14.6</v>
      </c>
      <c r="P6337" s="214">
        <v>3.2</v>
      </c>
      <c r="Q6337" s="214">
        <v>18.100000000000001</v>
      </c>
      <c r="R6337" s="214">
        <v>28.7</v>
      </c>
      <c r="S6337" s="214">
        <v>34.700000000000003</v>
      </c>
      <c r="T6337" s="214">
        <v>16.600000000000001</v>
      </c>
      <c r="U6337" s="214">
        <v>35</v>
      </c>
      <c r="V6337" s="214">
        <v>25900</v>
      </c>
      <c r="W6337" s="214">
        <v>40200</v>
      </c>
      <c r="X6337" s="214">
        <v>48500</v>
      </c>
    </row>
    <row r="6338" spans="1:24" x14ac:dyDescent="0.25">
      <c r="A6338" t="str">
        <f t="shared" si="100"/>
        <v>YAG3EULevel 7FemaleSport and exercise sciencesAll</v>
      </c>
      <c r="B6338" s="214" t="s">
        <v>251</v>
      </c>
      <c r="C6338" s="214" t="s">
        <v>37</v>
      </c>
      <c r="D6338" s="214">
        <v>3</v>
      </c>
      <c r="E6338" s="214" t="s">
        <v>122</v>
      </c>
      <c r="F6338" s="214" t="s">
        <v>253</v>
      </c>
      <c r="G6338" s="214" t="s">
        <v>21</v>
      </c>
      <c r="H6338" s="214" t="s">
        <v>53</v>
      </c>
      <c r="I6338" s="214" t="s">
        <v>20</v>
      </c>
      <c r="J6338" s="214">
        <v>40</v>
      </c>
      <c r="K6338" s="214">
        <v>40</v>
      </c>
      <c r="L6338" s="214">
        <v>40.200000000000003</v>
      </c>
      <c r="M6338" s="214">
        <v>2.5</v>
      </c>
      <c r="N6338" s="214">
        <v>25</v>
      </c>
      <c r="O6338" s="214">
        <v>12.7</v>
      </c>
      <c r="P6338" s="214">
        <v>2.5</v>
      </c>
      <c r="Q6338" s="214">
        <v>17.8</v>
      </c>
      <c r="R6338" s="214">
        <v>44.5</v>
      </c>
      <c r="S6338" s="214">
        <v>44.5</v>
      </c>
      <c r="T6338" s="214">
        <v>26.7</v>
      </c>
      <c r="U6338" s="214" t="s">
        <v>140</v>
      </c>
      <c r="V6338" s="214" t="s">
        <v>140</v>
      </c>
      <c r="W6338" s="214" t="s">
        <v>140</v>
      </c>
      <c r="X6338" s="214" t="s">
        <v>140</v>
      </c>
    </row>
    <row r="6339" spans="1:24" x14ac:dyDescent="0.25">
      <c r="A6339" t="str">
        <f t="shared" si="100"/>
        <v>YAG3EULevel 7MaleSport and exercise sciencesAll</v>
      </c>
      <c r="B6339" s="214" t="s">
        <v>251</v>
      </c>
      <c r="C6339" s="214" t="s">
        <v>37</v>
      </c>
      <c r="D6339" s="214">
        <v>3</v>
      </c>
      <c r="E6339" s="214" t="s">
        <v>122</v>
      </c>
      <c r="F6339" s="214" t="s">
        <v>253</v>
      </c>
      <c r="G6339" s="214" t="s">
        <v>22</v>
      </c>
      <c r="H6339" s="214" t="s">
        <v>53</v>
      </c>
      <c r="I6339" s="214" t="s">
        <v>20</v>
      </c>
      <c r="J6339" s="214">
        <v>65</v>
      </c>
      <c r="K6339" s="214">
        <v>65</v>
      </c>
      <c r="L6339" s="214">
        <v>46.5</v>
      </c>
      <c r="M6339" s="214">
        <v>1.5</v>
      </c>
      <c r="N6339" s="214">
        <v>35</v>
      </c>
      <c r="O6339" s="214">
        <v>24.7</v>
      </c>
      <c r="P6339" s="214">
        <v>3</v>
      </c>
      <c r="Q6339" s="214">
        <v>12.1</v>
      </c>
      <c r="R6339" s="214">
        <v>21.2</v>
      </c>
      <c r="S6339" s="214">
        <v>25.7</v>
      </c>
      <c r="T6339" s="214">
        <v>13.6</v>
      </c>
      <c r="U6339" s="214" t="s">
        <v>140</v>
      </c>
      <c r="V6339" s="214" t="s">
        <v>140</v>
      </c>
      <c r="W6339" s="214" t="s">
        <v>140</v>
      </c>
      <c r="X6339" s="214" t="s">
        <v>140</v>
      </c>
    </row>
    <row r="6340" spans="1:24" x14ac:dyDescent="0.25">
      <c r="A6340" t="str">
        <f t="shared" si="100"/>
        <v>YAG3EULevel 7FemaleVeterinary sciencesAll</v>
      </c>
      <c r="B6340" s="214" t="s">
        <v>251</v>
      </c>
      <c r="C6340" s="214" t="s">
        <v>37</v>
      </c>
      <c r="D6340" s="214">
        <v>3</v>
      </c>
      <c r="E6340" s="214" t="s">
        <v>122</v>
      </c>
      <c r="F6340" s="214" t="s">
        <v>253</v>
      </c>
      <c r="G6340" s="214" t="s">
        <v>21</v>
      </c>
      <c r="H6340" s="214" t="s">
        <v>57</v>
      </c>
      <c r="I6340" s="214" t="s">
        <v>20</v>
      </c>
      <c r="J6340" s="214">
        <v>15</v>
      </c>
      <c r="K6340" s="214">
        <v>15</v>
      </c>
      <c r="L6340" s="214">
        <v>64.7</v>
      </c>
      <c r="M6340" s="214">
        <v>0</v>
      </c>
      <c r="N6340" s="214">
        <v>5</v>
      </c>
      <c r="O6340" s="214">
        <v>5.9</v>
      </c>
      <c r="P6340" s="214">
        <v>0</v>
      </c>
      <c r="Q6340" s="214">
        <v>17.600000000000001</v>
      </c>
      <c r="R6340" s="214">
        <v>23.5</v>
      </c>
      <c r="S6340" s="214">
        <v>29.4</v>
      </c>
      <c r="T6340" s="214">
        <v>11.8</v>
      </c>
      <c r="U6340" s="214" t="s">
        <v>140</v>
      </c>
      <c r="V6340" s="214" t="s">
        <v>140</v>
      </c>
      <c r="W6340" s="214" t="s">
        <v>140</v>
      </c>
      <c r="X6340" s="214" t="s">
        <v>140</v>
      </c>
    </row>
    <row r="6341" spans="1:24" x14ac:dyDescent="0.25">
      <c r="A6341" t="str">
        <f t="shared" si="100"/>
        <v>YAG3EULevel 7MaleVeterinary sciencesAll</v>
      </c>
      <c r="B6341" s="214" t="s">
        <v>251</v>
      </c>
      <c r="C6341" s="214" t="s">
        <v>37</v>
      </c>
      <c r="D6341" s="214">
        <v>3</v>
      </c>
      <c r="E6341" s="214" t="s">
        <v>122</v>
      </c>
      <c r="F6341" s="214" t="s">
        <v>253</v>
      </c>
      <c r="G6341" s="214" t="s">
        <v>22</v>
      </c>
      <c r="H6341" s="214" t="s">
        <v>57</v>
      </c>
      <c r="I6341" s="214" t="s">
        <v>20</v>
      </c>
      <c r="J6341" s="214">
        <v>5</v>
      </c>
      <c r="K6341" s="214">
        <v>5</v>
      </c>
      <c r="L6341" s="214">
        <v>50</v>
      </c>
      <c r="M6341" s="214">
        <v>20</v>
      </c>
      <c r="N6341" s="214">
        <v>0</v>
      </c>
      <c r="O6341" s="214">
        <v>0</v>
      </c>
      <c r="P6341" s="214">
        <v>25</v>
      </c>
      <c r="Q6341" s="214">
        <v>25</v>
      </c>
      <c r="R6341" s="214">
        <v>25</v>
      </c>
      <c r="S6341" s="214">
        <v>25</v>
      </c>
      <c r="T6341" s="214">
        <v>0</v>
      </c>
      <c r="U6341" s="214" t="s">
        <v>140</v>
      </c>
      <c r="V6341" s="214" t="s">
        <v>140</v>
      </c>
      <c r="W6341" s="214" t="s">
        <v>140</v>
      </c>
      <c r="X6341" s="214" t="s">
        <v>140</v>
      </c>
    </row>
    <row r="6342" spans="1:24" x14ac:dyDescent="0.25">
      <c r="A6342" t="str">
        <f t="shared" si="100"/>
        <v>YAG3EULevel 8FemaleAgriculture, food and related studiesAll</v>
      </c>
      <c r="B6342" s="214" t="s">
        <v>251</v>
      </c>
      <c r="C6342" s="214" t="s">
        <v>37</v>
      </c>
      <c r="D6342" s="214">
        <v>3</v>
      </c>
      <c r="E6342" s="214" t="s">
        <v>122</v>
      </c>
      <c r="F6342" s="214" t="s">
        <v>248</v>
      </c>
      <c r="G6342" s="214" t="s">
        <v>21</v>
      </c>
      <c r="H6342" s="214" t="s">
        <v>59</v>
      </c>
      <c r="I6342" s="214" t="s">
        <v>20</v>
      </c>
      <c r="J6342" s="214">
        <v>10</v>
      </c>
      <c r="K6342" s="214">
        <v>10</v>
      </c>
      <c r="L6342" s="214">
        <v>15.8</v>
      </c>
      <c r="M6342" s="214">
        <v>0</v>
      </c>
      <c r="N6342" s="214">
        <v>10</v>
      </c>
      <c r="O6342" s="214">
        <v>42.1</v>
      </c>
      <c r="P6342" s="214">
        <v>0</v>
      </c>
      <c r="Q6342" s="214">
        <v>31.6</v>
      </c>
      <c r="R6342" s="214">
        <v>42.1</v>
      </c>
      <c r="S6342" s="214">
        <v>42.1</v>
      </c>
      <c r="T6342" s="214">
        <v>10.5</v>
      </c>
      <c r="U6342" s="214" t="s">
        <v>140</v>
      </c>
      <c r="V6342" s="214" t="s">
        <v>140</v>
      </c>
      <c r="W6342" s="214" t="s">
        <v>140</v>
      </c>
      <c r="X6342" s="214" t="s">
        <v>140</v>
      </c>
    </row>
    <row r="6343" spans="1:24" x14ac:dyDescent="0.25">
      <c r="A6343" t="str">
        <f t="shared" si="100"/>
        <v>YAG3EULevel 8MaleAgriculture, food and related studiesAll</v>
      </c>
      <c r="B6343" s="214" t="s">
        <v>251</v>
      </c>
      <c r="C6343" s="214" t="s">
        <v>37</v>
      </c>
      <c r="D6343" s="214">
        <v>3</v>
      </c>
      <c r="E6343" s="214" t="s">
        <v>122</v>
      </c>
      <c r="F6343" s="214" t="s">
        <v>248</v>
      </c>
      <c r="G6343" s="214" t="s">
        <v>22</v>
      </c>
      <c r="H6343" s="214" t="s">
        <v>59</v>
      </c>
      <c r="I6343" s="214" t="s">
        <v>20</v>
      </c>
      <c r="J6343" s="214">
        <v>5</v>
      </c>
      <c r="K6343" s="214">
        <v>5</v>
      </c>
      <c r="L6343" s="214">
        <v>0</v>
      </c>
      <c r="M6343" s="214">
        <v>0</v>
      </c>
      <c r="N6343" s="214">
        <v>5</v>
      </c>
      <c r="O6343" s="214">
        <v>100</v>
      </c>
      <c r="P6343" s="214">
        <v>0</v>
      </c>
      <c r="Q6343" s="214">
        <v>0</v>
      </c>
      <c r="R6343" s="214">
        <v>0</v>
      </c>
      <c r="S6343" s="214">
        <v>0</v>
      </c>
      <c r="T6343" s="214">
        <v>0</v>
      </c>
      <c r="U6343" s="214" t="s">
        <v>136</v>
      </c>
      <c r="V6343" s="214" t="s">
        <v>136</v>
      </c>
      <c r="W6343" s="214" t="s">
        <v>136</v>
      </c>
      <c r="X6343" s="214" t="s">
        <v>136</v>
      </c>
    </row>
    <row r="6344" spans="1:24" x14ac:dyDescent="0.25">
      <c r="A6344" t="str">
        <f t="shared" si="100"/>
        <v>YAG3EULevel 8FemaleAllied healthAll</v>
      </c>
      <c r="B6344" s="214" t="s">
        <v>251</v>
      </c>
      <c r="C6344" s="214" t="s">
        <v>37</v>
      </c>
      <c r="D6344" s="214">
        <v>3</v>
      </c>
      <c r="E6344" s="214" t="s">
        <v>122</v>
      </c>
      <c r="F6344" s="214" t="s">
        <v>248</v>
      </c>
      <c r="G6344" s="214" t="s">
        <v>21</v>
      </c>
      <c r="H6344" s="214" t="s">
        <v>142</v>
      </c>
      <c r="I6344" s="214" t="s">
        <v>20</v>
      </c>
      <c r="J6344" s="214">
        <v>20</v>
      </c>
      <c r="K6344" s="214">
        <v>20</v>
      </c>
      <c r="L6344" s="214">
        <v>25.5</v>
      </c>
      <c r="M6344" s="214">
        <v>9.8000000000000007</v>
      </c>
      <c r="N6344" s="214">
        <v>15</v>
      </c>
      <c r="O6344" s="214">
        <v>38.200000000000003</v>
      </c>
      <c r="P6344" s="214">
        <v>0</v>
      </c>
      <c r="Q6344" s="214">
        <v>30.9</v>
      </c>
      <c r="R6344" s="214">
        <v>36.4</v>
      </c>
      <c r="S6344" s="214">
        <v>36.4</v>
      </c>
      <c r="T6344" s="214">
        <v>5.5</v>
      </c>
      <c r="U6344" s="214" t="s">
        <v>140</v>
      </c>
      <c r="V6344" s="214" t="s">
        <v>140</v>
      </c>
      <c r="W6344" s="214" t="s">
        <v>140</v>
      </c>
      <c r="X6344" s="214" t="s">
        <v>140</v>
      </c>
    </row>
    <row r="6345" spans="1:24" x14ac:dyDescent="0.25">
      <c r="A6345" t="str">
        <f t="shared" si="100"/>
        <v>YAG3EULevel 8MaleAllied healthAll</v>
      </c>
      <c r="B6345" s="214" t="s">
        <v>251</v>
      </c>
      <c r="C6345" s="214" t="s">
        <v>37</v>
      </c>
      <c r="D6345" s="214">
        <v>3</v>
      </c>
      <c r="E6345" s="214" t="s">
        <v>122</v>
      </c>
      <c r="F6345" s="214" t="s">
        <v>248</v>
      </c>
      <c r="G6345" s="214" t="s">
        <v>22</v>
      </c>
      <c r="H6345" s="214" t="s">
        <v>142</v>
      </c>
      <c r="I6345" s="214" t="s">
        <v>20</v>
      </c>
      <c r="J6345" s="214">
        <v>5</v>
      </c>
      <c r="K6345" s="214">
        <v>5</v>
      </c>
      <c r="L6345" s="214">
        <v>11.5</v>
      </c>
      <c r="M6345" s="214">
        <v>18.7</v>
      </c>
      <c r="N6345" s="214">
        <v>5</v>
      </c>
      <c r="O6345" s="214">
        <v>69.099999999999994</v>
      </c>
      <c r="P6345" s="214">
        <v>0</v>
      </c>
      <c r="Q6345" s="214">
        <v>19.399999999999999</v>
      </c>
      <c r="R6345" s="214">
        <v>19.399999999999999</v>
      </c>
      <c r="S6345" s="214">
        <v>19.399999999999999</v>
      </c>
      <c r="T6345" s="214">
        <v>0</v>
      </c>
      <c r="U6345" s="214" t="s">
        <v>140</v>
      </c>
      <c r="V6345" s="214" t="s">
        <v>140</v>
      </c>
      <c r="W6345" s="214" t="s">
        <v>140</v>
      </c>
      <c r="X6345" s="214" t="s">
        <v>140</v>
      </c>
    </row>
    <row r="6346" spans="1:24" x14ac:dyDescent="0.25">
      <c r="A6346" t="str">
        <f t="shared" si="100"/>
        <v>YAG3EULevel 8FemaleArchitecture, building and planningAll</v>
      </c>
      <c r="B6346" s="214" t="s">
        <v>251</v>
      </c>
      <c r="C6346" s="214" t="s">
        <v>37</v>
      </c>
      <c r="D6346" s="214">
        <v>3</v>
      </c>
      <c r="E6346" s="214" t="s">
        <v>122</v>
      </c>
      <c r="F6346" s="214" t="s">
        <v>248</v>
      </c>
      <c r="G6346" s="214" t="s">
        <v>21</v>
      </c>
      <c r="H6346" s="214" t="s">
        <v>74</v>
      </c>
      <c r="I6346" s="214" t="s">
        <v>20</v>
      </c>
      <c r="J6346" s="214">
        <v>15</v>
      </c>
      <c r="K6346" s="214">
        <v>15</v>
      </c>
      <c r="L6346" s="214">
        <v>42.3</v>
      </c>
      <c r="M6346" s="214">
        <v>0</v>
      </c>
      <c r="N6346" s="214">
        <v>10</v>
      </c>
      <c r="O6346" s="214">
        <v>18.8</v>
      </c>
      <c r="P6346" s="214">
        <v>0</v>
      </c>
      <c r="Q6346" s="214">
        <v>24.7</v>
      </c>
      <c r="R6346" s="214">
        <v>31.8</v>
      </c>
      <c r="S6346" s="214">
        <v>38.799999999999997</v>
      </c>
      <c r="T6346" s="214">
        <v>14.1</v>
      </c>
      <c r="U6346" s="214" t="s">
        <v>140</v>
      </c>
      <c r="V6346" s="214" t="s">
        <v>140</v>
      </c>
      <c r="W6346" s="214" t="s">
        <v>140</v>
      </c>
      <c r="X6346" s="214" t="s">
        <v>140</v>
      </c>
    </row>
    <row r="6347" spans="1:24" x14ac:dyDescent="0.25">
      <c r="A6347" t="str">
        <f t="shared" si="100"/>
        <v>YAG3EULevel 8MaleArchitecture, building and planningAll</v>
      </c>
      <c r="B6347" s="214" t="s">
        <v>251</v>
      </c>
      <c r="C6347" s="214" t="s">
        <v>37</v>
      </c>
      <c r="D6347" s="214">
        <v>3</v>
      </c>
      <c r="E6347" s="214" t="s">
        <v>122</v>
      </c>
      <c r="F6347" s="214" t="s">
        <v>248</v>
      </c>
      <c r="G6347" s="214" t="s">
        <v>22</v>
      </c>
      <c r="H6347" s="214" t="s">
        <v>74</v>
      </c>
      <c r="I6347" s="214" t="s">
        <v>20</v>
      </c>
      <c r="J6347" s="214">
        <v>10</v>
      </c>
      <c r="K6347" s="214">
        <v>10</v>
      </c>
      <c r="L6347" s="214">
        <v>41.9</v>
      </c>
      <c r="M6347" s="214">
        <v>4</v>
      </c>
      <c r="N6347" s="214">
        <v>5</v>
      </c>
      <c r="O6347" s="214">
        <v>16.8</v>
      </c>
      <c r="P6347" s="214">
        <v>0</v>
      </c>
      <c r="Q6347" s="214">
        <v>41.3</v>
      </c>
      <c r="R6347" s="214">
        <v>41.3</v>
      </c>
      <c r="S6347" s="214">
        <v>41.3</v>
      </c>
      <c r="T6347" s="214">
        <v>0</v>
      </c>
      <c r="U6347" s="214" t="s">
        <v>140</v>
      </c>
      <c r="V6347" s="214" t="s">
        <v>140</v>
      </c>
      <c r="W6347" s="214" t="s">
        <v>140</v>
      </c>
      <c r="X6347" s="214" t="s">
        <v>140</v>
      </c>
    </row>
    <row r="6348" spans="1:24" x14ac:dyDescent="0.25">
      <c r="A6348" t="str">
        <f t="shared" si="100"/>
        <v>YAG3EULevel 8FemaleBiosciencesAll</v>
      </c>
      <c r="B6348" s="214" t="s">
        <v>251</v>
      </c>
      <c r="C6348" s="214" t="s">
        <v>37</v>
      </c>
      <c r="D6348" s="214">
        <v>3</v>
      </c>
      <c r="E6348" s="214" t="s">
        <v>122</v>
      </c>
      <c r="F6348" s="214" t="s">
        <v>248</v>
      </c>
      <c r="G6348" s="214" t="s">
        <v>21</v>
      </c>
      <c r="H6348" s="214" t="s">
        <v>51</v>
      </c>
      <c r="I6348" s="214" t="s">
        <v>20</v>
      </c>
      <c r="J6348" s="214">
        <v>120</v>
      </c>
      <c r="K6348" s="214">
        <v>110</v>
      </c>
      <c r="L6348" s="214">
        <v>19.100000000000001</v>
      </c>
      <c r="M6348" s="214">
        <v>8</v>
      </c>
      <c r="N6348" s="214">
        <v>90</v>
      </c>
      <c r="O6348" s="214">
        <v>23.7</v>
      </c>
      <c r="P6348" s="214">
        <v>4.9000000000000004</v>
      </c>
      <c r="Q6348" s="214">
        <v>51.4</v>
      </c>
      <c r="R6348" s="214">
        <v>51.4</v>
      </c>
      <c r="S6348" s="214">
        <v>52.3</v>
      </c>
      <c r="T6348" s="214">
        <v>0.9</v>
      </c>
      <c r="U6348" s="214">
        <v>55</v>
      </c>
      <c r="V6348" s="214">
        <v>29600</v>
      </c>
      <c r="W6348" s="214">
        <v>35000</v>
      </c>
      <c r="X6348" s="214">
        <v>39800</v>
      </c>
    </row>
    <row r="6349" spans="1:24" x14ac:dyDescent="0.25">
      <c r="A6349" t="str">
        <f t="shared" si="100"/>
        <v>YAG3EULevel 8MaleBiosciencesAll</v>
      </c>
      <c r="B6349" s="214" t="s">
        <v>251</v>
      </c>
      <c r="C6349" s="214" t="s">
        <v>37</v>
      </c>
      <c r="D6349" s="214">
        <v>3</v>
      </c>
      <c r="E6349" s="214" t="s">
        <v>122</v>
      </c>
      <c r="F6349" s="214" t="s">
        <v>248</v>
      </c>
      <c r="G6349" s="214" t="s">
        <v>22</v>
      </c>
      <c r="H6349" s="214" t="s">
        <v>51</v>
      </c>
      <c r="I6349" s="214" t="s">
        <v>20</v>
      </c>
      <c r="J6349" s="214">
        <v>75</v>
      </c>
      <c r="K6349" s="214">
        <v>65</v>
      </c>
      <c r="L6349" s="214">
        <v>26.3</v>
      </c>
      <c r="M6349" s="214">
        <v>11.8</v>
      </c>
      <c r="N6349" s="214">
        <v>50</v>
      </c>
      <c r="O6349" s="214">
        <v>19.100000000000001</v>
      </c>
      <c r="P6349" s="214">
        <v>7.2</v>
      </c>
      <c r="Q6349" s="214">
        <v>46.9</v>
      </c>
      <c r="R6349" s="214">
        <v>47.4</v>
      </c>
      <c r="S6349" s="214">
        <v>47.4</v>
      </c>
      <c r="T6349" s="214">
        <v>0.5</v>
      </c>
      <c r="U6349" s="214">
        <v>30</v>
      </c>
      <c r="V6349" s="214">
        <v>29900</v>
      </c>
      <c r="W6349" s="214">
        <v>34300</v>
      </c>
      <c r="X6349" s="214">
        <v>39800</v>
      </c>
    </row>
    <row r="6350" spans="1:24" x14ac:dyDescent="0.25">
      <c r="A6350" t="str">
        <f t="shared" si="100"/>
        <v>YAG3EULevel 8FemaleBusiness and managementAll</v>
      </c>
      <c r="B6350" s="214" t="s">
        <v>251</v>
      </c>
      <c r="C6350" s="214" t="s">
        <v>37</v>
      </c>
      <c r="D6350" s="214">
        <v>3</v>
      </c>
      <c r="E6350" s="214" t="s">
        <v>122</v>
      </c>
      <c r="F6350" s="214" t="s">
        <v>248</v>
      </c>
      <c r="G6350" s="214" t="s">
        <v>21</v>
      </c>
      <c r="H6350" s="214" t="s">
        <v>87</v>
      </c>
      <c r="I6350" s="214" t="s">
        <v>20</v>
      </c>
      <c r="J6350" s="214">
        <v>40</v>
      </c>
      <c r="K6350" s="214">
        <v>40</v>
      </c>
      <c r="L6350" s="214">
        <v>22.1</v>
      </c>
      <c r="M6350" s="214">
        <v>3.4</v>
      </c>
      <c r="N6350" s="214">
        <v>30</v>
      </c>
      <c r="O6350" s="214">
        <v>26</v>
      </c>
      <c r="P6350" s="214">
        <v>2.6</v>
      </c>
      <c r="Q6350" s="214">
        <v>36.4</v>
      </c>
      <c r="R6350" s="214">
        <v>46.8</v>
      </c>
      <c r="S6350" s="214">
        <v>49.4</v>
      </c>
      <c r="T6350" s="214">
        <v>13</v>
      </c>
      <c r="U6350" s="214">
        <v>15</v>
      </c>
      <c r="V6350" s="214">
        <v>34700</v>
      </c>
      <c r="W6350" s="214">
        <v>42900</v>
      </c>
      <c r="X6350" s="214">
        <v>51500</v>
      </c>
    </row>
    <row r="6351" spans="1:24" x14ac:dyDescent="0.25">
      <c r="A6351" t="str">
        <f t="shared" si="100"/>
        <v>YAG3EULevel 8MaleBusiness and managementAll</v>
      </c>
      <c r="B6351" s="214" t="s">
        <v>251</v>
      </c>
      <c r="C6351" s="214" t="s">
        <v>37</v>
      </c>
      <c r="D6351" s="214">
        <v>3</v>
      </c>
      <c r="E6351" s="214" t="s">
        <v>122</v>
      </c>
      <c r="F6351" s="214" t="s">
        <v>248</v>
      </c>
      <c r="G6351" s="214" t="s">
        <v>22</v>
      </c>
      <c r="H6351" s="214" t="s">
        <v>87</v>
      </c>
      <c r="I6351" s="214" t="s">
        <v>20</v>
      </c>
      <c r="J6351" s="214">
        <v>75</v>
      </c>
      <c r="K6351" s="214">
        <v>65</v>
      </c>
      <c r="L6351" s="214">
        <v>38.799999999999997</v>
      </c>
      <c r="M6351" s="214">
        <v>8.1999999999999993</v>
      </c>
      <c r="N6351" s="214">
        <v>40</v>
      </c>
      <c r="O6351" s="214">
        <v>17.899999999999999</v>
      </c>
      <c r="P6351" s="214">
        <v>3</v>
      </c>
      <c r="Q6351" s="214">
        <v>32.799999999999997</v>
      </c>
      <c r="R6351" s="214">
        <v>38.799999999999997</v>
      </c>
      <c r="S6351" s="214">
        <v>40.299999999999997</v>
      </c>
      <c r="T6351" s="214">
        <v>7.5</v>
      </c>
      <c r="U6351" s="214">
        <v>20</v>
      </c>
      <c r="V6351" s="214">
        <v>40500</v>
      </c>
      <c r="W6351" s="214">
        <v>48200</v>
      </c>
      <c r="X6351" s="214">
        <v>53700</v>
      </c>
    </row>
    <row r="6352" spans="1:24" x14ac:dyDescent="0.25">
      <c r="A6352" t="str">
        <f t="shared" si="100"/>
        <v>YAG3EULevel 8MaleCeltic studiesAll</v>
      </c>
      <c r="B6352" s="214" t="s">
        <v>251</v>
      </c>
      <c r="C6352" s="214" t="s">
        <v>37</v>
      </c>
      <c r="D6352" s="214">
        <v>3</v>
      </c>
      <c r="E6352" s="214" t="s">
        <v>122</v>
      </c>
      <c r="F6352" s="214" t="s">
        <v>248</v>
      </c>
      <c r="G6352" s="214" t="s">
        <v>22</v>
      </c>
      <c r="H6352" s="214" t="s">
        <v>92</v>
      </c>
      <c r="I6352" s="214" t="s">
        <v>20</v>
      </c>
      <c r="J6352" s="214">
        <v>0</v>
      </c>
      <c r="K6352" s="214" t="s">
        <v>140</v>
      </c>
      <c r="L6352" s="214" t="s">
        <v>140</v>
      </c>
      <c r="M6352" s="214" t="s">
        <v>140</v>
      </c>
      <c r="N6352" s="214" t="s">
        <v>140</v>
      </c>
      <c r="O6352" s="214" t="s">
        <v>140</v>
      </c>
      <c r="P6352" s="214" t="s">
        <v>140</v>
      </c>
      <c r="Q6352" s="214" t="s">
        <v>140</v>
      </c>
      <c r="R6352" s="214" t="s">
        <v>140</v>
      </c>
      <c r="S6352" s="214" t="s">
        <v>140</v>
      </c>
      <c r="T6352" s="214" t="s">
        <v>140</v>
      </c>
      <c r="U6352" s="214" t="s">
        <v>136</v>
      </c>
      <c r="V6352" s="214" t="s">
        <v>136</v>
      </c>
      <c r="W6352" s="214" t="s">
        <v>136</v>
      </c>
      <c r="X6352" s="214" t="s">
        <v>136</v>
      </c>
    </row>
    <row r="6353" spans="1:24" x14ac:dyDescent="0.25">
      <c r="A6353" t="str">
        <f t="shared" si="100"/>
        <v>YAG3EULevel 8FemaleChemistryAll</v>
      </c>
      <c r="B6353" s="214" t="s">
        <v>251</v>
      </c>
      <c r="C6353" s="214" t="s">
        <v>37</v>
      </c>
      <c r="D6353" s="214">
        <v>3</v>
      </c>
      <c r="E6353" s="214" t="s">
        <v>122</v>
      </c>
      <c r="F6353" s="214" t="s">
        <v>248</v>
      </c>
      <c r="G6353" s="214" t="s">
        <v>21</v>
      </c>
      <c r="H6353" s="214" t="s">
        <v>63</v>
      </c>
      <c r="I6353" s="214" t="s">
        <v>20</v>
      </c>
      <c r="J6353" s="214">
        <v>50</v>
      </c>
      <c r="K6353" s="214">
        <v>45</v>
      </c>
      <c r="L6353" s="214">
        <v>19</v>
      </c>
      <c r="M6353" s="214">
        <v>9.6</v>
      </c>
      <c r="N6353" s="214">
        <v>40</v>
      </c>
      <c r="O6353" s="214">
        <v>29.6</v>
      </c>
      <c r="P6353" s="214">
        <v>6.3</v>
      </c>
      <c r="Q6353" s="214">
        <v>45.1</v>
      </c>
      <c r="R6353" s="214">
        <v>45.1</v>
      </c>
      <c r="S6353" s="214">
        <v>45.1</v>
      </c>
      <c r="T6353" s="214">
        <v>0</v>
      </c>
      <c r="U6353" s="214">
        <v>20</v>
      </c>
      <c r="V6353" s="214">
        <v>30300</v>
      </c>
      <c r="W6353" s="214">
        <v>32100</v>
      </c>
      <c r="X6353" s="214">
        <v>36900</v>
      </c>
    </row>
    <row r="6354" spans="1:24" x14ac:dyDescent="0.25">
      <c r="A6354" t="str">
        <f t="shared" si="100"/>
        <v>YAG3EULevel 8MaleChemistryAll</v>
      </c>
      <c r="B6354" s="214" t="s">
        <v>251</v>
      </c>
      <c r="C6354" s="214" t="s">
        <v>37</v>
      </c>
      <c r="D6354" s="214">
        <v>3</v>
      </c>
      <c r="E6354" s="214" t="s">
        <v>122</v>
      </c>
      <c r="F6354" s="214" t="s">
        <v>248</v>
      </c>
      <c r="G6354" s="214" t="s">
        <v>22</v>
      </c>
      <c r="H6354" s="214" t="s">
        <v>63</v>
      </c>
      <c r="I6354" s="214" t="s">
        <v>20</v>
      </c>
      <c r="J6354" s="214">
        <v>50</v>
      </c>
      <c r="K6354" s="214">
        <v>45</v>
      </c>
      <c r="L6354" s="214">
        <v>19.100000000000001</v>
      </c>
      <c r="M6354" s="214">
        <v>9.6</v>
      </c>
      <c r="N6354" s="214">
        <v>40</v>
      </c>
      <c r="O6354" s="214">
        <v>38.299999999999997</v>
      </c>
      <c r="P6354" s="214">
        <v>2.1</v>
      </c>
      <c r="Q6354" s="214">
        <v>38.299999999999997</v>
      </c>
      <c r="R6354" s="214">
        <v>40.4</v>
      </c>
      <c r="S6354" s="214">
        <v>40.4</v>
      </c>
      <c r="T6354" s="214">
        <v>2.1</v>
      </c>
      <c r="U6354" s="214">
        <v>15</v>
      </c>
      <c r="V6354" s="214">
        <v>29200</v>
      </c>
      <c r="W6354" s="214">
        <v>32100</v>
      </c>
      <c r="X6354" s="214">
        <v>44900</v>
      </c>
    </row>
    <row r="6355" spans="1:24" x14ac:dyDescent="0.25">
      <c r="A6355" t="str">
        <f t="shared" si="100"/>
        <v>YAG3EULevel 8MaleCombined and general studiesAll</v>
      </c>
      <c r="B6355" s="214" t="s">
        <v>251</v>
      </c>
      <c r="C6355" s="214" t="s">
        <v>37</v>
      </c>
      <c r="D6355" s="214">
        <v>3</v>
      </c>
      <c r="E6355" s="214" t="s">
        <v>122</v>
      </c>
      <c r="F6355" s="214" t="s">
        <v>248</v>
      </c>
      <c r="G6355" s="214" t="s">
        <v>22</v>
      </c>
      <c r="H6355" s="214" t="s">
        <v>103</v>
      </c>
      <c r="I6355" s="214" t="s">
        <v>20</v>
      </c>
      <c r="J6355" s="214">
        <v>0</v>
      </c>
      <c r="K6355" s="214">
        <v>0</v>
      </c>
      <c r="L6355" s="214">
        <v>50</v>
      </c>
      <c r="M6355" s="214">
        <v>0</v>
      </c>
      <c r="N6355" s="214">
        <v>0</v>
      </c>
      <c r="O6355" s="214">
        <v>50</v>
      </c>
      <c r="P6355" s="214">
        <v>0</v>
      </c>
      <c r="Q6355" s="214">
        <v>0</v>
      </c>
      <c r="R6355" s="214">
        <v>0</v>
      </c>
      <c r="S6355" s="214">
        <v>0</v>
      </c>
      <c r="T6355" s="214">
        <v>0</v>
      </c>
      <c r="U6355" s="214" t="s">
        <v>136</v>
      </c>
      <c r="V6355" s="214" t="s">
        <v>136</v>
      </c>
      <c r="W6355" s="214" t="s">
        <v>136</v>
      </c>
      <c r="X6355" s="214" t="s">
        <v>136</v>
      </c>
    </row>
    <row r="6356" spans="1:24" x14ac:dyDescent="0.25">
      <c r="A6356" t="str">
        <f t="shared" si="100"/>
        <v>YAG3EULevel 8FemaleComputingAll</v>
      </c>
      <c r="B6356" s="214" t="s">
        <v>251</v>
      </c>
      <c r="C6356" s="214" t="s">
        <v>37</v>
      </c>
      <c r="D6356" s="214">
        <v>3</v>
      </c>
      <c r="E6356" s="214" t="s">
        <v>122</v>
      </c>
      <c r="F6356" s="214" t="s">
        <v>248</v>
      </c>
      <c r="G6356" s="214" t="s">
        <v>21</v>
      </c>
      <c r="H6356" s="214" t="s">
        <v>71</v>
      </c>
      <c r="I6356" s="214" t="s">
        <v>20</v>
      </c>
      <c r="J6356" s="214">
        <v>20</v>
      </c>
      <c r="K6356" s="214">
        <v>15</v>
      </c>
      <c r="L6356" s="214">
        <v>20.100000000000001</v>
      </c>
      <c r="M6356" s="214">
        <v>16.8</v>
      </c>
      <c r="N6356" s="214">
        <v>10</v>
      </c>
      <c r="O6356" s="214">
        <v>24</v>
      </c>
      <c r="P6356" s="214">
        <v>6.7</v>
      </c>
      <c r="Q6356" s="214">
        <v>42.4</v>
      </c>
      <c r="R6356" s="214">
        <v>49.1</v>
      </c>
      <c r="S6356" s="214">
        <v>49.1</v>
      </c>
      <c r="T6356" s="214">
        <v>6.7</v>
      </c>
      <c r="U6356" s="214" t="s">
        <v>140</v>
      </c>
      <c r="V6356" s="214" t="s">
        <v>140</v>
      </c>
      <c r="W6356" s="214" t="s">
        <v>140</v>
      </c>
      <c r="X6356" s="214" t="s">
        <v>140</v>
      </c>
    </row>
    <row r="6357" spans="1:24" x14ac:dyDescent="0.25">
      <c r="A6357" t="str">
        <f t="shared" si="100"/>
        <v>YAG3EULevel 8MaleComputingAll</v>
      </c>
      <c r="B6357" s="214" t="s">
        <v>251</v>
      </c>
      <c r="C6357" s="214" t="s">
        <v>37</v>
      </c>
      <c r="D6357" s="214">
        <v>3</v>
      </c>
      <c r="E6357" s="214" t="s">
        <v>122</v>
      </c>
      <c r="F6357" s="214" t="s">
        <v>248</v>
      </c>
      <c r="G6357" s="214" t="s">
        <v>22</v>
      </c>
      <c r="H6357" s="214" t="s">
        <v>71</v>
      </c>
      <c r="I6357" s="214" t="s">
        <v>20</v>
      </c>
      <c r="J6357" s="214">
        <v>105</v>
      </c>
      <c r="K6357" s="214">
        <v>95</v>
      </c>
      <c r="L6357" s="214">
        <v>21.6</v>
      </c>
      <c r="M6357" s="214">
        <v>11.5</v>
      </c>
      <c r="N6357" s="214">
        <v>75</v>
      </c>
      <c r="O6357" s="214">
        <v>18.3</v>
      </c>
      <c r="P6357" s="214">
        <v>1.1000000000000001</v>
      </c>
      <c r="Q6357" s="214">
        <v>56.8</v>
      </c>
      <c r="R6357" s="214">
        <v>57.9</v>
      </c>
      <c r="S6357" s="214">
        <v>58.9</v>
      </c>
      <c r="T6357" s="214">
        <v>2.2000000000000002</v>
      </c>
      <c r="U6357" s="214">
        <v>50</v>
      </c>
      <c r="V6357" s="214">
        <v>33900</v>
      </c>
      <c r="W6357" s="214">
        <v>54200</v>
      </c>
      <c r="X6357" s="214">
        <v>89100</v>
      </c>
    </row>
    <row r="6358" spans="1:24" x14ac:dyDescent="0.25">
      <c r="A6358" t="str">
        <f t="shared" si="100"/>
        <v>YAG3EULevel 8FemaleCreative arts and designAll</v>
      </c>
      <c r="B6358" s="214" t="s">
        <v>251</v>
      </c>
      <c r="C6358" s="214" t="s">
        <v>37</v>
      </c>
      <c r="D6358" s="214">
        <v>3</v>
      </c>
      <c r="E6358" s="214" t="s">
        <v>122</v>
      </c>
      <c r="F6358" s="214" t="s">
        <v>248</v>
      </c>
      <c r="G6358" s="214" t="s">
        <v>21</v>
      </c>
      <c r="H6358" s="214" t="s">
        <v>99</v>
      </c>
      <c r="I6358" s="214" t="s">
        <v>20</v>
      </c>
      <c r="J6358" s="214">
        <v>20</v>
      </c>
      <c r="K6358" s="214">
        <v>20</v>
      </c>
      <c r="L6358" s="214">
        <v>33</v>
      </c>
      <c r="M6358" s="214">
        <v>4.8</v>
      </c>
      <c r="N6358" s="214">
        <v>15</v>
      </c>
      <c r="O6358" s="214">
        <v>5.0999999999999996</v>
      </c>
      <c r="P6358" s="214">
        <v>1.7</v>
      </c>
      <c r="Q6358" s="214">
        <v>55.1</v>
      </c>
      <c r="R6358" s="214">
        <v>60.2</v>
      </c>
      <c r="S6358" s="214">
        <v>60.2</v>
      </c>
      <c r="T6358" s="214">
        <v>5.0999999999999996</v>
      </c>
      <c r="U6358" s="214" t="s">
        <v>140</v>
      </c>
      <c r="V6358" s="214" t="s">
        <v>140</v>
      </c>
      <c r="W6358" s="214" t="s">
        <v>140</v>
      </c>
      <c r="X6358" s="214" t="s">
        <v>140</v>
      </c>
    </row>
    <row r="6359" spans="1:24" x14ac:dyDescent="0.25">
      <c r="A6359" t="str">
        <f t="shared" si="100"/>
        <v>YAG3EULevel 8MaleCreative arts and designAll</v>
      </c>
      <c r="B6359" s="214" t="s">
        <v>251</v>
      </c>
      <c r="C6359" s="214" t="s">
        <v>37</v>
      </c>
      <c r="D6359" s="214">
        <v>3</v>
      </c>
      <c r="E6359" s="214" t="s">
        <v>122</v>
      </c>
      <c r="F6359" s="214" t="s">
        <v>248</v>
      </c>
      <c r="G6359" s="214" t="s">
        <v>22</v>
      </c>
      <c r="H6359" s="214" t="s">
        <v>99</v>
      </c>
      <c r="I6359" s="214" t="s">
        <v>20</v>
      </c>
      <c r="J6359" s="214">
        <v>15</v>
      </c>
      <c r="K6359" s="214">
        <v>15</v>
      </c>
      <c r="L6359" s="214">
        <v>47.3</v>
      </c>
      <c r="M6359" s="214">
        <v>5.9</v>
      </c>
      <c r="N6359" s="214">
        <v>10</v>
      </c>
      <c r="O6359" s="214">
        <v>25.3</v>
      </c>
      <c r="P6359" s="214">
        <v>0</v>
      </c>
      <c r="Q6359" s="214">
        <v>14.8</v>
      </c>
      <c r="R6359" s="214">
        <v>27.4</v>
      </c>
      <c r="S6359" s="214">
        <v>27.4</v>
      </c>
      <c r="T6359" s="214">
        <v>12.6</v>
      </c>
      <c r="U6359" s="214" t="s">
        <v>140</v>
      </c>
      <c r="V6359" s="214" t="s">
        <v>140</v>
      </c>
      <c r="W6359" s="214" t="s">
        <v>140</v>
      </c>
      <c r="X6359" s="214" t="s">
        <v>140</v>
      </c>
    </row>
    <row r="6360" spans="1:24" x14ac:dyDescent="0.25">
      <c r="A6360" t="str">
        <f t="shared" si="100"/>
        <v>YAG3EULevel 8FemaleEconomicsAll</v>
      </c>
      <c r="B6360" s="214" t="s">
        <v>251</v>
      </c>
      <c r="C6360" s="214" t="s">
        <v>37</v>
      </c>
      <c r="D6360" s="214">
        <v>3</v>
      </c>
      <c r="E6360" s="214" t="s">
        <v>122</v>
      </c>
      <c r="F6360" s="214" t="s">
        <v>248</v>
      </c>
      <c r="G6360" s="214" t="s">
        <v>21</v>
      </c>
      <c r="H6360" s="214" t="s">
        <v>79</v>
      </c>
      <c r="I6360" s="214" t="s">
        <v>20</v>
      </c>
      <c r="J6360" s="214">
        <v>30</v>
      </c>
      <c r="K6360" s="214">
        <v>25</v>
      </c>
      <c r="L6360" s="214">
        <v>12.8</v>
      </c>
      <c r="M6360" s="214">
        <v>13.3</v>
      </c>
      <c r="N6360" s="214">
        <v>25</v>
      </c>
      <c r="O6360" s="214">
        <v>15.3</v>
      </c>
      <c r="P6360" s="214">
        <v>0</v>
      </c>
      <c r="Q6360" s="214">
        <v>52.9</v>
      </c>
      <c r="R6360" s="214">
        <v>72</v>
      </c>
      <c r="S6360" s="214">
        <v>72</v>
      </c>
      <c r="T6360" s="214">
        <v>19.100000000000001</v>
      </c>
      <c r="U6360" s="214">
        <v>15</v>
      </c>
      <c r="V6360" s="214">
        <v>35400</v>
      </c>
      <c r="W6360" s="214">
        <v>42300</v>
      </c>
      <c r="X6360" s="214">
        <v>50400</v>
      </c>
    </row>
    <row r="6361" spans="1:24" x14ac:dyDescent="0.25">
      <c r="A6361" t="str">
        <f t="shared" si="100"/>
        <v>YAG3EULevel 8MaleEconomicsAll</v>
      </c>
      <c r="B6361" s="214" t="s">
        <v>251</v>
      </c>
      <c r="C6361" s="214" t="s">
        <v>37</v>
      </c>
      <c r="D6361" s="214">
        <v>3</v>
      </c>
      <c r="E6361" s="214" t="s">
        <v>122</v>
      </c>
      <c r="F6361" s="214" t="s">
        <v>248</v>
      </c>
      <c r="G6361" s="214" t="s">
        <v>22</v>
      </c>
      <c r="H6361" s="214" t="s">
        <v>79</v>
      </c>
      <c r="I6361" s="214" t="s">
        <v>20</v>
      </c>
      <c r="J6361" s="214">
        <v>50</v>
      </c>
      <c r="K6361" s="214">
        <v>45</v>
      </c>
      <c r="L6361" s="214">
        <v>12.2</v>
      </c>
      <c r="M6361" s="214">
        <v>16.3</v>
      </c>
      <c r="N6361" s="214">
        <v>40</v>
      </c>
      <c r="O6361" s="214">
        <v>37.4</v>
      </c>
      <c r="P6361" s="214">
        <v>6.9</v>
      </c>
      <c r="Q6361" s="214">
        <v>41.2</v>
      </c>
      <c r="R6361" s="214">
        <v>43.5</v>
      </c>
      <c r="S6361" s="214">
        <v>43.5</v>
      </c>
      <c r="T6361" s="214">
        <v>2.2999999999999998</v>
      </c>
      <c r="U6361" s="214">
        <v>20</v>
      </c>
      <c r="V6361" s="214">
        <v>37200</v>
      </c>
      <c r="W6361" s="214">
        <v>44900</v>
      </c>
      <c r="X6361" s="214">
        <v>57300</v>
      </c>
    </row>
    <row r="6362" spans="1:24" x14ac:dyDescent="0.25">
      <c r="A6362" t="str">
        <f t="shared" si="100"/>
        <v>YAG3EULevel 8FemaleEducation and teachingAll</v>
      </c>
      <c r="B6362" s="214" t="s">
        <v>251</v>
      </c>
      <c r="C6362" s="214" t="s">
        <v>37</v>
      </c>
      <c r="D6362" s="214">
        <v>3</v>
      </c>
      <c r="E6362" s="214" t="s">
        <v>122</v>
      </c>
      <c r="F6362" s="214" t="s">
        <v>248</v>
      </c>
      <c r="G6362" s="214" t="s">
        <v>21</v>
      </c>
      <c r="H6362" s="214" t="s">
        <v>101</v>
      </c>
      <c r="I6362" s="214" t="s">
        <v>20</v>
      </c>
      <c r="J6362" s="214">
        <v>50</v>
      </c>
      <c r="K6362" s="214">
        <v>45</v>
      </c>
      <c r="L6362" s="214">
        <v>41.8</v>
      </c>
      <c r="M6362" s="214">
        <v>9.6999999999999993</v>
      </c>
      <c r="N6362" s="214">
        <v>25</v>
      </c>
      <c r="O6362" s="214">
        <v>27.9</v>
      </c>
      <c r="P6362" s="214">
        <v>2.1</v>
      </c>
      <c r="Q6362" s="214">
        <v>26</v>
      </c>
      <c r="R6362" s="214">
        <v>28.1</v>
      </c>
      <c r="S6362" s="214">
        <v>28.1</v>
      </c>
      <c r="T6362" s="214">
        <v>2.1</v>
      </c>
      <c r="U6362" s="214">
        <v>10</v>
      </c>
      <c r="V6362" s="214">
        <v>16800</v>
      </c>
      <c r="W6362" s="214">
        <v>25200</v>
      </c>
      <c r="X6362" s="214">
        <v>32800</v>
      </c>
    </row>
    <row r="6363" spans="1:24" x14ac:dyDescent="0.25">
      <c r="A6363" t="str">
        <f t="shared" si="100"/>
        <v>YAG3EULevel 8MaleEducation and teachingAll</v>
      </c>
      <c r="B6363" s="214" t="s">
        <v>251</v>
      </c>
      <c r="C6363" s="214" t="s">
        <v>37</v>
      </c>
      <c r="D6363" s="214">
        <v>3</v>
      </c>
      <c r="E6363" s="214" t="s">
        <v>122</v>
      </c>
      <c r="F6363" s="214" t="s">
        <v>248</v>
      </c>
      <c r="G6363" s="214" t="s">
        <v>22</v>
      </c>
      <c r="H6363" s="214" t="s">
        <v>101</v>
      </c>
      <c r="I6363" s="214" t="s">
        <v>20</v>
      </c>
      <c r="J6363" s="214">
        <v>20</v>
      </c>
      <c r="K6363" s="214">
        <v>20</v>
      </c>
      <c r="L6363" s="214">
        <v>55.6</v>
      </c>
      <c r="M6363" s="214">
        <v>0</v>
      </c>
      <c r="N6363" s="214">
        <v>10</v>
      </c>
      <c r="O6363" s="214">
        <v>11.1</v>
      </c>
      <c r="P6363" s="214">
        <v>5.6</v>
      </c>
      <c r="Q6363" s="214">
        <v>27.8</v>
      </c>
      <c r="R6363" s="214">
        <v>27.8</v>
      </c>
      <c r="S6363" s="214">
        <v>27.8</v>
      </c>
      <c r="T6363" s="214">
        <v>0</v>
      </c>
      <c r="U6363" s="214" t="s">
        <v>140</v>
      </c>
      <c r="V6363" s="214" t="s">
        <v>140</v>
      </c>
      <c r="W6363" s="214" t="s">
        <v>140</v>
      </c>
      <c r="X6363" s="214" t="s">
        <v>140</v>
      </c>
    </row>
    <row r="6364" spans="1:24" x14ac:dyDescent="0.25">
      <c r="A6364" t="str">
        <f t="shared" si="100"/>
        <v>YAG3EULevel 8FemaleEngineeringAll</v>
      </c>
      <c r="B6364" s="214" t="s">
        <v>251</v>
      </c>
      <c r="C6364" s="214" t="s">
        <v>37</v>
      </c>
      <c r="D6364" s="214">
        <v>3</v>
      </c>
      <c r="E6364" s="214" t="s">
        <v>122</v>
      </c>
      <c r="F6364" s="214" t="s">
        <v>248</v>
      </c>
      <c r="G6364" s="214" t="s">
        <v>21</v>
      </c>
      <c r="H6364" s="214" t="s">
        <v>68</v>
      </c>
      <c r="I6364" s="214" t="s">
        <v>20</v>
      </c>
      <c r="J6364" s="214">
        <v>90</v>
      </c>
      <c r="K6364" s="214">
        <v>80</v>
      </c>
      <c r="L6364" s="214">
        <v>28.3</v>
      </c>
      <c r="M6364" s="214">
        <v>9.1</v>
      </c>
      <c r="N6364" s="214">
        <v>55</v>
      </c>
      <c r="O6364" s="214">
        <v>10.7</v>
      </c>
      <c r="P6364" s="214">
        <v>9.1999999999999993</v>
      </c>
      <c r="Q6364" s="214">
        <v>50.5</v>
      </c>
      <c r="R6364" s="214">
        <v>51.8</v>
      </c>
      <c r="S6364" s="214">
        <v>51.8</v>
      </c>
      <c r="T6364" s="214">
        <v>1.3</v>
      </c>
      <c r="U6364" s="214">
        <v>35</v>
      </c>
      <c r="V6364" s="214">
        <v>30700</v>
      </c>
      <c r="W6364" s="214">
        <v>35800</v>
      </c>
      <c r="X6364" s="214">
        <v>43800</v>
      </c>
    </row>
    <row r="6365" spans="1:24" x14ac:dyDescent="0.25">
      <c r="A6365" t="str">
        <f t="shared" si="100"/>
        <v>YAG3EULevel 8MaleEngineeringAll</v>
      </c>
      <c r="B6365" s="214" t="s">
        <v>251</v>
      </c>
      <c r="C6365" s="214" t="s">
        <v>37</v>
      </c>
      <c r="D6365" s="214">
        <v>3</v>
      </c>
      <c r="E6365" s="214" t="s">
        <v>122</v>
      </c>
      <c r="F6365" s="214" t="s">
        <v>248</v>
      </c>
      <c r="G6365" s="214" t="s">
        <v>22</v>
      </c>
      <c r="H6365" s="214" t="s">
        <v>68</v>
      </c>
      <c r="I6365" s="214" t="s">
        <v>20</v>
      </c>
      <c r="J6365" s="214">
        <v>235</v>
      </c>
      <c r="K6365" s="214">
        <v>205</v>
      </c>
      <c r="L6365" s="214">
        <v>28.1</v>
      </c>
      <c r="M6365" s="214">
        <v>12.3</v>
      </c>
      <c r="N6365" s="214">
        <v>150</v>
      </c>
      <c r="O6365" s="214">
        <v>23.4</v>
      </c>
      <c r="P6365" s="214">
        <v>4.4000000000000004</v>
      </c>
      <c r="Q6365" s="214">
        <v>41.2</v>
      </c>
      <c r="R6365" s="214">
        <v>44.1</v>
      </c>
      <c r="S6365" s="214">
        <v>44.1</v>
      </c>
      <c r="T6365" s="214">
        <v>2.9</v>
      </c>
      <c r="U6365" s="214">
        <v>85</v>
      </c>
      <c r="V6365" s="214">
        <v>33300</v>
      </c>
      <c r="W6365" s="214">
        <v>41200</v>
      </c>
      <c r="X6365" s="214">
        <v>50000</v>
      </c>
    </row>
    <row r="6366" spans="1:24" x14ac:dyDescent="0.25">
      <c r="A6366" t="str">
        <f t="shared" si="100"/>
        <v>YAG3EULevel 8FemaleEnglish studiesAll</v>
      </c>
      <c r="B6366" s="214" t="s">
        <v>251</v>
      </c>
      <c r="C6366" s="214" t="s">
        <v>37</v>
      </c>
      <c r="D6366" s="214">
        <v>3</v>
      </c>
      <c r="E6366" s="214" t="s">
        <v>122</v>
      </c>
      <c r="F6366" s="214" t="s">
        <v>248</v>
      </c>
      <c r="G6366" s="214" t="s">
        <v>21</v>
      </c>
      <c r="H6366" s="214" t="s">
        <v>90</v>
      </c>
      <c r="I6366" s="214" t="s">
        <v>20</v>
      </c>
      <c r="J6366" s="214">
        <v>40</v>
      </c>
      <c r="K6366" s="214">
        <v>35</v>
      </c>
      <c r="L6366" s="214">
        <v>31.4</v>
      </c>
      <c r="M6366" s="214">
        <v>9.1</v>
      </c>
      <c r="N6366" s="214">
        <v>25</v>
      </c>
      <c r="O6366" s="214">
        <v>25.7</v>
      </c>
      <c r="P6366" s="214">
        <v>2.9</v>
      </c>
      <c r="Q6366" s="214">
        <v>40</v>
      </c>
      <c r="R6366" s="214">
        <v>40</v>
      </c>
      <c r="S6366" s="214">
        <v>40</v>
      </c>
      <c r="T6366" s="214">
        <v>0</v>
      </c>
      <c r="U6366" s="214">
        <v>15</v>
      </c>
      <c r="V6366" s="214">
        <v>22300</v>
      </c>
      <c r="W6366" s="214">
        <v>34100</v>
      </c>
      <c r="X6366" s="214">
        <v>40900</v>
      </c>
    </row>
    <row r="6367" spans="1:24" x14ac:dyDescent="0.25">
      <c r="A6367" t="str">
        <f t="shared" si="100"/>
        <v>YAG3EULevel 8MaleEnglish studiesAll</v>
      </c>
      <c r="B6367" s="214" t="s">
        <v>251</v>
      </c>
      <c r="C6367" s="214" t="s">
        <v>37</v>
      </c>
      <c r="D6367" s="214">
        <v>3</v>
      </c>
      <c r="E6367" s="214" t="s">
        <v>122</v>
      </c>
      <c r="F6367" s="214" t="s">
        <v>248</v>
      </c>
      <c r="G6367" s="214" t="s">
        <v>22</v>
      </c>
      <c r="H6367" s="214" t="s">
        <v>90</v>
      </c>
      <c r="I6367" s="214" t="s">
        <v>20</v>
      </c>
      <c r="J6367" s="214">
        <v>20</v>
      </c>
      <c r="K6367" s="214">
        <v>15</v>
      </c>
      <c r="L6367" s="214">
        <v>27</v>
      </c>
      <c r="M6367" s="214">
        <v>16.899999999999999</v>
      </c>
      <c r="N6367" s="214">
        <v>10</v>
      </c>
      <c r="O6367" s="214">
        <v>8.8000000000000007</v>
      </c>
      <c r="P6367" s="214">
        <v>13.5</v>
      </c>
      <c r="Q6367" s="214">
        <v>50.7</v>
      </c>
      <c r="R6367" s="214">
        <v>50.7</v>
      </c>
      <c r="S6367" s="214">
        <v>50.7</v>
      </c>
      <c r="T6367" s="214">
        <v>0</v>
      </c>
      <c r="U6367" s="214" t="s">
        <v>140</v>
      </c>
      <c r="V6367" s="214" t="s">
        <v>140</v>
      </c>
      <c r="W6367" s="214" t="s">
        <v>140</v>
      </c>
      <c r="X6367" s="214" t="s">
        <v>140</v>
      </c>
    </row>
    <row r="6368" spans="1:24" x14ac:dyDescent="0.25">
      <c r="A6368" t="str">
        <f t="shared" si="100"/>
        <v>YAG3EULevel 8FemaleGeneral, applied and forensic sciencesAll</v>
      </c>
      <c r="B6368" s="214" t="s">
        <v>251</v>
      </c>
      <c r="C6368" s="214" t="s">
        <v>37</v>
      </c>
      <c r="D6368" s="214">
        <v>3</v>
      </c>
      <c r="E6368" s="214" t="s">
        <v>122</v>
      </c>
      <c r="F6368" s="214" t="s">
        <v>248</v>
      </c>
      <c r="G6368" s="214" t="s">
        <v>21</v>
      </c>
      <c r="H6368" s="214" t="s">
        <v>143</v>
      </c>
      <c r="I6368" s="214" t="s">
        <v>20</v>
      </c>
      <c r="J6368" s="214">
        <v>5</v>
      </c>
      <c r="K6368" s="214">
        <v>5</v>
      </c>
      <c r="L6368" s="214">
        <v>27.3</v>
      </c>
      <c r="M6368" s="214">
        <v>0</v>
      </c>
      <c r="N6368" s="214">
        <v>5</v>
      </c>
      <c r="O6368" s="214">
        <v>13.6</v>
      </c>
      <c r="P6368" s="214">
        <v>0</v>
      </c>
      <c r="Q6368" s="214">
        <v>59.1</v>
      </c>
      <c r="R6368" s="214">
        <v>59.1</v>
      </c>
      <c r="S6368" s="214">
        <v>59.1</v>
      </c>
      <c r="T6368" s="214">
        <v>0</v>
      </c>
      <c r="U6368" s="214" t="s">
        <v>140</v>
      </c>
      <c r="V6368" s="214" t="s">
        <v>140</v>
      </c>
      <c r="W6368" s="214" t="s">
        <v>140</v>
      </c>
      <c r="X6368" s="214" t="s">
        <v>140</v>
      </c>
    </row>
    <row r="6369" spans="1:24" x14ac:dyDescent="0.25">
      <c r="A6369" t="str">
        <f t="shared" si="100"/>
        <v>YAG3EULevel 8MaleGeneral, applied and forensic sciencesAll</v>
      </c>
      <c r="B6369" s="214" t="s">
        <v>251</v>
      </c>
      <c r="C6369" s="214" t="s">
        <v>37</v>
      </c>
      <c r="D6369" s="214">
        <v>3</v>
      </c>
      <c r="E6369" s="214" t="s">
        <v>122</v>
      </c>
      <c r="F6369" s="214" t="s">
        <v>248</v>
      </c>
      <c r="G6369" s="214" t="s">
        <v>22</v>
      </c>
      <c r="H6369" s="214" t="s">
        <v>143</v>
      </c>
      <c r="I6369" s="214" t="s">
        <v>20</v>
      </c>
      <c r="J6369" s="214">
        <v>5</v>
      </c>
      <c r="K6369" s="214">
        <v>5</v>
      </c>
      <c r="L6369" s="214">
        <v>0</v>
      </c>
      <c r="M6369" s="214">
        <v>22.2</v>
      </c>
      <c r="N6369" s="214">
        <v>5</v>
      </c>
      <c r="O6369" s="214">
        <v>28.6</v>
      </c>
      <c r="P6369" s="214">
        <v>0</v>
      </c>
      <c r="Q6369" s="214">
        <v>71.400000000000006</v>
      </c>
      <c r="R6369" s="214">
        <v>71.400000000000006</v>
      </c>
      <c r="S6369" s="214">
        <v>71.400000000000006</v>
      </c>
      <c r="T6369" s="214">
        <v>0</v>
      </c>
      <c r="U6369" s="214" t="s">
        <v>140</v>
      </c>
      <c r="V6369" s="214" t="s">
        <v>140</v>
      </c>
      <c r="W6369" s="214" t="s">
        <v>140</v>
      </c>
      <c r="X6369" s="214" t="s">
        <v>140</v>
      </c>
    </row>
    <row r="6370" spans="1:24" x14ac:dyDescent="0.25">
      <c r="A6370" t="str">
        <f t="shared" si="100"/>
        <v>YAG3EULevel 8FemaleGeography, earth and environmental studiesAll</v>
      </c>
      <c r="B6370" s="214" t="s">
        <v>251</v>
      </c>
      <c r="C6370" s="214" t="s">
        <v>37</v>
      </c>
      <c r="D6370" s="214">
        <v>3</v>
      </c>
      <c r="E6370" s="214" t="s">
        <v>122</v>
      </c>
      <c r="F6370" s="214" t="s">
        <v>248</v>
      </c>
      <c r="G6370" s="214" t="s">
        <v>21</v>
      </c>
      <c r="H6370" s="214" t="s">
        <v>144</v>
      </c>
      <c r="I6370" s="214" t="s">
        <v>20</v>
      </c>
      <c r="J6370" s="214">
        <v>50</v>
      </c>
      <c r="K6370" s="214">
        <v>40</v>
      </c>
      <c r="L6370" s="214">
        <v>19.600000000000001</v>
      </c>
      <c r="M6370" s="214">
        <v>16.399999999999999</v>
      </c>
      <c r="N6370" s="214">
        <v>35</v>
      </c>
      <c r="O6370" s="214">
        <v>40</v>
      </c>
      <c r="P6370" s="214">
        <v>4.9000000000000004</v>
      </c>
      <c r="Q6370" s="214">
        <v>30.6</v>
      </c>
      <c r="R6370" s="214">
        <v>35.5</v>
      </c>
      <c r="S6370" s="214">
        <v>35.5</v>
      </c>
      <c r="T6370" s="214">
        <v>4.9000000000000004</v>
      </c>
      <c r="U6370" s="214" t="s">
        <v>140</v>
      </c>
      <c r="V6370" s="214" t="s">
        <v>140</v>
      </c>
      <c r="W6370" s="214" t="s">
        <v>140</v>
      </c>
      <c r="X6370" s="214" t="s">
        <v>140</v>
      </c>
    </row>
    <row r="6371" spans="1:24" x14ac:dyDescent="0.25">
      <c r="A6371" t="str">
        <f t="shared" si="100"/>
        <v>YAG3EULevel 8MaleGeography, earth and environmental studiesAll</v>
      </c>
      <c r="B6371" s="214" t="s">
        <v>251</v>
      </c>
      <c r="C6371" s="214" t="s">
        <v>37</v>
      </c>
      <c r="D6371" s="214">
        <v>3</v>
      </c>
      <c r="E6371" s="214" t="s">
        <v>122</v>
      </c>
      <c r="F6371" s="214" t="s">
        <v>248</v>
      </c>
      <c r="G6371" s="214" t="s">
        <v>22</v>
      </c>
      <c r="H6371" s="214" t="s">
        <v>144</v>
      </c>
      <c r="I6371" s="214" t="s">
        <v>20</v>
      </c>
      <c r="J6371" s="214">
        <v>45</v>
      </c>
      <c r="K6371" s="214">
        <v>40</v>
      </c>
      <c r="L6371" s="214">
        <v>28.9</v>
      </c>
      <c r="M6371" s="214">
        <v>11.6</v>
      </c>
      <c r="N6371" s="214">
        <v>25</v>
      </c>
      <c r="O6371" s="214">
        <v>38.1</v>
      </c>
      <c r="P6371" s="214">
        <v>10.5</v>
      </c>
      <c r="Q6371" s="214">
        <v>22.6</v>
      </c>
      <c r="R6371" s="214">
        <v>22.6</v>
      </c>
      <c r="S6371" s="214">
        <v>22.6</v>
      </c>
      <c r="T6371" s="214">
        <v>0</v>
      </c>
      <c r="U6371" s="214" t="s">
        <v>140</v>
      </c>
      <c r="V6371" s="214" t="s">
        <v>140</v>
      </c>
      <c r="W6371" s="214" t="s">
        <v>140</v>
      </c>
      <c r="X6371" s="214" t="s">
        <v>140</v>
      </c>
    </row>
    <row r="6372" spans="1:24" x14ac:dyDescent="0.25">
      <c r="A6372" t="str">
        <f t="shared" si="100"/>
        <v>YAG3EULevel 8FemaleHealth and social careAll</v>
      </c>
      <c r="B6372" s="214" t="s">
        <v>251</v>
      </c>
      <c r="C6372" s="214" t="s">
        <v>37</v>
      </c>
      <c r="D6372" s="214">
        <v>3</v>
      </c>
      <c r="E6372" s="214" t="s">
        <v>122</v>
      </c>
      <c r="F6372" s="214" t="s">
        <v>248</v>
      </c>
      <c r="G6372" s="214" t="s">
        <v>21</v>
      </c>
      <c r="H6372" s="214" t="s">
        <v>83</v>
      </c>
      <c r="I6372" s="214" t="s">
        <v>20</v>
      </c>
      <c r="J6372" s="214">
        <v>5</v>
      </c>
      <c r="K6372" s="214">
        <v>5</v>
      </c>
      <c r="L6372" s="214">
        <v>0</v>
      </c>
      <c r="M6372" s="214">
        <v>0</v>
      </c>
      <c r="N6372" s="214">
        <v>5</v>
      </c>
      <c r="O6372" s="214">
        <v>0</v>
      </c>
      <c r="P6372" s="214">
        <v>0</v>
      </c>
      <c r="Q6372" s="214">
        <v>66.7</v>
      </c>
      <c r="R6372" s="214">
        <v>100</v>
      </c>
      <c r="S6372" s="214">
        <v>100</v>
      </c>
      <c r="T6372" s="214">
        <v>33.299999999999997</v>
      </c>
      <c r="U6372" s="214" t="s">
        <v>140</v>
      </c>
      <c r="V6372" s="214" t="s">
        <v>140</v>
      </c>
      <c r="W6372" s="214" t="s">
        <v>140</v>
      </c>
      <c r="X6372" s="214" t="s">
        <v>140</v>
      </c>
    </row>
    <row r="6373" spans="1:24" x14ac:dyDescent="0.25">
      <c r="A6373" t="str">
        <f t="shared" si="100"/>
        <v>YAG3EULevel 8MaleHealth and social careAll</v>
      </c>
      <c r="B6373" s="214" t="s">
        <v>251</v>
      </c>
      <c r="C6373" s="214" t="s">
        <v>37</v>
      </c>
      <c r="D6373" s="214">
        <v>3</v>
      </c>
      <c r="E6373" s="214" t="s">
        <v>122</v>
      </c>
      <c r="F6373" s="214" t="s">
        <v>248</v>
      </c>
      <c r="G6373" s="214" t="s">
        <v>22</v>
      </c>
      <c r="H6373" s="214" t="s">
        <v>83</v>
      </c>
      <c r="I6373" s="214" t="s">
        <v>20</v>
      </c>
      <c r="J6373" s="214">
        <v>0</v>
      </c>
      <c r="K6373" s="214" t="s">
        <v>140</v>
      </c>
      <c r="L6373" s="214" t="s">
        <v>140</v>
      </c>
      <c r="M6373" s="214" t="s">
        <v>140</v>
      </c>
      <c r="N6373" s="214" t="s">
        <v>140</v>
      </c>
      <c r="O6373" s="214" t="s">
        <v>140</v>
      </c>
      <c r="P6373" s="214" t="s">
        <v>140</v>
      </c>
      <c r="Q6373" s="214" t="s">
        <v>140</v>
      </c>
      <c r="R6373" s="214" t="s">
        <v>140</v>
      </c>
      <c r="S6373" s="214" t="s">
        <v>140</v>
      </c>
      <c r="T6373" s="214" t="s">
        <v>140</v>
      </c>
      <c r="U6373" s="214" t="s">
        <v>140</v>
      </c>
      <c r="V6373" s="214" t="s">
        <v>140</v>
      </c>
      <c r="W6373" s="214" t="s">
        <v>140</v>
      </c>
      <c r="X6373" s="214" t="s">
        <v>140</v>
      </c>
    </row>
    <row r="6374" spans="1:24" x14ac:dyDescent="0.25">
      <c r="A6374" t="str">
        <f t="shared" si="100"/>
        <v>YAG3EULevel 8FemaleHistory and archaeologyAll</v>
      </c>
      <c r="B6374" s="214" t="s">
        <v>251</v>
      </c>
      <c r="C6374" s="214" t="s">
        <v>37</v>
      </c>
      <c r="D6374" s="214">
        <v>3</v>
      </c>
      <c r="E6374" s="214" t="s">
        <v>122</v>
      </c>
      <c r="F6374" s="214" t="s">
        <v>248</v>
      </c>
      <c r="G6374" s="214" t="s">
        <v>21</v>
      </c>
      <c r="H6374" s="214" t="s">
        <v>95</v>
      </c>
      <c r="I6374" s="214" t="s">
        <v>20</v>
      </c>
      <c r="J6374" s="214">
        <v>50</v>
      </c>
      <c r="K6374" s="214">
        <v>45</v>
      </c>
      <c r="L6374" s="214">
        <v>24.4</v>
      </c>
      <c r="M6374" s="214">
        <v>8.1</v>
      </c>
      <c r="N6374" s="214">
        <v>35</v>
      </c>
      <c r="O6374" s="214">
        <v>26.6</v>
      </c>
      <c r="P6374" s="214">
        <v>4.4000000000000004</v>
      </c>
      <c r="Q6374" s="214">
        <v>44.6</v>
      </c>
      <c r="R6374" s="214">
        <v>44.6</v>
      </c>
      <c r="S6374" s="214">
        <v>44.6</v>
      </c>
      <c r="T6374" s="214">
        <v>0</v>
      </c>
      <c r="U6374" s="214">
        <v>15</v>
      </c>
      <c r="V6374" s="214">
        <v>23400</v>
      </c>
      <c r="W6374" s="214">
        <v>33600</v>
      </c>
      <c r="X6374" s="214">
        <v>38300</v>
      </c>
    </row>
    <row r="6375" spans="1:24" x14ac:dyDescent="0.25">
      <c r="A6375" t="str">
        <f t="shared" si="100"/>
        <v>YAG3EULevel 8MaleHistory and archaeologyAll</v>
      </c>
      <c r="B6375" s="214" t="s">
        <v>251</v>
      </c>
      <c r="C6375" s="214" t="s">
        <v>37</v>
      </c>
      <c r="D6375" s="214">
        <v>3</v>
      </c>
      <c r="E6375" s="214" t="s">
        <v>122</v>
      </c>
      <c r="F6375" s="214" t="s">
        <v>248</v>
      </c>
      <c r="G6375" s="214" t="s">
        <v>22</v>
      </c>
      <c r="H6375" s="214" t="s">
        <v>95</v>
      </c>
      <c r="I6375" s="214" t="s">
        <v>20</v>
      </c>
      <c r="J6375" s="214">
        <v>55</v>
      </c>
      <c r="K6375" s="214">
        <v>50</v>
      </c>
      <c r="L6375" s="214">
        <v>23.5</v>
      </c>
      <c r="M6375" s="214">
        <v>12.5</v>
      </c>
      <c r="N6375" s="214">
        <v>40</v>
      </c>
      <c r="O6375" s="214">
        <v>20.8</v>
      </c>
      <c r="P6375" s="214">
        <v>8.1999999999999993</v>
      </c>
      <c r="Q6375" s="214">
        <v>39.4</v>
      </c>
      <c r="R6375" s="214">
        <v>47.6</v>
      </c>
      <c r="S6375" s="214">
        <v>47.6</v>
      </c>
      <c r="T6375" s="214">
        <v>8.1999999999999993</v>
      </c>
      <c r="U6375" s="214">
        <v>20</v>
      </c>
      <c r="V6375" s="214">
        <v>31400</v>
      </c>
      <c r="W6375" s="214">
        <v>35000</v>
      </c>
      <c r="X6375" s="214">
        <v>40300</v>
      </c>
    </row>
    <row r="6376" spans="1:24" x14ac:dyDescent="0.25">
      <c r="A6376" t="str">
        <f t="shared" si="100"/>
        <v>YAG3EULevel 8FemaleLanguages and area studiesAll</v>
      </c>
      <c r="B6376" s="214" t="s">
        <v>251</v>
      </c>
      <c r="C6376" s="214" t="s">
        <v>37</v>
      </c>
      <c r="D6376" s="214">
        <v>3</v>
      </c>
      <c r="E6376" s="214" t="s">
        <v>122</v>
      </c>
      <c r="F6376" s="214" t="s">
        <v>248</v>
      </c>
      <c r="G6376" s="214" t="s">
        <v>21</v>
      </c>
      <c r="H6376" s="214" t="s">
        <v>168</v>
      </c>
      <c r="I6376" s="214" t="s">
        <v>20</v>
      </c>
      <c r="J6376" s="214">
        <v>55</v>
      </c>
      <c r="K6376" s="214">
        <v>45</v>
      </c>
      <c r="L6376" s="214">
        <v>25.9</v>
      </c>
      <c r="M6376" s="214">
        <v>21.3</v>
      </c>
      <c r="N6376" s="214">
        <v>35</v>
      </c>
      <c r="O6376" s="214">
        <v>22.6</v>
      </c>
      <c r="P6376" s="214">
        <v>7.5</v>
      </c>
      <c r="Q6376" s="214">
        <v>37.200000000000003</v>
      </c>
      <c r="R6376" s="214">
        <v>41.7</v>
      </c>
      <c r="S6376" s="214">
        <v>44</v>
      </c>
      <c r="T6376" s="214">
        <v>6.8</v>
      </c>
      <c r="U6376" s="214">
        <v>10</v>
      </c>
      <c r="V6376" s="214">
        <v>17900</v>
      </c>
      <c r="W6376" s="214">
        <v>26300</v>
      </c>
      <c r="X6376" s="214">
        <v>32800</v>
      </c>
    </row>
    <row r="6377" spans="1:24" x14ac:dyDescent="0.25">
      <c r="A6377" t="str">
        <f t="shared" si="100"/>
        <v>YAG3EULevel 8MaleLanguages and area studiesAll</v>
      </c>
      <c r="B6377" s="214" t="s">
        <v>251</v>
      </c>
      <c r="C6377" s="214" t="s">
        <v>37</v>
      </c>
      <c r="D6377" s="214">
        <v>3</v>
      </c>
      <c r="E6377" s="214" t="s">
        <v>122</v>
      </c>
      <c r="F6377" s="214" t="s">
        <v>248</v>
      </c>
      <c r="G6377" s="214" t="s">
        <v>22</v>
      </c>
      <c r="H6377" s="214" t="s">
        <v>168</v>
      </c>
      <c r="I6377" s="214" t="s">
        <v>20</v>
      </c>
      <c r="J6377" s="214">
        <v>35</v>
      </c>
      <c r="K6377" s="214">
        <v>35</v>
      </c>
      <c r="L6377" s="214">
        <v>18.600000000000001</v>
      </c>
      <c r="M6377" s="214">
        <v>2.8</v>
      </c>
      <c r="N6377" s="214">
        <v>30</v>
      </c>
      <c r="O6377" s="214">
        <v>34.299999999999997</v>
      </c>
      <c r="P6377" s="214">
        <v>2.9</v>
      </c>
      <c r="Q6377" s="214">
        <v>38.6</v>
      </c>
      <c r="R6377" s="214">
        <v>38.6</v>
      </c>
      <c r="S6377" s="214">
        <v>44.3</v>
      </c>
      <c r="T6377" s="214">
        <v>5.7</v>
      </c>
      <c r="U6377" s="214" t="s">
        <v>140</v>
      </c>
      <c r="V6377" s="214" t="s">
        <v>140</v>
      </c>
      <c r="W6377" s="214" t="s">
        <v>140</v>
      </c>
      <c r="X6377" s="214" t="s">
        <v>140</v>
      </c>
    </row>
    <row r="6378" spans="1:24" x14ac:dyDescent="0.25">
      <c r="A6378" t="str">
        <f t="shared" si="100"/>
        <v>YAG3EULevel 8FemaleLawAll</v>
      </c>
      <c r="B6378" s="214" t="s">
        <v>251</v>
      </c>
      <c r="C6378" s="214" t="s">
        <v>37</v>
      </c>
      <c r="D6378" s="214">
        <v>3</v>
      </c>
      <c r="E6378" s="214" t="s">
        <v>122</v>
      </c>
      <c r="F6378" s="214" t="s">
        <v>248</v>
      </c>
      <c r="G6378" s="214" t="s">
        <v>21</v>
      </c>
      <c r="H6378" s="214" t="s">
        <v>85</v>
      </c>
      <c r="I6378" s="214" t="s">
        <v>20</v>
      </c>
      <c r="J6378" s="214">
        <v>25</v>
      </c>
      <c r="K6378" s="214">
        <v>25</v>
      </c>
      <c r="L6378" s="214">
        <v>26.1</v>
      </c>
      <c r="M6378" s="214">
        <v>4.2</v>
      </c>
      <c r="N6378" s="214">
        <v>15</v>
      </c>
      <c r="O6378" s="214">
        <v>8.6999999999999993</v>
      </c>
      <c r="P6378" s="214">
        <v>0</v>
      </c>
      <c r="Q6378" s="214">
        <v>47.8</v>
      </c>
      <c r="R6378" s="214">
        <v>65.2</v>
      </c>
      <c r="S6378" s="214">
        <v>65.2</v>
      </c>
      <c r="T6378" s="214">
        <v>17.399999999999999</v>
      </c>
      <c r="U6378" s="214" t="s">
        <v>140</v>
      </c>
      <c r="V6378" s="214" t="s">
        <v>140</v>
      </c>
      <c r="W6378" s="214" t="s">
        <v>140</v>
      </c>
      <c r="X6378" s="214" t="s">
        <v>140</v>
      </c>
    </row>
    <row r="6379" spans="1:24" x14ac:dyDescent="0.25">
      <c r="A6379" t="str">
        <f t="shared" si="100"/>
        <v>YAG3EULevel 8MaleLawAll</v>
      </c>
      <c r="B6379" s="214" t="s">
        <v>251</v>
      </c>
      <c r="C6379" s="214" t="s">
        <v>37</v>
      </c>
      <c r="D6379" s="214">
        <v>3</v>
      </c>
      <c r="E6379" s="214" t="s">
        <v>122</v>
      </c>
      <c r="F6379" s="214" t="s">
        <v>248</v>
      </c>
      <c r="G6379" s="214" t="s">
        <v>22</v>
      </c>
      <c r="H6379" s="214" t="s">
        <v>85</v>
      </c>
      <c r="I6379" s="214" t="s">
        <v>20</v>
      </c>
      <c r="J6379" s="214">
        <v>25</v>
      </c>
      <c r="K6379" s="214">
        <v>25</v>
      </c>
      <c r="L6379" s="214">
        <v>34.6</v>
      </c>
      <c r="M6379" s="214">
        <v>3.7</v>
      </c>
      <c r="N6379" s="214">
        <v>15</v>
      </c>
      <c r="O6379" s="214">
        <v>19.2</v>
      </c>
      <c r="P6379" s="214">
        <v>0</v>
      </c>
      <c r="Q6379" s="214">
        <v>42.3</v>
      </c>
      <c r="R6379" s="214">
        <v>46.2</v>
      </c>
      <c r="S6379" s="214">
        <v>46.2</v>
      </c>
      <c r="T6379" s="214">
        <v>3.8</v>
      </c>
      <c r="U6379" s="214">
        <v>10</v>
      </c>
      <c r="V6379" s="214">
        <v>33900</v>
      </c>
      <c r="W6379" s="214">
        <v>43600</v>
      </c>
      <c r="X6379" s="214">
        <v>47100</v>
      </c>
    </row>
    <row r="6380" spans="1:24" x14ac:dyDescent="0.25">
      <c r="A6380" t="str">
        <f t="shared" si="100"/>
        <v>YAG3EULevel 8FemaleMaterials and technologyAll</v>
      </c>
      <c r="B6380" s="214" t="s">
        <v>251</v>
      </c>
      <c r="C6380" s="214" t="s">
        <v>37</v>
      </c>
      <c r="D6380" s="214">
        <v>3</v>
      </c>
      <c r="E6380" s="214" t="s">
        <v>122</v>
      </c>
      <c r="F6380" s="214" t="s">
        <v>248</v>
      </c>
      <c r="G6380" s="214" t="s">
        <v>21</v>
      </c>
      <c r="H6380" s="214" t="s">
        <v>145</v>
      </c>
      <c r="I6380" s="214" t="s">
        <v>20</v>
      </c>
      <c r="J6380" s="214">
        <v>10</v>
      </c>
      <c r="K6380" s="214">
        <v>10</v>
      </c>
      <c r="L6380" s="214">
        <v>11.8</v>
      </c>
      <c r="M6380" s="214">
        <v>0</v>
      </c>
      <c r="N6380" s="214">
        <v>10</v>
      </c>
      <c r="O6380" s="214">
        <v>35.299999999999997</v>
      </c>
      <c r="P6380" s="214">
        <v>0</v>
      </c>
      <c r="Q6380" s="214">
        <v>52.9</v>
      </c>
      <c r="R6380" s="214">
        <v>52.9</v>
      </c>
      <c r="S6380" s="214">
        <v>52.9</v>
      </c>
      <c r="T6380" s="214">
        <v>0</v>
      </c>
      <c r="U6380" s="214" t="s">
        <v>140</v>
      </c>
      <c r="V6380" s="214" t="s">
        <v>140</v>
      </c>
      <c r="W6380" s="214" t="s">
        <v>140</v>
      </c>
      <c r="X6380" s="214" t="s">
        <v>140</v>
      </c>
    </row>
    <row r="6381" spans="1:24" x14ac:dyDescent="0.25">
      <c r="A6381" t="str">
        <f t="shared" si="100"/>
        <v>YAG3EULevel 8MaleMaterials and technologyAll</v>
      </c>
      <c r="B6381" s="214" t="s">
        <v>251</v>
      </c>
      <c r="C6381" s="214" t="s">
        <v>37</v>
      </c>
      <c r="D6381" s="214">
        <v>3</v>
      </c>
      <c r="E6381" s="214" t="s">
        <v>122</v>
      </c>
      <c r="F6381" s="214" t="s">
        <v>248</v>
      </c>
      <c r="G6381" s="214" t="s">
        <v>22</v>
      </c>
      <c r="H6381" s="214" t="s">
        <v>145</v>
      </c>
      <c r="I6381" s="214" t="s">
        <v>20</v>
      </c>
      <c r="J6381" s="214">
        <v>30</v>
      </c>
      <c r="K6381" s="214">
        <v>30</v>
      </c>
      <c r="L6381" s="214">
        <v>10.5</v>
      </c>
      <c r="M6381" s="214">
        <v>6.6</v>
      </c>
      <c r="N6381" s="214">
        <v>25</v>
      </c>
      <c r="O6381" s="214">
        <v>29.8</v>
      </c>
      <c r="P6381" s="214">
        <v>7</v>
      </c>
      <c r="Q6381" s="214">
        <v>49.1</v>
      </c>
      <c r="R6381" s="214">
        <v>52.6</v>
      </c>
      <c r="S6381" s="214">
        <v>52.6</v>
      </c>
      <c r="T6381" s="214">
        <v>3.5</v>
      </c>
      <c r="U6381" s="214">
        <v>15</v>
      </c>
      <c r="V6381" s="214">
        <v>34300</v>
      </c>
      <c r="W6381" s="214">
        <v>38000</v>
      </c>
      <c r="X6381" s="214">
        <v>43400</v>
      </c>
    </row>
    <row r="6382" spans="1:24" x14ac:dyDescent="0.25">
      <c r="A6382" t="str">
        <f t="shared" si="100"/>
        <v>YAG3EULevel 8FemaleMathematical sciencesAll</v>
      </c>
      <c r="B6382" s="214" t="s">
        <v>251</v>
      </c>
      <c r="C6382" s="214" t="s">
        <v>37</v>
      </c>
      <c r="D6382" s="214">
        <v>3</v>
      </c>
      <c r="E6382" s="214" t="s">
        <v>122</v>
      </c>
      <c r="F6382" s="214" t="s">
        <v>248</v>
      </c>
      <c r="G6382" s="214" t="s">
        <v>21</v>
      </c>
      <c r="H6382" s="214" t="s">
        <v>66</v>
      </c>
      <c r="I6382" s="214" t="s">
        <v>20</v>
      </c>
      <c r="J6382" s="214">
        <v>25</v>
      </c>
      <c r="K6382" s="214">
        <v>25</v>
      </c>
      <c r="L6382" s="214">
        <v>20.8</v>
      </c>
      <c r="M6382" s="214">
        <v>4</v>
      </c>
      <c r="N6382" s="214">
        <v>20</v>
      </c>
      <c r="O6382" s="214">
        <v>21.8</v>
      </c>
      <c r="P6382" s="214">
        <v>6.9</v>
      </c>
      <c r="Q6382" s="214">
        <v>50.5</v>
      </c>
      <c r="R6382" s="214">
        <v>50.5</v>
      </c>
      <c r="S6382" s="214">
        <v>50.5</v>
      </c>
      <c r="T6382" s="214">
        <v>0</v>
      </c>
      <c r="U6382" s="214">
        <v>10</v>
      </c>
      <c r="V6382" s="214">
        <v>38300</v>
      </c>
      <c r="W6382" s="214">
        <v>44900</v>
      </c>
      <c r="X6382" s="214">
        <v>73000</v>
      </c>
    </row>
    <row r="6383" spans="1:24" x14ac:dyDescent="0.25">
      <c r="A6383" t="str">
        <f t="shared" si="100"/>
        <v>YAG3EULevel 8MaleMathematical sciencesAll</v>
      </c>
      <c r="B6383" s="214" t="s">
        <v>251</v>
      </c>
      <c r="C6383" s="214" t="s">
        <v>37</v>
      </c>
      <c r="D6383" s="214">
        <v>3</v>
      </c>
      <c r="E6383" s="214" t="s">
        <v>122</v>
      </c>
      <c r="F6383" s="214" t="s">
        <v>248</v>
      </c>
      <c r="G6383" s="214" t="s">
        <v>22</v>
      </c>
      <c r="H6383" s="214" t="s">
        <v>66</v>
      </c>
      <c r="I6383" s="214" t="s">
        <v>20</v>
      </c>
      <c r="J6383" s="214">
        <v>90</v>
      </c>
      <c r="K6383" s="214">
        <v>80</v>
      </c>
      <c r="L6383" s="214">
        <v>26.8</v>
      </c>
      <c r="M6383" s="214">
        <v>11.9</v>
      </c>
      <c r="N6383" s="214">
        <v>60</v>
      </c>
      <c r="O6383" s="214">
        <v>30.9</v>
      </c>
      <c r="P6383" s="214">
        <v>6.9</v>
      </c>
      <c r="Q6383" s="214">
        <v>35.299999999999997</v>
      </c>
      <c r="R6383" s="214">
        <v>35.299999999999997</v>
      </c>
      <c r="S6383" s="214">
        <v>35.299999999999997</v>
      </c>
      <c r="T6383" s="214">
        <v>0</v>
      </c>
      <c r="U6383" s="214">
        <v>25</v>
      </c>
      <c r="V6383" s="214">
        <v>34700</v>
      </c>
      <c r="W6383" s="214">
        <v>46400</v>
      </c>
      <c r="X6383" s="214">
        <v>84700</v>
      </c>
    </row>
    <row r="6384" spans="1:24" x14ac:dyDescent="0.25">
      <c r="A6384" t="str">
        <f t="shared" si="100"/>
        <v>YAG3EULevel 8FemaleMedia, journalism and communicationsAll</v>
      </c>
      <c r="B6384" s="214" t="s">
        <v>251</v>
      </c>
      <c r="C6384" s="214" t="s">
        <v>37</v>
      </c>
      <c r="D6384" s="214">
        <v>3</v>
      </c>
      <c r="E6384" s="214" t="s">
        <v>122</v>
      </c>
      <c r="F6384" s="214" t="s">
        <v>248</v>
      </c>
      <c r="G6384" s="214" t="s">
        <v>21</v>
      </c>
      <c r="H6384" s="214" t="s">
        <v>146</v>
      </c>
      <c r="I6384" s="214" t="s">
        <v>20</v>
      </c>
      <c r="J6384" s="214">
        <v>10</v>
      </c>
      <c r="K6384" s="214">
        <v>10</v>
      </c>
      <c r="L6384" s="214">
        <v>10.7</v>
      </c>
      <c r="M6384" s="214">
        <v>3.4</v>
      </c>
      <c r="N6384" s="214">
        <v>10</v>
      </c>
      <c r="O6384" s="214">
        <v>26.8</v>
      </c>
      <c r="P6384" s="214">
        <v>0</v>
      </c>
      <c r="Q6384" s="214">
        <v>62.5</v>
      </c>
      <c r="R6384" s="214">
        <v>62.5</v>
      </c>
      <c r="S6384" s="214">
        <v>62.5</v>
      </c>
      <c r="T6384" s="214">
        <v>0</v>
      </c>
      <c r="U6384" s="214" t="s">
        <v>140</v>
      </c>
      <c r="V6384" s="214" t="s">
        <v>140</v>
      </c>
      <c r="W6384" s="214" t="s">
        <v>140</v>
      </c>
      <c r="X6384" s="214" t="s">
        <v>140</v>
      </c>
    </row>
    <row r="6385" spans="1:24" x14ac:dyDescent="0.25">
      <c r="A6385" t="str">
        <f t="shared" si="100"/>
        <v>YAG3EULevel 8MaleMedia, journalism and communicationsAll</v>
      </c>
      <c r="B6385" s="214" t="s">
        <v>251</v>
      </c>
      <c r="C6385" s="214" t="s">
        <v>37</v>
      </c>
      <c r="D6385" s="214">
        <v>3</v>
      </c>
      <c r="E6385" s="214" t="s">
        <v>122</v>
      </c>
      <c r="F6385" s="214" t="s">
        <v>248</v>
      </c>
      <c r="G6385" s="214" t="s">
        <v>22</v>
      </c>
      <c r="H6385" s="214" t="s">
        <v>146</v>
      </c>
      <c r="I6385" s="214" t="s">
        <v>20</v>
      </c>
      <c r="J6385" s="214">
        <v>5</v>
      </c>
      <c r="K6385" s="214">
        <v>5</v>
      </c>
      <c r="L6385" s="214">
        <v>10.4</v>
      </c>
      <c r="M6385" s="214">
        <v>29.3</v>
      </c>
      <c r="N6385" s="214">
        <v>5</v>
      </c>
      <c r="O6385" s="214">
        <v>82.8</v>
      </c>
      <c r="P6385" s="214">
        <v>0</v>
      </c>
      <c r="Q6385" s="214">
        <v>6.8</v>
      </c>
      <c r="R6385" s="214">
        <v>6.8</v>
      </c>
      <c r="S6385" s="214">
        <v>6.8</v>
      </c>
      <c r="T6385" s="214">
        <v>0</v>
      </c>
      <c r="U6385" s="214" t="s">
        <v>140</v>
      </c>
      <c r="V6385" s="214" t="s">
        <v>140</v>
      </c>
      <c r="W6385" s="214" t="s">
        <v>140</v>
      </c>
      <c r="X6385" s="214" t="s">
        <v>140</v>
      </c>
    </row>
    <row r="6386" spans="1:24" x14ac:dyDescent="0.25">
      <c r="A6386" t="str">
        <f t="shared" si="100"/>
        <v>YAG3EULevel 8FemaleMedical sciencesAll</v>
      </c>
      <c r="B6386" s="214" t="s">
        <v>251</v>
      </c>
      <c r="C6386" s="214" t="s">
        <v>37</v>
      </c>
      <c r="D6386" s="214">
        <v>3</v>
      </c>
      <c r="E6386" s="214" t="s">
        <v>122</v>
      </c>
      <c r="F6386" s="214" t="s">
        <v>248</v>
      </c>
      <c r="G6386" s="214" t="s">
        <v>21</v>
      </c>
      <c r="H6386" s="214" t="s">
        <v>147</v>
      </c>
      <c r="I6386" s="214" t="s">
        <v>20</v>
      </c>
      <c r="J6386" s="214">
        <v>30</v>
      </c>
      <c r="K6386" s="214">
        <v>25</v>
      </c>
      <c r="L6386" s="214">
        <v>22.8</v>
      </c>
      <c r="M6386" s="214">
        <v>16.100000000000001</v>
      </c>
      <c r="N6386" s="214">
        <v>20</v>
      </c>
      <c r="O6386" s="214">
        <v>30</v>
      </c>
      <c r="P6386" s="214">
        <v>0</v>
      </c>
      <c r="Q6386" s="214">
        <v>47.1</v>
      </c>
      <c r="R6386" s="214">
        <v>47.1</v>
      </c>
      <c r="S6386" s="214">
        <v>47.1</v>
      </c>
      <c r="T6386" s="214">
        <v>0</v>
      </c>
      <c r="U6386" s="214">
        <v>10</v>
      </c>
      <c r="V6386" s="214">
        <v>31400</v>
      </c>
      <c r="W6386" s="214">
        <v>36900</v>
      </c>
      <c r="X6386" s="214">
        <v>42700</v>
      </c>
    </row>
    <row r="6387" spans="1:24" x14ac:dyDescent="0.25">
      <c r="A6387" t="str">
        <f t="shared" si="100"/>
        <v>YAG3EULevel 8MaleMedical sciencesAll</v>
      </c>
      <c r="B6387" s="214" t="s">
        <v>251</v>
      </c>
      <c r="C6387" s="214" t="s">
        <v>37</v>
      </c>
      <c r="D6387" s="214">
        <v>3</v>
      </c>
      <c r="E6387" s="214" t="s">
        <v>122</v>
      </c>
      <c r="F6387" s="214" t="s">
        <v>248</v>
      </c>
      <c r="G6387" s="214" t="s">
        <v>22</v>
      </c>
      <c r="H6387" s="214" t="s">
        <v>147</v>
      </c>
      <c r="I6387" s="214" t="s">
        <v>20</v>
      </c>
      <c r="J6387" s="214">
        <v>20</v>
      </c>
      <c r="K6387" s="214">
        <v>20</v>
      </c>
      <c r="L6387" s="214">
        <v>9.1</v>
      </c>
      <c r="M6387" s="214">
        <v>5.2</v>
      </c>
      <c r="N6387" s="214">
        <v>15</v>
      </c>
      <c r="O6387" s="214">
        <v>32.700000000000003</v>
      </c>
      <c r="P6387" s="214">
        <v>2.7</v>
      </c>
      <c r="Q6387" s="214">
        <v>52.8</v>
      </c>
      <c r="R6387" s="214">
        <v>55.5</v>
      </c>
      <c r="S6387" s="214">
        <v>55.5</v>
      </c>
      <c r="T6387" s="214">
        <v>2.7</v>
      </c>
      <c r="U6387" s="214" t="s">
        <v>140</v>
      </c>
      <c r="V6387" s="214" t="s">
        <v>140</v>
      </c>
      <c r="W6387" s="214" t="s">
        <v>140</v>
      </c>
      <c r="X6387" s="214" t="s">
        <v>140</v>
      </c>
    </row>
    <row r="6388" spans="1:24" x14ac:dyDescent="0.25">
      <c r="A6388" t="str">
        <f t="shared" si="100"/>
        <v>YAG3EULevel 8FemaleMedicine and dentistryAll</v>
      </c>
      <c r="B6388" s="214" t="s">
        <v>251</v>
      </c>
      <c r="C6388" s="214" t="s">
        <v>37</v>
      </c>
      <c r="D6388" s="214">
        <v>3</v>
      </c>
      <c r="E6388" s="214" t="s">
        <v>122</v>
      </c>
      <c r="F6388" s="214" t="s">
        <v>248</v>
      </c>
      <c r="G6388" s="214" t="s">
        <v>21</v>
      </c>
      <c r="H6388" s="214" t="s">
        <v>45</v>
      </c>
      <c r="I6388" s="214" t="s">
        <v>20</v>
      </c>
      <c r="J6388" s="214">
        <v>120</v>
      </c>
      <c r="K6388" s="214">
        <v>105</v>
      </c>
      <c r="L6388" s="214">
        <v>17.3</v>
      </c>
      <c r="M6388" s="214">
        <v>9.6999999999999993</v>
      </c>
      <c r="N6388" s="214">
        <v>90</v>
      </c>
      <c r="O6388" s="214">
        <v>22</v>
      </c>
      <c r="P6388" s="214">
        <v>4.2</v>
      </c>
      <c r="Q6388" s="214">
        <v>54.6</v>
      </c>
      <c r="R6388" s="214">
        <v>56.5</v>
      </c>
      <c r="S6388" s="214">
        <v>56.5</v>
      </c>
      <c r="T6388" s="214">
        <v>1.9</v>
      </c>
      <c r="U6388" s="214">
        <v>55</v>
      </c>
      <c r="V6388" s="214">
        <v>30300</v>
      </c>
      <c r="W6388" s="214">
        <v>36100</v>
      </c>
      <c r="X6388" s="214">
        <v>40500</v>
      </c>
    </row>
    <row r="6389" spans="1:24" x14ac:dyDescent="0.25">
      <c r="A6389" t="str">
        <f t="shared" si="100"/>
        <v>YAG3EULevel 8MaleMedicine and dentistryAll</v>
      </c>
      <c r="B6389" s="214" t="s">
        <v>251</v>
      </c>
      <c r="C6389" s="214" t="s">
        <v>37</v>
      </c>
      <c r="D6389" s="214">
        <v>3</v>
      </c>
      <c r="E6389" s="214" t="s">
        <v>122</v>
      </c>
      <c r="F6389" s="214" t="s">
        <v>248</v>
      </c>
      <c r="G6389" s="214" t="s">
        <v>22</v>
      </c>
      <c r="H6389" s="214" t="s">
        <v>45</v>
      </c>
      <c r="I6389" s="214" t="s">
        <v>20</v>
      </c>
      <c r="J6389" s="214">
        <v>55</v>
      </c>
      <c r="K6389" s="214">
        <v>45</v>
      </c>
      <c r="L6389" s="214">
        <v>23.4</v>
      </c>
      <c r="M6389" s="214">
        <v>11.3</v>
      </c>
      <c r="N6389" s="214">
        <v>35</v>
      </c>
      <c r="O6389" s="214">
        <v>18.100000000000001</v>
      </c>
      <c r="P6389" s="214">
        <v>5.3</v>
      </c>
      <c r="Q6389" s="214">
        <v>47.9</v>
      </c>
      <c r="R6389" s="214">
        <v>53.2</v>
      </c>
      <c r="S6389" s="214">
        <v>53.2</v>
      </c>
      <c r="T6389" s="214">
        <v>5.3</v>
      </c>
      <c r="U6389" s="214">
        <v>20</v>
      </c>
      <c r="V6389" s="214">
        <v>34300</v>
      </c>
      <c r="W6389" s="214">
        <v>40900</v>
      </c>
      <c r="X6389" s="214">
        <v>69400</v>
      </c>
    </row>
    <row r="6390" spans="1:24" x14ac:dyDescent="0.25">
      <c r="A6390" t="str">
        <f t="shared" si="100"/>
        <v>YAG3EULevel 8FemaleNursing and midwiferyAll</v>
      </c>
      <c r="B6390" s="214" t="s">
        <v>251</v>
      </c>
      <c r="C6390" s="214" t="s">
        <v>37</v>
      </c>
      <c r="D6390" s="214">
        <v>3</v>
      </c>
      <c r="E6390" s="214" t="s">
        <v>122</v>
      </c>
      <c r="F6390" s="214" t="s">
        <v>248</v>
      </c>
      <c r="G6390" s="214" t="s">
        <v>21</v>
      </c>
      <c r="H6390" s="214" t="s">
        <v>148</v>
      </c>
      <c r="I6390" s="214" t="s">
        <v>20</v>
      </c>
      <c r="J6390" s="214">
        <v>5</v>
      </c>
      <c r="K6390" s="214">
        <v>5</v>
      </c>
      <c r="L6390" s="214">
        <v>66.7</v>
      </c>
      <c r="M6390" s="214">
        <v>0</v>
      </c>
      <c r="N6390" s="214">
        <v>0</v>
      </c>
      <c r="O6390" s="214">
        <v>0</v>
      </c>
      <c r="P6390" s="214">
        <v>0</v>
      </c>
      <c r="Q6390" s="214">
        <v>0</v>
      </c>
      <c r="R6390" s="214">
        <v>33.299999999999997</v>
      </c>
      <c r="S6390" s="214">
        <v>33.299999999999997</v>
      </c>
      <c r="T6390" s="214">
        <v>33.299999999999997</v>
      </c>
      <c r="U6390" s="214" t="s">
        <v>136</v>
      </c>
      <c r="V6390" s="214" t="s">
        <v>136</v>
      </c>
      <c r="W6390" s="214" t="s">
        <v>136</v>
      </c>
      <c r="X6390" s="214" t="s">
        <v>136</v>
      </c>
    </row>
    <row r="6391" spans="1:24" x14ac:dyDescent="0.25">
      <c r="A6391" t="str">
        <f t="shared" si="100"/>
        <v>YAG3EULevel 8FemalePerforming artsAll</v>
      </c>
      <c r="B6391" s="214" t="s">
        <v>251</v>
      </c>
      <c r="C6391" s="214" t="s">
        <v>37</v>
      </c>
      <c r="D6391" s="214">
        <v>3</v>
      </c>
      <c r="E6391" s="214" t="s">
        <v>122</v>
      </c>
      <c r="F6391" s="214" t="s">
        <v>248</v>
      </c>
      <c r="G6391" s="214" t="s">
        <v>21</v>
      </c>
      <c r="H6391" s="214" t="s">
        <v>149</v>
      </c>
      <c r="I6391" s="214" t="s">
        <v>20</v>
      </c>
      <c r="J6391" s="214">
        <v>30</v>
      </c>
      <c r="K6391" s="214">
        <v>25</v>
      </c>
      <c r="L6391" s="214">
        <v>34.6</v>
      </c>
      <c r="M6391" s="214">
        <v>7.1</v>
      </c>
      <c r="N6391" s="214">
        <v>15</v>
      </c>
      <c r="O6391" s="214">
        <v>15.4</v>
      </c>
      <c r="P6391" s="214">
        <v>3.8</v>
      </c>
      <c r="Q6391" s="214">
        <v>38.5</v>
      </c>
      <c r="R6391" s="214">
        <v>42.3</v>
      </c>
      <c r="S6391" s="214">
        <v>46.2</v>
      </c>
      <c r="T6391" s="214">
        <v>7.7</v>
      </c>
      <c r="U6391" s="214" t="s">
        <v>140</v>
      </c>
      <c r="V6391" s="214" t="s">
        <v>140</v>
      </c>
      <c r="W6391" s="214" t="s">
        <v>140</v>
      </c>
      <c r="X6391" s="214" t="s">
        <v>140</v>
      </c>
    </row>
    <row r="6392" spans="1:24" x14ac:dyDescent="0.25">
      <c r="A6392" t="str">
        <f t="shared" si="100"/>
        <v>YAG3EULevel 8MalePerforming artsAll</v>
      </c>
      <c r="B6392" s="214" t="s">
        <v>251</v>
      </c>
      <c r="C6392" s="214" t="s">
        <v>37</v>
      </c>
      <c r="D6392" s="214">
        <v>3</v>
      </c>
      <c r="E6392" s="214" t="s">
        <v>122</v>
      </c>
      <c r="F6392" s="214" t="s">
        <v>248</v>
      </c>
      <c r="G6392" s="214" t="s">
        <v>22</v>
      </c>
      <c r="H6392" s="214" t="s">
        <v>149</v>
      </c>
      <c r="I6392" s="214" t="s">
        <v>20</v>
      </c>
      <c r="J6392" s="214">
        <v>25</v>
      </c>
      <c r="K6392" s="214">
        <v>20</v>
      </c>
      <c r="L6392" s="214">
        <v>36.4</v>
      </c>
      <c r="M6392" s="214">
        <v>4.3</v>
      </c>
      <c r="N6392" s="214">
        <v>15</v>
      </c>
      <c r="O6392" s="214">
        <v>27.3</v>
      </c>
      <c r="P6392" s="214">
        <v>0</v>
      </c>
      <c r="Q6392" s="214">
        <v>36.4</v>
      </c>
      <c r="R6392" s="214">
        <v>36.4</v>
      </c>
      <c r="S6392" s="214">
        <v>36.4</v>
      </c>
      <c r="T6392" s="214">
        <v>0</v>
      </c>
      <c r="U6392" s="214" t="s">
        <v>140</v>
      </c>
      <c r="V6392" s="214" t="s">
        <v>140</v>
      </c>
      <c r="W6392" s="214" t="s">
        <v>140</v>
      </c>
      <c r="X6392" s="214" t="s">
        <v>140</v>
      </c>
    </row>
    <row r="6393" spans="1:24" x14ac:dyDescent="0.25">
      <c r="A6393" t="str">
        <f t="shared" si="100"/>
        <v>YAG3EULevel 8FemalePharmacology, toxicology and pharmacyAll</v>
      </c>
      <c r="B6393" s="214" t="s">
        <v>251</v>
      </c>
      <c r="C6393" s="214" t="s">
        <v>37</v>
      </c>
      <c r="D6393" s="214">
        <v>3</v>
      </c>
      <c r="E6393" s="214" t="s">
        <v>122</v>
      </c>
      <c r="F6393" s="214" t="s">
        <v>248</v>
      </c>
      <c r="G6393" s="214" t="s">
        <v>21</v>
      </c>
      <c r="H6393" s="214" t="s">
        <v>48</v>
      </c>
      <c r="I6393" s="214" t="s">
        <v>20</v>
      </c>
      <c r="J6393" s="214">
        <v>25</v>
      </c>
      <c r="K6393" s="214">
        <v>20</v>
      </c>
      <c r="L6393" s="214">
        <v>11</v>
      </c>
      <c r="M6393" s="214">
        <v>19.2</v>
      </c>
      <c r="N6393" s="214">
        <v>15</v>
      </c>
      <c r="O6393" s="214">
        <v>36.5</v>
      </c>
      <c r="P6393" s="214">
        <v>5.5</v>
      </c>
      <c r="Q6393" s="214">
        <v>47.1</v>
      </c>
      <c r="R6393" s="214">
        <v>47.1</v>
      </c>
      <c r="S6393" s="214">
        <v>47.1</v>
      </c>
      <c r="T6393" s="214">
        <v>0</v>
      </c>
      <c r="U6393" s="214" t="s">
        <v>140</v>
      </c>
      <c r="V6393" s="214" t="s">
        <v>140</v>
      </c>
      <c r="W6393" s="214" t="s">
        <v>140</v>
      </c>
      <c r="X6393" s="214" t="s">
        <v>140</v>
      </c>
    </row>
    <row r="6394" spans="1:24" x14ac:dyDescent="0.25">
      <c r="A6394" t="str">
        <f t="shared" si="100"/>
        <v>YAG3EULevel 8MalePharmacology, toxicology and pharmacyAll</v>
      </c>
      <c r="B6394" s="214" t="s">
        <v>251</v>
      </c>
      <c r="C6394" s="214" t="s">
        <v>37</v>
      </c>
      <c r="D6394" s="214">
        <v>3</v>
      </c>
      <c r="E6394" s="214" t="s">
        <v>122</v>
      </c>
      <c r="F6394" s="214" t="s">
        <v>248</v>
      </c>
      <c r="G6394" s="214" t="s">
        <v>22</v>
      </c>
      <c r="H6394" s="214" t="s">
        <v>48</v>
      </c>
      <c r="I6394" s="214" t="s">
        <v>20</v>
      </c>
      <c r="J6394" s="214">
        <v>10</v>
      </c>
      <c r="K6394" s="214">
        <v>10</v>
      </c>
      <c r="L6394" s="214">
        <v>12.2</v>
      </c>
      <c r="M6394" s="214">
        <v>0</v>
      </c>
      <c r="N6394" s="214">
        <v>10</v>
      </c>
      <c r="O6394" s="214">
        <v>18.2</v>
      </c>
      <c r="P6394" s="214">
        <v>0</v>
      </c>
      <c r="Q6394" s="214">
        <v>69.599999999999994</v>
      </c>
      <c r="R6394" s="214">
        <v>69.599999999999994</v>
      </c>
      <c r="S6394" s="214">
        <v>69.599999999999994</v>
      </c>
      <c r="T6394" s="214">
        <v>0</v>
      </c>
      <c r="U6394" s="214" t="s">
        <v>140</v>
      </c>
      <c r="V6394" s="214" t="s">
        <v>140</v>
      </c>
      <c r="W6394" s="214" t="s">
        <v>140</v>
      </c>
      <c r="X6394" s="214" t="s">
        <v>140</v>
      </c>
    </row>
    <row r="6395" spans="1:24" x14ac:dyDescent="0.25">
      <c r="A6395" t="str">
        <f t="shared" si="100"/>
        <v>YAG3EULevel 8FemalePhilosophy and religious studiesAll</v>
      </c>
      <c r="B6395" s="214" t="s">
        <v>251</v>
      </c>
      <c r="C6395" s="214" t="s">
        <v>37</v>
      </c>
      <c r="D6395" s="214">
        <v>3</v>
      </c>
      <c r="E6395" s="214" t="s">
        <v>122</v>
      </c>
      <c r="F6395" s="214" t="s">
        <v>248</v>
      </c>
      <c r="G6395" s="214" t="s">
        <v>21</v>
      </c>
      <c r="H6395" s="214" t="s">
        <v>97</v>
      </c>
      <c r="I6395" s="214" t="s">
        <v>20</v>
      </c>
      <c r="J6395" s="214">
        <v>10</v>
      </c>
      <c r="K6395" s="214">
        <v>10</v>
      </c>
      <c r="L6395" s="214">
        <v>55.6</v>
      </c>
      <c r="M6395" s="214">
        <v>0</v>
      </c>
      <c r="N6395" s="214">
        <v>5</v>
      </c>
      <c r="O6395" s="214">
        <v>11.1</v>
      </c>
      <c r="P6395" s="214">
        <v>0</v>
      </c>
      <c r="Q6395" s="214">
        <v>33.299999999999997</v>
      </c>
      <c r="R6395" s="214">
        <v>33.299999999999997</v>
      </c>
      <c r="S6395" s="214">
        <v>33.299999999999997</v>
      </c>
      <c r="T6395" s="214">
        <v>0</v>
      </c>
      <c r="U6395" s="214" t="s">
        <v>140</v>
      </c>
      <c r="V6395" s="214" t="s">
        <v>140</v>
      </c>
      <c r="W6395" s="214" t="s">
        <v>140</v>
      </c>
      <c r="X6395" s="214" t="s">
        <v>140</v>
      </c>
    </row>
    <row r="6396" spans="1:24" x14ac:dyDescent="0.25">
      <c r="A6396" t="str">
        <f t="shared" ref="A6396:A6459" si="101">"YAG"&amp;D6396 &amp;E6396 &amp;F6396 &amp; G6396 &amp;H6396 &amp;I6396</f>
        <v>YAG3EULevel 8MalePhilosophy and religious studiesAll</v>
      </c>
      <c r="B6396" s="214" t="s">
        <v>251</v>
      </c>
      <c r="C6396" s="214" t="s">
        <v>37</v>
      </c>
      <c r="D6396" s="214">
        <v>3</v>
      </c>
      <c r="E6396" s="214" t="s">
        <v>122</v>
      </c>
      <c r="F6396" s="214" t="s">
        <v>248</v>
      </c>
      <c r="G6396" s="214" t="s">
        <v>22</v>
      </c>
      <c r="H6396" s="214" t="s">
        <v>97</v>
      </c>
      <c r="I6396" s="214" t="s">
        <v>20</v>
      </c>
      <c r="J6396" s="214">
        <v>20</v>
      </c>
      <c r="K6396" s="214">
        <v>15</v>
      </c>
      <c r="L6396" s="214">
        <v>11.8</v>
      </c>
      <c r="M6396" s="214">
        <v>15</v>
      </c>
      <c r="N6396" s="214">
        <v>15</v>
      </c>
      <c r="O6396" s="214">
        <v>41.2</v>
      </c>
      <c r="P6396" s="214">
        <v>0</v>
      </c>
      <c r="Q6396" s="214">
        <v>41.2</v>
      </c>
      <c r="R6396" s="214">
        <v>47.1</v>
      </c>
      <c r="S6396" s="214">
        <v>47.1</v>
      </c>
      <c r="T6396" s="214">
        <v>5.9</v>
      </c>
      <c r="U6396" s="214" t="s">
        <v>140</v>
      </c>
      <c r="V6396" s="214" t="s">
        <v>140</v>
      </c>
      <c r="W6396" s="214" t="s">
        <v>140</v>
      </c>
      <c r="X6396" s="214" t="s">
        <v>140</v>
      </c>
    </row>
    <row r="6397" spans="1:24" x14ac:dyDescent="0.25">
      <c r="A6397" t="str">
        <f t="shared" si="101"/>
        <v>YAG3EULevel 8FemalePhysics and astronomyAll</v>
      </c>
      <c r="B6397" s="214" t="s">
        <v>251</v>
      </c>
      <c r="C6397" s="214" t="s">
        <v>37</v>
      </c>
      <c r="D6397" s="214">
        <v>3</v>
      </c>
      <c r="E6397" s="214" t="s">
        <v>122</v>
      </c>
      <c r="F6397" s="214" t="s">
        <v>248</v>
      </c>
      <c r="G6397" s="214" t="s">
        <v>21</v>
      </c>
      <c r="H6397" s="214" t="s">
        <v>61</v>
      </c>
      <c r="I6397" s="214" t="s">
        <v>20</v>
      </c>
      <c r="J6397" s="214">
        <v>30</v>
      </c>
      <c r="K6397" s="214">
        <v>25</v>
      </c>
      <c r="L6397" s="214">
        <v>26.7</v>
      </c>
      <c r="M6397" s="214">
        <v>16</v>
      </c>
      <c r="N6397" s="214">
        <v>20</v>
      </c>
      <c r="O6397" s="214">
        <v>19.100000000000001</v>
      </c>
      <c r="P6397" s="214">
        <v>0</v>
      </c>
      <c r="Q6397" s="214">
        <v>50.3</v>
      </c>
      <c r="R6397" s="214">
        <v>54.1</v>
      </c>
      <c r="S6397" s="214">
        <v>54.1</v>
      </c>
      <c r="T6397" s="214">
        <v>3.8</v>
      </c>
      <c r="U6397" s="214">
        <v>10</v>
      </c>
      <c r="V6397" s="214">
        <v>30700</v>
      </c>
      <c r="W6397" s="214">
        <v>37200</v>
      </c>
      <c r="X6397" s="214">
        <v>59100</v>
      </c>
    </row>
    <row r="6398" spans="1:24" x14ac:dyDescent="0.25">
      <c r="A6398" t="str">
        <f t="shared" si="101"/>
        <v>YAG3EULevel 8MalePhysics and astronomyAll</v>
      </c>
      <c r="B6398" s="214" t="s">
        <v>251</v>
      </c>
      <c r="C6398" s="214" t="s">
        <v>37</v>
      </c>
      <c r="D6398" s="214">
        <v>3</v>
      </c>
      <c r="E6398" s="214" t="s">
        <v>122</v>
      </c>
      <c r="F6398" s="214" t="s">
        <v>248</v>
      </c>
      <c r="G6398" s="214" t="s">
        <v>22</v>
      </c>
      <c r="H6398" s="214" t="s">
        <v>61</v>
      </c>
      <c r="I6398" s="214" t="s">
        <v>20</v>
      </c>
      <c r="J6398" s="214">
        <v>100</v>
      </c>
      <c r="K6398" s="214">
        <v>90</v>
      </c>
      <c r="L6398" s="214">
        <v>30.5</v>
      </c>
      <c r="M6398" s="214">
        <v>12.7</v>
      </c>
      <c r="N6398" s="214">
        <v>60</v>
      </c>
      <c r="O6398" s="214">
        <v>34.299999999999997</v>
      </c>
      <c r="P6398" s="214">
        <v>4.0999999999999996</v>
      </c>
      <c r="Q6398" s="214">
        <v>29.2</v>
      </c>
      <c r="R6398" s="214">
        <v>31.1</v>
      </c>
      <c r="S6398" s="214">
        <v>31.1</v>
      </c>
      <c r="T6398" s="214">
        <v>1.9</v>
      </c>
      <c r="U6398" s="214">
        <v>20</v>
      </c>
      <c r="V6398" s="214">
        <v>33900</v>
      </c>
      <c r="W6398" s="214">
        <v>45300</v>
      </c>
      <c r="X6398" s="214">
        <v>77700</v>
      </c>
    </row>
    <row r="6399" spans="1:24" x14ac:dyDescent="0.25">
      <c r="A6399" t="str">
        <f t="shared" si="101"/>
        <v>YAG3EULevel 8FemalePoliticsAll</v>
      </c>
      <c r="B6399" s="214" t="s">
        <v>251</v>
      </c>
      <c r="C6399" s="214" t="s">
        <v>37</v>
      </c>
      <c r="D6399" s="214">
        <v>3</v>
      </c>
      <c r="E6399" s="214" t="s">
        <v>122</v>
      </c>
      <c r="F6399" s="214" t="s">
        <v>248</v>
      </c>
      <c r="G6399" s="214" t="s">
        <v>21</v>
      </c>
      <c r="H6399" s="214" t="s">
        <v>81</v>
      </c>
      <c r="I6399" s="214" t="s">
        <v>20</v>
      </c>
      <c r="J6399" s="214">
        <v>45</v>
      </c>
      <c r="K6399" s="214">
        <v>45</v>
      </c>
      <c r="L6399" s="214">
        <v>19.399999999999999</v>
      </c>
      <c r="M6399" s="214">
        <v>4.4000000000000004</v>
      </c>
      <c r="N6399" s="214">
        <v>35</v>
      </c>
      <c r="O6399" s="214">
        <v>27.9</v>
      </c>
      <c r="P6399" s="214">
        <v>4.7</v>
      </c>
      <c r="Q6399" s="214">
        <v>43.4</v>
      </c>
      <c r="R6399" s="214">
        <v>48.1</v>
      </c>
      <c r="S6399" s="214">
        <v>48.1</v>
      </c>
      <c r="T6399" s="214">
        <v>4.7</v>
      </c>
      <c r="U6399" s="214">
        <v>15</v>
      </c>
      <c r="V6399" s="214">
        <v>37600</v>
      </c>
      <c r="W6399" s="214">
        <v>40200</v>
      </c>
      <c r="X6399" s="214">
        <v>41600</v>
      </c>
    </row>
    <row r="6400" spans="1:24" x14ac:dyDescent="0.25">
      <c r="A6400" t="str">
        <f t="shared" si="101"/>
        <v>YAG3EULevel 8MalePoliticsAll</v>
      </c>
      <c r="B6400" s="214" t="s">
        <v>251</v>
      </c>
      <c r="C6400" s="214" t="s">
        <v>37</v>
      </c>
      <c r="D6400" s="214">
        <v>3</v>
      </c>
      <c r="E6400" s="214" t="s">
        <v>122</v>
      </c>
      <c r="F6400" s="214" t="s">
        <v>248</v>
      </c>
      <c r="G6400" s="214" t="s">
        <v>22</v>
      </c>
      <c r="H6400" s="214" t="s">
        <v>81</v>
      </c>
      <c r="I6400" s="214" t="s">
        <v>20</v>
      </c>
      <c r="J6400" s="214">
        <v>60</v>
      </c>
      <c r="K6400" s="214">
        <v>55</v>
      </c>
      <c r="L6400" s="214">
        <v>34.700000000000003</v>
      </c>
      <c r="M6400" s="214">
        <v>8.1999999999999993</v>
      </c>
      <c r="N6400" s="214">
        <v>35</v>
      </c>
      <c r="O6400" s="214">
        <v>23.9</v>
      </c>
      <c r="P6400" s="214">
        <v>1.8</v>
      </c>
      <c r="Q6400" s="214">
        <v>35.9</v>
      </c>
      <c r="R6400" s="214">
        <v>39.5</v>
      </c>
      <c r="S6400" s="214">
        <v>39.5</v>
      </c>
      <c r="T6400" s="214">
        <v>3.6</v>
      </c>
      <c r="U6400" s="214">
        <v>15</v>
      </c>
      <c r="V6400" s="214">
        <v>19300</v>
      </c>
      <c r="W6400" s="214">
        <v>35400</v>
      </c>
      <c r="X6400" s="214">
        <v>39800</v>
      </c>
    </row>
    <row r="6401" spans="1:24" x14ac:dyDescent="0.25">
      <c r="A6401" t="str">
        <f t="shared" si="101"/>
        <v>YAG3EULevel 8FemalePsychologyAll</v>
      </c>
      <c r="B6401" s="214" t="s">
        <v>251</v>
      </c>
      <c r="C6401" s="214" t="s">
        <v>37</v>
      </c>
      <c r="D6401" s="214">
        <v>3</v>
      </c>
      <c r="E6401" s="214" t="s">
        <v>122</v>
      </c>
      <c r="F6401" s="214" t="s">
        <v>248</v>
      </c>
      <c r="G6401" s="214" t="s">
        <v>21</v>
      </c>
      <c r="H6401" s="214" t="s">
        <v>55</v>
      </c>
      <c r="I6401" s="214" t="s">
        <v>20</v>
      </c>
      <c r="J6401" s="214">
        <v>70</v>
      </c>
      <c r="K6401" s="214">
        <v>65</v>
      </c>
      <c r="L6401" s="214">
        <v>20.3</v>
      </c>
      <c r="M6401" s="214">
        <v>7.4</v>
      </c>
      <c r="N6401" s="214">
        <v>50</v>
      </c>
      <c r="O6401" s="214">
        <v>22.4</v>
      </c>
      <c r="P6401" s="214">
        <v>3.2</v>
      </c>
      <c r="Q6401" s="214">
        <v>49.4</v>
      </c>
      <c r="R6401" s="214">
        <v>54.2</v>
      </c>
      <c r="S6401" s="214">
        <v>54.2</v>
      </c>
      <c r="T6401" s="214">
        <v>4.8</v>
      </c>
      <c r="U6401" s="214">
        <v>30</v>
      </c>
      <c r="V6401" s="214">
        <v>32800</v>
      </c>
      <c r="W6401" s="214">
        <v>38000</v>
      </c>
      <c r="X6401" s="214">
        <v>43400</v>
      </c>
    </row>
    <row r="6402" spans="1:24" x14ac:dyDescent="0.25">
      <c r="A6402" t="str">
        <f t="shared" si="101"/>
        <v>YAG3EULevel 8MalePsychologyAll</v>
      </c>
      <c r="B6402" s="214" t="s">
        <v>251</v>
      </c>
      <c r="C6402" s="214" t="s">
        <v>37</v>
      </c>
      <c r="D6402" s="214">
        <v>3</v>
      </c>
      <c r="E6402" s="214" t="s">
        <v>122</v>
      </c>
      <c r="F6402" s="214" t="s">
        <v>248</v>
      </c>
      <c r="G6402" s="214" t="s">
        <v>22</v>
      </c>
      <c r="H6402" s="214" t="s">
        <v>55</v>
      </c>
      <c r="I6402" s="214" t="s">
        <v>20</v>
      </c>
      <c r="J6402" s="214">
        <v>25</v>
      </c>
      <c r="K6402" s="214">
        <v>15</v>
      </c>
      <c r="L6402" s="214">
        <v>5.9</v>
      </c>
      <c r="M6402" s="214">
        <v>29.2</v>
      </c>
      <c r="N6402" s="214">
        <v>15</v>
      </c>
      <c r="O6402" s="214">
        <v>43.1</v>
      </c>
      <c r="P6402" s="214">
        <v>0</v>
      </c>
      <c r="Q6402" s="214">
        <v>51</v>
      </c>
      <c r="R6402" s="214">
        <v>51</v>
      </c>
      <c r="S6402" s="214">
        <v>51</v>
      </c>
      <c r="T6402" s="214">
        <v>0</v>
      </c>
      <c r="U6402" s="214" t="s">
        <v>140</v>
      </c>
      <c r="V6402" s="214" t="s">
        <v>140</v>
      </c>
      <c r="W6402" s="214" t="s">
        <v>140</v>
      </c>
      <c r="X6402" s="214" t="s">
        <v>140</v>
      </c>
    </row>
    <row r="6403" spans="1:24" x14ac:dyDescent="0.25">
      <c r="A6403" t="str">
        <f t="shared" si="101"/>
        <v>YAG3EULevel 8FemaleSociology, social policy and anthropologyAll</v>
      </c>
      <c r="B6403" s="214" t="s">
        <v>251</v>
      </c>
      <c r="C6403" s="214" t="s">
        <v>37</v>
      </c>
      <c r="D6403" s="214">
        <v>3</v>
      </c>
      <c r="E6403" s="214" t="s">
        <v>122</v>
      </c>
      <c r="F6403" s="214" t="s">
        <v>248</v>
      </c>
      <c r="G6403" s="214" t="s">
        <v>21</v>
      </c>
      <c r="H6403" s="214" t="s">
        <v>77</v>
      </c>
      <c r="I6403" s="214" t="s">
        <v>20</v>
      </c>
      <c r="J6403" s="214">
        <v>75</v>
      </c>
      <c r="K6403" s="214">
        <v>65</v>
      </c>
      <c r="L6403" s="214">
        <v>23.2</v>
      </c>
      <c r="M6403" s="214">
        <v>14.1</v>
      </c>
      <c r="N6403" s="214">
        <v>50</v>
      </c>
      <c r="O6403" s="214">
        <v>24.3</v>
      </c>
      <c r="P6403" s="214">
        <v>8.4</v>
      </c>
      <c r="Q6403" s="214">
        <v>44.1</v>
      </c>
      <c r="R6403" s="214">
        <v>44.1</v>
      </c>
      <c r="S6403" s="214">
        <v>44.1</v>
      </c>
      <c r="T6403" s="214">
        <v>0</v>
      </c>
      <c r="U6403" s="214">
        <v>25</v>
      </c>
      <c r="V6403" s="214">
        <v>31000</v>
      </c>
      <c r="W6403" s="214">
        <v>37200</v>
      </c>
      <c r="X6403" s="214">
        <v>40900</v>
      </c>
    </row>
    <row r="6404" spans="1:24" x14ac:dyDescent="0.25">
      <c r="A6404" t="str">
        <f t="shared" si="101"/>
        <v>YAG3EULevel 8MaleSociology, social policy and anthropologyAll</v>
      </c>
      <c r="B6404" s="214" t="s">
        <v>251</v>
      </c>
      <c r="C6404" s="214" t="s">
        <v>37</v>
      </c>
      <c r="D6404" s="214">
        <v>3</v>
      </c>
      <c r="E6404" s="214" t="s">
        <v>122</v>
      </c>
      <c r="F6404" s="214" t="s">
        <v>248</v>
      </c>
      <c r="G6404" s="214" t="s">
        <v>22</v>
      </c>
      <c r="H6404" s="214" t="s">
        <v>77</v>
      </c>
      <c r="I6404" s="214" t="s">
        <v>20</v>
      </c>
      <c r="J6404" s="214">
        <v>40</v>
      </c>
      <c r="K6404" s="214">
        <v>40</v>
      </c>
      <c r="L6404" s="214">
        <v>25.4</v>
      </c>
      <c r="M6404" s="214">
        <v>1.3</v>
      </c>
      <c r="N6404" s="214">
        <v>30</v>
      </c>
      <c r="O6404" s="214">
        <v>33.200000000000003</v>
      </c>
      <c r="P6404" s="214">
        <v>0</v>
      </c>
      <c r="Q6404" s="214">
        <v>33.6</v>
      </c>
      <c r="R6404" s="214">
        <v>38.799999999999997</v>
      </c>
      <c r="S6404" s="214">
        <v>41.4</v>
      </c>
      <c r="T6404" s="214">
        <v>7.8</v>
      </c>
      <c r="U6404" s="214">
        <v>10</v>
      </c>
      <c r="V6404" s="214">
        <v>21100</v>
      </c>
      <c r="W6404" s="214">
        <v>33200</v>
      </c>
      <c r="X6404" s="214">
        <v>39000</v>
      </c>
    </row>
    <row r="6405" spans="1:24" x14ac:dyDescent="0.25">
      <c r="A6405" t="str">
        <f t="shared" si="101"/>
        <v>YAG3EULevel 8FemaleSport and exercise sciencesAll</v>
      </c>
      <c r="B6405" s="214" t="s">
        <v>251</v>
      </c>
      <c r="C6405" s="214" t="s">
        <v>37</v>
      </c>
      <c r="D6405" s="214">
        <v>3</v>
      </c>
      <c r="E6405" s="214" t="s">
        <v>122</v>
      </c>
      <c r="F6405" s="214" t="s">
        <v>248</v>
      </c>
      <c r="G6405" s="214" t="s">
        <v>21</v>
      </c>
      <c r="H6405" s="214" t="s">
        <v>53</v>
      </c>
      <c r="I6405" s="214" t="s">
        <v>20</v>
      </c>
      <c r="J6405" s="214">
        <v>0</v>
      </c>
      <c r="K6405" s="214" t="s">
        <v>140</v>
      </c>
      <c r="L6405" s="214" t="s">
        <v>140</v>
      </c>
      <c r="M6405" s="214" t="s">
        <v>140</v>
      </c>
      <c r="N6405" s="214" t="s">
        <v>140</v>
      </c>
      <c r="O6405" s="214" t="s">
        <v>140</v>
      </c>
      <c r="P6405" s="214" t="s">
        <v>140</v>
      </c>
      <c r="Q6405" s="214" t="s">
        <v>140</v>
      </c>
      <c r="R6405" s="214" t="s">
        <v>140</v>
      </c>
      <c r="S6405" s="214" t="s">
        <v>140</v>
      </c>
      <c r="T6405" s="214" t="s">
        <v>140</v>
      </c>
      <c r="U6405" s="214" t="s">
        <v>136</v>
      </c>
      <c r="V6405" s="214" t="s">
        <v>136</v>
      </c>
      <c r="W6405" s="214" t="s">
        <v>136</v>
      </c>
      <c r="X6405" s="214" t="s">
        <v>136</v>
      </c>
    </row>
    <row r="6406" spans="1:24" x14ac:dyDescent="0.25">
      <c r="A6406" t="str">
        <f t="shared" si="101"/>
        <v>YAG3EULevel 8MaleSport and exercise sciencesAll</v>
      </c>
      <c r="B6406" s="214" t="s">
        <v>251</v>
      </c>
      <c r="C6406" s="214" t="s">
        <v>37</v>
      </c>
      <c r="D6406" s="214">
        <v>3</v>
      </c>
      <c r="E6406" s="214" t="s">
        <v>122</v>
      </c>
      <c r="F6406" s="214" t="s">
        <v>248</v>
      </c>
      <c r="G6406" s="214" t="s">
        <v>22</v>
      </c>
      <c r="H6406" s="214" t="s">
        <v>53</v>
      </c>
      <c r="I6406" s="214" t="s">
        <v>20</v>
      </c>
      <c r="J6406" s="214">
        <v>5</v>
      </c>
      <c r="K6406" s="214">
        <v>5</v>
      </c>
      <c r="L6406" s="214">
        <v>0</v>
      </c>
      <c r="M6406" s="214">
        <v>22.2</v>
      </c>
      <c r="N6406" s="214">
        <v>5</v>
      </c>
      <c r="O6406" s="214">
        <v>57.1</v>
      </c>
      <c r="P6406" s="214">
        <v>0</v>
      </c>
      <c r="Q6406" s="214">
        <v>42.9</v>
      </c>
      <c r="R6406" s="214">
        <v>42.9</v>
      </c>
      <c r="S6406" s="214">
        <v>42.9</v>
      </c>
      <c r="T6406" s="214">
        <v>0</v>
      </c>
      <c r="U6406" s="214" t="s">
        <v>140</v>
      </c>
      <c r="V6406" s="214" t="s">
        <v>140</v>
      </c>
      <c r="W6406" s="214" t="s">
        <v>140</v>
      </c>
      <c r="X6406" s="214" t="s">
        <v>140</v>
      </c>
    </row>
    <row r="6407" spans="1:24" x14ac:dyDescent="0.25">
      <c r="A6407" t="str">
        <f t="shared" si="101"/>
        <v>YAG3EULevel 8MaleVeterinary sciencesAll</v>
      </c>
      <c r="B6407" s="214" t="s">
        <v>251</v>
      </c>
      <c r="C6407" s="214" t="s">
        <v>37</v>
      </c>
      <c r="D6407" s="214">
        <v>3</v>
      </c>
      <c r="E6407" s="214" t="s">
        <v>122</v>
      </c>
      <c r="F6407" s="214" t="s">
        <v>248</v>
      </c>
      <c r="G6407" s="214" t="s">
        <v>22</v>
      </c>
      <c r="H6407" s="214" t="s">
        <v>57</v>
      </c>
      <c r="I6407" s="214" t="s">
        <v>20</v>
      </c>
      <c r="J6407" s="214">
        <v>5</v>
      </c>
      <c r="K6407" s="214">
        <v>5</v>
      </c>
      <c r="L6407" s="214">
        <v>33.299999999999997</v>
      </c>
      <c r="M6407" s="214">
        <v>0</v>
      </c>
      <c r="N6407" s="214">
        <v>0</v>
      </c>
      <c r="O6407" s="214">
        <v>0</v>
      </c>
      <c r="P6407" s="214">
        <v>0</v>
      </c>
      <c r="Q6407" s="214">
        <v>66.7</v>
      </c>
      <c r="R6407" s="214">
        <v>66.7</v>
      </c>
      <c r="S6407" s="214">
        <v>66.7</v>
      </c>
      <c r="T6407" s="214">
        <v>0</v>
      </c>
      <c r="U6407" s="214" t="s">
        <v>140</v>
      </c>
      <c r="V6407" s="214" t="s">
        <v>140</v>
      </c>
      <c r="W6407" s="214" t="s">
        <v>140</v>
      </c>
      <c r="X6407" s="214" t="s">
        <v>140</v>
      </c>
    </row>
    <row r="6408" spans="1:24" x14ac:dyDescent="0.25">
      <c r="A6408" t="str">
        <f t="shared" si="101"/>
        <v>YAG3Non-EULevel 7FemaleAgriculture, food and related studiesAll</v>
      </c>
      <c r="B6408" s="214" t="s">
        <v>251</v>
      </c>
      <c r="C6408" s="214" t="s">
        <v>37</v>
      </c>
      <c r="D6408" s="214">
        <v>3</v>
      </c>
      <c r="E6408" s="214" t="s">
        <v>141</v>
      </c>
      <c r="F6408" s="214" t="s">
        <v>253</v>
      </c>
      <c r="G6408" s="214" t="s">
        <v>21</v>
      </c>
      <c r="H6408" s="214" t="s">
        <v>59</v>
      </c>
      <c r="I6408" s="214" t="s">
        <v>20</v>
      </c>
      <c r="J6408" s="214">
        <v>210</v>
      </c>
      <c r="K6408" s="214">
        <v>205</v>
      </c>
      <c r="L6408" s="214">
        <v>61.8</v>
      </c>
      <c r="M6408" s="214">
        <v>1.9</v>
      </c>
      <c r="N6408" s="214">
        <v>80</v>
      </c>
      <c r="O6408" s="214">
        <v>25.1</v>
      </c>
      <c r="P6408" s="214">
        <v>0.5</v>
      </c>
      <c r="Q6408" s="214">
        <v>6.1</v>
      </c>
      <c r="R6408" s="214">
        <v>9.6999999999999993</v>
      </c>
      <c r="S6408" s="214">
        <v>12.6</v>
      </c>
      <c r="T6408" s="214">
        <v>6.5</v>
      </c>
      <c r="U6408" s="214">
        <v>10</v>
      </c>
      <c r="V6408" s="214">
        <v>11000</v>
      </c>
      <c r="W6408" s="214">
        <v>15700</v>
      </c>
      <c r="X6408" s="214">
        <v>23000</v>
      </c>
    </row>
    <row r="6409" spans="1:24" x14ac:dyDescent="0.25">
      <c r="A6409" t="str">
        <f t="shared" si="101"/>
        <v>YAG3Non-EULevel 7MaleAgriculture, food and related studiesAll</v>
      </c>
      <c r="B6409" s="214" t="s">
        <v>251</v>
      </c>
      <c r="C6409" s="214" t="s">
        <v>37</v>
      </c>
      <c r="D6409" s="214">
        <v>3</v>
      </c>
      <c r="E6409" s="214" t="s">
        <v>141</v>
      </c>
      <c r="F6409" s="214" t="s">
        <v>253</v>
      </c>
      <c r="G6409" s="214" t="s">
        <v>22</v>
      </c>
      <c r="H6409" s="214" t="s">
        <v>59</v>
      </c>
      <c r="I6409" s="214" t="s">
        <v>20</v>
      </c>
      <c r="J6409" s="214">
        <v>130</v>
      </c>
      <c r="K6409" s="214">
        <v>130</v>
      </c>
      <c r="L6409" s="214">
        <v>52.7</v>
      </c>
      <c r="M6409" s="214">
        <v>0.8</v>
      </c>
      <c r="N6409" s="214">
        <v>60</v>
      </c>
      <c r="O6409" s="214">
        <v>33.9</v>
      </c>
      <c r="P6409" s="214">
        <v>0</v>
      </c>
      <c r="Q6409" s="214">
        <v>6.5</v>
      </c>
      <c r="R6409" s="214">
        <v>8.8000000000000007</v>
      </c>
      <c r="S6409" s="214">
        <v>13.4</v>
      </c>
      <c r="T6409" s="214">
        <v>6.9</v>
      </c>
      <c r="U6409" s="214" t="s">
        <v>140</v>
      </c>
      <c r="V6409" s="214" t="s">
        <v>140</v>
      </c>
      <c r="W6409" s="214" t="s">
        <v>140</v>
      </c>
      <c r="X6409" s="214" t="s">
        <v>140</v>
      </c>
    </row>
    <row r="6410" spans="1:24" x14ac:dyDescent="0.25">
      <c r="A6410" t="str">
        <f t="shared" si="101"/>
        <v>YAG3Non-EULevel 7FemaleAllied healthAll</v>
      </c>
      <c r="B6410" s="214" t="s">
        <v>251</v>
      </c>
      <c r="C6410" s="214" t="s">
        <v>37</v>
      </c>
      <c r="D6410" s="214">
        <v>3</v>
      </c>
      <c r="E6410" s="214" t="s">
        <v>141</v>
      </c>
      <c r="F6410" s="214" t="s">
        <v>253</v>
      </c>
      <c r="G6410" s="214" t="s">
        <v>21</v>
      </c>
      <c r="H6410" s="214" t="s">
        <v>142</v>
      </c>
      <c r="I6410" s="214" t="s">
        <v>20</v>
      </c>
      <c r="J6410" s="214">
        <v>780</v>
      </c>
      <c r="K6410" s="214">
        <v>765</v>
      </c>
      <c r="L6410" s="214">
        <v>47.2</v>
      </c>
      <c r="M6410" s="214">
        <v>1.8</v>
      </c>
      <c r="N6410" s="214">
        <v>405</v>
      </c>
      <c r="O6410" s="214">
        <v>27.8</v>
      </c>
      <c r="P6410" s="214">
        <v>3.1</v>
      </c>
      <c r="Q6410" s="214">
        <v>12.3</v>
      </c>
      <c r="R6410" s="214">
        <v>17.5</v>
      </c>
      <c r="S6410" s="214">
        <v>21.8</v>
      </c>
      <c r="T6410" s="214">
        <v>9.5</v>
      </c>
      <c r="U6410" s="214">
        <v>85</v>
      </c>
      <c r="V6410" s="214">
        <v>18200</v>
      </c>
      <c r="W6410" s="214">
        <v>28100</v>
      </c>
      <c r="X6410" s="214">
        <v>38300</v>
      </c>
    </row>
    <row r="6411" spans="1:24" x14ac:dyDescent="0.25">
      <c r="A6411" t="str">
        <f t="shared" si="101"/>
        <v>YAG3Non-EULevel 7MaleAllied healthAll</v>
      </c>
      <c r="B6411" s="214" t="s">
        <v>251</v>
      </c>
      <c r="C6411" s="214" t="s">
        <v>37</v>
      </c>
      <c r="D6411" s="214">
        <v>3</v>
      </c>
      <c r="E6411" s="214" t="s">
        <v>141</v>
      </c>
      <c r="F6411" s="214" t="s">
        <v>253</v>
      </c>
      <c r="G6411" s="214" t="s">
        <v>22</v>
      </c>
      <c r="H6411" s="214" t="s">
        <v>142</v>
      </c>
      <c r="I6411" s="214" t="s">
        <v>20</v>
      </c>
      <c r="J6411" s="214">
        <v>400</v>
      </c>
      <c r="K6411" s="214">
        <v>390</v>
      </c>
      <c r="L6411" s="214">
        <v>40</v>
      </c>
      <c r="M6411" s="214">
        <v>3</v>
      </c>
      <c r="N6411" s="214">
        <v>235</v>
      </c>
      <c r="O6411" s="214">
        <v>31.5</v>
      </c>
      <c r="P6411" s="214">
        <v>1.8</v>
      </c>
      <c r="Q6411" s="214">
        <v>16.3</v>
      </c>
      <c r="R6411" s="214">
        <v>22</v>
      </c>
      <c r="S6411" s="214">
        <v>26.7</v>
      </c>
      <c r="T6411" s="214">
        <v>10.4</v>
      </c>
      <c r="U6411" s="214">
        <v>60</v>
      </c>
      <c r="V6411" s="214">
        <v>27000</v>
      </c>
      <c r="W6411" s="214">
        <v>38700</v>
      </c>
      <c r="X6411" s="214">
        <v>50700</v>
      </c>
    </row>
    <row r="6412" spans="1:24" x14ac:dyDescent="0.25">
      <c r="A6412" t="str">
        <f t="shared" si="101"/>
        <v>YAG3Non-EULevel 7FemaleArchitecture, building and planningAll</v>
      </c>
      <c r="B6412" s="214" t="s">
        <v>251</v>
      </c>
      <c r="C6412" s="214" t="s">
        <v>37</v>
      </c>
      <c r="D6412" s="214">
        <v>3</v>
      </c>
      <c r="E6412" s="214" t="s">
        <v>141</v>
      </c>
      <c r="F6412" s="214" t="s">
        <v>253</v>
      </c>
      <c r="G6412" s="214" t="s">
        <v>21</v>
      </c>
      <c r="H6412" s="214" t="s">
        <v>74</v>
      </c>
      <c r="I6412" s="214" t="s">
        <v>20</v>
      </c>
      <c r="J6412" s="214">
        <v>1145</v>
      </c>
      <c r="K6412" s="214">
        <v>1130</v>
      </c>
      <c r="L6412" s="214">
        <v>66.3</v>
      </c>
      <c r="M6412" s="214">
        <v>1.3</v>
      </c>
      <c r="N6412" s="214">
        <v>380</v>
      </c>
      <c r="O6412" s="214">
        <v>19.899999999999999</v>
      </c>
      <c r="P6412" s="214">
        <v>1.5</v>
      </c>
      <c r="Q6412" s="214">
        <v>7.9</v>
      </c>
      <c r="R6412" s="214">
        <v>10.6</v>
      </c>
      <c r="S6412" s="214">
        <v>12.3</v>
      </c>
      <c r="T6412" s="214">
        <v>4.4000000000000004</v>
      </c>
      <c r="U6412" s="214">
        <v>80</v>
      </c>
      <c r="V6412" s="214">
        <v>24100</v>
      </c>
      <c r="W6412" s="214">
        <v>31800</v>
      </c>
      <c r="X6412" s="214">
        <v>37200</v>
      </c>
    </row>
    <row r="6413" spans="1:24" x14ac:dyDescent="0.25">
      <c r="A6413" t="str">
        <f t="shared" si="101"/>
        <v>YAG3Non-EULevel 7MaleArchitecture, building and planningAll</v>
      </c>
      <c r="B6413" s="214" t="s">
        <v>251</v>
      </c>
      <c r="C6413" s="214" t="s">
        <v>37</v>
      </c>
      <c r="D6413" s="214">
        <v>3</v>
      </c>
      <c r="E6413" s="214" t="s">
        <v>141</v>
      </c>
      <c r="F6413" s="214" t="s">
        <v>253</v>
      </c>
      <c r="G6413" s="214" t="s">
        <v>22</v>
      </c>
      <c r="H6413" s="214" t="s">
        <v>74</v>
      </c>
      <c r="I6413" s="214" t="s">
        <v>20</v>
      </c>
      <c r="J6413" s="214">
        <v>1140</v>
      </c>
      <c r="K6413" s="214">
        <v>1120</v>
      </c>
      <c r="L6413" s="214">
        <v>60.5</v>
      </c>
      <c r="M6413" s="214">
        <v>1.7</v>
      </c>
      <c r="N6413" s="214">
        <v>440</v>
      </c>
      <c r="O6413" s="214">
        <v>24.8</v>
      </c>
      <c r="P6413" s="214">
        <v>1</v>
      </c>
      <c r="Q6413" s="214">
        <v>7.8</v>
      </c>
      <c r="R6413" s="214">
        <v>11</v>
      </c>
      <c r="S6413" s="214">
        <v>13.8</v>
      </c>
      <c r="T6413" s="214">
        <v>5.9</v>
      </c>
      <c r="U6413" s="214">
        <v>75</v>
      </c>
      <c r="V6413" s="214">
        <v>27000</v>
      </c>
      <c r="W6413" s="214">
        <v>32100</v>
      </c>
      <c r="X6413" s="214">
        <v>43800</v>
      </c>
    </row>
    <row r="6414" spans="1:24" x14ac:dyDescent="0.25">
      <c r="A6414" t="str">
        <f t="shared" si="101"/>
        <v>YAG3Non-EULevel 7FemaleBiosciencesAll</v>
      </c>
      <c r="B6414" s="214" t="s">
        <v>251</v>
      </c>
      <c r="C6414" s="214" t="s">
        <v>37</v>
      </c>
      <c r="D6414" s="214">
        <v>3</v>
      </c>
      <c r="E6414" s="214" t="s">
        <v>141</v>
      </c>
      <c r="F6414" s="214" t="s">
        <v>253</v>
      </c>
      <c r="G6414" s="214" t="s">
        <v>21</v>
      </c>
      <c r="H6414" s="214" t="s">
        <v>51</v>
      </c>
      <c r="I6414" s="214" t="s">
        <v>20</v>
      </c>
      <c r="J6414" s="214">
        <v>430</v>
      </c>
      <c r="K6414" s="214">
        <v>425</v>
      </c>
      <c r="L6414" s="214">
        <v>47.4</v>
      </c>
      <c r="M6414" s="214">
        <v>1.2</v>
      </c>
      <c r="N6414" s="214">
        <v>225</v>
      </c>
      <c r="O6414" s="214">
        <v>22.8</v>
      </c>
      <c r="P6414" s="214">
        <v>2.8</v>
      </c>
      <c r="Q6414" s="214">
        <v>9.5</v>
      </c>
      <c r="R6414" s="214">
        <v>17.399999999999999</v>
      </c>
      <c r="S6414" s="214">
        <v>27</v>
      </c>
      <c r="T6414" s="214">
        <v>17.5</v>
      </c>
      <c r="U6414" s="214">
        <v>35</v>
      </c>
      <c r="V6414" s="214">
        <v>16400</v>
      </c>
      <c r="W6414" s="214">
        <v>26300</v>
      </c>
      <c r="X6414" s="214">
        <v>30700</v>
      </c>
    </row>
    <row r="6415" spans="1:24" x14ac:dyDescent="0.25">
      <c r="A6415" t="str">
        <f t="shared" si="101"/>
        <v>YAG3Non-EULevel 7MaleBiosciencesAll</v>
      </c>
      <c r="B6415" s="214" t="s">
        <v>251</v>
      </c>
      <c r="C6415" s="214" t="s">
        <v>37</v>
      </c>
      <c r="D6415" s="214">
        <v>3</v>
      </c>
      <c r="E6415" s="214" t="s">
        <v>141</v>
      </c>
      <c r="F6415" s="214" t="s">
        <v>253</v>
      </c>
      <c r="G6415" s="214" t="s">
        <v>22</v>
      </c>
      <c r="H6415" s="214" t="s">
        <v>51</v>
      </c>
      <c r="I6415" s="214" t="s">
        <v>20</v>
      </c>
      <c r="J6415" s="214">
        <v>310</v>
      </c>
      <c r="K6415" s="214">
        <v>305</v>
      </c>
      <c r="L6415" s="214">
        <v>45.4</v>
      </c>
      <c r="M6415" s="214">
        <v>2.2000000000000002</v>
      </c>
      <c r="N6415" s="214">
        <v>165</v>
      </c>
      <c r="O6415" s="214">
        <v>21.6</v>
      </c>
      <c r="P6415" s="214">
        <v>1</v>
      </c>
      <c r="Q6415" s="214">
        <v>10.3</v>
      </c>
      <c r="R6415" s="214">
        <v>21.2</v>
      </c>
      <c r="S6415" s="214">
        <v>32.1</v>
      </c>
      <c r="T6415" s="214">
        <v>21.8</v>
      </c>
      <c r="U6415" s="214">
        <v>25</v>
      </c>
      <c r="V6415" s="214">
        <v>17900</v>
      </c>
      <c r="W6415" s="214">
        <v>23700</v>
      </c>
      <c r="X6415" s="214">
        <v>31800</v>
      </c>
    </row>
    <row r="6416" spans="1:24" x14ac:dyDescent="0.25">
      <c r="A6416" t="str">
        <f t="shared" si="101"/>
        <v>YAG3Non-EULevel 7FemaleBusiness and managementAll</v>
      </c>
      <c r="B6416" s="214" t="s">
        <v>251</v>
      </c>
      <c r="C6416" s="214" t="s">
        <v>37</v>
      </c>
      <c r="D6416" s="214">
        <v>3</v>
      </c>
      <c r="E6416" s="214" t="s">
        <v>141</v>
      </c>
      <c r="F6416" s="214" t="s">
        <v>253</v>
      </c>
      <c r="G6416" s="214" t="s">
        <v>21</v>
      </c>
      <c r="H6416" s="214" t="s">
        <v>87</v>
      </c>
      <c r="I6416" s="214" t="s">
        <v>20</v>
      </c>
      <c r="J6416" s="214">
        <v>15660</v>
      </c>
      <c r="K6416" s="214">
        <v>15480</v>
      </c>
      <c r="L6416" s="214">
        <v>71.7</v>
      </c>
      <c r="M6416" s="214">
        <v>1.2</v>
      </c>
      <c r="N6416" s="214">
        <v>4380</v>
      </c>
      <c r="O6416" s="214">
        <v>19.5</v>
      </c>
      <c r="P6416" s="214">
        <v>1.1000000000000001</v>
      </c>
      <c r="Q6416" s="214">
        <v>6</v>
      </c>
      <c r="R6416" s="214">
        <v>6.8</v>
      </c>
      <c r="S6416" s="214">
        <v>7.6</v>
      </c>
      <c r="T6416" s="214">
        <v>1.7</v>
      </c>
      <c r="U6416" s="214">
        <v>845</v>
      </c>
      <c r="V6416" s="214">
        <v>19300</v>
      </c>
      <c r="W6416" s="214">
        <v>29200</v>
      </c>
      <c r="X6416" s="214">
        <v>43100</v>
      </c>
    </row>
    <row r="6417" spans="1:24" x14ac:dyDescent="0.25">
      <c r="A6417" t="str">
        <f t="shared" si="101"/>
        <v>YAG3Non-EULevel 7MaleBusiness and managementAll</v>
      </c>
      <c r="B6417" s="214" t="s">
        <v>251</v>
      </c>
      <c r="C6417" s="214" t="s">
        <v>37</v>
      </c>
      <c r="D6417" s="214">
        <v>3</v>
      </c>
      <c r="E6417" s="214" t="s">
        <v>141</v>
      </c>
      <c r="F6417" s="214" t="s">
        <v>253</v>
      </c>
      <c r="G6417" s="214" t="s">
        <v>22</v>
      </c>
      <c r="H6417" s="214" t="s">
        <v>87</v>
      </c>
      <c r="I6417" s="214" t="s">
        <v>20</v>
      </c>
      <c r="J6417" s="214">
        <v>11280</v>
      </c>
      <c r="K6417" s="214">
        <v>11130</v>
      </c>
      <c r="L6417" s="214">
        <v>67.7</v>
      </c>
      <c r="M6417" s="214">
        <v>1.3</v>
      </c>
      <c r="N6417" s="214">
        <v>3595</v>
      </c>
      <c r="O6417" s="214">
        <v>22.7</v>
      </c>
      <c r="P6417" s="214">
        <v>1.2</v>
      </c>
      <c r="Q6417" s="214">
        <v>6.2</v>
      </c>
      <c r="R6417" s="214">
        <v>7.4</v>
      </c>
      <c r="S6417" s="214">
        <v>8.4</v>
      </c>
      <c r="T6417" s="214">
        <v>2.2999999999999998</v>
      </c>
      <c r="U6417" s="214">
        <v>600</v>
      </c>
      <c r="V6417" s="214">
        <v>20100</v>
      </c>
      <c r="W6417" s="214">
        <v>32500</v>
      </c>
      <c r="X6417" s="214">
        <v>51500</v>
      </c>
    </row>
    <row r="6418" spans="1:24" x14ac:dyDescent="0.25">
      <c r="A6418" t="str">
        <f t="shared" si="101"/>
        <v>YAG3Non-EULevel 7FemaleCeltic studiesAll</v>
      </c>
      <c r="B6418" s="214" t="s">
        <v>251</v>
      </c>
      <c r="C6418" s="214" t="s">
        <v>37</v>
      </c>
      <c r="D6418" s="214">
        <v>3</v>
      </c>
      <c r="E6418" s="214" t="s">
        <v>141</v>
      </c>
      <c r="F6418" s="214" t="s">
        <v>253</v>
      </c>
      <c r="G6418" s="214" t="s">
        <v>21</v>
      </c>
      <c r="H6418" s="214" t="s">
        <v>92</v>
      </c>
      <c r="I6418" s="214" t="s">
        <v>20</v>
      </c>
      <c r="J6418" s="214">
        <v>0</v>
      </c>
      <c r="K6418" s="214" t="s">
        <v>140</v>
      </c>
      <c r="L6418" s="214" t="s">
        <v>140</v>
      </c>
      <c r="M6418" s="214" t="s">
        <v>140</v>
      </c>
      <c r="N6418" s="214" t="s">
        <v>140</v>
      </c>
      <c r="O6418" s="214" t="s">
        <v>140</v>
      </c>
      <c r="P6418" s="214" t="s">
        <v>140</v>
      </c>
      <c r="Q6418" s="214" t="s">
        <v>140</v>
      </c>
      <c r="R6418" s="214" t="s">
        <v>140</v>
      </c>
      <c r="S6418" s="214" t="s">
        <v>140</v>
      </c>
      <c r="T6418" s="214" t="s">
        <v>140</v>
      </c>
      <c r="U6418" s="214" t="s">
        <v>136</v>
      </c>
      <c r="V6418" s="214" t="s">
        <v>136</v>
      </c>
      <c r="W6418" s="214" t="s">
        <v>136</v>
      </c>
      <c r="X6418" s="214" t="s">
        <v>136</v>
      </c>
    </row>
    <row r="6419" spans="1:24" x14ac:dyDescent="0.25">
      <c r="A6419" t="str">
        <f t="shared" si="101"/>
        <v>YAG3Non-EULevel 7MaleCeltic studiesAll</v>
      </c>
      <c r="B6419" s="214" t="s">
        <v>251</v>
      </c>
      <c r="C6419" s="214" t="s">
        <v>37</v>
      </c>
      <c r="D6419" s="214">
        <v>3</v>
      </c>
      <c r="E6419" s="214" t="s">
        <v>141</v>
      </c>
      <c r="F6419" s="214" t="s">
        <v>253</v>
      </c>
      <c r="G6419" s="214" t="s">
        <v>22</v>
      </c>
      <c r="H6419" s="214" t="s">
        <v>92</v>
      </c>
      <c r="I6419" s="214" t="s">
        <v>20</v>
      </c>
      <c r="J6419" s="214">
        <v>0</v>
      </c>
      <c r="K6419" s="214" t="s">
        <v>140</v>
      </c>
      <c r="L6419" s="214" t="s">
        <v>140</v>
      </c>
      <c r="M6419" s="214" t="s">
        <v>140</v>
      </c>
      <c r="N6419" s="214" t="s">
        <v>140</v>
      </c>
      <c r="O6419" s="214" t="s">
        <v>140</v>
      </c>
      <c r="P6419" s="214" t="s">
        <v>140</v>
      </c>
      <c r="Q6419" s="214" t="s">
        <v>140</v>
      </c>
      <c r="R6419" s="214" t="s">
        <v>140</v>
      </c>
      <c r="S6419" s="214" t="s">
        <v>140</v>
      </c>
      <c r="T6419" s="214" t="s">
        <v>140</v>
      </c>
      <c r="U6419" s="214" t="s">
        <v>136</v>
      </c>
      <c r="V6419" s="214" t="s">
        <v>136</v>
      </c>
      <c r="W6419" s="214" t="s">
        <v>136</v>
      </c>
      <c r="X6419" s="214" t="s">
        <v>136</v>
      </c>
    </row>
    <row r="6420" spans="1:24" x14ac:dyDescent="0.25">
      <c r="A6420" t="str">
        <f t="shared" si="101"/>
        <v>YAG3Non-EULevel 7FemaleChemistryAll</v>
      </c>
      <c r="B6420" s="214" t="s">
        <v>251</v>
      </c>
      <c r="C6420" s="214" t="s">
        <v>37</v>
      </c>
      <c r="D6420" s="214">
        <v>3</v>
      </c>
      <c r="E6420" s="214" t="s">
        <v>141</v>
      </c>
      <c r="F6420" s="214" t="s">
        <v>253</v>
      </c>
      <c r="G6420" s="214" t="s">
        <v>21</v>
      </c>
      <c r="H6420" s="214" t="s">
        <v>63</v>
      </c>
      <c r="I6420" s="214" t="s">
        <v>20</v>
      </c>
      <c r="J6420" s="214">
        <v>140</v>
      </c>
      <c r="K6420" s="214">
        <v>140</v>
      </c>
      <c r="L6420" s="214">
        <v>62.9</v>
      </c>
      <c r="M6420" s="214">
        <v>0.7</v>
      </c>
      <c r="N6420" s="214">
        <v>50</v>
      </c>
      <c r="O6420" s="214">
        <v>14.3</v>
      </c>
      <c r="P6420" s="214">
        <v>1.3</v>
      </c>
      <c r="Q6420" s="214">
        <v>5.7</v>
      </c>
      <c r="R6420" s="214">
        <v>11.5</v>
      </c>
      <c r="S6420" s="214">
        <v>21.5</v>
      </c>
      <c r="T6420" s="214">
        <v>15.8</v>
      </c>
      <c r="U6420" s="214" t="s">
        <v>140</v>
      </c>
      <c r="V6420" s="214" t="s">
        <v>140</v>
      </c>
      <c r="W6420" s="214" t="s">
        <v>140</v>
      </c>
      <c r="X6420" s="214" t="s">
        <v>140</v>
      </c>
    </row>
    <row r="6421" spans="1:24" x14ac:dyDescent="0.25">
      <c r="A6421" t="str">
        <f t="shared" si="101"/>
        <v>YAG3Non-EULevel 7MaleChemistryAll</v>
      </c>
      <c r="B6421" s="214" t="s">
        <v>251</v>
      </c>
      <c r="C6421" s="214" t="s">
        <v>37</v>
      </c>
      <c r="D6421" s="214">
        <v>3</v>
      </c>
      <c r="E6421" s="214" t="s">
        <v>141</v>
      </c>
      <c r="F6421" s="214" t="s">
        <v>253</v>
      </c>
      <c r="G6421" s="214" t="s">
        <v>22</v>
      </c>
      <c r="H6421" s="214" t="s">
        <v>63</v>
      </c>
      <c r="I6421" s="214" t="s">
        <v>20</v>
      </c>
      <c r="J6421" s="214">
        <v>125</v>
      </c>
      <c r="K6421" s="214">
        <v>125</v>
      </c>
      <c r="L6421" s="214">
        <v>58.6</v>
      </c>
      <c r="M6421" s="214">
        <v>0.8</v>
      </c>
      <c r="N6421" s="214">
        <v>50</v>
      </c>
      <c r="O6421" s="214">
        <v>19.8</v>
      </c>
      <c r="P6421" s="214">
        <v>1.9</v>
      </c>
      <c r="Q6421" s="214">
        <v>0</v>
      </c>
      <c r="R6421" s="214">
        <v>7.2</v>
      </c>
      <c r="S6421" s="214">
        <v>19.7</v>
      </c>
      <c r="T6421" s="214">
        <v>19.7</v>
      </c>
      <c r="U6421" s="214" t="s">
        <v>136</v>
      </c>
      <c r="V6421" s="214" t="s">
        <v>136</v>
      </c>
      <c r="W6421" s="214" t="s">
        <v>136</v>
      </c>
      <c r="X6421" s="214" t="s">
        <v>136</v>
      </c>
    </row>
    <row r="6422" spans="1:24" x14ac:dyDescent="0.25">
      <c r="A6422" t="str">
        <f t="shared" si="101"/>
        <v>YAG3Non-EULevel 7FemaleCombined and general studiesAll</v>
      </c>
      <c r="B6422" s="214" t="s">
        <v>251</v>
      </c>
      <c r="C6422" s="214" t="s">
        <v>37</v>
      </c>
      <c r="D6422" s="214">
        <v>3</v>
      </c>
      <c r="E6422" s="214" t="s">
        <v>141</v>
      </c>
      <c r="F6422" s="214" t="s">
        <v>253</v>
      </c>
      <c r="G6422" s="214" t="s">
        <v>21</v>
      </c>
      <c r="H6422" s="214" t="s">
        <v>103</v>
      </c>
      <c r="I6422" s="214" t="s">
        <v>20</v>
      </c>
      <c r="J6422" s="214">
        <v>55</v>
      </c>
      <c r="K6422" s="214">
        <v>55</v>
      </c>
      <c r="L6422" s="214">
        <v>36</v>
      </c>
      <c r="M6422" s="214">
        <v>0</v>
      </c>
      <c r="N6422" s="214">
        <v>35</v>
      </c>
      <c r="O6422" s="214">
        <v>10.1</v>
      </c>
      <c r="P6422" s="214">
        <v>0</v>
      </c>
      <c r="Q6422" s="214">
        <v>20.100000000000001</v>
      </c>
      <c r="R6422" s="214">
        <v>36.5</v>
      </c>
      <c r="S6422" s="214">
        <v>53.9</v>
      </c>
      <c r="T6422" s="214">
        <v>33.799999999999997</v>
      </c>
      <c r="U6422" s="214" t="s">
        <v>140</v>
      </c>
      <c r="V6422" s="214" t="s">
        <v>140</v>
      </c>
      <c r="W6422" s="214" t="s">
        <v>140</v>
      </c>
      <c r="X6422" s="214" t="s">
        <v>140</v>
      </c>
    </row>
    <row r="6423" spans="1:24" x14ac:dyDescent="0.25">
      <c r="A6423" t="str">
        <f t="shared" si="101"/>
        <v>YAG3Non-EULevel 7MaleCombined and general studiesAll</v>
      </c>
      <c r="B6423" s="214" t="s">
        <v>251</v>
      </c>
      <c r="C6423" s="214" t="s">
        <v>37</v>
      </c>
      <c r="D6423" s="214">
        <v>3</v>
      </c>
      <c r="E6423" s="214" t="s">
        <v>141</v>
      </c>
      <c r="F6423" s="214" t="s">
        <v>253</v>
      </c>
      <c r="G6423" s="214" t="s">
        <v>22</v>
      </c>
      <c r="H6423" s="214" t="s">
        <v>103</v>
      </c>
      <c r="I6423" s="214" t="s">
        <v>20</v>
      </c>
      <c r="J6423" s="214">
        <v>50</v>
      </c>
      <c r="K6423" s="214">
        <v>50</v>
      </c>
      <c r="L6423" s="214">
        <v>12.3</v>
      </c>
      <c r="M6423" s="214">
        <v>0</v>
      </c>
      <c r="N6423" s="214">
        <v>45</v>
      </c>
      <c r="O6423" s="214">
        <v>30.1</v>
      </c>
      <c r="P6423" s="214">
        <v>2.1</v>
      </c>
      <c r="Q6423" s="214">
        <v>12.3</v>
      </c>
      <c r="R6423" s="214">
        <v>34.9</v>
      </c>
      <c r="S6423" s="214">
        <v>55.5</v>
      </c>
      <c r="T6423" s="214">
        <v>43.2</v>
      </c>
      <c r="U6423" s="214" t="s">
        <v>140</v>
      </c>
      <c r="V6423" s="214" t="s">
        <v>140</v>
      </c>
      <c r="W6423" s="214" t="s">
        <v>140</v>
      </c>
      <c r="X6423" s="214" t="s">
        <v>140</v>
      </c>
    </row>
    <row r="6424" spans="1:24" x14ac:dyDescent="0.25">
      <c r="A6424" t="str">
        <f t="shared" si="101"/>
        <v>YAG3Non-EULevel 7FemaleComputingAll</v>
      </c>
      <c r="B6424" s="214" t="s">
        <v>251</v>
      </c>
      <c r="C6424" s="214" t="s">
        <v>37</v>
      </c>
      <c r="D6424" s="214">
        <v>3</v>
      </c>
      <c r="E6424" s="214" t="s">
        <v>141</v>
      </c>
      <c r="F6424" s="214" t="s">
        <v>253</v>
      </c>
      <c r="G6424" s="214" t="s">
        <v>21</v>
      </c>
      <c r="H6424" s="214" t="s">
        <v>71</v>
      </c>
      <c r="I6424" s="214" t="s">
        <v>20</v>
      </c>
      <c r="J6424" s="214">
        <v>930</v>
      </c>
      <c r="K6424" s="214">
        <v>910</v>
      </c>
      <c r="L6424" s="214">
        <v>49.7</v>
      </c>
      <c r="M6424" s="214">
        <v>1.9</v>
      </c>
      <c r="N6424" s="214">
        <v>460</v>
      </c>
      <c r="O6424" s="214">
        <v>26.9</v>
      </c>
      <c r="P6424" s="214">
        <v>1.6</v>
      </c>
      <c r="Q6424" s="214">
        <v>14.8</v>
      </c>
      <c r="R6424" s="214">
        <v>18</v>
      </c>
      <c r="S6424" s="214">
        <v>21.8</v>
      </c>
      <c r="T6424" s="214">
        <v>7.1</v>
      </c>
      <c r="U6424" s="214">
        <v>120</v>
      </c>
      <c r="V6424" s="214">
        <v>27000</v>
      </c>
      <c r="W6424" s="214">
        <v>39400</v>
      </c>
      <c r="X6424" s="214">
        <v>54000</v>
      </c>
    </row>
    <row r="6425" spans="1:24" x14ac:dyDescent="0.25">
      <c r="A6425" t="str">
        <f t="shared" si="101"/>
        <v>YAG3Non-EULevel 7MaleComputingAll</v>
      </c>
      <c r="B6425" s="214" t="s">
        <v>251</v>
      </c>
      <c r="C6425" s="214" t="s">
        <v>37</v>
      </c>
      <c r="D6425" s="214">
        <v>3</v>
      </c>
      <c r="E6425" s="214" t="s">
        <v>141</v>
      </c>
      <c r="F6425" s="214" t="s">
        <v>253</v>
      </c>
      <c r="G6425" s="214" t="s">
        <v>22</v>
      </c>
      <c r="H6425" s="214" t="s">
        <v>71</v>
      </c>
      <c r="I6425" s="214" t="s">
        <v>20</v>
      </c>
      <c r="J6425" s="214">
        <v>2175</v>
      </c>
      <c r="K6425" s="214">
        <v>2135</v>
      </c>
      <c r="L6425" s="214">
        <v>44.7</v>
      </c>
      <c r="M6425" s="214">
        <v>1.8</v>
      </c>
      <c r="N6425" s="214">
        <v>1180</v>
      </c>
      <c r="O6425" s="214">
        <v>33.700000000000003</v>
      </c>
      <c r="P6425" s="214">
        <v>2.2000000000000002</v>
      </c>
      <c r="Q6425" s="214">
        <v>12.9</v>
      </c>
      <c r="R6425" s="214">
        <v>16.7</v>
      </c>
      <c r="S6425" s="214">
        <v>19.399999999999999</v>
      </c>
      <c r="T6425" s="214">
        <v>6.4</v>
      </c>
      <c r="U6425" s="214">
        <v>250</v>
      </c>
      <c r="V6425" s="214">
        <v>29200</v>
      </c>
      <c r="W6425" s="214">
        <v>39400</v>
      </c>
      <c r="X6425" s="214">
        <v>56600</v>
      </c>
    </row>
    <row r="6426" spans="1:24" x14ac:dyDescent="0.25">
      <c r="A6426" t="str">
        <f t="shared" si="101"/>
        <v>YAG3Non-EULevel 7FemaleCreative arts and designAll</v>
      </c>
      <c r="B6426" s="214" t="s">
        <v>251</v>
      </c>
      <c r="C6426" s="214" t="s">
        <v>37</v>
      </c>
      <c r="D6426" s="214">
        <v>3</v>
      </c>
      <c r="E6426" s="214" t="s">
        <v>141</v>
      </c>
      <c r="F6426" s="214" t="s">
        <v>253</v>
      </c>
      <c r="G6426" s="214" t="s">
        <v>21</v>
      </c>
      <c r="H6426" s="214" t="s">
        <v>99</v>
      </c>
      <c r="I6426" s="214" t="s">
        <v>20</v>
      </c>
      <c r="J6426" s="214">
        <v>2330</v>
      </c>
      <c r="K6426" s="214">
        <v>2300</v>
      </c>
      <c r="L6426" s="214">
        <v>65.8</v>
      </c>
      <c r="M6426" s="214">
        <v>1.4</v>
      </c>
      <c r="N6426" s="214">
        <v>785</v>
      </c>
      <c r="O6426" s="214">
        <v>22.5</v>
      </c>
      <c r="P6426" s="214">
        <v>1.7</v>
      </c>
      <c r="Q6426" s="214">
        <v>8.3000000000000007</v>
      </c>
      <c r="R6426" s="214">
        <v>9</v>
      </c>
      <c r="S6426" s="214">
        <v>9.9</v>
      </c>
      <c r="T6426" s="214">
        <v>1.6</v>
      </c>
      <c r="U6426" s="214">
        <v>175</v>
      </c>
      <c r="V6426" s="214">
        <v>11700</v>
      </c>
      <c r="W6426" s="214">
        <v>23400</v>
      </c>
      <c r="X6426" s="214">
        <v>31800</v>
      </c>
    </row>
    <row r="6427" spans="1:24" x14ac:dyDescent="0.25">
      <c r="A6427" t="str">
        <f t="shared" si="101"/>
        <v>YAG3Non-EULevel 7MaleCreative arts and designAll</v>
      </c>
      <c r="B6427" s="214" t="s">
        <v>251</v>
      </c>
      <c r="C6427" s="214" t="s">
        <v>37</v>
      </c>
      <c r="D6427" s="214">
        <v>3</v>
      </c>
      <c r="E6427" s="214" t="s">
        <v>141</v>
      </c>
      <c r="F6427" s="214" t="s">
        <v>253</v>
      </c>
      <c r="G6427" s="214" t="s">
        <v>22</v>
      </c>
      <c r="H6427" s="214" t="s">
        <v>99</v>
      </c>
      <c r="I6427" s="214" t="s">
        <v>20</v>
      </c>
      <c r="J6427" s="214">
        <v>770</v>
      </c>
      <c r="K6427" s="214">
        <v>755</v>
      </c>
      <c r="L6427" s="214">
        <v>61.3</v>
      </c>
      <c r="M6427" s="214">
        <v>1.9</v>
      </c>
      <c r="N6427" s="214">
        <v>295</v>
      </c>
      <c r="O6427" s="214">
        <v>24</v>
      </c>
      <c r="P6427" s="214">
        <v>2</v>
      </c>
      <c r="Q6427" s="214">
        <v>9.6</v>
      </c>
      <c r="R6427" s="214">
        <v>10.7</v>
      </c>
      <c r="S6427" s="214">
        <v>12.7</v>
      </c>
      <c r="T6427" s="214">
        <v>3.1</v>
      </c>
      <c r="U6427" s="214">
        <v>60</v>
      </c>
      <c r="V6427" s="214">
        <v>11700</v>
      </c>
      <c r="W6427" s="214">
        <v>24500</v>
      </c>
      <c r="X6427" s="214">
        <v>33200</v>
      </c>
    </row>
    <row r="6428" spans="1:24" x14ac:dyDescent="0.25">
      <c r="A6428" t="str">
        <f t="shared" si="101"/>
        <v>YAG3Non-EULevel 7FemaleEconomicsAll</v>
      </c>
      <c r="B6428" s="214" t="s">
        <v>251</v>
      </c>
      <c r="C6428" s="214" t="s">
        <v>37</v>
      </c>
      <c r="D6428" s="214">
        <v>3</v>
      </c>
      <c r="E6428" s="214" t="s">
        <v>141</v>
      </c>
      <c r="F6428" s="214" t="s">
        <v>253</v>
      </c>
      <c r="G6428" s="214" t="s">
        <v>21</v>
      </c>
      <c r="H6428" s="214" t="s">
        <v>79</v>
      </c>
      <c r="I6428" s="214" t="s">
        <v>20</v>
      </c>
      <c r="J6428" s="214">
        <v>1705</v>
      </c>
      <c r="K6428" s="214">
        <v>1690</v>
      </c>
      <c r="L6428" s="214">
        <v>73.5</v>
      </c>
      <c r="M6428" s="214">
        <v>1</v>
      </c>
      <c r="N6428" s="214">
        <v>445</v>
      </c>
      <c r="O6428" s="214">
        <v>15</v>
      </c>
      <c r="P6428" s="214">
        <v>0.8</v>
      </c>
      <c r="Q6428" s="214">
        <v>6.2</v>
      </c>
      <c r="R6428" s="214">
        <v>8.6</v>
      </c>
      <c r="S6428" s="214">
        <v>10.6</v>
      </c>
      <c r="T6428" s="214">
        <v>4.5</v>
      </c>
      <c r="U6428" s="214">
        <v>90</v>
      </c>
      <c r="V6428" s="214">
        <v>27700</v>
      </c>
      <c r="W6428" s="214">
        <v>36100</v>
      </c>
      <c r="X6428" s="214">
        <v>50400</v>
      </c>
    </row>
    <row r="6429" spans="1:24" x14ac:dyDescent="0.25">
      <c r="A6429" t="str">
        <f t="shared" si="101"/>
        <v>YAG3Non-EULevel 7MaleEconomicsAll</v>
      </c>
      <c r="B6429" s="214" t="s">
        <v>251</v>
      </c>
      <c r="C6429" s="214" t="s">
        <v>37</v>
      </c>
      <c r="D6429" s="214">
        <v>3</v>
      </c>
      <c r="E6429" s="214" t="s">
        <v>141</v>
      </c>
      <c r="F6429" s="214" t="s">
        <v>253</v>
      </c>
      <c r="G6429" s="214" t="s">
        <v>22</v>
      </c>
      <c r="H6429" s="214" t="s">
        <v>79</v>
      </c>
      <c r="I6429" s="214" t="s">
        <v>20</v>
      </c>
      <c r="J6429" s="214">
        <v>1235</v>
      </c>
      <c r="K6429" s="214">
        <v>1215</v>
      </c>
      <c r="L6429" s="214">
        <v>71.900000000000006</v>
      </c>
      <c r="M6429" s="214">
        <v>1.6</v>
      </c>
      <c r="N6429" s="214">
        <v>340</v>
      </c>
      <c r="O6429" s="214">
        <v>14.1</v>
      </c>
      <c r="P6429" s="214">
        <v>1</v>
      </c>
      <c r="Q6429" s="214">
        <v>5.7</v>
      </c>
      <c r="R6429" s="214">
        <v>8.9</v>
      </c>
      <c r="S6429" s="214">
        <v>13</v>
      </c>
      <c r="T6429" s="214">
        <v>7.3</v>
      </c>
      <c r="U6429" s="214">
        <v>65</v>
      </c>
      <c r="V6429" s="214">
        <v>27000</v>
      </c>
      <c r="W6429" s="214">
        <v>48200</v>
      </c>
      <c r="X6429" s="214">
        <v>75600</v>
      </c>
    </row>
    <row r="6430" spans="1:24" x14ac:dyDescent="0.25">
      <c r="A6430" t="str">
        <f t="shared" si="101"/>
        <v>YAG3Non-EULevel 7FemaleEducation and teachingAll</v>
      </c>
      <c r="B6430" s="214" t="s">
        <v>251</v>
      </c>
      <c r="C6430" s="214" t="s">
        <v>37</v>
      </c>
      <c r="D6430" s="214">
        <v>3</v>
      </c>
      <c r="E6430" s="214" t="s">
        <v>141</v>
      </c>
      <c r="F6430" s="214" t="s">
        <v>253</v>
      </c>
      <c r="G6430" s="214" t="s">
        <v>21</v>
      </c>
      <c r="H6430" s="214" t="s">
        <v>101</v>
      </c>
      <c r="I6430" s="214" t="s">
        <v>20</v>
      </c>
      <c r="J6430" s="214">
        <v>1550</v>
      </c>
      <c r="K6430" s="214">
        <v>1520</v>
      </c>
      <c r="L6430" s="214">
        <v>64.5</v>
      </c>
      <c r="M6430" s="214">
        <v>1.7</v>
      </c>
      <c r="N6430" s="214">
        <v>540</v>
      </c>
      <c r="O6430" s="214">
        <v>19.3</v>
      </c>
      <c r="P6430" s="214">
        <v>1.1000000000000001</v>
      </c>
      <c r="Q6430" s="214">
        <v>7.1</v>
      </c>
      <c r="R6430" s="214">
        <v>10.4</v>
      </c>
      <c r="S6430" s="214">
        <v>15.2</v>
      </c>
      <c r="T6430" s="214">
        <v>8.1</v>
      </c>
      <c r="U6430" s="214">
        <v>100</v>
      </c>
      <c r="V6430" s="214">
        <v>17200</v>
      </c>
      <c r="W6430" s="214">
        <v>26800</v>
      </c>
      <c r="X6430" s="214">
        <v>38000</v>
      </c>
    </row>
    <row r="6431" spans="1:24" x14ac:dyDescent="0.25">
      <c r="A6431" t="str">
        <f t="shared" si="101"/>
        <v>YAG3Non-EULevel 7MaleEducation and teachingAll</v>
      </c>
      <c r="B6431" s="214" t="s">
        <v>251</v>
      </c>
      <c r="C6431" s="214" t="s">
        <v>37</v>
      </c>
      <c r="D6431" s="214">
        <v>3</v>
      </c>
      <c r="E6431" s="214" t="s">
        <v>141</v>
      </c>
      <c r="F6431" s="214" t="s">
        <v>253</v>
      </c>
      <c r="G6431" s="214" t="s">
        <v>22</v>
      </c>
      <c r="H6431" s="214" t="s">
        <v>101</v>
      </c>
      <c r="I6431" s="214" t="s">
        <v>20</v>
      </c>
      <c r="J6431" s="214">
        <v>415</v>
      </c>
      <c r="K6431" s="214">
        <v>395</v>
      </c>
      <c r="L6431" s="214">
        <v>49.7</v>
      </c>
      <c r="M6431" s="214">
        <v>4.9000000000000004</v>
      </c>
      <c r="N6431" s="214">
        <v>200</v>
      </c>
      <c r="O6431" s="214">
        <v>20.6</v>
      </c>
      <c r="P6431" s="214">
        <v>1.3</v>
      </c>
      <c r="Q6431" s="214">
        <v>17</v>
      </c>
      <c r="R6431" s="214">
        <v>22</v>
      </c>
      <c r="S6431" s="214">
        <v>28.4</v>
      </c>
      <c r="T6431" s="214">
        <v>11.4</v>
      </c>
      <c r="U6431" s="214">
        <v>65</v>
      </c>
      <c r="V6431" s="214">
        <v>33900</v>
      </c>
      <c r="W6431" s="214">
        <v>41200</v>
      </c>
      <c r="X6431" s="214">
        <v>48200</v>
      </c>
    </row>
    <row r="6432" spans="1:24" x14ac:dyDescent="0.25">
      <c r="A6432" t="str">
        <f t="shared" si="101"/>
        <v>YAG3Non-EULevel 7FemaleEngineeringAll</v>
      </c>
      <c r="B6432" s="214" t="s">
        <v>251</v>
      </c>
      <c r="C6432" s="214" t="s">
        <v>37</v>
      </c>
      <c r="D6432" s="214">
        <v>3</v>
      </c>
      <c r="E6432" s="214" t="s">
        <v>141</v>
      </c>
      <c r="F6432" s="214" t="s">
        <v>253</v>
      </c>
      <c r="G6432" s="214" t="s">
        <v>21</v>
      </c>
      <c r="H6432" s="214" t="s">
        <v>68</v>
      </c>
      <c r="I6432" s="214" t="s">
        <v>20</v>
      </c>
      <c r="J6432" s="214">
        <v>1900</v>
      </c>
      <c r="K6432" s="214">
        <v>1880</v>
      </c>
      <c r="L6432" s="214">
        <v>64.5</v>
      </c>
      <c r="M6432" s="214">
        <v>1</v>
      </c>
      <c r="N6432" s="214">
        <v>670</v>
      </c>
      <c r="O6432" s="214">
        <v>20.7</v>
      </c>
      <c r="P6432" s="214">
        <v>0.9</v>
      </c>
      <c r="Q6432" s="214">
        <v>6.6</v>
      </c>
      <c r="R6432" s="214">
        <v>10.6</v>
      </c>
      <c r="S6432" s="214">
        <v>14</v>
      </c>
      <c r="T6432" s="214">
        <v>7.3</v>
      </c>
      <c r="U6432" s="214">
        <v>120</v>
      </c>
      <c r="V6432" s="214">
        <v>26600</v>
      </c>
      <c r="W6432" s="214">
        <v>35000</v>
      </c>
      <c r="X6432" s="214">
        <v>42300</v>
      </c>
    </row>
    <row r="6433" spans="1:24" x14ac:dyDescent="0.25">
      <c r="A6433" t="str">
        <f t="shared" si="101"/>
        <v>YAG3Non-EULevel 7MaleEngineeringAll</v>
      </c>
      <c r="B6433" s="214" t="s">
        <v>251</v>
      </c>
      <c r="C6433" s="214" t="s">
        <v>37</v>
      </c>
      <c r="D6433" s="214">
        <v>3</v>
      </c>
      <c r="E6433" s="214" t="s">
        <v>141</v>
      </c>
      <c r="F6433" s="214" t="s">
        <v>253</v>
      </c>
      <c r="G6433" s="214" t="s">
        <v>22</v>
      </c>
      <c r="H6433" s="214" t="s">
        <v>68</v>
      </c>
      <c r="I6433" s="214" t="s">
        <v>20</v>
      </c>
      <c r="J6433" s="214">
        <v>5420</v>
      </c>
      <c r="K6433" s="214">
        <v>5325</v>
      </c>
      <c r="L6433" s="214">
        <v>59.1</v>
      </c>
      <c r="M6433" s="214">
        <v>1.7</v>
      </c>
      <c r="N6433" s="214">
        <v>2180</v>
      </c>
      <c r="O6433" s="214">
        <v>24.6</v>
      </c>
      <c r="P6433" s="214">
        <v>0.9</v>
      </c>
      <c r="Q6433" s="214">
        <v>6.7</v>
      </c>
      <c r="R6433" s="214">
        <v>11.4</v>
      </c>
      <c r="S6433" s="214">
        <v>15.4</v>
      </c>
      <c r="T6433" s="214">
        <v>8.6999999999999993</v>
      </c>
      <c r="U6433" s="214">
        <v>300</v>
      </c>
      <c r="V6433" s="214">
        <v>26600</v>
      </c>
      <c r="W6433" s="214">
        <v>35400</v>
      </c>
      <c r="X6433" s="214">
        <v>43800</v>
      </c>
    </row>
    <row r="6434" spans="1:24" x14ac:dyDescent="0.25">
      <c r="A6434" t="str">
        <f t="shared" si="101"/>
        <v>YAG3Non-EULevel 7FemaleEnglish studiesAll</v>
      </c>
      <c r="B6434" s="214" t="s">
        <v>251</v>
      </c>
      <c r="C6434" s="214" t="s">
        <v>37</v>
      </c>
      <c r="D6434" s="214">
        <v>3</v>
      </c>
      <c r="E6434" s="214" t="s">
        <v>141</v>
      </c>
      <c r="F6434" s="214" t="s">
        <v>253</v>
      </c>
      <c r="G6434" s="214" t="s">
        <v>21</v>
      </c>
      <c r="H6434" s="214" t="s">
        <v>90</v>
      </c>
      <c r="I6434" s="214" t="s">
        <v>20</v>
      </c>
      <c r="J6434" s="214">
        <v>930</v>
      </c>
      <c r="K6434" s="214">
        <v>915</v>
      </c>
      <c r="L6434" s="214">
        <v>63.4</v>
      </c>
      <c r="M6434" s="214">
        <v>1.9</v>
      </c>
      <c r="N6434" s="214">
        <v>335</v>
      </c>
      <c r="O6434" s="214">
        <v>19.399999999999999</v>
      </c>
      <c r="P6434" s="214">
        <v>0.9</v>
      </c>
      <c r="Q6434" s="214">
        <v>6.2</v>
      </c>
      <c r="R6434" s="214">
        <v>10.4</v>
      </c>
      <c r="S6434" s="214">
        <v>16.3</v>
      </c>
      <c r="T6434" s="214">
        <v>10.1</v>
      </c>
      <c r="U6434" s="214">
        <v>50</v>
      </c>
      <c r="V6434" s="214">
        <v>11700</v>
      </c>
      <c r="W6434" s="214">
        <v>21200</v>
      </c>
      <c r="X6434" s="214">
        <v>28300</v>
      </c>
    </row>
    <row r="6435" spans="1:24" x14ac:dyDescent="0.25">
      <c r="A6435" t="str">
        <f t="shared" si="101"/>
        <v>YAG3Non-EULevel 7MaleEnglish studiesAll</v>
      </c>
      <c r="B6435" s="214" t="s">
        <v>251</v>
      </c>
      <c r="C6435" s="214" t="s">
        <v>37</v>
      </c>
      <c r="D6435" s="214">
        <v>3</v>
      </c>
      <c r="E6435" s="214" t="s">
        <v>141</v>
      </c>
      <c r="F6435" s="214" t="s">
        <v>253</v>
      </c>
      <c r="G6435" s="214" t="s">
        <v>22</v>
      </c>
      <c r="H6435" s="214" t="s">
        <v>90</v>
      </c>
      <c r="I6435" s="214" t="s">
        <v>20</v>
      </c>
      <c r="J6435" s="214">
        <v>260</v>
      </c>
      <c r="K6435" s="214">
        <v>260</v>
      </c>
      <c r="L6435" s="214">
        <v>57.9</v>
      </c>
      <c r="M6435" s="214">
        <v>0.8</v>
      </c>
      <c r="N6435" s="214">
        <v>110</v>
      </c>
      <c r="O6435" s="214">
        <v>22.1</v>
      </c>
      <c r="P6435" s="214">
        <v>1.1000000000000001</v>
      </c>
      <c r="Q6435" s="214">
        <v>4.7</v>
      </c>
      <c r="R6435" s="214">
        <v>11.1</v>
      </c>
      <c r="S6435" s="214">
        <v>18.899999999999999</v>
      </c>
      <c r="T6435" s="214">
        <v>14.2</v>
      </c>
      <c r="U6435" s="214">
        <v>10</v>
      </c>
      <c r="V6435" s="214">
        <v>9900</v>
      </c>
      <c r="W6435" s="214">
        <v>27400</v>
      </c>
      <c r="X6435" s="214">
        <v>34700</v>
      </c>
    </row>
    <row r="6436" spans="1:24" x14ac:dyDescent="0.25">
      <c r="A6436" t="str">
        <f t="shared" si="101"/>
        <v>YAG3Non-EULevel 7FemaleGeneral, applied and forensic sciencesAll</v>
      </c>
      <c r="B6436" s="214" t="s">
        <v>251</v>
      </c>
      <c r="C6436" s="214" t="s">
        <v>37</v>
      </c>
      <c r="D6436" s="214">
        <v>3</v>
      </c>
      <c r="E6436" s="214" t="s">
        <v>141</v>
      </c>
      <c r="F6436" s="214" t="s">
        <v>253</v>
      </c>
      <c r="G6436" s="214" t="s">
        <v>21</v>
      </c>
      <c r="H6436" s="214" t="s">
        <v>143</v>
      </c>
      <c r="I6436" s="214" t="s">
        <v>20</v>
      </c>
      <c r="J6436" s="214">
        <v>180</v>
      </c>
      <c r="K6436" s="214">
        <v>175</v>
      </c>
      <c r="L6436" s="214">
        <v>55.7</v>
      </c>
      <c r="M6436" s="214">
        <v>2.2000000000000002</v>
      </c>
      <c r="N6436" s="214">
        <v>75</v>
      </c>
      <c r="O6436" s="214">
        <v>24.6</v>
      </c>
      <c r="P6436" s="214">
        <v>0.6</v>
      </c>
      <c r="Q6436" s="214">
        <v>7.5</v>
      </c>
      <c r="R6436" s="214">
        <v>13.4</v>
      </c>
      <c r="S6436" s="214">
        <v>19.100000000000001</v>
      </c>
      <c r="T6436" s="214">
        <v>11.7</v>
      </c>
      <c r="U6436" s="214">
        <v>10</v>
      </c>
      <c r="V6436" s="214">
        <v>19600</v>
      </c>
      <c r="W6436" s="214">
        <v>23900</v>
      </c>
      <c r="X6436" s="214">
        <v>25800</v>
      </c>
    </row>
    <row r="6437" spans="1:24" x14ac:dyDescent="0.25">
      <c r="A6437" t="str">
        <f t="shared" si="101"/>
        <v>YAG3Non-EULevel 7MaleGeneral, applied and forensic sciencesAll</v>
      </c>
      <c r="B6437" s="214" t="s">
        <v>251</v>
      </c>
      <c r="C6437" s="214" t="s">
        <v>37</v>
      </c>
      <c r="D6437" s="214">
        <v>3</v>
      </c>
      <c r="E6437" s="214" t="s">
        <v>141</v>
      </c>
      <c r="F6437" s="214" t="s">
        <v>253</v>
      </c>
      <c r="G6437" s="214" t="s">
        <v>22</v>
      </c>
      <c r="H6437" s="214" t="s">
        <v>143</v>
      </c>
      <c r="I6437" s="214" t="s">
        <v>20</v>
      </c>
      <c r="J6437" s="214">
        <v>60</v>
      </c>
      <c r="K6437" s="214">
        <v>60</v>
      </c>
      <c r="L6437" s="214">
        <v>56.2</v>
      </c>
      <c r="M6437" s="214">
        <v>0.5</v>
      </c>
      <c r="N6437" s="214">
        <v>25</v>
      </c>
      <c r="O6437" s="214">
        <v>13.9</v>
      </c>
      <c r="P6437" s="214">
        <v>1.7</v>
      </c>
      <c r="Q6437" s="214">
        <v>1.7</v>
      </c>
      <c r="R6437" s="214">
        <v>11.6</v>
      </c>
      <c r="S6437" s="214">
        <v>28.3</v>
      </c>
      <c r="T6437" s="214">
        <v>26.6</v>
      </c>
      <c r="U6437" s="214" t="s">
        <v>140</v>
      </c>
      <c r="V6437" s="214" t="s">
        <v>140</v>
      </c>
      <c r="W6437" s="214" t="s">
        <v>140</v>
      </c>
      <c r="X6437" s="214" t="s">
        <v>140</v>
      </c>
    </row>
    <row r="6438" spans="1:24" x14ac:dyDescent="0.25">
      <c r="A6438" t="str">
        <f t="shared" si="101"/>
        <v>YAG3Non-EULevel 7FemaleGeography, earth and environmental studiesAll</v>
      </c>
      <c r="B6438" s="214" t="s">
        <v>251</v>
      </c>
      <c r="C6438" s="214" t="s">
        <v>37</v>
      </c>
      <c r="D6438" s="214">
        <v>3</v>
      </c>
      <c r="E6438" s="214" t="s">
        <v>141</v>
      </c>
      <c r="F6438" s="214" t="s">
        <v>253</v>
      </c>
      <c r="G6438" s="214" t="s">
        <v>21</v>
      </c>
      <c r="H6438" s="214" t="s">
        <v>144</v>
      </c>
      <c r="I6438" s="214" t="s">
        <v>20</v>
      </c>
      <c r="J6438" s="214">
        <v>700</v>
      </c>
      <c r="K6438" s="214">
        <v>685</v>
      </c>
      <c r="L6438" s="214">
        <v>53.8</v>
      </c>
      <c r="M6438" s="214">
        <v>2</v>
      </c>
      <c r="N6438" s="214">
        <v>315</v>
      </c>
      <c r="O6438" s="214">
        <v>30.1</v>
      </c>
      <c r="P6438" s="214">
        <v>1.1000000000000001</v>
      </c>
      <c r="Q6438" s="214">
        <v>7.9</v>
      </c>
      <c r="R6438" s="214">
        <v>12.3</v>
      </c>
      <c r="S6438" s="214">
        <v>15</v>
      </c>
      <c r="T6438" s="214">
        <v>7.1</v>
      </c>
      <c r="U6438" s="214">
        <v>45</v>
      </c>
      <c r="V6438" s="214">
        <v>23000</v>
      </c>
      <c r="W6438" s="214">
        <v>32500</v>
      </c>
      <c r="X6438" s="214">
        <v>41600</v>
      </c>
    </row>
    <row r="6439" spans="1:24" x14ac:dyDescent="0.25">
      <c r="A6439" t="str">
        <f t="shared" si="101"/>
        <v>YAG3Non-EULevel 7MaleGeography, earth and environmental studiesAll</v>
      </c>
      <c r="B6439" s="214" t="s">
        <v>251</v>
      </c>
      <c r="C6439" s="214" t="s">
        <v>37</v>
      </c>
      <c r="D6439" s="214">
        <v>3</v>
      </c>
      <c r="E6439" s="214" t="s">
        <v>141</v>
      </c>
      <c r="F6439" s="214" t="s">
        <v>253</v>
      </c>
      <c r="G6439" s="214" t="s">
        <v>22</v>
      </c>
      <c r="H6439" s="214" t="s">
        <v>144</v>
      </c>
      <c r="I6439" s="214" t="s">
        <v>20</v>
      </c>
      <c r="J6439" s="214">
        <v>675</v>
      </c>
      <c r="K6439" s="214">
        <v>660</v>
      </c>
      <c r="L6439" s="214">
        <v>52.5</v>
      </c>
      <c r="M6439" s="214">
        <v>2.2000000000000002</v>
      </c>
      <c r="N6439" s="214">
        <v>315</v>
      </c>
      <c r="O6439" s="214">
        <v>33.299999999999997</v>
      </c>
      <c r="P6439" s="214">
        <v>1.5</v>
      </c>
      <c r="Q6439" s="214">
        <v>6.4</v>
      </c>
      <c r="R6439" s="214">
        <v>10</v>
      </c>
      <c r="S6439" s="214">
        <v>12.6</v>
      </c>
      <c r="T6439" s="214">
        <v>6.2</v>
      </c>
      <c r="U6439" s="214">
        <v>35</v>
      </c>
      <c r="V6439" s="214">
        <v>21500</v>
      </c>
      <c r="W6439" s="214">
        <v>33200</v>
      </c>
      <c r="X6439" s="214">
        <v>47000</v>
      </c>
    </row>
    <row r="6440" spans="1:24" x14ac:dyDescent="0.25">
      <c r="A6440" t="str">
        <f t="shared" si="101"/>
        <v>YAG3Non-EULevel 7FemaleHealth and social careAll</v>
      </c>
      <c r="B6440" s="214" t="s">
        <v>251</v>
      </c>
      <c r="C6440" s="214" t="s">
        <v>37</v>
      </c>
      <c r="D6440" s="214">
        <v>3</v>
      </c>
      <c r="E6440" s="214" t="s">
        <v>141</v>
      </c>
      <c r="F6440" s="214" t="s">
        <v>253</v>
      </c>
      <c r="G6440" s="214" t="s">
        <v>21</v>
      </c>
      <c r="H6440" s="214" t="s">
        <v>83</v>
      </c>
      <c r="I6440" s="214" t="s">
        <v>20</v>
      </c>
      <c r="J6440" s="214">
        <v>95</v>
      </c>
      <c r="K6440" s="214">
        <v>95</v>
      </c>
      <c r="L6440" s="214">
        <v>35.4</v>
      </c>
      <c r="M6440" s="214">
        <v>1.6</v>
      </c>
      <c r="N6440" s="214">
        <v>60</v>
      </c>
      <c r="O6440" s="214">
        <v>35.9</v>
      </c>
      <c r="P6440" s="214">
        <v>4.3</v>
      </c>
      <c r="Q6440" s="214">
        <v>14.8</v>
      </c>
      <c r="R6440" s="214">
        <v>19.100000000000001</v>
      </c>
      <c r="S6440" s="214">
        <v>24.5</v>
      </c>
      <c r="T6440" s="214">
        <v>9.6</v>
      </c>
      <c r="U6440" s="214">
        <v>15</v>
      </c>
      <c r="V6440" s="214">
        <v>11700</v>
      </c>
      <c r="W6440" s="214">
        <v>28100</v>
      </c>
      <c r="X6440" s="214">
        <v>35400</v>
      </c>
    </row>
    <row r="6441" spans="1:24" x14ac:dyDescent="0.25">
      <c r="A6441" t="str">
        <f t="shared" si="101"/>
        <v>YAG3Non-EULevel 7MaleHealth and social careAll</v>
      </c>
      <c r="B6441" s="214" t="s">
        <v>251</v>
      </c>
      <c r="C6441" s="214" t="s">
        <v>37</v>
      </c>
      <c r="D6441" s="214">
        <v>3</v>
      </c>
      <c r="E6441" s="214" t="s">
        <v>141</v>
      </c>
      <c r="F6441" s="214" t="s">
        <v>253</v>
      </c>
      <c r="G6441" s="214" t="s">
        <v>22</v>
      </c>
      <c r="H6441" s="214" t="s">
        <v>83</v>
      </c>
      <c r="I6441" s="214" t="s">
        <v>20</v>
      </c>
      <c r="J6441" s="214">
        <v>20</v>
      </c>
      <c r="K6441" s="214">
        <v>20</v>
      </c>
      <c r="L6441" s="214">
        <v>36.1</v>
      </c>
      <c r="M6441" s="214">
        <v>0</v>
      </c>
      <c r="N6441" s="214">
        <v>10</v>
      </c>
      <c r="O6441" s="214">
        <v>27.8</v>
      </c>
      <c r="P6441" s="214">
        <v>0</v>
      </c>
      <c r="Q6441" s="214">
        <v>22.2</v>
      </c>
      <c r="R6441" s="214">
        <v>27.8</v>
      </c>
      <c r="S6441" s="214">
        <v>36.1</v>
      </c>
      <c r="T6441" s="214">
        <v>13.9</v>
      </c>
      <c r="U6441" s="214" t="s">
        <v>140</v>
      </c>
      <c r="V6441" s="214" t="s">
        <v>140</v>
      </c>
      <c r="W6441" s="214" t="s">
        <v>140</v>
      </c>
      <c r="X6441" s="214" t="s">
        <v>140</v>
      </c>
    </row>
    <row r="6442" spans="1:24" x14ac:dyDescent="0.25">
      <c r="A6442" t="str">
        <f t="shared" si="101"/>
        <v>YAG3Non-EULevel 7FemaleHistory and archaeologyAll</v>
      </c>
      <c r="B6442" s="214" t="s">
        <v>251</v>
      </c>
      <c r="C6442" s="214" t="s">
        <v>37</v>
      </c>
      <c r="D6442" s="214">
        <v>3</v>
      </c>
      <c r="E6442" s="214" t="s">
        <v>141</v>
      </c>
      <c r="F6442" s="214" t="s">
        <v>253</v>
      </c>
      <c r="G6442" s="214" t="s">
        <v>21</v>
      </c>
      <c r="H6442" s="214" t="s">
        <v>95</v>
      </c>
      <c r="I6442" s="214" t="s">
        <v>20</v>
      </c>
      <c r="J6442" s="214">
        <v>600</v>
      </c>
      <c r="K6442" s="214">
        <v>585</v>
      </c>
      <c r="L6442" s="214">
        <v>59.5</v>
      </c>
      <c r="M6442" s="214">
        <v>2.1</v>
      </c>
      <c r="N6442" s="214">
        <v>240</v>
      </c>
      <c r="O6442" s="214">
        <v>16.100000000000001</v>
      </c>
      <c r="P6442" s="214">
        <v>1.5</v>
      </c>
      <c r="Q6442" s="214">
        <v>9.5</v>
      </c>
      <c r="R6442" s="214">
        <v>15.8</v>
      </c>
      <c r="S6442" s="214">
        <v>22.9</v>
      </c>
      <c r="T6442" s="214">
        <v>13.5</v>
      </c>
      <c r="U6442" s="214">
        <v>55</v>
      </c>
      <c r="V6442" s="214">
        <v>20800</v>
      </c>
      <c r="W6442" s="214">
        <v>27000</v>
      </c>
      <c r="X6442" s="214">
        <v>35000</v>
      </c>
    </row>
    <row r="6443" spans="1:24" x14ac:dyDescent="0.25">
      <c r="A6443" t="str">
        <f t="shared" si="101"/>
        <v>YAG3Non-EULevel 7MaleHistory and archaeologyAll</v>
      </c>
      <c r="B6443" s="214" t="s">
        <v>251</v>
      </c>
      <c r="C6443" s="214" t="s">
        <v>37</v>
      </c>
      <c r="D6443" s="214">
        <v>3</v>
      </c>
      <c r="E6443" s="214" t="s">
        <v>141</v>
      </c>
      <c r="F6443" s="214" t="s">
        <v>253</v>
      </c>
      <c r="G6443" s="214" t="s">
        <v>22</v>
      </c>
      <c r="H6443" s="214" t="s">
        <v>95</v>
      </c>
      <c r="I6443" s="214" t="s">
        <v>20</v>
      </c>
      <c r="J6443" s="214">
        <v>295</v>
      </c>
      <c r="K6443" s="214">
        <v>290</v>
      </c>
      <c r="L6443" s="214">
        <v>61.1</v>
      </c>
      <c r="M6443" s="214">
        <v>1.8</v>
      </c>
      <c r="N6443" s="214">
        <v>110</v>
      </c>
      <c r="O6443" s="214">
        <v>14.9</v>
      </c>
      <c r="P6443" s="214">
        <v>1.4</v>
      </c>
      <c r="Q6443" s="214">
        <v>6</v>
      </c>
      <c r="R6443" s="214">
        <v>12</v>
      </c>
      <c r="S6443" s="214">
        <v>22.7</v>
      </c>
      <c r="T6443" s="214">
        <v>16.7</v>
      </c>
      <c r="U6443" s="214">
        <v>15</v>
      </c>
      <c r="V6443" s="214">
        <v>27400</v>
      </c>
      <c r="W6443" s="214">
        <v>35800</v>
      </c>
      <c r="X6443" s="214">
        <v>48200</v>
      </c>
    </row>
    <row r="6444" spans="1:24" x14ac:dyDescent="0.25">
      <c r="A6444" t="str">
        <f t="shared" si="101"/>
        <v>YAG3Non-EULevel 7FemaleLanguages and area studiesAll</v>
      </c>
      <c r="B6444" s="214" t="s">
        <v>251</v>
      </c>
      <c r="C6444" s="214" t="s">
        <v>37</v>
      </c>
      <c r="D6444" s="214">
        <v>3</v>
      </c>
      <c r="E6444" s="214" t="s">
        <v>141</v>
      </c>
      <c r="F6444" s="214" t="s">
        <v>253</v>
      </c>
      <c r="G6444" s="214" t="s">
        <v>21</v>
      </c>
      <c r="H6444" s="214" t="s">
        <v>168</v>
      </c>
      <c r="I6444" s="214" t="s">
        <v>20</v>
      </c>
      <c r="J6444" s="214">
        <v>790</v>
      </c>
      <c r="K6444" s="214">
        <v>780</v>
      </c>
      <c r="L6444" s="214">
        <v>64.900000000000006</v>
      </c>
      <c r="M6444" s="214">
        <v>1.1000000000000001</v>
      </c>
      <c r="N6444" s="214">
        <v>275</v>
      </c>
      <c r="O6444" s="214">
        <v>19.2</v>
      </c>
      <c r="P6444" s="214">
        <v>1.6</v>
      </c>
      <c r="Q6444" s="214">
        <v>7.6</v>
      </c>
      <c r="R6444" s="214">
        <v>9.5</v>
      </c>
      <c r="S6444" s="214">
        <v>14.3</v>
      </c>
      <c r="T6444" s="214">
        <v>6.7</v>
      </c>
      <c r="U6444" s="214">
        <v>55</v>
      </c>
      <c r="V6444" s="214">
        <v>19000</v>
      </c>
      <c r="W6444" s="214">
        <v>26600</v>
      </c>
      <c r="X6444" s="214">
        <v>33600</v>
      </c>
    </row>
    <row r="6445" spans="1:24" x14ac:dyDescent="0.25">
      <c r="A6445" t="str">
        <f t="shared" si="101"/>
        <v>YAG3Non-EULevel 7MaleLanguages and area studiesAll</v>
      </c>
      <c r="B6445" s="214" t="s">
        <v>251</v>
      </c>
      <c r="C6445" s="214" t="s">
        <v>37</v>
      </c>
      <c r="D6445" s="214">
        <v>3</v>
      </c>
      <c r="E6445" s="214" t="s">
        <v>141</v>
      </c>
      <c r="F6445" s="214" t="s">
        <v>253</v>
      </c>
      <c r="G6445" s="214" t="s">
        <v>22</v>
      </c>
      <c r="H6445" s="214" t="s">
        <v>168</v>
      </c>
      <c r="I6445" s="214" t="s">
        <v>20</v>
      </c>
      <c r="J6445" s="214">
        <v>260</v>
      </c>
      <c r="K6445" s="214">
        <v>260</v>
      </c>
      <c r="L6445" s="214">
        <v>68</v>
      </c>
      <c r="M6445" s="214">
        <v>0.9</v>
      </c>
      <c r="N6445" s="214">
        <v>85</v>
      </c>
      <c r="O6445" s="214">
        <v>14.2</v>
      </c>
      <c r="P6445" s="214">
        <v>0.4</v>
      </c>
      <c r="Q6445" s="214">
        <v>4</v>
      </c>
      <c r="R6445" s="214">
        <v>8.8000000000000007</v>
      </c>
      <c r="S6445" s="214">
        <v>17.399999999999999</v>
      </c>
      <c r="T6445" s="214">
        <v>13.5</v>
      </c>
      <c r="U6445" s="214" t="s">
        <v>140</v>
      </c>
      <c r="V6445" s="214" t="s">
        <v>140</v>
      </c>
      <c r="W6445" s="214" t="s">
        <v>140</v>
      </c>
      <c r="X6445" s="214" t="s">
        <v>140</v>
      </c>
    </row>
    <row r="6446" spans="1:24" x14ac:dyDescent="0.25">
      <c r="A6446" t="str">
        <f t="shared" si="101"/>
        <v>YAG3Non-EULevel 7FemaleLawAll</v>
      </c>
      <c r="B6446" s="214" t="s">
        <v>251</v>
      </c>
      <c r="C6446" s="214" t="s">
        <v>37</v>
      </c>
      <c r="D6446" s="214">
        <v>3</v>
      </c>
      <c r="E6446" s="214" t="s">
        <v>141</v>
      </c>
      <c r="F6446" s="214" t="s">
        <v>253</v>
      </c>
      <c r="G6446" s="214" t="s">
        <v>21</v>
      </c>
      <c r="H6446" s="214" t="s">
        <v>85</v>
      </c>
      <c r="I6446" s="214" t="s">
        <v>20</v>
      </c>
      <c r="J6446" s="214">
        <v>2025</v>
      </c>
      <c r="K6446" s="214">
        <v>1995</v>
      </c>
      <c r="L6446" s="214">
        <v>64.2</v>
      </c>
      <c r="M6446" s="214">
        <v>1.5</v>
      </c>
      <c r="N6446" s="214">
        <v>715</v>
      </c>
      <c r="O6446" s="214">
        <v>21.1</v>
      </c>
      <c r="P6446" s="214">
        <v>1.4</v>
      </c>
      <c r="Q6446" s="214">
        <v>8.4</v>
      </c>
      <c r="R6446" s="214">
        <v>10.9</v>
      </c>
      <c r="S6446" s="214">
        <v>13.3</v>
      </c>
      <c r="T6446" s="214">
        <v>4.9000000000000004</v>
      </c>
      <c r="U6446" s="214">
        <v>145</v>
      </c>
      <c r="V6446" s="214">
        <v>22300</v>
      </c>
      <c r="W6446" s="214">
        <v>34800</v>
      </c>
      <c r="X6446" s="214">
        <v>65000</v>
      </c>
    </row>
    <row r="6447" spans="1:24" x14ac:dyDescent="0.25">
      <c r="A6447" t="str">
        <f t="shared" si="101"/>
        <v>YAG3Non-EULevel 7MaleLawAll</v>
      </c>
      <c r="B6447" s="214" t="s">
        <v>251</v>
      </c>
      <c r="C6447" s="214" t="s">
        <v>37</v>
      </c>
      <c r="D6447" s="214">
        <v>3</v>
      </c>
      <c r="E6447" s="214" t="s">
        <v>141</v>
      </c>
      <c r="F6447" s="214" t="s">
        <v>253</v>
      </c>
      <c r="G6447" s="214" t="s">
        <v>22</v>
      </c>
      <c r="H6447" s="214" t="s">
        <v>85</v>
      </c>
      <c r="I6447" s="214" t="s">
        <v>20</v>
      </c>
      <c r="J6447" s="214">
        <v>1370</v>
      </c>
      <c r="K6447" s="214">
        <v>1340</v>
      </c>
      <c r="L6447" s="214">
        <v>64.400000000000006</v>
      </c>
      <c r="M6447" s="214">
        <v>2.1</v>
      </c>
      <c r="N6447" s="214">
        <v>475</v>
      </c>
      <c r="O6447" s="214">
        <v>22.9</v>
      </c>
      <c r="P6447" s="214">
        <v>1.3</v>
      </c>
      <c r="Q6447" s="214">
        <v>6.9</v>
      </c>
      <c r="R6447" s="214">
        <v>8.6</v>
      </c>
      <c r="S6447" s="214">
        <v>11.5</v>
      </c>
      <c r="T6447" s="214">
        <v>4.5999999999999996</v>
      </c>
      <c r="U6447" s="214">
        <v>75</v>
      </c>
      <c r="V6447" s="214">
        <v>21200</v>
      </c>
      <c r="W6447" s="214">
        <v>39100</v>
      </c>
      <c r="X6447" s="214">
        <v>83200</v>
      </c>
    </row>
    <row r="6448" spans="1:24" x14ac:dyDescent="0.25">
      <c r="A6448" t="str">
        <f t="shared" si="101"/>
        <v>YAG3Non-EULevel 7FemaleMaterials and technologyAll</v>
      </c>
      <c r="B6448" s="214" t="s">
        <v>251</v>
      </c>
      <c r="C6448" s="214" t="s">
        <v>37</v>
      </c>
      <c r="D6448" s="214">
        <v>3</v>
      </c>
      <c r="E6448" s="214" t="s">
        <v>141</v>
      </c>
      <c r="F6448" s="214" t="s">
        <v>253</v>
      </c>
      <c r="G6448" s="214" t="s">
        <v>21</v>
      </c>
      <c r="H6448" s="214" t="s">
        <v>145</v>
      </c>
      <c r="I6448" s="214" t="s">
        <v>20</v>
      </c>
      <c r="J6448" s="214">
        <v>335</v>
      </c>
      <c r="K6448" s="214">
        <v>330</v>
      </c>
      <c r="L6448" s="214">
        <v>63</v>
      </c>
      <c r="M6448" s="214">
        <v>1.2</v>
      </c>
      <c r="N6448" s="214">
        <v>120</v>
      </c>
      <c r="O6448" s="214">
        <v>24.6</v>
      </c>
      <c r="P6448" s="214">
        <v>0.7</v>
      </c>
      <c r="Q6448" s="214">
        <v>5.3</v>
      </c>
      <c r="R6448" s="214">
        <v>7.8</v>
      </c>
      <c r="S6448" s="214">
        <v>11.7</v>
      </c>
      <c r="T6448" s="214">
        <v>6.4</v>
      </c>
      <c r="U6448" s="214">
        <v>20</v>
      </c>
      <c r="V6448" s="214">
        <v>21200</v>
      </c>
      <c r="W6448" s="214">
        <v>27000</v>
      </c>
      <c r="X6448" s="214">
        <v>41600</v>
      </c>
    </row>
    <row r="6449" spans="1:24" x14ac:dyDescent="0.25">
      <c r="A6449" t="str">
        <f t="shared" si="101"/>
        <v>YAG3Non-EULevel 7MaleMaterials and technologyAll</v>
      </c>
      <c r="B6449" s="214" t="s">
        <v>251</v>
      </c>
      <c r="C6449" s="214" t="s">
        <v>37</v>
      </c>
      <c r="D6449" s="214">
        <v>3</v>
      </c>
      <c r="E6449" s="214" t="s">
        <v>141</v>
      </c>
      <c r="F6449" s="214" t="s">
        <v>253</v>
      </c>
      <c r="G6449" s="214" t="s">
        <v>22</v>
      </c>
      <c r="H6449" s="214" t="s">
        <v>145</v>
      </c>
      <c r="I6449" s="214" t="s">
        <v>20</v>
      </c>
      <c r="J6449" s="214">
        <v>430</v>
      </c>
      <c r="K6449" s="214">
        <v>420</v>
      </c>
      <c r="L6449" s="214">
        <v>65.099999999999994</v>
      </c>
      <c r="M6449" s="214">
        <v>1.8</v>
      </c>
      <c r="N6449" s="214">
        <v>145</v>
      </c>
      <c r="O6449" s="214">
        <v>20.9</v>
      </c>
      <c r="P6449" s="214">
        <v>0.9</v>
      </c>
      <c r="Q6449" s="214">
        <v>4.5</v>
      </c>
      <c r="R6449" s="214">
        <v>7.9</v>
      </c>
      <c r="S6449" s="214">
        <v>13.1</v>
      </c>
      <c r="T6449" s="214">
        <v>8.6</v>
      </c>
      <c r="U6449" s="214">
        <v>15</v>
      </c>
      <c r="V6449" s="214">
        <v>29600</v>
      </c>
      <c r="W6449" s="214">
        <v>42000</v>
      </c>
      <c r="X6449" s="214">
        <v>52200</v>
      </c>
    </row>
    <row r="6450" spans="1:24" x14ac:dyDescent="0.25">
      <c r="A6450" t="str">
        <f t="shared" si="101"/>
        <v>YAG3Non-EULevel 7FemaleMathematical sciencesAll</v>
      </c>
      <c r="B6450" s="214" t="s">
        <v>251</v>
      </c>
      <c r="C6450" s="214" t="s">
        <v>37</v>
      </c>
      <c r="D6450" s="214">
        <v>3</v>
      </c>
      <c r="E6450" s="214" t="s">
        <v>141</v>
      </c>
      <c r="F6450" s="214" t="s">
        <v>253</v>
      </c>
      <c r="G6450" s="214" t="s">
        <v>21</v>
      </c>
      <c r="H6450" s="214" t="s">
        <v>66</v>
      </c>
      <c r="I6450" s="214" t="s">
        <v>20</v>
      </c>
      <c r="J6450" s="214">
        <v>455</v>
      </c>
      <c r="K6450" s="214">
        <v>450</v>
      </c>
      <c r="L6450" s="214">
        <v>70.7</v>
      </c>
      <c r="M6450" s="214">
        <v>0.4</v>
      </c>
      <c r="N6450" s="214">
        <v>130</v>
      </c>
      <c r="O6450" s="214">
        <v>13.9</v>
      </c>
      <c r="P6450" s="214">
        <v>0.7</v>
      </c>
      <c r="Q6450" s="214">
        <v>6.3</v>
      </c>
      <c r="R6450" s="214">
        <v>9</v>
      </c>
      <c r="S6450" s="214">
        <v>14.7</v>
      </c>
      <c r="T6450" s="214">
        <v>8.4</v>
      </c>
      <c r="U6450" s="214">
        <v>25</v>
      </c>
      <c r="V6450" s="214">
        <v>30700</v>
      </c>
      <c r="W6450" s="214">
        <v>42000</v>
      </c>
      <c r="X6450" s="214">
        <v>50700</v>
      </c>
    </row>
    <row r="6451" spans="1:24" x14ac:dyDescent="0.25">
      <c r="A6451" t="str">
        <f t="shared" si="101"/>
        <v>YAG3Non-EULevel 7MaleMathematical sciencesAll</v>
      </c>
      <c r="B6451" s="214" t="s">
        <v>251</v>
      </c>
      <c r="C6451" s="214" t="s">
        <v>37</v>
      </c>
      <c r="D6451" s="214">
        <v>3</v>
      </c>
      <c r="E6451" s="214" t="s">
        <v>141</v>
      </c>
      <c r="F6451" s="214" t="s">
        <v>253</v>
      </c>
      <c r="G6451" s="214" t="s">
        <v>22</v>
      </c>
      <c r="H6451" s="214" t="s">
        <v>66</v>
      </c>
      <c r="I6451" s="214" t="s">
        <v>20</v>
      </c>
      <c r="J6451" s="214">
        <v>495</v>
      </c>
      <c r="K6451" s="214">
        <v>485</v>
      </c>
      <c r="L6451" s="214">
        <v>68.3</v>
      </c>
      <c r="M6451" s="214">
        <v>1.8</v>
      </c>
      <c r="N6451" s="214">
        <v>155</v>
      </c>
      <c r="O6451" s="214">
        <v>11.2</v>
      </c>
      <c r="P6451" s="214">
        <v>0.5</v>
      </c>
      <c r="Q6451" s="214">
        <v>6.9</v>
      </c>
      <c r="R6451" s="214">
        <v>11.9</v>
      </c>
      <c r="S6451" s="214">
        <v>20</v>
      </c>
      <c r="T6451" s="214">
        <v>13.2</v>
      </c>
      <c r="U6451" s="214">
        <v>30</v>
      </c>
      <c r="V6451" s="214">
        <v>30300</v>
      </c>
      <c r="W6451" s="214">
        <v>51500</v>
      </c>
      <c r="X6451" s="214">
        <v>76300</v>
      </c>
    </row>
    <row r="6452" spans="1:24" x14ac:dyDescent="0.25">
      <c r="A6452" t="str">
        <f t="shared" si="101"/>
        <v>YAG3Non-EULevel 7FemaleMBAAll</v>
      </c>
      <c r="B6452" s="214" t="s">
        <v>251</v>
      </c>
      <c r="C6452" s="214" t="s">
        <v>37</v>
      </c>
      <c r="D6452" s="214">
        <v>3</v>
      </c>
      <c r="E6452" s="214" t="s">
        <v>141</v>
      </c>
      <c r="F6452" s="214" t="s">
        <v>253</v>
      </c>
      <c r="G6452" s="214" t="s">
        <v>21</v>
      </c>
      <c r="H6452" s="214" t="s">
        <v>41</v>
      </c>
      <c r="I6452" s="214" t="s">
        <v>20</v>
      </c>
      <c r="J6452" s="214">
        <v>1240</v>
      </c>
      <c r="K6452" s="214">
        <v>1210</v>
      </c>
      <c r="L6452" s="214">
        <v>44.6</v>
      </c>
      <c r="M6452" s="214">
        <v>2.6</v>
      </c>
      <c r="N6452" s="214">
        <v>670</v>
      </c>
      <c r="O6452" s="214">
        <v>34.4</v>
      </c>
      <c r="P6452" s="214">
        <v>2.6</v>
      </c>
      <c r="Q6452" s="214">
        <v>15.6</v>
      </c>
      <c r="R6452" s="214">
        <v>17</v>
      </c>
      <c r="S6452" s="214">
        <v>18.399999999999999</v>
      </c>
      <c r="T6452" s="214">
        <v>2.8</v>
      </c>
      <c r="U6452" s="214">
        <v>165</v>
      </c>
      <c r="V6452" s="214">
        <v>22300</v>
      </c>
      <c r="W6452" s="214">
        <v>33900</v>
      </c>
      <c r="X6452" s="214">
        <v>75200</v>
      </c>
    </row>
    <row r="6453" spans="1:24" x14ac:dyDescent="0.25">
      <c r="A6453" t="str">
        <f t="shared" si="101"/>
        <v>YAG3Non-EULevel 7MaleMBAAll</v>
      </c>
      <c r="B6453" s="214" t="s">
        <v>251</v>
      </c>
      <c r="C6453" s="214" t="s">
        <v>37</v>
      </c>
      <c r="D6453" s="214">
        <v>3</v>
      </c>
      <c r="E6453" s="214" t="s">
        <v>141</v>
      </c>
      <c r="F6453" s="214" t="s">
        <v>253</v>
      </c>
      <c r="G6453" s="214" t="s">
        <v>22</v>
      </c>
      <c r="H6453" s="214" t="s">
        <v>41</v>
      </c>
      <c r="I6453" s="214" t="s">
        <v>20</v>
      </c>
      <c r="J6453" s="214">
        <v>2250</v>
      </c>
      <c r="K6453" s="214">
        <v>2160</v>
      </c>
      <c r="L6453" s="214">
        <v>40</v>
      </c>
      <c r="M6453" s="214">
        <v>4</v>
      </c>
      <c r="N6453" s="214">
        <v>1295</v>
      </c>
      <c r="O6453" s="214">
        <v>37.9</v>
      </c>
      <c r="P6453" s="214">
        <v>3.1</v>
      </c>
      <c r="Q6453" s="214">
        <v>16.7</v>
      </c>
      <c r="R6453" s="214">
        <v>17.899999999999999</v>
      </c>
      <c r="S6453" s="214">
        <v>18.899999999999999</v>
      </c>
      <c r="T6453" s="214">
        <v>2.2000000000000002</v>
      </c>
      <c r="U6453" s="214">
        <v>305</v>
      </c>
      <c r="V6453" s="214">
        <v>19700</v>
      </c>
      <c r="W6453" s="214">
        <v>39200</v>
      </c>
      <c r="X6453" s="214">
        <v>76300</v>
      </c>
    </row>
    <row r="6454" spans="1:24" x14ac:dyDescent="0.25">
      <c r="A6454" t="str">
        <f t="shared" si="101"/>
        <v>YAG3Non-EULevel 7FemaleMedia, journalism and communicationsAll</v>
      </c>
      <c r="B6454" s="214" t="s">
        <v>251</v>
      </c>
      <c r="C6454" s="214" t="s">
        <v>37</v>
      </c>
      <c r="D6454" s="214">
        <v>3</v>
      </c>
      <c r="E6454" s="214" t="s">
        <v>141</v>
      </c>
      <c r="F6454" s="214" t="s">
        <v>253</v>
      </c>
      <c r="G6454" s="214" t="s">
        <v>21</v>
      </c>
      <c r="H6454" s="214" t="s">
        <v>146</v>
      </c>
      <c r="I6454" s="214" t="s">
        <v>20</v>
      </c>
      <c r="J6454" s="214">
        <v>2090</v>
      </c>
      <c r="K6454" s="214">
        <v>2050</v>
      </c>
      <c r="L6454" s="214">
        <v>69.5</v>
      </c>
      <c r="M6454" s="214">
        <v>1.9</v>
      </c>
      <c r="N6454" s="214">
        <v>625</v>
      </c>
      <c r="O6454" s="214">
        <v>19.100000000000001</v>
      </c>
      <c r="P6454" s="214">
        <v>1.2</v>
      </c>
      <c r="Q6454" s="214">
        <v>7.9</v>
      </c>
      <c r="R6454" s="214">
        <v>9</v>
      </c>
      <c r="S6454" s="214">
        <v>10.199999999999999</v>
      </c>
      <c r="T6454" s="214">
        <v>2.2999999999999998</v>
      </c>
      <c r="U6454" s="214">
        <v>140</v>
      </c>
      <c r="V6454" s="214">
        <v>20100</v>
      </c>
      <c r="W6454" s="214">
        <v>29900</v>
      </c>
      <c r="X6454" s="214">
        <v>36500</v>
      </c>
    </row>
    <row r="6455" spans="1:24" x14ac:dyDescent="0.25">
      <c r="A6455" t="str">
        <f t="shared" si="101"/>
        <v>YAG3Non-EULevel 7MaleMedia, journalism and communicationsAll</v>
      </c>
      <c r="B6455" s="214" t="s">
        <v>251</v>
      </c>
      <c r="C6455" s="214" t="s">
        <v>37</v>
      </c>
      <c r="D6455" s="214">
        <v>3</v>
      </c>
      <c r="E6455" s="214" t="s">
        <v>141</v>
      </c>
      <c r="F6455" s="214" t="s">
        <v>253</v>
      </c>
      <c r="G6455" s="214" t="s">
        <v>22</v>
      </c>
      <c r="H6455" s="214" t="s">
        <v>146</v>
      </c>
      <c r="I6455" s="214" t="s">
        <v>20</v>
      </c>
      <c r="J6455" s="214">
        <v>595</v>
      </c>
      <c r="K6455" s="214">
        <v>590</v>
      </c>
      <c r="L6455" s="214">
        <v>67.599999999999994</v>
      </c>
      <c r="M6455" s="214">
        <v>0.9</v>
      </c>
      <c r="N6455" s="214">
        <v>190</v>
      </c>
      <c r="O6455" s="214">
        <v>18.899999999999999</v>
      </c>
      <c r="P6455" s="214">
        <v>1.5</v>
      </c>
      <c r="Q6455" s="214">
        <v>6.9</v>
      </c>
      <c r="R6455" s="214">
        <v>9</v>
      </c>
      <c r="S6455" s="214">
        <v>12</v>
      </c>
      <c r="T6455" s="214">
        <v>5.2</v>
      </c>
      <c r="U6455" s="214">
        <v>40</v>
      </c>
      <c r="V6455" s="214">
        <v>16800</v>
      </c>
      <c r="W6455" s="214">
        <v>29900</v>
      </c>
      <c r="X6455" s="214">
        <v>44900</v>
      </c>
    </row>
    <row r="6456" spans="1:24" x14ac:dyDescent="0.25">
      <c r="A6456" t="str">
        <f t="shared" si="101"/>
        <v>YAG3Non-EULevel 7FemaleMedical sciencesAll</v>
      </c>
      <c r="B6456" s="214" t="s">
        <v>251</v>
      </c>
      <c r="C6456" s="214" t="s">
        <v>37</v>
      </c>
      <c r="D6456" s="214">
        <v>3</v>
      </c>
      <c r="E6456" s="214" t="s">
        <v>141</v>
      </c>
      <c r="F6456" s="214" t="s">
        <v>253</v>
      </c>
      <c r="G6456" s="214" t="s">
        <v>21</v>
      </c>
      <c r="H6456" s="214" t="s">
        <v>147</v>
      </c>
      <c r="I6456" s="214" t="s">
        <v>20</v>
      </c>
      <c r="J6456" s="214">
        <v>125</v>
      </c>
      <c r="K6456" s="214">
        <v>120</v>
      </c>
      <c r="L6456" s="214">
        <v>53.7</v>
      </c>
      <c r="M6456" s="214">
        <v>4</v>
      </c>
      <c r="N6456" s="214">
        <v>55</v>
      </c>
      <c r="O6456" s="214">
        <v>17.7</v>
      </c>
      <c r="P6456" s="214">
        <v>1.7</v>
      </c>
      <c r="Q6456" s="214">
        <v>9.5</v>
      </c>
      <c r="R6456" s="214">
        <v>17.5</v>
      </c>
      <c r="S6456" s="214">
        <v>27</v>
      </c>
      <c r="T6456" s="214">
        <v>17.600000000000001</v>
      </c>
      <c r="U6456" s="214" t="s">
        <v>140</v>
      </c>
      <c r="V6456" s="214" t="s">
        <v>140</v>
      </c>
      <c r="W6456" s="214" t="s">
        <v>140</v>
      </c>
      <c r="X6456" s="214" t="s">
        <v>140</v>
      </c>
    </row>
    <row r="6457" spans="1:24" x14ac:dyDescent="0.25">
      <c r="A6457" t="str">
        <f t="shared" si="101"/>
        <v>YAG3Non-EULevel 7MaleMedical sciencesAll</v>
      </c>
      <c r="B6457" s="214" t="s">
        <v>251</v>
      </c>
      <c r="C6457" s="214" t="s">
        <v>37</v>
      </c>
      <c r="D6457" s="214">
        <v>3</v>
      </c>
      <c r="E6457" s="214" t="s">
        <v>141</v>
      </c>
      <c r="F6457" s="214" t="s">
        <v>253</v>
      </c>
      <c r="G6457" s="214" t="s">
        <v>22</v>
      </c>
      <c r="H6457" s="214" t="s">
        <v>147</v>
      </c>
      <c r="I6457" s="214" t="s">
        <v>20</v>
      </c>
      <c r="J6457" s="214">
        <v>85</v>
      </c>
      <c r="K6457" s="214">
        <v>85</v>
      </c>
      <c r="L6457" s="214">
        <v>45.9</v>
      </c>
      <c r="M6457" s="214">
        <v>1.2</v>
      </c>
      <c r="N6457" s="214">
        <v>45</v>
      </c>
      <c r="O6457" s="214">
        <v>21</v>
      </c>
      <c r="P6457" s="214">
        <v>1.8</v>
      </c>
      <c r="Q6457" s="214">
        <v>10</v>
      </c>
      <c r="R6457" s="214">
        <v>20.3</v>
      </c>
      <c r="S6457" s="214">
        <v>31.3</v>
      </c>
      <c r="T6457" s="214">
        <v>21.3</v>
      </c>
      <c r="U6457" s="214" t="s">
        <v>140</v>
      </c>
      <c r="V6457" s="214" t="s">
        <v>140</v>
      </c>
      <c r="W6457" s="214" t="s">
        <v>140</v>
      </c>
      <c r="X6457" s="214" t="s">
        <v>140</v>
      </c>
    </row>
    <row r="6458" spans="1:24" x14ac:dyDescent="0.25">
      <c r="A6458" t="str">
        <f t="shared" si="101"/>
        <v>YAG3Non-EULevel 7FemaleMedicine and dentistryAll</v>
      </c>
      <c r="B6458" s="214" t="s">
        <v>251</v>
      </c>
      <c r="C6458" s="214" t="s">
        <v>37</v>
      </c>
      <c r="D6458" s="214">
        <v>3</v>
      </c>
      <c r="E6458" s="214" t="s">
        <v>141</v>
      </c>
      <c r="F6458" s="214" t="s">
        <v>253</v>
      </c>
      <c r="G6458" s="214" t="s">
        <v>21</v>
      </c>
      <c r="H6458" s="214" t="s">
        <v>45</v>
      </c>
      <c r="I6458" s="214" t="s">
        <v>20</v>
      </c>
      <c r="J6458" s="214">
        <v>730</v>
      </c>
      <c r="K6458" s="214">
        <v>710</v>
      </c>
      <c r="L6458" s="214">
        <v>55.3</v>
      </c>
      <c r="M6458" s="214">
        <v>2.5</v>
      </c>
      <c r="N6458" s="214">
        <v>315</v>
      </c>
      <c r="O6458" s="214">
        <v>15.3</v>
      </c>
      <c r="P6458" s="214">
        <v>1.5</v>
      </c>
      <c r="Q6458" s="214">
        <v>13</v>
      </c>
      <c r="R6458" s="214">
        <v>19.2</v>
      </c>
      <c r="S6458" s="214">
        <v>27.9</v>
      </c>
      <c r="T6458" s="214">
        <v>14.9</v>
      </c>
      <c r="U6458" s="214">
        <v>85</v>
      </c>
      <c r="V6458" s="214">
        <v>21900</v>
      </c>
      <c r="W6458" s="214">
        <v>32800</v>
      </c>
      <c r="X6458" s="214">
        <v>47800</v>
      </c>
    </row>
    <row r="6459" spans="1:24" x14ac:dyDescent="0.25">
      <c r="A6459" t="str">
        <f t="shared" si="101"/>
        <v>YAG3Non-EULevel 7MaleMedicine and dentistryAll</v>
      </c>
      <c r="B6459" s="214" t="s">
        <v>251</v>
      </c>
      <c r="C6459" s="214" t="s">
        <v>37</v>
      </c>
      <c r="D6459" s="214">
        <v>3</v>
      </c>
      <c r="E6459" s="214" t="s">
        <v>141</v>
      </c>
      <c r="F6459" s="214" t="s">
        <v>253</v>
      </c>
      <c r="G6459" s="214" t="s">
        <v>22</v>
      </c>
      <c r="H6459" s="214" t="s">
        <v>45</v>
      </c>
      <c r="I6459" s="214" t="s">
        <v>20</v>
      </c>
      <c r="J6459" s="214">
        <v>420</v>
      </c>
      <c r="K6459" s="214">
        <v>415</v>
      </c>
      <c r="L6459" s="214">
        <v>51.1</v>
      </c>
      <c r="M6459" s="214">
        <v>1.7</v>
      </c>
      <c r="N6459" s="214">
        <v>205</v>
      </c>
      <c r="O6459" s="214">
        <v>14.7</v>
      </c>
      <c r="P6459" s="214">
        <v>1.6</v>
      </c>
      <c r="Q6459" s="214">
        <v>16.600000000000001</v>
      </c>
      <c r="R6459" s="214">
        <v>23.8</v>
      </c>
      <c r="S6459" s="214">
        <v>32.6</v>
      </c>
      <c r="T6459" s="214">
        <v>15.9</v>
      </c>
      <c r="U6459" s="214">
        <v>65</v>
      </c>
      <c r="V6459" s="214">
        <v>39400</v>
      </c>
      <c r="W6459" s="214">
        <v>59900</v>
      </c>
      <c r="X6459" s="214">
        <v>84700</v>
      </c>
    </row>
    <row r="6460" spans="1:24" x14ac:dyDescent="0.25">
      <c r="A6460" t="str">
        <f t="shared" ref="A6460:A6523" si="102">"YAG"&amp;D6460 &amp;E6460 &amp;F6460 &amp; G6460 &amp;H6460 &amp;I6460</f>
        <v>YAG3Non-EULevel 7FemaleNursing and midwiferyAll</v>
      </c>
      <c r="B6460" s="214" t="s">
        <v>251</v>
      </c>
      <c r="C6460" s="214" t="s">
        <v>37</v>
      </c>
      <c r="D6460" s="214">
        <v>3</v>
      </c>
      <c r="E6460" s="214" t="s">
        <v>141</v>
      </c>
      <c r="F6460" s="214" t="s">
        <v>253</v>
      </c>
      <c r="G6460" s="214" t="s">
        <v>21</v>
      </c>
      <c r="H6460" s="214" t="s">
        <v>148</v>
      </c>
      <c r="I6460" s="214" t="s">
        <v>20</v>
      </c>
      <c r="J6460" s="214">
        <v>240</v>
      </c>
      <c r="K6460" s="214">
        <v>240</v>
      </c>
      <c r="L6460" s="214">
        <v>26.7</v>
      </c>
      <c r="M6460" s="214">
        <v>1.9</v>
      </c>
      <c r="N6460" s="214">
        <v>175</v>
      </c>
      <c r="O6460" s="214">
        <v>34.700000000000003</v>
      </c>
      <c r="P6460" s="214">
        <v>2.1</v>
      </c>
      <c r="Q6460" s="214">
        <v>23.8</v>
      </c>
      <c r="R6460" s="214">
        <v>31.4</v>
      </c>
      <c r="S6460" s="214">
        <v>36.5</v>
      </c>
      <c r="T6460" s="214">
        <v>12.6</v>
      </c>
      <c r="U6460" s="214">
        <v>50</v>
      </c>
      <c r="V6460" s="214">
        <v>20100</v>
      </c>
      <c r="W6460" s="214">
        <v>28800</v>
      </c>
      <c r="X6460" s="214">
        <v>36900</v>
      </c>
    </row>
    <row r="6461" spans="1:24" x14ac:dyDescent="0.25">
      <c r="A6461" t="str">
        <f t="shared" si="102"/>
        <v>YAG3Non-EULevel 7MaleNursing and midwiferyAll</v>
      </c>
      <c r="B6461" s="214" t="s">
        <v>251</v>
      </c>
      <c r="C6461" s="214" t="s">
        <v>37</v>
      </c>
      <c r="D6461" s="214">
        <v>3</v>
      </c>
      <c r="E6461" s="214" t="s">
        <v>141</v>
      </c>
      <c r="F6461" s="214" t="s">
        <v>253</v>
      </c>
      <c r="G6461" s="214" t="s">
        <v>22</v>
      </c>
      <c r="H6461" s="214" t="s">
        <v>148</v>
      </c>
      <c r="I6461" s="214" t="s">
        <v>20</v>
      </c>
      <c r="J6461" s="214">
        <v>70</v>
      </c>
      <c r="K6461" s="214">
        <v>65</v>
      </c>
      <c r="L6461" s="214">
        <v>36.6</v>
      </c>
      <c r="M6461" s="214">
        <v>5.6</v>
      </c>
      <c r="N6461" s="214">
        <v>40</v>
      </c>
      <c r="O6461" s="214">
        <v>26.9</v>
      </c>
      <c r="P6461" s="214">
        <v>1.5</v>
      </c>
      <c r="Q6461" s="214">
        <v>22.4</v>
      </c>
      <c r="R6461" s="214">
        <v>26.1</v>
      </c>
      <c r="S6461" s="214">
        <v>35.1</v>
      </c>
      <c r="T6461" s="214">
        <v>12.7</v>
      </c>
      <c r="U6461" s="214">
        <v>15</v>
      </c>
      <c r="V6461" s="214">
        <v>17500</v>
      </c>
      <c r="W6461" s="214">
        <v>43400</v>
      </c>
      <c r="X6461" s="214">
        <v>52600</v>
      </c>
    </row>
    <row r="6462" spans="1:24" x14ac:dyDescent="0.25">
      <c r="A6462" t="str">
        <f t="shared" si="102"/>
        <v>YAG3Non-EULevel 7FemalePerforming artsAll</v>
      </c>
      <c r="B6462" s="214" t="s">
        <v>251</v>
      </c>
      <c r="C6462" s="214" t="s">
        <v>37</v>
      </c>
      <c r="D6462" s="214">
        <v>3</v>
      </c>
      <c r="E6462" s="214" t="s">
        <v>141</v>
      </c>
      <c r="F6462" s="214" t="s">
        <v>253</v>
      </c>
      <c r="G6462" s="214" t="s">
        <v>21</v>
      </c>
      <c r="H6462" s="214" t="s">
        <v>149</v>
      </c>
      <c r="I6462" s="214" t="s">
        <v>20</v>
      </c>
      <c r="J6462" s="214">
        <v>605</v>
      </c>
      <c r="K6462" s="214">
        <v>590</v>
      </c>
      <c r="L6462" s="214">
        <v>54.4</v>
      </c>
      <c r="M6462" s="214">
        <v>2.2999999999999998</v>
      </c>
      <c r="N6462" s="214">
        <v>270</v>
      </c>
      <c r="O6462" s="214">
        <v>27.9</v>
      </c>
      <c r="P6462" s="214">
        <v>2.2000000000000002</v>
      </c>
      <c r="Q6462" s="214">
        <v>10.9</v>
      </c>
      <c r="R6462" s="214">
        <v>12.6</v>
      </c>
      <c r="S6462" s="214">
        <v>15.4</v>
      </c>
      <c r="T6462" s="214">
        <v>4.5</v>
      </c>
      <c r="U6462" s="214">
        <v>60</v>
      </c>
      <c r="V6462" s="214">
        <v>12000</v>
      </c>
      <c r="W6462" s="214">
        <v>17700</v>
      </c>
      <c r="X6462" s="214">
        <v>27400</v>
      </c>
    </row>
    <row r="6463" spans="1:24" x14ac:dyDescent="0.25">
      <c r="A6463" t="str">
        <f t="shared" si="102"/>
        <v>YAG3Non-EULevel 7MalePerforming artsAll</v>
      </c>
      <c r="B6463" s="214" t="s">
        <v>251</v>
      </c>
      <c r="C6463" s="214" t="s">
        <v>37</v>
      </c>
      <c r="D6463" s="214">
        <v>3</v>
      </c>
      <c r="E6463" s="214" t="s">
        <v>141</v>
      </c>
      <c r="F6463" s="214" t="s">
        <v>253</v>
      </c>
      <c r="G6463" s="214" t="s">
        <v>22</v>
      </c>
      <c r="H6463" s="214" t="s">
        <v>149</v>
      </c>
      <c r="I6463" s="214" t="s">
        <v>20</v>
      </c>
      <c r="J6463" s="214">
        <v>260</v>
      </c>
      <c r="K6463" s="214">
        <v>260</v>
      </c>
      <c r="L6463" s="214">
        <v>51.3</v>
      </c>
      <c r="M6463" s="214">
        <v>1.1000000000000001</v>
      </c>
      <c r="N6463" s="214">
        <v>125</v>
      </c>
      <c r="O6463" s="214">
        <v>25.6</v>
      </c>
      <c r="P6463" s="214">
        <v>2.4</v>
      </c>
      <c r="Q6463" s="214">
        <v>15.3</v>
      </c>
      <c r="R6463" s="214">
        <v>18.399999999999999</v>
      </c>
      <c r="S6463" s="214">
        <v>20.7</v>
      </c>
      <c r="T6463" s="214">
        <v>5.4</v>
      </c>
      <c r="U6463" s="214">
        <v>35</v>
      </c>
      <c r="V6463" s="214">
        <v>11000</v>
      </c>
      <c r="W6463" s="214">
        <v>16800</v>
      </c>
      <c r="X6463" s="214">
        <v>32800</v>
      </c>
    </row>
    <row r="6464" spans="1:24" x14ac:dyDescent="0.25">
      <c r="A6464" t="str">
        <f t="shared" si="102"/>
        <v>YAG3Non-EULevel 7FemalePGCEAll</v>
      </c>
      <c r="B6464" s="214" t="s">
        <v>251</v>
      </c>
      <c r="C6464" s="214" t="s">
        <v>37</v>
      </c>
      <c r="D6464" s="214">
        <v>3</v>
      </c>
      <c r="E6464" s="214" t="s">
        <v>141</v>
      </c>
      <c r="F6464" s="214" t="s">
        <v>253</v>
      </c>
      <c r="G6464" s="214" t="s">
        <v>21</v>
      </c>
      <c r="H6464" s="214" t="s">
        <v>38</v>
      </c>
      <c r="I6464" s="214" t="s">
        <v>20</v>
      </c>
      <c r="J6464" s="214">
        <v>75</v>
      </c>
      <c r="K6464" s="214">
        <v>65</v>
      </c>
      <c r="L6464" s="214">
        <v>25.4</v>
      </c>
      <c r="M6464" s="214">
        <v>8.1999999999999993</v>
      </c>
      <c r="N6464" s="214">
        <v>50</v>
      </c>
      <c r="O6464" s="214">
        <v>19.399999999999999</v>
      </c>
      <c r="P6464" s="214">
        <v>7.5</v>
      </c>
      <c r="Q6464" s="214">
        <v>34.299999999999997</v>
      </c>
      <c r="R6464" s="214">
        <v>43.3</v>
      </c>
      <c r="S6464" s="214">
        <v>47.8</v>
      </c>
      <c r="T6464" s="214">
        <v>13.4</v>
      </c>
      <c r="U6464" s="214">
        <v>25</v>
      </c>
      <c r="V6464" s="214">
        <v>25900</v>
      </c>
      <c r="W6464" s="214">
        <v>28100</v>
      </c>
      <c r="X6464" s="214">
        <v>31800</v>
      </c>
    </row>
    <row r="6465" spans="1:24" x14ac:dyDescent="0.25">
      <c r="A6465" t="str">
        <f t="shared" si="102"/>
        <v>YAG3Non-EULevel 7MalePGCEAll</v>
      </c>
      <c r="B6465" s="214" t="s">
        <v>251</v>
      </c>
      <c r="C6465" s="214" t="s">
        <v>37</v>
      </c>
      <c r="D6465" s="214">
        <v>3</v>
      </c>
      <c r="E6465" s="214" t="s">
        <v>141</v>
      </c>
      <c r="F6465" s="214" t="s">
        <v>253</v>
      </c>
      <c r="G6465" s="214" t="s">
        <v>22</v>
      </c>
      <c r="H6465" s="214" t="s">
        <v>38</v>
      </c>
      <c r="I6465" s="214" t="s">
        <v>20</v>
      </c>
      <c r="J6465" s="214">
        <v>35</v>
      </c>
      <c r="K6465" s="214">
        <v>30</v>
      </c>
      <c r="L6465" s="214">
        <v>13.8</v>
      </c>
      <c r="M6465" s="214">
        <v>14.7</v>
      </c>
      <c r="N6465" s="214">
        <v>25</v>
      </c>
      <c r="O6465" s="214">
        <v>34.5</v>
      </c>
      <c r="P6465" s="214">
        <v>13.8</v>
      </c>
      <c r="Q6465" s="214">
        <v>34.5</v>
      </c>
      <c r="R6465" s="214">
        <v>37.9</v>
      </c>
      <c r="S6465" s="214">
        <v>37.9</v>
      </c>
      <c r="T6465" s="214">
        <v>3.4</v>
      </c>
      <c r="U6465" s="214" t="s">
        <v>140</v>
      </c>
      <c r="V6465" s="214" t="s">
        <v>140</v>
      </c>
      <c r="W6465" s="214" t="s">
        <v>140</v>
      </c>
      <c r="X6465" s="214" t="s">
        <v>140</v>
      </c>
    </row>
    <row r="6466" spans="1:24" x14ac:dyDescent="0.25">
      <c r="A6466" t="str">
        <f t="shared" si="102"/>
        <v>YAG3Non-EULevel 7FemalePharmacology, toxicology and pharmacyAll</v>
      </c>
      <c r="B6466" s="214" t="s">
        <v>251</v>
      </c>
      <c r="C6466" s="214" t="s">
        <v>37</v>
      </c>
      <c r="D6466" s="214">
        <v>3</v>
      </c>
      <c r="E6466" s="214" t="s">
        <v>141</v>
      </c>
      <c r="F6466" s="214" t="s">
        <v>253</v>
      </c>
      <c r="G6466" s="214" t="s">
        <v>21</v>
      </c>
      <c r="H6466" s="214" t="s">
        <v>48</v>
      </c>
      <c r="I6466" s="214" t="s">
        <v>20</v>
      </c>
      <c r="J6466" s="214">
        <v>215</v>
      </c>
      <c r="K6466" s="214">
        <v>210</v>
      </c>
      <c r="L6466" s="214">
        <v>40.9</v>
      </c>
      <c r="M6466" s="214">
        <v>2.2999999999999998</v>
      </c>
      <c r="N6466" s="214">
        <v>125</v>
      </c>
      <c r="O6466" s="214">
        <v>23.9</v>
      </c>
      <c r="P6466" s="214">
        <v>2.2000000000000002</v>
      </c>
      <c r="Q6466" s="214">
        <v>12.9</v>
      </c>
      <c r="R6466" s="214">
        <v>23.9</v>
      </c>
      <c r="S6466" s="214">
        <v>33</v>
      </c>
      <c r="T6466" s="214">
        <v>20.100000000000001</v>
      </c>
      <c r="U6466" s="214">
        <v>25</v>
      </c>
      <c r="V6466" s="214">
        <v>13100</v>
      </c>
      <c r="W6466" s="214">
        <v>34700</v>
      </c>
      <c r="X6466" s="214">
        <v>46200</v>
      </c>
    </row>
    <row r="6467" spans="1:24" x14ac:dyDescent="0.25">
      <c r="A6467" t="str">
        <f t="shared" si="102"/>
        <v>YAG3Non-EULevel 7MalePharmacology, toxicology and pharmacyAll</v>
      </c>
      <c r="B6467" s="214" t="s">
        <v>251</v>
      </c>
      <c r="C6467" s="214" t="s">
        <v>37</v>
      </c>
      <c r="D6467" s="214">
        <v>3</v>
      </c>
      <c r="E6467" s="214" t="s">
        <v>141</v>
      </c>
      <c r="F6467" s="214" t="s">
        <v>253</v>
      </c>
      <c r="G6467" s="214" t="s">
        <v>22</v>
      </c>
      <c r="H6467" s="214" t="s">
        <v>48</v>
      </c>
      <c r="I6467" s="214" t="s">
        <v>20</v>
      </c>
      <c r="J6467" s="214">
        <v>150</v>
      </c>
      <c r="K6467" s="214">
        <v>145</v>
      </c>
      <c r="L6467" s="214">
        <v>35.299999999999997</v>
      </c>
      <c r="M6467" s="214">
        <v>4.5999999999999996</v>
      </c>
      <c r="N6467" s="214">
        <v>95</v>
      </c>
      <c r="O6467" s="214">
        <v>30.4</v>
      </c>
      <c r="P6467" s="214">
        <v>3.5</v>
      </c>
      <c r="Q6467" s="214">
        <v>12.1</v>
      </c>
      <c r="R6467" s="214">
        <v>21.1</v>
      </c>
      <c r="S6467" s="214">
        <v>30.8</v>
      </c>
      <c r="T6467" s="214">
        <v>18.7</v>
      </c>
      <c r="U6467" s="214">
        <v>15</v>
      </c>
      <c r="V6467" s="214">
        <v>25600</v>
      </c>
      <c r="W6467" s="214">
        <v>36500</v>
      </c>
      <c r="X6467" s="214">
        <v>41200</v>
      </c>
    </row>
    <row r="6468" spans="1:24" x14ac:dyDescent="0.25">
      <c r="A6468" t="str">
        <f t="shared" si="102"/>
        <v>YAG3Non-EULevel 7FemalePhilosophy and religious studiesAll</v>
      </c>
      <c r="B6468" s="214" t="s">
        <v>251</v>
      </c>
      <c r="C6468" s="214" t="s">
        <v>37</v>
      </c>
      <c r="D6468" s="214">
        <v>3</v>
      </c>
      <c r="E6468" s="214" t="s">
        <v>141</v>
      </c>
      <c r="F6468" s="214" t="s">
        <v>253</v>
      </c>
      <c r="G6468" s="214" t="s">
        <v>21</v>
      </c>
      <c r="H6468" s="214" t="s">
        <v>97</v>
      </c>
      <c r="I6468" s="214" t="s">
        <v>20</v>
      </c>
      <c r="J6468" s="214">
        <v>110</v>
      </c>
      <c r="K6468" s="214">
        <v>110</v>
      </c>
      <c r="L6468" s="214">
        <v>61.1</v>
      </c>
      <c r="M6468" s="214">
        <v>0.9</v>
      </c>
      <c r="N6468" s="214">
        <v>45</v>
      </c>
      <c r="O6468" s="214">
        <v>16.8</v>
      </c>
      <c r="P6468" s="214">
        <v>0</v>
      </c>
      <c r="Q6468" s="214">
        <v>6.4</v>
      </c>
      <c r="R6468" s="214">
        <v>14.3</v>
      </c>
      <c r="S6468" s="214">
        <v>22</v>
      </c>
      <c r="T6468" s="214">
        <v>15.6</v>
      </c>
      <c r="U6468" s="214" t="s">
        <v>140</v>
      </c>
      <c r="V6468" s="214" t="s">
        <v>140</v>
      </c>
      <c r="W6468" s="214" t="s">
        <v>140</v>
      </c>
      <c r="X6468" s="214" t="s">
        <v>140</v>
      </c>
    </row>
    <row r="6469" spans="1:24" x14ac:dyDescent="0.25">
      <c r="A6469" t="str">
        <f t="shared" si="102"/>
        <v>YAG3Non-EULevel 7MalePhilosophy and religious studiesAll</v>
      </c>
      <c r="B6469" s="214" t="s">
        <v>251</v>
      </c>
      <c r="C6469" s="214" t="s">
        <v>37</v>
      </c>
      <c r="D6469" s="214">
        <v>3</v>
      </c>
      <c r="E6469" s="214" t="s">
        <v>141</v>
      </c>
      <c r="F6469" s="214" t="s">
        <v>253</v>
      </c>
      <c r="G6469" s="214" t="s">
        <v>22</v>
      </c>
      <c r="H6469" s="214" t="s">
        <v>97</v>
      </c>
      <c r="I6469" s="214" t="s">
        <v>20</v>
      </c>
      <c r="J6469" s="214">
        <v>165</v>
      </c>
      <c r="K6469" s="214">
        <v>160</v>
      </c>
      <c r="L6469" s="214">
        <v>66.2</v>
      </c>
      <c r="M6469" s="214">
        <v>3</v>
      </c>
      <c r="N6469" s="214">
        <v>55</v>
      </c>
      <c r="O6469" s="214">
        <v>9.8000000000000007</v>
      </c>
      <c r="P6469" s="214">
        <v>1.3</v>
      </c>
      <c r="Q6469" s="214">
        <v>5.8</v>
      </c>
      <c r="R6469" s="214">
        <v>13.9</v>
      </c>
      <c r="S6469" s="214">
        <v>22.7</v>
      </c>
      <c r="T6469" s="214">
        <v>16.899999999999999</v>
      </c>
      <c r="U6469" s="214" t="s">
        <v>140</v>
      </c>
      <c r="V6469" s="214" t="s">
        <v>140</v>
      </c>
      <c r="W6469" s="214" t="s">
        <v>140</v>
      </c>
      <c r="X6469" s="214" t="s">
        <v>140</v>
      </c>
    </row>
    <row r="6470" spans="1:24" x14ac:dyDescent="0.25">
      <c r="A6470" t="str">
        <f t="shared" si="102"/>
        <v>YAG3Non-EULevel 7FemalePhysics and astronomyAll</v>
      </c>
      <c r="B6470" s="214" t="s">
        <v>251</v>
      </c>
      <c r="C6470" s="214" t="s">
        <v>37</v>
      </c>
      <c r="D6470" s="214">
        <v>3</v>
      </c>
      <c r="E6470" s="214" t="s">
        <v>141</v>
      </c>
      <c r="F6470" s="214" t="s">
        <v>253</v>
      </c>
      <c r="G6470" s="214" t="s">
        <v>21</v>
      </c>
      <c r="H6470" s="214" t="s">
        <v>61</v>
      </c>
      <c r="I6470" s="214" t="s">
        <v>20</v>
      </c>
      <c r="J6470" s="214">
        <v>40</v>
      </c>
      <c r="K6470" s="214">
        <v>40</v>
      </c>
      <c r="L6470" s="214">
        <v>60.5</v>
      </c>
      <c r="M6470" s="214">
        <v>0</v>
      </c>
      <c r="N6470" s="214">
        <v>15</v>
      </c>
      <c r="O6470" s="214">
        <v>3.6</v>
      </c>
      <c r="P6470" s="214">
        <v>2.4</v>
      </c>
      <c r="Q6470" s="214">
        <v>5.9</v>
      </c>
      <c r="R6470" s="214">
        <v>19.2</v>
      </c>
      <c r="S6470" s="214">
        <v>33.4</v>
      </c>
      <c r="T6470" s="214">
        <v>27.5</v>
      </c>
      <c r="U6470" s="214" t="s">
        <v>140</v>
      </c>
      <c r="V6470" s="214" t="s">
        <v>140</v>
      </c>
      <c r="W6470" s="214" t="s">
        <v>140</v>
      </c>
      <c r="X6470" s="214" t="s">
        <v>140</v>
      </c>
    </row>
    <row r="6471" spans="1:24" x14ac:dyDescent="0.25">
      <c r="A6471" t="str">
        <f t="shared" si="102"/>
        <v>YAG3Non-EULevel 7MalePhysics and astronomyAll</v>
      </c>
      <c r="B6471" s="214" t="s">
        <v>251</v>
      </c>
      <c r="C6471" s="214" t="s">
        <v>37</v>
      </c>
      <c r="D6471" s="214">
        <v>3</v>
      </c>
      <c r="E6471" s="214" t="s">
        <v>141</v>
      </c>
      <c r="F6471" s="214" t="s">
        <v>253</v>
      </c>
      <c r="G6471" s="214" t="s">
        <v>22</v>
      </c>
      <c r="H6471" s="214" t="s">
        <v>61</v>
      </c>
      <c r="I6471" s="214" t="s">
        <v>20</v>
      </c>
      <c r="J6471" s="214">
        <v>105</v>
      </c>
      <c r="K6471" s="214">
        <v>105</v>
      </c>
      <c r="L6471" s="214">
        <v>60.1</v>
      </c>
      <c r="M6471" s="214">
        <v>0.9</v>
      </c>
      <c r="N6471" s="214">
        <v>40</v>
      </c>
      <c r="O6471" s="214">
        <v>14.1</v>
      </c>
      <c r="P6471" s="214">
        <v>1</v>
      </c>
      <c r="Q6471" s="214">
        <v>2.4</v>
      </c>
      <c r="R6471" s="214">
        <v>13.4</v>
      </c>
      <c r="S6471" s="214">
        <v>24.8</v>
      </c>
      <c r="T6471" s="214">
        <v>22.4</v>
      </c>
      <c r="U6471" s="214" t="s">
        <v>140</v>
      </c>
      <c r="V6471" s="214" t="s">
        <v>140</v>
      </c>
      <c r="W6471" s="214" t="s">
        <v>140</v>
      </c>
      <c r="X6471" s="214" t="s">
        <v>140</v>
      </c>
    </row>
    <row r="6472" spans="1:24" x14ac:dyDescent="0.25">
      <c r="A6472" t="str">
        <f t="shared" si="102"/>
        <v>YAG3Non-EULevel 7FemalePoliticsAll</v>
      </c>
      <c r="B6472" s="214" t="s">
        <v>251</v>
      </c>
      <c r="C6472" s="214" t="s">
        <v>37</v>
      </c>
      <c r="D6472" s="214">
        <v>3</v>
      </c>
      <c r="E6472" s="214" t="s">
        <v>141</v>
      </c>
      <c r="F6472" s="214" t="s">
        <v>253</v>
      </c>
      <c r="G6472" s="214" t="s">
        <v>21</v>
      </c>
      <c r="H6472" s="214" t="s">
        <v>81</v>
      </c>
      <c r="I6472" s="214" t="s">
        <v>20</v>
      </c>
      <c r="J6472" s="214">
        <v>1125</v>
      </c>
      <c r="K6472" s="214">
        <v>1105</v>
      </c>
      <c r="L6472" s="214">
        <v>64.900000000000006</v>
      </c>
      <c r="M6472" s="214">
        <v>2</v>
      </c>
      <c r="N6472" s="214">
        <v>385</v>
      </c>
      <c r="O6472" s="214">
        <v>20.7</v>
      </c>
      <c r="P6472" s="214">
        <v>1.3</v>
      </c>
      <c r="Q6472" s="214">
        <v>8</v>
      </c>
      <c r="R6472" s="214">
        <v>10</v>
      </c>
      <c r="S6472" s="214">
        <v>13.1</v>
      </c>
      <c r="T6472" s="214">
        <v>5.0999999999999996</v>
      </c>
      <c r="U6472" s="214">
        <v>80</v>
      </c>
      <c r="V6472" s="214">
        <v>24800</v>
      </c>
      <c r="W6472" s="214">
        <v>33900</v>
      </c>
      <c r="X6472" s="214">
        <v>44500</v>
      </c>
    </row>
    <row r="6473" spans="1:24" x14ac:dyDescent="0.25">
      <c r="A6473" t="str">
        <f t="shared" si="102"/>
        <v>YAG3Non-EULevel 7MalePoliticsAll</v>
      </c>
      <c r="B6473" s="214" t="s">
        <v>251</v>
      </c>
      <c r="C6473" s="214" t="s">
        <v>37</v>
      </c>
      <c r="D6473" s="214">
        <v>3</v>
      </c>
      <c r="E6473" s="214" t="s">
        <v>141</v>
      </c>
      <c r="F6473" s="214" t="s">
        <v>253</v>
      </c>
      <c r="G6473" s="214" t="s">
        <v>22</v>
      </c>
      <c r="H6473" s="214" t="s">
        <v>81</v>
      </c>
      <c r="I6473" s="214" t="s">
        <v>20</v>
      </c>
      <c r="J6473" s="214">
        <v>980</v>
      </c>
      <c r="K6473" s="214">
        <v>965</v>
      </c>
      <c r="L6473" s="214">
        <v>69.2</v>
      </c>
      <c r="M6473" s="214">
        <v>1.5</v>
      </c>
      <c r="N6473" s="214">
        <v>295</v>
      </c>
      <c r="O6473" s="214">
        <v>16.8</v>
      </c>
      <c r="P6473" s="214">
        <v>0.3</v>
      </c>
      <c r="Q6473" s="214">
        <v>6.3</v>
      </c>
      <c r="R6473" s="214">
        <v>8.4</v>
      </c>
      <c r="S6473" s="214">
        <v>13.7</v>
      </c>
      <c r="T6473" s="214">
        <v>7.5</v>
      </c>
      <c r="U6473" s="214">
        <v>50</v>
      </c>
      <c r="V6473" s="214">
        <v>17900</v>
      </c>
      <c r="W6473" s="214">
        <v>29200</v>
      </c>
      <c r="X6473" s="214">
        <v>42000</v>
      </c>
    </row>
    <row r="6474" spans="1:24" x14ac:dyDescent="0.25">
      <c r="A6474" t="str">
        <f t="shared" si="102"/>
        <v>YAG3Non-EULevel 7FemalePsychologyAll</v>
      </c>
      <c r="B6474" s="214" t="s">
        <v>251</v>
      </c>
      <c r="C6474" s="214" t="s">
        <v>37</v>
      </c>
      <c r="D6474" s="214">
        <v>3</v>
      </c>
      <c r="E6474" s="214" t="s">
        <v>141</v>
      </c>
      <c r="F6474" s="214" t="s">
        <v>253</v>
      </c>
      <c r="G6474" s="214" t="s">
        <v>21</v>
      </c>
      <c r="H6474" s="214" t="s">
        <v>55</v>
      </c>
      <c r="I6474" s="214" t="s">
        <v>20</v>
      </c>
      <c r="J6474" s="214">
        <v>725</v>
      </c>
      <c r="K6474" s="214">
        <v>715</v>
      </c>
      <c r="L6474" s="214">
        <v>52.9</v>
      </c>
      <c r="M6474" s="214">
        <v>1.8</v>
      </c>
      <c r="N6474" s="214">
        <v>335</v>
      </c>
      <c r="O6474" s="214">
        <v>25.7</v>
      </c>
      <c r="P6474" s="214">
        <v>1</v>
      </c>
      <c r="Q6474" s="214">
        <v>9.8000000000000007</v>
      </c>
      <c r="R6474" s="214">
        <v>14.6</v>
      </c>
      <c r="S6474" s="214">
        <v>20.399999999999999</v>
      </c>
      <c r="T6474" s="214">
        <v>10.7</v>
      </c>
      <c r="U6474" s="214">
        <v>60</v>
      </c>
      <c r="V6474" s="214">
        <v>15700</v>
      </c>
      <c r="W6474" s="214">
        <v>24800</v>
      </c>
      <c r="X6474" s="214">
        <v>32100</v>
      </c>
    </row>
    <row r="6475" spans="1:24" x14ac:dyDescent="0.25">
      <c r="A6475" t="str">
        <f t="shared" si="102"/>
        <v>YAG3Non-EULevel 7MalePsychologyAll</v>
      </c>
      <c r="B6475" s="214" t="s">
        <v>251</v>
      </c>
      <c r="C6475" s="214" t="s">
        <v>37</v>
      </c>
      <c r="D6475" s="214">
        <v>3</v>
      </c>
      <c r="E6475" s="214" t="s">
        <v>141</v>
      </c>
      <c r="F6475" s="214" t="s">
        <v>253</v>
      </c>
      <c r="G6475" s="214" t="s">
        <v>22</v>
      </c>
      <c r="H6475" s="214" t="s">
        <v>55</v>
      </c>
      <c r="I6475" s="214" t="s">
        <v>20</v>
      </c>
      <c r="J6475" s="214">
        <v>150</v>
      </c>
      <c r="K6475" s="214">
        <v>145</v>
      </c>
      <c r="L6475" s="214">
        <v>48.7</v>
      </c>
      <c r="M6475" s="214">
        <v>2.7</v>
      </c>
      <c r="N6475" s="214">
        <v>75</v>
      </c>
      <c r="O6475" s="214">
        <v>17.5</v>
      </c>
      <c r="P6475" s="214">
        <v>2.1</v>
      </c>
      <c r="Q6475" s="214">
        <v>9.6999999999999993</v>
      </c>
      <c r="R6475" s="214">
        <v>19.600000000000001</v>
      </c>
      <c r="S6475" s="214">
        <v>31.8</v>
      </c>
      <c r="T6475" s="214">
        <v>22</v>
      </c>
      <c r="U6475" s="214">
        <v>10</v>
      </c>
      <c r="V6475" s="214">
        <v>18600</v>
      </c>
      <c r="W6475" s="214">
        <v>27700</v>
      </c>
      <c r="X6475" s="214">
        <v>63500</v>
      </c>
    </row>
    <row r="6476" spans="1:24" x14ac:dyDescent="0.25">
      <c r="A6476" t="str">
        <f t="shared" si="102"/>
        <v>YAG3Non-EULevel 7FemaleSociology, social policy and anthropologyAll</v>
      </c>
      <c r="B6476" s="214" t="s">
        <v>251</v>
      </c>
      <c r="C6476" s="214" t="s">
        <v>37</v>
      </c>
      <c r="D6476" s="214">
        <v>3</v>
      </c>
      <c r="E6476" s="214" t="s">
        <v>141</v>
      </c>
      <c r="F6476" s="214" t="s">
        <v>253</v>
      </c>
      <c r="G6476" s="214" t="s">
        <v>21</v>
      </c>
      <c r="H6476" s="214" t="s">
        <v>77</v>
      </c>
      <c r="I6476" s="214" t="s">
        <v>20</v>
      </c>
      <c r="J6476" s="214">
        <v>1485</v>
      </c>
      <c r="K6476" s="214">
        <v>1455</v>
      </c>
      <c r="L6476" s="214">
        <v>60.9</v>
      </c>
      <c r="M6476" s="214">
        <v>1.9</v>
      </c>
      <c r="N6476" s="214">
        <v>570</v>
      </c>
      <c r="O6476" s="214">
        <v>21.3</v>
      </c>
      <c r="P6476" s="214">
        <v>1.4</v>
      </c>
      <c r="Q6476" s="214">
        <v>8.8000000000000007</v>
      </c>
      <c r="R6476" s="214">
        <v>12.5</v>
      </c>
      <c r="S6476" s="214">
        <v>16.399999999999999</v>
      </c>
      <c r="T6476" s="214">
        <v>7.6</v>
      </c>
      <c r="U6476" s="214">
        <v>110</v>
      </c>
      <c r="V6476" s="214">
        <v>21900</v>
      </c>
      <c r="W6476" s="214">
        <v>30300</v>
      </c>
      <c r="X6476" s="214">
        <v>40200</v>
      </c>
    </row>
    <row r="6477" spans="1:24" x14ac:dyDescent="0.25">
      <c r="A6477" t="str">
        <f t="shared" si="102"/>
        <v>YAG3Non-EULevel 7MaleSociology, social policy and anthropologyAll</v>
      </c>
      <c r="B6477" s="214" t="s">
        <v>251</v>
      </c>
      <c r="C6477" s="214" t="s">
        <v>37</v>
      </c>
      <c r="D6477" s="214">
        <v>3</v>
      </c>
      <c r="E6477" s="214" t="s">
        <v>141</v>
      </c>
      <c r="F6477" s="214" t="s">
        <v>253</v>
      </c>
      <c r="G6477" s="214" t="s">
        <v>22</v>
      </c>
      <c r="H6477" s="214" t="s">
        <v>77</v>
      </c>
      <c r="I6477" s="214" t="s">
        <v>20</v>
      </c>
      <c r="J6477" s="214">
        <v>715</v>
      </c>
      <c r="K6477" s="214">
        <v>710</v>
      </c>
      <c r="L6477" s="214">
        <v>64.3</v>
      </c>
      <c r="M6477" s="214">
        <v>1.2</v>
      </c>
      <c r="N6477" s="214">
        <v>255</v>
      </c>
      <c r="O6477" s="214">
        <v>18.5</v>
      </c>
      <c r="P6477" s="214">
        <v>1.2</v>
      </c>
      <c r="Q6477" s="214">
        <v>6.5</v>
      </c>
      <c r="R6477" s="214">
        <v>11.1</v>
      </c>
      <c r="S6477" s="214">
        <v>16</v>
      </c>
      <c r="T6477" s="214">
        <v>9.5</v>
      </c>
      <c r="U6477" s="214">
        <v>45</v>
      </c>
      <c r="V6477" s="214">
        <v>18600</v>
      </c>
      <c r="W6477" s="214">
        <v>33900</v>
      </c>
      <c r="X6477" s="214">
        <v>50400</v>
      </c>
    </row>
    <row r="6478" spans="1:24" x14ac:dyDescent="0.25">
      <c r="A6478" t="str">
        <f t="shared" si="102"/>
        <v>YAG3Non-EULevel 7FemaleSport and exercise sciencesAll</v>
      </c>
      <c r="B6478" s="214" t="s">
        <v>251</v>
      </c>
      <c r="C6478" s="214" t="s">
        <v>37</v>
      </c>
      <c r="D6478" s="214">
        <v>3</v>
      </c>
      <c r="E6478" s="214" t="s">
        <v>141</v>
      </c>
      <c r="F6478" s="214" t="s">
        <v>253</v>
      </c>
      <c r="G6478" s="214" t="s">
        <v>21</v>
      </c>
      <c r="H6478" s="214" t="s">
        <v>53</v>
      </c>
      <c r="I6478" s="214" t="s">
        <v>20</v>
      </c>
      <c r="J6478" s="214">
        <v>50</v>
      </c>
      <c r="K6478" s="214">
        <v>45</v>
      </c>
      <c r="L6478" s="214">
        <v>54.6</v>
      </c>
      <c r="M6478" s="214">
        <v>6.2</v>
      </c>
      <c r="N6478" s="214">
        <v>20</v>
      </c>
      <c r="O6478" s="214">
        <v>32.1</v>
      </c>
      <c r="P6478" s="214">
        <v>0</v>
      </c>
      <c r="Q6478" s="214">
        <v>6.6</v>
      </c>
      <c r="R6478" s="214">
        <v>13.3</v>
      </c>
      <c r="S6478" s="214">
        <v>13.3</v>
      </c>
      <c r="T6478" s="214">
        <v>6.6</v>
      </c>
      <c r="U6478" s="214" t="s">
        <v>140</v>
      </c>
      <c r="V6478" s="214" t="s">
        <v>140</v>
      </c>
      <c r="W6478" s="214" t="s">
        <v>140</v>
      </c>
      <c r="X6478" s="214" t="s">
        <v>140</v>
      </c>
    </row>
    <row r="6479" spans="1:24" x14ac:dyDescent="0.25">
      <c r="A6479" t="str">
        <f t="shared" si="102"/>
        <v>YAG3Non-EULevel 7MaleSport and exercise sciencesAll</v>
      </c>
      <c r="B6479" s="214" t="s">
        <v>251</v>
      </c>
      <c r="C6479" s="214" t="s">
        <v>37</v>
      </c>
      <c r="D6479" s="214">
        <v>3</v>
      </c>
      <c r="E6479" s="214" t="s">
        <v>141</v>
      </c>
      <c r="F6479" s="214" t="s">
        <v>253</v>
      </c>
      <c r="G6479" s="214" t="s">
        <v>22</v>
      </c>
      <c r="H6479" s="214" t="s">
        <v>53</v>
      </c>
      <c r="I6479" s="214" t="s">
        <v>20</v>
      </c>
      <c r="J6479" s="214">
        <v>90</v>
      </c>
      <c r="K6479" s="214">
        <v>85</v>
      </c>
      <c r="L6479" s="214">
        <v>53.6</v>
      </c>
      <c r="M6479" s="214">
        <v>3.4</v>
      </c>
      <c r="N6479" s="214">
        <v>40</v>
      </c>
      <c r="O6479" s="214">
        <v>27.1</v>
      </c>
      <c r="P6479" s="214">
        <v>0</v>
      </c>
      <c r="Q6479" s="214">
        <v>8.1999999999999993</v>
      </c>
      <c r="R6479" s="214">
        <v>16.399999999999999</v>
      </c>
      <c r="S6479" s="214">
        <v>19.3</v>
      </c>
      <c r="T6479" s="214">
        <v>11.1</v>
      </c>
      <c r="U6479" s="214" t="s">
        <v>140</v>
      </c>
      <c r="V6479" s="214" t="s">
        <v>140</v>
      </c>
      <c r="W6479" s="214" t="s">
        <v>140</v>
      </c>
      <c r="X6479" s="214" t="s">
        <v>140</v>
      </c>
    </row>
    <row r="6480" spans="1:24" x14ac:dyDescent="0.25">
      <c r="A6480" t="str">
        <f t="shared" si="102"/>
        <v>YAG3Non-EULevel 7FemaleVeterinary sciencesAll</v>
      </c>
      <c r="B6480" s="214" t="s">
        <v>251</v>
      </c>
      <c r="C6480" s="214" t="s">
        <v>37</v>
      </c>
      <c r="D6480" s="214">
        <v>3</v>
      </c>
      <c r="E6480" s="214" t="s">
        <v>141</v>
      </c>
      <c r="F6480" s="214" t="s">
        <v>253</v>
      </c>
      <c r="G6480" s="214" t="s">
        <v>21</v>
      </c>
      <c r="H6480" s="214" t="s">
        <v>57</v>
      </c>
      <c r="I6480" s="214" t="s">
        <v>20</v>
      </c>
      <c r="J6480" s="214">
        <v>15</v>
      </c>
      <c r="K6480" s="214">
        <v>15</v>
      </c>
      <c r="L6480" s="214">
        <v>46.2</v>
      </c>
      <c r="M6480" s="214">
        <v>13.3</v>
      </c>
      <c r="N6480" s="214">
        <v>5</v>
      </c>
      <c r="O6480" s="214">
        <v>23.1</v>
      </c>
      <c r="P6480" s="214">
        <v>0</v>
      </c>
      <c r="Q6480" s="214">
        <v>30.8</v>
      </c>
      <c r="R6480" s="214">
        <v>30.8</v>
      </c>
      <c r="S6480" s="214">
        <v>30.8</v>
      </c>
      <c r="T6480" s="214">
        <v>0</v>
      </c>
      <c r="U6480" s="214" t="s">
        <v>140</v>
      </c>
      <c r="V6480" s="214" t="s">
        <v>140</v>
      </c>
      <c r="W6480" s="214" t="s">
        <v>140</v>
      </c>
      <c r="X6480" s="214" t="s">
        <v>140</v>
      </c>
    </row>
    <row r="6481" spans="1:24" x14ac:dyDescent="0.25">
      <c r="A6481" t="str">
        <f t="shared" si="102"/>
        <v>YAG3Non-EULevel 7MaleVeterinary sciencesAll</v>
      </c>
      <c r="B6481" s="214" t="s">
        <v>251</v>
      </c>
      <c r="C6481" s="214" t="s">
        <v>37</v>
      </c>
      <c r="D6481" s="214">
        <v>3</v>
      </c>
      <c r="E6481" s="214" t="s">
        <v>141</v>
      </c>
      <c r="F6481" s="214" t="s">
        <v>253</v>
      </c>
      <c r="G6481" s="214" t="s">
        <v>22</v>
      </c>
      <c r="H6481" s="214" t="s">
        <v>57</v>
      </c>
      <c r="I6481" s="214" t="s">
        <v>20</v>
      </c>
      <c r="J6481" s="214">
        <v>5</v>
      </c>
      <c r="K6481" s="214">
        <v>5</v>
      </c>
      <c r="L6481" s="214">
        <v>59.1</v>
      </c>
      <c r="M6481" s="214">
        <v>0</v>
      </c>
      <c r="N6481" s="214">
        <v>5</v>
      </c>
      <c r="O6481" s="214">
        <v>27.2</v>
      </c>
      <c r="P6481" s="214">
        <v>0</v>
      </c>
      <c r="Q6481" s="214">
        <v>13.6</v>
      </c>
      <c r="R6481" s="214">
        <v>13.6</v>
      </c>
      <c r="S6481" s="214">
        <v>13.6</v>
      </c>
      <c r="T6481" s="214">
        <v>0</v>
      </c>
      <c r="U6481" s="214" t="s">
        <v>136</v>
      </c>
      <c r="V6481" s="214" t="s">
        <v>136</v>
      </c>
      <c r="W6481" s="214" t="s">
        <v>136</v>
      </c>
      <c r="X6481" s="214" t="s">
        <v>136</v>
      </c>
    </row>
    <row r="6482" spans="1:24" x14ac:dyDescent="0.25">
      <c r="A6482" t="str">
        <f t="shared" si="102"/>
        <v>YAG3Non-EULevel 8FemaleAgriculture, food and related studiesAll</v>
      </c>
      <c r="B6482" s="214" t="s">
        <v>251</v>
      </c>
      <c r="C6482" s="214" t="s">
        <v>37</v>
      </c>
      <c r="D6482" s="214">
        <v>3</v>
      </c>
      <c r="E6482" s="214" t="s">
        <v>141</v>
      </c>
      <c r="F6482" s="214" t="s">
        <v>248</v>
      </c>
      <c r="G6482" s="214" t="s">
        <v>21</v>
      </c>
      <c r="H6482" s="214" t="s">
        <v>59</v>
      </c>
      <c r="I6482" s="214" t="s">
        <v>20</v>
      </c>
      <c r="J6482" s="214">
        <v>30</v>
      </c>
      <c r="K6482" s="214">
        <v>30</v>
      </c>
      <c r="L6482" s="214">
        <v>21</v>
      </c>
      <c r="M6482" s="214">
        <v>3.1</v>
      </c>
      <c r="N6482" s="214">
        <v>25</v>
      </c>
      <c r="O6482" s="214">
        <v>61.3</v>
      </c>
      <c r="P6482" s="214">
        <v>6.5</v>
      </c>
      <c r="Q6482" s="214">
        <v>11.3</v>
      </c>
      <c r="R6482" s="214">
        <v>11.3</v>
      </c>
      <c r="S6482" s="214">
        <v>11.3</v>
      </c>
      <c r="T6482" s="214">
        <v>0</v>
      </c>
      <c r="U6482" s="214" t="s">
        <v>140</v>
      </c>
      <c r="V6482" s="214" t="s">
        <v>140</v>
      </c>
      <c r="W6482" s="214" t="s">
        <v>140</v>
      </c>
      <c r="X6482" s="214" t="s">
        <v>140</v>
      </c>
    </row>
    <row r="6483" spans="1:24" x14ac:dyDescent="0.25">
      <c r="A6483" t="str">
        <f t="shared" si="102"/>
        <v>YAG3Non-EULevel 8MaleAgriculture, food and related studiesAll</v>
      </c>
      <c r="B6483" s="214" t="s">
        <v>251</v>
      </c>
      <c r="C6483" s="214" t="s">
        <v>37</v>
      </c>
      <c r="D6483" s="214">
        <v>3</v>
      </c>
      <c r="E6483" s="214" t="s">
        <v>141</v>
      </c>
      <c r="F6483" s="214" t="s">
        <v>248</v>
      </c>
      <c r="G6483" s="214" t="s">
        <v>22</v>
      </c>
      <c r="H6483" s="214" t="s">
        <v>59</v>
      </c>
      <c r="I6483" s="214" t="s">
        <v>20</v>
      </c>
      <c r="J6483" s="214">
        <v>30</v>
      </c>
      <c r="K6483" s="214">
        <v>30</v>
      </c>
      <c r="L6483" s="214">
        <v>27.1</v>
      </c>
      <c r="M6483" s="214">
        <v>0</v>
      </c>
      <c r="N6483" s="214">
        <v>20</v>
      </c>
      <c r="O6483" s="214">
        <v>64.400000000000006</v>
      </c>
      <c r="P6483" s="214">
        <v>0</v>
      </c>
      <c r="Q6483" s="214">
        <v>8.5</v>
      </c>
      <c r="R6483" s="214">
        <v>8.5</v>
      </c>
      <c r="S6483" s="214">
        <v>8.5</v>
      </c>
      <c r="T6483" s="214">
        <v>0</v>
      </c>
      <c r="U6483" s="214" t="s">
        <v>140</v>
      </c>
      <c r="V6483" s="214" t="s">
        <v>140</v>
      </c>
      <c r="W6483" s="214" t="s">
        <v>140</v>
      </c>
      <c r="X6483" s="214" t="s">
        <v>140</v>
      </c>
    </row>
    <row r="6484" spans="1:24" x14ac:dyDescent="0.25">
      <c r="A6484" t="str">
        <f t="shared" si="102"/>
        <v>YAG3Non-EULevel 8FemaleAllied healthAll</v>
      </c>
      <c r="B6484" s="214" t="s">
        <v>251</v>
      </c>
      <c r="C6484" s="214" t="s">
        <v>37</v>
      </c>
      <c r="D6484" s="214">
        <v>3</v>
      </c>
      <c r="E6484" s="214" t="s">
        <v>141</v>
      </c>
      <c r="F6484" s="214" t="s">
        <v>248</v>
      </c>
      <c r="G6484" s="214" t="s">
        <v>21</v>
      </c>
      <c r="H6484" s="214" t="s">
        <v>142</v>
      </c>
      <c r="I6484" s="214" t="s">
        <v>20</v>
      </c>
      <c r="J6484" s="214">
        <v>40</v>
      </c>
      <c r="K6484" s="214">
        <v>40</v>
      </c>
      <c r="L6484" s="214">
        <v>49.3</v>
      </c>
      <c r="M6484" s="214">
        <v>0</v>
      </c>
      <c r="N6484" s="214">
        <v>20</v>
      </c>
      <c r="O6484" s="214">
        <v>29.5</v>
      </c>
      <c r="P6484" s="214">
        <v>2.4</v>
      </c>
      <c r="Q6484" s="214">
        <v>18.8</v>
      </c>
      <c r="R6484" s="214">
        <v>18.8</v>
      </c>
      <c r="S6484" s="214">
        <v>18.8</v>
      </c>
      <c r="T6484" s="214">
        <v>0</v>
      </c>
      <c r="U6484" s="214" t="s">
        <v>140</v>
      </c>
      <c r="V6484" s="214" t="s">
        <v>140</v>
      </c>
      <c r="W6484" s="214" t="s">
        <v>140</v>
      </c>
      <c r="X6484" s="214" t="s">
        <v>140</v>
      </c>
    </row>
    <row r="6485" spans="1:24" x14ac:dyDescent="0.25">
      <c r="A6485" t="str">
        <f t="shared" si="102"/>
        <v>YAG3Non-EULevel 8MaleAllied healthAll</v>
      </c>
      <c r="B6485" s="214" t="s">
        <v>251</v>
      </c>
      <c r="C6485" s="214" t="s">
        <v>37</v>
      </c>
      <c r="D6485" s="214">
        <v>3</v>
      </c>
      <c r="E6485" s="214" t="s">
        <v>141</v>
      </c>
      <c r="F6485" s="214" t="s">
        <v>248</v>
      </c>
      <c r="G6485" s="214" t="s">
        <v>22</v>
      </c>
      <c r="H6485" s="214" t="s">
        <v>142</v>
      </c>
      <c r="I6485" s="214" t="s">
        <v>20</v>
      </c>
      <c r="J6485" s="214">
        <v>25</v>
      </c>
      <c r="K6485" s="214">
        <v>25</v>
      </c>
      <c r="L6485" s="214">
        <v>18.7</v>
      </c>
      <c r="M6485" s="214">
        <v>0</v>
      </c>
      <c r="N6485" s="214">
        <v>20</v>
      </c>
      <c r="O6485" s="214">
        <v>32.5</v>
      </c>
      <c r="P6485" s="214">
        <v>1.9</v>
      </c>
      <c r="Q6485" s="214">
        <v>35.6</v>
      </c>
      <c r="R6485" s="214">
        <v>43.1</v>
      </c>
      <c r="S6485" s="214">
        <v>46.9</v>
      </c>
      <c r="T6485" s="214">
        <v>11.2</v>
      </c>
      <c r="U6485" s="214" t="s">
        <v>140</v>
      </c>
      <c r="V6485" s="214" t="s">
        <v>140</v>
      </c>
      <c r="W6485" s="214" t="s">
        <v>140</v>
      </c>
      <c r="X6485" s="214" t="s">
        <v>140</v>
      </c>
    </row>
    <row r="6486" spans="1:24" x14ac:dyDescent="0.25">
      <c r="A6486" t="str">
        <f t="shared" si="102"/>
        <v>YAG3Non-EULevel 8FemaleArchitecture, building and planningAll</v>
      </c>
      <c r="B6486" s="214" t="s">
        <v>251</v>
      </c>
      <c r="C6486" s="214" t="s">
        <v>37</v>
      </c>
      <c r="D6486" s="214">
        <v>3</v>
      </c>
      <c r="E6486" s="214" t="s">
        <v>141</v>
      </c>
      <c r="F6486" s="214" t="s">
        <v>248</v>
      </c>
      <c r="G6486" s="214" t="s">
        <v>21</v>
      </c>
      <c r="H6486" s="214" t="s">
        <v>74</v>
      </c>
      <c r="I6486" s="214" t="s">
        <v>20</v>
      </c>
      <c r="J6486" s="214">
        <v>60</v>
      </c>
      <c r="K6486" s="214">
        <v>55</v>
      </c>
      <c r="L6486" s="214">
        <v>38.1</v>
      </c>
      <c r="M6486" s="214">
        <v>5</v>
      </c>
      <c r="N6486" s="214">
        <v>35</v>
      </c>
      <c r="O6486" s="214">
        <v>24</v>
      </c>
      <c r="P6486" s="214">
        <v>0.9</v>
      </c>
      <c r="Q6486" s="214">
        <v>33.4</v>
      </c>
      <c r="R6486" s="214">
        <v>35.200000000000003</v>
      </c>
      <c r="S6486" s="214">
        <v>36.9</v>
      </c>
      <c r="T6486" s="214">
        <v>3.5</v>
      </c>
      <c r="U6486" s="214">
        <v>20</v>
      </c>
      <c r="V6486" s="214">
        <v>24800</v>
      </c>
      <c r="W6486" s="214">
        <v>33600</v>
      </c>
      <c r="X6486" s="214">
        <v>38000</v>
      </c>
    </row>
    <row r="6487" spans="1:24" x14ac:dyDescent="0.25">
      <c r="A6487" t="str">
        <f t="shared" si="102"/>
        <v>YAG3Non-EULevel 8MaleArchitecture, building and planningAll</v>
      </c>
      <c r="B6487" s="214" t="s">
        <v>251</v>
      </c>
      <c r="C6487" s="214" t="s">
        <v>37</v>
      </c>
      <c r="D6487" s="214">
        <v>3</v>
      </c>
      <c r="E6487" s="214" t="s">
        <v>141</v>
      </c>
      <c r="F6487" s="214" t="s">
        <v>248</v>
      </c>
      <c r="G6487" s="214" t="s">
        <v>22</v>
      </c>
      <c r="H6487" s="214" t="s">
        <v>74</v>
      </c>
      <c r="I6487" s="214" t="s">
        <v>20</v>
      </c>
      <c r="J6487" s="214">
        <v>100</v>
      </c>
      <c r="K6487" s="214">
        <v>95</v>
      </c>
      <c r="L6487" s="214">
        <v>42.9</v>
      </c>
      <c r="M6487" s="214">
        <v>3</v>
      </c>
      <c r="N6487" s="214">
        <v>55</v>
      </c>
      <c r="O6487" s="214">
        <v>35.299999999999997</v>
      </c>
      <c r="P6487" s="214">
        <v>1</v>
      </c>
      <c r="Q6487" s="214">
        <v>16.600000000000001</v>
      </c>
      <c r="R6487" s="214">
        <v>20.7</v>
      </c>
      <c r="S6487" s="214">
        <v>20.7</v>
      </c>
      <c r="T6487" s="214">
        <v>4.0999999999999996</v>
      </c>
      <c r="U6487" s="214">
        <v>15</v>
      </c>
      <c r="V6487" s="214">
        <v>19000</v>
      </c>
      <c r="W6487" s="214">
        <v>36700</v>
      </c>
      <c r="X6487" s="214">
        <v>40200</v>
      </c>
    </row>
    <row r="6488" spans="1:24" x14ac:dyDescent="0.25">
      <c r="A6488" t="str">
        <f t="shared" si="102"/>
        <v>YAG3Non-EULevel 8FemaleBiosciencesAll</v>
      </c>
      <c r="B6488" s="214" t="s">
        <v>251</v>
      </c>
      <c r="C6488" s="214" t="s">
        <v>37</v>
      </c>
      <c r="D6488" s="214">
        <v>3</v>
      </c>
      <c r="E6488" s="214" t="s">
        <v>141</v>
      </c>
      <c r="F6488" s="214" t="s">
        <v>248</v>
      </c>
      <c r="G6488" s="214" t="s">
        <v>21</v>
      </c>
      <c r="H6488" s="214" t="s">
        <v>51</v>
      </c>
      <c r="I6488" s="214" t="s">
        <v>20</v>
      </c>
      <c r="J6488" s="214">
        <v>185</v>
      </c>
      <c r="K6488" s="214">
        <v>180</v>
      </c>
      <c r="L6488" s="214">
        <v>38.4</v>
      </c>
      <c r="M6488" s="214">
        <v>2.7</v>
      </c>
      <c r="N6488" s="214">
        <v>110</v>
      </c>
      <c r="O6488" s="214">
        <v>33.1</v>
      </c>
      <c r="P6488" s="214">
        <v>3</v>
      </c>
      <c r="Q6488" s="214">
        <v>23.8</v>
      </c>
      <c r="R6488" s="214">
        <v>24.4</v>
      </c>
      <c r="S6488" s="214">
        <v>25.5</v>
      </c>
      <c r="T6488" s="214">
        <v>1.7</v>
      </c>
      <c r="U6488" s="214">
        <v>40</v>
      </c>
      <c r="V6488" s="214">
        <v>28100</v>
      </c>
      <c r="W6488" s="214">
        <v>33200</v>
      </c>
      <c r="X6488" s="214">
        <v>36500</v>
      </c>
    </row>
    <row r="6489" spans="1:24" x14ac:dyDescent="0.25">
      <c r="A6489" t="str">
        <f t="shared" si="102"/>
        <v>YAG3Non-EULevel 8MaleBiosciencesAll</v>
      </c>
      <c r="B6489" s="214" t="s">
        <v>251</v>
      </c>
      <c r="C6489" s="214" t="s">
        <v>37</v>
      </c>
      <c r="D6489" s="214">
        <v>3</v>
      </c>
      <c r="E6489" s="214" t="s">
        <v>141</v>
      </c>
      <c r="F6489" s="214" t="s">
        <v>248</v>
      </c>
      <c r="G6489" s="214" t="s">
        <v>22</v>
      </c>
      <c r="H6489" s="214" t="s">
        <v>51</v>
      </c>
      <c r="I6489" s="214" t="s">
        <v>20</v>
      </c>
      <c r="J6489" s="214">
        <v>185</v>
      </c>
      <c r="K6489" s="214">
        <v>180</v>
      </c>
      <c r="L6489" s="214">
        <v>34.799999999999997</v>
      </c>
      <c r="M6489" s="214">
        <v>3</v>
      </c>
      <c r="N6489" s="214">
        <v>120</v>
      </c>
      <c r="O6489" s="214">
        <v>39.200000000000003</v>
      </c>
      <c r="P6489" s="214">
        <v>1.8</v>
      </c>
      <c r="Q6489" s="214">
        <v>22.4</v>
      </c>
      <c r="R6489" s="214">
        <v>24.1</v>
      </c>
      <c r="S6489" s="214">
        <v>24.1</v>
      </c>
      <c r="T6489" s="214">
        <v>1.7</v>
      </c>
      <c r="U6489" s="214">
        <v>40</v>
      </c>
      <c r="V6489" s="214">
        <v>30700</v>
      </c>
      <c r="W6489" s="214">
        <v>33900</v>
      </c>
      <c r="X6489" s="214">
        <v>38700</v>
      </c>
    </row>
    <row r="6490" spans="1:24" x14ac:dyDescent="0.25">
      <c r="A6490" t="str">
        <f t="shared" si="102"/>
        <v>YAG3Non-EULevel 8FemaleBusiness and managementAll</v>
      </c>
      <c r="B6490" s="214" t="s">
        <v>251</v>
      </c>
      <c r="C6490" s="214" t="s">
        <v>37</v>
      </c>
      <c r="D6490" s="214">
        <v>3</v>
      </c>
      <c r="E6490" s="214" t="s">
        <v>141</v>
      </c>
      <c r="F6490" s="214" t="s">
        <v>248</v>
      </c>
      <c r="G6490" s="214" t="s">
        <v>21</v>
      </c>
      <c r="H6490" s="214" t="s">
        <v>87</v>
      </c>
      <c r="I6490" s="214" t="s">
        <v>20</v>
      </c>
      <c r="J6490" s="214">
        <v>190</v>
      </c>
      <c r="K6490" s="214">
        <v>185</v>
      </c>
      <c r="L6490" s="214">
        <v>37.5</v>
      </c>
      <c r="M6490" s="214">
        <v>3.1</v>
      </c>
      <c r="N6490" s="214">
        <v>115</v>
      </c>
      <c r="O6490" s="214">
        <v>29.7</v>
      </c>
      <c r="P6490" s="214">
        <v>2.2000000000000002</v>
      </c>
      <c r="Q6490" s="214">
        <v>26.4</v>
      </c>
      <c r="R6490" s="214">
        <v>30.2</v>
      </c>
      <c r="S6490" s="214">
        <v>30.7</v>
      </c>
      <c r="T6490" s="214">
        <v>4.3</v>
      </c>
      <c r="U6490" s="214">
        <v>45</v>
      </c>
      <c r="V6490" s="214">
        <v>33200</v>
      </c>
      <c r="W6490" s="214">
        <v>38300</v>
      </c>
      <c r="X6490" s="214">
        <v>44200</v>
      </c>
    </row>
    <row r="6491" spans="1:24" x14ac:dyDescent="0.25">
      <c r="A6491" t="str">
        <f t="shared" si="102"/>
        <v>YAG3Non-EULevel 8MaleBusiness and managementAll</v>
      </c>
      <c r="B6491" s="214" t="s">
        <v>251</v>
      </c>
      <c r="C6491" s="214" t="s">
        <v>37</v>
      </c>
      <c r="D6491" s="214">
        <v>3</v>
      </c>
      <c r="E6491" s="214" t="s">
        <v>141</v>
      </c>
      <c r="F6491" s="214" t="s">
        <v>248</v>
      </c>
      <c r="G6491" s="214" t="s">
        <v>22</v>
      </c>
      <c r="H6491" s="214" t="s">
        <v>87</v>
      </c>
      <c r="I6491" s="214" t="s">
        <v>20</v>
      </c>
      <c r="J6491" s="214">
        <v>275</v>
      </c>
      <c r="K6491" s="214">
        <v>265</v>
      </c>
      <c r="L6491" s="214">
        <v>38.4</v>
      </c>
      <c r="M6491" s="214">
        <v>3.6</v>
      </c>
      <c r="N6491" s="214">
        <v>160</v>
      </c>
      <c r="O6491" s="214">
        <v>27.7</v>
      </c>
      <c r="P6491" s="214">
        <v>3</v>
      </c>
      <c r="Q6491" s="214">
        <v>24.4</v>
      </c>
      <c r="R6491" s="214">
        <v>30.5</v>
      </c>
      <c r="S6491" s="214">
        <v>30.9</v>
      </c>
      <c r="T6491" s="214">
        <v>6.4</v>
      </c>
      <c r="U6491" s="214">
        <v>60</v>
      </c>
      <c r="V6491" s="214">
        <v>38000</v>
      </c>
      <c r="W6491" s="214">
        <v>44200</v>
      </c>
      <c r="X6491" s="214">
        <v>53700</v>
      </c>
    </row>
    <row r="6492" spans="1:24" x14ac:dyDescent="0.25">
      <c r="A6492" t="str">
        <f t="shared" si="102"/>
        <v>YAG3Non-EULevel 8FemaleCeltic studiesAll</v>
      </c>
      <c r="B6492" s="214" t="s">
        <v>251</v>
      </c>
      <c r="C6492" s="214" t="s">
        <v>37</v>
      </c>
      <c r="D6492" s="214">
        <v>3</v>
      </c>
      <c r="E6492" s="214" t="s">
        <v>141</v>
      </c>
      <c r="F6492" s="214" t="s">
        <v>248</v>
      </c>
      <c r="G6492" s="214" t="s">
        <v>21</v>
      </c>
      <c r="H6492" s="214" t="s">
        <v>92</v>
      </c>
      <c r="I6492" s="214" t="s">
        <v>20</v>
      </c>
      <c r="J6492" s="214">
        <v>0</v>
      </c>
      <c r="K6492" s="214" t="s">
        <v>140</v>
      </c>
      <c r="L6492" s="214" t="s">
        <v>140</v>
      </c>
      <c r="M6492" s="214" t="s">
        <v>140</v>
      </c>
      <c r="N6492" s="214" t="s">
        <v>140</v>
      </c>
      <c r="O6492" s="214" t="s">
        <v>140</v>
      </c>
      <c r="P6492" s="214" t="s">
        <v>140</v>
      </c>
      <c r="Q6492" s="214" t="s">
        <v>140</v>
      </c>
      <c r="R6492" s="214" t="s">
        <v>140</v>
      </c>
      <c r="S6492" s="214" t="s">
        <v>140</v>
      </c>
      <c r="T6492" s="214" t="s">
        <v>140</v>
      </c>
      <c r="U6492" s="214" t="s">
        <v>136</v>
      </c>
      <c r="V6492" s="214" t="s">
        <v>136</v>
      </c>
      <c r="W6492" s="214" t="s">
        <v>136</v>
      </c>
      <c r="X6492" s="214" t="s">
        <v>136</v>
      </c>
    </row>
    <row r="6493" spans="1:24" x14ac:dyDescent="0.25">
      <c r="A6493" t="str">
        <f t="shared" si="102"/>
        <v>YAG3Non-EULevel 8FemaleChemistryAll</v>
      </c>
      <c r="B6493" s="214" t="s">
        <v>251</v>
      </c>
      <c r="C6493" s="214" t="s">
        <v>37</v>
      </c>
      <c r="D6493" s="214">
        <v>3</v>
      </c>
      <c r="E6493" s="214" t="s">
        <v>141</v>
      </c>
      <c r="F6493" s="214" t="s">
        <v>248</v>
      </c>
      <c r="G6493" s="214" t="s">
        <v>21</v>
      </c>
      <c r="H6493" s="214" t="s">
        <v>63</v>
      </c>
      <c r="I6493" s="214" t="s">
        <v>20</v>
      </c>
      <c r="J6493" s="214">
        <v>70</v>
      </c>
      <c r="K6493" s="214">
        <v>70</v>
      </c>
      <c r="L6493" s="214">
        <v>38.1</v>
      </c>
      <c r="M6493" s="214">
        <v>3.5</v>
      </c>
      <c r="N6493" s="214">
        <v>40</v>
      </c>
      <c r="O6493" s="214">
        <v>31.2</v>
      </c>
      <c r="P6493" s="214">
        <v>5.9</v>
      </c>
      <c r="Q6493" s="214">
        <v>23.4</v>
      </c>
      <c r="R6493" s="214">
        <v>24.9</v>
      </c>
      <c r="S6493" s="214">
        <v>24.9</v>
      </c>
      <c r="T6493" s="214">
        <v>1.5</v>
      </c>
      <c r="U6493" s="214">
        <v>15</v>
      </c>
      <c r="V6493" s="214">
        <v>32100</v>
      </c>
      <c r="W6493" s="214">
        <v>35400</v>
      </c>
      <c r="X6493" s="214">
        <v>44500</v>
      </c>
    </row>
    <row r="6494" spans="1:24" x14ac:dyDescent="0.25">
      <c r="A6494" t="str">
        <f t="shared" si="102"/>
        <v>YAG3Non-EULevel 8MaleChemistryAll</v>
      </c>
      <c r="B6494" s="214" t="s">
        <v>251</v>
      </c>
      <c r="C6494" s="214" t="s">
        <v>37</v>
      </c>
      <c r="D6494" s="214">
        <v>3</v>
      </c>
      <c r="E6494" s="214" t="s">
        <v>141</v>
      </c>
      <c r="F6494" s="214" t="s">
        <v>248</v>
      </c>
      <c r="G6494" s="214" t="s">
        <v>22</v>
      </c>
      <c r="H6494" s="214" t="s">
        <v>63</v>
      </c>
      <c r="I6494" s="214" t="s">
        <v>20</v>
      </c>
      <c r="J6494" s="214">
        <v>95</v>
      </c>
      <c r="K6494" s="214">
        <v>95</v>
      </c>
      <c r="L6494" s="214">
        <v>33.200000000000003</v>
      </c>
      <c r="M6494" s="214">
        <v>1</v>
      </c>
      <c r="N6494" s="214">
        <v>65</v>
      </c>
      <c r="O6494" s="214">
        <v>33</v>
      </c>
      <c r="P6494" s="214">
        <v>2.6</v>
      </c>
      <c r="Q6494" s="214">
        <v>31.1</v>
      </c>
      <c r="R6494" s="214">
        <v>31.1</v>
      </c>
      <c r="S6494" s="214">
        <v>31.1</v>
      </c>
      <c r="T6494" s="214">
        <v>0</v>
      </c>
      <c r="U6494" s="214">
        <v>25</v>
      </c>
      <c r="V6494" s="214">
        <v>29900</v>
      </c>
      <c r="W6494" s="214">
        <v>33900</v>
      </c>
      <c r="X6494" s="214">
        <v>37200</v>
      </c>
    </row>
    <row r="6495" spans="1:24" x14ac:dyDescent="0.25">
      <c r="A6495" t="str">
        <f t="shared" si="102"/>
        <v>YAG3Non-EULevel 8FemaleCombined and general studiesAll</v>
      </c>
      <c r="B6495" s="214" t="s">
        <v>251</v>
      </c>
      <c r="C6495" s="214" t="s">
        <v>37</v>
      </c>
      <c r="D6495" s="214">
        <v>3</v>
      </c>
      <c r="E6495" s="214" t="s">
        <v>141</v>
      </c>
      <c r="F6495" s="214" t="s">
        <v>248</v>
      </c>
      <c r="G6495" s="214" t="s">
        <v>21</v>
      </c>
      <c r="H6495" s="214" t="s">
        <v>103</v>
      </c>
      <c r="I6495" s="214" t="s">
        <v>20</v>
      </c>
      <c r="J6495" s="214">
        <v>0</v>
      </c>
      <c r="K6495" s="214">
        <v>0</v>
      </c>
      <c r="L6495" s="214">
        <v>50</v>
      </c>
      <c r="M6495" s="214">
        <v>0</v>
      </c>
      <c r="N6495" s="214">
        <v>0</v>
      </c>
      <c r="O6495" s="214">
        <v>50</v>
      </c>
      <c r="P6495" s="214">
        <v>0</v>
      </c>
      <c r="Q6495" s="214">
        <v>0</v>
      </c>
      <c r="R6495" s="214">
        <v>0</v>
      </c>
      <c r="S6495" s="214">
        <v>0</v>
      </c>
      <c r="T6495" s="214">
        <v>0</v>
      </c>
      <c r="U6495" s="214" t="s">
        <v>136</v>
      </c>
      <c r="V6495" s="214" t="s">
        <v>136</v>
      </c>
      <c r="W6495" s="214" t="s">
        <v>136</v>
      </c>
      <c r="X6495" s="214" t="s">
        <v>136</v>
      </c>
    </row>
    <row r="6496" spans="1:24" x14ac:dyDescent="0.25">
      <c r="A6496" t="str">
        <f t="shared" si="102"/>
        <v>YAG3Non-EULevel 8MaleCombined and general studiesAll</v>
      </c>
      <c r="B6496" s="214" t="s">
        <v>251</v>
      </c>
      <c r="C6496" s="214" t="s">
        <v>37</v>
      </c>
      <c r="D6496" s="214">
        <v>3</v>
      </c>
      <c r="E6496" s="214" t="s">
        <v>141</v>
      </c>
      <c r="F6496" s="214" t="s">
        <v>248</v>
      </c>
      <c r="G6496" s="214" t="s">
        <v>22</v>
      </c>
      <c r="H6496" s="214" t="s">
        <v>103</v>
      </c>
      <c r="I6496" s="214" t="s">
        <v>20</v>
      </c>
      <c r="J6496" s="214">
        <v>5</v>
      </c>
      <c r="K6496" s="214">
        <v>5</v>
      </c>
      <c r="L6496" s="214">
        <v>57.1</v>
      </c>
      <c r="M6496" s="214">
        <v>0</v>
      </c>
      <c r="N6496" s="214">
        <v>0</v>
      </c>
      <c r="O6496" s="214">
        <v>28.6</v>
      </c>
      <c r="P6496" s="214">
        <v>0</v>
      </c>
      <c r="Q6496" s="214">
        <v>14.3</v>
      </c>
      <c r="R6496" s="214">
        <v>14.3</v>
      </c>
      <c r="S6496" s="214">
        <v>14.3</v>
      </c>
      <c r="T6496" s="214">
        <v>0</v>
      </c>
      <c r="U6496" s="214" t="s">
        <v>140</v>
      </c>
      <c r="V6496" s="214" t="s">
        <v>140</v>
      </c>
      <c r="W6496" s="214" t="s">
        <v>140</v>
      </c>
      <c r="X6496" s="214" t="s">
        <v>140</v>
      </c>
    </row>
    <row r="6497" spans="1:24" x14ac:dyDescent="0.25">
      <c r="A6497" t="str">
        <f t="shared" si="102"/>
        <v>YAG3Non-EULevel 8FemaleComputingAll</v>
      </c>
      <c r="B6497" s="214" t="s">
        <v>251</v>
      </c>
      <c r="C6497" s="214" t="s">
        <v>37</v>
      </c>
      <c r="D6497" s="214">
        <v>3</v>
      </c>
      <c r="E6497" s="214" t="s">
        <v>141</v>
      </c>
      <c r="F6497" s="214" t="s">
        <v>248</v>
      </c>
      <c r="G6497" s="214" t="s">
        <v>21</v>
      </c>
      <c r="H6497" s="214" t="s">
        <v>71</v>
      </c>
      <c r="I6497" s="214" t="s">
        <v>20</v>
      </c>
      <c r="J6497" s="214">
        <v>85</v>
      </c>
      <c r="K6497" s="214">
        <v>80</v>
      </c>
      <c r="L6497" s="214">
        <v>37.200000000000003</v>
      </c>
      <c r="M6497" s="214">
        <v>2.4</v>
      </c>
      <c r="N6497" s="214">
        <v>50</v>
      </c>
      <c r="O6497" s="214">
        <v>36.9</v>
      </c>
      <c r="P6497" s="214">
        <v>0.4</v>
      </c>
      <c r="Q6497" s="214">
        <v>23</v>
      </c>
      <c r="R6497" s="214">
        <v>25.4</v>
      </c>
      <c r="S6497" s="214">
        <v>25.4</v>
      </c>
      <c r="T6497" s="214">
        <v>2.5</v>
      </c>
      <c r="U6497" s="214">
        <v>15</v>
      </c>
      <c r="V6497" s="214">
        <v>32500</v>
      </c>
      <c r="W6497" s="214">
        <v>37600</v>
      </c>
      <c r="X6497" s="214">
        <v>42700</v>
      </c>
    </row>
    <row r="6498" spans="1:24" x14ac:dyDescent="0.25">
      <c r="A6498" t="str">
        <f t="shared" si="102"/>
        <v>YAG3Non-EULevel 8MaleComputingAll</v>
      </c>
      <c r="B6498" s="214" t="s">
        <v>251</v>
      </c>
      <c r="C6498" s="214" t="s">
        <v>37</v>
      </c>
      <c r="D6498" s="214">
        <v>3</v>
      </c>
      <c r="E6498" s="214" t="s">
        <v>141</v>
      </c>
      <c r="F6498" s="214" t="s">
        <v>248</v>
      </c>
      <c r="G6498" s="214" t="s">
        <v>22</v>
      </c>
      <c r="H6498" s="214" t="s">
        <v>71</v>
      </c>
      <c r="I6498" s="214" t="s">
        <v>20</v>
      </c>
      <c r="J6498" s="214">
        <v>245</v>
      </c>
      <c r="K6498" s="214">
        <v>235</v>
      </c>
      <c r="L6498" s="214">
        <v>35.5</v>
      </c>
      <c r="M6498" s="214">
        <v>5</v>
      </c>
      <c r="N6498" s="214">
        <v>150</v>
      </c>
      <c r="O6498" s="214">
        <v>31</v>
      </c>
      <c r="P6498" s="214">
        <v>4.3</v>
      </c>
      <c r="Q6498" s="214">
        <v>26.5</v>
      </c>
      <c r="R6498" s="214">
        <v>28.8</v>
      </c>
      <c r="S6498" s="214">
        <v>29.3</v>
      </c>
      <c r="T6498" s="214">
        <v>2.8</v>
      </c>
      <c r="U6498" s="214">
        <v>55</v>
      </c>
      <c r="V6498" s="214">
        <v>33200</v>
      </c>
      <c r="W6498" s="214">
        <v>43900</v>
      </c>
      <c r="X6498" s="214">
        <v>67200</v>
      </c>
    </row>
    <row r="6499" spans="1:24" x14ac:dyDescent="0.25">
      <c r="A6499" t="str">
        <f t="shared" si="102"/>
        <v>YAG3Non-EULevel 8FemaleCreative arts and designAll</v>
      </c>
      <c r="B6499" s="214" t="s">
        <v>251</v>
      </c>
      <c r="C6499" s="214" t="s">
        <v>37</v>
      </c>
      <c r="D6499" s="214">
        <v>3</v>
      </c>
      <c r="E6499" s="214" t="s">
        <v>141</v>
      </c>
      <c r="F6499" s="214" t="s">
        <v>248</v>
      </c>
      <c r="G6499" s="214" t="s">
        <v>21</v>
      </c>
      <c r="H6499" s="214" t="s">
        <v>99</v>
      </c>
      <c r="I6499" s="214" t="s">
        <v>20</v>
      </c>
      <c r="J6499" s="214">
        <v>35</v>
      </c>
      <c r="K6499" s="214">
        <v>35</v>
      </c>
      <c r="L6499" s="214">
        <v>44.9</v>
      </c>
      <c r="M6499" s="214">
        <v>5.5</v>
      </c>
      <c r="N6499" s="214">
        <v>20</v>
      </c>
      <c r="O6499" s="214">
        <v>22.9</v>
      </c>
      <c r="P6499" s="214">
        <v>8.8000000000000007</v>
      </c>
      <c r="Q6499" s="214">
        <v>23.4</v>
      </c>
      <c r="R6499" s="214">
        <v>23.4</v>
      </c>
      <c r="S6499" s="214">
        <v>23.4</v>
      </c>
      <c r="T6499" s="214">
        <v>0</v>
      </c>
      <c r="U6499" s="214" t="s">
        <v>140</v>
      </c>
      <c r="V6499" s="214" t="s">
        <v>140</v>
      </c>
      <c r="W6499" s="214" t="s">
        <v>140</v>
      </c>
      <c r="X6499" s="214" t="s">
        <v>140</v>
      </c>
    </row>
    <row r="6500" spans="1:24" x14ac:dyDescent="0.25">
      <c r="A6500" t="str">
        <f t="shared" si="102"/>
        <v>YAG3Non-EULevel 8MaleCreative arts and designAll</v>
      </c>
      <c r="B6500" s="214" t="s">
        <v>251</v>
      </c>
      <c r="C6500" s="214" t="s">
        <v>37</v>
      </c>
      <c r="D6500" s="214">
        <v>3</v>
      </c>
      <c r="E6500" s="214" t="s">
        <v>141</v>
      </c>
      <c r="F6500" s="214" t="s">
        <v>248</v>
      </c>
      <c r="G6500" s="214" t="s">
        <v>22</v>
      </c>
      <c r="H6500" s="214" t="s">
        <v>99</v>
      </c>
      <c r="I6500" s="214" t="s">
        <v>20</v>
      </c>
      <c r="J6500" s="214">
        <v>25</v>
      </c>
      <c r="K6500" s="214">
        <v>25</v>
      </c>
      <c r="L6500" s="214">
        <v>48</v>
      </c>
      <c r="M6500" s="214">
        <v>0</v>
      </c>
      <c r="N6500" s="214">
        <v>15</v>
      </c>
      <c r="O6500" s="214">
        <v>38.6</v>
      </c>
      <c r="P6500" s="214">
        <v>4</v>
      </c>
      <c r="Q6500" s="214">
        <v>7.4</v>
      </c>
      <c r="R6500" s="214">
        <v>9.4</v>
      </c>
      <c r="S6500" s="214">
        <v>9.4</v>
      </c>
      <c r="T6500" s="214">
        <v>2</v>
      </c>
      <c r="U6500" s="214" t="s">
        <v>140</v>
      </c>
      <c r="V6500" s="214" t="s">
        <v>140</v>
      </c>
      <c r="W6500" s="214" t="s">
        <v>140</v>
      </c>
      <c r="X6500" s="214" t="s">
        <v>140</v>
      </c>
    </row>
    <row r="6501" spans="1:24" x14ac:dyDescent="0.25">
      <c r="A6501" t="str">
        <f t="shared" si="102"/>
        <v>YAG3Non-EULevel 8FemaleEconomicsAll</v>
      </c>
      <c r="B6501" s="214" t="s">
        <v>251</v>
      </c>
      <c r="C6501" s="214" t="s">
        <v>37</v>
      </c>
      <c r="D6501" s="214">
        <v>3</v>
      </c>
      <c r="E6501" s="214" t="s">
        <v>141</v>
      </c>
      <c r="F6501" s="214" t="s">
        <v>248</v>
      </c>
      <c r="G6501" s="214" t="s">
        <v>21</v>
      </c>
      <c r="H6501" s="214" t="s">
        <v>79</v>
      </c>
      <c r="I6501" s="214" t="s">
        <v>20</v>
      </c>
      <c r="J6501" s="214">
        <v>65</v>
      </c>
      <c r="K6501" s="214">
        <v>65</v>
      </c>
      <c r="L6501" s="214">
        <v>19.600000000000001</v>
      </c>
      <c r="M6501" s="214">
        <v>1.5</v>
      </c>
      <c r="N6501" s="214">
        <v>50</v>
      </c>
      <c r="O6501" s="214">
        <v>35.700000000000003</v>
      </c>
      <c r="P6501" s="214">
        <v>1.8</v>
      </c>
      <c r="Q6501" s="214">
        <v>39.299999999999997</v>
      </c>
      <c r="R6501" s="214">
        <v>42.9</v>
      </c>
      <c r="S6501" s="214">
        <v>42.9</v>
      </c>
      <c r="T6501" s="214">
        <v>3.6</v>
      </c>
      <c r="U6501" s="214">
        <v>25</v>
      </c>
      <c r="V6501" s="214">
        <v>33200</v>
      </c>
      <c r="W6501" s="214">
        <v>35400</v>
      </c>
      <c r="X6501" s="214">
        <v>41200</v>
      </c>
    </row>
    <row r="6502" spans="1:24" x14ac:dyDescent="0.25">
      <c r="A6502" t="str">
        <f t="shared" si="102"/>
        <v>YAG3Non-EULevel 8MaleEconomicsAll</v>
      </c>
      <c r="B6502" s="214" t="s">
        <v>251</v>
      </c>
      <c r="C6502" s="214" t="s">
        <v>37</v>
      </c>
      <c r="D6502" s="214">
        <v>3</v>
      </c>
      <c r="E6502" s="214" t="s">
        <v>141</v>
      </c>
      <c r="F6502" s="214" t="s">
        <v>248</v>
      </c>
      <c r="G6502" s="214" t="s">
        <v>22</v>
      </c>
      <c r="H6502" s="214" t="s">
        <v>79</v>
      </c>
      <c r="I6502" s="214" t="s">
        <v>20</v>
      </c>
      <c r="J6502" s="214">
        <v>95</v>
      </c>
      <c r="K6502" s="214">
        <v>90</v>
      </c>
      <c r="L6502" s="214">
        <v>28.8</v>
      </c>
      <c r="M6502" s="214">
        <v>3.2</v>
      </c>
      <c r="N6502" s="214">
        <v>65</v>
      </c>
      <c r="O6502" s="214">
        <v>42.7</v>
      </c>
      <c r="P6502" s="214">
        <v>0</v>
      </c>
      <c r="Q6502" s="214">
        <v>28.6</v>
      </c>
      <c r="R6502" s="214">
        <v>28.6</v>
      </c>
      <c r="S6502" s="214">
        <v>28.6</v>
      </c>
      <c r="T6502" s="214">
        <v>0</v>
      </c>
      <c r="U6502" s="214">
        <v>25</v>
      </c>
      <c r="V6502" s="214">
        <v>32500</v>
      </c>
      <c r="W6502" s="214">
        <v>40900</v>
      </c>
      <c r="X6502" s="214">
        <v>65700</v>
      </c>
    </row>
    <row r="6503" spans="1:24" x14ac:dyDescent="0.25">
      <c r="A6503" t="str">
        <f t="shared" si="102"/>
        <v>YAG3Non-EULevel 8FemaleEducation and teachingAll</v>
      </c>
      <c r="B6503" s="214" t="s">
        <v>251</v>
      </c>
      <c r="C6503" s="214" t="s">
        <v>37</v>
      </c>
      <c r="D6503" s="214">
        <v>3</v>
      </c>
      <c r="E6503" s="214" t="s">
        <v>141</v>
      </c>
      <c r="F6503" s="214" t="s">
        <v>248</v>
      </c>
      <c r="G6503" s="214" t="s">
        <v>21</v>
      </c>
      <c r="H6503" s="214" t="s">
        <v>101</v>
      </c>
      <c r="I6503" s="214" t="s">
        <v>20</v>
      </c>
      <c r="J6503" s="214">
        <v>140</v>
      </c>
      <c r="K6503" s="214">
        <v>135</v>
      </c>
      <c r="L6503" s="214">
        <v>48.5</v>
      </c>
      <c r="M6503" s="214">
        <v>4.5999999999999996</v>
      </c>
      <c r="N6503" s="214">
        <v>70</v>
      </c>
      <c r="O6503" s="214">
        <v>29.6</v>
      </c>
      <c r="P6503" s="214">
        <v>5.6</v>
      </c>
      <c r="Q6503" s="214">
        <v>12.7</v>
      </c>
      <c r="R6503" s="214">
        <v>14.9</v>
      </c>
      <c r="S6503" s="214">
        <v>16.399999999999999</v>
      </c>
      <c r="T6503" s="214">
        <v>3.7</v>
      </c>
      <c r="U6503" s="214">
        <v>15</v>
      </c>
      <c r="V6503" s="214">
        <v>7700</v>
      </c>
      <c r="W6503" s="214">
        <v>26600</v>
      </c>
      <c r="X6503" s="214">
        <v>37600</v>
      </c>
    </row>
    <row r="6504" spans="1:24" x14ac:dyDescent="0.25">
      <c r="A6504" t="str">
        <f t="shared" si="102"/>
        <v>YAG3Non-EULevel 8MaleEducation and teachingAll</v>
      </c>
      <c r="B6504" s="214" t="s">
        <v>251</v>
      </c>
      <c r="C6504" s="214" t="s">
        <v>37</v>
      </c>
      <c r="D6504" s="214">
        <v>3</v>
      </c>
      <c r="E6504" s="214" t="s">
        <v>141</v>
      </c>
      <c r="F6504" s="214" t="s">
        <v>248</v>
      </c>
      <c r="G6504" s="214" t="s">
        <v>22</v>
      </c>
      <c r="H6504" s="214" t="s">
        <v>101</v>
      </c>
      <c r="I6504" s="214" t="s">
        <v>20</v>
      </c>
      <c r="J6504" s="214">
        <v>80</v>
      </c>
      <c r="K6504" s="214">
        <v>80</v>
      </c>
      <c r="L6504" s="214">
        <v>67.900000000000006</v>
      </c>
      <c r="M6504" s="214">
        <v>1.3</v>
      </c>
      <c r="N6504" s="214">
        <v>25</v>
      </c>
      <c r="O6504" s="214">
        <v>19.2</v>
      </c>
      <c r="P6504" s="214">
        <v>1.3</v>
      </c>
      <c r="Q6504" s="214">
        <v>7.7</v>
      </c>
      <c r="R6504" s="214">
        <v>10.3</v>
      </c>
      <c r="S6504" s="214">
        <v>11.5</v>
      </c>
      <c r="T6504" s="214">
        <v>3.8</v>
      </c>
      <c r="U6504" s="214" t="s">
        <v>140</v>
      </c>
      <c r="V6504" s="214" t="s">
        <v>140</v>
      </c>
      <c r="W6504" s="214" t="s">
        <v>140</v>
      </c>
      <c r="X6504" s="214" t="s">
        <v>140</v>
      </c>
    </row>
    <row r="6505" spans="1:24" x14ac:dyDescent="0.25">
      <c r="A6505" t="str">
        <f t="shared" si="102"/>
        <v>YAG3Non-EULevel 8FemaleEngineeringAll</v>
      </c>
      <c r="B6505" s="214" t="s">
        <v>251</v>
      </c>
      <c r="C6505" s="214" t="s">
        <v>37</v>
      </c>
      <c r="D6505" s="214">
        <v>3</v>
      </c>
      <c r="E6505" s="214" t="s">
        <v>141</v>
      </c>
      <c r="F6505" s="214" t="s">
        <v>248</v>
      </c>
      <c r="G6505" s="214" t="s">
        <v>21</v>
      </c>
      <c r="H6505" s="214" t="s">
        <v>68</v>
      </c>
      <c r="I6505" s="214" t="s">
        <v>20</v>
      </c>
      <c r="J6505" s="214">
        <v>240</v>
      </c>
      <c r="K6505" s="214">
        <v>235</v>
      </c>
      <c r="L6505" s="214">
        <v>31.2</v>
      </c>
      <c r="M6505" s="214">
        <v>2.7</v>
      </c>
      <c r="N6505" s="214">
        <v>160</v>
      </c>
      <c r="O6505" s="214">
        <v>29.3</v>
      </c>
      <c r="P6505" s="214">
        <v>2.2999999999999998</v>
      </c>
      <c r="Q6505" s="214">
        <v>33.799999999999997</v>
      </c>
      <c r="R6505" s="214">
        <v>37.200000000000003</v>
      </c>
      <c r="S6505" s="214">
        <v>37.200000000000003</v>
      </c>
      <c r="T6505" s="214">
        <v>3.4</v>
      </c>
      <c r="U6505" s="214">
        <v>75</v>
      </c>
      <c r="V6505" s="214">
        <v>31400</v>
      </c>
      <c r="W6505" s="214">
        <v>35800</v>
      </c>
      <c r="X6505" s="214">
        <v>43100</v>
      </c>
    </row>
    <row r="6506" spans="1:24" x14ac:dyDescent="0.25">
      <c r="A6506" t="str">
        <f t="shared" si="102"/>
        <v>YAG3Non-EULevel 8MaleEngineeringAll</v>
      </c>
      <c r="B6506" s="214" t="s">
        <v>251</v>
      </c>
      <c r="C6506" s="214" t="s">
        <v>37</v>
      </c>
      <c r="D6506" s="214">
        <v>3</v>
      </c>
      <c r="E6506" s="214" t="s">
        <v>141</v>
      </c>
      <c r="F6506" s="214" t="s">
        <v>248</v>
      </c>
      <c r="G6506" s="214" t="s">
        <v>22</v>
      </c>
      <c r="H6506" s="214" t="s">
        <v>68</v>
      </c>
      <c r="I6506" s="214" t="s">
        <v>20</v>
      </c>
      <c r="J6506" s="214">
        <v>805</v>
      </c>
      <c r="K6506" s="214">
        <v>770</v>
      </c>
      <c r="L6506" s="214">
        <v>27.7</v>
      </c>
      <c r="M6506" s="214">
        <v>4.3</v>
      </c>
      <c r="N6506" s="214">
        <v>555</v>
      </c>
      <c r="O6506" s="214">
        <v>34.1</v>
      </c>
      <c r="P6506" s="214">
        <v>2.6</v>
      </c>
      <c r="Q6506" s="214">
        <v>32.5</v>
      </c>
      <c r="R6506" s="214">
        <v>35.299999999999997</v>
      </c>
      <c r="S6506" s="214">
        <v>35.6</v>
      </c>
      <c r="T6506" s="214">
        <v>3</v>
      </c>
      <c r="U6506" s="214">
        <v>235</v>
      </c>
      <c r="V6506" s="214">
        <v>33200</v>
      </c>
      <c r="W6506" s="214">
        <v>38300</v>
      </c>
      <c r="X6506" s="214">
        <v>44200</v>
      </c>
    </row>
    <row r="6507" spans="1:24" x14ac:dyDescent="0.25">
      <c r="A6507" t="str">
        <f t="shared" si="102"/>
        <v>YAG3Non-EULevel 8FemaleEnglish studiesAll</v>
      </c>
      <c r="B6507" s="214" t="s">
        <v>251</v>
      </c>
      <c r="C6507" s="214" t="s">
        <v>37</v>
      </c>
      <c r="D6507" s="214">
        <v>3</v>
      </c>
      <c r="E6507" s="214" t="s">
        <v>141</v>
      </c>
      <c r="F6507" s="214" t="s">
        <v>248</v>
      </c>
      <c r="G6507" s="214" t="s">
        <v>21</v>
      </c>
      <c r="H6507" s="214" t="s">
        <v>90</v>
      </c>
      <c r="I6507" s="214" t="s">
        <v>20</v>
      </c>
      <c r="J6507" s="214">
        <v>95</v>
      </c>
      <c r="K6507" s="214">
        <v>90</v>
      </c>
      <c r="L6507" s="214">
        <v>56.8</v>
      </c>
      <c r="M6507" s="214">
        <v>7.7</v>
      </c>
      <c r="N6507" s="214">
        <v>40</v>
      </c>
      <c r="O6507" s="214">
        <v>27.8</v>
      </c>
      <c r="P6507" s="214">
        <v>1.7</v>
      </c>
      <c r="Q6507" s="214">
        <v>11.5</v>
      </c>
      <c r="R6507" s="214">
        <v>13.7</v>
      </c>
      <c r="S6507" s="214">
        <v>13.7</v>
      </c>
      <c r="T6507" s="214">
        <v>2.2000000000000002</v>
      </c>
      <c r="U6507" s="214" t="s">
        <v>140</v>
      </c>
      <c r="V6507" s="214" t="s">
        <v>140</v>
      </c>
      <c r="W6507" s="214" t="s">
        <v>140</v>
      </c>
      <c r="X6507" s="214" t="s">
        <v>140</v>
      </c>
    </row>
    <row r="6508" spans="1:24" x14ac:dyDescent="0.25">
      <c r="A6508" t="str">
        <f t="shared" si="102"/>
        <v>YAG3Non-EULevel 8MaleEnglish studiesAll</v>
      </c>
      <c r="B6508" s="214" t="s">
        <v>251</v>
      </c>
      <c r="C6508" s="214" t="s">
        <v>37</v>
      </c>
      <c r="D6508" s="214">
        <v>3</v>
      </c>
      <c r="E6508" s="214" t="s">
        <v>141</v>
      </c>
      <c r="F6508" s="214" t="s">
        <v>248</v>
      </c>
      <c r="G6508" s="214" t="s">
        <v>22</v>
      </c>
      <c r="H6508" s="214" t="s">
        <v>90</v>
      </c>
      <c r="I6508" s="214" t="s">
        <v>20</v>
      </c>
      <c r="J6508" s="214">
        <v>50</v>
      </c>
      <c r="K6508" s="214">
        <v>50</v>
      </c>
      <c r="L6508" s="214">
        <v>45.1</v>
      </c>
      <c r="M6508" s="214">
        <v>1.9</v>
      </c>
      <c r="N6508" s="214">
        <v>30</v>
      </c>
      <c r="O6508" s="214">
        <v>39.200000000000003</v>
      </c>
      <c r="P6508" s="214">
        <v>2</v>
      </c>
      <c r="Q6508" s="214">
        <v>13.7</v>
      </c>
      <c r="R6508" s="214">
        <v>13.7</v>
      </c>
      <c r="S6508" s="214">
        <v>13.7</v>
      </c>
      <c r="T6508" s="214">
        <v>0</v>
      </c>
      <c r="U6508" s="214" t="s">
        <v>140</v>
      </c>
      <c r="V6508" s="214" t="s">
        <v>140</v>
      </c>
      <c r="W6508" s="214" t="s">
        <v>140</v>
      </c>
      <c r="X6508" s="214" t="s">
        <v>140</v>
      </c>
    </row>
    <row r="6509" spans="1:24" x14ac:dyDescent="0.25">
      <c r="A6509" t="str">
        <f t="shared" si="102"/>
        <v>YAG3Non-EULevel 8FemaleGeneral, applied and forensic sciencesAll</v>
      </c>
      <c r="B6509" s="214" t="s">
        <v>251</v>
      </c>
      <c r="C6509" s="214" t="s">
        <v>37</v>
      </c>
      <c r="D6509" s="214">
        <v>3</v>
      </c>
      <c r="E6509" s="214" t="s">
        <v>141</v>
      </c>
      <c r="F6509" s="214" t="s">
        <v>248</v>
      </c>
      <c r="G6509" s="214" t="s">
        <v>21</v>
      </c>
      <c r="H6509" s="214" t="s">
        <v>143</v>
      </c>
      <c r="I6509" s="214" t="s">
        <v>20</v>
      </c>
      <c r="J6509" s="214">
        <v>5</v>
      </c>
      <c r="K6509" s="214">
        <v>5</v>
      </c>
      <c r="L6509" s="214">
        <v>15.8</v>
      </c>
      <c r="M6509" s="214">
        <v>0</v>
      </c>
      <c r="N6509" s="214">
        <v>5</v>
      </c>
      <c r="O6509" s="214">
        <v>36.799999999999997</v>
      </c>
      <c r="P6509" s="214">
        <v>15.8</v>
      </c>
      <c r="Q6509" s="214">
        <v>31.6</v>
      </c>
      <c r="R6509" s="214">
        <v>31.6</v>
      </c>
      <c r="S6509" s="214">
        <v>31.6</v>
      </c>
      <c r="T6509" s="214">
        <v>0</v>
      </c>
      <c r="U6509" s="214" t="s">
        <v>140</v>
      </c>
      <c r="V6509" s="214" t="s">
        <v>140</v>
      </c>
      <c r="W6509" s="214" t="s">
        <v>140</v>
      </c>
      <c r="X6509" s="214" t="s">
        <v>140</v>
      </c>
    </row>
    <row r="6510" spans="1:24" x14ac:dyDescent="0.25">
      <c r="A6510" t="str">
        <f t="shared" si="102"/>
        <v>YAG3Non-EULevel 8MaleGeneral, applied and forensic sciencesAll</v>
      </c>
      <c r="B6510" s="214" t="s">
        <v>251</v>
      </c>
      <c r="C6510" s="214" t="s">
        <v>37</v>
      </c>
      <c r="D6510" s="214">
        <v>3</v>
      </c>
      <c r="E6510" s="214" t="s">
        <v>141</v>
      </c>
      <c r="F6510" s="214" t="s">
        <v>248</v>
      </c>
      <c r="G6510" s="214" t="s">
        <v>22</v>
      </c>
      <c r="H6510" s="214" t="s">
        <v>143</v>
      </c>
      <c r="I6510" s="214" t="s">
        <v>20</v>
      </c>
      <c r="J6510" s="214">
        <v>5</v>
      </c>
      <c r="K6510" s="214">
        <v>5</v>
      </c>
      <c r="L6510" s="214">
        <v>91.4</v>
      </c>
      <c r="M6510" s="214">
        <v>0</v>
      </c>
      <c r="N6510" s="214">
        <v>0</v>
      </c>
      <c r="O6510" s="214">
        <v>8.6</v>
      </c>
      <c r="P6510" s="214">
        <v>0</v>
      </c>
      <c r="Q6510" s="214">
        <v>0</v>
      </c>
      <c r="R6510" s="214">
        <v>0</v>
      </c>
      <c r="S6510" s="214">
        <v>0</v>
      </c>
      <c r="T6510" s="214">
        <v>0</v>
      </c>
      <c r="U6510" s="214" t="s">
        <v>136</v>
      </c>
      <c r="V6510" s="214" t="s">
        <v>136</v>
      </c>
      <c r="W6510" s="214" t="s">
        <v>136</v>
      </c>
      <c r="X6510" s="214" t="s">
        <v>136</v>
      </c>
    </row>
    <row r="6511" spans="1:24" x14ac:dyDescent="0.25">
      <c r="A6511" t="str">
        <f t="shared" si="102"/>
        <v>YAG3Non-EULevel 8FemaleGeography, earth and environmental studiesAll</v>
      </c>
      <c r="B6511" s="214" t="s">
        <v>251</v>
      </c>
      <c r="C6511" s="214" t="s">
        <v>37</v>
      </c>
      <c r="D6511" s="214">
        <v>3</v>
      </c>
      <c r="E6511" s="214" t="s">
        <v>141</v>
      </c>
      <c r="F6511" s="214" t="s">
        <v>248</v>
      </c>
      <c r="G6511" s="214" t="s">
        <v>21</v>
      </c>
      <c r="H6511" s="214" t="s">
        <v>144</v>
      </c>
      <c r="I6511" s="214" t="s">
        <v>20</v>
      </c>
      <c r="J6511" s="214">
        <v>85</v>
      </c>
      <c r="K6511" s="214">
        <v>80</v>
      </c>
      <c r="L6511" s="214">
        <v>40.9</v>
      </c>
      <c r="M6511" s="214">
        <v>7.1</v>
      </c>
      <c r="N6511" s="214">
        <v>45</v>
      </c>
      <c r="O6511" s="214">
        <v>28.7</v>
      </c>
      <c r="P6511" s="214">
        <v>2.5</v>
      </c>
      <c r="Q6511" s="214">
        <v>27.9</v>
      </c>
      <c r="R6511" s="214">
        <v>27.9</v>
      </c>
      <c r="S6511" s="214">
        <v>27.9</v>
      </c>
      <c r="T6511" s="214">
        <v>0</v>
      </c>
      <c r="U6511" s="214">
        <v>20</v>
      </c>
      <c r="V6511" s="214">
        <v>24800</v>
      </c>
      <c r="W6511" s="214">
        <v>30300</v>
      </c>
      <c r="X6511" s="214">
        <v>33600</v>
      </c>
    </row>
    <row r="6512" spans="1:24" x14ac:dyDescent="0.25">
      <c r="A6512" t="str">
        <f t="shared" si="102"/>
        <v>YAG3Non-EULevel 8MaleGeography, earth and environmental studiesAll</v>
      </c>
      <c r="B6512" s="214" t="s">
        <v>251</v>
      </c>
      <c r="C6512" s="214" t="s">
        <v>37</v>
      </c>
      <c r="D6512" s="214">
        <v>3</v>
      </c>
      <c r="E6512" s="214" t="s">
        <v>141</v>
      </c>
      <c r="F6512" s="214" t="s">
        <v>248</v>
      </c>
      <c r="G6512" s="214" t="s">
        <v>22</v>
      </c>
      <c r="H6512" s="214" t="s">
        <v>144</v>
      </c>
      <c r="I6512" s="214" t="s">
        <v>20</v>
      </c>
      <c r="J6512" s="214">
        <v>95</v>
      </c>
      <c r="K6512" s="214">
        <v>90</v>
      </c>
      <c r="L6512" s="214">
        <v>39</v>
      </c>
      <c r="M6512" s="214">
        <v>5.2</v>
      </c>
      <c r="N6512" s="214">
        <v>55</v>
      </c>
      <c r="O6512" s="214">
        <v>43</v>
      </c>
      <c r="P6512" s="214">
        <v>3.3</v>
      </c>
      <c r="Q6512" s="214">
        <v>13.6</v>
      </c>
      <c r="R6512" s="214">
        <v>14.7</v>
      </c>
      <c r="S6512" s="214">
        <v>14.7</v>
      </c>
      <c r="T6512" s="214">
        <v>1.1000000000000001</v>
      </c>
      <c r="U6512" s="214">
        <v>10</v>
      </c>
      <c r="V6512" s="214">
        <v>14600</v>
      </c>
      <c r="W6512" s="214">
        <v>33200</v>
      </c>
      <c r="X6512" s="214">
        <v>39400</v>
      </c>
    </row>
    <row r="6513" spans="1:24" x14ac:dyDescent="0.25">
      <c r="A6513" t="str">
        <f t="shared" si="102"/>
        <v>YAG3Non-EULevel 8FemaleHealth and social careAll</v>
      </c>
      <c r="B6513" s="214" t="s">
        <v>251</v>
      </c>
      <c r="C6513" s="214" t="s">
        <v>37</v>
      </c>
      <c r="D6513" s="214">
        <v>3</v>
      </c>
      <c r="E6513" s="214" t="s">
        <v>141</v>
      </c>
      <c r="F6513" s="214" t="s">
        <v>248</v>
      </c>
      <c r="G6513" s="214" t="s">
        <v>21</v>
      </c>
      <c r="H6513" s="214" t="s">
        <v>83</v>
      </c>
      <c r="I6513" s="214" t="s">
        <v>20</v>
      </c>
      <c r="J6513" s="214">
        <v>5</v>
      </c>
      <c r="K6513" s="214">
        <v>5</v>
      </c>
      <c r="L6513" s="214">
        <v>53.7</v>
      </c>
      <c r="M6513" s="214">
        <v>0</v>
      </c>
      <c r="N6513" s="214">
        <v>0</v>
      </c>
      <c r="O6513" s="214">
        <v>23.1</v>
      </c>
      <c r="P6513" s="214">
        <v>0</v>
      </c>
      <c r="Q6513" s="214">
        <v>23.1</v>
      </c>
      <c r="R6513" s="214">
        <v>23.1</v>
      </c>
      <c r="S6513" s="214">
        <v>23.1</v>
      </c>
      <c r="T6513" s="214">
        <v>0</v>
      </c>
      <c r="U6513" s="214" t="s">
        <v>140</v>
      </c>
      <c r="V6513" s="214" t="s">
        <v>140</v>
      </c>
      <c r="W6513" s="214" t="s">
        <v>140</v>
      </c>
      <c r="X6513" s="214" t="s">
        <v>140</v>
      </c>
    </row>
    <row r="6514" spans="1:24" x14ac:dyDescent="0.25">
      <c r="A6514" t="str">
        <f t="shared" si="102"/>
        <v>YAG3Non-EULevel 8MaleHealth and social careAll</v>
      </c>
      <c r="B6514" s="214" t="s">
        <v>251</v>
      </c>
      <c r="C6514" s="214" t="s">
        <v>37</v>
      </c>
      <c r="D6514" s="214">
        <v>3</v>
      </c>
      <c r="E6514" s="214" t="s">
        <v>141</v>
      </c>
      <c r="F6514" s="214" t="s">
        <v>248</v>
      </c>
      <c r="G6514" s="214" t="s">
        <v>22</v>
      </c>
      <c r="H6514" s="214" t="s">
        <v>83</v>
      </c>
      <c r="I6514" s="214" t="s">
        <v>20</v>
      </c>
      <c r="J6514" s="214">
        <v>0</v>
      </c>
      <c r="K6514" s="214" t="s">
        <v>140</v>
      </c>
      <c r="L6514" s="214" t="s">
        <v>140</v>
      </c>
      <c r="M6514" s="214" t="s">
        <v>140</v>
      </c>
      <c r="N6514" s="214" t="s">
        <v>140</v>
      </c>
      <c r="O6514" s="214" t="s">
        <v>140</v>
      </c>
      <c r="P6514" s="214" t="s">
        <v>140</v>
      </c>
      <c r="Q6514" s="214" t="s">
        <v>140</v>
      </c>
      <c r="R6514" s="214" t="s">
        <v>140</v>
      </c>
      <c r="S6514" s="214" t="s">
        <v>140</v>
      </c>
      <c r="T6514" s="214" t="s">
        <v>140</v>
      </c>
      <c r="U6514" s="214" t="s">
        <v>136</v>
      </c>
      <c r="V6514" s="214" t="s">
        <v>136</v>
      </c>
      <c r="W6514" s="214" t="s">
        <v>136</v>
      </c>
      <c r="X6514" s="214" t="s">
        <v>136</v>
      </c>
    </row>
    <row r="6515" spans="1:24" x14ac:dyDescent="0.25">
      <c r="A6515" t="str">
        <f t="shared" si="102"/>
        <v>YAG3Non-EULevel 8FemaleHistory and archaeologyAll</v>
      </c>
      <c r="B6515" s="214" t="s">
        <v>251</v>
      </c>
      <c r="C6515" s="214" t="s">
        <v>37</v>
      </c>
      <c r="D6515" s="214">
        <v>3</v>
      </c>
      <c r="E6515" s="214" t="s">
        <v>141</v>
      </c>
      <c r="F6515" s="214" t="s">
        <v>248</v>
      </c>
      <c r="G6515" s="214" t="s">
        <v>21</v>
      </c>
      <c r="H6515" s="214" t="s">
        <v>95</v>
      </c>
      <c r="I6515" s="214" t="s">
        <v>20</v>
      </c>
      <c r="J6515" s="214">
        <v>105</v>
      </c>
      <c r="K6515" s="214">
        <v>100</v>
      </c>
      <c r="L6515" s="214">
        <v>26.8</v>
      </c>
      <c r="M6515" s="214">
        <v>2.9</v>
      </c>
      <c r="N6515" s="214">
        <v>75</v>
      </c>
      <c r="O6515" s="214">
        <v>29.3</v>
      </c>
      <c r="P6515" s="214">
        <v>9.9</v>
      </c>
      <c r="Q6515" s="214">
        <v>32.1</v>
      </c>
      <c r="R6515" s="214">
        <v>33.1</v>
      </c>
      <c r="S6515" s="214">
        <v>34.1</v>
      </c>
      <c r="T6515" s="214">
        <v>2</v>
      </c>
      <c r="U6515" s="214">
        <v>30</v>
      </c>
      <c r="V6515" s="214">
        <v>24800</v>
      </c>
      <c r="W6515" s="214">
        <v>31800</v>
      </c>
      <c r="X6515" s="214">
        <v>37600</v>
      </c>
    </row>
    <row r="6516" spans="1:24" x14ac:dyDescent="0.25">
      <c r="A6516" t="str">
        <f t="shared" si="102"/>
        <v>YAG3Non-EULevel 8MaleHistory and archaeologyAll</v>
      </c>
      <c r="B6516" s="214" t="s">
        <v>251</v>
      </c>
      <c r="C6516" s="214" t="s">
        <v>37</v>
      </c>
      <c r="D6516" s="214">
        <v>3</v>
      </c>
      <c r="E6516" s="214" t="s">
        <v>141</v>
      </c>
      <c r="F6516" s="214" t="s">
        <v>248</v>
      </c>
      <c r="G6516" s="214" t="s">
        <v>22</v>
      </c>
      <c r="H6516" s="214" t="s">
        <v>95</v>
      </c>
      <c r="I6516" s="214" t="s">
        <v>20</v>
      </c>
      <c r="J6516" s="214">
        <v>80</v>
      </c>
      <c r="K6516" s="214">
        <v>75</v>
      </c>
      <c r="L6516" s="214">
        <v>46.1</v>
      </c>
      <c r="M6516" s="214">
        <v>3.2</v>
      </c>
      <c r="N6516" s="214">
        <v>40</v>
      </c>
      <c r="O6516" s="214">
        <v>22.4</v>
      </c>
      <c r="P6516" s="214">
        <v>0</v>
      </c>
      <c r="Q6516" s="214">
        <v>28.9</v>
      </c>
      <c r="R6516" s="214">
        <v>30.3</v>
      </c>
      <c r="S6516" s="214">
        <v>31.6</v>
      </c>
      <c r="T6516" s="214">
        <v>2.6</v>
      </c>
      <c r="U6516" s="214">
        <v>20</v>
      </c>
      <c r="V6516" s="214">
        <v>24800</v>
      </c>
      <c r="W6516" s="214">
        <v>32800</v>
      </c>
      <c r="X6516" s="214">
        <v>38300</v>
      </c>
    </row>
    <row r="6517" spans="1:24" x14ac:dyDescent="0.25">
      <c r="A6517" t="str">
        <f t="shared" si="102"/>
        <v>YAG3Non-EULevel 8FemaleLanguages and area studiesAll</v>
      </c>
      <c r="B6517" s="214" t="s">
        <v>251</v>
      </c>
      <c r="C6517" s="214" t="s">
        <v>37</v>
      </c>
      <c r="D6517" s="214">
        <v>3</v>
      </c>
      <c r="E6517" s="214" t="s">
        <v>141</v>
      </c>
      <c r="F6517" s="214" t="s">
        <v>248</v>
      </c>
      <c r="G6517" s="214" t="s">
        <v>21</v>
      </c>
      <c r="H6517" s="214" t="s">
        <v>168</v>
      </c>
      <c r="I6517" s="214" t="s">
        <v>20</v>
      </c>
      <c r="J6517" s="214">
        <v>65</v>
      </c>
      <c r="K6517" s="214">
        <v>60</v>
      </c>
      <c r="L6517" s="214">
        <v>31.4</v>
      </c>
      <c r="M6517" s="214">
        <v>6.9</v>
      </c>
      <c r="N6517" s="214">
        <v>40</v>
      </c>
      <c r="O6517" s="214">
        <v>31.7</v>
      </c>
      <c r="P6517" s="214">
        <v>5</v>
      </c>
      <c r="Q6517" s="214">
        <v>30.3</v>
      </c>
      <c r="R6517" s="214">
        <v>31.9</v>
      </c>
      <c r="S6517" s="214">
        <v>31.9</v>
      </c>
      <c r="T6517" s="214">
        <v>1.7</v>
      </c>
      <c r="U6517" s="214">
        <v>15</v>
      </c>
      <c r="V6517" s="214">
        <v>24800</v>
      </c>
      <c r="W6517" s="214">
        <v>32100</v>
      </c>
      <c r="X6517" s="214">
        <v>37600</v>
      </c>
    </row>
    <row r="6518" spans="1:24" x14ac:dyDescent="0.25">
      <c r="A6518" t="str">
        <f t="shared" si="102"/>
        <v>YAG3Non-EULevel 8MaleLanguages and area studiesAll</v>
      </c>
      <c r="B6518" s="214" t="s">
        <v>251</v>
      </c>
      <c r="C6518" s="214" t="s">
        <v>37</v>
      </c>
      <c r="D6518" s="214">
        <v>3</v>
      </c>
      <c r="E6518" s="214" t="s">
        <v>141</v>
      </c>
      <c r="F6518" s="214" t="s">
        <v>248</v>
      </c>
      <c r="G6518" s="214" t="s">
        <v>22</v>
      </c>
      <c r="H6518" s="214" t="s">
        <v>168</v>
      </c>
      <c r="I6518" s="214" t="s">
        <v>20</v>
      </c>
      <c r="J6518" s="214">
        <v>60</v>
      </c>
      <c r="K6518" s="214">
        <v>60</v>
      </c>
      <c r="L6518" s="214">
        <v>57.1</v>
      </c>
      <c r="M6518" s="214">
        <v>0.8</v>
      </c>
      <c r="N6518" s="214">
        <v>25</v>
      </c>
      <c r="O6518" s="214">
        <v>23.5</v>
      </c>
      <c r="P6518" s="214">
        <v>3.4</v>
      </c>
      <c r="Q6518" s="214">
        <v>14.3</v>
      </c>
      <c r="R6518" s="214">
        <v>16</v>
      </c>
      <c r="S6518" s="214">
        <v>16</v>
      </c>
      <c r="T6518" s="214">
        <v>1.7</v>
      </c>
      <c r="U6518" s="214" t="s">
        <v>140</v>
      </c>
      <c r="V6518" s="214" t="s">
        <v>140</v>
      </c>
      <c r="W6518" s="214" t="s">
        <v>140</v>
      </c>
      <c r="X6518" s="214" t="s">
        <v>140</v>
      </c>
    </row>
    <row r="6519" spans="1:24" x14ac:dyDescent="0.25">
      <c r="A6519" t="str">
        <f t="shared" si="102"/>
        <v>YAG3Non-EULevel 8FemaleLawAll</v>
      </c>
      <c r="B6519" s="214" t="s">
        <v>251</v>
      </c>
      <c r="C6519" s="214" t="s">
        <v>37</v>
      </c>
      <c r="D6519" s="214">
        <v>3</v>
      </c>
      <c r="E6519" s="214" t="s">
        <v>141</v>
      </c>
      <c r="F6519" s="214" t="s">
        <v>248</v>
      </c>
      <c r="G6519" s="214" t="s">
        <v>21</v>
      </c>
      <c r="H6519" s="214" t="s">
        <v>85</v>
      </c>
      <c r="I6519" s="214" t="s">
        <v>20</v>
      </c>
      <c r="J6519" s="214">
        <v>75</v>
      </c>
      <c r="K6519" s="214">
        <v>70</v>
      </c>
      <c r="L6519" s="214">
        <v>37</v>
      </c>
      <c r="M6519" s="214">
        <v>6.5</v>
      </c>
      <c r="N6519" s="214">
        <v>45</v>
      </c>
      <c r="O6519" s="214">
        <v>27</v>
      </c>
      <c r="P6519" s="214">
        <v>2.8</v>
      </c>
      <c r="Q6519" s="214">
        <v>30.5</v>
      </c>
      <c r="R6519" s="214">
        <v>33.299999999999997</v>
      </c>
      <c r="S6519" s="214">
        <v>33.299999999999997</v>
      </c>
      <c r="T6519" s="214">
        <v>2.8</v>
      </c>
      <c r="U6519" s="214">
        <v>20</v>
      </c>
      <c r="V6519" s="214">
        <v>33300</v>
      </c>
      <c r="W6519" s="214">
        <v>36300</v>
      </c>
      <c r="X6519" s="214">
        <v>44400</v>
      </c>
    </row>
    <row r="6520" spans="1:24" x14ac:dyDescent="0.25">
      <c r="A6520" t="str">
        <f t="shared" si="102"/>
        <v>YAG3Non-EULevel 8MaleLawAll</v>
      </c>
      <c r="B6520" s="214" t="s">
        <v>251</v>
      </c>
      <c r="C6520" s="214" t="s">
        <v>37</v>
      </c>
      <c r="D6520" s="214">
        <v>3</v>
      </c>
      <c r="E6520" s="214" t="s">
        <v>141</v>
      </c>
      <c r="F6520" s="214" t="s">
        <v>248</v>
      </c>
      <c r="G6520" s="214" t="s">
        <v>22</v>
      </c>
      <c r="H6520" s="214" t="s">
        <v>85</v>
      </c>
      <c r="I6520" s="214" t="s">
        <v>20</v>
      </c>
      <c r="J6520" s="214">
        <v>80</v>
      </c>
      <c r="K6520" s="214">
        <v>80</v>
      </c>
      <c r="L6520" s="214">
        <v>42.4</v>
      </c>
      <c r="M6520" s="214">
        <v>3.6</v>
      </c>
      <c r="N6520" s="214">
        <v>45</v>
      </c>
      <c r="O6520" s="214">
        <v>34.9</v>
      </c>
      <c r="P6520" s="214">
        <v>2.5</v>
      </c>
      <c r="Q6520" s="214">
        <v>16.399999999999999</v>
      </c>
      <c r="R6520" s="214">
        <v>18.899999999999999</v>
      </c>
      <c r="S6520" s="214">
        <v>20.2</v>
      </c>
      <c r="T6520" s="214">
        <v>3.8</v>
      </c>
      <c r="U6520" s="214">
        <v>10</v>
      </c>
      <c r="V6520" s="214">
        <v>32500</v>
      </c>
      <c r="W6520" s="214">
        <v>41100</v>
      </c>
      <c r="X6520" s="214">
        <v>48900</v>
      </c>
    </row>
    <row r="6521" spans="1:24" x14ac:dyDescent="0.25">
      <c r="A6521" t="str">
        <f t="shared" si="102"/>
        <v>YAG3Non-EULevel 8FemaleMaterials and technologyAll</v>
      </c>
      <c r="B6521" s="214" t="s">
        <v>251</v>
      </c>
      <c r="C6521" s="214" t="s">
        <v>37</v>
      </c>
      <c r="D6521" s="214">
        <v>3</v>
      </c>
      <c r="E6521" s="214" t="s">
        <v>141</v>
      </c>
      <c r="F6521" s="214" t="s">
        <v>248</v>
      </c>
      <c r="G6521" s="214" t="s">
        <v>21</v>
      </c>
      <c r="H6521" s="214" t="s">
        <v>145</v>
      </c>
      <c r="I6521" s="214" t="s">
        <v>20</v>
      </c>
      <c r="J6521" s="214">
        <v>50</v>
      </c>
      <c r="K6521" s="214">
        <v>45</v>
      </c>
      <c r="L6521" s="214">
        <v>32</v>
      </c>
      <c r="M6521" s="214">
        <v>4.2</v>
      </c>
      <c r="N6521" s="214">
        <v>30</v>
      </c>
      <c r="O6521" s="214">
        <v>34.200000000000003</v>
      </c>
      <c r="P6521" s="214">
        <v>0</v>
      </c>
      <c r="Q6521" s="214">
        <v>31.6</v>
      </c>
      <c r="R6521" s="214">
        <v>33.799999999999997</v>
      </c>
      <c r="S6521" s="214">
        <v>33.799999999999997</v>
      </c>
      <c r="T6521" s="214">
        <v>2.2000000000000002</v>
      </c>
      <c r="U6521" s="214">
        <v>15</v>
      </c>
      <c r="V6521" s="214">
        <v>29200</v>
      </c>
      <c r="W6521" s="214">
        <v>32800</v>
      </c>
      <c r="X6521" s="214">
        <v>36900</v>
      </c>
    </row>
    <row r="6522" spans="1:24" x14ac:dyDescent="0.25">
      <c r="A6522" t="str">
        <f t="shared" si="102"/>
        <v>YAG3Non-EULevel 8MaleMaterials and technologyAll</v>
      </c>
      <c r="B6522" s="214" t="s">
        <v>251</v>
      </c>
      <c r="C6522" s="214" t="s">
        <v>37</v>
      </c>
      <c r="D6522" s="214">
        <v>3</v>
      </c>
      <c r="E6522" s="214" t="s">
        <v>141</v>
      </c>
      <c r="F6522" s="214" t="s">
        <v>248</v>
      </c>
      <c r="G6522" s="214" t="s">
        <v>22</v>
      </c>
      <c r="H6522" s="214" t="s">
        <v>145</v>
      </c>
      <c r="I6522" s="214" t="s">
        <v>20</v>
      </c>
      <c r="J6522" s="214">
        <v>90</v>
      </c>
      <c r="K6522" s="214">
        <v>85</v>
      </c>
      <c r="L6522" s="214">
        <v>20.5</v>
      </c>
      <c r="M6522" s="214">
        <v>8.8000000000000007</v>
      </c>
      <c r="N6522" s="214">
        <v>65</v>
      </c>
      <c r="O6522" s="214">
        <v>41.2</v>
      </c>
      <c r="P6522" s="214">
        <v>0</v>
      </c>
      <c r="Q6522" s="214">
        <v>34.6</v>
      </c>
      <c r="R6522" s="214">
        <v>38.200000000000003</v>
      </c>
      <c r="S6522" s="214">
        <v>38.200000000000003</v>
      </c>
      <c r="T6522" s="214">
        <v>3.6</v>
      </c>
      <c r="U6522" s="214">
        <v>25</v>
      </c>
      <c r="V6522" s="214">
        <v>29900</v>
      </c>
      <c r="W6522" s="214">
        <v>34300</v>
      </c>
      <c r="X6522" s="214">
        <v>40200</v>
      </c>
    </row>
    <row r="6523" spans="1:24" x14ac:dyDescent="0.25">
      <c r="A6523" t="str">
        <f t="shared" si="102"/>
        <v>YAG3Non-EULevel 8FemaleMathematical sciencesAll</v>
      </c>
      <c r="B6523" s="214" t="s">
        <v>251</v>
      </c>
      <c r="C6523" s="214" t="s">
        <v>37</v>
      </c>
      <c r="D6523" s="214">
        <v>3</v>
      </c>
      <c r="E6523" s="214" t="s">
        <v>141</v>
      </c>
      <c r="F6523" s="214" t="s">
        <v>248</v>
      </c>
      <c r="G6523" s="214" t="s">
        <v>21</v>
      </c>
      <c r="H6523" s="214" t="s">
        <v>66</v>
      </c>
      <c r="I6523" s="214" t="s">
        <v>20</v>
      </c>
      <c r="J6523" s="214">
        <v>65</v>
      </c>
      <c r="K6523" s="214">
        <v>65</v>
      </c>
      <c r="L6523" s="214">
        <v>32.6</v>
      </c>
      <c r="M6523" s="214">
        <v>1.5</v>
      </c>
      <c r="N6523" s="214">
        <v>45</v>
      </c>
      <c r="O6523" s="214">
        <v>37.200000000000003</v>
      </c>
      <c r="P6523" s="214">
        <v>1.5</v>
      </c>
      <c r="Q6523" s="214">
        <v>25.5</v>
      </c>
      <c r="R6523" s="214">
        <v>28.6</v>
      </c>
      <c r="S6523" s="214">
        <v>28.6</v>
      </c>
      <c r="T6523" s="214">
        <v>3.1</v>
      </c>
      <c r="U6523" s="214">
        <v>15</v>
      </c>
      <c r="V6523" s="214">
        <v>30700</v>
      </c>
      <c r="W6523" s="214">
        <v>35400</v>
      </c>
      <c r="X6523" s="214">
        <v>42700</v>
      </c>
    </row>
    <row r="6524" spans="1:24" x14ac:dyDescent="0.25">
      <c r="A6524" t="str">
        <f t="shared" ref="A6524:A6587" si="103">"YAG"&amp;D6524 &amp;E6524 &amp;F6524 &amp; G6524 &amp;H6524 &amp;I6524</f>
        <v>YAG3Non-EULevel 8MaleMathematical sciencesAll</v>
      </c>
      <c r="B6524" s="214" t="s">
        <v>251</v>
      </c>
      <c r="C6524" s="214" t="s">
        <v>37</v>
      </c>
      <c r="D6524" s="214">
        <v>3</v>
      </c>
      <c r="E6524" s="214" t="s">
        <v>141</v>
      </c>
      <c r="F6524" s="214" t="s">
        <v>248</v>
      </c>
      <c r="G6524" s="214" t="s">
        <v>22</v>
      </c>
      <c r="H6524" s="214" t="s">
        <v>66</v>
      </c>
      <c r="I6524" s="214" t="s">
        <v>20</v>
      </c>
      <c r="J6524" s="214">
        <v>130</v>
      </c>
      <c r="K6524" s="214">
        <v>125</v>
      </c>
      <c r="L6524" s="214">
        <v>35</v>
      </c>
      <c r="M6524" s="214">
        <v>1.6</v>
      </c>
      <c r="N6524" s="214">
        <v>80</v>
      </c>
      <c r="O6524" s="214">
        <v>41.1</v>
      </c>
      <c r="P6524" s="214">
        <v>3.9</v>
      </c>
      <c r="Q6524" s="214">
        <v>19.899999999999999</v>
      </c>
      <c r="R6524" s="214">
        <v>19.899999999999999</v>
      </c>
      <c r="S6524" s="214">
        <v>19.899999999999999</v>
      </c>
      <c r="T6524" s="214">
        <v>0</v>
      </c>
      <c r="U6524" s="214">
        <v>25</v>
      </c>
      <c r="V6524" s="214">
        <v>33900</v>
      </c>
      <c r="W6524" s="214">
        <v>58000</v>
      </c>
      <c r="X6524" s="214">
        <v>135400</v>
      </c>
    </row>
    <row r="6525" spans="1:24" x14ac:dyDescent="0.25">
      <c r="A6525" t="str">
        <f t="shared" si="103"/>
        <v>YAG3Non-EULevel 8FemaleMedia, journalism and communicationsAll</v>
      </c>
      <c r="B6525" s="214" t="s">
        <v>251</v>
      </c>
      <c r="C6525" s="214" t="s">
        <v>37</v>
      </c>
      <c r="D6525" s="214">
        <v>3</v>
      </c>
      <c r="E6525" s="214" t="s">
        <v>141</v>
      </c>
      <c r="F6525" s="214" t="s">
        <v>248</v>
      </c>
      <c r="G6525" s="214" t="s">
        <v>21</v>
      </c>
      <c r="H6525" s="214" t="s">
        <v>146</v>
      </c>
      <c r="I6525" s="214" t="s">
        <v>20</v>
      </c>
      <c r="J6525" s="214">
        <v>25</v>
      </c>
      <c r="K6525" s="214">
        <v>25</v>
      </c>
      <c r="L6525" s="214">
        <v>53.7</v>
      </c>
      <c r="M6525" s="214">
        <v>0</v>
      </c>
      <c r="N6525" s="214">
        <v>10</v>
      </c>
      <c r="O6525" s="214">
        <v>22.2</v>
      </c>
      <c r="P6525" s="214">
        <v>5.6</v>
      </c>
      <c r="Q6525" s="214">
        <v>18.5</v>
      </c>
      <c r="R6525" s="214">
        <v>18.5</v>
      </c>
      <c r="S6525" s="214">
        <v>18.5</v>
      </c>
      <c r="T6525" s="214">
        <v>0</v>
      </c>
      <c r="U6525" s="214" t="s">
        <v>140</v>
      </c>
      <c r="V6525" s="214" t="s">
        <v>140</v>
      </c>
      <c r="W6525" s="214" t="s">
        <v>140</v>
      </c>
      <c r="X6525" s="214" t="s">
        <v>140</v>
      </c>
    </row>
    <row r="6526" spans="1:24" x14ac:dyDescent="0.25">
      <c r="A6526" t="str">
        <f t="shared" si="103"/>
        <v>YAG3Non-EULevel 8MaleMedia, journalism and communicationsAll</v>
      </c>
      <c r="B6526" s="214" t="s">
        <v>251</v>
      </c>
      <c r="C6526" s="214" t="s">
        <v>37</v>
      </c>
      <c r="D6526" s="214">
        <v>3</v>
      </c>
      <c r="E6526" s="214" t="s">
        <v>141</v>
      </c>
      <c r="F6526" s="214" t="s">
        <v>248</v>
      </c>
      <c r="G6526" s="214" t="s">
        <v>22</v>
      </c>
      <c r="H6526" s="214" t="s">
        <v>146</v>
      </c>
      <c r="I6526" s="214" t="s">
        <v>20</v>
      </c>
      <c r="J6526" s="214">
        <v>35</v>
      </c>
      <c r="K6526" s="214">
        <v>35</v>
      </c>
      <c r="L6526" s="214">
        <v>45.5</v>
      </c>
      <c r="M6526" s="214">
        <v>5.7</v>
      </c>
      <c r="N6526" s="214">
        <v>20</v>
      </c>
      <c r="O6526" s="214">
        <v>33.299999999999997</v>
      </c>
      <c r="P6526" s="214">
        <v>0</v>
      </c>
      <c r="Q6526" s="214">
        <v>19.7</v>
      </c>
      <c r="R6526" s="214">
        <v>21.2</v>
      </c>
      <c r="S6526" s="214">
        <v>21.2</v>
      </c>
      <c r="T6526" s="214">
        <v>1.5</v>
      </c>
      <c r="U6526" s="214" t="s">
        <v>140</v>
      </c>
      <c r="V6526" s="214" t="s">
        <v>140</v>
      </c>
      <c r="W6526" s="214" t="s">
        <v>140</v>
      </c>
      <c r="X6526" s="214" t="s">
        <v>140</v>
      </c>
    </row>
    <row r="6527" spans="1:24" x14ac:dyDescent="0.25">
      <c r="A6527" t="str">
        <f t="shared" si="103"/>
        <v>YAG3Non-EULevel 8FemaleMedical sciencesAll</v>
      </c>
      <c r="B6527" s="214" t="s">
        <v>251</v>
      </c>
      <c r="C6527" s="214" t="s">
        <v>37</v>
      </c>
      <c r="D6527" s="214">
        <v>3</v>
      </c>
      <c r="E6527" s="214" t="s">
        <v>141</v>
      </c>
      <c r="F6527" s="214" t="s">
        <v>248</v>
      </c>
      <c r="G6527" s="214" t="s">
        <v>21</v>
      </c>
      <c r="H6527" s="214" t="s">
        <v>147</v>
      </c>
      <c r="I6527" s="214" t="s">
        <v>20</v>
      </c>
      <c r="J6527" s="214">
        <v>40</v>
      </c>
      <c r="K6527" s="214">
        <v>35</v>
      </c>
      <c r="L6527" s="214">
        <v>46.1</v>
      </c>
      <c r="M6527" s="214">
        <v>11.2</v>
      </c>
      <c r="N6527" s="214">
        <v>20</v>
      </c>
      <c r="O6527" s="214">
        <v>19.5</v>
      </c>
      <c r="P6527" s="214">
        <v>8.4</v>
      </c>
      <c r="Q6527" s="214">
        <v>23.2</v>
      </c>
      <c r="R6527" s="214">
        <v>24.6</v>
      </c>
      <c r="S6527" s="214">
        <v>26</v>
      </c>
      <c r="T6527" s="214">
        <v>2.8</v>
      </c>
      <c r="U6527" s="214" t="s">
        <v>140</v>
      </c>
      <c r="V6527" s="214" t="s">
        <v>140</v>
      </c>
      <c r="W6527" s="214" t="s">
        <v>140</v>
      </c>
      <c r="X6527" s="214" t="s">
        <v>140</v>
      </c>
    </row>
    <row r="6528" spans="1:24" x14ac:dyDescent="0.25">
      <c r="A6528" t="str">
        <f t="shared" si="103"/>
        <v>YAG3Non-EULevel 8MaleMedical sciencesAll</v>
      </c>
      <c r="B6528" s="214" t="s">
        <v>251</v>
      </c>
      <c r="C6528" s="214" t="s">
        <v>37</v>
      </c>
      <c r="D6528" s="214">
        <v>3</v>
      </c>
      <c r="E6528" s="214" t="s">
        <v>141</v>
      </c>
      <c r="F6528" s="214" t="s">
        <v>248</v>
      </c>
      <c r="G6528" s="214" t="s">
        <v>22</v>
      </c>
      <c r="H6528" s="214" t="s">
        <v>147</v>
      </c>
      <c r="I6528" s="214" t="s">
        <v>20</v>
      </c>
      <c r="J6528" s="214">
        <v>30</v>
      </c>
      <c r="K6528" s="214">
        <v>30</v>
      </c>
      <c r="L6528" s="214">
        <v>43.7</v>
      </c>
      <c r="M6528" s="214">
        <v>4.9000000000000004</v>
      </c>
      <c r="N6528" s="214">
        <v>15</v>
      </c>
      <c r="O6528" s="214">
        <v>25.3</v>
      </c>
      <c r="P6528" s="214">
        <v>0</v>
      </c>
      <c r="Q6528" s="214">
        <v>31</v>
      </c>
      <c r="R6528" s="214">
        <v>31</v>
      </c>
      <c r="S6528" s="214">
        <v>31</v>
      </c>
      <c r="T6528" s="214">
        <v>0</v>
      </c>
      <c r="U6528" s="214" t="s">
        <v>140</v>
      </c>
      <c r="V6528" s="214" t="s">
        <v>140</v>
      </c>
      <c r="W6528" s="214" t="s">
        <v>140</v>
      </c>
      <c r="X6528" s="214" t="s">
        <v>140</v>
      </c>
    </row>
    <row r="6529" spans="1:24" x14ac:dyDescent="0.25">
      <c r="A6529" t="str">
        <f t="shared" si="103"/>
        <v>YAG3Non-EULevel 8FemaleMedicine and dentistryAll</v>
      </c>
      <c r="B6529" s="214" t="s">
        <v>251</v>
      </c>
      <c r="C6529" s="214" t="s">
        <v>37</v>
      </c>
      <c r="D6529" s="214">
        <v>3</v>
      </c>
      <c r="E6529" s="214" t="s">
        <v>141</v>
      </c>
      <c r="F6529" s="214" t="s">
        <v>248</v>
      </c>
      <c r="G6529" s="214" t="s">
        <v>21</v>
      </c>
      <c r="H6529" s="214" t="s">
        <v>45</v>
      </c>
      <c r="I6529" s="214" t="s">
        <v>20</v>
      </c>
      <c r="J6529" s="214">
        <v>190</v>
      </c>
      <c r="K6529" s="214">
        <v>175</v>
      </c>
      <c r="L6529" s="214">
        <v>52.4</v>
      </c>
      <c r="M6529" s="214">
        <v>5.9</v>
      </c>
      <c r="N6529" s="214">
        <v>85</v>
      </c>
      <c r="O6529" s="214">
        <v>19</v>
      </c>
      <c r="P6529" s="214">
        <v>1.7</v>
      </c>
      <c r="Q6529" s="214">
        <v>23.8</v>
      </c>
      <c r="R6529" s="214">
        <v>25.2</v>
      </c>
      <c r="S6529" s="214">
        <v>26.9</v>
      </c>
      <c r="T6529" s="214">
        <v>3.1</v>
      </c>
      <c r="U6529" s="214">
        <v>40</v>
      </c>
      <c r="V6529" s="214">
        <v>30200</v>
      </c>
      <c r="W6529" s="214">
        <v>38000</v>
      </c>
      <c r="X6529" s="214">
        <v>52200</v>
      </c>
    </row>
    <row r="6530" spans="1:24" x14ac:dyDescent="0.25">
      <c r="A6530" t="str">
        <f t="shared" si="103"/>
        <v>YAG3Non-EULevel 8MaleMedicine and dentistryAll</v>
      </c>
      <c r="B6530" s="214" t="s">
        <v>251</v>
      </c>
      <c r="C6530" s="214" t="s">
        <v>37</v>
      </c>
      <c r="D6530" s="214">
        <v>3</v>
      </c>
      <c r="E6530" s="214" t="s">
        <v>141</v>
      </c>
      <c r="F6530" s="214" t="s">
        <v>248</v>
      </c>
      <c r="G6530" s="214" t="s">
        <v>22</v>
      </c>
      <c r="H6530" s="214" t="s">
        <v>45</v>
      </c>
      <c r="I6530" s="214" t="s">
        <v>20</v>
      </c>
      <c r="J6530" s="214">
        <v>200</v>
      </c>
      <c r="K6530" s="214">
        <v>190</v>
      </c>
      <c r="L6530" s="214">
        <v>42.7</v>
      </c>
      <c r="M6530" s="214">
        <v>3.5</v>
      </c>
      <c r="N6530" s="214">
        <v>110</v>
      </c>
      <c r="O6530" s="214">
        <v>22.7</v>
      </c>
      <c r="P6530" s="214">
        <v>1.8</v>
      </c>
      <c r="Q6530" s="214">
        <v>29.7</v>
      </c>
      <c r="R6530" s="214">
        <v>32.799999999999997</v>
      </c>
      <c r="S6530" s="214">
        <v>32.799999999999997</v>
      </c>
      <c r="T6530" s="214">
        <v>3.1</v>
      </c>
      <c r="U6530" s="214">
        <v>50</v>
      </c>
      <c r="V6530" s="214">
        <v>34700</v>
      </c>
      <c r="W6530" s="214">
        <v>55100</v>
      </c>
      <c r="X6530" s="214">
        <v>79600</v>
      </c>
    </row>
    <row r="6531" spans="1:24" x14ac:dyDescent="0.25">
      <c r="A6531" t="str">
        <f t="shared" si="103"/>
        <v>YAG3Non-EULevel 8FemaleNursing and midwiferyAll</v>
      </c>
      <c r="B6531" s="214" t="s">
        <v>251</v>
      </c>
      <c r="C6531" s="214" t="s">
        <v>37</v>
      </c>
      <c r="D6531" s="214">
        <v>3</v>
      </c>
      <c r="E6531" s="214" t="s">
        <v>141</v>
      </c>
      <c r="F6531" s="214" t="s">
        <v>248</v>
      </c>
      <c r="G6531" s="214" t="s">
        <v>21</v>
      </c>
      <c r="H6531" s="214" t="s">
        <v>148</v>
      </c>
      <c r="I6531" s="214" t="s">
        <v>20</v>
      </c>
      <c r="J6531" s="214">
        <v>15</v>
      </c>
      <c r="K6531" s="214">
        <v>15</v>
      </c>
      <c r="L6531" s="214">
        <v>43.7</v>
      </c>
      <c r="M6531" s="214">
        <v>0</v>
      </c>
      <c r="N6531" s="214">
        <v>10</v>
      </c>
      <c r="O6531" s="214">
        <v>38.700000000000003</v>
      </c>
      <c r="P6531" s="214">
        <v>6.5</v>
      </c>
      <c r="Q6531" s="214">
        <v>11.1</v>
      </c>
      <c r="R6531" s="214">
        <v>11.1</v>
      </c>
      <c r="S6531" s="214">
        <v>11.1</v>
      </c>
      <c r="T6531" s="214">
        <v>0</v>
      </c>
      <c r="U6531" s="214" t="s">
        <v>140</v>
      </c>
      <c r="V6531" s="214" t="s">
        <v>140</v>
      </c>
      <c r="W6531" s="214" t="s">
        <v>140</v>
      </c>
      <c r="X6531" s="214" t="s">
        <v>140</v>
      </c>
    </row>
    <row r="6532" spans="1:24" x14ac:dyDescent="0.25">
      <c r="A6532" t="str">
        <f t="shared" si="103"/>
        <v>YAG3Non-EULevel 8MaleNursing and midwiferyAll</v>
      </c>
      <c r="B6532" s="214" t="s">
        <v>251</v>
      </c>
      <c r="C6532" s="214" t="s">
        <v>37</v>
      </c>
      <c r="D6532" s="214">
        <v>3</v>
      </c>
      <c r="E6532" s="214" t="s">
        <v>141</v>
      </c>
      <c r="F6532" s="214" t="s">
        <v>248</v>
      </c>
      <c r="G6532" s="214" t="s">
        <v>22</v>
      </c>
      <c r="H6532" s="214" t="s">
        <v>148</v>
      </c>
      <c r="I6532" s="214" t="s">
        <v>20</v>
      </c>
      <c r="J6532" s="214">
        <v>10</v>
      </c>
      <c r="K6532" s="214">
        <v>10</v>
      </c>
      <c r="L6532" s="214">
        <v>50</v>
      </c>
      <c r="M6532" s="214">
        <v>0</v>
      </c>
      <c r="N6532" s="214">
        <v>5</v>
      </c>
      <c r="O6532" s="214">
        <v>20</v>
      </c>
      <c r="P6532" s="214">
        <v>0</v>
      </c>
      <c r="Q6532" s="214">
        <v>30</v>
      </c>
      <c r="R6532" s="214">
        <v>30</v>
      </c>
      <c r="S6532" s="214">
        <v>30</v>
      </c>
      <c r="T6532" s="214">
        <v>0</v>
      </c>
      <c r="U6532" s="214" t="s">
        <v>140</v>
      </c>
      <c r="V6532" s="214" t="s">
        <v>140</v>
      </c>
      <c r="W6532" s="214" t="s">
        <v>140</v>
      </c>
      <c r="X6532" s="214" t="s">
        <v>140</v>
      </c>
    </row>
    <row r="6533" spans="1:24" x14ac:dyDescent="0.25">
      <c r="A6533" t="str">
        <f t="shared" si="103"/>
        <v>YAG3Non-EULevel 8FemalePerforming artsAll</v>
      </c>
      <c r="B6533" s="214" t="s">
        <v>251</v>
      </c>
      <c r="C6533" s="214" t="s">
        <v>37</v>
      </c>
      <c r="D6533" s="214">
        <v>3</v>
      </c>
      <c r="E6533" s="214" t="s">
        <v>141</v>
      </c>
      <c r="F6533" s="214" t="s">
        <v>248</v>
      </c>
      <c r="G6533" s="214" t="s">
        <v>21</v>
      </c>
      <c r="H6533" s="214" t="s">
        <v>149</v>
      </c>
      <c r="I6533" s="214" t="s">
        <v>20</v>
      </c>
      <c r="J6533" s="214">
        <v>50</v>
      </c>
      <c r="K6533" s="214">
        <v>45</v>
      </c>
      <c r="L6533" s="214">
        <v>40.4</v>
      </c>
      <c r="M6533" s="214">
        <v>4.0999999999999996</v>
      </c>
      <c r="N6533" s="214">
        <v>30</v>
      </c>
      <c r="O6533" s="214">
        <v>23.4</v>
      </c>
      <c r="P6533" s="214">
        <v>2.1</v>
      </c>
      <c r="Q6533" s="214">
        <v>34</v>
      </c>
      <c r="R6533" s="214">
        <v>34</v>
      </c>
      <c r="S6533" s="214">
        <v>34</v>
      </c>
      <c r="T6533" s="214">
        <v>0</v>
      </c>
      <c r="U6533" s="214">
        <v>15</v>
      </c>
      <c r="V6533" s="214">
        <v>14600</v>
      </c>
      <c r="W6533" s="214">
        <v>19300</v>
      </c>
      <c r="X6533" s="214">
        <v>31000</v>
      </c>
    </row>
    <row r="6534" spans="1:24" x14ac:dyDescent="0.25">
      <c r="A6534" t="str">
        <f t="shared" si="103"/>
        <v>YAG3Non-EULevel 8MalePerforming artsAll</v>
      </c>
      <c r="B6534" s="214" t="s">
        <v>251</v>
      </c>
      <c r="C6534" s="214" t="s">
        <v>37</v>
      </c>
      <c r="D6534" s="214">
        <v>3</v>
      </c>
      <c r="E6534" s="214" t="s">
        <v>141</v>
      </c>
      <c r="F6534" s="214" t="s">
        <v>248</v>
      </c>
      <c r="G6534" s="214" t="s">
        <v>22</v>
      </c>
      <c r="H6534" s="214" t="s">
        <v>149</v>
      </c>
      <c r="I6534" s="214" t="s">
        <v>20</v>
      </c>
      <c r="J6534" s="214">
        <v>25</v>
      </c>
      <c r="K6534" s="214">
        <v>25</v>
      </c>
      <c r="L6534" s="214">
        <v>52</v>
      </c>
      <c r="M6534" s="214">
        <v>3.8</v>
      </c>
      <c r="N6534" s="214">
        <v>10</v>
      </c>
      <c r="O6534" s="214">
        <v>28</v>
      </c>
      <c r="P6534" s="214">
        <v>4</v>
      </c>
      <c r="Q6534" s="214">
        <v>12</v>
      </c>
      <c r="R6534" s="214">
        <v>12</v>
      </c>
      <c r="S6534" s="214">
        <v>16</v>
      </c>
      <c r="T6534" s="214">
        <v>4</v>
      </c>
      <c r="U6534" s="214" t="s">
        <v>140</v>
      </c>
      <c r="V6534" s="214" t="s">
        <v>140</v>
      </c>
      <c r="W6534" s="214" t="s">
        <v>140</v>
      </c>
      <c r="X6534" s="214" t="s">
        <v>140</v>
      </c>
    </row>
    <row r="6535" spans="1:24" x14ac:dyDescent="0.25">
      <c r="A6535" t="str">
        <f t="shared" si="103"/>
        <v>YAG3Non-EULevel 8FemalePharmacology, toxicology and pharmacyAll</v>
      </c>
      <c r="B6535" s="214" t="s">
        <v>251</v>
      </c>
      <c r="C6535" s="214" t="s">
        <v>37</v>
      </c>
      <c r="D6535" s="214">
        <v>3</v>
      </c>
      <c r="E6535" s="214" t="s">
        <v>141</v>
      </c>
      <c r="F6535" s="214" t="s">
        <v>248</v>
      </c>
      <c r="G6535" s="214" t="s">
        <v>21</v>
      </c>
      <c r="H6535" s="214" t="s">
        <v>48</v>
      </c>
      <c r="I6535" s="214" t="s">
        <v>20</v>
      </c>
      <c r="J6535" s="214">
        <v>50</v>
      </c>
      <c r="K6535" s="214">
        <v>50</v>
      </c>
      <c r="L6535" s="214">
        <v>35</v>
      </c>
      <c r="M6535" s="214">
        <v>1.9</v>
      </c>
      <c r="N6535" s="214">
        <v>35</v>
      </c>
      <c r="O6535" s="214">
        <v>33.5</v>
      </c>
      <c r="P6535" s="214">
        <v>0</v>
      </c>
      <c r="Q6535" s="214">
        <v>27.5</v>
      </c>
      <c r="R6535" s="214">
        <v>31.4</v>
      </c>
      <c r="S6535" s="214">
        <v>31.4</v>
      </c>
      <c r="T6535" s="214">
        <v>3.9</v>
      </c>
      <c r="U6535" s="214">
        <v>15</v>
      </c>
      <c r="V6535" s="214">
        <v>30300</v>
      </c>
      <c r="W6535" s="214">
        <v>31800</v>
      </c>
      <c r="X6535" s="214">
        <v>40200</v>
      </c>
    </row>
    <row r="6536" spans="1:24" x14ac:dyDescent="0.25">
      <c r="A6536" t="str">
        <f t="shared" si="103"/>
        <v>YAG3Non-EULevel 8MalePharmacology, toxicology and pharmacyAll</v>
      </c>
      <c r="B6536" s="214" t="s">
        <v>251</v>
      </c>
      <c r="C6536" s="214" t="s">
        <v>37</v>
      </c>
      <c r="D6536" s="214">
        <v>3</v>
      </c>
      <c r="E6536" s="214" t="s">
        <v>141</v>
      </c>
      <c r="F6536" s="214" t="s">
        <v>248</v>
      </c>
      <c r="G6536" s="214" t="s">
        <v>22</v>
      </c>
      <c r="H6536" s="214" t="s">
        <v>48</v>
      </c>
      <c r="I6536" s="214" t="s">
        <v>20</v>
      </c>
      <c r="J6536" s="214">
        <v>35</v>
      </c>
      <c r="K6536" s="214">
        <v>35</v>
      </c>
      <c r="L6536" s="214">
        <v>33.799999999999997</v>
      </c>
      <c r="M6536" s="214">
        <v>0</v>
      </c>
      <c r="N6536" s="214">
        <v>20</v>
      </c>
      <c r="O6536" s="214">
        <v>33.1</v>
      </c>
      <c r="P6536" s="214">
        <v>0</v>
      </c>
      <c r="Q6536" s="214">
        <v>33.1</v>
      </c>
      <c r="R6536" s="214">
        <v>33.1</v>
      </c>
      <c r="S6536" s="214">
        <v>33.1</v>
      </c>
      <c r="T6536" s="214">
        <v>0</v>
      </c>
      <c r="U6536" s="214">
        <v>10</v>
      </c>
      <c r="V6536" s="214">
        <v>34300</v>
      </c>
      <c r="W6536" s="214">
        <v>37200</v>
      </c>
      <c r="X6536" s="214">
        <v>39400</v>
      </c>
    </row>
    <row r="6537" spans="1:24" x14ac:dyDescent="0.25">
      <c r="A6537" t="str">
        <f t="shared" si="103"/>
        <v>YAG3Non-EULevel 8FemalePhilosophy and religious studiesAll</v>
      </c>
      <c r="B6537" s="214" t="s">
        <v>251</v>
      </c>
      <c r="C6537" s="214" t="s">
        <v>37</v>
      </c>
      <c r="D6537" s="214">
        <v>3</v>
      </c>
      <c r="E6537" s="214" t="s">
        <v>141</v>
      </c>
      <c r="F6537" s="214" t="s">
        <v>248</v>
      </c>
      <c r="G6537" s="214" t="s">
        <v>21</v>
      </c>
      <c r="H6537" s="214" t="s">
        <v>97</v>
      </c>
      <c r="I6537" s="214" t="s">
        <v>20</v>
      </c>
      <c r="J6537" s="214">
        <v>20</v>
      </c>
      <c r="K6537" s="214">
        <v>20</v>
      </c>
      <c r="L6537" s="214">
        <v>42.1</v>
      </c>
      <c r="M6537" s="214">
        <v>5</v>
      </c>
      <c r="N6537" s="214">
        <v>10</v>
      </c>
      <c r="O6537" s="214">
        <v>26.3</v>
      </c>
      <c r="P6537" s="214">
        <v>5.3</v>
      </c>
      <c r="Q6537" s="214">
        <v>21.1</v>
      </c>
      <c r="R6537" s="214">
        <v>26.3</v>
      </c>
      <c r="S6537" s="214">
        <v>26.3</v>
      </c>
      <c r="T6537" s="214">
        <v>5.3</v>
      </c>
      <c r="U6537" s="214" t="s">
        <v>140</v>
      </c>
      <c r="V6537" s="214" t="s">
        <v>140</v>
      </c>
      <c r="W6537" s="214" t="s">
        <v>140</v>
      </c>
      <c r="X6537" s="214" t="s">
        <v>140</v>
      </c>
    </row>
    <row r="6538" spans="1:24" x14ac:dyDescent="0.25">
      <c r="A6538" t="str">
        <f t="shared" si="103"/>
        <v>YAG3Non-EULevel 8MalePhilosophy and religious studiesAll</v>
      </c>
      <c r="B6538" s="214" t="s">
        <v>251</v>
      </c>
      <c r="C6538" s="214" t="s">
        <v>37</v>
      </c>
      <c r="D6538" s="214">
        <v>3</v>
      </c>
      <c r="E6538" s="214" t="s">
        <v>141</v>
      </c>
      <c r="F6538" s="214" t="s">
        <v>248</v>
      </c>
      <c r="G6538" s="214" t="s">
        <v>22</v>
      </c>
      <c r="H6538" s="214" t="s">
        <v>97</v>
      </c>
      <c r="I6538" s="214" t="s">
        <v>20</v>
      </c>
      <c r="J6538" s="214">
        <v>80</v>
      </c>
      <c r="K6538" s="214">
        <v>80</v>
      </c>
      <c r="L6538" s="214">
        <v>41.5</v>
      </c>
      <c r="M6538" s="214">
        <v>0</v>
      </c>
      <c r="N6538" s="214">
        <v>45</v>
      </c>
      <c r="O6538" s="214">
        <v>36</v>
      </c>
      <c r="P6538" s="214">
        <v>6.4</v>
      </c>
      <c r="Q6538" s="214">
        <v>14.8</v>
      </c>
      <c r="R6538" s="214">
        <v>16.100000000000001</v>
      </c>
      <c r="S6538" s="214">
        <v>16.100000000000001</v>
      </c>
      <c r="T6538" s="214">
        <v>1.3</v>
      </c>
      <c r="U6538" s="214" t="s">
        <v>140</v>
      </c>
      <c r="V6538" s="214" t="s">
        <v>140</v>
      </c>
      <c r="W6538" s="214" t="s">
        <v>140</v>
      </c>
      <c r="X6538" s="214" t="s">
        <v>140</v>
      </c>
    </row>
    <row r="6539" spans="1:24" x14ac:dyDescent="0.25">
      <c r="A6539" t="str">
        <f t="shared" si="103"/>
        <v>YAG3Non-EULevel 8FemalePhysics and astronomyAll</v>
      </c>
      <c r="B6539" s="214" t="s">
        <v>251</v>
      </c>
      <c r="C6539" s="214" t="s">
        <v>37</v>
      </c>
      <c r="D6539" s="214">
        <v>3</v>
      </c>
      <c r="E6539" s="214" t="s">
        <v>141</v>
      </c>
      <c r="F6539" s="214" t="s">
        <v>248</v>
      </c>
      <c r="G6539" s="214" t="s">
        <v>21</v>
      </c>
      <c r="H6539" s="214" t="s">
        <v>61</v>
      </c>
      <c r="I6539" s="214" t="s">
        <v>20</v>
      </c>
      <c r="J6539" s="214">
        <v>40</v>
      </c>
      <c r="K6539" s="214">
        <v>40</v>
      </c>
      <c r="L6539" s="214">
        <v>39.1</v>
      </c>
      <c r="M6539" s="214">
        <v>2.4</v>
      </c>
      <c r="N6539" s="214">
        <v>25</v>
      </c>
      <c r="O6539" s="214">
        <v>37.200000000000003</v>
      </c>
      <c r="P6539" s="214">
        <v>6.6</v>
      </c>
      <c r="Q6539" s="214">
        <v>17.2</v>
      </c>
      <c r="R6539" s="214">
        <v>17.2</v>
      </c>
      <c r="S6539" s="214">
        <v>17.2</v>
      </c>
      <c r="T6539" s="214">
        <v>0</v>
      </c>
      <c r="U6539" s="214" t="s">
        <v>140</v>
      </c>
      <c r="V6539" s="214" t="s">
        <v>140</v>
      </c>
      <c r="W6539" s="214" t="s">
        <v>140</v>
      </c>
      <c r="X6539" s="214" t="s">
        <v>140</v>
      </c>
    </row>
    <row r="6540" spans="1:24" x14ac:dyDescent="0.25">
      <c r="A6540" t="str">
        <f t="shared" si="103"/>
        <v>YAG3Non-EULevel 8MalePhysics and astronomyAll</v>
      </c>
      <c r="B6540" s="214" t="s">
        <v>251</v>
      </c>
      <c r="C6540" s="214" t="s">
        <v>37</v>
      </c>
      <c r="D6540" s="214">
        <v>3</v>
      </c>
      <c r="E6540" s="214" t="s">
        <v>141</v>
      </c>
      <c r="F6540" s="214" t="s">
        <v>248</v>
      </c>
      <c r="G6540" s="214" t="s">
        <v>22</v>
      </c>
      <c r="H6540" s="214" t="s">
        <v>61</v>
      </c>
      <c r="I6540" s="214" t="s">
        <v>20</v>
      </c>
      <c r="J6540" s="214">
        <v>110</v>
      </c>
      <c r="K6540" s="214">
        <v>100</v>
      </c>
      <c r="L6540" s="214">
        <v>41</v>
      </c>
      <c r="M6540" s="214">
        <v>7.3</v>
      </c>
      <c r="N6540" s="214">
        <v>60</v>
      </c>
      <c r="O6540" s="214">
        <v>29.8</v>
      </c>
      <c r="P6540" s="214">
        <v>4.0999999999999996</v>
      </c>
      <c r="Q6540" s="214">
        <v>25.1</v>
      </c>
      <c r="R6540" s="214">
        <v>25.1</v>
      </c>
      <c r="S6540" s="214">
        <v>25.1</v>
      </c>
      <c r="T6540" s="214">
        <v>0</v>
      </c>
      <c r="U6540" s="214">
        <v>25</v>
      </c>
      <c r="V6540" s="214">
        <v>32100</v>
      </c>
      <c r="W6540" s="214">
        <v>40900</v>
      </c>
      <c r="X6540" s="214">
        <v>56900</v>
      </c>
    </row>
    <row r="6541" spans="1:24" x14ac:dyDescent="0.25">
      <c r="A6541" t="str">
        <f t="shared" si="103"/>
        <v>YAG3Non-EULevel 8FemalePoliticsAll</v>
      </c>
      <c r="B6541" s="214" t="s">
        <v>251</v>
      </c>
      <c r="C6541" s="214" t="s">
        <v>37</v>
      </c>
      <c r="D6541" s="214">
        <v>3</v>
      </c>
      <c r="E6541" s="214" t="s">
        <v>141</v>
      </c>
      <c r="F6541" s="214" t="s">
        <v>248</v>
      </c>
      <c r="G6541" s="214" t="s">
        <v>21</v>
      </c>
      <c r="H6541" s="214" t="s">
        <v>81</v>
      </c>
      <c r="I6541" s="214" t="s">
        <v>20</v>
      </c>
      <c r="J6541" s="214">
        <v>65</v>
      </c>
      <c r="K6541" s="214">
        <v>65</v>
      </c>
      <c r="L6541" s="214">
        <v>26.2</v>
      </c>
      <c r="M6541" s="214">
        <v>0</v>
      </c>
      <c r="N6541" s="214">
        <v>45</v>
      </c>
      <c r="O6541" s="214">
        <v>36.1</v>
      </c>
      <c r="P6541" s="214">
        <v>1.8</v>
      </c>
      <c r="Q6541" s="214">
        <v>27.5</v>
      </c>
      <c r="R6541" s="214">
        <v>35.9</v>
      </c>
      <c r="S6541" s="214">
        <v>35.9</v>
      </c>
      <c r="T6541" s="214">
        <v>8.4</v>
      </c>
      <c r="U6541" s="214">
        <v>15</v>
      </c>
      <c r="V6541" s="214">
        <v>31400</v>
      </c>
      <c r="W6541" s="214">
        <v>36100</v>
      </c>
      <c r="X6541" s="214">
        <v>45600</v>
      </c>
    </row>
    <row r="6542" spans="1:24" x14ac:dyDescent="0.25">
      <c r="A6542" t="str">
        <f t="shared" si="103"/>
        <v>YAG3Non-EULevel 8MalePoliticsAll</v>
      </c>
      <c r="B6542" s="214" t="s">
        <v>251</v>
      </c>
      <c r="C6542" s="214" t="s">
        <v>37</v>
      </c>
      <c r="D6542" s="214">
        <v>3</v>
      </c>
      <c r="E6542" s="214" t="s">
        <v>141</v>
      </c>
      <c r="F6542" s="214" t="s">
        <v>248</v>
      </c>
      <c r="G6542" s="214" t="s">
        <v>22</v>
      </c>
      <c r="H6542" s="214" t="s">
        <v>81</v>
      </c>
      <c r="I6542" s="214" t="s">
        <v>20</v>
      </c>
      <c r="J6542" s="214">
        <v>95</v>
      </c>
      <c r="K6542" s="214">
        <v>90</v>
      </c>
      <c r="L6542" s="214">
        <v>38.700000000000003</v>
      </c>
      <c r="M6542" s="214">
        <v>3.2</v>
      </c>
      <c r="N6542" s="214">
        <v>55</v>
      </c>
      <c r="O6542" s="214">
        <v>39.4</v>
      </c>
      <c r="P6542" s="214">
        <v>3.3</v>
      </c>
      <c r="Q6542" s="214">
        <v>17.5</v>
      </c>
      <c r="R6542" s="214">
        <v>17.5</v>
      </c>
      <c r="S6542" s="214">
        <v>18.600000000000001</v>
      </c>
      <c r="T6542" s="214">
        <v>1.1000000000000001</v>
      </c>
      <c r="U6542" s="214">
        <v>10</v>
      </c>
      <c r="V6542" s="214">
        <v>12400</v>
      </c>
      <c r="W6542" s="214">
        <v>35400</v>
      </c>
      <c r="X6542" s="214">
        <v>42700</v>
      </c>
    </row>
    <row r="6543" spans="1:24" x14ac:dyDescent="0.25">
      <c r="A6543" t="str">
        <f t="shared" si="103"/>
        <v>YAG3Non-EULevel 8FemalePsychologyAll</v>
      </c>
      <c r="B6543" s="214" t="s">
        <v>251</v>
      </c>
      <c r="C6543" s="214" t="s">
        <v>37</v>
      </c>
      <c r="D6543" s="214">
        <v>3</v>
      </c>
      <c r="E6543" s="214" t="s">
        <v>141</v>
      </c>
      <c r="F6543" s="214" t="s">
        <v>248</v>
      </c>
      <c r="G6543" s="214" t="s">
        <v>21</v>
      </c>
      <c r="H6543" s="214" t="s">
        <v>55</v>
      </c>
      <c r="I6543" s="214" t="s">
        <v>20</v>
      </c>
      <c r="J6543" s="214">
        <v>70</v>
      </c>
      <c r="K6543" s="214">
        <v>60</v>
      </c>
      <c r="L6543" s="214">
        <v>34.299999999999997</v>
      </c>
      <c r="M6543" s="214">
        <v>11.5</v>
      </c>
      <c r="N6543" s="214">
        <v>40</v>
      </c>
      <c r="O6543" s="214">
        <v>23.5</v>
      </c>
      <c r="P6543" s="214">
        <v>2.2000000000000002</v>
      </c>
      <c r="Q6543" s="214">
        <v>39.200000000000003</v>
      </c>
      <c r="R6543" s="214">
        <v>39.200000000000003</v>
      </c>
      <c r="S6543" s="214">
        <v>40.1</v>
      </c>
      <c r="T6543" s="214">
        <v>0.8</v>
      </c>
      <c r="U6543" s="214">
        <v>25</v>
      </c>
      <c r="V6543" s="214">
        <v>24100</v>
      </c>
      <c r="W6543" s="214">
        <v>34500</v>
      </c>
      <c r="X6543" s="214">
        <v>41600</v>
      </c>
    </row>
    <row r="6544" spans="1:24" x14ac:dyDescent="0.25">
      <c r="A6544" t="str">
        <f t="shared" si="103"/>
        <v>YAG3Non-EULevel 8MalePsychologyAll</v>
      </c>
      <c r="B6544" s="214" t="s">
        <v>251</v>
      </c>
      <c r="C6544" s="214" t="s">
        <v>37</v>
      </c>
      <c r="D6544" s="214">
        <v>3</v>
      </c>
      <c r="E6544" s="214" t="s">
        <v>141</v>
      </c>
      <c r="F6544" s="214" t="s">
        <v>248</v>
      </c>
      <c r="G6544" s="214" t="s">
        <v>22</v>
      </c>
      <c r="H6544" s="214" t="s">
        <v>55</v>
      </c>
      <c r="I6544" s="214" t="s">
        <v>20</v>
      </c>
      <c r="J6544" s="214">
        <v>30</v>
      </c>
      <c r="K6544" s="214">
        <v>25</v>
      </c>
      <c r="L6544" s="214">
        <v>36.799999999999997</v>
      </c>
      <c r="M6544" s="214">
        <v>1.2</v>
      </c>
      <c r="N6544" s="214">
        <v>15</v>
      </c>
      <c r="O6544" s="214">
        <v>27.6</v>
      </c>
      <c r="P6544" s="214">
        <v>7.4</v>
      </c>
      <c r="Q6544" s="214">
        <v>28.2</v>
      </c>
      <c r="R6544" s="214">
        <v>28.2</v>
      </c>
      <c r="S6544" s="214">
        <v>28.2</v>
      </c>
      <c r="T6544" s="214">
        <v>0</v>
      </c>
      <c r="U6544" s="214" t="s">
        <v>140</v>
      </c>
      <c r="V6544" s="214" t="s">
        <v>140</v>
      </c>
      <c r="W6544" s="214" t="s">
        <v>140</v>
      </c>
      <c r="X6544" s="214" t="s">
        <v>140</v>
      </c>
    </row>
    <row r="6545" spans="1:24" x14ac:dyDescent="0.25">
      <c r="A6545" t="str">
        <f t="shared" si="103"/>
        <v>YAG3Non-EULevel 8FemaleSociology, social policy and anthropologyAll</v>
      </c>
      <c r="B6545" s="214" t="s">
        <v>251</v>
      </c>
      <c r="C6545" s="214" t="s">
        <v>37</v>
      </c>
      <c r="D6545" s="214">
        <v>3</v>
      </c>
      <c r="E6545" s="214" t="s">
        <v>141</v>
      </c>
      <c r="F6545" s="214" t="s">
        <v>248</v>
      </c>
      <c r="G6545" s="214" t="s">
        <v>21</v>
      </c>
      <c r="H6545" s="214" t="s">
        <v>77</v>
      </c>
      <c r="I6545" s="214" t="s">
        <v>20</v>
      </c>
      <c r="J6545" s="214">
        <v>135</v>
      </c>
      <c r="K6545" s="214">
        <v>125</v>
      </c>
      <c r="L6545" s="214">
        <v>37.9</v>
      </c>
      <c r="M6545" s="214">
        <v>7.7</v>
      </c>
      <c r="N6545" s="214">
        <v>80</v>
      </c>
      <c r="O6545" s="214">
        <v>34.5</v>
      </c>
      <c r="P6545" s="214">
        <v>3.7</v>
      </c>
      <c r="Q6545" s="214">
        <v>22.9</v>
      </c>
      <c r="R6545" s="214">
        <v>23.9</v>
      </c>
      <c r="S6545" s="214">
        <v>23.9</v>
      </c>
      <c r="T6545" s="214">
        <v>1.1000000000000001</v>
      </c>
      <c r="U6545" s="214">
        <v>25</v>
      </c>
      <c r="V6545" s="214">
        <v>28500</v>
      </c>
      <c r="W6545" s="214">
        <v>37600</v>
      </c>
      <c r="X6545" s="214">
        <v>39400</v>
      </c>
    </row>
    <row r="6546" spans="1:24" x14ac:dyDescent="0.25">
      <c r="A6546" t="str">
        <f t="shared" si="103"/>
        <v>YAG3Non-EULevel 8MaleSociology, social policy and anthropologyAll</v>
      </c>
      <c r="B6546" s="214" t="s">
        <v>251</v>
      </c>
      <c r="C6546" s="214" t="s">
        <v>37</v>
      </c>
      <c r="D6546" s="214">
        <v>3</v>
      </c>
      <c r="E6546" s="214" t="s">
        <v>141</v>
      </c>
      <c r="F6546" s="214" t="s">
        <v>248</v>
      </c>
      <c r="G6546" s="214" t="s">
        <v>22</v>
      </c>
      <c r="H6546" s="214" t="s">
        <v>77</v>
      </c>
      <c r="I6546" s="214" t="s">
        <v>20</v>
      </c>
      <c r="J6546" s="214">
        <v>95</v>
      </c>
      <c r="K6546" s="214">
        <v>95</v>
      </c>
      <c r="L6546" s="214">
        <v>45.1</v>
      </c>
      <c r="M6546" s="214">
        <v>2.1</v>
      </c>
      <c r="N6546" s="214">
        <v>50</v>
      </c>
      <c r="O6546" s="214">
        <v>35</v>
      </c>
      <c r="P6546" s="214">
        <v>1.1000000000000001</v>
      </c>
      <c r="Q6546" s="214">
        <v>17.8</v>
      </c>
      <c r="R6546" s="214">
        <v>18.8</v>
      </c>
      <c r="S6546" s="214">
        <v>18.8</v>
      </c>
      <c r="T6546" s="214">
        <v>1.1000000000000001</v>
      </c>
      <c r="U6546" s="214">
        <v>15</v>
      </c>
      <c r="V6546" s="214">
        <v>20800</v>
      </c>
      <c r="W6546" s="214">
        <v>32800</v>
      </c>
      <c r="X6546" s="214">
        <v>41600</v>
      </c>
    </row>
    <row r="6547" spans="1:24" x14ac:dyDescent="0.25">
      <c r="A6547" t="str">
        <f t="shared" si="103"/>
        <v>YAG3Non-EULevel 8FemaleSport and exercise sciencesAll</v>
      </c>
      <c r="B6547" s="214" t="s">
        <v>251</v>
      </c>
      <c r="C6547" s="214" t="s">
        <v>37</v>
      </c>
      <c r="D6547" s="214">
        <v>3</v>
      </c>
      <c r="E6547" s="214" t="s">
        <v>141</v>
      </c>
      <c r="F6547" s="214" t="s">
        <v>248</v>
      </c>
      <c r="G6547" s="214" t="s">
        <v>21</v>
      </c>
      <c r="H6547" s="214" t="s">
        <v>53</v>
      </c>
      <c r="I6547" s="214" t="s">
        <v>20</v>
      </c>
      <c r="J6547" s="214">
        <v>5</v>
      </c>
      <c r="K6547" s="214">
        <v>5</v>
      </c>
      <c r="L6547" s="214">
        <v>28.6</v>
      </c>
      <c r="M6547" s="214">
        <v>0</v>
      </c>
      <c r="N6547" s="214">
        <v>5</v>
      </c>
      <c r="O6547" s="214">
        <v>28.6</v>
      </c>
      <c r="P6547" s="214">
        <v>0</v>
      </c>
      <c r="Q6547" s="214">
        <v>28.6</v>
      </c>
      <c r="R6547" s="214">
        <v>42.9</v>
      </c>
      <c r="S6547" s="214">
        <v>42.9</v>
      </c>
      <c r="T6547" s="214">
        <v>14.3</v>
      </c>
      <c r="U6547" s="214" t="s">
        <v>140</v>
      </c>
      <c r="V6547" s="214" t="s">
        <v>140</v>
      </c>
      <c r="W6547" s="214" t="s">
        <v>140</v>
      </c>
      <c r="X6547" s="214" t="s">
        <v>140</v>
      </c>
    </row>
    <row r="6548" spans="1:24" x14ac:dyDescent="0.25">
      <c r="A6548" t="str">
        <f t="shared" si="103"/>
        <v>YAG3Non-EULevel 8MaleSport and exercise sciencesAll</v>
      </c>
      <c r="B6548" s="214" t="s">
        <v>251</v>
      </c>
      <c r="C6548" s="214" t="s">
        <v>37</v>
      </c>
      <c r="D6548" s="214">
        <v>3</v>
      </c>
      <c r="E6548" s="214" t="s">
        <v>141</v>
      </c>
      <c r="F6548" s="214" t="s">
        <v>248</v>
      </c>
      <c r="G6548" s="214" t="s">
        <v>22</v>
      </c>
      <c r="H6548" s="214" t="s">
        <v>53</v>
      </c>
      <c r="I6548" s="214" t="s">
        <v>20</v>
      </c>
      <c r="J6548" s="214">
        <v>20</v>
      </c>
      <c r="K6548" s="214">
        <v>20</v>
      </c>
      <c r="L6548" s="214">
        <v>53.7</v>
      </c>
      <c r="M6548" s="214">
        <v>8.9</v>
      </c>
      <c r="N6548" s="214">
        <v>10</v>
      </c>
      <c r="O6548" s="214">
        <v>29.3</v>
      </c>
      <c r="P6548" s="214">
        <v>0</v>
      </c>
      <c r="Q6548" s="214">
        <v>7.3</v>
      </c>
      <c r="R6548" s="214">
        <v>17.100000000000001</v>
      </c>
      <c r="S6548" s="214">
        <v>17.100000000000001</v>
      </c>
      <c r="T6548" s="214">
        <v>9.8000000000000007</v>
      </c>
      <c r="U6548" s="214" t="s">
        <v>140</v>
      </c>
      <c r="V6548" s="214" t="s">
        <v>140</v>
      </c>
      <c r="W6548" s="214" t="s">
        <v>140</v>
      </c>
      <c r="X6548" s="214" t="s">
        <v>140</v>
      </c>
    </row>
    <row r="6549" spans="1:24" x14ac:dyDescent="0.25">
      <c r="A6549" t="str">
        <f t="shared" si="103"/>
        <v>YAG3Non-EULevel 8FemaleVeterinary sciencesAll</v>
      </c>
      <c r="B6549" s="214" t="s">
        <v>251</v>
      </c>
      <c r="C6549" s="214" t="s">
        <v>37</v>
      </c>
      <c r="D6549" s="214">
        <v>3</v>
      </c>
      <c r="E6549" s="214" t="s">
        <v>141</v>
      </c>
      <c r="F6549" s="214" t="s">
        <v>248</v>
      </c>
      <c r="G6549" s="214" t="s">
        <v>21</v>
      </c>
      <c r="H6549" s="214" t="s">
        <v>57</v>
      </c>
      <c r="I6549" s="214" t="s">
        <v>20</v>
      </c>
      <c r="J6549" s="214">
        <v>5</v>
      </c>
      <c r="K6549" s="214">
        <v>5</v>
      </c>
      <c r="L6549" s="214">
        <v>40</v>
      </c>
      <c r="M6549" s="214">
        <v>0</v>
      </c>
      <c r="N6549" s="214">
        <v>5</v>
      </c>
      <c r="O6549" s="214">
        <v>20</v>
      </c>
      <c r="P6549" s="214">
        <v>0</v>
      </c>
      <c r="Q6549" s="214">
        <v>40</v>
      </c>
      <c r="R6549" s="214">
        <v>40</v>
      </c>
      <c r="S6549" s="214">
        <v>40</v>
      </c>
      <c r="T6549" s="214">
        <v>0</v>
      </c>
      <c r="U6549" s="214" t="s">
        <v>140</v>
      </c>
      <c r="V6549" s="214" t="s">
        <v>140</v>
      </c>
      <c r="W6549" s="214" t="s">
        <v>140</v>
      </c>
      <c r="X6549" s="214" t="s">
        <v>140</v>
      </c>
    </row>
    <row r="6550" spans="1:24" x14ac:dyDescent="0.25">
      <c r="A6550" t="str">
        <f t="shared" si="103"/>
        <v>YAG3Non-EULevel 8MaleVeterinary sciencesAll</v>
      </c>
      <c r="B6550" s="214" t="s">
        <v>251</v>
      </c>
      <c r="C6550" s="214" t="s">
        <v>37</v>
      </c>
      <c r="D6550" s="214">
        <v>3</v>
      </c>
      <c r="E6550" s="214" t="s">
        <v>141</v>
      </c>
      <c r="F6550" s="214" t="s">
        <v>248</v>
      </c>
      <c r="G6550" s="214" t="s">
        <v>22</v>
      </c>
      <c r="H6550" s="214" t="s">
        <v>57</v>
      </c>
      <c r="I6550" s="214" t="s">
        <v>20</v>
      </c>
      <c r="J6550" s="214">
        <v>10</v>
      </c>
      <c r="K6550" s="214">
        <v>10</v>
      </c>
      <c r="L6550" s="214">
        <v>22.2</v>
      </c>
      <c r="M6550" s="214">
        <v>0</v>
      </c>
      <c r="N6550" s="214">
        <v>5</v>
      </c>
      <c r="O6550" s="214">
        <v>55.6</v>
      </c>
      <c r="P6550" s="214">
        <v>0</v>
      </c>
      <c r="Q6550" s="214">
        <v>22.2</v>
      </c>
      <c r="R6550" s="214">
        <v>22.2</v>
      </c>
      <c r="S6550" s="214">
        <v>22.2</v>
      </c>
      <c r="T6550" s="214">
        <v>0</v>
      </c>
      <c r="U6550" s="214" t="s">
        <v>140</v>
      </c>
      <c r="V6550" s="214" t="s">
        <v>140</v>
      </c>
      <c r="W6550" s="214" t="s">
        <v>140</v>
      </c>
      <c r="X6550" s="214" t="s">
        <v>140</v>
      </c>
    </row>
    <row r="6551" spans="1:24" x14ac:dyDescent="0.25">
      <c r="A6551" t="str">
        <f t="shared" si="103"/>
        <v>YAG1EULevel 7FemaleAgriculture, food and related studiesAll</v>
      </c>
      <c r="B6551" s="214" t="s">
        <v>251</v>
      </c>
      <c r="C6551" s="214" t="s">
        <v>26</v>
      </c>
      <c r="D6551" s="214">
        <v>1</v>
      </c>
      <c r="E6551" s="214" t="s">
        <v>122</v>
      </c>
      <c r="F6551" s="214" t="s">
        <v>253</v>
      </c>
      <c r="G6551" s="214" t="s">
        <v>21</v>
      </c>
      <c r="H6551" s="214" t="s">
        <v>59</v>
      </c>
      <c r="I6551" s="214" t="s">
        <v>20</v>
      </c>
      <c r="J6551" s="214">
        <v>50</v>
      </c>
      <c r="K6551" s="214">
        <v>50</v>
      </c>
      <c r="L6551" s="214">
        <v>38.700000000000003</v>
      </c>
      <c r="M6551" s="214">
        <v>1.9</v>
      </c>
      <c r="N6551" s="214">
        <v>30</v>
      </c>
      <c r="O6551" s="214">
        <v>25.8</v>
      </c>
      <c r="P6551" s="214">
        <v>8.9</v>
      </c>
      <c r="Q6551" s="214">
        <v>16.600000000000001</v>
      </c>
      <c r="R6551" s="214">
        <v>22.5</v>
      </c>
      <c r="S6551" s="214">
        <v>26.5</v>
      </c>
      <c r="T6551" s="214">
        <v>9.9</v>
      </c>
      <c r="U6551" s="214" t="s">
        <v>140</v>
      </c>
      <c r="V6551" s="214" t="s">
        <v>140</v>
      </c>
      <c r="W6551" s="214" t="s">
        <v>140</v>
      </c>
      <c r="X6551" s="214" t="s">
        <v>140</v>
      </c>
    </row>
    <row r="6552" spans="1:24" x14ac:dyDescent="0.25">
      <c r="A6552" t="str">
        <f t="shared" si="103"/>
        <v>YAG1EULevel 7MaleAgriculture, food and related studiesAll</v>
      </c>
      <c r="B6552" s="214" t="s">
        <v>251</v>
      </c>
      <c r="C6552" s="214" t="s">
        <v>26</v>
      </c>
      <c r="D6552" s="214">
        <v>1</v>
      </c>
      <c r="E6552" s="214" t="s">
        <v>122</v>
      </c>
      <c r="F6552" s="214" t="s">
        <v>253</v>
      </c>
      <c r="G6552" s="214" t="s">
        <v>22</v>
      </c>
      <c r="H6552" s="214" t="s">
        <v>59</v>
      </c>
      <c r="I6552" s="214" t="s">
        <v>20</v>
      </c>
      <c r="J6552" s="214">
        <v>25</v>
      </c>
      <c r="K6552" s="214">
        <v>20</v>
      </c>
      <c r="L6552" s="214">
        <v>52.2</v>
      </c>
      <c r="M6552" s="214">
        <v>8.1999999999999993</v>
      </c>
      <c r="N6552" s="214">
        <v>10</v>
      </c>
      <c r="O6552" s="214">
        <v>9</v>
      </c>
      <c r="P6552" s="214">
        <v>4.5</v>
      </c>
      <c r="Q6552" s="214">
        <v>25.4</v>
      </c>
      <c r="R6552" s="214">
        <v>29.9</v>
      </c>
      <c r="S6552" s="214">
        <v>34.299999999999997</v>
      </c>
      <c r="T6552" s="214">
        <v>9</v>
      </c>
      <c r="U6552" s="214" t="s">
        <v>140</v>
      </c>
      <c r="V6552" s="214" t="s">
        <v>140</v>
      </c>
      <c r="W6552" s="214" t="s">
        <v>140</v>
      </c>
      <c r="X6552" s="214" t="s">
        <v>140</v>
      </c>
    </row>
    <row r="6553" spans="1:24" x14ac:dyDescent="0.25">
      <c r="A6553" t="str">
        <f t="shared" si="103"/>
        <v>YAG1EULevel 7FemaleAllied healthAll</v>
      </c>
      <c r="B6553" s="214" t="s">
        <v>251</v>
      </c>
      <c r="C6553" s="214" t="s">
        <v>26</v>
      </c>
      <c r="D6553" s="214">
        <v>1</v>
      </c>
      <c r="E6553" s="214" t="s">
        <v>122</v>
      </c>
      <c r="F6553" s="214" t="s">
        <v>253</v>
      </c>
      <c r="G6553" s="214" t="s">
        <v>21</v>
      </c>
      <c r="H6553" s="214" t="s">
        <v>142</v>
      </c>
      <c r="I6553" s="214" t="s">
        <v>20</v>
      </c>
      <c r="J6553" s="214">
        <v>270</v>
      </c>
      <c r="K6553" s="214">
        <v>255</v>
      </c>
      <c r="L6553" s="214">
        <v>31.7</v>
      </c>
      <c r="M6553" s="214">
        <v>4.8</v>
      </c>
      <c r="N6553" s="214">
        <v>175</v>
      </c>
      <c r="O6553" s="214">
        <v>13.5</v>
      </c>
      <c r="P6553" s="214">
        <v>5.5</v>
      </c>
      <c r="Q6553" s="214">
        <v>36.4</v>
      </c>
      <c r="R6553" s="214">
        <v>42.5</v>
      </c>
      <c r="S6553" s="214">
        <v>49.3</v>
      </c>
      <c r="T6553" s="214">
        <v>12.9</v>
      </c>
      <c r="U6553" s="214">
        <v>85</v>
      </c>
      <c r="V6553" s="214">
        <v>18200</v>
      </c>
      <c r="W6553" s="214">
        <v>24100</v>
      </c>
      <c r="X6553" s="214">
        <v>31000</v>
      </c>
    </row>
    <row r="6554" spans="1:24" x14ac:dyDescent="0.25">
      <c r="A6554" t="str">
        <f t="shared" si="103"/>
        <v>YAG1EULevel 7MaleAllied healthAll</v>
      </c>
      <c r="B6554" s="214" t="s">
        <v>251</v>
      </c>
      <c r="C6554" s="214" t="s">
        <v>26</v>
      </c>
      <c r="D6554" s="214">
        <v>1</v>
      </c>
      <c r="E6554" s="214" t="s">
        <v>122</v>
      </c>
      <c r="F6554" s="214" t="s">
        <v>253</v>
      </c>
      <c r="G6554" s="214" t="s">
        <v>22</v>
      </c>
      <c r="H6554" s="214" t="s">
        <v>142</v>
      </c>
      <c r="I6554" s="214" t="s">
        <v>20</v>
      </c>
      <c r="J6554" s="214">
        <v>105</v>
      </c>
      <c r="K6554" s="214">
        <v>100</v>
      </c>
      <c r="L6554" s="214">
        <v>40.4</v>
      </c>
      <c r="M6554" s="214">
        <v>1.9</v>
      </c>
      <c r="N6554" s="214">
        <v>60</v>
      </c>
      <c r="O6554" s="214">
        <v>16.8</v>
      </c>
      <c r="P6554" s="214">
        <v>9.9</v>
      </c>
      <c r="Q6554" s="214">
        <v>23.6</v>
      </c>
      <c r="R6554" s="214">
        <v>29</v>
      </c>
      <c r="S6554" s="214">
        <v>32.9</v>
      </c>
      <c r="T6554" s="214">
        <v>9.4</v>
      </c>
      <c r="U6554" s="214">
        <v>20</v>
      </c>
      <c r="V6554" s="214">
        <v>16100</v>
      </c>
      <c r="W6554" s="214">
        <v>27600</v>
      </c>
      <c r="X6554" s="214">
        <v>33600</v>
      </c>
    </row>
    <row r="6555" spans="1:24" x14ac:dyDescent="0.25">
      <c r="A6555" t="str">
        <f t="shared" si="103"/>
        <v>YAG1EULevel 7FemaleArchitecture, building and planningAll</v>
      </c>
      <c r="B6555" s="214" t="s">
        <v>251</v>
      </c>
      <c r="C6555" s="214" t="s">
        <v>26</v>
      </c>
      <c r="D6555" s="214">
        <v>1</v>
      </c>
      <c r="E6555" s="214" t="s">
        <v>122</v>
      </c>
      <c r="F6555" s="214" t="s">
        <v>253</v>
      </c>
      <c r="G6555" s="214" t="s">
        <v>21</v>
      </c>
      <c r="H6555" s="214" t="s">
        <v>74</v>
      </c>
      <c r="I6555" s="214" t="s">
        <v>20</v>
      </c>
      <c r="J6555" s="214">
        <v>235</v>
      </c>
      <c r="K6555" s="214">
        <v>230</v>
      </c>
      <c r="L6555" s="214">
        <v>29.5</v>
      </c>
      <c r="M6555" s="214">
        <v>3</v>
      </c>
      <c r="N6555" s="214">
        <v>160</v>
      </c>
      <c r="O6555" s="214">
        <v>13</v>
      </c>
      <c r="P6555" s="214">
        <v>4.2</v>
      </c>
      <c r="Q6555" s="214">
        <v>43.1</v>
      </c>
      <c r="R6555" s="214">
        <v>50.8</v>
      </c>
      <c r="S6555" s="214">
        <v>53.4</v>
      </c>
      <c r="T6555" s="214">
        <v>10.3</v>
      </c>
      <c r="U6555" s="214">
        <v>95</v>
      </c>
      <c r="V6555" s="214">
        <v>24100</v>
      </c>
      <c r="W6555" s="214">
        <v>27700</v>
      </c>
      <c r="X6555" s="214">
        <v>32500</v>
      </c>
    </row>
    <row r="6556" spans="1:24" x14ac:dyDescent="0.25">
      <c r="A6556" t="str">
        <f t="shared" si="103"/>
        <v>YAG1EULevel 7MaleArchitecture, building and planningAll</v>
      </c>
      <c r="B6556" s="214" t="s">
        <v>251</v>
      </c>
      <c r="C6556" s="214" t="s">
        <v>26</v>
      </c>
      <c r="D6556" s="214">
        <v>1</v>
      </c>
      <c r="E6556" s="214" t="s">
        <v>122</v>
      </c>
      <c r="F6556" s="214" t="s">
        <v>253</v>
      </c>
      <c r="G6556" s="214" t="s">
        <v>22</v>
      </c>
      <c r="H6556" s="214" t="s">
        <v>74</v>
      </c>
      <c r="I6556" s="214" t="s">
        <v>20</v>
      </c>
      <c r="J6556" s="214">
        <v>220</v>
      </c>
      <c r="K6556" s="214">
        <v>210</v>
      </c>
      <c r="L6556" s="214">
        <v>42.2</v>
      </c>
      <c r="M6556" s="214">
        <v>4.3</v>
      </c>
      <c r="N6556" s="214">
        <v>120</v>
      </c>
      <c r="O6556" s="214">
        <v>12.6</v>
      </c>
      <c r="P6556" s="214">
        <v>2.7</v>
      </c>
      <c r="Q6556" s="214">
        <v>30.4</v>
      </c>
      <c r="R6556" s="214">
        <v>37</v>
      </c>
      <c r="S6556" s="214">
        <v>42.5</v>
      </c>
      <c r="T6556" s="214">
        <v>12.2</v>
      </c>
      <c r="U6556" s="214">
        <v>60</v>
      </c>
      <c r="V6556" s="214">
        <v>25900</v>
      </c>
      <c r="W6556" s="214">
        <v>30300</v>
      </c>
      <c r="X6556" s="214">
        <v>33900</v>
      </c>
    </row>
    <row r="6557" spans="1:24" x14ac:dyDescent="0.25">
      <c r="A6557" t="str">
        <f t="shared" si="103"/>
        <v>YAG1EULevel 7FemaleBiosciencesAll</v>
      </c>
      <c r="B6557" s="214" t="s">
        <v>251</v>
      </c>
      <c r="C6557" s="214" t="s">
        <v>26</v>
      </c>
      <c r="D6557" s="214">
        <v>1</v>
      </c>
      <c r="E6557" s="214" t="s">
        <v>122</v>
      </c>
      <c r="F6557" s="214" t="s">
        <v>253</v>
      </c>
      <c r="G6557" s="214" t="s">
        <v>21</v>
      </c>
      <c r="H6557" s="214" t="s">
        <v>51</v>
      </c>
      <c r="I6557" s="214" t="s">
        <v>20</v>
      </c>
      <c r="J6557" s="214">
        <v>175</v>
      </c>
      <c r="K6557" s="214">
        <v>175</v>
      </c>
      <c r="L6557" s="214">
        <v>30.2</v>
      </c>
      <c r="M6557" s="214">
        <v>1.3</v>
      </c>
      <c r="N6557" s="214">
        <v>120</v>
      </c>
      <c r="O6557" s="214">
        <v>14.7</v>
      </c>
      <c r="P6557" s="214">
        <v>3.6</v>
      </c>
      <c r="Q6557" s="214">
        <v>20.399999999999999</v>
      </c>
      <c r="R6557" s="214">
        <v>34.9</v>
      </c>
      <c r="S6557" s="214">
        <v>51.5</v>
      </c>
      <c r="T6557" s="214">
        <v>31.1</v>
      </c>
      <c r="U6557" s="214">
        <v>30</v>
      </c>
      <c r="V6557" s="214">
        <v>19700</v>
      </c>
      <c r="W6557" s="214">
        <v>24100</v>
      </c>
      <c r="X6557" s="214">
        <v>28100</v>
      </c>
    </row>
    <row r="6558" spans="1:24" x14ac:dyDescent="0.25">
      <c r="A6558" t="str">
        <f t="shared" si="103"/>
        <v>YAG1EULevel 7MaleBiosciencesAll</v>
      </c>
      <c r="B6558" s="214" t="s">
        <v>251</v>
      </c>
      <c r="C6558" s="214" t="s">
        <v>26</v>
      </c>
      <c r="D6558" s="214">
        <v>1</v>
      </c>
      <c r="E6558" s="214" t="s">
        <v>122</v>
      </c>
      <c r="F6558" s="214" t="s">
        <v>253</v>
      </c>
      <c r="G6558" s="214" t="s">
        <v>22</v>
      </c>
      <c r="H6558" s="214" t="s">
        <v>51</v>
      </c>
      <c r="I6558" s="214" t="s">
        <v>20</v>
      </c>
      <c r="J6558" s="214">
        <v>105</v>
      </c>
      <c r="K6558" s="214">
        <v>105</v>
      </c>
      <c r="L6558" s="214">
        <v>33.299999999999997</v>
      </c>
      <c r="M6558" s="214">
        <v>1.9</v>
      </c>
      <c r="N6558" s="214">
        <v>70</v>
      </c>
      <c r="O6558" s="214">
        <v>20.6</v>
      </c>
      <c r="P6558" s="214">
        <v>5.2</v>
      </c>
      <c r="Q6558" s="214">
        <v>13.2</v>
      </c>
      <c r="R6558" s="214">
        <v>29.1</v>
      </c>
      <c r="S6558" s="214">
        <v>40.799999999999997</v>
      </c>
      <c r="T6558" s="214">
        <v>27.7</v>
      </c>
      <c r="U6558" s="214">
        <v>10</v>
      </c>
      <c r="V6558" s="214">
        <v>21500</v>
      </c>
      <c r="W6558" s="214">
        <v>27000</v>
      </c>
      <c r="X6558" s="214">
        <v>32800</v>
      </c>
    </row>
    <row r="6559" spans="1:24" x14ac:dyDescent="0.25">
      <c r="A6559" t="str">
        <f t="shared" si="103"/>
        <v>YAG1EULevel 7FemaleBusiness and managementAll</v>
      </c>
      <c r="B6559" s="214" t="s">
        <v>251</v>
      </c>
      <c r="C6559" s="214" t="s">
        <v>26</v>
      </c>
      <c r="D6559" s="214">
        <v>1</v>
      </c>
      <c r="E6559" s="214" t="s">
        <v>122</v>
      </c>
      <c r="F6559" s="214" t="s">
        <v>253</v>
      </c>
      <c r="G6559" s="214" t="s">
        <v>21</v>
      </c>
      <c r="H6559" s="214" t="s">
        <v>87</v>
      </c>
      <c r="I6559" s="214" t="s">
        <v>20</v>
      </c>
      <c r="J6559" s="214">
        <v>1915</v>
      </c>
      <c r="K6559" s="214">
        <v>1850</v>
      </c>
      <c r="L6559" s="214">
        <v>43.8</v>
      </c>
      <c r="M6559" s="214">
        <v>3.4</v>
      </c>
      <c r="N6559" s="214">
        <v>1040</v>
      </c>
      <c r="O6559" s="214">
        <v>17.399999999999999</v>
      </c>
      <c r="P6559" s="214">
        <v>5</v>
      </c>
      <c r="Q6559" s="214">
        <v>31.4</v>
      </c>
      <c r="R6559" s="214">
        <v>32.9</v>
      </c>
      <c r="S6559" s="214">
        <v>33.9</v>
      </c>
      <c r="T6559" s="214">
        <v>2.4</v>
      </c>
      <c r="U6559" s="214">
        <v>560</v>
      </c>
      <c r="V6559" s="214">
        <v>24100</v>
      </c>
      <c r="W6559" s="214">
        <v>29600</v>
      </c>
      <c r="X6559" s="214">
        <v>38700</v>
      </c>
    </row>
    <row r="6560" spans="1:24" x14ac:dyDescent="0.25">
      <c r="A6560" t="str">
        <f t="shared" si="103"/>
        <v>YAG1EULevel 7MaleBusiness and managementAll</v>
      </c>
      <c r="B6560" s="214" t="s">
        <v>251</v>
      </c>
      <c r="C6560" s="214" t="s">
        <v>26</v>
      </c>
      <c r="D6560" s="214">
        <v>1</v>
      </c>
      <c r="E6560" s="214" t="s">
        <v>122</v>
      </c>
      <c r="F6560" s="214" t="s">
        <v>253</v>
      </c>
      <c r="G6560" s="214" t="s">
        <v>22</v>
      </c>
      <c r="H6560" s="214" t="s">
        <v>87</v>
      </c>
      <c r="I6560" s="214" t="s">
        <v>20</v>
      </c>
      <c r="J6560" s="214">
        <v>1925</v>
      </c>
      <c r="K6560" s="214">
        <v>1865</v>
      </c>
      <c r="L6560" s="214">
        <v>56.3</v>
      </c>
      <c r="M6560" s="214">
        <v>3.1</v>
      </c>
      <c r="N6560" s="214">
        <v>815</v>
      </c>
      <c r="O6560" s="214">
        <v>14.5</v>
      </c>
      <c r="P6560" s="214">
        <v>3.8</v>
      </c>
      <c r="Q6560" s="214">
        <v>22.5</v>
      </c>
      <c r="R6560" s="214">
        <v>23.7</v>
      </c>
      <c r="S6560" s="214">
        <v>25.4</v>
      </c>
      <c r="T6560" s="214">
        <v>2.9</v>
      </c>
      <c r="U6560" s="214">
        <v>410</v>
      </c>
      <c r="V6560" s="214">
        <v>25900</v>
      </c>
      <c r="W6560" s="214">
        <v>35400</v>
      </c>
      <c r="X6560" s="214">
        <v>54000</v>
      </c>
    </row>
    <row r="6561" spans="1:24" x14ac:dyDescent="0.25">
      <c r="A6561" t="str">
        <f t="shared" si="103"/>
        <v>YAG1EULevel 7FemaleChemistryAll</v>
      </c>
      <c r="B6561" s="214" t="s">
        <v>251</v>
      </c>
      <c r="C6561" s="214" t="s">
        <v>26</v>
      </c>
      <c r="D6561" s="214">
        <v>1</v>
      </c>
      <c r="E6561" s="214" t="s">
        <v>122</v>
      </c>
      <c r="F6561" s="214" t="s">
        <v>253</v>
      </c>
      <c r="G6561" s="214" t="s">
        <v>21</v>
      </c>
      <c r="H6561" s="214" t="s">
        <v>63</v>
      </c>
      <c r="I6561" s="214" t="s">
        <v>20</v>
      </c>
      <c r="J6561" s="214">
        <v>25</v>
      </c>
      <c r="K6561" s="214">
        <v>25</v>
      </c>
      <c r="L6561" s="214">
        <v>15.5</v>
      </c>
      <c r="M6561" s="214">
        <v>2.5</v>
      </c>
      <c r="N6561" s="214">
        <v>20</v>
      </c>
      <c r="O6561" s="214">
        <v>15.5</v>
      </c>
      <c r="P6561" s="214">
        <v>0</v>
      </c>
      <c r="Q6561" s="214">
        <v>25.2</v>
      </c>
      <c r="R6561" s="214">
        <v>48.4</v>
      </c>
      <c r="S6561" s="214">
        <v>69</v>
      </c>
      <c r="T6561" s="214">
        <v>43.9</v>
      </c>
      <c r="U6561" s="214" t="s">
        <v>140</v>
      </c>
      <c r="V6561" s="214" t="s">
        <v>140</v>
      </c>
      <c r="W6561" s="214" t="s">
        <v>140</v>
      </c>
      <c r="X6561" s="214" t="s">
        <v>140</v>
      </c>
    </row>
    <row r="6562" spans="1:24" x14ac:dyDescent="0.25">
      <c r="A6562" t="str">
        <f t="shared" si="103"/>
        <v>YAG1EULevel 7MaleChemistryAll</v>
      </c>
      <c r="B6562" s="214" t="s">
        <v>251</v>
      </c>
      <c r="C6562" s="214" t="s">
        <v>26</v>
      </c>
      <c r="D6562" s="214">
        <v>1</v>
      </c>
      <c r="E6562" s="214" t="s">
        <v>122</v>
      </c>
      <c r="F6562" s="214" t="s">
        <v>253</v>
      </c>
      <c r="G6562" s="214" t="s">
        <v>22</v>
      </c>
      <c r="H6562" s="214" t="s">
        <v>63</v>
      </c>
      <c r="I6562" s="214" t="s">
        <v>20</v>
      </c>
      <c r="J6562" s="214">
        <v>25</v>
      </c>
      <c r="K6562" s="214">
        <v>25</v>
      </c>
      <c r="L6562" s="214">
        <v>35.200000000000003</v>
      </c>
      <c r="M6562" s="214">
        <v>0</v>
      </c>
      <c r="N6562" s="214">
        <v>15</v>
      </c>
      <c r="O6562" s="214">
        <v>8.6</v>
      </c>
      <c r="P6562" s="214">
        <v>4.3</v>
      </c>
      <c r="Q6562" s="214">
        <v>4.3</v>
      </c>
      <c r="R6562" s="214">
        <v>23.7</v>
      </c>
      <c r="S6562" s="214">
        <v>51.8</v>
      </c>
      <c r="T6562" s="214">
        <v>47.5</v>
      </c>
      <c r="U6562" s="214" t="s">
        <v>140</v>
      </c>
      <c r="V6562" s="214" t="s">
        <v>140</v>
      </c>
      <c r="W6562" s="214" t="s">
        <v>140</v>
      </c>
      <c r="X6562" s="214" t="s">
        <v>140</v>
      </c>
    </row>
    <row r="6563" spans="1:24" x14ac:dyDescent="0.25">
      <c r="A6563" t="str">
        <f t="shared" si="103"/>
        <v>YAG1EULevel 7FemaleCombined and general studiesAll</v>
      </c>
      <c r="B6563" s="214" t="s">
        <v>251</v>
      </c>
      <c r="C6563" s="214" t="s">
        <v>26</v>
      </c>
      <c r="D6563" s="214">
        <v>1</v>
      </c>
      <c r="E6563" s="214" t="s">
        <v>122</v>
      </c>
      <c r="F6563" s="214" t="s">
        <v>253</v>
      </c>
      <c r="G6563" s="214" t="s">
        <v>21</v>
      </c>
      <c r="H6563" s="214" t="s">
        <v>103</v>
      </c>
      <c r="I6563" s="214" t="s">
        <v>20</v>
      </c>
      <c r="J6563" s="214">
        <v>10</v>
      </c>
      <c r="K6563" s="214">
        <v>10</v>
      </c>
      <c r="L6563" s="214">
        <v>34.6</v>
      </c>
      <c r="M6563" s="214">
        <v>10.3</v>
      </c>
      <c r="N6563" s="214">
        <v>5</v>
      </c>
      <c r="O6563" s="214">
        <v>23.1</v>
      </c>
      <c r="P6563" s="214">
        <v>7.7</v>
      </c>
      <c r="Q6563" s="214">
        <v>23.1</v>
      </c>
      <c r="R6563" s="214">
        <v>23.1</v>
      </c>
      <c r="S6563" s="214">
        <v>34.6</v>
      </c>
      <c r="T6563" s="214">
        <v>11.5</v>
      </c>
      <c r="U6563" s="214" t="s">
        <v>140</v>
      </c>
      <c r="V6563" s="214" t="s">
        <v>140</v>
      </c>
      <c r="W6563" s="214" t="s">
        <v>140</v>
      </c>
      <c r="X6563" s="214" t="s">
        <v>140</v>
      </c>
    </row>
    <row r="6564" spans="1:24" x14ac:dyDescent="0.25">
      <c r="A6564" t="str">
        <f t="shared" si="103"/>
        <v>YAG1EULevel 7MaleCombined and general studiesAll</v>
      </c>
      <c r="B6564" s="214" t="s">
        <v>251</v>
      </c>
      <c r="C6564" s="214" t="s">
        <v>26</v>
      </c>
      <c r="D6564" s="214">
        <v>1</v>
      </c>
      <c r="E6564" s="214" t="s">
        <v>122</v>
      </c>
      <c r="F6564" s="214" t="s">
        <v>253</v>
      </c>
      <c r="G6564" s="214" t="s">
        <v>22</v>
      </c>
      <c r="H6564" s="214" t="s">
        <v>103</v>
      </c>
      <c r="I6564" s="214" t="s">
        <v>20</v>
      </c>
      <c r="J6564" s="214">
        <v>5</v>
      </c>
      <c r="K6564" s="214">
        <v>5</v>
      </c>
      <c r="L6564" s="214">
        <v>14.2</v>
      </c>
      <c r="M6564" s="214">
        <v>0</v>
      </c>
      <c r="N6564" s="214">
        <v>5</v>
      </c>
      <c r="O6564" s="214">
        <v>34.299999999999997</v>
      </c>
      <c r="P6564" s="214">
        <v>0</v>
      </c>
      <c r="Q6564" s="214">
        <v>0</v>
      </c>
      <c r="R6564" s="214">
        <v>34.299999999999997</v>
      </c>
      <c r="S6564" s="214">
        <v>51.5</v>
      </c>
      <c r="T6564" s="214">
        <v>51.5</v>
      </c>
      <c r="U6564" s="214" t="s">
        <v>136</v>
      </c>
      <c r="V6564" s="214" t="s">
        <v>136</v>
      </c>
      <c r="W6564" s="214" t="s">
        <v>136</v>
      </c>
      <c r="X6564" s="214" t="s">
        <v>136</v>
      </c>
    </row>
    <row r="6565" spans="1:24" x14ac:dyDescent="0.25">
      <c r="A6565" t="str">
        <f t="shared" si="103"/>
        <v>YAG1EULevel 7FemaleComputingAll</v>
      </c>
      <c r="B6565" s="214" t="s">
        <v>251</v>
      </c>
      <c r="C6565" s="214" t="s">
        <v>26</v>
      </c>
      <c r="D6565" s="214">
        <v>1</v>
      </c>
      <c r="E6565" s="214" t="s">
        <v>122</v>
      </c>
      <c r="F6565" s="214" t="s">
        <v>253</v>
      </c>
      <c r="G6565" s="214" t="s">
        <v>21</v>
      </c>
      <c r="H6565" s="214" t="s">
        <v>71</v>
      </c>
      <c r="I6565" s="214" t="s">
        <v>20</v>
      </c>
      <c r="J6565" s="214">
        <v>135</v>
      </c>
      <c r="K6565" s="214">
        <v>130</v>
      </c>
      <c r="L6565" s="214">
        <v>33.700000000000003</v>
      </c>
      <c r="M6565" s="214">
        <v>3.8</v>
      </c>
      <c r="N6565" s="214">
        <v>85</v>
      </c>
      <c r="O6565" s="214">
        <v>11.3</v>
      </c>
      <c r="P6565" s="214">
        <v>3</v>
      </c>
      <c r="Q6565" s="214">
        <v>38.799999999999997</v>
      </c>
      <c r="R6565" s="214">
        <v>49.3</v>
      </c>
      <c r="S6565" s="214">
        <v>52</v>
      </c>
      <c r="T6565" s="214">
        <v>13.2</v>
      </c>
      <c r="U6565" s="214">
        <v>50</v>
      </c>
      <c r="V6565" s="214">
        <v>28100</v>
      </c>
      <c r="W6565" s="214">
        <v>36900</v>
      </c>
      <c r="X6565" s="214">
        <v>46400</v>
      </c>
    </row>
    <row r="6566" spans="1:24" x14ac:dyDescent="0.25">
      <c r="A6566" t="str">
        <f t="shared" si="103"/>
        <v>YAG1EULevel 7MaleComputingAll</v>
      </c>
      <c r="B6566" s="214" t="s">
        <v>251</v>
      </c>
      <c r="C6566" s="214" t="s">
        <v>26</v>
      </c>
      <c r="D6566" s="214">
        <v>1</v>
      </c>
      <c r="E6566" s="214" t="s">
        <v>122</v>
      </c>
      <c r="F6566" s="214" t="s">
        <v>253</v>
      </c>
      <c r="G6566" s="214" t="s">
        <v>22</v>
      </c>
      <c r="H6566" s="214" t="s">
        <v>71</v>
      </c>
      <c r="I6566" s="214" t="s">
        <v>20</v>
      </c>
      <c r="J6566" s="214">
        <v>475</v>
      </c>
      <c r="K6566" s="214">
        <v>455</v>
      </c>
      <c r="L6566" s="214">
        <v>38.4</v>
      </c>
      <c r="M6566" s="214">
        <v>4.3</v>
      </c>
      <c r="N6566" s="214">
        <v>280</v>
      </c>
      <c r="O6566" s="214">
        <v>12.7</v>
      </c>
      <c r="P6566" s="214">
        <v>3.5</v>
      </c>
      <c r="Q6566" s="214">
        <v>34.6</v>
      </c>
      <c r="R6566" s="214">
        <v>41.5</v>
      </c>
      <c r="S6566" s="214">
        <v>45.3</v>
      </c>
      <c r="T6566" s="214">
        <v>10.8</v>
      </c>
      <c r="U6566" s="214">
        <v>150</v>
      </c>
      <c r="V6566" s="214">
        <v>29200</v>
      </c>
      <c r="W6566" s="214">
        <v>39800</v>
      </c>
      <c r="X6566" s="214">
        <v>51800</v>
      </c>
    </row>
    <row r="6567" spans="1:24" x14ac:dyDescent="0.25">
      <c r="A6567" t="str">
        <f t="shared" si="103"/>
        <v>YAG1EULevel 7FemaleCreative arts and designAll</v>
      </c>
      <c r="B6567" s="214" t="s">
        <v>251</v>
      </c>
      <c r="C6567" s="214" t="s">
        <v>26</v>
      </c>
      <c r="D6567" s="214">
        <v>1</v>
      </c>
      <c r="E6567" s="214" t="s">
        <v>122</v>
      </c>
      <c r="F6567" s="214" t="s">
        <v>253</v>
      </c>
      <c r="G6567" s="214" t="s">
        <v>21</v>
      </c>
      <c r="H6567" s="214" t="s">
        <v>99</v>
      </c>
      <c r="I6567" s="214" t="s">
        <v>20</v>
      </c>
      <c r="J6567" s="214">
        <v>500</v>
      </c>
      <c r="K6567" s="214">
        <v>480</v>
      </c>
      <c r="L6567" s="214">
        <v>24.9</v>
      </c>
      <c r="M6567" s="214">
        <v>3.7</v>
      </c>
      <c r="N6567" s="214">
        <v>360</v>
      </c>
      <c r="O6567" s="214">
        <v>21.9</v>
      </c>
      <c r="P6567" s="214">
        <v>9.1</v>
      </c>
      <c r="Q6567" s="214">
        <v>40.700000000000003</v>
      </c>
      <c r="R6567" s="214">
        <v>42.4</v>
      </c>
      <c r="S6567" s="214">
        <v>44.1</v>
      </c>
      <c r="T6567" s="214">
        <v>3.4</v>
      </c>
      <c r="U6567" s="214">
        <v>175</v>
      </c>
      <c r="V6567" s="214">
        <v>13500</v>
      </c>
      <c r="W6567" s="214">
        <v>20800</v>
      </c>
      <c r="X6567" s="214">
        <v>25900</v>
      </c>
    </row>
    <row r="6568" spans="1:24" x14ac:dyDescent="0.25">
      <c r="A6568" t="str">
        <f t="shared" si="103"/>
        <v>YAG1EULevel 7MaleCreative arts and designAll</v>
      </c>
      <c r="B6568" s="214" t="s">
        <v>251</v>
      </c>
      <c r="C6568" s="214" t="s">
        <v>26</v>
      </c>
      <c r="D6568" s="214">
        <v>1</v>
      </c>
      <c r="E6568" s="214" t="s">
        <v>122</v>
      </c>
      <c r="F6568" s="214" t="s">
        <v>253</v>
      </c>
      <c r="G6568" s="214" t="s">
        <v>22</v>
      </c>
      <c r="H6568" s="214" t="s">
        <v>99</v>
      </c>
      <c r="I6568" s="214" t="s">
        <v>20</v>
      </c>
      <c r="J6568" s="214">
        <v>225</v>
      </c>
      <c r="K6568" s="214">
        <v>220</v>
      </c>
      <c r="L6568" s="214">
        <v>33.9</v>
      </c>
      <c r="M6568" s="214">
        <v>2.2000000000000002</v>
      </c>
      <c r="N6568" s="214">
        <v>145</v>
      </c>
      <c r="O6568" s="214">
        <v>23.1</v>
      </c>
      <c r="P6568" s="214">
        <v>6</v>
      </c>
      <c r="Q6568" s="214">
        <v>33.799999999999997</v>
      </c>
      <c r="R6568" s="214">
        <v>35.200000000000003</v>
      </c>
      <c r="S6568" s="214">
        <v>37</v>
      </c>
      <c r="T6568" s="214">
        <v>3.2</v>
      </c>
      <c r="U6568" s="214">
        <v>65</v>
      </c>
      <c r="V6568" s="214">
        <v>12600</v>
      </c>
      <c r="W6568" s="214">
        <v>18100</v>
      </c>
      <c r="X6568" s="214">
        <v>25900</v>
      </c>
    </row>
    <row r="6569" spans="1:24" x14ac:dyDescent="0.25">
      <c r="A6569" t="str">
        <f t="shared" si="103"/>
        <v>YAG1EULevel 7FemaleEconomicsAll</v>
      </c>
      <c r="B6569" s="214" t="s">
        <v>251</v>
      </c>
      <c r="C6569" s="214" t="s">
        <v>26</v>
      </c>
      <c r="D6569" s="214">
        <v>1</v>
      </c>
      <c r="E6569" s="214" t="s">
        <v>122</v>
      </c>
      <c r="F6569" s="214" t="s">
        <v>253</v>
      </c>
      <c r="G6569" s="214" t="s">
        <v>21</v>
      </c>
      <c r="H6569" s="214" t="s">
        <v>79</v>
      </c>
      <c r="I6569" s="214" t="s">
        <v>20</v>
      </c>
      <c r="J6569" s="214">
        <v>190</v>
      </c>
      <c r="K6569" s="214">
        <v>185</v>
      </c>
      <c r="L6569" s="214">
        <v>39</v>
      </c>
      <c r="M6569" s="214">
        <v>1.8</v>
      </c>
      <c r="N6569" s="214">
        <v>115</v>
      </c>
      <c r="O6569" s="214">
        <v>22.4</v>
      </c>
      <c r="P6569" s="214">
        <v>1.8</v>
      </c>
      <c r="Q6569" s="214">
        <v>29.2</v>
      </c>
      <c r="R6569" s="214">
        <v>36.4</v>
      </c>
      <c r="S6569" s="214">
        <v>36.799999999999997</v>
      </c>
      <c r="T6569" s="214">
        <v>7.6</v>
      </c>
      <c r="U6569" s="214">
        <v>50</v>
      </c>
      <c r="V6569" s="214">
        <v>27000</v>
      </c>
      <c r="W6569" s="214">
        <v>32100</v>
      </c>
      <c r="X6569" s="214">
        <v>39800</v>
      </c>
    </row>
    <row r="6570" spans="1:24" x14ac:dyDescent="0.25">
      <c r="A6570" t="str">
        <f t="shared" si="103"/>
        <v>YAG1EULevel 7MaleEconomicsAll</v>
      </c>
      <c r="B6570" s="214" t="s">
        <v>251</v>
      </c>
      <c r="C6570" s="214" t="s">
        <v>26</v>
      </c>
      <c r="D6570" s="214">
        <v>1</v>
      </c>
      <c r="E6570" s="214" t="s">
        <v>122</v>
      </c>
      <c r="F6570" s="214" t="s">
        <v>253</v>
      </c>
      <c r="G6570" s="214" t="s">
        <v>22</v>
      </c>
      <c r="H6570" s="214" t="s">
        <v>79</v>
      </c>
      <c r="I6570" s="214" t="s">
        <v>20</v>
      </c>
      <c r="J6570" s="214">
        <v>340</v>
      </c>
      <c r="K6570" s="214">
        <v>330</v>
      </c>
      <c r="L6570" s="214">
        <v>41.5</v>
      </c>
      <c r="M6570" s="214">
        <v>3</v>
      </c>
      <c r="N6570" s="214">
        <v>195</v>
      </c>
      <c r="O6570" s="214">
        <v>11.6</v>
      </c>
      <c r="P6570" s="214">
        <v>3.5</v>
      </c>
      <c r="Q6570" s="214">
        <v>25.5</v>
      </c>
      <c r="R6570" s="214">
        <v>37.299999999999997</v>
      </c>
      <c r="S6570" s="214">
        <v>43.4</v>
      </c>
      <c r="T6570" s="214">
        <v>17.899999999999999</v>
      </c>
      <c r="U6570" s="214">
        <v>80</v>
      </c>
      <c r="V6570" s="214">
        <v>29600</v>
      </c>
      <c r="W6570" s="214">
        <v>40100</v>
      </c>
      <c r="X6570" s="214">
        <v>53300</v>
      </c>
    </row>
    <row r="6571" spans="1:24" x14ac:dyDescent="0.25">
      <c r="A6571" t="str">
        <f t="shared" si="103"/>
        <v>YAG1EULevel 7FemaleEducation and teachingAll</v>
      </c>
      <c r="B6571" s="214" t="s">
        <v>251</v>
      </c>
      <c r="C6571" s="214" t="s">
        <v>26</v>
      </c>
      <c r="D6571" s="214">
        <v>1</v>
      </c>
      <c r="E6571" s="214" t="s">
        <v>122</v>
      </c>
      <c r="F6571" s="214" t="s">
        <v>253</v>
      </c>
      <c r="G6571" s="214" t="s">
        <v>21</v>
      </c>
      <c r="H6571" s="214" t="s">
        <v>101</v>
      </c>
      <c r="I6571" s="214" t="s">
        <v>20</v>
      </c>
      <c r="J6571" s="214">
        <v>350</v>
      </c>
      <c r="K6571" s="214">
        <v>315</v>
      </c>
      <c r="L6571" s="214">
        <v>33.4</v>
      </c>
      <c r="M6571" s="214">
        <v>9.9</v>
      </c>
      <c r="N6571" s="214">
        <v>210</v>
      </c>
      <c r="O6571" s="214">
        <v>18.5</v>
      </c>
      <c r="P6571" s="214">
        <v>3.7</v>
      </c>
      <c r="Q6571" s="214">
        <v>31.2</v>
      </c>
      <c r="R6571" s="214">
        <v>39.200000000000003</v>
      </c>
      <c r="S6571" s="214">
        <v>44.4</v>
      </c>
      <c r="T6571" s="214">
        <v>13.2</v>
      </c>
      <c r="U6571" s="214">
        <v>90</v>
      </c>
      <c r="V6571" s="214">
        <v>18200</v>
      </c>
      <c r="W6571" s="214">
        <v>24100</v>
      </c>
      <c r="X6571" s="214">
        <v>34300</v>
      </c>
    </row>
    <row r="6572" spans="1:24" x14ac:dyDescent="0.25">
      <c r="A6572" t="str">
        <f t="shared" si="103"/>
        <v>YAG1EULevel 7MaleEducation and teachingAll</v>
      </c>
      <c r="B6572" s="214" t="s">
        <v>251</v>
      </c>
      <c r="C6572" s="214" t="s">
        <v>26</v>
      </c>
      <c r="D6572" s="214">
        <v>1</v>
      </c>
      <c r="E6572" s="214" t="s">
        <v>122</v>
      </c>
      <c r="F6572" s="214" t="s">
        <v>253</v>
      </c>
      <c r="G6572" s="214" t="s">
        <v>22</v>
      </c>
      <c r="H6572" s="214" t="s">
        <v>101</v>
      </c>
      <c r="I6572" s="214" t="s">
        <v>20</v>
      </c>
      <c r="J6572" s="214">
        <v>115</v>
      </c>
      <c r="K6572" s="214">
        <v>100</v>
      </c>
      <c r="L6572" s="214">
        <v>28.2</v>
      </c>
      <c r="M6572" s="214">
        <v>10.6</v>
      </c>
      <c r="N6572" s="214">
        <v>75</v>
      </c>
      <c r="O6572" s="214">
        <v>20.5</v>
      </c>
      <c r="P6572" s="214">
        <v>3.9</v>
      </c>
      <c r="Q6572" s="214">
        <v>30.5</v>
      </c>
      <c r="R6572" s="214">
        <v>44.3</v>
      </c>
      <c r="S6572" s="214">
        <v>47.3</v>
      </c>
      <c r="T6572" s="214">
        <v>16.7</v>
      </c>
      <c r="U6572" s="214">
        <v>30</v>
      </c>
      <c r="V6572" s="214">
        <v>32500</v>
      </c>
      <c r="W6572" s="214">
        <v>37600</v>
      </c>
      <c r="X6572" s="214">
        <v>42000</v>
      </c>
    </row>
    <row r="6573" spans="1:24" x14ac:dyDescent="0.25">
      <c r="A6573" t="str">
        <f t="shared" si="103"/>
        <v>YAG1EULevel 7FemaleEngineeringAll</v>
      </c>
      <c r="B6573" s="214" t="s">
        <v>251</v>
      </c>
      <c r="C6573" s="214" t="s">
        <v>26</v>
      </c>
      <c r="D6573" s="214">
        <v>1</v>
      </c>
      <c r="E6573" s="214" t="s">
        <v>122</v>
      </c>
      <c r="F6573" s="214" t="s">
        <v>253</v>
      </c>
      <c r="G6573" s="214" t="s">
        <v>21</v>
      </c>
      <c r="H6573" s="214" t="s">
        <v>68</v>
      </c>
      <c r="I6573" s="214" t="s">
        <v>20</v>
      </c>
      <c r="J6573" s="214">
        <v>400</v>
      </c>
      <c r="K6573" s="214">
        <v>390</v>
      </c>
      <c r="L6573" s="214">
        <v>48.9</v>
      </c>
      <c r="M6573" s="214">
        <v>2.5</v>
      </c>
      <c r="N6573" s="214">
        <v>200</v>
      </c>
      <c r="O6573" s="214">
        <v>11.2</v>
      </c>
      <c r="P6573" s="214">
        <v>3.1</v>
      </c>
      <c r="Q6573" s="214">
        <v>27</v>
      </c>
      <c r="R6573" s="214">
        <v>32.5</v>
      </c>
      <c r="S6573" s="214">
        <v>36.799999999999997</v>
      </c>
      <c r="T6573" s="214">
        <v>9.8000000000000007</v>
      </c>
      <c r="U6573" s="214">
        <v>105</v>
      </c>
      <c r="V6573" s="214">
        <v>27700</v>
      </c>
      <c r="W6573" s="214">
        <v>32100</v>
      </c>
      <c r="X6573" s="214">
        <v>38300</v>
      </c>
    </row>
    <row r="6574" spans="1:24" x14ac:dyDescent="0.25">
      <c r="A6574" t="str">
        <f t="shared" si="103"/>
        <v>YAG1EULevel 7MaleEngineeringAll</v>
      </c>
      <c r="B6574" s="214" t="s">
        <v>251</v>
      </c>
      <c r="C6574" s="214" t="s">
        <v>26</v>
      </c>
      <c r="D6574" s="214">
        <v>1</v>
      </c>
      <c r="E6574" s="214" t="s">
        <v>122</v>
      </c>
      <c r="F6574" s="214" t="s">
        <v>253</v>
      </c>
      <c r="G6574" s="214" t="s">
        <v>22</v>
      </c>
      <c r="H6574" s="214" t="s">
        <v>68</v>
      </c>
      <c r="I6574" s="214" t="s">
        <v>20</v>
      </c>
      <c r="J6574" s="214">
        <v>1270</v>
      </c>
      <c r="K6574" s="214">
        <v>1230</v>
      </c>
      <c r="L6574" s="214">
        <v>56.1</v>
      </c>
      <c r="M6574" s="214">
        <v>3</v>
      </c>
      <c r="N6574" s="214">
        <v>540</v>
      </c>
      <c r="O6574" s="214">
        <v>10.7</v>
      </c>
      <c r="P6574" s="214">
        <v>3.6</v>
      </c>
      <c r="Q6574" s="214">
        <v>21.8</v>
      </c>
      <c r="R6574" s="214">
        <v>25.8</v>
      </c>
      <c r="S6574" s="214">
        <v>29.6</v>
      </c>
      <c r="T6574" s="214">
        <v>7.9</v>
      </c>
      <c r="U6574" s="214">
        <v>260</v>
      </c>
      <c r="V6574" s="214">
        <v>28800</v>
      </c>
      <c r="W6574" s="214">
        <v>32500</v>
      </c>
      <c r="X6574" s="214">
        <v>38700</v>
      </c>
    </row>
    <row r="6575" spans="1:24" x14ac:dyDescent="0.25">
      <c r="A6575" t="str">
        <f t="shared" si="103"/>
        <v>YAG1EULevel 7FemaleEnglish studiesAll</v>
      </c>
      <c r="B6575" s="214" t="s">
        <v>251</v>
      </c>
      <c r="C6575" s="214" t="s">
        <v>26</v>
      </c>
      <c r="D6575" s="214">
        <v>1</v>
      </c>
      <c r="E6575" s="214" t="s">
        <v>122</v>
      </c>
      <c r="F6575" s="214" t="s">
        <v>253</v>
      </c>
      <c r="G6575" s="214" t="s">
        <v>21</v>
      </c>
      <c r="H6575" s="214" t="s">
        <v>90</v>
      </c>
      <c r="I6575" s="214" t="s">
        <v>20</v>
      </c>
      <c r="J6575" s="214">
        <v>185</v>
      </c>
      <c r="K6575" s="214">
        <v>175</v>
      </c>
      <c r="L6575" s="214">
        <v>40</v>
      </c>
      <c r="M6575" s="214">
        <v>4.5</v>
      </c>
      <c r="N6575" s="214">
        <v>105</v>
      </c>
      <c r="O6575" s="214">
        <v>20.100000000000001</v>
      </c>
      <c r="P6575" s="214">
        <v>6.3</v>
      </c>
      <c r="Q6575" s="214">
        <v>22.4</v>
      </c>
      <c r="R6575" s="214">
        <v>29.8</v>
      </c>
      <c r="S6575" s="214">
        <v>33.6</v>
      </c>
      <c r="T6575" s="214">
        <v>11.2</v>
      </c>
      <c r="U6575" s="214">
        <v>35</v>
      </c>
      <c r="V6575" s="214">
        <v>17500</v>
      </c>
      <c r="W6575" s="214">
        <v>22600</v>
      </c>
      <c r="X6575" s="214">
        <v>27000</v>
      </c>
    </row>
    <row r="6576" spans="1:24" x14ac:dyDescent="0.25">
      <c r="A6576" t="str">
        <f t="shared" si="103"/>
        <v>YAG1EULevel 7MaleEnglish studiesAll</v>
      </c>
      <c r="B6576" s="214" t="s">
        <v>251</v>
      </c>
      <c r="C6576" s="214" t="s">
        <v>26</v>
      </c>
      <c r="D6576" s="214">
        <v>1</v>
      </c>
      <c r="E6576" s="214" t="s">
        <v>122</v>
      </c>
      <c r="F6576" s="214" t="s">
        <v>253</v>
      </c>
      <c r="G6576" s="214" t="s">
        <v>22</v>
      </c>
      <c r="H6576" s="214" t="s">
        <v>90</v>
      </c>
      <c r="I6576" s="214" t="s">
        <v>20</v>
      </c>
      <c r="J6576" s="214">
        <v>65</v>
      </c>
      <c r="K6576" s="214">
        <v>60</v>
      </c>
      <c r="L6576" s="214">
        <v>24.9</v>
      </c>
      <c r="M6576" s="214">
        <v>7.9</v>
      </c>
      <c r="N6576" s="214">
        <v>45</v>
      </c>
      <c r="O6576" s="214">
        <v>32.200000000000003</v>
      </c>
      <c r="P6576" s="214">
        <v>1.3</v>
      </c>
      <c r="Q6576" s="214">
        <v>22.6</v>
      </c>
      <c r="R6576" s="214">
        <v>29.5</v>
      </c>
      <c r="S6576" s="214">
        <v>41.5</v>
      </c>
      <c r="T6576" s="214">
        <v>18.899999999999999</v>
      </c>
      <c r="U6576" s="214">
        <v>15</v>
      </c>
      <c r="V6576" s="214">
        <v>22300</v>
      </c>
      <c r="W6576" s="214">
        <v>23400</v>
      </c>
      <c r="X6576" s="214">
        <v>25200</v>
      </c>
    </row>
    <row r="6577" spans="1:24" x14ac:dyDescent="0.25">
      <c r="A6577" t="str">
        <f t="shared" si="103"/>
        <v>YAG1EULevel 7FemaleGeneral, applied and forensic sciencesAll</v>
      </c>
      <c r="B6577" s="214" t="s">
        <v>251</v>
      </c>
      <c r="C6577" s="214" t="s">
        <v>26</v>
      </c>
      <c r="D6577" s="214">
        <v>1</v>
      </c>
      <c r="E6577" s="214" t="s">
        <v>122</v>
      </c>
      <c r="F6577" s="214" t="s">
        <v>253</v>
      </c>
      <c r="G6577" s="214" t="s">
        <v>21</v>
      </c>
      <c r="H6577" s="214" t="s">
        <v>143</v>
      </c>
      <c r="I6577" s="214" t="s">
        <v>20</v>
      </c>
      <c r="J6577" s="214">
        <v>65</v>
      </c>
      <c r="K6577" s="214">
        <v>65</v>
      </c>
      <c r="L6577" s="214">
        <v>39.1</v>
      </c>
      <c r="M6577" s="214">
        <v>1.5</v>
      </c>
      <c r="N6577" s="214">
        <v>40</v>
      </c>
      <c r="O6577" s="214">
        <v>15.6</v>
      </c>
      <c r="P6577" s="214">
        <v>1.6</v>
      </c>
      <c r="Q6577" s="214">
        <v>25.8</v>
      </c>
      <c r="R6577" s="214">
        <v>38</v>
      </c>
      <c r="S6577" s="214">
        <v>43.8</v>
      </c>
      <c r="T6577" s="214">
        <v>18</v>
      </c>
      <c r="U6577" s="214">
        <v>15</v>
      </c>
      <c r="V6577" s="214">
        <v>15700</v>
      </c>
      <c r="W6577" s="214">
        <v>23000</v>
      </c>
      <c r="X6577" s="214">
        <v>28500</v>
      </c>
    </row>
    <row r="6578" spans="1:24" x14ac:dyDescent="0.25">
      <c r="A6578" t="str">
        <f t="shared" si="103"/>
        <v>YAG1EULevel 7MaleGeneral, applied and forensic sciencesAll</v>
      </c>
      <c r="B6578" s="214" t="s">
        <v>251</v>
      </c>
      <c r="C6578" s="214" t="s">
        <v>26</v>
      </c>
      <c r="D6578" s="214">
        <v>1</v>
      </c>
      <c r="E6578" s="214" t="s">
        <v>122</v>
      </c>
      <c r="F6578" s="214" t="s">
        <v>253</v>
      </c>
      <c r="G6578" s="214" t="s">
        <v>22</v>
      </c>
      <c r="H6578" s="214" t="s">
        <v>143</v>
      </c>
      <c r="I6578" s="214" t="s">
        <v>20</v>
      </c>
      <c r="J6578" s="214">
        <v>20</v>
      </c>
      <c r="K6578" s="214">
        <v>20</v>
      </c>
      <c r="L6578" s="214">
        <v>42.1</v>
      </c>
      <c r="M6578" s="214">
        <v>0</v>
      </c>
      <c r="N6578" s="214">
        <v>10</v>
      </c>
      <c r="O6578" s="214">
        <v>5.3</v>
      </c>
      <c r="P6578" s="214">
        <v>0</v>
      </c>
      <c r="Q6578" s="214">
        <v>34.200000000000003</v>
      </c>
      <c r="R6578" s="214">
        <v>39.5</v>
      </c>
      <c r="S6578" s="214">
        <v>52.7</v>
      </c>
      <c r="T6578" s="214">
        <v>18.5</v>
      </c>
      <c r="U6578" s="214" t="s">
        <v>140</v>
      </c>
      <c r="V6578" s="214" t="s">
        <v>140</v>
      </c>
      <c r="W6578" s="214" t="s">
        <v>140</v>
      </c>
      <c r="X6578" s="214" t="s">
        <v>140</v>
      </c>
    </row>
    <row r="6579" spans="1:24" x14ac:dyDescent="0.25">
      <c r="A6579" t="str">
        <f t="shared" si="103"/>
        <v>YAG1EULevel 7FemaleGeography, earth and environmental studiesAll</v>
      </c>
      <c r="B6579" s="214" t="s">
        <v>251</v>
      </c>
      <c r="C6579" s="214" t="s">
        <v>26</v>
      </c>
      <c r="D6579" s="214">
        <v>1</v>
      </c>
      <c r="E6579" s="214" t="s">
        <v>122</v>
      </c>
      <c r="F6579" s="214" t="s">
        <v>253</v>
      </c>
      <c r="G6579" s="214" t="s">
        <v>21</v>
      </c>
      <c r="H6579" s="214" t="s">
        <v>144</v>
      </c>
      <c r="I6579" s="214" t="s">
        <v>20</v>
      </c>
      <c r="J6579" s="214">
        <v>190</v>
      </c>
      <c r="K6579" s="214">
        <v>185</v>
      </c>
      <c r="L6579" s="214">
        <v>34.799999999999997</v>
      </c>
      <c r="M6579" s="214">
        <v>3.4</v>
      </c>
      <c r="N6579" s="214">
        <v>120</v>
      </c>
      <c r="O6579" s="214">
        <v>20.6</v>
      </c>
      <c r="P6579" s="214">
        <v>4.9000000000000004</v>
      </c>
      <c r="Q6579" s="214">
        <v>30.1</v>
      </c>
      <c r="R6579" s="214">
        <v>35.200000000000003</v>
      </c>
      <c r="S6579" s="214">
        <v>39.700000000000003</v>
      </c>
      <c r="T6579" s="214">
        <v>9.6</v>
      </c>
      <c r="U6579" s="214">
        <v>50</v>
      </c>
      <c r="V6579" s="214">
        <v>23000</v>
      </c>
      <c r="W6579" s="214">
        <v>28500</v>
      </c>
      <c r="X6579" s="214">
        <v>33200</v>
      </c>
    </row>
    <row r="6580" spans="1:24" x14ac:dyDescent="0.25">
      <c r="A6580" t="str">
        <f t="shared" si="103"/>
        <v>YAG1EULevel 7MaleGeography, earth and environmental studiesAll</v>
      </c>
      <c r="B6580" s="214" t="s">
        <v>251</v>
      </c>
      <c r="C6580" s="214" t="s">
        <v>26</v>
      </c>
      <c r="D6580" s="214">
        <v>1</v>
      </c>
      <c r="E6580" s="214" t="s">
        <v>122</v>
      </c>
      <c r="F6580" s="214" t="s">
        <v>253</v>
      </c>
      <c r="G6580" s="214" t="s">
        <v>22</v>
      </c>
      <c r="H6580" s="214" t="s">
        <v>144</v>
      </c>
      <c r="I6580" s="214" t="s">
        <v>20</v>
      </c>
      <c r="J6580" s="214">
        <v>150</v>
      </c>
      <c r="K6580" s="214">
        <v>150</v>
      </c>
      <c r="L6580" s="214">
        <v>47.6</v>
      </c>
      <c r="M6580" s="214">
        <v>2.6</v>
      </c>
      <c r="N6580" s="214">
        <v>75</v>
      </c>
      <c r="O6580" s="214">
        <v>22.6</v>
      </c>
      <c r="P6580" s="214">
        <v>3.7</v>
      </c>
      <c r="Q6580" s="214">
        <v>20.100000000000001</v>
      </c>
      <c r="R6580" s="214">
        <v>24</v>
      </c>
      <c r="S6580" s="214">
        <v>26</v>
      </c>
      <c r="T6580" s="214">
        <v>6</v>
      </c>
      <c r="U6580" s="214">
        <v>25</v>
      </c>
      <c r="V6580" s="214">
        <v>22600</v>
      </c>
      <c r="W6580" s="214">
        <v>27700</v>
      </c>
      <c r="X6580" s="214">
        <v>33900</v>
      </c>
    </row>
    <row r="6581" spans="1:24" x14ac:dyDescent="0.25">
      <c r="A6581" t="str">
        <f t="shared" si="103"/>
        <v>YAG1EULevel 7FemaleHealth and social careAll</v>
      </c>
      <c r="B6581" s="214" t="s">
        <v>251</v>
      </c>
      <c r="C6581" s="214" t="s">
        <v>26</v>
      </c>
      <c r="D6581" s="214">
        <v>1</v>
      </c>
      <c r="E6581" s="214" t="s">
        <v>122</v>
      </c>
      <c r="F6581" s="214" t="s">
        <v>253</v>
      </c>
      <c r="G6581" s="214" t="s">
        <v>21</v>
      </c>
      <c r="H6581" s="214" t="s">
        <v>83</v>
      </c>
      <c r="I6581" s="214" t="s">
        <v>20</v>
      </c>
      <c r="J6581" s="214">
        <v>30</v>
      </c>
      <c r="K6581" s="214">
        <v>30</v>
      </c>
      <c r="L6581" s="214">
        <v>39</v>
      </c>
      <c r="M6581" s="214">
        <v>3.3</v>
      </c>
      <c r="N6581" s="214">
        <v>20</v>
      </c>
      <c r="O6581" s="214">
        <v>10.199999999999999</v>
      </c>
      <c r="P6581" s="214">
        <v>6.8</v>
      </c>
      <c r="Q6581" s="214">
        <v>33.9</v>
      </c>
      <c r="R6581" s="214">
        <v>40.700000000000003</v>
      </c>
      <c r="S6581" s="214">
        <v>44.1</v>
      </c>
      <c r="T6581" s="214">
        <v>10.199999999999999</v>
      </c>
      <c r="U6581" s="214" t="s">
        <v>140</v>
      </c>
      <c r="V6581" s="214" t="s">
        <v>140</v>
      </c>
      <c r="W6581" s="214" t="s">
        <v>140</v>
      </c>
      <c r="X6581" s="214" t="s">
        <v>140</v>
      </c>
    </row>
    <row r="6582" spans="1:24" x14ac:dyDescent="0.25">
      <c r="A6582" t="str">
        <f t="shared" si="103"/>
        <v>YAG1EULevel 7MaleHealth and social careAll</v>
      </c>
      <c r="B6582" s="214" t="s">
        <v>251</v>
      </c>
      <c r="C6582" s="214" t="s">
        <v>26</v>
      </c>
      <c r="D6582" s="214">
        <v>1</v>
      </c>
      <c r="E6582" s="214" t="s">
        <v>122</v>
      </c>
      <c r="F6582" s="214" t="s">
        <v>253</v>
      </c>
      <c r="G6582" s="214" t="s">
        <v>22</v>
      </c>
      <c r="H6582" s="214" t="s">
        <v>83</v>
      </c>
      <c r="I6582" s="214" t="s">
        <v>20</v>
      </c>
      <c r="J6582" s="214">
        <v>10</v>
      </c>
      <c r="K6582" s="214">
        <v>10</v>
      </c>
      <c r="L6582" s="214">
        <v>20</v>
      </c>
      <c r="M6582" s="214">
        <v>6.2</v>
      </c>
      <c r="N6582" s="214">
        <v>5</v>
      </c>
      <c r="O6582" s="214">
        <v>6.7</v>
      </c>
      <c r="P6582" s="214">
        <v>0</v>
      </c>
      <c r="Q6582" s="214">
        <v>26.7</v>
      </c>
      <c r="R6582" s="214">
        <v>53.3</v>
      </c>
      <c r="S6582" s="214">
        <v>73.3</v>
      </c>
      <c r="T6582" s="214">
        <v>46.7</v>
      </c>
      <c r="U6582" s="214" t="s">
        <v>140</v>
      </c>
      <c r="V6582" s="214" t="s">
        <v>140</v>
      </c>
      <c r="W6582" s="214" t="s">
        <v>140</v>
      </c>
      <c r="X6582" s="214" t="s">
        <v>140</v>
      </c>
    </row>
    <row r="6583" spans="1:24" x14ac:dyDescent="0.25">
      <c r="A6583" t="str">
        <f t="shared" si="103"/>
        <v>YAG1EULevel 7FemaleHistory and archaeologyAll</v>
      </c>
      <c r="B6583" s="214" t="s">
        <v>251</v>
      </c>
      <c r="C6583" s="214" t="s">
        <v>26</v>
      </c>
      <c r="D6583" s="214">
        <v>1</v>
      </c>
      <c r="E6583" s="214" t="s">
        <v>122</v>
      </c>
      <c r="F6583" s="214" t="s">
        <v>253</v>
      </c>
      <c r="G6583" s="214" t="s">
        <v>21</v>
      </c>
      <c r="H6583" s="214" t="s">
        <v>95</v>
      </c>
      <c r="I6583" s="214" t="s">
        <v>20</v>
      </c>
      <c r="J6583" s="214">
        <v>220</v>
      </c>
      <c r="K6583" s="214">
        <v>215</v>
      </c>
      <c r="L6583" s="214">
        <v>32.5</v>
      </c>
      <c r="M6583" s="214">
        <v>2.2999999999999998</v>
      </c>
      <c r="N6583" s="214">
        <v>145</v>
      </c>
      <c r="O6583" s="214">
        <v>16.899999999999999</v>
      </c>
      <c r="P6583" s="214">
        <v>3.8</v>
      </c>
      <c r="Q6583" s="214">
        <v>26.7</v>
      </c>
      <c r="R6583" s="214">
        <v>38</v>
      </c>
      <c r="S6583" s="214">
        <v>46.8</v>
      </c>
      <c r="T6583" s="214">
        <v>20.100000000000001</v>
      </c>
      <c r="U6583" s="214">
        <v>50</v>
      </c>
      <c r="V6583" s="214">
        <v>17500</v>
      </c>
      <c r="W6583" s="214">
        <v>23000</v>
      </c>
      <c r="X6583" s="214">
        <v>26600</v>
      </c>
    </row>
    <row r="6584" spans="1:24" x14ac:dyDescent="0.25">
      <c r="A6584" t="str">
        <f t="shared" si="103"/>
        <v>YAG1EULevel 7MaleHistory and archaeologyAll</v>
      </c>
      <c r="B6584" s="214" t="s">
        <v>251</v>
      </c>
      <c r="C6584" s="214" t="s">
        <v>26</v>
      </c>
      <c r="D6584" s="214">
        <v>1</v>
      </c>
      <c r="E6584" s="214" t="s">
        <v>122</v>
      </c>
      <c r="F6584" s="214" t="s">
        <v>253</v>
      </c>
      <c r="G6584" s="214" t="s">
        <v>22</v>
      </c>
      <c r="H6584" s="214" t="s">
        <v>95</v>
      </c>
      <c r="I6584" s="214" t="s">
        <v>20</v>
      </c>
      <c r="J6584" s="214">
        <v>115</v>
      </c>
      <c r="K6584" s="214">
        <v>110</v>
      </c>
      <c r="L6584" s="214">
        <v>48.7</v>
      </c>
      <c r="M6584" s="214">
        <v>4.2</v>
      </c>
      <c r="N6584" s="214">
        <v>55</v>
      </c>
      <c r="O6584" s="214">
        <v>19.399999999999999</v>
      </c>
      <c r="P6584" s="214">
        <v>1.8</v>
      </c>
      <c r="Q6584" s="214">
        <v>9</v>
      </c>
      <c r="R6584" s="214">
        <v>15.3</v>
      </c>
      <c r="S6584" s="214">
        <v>30.1</v>
      </c>
      <c r="T6584" s="214">
        <v>21.1</v>
      </c>
      <c r="U6584" s="214" t="s">
        <v>140</v>
      </c>
      <c r="V6584" s="214" t="s">
        <v>140</v>
      </c>
      <c r="W6584" s="214" t="s">
        <v>140</v>
      </c>
      <c r="X6584" s="214" t="s">
        <v>140</v>
      </c>
    </row>
    <row r="6585" spans="1:24" x14ac:dyDescent="0.25">
      <c r="A6585" t="str">
        <f t="shared" si="103"/>
        <v>YAG1EULevel 7FemaleLanguages and area studiesAll</v>
      </c>
      <c r="B6585" s="214" t="s">
        <v>251</v>
      </c>
      <c r="C6585" s="214" t="s">
        <v>26</v>
      </c>
      <c r="D6585" s="214">
        <v>1</v>
      </c>
      <c r="E6585" s="214" t="s">
        <v>122</v>
      </c>
      <c r="F6585" s="214" t="s">
        <v>253</v>
      </c>
      <c r="G6585" s="214" t="s">
        <v>21</v>
      </c>
      <c r="H6585" s="214" t="s">
        <v>168</v>
      </c>
      <c r="I6585" s="214" t="s">
        <v>20</v>
      </c>
      <c r="J6585" s="214">
        <v>300</v>
      </c>
      <c r="K6585" s="214">
        <v>280</v>
      </c>
      <c r="L6585" s="214">
        <v>32.200000000000003</v>
      </c>
      <c r="M6585" s="214">
        <v>6.7</v>
      </c>
      <c r="N6585" s="214">
        <v>190</v>
      </c>
      <c r="O6585" s="214">
        <v>23.5</v>
      </c>
      <c r="P6585" s="214">
        <v>4.2</v>
      </c>
      <c r="Q6585" s="214">
        <v>29.8</v>
      </c>
      <c r="R6585" s="214">
        <v>36.1</v>
      </c>
      <c r="S6585" s="214">
        <v>40.1</v>
      </c>
      <c r="T6585" s="214">
        <v>10.4</v>
      </c>
      <c r="U6585" s="214">
        <v>80</v>
      </c>
      <c r="V6585" s="214">
        <v>20100</v>
      </c>
      <c r="W6585" s="214">
        <v>24500</v>
      </c>
      <c r="X6585" s="214">
        <v>27400</v>
      </c>
    </row>
    <row r="6586" spans="1:24" x14ac:dyDescent="0.25">
      <c r="A6586" t="str">
        <f t="shared" si="103"/>
        <v>YAG1EULevel 7MaleLanguages and area studiesAll</v>
      </c>
      <c r="B6586" s="214" t="s">
        <v>251</v>
      </c>
      <c r="C6586" s="214" t="s">
        <v>26</v>
      </c>
      <c r="D6586" s="214">
        <v>1</v>
      </c>
      <c r="E6586" s="214" t="s">
        <v>122</v>
      </c>
      <c r="F6586" s="214" t="s">
        <v>253</v>
      </c>
      <c r="G6586" s="214" t="s">
        <v>22</v>
      </c>
      <c r="H6586" s="214" t="s">
        <v>168</v>
      </c>
      <c r="I6586" s="214" t="s">
        <v>20</v>
      </c>
      <c r="J6586" s="214">
        <v>85</v>
      </c>
      <c r="K6586" s="214">
        <v>80</v>
      </c>
      <c r="L6586" s="214">
        <v>41.7</v>
      </c>
      <c r="M6586" s="214">
        <v>2.8</v>
      </c>
      <c r="N6586" s="214">
        <v>45</v>
      </c>
      <c r="O6586" s="214">
        <v>20.100000000000001</v>
      </c>
      <c r="P6586" s="214">
        <v>6.2</v>
      </c>
      <c r="Q6586" s="214">
        <v>17.3</v>
      </c>
      <c r="R6586" s="214">
        <v>25.9</v>
      </c>
      <c r="S6586" s="214">
        <v>32</v>
      </c>
      <c r="T6586" s="214">
        <v>14.8</v>
      </c>
      <c r="U6586" s="214">
        <v>15</v>
      </c>
      <c r="V6586" s="214">
        <v>17600</v>
      </c>
      <c r="W6586" s="214">
        <v>24500</v>
      </c>
      <c r="X6586" s="214">
        <v>38000</v>
      </c>
    </row>
    <row r="6587" spans="1:24" x14ac:dyDescent="0.25">
      <c r="A6587" t="str">
        <f t="shared" si="103"/>
        <v>YAG1EULevel 7FemaleLawAll</v>
      </c>
      <c r="B6587" s="214" t="s">
        <v>251</v>
      </c>
      <c r="C6587" s="214" t="s">
        <v>26</v>
      </c>
      <c r="D6587" s="214">
        <v>1</v>
      </c>
      <c r="E6587" s="214" t="s">
        <v>122</v>
      </c>
      <c r="F6587" s="214" t="s">
        <v>253</v>
      </c>
      <c r="G6587" s="214" t="s">
        <v>21</v>
      </c>
      <c r="H6587" s="214" t="s">
        <v>85</v>
      </c>
      <c r="I6587" s="214" t="s">
        <v>20</v>
      </c>
      <c r="J6587" s="214">
        <v>740</v>
      </c>
      <c r="K6587" s="214">
        <v>720</v>
      </c>
      <c r="L6587" s="214">
        <v>53.3</v>
      </c>
      <c r="M6587" s="214">
        <v>2.6</v>
      </c>
      <c r="N6587" s="214">
        <v>335</v>
      </c>
      <c r="O6587" s="214">
        <v>15.2</v>
      </c>
      <c r="P6587" s="214">
        <v>3.8</v>
      </c>
      <c r="Q6587" s="214">
        <v>20</v>
      </c>
      <c r="R6587" s="214">
        <v>25.2</v>
      </c>
      <c r="S6587" s="214">
        <v>27.7</v>
      </c>
      <c r="T6587" s="214">
        <v>7.7</v>
      </c>
      <c r="U6587" s="214">
        <v>130</v>
      </c>
      <c r="V6587" s="214">
        <v>19800</v>
      </c>
      <c r="W6587" s="214">
        <v>28800</v>
      </c>
      <c r="X6587" s="214">
        <v>38100</v>
      </c>
    </row>
    <row r="6588" spans="1:24" x14ac:dyDescent="0.25">
      <c r="A6588" t="str">
        <f t="shared" ref="A6588:A6651" si="104">"YAG"&amp;D6588 &amp;E6588 &amp;F6588 &amp; G6588 &amp;H6588 &amp;I6588</f>
        <v>YAG1EULevel 7MaleLawAll</v>
      </c>
      <c r="B6588" s="214" t="s">
        <v>251</v>
      </c>
      <c r="C6588" s="214" t="s">
        <v>26</v>
      </c>
      <c r="D6588" s="214">
        <v>1</v>
      </c>
      <c r="E6588" s="214" t="s">
        <v>122</v>
      </c>
      <c r="F6588" s="214" t="s">
        <v>253</v>
      </c>
      <c r="G6588" s="214" t="s">
        <v>22</v>
      </c>
      <c r="H6588" s="214" t="s">
        <v>85</v>
      </c>
      <c r="I6588" s="214" t="s">
        <v>20</v>
      </c>
      <c r="J6588" s="214">
        <v>485</v>
      </c>
      <c r="K6588" s="214">
        <v>475</v>
      </c>
      <c r="L6588" s="214">
        <v>63.2</v>
      </c>
      <c r="M6588" s="214">
        <v>2.2000000000000002</v>
      </c>
      <c r="N6588" s="214">
        <v>175</v>
      </c>
      <c r="O6588" s="214">
        <v>13.5</v>
      </c>
      <c r="P6588" s="214">
        <v>2.1</v>
      </c>
      <c r="Q6588" s="214">
        <v>12.8</v>
      </c>
      <c r="R6588" s="214">
        <v>16.3</v>
      </c>
      <c r="S6588" s="214">
        <v>21.2</v>
      </c>
      <c r="T6588" s="214">
        <v>8.4</v>
      </c>
      <c r="U6588" s="214">
        <v>60</v>
      </c>
      <c r="V6588" s="214">
        <v>20300</v>
      </c>
      <c r="W6588" s="214">
        <v>30700</v>
      </c>
      <c r="X6588" s="214">
        <v>43800</v>
      </c>
    </row>
    <row r="6589" spans="1:24" x14ac:dyDescent="0.25">
      <c r="A6589" t="str">
        <f t="shared" si="104"/>
        <v>YAG1EULevel 7FemaleMaterials and technologyAll</v>
      </c>
      <c r="B6589" s="214" t="s">
        <v>251</v>
      </c>
      <c r="C6589" s="214" t="s">
        <v>26</v>
      </c>
      <c r="D6589" s="214">
        <v>1</v>
      </c>
      <c r="E6589" s="214" t="s">
        <v>122</v>
      </c>
      <c r="F6589" s="214" t="s">
        <v>253</v>
      </c>
      <c r="G6589" s="214" t="s">
        <v>21</v>
      </c>
      <c r="H6589" s="214" t="s">
        <v>145</v>
      </c>
      <c r="I6589" s="214" t="s">
        <v>20</v>
      </c>
      <c r="J6589" s="214">
        <v>55</v>
      </c>
      <c r="K6589" s="214">
        <v>55</v>
      </c>
      <c r="L6589" s="214">
        <v>47.6</v>
      </c>
      <c r="M6589" s="214">
        <v>1.7</v>
      </c>
      <c r="N6589" s="214">
        <v>30</v>
      </c>
      <c r="O6589" s="214">
        <v>15.7</v>
      </c>
      <c r="P6589" s="214">
        <v>3.6</v>
      </c>
      <c r="Q6589" s="214">
        <v>21.3</v>
      </c>
      <c r="R6589" s="214">
        <v>24.9</v>
      </c>
      <c r="S6589" s="214">
        <v>33.1</v>
      </c>
      <c r="T6589" s="214">
        <v>11.8</v>
      </c>
      <c r="U6589" s="214">
        <v>10</v>
      </c>
      <c r="V6589" s="214">
        <v>27300</v>
      </c>
      <c r="W6589" s="214">
        <v>30300</v>
      </c>
      <c r="X6589" s="214">
        <v>40900</v>
      </c>
    </row>
    <row r="6590" spans="1:24" x14ac:dyDescent="0.25">
      <c r="A6590" t="str">
        <f t="shared" si="104"/>
        <v>YAG1EULevel 7MaleMaterials and technologyAll</v>
      </c>
      <c r="B6590" s="214" t="s">
        <v>251</v>
      </c>
      <c r="C6590" s="214" t="s">
        <v>26</v>
      </c>
      <c r="D6590" s="214">
        <v>1</v>
      </c>
      <c r="E6590" s="214" t="s">
        <v>122</v>
      </c>
      <c r="F6590" s="214" t="s">
        <v>253</v>
      </c>
      <c r="G6590" s="214" t="s">
        <v>22</v>
      </c>
      <c r="H6590" s="214" t="s">
        <v>145</v>
      </c>
      <c r="I6590" s="214" t="s">
        <v>20</v>
      </c>
      <c r="J6590" s="214">
        <v>125</v>
      </c>
      <c r="K6590" s="214">
        <v>120</v>
      </c>
      <c r="L6590" s="214">
        <v>49.5</v>
      </c>
      <c r="M6590" s="214">
        <v>2.4</v>
      </c>
      <c r="N6590" s="214">
        <v>60</v>
      </c>
      <c r="O6590" s="214">
        <v>18.899999999999999</v>
      </c>
      <c r="P6590" s="214">
        <v>7.9</v>
      </c>
      <c r="Q6590" s="214">
        <v>18.100000000000001</v>
      </c>
      <c r="R6590" s="214">
        <v>21</v>
      </c>
      <c r="S6590" s="214">
        <v>23.8</v>
      </c>
      <c r="T6590" s="214">
        <v>5.7</v>
      </c>
      <c r="U6590" s="214">
        <v>20</v>
      </c>
      <c r="V6590" s="214">
        <v>23000</v>
      </c>
      <c r="W6590" s="214">
        <v>29600</v>
      </c>
      <c r="X6590" s="214">
        <v>41600</v>
      </c>
    </row>
    <row r="6591" spans="1:24" x14ac:dyDescent="0.25">
      <c r="A6591" t="str">
        <f t="shared" si="104"/>
        <v>YAG1EULevel 7FemaleMathematical sciencesAll</v>
      </c>
      <c r="B6591" s="214" t="s">
        <v>251</v>
      </c>
      <c r="C6591" s="214" t="s">
        <v>26</v>
      </c>
      <c r="D6591" s="214">
        <v>1</v>
      </c>
      <c r="E6591" s="214" t="s">
        <v>122</v>
      </c>
      <c r="F6591" s="214" t="s">
        <v>253</v>
      </c>
      <c r="G6591" s="214" t="s">
        <v>21</v>
      </c>
      <c r="H6591" s="214" t="s">
        <v>66</v>
      </c>
      <c r="I6591" s="214" t="s">
        <v>20</v>
      </c>
      <c r="J6591" s="214">
        <v>105</v>
      </c>
      <c r="K6591" s="214">
        <v>100</v>
      </c>
      <c r="L6591" s="214">
        <v>42.4</v>
      </c>
      <c r="M6591" s="214">
        <v>4.2</v>
      </c>
      <c r="N6591" s="214">
        <v>60</v>
      </c>
      <c r="O6591" s="214">
        <v>13.3</v>
      </c>
      <c r="P6591" s="214">
        <v>1</v>
      </c>
      <c r="Q6591" s="214">
        <v>18.5</v>
      </c>
      <c r="R6591" s="214">
        <v>34.6</v>
      </c>
      <c r="S6591" s="214">
        <v>43.3</v>
      </c>
      <c r="T6591" s="214">
        <v>24.8</v>
      </c>
      <c r="U6591" s="214">
        <v>20</v>
      </c>
      <c r="V6591" s="214">
        <v>25200</v>
      </c>
      <c r="W6591" s="214">
        <v>36500</v>
      </c>
      <c r="X6591" s="214">
        <v>46400</v>
      </c>
    </row>
    <row r="6592" spans="1:24" x14ac:dyDescent="0.25">
      <c r="A6592" t="str">
        <f t="shared" si="104"/>
        <v>YAG1EULevel 7MaleMathematical sciencesAll</v>
      </c>
      <c r="B6592" s="214" t="s">
        <v>251</v>
      </c>
      <c r="C6592" s="214" t="s">
        <v>26</v>
      </c>
      <c r="D6592" s="214">
        <v>1</v>
      </c>
      <c r="E6592" s="214" t="s">
        <v>122</v>
      </c>
      <c r="F6592" s="214" t="s">
        <v>253</v>
      </c>
      <c r="G6592" s="214" t="s">
        <v>22</v>
      </c>
      <c r="H6592" s="214" t="s">
        <v>66</v>
      </c>
      <c r="I6592" s="214" t="s">
        <v>20</v>
      </c>
      <c r="J6592" s="214">
        <v>240</v>
      </c>
      <c r="K6592" s="214">
        <v>235</v>
      </c>
      <c r="L6592" s="214">
        <v>49.5</v>
      </c>
      <c r="M6592" s="214">
        <v>1.5</v>
      </c>
      <c r="N6592" s="214">
        <v>120</v>
      </c>
      <c r="O6592" s="214">
        <v>5.6</v>
      </c>
      <c r="P6592" s="214">
        <v>2.6</v>
      </c>
      <c r="Q6592" s="214">
        <v>10.3</v>
      </c>
      <c r="R6592" s="214">
        <v>26.7</v>
      </c>
      <c r="S6592" s="214">
        <v>42.2</v>
      </c>
      <c r="T6592" s="214">
        <v>31.9</v>
      </c>
      <c r="U6592" s="214">
        <v>25</v>
      </c>
      <c r="V6592" s="214">
        <v>31400</v>
      </c>
      <c r="W6592" s="214">
        <v>56600</v>
      </c>
      <c r="X6592" s="214">
        <v>65700</v>
      </c>
    </row>
    <row r="6593" spans="1:24" x14ac:dyDescent="0.25">
      <c r="A6593" t="str">
        <f t="shared" si="104"/>
        <v>YAG1EULevel 7FemaleMBAAll</v>
      </c>
      <c r="B6593" s="214" t="s">
        <v>251</v>
      </c>
      <c r="C6593" s="214" t="s">
        <v>26</v>
      </c>
      <c r="D6593" s="214">
        <v>1</v>
      </c>
      <c r="E6593" s="214" t="s">
        <v>122</v>
      </c>
      <c r="F6593" s="214" t="s">
        <v>253</v>
      </c>
      <c r="G6593" s="214" t="s">
        <v>21</v>
      </c>
      <c r="H6593" s="214" t="s">
        <v>41</v>
      </c>
      <c r="I6593" s="214" t="s">
        <v>20</v>
      </c>
      <c r="J6593" s="214">
        <v>75</v>
      </c>
      <c r="K6593" s="214">
        <v>75</v>
      </c>
      <c r="L6593" s="214">
        <v>45.2</v>
      </c>
      <c r="M6593" s="214">
        <v>3.9</v>
      </c>
      <c r="N6593" s="214">
        <v>40</v>
      </c>
      <c r="O6593" s="214">
        <v>19.2</v>
      </c>
      <c r="P6593" s="214">
        <v>2.7</v>
      </c>
      <c r="Q6593" s="214">
        <v>32.9</v>
      </c>
      <c r="R6593" s="214">
        <v>32.9</v>
      </c>
      <c r="S6593" s="214">
        <v>32.9</v>
      </c>
      <c r="T6593" s="214">
        <v>0</v>
      </c>
      <c r="U6593" s="214">
        <v>25</v>
      </c>
      <c r="V6593" s="214">
        <v>28400</v>
      </c>
      <c r="W6593" s="214">
        <v>56000</v>
      </c>
      <c r="X6593" s="214">
        <v>78200</v>
      </c>
    </row>
    <row r="6594" spans="1:24" x14ac:dyDescent="0.25">
      <c r="A6594" t="str">
        <f t="shared" si="104"/>
        <v>YAG1EULevel 7MaleMBAAll</v>
      </c>
      <c r="B6594" s="214" t="s">
        <v>251</v>
      </c>
      <c r="C6594" s="214" t="s">
        <v>26</v>
      </c>
      <c r="D6594" s="214">
        <v>1</v>
      </c>
      <c r="E6594" s="214" t="s">
        <v>122</v>
      </c>
      <c r="F6594" s="214" t="s">
        <v>253</v>
      </c>
      <c r="G6594" s="214" t="s">
        <v>22</v>
      </c>
      <c r="H6594" s="214" t="s">
        <v>41</v>
      </c>
      <c r="I6594" s="214" t="s">
        <v>20</v>
      </c>
      <c r="J6594" s="214">
        <v>215</v>
      </c>
      <c r="K6594" s="214">
        <v>200</v>
      </c>
      <c r="L6594" s="214">
        <v>50.5</v>
      </c>
      <c r="M6594" s="214">
        <v>7</v>
      </c>
      <c r="N6594" s="214">
        <v>100</v>
      </c>
      <c r="O6594" s="214">
        <v>22.5</v>
      </c>
      <c r="P6594" s="214">
        <v>3</v>
      </c>
      <c r="Q6594" s="214">
        <v>23</v>
      </c>
      <c r="R6594" s="214">
        <v>23.5</v>
      </c>
      <c r="S6594" s="214">
        <v>24</v>
      </c>
      <c r="T6594" s="214">
        <v>1</v>
      </c>
      <c r="U6594" s="214">
        <v>45</v>
      </c>
      <c r="V6594" s="214">
        <v>33900</v>
      </c>
      <c r="W6594" s="214">
        <v>73700</v>
      </c>
      <c r="X6594" s="214">
        <v>111300</v>
      </c>
    </row>
    <row r="6595" spans="1:24" x14ac:dyDescent="0.25">
      <c r="A6595" t="str">
        <f t="shared" si="104"/>
        <v>YAG1EULevel 7FemaleMedia, journalism and communicationsAll</v>
      </c>
      <c r="B6595" s="214" t="s">
        <v>251</v>
      </c>
      <c r="C6595" s="214" t="s">
        <v>26</v>
      </c>
      <c r="D6595" s="214">
        <v>1</v>
      </c>
      <c r="E6595" s="214" t="s">
        <v>122</v>
      </c>
      <c r="F6595" s="214" t="s">
        <v>253</v>
      </c>
      <c r="G6595" s="214" t="s">
        <v>21</v>
      </c>
      <c r="H6595" s="214" t="s">
        <v>146</v>
      </c>
      <c r="I6595" s="214" t="s">
        <v>20</v>
      </c>
      <c r="J6595" s="214">
        <v>420</v>
      </c>
      <c r="K6595" s="214">
        <v>400</v>
      </c>
      <c r="L6595" s="214">
        <v>30.7</v>
      </c>
      <c r="M6595" s="214">
        <v>4.4000000000000004</v>
      </c>
      <c r="N6595" s="214">
        <v>275</v>
      </c>
      <c r="O6595" s="214">
        <v>22.4</v>
      </c>
      <c r="P6595" s="214">
        <v>3.9</v>
      </c>
      <c r="Q6595" s="214">
        <v>38.799999999999997</v>
      </c>
      <c r="R6595" s="214">
        <v>41.5</v>
      </c>
      <c r="S6595" s="214">
        <v>42.9</v>
      </c>
      <c r="T6595" s="214">
        <v>4.0999999999999996</v>
      </c>
      <c r="U6595" s="214">
        <v>140</v>
      </c>
      <c r="V6595" s="214">
        <v>19300</v>
      </c>
      <c r="W6595" s="214">
        <v>23400</v>
      </c>
      <c r="X6595" s="214">
        <v>28100</v>
      </c>
    </row>
    <row r="6596" spans="1:24" x14ac:dyDescent="0.25">
      <c r="A6596" t="str">
        <f t="shared" si="104"/>
        <v>YAG1EULevel 7MaleMedia, journalism and communicationsAll</v>
      </c>
      <c r="B6596" s="214" t="s">
        <v>251</v>
      </c>
      <c r="C6596" s="214" t="s">
        <v>26</v>
      </c>
      <c r="D6596" s="214">
        <v>1</v>
      </c>
      <c r="E6596" s="214" t="s">
        <v>122</v>
      </c>
      <c r="F6596" s="214" t="s">
        <v>253</v>
      </c>
      <c r="G6596" s="214" t="s">
        <v>22</v>
      </c>
      <c r="H6596" s="214" t="s">
        <v>146</v>
      </c>
      <c r="I6596" s="214" t="s">
        <v>20</v>
      </c>
      <c r="J6596" s="214">
        <v>160</v>
      </c>
      <c r="K6596" s="214">
        <v>160</v>
      </c>
      <c r="L6596" s="214">
        <v>30.5</v>
      </c>
      <c r="M6596" s="214">
        <v>1.3</v>
      </c>
      <c r="N6596" s="214">
        <v>110</v>
      </c>
      <c r="O6596" s="214">
        <v>21.2</v>
      </c>
      <c r="P6596" s="214">
        <v>6.7</v>
      </c>
      <c r="Q6596" s="214">
        <v>37.4</v>
      </c>
      <c r="R6596" s="214">
        <v>39.4</v>
      </c>
      <c r="S6596" s="214">
        <v>41.7</v>
      </c>
      <c r="T6596" s="214">
        <v>4.2</v>
      </c>
      <c r="U6596" s="214">
        <v>55</v>
      </c>
      <c r="V6596" s="214">
        <v>18200</v>
      </c>
      <c r="W6596" s="214">
        <v>27000</v>
      </c>
      <c r="X6596" s="214">
        <v>33900</v>
      </c>
    </row>
    <row r="6597" spans="1:24" x14ac:dyDescent="0.25">
      <c r="A6597" t="str">
        <f t="shared" si="104"/>
        <v>YAG1EULevel 7FemaleMedical sciencesAll</v>
      </c>
      <c r="B6597" s="214" t="s">
        <v>251</v>
      </c>
      <c r="C6597" s="214" t="s">
        <v>26</v>
      </c>
      <c r="D6597" s="214">
        <v>1</v>
      </c>
      <c r="E6597" s="214" t="s">
        <v>122</v>
      </c>
      <c r="F6597" s="214" t="s">
        <v>253</v>
      </c>
      <c r="G6597" s="214" t="s">
        <v>21</v>
      </c>
      <c r="H6597" s="214" t="s">
        <v>147</v>
      </c>
      <c r="I6597" s="214" t="s">
        <v>20</v>
      </c>
      <c r="J6597" s="214">
        <v>90</v>
      </c>
      <c r="K6597" s="214">
        <v>85</v>
      </c>
      <c r="L6597" s="214">
        <v>31.2</v>
      </c>
      <c r="M6597" s="214">
        <v>2.2000000000000002</v>
      </c>
      <c r="N6597" s="214">
        <v>60</v>
      </c>
      <c r="O6597" s="214">
        <v>12.8</v>
      </c>
      <c r="P6597" s="214">
        <v>5.7</v>
      </c>
      <c r="Q6597" s="214">
        <v>18.600000000000001</v>
      </c>
      <c r="R6597" s="214">
        <v>32.700000000000003</v>
      </c>
      <c r="S6597" s="214">
        <v>50.3</v>
      </c>
      <c r="T6597" s="214">
        <v>31.7</v>
      </c>
      <c r="U6597" s="214">
        <v>15</v>
      </c>
      <c r="V6597" s="214">
        <v>19000</v>
      </c>
      <c r="W6597" s="214">
        <v>24800</v>
      </c>
      <c r="X6597" s="214">
        <v>31400</v>
      </c>
    </row>
    <row r="6598" spans="1:24" x14ac:dyDescent="0.25">
      <c r="A6598" t="str">
        <f t="shared" si="104"/>
        <v>YAG1EULevel 7MaleMedical sciencesAll</v>
      </c>
      <c r="B6598" s="214" t="s">
        <v>251</v>
      </c>
      <c r="C6598" s="214" t="s">
        <v>26</v>
      </c>
      <c r="D6598" s="214">
        <v>1</v>
      </c>
      <c r="E6598" s="214" t="s">
        <v>122</v>
      </c>
      <c r="F6598" s="214" t="s">
        <v>253</v>
      </c>
      <c r="G6598" s="214" t="s">
        <v>22</v>
      </c>
      <c r="H6598" s="214" t="s">
        <v>147</v>
      </c>
      <c r="I6598" s="214" t="s">
        <v>20</v>
      </c>
      <c r="J6598" s="214">
        <v>55</v>
      </c>
      <c r="K6598" s="214">
        <v>50</v>
      </c>
      <c r="L6598" s="214">
        <v>42.4</v>
      </c>
      <c r="M6598" s="214">
        <v>3.7</v>
      </c>
      <c r="N6598" s="214">
        <v>30</v>
      </c>
      <c r="O6598" s="214">
        <v>9.6</v>
      </c>
      <c r="P6598" s="214">
        <v>1</v>
      </c>
      <c r="Q6598" s="214">
        <v>12.1</v>
      </c>
      <c r="R6598" s="214">
        <v>26</v>
      </c>
      <c r="S6598" s="214">
        <v>47</v>
      </c>
      <c r="T6598" s="214">
        <v>34.9</v>
      </c>
      <c r="U6598" s="214" t="s">
        <v>140</v>
      </c>
      <c r="V6598" s="214" t="s">
        <v>140</v>
      </c>
      <c r="W6598" s="214" t="s">
        <v>140</v>
      </c>
      <c r="X6598" s="214" t="s">
        <v>140</v>
      </c>
    </row>
    <row r="6599" spans="1:24" x14ac:dyDescent="0.25">
      <c r="A6599" t="str">
        <f t="shared" si="104"/>
        <v>YAG1EULevel 7FemaleMedicine and dentistryAll</v>
      </c>
      <c r="B6599" s="214" t="s">
        <v>251</v>
      </c>
      <c r="C6599" s="214" t="s">
        <v>26</v>
      </c>
      <c r="D6599" s="214">
        <v>1</v>
      </c>
      <c r="E6599" s="214" t="s">
        <v>122</v>
      </c>
      <c r="F6599" s="214" t="s">
        <v>253</v>
      </c>
      <c r="G6599" s="214" t="s">
        <v>21</v>
      </c>
      <c r="H6599" s="214" t="s">
        <v>45</v>
      </c>
      <c r="I6599" s="214" t="s">
        <v>20</v>
      </c>
      <c r="J6599" s="214">
        <v>220</v>
      </c>
      <c r="K6599" s="214">
        <v>210</v>
      </c>
      <c r="L6599" s="214">
        <v>41.9</v>
      </c>
      <c r="M6599" s="214">
        <v>4.5</v>
      </c>
      <c r="N6599" s="214">
        <v>125</v>
      </c>
      <c r="O6599" s="214">
        <v>16.3</v>
      </c>
      <c r="P6599" s="214">
        <v>2.4</v>
      </c>
      <c r="Q6599" s="214">
        <v>19.899999999999999</v>
      </c>
      <c r="R6599" s="214">
        <v>31.4</v>
      </c>
      <c r="S6599" s="214">
        <v>39.4</v>
      </c>
      <c r="T6599" s="214">
        <v>19.600000000000001</v>
      </c>
      <c r="U6599" s="214">
        <v>40</v>
      </c>
      <c r="V6599" s="214">
        <v>23400</v>
      </c>
      <c r="W6599" s="214">
        <v>29000</v>
      </c>
      <c r="X6599" s="214">
        <v>38300</v>
      </c>
    </row>
    <row r="6600" spans="1:24" x14ac:dyDescent="0.25">
      <c r="A6600" t="str">
        <f t="shared" si="104"/>
        <v>YAG1EULevel 7MaleMedicine and dentistryAll</v>
      </c>
      <c r="B6600" s="214" t="s">
        <v>251</v>
      </c>
      <c r="C6600" s="214" t="s">
        <v>26</v>
      </c>
      <c r="D6600" s="214">
        <v>1</v>
      </c>
      <c r="E6600" s="214" t="s">
        <v>122</v>
      </c>
      <c r="F6600" s="214" t="s">
        <v>253</v>
      </c>
      <c r="G6600" s="214" t="s">
        <v>22</v>
      </c>
      <c r="H6600" s="214" t="s">
        <v>45</v>
      </c>
      <c r="I6600" s="214" t="s">
        <v>20</v>
      </c>
      <c r="J6600" s="214">
        <v>110</v>
      </c>
      <c r="K6600" s="214">
        <v>105</v>
      </c>
      <c r="L6600" s="214">
        <v>36.6</v>
      </c>
      <c r="M6600" s="214">
        <v>3.6</v>
      </c>
      <c r="N6600" s="214">
        <v>70</v>
      </c>
      <c r="O6600" s="214">
        <v>13</v>
      </c>
      <c r="P6600" s="214">
        <v>2.8</v>
      </c>
      <c r="Q6600" s="214">
        <v>25.6</v>
      </c>
      <c r="R6600" s="214">
        <v>36.4</v>
      </c>
      <c r="S6600" s="214">
        <v>47.5</v>
      </c>
      <c r="T6600" s="214">
        <v>21.9</v>
      </c>
      <c r="U6600" s="214">
        <v>25</v>
      </c>
      <c r="V6600" s="214">
        <v>28800</v>
      </c>
      <c r="W6600" s="214">
        <v>34300</v>
      </c>
      <c r="X6600" s="214">
        <v>48500</v>
      </c>
    </row>
    <row r="6601" spans="1:24" x14ac:dyDescent="0.25">
      <c r="A6601" t="str">
        <f t="shared" si="104"/>
        <v>YAG1EULevel 7FemaleNursing and midwiferyAll</v>
      </c>
      <c r="B6601" s="214" t="s">
        <v>251</v>
      </c>
      <c r="C6601" s="214" t="s">
        <v>26</v>
      </c>
      <c r="D6601" s="214">
        <v>1</v>
      </c>
      <c r="E6601" s="214" t="s">
        <v>122</v>
      </c>
      <c r="F6601" s="214" t="s">
        <v>253</v>
      </c>
      <c r="G6601" s="214" t="s">
        <v>21</v>
      </c>
      <c r="H6601" s="214" t="s">
        <v>148</v>
      </c>
      <c r="I6601" s="214" t="s">
        <v>20</v>
      </c>
      <c r="J6601" s="214">
        <v>45</v>
      </c>
      <c r="K6601" s="214">
        <v>40</v>
      </c>
      <c r="L6601" s="214">
        <v>49.6</v>
      </c>
      <c r="M6601" s="214">
        <v>6.9</v>
      </c>
      <c r="N6601" s="214">
        <v>20</v>
      </c>
      <c r="O6601" s="214">
        <v>8.3000000000000007</v>
      </c>
      <c r="P6601" s="214">
        <v>2.5</v>
      </c>
      <c r="Q6601" s="214">
        <v>27.3</v>
      </c>
      <c r="R6601" s="214">
        <v>37.200000000000003</v>
      </c>
      <c r="S6601" s="214">
        <v>39.700000000000003</v>
      </c>
      <c r="T6601" s="214">
        <v>12.4</v>
      </c>
      <c r="U6601" s="214">
        <v>10</v>
      </c>
      <c r="V6601" s="214">
        <v>25600</v>
      </c>
      <c r="W6601" s="214">
        <v>29200</v>
      </c>
      <c r="X6601" s="214">
        <v>37600</v>
      </c>
    </row>
    <row r="6602" spans="1:24" x14ac:dyDescent="0.25">
      <c r="A6602" t="str">
        <f t="shared" si="104"/>
        <v>YAG1EULevel 7MaleNursing and midwiferyAll</v>
      </c>
      <c r="B6602" s="214" t="s">
        <v>251</v>
      </c>
      <c r="C6602" s="214" t="s">
        <v>26</v>
      </c>
      <c r="D6602" s="214">
        <v>1</v>
      </c>
      <c r="E6602" s="214" t="s">
        <v>122</v>
      </c>
      <c r="F6602" s="214" t="s">
        <v>253</v>
      </c>
      <c r="G6602" s="214" t="s">
        <v>22</v>
      </c>
      <c r="H6602" s="214" t="s">
        <v>148</v>
      </c>
      <c r="I6602" s="214" t="s">
        <v>20</v>
      </c>
      <c r="J6602" s="214">
        <v>15</v>
      </c>
      <c r="K6602" s="214">
        <v>10</v>
      </c>
      <c r="L6602" s="214">
        <v>41.7</v>
      </c>
      <c r="M6602" s="214">
        <v>7.7</v>
      </c>
      <c r="N6602" s="214">
        <v>5</v>
      </c>
      <c r="O6602" s="214">
        <v>8.3000000000000007</v>
      </c>
      <c r="P6602" s="214">
        <v>8.3000000000000007</v>
      </c>
      <c r="Q6602" s="214">
        <v>25</v>
      </c>
      <c r="R6602" s="214">
        <v>41.7</v>
      </c>
      <c r="S6602" s="214">
        <v>41.7</v>
      </c>
      <c r="T6602" s="214">
        <v>16.7</v>
      </c>
      <c r="U6602" s="214" t="s">
        <v>140</v>
      </c>
      <c r="V6602" s="214" t="s">
        <v>140</v>
      </c>
      <c r="W6602" s="214" t="s">
        <v>140</v>
      </c>
      <c r="X6602" s="214" t="s">
        <v>140</v>
      </c>
    </row>
    <row r="6603" spans="1:24" x14ac:dyDescent="0.25">
      <c r="A6603" t="str">
        <f t="shared" si="104"/>
        <v>YAG1EULevel 7FemalePerforming artsAll</v>
      </c>
      <c r="B6603" s="214" t="s">
        <v>251</v>
      </c>
      <c r="C6603" s="214" t="s">
        <v>26</v>
      </c>
      <c r="D6603" s="214">
        <v>1</v>
      </c>
      <c r="E6603" s="214" t="s">
        <v>122</v>
      </c>
      <c r="F6603" s="214" t="s">
        <v>253</v>
      </c>
      <c r="G6603" s="214" t="s">
        <v>21</v>
      </c>
      <c r="H6603" s="214" t="s">
        <v>149</v>
      </c>
      <c r="I6603" s="214" t="s">
        <v>20</v>
      </c>
      <c r="J6603" s="214">
        <v>265</v>
      </c>
      <c r="K6603" s="214">
        <v>255</v>
      </c>
      <c r="L6603" s="214">
        <v>21</v>
      </c>
      <c r="M6603" s="214">
        <v>4.3</v>
      </c>
      <c r="N6603" s="214">
        <v>200</v>
      </c>
      <c r="O6603" s="214">
        <v>19.399999999999999</v>
      </c>
      <c r="P6603" s="214">
        <v>5.2</v>
      </c>
      <c r="Q6603" s="214">
        <v>45.7</v>
      </c>
      <c r="R6603" s="214">
        <v>51</v>
      </c>
      <c r="S6603" s="214">
        <v>54.3</v>
      </c>
      <c r="T6603" s="214">
        <v>8.6999999999999993</v>
      </c>
      <c r="U6603" s="214">
        <v>90</v>
      </c>
      <c r="V6603" s="214">
        <v>9900</v>
      </c>
      <c r="W6603" s="214">
        <v>17300</v>
      </c>
      <c r="X6603" s="214">
        <v>21500</v>
      </c>
    </row>
    <row r="6604" spans="1:24" x14ac:dyDescent="0.25">
      <c r="A6604" t="str">
        <f t="shared" si="104"/>
        <v>YAG1EULevel 7MalePerforming artsAll</v>
      </c>
      <c r="B6604" s="214" t="s">
        <v>251</v>
      </c>
      <c r="C6604" s="214" t="s">
        <v>26</v>
      </c>
      <c r="D6604" s="214">
        <v>1</v>
      </c>
      <c r="E6604" s="214" t="s">
        <v>122</v>
      </c>
      <c r="F6604" s="214" t="s">
        <v>253</v>
      </c>
      <c r="G6604" s="214" t="s">
        <v>22</v>
      </c>
      <c r="H6604" s="214" t="s">
        <v>149</v>
      </c>
      <c r="I6604" s="214" t="s">
        <v>20</v>
      </c>
      <c r="J6604" s="214">
        <v>150</v>
      </c>
      <c r="K6604" s="214">
        <v>150</v>
      </c>
      <c r="L6604" s="214">
        <v>29.7</v>
      </c>
      <c r="M6604" s="214">
        <v>2.6</v>
      </c>
      <c r="N6604" s="214">
        <v>105</v>
      </c>
      <c r="O6604" s="214">
        <v>23.5</v>
      </c>
      <c r="P6604" s="214">
        <v>4.2</v>
      </c>
      <c r="Q6604" s="214">
        <v>30.7</v>
      </c>
      <c r="R6604" s="214">
        <v>38.200000000000003</v>
      </c>
      <c r="S6604" s="214">
        <v>42.6</v>
      </c>
      <c r="T6604" s="214">
        <v>11.8</v>
      </c>
      <c r="U6604" s="214">
        <v>35</v>
      </c>
      <c r="V6604" s="214">
        <v>9900</v>
      </c>
      <c r="W6604" s="214">
        <v>17900</v>
      </c>
      <c r="X6604" s="214">
        <v>25200</v>
      </c>
    </row>
    <row r="6605" spans="1:24" x14ac:dyDescent="0.25">
      <c r="A6605" t="str">
        <f t="shared" si="104"/>
        <v>YAG1EULevel 7FemalePGCEAll</v>
      </c>
      <c r="B6605" s="214" t="s">
        <v>251</v>
      </c>
      <c r="C6605" s="214" t="s">
        <v>26</v>
      </c>
      <c r="D6605" s="214">
        <v>1</v>
      </c>
      <c r="E6605" s="214" t="s">
        <v>122</v>
      </c>
      <c r="F6605" s="214" t="s">
        <v>253</v>
      </c>
      <c r="G6605" s="214" t="s">
        <v>21</v>
      </c>
      <c r="H6605" s="214" t="s">
        <v>38</v>
      </c>
      <c r="I6605" s="214" t="s">
        <v>20</v>
      </c>
      <c r="J6605" s="214">
        <v>250</v>
      </c>
      <c r="K6605" s="214">
        <v>235</v>
      </c>
      <c r="L6605" s="214">
        <v>21.4</v>
      </c>
      <c r="M6605" s="214">
        <v>6.8</v>
      </c>
      <c r="N6605" s="214">
        <v>185</v>
      </c>
      <c r="O6605" s="214">
        <v>9.4</v>
      </c>
      <c r="P6605" s="214">
        <v>15</v>
      </c>
      <c r="Q6605" s="214">
        <v>47.4</v>
      </c>
      <c r="R6605" s="214">
        <v>51.7</v>
      </c>
      <c r="S6605" s="214">
        <v>54.3</v>
      </c>
      <c r="T6605" s="214">
        <v>6.8</v>
      </c>
      <c r="U6605" s="214">
        <v>105</v>
      </c>
      <c r="V6605" s="214">
        <v>22300</v>
      </c>
      <c r="W6605" s="214">
        <v>23700</v>
      </c>
      <c r="X6605" s="214">
        <v>27400</v>
      </c>
    </row>
    <row r="6606" spans="1:24" x14ac:dyDescent="0.25">
      <c r="A6606" t="str">
        <f t="shared" si="104"/>
        <v>YAG1EULevel 7MalePGCEAll</v>
      </c>
      <c r="B6606" s="214" t="s">
        <v>251</v>
      </c>
      <c r="C6606" s="214" t="s">
        <v>26</v>
      </c>
      <c r="D6606" s="214">
        <v>1</v>
      </c>
      <c r="E6606" s="214" t="s">
        <v>122</v>
      </c>
      <c r="F6606" s="214" t="s">
        <v>253</v>
      </c>
      <c r="G6606" s="214" t="s">
        <v>22</v>
      </c>
      <c r="H6606" s="214" t="s">
        <v>38</v>
      </c>
      <c r="I6606" s="214" t="s">
        <v>20</v>
      </c>
      <c r="J6606" s="214">
        <v>80</v>
      </c>
      <c r="K6606" s="214">
        <v>75</v>
      </c>
      <c r="L6606" s="214">
        <v>24.7</v>
      </c>
      <c r="M6606" s="214">
        <v>4.9000000000000004</v>
      </c>
      <c r="N6606" s="214">
        <v>60</v>
      </c>
      <c r="O6606" s="214">
        <v>15.6</v>
      </c>
      <c r="P6606" s="214">
        <v>11.7</v>
      </c>
      <c r="Q6606" s="214">
        <v>37.700000000000003</v>
      </c>
      <c r="R6606" s="214">
        <v>42.9</v>
      </c>
      <c r="S6606" s="214">
        <v>48.1</v>
      </c>
      <c r="T6606" s="214">
        <v>10.4</v>
      </c>
      <c r="U6606" s="214">
        <v>30</v>
      </c>
      <c r="V6606" s="214">
        <v>22600</v>
      </c>
      <c r="W6606" s="214">
        <v>24800</v>
      </c>
      <c r="X6606" s="214">
        <v>28100</v>
      </c>
    </row>
    <row r="6607" spans="1:24" x14ac:dyDescent="0.25">
      <c r="A6607" t="str">
        <f t="shared" si="104"/>
        <v>YAG1EULevel 7FemalePharmacology, toxicology and pharmacyAll</v>
      </c>
      <c r="B6607" s="214" t="s">
        <v>251</v>
      </c>
      <c r="C6607" s="214" t="s">
        <v>26</v>
      </c>
      <c r="D6607" s="214">
        <v>1</v>
      </c>
      <c r="E6607" s="214" t="s">
        <v>122</v>
      </c>
      <c r="F6607" s="214" t="s">
        <v>253</v>
      </c>
      <c r="G6607" s="214" t="s">
        <v>21</v>
      </c>
      <c r="H6607" s="214" t="s">
        <v>48</v>
      </c>
      <c r="I6607" s="214" t="s">
        <v>20</v>
      </c>
      <c r="J6607" s="214">
        <v>70</v>
      </c>
      <c r="K6607" s="214">
        <v>65</v>
      </c>
      <c r="L6607" s="214">
        <v>33.1</v>
      </c>
      <c r="M6607" s="214">
        <v>1.5</v>
      </c>
      <c r="N6607" s="214">
        <v>45</v>
      </c>
      <c r="O6607" s="214">
        <v>10.5</v>
      </c>
      <c r="P6607" s="214">
        <v>3</v>
      </c>
      <c r="Q6607" s="214">
        <v>27.1</v>
      </c>
      <c r="R6607" s="214">
        <v>37.6</v>
      </c>
      <c r="S6607" s="214">
        <v>53.4</v>
      </c>
      <c r="T6607" s="214">
        <v>26.3</v>
      </c>
      <c r="U6607" s="214">
        <v>20</v>
      </c>
      <c r="V6607" s="214">
        <v>22900</v>
      </c>
      <c r="W6607" s="214">
        <v>29400</v>
      </c>
      <c r="X6607" s="214">
        <v>32100</v>
      </c>
    </row>
    <row r="6608" spans="1:24" x14ac:dyDescent="0.25">
      <c r="A6608" t="str">
        <f t="shared" si="104"/>
        <v>YAG1EULevel 7MalePharmacology, toxicology and pharmacyAll</v>
      </c>
      <c r="B6608" s="214" t="s">
        <v>251</v>
      </c>
      <c r="C6608" s="214" t="s">
        <v>26</v>
      </c>
      <c r="D6608" s="214">
        <v>1</v>
      </c>
      <c r="E6608" s="214" t="s">
        <v>122</v>
      </c>
      <c r="F6608" s="214" t="s">
        <v>253</v>
      </c>
      <c r="G6608" s="214" t="s">
        <v>22</v>
      </c>
      <c r="H6608" s="214" t="s">
        <v>48</v>
      </c>
      <c r="I6608" s="214" t="s">
        <v>20</v>
      </c>
      <c r="J6608" s="214">
        <v>25</v>
      </c>
      <c r="K6608" s="214">
        <v>25</v>
      </c>
      <c r="L6608" s="214">
        <v>56</v>
      </c>
      <c r="M6608" s="214">
        <v>0</v>
      </c>
      <c r="N6608" s="214">
        <v>10</v>
      </c>
      <c r="O6608" s="214">
        <v>4</v>
      </c>
      <c r="P6608" s="214">
        <v>4</v>
      </c>
      <c r="Q6608" s="214">
        <v>18</v>
      </c>
      <c r="R6608" s="214">
        <v>24</v>
      </c>
      <c r="S6608" s="214">
        <v>36</v>
      </c>
      <c r="T6608" s="214">
        <v>18</v>
      </c>
      <c r="U6608" s="214" t="s">
        <v>140</v>
      </c>
      <c r="V6608" s="214" t="s">
        <v>140</v>
      </c>
      <c r="W6608" s="214" t="s">
        <v>140</v>
      </c>
      <c r="X6608" s="214" t="s">
        <v>140</v>
      </c>
    </row>
    <row r="6609" spans="1:24" x14ac:dyDescent="0.25">
      <c r="A6609" t="str">
        <f t="shared" si="104"/>
        <v>YAG1EULevel 7FemalePhilosophy and religious studiesAll</v>
      </c>
      <c r="B6609" s="214" t="s">
        <v>251</v>
      </c>
      <c r="C6609" s="214" t="s">
        <v>26</v>
      </c>
      <c r="D6609" s="214">
        <v>1</v>
      </c>
      <c r="E6609" s="214" t="s">
        <v>122</v>
      </c>
      <c r="F6609" s="214" t="s">
        <v>253</v>
      </c>
      <c r="G6609" s="214" t="s">
        <v>21</v>
      </c>
      <c r="H6609" s="214" t="s">
        <v>97</v>
      </c>
      <c r="I6609" s="214" t="s">
        <v>20</v>
      </c>
      <c r="J6609" s="214">
        <v>50</v>
      </c>
      <c r="K6609" s="214">
        <v>50</v>
      </c>
      <c r="L6609" s="214">
        <v>39</v>
      </c>
      <c r="M6609" s="214">
        <v>2.6</v>
      </c>
      <c r="N6609" s="214">
        <v>30</v>
      </c>
      <c r="O6609" s="214">
        <v>21.1</v>
      </c>
      <c r="P6609" s="214">
        <v>4.5999999999999996</v>
      </c>
      <c r="Q6609" s="214">
        <v>4.5999999999999996</v>
      </c>
      <c r="R6609" s="214">
        <v>28.4</v>
      </c>
      <c r="S6609" s="214">
        <v>35.299999999999997</v>
      </c>
      <c r="T6609" s="214">
        <v>30.7</v>
      </c>
      <c r="U6609" s="214" t="s">
        <v>140</v>
      </c>
      <c r="V6609" s="214" t="s">
        <v>140</v>
      </c>
      <c r="W6609" s="214" t="s">
        <v>140</v>
      </c>
      <c r="X6609" s="214" t="s">
        <v>140</v>
      </c>
    </row>
    <row r="6610" spans="1:24" x14ac:dyDescent="0.25">
      <c r="A6610" t="str">
        <f t="shared" si="104"/>
        <v>YAG1EULevel 7MalePhilosophy and religious studiesAll</v>
      </c>
      <c r="B6610" s="214" t="s">
        <v>251</v>
      </c>
      <c r="C6610" s="214" t="s">
        <v>26</v>
      </c>
      <c r="D6610" s="214">
        <v>1</v>
      </c>
      <c r="E6610" s="214" t="s">
        <v>122</v>
      </c>
      <c r="F6610" s="214" t="s">
        <v>253</v>
      </c>
      <c r="G6610" s="214" t="s">
        <v>22</v>
      </c>
      <c r="H6610" s="214" t="s">
        <v>97</v>
      </c>
      <c r="I6610" s="214" t="s">
        <v>20</v>
      </c>
      <c r="J6610" s="214">
        <v>80</v>
      </c>
      <c r="K6610" s="214">
        <v>75</v>
      </c>
      <c r="L6610" s="214">
        <v>60.5</v>
      </c>
      <c r="M6610" s="214">
        <v>5.5</v>
      </c>
      <c r="N6610" s="214">
        <v>30</v>
      </c>
      <c r="O6610" s="214">
        <v>11.7</v>
      </c>
      <c r="P6610" s="214">
        <v>0</v>
      </c>
      <c r="Q6610" s="214">
        <v>4.5</v>
      </c>
      <c r="R6610" s="214">
        <v>18.8</v>
      </c>
      <c r="S6610" s="214">
        <v>27.9</v>
      </c>
      <c r="T6610" s="214">
        <v>23.3</v>
      </c>
      <c r="U6610" s="214" t="s">
        <v>140</v>
      </c>
      <c r="V6610" s="214" t="s">
        <v>140</v>
      </c>
      <c r="W6610" s="214" t="s">
        <v>140</v>
      </c>
      <c r="X6610" s="214" t="s">
        <v>140</v>
      </c>
    </row>
    <row r="6611" spans="1:24" x14ac:dyDescent="0.25">
      <c r="A6611" t="str">
        <f t="shared" si="104"/>
        <v>YAG1EULevel 7FemalePhysics and astronomyAll</v>
      </c>
      <c r="B6611" s="214" t="s">
        <v>251</v>
      </c>
      <c r="C6611" s="214" t="s">
        <v>26</v>
      </c>
      <c r="D6611" s="214">
        <v>1</v>
      </c>
      <c r="E6611" s="214" t="s">
        <v>122</v>
      </c>
      <c r="F6611" s="214" t="s">
        <v>253</v>
      </c>
      <c r="G6611" s="214" t="s">
        <v>21</v>
      </c>
      <c r="H6611" s="214" t="s">
        <v>61</v>
      </c>
      <c r="I6611" s="214" t="s">
        <v>20</v>
      </c>
      <c r="J6611" s="214">
        <v>30</v>
      </c>
      <c r="K6611" s="214">
        <v>30</v>
      </c>
      <c r="L6611" s="214">
        <v>38.700000000000003</v>
      </c>
      <c r="M6611" s="214">
        <v>6.4</v>
      </c>
      <c r="N6611" s="214">
        <v>20</v>
      </c>
      <c r="O6611" s="214">
        <v>8.6</v>
      </c>
      <c r="P6611" s="214">
        <v>3.4</v>
      </c>
      <c r="Q6611" s="214">
        <v>8</v>
      </c>
      <c r="R6611" s="214">
        <v>49.2</v>
      </c>
      <c r="S6611" s="214">
        <v>49.2</v>
      </c>
      <c r="T6611" s="214">
        <v>41.2</v>
      </c>
      <c r="U6611" s="214" t="s">
        <v>140</v>
      </c>
      <c r="V6611" s="214" t="s">
        <v>140</v>
      </c>
      <c r="W6611" s="214" t="s">
        <v>140</v>
      </c>
      <c r="X6611" s="214" t="s">
        <v>140</v>
      </c>
    </row>
    <row r="6612" spans="1:24" x14ac:dyDescent="0.25">
      <c r="A6612" t="str">
        <f t="shared" si="104"/>
        <v>YAG1EULevel 7MalePhysics and astronomyAll</v>
      </c>
      <c r="B6612" s="214" t="s">
        <v>251</v>
      </c>
      <c r="C6612" s="214" t="s">
        <v>26</v>
      </c>
      <c r="D6612" s="214">
        <v>1</v>
      </c>
      <c r="E6612" s="214" t="s">
        <v>122</v>
      </c>
      <c r="F6612" s="214" t="s">
        <v>253</v>
      </c>
      <c r="G6612" s="214" t="s">
        <v>22</v>
      </c>
      <c r="H6612" s="214" t="s">
        <v>61</v>
      </c>
      <c r="I6612" s="214" t="s">
        <v>20</v>
      </c>
      <c r="J6612" s="214">
        <v>65</v>
      </c>
      <c r="K6612" s="214">
        <v>65</v>
      </c>
      <c r="L6612" s="214">
        <v>39.799999999999997</v>
      </c>
      <c r="M6612" s="214">
        <v>3</v>
      </c>
      <c r="N6612" s="214">
        <v>40</v>
      </c>
      <c r="O6612" s="214">
        <v>9.8000000000000007</v>
      </c>
      <c r="P6612" s="214">
        <v>0.8</v>
      </c>
      <c r="Q6612" s="214">
        <v>4.7</v>
      </c>
      <c r="R6612" s="214">
        <v>29.5</v>
      </c>
      <c r="S6612" s="214">
        <v>49.6</v>
      </c>
      <c r="T6612" s="214">
        <v>45</v>
      </c>
      <c r="U6612" s="214" t="s">
        <v>140</v>
      </c>
      <c r="V6612" s="214" t="s">
        <v>140</v>
      </c>
      <c r="W6612" s="214" t="s">
        <v>140</v>
      </c>
      <c r="X6612" s="214" t="s">
        <v>140</v>
      </c>
    </row>
    <row r="6613" spans="1:24" x14ac:dyDescent="0.25">
      <c r="A6613" t="str">
        <f t="shared" si="104"/>
        <v>YAG1EULevel 7FemalePoliticsAll</v>
      </c>
      <c r="B6613" s="214" t="s">
        <v>251</v>
      </c>
      <c r="C6613" s="214" t="s">
        <v>26</v>
      </c>
      <c r="D6613" s="214">
        <v>1</v>
      </c>
      <c r="E6613" s="214" t="s">
        <v>122</v>
      </c>
      <c r="F6613" s="214" t="s">
        <v>253</v>
      </c>
      <c r="G6613" s="214" t="s">
        <v>21</v>
      </c>
      <c r="H6613" s="214" t="s">
        <v>81</v>
      </c>
      <c r="I6613" s="214" t="s">
        <v>20</v>
      </c>
      <c r="J6613" s="214">
        <v>490</v>
      </c>
      <c r="K6613" s="214">
        <v>475</v>
      </c>
      <c r="L6613" s="214">
        <v>46.2</v>
      </c>
      <c r="M6613" s="214">
        <v>3.7</v>
      </c>
      <c r="N6613" s="214">
        <v>255</v>
      </c>
      <c r="O6613" s="214">
        <v>21.4</v>
      </c>
      <c r="P6613" s="214">
        <v>5.0999999999999996</v>
      </c>
      <c r="Q6613" s="214">
        <v>18.899999999999999</v>
      </c>
      <c r="R6613" s="214">
        <v>24.1</v>
      </c>
      <c r="S6613" s="214">
        <v>27.3</v>
      </c>
      <c r="T6613" s="214">
        <v>8.5</v>
      </c>
      <c r="U6613" s="214">
        <v>85</v>
      </c>
      <c r="V6613" s="214">
        <v>24100</v>
      </c>
      <c r="W6613" s="214">
        <v>28800</v>
      </c>
      <c r="X6613" s="214">
        <v>34300</v>
      </c>
    </row>
    <row r="6614" spans="1:24" x14ac:dyDescent="0.25">
      <c r="A6614" t="str">
        <f t="shared" si="104"/>
        <v>YAG1EULevel 7MalePoliticsAll</v>
      </c>
      <c r="B6614" s="214" t="s">
        <v>251</v>
      </c>
      <c r="C6614" s="214" t="s">
        <v>26</v>
      </c>
      <c r="D6614" s="214">
        <v>1</v>
      </c>
      <c r="E6614" s="214" t="s">
        <v>122</v>
      </c>
      <c r="F6614" s="214" t="s">
        <v>253</v>
      </c>
      <c r="G6614" s="214" t="s">
        <v>22</v>
      </c>
      <c r="H6614" s="214" t="s">
        <v>81</v>
      </c>
      <c r="I6614" s="214" t="s">
        <v>20</v>
      </c>
      <c r="J6614" s="214">
        <v>350</v>
      </c>
      <c r="K6614" s="214">
        <v>335</v>
      </c>
      <c r="L6614" s="214">
        <v>60.6</v>
      </c>
      <c r="M6614" s="214">
        <v>3.7</v>
      </c>
      <c r="N6614" s="214">
        <v>130</v>
      </c>
      <c r="O6614" s="214">
        <v>15.9</v>
      </c>
      <c r="P6614" s="214">
        <v>2.6</v>
      </c>
      <c r="Q6614" s="214">
        <v>11.8</v>
      </c>
      <c r="R6614" s="214">
        <v>14.8</v>
      </c>
      <c r="S6614" s="214">
        <v>20.9</v>
      </c>
      <c r="T6614" s="214">
        <v>9.1</v>
      </c>
      <c r="U6614" s="214">
        <v>40</v>
      </c>
      <c r="V6614" s="214">
        <v>20100</v>
      </c>
      <c r="W6614" s="214">
        <v>25900</v>
      </c>
      <c r="X6614" s="214">
        <v>37600</v>
      </c>
    </row>
    <row r="6615" spans="1:24" x14ac:dyDescent="0.25">
      <c r="A6615" t="str">
        <f t="shared" si="104"/>
        <v>YAG1EULevel 7FemalePsychologyAll</v>
      </c>
      <c r="B6615" s="214" t="s">
        <v>251</v>
      </c>
      <c r="C6615" s="214" t="s">
        <v>26</v>
      </c>
      <c r="D6615" s="214">
        <v>1</v>
      </c>
      <c r="E6615" s="214" t="s">
        <v>122</v>
      </c>
      <c r="F6615" s="214" t="s">
        <v>253</v>
      </c>
      <c r="G6615" s="214" t="s">
        <v>21</v>
      </c>
      <c r="H6615" s="214" t="s">
        <v>55</v>
      </c>
      <c r="I6615" s="214" t="s">
        <v>20</v>
      </c>
      <c r="J6615" s="214">
        <v>395</v>
      </c>
      <c r="K6615" s="214">
        <v>385</v>
      </c>
      <c r="L6615" s="214">
        <v>27.9</v>
      </c>
      <c r="M6615" s="214">
        <v>2.7</v>
      </c>
      <c r="N6615" s="214">
        <v>275</v>
      </c>
      <c r="O6615" s="214">
        <v>20.6</v>
      </c>
      <c r="P6615" s="214">
        <v>6.3</v>
      </c>
      <c r="Q6615" s="214">
        <v>25.5</v>
      </c>
      <c r="R6615" s="214">
        <v>38.9</v>
      </c>
      <c r="S6615" s="214">
        <v>45.3</v>
      </c>
      <c r="T6615" s="214">
        <v>19.8</v>
      </c>
      <c r="U6615" s="214">
        <v>90</v>
      </c>
      <c r="V6615" s="214">
        <v>19300</v>
      </c>
      <c r="W6615" s="214">
        <v>23700</v>
      </c>
      <c r="X6615" s="214">
        <v>28500</v>
      </c>
    </row>
    <row r="6616" spans="1:24" x14ac:dyDescent="0.25">
      <c r="A6616" t="str">
        <f t="shared" si="104"/>
        <v>YAG1EULevel 7MalePsychologyAll</v>
      </c>
      <c r="B6616" s="214" t="s">
        <v>251</v>
      </c>
      <c r="C6616" s="214" t="s">
        <v>26</v>
      </c>
      <c r="D6616" s="214">
        <v>1</v>
      </c>
      <c r="E6616" s="214" t="s">
        <v>122</v>
      </c>
      <c r="F6616" s="214" t="s">
        <v>253</v>
      </c>
      <c r="G6616" s="214" t="s">
        <v>22</v>
      </c>
      <c r="H6616" s="214" t="s">
        <v>55</v>
      </c>
      <c r="I6616" s="214" t="s">
        <v>20</v>
      </c>
      <c r="J6616" s="214">
        <v>100</v>
      </c>
      <c r="K6616" s="214">
        <v>95</v>
      </c>
      <c r="L6616" s="214">
        <v>35.4</v>
      </c>
      <c r="M6616" s="214">
        <v>2</v>
      </c>
      <c r="N6616" s="214">
        <v>60</v>
      </c>
      <c r="O6616" s="214">
        <v>15</v>
      </c>
      <c r="P6616" s="214">
        <v>4.7</v>
      </c>
      <c r="Q6616" s="214">
        <v>26.4</v>
      </c>
      <c r="R6616" s="214">
        <v>39.700000000000003</v>
      </c>
      <c r="S6616" s="214">
        <v>44.9</v>
      </c>
      <c r="T6616" s="214">
        <v>18.5</v>
      </c>
      <c r="U6616" s="214">
        <v>25</v>
      </c>
      <c r="V6616" s="214">
        <v>21200</v>
      </c>
      <c r="W6616" s="214">
        <v>23000</v>
      </c>
      <c r="X6616" s="214">
        <v>34700</v>
      </c>
    </row>
    <row r="6617" spans="1:24" x14ac:dyDescent="0.25">
      <c r="A6617" t="str">
        <f t="shared" si="104"/>
        <v>YAG1EULevel 7FemaleSociology, social policy and anthropologyAll</v>
      </c>
      <c r="B6617" s="214" t="s">
        <v>251</v>
      </c>
      <c r="C6617" s="214" t="s">
        <v>26</v>
      </c>
      <c r="D6617" s="214">
        <v>1</v>
      </c>
      <c r="E6617" s="214" t="s">
        <v>122</v>
      </c>
      <c r="F6617" s="214" t="s">
        <v>253</v>
      </c>
      <c r="G6617" s="214" t="s">
        <v>21</v>
      </c>
      <c r="H6617" s="214" t="s">
        <v>77</v>
      </c>
      <c r="I6617" s="214" t="s">
        <v>20</v>
      </c>
      <c r="J6617" s="214">
        <v>435</v>
      </c>
      <c r="K6617" s="214">
        <v>415</v>
      </c>
      <c r="L6617" s="214">
        <v>39.1</v>
      </c>
      <c r="M6617" s="214">
        <v>4.8</v>
      </c>
      <c r="N6617" s="214">
        <v>255</v>
      </c>
      <c r="O6617" s="214">
        <v>20.7</v>
      </c>
      <c r="P6617" s="214">
        <v>6.2</v>
      </c>
      <c r="Q6617" s="214">
        <v>22.7</v>
      </c>
      <c r="R6617" s="214">
        <v>27.5</v>
      </c>
      <c r="S6617" s="214">
        <v>34</v>
      </c>
      <c r="T6617" s="214">
        <v>11.3</v>
      </c>
      <c r="U6617" s="214">
        <v>90</v>
      </c>
      <c r="V6617" s="214">
        <v>21900</v>
      </c>
      <c r="W6617" s="214">
        <v>26300</v>
      </c>
      <c r="X6617" s="214">
        <v>31000</v>
      </c>
    </row>
    <row r="6618" spans="1:24" x14ac:dyDescent="0.25">
      <c r="A6618" t="str">
        <f t="shared" si="104"/>
        <v>YAG1EULevel 7MaleSociology, social policy and anthropologyAll</v>
      </c>
      <c r="B6618" s="214" t="s">
        <v>251</v>
      </c>
      <c r="C6618" s="214" t="s">
        <v>26</v>
      </c>
      <c r="D6618" s="214">
        <v>1</v>
      </c>
      <c r="E6618" s="214" t="s">
        <v>122</v>
      </c>
      <c r="F6618" s="214" t="s">
        <v>253</v>
      </c>
      <c r="G6618" s="214" t="s">
        <v>22</v>
      </c>
      <c r="H6618" s="214" t="s">
        <v>77</v>
      </c>
      <c r="I6618" s="214" t="s">
        <v>20</v>
      </c>
      <c r="J6618" s="214">
        <v>195</v>
      </c>
      <c r="K6618" s="214">
        <v>190</v>
      </c>
      <c r="L6618" s="214">
        <v>40</v>
      </c>
      <c r="M6618" s="214">
        <v>2.4</v>
      </c>
      <c r="N6618" s="214">
        <v>115</v>
      </c>
      <c r="O6618" s="214">
        <v>22.4</v>
      </c>
      <c r="P6618" s="214">
        <v>2.2000000000000002</v>
      </c>
      <c r="Q6618" s="214">
        <v>19.3</v>
      </c>
      <c r="R6618" s="214">
        <v>26.7</v>
      </c>
      <c r="S6618" s="214">
        <v>35.4</v>
      </c>
      <c r="T6618" s="214">
        <v>16.100000000000001</v>
      </c>
      <c r="U6618" s="214">
        <v>35</v>
      </c>
      <c r="V6618" s="214">
        <v>21500</v>
      </c>
      <c r="W6618" s="214">
        <v>29600</v>
      </c>
      <c r="X6618" s="214">
        <v>36900</v>
      </c>
    </row>
    <row r="6619" spans="1:24" x14ac:dyDescent="0.25">
      <c r="A6619" t="str">
        <f t="shared" si="104"/>
        <v>YAG1EULevel 7FemaleSport and exercise sciencesAll</v>
      </c>
      <c r="B6619" s="214" t="s">
        <v>251</v>
      </c>
      <c r="C6619" s="214" t="s">
        <v>26</v>
      </c>
      <c r="D6619" s="214">
        <v>1</v>
      </c>
      <c r="E6619" s="214" t="s">
        <v>122</v>
      </c>
      <c r="F6619" s="214" t="s">
        <v>253</v>
      </c>
      <c r="G6619" s="214" t="s">
        <v>21</v>
      </c>
      <c r="H6619" s="214" t="s">
        <v>53</v>
      </c>
      <c r="I6619" s="214" t="s">
        <v>20</v>
      </c>
      <c r="J6619" s="214">
        <v>45</v>
      </c>
      <c r="K6619" s="214">
        <v>45</v>
      </c>
      <c r="L6619" s="214">
        <v>30.8</v>
      </c>
      <c r="M6619" s="214">
        <v>2.2000000000000002</v>
      </c>
      <c r="N6619" s="214">
        <v>30</v>
      </c>
      <c r="O6619" s="214">
        <v>17.600000000000001</v>
      </c>
      <c r="P6619" s="214">
        <v>12.1</v>
      </c>
      <c r="Q6619" s="214">
        <v>24.2</v>
      </c>
      <c r="R6619" s="214">
        <v>35.200000000000003</v>
      </c>
      <c r="S6619" s="214">
        <v>39.6</v>
      </c>
      <c r="T6619" s="214">
        <v>15.4</v>
      </c>
      <c r="U6619" s="214" t="s">
        <v>140</v>
      </c>
      <c r="V6619" s="214" t="s">
        <v>140</v>
      </c>
      <c r="W6619" s="214" t="s">
        <v>140</v>
      </c>
      <c r="X6619" s="214" t="s">
        <v>140</v>
      </c>
    </row>
    <row r="6620" spans="1:24" x14ac:dyDescent="0.25">
      <c r="A6620" t="str">
        <f t="shared" si="104"/>
        <v>YAG1EULevel 7MaleSport and exercise sciencesAll</v>
      </c>
      <c r="B6620" s="214" t="s">
        <v>251</v>
      </c>
      <c r="C6620" s="214" t="s">
        <v>26</v>
      </c>
      <c r="D6620" s="214">
        <v>1</v>
      </c>
      <c r="E6620" s="214" t="s">
        <v>122</v>
      </c>
      <c r="F6620" s="214" t="s">
        <v>253</v>
      </c>
      <c r="G6620" s="214" t="s">
        <v>22</v>
      </c>
      <c r="H6620" s="214" t="s">
        <v>53</v>
      </c>
      <c r="I6620" s="214" t="s">
        <v>20</v>
      </c>
      <c r="J6620" s="214">
        <v>75</v>
      </c>
      <c r="K6620" s="214">
        <v>70</v>
      </c>
      <c r="L6620" s="214">
        <v>40</v>
      </c>
      <c r="M6620" s="214">
        <v>5.4</v>
      </c>
      <c r="N6620" s="214">
        <v>40</v>
      </c>
      <c r="O6620" s="214">
        <v>24.6</v>
      </c>
      <c r="P6620" s="214">
        <v>11.3</v>
      </c>
      <c r="Q6620" s="214">
        <v>15.6</v>
      </c>
      <c r="R6620" s="214">
        <v>19.100000000000001</v>
      </c>
      <c r="S6620" s="214">
        <v>24.1</v>
      </c>
      <c r="T6620" s="214">
        <v>8.5</v>
      </c>
      <c r="U6620" s="214" t="s">
        <v>140</v>
      </c>
      <c r="V6620" s="214" t="s">
        <v>140</v>
      </c>
      <c r="W6620" s="214" t="s">
        <v>140</v>
      </c>
      <c r="X6620" s="214" t="s">
        <v>140</v>
      </c>
    </row>
    <row r="6621" spans="1:24" x14ac:dyDescent="0.25">
      <c r="A6621" t="str">
        <f t="shared" si="104"/>
        <v>YAG1EULevel 7FemaleVeterinary sciencesAll</v>
      </c>
      <c r="B6621" s="214" t="s">
        <v>251</v>
      </c>
      <c r="C6621" s="214" t="s">
        <v>26</v>
      </c>
      <c r="D6621" s="214">
        <v>1</v>
      </c>
      <c r="E6621" s="214" t="s">
        <v>122</v>
      </c>
      <c r="F6621" s="214" t="s">
        <v>253</v>
      </c>
      <c r="G6621" s="214" t="s">
        <v>21</v>
      </c>
      <c r="H6621" s="214" t="s">
        <v>57</v>
      </c>
      <c r="I6621" s="214" t="s">
        <v>20</v>
      </c>
      <c r="J6621" s="214">
        <v>10</v>
      </c>
      <c r="K6621" s="214">
        <v>10</v>
      </c>
      <c r="L6621" s="214">
        <v>18.2</v>
      </c>
      <c r="M6621" s="214">
        <v>0</v>
      </c>
      <c r="N6621" s="214">
        <v>10</v>
      </c>
      <c r="O6621" s="214">
        <v>9.1</v>
      </c>
      <c r="P6621" s="214">
        <v>9.1</v>
      </c>
      <c r="Q6621" s="214">
        <v>54.5</v>
      </c>
      <c r="R6621" s="214">
        <v>54.5</v>
      </c>
      <c r="S6621" s="214">
        <v>63.6</v>
      </c>
      <c r="T6621" s="214">
        <v>9.1</v>
      </c>
      <c r="U6621" s="214" t="s">
        <v>140</v>
      </c>
      <c r="V6621" s="214" t="s">
        <v>140</v>
      </c>
      <c r="W6621" s="214" t="s">
        <v>140</v>
      </c>
      <c r="X6621" s="214" t="s">
        <v>140</v>
      </c>
    </row>
    <row r="6622" spans="1:24" x14ac:dyDescent="0.25">
      <c r="A6622" t="str">
        <f t="shared" si="104"/>
        <v>YAG1EULevel 7MaleVeterinary sciencesAll</v>
      </c>
      <c r="B6622" s="214" t="s">
        <v>251</v>
      </c>
      <c r="C6622" s="214" t="s">
        <v>26</v>
      </c>
      <c r="D6622" s="214">
        <v>1</v>
      </c>
      <c r="E6622" s="214" t="s">
        <v>122</v>
      </c>
      <c r="F6622" s="214" t="s">
        <v>253</v>
      </c>
      <c r="G6622" s="214" t="s">
        <v>22</v>
      </c>
      <c r="H6622" s="214" t="s">
        <v>57</v>
      </c>
      <c r="I6622" s="214" t="s">
        <v>20</v>
      </c>
      <c r="J6622" s="214">
        <v>10</v>
      </c>
      <c r="K6622" s="214">
        <v>10</v>
      </c>
      <c r="L6622" s="214">
        <v>22.2</v>
      </c>
      <c r="M6622" s="214">
        <v>10</v>
      </c>
      <c r="N6622" s="214">
        <v>5</v>
      </c>
      <c r="O6622" s="214">
        <v>22.2</v>
      </c>
      <c r="P6622" s="214">
        <v>0</v>
      </c>
      <c r="Q6622" s="214">
        <v>22.2</v>
      </c>
      <c r="R6622" s="214">
        <v>33.299999999999997</v>
      </c>
      <c r="S6622" s="214">
        <v>55.6</v>
      </c>
      <c r="T6622" s="214">
        <v>33.299999999999997</v>
      </c>
      <c r="U6622" s="214" t="s">
        <v>140</v>
      </c>
      <c r="V6622" s="214" t="s">
        <v>140</v>
      </c>
      <c r="W6622" s="214" t="s">
        <v>140</v>
      </c>
      <c r="X6622" s="214" t="s">
        <v>140</v>
      </c>
    </row>
    <row r="6623" spans="1:24" x14ac:dyDescent="0.25">
      <c r="A6623" t="str">
        <f t="shared" si="104"/>
        <v>YAG1EULevel 8FemaleAgriculture, food and related studiesAll</v>
      </c>
      <c r="B6623" s="214" t="s">
        <v>251</v>
      </c>
      <c r="C6623" s="214" t="s">
        <v>26</v>
      </c>
      <c r="D6623" s="214">
        <v>1</v>
      </c>
      <c r="E6623" s="214" t="s">
        <v>122</v>
      </c>
      <c r="F6623" s="214" t="s">
        <v>248</v>
      </c>
      <c r="G6623" s="214" t="s">
        <v>21</v>
      </c>
      <c r="H6623" s="214" t="s">
        <v>59</v>
      </c>
      <c r="I6623" s="214" t="s">
        <v>20</v>
      </c>
      <c r="J6623" s="214">
        <v>10</v>
      </c>
      <c r="K6623" s="214">
        <v>10</v>
      </c>
      <c r="L6623" s="214">
        <v>16.100000000000001</v>
      </c>
      <c r="M6623" s="214">
        <v>10.7</v>
      </c>
      <c r="N6623" s="214">
        <v>5</v>
      </c>
      <c r="O6623" s="214">
        <v>0</v>
      </c>
      <c r="P6623" s="214">
        <v>6</v>
      </c>
      <c r="Q6623" s="214">
        <v>71.900000000000006</v>
      </c>
      <c r="R6623" s="214">
        <v>77.900000000000006</v>
      </c>
      <c r="S6623" s="214">
        <v>77.900000000000006</v>
      </c>
      <c r="T6623" s="214">
        <v>6</v>
      </c>
      <c r="U6623" s="214" t="s">
        <v>140</v>
      </c>
      <c r="V6623" s="214" t="s">
        <v>140</v>
      </c>
      <c r="W6623" s="214" t="s">
        <v>140</v>
      </c>
      <c r="X6623" s="214" t="s">
        <v>140</v>
      </c>
    </row>
    <row r="6624" spans="1:24" x14ac:dyDescent="0.25">
      <c r="A6624" t="str">
        <f t="shared" si="104"/>
        <v>YAG1EULevel 8MaleAgriculture, food and related studiesAll</v>
      </c>
      <c r="B6624" s="214" t="s">
        <v>251</v>
      </c>
      <c r="C6624" s="214" t="s">
        <v>26</v>
      </c>
      <c r="D6624" s="214">
        <v>1</v>
      </c>
      <c r="E6624" s="214" t="s">
        <v>122</v>
      </c>
      <c r="F6624" s="214" t="s">
        <v>248</v>
      </c>
      <c r="G6624" s="214" t="s">
        <v>22</v>
      </c>
      <c r="H6624" s="214" t="s">
        <v>59</v>
      </c>
      <c r="I6624" s="214" t="s">
        <v>20</v>
      </c>
      <c r="J6624" s="214">
        <v>5</v>
      </c>
      <c r="K6624" s="214">
        <v>5</v>
      </c>
      <c r="L6624" s="214">
        <v>38.5</v>
      </c>
      <c r="M6624" s="214">
        <v>0</v>
      </c>
      <c r="N6624" s="214">
        <v>5</v>
      </c>
      <c r="O6624" s="214">
        <v>30.8</v>
      </c>
      <c r="P6624" s="214">
        <v>0</v>
      </c>
      <c r="Q6624" s="214">
        <v>30.8</v>
      </c>
      <c r="R6624" s="214">
        <v>30.8</v>
      </c>
      <c r="S6624" s="214">
        <v>30.8</v>
      </c>
      <c r="T6624" s="214">
        <v>0</v>
      </c>
      <c r="U6624" s="214" t="s">
        <v>140</v>
      </c>
      <c r="V6624" s="214" t="s">
        <v>140</v>
      </c>
      <c r="W6624" s="214" t="s">
        <v>140</v>
      </c>
      <c r="X6624" s="214" t="s">
        <v>140</v>
      </c>
    </row>
    <row r="6625" spans="1:24" x14ac:dyDescent="0.25">
      <c r="A6625" t="str">
        <f t="shared" si="104"/>
        <v>YAG1EULevel 8FemaleAllied healthAll</v>
      </c>
      <c r="B6625" s="214" t="s">
        <v>251</v>
      </c>
      <c r="C6625" s="214" t="s">
        <v>26</v>
      </c>
      <c r="D6625" s="214">
        <v>1</v>
      </c>
      <c r="E6625" s="214" t="s">
        <v>122</v>
      </c>
      <c r="F6625" s="214" t="s">
        <v>248</v>
      </c>
      <c r="G6625" s="214" t="s">
        <v>21</v>
      </c>
      <c r="H6625" s="214" t="s">
        <v>142</v>
      </c>
      <c r="I6625" s="214" t="s">
        <v>20</v>
      </c>
      <c r="J6625" s="214">
        <v>25</v>
      </c>
      <c r="K6625" s="214">
        <v>25</v>
      </c>
      <c r="L6625" s="214">
        <v>38.4</v>
      </c>
      <c r="M6625" s="214">
        <v>5.4</v>
      </c>
      <c r="N6625" s="214">
        <v>15</v>
      </c>
      <c r="O6625" s="214">
        <v>12.8</v>
      </c>
      <c r="P6625" s="214">
        <v>9.9</v>
      </c>
      <c r="Q6625" s="214">
        <v>30.4</v>
      </c>
      <c r="R6625" s="214">
        <v>34.6</v>
      </c>
      <c r="S6625" s="214">
        <v>38.9</v>
      </c>
      <c r="T6625" s="214">
        <v>8.5</v>
      </c>
      <c r="U6625" s="214" t="s">
        <v>140</v>
      </c>
      <c r="V6625" s="214" t="s">
        <v>140</v>
      </c>
      <c r="W6625" s="214" t="s">
        <v>140</v>
      </c>
      <c r="X6625" s="214" t="s">
        <v>140</v>
      </c>
    </row>
    <row r="6626" spans="1:24" x14ac:dyDescent="0.25">
      <c r="A6626" t="str">
        <f t="shared" si="104"/>
        <v>YAG1EULevel 8MaleAllied healthAll</v>
      </c>
      <c r="B6626" s="214" t="s">
        <v>251</v>
      </c>
      <c r="C6626" s="214" t="s">
        <v>26</v>
      </c>
      <c r="D6626" s="214">
        <v>1</v>
      </c>
      <c r="E6626" s="214" t="s">
        <v>122</v>
      </c>
      <c r="F6626" s="214" t="s">
        <v>248</v>
      </c>
      <c r="G6626" s="214" t="s">
        <v>22</v>
      </c>
      <c r="H6626" s="214" t="s">
        <v>142</v>
      </c>
      <c r="I6626" s="214" t="s">
        <v>20</v>
      </c>
      <c r="J6626" s="214">
        <v>15</v>
      </c>
      <c r="K6626" s="214">
        <v>15</v>
      </c>
      <c r="L6626" s="214">
        <v>31.6</v>
      </c>
      <c r="M6626" s="214">
        <v>3.6</v>
      </c>
      <c r="N6626" s="214">
        <v>10</v>
      </c>
      <c r="O6626" s="214">
        <v>22.6</v>
      </c>
      <c r="P6626" s="214">
        <v>7.5</v>
      </c>
      <c r="Q6626" s="214">
        <v>30.1</v>
      </c>
      <c r="R6626" s="214">
        <v>38.299999999999997</v>
      </c>
      <c r="S6626" s="214">
        <v>38.299999999999997</v>
      </c>
      <c r="T6626" s="214">
        <v>8.1</v>
      </c>
      <c r="U6626" s="214" t="s">
        <v>140</v>
      </c>
      <c r="V6626" s="214" t="s">
        <v>140</v>
      </c>
      <c r="W6626" s="214" t="s">
        <v>140</v>
      </c>
      <c r="X6626" s="214" t="s">
        <v>140</v>
      </c>
    </row>
    <row r="6627" spans="1:24" x14ac:dyDescent="0.25">
      <c r="A6627" t="str">
        <f t="shared" si="104"/>
        <v>YAG1EULevel 8FemaleArchitecture, building and planningAll</v>
      </c>
      <c r="B6627" s="214" t="s">
        <v>251</v>
      </c>
      <c r="C6627" s="214" t="s">
        <v>26</v>
      </c>
      <c r="D6627" s="214">
        <v>1</v>
      </c>
      <c r="E6627" s="214" t="s">
        <v>122</v>
      </c>
      <c r="F6627" s="214" t="s">
        <v>248</v>
      </c>
      <c r="G6627" s="214" t="s">
        <v>21</v>
      </c>
      <c r="H6627" s="214" t="s">
        <v>74</v>
      </c>
      <c r="I6627" s="214" t="s">
        <v>20</v>
      </c>
      <c r="J6627" s="214">
        <v>20</v>
      </c>
      <c r="K6627" s="214">
        <v>20</v>
      </c>
      <c r="L6627" s="214">
        <v>13.1</v>
      </c>
      <c r="M6627" s="214">
        <v>0</v>
      </c>
      <c r="N6627" s="214">
        <v>15</v>
      </c>
      <c r="O6627" s="214">
        <v>16.8</v>
      </c>
      <c r="P6627" s="214">
        <v>0</v>
      </c>
      <c r="Q6627" s="214">
        <v>58.9</v>
      </c>
      <c r="R6627" s="214">
        <v>64.5</v>
      </c>
      <c r="S6627" s="214">
        <v>70.099999999999994</v>
      </c>
      <c r="T6627" s="214">
        <v>11.2</v>
      </c>
      <c r="U6627" s="214" t="s">
        <v>140</v>
      </c>
      <c r="V6627" s="214" t="s">
        <v>140</v>
      </c>
      <c r="W6627" s="214" t="s">
        <v>140</v>
      </c>
      <c r="X6627" s="214" t="s">
        <v>140</v>
      </c>
    </row>
    <row r="6628" spans="1:24" x14ac:dyDescent="0.25">
      <c r="A6628" t="str">
        <f t="shared" si="104"/>
        <v>YAG1EULevel 8MaleArchitecture, building and planningAll</v>
      </c>
      <c r="B6628" s="214" t="s">
        <v>251</v>
      </c>
      <c r="C6628" s="214" t="s">
        <v>26</v>
      </c>
      <c r="D6628" s="214">
        <v>1</v>
      </c>
      <c r="E6628" s="214" t="s">
        <v>122</v>
      </c>
      <c r="F6628" s="214" t="s">
        <v>248</v>
      </c>
      <c r="G6628" s="214" t="s">
        <v>22</v>
      </c>
      <c r="H6628" s="214" t="s">
        <v>74</v>
      </c>
      <c r="I6628" s="214" t="s">
        <v>20</v>
      </c>
      <c r="J6628" s="214">
        <v>15</v>
      </c>
      <c r="K6628" s="214">
        <v>15</v>
      </c>
      <c r="L6628" s="214">
        <v>33.700000000000003</v>
      </c>
      <c r="M6628" s="214">
        <v>13</v>
      </c>
      <c r="N6628" s="214">
        <v>10</v>
      </c>
      <c r="O6628" s="214">
        <v>3.7</v>
      </c>
      <c r="P6628" s="214">
        <v>15</v>
      </c>
      <c r="Q6628" s="214">
        <v>40</v>
      </c>
      <c r="R6628" s="214">
        <v>47.5</v>
      </c>
      <c r="S6628" s="214">
        <v>47.5</v>
      </c>
      <c r="T6628" s="214">
        <v>7.5</v>
      </c>
      <c r="U6628" s="214" t="s">
        <v>140</v>
      </c>
      <c r="V6628" s="214" t="s">
        <v>140</v>
      </c>
      <c r="W6628" s="214" t="s">
        <v>140</v>
      </c>
      <c r="X6628" s="214" t="s">
        <v>140</v>
      </c>
    </row>
    <row r="6629" spans="1:24" x14ac:dyDescent="0.25">
      <c r="A6629" t="str">
        <f t="shared" si="104"/>
        <v>YAG1EULevel 8FemaleBiosciencesAll</v>
      </c>
      <c r="B6629" s="214" t="s">
        <v>251</v>
      </c>
      <c r="C6629" s="214" t="s">
        <v>26</v>
      </c>
      <c r="D6629" s="214">
        <v>1</v>
      </c>
      <c r="E6629" s="214" t="s">
        <v>122</v>
      </c>
      <c r="F6629" s="214" t="s">
        <v>248</v>
      </c>
      <c r="G6629" s="214" t="s">
        <v>21</v>
      </c>
      <c r="H6629" s="214" t="s">
        <v>51</v>
      </c>
      <c r="I6629" s="214" t="s">
        <v>20</v>
      </c>
      <c r="J6629" s="214">
        <v>130</v>
      </c>
      <c r="K6629" s="214">
        <v>120</v>
      </c>
      <c r="L6629" s="214">
        <v>11.1</v>
      </c>
      <c r="M6629" s="214">
        <v>8</v>
      </c>
      <c r="N6629" s="214">
        <v>110</v>
      </c>
      <c r="O6629" s="214">
        <v>23</v>
      </c>
      <c r="P6629" s="214">
        <v>13.6</v>
      </c>
      <c r="Q6629" s="214">
        <v>48.7</v>
      </c>
      <c r="R6629" s="214">
        <v>51.5</v>
      </c>
      <c r="S6629" s="214">
        <v>52.4</v>
      </c>
      <c r="T6629" s="214">
        <v>3.7</v>
      </c>
      <c r="U6629" s="214">
        <v>55</v>
      </c>
      <c r="V6629" s="214">
        <v>30300</v>
      </c>
      <c r="W6629" s="214">
        <v>32500</v>
      </c>
      <c r="X6629" s="214">
        <v>36500</v>
      </c>
    </row>
    <row r="6630" spans="1:24" x14ac:dyDescent="0.25">
      <c r="A6630" t="str">
        <f t="shared" si="104"/>
        <v>YAG1EULevel 8MaleBiosciencesAll</v>
      </c>
      <c r="B6630" s="214" t="s">
        <v>251</v>
      </c>
      <c r="C6630" s="214" t="s">
        <v>26</v>
      </c>
      <c r="D6630" s="214">
        <v>1</v>
      </c>
      <c r="E6630" s="214" t="s">
        <v>122</v>
      </c>
      <c r="F6630" s="214" t="s">
        <v>248</v>
      </c>
      <c r="G6630" s="214" t="s">
        <v>22</v>
      </c>
      <c r="H6630" s="214" t="s">
        <v>51</v>
      </c>
      <c r="I6630" s="214" t="s">
        <v>20</v>
      </c>
      <c r="J6630" s="214">
        <v>85</v>
      </c>
      <c r="K6630" s="214">
        <v>80</v>
      </c>
      <c r="L6630" s="214">
        <v>19.3</v>
      </c>
      <c r="M6630" s="214">
        <v>6</v>
      </c>
      <c r="N6630" s="214">
        <v>65</v>
      </c>
      <c r="O6630" s="214">
        <v>23.5</v>
      </c>
      <c r="P6630" s="214">
        <v>11</v>
      </c>
      <c r="Q6630" s="214">
        <v>41.5</v>
      </c>
      <c r="R6630" s="214">
        <v>43.7</v>
      </c>
      <c r="S6630" s="214">
        <v>46.2</v>
      </c>
      <c r="T6630" s="214">
        <v>4.7</v>
      </c>
      <c r="U6630" s="214">
        <v>30</v>
      </c>
      <c r="V6630" s="214">
        <v>27700</v>
      </c>
      <c r="W6630" s="214">
        <v>32500</v>
      </c>
      <c r="X6630" s="214">
        <v>34700</v>
      </c>
    </row>
    <row r="6631" spans="1:24" x14ac:dyDescent="0.25">
      <c r="A6631" t="str">
        <f t="shared" si="104"/>
        <v>YAG1EULevel 8FemaleBusiness and managementAll</v>
      </c>
      <c r="B6631" s="214" t="s">
        <v>251</v>
      </c>
      <c r="C6631" s="214" t="s">
        <v>26</v>
      </c>
      <c r="D6631" s="214">
        <v>1</v>
      </c>
      <c r="E6631" s="214" t="s">
        <v>122</v>
      </c>
      <c r="F6631" s="214" t="s">
        <v>248</v>
      </c>
      <c r="G6631" s="214" t="s">
        <v>21</v>
      </c>
      <c r="H6631" s="214" t="s">
        <v>87</v>
      </c>
      <c r="I6631" s="214" t="s">
        <v>20</v>
      </c>
      <c r="J6631" s="214">
        <v>50</v>
      </c>
      <c r="K6631" s="214">
        <v>50</v>
      </c>
      <c r="L6631" s="214">
        <v>29.2</v>
      </c>
      <c r="M6631" s="214">
        <v>7.7</v>
      </c>
      <c r="N6631" s="214">
        <v>35</v>
      </c>
      <c r="O6631" s="214">
        <v>16.7</v>
      </c>
      <c r="P6631" s="214">
        <v>4.2</v>
      </c>
      <c r="Q6631" s="214">
        <v>39.6</v>
      </c>
      <c r="R6631" s="214">
        <v>50</v>
      </c>
      <c r="S6631" s="214">
        <v>50</v>
      </c>
      <c r="T6631" s="214">
        <v>10.4</v>
      </c>
      <c r="U6631" s="214">
        <v>20</v>
      </c>
      <c r="V6631" s="214">
        <v>32800</v>
      </c>
      <c r="W6631" s="214">
        <v>37200</v>
      </c>
      <c r="X6631" s="214">
        <v>46700</v>
      </c>
    </row>
    <row r="6632" spans="1:24" x14ac:dyDescent="0.25">
      <c r="A6632" t="str">
        <f t="shared" si="104"/>
        <v>YAG1EULevel 8MaleBusiness and managementAll</v>
      </c>
      <c r="B6632" s="214" t="s">
        <v>251</v>
      </c>
      <c r="C6632" s="214" t="s">
        <v>26</v>
      </c>
      <c r="D6632" s="214">
        <v>1</v>
      </c>
      <c r="E6632" s="214" t="s">
        <v>122</v>
      </c>
      <c r="F6632" s="214" t="s">
        <v>248</v>
      </c>
      <c r="G6632" s="214" t="s">
        <v>22</v>
      </c>
      <c r="H6632" s="214" t="s">
        <v>87</v>
      </c>
      <c r="I6632" s="214" t="s">
        <v>20</v>
      </c>
      <c r="J6632" s="214">
        <v>65</v>
      </c>
      <c r="K6632" s="214">
        <v>65</v>
      </c>
      <c r="L6632" s="214">
        <v>38.5</v>
      </c>
      <c r="M6632" s="214">
        <v>5.9</v>
      </c>
      <c r="N6632" s="214">
        <v>40</v>
      </c>
      <c r="O6632" s="214">
        <v>20.5</v>
      </c>
      <c r="P6632" s="214">
        <v>1.6</v>
      </c>
      <c r="Q6632" s="214">
        <v>33.9</v>
      </c>
      <c r="R6632" s="214">
        <v>39.4</v>
      </c>
      <c r="S6632" s="214">
        <v>39.4</v>
      </c>
      <c r="T6632" s="214">
        <v>5.5</v>
      </c>
      <c r="U6632" s="214">
        <v>20</v>
      </c>
      <c r="V6632" s="214">
        <v>29900</v>
      </c>
      <c r="W6632" s="214">
        <v>40900</v>
      </c>
      <c r="X6632" s="214">
        <v>46000</v>
      </c>
    </row>
    <row r="6633" spans="1:24" x14ac:dyDescent="0.25">
      <c r="A6633" t="str">
        <f t="shared" si="104"/>
        <v>YAG1EULevel 8FemaleCeltic studiesAll</v>
      </c>
      <c r="B6633" s="214" t="s">
        <v>251</v>
      </c>
      <c r="C6633" s="214" t="s">
        <v>26</v>
      </c>
      <c r="D6633" s="214">
        <v>1</v>
      </c>
      <c r="E6633" s="214" t="s">
        <v>122</v>
      </c>
      <c r="F6633" s="214" t="s">
        <v>248</v>
      </c>
      <c r="G6633" s="214" t="s">
        <v>21</v>
      </c>
      <c r="H6633" s="214" t="s">
        <v>92</v>
      </c>
      <c r="I6633" s="214" t="s">
        <v>20</v>
      </c>
      <c r="J6633" s="214">
        <v>0</v>
      </c>
      <c r="K6633" s="214" t="s">
        <v>140</v>
      </c>
      <c r="L6633" s="214" t="s">
        <v>140</v>
      </c>
      <c r="M6633" s="214" t="s">
        <v>140</v>
      </c>
      <c r="N6633" s="214" t="s">
        <v>140</v>
      </c>
      <c r="O6633" s="214" t="s">
        <v>140</v>
      </c>
      <c r="P6633" s="214" t="s">
        <v>140</v>
      </c>
      <c r="Q6633" s="214" t="s">
        <v>140</v>
      </c>
      <c r="R6633" s="214" t="s">
        <v>140</v>
      </c>
      <c r="S6633" s="214" t="s">
        <v>140</v>
      </c>
      <c r="T6633" s="214" t="s">
        <v>140</v>
      </c>
      <c r="U6633" s="214" t="s">
        <v>136</v>
      </c>
      <c r="V6633" s="214" t="s">
        <v>136</v>
      </c>
      <c r="W6633" s="214" t="s">
        <v>136</v>
      </c>
      <c r="X6633" s="214" t="s">
        <v>136</v>
      </c>
    </row>
    <row r="6634" spans="1:24" x14ac:dyDescent="0.25">
      <c r="A6634" t="str">
        <f t="shared" si="104"/>
        <v>YAG1EULevel 8FemaleChemistryAll</v>
      </c>
      <c r="B6634" s="214" t="s">
        <v>251</v>
      </c>
      <c r="C6634" s="214" t="s">
        <v>26</v>
      </c>
      <c r="D6634" s="214">
        <v>1</v>
      </c>
      <c r="E6634" s="214" t="s">
        <v>122</v>
      </c>
      <c r="F6634" s="214" t="s">
        <v>248</v>
      </c>
      <c r="G6634" s="214" t="s">
        <v>21</v>
      </c>
      <c r="H6634" s="214" t="s">
        <v>63</v>
      </c>
      <c r="I6634" s="214" t="s">
        <v>20</v>
      </c>
      <c r="J6634" s="214">
        <v>55</v>
      </c>
      <c r="K6634" s="214">
        <v>50</v>
      </c>
      <c r="L6634" s="214">
        <v>17.2</v>
      </c>
      <c r="M6634" s="214">
        <v>12.2</v>
      </c>
      <c r="N6634" s="214">
        <v>40</v>
      </c>
      <c r="O6634" s="214">
        <v>20.5</v>
      </c>
      <c r="P6634" s="214">
        <v>13.6</v>
      </c>
      <c r="Q6634" s="214">
        <v>44.7</v>
      </c>
      <c r="R6634" s="214">
        <v>48.7</v>
      </c>
      <c r="S6634" s="214">
        <v>48.7</v>
      </c>
      <c r="T6634" s="214">
        <v>4</v>
      </c>
      <c r="U6634" s="214">
        <v>20</v>
      </c>
      <c r="V6634" s="214">
        <v>24800</v>
      </c>
      <c r="W6634" s="214">
        <v>31800</v>
      </c>
      <c r="X6634" s="214">
        <v>35000</v>
      </c>
    </row>
    <row r="6635" spans="1:24" x14ac:dyDescent="0.25">
      <c r="A6635" t="str">
        <f t="shared" si="104"/>
        <v>YAG1EULevel 8MaleChemistryAll</v>
      </c>
      <c r="B6635" s="214" t="s">
        <v>251</v>
      </c>
      <c r="C6635" s="214" t="s">
        <v>26</v>
      </c>
      <c r="D6635" s="214">
        <v>1</v>
      </c>
      <c r="E6635" s="214" t="s">
        <v>122</v>
      </c>
      <c r="F6635" s="214" t="s">
        <v>248</v>
      </c>
      <c r="G6635" s="214" t="s">
        <v>22</v>
      </c>
      <c r="H6635" s="214" t="s">
        <v>63</v>
      </c>
      <c r="I6635" s="214" t="s">
        <v>20</v>
      </c>
      <c r="J6635" s="214">
        <v>55</v>
      </c>
      <c r="K6635" s="214">
        <v>45</v>
      </c>
      <c r="L6635" s="214">
        <v>18.7</v>
      </c>
      <c r="M6635" s="214">
        <v>17.600000000000001</v>
      </c>
      <c r="N6635" s="214">
        <v>35</v>
      </c>
      <c r="O6635" s="214">
        <v>21.4</v>
      </c>
      <c r="P6635" s="214">
        <v>2.2000000000000002</v>
      </c>
      <c r="Q6635" s="214">
        <v>54.7</v>
      </c>
      <c r="R6635" s="214">
        <v>57.7</v>
      </c>
      <c r="S6635" s="214">
        <v>57.7</v>
      </c>
      <c r="T6635" s="214">
        <v>3</v>
      </c>
      <c r="U6635" s="214">
        <v>20</v>
      </c>
      <c r="V6635" s="214">
        <v>28500</v>
      </c>
      <c r="W6635" s="214">
        <v>32300</v>
      </c>
      <c r="X6635" s="214">
        <v>37600</v>
      </c>
    </row>
    <row r="6636" spans="1:24" x14ac:dyDescent="0.25">
      <c r="A6636" t="str">
        <f t="shared" si="104"/>
        <v>YAG1EULevel 8FemaleCombined and general studiesAll</v>
      </c>
      <c r="B6636" s="214" t="s">
        <v>251</v>
      </c>
      <c r="C6636" s="214" t="s">
        <v>26</v>
      </c>
      <c r="D6636" s="214">
        <v>1</v>
      </c>
      <c r="E6636" s="214" t="s">
        <v>122</v>
      </c>
      <c r="F6636" s="214" t="s">
        <v>248</v>
      </c>
      <c r="G6636" s="214" t="s">
        <v>21</v>
      </c>
      <c r="H6636" s="214" t="s">
        <v>103</v>
      </c>
      <c r="I6636" s="214" t="s">
        <v>20</v>
      </c>
      <c r="J6636" s="214">
        <v>0</v>
      </c>
      <c r="K6636" s="214">
        <v>0</v>
      </c>
      <c r="L6636" s="214">
        <v>14.2</v>
      </c>
      <c r="M6636" s="214">
        <v>0</v>
      </c>
      <c r="N6636" s="214">
        <v>0</v>
      </c>
      <c r="O6636" s="214">
        <v>0</v>
      </c>
      <c r="P6636" s="214">
        <v>0</v>
      </c>
      <c r="Q6636" s="214">
        <v>0</v>
      </c>
      <c r="R6636" s="214">
        <v>42.9</v>
      </c>
      <c r="S6636" s="214">
        <v>85.8</v>
      </c>
      <c r="T6636" s="214">
        <v>85.8</v>
      </c>
      <c r="U6636" s="214" t="s">
        <v>136</v>
      </c>
      <c r="V6636" s="214" t="s">
        <v>136</v>
      </c>
      <c r="W6636" s="214" t="s">
        <v>136</v>
      </c>
      <c r="X6636" s="214" t="s">
        <v>136</v>
      </c>
    </row>
    <row r="6637" spans="1:24" x14ac:dyDescent="0.25">
      <c r="A6637" t="str">
        <f t="shared" si="104"/>
        <v>YAG1EULevel 8MaleCombined and general studiesAll</v>
      </c>
      <c r="B6637" s="214" t="s">
        <v>251</v>
      </c>
      <c r="C6637" s="214" t="s">
        <v>26</v>
      </c>
      <c r="D6637" s="214">
        <v>1</v>
      </c>
      <c r="E6637" s="214" t="s">
        <v>122</v>
      </c>
      <c r="F6637" s="214" t="s">
        <v>248</v>
      </c>
      <c r="G6637" s="214" t="s">
        <v>22</v>
      </c>
      <c r="H6637" s="214" t="s">
        <v>103</v>
      </c>
      <c r="I6637" s="214" t="s">
        <v>20</v>
      </c>
      <c r="J6637" s="214">
        <v>0</v>
      </c>
      <c r="K6637" s="214" t="s">
        <v>140</v>
      </c>
      <c r="L6637" s="214" t="s">
        <v>140</v>
      </c>
      <c r="M6637" s="214" t="s">
        <v>140</v>
      </c>
      <c r="N6637" s="214" t="s">
        <v>140</v>
      </c>
      <c r="O6637" s="214" t="s">
        <v>140</v>
      </c>
      <c r="P6637" s="214" t="s">
        <v>140</v>
      </c>
      <c r="Q6637" s="214" t="s">
        <v>140</v>
      </c>
      <c r="R6637" s="214" t="s">
        <v>140</v>
      </c>
      <c r="S6637" s="214" t="s">
        <v>140</v>
      </c>
      <c r="T6637" s="214" t="s">
        <v>140</v>
      </c>
      <c r="U6637" s="214" t="s">
        <v>136</v>
      </c>
      <c r="V6637" s="214" t="s">
        <v>136</v>
      </c>
      <c r="W6637" s="214" t="s">
        <v>136</v>
      </c>
      <c r="X6637" s="214" t="s">
        <v>136</v>
      </c>
    </row>
    <row r="6638" spans="1:24" x14ac:dyDescent="0.25">
      <c r="A6638" t="str">
        <f t="shared" si="104"/>
        <v>YAG1EULevel 8FemaleComputingAll</v>
      </c>
      <c r="B6638" s="214" t="s">
        <v>251</v>
      </c>
      <c r="C6638" s="214" t="s">
        <v>26</v>
      </c>
      <c r="D6638" s="214">
        <v>1</v>
      </c>
      <c r="E6638" s="214" t="s">
        <v>122</v>
      </c>
      <c r="F6638" s="214" t="s">
        <v>248</v>
      </c>
      <c r="G6638" s="214" t="s">
        <v>21</v>
      </c>
      <c r="H6638" s="214" t="s">
        <v>71</v>
      </c>
      <c r="I6638" s="214" t="s">
        <v>20</v>
      </c>
      <c r="J6638" s="214">
        <v>30</v>
      </c>
      <c r="K6638" s="214">
        <v>30</v>
      </c>
      <c r="L6638" s="214">
        <v>11.6</v>
      </c>
      <c r="M6638" s="214">
        <v>6.7</v>
      </c>
      <c r="N6638" s="214">
        <v>25</v>
      </c>
      <c r="O6638" s="214">
        <v>22</v>
      </c>
      <c r="P6638" s="214">
        <v>0</v>
      </c>
      <c r="Q6638" s="214">
        <v>61.9</v>
      </c>
      <c r="R6638" s="214">
        <v>66.400000000000006</v>
      </c>
      <c r="S6638" s="214">
        <v>66.400000000000006</v>
      </c>
      <c r="T6638" s="214">
        <v>4.5</v>
      </c>
      <c r="U6638" s="214">
        <v>15</v>
      </c>
      <c r="V6638" s="214">
        <v>28100</v>
      </c>
      <c r="W6638" s="214">
        <v>42700</v>
      </c>
      <c r="X6638" s="214">
        <v>53300</v>
      </c>
    </row>
    <row r="6639" spans="1:24" x14ac:dyDescent="0.25">
      <c r="A6639" t="str">
        <f t="shared" si="104"/>
        <v>YAG1EULevel 8MaleComputingAll</v>
      </c>
      <c r="B6639" s="214" t="s">
        <v>251</v>
      </c>
      <c r="C6639" s="214" t="s">
        <v>26</v>
      </c>
      <c r="D6639" s="214">
        <v>1</v>
      </c>
      <c r="E6639" s="214" t="s">
        <v>122</v>
      </c>
      <c r="F6639" s="214" t="s">
        <v>248</v>
      </c>
      <c r="G6639" s="214" t="s">
        <v>22</v>
      </c>
      <c r="H6639" s="214" t="s">
        <v>71</v>
      </c>
      <c r="I6639" s="214" t="s">
        <v>20</v>
      </c>
      <c r="J6639" s="214">
        <v>115</v>
      </c>
      <c r="K6639" s="214">
        <v>105</v>
      </c>
      <c r="L6639" s="214">
        <v>22.1</v>
      </c>
      <c r="M6639" s="214">
        <v>8.4</v>
      </c>
      <c r="N6639" s="214">
        <v>85</v>
      </c>
      <c r="O6639" s="214">
        <v>22.4</v>
      </c>
      <c r="P6639" s="214">
        <v>5.6</v>
      </c>
      <c r="Q6639" s="214">
        <v>48.9</v>
      </c>
      <c r="R6639" s="214">
        <v>49.8</v>
      </c>
      <c r="S6639" s="214">
        <v>49.8</v>
      </c>
      <c r="T6639" s="214">
        <v>0.9</v>
      </c>
      <c r="U6639" s="214">
        <v>50</v>
      </c>
      <c r="V6639" s="214">
        <v>33800</v>
      </c>
      <c r="W6639" s="214">
        <v>46400</v>
      </c>
      <c r="X6639" s="214">
        <v>64200</v>
      </c>
    </row>
    <row r="6640" spans="1:24" x14ac:dyDescent="0.25">
      <c r="A6640" t="str">
        <f t="shared" si="104"/>
        <v>YAG1EULevel 8FemaleCreative arts and designAll</v>
      </c>
      <c r="B6640" s="214" t="s">
        <v>251</v>
      </c>
      <c r="C6640" s="214" t="s">
        <v>26</v>
      </c>
      <c r="D6640" s="214">
        <v>1</v>
      </c>
      <c r="E6640" s="214" t="s">
        <v>122</v>
      </c>
      <c r="F6640" s="214" t="s">
        <v>248</v>
      </c>
      <c r="G6640" s="214" t="s">
        <v>21</v>
      </c>
      <c r="H6640" s="214" t="s">
        <v>99</v>
      </c>
      <c r="I6640" s="214" t="s">
        <v>20</v>
      </c>
      <c r="J6640" s="214">
        <v>25</v>
      </c>
      <c r="K6640" s="214">
        <v>25</v>
      </c>
      <c r="L6640" s="214">
        <v>34.299999999999997</v>
      </c>
      <c r="M6640" s="214">
        <v>14.6</v>
      </c>
      <c r="N6640" s="214">
        <v>15</v>
      </c>
      <c r="O6640" s="214">
        <v>1.5</v>
      </c>
      <c r="P6640" s="214">
        <v>4.3</v>
      </c>
      <c r="Q6640" s="214">
        <v>51.4</v>
      </c>
      <c r="R6640" s="214">
        <v>60</v>
      </c>
      <c r="S6640" s="214">
        <v>60</v>
      </c>
      <c r="T6640" s="214">
        <v>8.6</v>
      </c>
      <c r="U6640" s="214" t="s">
        <v>140</v>
      </c>
      <c r="V6640" s="214" t="s">
        <v>140</v>
      </c>
      <c r="W6640" s="214" t="s">
        <v>140</v>
      </c>
      <c r="X6640" s="214" t="s">
        <v>140</v>
      </c>
    </row>
    <row r="6641" spans="1:24" x14ac:dyDescent="0.25">
      <c r="A6641" t="str">
        <f t="shared" si="104"/>
        <v>YAG1EULevel 8MaleCreative arts and designAll</v>
      </c>
      <c r="B6641" s="214" t="s">
        <v>251</v>
      </c>
      <c r="C6641" s="214" t="s">
        <v>26</v>
      </c>
      <c r="D6641" s="214">
        <v>1</v>
      </c>
      <c r="E6641" s="214" t="s">
        <v>122</v>
      </c>
      <c r="F6641" s="214" t="s">
        <v>248</v>
      </c>
      <c r="G6641" s="214" t="s">
        <v>22</v>
      </c>
      <c r="H6641" s="214" t="s">
        <v>99</v>
      </c>
      <c r="I6641" s="214" t="s">
        <v>20</v>
      </c>
      <c r="J6641" s="214">
        <v>15</v>
      </c>
      <c r="K6641" s="214">
        <v>15</v>
      </c>
      <c r="L6641" s="214">
        <v>33</v>
      </c>
      <c r="M6641" s="214">
        <v>2.9</v>
      </c>
      <c r="N6641" s="214">
        <v>10</v>
      </c>
      <c r="O6641" s="214">
        <v>17.7</v>
      </c>
      <c r="P6641" s="214">
        <v>0</v>
      </c>
      <c r="Q6641" s="214">
        <v>43.3</v>
      </c>
      <c r="R6641" s="214">
        <v>49.2</v>
      </c>
      <c r="S6641" s="214">
        <v>49.2</v>
      </c>
      <c r="T6641" s="214">
        <v>5.9</v>
      </c>
      <c r="U6641" s="214" t="s">
        <v>140</v>
      </c>
      <c r="V6641" s="214" t="s">
        <v>140</v>
      </c>
      <c r="W6641" s="214" t="s">
        <v>140</v>
      </c>
      <c r="X6641" s="214" t="s">
        <v>140</v>
      </c>
    </row>
    <row r="6642" spans="1:24" x14ac:dyDescent="0.25">
      <c r="A6642" t="str">
        <f t="shared" si="104"/>
        <v>YAG1EULevel 8FemaleEconomicsAll</v>
      </c>
      <c r="B6642" s="214" t="s">
        <v>251</v>
      </c>
      <c r="C6642" s="214" t="s">
        <v>26</v>
      </c>
      <c r="D6642" s="214">
        <v>1</v>
      </c>
      <c r="E6642" s="214" t="s">
        <v>122</v>
      </c>
      <c r="F6642" s="214" t="s">
        <v>248</v>
      </c>
      <c r="G6642" s="214" t="s">
        <v>21</v>
      </c>
      <c r="H6642" s="214" t="s">
        <v>79</v>
      </c>
      <c r="I6642" s="214" t="s">
        <v>20</v>
      </c>
      <c r="J6642" s="214">
        <v>30</v>
      </c>
      <c r="K6642" s="214">
        <v>30</v>
      </c>
      <c r="L6642" s="214">
        <v>17.7</v>
      </c>
      <c r="M6642" s="214">
        <v>6.6</v>
      </c>
      <c r="N6642" s="214">
        <v>25</v>
      </c>
      <c r="O6642" s="214">
        <v>33.1</v>
      </c>
      <c r="P6642" s="214">
        <v>7.1</v>
      </c>
      <c r="Q6642" s="214">
        <v>34.9</v>
      </c>
      <c r="R6642" s="214">
        <v>42</v>
      </c>
      <c r="S6642" s="214">
        <v>42</v>
      </c>
      <c r="T6642" s="214">
        <v>7.1</v>
      </c>
      <c r="U6642" s="214" t="s">
        <v>140</v>
      </c>
      <c r="V6642" s="214" t="s">
        <v>140</v>
      </c>
      <c r="W6642" s="214" t="s">
        <v>140</v>
      </c>
      <c r="X6642" s="214" t="s">
        <v>140</v>
      </c>
    </row>
    <row r="6643" spans="1:24" x14ac:dyDescent="0.25">
      <c r="A6643" t="str">
        <f t="shared" si="104"/>
        <v>YAG1EULevel 8MaleEconomicsAll</v>
      </c>
      <c r="B6643" s="214" t="s">
        <v>251</v>
      </c>
      <c r="C6643" s="214" t="s">
        <v>26</v>
      </c>
      <c r="D6643" s="214">
        <v>1</v>
      </c>
      <c r="E6643" s="214" t="s">
        <v>122</v>
      </c>
      <c r="F6643" s="214" t="s">
        <v>248</v>
      </c>
      <c r="G6643" s="214" t="s">
        <v>22</v>
      </c>
      <c r="H6643" s="214" t="s">
        <v>79</v>
      </c>
      <c r="I6643" s="214" t="s">
        <v>20</v>
      </c>
      <c r="J6643" s="214">
        <v>50</v>
      </c>
      <c r="K6643" s="214">
        <v>45</v>
      </c>
      <c r="L6643" s="214">
        <v>15.1</v>
      </c>
      <c r="M6643" s="214">
        <v>8.1</v>
      </c>
      <c r="N6643" s="214">
        <v>40</v>
      </c>
      <c r="O6643" s="214">
        <v>48.3</v>
      </c>
      <c r="P6643" s="214">
        <v>6.6</v>
      </c>
      <c r="Q6643" s="214">
        <v>28.8</v>
      </c>
      <c r="R6643" s="214">
        <v>29.9</v>
      </c>
      <c r="S6643" s="214">
        <v>29.9</v>
      </c>
      <c r="T6643" s="214">
        <v>1.1000000000000001</v>
      </c>
      <c r="U6643" s="214" t="s">
        <v>140</v>
      </c>
      <c r="V6643" s="214" t="s">
        <v>140</v>
      </c>
      <c r="W6643" s="214" t="s">
        <v>140</v>
      </c>
      <c r="X6643" s="214" t="s">
        <v>140</v>
      </c>
    </row>
    <row r="6644" spans="1:24" x14ac:dyDescent="0.25">
      <c r="A6644" t="str">
        <f t="shared" si="104"/>
        <v>YAG1EULevel 8FemaleEducation and teachingAll</v>
      </c>
      <c r="B6644" s="214" t="s">
        <v>251</v>
      </c>
      <c r="C6644" s="214" t="s">
        <v>26</v>
      </c>
      <c r="D6644" s="214">
        <v>1</v>
      </c>
      <c r="E6644" s="214" t="s">
        <v>122</v>
      </c>
      <c r="F6644" s="214" t="s">
        <v>248</v>
      </c>
      <c r="G6644" s="214" t="s">
        <v>21</v>
      </c>
      <c r="H6644" s="214" t="s">
        <v>101</v>
      </c>
      <c r="I6644" s="214" t="s">
        <v>20</v>
      </c>
      <c r="J6644" s="214">
        <v>45</v>
      </c>
      <c r="K6644" s="214">
        <v>40</v>
      </c>
      <c r="L6644" s="214">
        <v>49.1</v>
      </c>
      <c r="M6644" s="214">
        <v>11.3</v>
      </c>
      <c r="N6644" s="214">
        <v>20</v>
      </c>
      <c r="O6644" s="214">
        <v>17.8</v>
      </c>
      <c r="P6644" s="214">
        <v>5.0999999999999996</v>
      </c>
      <c r="Q6644" s="214">
        <v>28</v>
      </c>
      <c r="R6644" s="214">
        <v>28</v>
      </c>
      <c r="S6644" s="214">
        <v>28</v>
      </c>
      <c r="T6644" s="214">
        <v>0</v>
      </c>
      <c r="U6644" s="214">
        <v>10</v>
      </c>
      <c r="V6644" s="214">
        <v>21200</v>
      </c>
      <c r="W6644" s="214">
        <v>27400</v>
      </c>
      <c r="X6644" s="214">
        <v>44500</v>
      </c>
    </row>
    <row r="6645" spans="1:24" x14ac:dyDescent="0.25">
      <c r="A6645" t="str">
        <f t="shared" si="104"/>
        <v>YAG1EULevel 8MaleEducation and teachingAll</v>
      </c>
      <c r="B6645" s="214" t="s">
        <v>251</v>
      </c>
      <c r="C6645" s="214" t="s">
        <v>26</v>
      </c>
      <c r="D6645" s="214">
        <v>1</v>
      </c>
      <c r="E6645" s="214" t="s">
        <v>122</v>
      </c>
      <c r="F6645" s="214" t="s">
        <v>248</v>
      </c>
      <c r="G6645" s="214" t="s">
        <v>22</v>
      </c>
      <c r="H6645" s="214" t="s">
        <v>101</v>
      </c>
      <c r="I6645" s="214" t="s">
        <v>20</v>
      </c>
      <c r="J6645" s="214">
        <v>15</v>
      </c>
      <c r="K6645" s="214">
        <v>15</v>
      </c>
      <c r="L6645" s="214">
        <v>61.5</v>
      </c>
      <c r="M6645" s="214">
        <v>6</v>
      </c>
      <c r="N6645" s="214">
        <v>5</v>
      </c>
      <c r="O6645" s="214">
        <v>19.2</v>
      </c>
      <c r="P6645" s="214">
        <v>0</v>
      </c>
      <c r="Q6645" s="214">
        <v>19.2</v>
      </c>
      <c r="R6645" s="214">
        <v>19.2</v>
      </c>
      <c r="S6645" s="214">
        <v>19.2</v>
      </c>
      <c r="T6645" s="214">
        <v>0</v>
      </c>
      <c r="U6645" s="214" t="s">
        <v>140</v>
      </c>
      <c r="V6645" s="214" t="s">
        <v>140</v>
      </c>
      <c r="W6645" s="214" t="s">
        <v>140</v>
      </c>
      <c r="X6645" s="214" t="s">
        <v>140</v>
      </c>
    </row>
    <row r="6646" spans="1:24" x14ac:dyDescent="0.25">
      <c r="A6646" t="str">
        <f t="shared" si="104"/>
        <v>YAG1EULevel 8FemaleEngineeringAll</v>
      </c>
      <c r="B6646" s="214" t="s">
        <v>251</v>
      </c>
      <c r="C6646" s="214" t="s">
        <v>26</v>
      </c>
      <c r="D6646" s="214">
        <v>1</v>
      </c>
      <c r="E6646" s="214" t="s">
        <v>122</v>
      </c>
      <c r="F6646" s="214" t="s">
        <v>248</v>
      </c>
      <c r="G6646" s="214" t="s">
        <v>21</v>
      </c>
      <c r="H6646" s="214" t="s">
        <v>68</v>
      </c>
      <c r="I6646" s="214" t="s">
        <v>20</v>
      </c>
      <c r="J6646" s="214">
        <v>115</v>
      </c>
      <c r="K6646" s="214">
        <v>110</v>
      </c>
      <c r="L6646" s="214">
        <v>12.4</v>
      </c>
      <c r="M6646" s="214">
        <v>8.1</v>
      </c>
      <c r="N6646" s="214">
        <v>95</v>
      </c>
      <c r="O6646" s="214">
        <v>24.7</v>
      </c>
      <c r="P6646" s="214">
        <v>7.9</v>
      </c>
      <c r="Q6646" s="214">
        <v>50.9</v>
      </c>
      <c r="R6646" s="214">
        <v>55.1</v>
      </c>
      <c r="S6646" s="214">
        <v>55.1</v>
      </c>
      <c r="T6646" s="214">
        <v>4.2</v>
      </c>
      <c r="U6646" s="214">
        <v>55</v>
      </c>
      <c r="V6646" s="214">
        <v>30700</v>
      </c>
      <c r="W6646" s="214">
        <v>35800</v>
      </c>
      <c r="X6646" s="214">
        <v>40500</v>
      </c>
    </row>
    <row r="6647" spans="1:24" x14ac:dyDescent="0.25">
      <c r="A6647" t="str">
        <f t="shared" si="104"/>
        <v>YAG1EULevel 8MaleEngineeringAll</v>
      </c>
      <c r="B6647" s="214" t="s">
        <v>251</v>
      </c>
      <c r="C6647" s="214" t="s">
        <v>26</v>
      </c>
      <c r="D6647" s="214">
        <v>1</v>
      </c>
      <c r="E6647" s="214" t="s">
        <v>122</v>
      </c>
      <c r="F6647" s="214" t="s">
        <v>248</v>
      </c>
      <c r="G6647" s="214" t="s">
        <v>22</v>
      </c>
      <c r="H6647" s="214" t="s">
        <v>68</v>
      </c>
      <c r="I6647" s="214" t="s">
        <v>20</v>
      </c>
      <c r="J6647" s="214">
        <v>285</v>
      </c>
      <c r="K6647" s="214">
        <v>265</v>
      </c>
      <c r="L6647" s="214">
        <v>23.1</v>
      </c>
      <c r="M6647" s="214">
        <v>7.9</v>
      </c>
      <c r="N6647" s="214">
        <v>200</v>
      </c>
      <c r="O6647" s="214">
        <v>20.5</v>
      </c>
      <c r="P6647" s="214">
        <v>9.1</v>
      </c>
      <c r="Q6647" s="214">
        <v>44.3</v>
      </c>
      <c r="R6647" s="214">
        <v>46.6</v>
      </c>
      <c r="S6647" s="214">
        <v>47.3</v>
      </c>
      <c r="T6647" s="214">
        <v>3</v>
      </c>
      <c r="U6647" s="214">
        <v>105</v>
      </c>
      <c r="V6647" s="214">
        <v>32500</v>
      </c>
      <c r="W6647" s="214">
        <v>38000</v>
      </c>
      <c r="X6647" s="214">
        <v>46000</v>
      </c>
    </row>
    <row r="6648" spans="1:24" x14ac:dyDescent="0.25">
      <c r="A6648" t="str">
        <f t="shared" si="104"/>
        <v>YAG1EULevel 8FemaleEnglish studiesAll</v>
      </c>
      <c r="B6648" s="214" t="s">
        <v>251</v>
      </c>
      <c r="C6648" s="214" t="s">
        <v>26</v>
      </c>
      <c r="D6648" s="214">
        <v>1</v>
      </c>
      <c r="E6648" s="214" t="s">
        <v>122</v>
      </c>
      <c r="F6648" s="214" t="s">
        <v>248</v>
      </c>
      <c r="G6648" s="214" t="s">
        <v>21</v>
      </c>
      <c r="H6648" s="214" t="s">
        <v>90</v>
      </c>
      <c r="I6648" s="214" t="s">
        <v>20</v>
      </c>
      <c r="J6648" s="214">
        <v>40</v>
      </c>
      <c r="K6648" s="214">
        <v>35</v>
      </c>
      <c r="L6648" s="214">
        <v>20.100000000000001</v>
      </c>
      <c r="M6648" s="214">
        <v>10.3</v>
      </c>
      <c r="N6648" s="214">
        <v>30</v>
      </c>
      <c r="O6648" s="214">
        <v>18.100000000000001</v>
      </c>
      <c r="P6648" s="214">
        <v>8.6</v>
      </c>
      <c r="Q6648" s="214">
        <v>51.7</v>
      </c>
      <c r="R6648" s="214">
        <v>53.2</v>
      </c>
      <c r="S6648" s="214">
        <v>53.2</v>
      </c>
      <c r="T6648" s="214">
        <v>1.4</v>
      </c>
      <c r="U6648" s="214">
        <v>15</v>
      </c>
      <c r="V6648" s="214">
        <v>15000</v>
      </c>
      <c r="W6648" s="214">
        <v>19000</v>
      </c>
      <c r="X6648" s="214">
        <v>30700</v>
      </c>
    </row>
    <row r="6649" spans="1:24" x14ac:dyDescent="0.25">
      <c r="A6649" t="str">
        <f t="shared" si="104"/>
        <v>YAG1EULevel 8MaleEnglish studiesAll</v>
      </c>
      <c r="B6649" s="214" t="s">
        <v>251</v>
      </c>
      <c r="C6649" s="214" t="s">
        <v>26</v>
      </c>
      <c r="D6649" s="214">
        <v>1</v>
      </c>
      <c r="E6649" s="214" t="s">
        <v>122</v>
      </c>
      <c r="F6649" s="214" t="s">
        <v>248</v>
      </c>
      <c r="G6649" s="214" t="s">
        <v>22</v>
      </c>
      <c r="H6649" s="214" t="s">
        <v>90</v>
      </c>
      <c r="I6649" s="214" t="s">
        <v>20</v>
      </c>
      <c r="J6649" s="214">
        <v>15</v>
      </c>
      <c r="K6649" s="214">
        <v>10</v>
      </c>
      <c r="L6649" s="214">
        <v>42.4</v>
      </c>
      <c r="M6649" s="214">
        <v>11.3</v>
      </c>
      <c r="N6649" s="214">
        <v>5</v>
      </c>
      <c r="O6649" s="214">
        <v>11</v>
      </c>
      <c r="P6649" s="214">
        <v>0</v>
      </c>
      <c r="Q6649" s="214">
        <v>46.6</v>
      </c>
      <c r="R6649" s="214">
        <v>46.6</v>
      </c>
      <c r="S6649" s="214">
        <v>46.6</v>
      </c>
      <c r="T6649" s="214">
        <v>0</v>
      </c>
      <c r="U6649" s="214" t="s">
        <v>140</v>
      </c>
      <c r="V6649" s="214" t="s">
        <v>140</v>
      </c>
      <c r="W6649" s="214" t="s">
        <v>140</v>
      </c>
      <c r="X6649" s="214" t="s">
        <v>140</v>
      </c>
    </row>
    <row r="6650" spans="1:24" x14ac:dyDescent="0.25">
      <c r="A6650" t="str">
        <f t="shared" si="104"/>
        <v>YAG1EULevel 8FemaleGeneral, applied and forensic sciencesAll</v>
      </c>
      <c r="B6650" s="214" t="s">
        <v>251</v>
      </c>
      <c r="C6650" s="214" t="s">
        <v>26</v>
      </c>
      <c r="D6650" s="214">
        <v>1</v>
      </c>
      <c r="E6650" s="214" t="s">
        <v>122</v>
      </c>
      <c r="F6650" s="214" t="s">
        <v>248</v>
      </c>
      <c r="G6650" s="214" t="s">
        <v>21</v>
      </c>
      <c r="H6650" s="214" t="s">
        <v>143</v>
      </c>
      <c r="I6650" s="214" t="s">
        <v>20</v>
      </c>
      <c r="J6650" s="214">
        <v>5</v>
      </c>
      <c r="K6650" s="214">
        <v>5</v>
      </c>
      <c r="L6650" s="214">
        <v>9.3000000000000007</v>
      </c>
      <c r="M6650" s="214">
        <v>21.4</v>
      </c>
      <c r="N6650" s="214">
        <v>5</v>
      </c>
      <c r="O6650" s="214">
        <v>36.200000000000003</v>
      </c>
      <c r="P6650" s="214">
        <v>0</v>
      </c>
      <c r="Q6650" s="214">
        <v>54.5</v>
      </c>
      <c r="R6650" s="214">
        <v>54.5</v>
      </c>
      <c r="S6650" s="214">
        <v>54.5</v>
      </c>
      <c r="T6650" s="214">
        <v>0</v>
      </c>
      <c r="U6650" s="214" t="s">
        <v>140</v>
      </c>
      <c r="V6650" s="214" t="s">
        <v>140</v>
      </c>
      <c r="W6650" s="214" t="s">
        <v>140</v>
      </c>
      <c r="X6650" s="214" t="s">
        <v>140</v>
      </c>
    </row>
    <row r="6651" spans="1:24" x14ac:dyDescent="0.25">
      <c r="A6651" t="str">
        <f t="shared" si="104"/>
        <v>YAG1EULevel 8MaleGeneral, applied and forensic sciencesAll</v>
      </c>
      <c r="B6651" s="214" t="s">
        <v>251</v>
      </c>
      <c r="C6651" s="214" t="s">
        <v>26</v>
      </c>
      <c r="D6651" s="214">
        <v>1</v>
      </c>
      <c r="E6651" s="214" t="s">
        <v>122</v>
      </c>
      <c r="F6651" s="214" t="s">
        <v>248</v>
      </c>
      <c r="G6651" s="214" t="s">
        <v>22</v>
      </c>
      <c r="H6651" s="214" t="s">
        <v>143</v>
      </c>
      <c r="I6651" s="214" t="s">
        <v>20</v>
      </c>
      <c r="J6651" s="214">
        <v>5</v>
      </c>
      <c r="K6651" s="214">
        <v>5</v>
      </c>
      <c r="L6651" s="214">
        <v>39.9</v>
      </c>
      <c r="M6651" s="214">
        <v>0</v>
      </c>
      <c r="N6651" s="214">
        <v>0</v>
      </c>
      <c r="O6651" s="214">
        <v>30</v>
      </c>
      <c r="P6651" s="214">
        <v>0</v>
      </c>
      <c r="Q6651" s="214">
        <v>30</v>
      </c>
      <c r="R6651" s="214">
        <v>30</v>
      </c>
      <c r="S6651" s="214">
        <v>30</v>
      </c>
      <c r="T6651" s="214">
        <v>0</v>
      </c>
      <c r="U6651" s="214" t="s">
        <v>140</v>
      </c>
      <c r="V6651" s="214" t="s">
        <v>140</v>
      </c>
      <c r="W6651" s="214" t="s">
        <v>140</v>
      </c>
      <c r="X6651" s="214" t="s">
        <v>140</v>
      </c>
    </row>
    <row r="6652" spans="1:24" x14ac:dyDescent="0.25">
      <c r="A6652" t="str">
        <f t="shared" ref="A6652:A6715" si="105">"YAG"&amp;D6652 &amp;E6652 &amp;F6652 &amp; G6652 &amp;H6652 &amp;I6652</f>
        <v>YAG1EULevel 8FemaleGeography, earth and environmental studiesAll</v>
      </c>
      <c r="B6652" s="214" t="s">
        <v>251</v>
      </c>
      <c r="C6652" s="214" t="s">
        <v>26</v>
      </c>
      <c r="D6652" s="214">
        <v>1</v>
      </c>
      <c r="E6652" s="214" t="s">
        <v>122</v>
      </c>
      <c r="F6652" s="214" t="s">
        <v>248</v>
      </c>
      <c r="G6652" s="214" t="s">
        <v>21</v>
      </c>
      <c r="H6652" s="214" t="s">
        <v>144</v>
      </c>
      <c r="I6652" s="214" t="s">
        <v>20</v>
      </c>
      <c r="J6652" s="214">
        <v>45</v>
      </c>
      <c r="K6652" s="214">
        <v>45</v>
      </c>
      <c r="L6652" s="214">
        <v>28.4</v>
      </c>
      <c r="M6652" s="214">
        <v>4.9000000000000004</v>
      </c>
      <c r="N6652" s="214">
        <v>30</v>
      </c>
      <c r="O6652" s="214">
        <v>38</v>
      </c>
      <c r="P6652" s="214">
        <v>2.2999999999999998</v>
      </c>
      <c r="Q6652" s="214">
        <v>26.6</v>
      </c>
      <c r="R6652" s="214">
        <v>31.3</v>
      </c>
      <c r="S6652" s="214">
        <v>31.3</v>
      </c>
      <c r="T6652" s="214">
        <v>4.7</v>
      </c>
      <c r="U6652" s="214" t="s">
        <v>140</v>
      </c>
      <c r="V6652" s="214" t="s">
        <v>140</v>
      </c>
      <c r="W6652" s="214" t="s">
        <v>140</v>
      </c>
      <c r="X6652" s="214" t="s">
        <v>140</v>
      </c>
    </row>
    <row r="6653" spans="1:24" x14ac:dyDescent="0.25">
      <c r="A6653" t="str">
        <f t="shared" si="105"/>
        <v>YAG1EULevel 8MaleGeography, earth and environmental studiesAll</v>
      </c>
      <c r="B6653" s="214" t="s">
        <v>251</v>
      </c>
      <c r="C6653" s="214" t="s">
        <v>26</v>
      </c>
      <c r="D6653" s="214">
        <v>1</v>
      </c>
      <c r="E6653" s="214" t="s">
        <v>122</v>
      </c>
      <c r="F6653" s="214" t="s">
        <v>248</v>
      </c>
      <c r="G6653" s="214" t="s">
        <v>22</v>
      </c>
      <c r="H6653" s="214" t="s">
        <v>144</v>
      </c>
      <c r="I6653" s="214" t="s">
        <v>20</v>
      </c>
      <c r="J6653" s="214">
        <v>50</v>
      </c>
      <c r="K6653" s="214">
        <v>45</v>
      </c>
      <c r="L6653" s="214">
        <v>24.7</v>
      </c>
      <c r="M6653" s="214">
        <v>10.6</v>
      </c>
      <c r="N6653" s="214">
        <v>35</v>
      </c>
      <c r="O6653" s="214">
        <v>23.2</v>
      </c>
      <c r="P6653" s="214">
        <v>6.8</v>
      </c>
      <c r="Q6653" s="214">
        <v>43.1</v>
      </c>
      <c r="R6653" s="214">
        <v>45.3</v>
      </c>
      <c r="S6653" s="214">
        <v>45.3</v>
      </c>
      <c r="T6653" s="214">
        <v>2.2000000000000002</v>
      </c>
      <c r="U6653" s="214">
        <v>20</v>
      </c>
      <c r="V6653" s="214">
        <v>30700</v>
      </c>
      <c r="W6653" s="214">
        <v>33900</v>
      </c>
      <c r="X6653" s="214">
        <v>40200</v>
      </c>
    </row>
    <row r="6654" spans="1:24" x14ac:dyDescent="0.25">
      <c r="A6654" t="str">
        <f t="shared" si="105"/>
        <v>YAG1EULevel 8FemaleHealth and social careAll</v>
      </c>
      <c r="B6654" s="214" t="s">
        <v>251</v>
      </c>
      <c r="C6654" s="214" t="s">
        <v>26</v>
      </c>
      <c r="D6654" s="214">
        <v>1</v>
      </c>
      <c r="E6654" s="214" t="s">
        <v>122</v>
      </c>
      <c r="F6654" s="214" t="s">
        <v>248</v>
      </c>
      <c r="G6654" s="214" t="s">
        <v>21</v>
      </c>
      <c r="H6654" s="214" t="s">
        <v>83</v>
      </c>
      <c r="I6654" s="214" t="s">
        <v>20</v>
      </c>
      <c r="J6654" s="214">
        <v>0</v>
      </c>
      <c r="K6654" s="214" t="s">
        <v>140</v>
      </c>
      <c r="L6654" s="214" t="s">
        <v>140</v>
      </c>
      <c r="M6654" s="214" t="s">
        <v>140</v>
      </c>
      <c r="N6654" s="214" t="s">
        <v>140</v>
      </c>
      <c r="O6654" s="214" t="s">
        <v>140</v>
      </c>
      <c r="P6654" s="214" t="s">
        <v>140</v>
      </c>
      <c r="Q6654" s="214" t="s">
        <v>140</v>
      </c>
      <c r="R6654" s="214" t="s">
        <v>140</v>
      </c>
      <c r="S6654" s="214" t="s">
        <v>140</v>
      </c>
      <c r="T6654" s="214" t="s">
        <v>140</v>
      </c>
      <c r="U6654" s="214" t="s">
        <v>136</v>
      </c>
      <c r="V6654" s="214" t="s">
        <v>136</v>
      </c>
      <c r="W6654" s="214" t="s">
        <v>136</v>
      </c>
      <c r="X6654" s="214" t="s">
        <v>136</v>
      </c>
    </row>
    <row r="6655" spans="1:24" x14ac:dyDescent="0.25">
      <c r="A6655" t="str">
        <f t="shared" si="105"/>
        <v>YAG1EULevel 8MaleHealth and social careAll</v>
      </c>
      <c r="B6655" s="214" t="s">
        <v>251</v>
      </c>
      <c r="C6655" s="214" t="s">
        <v>26</v>
      </c>
      <c r="D6655" s="214">
        <v>1</v>
      </c>
      <c r="E6655" s="214" t="s">
        <v>122</v>
      </c>
      <c r="F6655" s="214" t="s">
        <v>248</v>
      </c>
      <c r="G6655" s="214" t="s">
        <v>22</v>
      </c>
      <c r="H6655" s="214" t="s">
        <v>83</v>
      </c>
      <c r="I6655" s="214" t="s">
        <v>20</v>
      </c>
      <c r="J6655" s="214">
        <v>0</v>
      </c>
      <c r="K6655" s="214" t="s">
        <v>140</v>
      </c>
      <c r="L6655" s="214" t="s">
        <v>140</v>
      </c>
      <c r="M6655" s="214" t="s">
        <v>140</v>
      </c>
      <c r="N6655" s="214" t="s">
        <v>140</v>
      </c>
      <c r="O6655" s="214" t="s">
        <v>140</v>
      </c>
      <c r="P6655" s="214" t="s">
        <v>140</v>
      </c>
      <c r="Q6655" s="214" t="s">
        <v>140</v>
      </c>
      <c r="R6655" s="214" t="s">
        <v>140</v>
      </c>
      <c r="S6655" s="214" t="s">
        <v>140</v>
      </c>
      <c r="T6655" s="214" t="s">
        <v>140</v>
      </c>
      <c r="U6655" s="214" t="s">
        <v>140</v>
      </c>
      <c r="V6655" s="214" t="s">
        <v>140</v>
      </c>
      <c r="W6655" s="214" t="s">
        <v>140</v>
      </c>
      <c r="X6655" s="214" t="s">
        <v>140</v>
      </c>
    </row>
    <row r="6656" spans="1:24" x14ac:dyDescent="0.25">
      <c r="A6656" t="str">
        <f t="shared" si="105"/>
        <v>YAG1EULevel 8FemaleHistory and archaeologyAll</v>
      </c>
      <c r="B6656" s="214" t="s">
        <v>251</v>
      </c>
      <c r="C6656" s="214" t="s">
        <v>26</v>
      </c>
      <c r="D6656" s="214">
        <v>1</v>
      </c>
      <c r="E6656" s="214" t="s">
        <v>122</v>
      </c>
      <c r="F6656" s="214" t="s">
        <v>248</v>
      </c>
      <c r="G6656" s="214" t="s">
        <v>21</v>
      </c>
      <c r="H6656" s="214" t="s">
        <v>95</v>
      </c>
      <c r="I6656" s="214" t="s">
        <v>20</v>
      </c>
      <c r="J6656" s="214">
        <v>70</v>
      </c>
      <c r="K6656" s="214">
        <v>65</v>
      </c>
      <c r="L6656" s="214">
        <v>30.9</v>
      </c>
      <c r="M6656" s="214">
        <v>11.3</v>
      </c>
      <c r="N6656" s="214">
        <v>45</v>
      </c>
      <c r="O6656" s="214">
        <v>25.9</v>
      </c>
      <c r="P6656" s="214">
        <v>8</v>
      </c>
      <c r="Q6656" s="214">
        <v>33.6</v>
      </c>
      <c r="R6656" s="214">
        <v>35.200000000000003</v>
      </c>
      <c r="S6656" s="214">
        <v>35.200000000000003</v>
      </c>
      <c r="T6656" s="214">
        <v>1.6</v>
      </c>
      <c r="U6656" s="214">
        <v>20</v>
      </c>
      <c r="V6656" s="214">
        <v>8400</v>
      </c>
      <c r="W6656" s="214">
        <v>17200</v>
      </c>
      <c r="X6656" s="214">
        <v>27400</v>
      </c>
    </row>
    <row r="6657" spans="1:24" x14ac:dyDescent="0.25">
      <c r="A6657" t="str">
        <f t="shared" si="105"/>
        <v>YAG1EULevel 8MaleHistory and archaeologyAll</v>
      </c>
      <c r="B6657" s="214" t="s">
        <v>251</v>
      </c>
      <c r="C6657" s="214" t="s">
        <v>26</v>
      </c>
      <c r="D6657" s="214">
        <v>1</v>
      </c>
      <c r="E6657" s="214" t="s">
        <v>122</v>
      </c>
      <c r="F6657" s="214" t="s">
        <v>248</v>
      </c>
      <c r="G6657" s="214" t="s">
        <v>22</v>
      </c>
      <c r="H6657" s="214" t="s">
        <v>95</v>
      </c>
      <c r="I6657" s="214" t="s">
        <v>20</v>
      </c>
      <c r="J6657" s="214">
        <v>65</v>
      </c>
      <c r="K6657" s="214">
        <v>60</v>
      </c>
      <c r="L6657" s="214">
        <v>30.8</v>
      </c>
      <c r="M6657" s="214">
        <v>10.5</v>
      </c>
      <c r="N6657" s="214">
        <v>40</v>
      </c>
      <c r="O6657" s="214">
        <v>20.5</v>
      </c>
      <c r="P6657" s="214">
        <v>6.7</v>
      </c>
      <c r="Q6657" s="214">
        <v>42</v>
      </c>
      <c r="R6657" s="214">
        <v>42</v>
      </c>
      <c r="S6657" s="214">
        <v>42</v>
      </c>
      <c r="T6657" s="214">
        <v>0</v>
      </c>
      <c r="U6657" s="214">
        <v>20</v>
      </c>
      <c r="V6657" s="214">
        <v>15700</v>
      </c>
      <c r="W6657" s="214">
        <v>27400</v>
      </c>
      <c r="X6657" s="214">
        <v>34700</v>
      </c>
    </row>
    <row r="6658" spans="1:24" x14ac:dyDescent="0.25">
      <c r="A6658" t="str">
        <f t="shared" si="105"/>
        <v>YAG1EULevel 8FemaleLanguages and area studiesAll</v>
      </c>
      <c r="B6658" s="214" t="s">
        <v>251</v>
      </c>
      <c r="C6658" s="214" t="s">
        <v>26</v>
      </c>
      <c r="D6658" s="214">
        <v>1</v>
      </c>
      <c r="E6658" s="214" t="s">
        <v>122</v>
      </c>
      <c r="F6658" s="214" t="s">
        <v>248</v>
      </c>
      <c r="G6658" s="214" t="s">
        <v>21</v>
      </c>
      <c r="H6658" s="214" t="s">
        <v>168</v>
      </c>
      <c r="I6658" s="214" t="s">
        <v>20</v>
      </c>
      <c r="J6658" s="214">
        <v>60</v>
      </c>
      <c r="K6658" s="214">
        <v>50</v>
      </c>
      <c r="L6658" s="214">
        <v>22</v>
      </c>
      <c r="M6658" s="214">
        <v>16.7</v>
      </c>
      <c r="N6658" s="214">
        <v>40</v>
      </c>
      <c r="O6658" s="214">
        <v>25</v>
      </c>
      <c r="P6658" s="214">
        <v>6</v>
      </c>
      <c r="Q6658" s="214">
        <v>42</v>
      </c>
      <c r="R6658" s="214">
        <v>47</v>
      </c>
      <c r="S6658" s="214">
        <v>47</v>
      </c>
      <c r="T6658" s="214">
        <v>5</v>
      </c>
      <c r="U6658" s="214">
        <v>15</v>
      </c>
      <c r="V6658" s="214">
        <v>16400</v>
      </c>
      <c r="W6658" s="214">
        <v>19000</v>
      </c>
      <c r="X6658" s="214">
        <v>27700</v>
      </c>
    </row>
    <row r="6659" spans="1:24" x14ac:dyDescent="0.25">
      <c r="A6659" t="str">
        <f t="shared" si="105"/>
        <v>YAG1EULevel 8MaleLanguages and area studiesAll</v>
      </c>
      <c r="B6659" s="214" t="s">
        <v>251</v>
      </c>
      <c r="C6659" s="214" t="s">
        <v>26</v>
      </c>
      <c r="D6659" s="214">
        <v>1</v>
      </c>
      <c r="E6659" s="214" t="s">
        <v>122</v>
      </c>
      <c r="F6659" s="214" t="s">
        <v>248</v>
      </c>
      <c r="G6659" s="214" t="s">
        <v>22</v>
      </c>
      <c r="H6659" s="214" t="s">
        <v>168</v>
      </c>
      <c r="I6659" s="214" t="s">
        <v>20</v>
      </c>
      <c r="J6659" s="214">
        <v>30</v>
      </c>
      <c r="K6659" s="214">
        <v>25</v>
      </c>
      <c r="L6659" s="214">
        <v>8.1</v>
      </c>
      <c r="M6659" s="214">
        <v>10.8</v>
      </c>
      <c r="N6659" s="214">
        <v>25</v>
      </c>
      <c r="O6659" s="214">
        <v>36.200000000000003</v>
      </c>
      <c r="P6659" s="214">
        <v>4</v>
      </c>
      <c r="Q6659" s="214">
        <v>43.6</v>
      </c>
      <c r="R6659" s="214">
        <v>51.7</v>
      </c>
      <c r="S6659" s="214">
        <v>51.7</v>
      </c>
      <c r="T6659" s="214">
        <v>8.1</v>
      </c>
      <c r="U6659" s="214" t="s">
        <v>140</v>
      </c>
      <c r="V6659" s="214" t="s">
        <v>140</v>
      </c>
      <c r="W6659" s="214" t="s">
        <v>140</v>
      </c>
      <c r="X6659" s="214" t="s">
        <v>140</v>
      </c>
    </row>
    <row r="6660" spans="1:24" x14ac:dyDescent="0.25">
      <c r="A6660" t="str">
        <f t="shared" si="105"/>
        <v>YAG1EULevel 8FemaleLawAll</v>
      </c>
      <c r="B6660" s="214" t="s">
        <v>251</v>
      </c>
      <c r="C6660" s="214" t="s">
        <v>26</v>
      </c>
      <c r="D6660" s="214">
        <v>1</v>
      </c>
      <c r="E6660" s="214" t="s">
        <v>122</v>
      </c>
      <c r="F6660" s="214" t="s">
        <v>248</v>
      </c>
      <c r="G6660" s="214" t="s">
        <v>21</v>
      </c>
      <c r="H6660" s="214" t="s">
        <v>85</v>
      </c>
      <c r="I6660" s="214" t="s">
        <v>20</v>
      </c>
      <c r="J6660" s="214">
        <v>40</v>
      </c>
      <c r="K6660" s="214">
        <v>35</v>
      </c>
      <c r="L6660" s="214">
        <v>16.2</v>
      </c>
      <c r="M6660" s="214">
        <v>2.6</v>
      </c>
      <c r="N6660" s="214">
        <v>30</v>
      </c>
      <c r="O6660" s="214">
        <v>21.6</v>
      </c>
      <c r="P6660" s="214">
        <v>5.4</v>
      </c>
      <c r="Q6660" s="214">
        <v>35.1</v>
      </c>
      <c r="R6660" s="214">
        <v>54.1</v>
      </c>
      <c r="S6660" s="214">
        <v>56.8</v>
      </c>
      <c r="T6660" s="214">
        <v>21.6</v>
      </c>
      <c r="U6660" s="214">
        <v>10</v>
      </c>
      <c r="V6660" s="214">
        <v>33500</v>
      </c>
      <c r="W6660" s="214">
        <v>37800</v>
      </c>
      <c r="X6660" s="214">
        <v>42200</v>
      </c>
    </row>
    <row r="6661" spans="1:24" x14ac:dyDescent="0.25">
      <c r="A6661" t="str">
        <f t="shared" si="105"/>
        <v>YAG1EULevel 8MaleLawAll</v>
      </c>
      <c r="B6661" s="214" t="s">
        <v>251</v>
      </c>
      <c r="C6661" s="214" t="s">
        <v>26</v>
      </c>
      <c r="D6661" s="214">
        <v>1</v>
      </c>
      <c r="E6661" s="214" t="s">
        <v>122</v>
      </c>
      <c r="F6661" s="214" t="s">
        <v>248</v>
      </c>
      <c r="G6661" s="214" t="s">
        <v>22</v>
      </c>
      <c r="H6661" s="214" t="s">
        <v>85</v>
      </c>
      <c r="I6661" s="214" t="s">
        <v>20</v>
      </c>
      <c r="J6661" s="214">
        <v>20</v>
      </c>
      <c r="K6661" s="214">
        <v>15</v>
      </c>
      <c r="L6661" s="214">
        <v>23.4</v>
      </c>
      <c r="M6661" s="214">
        <v>11.3</v>
      </c>
      <c r="N6661" s="214">
        <v>10</v>
      </c>
      <c r="O6661" s="214">
        <v>19.100000000000001</v>
      </c>
      <c r="P6661" s="214">
        <v>0</v>
      </c>
      <c r="Q6661" s="214">
        <v>51.1</v>
      </c>
      <c r="R6661" s="214">
        <v>51.1</v>
      </c>
      <c r="S6661" s="214">
        <v>57.4</v>
      </c>
      <c r="T6661" s="214">
        <v>6.4</v>
      </c>
      <c r="U6661" s="214" t="s">
        <v>140</v>
      </c>
      <c r="V6661" s="214" t="s">
        <v>140</v>
      </c>
      <c r="W6661" s="214" t="s">
        <v>140</v>
      </c>
      <c r="X6661" s="214" t="s">
        <v>140</v>
      </c>
    </row>
    <row r="6662" spans="1:24" x14ac:dyDescent="0.25">
      <c r="A6662" t="str">
        <f t="shared" si="105"/>
        <v>YAG1EULevel 8FemaleMaterials and technologyAll</v>
      </c>
      <c r="B6662" s="214" t="s">
        <v>251</v>
      </c>
      <c r="C6662" s="214" t="s">
        <v>26</v>
      </c>
      <c r="D6662" s="214">
        <v>1</v>
      </c>
      <c r="E6662" s="214" t="s">
        <v>122</v>
      </c>
      <c r="F6662" s="214" t="s">
        <v>248</v>
      </c>
      <c r="G6662" s="214" t="s">
        <v>21</v>
      </c>
      <c r="H6662" s="214" t="s">
        <v>145</v>
      </c>
      <c r="I6662" s="214" t="s">
        <v>20</v>
      </c>
      <c r="J6662" s="214">
        <v>25</v>
      </c>
      <c r="K6662" s="214">
        <v>25</v>
      </c>
      <c r="L6662" s="214">
        <v>33.6</v>
      </c>
      <c r="M6662" s="214">
        <v>1.4</v>
      </c>
      <c r="N6662" s="214">
        <v>15</v>
      </c>
      <c r="O6662" s="214">
        <v>28</v>
      </c>
      <c r="P6662" s="214">
        <v>12.6</v>
      </c>
      <c r="Q6662" s="214">
        <v>25.9</v>
      </c>
      <c r="R6662" s="214">
        <v>25.9</v>
      </c>
      <c r="S6662" s="214">
        <v>25.9</v>
      </c>
      <c r="T6662" s="214">
        <v>0</v>
      </c>
      <c r="U6662" s="214" t="s">
        <v>140</v>
      </c>
      <c r="V6662" s="214" t="s">
        <v>140</v>
      </c>
      <c r="W6662" s="214" t="s">
        <v>140</v>
      </c>
      <c r="X6662" s="214" t="s">
        <v>140</v>
      </c>
    </row>
    <row r="6663" spans="1:24" x14ac:dyDescent="0.25">
      <c r="A6663" t="str">
        <f t="shared" si="105"/>
        <v>YAG1EULevel 8MaleMaterials and technologyAll</v>
      </c>
      <c r="B6663" s="214" t="s">
        <v>251</v>
      </c>
      <c r="C6663" s="214" t="s">
        <v>26</v>
      </c>
      <c r="D6663" s="214">
        <v>1</v>
      </c>
      <c r="E6663" s="214" t="s">
        <v>122</v>
      </c>
      <c r="F6663" s="214" t="s">
        <v>248</v>
      </c>
      <c r="G6663" s="214" t="s">
        <v>22</v>
      </c>
      <c r="H6663" s="214" t="s">
        <v>145</v>
      </c>
      <c r="I6663" s="214" t="s">
        <v>20</v>
      </c>
      <c r="J6663" s="214">
        <v>35</v>
      </c>
      <c r="K6663" s="214">
        <v>30</v>
      </c>
      <c r="L6663" s="214">
        <v>21.8</v>
      </c>
      <c r="M6663" s="214">
        <v>14.4</v>
      </c>
      <c r="N6663" s="214">
        <v>25</v>
      </c>
      <c r="O6663" s="214">
        <v>40.200000000000003</v>
      </c>
      <c r="P6663" s="214">
        <v>6.7</v>
      </c>
      <c r="Q6663" s="214">
        <v>31.3</v>
      </c>
      <c r="R6663" s="214">
        <v>31.3</v>
      </c>
      <c r="S6663" s="214">
        <v>31.3</v>
      </c>
      <c r="T6663" s="214">
        <v>0</v>
      </c>
      <c r="U6663" s="214" t="s">
        <v>140</v>
      </c>
      <c r="V6663" s="214" t="s">
        <v>140</v>
      </c>
      <c r="W6663" s="214" t="s">
        <v>140</v>
      </c>
      <c r="X6663" s="214" t="s">
        <v>140</v>
      </c>
    </row>
    <row r="6664" spans="1:24" x14ac:dyDescent="0.25">
      <c r="A6664" t="str">
        <f t="shared" si="105"/>
        <v>YAG1EULevel 8FemaleMathematical sciencesAll</v>
      </c>
      <c r="B6664" s="214" t="s">
        <v>251</v>
      </c>
      <c r="C6664" s="214" t="s">
        <v>26</v>
      </c>
      <c r="D6664" s="214">
        <v>1</v>
      </c>
      <c r="E6664" s="214" t="s">
        <v>122</v>
      </c>
      <c r="F6664" s="214" t="s">
        <v>248</v>
      </c>
      <c r="G6664" s="214" t="s">
        <v>21</v>
      </c>
      <c r="H6664" s="214" t="s">
        <v>66</v>
      </c>
      <c r="I6664" s="214" t="s">
        <v>20</v>
      </c>
      <c r="J6664" s="214">
        <v>40</v>
      </c>
      <c r="K6664" s="214">
        <v>40</v>
      </c>
      <c r="L6664" s="214">
        <v>12.7</v>
      </c>
      <c r="M6664" s="214">
        <v>7.4</v>
      </c>
      <c r="N6664" s="214">
        <v>35</v>
      </c>
      <c r="O6664" s="214">
        <v>24</v>
      </c>
      <c r="P6664" s="214">
        <v>8</v>
      </c>
      <c r="Q6664" s="214">
        <v>52</v>
      </c>
      <c r="R6664" s="214">
        <v>52.7</v>
      </c>
      <c r="S6664" s="214">
        <v>55.3</v>
      </c>
      <c r="T6664" s="214">
        <v>3.3</v>
      </c>
      <c r="U6664" s="214">
        <v>15</v>
      </c>
      <c r="V6664" s="214">
        <v>30700</v>
      </c>
      <c r="W6664" s="214">
        <v>32700</v>
      </c>
      <c r="X6664" s="214">
        <v>44900</v>
      </c>
    </row>
    <row r="6665" spans="1:24" x14ac:dyDescent="0.25">
      <c r="A6665" t="str">
        <f t="shared" si="105"/>
        <v>YAG1EULevel 8MaleMathematical sciencesAll</v>
      </c>
      <c r="B6665" s="214" t="s">
        <v>251</v>
      </c>
      <c r="C6665" s="214" t="s">
        <v>26</v>
      </c>
      <c r="D6665" s="214">
        <v>1</v>
      </c>
      <c r="E6665" s="214" t="s">
        <v>122</v>
      </c>
      <c r="F6665" s="214" t="s">
        <v>248</v>
      </c>
      <c r="G6665" s="214" t="s">
        <v>22</v>
      </c>
      <c r="H6665" s="214" t="s">
        <v>66</v>
      </c>
      <c r="I6665" s="214" t="s">
        <v>20</v>
      </c>
      <c r="J6665" s="214">
        <v>105</v>
      </c>
      <c r="K6665" s="214">
        <v>100</v>
      </c>
      <c r="L6665" s="214">
        <v>12.1</v>
      </c>
      <c r="M6665" s="214">
        <v>4.7</v>
      </c>
      <c r="N6665" s="214">
        <v>90</v>
      </c>
      <c r="O6665" s="214">
        <v>29.1</v>
      </c>
      <c r="P6665" s="214">
        <v>6.4</v>
      </c>
      <c r="Q6665" s="214">
        <v>51.4</v>
      </c>
      <c r="R6665" s="214">
        <v>52.4</v>
      </c>
      <c r="S6665" s="214">
        <v>52.4</v>
      </c>
      <c r="T6665" s="214">
        <v>1</v>
      </c>
      <c r="U6665" s="214">
        <v>45</v>
      </c>
      <c r="V6665" s="214">
        <v>32800</v>
      </c>
      <c r="W6665" s="214">
        <v>48900</v>
      </c>
      <c r="X6665" s="214">
        <v>92700</v>
      </c>
    </row>
    <row r="6666" spans="1:24" x14ac:dyDescent="0.25">
      <c r="A6666" t="str">
        <f t="shared" si="105"/>
        <v>YAG1EULevel 8FemaleMedia, journalism and communicationsAll</v>
      </c>
      <c r="B6666" s="214" t="s">
        <v>251</v>
      </c>
      <c r="C6666" s="214" t="s">
        <v>26</v>
      </c>
      <c r="D6666" s="214">
        <v>1</v>
      </c>
      <c r="E6666" s="214" t="s">
        <v>122</v>
      </c>
      <c r="F6666" s="214" t="s">
        <v>248</v>
      </c>
      <c r="G6666" s="214" t="s">
        <v>21</v>
      </c>
      <c r="H6666" s="214" t="s">
        <v>146</v>
      </c>
      <c r="I6666" s="214" t="s">
        <v>20</v>
      </c>
      <c r="J6666" s="214">
        <v>20</v>
      </c>
      <c r="K6666" s="214">
        <v>20</v>
      </c>
      <c r="L6666" s="214">
        <v>27.8</v>
      </c>
      <c r="M6666" s="214">
        <v>0</v>
      </c>
      <c r="N6666" s="214">
        <v>15</v>
      </c>
      <c r="O6666" s="214">
        <v>16.7</v>
      </c>
      <c r="P6666" s="214">
        <v>5.6</v>
      </c>
      <c r="Q6666" s="214">
        <v>44.4</v>
      </c>
      <c r="R6666" s="214">
        <v>50</v>
      </c>
      <c r="S6666" s="214">
        <v>50</v>
      </c>
      <c r="T6666" s="214">
        <v>5.6</v>
      </c>
      <c r="U6666" s="214" t="s">
        <v>140</v>
      </c>
      <c r="V6666" s="214" t="s">
        <v>140</v>
      </c>
      <c r="W6666" s="214" t="s">
        <v>140</v>
      </c>
      <c r="X6666" s="214" t="s">
        <v>140</v>
      </c>
    </row>
    <row r="6667" spans="1:24" x14ac:dyDescent="0.25">
      <c r="A6667" t="str">
        <f t="shared" si="105"/>
        <v>YAG1EULevel 8MaleMedia, journalism and communicationsAll</v>
      </c>
      <c r="B6667" s="214" t="s">
        <v>251</v>
      </c>
      <c r="C6667" s="214" t="s">
        <v>26</v>
      </c>
      <c r="D6667" s="214">
        <v>1</v>
      </c>
      <c r="E6667" s="214" t="s">
        <v>122</v>
      </c>
      <c r="F6667" s="214" t="s">
        <v>248</v>
      </c>
      <c r="G6667" s="214" t="s">
        <v>22</v>
      </c>
      <c r="H6667" s="214" t="s">
        <v>146</v>
      </c>
      <c r="I6667" s="214" t="s">
        <v>20</v>
      </c>
      <c r="J6667" s="214">
        <v>10</v>
      </c>
      <c r="K6667" s="214">
        <v>10</v>
      </c>
      <c r="L6667" s="214">
        <v>28</v>
      </c>
      <c r="M6667" s="214">
        <v>9.1999999999999993</v>
      </c>
      <c r="N6667" s="214">
        <v>5</v>
      </c>
      <c r="O6667" s="214">
        <v>0</v>
      </c>
      <c r="P6667" s="214">
        <v>0</v>
      </c>
      <c r="Q6667" s="214">
        <v>60</v>
      </c>
      <c r="R6667" s="214">
        <v>72</v>
      </c>
      <c r="S6667" s="214">
        <v>72</v>
      </c>
      <c r="T6667" s="214">
        <v>12</v>
      </c>
      <c r="U6667" s="214" t="s">
        <v>140</v>
      </c>
      <c r="V6667" s="214" t="s">
        <v>140</v>
      </c>
      <c r="W6667" s="214" t="s">
        <v>140</v>
      </c>
      <c r="X6667" s="214" t="s">
        <v>140</v>
      </c>
    </row>
    <row r="6668" spans="1:24" x14ac:dyDescent="0.25">
      <c r="A6668" t="str">
        <f t="shared" si="105"/>
        <v>YAG1EULevel 8FemaleMedical sciencesAll</v>
      </c>
      <c r="B6668" s="214" t="s">
        <v>251</v>
      </c>
      <c r="C6668" s="214" t="s">
        <v>26</v>
      </c>
      <c r="D6668" s="214">
        <v>1</v>
      </c>
      <c r="E6668" s="214" t="s">
        <v>122</v>
      </c>
      <c r="F6668" s="214" t="s">
        <v>248</v>
      </c>
      <c r="G6668" s="214" t="s">
        <v>21</v>
      </c>
      <c r="H6668" s="214" t="s">
        <v>147</v>
      </c>
      <c r="I6668" s="214" t="s">
        <v>20</v>
      </c>
      <c r="J6668" s="214">
        <v>45</v>
      </c>
      <c r="K6668" s="214">
        <v>40</v>
      </c>
      <c r="L6668" s="214">
        <v>14.7</v>
      </c>
      <c r="M6668" s="214">
        <v>14.1</v>
      </c>
      <c r="N6668" s="214">
        <v>30</v>
      </c>
      <c r="O6668" s="214">
        <v>19.100000000000001</v>
      </c>
      <c r="P6668" s="214">
        <v>7.6</v>
      </c>
      <c r="Q6668" s="214">
        <v>58.6</v>
      </c>
      <c r="R6668" s="214">
        <v>58.6</v>
      </c>
      <c r="S6668" s="214">
        <v>58.6</v>
      </c>
      <c r="T6668" s="214">
        <v>0</v>
      </c>
      <c r="U6668" s="214">
        <v>20</v>
      </c>
      <c r="V6668" s="214">
        <v>28800</v>
      </c>
      <c r="W6668" s="214">
        <v>33200</v>
      </c>
      <c r="X6668" s="214">
        <v>38000</v>
      </c>
    </row>
    <row r="6669" spans="1:24" x14ac:dyDescent="0.25">
      <c r="A6669" t="str">
        <f t="shared" si="105"/>
        <v>YAG1EULevel 8MaleMedical sciencesAll</v>
      </c>
      <c r="B6669" s="214" t="s">
        <v>251</v>
      </c>
      <c r="C6669" s="214" t="s">
        <v>26</v>
      </c>
      <c r="D6669" s="214">
        <v>1</v>
      </c>
      <c r="E6669" s="214" t="s">
        <v>122</v>
      </c>
      <c r="F6669" s="214" t="s">
        <v>248</v>
      </c>
      <c r="G6669" s="214" t="s">
        <v>22</v>
      </c>
      <c r="H6669" s="214" t="s">
        <v>147</v>
      </c>
      <c r="I6669" s="214" t="s">
        <v>20</v>
      </c>
      <c r="J6669" s="214">
        <v>30</v>
      </c>
      <c r="K6669" s="214">
        <v>30</v>
      </c>
      <c r="L6669" s="214">
        <v>15</v>
      </c>
      <c r="M6669" s="214">
        <v>6.7</v>
      </c>
      <c r="N6669" s="214">
        <v>25</v>
      </c>
      <c r="O6669" s="214">
        <v>19.399999999999999</v>
      </c>
      <c r="P6669" s="214">
        <v>14.4</v>
      </c>
      <c r="Q6669" s="214">
        <v>45</v>
      </c>
      <c r="R6669" s="214">
        <v>47.8</v>
      </c>
      <c r="S6669" s="214">
        <v>51.1</v>
      </c>
      <c r="T6669" s="214">
        <v>6.1</v>
      </c>
      <c r="U6669" s="214">
        <v>10</v>
      </c>
      <c r="V6669" s="214">
        <v>32100</v>
      </c>
      <c r="W6669" s="214">
        <v>35000</v>
      </c>
      <c r="X6669" s="214">
        <v>48200</v>
      </c>
    </row>
    <row r="6670" spans="1:24" x14ac:dyDescent="0.25">
      <c r="A6670" t="str">
        <f t="shared" si="105"/>
        <v>YAG1EULevel 8FemaleMedicine and dentistryAll</v>
      </c>
      <c r="B6670" s="214" t="s">
        <v>251</v>
      </c>
      <c r="C6670" s="214" t="s">
        <v>26</v>
      </c>
      <c r="D6670" s="214">
        <v>1</v>
      </c>
      <c r="E6670" s="214" t="s">
        <v>122</v>
      </c>
      <c r="F6670" s="214" t="s">
        <v>248</v>
      </c>
      <c r="G6670" s="214" t="s">
        <v>21</v>
      </c>
      <c r="H6670" s="214" t="s">
        <v>45</v>
      </c>
      <c r="I6670" s="214" t="s">
        <v>20</v>
      </c>
      <c r="J6670" s="214">
        <v>110</v>
      </c>
      <c r="K6670" s="214">
        <v>105</v>
      </c>
      <c r="L6670" s="214">
        <v>16</v>
      </c>
      <c r="M6670" s="214">
        <v>7.2</v>
      </c>
      <c r="N6670" s="214">
        <v>85</v>
      </c>
      <c r="O6670" s="214">
        <v>17.5</v>
      </c>
      <c r="P6670" s="214">
        <v>4.4000000000000004</v>
      </c>
      <c r="Q6670" s="214">
        <v>61.1</v>
      </c>
      <c r="R6670" s="214">
        <v>62.1</v>
      </c>
      <c r="S6670" s="214">
        <v>62.1</v>
      </c>
      <c r="T6670" s="214">
        <v>1</v>
      </c>
      <c r="U6670" s="214">
        <v>55</v>
      </c>
      <c r="V6670" s="214">
        <v>30700</v>
      </c>
      <c r="W6670" s="214">
        <v>33600</v>
      </c>
      <c r="X6670" s="214">
        <v>36900</v>
      </c>
    </row>
    <row r="6671" spans="1:24" x14ac:dyDescent="0.25">
      <c r="A6671" t="str">
        <f t="shared" si="105"/>
        <v>YAG1EULevel 8MaleMedicine and dentistryAll</v>
      </c>
      <c r="B6671" s="214" t="s">
        <v>251</v>
      </c>
      <c r="C6671" s="214" t="s">
        <v>26</v>
      </c>
      <c r="D6671" s="214">
        <v>1</v>
      </c>
      <c r="E6671" s="214" t="s">
        <v>122</v>
      </c>
      <c r="F6671" s="214" t="s">
        <v>248</v>
      </c>
      <c r="G6671" s="214" t="s">
        <v>22</v>
      </c>
      <c r="H6671" s="214" t="s">
        <v>45</v>
      </c>
      <c r="I6671" s="214" t="s">
        <v>20</v>
      </c>
      <c r="J6671" s="214">
        <v>65</v>
      </c>
      <c r="K6671" s="214">
        <v>55</v>
      </c>
      <c r="L6671" s="214">
        <v>22.2</v>
      </c>
      <c r="M6671" s="214">
        <v>11.1</v>
      </c>
      <c r="N6671" s="214">
        <v>45</v>
      </c>
      <c r="O6671" s="214">
        <v>18.7</v>
      </c>
      <c r="P6671" s="214">
        <v>5.3</v>
      </c>
      <c r="Q6671" s="214">
        <v>47.1</v>
      </c>
      <c r="R6671" s="214">
        <v>52</v>
      </c>
      <c r="S6671" s="214">
        <v>53.8</v>
      </c>
      <c r="T6671" s="214">
        <v>6.7</v>
      </c>
      <c r="U6671" s="214">
        <v>25</v>
      </c>
      <c r="V6671" s="214">
        <v>32800</v>
      </c>
      <c r="W6671" s="214">
        <v>35000</v>
      </c>
      <c r="X6671" s="214">
        <v>40100</v>
      </c>
    </row>
    <row r="6672" spans="1:24" x14ac:dyDescent="0.25">
      <c r="A6672" t="str">
        <f t="shared" si="105"/>
        <v>YAG1EULevel 8FemaleNursing and midwiferyAll</v>
      </c>
      <c r="B6672" s="214" t="s">
        <v>251</v>
      </c>
      <c r="C6672" s="214" t="s">
        <v>26</v>
      </c>
      <c r="D6672" s="214">
        <v>1</v>
      </c>
      <c r="E6672" s="214" t="s">
        <v>122</v>
      </c>
      <c r="F6672" s="214" t="s">
        <v>248</v>
      </c>
      <c r="G6672" s="214" t="s">
        <v>21</v>
      </c>
      <c r="H6672" s="214" t="s">
        <v>148</v>
      </c>
      <c r="I6672" s="214" t="s">
        <v>20</v>
      </c>
      <c r="J6672" s="214">
        <v>10</v>
      </c>
      <c r="K6672" s="214">
        <v>5</v>
      </c>
      <c r="L6672" s="214">
        <v>44.6</v>
      </c>
      <c r="M6672" s="214">
        <v>13</v>
      </c>
      <c r="N6672" s="214">
        <v>5</v>
      </c>
      <c r="O6672" s="214">
        <v>14.9</v>
      </c>
      <c r="P6672" s="214">
        <v>0</v>
      </c>
      <c r="Q6672" s="214">
        <v>25.6</v>
      </c>
      <c r="R6672" s="214">
        <v>40.5</v>
      </c>
      <c r="S6672" s="214">
        <v>40.5</v>
      </c>
      <c r="T6672" s="214">
        <v>14.9</v>
      </c>
      <c r="U6672" s="214" t="s">
        <v>140</v>
      </c>
      <c r="V6672" s="214" t="s">
        <v>140</v>
      </c>
      <c r="W6672" s="214" t="s">
        <v>140</v>
      </c>
      <c r="X6672" s="214" t="s">
        <v>140</v>
      </c>
    </row>
    <row r="6673" spans="1:24" x14ac:dyDescent="0.25">
      <c r="A6673" t="str">
        <f t="shared" si="105"/>
        <v>YAG1EULevel 8MaleNursing and midwiferyAll</v>
      </c>
      <c r="B6673" s="214" t="s">
        <v>251</v>
      </c>
      <c r="C6673" s="214" t="s">
        <v>26</v>
      </c>
      <c r="D6673" s="214">
        <v>1</v>
      </c>
      <c r="E6673" s="214" t="s">
        <v>122</v>
      </c>
      <c r="F6673" s="214" t="s">
        <v>248</v>
      </c>
      <c r="G6673" s="214" t="s">
        <v>22</v>
      </c>
      <c r="H6673" s="214" t="s">
        <v>148</v>
      </c>
      <c r="I6673" s="214" t="s">
        <v>20</v>
      </c>
      <c r="J6673" s="214">
        <v>0</v>
      </c>
      <c r="K6673" s="214" t="s">
        <v>140</v>
      </c>
      <c r="L6673" s="214" t="s">
        <v>140</v>
      </c>
      <c r="M6673" s="214" t="s">
        <v>140</v>
      </c>
      <c r="N6673" s="214" t="s">
        <v>140</v>
      </c>
      <c r="O6673" s="214" t="s">
        <v>140</v>
      </c>
      <c r="P6673" s="214" t="s">
        <v>140</v>
      </c>
      <c r="Q6673" s="214" t="s">
        <v>140</v>
      </c>
      <c r="R6673" s="214" t="s">
        <v>140</v>
      </c>
      <c r="S6673" s="214" t="s">
        <v>140</v>
      </c>
      <c r="T6673" s="214" t="s">
        <v>140</v>
      </c>
      <c r="U6673" s="214" t="s">
        <v>140</v>
      </c>
      <c r="V6673" s="214" t="s">
        <v>140</v>
      </c>
      <c r="W6673" s="214" t="s">
        <v>140</v>
      </c>
      <c r="X6673" s="214" t="s">
        <v>140</v>
      </c>
    </row>
    <row r="6674" spans="1:24" x14ac:dyDescent="0.25">
      <c r="A6674" t="str">
        <f t="shared" si="105"/>
        <v>YAG1EULevel 8FemalePerforming artsAll</v>
      </c>
      <c r="B6674" s="214" t="s">
        <v>251</v>
      </c>
      <c r="C6674" s="214" t="s">
        <v>26</v>
      </c>
      <c r="D6674" s="214">
        <v>1</v>
      </c>
      <c r="E6674" s="214" t="s">
        <v>122</v>
      </c>
      <c r="F6674" s="214" t="s">
        <v>248</v>
      </c>
      <c r="G6674" s="214" t="s">
        <v>21</v>
      </c>
      <c r="H6674" s="214" t="s">
        <v>149</v>
      </c>
      <c r="I6674" s="214" t="s">
        <v>20</v>
      </c>
      <c r="J6674" s="214">
        <v>25</v>
      </c>
      <c r="K6674" s="214">
        <v>20</v>
      </c>
      <c r="L6674" s="214">
        <v>27.3</v>
      </c>
      <c r="M6674" s="214">
        <v>12</v>
      </c>
      <c r="N6674" s="214">
        <v>15</v>
      </c>
      <c r="O6674" s="214">
        <v>31.8</v>
      </c>
      <c r="P6674" s="214">
        <v>4.5</v>
      </c>
      <c r="Q6674" s="214">
        <v>22.7</v>
      </c>
      <c r="R6674" s="214">
        <v>27.3</v>
      </c>
      <c r="S6674" s="214">
        <v>36.4</v>
      </c>
      <c r="T6674" s="214">
        <v>13.6</v>
      </c>
      <c r="U6674" s="214" t="s">
        <v>140</v>
      </c>
      <c r="V6674" s="214" t="s">
        <v>140</v>
      </c>
      <c r="W6674" s="214" t="s">
        <v>140</v>
      </c>
      <c r="X6674" s="214" t="s">
        <v>140</v>
      </c>
    </row>
    <row r="6675" spans="1:24" x14ac:dyDescent="0.25">
      <c r="A6675" t="str">
        <f t="shared" si="105"/>
        <v>YAG1EULevel 8MalePerforming artsAll</v>
      </c>
      <c r="B6675" s="214" t="s">
        <v>251</v>
      </c>
      <c r="C6675" s="214" t="s">
        <v>26</v>
      </c>
      <c r="D6675" s="214">
        <v>1</v>
      </c>
      <c r="E6675" s="214" t="s">
        <v>122</v>
      </c>
      <c r="F6675" s="214" t="s">
        <v>248</v>
      </c>
      <c r="G6675" s="214" t="s">
        <v>22</v>
      </c>
      <c r="H6675" s="214" t="s">
        <v>149</v>
      </c>
      <c r="I6675" s="214" t="s">
        <v>20</v>
      </c>
      <c r="J6675" s="214">
        <v>25</v>
      </c>
      <c r="K6675" s="214">
        <v>20</v>
      </c>
      <c r="L6675" s="214">
        <v>23.8</v>
      </c>
      <c r="M6675" s="214">
        <v>12.5</v>
      </c>
      <c r="N6675" s="214">
        <v>15</v>
      </c>
      <c r="O6675" s="214">
        <v>33.299999999999997</v>
      </c>
      <c r="P6675" s="214">
        <v>4.8</v>
      </c>
      <c r="Q6675" s="214">
        <v>33.299999999999997</v>
      </c>
      <c r="R6675" s="214">
        <v>38.1</v>
      </c>
      <c r="S6675" s="214">
        <v>38.1</v>
      </c>
      <c r="T6675" s="214">
        <v>4.8</v>
      </c>
      <c r="U6675" s="214" t="s">
        <v>140</v>
      </c>
      <c r="V6675" s="214" t="s">
        <v>140</v>
      </c>
      <c r="W6675" s="214" t="s">
        <v>140</v>
      </c>
      <c r="X6675" s="214" t="s">
        <v>140</v>
      </c>
    </row>
    <row r="6676" spans="1:24" x14ac:dyDescent="0.25">
      <c r="A6676" t="str">
        <f t="shared" si="105"/>
        <v>YAG1EULevel 8FemalePharmacology, toxicology and pharmacyAll</v>
      </c>
      <c r="B6676" s="214" t="s">
        <v>251</v>
      </c>
      <c r="C6676" s="214" t="s">
        <v>26</v>
      </c>
      <c r="D6676" s="214">
        <v>1</v>
      </c>
      <c r="E6676" s="214" t="s">
        <v>122</v>
      </c>
      <c r="F6676" s="214" t="s">
        <v>248</v>
      </c>
      <c r="G6676" s="214" t="s">
        <v>21</v>
      </c>
      <c r="H6676" s="214" t="s">
        <v>48</v>
      </c>
      <c r="I6676" s="214" t="s">
        <v>20</v>
      </c>
      <c r="J6676" s="214">
        <v>25</v>
      </c>
      <c r="K6676" s="214">
        <v>25</v>
      </c>
      <c r="L6676" s="214">
        <v>31.9</v>
      </c>
      <c r="M6676" s="214">
        <v>4</v>
      </c>
      <c r="N6676" s="214">
        <v>15</v>
      </c>
      <c r="O6676" s="214">
        <v>18.2</v>
      </c>
      <c r="P6676" s="214">
        <v>6.7</v>
      </c>
      <c r="Q6676" s="214">
        <v>34.799999999999997</v>
      </c>
      <c r="R6676" s="214">
        <v>43.2</v>
      </c>
      <c r="S6676" s="214">
        <v>43.2</v>
      </c>
      <c r="T6676" s="214">
        <v>8.4</v>
      </c>
      <c r="U6676" s="214" t="s">
        <v>140</v>
      </c>
      <c r="V6676" s="214" t="s">
        <v>140</v>
      </c>
      <c r="W6676" s="214" t="s">
        <v>140</v>
      </c>
      <c r="X6676" s="214" t="s">
        <v>140</v>
      </c>
    </row>
    <row r="6677" spans="1:24" x14ac:dyDescent="0.25">
      <c r="A6677" t="str">
        <f t="shared" si="105"/>
        <v>YAG1EULevel 8MalePharmacology, toxicology and pharmacyAll</v>
      </c>
      <c r="B6677" s="214" t="s">
        <v>251</v>
      </c>
      <c r="C6677" s="214" t="s">
        <v>26</v>
      </c>
      <c r="D6677" s="214">
        <v>1</v>
      </c>
      <c r="E6677" s="214" t="s">
        <v>122</v>
      </c>
      <c r="F6677" s="214" t="s">
        <v>248</v>
      </c>
      <c r="G6677" s="214" t="s">
        <v>22</v>
      </c>
      <c r="H6677" s="214" t="s">
        <v>48</v>
      </c>
      <c r="I6677" s="214" t="s">
        <v>20</v>
      </c>
      <c r="J6677" s="214">
        <v>15</v>
      </c>
      <c r="K6677" s="214">
        <v>15</v>
      </c>
      <c r="L6677" s="214">
        <v>20.7</v>
      </c>
      <c r="M6677" s="214">
        <v>2.2000000000000002</v>
      </c>
      <c r="N6677" s="214">
        <v>10</v>
      </c>
      <c r="O6677" s="214">
        <v>17.2</v>
      </c>
      <c r="P6677" s="214">
        <v>6.9</v>
      </c>
      <c r="Q6677" s="214">
        <v>55.2</v>
      </c>
      <c r="R6677" s="214">
        <v>55.2</v>
      </c>
      <c r="S6677" s="214">
        <v>55.2</v>
      </c>
      <c r="T6677" s="214">
        <v>0</v>
      </c>
      <c r="U6677" s="214" t="s">
        <v>140</v>
      </c>
      <c r="V6677" s="214" t="s">
        <v>140</v>
      </c>
      <c r="W6677" s="214" t="s">
        <v>140</v>
      </c>
      <c r="X6677" s="214" t="s">
        <v>140</v>
      </c>
    </row>
    <row r="6678" spans="1:24" x14ac:dyDescent="0.25">
      <c r="A6678" t="str">
        <f t="shared" si="105"/>
        <v>YAG1EULevel 8FemalePhilosophy and religious studiesAll</v>
      </c>
      <c r="B6678" s="214" t="s">
        <v>251</v>
      </c>
      <c r="C6678" s="214" t="s">
        <v>26</v>
      </c>
      <c r="D6678" s="214">
        <v>1</v>
      </c>
      <c r="E6678" s="214" t="s">
        <v>122</v>
      </c>
      <c r="F6678" s="214" t="s">
        <v>248</v>
      </c>
      <c r="G6678" s="214" t="s">
        <v>21</v>
      </c>
      <c r="H6678" s="214" t="s">
        <v>97</v>
      </c>
      <c r="I6678" s="214" t="s">
        <v>20</v>
      </c>
      <c r="J6678" s="214">
        <v>15</v>
      </c>
      <c r="K6678" s="214">
        <v>15</v>
      </c>
      <c r="L6678" s="214">
        <v>11.8</v>
      </c>
      <c r="M6678" s="214">
        <v>0</v>
      </c>
      <c r="N6678" s="214">
        <v>15</v>
      </c>
      <c r="O6678" s="214">
        <v>41.2</v>
      </c>
      <c r="P6678" s="214">
        <v>0</v>
      </c>
      <c r="Q6678" s="214">
        <v>41.2</v>
      </c>
      <c r="R6678" s="214">
        <v>47.1</v>
      </c>
      <c r="S6678" s="214">
        <v>47.1</v>
      </c>
      <c r="T6678" s="214">
        <v>5.9</v>
      </c>
      <c r="U6678" s="214" t="s">
        <v>140</v>
      </c>
      <c r="V6678" s="214" t="s">
        <v>140</v>
      </c>
      <c r="W6678" s="214" t="s">
        <v>140</v>
      </c>
      <c r="X6678" s="214" t="s">
        <v>140</v>
      </c>
    </row>
    <row r="6679" spans="1:24" x14ac:dyDescent="0.25">
      <c r="A6679" t="str">
        <f t="shared" si="105"/>
        <v>YAG1EULevel 8MalePhilosophy and religious studiesAll</v>
      </c>
      <c r="B6679" s="214" t="s">
        <v>251</v>
      </c>
      <c r="C6679" s="214" t="s">
        <v>26</v>
      </c>
      <c r="D6679" s="214">
        <v>1</v>
      </c>
      <c r="E6679" s="214" t="s">
        <v>122</v>
      </c>
      <c r="F6679" s="214" t="s">
        <v>248</v>
      </c>
      <c r="G6679" s="214" t="s">
        <v>22</v>
      </c>
      <c r="H6679" s="214" t="s">
        <v>97</v>
      </c>
      <c r="I6679" s="214" t="s">
        <v>20</v>
      </c>
      <c r="J6679" s="214">
        <v>30</v>
      </c>
      <c r="K6679" s="214">
        <v>30</v>
      </c>
      <c r="L6679" s="214">
        <v>23.7</v>
      </c>
      <c r="M6679" s="214">
        <v>6.3</v>
      </c>
      <c r="N6679" s="214">
        <v>20</v>
      </c>
      <c r="O6679" s="214">
        <v>35.6</v>
      </c>
      <c r="P6679" s="214">
        <v>6.8</v>
      </c>
      <c r="Q6679" s="214">
        <v>27.1</v>
      </c>
      <c r="R6679" s="214">
        <v>33.9</v>
      </c>
      <c r="S6679" s="214">
        <v>33.9</v>
      </c>
      <c r="T6679" s="214">
        <v>6.8</v>
      </c>
      <c r="U6679" s="214" t="s">
        <v>140</v>
      </c>
      <c r="V6679" s="214" t="s">
        <v>140</v>
      </c>
      <c r="W6679" s="214" t="s">
        <v>140</v>
      </c>
      <c r="X6679" s="214" t="s">
        <v>140</v>
      </c>
    </row>
    <row r="6680" spans="1:24" x14ac:dyDescent="0.25">
      <c r="A6680" t="str">
        <f t="shared" si="105"/>
        <v>YAG1EULevel 8FemalePhysics and astronomyAll</v>
      </c>
      <c r="B6680" s="214" t="s">
        <v>251</v>
      </c>
      <c r="C6680" s="214" t="s">
        <v>26</v>
      </c>
      <c r="D6680" s="214">
        <v>1</v>
      </c>
      <c r="E6680" s="214" t="s">
        <v>122</v>
      </c>
      <c r="F6680" s="214" t="s">
        <v>248</v>
      </c>
      <c r="G6680" s="214" t="s">
        <v>21</v>
      </c>
      <c r="H6680" s="214" t="s">
        <v>61</v>
      </c>
      <c r="I6680" s="214" t="s">
        <v>20</v>
      </c>
      <c r="J6680" s="214">
        <v>40</v>
      </c>
      <c r="K6680" s="214">
        <v>35</v>
      </c>
      <c r="L6680" s="214">
        <v>16.399999999999999</v>
      </c>
      <c r="M6680" s="214">
        <v>14.5</v>
      </c>
      <c r="N6680" s="214">
        <v>30</v>
      </c>
      <c r="O6680" s="214">
        <v>28.2</v>
      </c>
      <c r="P6680" s="214">
        <v>2.8</v>
      </c>
      <c r="Q6680" s="214">
        <v>52.6</v>
      </c>
      <c r="R6680" s="214">
        <v>52.6</v>
      </c>
      <c r="S6680" s="214">
        <v>52.6</v>
      </c>
      <c r="T6680" s="214">
        <v>0</v>
      </c>
      <c r="U6680" s="214">
        <v>15</v>
      </c>
      <c r="V6680" s="214">
        <v>31000</v>
      </c>
      <c r="W6680" s="214">
        <v>33900</v>
      </c>
      <c r="X6680" s="214">
        <v>38300</v>
      </c>
    </row>
    <row r="6681" spans="1:24" x14ac:dyDescent="0.25">
      <c r="A6681" t="str">
        <f t="shared" si="105"/>
        <v>YAG1EULevel 8MalePhysics and astronomyAll</v>
      </c>
      <c r="B6681" s="214" t="s">
        <v>251</v>
      </c>
      <c r="C6681" s="214" t="s">
        <v>26</v>
      </c>
      <c r="D6681" s="214">
        <v>1</v>
      </c>
      <c r="E6681" s="214" t="s">
        <v>122</v>
      </c>
      <c r="F6681" s="214" t="s">
        <v>248</v>
      </c>
      <c r="G6681" s="214" t="s">
        <v>22</v>
      </c>
      <c r="H6681" s="214" t="s">
        <v>61</v>
      </c>
      <c r="I6681" s="214" t="s">
        <v>20</v>
      </c>
      <c r="J6681" s="214">
        <v>135</v>
      </c>
      <c r="K6681" s="214">
        <v>130</v>
      </c>
      <c r="L6681" s="214">
        <v>21.9</v>
      </c>
      <c r="M6681" s="214">
        <v>5.5</v>
      </c>
      <c r="N6681" s="214">
        <v>100</v>
      </c>
      <c r="O6681" s="214">
        <v>27.7</v>
      </c>
      <c r="P6681" s="214">
        <v>3.5</v>
      </c>
      <c r="Q6681" s="214">
        <v>45.8</v>
      </c>
      <c r="R6681" s="214">
        <v>46.9</v>
      </c>
      <c r="S6681" s="214">
        <v>46.9</v>
      </c>
      <c r="T6681" s="214">
        <v>1</v>
      </c>
      <c r="U6681" s="214">
        <v>55</v>
      </c>
      <c r="V6681" s="214">
        <v>31800</v>
      </c>
      <c r="W6681" s="214">
        <v>39400</v>
      </c>
      <c r="X6681" s="214">
        <v>56600</v>
      </c>
    </row>
    <row r="6682" spans="1:24" x14ac:dyDescent="0.25">
      <c r="A6682" t="str">
        <f t="shared" si="105"/>
        <v>YAG1EULevel 8FemalePoliticsAll</v>
      </c>
      <c r="B6682" s="214" t="s">
        <v>251</v>
      </c>
      <c r="C6682" s="214" t="s">
        <v>26</v>
      </c>
      <c r="D6682" s="214">
        <v>1</v>
      </c>
      <c r="E6682" s="214" t="s">
        <v>122</v>
      </c>
      <c r="F6682" s="214" t="s">
        <v>248</v>
      </c>
      <c r="G6682" s="214" t="s">
        <v>21</v>
      </c>
      <c r="H6682" s="214" t="s">
        <v>81</v>
      </c>
      <c r="I6682" s="214" t="s">
        <v>20</v>
      </c>
      <c r="J6682" s="214">
        <v>40</v>
      </c>
      <c r="K6682" s="214">
        <v>40</v>
      </c>
      <c r="L6682" s="214">
        <v>22.1</v>
      </c>
      <c r="M6682" s="214">
        <v>2.4</v>
      </c>
      <c r="N6682" s="214">
        <v>30</v>
      </c>
      <c r="O6682" s="214">
        <v>15.6</v>
      </c>
      <c r="P6682" s="214">
        <v>14.8</v>
      </c>
      <c r="Q6682" s="214">
        <v>45.1</v>
      </c>
      <c r="R6682" s="214">
        <v>47.5</v>
      </c>
      <c r="S6682" s="214">
        <v>47.5</v>
      </c>
      <c r="T6682" s="214">
        <v>2.5</v>
      </c>
      <c r="U6682" s="214">
        <v>15</v>
      </c>
      <c r="V6682" s="214">
        <v>29600</v>
      </c>
      <c r="W6682" s="214">
        <v>33900</v>
      </c>
      <c r="X6682" s="214">
        <v>35800</v>
      </c>
    </row>
    <row r="6683" spans="1:24" x14ac:dyDescent="0.25">
      <c r="A6683" t="str">
        <f t="shared" si="105"/>
        <v>YAG1EULevel 8MalePoliticsAll</v>
      </c>
      <c r="B6683" s="214" t="s">
        <v>251</v>
      </c>
      <c r="C6683" s="214" t="s">
        <v>26</v>
      </c>
      <c r="D6683" s="214">
        <v>1</v>
      </c>
      <c r="E6683" s="214" t="s">
        <v>122</v>
      </c>
      <c r="F6683" s="214" t="s">
        <v>248</v>
      </c>
      <c r="G6683" s="214" t="s">
        <v>22</v>
      </c>
      <c r="H6683" s="214" t="s">
        <v>81</v>
      </c>
      <c r="I6683" s="214" t="s">
        <v>20</v>
      </c>
      <c r="J6683" s="214">
        <v>45</v>
      </c>
      <c r="K6683" s="214">
        <v>40</v>
      </c>
      <c r="L6683" s="214">
        <v>26</v>
      </c>
      <c r="M6683" s="214">
        <v>13.1</v>
      </c>
      <c r="N6683" s="214">
        <v>30</v>
      </c>
      <c r="O6683" s="214">
        <v>38.700000000000003</v>
      </c>
      <c r="P6683" s="214">
        <v>0</v>
      </c>
      <c r="Q6683" s="214">
        <v>35.299999999999997</v>
      </c>
      <c r="R6683" s="214">
        <v>35.299999999999997</v>
      </c>
      <c r="S6683" s="214">
        <v>35.299999999999997</v>
      </c>
      <c r="T6683" s="214">
        <v>0</v>
      </c>
      <c r="U6683" s="214">
        <v>15</v>
      </c>
      <c r="V6683" s="214">
        <v>16100</v>
      </c>
      <c r="W6683" s="214">
        <v>22300</v>
      </c>
      <c r="X6683" s="214">
        <v>30700</v>
      </c>
    </row>
    <row r="6684" spans="1:24" x14ac:dyDescent="0.25">
      <c r="A6684" t="str">
        <f t="shared" si="105"/>
        <v>YAG1EULevel 8FemalePsychologyAll</v>
      </c>
      <c r="B6684" s="214" t="s">
        <v>251</v>
      </c>
      <c r="C6684" s="214" t="s">
        <v>26</v>
      </c>
      <c r="D6684" s="214">
        <v>1</v>
      </c>
      <c r="E6684" s="214" t="s">
        <v>122</v>
      </c>
      <c r="F6684" s="214" t="s">
        <v>248</v>
      </c>
      <c r="G6684" s="214" t="s">
        <v>21</v>
      </c>
      <c r="H6684" s="214" t="s">
        <v>55</v>
      </c>
      <c r="I6684" s="214" t="s">
        <v>20</v>
      </c>
      <c r="J6684" s="214">
        <v>70</v>
      </c>
      <c r="K6684" s="214">
        <v>70</v>
      </c>
      <c r="L6684" s="214">
        <v>17.7</v>
      </c>
      <c r="M6684" s="214">
        <v>2.9</v>
      </c>
      <c r="N6684" s="214">
        <v>55</v>
      </c>
      <c r="O6684" s="214">
        <v>13.3</v>
      </c>
      <c r="P6684" s="214">
        <v>11.1</v>
      </c>
      <c r="Q6684" s="214">
        <v>53.6</v>
      </c>
      <c r="R6684" s="214">
        <v>58</v>
      </c>
      <c r="S6684" s="214">
        <v>58</v>
      </c>
      <c r="T6684" s="214">
        <v>4.4000000000000004</v>
      </c>
      <c r="U6684" s="214">
        <v>30</v>
      </c>
      <c r="V6684" s="214">
        <v>29600</v>
      </c>
      <c r="W6684" s="214">
        <v>31800</v>
      </c>
      <c r="X6684" s="214">
        <v>36500</v>
      </c>
    </row>
    <row r="6685" spans="1:24" x14ac:dyDescent="0.25">
      <c r="A6685" t="str">
        <f t="shared" si="105"/>
        <v>YAG1EULevel 8MalePsychologyAll</v>
      </c>
      <c r="B6685" s="214" t="s">
        <v>251</v>
      </c>
      <c r="C6685" s="214" t="s">
        <v>26</v>
      </c>
      <c r="D6685" s="214">
        <v>1</v>
      </c>
      <c r="E6685" s="214" t="s">
        <v>122</v>
      </c>
      <c r="F6685" s="214" t="s">
        <v>248</v>
      </c>
      <c r="G6685" s="214" t="s">
        <v>22</v>
      </c>
      <c r="H6685" s="214" t="s">
        <v>55</v>
      </c>
      <c r="I6685" s="214" t="s">
        <v>20</v>
      </c>
      <c r="J6685" s="214">
        <v>30</v>
      </c>
      <c r="K6685" s="214">
        <v>30</v>
      </c>
      <c r="L6685" s="214">
        <v>17.5</v>
      </c>
      <c r="M6685" s="214">
        <v>6.6</v>
      </c>
      <c r="N6685" s="214">
        <v>25</v>
      </c>
      <c r="O6685" s="214">
        <v>22.8</v>
      </c>
      <c r="P6685" s="214">
        <v>7</v>
      </c>
      <c r="Q6685" s="214">
        <v>42.1</v>
      </c>
      <c r="R6685" s="214">
        <v>49.1</v>
      </c>
      <c r="S6685" s="214">
        <v>52.6</v>
      </c>
      <c r="T6685" s="214">
        <v>10.5</v>
      </c>
      <c r="U6685" s="214">
        <v>10</v>
      </c>
      <c r="V6685" s="214">
        <v>34000</v>
      </c>
      <c r="W6685" s="214">
        <v>36100</v>
      </c>
      <c r="X6685" s="214">
        <v>38100</v>
      </c>
    </row>
    <row r="6686" spans="1:24" x14ac:dyDescent="0.25">
      <c r="A6686" t="str">
        <f t="shared" si="105"/>
        <v>YAG1EULevel 8FemaleSociology, social policy and anthropologyAll</v>
      </c>
      <c r="B6686" s="214" t="s">
        <v>251</v>
      </c>
      <c r="C6686" s="214" t="s">
        <v>26</v>
      </c>
      <c r="D6686" s="214">
        <v>1</v>
      </c>
      <c r="E6686" s="214" t="s">
        <v>122</v>
      </c>
      <c r="F6686" s="214" t="s">
        <v>248</v>
      </c>
      <c r="G6686" s="214" t="s">
        <v>21</v>
      </c>
      <c r="H6686" s="214" t="s">
        <v>77</v>
      </c>
      <c r="I6686" s="214" t="s">
        <v>20</v>
      </c>
      <c r="J6686" s="214">
        <v>75</v>
      </c>
      <c r="K6686" s="214">
        <v>65</v>
      </c>
      <c r="L6686" s="214">
        <v>24.7</v>
      </c>
      <c r="M6686" s="214">
        <v>11</v>
      </c>
      <c r="N6686" s="214">
        <v>50</v>
      </c>
      <c r="O6686" s="214">
        <v>21.4</v>
      </c>
      <c r="P6686" s="214">
        <v>4.5999999999999996</v>
      </c>
      <c r="Q6686" s="214">
        <v>38.4</v>
      </c>
      <c r="R6686" s="214">
        <v>49.2</v>
      </c>
      <c r="S6686" s="214">
        <v>49.2</v>
      </c>
      <c r="T6686" s="214">
        <v>10.8</v>
      </c>
      <c r="U6686" s="214">
        <v>25</v>
      </c>
      <c r="V6686" s="214">
        <v>24500</v>
      </c>
      <c r="W6686" s="214">
        <v>33200</v>
      </c>
      <c r="X6686" s="214">
        <v>38000</v>
      </c>
    </row>
    <row r="6687" spans="1:24" x14ac:dyDescent="0.25">
      <c r="A6687" t="str">
        <f t="shared" si="105"/>
        <v>YAG1EULevel 8MaleSociology, social policy and anthropologyAll</v>
      </c>
      <c r="B6687" s="214" t="s">
        <v>251</v>
      </c>
      <c r="C6687" s="214" t="s">
        <v>26</v>
      </c>
      <c r="D6687" s="214">
        <v>1</v>
      </c>
      <c r="E6687" s="214" t="s">
        <v>122</v>
      </c>
      <c r="F6687" s="214" t="s">
        <v>248</v>
      </c>
      <c r="G6687" s="214" t="s">
        <v>22</v>
      </c>
      <c r="H6687" s="214" t="s">
        <v>77</v>
      </c>
      <c r="I6687" s="214" t="s">
        <v>20</v>
      </c>
      <c r="J6687" s="214">
        <v>35</v>
      </c>
      <c r="K6687" s="214">
        <v>35</v>
      </c>
      <c r="L6687" s="214">
        <v>24.9</v>
      </c>
      <c r="M6687" s="214">
        <v>9.1999999999999993</v>
      </c>
      <c r="N6687" s="214">
        <v>25</v>
      </c>
      <c r="O6687" s="214">
        <v>28.4</v>
      </c>
      <c r="P6687" s="214">
        <v>12.2</v>
      </c>
      <c r="Q6687" s="214">
        <v>31.5</v>
      </c>
      <c r="R6687" s="214">
        <v>34.5</v>
      </c>
      <c r="S6687" s="214">
        <v>34.5</v>
      </c>
      <c r="T6687" s="214">
        <v>3</v>
      </c>
      <c r="U6687" s="214" t="s">
        <v>140</v>
      </c>
      <c r="V6687" s="214" t="s">
        <v>140</v>
      </c>
      <c r="W6687" s="214" t="s">
        <v>140</v>
      </c>
      <c r="X6687" s="214" t="s">
        <v>140</v>
      </c>
    </row>
    <row r="6688" spans="1:24" x14ac:dyDescent="0.25">
      <c r="A6688" t="str">
        <f t="shared" si="105"/>
        <v>YAG1EULevel 8FemaleSport and exercise sciencesAll</v>
      </c>
      <c r="B6688" s="214" t="s">
        <v>251</v>
      </c>
      <c r="C6688" s="214" t="s">
        <v>26</v>
      </c>
      <c r="D6688" s="214">
        <v>1</v>
      </c>
      <c r="E6688" s="214" t="s">
        <v>122</v>
      </c>
      <c r="F6688" s="214" t="s">
        <v>248</v>
      </c>
      <c r="G6688" s="214" t="s">
        <v>21</v>
      </c>
      <c r="H6688" s="214" t="s">
        <v>53</v>
      </c>
      <c r="I6688" s="214" t="s">
        <v>20</v>
      </c>
      <c r="J6688" s="214">
        <v>5</v>
      </c>
      <c r="K6688" s="214">
        <v>5</v>
      </c>
      <c r="L6688" s="214">
        <v>28.6</v>
      </c>
      <c r="M6688" s="214">
        <v>0</v>
      </c>
      <c r="N6688" s="214">
        <v>5</v>
      </c>
      <c r="O6688" s="214">
        <v>14.3</v>
      </c>
      <c r="P6688" s="214">
        <v>0</v>
      </c>
      <c r="Q6688" s="214">
        <v>57.1</v>
      </c>
      <c r="R6688" s="214">
        <v>57.1</v>
      </c>
      <c r="S6688" s="214">
        <v>57.1</v>
      </c>
      <c r="T6688" s="214">
        <v>0</v>
      </c>
      <c r="U6688" s="214" t="s">
        <v>140</v>
      </c>
      <c r="V6688" s="214" t="s">
        <v>140</v>
      </c>
      <c r="W6688" s="214" t="s">
        <v>140</v>
      </c>
      <c r="X6688" s="214" t="s">
        <v>140</v>
      </c>
    </row>
    <row r="6689" spans="1:24" x14ac:dyDescent="0.25">
      <c r="A6689" t="str">
        <f t="shared" si="105"/>
        <v>YAG1EULevel 8MaleSport and exercise sciencesAll</v>
      </c>
      <c r="B6689" s="214" t="s">
        <v>251</v>
      </c>
      <c r="C6689" s="214" t="s">
        <v>26</v>
      </c>
      <c r="D6689" s="214">
        <v>1</v>
      </c>
      <c r="E6689" s="214" t="s">
        <v>122</v>
      </c>
      <c r="F6689" s="214" t="s">
        <v>248</v>
      </c>
      <c r="G6689" s="214" t="s">
        <v>22</v>
      </c>
      <c r="H6689" s="214" t="s">
        <v>53</v>
      </c>
      <c r="I6689" s="214" t="s">
        <v>20</v>
      </c>
      <c r="J6689" s="214">
        <v>15</v>
      </c>
      <c r="K6689" s="214">
        <v>15</v>
      </c>
      <c r="L6689" s="214">
        <v>14.3</v>
      </c>
      <c r="M6689" s="214">
        <v>6.7</v>
      </c>
      <c r="N6689" s="214">
        <v>10</v>
      </c>
      <c r="O6689" s="214">
        <v>35.700000000000003</v>
      </c>
      <c r="P6689" s="214">
        <v>7.1</v>
      </c>
      <c r="Q6689" s="214">
        <v>28.6</v>
      </c>
      <c r="R6689" s="214">
        <v>42.9</v>
      </c>
      <c r="S6689" s="214">
        <v>42.9</v>
      </c>
      <c r="T6689" s="214">
        <v>14.3</v>
      </c>
      <c r="U6689" s="214" t="s">
        <v>140</v>
      </c>
      <c r="V6689" s="214" t="s">
        <v>140</v>
      </c>
      <c r="W6689" s="214" t="s">
        <v>140</v>
      </c>
      <c r="X6689" s="214" t="s">
        <v>140</v>
      </c>
    </row>
    <row r="6690" spans="1:24" x14ac:dyDescent="0.25">
      <c r="A6690" t="str">
        <f t="shared" si="105"/>
        <v>YAG1EULevel 8FemaleVeterinary sciencesAll</v>
      </c>
      <c r="B6690" s="214" t="s">
        <v>251</v>
      </c>
      <c r="C6690" s="214" t="s">
        <v>26</v>
      </c>
      <c r="D6690" s="214">
        <v>1</v>
      </c>
      <c r="E6690" s="214" t="s">
        <v>122</v>
      </c>
      <c r="F6690" s="214" t="s">
        <v>248</v>
      </c>
      <c r="G6690" s="214" t="s">
        <v>21</v>
      </c>
      <c r="H6690" s="214" t="s">
        <v>57</v>
      </c>
      <c r="I6690" s="214" t="s">
        <v>20</v>
      </c>
      <c r="J6690" s="214">
        <v>5</v>
      </c>
      <c r="K6690" s="214">
        <v>5</v>
      </c>
      <c r="L6690" s="214">
        <v>0</v>
      </c>
      <c r="M6690" s="214">
        <v>0</v>
      </c>
      <c r="N6690" s="214">
        <v>5</v>
      </c>
      <c r="O6690" s="214">
        <v>33.299999999999997</v>
      </c>
      <c r="P6690" s="214">
        <v>0</v>
      </c>
      <c r="Q6690" s="214">
        <v>50</v>
      </c>
      <c r="R6690" s="214">
        <v>66.7</v>
      </c>
      <c r="S6690" s="214">
        <v>66.7</v>
      </c>
      <c r="T6690" s="214">
        <v>16.7</v>
      </c>
      <c r="U6690" s="214" t="s">
        <v>140</v>
      </c>
      <c r="V6690" s="214" t="s">
        <v>140</v>
      </c>
      <c r="W6690" s="214" t="s">
        <v>140</v>
      </c>
      <c r="X6690" s="214" t="s">
        <v>140</v>
      </c>
    </row>
    <row r="6691" spans="1:24" x14ac:dyDescent="0.25">
      <c r="A6691" t="str">
        <f t="shared" si="105"/>
        <v>YAG1EULevel 8MaleVeterinary sciencesAll</v>
      </c>
      <c r="B6691" s="214" t="s">
        <v>251</v>
      </c>
      <c r="C6691" s="214" t="s">
        <v>26</v>
      </c>
      <c r="D6691" s="214">
        <v>1</v>
      </c>
      <c r="E6691" s="214" t="s">
        <v>122</v>
      </c>
      <c r="F6691" s="214" t="s">
        <v>248</v>
      </c>
      <c r="G6691" s="214" t="s">
        <v>22</v>
      </c>
      <c r="H6691" s="214" t="s">
        <v>57</v>
      </c>
      <c r="I6691" s="214" t="s">
        <v>20</v>
      </c>
      <c r="J6691" s="214">
        <v>0</v>
      </c>
      <c r="K6691" s="214">
        <v>0</v>
      </c>
      <c r="L6691" s="214">
        <v>0</v>
      </c>
      <c r="M6691" s="214">
        <v>0</v>
      </c>
      <c r="N6691" s="214">
        <v>0</v>
      </c>
      <c r="O6691" s="214">
        <v>0</v>
      </c>
      <c r="P6691" s="214">
        <v>50</v>
      </c>
      <c r="Q6691" s="214">
        <v>50</v>
      </c>
      <c r="R6691" s="214">
        <v>50</v>
      </c>
      <c r="S6691" s="214">
        <v>50</v>
      </c>
      <c r="T6691" s="214">
        <v>0</v>
      </c>
      <c r="U6691" s="214" t="s">
        <v>140</v>
      </c>
      <c r="V6691" s="214" t="s">
        <v>140</v>
      </c>
      <c r="W6691" s="214" t="s">
        <v>140</v>
      </c>
      <c r="X6691" s="214" t="s">
        <v>140</v>
      </c>
    </row>
    <row r="6692" spans="1:24" x14ac:dyDescent="0.25">
      <c r="A6692" t="str">
        <f t="shared" si="105"/>
        <v>YAG1Non-EULevel 7FemaleAgriculture, food and related studiesAll</v>
      </c>
      <c r="B6692" s="214" t="s">
        <v>251</v>
      </c>
      <c r="C6692" s="214" t="s">
        <v>26</v>
      </c>
      <c r="D6692" s="214">
        <v>1</v>
      </c>
      <c r="E6692" s="214" t="s">
        <v>141</v>
      </c>
      <c r="F6692" s="214" t="s">
        <v>253</v>
      </c>
      <c r="G6692" s="214" t="s">
        <v>21</v>
      </c>
      <c r="H6692" s="214" t="s">
        <v>59</v>
      </c>
      <c r="I6692" s="214" t="s">
        <v>20</v>
      </c>
      <c r="J6692" s="214">
        <v>185</v>
      </c>
      <c r="K6692" s="214">
        <v>175</v>
      </c>
      <c r="L6692" s="214">
        <v>58.3</v>
      </c>
      <c r="M6692" s="214">
        <v>4.0999999999999996</v>
      </c>
      <c r="N6692" s="214">
        <v>75</v>
      </c>
      <c r="O6692" s="214">
        <v>26.1</v>
      </c>
      <c r="P6692" s="214">
        <v>1.5</v>
      </c>
      <c r="Q6692" s="214">
        <v>5.7</v>
      </c>
      <c r="R6692" s="214">
        <v>8.6999999999999993</v>
      </c>
      <c r="S6692" s="214">
        <v>14.1</v>
      </c>
      <c r="T6692" s="214">
        <v>8.4</v>
      </c>
      <c r="U6692" s="214" t="s">
        <v>140</v>
      </c>
      <c r="V6692" s="214" t="s">
        <v>140</v>
      </c>
      <c r="W6692" s="214" t="s">
        <v>140</v>
      </c>
      <c r="X6692" s="214" t="s">
        <v>140</v>
      </c>
    </row>
    <row r="6693" spans="1:24" x14ac:dyDescent="0.25">
      <c r="A6693" t="str">
        <f t="shared" si="105"/>
        <v>YAG1Non-EULevel 7MaleAgriculture, food and related studiesAll</v>
      </c>
      <c r="B6693" s="214" t="s">
        <v>251</v>
      </c>
      <c r="C6693" s="214" t="s">
        <v>26</v>
      </c>
      <c r="D6693" s="214">
        <v>1</v>
      </c>
      <c r="E6693" s="214" t="s">
        <v>141</v>
      </c>
      <c r="F6693" s="214" t="s">
        <v>253</v>
      </c>
      <c r="G6693" s="214" t="s">
        <v>22</v>
      </c>
      <c r="H6693" s="214" t="s">
        <v>59</v>
      </c>
      <c r="I6693" s="214" t="s">
        <v>20</v>
      </c>
      <c r="J6693" s="214">
        <v>120</v>
      </c>
      <c r="K6693" s="214">
        <v>115</v>
      </c>
      <c r="L6693" s="214">
        <v>61.6</v>
      </c>
      <c r="M6693" s="214">
        <v>3.3</v>
      </c>
      <c r="N6693" s="214">
        <v>45</v>
      </c>
      <c r="O6693" s="214">
        <v>22.8</v>
      </c>
      <c r="P6693" s="214">
        <v>5.6</v>
      </c>
      <c r="Q6693" s="214">
        <v>2.6</v>
      </c>
      <c r="R6693" s="214">
        <v>6</v>
      </c>
      <c r="S6693" s="214">
        <v>9.9</v>
      </c>
      <c r="T6693" s="214">
        <v>7.3</v>
      </c>
      <c r="U6693" s="214" t="s">
        <v>140</v>
      </c>
      <c r="V6693" s="214" t="s">
        <v>140</v>
      </c>
      <c r="W6693" s="214" t="s">
        <v>140</v>
      </c>
      <c r="X6693" s="214" t="s">
        <v>140</v>
      </c>
    </row>
    <row r="6694" spans="1:24" x14ac:dyDescent="0.25">
      <c r="A6694" t="str">
        <f t="shared" si="105"/>
        <v>YAG1Non-EULevel 7FemaleAllied healthAll</v>
      </c>
      <c r="B6694" s="214" t="s">
        <v>251</v>
      </c>
      <c r="C6694" s="214" t="s">
        <v>26</v>
      </c>
      <c r="D6694" s="214">
        <v>1</v>
      </c>
      <c r="E6694" s="214" t="s">
        <v>141</v>
      </c>
      <c r="F6694" s="214" t="s">
        <v>253</v>
      </c>
      <c r="G6694" s="214" t="s">
        <v>21</v>
      </c>
      <c r="H6694" s="214" t="s">
        <v>142</v>
      </c>
      <c r="I6694" s="214" t="s">
        <v>20</v>
      </c>
      <c r="J6694" s="214">
        <v>835</v>
      </c>
      <c r="K6694" s="214">
        <v>820</v>
      </c>
      <c r="L6694" s="214">
        <v>44.3</v>
      </c>
      <c r="M6694" s="214">
        <v>1.4</v>
      </c>
      <c r="N6694" s="214">
        <v>455</v>
      </c>
      <c r="O6694" s="214">
        <v>25.1</v>
      </c>
      <c r="P6694" s="214">
        <v>3.6</v>
      </c>
      <c r="Q6694" s="214">
        <v>14.6</v>
      </c>
      <c r="R6694" s="214">
        <v>19.5</v>
      </c>
      <c r="S6694" s="214">
        <v>27.1</v>
      </c>
      <c r="T6694" s="214">
        <v>12.4</v>
      </c>
      <c r="U6694" s="214">
        <v>105</v>
      </c>
      <c r="V6694" s="214">
        <v>18600</v>
      </c>
      <c r="W6694" s="214">
        <v>25900</v>
      </c>
      <c r="X6694" s="214">
        <v>31800</v>
      </c>
    </row>
    <row r="6695" spans="1:24" x14ac:dyDescent="0.25">
      <c r="A6695" t="str">
        <f t="shared" si="105"/>
        <v>YAG1Non-EULevel 7MaleAllied healthAll</v>
      </c>
      <c r="B6695" s="214" t="s">
        <v>251</v>
      </c>
      <c r="C6695" s="214" t="s">
        <v>26</v>
      </c>
      <c r="D6695" s="214">
        <v>1</v>
      </c>
      <c r="E6695" s="214" t="s">
        <v>141</v>
      </c>
      <c r="F6695" s="214" t="s">
        <v>253</v>
      </c>
      <c r="G6695" s="214" t="s">
        <v>22</v>
      </c>
      <c r="H6695" s="214" t="s">
        <v>142</v>
      </c>
      <c r="I6695" s="214" t="s">
        <v>20</v>
      </c>
      <c r="J6695" s="214">
        <v>405</v>
      </c>
      <c r="K6695" s="214">
        <v>400</v>
      </c>
      <c r="L6695" s="214">
        <v>43.6</v>
      </c>
      <c r="M6695" s="214">
        <v>1.8</v>
      </c>
      <c r="N6695" s="214">
        <v>225</v>
      </c>
      <c r="O6695" s="214">
        <v>25.2</v>
      </c>
      <c r="P6695" s="214">
        <v>3</v>
      </c>
      <c r="Q6695" s="214">
        <v>15.9</v>
      </c>
      <c r="R6695" s="214">
        <v>21</v>
      </c>
      <c r="S6695" s="214">
        <v>28.2</v>
      </c>
      <c r="T6695" s="214">
        <v>12.3</v>
      </c>
      <c r="U6695" s="214">
        <v>55</v>
      </c>
      <c r="V6695" s="214">
        <v>20100</v>
      </c>
      <c r="W6695" s="214">
        <v>32800</v>
      </c>
      <c r="X6695" s="214">
        <v>52600</v>
      </c>
    </row>
    <row r="6696" spans="1:24" x14ac:dyDescent="0.25">
      <c r="A6696" t="str">
        <f t="shared" si="105"/>
        <v>YAG1Non-EULevel 7FemaleArchitecture, building and planningAll</v>
      </c>
      <c r="B6696" s="214" t="s">
        <v>251</v>
      </c>
      <c r="C6696" s="214" t="s">
        <v>26</v>
      </c>
      <c r="D6696" s="214">
        <v>1</v>
      </c>
      <c r="E6696" s="214" t="s">
        <v>141</v>
      </c>
      <c r="F6696" s="214" t="s">
        <v>253</v>
      </c>
      <c r="G6696" s="214" t="s">
        <v>21</v>
      </c>
      <c r="H6696" s="214" t="s">
        <v>74</v>
      </c>
      <c r="I6696" s="214" t="s">
        <v>20</v>
      </c>
      <c r="J6696" s="214">
        <v>1285</v>
      </c>
      <c r="K6696" s="214">
        <v>1270</v>
      </c>
      <c r="L6696" s="214">
        <v>68.5</v>
      </c>
      <c r="M6696" s="214">
        <v>1.1000000000000001</v>
      </c>
      <c r="N6696" s="214">
        <v>400</v>
      </c>
      <c r="O6696" s="214">
        <v>14.9</v>
      </c>
      <c r="P6696" s="214">
        <v>2.1</v>
      </c>
      <c r="Q6696" s="214">
        <v>9.1999999999999993</v>
      </c>
      <c r="R6696" s="214">
        <v>11.6</v>
      </c>
      <c r="S6696" s="214">
        <v>14.5</v>
      </c>
      <c r="T6696" s="214">
        <v>5.3</v>
      </c>
      <c r="U6696" s="214">
        <v>105</v>
      </c>
      <c r="V6696" s="214">
        <v>23700</v>
      </c>
      <c r="W6696" s="214">
        <v>28500</v>
      </c>
      <c r="X6696" s="214">
        <v>33200</v>
      </c>
    </row>
    <row r="6697" spans="1:24" x14ac:dyDescent="0.25">
      <c r="A6697" t="str">
        <f t="shared" si="105"/>
        <v>YAG1Non-EULevel 7MaleArchitecture, building and planningAll</v>
      </c>
      <c r="B6697" s="214" t="s">
        <v>251</v>
      </c>
      <c r="C6697" s="214" t="s">
        <v>26</v>
      </c>
      <c r="D6697" s="214">
        <v>1</v>
      </c>
      <c r="E6697" s="214" t="s">
        <v>141</v>
      </c>
      <c r="F6697" s="214" t="s">
        <v>253</v>
      </c>
      <c r="G6697" s="214" t="s">
        <v>22</v>
      </c>
      <c r="H6697" s="214" t="s">
        <v>74</v>
      </c>
      <c r="I6697" s="214" t="s">
        <v>20</v>
      </c>
      <c r="J6697" s="214">
        <v>1125</v>
      </c>
      <c r="K6697" s="214">
        <v>1110</v>
      </c>
      <c r="L6697" s="214">
        <v>63.6</v>
      </c>
      <c r="M6697" s="214">
        <v>1.4</v>
      </c>
      <c r="N6697" s="214">
        <v>405</v>
      </c>
      <c r="O6697" s="214">
        <v>19.899999999999999</v>
      </c>
      <c r="P6697" s="214">
        <v>1.7</v>
      </c>
      <c r="Q6697" s="214">
        <v>9.1999999999999993</v>
      </c>
      <c r="R6697" s="214">
        <v>12.1</v>
      </c>
      <c r="S6697" s="214">
        <v>14.9</v>
      </c>
      <c r="T6697" s="214">
        <v>5.7</v>
      </c>
      <c r="U6697" s="214">
        <v>90</v>
      </c>
      <c r="V6697" s="214">
        <v>22300</v>
      </c>
      <c r="W6697" s="214">
        <v>27000</v>
      </c>
      <c r="X6697" s="214">
        <v>35000</v>
      </c>
    </row>
    <row r="6698" spans="1:24" x14ac:dyDescent="0.25">
      <c r="A6698" t="str">
        <f t="shared" si="105"/>
        <v>YAG1Non-EULevel 7FemaleBiosciencesAll</v>
      </c>
      <c r="B6698" s="214" t="s">
        <v>251</v>
      </c>
      <c r="C6698" s="214" t="s">
        <v>26</v>
      </c>
      <c r="D6698" s="214">
        <v>1</v>
      </c>
      <c r="E6698" s="214" t="s">
        <v>141</v>
      </c>
      <c r="F6698" s="214" t="s">
        <v>253</v>
      </c>
      <c r="G6698" s="214" t="s">
        <v>21</v>
      </c>
      <c r="H6698" s="214" t="s">
        <v>51</v>
      </c>
      <c r="I6698" s="214" t="s">
        <v>20</v>
      </c>
      <c r="J6698" s="214">
        <v>445</v>
      </c>
      <c r="K6698" s="214">
        <v>440</v>
      </c>
      <c r="L6698" s="214">
        <v>47.6</v>
      </c>
      <c r="M6698" s="214">
        <v>1.3</v>
      </c>
      <c r="N6698" s="214">
        <v>230</v>
      </c>
      <c r="O6698" s="214">
        <v>23</v>
      </c>
      <c r="P6698" s="214">
        <v>2.5</v>
      </c>
      <c r="Q6698" s="214">
        <v>7.7</v>
      </c>
      <c r="R6698" s="214">
        <v>17.100000000000001</v>
      </c>
      <c r="S6698" s="214">
        <v>26.8</v>
      </c>
      <c r="T6698" s="214">
        <v>19.100000000000001</v>
      </c>
      <c r="U6698" s="214">
        <v>30</v>
      </c>
      <c r="V6698" s="214">
        <v>17200</v>
      </c>
      <c r="W6698" s="214">
        <v>20800</v>
      </c>
      <c r="X6698" s="214">
        <v>29600</v>
      </c>
    </row>
    <row r="6699" spans="1:24" x14ac:dyDescent="0.25">
      <c r="A6699" t="str">
        <f t="shared" si="105"/>
        <v>YAG1Non-EULevel 7MaleBiosciencesAll</v>
      </c>
      <c r="B6699" s="214" t="s">
        <v>251</v>
      </c>
      <c r="C6699" s="214" t="s">
        <v>26</v>
      </c>
      <c r="D6699" s="214">
        <v>1</v>
      </c>
      <c r="E6699" s="214" t="s">
        <v>141</v>
      </c>
      <c r="F6699" s="214" t="s">
        <v>253</v>
      </c>
      <c r="G6699" s="214" t="s">
        <v>22</v>
      </c>
      <c r="H6699" s="214" t="s">
        <v>51</v>
      </c>
      <c r="I6699" s="214" t="s">
        <v>20</v>
      </c>
      <c r="J6699" s="214">
        <v>305</v>
      </c>
      <c r="K6699" s="214">
        <v>305</v>
      </c>
      <c r="L6699" s="214">
        <v>47.8</v>
      </c>
      <c r="M6699" s="214">
        <v>1.1000000000000001</v>
      </c>
      <c r="N6699" s="214">
        <v>160</v>
      </c>
      <c r="O6699" s="214">
        <v>23.3</v>
      </c>
      <c r="P6699" s="214">
        <v>1.7</v>
      </c>
      <c r="Q6699" s="214">
        <v>5</v>
      </c>
      <c r="R6699" s="214">
        <v>12.5</v>
      </c>
      <c r="S6699" s="214">
        <v>27.2</v>
      </c>
      <c r="T6699" s="214">
        <v>22.2</v>
      </c>
      <c r="U6699" s="214">
        <v>10</v>
      </c>
      <c r="V6699" s="214">
        <v>13100</v>
      </c>
      <c r="W6699" s="214">
        <v>28500</v>
      </c>
      <c r="X6699" s="214">
        <v>46000</v>
      </c>
    </row>
    <row r="6700" spans="1:24" x14ac:dyDescent="0.25">
      <c r="A6700" t="str">
        <f t="shared" si="105"/>
        <v>YAG1Non-EULevel 7FemaleBusiness and managementAll</v>
      </c>
      <c r="B6700" s="214" t="s">
        <v>251</v>
      </c>
      <c r="C6700" s="214" t="s">
        <v>26</v>
      </c>
      <c r="D6700" s="214">
        <v>1</v>
      </c>
      <c r="E6700" s="214" t="s">
        <v>141</v>
      </c>
      <c r="F6700" s="214" t="s">
        <v>253</v>
      </c>
      <c r="G6700" s="214" t="s">
        <v>21</v>
      </c>
      <c r="H6700" s="214" t="s">
        <v>87</v>
      </c>
      <c r="I6700" s="214" t="s">
        <v>20</v>
      </c>
      <c r="J6700" s="214">
        <v>17015</v>
      </c>
      <c r="K6700" s="214">
        <v>16895</v>
      </c>
      <c r="L6700" s="214">
        <v>74</v>
      </c>
      <c r="M6700" s="214">
        <v>0.7</v>
      </c>
      <c r="N6700" s="214">
        <v>4390</v>
      </c>
      <c r="O6700" s="214">
        <v>16.8</v>
      </c>
      <c r="P6700" s="214">
        <v>1.7</v>
      </c>
      <c r="Q6700" s="214">
        <v>5.2</v>
      </c>
      <c r="R6700" s="214">
        <v>6.1</v>
      </c>
      <c r="S6700" s="214">
        <v>7.5</v>
      </c>
      <c r="T6700" s="214">
        <v>2.4</v>
      </c>
      <c r="U6700" s="214">
        <v>770</v>
      </c>
      <c r="V6700" s="214">
        <v>18600</v>
      </c>
      <c r="W6700" s="214">
        <v>27400</v>
      </c>
      <c r="X6700" s="214">
        <v>35400</v>
      </c>
    </row>
    <row r="6701" spans="1:24" x14ac:dyDescent="0.25">
      <c r="A6701" t="str">
        <f t="shared" si="105"/>
        <v>YAG1Non-EULevel 7MaleBusiness and managementAll</v>
      </c>
      <c r="B6701" s="214" t="s">
        <v>251</v>
      </c>
      <c r="C6701" s="214" t="s">
        <v>26</v>
      </c>
      <c r="D6701" s="214">
        <v>1</v>
      </c>
      <c r="E6701" s="214" t="s">
        <v>141</v>
      </c>
      <c r="F6701" s="214" t="s">
        <v>253</v>
      </c>
      <c r="G6701" s="214" t="s">
        <v>22</v>
      </c>
      <c r="H6701" s="214" t="s">
        <v>87</v>
      </c>
      <c r="I6701" s="214" t="s">
        <v>20</v>
      </c>
      <c r="J6701" s="214">
        <v>10840</v>
      </c>
      <c r="K6701" s="214">
        <v>10750</v>
      </c>
      <c r="L6701" s="214">
        <v>70</v>
      </c>
      <c r="M6701" s="214">
        <v>0.8</v>
      </c>
      <c r="N6701" s="214">
        <v>3230</v>
      </c>
      <c r="O6701" s="214">
        <v>19</v>
      </c>
      <c r="P6701" s="214">
        <v>1.6</v>
      </c>
      <c r="Q6701" s="214">
        <v>5.9</v>
      </c>
      <c r="R6701" s="214">
        <v>7.3</v>
      </c>
      <c r="S6701" s="214">
        <v>9.5</v>
      </c>
      <c r="T6701" s="214">
        <v>3.6</v>
      </c>
      <c r="U6701" s="214">
        <v>565</v>
      </c>
      <c r="V6701" s="214">
        <v>19000</v>
      </c>
      <c r="W6701" s="214">
        <v>29200</v>
      </c>
      <c r="X6701" s="214">
        <v>42300</v>
      </c>
    </row>
    <row r="6702" spans="1:24" x14ac:dyDescent="0.25">
      <c r="A6702" t="str">
        <f t="shared" si="105"/>
        <v>YAG1Non-EULevel 7FemaleCeltic studiesAll</v>
      </c>
      <c r="B6702" s="214" t="s">
        <v>251</v>
      </c>
      <c r="C6702" s="214" t="s">
        <v>26</v>
      </c>
      <c r="D6702" s="214">
        <v>1</v>
      </c>
      <c r="E6702" s="214" t="s">
        <v>141</v>
      </c>
      <c r="F6702" s="214" t="s">
        <v>253</v>
      </c>
      <c r="G6702" s="214" t="s">
        <v>21</v>
      </c>
      <c r="H6702" s="214" t="s">
        <v>92</v>
      </c>
      <c r="I6702" s="214" t="s">
        <v>20</v>
      </c>
      <c r="J6702" s="214">
        <v>0</v>
      </c>
      <c r="K6702" s="214" t="s">
        <v>140</v>
      </c>
      <c r="L6702" s="214" t="s">
        <v>140</v>
      </c>
      <c r="M6702" s="214" t="s">
        <v>140</v>
      </c>
      <c r="N6702" s="214" t="s">
        <v>140</v>
      </c>
      <c r="O6702" s="214" t="s">
        <v>140</v>
      </c>
      <c r="P6702" s="214" t="s">
        <v>140</v>
      </c>
      <c r="Q6702" s="214" t="s">
        <v>140</v>
      </c>
      <c r="R6702" s="214" t="s">
        <v>140</v>
      </c>
      <c r="S6702" s="214" t="s">
        <v>140</v>
      </c>
      <c r="T6702" s="214" t="s">
        <v>140</v>
      </c>
      <c r="U6702" s="214" t="s">
        <v>136</v>
      </c>
      <c r="V6702" s="214" t="s">
        <v>136</v>
      </c>
      <c r="W6702" s="214" t="s">
        <v>136</v>
      </c>
      <c r="X6702" s="214" t="s">
        <v>136</v>
      </c>
    </row>
    <row r="6703" spans="1:24" x14ac:dyDescent="0.25">
      <c r="A6703" t="str">
        <f t="shared" si="105"/>
        <v>YAG1Non-EULevel 7MaleCeltic studiesAll</v>
      </c>
      <c r="B6703" s="214" t="s">
        <v>251</v>
      </c>
      <c r="C6703" s="214" t="s">
        <v>26</v>
      </c>
      <c r="D6703" s="214">
        <v>1</v>
      </c>
      <c r="E6703" s="214" t="s">
        <v>141</v>
      </c>
      <c r="F6703" s="214" t="s">
        <v>253</v>
      </c>
      <c r="G6703" s="214" t="s">
        <v>22</v>
      </c>
      <c r="H6703" s="214" t="s">
        <v>92</v>
      </c>
      <c r="I6703" s="214" t="s">
        <v>20</v>
      </c>
      <c r="J6703" s="214">
        <v>0</v>
      </c>
      <c r="K6703" s="214" t="s">
        <v>140</v>
      </c>
      <c r="L6703" s="214" t="s">
        <v>140</v>
      </c>
      <c r="M6703" s="214" t="s">
        <v>140</v>
      </c>
      <c r="N6703" s="214" t="s">
        <v>140</v>
      </c>
      <c r="O6703" s="214" t="s">
        <v>140</v>
      </c>
      <c r="P6703" s="214" t="s">
        <v>140</v>
      </c>
      <c r="Q6703" s="214" t="s">
        <v>140</v>
      </c>
      <c r="R6703" s="214" t="s">
        <v>140</v>
      </c>
      <c r="S6703" s="214" t="s">
        <v>140</v>
      </c>
      <c r="T6703" s="214" t="s">
        <v>140</v>
      </c>
      <c r="U6703" s="214" t="s">
        <v>136</v>
      </c>
      <c r="V6703" s="214" t="s">
        <v>136</v>
      </c>
      <c r="W6703" s="214" t="s">
        <v>136</v>
      </c>
      <c r="X6703" s="214" t="s">
        <v>136</v>
      </c>
    </row>
    <row r="6704" spans="1:24" x14ac:dyDescent="0.25">
      <c r="A6704" t="str">
        <f t="shared" si="105"/>
        <v>YAG1Non-EULevel 7FemaleChemistryAll</v>
      </c>
      <c r="B6704" s="214" t="s">
        <v>251</v>
      </c>
      <c r="C6704" s="214" t="s">
        <v>26</v>
      </c>
      <c r="D6704" s="214">
        <v>1</v>
      </c>
      <c r="E6704" s="214" t="s">
        <v>141</v>
      </c>
      <c r="F6704" s="214" t="s">
        <v>253</v>
      </c>
      <c r="G6704" s="214" t="s">
        <v>21</v>
      </c>
      <c r="H6704" s="214" t="s">
        <v>63</v>
      </c>
      <c r="I6704" s="214" t="s">
        <v>20</v>
      </c>
      <c r="J6704" s="214">
        <v>170</v>
      </c>
      <c r="K6704" s="214">
        <v>165</v>
      </c>
      <c r="L6704" s="214">
        <v>63</v>
      </c>
      <c r="M6704" s="214">
        <v>0.6</v>
      </c>
      <c r="N6704" s="214">
        <v>60</v>
      </c>
      <c r="O6704" s="214">
        <v>10.6</v>
      </c>
      <c r="P6704" s="214">
        <v>1.8</v>
      </c>
      <c r="Q6704" s="214">
        <v>7</v>
      </c>
      <c r="R6704" s="214">
        <v>13.6</v>
      </c>
      <c r="S6704" s="214">
        <v>24.6</v>
      </c>
      <c r="T6704" s="214">
        <v>17.600000000000001</v>
      </c>
      <c r="U6704" s="214" t="s">
        <v>140</v>
      </c>
      <c r="V6704" s="214" t="s">
        <v>140</v>
      </c>
      <c r="W6704" s="214" t="s">
        <v>140</v>
      </c>
      <c r="X6704" s="214" t="s">
        <v>140</v>
      </c>
    </row>
    <row r="6705" spans="1:24" x14ac:dyDescent="0.25">
      <c r="A6705" t="str">
        <f t="shared" si="105"/>
        <v>YAG1Non-EULevel 7MaleChemistryAll</v>
      </c>
      <c r="B6705" s="214" t="s">
        <v>251</v>
      </c>
      <c r="C6705" s="214" t="s">
        <v>26</v>
      </c>
      <c r="D6705" s="214">
        <v>1</v>
      </c>
      <c r="E6705" s="214" t="s">
        <v>141</v>
      </c>
      <c r="F6705" s="214" t="s">
        <v>253</v>
      </c>
      <c r="G6705" s="214" t="s">
        <v>22</v>
      </c>
      <c r="H6705" s="214" t="s">
        <v>63</v>
      </c>
      <c r="I6705" s="214" t="s">
        <v>20</v>
      </c>
      <c r="J6705" s="214">
        <v>165</v>
      </c>
      <c r="K6705" s="214">
        <v>165</v>
      </c>
      <c r="L6705" s="214">
        <v>59.3</v>
      </c>
      <c r="M6705" s="214">
        <v>0.6</v>
      </c>
      <c r="N6705" s="214">
        <v>65</v>
      </c>
      <c r="O6705" s="214">
        <v>15.8</v>
      </c>
      <c r="P6705" s="214">
        <v>0.6</v>
      </c>
      <c r="Q6705" s="214">
        <v>1.6</v>
      </c>
      <c r="R6705" s="214">
        <v>7.7</v>
      </c>
      <c r="S6705" s="214">
        <v>24.3</v>
      </c>
      <c r="T6705" s="214">
        <v>22.7</v>
      </c>
      <c r="U6705" s="214" t="s">
        <v>140</v>
      </c>
      <c r="V6705" s="214" t="s">
        <v>140</v>
      </c>
      <c r="W6705" s="214" t="s">
        <v>140</v>
      </c>
      <c r="X6705" s="214" t="s">
        <v>140</v>
      </c>
    </row>
    <row r="6706" spans="1:24" x14ac:dyDescent="0.25">
      <c r="A6706" t="str">
        <f t="shared" si="105"/>
        <v>YAG1Non-EULevel 7FemaleCombined and general studiesAll</v>
      </c>
      <c r="B6706" s="214" t="s">
        <v>251</v>
      </c>
      <c r="C6706" s="214" t="s">
        <v>26</v>
      </c>
      <c r="D6706" s="214">
        <v>1</v>
      </c>
      <c r="E6706" s="214" t="s">
        <v>141</v>
      </c>
      <c r="F6706" s="214" t="s">
        <v>253</v>
      </c>
      <c r="G6706" s="214" t="s">
        <v>21</v>
      </c>
      <c r="H6706" s="214" t="s">
        <v>103</v>
      </c>
      <c r="I6706" s="214" t="s">
        <v>20</v>
      </c>
      <c r="J6706" s="214">
        <v>30</v>
      </c>
      <c r="K6706" s="214">
        <v>30</v>
      </c>
      <c r="L6706" s="214">
        <v>20.6</v>
      </c>
      <c r="M6706" s="214">
        <v>0</v>
      </c>
      <c r="N6706" s="214">
        <v>25</v>
      </c>
      <c r="O6706" s="214">
        <v>31.8</v>
      </c>
      <c r="P6706" s="214">
        <v>0</v>
      </c>
      <c r="Q6706" s="214">
        <v>6.3</v>
      </c>
      <c r="R6706" s="214">
        <v>38.1</v>
      </c>
      <c r="S6706" s="214">
        <v>47.6</v>
      </c>
      <c r="T6706" s="214">
        <v>41.3</v>
      </c>
      <c r="U6706" s="214" t="s">
        <v>140</v>
      </c>
      <c r="V6706" s="214" t="s">
        <v>140</v>
      </c>
      <c r="W6706" s="214" t="s">
        <v>140</v>
      </c>
      <c r="X6706" s="214" t="s">
        <v>140</v>
      </c>
    </row>
    <row r="6707" spans="1:24" x14ac:dyDescent="0.25">
      <c r="A6707" t="str">
        <f t="shared" si="105"/>
        <v>YAG1Non-EULevel 7MaleCombined and general studiesAll</v>
      </c>
      <c r="B6707" s="214" t="s">
        <v>251</v>
      </c>
      <c r="C6707" s="214" t="s">
        <v>26</v>
      </c>
      <c r="D6707" s="214">
        <v>1</v>
      </c>
      <c r="E6707" s="214" t="s">
        <v>141</v>
      </c>
      <c r="F6707" s="214" t="s">
        <v>253</v>
      </c>
      <c r="G6707" s="214" t="s">
        <v>22</v>
      </c>
      <c r="H6707" s="214" t="s">
        <v>103</v>
      </c>
      <c r="I6707" s="214" t="s">
        <v>20</v>
      </c>
      <c r="J6707" s="214">
        <v>25</v>
      </c>
      <c r="K6707" s="214">
        <v>25</v>
      </c>
      <c r="L6707" s="214">
        <v>11.1</v>
      </c>
      <c r="M6707" s="214">
        <v>0</v>
      </c>
      <c r="N6707" s="214">
        <v>25</v>
      </c>
      <c r="O6707" s="214">
        <v>7.4</v>
      </c>
      <c r="P6707" s="214">
        <v>0</v>
      </c>
      <c r="Q6707" s="214">
        <v>11.1</v>
      </c>
      <c r="R6707" s="214">
        <v>63</v>
      </c>
      <c r="S6707" s="214">
        <v>81.5</v>
      </c>
      <c r="T6707" s="214">
        <v>70.400000000000006</v>
      </c>
      <c r="U6707" s="214" t="s">
        <v>140</v>
      </c>
      <c r="V6707" s="214" t="s">
        <v>140</v>
      </c>
      <c r="W6707" s="214" t="s">
        <v>140</v>
      </c>
      <c r="X6707" s="214" t="s">
        <v>140</v>
      </c>
    </row>
    <row r="6708" spans="1:24" x14ac:dyDescent="0.25">
      <c r="A6708" t="str">
        <f t="shared" si="105"/>
        <v>YAG1Non-EULevel 7FemaleComputingAll</v>
      </c>
      <c r="B6708" s="214" t="s">
        <v>251</v>
      </c>
      <c r="C6708" s="214" t="s">
        <v>26</v>
      </c>
      <c r="D6708" s="214">
        <v>1</v>
      </c>
      <c r="E6708" s="214" t="s">
        <v>141</v>
      </c>
      <c r="F6708" s="214" t="s">
        <v>253</v>
      </c>
      <c r="G6708" s="214" t="s">
        <v>21</v>
      </c>
      <c r="H6708" s="214" t="s">
        <v>71</v>
      </c>
      <c r="I6708" s="214" t="s">
        <v>20</v>
      </c>
      <c r="J6708" s="214">
        <v>935</v>
      </c>
      <c r="K6708" s="214">
        <v>925</v>
      </c>
      <c r="L6708" s="214">
        <v>54.8</v>
      </c>
      <c r="M6708" s="214">
        <v>1.2</v>
      </c>
      <c r="N6708" s="214">
        <v>415</v>
      </c>
      <c r="O6708" s="214">
        <v>21.7</v>
      </c>
      <c r="P6708" s="214">
        <v>2.9</v>
      </c>
      <c r="Q6708" s="214">
        <v>12.6</v>
      </c>
      <c r="R6708" s="214">
        <v>16.399999999999999</v>
      </c>
      <c r="S6708" s="214">
        <v>20.7</v>
      </c>
      <c r="T6708" s="214">
        <v>8</v>
      </c>
      <c r="U6708" s="214">
        <v>105</v>
      </c>
      <c r="V6708" s="214">
        <v>21200</v>
      </c>
      <c r="W6708" s="214">
        <v>31400</v>
      </c>
      <c r="X6708" s="214">
        <v>48200</v>
      </c>
    </row>
    <row r="6709" spans="1:24" x14ac:dyDescent="0.25">
      <c r="A6709" t="str">
        <f t="shared" si="105"/>
        <v>YAG1Non-EULevel 7MaleComputingAll</v>
      </c>
      <c r="B6709" s="214" t="s">
        <v>251</v>
      </c>
      <c r="C6709" s="214" t="s">
        <v>26</v>
      </c>
      <c r="D6709" s="214">
        <v>1</v>
      </c>
      <c r="E6709" s="214" t="s">
        <v>141</v>
      </c>
      <c r="F6709" s="214" t="s">
        <v>253</v>
      </c>
      <c r="G6709" s="214" t="s">
        <v>22</v>
      </c>
      <c r="H6709" s="214" t="s">
        <v>71</v>
      </c>
      <c r="I6709" s="214" t="s">
        <v>20</v>
      </c>
      <c r="J6709" s="214">
        <v>1820</v>
      </c>
      <c r="K6709" s="214">
        <v>1790</v>
      </c>
      <c r="L6709" s="214">
        <v>51.7</v>
      </c>
      <c r="M6709" s="214">
        <v>1.5</v>
      </c>
      <c r="N6709" s="214">
        <v>865</v>
      </c>
      <c r="O6709" s="214">
        <v>25.1</v>
      </c>
      <c r="P6709" s="214">
        <v>2.8</v>
      </c>
      <c r="Q6709" s="214">
        <v>12.6</v>
      </c>
      <c r="R6709" s="214">
        <v>16.8</v>
      </c>
      <c r="S6709" s="214">
        <v>20.399999999999999</v>
      </c>
      <c r="T6709" s="214">
        <v>7.7</v>
      </c>
      <c r="U6709" s="214">
        <v>205</v>
      </c>
      <c r="V6709" s="214">
        <v>23700</v>
      </c>
      <c r="W6709" s="214">
        <v>31800</v>
      </c>
      <c r="X6709" s="214">
        <v>44900</v>
      </c>
    </row>
    <row r="6710" spans="1:24" x14ac:dyDescent="0.25">
      <c r="A6710" t="str">
        <f t="shared" si="105"/>
        <v>YAG1Non-EULevel 7FemaleCreative arts and designAll</v>
      </c>
      <c r="B6710" s="214" t="s">
        <v>251</v>
      </c>
      <c r="C6710" s="214" t="s">
        <v>26</v>
      </c>
      <c r="D6710" s="214">
        <v>1</v>
      </c>
      <c r="E6710" s="214" t="s">
        <v>141</v>
      </c>
      <c r="F6710" s="214" t="s">
        <v>253</v>
      </c>
      <c r="G6710" s="214" t="s">
        <v>21</v>
      </c>
      <c r="H6710" s="214" t="s">
        <v>99</v>
      </c>
      <c r="I6710" s="214" t="s">
        <v>20</v>
      </c>
      <c r="J6710" s="214">
        <v>2375</v>
      </c>
      <c r="K6710" s="214">
        <v>2360</v>
      </c>
      <c r="L6710" s="214">
        <v>67.099999999999994</v>
      </c>
      <c r="M6710" s="214">
        <v>0.6</v>
      </c>
      <c r="N6710" s="214">
        <v>780</v>
      </c>
      <c r="O6710" s="214">
        <v>19.100000000000001</v>
      </c>
      <c r="P6710" s="214">
        <v>3.5</v>
      </c>
      <c r="Q6710" s="214">
        <v>7.1</v>
      </c>
      <c r="R6710" s="214">
        <v>7.7</v>
      </c>
      <c r="S6710" s="214">
        <v>10.3</v>
      </c>
      <c r="T6710" s="214">
        <v>3.3</v>
      </c>
      <c r="U6710" s="214">
        <v>145</v>
      </c>
      <c r="V6710" s="214">
        <v>15000</v>
      </c>
      <c r="W6710" s="214">
        <v>21200</v>
      </c>
      <c r="X6710" s="214">
        <v>28500</v>
      </c>
    </row>
    <row r="6711" spans="1:24" x14ac:dyDescent="0.25">
      <c r="A6711" t="str">
        <f t="shared" si="105"/>
        <v>YAG1Non-EULevel 7MaleCreative arts and designAll</v>
      </c>
      <c r="B6711" s="214" t="s">
        <v>251</v>
      </c>
      <c r="C6711" s="214" t="s">
        <v>26</v>
      </c>
      <c r="D6711" s="214">
        <v>1</v>
      </c>
      <c r="E6711" s="214" t="s">
        <v>141</v>
      </c>
      <c r="F6711" s="214" t="s">
        <v>253</v>
      </c>
      <c r="G6711" s="214" t="s">
        <v>22</v>
      </c>
      <c r="H6711" s="214" t="s">
        <v>99</v>
      </c>
      <c r="I6711" s="214" t="s">
        <v>20</v>
      </c>
      <c r="J6711" s="214">
        <v>705</v>
      </c>
      <c r="K6711" s="214">
        <v>700</v>
      </c>
      <c r="L6711" s="214">
        <v>65.7</v>
      </c>
      <c r="M6711" s="214">
        <v>0.4</v>
      </c>
      <c r="N6711" s="214">
        <v>240</v>
      </c>
      <c r="O6711" s="214">
        <v>19.899999999999999</v>
      </c>
      <c r="P6711" s="214">
        <v>3.3</v>
      </c>
      <c r="Q6711" s="214">
        <v>8.6999999999999993</v>
      </c>
      <c r="R6711" s="214">
        <v>9.4</v>
      </c>
      <c r="S6711" s="214">
        <v>11.1</v>
      </c>
      <c r="T6711" s="214">
        <v>2.5</v>
      </c>
      <c r="U6711" s="214">
        <v>55</v>
      </c>
      <c r="V6711" s="214">
        <v>13900</v>
      </c>
      <c r="W6711" s="214">
        <v>24800</v>
      </c>
      <c r="X6711" s="214">
        <v>30300</v>
      </c>
    </row>
    <row r="6712" spans="1:24" x14ac:dyDescent="0.25">
      <c r="A6712" t="str">
        <f t="shared" si="105"/>
        <v>YAG1Non-EULevel 7FemaleEconomicsAll</v>
      </c>
      <c r="B6712" s="214" t="s">
        <v>251</v>
      </c>
      <c r="C6712" s="214" t="s">
        <v>26</v>
      </c>
      <c r="D6712" s="214">
        <v>1</v>
      </c>
      <c r="E6712" s="214" t="s">
        <v>141</v>
      </c>
      <c r="F6712" s="214" t="s">
        <v>253</v>
      </c>
      <c r="G6712" s="214" t="s">
        <v>21</v>
      </c>
      <c r="H6712" s="214" t="s">
        <v>79</v>
      </c>
      <c r="I6712" s="214" t="s">
        <v>20</v>
      </c>
      <c r="J6712" s="214">
        <v>1770</v>
      </c>
      <c r="K6712" s="214">
        <v>1760</v>
      </c>
      <c r="L6712" s="214">
        <v>73.7</v>
      </c>
      <c r="M6712" s="214">
        <v>0.6</v>
      </c>
      <c r="N6712" s="214">
        <v>460</v>
      </c>
      <c r="O6712" s="214">
        <v>15.2</v>
      </c>
      <c r="P6712" s="214">
        <v>1.1000000000000001</v>
      </c>
      <c r="Q6712" s="214">
        <v>5.0999999999999996</v>
      </c>
      <c r="R6712" s="214">
        <v>7.5</v>
      </c>
      <c r="S6712" s="214">
        <v>10</v>
      </c>
      <c r="T6712" s="214">
        <v>4.8</v>
      </c>
      <c r="U6712" s="214">
        <v>85</v>
      </c>
      <c r="V6712" s="214">
        <v>28500</v>
      </c>
      <c r="W6712" s="214">
        <v>37200</v>
      </c>
      <c r="X6712" s="214">
        <v>47100</v>
      </c>
    </row>
    <row r="6713" spans="1:24" x14ac:dyDescent="0.25">
      <c r="A6713" t="str">
        <f t="shared" si="105"/>
        <v>YAG1Non-EULevel 7MaleEconomicsAll</v>
      </c>
      <c r="B6713" s="214" t="s">
        <v>251</v>
      </c>
      <c r="C6713" s="214" t="s">
        <v>26</v>
      </c>
      <c r="D6713" s="214">
        <v>1</v>
      </c>
      <c r="E6713" s="214" t="s">
        <v>141</v>
      </c>
      <c r="F6713" s="214" t="s">
        <v>253</v>
      </c>
      <c r="G6713" s="214" t="s">
        <v>22</v>
      </c>
      <c r="H6713" s="214" t="s">
        <v>79</v>
      </c>
      <c r="I6713" s="214" t="s">
        <v>20</v>
      </c>
      <c r="J6713" s="214">
        <v>1175</v>
      </c>
      <c r="K6713" s="214">
        <v>1155</v>
      </c>
      <c r="L6713" s="214">
        <v>70.7</v>
      </c>
      <c r="M6713" s="214">
        <v>1.5</v>
      </c>
      <c r="N6713" s="214">
        <v>340</v>
      </c>
      <c r="O6713" s="214">
        <v>13.1</v>
      </c>
      <c r="P6713" s="214">
        <v>1.2</v>
      </c>
      <c r="Q6713" s="214">
        <v>5.7</v>
      </c>
      <c r="R6713" s="214">
        <v>9.5</v>
      </c>
      <c r="S6713" s="214">
        <v>15</v>
      </c>
      <c r="T6713" s="214">
        <v>9.3000000000000007</v>
      </c>
      <c r="U6713" s="214">
        <v>60</v>
      </c>
      <c r="V6713" s="214">
        <v>28100</v>
      </c>
      <c r="W6713" s="214">
        <v>36100</v>
      </c>
      <c r="X6713" s="214">
        <v>51100</v>
      </c>
    </row>
    <row r="6714" spans="1:24" x14ac:dyDescent="0.25">
      <c r="A6714" t="str">
        <f t="shared" si="105"/>
        <v>YAG1Non-EULevel 7FemaleEducation and teachingAll</v>
      </c>
      <c r="B6714" s="214" t="s">
        <v>251</v>
      </c>
      <c r="C6714" s="214" t="s">
        <v>26</v>
      </c>
      <c r="D6714" s="214">
        <v>1</v>
      </c>
      <c r="E6714" s="214" t="s">
        <v>141</v>
      </c>
      <c r="F6714" s="214" t="s">
        <v>253</v>
      </c>
      <c r="G6714" s="214" t="s">
        <v>21</v>
      </c>
      <c r="H6714" s="214" t="s">
        <v>101</v>
      </c>
      <c r="I6714" s="214" t="s">
        <v>20</v>
      </c>
      <c r="J6714" s="214">
        <v>1965</v>
      </c>
      <c r="K6714" s="214">
        <v>1945</v>
      </c>
      <c r="L6714" s="214">
        <v>66.5</v>
      </c>
      <c r="M6714" s="214">
        <v>0.9</v>
      </c>
      <c r="N6714" s="214">
        <v>650</v>
      </c>
      <c r="O6714" s="214">
        <v>17.8</v>
      </c>
      <c r="P6714" s="214">
        <v>1</v>
      </c>
      <c r="Q6714" s="214">
        <v>6.4</v>
      </c>
      <c r="R6714" s="214">
        <v>9.3000000000000007</v>
      </c>
      <c r="S6714" s="214">
        <v>14.6</v>
      </c>
      <c r="T6714" s="214">
        <v>8.1999999999999993</v>
      </c>
      <c r="U6714" s="214">
        <v>105</v>
      </c>
      <c r="V6714" s="214">
        <v>19300</v>
      </c>
      <c r="W6714" s="214">
        <v>28500</v>
      </c>
      <c r="X6714" s="214">
        <v>36900</v>
      </c>
    </row>
    <row r="6715" spans="1:24" x14ac:dyDescent="0.25">
      <c r="A6715" t="str">
        <f t="shared" si="105"/>
        <v>YAG1Non-EULevel 7MaleEducation and teachingAll</v>
      </c>
      <c r="B6715" s="214" t="s">
        <v>251</v>
      </c>
      <c r="C6715" s="214" t="s">
        <v>26</v>
      </c>
      <c r="D6715" s="214">
        <v>1</v>
      </c>
      <c r="E6715" s="214" t="s">
        <v>141</v>
      </c>
      <c r="F6715" s="214" t="s">
        <v>253</v>
      </c>
      <c r="G6715" s="214" t="s">
        <v>22</v>
      </c>
      <c r="H6715" s="214" t="s">
        <v>101</v>
      </c>
      <c r="I6715" s="214" t="s">
        <v>20</v>
      </c>
      <c r="J6715" s="214">
        <v>500</v>
      </c>
      <c r="K6715" s="214">
        <v>480</v>
      </c>
      <c r="L6715" s="214">
        <v>51.8</v>
      </c>
      <c r="M6715" s="214">
        <v>3.6</v>
      </c>
      <c r="N6715" s="214">
        <v>230</v>
      </c>
      <c r="O6715" s="214">
        <v>15.3</v>
      </c>
      <c r="P6715" s="214">
        <v>0.7</v>
      </c>
      <c r="Q6715" s="214">
        <v>15.9</v>
      </c>
      <c r="R6715" s="214">
        <v>23.1</v>
      </c>
      <c r="S6715" s="214">
        <v>32.200000000000003</v>
      </c>
      <c r="T6715" s="214">
        <v>16.3</v>
      </c>
      <c r="U6715" s="214">
        <v>60</v>
      </c>
      <c r="V6715" s="214">
        <v>33200</v>
      </c>
      <c r="W6715" s="214">
        <v>38700</v>
      </c>
      <c r="X6715" s="214">
        <v>44200</v>
      </c>
    </row>
    <row r="6716" spans="1:24" x14ac:dyDescent="0.25">
      <c r="A6716" t="str">
        <f t="shared" ref="A6716:A6779" si="106">"YAG"&amp;D6716 &amp;E6716 &amp;F6716 &amp; G6716 &amp;H6716 &amp;I6716</f>
        <v>YAG1Non-EULevel 7FemaleEngineeringAll</v>
      </c>
      <c r="B6716" s="214" t="s">
        <v>251</v>
      </c>
      <c r="C6716" s="214" t="s">
        <v>26</v>
      </c>
      <c r="D6716" s="214">
        <v>1</v>
      </c>
      <c r="E6716" s="214" t="s">
        <v>141</v>
      </c>
      <c r="F6716" s="214" t="s">
        <v>253</v>
      </c>
      <c r="G6716" s="214" t="s">
        <v>21</v>
      </c>
      <c r="H6716" s="214" t="s">
        <v>68</v>
      </c>
      <c r="I6716" s="214" t="s">
        <v>20</v>
      </c>
      <c r="J6716" s="214">
        <v>2015</v>
      </c>
      <c r="K6716" s="214">
        <v>1995</v>
      </c>
      <c r="L6716" s="214">
        <v>69.2</v>
      </c>
      <c r="M6716" s="214">
        <v>1</v>
      </c>
      <c r="N6716" s="214">
        <v>615</v>
      </c>
      <c r="O6716" s="214">
        <v>15.5</v>
      </c>
      <c r="P6716" s="214">
        <v>1.4</v>
      </c>
      <c r="Q6716" s="214">
        <v>6.8</v>
      </c>
      <c r="R6716" s="214">
        <v>9.8000000000000007</v>
      </c>
      <c r="S6716" s="214">
        <v>13.9</v>
      </c>
      <c r="T6716" s="214">
        <v>7.1</v>
      </c>
      <c r="U6716" s="214">
        <v>120</v>
      </c>
      <c r="V6716" s="214">
        <v>22600</v>
      </c>
      <c r="W6716" s="214">
        <v>30700</v>
      </c>
      <c r="X6716" s="214">
        <v>35000</v>
      </c>
    </row>
    <row r="6717" spans="1:24" x14ac:dyDescent="0.25">
      <c r="A6717" t="str">
        <f t="shared" si="106"/>
        <v>YAG1Non-EULevel 7MaleEngineeringAll</v>
      </c>
      <c r="B6717" s="214" t="s">
        <v>251</v>
      </c>
      <c r="C6717" s="214" t="s">
        <v>26</v>
      </c>
      <c r="D6717" s="214">
        <v>1</v>
      </c>
      <c r="E6717" s="214" t="s">
        <v>141</v>
      </c>
      <c r="F6717" s="214" t="s">
        <v>253</v>
      </c>
      <c r="G6717" s="214" t="s">
        <v>22</v>
      </c>
      <c r="H6717" s="214" t="s">
        <v>68</v>
      </c>
      <c r="I6717" s="214" t="s">
        <v>20</v>
      </c>
      <c r="J6717" s="214">
        <v>4985</v>
      </c>
      <c r="K6717" s="214">
        <v>4910</v>
      </c>
      <c r="L6717" s="214">
        <v>60.5</v>
      </c>
      <c r="M6717" s="214">
        <v>1.5</v>
      </c>
      <c r="N6717" s="214">
        <v>1940</v>
      </c>
      <c r="O6717" s="214">
        <v>20.8</v>
      </c>
      <c r="P6717" s="214">
        <v>2.2999999999999998</v>
      </c>
      <c r="Q6717" s="214">
        <v>6.8</v>
      </c>
      <c r="R6717" s="214">
        <v>11.3</v>
      </c>
      <c r="S6717" s="214">
        <v>16.5</v>
      </c>
      <c r="T6717" s="214">
        <v>9.6999999999999993</v>
      </c>
      <c r="U6717" s="214">
        <v>285</v>
      </c>
      <c r="V6717" s="214">
        <v>23700</v>
      </c>
      <c r="W6717" s="214">
        <v>29200</v>
      </c>
      <c r="X6717" s="214">
        <v>36100</v>
      </c>
    </row>
    <row r="6718" spans="1:24" x14ac:dyDescent="0.25">
      <c r="A6718" t="str">
        <f t="shared" si="106"/>
        <v>YAG1Non-EULevel 7FemaleEnglish studiesAll</v>
      </c>
      <c r="B6718" s="214" t="s">
        <v>251</v>
      </c>
      <c r="C6718" s="214" t="s">
        <v>26</v>
      </c>
      <c r="D6718" s="214">
        <v>1</v>
      </c>
      <c r="E6718" s="214" t="s">
        <v>141</v>
      </c>
      <c r="F6718" s="214" t="s">
        <v>253</v>
      </c>
      <c r="G6718" s="214" t="s">
        <v>21</v>
      </c>
      <c r="H6718" s="214" t="s">
        <v>90</v>
      </c>
      <c r="I6718" s="214" t="s">
        <v>20</v>
      </c>
      <c r="J6718" s="214">
        <v>925</v>
      </c>
      <c r="K6718" s="214">
        <v>915</v>
      </c>
      <c r="L6718" s="214">
        <v>64.400000000000006</v>
      </c>
      <c r="M6718" s="214">
        <v>1.1000000000000001</v>
      </c>
      <c r="N6718" s="214">
        <v>325</v>
      </c>
      <c r="O6718" s="214">
        <v>18.7</v>
      </c>
      <c r="P6718" s="214">
        <v>1.9</v>
      </c>
      <c r="Q6718" s="214">
        <v>5.6</v>
      </c>
      <c r="R6718" s="214">
        <v>8.6</v>
      </c>
      <c r="S6718" s="214">
        <v>15.1</v>
      </c>
      <c r="T6718" s="214">
        <v>9.4</v>
      </c>
      <c r="U6718" s="214">
        <v>45</v>
      </c>
      <c r="V6718" s="214">
        <v>16100</v>
      </c>
      <c r="W6718" s="214">
        <v>23000</v>
      </c>
      <c r="X6718" s="214">
        <v>27000</v>
      </c>
    </row>
    <row r="6719" spans="1:24" x14ac:dyDescent="0.25">
      <c r="A6719" t="str">
        <f t="shared" si="106"/>
        <v>YAG1Non-EULevel 7MaleEnglish studiesAll</v>
      </c>
      <c r="B6719" s="214" t="s">
        <v>251</v>
      </c>
      <c r="C6719" s="214" t="s">
        <v>26</v>
      </c>
      <c r="D6719" s="214">
        <v>1</v>
      </c>
      <c r="E6719" s="214" t="s">
        <v>141</v>
      </c>
      <c r="F6719" s="214" t="s">
        <v>253</v>
      </c>
      <c r="G6719" s="214" t="s">
        <v>22</v>
      </c>
      <c r="H6719" s="214" t="s">
        <v>90</v>
      </c>
      <c r="I6719" s="214" t="s">
        <v>20</v>
      </c>
      <c r="J6719" s="214">
        <v>255</v>
      </c>
      <c r="K6719" s="214">
        <v>250</v>
      </c>
      <c r="L6719" s="214">
        <v>59.8</v>
      </c>
      <c r="M6719" s="214">
        <v>1.6</v>
      </c>
      <c r="N6719" s="214">
        <v>100</v>
      </c>
      <c r="O6719" s="214">
        <v>20.2</v>
      </c>
      <c r="P6719" s="214">
        <v>2.8</v>
      </c>
      <c r="Q6719" s="214">
        <v>5.6</v>
      </c>
      <c r="R6719" s="214">
        <v>8</v>
      </c>
      <c r="S6719" s="214">
        <v>17.2</v>
      </c>
      <c r="T6719" s="214">
        <v>11.6</v>
      </c>
      <c r="U6719" s="214">
        <v>10</v>
      </c>
      <c r="V6719" s="214">
        <v>16100</v>
      </c>
      <c r="W6719" s="214">
        <v>22800</v>
      </c>
      <c r="X6719" s="214">
        <v>26300</v>
      </c>
    </row>
    <row r="6720" spans="1:24" x14ac:dyDescent="0.25">
      <c r="A6720" t="str">
        <f t="shared" si="106"/>
        <v>YAG1Non-EULevel 7FemaleGeneral, applied and forensic sciencesAll</v>
      </c>
      <c r="B6720" s="214" t="s">
        <v>251</v>
      </c>
      <c r="C6720" s="214" t="s">
        <v>26</v>
      </c>
      <c r="D6720" s="214">
        <v>1</v>
      </c>
      <c r="E6720" s="214" t="s">
        <v>141</v>
      </c>
      <c r="F6720" s="214" t="s">
        <v>253</v>
      </c>
      <c r="G6720" s="214" t="s">
        <v>21</v>
      </c>
      <c r="H6720" s="214" t="s">
        <v>143</v>
      </c>
      <c r="I6720" s="214" t="s">
        <v>20</v>
      </c>
      <c r="J6720" s="214">
        <v>190</v>
      </c>
      <c r="K6720" s="214">
        <v>185</v>
      </c>
      <c r="L6720" s="214">
        <v>49.9</v>
      </c>
      <c r="M6720" s="214">
        <v>1.1000000000000001</v>
      </c>
      <c r="N6720" s="214">
        <v>95</v>
      </c>
      <c r="O6720" s="214">
        <v>20.5</v>
      </c>
      <c r="P6720" s="214">
        <v>5.3</v>
      </c>
      <c r="Q6720" s="214">
        <v>12.5</v>
      </c>
      <c r="R6720" s="214">
        <v>18.399999999999999</v>
      </c>
      <c r="S6720" s="214">
        <v>24.2</v>
      </c>
      <c r="T6720" s="214">
        <v>11.8</v>
      </c>
      <c r="U6720" s="214">
        <v>20</v>
      </c>
      <c r="V6720" s="214">
        <v>17900</v>
      </c>
      <c r="W6720" s="214">
        <v>22800</v>
      </c>
      <c r="X6720" s="214">
        <v>31400</v>
      </c>
    </row>
    <row r="6721" spans="1:24" x14ac:dyDescent="0.25">
      <c r="A6721" t="str">
        <f t="shared" si="106"/>
        <v>YAG1Non-EULevel 7MaleGeneral, applied and forensic sciencesAll</v>
      </c>
      <c r="B6721" s="214" t="s">
        <v>251</v>
      </c>
      <c r="C6721" s="214" t="s">
        <v>26</v>
      </c>
      <c r="D6721" s="214">
        <v>1</v>
      </c>
      <c r="E6721" s="214" t="s">
        <v>141</v>
      </c>
      <c r="F6721" s="214" t="s">
        <v>253</v>
      </c>
      <c r="G6721" s="214" t="s">
        <v>22</v>
      </c>
      <c r="H6721" s="214" t="s">
        <v>143</v>
      </c>
      <c r="I6721" s="214" t="s">
        <v>20</v>
      </c>
      <c r="J6721" s="214">
        <v>45</v>
      </c>
      <c r="K6721" s="214">
        <v>45</v>
      </c>
      <c r="L6721" s="214">
        <v>49.9</v>
      </c>
      <c r="M6721" s="214">
        <v>2.2999999999999998</v>
      </c>
      <c r="N6721" s="214">
        <v>20</v>
      </c>
      <c r="O6721" s="214">
        <v>24.3</v>
      </c>
      <c r="P6721" s="214">
        <v>0</v>
      </c>
      <c r="Q6721" s="214">
        <v>13.4</v>
      </c>
      <c r="R6721" s="214">
        <v>21.1</v>
      </c>
      <c r="S6721" s="214">
        <v>25.8</v>
      </c>
      <c r="T6721" s="214">
        <v>12.4</v>
      </c>
      <c r="U6721" s="214" t="s">
        <v>140</v>
      </c>
      <c r="V6721" s="214" t="s">
        <v>140</v>
      </c>
      <c r="W6721" s="214" t="s">
        <v>140</v>
      </c>
      <c r="X6721" s="214" t="s">
        <v>140</v>
      </c>
    </row>
    <row r="6722" spans="1:24" x14ac:dyDescent="0.25">
      <c r="A6722" t="str">
        <f t="shared" si="106"/>
        <v>YAG1Non-EULevel 7FemaleGeography, earth and environmental studiesAll</v>
      </c>
      <c r="B6722" s="214" t="s">
        <v>251</v>
      </c>
      <c r="C6722" s="214" t="s">
        <v>26</v>
      </c>
      <c r="D6722" s="214">
        <v>1</v>
      </c>
      <c r="E6722" s="214" t="s">
        <v>141</v>
      </c>
      <c r="F6722" s="214" t="s">
        <v>253</v>
      </c>
      <c r="G6722" s="214" t="s">
        <v>21</v>
      </c>
      <c r="H6722" s="214" t="s">
        <v>144</v>
      </c>
      <c r="I6722" s="214" t="s">
        <v>20</v>
      </c>
      <c r="J6722" s="214">
        <v>590</v>
      </c>
      <c r="K6722" s="214">
        <v>580</v>
      </c>
      <c r="L6722" s="214">
        <v>62.4</v>
      </c>
      <c r="M6722" s="214">
        <v>1.6</v>
      </c>
      <c r="N6722" s="214">
        <v>220</v>
      </c>
      <c r="O6722" s="214">
        <v>20.8</v>
      </c>
      <c r="P6722" s="214">
        <v>2.4</v>
      </c>
      <c r="Q6722" s="214">
        <v>8.1999999999999993</v>
      </c>
      <c r="R6722" s="214">
        <v>11.1</v>
      </c>
      <c r="S6722" s="214">
        <v>14.3</v>
      </c>
      <c r="T6722" s="214">
        <v>6.1</v>
      </c>
      <c r="U6722" s="214">
        <v>35</v>
      </c>
      <c r="V6722" s="214">
        <v>16500</v>
      </c>
      <c r="W6722" s="214">
        <v>25200</v>
      </c>
      <c r="X6722" s="214">
        <v>31400</v>
      </c>
    </row>
    <row r="6723" spans="1:24" x14ac:dyDescent="0.25">
      <c r="A6723" t="str">
        <f t="shared" si="106"/>
        <v>YAG1Non-EULevel 7MaleGeography, earth and environmental studiesAll</v>
      </c>
      <c r="B6723" s="214" t="s">
        <v>251</v>
      </c>
      <c r="C6723" s="214" t="s">
        <v>26</v>
      </c>
      <c r="D6723" s="214">
        <v>1</v>
      </c>
      <c r="E6723" s="214" t="s">
        <v>141</v>
      </c>
      <c r="F6723" s="214" t="s">
        <v>253</v>
      </c>
      <c r="G6723" s="214" t="s">
        <v>22</v>
      </c>
      <c r="H6723" s="214" t="s">
        <v>144</v>
      </c>
      <c r="I6723" s="214" t="s">
        <v>20</v>
      </c>
      <c r="J6723" s="214">
        <v>560</v>
      </c>
      <c r="K6723" s="214">
        <v>550</v>
      </c>
      <c r="L6723" s="214">
        <v>52.4</v>
      </c>
      <c r="M6723" s="214">
        <v>2.1</v>
      </c>
      <c r="N6723" s="214">
        <v>260</v>
      </c>
      <c r="O6723" s="214">
        <v>27.6</v>
      </c>
      <c r="P6723" s="214">
        <v>1.2</v>
      </c>
      <c r="Q6723" s="214">
        <v>10.5</v>
      </c>
      <c r="R6723" s="214">
        <v>14.8</v>
      </c>
      <c r="S6723" s="214">
        <v>18.7</v>
      </c>
      <c r="T6723" s="214">
        <v>8.1</v>
      </c>
      <c r="U6723" s="214">
        <v>45</v>
      </c>
      <c r="V6723" s="214">
        <v>15000</v>
      </c>
      <c r="W6723" s="214">
        <v>24100</v>
      </c>
      <c r="X6723" s="214">
        <v>32500</v>
      </c>
    </row>
    <row r="6724" spans="1:24" x14ac:dyDescent="0.25">
      <c r="A6724" t="str">
        <f t="shared" si="106"/>
        <v>YAG1Non-EULevel 7FemaleHealth and social careAll</v>
      </c>
      <c r="B6724" s="214" t="s">
        <v>251</v>
      </c>
      <c r="C6724" s="214" t="s">
        <v>26</v>
      </c>
      <c r="D6724" s="214">
        <v>1</v>
      </c>
      <c r="E6724" s="214" t="s">
        <v>141</v>
      </c>
      <c r="F6724" s="214" t="s">
        <v>253</v>
      </c>
      <c r="G6724" s="214" t="s">
        <v>21</v>
      </c>
      <c r="H6724" s="214" t="s">
        <v>83</v>
      </c>
      <c r="I6724" s="214" t="s">
        <v>20</v>
      </c>
      <c r="J6724" s="214">
        <v>75</v>
      </c>
      <c r="K6724" s="214">
        <v>75</v>
      </c>
      <c r="L6724" s="214">
        <v>31.2</v>
      </c>
      <c r="M6724" s="214">
        <v>2.6</v>
      </c>
      <c r="N6724" s="214">
        <v>50</v>
      </c>
      <c r="O6724" s="214">
        <v>31.8</v>
      </c>
      <c r="P6724" s="214">
        <v>4.0999999999999996</v>
      </c>
      <c r="Q6724" s="214">
        <v>17.399999999999999</v>
      </c>
      <c r="R6724" s="214">
        <v>27.5</v>
      </c>
      <c r="S6724" s="214">
        <v>33</v>
      </c>
      <c r="T6724" s="214">
        <v>15.6</v>
      </c>
      <c r="U6724" s="214">
        <v>15</v>
      </c>
      <c r="V6724" s="214">
        <v>20100</v>
      </c>
      <c r="W6724" s="214">
        <v>28500</v>
      </c>
      <c r="X6724" s="214">
        <v>31800</v>
      </c>
    </row>
    <row r="6725" spans="1:24" x14ac:dyDescent="0.25">
      <c r="A6725" t="str">
        <f t="shared" si="106"/>
        <v>YAG1Non-EULevel 7MaleHealth and social careAll</v>
      </c>
      <c r="B6725" s="214" t="s">
        <v>251</v>
      </c>
      <c r="C6725" s="214" t="s">
        <v>26</v>
      </c>
      <c r="D6725" s="214">
        <v>1</v>
      </c>
      <c r="E6725" s="214" t="s">
        <v>141</v>
      </c>
      <c r="F6725" s="214" t="s">
        <v>253</v>
      </c>
      <c r="G6725" s="214" t="s">
        <v>22</v>
      </c>
      <c r="H6725" s="214" t="s">
        <v>83</v>
      </c>
      <c r="I6725" s="214" t="s">
        <v>20</v>
      </c>
      <c r="J6725" s="214">
        <v>25</v>
      </c>
      <c r="K6725" s="214">
        <v>25</v>
      </c>
      <c r="L6725" s="214">
        <v>26.4</v>
      </c>
      <c r="M6725" s="214">
        <v>0</v>
      </c>
      <c r="N6725" s="214">
        <v>20</v>
      </c>
      <c r="O6725" s="214">
        <v>32.1</v>
      </c>
      <c r="P6725" s="214">
        <v>0</v>
      </c>
      <c r="Q6725" s="214">
        <v>26.4</v>
      </c>
      <c r="R6725" s="214">
        <v>34</v>
      </c>
      <c r="S6725" s="214">
        <v>41.5</v>
      </c>
      <c r="T6725" s="214">
        <v>15.1</v>
      </c>
      <c r="U6725" s="214" t="s">
        <v>140</v>
      </c>
      <c r="V6725" s="214" t="s">
        <v>140</v>
      </c>
      <c r="W6725" s="214" t="s">
        <v>140</v>
      </c>
      <c r="X6725" s="214" t="s">
        <v>140</v>
      </c>
    </row>
    <row r="6726" spans="1:24" x14ac:dyDescent="0.25">
      <c r="A6726" t="str">
        <f t="shared" si="106"/>
        <v>YAG1Non-EULevel 7FemaleHistory and archaeologyAll</v>
      </c>
      <c r="B6726" s="214" t="s">
        <v>251</v>
      </c>
      <c r="C6726" s="214" t="s">
        <v>26</v>
      </c>
      <c r="D6726" s="214">
        <v>1</v>
      </c>
      <c r="E6726" s="214" t="s">
        <v>141</v>
      </c>
      <c r="F6726" s="214" t="s">
        <v>253</v>
      </c>
      <c r="G6726" s="214" t="s">
        <v>21</v>
      </c>
      <c r="H6726" s="214" t="s">
        <v>95</v>
      </c>
      <c r="I6726" s="214" t="s">
        <v>20</v>
      </c>
      <c r="J6726" s="214">
        <v>605</v>
      </c>
      <c r="K6726" s="214">
        <v>595</v>
      </c>
      <c r="L6726" s="214">
        <v>56.6</v>
      </c>
      <c r="M6726" s="214">
        <v>1.2</v>
      </c>
      <c r="N6726" s="214">
        <v>260</v>
      </c>
      <c r="O6726" s="214">
        <v>18.7</v>
      </c>
      <c r="P6726" s="214">
        <v>1</v>
      </c>
      <c r="Q6726" s="214">
        <v>9.3000000000000007</v>
      </c>
      <c r="R6726" s="214">
        <v>13.3</v>
      </c>
      <c r="S6726" s="214">
        <v>23.7</v>
      </c>
      <c r="T6726" s="214">
        <v>14.3</v>
      </c>
      <c r="U6726" s="214">
        <v>45</v>
      </c>
      <c r="V6726" s="214">
        <v>13100</v>
      </c>
      <c r="W6726" s="214">
        <v>22400</v>
      </c>
      <c r="X6726" s="214">
        <v>28500</v>
      </c>
    </row>
    <row r="6727" spans="1:24" x14ac:dyDescent="0.25">
      <c r="A6727" t="str">
        <f t="shared" si="106"/>
        <v>YAG1Non-EULevel 7MaleHistory and archaeologyAll</v>
      </c>
      <c r="B6727" s="214" t="s">
        <v>251</v>
      </c>
      <c r="C6727" s="214" t="s">
        <v>26</v>
      </c>
      <c r="D6727" s="214">
        <v>1</v>
      </c>
      <c r="E6727" s="214" t="s">
        <v>141</v>
      </c>
      <c r="F6727" s="214" t="s">
        <v>253</v>
      </c>
      <c r="G6727" s="214" t="s">
        <v>22</v>
      </c>
      <c r="H6727" s="214" t="s">
        <v>95</v>
      </c>
      <c r="I6727" s="214" t="s">
        <v>20</v>
      </c>
      <c r="J6727" s="214">
        <v>285</v>
      </c>
      <c r="K6727" s="214">
        <v>280</v>
      </c>
      <c r="L6727" s="214">
        <v>62.9</v>
      </c>
      <c r="M6727" s="214">
        <v>1.1000000000000001</v>
      </c>
      <c r="N6727" s="214">
        <v>105</v>
      </c>
      <c r="O6727" s="214">
        <v>10.6</v>
      </c>
      <c r="P6727" s="214">
        <v>3.2</v>
      </c>
      <c r="Q6727" s="214">
        <v>5.7</v>
      </c>
      <c r="R6727" s="214">
        <v>9.3000000000000007</v>
      </c>
      <c r="S6727" s="214">
        <v>23.2</v>
      </c>
      <c r="T6727" s="214">
        <v>17.5</v>
      </c>
      <c r="U6727" s="214">
        <v>15</v>
      </c>
      <c r="V6727" s="214">
        <v>27000</v>
      </c>
      <c r="W6727" s="214">
        <v>33600</v>
      </c>
      <c r="X6727" s="214">
        <v>44200</v>
      </c>
    </row>
    <row r="6728" spans="1:24" x14ac:dyDescent="0.25">
      <c r="A6728" t="str">
        <f t="shared" si="106"/>
        <v>YAG1Non-EULevel 7FemaleLanguages and area studiesAll</v>
      </c>
      <c r="B6728" s="214" t="s">
        <v>251</v>
      </c>
      <c r="C6728" s="214" t="s">
        <v>26</v>
      </c>
      <c r="D6728" s="214">
        <v>1</v>
      </c>
      <c r="E6728" s="214" t="s">
        <v>141</v>
      </c>
      <c r="F6728" s="214" t="s">
        <v>253</v>
      </c>
      <c r="G6728" s="214" t="s">
        <v>21</v>
      </c>
      <c r="H6728" s="214" t="s">
        <v>168</v>
      </c>
      <c r="I6728" s="214" t="s">
        <v>20</v>
      </c>
      <c r="J6728" s="214">
        <v>725</v>
      </c>
      <c r="K6728" s="214">
        <v>720</v>
      </c>
      <c r="L6728" s="214">
        <v>62.7</v>
      </c>
      <c r="M6728" s="214">
        <v>1</v>
      </c>
      <c r="N6728" s="214">
        <v>270</v>
      </c>
      <c r="O6728" s="214">
        <v>20.3</v>
      </c>
      <c r="P6728" s="214">
        <v>2.2000000000000002</v>
      </c>
      <c r="Q6728" s="214">
        <v>5.2</v>
      </c>
      <c r="R6728" s="214">
        <v>7.4</v>
      </c>
      <c r="S6728" s="214">
        <v>14.7</v>
      </c>
      <c r="T6728" s="214">
        <v>9.5</v>
      </c>
      <c r="U6728" s="214">
        <v>35</v>
      </c>
      <c r="V6728" s="214">
        <v>12000</v>
      </c>
      <c r="W6728" s="214">
        <v>24600</v>
      </c>
      <c r="X6728" s="214">
        <v>30300</v>
      </c>
    </row>
    <row r="6729" spans="1:24" x14ac:dyDescent="0.25">
      <c r="A6729" t="str">
        <f t="shared" si="106"/>
        <v>YAG1Non-EULevel 7MaleLanguages and area studiesAll</v>
      </c>
      <c r="B6729" s="214" t="s">
        <v>251</v>
      </c>
      <c r="C6729" s="214" t="s">
        <v>26</v>
      </c>
      <c r="D6729" s="214">
        <v>1</v>
      </c>
      <c r="E6729" s="214" t="s">
        <v>141</v>
      </c>
      <c r="F6729" s="214" t="s">
        <v>253</v>
      </c>
      <c r="G6729" s="214" t="s">
        <v>22</v>
      </c>
      <c r="H6729" s="214" t="s">
        <v>168</v>
      </c>
      <c r="I6729" s="214" t="s">
        <v>20</v>
      </c>
      <c r="J6729" s="214">
        <v>220</v>
      </c>
      <c r="K6729" s="214">
        <v>220</v>
      </c>
      <c r="L6729" s="214">
        <v>61</v>
      </c>
      <c r="M6729" s="214">
        <v>0.5</v>
      </c>
      <c r="N6729" s="214">
        <v>85</v>
      </c>
      <c r="O6729" s="214">
        <v>16.2</v>
      </c>
      <c r="P6729" s="214">
        <v>1.8</v>
      </c>
      <c r="Q6729" s="214">
        <v>4.8</v>
      </c>
      <c r="R6729" s="214">
        <v>8.4</v>
      </c>
      <c r="S6729" s="214">
        <v>21</v>
      </c>
      <c r="T6729" s="214">
        <v>16.2</v>
      </c>
      <c r="U6729" s="214" t="s">
        <v>140</v>
      </c>
      <c r="V6729" s="214" t="s">
        <v>140</v>
      </c>
      <c r="W6729" s="214" t="s">
        <v>140</v>
      </c>
      <c r="X6729" s="214" t="s">
        <v>140</v>
      </c>
    </row>
    <row r="6730" spans="1:24" x14ac:dyDescent="0.25">
      <c r="A6730" t="str">
        <f t="shared" si="106"/>
        <v>YAG1Non-EULevel 7FemaleLawAll</v>
      </c>
      <c r="B6730" s="214" t="s">
        <v>251</v>
      </c>
      <c r="C6730" s="214" t="s">
        <v>26</v>
      </c>
      <c r="D6730" s="214">
        <v>1</v>
      </c>
      <c r="E6730" s="214" t="s">
        <v>141</v>
      </c>
      <c r="F6730" s="214" t="s">
        <v>253</v>
      </c>
      <c r="G6730" s="214" t="s">
        <v>21</v>
      </c>
      <c r="H6730" s="214" t="s">
        <v>85</v>
      </c>
      <c r="I6730" s="214" t="s">
        <v>20</v>
      </c>
      <c r="J6730" s="214">
        <v>2100</v>
      </c>
      <c r="K6730" s="214">
        <v>2075</v>
      </c>
      <c r="L6730" s="214">
        <v>63.5</v>
      </c>
      <c r="M6730" s="214">
        <v>1.1000000000000001</v>
      </c>
      <c r="N6730" s="214">
        <v>755</v>
      </c>
      <c r="O6730" s="214">
        <v>20.9</v>
      </c>
      <c r="P6730" s="214">
        <v>2.4</v>
      </c>
      <c r="Q6730" s="214">
        <v>6.6</v>
      </c>
      <c r="R6730" s="214">
        <v>8.6</v>
      </c>
      <c r="S6730" s="214">
        <v>13.2</v>
      </c>
      <c r="T6730" s="214">
        <v>6.6</v>
      </c>
      <c r="U6730" s="214">
        <v>110</v>
      </c>
      <c r="V6730" s="214">
        <v>21400</v>
      </c>
      <c r="W6730" s="214">
        <v>31400</v>
      </c>
      <c r="X6730" s="214">
        <v>51100</v>
      </c>
    </row>
    <row r="6731" spans="1:24" x14ac:dyDescent="0.25">
      <c r="A6731" t="str">
        <f t="shared" si="106"/>
        <v>YAG1Non-EULevel 7MaleLawAll</v>
      </c>
      <c r="B6731" s="214" t="s">
        <v>251</v>
      </c>
      <c r="C6731" s="214" t="s">
        <v>26</v>
      </c>
      <c r="D6731" s="214">
        <v>1</v>
      </c>
      <c r="E6731" s="214" t="s">
        <v>141</v>
      </c>
      <c r="F6731" s="214" t="s">
        <v>253</v>
      </c>
      <c r="G6731" s="214" t="s">
        <v>22</v>
      </c>
      <c r="H6731" s="214" t="s">
        <v>85</v>
      </c>
      <c r="I6731" s="214" t="s">
        <v>20</v>
      </c>
      <c r="J6731" s="214">
        <v>1445</v>
      </c>
      <c r="K6731" s="214">
        <v>1420</v>
      </c>
      <c r="L6731" s="214">
        <v>63.7</v>
      </c>
      <c r="M6731" s="214">
        <v>1.7</v>
      </c>
      <c r="N6731" s="214">
        <v>515</v>
      </c>
      <c r="O6731" s="214">
        <v>20.8</v>
      </c>
      <c r="P6731" s="214">
        <v>1.7</v>
      </c>
      <c r="Q6731" s="214">
        <v>6.7</v>
      </c>
      <c r="R6731" s="214">
        <v>8.6</v>
      </c>
      <c r="S6731" s="214">
        <v>13.8</v>
      </c>
      <c r="T6731" s="214">
        <v>7.1</v>
      </c>
      <c r="U6731" s="214">
        <v>75</v>
      </c>
      <c r="V6731" s="214">
        <v>16800</v>
      </c>
      <c r="W6731" s="214">
        <v>30300</v>
      </c>
      <c r="X6731" s="214">
        <v>47100</v>
      </c>
    </row>
    <row r="6732" spans="1:24" x14ac:dyDescent="0.25">
      <c r="A6732" t="str">
        <f t="shared" si="106"/>
        <v>YAG1Non-EULevel 7FemaleMaterials and technologyAll</v>
      </c>
      <c r="B6732" s="214" t="s">
        <v>251</v>
      </c>
      <c r="C6732" s="214" t="s">
        <v>26</v>
      </c>
      <c r="D6732" s="214">
        <v>1</v>
      </c>
      <c r="E6732" s="214" t="s">
        <v>141</v>
      </c>
      <c r="F6732" s="214" t="s">
        <v>253</v>
      </c>
      <c r="G6732" s="214" t="s">
        <v>21</v>
      </c>
      <c r="H6732" s="214" t="s">
        <v>145</v>
      </c>
      <c r="I6732" s="214" t="s">
        <v>20</v>
      </c>
      <c r="J6732" s="214">
        <v>300</v>
      </c>
      <c r="K6732" s="214">
        <v>300</v>
      </c>
      <c r="L6732" s="214">
        <v>59</v>
      </c>
      <c r="M6732" s="214">
        <v>0.1</v>
      </c>
      <c r="N6732" s="214">
        <v>125</v>
      </c>
      <c r="O6732" s="214">
        <v>19.600000000000001</v>
      </c>
      <c r="P6732" s="214">
        <v>2.5</v>
      </c>
      <c r="Q6732" s="214">
        <v>6.3</v>
      </c>
      <c r="R6732" s="214">
        <v>12.6</v>
      </c>
      <c r="S6732" s="214">
        <v>18.899999999999999</v>
      </c>
      <c r="T6732" s="214">
        <v>12.6</v>
      </c>
      <c r="U6732" s="214">
        <v>15</v>
      </c>
      <c r="V6732" s="214">
        <v>17900</v>
      </c>
      <c r="W6732" s="214">
        <v>20800</v>
      </c>
      <c r="X6732" s="214">
        <v>36100</v>
      </c>
    </row>
    <row r="6733" spans="1:24" x14ac:dyDescent="0.25">
      <c r="A6733" t="str">
        <f t="shared" si="106"/>
        <v>YAG1Non-EULevel 7MaleMaterials and technologyAll</v>
      </c>
      <c r="B6733" s="214" t="s">
        <v>251</v>
      </c>
      <c r="C6733" s="214" t="s">
        <v>26</v>
      </c>
      <c r="D6733" s="214">
        <v>1</v>
      </c>
      <c r="E6733" s="214" t="s">
        <v>141</v>
      </c>
      <c r="F6733" s="214" t="s">
        <v>253</v>
      </c>
      <c r="G6733" s="214" t="s">
        <v>22</v>
      </c>
      <c r="H6733" s="214" t="s">
        <v>145</v>
      </c>
      <c r="I6733" s="214" t="s">
        <v>20</v>
      </c>
      <c r="J6733" s="214">
        <v>445</v>
      </c>
      <c r="K6733" s="214">
        <v>440</v>
      </c>
      <c r="L6733" s="214">
        <v>60.7</v>
      </c>
      <c r="M6733" s="214">
        <v>1.4</v>
      </c>
      <c r="N6733" s="214">
        <v>170</v>
      </c>
      <c r="O6733" s="214">
        <v>19.600000000000001</v>
      </c>
      <c r="P6733" s="214">
        <v>1.5</v>
      </c>
      <c r="Q6733" s="214">
        <v>5.2</v>
      </c>
      <c r="R6733" s="214">
        <v>9</v>
      </c>
      <c r="S6733" s="214">
        <v>18.2</v>
      </c>
      <c r="T6733" s="214">
        <v>13</v>
      </c>
      <c r="U6733" s="214">
        <v>20</v>
      </c>
      <c r="V6733" s="214">
        <v>17900</v>
      </c>
      <c r="W6733" s="214">
        <v>25600</v>
      </c>
      <c r="X6733" s="214">
        <v>35400</v>
      </c>
    </row>
    <row r="6734" spans="1:24" x14ac:dyDescent="0.25">
      <c r="A6734" t="str">
        <f t="shared" si="106"/>
        <v>YAG1Non-EULevel 7FemaleMathematical sciencesAll</v>
      </c>
      <c r="B6734" s="214" t="s">
        <v>251</v>
      </c>
      <c r="C6734" s="214" t="s">
        <v>26</v>
      </c>
      <c r="D6734" s="214">
        <v>1</v>
      </c>
      <c r="E6734" s="214" t="s">
        <v>141</v>
      </c>
      <c r="F6734" s="214" t="s">
        <v>253</v>
      </c>
      <c r="G6734" s="214" t="s">
        <v>21</v>
      </c>
      <c r="H6734" s="214" t="s">
        <v>66</v>
      </c>
      <c r="I6734" s="214" t="s">
        <v>20</v>
      </c>
      <c r="J6734" s="214">
        <v>555</v>
      </c>
      <c r="K6734" s="214">
        <v>550</v>
      </c>
      <c r="L6734" s="214">
        <v>70.7</v>
      </c>
      <c r="M6734" s="214">
        <v>0.2</v>
      </c>
      <c r="N6734" s="214">
        <v>160</v>
      </c>
      <c r="O6734" s="214">
        <v>13</v>
      </c>
      <c r="P6734" s="214">
        <v>0.8</v>
      </c>
      <c r="Q6734" s="214">
        <v>4.9000000000000004</v>
      </c>
      <c r="R6734" s="214">
        <v>11.1</v>
      </c>
      <c r="S6734" s="214">
        <v>15.5</v>
      </c>
      <c r="T6734" s="214">
        <v>10.7</v>
      </c>
      <c r="U6734" s="214">
        <v>25</v>
      </c>
      <c r="V6734" s="214">
        <v>28100</v>
      </c>
      <c r="W6734" s="214">
        <v>36500</v>
      </c>
      <c r="X6734" s="214">
        <v>53300</v>
      </c>
    </row>
    <row r="6735" spans="1:24" x14ac:dyDescent="0.25">
      <c r="A6735" t="str">
        <f t="shared" si="106"/>
        <v>YAG1Non-EULevel 7MaleMathematical sciencesAll</v>
      </c>
      <c r="B6735" s="214" t="s">
        <v>251</v>
      </c>
      <c r="C6735" s="214" t="s">
        <v>26</v>
      </c>
      <c r="D6735" s="214">
        <v>1</v>
      </c>
      <c r="E6735" s="214" t="s">
        <v>141</v>
      </c>
      <c r="F6735" s="214" t="s">
        <v>253</v>
      </c>
      <c r="G6735" s="214" t="s">
        <v>22</v>
      </c>
      <c r="H6735" s="214" t="s">
        <v>66</v>
      </c>
      <c r="I6735" s="214" t="s">
        <v>20</v>
      </c>
      <c r="J6735" s="214">
        <v>510</v>
      </c>
      <c r="K6735" s="214">
        <v>500</v>
      </c>
      <c r="L6735" s="214">
        <v>66.400000000000006</v>
      </c>
      <c r="M6735" s="214">
        <v>1.3</v>
      </c>
      <c r="N6735" s="214">
        <v>170</v>
      </c>
      <c r="O6735" s="214">
        <v>11.8</v>
      </c>
      <c r="P6735" s="214">
        <v>1.4</v>
      </c>
      <c r="Q6735" s="214">
        <v>6.9</v>
      </c>
      <c r="R6735" s="214">
        <v>12.5</v>
      </c>
      <c r="S6735" s="214">
        <v>20.3</v>
      </c>
      <c r="T6735" s="214">
        <v>13.4</v>
      </c>
      <c r="U6735" s="214">
        <v>30</v>
      </c>
      <c r="V6735" s="214">
        <v>38000</v>
      </c>
      <c r="W6735" s="214">
        <v>54800</v>
      </c>
      <c r="X6735" s="214">
        <v>85500</v>
      </c>
    </row>
    <row r="6736" spans="1:24" x14ac:dyDescent="0.25">
      <c r="A6736" t="str">
        <f t="shared" si="106"/>
        <v>YAG1Non-EULevel 7FemaleMBAAll</v>
      </c>
      <c r="B6736" s="214" t="s">
        <v>251</v>
      </c>
      <c r="C6736" s="214" t="s">
        <v>26</v>
      </c>
      <c r="D6736" s="214">
        <v>1</v>
      </c>
      <c r="E6736" s="214" t="s">
        <v>141</v>
      </c>
      <c r="F6736" s="214" t="s">
        <v>253</v>
      </c>
      <c r="G6736" s="214" t="s">
        <v>21</v>
      </c>
      <c r="H6736" s="214" t="s">
        <v>41</v>
      </c>
      <c r="I6736" s="214" t="s">
        <v>20</v>
      </c>
      <c r="J6736" s="214">
        <v>1195</v>
      </c>
      <c r="K6736" s="214">
        <v>1165</v>
      </c>
      <c r="L6736" s="214">
        <v>47.4</v>
      </c>
      <c r="M6736" s="214">
        <v>2.6</v>
      </c>
      <c r="N6736" s="214">
        <v>615</v>
      </c>
      <c r="O6736" s="214">
        <v>25.9</v>
      </c>
      <c r="P6736" s="214">
        <v>4.0999999999999996</v>
      </c>
      <c r="Q6736" s="214">
        <v>18.100000000000001</v>
      </c>
      <c r="R6736" s="214">
        <v>20.8</v>
      </c>
      <c r="S6736" s="214">
        <v>22.6</v>
      </c>
      <c r="T6736" s="214">
        <v>4.5</v>
      </c>
      <c r="U6736" s="214">
        <v>195</v>
      </c>
      <c r="V6736" s="214">
        <v>22600</v>
      </c>
      <c r="W6736" s="214">
        <v>45600</v>
      </c>
      <c r="X6736" s="214">
        <v>75600</v>
      </c>
    </row>
    <row r="6737" spans="1:24" x14ac:dyDescent="0.25">
      <c r="A6737" t="str">
        <f t="shared" si="106"/>
        <v>YAG1Non-EULevel 7MaleMBAAll</v>
      </c>
      <c r="B6737" s="214" t="s">
        <v>251</v>
      </c>
      <c r="C6737" s="214" t="s">
        <v>26</v>
      </c>
      <c r="D6737" s="214">
        <v>1</v>
      </c>
      <c r="E6737" s="214" t="s">
        <v>141</v>
      </c>
      <c r="F6737" s="214" t="s">
        <v>253</v>
      </c>
      <c r="G6737" s="214" t="s">
        <v>22</v>
      </c>
      <c r="H6737" s="214" t="s">
        <v>41</v>
      </c>
      <c r="I6737" s="214" t="s">
        <v>20</v>
      </c>
      <c r="J6737" s="214">
        <v>1735</v>
      </c>
      <c r="K6737" s="214">
        <v>1690</v>
      </c>
      <c r="L6737" s="214">
        <v>49.2</v>
      </c>
      <c r="M6737" s="214">
        <v>2.8</v>
      </c>
      <c r="N6737" s="214">
        <v>860</v>
      </c>
      <c r="O6737" s="214">
        <v>30.2</v>
      </c>
      <c r="P6737" s="214">
        <v>3.2</v>
      </c>
      <c r="Q6737" s="214">
        <v>14.9</v>
      </c>
      <c r="R6737" s="214">
        <v>16.100000000000001</v>
      </c>
      <c r="S6737" s="214">
        <v>17.399999999999999</v>
      </c>
      <c r="T6737" s="214">
        <v>2.5</v>
      </c>
      <c r="U6737" s="214">
        <v>220</v>
      </c>
      <c r="V6737" s="214">
        <v>25600</v>
      </c>
      <c r="W6737" s="214">
        <v>52900</v>
      </c>
      <c r="X6737" s="214">
        <v>94200</v>
      </c>
    </row>
    <row r="6738" spans="1:24" x14ac:dyDescent="0.25">
      <c r="A6738" t="str">
        <f t="shared" si="106"/>
        <v>YAG1Non-EULevel 7FemaleMedia, journalism and communicationsAll</v>
      </c>
      <c r="B6738" s="214" t="s">
        <v>251</v>
      </c>
      <c r="C6738" s="214" t="s">
        <v>26</v>
      </c>
      <c r="D6738" s="214">
        <v>1</v>
      </c>
      <c r="E6738" s="214" t="s">
        <v>141</v>
      </c>
      <c r="F6738" s="214" t="s">
        <v>253</v>
      </c>
      <c r="G6738" s="214" t="s">
        <v>21</v>
      </c>
      <c r="H6738" s="214" t="s">
        <v>146</v>
      </c>
      <c r="I6738" s="214" t="s">
        <v>20</v>
      </c>
      <c r="J6738" s="214">
        <v>2260</v>
      </c>
      <c r="K6738" s="214">
        <v>2245</v>
      </c>
      <c r="L6738" s="214">
        <v>70.3</v>
      </c>
      <c r="M6738" s="214">
        <v>0.6</v>
      </c>
      <c r="N6738" s="214">
        <v>665</v>
      </c>
      <c r="O6738" s="214">
        <v>18.8</v>
      </c>
      <c r="P6738" s="214">
        <v>2.2999999999999998</v>
      </c>
      <c r="Q6738" s="214">
        <v>5.7</v>
      </c>
      <c r="R6738" s="214">
        <v>6.5</v>
      </c>
      <c r="S6738" s="214">
        <v>8.6</v>
      </c>
      <c r="T6738" s="214">
        <v>2.8</v>
      </c>
      <c r="U6738" s="214">
        <v>110</v>
      </c>
      <c r="V6738" s="214">
        <v>19700</v>
      </c>
      <c r="W6738" s="214">
        <v>24900</v>
      </c>
      <c r="X6738" s="214">
        <v>31000</v>
      </c>
    </row>
    <row r="6739" spans="1:24" x14ac:dyDescent="0.25">
      <c r="A6739" t="str">
        <f t="shared" si="106"/>
        <v>YAG1Non-EULevel 7MaleMedia, journalism and communicationsAll</v>
      </c>
      <c r="B6739" s="214" t="s">
        <v>251</v>
      </c>
      <c r="C6739" s="214" t="s">
        <v>26</v>
      </c>
      <c r="D6739" s="214">
        <v>1</v>
      </c>
      <c r="E6739" s="214" t="s">
        <v>141</v>
      </c>
      <c r="F6739" s="214" t="s">
        <v>253</v>
      </c>
      <c r="G6739" s="214" t="s">
        <v>22</v>
      </c>
      <c r="H6739" s="214" t="s">
        <v>146</v>
      </c>
      <c r="I6739" s="214" t="s">
        <v>20</v>
      </c>
      <c r="J6739" s="214">
        <v>600</v>
      </c>
      <c r="K6739" s="214">
        <v>595</v>
      </c>
      <c r="L6739" s="214">
        <v>70.3</v>
      </c>
      <c r="M6739" s="214">
        <v>0.7</v>
      </c>
      <c r="N6739" s="214">
        <v>175</v>
      </c>
      <c r="O6739" s="214">
        <v>17.3</v>
      </c>
      <c r="P6739" s="214">
        <v>2.4</v>
      </c>
      <c r="Q6739" s="214">
        <v>6.6</v>
      </c>
      <c r="R6739" s="214">
        <v>8.1999999999999993</v>
      </c>
      <c r="S6739" s="214">
        <v>10</v>
      </c>
      <c r="T6739" s="214">
        <v>3.4</v>
      </c>
      <c r="U6739" s="214">
        <v>35</v>
      </c>
      <c r="V6739" s="214">
        <v>15700</v>
      </c>
      <c r="W6739" s="214">
        <v>24100</v>
      </c>
      <c r="X6739" s="214">
        <v>32100</v>
      </c>
    </row>
    <row r="6740" spans="1:24" x14ac:dyDescent="0.25">
      <c r="A6740" t="str">
        <f t="shared" si="106"/>
        <v>YAG1Non-EULevel 7FemaleMedical sciencesAll</v>
      </c>
      <c r="B6740" s="214" t="s">
        <v>251</v>
      </c>
      <c r="C6740" s="214" t="s">
        <v>26</v>
      </c>
      <c r="D6740" s="214">
        <v>1</v>
      </c>
      <c r="E6740" s="214" t="s">
        <v>141</v>
      </c>
      <c r="F6740" s="214" t="s">
        <v>253</v>
      </c>
      <c r="G6740" s="214" t="s">
        <v>21</v>
      </c>
      <c r="H6740" s="214" t="s">
        <v>147</v>
      </c>
      <c r="I6740" s="214" t="s">
        <v>20</v>
      </c>
      <c r="J6740" s="214">
        <v>170</v>
      </c>
      <c r="K6740" s="214">
        <v>170</v>
      </c>
      <c r="L6740" s="214">
        <v>51</v>
      </c>
      <c r="M6740" s="214">
        <v>0.6</v>
      </c>
      <c r="N6740" s="214">
        <v>85</v>
      </c>
      <c r="O6740" s="214">
        <v>20.6</v>
      </c>
      <c r="P6740" s="214">
        <v>1.4</v>
      </c>
      <c r="Q6740" s="214">
        <v>7.6</v>
      </c>
      <c r="R6740" s="214">
        <v>16.100000000000001</v>
      </c>
      <c r="S6740" s="214">
        <v>27</v>
      </c>
      <c r="T6740" s="214">
        <v>19.399999999999999</v>
      </c>
      <c r="U6740" s="214" t="s">
        <v>140</v>
      </c>
      <c r="V6740" s="214" t="s">
        <v>140</v>
      </c>
      <c r="W6740" s="214" t="s">
        <v>140</v>
      </c>
      <c r="X6740" s="214" t="s">
        <v>140</v>
      </c>
    </row>
    <row r="6741" spans="1:24" x14ac:dyDescent="0.25">
      <c r="A6741" t="str">
        <f t="shared" si="106"/>
        <v>YAG1Non-EULevel 7MaleMedical sciencesAll</v>
      </c>
      <c r="B6741" s="214" t="s">
        <v>251</v>
      </c>
      <c r="C6741" s="214" t="s">
        <v>26</v>
      </c>
      <c r="D6741" s="214">
        <v>1</v>
      </c>
      <c r="E6741" s="214" t="s">
        <v>141</v>
      </c>
      <c r="F6741" s="214" t="s">
        <v>253</v>
      </c>
      <c r="G6741" s="214" t="s">
        <v>22</v>
      </c>
      <c r="H6741" s="214" t="s">
        <v>147</v>
      </c>
      <c r="I6741" s="214" t="s">
        <v>20</v>
      </c>
      <c r="J6741" s="214">
        <v>90</v>
      </c>
      <c r="K6741" s="214">
        <v>90</v>
      </c>
      <c r="L6741" s="214">
        <v>42.6</v>
      </c>
      <c r="M6741" s="214">
        <v>1.1000000000000001</v>
      </c>
      <c r="N6741" s="214">
        <v>50</v>
      </c>
      <c r="O6741" s="214">
        <v>14</v>
      </c>
      <c r="P6741" s="214">
        <v>1.2</v>
      </c>
      <c r="Q6741" s="214">
        <v>15</v>
      </c>
      <c r="R6741" s="214">
        <v>25.4</v>
      </c>
      <c r="S6741" s="214">
        <v>42.3</v>
      </c>
      <c r="T6741" s="214">
        <v>27.3</v>
      </c>
      <c r="U6741" s="214">
        <v>15</v>
      </c>
      <c r="V6741" s="214">
        <v>36100</v>
      </c>
      <c r="W6741" s="214">
        <v>46700</v>
      </c>
      <c r="X6741" s="214">
        <v>49300</v>
      </c>
    </row>
    <row r="6742" spans="1:24" x14ac:dyDescent="0.25">
      <c r="A6742" t="str">
        <f t="shared" si="106"/>
        <v>YAG1Non-EULevel 7FemaleMedicine and dentistryAll</v>
      </c>
      <c r="B6742" s="214" t="s">
        <v>251</v>
      </c>
      <c r="C6742" s="214" t="s">
        <v>26</v>
      </c>
      <c r="D6742" s="214">
        <v>1</v>
      </c>
      <c r="E6742" s="214" t="s">
        <v>141</v>
      </c>
      <c r="F6742" s="214" t="s">
        <v>253</v>
      </c>
      <c r="G6742" s="214" t="s">
        <v>21</v>
      </c>
      <c r="H6742" s="214" t="s">
        <v>45</v>
      </c>
      <c r="I6742" s="214" t="s">
        <v>20</v>
      </c>
      <c r="J6742" s="214">
        <v>730</v>
      </c>
      <c r="K6742" s="214">
        <v>715</v>
      </c>
      <c r="L6742" s="214">
        <v>58</v>
      </c>
      <c r="M6742" s="214">
        <v>2.1</v>
      </c>
      <c r="N6742" s="214">
        <v>300</v>
      </c>
      <c r="O6742" s="214">
        <v>15.7</v>
      </c>
      <c r="P6742" s="214">
        <v>1.6</v>
      </c>
      <c r="Q6742" s="214">
        <v>11.1</v>
      </c>
      <c r="R6742" s="214">
        <v>15.3</v>
      </c>
      <c r="S6742" s="214">
        <v>24.8</v>
      </c>
      <c r="T6742" s="214">
        <v>13.7</v>
      </c>
      <c r="U6742" s="214">
        <v>70</v>
      </c>
      <c r="V6742" s="214">
        <v>29200</v>
      </c>
      <c r="W6742" s="214">
        <v>38500</v>
      </c>
      <c r="X6742" s="214">
        <v>48500</v>
      </c>
    </row>
    <row r="6743" spans="1:24" x14ac:dyDescent="0.25">
      <c r="A6743" t="str">
        <f t="shared" si="106"/>
        <v>YAG1Non-EULevel 7MaleMedicine and dentistryAll</v>
      </c>
      <c r="B6743" s="214" t="s">
        <v>251</v>
      </c>
      <c r="C6743" s="214" t="s">
        <v>26</v>
      </c>
      <c r="D6743" s="214">
        <v>1</v>
      </c>
      <c r="E6743" s="214" t="s">
        <v>141</v>
      </c>
      <c r="F6743" s="214" t="s">
        <v>253</v>
      </c>
      <c r="G6743" s="214" t="s">
        <v>22</v>
      </c>
      <c r="H6743" s="214" t="s">
        <v>45</v>
      </c>
      <c r="I6743" s="214" t="s">
        <v>20</v>
      </c>
      <c r="J6743" s="214">
        <v>400</v>
      </c>
      <c r="K6743" s="214">
        <v>395</v>
      </c>
      <c r="L6743" s="214">
        <v>54.9</v>
      </c>
      <c r="M6743" s="214">
        <v>1.5</v>
      </c>
      <c r="N6743" s="214">
        <v>180</v>
      </c>
      <c r="O6743" s="214">
        <v>14</v>
      </c>
      <c r="P6743" s="214">
        <v>1.6</v>
      </c>
      <c r="Q6743" s="214">
        <v>13.6</v>
      </c>
      <c r="R6743" s="214">
        <v>18</v>
      </c>
      <c r="S6743" s="214">
        <v>29.5</v>
      </c>
      <c r="T6743" s="214">
        <v>15.8</v>
      </c>
      <c r="U6743" s="214">
        <v>50</v>
      </c>
      <c r="V6743" s="214">
        <v>30200</v>
      </c>
      <c r="W6743" s="214">
        <v>47100</v>
      </c>
      <c r="X6743" s="214">
        <v>51900</v>
      </c>
    </row>
    <row r="6744" spans="1:24" x14ac:dyDescent="0.25">
      <c r="A6744" t="str">
        <f t="shared" si="106"/>
        <v>YAG1Non-EULevel 7FemaleNursing and midwiferyAll</v>
      </c>
      <c r="B6744" s="214" t="s">
        <v>251</v>
      </c>
      <c r="C6744" s="214" t="s">
        <v>26</v>
      </c>
      <c r="D6744" s="214">
        <v>1</v>
      </c>
      <c r="E6744" s="214" t="s">
        <v>141</v>
      </c>
      <c r="F6744" s="214" t="s">
        <v>253</v>
      </c>
      <c r="G6744" s="214" t="s">
        <v>21</v>
      </c>
      <c r="H6744" s="214" t="s">
        <v>148</v>
      </c>
      <c r="I6744" s="214" t="s">
        <v>20</v>
      </c>
      <c r="J6744" s="214">
        <v>220</v>
      </c>
      <c r="K6744" s="214">
        <v>215</v>
      </c>
      <c r="L6744" s="214">
        <v>48.5</v>
      </c>
      <c r="M6744" s="214">
        <v>3.2</v>
      </c>
      <c r="N6744" s="214">
        <v>110</v>
      </c>
      <c r="O6744" s="214">
        <v>21</v>
      </c>
      <c r="P6744" s="214">
        <v>1.9</v>
      </c>
      <c r="Q6744" s="214">
        <v>17.399999999999999</v>
      </c>
      <c r="R6744" s="214">
        <v>20.7</v>
      </c>
      <c r="S6744" s="214">
        <v>28.6</v>
      </c>
      <c r="T6744" s="214">
        <v>11.2</v>
      </c>
      <c r="U6744" s="214">
        <v>35</v>
      </c>
      <c r="V6744" s="214">
        <v>19000</v>
      </c>
      <c r="W6744" s="214">
        <v>25200</v>
      </c>
      <c r="X6744" s="214">
        <v>31000</v>
      </c>
    </row>
    <row r="6745" spans="1:24" x14ac:dyDescent="0.25">
      <c r="A6745" t="str">
        <f t="shared" si="106"/>
        <v>YAG1Non-EULevel 7MaleNursing and midwiferyAll</v>
      </c>
      <c r="B6745" s="214" t="s">
        <v>251</v>
      </c>
      <c r="C6745" s="214" t="s">
        <v>26</v>
      </c>
      <c r="D6745" s="214">
        <v>1</v>
      </c>
      <c r="E6745" s="214" t="s">
        <v>141</v>
      </c>
      <c r="F6745" s="214" t="s">
        <v>253</v>
      </c>
      <c r="G6745" s="214" t="s">
        <v>22</v>
      </c>
      <c r="H6745" s="214" t="s">
        <v>148</v>
      </c>
      <c r="I6745" s="214" t="s">
        <v>20</v>
      </c>
      <c r="J6745" s="214">
        <v>70</v>
      </c>
      <c r="K6745" s="214">
        <v>70</v>
      </c>
      <c r="L6745" s="214">
        <v>61.4</v>
      </c>
      <c r="M6745" s="214">
        <v>2.8</v>
      </c>
      <c r="N6745" s="214">
        <v>25</v>
      </c>
      <c r="O6745" s="214">
        <v>12.9</v>
      </c>
      <c r="P6745" s="214">
        <v>1.4</v>
      </c>
      <c r="Q6745" s="214">
        <v>11.4</v>
      </c>
      <c r="R6745" s="214">
        <v>18.600000000000001</v>
      </c>
      <c r="S6745" s="214">
        <v>24.3</v>
      </c>
      <c r="T6745" s="214">
        <v>12.9</v>
      </c>
      <c r="U6745" s="214" t="s">
        <v>140</v>
      </c>
      <c r="V6745" s="214" t="s">
        <v>140</v>
      </c>
      <c r="W6745" s="214" t="s">
        <v>140</v>
      </c>
      <c r="X6745" s="214" t="s">
        <v>140</v>
      </c>
    </row>
    <row r="6746" spans="1:24" x14ac:dyDescent="0.25">
      <c r="A6746" t="str">
        <f t="shared" si="106"/>
        <v>YAG1Non-EULevel 7FemalePerforming artsAll</v>
      </c>
      <c r="B6746" s="214" t="s">
        <v>251</v>
      </c>
      <c r="C6746" s="214" t="s">
        <v>26</v>
      </c>
      <c r="D6746" s="214">
        <v>1</v>
      </c>
      <c r="E6746" s="214" t="s">
        <v>141</v>
      </c>
      <c r="F6746" s="214" t="s">
        <v>253</v>
      </c>
      <c r="G6746" s="214" t="s">
        <v>21</v>
      </c>
      <c r="H6746" s="214" t="s">
        <v>149</v>
      </c>
      <c r="I6746" s="214" t="s">
        <v>20</v>
      </c>
      <c r="J6746" s="214">
        <v>710</v>
      </c>
      <c r="K6746" s="214">
        <v>705</v>
      </c>
      <c r="L6746" s="214">
        <v>51.8</v>
      </c>
      <c r="M6746" s="214">
        <v>0.9</v>
      </c>
      <c r="N6746" s="214">
        <v>340</v>
      </c>
      <c r="O6746" s="214">
        <v>24.5</v>
      </c>
      <c r="P6746" s="214">
        <v>3</v>
      </c>
      <c r="Q6746" s="214">
        <v>15.2</v>
      </c>
      <c r="R6746" s="214">
        <v>17.600000000000001</v>
      </c>
      <c r="S6746" s="214">
        <v>20.7</v>
      </c>
      <c r="T6746" s="214">
        <v>5.5</v>
      </c>
      <c r="U6746" s="214">
        <v>90</v>
      </c>
      <c r="V6746" s="214">
        <v>9100</v>
      </c>
      <c r="W6746" s="214">
        <v>13300</v>
      </c>
      <c r="X6746" s="214">
        <v>22300</v>
      </c>
    </row>
    <row r="6747" spans="1:24" x14ac:dyDescent="0.25">
      <c r="A6747" t="str">
        <f t="shared" si="106"/>
        <v>YAG1Non-EULevel 7MalePerforming artsAll</v>
      </c>
      <c r="B6747" s="214" t="s">
        <v>251</v>
      </c>
      <c r="C6747" s="214" t="s">
        <v>26</v>
      </c>
      <c r="D6747" s="214">
        <v>1</v>
      </c>
      <c r="E6747" s="214" t="s">
        <v>141</v>
      </c>
      <c r="F6747" s="214" t="s">
        <v>253</v>
      </c>
      <c r="G6747" s="214" t="s">
        <v>22</v>
      </c>
      <c r="H6747" s="214" t="s">
        <v>149</v>
      </c>
      <c r="I6747" s="214" t="s">
        <v>20</v>
      </c>
      <c r="J6747" s="214">
        <v>300</v>
      </c>
      <c r="K6747" s="214">
        <v>295</v>
      </c>
      <c r="L6747" s="214">
        <v>52</v>
      </c>
      <c r="M6747" s="214">
        <v>0.8</v>
      </c>
      <c r="N6747" s="214">
        <v>140</v>
      </c>
      <c r="O6747" s="214">
        <v>20.2</v>
      </c>
      <c r="P6747" s="214">
        <v>3.1</v>
      </c>
      <c r="Q6747" s="214">
        <v>12.8</v>
      </c>
      <c r="R6747" s="214">
        <v>16.5</v>
      </c>
      <c r="S6747" s="214">
        <v>24.7</v>
      </c>
      <c r="T6747" s="214">
        <v>12</v>
      </c>
      <c r="U6747" s="214">
        <v>30</v>
      </c>
      <c r="V6747" s="214">
        <v>9100</v>
      </c>
      <c r="W6747" s="214">
        <v>13500</v>
      </c>
      <c r="X6747" s="214">
        <v>19200</v>
      </c>
    </row>
    <row r="6748" spans="1:24" x14ac:dyDescent="0.25">
      <c r="A6748" t="str">
        <f t="shared" si="106"/>
        <v>YAG1Non-EULevel 7FemalePGCEAll</v>
      </c>
      <c r="B6748" s="214" t="s">
        <v>251</v>
      </c>
      <c r="C6748" s="214" t="s">
        <v>26</v>
      </c>
      <c r="D6748" s="214">
        <v>1</v>
      </c>
      <c r="E6748" s="214" t="s">
        <v>141</v>
      </c>
      <c r="F6748" s="214" t="s">
        <v>253</v>
      </c>
      <c r="G6748" s="214" t="s">
        <v>21</v>
      </c>
      <c r="H6748" s="214" t="s">
        <v>38</v>
      </c>
      <c r="I6748" s="214" t="s">
        <v>20</v>
      </c>
      <c r="J6748" s="214">
        <v>125</v>
      </c>
      <c r="K6748" s="214">
        <v>120</v>
      </c>
      <c r="L6748" s="214">
        <v>26.9</v>
      </c>
      <c r="M6748" s="214">
        <v>6.3</v>
      </c>
      <c r="N6748" s="214">
        <v>85</v>
      </c>
      <c r="O6748" s="214">
        <v>12.6</v>
      </c>
      <c r="P6748" s="214">
        <v>6.7</v>
      </c>
      <c r="Q6748" s="214">
        <v>42.9</v>
      </c>
      <c r="R6748" s="214">
        <v>46.2</v>
      </c>
      <c r="S6748" s="214">
        <v>53.8</v>
      </c>
      <c r="T6748" s="214">
        <v>10.9</v>
      </c>
      <c r="U6748" s="214">
        <v>50</v>
      </c>
      <c r="V6748" s="214">
        <v>22600</v>
      </c>
      <c r="W6748" s="214">
        <v>24500</v>
      </c>
      <c r="X6748" s="214">
        <v>27700</v>
      </c>
    </row>
    <row r="6749" spans="1:24" x14ac:dyDescent="0.25">
      <c r="A6749" t="str">
        <f t="shared" si="106"/>
        <v>YAG1Non-EULevel 7MalePGCEAll</v>
      </c>
      <c r="B6749" s="214" t="s">
        <v>251</v>
      </c>
      <c r="C6749" s="214" t="s">
        <v>26</v>
      </c>
      <c r="D6749" s="214">
        <v>1</v>
      </c>
      <c r="E6749" s="214" t="s">
        <v>141</v>
      </c>
      <c r="F6749" s="214" t="s">
        <v>253</v>
      </c>
      <c r="G6749" s="214" t="s">
        <v>22</v>
      </c>
      <c r="H6749" s="214" t="s">
        <v>38</v>
      </c>
      <c r="I6749" s="214" t="s">
        <v>20</v>
      </c>
      <c r="J6749" s="214">
        <v>50</v>
      </c>
      <c r="K6749" s="214">
        <v>50</v>
      </c>
      <c r="L6749" s="214">
        <v>25.5</v>
      </c>
      <c r="M6749" s="214">
        <v>0</v>
      </c>
      <c r="N6749" s="214">
        <v>40</v>
      </c>
      <c r="O6749" s="214">
        <v>11.8</v>
      </c>
      <c r="P6749" s="214">
        <v>7.8</v>
      </c>
      <c r="Q6749" s="214">
        <v>51</v>
      </c>
      <c r="R6749" s="214">
        <v>54.9</v>
      </c>
      <c r="S6749" s="214">
        <v>54.9</v>
      </c>
      <c r="T6749" s="214">
        <v>3.9</v>
      </c>
      <c r="U6749" s="214">
        <v>25</v>
      </c>
      <c r="V6749" s="214">
        <v>22600</v>
      </c>
      <c r="W6749" s="214">
        <v>22800</v>
      </c>
      <c r="X6749" s="214">
        <v>26200</v>
      </c>
    </row>
    <row r="6750" spans="1:24" x14ac:dyDescent="0.25">
      <c r="A6750" t="str">
        <f t="shared" si="106"/>
        <v>YAG1Non-EULevel 7FemalePharmacology, toxicology and pharmacyAll</v>
      </c>
      <c r="B6750" s="214" t="s">
        <v>251</v>
      </c>
      <c r="C6750" s="214" t="s">
        <v>26</v>
      </c>
      <c r="D6750" s="214">
        <v>1</v>
      </c>
      <c r="E6750" s="214" t="s">
        <v>141</v>
      </c>
      <c r="F6750" s="214" t="s">
        <v>253</v>
      </c>
      <c r="G6750" s="214" t="s">
        <v>21</v>
      </c>
      <c r="H6750" s="214" t="s">
        <v>48</v>
      </c>
      <c r="I6750" s="214" t="s">
        <v>20</v>
      </c>
      <c r="J6750" s="214">
        <v>235</v>
      </c>
      <c r="K6750" s="214">
        <v>230</v>
      </c>
      <c r="L6750" s="214">
        <v>45.4</v>
      </c>
      <c r="M6750" s="214">
        <v>1.3</v>
      </c>
      <c r="N6750" s="214">
        <v>125</v>
      </c>
      <c r="O6750" s="214">
        <v>19.7</v>
      </c>
      <c r="P6750" s="214">
        <v>2.2000000000000002</v>
      </c>
      <c r="Q6750" s="214">
        <v>12.8</v>
      </c>
      <c r="R6750" s="214">
        <v>19.600000000000001</v>
      </c>
      <c r="S6750" s="214">
        <v>32.799999999999997</v>
      </c>
      <c r="T6750" s="214">
        <v>20</v>
      </c>
      <c r="U6750" s="214">
        <v>25</v>
      </c>
      <c r="V6750" s="214">
        <v>17500</v>
      </c>
      <c r="W6750" s="214">
        <v>24300</v>
      </c>
      <c r="X6750" s="214">
        <v>30300</v>
      </c>
    </row>
    <row r="6751" spans="1:24" x14ac:dyDescent="0.25">
      <c r="A6751" t="str">
        <f t="shared" si="106"/>
        <v>YAG1Non-EULevel 7MalePharmacology, toxicology and pharmacyAll</v>
      </c>
      <c r="B6751" s="214" t="s">
        <v>251</v>
      </c>
      <c r="C6751" s="214" t="s">
        <v>26</v>
      </c>
      <c r="D6751" s="214">
        <v>1</v>
      </c>
      <c r="E6751" s="214" t="s">
        <v>141</v>
      </c>
      <c r="F6751" s="214" t="s">
        <v>253</v>
      </c>
      <c r="G6751" s="214" t="s">
        <v>22</v>
      </c>
      <c r="H6751" s="214" t="s">
        <v>48</v>
      </c>
      <c r="I6751" s="214" t="s">
        <v>20</v>
      </c>
      <c r="J6751" s="214">
        <v>145</v>
      </c>
      <c r="K6751" s="214">
        <v>145</v>
      </c>
      <c r="L6751" s="214">
        <v>38.299999999999997</v>
      </c>
      <c r="M6751" s="214">
        <v>0</v>
      </c>
      <c r="N6751" s="214">
        <v>90</v>
      </c>
      <c r="O6751" s="214">
        <v>16.600000000000001</v>
      </c>
      <c r="P6751" s="214">
        <v>2.1</v>
      </c>
      <c r="Q6751" s="214">
        <v>12.5</v>
      </c>
      <c r="R6751" s="214">
        <v>20.8</v>
      </c>
      <c r="S6751" s="214">
        <v>43</v>
      </c>
      <c r="T6751" s="214">
        <v>30.5</v>
      </c>
      <c r="U6751" s="214">
        <v>15</v>
      </c>
      <c r="V6751" s="214">
        <v>24300</v>
      </c>
      <c r="W6751" s="214">
        <v>34500</v>
      </c>
      <c r="X6751" s="214">
        <v>39400</v>
      </c>
    </row>
    <row r="6752" spans="1:24" x14ac:dyDescent="0.25">
      <c r="A6752" t="str">
        <f t="shared" si="106"/>
        <v>YAG1Non-EULevel 7FemalePhilosophy and religious studiesAll</v>
      </c>
      <c r="B6752" s="214" t="s">
        <v>251</v>
      </c>
      <c r="C6752" s="214" t="s">
        <v>26</v>
      </c>
      <c r="D6752" s="214">
        <v>1</v>
      </c>
      <c r="E6752" s="214" t="s">
        <v>141</v>
      </c>
      <c r="F6752" s="214" t="s">
        <v>253</v>
      </c>
      <c r="G6752" s="214" t="s">
        <v>21</v>
      </c>
      <c r="H6752" s="214" t="s">
        <v>97</v>
      </c>
      <c r="I6752" s="214" t="s">
        <v>20</v>
      </c>
      <c r="J6752" s="214">
        <v>110</v>
      </c>
      <c r="K6752" s="214">
        <v>105</v>
      </c>
      <c r="L6752" s="214">
        <v>60.6</v>
      </c>
      <c r="M6752" s="214">
        <v>1.9</v>
      </c>
      <c r="N6752" s="214">
        <v>40</v>
      </c>
      <c r="O6752" s="214">
        <v>14.7</v>
      </c>
      <c r="P6752" s="214">
        <v>0.9</v>
      </c>
      <c r="Q6752" s="214">
        <v>5</v>
      </c>
      <c r="R6752" s="214">
        <v>9.1</v>
      </c>
      <c r="S6752" s="214">
        <v>23.8</v>
      </c>
      <c r="T6752" s="214">
        <v>18.8</v>
      </c>
      <c r="U6752" s="214" t="s">
        <v>140</v>
      </c>
      <c r="V6752" s="214" t="s">
        <v>140</v>
      </c>
      <c r="W6752" s="214" t="s">
        <v>140</v>
      </c>
      <c r="X6752" s="214" t="s">
        <v>140</v>
      </c>
    </row>
    <row r="6753" spans="1:24" x14ac:dyDescent="0.25">
      <c r="A6753" t="str">
        <f t="shared" si="106"/>
        <v>YAG1Non-EULevel 7MalePhilosophy and religious studiesAll</v>
      </c>
      <c r="B6753" s="214" t="s">
        <v>251</v>
      </c>
      <c r="C6753" s="214" t="s">
        <v>26</v>
      </c>
      <c r="D6753" s="214">
        <v>1</v>
      </c>
      <c r="E6753" s="214" t="s">
        <v>141</v>
      </c>
      <c r="F6753" s="214" t="s">
        <v>253</v>
      </c>
      <c r="G6753" s="214" t="s">
        <v>22</v>
      </c>
      <c r="H6753" s="214" t="s">
        <v>97</v>
      </c>
      <c r="I6753" s="214" t="s">
        <v>20</v>
      </c>
      <c r="J6753" s="214">
        <v>170</v>
      </c>
      <c r="K6753" s="214">
        <v>165</v>
      </c>
      <c r="L6753" s="214">
        <v>49.9</v>
      </c>
      <c r="M6753" s="214">
        <v>2.4</v>
      </c>
      <c r="N6753" s="214">
        <v>80</v>
      </c>
      <c r="O6753" s="214">
        <v>14.8</v>
      </c>
      <c r="P6753" s="214">
        <v>1.2</v>
      </c>
      <c r="Q6753" s="214">
        <v>6.3</v>
      </c>
      <c r="R6753" s="214">
        <v>13</v>
      </c>
      <c r="S6753" s="214">
        <v>34</v>
      </c>
      <c r="T6753" s="214">
        <v>27.7</v>
      </c>
      <c r="U6753" s="214" t="s">
        <v>140</v>
      </c>
      <c r="V6753" s="214" t="s">
        <v>140</v>
      </c>
      <c r="W6753" s="214" t="s">
        <v>140</v>
      </c>
      <c r="X6753" s="214" t="s">
        <v>140</v>
      </c>
    </row>
    <row r="6754" spans="1:24" x14ac:dyDescent="0.25">
      <c r="A6754" t="str">
        <f t="shared" si="106"/>
        <v>YAG1Non-EULevel 7FemalePhysics and astronomyAll</v>
      </c>
      <c r="B6754" s="214" t="s">
        <v>251</v>
      </c>
      <c r="C6754" s="214" t="s">
        <v>26</v>
      </c>
      <c r="D6754" s="214">
        <v>1</v>
      </c>
      <c r="E6754" s="214" t="s">
        <v>141</v>
      </c>
      <c r="F6754" s="214" t="s">
        <v>253</v>
      </c>
      <c r="G6754" s="214" t="s">
        <v>21</v>
      </c>
      <c r="H6754" s="214" t="s">
        <v>61</v>
      </c>
      <c r="I6754" s="214" t="s">
        <v>20</v>
      </c>
      <c r="J6754" s="214">
        <v>50</v>
      </c>
      <c r="K6754" s="214">
        <v>50</v>
      </c>
      <c r="L6754" s="214">
        <v>54.1</v>
      </c>
      <c r="M6754" s="214">
        <v>0</v>
      </c>
      <c r="N6754" s="214">
        <v>25</v>
      </c>
      <c r="O6754" s="214">
        <v>13.3</v>
      </c>
      <c r="P6754" s="214">
        <v>2.7</v>
      </c>
      <c r="Q6754" s="214">
        <v>8</v>
      </c>
      <c r="R6754" s="214">
        <v>14</v>
      </c>
      <c r="S6754" s="214">
        <v>29.9</v>
      </c>
      <c r="T6754" s="214">
        <v>22</v>
      </c>
      <c r="U6754" s="214" t="s">
        <v>140</v>
      </c>
      <c r="V6754" s="214" t="s">
        <v>140</v>
      </c>
      <c r="W6754" s="214" t="s">
        <v>140</v>
      </c>
      <c r="X6754" s="214" t="s">
        <v>140</v>
      </c>
    </row>
    <row r="6755" spans="1:24" x14ac:dyDescent="0.25">
      <c r="A6755" t="str">
        <f t="shared" si="106"/>
        <v>YAG1Non-EULevel 7MalePhysics and astronomyAll</v>
      </c>
      <c r="B6755" s="214" t="s">
        <v>251</v>
      </c>
      <c r="C6755" s="214" t="s">
        <v>26</v>
      </c>
      <c r="D6755" s="214">
        <v>1</v>
      </c>
      <c r="E6755" s="214" t="s">
        <v>141</v>
      </c>
      <c r="F6755" s="214" t="s">
        <v>253</v>
      </c>
      <c r="G6755" s="214" t="s">
        <v>22</v>
      </c>
      <c r="H6755" s="214" t="s">
        <v>61</v>
      </c>
      <c r="I6755" s="214" t="s">
        <v>20</v>
      </c>
      <c r="J6755" s="214">
        <v>115</v>
      </c>
      <c r="K6755" s="214">
        <v>110</v>
      </c>
      <c r="L6755" s="214">
        <v>46.7</v>
      </c>
      <c r="M6755" s="214">
        <v>1.7</v>
      </c>
      <c r="N6755" s="214">
        <v>60</v>
      </c>
      <c r="O6755" s="214">
        <v>19.100000000000001</v>
      </c>
      <c r="P6755" s="214">
        <v>1.8</v>
      </c>
      <c r="Q6755" s="214">
        <v>3.6</v>
      </c>
      <c r="R6755" s="214">
        <v>16.2</v>
      </c>
      <c r="S6755" s="214">
        <v>32.4</v>
      </c>
      <c r="T6755" s="214">
        <v>28.8</v>
      </c>
      <c r="U6755" s="214" t="s">
        <v>140</v>
      </c>
      <c r="V6755" s="214" t="s">
        <v>140</v>
      </c>
      <c r="W6755" s="214" t="s">
        <v>140</v>
      </c>
      <c r="X6755" s="214" t="s">
        <v>140</v>
      </c>
    </row>
    <row r="6756" spans="1:24" x14ac:dyDescent="0.25">
      <c r="A6756" t="str">
        <f t="shared" si="106"/>
        <v>YAG1Non-EULevel 7FemalePoliticsAll</v>
      </c>
      <c r="B6756" s="214" t="s">
        <v>251</v>
      </c>
      <c r="C6756" s="214" t="s">
        <v>26</v>
      </c>
      <c r="D6756" s="214">
        <v>1</v>
      </c>
      <c r="E6756" s="214" t="s">
        <v>141</v>
      </c>
      <c r="F6756" s="214" t="s">
        <v>253</v>
      </c>
      <c r="G6756" s="214" t="s">
        <v>21</v>
      </c>
      <c r="H6756" s="214" t="s">
        <v>81</v>
      </c>
      <c r="I6756" s="214" t="s">
        <v>20</v>
      </c>
      <c r="J6756" s="214">
        <v>1240</v>
      </c>
      <c r="K6756" s="214">
        <v>1225</v>
      </c>
      <c r="L6756" s="214">
        <v>65</v>
      </c>
      <c r="M6756" s="214">
        <v>1.3</v>
      </c>
      <c r="N6756" s="214">
        <v>430</v>
      </c>
      <c r="O6756" s="214">
        <v>20.7</v>
      </c>
      <c r="P6756" s="214">
        <v>2</v>
      </c>
      <c r="Q6756" s="214">
        <v>8</v>
      </c>
      <c r="R6756" s="214">
        <v>9.5</v>
      </c>
      <c r="S6756" s="214">
        <v>12.3</v>
      </c>
      <c r="T6756" s="214">
        <v>4.4000000000000004</v>
      </c>
      <c r="U6756" s="214">
        <v>95</v>
      </c>
      <c r="V6756" s="214">
        <v>22300</v>
      </c>
      <c r="W6756" s="214">
        <v>29200</v>
      </c>
      <c r="X6756" s="214">
        <v>36900</v>
      </c>
    </row>
    <row r="6757" spans="1:24" x14ac:dyDescent="0.25">
      <c r="A6757" t="str">
        <f t="shared" si="106"/>
        <v>YAG1Non-EULevel 7MalePoliticsAll</v>
      </c>
      <c r="B6757" s="214" t="s">
        <v>251</v>
      </c>
      <c r="C6757" s="214" t="s">
        <v>26</v>
      </c>
      <c r="D6757" s="214">
        <v>1</v>
      </c>
      <c r="E6757" s="214" t="s">
        <v>141</v>
      </c>
      <c r="F6757" s="214" t="s">
        <v>253</v>
      </c>
      <c r="G6757" s="214" t="s">
        <v>22</v>
      </c>
      <c r="H6757" s="214" t="s">
        <v>81</v>
      </c>
      <c r="I6757" s="214" t="s">
        <v>20</v>
      </c>
      <c r="J6757" s="214">
        <v>1000</v>
      </c>
      <c r="K6757" s="214">
        <v>985</v>
      </c>
      <c r="L6757" s="214">
        <v>67.400000000000006</v>
      </c>
      <c r="M6757" s="214">
        <v>1.5</v>
      </c>
      <c r="N6757" s="214">
        <v>320</v>
      </c>
      <c r="O6757" s="214">
        <v>20.399999999999999</v>
      </c>
      <c r="P6757" s="214">
        <v>1.3</v>
      </c>
      <c r="Q6757" s="214">
        <v>4.0999999999999996</v>
      </c>
      <c r="R6757" s="214">
        <v>6.7</v>
      </c>
      <c r="S6757" s="214">
        <v>10.9</v>
      </c>
      <c r="T6757" s="214">
        <v>6.8</v>
      </c>
      <c r="U6757" s="214">
        <v>35</v>
      </c>
      <c r="V6757" s="214">
        <v>20400</v>
      </c>
      <c r="W6757" s="214">
        <v>28800</v>
      </c>
      <c r="X6757" s="214">
        <v>44200</v>
      </c>
    </row>
    <row r="6758" spans="1:24" x14ac:dyDescent="0.25">
      <c r="A6758" t="str">
        <f t="shared" si="106"/>
        <v>YAG1Non-EULevel 7FemalePsychologyAll</v>
      </c>
      <c r="B6758" s="214" t="s">
        <v>251</v>
      </c>
      <c r="C6758" s="214" t="s">
        <v>26</v>
      </c>
      <c r="D6758" s="214">
        <v>1</v>
      </c>
      <c r="E6758" s="214" t="s">
        <v>141</v>
      </c>
      <c r="F6758" s="214" t="s">
        <v>253</v>
      </c>
      <c r="G6758" s="214" t="s">
        <v>21</v>
      </c>
      <c r="H6758" s="214" t="s">
        <v>55</v>
      </c>
      <c r="I6758" s="214" t="s">
        <v>20</v>
      </c>
      <c r="J6758" s="214">
        <v>745</v>
      </c>
      <c r="K6758" s="214">
        <v>730</v>
      </c>
      <c r="L6758" s="214">
        <v>54</v>
      </c>
      <c r="M6758" s="214">
        <v>1.6</v>
      </c>
      <c r="N6758" s="214">
        <v>335</v>
      </c>
      <c r="O6758" s="214">
        <v>22.5</v>
      </c>
      <c r="P6758" s="214">
        <v>3.4</v>
      </c>
      <c r="Q6758" s="214">
        <v>10.6</v>
      </c>
      <c r="R6758" s="214">
        <v>14.2</v>
      </c>
      <c r="S6758" s="214">
        <v>20.100000000000001</v>
      </c>
      <c r="T6758" s="214">
        <v>9.5</v>
      </c>
      <c r="U6758" s="214">
        <v>70</v>
      </c>
      <c r="V6758" s="214">
        <v>17200</v>
      </c>
      <c r="W6758" s="214">
        <v>24100</v>
      </c>
      <c r="X6758" s="214">
        <v>30300</v>
      </c>
    </row>
    <row r="6759" spans="1:24" x14ac:dyDescent="0.25">
      <c r="A6759" t="str">
        <f t="shared" si="106"/>
        <v>YAG1Non-EULevel 7MalePsychologyAll</v>
      </c>
      <c r="B6759" s="214" t="s">
        <v>251</v>
      </c>
      <c r="C6759" s="214" t="s">
        <v>26</v>
      </c>
      <c r="D6759" s="214">
        <v>1</v>
      </c>
      <c r="E6759" s="214" t="s">
        <v>141</v>
      </c>
      <c r="F6759" s="214" t="s">
        <v>253</v>
      </c>
      <c r="G6759" s="214" t="s">
        <v>22</v>
      </c>
      <c r="H6759" s="214" t="s">
        <v>55</v>
      </c>
      <c r="I6759" s="214" t="s">
        <v>20</v>
      </c>
      <c r="J6759" s="214">
        <v>210</v>
      </c>
      <c r="K6759" s="214">
        <v>210</v>
      </c>
      <c r="L6759" s="214">
        <v>62</v>
      </c>
      <c r="M6759" s="214">
        <v>1.9</v>
      </c>
      <c r="N6759" s="214">
        <v>80</v>
      </c>
      <c r="O6759" s="214">
        <v>17.3</v>
      </c>
      <c r="P6759" s="214">
        <v>3.6</v>
      </c>
      <c r="Q6759" s="214">
        <v>9.1</v>
      </c>
      <c r="R6759" s="214">
        <v>11.5</v>
      </c>
      <c r="S6759" s="214">
        <v>17.100000000000001</v>
      </c>
      <c r="T6759" s="214">
        <v>7.9</v>
      </c>
      <c r="U6759" s="214">
        <v>20</v>
      </c>
      <c r="V6759" s="214">
        <v>22300</v>
      </c>
      <c r="W6759" s="214">
        <v>27600</v>
      </c>
      <c r="X6759" s="214">
        <v>41200</v>
      </c>
    </row>
    <row r="6760" spans="1:24" x14ac:dyDescent="0.25">
      <c r="A6760" t="str">
        <f t="shared" si="106"/>
        <v>YAG1Non-EULevel 7FemaleSociology, social policy and anthropologyAll</v>
      </c>
      <c r="B6760" s="214" t="s">
        <v>251</v>
      </c>
      <c r="C6760" s="214" t="s">
        <v>26</v>
      </c>
      <c r="D6760" s="214">
        <v>1</v>
      </c>
      <c r="E6760" s="214" t="s">
        <v>141</v>
      </c>
      <c r="F6760" s="214" t="s">
        <v>253</v>
      </c>
      <c r="G6760" s="214" t="s">
        <v>21</v>
      </c>
      <c r="H6760" s="214" t="s">
        <v>77</v>
      </c>
      <c r="I6760" s="214" t="s">
        <v>20</v>
      </c>
      <c r="J6760" s="214">
        <v>1645</v>
      </c>
      <c r="K6760" s="214">
        <v>1630</v>
      </c>
      <c r="L6760" s="214">
        <v>61.9</v>
      </c>
      <c r="M6760" s="214">
        <v>0.9</v>
      </c>
      <c r="N6760" s="214">
        <v>620</v>
      </c>
      <c r="O6760" s="214">
        <v>19</v>
      </c>
      <c r="P6760" s="214">
        <v>2.2999999999999998</v>
      </c>
      <c r="Q6760" s="214">
        <v>8.9</v>
      </c>
      <c r="R6760" s="214">
        <v>12.1</v>
      </c>
      <c r="S6760" s="214">
        <v>16.7</v>
      </c>
      <c r="T6760" s="214">
        <v>7.8</v>
      </c>
      <c r="U6760" s="214">
        <v>125</v>
      </c>
      <c r="V6760" s="214">
        <v>20100</v>
      </c>
      <c r="W6760" s="214">
        <v>27000</v>
      </c>
      <c r="X6760" s="214">
        <v>36500</v>
      </c>
    </row>
    <row r="6761" spans="1:24" x14ac:dyDescent="0.25">
      <c r="A6761" t="str">
        <f t="shared" si="106"/>
        <v>YAG1Non-EULevel 7MaleSociology, social policy and anthropologyAll</v>
      </c>
      <c r="B6761" s="214" t="s">
        <v>251</v>
      </c>
      <c r="C6761" s="214" t="s">
        <v>26</v>
      </c>
      <c r="D6761" s="214">
        <v>1</v>
      </c>
      <c r="E6761" s="214" t="s">
        <v>141</v>
      </c>
      <c r="F6761" s="214" t="s">
        <v>253</v>
      </c>
      <c r="G6761" s="214" t="s">
        <v>22</v>
      </c>
      <c r="H6761" s="214" t="s">
        <v>77</v>
      </c>
      <c r="I6761" s="214" t="s">
        <v>20</v>
      </c>
      <c r="J6761" s="214">
        <v>770</v>
      </c>
      <c r="K6761" s="214">
        <v>755</v>
      </c>
      <c r="L6761" s="214">
        <v>65.2</v>
      </c>
      <c r="M6761" s="214">
        <v>2</v>
      </c>
      <c r="N6761" s="214">
        <v>265</v>
      </c>
      <c r="O6761" s="214">
        <v>19.899999999999999</v>
      </c>
      <c r="P6761" s="214">
        <v>1.5</v>
      </c>
      <c r="Q6761" s="214">
        <v>4.7</v>
      </c>
      <c r="R6761" s="214">
        <v>7.7</v>
      </c>
      <c r="S6761" s="214">
        <v>13.4</v>
      </c>
      <c r="T6761" s="214">
        <v>8.6999999999999993</v>
      </c>
      <c r="U6761" s="214">
        <v>25</v>
      </c>
      <c r="V6761" s="214">
        <v>19700</v>
      </c>
      <c r="W6761" s="214">
        <v>31400</v>
      </c>
      <c r="X6761" s="214">
        <v>46400</v>
      </c>
    </row>
    <row r="6762" spans="1:24" x14ac:dyDescent="0.25">
      <c r="A6762" t="str">
        <f t="shared" si="106"/>
        <v>YAG1Non-EULevel 7FemaleSport and exercise sciencesAll</v>
      </c>
      <c r="B6762" s="214" t="s">
        <v>251</v>
      </c>
      <c r="C6762" s="214" t="s">
        <v>26</v>
      </c>
      <c r="D6762" s="214">
        <v>1</v>
      </c>
      <c r="E6762" s="214" t="s">
        <v>141</v>
      </c>
      <c r="F6762" s="214" t="s">
        <v>253</v>
      </c>
      <c r="G6762" s="214" t="s">
        <v>21</v>
      </c>
      <c r="H6762" s="214" t="s">
        <v>53</v>
      </c>
      <c r="I6762" s="214" t="s">
        <v>20</v>
      </c>
      <c r="J6762" s="214">
        <v>65</v>
      </c>
      <c r="K6762" s="214">
        <v>65</v>
      </c>
      <c r="L6762" s="214">
        <v>49.7</v>
      </c>
      <c r="M6762" s="214">
        <v>1.5</v>
      </c>
      <c r="N6762" s="214">
        <v>30</v>
      </c>
      <c r="O6762" s="214">
        <v>25.1</v>
      </c>
      <c r="P6762" s="214">
        <v>6.3</v>
      </c>
      <c r="Q6762" s="214">
        <v>9.4</v>
      </c>
      <c r="R6762" s="214">
        <v>14.1</v>
      </c>
      <c r="S6762" s="214">
        <v>18.8</v>
      </c>
      <c r="T6762" s="214">
        <v>9.4</v>
      </c>
      <c r="U6762" s="214" t="s">
        <v>140</v>
      </c>
      <c r="V6762" s="214" t="s">
        <v>140</v>
      </c>
      <c r="W6762" s="214" t="s">
        <v>140</v>
      </c>
      <c r="X6762" s="214" t="s">
        <v>140</v>
      </c>
    </row>
    <row r="6763" spans="1:24" x14ac:dyDescent="0.25">
      <c r="A6763" t="str">
        <f t="shared" si="106"/>
        <v>YAG1Non-EULevel 7MaleSport and exercise sciencesAll</v>
      </c>
      <c r="B6763" s="214" t="s">
        <v>251</v>
      </c>
      <c r="C6763" s="214" t="s">
        <v>26</v>
      </c>
      <c r="D6763" s="214">
        <v>1</v>
      </c>
      <c r="E6763" s="214" t="s">
        <v>141</v>
      </c>
      <c r="F6763" s="214" t="s">
        <v>253</v>
      </c>
      <c r="G6763" s="214" t="s">
        <v>22</v>
      </c>
      <c r="H6763" s="214" t="s">
        <v>53</v>
      </c>
      <c r="I6763" s="214" t="s">
        <v>20</v>
      </c>
      <c r="J6763" s="214">
        <v>100</v>
      </c>
      <c r="K6763" s="214">
        <v>100</v>
      </c>
      <c r="L6763" s="214">
        <v>50.7</v>
      </c>
      <c r="M6763" s="214">
        <v>1</v>
      </c>
      <c r="N6763" s="214">
        <v>50</v>
      </c>
      <c r="O6763" s="214">
        <v>31.9</v>
      </c>
      <c r="P6763" s="214">
        <v>2</v>
      </c>
      <c r="Q6763" s="214">
        <v>5.0999999999999996</v>
      </c>
      <c r="R6763" s="214">
        <v>8.1999999999999993</v>
      </c>
      <c r="S6763" s="214">
        <v>15.3</v>
      </c>
      <c r="T6763" s="214">
        <v>10.199999999999999</v>
      </c>
      <c r="U6763" s="214" t="s">
        <v>140</v>
      </c>
      <c r="V6763" s="214" t="s">
        <v>140</v>
      </c>
      <c r="W6763" s="214" t="s">
        <v>140</v>
      </c>
      <c r="X6763" s="214" t="s">
        <v>140</v>
      </c>
    </row>
    <row r="6764" spans="1:24" x14ac:dyDescent="0.25">
      <c r="A6764" t="str">
        <f t="shared" si="106"/>
        <v>YAG1Non-EULevel 7FemaleVeterinary sciencesAll</v>
      </c>
      <c r="B6764" s="214" t="s">
        <v>251</v>
      </c>
      <c r="C6764" s="214" t="s">
        <v>26</v>
      </c>
      <c r="D6764" s="214">
        <v>1</v>
      </c>
      <c r="E6764" s="214" t="s">
        <v>141</v>
      </c>
      <c r="F6764" s="214" t="s">
        <v>253</v>
      </c>
      <c r="G6764" s="214" t="s">
        <v>21</v>
      </c>
      <c r="H6764" s="214" t="s">
        <v>57</v>
      </c>
      <c r="I6764" s="214" t="s">
        <v>20</v>
      </c>
      <c r="J6764" s="214">
        <v>25</v>
      </c>
      <c r="K6764" s="214">
        <v>20</v>
      </c>
      <c r="L6764" s="214">
        <v>50</v>
      </c>
      <c r="M6764" s="214">
        <v>8.8000000000000007</v>
      </c>
      <c r="N6764" s="214">
        <v>10</v>
      </c>
      <c r="O6764" s="214">
        <v>9.6999999999999993</v>
      </c>
      <c r="P6764" s="214">
        <v>14.5</v>
      </c>
      <c r="Q6764" s="214">
        <v>14.5</v>
      </c>
      <c r="R6764" s="214">
        <v>21</v>
      </c>
      <c r="S6764" s="214">
        <v>25.8</v>
      </c>
      <c r="T6764" s="214">
        <v>11.3</v>
      </c>
      <c r="U6764" s="214" t="s">
        <v>140</v>
      </c>
      <c r="V6764" s="214" t="s">
        <v>140</v>
      </c>
      <c r="W6764" s="214" t="s">
        <v>140</v>
      </c>
      <c r="X6764" s="214" t="s">
        <v>140</v>
      </c>
    </row>
    <row r="6765" spans="1:24" x14ac:dyDescent="0.25">
      <c r="A6765" t="str">
        <f t="shared" si="106"/>
        <v>YAG1Non-EULevel 7MaleVeterinary sciencesAll</v>
      </c>
      <c r="B6765" s="214" t="s">
        <v>251</v>
      </c>
      <c r="C6765" s="214" t="s">
        <v>26</v>
      </c>
      <c r="D6765" s="214">
        <v>1</v>
      </c>
      <c r="E6765" s="214" t="s">
        <v>141</v>
      </c>
      <c r="F6765" s="214" t="s">
        <v>253</v>
      </c>
      <c r="G6765" s="214" t="s">
        <v>22</v>
      </c>
      <c r="H6765" s="214" t="s">
        <v>57</v>
      </c>
      <c r="I6765" s="214" t="s">
        <v>20</v>
      </c>
      <c r="J6765" s="214">
        <v>5</v>
      </c>
      <c r="K6765" s="214">
        <v>5</v>
      </c>
      <c r="L6765" s="214">
        <v>50</v>
      </c>
      <c r="M6765" s="214">
        <v>0</v>
      </c>
      <c r="N6765" s="214">
        <v>5</v>
      </c>
      <c r="O6765" s="214">
        <v>16.7</v>
      </c>
      <c r="P6765" s="214">
        <v>16.7</v>
      </c>
      <c r="Q6765" s="214">
        <v>16.7</v>
      </c>
      <c r="R6765" s="214">
        <v>16.7</v>
      </c>
      <c r="S6765" s="214">
        <v>16.7</v>
      </c>
      <c r="T6765" s="214">
        <v>0</v>
      </c>
      <c r="U6765" s="214" t="s">
        <v>140</v>
      </c>
      <c r="V6765" s="214" t="s">
        <v>140</v>
      </c>
      <c r="W6765" s="214" t="s">
        <v>140</v>
      </c>
      <c r="X6765" s="214" t="s">
        <v>140</v>
      </c>
    </row>
    <row r="6766" spans="1:24" x14ac:dyDescent="0.25">
      <c r="A6766" t="str">
        <f t="shared" si="106"/>
        <v>YAG1Non-EULevel 8FemaleAgriculture, food and related studiesAll</v>
      </c>
      <c r="B6766" s="214" t="s">
        <v>251</v>
      </c>
      <c r="C6766" s="214" t="s">
        <v>26</v>
      </c>
      <c r="D6766" s="214">
        <v>1</v>
      </c>
      <c r="E6766" s="214" t="s">
        <v>141</v>
      </c>
      <c r="F6766" s="214" t="s">
        <v>248</v>
      </c>
      <c r="G6766" s="214" t="s">
        <v>21</v>
      </c>
      <c r="H6766" s="214" t="s">
        <v>59</v>
      </c>
      <c r="I6766" s="214" t="s">
        <v>20</v>
      </c>
      <c r="J6766" s="214">
        <v>30</v>
      </c>
      <c r="K6766" s="214">
        <v>30</v>
      </c>
      <c r="L6766" s="214">
        <v>35.1</v>
      </c>
      <c r="M6766" s="214">
        <v>6.6</v>
      </c>
      <c r="N6766" s="214">
        <v>20</v>
      </c>
      <c r="O6766" s="214">
        <v>35.1</v>
      </c>
      <c r="P6766" s="214">
        <v>14</v>
      </c>
      <c r="Q6766" s="214">
        <v>12.3</v>
      </c>
      <c r="R6766" s="214">
        <v>12.3</v>
      </c>
      <c r="S6766" s="214">
        <v>15.8</v>
      </c>
      <c r="T6766" s="214">
        <v>3.5</v>
      </c>
      <c r="U6766" s="214" t="s">
        <v>140</v>
      </c>
      <c r="V6766" s="214" t="s">
        <v>140</v>
      </c>
      <c r="W6766" s="214" t="s">
        <v>140</v>
      </c>
      <c r="X6766" s="214" t="s">
        <v>140</v>
      </c>
    </row>
    <row r="6767" spans="1:24" x14ac:dyDescent="0.25">
      <c r="A6767" t="str">
        <f t="shared" si="106"/>
        <v>YAG1Non-EULevel 8MaleAgriculture, food and related studiesAll</v>
      </c>
      <c r="B6767" s="214" t="s">
        <v>251</v>
      </c>
      <c r="C6767" s="214" t="s">
        <v>26</v>
      </c>
      <c r="D6767" s="214">
        <v>1</v>
      </c>
      <c r="E6767" s="214" t="s">
        <v>141</v>
      </c>
      <c r="F6767" s="214" t="s">
        <v>248</v>
      </c>
      <c r="G6767" s="214" t="s">
        <v>22</v>
      </c>
      <c r="H6767" s="214" t="s">
        <v>59</v>
      </c>
      <c r="I6767" s="214" t="s">
        <v>20</v>
      </c>
      <c r="J6767" s="214">
        <v>20</v>
      </c>
      <c r="K6767" s="214">
        <v>20</v>
      </c>
      <c r="L6767" s="214">
        <v>11.9</v>
      </c>
      <c r="M6767" s="214">
        <v>0</v>
      </c>
      <c r="N6767" s="214">
        <v>20</v>
      </c>
      <c r="O6767" s="214">
        <v>54.8</v>
      </c>
      <c r="P6767" s="214">
        <v>9.5</v>
      </c>
      <c r="Q6767" s="214">
        <v>23.8</v>
      </c>
      <c r="R6767" s="214">
        <v>23.8</v>
      </c>
      <c r="S6767" s="214">
        <v>23.8</v>
      </c>
      <c r="T6767" s="214">
        <v>0</v>
      </c>
      <c r="U6767" s="214" t="s">
        <v>140</v>
      </c>
      <c r="V6767" s="214" t="s">
        <v>140</v>
      </c>
      <c r="W6767" s="214" t="s">
        <v>140</v>
      </c>
      <c r="X6767" s="214" t="s">
        <v>140</v>
      </c>
    </row>
    <row r="6768" spans="1:24" x14ac:dyDescent="0.25">
      <c r="A6768" t="str">
        <f t="shared" si="106"/>
        <v>YAG1Non-EULevel 8FemaleAllied healthAll</v>
      </c>
      <c r="B6768" s="214" t="s">
        <v>251</v>
      </c>
      <c r="C6768" s="214" t="s">
        <v>26</v>
      </c>
      <c r="D6768" s="214">
        <v>1</v>
      </c>
      <c r="E6768" s="214" t="s">
        <v>141</v>
      </c>
      <c r="F6768" s="214" t="s">
        <v>248</v>
      </c>
      <c r="G6768" s="214" t="s">
        <v>21</v>
      </c>
      <c r="H6768" s="214" t="s">
        <v>142</v>
      </c>
      <c r="I6768" s="214" t="s">
        <v>20</v>
      </c>
      <c r="J6768" s="214">
        <v>55</v>
      </c>
      <c r="K6768" s="214">
        <v>55</v>
      </c>
      <c r="L6768" s="214">
        <v>40.9</v>
      </c>
      <c r="M6768" s="214">
        <v>0.6</v>
      </c>
      <c r="N6768" s="214">
        <v>30</v>
      </c>
      <c r="O6768" s="214">
        <v>22.8</v>
      </c>
      <c r="P6768" s="214">
        <v>3.4</v>
      </c>
      <c r="Q6768" s="214">
        <v>32.9</v>
      </c>
      <c r="R6768" s="214">
        <v>32.9</v>
      </c>
      <c r="S6768" s="214">
        <v>32.9</v>
      </c>
      <c r="T6768" s="214">
        <v>0</v>
      </c>
      <c r="U6768" s="214">
        <v>20</v>
      </c>
      <c r="V6768" s="214">
        <v>11700</v>
      </c>
      <c r="W6768" s="214">
        <v>32800</v>
      </c>
      <c r="X6768" s="214">
        <v>35900</v>
      </c>
    </row>
    <row r="6769" spans="1:24" x14ac:dyDescent="0.25">
      <c r="A6769" t="str">
        <f t="shared" si="106"/>
        <v>YAG1Non-EULevel 8MaleAllied healthAll</v>
      </c>
      <c r="B6769" s="214" t="s">
        <v>251</v>
      </c>
      <c r="C6769" s="214" t="s">
        <v>26</v>
      </c>
      <c r="D6769" s="214">
        <v>1</v>
      </c>
      <c r="E6769" s="214" t="s">
        <v>141</v>
      </c>
      <c r="F6769" s="214" t="s">
        <v>248</v>
      </c>
      <c r="G6769" s="214" t="s">
        <v>22</v>
      </c>
      <c r="H6769" s="214" t="s">
        <v>142</v>
      </c>
      <c r="I6769" s="214" t="s">
        <v>20</v>
      </c>
      <c r="J6769" s="214">
        <v>45</v>
      </c>
      <c r="K6769" s="214">
        <v>45</v>
      </c>
      <c r="L6769" s="214">
        <v>34.299999999999997</v>
      </c>
      <c r="M6769" s="214">
        <v>0</v>
      </c>
      <c r="N6769" s="214">
        <v>30</v>
      </c>
      <c r="O6769" s="214">
        <v>19.899999999999999</v>
      </c>
      <c r="P6769" s="214">
        <v>9.9</v>
      </c>
      <c r="Q6769" s="214">
        <v>33.6</v>
      </c>
      <c r="R6769" s="214">
        <v>35.9</v>
      </c>
      <c r="S6769" s="214">
        <v>35.9</v>
      </c>
      <c r="T6769" s="214">
        <v>2.2999999999999998</v>
      </c>
      <c r="U6769" s="214">
        <v>15</v>
      </c>
      <c r="V6769" s="214">
        <v>31800</v>
      </c>
      <c r="W6769" s="214">
        <v>37600</v>
      </c>
      <c r="X6769" s="214">
        <v>41200</v>
      </c>
    </row>
    <row r="6770" spans="1:24" x14ac:dyDescent="0.25">
      <c r="A6770" t="str">
        <f t="shared" si="106"/>
        <v>YAG1Non-EULevel 8FemaleArchitecture, building and planningAll</v>
      </c>
      <c r="B6770" s="214" t="s">
        <v>251</v>
      </c>
      <c r="C6770" s="214" t="s">
        <v>26</v>
      </c>
      <c r="D6770" s="214">
        <v>1</v>
      </c>
      <c r="E6770" s="214" t="s">
        <v>141</v>
      </c>
      <c r="F6770" s="214" t="s">
        <v>248</v>
      </c>
      <c r="G6770" s="214" t="s">
        <v>21</v>
      </c>
      <c r="H6770" s="214" t="s">
        <v>74</v>
      </c>
      <c r="I6770" s="214" t="s">
        <v>20</v>
      </c>
      <c r="J6770" s="214">
        <v>55</v>
      </c>
      <c r="K6770" s="214">
        <v>55</v>
      </c>
      <c r="L6770" s="214">
        <v>28.3</v>
      </c>
      <c r="M6770" s="214">
        <v>1.9</v>
      </c>
      <c r="N6770" s="214">
        <v>40</v>
      </c>
      <c r="O6770" s="214">
        <v>29.6</v>
      </c>
      <c r="P6770" s="214">
        <v>2.8</v>
      </c>
      <c r="Q6770" s="214">
        <v>29.9</v>
      </c>
      <c r="R6770" s="214">
        <v>37.4</v>
      </c>
      <c r="S6770" s="214">
        <v>39.299999999999997</v>
      </c>
      <c r="T6770" s="214">
        <v>9.4</v>
      </c>
      <c r="U6770" s="214" t="s">
        <v>140</v>
      </c>
      <c r="V6770" s="214" t="s">
        <v>140</v>
      </c>
      <c r="W6770" s="214" t="s">
        <v>140</v>
      </c>
      <c r="X6770" s="214" t="s">
        <v>140</v>
      </c>
    </row>
    <row r="6771" spans="1:24" x14ac:dyDescent="0.25">
      <c r="A6771" t="str">
        <f t="shared" si="106"/>
        <v>YAG1Non-EULevel 8MaleArchitecture, building and planningAll</v>
      </c>
      <c r="B6771" s="214" t="s">
        <v>251</v>
      </c>
      <c r="C6771" s="214" t="s">
        <v>26</v>
      </c>
      <c r="D6771" s="214">
        <v>1</v>
      </c>
      <c r="E6771" s="214" t="s">
        <v>141</v>
      </c>
      <c r="F6771" s="214" t="s">
        <v>248</v>
      </c>
      <c r="G6771" s="214" t="s">
        <v>22</v>
      </c>
      <c r="H6771" s="214" t="s">
        <v>74</v>
      </c>
      <c r="I6771" s="214" t="s">
        <v>20</v>
      </c>
      <c r="J6771" s="214">
        <v>110</v>
      </c>
      <c r="K6771" s="214">
        <v>110</v>
      </c>
      <c r="L6771" s="214">
        <v>32.5</v>
      </c>
      <c r="M6771" s="214">
        <v>0.4</v>
      </c>
      <c r="N6771" s="214">
        <v>75</v>
      </c>
      <c r="O6771" s="214">
        <v>30.7</v>
      </c>
      <c r="P6771" s="214">
        <v>3.6</v>
      </c>
      <c r="Q6771" s="214">
        <v>25.2</v>
      </c>
      <c r="R6771" s="214">
        <v>32.299999999999997</v>
      </c>
      <c r="S6771" s="214">
        <v>33.200000000000003</v>
      </c>
      <c r="T6771" s="214">
        <v>8.1</v>
      </c>
      <c r="U6771" s="214">
        <v>20</v>
      </c>
      <c r="V6771" s="214">
        <v>12000</v>
      </c>
      <c r="W6771" s="214">
        <v>29200</v>
      </c>
      <c r="X6771" s="214">
        <v>33200</v>
      </c>
    </row>
    <row r="6772" spans="1:24" x14ac:dyDescent="0.25">
      <c r="A6772" t="str">
        <f t="shared" si="106"/>
        <v>YAG1Non-EULevel 8FemaleBiosciencesAll</v>
      </c>
      <c r="B6772" s="214" t="s">
        <v>251</v>
      </c>
      <c r="C6772" s="214" t="s">
        <v>26</v>
      </c>
      <c r="D6772" s="214">
        <v>1</v>
      </c>
      <c r="E6772" s="214" t="s">
        <v>141</v>
      </c>
      <c r="F6772" s="214" t="s">
        <v>248</v>
      </c>
      <c r="G6772" s="214" t="s">
        <v>21</v>
      </c>
      <c r="H6772" s="214" t="s">
        <v>51</v>
      </c>
      <c r="I6772" s="214" t="s">
        <v>20</v>
      </c>
      <c r="J6772" s="214">
        <v>225</v>
      </c>
      <c r="K6772" s="214">
        <v>225</v>
      </c>
      <c r="L6772" s="214">
        <v>31.7</v>
      </c>
      <c r="M6772" s="214">
        <v>1</v>
      </c>
      <c r="N6772" s="214">
        <v>155</v>
      </c>
      <c r="O6772" s="214">
        <v>28.5</v>
      </c>
      <c r="P6772" s="214">
        <v>7.1</v>
      </c>
      <c r="Q6772" s="214">
        <v>31.3</v>
      </c>
      <c r="R6772" s="214">
        <v>32.200000000000003</v>
      </c>
      <c r="S6772" s="214">
        <v>32.6</v>
      </c>
      <c r="T6772" s="214">
        <v>1.3</v>
      </c>
      <c r="U6772" s="214">
        <v>65</v>
      </c>
      <c r="V6772" s="214">
        <v>25900</v>
      </c>
      <c r="W6772" s="214">
        <v>31400</v>
      </c>
      <c r="X6772" s="214">
        <v>34300</v>
      </c>
    </row>
    <row r="6773" spans="1:24" x14ac:dyDescent="0.25">
      <c r="A6773" t="str">
        <f t="shared" si="106"/>
        <v>YAG1Non-EULevel 8MaleBiosciencesAll</v>
      </c>
      <c r="B6773" s="214" t="s">
        <v>251</v>
      </c>
      <c r="C6773" s="214" t="s">
        <v>26</v>
      </c>
      <c r="D6773" s="214">
        <v>1</v>
      </c>
      <c r="E6773" s="214" t="s">
        <v>141</v>
      </c>
      <c r="F6773" s="214" t="s">
        <v>248</v>
      </c>
      <c r="G6773" s="214" t="s">
        <v>22</v>
      </c>
      <c r="H6773" s="214" t="s">
        <v>51</v>
      </c>
      <c r="I6773" s="214" t="s">
        <v>20</v>
      </c>
      <c r="J6773" s="214">
        <v>180</v>
      </c>
      <c r="K6773" s="214">
        <v>180</v>
      </c>
      <c r="L6773" s="214">
        <v>30.4</v>
      </c>
      <c r="M6773" s="214">
        <v>1.7</v>
      </c>
      <c r="N6773" s="214">
        <v>125</v>
      </c>
      <c r="O6773" s="214">
        <v>35.1</v>
      </c>
      <c r="P6773" s="214">
        <v>7.1</v>
      </c>
      <c r="Q6773" s="214">
        <v>26.2</v>
      </c>
      <c r="R6773" s="214">
        <v>26.8</v>
      </c>
      <c r="S6773" s="214">
        <v>27.3</v>
      </c>
      <c r="T6773" s="214">
        <v>1.1000000000000001</v>
      </c>
      <c r="U6773" s="214">
        <v>45</v>
      </c>
      <c r="V6773" s="214">
        <v>28100</v>
      </c>
      <c r="W6773" s="214">
        <v>31000</v>
      </c>
      <c r="X6773" s="214">
        <v>33600</v>
      </c>
    </row>
    <row r="6774" spans="1:24" x14ac:dyDescent="0.25">
      <c r="A6774" t="str">
        <f t="shared" si="106"/>
        <v>YAG1Non-EULevel 8FemaleBusiness and managementAll</v>
      </c>
      <c r="B6774" s="214" t="s">
        <v>251</v>
      </c>
      <c r="C6774" s="214" t="s">
        <v>26</v>
      </c>
      <c r="D6774" s="214">
        <v>1</v>
      </c>
      <c r="E6774" s="214" t="s">
        <v>141</v>
      </c>
      <c r="F6774" s="214" t="s">
        <v>248</v>
      </c>
      <c r="G6774" s="214" t="s">
        <v>21</v>
      </c>
      <c r="H6774" s="214" t="s">
        <v>87</v>
      </c>
      <c r="I6774" s="214" t="s">
        <v>20</v>
      </c>
      <c r="J6774" s="214">
        <v>200</v>
      </c>
      <c r="K6774" s="214">
        <v>200</v>
      </c>
      <c r="L6774" s="214">
        <v>31.8</v>
      </c>
      <c r="M6774" s="214">
        <v>1</v>
      </c>
      <c r="N6774" s="214">
        <v>135</v>
      </c>
      <c r="O6774" s="214">
        <v>28.8</v>
      </c>
      <c r="P6774" s="214">
        <v>5.6</v>
      </c>
      <c r="Q6774" s="214">
        <v>26.3</v>
      </c>
      <c r="R6774" s="214">
        <v>32.799999999999997</v>
      </c>
      <c r="S6774" s="214">
        <v>33.799999999999997</v>
      </c>
      <c r="T6774" s="214">
        <v>7.6</v>
      </c>
      <c r="U6774" s="214">
        <v>45</v>
      </c>
      <c r="V6774" s="214">
        <v>17900</v>
      </c>
      <c r="W6774" s="214">
        <v>33200</v>
      </c>
      <c r="X6774" s="214">
        <v>38000</v>
      </c>
    </row>
    <row r="6775" spans="1:24" x14ac:dyDescent="0.25">
      <c r="A6775" t="str">
        <f t="shared" si="106"/>
        <v>YAG1Non-EULevel 8MaleBusiness and managementAll</v>
      </c>
      <c r="B6775" s="214" t="s">
        <v>251</v>
      </c>
      <c r="C6775" s="214" t="s">
        <v>26</v>
      </c>
      <c r="D6775" s="214">
        <v>1</v>
      </c>
      <c r="E6775" s="214" t="s">
        <v>141</v>
      </c>
      <c r="F6775" s="214" t="s">
        <v>248</v>
      </c>
      <c r="G6775" s="214" t="s">
        <v>22</v>
      </c>
      <c r="H6775" s="214" t="s">
        <v>87</v>
      </c>
      <c r="I6775" s="214" t="s">
        <v>20</v>
      </c>
      <c r="J6775" s="214">
        <v>310</v>
      </c>
      <c r="K6775" s="214">
        <v>305</v>
      </c>
      <c r="L6775" s="214">
        <v>33.700000000000003</v>
      </c>
      <c r="M6775" s="214">
        <v>1.3</v>
      </c>
      <c r="N6775" s="214">
        <v>205</v>
      </c>
      <c r="O6775" s="214">
        <v>25.2</v>
      </c>
      <c r="P6775" s="214">
        <v>4.9000000000000004</v>
      </c>
      <c r="Q6775" s="214">
        <v>28.1</v>
      </c>
      <c r="R6775" s="214">
        <v>35.299999999999997</v>
      </c>
      <c r="S6775" s="214">
        <v>36.299999999999997</v>
      </c>
      <c r="T6775" s="214">
        <v>8.1</v>
      </c>
      <c r="U6775" s="214">
        <v>80</v>
      </c>
      <c r="V6775" s="214">
        <v>31000</v>
      </c>
      <c r="W6775" s="214">
        <v>38300</v>
      </c>
      <c r="X6775" s="214">
        <v>42700</v>
      </c>
    </row>
    <row r="6776" spans="1:24" x14ac:dyDescent="0.25">
      <c r="A6776" t="str">
        <f t="shared" si="106"/>
        <v>YAG1Non-EULevel 8FemaleCeltic studiesAll</v>
      </c>
      <c r="B6776" s="214" t="s">
        <v>251</v>
      </c>
      <c r="C6776" s="214" t="s">
        <v>26</v>
      </c>
      <c r="D6776" s="214">
        <v>1</v>
      </c>
      <c r="E6776" s="214" t="s">
        <v>141</v>
      </c>
      <c r="F6776" s="214" t="s">
        <v>248</v>
      </c>
      <c r="G6776" s="214" t="s">
        <v>21</v>
      </c>
      <c r="H6776" s="214" t="s">
        <v>92</v>
      </c>
      <c r="I6776" s="214" t="s">
        <v>20</v>
      </c>
      <c r="J6776" s="214">
        <v>0</v>
      </c>
      <c r="K6776" s="214" t="s">
        <v>140</v>
      </c>
      <c r="L6776" s="214" t="s">
        <v>140</v>
      </c>
      <c r="M6776" s="214" t="s">
        <v>140</v>
      </c>
      <c r="N6776" s="214" t="s">
        <v>140</v>
      </c>
      <c r="O6776" s="214" t="s">
        <v>140</v>
      </c>
      <c r="P6776" s="214" t="s">
        <v>140</v>
      </c>
      <c r="Q6776" s="214" t="s">
        <v>140</v>
      </c>
      <c r="R6776" s="214" t="s">
        <v>140</v>
      </c>
      <c r="S6776" s="214" t="s">
        <v>140</v>
      </c>
      <c r="T6776" s="214" t="s">
        <v>140</v>
      </c>
      <c r="U6776" s="214" t="s">
        <v>136</v>
      </c>
      <c r="V6776" s="214" t="s">
        <v>136</v>
      </c>
      <c r="W6776" s="214" t="s">
        <v>136</v>
      </c>
      <c r="X6776" s="214" t="s">
        <v>136</v>
      </c>
    </row>
    <row r="6777" spans="1:24" x14ac:dyDescent="0.25">
      <c r="A6777" t="str">
        <f t="shared" si="106"/>
        <v>YAG1Non-EULevel 8FemaleChemistryAll</v>
      </c>
      <c r="B6777" s="214" t="s">
        <v>251</v>
      </c>
      <c r="C6777" s="214" t="s">
        <v>26</v>
      </c>
      <c r="D6777" s="214">
        <v>1</v>
      </c>
      <c r="E6777" s="214" t="s">
        <v>141</v>
      </c>
      <c r="F6777" s="214" t="s">
        <v>248</v>
      </c>
      <c r="G6777" s="214" t="s">
        <v>21</v>
      </c>
      <c r="H6777" s="214" t="s">
        <v>63</v>
      </c>
      <c r="I6777" s="214" t="s">
        <v>20</v>
      </c>
      <c r="J6777" s="214">
        <v>90</v>
      </c>
      <c r="K6777" s="214">
        <v>85</v>
      </c>
      <c r="L6777" s="214">
        <v>32.6</v>
      </c>
      <c r="M6777" s="214">
        <v>4.4000000000000004</v>
      </c>
      <c r="N6777" s="214">
        <v>60</v>
      </c>
      <c r="O6777" s="214">
        <v>34.700000000000003</v>
      </c>
      <c r="P6777" s="214">
        <v>6.9</v>
      </c>
      <c r="Q6777" s="214">
        <v>25.8</v>
      </c>
      <c r="R6777" s="214">
        <v>25.8</v>
      </c>
      <c r="S6777" s="214">
        <v>25.8</v>
      </c>
      <c r="T6777" s="214">
        <v>0</v>
      </c>
      <c r="U6777" s="214">
        <v>20</v>
      </c>
      <c r="V6777" s="214">
        <v>22300</v>
      </c>
      <c r="W6777" s="214">
        <v>31400</v>
      </c>
      <c r="X6777" s="214">
        <v>33200</v>
      </c>
    </row>
    <row r="6778" spans="1:24" x14ac:dyDescent="0.25">
      <c r="A6778" t="str">
        <f t="shared" si="106"/>
        <v>YAG1Non-EULevel 8MaleChemistryAll</v>
      </c>
      <c r="B6778" s="214" t="s">
        <v>251</v>
      </c>
      <c r="C6778" s="214" t="s">
        <v>26</v>
      </c>
      <c r="D6778" s="214">
        <v>1</v>
      </c>
      <c r="E6778" s="214" t="s">
        <v>141</v>
      </c>
      <c r="F6778" s="214" t="s">
        <v>248</v>
      </c>
      <c r="G6778" s="214" t="s">
        <v>22</v>
      </c>
      <c r="H6778" s="214" t="s">
        <v>63</v>
      </c>
      <c r="I6778" s="214" t="s">
        <v>20</v>
      </c>
      <c r="J6778" s="214">
        <v>125</v>
      </c>
      <c r="K6778" s="214">
        <v>120</v>
      </c>
      <c r="L6778" s="214">
        <v>41.3</v>
      </c>
      <c r="M6778" s="214">
        <v>4.0999999999999996</v>
      </c>
      <c r="N6778" s="214">
        <v>70</v>
      </c>
      <c r="O6778" s="214">
        <v>26.7</v>
      </c>
      <c r="P6778" s="214">
        <v>7.6</v>
      </c>
      <c r="Q6778" s="214">
        <v>24.4</v>
      </c>
      <c r="R6778" s="214">
        <v>24.4</v>
      </c>
      <c r="S6778" s="214">
        <v>24.4</v>
      </c>
      <c r="T6778" s="214">
        <v>0</v>
      </c>
      <c r="U6778" s="214">
        <v>25</v>
      </c>
      <c r="V6778" s="214">
        <v>28800</v>
      </c>
      <c r="W6778" s="214">
        <v>31400</v>
      </c>
      <c r="X6778" s="214">
        <v>35400</v>
      </c>
    </row>
    <row r="6779" spans="1:24" x14ac:dyDescent="0.25">
      <c r="A6779" t="str">
        <f t="shared" si="106"/>
        <v>YAG1Non-EULevel 8FemaleCombined and general studiesAll</v>
      </c>
      <c r="B6779" s="214" t="s">
        <v>251</v>
      </c>
      <c r="C6779" s="214" t="s">
        <v>26</v>
      </c>
      <c r="D6779" s="214">
        <v>1</v>
      </c>
      <c r="E6779" s="214" t="s">
        <v>141</v>
      </c>
      <c r="F6779" s="214" t="s">
        <v>248</v>
      </c>
      <c r="G6779" s="214" t="s">
        <v>21</v>
      </c>
      <c r="H6779" s="214" t="s">
        <v>103</v>
      </c>
      <c r="I6779" s="214" t="s">
        <v>20</v>
      </c>
      <c r="J6779" s="214">
        <v>0</v>
      </c>
      <c r="K6779" s="214" t="s">
        <v>140</v>
      </c>
      <c r="L6779" s="214" t="s">
        <v>140</v>
      </c>
      <c r="M6779" s="214" t="s">
        <v>140</v>
      </c>
      <c r="N6779" s="214" t="s">
        <v>140</v>
      </c>
      <c r="O6779" s="214" t="s">
        <v>140</v>
      </c>
      <c r="P6779" s="214" t="s">
        <v>140</v>
      </c>
      <c r="Q6779" s="214" t="s">
        <v>140</v>
      </c>
      <c r="R6779" s="214" t="s">
        <v>140</v>
      </c>
      <c r="S6779" s="214" t="s">
        <v>140</v>
      </c>
      <c r="T6779" s="214" t="s">
        <v>140</v>
      </c>
      <c r="U6779" s="214" t="s">
        <v>136</v>
      </c>
      <c r="V6779" s="214" t="s">
        <v>136</v>
      </c>
      <c r="W6779" s="214" t="s">
        <v>136</v>
      </c>
      <c r="X6779" s="214" t="s">
        <v>136</v>
      </c>
    </row>
    <row r="6780" spans="1:24" x14ac:dyDescent="0.25">
      <c r="A6780" t="str">
        <f t="shared" ref="A6780:A6843" si="107">"YAG"&amp;D6780 &amp;E6780 &amp;F6780 &amp; G6780 &amp;H6780 &amp;I6780</f>
        <v>YAG1Non-EULevel 8MaleCombined and general studiesAll</v>
      </c>
      <c r="B6780" s="214" t="s">
        <v>251</v>
      </c>
      <c r="C6780" s="214" t="s">
        <v>26</v>
      </c>
      <c r="D6780" s="214">
        <v>1</v>
      </c>
      <c r="E6780" s="214" t="s">
        <v>141</v>
      </c>
      <c r="F6780" s="214" t="s">
        <v>248</v>
      </c>
      <c r="G6780" s="214" t="s">
        <v>22</v>
      </c>
      <c r="H6780" s="214" t="s">
        <v>103</v>
      </c>
      <c r="I6780" s="214" t="s">
        <v>20</v>
      </c>
      <c r="J6780" s="214">
        <v>0</v>
      </c>
      <c r="K6780" s="214">
        <v>0</v>
      </c>
      <c r="L6780" s="214">
        <v>100</v>
      </c>
      <c r="M6780" s="214">
        <v>0</v>
      </c>
      <c r="N6780" s="214">
        <v>0</v>
      </c>
      <c r="O6780" s="214">
        <v>0</v>
      </c>
      <c r="P6780" s="214">
        <v>0</v>
      </c>
      <c r="Q6780" s="214">
        <v>0</v>
      </c>
      <c r="R6780" s="214">
        <v>0</v>
      </c>
      <c r="S6780" s="214">
        <v>0</v>
      </c>
      <c r="T6780" s="214">
        <v>0</v>
      </c>
      <c r="U6780" s="214" t="s">
        <v>136</v>
      </c>
      <c r="V6780" s="214" t="s">
        <v>136</v>
      </c>
      <c r="W6780" s="214" t="s">
        <v>136</v>
      </c>
      <c r="X6780" s="214" t="s">
        <v>136</v>
      </c>
    </row>
    <row r="6781" spans="1:24" x14ac:dyDescent="0.25">
      <c r="A6781" t="str">
        <f t="shared" si="107"/>
        <v>YAG1Non-EULevel 8FemaleComputingAll</v>
      </c>
      <c r="B6781" s="214" t="s">
        <v>251</v>
      </c>
      <c r="C6781" s="214" t="s">
        <v>26</v>
      </c>
      <c r="D6781" s="214">
        <v>1</v>
      </c>
      <c r="E6781" s="214" t="s">
        <v>141</v>
      </c>
      <c r="F6781" s="214" t="s">
        <v>248</v>
      </c>
      <c r="G6781" s="214" t="s">
        <v>21</v>
      </c>
      <c r="H6781" s="214" t="s">
        <v>71</v>
      </c>
      <c r="I6781" s="214" t="s">
        <v>20</v>
      </c>
      <c r="J6781" s="214">
        <v>125</v>
      </c>
      <c r="K6781" s="214">
        <v>125</v>
      </c>
      <c r="L6781" s="214">
        <v>31.9</v>
      </c>
      <c r="M6781" s="214">
        <v>0.8</v>
      </c>
      <c r="N6781" s="214">
        <v>85</v>
      </c>
      <c r="O6781" s="214">
        <v>30.9</v>
      </c>
      <c r="P6781" s="214">
        <v>4.2</v>
      </c>
      <c r="Q6781" s="214">
        <v>32.200000000000003</v>
      </c>
      <c r="R6781" s="214">
        <v>33</v>
      </c>
      <c r="S6781" s="214">
        <v>33</v>
      </c>
      <c r="T6781" s="214">
        <v>0.8</v>
      </c>
      <c r="U6781" s="214">
        <v>40</v>
      </c>
      <c r="V6781" s="214">
        <v>29600</v>
      </c>
      <c r="W6781" s="214">
        <v>37200</v>
      </c>
      <c r="X6781" s="214">
        <v>51100</v>
      </c>
    </row>
    <row r="6782" spans="1:24" x14ac:dyDescent="0.25">
      <c r="A6782" t="str">
        <f t="shared" si="107"/>
        <v>YAG1Non-EULevel 8MaleComputingAll</v>
      </c>
      <c r="B6782" s="214" t="s">
        <v>251</v>
      </c>
      <c r="C6782" s="214" t="s">
        <v>26</v>
      </c>
      <c r="D6782" s="214">
        <v>1</v>
      </c>
      <c r="E6782" s="214" t="s">
        <v>141</v>
      </c>
      <c r="F6782" s="214" t="s">
        <v>248</v>
      </c>
      <c r="G6782" s="214" t="s">
        <v>22</v>
      </c>
      <c r="H6782" s="214" t="s">
        <v>71</v>
      </c>
      <c r="I6782" s="214" t="s">
        <v>20</v>
      </c>
      <c r="J6782" s="214">
        <v>270</v>
      </c>
      <c r="K6782" s="214">
        <v>260</v>
      </c>
      <c r="L6782" s="214">
        <v>29.1</v>
      </c>
      <c r="M6782" s="214">
        <v>2.7</v>
      </c>
      <c r="N6782" s="214">
        <v>185</v>
      </c>
      <c r="O6782" s="214">
        <v>29.3</v>
      </c>
      <c r="P6782" s="214">
        <v>6.6</v>
      </c>
      <c r="Q6782" s="214">
        <v>31.6</v>
      </c>
      <c r="R6782" s="214">
        <v>35.1</v>
      </c>
      <c r="S6782" s="214">
        <v>35.1</v>
      </c>
      <c r="T6782" s="214">
        <v>3.4</v>
      </c>
      <c r="U6782" s="214">
        <v>75</v>
      </c>
      <c r="V6782" s="214">
        <v>30700</v>
      </c>
      <c r="W6782" s="214">
        <v>34300</v>
      </c>
      <c r="X6782" s="214">
        <v>48200</v>
      </c>
    </row>
    <row r="6783" spans="1:24" x14ac:dyDescent="0.25">
      <c r="A6783" t="str">
        <f t="shared" si="107"/>
        <v>YAG1Non-EULevel 8FemaleCreative arts and designAll</v>
      </c>
      <c r="B6783" s="214" t="s">
        <v>251</v>
      </c>
      <c r="C6783" s="214" t="s">
        <v>26</v>
      </c>
      <c r="D6783" s="214">
        <v>1</v>
      </c>
      <c r="E6783" s="214" t="s">
        <v>141</v>
      </c>
      <c r="F6783" s="214" t="s">
        <v>248</v>
      </c>
      <c r="G6783" s="214" t="s">
        <v>21</v>
      </c>
      <c r="H6783" s="214" t="s">
        <v>99</v>
      </c>
      <c r="I6783" s="214" t="s">
        <v>20</v>
      </c>
      <c r="J6783" s="214">
        <v>45</v>
      </c>
      <c r="K6783" s="214">
        <v>45</v>
      </c>
      <c r="L6783" s="214">
        <v>41.8</v>
      </c>
      <c r="M6783" s="214">
        <v>2.2999999999999998</v>
      </c>
      <c r="N6783" s="214">
        <v>25</v>
      </c>
      <c r="O6783" s="214">
        <v>34.799999999999997</v>
      </c>
      <c r="P6783" s="214">
        <v>4.7</v>
      </c>
      <c r="Q6783" s="214">
        <v>16.399999999999999</v>
      </c>
      <c r="R6783" s="214">
        <v>16.399999999999999</v>
      </c>
      <c r="S6783" s="214">
        <v>18.8</v>
      </c>
      <c r="T6783" s="214">
        <v>2.2999999999999998</v>
      </c>
      <c r="U6783" s="214" t="s">
        <v>140</v>
      </c>
      <c r="V6783" s="214" t="s">
        <v>140</v>
      </c>
      <c r="W6783" s="214" t="s">
        <v>140</v>
      </c>
      <c r="X6783" s="214" t="s">
        <v>140</v>
      </c>
    </row>
    <row r="6784" spans="1:24" x14ac:dyDescent="0.25">
      <c r="A6784" t="str">
        <f t="shared" si="107"/>
        <v>YAG1Non-EULevel 8MaleCreative arts and designAll</v>
      </c>
      <c r="B6784" s="214" t="s">
        <v>251</v>
      </c>
      <c r="C6784" s="214" t="s">
        <v>26</v>
      </c>
      <c r="D6784" s="214">
        <v>1</v>
      </c>
      <c r="E6784" s="214" t="s">
        <v>141</v>
      </c>
      <c r="F6784" s="214" t="s">
        <v>248</v>
      </c>
      <c r="G6784" s="214" t="s">
        <v>22</v>
      </c>
      <c r="H6784" s="214" t="s">
        <v>99</v>
      </c>
      <c r="I6784" s="214" t="s">
        <v>20</v>
      </c>
      <c r="J6784" s="214">
        <v>30</v>
      </c>
      <c r="K6784" s="214">
        <v>30</v>
      </c>
      <c r="L6784" s="214">
        <v>29.2</v>
      </c>
      <c r="M6784" s="214">
        <v>3.1</v>
      </c>
      <c r="N6784" s="214">
        <v>20</v>
      </c>
      <c r="O6784" s="214">
        <v>35.700000000000003</v>
      </c>
      <c r="P6784" s="214">
        <v>6.5</v>
      </c>
      <c r="Q6784" s="214">
        <v>18.899999999999999</v>
      </c>
      <c r="R6784" s="214">
        <v>22.2</v>
      </c>
      <c r="S6784" s="214">
        <v>28.7</v>
      </c>
      <c r="T6784" s="214">
        <v>9.6999999999999993</v>
      </c>
      <c r="U6784" s="214" t="s">
        <v>140</v>
      </c>
      <c r="V6784" s="214" t="s">
        <v>140</v>
      </c>
      <c r="W6784" s="214" t="s">
        <v>140</v>
      </c>
      <c r="X6784" s="214" t="s">
        <v>140</v>
      </c>
    </row>
    <row r="6785" spans="1:24" x14ac:dyDescent="0.25">
      <c r="A6785" t="str">
        <f t="shared" si="107"/>
        <v>YAG1Non-EULevel 8FemaleEconomicsAll</v>
      </c>
      <c r="B6785" s="214" t="s">
        <v>251</v>
      </c>
      <c r="C6785" s="214" t="s">
        <v>26</v>
      </c>
      <c r="D6785" s="214">
        <v>1</v>
      </c>
      <c r="E6785" s="214" t="s">
        <v>141</v>
      </c>
      <c r="F6785" s="214" t="s">
        <v>248</v>
      </c>
      <c r="G6785" s="214" t="s">
        <v>21</v>
      </c>
      <c r="H6785" s="214" t="s">
        <v>79</v>
      </c>
      <c r="I6785" s="214" t="s">
        <v>20</v>
      </c>
      <c r="J6785" s="214">
        <v>80</v>
      </c>
      <c r="K6785" s="214">
        <v>80</v>
      </c>
      <c r="L6785" s="214">
        <v>28</v>
      </c>
      <c r="M6785" s="214">
        <v>0</v>
      </c>
      <c r="N6785" s="214">
        <v>55</v>
      </c>
      <c r="O6785" s="214">
        <v>35.4</v>
      </c>
      <c r="P6785" s="214">
        <v>1.9</v>
      </c>
      <c r="Q6785" s="214">
        <v>28.8</v>
      </c>
      <c r="R6785" s="214">
        <v>34.299999999999997</v>
      </c>
      <c r="S6785" s="214">
        <v>34.700000000000003</v>
      </c>
      <c r="T6785" s="214">
        <v>5.9</v>
      </c>
      <c r="U6785" s="214">
        <v>20</v>
      </c>
      <c r="V6785" s="214">
        <v>27400</v>
      </c>
      <c r="W6785" s="214">
        <v>31000</v>
      </c>
      <c r="X6785" s="214">
        <v>38300</v>
      </c>
    </row>
    <row r="6786" spans="1:24" x14ac:dyDescent="0.25">
      <c r="A6786" t="str">
        <f t="shared" si="107"/>
        <v>YAG1Non-EULevel 8MaleEconomicsAll</v>
      </c>
      <c r="B6786" s="214" t="s">
        <v>251</v>
      </c>
      <c r="C6786" s="214" t="s">
        <v>26</v>
      </c>
      <c r="D6786" s="214">
        <v>1</v>
      </c>
      <c r="E6786" s="214" t="s">
        <v>141</v>
      </c>
      <c r="F6786" s="214" t="s">
        <v>248</v>
      </c>
      <c r="G6786" s="214" t="s">
        <v>22</v>
      </c>
      <c r="H6786" s="214" t="s">
        <v>79</v>
      </c>
      <c r="I6786" s="214" t="s">
        <v>20</v>
      </c>
      <c r="J6786" s="214">
        <v>110</v>
      </c>
      <c r="K6786" s="214">
        <v>105</v>
      </c>
      <c r="L6786" s="214">
        <v>28</v>
      </c>
      <c r="M6786" s="214">
        <v>1.4</v>
      </c>
      <c r="N6786" s="214">
        <v>75</v>
      </c>
      <c r="O6786" s="214">
        <v>36.9</v>
      </c>
      <c r="P6786" s="214">
        <v>6.9</v>
      </c>
      <c r="Q6786" s="214">
        <v>22.6</v>
      </c>
      <c r="R6786" s="214">
        <v>27.3</v>
      </c>
      <c r="S6786" s="214">
        <v>28.2</v>
      </c>
      <c r="T6786" s="214">
        <v>5.6</v>
      </c>
      <c r="U6786" s="214">
        <v>20</v>
      </c>
      <c r="V6786" s="214">
        <v>29900</v>
      </c>
      <c r="W6786" s="214">
        <v>33900</v>
      </c>
      <c r="X6786" s="214">
        <v>40200</v>
      </c>
    </row>
    <row r="6787" spans="1:24" x14ac:dyDescent="0.25">
      <c r="A6787" t="str">
        <f t="shared" si="107"/>
        <v>YAG1Non-EULevel 8FemaleEducation and teachingAll</v>
      </c>
      <c r="B6787" s="214" t="s">
        <v>251</v>
      </c>
      <c r="C6787" s="214" t="s">
        <v>26</v>
      </c>
      <c r="D6787" s="214">
        <v>1</v>
      </c>
      <c r="E6787" s="214" t="s">
        <v>141</v>
      </c>
      <c r="F6787" s="214" t="s">
        <v>248</v>
      </c>
      <c r="G6787" s="214" t="s">
        <v>21</v>
      </c>
      <c r="H6787" s="214" t="s">
        <v>101</v>
      </c>
      <c r="I6787" s="214" t="s">
        <v>20</v>
      </c>
      <c r="J6787" s="214">
        <v>170</v>
      </c>
      <c r="K6787" s="214">
        <v>160</v>
      </c>
      <c r="L6787" s="214">
        <v>47.4</v>
      </c>
      <c r="M6787" s="214">
        <v>4.2</v>
      </c>
      <c r="N6787" s="214">
        <v>85</v>
      </c>
      <c r="O6787" s="214">
        <v>26</v>
      </c>
      <c r="P6787" s="214">
        <v>3.1</v>
      </c>
      <c r="Q6787" s="214">
        <v>22.9</v>
      </c>
      <c r="R6787" s="214">
        <v>23.5</v>
      </c>
      <c r="S6787" s="214">
        <v>23.5</v>
      </c>
      <c r="T6787" s="214">
        <v>0.6</v>
      </c>
      <c r="U6787" s="214">
        <v>30</v>
      </c>
      <c r="V6787" s="214">
        <v>9200</v>
      </c>
      <c r="W6787" s="214">
        <v>26300</v>
      </c>
      <c r="X6787" s="214">
        <v>33300</v>
      </c>
    </row>
    <row r="6788" spans="1:24" x14ac:dyDescent="0.25">
      <c r="A6788" t="str">
        <f t="shared" si="107"/>
        <v>YAG1Non-EULevel 8MaleEducation and teachingAll</v>
      </c>
      <c r="B6788" s="214" t="s">
        <v>251</v>
      </c>
      <c r="C6788" s="214" t="s">
        <v>26</v>
      </c>
      <c r="D6788" s="214">
        <v>1</v>
      </c>
      <c r="E6788" s="214" t="s">
        <v>141</v>
      </c>
      <c r="F6788" s="214" t="s">
        <v>248</v>
      </c>
      <c r="G6788" s="214" t="s">
        <v>22</v>
      </c>
      <c r="H6788" s="214" t="s">
        <v>101</v>
      </c>
      <c r="I6788" s="214" t="s">
        <v>20</v>
      </c>
      <c r="J6788" s="214">
        <v>95</v>
      </c>
      <c r="K6788" s="214">
        <v>95</v>
      </c>
      <c r="L6788" s="214">
        <v>55.5</v>
      </c>
      <c r="M6788" s="214">
        <v>2.1</v>
      </c>
      <c r="N6788" s="214">
        <v>40</v>
      </c>
      <c r="O6788" s="214">
        <v>28.9</v>
      </c>
      <c r="P6788" s="214">
        <v>0</v>
      </c>
      <c r="Q6788" s="214">
        <v>14.5</v>
      </c>
      <c r="R6788" s="214">
        <v>15.6</v>
      </c>
      <c r="S6788" s="214">
        <v>15.6</v>
      </c>
      <c r="T6788" s="214">
        <v>1.1000000000000001</v>
      </c>
      <c r="U6788" s="214">
        <v>10</v>
      </c>
      <c r="V6788" s="214">
        <v>17900</v>
      </c>
      <c r="W6788" s="214">
        <v>25600</v>
      </c>
      <c r="X6788" s="214">
        <v>40500</v>
      </c>
    </row>
    <row r="6789" spans="1:24" x14ac:dyDescent="0.25">
      <c r="A6789" t="str">
        <f t="shared" si="107"/>
        <v>YAG1Non-EULevel 8FemaleEngineeringAll</v>
      </c>
      <c r="B6789" s="214" t="s">
        <v>251</v>
      </c>
      <c r="C6789" s="214" t="s">
        <v>26</v>
      </c>
      <c r="D6789" s="214">
        <v>1</v>
      </c>
      <c r="E6789" s="214" t="s">
        <v>141</v>
      </c>
      <c r="F6789" s="214" t="s">
        <v>248</v>
      </c>
      <c r="G6789" s="214" t="s">
        <v>21</v>
      </c>
      <c r="H6789" s="214" t="s">
        <v>68</v>
      </c>
      <c r="I6789" s="214" t="s">
        <v>20</v>
      </c>
      <c r="J6789" s="214">
        <v>305</v>
      </c>
      <c r="K6789" s="214">
        <v>295</v>
      </c>
      <c r="L6789" s="214">
        <v>32.299999999999997</v>
      </c>
      <c r="M6789" s="214">
        <v>2.2999999999999998</v>
      </c>
      <c r="N6789" s="214">
        <v>200</v>
      </c>
      <c r="O6789" s="214">
        <v>23.7</v>
      </c>
      <c r="P6789" s="214">
        <v>4.7</v>
      </c>
      <c r="Q6789" s="214">
        <v>36.6</v>
      </c>
      <c r="R6789" s="214">
        <v>38.6</v>
      </c>
      <c r="S6789" s="214">
        <v>39.299999999999997</v>
      </c>
      <c r="T6789" s="214">
        <v>2.7</v>
      </c>
      <c r="U6789" s="214">
        <v>100</v>
      </c>
      <c r="V6789" s="214">
        <v>28800</v>
      </c>
      <c r="W6789" s="214">
        <v>35400</v>
      </c>
      <c r="X6789" s="214">
        <v>40900</v>
      </c>
    </row>
    <row r="6790" spans="1:24" x14ac:dyDescent="0.25">
      <c r="A6790" t="str">
        <f t="shared" si="107"/>
        <v>YAG1Non-EULevel 8MaleEngineeringAll</v>
      </c>
      <c r="B6790" s="214" t="s">
        <v>251</v>
      </c>
      <c r="C6790" s="214" t="s">
        <v>26</v>
      </c>
      <c r="D6790" s="214">
        <v>1</v>
      </c>
      <c r="E6790" s="214" t="s">
        <v>141</v>
      </c>
      <c r="F6790" s="214" t="s">
        <v>248</v>
      </c>
      <c r="G6790" s="214" t="s">
        <v>22</v>
      </c>
      <c r="H6790" s="214" t="s">
        <v>68</v>
      </c>
      <c r="I6790" s="214" t="s">
        <v>20</v>
      </c>
      <c r="J6790" s="214">
        <v>955</v>
      </c>
      <c r="K6790" s="214">
        <v>940</v>
      </c>
      <c r="L6790" s="214">
        <v>23.9</v>
      </c>
      <c r="M6790" s="214">
        <v>1.5</v>
      </c>
      <c r="N6790" s="214">
        <v>715</v>
      </c>
      <c r="O6790" s="214">
        <v>31.1</v>
      </c>
      <c r="P6790" s="214">
        <v>5</v>
      </c>
      <c r="Q6790" s="214">
        <v>37.200000000000003</v>
      </c>
      <c r="R6790" s="214">
        <v>39.6</v>
      </c>
      <c r="S6790" s="214">
        <v>40</v>
      </c>
      <c r="T6790" s="214">
        <v>2.9</v>
      </c>
      <c r="U6790" s="214">
        <v>315</v>
      </c>
      <c r="V6790" s="214">
        <v>29600</v>
      </c>
      <c r="W6790" s="214">
        <v>33200</v>
      </c>
      <c r="X6790" s="214">
        <v>39800</v>
      </c>
    </row>
    <row r="6791" spans="1:24" x14ac:dyDescent="0.25">
      <c r="A6791" t="str">
        <f t="shared" si="107"/>
        <v>YAG1Non-EULevel 8FemaleEnglish studiesAll</v>
      </c>
      <c r="B6791" s="214" t="s">
        <v>251</v>
      </c>
      <c r="C6791" s="214" t="s">
        <v>26</v>
      </c>
      <c r="D6791" s="214">
        <v>1</v>
      </c>
      <c r="E6791" s="214" t="s">
        <v>141</v>
      </c>
      <c r="F6791" s="214" t="s">
        <v>248</v>
      </c>
      <c r="G6791" s="214" t="s">
        <v>21</v>
      </c>
      <c r="H6791" s="214" t="s">
        <v>90</v>
      </c>
      <c r="I6791" s="214" t="s">
        <v>20</v>
      </c>
      <c r="J6791" s="214">
        <v>130</v>
      </c>
      <c r="K6791" s="214">
        <v>125</v>
      </c>
      <c r="L6791" s="214">
        <v>35.5</v>
      </c>
      <c r="M6791" s="214">
        <v>3.1</v>
      </c>
      <c r="N6791" s="214">
        <v>80</v>
      </c>
      <c r="O6791" s="214">
        <v>27.8</v>
      </c>
      <c r="P6791" s="214">
        <v>5.6</v>
      </c>
      <c r="Q6791" s="214">
        <v>25.8</v>
      </c>
      <c r="R6791" s="214">
        <v>30.2</v>
      </c>
      <c r="S6791" s="214">
        <v>31</v>
      </c>
      <c r="T6791" s="214">
        <v>5.2</v>
      </c>
      <c r="U6791" s="214">
        <v>25</v>
      </c>
      <c r="V6791" s="214">
        <v>10600</v>
      </c>
      <c r="W6791" s="214">
        <v>23500</v>
      </c>
      <c r="X6791" s="214">
        <v>31800</v>
      </c>
    </row>
    <row r="6792" spans="1:24" x14ac:dyDescent="0.25">
      <c r="A6792" t="str">
        <f t="shared" si="107"/>
        <v>YAG1Non-EULevel 8MaleEnglish studiesAll</v>
      </c>
      <c r="B6792" s="214" t="s">
        <v>251</v>
      </c>
      <c r="C6792" s="214" t="s">
        <v>26</v>
      </c>
      <c r="D6792" s="214">
        <v>1</v>
      </c>
      <c r="E6792" s="214" t="s">
        <v>141</v>
      </c>
      <c r="F6792" s="214" t="s">
        <v>248</v>
      </c>
      <c r="G6792" s="214" t="s">
        <v>22</v>
      </c>
      <c r="H6792" s="214" t="s">
        <v>90</v>
      </c>
      <c r="I6792" s="214" t="s">
        <v>20</v>
      </c>
      <c r="J6792" s="214">
        <v>55</v>
      </c>
      <c r="K6792" s="214">
        <v>55</v>
      </c>
      <c r="L6792" s="214">
        <v>39</v>
      </c>
      <c r="M6792" s="214">
        <v>1.7</v>
      </c>
      <c r="N6792" s="214">
        <v>35</v>
      </c>
      <c r="O6792" s="214">
        <v>36.200000000000003</v>
      </c>
      <c r="P6792" s="214">
        <v>8.9</v>
      </c>
      <c r="Q6792" s="214">
        <v>12.4</v>
      </c>
      <c r="R6792" s="214">
        <v>12.4</v>
      </c>
      <c r="S6792" s="214">
        <v>15.9</v>
      </c>
      <c r="T6792" s="214">
        <v>3.5</v>
      </c>
      <c r="U6792" s="214" t="s">
        <v>140</v>
      </c>
      <c r="V6792" s="214" t="s">
        <v>140</v>
      </c>
      <c r="W6792" s="214" t="s">
        <v>140</v>
      </c>
      <c r="X6792" s="214" t="s">
        <v>140</v>
      </c>
    </row>
    <row r="6793" spans="1:24" x14ac:dyDescent="0.25">
      <c r="A6793" t="str">
        <f t="shared" si="107"/>
        <v>YAG1Non-EULevel 8FemaleGeneral, applied and forensic sciencesAll</v>
      </c>
      <c r="B6793" s="214" t="s">
        <v>251</v>
      </c>
      <c r="C6793" s="214" t="s">
        <v>26</v>
      </c>
      <c r="D6793" s="214">
        <v>1</v>
      </c>
      <c r="E6793" s="214" t="s">
        <v>141</v>
      </c>
      <c r="F6793" s="214" t="s">
        <v>248</v>
      </c>
      <c r="G6793" s="214" t="s">
        <v>21</v>
      </c>
      <c r="H6793" s="214" t="s">
        <v>143</v>
      </c>
      <c r="I6793" s="214" t="s">
        <v>20</v>
      </c>
      <c r="J6793" s="214">
        <v>15</v>
      </c>
      <c r="K6793" s="214">
        <v>15</v>
      </c>
      <c r="L6793" s="214">
        <v>25.3</v>
      </c>
      <c r="M6793" s="214">
        <v>0</v>
      </c>
      <c r="N6793" s="214">
        <v>10</v>
      </c>
      <c r="O6793" s="214">
        <v>20.5</v>
      </c>
      <c r="P6793" s="214">
        <v>10.8</v>
      </c>
      <c r="Q6793" s="214">
        <v>43.4</v>
      </c>
      <c r="R6793" s="214">
        <v>43.4</v>
      </c>
      <c r="S6793" s="214">
        <v>43.4</v>
      </c>
      <c r="T6793" s="214">
        <v>0</v>
      </c>
      <c r="U6793" s="214" t="s">
        <v>140</v>
      </c>
      <c r="V6793" s="214" t="s">
        <v>140</v>
      </c>
      <c r="W6793" s="214" t="s">
        <v>140</v>
      </c>
      <c r="X6793" s="214" t="s">
        <v>140</v>
      </c>
    </row>
    <row r="6794" spans="1:24" x14ac:dyDescent="0.25">
      <c r="A6794" t="str">
        <f t="shared" si="107"/>
        <v>YAG1Non-EULevel 8MaleGeneral, applied and forensic sciencesAll</v>
      </c>
      <c r="B6794" s="214" t="s">
        <v>251</v>
      </c>
      <c r="C6794" s="214" t="s">
        <v>26</v>
      </c>
      <c r="D6794" s="214">
        <v>1</v>
      </c>
      <c r="E6794" s="214" t="s">
        <v>141</v>
      </c>
      <c r="F6794" s="214" t="s">
        <v>248</v>
      </c>
      <c r="G6794" s="214" t="s">
        <v>22</v>
      </c>
      <c r="H6794" s="214" t="s">
        <v>143</v>
      </c>
      <c r="I6794" s="214" t="s">
        <v>20</v>
      </c>
      <c r="J6794" s="214">
        <v>10</v>
      </c>
      <c r="K6794" s="214">
        <v>10</v>
      </c>
      <c r="L6794" s="214">
        <v>55.8</v>
      </c>
      <c r="M6794" s="214">
        <v>10.4</v>
      </c>
      <c r="N6794" s="214">
        <v>5</v>
      </c>
      <c r="O6794" s="214">
        <v>28.9</v>
      </c>
      <c r="P6794" s="214">
        <v>0</v>
      </c>
      <c r="Q6794" s="214">
        <v>15.4</v>
      </c>
      <c r="R6794" s="214">
        <v>15.4</v>
      </c>
      <c r="S6794" s="214">
        <v>15.4</v>
      </c>
      <c r="T6794" s="214">
        <v>0</v>
      </c>
      <c r="U6794" s="214" t="s">
        <v>140</v>
      </c>
      <c r="V6794" s="214" t="s">
        <v>140</v>
      </c>
      <c r="W6794" s="214" t="s">
        <v>140</v>
      </c>
      <c r="X6794" s="214" t="s">
        <v>140</v>
      </c>
    </row>
    <row r="6795" spans="1:24" x14ac:dyDescent="0.25">
      <c r="A6795" t="str">
        <f t="shared" si="107"/>
        <v>YAG1Non-EULevel 8FemaleGeography, earth and environmental studiesAll</v>
      </c>
      <c r="B6795" s="214" t="s">
        <v>251</v>
      </c>
      <c r="C6795" s="214" t="s">
        <v>26</v>
      </c>
      <c r="D6795" s="214">
        <v>1</v>
      </c>
      <c r="E6795" s="214" t="s">
        <v>141</v>
      </c>
      <c r="F6795" s="214" t="s">
        <v>248</v>
      </c>
      <c r="G6795" s="214" t="s">
        <v>21</v>
      </c>
      <c r="H6795" s="214" t="s">
        <v>144</v>
      </c>
      <c r="I6795" s="214" t="s">
        <v>20</v>
      </c>
      <c r="J6795" s="214">
        <v>85</v>
      </c>
      <c r="K6795" s="214">
        <v>80</v>
      </c>
      <c r="L6795" s="214">
        <v>31.2</v>
      </c>
      <c r="M6795" s="214">
        <v>1.2</v>
      </c>
      <c r="N6795" s="214">
        <v>55</v>
      </c>
      <c r="O6795" s="214">
        <v>36.700000000000003</v>
      </c>
      <c r="P6795" s="214">
        <v>3.1</v>
      </c>
      <c r="Q6795" s="214">
        <v>26.6</v>
      </c>
      <c r="R6795" s="214">
        <v>29</v>
      </c>
      <c r="S6795" s="214">
        <v>29</v>
      </c>
      <c r="T6795" s="214">
        <v>2.4</v>
      </c>
      <c r="U6795" s="214">
        <v>20</v>
      </c>
      <c r="V6795" s="214">
        <v>28500</v>
      </c>
      <c r="W6795" s="214">
        <v>31400</v>
      </c>
      <c r="X6795" s="214">
        <v>33900</v>
      </c>
    </row>
    <row r="6796" spans="1:24" x14ac:dyDescent="0.25">
      <c r="A6796" t="str">
        <f t="shared" si="107"/>
        <v>YAG1Non-EULevel 8MaleGeography, earth and environmental studiesAll</v>
      </c>
      <c r="B6796" s="214" t="s">
        <v>251</v>
      </c>
      <c r="C6796" s="214" t="s">
        <v>26</v>
      </c>
      <c r="D6796" s="214">
        <v>1</v>
      </c>
      <c r="E6796" s="214" t="s">
        <v>141</v>
      </c>
      <c r="F6796" s="214" t="s">
        <v>248</v>
      </c>
      <c r="G6796" s="214" t="s">
        <v>22</v>
      </c>
      <c r="H6796" s="214" t="s">
        <v>144</v>
      </c>
      <c r="I6796" s="214" t="s">
        <v>20</v>
      </c>
      <c r="J6796" s="214">
        <v>115</v>
      </c>
      <c r="K6796" s="214">
        <v>110</v>
      </c>
      <c r="L6796" s="214">
        <v>36</v>
      </c>
      <c r="M6796" s="214">
        <v>4.8</v>
      </c>
      <c r="N6796" s="214">
        <v>70</v>
      </c>
      <c r="O6796" s="214">
        <v>40.299999999999997</v>
      </c>
      <c r="P6796" s="214">
        <v>8.1999999999999993</v>
      </c>
      <c r="Q6796" s="214">
        <v>15.5</v>
      </c>
      <c r="R6796" s="214">
        <v>15.5</v>
      </c>
      <c r="S6796" s="214">
        <v>15.5</v>
      </c>
      <c r="T6796" s="214">
        <v>0</v>
      </c>
      <c r="U6796" s="214">
        <v>15</v>
      </c>
      <c r="V6796" s="214">
        <v>23400</v>
      </c>
      <c r="W6796" s="214">
        <v>30300</v>
      </c>
      <c r="X6796" s="214">
        <v>37200</v>
      </c>
    </row>
    <row r="6797" spans="1:24" x14ac:dyDescent="0.25">
      <c r="A6797" t="str">
        <f t="shared" si="107"/>
        <v>YAG1Non-EULevel 8FemaleHealth and social careAll</v>
      </c>
      <c r="B6797" s="214" t="s">
        <v>251</v>
      </c>
      <c r="C6797" s="214" t="s">
        <v>26</v>
      </c>
      <c r="D6797" s="214">
        <v>1</v>
      </c>
      <c r="E6797" s="214" t="s">
        <v>141</v>
      </c>
      <c r="F6797" s="214" t="s">
        <v>248</v>
      </c>
      <c r="G6797" s="214" t="s">
        <v>21</v>
      </c>
      <c r="H6797" s="214" t="s">
        <v>83</v>
      </c>
      <c r="I6797" s="214" t="s">
        <v>20</v>
      </c>
      <c r="J6797" s="214">
        <v>5</v>
      </c>
      <c r="K6797" s="214">
        <v>5</v>
      </c>
      <c r="L6797" s="214">
        <v>0</v>
      </c>
      <c r="M6797" s="214">
        <v>0</v>
      </c>
      <c r="N6797" s="214">
        <v>5</v>
      </c>
      <c r="O6797" s="214">
        <v>45.5</v>
      </c>
      <c r="P6797" s="214">
        <v>36.4</v>
      </c>
      <c r="Q6797" s="214">
        <v>18.2</v>
      </c>
      <c r="R6797" s="214">
        <v>18.2</v>
      </c>
      <c r="S6797" s="214">
        <v>18.2</v>
      </c>
      <c r="T6797" s="214">
        <v>0</v>
      </c>
      <c r="U6797" s="214" t="s">
        <v>140</v>
      </c>
      <c r="V6797" s="214" t="s">
        <v>140</v>
      </c>
      <c r="W6797" s="214" t="s">
        <v>140</v>
      </c>
      <c r="X6797" s="214" t="s">
        <v>140</v>
      </c>
    </row>
    <row r="6798" spans="1:24" x14ac:dyDescent="0.25">
      <c r="A6798" t="str">
        <f t="shared" si="107"/>
        <v>YAG1Non-EULevel 8MaleHealth and social careAll</v>
      </c>
      <c r="B6798" s="214" t="s">
        <v>251</v>
      </c>
      <c r="C6798" s="214" t="s">
        <v>26</v>
      </c>
      <c r="D6798" s="214">
        <v>1</v>
      </c>
      <c r="E6798" s="214" t="s">
        <v>141</v>
      </c>
      <c r="F6798" s="214" t="s">
        <v>248</v>
      </c>
      <c r="G6798" s="214" t="s">
        <v>22</v>
      </c>
      <c r="H6798" s="214" t="s">
        <v>83</v>
      </c>
      <c r="I6798" s="214" t="s">
        <v>20</v>
      </c>
      <c r="J6798" s="214">
        <v>5</v>
      </c>
      <c r="K6798" s="214" t="s">
        <v>140</v>
      </c>
      <c r="L6798" s="214" t="s">
        <v>140</v>
      </c>
      <c r="M6798" s="214" t="s">
        <v>140</v>
      </c>
      <c r="N6798" s="214" t="s">
        <v>140</v>
      </c>
      <c r="O6798" s="214" t="s">
        <v>140</v>
      </c>
      <c r="P6798" s="214" t="s">
        <v>140</v>
      </c>
      <c r="Q6798" s="214" t="s">
        <v>140</v>
      </c>
      <c r="R6798" s="214" t="s">
        <v>140</v>
      </c>
      <c r="S6798" s="214" t="s">
        <v>140</v>
      </c>
      <c r="T6798" s="214" t="s">
        <v>140</v>
      </c>
      <c r="U6798" s="214" t="s">
        <v>140</v>
      </c>
      <c r="V6798" s="214" t="s">
        <v>140</v>
      </c>
      <c r="W6798" s="214" t="s">
        <v>140</v>
      </c>
      <c r="X6798" s="214" t="s">
        <v>140</v>
      </c>
    </row>
    <row r="6799" spans="1:24" x14ac:dyDescent="0.25">
      <c r="A6799" t="str">
        <f t="shared" si="107"/>
        <v>YAG1Non-EULevel 8FemaleHistory and archaeologyAll</v>
      </c>
      <c r="B6799" s="214" t="s">
        <v>251</v>
      </c>
      <c r="C6799" s="214" t="s">
        <v>26</v>
      </c>
      <c r="D6799" s="214">
        <v>1</v>
      </c>
      <c r="E6799" s="214" t="s">
        <v>141</v>
      </c>
      <c r="F6799" s="214" t="s">
        <v>248</v>
      </c>
      <c r="G6799" s="214" t="s">
        <v>21</v>
      </c>
      <c r="H6799" s="214" t="s">
        <v>95</v>
      </c>
      <c r="I6799" s="214" t="s">
        <v>20</v>
      </c>
      <c r="J6799" s="214">
        <v>110</v>
      </c>
      <c r="K6799" s="214">
        <v>100</v>
      </c>
      <c r="L6799" s="214">
        <v>23</v>
      </c>
      <c r="M6799" s="214">
        <v>6.4</v>
      </c>
      <c r="N6799" s="214">
        <v>80</v>
      </c>
      <c r="O6799" s="214">
        <v>33.299999999999997</v>
      </c>
      <c r="P6799" s="214">
        <v>4.9000000000000004</v>
      </c>
      <c r="Q6799" s="214">
        <v>36.799999999999997</v>
      </c>
      <c r="R6799" s="214">
        <v>38.700000000000003</v>
      </c>
      <c r="S6799" s="214">
        <v>38.700000000000003</v>
      </c>
      <c r="T6799" s="214">
        <v>2</v>
      </c>
      <c r="U6799" s="214">
        <v>35</v>
      </c>
      <c r="V6799" s="214">
        <v>11000</v>
      </c>
      <c r="W6799" s="214">
        <v>23000</v>
      </c>
      <c r="X6799" s="214">
        <v>30700</v>
      </c>
    </row>
    <row r="6800" spans="1:24" x14ac:dyDescent="0.25">
      <c r="A6800" t="str">
        <f t="shared" si="107"/>
        <v>YAG1Non-EULevel 8MaleHistory and archaeologyAll</v>
      </c>
      <c r="B6800" s="214" t="s">
        <v>251</v>
      </c>
      <c r="C6800" s="214" t="s">
        <v>26</v>
      </c>
      <c r="D6800" s="214">
        <v>1</v>
      </c>
      <c r="E6800" s="214" t="s">
        <v>141</v>
      </c>
      <c r="F6800" s="214" t="s">
        <v>248</v>
      </c>
      <c r="G6800" s="214" t="s">
        <v>22</v>
      </c>
      <c r="H6800" s="214" t="s">
        <v>95</v>
      </c>
      <c r="I6800" s="214" t="s">
        <v>20</v>
      </c>
      <c r="J6800" s="214">
        <v>80</v>
      </c>
      <c r="K6800" s="214">
        <v>75</v>
      </c>
      <c r="L6800" s="214">
        <v>37.4</v>
      </c>
      <c r="M6800" s="214">
        <v>2.5</v>
      </c>
      <c r="N6800" s="214">
        <v>50</v>
      </c>
      <c r="O6800" s="214">
        <v>40.6</v>
      </c>
      <c r="P6800" s="214">
        <v>2.6</v>
      </c>
      <c r="Q6800" s="214">
        <v>19.399999999999999</v>
      </c>
      <c r="R6800" s="214">
        <v>19.399999999999999</v>
      </c>
      <c r="S6800" s="214">
        <v>19.399999999999999</v>
      </c>
      <c r="T6800" s="214">
        <v>0</v>
      </c>
      <c r="U6800" s="214">
        <v>15</v>
      </c>
      <c r="V6800" s="214">
        <v>23000</v>
      </c>
      <c r="W6800" s="214">
        <v>24800</v>
      </c>
      <c r="X6800" s="214">
        <v>32500</v>
      </c>
    </row>
    <row r="6801" spans="1:24" x14ac:dyDescent="0.25">
      <c r="A6801" t="str">
        <f t="shared" si="107"/>
        <v>YAG1Non-EULevel 8FemaleLanguages and area studiesAll</v>
      </c>
      <c r="B6801" s="214" t="s">
        <v>251</v>
      </c>
      <c r="C6801" s="214" t="s">
        <v>26</v>
      </c>
      <c r="D6801" s="214">
        <v>1</v>
      </c>
      <c r="E6801" s="214" t="s">
        <v>141</v>
      </c>
      <c r="F6801" s="214" t="s">
        <v>248</v>
      </c>
      <c r="G6801" s="214" t="s">
        <v>21</v>
      </c>
      <c r="H6801" s="214" t="s">
        <v>168</v>
      </c>
      <c r="I6801" s="214" t="s">
        <v>20</v>
      </c>
      <c r="J6801" s="214">
        <v>55</v>
      </c>
      <c r="K6801" s="214">
        <v>50</v>
      </c>
      <c r="L6801" s="214">
        <v>39.700000000000003</v>
      </c>
      <c r="M6801" s="214">
        <v>2.8</v>
      </c>
      <c r="N6801" s="214">
        <v>30</v>
      </c>
      <c r="O6801" s="214">
        <v>39.700000000000003</v>
      </c>
      <c r="P6801" s="214">
        <v>0</v>
      </c>
      <c r="Q6801" s="214">
        <v>20.3</v>
      </c>
      <c r="R6801" s="214">
        <v>20.7</v>
      </c>
      <c r="S6801" s="214">
        <v>20.7</v>
      </c>
      <c r="T6801" s="214">
        <v>0.4</v>
      </c>
      <c r="U6801" s="214" t="s">
        <v>140</v>
      </c>
      <c r="V6801" s="214" t="s">
        <v>140</v>
      </c>
      <c r="W6801" s="214" t="s">
        <v>140</v>
      </c>
      <c r="X6801" s="214" t="s">
        <v>140</v>
      </c>
    </row>
    <row r="6802" spans="1:24" x14ac:dyDescent="0.25">
      <c r="A6802" t="str">
        <f t="shared" si="107"/>
        <v>YAG1Non-EULevel 8MaleLanguages and area studiesAll</v>
      </c>
      <c r="B6802" s="214" t="s">
        <v>251</v>
      </c>
      <c r="C6802" s="214" t="s">
        <v>26</v>
      </c>
      <c r="D6802" s="214">
        <v>1</v>
      </c>
      <c r="E6802" s="214" t="s">
        <v>141</v>
      </c>
      <c r="F6802" s="214" t="s">
        <v>248</v>
      </c>
      <c r="G6802" s="214" t="s">
        <v>22</v>
      </c>
      <c r="H6802" s="214" t="s">
        <v>168</v>
      </c>
      <c r="I6802" s="214" t="s">
        <v>20</v>
      </c>
      <c r="J6802" s="214">
        <v>65</v>
      </c>
      <c r="K6802" s="214">
        <v>65</v>
      </c>
      <c r="L6802" s="214">
        <v>46.7</v>
      </c>
      <c r="M6802" s="214">
        <v>0</v>
      </c>
      <c r="N6802" s="214">
        <v>35</v>
      </c>
      <c r="O6802" s="214">
        <v>26.8</v>
      </c>
      <c r="P6802" s="214">
        <v>6.2</v>
      </c>
      <c r="Q6802" s="214">
        <v>20.2</v>
      </c>
      <c r="R6802" s="214">
        <v>20.2</v>
      </c>
      <c r="S6802" s="214">
        <v>20.2</v>
      </c>
      <c r="T6802" s="214">
        <v>0</v>
      </c>
      <c r="U6802" s="214" t="s">
        <v>140</v>
      </c>
      <c r="V6802" s="214" t="s">
        <v>140</v>
      </c>
      <c r="W6802" s="214" t="s">
        <v>140</v>
      </c>
      <c r="X6802" s="214" t="s">
        <v>140</v>
      </c>
    </row>
    <row r="6803" spans="1:24" x14ac:dyDescent="0.25">
      <c r="A6803" t="str">
        <f t="shared" si="107"/>
        <v>YAG1Non-EULevel 8FemaleLawAll</v>
      </c>
      <c r="B6803" s="214" t="s">
        <v>251</v>
      </c>
      <c r="C6803" s="214" t="s">
        <v>26</v>
      </c>
      <c r="D6803" s="214">
        <v>1</v>
      </c>
      <c r="E6803" s="214" t="s">
        <v>141</v>
      </c>
      <c r="F6803" s="214" t="s">
        <v>248</v>
      </c>
      <c r="G6803" s="214" t="s">
        <v>21</v>
      </c>
      <c r="H6803" s="214" t="s">
        <v>85</v>
      </c>
      <c r="I6803" s="214" t="s">
        <v>20</v>
      </c>
      <c r="J6803" s="214">
        <v>65</v>
      </c>
      <c r="K6803" s="214">
        <v>60</v>
      </c>
      <c r="L6803" s="214">
        <v>32.799999999999997</v>
      </c>
      <c r="M6803" s="214">
        <v>2.7</v>
      </c>
      <c r="N6803" s="214">
        <v>40</v>
      </c>
      <c r="O6803" s="214">
        <v>32.799999999999997</v>
      </c>
      <c r="P6803" s="214">
        <v>6.6</v>
      </c>
      <c r="Q6803" s="214">
        <v>23</v>
      </c>
      <c r="R6803" s="214">
        <v>24.6</v>
      </c>
      <c r="S6803" s="214">
        <v>27.9</v>
      </c>
      <c r="T6803" s="214">
        <v>4.9000000000000004</v>
      </c>
      <c r="U6803" s="214" t="s">
        <v>140</v>
      </c>
      <c r="V6803" s="214" t="s">
        <v>140</v>
      </c>
      <c r="W6803" s="214" t="s">
        <v>140</v>
      </c>
      <c r="X6803" s="214" t="s">
        <v>140</v>
      </c>
    </row>
    <row r="6804" spans="1:24" x14ac:dyDescent="0.25">
      <c r="A6804" t="str">
        <f t="shared" si="107"/>
        <v>YAG1Non-EULevel 8MaleLawAll</v>
      </c>
      <c r="B6804" s="214" t="s">
        <v>251</v>
      </c>
      <c r="C6804" s="214" t="s">
        <v>26</v>
      </c>
      <c r="D6804" s="214">
        <v>1</v>
      </c>
      <c r="E6804" s="214" t="s">
        <v>141</v>
      </c>
      <c r="F6804" s="214" t="s">
        <v>248</v>
      </c>
      <c r="G6804" s="214" t="s">
        <v>22</v>
      </c>
      <c r="H6804" s="214" t="s">
        <v>85</v>
      </c>
      <c r="I6804" s="214" t="s">
        <v>20</v>
      </c>
      <c r="J6804" s="214">
        <v>95</v>
      </c>
      <c r="K6804" s="214">
        <v>95</v>
      </c>
      <c r="L6804" s="214">
        <v>47.8</v>
      </c>
      <c r="M6804" s="214">
        <v>0</v>
      </c>
      <c r="N6804" s="214">
        <v>50</v>
      </c>
      <c r="O6804" s="214">
        <v>28</v>
      </c>
      <c r="P6804" s="214">
        <v>1.1000000000000001</v>
      </c>
      <c r="Q6804" s="214">
        <v>18.899999999999999</v>
      </c>
      <c r="R6804" s="214">
        <v>22.1</v>
      </c>
      <c r="S6804" s="214">
        <v>23.1</v>
      </c>
      <c r="T6804" s="214">
        <v>4.2</v>
      </c>
      <c r="U6804" s="214">
        <v>15</v>
      </c>
      <c r="V6804" s="214">
        <v>18600</v>
      </c>
      <c r="W6804" s="214">
        <v>28800</v>
      </c>
      <c r="X6804" s="214">
        <v>47100</v>
      </c>
    </row>
    <row r="6805" spans="1:24" x14ac:dyDescent="0.25">
      <c r="A6805" t="str">
        <f t="shared" si="107"/>
        <v>YAG1Non-EULevel 8FemaleMaterials and technologyAll</v>
      </c>
      <c r="B6805" s="214" t="s">
        <v>251</v>
      </c>
      <c r="C6805" s="214" t="s">
        <v>26</v>
      </c>
      <c r="D6805" s="214">
        <v>1</v>
      </c>
      <c r="E6805" s="214" t="s">
        <v>141</v>
      </c>
      <c r="F6805" s="214" t="s">
        <v>248</v>
      </c>
      <c r="G6805" s="214" t="s">
        <v>21</v>
      </c>
      <c r="H6805" s="214" t="s">
        <v>145</v>
      </c>
      <c r="I6805" s="214" t="s">
        <v>20</v>
      </c>
      <c r="J6805" s="214">
        <v>70</v>
      </c>
      <c r="K6805" s="214">
        <v>70</v>
      </c>
      <c r="L6805" s="214">
        <v>25.7</v>
      </c>
      <c r="M6805" s="214">
        <v>1.4</v>
      </c>
      <c r="N6805" s="214">
        <v>50</v>
      </c>
      <c r="O6805" s="214">
        <v>35.799999999999997</v>
      </c>
      <c r="P6805" s="214">
        <v>7.3</v>
      </c>
      <c r="Q6805" s="214">
        <v>28.3</v>
      </c>
      <c r="R6805" s="214">
        <v>29.8</v>
      </c>
      <c r="S6805" s="214">
        <v>31.2</v>
      </c>
      <c r="T6805" s="214">
        <v>2.9</v>
      </c>
      <c r="U6805" s="214">
        <v>15</v>
      </c>
      <c r="V6805" s="214">
        <v>31800</v>
      </c>
      <c r="W6805" s="214">
        <v>33200</v>
      </c>
      <c r="X6805" s="214">
        <v>35400</v>
      </c>
    </row>
    <row r="6806" spans="1:24" x14ac:dyDescent="0.25">
      <c r="A6806" t="str">
        <f t="shared" si="107"/>
        <v>YAG1Non-EULevel 8MaleMaterials and technologyAll</v>
      </c>
      <c r="B6806" s="214" t="s">
        <v>251</v>
      </c>
      <c r="C6806" s="214" t="s">
        <v>26</v>
      </c>
      <c r="D6806" s="214">
        <v>1</v>
      </c>
      <c r="E6806" s="214" t="s">
        <v>141</v>
      </c>
      <c r="F6806" s="214" t="s">
        <v>248</v>
      </c>
      <c r="G6806" s="214" t="s">
        <v>22</v>
      </c>
      <c r="H6806" s="214" t="s">
        <v>145</v>
      </c>
      <c r="I6806" s="214" t="s">
        <v>20</v>
      </c>
      <c r="J6806" s="214">
        <v>130</v>
      </c>
      <c r="K6806" s="214">
        <v>130</v>
      </c>
      <c r="L6806" s="214">
        <v>27.7</v>
      </c>
      <c r="M6806" s="214">
        <v>1.8</v>
      </c>
      <c r="N6806" s="214">
        <v>95</v>
      </c>
      <c r="O6806" s="214">
        <v>25</v>
      </c>
      <c r="P6806" s="214">
        <v>10.8</v>
      </c>
      <c r="Q6806" s="214">
        <v>36.5</v>
      </c>
      <c r="R6806" s="214">
        <v>36.5</v>
      </c>
      <c r="S6806" s="214">
        <v>36.5</v>
      </c>
      <c r="T6806" s="214">
        <v>0</v>
      </c>
      <c r="U6806" s="214">
        <v>40</v>
      </c>
      <c r="V6806" s="214">
        <v>29200</v>
      </c>
      <c r="W6806" s="214">
        <v>32100</v>
      </c>
      <c r="X6806" s="214">
        <v>33600</v>
      </c>
    </row>
    <row r="6807" spans="1:24" x14ac:dyDescent="0.25">
      <c r="A6807" t="str">
        <f t="shared" si="107"/>
        <v>YAG1Non-EULevel 8FemaleMathematical sciencesAll</v>
      </c>
      <c r="B6807" s="214" t="s">
        <v>251</v>
      </c>
      <c r="C6807" s="214" t="s">
        <v>26</v>
      </c>
      <c r="D6807" s="214">
        <v>1</v>
      </c>
      <c r="E6807" s="214" t="s">
        <v>141</v>
      </c>
      <c r="F6807" s="214" t="s">
        <v>248</v>
      </c>
      <c r="G6807" s="214" t="s">
        <v>21</v>
      </c>
      <c r="H6807" s="214" t="s">
        <v>66</v>
      </c>
      <c r="I6807" s="214" t="s">
        <v>20</v>
      </c>
      <c r="J6807" s="214">
        <v>60</v>
      </c>
      <c r="K6807" s="214">
        <v>60</v>
      </c>
      <c r="L6807" s="214">
        <v>27</v>
      </c>
      <c r="M6807" s="214">
        <v>1.7</v>
      </c>
      <c r="N6807" s="214">
        <v>45</v>
      </c>
      <c r="O6807" s="214">
        <v>30.7</v>
      </c>
      <c r="P6807" s="214">
        <v>3.4</v>
      </c>
      <c r="Q6807" s="214">
        <v>32</v>
      </c>
      <c r="R6807" s="214">
        <v>35.4</v>
      </c>
      <c r="S6807" s="214">
        <v>38.799999999999997</v>
      </c>
      <c r="T6807" s="214">
        <v>6.8</v>
      </c>
      <c r="U6807" s="214">
        <v>15</v>
      </c>
      <c r="V6807" s="214">
        <v>32800</v>
      </c>
      <c r="W6807" s="214">
        <v>38300</v>
      </c>
      <c r="X6807" s="214">
        <v>62800</v>
      </c>
    </row>
    <row r="6808" spans="1:24" x14ac:dyDescent="0.25">
      <c r="A6808" t="str">
        <f t="shared" si="107"/>
        <v>YAG1Non-EULevel 8MaleMathematical sciencesAll</v>
      </c>
      <c r="B6808" s="214" t="s">
        <v>251</v>
      </c>
      <c r="C6808" s="214" t="s">
        <v>26</v>
      </c>
      <c r="D6808" s="214">
        <v>1</v>
      </c>
      <c r="E6808" s="214" t="s">
        <v>141</v>
      </c>
      <c r="F6808" s="214" t="s">
        <v>248</v>
      </c>
      <c r="G6808" s="214" t="s">
        <v>22</v>
      </c>
      <c r="H6808" s="214" t="s">
        <v>66</v>
      </c>
      <c r="I6808" s="214" t="s">
        <v>20</v>
      </c>
      <c r="J6808" s="214">
        <v>130</v>
      </c>
      <c r="K6808" s="214">
        <v>125</v>
      </c>
      <c r="L6808" s="214">
        <v>27.1</v>
      </c>
      <c r="M6808" s="214">
        <v>2.9</v>
      </c>
      <c r="N6808" s="214">
        <v>90</v>
      </c>
      <c r="O6808" s="214">
        <v>35.200000000000003</v>
      </c>
      <c r="P6808" s="214">
        <v>6.8</v>
      </c>
      <c r="Q6808" s="214">
        <v>28.5</v>
      </c>
      <c r="R6808" s="214">
        <v>29.3</v>
      </c>
      <c r="S6808" s="214">
        <v>30.9</v>
      </c>
      <c r="T6808" s="214">
        <v>2.4</v>
      </c>
      <c r="U6808" s="214">
        <v>35</v>
      </c>
      <c r="V6808" s="214">
        <v>31800</v>
      </c>
      <c r="W6808" s="214">
        <v>36500</v>
      </c>
      <c r="X6808" s="214">
        <v>51800</v>
      </c>
    </row>
    <row r="6809" spans="1:24" x14ac:dyDescent="0.25">
      <c r="A6809" t="str">
        <f t="shared" si="107"/>
        <v>YAG1Non-EULevel 8FemaleMedia, journalism and communicationsAll</v>
      </c>
      <c r="B6809" s="214" t="s">
        <v>251</v>
      </c>
      <c r="C6809" s="214" t="s">
        <v>26</v>
      </c>
      <c r="D6809" s="214">
        <v>1</v>
      </c>
      <c r="E6809" s="214" t="s">
        <v>141</v>
      </c>
      <c r="F6809" s="214" t="s">
        <v>248</v>
      </c>
      <c r="G6809" s="214" t="s">
        <v>21</v>
      </c>
      <c r="H6809" s="214" t="s">
        <v>146</v>
      </c>
      <c r="I6809" s="214" t="s">
        <v>20</v>
      </c>
      <c r="J6809" s="214">
        <v>45</v>
      </c>
      <c r="K6809" s="214">
        <v>45</v>
      </c>
      <c r="L6809" s="214">
        <v>34.799999999999997</v>
      </c>
      <c r="M6809" s="214">
        <v>2.1</v>
      </c>
      <c r="N6809" s="214">
        <v>30</v>
      </c>
      <c r="O6809" s="214">
        <v>32.6</v>
      </c>
      <c r="P6809" s="214">
        <v>2.2000000000000002</v>
      </c>
      <c r="Q6809" s="214">
        <v>30.4</v>
      </c>
      <c r="R6809" s="214">
        <v>30.4</v>
      </c>
      <c r="S6809" s="214">
        <v>30.4</v>
      </c>
      <c r="T6809" s="214">
        <v>0</v>
      </c>
      <c r="U6809" s="214">
        <v>10</v>
      </c>
      <c r="V6809" s="214">
        <v>17900</v>
      </c>
      <c r="W6809" s="214">
        <v>31000</v>
      </c>
      <c r="X6809" s="214">
        <v>38300</v>
      </c>
    </row>
    <row r="6810" spans="1:24" x14ac:dyDescent="0.25">
      <c r="A6810" t="str">
        <f t="shared" si="107"/>
        <v>YAG1Non-EULevel 8MaleMedia, journalism and communicationsAll</v>
      </c>
      <c r="B6810" s="214" t="s">
        <v>251</v>
      </c>
      <c r="C6810" s="214" t="s">
        <v>26</v>
      </c>
      <c r="D6810" s="214">
        <v>1</v>
      </c>
      <c r="E6810" s="214" t="s">
        <v>141</v>
      </c>
      <c r="F6810" s="214" t="s">
        <v>248</v>
      </c>
      <c r="G6810" s="214" t="s">
        <v>22</v>
      </c>
      <c r="H6810" s="214" t="s">
        <v>146</v>
      </c>
      <c r="I6810" s="214" t="s">
        <v>20</v>
      </c>
      <c r="J6810" s="214">
        <v>40</v>
      </c>
      <c r="K6810" s="214">
        <v>40</v>
      </c>
      <c r="L6810" s="214">
        <v>33.299999999999997</v>
      </c>
      <c r="M6810" s="214">
        <v>0</v>
      </c>
      <c r="N6810" s="214">
        <v>25</v>
      </c>
      <c r="O6810" s="214">
        <v>30.9</v>
      </c>
      <c r="P6810" s="214">
        <v>4.9000000000000004</v>
      </c>
      <c r="Q6810" s="214">
        <v>28.4</v>
      </c>
      <c r="R6810" s="214">
        <v>28.4</v>
      </c>
      <c r="S6810" s="214">
        <v>30.9</v>
      </c>
      <c r="T6810" s="214">
        <v>2.5</v>
      </c>
      <c r="U6810" s="214" t="s">
        <v>140</v>
      </c>
      <c r="V6810" s="214" t="s">
        <v>140</v>
      </c>
      <c r="W6810" s="214" t="s">
        <v>140</v>
      </c>
      <c r="X6810" s="214" t="s">
        <v>140</v>
      </c>
    </row>
    <row r="6811" spans="1:24" x14ac:dyDescent="0.25">
      <c r="A6811" t="str">
        <f t="shared" si="107"/>
        <v>YAG1Non-EULevel 8FemaleMedical sciencesAll</v>
      </c>
      <c r="B6811" s="214" t="s">
        <v>251</v>
      </c>
      <c r="C6811" s="214" t="s">
        <v>26</v>
      </c>
      <c r="D6811" s="214">
        <v>1</v>
      </c>
      <c r="E6811" s="214" t="s">
        <v>141</v>
      </c>
      <c r="F6811" s="214" t="s">
        <v>248</v>
      </c>
      <c r="G6811" s="214" t="s">
        <v>21</v>
      </c>
      <c r="H6811" s="214" t="s">
        <v>147</v>
      </c>
      <c r="I6811" s="214" t="s">
        <v>20</v>
      </c>
      <c r="J6811" s="214">
        <v>45</v>
      </c>
      <c r="K6811" s="214">
        <v>45</v>
      </c>
      <c r="L6811" s="214">
        <v>33.299999999999997</v>
      </c>
      <c r="M6811" s="214">
        <v>0.8</v>
      </c>
      <c r="N6811" s="214">
        <v>30</v>
      </c>
      <c r="O6811" s="214">
        <v>25.1</v>
      </c>
      <c r="P6811" s="214">
        <v>5.9</v>
      </c>
      <c r="Q6811" s="214">
        <v>33.299999999999997</v>
      </c>
      <c r="R6811" s="214">
        <v>33.299999999999997</v>
      </c>
      <c r="S6811" s="214">
        <v>35.700000000000003</v>
      </c>
      <c r="T6811" s="214">
        <v>2.4</v>
      </c>
      <c r="U6811" s="214">
        <v>15</v>
      </c>
      <c r="V6811" s="214">
        <v>28100</v>
      </c>
      <c r="W6811" s="214">
        <v>30700</v>
      </c>
      <c r="X6811" s="214">
        <v>32500</v>
      </c>
    </row>
    <row r="6812" spans="1:24" x14ac:dyDescent="0.25">
      <c r="A6812" t="str">
        <f t="shared" si="107"/>
        <v>YAG1Non-EULevel 8MaleMedical sciencesAll</v>
      </c>
      <c r="B6812" s="214" t="s">
        <v>251</v>
      </c>
      <c r="C6812" s="214" t="s">
        <v>26</v>
      </c>
      <c r="D6812" s="214">
        <v>1</v>
      </c>
      <c r="E6812" s="214" t="s">
        <v>141</v>
      </c>
      <c r="F6812" s="214" t="s">
        <v>248</v>
      </c>
      <c r="G6812" s="214" t="s">
        <v>22</v>
      </c>
      <c r="H6812" s="214" t="s">
        <v>147</v>
      </c>
      <c r="I6812" s="214" t="s">
        <v>20</v>
      </c>
      <c r="J6812" s="214">
        <v>45</v>
      </c>
      <c r="K6812" s="214">
        <v>45</v>
      </c>
      <c r="L6812" s="214">
        <v>37.200000000000003</v>
      </c>
      <c r="M6812" s="214">
        <v>4.5</v>
      </c>
      <c r="N6812" s="214">
        <v>25</v>
      </c>
      <c r="O6812" s="214">
        <v>18.600000000000001</v>
      </c>
      <c r="P6812" s="214">
        <v>8.1999999999999993</v>
      </c>
      <c r="Q6812" s="214">
        <v>36</v>
      </c>
      <c r="R6812" s="214">
        <v>36</v>
      </c>
      <c r="S6812" s="214">
        <v>36</v>
      </c>
      <c r="T6812" s="214">
        <v>0</v>
      </c>
      <c r="U6812" s="214">
        <v>15</v>
      </c>
      <c r="V6812" s="214">
        <v>31400</v>
      </c>
      <c r="W6812" s="214">
        <v>35400</v>
      </c>
      <c r="X6812" s="214">
        <v>43100</v>
      </c>
    </row>
    <row r="6813" spans="1:24" x14ac:dyDescent="0.25">
      <c r="A6813" t="str">
        <f t="shared" si="107"/>
        <v>YAG1Non-EULevel 8FemaleMedicine and dentistryAll</v>
      </c>
      <c r="B6813" s="214" t="s">
        <v>251</v>
      </c>
      <c r="C6813" s="214" t="s">
        <v>26</v>
      </c>
      <c r="D6813" s="214">
        <v>1</v>
      </c>
      <c r="E6813" s="214" t="s">
        <v>141</v>
      </c>
      <c r="F6813" s="214" t="s">
        <v>248</v>
      </c>
      <c r="G6813" s="214" t="s">
        <v>21</v>
      </c>
      <c r="H6813" s="214" t="s">
        <v>45</v>
      </c>
      <c r="I6813" s="214" t="s">
        <v>20</v>
      </c>
      <c r="J6813" s="214">
        <v>205</v>
      </c>
      <c r="K6813" s="214">
        <v>205</v>
      </c>
      <c r="L6813" s="214">
        <v>41.5</v>
      </c>
      <c r="M6813" s="214">
        <v>1</v>
      </c>
      <c r="N6813" s="214">
        <v>120</v>
      </c>
      <c r="O6813" s="214">
        <v>19.600000000000001</v>
      </c>
      <c r="P6813" s="214">
        <v>7.5</v>
      </c>
      <c r="Q6813" s="214">
        <v>29</v>
      </c>
      <c r="R6813" s="214">
        <v>30.4</v>
      </c>
      <c r="S6813" s="214">
        <v>31.4</v>
      </c>
      <c r="T6813" s="214">
        <v>2.4</v>
      </c>
      <c r="U6813" s="214">
        <v>55</v>
      </c>
      <c r="V6813" s="214">
        <v>29200</v>
      </c>
      <c r="W6813" s="214">
        <v>31400</v>
      </c>
      <c r="X6813" s="214">
        <v>41200</v>
      </c>
    </row>
    <row r="6814" spans="1:24" x14ac:dyDescent="0.25">
      <c r="A6814" t="str">
        <f t="shared" si="107"/>
        <v>YAG1Non-EULevel 8MaleMedicine and dentistryAll</v>
      </c>
      <c r="B6814" s="214" t="s">
        <v>251</v>
      </c>
      <c r="C6814" s="214" t="s">
        <v>26</v>
      </c>
      <c r="D6814" s="214">
        <v>1</v>
      </c>
      <c r="E6814" s="214" t="s">
        <v>141</v>
      </c>
      <c r="F6814" s="214" t="s">
        <v>248</v>
      </c>
      <c r="G6814" s="214" t="s">
        <v>22</v>
      </c>
      <c r="H6814" s="214" t="s">
        <v>45</v>
      </c>
      <c r="I6814" s="214" t="s">
        <v>20</v>
      </c>
      <c r="J6814" s="214">
        <v>170</v>
      </c>
      <c r="K6814" s="214">
        <v>160</v>
      </c>
      <c r="L6814" s="214">
        <v>42.1</v>
      </c>
      <c r="M6814" s="214">
        <v>4.8</v>
      </c>
      <c r="N6814" s="214">
        <v>95</v>
      </c>
      <c r="O6814" s="214">
        <v>23.5</v>
      </c>
      <c r="P6814" s="214">
        <v>3.1</v>
      </c>
      <c r="Q6814" s="214">
        <v>28.7</v>
      </c>
      <c r="R6814" s="214">
        <v>30</v>
      </c>
      <c r="S6814" s="214">
        <v>31.2</v>
      </c>
      <c r="T6814" s="214">
        <v>2.5</v>
      </c>
      <c r="U6814" s="214">
        <v>45</v>
      </c>
      <c r="V6814" s="214">
        <v>32100</v>
      </c>
      <c r="W6814" s="214">
        <v>39400</v>
      </c>
      <c r="X6814" s="214">
        <v>58400</v>
      </c>
    </row>
    <row r="6815" spans="1:24" x14ac:dyDescent="0.25">
      <c r="A6815" t="str">
        <f t="shared" si="107"/>
        <v>YAG1Non-EULevel 8FemaleNursing and midwiferyAll</v>
      </c>
      <c r="B6815" s="214" t="s">
        <v>251</v>
      </c>
      <c r="C6815" s="214" t="s">
        <v>26</v>
      </c>
      <c r="D6815" s="214">
        <v>1</v>
      </c>
      <c r="E6815" s="214" t="s">
        <v>141</v>
      </c>
      <c r="F6815" s="214" t="s">
        <v>248</v>
      </c>
      <c r="G6815" s="214" t="s">
        <v>21</v>
      </c>
      <c r="H6815" s="214" t="s">
        <v>148</v>
      </c>
      <c r="I6815" s="214" t="s">
        <v>20</v>
      </c>
      <c r="J6815" s="214">
        <v>20</v>
      </c>
      <c r="K6815" s="214">
        <v>20</v>
      </c>
      <c r="L6815" s="214">
        <v>31.3</v>
      </c>
      <c r="M6815" s="214">
        <v>0</v>
      </c>
      <c r="N6815" s="214">
        <v>15</v>
      </c>
      <c r="O6815" s="214">
        <v>48.3</v>
      </c>
      <c r="P6815" s="214">
        <v>5.0999999999999996</v>
      </c>
      <c r="Q6815" s="214">
        <v>10.199999999999999</v>
      </c>
      <c r="R6815" s="214">
        <v>10.199999999999999</v>
      </c>
      <c r="S6815" s="214">
        <v>15.3</v>
      </c>
      <c r="T6815" s="214">
        <v>5.0999999999999996</v>
      </c>
      <c r="U6815" s="214" t="s">
        <v>140</v>
      </c>
      <c r="V6815" s="214" t="s">
        <v>140</v>
      </c>
      <c r="W6815" s="214" t="s">
        <v>140</v>
      </c>
      <c r="X6815" s="214" t="s">
        <v>140</v>
      </c>
    </row>
    <row r="6816" spans="1:24" x14ac:dyDescent="0.25">
      <c r="A6816" t="str">
        <f t="shared" si="107"/>
        <v>YAG1Non-EULevel 8MaleNursing and midwiferyAll</v>
      </c>
      <c r="B6816" s="214" t="s">
        <v>251</v>
      </c>
      <c r="C6816" s="214" t="s">
        <v>26</v>
      </c>
      <c r="D6816" s="214">
        <v>1</v>
      </c>
      <c r="E6816" s="214" t="s">
        <v>141</v>
      </c>
      <c r="F6816" s="214" t="s">
        <v>248</v>
      </c>
      <c r="G6816" s="214" t="s">
        <v>22</v>
      </c>
      <c r="H6816" s="214" t="s">
        <v>148</v>
      </c>
      <c r="I6816" s="214" t="s">
        <v>20</v>
      </c>
      <c r="J6816" s="214">
        <v>10</v>
      </c>
      <c r="K6816" s="214">
        <v>10</v>
      </c>
      <c r="L6816" s="214">
        <v>37.5</v>
      </c>
      <c r="M6816" s="214">
        <v>11.1</v>
      </c>
      <c r="N6816" s="214">
        <v>5</v>
      </c>
      <c r="O6816" s="214">
        <v>50</v>
      </c>
      <c r="P6816" s="214">
        <v>0</v>
      </c>
      <c r="Q6816" s="214">
        <v>0</v>
      </c>
      <c r="R6816" s="214">
        <v>12.5</v>
      </c>
      <c r="S6816" s="214">
        <v>12.5</v>
      </c>
      <c r="T6816" s="214">
        <v>12.5</v>
      </c>
      <c r="U6816" s="214" t="s">
        <v>136</v>
      </c>
      <c r="V6816" s="214" t="s">
        <v>136</v>
      </c>
      <c r="W6816" s="214" t="s">
        <v>136</v>
      </c>
      <c r="X6816" s="214" t="s">
        <v>136</v>
      </c>
    </row>
    <row r="6817" spans="1:24" x14ac:dyDescent="0.25">
      <c r="A6817" t="str">
        <f t="shared" si="107"/>
        <v>YAG1Non-EULevel 8FemalePerforming artsAll</v>
      </c>
      <c r="B6817" s="214" t="s">
        <v>251</v>
      </c>
      <c r="C6817" s="214" t="s">
        <v>26</v>
      </c>
      <c r="D6817" s="214">
        <v>1</v>
      </c>
      <c r="E6817" s="214" t="s">
        <v>141</v>
      </c>
      <c r="F6817" s="214" t="s">
        <v>248</v>
      </c>
      <c r="G6817" s="214" t="s">
        <v>21</v>
      </c>
      <c r="H6817" s="214" t="s">
        <v>149</v>
      </c>
      <c r="I6817" s="214" t="s">
        <v>20</v>
      </c>
      <c r="J6817" s="214">
        <v>50</v>
      </c>
      <c r="K6817" s="214">
        <v>50</v>
      </c>
      <c r="L6817" s="214">
        <v>27.7</v>
      </c>
      <c r="M6817" s="214">
        <v>3.8</v>
      </c>
      <c r="N6817" s="214">
        <v>35</v>
      </c>
      <c r="O6817" s="214">
        <v>24.8</v>
      </c>
      <c r="P6817" s="214">
        <v>4</v>
      </c>
      <c r="Q6817" s="214">
        <v>39.6</v>
      </c>
      <c r="R6817" s="214">
        <v>43.6</v>
      </c>
      <c r="S6817" s="214">
        <v>43.6</v>
      </c>
      <c r="T6817" s="214">
        <v>4</v>
      </c>
      <c r="U6817" s="214">
        <v>15</v>
      </c>
      <c r="V6817" s="214">
        <v>7200</v>
      </c>
      <c r="W6817" s="214">
        <v>14200</v>
      </c>
      <c r="X6817" s="214">
        <v>30100</v>
      </c>
    </row>
    <row r="6818" spans="1:24" x14ac:dyDescent="0.25">
      <c r="A6818" t="str">
        <f t="shared" si="107"/>
        <v>YAG1Non-EULevel 8MalePerforming artsAll</v>
      </c>
      <c r="B6818" s="214" t="s">
        <v>251</v>
      </c>
      <c r="C6818" s="214" t="s">
        <v>26</v>
      </c>
      <c r="D6818" s="214">
        <v>1</v>
      </c>
      <c r="E6818" s="214" t="s">
        <v>141</v>
      </c>
      <c r="F6818" s="214" t="s">
        <v>248</v>
      </c>
      <c r="G6818" s="214" t="s">
        <v>22</v>
      </c>
      <c r="H6818" s="214" t="s">
        <v>149</v>
      </c>
      <c r="I6818" s="214" t="s">
        <v>20</v>
      </c>
      <c r="J6818" s="214">
        <v>35</v>
      </c>
      <c r="K6818" s="214">
        <v>30</v>
      </c>
      <c r="L6818" s="214">
        <v>41.2</v>
      </c>
      <c r="M6818" s="214">
        <v>12.1</v>
      </c>
      <c r="N6818" s="214">
        <v>15</v>
      </c>
      <c r="O6818" s="214">
        <v>34.799999999999997</v>
      </c>
      <c r="P6818" s="214">
        <v>6.9</v>
      </c>
      <c r="Q6818" s="214">
        <v>13.7</v>
      </c>
      <c r="R6818" s="214">
        <v>17.2</v>
      </c>
      <c r="S6818" s="214">
        <v>17.2</v>
      </c>
      <c r="T6818" s="214">
        <v>3.4</v>
      </c>
      <c r="U6818" s="214" t="s">
        <v>140</v>
      </c>
      <c r="V6818" s="214" t="s">
        <v>140</v>
      </c>
      <c r="W6818" s="214" t="s">
        <v>140</v>
      </c>
      <c r="X6818" s="214" t="s">
        <v>140</v>
      </c>
    </row>
    <row r="6819" spans="1:24" x14ac:dyDescent="0.25">
      <c r="A6819" t="str">
        <f t="shared" si="107"/>
        <v>YAG1Non-EULevel 8FemalePharmacology, toxicology and pharmacyAll</v>
      </c>
      <c r="B6819" s="214" t="s">
        <v>251</v>
      </c>
      <c r="C6819" s="214" t="s">
        <v>26</v>
      </c>
      <c r="D6819" s="214">
        <v>1</v>
      </c>
      <c r="E6819" s="214" t="s">
        <v>141</v>
      </c>
      <c r="F6819" s="214" t="s">
        <v>248</v>
      </c>
      <c r="G6819" s="214" t="s">
        <v>21</v>
      </c>
      <c r="H6819" s="214" t="s">
        <v>48</v>
      </c>
      <c r="I6819" s="214" t="s">
        <v>20</v>
      </c>
      <c r="J6819" s="214">
        <v>45</v>
      </c>
      <c r="K6819" s="214">
        <v>45</v>
      </c>
      <c r="L6819" s="214">
        <v>32.799999999999997</v>
      </c>
      <c r="M6819" s="214">
        <v>0</v>
      </c>
      <c r="N6819" s="214">
        <v>30</v>
      </c>
      <c r="O6819" s="214">
        <v>29.3</v>
      </c>
      <c r="P6819" s="214">
        <v>1.1000000000000001</v>
      </c>
      <c r="Q6819" s="214">
        <v>34.6</v>
      </c>
      <c r="R6819" s="214">
        <v>36.799999999999997</v>
      </c>
      <c r="S6819" s="214">
        <v>36.799999999999997</v>
      </c>
      <c r="T6819" s="214">
        <v>2.2000000000000002</v>
      </c>
      <c r="U6819" s="214">
        <v>10</v>
      </c>
      <c r="V6819" s="214">
        <v>28100</v>
      </c>
      <c r="W6819" s="214">
        <v>31800</v>
      </c>
      <c r="X6819" s="214">
        <v>35400</v>
      </c>
    </row>
    <row r="6820" spans="1:24" x14ac:dyDescent="0.25">
      <c r="A6820" t="str">
        <f t="shared" si="107"/>
        <v>YAG1Non-EULevel 8MalePharmacology, toxicology and pharmacyAll</v>
      </c>
      <c r="B6820" s="214" t="s">
        <v>251</v>
      </c>
      <c r="C6820" s="214" t="s">
        <v>26</v>
      </c>
      <c r="D6820" s="214">
        <v>1</v>
      </c>
      <c r="E6820" s="214" t="s">
        <v>141</v>
      </c>
      <c r="F6820" s="214" t="s">
        <v>248</v>
      </c>
      <c r="G6820" s="214" t="s">
        <v>22</v>
      </c>
      <c r="H6820" s="214" t="s">
        <v>48</v>
      </c>
      <c r="I6820" s="214" t="s">
        <v>20</v>
      </c>
      <c r="J6820" s="214">
        <v>65</v>
      </c>
      <c r="K6820" s="214">
        <v>65</v>
      </c>
      <c r="L6820" s="214">
        <v>28.2</v>
      </c>
      <c r="M6820" s="214">
        <v>3</v>
      </c>
      <c r="N6820" s="214">
        <v>45</v>
      </c>
      <c r="O6820" s="214">
        <v>28</v>
      </c>
      <c r="P6820" s="214">
        <v>7.8</v>
      </c>
      <c r="Q6820" s="214">
        <v>32.799999999999997</v>
      </c>
      <c r="R6820" s="214">
        <v>34.4</v>
      </c>
      <c r="S6820" s="214">
        <v>36</v>
      </c>
      <c r="T6820" s="214">
        <v>3.1</v>
      </c>
      <c r="U6820" s="214">
        <v>20</v>
      </c>
      <c r="V6820" s="214">
        <v>29200</v>
      </c>
      <c r="W6820" s="214">
        <v>32500</v>
      </c>
      <c r="X6820" s="214">
        <v>38700</v>
      </c>
    </row>
    <row r="6821" spans="1:24" x14ac:dyDescent="0.25">
      <c r="A6821" t="str">
        <f t="shared" si="107"/>
        <v>YAG1Non-EULevel 8FemalePhilosophy and religious studiesAll</v>
      </c>
      <c r="B6821" s="214" t="s">
        <v>251</v>
      </c>
      <c r="C6821" s="214" t="s">
        <v>26</v>
      </c>
      <c r="D6821" s="214">
        <v>1</v>
      </c>
      <c r="E6821" s="214" t="s">
        <v>141</v>
      </c>
      <c r="F6821" s="214" t="s">
        <v>248</v>
      </c>
      <c r="G6821" s="214" t="s">
        <v>21</v>
      </c>
      <c r="H6821" s="214" t="s">
        <v>97</v>
      </c>
      <c r="I6821" s="214" t="s">
        <v>20</v>
      </c>
      <c r="J6821" s="214">
        <v>50</v>
      </c>
      <c r="K6821" s="214">
        <v>45</v>
      </c>
      <c r="L6821" s="214">
        <v>36.6</v>
      </c>
      <c r="M6821" s="214">
        <v>2.1</v>
      </c>
      <c r="N6821" s="214">
        <v>30</v>
      </c>
      <c r="O6821" s="214">
        <v>21.5</v>
      </c>
      <c r="P6821" s="214">
        <v>12.9</v>
      </c>
      <c r="Q6821" s="214">
        <v>29</v>
      </c>
      <c r="R6821" s="214">
        <v>29</v>
      </c>
      <c r="S6821" s="214">
        <v>29</v>
      </c>
      <c r="T6821" s="214">
        <v>0</v>
      </c>
      <c r="U6821" s="214">
        <v>10</v>
      </c>
      <c r="V6821" s="214">
        <v>11700</v>
      </c>
      <c r="W6821" s="214">
        <v>24700</v>
      </c>
      <c r="X6821" s="214">
        <v>34700</v>
      </c>
    </row>
    <row r="6822" spans="1:24" x14ac:dyDescent="0.25">
      <c r="A6822" t="str">
        <f t="shared" si="107"/>
        <v>YAG1Non-EULevel 8MalePhilosophy and religious studiesAll</v>
      </c>
      <c r="B6822" s="214" t="s">
        <v>251</v>
      </c>
      <c r="C6822" s="214" t="s">
        <v>26</v>
      </c>
      <c r="D6822" s="214">
        <v>1</v>
      </c>
      <c r="E6822" s="214" t="s">
        <v>141</v>
      </c>
      <c r="F6822" s="214" t="s">
        <v>248</v>
      </c>
      <c r="G6822" s="214" t="s">
        <v>22</v>
      </c>
      <c r="H6822" s="214" t="s">
        <v>97</v>
      </c>
      <c r="I6822" s="214" t="s">
        <v>20</v>
      </c>
      <c r="J6822" s="214">
        <v>95</v>
      </c>
      <c r="K6822" s="214">
        <v>90</v>
      </c>
      <c r="L6822" s="214">
        <v>43.3</v>
      </c>
      <c r="M6822" s="214">
        <v>2.1</v>
      </c>
      <c r="N6822" s="214">
        <v>50</v>
      </c>
      <c r="O6822" s="214">
        <v>34.700000000000003</v>
      </c>
      <c r="P6822" s="214">
        <v>3.3</v>
      </c>
      <c r="Q6822" s="214">
        <v>16.5</v>
      </c>
      <c r="R6822" s="214">
        <v>18.600000000000001</v>
      </c>
      <c r="S6822" s="214">
        <v>18.600000000000001</v>
      </c>
      <c r="T6822" s="214">
        <v>2.2000000000000002</v>
      </c>
      <c r="U6822" s="214">
        <v>10</v>
      </c>
      <c r="V6822" s="214">
        <v>15700</v>
      </c>
      <c r="W6822" s="214">
        <v>32100</v>
      </c>
      <c r="X6822" s="214">
        <v>35000</v>
      </c>
    </row>
    <row r="6823" spans="1:24" x14ac:dyDescent="0.25">
      <c r="A6823" t="str">
        <f t="shared" si="107"/>
        <v>YAG1Non-EULevel 8FemalePhysics and astronomyAll</v>
      </c>
      <c r="B6823" s="214" t="s">
        <v>251</v>
      </c>
      <c r="C6823" s="214" t="s">
        <v>26</v>
      </c>
      <c r="D6823" s="214">
        <v>1</v>
      </c>
      <c r="E6823" s="214" t="s">
        <v>141</v>
      </c>
      <c r="F6823" s="214" t="s">
        <v>248</v>
      </c>
      <c r="G6823" s="214" t="s">
        <v>21</v>
      </c>
      <c r="H6823" s="214" t="s">
        <v>61</v>
      </c>
      <c r="I6823" s="214" t="s">
        <v>20</v>
      </c>
      <c r="J6823" s="214">
        <v>45</v>
      </c>
      <c r="K6823" s="214">
        <v>45</v>
      </c>
      <c r="L6823" s="214">
        <v>27</v>
      </c>
      <c r="M6823" s="214">
        <v>0</v>
      </c>
      <c r="N6823" s="214">
        <v>30</v>
      </c>
      <c r="O6823" s="214">
        <v>26.5</v>
      </c>
      <c r="P6823" s="214">
        <v>10.7</v>
      </c>
      <c r="Q6823" s="214">
        <v>35.700000000000003</v>
      </c>
      <c r="R6823" s="214">
        <v>35.700000000000003</v>
      </c>
      <c r="S6823" s="214">
        <v>35.700000000000003</v>
      </c>
      <c r="T6823" s="214">
        <v>0</v>
      </c>
      <c r="U6823" s="214">
        <v>10</v>
      </c>
      <c r="V6823" s="214">
        <v>25200</v>
      </c>
      <c r="W6823" s="214">
        <v>30300</v>
      </c>
      <c r="X6823" s="214">
        <v>44200</v>
      </c>
    </row>
    <row r="6824" spans="1:24" x14ac:dyDescent="0.25">
      <c r="A6824" t="str">
        <f t="shared" si="107"/>
        <v>YAG1Non-EULevel 8MalePhysics and astronomyAll</v>
      </c>
      <c r="B6824" s="214" t="s">
        <v>251</v>
      </c>
      <c r="C6824" s="214" t="s">
        <v>26</v>
      </c>
      <c r="D6824" s="214">
        <v>1</v>
      </c>
      <c r="E6824" s="214" t="s">
        <v>141</v>
      </c>
      <c r="F6824" s="214" t="s">
        <v>248</v>
      </c>
      <c r="G6824" s="214" t="s">
        <v>22</v>
      </c>
      <c r="H6824" s="214" t="s">
        <v>61</v>
      </c>
      <c r="I6824" s="214" t="s">
        <v>20</v>
      </c>
      <c r="J6824" s="214">
        <v>115</v>
      </c>
      <c r="K6824" s="214">
        <v>115</v>
      </c>
      <c r="L6824" s="214">
        <v>31.5</v>
      </c>
      <c r="M6824" s="214">
        <v>2.6</v>
      </c>
      <c r="N6824" s="214">
        <v>80</v>
      </c>
      <c r="O6824" s="214">
        <v>39.200000000000003</v>
      </c>
      <c r="P6824" s="214">
        <v>7.9</v>
      </c>
      <c r="Q6824" s="214">
        <v>21.3</v>
      </c>
      <c r="R6824" s="214">
        <v>21.3</v>
      </c>
      <c r="S6824" s="214">
        <v>21.3</v>
      </c>
      <c r="T6824" s="214">
        <v>0</v>
      </c>
      <c r="U6824" s="214">
        <v>20</v>
      </c>
      <c r="V6824" s="214">
        <v>29600</v>
      </c>
      <c r="W6824" s="214">
        <v>31800</v>
      </c>
      <c r="X6824" s="214">
        <v>39100</v>
      </c>
    </row>
    <row r="6825" spans="1:24" x14ac:dyDescent="0.25">
      <c r="A6825" t="str">
        <f t="shared" si="107"/>
        <v>YAG1Non-EULevel 8FemalePoliticsAll</v>
      </c>
      <c r="B6825" s="214" t="s">
        <v>251</v>
      </c>
      <c r="C6825" s="214" t="s">
        <v>26</v>
      </c>
      <c r="D6825" s="214">
        <v>1</v>
      </c>
      <c r="E6825" s="214" t="s">
        <v>141</v>
      </c>
      <c r="F6825" s="214" t="s">
        <v>248</v>
      </c>
      <c r="G6825" s="214" t="s">
        <v>21</v>
      </c>
      <c r="H6825" s="214" t="s">
        <v>81</v>
      </c>
      <c r="I6825" s="214" t="s">
        <v>20</v>
      </c>
      <c r="J6825" s="214">
        <v>65</v>
      </c>
      <c r="K6825" s="214">
        <v>60</v>
      </c>
      <c r="L6825" s="214">
        <v>33.799999999999997</v>
      </c>
      <c r="M6825" s="214">
        <v>3.1</v>
      </c>
      <c r="N6825" s="214">
        <v>40</v>
      </c>
      <c r="O6825" s="214">
        <v>33.5</v>
      </c>
      <c r="P6825" s="214">
        <v>4.8</v>
      </c>
      <c r="Q6825" s="214">
        <v>24.7</v>
      </c>
      <c r="R6825" s="214">
        <v>27.4</v>
      </c>
      <c r="S6825" s="214">
        <v>27.9</v>
      </c>
      <c r="T6825" s="214">
        <v>3.2</v>
      </c>
      <c r="U6825" s="214">
        <v>15</v>
      </c>
      <c r="V6825" s="214">
        <v>15000</v>
      </c>
      <c r="W6825" s="214">
        <v>28100</v>
      </c>
      <c r="X6825" s="214">
        <v>38000</v>
      </c>
    </row>
    <row r="6826" spans="1:24" x14ac:dyDescent="0.25">
      <c r="A6826" t="str">
        <f t="shared" si="107"/>
        <v>YAG1Non-EULevel 8MalePoliticsAll</v>
      </c>
      <c r="B6826" s="214" t="s">
        <v>251</v>
      </c>
      <c r="C6826" s="214" t="s">
        <v>26</v>
      </c>
      <c r="D6826" s="214">
        <v>1</v>
      </c>
      <c r="E6826" s="214" t="s">
        <v>141</v>
      </c>
      <c r="F6826" s="214" t="s">
        <v>248</v>
      </c>
      <c r="G6826" s="214" t="s">
        <v>22</v>
      </c>
      <c r="H6826" s="214" t="s">
        <v>81</v>
      </c>
      <c r="I6826" s="214" t="s">
        <v>20</v>
      </c>
      <c r="J6826" s="214">
        <v>90</v>
      </c>
      <c r="K6826" s="214">
        <v>85</v>
      </c>
      <c r="L6826" s="214">
        <v>50.1</v>
      </c>
      <c r="M6826" s="214">
        <v>5.7</v>
      </c>
      <c r="N6826" s="214">
        <v>40</v>
      </c>
      <c r="O6826" s="214">
        <v>32.1</v>
      </c>
      <c r="P6826" s="214">
        <v>4</v>
      </c>
      <c r="Q6826" s="214">
        <v>13.7</v>
      </c>
      <c r="R6826" s="214">
        <v>13.7</v>
      </c>
      <c r="S6826" s="214">
        <v>13.7</v>
      </c>
      <c r="T6826" s="214">
        <v>0</v>
      </c>
      <c r="U6826" s="214" t="s">
        <v>140</v>
      </c>
      <c r="V6826" s="214" t="s">
        <v>140</v>
      </c>
      <c r="W6826" s="214" t="s">
        <v>140</v>
      </c>
      <c r="X6826" s="214" t="s">
        <v>140</v>
      </c>
    </row>
    <row r="6827" spans="1:24" x14ac:dyDescent="0.25">
      <c r="A6827" t="str">
        <f t="shared" si="107"/>
        <v>YAG1Non-EULevel 8FemalePsychologyAll</v>
      </c>
      <c r="B6827" s="214" t="s">
        <v>251</v>
      </c>
      <c r="C6827" s="214" t="s">
        <v>26</v>
      </c>
      <c r="D6827" s="214">
        <v>1</v>
      </c>
      <c r="E6827" s="214" t="s">
        <v>141</v>
      </c>
      <c r="F6827" s="214" t="s">
        <v>248</v>
      </c>
      <c r="G6827" s="214" t="s">
        <v>21</v>
      </c>
      <c r="H6827" s="214" t="s">
        <v>55</v>
      </c>
      <c r="I6827" s="214" t="s">
        <v>20</v>
      </c>
      <c r="J6827" s="214">
        <v>100</v>
      </c>
      <c r="K6827" s="214">
        <v>100</v>
      </c>
      <c r="L6827" s="214">
        <v>29.1</v>
      </c>
      <c r="M6827" s="214">
        <v>2</v>
      </c>
      <c r="N6827" s="214">
        <v>70</v>
      </c>
      <c r="O6827" s="214">
        <v>27.6</v>
      </c>
      <c r="P6827" s="214">
        <v>7.7</v>
      </c>
      <c r="Q6827" s="214">
        <v>32.6</v>
      </c>
      <c r="R6827" s="214">
        <v>35.6</v>
      </c>
      <c r="S6827" s="214">
        <v>35.6</v>
      </c>
      <c r="T6827" s="214">
        <v>3</v>
      </c>
      <c r="U6827" s="214">
        <v>30</v>
      </c>
      <c r="V6827" s="214">
        <v>28100</v>
      </c>
      <c r="W6827" s="214">
        <v>34300</v>
      </c>
      <c r="X6827" s="214">
        <v>40600</v>
      </c>
    </row>
    <row r="6828" spans="1:24" x14ac:dyDescent="0.25">
      <c r="A6828" t="str">
        <f t="shared" si="107"/>
        <v>YAG1Non-EULevel 8MalePsychologyAll</v>
      </c>
      <c r="B6828" s="214" t="s">
        <v>251</v>
      </c>
      <c r="C6828" s="214" t="s">
        <v>26</v>
      </c>
      <c r="D6828" s="214">
        <v>1</v>
      </c>
      <c r="E6828" s="214" t="s">
        <v>141</v>
      </c>
      <c r="F6828" s="214" t="s">
        <v>248</v>
      </c>
      <c r="G6828" s="214" t="s">
        <v>22</v>
      </c>
      <c r="H6828" s="214" t="s">
        <v>55</v>
      </c>
      <c r="I6828" s="214" t="s">
        <v>20</v>
      </c>
      <c r="J6828" s="214">
        <v>35</v>
      </c>
      <c r="K6828" s="214">
        <v>35</v>
      </c>
      <c r="L6828" s="214">
        <v>23.1</v>
      </c>
      <c r="M6828" s="214">
        <v>0</v>
      </c>
      <c r="N6828" s="214">
        <v>25</v>
      </c>
      <c r="O6828" s="214">
        <v>29.6</v>
      </c>
      <c r="P6828" s="214">
        <v>11.1</v>
      </c>
      <c r="Q6828" s="214">
        <v>33.200000000000003</v>
      </c>
      <c r="R6828" s="214">
        <v>33.200000000000003</v>
      </c>
      <c r="S6828" s="214">
        <v>36.200000000000003</v>
      </c>
      <c r="T6828" s="214">
        <v>3</v>
      </c>
      <c r="U6828" s="214" t="s">
        <v>140</v>
      </c>
      <c r="V6828" s="214" t="s">
        <v>140</v>
      </c>
      <c r="W6828" s="214" t="s">
        <v>140</v>
      </c>
      <c r="X6828" s="214" t="s">
        <v>140</v>
      </c>
    </row>
    <row r="6829" spans="1:24" x14ac:dyDescent="0.25">
      <c r="A6829" t="str">
        <f t="shared" si="107"/>
        <v>YAG1Non-EULevel 8FemaleSociology, social policy and anthropologyAll</v>
      </c>
      <c r="B6829" s="214" t="s">
        <v>251</v>
      </c>
      <c r="C6829" s="214" t="s">
        <v>26</v>
      </c>
      <c r="D6829" s="214">
        <v>1</v>
      </c>
      <c r="E6829" s="214" t="s">
        <v>141</v>
      </c>
      <c r="F6829" s="214" t="s">
        <v>248</v>
      </c>
      <c r="G6829" s="214" t="s">
        <v>21</v>
      </c>
      <c r="H6829" s="214" t="s">
        <v>77</v>
      </c>
      <c r="I6829" s="214" t="s">
        <v>20</v>
      </c>
      <c r="J6829" s="214">
        <v>130</v>
      </c>
      <c r="K6829" s="214">
        <v>125</v>
      </c>
      <c r="L6829" s="214">
        <v>33.9</v>
      </c>
      <c r="M6829" s="214">
        <v>3.3</v>
      </c>
      <c r="N6829" s="214">
        <v>85</v>
      </c>
      <c r="O6829" s="214">
        <v>35.700000000000003</v>
      </c>
      <c r="P6829" s="214">
        <v>3.9</v>
      </c>
      <c r="Q6829" s="214">
        <v>25.1</v>
      </c>
      <c r="R6829" s="214">
        <v>26.1</v>
      </c>
      <c r="S6829" s="214">
        <v>26.4</v>
      </c>
      <c r="T6829" s="214">
        <v>1.3</v>
      </c>
      <c r="U6829" s="214">
        <v>25</v>
      </c>
      <c r="V6829" s="214">
        <v>31400</v>
      </c>
      <c r="W6829" s="214">
        <v>34700</v>
      </c>
      <c r="X6829" s="214">
        <v>37600</v>
      </c>
    </row>
    <row r="6830" spans="1:24" x14ac:dyDescent="0.25">
      <c r="A6830" t="str">
        <f t="shared" si="107"/>
        <v>YAG1Non-EULevel 8MaleSociology, social policy and anthropologyAll</v>
      </c>
      <c r="B6830" s="214" t="s">
        <v>251</v>
      </c>
      <c r="C6830" s="214" t="s">
        <v>26</v>
      </c>
      <c r="D6830" s="214">
        <v>1</v>
      </c>
      <c r="E6830" s="214" t="s">
        <v>141</v>
      </c>
      <c r="F6830" s="214" t="s">
        <v>248</v>
      </c>
      <c r="G6830" s="214" t="s">
        <v>22</v>
      </c>
      <c r="H6830" s="214" t="s">
        <v>77</v>
      </c>
      <c r="I6830" s="214" t="s">
        <v>20</v>
      </c>
      <c r="J6830" s="214">
        <v>95</v>
      </c>
      <c r="K6830" s="214">
        <v>90</v>
      </c>
      <c r="L6830" s="214">
        <v>36.700000000000003</v>
      </c>
      <c r="M6830" s="214">
        <v>5.2</v>
      </c>
      <c r="N6830" s="214">
        <v>55</v>
      </c>
      <c r="O6830" s="214">
        <v>31.1</v>
      </c>
      <c r="P6830" s="214">
        <v>4.8</v>
      </c>
      <c r="Q6830" s="214">
        <v>24.1</v>
      </c>
      <c r="R6830" s="214">
        <v>26.3</v>
      </c>
      <c r="S6830" s="214">
        <v>27.4</v>
      </c>
      <c r="T6830" s="214">
        <v>3.3</v>
      </c>
      <c r="U6830" s="214">
        <v>20</v>
      </c>
      <c r="V6830" s="214">
        <v>28800</v>
      </c>
      <c r="W6830" s="214">
        <v>32300</v>
      </c>
      <c r="X6830" s="214">
        <v>37200</v>
      </c>
    </row>
    <row r="6831" spans="1:24" x14ac:dyDescent="0.25">
      <c r="A6831" t="str">
        <f t="shared" si="107"/>
        <v>YAG1Non-EULevel 8FemaleSport and exercise sciencesAll</v>
      </c>
      <c r="B6831" s="214" t="s">
        <v>251</v>
      </c>
      <c r="C6831" s="214" t="s">
        <v>26</v>
      </c>
      <c r="D6831" s="214">
        <v>1</v>
      </c>
      <c r="E6831" s="214" t="s">
        <v>141</v>
      </c>
      <c r="F6831" s="214" t="s">
        <v>248</v>
      </c>
      <c r="G6831" s="214" t="s">
        <v>21</v>
      </c>
      <c r="H6831" s="214" t="s">
        <v>53</v>
      </c>
      <c r="I6831" s="214" t="s">
        <v>20</v>
      </c>
      <c r="J6831" s="214">
        <v>10</v>
      </c>
      <c r="K6831" s="214">
        <v>10</v>
      </c>
      <c r="L6831" s="214">
        <v>25</v>
      </c>
      <c r="M6831" s="214">
        <v>0</v>
      </c>
      <c r="N6831" s="214">
        <v>5</v>
      </c>
      <c r="O6831" s="214">
        <v>12.5</v>
      </c>
      <c r="P6831" s="214">
        <v>0</v>
      </c>
      <c r="Q6831" s="214">
        <v>62.5</v>
      </c>
      <c r="R6831" s="214">
        <v>62.5</v>
      </c>
      <c r="S6831" s="214">
        <v>62.5</v>
      </c>
      <c r="T6831" s="214">
        <v>0</v>
      </c>
      <c r="U6831" s="214" t="s">
        <v>140</v>
      </c>
      <c r="V6831" s="214" t="s">
        <v>140</v>
      </c>
      <c r="W6831" s="214" t="s">
        <v>140</v>
      </c>
      <c r="X6831" s="214" t="s">
        <v>140</v>
      </c>
    </row>
    <row r="6832" spans="1:24" x14ac:dyDescent="0.25">
      <c r="A6832" t="str">
        <f t="shared" si="107"/>
        <v>YAG1Non-EULevel 8MaleSport and exercise sciencesAll</v>
      </c>
      <c r="B6832" s="214" t="s">
        <v>251</v>
      </c>
      <c r="C6832" s="214" t="s">
        <v>26</v>
      </c>
      <c r="D6832" s="214">
        <v>1</v>
      </c>
      <c r="E6832" s="214" t="s">
        <v>141</v>
      </c>
      <c r="F6832" s="214" t="s">
        <v>248</v>
      </c>
      <c r="G6832" s="214" t="s">
        <v>22</v>
      </c>
      <c r="H6832" s="214" t="s">
        <v>53</v>
      </c>
      <c r="I6832" s="214" t="s">
        <v>20</v>
      </c>
      <c r="J6832" s="214">
        <v>10</v>
      </c>
      <c r="K6832" s="214">
        <v>10</v>
      </c>
      <c r="L6832" s="214">
        <v>37.5</v>
      </c>
      <c r="M6832" s="214">
        <v>0</v>
      </c>
      <c r="N6832" s="214">
        <v>5</v>
      </c>
      <c r="O6832" s="214">
        <v>50</v>
      </c>
      <c r="P6832" s="214">
        <v>0</v>
      </c>
      <c r="Q6832" s="214">
        <v>12.5</v>
      </c>
      <c r="R6832" s="214">
        <v>12.5</v>
      </c>
      <c r="S6832" s="214">
        <v>12.5</v>
      </c>
      <c r="T6832" s="214">
        <v>0</v>
      </c>
      <c r="U6832" s="214" t="s">
        <v>140</v>
      </c>
      <c r="V6832" s="214" t="s">
        <v>140</v>
      </c>
      <c r="W6832" s="214" t="s">
        <v>140</v>
      </c>
      <c r="X6832" s="214" t="s">
        <v>140</v>
      </c>
    </row>
    <row r="6833" spans="1:24" x14ac:dyDescent="0.25">
      <c r="A6833" t="str">
        <f t="shared" si="107"/>
        <v>YAG1Non-EULevel 8FemaleVeterinary sciencesAll</v>
      </c>
      <c r="B6833" s="214" t="s">
        <v>251</v>
      </c>
      <c r="C6833" s="214" t="s">
        <v>26</v>
      </c>
      <c r="D6833" s="214">
        <v>1</v>
      </c>
      <c r="E6833" s="214" t="s">
        <v>141</v>
      </c>
      <c r="F6833" s="214" t="s">
        <v>248</v>
      </c>
      <c r="G6833" s="214" t="s">
        <v>21</v>
      </c>
      <c r="H6833" s="214" t="s">
        <v>57</v>
      </c>
      <c r="I6833" s="214" t="s">
        <v>20</v>
      </c>
      <c r="J6833" s="214">
        <v>5</v>
      </c>
      <c r="K6833" s="214">
        <v>5</v>
      </c>
      <c r="L6833" s="214">
        <v>40</v>
      </c>
      <c r="M6833" s="214">
        <v>0</v>
      </c>
      <c r="N6833" s="214">
        <v>5</v>
      </c>
      <c r="O6833" s="214">
        <v>20</v>
      </c>
      <c r="P6833" s="214">
        <v>20</v>
      </c>
      <c r="Q6833" s="214">
        <v>20</v>
      </c>
      <c r="R6833" s="214">
        <v>20</v>
      </c>
      <c r="S6833" s="214">
        <v>20</v>
      </c>
      <c r="T6833" s="214">
        <v>0</v>
      </c>
      <c r="U6833" s="214" t="s">
        <v>140</v>
      </c>
      <c r="V6833" s="214" t="s">
        <v>140</v>
      </c>
      <c r="W6833" s="214" t="s">
        <v>140</v>
      </c>
      <c r="X6833" s="214" t="s">
        <v>140</v>
      </c>
    </row>
    <row r="6834" spans="1:24" x14ac:dyDescent="0.25">
      <c r="A6834" t="str">
        <f t="shared" si="107"/>
        <v>YAG1Non-EULevel 8MaleVeterinary sciencesAll</v>
      </c>
      <c r="B6834" s="214" t="s">
        <v>251</v>
      </c>
      <c r="C6834" s="214" t="s">
        <v>26</v>
      </c>
      <c r="D6834" s="214">
        <v>1</v>
      </c>
      <c r="E6834" s="214" t="s">
        <v>141</v>
      </c>
      <c r="F6834" s="214" t="s">
        <v>248</v>
      </c>
      <c r="G6834" s="214" t="s">
        <v>22</v>
      </c>
      <c r="H6834" s="214" t="s">
        <v>57</v>
      </c>
      <c r="I6834" s="214" t="s">
        <v>20</v>
      </c>
      <c r="J6834" s="214">
        <v>10</v>
      </c>
      <c r="K6834" s="214">
        <v>10</v>
      </c>
      <c r="L6834" s="214">
        <v>41.7</v>
      </c>
      <c r="M6834" s="214">
        <v>0</v>
      </c>
      <c r="N6834" s="214">
        <v>5</v>
      </c>
      <c r="O6834" s="214">
        <v>25</v>
      </c>
      <c r="P6834" s="214">
        <v>16.7</v>
      </c>
      <c r="Q6834" s="214">
        <v>16.7</v>
      </c>
      <c r="R6834" s="214">
        <v>16.7</v>
      </c>
      <c r="S6834" s="214">
        <v>16.7</v>
      </c>
      <c r="T6834" s="214">
        <v>0</v>
      </c>
      <c r="U6834" s="214" t="s">
        <v>140</v>
      </c>
      <c r="V6834" s="214" t="s">
        <v>140</v>
      </c>
      <c r="W6834" s="214" t="s">
        <v>140</v>
      </c>
      <c r="X6834" s="214" t="s">
        <v>140</v>
      </c>
    </row>
    <row r="6835" spans="1:24" x14ac:dyDescent="0.25">
      <c r="A6835" t="str">
        <f t="shared" si="107"/>
        <v>YAG10EULevel 7Female + maleAllAbroad</v>
      </c>
      <c r="B6835" s="214" t="s">
        <v>251</v>
      </c>
      <c r="C6835" s="214" t="s">
        <v>252</v>
      </c>
      <c r="D6835" s="214">
        <v>10</v>
      </c>
      <c r="E6835" s="214" t="s">
        <v>122</v>
      </c>
      <c r="F6835" s="214" t="s">
        <v>253</v>
      </c>
      <c r="G6835" s="214" t="s">
        <v>246</v>
      </c>
      <c r="H6835" s="214" t="s">
        <v>20</v>
      </c>
      <c r="I6835" s="214" t="s">
        <v>125</v>
      </c>
      <c r="J6835" s="214">
        <v>1350</v>
      </c>
      <c r="K6835" s="214" t="s">
        <v>140</v>
      </c>
      <c r="L6835" s="214" t="s">
        <v>140</v>
      </c>
      <c r="M6835" s="214" t="s">
        <v>140</v>
      </c>
      <c r="N6835" s="214" t="s">
        <v>140</v>
      </c>
      <c r="O6835" s="214" t="s">
        <v>140</v>
      </c>
      <c r="P6835" s="214" t="s">
        <v>140</v>
      </c>
      <c r="Q6835" s="214" t="s">
        <v>140</v>
      </c>
      <c r="R6835" s="214" t="s">
        <v>140</v>
      </c>
      <c r="S6835" s="214" t="s">
        <v>140</v>
      </c>
      <c r="T6835" s="214" t="s">
        <v>140</v>
      </c>
      <c r="U6835" s="214" t="s">
        <v>140</v>
      </c>
      <c r="V6835" s="214" t="s">
        <v>140</v>
      </c>
      <c r="W6835" s="214" t="s">
        <v>140</v>
      </c>
      <c r="X6835" s="214" t="s">
        <v>140</v>
      </c>
    </row>
    <row r="6836" spans="1:24" x14ac:dyDescent="0.25">
      <c r="A6836" t="str">
        <f t="shared" si="107"/>
        <v>YAG10EULevel 7Female + maleAllEast Midlands</v>
      </c>
      <c r="B6836" s="214" t="s">
        <v>251</v>
      </c>
      <c r="C6836" s="214" t="s">
        <v>252</v>
      </c>
      <c r="D6836" s="214">
        <v>10</v>
      </c>
      <c r="E6836" s="214" t="s">
        <v>122</v>
      </c>
      <c r="F6836" s="214" t="s">
        <v>253</v>
      </c>
      <c r="G6836" s="214" t="s">
        <v>246</v>
      </c>
      <c r="H6836" s="214" t="s">
        <v>20</v>
      </c>
      <c r="I6836" s="214" t="s">
        <v>126</v>
      </c>
      <c r="J6836" s="214">
        <v>150</v>
      </c>
      <c r="K6836" s="214">
        <v>150</v>
      </c>
      <c r="L6836" s="214">
        <v>0</v>
      </c>
      <c r="M6836" s="214">
        <v>0</v>
      </c>
      <c r="N6836" s="214">
        <v>150</v>
      </c>
      <c r="O6836" s="214">
        <v>49.3</v>
      </c>
      <c r="P6836" s="214">
        <v>4</v>
      </c>
      <c r="Q6836" s="214">
        <v>40.700000000000003</v>
      </c>
      <c r="R6836" s="214">
        <v>46.7</v>
      </c>
      <c r="S6836" s="214">
        <v>46.7</v>
      </c>
      <c r="T6836" s="214">
        <v>6</v>
      </c>
      <c r="U6836" s="214">
        <v>55</v>
      </c>
      <c r="V6836" s="214">
        <v>21900</v>
      </c>
      <c r="W6836" s="214">
        <v>34700</v>
      </c>
      <c r="X6836" s="214">
        <v>45600</v>
      </c>
    </row>
    <row r="6837" spans="1:24" x14ac:dyDescent="0.25">
      <c r="A6837" t="str">
        <f t="shared" si="107"/>
        <v>YAG10EULevel 7Female + maleAllEast of England</v>
      </c>
      <c r="B6837" s="214" t="s">
        <v>251</v>
      </c>
      <c r="C6837" s="214" t="s">
        <v>252</v>
      </c>
      <c r="D6837" s="214">
        <v>10</v>
      </c>
      <c r="E6837" s="214" t="s">
        <v>122</v>
      </c>
      <c r="F6837" s="214" t="s">
        <v>253</v>
      </c>
      <c r="G6837" s="214" t="s">
        <v>246</v>
      </c>
      <c r="H6837" s="214" t="s">
        <v>20</v>
      </c>
      <c r="I6837" s="214" t="s">
        <v>127</v>
      </c>
      <c r="J6837" s="214">
        <v>320</v>
      </c>
      <c r="K6837" s="214">
        <v>320</v>
      </c>
      <c r="L6837" s="214">
        <v>0</v>
      </c>
      <c r="M6837" s="214">
        <v>0</v>
      </c>
      <c r="N6837" s="214">
        <v>320</v>
      </c>
      <c r="O6837" s="214">
        <v>44.7</v>
      </c>
      <c r="P6837" s="214">
        <v>4.0999999999999996</v>
      </c>
      <c r="Q6837" s="214">
        <v>48.1</v>
      </c>
      <c r="R6837" s="214">
        <v>50.6</v>
      </c>
      <c r="S6837" s="214">
        <v>51.3</v>
      </c>
      <c r="T6837" s="214">
        <v>3.1</v>
      </c>
      <c r="U6837" s="214">
        <v>140</v>
      </c>
      <c r="V6837" s="214">
        <v>25600</v>
      </c>
      <c r="W6837" s="214">
        <v>37800</v>
      </c>
      <c r="X6837" s="214">
        <v>52600</v>
      </c>
    </row>
    <row r="6838" spans="1:24" x14ac:dyDescent="0.25">
      <c r="A6838" t="str">
        <f t="shared" si="107"/>
        <v>YAG10EULevel 7Female + maleAllLondon</v>
      </c>
      <c r="B6838" s="214" t="s">
        <v>251</v>
      </c>
      <c r="C6838" s="214" t="s">
        <v>252</v>
      </c>
      <c r="D6838" s="214">
        <v>10</v>
      </c>
      <c r="E6838" s="214" t="s">
        <v>122</v>
      </c>
      <c r="F6838" s="214" t="s">
        <v>253</v>
      </c>
      <c r="G6838" s="214" t="s">
        <v>246</v>
      </c>
      <c r="H6838" s="214" t="s">
        <v>20</v>
      </c>
      <c r="I6838" s="214" t="s">
        <v>128</v>
      </c>
      <c r="J6838" s="214">
        <v>2590</v>
      </c>
      <c r="K6838" s="214">
        <v>2590</v>
      </c>
      <c r="L6838" s="214">
        <v>0</v>
      </c>
      <c r="M6838" s="214">
        <v>0</v>
      </c>
      <c r="N6838" s="214">
        <v>2590</v>
      </c>
      <c r="O6838" s="214">
        <v>42.8</v>
      </c>
      <c r="P6838" s="214">
        <v>5</v>
      </c>
      <c r="Q6838" s="214">
        <v>49</v>
      </c>
      <c r="R6838" s="214">
        <v>51.4</v>
      </c>
      <c r="S6838" s="214">
        <v>52.2</v>
      </c>
      <c r="T6838" s="214">
        <v>3.2</v>
      </c>
      <c r="U6838" s="214">
        <v>1180</v>
      </c>
      <c r="V6838" s="214">
        <v>30000</v>
      </c>
      <c r="W6838" s="214">
        <v>51500</v>
      </c>
      <c r="X6838" s="214">
        <v>93800</v>
      </c>
    </row>
    <row r="6839" spans="1:24" x14ac:dyDescent="0.25">
      <c r="A6839" t="str">
        <f t="shared" si="107"/>
        <v>YAG10EULevel 7Female + maleAllNorth East</v>
      </c>
      <c r="B6839" s="214" t="s">
        <v>251</v>
      </c>
      <c r="C6839" s="214" t="s">
        <v>252</v>
      </c>
      <c r="D6839" s="214">
        <v>10</v>
      </c>
      <c r="E6839" s="214" t="s">
        <v>122</v>
      </c>
      <c r="F6839" s="214" t="s">
        <v>253</v>
      </c>
      <c r="G6839" s="214" t="s">
        <v>246</v>
      </c>
      <c r="H6839" s="214" t="s">
        <v>20</v>
      </c>
      <c r="I6839" s="214" t="s">
        <v>129</v>
      </c>
      <c r="J6839" s="214">
        <v>80</v>
      </c>
      <c r="K6839" s="214">
        <v>80</v>
      </c>
      <c r="L6839" s="214">
        <v>0</v>
      </c>
      <c r="M6839" s="214">
        <v>0</v>
      </c>
      <c r="N6839" s="214">
        <v>80</v>
      </c>
      <c r="O6839" s="214">
        <v>46.8</v>
      </c>
      <c r="P6839" s="214">
        <v>2.5</v>
      </c>
      <c r="Q6839" s="214">
        <v>46.8</v>
      </c>
      <c r="R6839" s="214">
        <v>50.6</v>
      </c>
      <c r="S6839" s="214">
        <v>50.6</v>
      </c>
      <c r="T6839" s="214">
        <v>3.8</v>
      </c>
      <c r="U6839" s="214">
        <v>35</v>
      </c>
      <c r="V6839" s="214">
        <v>23200</v>
      </c>
      <c r="W6839" s="214">
        <v>38900</v>
      </c>
      <c r="X6839" s="214">
        <v>52000</v>
      </c>
    </row>
    <row r="6840" spans="1:24" x14ac:dyDescent="0.25">
      <c r="A6840" t="str">
        <f t="shared" si="107"/>
        <v>YAG10EULevel 7Female + maleAllNorth West</v>
      </c>
      <c r="B6840" s="214" t="s">
        <v>251</v>
      </c>
      <c r="C6840" s="214" t="s">
        <v>252</v>
      </c>
      <c r="D6840" s="214">
        <v>10</v>
      </c>
      <c r="E6840" s="214" t="s">
        <v>122</v>
      </c>
      <c r="F6840" s="214" t="s">
        <v>253</v>
      </c>
      <c r="G6840" s="214" t="s">
        <v>246</v>
      </c>
      <c r="H6840" s="214" t="s">
        <v>20</v>
      </c>
      <c r="I6840" s="214" t="s">
        <v>130</v>
      </c>
      <c r="J6840" s="214">
        <v>275</v>
      </c>
      <c r="K6840" s="214">
        <v>275</v>
      </c>
      <c r="L6840" s="214">
        <v>0</v>
      </c>
      <c r="M6840" s="214">
        <v>0</v>
      </c>
      <c r="N6840" s="214">
        <v>275</v>
      </c>
      <c r="O6840" s="214">
        <v>53.8</v>
      </c>
      <c r="P6840" s="214">
        <v>2.9</v>
      </c>
      <c r="Q6840" s="214">
        <v>38.9</v>
      </c>
      <c r="R6840" s="214">
        <v>41.1</v>
      </c>
      <c r="S6840" s="214">
        <v>43.3</v>
      </c>
      <c r="T6840" s="214">
        <v>4.4000000000000004</v>
      </c>
      <c r="U6840" s="214">
        <v>95</v>
      </c>
      <c r="V6840" s="214">
        <v>20000</v>
      </c>
      <c r="W6840" s="214">
        <v>32100</v>
      </c>
      <c r="X6840" s="214">
        <v>40700</v>
      </c>
    </row>
    <row r="6841" spans="1:24" x14ac:dyDescent="0.25">
      <c r="A6841" t="str">
        <f t="shared" si="107"/>
        <v>YAG10EULevel 7Female + maleAllNorthern Ireland</v>
      </c>
      <c r="B6841" s="214" t="s">
        <v>251</v>
      </c>
      <c r="C6841" s="214" t="s">
        <v>252</v>
      </c>
      <c r="D6841" s="214">
        <v>10</v>
      </c>
      <c r="E6841" s="214" t="s">
        <v>122</v>
      </c>
      <c r="F6841" s="214" t="s">
        <v>253</v>
      </c>
      <c r="G6841" s="214" t="s">
        <v>246</v>
      </c>
      <c r="H6841" s="214" t="s">
        <v>20</v>
      </c>
      <c r="I6841" s="214" t="s">
        <v>131</v>
      </c>
      <c r="J6841" s="214">
        <v>45</v>
      </c>
      <c r="K6841" s="214">
        <v>45</v>
      </c>
      <c r="L6841" s="214">
        <v>0</v>
      </c>
      <c r="M6841" s="214">
        <v>0</v>
      </c>
      <c r="N6841" s="214">
        <v>45</v>
      </c>
      <c r="O6841" s="214">
        <v>31.1</v>
      </c>
      <c r="P6841" s="214">
        <v>2.2000000000000002</v>
      </c>
      <c r="Q6841" s="214">
        <v>55.6</v>
      </c>
      <c r="R6841" s="214">
        <v>66.7</v>
      </c>
      <c r="S6841" s="214">
        <v>66.7</v>
      </c>
      <c r="T6841" s="214">
        <v>11.1</v>
      </c>
      <c r="U6841" s="214">
        <v>20</v>
      </c>
      <c r="V6841" s="214">
        <v>26700</v>
      </c>
      <c r="W6841" s="214">
        <v>38700</v>
      </c>
      <c r="X6841" s="214">
        <v>51500</v>
      </c>
    </row>
    <row r="6842" spans="1:24" x14ac:dyDescent="0.25">
      <c r="A6842" t="str">
        <f t="shared" si="107"/>
        <v>YAG10EULevel 7Female + maleAllScotland</v>
      </c>
      <c r="B6842" s="214" t="s">
        <v>251</v>
      </c>
      <c r="C6842" s="214" t="s">
        <v>252</v>
      </c>
      <c r="D6842" s="214">
        <v>10</v>
      </c>
      <c r="E6842" s="214" t="s">
        <v>122</v>
      </c>
      <c r="F6842" s="214" t="s">
        <v>253</v>
      </c>
      <c r="G6842" s="214" t="s">
        <v>246</v>
      </c>
      <c r="H6842" s="214" t="s">
        <v>20</v>
      </c>
      <c r="I6842" s="214" t="s">
        <v>132</v>
      </c>
      <c r="J6842" s="214">
        <v>130</v>
      </c>
      <c r="K6842" s="214">
        <v>130</v>
      </c>
      <c r="L6842" s="214">
        <v>0</v>
      </c>
      <c r="M6842" s="214">
        <v>0</v>
      </c>
      <c r="N6842" s="214">
        <v>130</v>
      </c>
      <c r="O6842" s="214">
        <v>43.2</v>
      </c>
      <c r="P6842" s="214">
        <v>3</v>
      </c>
      <c r="Q6842" s="214">
        <v>50</v>
      </c>
      <c r="R6842" s="214">
        <v>53</v>
      </c>
      <c r="S6842" s="214">
        <v>53.8</v>
      </c>
      <c r="T6842" s="214">
        <v>3.8</v>
      </c>
      <c r="U6842" s="214">
        <v>60</v>
      </c>
      <c r="V6842" s="214">
        <v>25100</v>
      </c>
      <c r="W6842" s="214">
        <v>37800</v>
      </c>
      <c r="X6842" s="214">
        <v>51800</v>
      </c>
    </row>
    <row r="6843" spans="1:24" x14ac:dyDescent="0.25">
      <c r="A6843" t="str">
        <f t="shared" si="107"/>
        <v>YAG10EULevel 7Female + maleAllSouth East</v>
      </c>
      <c r="B6843" s="214" t="s">
        <v>251</v>
      </c>
      <c r="C6843" s="214" t="s">
        <v>252</v>
      </c>
      <c r="D6843" s="214">
        <v>10</v>
      </c>
      <c r="E6843" s="214" t="s">
        <v>122</v>
      </c>
      <c r="F6843" s="214" t="s">
        <v>253</v>
      </c>
      <c r="G6843" s="214" t="s">
        <v>246</v>
      </c>
      <c r="H6843" s="214" t="s">
        <v>20</v>
      </c>
      <c r="I6843" s="214" t="s">
        <v>133</v>
      </c>
      <c r="J6843" s="214">
        <v>625</v>
      </c>
      <c r="K6843" s="214">
        <v>625</v>
      </c>
      <c r="L6843" s="214">
        <v>0</v>
      </c>
      <c r="M6843" s="214">
        <v>0</v>
      </c>
      <c r="N6843" s="214">
        <v>625</v>
      </c>
      <c r="O6843" s="214">
        <v>43.2</v>
      </c>
      <c r="P6843" s="214">
        <v>2.7</v>
      </c>
      <c r="Q6843" s="214">
        <v>49.3</v>
      </c>
      <c r="R6843" s="214">
        <v>52.8</v>
      </c>
      <c r="S6843" s="214">
        <v>54.1</v>
      </c>
      <c r="T6843" s="214">
        <v>4.8</v>
      </c>
      <c r="U6843" s="214">
        <v>280</v>
      </c>
      <c r="V6843" s="214">
        <v>25900</v>
      </c>
      <c r="W6843" s="214">
        <v>38100</v>
      </c>
      <c r="X6843" s="214">
        <v>54600</v>
      </c>
    </row>
    <row r="6844" spans="1:24" x14ac:dyDescent="0.25">
      <c r="A6844" t="str">
        <f t="shared" ref="A6844:A6907" si="108">"YAG"&amp;D6844 &amp;E6844 &amp;F6844 &amp; G6844 &amp;H6844 &amp;I6844</f>
        <v>YAG10EULevel 7Female + maleAllSouth West</v>
      </c>
      <c r="B6844" s="214" t="s">
        <v>251</v>
      </c>
      <c r="C6844" s="214" t="s">
        <v>252</v>
      </c>
      <c r="D6844" s="214">
        <v>10</v>
      </c>
      <c r="E6844" s="214" t="s">
        <v>122</v>
      </c>
      <c r="F6844" s="214" t="s">
        <v>253</v>
      </c>
      <c r="G6844" s="214" t="s">
        <v>246</v>
      </c>
      <c r="H6844" s="214" t="s">
        <v>20</v>
      </c>
      <c r="I6844" s="214" t="s">
        <v>134</v>
      </c>
      <c r="J6844" s="214">
        <v>215</v>
      </c>
      <c r="K6844" s="214">
        <v>215</v>
      </c>
      <c r="L6844" s="214">
        <v>0</v>
      </c>
      <c r="M6844" s="214">
        <v>0</v>
      </c>
      <c r="N6844" s="214">
        <v>215</v>
      </c>
      <c r="O6844" s="214">
        <v>47.5</v>
      </c>
      <c r="P6844" s="214">
        <v>2.8</v>
      </c>
      <c r="Q6844" s="214">
        <v>44.7</v>
      </c>
      <c r="R6844" s="214">
        <v>47.9</v>
      </c>
      <c r="S6844" s="214">
        <v>49.8</v>
      </c>
      <c r="T6844" s="214">
        <v>5.0999999999999996</v>
      </c>
      <c r="U6844" s="214">
        <v>90</v>
      </c>
      <c r="V6844" s="214">
        <v>17300</v>
      </c>
      <c r="W6844" s="214">
        <v>31200</v>
      </c>
      <c r="X6844" s="214">
        <v>42100</v>
      </c>
    </row>
    <row r="6845" spans="1:24" x14ac:dyDescent="0.25">
      <c r="A6845" t="str">
        <f t="shared" si="108"/>
        <v>YAG10EULevel 7Female + maleAllUnknown</v>
      </c>
      <c r="B6845" s="214" t="s">
        <v>251</v>
      </c>
      <c r="C6845" s="214" t="s">
        <v>252</v>
      </c>
      <c r="D6845" s="214">
        <v>10</v>
      </c>
      <c r="E6845" s="214" t="s">
        <v>122</v>
      </c>
      <c r="F6845" s="214" t="s">
        <v>253</v>
      </c>
      <c r="G6845" s="214" t="s">
        <v>246</v>
      </c>
      <c r="H6845" s="214" t="s">
        <v>20</v>
      </c>
      <c r="I6845" s="214" t="s">
        <v>135</v>
      </c>
      <c r="J6845" s="214">
        <v>7925</v>
      </c>
      <c r="K6845" s="214">
        <v>7925</v>
      </c>
      <c r="L6845" s="214">
        <v>99.5</v>
      </c>
      <c r="M6845" s="214">
        <v>0</v>
      </c>
      <c r="N6845" s="214">
        <v>45</v>
      </c>
      <c r="O6845" s="214">
        <v>0.1</v>
      </c>
      <c r="P6845" s="214">
        <v>0</v>
      </c>
      <c r="Q6845" s="214">
        <v>0</v>
      </c>
      <c r="R6845" s="214">
        <v>0</v>
      </c>
      <c r="S6845" s="214">
        <v>0.4</v>
      </c>
      <c r="T6845" s="214">
        <v>0.4</v>
      </c>
      <c r="U6845" s="214" t="s">
        <v>140</v>
      </c>
      <c r="V6845" s="214" t="s">
        <v>140</v>
      </c>
      <c r="W6845" s="214" t="s">
        <v>140</v>
      </c>
      <c r="X6845" s="214" t="s">
        <v>140</v>
      </c>
    </row>
    <row r="6846" spans="1:24" x14ac:dyDescent="0.25">
      <c r="A6846" t="str">
        <f t="shared" si="108"/>
        <v>YAG10EULevel 7Female + maleAllWales</v>
      </c>
      <c r="B6846" s="214" t="s">
        <v>251</v>
      </c>
      <c r="C6846" s="214" t="s">
        <v>252</v>
      </c>
      <c r="D6846" s="214">
        <v>10</v>
      </c>
      <c r="E6846" s="214" t="s">
        <v>122</v>
      </c>
      <c r="F6846" s="214" t="s">
        <v>253</v>
      </c>
      <c r="G6846" s="214" t="s">
        <v>246</v>
      </c>
      <c r="H6846" s="214" t="s">
        <v>20</v>
      </c>
      <c r="I6846" s="214" t="s">
        <v>137</v>
      </c>
      <c r="J6846" s="214">
        <v>40</v>
      </c>
      <c r="K6846" s="214">
        <v>40</v>
      </c>
      <c r="L6846" s="214">
        <v>0</v>
      </c>
      <c r="M6846" s="214">
        <v>0</v>
      </c>
      <c r="N6846" s="214">
        <v>40</v>
      </c>
      <c r="O6846" s="214">
        <v>36.6</v>
      </c>
      <c r="P6846" s="214">
        <v>7.3</v>
      </c>
      <c r="Q6846" s="214">
        <v>46.3</v>
      </c>
      <c r="R6846" s="214">
        <v>51.2</v>
      </c>
      <c r="S6846" s="214">
        <v>56.1</v>
      </c>
      <c r="T6846" s="214">
        <v>9.8000000000000007</v>
      </c>
      <c r="U6846" s="214">
        <v>20</v>
      </c>
      <c r="V6846" s="214">
        <v>20400</v>
      </c>
      <c r="W6846" s="214">
        <v>31700</v>
      </c>
      <c r="X6846" s="214">
        <v>42000</v>
      </c>
    </row>
    <row r="6847" spans="1:24" x14ac:dyDescent="0.25">
      <c r="A6847" t="str">
        <f t="shared" si="108"/>
        <v>YAG10EULevel 7Female + maleAllWest Midlands</v>
      </c>
      <c r="B6847" s="214" t="s">
        <v>251</v>
      </c>
      <c r="C6847" s="214" t="s">
        <v>252</v>
      </c>
      <c r="D6847" s="214">
        <v>10</v>
      </c>
      <c r="E6847" s="214" t="s">
        <v>122</v>
      </c>
      <c r="F6847" s="214" t="s">
        <v>253</v>
      </c>
      <c r="G6847" s="214" t="s">
        <v>246</v>
      </c>
      <c r="H6847" s="214" t="s">
        <v>20</v>
      </c>
      <c r="I6847" s="214" t="s">
        <v>138</v>
      </c>
      <c r="J6847" s="214">
        <v>245</v>
      </c>
      <c r="K6847" s="214">
        <v>245</v>
      </c>
      <c r="L6847" s="214">
        <v>0</v>
      </c>
      <c r="M6847" s="214">
        <v>0</v>
      </c>
      <c r="N6847" s="214">
        <v>245</v>
      </c>
      <c r="O6847" s="214">
        <v>48.6</v>
      </c>
      <c r="P6847" s="214">
        <v>2.8</v>
      </c>
      <c r="Q6847" s="214">
        <v>43.7</v>
      </c>
      <c r="R6847" s="214">
        <v>48.2</v>
      </c>
      <c r="S6847" s="214">
        <v>48.6</v>
      </c>
      <c r="T6847" s="214">
        <v>4.9000000000000004</v>
      </c>
      <c r="U6847" s="214">
        <v>100</v>
      </c>
      <c r="V6847" s="214">
        <v>21300</v>
      </c>
      <c r="W6847" s="214">
        <v>33400</v>
      </c>
      <c r="X6847" s="214">
        <v>44500</v>
      </c>
    </row>
    <row r="6848" spans="1:24" x14ac:dyDescent="0.25">
      <c r="A6848" t="str">
        <f t="shared" si="108"/>
        <v>YAG10EULevel 7Female + maleAllYorkshire and The Humber</v>
      </c>
      <c r="B6848" s="214" t="s">
        <v>251</v>
      </c>
      <c r="C6848" s="214" t="s">
        <v>252</v>
      </c>
      <c r="D6848" s="214">
        <v>10</v>
      </c>
      <c r="E6848" s="214" t="s">
        <v>122</v>
      </c>
      <c r="F6848" s="214" t="s">
        <v>253</v>
      </c>
      <c r="G6848" s="214" t="s">
        <v>246</v>
      </c>
      <c r="H6848" s="214" t="s">
        <v>20</v>
      </c>
      <c r="I6848" s="214" t="s">
        <v>139</v>
      </c>
      <c r="J6848" s="214">
        <v>200</v>
      </c>
      <c r="K6848" s="214">
        <v>200</v>
      </c>
      <c r="L6848" s="214">
        <v>0</v>
      </c>
      <c r="M6848" s="214">
        <v>0</v>
      </c>
      <c r="N6848" s="214">
        <v>200</v>
      </c>
      <c r="O6848" s="214">
        <v>52.3</v>
      </c>
      <c r="P6848" s="214">
        <v>1.5</v>
      </c>
      <c r="Q6848" s="214">
        <v>38.700000000000003</v>
      </c>
      <c r="R6848" s="214">
        <v>44.2</v>
      </c>
      <c r="S6848" s="214">
        <v>46.2</v>
      </c>
      <c r="T6848" s="214">
        <v>7.5</v>
      </c>
      <c r="U6848" s="214">
        <v>75</v>
      </c>
      <c r="V6848" s="214">
        <v>23000</v>
      </c>
      <c r="W6848" s="214">
        <v>31400</v>
      </c>
      <c r="X6848" s="214">
        <v>44900</v>
      </c>
    </row>
    <row r="6849" spans="1:24" x14ac:dyDescent="0.25">
      <c r="A6849" t="str">
        <f t="shared" si="108"/>
        <v>YAG10EULevel 8Female + maleAllAbroad</v>
      </c>
      <c r="B6849" s="214" t="s">
        <v>251</v>
      </c>
      <c r="C6849" s="214" t="s">
        <v>252</v>
      </c>
      <c r="D6849" s="214">
        <v>10</v>
      </c>
      <c r="E6849" s="214" t="s">
        <v>122</v>
      </c>
      <c r="F6849" s="214" t="s">
        <v>248</v>
      </c>
      <c r="G6849" s="214" t="s">
        <v>246</v>
      </c>
      <c r="H6849" s="214" t="s">
        <v>20</v>
      </c>
      <c r="I6849" s="214" t="s">
        <v>125</v>
      </c>
      <c r="J6849" s="214">
        <v>265</v>
      </c>
      <c r="K6849" s="214" t="s">
        <v>140</v>
      </c>
      <c r="L6849" s="214" t="s">
        <v>140</v>
      </c>
      <c r="M6849" s="214" t="s">
        <v>140</v>
      </c>
      <c r="N6849" s="214" t="s">
        <v>140</v>
      </c>
      <c r="O6849" s="214" t="s">
        <v>140</v>
      </c>
      <c r="P6849" s="214" t="s">
        <v>140</v>
      </c>
      <c r="Q6849" s="214" t="s">
        <v>140</v>
      </c>
      <c r="R6849" s="214" t="s">
        <v>140</v>
      </c>
      <c r="S6849" s="214" t="s">
        <v>140</v>
      </c>
      <c r="T6849" s="214" t="s">
        <v>140</v>
      </c>
      <c r="U6849" s="214" t="s">
        <v>140</v>
      </c>
      <c r="V6849" s="214" t="s">
        <v>140</v>
      </c>
      <c r="W6849" s="214" t="s">
        <v>140</v>
      </c>
      <c r="X6849" s="214" t="s">
        <v>140</v>
      </c>
    </row>
    <row r="6850" spans="1:24" x14ac:dyDescent="0.25">
      <c r="A6850" t="str">
        <f t="shared" si="108"/>
        <v>YAG10EULevel 8Female + maleAllEast Midlands</v>
      </c>
      <c r="B6850" s="214" t="s">
        <v>251</v>
      </c>
      <c r="C6850" s="214" t="s">
        <v>252</v>
      </c>
      <c r="D6850" s="214">
        <v>10</v>
      </c>
      <c r="E6850" s="214" t="s">
        <v>122</v>
      </c>
      <c r="F6850" s="214" t="s">
        <v>248</v>
      </c>
      <c r="G6850" s="214" t="s">
        <v>246</v>
      </c>
      <c r="H6850" s="214" t="s">
        <v>20</v>
      </c>
      <c r="I6850" s="214" t="s">
        <v>126</v>
      </c>
      <c r="J6850" s="214">
        <v>45</v>
      </c>
      <c r="K6850" s="214">
        <v>45</v>
      </c>
      <c r="L6850" s="214">
        <v>0</v>
      </c>
      <c r="M6850" s="214">
        <v>0</v>
      </c>
      <c r="N6850" s="214">
        <v>45</v>
      </c>
      <c r="O6850" s="214">
        <v>48.9</v>
      </c>
      <c r="P6850" s="214">
        <v>4.4000000000000004</v>
      </c>
      <c r="Q6850" s="214">
        <v>40</v>
      </c>
      <c r="R6850" s="214">
        <v>46.7</v>
      </c>
      <c r="S6850" s="214">
        <v>46.7</v>
      </c>
      <c r="T6850" s="214">
        <v>6.7</v>
      </c>
      <c r="U6850" s="214">
        <v>15</v>
      </c>
      <c r="V6850" s="214">
        <v>39100</v>
      </c>
      <c r="W6850" s="214">
        <v>42200</v>
      </c>
      <c r="X6850" s="214">
        <v>52600</v>
      </c>
    </row>
    <row r="6851" spans="1:24" x14ac:dyDescent="0.25">
      <c r="A6851" t="str">
        <f t="shared" si="108"/>
        <v>YAG10EULevel 8Female + maleAllEast of England</v>
      </c>
      <c r="B6851" s="214" t="s">
        <v>251</v>
      </c>
      <c r="C6851" s="214" t="s">
        <v>252</v>
      </c>
      <c r="D6851" s="214">
        <v>10</v>
      </c>
      <c r="E6851" s="214" t="s">
        <v>122</v>
      </c>
      <c r="F6851" s="214" t="s">
        <v>248</v>
      </c>
      <c r="G6851" s="214" t="s">
        <v>246</v>
      </c>
      <c r="H6851" s="214" t="s">
        <v>20</v>
      </c>
      <c r="I6851" s="214" t="s">
        <v>127</v>
      </c>
      <c r="J6851" s="214">
        <v>130</v>
      </c>
      <c r="K6851" s="214">
        <v>130</v>
      </c>
      <c r="L6851" s="214">
        <v>0</v>
      </c>
      <c r="M6851" s="214">
        <v>0</v>
      </c>
      <c r="N6851" s="214">
        <v>130</v>
      </c>
      <c r="O6851" s="214">
        <v>41.1</v>
      </c>
      <c r="P6851" s="214">
        <v>2.2999999999999998</v>
      </c>
      <c r="Q6851" s="214">
        <v>54.3</v>
      </c>
      <c r="R6851" s="214">
        <v>56.6</v>
      </c>
      <c r="S6851" s="214">
        <v>56.6</v>
      </c>
      <c r="T6851" s="214">
        <v>2.2999999999999998</v>
      </c>
      <c r="U6851" s="214">
        <v>70</v>
      </c>
      <c r="V6851" s="214">
        <v>36500</v>
      </c>
      <c r="W6851" s="214">
        <v>49200</v>
      </c>
      <c r="X6851" s="214">
        <v>75300</v>
      </c>
    </row>
    <row r="6852" spans="1:24" x14ac:dyDescent="0.25">
      <c r="A6852" t="str">
        <f t="shared" si="108"/>
        <v>YAG10EULevel 8Female + maleAllLondon</v>
      </c>
      <c r="B6852" s="214" t="s">
        <v>251</v>
      </c>
      <c r="C6852" s="214" t="s">
        <v>252</v>
      </c>
      <c r="D6852" s="214">
        <v>10</v>
      </c>
      <c r="E6852" s="214" t="s">
        <v>122</v>
      </c>
      <c r="F6852" s="214" t="s">
        <v>248</v>
      </c>
      <c r="G6852" s="214" t="s">
        <v>246</v>
      </c>
      <c r="H6852" s="214" t="s">
        <v>20</v>
      </c>
      <c r="I6852" s="214" t="s">
        <v>128</v>
      </c>
      <c r="J6852" s="214">
        <v>320</v>
      </c>
      <c r="K6852" s="214">
        <v>320</v>
      </c>
      <c r="L6852" s="214">
        <v>0</v>
      </c>
      <c r="M6852" s="214">
        <v>0</v>
      </c>
      <c r="N6852" s="214">
        <v>320</v>
      </c>
      <c r="O6852" s="214">
        <v>39.9</v>
      </c>
      <c r="P6852" s="214">
        <v>1.6</v>
      </c>
      <c r="Q6852" s="214">
        <v>58.3</v>
      </c>
      <c r="R6852" s="214">
        <v>58.6</v>
      </c>
      <c r="S6852" s="214">
        <v>58.6</v>
      </c>
      <c r="T6852" s="214">
        <v>0.3</v>
      </c>
      <c r="U6852" s="214">
        <v>175</v>
      </c>
      <c r="V6852" s="214">
        <v>44500</v>
      </c>
      <c r="W6852" s="214">
        <v>55500</v>
      </c>
      <c r="X6852" s="214">
        <v>84700</v>
      </c>
    </row>
    <row r="6853" spans="1:24" x14ac:dyDescent="0.25">
      <c r="A6853" t="str">
        <f t="shared" si="108"/>
        <v>YAG10EULevel 8Female + maleAllNorth East</v>
      </c>
      <c r="B6853" s="214" t="s">
        <v>251</v>
      </c>
      <c r="C6853" s="214" t="s">
        <v>252</v>
      </c>
      <c r="D6853" s="214">
        <v>10</v>
      </c>
      <c r="E6853" s="214" t="s">
        <v>122</v>
      </c>
      <c r="F6853" s="214" t="s">
        <v>248</v>
      </c>
      <c r="G6853" s="214" t="s">
        <v>246</v>
      </c>
      <c r="H6853" s="214" t="s">
        <v>20</v>
      </c>
      <c r="I6853" s="214" t="s">
        <v>129</v>
      </c>
      <c r="J6853" s="214">
        <v>25</v>
      </c>
      <c r="K6853" s="214">
        <v>25</v>
      </c>
      <c r="L6853" s="214">
        <v>0</v>
      </c>
      <c r="M6853" s="214">
        <v>0</v>
      </c>
      <c r="N6853" s="214">
        <v>25</v>
      </c>
      <c r="O6853" s="214">
        <v>38.5</v>
      </c>
      <c r="P6853" s="214">
        <v>0</v>
      </c>
      <c r="Q6853" s="214">
        <v>53.8</v>
      </c>
      <c r="R6853" s="214">
        <v>61.5</v>
      </c>
      <c r="S6853" s="214">
        <v>61.5</v>
      </c>
      <c r="T6853" s="214">
        <v>7.7</v>
      </c>
      <c r="U6853" s="214">
        <v>15</v>
      </c>
      <c r="V6853" s="214">
        <v>41600</v>
      </c>
      <c r="W6853" s="214">
        <v>43400</v>
      </c>
      <c r="X6853" s="214">
        <v>47800</v>
      </c>
    </row>
    <row r="6854" spans="1:24" x14ac:dyDescent="0.25">
      <c r="A6854" t="str">
        <f t="shared" si="108"/>
        <v>YAG10EULevel 8Female + maleAllNorth West</v>
      </c>
      <c r="B6854" s="214" t="s">
        <v>251</v>
      </c>
      <c r="C6854" s="214" t="s">
        <v>252</v>
      </c>
      <c r="D6854" s="214">
        <v>10</v>
      </c>
      <c r="E6854" s="214" t="s">
        <v>122</v>
      </c>
      <c r="F6854" s="214" t="s">
        <v>248</v>
      </c>
      <c r="G6854" s="214" t="s">
        <v>246</v>
      </c>
      <c r="H6854" s="214" t="s">
        <v>20</v>
      </c>
      <c r="I6854" s="214" t="s">
        <v>130</v>
      </c>
      <c r="J6854" s="214">
        <v>55</v>
      </c>
      <c r="K6854" s="214">
        <v>55</v>
      </c>
      <c r="L6854" s="214">
        <v>0</v>
      </c>
      <c r="M6854" s="214">
        <v>0</v>
      </c>
      <c r="N6854" s="214">
        <v>55</v>
      </c>
      <c r="O6854" s="214">
        <v>38.200000000000003</v>
      </c>
      <c r="P6854" s="214">
        <v>7.3</v>
      </c>
      <c r="Q6854" s="214">
        <v>54.5</v>
      </c>
      <c r="R6854" s="214">
        <v>54.5</v>
      </c>
      <c r="S6854" s="214">
        <v>54.5</v>
      </c>
      <c r="T6854" s="214">
        <v>0</v>
      </c>
      <c r="U6854" s="214">
        <v>25</v>
      </c>
      <c r="V6854" s="214">
        <v>36100</v>
      </c>
      <c r="W6854" s="214">
        <v>41200</v>
      </c>
      <c r="X6854" s="214">
        <v>49300</v>
      </c>
    </row>
    <row r="6855" spans="1:24" x14ac:dyDescent="0.25">
      <c r="A6855" t="str">
        <f t="shared" si="108"/>
        <v>YAG10EULevel 8Female + maleAllNorthern Ireland</v>
      </c>
      <c r="B6855" s="214" t="s">
        <v>251</v>
      </c>
      <c r="C6855" s="214" t="s">
        <v>252</v>
      </c>
      <c r="D6855" s="214">
        <v>10</v>
      </c>
      <c r="E6855" s="214" t="s">
        <v>122</v>
      </c>
      <c r="F6855" s="214" t="s">
        <v>248</v>
      </c>
      <c r="G6855" s="214" t="s">
        <v>246</v>
      </c>
      <c r="H6855" s="214" t="s">
        <v>20</v>
      </c>
      <c r="I6855" s="214" t="s">
        <v>131</v>
      </c>
      <c r="J6855" s="214">
        <v>5</v>
      </c>
      <c r="K6855" s="214">
        <v>5</v>
      </c>
      <c r="L6855" s="214">
        <v>0</v>
      </c>
      <c r="M6855" s="214">
        <v>0</v>
      </c>
      <c r="N6855" s="214">
        <v>5</v>
      </c>
      <c r="O6855" s="214">
        <v>28.6</v>
      </c>
      <c r="P6855" s="214">
        <v>0</v>
      </c>
      <c r="Q6855" s="214">
        <v>71.400000000000006</v>
      </c>
      <c r="R6855" s="214">
        <v>71.400000000000006</v>
      </c>
      <c r="S6855" s="214">
        <v>71.400000000000006</v>
      </c>
      <c r="T6855" s="214">
        <v>0</v>
      </c>
      <c r="U6855" s="214" t="s">
        <v>140</v>
      </c>
      <c r="V6855" s="214" t="s">
        <v>140</v>
      </c>
      <c r="W6855" s="214" t="s">
        <v>140</v>
      </c>
      <c r="X6855" s="214" t="s">
        <v>140</v>
      </c>
    </row>
    <row r="6856" spans="1:24" x14ac:dyDescent="0.25">
      <c r="A6856" t="str">
        <f t="shared" si="108"/>
        <v>YAG10EULevel 8Female + maleAllScotland</v>
      </c>
      <c r="B6856" s="214" t="s">
        <v>251</v>
      </c>
      <c r="C6856" s="214" t="s">
        <v>252</v>
      </c>
      <c r="D6856" s="214">
        <v>10</v>
      </c>
      <c r="E6856" s="214" t="s">
        <v>122</v>
      </c>
      <c r="F6856" s="214" t="s">
        <v>248</v>
      </c>
      <c r="G6856" s="214" t="s">
        <v>246</v>
      </c>
      <c r="H6856" s="214" t="s">
        <v>20</v>
      </c>
      <c r="I6856" s="214" t="s">
        <v>132</v>
      </c>
      <c r="J6856" s="214">
        <v>30</v>
      </c>
      <c r="K6856" s="214">
        <v>30</v>
      </c>
      <c r="L6856" s="214">
        <v>0</v>
      </c>
      <c r="M6856" s="214">
        <v>0</v>
      </c>
      <c r="N6856" s="214">
        <v>30</v>
      </c>
      <c r="O6856" s="214">
        <v>23.3</v>
      </c>
      <c r="P6856" s="214">
        <v>3.3</v>
      </c>
      <c r="Q6856" s="214">
        <v>66.7</v>
      </c>
      <c r="R6856" s="214">
        <v>73.3</v>
      </c>
      <c r="S6856" s="214">
        <v>73.3</v>
      </c>
      <c r="T6856" s="214">
        <v>6.7</v>
      </c>
      <c r="U6856" s="214">
        <v>20</v>
      </c>
      <c r="V6856" s="214">
        <v>24500</v>
      </c>
      <c r="W6856" s="214">
        <v>34700</v>
      </c>
      <c r="X6856" s="214">
        <v>55500</v>
      </c>
    </row>
    <row r="6857" spans="1:24" x14ac:dyDescent="0.25">
      <c r="A6857" t="str">
        <f t="shared" si="108"/>
        <v>YAG10EULevel 8Female + maleAllSouth East</v>
      </c>
      <c r="B6857" s="214" t="s">
        <v>251</v>
      </c>
      <c r="C6857" s="214" t="s">
        <v>252</v>
      </c>
      <c r="D6857" s="214">
        <v>10</v>
      </c>
      <c r="E6857" s="214" t="s">
        <v>122</v>
      </c>
      <c r="F6857" s="214" t="s">
        <v>248</v>
      </c>
      <c r="G6857" s="214" t="s">
        <v>246</v>
      </c>
      <c r="H6857" s="214" t="s">
        <v>20</v>
      </c>
      <c r="I6857" s="214" t="s">
        <v>133</v>
      </c>
      <c r="J6857" s="214">
        <v>155</v>
      </c>
      <c r="K6857" s="214">
        <v>155</v>
      </c>
      <c r="L6857" s="214">
        <v>0</v>
      </c>
      <c r="M6857" s="214">
        <v>0</v>
      </c>
      <c r="N6857" s="214">
        <v>155</v>
      </c>
      <c r="O6857" s="214">
        <v>42.5</v>
      </c>
      <c r="P6857" s="214">
        <v>2</v>
      </c>
      <c r="Q6857" s="214">
        <v>54.9</v>
      </c>
      <c r="R6857" s="214">
        <v>55.6</v>
      </c>
      <c r="S6857" s="214">
        <v>55.6</v>
      </c>
      <c r="T6857" s="214">
        <v>0.7</v>
      </c>
      <c r="U6857" s="214">
        <v>80</v>
      </c>
      <c r="V6857" s="214">
        <v>35400</v>
      </c>
      <c r="W6857" s="214">
        <v>46700</v>
      </c>
      <c r="X6857" s="214">
        <v>59100</v>
      </c>
    </row>
    <row r="6858" spans="1:24" x14ac:dyDescent="0.25">
      <c r="A6858" t="str">
        <f t="shared" si="108"/>
        <v>YAG10EULevel 8Female + maleAllSouth West</v>
      </c>
      <c r="B6858" s="214" t="s">
        <v>251</v>
      </c>
      <c r="C6858" s="214" t="s">
        <v>252</v>
      </c>
      <c r="D6858" s="214">
        <v>10</v>
      </c>
      <c r="E6858" s="214" t="s">
        <v>122</v>
      </c>
      <c r="F6858" s="214" t="s">
        <v>248</v>
      </c>
      <c r="G6858" s="214" t="s">
        <v>246</v>
      </c>
      <c r="H6858" s="214" t="s">
        <v>20</v>
      </c>
      <c r="I6858" s="214" t="s">
        <v>134</v>
      </c>
      <c r="J6858" s="214">
        <v>50</v>
      </c>
      <c r="K6858" s="214">
        <v>50</v>
      </c>
      <c r="L6858" s="214">
        <v>0</v>
      </c>
      <c r="M6858" s="214">
        <v>0</v>
      </c>
      <c r="N6858" s="214">
        <v>50</v>
      </c>
      <c r="O6858" s="214">
        <v>36.5</v>
      </c>
      <c r="P6858" s="214">
        <v>5.8</v>
      </c>
      <c r="Q6858" s="214">
        <v>53.8</v>
      </c>
      <c r="R6858" s="214">
        <v>57.7</v>
      </c>
      <c r="S6858" s="214">
        <v>57.7</v>
      </c>
      <c r="T6858" s="214">
        <v>3.8</v>
      </c>
      <c r="U6858" s="214">
        <v>25</v>
      </c>
      <c r="V6858" s="214">
        <v>37700</v>
      </c>
      <c r="W6858" s="214">
        <v>44200</v>
      </c>
      <c r="X6858" s="214">
        <v>53300</v>
      </c>
    </row>
    <row r="6859" spans="1:24" x14ac:dyDescent="0.25">
      <c r="A6859" t="str">
        <f t="shared" si="108"/>
        <v>YAG10EULevel 8Female + maleAllUnknown</v>
      </c>
      <c r="B6859" s="214" t="s">
        <v>251</v>
      </c>
      <c r="C6859" s="214" t="s">
        <v>252</v>
      </c>
      <c r="D6859" s="214">
        <v>10</v>
      </c>
      <c r="E6859" s="214" t="s">
        <v>122</v>
      </c>
      <c r="F6859" s="214" t="s">
        <v>248</v>
      </c>
      <c r="G6859" s="214" t="s">
        <v>246</v>
      </c>
      <c r="H6859" s="214" t="s">
        <v>20</v>
      </c>
      <c r="I6859" s="214" t="s">
        <v>135</v>
      </c>
      <c r="J6859" s="214">
        <v>690</v>
      </c>
      <c r="K6859" s="214">
        <v>690</v>
      </c>
      <c r="L6859" s="214">
        <v>99.3</v>
      </c>
      <c r="M6859" s="214">
        <v>0</v>
      </c>
      <c r="N6859" s="214">
        <v>5</v>
      </c>
      <c r="O6859" s="214">
        <v>0.7</v>
      </c>
      <c r="P6859" s="214">
        <v>0</v>
      </c>
      <c r="Q6859" s="214">
        <v>0</v>
      </c>
      <c r="R6859" s="214">
        <v>0</v>
      </c>
      <c r="S6859" s="214">
        <v>0</v>
      </c>
      <c r="T6859" s="214">
        <v>0</v>
      </c>
      <c r="U6859" s="214" t="s">
        <v>136</v>
      </c>
      <c r="V6859" s="214" t="s">
        <v>136</v>
      </c>
      <c r="W6859" s="214" t="s">
        <v>136</v>
      </c>
      <c r="X6859" s="214" t="s">
        <v>136</v>
      </c>
    </row>
    <row r="6860" spans="1:24" x14ac:dyDescent="0.25">
      <c r="A6860" t="str">
        <f t="shared" si="108"/>
        <v>YAG10EULevel 8Female + maleAllWales</v>
      </c>
      <c r="B6860" s="214" t="s">
        <v>251</v>
      </c>
      <c r="C6860" s="214" t="s">
        <v>252</v>
      </c>
      <c r="D6860" s="214">
        <v>10</v>
      </c>
      <c r="E6860" s="214" t="s">
        <v>122</v>
      </c>
      <c r="F6860" s="214" t="s">
        <v>248</v>
      </c>
      <c r="G6860" s="214" t="s">
        <v>246</v>
      </c>
      <c r="H6860" s="214" t="s">
        <v>20</v>
      </c>
      <c r="I6860" s="214" t="s">
        <v>137</v>
      </c>
      <c r="J6860" s="214">
        <v>10</v>
      </c>
      <c r="K6860" s="214">
        <v>10</v>
      </c>
      <c r="L6860" s="214">
        <v>0</v>
      </c>
      <c r="M6860" s="214">
        <v>0</v>
      </c>
      <c r="N6860" s="214">
        <v>10</v>
      </c>
      <c r="O6860" s="214">
        <v>12.5</v>
      </c>
      <c r="P6860" s="214">
        <v>0</v>
      </c>
      <c r="Q6860" s="214">
        <v>87.5</v>
      </c>
      <c r="R6860" s="214">
        <v>87.5</v>
      </c>
      <c r="S6860" s="214">
        <v>87.5</v>
      </c>
      <c r="T6860" s="214">
        <v>0</v>
      </c>
      <c r="U6860" s="214" t="s">
        <v>140</v>
      </c>
      <c r="V6860" s="214" t="s">
        <v>140</v>
      </c>
      <c r="W6860" s="214" t="s">
        <v>140</v>
      </c>
      <c r="X6860" s="214" t="s">
        <v>140</v>
      </c>
    </row>
    <row r="6861" spans="1:24" x14ac:dyDescent="0.25">
      <c r="A6861" t="str">
        <f t="shared" si="108"/>
        <v>YAG10EULevel 8Female + maleAllWest Midlands</v>
      </c>
      <c r="B6861" s="214" t="s">
        <v>251</v>
      </c>
      <c r="C6861" s="214" t="s">
        <v>252</v>
      </c>
      <c r="D6861" s="214">
        <v>10</v>
      </c>
      <c r="E6861" s="214" t="s">
        <v>122</v>
      </c>
      <c r="F6861" s="214" t="s">
        <v>248</v>
      </c>
      <c r="G6861" s="214" t="s">
        <v>246</v>
      </c>
      <c r="H6861" s="214" t="s">
        <v>20</v>
      </c>
      <c r="I6861" s="214" t="s">
        <v>138</v>
      </c>
      <c r="J6861" s="214">
        <v>55</v>
      </c>
      <c r="K6861" s="214">
        <v>55</v>
      </c>
      <c r="L6861" s="214">
        <v>0</v>
      </c>
      <c r="M6861" s="214">
        <v>0</v>
      </c>
      <c r="N6861" s="214">
        <v>55</v>
      </c>
      <c r="O6861" s="214">
        <v>50.9</v>
      </c>
      <c r="P6861" s="214">
        <v>1.8</v>
      </c>
      <c r="Q6861" s="214">
        <v>47.3</v>
      </c>
      <c r="R6861" s="214">
        <v>47.3</v>
      </c>
      <c r="S6861" s="214">
        <v>47.3</v>
      </c>
      <c r="T6861" s="214">
        <v>0</v>
      </c>
      <c r="U6861" s="214">
        <v>25</v>
      </c>
      <c r="V6861" s="214">
        <v>42700</v>
      </c>
      <c r="W6861" s="214">
        <v>47800</v>
      </c>
      <c r="X6861" s="214">
        <v>62400</v>
      </c>
    </row>
    <row r="6862" spans="1:24" x14ac:dyDescent="0.25">
      <c r="A6862" t="str">
        <f t="shared" si="108"/>
        <v>YAG10EULevel 8Female + maleAllYorkshire and The Humber</v>
      </c>
      <c r="B6862" s="214" t="s">
        <v>251</v>
      </c>
      <c r="C6862" s="214" t="s">
        <v>252</v>
      </c>
      <c r="D6862" s="214">
        <v>10</v>
      </c>
      <c r="E6862" s="214" t="s">
        <v>122</v>
      </c>
      <c r="F6862" s="214" t="s">
        <v>248</v>
      </c>
      <c r="G6862" s="214" t="s">
        <v>246</v>
      </c>
      <c r="H6862" s="214" t="s">
        <v>20</v>
      </c>
      <c r="I6862" s="214" t="s">
        <v>139</v>
      </c>
      <c r="J6862" s="214">
        <v>60</v>
      </c>
      <c r="K6862" s="214">
        <v>60</v>
      </c>
      <c r="L6862" s="214">
        <v>0</v>
      </c>
      <c r="M6862" s="214">
        <v>0</v>
      </c>
      <c r="N6862" s="214">
        <v>60</v>
      </c>
      <c r="O6862" s="214">
        <v>39</v>
      </c>
      <c r="P6862" s="214">
        <v>5.0999999999999996</v>
      </c>
      <c r="Q6862" s="214">
        <v>54.2</v>
      </c>
      <c r="R6862" s="214">
        <v>55.9</v>
      </c>
      <c r="S6862" s="214">
        <v>55.9</v>
      </c>
      <c r="T6862" s="214">
        <v>1.7</v>
      </c>
      <c r="U6862" s="214">
        <v>30</v>
      </c>
      <c r="V6862" s="214">
        <v>38600</v>
      </c>
      <c r="W6862" s="214">
        <v>46500</v>
      </c>
      <c r="X6862" s="214">
        <v>52000</v>
      </c>
    </row>
    <row r="6863" spans="1:24" x14ac:dyDescent="0.25">
      <c r="A6863" t="str">
        <f t="shared" si="108"/>
        <v>YAG10Non-EULevel 7Female + maleAllAbroad</v>
      </c>
      <c r="B6863" s="214" t="s">
        <v>251</v>
      </c>
      <c r="C6863" s="214" t="s">
        <v>252</v>
      </c>
      <c r="D6863" s="214">
        <v>10</v>
      </c>
      <c r="E6863" s="214" t="s">
        <v>141</v>
      </c>
      <c r="F6863" s="214" t="s">
        <v>253</v>
      </c>
      <c r="G6863" s="214" t="s">
        <v>246</v>
      </c>
      <c r="H6863" s="214" t="s">
        <v>20</v>
      </c>
      <c r="I6863" s="214" t="s">
        <v>125</v>
      </c>
      <c r="J6863" s="214">
        <v>2370</v>
      </c>
      <c r="K6863" s="214" t="s">
        <v>140</v>
      </c>
      <c r="L6863" s="214" t="s">
        <v>140</v>
      </c>
      <c r="M6863" s="214" t="s">
        <v>140</v>
      </c>
      <c r="N6863" s="214" t="s">
        <v>140</v>
      </c>
      <c r="O6863" s="214" t="s">
        <v>140</v>
      </c>
      <c r="P6863" s="214" t="s">
        <v>140</v>
      </c>
      <c r="Q6863" s="214" t="s">
        <v>140</v>
      </c>
      <c r="R6863" s="214" t="s">
        <v>140</v>
      </c>
      <c r="S6863" s="214" t="s">
        <v>140</v>
      </c>
      <c r="T6863" s="214" t="s">
        <v>140</v>
      </c>
      <c r="U6863" s="214" t="s">
        <v>140</v>
      </c>
      <c r="V6863" s="214" t="s">
        <v>140</v>
      </c>
      <c r="W6863" s="214" t="s">
        <v>140</v>
      </c>
      <c r="X6863" s="214" t="s">
        <v>140</v>
      </c>
    </row>
    <row r="6864" spans="1:24" x14ac:dyDescent="0.25">
      <c r="A6864" t="str">
        <f t="shared" si="108"/>
        <v>YAG10Non-EULevel 7Female + maleAllEast Midlands</v>
      </c>
      <c r="B6864" s="214" t="s">
        <v>251</v>
      </c>
      <c r="C6864" s="214" t="s">
        <v>252</v>
      </c>
      <c r="D6864" s="214">
        <v>10</v>
      </c>
      <c r="E6864" s="214" t="s">
        <v>141</v>
      </c>
      <c r="F6864" s="214" t="s">
        <v>253</v>
      </c>
      <c r="G6864" s="214" t="s">
        <v>246</v>
      </c>
      <c r="H6864" s="214" t="s">
        <v>20</v>
      </c>
      <c r="I6864" s="214" t="s">
        <v>126</v>
      </c>
      <c r="J6864" s="214">
        <v>1270</v>
      </c>
      <c r="K6864" s="214">
        <v>1270</v>
      </c>
      <c r="L6864" s="214">
        <v>0</v>
      </c>
      <c r="M6864" s="214">
        <v>0</v>
      </c>
      <c r="N6864" s="214">
        <v>1270</v>
      </c>
      <c r="O6864" s="214">
        <v>65.599999999999994</v>
      </c>
      <c r="P6864" s="214">
        <v>1.4</v>
      </c>
      <c r="Q6864" s="214">
        <v>28.8</v>
      </c>
      <c r="R6864" s="214">
        <v>32.1</v>
      </c>
      <c r="S6864" s="214">
        <v>32.9</v>
      </c>
      <c r="T6864" s="214">
        <v>4.2</v>
      </c>
      <c r="U6864" s="214">
        <v>300</v>
      </c>
      <c r="V6864" s="214">
        <v>19000</v>
      </c>
      <c r="W6864" s="214">
        <v>31400</v>
      </c>
      <c r="X6864" s="214">
        <v>42300</v>
      </c>
    </row>
    <row r="6865" spans="1:24" x14ac:dyDescent="0.25">
      <c r="A6865" t="str">
        <f t="shared" si="108"/>
        <v>YAG10Non-EULevel 7Female + maleAllEast of England</v>
      </c>
      <c r="B6865" s="214" t="s">
        <v>251</v>
      </c>
      <c r="C6865" s="214" t="s">
        <v>252</v>
      </c>
      <c r="D6865" s="214">
        <v>10</v>
      </c>
      <c r="E6865" s="214" t="s">
        <v>141</v>
      </c>
      <c r="F6865" s="214" t="s">
        <v>253</v>
      </c>
      <c r="G6865" s="214" t="s">
        <v>246</v>
      </c>
      <c r="H6865" s="214" t="s">
        <v>20</v>
      </c>
      <c r="I6865" s="214" t="s">
        <v>127</v>
      </c>
      <c r="J6865" s="214">
        <v>1705</v>
      </c>
      <c r="K6865" s="214">
        <v>1705</v>
      </c>
      <c r="L6865" s="214">
        <v>0</v>
      </c>
      <c r="M6865" s="214">
        <v>0</v>
      </c>
      <c r="N6865" s="214">
        <v>1705</v>
      </c>
      <c r="O6865" s="214">
        <v>51.4</v>
      </c>
      <c r="P6865" s="214">
        <v>2.7</v>
      </c>
      <c r="Q6865" s="214">
        <v>42.9</v>
      </c>
      <c r="R6865" s="214">
        <v>45</v>
      </c>
      <c r="S6865" s="214">
        <v>45.9</v>
      </c>
      <c r="T6865" s="214">
        <v>3</v>
      </c>
      <c r="U6865" s="214">
        <v>665</v>
      </c>
      <c r="V6865" s="214">
        <v>20800</v>
      </c>
      <c r="W6865" s="214">
        <v>36500</v>
      </c>
      <c r="X6865" s="214">
        <v>52600</v>
      </c>
    </row>
    <row r="6866" spans="1:24" x14ac:dyDescent="0.25">
      <c r="A6866" t="str">
        <f t="shared" si="108"/>
        <v>YAG10Non-EULevel 7Female + maleAllLondon</v>
      </c>
      <c r="B6866" s="214" t="s">
        <v>251</v>
      </c>
      <c r="C6866" s="214" t="s">
        <v>252</v>
      </c>
      <c r="D6866" s="214">
        <v>10</v>
      </c>
      <c r="E6866" s="214" t="s">
        <v>141</v>
      </c>
      <c r="F6866" s="214" t="s">
        <v>253</v>
      </c>
      <c r="G6866" s="214" t="s">
        <v>246</v>
      </c>
      <c r="H6866" s="214" t="s">
        <v>20</v>
      </c>
      <c r="I6866" s="214" t="s">
        <v>128</v>
      </c>
      <c r="J6866" s="214">
        <v>7685</v>
      </c>
      <c r="K6866" s="214">
        <v>7685</v>
      </c>
      <c r="L6866" s="214">
        <v>0</v>
      </c>
      <c r="M6866" s="214">
        <v>0</v>
      </c>
      <c r="N6866" s="214">
        <v>7685</v>
      </c>
      <c r="O6866" s="214">
        <v>55.1</v>
      </c>
      <c r="P6866" s="214">
        <v>3.2</v>
      </c>
      <c r="Q6866" s="214">
        <v>39.200000000000003</v>
      </c>
      <c r="R6866" s="214">
        <v>40.9</v>
      </c>
      <c r="S6866" s="214">
        <v>41.7</v>
      </c>
      <c r="T6866" s="214">
        <v>2.5</v>
      </c>
      <c r="U6866" s="214">
        <v>2690</v>
      </c>
      <c r="V6866" s="214">
        <v>21500</v>
      </c>
      <c r="W6866" s="214">
        <v>42000</v>
      </c>
      <c r="X6866" s="214">
        <v>70800</v>
      </c>
    </row>
    <row r="6867" spans="1:24" x14ac:dyDescent="0.25">
      <c r="A6867" t="str">
        <f t="shared" si="108"/>
        <v>YAG10Non-EULevel 7Female + maleAllNorth East</v>
      </c>
      <c r="B6867" s="214" t="s">
        <v>251</v>
      </c>
      <c r="C6867" s="214" t="s">
        <v>252</v>
      </c>
      <c r="D6867" s="214">
        <v>10</v>
      </c>
      <c r="E6867" s="214" t="s">
        <v>141</v>
      </c>
      <c r="F6867" s="214" t="s">
        <v>253</v>
      </c>
      <c r="G6867" s="214" t="s">
        <v>246</v>
      </c>
      <c r="H6867" s="214" t="s">
        <v>20</v>
      </c>
      <c r="I6867" s="214" t="s">
        <v>129</v>
      </c>
      <c r="J6867" s="214">
        <v>915</v>
      </c>
      <c r="K6867" s="214">
        <v>915</v>
      </c>
      <c r="L6867" s="214">
        <v>0</v>
      </c>
      <c r="M6867" s="214">
        <v>0</v>
      </c>
      <c r="N6867" s="214">
        <v>915</v>
      </c>
      <c r="O6867" s="214">
        <v>79.099999999999994</v>
      </c>
      <c r="P6867" s="214">
        <v>2</v>
      </c>
      <c r="Q6867" s="214">
        <v>17.899999999999999</v>
      </c>
      <c r="R6867" s="214">
        <v>18.399999999999999</v>
      </c>
      <c r="S6867" s="214">
        <v>18.899999999999999</v>
      </c>
      <c r="T6867" s="214">
        <v>1.1000000000000001</v>
      </c>
      <c r="U6867" s="214">
        <v>115</v>
      </c>
      <c r="V6867" s="214">
        <v>12300</v>
      </c>
      <c r="W6867" s="214">
        <v>25200</v>
      </c>
      <c r="X6867" s="214">
        <v>38700</v>
      </c>
    </row>
    <row r="6868" spans="1:24" x14ac:dyDescent="0.25">
      <c r="A6868" t="str">
        <f t="shared" si="108"/>
        <v>YAG10Non-EULevel 7Female + maleAllNorth West</v>
      </c>
      <c r="B6868" s="214" t="s">
        <v>251</v>
      </c>
      <c r="C6868" s="214" t="s">
        <v>252</v>
      </c>
      <c r="D6868" s="214">
        <v>10</v>
      </c>
      <c r="E6868" s="214" t="s">
        <v>141</v>
      </c>
      <c r="F6868" s="214" t="s">
        <v>253</v>
      </c>
      <c r="G6868" s="214" t="s">
        <v>246</v>
      </c>
      <c r="H6868" s="214" t="s">
        <v>20</v>
      </c>
      <c r="I6868" s="214" t="s">
        <v>130</v>
      </c>
      <c r="J6868" s="214">
        <v>1915</v>
      </c>
      <c r="K6868" s="214">
        <v>1915</v>
      </c>
      <c r="L6868" s="214">
        <v>0</v>
      </c>
      <c r="M6868" s="214">
        <v>0</v>
      </c>
      <c r="N6868" s="214">
        <v>1915</v>
      </c>
      <c r="O6868" s="214">
        <v>65.099999999999994</v>
      </c>
      <c r="P6868" s="214">
        <v>2.5</v>
      </c>
      <c r="Q6868" s="214">
        <v>30.1</v>
      </c>
      <c r="R6868" s="214">
        <v>32.1</v>
      </c>
      <c r="S6868" s="214">
        <v>32.5</v>
      </c>
      <c r="T6868" s="214">
        <v>2.4</v>
      </c>
      <c r="U6868" s="214">
        <v>450</v>
      </c>
      <c r="V6868" s="214">
        <v>13900</v>
      </c>
      <c r="W6868" s="214">
        <v>26300</v>
      </c>
      <c r="X6868" s="214">
        <v>43100</v>
      </c>
    </row>
    <row r="6869" spans="1:24" x14ac:dyDescent="0.25">
      <c r="A6869" t="str">
        <f t="shared" si="108"/>
        <v>YAG10Non-EULevel 7Female + maleAllNorthern Ireland</v>
      </c>
      <c r="B6869" s="214" t="s">
        <v>251</v>
      </c>
      <c r="C6869" s="214" t="s">
        <v>252</v>
      </c>
      <c r="D6869" s="214">
        <v>10</v>
      </c>
      <c r="E6869" s="214" t="s">
        <v>141</v>
      </c>
      <c r="F6869" s="214" t="s">
        <v>253</v>
      </c>
      <c r="G6869" s="214" t="s">
        <v>246</v>
      </c>
      <c r="H6869" s="214" t="s">
        <v>20</v>
      </c>
      <c r="I6869" s="214" t="s">
        <v>131</v>
      </c>
      <c r="J6869" s="214">
        <v>50</v>
      </c>
      <c r="K6869" s="214">
        <v>50</v>
      </c>
      <c r="L6869" s="214">
        <v>0</v>
      </c>
      <c r="M6869" s="214">
        <v>0</v>
      </c>
      <c r="N6869" s="214">
        <v>50</v>
      </c>
      <c r="O6869" s="214">
        <v>45.1</v>
      </c>
      <c r="P6869" s="214">
        <v>2</v>
      </c>
      <c r="Q6869" s="214">
        <v>52.9</v>
      </c>
      <c r="R6869" s="214">
        <v>52.9</v>
      </c>
      <c r="S6869" s="214">
        <v>52.9</v>
      </c>
      <c r="T6869" s="214">
        <v>0</v>
      </c>
      <c r="U6869" s="214">
        <v>25</v>
      </c>
      <c r="V6869" s="214">
        <v>20000</v>
      </c>
      <c r="W6869" s="214">
        <v>28800</v>
      </c>
      <c r="X6869" s="214">
        <v>39400</v>
      </c>
    </row>
    <row r="6870" spans="1:24" x14ac:dyDescent="0.25">
      <c r="A6870" t="str">
        <f t="shared" si="108"/>
        <v>YAG10Non-EULevel 7Female + maleAllScotland</v>
      </c>
      <c r="B6870" s="214" t="s">
        <v>251</v>
      </c>
      <c r="C6870" s="214" t="s">
        <v>252</v>
      </c>
      <c r="D6870" s="214">
        <v>10</v>
      </c>
      <c r="E6870" s="214" t="s">
        <v>141</v>
      </c>
      <c r="F6870" s="214" t="s">
        <v>253</v>
      </c>
      <c r="G6870" s="214" t="s">
        <v>246</v>
      </c>
      <c r="H6870" s="214" t="s">
        <v>20</v>
      </c>
      <c r="I6870" s="214" t="s">
        <v>132</v>
      </c>
      <c r="J6870" s="214">
        <v>370</v>
      </c>
      <c r="K6870" s="214">
        <v>370</v>
      </c>
      <c r="L6870" s="214">
        <v>0</v>
      </c>
      <c r="M6870" s="214">
        <v>0</v>
      </c>
      <c r="N6870" s="214">
        <v>370</v>
      </c>
      <c r="O6870" s="214">
        <v>45</v>
      </c>
      <c r="P6870" s="214">
        <v>4.3</v>
      </c>
      <c r="Q6870" s="214">
        <v>43.6</v>
      </c>
      <c r="R6870" s="214">
        <v>49.3</v>
      </c>
      <c r="S6870" s="214">
        <v>50.7</v>
      </c>
      <c r="T6870" s="214">
        <v>7</v>
      </c>
      <c r="U6870" s="214">
        <v>145</v>
      </c>
      <c r="V6870" s="214">
        <v>12000</v>
      </c>
      <c r="W6870" s="214">
        <v>33800</v>
      </c>
      <c r="X6870" s="214">
        <v>45400</v>
      </c>
    </row>
    <row r="6871" spans="1:24" x14ac:dyDescent="0.25">
      <c r="A6871" t="str">
        <f t="shared" si="108"/>
        <v>YAG10Non-EULevel 7Female + maleAllSouth East</v>
      </c>
      <c r="B6871" s="214" t="s">
        <v>251</v>
      </c>
      <c r="C6871" s="214" t="s">
        <v>252</v>
      </c>
      <c r="D6871" s="214">
        <v>10</v>
      </c>
      <c r="E6871" s="214" t="s">
        <v>141</v>
      </c>
      <c r="F6871" s="214" t="s">
        <v>253</v>
      </c>
      <c r="G6871" s="214" t="s">
        <v>246</v>
      </c>
      <c r="H6871" s="214" t="s">
        <v>20</v>
      </c>
      <c r="I6871" s="214" t="s">
        <v>133</v>
      </c>
      <c r="J6871" s="214">
        <v>2835</v>
      </c>
      <c r="K6871" s="214">
        <v>2835</v>
      </c>
      <c r="L6871" s="214">
        <v>0</v>
      </c>
      <c r="M6871" s="214">
        <v>0</v>
      </c>
      <c r="N6871" s="214">
        <v>2835</v>
      </c>
      <c r="O6871" s="214">
        <v>51.1</v>
      </c>
      <c r="P6871" s="214">
        <v>3.4</v>
      </c>
      <c r="Q6871" s="214">
        <v>40.9</v>
      </c>
      <c r="R6871" s="214">
        <v>44.6</v>
      </c>
      <c r="S6871" s="214">
        <v>45.6</v>
      </c>
      <c r="T6871" s="214">
        <v>4.5999999999999996</v>
      </c>
      <c r="U6871" s="214">
        <v>1040</v>
      </c>
      <c r="V6871" s="214">
        <v>17900</v>
      </c>
      <c r="W6871" s="214">
        <v>35800</v>
      </c>
      <c r="X6871" s="214">
        <v>53700</v>
      </c>
    </row>
    <row r="6872" spans="1:24" x14ac:dyDescent="0.25">
      <c r="A6872" t="str">
        <f t="shared" si="108"/>
        <v>YAG10Non-EULevel 7Female + maleAllSouth West</v>
      </c>
      <c r="B6872" s="214" t="s">
        <v>251</v>
      </c>
      <c r="C6872" s="214" t="s">
        <v>252</v>
      </c>
      <c r="D6872" s="214">
        <v>10</v>
      </c>
      <c r="E6872" s="214" t="s">
        <v>141</v>
      </c>
      <c r="F6872" s="214" t="s">
        <v>253</v>
      </c>
      <c r="G6872" s="214" t="s">
        <v>246</v>
      </c>
      <c r="H6872" s="214" t="s">
        <v>20</v>
      </c>
      <c r="I6872" s="214" t="s">
        <v>134</v>
      </c>
      <c r="J6872" s="214">
        <v>915</v>
      </c>
      <c r="K6872" s="214">
        <v>915</v>
      </c>
      <c r="L6872" s="214">
        <v>0</v>
      </c>
      <c r="M6872" s="214">
        <v>0</v>
      </c>
      <c r="N6872" s="214">
        <v>915</v>
      </c>
      <c r="O6872" s="214">
        <v>63.6</v>
      </c>
      <c r="P6872" s="214">
        <v>2.4</v>
      </c>
      <c r="Q6872" s="214">
        <v>30.5</v>
      </c>
      <c r="R6872" s="214">
        <v>32.6</v>
      </c>
      <c r="S6872" s="214">
        <v>34</v>
      </c>
      <c r="T6872" s="214">
        <v>3.5</v>
      </c>
      <c r="U6872" s="214">
        <v>240</v>
      </c>
      <c r="V6872" s="214">
        <v>18200</v>
      </c>
      <c r="W6872" s="214">
        <v>32100</v>
      </c>
      <c r="X6872" s="214">
        <v>45300</v>
      </c>
    </row>
    <row r="6873" spans="1:24" x14ac:dyDescent="0.25">
      <c r="A6873" t="str">
        <f t="shared" si="108"/>
        <v>YAG10Non-EULevel 7Female + maleAllUnknown</v>
      </c>
      <c r="B6873" s="214" t="s">
        <v>251</v>
      </c>
      <c r="C6873" s="214" t="s">
        <v>252</v>
      </c>
      <c r="D6873" s="214">
        <v>10</v>
      </c>
      <c r="E6873" s="214" t="s">
        <v>141</v>
      </c>
      <c r="F6873" s="214" t="s">
        <v>253</v>
      </c>
      <c r="G6873" s="214" t="s">
        <v>246</v>
      </c>
      <c r="H6873" s="214" t="s">
        <v>20</v>
      </c>
      <c r="I6873" s="214" t="s">
        <v>135</v>
      </c>
      <c r="J6873" s="214">
        <v>22410</v>
      </c>
      <c r="K6873" s="214">
        <v>22410</v>
      </c>
      <c r="L6873" s="214">
        <v>99.3</v>
      </c>
      <c r="M6873" s="214">
        <v>0</v>
      </c>
      <c r="N6873" s="214">
        <v>145</v>
      </c>
      <c r="O6873" s="214">
        <v>0.1</v>
      </c>
      <c r="P6873" s="214">
        <v>0</v>
      </c>
      <c r="Q6873" s="214">
        <v>0</v>
      </c>
      <c r="R6873" s="214">
        <v>0</v>
      </c>
      <c r="S6873" s="214">
        <v>0.6</v>
      </c>
      <c r="T6873" s="214">
        <v>0.6</v>
      </c>
      <c r="U6873" s="214" t="s">
        <v>136</v>
      </c>
      <c r="V6873" s="214" t="s">
        <v>136</v>
      </c>
      <c r="W6873" s="214" t="s">
        <v>136</v>
      </c>
      <c r="X6873" s="214" t="s">
        <v>136</v>
      </c>
    </row>
    <row r="6874" spans="1:24" x14ac:dyDescent="0.25">
      <c r="A6874" t="str">
        <f t="shared" si="108"/>
        <v>YAG10Non-EULevel 7Female + maleAllWales</v>
      </c>
      <c r="B6874" s="214" t="s">
        <v>251</v>
      </c>
      <c r="C6874" s="214" t="s">
        <v>252</v>
      </c>
      <c r="D6874" s="214">
        <v>10</v>
      </c>
      <c r="E6874" s="214" t="s">
        <v>141</v>
      </c>
      <c r="F6874" s="214" t="s">
        <v>253</v>
      </c>
      <c r="G6874" s="214" t="s">
        <v>246</v>
      </c>
      <c r="H6874" s="214" t="s">
        <v>20</v>
      </c>
      <c r="I6874" s="214" t="s">
        <v>137</v>
      </c>
      <c r="J6874" s="214">
        <v>160</v>
      </c>
      <c r="K6874" s="214">
        <v>160</v>
      </c>
      <c r="L6874" s="214">
        <v>0</v>
      </c>
      <c r="M6874" s="214">
        <v>0</v>
      </c>
      <c r="N6874" s="214">
        <v>160</v>
      </c>
      <c r="O6874" s="214">
        <v>53.5</v>
      </c>
      <c r="P6874" s="214">
        <v>3.1</v>
      </c>
      <c r="Q6874" s="214">
        <v>37.700000000000003</v>
      </c>
      <c r="R6874" s="214">
        <v>43.4</v>
      </c>
      <c r="S6874" s="214">
        <v>43.4</v>
      </c>
      <c r="T6874" s="214">
        <v>5.7</v>
      </c>
      <c r="U6874" s="214">
        <v>55</v>
      </c>
      <c r="V6874" s="214">
        <v>12400</v>
      </c>
      <c r="W6874" s="214">
        <v>23500</v>
      </c>
      <c r="X6874" s="214">
        <v>39800</v>
      </c>
    </row>
    <row r="6875" spans="1:24" x14ac:dyDescent="0.25">
      <c r="A6875" t="str">
        <f t="shared" si="108"/>
        <v>YAG10Non-EULevel 7Female + maleAllWest Midlands</v>
      </c>
      <c r="B6875" s="214" t="s">
        <v>251</v>
      </c>
      <c r="C6875" s="214" t="s">
        <v>252</v>
      </c>
      <c r="D6875" s="214">
        <v>10</v>
      </c>
      <c r="E6875" s="214" t="s">
        <v>141</v>
      </c>
      <c r="F6875" s="214" t="s">
        <v>253</v>
      </c>
      <c r="G6875" s="214" t="s">
        <v>246</v>
      </c>
      <c r="H6875" s="214" t="s">
        <v>20</v>
      </c>
      <c r="I6875" s="214" t="s">
        <v>138</v>
      </c>
      <c r="J6875" s="214">
        <v>1840</v>
      </c>
      <c r="K6875" s="214">
        <v>1840</v>
      </c>
      <c r="L6875" s="214">
        <v>0</v>
      </c>
      <c r="M6875" s="214">
        <v>0</v>
      </c>
      <c r="N6875" s="214">
        <v>1840</v>
      </c>
      <c r="O6875" s="214">
        <v>63.4</v>
      </c>
      <c r="P6875" s="214">
        <v>2.2000000000000002</v>
      </c>
      <c r="Q6875" s="214">
        <v>30.9</v>
      </c>
      <c r="R6875" s="214">
        <v>33.9</v>
      </c>
      <c r="S6875" s="214">
        <v>34.4</v>
      </c>
      <c r="T6875" s="214">
        <v>3.5</v>
      </c>
      <c r="U6875" s="214">
        <v>465</v>
      </c>
      <c r="V6875" s="214">
        <v>17500</v>
      </c>
      <c r="W6875" s="214">
        <v>31800</v>
      </c>
      <c r="X6875" s="214">
        <v>44900</v>
      </c>
    </row>
    <row r="6876" spans="1:24" x14ac:dyDescent="0.25">
      <c r="A6876" t="str">
        <f t="shared" si="108"/>
        <v>YAG10Non-EULevel 7Female + maleAllYorkshire and The Humber</v>
      </c>
      <c r="B6876" s="214" t="s">
        <v>251</v>
      </c>
      <c r="C6876" s="214" t="s">
        <v>252</v>
      </c>
      <c r="D6876" s="214">
        <v>10</v>
      </c>
      <c r="E6876" s="214" t="s">
        <v>141</v>
      </c>
      <c r="F6876" s="214" t="s">
        <v>253</v>
      </c>
      <c r="G6876" s="214" t="s">
        <v>246</v>
      </c>
      <c r="H6876" s="214" t="s">
        <v>20</v>
      </c>
      <c r="I6876" s="214" t="s">
        <v>139</v>
      </c>
      <c r="J6876" s="214">
        <v>1620</v>
      </c>
      <c r="K6876" s="214">
        <v>1620</v>
      </c>
      <c r="L6876" s="214">
        <v>0</v>
      </c>
      <c r="M6876" s="214">
        <v>0</v>
      </c>
      <c r="N6876" s="214">
        <v>1620</v>
      </c>
      <c r="O6876" s="214">
        <v>67.8</v>
      </c>
      <c r="P6876" s="214">
        <v>1.6</v>
      </c>
      <c r="Q6876" s="214">
        <v>27.6</v>
      </c>
      <c r="R6876" s="214">
        <v>29.8</v>
      </c>
      <c r="S6876" s="214">
        <v>30.6</v>
      </c>
      <c r="T6876" s="214">
        <v>3</v>
      </c>
      <c r="U6876" s="214">
        <v>360</v>
      </c>
      <c r="V6876" s="214">
        <v>17500</v>
      </c>
      <c r="W6876" s="214">
        <v>29200</v>
      </c>
      <c r="X6876" s="214">
        <v>40500</v>
      </c>
    </row>
    <row r="6877" spans="1:24" x14ac:dyDescent="0.25">
      <c r="A6877" t="str">
        <f t="shared" si="108"/>
        <v>YAG10Non-EULevel 8Female + maleAllAbroad</v>
      </c>
      <c r="B6877" s="214" t="s">
        <v>251</v>
      </c>
      <c r="C6877" s="214" t="s">
        <v>252</v>
      </c>
      <c r="D6877" s="214">
        <v>10</v>
      </c>
      <c r="E6877" s="214" t="s">
        <v>141</v>
      </c>
      <c r="F6877" s="214" t="s">
        <v>248</v>
      </c>
      <c r="G6877" s="214" t="s">
        <v>246</v>
      </c>
      <c r="H6877" s="214" t="s">
        <v>20</v>
      </c>
      <c r="I6877" s="214" t="s">
        <v>125</v>
      </c>
      <c r="J6877" s="214">
        <v>310</v>
      </c>
      <c r="K6877" s="214" t="s">
        <v>140</v>
      </c>
      <c r="L6877" s="214" t="s">
        <v>140</v>
      </c>
      <c r="M6877" s="214" t="s">
        <v>140</v>
      </c>
      <c r="N6877" s="214" t="s">
        <v>140</v>
      </c>
      <c r="O6877" s="214" t="s">
        <v>140</v>
      </c>
      <c r="P6877" s="214" t="s">
        <v>140</v>
      </c>
      <c r="Q6877" s="214" t="s">
        <v>140</v>
      </c>
      <c r="R6877" s="214" t="s">
        <v>140</v>
      </c>
      <c r="S6877" s="214" t="s">
        <v>140</v>
      </c>
      <c r="T6877" s="214" t="s">
        <v>140</v>
      </c>
      <c r="U6877" s="214" t="s">
        <v>140</v>
      </c>
      <c r="V6877" s="214" t="s">
        <v>140</v>
      </c>
      <c r="W6877" s="214" t="s">
        <v>140</v>
      </c>
      <c r="X6877" s="214" t="s">
        <v>140</v>
      </c>
    </row>
    <row r="6878" spans="1:24" x14ac:dyDescent="0.25">
      <c r="A6878" t="str">
        <f t="shared" si="108"/>
        <v>YAG10Non-EULevel 8Female + maleAllEast Midlands</v>
      </c>
      <c r="B6878" s="214" t="s">
        <v>251</v>
      </c>
      <c r="C6878" s="214" t="s">
        <v>252</v>
      </c>
      <c r="D6878" s="214">
        <v>10</v>
      </c>
      <c r="E6878" s="214" t="s">
        <v>141</v>
      </c>
      <c r="F6878" s="214" t="s">
        <v>248</v>
      </c>
      <c r="G6878" s="214" t="s">
        <v>246</v>
      </c>
      <c r="H6878" s="214" t="s">
        <v>20</v>
      </c>
      <c r="I6878" s="214" t="s">
        <v>126</v>
      </c>
      <c r="J6878" s="214">
        <v>175</v>
      </c>
      <c r="K6878" s="214">
        <v>175</v>
      </c>
      <c r="L6878" s="214">
        <v>0</v>
      </c>
      <c r="M6878" s="214">
        <v>0</v>
      </c>
      <c r="N6878" s="214">
        <v>175</v>
      </c>
      <c r="O6878" s="214">
        <v>63.6</v>
      </c>
      <c r="P6878" s="214">
        <v>1.1000000000000001</v>
      </c>
      <c r="Q6878" s="214">
        <v>32.4</v>
      </c>
      <c r="R6878" s="214">
        <v>35.200000000000003</v>
      </c>
      <c r="S6878" s="214">
        <v>35.200000000000003</v>
      </c>
      <c r="T6878" s="214">
        <v>2.8</v>
      </c>
      <c r="U6878" s="214">
        <v>50</v>
      </c>
      <c r="V6878" s="214">
        <v>30000</v>
      </c>
      <c r="W6878" s="214">
        <v>40500</v>
      </c>
      <c r="X6878" s="214">
        <v>50000</v>
      </c>
    </row>
    <row r="6879" spans="1:24" x14ac:dyDescent="0.25">
      <c r="A6879" t="str">
        <f t="shared" si="108"/>
        <v>YAG10Non-EULevel 8Female + maleAllEast of England</v>
      </c>
      <c r="B6879" s="214" t="s">
        <v>251</v>
      </c>
      <c r="C6879" s="214" t="s">
        <v>252</v>
      </c>
      <c r="D6879" s="214">
        <v>10</v>
      </c>
      <c r="E6879" s="214" t="s">
        <v>141</v>
      </c>
      <c r="F6879" s="214" t="s">
        <v>248</v>
      </c>
      <c r="G6879" s="214" t="s">
        <v>246</v>
      </c>
      <c r="H6879" s="214" t="s">
        <v>20</v>
      </c>
      <c r="I6879" s="214" t="s">
        <v>127</v>
      </c>
      <c r="J6879" s="214">
        <v>250</v>
      </c>
      <c r="K6879" s="214">
        <v>250</v>
      </c>
      <c r="L6879" s="214">
        <v>0</v>
      </c>
      <c r="M6879" s="214">
        <v>0</v>
      </c>
      <c r="N6879" s="214">
        <v>250</v>
      </c>
      <c r="O6879" s="214">
        <v>50.6</v>
      </c>
      <c r="P6879" s="214">
        <v>2.4</v>
      </c>
      <c r="Q6879" s="214">
        <v>44.2</v>
      </c>
      <c r="R6879" s="214">
        <v>46.2</v>
      </c>
      <c r="S6879" s="214">
        <v>47</v>
      </c>
      <c r="T6879" s="214">
        <v>2.8</v>
      </c>
      <c r="U6879" s="214">
        <v>105</v>
      </c>
      <c r="V6879" s="214">
        <v>37600</v>
      </c>
      <c r="W6879" s="214">
        <v>51800</v>
      </c>
      <c r="X6879" s="214">
        <v>65700</v>
      </c>
    </row>
    <row r="6880" spans="1:24" x14ac:dyDescent="0.25">
      <c r="A6880" t="str">
        <f t="shared" si="108"/>
        <v>YAG10Non-EULevel 8Female + maleAllLondon</v>
      </c>
      <c r="B6880" s="214" t="s">
        <v>251</v>
      </c>
      <c r="C6880" s="214" t="s">
        <v>252</v>
      </c>
      <c r="D6880" s="214">
        <v>10</v>
      </c>
      <c r="E6880" s="214" t="s">
        <v>141</v>
      </c>
      <c r="F6880" s="214" t="s">
        <v>248</v>
      </c>
      <c r="G6880" s="214" t="s">
        <v>246</v>
      </c>
      <c r="H6880" s="214" t="s">
        <v>20</v>
      </c>
      <c r="I6880" s="214" t="s">
        <v>128</v>
      </c>
      <c r="J6880" s="214">
        <v>455</v>
      </c>
      <c r="K6880" s="214">
        <v>455</v>
      </c>
      <c r="L6880" s="214">
        <v>0</v>
      </c>
      <c r="M6880" s="214">
        <v>0</v>
      </c>
      <c r="N6880" s="214">
        <v>455</v>
      </c>
      <c r="O6880" s="214">
        <v>46.6</v>
      </c>
      <c r="P6880" s="214">
        <v>3.7</v>
      </c>
      <c r="Q6880" s="214">
        <v>48.6</v>
      </c>
      <c r="R6880" s="214">
        <v>49.7</v>
      </c>
      <c r="S6880" s="214">
        <v>49.7</v>
      </c>
      <c r="T6880" s="214">
        <v>1.1000000000000001</v>
      </c>
      <c r="U6880" s="214">
        <v>205</v>
      </c>
      <c r="V6880" s="214">
        <v>38300</v>
      </c>
      <c r="W6880" s="214">
        <v>52600</v>
      </c>
      <c r="X6880" s="214">
        <v>84300</v>
      </c>
    </row>
    <row r="6881" spans="1:24" x14ac:dyDescent="0.25">
      <c r="A6881" t="str">
        <f t="shared" si="108"/>
        <v>YAG10Non-EULevel 8Female + maleAllNorth East</v>
      </c>
      <c r="B6881" s="214" t="s">
        <v>251</v>
      </c>
      <c r="C6881" s="214" t="s">
        <v>252</v>
      </c>
      <c r="D6881" s="214">
        <v>10</v>
      </c>
      <c r="E6881" s="214" t="s">
        <v>141</v>
      </c>
      <c r="F6881" s="214" t="s">
        <v>248</v>
      </c>
      <c r="G6881" s="214" t="s">
        <v>246</v>
      </c>
      <c r="H6881" s="214" t="s">
        <v>20</v>
      </c>
      <c r="I6881" s="214" t="s">
        <v>129</v>
      </c>
      <c r="J6881" s="214">
        <v>70</v>
      </c>
      <c r="K6881" s="214">
        <v>70</v>
      </c>
      <c r="L6881" s="214">
        <v>0</v>
      </c>
      <c r="M6881" s="214">
        <v>0</v>
      </c>
      <c r="N6881" s="214">
        <v>70</v>
      </c>
      <c r="O6881" s="214">
        <v>54.9</v>
      </c>
      <c r="P6881" s="214">
        <v>1.4</v>
      </c>
      <c r="Q6881" s="214">
        <v>40.799999999999997</v>
      </c>
      <c r="R6881" s="214">
        <v>42.3</v>
      </c>
      <c r="S6881" s="214">
        <v>43.7</v>
      </c>
      <c r="T6881" s="214">
        <v>2.8</v>
      </c>
      <c r="U6881" s="214">
        <v>25</v>
      </c>
      <c r="V6881" s="214">
        <v>41600</v>
      </c>
      <c r="W6881" s="214">
        <v>45800</v>
      </c>
      <c r="X6881" s="214">
        <v>57200</v>
      </c>
    </row>
    <row r="6882" spans="1:24" x14ac:dyDescent="0.25">
      <c r="A6882" t="str">
        <f t="shared" si="108"/>
        <v>YAG10Non-EULevel 8Female + maleAllNorth West</v>
      </c>
      <c r="B6882" s="214" t="s">
        <v>251</v>
      </c>
      <c r="C6882" s="214" t="s">
        <v>252</v>
      </c>
      <c r="D6882" s="214">
        <v>10</v>
      </c>
      <c r="E6882" s="214" t="s">
        <v>141</v>
      </c>
      <c r="F6882" s="214" t="s">
        <v>248</v>
      </c>
      <c r="G6882" s="214" t="s">
        <v>246</v>
      </c>
      <c r="H6882" s="214" t="s">
        <v>20</v>
      </c>
      <c r="I6882" s="214" t="s">
        <v>130</v>
      </c>
      <c r="J6882" s="214">
        <v>220</v>
      </c>
      <c r="K6882" s="214">
        <v>220</v>
      </c>
      <c r="L6882" s="214">
        <v>0</v>
      </c>
      <c r="M6882" s="214">
        <v>0</v>
      </c>
      <c r="N6882" s="214">
        <v>220</v>
      </c>
      <c r="O6882" s="214">
        <v>59.6</v>
      </c>
      <c r="P6882" s="214">
        <v>3.2</v>
      </c>
      <c r="Q6882" s="214">
        <v>35.299999999999997</v>
      </c>
      <c r="R6882" s="214">
        <v>37.200000000000003</v>
      </c>
      <c r="S6882" s="214">
        <v>37.200000000000003</v>
      </c>
      <c r="T6882" s="214">
        <v>1.8</v>
      </c>
      <c r="U6882" s="214">
        <v>65</v>
      </c>
      <c r="V6882" s="214">
        <v>28600</v>
      </c>
      <c r="W6882" s="214">
        <v>41200</v>
      </c>
      <c r="X6882" s="214">
        <v>54200</v>
      </c>
    </row>
    <row r="6883" spans="1:24" x14ac:dyDescent="0.25">
      <c r="A6883" t="str">
        <f t="shared" si="108"/>
        <v>YAG10Non-EULevel 8Female + maleAllNorthern Ireland</v>
      </c>
      <c r="B6883" s="214" t="s">
        <v>251</v>
      </c>
      <c r="C6883" s="214" t="s">
        <v>252</v>
      </c>
      <c r="D6883" s="214">
        <v>10</v>
      </c>
      <c r="E6883" s="214" t="s">
        <v>141</v>
      </c>
      <c r="F6883" s="214" t="s">
        <v>248</v>
      </c>
      <c r="G6883" s="214" t="s">
        <v>246</v>
      </c>
      <c r="H6883" s="214" t="s">
        <v>20</v>
      </c>
      <c r="I6883" s="214" t="s">
        <v>131</v>
      </c>
      <c r="J6883" s="214">
        <v>10</v>
      </c>
      <c r="K6883" s="214">
        <v>10</v>
      </c>
      <c r="L6883" s="214">
        <v>0</v>
      </c>
      <c r="M6883" s="214">
        <v>0</v>
      </c>
      <c r="N6883" s="214">
        <v>10</v>
      </c>
      <c r="O6883" s="214">
        <v>33.299999999999997</v>
      </c>
      <c r="P6883" s="214">
        <v>0</v>
      </c>
      <c r="Q6883" s="214">
        <v>66.7</v>
      </c>
      <c r="R6883" s="214">
        <v>66.7</v>
      </c>
      <c r="S6883" s="214">
        <v>66.7</v>
      </c>
      <c r="T6883" s="214">
        <v>0</v>
      </c>
      <c r="U6883" s="214" t="s">
        <v>140</v>
      </c>
      <c r="V6883" s="214" t="s">
        <v>140</v>
      </c>
      <c r="W6883" s="214" t="s">
        <v>140</v>
      </c>
      <c r="X6883" s="214" t="s">
        <v>140</v>
      </c>
    </row>
    <row r="6884" spans="1:24" x14ac:dyDescent="0.25">
      <c r="A6884" t="str">
        <f t="shared" si="108"/>
        <v>YAG10Non-EULevel 8Female + maleAllScotland</v>
      </c>
      <c r="B6884" s="214" t="s">
        <v>251</v>
      </c>
      <c r="C6884" s="214" t="s">
        <v>252</v>
      </c>
      <c r="D6884" s="214">
        <v>10</v>
      </c>
      <c r="E6884" s="214" t="s">
        <v>141</v>
      </c>
      <c r="F6884" s="214" t="s">
        <v>248</v>
      </c>
      <c r="G6884" s="214" t="s">
        <v>246</v>
      </c>
      <c r="H6884" s="214" t="s">
        <v>20</v>
      </c>
      <c r="I6884" s="214" t="s">
        <v>132</v>
      </c>
      <c r="J6884" s="214">
        <v>50</v>
      </c>
      <c r="K6884" s="214">
        <v>50</v>
      </c>
      <c r="L6884" s="214">
        <v>0</v>
      </c>
      <c r="M6884" s="214">
        <v>0</v>
      </c>
      <c r="N6884" s="214">
        <v>50</v>
      </c>
      <c r="O6884" s="214">
        <v>24</v>
      </c>
      <c r="P6884" s="214">
        <v>6</v>
      </c>
      <c r="Q6884" s="214">
        <v>64</v>
      </c>
      <c r="R6884" s="214">
        <v>70</v>
      </c>
      <c r="S6884" s="214">
        <v>70</v>
      </c>
      <c r="T6884" s="214">
        <v>6</v>
      </c>
      <c r="U6884" s="214">
        <v>30</v>
      </c>
      <c r="V6884" s="214">
        <v>37200</v>
      </c>
      <c r="W6884" s="214">
        <v>44200</v>
      </c>
      <c r="X6884" s="214">
        <v>54300</v>
      </c>
    </row>
    <row r="6885" spans="1:24" x14ac:dyDescent="0.25">
      <c r="A6885" t="str">
        <f t="shared" si="108"/>
        <v>YAG10Non-EULevel 8Female + maleAllSouth East</v>
      </c>
      <c r="B6885" s="214" t="s">
        <v>251</v>
      </c>
      <c r="C6885" s="214" t="s">
        <v>252</v>
      </c>
      <c r="D6885" s="214">
        <v>10</v>
      </c>
      <c r="E6885" s="214" t="s">
        <v>141</v>
      </c>
      <c r="F6885" s="214" t="s">
        <v>248</v>
      </c>
      <c r="G6885" s="214" t="s">
        <v>246</v>
      </c>
      <c r="H6885" s="214" t="s">
        <v>20</v>
      </c>
      <c r="I6885" s="214" t="s">
        <v>133</v>
      </c>
      <c r="J6885" s="214">
        <v>350</v>
      </c>
      <c r="K6885" s="214">
        <v>350</v>
      </c>
      <c r="L6885" s="214">
        <v>0</v>
      </c>
      <c r="M6885" s="214">
        <v>0</v>
      </c>
      <c r="N6885" s="214">
        <v>350</v>
      </c>
      <c r="O6885" s="214">
        <v>50.1</v>
      </c>
      <c r="P6885" s="214">
        <v>3.4</v>
      </c>
      <c r="Q6885" s="214">
        <v>44.7</v>
      </c>
      <c r="R6885" s="214">
        <v>45.8</v>
      </c>
      <c r="S6885" s="214">
        <v>46.4</v>
      </c>
      <c r="T6885" s="214">
        <v>1.7</v>
      </c>
      <c r="U6885" s="214">
        <v>135</v>
      </c>
      <c r="V6885" s="214">
        <v>32500</v>
      </c>
      <c r="W6885" s="214">
        <v>41400</v>
      </c>
      <c r="X6885" s="214">
        <v>55100</v>
      </c>
    </row>
    <row r="6886" spans="1:24" x14ac:dyDescent="0.25">
      <c r="A6886" t="str">
        <f t="shared" si="108"/>
        <v>YAG10Non-EULevel 8Female + maleAllSouth West</v>
      </c>
      <c r="B6886" s="214" t="s">
        <v>251</v>
      </c>
      <c r="C6886" s="214" t="s">
        <v>252</v>
      </c>
      <c r="D6886" s="214">
        <v>10</v>
      </c>
      <c r="E6886" s="214" t="s">
        <v>141</v>
      </c>
      <c r="F6886" s="214" t="s">
        <v>248</v>
      </c>
      <c r="G6886" s="214" t="s">
        <v>246</v>
      </c>
      <c r="H6886" s="214" t="s">
        <v>20</v>
      </c>
      <c r="I6886" s="214" t="s">
        <v>134</v>
      </c>
      <c r="J6886" s="214">
        <v>95</v>
      </c>
      <c r="K6886" s="214">
        <v>95</v>
      </c>
      <c r="L6886" s="214">
        <v>0</v>
      </c>
      <c r="M6886" s="214">
        <v>0</v>
      </c>
      <c r="N6886" s="214">
        <v>95</v>
      </c>
      <c r="O6886" s="214">
        <v>54.6</v>
      </c>
      <c r="P6886" s="214">
        <v>3.1</v>
      </c>
      <c r="Q6886" s="214">
        <v>39.200000000000003</v>
      </c>
      <c r="R6886" s="214">
        <v>42.3</v>
      </c>
      <c r="S6886" s="214">
        <v>42.3</v>
      </c>
      <c r="T6886" s="214">
        <v>3.1</v>
      </c>
      <c r="U6886" s="214">
        <v>30</v>
      </c>
      <c r="V6886" s="214">
        <v>37600</v>
      </c>
      <c r="W6886" s="214">
        <v>44900</v>
      </c>
      <c r="X6886" s="214">
        <v>54000</v>
      </c>
    </row>
    <row r="6887" spans="1:24" x14ac:dyDescent="0.25">
      <c r="A6887" t="str">
        <f t="shared" si="108"/>
        <v>YAG10Non-EULevel 8Female + maleAllUnknown</v>
      </c>
      <c r="B6887" s="214" t="s">
        <v>251</v>
      </c>
      <c r="C6887" s="214" t="s">
        <v>252</v>
      </c>
      <c r="D6887" s="214">
        <v>10</v>
      </c>
      <c r="E6887" s="214" t="s">
        <v>141</v>
      </c>
      <c r="F6887" s="214" t="s">
        <v>248</v>
      </c>
      <c r="G6887" s="214" t="s">
        <v>246</v>
      </c>
      <c r="H6887" s="214" t="s">
        <v>20</v>
      </c>
      <c r="I6887" s="214" t="s">
        <v>135</v>
      </c>
      <c r="J6887" s="214">
        <v>1730</v>
      </c>
      <c r="K6887" s="214">
        <v>1730</v>
      </c>
      <c r="L6887" s="214">
        <v>99.7</v>
      </c>
      <c r="M6887" s="214">
        <v>0</v>
      </c>
      <c r="N6887" s="214">
        <v>5</v>
      </c>
      <c r="O6887" s="214">
        <v>0.1</v>
      </c>
      <c r="P6887" s="214">
        <v>0</v>
      </c>
      <c r="Q6887" s="214">
        <v>0.1</v>
      </c>
      <c r="R6887" s="214">
        <v>0.1</v>
      </c>
      <c r="S6887" s="214">
        <v>0.2</v>
      </c>
      <c r="T6887" s="214">
        <v>0.2</v>
      </c>
      <c r="U6887" s="214" t="s">
        <v>136</v>
      </c>
      <c r="V6887" s="214" t="s">
        <v>136</v>
      </c>
      <c r="W6887" s="214" t="s">
        <v>136</v>
      </c>
      <c r="X6887" s="214" t="s">
        <v>136</v>
      </c>
    </row>
    <row r="6888" spans="1:24" x14ac:dyDescent="0.25">
      <c r="A6888" t="str">
        <f t="shared" si="108"/>
        <v>YAG10Non-EULevel 8Female + maleAllWales</v>
      </c>
      <c r="B6888" s="214" t="s">
        <v>251</v>
      </c>
      <c r="C6888" s="214" t="s">
        <v>252</v>
      </c>
      <c r="D6888" s="214">
        <v>10</v>
      </c>
      <c r="E6888" s="214" t="s">
        <v>141</v>
      </c>
      <c r="F6888" s="214" t="s">
        <v>248</v>
      </c>
      <c r="G6888" s="214" t="s">
        <v>246</v>
      </c>
      <c r="H6888" s="214" t="s">
        <v>20</v>
      </c>
      <c r="I6888" s="214" t="s">
        <v>137</v>
      </c>
      <c r="J6888" s="214">
        <v>25</v>
      </c>
      <c r="K6888" s="214">
        <v>25</v>
      </c>
      <c r="L6888" s="214">
        <v>0</v>
      </c>
      <c r="M6888" s="214">
        <v>0</v>
      </c>
      <c r="N6888" s="214">
        <v>25</v>
      </c>
      <c r="O6888" s="214">
        <v>25</v>
      </c>
      <c r="P6888" s="214">
        <v>4.2</v>
      </c>
      <c r="Q6888" s="214">
        <v>70.8</v>
      </c>
      <c r="R6888" s="214">
        <v>70.8</v>
      </c>
      <c r="S6888" s="214">
        <v>70.8</v>
      </c>
      <c r="T6888" s="214">
        <v>0</v>
      </c>
      <c r="U6888" s="214">
        <v>15</v>
      </c>
      <c r="V6888" s="214">
        <v>36900</v>
      </c>
      <c r="W6888" s="214">
        <v>44200</v>
      </c>
      <c r="X6888" s="214">
        <v>51800</v>
      </c>
    </row>
    <row r="6889" spans="1:24" x14ac:dyDescent="0.25">
      <c r="A6889" t="str">
        <f t="shared" si="108"/>
        <v>YAG10Non-EULevel 8Female + maleAllWest Midlands</v>
      </c>
      <c r="B6889" s="214" t="s">
        <v>251</v>
      </c>
      <c r="C6889" s="214" t="s">
        <v>252</v>
      </c>
      <c r="D6889" s="214">
        <v>10</v>
      </c>
      <c r="E6889" s="214" t="s">
        <v>141</v>
      </c>
      <c r="F6889" s="214" t="s">
        <v>248</v>
      </c>
      <c r="G6889" s="214" t="s">
        <v>246</v>
      </c>
      <c r="H6889" s="214" t="s">
        <v>20</v>
      </c>
      <c r="I6889" s="214" t="s">
        <v>138</v>
      </c>
      <c r="J6889" s="214">
        <v>140</v>
      </c>
      <c r="K6889" s="214">
        <v>140</v>
      </c>
      <c r="L6889" s="214">
        <v>0</v>
      </c>
      <c r="M6889" s="214">
        <v>0</v>
      </c>
      <c r="N6889" s="214">
        <v>140</v>
      </c>
      <c r="O6889" s="214">
        <v>58</v>
      </c>
      <c r="P6889" s="214">
        <v>1.4</v>
      </c>
      <c r="Q6889" s="214">
        <v>38.4</v>
      </c>
      <c r="R6889" s="214">
        <v>39.9</v>
      </c>
      <c r="S6889" s="214">
        <v>40.6</v>
      </c>
      <c r="T6889" s="214">
        <v>2.2000000000000002</v>
      </c>
      <c r="U6889" s="214">
        <v>50</v>
      </c>
      <c r="V6889" s="214">
        <v>34300</v>
      </c>
      <c r="W6889" s="214">
        <v>42900</v>
      </c>
      <c r="X6889" s="214">
        <v>59900</v>
      </c>
    </row>
    <row r="6890" spans="1:24" x14ac:dyDescent="0.25">
      <c r="A6890" t="str">
        <f t="shared" si="108"/>
        <v>YAG10Non-EULevel 8Female + maleAllYorkshire and The Humber</v>
      </c>
      <c r="B6890" s="214" t="s">
        <v>251</v>
      </c>
      <c r="C6890" s="214" t="s">
        <v>252</v>
      </c>
      <c r="D6890" s="214">
        <v>10</v>
      </c>
      <c r="E6890" s="214" t="s">
        <v>141</v>
      </c>
      <c r="F6890" s="214" t="s">
        <v>248</v>
      </c>
      <c r="G6890" s="214" t="s">
        <v>246</v>
      </c>
      <c r="H6890" s="214" t="s">
        <v>20</v>
      </c>
      <c r="I6890" s="214" t="s">
        <v>139</v>
      </c>
      <c r="J6890" s="214">
        <v>180</v>
      </c>
      <c r="K6890" s="214">
        <v>180</v>
      </c>
      <c r="L6890" s="214">
        <v>0</v>
      </c>
      <c r="M6890" s="214">
        <v>0</v>
      </c>
      <c r="N6890" s="214">
        <v>180</v>
      </c>
      <c r="O6890" s="214">
        <v>64</v>
      </c>
      <c r="P6890" s="214">
        <v>2.8</v>
      </c>
      <c r="Q6890" s="214">
        <v>32</v>
      </c>
      <c r="R6890" s="214">
        <v>33.1</v>
      </c>
      <c r="S6890" s="214">
        <v>33.1</v>
      </c>
      <c r="T6890" s="214">
        <v>1.1000000000000001</v>
      </c>
      <c r="U6890" s="214">
        <v>45</v>
      </c>
      <c r="V6890" s="214">
        <v>39400</v>
      </c>
      <c r="W6890" s="214">
        <v>44200</v>
      </c>
      <c r="X6890" s="214">
        <v>48500</v>
      </c>
    </row>
    <row r="6891" spans="1:24" x14ac:dyDescent="0.25">
      <c r="A6891" t="str">
        <f t="shared" si="108"/>
        <v>YAG5EULevel 7Female + maleAllAbroad</v>
      </c>
      <c r="B6891" s="214" t="s">
        <v>251</v>
      </c>
      <c r="C6891" s="214" t="s">
        <v>184</v>
      </c>
      <c r="D6891" s="214">
        <v>5</v>
      </c>
      <c r="E6891" s="214" t="s">
        <v>122</v>
      </c>
      <c r="F6891" s="214" t="s">
        <v>253</v>
      </c>
      <c r="G6891" s="214" t="s">
        <v>246</v>
      </c>
      <c r="H6891" s="214" t="s">
        <v>20</v>
      </c>
      <c r="I6891" s="214" t="s">
        <v>125</v>
      </c>
      <c r="J6891" s="214">
        <v>1395</v>
      </c>
      <c r="K6891" s="214" t="s">
        <v>140</v>
      </c>
      <c r="L6891" s="214" t="s">
        <v>140</v>
      </c>
      <c r="M6891" s="214" t="s">
        <v>140</v>
      </c>
      <c r="N6891" s="214" t="s">
        <v>140</v>
      </c>
      <c r="O6891" s="214" t="s">
        <v>140</v>
      </c>
      <c r="P6891" s="214" t="s">
        <v>140</v>
      </c>
      <c r="Q6891" s="214" t="s">
        <v>140</v>
      </c>
      <c r="R6891" s="214" t="s">
        <v>140</v>
      </c>
      <c r="S6891" s="214" t="s">
        <v>140</v>
      </c>
      <c r="T6891" s="214" t="s">
        <v>140</v>
      </c>
      <c r="U6891" s="214" t="s">
        <v>140</v>
      </c>
      <c r="V6891" s="214" t="s">
        <v>140</v>
      </c>
      <c r="W6891" s="214" t="s">
        <v>140</v>
      </c>
      <c r="X6891" s="214" t="s">
        <v>140</v>
      </c>
    </row>
    <row r="6892" spans="1:24" x14ac:dyDescent="0.25">
      <c r="A6892" t="str">
        <f t="shared" si="108"/>
        <v>YAG5EULevel 7Female + maleAllEast Midlands</v>
      </c>
      <c r="B6892" s="214" t="s">
        <v>251</v>
      </c>
      <c r="C6892" s="214" t="s">
        <v>184</v>
      </c>
      <c r="D6892" s="214">
        <v>5</v>
      </c>
      <c r="E6892" s="214" t="s">
        <v>122</v>
      </c>
      <c r="F6892" s="214" t="s">
        <v>253</v>
      </c>
      <c r="G6892" s="214" t="s">
        <v>246</v>
      </c>
      <c r="H6892" s="214" t="s">
        <v>20</v>
      </c>
      <c r="I6892" s="214" t="s">
        <v>126</v>
      </c>
      <c r="J6892" s="214">
        <v>235</v>
      </c>
      <c r="K6892" s="214">
        <v>235</v>
      </c>
      <c r="L6892" s="214">
        <v>0</v>
      </c>
      <c r="M6892" s="214">
        <v>0</v>
      </c>
      <c r="N6892" s="214">
        <v>235</v>
      </c>
      <c r="O6892" s="214">
        <v>40.6</v>
      </c>
      <c r="P6892" s="214">
        <v>4.7</v>
      </c>
      <c r="Q6892" s="214">
        <v>45.7</v>
      </c>
      <c r="R6892" s="214">
        <v>51.7</v>
      </c>
      <c r="S6892" s="214">
        <v>54.7</v>
      </c>
      <c r="T6892" s="214">
        <v>9</v>
      </c>
      <c r="U6892" s="214">
        <v>100</v>
      </c>
      <c r="V6892" s="214">
        <v>22100</v>
      </c>
      <c r="W6892" s="214">
        <v>29600</v>
      </c>
      <c r="X6892" s="214">
        <v>43300</v>
      </c>
    </row>
    <row r="6893" spans="1:24" x14ac:dyDescent="0.25">
      <c r="A6893" t="str">
        <f t="shared" si="108"/>
        <v>YAG5EULevel 7Female + maleAllEast of England</v>
      </c>
      <c r="B6893" s="214" t="s">
        <v>251</v>
      </c>
      <c r="C6893" s="214" t="s">
        <v>184</v>
      </c>
      <c r="D6893" s="214">
        <v>5</v>
      </c>
      <c r="E6893" s="214" t="s">
        <v>122</v>
      </c>
      <c r="F6893" s="214" t="s">
        <v>253</v>
      </c>
      <c r="G6893" s="214" t="s">
        <v>246</v>
      </c>
      <c r="H6893" s="214" t="s">
        <v>20</v>
      </c>
      <c r="I6893" s="214" t="s">
        <v>127</v>
      </c>
      <c r="J6893" s="214">
        <v>545</v>
      </c>
      <c r="K6893" s="214">
        <v>545</v>
      </c>
      <c r="L6893" s="214">
        <v>0</v>
      </c>
      <c r="M6893" s="214">
        <v>0</v>
      </c>
      <c r="N6893" s="214">
        <v>545</v>
      </c>
      <c r="O6893" s="214">
        <v>31.9</v>
      </c>
      <c r="P6893" s="214">
        <v>5.7</v>
      </c>
      <c r="Q6893" s="214">
        <v>50.3</v>
      </c>
      <c r="R6893" s="214">
        <v>58.9</v>
      </c>
      <c r="S6893" s="214">
        <v>62.4</v>
      </c>
      <c r="T6893" s="214">
        <v>12.2</v>
      </c>
      <c r="U6893" s="214">
        <v>250</v>
      </c>
      <c r="V6893" s="214">
        <v>24400</v>
      </c>
      <c r="W6893" s="214">
        <v>33000</v>
      </c>
      <c r="X6893" s="214">
        <v>43100</v>
      </c>
    </row>
    <row r="6894" spans="1:24" x14ac:dyDescent="0.25">
      <c r="A6894" t="str">
        <f t="shared" si="108"/>
        <v>YAG5EULevel 7Female + maleAllLondon</v>
      </c>
      <c r="B6894" s="214" t="s">
        <v>251</v>
      </c>
      <c r="C6894" s="214" t="s">
        <v>184</v>
      </c>
      <c r="D6894" s="214">
        <v>5</v>
      </c>
      <c r="E6894" s="214" t="s">
        <v>122</v>
      </c>
      <c r="F6894" s="214" t="s">
        <v>253</v>
      </c>
      <c r="G6894" s="214" t="s">
        <v>246</v>
      </c>
      <c r="H6894" s="214" t="s">
        <v>20</v>
      </c>
      <c r="I6894" s="214" t="s">
        <v>128</v>
      </c>
      <c r="J6894" s="214">
        <v>4880</v>
      </c>
      <c r="K6894" s="214">
        <v>4880</v>
      </c>
      <c r="L6894" s="214">
        <v>0</v>
      </c>
      <c r="M6894" s="214">
        <v>0</v>
      </c>
      <c r="N6894" s="214">
        <v>4880</v>
      </c>
      <c r="O6894" s="214">
        <v>35</v>
      </c>
      <c r="P6894" s="214">
        <v>5.9</v>
      </c>
      <c r="Q6894" s="214">
        <v>52.1</v>
      </c>
      <c r="R6894" s="214">
        <v>57.4</v>
      </c>
      <c r="S6894" s="214">
        <v>59.2</v>
      </c>
      <c r="T6894" s="214">
        <v>7.1</v>
      </c>
      <c r="U6894" s="214">
        <v>2395</v>
      </c>
      <c r="V6894" s="214">
        <v>28800</v>
      </c>
      <c r="W6894" s="214">
        <v>39800</v>
      </c>
      <c r="X6894" s="214">
        <v>59100</v>
      </c>
    </row>
    <row r="6895" spans="1:24" x14ac:dyDescent="0.25">
      <c r="A6895" t="str">
        <f t="shared" si="108"/>
        <v>YAG5EULevel 7Female + maleAllNorth East</v>
      </c>
      <c r="B6895" s="214" t="s">
        <v>251</v>
      </c>
      <c r="C6895" s="214" t="s">
        <v>184</v>
      </c>
      <c r="D6895" s="214">
        <v>5</v>
      </c>
      <c r="E6895" s="214" t="s">
        <v>122</v>
      </c>
      <c r="F6895" s="214" t="s">
        <v>253</v>
      </c>
      <c r="G6895" s="214" t="s">
        <v>246</v>
      </c>
      <c r="H6895" s="214" t="s">
        <v>20</v>
      </c>
      <c r="I6895" s="214" t="s">
        <v>129</v>
      </c>
      <c r="J6895" s="214">
        <v>150</v>
      </c>
      <c r="K6895" s="214">
        <v>150</v>
      </c>
      <c r="L6895" s="214">
        <v>0</v>
      </c>
      <c r="M6895" s="214">
        <v>0</v>
      </c>
      <c r="N6895" s="214">
        <v>150</v>
      </c>
      <c r="O6895" s="214">
        <v>60.9</v>
      </c>
      <c r="P6895" s="214">
        <v>2.6</v>
      </c>
      <c r="Q6895" s="214">
        <v>25.2</v>
      </c>
      <c r="R6895" s="214">
        <v>33.799999999999997</v>
      </c>
      <c r="S6895" s="214">
        <v>36.4</v>
      </c>
      <c r="T6895" s="214">
        <v>11.3</v>
      </c>
      <c r="U6895" s="214">
        <v>35</v>
      </c>
      <c r="V6895" s="214">
        <v>22500</v>
      </c>
      <c r="W6895" s="214">
        <v>29000</v>
      </c>
      <c r="X6895" s="214">
        <v>38500</v>
      </c>
    </row>
    <row r="6896" spans="1:24" x14ac:dyDescent="0.25">
      <c r="A6896" t="str">
        <f t="shared" si="108"/>
        <v>YAG5EULevel 7Female + maleAllNorth West</v>
      </c>
      <c r="B6896" s="214" t="s">
        <v>251</v>
      </c>
      <c r="C6896" s="214" t="s">
        <v>184</v>
      </c>
      <c r="D6896" s="214">
        <v>5</v>
      </c>
      <c r="E6896" s="214" t="s">
        <v>122</v>
      </c>
      <c r="F6896" s="214" t="s">
        <v>253</v>
      </c>
      <c r="G6896" s="214" t="s">
        <v>246</v>
      </c>
      <c r="H6896" s="214" t="s">
        <v>20</v>
      </c>
      <c r="I6896" s="214" t="s">
        <v>130</v>
      </c>
      <c r="J6896" s="214">
        <v>455</v>
      </c>
      <c r="K6896" s="214">
        <v>455</v>
      </c>
      <c r="L6896" s="214">
        <v>0</v>
      </c>
      <c r="M6896" s="214">
        <v>0</v>
      </c>
      <c r="N6896" s="214">
        <v>455</v>
      </c>
      <c r="O6896" s="214">
        <v>43.1</v>
      </c>
      <c r="P6896" s="214">
        <v>5.3</v>
      </c>
      <c r="Q6896" s="214">
        <v>46.8</v>
      </c>
      <c r="R6896" s="214">
        <v>49.9</v>
      </c>
      <c r="S6896" s="214">
        <v>51.6</v>
      </c>
      <c r="T6896" s="214">
        <v>4.8</v>
      </c>
      <c r="U6896" s="214">
        <v>200</v>
      </c>
      <c r="V6896" s="214">
        <v>19700</v>
      </c>
      <c r="W6896" s="214">
        <v>29900</v>
      </c>
      <c r="X6896" s="214">
        <v>36900</v>
      </c>
    </row>
    <row r="6897" spans="1:24" x14ac:dyDescent="0.25">
      <c r="A6897" t="str">
        <f t="shared" si="108"/>
        <v>YAG5EULevel 7Female + maleAllNorthern Ireland</v>
      </c>
      <c r="B6897" s="214" t="s">
        <v>251</v>
      </c>
      <c r="C6897" s="214" t="s">
        <v>184</v>
      </c>
      <c r="D6897" s="214">
        <v>5</v>
      </c>
      <c r="E6897" s="214" t="s">
        <v>122</v>
      </c>
      <c r="F6897" s="214" t="s">
        <v>253</v>
      </c>
      <c r="G6897" s="214" t="s">
        <v>246</v>
      </c>
      <c r="H6897" s="214" t="s">
        <v>20</v>
      </c>
      <c r="I6897" s="214" t="s">
        <v>131</v>
      </c>
      <c r="J6897" s="214">
        <v>75</v>
      </c>
      <c r="K6897" s="214">
        <v>75</v>
      </c>
      <c r="L6897" s="214">
        <v>0</v>
      </c>
      <c r="M6897" s="214">
        <v>0</v>
      </c>
      <c r="N6897" s="214">
        <v>75</v>
      </c>
      <c r="O6897" s="214">
        <v>31.5</v>
      </c>
      <c r="P6897" s="214">
        <v>2.7</v>
      </c>
      <c r="Q6897" s="214">
        <v>54.8</v>
      </c>
      <c r="R6897" s="214">
        <v>65.8</v>
      </c>
      <c r="S6897" s="214">
        <v>65.8</v>
      </c>
      <c r="T6897" s="214">
        <v>11</v>
      </c>
      <c r="U6897" s="214">
        <v>35</v>
      </c>
      <c r="V6897" s="214">
        <v>19300</v>
      </c>
      <c r="W6897" s="214">
        <v>30300</v>
      </c>
      <c r="X6897" s="214">
        <v>44500</v>
      </c>
    </row>
    <row r="6898" spans="1:24" x14ac:dyDescent="0.25">
      <c r="A6898" t="str">
        <f t="shared" si="108"/>
        <v>YAG5EULevel 7Female + maleAllScotland</v>
      </c>
      <c r="B6898" s="214" t="s">
        <v>251</v>
      </c>
      <c r="C6898" s="214" t="s">
        <v>184</v>
      </c>
      <c r="D6898" s="214">
        <v>5</v>
      </c>
      <c r="E6898" s="214" t="s">
        <v>122</v>
      </c>
      <c r="F6898" s="214" t="s">
        <v>253</v>
      </c>
      <c r="G6898" s="214" t="s">
        <v>246</v>
      </c>
      <c r="H6898" s="214" t="s">
        <v>20</v>
      </c>
      <c r="I6898" s="214" t="s">
        <v>132</v>
      </c>
      <c r="J6898" s="214">
        <v>185</v>
      </c>
      <c r="K6898" s="214">
        <v>185</v>
      </c>
      <c r="L6898" s="214">
        <v>0</v>
      </c>
      <c r="M6898" s="214">
        <v>0</v>
      </c>
      <c r="N6898" s="214">
        <v>185</v>
      </c>
      <c r="O6898" s="214">
        <v>32.1</v>
      </c>
      <c r="P6898" s="214">
        <v>7.5</v>
      </c>
      <c r="Q6898" s="214">
        <v>43.3</v>
      </c>
      <c r="R6898" s="214">
        <v>59.4</v>
      </c>
      <c r="S6898" s="214">
        <v>60.4</v>
      </c>
      <c r="T6898" s="214">
        <v>17.100000000000001</v>
      </c>
      <c r="U6898" s="214">
        <v>75</v>
      </c>
      <c r="V6898" s="214">
        <v>19700</v>
      </c>
      <c r="W6898" s="214">
        <v>28800</v>
      </c>
      <c r="X6898" s="214">
        <v>38700</v>
      </c>
    </row>
    <row r="6899" spans="1:24" x14ac:dyDescent="0.25">
      <c r="A6899" t="str">
        <f t="shared" si="108"/>
        <v>YAG5EULevel 7Female + maleAllSouth East</v>
      </c>
      <c r="B6899" s="214" t="s">
        <v>251</v>
      </c>
      <c r="C6899" s="214" t="s">
        <v>184</v>
      </c>
      <c r="D6899" s="214">
        <v>5</v>
      </c>
      <c r="E6899" s="214" t="s">
        <v>122</v>
      </c>
      <c r="F6899" s="214" t="s">
        <v>253</v>
      </c>
      <c r="G6899" s="214" t="s">
        <v>246</v>
      </c>
      <c r="H6899" s="214" t="s">
        <v>20</v>
      </c>
      <c r="I6899" s="214" t="s">
        <v>133</v>
      </c>
      <c r="J6899" s="214">
        <v>965</v>
      </c>
      <c r="K6899" s="214">
        <v>965</v>
      </c>
      <c r="L6899" s="214">
        <v>0</v>
      </c>
      <c r="M6899" s="214">
        <v>0</v>
      </c>
      <c r="N6899" s="214">
        <v>965</v>
      </c>
      <c r="O6899" s="214">
        <v>37</v>
      </c>
      <c r="P6899" s="214">
        <v>5.6</v>
      </c>
      <c r="Q6899" s="214">
        <v>46.8</v>
      </c>
      <c r="R6899" s="214">
        <v>54.1</v>
      </c>
      <c r="S6899" s="214">
        <v>57.4</v>
      </c>
      <c r="T6899" s="214">
        <v>10.6</v>
      </c>
      <c r="U6899" s="214">
        <v>425</v>
      </c>
      <c r="V6899" s="214">
        <v>22600</v>
      </c>
      <c r="W6899" s="214">
        <v>33200</v>
      </c>
      <c r="X6899" s="214">
        <v>42300</v>
      </c>
    </row>
    <row r="6900" spans="1:24" x14ac:dyDescent="0.25">
      <c r="A6900" t="str">
        <f t="shared" si="108"/>
        <v>YAG5EULevel 7Female + maleAllSouth West</v>
      </c>
      <c r="B6900" s="214" t="s">
        <v>251</v>
      </c>
      <c r="C6900" s="214" t="s">
        <v>184</v>
      </c>
      <c r="D6900" s="214">
        <v>5</v>
      </c>
      <c r="E6900" s="214" t="s">
        <v>122</v>
      </c>
      <c r="F6900" s="214" t="s">
        <v>253</v>
      </c>
      <c r="G6900" s="214" t="s">
        <v>246</v>
      </c>
      <c r="H6900" s="214" t="s">
        <v>20</v>
      </c>
      <c r="I6900" s="214" t="s">
        <v>134</v>
      </c>
      <c r="J6900" s="214">
        <v>360</v>
      </c>
      <c r="K6900" s="214">
        <v>360</v>
      </c>
      <c r="L6900" s="214">
        <v>0</v>
      </c>
      <c r="M6900" s="214">
        <v>0</v>
      </c>
      <c r="N6900" s="214">
        <v>360</v>
      </c>
      <c r="O6900" s="214">
        <v>38.200000000000003</v>
      </c>
      <c r="P6900" s="214">
        <v>6.7</v>
      </c>
      <c r="Q6900" s="214">
        <v>46</v>
      </c>
      <c r="R6900" s="214">
        <v>51</v>
      </c>
      <c r="S6900" s="214">
        <v>55.2</v>
      </c>
      <c r="T6900" s="214">
        <v>9.1999999999999993</v>
      </c>
      <c r="U6900" s="214">
        <v>160</v>
      </c>
      <c r="V6900" s="214">
        <v>23700</v>
      </c>
      <c r="W6900" s="214">
        <v>31000</v>
      </c>
      <c r="X6900" s="214">
        <v>39400</v>
      </c>
    </row>
    <row r="6901" spans="1:24" x14ac:dyDescent="0.25">
      <c r="A6901" t="str">
        <f t="shared" si="108"/>
        <v>YAG5EULevel 7Female + maleAllUnknown</v>
      </c>
      <c r="B6901" s="214" t="s">
        <v>251</v>
      </c>
      <c r="C6901" s="214" t="s">
        <v>184</v>
      </c>
      <c r="D6901" s="214">
        <v>5</v>
      </c>
      <c r="E6901" s="214" t="s">
        <v>122</v>
      </c>
      <c r="F6901" s="214" t="s">
        <v>253</v>
      </c>
      <c r="G6901" s="214" t="s">
        <v>246</v>
      </c>
      <c r="H6901" s="214" t="s">
        <v>20</v>
      </c>
      <c r="I6901" s="214" t="s">
        <v>135</v>
      </c>
      <c r="J6901" s="214">
        <v>8875</v>
      </c>
      <c r="K6901" s="214">
        <v>8875</v>
      </c>
      <c r="L6901" s="214">
        <v>98.4</v>
      </c>
      <c r="M6901" s="214">
        <v>0</v>
      </c>
      <c r="N6901" s="214">
        <v>140</v>
      </c>
      <c r="O6901" s="214">
        <v>0.1</v>
      </c>
      <c r="P6901" s="214">
        <v>0.1</v>
      </c>
      <c r="Q6901" s="214">
        <v>0</v>
      </c>
      <c r="R6901" s="214">
        <v>0.1</v>
      </c>
      <c r="S6901" s="214">
        <v>1.4</v>
      </c>
      <c r="T6901" s="214">
        <v>1.3</v>
      </c>
      <c r="U6901" s="214" t="s">
        <v>140</v>
      </c>
      <c r="V6901" s="214" t="s">
        <v>140</v>
      </c>
      <c r="W6901" s="214" t="s">
        <v>140</v>
      </c>
      <c r="X6901" s="214" t="s">
        <v>140</v>
      </c>
    </row>
    <row r="6902" spans="1:24" x14ac:dyDescent="0.25">
      <c r="A6902" t="str">
        <f t="shared" si="108"/>
        <v>YAG5EULevel 7Female + maleAllWales</v>
      </c>
      <c r="B6902" s="214" t="s">
        <v>251</v>
      </c>
      <c r="C6902" s="214" t="s">
        <v>184</v>
      </c>
      <c r="D6902" s="214">
        <v>5</v>
      </c>
      <c r="E6902" s="214" t="s">
        <v>122</v>
      </c>
      <c r="F6902" s="214" t="s">
        <v>253</v>
      </c>
      <c r="G6902" s="214" t="s">
        <v>246</v>
      </c>
      <c r="H6902" s="214" t="s">
        <v>20</v>
      </c>
      <c r="I6902" s="214" t="s">
        <v>137</v>
      </c>
      <c r="J6902" s="214">
        <v>55</v>
      </c>
      <c r="K6902" s="214">
        <v>55</v>
      </c>
      <c r="L6902" s="214">
        <v>0</v>
      </c>
      <c r="M6902" s="214">
        <v>0</v>
      </c>
      <c r="N6902" s="214">
        <v>55</v>
      </c>
      <c r="O6902" s="214">
        <v>40.700000000000003</v>
      </c>
      <c r="P6902" s="214">
        <v>9.3000000000000007</v>
      </c>
      <c r="Q6902" s="214">
        <v>37</v>
      </c>
      <c r="R6902" s="214">
        <v>46.3</v>
      </c>
      <c r="S6902" s="214">
        <v>50</v>
      </c>
      <c r="T6902" s="214">
        <v>13</v>
      </c>
      <c r="U6902" s="214">
        <v>20</v>
      </c>
      <c r="V6902" s="214">
        <v>16100</v>
      </c>
      <c r="W6902" s="214">
        <v>26300</v>
      </c>
      <c r="X6902" s="214">
        <v>35800</v>
      </c>
    </row>
    <row r="6903" spans="1:24" x14ac:dyDescent="0.25">
      <c r="A6903" t="str">
        <f t="shared" si="108"/>
        <v>YAG5EULevel 7Female + maleAllWest Midlands</v>
      </c>
      <c r="B6903" s="214" t="s">
        <v>251</v>
      </c>
      <c r="C6903" s="214" t="s">
        <v>184</v>
      </c>
      <c r="D6903" s="214">
        <v>5</v>
      </c>
      <c r="E6903" s="214" t="s">
        <v>122</v>
      </c>
      <c r="F6903" s="214" t="s">
        <v>253</v>
      </c>
      <c r="G6903" s="214" t="s">
        <v>246</v>
      </c>
      <c r="H6903" s="214" t="s">
        <v>20</v>
      </c>
      <c r="I6903" s="214" t="s">
        <v>138</v>
      </c>
      <c r="J6903" s="214">
        <v>415</v>
      </c>
      <c r="K6903" s="214">
        <v>415</v>
      </c>
      <c r="L6903" s="214">
        <v>0</v>
      </c>
      <c r="M6903" s="214">
        <v>0</v>
      </c>
      <c r="N6903" s="214">
        <v>415</v>
      </c>
      <c r="O6903" s="214">
        <v>45.1</v>
      </c>
      <c r="P6903" s="214">
        <v>6.2</v>
      </c>
      <c r="Q6903" s="214">
        <v>41</v>
      </c>
      <c r="R6903" s="214">
        <v>46.3</v>
      </c>
      <c r="S6903" s="214">
        <v>48.7</v>
      </c>
      <c r="T6903" s="214">
        <v>7.7</v>
      </c>
      <c r="U6903" s="214">
        <v>160</v>
      </c>
      <c r="V6903" s="214">
        <v>20100</v>
      </c>
      <c r="W6903" s="214">
        <v>30500</v>
      </c>
      <c r="X6903" s="214">
        <v>38700</v>
      </c>
    </row>
    <row r="6904" spans="1:24" x14ac:dyDescent="0.25">
      <c r="A6904" t="str">
        <f t="shared" si="108"/>
        <v>YAG5EULevel 7Female + maleAllYorkshire and The Humber</v>
      </c>
      <c r="B6904" s="214" t="s">
        <v>251</v>
      </c>
      <c r="C6904" s="214" t="s">
        <v>184</v>
      </c>
      <c r="D6904" s="214">
        <v>5</v>
      </c>
      <c r="E6904" s="214" t="s">
        <v>122</v>
      </c>
      <c r="F6904" s="214" t="s">
        <v>253</v>
      </c>
      <c r="G6904" s="214" t="s">
        <v>246</v>
      </c>
      <c r="H6904" s="214" t="s">
        <v>20</v>
      </c>
      <c r="I6904" s="214" t="s">
        <v>139</v>
      </c>
      <c r="J6904" s="214">
        <v>340</v>
      </c>
      <c r="K6904" s="214">
        <v>340</v>
      </c>
      <c r="L6904" s="214">
        <v>0</v>
      </c>
      <c r="M6904" s="214">
        <v>0</v>
      </c>
      <c r="N6904" s="214">
        <v>340</v>
      </c>
      <c r="O6904" s="214">
        <v>38.299999999999997</v>
      </c>
      <c r="P6904" s="214">
        <v>2.9</v>
      </c>
      <c r="Q6904" s="214">
        <v>47.7</v>
      </c>
      <c r="R6904" s="214">
        <v>56.4</v>
      </c>
      <c r="S6904" s="214">
        <v>58.8</v>
      </c>
      <c r="T6904" s="214">
        <v>11.1</v>
      </c>
      <c r="U6904" s="214">
        <v>155</v>
      </c>
      <c r="V6904" s="214">
        <v>17900</v>
      </c>
      <c r="W6904" s="214">
        <v>29900</v>
      </c>
      <c r="X6904" s="214">
        <v>36200</v>
      </c>
    </row>
    <row r="6905" spans="1:24" x14ac:dyDescent="0.25">
      <c r="A6905" t="str">
        <f t="shared" si="108"/>
        <v>YAG5EULevel 8Female + maleAllAbroad</v>
      </c>
      <c r="B6905" s="214" t="s">
        <v>251</v>
      </c>
      <c r="C6905" s="214" t="s">
        <v>184</v>
      </c>
      <c r="D6905" s="214">
        <v>5</v>
      </c>
      <c r="E6905" s="214" t="s">
        <v>122</v>
      </c>
      <c r="F6905" s="214" t="s">
        <v>248</v>
      </c>
      <c r="G6905" s="214" t="s">
        <v>246</v>
      </c>
      <c r="H6905" s="214" t="s">
        <v>20</v>
      </c>
      <c r="I6905" s="214" t="s">
        <v>125</v>
      </c>
      <c r="J6905" s="214">
        <v>295</v>
      </c>
      <c r="K6905" s="214" t="s">
        <v>140</v>
      </c>
      <c r="L6905" s="214" t="s">
        <v>140</v>
      </c>
      <c r="M6905" s="214" t="s">
        <v>140</v>
      </c>
      <c r="N6905" s="214" t="s">
        <v>140</v>
      </c>
      <c r="O6905" s="214" t="s">
        <v>140</v>
      </c>
      <c r="P6905" s="214" t="s">
        <v>140</v>
      </c>
      <c r="Q6905" s="214" t="s">
        <v>140</v>
      </c>
      <c r="R6905" s="214" t="s">
        <v>140</v>
      </c>
      <c r="S6905" s="214" t="s">
        <v>140</v>
      </c>
      <c r="T6905" s="214" t="s">
        <v>140</v>
      </c>
      <c r="U6905" s="214" t="s">
        <v>140</v>
      </c>
      <c r="V6905" s="214" t="s">
        <v>140</v>
      </c>
      <c r="W6905" s="214" t="s">
        <v>140</v>
      </c>
      <c r="X6905" s="214" t="s">
        <v>140</v>
      </c>
    </row>
    <row r="6906" spans="1:24" x14ac:dyDescent="0.25">
      <c r="A6906" t="str">
        <f t="shared" si="108"/>
        <v>YAG5EULevel 8Female + maleAllEast Midlands</v>
      </c>
      <c r="B6906" s="214" t="s">
        <v>251</v>
      </c>
      <c r="C6906" s="214" t="s">
        <v>184</v>
      </c>
      <c r="D6906" s="214">
        <v>5</v>
      </c>
      <c r="E6906" s="214" t="s">
        <v>122</v>
      </c>
      <c r="F6906" s="214" t="s">
        <v>248</v>
      </c>
      <c r="G6906" s="214" t="s">
        <v>246</v>
      </c>
      <c r="H6906" s="214" t="s">
        <v>20</v>
      </c>
      <c r="I6906" s="214" t="s">
        <v>126</v>
      </c>
      <c r="J6906" s="214">
        <v>80</v>
      </c>
      <c r="K6906" s="214">
        <v>80</v>
      </c>
      <c r="L6906" s="214">
        <v>0</v>
      </c>
      <c r="M6906" s="214">
        <v>0</v>
      </c>
      <c r="N6906" s="214">
        <v>80</v>
      </c>
      <c r="O6906" s="214">
        <v>43</v>
      </c>
      <c r="P6906" s="214">
        <v>7.6</v>
      </c>
      <c r="Q6906" s="214">
        <v>35.4</v>
      </c>
      <c r="R6906" s="214">
        <v>46.8</v>
      </c>
      <c r="S6906" s="214">
        <v>49.4</v>
      </c>
      <c r="T6906" s="214">
        <v>13.9</v>
      </c>
      <c r="U6906" s="214">
        <v>30</v>
      </c>
      <c r="V6906" s="214">
        <v>34000</v>
      </c>
      <c r="W6906" s="214">
        <v>37200</v>
      </c>
      <c r="X6906" s="214">
        <v>44300</v>
      </c>
    </row>
    <row r="6907" spans="1:24" x14ac:dyDescent="0.25">
      <c r="A6907" t="str">
        <f t="shared" si="108"/>
        <v>YAG5EULevel 8Female + maleAllEast of England</v>
      </c>
      <c r="B6907" s="214" t="s">
        <v>251</v>
      </c>
      <c r="C6907" s="214" t="s">
        <v>184</v>
      </c>
      <c r="D6907" s="214">
        <v>5</v>
      </c>
      <c r="E6907" s="214" t="s">
        <v>122</v>
      </c>
      <c r="F6907" s="214" t="s">
        <v>248</v>
      </c>
      <c r="G6907" s="214" t="s">
        <v>246</v>
      </c>
      <c r="H6907" s="214" t="s">
        <v>20</v>
      </c>
      <c r="I6907" s="214" t="s">
        <v>127</v>
      </c>
      <c r="J6907" s="214">
        <v>200</v>
      </c>
      <c r="K6907" s="214">
        <v>200</v>
      </c>
      <c r="L6907" s="214">
        <v>0</v>
      </c>
      <c r="M6907" s="214">
        <v>0</v>
      </c>
      <c r="N6907" s="214">
        <v>200</v>
      </c>
      <c r="O6907" s="214">
        <v>46</v>
      </c>
      <c r="P6907" s="214">
        <v>6.5</v>
      </c>
      <c r="Q6907" s="214">
        <v>44</v>
      </c>
      <c r="R6907" s="214">
        <v>47</v>
      </c>
      <c r="S6907" s="214">
        <v>47.5</v>
      </c>
      <c r="T6907" s="214">
        <v>3.5</v>
      </c>
      <c r="U6907" s="214">
        <v>85</v>
      </c>
      <c r="V6907" s="214">
        <v>32100</v>
      </c>
      <c r="W6907" s="214">
        <v>39600</v>
      </c>
      <c r="X6907" s="214">
        <v>48500</v>
      </c>
    </row>
    <row r="6908" spans="1:24" x14ac:dyDescent="0.25">
      <c r="A6908" t="str">
        <f t="shared" ref="A6908:A6971" si="109">"YAG"&amp;D6908 &amp;E6908 &amp;F6908 &amp; G6908 &amp;H6908 &amp;I6908</f>
        <v>YAG5EULevel 8Female + maleAllLondon</v>
      </c>
      <c r="B6908" s="214" t="s">
        <v>251</v>
      </c>
      <c r="C6908" s="214" t="s">
        <v>184</v>
      </c>
      <c r="D6908" s="214">
        <v>5</v>
      </c>
      <c r="E6908" s="214" t="s">
        <v>122</v>
      </c>
      <c r="F6908" s="214" t="s">
        <v>248</v>
      </c>
      <c r="G6908" s="214" t="s">
        <v>246</v>
      </c>
      <c r="H6908" s="214" t="s">
        <v>20</v>
      </c>
      <c r="I6908" s="214" t="s">
        <v>128</v>
      </c>
      <c r="J6908" s="214">
        <v>465</v>
      </c>
      <c r="K6908" s="214">
        <v>465</v>
      </c>
      <c r="L6908" s="214">
        <v>0</v>
      </c>
      <c r="M6908" s="214">
        <v>0</v>
      </c>
      <c r="N6908" s="214">
        <v>465</v>
      </c>
      <c r="O6908" s="214">
        <v>35.1</v>
      </c>
      <c r="P6908" s="214">
        <v>5.4</v>
      </c>
      <c r="Q6908" s="214">
        <v>55.4</v>
      </c>
      <c r="R6908" s="214">
        <v>59.3</v>
      </c>
      <c r="S6908" s="214">
        <v>59.5</v>
      </c>
      <c r="T6908" s="214">
        <v>4.0999999999999996</v>
      </c>
      <c r="U6908" s="214">
        <v>240</v>
      </c>
      <c r="V6908" s="214">
        <v>32800</v>
      </c>
      <c r="W6908" s="214">
        <v>43400</v>
      </c>
      <c r="X6908" s="214">
        <v>66400</v>
      </c>
    </row>
    <row r="6909" spans="1:24" x14ac:dyDescent="0.25">
      <c r="A6909" t="str">
        <f t="shared" si="109"/>
        <v>YAG5EULevel 8Female + maleAllNorth East</v>
      </c>
      <c r="B6909" s="214" t="s">
        <v>251</v>
      </c>
      <c r="C6909" s="214" t="s">
        <v>184</v>
      </c>
      <c r="D6909" s="214">
        <v>5</v>
      </c>
      <c r="E6909" s="214" t="s">
        <v>122</v>
      </c>
      <c r="F6909" s="214" t="s">
        <v>248</v>
      </c>
      <c r="G6909" s="214" t="s">
        <v>246</v>
      </c>
      <c r="H6909" s="214" t="s">
        <v>20</v>
      </c>
      <c r="I6909" s="214" t="s">
        <v>129</v>
      </c>
      <c r="J6909" s="214">
        <v>55</v>
      </c>
      <c r="K6909" s="214">
        <v>55</v>
      </c>
      <c r="L6909" s="214">
        <v>0</v>
      </c>
      <c r="M6909" s="214">
        <v>0</v>
      </c>
      <c r="N6909" s="214">
        <v>55</v>
      </c>
      <c r="O6909" s="214">
        <v>50.9</v>
      </c>
      <c r="P6909" s="214">
        <v>3.8</v>
      </c>
      <c r="Q6909" s="214">
        <v>45.3</v>
      </c>
      <c r="R6909" s="214">
        <v>45.3</v>
      </c>
      <c r="S6909" s="214">
        <v>45.3</v>
      </c>
      <c r="T6909" s="214">
        <v>0</v>
      </c>
      <c r="U6909" s="214">
        <v>20</v>
      </c>
      <c r="V6909" s="214">
        <v>32200</v>
      </c>
      <c r="W6909" s="214">
        <v>35800</v>
      </c>
      <c r="X6909" s="214">
        <v>47200</v>
      </c>
    </row>
    <row r="6910" spans="1:24" x14ac:dyDescent="0.25">
      <c r="A6910" t="str">
        <f t="shared" si="109"/>
        <v>YAG5EULevel 8Female + maleAllNorth West</v>
      </c>
      <c r="B6910" s="214" t="s">
        <v>251</v>
      </c>
      <c r="C6910" s="214" t="s">
        <v>184</v>
      </c>
      <c r="D6910" s="214">
        <v>5</v>
      </c>
      <c r="E6910" s="214" t="s">
        <v>122</v>
      </c>
      <c r="F6910" s="214" t="s">
        <v>248</v>
      </c>
      <c r="G6910" s="214" t="s">
        <v>246</v>
      </c>
      <c r="H6910" s="214" t="s">
        <v>20</v>
      </c>
      <c r="I6910" s="214" t="s">
        <v>130</v>
      </c>
      <c r="J6910" s="214">
        <v>115</v>
      </c>
      <c r="K6910" s="214">
        <v>115</v>
      </c>
      <c r="L6910" s="214">
        <v>0</v>
      </c>
      <c r="M6910" s="214">
        <v>0</v>
      </c>
      <c r="N6910" s="214">
        <v>115</v>
      </c>
      <c r="O6910" s="214">
        <v>41.2</v>
      </c>
      <c r="P6910" s="214">
        <v>2.6</v>
      </c>
      <c r="Q6910" s="214">
        <v>52.6</v>
      </c>
      <c r="R6910" s="214">
        <v>56.1</v>
      </c>
      <c r="S6910" s="214">
        <v>56.1</v>
      </c>
      <c r="T6910" s="214">
        <v>3.5</v>
      </c>
      <c r="U6910" s="214">
        <v>60</v>
      </c>
      <c r="V6910" s="214">
        <v>31900</v>
      </c>
      <c r="W6910" s="214">
        <v>37600</v>
      </c>
      <c r="X6910" s="214">
        <v>46100</v>
      </c>
    </row>
    <row r="6911" spans="1:24" x14ac:dyDescent="0.25">
      <c r="A6911" t="str">
        <f t="shared" si="109"/>
        <v>YAG5EULevel 8Female + maleAllNorthern Ireland</v>
      </c>
      <c r="B6911" s="214" t="s">
        <v>251</v>
      </c>
      <c r="C6911" s="214" t="s">
        <v>184</v>
      </c>
      <c r="D6911" s="214">
        <v>5</v>
      </c>
      <c r="E6911" s="214" t="s">
        <v>122</v>
      </c>
      <c r="F6911" s="214" t="s">
        <v>248</v>
      </c>
      <c r="G6911" s="214" t="s">
        <v>246</v>
      </c>
      <c r="H6911" s="214" t="s">
        <v>20</v>
      </c>
      <c r="I6911" s="214" t="s">
        <v>131</v>
      </c>
      <c r="J6911" s="214">
        <v>5</v>
      </c>
      <c r="K6911" s="214">
        <v>5</v>
      </c>
      <c r="L6911" s="214">
        <v>0</v>
      </c>
      <c r="M6911" s="214">
        <v>0</v>
      </c>
      <c r="N6911" s="214">
        <v>5</v>
      </c>
      <c r="O6911" s="214">
        <v>60</v>
      </c>
      <c r="P6911" s="214">
        <v>0</v>
      </c>
      <c r="Q6911" s="214">
        <v>40</v>
      </c>
      <c r="R6911" s="214">
        <v>40</v>
      </c>
      <c r="S6911" s="214">
        <v>40</v>
      </c>
      <c r="T6911" s="214">
        <v>0</v>
      </c>
      <c r="U6911" s="214" t="s">
        <v>140</v>
      </c>
      <c r="V6911" s="214" t="s">
        <v>140</v>
      </c>
      <c r="W6911" s="214" t="s">
        <v>140</v>
      </c>
      <c r="X6911" s="214" t="s">
        <v>140</v>
      </c>
    </row>
    <row r="6912" spans="1:24" x14ac:dyDescent="0.25">
      <c r="A6912" t="str">
        <f t="shared" si="109"/>
        <v>YAG5EULevel 8Female + maleAllScotland</v>
      </c>
      <c r="B6912" s="214" t="s">
        <v>251</v>
      </c>
      <c r="C6912" s="214" t="s">
        <v>184</v>
      </c>
      <c r="D6912" s="214">
        <v>5</v>
      </c>
      <c r="E6912" s="214" t="s">
        <v>122</v>
      </c>
      <c r="F6912" s="214" t="s">
        <v>248</v>
      </c>
      <c r="G6912" s="214" t="s">
        <v>246</v>
      </c>
      <c r="H6912" s="214" t="s">
        <v>20</v>
      </c>
      <c r="I6912" s="214" t="s">
        <v>132</v>
      </c>
      <c r="J6912" s="214">
        <v>30</v>
      </c>
      <c r="K6912" s="214">
        <v>30</v>
      </c>
      <c r="L6912" s="214">
        <v>0</v>
      </c>
      <c r="M6912" s="214">
        <v>0</v>
      </c>
      <c r="N6912" s="214">
        <v>30</v>
      </c>
      <c r="O6912" s="214">
        <v>16.7</v>
      </c>
      <c r="P6912" s="214">
        <v>16.7</v>
      </c>
      <c r="Q6912" s="214">
        <v>63.3</v>
      </c>
      <c r="R6912" s="214">
        <v>66.7</v>
      </c>
      <c r="S6912" s="214">
        <v>66.7</v>
      </c>
      <c r="T6912" s="214">
        <v>3.3</v>
      </c>
      <c r="U6912" s="214">
        <v>20</v>
      </c>
      <c r="V6912" s="214">
        <v>26600</v>
      </c>
      <c r="W6912" s="214">
        <v>39100</v>
      </c>
      <c r="X6912" s="214">
        <v>51500</v>
      </c>
    </row>
    <row r="6913" spans="1:24" x14ac:dyDescent="0.25">
      <c r="A6913" t="str">
        <f t="shared" si="109"/>
        <v>YAG5EULevel 8Female + maleAllSouth East</v>
      </c>
      <c r="B6913" s="214" t="s">
        <v>251</v>
      </c>
      <c r="C6913" s="214" t="s">
        <v>184</v>
      </c>
      <c r="D6913" s="214">
        <v>5</v>
      </c>
      <c r="E6913" s="214" t="s">
        <v>122</v>
      </c>
      <c r="F6913" s="214" t="s">
        <v>248</v>
      </c>
      <c r="G6913" s="214" t="s">
        <v>246</v>
      </c>
      <c r="H6913" s="214" t="s">
        <v>20</v>
      </c>
      <c r="I6913" s="214" t="s">
        <v>133</v>
      </c>
      <c r="J6913" s="214">
        <v>260</v>
      </c>
      <c r="K6913" s="214">
        <v>260</v>
      </c>
      <c r="L6913" s="214">
        <v>0</v>
      </c>
      <c r="M6913" s="214">
        <v>0</v>
      </c>
      <c r="N6913" s="214">
        <v>260</v>
      </c>
      <c r="O6913" s="214">
        <v>44.8</v>
      </c>
      <c r="P6913" s="214">
        <v>2.2999999999999998</v>
      </c>
      <c r="Q6913" s="214">
        <v>48.7</v>
      </c>
      <c r="R6913" s="214">
        <v>52.5</v>
      </c>
      <c r="S6913" s="214">
        <v>52.9</v>
      </c>
      <c r="T6913" s="214">
        <v>4.2</v>
      </c>
      <c r="U6913" s="214">
        <v>120</v>
      </c>
      <c r="V6913" s="214">
        <v>32100</v>
      </c>
      <c r="W6913" s="214">
        <v>40500</v>
      </c>
      <c r="X6913" s="214">
        <v>50700</v>
      </c>
    </row>
    <row r="6914" spans="1:24" x14ac:dyDescent="0.25">
      <c r="A6914" t="str">
        <f t="shared" si="109"/>
        <v>YAG5EULevel 8Female + maleAllSouth West</v>
      </c>
      <c r="B6914" s="214" t="s">
        <v>251</v>
      </c>
      <c r="C6914" s="214" t="s">
        <v>184</v>
      </c>
      <c r="D6914" s="214">
        <v>5</v>
      </c>
      <c r="E6914" s="214" t="s">
        <v>122</v>
      </c>
      <c r="F6914" s="214" t="s">
        <v>248</v>
      </c>
      <c r="G6914" s="214" t="s">
        <v>246</v>
      </c>
      <c r="H6914" s="214" t="s">
        <v>20</v>
      </c>
      <c r="I6914" s="214" t="s">
        <v>134</v>
      </c>
      <c r="J6914" s="214">
        <v>75</v>
      </c>
      <c r="K6914" s="214">
        <v>75</v>
      </c>
      <c r="L6914" s="214">
        <v>0</v>
      </c>
      <c r="M6914" s="214">
        <v>0</v>
      </c>
      <c r="N6914" s="214">
        <v>75</v>
      </c>
      <c r="O6914" s="214">
        <v>41.3</v>
      </c>
      <c r="P6914" s="214">
        <v>2.7</v>
      </c>
      <c r="Q6914" s="214">
        <v>53.3</v>
      </c>
      <c r="R6914" s="214">
        <v>54.7</v>
      </c>
      <c r="S6914" s="214">
        <v>56</v>
      </c>
      <c r="T6914" s="214">
        <v>2.7</v>
      </c>
      <c r="U6914" s="214">
        <v>40</v>
      </c>
      <c r="V6914" s="214">
        <v>27000</v>
      </c>
      <c r="W6914" s="214">
        <v>37400</v>
      </c>
      <c r="X6914" s="214">
        <v>42000</v>
      </c>
    </row>
    <row r="6915" spans="1:24" x14ac:dyDescent="0.25">
      <c r="A6915" t="str">
        <f t="shared" si="109"/>
        <v>YAG5EULevel 8Female + maleAllUnknown</v>
      </c>
      <c r="B6915" s="214" t="s">
        <v>251</v>
      </c>
      <c r="C6915" s="214" t="s">
        <v>184</v>
      </c>
      <c r="D6915" s="214">
        <v>5</v>
      </c>
      <c r="E6915" s="214" t="s">
        <v>122</v>
      </c>
      <c r="F6915" s="214" t="s">
        <v>248</v>
      </c>
      <c r="G6915" s="214" t="s">
        <v>246</v>
      </c>
      <c r="H6915" s="214" t="s">
        <v>20</v>
      </c>
      <c r="I6915" s="214" t="s">
        <v>135</v>
      </c>
      <c r="J6915" s="214">
        <v>725</v>
      </c>
      <c r="K6915" s="214">
        <v>725</v>
      </c>
      <c r="L6915" s="214">
        <v>98.8</v>
      </c>
      <c r="M6915" s="214">
        <v>0</v>
      </c>
      <c r="N6915" s="214">
        <v>10</v>
      </c>
      <c r="O6915" s="214">
        <v>0.3</v>
      </c>
      <c r="P6915" s="214">
        <v>0</v>
      </c>
      <c r="Q6915" s="214">
        <v>0</v>
      </c>
      <c r="R6915" s="214">
        <v>0</v>
      </c>
      <c r="S6915" s="214">
        <v>1</v>
      </c>
      <c r="T6915" s="214">
        <v>1</v>
      </c>
      <c r="U6915" s="214" t="s">
        <v>136</v>
      </c>
      <c r="V6915" s="214" t="s">
        <v>136</v>
      </c>
      <c r="W6915" s="214" t="s">
        <v>136</v>
      </c>
      <c r="X6915" s="214" t="s">
        <v>136</v>
      </c>
    </row>
    <row r="6916" spans="1:24" x14ac:dyDescent="0.25">
      <c r="A6916" t="str">
        <f t="shared" si="109"/>
        <v>YAG5EULevel 8Female + maleAllWales</v>
      </c>
      <c r="B6916" s="214" t="s">
        <v>251</v>
      </c>
      <c r="C6916" s="214" t="s">
        <v>184</v>
      </c>
      <c r="D6916" s="214">
        <v>5</v>
      </c>
      <c r="E6916" s="214" t="s">
        <v>122</v>
      </c>
      <c r="F6916" s="214" t="s">
        <v>248</v>
      </c>
      <c r="G6916" s="214" t="s">
        <v>246</v>
      </c>
      <c r="H6916" s="214" t="s">
        <v>20</v>
      </c>
      <c r="I6916" s="214" t="s">
        <v>137</v>
      </c>
      <c r="J6916" s="214">
        <v>15</v>
      </c>
      <c r="K6916" s="214">
        <v>15</v>
      </c>
      <c r="L6916" s="214">
        <v>0</v>
      </c>
      <c r="M6916" s="214">
        <v>0</v>
      </c>
      <c r="N6916" s="214">
        <v>15</v>
      </c>
      <c r="O6916" s="214">
        <v>35.299999999999997</v>
      </c>
      <c r="P6916" s="214">
        <v>5.9</v>
      </c>
      <c r="Q6916" s="214">
        <v>47.1</v>
      </c>
      <c r="R6916" s="214">
        <v>58.8</v>
      </c>
      <c r="S6916" s="214">
        <v>58.8</v>
      </c>
      <c r="T6916" s="214">
        <v>11.8</v>
      </c>
      <c r="U6916" s="214" t="s">
        <v>140</v>
      </c>
      <c r="V6916" s="214" t="s">
        <v>140</v>
      </c>
      <c r="W6916" s="214" t="s">
        <v>140</v>
      </c>
      <c r="X6916" s="214" t="s">
        <v>140</v>
      </c>
    </row>
    <row r="6917" spans="1:24" x14ac:dyDescent="0.25">
      <c r="A6917" t="str">
        <f t="shared" si="109"/>
        <v>YAG5EULevel 8Female + maleAllWest Midlands</v>
      </c>
      <c r="B6917" s="214" t="s">
        <v>251</v>
      </c>
      <c r="C6917" s="214" t="s">
        <v>184</v>
      </c>
      <c r="D6917" s="214">
        <v>5</v>
      </c>
      <c r="E6917" s="214" t="s">
        <v>122</v>
      </c>
      <c r="F6917" s="214" t="s">
        <v>248</v>
      </c>
      <c r="G6917" s="214" t="s">
        <v>246</v>
      </c>
      <c r="H6917" s="214" t="s">
        <v>20</v>
      </c>
      <c r="I6917" s="214" t="s">
        <v>138</v>
      </c>
      <c r="J6917" s="214">
        <v>85</v>
      </c>
      <c r="K6917" s="214">
        <v>85</v>
      </c>
      <c r="L6917" s="214">
        <v>0</v>
      </c>
      <c r="M6917" s="214">
        <v>0</v>
      </c>
      <c r="N6917" s="214">
        <v>85</v>
      </c>
      <c r="O6917" s="214">
        <v>37.299999999999997</v>
      </c>
      <c r="P6917" s="214">
        <v>6</v>
      </c>
      <c r="Q6917" s="214">
        <v>51.8</v>
      </c>
      <c r="R6917" s="214">
        <v>55.4</v>
      </c>
      <c r="S6917" s="214">
        <v>56.6</v>
      </c>
      <c r="T6917" s="214">
        <v>4.8</v>
      </c>
      <c r="U6917" s="214">
        <v>45</v>
      </c>
      <c r="V6917" s="214">
        <v>32800</v>
      </c>
      <c r="W6917" s="214">
        <v>39800</v>
      </c>
      <c r="X6917" s="214">
        <v>53700</v>
      </c>
    </row>
    <row r="6918" spans="1:24" x14ac:dyDescent="0.25">
      <c r="A6918" t="str">
        <f t="shared" si="109"/>
        <v>YAG5EULevel 8Female + maleAllYorkshire and The Humber</v>
      </c>
      <c r="B6918" s="214" t="s">
        <v>251</v>
      </c>
      <c r="C6918" s="214" t="s">
        <v>184</v>
      </c>
      <c r="D6918" s="214">
        <v>5</v>
      </c>
      <c r="E6918" s="214" t="s">
        <v>122</v>
      </c>
      <c r="F6918" s="214" t="s">
        <v>248</v>
      </c>
      <c r="G6918" s="214" t="s">
        <v>246</v>
      </c>
      <c r="H6918" s="214" t="s">
        <v>20</v>
      </c>
      <c r="I6918" s="214" t="s">
        <v>139</v>
      </c>
      <c r="J6918" s="214">
        <v>90</v>
      </c>
      <c r="K6918" s="214">
        <v>90</v>
      </c>
      <c r="L6918" s="214">
        <v>0</v>
      </c>
      <c r="M6918" s="214">
        <v>0</v>
      </c>
      <c r="N6918" s="214">
        <v>90</v>
      </c>
      <c r="O6918" s="214">
        <v>48.9</v>
      </c>
      <c r="P6918" s="214">
        <v>2.2999999999999998</v>
      </c>
      <c r="Q6918" s="214">
        <v>42</v>
      </c>
      <c r="R6918" s="214">
        <v>48.9</v>
      </c>
      <c r="S6918" s="214">
        <v>48.9</v>
      </c>
      <c r="T6918" s="214">
        <v>6.8</v>
      </c>
      <c r="U6918" s="214">
        <v>35</v>
      </c>
      <c r="V6918" s="214">
        <v>28900</v>
      </c>
      <c r="W6918" s="214">
        <v>39100</v>
      </c>
      <c r="X6918" s="214">
        <v>41300</v>
      </c>
    </row>
    <row r="6919" spans="1:24" x14ac:dyDescent="0.25">
      <c r="A6919" t="str">
        <f t="shared" si="109"/>
        <v>YAG5Non-EULevel 7Female + maleAllAbroad</v>
      </c>
      <c r="B6919" s="214" t="s">
        <v>251</v>
      </c>
      <c r="C6919" s="214" t="s">
        <v>184</v>
      </c>
      <c r="D6919" s="214">
        <v>5</v>
      </c>
      <c r="E6919" s="214" t="s">
        <v>141</v>
      </c>
      <c r="F6919" s="214" t="s">
        <v>253</v>
      </c>
      <c r="G6919" s="214" t="s">
        <v>246</v>
      </c>
      <c r="H6919" s="214" t="s">
        <v>20</v>
      </c>
      <c r="I6919" s="214" t="s">
        <v>125</v>
      </c>
      <c r="J6919" s="214">
        <v>1450</v>
      </c>
      <c r="K6919" s="214" t="s">
        <v>140</v>
      </c>
      <c r="L6919" s="214" t="s">
        <v>140</v>
      </c>
      <c r="M6919" s="214" t="s">
        <v>140</v>
      </c>
      <c r="N6919" s="214" t="s">
        <v>140</v>
      </c>
      <c r="O6919" s="214" t="s">
        <v>140</v>
      </c>
      <c r="P6919" s="214" t="s">
        <v>140</v>
      </c>
      <c r="Q6919" s="214" t="s">
        <v>140</v>
      </c>
      <c r="R6919" s="214" t="s">
        <v>140</v>
      </c>
      <c r="S6919" s="214" t="s">
        <v>140</v>
      </c>
      <c r="T6919" s="214" t="s">
        <v>140</v>
      </c>
      <c r="U6919" s="214" t="s">
        <v>140</v>
      </c>
      <c r="V6919" s="214" t="s">
        <v>140</v>
      </c>
      <c r="W6919" s="214" t="s">
        <v>140</v>
      </c>
      <c r="X6919" s="214" t="s">
        <v>140</v>
      </c>
    </row>
    <row r="6920" spans="1:24" x14ac:dyDescent="0.25">
      <c r="A6920" t="str">
        <f t="shared" si="109"/>
        <v>YAG5Non-EULevel 7Female + maleAllEast Midlands</v>
      </c>
      <c r="B6920" s="214" t="s">
        <v>251</v>
      </c>
      <c r="C6920" s="214" t="s">
        <v>184</v>
      </c>
      <c r="D6920" s="214">
        <v>5</v>
      </c>
      <c r="E6920" s="214" t="s">
        <v>141</v>
      </c>
      <c r="F6920" s="214" t="s">
        <v>253</v>
      </c>
      <c r="G6920" s="214" t="s">
        <v>246</v>
      </c>
      <c r="H6920" s="214" t="s">
        <v>20</v>
      </c>
      <c r="I6920" s="214" t="s">
        <v>126</v>
      </c>
      <c r="J6920" s="214">
        <v>1615</v>
      </c>
      <c r="K6920" s="214">
        <v>1615</v>
      </c>
      <c r="L6920" s="214">
        <v>0</v>
      </c>
      <c r="M6920" s="214">
        <v>0</v>
      </c>
      <c r="N6920" s="214">
        <v>1615</v>
      </c>
      <c r="O6920" s="214">
        <v>74.2</v>
      </c>
      <c r="P6920" s="214">
        <v>1.5</v>
      </c>
      <c r="Q6920" s="214">
        <v>16</v>
      </c>
      <c r="R6920" s="214">
        <v>21.9</v>
      </c>
      <c r="S6920" s="214">
        <v>24.3</v>
      </c>
      <c r="T6920" s="214">
        <v>8.1999999999999993</v>
      </c>
      <c r="U6920" s="214">
        <v>220</v>
      </c>
      <c r="V6920" s="214">
        <v>18200</v>
      </c>
      <c r="W6920" s="214">
        <v>28500</v>
      </c>
      <c r="X6920" s="214">
        <v>36900</v>
      </c>
    </row>
    <row r="6921" spans="1:24" x14ac:dyDescent="0.25">
      <c r="A6921" t="str">
        <f t="shared" si="109"/>
        <v>YAG5Non-EULevel 7Female + maleAllEast of England</v>
      </c>
      <c r="B6921" s="214" t="s">
        <v>251</v>
      </c>
      <c r="C6921" s="214" t="s">
        <v>184</v>
      </c>
      <c r="D6921" s="214">
        <v>5</v>
      </c>
      <c r="E6921" s="214" t="s">
        <v>141</v>
      </c>
      <c r="F6921" s="214" t="s">
        <v>253</v>
      </c>
      <c r="G6921" s="214" t="s">
        <v>246</v>
      </c>
      <c r="H6921" s="214" t="s">
        <v>20</v>
      </c>
      <c r="I6921" s="214" t="s">
        <v>127</v>
      </c>
      <c r="J6921" s="214">
        <v>2375</v>
      </c>
      <c r="K6921" s="214">
        <v>2375</v>
      </c>
      <c r="L6921" s="214">
        <v>0</v>
      </c>
      <c r="M6921" s="214">
        <v>0</v>
      </c>
      <c r="N6921" s="214">
        <v>2375</v>
      </c>
      <c r="O6921" s="214">
        <v>68.5</v>
      </c>
      <c r="P6921" s="214">
        <v>2.7</v>
      </c>
      <c r="Q6921" s="214">
        <v>21.5</v>
      </c>
      <c r="R6921" s="214">
        <v>26.5</v>
      </c>
      <c r="S6921" s="214">
        <v>28.8</v>
      </c>
      <c r="T6921" s="214">
        <v>7.2</v>
      </c>
      <c r="U6921" s="214">
        <v>450</v>
      </c>
      <c r="V6921" s="214">
        <v>21900</v>
      </c>
      <c r="W6921" s="214">
        <v>32500</v>
      </c>
      <c r="X6921" s="214">
        <v>48600</v>
      </c>
    </row>
    <row r="6922" spans="1:24" x14ac:dyDescent="0.25">
      <c r="A6922" t="str">
        <f t="shared" si="109"/>
        <v>YAG5Non-EULevel 7Female + maleAllLondon</v>
      </c>
      <c r="B6922" s="214" t="s">
        <v>251</v>
      </c>
      <c r="C6922" s="214" t="s">
        <v>184</v>
      </c>
      <c r="D6922" s="214">
        <v>5</v>
      </c>
      <c r="E6922" s="214" t="s">
        <v>141</v>
      </c>
      <c r="F6922" s="214" t="s">
        <v>253</v>
      </c>
      <c r="G6922" s="214" t="s">
        <v>246</v>
      </c>
      <c r="H6922" s="214" t="s">
        <v>20</v>
      </c>
      <c r="I6922" s="214" t="s">
        <v>128</v>
      </c>
      <c r="J6922" s="214">
        <v>9455</v>
      </c>
      <c r="K6922" s="214">
        <v>9455</v>
      </c>
      <c r="L6922" s="214">
        <v>0</v>
      </c>
      <c r="M6922" s="214">
        <v>0</v>
      </c>
      <c r="N6922" s="214">
        <v>9455</v>
      </c>
      <c r="O6922" s="214">
        <v>62.5</v>
      </c>
      <c r="P6922" s="214">
        <v>3.4</v>
      </c>
      <c r="Q6922" s="214">
        <v>29</v>
      </c>
      <c r="R6922" s="214">
        <v>32.299999999999997</v>
      </c>
      <c r="S6922" s="214">
        <v>34.1</v>
      </c>
      <c r="T6922" s="214">
        <v>5.0999999999999996</v>
      </c>
      <c r="U6922" s="214">
        <v>2480</v>
      </c>
      <c r="V6922" s="214">
        <v>24500</v>
      </c>
      <c r="W6922" s="214">
        <v>39400</v>
      </c>
      <c r="X6922" s="214">
        <v>61700</v>
      </c>
    </row>
    <row r="6923" spans="1:24" x14ac:dyDescent="0.25">
      <c r="A6923" t="str">
        <f t="shared" si="109"/>
        <v>YAG5Non-EULevel 7Female + maleAllNorth East</v>
      </c>
      <c r="B6923" s="214" t="s">
        <v>251</v>
      </c>
      <c r="C6923" s="214" t="s">
        <v>184</v>
      </c>
      <c r="D6923" s="214">
        <v>5</v>
      </c>
      <c r="E6923" s="214" t="s">
        <v>141</v>
      </c>
      <c r="F6923" s="214" t="s">
        <v>253</v>
      </c>
      <c r="G6923" s="214" t="s">
        <v>246</v>
      </c>
      <c r="H6923" s="214" t="s">
        <v>20</v>
      </c>
      <c r="I6923" s="214" t="s">
        <v>129</v>
      </c>
      <c r="J6923" s="214">
        <v>1415</v>
      </c>
      <c r="K6923" s="214">
        <v>1415</v>
      </c>
      <c r="L6923" s="214">
        <v>0</v>
      </c>
      <c r="M6923" s="214">
        <v>0</v>
      </c>
      <c r="N6923" s="214">
        <v>1415</v>
      </c>
      <c r="O6923" s="214">
        <v>80.5</v>
      </c>
      <c r="P6923" s="214">
        <v>2.4</v>
      </c>
      <c r="Q6923" s="214">
        <v>11</v>
      </c>
      <c r="R6923" s="214">
        <v>14.7</v>
      </c>
      <c r="S6923" s="214">
        <v>17.100000000000001</v>
      </c>
      <c r="T6923" s="214">
        <v>6.1</v>
      </c>
      <c r="U6923" s="214">
        <v>125</v>
      </c>
      <c r="V6923" s="214">
        <v>15300</v>
      </c>
      <c r="W6923" s="214">
        <v>25600</v>
      </c>
      <c r="X6923" s="214">
        <v>36900</v>
      </c>
    </row>
    <row r="6924" spans="1:24" x14ac:dyDescent="0.25">
      <c r="A6924" t="str">
        <f t="shared" si="109"/>
        <v>YAG5Non-EULevel 7Female + maleAllNorth West</v>
      </c>
      <c r="B6924" s="214" t="s">
        <v>251</v>
      </c>
      <c r="C6924" s="214" t="s">
        <v>184</v>
      </c>
      <c r="D6924" s="214">
        <v>5</v>
      </c>
      <c r="E6924" s="214" t="s">
        <v>141</v>
      </c>
      <c r="F6924" s="214" t="s">
        <v>253</v>
      </c>
      <c r="G6924" s="214" t="s">
        <v>246</v>
      </c>
      <c r="H6924" s="214" t="s">
        <v>20</v>
      </c>
      <c r="I6924" s="214" t="s">
        <v>130</v>
      </c>
      <c r="J6924" s="214">
        <v>2565</v>
      </c>
      <c r="K6924" s="214">
        <v>2565</v>
      </c>
      <c r="L6924" s="214">
        <v>0</v>
      </c>
      <c r="M6924" s="214">
        <v>0</v>
      </c>
      <c r="N6924" s="214">
        <v>2565</v>
      </c>
      <c r="O6924" s="214">
        <v>75</v>
      </c>
      <c r="P6924" s="214">
        <v>2.2000000000000002</v>
      </c>
      <c r="Q6924" s="214">
        <v>16.899999999999999</v>
      </c>
      <c r="R6924" s="214">
        <v>21.4</v>
      </c>
      <c r="S6924" s="214">
        <v>22.7</v>
      </c>
      <c r="T6924" s="214">
        <v>5.8</v>
      </c>
      <c r="U6924" s="214">
        <v>370</v>
      </c>
      <c r="V6924" s="214">
        <v>17400</v>
      </c>
      <c r="W6924" s="214">
        <v>27200</v>
      </c>
      <c r="X6924" s="214">
        <v>38300</v>
      </c>
    </row>
    <row r="6925" spans="1:24" x14ac:dyDescent="0.25">
      <c r="A6925" t="str">
        <f t="shared" si="109"/>
        <v>YAG5Non-EULevel 7Female + maleAllNorthern Ireland</v>
      </c>
      <c r="B6925" s="214" t="s">
        <v>251</v>
      </c>
      <c r="C6925" s="214" t="s">
        <v>184</v>
      </c>
      <c r="D6925" s="214">
        <v>5</v>
      </c>
      <c r="E6925" s="214" t="s">
        <v>141</v>
      </c>
      <c r="F6925" s="214" t="s">
        <v>253</v>
      </c>
      <c r="G6925" s="214" t="s">
        <v>246</v>
      </c>
      <c r="H6925" s="214" t="s">
        <v>20</v>
      </c>
      <c r="I6925" s="214" t="s">
        <v>131</v>
      </c>
      <c r="J6925" s="214">
        <v>65</v>
      </c>
      <c r="K6925" s="214">
        <v>65</v>
      </c>
      <c r="L6925" s="214">
        <v>0</v>
      </c>
      <c r="M6925" s="214">
        <v>0</v>
      </c>
      <c r="N6925" s="214">
        <v>65</v>
      </c>
      <c r="O6925" s="214">
        <v>37.9</v>
      </c>
      <c r="P6925" s="214">
        <v>3</v>
      </c>
      <c r="Q6925" s="214">
        <v>39.4</v>
      </c>
      <c r="R6925" s="214">
        <v>56.1</v>
      </c>
      <c r="S6925" s="214">
        <v>59.1</v>
      </c>
      <c r="T6925" s="214">
        <v>19.7</v>
      </c>
      <c r="U6925" s="214">
        <v>20</v>
      </c>
      <c r="V6925" s="214">
        <v>28100</v>
      </c>
      <c r="W6925" s="214">
        <v>34700</v>
      </c>
      <c r="X6925" s="214">
        <v>49300</v>
      </c>
    </row>
    <row r="6926" spans="1:24" x14ac:dyDescent="0.25">
      <c r="A6926" t="str">
        <f t="shared" si="109"/>
        <v>YAG5Non-EULevel 7Female + maleAllScotland</v>
      </c>
      <c r="B6926" s="214" t="s">
        <v>251</v>
      </c>
      <c r="C6926" s="214" t="s">
        <v>184</v>
      </c>
      <c r="D6926" s="214">
        <v>5</v>
      </c>
      <c r="E6926" s="214" t="s">
        <v>141</v>
      </c>
      <c r="F6926" s="214" t="s">
        <v>253</v>
      </c>
      <c r="G6926" s="214" t="s">
        <v>246</v>
      </c>
      <c r="H6926" s="214" t="s">
        <v>20</v>
      </c>
      <c r="I6926" s="214" t="s">
        <v>132</v>
      </c>
      <c r="J6926" s="214">
        <v>385</v>
      </c>
      <c r="K6926" s="214">
        <v>385</v>
      </c>
      <c r="L6926" s="214">
        <v>0</v>
      </c>
      <c r="M6926" s="214">
        <v>0</v>
      </c>
      <c r="N6926" s="214">
        <v>385</v>
      </c>
      <c r="O6926" s="214">
        <v>51.8</v>
      </c>
      <c r="P6926" s="214">
        <v>5.2</v>
      </c>
      <c r="Q6926" s="214">
        <v>27.7</v>
      </c>
      <c r="R6926" s="214">
        <v>37.299999999999997</v>
      </c>
      <c r="S6926" s="214">
        <v>43</v>
      </c>
      <c r="T6926" s="214">
        <v>15.3</v>
      </c>
      <c r="U6926" s="214">
        <v>100</v>
      </c>
      <c r="V6926" s="214">
        <v>13500</v>
      </c>
      <c r="W6926" s="214">
        <v>27400</v>
      </c>
      <c r="X6926" s="214">
        <v>42300</v>
      </c>
    </row>
    <row r="6927" spans="1:24" x14ac:dyDescent="0.25">
      <c r="A6927" t="str">
        <f t="shared" si="109"/>
        <v>YAG5Non-EULevel 7Female + maleAllSouth East</v>
      </c>
      <c r="B6927" s="214" t="s">
        <v>251</v>
      </c>
      <c r="C6927" s="214" t="s">
        <v>184</v>
      </c>
      <c r="D6927" s="214">
        <v>5</v>
      </c>
      <c r="E6927" s="214" t="s">
        <v>141</v>
      </c>
      <c r="F6927" s="214" t="s">
        <v>253</v>
      </c>
      <c r="G6927" s="214" t="s">
        <v>246</v>
      </c>
      <c r="H6927" s="214" t="s">
        <v>20</v>
      </c>
      <c r="I6927" s="214" t="s">
        <v>133</v>
      </c>
      <c r="J6927" s="214">
        <v>3035</v>
      </c>
      <c r="K6927" s="214">
        <v>3035</v>
      </c>
      <c r="L6927" s="214">
        <v>0</v>
      </c>
      <c r="M6927" s="214">
        <v>0</v>
      </c>
      <c r="N6927" s="214">
        <v>3035</v>
      </c>
      <c r="O6927" s="214">
        <v>61.1</v>
      </c>
      <c r="P6927" s="214">
        <v>3.8</v>
      </c>
      <c r="Q6927" s="214">
        <v>26.4</v>
      </c>
      <c r="R6927" s="214">
        <v>32.1</v>
      </c>
      <c r="S6927" s="214">
        <v>35.1</v>
      </c>
      <c r="T6927" s="214">
        <v>8.6999999999999993</v>
      </c>
      <c r="U6927" s="214">
        <v>715</v>
      </c>
      <c r="V6927" s="214">
        <v>20400</v>
      </c>
      <c r="W6927" s="214">
        <v>32800</v>
      </c>
      <c r="X6927" s="214">
        <v>45600</v>
      </c>
    </row>
    <row r="6928" spans="1:24" x14ac:dyDescent="0.25">
      <c r="A6928" t="str">
        <f t="shared" si="109"/>
        <v>YAG5Non-EULevel 7Female + maleAllSouth West</v>
      </c>
      <c r="B6928" s="214" t="s">
        <v>251</v>
      </c>
      <c r="C6928" s="214" t="s">
        <v>184</v>
      </c>
      <c r="D6928" s="214">
        <v>5</v>
      </c>
      <c r="E6928" s="214" t="s">
        <v>141</v>
      </c>
      <c r="F6928" s="214" t="s">
        <v>253</v>
      </c>
      <c r="G6928" s="214" t="s">
        <v>246</v>
      </c>
      <c r="H6928" s="214" t="s">
        <v>20</v>
      </c>
      <c r="I6928" s="214" t="s">
        <v>134</v>
      </c>
      <c r="J6928" s="214">
        <v>1170</v>
      </c>
      <c r="K6928" s="214">
        <v>1170</v>
      </c>
      <c r="L6928" s="214">
        <v>0</v>
      </c>
      <c r="M6928" s="214">
        <v>0</v>
      </c>
      <c r="N6928" s="214">
        <v>1170</v>
      </c>
      <c r="O6928" s="214">
        <v>68.3</v>
      </c>
      <c r="P6928" s="214">
        <v>3.3</v>
      </c>
      <c r="Q6928" s="214">
        <v>20.399999999999999</v>
      </c>
      <c r="R6928" s="214">
        <v>25.4</v>
      </c>
      <c r="S6928" s="214">
        <v>28.4</v>
      </c>
      <c r="T6928" s="214">
        <v>7.9</v>
      </c>
      <c r="U6928" s="214">
        <v>215</v>
      </c>
      <c r="V6928" s="214">
        <v>15700</v>
      </c>
      <c r="W6928" s="214">
        <v>28100</v>
      </c>
      <c r="X6928" s="214">
        <v>39800</v>
      </c>
    </row>
    <row r="6929" spans="1:24" x14ac:dyDescent="0.25">
      <c r="A6929" t="str">
        <f t="shared" si="109"/>
        <v>YAG5Non-EULevel 7Female + maleAllUnknown</v>
      </c>
      <c r="B6929" s="214" t="s">
        <v>251</v>
      </c>
      <c r="C6929" s="214" t="s">
        <v>184</v>
      </c>
      <c r="D6929" s="214">
        <v>5</v>
      </c>
      <c r="E6929" s="214" t="s">
        <v>141</v>
      </c>
      <c r="F6929" s="214" t="s">
        <v>253</v>
      </c>
      <c r="G6929" s="214" t="s">
        <v>246</v>
      </c>
      <c r="H6929" s="214" t="s">
        <v>20</v>
      </c>
      <c r="I6929" s="214" t="s">
        <v>135</v>
      </c>
      <c r="J6929" s="214">
        <v>42500</v>
      </c>
      <c r="K6929" s="214">
        <v>42500</v>
      </c>
      <c r="L6929" s="214">
        <v>98.4</v>
      </c>
      <c r="M6929" s="214">
        <v>0</v>
      </c>
      <c r="N6929" s="214">
        <v>690</v>
      </c>
      <c r="O6929" s="214">
        <v>0.1</v>
      </c>
      <c r="P6929" s="214">
        <v>0</v>
      </c>
      <c r="Q6929" s="214">
        <v>0</v>
      </c>
      <c r="R6929" s="214">
        <v>0</v>
      </c>
      <c r="S6929" s="214">
        <v>1.5</v>
      </c>
      <c r="T6929" s="214">
        <v>1.5</v>
      </c>
      <c r="U6929" s="214" t="s">
        <v>140</v>
      </c>
      <c r="V6929" s="214" t="s">
        <v>140</v>
      </c>
      <c r="W6929" s="214" t="s">
        <v>140</v>
      </c>
      <c r="X6929" s="214" t="s">
        <v>140</v>
      </c>
    </row>
    <row r="6930" spans="1:24" x14ac:dyDescent="0.25">
      <c r="A6930" t="str">
        <f t="shared" si="109"/>
        <v>YAG5Non-EULevel 7Female + maleAllWales</v>
      </c>
      <c r="B6930" s="214" t="s">
        <v>251</v>
      </c>
      <c r="C6930" s="214" t="s">
        <v>184</v>
      </c>
      <c r="D6930" s="214">
        <v>5</v>
      </c>
      <c r="E6930" s="214" t="s">
        <v>141</v>
      </c>
      <c r="F6930" s="214" t="s">
        <v>253</v>
      </c>
      <c r="G6930" s="214" t="s">
        <v>246</v>
      </c>
      <c r="H6930" s="214" t="s">
        <v>20</v>
      </c>
      <c r="I6930" s="214" t="s">
        <v>137</v>
      </c>
      <c r="J6930" s="214">
        <v>190</v>
      </c>
      <c r="K6930" s="214">
        <v>190</v>
      </c>
      <c r="L6930" s="214">
        <v>0</v>
      </c>
      <c r="M6930" s="214">
        <v>0</v>
      </c>
      <c r="N6930" s="214">
        <v>190</v>
      </c>
      <c r="O6930" s="214">
        <v>59.2</v>
      </c>
      <c r="P6930" s="214">
        <v>4.2</v>
      </c>
      <c r="Q6930" s="214">
        <v>28.8</v>
      </c>
      <c r="R6930" s="214">
        <v>34</v>
      </c>
      <c r="S6930" s="214">
        <v>36.6</v>
      </c>
      <c r="T6930" s="214">
        <v>7.9</v>
      </c>
      <c r="U6930" s="214">
        <v>55</v>
      </c>
      <c r="V6930" s="214">
        <v>12400</v>
      </c>
      <c r="W6930" s="214">
        <v>20700</v>
      </c>
      <c r="X6930" s="214">
        <v>33600</v>
      </c>
    </row>
    <row r="6931" spans="1:24" x14ac:dyDescent="0.25">
      <c r="A6931" t="str">
        <f t="shared" si="109"/>
        <v>YAG5Non-EULevel 7Female + maleAllWest Midlands</v>
      </c>
      <c r="B6931" s="214" t="s">
        <v>251</v>
      </c>
      <c r="C6931" s="214" t="s">
        <v>184</v>
      </c>
      <c r="D6931" s="214">
        <v>5</v>
      </c>
      <c r="E6931" s="214" t="s">
        <v>141</v>
      </c>
      <c r="F6931" s="214" t="s">
        <v>253</v>
      </c>
      <c r="G6931" s="214" t="s">
        <v>246</v>
      </c>
      <c r="H6931" s="214" t="s">
        <v>20</v>
      </c>
      <c r="I6931" s="214" t="s">
        <v>138</v>
      </c>
      <c r="J6931" s="214">
        <v>2575</v>
      </c>
      <c r="K6931" s="214">
        <v>2575</v>
      </c>
      <c r="L6931" s="214">
        <v>0</v>
      </c>
      <c r="M6931" s="214">
        <v>0</v>
      </c>
      <c r="N6931" s="214">
        <v>2575</v>
      </c>
      <c r="O6931" s="214">
        <v>74.900000000000006</v>
      </c>
      <c r="P6931" s="214">
        <v>2.2999999999999998</v>
      </c>
      <c r="Q6931" s="214">
        <v>17.399999999999999</v>
      </c>
      <c r="R6931" s="214">
        <v>20.9</v>
      </c>
      <c r="S6931" s="214">
        <v>22.7</v>
      </c>
      <c r="T6931" s="214">
        <v>5.4</v>
      </c>
      <c r="U6931" s="214">
        <v>370</v>
      </c>
      <c r="V6931" s="214">
        <v>15000</v>
      </c>
      <c r="W6931" s="214">
        <v>28500</v>
      </c>
      <c r="X6931" s="214">
        <v>41200</v>
      </c>
    </row>
    <row r="6932" spans="1:24" x14ac:dyDescent="0.25">
      <c r="A6932" t="str">
        <f t="shared" si="109"/>
        <v>YAG5Non-EULevel 7Female + maleAllYorkshire and The Humber</v>
      </c>
      <c r="B6932" s="214" t="s">
        <v>251</v>
      </c>
      <c r="C6932" s="214" t="s">
        <v>184</v>
      </c>
      <c r="D6932" s="214">
        <v>5</v>
      </c>
      <c r="E6932" s="214" t="s">
        <v>141</v>
      </c>
      <c r="F6932" s="214" t="s">
        <v>253</v>
      </c>
      <c r="G6932" s="214" t="s">
        <v>246</v>
      </c>
      <c r="H6932" s="214" t="s">
        <v>20</v>
      </c>
      <c r="I6932" s="214" t="s">
        <v>139</v>
      </c>
      <c r="J6932" s="214">
        <v>2370</v>
      </c>
      <c r="K6932" s="214">
        <v>2370</v>
      </c>
      <c r="L6932" s="214">
        <v>0</v>
      </c>
      <c r="M6932" s="214">
        <v>0</v>
      </c>
      <c r="N6932" s="214">
        <v>2370</v>
      </c>
      <c r="O6932" s="214">
        <v>77.900000000000006</v>
      </c>
      <c r="P6932" s="214">
        <v>2.5</v>
      </c>
      <c r="Q6932" s="214">
        <v>13.5</v>
      </c>
      <c r="R6932" s="214">
        <v>17.399999999999999</v>
      </c>
      <c r="S6932" s="214">
        <v>19.600000000000001</v>
      </c>
      <c r="T6932" s="214">
        <v>6</v>
      </c>
      <c r="U6932" s="214">
        <v>270</v>
      </c>
      <c r="V6932" s="214">
        <v>18200</v>
      </c>
      <c r="W6932" s="214">
        <v>26600</v>
      </c>
      <c r="X6932" s="214">
        <v>37600</v>
      </c>
    </row>
    <row r="6933" spans="1:24" x14ac:dyDescent="0.25">
      <c r="A6933" t="str">
        <f t="shared" si="109"/>
        <v>YAG5Non-EULevel 8Female + maleAllAbroad</v>
      </c>
      <c r="B6933" s="214" t="s">
        <v>251</v>
      </c>
      <c r="C6933" s="214" t="s">
        <v>184</v>
      </c>
      <c r="D6933" s="214">
        <v>5</v>
      </c>
      <c r="E6933" s="214" t="s">
        <v>141</v>
      </c>
      <c r="F6933" s="214" t="s">
        <v>248</v>
      </c>
      <c r="G6933" s="214" t="s">
        <v>246</v>
      </c>
      <c r="H6933" s="214" t="s">
        <v>20</v>
      </c>
      <c r="I6933" s="214" t="s">
        <v>125</v>
      </c>
      <c r="J6933" s="214">
        <v>255</v>
      </c>
      <c r="K6933" s="214" t="s">
        <v>140</v>
      </c>
      <c r="L6933" s="214" t="s">
        <v>140</v>
      </c>
      <c r="M6933" s="214" t="s">
        <v>140</v>
      </c>
      <c r="N6933" s="214" t="s">
        <v>140</v>
      </c>
      <c r="O6933" s="214" t="s">
        <v>140</v>
      </c>
      <c r="P6933" s="214" t="s">
        <v>140</v>
      </c>
      <c r="Q6933" s="214" t="s">
        <v>140</v>
      </c>
      <c r="R6933" s="214" t="s">
        <v>140</v>
      </c>
      <c r="S6933" s="214" t="s">
        <v>140</v>
      </c>
      <c r="T6933" s="214" t="s">
        <v>140</v>
      </c>
      <c r="U6933" s="214" t="s">
        <v>140</v>
      </c>
      <c r="V6933" s="214" t="s">
        <v>140</v>
      </c>
      <c r="W6933" s="214" t="s">
        <v>140</v>
      </c>
      <c r="X6933" s="214" t="s">
        <v>140</v>
      </c>
    </row>
    <row r="6934" spans="1:24" x14ac:dyDescent="0.25">
      <c r="A6934" t="str">
        <f t="shared" si="109"/>
        <v>YAG5Non-EULevel 8Female + maleAllEast Midlands</v>
      </c>
      <c r="B6934" s="214" t="s">
        <v>251</v>
      </c>
      <c r="C6934" s="214" t="s">
        <v>184</v>
      </c>
      <c r="D6934" s="214">
        <v>5</v>
      </c>
      <c r="E6934" s="214" t="s">
        <v>141</v>
      </c>
      <c r="F6934" s="214" t="s">
        <v>248</v>
      </c>
      <c r="G6934" s="214" t="s">
        <v>246</v>
      </c>
      <c r="H6934" s="214" t="s">
        <v>20</v>
      </c>
      <c r="I6934" s="214" t="s">
        <v>126</v>
      </c>
      <c r="J6934" s="214">
        <v>285</v>
      </c>
      <c r="K6934" s="214">
        <v>285</v>
      </c>
      <c r="L6934" s="214">
        <v>0</v>
      </c>
      <c r="M6934" s="214">
        <v>0</v>
      </c>
      <c r="N6934" s="214">
        <v>285</v>
      </c>
      <c r="O6934" s="214">
        <v>65.5</v>
      </c>
      <c r="P6934" s="214">
        <v>2.4</v>
      </c>
      <c r="Q6934" s="214">
        <v>29.3</v>
      </c>
      <c r="R6934" s="214">
        <v>31.7</v>
      </c>
      <c r="S6934" s="214">
        <v>32.1</v>
      </c>
      <c r="T6934" s="214">
        <v>2.8</v>
      </c>
      <c r="U6934" s="214">
        <v>70</v>
      </c>
      <c r="V6934" s="214">
        <v>31800</v>
      </c>
      <c r="W6934" s="214">
        <v>34700</v>
      </c>
      <c r="X6934" s="214">
        <v>43100</v>
      </c>
    </row>
    <row r="6935" spans="1:24" x14ac:dyDescent="0.25">
      <c r="A6935" t="str">
        <f t="shared" si="109"/>
        <v>YAG5Non-EULevel 8Female + maleAllEast of England</v>
      </c>
      <c r="B6935" s="214" t="s">
        <v>251</v>
      </c>
      <c r="C6935" s="214" t="s">
        <v>184</v>
      </c>
      <c r="D6935" s="214">
        <v>5</v>
      </c>
      <c r="E6935" s="214" t="s">
        <v>141</v>
      </c>
      <c r="F6935" s="214" t="s">
        <v>248</v>
      </c>
      <c r="G6935" s="214" t="s">
        <v>246</v>
      </c>
      <c r="H6935" s="214" t="s">
        <v>20</v>
      </c>
      <c r="I6935" s="214" t="s">
        <v>127</v>
      </c>
      <c r="J6935" s="214">
        <v>290</v>
      </c>
      <c r="K6935" s="214">
        <v>290</v>
      </c>
      <c r="L6935" s="214">
        <v>0</v>
      </c>
      <c r="M6935" s="214">
        <v>0</v>
      </c>
      <c r="N6935" s="214">
        <v>290</v>
      </c>
      <c r="O6935" s="214">
        <v>58.1</v>
      </c>
      <c r="P6935" s="214">
        <v>1.7</v>
      </c>
      <c r="Q6935" s="214">
        <v>38.5</v>
      </c>
      <c r="R6935" s="214">
        <v>39.5</v>
      </c>
      <c r="S6935" s="214">
        <v>40.200000000000003</v>
      </c>
      <c r="T6935" s="214">
        <v>1.7</v>
      </c>
      <c r="U6935" s="214">
        <v>110</v>
      </c>
      <c r="V6935" s="214">
        <v>32100</v>
      </c>
      <c r="W6935" s="214">
        <v>39800</v>
      </c>
      <c r="X6935" s="214">
        <v>50700</v>
      </c>
    </row>
    <row r="6936" spans="1:24" x14ac:dyDescent="0.25">
      <c r="A6936" t="str">
        <f t="shared" si="109"/>
        <v>YAG5Non-EULevel 8Female + maleAllLondon</v>
      </c>
      <c r="B6936" s="214" t="s">
        <v>251</v>
      </c>
      <c r="C6936" s="214" t="s">
        <v>184</v>
      </c>
      <c r="D6936" s="214">
        <v>5</v>
      </c>
      <c r="E6936" s="214" t="s">
        <v>141</v>
      </c>
      <c r="F6936" s="214" t="s">
        <v>248</v>
      </c>
      <c r="G6936" s="214" t="s">
        <v>246</v>
      </c>
      <c r="H6936" s="214" t="s">
        <v>20</v>
      </c>
      <c r="I6936" s="214" t="s">
        <v>128</v>
      </c>
      <c r="J6936" s="214">
        <v>655</v>
      </c>
      <c r="K6936" s="214">
        <v>655</v>
      </c>
      <c r="L6936" s="214">
        <v>0</v>
      </c>
      <c r="M6936" s="214">
        <v>0</v>
      </c>
      <c r="N6936" s="214">
        <v>655</v>
      </c>
      <c r="O6936" s="214">
        <v>51.7</v>
      </c>
      <c r="P6936" s="214">
        <v>3.4</v>
      </c>
      <c r="Q6936" s="214">
        <v>42.2</v>
      </c>
      <c r="R6936" s="214">
        <v>44.6</v>
      </c>
      <c r="S6936" s="214">
        <v>45</v>
      </c>
      <c r="T6936" s="214">
        <v>2.8</v>
      </c>
      <c r="U6936" s="214">
        <v>250</v>
      </c>
      <c r="V6936" s="214">
        <v>34700</v>
      </c>
      <c r="W6936" s="214">
        <v>43800</v>
      </c>
      <c r="X6936" s="214">
        <v>62800</v>
      </c>
    </row>
    <row r="6937" spans="1:24" x14ac:dyDescent="0.25">
      <c r="A6937" t="str">
        <f t="shared" si="109"/>
        <v>YAG5Non-EULevel 8Female + maleAllNorth East</v>
      </c>
      <c r="B6937" s="214" t="s">
        <v>251</v>
      </c>
      <c r="C6937" s="214" t="s">
        <v>184</v>
      </c>
      <c r="D6937" s="214">
        <v>5</v>
      </c>
      <c r="E6937" s="214" t="s">
        <v>141</v>
      </c>
      <c r="F6937" s="214" t="s">
        <v>248</v>
      </c>
      <c r="G6937" s="214" t="s">
        <v>246</v>
      </c>
      <c r="H6937" s="214" t="s">
        <v>20</v>
      </c>
      <c r="I6937" s="214" t="s">
        <v>129</v>
      </c>
      <c r="J6937" s="214">
        <v>160</v>
      </c>
      <c r="K6937" s="214">
        <v>160</v>
      </c>
      <c r="L6937" s="214">
        <v>0</v>
      </c>
      <c r="M6937" s="214">
        <v>0</v>
      </c>
      <c r="N6937" s="214">
        <v>160</v>
      </c>
      <c r="O6937" s="214">
        <v>66.5</v>
      </c>
      <c r="P6937" s="214">
        <v>1.9</v>
      </c>
      <c r="Q6937" s="214">
        <v>28.5</v>
      </c>
      <c r="R6937" s="214">
        <v>31.6</v>
      </c>
      <c r="S6937" s="214">
        <v>31.6</v>
      </c>
      <c r="T6937" s="214">
        <v>3.2</v>
      </c>
      <c r="U6937" s="214">
        <v>40</v>
      </c>
      <c r="V6937" s="214">
        <v>19300</v>
      </c>
      <c r="W6937" s="214">
        <v>36300</v>
      </c>
      <c r="X6937" s="214">
        <v>40200</v>
      </c>
    </row>
    <row r="6938" spans="1:24" x14ac:dyDescent="0.25">
      <c r="A6938" t="str">
        <f t="shared" si="109"/>
        <v>YAG5Non-EULevel 8Female + maleAllNorth West</v>
      </c>
      <c r="B6938" s="214" t="s">
        <v>251</v>
      </c>
      <c r="C6938" s="214" t="s">
        <v>184</v>
      </c>
      <c r="D6938" s="214">
        <v>5</v>
      </c>
      <c r="E6938" s="214" t="s">
        <v>141</v>
      </c>
      <c r="F6938" s="214" t="s">
        <v>248</v>
      </c>
      <c r="G6938" s="214" t="s">
        <v>246</v>
      </c>
      <c r="H6938" s="214" t="s">
        <v>20</v>
      </c>
      <c r="I6938" s="214" t="s">
        <v>130</v>
      </c>
      <c r="J6938" s="214">
        <v>370</v>
      </c>
      <c r="K6938" s="214">
        <v>370</v>
      </c>
      <c r="L6938" s="214">
        <v>0</v>
      </c>
      <c r="M6938" s="214">
        <v>0</v>
      </c>
      <c r="N6938" s="214">
        <v>370</v>
      </c>
      <c r="O6938" s="214">
        <v>62.4</v>
      </c>
      <c r="P6938" s="214">
        <v>4.5999999999999996</v>
      </c>
      <c r="Q6938" s="214">
        <v>30.4</v>
      </c>
      <c r="R6938" s="214">
        <v>32.799999999999997</v>
      </c>
      <c r="S6938" s="214">
        <v>33.1</v>
      </c>
      <c r="T6938" s="214">
        <v>2.7</v>
      </c>
      <c r="U6938" s="214">
        <v>100</v>
      </c>
      <c r="V6938" s="214">
        <v>19000</v>
      </c>
      <c r="W6938" s="214">
        <v>35600</v>
      </c>
      <c r="X6938" s="214">
        <v>45500</v>
      </c>
    </row>
    <row r="6939" spans="1:24" x14ac:dyDescent="0.25">
      <c r="A6939" t="str">
        <f t="shared" si="109"/>
        <v>YAG5Non-EULevel 8Female + maleAllNorthern Ireland</v>
      </c>
      <c r="B6939" s="214" t="s">
        <v>251</v>
      </c>
      <c r="C6939" s="214" t="s">
        <v>184</v>
      </c>
      <c r="D6939" s="214">
        <v>5</v>
      </c>
      <c r="E6939" s="214" t="s">
        <v>141</v>
      </c>
      <c r="F6939" s="214" t="s">
        <v>248</v>
      </c>
      <c r="G6939" s="214" t="s">
        <v>246</v>
      </c>
      <c r="H6939" s="214" t="s">
        <v>20</v>
      </c>
      <c r="I6939" s="214" t="s">
        <v>131</v>
      </c>
      <c r="J6939" s="214">
        <v>10</v>
      </c>
      <c r="K6939" s="214">
        <v>10</v>
      </c>
      <c r="L6939" s="214">
        <v>0</v>
      </c>
      <c r="M6939" s="214">
        <v>0</v>
      </c>
      <c r="N6939" s="214">
        <v>10</v>
      </c>
      <c r="O6939" s="214">
        <v>25</v>
      </c>
      <c r="P6939" s="214">
        <v>0</v>
      </c>
      <c r="Q6939" s="214">
        <v>62.5</v>
      </c>
      <c r="R6939" s="214">
        <v>62.5</v>
      </c>
      <c r="S6939" s="214">
        <v>75</v>
      </c>
      <c r="T6939" s="214">
        <v>12.5</v>
      </c>
      <c r="U6939" s="214" t="s">
        <v>140</v>
      </c>
      <c r="V6939" s="214" t="s">
        <v>140</v>
      </c>
      <c r="W6939" s="214" t="s">
        <v>140</v>
      </c>
      <c r="X6939" s="214" t="s">
        <v>140</v>
      </c>
    </row>
    <row r="6940" spans="1:24" x14ac:dyDescent="0.25">
      <c r="A6940" t="str">
        <f t="shared" si="109"/>
        <v>YAG5Non-EULevel 8Female + maleAllScotland</v>
      </c>
      <c r="B6940" s="214" t="s">
        <v>251</v>
      </c>
      <c r="C6940" s="214" t="s">
        <v>184</v>
      </c>
      <c r="D6940" s="214">
        <v>5</v>
      </c>
      <c r="E6940" s="214" t="s">
        <v>141</v>
      </c>
      <c r="F6940" s="214" t="s">
        <v>248</v>
      </c>
      <c r="G6940" s="214" t="s">
        <v>246</v>
      </c>
      <c r="H6940" s="214" t="s">
        <v>20</v>
      </c>
      <c r="I6940" s="214" t="s">
        <v>132</v>
      </c>
      <c r="J6940" s="214">
        <v>60</v>
      </c>
      <c r="K6940" s="214">
        <v>60</v>
      </c>
      <c r="L6940" s="214">
        <v>0</v>
      </c>
      <c r="M6940" s="214">
        <v>0</v>
      </c>
      <c r="N6940" s="214">
        <v>60</v>
      </c>
      <c r="O6940" s="214">
        <v>31.1</v>
      </c>
      <c r="P6940" s="214">
        <v>8.1999999999999993</v>
      </c>
      <c r="Q6940" s="214">
        <v>52.5</v>
      </c>
      <c r="R6940" s="214">
        <v>60.7</v>
      </c>
      <c r="S6940" s="214">
        <v>60.7</v>
      </c>
      <c r="T6940" s="214">
        <v>8.1999999999999993</v>
      </c>
      <c r="U6940" s="214">
        <v>30</v>
      </c>
      <c r="V6940" s="214">
        <v>35000</v>
      </c>
      <c r="W6940" s="214">
        <v>41200</v>
      </c>
      <c r="X6940" s="214">
        <v>46000</v>
      </c>
    </row>
    <row r="6941" spans="1:24" x14ac:dyDescent="0.25">
      <c r="A6941" t="str">
        <f t="shared" si="109"/>
        <v>YAG5Non-EULevel 8Female + maleAllSouth East</v>
      </c>
      <c r="B6941" s="214" t="s">
        <v>251</v>
      </c>
      <c r="C6941" s="214" t="s">
        <v>184</v>
      </c>
      <c r="D6941" s="214">
        <v>5</v>
      </c>
      <c r="E6941" s="214" t="s">
        <v>141</v>
      </c>
      <c r="F6941" s="214" t="s">
        <v>248</v>
      </c>
      <c r="G6941" s="214" t="s">
        <v>246</v>
      </c>
      <c r="H6941" s="214" t="s">
        <v>20</v>
      </c>
      <c r="I6941" s="214" t="s">
        <v>133</v>
      </c>
      <c r="J6941" s="214">
        <v>515</v>
      </c>
      <c r="K6941" s="214">
        <v>515</v>
      </c>
      <c r="L6941" s="214">
        <v>0</v>
      </c>
      <c r="M6941" s="214">
        <v>0</v>
      </c>
      <c r="N6941" s="214">
        <v>515</v>
      </c>
      <c r="O6941" s="214">
        <v>53.6</v>
      </c>
      <c r="P6941" s="214">
        <v>3.9</v>
      </c>
      <c r="Q6941" s="214">
        <v>39.4</v>
      </c>
      <c r="R6941" s="214">
        <v>42.3</v>
      </c>
      <c r="S6941" s="214">
        <v>42.5</v>
      </c>
      <c r="T6941" s="214">
        <v>3.1</v>
      </c>
      <c r="U6941" s="214">
        <v>185</v>
      </c>
      <c r="V6941" s="214">
        <v>32800</v>
      </c>
      <c r="W6941" s="214">
        <v>39400</v>
      </c>
      <c r="X6941" s="214">
        <v>53700</v>
      </c>
    </row>
    <row r="6942" spans="1:24" x14ac:dyDescent="0.25">
      <c r="A6942" t="str">
        <f t="shared" si="109"/>
        <v>YAG5Non-EULevel 8Female + maleAllSouth West</v>
      </c>
      <c r="B6942" s="214" t="s">
        <v>251</v>
      </c>
      <c r="C6942" s="214" t="s">
        <v>184</v>
      </c>
      <c r="D6942" s="214">
        <v>5</v>
      </c>
      <c r="E6942" s="214" t="s">
        <v>141</v>
      </c>
      <c r="F6942" s="214" t="s">
        <v>248</v>
      </c>
      <c r="G6942" s="214" t="s">
        <v>246</v>
      </c>
      <c r="H6942" s="214" t="s">
        <v>20</v>
      </c>
      <c r="I6942" s="214" t="s">
        <v>134</v>
      </c>
      <c r="J6942" s="214">
        <v>165</v>
      </c>
      <c r="K6942" s="214">
        <v>165</v>
      </c>
      <c r="L6942" s="214">
        <v>0</v>
      </c>
      <c r="M6942" s="214">
        <v>0</v>
      </c>
      <c r="N6942" s="214">
        <v>165</v>
      </c>
      <c r="O6942" s="214">
        <v>59.3</v>
      </c>
      <c r="P6942" s="214">
        <v>3</v>
      </c>
      <c r="Q6942" s="214">
        <v>33.5</v>
      </c>
      <c r="R6942" s="214">
        <v>36.5</v>
      </c>
      <c r="S6942" s="214">
        <v>37.700000000000003</v>
      </c>
      <c r="T6942" s="214">
        <v>4.2</v>
      </c>
      <c r="U6942" s="214">
        <v>50</v>
      </c>
      <c r="V6942" s="214">
        <v>32100</v>
      </c>
      <c r="W6942" s="214">
        <v>40200</v>
      </c>
      <c r="X6942" s="214">
        <v>49300</v>
      </c>
    </row>
    <row r="6943" spans="1:24" x14ac:dyDescent="0.25">
      <c r="A6943" t="str">
        <f t="shared" si="109"/>
        <v>YAG5Non-EULevel 8Female + maleAllUnknown</v>
      </c>
      <c r="B6943" s="214" t="s">
        <v>251</v>
      </c>
      <c r="C6943" s="214" t="s">
        <v>184</v>
      </c>
      <c r="D6943" s="214">
        <v>5</v>
      </c>
      <c r="E6943" s="214" t="s">
        <v>141</v>
      </c>
      <c r="F6943" s="214" t="s">
        <v>248</v>
      </c>
      <c r="G6943" s="214" t="s">
        <v>246</v>
      </c>
      <c r="H6943" s="214" t="s">
        <v>20</v>
      </c>
      <c r="I6943" s="214" t="s">
        <v>135</v>
      </c>
      <c r="J6943" s="214">
        <v>2215</v>
      </c>
      <c r="K6943" s="214">
        <v>2215</v>
      </c>
      <c r="L6943" s="214">
        <v>99.5</v>
      </c>
      <c r="M6943" s="214">
        <v>0</v>
      </c>
      <c r="N6943" s="214">
        <v>10</v>
      </c>
      <c r="O6943" s="214">
        <v>0.2</v>
      </c>
      <c r="P6943" s="214">
        <v>0</v>
      </c>
      <c r="Q6943" s="214">
        <v>0.1</v>
      </c>
      <c r="R6943" s="214">
        <v>0.1</v>
      </c>
      <c r="S6943" s="214">
        <v>0.4</v>
      </c>
      <c r="T6943" s="214">
        <v>0.3</v>
      </c>
      <c r="U6943" s="214" t="s">
        <v>140</v>
      </c>
      <c r="V6943" s="214" t="s">
        <v>140</v>
      </c>
      <c r="W6943" s="214" t="s">
        <v>140</v>
      </c>
      <c r="X6943" s="214" t="s">
        <v>140</v>
      </c>
    </row>
    <row r="6944" spans="1:24" x14ac:dyDescent="0.25">
      <c r="A6944" t="str">
        <f t="shared" si="109"/>
        <v>YAG5Non-EULevel 8Female + maleAllWales</v>
      </c>
      <c r="B6944" s="214" t="s">
        <v>251</v>
      </c>
      <c r="C6944" s="214" t="s">
        <v>184</v>
      </c>
      <c r="D6944" s="214">
        <v>5</v>
      </c>
      <c r="E6944" s="214" t="s">
        <v>141</v>
      </c>
      <c r="F6944" s="214" t="s">
        <v>248</v>
      </c>
      <c r="G6944" s="214" t="s">
        <v>246</v>
      </c>
      <c r="H6944" s="214" t="s">
        <v>20</v>
      </c>
      <c r="I6944" s="214" t="s">
        <v>137</v>
      </c>
      <c r="J6944" s="214">
        <v>30</v>
      </c>
      <c r="K6944" s="214">
        <v>30</v>
      </c>
      <c r="L6944" s="214">
        <v>0</v>
      </c>
      <c r="M6944" s="214">
        <v>0</v>
      </c>
      <c r="N6944" s="214">
        <v>30</v>
      </c>
      <c r="O6944" s="214">
        <v>36.700000000000003</v>
      </c>
      <c r="P6944" s="214">
        <v>6.7</v>
      </c>
      <c r="Q6944" s="214">
        <v>56.7</v>
      </c>
      <c r="R6944" s="214">
        <v>56.7</v>
      </c>
      <c r="S6944" s="214">
        <v>56.7</v>
      </c>
      <c r="T6944" s="214">
        <v>0</v>
      </c>
      <c r="U6944" s="214">
        <v>15</v>
      </c>
      <c r="V6944" s="214">
        <v>27900</v>
      </c>
      <c r="W6944" s="214">
        <v>36000</v>
      </c>
      <c r="X6944" s="214">
        <v>41100</v>
      </c>
    </row>
    <row r="6945" spans="1:24" x14ac:dyDescent="0.25">
      <c r="A6945" t="str">
        <f t="shared" si="109"/>
        <v>YAG5Non-EULevel 8Female + maleAllWest Midlands</v>
      </c>
      <c r="B6945" s="214" t="s">
        <v>251</v>
      </c>
      <c r="C6945" s="214" t="s">
        <v>184</v>
      </c>
      <c r="D6945" s="214">
        <v>5</v>
      </c>
      <c r="E6945" s="214" t="s">
        <v>141</v>
      </c>
      <c r="F6945" s="214" t="s">
        <v>248</v>
      </c>
      <c r="G6945" s="214" t="s">
        <v>246</v>
      </c>
      <c r="H6945" s="214" t="s">
        <v>20</v>
      </c>
      <c r="I6945" s="214" t="s">
        <v>138</v>
      </c>
      <c r="J6945" s="214">
        <v>215</v>
      </c>
      <c r="K6945" s="214">
        <v>215</v>
      </c>
      <c r="L6945" s="214">
        <v>0</v>
      </c>
      <c r="M6945" s="214">
        <v>0</v>
      </c>
      <c r="N6945" s="214">
        <v>215</v>
      </c>
      <c r="O6945" s="214">
        <v>50</v>
      </c>
      <c r="P6945" s="214">
        <v>4.2</v>
      </c>
      <c r="Q6945" s="214">
        <v>41.7</v>
      </c>
      <c r="R6945" s="214">
        <v>44.9</v>
      </c>
      <c r="S6945" s="214">
        <v>45.8</v>
      </c>
      <c r="T6945" s="214">
        <v>4.2</v>
      </c>
      <c r="U6945" s="214">
        <v>80</v>
      </c>
      <c r="V6945" s="214">
        <v>29900</v>
      </c>
      <c r="W6945" s="214">
        <v>37600</v>
      </c>
      <c r="X6945" s="214">
        <v>44200</v>
      </c>
    </row>
    <row r="6946" spans="1:24" x14ac:dyDescent="0.25">
      <c r="A6946" t="str">
        <f t="shared" si="109"/>
        <v>YAG5Non-EULevel 8Female + maleAllYorkshire and The Humber</v>
      </c>
      <c r="B6946" s="214" t="s">
        <v>251</v>
      </c>
      <c r="C6946" s="214" t="s">
        <v>184</v>
      </c>
      <c r="D6946" s="214">
        <v>5</v>
      </c>
      <c r="E6946" s="214" t="s">
        <v>141</v>
      </c>
      <c r="F6946" s="214" t="s">
        <v>248</v>
      </c>
      <c r="G6946" s="214" t="s">
        <v>246</v>
      </c>
      <c r="H6946" s="214" t="s">
        <v>20</v>
      </c>
      <c r="I6946" s="214" t="s">
        <v>139</v>
      </c>
      <c r="J6946" s="214">
        <v>305</v>
      </c>
      <c r="K6946" s="214">
        <v>305</v>
      </c>
      <c r="L6946" s="214">
        <v>0</v>
      </c>
      <c r="M6946" s="214">
        <v>0</v>
      </c>
      <c r="N6946" s="214">
        <v>305</v>
      </c>
      <c r="O6946" s="214">
        <v>64.7</v>
      </c>
      <c r="P6946" s="214">
        <v>2.6</v>
      </c>
      <c r="Q6946" s="214">
        <v>30.4</v>
      </c>
      <c r="R6946" s="214">
        <v>32.700000000000003</v>
      </c>
      <c r="S6946" s="214">
        <v>32.700000000000003</v>
      </c>
      <c r="T6946" s="214">
        <v>2.2999999999999998</v>
      </c>
      <c r="U6946" s="214">
        <v>80</v>
      </c>
      <c r="V6946" s="214">
        <v>30700</v>
      </c>
      <c r="W6946" s="214">
        <v>38300</v>
      </c>
      <c r="X6946" s="214">
        <v>44900</v>
      </c>
    </row>
    <row r="6947" spans="1:24" x14ac:dyDescent="0.25">
      <c r="A6947" t="str">
        <f t="shared" si="109"/>
        <v>YAG3EULevel 7Female + maleAllAbroad</v>
      </c>
      <c r="B6947" s="214" t="s">
        <v>251</v>
      </c>
      <c r="C6947" s="214" t="s">
        <v>37</v>
      </c>
      <c r="D6947" s="214">
        <v>3</v>
      </c>
      <c r="E6947" s="214" t="s">
        <v>122</v>
      </c>
      <c r="F6947" s="214" t="s">
        <v>253</v>
      </c>
      <c r="G6947" s="214" t="s">
        <v>246</v>
      </c>
      <c r="H6947" s="214" t="s">
        <v>20</v>
      </c>
      <c r="I6947" s="214" t="s">
        <v>125</v>
      </c>
      <c r="J6947" s="214">
        <v>930</v>
      </c>
      <c r="K6947" s="214" t="s">
        <v>140</v>
      </c>
      <c r="L6947" s="214" t="s">
        <v>140</v>
      </c>
      <c r="M6947" s="214" t="s">
        <v>140</v>
      </c>
      <c r="N6947" s="214" t="s">
        <v>140</v>
      </c>
      <c r="O6947" s="214" t="s">
        <v>140</v>
      </c>
      <c r="P6947" s="214" t="s">
        <v>140</v>
      </c>
      <c r="Q6947" s="214" t="s">
        <v>140</v>
      </c>
      <c r="R6947" s="214" t="s">
        <v>140</v>
      </c>
      <c r="S6947" s="214" t="s">
        <v>140</v>
      </c>
      <c r="T6947" s="214" t="s">
        <v>140</v>
      </c>
      <c r="U6947" s="214" t="s">
        <v>140</v>
      </c>
      <c r="V6947" s="214" t="s">
        <v>140</v>
      </c>
      <c r="W6947" s="214" t="s">
        <v>140</v>
      </c>
      <c r="X6947" s="214" t="s">
        <v>140</v>
      </c>
    </row>
    <row r="6948" spans="1:24" x14ac:dyDescent="0.25">
      <c r="A6948" t="str">
        <f t="shared" si="109"/>
        <v>YAG3EULevel 7Female + maleAllEast Midlands</v>
      </c>
      <c r="B6948" s="214" t="s">
        <v>251</v>
      </c>
      <c r="C6948" s="214" t="s">
        <v>37</v>
      </c>
      <c r="D6948" s="214">
        <v>3</v>
      </c>
      <c r="E6948" s="214" t="s">
        <v>122</v>
      </c>
      <c r="F6948" s="214" t="s">
        <v>253</v>
      </c>
      <c r="G6948" s="214" t="s">
        <v>246</v>
      </c>
      <c r="H6948" s="214" t="s">
        <v>20</v>
      </c>
      <c r="I6948" s="214" t="s">
        <v>126</v>
      </c>
      <c r="J6948" s="214">
        <v>265</v>
      </c>
      <c r="K6948" s="214">
        <v>265</v>
      </c>
      <c r="L6948" s="214">
        <v>0</v>
      </c>
      <c r="M6948" s="214">
        <v>0</v>
      </c>
      <c r="N6948" s="214">
        <v>265</v>
      </c>
      <c r="O6948" s="214">
        <v>34</v>
      </c>
      <c r="P6948" s="214">
        <v>5.7</v>
      </c>
      <c r="Q6948" s="214">
        <v>40.799999999999997</v>
      </c>
      <c r="R6948" s="214">
        <v>53.6</v>
      </c>
      <c r="S6948" s="214">
        <v>60.4</v>
      </c>
      <c r="T6948" s="214">
        <v>19.600000000000001</v>
      </c>
      <c r="U6948" s="214">
        <v>105</v>
      </c>
      <c r="V6948" s="214">
        <v>22600</v>
      </c>
      <c r="W6948" s="214">
        <v>31000</v>
      </c>
      <c r="X6948" s="214">
        <v>38700</v>
      </c>
    </row>
    <row r="6949" spans="1:24" x14ac:dyDescent="0.25">
      <c r="A6949" t="str">
        <f t="shared" si="109"/>
        <v>YAG3EULevel 7Female + maleAllEast of England</v>
      </c>
      <c r="B6949" s="214" t="s">
        <v>251</v>
      </c>
      <c r="C6949" s="214" t="s">
        <v>37</v>
      </c>
      <c r="D6949" s="214">
        <v>3</v>
      </c>
      <c r="E6949" s="214" t="s">
        <v>122</v>
      </c>
      <c r="F6949" s="214" t="s">
        <v>253</v>
      </c>
      <c r="G6949" s="214" t="s">
        <v>246</v>
      </c>
      <c r="H6949" s="214" t="s">
        <v>20</v>
      </c>
      <c r="I6949" s="214" t="s">
        <v>127</v>
      </c>
      <c r="J6949" s="214">
        <v>550</v>
      </c>
      <c r="K6949" s="214">
        <v>550</v>
      </c>
      <c r="L6949" s="214">
        <v>0</v>
      </c>
      <c r="M6949" s="214">
        <v>0</v>
      </c>
      <c r="N6949" s="214">
        <v>550</v>
      </c>
      <c r="O6949" s="214">
        <v>32.299999999999997</v>
      </c>
      <c r="P6949" s="214">
        <v>5.0999999999999996</v>
      </c>
      <c r="Q6949" s="214">
        <v>38.9</v>
      </c>
      <c r="R6949" s="214">
        <v>55.8</v>
      </c>
      <c r="S6949" s="214">
        <v>62.6</v>
      </c>
      <c r="T6949" s="214">
        <v>23.7</v>
      </c>
      <c r="U6949" s="214">
        <v>200</v>
      </c>
      <c r="V6949" s="214">
        <v>23000</v>
      </c>
      <c r="W6949" s="214">
        <v>31400</v>
      </c>
      <c r="X6949" s="214">
        <v>39800</v>
      </c>
    </row>
    <row r="6950" spans="1:24" x14ac:dyDescent="0.25">
      <c r="A6950" t="str">
        <f t="shared" si="109"/>
        <v>YAG3EULevel 7Female + maleAllLondon</v>
      </c>
      <c r="B6950" s="214" t="s">
        <v>251</v>
      </c>
      <c r="C6950" s="214" t="s">
        <v>37</v>
      </c>
      <c r="D6950" s="214">
        <v>3</v>
      </c>
      <c r="E6950" s="214" t="s">
        <v>122</v>
      </c>
      <c r="F6950" s="214" t="s">
        <v>253</v>
      </c>
      <c r="G6950" s="214" t="s">
        <v>246</v>
      </c>
      <c r="H6950" s="214" t="s">
        <v>20</v>
      </c>
      <c r="I6950" s="214" t="s">
        <v>128</v>
      </c>
      <c r="J6950" s="214">
        <v>4870</v>
      </c>
      <c r="K6950" s="214">
        <v>4870</v>
      </c>
      <c r="L6950" s="214">
        <v>0</v>
      </c>
      <c r="M6950" s="214">
        <v>0</v>
      </c>
      <c r="N6950" s="214">
        <v>4870</v>
      </c>
      <c r="O6950" s="214">
        <v>30.8</v>
      </c>
      <c r="P6950" s="214">
        <v>6.6</v>
      </c>
      <c r="Q6950" s="214">
        <v>52.6</v>
      </c>
      <c r="R6950" s="214">
        <v>60.1</v>
      </c>
      <c r="S6950" s="214">
        <v>62.7</v>
      </c>
      <c r="T6950" s="214">
        <v>10.1</v>
      </c>
      <c r="U6950" s="214">
        <v>2415</v>
      </c>
      <c r="V6950" s="214">
        <v>28100</v>
      </c>
      <c r="W6950" s="214">
        <v>37200</v>
      </c>
      <c r="X6950" s="214">
        <v>54800</v>
      </c>
    </row>
    <row r="6951" spans="1:24" x14ac:dyDescent="0.25">
      <c r="A6951" t="str">
        <f t="shared" si="109"/>
        <v>YAG3EULevel 7Female + maleAllNorth East</v>
      </c>
      <c r="B6951" s="214" t="s">
        <v>251</v>
      </c>
      <c r="C6951" s="214" t="s">
        <v>37</v>
      </c>
      <c r="D6951" s="214">
        <v>3</v>
      </c>
      <c r="E6951" s="214" t="s">
        <v>122</v>
      </c>
      <c r="F6951" s="214" t="s">
        <v>253</v>
      </c>
      <c r="G6951" s="214" t="s">
        <v>246</v>
      </c>
      <c r="H6951" s="214" t="s">
        <v>20</v>
      </c>
      <c r="I6951" s="214" t="s">
        <v>129</v>
      </c>
      <c r="J6951" s="214">
        <v>175</v>
      </c>
      <c r="K6951" s="214">
        <v>175</v>
      </c>
      <c r="L6951" s="214">
        <v>0</v>
      </c>
      <c r="M6951" s="214">
        <v>0</v>
      </c>
      <c r="N6951" s="214">
        <v>175</v>
      </c>
      <c r="O6951" s="214">
        <v>39.700000000000003</v>
      </c>
      <c r="P6951" s="214">
        <v>2.9</v>
      </c>
      <c r="Q6951" s="214">
        <v>36.200000000000003</v>
      </c>
      <c r="R6951" s="214">
        <v>53.4</v>
      </c>
      <c r="S6951" s="214">
        <v>57.5</v>
      </c>
      <c r="T6951" s="214">
        <v>21.3</v>
      </c>
      <c r="U6951" s="214">
        <v>55</v>
      </c>
      <c r="V6951" s="214">
        <v>19300</v>
      </c>
      <c r="W6951" s="214">
        <v>27000</v>
      </c>
      <c r="X6951" s="214">
        <v>34700</v>
      </c>
    </row>
    <row r="6952" spans="1:24" x14ac:dyDescent="0.25">
      <c r="A6952" t="str">
        <f t="shared" si="109"/>
        <v>YAG3EULevel 7Female + maleAllNorth West</v>
      </c>
      <c r="B6952" s="214" t="s">
        <v>251</v>
      </c>
      <c r="C6952" s="214" t="s">
        <v>37</v>
      </c>
      <c r="D6952" s="214">
        <v>3</v>
      </c>
      <c r="E6952" s="214" t="s">
        <v>122</v>
      </c>
      <c r="F6952" s="214" t="s">
        <v>253</v>
      </c>
      <c r="G6952" s="214" t="s">
        <v>246</v>
      </c>
      <c r="H6952" s="214" t="s">
        <v>20</v>
      </c>
      <c r="I6952" s="214" t="s">
        <v>130</v>
      </c>
      <c r="J6952" s="214">
        <v>485</v>
      </c>
      <c r="K6952" s="214">
        <v>485</v>
      </c>
      <c r="L6952" s="214">
        <v>0</v>
      </c>
      <c r="M6952" s="214">
        <v>0</v>
      </c>
      <c r="N6952" s="214">
        <v>485</v>
      </c>
      <c r="O6952" s="214">
        <v>39.1</v>
      </c>
      <c r="P6952" s="214">
        <v>6.2</v>
      </c>
      <c r="Q6952" s="214">
        <v>38.9</v>
      </c>
      <c r="R6952" s="214">
        <v>50.2</v>
      </c>
      <c r="S6952" s="214">
        <v>54.7</v>
      </c>
      <c r="T6952" s="214">
        <v>15.8</v>
      </c>
      <c r="U6952" s="214">
        <v>180</v>
      </c>
      <c r="V6952" s="214">
        <v>21900</v>
      </c>
      <c r="W6952" s="214">
        <v>27400</v>
      </c>
      <c r="X6952" s="214">
        <v>35000</v>
      </c>
    </row>
    <row r="6953" spans="1:24" x14ac:dyDescent="0.25">
      <c r="A6953" t="str">
        <f t="shared" si="109"/>
        <v>YAG3EULevel 7Female + maleAllNorthern Ireland</v>
      </c>
      <c r="B6953" s="214" t="s">
        <v>251</v>
      </c>
      <c r="C6953" s="214" t="s">
        <v>37</v>
      </c>
      <c r="D6953" s="214">
        <v>3</v>
      </c>
      <c r="E6953" s="214" t="s">
        <v>122</v>
      </c>
      <c r="F6953" s="214" t="s">
        <v>253</v>
      </c>
      <c r="G6953" s="214" t="s">
        <v>246</v>
      </c>
      <c r="H6953" s="214" t="s">
        <v>20</v>
      </c>
      <c r="I6953" s="214" t="s">
        <v>131</v>
      </c>
      <c r="J6953" s="214">
        <v>45</v>
      </c>
      <c r="K6953" s="214">
        <v>45</v>
      </c>
      <c r="L6953" s="214">
        <v>0</v>
      </c>
      <c r="M6953" s="214">
        <v>0</v>
      </c>
      <c r="N6953" s="214">
        <v>45</v>
      </c>
      <c r="O6953" s="214">
        <v>37.799999999999997</v>
      </c>
      <c r="P6953" s="214">
        <v>6.7</v>
      </c>
      <c r="Q6953" s="214">
        <v>46.7</v>
      </c>
      <c r="R6953" s="214">
        <v>53.3</v>
      </c>
      <c r="S6953" s="214">
        <v>55.6</v>
      </c>
      <c r="T6953" s="214">
        <v>8.9</v>
      </c>
      <c r="U6953" s="214">
        <v>20</v>
      </c>
      <c r="V6953" s="214">
        <v>22600</v>
      </c>
      <c r="W6953" s="214">
        <v>26500</v>
      </c>
      <c r="X6953" s="214">
        <v>33600</v>
      </c>
    </row>
    <row r="6954" spans="1:24" x14ac:dyDescent="0.25">
      <c r="A6954" t="str">
        <f t="shared" si="109"/>
        <v>YAG3EULevel 7Female + maleAllScotland</v>
      </c>
      <c r="B6954" s="214" t="s">
        <v>251</v>
      </c>
      <c r="C6954" s="214" t="s">
        <v>37</v>
      </c>
      <c r="D6954" s="214">
        <v>3</v>
      </c>
      <c r="E6954" s="214" t="s">
        <v>122</v>
      </c>
      <c r="F6954" s="214" t="s">
        <v>253</v>
      </c>
      <c r="G6954" s="214" t="s">
        <v>246</v>
      </c>
      <c r="H6954" s="214" t="s">
        <v>20</v>
      </c>
      <c r="I6954" s="214" t="s">
        <v>132</v>
      </c>
      <c r="J6954" s="214">
        <v>170</v>
      </c>
      <c r="K6954" s="214">
        <v>170</v>
      </c>
      <c r="L6954" s="214">
        <v>0</v>
      </c>
      <c r="M6954" s="214">
        <v>0</v>
      </c>
      <c r="N6954" s="214">
        <v>170</v>
      </c>
      <c r="O6954" s="214">
        <v>32.9</v>
      </c>
      <c r="P6954" s="214">
        <v>4.7</v>
      </c>
      <c r="Q6954" s="214">
        <v>33.5</v>
      </c>
      <c r="R6954" s="214">
        <v>55.3</v>
      </c>
      <c r="S6954" s="214">
        <v>62.4</v>
      </c>
      <c r="T6954" s="214">
        <v>28.8</v>
      </c>
      <c r="U6954" s="214">
        <v>50</v>
      </c>
      <c r="V6954" s="214">
        <v>15000</v>
      </c>
      <c r="W6954" s="214">
        <v>27500</v>
      </c>
      <c r="X6954" s="214">
        <v>36900</v>
      </c>
    </row>
    <row r="6955" spans="1:24" x14ac:dyDescent="0.25">
      <c r="A6955" t="str">
        <f t="shared" si="109"/>
        <v>YAG3EULevel 7Female + maleAllSouth East</v>
      </c>
      <c r="B6955" s="214" t="s">
        <v>251</v>
      </c>
      <c r="C6955" s="214" t="s">
        <v>37</v>
      </c>
      <c r="D6955" s="214">
        <v>3</v>
      </c>
      <c r="E6955" s="214" t="s">
        <v>122</v>
      </c>
      <c r="F6955" s="214" t="s">
        <v>253</v>
      </c>
      <c r="G6955" s="214" t="s">
        <v>246</v>
      </c>
      <c r="H6955" s="214" t="s">
        <v>20</v>
      </c>
      <c r="I6955" s="214" t="s">
        <v>133</v>
      </c>
      <c r="J6955" s="214">
        <v>935</v>
      </c>
      <c r="K6955" s="214">
        <v>935</v>
      </c>
      <c r="L6955" s="214">
        <v>0</v>
      </c>
      <c r="M6955" s="214">
        <v>0</v>
      </c>
      <c r="N6955" s="214">
        <v>935</v>
      </c>
      <c r="O6955" s="214">
        <v>32.299999999999997</v>
      </c>
      <c r="P6955" s="214">
        <v>5.7</v>
      </c>
      <c r="Q6955" s="214">
        <v>40.200000000000003</v>
      </c>
      <c r="R6955" s="214">
        <v>56</v>
      </c>
      <c r="S6955" s="214">
        <v>62</v>
      </c>
      <c r="T6955" s="214">
        <v>21.8</v>
      </c>
      <c r="U6955" s="214">
        <v>360</v>
      </c>
      <c r="V6955" s="214">
        <v>23700</v>
      </c>
      <c r="W6955" s="214">
        <v>30700</v>
      </c>
      <c r="X6955" s="214">
        <v>40200</v>
      </c>
    </row>
    <row r="6956" spans="1:24" x14ac:dyDescent="0.25">
      <c r="A6956" t="str">
        <f t="shared" si="109"/>
        <v>YAG3EULevel 7Female + maleAllSouth West</v>
      </c>
      <c r="B6956" s="214" t="s">
        <v>251</v>
      </c>
      <c r="C6956" s="214" t="s">
        <v>37</v>
      </c>
      <c r="D6956" s="214">
        <v>3</v>
      </c>
      <c r="E6956" s="214" t="s">
        <v>122</v>
      </c>
      <c r="F6956" s="214" t="s">
        <v>253</v>
      </c>
      <c r="G6956" s="214" t="s">
        <v>246</v>
      </c>
      <c r="H6956" s="214" t="s">
        <v>20</v>
      </c>
      <c r="I6956" s="214" t="s">
        <v>134</v>
      </c>
      <c r="J6956" s="214">
        <v>385</v>
      </c>
      <c r="K6956" s="214">
        <v>385</v>
      </c>
      <c r="L6956" s="214">
        <v>0</v>
      </c>
      <c r="M6956" s="214">
        <v>0</v>
      </c>
      <c r="N6956" s="214">
        <v>385</v>
      </c>
      <c r="O6956" s="214">
        <v>35.4</v>
      </c>
      <c r="P6956" s="214">
        <v>6.2</v>
      </c>
      <c r="Q6956" s="214">
        <v>42.4</v>
      </c>
      <c r="R6956" s="214">
        <v>52.6</v>
      </c>
      <c r="S6956" s="214">
        <v>58.3</v>
      </c>
      <c r="T6956" s="214">
        <v>15.9</v>
      </c>
      <c r="U6956" s="214">
        <v>150</v>
      </c>
      <c r="V6956" s="214">
        <v>21200</v>
      </c>
      <c r="W6956" s="214">
        <v>25900</v>
      </c>
      <c r="X6956" s="214">
        <v>35400</v>
      </c>
    </row>
    <row r="6957" spans="1:24" x14ac:dyDescent="0.25">
      <c r="A6957" t="str">
        <f t="shared" si="109"/>
        <v>YAG3EULevel 7Female + maleAllUnknown</v>
      </c>
      <c r="B6957" s="214" t="s">
        <v>251</v>
      </c>
      <c r="C6957" s="214" t="s">
        <v>37</v>
      </c>
      <c r="D6957" s="214">
        <v>3</v>
      </c>
      <c r="E6957" s="214" t="s">
        <v>122</v>
      </c>
      <c r="F6957" s="214" t="s">
        <v>253</v>
      </c>
      <c r="G6957" s="214" t="s">
        <v>246</v>
      </c>
      <c r="H6957" s="214" t="s">
        <v>20</v>
      </c>
      <c r="I6957" s="214" t="s">
        <v>135</v>
      </c>
      <c r="J6957" s="214">
        <v>7720</v>
      </c>
      <c r="K6957" s="214">
        <v>7720</v>
      </c>
      <c r="L6957" s="214">
        <v>96.4</v>
      </c>
      <c r="M6957" s="214">
        <v>0</v>
      </c>
      <c r="N6957" s="214">
        <v>280</v>
      </c>
      <c r="O6957" s="214">
        <v>0.1</v>
      </c>
      <c r="P6957" s="214">
        <v>0.1</v>
      </c>
      <c r="Q6957" s="214">
        <v>0.1</v>
      </c>
      <c r="R6957" s="214">
        <v>0.2</v>
      </c>
      <c r="S6957" s="214">
        <v>3.4</v>
      </c>
      <c r="T6957" s="214">
        <v>3.3</v>
      </c>
      <c r="U6957" s="214" t="s">
        <v>140</v>
      </c>
      <c r="V6957" s="214" t="s">
        <v>140</v>
      </c>
      <c r="W6957" s="214" t="s">
        <v>140</v>
      </c>
      <c r="X6957" s="214" t="s">
        <v>140</v>
      </c>
    </row>
    <row r="6958" spans="1:24" x14ac:dyDescent="0.25">
      <c r="A6958" t="str">
        <f t="shared" si="109"/>
        <v>YAG3EULevel 7Female + maleAllWales</v>
      </c>
      <c r="B6958" s="214" t="s">
        <v>251</v>
      </c>
      <c r="C6958" s="214" t="s">
        <v>37</v>
      </c>
      <c r="D6958" s="214">
        <v>3</v>
      </c>
      <c r="E6958" s="214" t="s">
        <v>122</v>
      </c>
      <c r="F6958" s="214" t="s">
        <v>253</v>
      </c>
      <c r="G6958" s="214" t="s">
        <v>246</v>
      </c>
      <c r="H6958" s="214" t="s">
        <v>20</v>
      </c>
      <c r="I6958" s="214" t="s">
        <v>137</v>
      </c>
      <c r="J6958" s="214">
        <v>70</v>
      </c>
      <c r="K6958" s="214">
        <v>70</v>
      </c>
      <c r="L6958" s="214">
        <v>0</v>
      </c>
      <c r="M6958" s="214">
        <v>0</v>
      </c>
      <c r="N6958" s="214">
        <v>70</v>
      </c>
      <c r="O6958" s="214">
        <v>35.299999999999997</v>
      </c>
      <c r="P6958" s="214">
        <v>4.4000000000000004</v>
      </c>
      <c r="Q6958" s="214">
        <v>44.1</v>
      </c>
      <c r="R6958" s="214">
        <v>57.4</v>
      </c>
      <c r="S6958" s="214">
        <v>60.3</v>
      </c>
      <c r="T6958" s="214">
        <v>16.2</v>
      </c>
      <c r="U6958" s="214">
        <v>30</v>
      </c>
      <c r="V6958" s="214">
        <v>19300</v>
      </c>
      <c r="W6958" s="214">
        <v>30500</v>
      </c>
      <c r="X6958" s="214">
        <v>35800</v>
      </c>
    </row>
    <row r="6959" spans="1:24" x14ac:dyDescent="0.25">
      <c r="A6959" t="str">
        <f t="shared" si="109"/>
        <v>YAG3EULevel 7Female + maleAllWest Midlands</v>
      </c>
      <c r="B6959" s="214" t="s">
        <v>251</v>
      </c>
      <c r="C6959" s="214" t="s">
        <v>37</v>
      </c>
      <c r="D6959" s="214">
        <v>3</v>
      </c>
      <c r="E6959" s="214" t="s">
        <v>122</v>
      </c>
      <c r="F6959" s="214" t="s">
        <v>253</v>
      </c>
      <c r="G6959" s="214" t="s">
        <v>246</v>
      </c>
      <c r="H6959" s="214" t="s">
        <v>20</v>
      </c>
      <c r="I6959" s="214" t="s">
        <v>138</v>
      </c>
      <c r="J6959" s="214">
        <v>425</v>
      </c>
      <c r="K6959" s="214">
        <v>425</v>
      </c>
      <c r="L6959" s="214">
        <v>0</v>
      </c>
      <c r="M6959" s="214">
        <v>0</v>
      </c>
      <c r="N6959" s="214">
        <v>425</v>
      </c>
      <c r="O6959" s="214">
        <v>32.5</v>
      </c>
      <c r="P6959" s="214">
        <v>5.9</v>
      </c>
      <c r="Q6959" s="214">
        <v>44.9</v>
      </c>
      <c r="R6959" s="214">
        <v>58.8</v>
      </c>
      <c r="S6959" s="214">
        <v>61.6</v>
      </c>
      <c r="T6959" s="214">
        <v>16.7</v>
      </c>
      <c r="U6959" s="214">
        <v>185</v>
      </c>
      <c r="V6959" s="214">
        <v>24100</v>
      </c>
      <c r="W6959" s="214">
        <v>30300</v>
      </c>
      <c r="X6959" s="214">
        <v>40500</v>
      </c>
    </row>
    <row r="6960" spans="1:24" x14ac:dyDescent="0.25">
      <c r="A6960" t="str">
        <f t="shared" si="109"/>
        <v>YAG3EULevel 7Female + maleAllYorkshire and The Humber</v>
      </c>
      <c r="B6960" s="214" t="s">
        <v>251</v>
      </c>
      <c r="C6960" s="214" t="s">
        <v>37</v>
      </c>
      <c r="D6960" s="214">
        <v>3</v>
      </c>
      <c r="E6960" s="214" t="s">
        <v>122</v>
      </c>
      <c r="F6960" s="214" t="s">
        <v>253</v>
      </c>
      <c r="G6960" s="214" t="s">
        <v>246</v>
      </c>
      <c r="H6960" s="214" t="s">
        <v>20</v>
      </c>
      <c r="I6960" s="214" t="s">
        <v>139</v>
      </c>
      <c r="J6960" s="214">
        <v>305</v>
      </c>
      <c r="K6960" s="214">
        <v>305</v>
      </c>
      <c r="L6960" s="214">
        <v>0</v>
      </c>
      <c r="M6960" s="214">
        <v>0</v>
      </c>
      <c r="N6960" s="214">
        <v>305</v>
      </c>
      <c r="O6960" s="214">
        <v>39.700000000000003</v>
      </c>
      <c r="P6960" s="214">
        <v>3.3</v>
      </c>
      <c r="Q6960" s="214">
        <v>31.3</v>
      </c>
      <c r="R6960" s="214">
        <v>49.8</v>
      </c>
      <c r="S6960" s="214">
        <v>57</v>
      </c>
      <c r="T6960" s="214">
        <v>25.7</v>
      </c>
      <c r="U6960" s="214">
        <v>95</v>
      </c>
      <c r="V6960" s="214">
        <v>20100</v>
      </c>
      <c r="W6960" s="214">
        <v>25900</v>
      </c>
      <c r="X6960" s="214">
        <v>34300</v>
      </c>
    </row>
    <row r="6961" spans="1:24" x14ac:dyDescent="0.25">
      <c r="A6961" t="str">
        <f t="shared" si="109"/>
        <v>YAG3EULevel 8Female + maleAllAbroad</v>
      </c>
      <c r="B6961" s="214" t="s">
        <v>251</v>
      </c>
      <c r="C6961" s="214" t="s">
        <v>37</v>
      </c>
      <c r="D6961" s="214">
        <v>3</v>
      </c>
      <c r="E6961" s="214" t="s">
        <v>122</v>
      </c>
      <c r="F6961" s="214" t="s">
        <v>248</v>
      </c>
      <c r="G6961" s="214" t="s">
        <v>246</v>
      </c>
      <c r="H6961" s="214" t="s">
        <v>20</v>
      </c>
      <c r="I6961" s="214" t="s">
        <v>125</v>
      </c>
      <c r="J6961" s="214">
        <v>255</v>
      </c>
      <c r="K6961" s="214" t="s">
        <v>140</v>
      </c>
      <c r="L6961" s="214" t="s">
        <v>140</v>
      </c>
      <c r="M6961" s="214" t="s">
        <v>140</v>
      </c>
      <c r="N6961" s="214" t="s">
        <v>140</v>
      </c>
      <c r="O6961" s="214" t="s">
        <v>140</v>
      </c>
      <c r="P6961" s="214" t="s">
        <v>140</v>
      </c>
      <c r="Q6961" s="214" t="s">
        <v>140</v>
      </c>
      <c r="R6961" s="214" t="s">
        <v>140</v>
      </c>
      <c r="S6961" s="214" t="s">
        <v>140</v>
      </c>
      <c r="T6961" s="214" t="s">
        <v>140</v>
      </c>
      <c r="U6961" s="214" t="s">
        <v>140</v>
      </c>
      <c r="V6961" s="214" t="s">
        <v>140</v>
      </c>
      <c r="W6961" s="214" t="s">
        <v>140</v>
      </c>
      <c r="X6961" s="214" t="s">
        <v>140</v>
      </c>
    </row>
    <row r="6962" spans="1:24" x14ac:dyDescent="0.25">
      <c r="A6962" t="str">
        <f t="shared" si="109"/>
        <v>YAG3EULevel 8Female + maleAllEast Midlands</v>
      </c>
      <c r="B6962" s="214" t="s">
        <v>251</v>
      </c>
      <c r="C6962" s="214" t="s">
        <v>37</v>
      </c>
      <c r="D6962" s="214">
        <v>3</v>
      </c>
      <c r="E6962" s="214" t="s">
        <v>122</v>
      </c>
      <c r="F6962" s="214" t="s">
        <v>248</v>
      </c>
      <c r="G6962" s="214" t="s">
        <v>246</v>
      </c>
      <c r="H6962" s="214" t="s">
        <v>20</v>
      </c>
      <c r="I6962" s="214" t="s">
        <v>126</v>
      </c>
      <c r="J6962" s="214">
        <v>100</v>
      </c>
      <c r="K6962" s="214">
        <v>100</v>
      </c>
      <c r="L6962" s="214">
        <v>0</v>
      </c>
      <c r="M6962" s="214">
        <v>0</v>
      </c>
      <c r="N6962" s="214">
        <v>100</v>
      </c>
      <c r="O6962" s="214">
        <v>22.2</v>
      </c>
      <c r="P6962" s="214">
        <v>10.1</v>
      </c>
      <c r="Q6962" s="214">
        <v>57.6</v>
      </c>
      <c r="R6962" s="214">
        <v>67.7</v>
      </c>
      <c r="S6962" s="214">
        <v>67.7</v>
      </c>
      <c r="T6962" s="214">
        <v>10.1</v>
      </c>
      <c r="U6962" s="214">
        <v>55</v>
      </c>
      <c r="V6962" s="214">
        <v>29900</v>
      </c>
      <c r="W6962" s="214">
        <v>33200</v>
      </c>
      <c r="X6962" s="214">
        <v>38000</v>
      </c>
    </row>
    <row r="6963" spans="1:24" x14ac:dyDescent="0.25">
      <c r="A6963" t="str">
        <f t="shared" si="109"/>
        <v>YAG3EULevel 8Female + maleAllEast of England</v>
      </c>
      <c r="B6963" s="214" t="s">
        <v>251</v>
      </c>
      <c r="C6963" s="214" t="s">
        <v>37</v>
      </c>
      <c r="D6963" s="214">
        <v>3</v>
      </c>
      <c r="E6963" s="214" t="s">
        <v>122</v>
      </c>
      <c r="F6963" s="214" t="s">
        <v>248</v>
      </c>
      <c r="G6963" s="214" t="s">
        <v>246</v>
      </c>
      <c r="H6963" s="214" t="s">
        <v>20</v>
      </c>
      <c r="I6963" s="214" t="s">
        <v>127</v>
      </c>
      <c r="J6963" s="214">
        <v>255</v>
      </c>
      <c r="K6963" s="214">
        <v>255</v>
      </c>
      <c r="L6963" s="214">
        <v>0</v>
      </c>
      <c r="M6963" s="214">
        <v>0</v>
      </c>
      <c r="N6963" s="214">
        <v>255</v>
      </c>
      <c r="O6963" s="214">
        <v>37.6</v>
      </c>
      <c r="P6963" s="214">
        <v>6.3</v>
      </c>
      <c r="Q6963" s="214">
        <v>54.1</v>
      </c>
      <c r="R6963" s="214">
        <v>56.1</v>
      </c>
      <c r="S6963" s="214">
        <v>56.1</v>
      </c>
      <c r="T6963" s="214">
        <v>2</v>
      </c>
      <c r="U6963" s="214">
        <v>130</v>
      </c>
      <c r="V6963" s="214">
        <v>32800</v>
      </c>
      <c r="W6963" s="214">
        <v>39100</v>
      </c>
      <c r="X6963" s="214">
        <v>51100</v>
      </c>
    </row>
    <row r="6964" spans="1:24" x14ac:dyDescent="0.25">
      <c r="A6964" t="str">
        <f t="shared" si="109"/>
        <v>YAG3EULevel 8Female + maleAllLondon</v>
      </c>
      <c r="B6964" s="214" t="s">
        <v>251</v>
      </c>
      <c r="C6964" s="214" t="s">
        <v>37</v>
      </c>
      <c r="D6964" s="214">
        <v>3</v>
      </c>
      <c r="E6964" s="214" t="s">
        <v>122</v>
      </c>
      <c r="F6964" s="214" t="s">
        <v>248</v>
      </c>
      <c r="G6964" s="214" t="s">
        <v>246</v>
      </c>
      <c r="H6964" s="214" t="s">
        <v>20</v>
      </c>
      <c r="I6964" s="214" t="s">
        <v>128</v>
      </c>
      <c r="J6964" s="214">
        <v>545</v>
      </c>
      <c r="K6964" s="214">
        <v>545</v>
      </c>
      <c r="L6964" s="214">
        <v>0</v>
      </c>
      <c r="M6964" s="214">
        <v>0</v>
      </c>
      <c r="N6964" s="214">
        <v>545</v>
      </c>
      <c r="O6964" s="214">
        <v>29.4</v>
      </c>
      <c r="P6964" s="214">
        <v>5.3</v>
      </c>
      <c r="Q6964" s="214">
        <v>62.1</v>
      </c>
      <c r="R6964" s="214">
        <v>64.900000000000006</v>
      </c>
      <c r="S6964" s="214">
        <v>65.3</v>
      </c>
      <c r="T6964" s="214">
        <v>3.1</v>
      </c>
      <c r="U6964" s="214">
        <v>305</v>
      </c>
      <c r="V6964" s="214">
        <v>33200</v>
      </c>
      <c r="W6964" s="214">
        <v>40500</v>
      </c>
      <c r="X6964" s="214">
        <v>55800</v>
      </c>
    </row>
    <row r="6965" spans="1:24" x14ac:dyDescent="0.25">
      <c r="A6965" t="str">
        <f t="shared" si="109"/>
        <v>YAG3EULevel 8Female + maleAllNorth East</v>
      </c>
      <c r="B6965" s="214" t="s">
        <v>251</v>
      </c>
      <c r="C6965" s="214" t="s">
        <v>37</v>
      </c>
      <c r="D6965" s="214">
        <v>3</v>
      </c>
      <c r="E6965" s="214" t="s">
        <v>122</v>
      </c>
      <c r="F6965" s="214" t="s">
        <v>248</v>
      </c>
      <c r="G6965" s="214" t="s">
        <v>246</v>
      </c>
      <c r="H6965" s="214" t="s">
        <v>20</v>
      </c>
      <c r="I6965" s="214" t="s">
        <v>129</v>
      </c>
      <c r="J6965" s="214">
        <v>50</v>
      </c>
      <c r="K6965" s="214">
        <v>50</v>
      </c>
      <c r="L6965" s="214">
        <v>0</v>
      </c>
      <c r="M6965" s="214">
        <v>0</v>
      </c>
      <c r="N6965" s="214">
        <v>50</v>
      </c>
      <c r="O6965" s="214">
        <v>49</v>
      </c>
      <c r="P6965" s="214">
        <v>0</v>
      </c>
      <c r="Q6965" s="214">
        <v>49</v>
      </c>
      <c r="R6965" s="214">
        <v>51</v>
      </c>
      <c r="S6965" s="214">
        <v>51</v>
      </c>
      <c r="T6965" s="214">
        <v>2</v>
      </c>
      <c r="U6965" s="214">
        <v>20</v>
      </c>
      <c r="V6965" s="214">
        <v>27000</v>
      </c>
      <c r="W6965" s="214">
        <v>30500</v>
      </c>
      <c r="X6965" s="214">
        <v>34300</v>
      </c>
    </row>
    <row r="6966" spans="1:24" x14ac:dyDescent="0.25">
      <c r="A6966" t="str">
        <f t="shared" si="109"/>
        <v>YAG3EULevel 8Female + maleAllNorth West</v>
      </c>
      <c r="B6966" s="214" t="s">
        <v>251</v>
      </c>
      <c r="C6966" s="214" t="s">
        <v>37</v>
      </c>
      <c r="D6966" s="214">
        <v>3</v>
      </c>
      <c r="E6966" s="214" t="s">
        <v>122</v>
      </c>
      <c r="F6966" s="214" t="s">
        <v>248</v>
      </c>
      <c r="G6966" s="214" t="s">
        <v>246</v>
      </c>
      <c r="H6966" s="214" t="s">
        <v>20</v>
      </c>
      <c r="I6966" s="214" t="s">
        <v>130</v>
      </c>
      <c r="J6966" s="214">
        <v>120</v>
      </c>
      <c r="K6966" s="214">
        <v>120</v>
      </c>
      <c r="L6966" s="214">
        <v>0</v>
      </c>
      <c r="M6966" s="214">
        <v>0</v>
      </c>
      <c r="N6966" s="214">
        <v>120</v>
      </c>
      <c r="O6966" s="214">
        <v>43.8</v>
      </c>
      <c r="P6966" s="214">
        <v>1.7</v>
      </c>
      <c r="Q6966" s="214">
        <v>48.8</v>
      </c>
      <c r="R6966" s="214">
        <v>52.9</v>
      </c>
      <c r="S6966" s="214">
        <v>54.5</v>
      </c>
      <c r="T6966" s="214">
        <v>5.8</v>
      </c>
      <c r="U6966" s="214">
        <v>55</v>
      </c>
      <c r="V6966" s="214">
        <v>29600</v>
      </c>
      <c r="W6966" s="214">
        <v>33600</v>
      </c>
      <c r="X6966" s="214">
        <v>38000</v>
      </c>
    </row>
    <row r="6967" spans="1:24" x14ac:dyDescent="0.25">
      <c r="A6967" t="str">
        <f t="shared" si="109"/>
        <v>YAG3EULevel 8Female + maleAllNorthern Ireland</v>
      </c>
      <c r="B6967" s="214" t="s">
        <v>251</v>
      </c>
      <c r="C6967" s="214" t="s">
        <v>37</v>
      </c>
      <c r="D6967" s="214">
        <v>3</v>
      </c>
      <c r="E6967" s="214" t="s">
        <v>122</v>
      </c>
      <c r="F6967" s="214" t="s">
        <v>248</v>
      </c>
      <c r="G6967" s="214" t="s">
        <v>246</v>
      </c>
      <c r="H6967" s="214" t="s">
        <v>20</v>
      </c>
      <c r="I6967" s="214" t="s">
        <v>131</v>
      </c>
      <c r="J6967" s="214">
        <v>10</v>
      </c>
      <c r="K6967" s="214">
        <v>10</v>
      </c>
      <c r="L6967" s="214">
        <v>0</v>
      </c>
      <c r="M6967" s="214">
        <v>0</v>
      </c>
      <c r="N6967" s="214">
        <v>10</v>
      </c>
      <c r="O6967" s="214">
        <v>25</v>
      </c>
      <c r="P6967" s="214">
        <v>0</v>
      </c>
      <c r="Q6967" s="214">
        <v>75</v>
      </c>
      <c r="R6967" s="214">
        <v>75</v>
      </c>
      <c r="S6967" s="214">
        <v>75</v>
      </c>
      <c r="T6967" s="214">
        <v>0</v>
      </c>
      <c r="U6967" s="214" t="s">
        <v>140</v>
      </c>
      <c r="V6967" s="214" t="s">
        <v>140</v>
      </c>
      <c r="W6967" s="214" t="s">
        <v>140</v>
      </c>
      <c r="X6967" s="214" t="s">
        <v>140</v>
      </c>
    </row>
    <row r="6968" spans="1:24" x14ac:dyDescent="0.25">
      <c r="A6968" t="str">
        <f t="shared" si="109"/>
        <v>YAG3EULevel 8Female + maleAllScotland</v>
      </c>
      <c r="B6968" s="214" t="s">
        <v>251</v>
      </c>
      <c r="C6968" s="214" t="s">
        <v>37</v>
      </c>
      <c r="D6968" s="214">
        <v>3</v>
      </c>
      <c r="E6968" s="214" t="s">
        <v>122</v>
      </c>
      <c r="F6968" s="214" t="s">
        <v>248</v>
      </c>
      <c r="G6968" s="214" t="s">
        <v>246</v>
      </c>
      <c r="H6968" s="214" t="s">
        <v>20</v>
      </c>
      <c r="I6968" s="214" t="s">
        <v>132</v>
      </c>
      <c r="J6968" s="214">
        <v>35</v>
      </c>
      <c r="K6968" s="214">
        <v>35</v>
      </c>
      <c r="L6968" s="214">
        <v>0</v>
      </c>
      <c r="M6968" s="214">
        <v>0</v>
      </c>
      <c r="N6968" s="214">
        <v>35</v>
      </c>
      <c r="O6968" s="214">
        <v>33.299999999999997</v>
      </c>
      <c r="P6968" s="214">
        <v>6.1</v>
      </c>
      <c r="Q6968" s="214">
        <v>51.5</v>
      </c>
      <c r="R6968" s="214">
        <v>57.6</v>
      </c>
      <c r="S6968" s="214">
        <v>60.6</v>
      </c>
      <c r="T6968" s="214">
        <v>9.1</v>
      </c>
      <c r="U6968" s="214">
        <v>15</v>
      </c>
      <c r="V6968" s="214">
        <v>30300</v>
      </c>
      <c r="W6968" s="214">
        <v>36900</v>
      </c>
      <c r="X6968" s="214">
        <v>39400</v>
      </c>
    </row>
    <row r="6969" spans="1:24" x14ac:dyDescent="0.25">
      <c r="A6969" t="str">
        <f t="shared" si="109"/>
        <v>YAG3EULevel 8Female + maleAllSouth East</v>
      </c>
      <c r="B6969" s="214" t="s">
        <v>251</v>
      </c>
      <c r="C6969" s="214" t="s">
        <v>37</v>
      </c>
      <c r="D6969" s="214">
        <v>3</v>
      </c>
      <c r="E6969" s="214" t="s">
        <v>122</v>
      </c>
      <c r="F6969" s="214" t="s">
        <v>248</v>
      </c>
      <c r="G6969" s="214" t="s">
        <v>246</v>
      </c>
      <c r="H6969" s="214" t="s">
        <v>20</v>
      </c>
      <c r="I6969" s="214" t="s">
        <v>133</v>
      </c>
      <c r="J6969" s="214">
        <v>305</v>
      </c>
      <c r="K6969" s="214">
        <v>305</v>
      </c>
      <c r="L6969" s="214">
        <v>0</v>
      </c>
      <c r="M6969" s="214">
        <v>0</v>
      </c>
      <c r="N6969" s="214">
        <v>305</v>
      </c>
      <c r="O6969" s="214">
        <v>32.799999999999997</v>
      </c>
      <c r="P6969" s="214">
        <v>5.9</v>
      </c>
      <c r="Q6969" s="214">
        <v>58</v>
      </c>
      <c r="R6969" s="214">
        <v>61</v>
      </c>
      <c r="S6969" s="214">
        <v>61.3</v>
      </c>
      <c r="T6969" s="214">
        <v>3.3</v>
      </c>
      <c r="U6969" s="214">
        <v>165</v>
      </c>
      <c r="V6969" s="214">
        <v>30300</v>
      </c>
      <c r="W6969" s="214">
        <v>36900</v>
      </c>
      <c r="X6969" s="214">
        <v>42400</v>
      </c>
    </row>
    <row r="6970" spans="1:24" x14ac:dyDescent="0.25">
      <c r="A6970" t="str">
        <f t="shared" si="109"/>
        <v>YAG3EULevel 8Female + maleAllSouth West</v>
      </c>
      <c r="B6970" s="214" t="s">
        <v>251</v>
      </c>
      <c r="C6970" s="214" t="s">
        <v>37</v>
      </c>
      <c r="D6970" s="214">
        <v>3</v>
      </c>
      <c r="E6970" s="214" t="s">
        <v>122</v>
      </c>
      <c r="F6970" s="214" t="s">
        <v>248</v>
      </c>
      <c r="G6970" s="214" t="s">
        <v>246</v>
      </c>
      <c r="H6970" s="214" t="s">
        <v>20</v>
      </c>
      <c r="I6970" s="214" t="s">
        <v>134</v>
      </c>
      <c r="J6970" s="214">
        <v>65</v>
      </c>
      <c r="K6970" s="214">
        <v>65</v>
      </c>
      <c r="L6970" s="214">
        <v>0</v>
      </c>
      <c r="M6970" s="214">
        <v>0</v>
      </c>
      <c r="N6970" s="214">
        <v>65</v>
      </c>
      <c r="O6970" s="214">
        <v>33.299999999999997</v>
      </c>
      <c r="P6970" s="214">
        <v>6.3</v>
      </c>
      <c r="Q6970" s="214">
        <v>50.8</v>
      </c>
      <c r="R6970" s="214">
        <v>60.3</v>
      </c>
      <c r="S6970" s="214">
        <v>60.3</v>
      </c>
      <c r="T6970" s="214">
        <v>9.5</v>
      </c>
      <c r="U6970" s="214">
        <v>30</v>
      </c>
      <c r="V6970" s="214">
        <v>30700</v>
      </c>
      <c r="W6970" s="214">
        <v>36100</v>
      </c>
      <c r="X6970" s="214">
        <v>41300</v>
      </c>
    </row>
    <row r="6971" spans="1:24" x14ac:dyDescent="0.25">
      <c r="A6971" t="str">
        <f t="shared" si="109"/>
        <v>YAG3EULevel 8Female + maleAllUnknown</v>
      </c>
      <c r="B6971" s="214" t="s">
        <v>251</v>
      </c>
      <c r="C6971" s="214" t="s">
        <v>37</v>
      </c>
      <c r="D6971" s="214">
        <v>3</v>
      </c>
      <c r="E6971" s="214" t="s">
        <v>122</v>
      </c>
      <c r="F6971" s="214" t="s">
        <v>248</v>
      </c>
      <c r="G6971" s="214" t="s">
        <v>246</v>
      </c>
      <c r="H6971" s="214" t="s">
        <v>20</v>
      </c>
      <c r="I6971" s="214" t="s">
        <v>135</v>
      </c>
      <c r="J6971" s="214">
        <v>565</v>
      </c>
      <c r="K6971" s="214">
        <v>565</v>
      </c>
      <c r="L6971" s="214">
        <v>98.9</v>
      </c>
      <c r="M6971" s="214">
        <v>0</v>
      </c>
      <c r="N6971" s="214">
        <v>5</v>
      </c>
      <c r="O6971" s="214">
        <v>0.7</v>
      </c>
      <c r="P6971" s="214">
        <v>0</v>
      </c>
      <c r="Q6971" s="214">
        <v>0</v>
      </c>
      <c r="R6971" s="214">
        <v>0</v>
      </c>
      <c r="S6971" s="214">
        <v>0.4</v>
      </c>
      <c r="T6971" s="214">
        <v>0.4</v>
      </c>
      <c r="U6971" s="214" t="s">
        <v>136</v>
      </c>
      <c r="V6971" s="214" t="s">
        <v>136</v>
      </c>
      <c r="W6971" s="214" t="s">
        <v>136</v>
      </c>
      <c r="X6971" s="214" t="s">
        <v>136</v>
      </c>
    </row>
    <row r="6972" spans="1:24" x14ac:dyDescent="0.25">
      <c r="A6972" t="str">
        <f t="shared" ref="A6972:A7035" si="110">"YAG"&amp;D6972 &amp;E6972 &amp;F6972 &amp; G6972 &amp;H6972 &amp;I6972</f>
        <v>YAG3EULevel 8Female + maleAllWales</v>
      </c>
      <c r="B6972" s="214" t="s">
        <v>251</v>
      </c>
      <c r="C6972" s="214" t="s">
        <v>37</v>
      </c>
      <c r="D6972" s="214">
        <v>3</v>
      </c>
      <c r="E6972" s="214" t="s">
        <v>122</v>
      </c>
      <c r="F6972" s="214" t="s">
        <v>248</v>
      </c>
      <c r="G6972" s="214" t="s">
        <v>246</v>
      </c>
      <c r="H6972" s="214" t="s">
        <v>20</v>
      </c>
      <c r="I6972" s="214" t="s">
        <v>137</v>
      </c>
      <c r="J6972" s="214">
        <v>10</v>
      </c>
      <c r="K6972" s="214">
        <v>10</v>
      </c>
      <c r="L6972" s="214">
        <v>0</v>
      </c>
      <c r="M6972" s="214">
        <v>0</v>
      </c>
      <c r="N6972" s="214">
        <v>10</v>
      </c>
      <c r="O6972" s="214">
        <v>0</v>
      </c>
      <c r="P6972" s="214">
        <v>0</v>
      </c>
      <c r="Q6972" s="214">
        <v>75</v>
      </c>
      <c r="R6972" s="214">
        <v>87.5</v>
      </c>
      <c r="S6972" s="214">
        <v>100</v>
      </c>
      <c r="T6972" s="214">
        <v>25</v>
      </c>
      <c r="U6972" s="214" t="s">
        <v>140</v>
      </c>
      <c r="V6972" s="214" t="s">
        <v>140</v>
      </c>
      <c r="W6972" s="214" t="s">
        <v>140</v>
      </c>
      <c r="X6972" s="214" t="s">
        <v>140</v>
      </c>
    </row>
    <row r="6973" spans="1:24" x14ac:dyDescent="0.25">
      <c r="A6973" t="str">
        <f t="shared" si="110"/>
        <v>YAG3EULevel 8Female + maleAllWest Midlands</v>
      </c>
      <c r="B6973" s="214" t="s">
        <v>251</v>
      </c>
      <c r="C6973" s="214" t="s">
        <v>37</v>
      </c>
      <c r="D6973" s="214">
        <v>3</v>
      </c>
      <c r="E6973" s="214" t="s">
        <v>122</v>
      </c>
      <c r="F6973" s="214" t="s">
        <v>248</v>
      </c>
      <c r="G6973" s="214" t="s">
        <v>246</v>
      </c>
      <c r="H6973" s="214" t="s">
        <v>20</v>
      </c>
      <c r="I6973" s="214" t="s">
        <v>138</v>
      </c>
      <c r="J6973" s="214">
        <v>100</v>
      </c>
      <c r="K6973" s="214">
        <v>100</v>
      </c>
      <c r="L6973" s="214">
        <v>0</v>
      </c>
      <c r="M6973" s="214">
        <v>0</v>
      </c>
      <c r="N6973" s="214">
        <v>100</v>
      </c>
      <c r="O6973" s="214">
        <v>33.700000000000003</v>
      </c>
      <c r="P6973" s="214">
        <v>6.9</v>
      </c>
      <c r="Q6973" s="214">
        <v>50.5</v>
      </c>
      <c r="R6973" s="214">
        <v>59.4</v>
      </c>
      <c r="S6973" s="214">
        <v>59.4</v>
      </c>
      <c r="T6973" s="214">
        <v>8.9</v>
      </c>
      <c r="U6973" s="214">
        <v>45</v>
      </c>
      <c r="V6973" s="214">
        <v>29600</v>
      </c>
      <c r="W6973" s="214">
        <v>33900</v>
      </c>
      <c r="X6973" s="214">
        <v>41200</v>
      </c>
    </row>
    <row r="6974" spans="1:24" x14ac:dyDescent="0.25">
      <c r="A6974" t="str">
        <f t="shared" si="110"/>
        <v>YAG3EULevel 8Female + maleAllYorkshire and The Humber</v>
      </c>
      <c r="B6974" s="214" t="s">
        <v>251</v>
      </c>
      <c r="C6974" s="214" t="s">
        <v>37</v>
      </c>
      <c r="D6974" s="214">
        <v>3</v>
      </c>
      <c r="E6974" s="214" t="s">
        <v>122</v>
      </c>
      <c r="F6974" s="214" t="s">
        <v>248</v>
      </c>
      <c r="G6974" s="214" t="s">
        <v>246</v>
      </c>
      <c r="H6974" s="214" t="s">
        <v>20</v>
      </c>
      <c r="I6974" s="214" t="s">
        <v>139</v>
      </c>
      <c r="J6974" s="214">
        <v>80</v>
      </c>
      <c r="K6974" s="214">
        <v>80</v>
      </c>
      <c r="L6974" s="214">
        <v>0</v>
      </c>
      <c r="M6974" s="214">
        <v>0</v>
      </c>
      <c r="N6974" s="214">
        <v>80</v>
      </c>
      <c r="O6974" s="214">
        <v>40.200000000000003</v>
      </c>
      <c r="P6974" s="214">
        <v>6.1</v>
      </c>
      <c r="Q6974" s="214">
        <v>48.8</v>
      </c>
      <c r="R6974" s="214">
        <v>52.4</v>
      </c>
      <c r="S6974" s="214">
        <v>53.7</v>
      </c>
      <c r="T6974" s="214">
        <v>4.9000000000000004</v>
      </c>
      <c r="U6974" s="214">
        <v>40</v>
      </c>
      <c r="V6974" s="214">
        <v>26600</v>
      </c>
      <c r="W6974" s="214">
        <v>33200</v>
      </c>
      <c r="X6974" s="214">
        <v>43400</v>
      </c>
    </row>
    <row r="6975" spans="1:24" x14ac:dyDescent="0.25">
      <c r="A6975" t="str">
        <f t="shared" si="110"/>
        <v>YAG3Non-EULevel 7Female + maleAllAbroad</v>
      </c>
      <c r="B6975" s="214" t="s">
        <v>251</v>
      </c>
      <c r="C6975" s="214" t="s">
        <v>37</v>
      </c>
      <c r="D6975" s="214">
        <v>3</v>
      </c>
      <c r="E6975" s="214" t="s">
        <v>141</v>
      </c>
      <c r="F6975" s="214" t="s">
        <v>253</v>
      </c>
      <c r="G6975" s="214" t="s">
        <v>246</v>
      </c>
      <c r="H6975" s="214" t="s">
        <v>20</v>
      </c>
      <c r="I6975" s="214" t="s">
        <v>125</v>
      </c>
      <c r="J6975" s="214">
        <v>1235</v>
      </c>
      <c r="K6975" s="214" t="s">
        <v>140</v>
      </c>
      <c r="L6975" s="214" t="s">
        <v>140</v>
      </c>
      <c r="M6975" s="214" t="s">
        <v>140</v>
      </c>
      <c r="N6975" s="214" t="s">
        <v>140</v>
      </c>
      <c r="O6975" s="214" t="s">
        <v>140</v>
      </c>
      <c r="P6975" s="214" t="s">
        <v>140</v>
      </c>
      <c r="Q6975" s="214" t="s">
        <v>140</v>
      </c>
      <c r="R6975" s="214" t="s">
        <v>140</v>
      </c>
      <c r="S6975" s="214" t="s">
        <v>140</v>
      </c>
      <c r="T6975" s="214" t="s">
        <v>140</v>
      </c>
      <c r="U6975" s="214" t="s">
        <v>140</v>
      </c>
      <c r="V6975" s="214" t="s">
        <v>140</v>
      </c>
      <c r="W6975" s="214" t="s">
        <v>140</v>
      </c>
      <c r="X6975" s="214" t="s">
        <v>140</v>
      </c>
    </row>
    <row r="6976" spans="1:24" x14ac:dyDescent="0.25">
      <c r="A6976" t="str">
        <f t="shared" si="110"/>
        <v>YAG3Non-EULevel 7Female + maleAllEast Midlands</v>
      </c>
      <c r="B6976" s="214" t="s">
        <v>251</v>
      </c>
      <c r="C6976" s="214" t="s">
        <v>37</v>
      </c>
      <c r="D6976" s="214">
        <v>3</v>
      </c>
      <c r="E6976" s="214" t="s">
        <v>141</v>
      </c>
      <c r="F6976" s="214" t="s">
        <v>253</v>
      </c>
      <c r="G6976" s="214" t="s">
        <v>246</v>
      </c>
      <c r="H6976" s="214" t="s">
        <v>20</v>
      </c>
      <c r="I6976" s="214" t="s">
        <v>126</v>
      </c>
      <c r="J6976" s="214">
        <v>1485</v>
      </c>
      <c r="K6976" s="214">
        <v>1485</v>
      </c>
      <c r="L6976" s="214">
        <v>0</v>
      </c>
      <c r="M6976" s="214">
        <v>0</v>
      </c>
      <c r="N6976" s="214">
        <v>1485</v>
      </c>
      <c r="O6976" s="214">
        <v>66.900000000000006</v>
      </c>
      <c r="P6976" s="214">
        <v>2.1</v>
      </c>
      <c r="Q6976" s="214">
        <v>17.899999999999999</v>
      </c>
      <c r="R6976" s="214">
        <v>26.6</v>
      </c>
      <c r="S6976" s="214">
        <v>31</v>
      </c>
      <c r="T6976" s="214">
        <v>13.1</v>
      </c>
      <c r="U6976" s="214">
        <v>230</v>
      </c>
      <c r="V6976" s="214">
        <v>17900</v>
      </c>
      <c r="W6976" s="214">
        <v>25600</v>
      </c>
      <c r="X6976" s="214">
        <v>36600</v>
      </c>
    </row>
    <row r="6977" spans="1:24" x14ac:dyDescent="0.25">
      <c r="A6977" t="str">
        <f t="shared" si="110"/>
        <v>YAG3Non-EULevel 7Female + maleAllEast of England</v>
      </c>
      <c r="B6977" s="214" t="s">
        <v>251</v>
      </c>
      <c r="C6977" s="214" t="s">
        <v>37</v>
      </c>
      <c r="D6977" s="214">
        <v>3</v>
      </c>
      <c r="E6977" s="214" t="s">
        <v>141</v>
      </c>
      <c r="F6977" s="214" t="s">
        <v>253</v>
      </c>
      <c r="G6977" s="214" t="s">
        <v>246</v>
      </c>
      <c r="H6977" s="214" t="s">
        <v>20</v>
      </c>
      <c r="I6977" s="214" t="s">
        <v>127</v>
      </c>
      <c r="J6977" s="214">
        <v>2220</v>
      </c>
      <c r="K6977" s="214">
        <v>2220</v>
      </c>
      <c r="L6977" s="214">
        <v>0</v>
      </c>
      <c r="M6977" s="214">
        <v>0</v>
      </c>
      <c r="N6977" s="214">
        <v>2220</v>
      </c>
      <c r="O6977" s="214">
        <v>64.099999999999994</v>
      </c>
      <c r="P6977" s="214">
        <v>3.6</v>
      </c>
      <c r="Q6977" s="214">
        <v>19.399999999999999</v>
      </c>
      <c r="R6977" s="214">
        <v>28.2</v>
      </c>
      <c r="S6977" s="214">
        <v>32.299999999999997</v>
      </c>
      <c r="T6977" s="214">
        <v>12.9</v>
      </c>
      <c r="U6977" s="214">
        <v>385</v>
      </c>
      <c r="V6977" s="214">
        <v>20400</v>
      </c>
      <c r="W6977" s="214">
        <v>28800</v>
      </c>
      <c r="X6977" s="214">
        <v>42300</v>
      </c>
    </row>
    <row r="6978" spans="1:24" x14ac:dyDescent="0.25">
      <c r="A6978" t="str">
        <f t="shared" si="110"/>
        <v>YAG3Non-EULevel 7Female + maleAllLondon</v>
      </c>
      <c r="B6978" s="214" t="s">
        <v>251</v>
      </c>
      <c r="C6978" s="214" t="s">
        <v>37</v>
      </c>
      <c r="D6978" s="214">
        <v>3</v>
      </c>
      <c r="E6978" s="214" t="s">
        <v>141</v>
      </c>
      <c r="F6978" s="214" t="s">
        <v>253</v>
      </c>
      <c r="G6978" s="214" t="s">
        <v>246</v>
      </c>
      <c r="H6978" s="214" t="s">
        <v>20</v>
      </c>
      <c r="I6978" s="214" t="s">
        <v>128</v>
      </c>
      <c r="J6978" s="214">
        <v>9760</v>
      </c>
      <c r="K6978" s="214">
        <v>9760</v>
      </c>
      <c r="L6978" s="214">
        <v>0</v>
      </c>
      <c r="M6978" s="214">
        <v>0</v>
      </c>
      <c r="N6978" s="214">
        <v>9760</v>
      </c>
      <c r="O6978" s="214">
        <v>56.3</v>
      </c>
      <c r="P6978" s="214">
        <v>4.4000000000000004</v>
      </c>
      <c r="Q6978" s="214">
        <v>30.8</v>
      </c>
      <c r="R6978" s="214">
        <v>36.700000000000003</v>
      </c>
      <c r="S6978" s="214">
        <v>39.299999999999997</v>
      </c>
      <c r="T6978" s="214">
        <v>8.6</v>
      </c>
      <c r="U6978" s="214">
        <v>2735</v>
      </c>
      <c r="V6978" s="214">
        <v>24500</v>
      </c>
      <c r="W6978" s="214">
        <v>35800</v>
      </c>
      <c r="X6978" s="214">
        <v>53300</v>
      </c>
    </row>
    <row r="6979" spans="1:24" x14ac:dyDescent="0.25">
      <c r="A6979" t="str">
        <f t="shared" si="110"/>
        <v>YAG3Non-EULevel 7Female + maleAllNorth East</v>
      </c>
      <c r="B6979" s="214" t="s">
        <v>251</v>
      </c>
      <c r="C6979" s="214" t="s">
        <v>37</v>
      </c>
      <c r="D6979" s="214">
        <v>3</v>
      </c>
      <c r="E6979" s="214" t="s">
        <v>141</v>
      </c>
      <c r="F6979" s="214" t="s">
        <v>253</v>
      </c>
      <c r="G6979" s="214" t="s">
        <v>246</v>
      </c>
      <c r="H6979" s="214" t="s">
        <v>20</v>
      </c>
      <c r="I6979" s="214" t="s">
        <v>129</v>
      </c>
      <c r="J6979" s="214">
        <v>1225</v>
      </c>
      <c r="K6979" s="214">
        <v>1225</v>
      </c>
      <c r="L6979" s="214">
        <v>0</v>
      </c>
      <c r="M6979" s="214">
        <v>0</v>
      </c>
      <c r="N6979" s="214">
        <v>1225</v>
      </c>
      <c r="O6979" s="214">
        <v>71.3</v>
      </c>
      <c r="P6979" s="214">
        <v>2.4</v>
      </c>
      <c r="Q6979" s="214">
        <v>12.9</v>
      </c>
      <c r="R6979" s="214">
        <v>21.9</v>
      </c>
      <c r="S6979" s="214">
        <v>26.3</v>
      </c>
      <c r="T6979" s="214">
        <v>13.4</v>
      </c>
      <c r="U6979" s="214">
        <v>110</v>
      </c>
      <c r="V6979" s="214">
        <v>12600</v>
      </c>
      <c r="W6979" s="214">
        <v>23000</v>
      </c>
      <c r="X6979" s="214">
        <v>34800</v>
      </c>
    </row>
    <row r="6980" spans="1:24" x14ac:dyDescent="0.25">
      <c r="A6980" t="str">
        <f t="shared" si="110"/>
        <v>YAG3Non-EULevel 7Female + maleAllNorth West</v>
      </c>
      <c r="B6980" s="214" t="s">
        <v>251</v>
      </c>
      <c r="C6980" s="214" t="s">
        <v>37</v>
      </c>
      <c r="D6980" s="214">
        <v>3</v>
      </c>
      <c r="E6980" s="214" t="s">
        <v>141</v>
      </c>
      <c r="F6980" s="214" t="s">
        <v>253</v>
      </c>
      <c r="G6980" s="214" t="s">
        <v>246</v>
      </c>
      <c r="H6980" s="214" t="s">
        <v>20</v>
      </c>
      <c r="I6980" s="214" t="s">
        <v>130</v>
      </c>
      <c r="J6980" s="214">
        <v>2370</v>
      </c>
      <c r="K6980" s="214">
        <v>2370</v>
      </c>
      <c r="L6980" s="214">
        <v>0</v>
      </c>
      <c r="M6980" s="214">
        <v>0</v>
      </c>
      <c r="N6980" s="214">
        <v>2370</v>
      </c>
      <c r="O6980" s="214">
        <v>67.400000000000006</v>
      </c>
      <c r="P6980" s="214">
        <v>3.2</v>
      </c>
      <c r="Q6980" s="214">
        <v>17.2</v>
      </c>
      <c r="R6980" s="214">
        <v>25.5</v>
      </c>
      <c r="S6980" s="214">
        <v>29.4</v>
      </c>
      <c r="T6980" s="214">
        <v>12.2</v>
      </c>
      <c r="U6980" s="214">
        <v>345</v>
      </c>
      <c r="V6980" s="214">
        <v>16800</v>
      </c>
      <c r="W6980" s="214">
        <v>24600</v>
      </c>
      <c r="X6980" s="214">
        <v>37200</v>
      </c>
    </row>
    <row r="6981" spans="1:24" x14ac:dyDescent="0.25">
      <c r="A6981" t="str">
        <f t="shared" si="110"/>
        <v>YAG3Non-EULevel 7Female + maleAllNorthern Ireland</v>
      </c>
      <c r="B6981" s="214" t="s">
        <v>251</v>
      </c>
      <c r="C6981" s="214" t="s">
        <v>37</v>
      </c>
      <c r="D6981" s="214">
        <v>3</v>
      </c>
      <c r="E6981" s="214" t="s">
        <v>141</v>
      </c>
      <c r="F6981" s="214" t="s">
        <v>253</v>
      </c>
      <c r="G6981" s="214" t="s">
        <v>246</v>
      </c>
      <c r="H6981" s="214" t="s">
        <v>20</v>
      </c>
      <c r="I6981" s="214" t="s">
        <v>131</v>
      </c>
      <c r="J6981" s="214">
        <v>55</v>
      </c>
      <c r="K6981" s="214">
        <v>55</v>
      </c>
      <c r="L6981" s="214">
        <v>0</v>
      </c>
      <c r="M6981" s="214">
        <v>0</v>
      </c>
      <c r="N6981" s="214">
        <v>55</v>
      </c>
      <c r="O6981" s="214">
        <v>52.8</v>
      </c>
      <c r="P6981" s="214">
        <v>1.9</v>
      </c>
      <c r="Q6981" s="214">
        <v>28.3</v>
      </c>
      <c r="R6981" s="214">
        <v>37.700000000000003</v>
      </c>
      <c r="S6981" s="214">
        <v>45.3</v>
      </c>
      <c r="T6981" s="214">
        <v>17</v>
      </c>
      <c r="U6981" s="214">
        <v>15</v>
      </c>
      <c r="V6981" s="214">
        <v>18400</v>
      </c>
      <c r="W6981" s="214">
        <v>25600</v>
      </c>
      <c r="X6981" s="214">
        <v>66400</v>
      </c>
    </row>
    <row r="6982" spans="1:24" x14ac:dyDescent="0.25">
      <c r="A6982" t="str">
        <f t="shared" si="110"/>
        <v>YAG3Non-EULevel 7Female + maleAllScotland</v>
      </c>
      <c r="B6982" s="214" t="s">
        <v>251</v>
      </c>
      <c r="C6982" s="214" t="s">
        <v>37</v>
      </c>
      <c r="D6982" s="214">
        <v>3</v>
      </c>
      <c r="E6982" s="214" t="s">
        <v>141</v>
      </c>
      <c r="F6982" s="214" t="s">
        <v>253</v>
      </c>
      <c r="G6982" s="214" t="s">
        <v>246</v>
      </c>
      <c r="H6982" s="214" t="s">
        <v>20</v>
      </c>
      <c r="I6982" s="214" t="s">
        <v>132</v>
      </c>
      <c r="J6982" s="214">
        <v>435</v>
      </c>
      <c r="K6982" s="214">
        <v>435</v>
      </c>
      <c r="L6982" s="214">
        <v>0</v>
      </c>
      <c r="M6982" s="214">
        <v>0</v>
      </c>
      <c r="N6982" s="214">
        <v>435</v>
      </c>
      <c r="O6982" s="214">
        <v>49</v>
      </c>
      <c r="P6982" s="214">
        <v>3.2</v>
      </c>
      <c r="Q6982" s="214">
        <v>24.7</v>
      </c>
      <c r="R6982" s="214">
        <v>38.799999999999997</v>
      </c>
      <c r="S6982" s="214">
        <v>47.8</v>
      </c>
      <c r="T6982" s="214">
        <v>23.1</v>
      </c>
      <c r="U6982" s="214">
        <v>95</v>
      </c>
      <c r="V6982" s="214">
        <v>14200</v>
      </c>
      <c r="W6982" s="214">
        <v>24500</v>
      </c>
      <c r="X6982" s="214">
        <v>33900</v>
      </c>
    </row>
    <row r="6983" spans="1:24" x14ac:dyDescent="0.25">
      <c r="A6983" t="str">
        <f t="shared" si="110"/>
        <v>YAG3Non-EULevel 7Female + maleAllSouth East</v>
      </c>
      <c r="B6983" s="214" t="s">
        <v>251</v>
      </c>
      <c r="C6983" s="214" t="s">
        <v>37</v>
      </c>
      <c r="D6983" s="214">
        <v>3</v>
      </c>
      <c r="E6983" s="214" t="s">
        <v>141</v>
      </c>
      <c r="F6983" s="214" t="s">
        <v>253</v>
      </c>
      <c r="G6983" s="214" t="s">
        <v>246</v>
      </c>
      <c r="H6983" s="214" t="s">
        <v>20</v>
      </c>
      <c r="I6983" s="214" t="s">
        <v>133</v>
      </c>
      <c r="J6983" s="214">
        <v>2865</v>
      </c>
      <c r="K6983" s="214">
        <v>2865</v>
      </c>
      <c r="L6983" s="214">
        <v>0</v>
      </c>
      <c r="M6983" s="214">
        <v>0</v>
      </c>
      <c r="N6983" s="214">
        <v>2865</v>
      </c>
      <c r="O6983" s="214">
        <v>62.3</v>
      </c>
      <c r="P6983" s="214">
        <v>3.8</v>
      </c>
      <c r="Q6983" s="214">
        <v>20.7</v>
      </c>
      <c r="R6983" s="214">
        <v>30.1</v>
      </c>
      <c r="S6983" s="214">
        <v>34</v>
      </c>
      <c r="T6983" s="214">
        <v>13.2</v>
      </c>
      <c r="U6983" s="214">
        <v>535</v>
      </c>
      <c r="V6983" s="214">
        <v>19300</v>
      </c>
      <c r="W6983" s="214">
        <v>31000</v>
      </c>
      <c r="X6983" s="214">
        <v>42000</v>
      </c>
    </row>
    <row r="6984" spans="1:24" x14ac:dyDescent="0.25">
      <c r="A6984" t="str">
        <f t="shared" si="110"/>
        <v>YAG3Non-EULevel 7Female + maleAllSouth West</v>
      </c>
      <c r="B6984" s="214" t="s">
        <v>251</v>
      </c>
      <c r="C6984" s="214" t="s">
        <v>37</v>
      </c>
      <c r="D6984" s="214">
        <v>3</v>
      </c>
      <c r="E6984" s="214" t="s">
        <v>141</v>
      </c>
      <c r="F6984" s="214" t="s">
        <v>253</v>
      </c>
      <c r="G6984" s="214" t="s">
        <v>246</v>
      </c>
      <c r="H6984" s="214" t="s">
        <v>20</v>
      </c>
      <c r="I6984" s="214" t="s">
        <v>134</v>
      </c>
      <c r="J6984" s="214">
        <v>1070</v>
      </c>
      <c r="K6984" s="214">
        <v>1070</v>
      </c>
      <c r="L6984" s="214">
        <v>0</v>
      </c>
      <c r="M6984" s="214">
        <v>0</v>
      </c>
      <c r="N6984" s="214">
        <v>1070</v>
      </c>
      <c r="O6984" s="214">
        <v>64.099999999999994</v>
      </c>
      <c r="P6984" s="214">
        <v>3.7</v>
      </c>
      <c r="Q6984" s="214">
        <v>20.9</v>
      </c>
      <c r="R6984" s="214">
        <v>28.4</v>
      </c>
      <c r="S6984" s="214">
        <v>32.1</v>
      </c>
      <c r="T6984" s="214">
        <v>11.2</v>
      </c>
      <c r="U6984" s="214">
        <v>200</v>
      </c>
      <c r="V6984" s="214">
        <v>20100</v>
      </c>
      <c r="W6984" s="214">
        <v>29900</v>
      </c>
      <c r="X6984" s="214">
        <v>41200</v>
      </c>
    </row>
    <row r="6985" spans="1:24" x14ac:dyDescent="0.25">
      <c r="A6985" t="str">
        <f t="shared" si="110"/>
        <v>YAG3Non-EULevel 7Female + maleAllUnknown</v>
      </c>
      <c r="B6985" s="214" t="s">
        <v>251</v>
      </c>
      <c r="C6985" s="214" t="s">
        <v>37</v>
      </c>
      <c r="D6985" s="214">
        <v>3</v>
      </c>
      <c r="E6985" s="214" t="s">
        <v>141</v>
      </c>
      <c r="F6985" s="214" t="s">
        <v>253</v>
      </c>
      <c r="G6985" s="214" t="s">
        <v>246</v>
      </c>
      <c r="H6985" s="214" t="s">
        <v>20</v>
      </c>
      <c r="I6985" s="214" t="s">
        <v>135</v>
      </c>
      <c r="J6985" s="214">
        <v>47865</v>
      </c>
      <c r="K6985" s="214">
        <v>47865</v>
      </c>
      <c r="L6985" s="214">
        <v>97.4</v>
      </c>
      <c r="M6985" s="214">
        <v>0</v>
      </c>
      <c r="N6985" s="214">
        <v>1270</v>
      </c>
      <c r="O6985" s="214">
        <v>0.1</v>
      </c>
      <c r="P6985" s="214">
        <v>0</v>
      </c>
      <c r="Q6985" s="214">
        <v>0</v>
      </c>
      <c r="R6985" s="214">
        <v>0.1</v>
      </c>
      <c r="S6985" s="214">
        <v>2.5</v>
      </c>
      <c r="T6985" s="214">
        <v>2.5</v>
      </c>
      <c r="U6985" s="214" t="s">
        <v>140</v>
      </c>
      <c r="V6985" s="214" t="s">
        <v>140</v>
      </c>
      <c r="W6985" s="214" t="s">
        <v>140</v>
      </c>
      <c r="X6985" s="214" t="s">
        <v>140</v>
      </c>
    </row>
    <row r="6986" spans="1:24" x14ac:dyDescent="0.25">
      <c r="A6986" t="str">
        <f t="shared" si="110"/>
        <v>YAG3Non-EULevel 7Female + maleAllWales</v>
      </c>
      <c r="B6986" s="214" t="s">
        <v>251</v>
      </c>
      <c r="C6986" s="214" t="s">
        <v>37</v>
      </c>
      <c r="D6986" s="214">
        <v>3</v>
      </c>
      <c r="E6986" s="214" t="s">
        <v>141</v>
      </c>
      <c r="F6986" s="214" t="s">
        <v>253</v>
      </c>
      <c r="G6986" s="214" t="s">
        <v>246</v>
      </c>
      <c r="H6986" s="214" t="s">
        <v>20</v>
      </c>
      <c r="I6986" s="214" t="s">
        <v>137</v>
      </c>
      <c r="J6986" s="214">
        <v>170</v>
      </c>
      <c r="K6986" s="214">
        <v>170</v>
      </c>
      <c r="L6986" s="214">
        <v>0</v>
      </c>
      <c r="M6986" s="214">
        <v>0</v>
      </c>
      <c r="N6986" s="214">
        <v>170</v>
      </c>
      <c r="O6986" s="214">
        <v>55</v>
      </c>
      <c r="P6986" s="214">
        <v>5.3</v>
      </c>
      <c r="Q6986" s="214">
        <v>25.1</v>
      </c>
      <c r="R6986" s="214">
        <v>32.200000000000003</v>
      </c>
      <c r="S6986" s="214">
        <v>39.799999999999997</v>
      </c>
      <c r="T6986" s="214">
        <v>14.6</v>
      </c>
      <c r="U6986" s="214">
        <v>40</v>
      </c>
      <c r="V6986" s="214">
        <v>12400</v>
      </c>
      <c r="W6986" s="214">
        <v>22600</v>
      </c>
      <c r="X6986" s="214">
        <v>38700</v>
      </c>
    </row>
    <row r="6987" spans="1:24" x14ac:dyDescent="0.25">
      <c r="A6987" t="str">
        <f t="shared" si="110"/>
        <v>YAG3Non-EULevel 7Female + maleAllWest Midlands</v>
      </c>
      <c r="B6987" s="214" t="s">
        <v>251</v>
      </c>
      <c r="C6987" s="214" t="s">
        <v>37</v>
      </c>
      <c r="D6987" s="214">
        <v>3</v>
      </c>
      <c r="E6987" s="214" t="s">
        <v>141</v>
      </c>
      <c r="F6987" s="214" t="s">
        <v>253</v>
      </c>
      <c r="G6987" s="214" t="s">
        <v>246</v>
      </c>
      <c r="H6987" s="214" t="s">
        <v>20</v>
      </c>
      <c r="I6987" s="214" t="s">
        <v>138</v>
      </c>
      <c r="J6987" s="214">
        <v>2395</v>
      </c>
      <c r="K6987" s="214">
        <v>2395</v>
      </c>
      <c r="L6987" s="214">
        <v>0</v>
      </c>
      <c r="M6987" s="214">
        <v>0</v>
      </c>
      <c r="N6987" s="214">
        <v>2395</v>
      </c>
      <c r="O6987" s="214">
        <v>71.8</v>
      </c>
      <c r="P6987" s="214">
        <v>3.4</v>
      </c>
      <c r="Q6987" s="214">
        <v>16.8</v>
      </c>
      <c r="R6987" s="214">
        <v>21.7</v>
      </c>
      <c r="S6987" s="214">
        <v>24.8</v>
      </c>
      <c r="T6987" s="214">
        <v>8</v>
      </c>
      <c r="U6987" s="214">
        <v>325</v>
      </c>
      <c r="V6987" s="214">
        <v>18600</v>
      </c>
      <c r="W6987" s="214">
        <v>28500</v>
      </c>
      <c r="X6987" s="214">
        <v>39400</v>
      </c>
    </row>
    <row r="6988" spans="1:24" x14ac:dyDescent="0.25">
      <c r="A6988" t="str">
        <f t="shared" si="110"/>
        <v>YAG3Non-EULevel 7Female + maleAllYorkshire and The Humber</v>
      </c>
      <c r="B6988" s="214" t="s">
        <v>251</v>
      </c>
      <c r="C6988" s="214" t="s">
        <v>37</v>
      </c>
      <c r="D6988" s="214">
        <v>3</v>
      </c>
      <c r="E6988" s="214" t="s">
        <v>141</v>
      </c>
      <c r="F6988" s="214" t="s">
        <v>253</v>
      </c>
      <c r="G6988" s="214" t="s">
        <v>246</v>
      </c>
      <c r="H6988" s="214" t="s">
        <v>20</v>
      </c>
      <c r="I6988" s="214" t="s">
        <v>139</v>
      </c>
      <c r="J6988" s="214">
        <v>2085</v>
      </c>
      <c r="K6988" s="214">
        <v>2085</v>
      </c>
      <c r="L6988" s="214">
        <v>0</v>
      </c>
      <c r="M6988" s="214">
        <v>0</v>
      </c>
      <c r="N6988" s="214">
        <v>2085</v>
      </c>
      <c r="O6988" s="214">
        <v>73.2</v>
      </c>
      <c r="P6988" s="214">
        <v>3.7</v>
      </c>
      <c r="Q6988" s="214">
        <v>11.7</v>
      </c>
      <c r="R6988" s="214">
        <v>19.5</v>
      </c>
      <c r="S6988" s="214">
        <v>23.1</v>
      </c>
      <c r="T6988" s="214">
        <v>11.5</v>
      </c>
      <c r="U6988" s="214">
        <v>210</v>
      </c>
      <c r="V6988" s="214">
        <v>17900</v>
      </c>
      <c r="W6988" s="214">
        <v>26500</v>
      </c>
      <c r="X6988" s="214">
        <v>36500</v>
      </c>
    </row>
    <row r="6989" spans="1:24" x14ac:dyDescent="0.25">
      <c r="A6989" t="str">
        <f t="shared" si="110"/>
        <v>YAG3Non-EULevel 8Female + maleAllAbroad</v>
      </c>
      <c r="B6989" s="214" t="s">
        <v>251</v>
      </c>
      <c r="C6989" s="214" t="s">
        <v>37</v>
      </c>
      <c r="D6989" s="214">
        <v>3</v>
      </c>
      <c r="E6989" s="214" t="s">
        <v>141</v>
      </c>
      <c r="F6989" s="214" t="s">
        <v>248</v>
      </c>
      <c r="G6989" s="214" t="s">
        <v>246</v>
      </c>
      <c r="H6989" s="214" t="s">
        <v>20</v>
      </c>
      <c r="I6989" s="214" t="s">
        <v>125</v>
      </c>
      <c r="J6989" s="214">
        <v>225</v>
      </c>
      <c r="K6989" s="214" t="s">
        <v>140</v>
      </c>
      <c r="L6989" s="214" t="s">
        <v>140</v>
      </c>
      <c r="M6989" s="214" t="s">
        <v>140</v>
      </c>
      <c r="N6989" s="214" t="s">
        <v>140</v>
      </c>
      <c r="O6989" s="214" t="s">
        <v>140</v>
      </c>
      <c r="P6989" s="214" t="s">
        <v>140</v>
      </c>
      <c r="Q6989" s="214" t="s">
        <v>140</v>
      </c>
      <c r="R6989" s="214" t="s">
        <v>140</v>
      </c>
      <c r="S6989" s="214" t="s">
        <v>140</v>
      </c>
      <c r="T6989" s="214" t="s">
        <v>140</v>
      </c>
      <c r="U6989" s="214" t="s">
        <v>140</v>
      </c>
      <c r="V6989" s="214" t="s">
        <v>140</v>
      </c>
      <c r="W6989" s="214" t="s">
        <v>140</v>
      </c>
      <c r="X6989" s="214" t="s">
        <v>140</v>
      </c>
    </row>
    <row r="6990" spans="1:24" x14ac:dyDescent="0.25">
      <c r="A6990" t="str">
        <f t="shared" si="110"/>
        <v>YAG3Non-EULevel 8Female + maleAllEast Midlands</v>
      </c>
      <c r="B6990" s="214" t="s">
        <v>251</v>
      </c>
      <c r="C6990" s="214" t="s">
        <v>37</v>
      </c>
      <c r="D6990" s="214">
        <v>3</v>
      </c>
      <c r="E6990" s="214" t="s">
        <v>141</v>
      </c>
      <c r="F6990" s="214" t="s">
        <v>248</v>
      </c>
      <c r="G6990" s="214" t="s">
        <v>246</v>
      </c>
      <c r="H6990" s="214" t="s">
        <v>20</v>
      </c>
      <c r="I6990" s="214" t="s">
        <v>126</v>
      </c>
      <c r="J6990" s="214">
        <v>295</v>
      </c>
      <c r="K6990" s="214">
        <v>295</v>
      </c>
      <c r="L6990" s="214">
        <v>0</v>
      </c>
      <c r="M6990" s="214">
        <v>0</v>
      </c>
      <c r="N6990" s="214">
        <v>295</v>
      </c>
      <c r="O6990" s="214">
        <v>61</v>
      </c>
      <c r="P6990" s="214">
        <v>5.0999999999999996</v>
      </c>
      <c r="Q6990" s="214">
        <v>29.2</v>
      </c>
      <c r="R6990" s="214">
        <v>33.6</v>
      </c>
      <c r="S6990" s="214">
        <v>33.9</v>
      </c>
      <c r="T6990" s="214">
        <v>4.7</v>
      </c>
      <c r="U6990" s="214">
        <v>75</v>
      </c>
      <c r="V6990" s="214">
        <v>26700</v>
      </c>
      <c r="W6990" s="214">
        <v>33200</v>
      </c>
      <c r="X6990" s="214">
        <v>41600</v>
      </c>
    </row>
    <row r="6991" spans="1:24" x14ac:dyDescent="0.25">
      <c r="A6991" t="str">
        <f t="shared" si="110"/>
        <v>YAG3Non-EULevel 8Female + maleAllEast of England</v>
      </c>
      <c r="B6991" s="214" t="s">
        <v>251</v>
      </c>
      <c r="C6991" s="214" t="s">
        <v>37</v>
      </c>
      <c r="D6991" s="214">
        <v>3</v>
      </c>
      <c r="E6991" s="214" t="s">
        <v>141</v>
      </c>
      <c r="F6991" s="214" t="s">
        <v>248</v>
      </c>
      <c r="G6991" s="214" t="s">
        <v>246</v>
      </c>
      <c r="H6991" s="214" t="s">
        <v>20</v>
      </c>
      <c r="I6991" s="214" t="s">
        <v>127</v>
      </c>
      <c r="J6991" s="214">
        <v>410</v>
      </c>
      <c r="K6991" s="214">
        <v>410</v>
      </c>
      <c r="L6991" s="214">
        <v>0</v>
      </c>
      <c r="M6991" s="214">
        <v>0</v>
      </c>
      <c r="N6991" s="214">
        <v>410</v>
      </c>
      <c r="O6991" s="214">
        <v>49</v>
      </c>
      <c r="P6991" s="214">
        <v>5.6</v>
      </c>
      <c r="Q6991" s="214">
        <v>42.4</v>
      </c>
      <c r="R6991" s="214">
        <v>44.9</v>
      </c>
      <c r="S6991" s="214">
        <v>45.3</v>
      </c>
      <c r="T6991" s="214">
        <v>2.9</v>
      </c>
      <c r="U6991" s="214">
        <v>160</v>
      </c>
      <c r="V6991" s="214">
        <v>30700</v>
      </c>
      <c r="W6991" s="214">
        <v>36100</v>
      </c>
      <c r="X6991" s="214">
        <v>44200</v>
      </c>
    </row>
    <row r="6992" spans="1:24" x14ac:dyDescent="0.25">
      <c r="A6992" t="str">
        <f t="shared" si="110"/>
        <v>YAG3Non-EULevel 8Female + maleAllLondon</v>
      </c>
      <c r="B6992" s="214" t="s">
        <v>251</v>
      </c>
      <c r="C6992" s="214" t="s">
        <v>37</v>
      </c>
      <c r="D6992" s="214">
        <v>3</v>
      </c>
      <c r="E6992" s="214" t="s">
        <v>141</v>
      </c>
      <c r="F6992" s="214" t="s">
        <v>248</v>
      </c>
      <c r="G6992" s="214" t="s">
        <v>246</v>
      </c>
      <c r="H6992" s="214" t="s">
        <v>20</v>
      </c>
      <c r="I6992" s="214" t="s">
        <v>128</v>
      </c>
      <c r="J6992" s="214">
        <v>725</v>
      </c>
      <c r="K6992" s="214">
        <v>725</v>
      </c>
      <c r="L6992" s="214">
        <v>0</v>
      </c>
      <c r="M6992" s="214">
        <v>0</v>
      </c>
      <c r="N6992" s="214">
        <v>725</v>
      </c>
      <c r="O6992" s="214">
        <v>45.6</v>
      </c>
      <c r="P6992" s="214">
        <v>4</v>
      </c>
      <c r="Q6992" s="214">
        <v>46.7</v>
      </c>
      <c r="R6992" s="214">
        <v>49.6</v>
      </c>
      <c r="S6992" s="214">
        <v>50.4</v>
      </c>
      <c r="T6992" s="214">
        <v>3.7</v>
      </c>
      <c r="U6992" s="214">
        <v>305</v>
      </c>
      <c r="V6992" s="214">
        <v>29600</v>
      </c>
      <c r="W6992" s="214">
        <v>39800</v>
      </c>
      <c r="X6992" s="214">
        <v>56200</v>
      </c>
    </row>
    <row r="6993" spans="1:24" x14ac:dyDescent="0.25">
      <c r="A6993" t="str">
        <f t="shared" si="110"/>
        <v>YAG3Non-EULevel 8Female + maleAllNorth East</v>
      </c>
      <c r="B6993" s="214" t="s">
        <v>251</v>
      </c>
      <c r="C6993" s="214" t="s">
        <v>37</v>
      </c>
      <c r="D6993" s="214">
        <v>3</v>
      </c>
      <c r="E6993" s="214" t="s">
        <v>141</v>
      </c>
      <c r="F6993" s="214" t="s">
        <v>248</v>
      </c>
      <c r="G6993" s="214" t="s">
        <v>246</v>
      </c>
      <c r="H6993" s="214" t="s">
        <v>20</v>
      </c>
      <c r="I6993" s="214" t="s">
        <v>129</v>
      </c>
      <c r="J6993" s="214">
        <v>170</v>
      </c>
      <c r="K6993" s="214">
        <v>170</v>
      </c>
      <c r="L6993" s="214">
        <v>0</v>
      </c>
      <c r="M6993" s="214">
        <v>0</v>
      </c>
      <c r="N6993" s="214">
        <v>170</v>
      </c>
      <c r="O6993" s="214">
        <v>61</v>
      </c>
      <c r="P6993" s="214">
        <v>5.8</v>
      </c>
      <c r="Q6993" s="214">
        <v>30.2</v>
      </c>
      <c r="R6993" s="214">
        <v>32.6</v>
      </c>
      <c r="S6993" s="214">
        <v>33.1</v>
      </c>
      <c r="T6993" s="214">
        <v>2.9</v>
      </c>
      <c r="U6993" s="214">
        <v>45</v>
      </c>
      <c r="V6993" s="214">
        <v>23400</v>
      </c>
      <c r="W6993" s="214">
        <v>32500</v>
      </c>
      <c r="X6993" s="214">
        <v>36900</v>
      </c>
    </row>
    <row r="6994" spans="1:24" x14ac:dyDescent="0.25">
      <c r="A6994" t="str">
        <f t="shared" si="110"/>
        <v>YAG3Non-EULevel 8Female + maleAllNorth West</v>
      </c>
      <c r="B6994" s="214" t="s">
        <v>251</v>
      </c>
      <c r="C6994" s="214" t="s">
        <v>37</v>
      </c>
      <c r="D6994" s="214">
        <v>3</v>
      </c>
      <c r="E6994" s="214" t="s">
        <v>141</v>
      </c>
      <c r="F6994" s="214" t="s">
        <v>248</v>
      </c>
      <c r="G6994" s="214" t="s">
        <v>246</v>
      </c>
      <c r="H6994" s="214" t="s">
        <v>20</v>
      </c>
      <c r="I6994" s="214" t="s">
        <v>130</v>
      </c>
      <c r="J6994" s="214">
        <v>400</v>
      </c>
      <c r="K6994" s="214">
        <v>400</v>
      </c>
      <c r="L6994" s="214">
        <v>0</v>
      </c>
      <c r="M6994" s="214">
        <v>0</v>
      </c>
      <c r="N6994" s="214">
        <v>400</v>
      </c>
      <c r="O6994" s="214">
        <v>53.8</v>
      </c>
      <c r="P6994" s="214">
        <v>6.8</v>
      </c>
      <c r="Q6994" s="214">
        <v>33.9</v>
      </c>
      <c r="R6994" s="214">
        <v>38.9</v>
      </c>
      <c r="S6994" s="214">
        <v>39.4</v>
      </c>
      <c r="T6994" s="214">
        <v>5.5</v>
      </c>
      <c r="U6994" s="214">
        <v>120</v>
      </c>
      <c r="V6994" s="214">
        <v>28800</v>
      </c>
      <c r="W6994" s="214">
        <v>33900</v>
      </c>
      <c r="X6994" s="214">
        <v>40200</v>
      </c>
    </row>
    <row r="6995" spans="1:24" x14ac:dyDescent="0.25">
      <c r="A6995" t="str">
        <f t="shared" si="110"/>
        <v>YAG3Non-EULevel 8Female + maleAllNorthern Ireland</v>
      </c>
      <c r="B6995" s="214" t="s">
        <v>251</v>
      </c>
      <c r="C6995" s="214" t="s">
        <v>37</v>
      </c>
      <c r="D6995" s="214">
        <v>3</v>
      </c>
      <c r="E6995" s="214" t="s">
        <v>141</v>
      </c>
      <c r="F6995" s="214" t="s">
        <v>248</v>
      </c>
      <c r="G6995" s="214" t="s">
        <v>246</v>
      </c>
      <c r="H6995" s="214" t="s">
        <v>20</v>
      </c>
      <c r="I6995" s="214" t="s">
        <v>131</v>
      </c>
      <c r="J6995" s="214">
        <v>5</v>
      </c>
      <c r="K6995" s="214">
        <v>5</v>
      </c>
      <c r="L6995" s="214">
        <v>0</v>
      </c>
      <c r="M6995" s="214">
        <v>0</v>
      </c>
      <c r="N6995" s="214">
        <v>5</v>
      </c>
      <c r="O6995" s="214">
        <v>33.299999999999997</v>
      </c>
      <c r="P6995" s="214">
        <v>0</v>
      </c>
      <c r="Q6995" s="214">
        <v>66.7</v>
      </c>
      <c r="R6995" s="214">
        <v>66.7</v>
      </c>
      <c r="S6995" s="214">
        <v>66.7</v>
      </c>
      <c r="T6995" s="214">
        <v>0</v>
      </c>
      <c r="U6995" s="214" t="s">
        <v>140</v>
      </c>
      <c r="V6995" s="214" t="s">
        <v>140</v>
      </c>
      <c r="W6995" s="214" t="s">
        <v>140</v>
      </c>
      <c r="X6995" s="214" t="s">
        <v>140</v>
      </c>
    </row>
    <row r="6996" spans="1:24" x14ac:dyDescent="0.25">
      <c r="A6996" t="str">
        <f t="shared" si="110"/>
        <v>YAG3Non-EULevel 8Female + maleAllScotland</v>
      </c>
      <c r="B6996" s="214" t="s">
        <v>251</v>
      </c>
      <c r="C6996" s="214" t="s">
        <v>37</v>
      </c>
      <c r="D6996" s="214">
        <v>3</v>
      </c>
      <c r="E6996" s="214" t="s">
        <v>141</v>
      </c>
      <c r="F6996" s="214" t="s">
        <v>248</v>
      </c>
      <c r="G6996" s="214" t="s">
        <v>246</v>
      </c>
      <c r="H6996" s="214" t="s">
        <v>20</v>
      </c>
      <c r="I6996" s="214" t="s">
        <v>132</v>
      </c>
      <c r="J6996" s="214">
        <v>55</v>
      </c>
      <c r="K6996" s="214">
        <v>55</v>
      </c>
      <c r="L6996" s="214">
        <v>0</v>
      </c>
      <c r="M6996" s="214">
        <v>0</v>
      </c>
      <c r="N6996" s="214">
        <v>55</v>
      </c>
      <c r="O6996" s="214">
        <v>27.3</v>
      </c>
      <c r="P6996" s="214">
        <v>3.6</v>
      </c>
      <c r="Q6996" s="214">
        <v>60</v>
      </c>
      <c r="R6996" s="214">
        <v>67.3</v>
      </c>
      <c r="S6996" s="214">
        <v>69.099999999999994</v>
      </c>
      <c r="T6996" s="214">
        <v>9.1</v>
      </c>
      <c r="U6996" s="214">
        <v>30</v>
      </c>
      <c r="V6996" s="214">
        <v>28000</v>
      </c>
      <c r="W6996" s="214">
        <v>33000</v>
      </c>
      <c r="X6996" s="214">
        <v>42100</v>
      </c>
    </row>
    <row r="6997" spans="1:24" x14ac:dyDescent="0.25">
      <c r="A6997" t="str">
        <f t="shared" si="110"/>
        <v>YAG3Non-EULevel 8Female + maleAllSouth East</v>
      </c>
      <c r="B6997" s="214" t="s">
        <v>251</v>
      </c>
      <c r="C6997" s="214" t="s">
        <v>37</v>
      </c>
      <c r="D6997" s="214">
        <v>3</v>
      </c>
      <c r="E6997" s="214" t="s">
        <v>141</v>
      </c>
      <c r="F6997" s="214" t="s">
        <v>248</v>
      </c>
      <c r="G6997" s="214" t="s">
        <v>246</v>
      </c>
      <c r="H6997" s="214" t="s">
        <v>20</v>
      </c>
      <c r="I6997" s="214" t="s">
        <v>133</v>
      </c>
      <c r="J6997" s="214">
        <v>605</v>
      </c>
      <c r="K6997" s="214">
        <v>605</v>
      </c>
      <c r="L6997" s="214">
        <v>0</v>
      </c>
      <c r="M6997" s="214">
        <v>0</v>
      </c>
      <c r="N6997" s="214">
        <v>605</v>
      </c>
      <c r="O6997" s="214">
        <v>47</v>
      </c>
      <c r="P6997" s="214">
        <v>4.5999999999999996</v>
      </c>
      <c r="Q6997" s="214">
        <v>45.4</v>
      </c>
      <c r="R6997" s="214">
        <v>48</v>
      </c>
      <c r="S6997" s="214">
        <v>48.3</v>
      </c>
      <c r="T6997" s="214">
        <v>3</v>
      </c>
      <c r="U6997" s="214">
        <v>255</v>
      </c>
      <c r="V6997" s="214">
        <v>32800</v>
      </c>
      <c r="W6997" s="214">
        <v>38000</v>
      </c>
      <c r="X6997" s="214">
        <v>46400</v>
      </c>
    </row>
    <row r="6998" spans="1:24" x14ac:dyDescent="0.25">
      <c r="A6998" t="str">
        <f t="shared" si="110"/>
        <v>YAG3Non-EULevel 8Female + maleAllSouth West</v>
      </c>
      <c r="B6998" s="214" t="s">
        <v>251</v>
      </c>
      <c r="C6998" s="214" t="s">
        <v>37</v>
      </c>
      <c r="D6998" s="214">
        <v>3</v>
      </c>
      <c r="E6998" s="214" t="s">
        <v>141</v>
      </c>
      <c r="F6998" s="214" t="s">
        <v>248</v>
      </c>
      <c r="G6998" s="214" t="s">
        <v>246</v>
      </c>
      <c r="H6998" s="214" t="s">
        <v>20</v>
      </c>
      <c r="I6998" s="214" t="s">
        <v>134</v>
      </c>
      <c r="J6998" s="214">
        <v>185</v>
      </c>
      <c r="K6998" s="214">
        <v>185</v>
      </c>
      <c r="L6998" s="214">
        <v>0</v>
      </c>
      <c r="M6998" s="214">
        <v>0</v>
      </c>
      <c r="N6998" s="214">
        <v>185</v>
      </c>
      <c r="O6998" s="214">
        <v>58.1</v>
      </c>
      <c r="P6998" s="214">
        <v>2.7</v>
      </c>
      <c r="Q6998" s="214">
        <v>37.6</v>
      </c>
      <c r="R6998" s="214">
        <v>39.200000000000003</v>
      </c>
      <c r="S6998" s="214">
        <v>39.200000000000003</v>
      </c>
      <c r="T6998" s="214">
        <v>1.6</v>
      </c>
      <c r="U6998" s="214">
        <v>65</v>
      </c>
      <c r="V6998" s="214">
        <v>28800</v>
      </c>
      <c r="W6998" s="214">
        <v>35200</v>
      </c>
      <c r="X6998" s="214">
        <v>45300</v>
      </c>
    </row>
    <row r="6999" spans="1:24" x14ac:dyDescent="0.25">
      <c r="A6999" t="str">
        <f t="shared" si="110"/>
        <v>YAG3Non-EULevel 8Female + maleAllUnknown</v>
      </c>
      <c r="B6999" s="214" t="s">
        <v>251</v>
      </c>
      <c r="C6999" s="214" t="s">
        <v>37</v>
      </c>
      <c r="D6999" s="214">
        <v>3</v>
      </c>
      <c r="E6999" s="214" t="s">
        <v>141</v>
      </c>
      <c r="F6999" s="214" t="s">
        <v>248</v>
      </c>
      <c r="G6999" s="214" t="s">
        <v>246</v>
      </c>
      <c r="H6999" s="214" t="s">
        <v>20</v>
      </c>
      <c r="I6999" s="214" t="s">
        <v>135</v>
      </c>
      <c r="J6999" s="214">
        <v>2075</v>
      </c>
      <c r="K6999" s="214">
        <v>2075</v>
      </c>
      <c r="L6999" s="214">
        <v>99.7</v>
      </c>
      <c r="M6999" s="214">
        <v>0</v>
      </c>
      <c r="N6999" s="214">
        <v>5</v>
      </c>
      <c r="O6999" s="214">
        <v>0.2</v>
      </c>
      <c r="P6999" s="214">
        <v>0</v>
      </c>
      <c r="Q6999" s="214">
        <v>0</v>
      </c>
      <c r="R6999" s="214">
        <v>0</v>
      </c>
      <c r="S6999" s="214">
        <v>0.1</v>
      </c>
      <c r="T6999" s="214">
        <v>0.1</v>
      </c>
      <c r="U6999" s="214" t="s">
        <v>136</v>
      </c>
      <c r="V6999" s="214" t="s">
        <v>136</v>
      </c>
      <c r="W6999" s="214" t="s">
        <v>136</v>
      </c>
      <c r="X6999" s="214" t="s">
        <v>136</v>
      </c>
    </row>
    <row r="7000" spans="1:24" x14ac:dyDescent="0.25">
      <c r="A7000" t="str">
        <f t="shared" si="110"/>
        <v>YAG3Non-EULevel 8Female + maleAllWales</v>
      </c>
      <c r="B7000" s="214" t="s">
        <v>251</v>
      </c>
      <c r="C7000" s="214" t="s">
        <v>37</v>
      </c>
      <c r="D7000" s="214">
        <v>3</v>
      </c>
      <c r="E7000" s="214" t="s">
        <v>141</v>
      </c>
      <c r="F7000" s="214" t="s">
        <v>248</v>
      </c>
      <c r="G7000" s="214" t="s">
        <v>246</v>
      </c>
      <c r="H7000" s="214" t="s">
        <v>20</v>
      </c>
      <c r="I7000" s="214" t="s">
        <v>137</v>
      </c>
      <c r="J7000" s="214">
        <v>30</v>
      </c>
      <c r="K7000" s="214">
        <v>30</v>
      </c>
      <c r="L7000" s="214">
        <v>0</v>
      </c>
      <c r="M7000" s="214">
        <v>0</v>
      </c>
      <c r="N7000" s="214">
        <v>30</v>
      </c>
      <c r="O7000" s="214">
        <v>46.4</v>
      </c>
      <c r="P7000" s="214">
        <v>3.6</v>
      </c>
      <c r="Q7000" s="214">
        <v>39.299999999999997</v>
      </c>
      <c r="R7000" s="214">
        <v>50</v>
      </c>
      <c r="S7000" s="214">
        <v>50</v>
      </c>
      <c r="T7000" s="214">
        <v>10.7</v>
      </c>
      <c r="U7000" s="214" t="s">
        <v>140</v>
      </c>
      <c r="V7000" s="214" t="s">
        <v>140</v>
      </c>
      <c r="W7000" s="214" t="s">
        <v>140</v>
      </c>
      <c r="X7000" s="214" t="s">
        <v>140</v>
      </c>
    </row>
    <row r="7001" spans="1:24" x14ac:dyDescent="0.25">
      <c r="A7001" t="str">
        <f t="shared" si="110"/>
        <v>YAG3Non-EULevel 8Female + maleAllWest Midlands</v>
      </c>
      <c r="B7001" s="214" t="s">
        <v>251</v>
      </c>
      <c r="C7001" s="214" t="s">
        <v>37</v>
      </c>
      <c r="D7001" s="214">
        <v>3</v>
      </c>
      <c r="E7001" s="214" t="s">
        <v>141</v>
      </c>
      <c r="F7001" s="214" t="s">
        <v>248</v>
      </c>
      <c r="G7001" s="214" t="s">
        <v>246</v>
      </c>
      <c r="H7001" s="214" t="s">
        <v>20</v>
      </c>
      <c r="I7001" s="214" t="s">
        <v>138</v>
      </c>
      <c r="J7001" s="214">
        <v>220</v>
      </c>
      <c r="K7001" s="214">
        <v>220</v>
      </c>
      <c r="L7001" s="214">
        <v>0</v>
      </c>
      <c r="M7001" s="214">
        <v>0</v>
      </c>
      <c r="N7001" s="214">
        <v>220</v>
      </c>
      <c r="O7001" s="214">
        <v>48.2</v>
      </c>
      <c r="P7001" s="214">
        <v>1.8</v>
      </c>
      <c r="Q7001" s="214">
        <v>40</v>
      </c>
      <c r="R7001" s="214">
        <v>48.6</v>
      </c>
      <c r="S7001" s="214">
        <v>50</v>
      </c>
      <c r="T7001" s="214">
        <v>10</v>
      </c>
      <c r="U7001" s="214">
        <v>85</v>
      </c>
      <c r="V7001" s="214">
        <v>30300</v>
      </c>
      <c r="W7001" s="214">
        <v>36700</v>
      </c>
      <c r="X7001" s="214">
        <v>41200</v>
      </c>
    </row>
    <row r="7002" spans="1:24" x14ac:dyDescent="0.25">
      <c r="A7002" t="str">
        <f t="shared" si="110"/>
        <v>YAG3Non-EULevel 8Female + maleAllYorkshire and The Humber</v>
      </c>
      <c r="B7002" s="214" t="s">
        <v>251</v>
      </c>
      <c r="C7002" s="214" t="s">
        <v>37</v>
      </c>
      <c r="D7002" s="214">
        <v>3</v>
      </c>
      <c r="E7002" s="214" t="s">
        <v>141</v>
      </c>
      <c r="F7002" s="214" t="s">
        <v>248</v>
      </c>
      <c r="G7002" s="214" t="s">
        <v>246</v>
      </c>
      <c r="H7002" s="214" t="s">
        <v>20</v>
      </c>
      <c r="I7002" s="214" t="s">
        <v>139</v>
      </c>
      <c r="J7002" s="214">
        <v>355</v>
      </c>
      <c r="K7002" s="214">
        <v>355</v>
      </c>
      <c r="L7002" s="214">
        <v>0</v>
      </c>
      <c r="M7002" s="214">
        <v>0</v>
      </c>
      <c r="N7002" s="214">
        <v>355</v>
      </c>
      <c r="O7002" s="214">
        <v>57.2</v>
      </c>
      <c r="P7002" s="214">
        <v>3.1</v>
      </c>
      <c r="Q7002" s="214">
        <v>37.1</v>
      </c>
      <c r="R7002" s="214">
        <v>39.4</v>
      </c>
      <c r="S7002" s="214">
        <v>39.700000000000003</v>
      </c>
      <c r="T7002" s="214">
        <v>2.5</v>
      </c>
      <c r="U7002" s="214">
        <v>115</v>
      </c>
      <c r="V7002" s="214">
        <v>26300</v>
      </c>
      <c r="W7002" s="214">
        <v>33400</v>
      </c>
      <c r="X7002" s="214">
        <v>37000</v>
      </c>
    </row>
    <row r="7003" spans="1:24" x14ac:dyDescent="0.25">
      <c r="A7003" t="str">
        <f t="shared" si="110"/>
        <v>YAG1EULevel 7Female + maleAllAbroad</v>
      </c>
      <c r="B7003" s="214" t="s">
        <v>251</v>
      </c>
      <c r="C7003" s="214" t="s">
        <v>26</v>
      </c>
      <c r="D7003" s="214">
        <v>1</v>
      </c>
      <c r="E7003" s="214" t="s">
        <v>122</v>
      </c>
      <c r="F7003" s="214" t="s">
        <v>253</v>
      </c>
      <c r="G7003" s="214" t="s">
        <v>246</v>
      </c>
      <c r="H7003" s="214" t="s">
        <v>20</v>
      </c>
      <c r="I7003" s="214" t="s">
        <v>125</v>
      </c>
      <c r="J7003" s="214">
        <v>610</v>
      </c>
      <c r="K7003" s="214" t="s">
        <v>140</v>
      </c>
      <c r="L7003" s="214" t="s">
        <v>140</v>
      </c>
      <c r="M7003" s="214" t="s">
        <v>140</v>
      </c>
      <c r="N7003" s="214" t="s">
        <v>140</v>
      </c>
      <c r="O7003" s="214" t="s">
        <v>140</v>
      </c>
      <c r="P7003" s="214" t="s">
        <v>140</v>
      </c>
      <c r="Q7003" s="214" t="s">
        <v>140</v>
      </c>
      <c r="R7003" s="214" t="s">
        <v>140</v>
      </c>
      <c r="S7003" s="214" t="s">
        <v>140</v>
      </c>
      <c r="T7003" s="214" t="s">
        <v>140</v>
      </c>
      <c r="U7003" s="214" t="s">
        <v>140</v>
      </c>
      <c r="V7003" s="214" t="s">
        <v>140</v>
      </c>
      <c r="W7003" s="214" t="s">
        <v>140</v>
      </c>
      <c r="X7003" s="214" t="s">
        <v>140</v>
      </c>
    </row>
    <row r="7004" spans="1:24" x14ac:dyDescent="0.25">
      <c r="A7004" t="str">
        <f t="shared" si="110"/>
        <v>YAG1EULevel 7Female + maleAllEast Midlands</v>
      </c>
      <c r="B7004" s="214" t="s">
        <v>251</v>
      </c>
      <c r="C7004" s="214" t="s">
        <v>26</v>
      </c>
      <c r="D7004" s="214">
        <v>1</v>
      </c>
      <c r="E7004" s="214" t="s">
        <v>122</v>
      </c>
      <c r="F7004" s="214" t="s">
        <v>253</v>
      </c>
      <c r="G7004" s="214" t="s">
        <v>246</v>
      </c>
      <c r="H7004" s="214" t="s">
        <v>20</v>
      </c>
      <c r="I7004" s="214" t="s">
        <v>126</v>
      </c>
      <c r="J7004" s="214">
        <v>350</v>
      </c>
      <c r="K7004" s="214">
        <v>350</v>
      </c>
      <c r="L7004" s="214">
        <v>0</v>
      </c>
      <c r="M7004" s="214">
        <v>0</v>
      </c>
      <c r="N7004" s="214">
        <v>350</v>
      </c>
      <c r="O7004" s="214">
        <v>30.2</v>
      </c>
      <c r="P7004" s="214">
        <v>9.5</v>
      </c>
      <c r="Q7004" s="214">
        <v>44.3</v>
      </c>
      <c r="R7004" s="214">
        <v>54.3</v>
      </c>
      <c r="S7004" s="214">
        <v>60.3</v>
      </c>
      <c r="T7004" s="214">
        <v>16.100000000000001</v>
      </c>
      <c r="U7004" s="214">
        <v>150</v>
      </c>
      <c r="V7004" s="214">
        <v>19300</v>
      </c>
      <c r="W7004" s="214">
        <v>25000</v>
      </c>
      <c r="X7004" s="214">
        <v>33200</v>
      </c>
    </row>
    <row r="7005" spans="1:24" x14ac:dyDescent="0.25">
      <c r="A7005" t="str">
        <f t="shared" si="110"/>
        <v>YAG1EULevel 7Female + maleAllEast of England</v>
      </c>
      <c r="B7005" s="214" t="s">
        <v>251</v>
      </c>
      <c r="C7005" s="214" t="s">
        <v>26</v>
      </c>
      <c r="D7005" s="214">
        <v>1</v>
      </c>
      <c r="E7005" s="214" t="s">
        <v>122</v>
      </c>
      <c r="F7005" s="214" t="s">
        <v>253</v>
      </c>
      <c r="G7005" s="214" t="s">
        <v>246</v>
      </c>
      <c r="H7005" s="214" t="s">
        <v>20</v>
      </c>
      <c r="I7005" s="214" t="s">
        <v>127</v>
      </c>
      <c r="J7005" s="214">
        <v>590</v>
      </c>
      <c r="K7005" s="214">
        <v>590</v>
      </c>
      <c r="L7005" s="214">
        <v>0</v>
      </c>
      <c r="M7005" s="214">
        <v>0</v>
      </c>
      <c r="N7005" s="214">
        <v>590</v>
      </c>
      <c r="O7005" s="214">
        <v>30.6</v>
      </c>
      <c r="P7005" s="214">
        <v>5.8</v>
      </c>
      <c r="Q7005" s="214">
        <v>41.1</v>
      </c>
      <c r="R7005" s="214">
        <v>54.8</v>
      </c>
      <c r="S7005" s="214">
        <v>63.7</v>
      </c>
      <c r="T7005" s="214">
        <v>22.6</v>
      </c>
      <c r="U7005" s="214">
        <v>230</v>
      </c>
      <c r="V7005" s="214">
        <v>20800</v>
      </c>
      <c r="W7005" s="214">
        <v>26300</v>
      </c>
      <c r="X7005" s="214">
        <v>36100</v>
      </c>
    </row>
    <row r="7006" spans="1:24" x14ac:dyDescent="0.25">
      <c r="A7006" t="str">
        <f t="shared" si="110"/>
        <v>YAG1EULevel 7Female + maleAllLondon</v>
      </c>
      <c r="B7006" s="214" t="s">
        <v>251</v>
      </c>
      <c r="C7006" s="214" t="s">
        <v>26</v>
      </c>
      <c r="D7006" s="214">
        <v>1</v>
      </c>
      <c r="E7006" s="214" t="s">
        <v>122</v>
      </c>
      <c r="F7006" s="214" t="s">
        <v>253</v>
      </c>
      <c r="G7006" s="214" t="s">
        <v>246</v>
      </c>
      <c r="H7006" s="214" t="s">
        <v>20</v>
      </c>
      <c r="I7006" s="214" t="s">
        <v>128</v>
      </c>
      <c r="J7006" s="214">
        <v>4730</v>
      </c>
      <c r="K7006" s="214">
        <v>4730</v>
      </c>
      <c r="L7006" s="214">
        <v>0</v>
      </c>
      <c r="M7006" s="214">
        <v>0</v>
      </c>
      <c r="N7006" s="214">
        <v>4730</v>
      </c>
      <c r="O7006" s="214">
        <v>27.1</v>
      </c>
      <c r="P7006" s="214">
        <v>8.1</v>
      </c>
      <c r="Q7006" s="214">
        <v>53.7</v>
      </c>
      <c r="R7006" s="214">
        <v>61.9</v>
      </c>
      <c r="S7006" s="214">
        <v>64.8</v>
      </c>
      <c r="T7006" s="214">
        <v>11.1</v>
      </c>
      <c r="U7006" s="214">
        <v>2375</v>
      </c>
      <c r="V7006" s="214">
        <v>23700</v>
      </c>
      <c r="W7006" s="214">
        <v>29900</v>
      </c>
      <c r="X7006" s="214">
        <v>40500</v>
      </c>
    </row>
    <row r="7007" spans="1:24" x14ac:dyDescent="0.25">
      <c r="A7007" t="str">
        <f t="shared" si="110"/>
        <v>YAG1EULevel 7Female + maleAllNorth East</v>
      </c>
      <c r="B7007" s="214" t="s">
        <v>251</v>
      </c>
      <c r="C7007" s="214" t="s">
        <v>26</v>
      </c>
      <c r="D7007" s="214">
        <v>1</v>
      </c>
      <c r="E7007" s="214" t="s">
        <v>122</v>
      </c>
      <c r="F7007" s="214" t="s">
        <v>253</v>
      </c>
      <c r="G7007" s="214" t="s">
        <v>246</v>
      </c>
      <c r="H7007" s="214" t="s">
        <v>20</v>
      </c>
      <c r="I7007" s="214" t="s">
        <v>129</v>
      </c>
      <c r="J7007" s="214">
        <v>170</v>
      </c>
      <c r="K7007" s="214">
        <v>170</v>
      </c>
      <c r="L7007" s="214">
        <v>0</v>
      </c>
      <c r="M7007" s="214">
        <v>0</v>
      </c>
      <c r="N7007" s="214">
        <v>170</v>
      </c>
      <c r="O7007" s="214">
        <v>38.6</v>
      </c>
      <c r="P7007" s="214">
        <v>6.4</v>
      </c>
      <c r="Q7007" s="214">
        <v>40.9</v>
      </c>
      <c r="R7007" s="214">
        <v>52</v>
      </c>
      <c r="S7007" s="214">
        <v>55</v>
      </c>
      <c r="T7007" s="214">
        <v>14</v>
      </c>
      <c r="U7007" s="214">
        <v>65</v>
      </c>
      <c r="V7007" s="214">
        <v>17900</v>
      </c>
      <c r="W7007" s="214">
        <v>22600</v>
      </c>
      <c r="X7007" s="214">
        <v>30300</v>
      </c>
    </row>
    <row r="7008" spans="1:24" x14ac:dyDescent="0.25">
      <c r="A7008" t="str">
        <f t="shared" si="110"/>
        <v>YAG1EULevel 7Female + maleAllNorth West</v>
      </c>
      <c r="B7008" s="214" t="s">
        <v>251</v>
      </c>
      <c r="C7008" s="214" t="s">
        <v>26</v>
      </c>
      <c r="D7008" s="214">
        <v>1</v>
      </c>
      <c r="E7008" s="214" t="s">
        <v>122</v>
      </c>
      <c r="F7008" s="214" t="s">
        <v>253</v>
      </c>
      <c r="G7008" s="214" t="s">
        <v>246</v>
      </c>
      <c r="H7008" s="214" t="s">
        <v>20</v>
      </c>
      <c r="I7008" s="214" t="s">
        <v>130</v>
      </c>
      <c r="J7008" s="214">
        <v>505</v>
      </c>
      <c r="K7008" s="214">
        <v>505</v>
      </c>
      <c r="L7008" s="214">
        <v>0</v>
      </c>
      <c r="M7008" s="214">
        <v>0</v>
      </c>
      <c r="N7008" s="214">
        <v>505</v>
      </c>
      <c r="O7008" s="214">
        <v>31.6</v>
      </c>
      <c r="P7008" s="214">
        <v>8.6999999999999993</v>
      </c>
      <c r="Q7008" s="214">
        <v>42.5</v>
      </c>
      <c r="R7008" s="214">
        <v>53.3</v>
      </c>
      <c r="S7008" s="214">
        <v>59.6</v>
      </c>
      <c r="T7008" s="214">
        <v>17.100000000000001</v>
      </c>
      <c r="U7008" s="214">
        <v>200</v>
      </c>
      <c r="V7008" s="214">
        <v>20400</v>
      </c>
      <c r="W7008" s="214">
        <v>24800</v>
      </c>
      <c r="X7008" s="214">
        <v>31400</v>
      </c>
    </row>
    <row r="7009" spans="1:24" x14ac:dyDescent="0.25">
      <c r="A7009" t="str">
        <f t="shared" si="110"/>
        <v>YAG1EULevel 7Female + maleAllNorthern Ireland</v>
      </c>
      <c r="B7009" s="214" t="s">
        <v>251</v>
      </c>
      <c r="C7009" s="214" t="s">
        <v>26</v>
      </c>
      <c r="D7009" s="214">
        <v>1</v>
      </c>
      <c r="E7009" s="214" t="s">
        <v>122</v>
      </c>
      <c r="F7009" s="214" t="s">
        <v>253</v>
      </c>
      <c r="G7009" s="214" t="s">
        <v>246</v>
      </c>
      <c r="H7009" s="214" t="s">
        <v>20</v>
      </c>
      <c r="I7009" s="214" t="s">
        <v>131</v>
      </c>
      <c r="J7009" s="214">
        <v>40</v>
      </c>
      <c r="K7009" s="214">
        <v>40</v>
      </c>
      <c r="L7009" s="214">
        <v>0</v>
      </c>
      <c r="M7009" s="214">
        <v>0</v>
      </c>
      <c r="N7009" s="214">
        <v>40</v>
      </c>
      <c r="O7009" s="214">
        <v>31</v>
      </c>
      <c r="P7009" s="214">
        <v>4.8</v>
      </c>
      <c r="Q7009" s="214">
        <v>54.8</v>
      </c>
      <c r="R7009" s="214">
        <v>64.3</v>
      </c>
      <c r="S7009" s="214">
        <v>64.3</v>
      </c>
      <c r="T7009" s="214">
        <v>9.5</v>
      </c>
      <c r="U7009" s="214">
        <v>20</v>
      </c>
      <c r="V7009" s="214">
        <v>14600</v>
      </c>
      <c r="W7009" s="214">
        <v>26100</v>
      </c>
      <c r="X7009" s="214">
        <v>40900</v>
      </c>
    </row>
    <row r="7010" spans="1:24" x14ac:dyDescent="0.25">
      <c r="A7010" t="str">
        <f t="shared" si="110"/>
        <v>YAG1EULevel 7Female + maleAllScotland</v>
      </c>
      <c r="B7010" s="214" t="s">
        <v>251</v>
      </c>
      <c r="C7010" s="214" t="s">
        <v>26</v>
      </c>
      <c r="D7010" s="214">
        <v>1</v>
      </c>
      <c r="E7010" s="214" t="s">
        <v>122</v>
      </c>
      <c r="F7010" s="214" t="s">
        <v>253</v>
      </c>
      <c r="G7010" s="214" t="s">
        <v>246</v>
      </c>
      <c r="H7010" s="214" t="s">
        <v>20</v>
      </c>
      <c r="I7010" s="214" t="s">
        <v>132</v>
      </c>
      <c r="J7010" s="214">
        <v>165</v>
      </c>
      <c r="K7010" s="214">
        <v>165</v>
      </c>
      <c r="L7010" s="214">
        <v>0</v>
      </c>
      <c r="M7010" s="214">
        <v>0</v>
      </c>
      <c r="N7010" s="214">
        <v>165</v>
      </c>
      <c r="O7010" s="214">
        <v>32.700000000000003</v>
      </c>
      <c r="P7010" s="214">
        <v>6.1</v>
      </c>
      <c r="Q7010" s="214">
        <v>32.700000000000003</v>
      </c>
      <c r="R7010" s="214">
        <v>47.9</v>
      </c>
      <c r="S7010" s="214">
        <v>61.2</v>
      </c>
      <c r="T7010" s="214">
        <v>28.5</v>
      </c>
      <c r="U7010" s="214">
        <v>50</v>
      </c>
      <c r="V7010" s="214">
        <v>18200</v>
      </c>
      <c r="W7010" s="214">
        <v>25900</v>
      </c>
      <c r="X7010" s="214">
        <v>41200</v>
      </c>
    </row>
    <row r="7011" spans="1:24" x14ac:dyDescent="0.25">
      <c r="A7011" t="str">
        <f t="shared" si="110"/>
        <v>YAG1EULevel 7Female + maleAllSouth East</v>
      </c>
      <c r="B7011" s="214" t="s">
        <v>251</v>
      </c>
      <c r="C7011" s="214" t="s">
        <v>26</v>
      </c>
      <c r="D7011" s="214">
        <v>1</v>
      </c>
      <c r="E7011" s="214" t="s">
        <v>122</v>
      </c>
      <c r="F7011" s="214" t="s">
        <v>253</v>
      </c>
      <c r="G7011" s="214" t="s">
        <v>246</v>
      </c>
      <c r="H7011" s="214" t="s">
        <v>20</v>
      </c>
      <c r="I7011" s="214" t="s">
        <v>133</v>
      </c>
      <c r="J7011" s="214">
        <v>1035</v>
      </c>
      <c r="K7011" s="214">
        <v>1035</v>
      </c>
      <c r="L7011" s="214">
        <v>0</v>
      </c>
      <c r="M7011" s="214">
        <v>0</v>
      </c>
      <c r="N7011" s="214">
        <v>1035</v>
      </c>
      <c r="O7011" s="214">
        <v>31.1</v>
      </c>
      <c r="P7011" s="214">
        <v>9.6999999999999993</v>
      </c>
      <c r="Q7011" s="214">
        <v>42.5</v>
      </c>
      <c r="R7011" s="214">
        <v>55.4</v>
      </c>
      <c r="S7011" s="214">
        <v>59.2</v>
      </c>
      <c r="T7011" s="214">
        <v>16.7</v>
      </c>
      <c r="U7011" s="214">
        <v>425</v>
      </c>
      <c r="V7011" s="214">
        <v>22300</v>
      </c>
      <c r="W7011" s="214">
        <v>27700</v>
      </c>
      <c r="X7011" s="214">
        <v>34300</v>
      </c>
    </row>
    <row r="7012" spans="1:24" x14ac:dyDescent="0.25">
      <c r="A7012" t="str">
        <f t="shared" si="110"/>
        <v>YAG1EULevel 7Female + maleAllSouth West</v>
      </c>
      <c r="B7012" s="214" t="s">
        <v>251</v>
      </c>
      <c r="C7012" s="214" t="s">
        <v>26</v>
      </c>
      <c r="D7012" s="214">
        <v>1</v>
      </c>
      <c r="E7012" s="214" t="s">
        <v>122</v>
      </c>
      <c r="F7012" s="214" t="s">
        <v>253</v>
      </c>
      <c r="G7012" s="214" t="s">
        <v>246</v>
      </c>
      <c r="H7012" s="214" t="s">
        <v>20</v>
      </c>
      <c r="I7012" s="214" t="s">
        <v>134</v>
      </c>
      <c r="J7012" s="214">
        <v>375</v>
      </c>
      <c r="K7012" s="214">
        <v>375</v>
      </c>
      <c r="L7012" s="214">
        <v>0</v>
      </c>
      <c r="M7012" s="214">
        <v>0</v>
      </c>
      <c r="N7012" s="214">
        <v>375</v>
      </c>
      <c r="O7012" s="214">
        <v>35.1</v>
      </c>
      <c r="P7012" s="214">
        <v>10.9</v>
      </c>
      <c r="Q7012" s="214">
        <v>39.4</v>
      </c>
      <c r="R7012" s="214">
        <v>50.5</v>
      </c>
      <c r="S7012" s="214">
        <v>54</v>
      </c>
      <c r="T7012" s="214">
        <v>14.6</v>
      </c>
      <c r="U7012" s="214">
        <v>140</v>
      </c>
      <c r="V7012" s="214">
        <v>20100</v>
      </c>
      <c r="W7012" s="214">
        <v>24800</v>
      </c>
      <c r="X7012" s="214">
        <v>31400</v>
      </c>
    </row>
    <row r="7013" spans="1:24" x14ac:dyDescent="0.25">
      <c r="A7013" t="str">
        <f t="shared" si="110"/>
        <v>YAG1EULevel 7Female + maleAllUnknown</v>
      </c>
      <c r="B7013" s="214" t="s">
        <v>251</v>
      </c>
      <c r="C7013" s="214" t="s">
        <v>26</v>
      </c>
      <c r="D7013" s="214">
        <v>1</v>
      </c>
      <c r="E7013" s="214" t="s">
        <v>122</v>
      </c>
      <c r="F7013" s="214" t="s">
        <v>253</v>
      </c>
      <c r="G7013" s="214" t="s">
        <v>246</v>
      </c>
      <c r="H7013" s="214" t="s">
        <v>20</v>
      </c>
      <c r="I7013" s="214" t="s">
        <v>135</v>
      </c>
      <c r="J7013" s="214">
        <v>7405</v>
      </c>
      <c r="K7013" s="214">
        <v>7405</v>
      </c>
      <c r="L7013" s="214">
        <v>94.7</v>
      </c>
      <c r="M7013" s="214">
        <v>0</v>
      </c>
      <c r="N7013" s="214">
        <v>395</v>
      </c>
      <c r="O7013" s="214">
        <v>0.1</v>
      </c>
      <c r="P7013" s="214">
        <v>0.1</v>
      </c>
      <c r="Q7013" s="214">
        <v>0.1</v>
      </c>
      <c r="R7013" s="214">
        <v>0.4</v>
      </c>
      <c r="S7013" s="214">
        <v>5.0999999999999996</v>
      </c>
      <c r="T7013" s="214">
        <v>5</v>
      </c>
      <c r="U7013" s="214" t="s">
        <v>140</v>
      </c>
      <c r="V7013" s="214" t="s">
        <v>140</v>
      </c>
      <c r="W7013" s="214" t="s">
        <v>140</v>
      </c>
      <c r="X7013" s="214" t="s">
        <v>140</v>
      </c>
    </row>
    <row r="7014" spans="1:24" x14ac:dyDescent="0.25">
      <c r="A7014" t="str">
        <f t="shared" si="110"/>
        <v>YAG1EULevel 7Female + maleAllWales</v>
      </c>
      <c r="B7014" s="214" t="s">
        <v>251</v>
      </c>
      <c r="C7014" s="214" t="s">
        <v>26</v>
      </c>
      <c r="D7014" s="214">
        <v>1</v>
      </c>
      <c r="E7014" s="214" t="s">
        <v>122</v>
      </c>
      <c r="F7014" s="214" t="s">
        <v>253</v>
      </c>
      <c r="G7014" s="214" t="s">
        <v>246</v>
      </c>
      <c r="H7014" s="214" t="s">
        <v>20</v>
      </c>
      <c r="I7014" s="214" t="s">
        <v>137</v>
      </c>
      <c r="J7014" s="214">
        <v>60</v>
      </c>
      <c r="K7014" s="214">
        <v>60</v>
      </c>
      <c r="L7014" s="214">
        <v>0</v>
      </c>
      <c r="M7014" s="214">
        <v>0</v>
      </c>
      <c r="N7014" s="214">
        <v>60</v>
      </c>
      <c r="O7014" s="214">
        <v>41.4</v>
      </c>
      <c r="P7014" s="214">
        <v>6.9</v>
      </c>
      <c r="Q7014" s="214">
        <v>39.700000000000003</v>
      </c>
      <c r="R7014" s="214">
        <v>46.6</v>
      </c>
      <c r="S7014" s="214">
        <v>51.7</v>
      </c>
      <c r="T7014" s="214">
        <v>12.1</v>
      </c>
      <c r="U7014" s="214">
        <v>20</v>
      </c>
      <c r="V7014" s="214">
        <v>13500</v>
      </c>
      <c r="W7014" s="214">
        <v>25600</v>
      </c>
      <c r="X7014" s="214">
        <v>33200</v>
      </c>
    </row>
    <row r="7015" spans="1:24" x14ac:dyDescent="0.25">
      <c r="A7015" t="str">
        <f t="shared" si="110"/>
        <v>YAG1EULevel 7Female + maleAllWest Midlands</v>
      </c>
      <c r="B7015" s="214" t="s">
        <v>251</v>
      </c>
      <c r="C7015" s="214" t="s">
        <v>26</v>
      </c>
      <c r="D7015" s="214">
        <v>1</v>
      </c>
      <c r="E7015" s="214" t="s">
        <v>122</v>
      </c>
      <c r="F7015" s="214" t="s">
        <v>253</v>
      </c>
      <c r="G7015" s="214" t="s">
        <v>246</v>
      </c>
      <c r="H7015" s="214" t="s">
        <v>20</v>
      </c>
      <c r="I7015" s="214" t="s">
        <v>138</v>
      </c>
      <c r="J7015" s="214">
        <v>460</v>
      </c>
      <c r="K7015" s="214">
        <v>460</v>
      </c>
      <c r="L7015" s="214">
        <v>0</v>
      </c>
      <c r="M7015" s="214">
        <v>0</v>
      </c>
      <c r="N7015" s="214">
        <v>460</v>
      </c>
      <c r="O7015" s="214">
        <v>34.1</v>
      </c>
      <c r="P7015" s="214">
        <v>6.1</v>
      </c>
      <c r="Q7015" s="214">
        <v>42.8</v>
      </c>
      <c r="R7015" s="214">
        <v>55.5</v>
      </c>
      <c r="S7015" s="214">
        <v>59.8</v>
      </c>
      <c r="T7015" s="214">
        <v>17</v>
      </c>
      <c r="U7015" s="214">
        <v>185</v>
      </c>
      <c r="V7015" s="214">
        <v>19300</v>
      </c>
      <c r="W7015" s="214">
        <v>25200</v>
      </c>
      <c r="X7015" s="214">
        <v>32500</v>
      </c>
    </row>
    <row r="7016" spans="1:24" x14ac:dyDescent="0.25">
      <c r="A7016" t="str">
        <f t="shared" si="110"/>
        <v>YAG1EULevel 7Female + maleAllYorkshire and The Humber</v>
      </c>
      <c r="B7016" s="214" t="s">
        <v>251</v>
      </c>
      <c r="C7016" s="214" t="s">
        <v>26</v>
      </c>
      <c r="D7016" s="214">
        <v>1</v>
      </c>
      <c r="E7016" s="214" t="s">
        <v>122</v>
      </c>
      <c r="F7016" s="214" t="s">
        <v>253</v>
      </c>
      <c r="G7016" s="214" t="s">
        <v>246</v>
      </c>
      <c r="H7016" s="214" t="s">
        <v>20</v>
      </c>
      <c r="I7016" s="214" t="s">
        <v>139</v>
      </c>
      <c r="J7016" s="214">
        <v>355</v>
      </c>
      <c r="K7016" s="214">
        <v>355</v>
      </c>
      <c r="L7016" s="214">
        <v>0</v>
      </c>
      <c r="M7016" s="214">
        <v>0</v>
      </c>
      <c r="N7016" s="214">
        <v>355</v>
      </c>
      <c r="O7016" s="214">
        <v>42.6</v>
      </c>
      <c r="P7016" s="214">
        <v>7</v>
      </c>
      <c r="Q7016" s="214">
        <v>32.799999999999997</v>
      </c>
      <c r="R7016" s="214">
        <v>45.7</v>
      </c>
      <c r="S7016" s="214">
        <v>50.4</v>
      </c>
      <c r="T7016" s="214">
        <v>17.600000000000001</v>
      </c>
      <c r="U7016" s="214">
        <v>110</v>
      </c>
      <c r="V7016" s="214">
        <v>17500</v>
      </c>
      <c r="W7016" s="214">
        <v>23000</v>
      </c>
      <c r="X7016" s="214">
        <v>30300</v>
      </c>
    </row>
    <row r="7017" spans="1:24" x14ac:dyDescent="0.25">
      <c r="A7017" t="str">
        <f t="shared" si="110"/>
        <v>YAG1EULevel 8Female + maleAllAbroad</v>
      </c>
      <c r="B7017" s="214" t="s">
        <v>251</v>
      </c>
      <c r="C7017" s="214" t="s">
        <v>26</v>
      </c>
      <c r="D7017" s="214">
        <v>1</v>
      </c>
      <c r="E7017" s="214" t="s">
        <v>122</v>
      </c>
      <c r="F7017" s="214" t="s">
        <v>248</v>
      </c>
      <c r="G7017" s="214" t="s">
        <v>246</v>
      </c>
      <c r="H7017" s="214" t="s">
        <v>20</v>
      </c>
      <c r="I7017" s="214" t="s">
        <v>125</v>
      </c>
      <c r="J7017" s="214">
        <v>235</v>
      </c>
      <c r="K7017" s="214" t="s">
        <v>140</v>
      </c>
      <c r="L7017" s="214" t="s">
        <v>140</v>
      </c>
      <c r="M7017" s="214" t="s">
        <v>140</v>
      </c>
      <c r="N7017" s="214" t="s">
        <v>140</v>
      </c>
      <c r="O7017" s="214" t="s">
        <v>140</v>
      </c>
      <c r="P7017" s="214" t="s">
        <v>140</v>
      </c>
      <c r="Q7017" s="214" t="s">
        <v>140</v>
      </c>
      <c r="R7017" s="214" t="s">
        <v>140</v>
      </c>
      <c r="S7017" s="214" t="s">
        <v>140</v>
      </c>
      <c r="T7017" s="214" t="s">
        <v>140</v>
      </c>
      <c r="U7017" s="214" t="s">
        <v>140</v>
      </c>
      <c r="V7017" s="214" t="s">
        <v>140</v>
      </c>
      <c r="W7017" s="214" t="s">
        <v>140</v>
      </c>
      <c r="X7017" s="214" t="s">
        <v>140</v>
      </c>
    </row>
    <row r="7018" spans="1:24" x14ac:dyDescent="0.25">
      <c r="A7018" t="str">
        <f t="shared" si="110"/>
        <v>YAG1EULevel 8Female + maleAllEast Midlands</v>
      </c>
      <c r="B7018" s="214" t="s">
        <v>251</v>
      </c>
      <c r="C7018" s="214" t="s">
        <v>26</v>
      </c>
      <c r="D7018" s="214">
        <v>1</v>
      </c>
      <c r="E7018" s="214" t="s">
        <v>122</v>
      </c>
      <c r="F7018" s="214" t="s">
        <v>248</v>
      </c>
      <c r="G7018" s="214" t="s">
        <v>246</v>
      </c>
      <c r="H7018" s="214" t="s">
        <v>20</v>
      </c>
      <c r="I7018" s="214" t="s">
        <v>126</v>
      </c>
      <c r="J7018" s="214">
        <v>105</v>
      </c>
      <c r="K7018" s="214">
        <v>105</v>
      </c>
      <c r="L7018" s="214">
        <v>0</v>
      </c>
      <c r="M7018" s="214">
        <v>0</v>
      </c>
      <c r="N7018" s="214">
        <v>105</v>
      </c>
      <c r="O7018" s="214">
        <v>29.1</v>
      </c>
      <c r="P7018" s="214">
        <v>7.8</v>
      </c>
      <c r="Q7018" s="214">
        <v>49.5</v>
      </c>
      <c r="R7018" s="214">
        <v>60.2</v>
      </c>
      <c r="S7018" s="214">
        <v>63.1</v>
      </c>
      <c r="T7018" s="214">
        <v>13.6</v>
      </c>
      <c r="U7018" s="214">
        <v>50</v>
      </c>
      <c r="V7018" s="214">
        <v>27300</v>
      </c>
      <c r="W7018" s="214">
        <v>31900</v>
      </c>
      <c r="X7018" s="214">
        <v>36400</v>
      </c>
    </row>
    <row r="7019" spans="1:24" x14ac:dyDescent="0.25">
      <c r="A7019" t="str">
        <f t="shared" si="110"/>
        <v>YAG1EULevel 8Female + maleAllEast of England</v>
      </c>
      <c r="B7019" s="214" t="s">
        <v>251</v>
      </c>
      <c r="C7019" s="214" t="s">
        <v>26</v>
      </c>
      <c r="D7019" s="214">
        <v>1</v>
      </c>
      <c r="E7019" s="214" t="s">
        <v>122</v>
      </c>
      <c r="F7019" s="214" t="s">
        <v>248</v>
      </c>
      <c r="G7019" s="214" t="s">
        <v>246</v>
      </c>
      <c r="H7019" s="214" t="s">
        <v>20</v>
      </c>
      <c r="I7019" s="214" t="s">
        <v>127</v>
      </c>
      <c r="J7019" s="214">
        <v>310</v>
      </c>
      <c r="K7019" s="214">
        <v>310</v>
      </c>
      <c r="L7019" s="214">
        <v>0</v>
      </c>
      <c r="M7019" s="214">
        <v>0</v>
      </c>
      <c r="N7019" s="214">
        <v>310</v>
      </c>
      <c r="O7019" s="214">
        <v>31.4</v>
      </c>
      <c r="P7019" s="214">
        <v>9.9</v>
      </c>
      <c r="Q7019" s="214">
        <v>53.5</v>
      </c>
      <c r="R7019" s="214">
        <v>58</v>
      </c>
      <c r="S7019" s="214">
        <v>58.7</v>
      </c>
      <c r="T7019" s="214">
        <v>5.0999999999999996</v>
      </c>
      <c r="U7019" s="214">
        <v>155</v>
      </c>
      <c r="V7019" s="214">
        <v>29600</v>
      </c>
      <c r="W7019" s="214">
        <v>33900</v>
      </c>
      <c r="X7019" s="214">
        <v>39400</v>
      </c>
    </row>
    <row r="7020" spans="1:24" x14ac:dyDescent="0.25">
      <c r="A7020" t="str">
        <f t="shared" si="110"/>
        <v>YAG1EULevel 8Female + maleAllLondon</v>
      </c>
      <c r="B7020" s="214" t="s">
        <v>251</v>
      </c>
      <c r="C7020" s="214" t="s">
        <v>26</v>
      </c>
      <c r="D7020" s="214">
        <v>1</v>
      </c>
      <c r="E7020" s="214" t="s">
        <v>122</v>
      </c>
      <c r="F7020" s="214" t="s">
        <v>248</v>
      </c>
      <c r="G7020" s="214" t="s">
        <v>246</v>
      </c>
      <c r="H7020" s="214" t="s">
        <v>20</v>
      </c>
      <c r="I7020" s="214" t="s">
        <v>128</v>
      </c>
      <c r="J7020" s="214">
        <v>680</v>
      </c>
      <c r="K7020" s="214">
        <v>680</v>
      </c>
      <c r="L7020" s="214">
        <v>0</v>
      </c>
      <c r="M7020" s="214">
        <v>0</v>
      </c>
      <c r="N7020" s="214">
        <v>680</v>
      </c>
      <c r="O7020" s="214">
        <v>27.4</v>
      </c>
      <c r="P7020" s="214">
        <v>6.6</v>
      </c>
      <c r="Q7020" s="214">
        <v>62</v>
      </c>
      <c r="R7020" s="214">
        <v>65.2</v>
      </c>
      <c r="S7020" s="214">
        <v>66</v>
      </c>
      <c r="T7020" s="214">
        <v>4</v>
      </c>
      <c r="U7020" s="214">
        <v>375</v>
      </c>
      <c r="V7020" s="214">
        <v>30300</v>
      </c>
      <c r="W7020" s="214">
        <v>36500</v>
      </c>
      <c r="X7020" s="214">
        <v>49600</v>
      </c>
    </row>
    <row r="7021" spans="1:24" x14ac:dyDescent="0.25">
      <c r="A7021" t="str">
        <f t="shared" si="110"/>
        <v>YAG1EULevel 8Female + maleAllNorth East</v>
      </c>
      <c r="B7021" s="214" t="s">
        <v>251</v>
      </c>
      <c r="C7021" s="214" t="s">
        <v>26</v>
      </c>
      <c r="D7021" s="214">
        <v>1</v>
      </c>
      <c r="E7021" s="214" t="s">
        <v>122</v>
      </c>
      <c r="F7021" s="214" t="s">
        <v>248</v>
      </c>
      <c r="G7021" s="214" t="s">
        <v>246</v>
      </c>
      <c r="H7021" s="214" t="s">
        <v>20</v>
      </c>
      <c r="I7021" s="214" t="s">
        <v>129</v>
      </c>
      <c r="J7021" s="214">
        <v>65</v>
      </c>
      <c r="K7021" s="214">
        <v>65</v>
      </c>
      <c r="L7021" s="214">
        <v>0</v>
      </c>
      <c r="M7021" s="214">
        <v>0</v>
      </c>
      <c r="N7021" s="214">
        <v>65</v>
      </c>
      <c r="O7021" s="214">
        <v>39.4</v>
      </c>
      <c r="P7021" s="214">
        <v>10.6</v>
      </c>
      <c r="Q7021" s="214">
        <v>43.9</v>
      </c>
      <c r="R7021" s="214">
        <v>50</v>
      </c>
      <c r="S7021" s="214">
        <v>50</v>
      </c>
      <c r="T7021" s="214">
        <v>6.1</v>
      </c>
      <c r="U7021" s="214">
        <v>30</v>
      </c>
      <c r="V7021" s="214">
        <v>25100</v>
      </c>
      <c r="W7021" s="214">
        <v>29600</v>
      </c>
      <c r="X7021" s="214">
        <v>33600</v>
      </c>
    </row>
    <row r="7022" spans="1:24" x14ac:dyDescent="0.25">
      <c r="A7022" t="str">
        <f t="shared" si="110"/>
        <v>YAG1EULevel 8Female + maleAllNorth West</v>
      </c>
      <c r="B7022" s="214" t="s">
        <v>251</v>
      </c>
      <c r="C7022" s="214" t="s">
        <v>26</v>
      </c>
      <c r="D7022" s="214">
        <v>1</v>
      </c>
      <c r="E7022" s="214" t="s">
        <v>122</v>
      </c>
      <c r="F7022" s="214" t="s">
        <v>248</v>
      </c>
      <c r="G7022" s="214" t="s">
        <v>246</v>
      </c>
      <c r="H7022" s="214" t="s">
        <v>20</v>
      </c>
      <c r="I7022" s="214" t="s">
        <v>130</v>
      </c>
      <c r="J7022" s="214">
        <v>150</v>
      </c>
      <c r="K7022" s="214">
        <v>150</v>
      </c>
      <c r="L7022" s="214">
        <v>0</v>
      </c>
      <c r="M7022" s="214">
        <v>0</v>
      </c>
      <c r="N7022" s="214">
        <v>150</v>
      </c>
      <c r="O7022" s="214">
        <v>27.7</v>
      </c>
      <c r="P7022" s="214">
        <v>10.1</v>
      </c>
      <c r="Q7022" s="214">
        <v>54.7</v>
      </c>
      <c r="R7022" s="214">
        <v>60.1</v>
      </c>
      <c r="S7022" s="214">
        <v>62.2</v>
      </c>
      <c r="T7022" s="214">
        <v>7.4</v>
      </c>
      <c r="U7022" s="214">
        <v>75</v>
      </c>
      <c r="V7022" s="214">
        <v>27200</v>
      </c>
      <c r="W7022" s="214">
        <v>32100</v>
      </c>
      <c r="X7022" s="214">
        <v>35800</v>
      </c>
    </row>
    <row r="7023" spans="1:24" x14ac:dyDescent="0.25">
      <c r="A7023" t="str">
        <f t="shared" si="110"/>
        <v>YAG1EULevel 8Female + maleAllNorthern Ireland</v>
      </c>
      <c r="B7023" s="214" t="s">
        <v>251</v>
      </c>
      <c r="C7023" s="214" t="s">
        <v>26</v>
      </c>
      <c r="D7023" s="214">
        <v>1</v>
      </c>
      <c r="E7023" s="214" t="s">
        <v>122</v>
      </c>
      <c r="F7023" s="214" t="s">
        <v>248</v>
      </c>
      <c r="G7023" s="214" t="s">
        <v>246</v>
      </c>
      <c r="H7023" s="214" t="s">
        <v>20</v>
      </c>
      <c r="I7023" s="214" t="s">
        <v>131</v>
      </c>
      <c r="J7023" s="214">
        <v>10</v>
      </c>
      <c r="K7023" s="214">
        <v>10</v>
      </c>
      <c r="L7023" s="214">
        <v>0</v>
      </c>
      <c r="M7023" s="214">
        <v>0</v>
      </c>
      <c r="N7023" s="214">
        <v>10</v>
      </c>
      <c r="O7023" s="214">
        <v>0</v>
      </c>
      <c r="P7023" s="214">
        <v>10</v>
      </c>
      <c r="Q7023" s="214">
        <v>80</v>
      </c>
      <c r="R7023" s="214">
        <v>90</v>
      </c>
      <c r="S7023" s="214">
        <v>90</v>
      </c>
      <c r="T7023" s="214">
        <v>10</v>
      </c>
      <c r="U7023" s="214" t="s">
        <v>140</v>
      </c>
      <c r="V7023" s="214" t="s">
        <v>140</v>
      </c>
      <c r="W7023" s="214" t="s">
        <v>140</v>
      </c>
      <c r="X7023" s="214" t="s">
        <v>140</v>
      </c>
    </row>
    <row r="7024" spans="1:24" x14ac:dyDescent="0.25">
      <c r="A7024" t="str">
        <f t="shared" si="110"/>
        <v>YAG1EULevel 8Female + maleAllScotland</v>
      </c>
      <c r="B7024" s="214" t="s">
        <v>251</v>
      </c>
      <c r="C7024" s="214" t="s">
        <v>26</v>
      </c>
      <c r="D7024" s="214">
        <v>1</v>
      </c>
      <c r="E7024" s="214" t="s">
        <v>122</v>
      </c>
      <c r="F7024" s="214" t="s">
        <v>248</v>
      </c>
      <c r="G7024" s="214" t="s">
        <v>246</v>
      </c>
      <c r="H7024" s="214" t="s">
        <v>20</v>
      </c>
      <c r="I7024" s="214" t="s">
        <v>132</v>
      </c>
      <c r="J7024" s="214">
        <v>20</v>
      </c>
      <c r="K7024" s="214">
        <v>20</v>
      </c>
      <c r="L7024" s="214">
        <v>0</v>
      </c>
      <c r="M7024" s="214">
        <v>0</v>
      </c>
      <c r="N7024" s="214">
        <v>20</v>
      </c>
      <c r="O7024" s="214">
        <v>13.6</v>
      </c>
      <c r="P7024" s="214">
        <v>13.6</v>
      </c>
      <c r="Q7024" s="214">
        <v>72.7</v>
      </c>
      <c r="R7024" s="214">
        <v>72.7</v>
      </c>
      <c r="S7024" s="214">
        <v>72.7</v>
      </c>
      <c r="T7024" s="214">
        <v>0</v>
      </c>
      <c r="U7024" s="214">
        <v>15</v>
      </c>
      <c r="V7024" s="214">
        <v>25900</v>
      </c>
      <c r="W7024" s="214">
        <v>31400</v>
      </c>
      <c r="X7024" s="214">
        <v>33200</v>
      </c>
    </row>
    <row r="7025" spans="1:24" x14ac:dyDescent="0.25">
      <c r="A7025" t="str">
        <f t="shared" si="110"/>
        <v>YAG1EULevel 8Female + maleAllSouth East</v>
      </c>
      <c r="B7025" s="214" t="s">
        <v>251</v>
      </c>
      <c r="C7025" s="214" t="s">
        <v>26</v>
      </c>
      <c r="D7025" s="214">
        <v>1</v>
      </c>
      <c r="E7025" s="214" t="s">
        <v>122</v>
      </c>
      <c r="F7025" s="214" t="s">
        <v>248</v>
      </c>
      <c r="G7025" s="214" t="s">
        <v>246</v>
      </c>
      <c r="H7025" s="214" t="s">
        <v>20</v>
      </c>
      <c r="I7025" s="214" t="s">
        <v>133</v>
      </c>
      <c r="J7025" s="214">
        <v>350</v>
      </c>
      <c r="K7025" s="214">
        <v>350</v>
      </c>
      <c r="L7025" s="214">
        <v>0</v>
      </c>
      <c r="M7025" s="214">
        <v>0</v>
      </c>
      <c r="N7025" s="214">
        <v>350</v>
      </c>
      <c r="O7025" s="214">
        <v>34.1</v>
      </c>
      <c r="P7025" s="214">
        <v>9.1</v>
      </c>
      <c r="Q7025" s="214">
        <v>53.4</v>
      </c>
      <c r="R7025" s="214">
        <v>56.5</v>
      </c>
      <c r="S7025" s="214">
        <v>56.8</v>
      </c>
      <c r="T7025" s="214">
        <v>3.4</v>
      </c>
      <c r="U7025" s="214">
        <v>170</v>
      </c>
      <c r="V7025" s="214">
        <v>29500</v>
      </c>
      <c r="W7025" s="214">
        <v>33200</v>
      </c>
      <c r="X7025" s="214">
        <v>41300</v>
      </c>
    </row>
    <row r="7026" spans="1:24" x14ac:dyDescent="0.25">
      <c r="A7026" t="str">
        <f t="shared" si="110"/>
        <v>YAG1EULevel 8Female + maleAllSouth West</v>
      </c>
      <c r="B7026" s="214" t="s">
        <v>251</v>
      </c>
      <c r="C7026" s="214" t="s">
        <v>26</v>
      </c>
      <c r="D7026" s="214">
        <v>1</v>
      </c>
      <c r="E7026" s="214" t="s">
        <v>122</v>
      </c>
      <c r="F7026" s="214" t="s">
        <v>248</v>
      </c>
      <c r="G7026" s="214" t="s">
        <v>246</v>
      </c>
      <c r="H7026" s="214" t="s">
        <v>20</v>
      </c>
      <c r="I7026" s="214" t="s">
        <v>134</v>
      </c>
      <c r="J7026" s="214">
        <v>105</v>
      </c>
      <c r="K7026" s="214">
        <v>105</v>
      </c>
      <c r="L7026" s="214">
        <v>0</v>
      </c>
      <c r="M7026" s="214">
        <v>0</v>
      </c>
      <c r="N7026" s="214">
        <v>105</v>
      </c>
      <c r="O7026" s="214">
        <v>26.2</v>
      </c>
      <c r="P7026" s="214">
        <v>11.2</v>
      </c>
      <c r="Q7026" s="214">
        <v>55.1</v>
      </c>
      <c r="R7026" s="214">
        <v>62.6</v>
      </c>
      <c r="S7026" s="214">
        <v>62.6</v>
      </c>
      <c r="T7026" s="214">
        <v>7.5</v>
      </c>
      <c r="U7026" s="214">
        <v>50</v>
      </c>
      <c r="V7026" s="214">
        <v>28700</v>
      </c>
      <c r="W7026" s="214">
        <v>32800</v>
      </c>
      <c r="X7026" s="214">
        <v>37300</v>
      </c>
    </row>
    <row r="7027" spans="1:24" x14ac:dyDescent="0.25">
      <c r="A7027" t="str">
        <f t="shared" si="110"/>
        <v>YAG1EULevel 8Female + maleAllUnknown</v>
      </c>
      <c r="B7027" s="214" t="s">
        <v>251</v>
      </c>
      <c r="C7027" s="214" t="s">
        <v>26</v>
      </c>
      <c r="D7027" s="214">
        <v>1</v>
      </c>
      <c r="E7027" s="214" t="s">
        <v>122</v>
      </c>
      <c r="F7027" s="214" t="s">
        <v>248</v>
      </c>
      <c r="G7027" s="214" t="s">
        <v>246</v>
      </c>
      <c r="H7027" s="214" t="s">
        <v>20</v>
      </c>
      <c r="I7027" s="214" t="s">
        <v>135</v>
      </c>
      <c r="J7027" s="214">
        <v>580</v>
      </c>
      <c r="K7027" s="214">
        <v>580</v>
      </c>
      <c r="L7027" s="214">
        <v>98.8</v>
      </c>
      <c r="M7027" s="214">
        <v>0</v>
      </c>
      <c r="N7027" s="214">
        <v>5</v>
      </c>
      <c r="O7027" s="214">
        <v>0.2</v>
      </c>
      <c r="P7027" s="214">
        <v>0.3</v>
      </c>
      <c r="Q7027" s="214">
        <v>0.3</v>
      </c>
      <c r="R7027" s="214">
        <v>0.3</v>
      </c>
      <c r="S7027" s="214">
        <v>0.7</v>
      </c>
      <c r="T7027" s="214">
        <v>0.3</v>
      </c>
      <c r="U7027" s="214" t="s">
        <v>136</v>
      </c>
      <c r="V7027" s="214" t="s">
        <v>136</v>
      </c>
      <c r="W7027" s="214" t="s">
        <v>136</v>
      </c>
      <c r="X7027" s="214" t="s">
        <v>136</v>
      </c>
    </row>
    <row r="7028" spans="1:24" x14ac:dyDescent="0.25">
      <c r="A7028" t="str">
        <f t="shared" si="110"/>
        <v>YAG1EULevel 8Female + maleAllWales</v>
      </c>
      <c r="B7028" s="214" t="s">
        <v>251</v>
      </c>
      <c r="C7028" s="214" t="s">
        <v>26</v>
      </c>
      <c r="D7028" s="214">
        <v>1</v>
      </c>
      <c r="E7028" s="214" t="s">
        <v>122</v>
      </c>
      <c r="F7028" s="214" t="s">
        <v>248</v>
      </c>
      <c r="G7028" s="214" t="s">
        <v>246</v>
      </c>
      <c r="H7028" s="214" t="s">
        <v>20</v>
      </c>
      <c r="I7028" s="214" t="s">
        <v>137</v>
      </c>
      <c r="J7028" s="214">
        <v>10</v>
      </c>
      <c r="K7028" s="214">
        <v>10</v>
      </c>
      <c r="L7028" s="214">
        <v>0</v>
      </c>
      <c r="M7028" s="214">
        <v>0</v>
      </c>
      <c r="N7028" s="214">
        <v>10</v>
      </c>
      <c r="O7028" s="214">
        <v>30</v>
      </c>
      <c r="P7028" s="214">
        <v>10</v>
      </c>
      <c r="Q7028" s="214">
        <v>40</v>
      </c>
      <c r="R7028" s="214">
        <v>60</v>
      </c>
      <c r="S7028" s="214">
        <v>60</v>
      </c>
      <c r="T7028" s="214">
        <v>20</v>
      </c>
      <c r="U7028" s="214" t="s">
        <v>140</v>
      </c>
      <c r="V7028" s="214" t="s">
        <v>140</v>
      </c>
      <c r="W7028" s="214" t="s">
        <v>140</v>
      </c>
      <c r="X7028" s="214" t="s">
        <v>140</v>
      </c>
    </row>
    <row r="7029" spans="1:24" x14ac:dyDescent="0.25">
      <c r="A7029" t="str">
        <f t="shared" si="110"/>
        <v>YAG1EULevel 8Female + maleAllWest Midlands</v>
      </c>
      <c r="B7029" s="214" t="s">
        <v>251</v>
      </c>
      <c r="C7029" s="214" t="s">
        <v>26</v>
      </c>
      <c r="D7029" s="214">
        <v>1</v>
      </c>
      <c r="E7029" s="214" t="s">
        <v>122</v>
      </c>
      <c r="F7029" s="214" t="s">
        <v>248</v>
      </c>
      <c r="G7029" s="214" t="s">
        <v>246</v>
      </c>
      <c r="H7029" s="214" t="s">
        <v>20</v>
      </c>
      <c r="I7029" s="214" t="s">
        <v>138</v>
      </c>
      <c r="J7029" s="214">
        <v>105</v>
      </c>
      <c r="K7029" s="214">
        <v>105</v>
      </c>
      <c r="L7029" s="214">
        <v>0</v>
      </c>
      <c r="M7029" s="214">
        <v>0</v>
      </c>
      <c r="N7029" s="214">
        <v>105</v>
      </c>
      <c r="O7029" s="214">
        <v>34.9</v>
      </c>
      <c r="P7029" s="214">
        <v>11.3</v>
      </c>
      <c r="Q7029" s="214">
        <v>47.2</v>
      </c>
      <c r="R7029" s="214">
        <v>53.8</v>
      </c>
      <c r="S7029" s="214">
        <v>53.8</v>
      </c>
      <c r="T7029" s="214">
        <v>6.6</v>
      </c>
      <c r="U7029" s="214">
        <v>50</v>
      </c>
      <c r="V7029" s="214">
        <v>28500</v>
      </c>
      <c r="W7029" s="214">
        <v>32500</v>
      </c>
      <c r="X7029" s="214">
        <v>40200</v>
      </c>
    </row>
    <row r="7030" spans="1:24" x14ac:dyDescent="0.25">
      <c r="A7030" t="str">
        <f t="shared" si="110"/>
        <v>YAG1EULevel 8Female + maleAllYorkshire and The Humber</v>
      </c>
      <c r="B7030" s="214" t="s">
        <v>251</v>
      </c>
      <c r="C7030" s="214" t="s">
        <v>26</v>
      </c>
      <c r="D7030" s="214">
        <v>1</v>
      </c>
      <c r="E7030" s="214" t="s">
        <v>122</v>
      </c>
      <c r="F7030" s="214" t="s">
        <v>248</v>
      </c>
      <c r="G7030" s="214" t="s">
        <v>246</v>
      </c>
      <c r="H7030" s="214" t="s">
        <v>20</v>
      </c>
      <c r="I7030" s="214" t="s">
        <v>139</v>
      </c>
      <c r="J7030" s="214">
        <v>115</v>
      </c>
      <c r="K7030" s="214">
        <v>115</v>
      </c>
      <c r="L7030" s="214">
        <v>0</v>
      </c>
      <c r="M7030" s="214">
        <v>0</v>
      </c>
      <c r="N7030" s="214">
        <v>115</v>
      </c>
      <c r="O7030" s="214">
        <v>29.8</v>
      </c>
      <c r="P7030" s="214">
        <v>7</v>
      </c>
      <c r="Q7030" s="214">
        <v>60.5</v>
      </c>
      <c r="R7030" s="214">
        <v>63.2</v>
      </c>
      <c r="S7030" s="214">
        <v>63.2</v>
      </c>
      <c r="T7030" s="214">
        <v>2.6</v>
      </c>
      <c r="U7030" s="214">
        <v>60</v>
      </c>
      <c r="V7030" s="214">
        <v>26300</v>
      </c>
      <c r="W7030" s="214">
        <v>31400</v>
      </c>
      <c r="X7030" s="214">
        <v>35000</v>
      </c>
    </row>
    <row r="7031" spans="1:24" x14ac:dyDescent="0.25">
      <c r="A7031" t="str">
        <f t="shared" si="110"/>
        <v>YAG1Non-EULevel 7Female + maleAllAbroad</v>
      </c>
      <c r="B7031" s="214" t="s">
        <v>251</v>
      </c>
      <c r="C7031" s="214" t="s">
        <v>26</v>
      </c>
      <c r="D7031" s="214">
        <v>1</v>
      </c>
      <c r="E7031" s="214" t="s">
        <v>141</v>
      </c>
      <c r="F7031" s="214" t="s">
        <v>253</v>
      </c>
      <c r="G7031" s="214" t="s">
        <v>246</v>
      </c>
      <c r="H7031" s="214" t="s">
        <v>20</v>
      </c>
      <c r="I7031" s="214" t="s">
        <v>125</v>
      </c>
      <c r="J7031" s="214">
        <v>855</v>
      </c>
      <c r="K7031" s="214" t="s">
        <v>140</v>
      </c>
      <c r="L7031" s="214" t="s">
        <v>140</v>
      </c>
      <c r="M7031" s="214" t="s">
        <v>140</v>
      </c>
      <c r="N7031" s="214" t="s">
        <v>140</v>
      </c>
      <c r="O7031" s="214" t="s">
        <v>140</v>
      </c>
      <c r="P7031" s="214" t="s">
        <v>140</v>
      </c>
      <c r="Q7031" s="214" t="s">
        <v>140</v>
      </c>
      <c r="R7031" s="214" t="s">
        <v>140</v>
      </c>
      <c r="S7031" s="214" t="s">
        <v>140</v>
      </c>
      <c r="T7031" s="214" t="s">
        <v>140</v>
      </c>
      <c r="U7031" s="214" t="s">
        <v>140</v>
      </c>
      <c r="V7031" s="214" t="s">
        <v>140</v>
      </c>
      <c r="W7031" s="214" t="s">
        <v>140</v>
      </c>
      <c r="X7031" s="214" t="s">
        <v>140</v>
      </c>
    </row>
    <row r="7032" spans="1:24" x14ac:dyDescent="0.25">
      <c r="A7032" t="str">
        <f t="shared" si="110"/>
        <v>YAG1Non-EULevel 7Female + maleAllEast Midlands</v>
      </c>
      <c r="B7032" s="214" t="s">
        <v>251</v>
      </c>
      <c r="C7032" s="214" t="s">
        <v>26</v>
      </c>
      <c r="D7032" s="214">
        <v>1</v>
      </c>
      <c r="E7032" s="214" t="s">
        <v>141</v>
      </c>
      <c r="F7032" s="214" t="s">
        <v>253</v>
      </c>
      <c r="G7032" s="214" t="s">
        <v>246</v>
      </c>
      <c r="H7032" s="214" t="s">
        <v>20</v>
      </c>
      <c r="I7032" s="214" t="s">
        <v>126</v>
      </c>
      <c r="J7032" s="214">
        <v>1385</v>
      </c>
      <c r="K7032" s="214">
        <v>1385</v>
      </c>
      <c r="L7032" s="214">
        <v>0</v>
      </c>
      <c r="M7032" s="214">
        <v>0</v>
      </c>
      <c r="N7032" s="214">
        <v>1385</v>
      </c>
      <c r="O7032" s="214">
        <v>62.4</v>
      </c>
      <c r="P7032" s="214">
        <v>7.1</v>
      </c>
      <c r="Q7032" s="214">
        <v>16.7</v>
      </c>
      <c r="R7032" s="214">
        <v>26.3</v>
      </c>
      <c r="S7032" s="214">
        <v>30.6</v>
      </c>
      <c r="T7032" s="214">
        <v>13.9</v>
      </c>
      <c r="U7032" s="214">
        <v>200</v>
      </c>
      <c r="V7032" s="214">
        <v>15700</v>
      </c>
      <c r="W7032" s="214">
        <v>24100</v>
      </c>
      <c r="X7032" s="214">
        <v>32800</v>
      </c>
    </row>
    <row r="7033" spans="1:24" x14ac:dyDescent="0.25">
      <c r="A7033" t="str">
        <f t="shared" si="110"/>
        <v>YAG1Non-EULevel 7Female + maleAllEast of England</v>
      </c>
      <c r="B7033" s="214" t="s">
        <v>251</v>
      </c>
      <c r="C7033" s="214" t="s">
        <v>26</v>
      </c>
      <c r="D7033" s="214">
        <v>1</v>
      </c>
      <c r="E7033" s="214" t="s">
        <v>141</v>
      </c>
      <c r="F7033" s="214" t="s">
        <v>253</v>
      </c>
      <c r="G7033" s="214" t="s">
        <v>246</v>
      </c>
      <c r="H7033" s="214" t="s">
        <v>20</v>
      </c>
      <c r="I7033" s="214" t="s">
        <v>127</v>
      </c>
      <c r="J7033" s="214">
        <v>1780</v>
      </c>
      <c r="K7033" s="214">
        <v>1780</v>
      </c>
      <c r="L7033" s="214">
        <v>0</v>
      </c>
      <c r="M7033" s="214">
        <v>0</v>
      </c>
      <c r="N7033" s="214">
        <v>1780</v>
      </c>
      <c r="O7033" s="214">
        <v>59</v>
      </c>
      <c r="P7033" s="214">
        <v>5</v>
      </c>
      <c r="Q7033" s="214">
        <v>21</v>
      </c>
      <c r="R7033" s="214">
        <v>30.6</v>
      </c>
      <c r="S7033" s="214">
        <v>36</v>
      </c>
      <c r="T7033" s="214">
        <v>14.9</v>
      </c>
      <c r="U7033" s="214">
        <v>340</v>
      </c>
      <c r="V7033" s="214">
        <v>19300</v>
      </c>
      <c r="W7033" s="214">
        <v>27900</v>
      </c>
      <c r="X7033" s="214">
        <v>40500</v>
      </c>
    </row>
    <row r="7034" spans="1:24" x14ac:dyDescent="0.25">
      <c r="A7034" t="str">
        <f t="shared" si="110"/>
        <v>YAG1Non-EULevel 7Female + maleAllLondon</v>
      </c>
      <c r="B7034" s="214" t="s">
        <v>251</v>
      </c>
      <c r="C7034" s="214" t="s">
        <v>26</v>
      </c>
      <c r="D7034" s="214">
        <v>1</v>
      </c>
      <c r="E7034" s="214" t="s">
        <v>141</v>
      </c>
      <c r="F7034" s="214" t="s">
        <v>253</v>
      </c>
      <c r="G7034" s="214" t="s">
        <v>246</v>
      </c>
      <c r="H7034" s="214" t="s">
        <v>20</v>
      </c>
      <c r="I7034" s="214" t="s">
        <v>128</v>
      </c>
      <c r="J7034" s="214">
        <v>9145</v>
      </c>
      <c r="K7034" s="214">
        <v>9145</v>
      </c>
      <c r="L7034" s="214">
        <v>0</v>
      </c>
      <c r="M7034" s="214">
        <v>0</v>
      </c>
      <c r="N7034" s="214">
        <v>9145</v>
      </c>
      <c r="O7034" s="214">
        <v>50.5</v>
      </c>
      <c r="P7034" s="214">
        <v>7.4</v>
      </c>
      <c r="Q7034" s="214">
        <v>32.299999999999997</v>
      </c>
      <c r="R7034" s="214">
        <v>38.4</v>
      </c>
      <c r="S7034" s="214">
        <v>42.2</v>
      </c>
      <c r="T7034" s="214">
        <v>9.9</v>
      </c>
      <c r="U7034" s="214">
        <v>2625</v>
      </c>
      <c r="V7034" s="214">
        <v>22600</v>
      </c>
      <c r="W7034" s="214">
        <v>31000</v>
      </c>
      <c r="X7034" s="214">
        <v>45300</v>
      </c>
    </row>
    <row r="7035" spans="1:24" x14ac:dyDescent="0.25">
      <c r="A7035" t="str">
        <f t="shared" si="110"/>
        <v>YAG1Non-EULevel 7Female + maleAllNorth East</v>
      </c>
      <c r="B7035" s="214" t="s">
        <v>251</v>
      </c>
      <c r="C7035" s="214" t="s">
        <v>26</v>
      </c>
      <c r="D7035" s="214">
        <v>1</v>
      </c>
      <c r="E7035" s="214" t="s">
        <v>141</v>
      </c>
      <c r="F7035" s="214" t="s">
        <v>253</v>
      </c>
      <c r="G7035" s="214" t="s">
        <v>246</v>
      </c>
      <c r="H7035" s="214" t="s">
        <v>20</v>
      </c>
      <c r="I7035" s="214" t="s">
        <v>129</v>
      </c>
      <c r="J7035" s="214">
        <v>995</v>
      </c>
      <c r="K7035" s="214">
        <v>995</v>
      </c>
      <c r="L7035" s="214">
        <v>0</v>
      </c>
      <c r="M7035" s="214">
        <v>0</v>
      </c>
      <c r="N7035" s="214">
        <v>995</v>
      </c>
      <c r="O7035" s="214">
        <v>67.099999999999994</v>
      </c>
      <c r="P7035" s="214">
        <v>10.3</v>
      </c>
      <c r="Q7035" s="214">
        <v>9.1999999999999993</v>
      </c>
      <c r="R7035" s="214">
        <v>17.600000000000001</v>
      </c>
      <c r="S7035" s="214">
        <v>22.6</v>
      </c>
      <c r="T7035" s="214">
        <v>13.3</v>
      </c>
      <c r="U7035" s="214">
        <v>75</v>
      </c>
      <c r="V7035" s="214">
        <v>12900</v>
      </c>
      <c r="W7035" s="214">
        <v>22300</v>
      </c>
      <c r="X7035" s="214">
        <v>26900</v>
      </c>
    </row>
    <row r="7036" spans="1:24" x14ac:dyDescent="0.25">
      <c r="A7036" t="str">
        <f t="shared" ref="A7036:A7099" si="111">"YAG"&amp;D7036 &amp;E7036 &amp;F7036 &amp; G7036 &amp;H7036 &amp;I7036</f>
        <v>YAG1Non-EULevel 7Female + maleAllNorth West</v>
      </c>
      <c r="B7036" s="214" t="s">
        <v>251</v>
      </c>
      <c r="C7036" s="214" t="s">
        <v>26</v>
      </c>
      <c r="D7036" s="214">
        <v>1</v>
      </c>
      <c r="E7036" s="214" t="s">
        <v>141</v>
      </c>
      <c r="F7036" s="214" t="s">
        <v>253</v>
      </c>
      <c r="G7036" s="214" t="s">
        <v>246</v>
      </c>
      <c r="H7036" s="214" t="s">
        <v>20</v>
      </c>
      <c r="I7036" s="214" t="s">
        <v>130</v>
      </c>
      <c r="J7036" s="214">
        <v>2055</v>
      </c>
      <c r="K7036" s="214">
        <v>2055</v>
      </c>
      <c r="L7036" s="214">
        <v>0</v>
      </c>
      <c r="M7036" s="214">
        <v>0</v>
      </c>
      <c r="N7036" s="214">
        <v>2055</v>
      </c>
      <c r="O7036" s="214">
        <v>63.5</v>
      </c>
      <c r="P7036" s="214">
        <v>6.6</v>
      </c>
      <c r="Q7036" s="214">
        <v>17.5</v>
      </c>
      <c r="R7036" s="214">
        <v>26.5</v>
      </c>
      <c r="S7036" s="214">
        <v>29.9</v>
      </c>
      <c r="T7036" s="214">
        <v>12.4</v>
      </c>
      <c r="U7036" s="214">
        <v>315</v>
      </c>
      <c r="V7036" s="214">
        <v>15000</v>
      </c>
      <c r="W7036" s="214">
        <v>23700</v>
      </c>
      <c r="X7036" s="214">
        <v>32100</v>
      </c>
    </row>
    <row r="7037" spans="1:24" x14ac:dyDescent="0.25">
      <c r="A7037" t="str">
        <f t="shared" si="111"/>
        <v>YAG1Non-EULevel 7Female + maleAllNorthern Ireland</v>
      </c>
      <c r="B7037" s="214" t="s">
        <v>251</v>
      </c>
      <c r="C7037" s="214" t="s">
        <v>26</v>
      </c>
      <c r="D7037" s="214">
        <v>1</v>
      </c>
      <c r="E7037" s="214" t="s">
        <v>141</v>
      </c>
      <c r="F7037" s="214" t="s">
        <v>253</v>
      </c>
      <c r="G7037" s="214" t="s">
        <v>246</v>
      </c>
      <c r="H7037" s="214" t="s">
        <v>20</v>
      </c>
      <c r="I7037" s="214" t="s">
        <v>131</v>
      </c>
      <c r="J7037" s="214">
        <v>55</v>
      </c>
      <c r="K7037" s="214">
        <v>55</v>
      </c>
      <c r="L7037" s="214">
        <v>0</v>
      </c>
      <c r="M7037" s="214">
        <v>0</v>
      </c>
      <c r="N7037" s="214">
        <v>55</v>
      </c>
      <c r="O7037" s="214">
        <v>43.6</v>
      </c>
      <c r="P7037" s="214">
        <v>9.1</v>
      </c>
      <c r="Q7037" s="214">
        <v>36.4</v>
      </c>
      <c r="R7037" s="214">
        <v>38.200000000000003</v>
      </c>
      <c r="S7037" s="214">
        <v>47.3</v>
      </c>
      <c r="T7037" s="214">
        <v>10.9</v>
      </c>
      <c r="U7037" s="214">
        <v>15</v>
      </c>
      <c r="V7037" s="214">
        <v>15500</v>
      </c>
      <c r="W7037" s="214">
        <v>23400</v>
      </c>
      <c r="X7037" s="214">
        <v>29700</v>
      </c>
    </row>
    <row r="7038" spans="1:24" x14ac:dyDescent="0.25">
      <c r="A7038" t="str">
        <f t="shared" si="111"/>
        <v>YAG1Non-EULevel 7Female + maleAllScotland</v>
      </c>
      <c r="B7038" s="214" t="s">
        <v>251</v>
      </c>
      <c r="C7038" s="214" t="s">
        <v>26</v>
      </c>
      <c r="D7038" s="214">
        <v>1</v>
      </c>
      <c r="E7038" s="214" t="s">
        <v>141</v>
      </c>
      <c r="F7038" s="214" t="s">
        <v>253</v>
      </c>
      <c r="G7038" s="214" t="s">
        <v>246</v>
      </c>
      <c r="H7038" s="214" t="s">
        <v>20</v>
      </c>
      <c r="I7038" s="214" t="s">
        <v>132</v>
      </c>
      <c r="J7038" s="214">
        <v>330</v>
      </c>
      <c r="K7038" s="214">
        <v>330</v>
      </c>
      <c r="L7038" s="214">
        <v>0</v>
      </c>
      <c r="M7038" s="214">
        <v>0</v>
      </c>
      <c r="N7038" s="214">
        <v>330</v>
      </c>
      <c r="O7038" s="214">
        <v>46.6</v>
      </c>
      <c r="P7038" s="214">
        <v>6.4</v>
      </c>
      <c r="Q7038" s="214">
        <v>22</v>
      </c>
      <c r="R7038" s="214">
        <v>36.6</v>
      </c>
      <c r="S7038" s="214">
        <v>47</v>
      </c>
      <c r="T7038" s="214">
        <v>25</v>
      </c>
      <c r="U7038" s="214">
        <v>65</v>
      </c>
      <c r="V7038" s="214">
        <v>17900</v>
      </c>
      <c r="W7038" s="214">
        <v>26600</v>
      </c>
      <c r="X7038" s="214">
        <v>34700</v>
      </c>
    </row>
    <row r="7039" spans="1:24" x14ac:dyDescent="0.25">
      <c r="A7039" t="str">
        <f t="shared" si="111"/>
        <v>YAG1Non-EULevel 7Female + maleAllSouth East</v>
      </c>
      <c r="B7039" s="214" t="s">
        <v>251</v>
      </c>
      <c r="C7039" s="214" t="s">
        <v>26</v>
      </c>
      <c r="D7039" s="214">
        <v>1</v>
      </c>
      <c r="E7039" s="214" t="s">
        <v>141</v>
      </c>
      <c r="F7039" s="214" t="s">
        <v>253</v>
      </c>
      <c r="G7039" s="214" t="s">
        <v>246</v>
      </c>
      <c r="H7039" s="214" t="s">
        <v>20</v>
      </c>
      <c r="I7039" s="214" t="s">
        <v>133</v>
      </c>
      <c r="J7039" s="214">
        <v>2805</v>
      </c>
      <c r="K7039" s="214">
        <v>2805</v>
      </c>
      <c r="L7039" s="214">
        <v>0</v>
      </c>
      <c r="M7039" s="214">
        <v>0</v>
      </c>
      <c r="N7039" s="214">
        <v>2805</v>
      </c>
      <c r="O7039" s="214">
        <v>61.5</v>
      </c>
      <c r="P7039" s="214">
        <v>4.9000000000000004</v>
      </c>
      <c r="Q7039" s="214">
        <v>21.5</v>
      </c>
      <c r="R7039" s="214">
        <v>29.7</v>
      </c>
      <c r="S7039" s="214">
        <v>33.6</v>
      </c>
      <c r="T7039" s="214">
        <v>12.1</v>
      </c>
      <c r="U7039" s="214">
        <v>530</v>
      </c>
      <c r="V7039" s="214">
        <v>19700</v>
      </c>
      <c r="W7039" s="214">
        <v>26800</v>
      </c>
      <c r="X7039" s="214">
        <v>33900</v>
      </c>
    </row>
    <row r="7040" spans="1:24" x14ac:dyDescent="0.25">
      <c r="A7040" t="str">
        <f t="shared" si="111"/>
        <v>YAG1Non-EULevel 7Female + maleAllSouth West</v>
      </c>
      <c r="B7040" s="214" t="s">
        <v>251</v>
      </c>
      <c r="C7040" s="214" t="s">
        <v>26</v>
      </c>
      <c r="D7040" s="214">
        <v>1</v>
      </c>
      <c r="E7040" s="214" t="s">
        <v>141</v>
      </c>
      <c r="F7040" s="214" t="s">
        <v>253</v>
      </c>
      <c r="G7040" s="214" t="s">
        <v>246</v>
      </c>
      <c r="H7040" s="214" t="s">
        <v>20</v>
      </c>
      <c r="I7040" s="214" t="s">
        <v>134</v>
      </c>
      <c r="J7040" s="214">
        <v>1220</v>
      </c>
      <c r="K7040" s="214">
        <v>1220</v>
      </c>
      <c r="L7040" s="214">
        <v>0</v>
      </c>
      <c r="M7040" s="214">
        <v>0</v>
      </c>
      <c r="N7040" s="214">
        <v>1220</v>
      </c>
      <c r="O7040" s="214">
        <v>66</v>
      </c>
      <c r="P7040" s="214">
        <v>4.8</v>
      </c>
      <c r="Q7040" s="214">
        <v>17.3</v>
      </c>
      <c r="R7040" s="214">
        <v>25</v>
      </c>
      <c r="S7040" s="214">
        <v>29.2</v>
      </c>
      <c r="T7040" s="214">
        <v>11.9</v>
      </c>
      <c r="U7040" s="214">
        <v>185</v>
      </c>
      <c r="V7040" s="214">
        <v>19000</v>
      </c>
      <c r="W7040" s="214">
        <v>26300</v>
      </c>
      <c r="X7040" s="214">
        <v>34700</v>
      </c>
    </row>
    <row r="7041" spans="1:24" x14ac:dyDescent="0.25">
      <c r="A7041" t="str">
        <f t="shared" si="111"/>
        <v>YAG1Non-EULevel 7Female + maleAllUnknown</v>
      </c>
      <c r="B7041" s="214" t="s">
        <v>251</v>
      </c>
      <c r="C7041" s="214" t="s">
        <v>26</v>
      </c>
      <c r="D7041" s="214">
        <v>1</v>
      </c>
      <c r="E7041" s="214" t="s">
        <v>141</v>
      </c>
      <c r="F7041" s="214" t="s">
        <v>253</v>
      </c>
      <c r="G7041" s="214" t="s">
        <v>246</v>
      </c>
      <c r="H7041" s="214" t="s">
        <v>20</v>
      </c>
      <c r="I7041" s="214" t="s">
        <v>135</v>
      </c>
      <c r="J7041" s="214">
        <v>51225</v>
      </c>
      <c r="K7041" s="214">
        <v>51225</v>
      </c>
      <c r="L7041" s="214">
        <v>96</v>
      </c>
      <c r="M7041" s="214">
        <v>0</v>
      </c>
      <c r="N7041" s="214">
        <v>2025</v>
      </c>
      <c r="O7041" s="214">
        <v>0.1</v>
      </c>
      <c r="P7041" s="214">
        <v>0</v>
      </c>
      <c r="Q7041" s="214">
        <v>0</v>
      </c>
      <c r="R7041" s="214">
        <v>0.1</v>
      </c>
      <c r="S7041" s="214">
        <v>3.8</v>
      </c>
      <c r="T7041" s="214">
        <v>3.8</v>
      </c>
      <c r="U7041" s="214" t="s">
        <v>140</v>
      </c>
      <c r="V7041" s="214" t="s">
        <v>140</v>
      </c>
      <c r="W7041" s="214" t="s">
        <v>140</v>
      </c>
      <c r="X7041" s="214" t="s">
        <v>140</v>
      </c>
    </row>
    <row r="7042" spans="1:24" x14ac:dyDescent="0.25">
      <c r="A7042" t="str">
        <f t="shared" si="111"/>
        <v>YAG1Non-EULevel 7Female + maleAllWales</v>
      </c>
      <c r="B7042" s="214" t="s">
        <v>251</v>
      </c>
      <c r="C7042" s="214" t="s">
        <v>26</v>
      </c>
      <c r="D7042" s="214">
        <v>1</v>
      </c>
      <c r="E7042" s="214" t="s">
        <v>141</v>
      </c>
      <c r="F7042" s="214" t="s">
        <v>253</v>
      </c>
      <c r="G7042" s="214" t="s">
        <v>246</v>
      </c>
      <c r="H7042" s="214" t="s">
        <v>20</v>
      </c>
      <c r="I7042" s="214" t="s">
        <v>137</v>
      </c>
      <c r="J7042" s="214">
        <v>115</v>
      </c>
      <c r="K7042" s="214">
        <v>115</v>
      </c>
      <c r="L7042" s="214">
        <v>0</v>
      </c>
      <c r="M7042" s="214">
        <v>0</v>
      </c>
      <c r="N7042" s="214">
        <v>115</v>
      </c>
      <c r="O7042" s="214">
        <v>52.6</v>
      </c>
      <c r="P7042" s="214">
        <v>7</v>
      </c>
      <c r="Q7042" s="214">
        <v>22.8</v>
      </c>
      <c r="R7042" s="214">
        <v>33.299999999999997</v>
      </c>
      <c r="S7042" s="214">
        <v>40.4</v>
      </c>
      <c r="T7042" s="214">
        <v>17.5</v>
      </c>
      <c r="U7042" s="214">
        <v>25</v>
      </c>
      <c r="V7042" s="214">
        <v>16200</v>
      </c>
      <c r="W7042" s="214">
        <v>25700</v>
      </c>
      <c r="X7042" s="214">
        <v>29400</v>
      </c>
    </row>
    <row r="7043" spans="1:24" x14ac:dyDescent="0.25">
      <c r="A7043" t="str">
        <f t="shared" si="111"/>
        <v>YAG1Non-EULevel 7Female + maleAllWest Midlands</v>
      </c>
      <c r="B7043" s="214" t="s">
        <v>251</v>
      </c>
      <c r="C7043" s="214" t="s">
        <v>26</v>
      </c>
      <c r="D7043" s="214">
        <v>1</v>
      </c>
      <c r="E7043" s="214" t="s">
        <v>141</v>
      </c>
      <c r="F7043" s="214" t="s">
        <v>253</v>
      </c>
      <c r="G7043" s="214" t="s">
        <v>246</v>
      </c>
      <c r="H7043" s="214" t="s">
        <v>20</v>
      </c>
      <c r="I7043" s="214" t="s">
        <v>138</v>
      </c>
      <c r="J7043" s="214">
        <v>2375</v>
      </c>
      <c r="K7043" s="214">
        <v>2375</v>
      </c>
      <c r="L7043" s="214">
        <v>0</v>
      </c>
      <c r="M7043" s="214">
        <v>0</v>
      </c>
      <c r="N7043" s="214">
        <v>2375</v>
      </c>
      <c r="O7043" s="214">
        <v>68.8</v>
      </c>
      <c r="P7043" s="214">
        <v>3.9</v>
      </c>
      <c r="Q7043" s="214">
        <v>16.7</v>
      </c>
      <c r="R7043" s="214">
        <v>23.7</v>
      </c>
      <c r="S7043" s="214">
        <v>27.2</v>
      </c>
      <c r="T7043" s="214">
        <v>10.6</v>
      </c>
      <c r="U7043" s="214">
        <v>320</v>
      </c>
      <c r="V7043" s="214">
        <v>17300</v>
      </c>
      <c r="W7043" s="214">
        <v>25600</v>
      </c>
      <c r="X7043" s="214">
        <v>35400</v>
      </c>
    </row>
    <row r="7044" spans="1:24" x14ac:dyDescent="0.25">
      <c r="A7044" t="str">
        <f t="shared" si="111"/>
        <v>YAG1Non-EULevel 7Female + maleAllYorkshire and The Humber</v>
      </c>
      <c r="B7044" s="214" t="s">
        <v>251</v>
      </c>
      <c r="C7044" s="214" t="s">
        <v>26</v>
      </c>
      <c r="D7044" s="214">
        <v>1</v>
      </c>
      <c r="E7044" s="214" t="s">
        <v>141</v>
      </c>
      <c r="F7044" s="214" t="s">
        <v>253</v>
      </c>
      <c r="G7044" s="214" t="s">
        <v>246</v>
      </c>
      <c r="H7044" s="214" t="s">
        <v>20</v>
      </c>
      <c r="I7044" s="214" t="s">
        <v>139</v>
      </c>
      <c r="J7044" s="214">
        <v>1990</v>
      </c>
      <c r="K7044" s="214">
        <v>1990</v>
      </c>
      <c r="L7044" s="214">
        <v>0</v>
      </c>
      <c r="M7044" s="214">
        <v>0</v>
      </c>
      <c r="N7044" s="214">
        <v>1990</v>
      </c>
      <c r="O7044" s="214">
        <v>70</v>
      </c>
      <c r="P7044" s="214">
        <v>4.0999999999999996</v>
      </c>
      <c r="Q7044" s="214">
        <v>13.9</v>
      </c>
      <c r="R7044" s="214">
        <v>22</v>
      </c>
      <c r="S7044" s="214">
        <v>25.9</v>
      </c>
      <c r="T7044" s="214">
        <v>12</v>
      </c>
      <c r="U7044" s="214">
        <v>225</v>
      </c>
      <c r="V7044" s="214">
        <v>15300</v>
      </c>
      <c r="W7044" s="214">
        <v>22300</v>
      </c>
      <c r="X7044" s="214">
        <v>32600</v>
      </c>
    </row>
    <row r="7045" spans="1:24" x14ac:dyDescent="0.25">
      <c r="A7045" t="str">
        <f t="shared" si="111"/>
        <v>YAG1Non-EULevel 8Female + maleAllAbroad</v>
      </c>
      <c r="B7045" s="214" t="s">
        <v>251</v>
      </c>
      <c r="C7045" s="214" t="s">
        <v>26</v>
      </c>
      <c r="D7045" s="214">
        <v>1</v>
      </c>
      <c r="E7045" s="214" t="s">
        <v>141</v>
      </c>
      <c r="F7045" s="214" t="s">
        <v>248</v>
      </c>
      <c r="G7045" s="214" t="s">
        <v>246</v>
      </c>
      <c r="H7045" s="214" t="s">
        <v>20</v>
      </c>
      <c r="I7045" s="214" t="s">
        <v>125</v>
      </c>
      <c r="J7045" s="214">
        <v>150</v>
      </c>
      <c r="K7045" s="214" t="s">
        <v>140</v>
      </c>
      <c r="L7045" s="214" t="s">
        <v>140</v>
      </c>
      <c r="M7045" s="214" t="s">
        <v>140</v>
      </c>
      <c r="N7045" s="214" t="s">
        <v>140</v>
      </c>
      <c r="O7045" s="214" t="s">
        <v>140</v>
      </c>
      <c r="P7045" s="214" t="s">
        <v>140</v>
      </c>
      <c r="Q7045" s="214" t="s">
        <v>140</v>
      </c>
      <c r="R7045" s="214" t="s">
        <v>140</v>
      </c>
      <c r="S7045" s="214" t="s">
        <v>140</v>
      </c>
      <c r="T7045" s="214" t="s">
        <v>140</v>
      </c>
      <c r="U7045" s="214" t="s">
        <v>140</v>
      </c>
      <c r="V7045" s="214" t="s">
        <v>140</v>
      </c>
      <c r="W7045" s="214" t="s">
        <v>140</v>
      </c>
      <c r="X7045" s="214" t="s">
        <v>140</v>
      </c>
    </row>
    <row r="7046" spans="1:24" x14ac:dyDescent="0.25">
      <c r="A7046" t="str">
        <f t="shared" si="111"/>
        <v>YAG1Non-EULevel 8Female + maleAllEast Midlands</v>
      </c>
      <c r="B7046" s="214" t="s">
        <v>251</v>
      </c>
      <c r="C7046" s="214" t="s">
        <v>26</v>
      </c>
      <c r="D7046" s="214">
        <v>1</v>
      </c>
      <c r="E7046" s="214" t="s">
        <v>141</v>
      </c>
      <c r="F7046" s="214" t="s">
        <v>248</v>
      </c>
      <c r="G7046" s="214" t="s">
        <v>246</v>
      </c>
      <c r="H7046" s="214" t="s">
        <v>20</v>
      </c>
      <c r="I7046" s="214" t="s">
        <v>126</v>
      </c>
      <c r="J7046" s="214">
        <v>350</v>
      </c>
      <c r="K7046" s="214">
        <v>350</v>
      </c>
      <c r="L7046" s="214">
        <v>0</v>
      </c>
      <c r="M7046" s="214">
        <v>0</v>
      </c>
      <c r="N7046" s="214">
        <v>350</v>
      </c>
      <c r="O7046" s="214">
        <v>51.9</v>
      </c>
      <c r="P7046" s="214">
        <v>8.9</v>
      </c>
      <c r="Q7046" s="214">
        <v>33.5</v>
      </c>
      <c r="R7046" s="214">
        <v>37.200000000000003</v>
      </c>
      <c r="S7046" s="214">
        <v>39.299999999999997</v>
      </c>
      <c r="T7046" s="214">
        <v>5.7</v>
      </c>
      <c r="U7046" s="214">
        <v>105</v>
      </c>
      <c r="V7046" s="214">
        <v>24500</v>
      </c>
      <c r="W7046" s="214">
        <v>31400</v>
      </c>
      <c r="X7046" s="214">
        <v>34700</v>
      </c>
    </row>
    <row r="7047" spans="1:24" x14ac:dyDescent="0.25">
      <c r="A7047" t="str">
        <f t="shared" si="111"/>
        <v>YAG1Non-EULevel 8Female + maleAllEast of England</v>
      </c>
      <c r="B7047" s="214" t="s">
        <v>251</v>
      </c>
      <c r="C7047" s="214" t="s">
        <v>26</v>
      </c>
      <c r="D7047" s="214">
        <v>1</v>
      </c>
      <c r="E7047" s="214" t="s">
        <v>141</v>
      </c>
      <c r="F7047" s="214" t="s">
        <v>248</v>
      </c>
      <c r="G7047" s="214" t="s">
        <v>246</v>
      </c>
      <c r="H7047" s="214" t="s">
        <v>20</v>
      </c>
      <c r="I7047" s="214" t="s">
        <v>127</v>
      </c>
      <c r="J7047" s="214">
        <v>470</v>
      </c>
      <c r="K7047" s="214">
        <v>470</v>
      </c>
      <c r="L7047" s="214">
        <v>0</v>
      </c>
      <c r="M7047" s="214">
        <v>0</v>
      </c>
      <c r="N7047" s="214">
        <v>470</v>
      </c>
      <c r="O7047" s="214">
        <v>42</v>
      </c>
      <c r="P7047" s="214">
        <v>9</v>
      </c>
      <c r="Q7047" s="214">
        <v>45</v>
      </c>
      <c r="R7047" s="214">
        <v>48</v>
      </c>
      <c r="S7047" s="214">
        <v>49</v>
      </c>
      <c r="T7047" s="214">
        <v>4.0999999999999996</v>
      </c>
      <c r="U7047" s="214">
        <v>195</v>
      </c>
      <c r="V7047" s="214">
        <v>27700</v>
      </c>
      <c r="W7047" s="214">
        <v>32100</v>
      </c>
      <c r="X7047" s="214">
        <v>40200</v>
      </c>
    </row>
    <row r="7048" spans="1:24" x14ac:dyDescent="0.25">
      <c r="A7048" t="str">
        <f t="shared" si="111"/>
        <v>YAG1Non-EULevel 8Female + maleAllLondon</v>
      </c>
      <c r="B7048" s="214" t="s">
        <v>251</v>
      </c>
      <c r="C7048" s="214" t="s">
        <v>26</v>
      </c>
      <c r="D7048" s="214">
        <v>1</v>
      </c>
      <c r="E7048" s="214" t="s">
        <v>141</v>
      </c>
      <c r="F7048" s="214" t="s">
        <v>248</v>
      </c>
      <c r="G7048" s="214" t="s">
        <v>246</v>
      </c>
      <c r="H7048" s="214" t="s">
        <v>20</v>
      </c>
      <c r="I7048" s="214" t="s">
        <v>128</v>
      </c>
      <c r="J7048" s="214">
        <v>970</v>
      </c>
      <c r="K7048" s="214">
        <v>970</v>
      </c>
      <c r="L7048" s="214">
        <v>0</v>
      </c>
      <c r="M7048" s="214">
        <v>0</v>
      </c>
      <c r="N7048" s="214">
        <v>970</v>
      </c>
      <c r="O7048" s="214">
        <v>40.1</v>
      </c>
      <c r="P7048" s="214">
        <v>7</v>
      </c>
      <c r="Q7048" s="214">
        <v>50.6</v>
      </c>
      <c r="R7048" s="214">
        <v>52.6</v>
      </c>
      <c r="S7048" s="214">
        <v>52.9</v>
      </c>
      <c r="T7048" s="214">
        <v>2.2999999999999998</v>
      </c>
      <c r="U7048" s="214">
        <v>430</v>
      </c>
      <c r="V7048" s="214">
        <v>28500</v>
      </c>
      <c r="W7048" s="214">
        <v>36100</v>
      </c>
      <c r="X7048" s="214">
        <v>44500</v>
      </c>
    </row>
    <row r="7049" spans="1:24" x14ac:dyDescent="0.25">
      <c r="A7049" t="str">
        <f t="shared" si="111"/>
        <v>YAG1Non-EULevel 8Female + maleAllNorth East</v>
      </c>
      <c r="B7049" s="214" t="s">
        <v>251</v>
      </c>
      <c r="C7049" s="214" t="s">
        <v>26</v>
      </c>
      <c r="D7049" s="214">
        <v>1</v>
      </c>
      <c r="E7049" s="214" t="s">
        <v>141</v>
      </c>
      <c r="F7049" s="214" t="s">
        <v>248</v>
      </c>
      <c r="G7049" s="214" t="s">
        <v>246</v>
      </c>
      <c r="H7049" s="214" t="s">
        <v>20</v>
      </c>
      <c r="I7049" s="214" t="s">
        <v>129</v>
      </c>
      <c r="J7049" s="214">
        <v>205</v>
      </c>
      <c r="K7049" s="214">
        <v>205</v>
      </c>
      <c r="L7049" s="214">
        <v>0</v>
      </c>
      <c r="M7049" s="214">
        <v>0</v>
      </c>
      <c r="N7049" s="214">
        <v>205</v>
      </c>
      <c r="O7049" s="214">
        <v>43.6</v>
      </c>
      <c r="P7049" s="214">
        <v>12.7</v>
      </c>
      <c r="Q7049" s="214">
        <v>41.2</v>
      </c>
      <c r="R7049" s="214">
        <v>43.1</v>
      </c>
      <c r="S7049" s="214">
        <v>43.6</v>
      </c>
      <c r="T7049" s="214">
        <v>2.5</v>
      </c>
      <c r="U7049" s="214">
        <v>70</v>
      </c>
      <c r="V7049" s="214">
        <v>23400</v>
      </c>
      <c r="W7049" s="214">
        <v>29900</v>
      </c>
      <c r="X7049" s="214">
        <v>32500</v>
      </c>
    </row>
    <row r="7050" spans="1:24" x14ac:dyDescent="0.25">
      <c r="A7050" t="str">
        <f t="shared" si="111"/>
        <v>YAG1Non-EULevel 8Female + maleAllNorth West</v>
      </c>
      <c r="B7050" s="214" t="s">
        <v>251</v>
      </c>
      <c r="C7050" s="214" t="s">
        <v>26</v>
      </c>
      <c r="D7050" s="214">
        <v>1</v>
      </c>
      <c r="E7050" s="214" t="s">
        <v>141</v>
      </c>
      <c r="F7050" s="214" t="s">
        <v>248</v>
      </c>
      <c r="G7050" s="214" t="s">
        <v>246</v>
      </c>
      <c r="H7050" s="214" t="s">
        <v>20</v>
      </c>
      <c r="I7050" s="214" t="s">
        <v>130</v>
      </c>
      <c r="J7050" s="214">
        <v>435</v>
      </c>
      <c r="K7050" s="214">
        <v>435</v>
      </c>
      <c r="L7050" s="214">
        <v>0</v>
      </c>
      <c r="M7050" s="214">
        <v>0</v>
      </c>
      <c r="N7050" s="214">
        <v>435</v>
      </c>
      <c r="O7050" s="214">
        <v>49.1</v>
      </c>
      <c r="P7050" s="214">
        <v>10.6</v>
      </c>
      <c r="Q7050" s="214">
        <v>35.299999999999997</v>
      </c>
      <c r="R7050" s="214">
        <v>39.9</v>
      </c>
      <c r="S7050" s="214">
        <v>40.4</v>
      </c>
      <c r="T7050" s="214">
        <v>5</v>
      </c>
      <c r="U7050" s="214">
        <v>135</v>
      </c>
      <c r="V7050" s="214">
        <v>24500</v>
      </c>
      <c r="W7050" s="214">
        <v>31200</v>
      </c>
      <c r="X7050" s="214">
        <v>35000</v>
      </c>
    </row>
    <row r="7051" spans="1:24" x14ac:dyDescent="0.25">
      <c r="A7051" t="str">
        <f t="shared" si="111"/>
        <v>YAG1Non-EULevel 8Female + maleAllNorthern Ireland</v>
      </c>
      <c r="B7051" s="214" t="s">
        <v>251</v>
      </c>
      <c r="C7051" s="214" t="s">
        <v>26</v>
      </c>
      <c r="D7051" s="214">
        <v>1</v>
      </c>
      <c r="E7051" s="214" t="s">
        <v>141</v>
      </c>
      <c r="F7051" s="214" t="s">
        <v>248</v>
      </c>
      <c r="G7051" s="214" t="s">
        <v>246</v>
      </c>
      <c r="H7051" s="214" t="s">
        <v>20</v>
      </c>
      <c r="I7051" s="214" t="s">
        <v>131</v>
      </c>
      <c r="J7051" s="214">
        <v>10</v>
      </c>
      <c r="K7051" s="214">
        <v>10</v>
      </c>
      <c r="L7051" s="214">
        <v>0</v>
      </c>
      <c r="M7051" s="214">
        <v>0</v>
      </c>
      <c r="N7051" s="214">
        <v>10</v>
      </c>
      <c r="O7051" s="214">
        <v>12.5</v>
      </c>
      <c r="P7051" s="214">
        <v>0</v>
      </c>
      <c r="Q7051" s="214">
        <v>75</v>
      </c>
      <c r="R7051" s="214">
        <v>87.5</v>
      </c>
      <c r="S7051" s="214">
        <v>87.5</v>
      </c>
      <c r="T7051" s="214">
        <v>12.5</v>
      </c>
      <c r="U7051" s="214" t="s">
        <v>140</v>
      </c>
      <c r="V7051" s="214" t="s">
        <v>140</v>
      </c>
      <c r="W7051" s="214" t="s">
        <v>140</v>
      </c>
      <c r="X7051" s="214" t="s">
        <v>140</v>
      </c>
    </row>
    <row r="7052" spans="1:24" x14ac:dyDescent="0.25">
      <c r="A7052" t="str">
        <f t="shared" si="111"/>
        <v>YAG1Non-EULevel 8Female + maleAllScotland</v>
      </c>
      <c r="B7052" s="214" t="s">
        <v>251</v>
      </c>
      <c r="C7052" s="214" t="s">
        <v>26</v>
      </c>
      <c r="D7052" s="214">
        <v>1</v>
      </c>
      <c r="E7052" s="214" t="s">
        <v>141</v>
      </c>
      <c r="F7052" s="214" t="s">
        <v>248</v>
      </c>
      <c r="G7052" s="214" t="s">
        <v>246</v>
      </c>
      <c r="H7052" s="214" t="s">
        <v>20</v>
      </c>
      <c r="I7052" s="214" t="s">
        <v>132</v>
      </c>
      <c r="J7052" s="214">
        <v>60</v>
      </c>
      <c r="K7052" s="214">
        <v>60</v>
      </c>
      <c r="L7052" s="214">
        <v>0</v>
      </c>
      <c r="M7052" s="214">
        <v>0</v>
      </c>
      <c r="N7052" s="214">
        <v>60</v>
      </c>
      <c r="O7052" s="214">
        <v>21.3</v>
      </c>
      <c r="P7052" s="214">
        <v>13.1</v>
      </c>
      <c r="Q7052" s="214">
        <v>59</v>
      </c>
      <c r="R7052" s="214">
        <v>65.599999999999994</v>
      </c>
      <c r="S7052" s="214">
        <v>65.599999999999994</v>
      </c>
      <c r="T7052" s="214">
        <v>6.6</v>
      </c>
      <c r="U7052" s="214">
        <v>35</v>
      </c>
      <c r="V7052" s="214">
        <v>30700</v>
      </c>
      <c r="W7052" s="214">
        <v>33600</v>
      </c>
      <c r="X7052" s="214">
        <v>38300</v>
      </c>
    </row>
    <row r="7053" spans="1:24" x14ac:dyDescent="0.25">
      <c r="A7053" t="str">
        <f t="shared" si="111"/>
        <v>YAG1Non-EULevel 8Female + maleAllSouth East</v>
      </c>
      <c r="B7053" s="214" t="s">
        <v>251</v>
      </c>
      <c r="C7053" s="214" t="s">
        <v>26</v>
      </c>
      <c r="D7053" s="214">
        <v>1</v>
      </c>
      <c r="E7053" s="214" t="s">
        <v>141</v>
      </c>
      <c r="F7053" s="214" t="s">
        <v>248</v>
      </c>
      <c r="G7053" s="214" t="s">
        <v>246</v>
      </c>
      <c r="H7053" s="214" t="s">
        <v>20</v>
      </c>
      <c r="I7053" s="214" t="s">
        <v>133</v>
      </c>
      <c r="J7053" s="214">
        <v>680</v>
      </c>
      <c r="K7053" s="214">
        <v>680</v>
      </c>
      <c r="L7053" s="214">
        <v>0</v>
      </c>
      <c r="M7053" s="214">
        <v>0</v>
      </c>
      <c r="N7053" s="214">
        <v>680</v>
      </c>
      <c r="O7053" s="214">
        <v>44.3</v>
      </c>
      <c r="P7053" s="214">
        <v>8.4</v>
      </c>
      <c r="Q7053" s="214">
        <v>43.7</v>
      </c>
      <c r="R7053" s="214">
        <v>46.8</v>
      </c>
      <c r="S7053" s="214">
        <v>47.4</v>
      </c>
      <c r="T7053" s="214">
        <v>3.7</v>
      </c>
      <c r="U7053" s="214">
        <v>265</v>
      </c>
      <c r="V7053" s="214">
        <v>28100</v>
      </c>
      <c r="W7053" s="214">
        <v>32100</v>
      </c>
      <c r="X7053" s="214">
        <v>36900</v>
      </c>
    </row>
    <row r="7054" spans="1:24" x14ac:dyDescent="0.25">
      <c r="A7054" t="str">
        <f t="shared" si="111"/>
        <v>YAG1Non-EULevel 8Female + maleAllSouth West</v>
      </c>
      <c r="B7054" s="214" t="s">
        <v>251</v>
      </c>
      <c r="C7054" s="214" t="s">
        <v>26</v>
      </c>
      <c r="D7054" s="214">
        <v>1</v>
      </c>
      <c r="E7054" s="214" t="s">
        <v>141</v>
      </c>
      <c r="F7054" s="214" t="s">
        <v>248</v>
      </c>
      <c r="G7054" s="214" t="s">
        <v>246</v>
      </c>
      <c r="H7054" s="214" t="s">
        <v>20</v>
      </c>
      <c r="I7054" s="214" t="s">
        <v>134</v>
      </c>
      <c r="J7054" s="214">
        <v>230</v>
      </c>
      <c r="K7054" s="214">
        <v>230</v>
      </c>
      <c r="L7054" s="214">
        <v>0</v>
      </c>
      <c r="M7054" s="214">
        <v>0</v>
      </c>
      <c r="N7054" s="214">
        <v>230</v>
      </c>
      <c r="O7054" s="214">
        <v>47.4</v>
      </c>
      <c r="P7054" s="214">
        <v>9.5</v>
      </c>
      <c r="Q7054" s="214">
        <v>40.5</v>
      </c>
      <c r="R7054" s="214">
        <v>43.1</v>
      </c>
      <c r="S7054" s="214">
        <v>43.1</v>
      </c>
      <c r="T7054" s="214">
        <v>2.6</v>
      </c>
      <c r="U7054" s="214">
        <v>80</v>
      </c>
      <c r="V7054" s="214">
        <v>27000</v>
      </c>
      <c r="W7054" s="214">
        <v>32500</v>
      </c>
      <c r="X7054" s="214">
        <v>39400</v>
      </c>
    </row>
    <row r="7055" spans="1:24" x14ac:dyDescent="0.25">
      <c r="A7055" t="str">
        <f t="shared" si="111"/>
        <v>YAG1Non-EULevel 8Female + maleAllUnknown</v>
      </c>
      <c r="B7055" s="214" t="s">
        <v>251</v>
      </c>
      <c r="C7055" s="214" t="s">
        <v>26</v>
      </c>
      <c r="D7055" s="214">
        <v>1</v>
      </c>
      <c r="E7055" s="214" t="s">
        <v>141</v>
      </c>
      <c r="F7055" s="214" t="s">
        <v>248</v>
      </c>
      <c r="G7055" s="214" t="s">
        <v>246</v>
      </c>
      <c r="H7055" s="214" t="s">
        <v>20</v>
      </c>
      <c r="I7055" s="214" t="s">
        <v>135</v>
      </c>
      <c r="J7055" s="214">
        <v>2125</v>
      </c>
      <c r="K7055" s="214">
        <v>2125</v>
      </c>
      <c r="L7055" s="214">
        <v>98.7</v>
      </c>
      <c r="M7055" s="214">
        <v>0</v>
      </c>
      <c r="N7055" s="214">
        <v>25</v>
      </c>
      <c r="O7055" s="214">
        <v>0.4</v>
      </c>
      <c r="P7055" s="214">
        <v>0.1</v>
      </c>
      <c r="Q7055" s="214">
        <v>0.1</v>
      </c>
      <c r="R7055" s="214">
        <v>0.1</v>
      </c>
      <c r="S7055" s="214">
        <v>0.8</v>
      </c>
      <c r="T7055" s="214">
        <v>0.7</v>
      </c>
      <c r="U7055" s="214" t="s">
        <v>140</v>
      </c>
      <c r="V7055" s="214" t="s">
        <v>140</v>
      </c>
      <c r="W7055" s="214" t="s">
        <v>140</v>
      </c>
      <c r="X7055" s="214" t="s">
        <v>140</v>
      </c>
    </row>
    <row r="7056" spans="1:24" x14ac:dyDescent="0.25">
      <c r="A7056" t="str">
        <f t="shared" si="111"/>
        <v>YAG1Non-EULevel 8Female + maleAllWales</v>
      </c>
      <c r="B7056" s="214" t="s">
        <v>251</v>
      </c>
      <c r="C7056" s="214" t="s">
        <v>26</v>
      </c>
      <c r="D7056" s="214">
        <v>1</v>
      </c>
      <c r="E7056" s="214" t="s">
        <v>141</v>
      </c>
      <c r="F7056" s="214" t="s">
        <v>248</v>
      </c>
      <c r="G7056" s="214" t="s">
        <v>246</v>
      </c>
      <c r="H7056" s="214" t="s">
        <v>20</v>
      </c>
      <c r="I7056" s="214" t="s">
        <v>137</v>
      </c>
      <c r="J7056" s="214">
        <v>30</v>
      </c>
      <c r="K7056" s="214">
        <v>30</v>
      </c>
      <c r="L7056" s="214">
        <v>0</v>
      </c>
      <c r="M7056" s="214">
        <v>0</v>
      </c>
      <c r="N7056" s="214">
        <v>30</v>
      </c>
      <c r="O7056" s="214">
        <v>25.8</v>
      </c>
      <c r="P7056" s="214">
        <v>3.2</v>
      </c>
      <c r="Q7056" s="214">
        <v>61.3</v>
      </c>
      <c r="R7056" s="214">
        <v>71</v>
      </c>
      <c r="S7056" s="214">
        <v>71</v>
      </c>
      <c r="T7056" s="214">
        <v>9.6999999999999993</v>
      </c>
      <c r="U7056" s="214">
        <v>20</v>
      </c>
      <c r="V7056" s="214">
        <v>22600</v>
      </c>
      <c r="W7056" s="214">
        <v>33200</v>
      </c>
      <c r="X7056" s="214">
        <v>38000</v>
      </c>
    </row>
    <row r="7057" spans="1:24" x14ac:dyDescent="0.25">
      <c r="A7057" t="str">
        <f t="shared" si="111"/>
        <v>YAG1Non-EULevel 8Female + maleAllWest Midlands</v>
      </c>
      <c r="B7057" s="214" t="s">
        <v>251</v>
      </c>
      <c r="C7057" s="214" t="s">
        <v>26</v>
      </c>
      <c r="D7057" s="214">
        <v>1</v>
      </c>
      <c r="E7057" s="214" t="s">
        <v>141</v>
      </c>
      <c r="F7057" s="214" t="s">
        <v>248</v>
      </c>
      <c r="G7057" s="214" t="s">
        <v>246</v>
      </c>
      <c r="H7057" s="214" t="s">
        <v>20</v>
      </c>
      <c r="I7057" s="214" t="s">
        <v>138</v>
      </c>
      <c r="J7057" s="214">
        <v>345</v>
      </c>
      <c r="K7057" s="214">
        <v>345</v>
      </c>
      <c r="L7057" s="214">
        <v>0</v>
      </c>
      <c r="M7057" s="214">
        <v>0</v>
      </c>
      <c r="N7057" s="214">
        <v>345</v>
      </c>
      <c r="O7057" s="214">
        <v>43.7</v>
      </c>
      <c r="P7057" s="214">
        <v>6.1</v>
      </c>
      <c r="Q7057" s="214">
        <v>42.3</v>
      </c>
      <c r="R7057" s="214">
        <v>49.3</v>
      </c>
      <c r="S7057" s="214">
        <v>50.1</v>
      </c>
      <c r="T7057" s="214">
        <v>7.9</v>
      </c>
      <c r="U7057" s="214">
        <v>135</v>
      </c>
      <c r="V7057" s="214">
        <v>28500</v>
      </c>
      <c r="W7057" s="214">
        <v>31800</v>
      </c>
      <c r="X7057" s="214">
        <v>36900</v>
      </c>
    </row>
    <row r="7058" spans="1:24" x14ac:dyDescent="0.25">
      <c r="A7058" t="str">
        <f t="shared" si="111"/>
        <v>YAG1Non-EULevel 8Female + maleAllYorkshire and The Humber</v>
      </c>
      <c r="B7058" s="214" t="s">
        <v>251</v>
      </c>
      <c r="C7058" s="214" t="s">
        <v>26</v>
      </c>
      <c r="D7058" s="214">
        <v>1</v>
      </c>
      <c r="E7058" s="214" t="s">
        <v>141</v>
      </c>
      <c r="F7058" s="214" t="s">
        <v>248</v>
      </c>
      <c r="G7058" s="214" t="s">
        <v>246</v>
      </c>
      <c r="H7058" s="214" t="s">
        <v>20</v>
      </c>
      <c r="I7058" s="214" t="s">
        <v>139</v>
      </c>
      <c r="J7058" s="214">
        <v>470</v>
      </c>
      <c r="K7058" s="214">
        <v>470</v>
      </c>
      <c r="L7058" s="214">
        <v>0</v>
      </c>
      <c r="M7058" s="214">
        <v>0</v>
      </c>
      <c r="N7058" s="214">
        <v>470</v>
      </c>
      <c r="O7058" s="214">
        <v>54.8</v>
      </c>
      <c r="P7058" s="214">
        <v>6.6</v>
      </c>
      <c r="Q7058" s="214">
        <v>35.4</v>
      </c>
      <c r="R7058" s="214">
        <v>38</v>
      </c>
      <c r="S7058" s="214">
        <v>38.6</v>
      </c>
      <c r="T7058" s="214">
        <v>3.2</v>
      </c>
      <c r="U7058" s="214">
        <v>145</v>
      </c>
      <c r="V7058" s="214">
        <v>23000</v>
      </c>
      <c r="W7058" s="214">
        <v>31800</v>
      </c>
      <c r="X7058" s="214">
        <v>37200</v>
      </c>
    </row>
    <row r="7059" spans="1:24" x14ac:dyDescent="0.25">
      <c r="A7059" t="str">
        <f t="shared" si="111"/>
        <v>YAG10EULevel 7FemaleAllAbroad</v>
      </c>
      <c r="B7059" s="214" t="s">
        <v>251</v>
      </c>
      <c r="C7059" s="214" t="s">
        <v>252</v>
      </c>
      <c r="D7059" s="214">
        <v>10</v>
      </c>
      <c r="E7059" s="214" t="s">
        <v>122</v>
      </c>
      <c r="F7059" s="214" t="s">
        <v>253</v>
      </c>
      <c r="G7059" s="214" t="s">
        <v>21</v>
      </c>
      <c r="H7059" s="214" t="s">
        <v>20</v>
      </c>
      <c r="I7059" s="214" t="s">
        <v>125</v>
      </c>
      <c r="J7059" s="214">
        <v>745</v>
      </c>
      <c r="K7059" s="214" t="s">
        <v>140</v>
      </c>
      <c r="L7059" s="214" t="s">
        <v>140</v>
      </c>
      <c r="M7059" s="214" t="s">
        <v>140</v>
      </c>
      <c r="N7059" s="214" t="s">
        <v>140</v>
      </c>
      <c r="O7059" s="214" t="s">
        <v>140</v>
      </c>
      <c r="P7059" s="214" t="s">
        <v>140</v>
      </c>
      <c r="Q7059" s="214" t="s">
        <v>140</v>
      </c>
      <c r="R7059" s="214" t="s">
        <v>140</v>
      </c>
      <c r="S7059" s="214" t="s">
        <v>140</v>
      </c>
      <c r="T7059" s="214" t="s">
        <v>140</v>
      </c>
      <c r="U7059" s="214" t="s">
        <v>140</v>
      </c>
      <c r="V7059" s="214" t="s">
        <v>140</v>
      </c>
      <c r="W7059" s="214" t="s">
        <v>140</v>
      </c>
      <c r="X7059" s="214" t="s">
        <v>140</v>
      </c>
    </row>
    <row r="7060" spans="1:24" x14ac:dyDescent="0.25">
      <c r="A7060" t="str">
        <f t="shared" si="111"/>
        <v>YAG10EULevel 7MaleAllAbroad</v>
      </c>
      <c r="B7060" s="214" t="s">
        <v>251</v>
      </c>
      <c r="C7060" s="214" t="s">
        <v>252</v>
      </c>
      <c r="D7060" s="214">
        <v>10</v>
      </c>
      <c r="E7060" s="214" t="s">
        <v>122</v>
      </c>
      <c r="F7060" s="214" t="s">
        <v>253</v>
      </c>
      <c r="G7060" s="214" t="s">
        <v>22</v>
      </c>
      <c r="H7060" s="214" t="s">
        <v>20</v>
      </c>
      <c r="I7060" s="214" t="s">
        <v>125</v>
      </c>
      <c r="J7060" s="214">
        <v>605</v>
      </c>
      <c r="K7060" s="214" t="s">
        <v>140</v>
      </c>
      <c r="L7060" s="214" t="s">
        <v>140</v>
      </c>
      <c r="M7060" s="214" t="s">
        <v>140</v>
      </c>
      <c r="N7060" s="214" t="s">
        <v>140</v>
      </c>
      <c r="O7060" s="214" t="s">
        <v>140</v>
      </c>
      <c r="P7060" s="214" t="s">
        <v>140</v>
      </c>
      <c r="Q7060" s="214" t="s">
        <v>140</v>
      </c>
      <c r="R7060" s="214" t="s">
        <v>140</v>
      </c>
      <c r="S7060" s="214" t="s">
        <v>140</v>
      </c>
      <c r="T7060" s="214" t="s">
        <v>140</v>
      </c>
      <c r="U7060" s="214" t="s">
        <v>140</v>
      </c>
      <c r="V7060" s="214" t="s">
        <v>140</v>
      </c>
      <c r="W7060" s="214" t="s">
        <v>140</v>
      </c>
      <c r="X7060" s="214" t="s">
        <v>140</v>
      </c>
    </row>
    <row r="7061" spans="1:24" x14ac:dyDescent="0.25">
      <c r="A7061" t="str">
        <f t="shared" si="111"/>
        <v>YAG10EULevel 7FemaleAllEast Midlands</v>
      </c>
      <c r="B7061" s="214" t="s">
        <v>251</v>
      </c>
      <c r="C7061" s="214" t="s">
        <v>252</v>
      </c>
      <c r="D7061" s="214">
        <v>10</v>
      </c>
      <c r="E7061" s="214" t="s">
        <v>122</v>
      </c>
      <c r="F7061" s="214" t="s">
        <v>253</v>
      </c>
      <c r="G7061" s="214" t="s">
        <v>21</v>
      </c>
      <c r="H7061" s="214" t="s">
        <v>20</v>
      </c>
      <c r="I7061" s="214" t="s">
        <v>126</v>
      </c>
      <c r="J7061" s="214">
        <v>85</v>
      </c>
      <c r="K7061" s="214">
        <v>85</v>
      </c>
      <c r="L7061" s="214">
        <v>0</v>
      </c>
      <c r="M7061" s="214">
        <v>0</v>
      </c>
      <c r="N7061" s="214">
        <v>85</v>
      </c>
      <c r="O7061" s="214">
        <v>45.9</v>
      </c>
      <c r="P7061" s="214">
        <v>4.7</v>
      </c>
      <c r="Q7061" s="214">
        <v>41.2</v>
      </c>
      <c r="R7061" s="214">
        <v>49.4</v>
      </c>
      <c r="S7061" s="214">
        <v>49.4</v>
      </c>
      <c r="T7061" s="214">
        <v>8.1999999999999993</v>
      </c>
      <c r="U7061" s="214">
        <v>30</v>
      </c>
      <c r="V7061" s="214">
        <v>20800</v>
      </c>
      <c r="W7061" s="214">
        <v>31800</v>
      </c>
      <c r="X7061" s="214">
        <v>40200</v>
      </c>
    </row>
    <row r="7062" spans="1:24" x14ac:dyDescent="0.25">
      <c r="A7062" t="str">
        <f t="shared" si="111"/>
        <v>YAG10EULevel 7MaleAllEast Midlands</v>
      </c>
      <c r="B7062" s="214" t="s">
        <v>251</v>
      </c>
      <c r="C7062" s="214" t="s">
        <v>252</v>
      </c>
      <c r="D7062" s="214">
        <v>10</v>
      </c>
      <c r="E7062" s="214" t="s">
        <v>122</v>
      </c>
      <c r="F7062" s="214" t="s">
        <v>253</v>
      </c>
      <c r="G7062" s="214" t="s">
        <v>22</v>
      </c>
      <c r="H7062" s="214" t="s">
        <v>20</v>
      </c>
      <c r="I7062" s="214" t="s">
        <v>126</v>
      </c>
      <c r="J7062" s="214">
        <v>65</v>
      </c>
      <c r="K7062" s="214">
        <v>65</v>
      </c>
      <c r="L7062" s="214">
        <v>0</v>
      </c>
      <c r="M7062" s="214">
        <v>0</v>
      </c>
      <c r="N7062" s="214">
        <v>65</v>
      </c>
      <c r="O7062" s="214">
        <v>53.8</v>
      </c>
      <c r="P7062" s="214">
        <v>3.1</v>
      </c>
      <c r="Q7062" s="214">
        <v>40</v>
      </c>
      <c r="R7062" s="214">
        <v>43.1</v>
      </c>
      <c r="S7062" s="214">
        <v>43.1</v>
      </c>
      <c r="T7062" s="214">
        <v>3.1</v>
      </c>
      <c r="U7062" s="214">
        <v>25</v>
      </c>
      <c r="V7062" s="214">
        <v>23700</v>
      </c>
      <c r="W7062" s="214">
        <v>40900</v>
      </c>
      <c r="X7062" s="214">
        <v>51500</v>
      </c>
    </row>
    <row r="7063" spans="1:24" x14ac:dyDescent="0.25">
      <c r="A7063" t="str">
        <f t="shared" si="111"/>
        <v>YAG10EULevel 7FemaleAllEast of England</v>
      </c>
      <c r="B7063" s="214" t="s">
        <v>251</v>
      </c>
      <c r="C7063" s="214" t="s">
        <v>252</v>
      </c>
      <c r="D7063" s="214">
        <v>10</v>
      </c>
      <c r="E7063" s="214" t="s">
        <v>122</v>
      </c>
      <c r="F7063" s="214" t="s">
        <v>253</v>
      </c>
      <c r="G7063" s="214" t="s">
        <v>21</v>
      </c>
      <c r="H7063" s="214" t="s">
        <v>20</v>
      </c>
      <c r="I7063" s="214" t="s">
        <v>127</v>
      </c>
      <c r="J7063" s="214">
        <v>170</v>
      </c>
      <c r="K7063" s="214">
        <v>170</v>
      </c>
      <c r="L7063" s="214">
        <v>0</v>
      </c>
      <c r="M7063" s="214">
        <v>0</v>
      </c>
      <c r="N7063" s="214">
        <v>170</v>
      </c>
      <c r="O7063" s="214">
        <v>43</v>
      </c>
      <c r="P7063" s="214">
        <v>5.8</v>
      </c>
      <c r="Q7063" s="214">
        <v>47.7</v>
      </c>
      <c r="R7063" s="214">
        <v>50.6</v>
      </c>
      <c r="S7063" s="214">
        <v>51.2</v>
      </c>
      <c r="T7063" s="214">
        <v>3.5</v>
      </c>
      <c r="U7063" s="214">
        <v>75</v>
      </c>
      <c r="V7063" s="214">
        <v>20800</v>
      </c>
      <c r="W7063" s="214">
        <v>32500</v>
      </c>
      <c r="X7063" s="214">
        <v>43500</v>
      </c>
    </row>
    <row r="7064" spans="1:24" x14ac:dyDescent="0.25">
      <c r="A7064" t="str">
        <f t="shared" si="111"/>
        <v>YAG10EULevel 7MaleAllEast of England</v>
      </c>
      <c r="B7064" s="214" t="s">
        <v>251</v>
      </c>
      <c r="C7064" s="214" t="s">
        <v>252</v>
      </c>
      <c r="D7064" s="214">
        <v>10</v>
      </c>
      <c r="E7064" s="214" t="s">
        <v>122</v>
      </c>
      <c r="F7064" s="214" t="s">
        <v>253</v>
      </c>
      <c r="G7064" s="214" t="s">
        <v>22</v>
      </c>
      <c r="H7064" s="214" t="s">
        <v>20</v>
      </c>
      <c r="I7064" s="214" t="s">
        <v>127</v>
      </c>
      <c r="J7064" s="214">
        <v>145</v>
      </c>
      <c r="K7064" s="214">
        <v>145</v>
      </c>
      <c r="L7064" s="214">
        <v>0</v>
      </c>
      <c r="M7064" s="214">
        <v>0</v>
      </c>
      <c r="N7064" s="214">
        <v>145</v>
      </c>
      <c r="O7064" s="214">
        <v>46.6</v>
      </c>
      <c r="P7064" s="214">
        <v>2.1</v>
      </c>
      <c r="Q7064" s="214">
        <v>48.6</v>
      </c>
      <c r="R7064" s="214">
        <v>50.7</v>
      </c>
      <c r="S7064" s="214">
        <v>51.4</v>
      </c>
      <c r="T7064" s="214">
        <v>2.7</v>
      </c>
      <c r="U7064" s="214">
        <v>65</v>
      </c>
      <c r="V7064" s="214">
        <v>28100</v>
      </c>
      <c r="W7064" s="214">
        <v>46500</v>
      </c>
      <c r="X7064" s="214">
        <v>65300</v>
      </c>
    </row>
    <row r="7065" spans="1:24" x14ac:dyDescent="0.25">
      <c r="A7065" t="str">
        <f t="shared" si="111"/>
        <v>YAG10EULevel 7FemaleAllLondon</v>
      </c>
      <c r="B7065" s="214" t="s">
        <v>251</v>
      </c>
      <c r="C7065" s="214" t="s">
        <v>252</v>
      </c>
      <c r="D7065" s="214">
        <v>10</v>
      </c>
      <c r="E7065" s="214" t="s">
        <v>122</v>
      </c>
      <c r="F7065" s="214" t="s">
        <v>253</v>
      </c>
      <c r="G7065" s="214" t="s">
        <v>21</v>
      </c>
      <c r="H7065" s="214" t="s">
        <v>20</v>
      </c>
      <c r="I7065" s="214" t="s">
        <v>128</v>
      </c>
      <c r="J7065" s="214">
        <v>1395</v>
      </c>
      <c r="K7065" s="214">
        <v>1395</v>
      </c>
      <c r="L7065" s="214">
        <v>0</v>
      </c>
      <c r="M7065" s="214">
        <v>0</v>
      </c>
      <c r="N7065" s="214">
        <v>1395</v>
      </c>
      <c r="O7065" s="214">
        <v>43.7</v>
      </c>
      <c r="P7065" s="214">
        <v>5.0999999999999996</v>
      </c>
      <c r="Q7065" s="214">
        <v>46.9</v>
      </c>
      <c r="R7065" s="214">
        <v>50.1</v>
      </c>
      <c r="S7065" s="214">
        <v>51.2</v>
      </c>
      <c r="T7065" s="214">
        <v>4.3</v>
      </c>
      <c r="U7065" s="214">
        <v>595</v>
      </c>
      <c r="V7065" s="214">
        <v>24200</v>
      </c>
      <c r="W7065" s="214">
        <v>40500</v>
      </c>
      <c r="X7065" s="214">
        <v>64400</v>
      </c>
    </row>
    <row r="7066" spans="1:24" x14ac:dyDescent="0.25">
      <c r="A7066" t="str">
        <f t="shared" si="111"/>
        <v>YAG10EULevel 7MaleAllLondon</v>
      </c>
      <c r="B7066" s="214" t="s">
        <v>251</v>
      </c>
      <c r="C7066" s="214" t="s">
        <v>252</v>
      </c>
      <c r="D7066" s="214">
        <v>10</v>
      </c>
      <c r="E7066" s="214" t="s">
        <v>122</v>
      </c>
      <c r="F7066" s="214" t="s">
        <v>253</v>
      </c>
      <c r="G7066" s="214" t="s">
        <v>22</v>
      </c>
      <c r="H7066" s="214" t="s">
        <v>20</v>
      </c>
      <c r="I7066" s="214" t="s">
        <v>128</v>
      </c>
      <c r="J7066" s="214">
        <v>1190</v>
      </c>
      <c r="K7066" s="214">
        <v>1190</v>
      </c>
      <c r="L7066" s="214">
        <v>0</v>
      </c>
      <c r="M7066" s="214">
        <v>0</v>
      </c>
      <c r="N7066" s="214">
        <v>1190</v>
      </c>
      <c r="O7066" s="214">
        <v>41.8</v>
      </c>
      <c r="P7066" s="214">
        <v>4.9000000000000004</v>
      </c>
      <c r="Q7066" s="214">
        <v>51.3</v>
      </c>
      <c r="R7066" s="214">
        <v>52.9</v>
      </c>
      <c r="S7066" s="214">
        <v>53.4</v>
      </c>
      <c r="T7066" s="214">
        <v>2</v>
      </c>
      <c r="U7066" s="214">
        <v>580</v>
      </c>
      <c r="V7066" s="214">
        <v>42000</v>
      </c>
      <c r="W7066" s="214">
        <v>74500</v>
      </c>
      <c r="X7066" s="214">
        <v>128500</v>
      </c>
    </row>
    <row r="7067" spans="1:24" x14ac:dyDescent="0.25">
      <c r="A7067" t="str">
        <f t="shared" si="111"/>
        <v>YAG10EULevel 7FemaleAllNorth East</v>
      </c>
      <c r="B7067" s="214" t="s">
        <v>251</v>
      </c>
      <c r="C7067" s="214" t="s">
        <v>252</v>
      </c>
      <c r="D7067" s="214">
        <v>10</v>
      </c>
      <c r="E7067" s="214" t="s">
        <v>122</v>
      </c>
      <c r="F7067" s="214" t="s">
        <v>253</v>
      </c>
      <c r="G7067" s="214" t="s">
        <v>21</v>
      </c>
      <c r="H7067" s="214" t="s">
        <v>20</v>
      </c>
      <c r="I7067" s="214" t="s">
        <v>129</v>
      </c>
      <c r="J7067" s="214">
        <v>45</v>
      </c>
      <c r="K7067" s="214">
        <v>45</v>
      </c>
      <c r="L7067" s="214">
        <v>0</v>
      </c>
      <c r="M7067" s="214">
        <v>0</v>
      </c>
      <c r="N7067" s="214">
        <v>45</v>
      </c>
      <c r="O7067" s="214">
        <v>51.2</v>
      </c>
      <c r="P7067" s="214">
        <v>2.2999999999999998</v>
      </c>
      <c r="Q7067" s="214">
        <v>41.9</v>
      </c>
      <c r="R7067" s="214">
        <v>46.5</v>
      </c>
      <c r="S7067" s="214">
        <v>46.5</v>
      </c>
      <c r="T7067" s="214">
        <v>4.7</v>
      </c>
      <c r="U7067" s="214">
        <v>20</v>
      </c>
      <c r="V7067" s="214">
        <v>20100</v>
      </c>
      <c r="W7067" s="214">
        <v>35000</v>
      </c>
      <c r="X7067" s="214">
        <v>43400</v>
      </c>
    </row>
    <row r="7068" spans="1:24" x14ac:dyDescent="0.25">
      <c r="A7068" t="str">
        <f t="shared" si="111"/>
        <v>YAG10EULevel 7MaleAllNorth East</v>
      </c>
      <c r="B7068" s="214" t="s">
        <v>251</v>
      </c>
      <c r="C7068" s="214" t="s">
        <v>252</v>
      </c>
      <c r="D7068" s="214">
        <v>10</v>
      </c>
      <c r="E7068" s="214" t="s">
        <v>122</v>
      </c>
      <c r="F7068" s="214" t="s">
        <v>253</v>
      </c>
      <c r="G7068" s="214" t="s">
        <v>22</v>
      </c>
      <c r="H7068" s="214" t="s">
        <v>20</v>
      </c>
      <c r="I7068" s="214" t="s">
        <v>129</v>
      </c>
      <c r="J7068" s="214">
        <v>35</v>
      </c>
      <c r="K7068" s="214">
        <v>35</v>
      </c>
      <c r="L7068" s="214">
        <v>0</v>
      </c>
      <c r="M7068" s="214">
        <v>0</v>
      </c>
      <c r="N7068" s="214">
        <v>35</v>
      </c>
      <c r="O7068" s="214">
        <v>41.7</v>
      </c>
      <c r="P7068" s="214">
        <v>2.8</v>
      </c>
      <c r="Q7068" s="214">
        <v>52.8</v>
      </c>
      <c r="R7068" s="214">
        <v>55.6</v>
      </c>
      <c r="S7068" s="214">
        <v>55.6</v>
      </c>
      <c r="T7068" s="214">
        <v>2.8</v>
      </c>
      <c r="U7068" s="214">
        <v>20</v>
      </c>
      <c r="V7068" s="214">
        <v>27400</v>
      </c>
      <c r="W7068" s="214">
        <v>41600</v>
      </c>
      <c r="X7068" s="214">
        <v>63100</v>
      </c>
    </row>
    <row r="7069" spans="1:24" x14ac:dyDescent="0.25">
      <c r="A7069" t="str">
        <f t="shared" si="111"/>
        <v>YAG10EULevel 7FemaleAllNorth West</v>
      </c>
      <c r="B7069" s="214" t="s">
        <v>251</v>
      </c>
      <c r="C7069" s="214" t="s">
        <v>252</v>
      </c>
      <c r="D7069" s="214">
        <v>10</v>
      </c>
      <c r="E7069" s="214" t="s">
        <v>122</v>
      </c>
      <c r="F7069" s="214" t="s">
        <v>253</v>
      </c>
      <c r="G7069" s="214" t="s">
        <v>21</v>
      </c>
      <c r="H7069" s="214" t="s">
        <v>20</v>
      </c>
      <c r="I7069" s="214" t="s">
        <v>130</v>
      </c>
      <c r="J7069" s="214">
        <v>150</v>
      </c>
      <c r="K7069" s="214">
        <v>150</v>
      </c>
      <c r="L7069" s="214">
        <v>0</v>
      </c>
      <c r="M7069" s="214">
        <v>0</v>
      </c>
      <c r="N7069" s="214">
        <v>150</v>
      </c>
      <c r="O7069" s="214">
        <v>54.7</v>
      </c>
      <c r="P7069" s="214">
        <v>2.7</v>
      </c>
      <c r="Q7069" s="214">
        <v>37.799999999999997</v>
      </c>
      <c r="R7069" s="214">
        <v>39.9</v>
      </c>
      <c r="S7069" s="214">
        <v>42.6</v>
      </c>
      <c r="T7069" s="214">
        <v>4.7</v>
      </c>
      <c r="U7069" s="214">
        <v>50</v>
      </c>
      <c r="V7069" s="214">
        <v>19000</v>
      </c>
      <c r="W7069" s="214">
        <v>27400</v>
      </c>
      <c r="X7069" s="214">
        <v>37200</v>
      </c>
    </row>
    <row r="7070" spans="1:24" x14ac:dyDescent="0.25">
      <c r="A7070" t="str">
        <f t="shared" si="111"/>
        <v>YAG10EULevel 7MaleAllNorth West</v>
      </c>
      <c r="B7070" s="214" t="s">
        <v>251</v>
      </c>
      <c r="C7070" s="214" t="s">
        <v>252</v>
      </c>
      <c r="D7070" s="214">
        <v>10</v>
      </c>
      <c r="E7070" s="214" t="s">
        <v>122</v>
      </c>
      <c r="F7070" s="214" t="s">
        <v>253</v>
      </c>
      <c r="G7070" s="214" t="s">
        <v>22</v>
      </c>
      <c r="H7070" s="214" t="s">
        <v>20</v>
      </c>
      <c r="I7070" s="214" t="s">
        <v>130</v>
      </c>
      <c r="J7070" s="214">
        <v>125</v>
      </c>
      <c r="K7070" s="214">
        <v>125</v>
      </c>
      <c r="L7070" s="214">
        <v>0</v>
      </c>
      <c r="M7070" s="214">
        <v>0</v>
      </c>
      <c r="N7070" s="214">
        <v>125</v>
      </c>
      <c r="O7070" s="214">
        <v>52.8</v>
      </c>
      <c r="P7070" s="214">
        <v>3.1</v>
      </c>
      <c r="Q7070" s="214">
        <v>40.200000000000003</v>
      </c>
      <c r="R7070" s="214">
        <v>42.5</v>
      </c>
      <c r="S7070" s="214">
        <v>44.1</v>
      </c>
      <c r="T7070" s="214">
        <v>3.9</v>
      </c>
      <c r="U7070" s="214">
        <v>45</v>
      </c>
      <c r="V7070" s="214">
        <v>24100</v>
      </c>
      <c r="W7070" s="214">
        <v>37400</v>
      </c>
      <c r="X7070" s="214">
        <v>46000</v>
      </c>
    </row>
    <row r="7071" spans="1:24" x14ac:dyDescent="0.25">
      <c r="A7071" t="str">
        <f t="shared" si="111"/>
        <v>YAG10EULevel 7FemaleAllNorthern Ireland</v>
      </c>
      <c r="B7071" s="214" t="s">
        <v>251</v>
      </c>
      <c r="C7071" s="214" t="s">
        <v>252</v>
      </c>
      <c r="D7071" s="214">
        <v>10</v>
      </c>
      <c r="E7071" s="214" t="s">
        <v>122</v>
      </c>
      <c r="F7071" s="214" t="s">
        <v>253</v>
      </c>
      <c r="G7071" s="214" t="s">
        <v>21</v>
      </c>
      <c r="H7071" s="214" t="s">
        <v>20</v>
      </c>
      <c r="I7071" s="214" t="s">
        <v>131</v>
      </c>
      <c r="J7071" s="214">
        <v>25</v>
      </c>
      <c r="K7071" s="214">
        <v>25</v>
      </c>
      <c r="L7071" s="214">
        <v>0</v>
      </c>
      <c r="M7071" s="214">
        <v>0</v>
      </c>
      <c r="N7071" s="214">
        <v>25</v>
      </c>
      <c r="O7071" s="214">
        <v>26.1</v>
      </c>
      <c r="P7071" s="214">
        <v>4.3</v>
      </c>
      <c r="Q7071" s="214">
        <v>52.2</v>
      </c>
      <c r="R7071" s="214">
        <v>69.599999999999994</v>
      </c>
      <c r="S7071" s="214">
        <v>69.599999999999994</v>
      </c>
      <c r="T7071" s="214">
        <v>17.399999999999999</v>
      </c>
      <c r="U7071" s="214">
        <v>10</v>
      </c>
      <c r="V7071" s="214">
        <v>17900</v>
      </c>
      <c r="W7071" s="214">
        <v>33900</v>
      </c>
      <c r="X7071" s="214">
        <v>38700</v>
      </c>
    </row>
    <row r="7072" spans="1:24" x14ac:dyDescent="0.25">
      <c r="A7072" t="str">
        <f t="shared" si="111"/>
        <v>YAG10EULevel 7MaleAllNorthern Ireland</v>
      </c>
      <c r="B7072" s="214" t="s">
        <v>251</v>
      </c>
      <c r="C7072" s="214" t="s">
        <v>252</v>
      </c>
      <c r="D7072" s="214">
        <v>10</v>
      </c>
      <c r="E7072" s="214" t="s">
        <v>122</v>
      </c>
      <c r="F7072" s="214" t="s">
        <v>253</v>
      </c>
      <c r="G7072" s="214" t="s">
        <v>22</v>
      </c>
      <c r="H7072" s="214" t="s">
        <v>20</v>
      </c>
      <c r="I7072" s="214" t="s">
        <v>131</v>
      </c>
      <c r="J7072" s="214">
        <v>20</v>
      </c>
      <c r="K7072" s="214">
        <v>20</v>
      </c>
      <c r="L7072" s="214">
        <v>0</v>
      </c>
      <c r="M7072" s="214">
        <v>0</v>
      </c>
      <c r="N7072" s="214">
        <v>20</v>
      </c>
      <c r="O7072" s="214">
        <v>36.4</v>
      </c>
      <c r="P7072" s="214">
        <v>0</v>
      </c>
      <c r="Q7072" s="214">
        <v>59.1</v>
      </c>
      <c r="R7072" s="214">
        <v>63.6</v>
      </c>
      <c r="S7072" s="214">
        <v>63.6</v>
      </c>
      <c r="T7072" s="214">
        <v>4.5</v>
      </c>
      <c r="U7072" s="214" t="s">
        <v>140</v>
      </c>
      <c r="V7072" s="214" t="s">
        <v>140</v>
      </c>
      <c r="W7072" s="214" t="s">
        <v>140</v>
      </c>
      <c r="X7072" s="214" t="s">
        <v>140</v>
      </c>
    </row>
    <row r="7073" spans="1:24" x14ac:dyDescent="0.25">
      <c r="A7073" t="str">
        <f t="shared" si="111"/>
        <v>YAG10EULevel 7FemaleAllScotland</v>
      </c>
      <c r="B7073" s="214" t="s">
        <v>251</v>
      </c>
      <c r="C7073" s="214" t="s">
        <v>252</v>
      </c>
      <c r="D7073" s="214">
        <v>10</v>
      </c>
      <c r="E7073" s="214" t="s">
        <v>122</v>
      </c>
      <c r="F7073" s="214" t="s">
        <v>253</v>
      </c>
      <c r="G7073" s="214" t="s">
        <v>21</v>
      </c>
      <c r="H7073" s="214" t="s">
        <v>20</v>
      </c>
      <c r="I7073" s="214" t="s">
        <v>132</v>
      </c>
      <c r="J7073" s="214">
        <v>75</v>
      </c>
      <c r="K7073" s="214">
        <v>75</v>
      </c>
      <c r="L7073" s="214">
        <v>0</v>
      </c>
      <c r="M7073" s="214">
        <v>0</v>
      </c>
      <c r="N7073" s="214">
        <v>75</v>
      </c>
      <c r="O7073" s="214">
        <v>42.1</v>
      </c>
      <c r="P7073" s="214">
        <v>3.9</v>
      </c>
      <c r="Q7073" s="214">
        <v>50</v>
      </c>
      <c r="R7073" s="214">
        <v>53.9</v>
      </c>
      <c r="S7073" s="214">
        <v>53.9</v>
      </c>
      <c r="T7073" s="214">
        <v>3.9</v>
      </c>
      <c r="U7073" s="214">
        <v>35</v>
      </c>
      <c r="V7073" s="214">
        <v>19400</v>
      </c>
      <c r="W7073" s="214">
        <v>29600</v>
      </c>
      <c r="X7073" s="214">
        <v>44900</v>
      </c>
    </row>
    <row r="7074" spans="1:24" x14ac:dyDescent="0.25">
      <c r="A7074" t="str">
        <f t="shared" si="111"/>
        <v>YAG10EULevel 7MaleAllScotland</v>
      </c>
      <c r="B7074" s="214" t="s">
        <v>251</v>
      </c>
      <c r="C7074" s="214" t="s">
        <v>252</v>
      </c>
      <c r="D7074" s="214">
        <v>10</v>
      </c>
      <c r="E7074" s="214" t="s">
        <v>122</v>
      </c>
      <c r="F7074" s="214" t="s">
        <v>253</v>
      </c>
      <c r="G7074" s="214" t="s">
        <v>22</v>
      </c>
      <c r="H7074" s="214" t="s">
        <v>20</v>
      </c>
      <c r="I7074" s="214" t="s">
        <v>132</v>
      </c>
      <c r="J7074" s="214">
        <v>55</v>
      </c>
      <c r="K7074" s="214">
        <v>55</v>
      </c>
      <c r="L7074" s="214">
        <v>0</v>
      </c>
      <c r="M7074" s="214">
        <v>0</v>
      </c>
      <c r="N7074" s="214">
        <v>55</v>
      </c>
      <c r="O7074" s="214">
        <v>44.6</v>
      </c>
      <c r="P7074" s="214">
        <v>1.8</v>
      </c>
      <c r="Q7074" s="214">
        <v>50</v>
      </c>
      <c r="R7074" s="214">
        <v>51.8</v>
      </c>
      <c r="S7074" s="214">
        <v>53.6</v>
      </c>
      <c r="T7074" s="214">
        <v>3.6</v>
      </c>
      <c r="U7074" s="214">
        <v>25</v>
      </c>
      <c r="V7074" s="214">
        <v>35800</v>
      </c>
      <c r="W7074" s="214">
        <v>48500</v>
      </c>
      <c r="X7074" s="214">
        <v>63100</v>
      </c>
    </row>
    <row r="7075" spans="1:24" x14ac:dyDescent="0.25">
      <c r="A7075" t="str">
        <f t="shared" si="111"/>
        <v>YAG10EULevel 7FemaleAllSouth East</v>
      </c>
      <c r="B7075" s="214" t="s">
        <v>251</v>
      </c>
      <c r="C7075" s="214" t="s">
        <v>252</v>
      </c>
      <c r="D7075" s="214">
        <v>10</v>
      </c>
      <c r="E7075" s="214" t="s">
        <v>122</v>
      </c>
      <c r="F7075" s="214" t="s">
        <v>253</v>
      </c>
      <c r="G7075" s="214" t="s">
        <v>21</v>
      </c>
      <c r="H7075" s="214" t="s">
        <v>20</v>
      </c>
      <c r="I7075" s="214" t="s">
        <v>133</v>
      </c>
      <c r="J7075" s="214">
        <v>355</v>
      </c>
      <c r="K7075" s="214">
        <v>355</v>
      </c>
      <c r="L7075" s="214">
        <v>0</v>
      </c>
      <c r="M7075" s="214">
        <v>0</v>
      </c>
      <c r="N7075" s="214">
        <v>355</v>
      </c>
      <c r="O7075" s="214">
        <v>41.7</v>
      </c>
      <c r="P7075" s="214">
        <v>2.8</v>
      </c>
      <c r="Q7075" s="214">
        <v>49.3</v>
      </c>
      <c r="R7075" s="214">
        <v>53.5</v>
      </c>
      <c r="S7075" s="214">
        <v>55.5</v>
      </c>
      <c r="T7075" s="214">
        <v>6.2</v>
      </c>
      <c r="U7075" s="214">
        <v>165</v>
      </c>
      <c r="V7075" s="214">
        <v>21900</v>
      </c>
      <c r="W7075" s="214">
        <v>34700</v>
      </c>
      <c r="X7075" s="214">
        <v>44200</v>
      </c>
    </row>
    <row r="7076" spans="1:24" x14ac:dyDescent="0.25">
      <c r="A7076" t="str">
        <f t="shared" si="111"/>
        <v>YAG10EULevel 7MaleAllSouth East</v>
      </c>
      <c r="B7076" s="214" t="s">
        <v>251</v>
      </c>
      <c r="C7076" s="214" t="s">
        <v>252</v>
      </c>
      <c r="D7076" s="214">
        <v>10</v>
      </c>
      <c r="E7076" s="214" t="s">
        <v>122</v>
      </c>
      <c r="F7076" s="214" t="s">
        <v>253</v>
      </c>
      <c r="G7076" s="214" t="s">
        <v>22</v>
      </c>
      <c r="H7076" s="214" t="s">
        <v>20</v>
      </c>
      <c r="I7076" s="214" t="s">
        <v>133</v>
      </c>
      <c r="J7076" s="214">
        <v>270</v>
      </c>
      <c r="K7076" s="214">
        <v>270</v>
      </c>
      <c r="L7076" s="214">
        <v>0</v>
      </c>
      <c r="M7076" s="214">
        <v>0</v>
      </c>
      <c r="N7076" s="214">
        <v>270</v>
      </c>
      <c r="O7076" s="214">
        <v>45.1</v>
      </c>
      <c r="P7076" s="214">
        <v>2.6</v>
      </c>
      <c r="Q7076" s="214">
        <v>49.3</v>
      </c>
      <c r="R7076" s="214">
        <v>51.9</v>
      </c>
      <c r="S7076" s="214">
        <v>52.2</v>
      </c>
      <c r="T7076" s="214">
        <v>3</v>
      </c>
      <c r="U7076" s="214">
        <v>115</v>
      </c>
      <c r="V7076" s="214">
        <v>33900</v>
      </c>
      <c r="W7076" s="214">
        <v>48800</v>
      </c>
      <c r="X7076" s="214">
        <v>71200</v>
      </c>
    </row>
    <row r="7077" spans="1:24" x14ac:dyDescent="0.25">
      <c r="A7077" t="str">
        <f t="shared" si="111"/>
        <v>YAG10EULevel 7FemaleAllSouth West</v>
      </c>
      <c r="B7077" s="214" t="s">
        <v>251</v>
      </c>
      <c r="C7077" s="214" t="s">
        <v>252</v>
      </c>
      <c r="D7077" s="214">
        <v>10</v>
      </c>
      <c r="E7077" s="214" t="s">
        <v>122</v>
      </c>
      <c r="F7077" s="214" t="s">
        <v>253</v>
      </c>
      <c r="G7077" s="214" t="s">
        <v>21</v>
      </c>
      <c r="H7077" s="214" t="s">
        <v>20</v>
      </c>
      <c r="I7077" s="214" t="s">
        <v>134</v>
      </c>
      <c r="J7077" s="214">
        <v>130</v>
      </c>
      <c r="K7077" s="214">
        <v>130</v>
      </c>
      <c r="L7077" s="214">
        <v>0</v>
      </c>
      <c r="M7077" s="214">
        <v>0</v>
      </c>
      <c r="N7077" s="214">
        <v>130</v>
      </c>
      <c r="O7077" s="214">
        <v>54.3</v>
      </c>
      <c r="P7077" s="214">
        <v>4.7</v>
      </c>
      <c r="Q7077" s="214">
        <v>36.4</v>
      </c>
      <c r="R7077" s="214">
        <v>39.5</v>
      </c>
      <c r="S7077" s="214">
        <v>41.1</v>
      </c>
      <c r="T7077" s="214">
        <v>4.7</v>
      </c>
      <c r="U7077" s="214">
        <v>40</v>
      </c>
      <c r="V7077" s="214">
        <v>10200</v>
      </c>
      <c r="W7077" s="214">
        <v>20300</v>
      </c>
      <c r="X7077" s="214">
        <v>31400</v>
      </c>
    </row>
    <row r="7078" spans="1:24" x14ac:dyDescent="0.25">
      <c r="A7078" t="str">
        <f t="shared" si="111"/>
        <v>YAG10EULevel 7MaleAllSouth West</v>
      </c>
      <c r="B7078" s="214" t="s">
        <v>251</v>
      </c>
      <c r="C7078" s="214" t="s">
        <v>252</v>
      </c>
      <c r="D7078" s="214">
        <v>10</v>
      </c>
      <c r="E7078" s="214" t="s">
        <v>122</v>
      </c>
      <c r="F7078" s="214" t="s">
        <v>253</v>
      </c>
      <c r="G7078" s="214" t="s">
        <v>22</v>
      </c>
      <c r="H7078" s="214" t="s">
        <v>20</v>
      </c>
      <c r="I7078" s="214" t="s">
        <v>134</v>
      </c>
      <c r="J7078" s="214">
        <v>90</v>
      </c>
      <c r="K7078" s="214">
        <v>90</v>
      </c>
      <c r="L7078" s="214">
        <v>0</v>
      </c>
      <c r="M7078" s="214">
        <v>0</v>
      </c>
      <c r="N7078" s="214">
        <v>90</v>
      </c>
      <c r="O7078" s="214">
        <v>37.5</v>
      </c>
      <c r="P7078" s="214">
        <v>0</v>
      </c>
      <c r="Q7078" s="214">
        <v>56.8</v>
      </c>
      <c r="R7078" s="214">
        <v>60.2</v>
      </c>
      <c r="S7078" s="214">
        <v>62.5</v>
      </c>
      <c r="T7078" s="214">
        <v>5.7</v>
      </c>
      <c r="U7078" s="214">
        <v>50</v>
      </c>
      <c r="V7078" s="214">
        <v>27400</v>
      </c>
      <c r="W7078" s="214">
        <v>38700</v>
      </c>
      <c r="X7078" s="214">
        <v>47100</v>
      </c>
    </row>
    <row r="7079" spans="1:24" x14ac:dyDescent="0.25">
      <c r="A7079" t="str">
        <f t="shared" si="111"/>
        <v>YAG10EULevel 7FemaleAllUnknown</v>
      </c>
      <c r="B7079" s="214" t="s">
        <v>251</v>
      </c>
      <c r="C7079" s="214" t="s">
        <v>252</v>
      </c>
      <c r="D7079" s="214">
        <v>10</v>
      </c>
      <c r="E7079" s="214" t="s">
        <v>122</v>
      </c>
      <c r="F7079" s="214" t="s">
        <v>253</v>
      </c>
      <c r="G7079" s="214" t="s">
        <v>21</v>
      </c>
      <c r="H7079" s="214" t="s">
        <v>20</v>
      </c>
      <c r="I7079" s="214" t="s">
        <v>135</v>
      </c>
      <c r="J7079" s="214">
        <v>3965</v>
      </c>
      <c r="K7079" s="214">
        <v>3965</v>
      </c>
      <c r="L7079" s="214">
        <v>99.5</v>
      </c>
      <c r="M7079" s="214">
        <v>0</v>
      </c>
      <c r="N7079" s="214">
        <v>20</v>
      </c>
      <c r="O7079" s="214">
        <v>0.1</v>
      </c>
      <c r="P7079" s="214">
        <v>0</v>
      </c>
      <c r="Q7079" s="214">
        <v>0</v>
      </c>
      <c r="R7079" s="214">
        <v>0</v>
      </c>
      <c r="S7079" s="214">
        <v>0.5</v>
      </c>
      <c r="T7079" s="214">
        <v>0.5</v>
      </c>
      <c r="U7079" s="214" t="s">
        <v>140</v>
      </c>
      <c r="V7079" s="214" t="s">
        <v>140</v>
      </c>
      <c r="W7079" s="214" t="s">
        <v>140</v>
      </c>
      <c r="X7079" s="214" t="s">
        <v>140</v>
      </c>
    </row>
    <row r="7080" spans="1:24" x14ac:dyDescent="0.25">
      <c r="A7080" t="str">
        <f t="shared" si="111"/>
        <v>YAG10EULevel 7MaleAllUnknown</v>
      </c>
      <c r="B7080" s="214" t="s">
        <v>251</v>
      </c>
      <c r="C7080" s="214" t="s">
        <v>252</v>
      </c>
      <c r="D7080" s="214">
        <v>10</v>
      </c>
      <c r="E7080" s="214" t="s">
        <v>122</v>
      </c>
      <c r="F7080" s="214" t="s">
        <v>253</v>
      </c>
      <c r="G7080" s="214" t="s">
        <v>22</v>
      </c>
      <c r="H7080" s="214" t="s">
        <v>20</v>
      </c>
      <c r="I7080" s="214" t="s">
        <v>135</v>
      </c>
      <c r="J7080" s="214">
        <v>3955</v>
      </c>
      <c r="K7080" s="214">
        <v>3955</v>
      </c>
      <c r="L7080" s="214">
        <v>99.4</v>
      </c>
      <c r="M7080" s="214">
        <v>0</v>
      </c>
      <c r="N7080" s="214">
        <v>20</v>
      </c>
      <c r="O7080" s="214">
        <v>0.1</v>
      </c>
      <c r="P7080" s="214">
        <v>0</v>
      </c>
      <c r="Q7080" s="214">
        <v>0</v>
      </c>
      <c r="R7080" s="214">
        <v>0</v>
      </c>
      <c r="S7080" s="214">
        <v>0.4</v>
      </c>
      <c r="T7080" s="214">
        <v>0.4</v>
      </c>
      <c r="U7080" s="214" t="s">
        <v>136</v>
      </c>
      <c r="V7080" s="214" t="s">
        <v>136</v>
      </c>
      <c r="W7080" s="214" t="s">
        <v>136</v>
      </c>
      <c r="X7080" s="214" t="s">
        <v>136</v>
      </c>
    </row>
    <row r="7081" spans="1:24" x14ac:dyDescent="0.25">
      <c r="A7081" t="str">
        <f t="shared" si="111"/>
        <v>YAG10EULevel 7FemaleAllWales</v>
      </c>
      <c r="B7081" s="214" t="s">
        <v>251</v>
      </c>
      <c r="C7081" s="214" t="s">
        <v>252</v>
      </c>
      <c r="D7081" s="214">
        <v>10</v>
      </c>
      <c r="E7081" s="214" t="s">
        <v>122</v>
      </c>
      <c r="F7081" s="214" t="s">
        <v>253</v>
      </c>
      <c r="G7081" s="214" t="s">
        <v>21</v>
      </c>
      <c r="H7081" s="214" t="s">
        <v>20</v>
      </c>
      <c r="I7081" s="214" t="s">
        <v>137</v>
      </c>
      <c r="J7081" s="214">
        <v>25</v>
      </c>
      <c r="K7081" s="214">
        <v>25</v>
      </c>
      <c r="L7081" s="214">
        <v>0</v>
      </c>
      <c r="M7081" s="214">
        <v>0</v>
      </c>
      <c r="N7081" s="214">
        <v>25</v>
      </c>
      <c r="O7081" s="214">
        <v>29.2</v>
      </c>
      <c r="P7081" s="214">
        <v>4.2</v>
      </c>
      <c r="Q7081" s="214">
        <v>58.3</v>
      </c>
      <c r="R7081" s="214">
        <v>58.3</v>
      </c>
      <c r="S7081" s="214">
        <v>66.7</v>
      </c>
      <c r="T7081" s="214">
        <v>8.3000000000000007</v>
      </c>
      <c r="U7081" s="214">
        <v>15</v>
      </c>
      <c r="V7081" s="214">
        <v>17500</v>
      </c>
      <c r="W7081" s="214">
        <v>30500</v>
      </c>
      <c r="X7081" s="214">
        <v>38300</v>
      </c>
    </row>
    <row r="7082" spans="1:24" x14ac:dyDescent="0.25">
      <c r="A7082" t="str">
        <f t="shared" si="111"/>
        <v>YAG10EULevel 7MaleAllWales</v>
      </c>
      <c r="B7082" s="214" t="s">
        <v>251</v>
      </c>
      <c r="C7082" s="214" t="s">
        <v>252</v>
      </c>
      <c r="D7082" s="214">
        <v>10</v>
      </c>
      <c r="E7082" s="214" t="s">
        <v>122</v>
      </c>
      <c r="F7082" s="214" t="s">
        <v>253</v>
      </c>
      <c r="G7082" s="214" t="s">
        <v>22</v>
      </c>
      <c r="H7082" s="214" t="s">
        <v>20</v>
      </c>
      <c r="I7082" s="214" t="s">
        <v>137</v>
      </c>
      <c r="J7082" s="214">
        <v>15</v>
      </c>
      <c r="K7082" s="214">
        <v>15</v>
      </c>
      <c r="L7082" s="214">
        <v>0</v>
      </c>
      <c r="M7082" s="214">
        <v>0</v>
      </c>
      <c r="N7082" s="214">
        <v>15</v>
      </c>
      <c r="O7082" s="214">
        <v>47.1</v>
      </c>
      <c r="P7082" s="214">
        <v>11.8</v>
      </c>
      <c r="Q7082" s="214">
        <v>29.4</v>
      </c>
      <c r="R7082" s="214">
        <v>41.2</v>
      </c>
      <c r="S7082" s="214">
        <v>41.2</v>
      </c>
      <c r="T7082" s="214">
        <v>11.8</v>
      </c>
      <c r="U7082" s="214" t="s">
        <v>140</v>
      </c>
      <c r="V7082" s="214" t="s">
        <v>140</v>
      </c>
      <c r="W7082" s="214" t="s">
        <v>140</v>
      </c>
      <c r="X7082" s="214" t="s">
        <v>140</v>
      </c>
    </row>
    <row r="7083" spans="1:24" x14ac:dyDescent="0.25">
      <c r="A7083" t="str">
        <f t="shared" si="111"/>
        <v>YAG10EULevel 7FemaleAllWest Midlands</v>
      </c>
      <c r="B7083" s="214" t="s">
        <v>251</v>
      </c>
      <c r="C7083" s="214" t="s">
        <v>252</v>
      </c>
      <c r="D7083" s="214">
        <v>10</v>
      </c>
      <c r="E7083" s="214" t="s">
        <v>122</v>
      </c>
      <c r="F7083" s="214" t="s">
        <v>253</v>
      </c>
      <c r="G7083" s="214" t="s">
        <v>21</v>
      </c>
      <c r="H7083" s="214" t="s">
        <v>20</v>
      </c>
      <c r="I7083" s="214" t="s">
        <v>138</v>
      </c>
      <c r="J7083" s="214">
        <v>125</v>
      </c>
      <c r="K7083" s="214">
        <v>125</v>
      </c>
      <c r="L7083" s="214">
        <v>0</v>
      </c>
      <c r="M7083" s="214">
        <v>0</v>
      </c>
      <c r="N7083" s="214">
        <v>125</v>
      </c>
      <c r="O7083" s="214">
        <v>38.6</v>
      </c>
      <c r="P7083" s="214">
        <v>3.1</v>
      </c>
      <c r="Q7083" s="214">
        <v>51.2</v>
      </c>
      <c r="R7083" s="214">
        <v>57.5</v>
      </c>
      <c r="S7083" s="214">
        <v>58.3</v>
      </c>
      <c r="T7083" s="214">
        <v>7.1</v>
      </c>
      <c r="U7083" s="214">
        <v>60</v>
      </c>
      <c r="V7083" s="214">
        <v>19700</v>
      </c>
      <c r="W7083" s="214">
        <v>30700</v>
      </c>
      <c r="X7083" s="214">
        <v>37000</v>
      </c>
    </row>
    <row r="7084" spans="1:24" x14ac:dyDescent="0.25">
      <c r="A7084" t="str">
        <f t="shared" si="111"/>
        <v>YAG10EULevel 7MaleAllWest Midlands</v>
      </c>
      <c r="B7084" s="214" t="s">
        <v>251</v>
      </c>
      <c r="C7084" s="214" t="s">
        <v>252</v>
      </c>
      <c r="D7084" s="214">
        <v>10</v>
      </c>
      <c r="E7084" s="214" t="s">
        <v>122</v>
      </c>
      <c r="F7084" s="214" t="s">
        <v>253</v>
      </c>
      <c r="G7084" s="214" t="s">
        <v>22</v>
      </c>
      <c r="H7084" s="214" t="s">
        <v>20</v>
      </c>
      <c r="I7084" s="214" t="s">
        <v>138</v>
      </c>
      <c r="J7084" s="214">
        <v>120</v>
      </c>
      <c r="K7084" s="214">
        <v>120</v>
      </c>
      <c r="L7084" s="214">
        <v>0</v>
      </c>
      <c r="M7084" s="214">
        <v>0</v>
      </c>
      <c r="N7084" s="214">
        <v>120</v>
      </c>
      <c r="O7084" s="214">
        <v>59.2</v>
      </c>
      <c r="P7084" s="214">
        <v>2.5</v>
      </c>
      <c r="Q7084" s="214">
        <v>35.799999999999997</v>
      </c>
      <c r="R7084" s="214">
        <v>38.299999999999997</v>
      </c>
      <c r="S7084" s="214">
        <v>38.299999999999997</v>
      </c>
      <c r="T7084" s="214">
        <v>2.5</v>
      </c>
      <c r="U7084" s="214">
        <v>40</v>
      </c>
      <c r="V7084" s="214">
        <v>27000</v>
      </c>
      <c r="W7084" s="214">
        <v>43100</v>
      </c>
      <c r="X7084" s="214">
        <v>51500</v>
      </c>
    </row>
    <row r="7085" spans="1:24" x14ac:dyDescent="0.25">
      <c r="A7085" t="str">
        <f t="shared" si="111"/>
        <v>YAG10EULevel 7FemaleAllYorkshire and The Humber</v>
      </c>
      <c r="B7085" s="214" t="s">
        <v>251</v>
      </c>
      <c r="C7085" s="214" t="s">
        <v>252</v>
      </c>
      <c r="D7085" s="214">
        <v>10</v>
      </c>
      <c r="E7085" s="214" t="s">
        <v>122</v>
      </c>
      <c r="F7085" s="214" t="s">
        <v>253</v>
      </c>
      <c r="G7085" s="214" t="s">
        <v>21</v>
      </c>
      <c r="H7085" s="214" t="s">
        <v>20</v>
      </c>
      <c r="I7085" s="214" t="s">
        <v>139</v>
      </c>
      <c r="J7085" s="214">
        <v>125</v>
      </c>
      <c r="K7085" s="214">
        <v>125</v>
      </c>
      <c r="L7085" s="214">
        <v>0</v>
      </c>
      <c r="M7085" s="214">
        <v>0</v>
      </c>
      <c r="N7085" s="214">
        <v>125</v>
      </c>
      <c r="O7085" s="214">
        <v>49.6</v>
      </c>
      <c r="P7085" s="214">
        <v>2.4</v>
      </c>
      <c r="Q7085" s="214">
        <v>37.4</v>
      </c>
      <c r="R7085" s="214">
        <v>44.7</v>
      </c>
      <c r="S7085" s="214">
        <v>48</v>
      </c>
      <c r="T7085" s="214">
        <v>10.6</v>
      </c>
      <c r="U7085" s="214">
        <v>45</v>
      </c>
      <c r="V7085" s="214">
        <v>22700</v>
      </c>
      <c r="W7085" s="214">
        <v>30100</v>
      </c>
      <c r="X7085" s="214">
        <v>36700</v>
      </c>
    </row>
    <row r="7086" spans="1:24" x14ac:dyDescent="0.25">
      <c r="A7086" t="str">
        <f t="shared" si="111"/>
        <v>YAG10EULevel 7MaleAllYorkshire and The Humber</v>
      </c>
      <c r="B7086" s="214" t="s">
        <v>251</v>
      </c>
      <c r="C7086" s="214" t="s">
        <v>252</v>
      </c>
      <c r="D7086" s="214">
        <v>10</v>
      </c>
      <c r="E7086" s="214" t="s">
        <v>122</v>
      </c>
      <c r="F7086" s="214" t="s">
        <v>253</v>
      </c>
      <c r="G7086" s="214" t="s">
        <v>22</v>
      </c>
      <c r="H7086" s="214" t="s">
        <v>20</v>
      </c>
      <c r="I7086" s="214" t="s">
        <v>139</v>
      </c>
      <c r="J7086" s="214">
        <v>75</v>
      </c>
      <c r="K7086" s="214">
        <v>75</v>
      </c>
      <c r="L7086" s="214">
        <v>0</v>
      </c>
      <c r="M7086" s="214">
        <v>0</v>
      </c>
      <c r="N7086" s="214">
        <v>75</v>
      </c>
      <c r="O7086" s="214">
        <v>56.6</v>
      </c>
      <c r="P7086" s="214">
        <v>0</v>
      </c>
      <c r="Q7086" s="214">
        <v>40.799999999999997</v>
      </c>
      <c r="R7086" s="214">
        <v>43.4</v>
      </c>
      <c r="S7086" s="214">
        <v>43.4</v>
      </c>
      <c r="T7086" s="214">
        <v>2.6</v>
      </c>
      <c r="U7086" s="214">
        <v>30</v>
      </c>
      <c r="V7086" s="214">
        <v>23400</v>
      </c>
      <c r="W7086" s="214">
        <v>38700</v>
      </c>
      <c r="X7086" s="214">
        <v>59100</v>
      </c>
    </row>
    <row r="7087" spans="1:24" x14ac:dyDescent="0.25">
      <c r="A7087" t="str">
        <f t="shared" si="111"/>
        <v>YAG10EULevel 8FemaleAllAbroad</v>
      </c>
      <c r="B7087" s="214" t="s">
        <v>251</v>
      </c>
      <c r="C7087" s="214" t="s">
        <v>252</v>
      </c>
      <c r="D7087" s="214">
        <v>10</v>
      </c>
      <c r="E7087" s="214" t="s">
        <v>122</v>
      </c>
      <c r="F7087" s="214" t="s">
        <v>248</v>
      </c>
      <c r="G7087" s="214" t="s">
        <v>21</v>
      </c>
      <c r="H7087" s="214" t="s">
        <v>20</v>
      </c>
      <c r="I7087" s="214" t="s">
        <v>125</v>
      </c>
      <c r="J7087" s="214">
        <v>100</v>
      </c>
      <c r="K7087" s="214" t="s">
        <v>140</v>
      </c>
      <c r="L7087" s="214" t="s">
        <v>140</v>
      </c>
      <c r="M7087" s="214" t="s">
        <v>140</v>
      </c>
      <c r="N7087" s="214" t="s">
        <v>140</v>
      </c>
      <c r="O7087" s="214" t="s">
        <v>140</v>
      </c>
      <c r="P7087" s="214" t="s">
        <v>140</v>
      </c>
      <c r="Q7087" s="214" t="s">
        <v>140</v>
      </c>
      <c r="R7087" s="214" t="s">
        <v>140</v>
      </c>
      <c r="S7087" s="214" t="s">
        <v>140</v>
      </c>
      <c r="T7087" s="214" t="s">
        <v>140</v>
      </c>
      <c r="U7087" s="214" t="s">
        <v>140</v>
      </c>
      <c r="V7087" s="214" t="s">
        <v>140</v>
      </c>
      <c r="W7087" s="214" t="s">
        <v>140</v>
      </c>
      <c r="X7087" s="214" t="s">
        <v>140</v>
      </c>
    </row>
    <row r="7088" spans="1:24" x14ac:dyDescent="0.25">
      <c r="A7088" t="str">
        <f t="shared" si="111"/>
        <v>YAG10EULevel 8MaleAllAbroad</v>
      </c>
      <c r="B7088" s="214" t="s">
        <v>251</v>
      </c>
      <c r="C7088" s="214" t="s">
        <v>252</v>
      </c>
      <c r="D7088" s="214">
        <v>10</v>
      </c>
      <c r="E7088" s="214" t="s">
        <v>122</v>
      </c>
      <c r="F7088" s="214" t="s">
        <v>248</v>
      </c>
      <c r="G7088" s="214" t="s">
        <v>22</v>
      </c>
      <c r="H7088" s="214" t="s">
        <v>20</v>
      </c>
      <c r="I7088" s="214" t="s">
        <v>125</v>
      </c>
      <c r="J7088" s="214">
        <v>165</v>
      </c>
      <c r="K7088" s="214" t="s">
        <v>140</v>
      </c>
      <c r="L7088" s="214" t="s">
        <v>140</v>
      </c>
      <c r="M7088" s="214" t="s">
        <v>140</v>
      </c>
      <c r="N7088" s="214" t="s">
        <v>140</v>
      </c>
      <c r="O7088" s="214" t="s">
        <v>140</v>
      </c>
      <c r="P7088" s="214" t="s">
        <v>140</v>
      </c>
      <c r="Q7088" s="214" t="s">
        <v>140</v>
      </c>
      <c r="R7088" s="214" t="s">
        <v>140</v>
      </c>
      <c r="S7088" s="214" t="s">
        <v>140</v>
      </c>
      <c r="T7088" s="214" t="s">
        <v>140</v>
      </c>
      <c r="U7088" s="214" t="s">
        <v>140</v>
      </c>
      <c r="V7088" s="214" t="s">
        <v>140</v>
      </c>
      <c r="W7088" s="214" t="s">
        <v>140</v>
      </c>
      <c r="X7088" s="214" t="s">
        <v>140</v>
      </c>
    </row>
    <row r="7089" spans="1:24" x14ac:dyDescent="0.25">
      <c r="A7089" t="str">
        <f t="shared" si="111"/>
        <v>YAG10EULevel 8FemaleAllEast Midlands</v>
      </c>
      <c r="B7089" s="214" t="s">
        <v>251</v>
      </c>
      <c r="C7089" s="214" t="s">
        <v>252</v>
      </c>
      <c r="D7089" s="214">
        <v>10</v>
      </c>
      <c r="E7089" s="214" t="s">
        <v>122</v>
      </c>
      <c r="F7089" s="214" t="s">
        <v>248</v>
      </c>
      <c r="G7089" s="214" t="s">
        <v>21</v>
      </c>
      <c r="H7089" s="214" t="s">
        <v>20</v>
      </c>
      <c r="I7089" s="214" t="s">
        <v>126</v>
      </c>
      <c r="J7089" s="214">
        <v>20</v>
      </c>
      <c r="K7089" s="214">
        <v>20</v>
      </c>
      <c r="L7089" s="214">
        <v>0</v>
      </c>
      <c r="M7089" s="214">
        <v>0</v>
      </c>
      <c r="N7089" s="214">
        <v>20</v>
      </c>
      <c r="O7089" s="214">
        <v>50</v>
      </c>
      <c r="P7089" s="214">
        <v>9.1</v>
      </c>
      <c r="Q7089" s="214">
        <v>36.4</v>
      </c>
      <c r="R7089" s="214">
        <v>40.9</v>
      </c>
      <c r="S7089" s="214">
        <v>40.9</v>
      </c>
      <c r="T7089" s="214">
        <v>4.5</v>
      </c>
      <c r="U7089" s="214" t="s">
        <v>140</v>
      </c>
      <c r="V7089" s="214" t="s">
        <v>140</v>
      </c>
      <c r="W7089" s="214" t="s">
        <v>140</v>
      </c>
      <c r="X7089" s="214" t="s">
        <v>140</v>
      </c>
    </row>
    <row r="7090" spans="1:24" x14ac:dyDescent="0.25">
      <c r="A7090" t="str">
        <f t="shared" si="111"/>
        <v>YAG10EULevel 8MaleAllEast Midlands</v>
      </c>
      <c r="B7090" s="214" t="s">
        <v>251</v>
      </c>
      <c r="C7090" s="214" t="s">
        <v>252</v>
      </c>
      <c r="D7090" s="214">
        <v>10</v>
      </c>
      <c r="E7090" s="214" t="s">
        <v>122</v>
      </c>
      <c r="F7090" s="214" t="s">
        <v>248</v>
      </c>
      <c r="G7090" s="214" t="s">
        <v>22</v>
      </c>
      <c r="H7090" s="214" t="s">
        <v>20</v>
      </c>
      <c r="I7090" s="214" t="s">
        <v>126</v>
      </c>
      <c r="J7090" s="214">
        <v>25</v>
      </c>
      <c r="K7090" s="214">
        <v>25</v>
      </c>
      <c r="L7090" s="214">
        <v>0</v>
      </c>
      <c r="M7090" s="214">
        <v>0</v>
      </c>
      <c r="N7090" s="214">
        <v>25</v>
      </c>
      <c r="O7090" s="214">
        <v>47.8</v>
      </c>
      <c r="P7090" s="214">
        <v>0</v>
      </c>
      <c r="Q7090" s="214">
        <v>43.5</v>
      </c>
      <c r="R7090" s="214">
        <v>52.2</v>
      </c>
      <c r="S7090" s="214">
        <v>52.2</v>
      </c>
      <c r="T7090" s="214">
        <v>8.6999999999999993</v>
      </c>
      <c r="U7090" s="214" t="s">
        <v>140</v>
      </c>
      <c r="V7090" s="214" t="s">
        <v>140</v>
      </c>
      <c r="W7090" s="214" t="s">
        <v>140</v>
      </c>
      <c r="X7090" s="214" t="s">
        <v>140</v>
      </c>
    </row>
    <row r="7091" spans="1:24" x14ac:dyDescent="0.25">
      <c r="A7091" t="str">
        <f t="shared" si="111"/>
        <v>YAG10EULevel 8FemaleAllEast of England</v>
      </c>
      <c r="B7091" s="214" t="s">
        <v>251</v>
      </c>
      <c r="C7091" s="214" t="s">
        <v>252</v>
      </c>
      <c r="D7091" s="214">
        <v>10</v>
      </c>
      <c r="E7091" s="214" t="s">
        <v>122</v>
      </c>
      <c r="F7091" s="214" t="s">
        <v>248</v>
      </c>
      <c r="G7091" s="214" t="s">
        <v>21</v>
      </c>
      <c r="H7091" s="214" t="s">
        <v>20</v>
      </c>
      <c r="I7091" s="214" t="s">
        <v>127</v>
      </c>
      <c r="J7091" s="214">
        <v>55</v>
      </c>
      <c r="K7091" s="214">
        <v>55</v>
      </c>
      <c r="L7091" s="214">
        <v>0</v>
      </c>
      <c r="M7091" s="214">
        <v>0</v>
      </c>
      <c r="N7091" s="214">
        <v>55</v>
      </c>
      <c r="O7091" s="214">
        <v>33.299999999999997</v>
      </c>
      <c r="P7091" s="214">
        <v>1.8</v>
      </c>
      <c r="Q7091" s="214">
        <v>61.4</v>
      </c>
      <c r="R7091" s="214">
        <v>64.900000000000006</v>
      </c>
      <c r="S7091" s="214">
        <v>64.900000000000006</v>
      </c>
      <c r="T7091" s="214">
        <v>3.5</v>
      </c>
      <c r="U7091" s="214">
        <v>35</v>
      </c>
      <c r="V7091" s="214">
        <v>34300</v>
      </c>
      <c r="W7091" s="214">
        <v>44900</v>
      </c>
      <c r="X7091" s="214">
        <v>63100</v>
      </c>
    </row>
    <row r="7092" spans="1:24" x14ac:dyDescent="0.25">
      <c r="A7092" t="str">
        <f t="shared" si="111"/>
        <v>YAG10EULevel 8MaleAllEast of England</v>
      </c>
      <c r="B7092" s="214" t="s">
        <v>251</v>
      </c>
      <c r="C7092" s="214" t="s">
        <v>252</v>
      </c>
      <c r="D7092" s="214">
        <v>10</v>
      </c>
      <c r="E7092" s="214" t="s">
        <v>122</v>
      </c>
      <c r="F7092" s="214" t="s">
        <v>248</v>
      </c>
      <c r="G7092" s="214" t="s">
        <v>22</v>
      </c>
      <c r="H7092" s="214" t="s">
        <v>20</v>
      </c>
      <c r="I7092" s="214" t="s">
        <v>127</v>
      </c>
      <c r="J7092" s="214">
        <v>70</v>
      </c>
      <c r="K7092" s="214">
        <v>70</v>
      </c>
      <c r="L7092" s="214">
        <v>0</v>
      </c>
      <c r="M7092" s="214">
        <v>0</v>
      </c>
      <c r="N7092" s="214">
        <v>70</v>
      </c>
      <c r="O7092" s="214">
        <v>47.2</v>
      </c>
      <c r="P7092" s="214">
        <v>2.8</v>
      </c>
      <c r="Q7092" s="214">
        <v>48.6</v>
      </c>
      <c r="R7092" s="214">
        <v>50</v>
      </c>
      <c r="S7092" s="214">
        <v>50</v>
      </c>
      <c r="T7092" s="214">
        <v>1.4</v>
      </c>
      <c r="U7092" s="214">
        <v>35</v>
      </c>
      <c r="V7092" s="214">
        <v>38700</v>
      </c>
      <c r="W7092" s="214">
        <v>56200</v>
      </c>
      <c r="X7092" s="214">
        <v>80300</v>
      </c>
    </row>
    <row r="7093" spans="1:24" x14ac:dyDescent="0.25">
      <c r="A7093" t="str">
        <f t="shared" si="111"/>
        <v>YAG10EULevel 8FemaleAllLondon</v>
      </c>
      <c r="B7093" s="214" t="s">
        <v>251</v>
      </c>
      <c r="C7093" s="214" t="s">
        <v>252</v>
      </c>
      <c r="D7093" s="214">
        <v>10</v>
      </c>
      <c r="E7093" s="214" t="s">
        <v>122</v>
      </c>
      <c r="F7093" s="214" t="s">
        <v>248</v>
      </c>
      <c r="G7093" s="214" t="s">
        <v>21</v>
      </c>
      <c r="H7093" s="214" t="s">
        <v>20</v>
      </c>
      <c r="I7093" s="214" t="s">
        <v>128</v>
      </c>
      <c r="J7093" s="214">
        <v>145</v>
      </c>
      <c r="K7093" s="214">
        <v>145</v>
      </c>
      <c r="L7093" s="214">
        <v>0</v>
      </c>
      <c r="M7093" s="214">
        <v>0</v>
      </c>
      <c r="N7093" s="214">
        <v>145</v>
      </c>
      <c r="O7093" s="214">
        <v>41.7</v>
      </c>
      <c r="P7093" s="214">
        <v>2.8</v>
      </c>
      <c r="Q7093" s="214">
        <v>54.9</v>
      </c>
      <c r="R7093" s="214">
        <v>55.6</v>
      </c>
      <c r="S7093" s="214">
        <v>55.6</v>
      </c>
      <c r="T7093" s="214">
        <v>0.7</v>
      </c>
      <c r="U7093" s="214">
        <v>75</v>
      </c>
      <c r="V7093" s="214">
        <v>40300</v>
      </c>
      <c r="W7093" s="214">
        <v>51100</v>
      </c>
      <c r="X7093" s="214">
        <v>61600</v>
      </c>
    </row>
    <row r="7094" spans="1:24" x14ac:dyDescent="0.25">
      <c r="A7094" t="str">
        <f t="shared" si="111"/>
        <v>YAG10EULevel 8MaleAllLondon</v>
      </c>
      <c r="B7094" s="214" t="s">
        <v>251</v>
      </c>
      <c r="C7094" s="214" t="s">
        <v>252</v>
      </c>
      <c r="D7094" s="214">
        <v>10</v>
      </c>
      <c r="E7094" s="214" t="s">
        <v>122</v>
      </c>
      <c r="F7094" s="214" t="s">
        <v>248</v>
      </c>
      <c r="G7094" s="214" t="s">
        <v>22</v>
      </c>
      <c r="H7094" s="214" t="s">
        <v>20</v>
      </c>
      <c r="I7094" s="214" t="s">
        <v>128</v>
      </c>
      <c r="J7094" s="214">
        <v>175</v>
      </c>
      <c r="K7094" s="214">
        <v>175</v>
      </c>
      <c r="L7094" s="214">
        <v>0</v>
      </c>
      <c r="M7094" s="214">
        <v>0</v>
      </c>
      <c r="N7094" s="214">
        <v>175</v>
      </c>
      <c r="O7094" s="214">
        <v>38.4</v>
      </c>
      <c r="P7094" s="214">
        <v>0.6</v>
      </c>
      <c r="Q7094" s="214">
        <v>61</v>
      </c>
      <c r="R7094" s="214">
        <v>61</v>
      </c>
      <c r="S7094" s="214">
        <v>61</v>
      </c>
      <c r="T7094" s="214">
        <v>0</v>
      </c>
      <c r="U7094" s="214">
        <v>100</v>
      </c>
      <c r="V7094" s="214">
        <v>47400</v>
      </c>
      <c r="W7094" s="214">
        <v>63900</v>
      </c>
      <c r="X7094" s="214">
        <v>97800</v>
      </c>
    </row>
    <row r="7095" spans="1:24" x14ac:dyDescent="0.25">
      <c r="A7095" t="str">
        <f t="shared" si="111"/>
        <v>YAG10EULevel 8FemaleAllNorth East</v>
      </c>
      <c r="B7095" s="214" t="s">
        <v>251</v>
      </c>
      <c r="C7095" s="214" t="s">
        <v>252</v>
      </c>
      <c r="D7095" s="214">
        <v>10</v>
      </c>
      <c r="E7095" s="214" t="s">
        <v>122</v>
      </c>
      <c r="F7095" s="214" t="s">
        <v>248</v>
      </c>
      <c r="G7095" s="214" t="s">
        <v>21</v>
      </c>
      <c r="H7095" s="214" t="s">
        <v>20</v>
      </c>
      <c r="I7095" s="214" t="s">
        <v>129</v>
      </c>
      <c r="J7095" s="214">
        <v>10</v>
      </c>
      <c r="K7095" s="214">
        <v>10</v>
      </c>
      <c r="L7095" s="214">
        <v>0</v>
      </c>
      <c r="M7095" s="214">
        <v>0</v>
      </c>
      <c r="N7095" s="214">
        <v>10</v>
      </c>
      <c r="O7095" s="214">
        <v>50</v>
      </c>
      <c r="P7095" s="214">
        <v>0</v>
      </c>
      <c r="Q7095" s="214">
        <v>41.7</v>
      </c>
      <c r="R7095" s="214">
        <v>50</v>
      </c>
      <c r="S7095" s="214">
        <v>50</v>
      </c>
      <c r="T7095" s="214">
        <v>8.3000000000000007</v>
      </c>
      <c r="U7095" s="214" t="s">
        <v>140</v>
      </c>
      <c r="V7095" s="214" t="s">
        <v>140</v>
      </c>
      <c r="W7095" s="214" t="s">
        <v>140</v>
      </c>
      <c r="X7095" s="214" t="s">
        <v>140</v>
      </c>
    </row>
    <row r="7096" spans="1:24" x14ac:dyDescent="0.25">
      <c r="A7096" t="str">
        <f t="shared" si="111"/>
        <v>YAG10EULevel 8MaleAllNorth East</v>
      </c>
      <c r="B7096" s="214" t="s">
        <v>251</v>
      </c>
      <c r="C7096" s="214" t="s">
        <v>252</v>
      </c>
      <c r="D7096" s="214">
        <v>10</v>
      </c>
      <c r="E7096" s="214" t="s">
        <v>122</v>
      </c>
      <c r="F7096" s="214" t="s">
        <v>248</v>
      </c>
      <c r="G7096" s="214" t="s">
        <v>22</v>
      </c>
      <c r="H7096" s="214" t="s">
        <v>20</v>
      </c>
      <c r="I7096" s="214" t="s">
        <v>129</v>
      </c>
      <c r="J7096" s="214">
        <v>15</v>
      </c>
      <c r="K7096" s="214">
        <v>15</v>
      </c>
      <c r="L7096" s="214">
        <v>0</v>
      </c>
      <c r="M7096" s="214">
        <v>0</v>
      </c>
      <c r="N7096" s="214">
        <v>15</v>
      </c>
      <c r="O7096" s="214">
        <v>28.6</v>
      </c>
      <c r="P7096" s="214">
        <v>0</v>
      </c>
      <c r="Q7096" s="214">
        <v>64.3</v>
      </c>
      <c r="R7096" s="214">
        <v>71.400000000000006</v>
      </c>
      <c r="S7096" s="214">
        <v>71.400000000000006</v>
      </c>
      <c r="T7096" s="214">
        <v>7.1</v>
      </c>
      <c r="U7096" s="214" t="s">
        <v>140</v>
      </c>
      <c r="V7096" s="214" t="s">
        <v>140</v>
      </c>
      <c r="W7096" s="214" t="s">
        <v>140</v>
      </c>
      <c r="X7096" s="214" t="s">
        <v>140</v>
      </c>
    </row>
    <row r="7097" spans="1:24" x14ac:dyDescent="0.25">
      <c r="A7097" t="str">
        <f t="shared" si="111"/>
        <v>YAG10EULevel 8FemaleAllNorth West</v>
      </c>
      <c r="B7097" s="214" t="s">
        <v>251</v>
      </c>
      <c r="C7097" s="214" t="s">
        <v>252</v>
      </c>
      <c r="D7097" s="214">
        <v>10</v>
      </c>
      <c r="E7097" s="214" t="s">
        <v>122</v>
      </c>
      <c r="F7097" s="214" t="s">
        <v>248</v>
      </c>
      <c r="G7097" s="214" t="s">
        <v>21</v>
      </c>
      <c r="H7097" s="214" t="s">
        <v>20</v>
      </c>
      <c r="I7097" s="214" t="s">
        <v>130</v>
      </c>
      <c r="J7097" s="214">
        <v>25</v>
      </c>
      <c r="K7097" s="214">
        <v>25</v>
      </c>
      <c r="L7097" s="214">
        <v>0</v>
      </c>
      <c r="M7097" s="214">
        <v>0</v>
      </c>
      <c r="N7097" s="214">
        <v>25</v>
      </c>
      <c r="O7097" s="214">
        <v>43.5</v>
      </c>
      <c r="P7097" s="214">
        <v>0</v>
      </c>
      <c r="Q7097" s="214">
        <v>56.5</v>
      </c>
      <c r="R7097" s="214">
        <v>56.5</v>
      </c>
      <c r="S7097" s="214">
        <v>56.5</v>
      </c>
      <c r="T7097" s="214">
        <v>0</v>
      </c>
      <c r="U7097" s="214">
        <v>10</v>
      </c>
      <c r="V7097" s="214">
        <v>30800</v>
      </c>
      <c r="W7097" s="214">
        <v>38700</v>
      </c>
      <c r="X7097" s="214">
        <v>43000</v>
      </c>
    </row>
    <row r="7098" spans="1:24" x14ac:dyDescent="0.25">
      <c r="A7098" t="str">
        <f t="shared" si="111"/>
        <v>YAG10EULevel 8MaleAllNorth West</v>
      </c>
      <c r="B7098" s="214" t="s">
        <v>251</v>
      </c>
      <c r="C7098" s="214" t="s">
        <v>252</v>
      </c>
      <c r="D7098" s="214">
        <v>10</v>
      </c>
      <c r="E7098" s="214" t="s">
        <v>122</v>
      </c>
      <c r="F7098" s="214" t="s">
        <v>248</v>
      </c>
      <c r="G7098" s="214" t="s">
        <v>22</v>
      </c>
      <c r="H7098" s="214" t="s">
        <v>20</v>
      </c>
      <c r="I7098" s="214" t="s">
        <v>130</v>
      </c>
      <c r="J7098" s="214">
        <v>30</v>
      </c>
      <c r="K7098" s="214">
        <v>30</v>
      </c>
      <c r="L7098" s="214">
        <v>0</v>
      </c>
      <c r="M7098" s="214">
        <v>0</v>
      </c>
      <c r="N7098" s="214">
        <v>30</v>
      </c>
      <c r="O7098" s="214">
        <v>34.4</v>
      </c>
      <c r="P7098" s="214">
        <v>12.5</v>
      </c>
      <c r="Q7098" s="214">
        <v>53.1</v>
      </c>
      <c r="R7098" s="214">
        <v>53.1</v>
      </c>
      <c r="S7098" s="214">
        <v>53.1</v>
      </c>
      <c r="T7098" s="214">
        <v>0</v>
      </c>
      <c r="U7098" s="214">
        <v>15</v>
      </c>
      <c r="V7098" s="214">
        <v>41200</v>
      </c>
      <c r="W7098" s="214">
        <v>45200</v>
      </c>
      <c r="X7098" s="214">
        <v>50400</v>
      </c>
    </row>
    <row r="7099" spans="1:24" x14ac:dyDescent="0.25">
      <c r="A7099" t="str">
        <f t="shared" si="111"/>
        <v>YAG10EULevel 8FemaleAllNorthern Ireland</v>
      </c>
      <c r="B7099" s="214" t="s">
        <v>251</v>
      </c>
      <c r="C7099" s="214" t="s">
        <v>252</v>
      </c>
      <c r="D7099" s="214">
        <v>10</v>
      </c>
      <c r="E7099" s="214" t="s">
        <v>122</v>
      </c>
      <c r="F7099" s="214" t="s">
        <v>248</v>
      </c>
      <c r="G7099" s="214" t="s">
        <v>21</v>
      </c>
      <c r="H7099" s="214" t="s">
        <v>20</v>
      </c>
      <c r="I7099" s="214" t="s">
        <v>131</v>
      </c>
      <c r="J7099" s="214">
        <v>5</v>
      </c>
      <c r="K7099" s="214">
        <v>5</v>
      </c>
      <c r="L7099" s="214">
        <v>0</v>
      </c>
      <c r="M7099" s="214">
        <v>0</v>
      </c>
      <c r="N7099" s="214">
        <v>5</v>
      </c>
      <c r="O7099" s="214">
        <v>33.299999999999997</v>
      </c>
      <c r="P7099" s="214">
        <v>0</v>
      </c>
      <c r="Q7099" s="214">
        <v>66.7</v>
      </c>
      <c r="R7099" s="214">
        <v>66.7</v>
      </c>
      <c r="S7099" s="214">
        <v>66.7</v>
      </c>
      <c r="T7099" s="214">
        <v>0</v>
      </c>
      <c r="U7099" s="214" t="s">
        <v>140</v>
      </c>
      <c r="V7099" s="214" t="s">
        <v>140</v>
      </c>
      <c r="W7099" s="214" t="s">
        <v>140</v>
      </c>
      <c r="X7099" s="214" t="s">
        <v>140</v>
      </c>
    </row>
    <row r="7100" spans="1:24" x14ac:dyDescent="0.25">
      <c r="A7100" t="str">
        <f t="shared" ref="A7100:A7163" si="112">"YAG"&amp;D7100 &amp;E7100 &amp;F7100 &amp; G7100 &amp;H7100 &amp;I7100</f>
        <v>YAG10EULevel 8MaleAllNorthern Ireland</v>
      </c>
      <c r="B7100" s="214" t="s">
        <v>251</v>
      </c>
      <c r="C7100" s="214" t="s">
        <v>252</v>
      </c>
      <c r="D7100" s="214">
        <v>10</v>
      </c>
      <c r="E7100" s="214" t="s">
        <v>122</v>
      </c>
      <c r="F7100" s="214" t="s">
        <v>248</v>
      </c>
      <c r="G7100" s="214" t="s">
        <v>22</v>
      </c>
      <c r="H7100" s="214" t="s">
        <v>20</v>
      </c>
      <c r="I7100" s="214" t="s">
        <v>131</v>
      </c>
      <c r="J7100" s="214">
        <v>5</v>
      </c>
      <c r="K7100" s="214">
        <v>5</v>
      </c>
      <c r="L7100" s="214">
        <v>0</v>
      </c>
      <c r="M7100" s="214">
        <v>0</v>
      </c>
      <c r="N7100" s="214">
        <v>5</v>
      </c>
      <c r="O7100" s="214">
        <v>25</v>
      </c>
      <c r="P7100" s="214">
        <v>0</v>
      </c>
      <c r="Q7100" s="214">
        <v>75</v>
      </c>
      <c r="R7100" s="214">
        <v>75</v>
      </c>
      <c r="S7100" s="214">
        <v>75</v>
      </c>
      <c r="T7100" s="214">
        <v>0</v>
      </c>
      <c r="U7100" s="214" t="s">
        <v>140</v>
      </c>
      <c r="V7100" s="214" t="s">
        <v>140</v>
      </c>
      <c r="W7100" s="214" t="s">
        <v>140</v>
      </c>
      <c r="X7100" s="214" t="s">
        <v>140</v>
      </c>
    </row>
    <row r="7101" spans="1:24" x14ac:dyDescent="0.25">
      <c r="A7101" t="str">
        <f t="shared" si="112"/>
        <v>YAG10EULevel 8FemaleAllScotland</v>
      </c>
      <c r="B7101" s="214" t="s">
        <v>251</v>
      </c>
      <c r="C7101" s="214" t="s">
        <v>252</v>
      </c>
      <c r="D7101" s="214">
        <v>10</v>
      </c>
      <c r="E7101" s="214" t="s">
        <v>122</v>
      </c>
      <c r="F7101" s="214" t="s">
        <v>248</v>
      </c>
      <c r="G7101" s="214" t="s">
        <v>21</v>
      </c>
      <c r="H7101" s="214" t="s">
        <v>20</v>
      </c>
      <c r="I7101" s="214" t="s">
        <v>132</v>
      </c>
      <c r="J7101" s="214">
        <v>20</v>
      </c>
      <c r="K7101" s="214">
        <v>20</v>
      </c>
      <c r="L7101" s="214">
        <v>0</v>
      </c>
      <c r="M7101" s="214">
        <v>0</v>
      </c>
      <c r="N7101" s="214">
        <v>20</v>
      </c>
      <c r="O7101" s="214">
        <v>23.8</v>
      </c>
      <c r="P7101" s="214">
        <v>4.8</v>
      </c>
      <c r="Q7101" s="214">
        <v>66.7</v>
      </c>
      <c r="R7101" s="214">
        <v>71.400000000000006</v>
      </c>
      <c r="S7101" s="214">
        <v>71.400000000000006</v>
      </c>
      <c r="T7101" s="214">
        <v>4.8</v>
      </c>
      <c r="U7101" s="214">
        <v>15</v>
      </c>
      <c r="V7101" s="214">
        <v>18200</v>
      </c>
      <c r="W7101" s="214">
        <v>30300</v>
      </c>
      <c r="X7101" s="214">
        <v>48200</v>
      </c>
    </row>
    <row r="7102" spans="1:24" x14ac:dyDescent="0.25">
      <c r="A7102" t="str">
        <f t="shared" si="112"/>
        <v>YAG10EULevel 8MaleAllScotland</v>
      </c>
      <c r="B7102" s="214" t="s">
        <v>251</v>
      </c>
      <c r="C7102" s="214" t="s">
        <v>252</v>
      </c>
      <c r="D7102" s="214">
        <v>10</v>
      </c>
      <c r="E7102" s="214" t="s">
        <v>122</v>
      </c>
      <c r="F7102" s="214" t="s">
        <v>248</v>
      </c>
      <c r="G7102" s="214" t="s">
        <v>22</v>
      </c>
      <c r="H7102" s="214" t="s">
        <v>20</v>
      </c>
      <c r="I7102" s="214" t="s">
        <v>132</v>
      </c>
      <c r="J7102" s="214">
        <v>10</v>
      </c>
      <c r="K7102" s="214">
        <v>10</v>
      </c>
      <c r="L7102" s="214">
        <v>0</v>
      </c>
      <c r="M7102" s="214">
        <v>0</v>
      </c>
      <c r="N7102" s="214">
        <v>10</v>
      </c>
      <c r="O7102" s="214">
        <v>22.2</v>
      </c>
      <c r="P7102" s="214">
        <v>0</v>
      </c>
      <c r="Q7102" s="214">
        <v>66.7</v>
      </c>
      <c r="R7102" s="214">
        <v>77.8</v>
      </c>
      <c r="S7102" s="214">
        <v>77.8</v>
      </c>
      <c r="T7102" s="214">
        <v>11.1</v>
      </c>
      <c r="U7102" s="214" t="s">
        <v>140</v>
      </c>
      <c r="V7102" s="214" t="s">
        <v>140</v>
      </c>
      <c r="W7102" s="214" t="s">
        <v>140</v>
      </c>
      <c r="X7102" s="214" t="s">
        <v>140</v>
      </c>
    </row>
    <row r="7103" spans="1:24" x14ac:dyDescent="0.25">
      <c r="A7103" t="str">
        <f t="shared" si="112"/>
        <v>YAG10EULevel 8FemaleAllSouth East</v>
      </c>
      <c r="B7103" s="214" t="s">
        <v>251</v>
      </c>
      <c r="C7103" s="214" t="s">
        <v>252</v>
      </c>
      <c r="D7103" s="214">
        <v>10</v>
      </c>
      <c r="E7103" s="214" t="s">
        <v>122</v>
      </c>
      <c r="F7103" s="214" t="s">
        <v>248</v>
      </c>
      <c r="G7103" s="214" t="s">
        <v>21</v>
      </c>
      <c r="H7103" s="214" t="s">
        <v>20</v>
      </c>
      <c r="I7103" s="214" t="s">
        <v>133</v>
      </c>
      <c r="J7103" s="214">
        <v>70</v>
      </c>
      <c r="K7103" s="214">
        <v>70</v>
      </c>
      <c r="L7103" s="214">
        <v>0</v>
      </c>
      <c r="M7103" s="214">
        <v>0</v>
      </c>
      <c r="N7103" s="214">
        <v>70</v>
      </c>
      <c r="O7103" s="214">
        <v>43.5</v>
      </c>
      <c r="P7103" s="214">
        <v>1.4</v>
      </c>
      <c r="Q7103" s="214">
        <v>55.1</v>
      </c>
      <c r="R7103" s="214">
        <v>55.1</v>
      </c>
      <c r="S7103" s="214">
        <v>55.1</v>
      </c>
      <c r="T7103" s="214">
        <v>0</v>
      </c>
      <c r="U7103" s="214">
        <v>35</v>
      </c>
      <c r="V7103" s="214">
        <v>24500</v>
      </c>
      <c r="W7103" s="214">
        <v>38300</v>
      </c>
      <c r="X7103" s="214">
        <v>47100</v>
      </c>
    </row>
    <row r="7104" spans="1:24" x14ac:dyDescent="0.25">
      <c r="A7104" t="str">
        <f t="shared" si="112"/>
        <v>YAG10EULevel 8MaleAllSouth East</v>
      </c>
      <c r="B7104" s="214" t="s">
        <v>251</v>
      </c>
      <c r="C7104" s="214" t="s">
        <v>252</v>
      </c>
      <c r="D7104" s="214">
        <v>10</v>
      </c>
      <c r="E7104" s="214" t="s">
        <v>122</v>
      </c>
      <c r="F7104" s="214" t="s">
        <v>248</v>
      </c>
      <c r="G7104" s="214" t="s">
        <v>22</v>
      </c>
      <c r="H7104" s="214" t="s">
        <v>20</v>
      </c>
      <c r="I7104" s="214" t="s">
        <v>133</v>
      </c>
      <c r="J7104" s="214">
        <v>85</v>
      </c>
      <c r="K7104" s="214">
        <v>85</v>
      </c>
      <c r="L7104" s="214">
        <v>0</v>
      </c>
      <c r="M7104" s="214">
        <v>0</v>
      </c>
      <c r="N7104" s="214">
        <v>85</v>
      </c>
      <c r="O7104" s="214">
        <v>41.7</v>
      </c>
      <c r="P7104" s="214">
        <v>2.4</v>
      </c>
      <c r="Q7104" s="214">
        <v>54.8</v>
      </c>
      <c r="R7104" s="214">
        <v>56</v>
      </c>
      <c r="S7104" s="214">
        <v>56</v>
      </c>
      <c r="T7104" s="214">
        <v>1.2</v>
      </c>
      <c r="U7104" s="214">
        <v>45</v>
      </c>
      <c r="V7104" s="214">
        <v>41400</v>
      </c>
      <c r="W7104" s="214">
        <v>52200</v>
      </c>
      <c r="X7104" s="214">
        <v>69900</v>
      </c>
    </row>
    <row r="7105" spans="1:24" x14ac:dyDescent="0.25">
      <c r="A7105" t="str">
        <f t="shared" si="112"/>
        <v>YAG10EULevel 8FemaleAllSouth West</v>
      </c>
      <c r="B7105" s="214" t="s">
        <v>251</v>
      </c>
      <c r="C7105" s="214" t="s">
        <v>252</v>
      </c>
      <c r="D7105" s="214">
        <v>10</v>
      </c>
      <c r="E7105" s="214" t="s">
        <v>122</v>
      </c>
      <c r="F7105" s="214" t="s">
        <v>248</v>
      </c>
      <c r="G7105" s="214" t="s">
        <v>21</v>
      </c>
      <c r="H7105" s="214" t="s">
        <v>20</v>
      </c>
      <c r="I7105" s="214" t="s">
        <v>134</v>
      </c>
      <c r="J7105" s="214">
        <v>25</v>
      </c>
      <c r="K7105" s="214">
        <v>25</v>
      </c>
      <c r="L7105" s="214">
        <v>0</v>
      </c>
      <c r="M7105" s="214">
        <v>0</v>
      </c>
      <c r="N7105" s="214">
        <v>25</v>
      </c>
      <c r="O7105" s="214">
        <v>37</v>
      </c>
      <c r="P7105" s="214">
        <v>7.4</v>
      </c>
      <c r="Q7105" s="214">
        <v>48.1</v>
      </c>
      <c r="R7105" s="214">
        <v>55.6</v>
      </c>
      <c r="S7105" s="214">
        <v>55.6</v>
      </c>
      <c r="T7105" s="214">
        <v>7.4</v>
      </c>
      <c r="U7105" s="214">
        <v>10</v>
      </c>
      <c r="V7105" s="214">
        <v>34400</v>
      </c>
      <c r="W7105" s="214">
        <v>43800</v>
      </c>
      <c r="X7105" s="214">
        <v>51100</v>
      </c>
    </row>
    <row r="7106" spans="1:24" x14ac:dyDescent="0.25">
      <c r="A7106" t="str">
        <f t="shared" si="112"/>
        <v>YAG10EULevel 8MaleAllSouth West</v>
      </c>
      <c r="B7106" s="214" t="s">
        <v>251</v>
      </c>
      <c r="C7106" s="214" t="s">
        <v>252</v>
      </c>
      <c r="D7106" s="214">
        <v>10</v>
      </c>
      <c r="E7106" s="214" t="s">
        <v>122</v>
      </c>
      <c r="F7106" s="214" t="s">
        <v>248</v>
      </c>
      <c r="G7106" s="214" t="s">
        <v>22</v>
      </c>
      <c r="H7106" s="214" t="s">
        <v>20</v>
      </c>
      <c r="I7106" s="214" t="s">
        <v>134</v>
      </c>
      <c r="J7106" s="214">
        <v>25</v>
      </c>
      <c r="K7106" s="214">
        <v>25</v>
      </c>
      <c r="L7106" s="214">
        <v>0</v>
      </c>
      <c r="M7106" s="214">
        <v>0</v>
      </c>
      <c r="N7106" s="214">
        <v>25</v>
      </c>
      <c r="O7106" s="214">
        <v>36</v>
      </c>
      <c r="P7106" s="214">
        <v>4</v>
      </c>
      <c r="Q7106" s="214">
        <v>60</v>
      </c>
      <c r="R7106" s="214">
        <v>60</v>
      </c>
      <c r="S7106" s="214">
        <v>60</v>
      </c>
      <c r="T7106" s="214">
        <v>0</v>
      </c>
      <c r="U7106" s="214">
        <v>15</v>
      </c>
      <c r="V7106" s="214">
        <v>38300</v>
      </c>
      <c r="W7106" s="214">
        <v>47400</v>
      </c>
      <c r="X7106" s="214">
        <v>63100</v>
      </c>
    </row>
    <row r="7107" spans="1:24" x14ac:dyDescent="0.25">
      <c r="A7107" t="str">
        <f t="shared" si="112"/>
        <v>YAG10EULevel 8FemaleAllUnknown</v>
      </c>
      <c r="B7107" s="214" t="s">
        <v>251</v>
      </c>
      <c r="C7107" s="214" t="s">
        <v>252</v>
      </c>
      <c r="D7107" s="214">
        <v>10</v>
      </c>
      <c r="E7107" s="214" t="s">
        <v>122</v>
      </c>
      <c r="F7107" s="214" t="s">
        <v>248</v>
      </c>
      <c r="G7107" s="214" t="s">
        <v>21</v>
      </c>
      <c r="H7107" s="214" t="s">
        <v>20</v>
      </c>
      <c r="I7107" s="214" t="s">
        <v>135</v>
      </c>
      <c r="J7107" s="214">
        <v>325</v>
      </c>
      <c r="K7107" s="214">
        <v>325</v>
      </c>
      <c r="L7107" s="214">
        <v>99.4</v>
      </c>
      <c r="M7107" s="214">
        <v>0</v>
      </c>
      <c r="N7107" s="214">
        <v>0</v>
      </c>
      <c r="O7107" s="214">
        <v>0.6</v>
      </c>
      <c r="P7107" s="214">
        <v>0</v>
      </c>
      <c r="Q7107" s="214">
        <v>0</v>
      </c>
      <c r="R7107" s="214">
        <v>0</v>
      </c>
      <c r="S7107" s="214">
        <v>0</v>
      </c>
      <c r="T7107" s="214">
        <v>0</v>
      </c>
      <c r="U7107" s="214" t="s">
        <v>136</v>
      </c>
      <c r="V7107" s="214" t="s">
        <v>136</v>
      </c>
      <c r="W7107" s="214" t="s">
        <v>136</v>
      </c>
      <c r="X7107" s="214" t="s">
        <v>136</v>
      </c>
    </row>
    <row r="7108" spans="1:24" x14ac:dyDescent="0.25">
      <c r="A7108" t="str">
        <f t="shared" si="112"/>
        <v>YAG10EULevel 8MaleAllUnknown</v>
      </c>
      <c r="B7108" s="214" t="s">
        <v>251</v>
      </c>
      <c r="C7108" s="214" t="s">
        <v>252</v>
      </c>
      <c r="D7108" s="214">
        <v>10</v>
      </c>
      <c r="E7108" s="214" t="s">
        <v>122</v>
      </c>
      <c r="F7108" s="214" t="s">
        <v>248</v>
      </c>
      <c r="G7108" s="214" t="s">
        <v>22</v>
      </c>
      <c r="H7108" s="214" t="s">
        <v>20</v>
      </c>
      <c r="I7108" s="214" t="s">
        <v>135</v>
      </c>
      <c r="J7108" s="214">
        <v>365</v>
      </c>
      <c r="K7108" s="214">
        <v>365</v>
      </c>
      <c r="L7108" s="214">
        <v>99.2</v>
      </c>
      <c r="M7108" s="214">
        <v>0</v>
      </c>
      <c r="N7108" s="214">
        <v>5</v>
      </c>
      <c r="O7108" s="214">
        <v>0.8</v>
      </c>
      <c r="P7108" s="214">
        <v>0</v>
      </c>
      <c r="Q7108" s="214">
        <v>0</v>
      </c>
      <c r="R7108" s="214">
        <v>0</v>
      </c>
      <c r="S7108" s="214">
        <v>0</v>
      </c>
      <c r="T7108" s="214">
        <v>0</v>
      </c>
      <c r="U7108" s="214" t="s">
        <v>136</v>
      </c>
      <c r="V7108" s="214" t="s">
        <v>136</v>
      </c>
      <c r="W7108" s="214" t="s">
        <v>136</v>
      </c>
      <c r="X7108" s="214" t="s">
        <v>136</v>
      </c>
    </row>
    <row r="7109" spans="1:24" x14ac:dyDescent="0.25">
      <c r="A7109" t="str">
        <f t="shared" si="112"/>
        <v>YAG10EULevel 8FemaleAllWales</v>
      </c>
      <c r="B7109" s="214" t="s">
        <v>251</v>
      </c>
      <c r="C7109" s="214" t="s">
        <v>252</v>
      </c>
      <c r="D7109" s="214">
        <v>10</v>
      </c>
      <c r="E7109" s="214" t="s">
        <v>122</v>
      </c>
      <c r="F7109" s="214" t="s">
        <v>248</v>
      </c>
      <c r="G7109" s="214" t="s">
        <v>21</v>
      </c>
      <c r="H7109" s="214" t="s">
        <v>20</v>
      </c>
      <c r="I7109" s="214" t="s">
        <v>137</v>
      </c>
      <c r="J7109" s="214">
        <v>5</v>
      </c>
      <c r="K7109" s="214">
        <v>5</v>
      </c>
      <c r="L7109" s="214">
        <v>0</v>
      </c>
      <c r="M7109" s="214">
        <v>0</v>
      </c>
      <c r="N7109" s="214">
        <v>5</v>
      </c>
      <c r="O7109" s="214">
        <v>25</v>
      </c>
      <c r="P7109" s="214">
        <v>0</v>
      </c>
      <c r="Q7109" s="214">
        <v>75</v>
      </c>
      <c r="R7109" s="214">
        <v>75</v>
      </c>
      <c r="S7109" s="214">
        <v>75</v>
      </c>
      <c r="T7109" s="214">
        <v>0</v>
      </c>
      <c r="U7109" s="214" t="s">
        <v>140</v>
      </c>
      <c r="V7109" s="214" t="s">
        <v>140</v>
      </c>
      <c r="W7109" s="214" t="s">
        <v>140</v>
      </c>
      <c r="X7109" s="214" t="s">
        <v>140</v>
      </c>
    </row>
    <row r="7110" spans="1:24" x14ac:dyDescent="0.25">
      <c r="A7110" t="str">
        <f t="shared" si="112"/>
        <v>YAG10EULevel 8MaleAllWales</v>
      </c>
      <c r="B7110" s="214" t="s">
        <v>251</v>
      </c>
      <c r="C7110" s="214" t="s">
        <v>252</v>
      </c>
      <c r="D7110" s="214">
        <v>10</v>
      </c>
      <c r="E7110" s="214" t="s">
        <v>122</v>
      </c>
      <c r="F7110" s="214" t="s">
        <v>248</v>
      </c>
      <c r="G7110" s="214" t="s">
        <v>22</v>
      </c>
      <c r="H7110" s="214" t="s">
        <v>20</v>
      </c>
      <c r="I7110" s="214" t="s">
        <v>137</v>
      </c>
      <c r="J7110" s="214">
        <v>5</v>
      </c>
      <c r="K7110" s="214">
        <v>5</v>
      </c>
      <c r="L7110" s="214">
        <v>0</v>
      </c>
      <c r="M7110" s="214">
        <v>0</v>
      </c>
      <c r="N7110" s="214">
        <v>5</v>
      </c>
      <c r="O7110" s="214">
        <v>0</v>
      </c>
      <c r="P7110" s="214">
        <v>0</v>
      </c>
      <c r="Q7110" s="214">
        <v>100</v>
      </c>
      <c r="R7110" s="214">
        <v>100</v>
      </c>
      <c r="S7110" s="214">
        <v>100</v>
      </c>
      <c r="T7110" s="214">
        <v>0</v>
      </c>
      <c r="U7110" s="214" t="s">
        <v>140</v>
      </c>
      <c r="V7110" s="214" t="s">
        <v>140</v>
      </c>
      <c r="W7110" s="214" t="s">
        <v>140</v>
      </c>
      <c r="X7110" s="214" t="s">
        <v>140</v>
      </c>
    </row>
    <row r="7111" spans="1:24" x14ac:dyDescent="0.25">
      <c r="A7111" t="str">
        <f t="shared" si="112"/>
        <v>YAG10EULevel 8FemaleAllWest Midlands</v>
      </c>
      <c r="B7111" s="214" t="s">
        <v>251</v>
      </c>
      <c r="C7111" s="214" t="s">
        <v>252</v>
      </c>
      <c r="D7111" s="214">
        <v>10</v>
      </c>
      <c r="E7111" s="214" t="s">
        <v>122</v>
      </c>
      <c r="F7111" s="214" t="s">
        <v>248</v>
      </c>
      <c r="G7111" s="214" t="s">
        <v>21</v>
      </c>
      <c r="H7111" s="214" t="s">
        <v>20</v>
      </c>
      <c r="I7111" s="214" t="s">
        <v>138</v>
      </c>
      <c r="J7111" s="214">
        <v>15</v>
      </c>
      <c r="K7111" s="214">
        <v>15</v>
      </c>
      <c r="L7111" s="214">
        <v>0</v>
      </c>
      <c r="M7111" s="214">
        <v>0</v>
      </c>
      <c r="N7111" s="214">
        <v>15</v>
      </c>
      <c r="O7111" s="214">
        <v>64.7</v>
      </c>
      <c r="P7111" s="214">
        <v>0</v>
      </c>
      <c r="Q7111" s="214">
        <v>35.299999999999997</v>
      </c>
      <c r="R7111" s="214">
        <v>35.299999999999997</v>
      </c>
      <c r="S7111" s="214">
        <v>35.299999999999997</v>
      </c>
      <c r="T7111" s="214">
        <v>0</v>
      </c>
      <c r="U7111" s="214" t="s">
        <v>140</v>
      </c>
      <c r="V7111" s="214" t="s">
        <v>140</v>
      </c>
      <c r="W7111" s="214" t="s">
        <v>140</v>
      </c>
      <c r="X7111" s="214" t="s">
        <v>140</v>
      </c>
    </row>
    <row r="7112" spans="1:24" x14ac:dyDescent="0.25">
      <c r="A7112" t="str">
        <f t="shared" si="112"/>
        <v>YAG10EULevel 8MaleAllWest Midlands</v>
      </c>
      <c r="B7112" s="214" t="s">
        <v>251</v>
      </c>
      <c r="C7112" s="214" t="s">
        <v>252</v>
      </c>
      <c r="D7112" s="214">
        <v>10</v>
      </c>
      <c r="E7112" s="214" t="s">
        <v>122</v>
      </c>
      <c r="F7112" s="214" t="s">
        <v>248</v>
      </c>
      <c r="G7112" s="214" t="s">
        <v>22</v>
      </c>
      <c r="H7112" s="214" t="s">
        <v>20</v>
      </c>
      <c r="I7112" s="214" t="s">
        <v>138</v>
      </c>
      <c r="J7112" s="214">
        <v>40</v>
      </c>
      <c r="K7112" s="214">
        <v>40</v>
      </c>
      <c r="L7112" s="214">
        <v>0</v>
      </c>
      <c r="M7112" s="214">
        <v>0</v>
      </c>
      <c r="N7112" s="214">
        <v>40</v>
      </c>
      <c r="O7112" s="214">
        <v>44.7</v>
      </c>
      <c r="P7112" s="214">
        <v>2.6</v>
      </c>
      <c r="Q7112" s="214">
        <v>52.6</v>
      </c>
      <c r="R7112" s="214">
        <v>52.6</v>
      </c>
      <c r="S7112" s="214">
        <v>52.6</v>
      </c>
      <c r="T7112" s="214">
        <v>0</v>
      </c>
      <c r="U7112" s="214">
        <v>20</v>
      </c>
      <c r="V7112" s="214">
        <v>45500</v>
      </c>
      <c r="W7112" s="214">
        <v>51500</v>
      </c>
      <c r="X7112" s="214">
        <v>62900</v>
      </c>
    </row>
    <row r="7113" spans="1:24" x14ac:dyDescent="0.25">
      <c r="A7113" t="str">
        <f t="shared" si="112"/>
        <v>YAG10EULevel 8FemaleAllYorkshire and The Humber</v>
      </c>
      <c r="B7113" s="214" t="s">
        <v>251</v>
      </c>
      <c r="C7113" s="214" t="s">
        <v>252</v>
      </c>
      <c r="D7113" s="214">
        <v>10</v>
      </c>
      <c r="E7113" s="214" t="s">
        <v>122</v>
      </c>
      <c r="F7113" s="214" t="s">
        <v>248</v>
      </c>
      <c r="G7113" s="214" t="s">
        <v>21</v>
      </c>
      <c r="H7113" s="214" t="s">
        <v>20</v>
      </c>
      <c r="I7113" s="214" t="s">
        <v>139</v>
      </c>
      <c r="J7113" s="214">
        <v>30</v>
      </c>
      <c r="K7113" s="214">
        <v>30</v>
      </c>
      <c r="L7113" s="214">
        <v>0</v>
      </c>
      <c r="M7113" s="214">
        <v>0</v>
      </c>
      <c r="N7113" s="214">
        <v>30</v>
      </c>
      <c r="O7113" s="214">
        <v>41.4</v>
      </c>
      <c r="P7113" s="214">
        <v>3.4</v>
      </c>
      <c r="Q7113" s="214">
        <v>51.7</v>
      </c>
      <c r="R7113" s="214">
        <v>55.2</v>
      </c>
      <c r="S7113" s="214">
        <v>55.2</v>
      </c>
      <c r="T7113" s="214">
        <v>3.4</v>
      </c>
      <c r="U7113" s="214">
        <v>15</v>
      </c>
      <c r="V7113" s="214">
        <v>36100</v>
      </c>
      <c r="W7113" s="214">
        <v>43100</v>
      </c>
      <c r="X7113" s="214">
        <v>51500</v>
      </c>
    </row>
    <row r="7114" spans="1:24" x14ac:dyDescent="0.25">
      <c r="A7114" t="str">
        <f t="shared" si="112"/>
        <v>YAG10EULevel 8MaleAllYorkshire and The Humber</v>
      </c>
      <c r="B7114" s="214" t="s">
        <v>251</v>
      </c>
      <c r="C7114" s="214" t="s">
        <v>252</v>
      </c>
      <c r="D7114" s="214">
        <v>10</v>
      </c>
      <c r="E7114" s="214" t="s">
        <v>122</v>
      </c>
      <c r="F7114" s="214" t="s">
        <v>248</v>
      </c>
      <c r="G7114" s="214" t="s">
        <v>22</v>
      </c>
      <c r="H7114" s="214" t="s">
        <v>20</v>
      </c>
      <c r="I7114" s="214" t="s">
        <v>139</v>
      </c>
      <c r="J7114" s="214">
        <v>30</v>
      </c>
      <c r="K7114" s="214">
        <v>30</v>
      </c>
      <c r="L7114" s="214">
        <v>0</v>
      </c>
      <c r="M7114" s="214">
        <v>0</v>
      </c>
      <c r="N7114" s="214">
        <v>30</v>
      </c>
      <c r="O7114" s="214">
        <v>36.700000000000003</v>
      </c>
      <c r="P7114" s="214">
        <v>6.7</v>
      </c>
      <c r="Q7114" s="214">
        <v>56.7</v>
      </c>
      <c r="R7114" s="214">
        <v>56.7</v>
      </c>
      <c r="S7114" s="214">
        <v>56.7</v>
      </c>
      <c r="T7114" s="214">
        <v>0</v>
      </c>
      <c r="U7114" s="214">
        <v>15</v>
      </c>
      <c r="V7114" s="214">
        <v>45100</v>
      </c>
      <c r="W7114" s="214">
        <v>48500</v>
      </c>
      <c r="X7114" s="214">
        <v>52600</v>
      </c>
    </row>
    <row r="7115" spans="1:24" x14ac:dyDescent="0.25">
      <c r="A7115" t="str">
        <f t="shared" si="112"/>
        <v>YAG10Non-EULevel 7FemaleAllAbroad</v>
      </c>
      <c r="B7115" s="214" t="s">
        <v>251</v>
      </c>
      <c r="C7115" s="214" t="s">
        <v>252</v>
      </c>
      <c r="D7115" s="214">
        <v>10</v>
      </c>
      <c r="E7115" s="214" t="s">
        <v>141</v>
      </c>
      <c r="F7115" s="214" t="s">
        <v>253</v>
      </c>
      <c r="G7115" s="214" t="s">
        <v>21</v>
      </c>
      <c r="H7115" s="214" t="s">
        <v>20</v>
      </c>
      <c r="I7115" s="214" t="s">
        <v>125</v>
      </c>
      <c r="J7115" s="214">
        <v>1115</v>
      </c>
      <c r="K7115" s="214" t="s">
        <v>140</v>
      </c>
      <c r="L7115" s="214" t="s">
        <v>140</v>
      </c>
      <c r="M7115" s="214" t="s">
        <v>140</v>
      </c>
      <c r="N7115" s="214" t="s">
        <v>140</v>
      </c>
      <c r="O7115" s="214" t="s">
        <v>140</v>
      </c>
      <c r="P7115" s="214" t="s">
        <v>140</v>
      </c>
      <c r="Q7115" s="214" t="s">
        <v>140</v>
      </c>
      <c r="R7115" s="214" t="s">
        <v>140</v>
      </c>
      <c r="S7115" s="214" t="s">
        <v>140</v>
      </c>
      <c r="T7115" s="214" t="s">
        <v>140</v>
      </c>
      <c r="U7115" s="214" t="s">
        <v>140</v>
      </c>
      <c r="V7115" s="214" t="s">
        <v>140</v>
      </c>
      <c r="W7115" s="214" t="s">
        <v>140</v>
      </c>
      <c r="X7115" s="214" t="s">
        <v>140</v>
      </c>
    </row>
    <row r="7116" spans="1:24" x14ac:dyDescent="0.25">
      <c r="A7116" t="str">
        <f t="shared" si="112"/>
        <v>YAG10Non-EULevel 7MaleAllAbroad</v>
      </c>
      <c r="B7116" s="214" t="s">
        <v>251</v>
      </c>
      <c r="C7116" s="214" t="s">
        <v>252</v>
      </c>
      <c r="D7116" s="214">
        <v>10</v>
      </c>
      <c r="E7116" s="214" t="s">
        <v>141</v>
      </c>
      <c r="F7116" s="214" t="s">
        <v>253</v>
      </c>
      <c r="G7116" s="214" t="s">
        <v>22</v>
      </c>
      <c r="H7116" s="214" t="s">
        <v>20</v>
      </c>
      <c r="I7116" s="214" t="s">
        <v>125</v>
      </c>
      <c r="J7116" s="214">
        <v>1260</v>
      </c>
      <c r="K7116" s="214" t="s">
        <v>140</v>
      </c>
      <c r="L7116" s="214" t="s">
        <v>140</v>
      </c>
      <c r="M7116" s="214" t="s">
        <v>140</v>
      </c>
      <c r="N7116" s="214" t="s">
        <v>140</v>
      </c>
      <c r="O7116" s="214" t="s">
        <v>140</v>
      </c>
      <c r="P7116" s="214" t="s">
        <v>140</v>
      </c>
      <c r="Q7116" s="214" t="s">
        <v>140</v>
      </c>
      <c r="R7116" s="214" t="s">
        <v>140</v>
      </c>
      <c r="S7116" s="214" t="s">
        <v>140</v>
      </c>
      <c r="T7116" s="214" t="s">
        <v>140</v>
      </c>
      <c r="U7116" s="214" t="s">
        <v>140</v>
      </c>
      <c r="V7116" s="214" t="s">
        <v>140</v>
      </c>
      <c r="W7116" s="214" t="s">
        <v>140</v>
      </c>
      <c r="X7116" s="214" t="s">
        <v>140</v>
      </c>
    </row>
    <row r="7117" spans="1:24" x14ac:dyDescent="0.25">
      <c r="A7117" t="str">
        <f t="shared" si="112"/>
        <v>YAG10Non-EULevel 7FemaleAllEast Midlands</v>
      </c>
      <c r="B7117" s="214" t="s">
        <v>251</v>
      </c>
      <c r="C7117" s="214" t="s">
        <v>252</v>
      </c>
      <c r="D7117" s="214">
        <v>10</v>
      </c>
      <c r="E7117" s="214" t="s">
        <v>141</v>
      </c>
      <c r="F7117" s="214" t="s">
        <v>253</v>
      </c>
      <c r="G7117" s="214" t="s">
        <v>21</v>
      </c>
      <c r="H7117" s="214" t="s">
        <v>20</v>
      </c>
      <c r="I7117" s="214" t="s">
        <v>126</v>
      </c>
      <c r="J7117" s="214">
        <v>505</v>
      </c>
      <c r="K7117" s="214">
        <v>505</v>
      </c>
      <c r="L7117" s="214">
        <v>0</v>
      </c>
      <c r="M7117" s="214">
        <v>0</v>
      </c>
      <c r="N7117" s="214">
        <v>505</v>
      </c>
      <c r="O7117" s="214">
        <v>72.5</v>
      </c>
      <c r="P7117" s="214">
        <v>2.2000000000000002</v>
      </c>
      <c r="Q7117" s="214">
        <v>21.4</v>
      </c>
      <c r="R7117" s="214">
        <v>24.8</v>
      </c>
      <c r="S7117" s="214">
        <v>25.3</v>
      </c>
      <c r="T7117" s="214">
        <v>4</v>
      </c>
      <c r="U7117" s="214">
        <v>85</v>
      </c>
      <c r="V7117" s="214">
        <v>12800</v>
      </c>
      <c r="W7117" s="214">
        <v>28100</v>
      </c>
      <c r="X7117" s="214">
        <v>37600</v>
      </c>
    </row>
    <row r="7118" spans="1:24" x14ac:dyDescent="0.25">
      <c r="A7118" t="str">
        <f t="shared" si="112"/>
        <v>YAG10Non-EULevel 7MaleAllEast Midlands</v>
      </c>
      <c r="B7118" s="214" t="s">
        <v>251</v>
      </c>
      <c r="C7118" s="214" t="s">
        <v>252</v>
      </c>
      <c r="D7118" s="214">
        <v>10</v>
      </c>
      <c r="E7118" s="214" t="s">
        <v>141</v>
      </c>
      <c r="F7118" s="214" t="s">
        <v>253</v>
      </c>
      <c r="G7118" s="214" t="s">
        <v>22</v>
      </c>
      <c r="H7118" s="214" t="s">
        <v>20</v>
      </c>
      <c r="I7118" s="214" t="s">
        <v>126</v>
      </c>
      <c r="J7118" s="214">
        <v>765</v>
      </c>
      <c r="K7118" s="214">
        <v>765</v>
      </c>
      <c r="L7118" s="214">
        <v>0</v>
      </c>
      <c r="M7118" s="214">
        <v>0</v>
      </c>
      <c r="N7118" s="214">
        <v>765</v>
      </c>
      <c r="O7118" s="214">
        <v>61.1</v>
      </c>
      <c r="P7118" s="214">
        <v>0.9</v>
      </c>
      <c r="Q7118" s="214">
        <v>33.6</v>
      </c>
      <c r="R7118" s="214">
        <v>36.9</v>
      </c>
      <c r="S7118" s="214">
        <v>37.9</v>
      </c>
      <c r="T7118" s="214">
        <v>4.3</v>
      </c>
      <c r="U7118" s="214">
        <v>215</v>
      </c>
      <c r="V7118" s="214">
        <v>20800</v>
      </c>
      <c r="W7118" s="214">
        <v>31800</v>
      </c>
      <c r="X7118" s="214">
        <v>44900</v>
      </c>
    </row>
    <row r="7119" spans="1:24" x14ac:dyDescent="0.25">
      <c r="A7119" t="str">
        <f t="shared" si="112"/>
        <v>YAG10Non-EULevel 7FemaleAllEast of England</v>
      </c>
      <c r="B7119" s="214" t="s">
        <v>251</v>
      </c>
      <c r="C7119" s="214" t="s">
        <v>252</v>
      </c>
      <c r="D7119" s="214">
        <v>10</v>
      </c>
      <c r="E7119" s="214" t="s">
        <v>141</v>
      </c>
      <c r="F7119" s="214" t="s">
        <v>253</v>
      </c>
      <c r="G7119" s="214" t="s">
        <v>21</v>
      </c>
      <c r="H7119" s="214" t="s">
        <v>20</v>
      </c>
      <c r="I7119" s="214" t="s">
        <v>127</v>
      </c>
      <c r="J7119" s="214">
        <v>695</v>
      </c>
      <c r="K7119" s="214">
        <v>695</v>
      </c>
      <c r="L7119" s="214">
        <v>0</v>
      </c>
      <c r="M7119" s="214">
        <v>0</v>
      </c>
      <c r="N7119" s="214">
        <v>695</v>
      </c>
      <c r="O7119" s="214">
        <v>53.7</v>
      </c>
      <c r="P7119" s="214">
        <v>2.9</v>
      </c>
      <c r="Q7119" s="214">
        <v>40.4</v>
      </c>
      <c r="R7119" s="214">
        <v>42.6</v>
      </c>
      <c r="S7119" s="214">
        <v>43.4</v>
      </c>
      <c r="T7119" s="214">
        <v>3</v>
      </c>
      <c r="U7119" s="214">
        <v>255</v>
      </c>
      <c r="V7119" s="214">
        <v>18600</v>
      </c>
      <c r="W7119" s="214">
        <v>31600</v>
      </c>
      <c r="X7119" s="214">
        <v>47400</v>
      </c>
    </row>
    <row r="7120" spans="1:24" x14ac:dyDescent="0.25">
      <c r="A7120" t="str">
        <f t="shared" si="112"/>
        <v>YAG10Non-EULevel 7MaleAllEast of England</v>
      </c>
      <c r="B7120" s="214" t="s">
        <v>251</v>
      </c>
      <c r="C7120" s="214" t="s">
        <v>252</v>
      </c>
      <c r="D7120" s="214">
        <v>10</v>
      </c>
      <c r="E7120" s="214" t="s">
        <v>141</v>
      </c>
      <c r="F7120" s="214" t="s">
        <v>253</v>
      </c>
      <c r="G7120" s="214" t="s">
        <v>22</v>
      </c>
      <c r="H7120" s="214" t="s">
        <v>20</v>
      </c>
      <c r="I7120" s="214" t="s">
        <v>127</v>
      </c>
      <c r="J7120" s="214">
        <v>1015</v>
      </c>
      <c r="K7120" s="214">
        <v>1015</v>
      </c>
      <c r="L7120" s="214">
        <v>0</v>
      </c>
      <c r="M7120" s="214">
        <v>0</v>
      </c>
      <c r="N7120" s="214">
        <v>1015</v>
      </c>
      <c r="O7120" s="214">
        <v>49.8</v>
      </c>
      <c r="P7120" s="214">
        <v>2.6</v>
      </c>
      <c r="Q7120" s="214">
        <v>44.6</v>
      </c>
      <c r="R7120" s="214">
        <v>46.6</v>
      </c>
      <c r="S7120" s="214">
        <v>47.6</v>
      </c>
      <c r="T7120" s="214">
        <v>3.1</v>
      </c>
      <c r="U7120" s="214">
        <v>410</v>
      </c>
      <c r="V7120" s="214">
        <v>22600</v>
      </c>
      <c r="W7120" s="214">
        <v>39800</v>
      </c>
      <c r="X7120" s="214">
        <v>55800</v>
      </c>
    </row>
    <row r="7121" spans="1:24" x14ac:dyDescent="0.25">
      <c r="A7121" t="str">
        <f t="shared" si="112"/>
        <v>YAG10Non-EULevel 7FemaleAllLondon</v>
      </c>
      <c r="B7121" s="214" t="s">
        <v>251</v>
      </c>
      <c r="C7121" s="214" t="s">
        <v>252</v>
      </c>
      <c r="D7121" s="214">
        <v>10</v>
      </c>
      <c r="E7121" s="214" t="s">
        <v>141</v>
      </c>
      <c r="F7121" s="214" t="s">
        <v>253</v>
      </c>
      <c r="G7121" s="214" t="s">
        <v>21</v>
      </c>
      <c r="H7121" s="214" t="s">
        <v>20</v>
      </c>
      <c r="I7121" s="214" t="s">
        <v>128</v>
      </c>
      <c r="J7121" s="214">
        <v>3535</v>
      </c>
      <c r="K7121" s="214">
        <v>3535</v>
      </c>
      <c r="L7121" s="214">
        <v>0</v>
      </c>
      <c r="M7121" s="214">
        <v>0</v>
      </c>
      <c r="N7121" s="214">
        <v>3535</v>
      </c>
      <c r="O7121" s="214">
        <v>57.9</v>
      </c>
      <c r="P7121" s="214">
        <v>3.3</v>
      </c>
      <c r="Q7121" s="214">
        <v>36.4</v>
      </c>
      <c r="R7121" s="214">
        <v>38.1</v>
      </c>
      <c r="S7121" s="214">
        <v>38.9</v>
      </c>
      <c r="T7121" s="214">
        <v>2.5</v>
      </c>
      <c r="U7121" s="214">
        <v>1155</v>
      </c>
      <c r="V7121" s="214">
        <v>22300</v>
      </c>
      <c r="W7121" s="214">
        <v>41600</v>
      </c>
      <c r="X7121" s="214">
        <v>67500</v>
      </c>
    </row>
    <row r="7122" spans="1:24" x14ac:dyDescent="0.25">
      <c r="A7122" t="str">
        <f t="shared" si="112"/>
        <v>YAG10Non-EULevel 7MaleAllLondon</v>
      </c>
      <c r="B7122" s="214" t="s">
        <v>251</v>
      </c>
      <c r="C7122" s="214" t="s">
        <v>252</v>
      </c>
      <c r="D7122" s="214">
        <v>10</v>
      </c>
      <c r="E7122" s="214" t="s">
        <v>141</v>
      </c>
      <c r="F7122" s="214" t="s">
        <v>253</v>
      </c>
      <c r="G7122" s="214" t="s">
        <v>22</v>
      </c>
      <c r="H7122" s="214" t="s">
        <v>20</v>
      </c>
      <c r="I7122" s="214" t="s">
        <v>128</v>
      </c>
      <c r="J7122" s="214">
        <v>4150</v>
      </c>
      <c r="K7122" s="214">
        <v>4150</v>
      </c>
      <c r="L7122" s="214">
        <v>0</v>
      </c>
      <c r="M7122" s="214">
        <v>0</v>
      </c>
      <c r="N7122" s="214">
        <v>4150</v>
      </c>
      <c r="O7122" s="214">
        <v>52.8</v>
      </c>
      <c r="P7122" s="214">
        <v>3.1</v>
      </c>
      <c r="Q7122" s="214">
        <v>41.6</v>
      </c>
      <c r="R7122" s="214">
        <v>43.3</v>
      </c>
      <c r="S7122" s="214">
        <v>44.1</v>
      </c>
      <c r="T7122" s="214">
        <v>2.5</v>
      </c>
      <c r="U7122" s="214">
        <v>1535</v>
      </c>
      <c r="V7122" s="214">
        <v>21200</v>
      </c>
      <c r="W7122" s="214">
        <v>42300</v>
      </c>
      <c r="X7122" s="214">
        <v>72300</v>
      </c>
    </row>
    <row r="7123" spans="1:24" x14ac:dyDescent="0.25">
      <c r="A7123" t="str">
        <f t="shared" si="112"/>
        <v>YAG10Non-EULevel 7FemaleAllNorth East</v>
      </c>
      <c r="B7123" s="214" t="s">
        <v>251</v>
      </c>
      <c r="C7123" s="214" t="s">
        <v>252</v>
      </c>
      <c r="D7123" s="214">
        <v>10</v>
      </c>
      <c r="E7123" s="214" t="s">
        <v>141</v>
      </c>
      <c r="F7123" s="214" t="s">
        <v>253</v>
      </c>
      <c r="G7123" s="214" t="s">
        <v>21</v>
      </c>
      <c r="H7123" s="214" t="s">
        <v>20</v>
      </c>
      <c r="I7123" s="214" t="s">
        <v>129</v>
      </c>
      <c r="J7123" s="214">
        <v>380</v>
      </c>
      <c r="K7123" s="214">
        <v>380</v>
      </c>
      <c r="L7123" s="214">
        <v>0</v>
      </c>
      <c r="M7123" s="214">
        <v>0</v>
      </c>
      <c r="N7123" s="214">
        <v>380</v>
      </c>
      <c r="O7123" s="214">
        <v>81.8</v>
      </c>
      <c r="P7123" s="214">
        <v>1.3</v>
      </c>
      <c r="Q7123" s="214">
        <v>16.100000000000001</v>
      </c>
      <c r="R7123" s="214">
        <v>16.600000000000001</v>
      </c>
      <c r="S7123" s="214">
        <v>16.899999999999999</v>
      </c>
      <c r="T7123" s="214">
        <v>0.8</v>
      </c>
      <c r="U7123" s="214">
        <v>45</v>
      </c>
      <c r="V7123" s="214">
        <v>7300</v>
      </c>
      <c r="W7123" s="214">
        <v>14800</v>
      </c>
      <c r="X7123" s="214">
        <v>32500</v>
      </c>
    </row>
    <row r="7124" spans="1:24" x14ac:dyDescent="0.25">
      <c r="A7124" t="str">
        <f t="shared" si="112"/>
        <v>YAG10Non-EULevel 7MaleAllNorth East</v>
      </c>
      <c r="B7124" s="214" t="s">
        <v>251</v>
      </c>
      <c r="C7124" s="214" t="s">
        <v>252</v>
      </c>
      <c r="D7124" s="214">
        <v>10</v>
      </c>
      <c r="E7124" s="214" t="s">
        <v>141</v>
      </c>
      <c r="F7124" s="214" t="s">
        <v>253</v>
      </c>
      <c r="G7124" s="214" t="s">
        <v>22</v>
      </c>
      <c r="H7124" s="214" t="s">
        <v>20</v>
      </c>
      <c r="I7124" s="214" t="s">
        <v>129</v>
      </c>
      <c r="J7124" s="214">
        <v>535</v>
      </c>
      <c r="K7124" s="214">
        <v>535</v>
      </c>
      <c r="L7124" s="214">
        <v>0</v>
      </c>
      <c r="M7124" s="214">
        <v>0</v>
      </c>
      <c r="N7124" s="214">
        <v>535</v>
      </c>
      <c r="O7124" s="214">
        <v>77.2</v>
      </c>
      <c r="P7124" s="214">
        <v>2.4</v>
      </c>
      <c r="Q7124" s="214">
        <v>19.100000000000001</v>
      </c>
      <c r="R7124" s="214">
        <v>19.7</v>
      </c>
      <c r="S7124" s="214">
        <v>20.399999999999999</v>
      </c>
      <c r="T7124" s="214">
        <v>1.3</v>
      </c>
      <c r="U7124" s="214">
        <v>70</v>
      </c>
      <c r="V7124" s="214">
        <v>18700</v>
      </c>
      <c r="W7124" s="214">
        <v>30500</v>
      </c>
      <c r="X7124" s="214">
        <v>39800</v>
      </c>
    </row>
    <row r="7125" spans="1:24" x14ac:dyDescent="0.25">
      <c r="A7125" t="str">
        <f t="shared" si="112"/>
        <v>YAG10Non-EULevel 7FemaleAllNorth West</v>
      </c>
      <c r="B7125" s="214" t="s">
        <v>251</v>
      </c>
      <c r="C7125" s="214" t="s">
        <v>252</v>
      </c>
      <c r="D7125" s="214">
        <v>10</v>
      </c>
      <c r="E7125" s="214" t="s">
        <v>141</v>
      </c>
      <c r="F7125" s="214" t="s">
        <v>253</v>
      </c>
      <c r="G7125" s="214" t="s">
        <v>21</v>
      </c>
      <c r="H7125" s="214" t="s">
        <v>20</v>
      </c>
      <c r="I7125" s="214" t="s">
        <v>130</v>
      </c>
      <c r="J7125" s="214">
        <v>700</v>
      </c>
      <c r="K7125" s="214">
        <v>700</v>
      </c>
      <c r="L7125" s="214">
        <v>0</v>
      </c>
      <c r="M7125" s="214">
        <v>0</v>
      </c>
      <c r="N7125" s="214">
        <v>700</v>
      </c>
      <c r="O7125" s="214">
        <v>70.8</v>
      </c>
      <c r="P7125" s="214">
        <v>2</v>
      </c>
      <c r="Q7125" s="214">
        <v>25.5</v>
      </c>
      <c r="R7125" s="214">
        <v>26.5</v>
      </c>
      <c r="S7125" s="214">
        <v>27.2</v>
      </c>
      <c r="T7125" s="214">
        <v>1.7</v>
      </c>
      <c r="U7125" s="214">
        <v>135</v>
      </c>
      <c r="V7125" s="214">
        <v>12000</v>
      </c>
      <c r="W7125" s="214">
        <v>21400</v>
      </c>
      <c r="X7125" s="214">
        <v>34300</v>
      </c>
    </row>
    <row r="7126" spans="1:24" x14ac:dyDescent="0.25">
      <c r="A7126" t="str">
        <f t="shared" si="112"/>
        <v>YAG10Non-EULevel 7MaleAllNorth West</v>
      </c>
      <c r="B7126" s="214" t="s">
        <v>251</v>
      </c>
      <c r="C7126" s="214" t="s">
        <v>252</v>
      </c>
      <c r="D7126" s="214">
        <v>10</v>
      </c>
      <c r="E7126" s="214" t="s">
        <v>141</v>
      </c>
      <c r="F7126" s="214" t="s">
        <v>253</v>
      </c>
      <c r="G7126" s="214" t="s">
        <v>22</v>
      </c>
      <c r="H7126" s="214" t="s">
        <v>20</v>
      </c>
      <c r="I7126" s="214" t="s">
        <v>130</v>
      </c>
      <c r="J7126" s="214">
        <v>1210</v>
      </c>
      <c r="K7126" s="214">
        <v>1210</v>
      </c>
      <c r="L7126" s="214">
        <v>0</v>
      </c>
      <c r="M7126" s="214">
        <v>0</v>
      </c>
      <c r="N7126" s="214">
        <v>1210</v>
      </c>
      <c r="O7126" s="214">
        <v>61.8</v>
      </c>
      <c r="P7126" s="214">
        <v>2.7</v>
      </c>
      <c r="Q7126" s="214">
        <v>32.799999999999997</v>
      </c>
      <c r="R7126" s="214">
        <v>35.4</v>
      </c>
      <c r="S7126" s="214">
        <v>35.5</v>
      </c>
      <c r="T7126" s="214">
        <v>2.7</v>
      </c>
      <c r="U7126" s="214">
        <v>315</v>
      </c>
      <c r="V7126" s="214">
        <v>14200</v>
      </c>
      <c r="W7126" s="214">
        <v>29600</v>
      </c>
      <c r="X7126" s="214">
        <v>47400</v>
      </c>
    </row>
    <row r="7127" spans="1:24" x14ac:dyDescent="0.25">
      <c r="A7127" t="str">
        <f t="shared" si="112"/>
        <v>YAG10Non-EULevel 7FemaleAllNorthern Ireland</v>
      </c>
      <c r="B7127" s="214" t="s">
        <v>251</v>
      </c>
      <c r="C7127" s="214" t="s">
        <v>252</v>
      </c>
      <c r="D7127" s="214">
        <v>10</v>
      </c>
      <c r="E7127" s="214" t="s">
        <v>141</v>
      </c>
      <c r="F7127" s="214" t="s">
        <v>253</v>
      </c>
      <c r="G7127" s="214" t="s">
        <v>21</v>
      </c>
      <c r="H7127" s="214" t="s">
        <v>20</v>
      </c>
      <c r="I7127" s="214" t="s">
        <v>131</v>
      </c>
      <c r="J7127" s="214">
        <v>20</v>
      </c>
      <c r="K7127" s="214">
        <v>20</v>
      </c>
      <c r="L7127" s="214">
        <v>0</v>
      </c>
      <c r="M7127" s="214">
        <v>0</v>
      </c>
      <c r="N7127" s="214">
        <v>20</v>
      </c>
      <c r="O7127" s="214">
        <v>66.7</v>
      </c>
      <c r="P7127" s="214">
        <v>0</v>
      </c>
      <c r="Q7127" s="214">
        <v>33.299999999999997</v>
      </c>
      <c r="R7127" s="214">
        <v>33.299999999999997</v>
      </c>
      <c r="S7127" s="214">
        <v>33.299999999999997</v>
      </c>
      <c r="T7127" s="214">
        <v>0</v>
      </c>
      <c r="U7127" s="214" t="s">
        <v>140</v>
      </c>
      <c r="V7127" s="214" t="s">
        <v>140</v>
      </c>
      <c r="W7127" s="214" t="s">
        <v>140</v>
      </c>
      <c r="X7127" s="214" t="s">
        <v>140</v>
      </c>
    </row>
    <row r="7128" spans="1:24" x14ac:dyDescent="0.25">
      <c r="A7128" t="str">
        <f t="shared" si="112"/>
        <v>YAG10Non-EULevel 7MaleAllNorthern Ireland</v>
      </c>
      <c r="B7128" s="214" t="s">
        <v>251</v>
      </c>
      <c r="C7128" s="214" t="s">
        <v>252</v>
      </c>
      <c r="D7128" s="214">
        <v>10</v>
      </c>
      <c r="E7128" s="214" t="s">
        <v>141</v>
      </c>
      <c r="F7128" s="214" t="s">
        <v>253</v>
      </c>
      <c r="G7128" s="214" t="s">
        <v>22</v>
      </c>
      <c r="H7128" s="214" t="s">
        <v>20</v>
      </c>
      <c r="I7128" s="214" t="s">
        <v>131</v>
      </c>
      <c r="J7128" s="214">
        <v>30</v>
      </c>
      <c r="K7128" s="214">
        <v>30</v>
      </c>
      <c r="L7128" s="214">
        <v>0</v>
      </c>
      <c r="M7128" s="214">
        <v>0</v>
      </c>
      <c r="N7128" s="214">
        <v>30</v>
      </c>
      <c r="O7128" s="214">
        <v>30</v>
      </c>
      <c r="P7128" s="214">
        <v>3.3</v>
      </c>
      <c r="Q7128" s="214">
        <v>66.7</v>
      </c>
      <c r="R7128" s="214">
        <v>66.7</v>
      </c>
      <c r="S7128" s="214">
        <v>66.7</v>
      </c>
      <c r="T7128" s="214">
        <v>0</v>
      </c>
      <c r="U7128" s="214">
        <v>15</v>
      </c>
      <c r="V7128" s="214">
        <v>24500</v>
      </c>
      <c r="W7128" s="214">
        <v>32800</v>
      </c>
      <c r="X7128" s="214">
        <v>41200</v>
      </c>
    </row>
    <row r="7129" spans="1:24" x14ac:dyDescent="0.25">
      <c r="A7129" t="str">
        <f t="shared" si="112"/>
        <v>YAG10Non-EULevel 7FemaleAllScotland</v>
      </c>
      <c r="B7129" s="214" t="s">
        <v>251</v>
      </c>
      <c r="C7129" s="214" t="s">
        <v>252</v>
      </c>
      <c r="D7129" s="214">
        <v>10</v>
      </c>
      <c r="E7129" s="214" t="s">
        <v>141</v>
      </c>
      <c r="F7129" s="214" t="s">
        <v>253</v>
      </c>
      <c r="G7129" s="214" t="s">
        <v>21</v>
      </c>
      <c r="H7129" s="214" t="s">
        <v>20</v>
      </c>
      <c r="I7129" s="214" t="s">
        <v>132</v>
      </c>
      <c r="J7129" s="214">
        <v>150</v>
      </c>
      <c r="K7129" s="214">
        <v>150</v>
      </c>
      <c r="L7129" s="214">
        <v>0</v>
      </c>
      <c r="M7129" s="214">
        <v>0</v>
      </c>
      <c r="N7129" s="214">
        <v>150</v>
      </c>
      <c r="O7129" s="214">
        <v>54.3</v>
      </c>
      <c r="P7129" s="214">
        <v>6.6</v>
      </c>
      <c r="Q7129" s="214">
        <v>33.1</v>
      </c>
      <c r="R7129" s="214">
        <v>36.4</v>
      </c>
      <c r="S7129" s="214">
        <v>39.1</v>
      </c>
      <c r="T7129" s="214">
        <v>6</v>
      </c>
      <c r="U7129" s="214">
        <v>40</v>
      </c>
      <c r="V7129" s="214">
        <v>11000</v>
      </c>
      <c r="W7129" s="214">
        <v>26300</v>
      </c>
      <c r="X7129" s="214">
        <v>40200</v>
      </c>
    </row>
    <row r="7130" spans="1:24" x14ac:dyDescent="0.25">
      <c r="A7130" t="str">
        <f t="shared" si="112"/>
        <v>YAG10Non-EULevel 7MaleAllScotland</v>
      </c>
      <c r="B7130" s="214" t="s">
        <v>251</v>
      </c>
      <c r="C7130" s="214" t="s">
        <v>252</v>
      </c>
      <c r="D7130" s="214">
        <v>10</v>
      </c>
      <c r="E7130" s="214" t="s">
        <v>141</v>
      </c>
      <c r="F7130" s="214" t="s">
        <v>253</v>
      </c>
      <c r="G7130" s="214" t="s">
        <v>22</v>
      </c>
      <c r="H7130" s="214" t="s">
        <v>20</v>
      </c>
      <c r="I7130" s="214" t="s">
        <v>132</v>
      </c>
      <c r="J7130" s="214">
        <v>220</v>
      </c>
      <c r="K7130" s="214">
        <v>220</v>
      </c>
      <c r="L7130" s="214">
        <v>0</v>
      </c>
      <c r="M7130" s="214">
        <v>0</v>
      </c>
      <c r="N7130" s="214">
        <v>220</v>
      </c>
      <c r="O7130" s="214">
        <v>38.5</v>
      </c>
      <c r="P7130" s="214">
        <v>2.8</v>
      </c>
      <c r="Q7130" s="214">
        <v>50.9</v>
      </c>
      <c r="R7130" s="214">
        <v>58.3</v>
      </c>
      <c r="S7130" s="214">
        <v>58.7</v>
      </c>
      <c r="T7130" s="214">
        <v>7.8</v>
      </c>
      <c r="U7130" s="214">
        <v>100</v>
      </c>
      <c r="V7130" s="214">
        <v>13500</v>
      </c>
      <c r="W7130" s="214">
        <v>36000</v>
      </c>
      <c r="X7130" s="214">
        <v>52900</v>
      </c>
    </row>
    <row r="7131" spans="1:24" x14ac:dyDescent="0.25">
      <c r="A7131" t="str">
        <f t="shared" si="112"/>
        <v>YAG10Non-EULevel 7FemaleAllSouth East</v>
      </c>
      <c r="B7131" s="214" t="s">
        <v>251</v>
      </c>
      <c r="C7131" s="214" t="s">
        <v>252</v>
      </c>
      <c r="D7131" s="214">
        <v>10</v>
      </c>
      <c r="E7131" s="214" t="s">
        <v>141</v>
      </c>
      <c r="F7131" s="214" t="s">
        <v>253</v>
      </c>
      <c r="G7131" s="214" t="s">
        <v>21</v>
      </c>
      <c r="H7131" s="214" t="s">
        <v>20</v>
      </c>
      <c r="I7131" s="214" t="s">
        <v>133</v>
      </c>
      <c r="J7131" s="214">
        <v>1175</v>
      </c>
      <c r="K7131" s="214">
        <v>1175</v>
      </c>
      <c r="L7131" s="214">
        <v>0</v>
      </c>
      <c r="M7131" s="214">
        <v>0</v>
      </c>
      <c r="N7131" s="214">
        <v>1175</v>
      </c>
      <c r="O7131" s="214">
        <v>55.6</v>
      </c>
      <c r="P7131" s="214">
        <v>3.7</v>
      </c>
      <c r="Q7131" s="214">
        <v>36.200000000000003</v>
      </c>
      <c r="R7131" s="214">
        <v>39.9</v>
      </c>
      <c r="S7131" s="214">
        <v>40.700000000000003</v>
      </c>
      <c r="T7131" s="214">
        <v>4.5</v>
      </c>
      <c r="U7131" s="214">
        <v>370</v>
      </c>
      <c r="V7131" s="214">
        <v>18600</v>
      </c>
      <c r="W7131" s="214">
        <v>32800</v>
      </c>
      <c r="X7131" s="214">
        <v>45300</v>
      </c>
    </row>
    <row r="7132" spans="1:24" x14ac:dyDescent="0.25">
      <c r="A7132" t="str">
        <f t="shared" si="112"/>
        <v>YAG10Non-EULevel 7MaleAllSouth East</v>
      </c>
      <c r="B7132" s="214" t="s">
        <v>251</v>
      </c>
      <c r="C7132" s="214" t="s">
        <v>252</v>
      </c>
      <c r="D7132" s="214">
        <v>10</v>
      </c>
      <c r="E7132" s="214" t="s">
        <v>141</v>
      </c>
      <c r="F7132" s="214" t="s">
        <v>253</v>
      </c>
      <c r="G7132" s="214" t="s">
        <v>22</v>
      </c>
      <c r="H7132" s="214" t="s">
        <v>20</v>
      </c>
      <c r="I7132" s="214" t="s">
        <v>133</v>
      </c>
      <c r="J7132" s="214">
        <v>1655</v>
      </c>
      <c r="K7132" s="214">
        <v>1655</v>
      </c>
      <c r="L7132" s="214">
        <v>0</v>
      </c>
      <c r="M7132" s="214">
        <v>0</v>
      </c>
      <c r="N7132" s="214">
        <v>1655</v>
      </c>
      <c r="O7132" s="214">
        <v>47.9</v>
      </c>
      <c r="P7132" s="214">
        <v>3.1</v>
      </c>
      <c r="Q7132" s="214">
        <v>44.3</v>
      </c>
      <c r="R7132" s="214">
        <v>48</v>
      </c>
      <c r="S7132" s="214">
        <v>49</v>
      </c>
      <c r="T7132" s="214">
        <v>4.7</v>
      </c>
      <c r="U7132" s="214">
        <v>670</v>
      </c>
      <c r="V7132" s="214">
        <v>16900</v>
      </c>
      <c r="W7132" s="214">
        <v>38100</v>
      </c>
      <c r="X7132" s="214">
        <v>58800</v>
      </c>
    </row>
    <row r="7133" spans="1:24" x14ac:dyDescent="0.25">
      <c r="A7133" t="str">
        <f t="shared" si="112"/>
        <v>YAG10Non-EULevel 7FemaleAllSouth West</v>
      </c>
      <c r="B7133" s="214" t="s">
        <v>251</v>
      </c>
      <c r="C7133" s="214" t="s">
        <v>252</v>
      </c>
      <c r="D7133" s="214">
        <v>10</v>
      </c>
      <c r="E7133" s="214" t="s">
        <v>141</v>
      </c>
      <c r="F7133" s="214" t="s">
        <v>253</v>
      </c>
      <c r="G7133" s="214" t="s">
        <v>21</v>
      </c>
      <c r="H7133" s="214" t="s">
        <v>20</v>
      </c>
      <c r="I7133" s="214" t="s">
        <v>134</v>
      </c>
      <c r="J7133" s="214">
        <v>435</v>
      </c>
      <c r="K7133" s="214">
        <v>435</v>
      </c>
      <c r="L7133" s="214">
        <v>0</v>
      </c>
      <c r="M7133" s="214">
        <v>0</v>
      </c>
      <c r="N7133" s="214">
        <v>435</v>
      </c>
      <c r="O7133" s="214">
        <v>66.5</v>
      </c>
      <c r="P7133" s="214">
        <v>3</v>
      </c>
      <c r="Q7133" s="214">
        <v>27.7</v>
      </c>
      <c r="R7133" s="214">
        <v>29.3</v>
      </c>
      <c r="S7133" s="214">
        <v>30.5</v>
      </c>
      <c r="T7133" s="214">
        <v>2.8</v>
      </c>
      <c r="U7133" s="214">
        <v>95</v>
      </c>
      <c r="V7133" s="214">
        <v>10400</v>
      </c>
      <c r="W7133" s="214">
        <v>22200</v>
      </c>
      <c r="X7133" s="214">
        <v>36900</v>
      </c>
    </row>
    <row r="7134" spans="1:24" x14ac:dyDescent="0.25">
      <c r="A7134" t="str">
        <f t="shared" si="112"/>
        <v>YAG10Non-EULevel 7MaleAllSouth West</v>
      </c>
      <c r="B7134" s="214" t="s">
        <v>251</v>
      </c>
      <c r="C7134" s="214" t="s">
        <v>252</v>
      </c>
      <c r="D7134" s="214">
        <v>10</v>
      </c>
      <c r="E7134" s="214" t="s">
        <v>141</v>
      </c>
      <c r="F7134" s="214" t="s">
        <v>253</v>
      </c>
      <c r="G7134" s="214" t="s">
        <v>22</v>
      </c>
      <c r="H7134" s="214" t="s">
        <v>20</v>
      </c>
      <c r="I7134" s="214" t="s">
        <v>134</v>
      </c>
      <c r="J7134" s="214">
        <v>485</v>
      </c>
      <c r="K7134" s="214">
        <v>485</v>
      </c>
      <c r="L7134" s="214">
        <v>0</v>
      </c>
      <c r="M7134" s="214">
        <v>0</v>
      </c>
      <c r="N7134" s="214">
        <v>485</v>
      </c>
      <c r="O7134" s="214">
        <v>61.1</v>
      </c>
      <c r="P7134" s="214">
        <v>1.9</v>
      </c>
      <c r="Q7134" s="214">
        <v>32.9</v>
      </c>
      <c r="R7134" s="214">
        <v>35.6</v>
      </c>
      <c r="S7134" s="214">
        <v>37.1</v>
      </c>
      <c r="T7134" s="214">
        <v>4.0999999999999996</v>
      </c>
      <c r="U7134" s="214">
        <v>145</v>
      </c>
      <c r="V7134" s="214">
        <v>25700</v>
      </c>
      <c r="W7134" s="214">
        <v>39400</v>
      </c>
      <c r="X7134" s="214">
        <v>49000</v>
      </c>
    </row>
    <row r="7135" spans="1:24" x14ac:dyDescent="0.25">
      <c r="A7135" t="str">
        <f t="shared" si="112"/>
        <v>YAG10Non-EULevel 7FemaleAllUnknown</v>
      </c>
      <c r="B7135" s="214" t="s">
        <v>251</v>
      </c>
      <c r="C7135" s="214" t="s">
        <v>252</v>
      </c>
      <c r="D7135" s="214">
        <v>10</v>
      </c>
      <c r="E7135" s="214" t="s">
        <v>141</v>
      </c>
      <c r="F7135" s="214" t="s">
        <v>253</v>
      </c>
      <c r="G7135" s="214" t="s">
        <v>21</v>
      </c>
      <c r="H7135" s="214" t="s">
        <v>20</v>
      </c>
      <c r="I7135" s="214" t="s">
        <v>135</v>
      </c>
      <c r="J7135" s="214">
        <v>11660</v>
      </c>
      <c r="K7135" s="214">
        <v>11660</v>
      </c>
      <c r="L7135" s="214">
        <v>99.4</v>
      </c>
      <c r="M7135" s="214">
        <v>0</v>
      </c>
      <c r="N7135" s="214">
        <v>75</v>
      </c>
      <c r="O7135" s="214">
        <v>0</v>
      </c>
      <c r="P7135" s="214">
        <v>0</v>
      </c>
      <c r="Q7135" s="214">
        <v>0</v>
      </c>
      <c r="R7135" s="214">
        <v>0</v>
      </c>
      <c r="S7135" s="214">
        <v>0.6</v>
      </c>
      <c r="T7135" s="214">
        <v>0.6</v>
      </c>
      <c r="U7135" s="214" t="s">
        <v>136</v>
      </c>
      <c r="V7135" s="214" t="s">
        <v>136</v>
      </c>
      <c r="W7135" s="214" t="s">
        <v>136</v>
      </c>
      <c r="X7135" s="214" t="s">
        <v>136</v>
      </c>
    </row>
    <row r="7136" spans="1:24" x14ac:dyDescent="0.25">
      <c r="A7136" t="str">
        <f t="shared" si="112"/>
        <v>YAG10Non-EULevel 7MaleAllUnknown</v>
      </c>
      <c r="B7136" s="214" t="s">
        <v>251</v>
      </c>
      <c r="C7136" s="214" t="s">
        <v>252</v>
      </c>
      <c r="D7136" s="214">
        <v>10</v>
      </c>
      <c r="E7136" s="214" t="s">
        <v>141</v>
      </c>
      <c r="F7136" s="214" t="s">
        <v>253</v>
      </c>
      <c r="G7136" s="214" t="s">
        <v>22</v>
      </c>
      <c r="H7136" s="214" t="s">
        <v>20</v>
      </c>
      <c r="I7136" s="214" t="s">
        <v>135</v>
      </c>
      <c r="J7136" s="214">
        <v>10750</v>
      </c>
      <c r="K7136" s="214">
        <v>10750</v>
      </c>
      <c r="L7136" s="214">
        <v>99.3</v>
      </c>
      <c r="M7136" s="214">
        <v>0</v>
      </c>
      <c r="N7136" s="214">
        <v>70</v>
      </c>
      <c r="O7136" s="214">
        <v>0.1</v>
      </c>
      <c r="P7136" s="214">
        <v>0</v>
      </c>
      <c r="Q7136" s="214">
        <v>0</v>
      </c>
      <c r="R7136" s="214">
        <v>0</v>
      </c>
      <c r="S7136" s="214">
        <v>0.6</v>
      </c>
      <c r="T7136" s="214">
        <v>0.6</v>
      </c>
      <c r="U7136" s="214" t="s">
        <v>136</v>
      </c>
      <c r="V7136" s="214" t="s">
        <v>136</v>
      </c>
      <c r="W7136" s="214" t="s">
        <v>136</v>
      </c>
      <c r="X7136" s="214" t="s">
        <v>136</v>
      </c>
    </row>
    <row r="7137" spans="1:24" x14ac:dyDescent="0.25">
      <c r="A7137" t="str">
        <f t="shared" si="112"/>
        <v>YAG10Non-EULevel 7FemaleAllWales</v>
      </c>
      <c r="B7137" s="214" t="s">
        <v>251</v>
      </c>
      <c r="C7137" s="214" t="s">
        <v>252</v>
      </c>
      <c r="D7137" s="214">
        <v>10</v>
      </c>
      <c r="E7137" s="214" t="s">
        <v>141</v>
      </c>
      <c r="F7137" s="214" t="s">
        <v>253</v>
      </c>
      <c r="G7137" s="214" t="s">
        <v>21</v>
      </c>
      <c r="H7137" s="214" t="s">
        <v>20</v>
      </c>
      <c r="I7137" s="214" t="s">
        <v>137</v>
      </c>
      <c r="J7137" s="214">
        <v>75</v>
      </c>
      <c r="K7137" s="214">
        <v>75</v>
      </c>
      <c r="L7137" s="214">
        <v>0</v>
      </c>
      <c r="M7137" s="214">
        <v>0</v>
      </c>
      <c r="N7137" s="214">
        <v>75</v>
      </c>
      <c r="O7137" s="214">
        <v>60.3</v>
      </c>
      <c r="P7137" s="214">
        <v>4.0999999999999996</v>
      </c>
      <c r="Q7137" s="214">
        <v>31.5</v>
      </c>
      <c r="R7137" s="214">
        <v>35.6</v>
      </c>
      <c r="S7137" s="214">
        <v>35.6</v>
      </c>
      <c r="T7137" s="214">
        <v>4.0999999999999996</v>
      </c>
      <c r="U7137" s="214">
        <v>20</v>
      </c>
      <c r="V7137" s="214">
        <v>9900</v>
      </c>
      <c r="W7137" s="214">
        <v>16800</v>
      </c>
      <c r="X7137" s="214">
        <v>29600</v>
      </c>
    </row>
    <row r="7138" spans="1:24" x14ac:dyDescent="0.25">
      <c r="A7138" t="str">
        <f t="shared" si="112"/>
        <v>YAG10Non-EULevel 7MaleAllWales</v>
      </c>
      <c r="B7138" s="214" t="s">
        <v>251</v>
      </c>
      <c r="C7138" s="214" t="s">
        <v>252</v>
      </c>
      <c r="D7138" s="214">
        <v>10</v>
      </c>
      <c r="E7138" s="214" t="s">
        <v>141</v>
      </c>
      <c r="F7138" s="214" t="s">
        <v>253</v>
      </c>
      <c r="G7138" s="214" t="s">
        <v>22</v>
      </c>
      <c r="H7138" s="214" t="s">
        <v>20</v>
      </c>
      <c r="I7138" s="214" t="s">
        <v>137</v>
      </c>
      <c r="J7138" s="214">
        <v>85</v>
      </c>
      <c r="K7138" s="214">
        <v>85</v>
      </c>
      <c r="L7138" s="214">
        <v>0</v>
      </c>
      <c r="M7138" s="214">
        <v>0</v>
      </c>
      <c r="N7138" s="214">
        <v>85</v>
      </c>
      <c r="O7138" s="214">
        <v>47.7</v>
      </c>
      <c r="P7138" s="214">
        <v>2.2999999999999998</v>
      </c>
      <c r="Q7138" s="214">
        <v>43</v>
      </c>
      <c r="R7138" s="214">
        <v>50</v>
      </c>
      <c r="S7138" s="214">
        <v>50</v>
      </c>
      <c r="T7138" s="214">
        <v>7</v>
      </c>
      <c r="U7138" s="214">
        <v>30</v>
      </c>
      <c r="V7138" s="214">
        <v>18200</v>
      </c>
      <c r="W7138" s="214">
        <v>37600</v>
      </c>
      <c r="X7138" s="214">
        <v>44400</v>
      </c>
    </row>
    <row r="7139" spans="1:24" x14ac:dyDescent="0.25">
      <c r="A7139" t="str">
        <f t="shared" si="112"/>
        <v>YAG10Non-EULevel 7FemaleAllWest Midlands</v>
      </c>
      <c r="B7139" s="214" t="s">
        <v>251</v>
      </c>
      <c r="C7139" s="214" t="s">
        <v>252</v>
      </c>
      <c r="D7139" s="214">
        <v>10</v>
      </c>
      <c r="E7139" s="214" t="s">
        <v>141</v>
      </c>
      <c r="F7139" s="214" t="s">
        <v>253</v>
      </c>
      <c r="G7139" s="214" t="s">
        <v>21</v>
      </c>
      <c r="H7139" s="214" t="s">
        <v>20</v>
      </c>
      <c r="I7139" s="214" t="s">
        <v>138</v>
      </c>
      <c r="J7139" s="214">
        <v>645</v>
      </c>
      <c r="K7139" s="214">
        <v>645</v>
      </c>
      <c r="L7139" s="214">
        <v>0</v>
      </c>
      <c r="M7139" s="214">
        <v>0</v>
      </c>
      <c r="N7139" s="214">
        <v>645</v>
      </c>
      <c r="O7139" s="214">
        <v>69.8</v>
      </c>
      <c r="P7139" s="214">
        <v>1.7</v>
      </c>
      <c r="Q7139" s="214">
        <v>26.4</v>
      </c>
      <c r="R7139" s="214">
        <v>27.9</v>
      </c>
      <c r="S7139" s="214">
        <v>28.5</v>
      </c>
      <c r="T7139" s="214">
        <v>2.2000000000000002</v>
      </c>
      <c r="U7139" s="214">
        <v>140</v>
      </c>
      <c r="V7139" s="214">
        <v>12400</v>
      </c>
      <c r="W7139" s="214">
        <v>25600</v>
      </c>
      <c r="X7139" s="214">
        <v>39400</v>
      </c>
    </row>
    <row r="7140" spans="1:24" x14ac:dyDescent="0.25">
      <c r="A7140" t="str">
        <f t="shared" si="112"/>
        <v>YAG10Non-EULevel 7MaleAllWest Midlands</v>
      </c>
      <c r="B7140" s="214" t="s">
        <v>251</v>
      </c>
      <c r="C7140" s="214" t="s">
        <v>252</v>
      </c>
      <c r="D7140" s="214">
        <v>10</v>
      </c>
      <c r="E7140" s="214" t="s">
        <v>141</v>
      </c>
      <c r="F7140" s="214" t="s">
        <v>253</v>
      </c>
      <c r="G7140" s="214" t="s">
        <v>22</v>
      </c>
      <c r="H7140" s="214" t="s">
        <v>20</v>
      </c>
      <c r="I7140" s="214" t="s">
        <v>138</v>
      </c>
      <c r="J7140" s="214">
        <v>1195</v>
      </c>
      <c r="K7140" s="214">
        <v>1195</v>
      </c>
      <c r="L7140" s="214">
        <v>0</v>
      </c>
      <c r="M7140" s="214">
        <v>0</v>
      </c>
      <c r="N7140" s="214">
        <v>1195</v>
      </c>
      <c r="O7140" s="214">
        <v>59.9</v>
      </c>
      <c r="P7140" s="214">
        <v>2.4</v>
      </c>
      <c r="Q7140" s="214">
        <v>33.4</v>
      </c>
      <c r="R7140" s="214">
        <v>37.1</v>
      </c>
      <c r="S7140" s="214">
        <v>37.6</v>
      </c>
      <c r="T7140" s="214">
        <v>4.3</v>
      </c>
      <c r="U7140" s="214">
        <v>325</v>
      </c>
      <c r="V7140" s="214">
        <v>18600</v>
      </c>
      <c r="W7140" s="214">
        <v>34700</v>
      </c>
      <c r="X7140" s="214">
        <v>47100</v>
      </c>
    </row>
    <row r="7141" spans="1:24" x14ac:dyDescent="0.25">
      <c r="A7141" t="str">
        <f t="shared" si="112"/>
        <v>YAG10Non-EULevel 7FemaleAllYorkshire and The Humber</v>
      </c>
      <c r="B7141" s="214" t="s">
        <v>251</v>
      </c>
      <c r="C7141" s="214" t="s">
        <v>252</v>
      </c>
      <c r="D7141" s="214">
        <v>10</v>
      </c>
      <c r="E7141" s="214" t="s">
        <v>141</v>
      </c>
      <c r="F7141" s="214" t="s">
        <v>253</v>
      </c>
      <c r="G7141" s="214" t="s">
        <v>21</v>
      </c>
      <c r="H7141" s="214" t="s">
        <v>20</v>
      </c>
      <c r="I7141" s="214" t="s">
        <v>139</v>
      </c>
      <c r="J7141" s="214">
        <v>595</v>
      </c>
      <c r="K7141" s="214">
        <v>595</v>
      </c>
      <c r="L7141" s="214">
        <v>0</v>
      </c>
      <c r="M7141" s="214">
        <v>0</v>
      </c>
      <c r="N7141" s="214">
        <v>595</v>
      </c>
      <c r="O7141" s="214">
        <v>73.900000000000006</v>
      </c>
      <c r="P7141" s="214">
        <v>0.8</v>
      </c>
      <c r="Q7141" s="214">
        <v>22.4</v>
      </c>
      <c r="R7141" s="214">
        <v>24.6</v>
      </c>
      <c r="S7141" s="214">
        <v>25.3</v>
      </c>
      <c r="T7141" s="214">
        <v>2.8</v>
      </c>
      <c r="U7141" s="214">
        <v>105</v>
      </c>
      <c r="V7141" s="214">
        <v>18200</v>
      </c>
      <c r="W7141" s="214">
        <v>26900</v>
      </c>
      <c r="X7141" s="214">
        <v>37300</v>
      </c>
    </row>
    <row r="7142" spans="1:24" x14ac:dyDescent="0.25">
      <c r="A7142" t="str">
        <f t="shared" si="112"/>
        <v>YAG10Non-EULevel 7MaleAllYorkshire and The Humber</v>
      </c>
      <c r="B7142" s="214" t="s">
        <v>251</v>
      </c>
      <c r="C7142" s="214" t="s">
        <v>252</v>
      </c>
      <c r="D7142" s="214">
        <v>10</v>
      </c>
      <c r="E7142" s="214" t="s">
        <v>141</v>
      </c>
      <c r="F7142" s="214" t="s">
        <v>253</v>
      </c>
      <c r="G7142" s="214" t="s">
        <v>22</v>
      </c>
      <c r="H7142" s="214" t="s">
        <v>20</v>
      </c>
      <c r="I7142" s="214" t="s">
        <v>139</v>
      </c>
      <c r="J7142" s="214">
        <v>1020</v>
      </c>
      <c r="K7142" s="214">
        <v>1020</v>
      </c>
      <c r="L7142" s="214">
        <v>0</v>
      </c>
      <c r="M7142" s="214">
        <v>0</v>
      </c>
      <c r="N7142" s="214">
        <v>1020</v>
      </c>
      <c r="O7142" s="214">
        <v>64.3</v>
      </c>
      <c r="P7142" s="214">
        <v>2.1</v>
      </c>
      <c r="Q7142" s="214">
        <v>30.6</v>
      </c>
      <c r="R7142" s="214">
        <v>32.9</v>
      </c>
      <c r="S7142" s="214">
        <v>33.700000000000003</v>
      </c>
      <c r="T7142" s="214">
        <v>3</v>
      </c>
      <c r="U7142" s="214">
        <v>255</v>
      </c>
      <c r="V7142" s="214">
        <v>15300</v>
      </c>
      <c r="W7142" s="214">
        <v>29900</v>
      </c>
      <c r="X7142" s="214">
        <v>43100</v>
      </c>
    </row>
    <row r="7143" spans="1:24" x14ac:dyDescent="0.25">
      <c r="A7143" t="str">
        <f t="shared" si="112"/>
        <v>YAG10Non-EULevel 8FemaleAllAbroad</v>
      </c>
      <c r="B7143" s="214" t="s">
        <v>251</v>
      </c>
      <c r="C7143" s="214" t="s">
        <v>252</v>
      </c>
      <c r="D7143" s="214">
        <v>10</v>
      </c>
      <c r="E7143" s="214" t="s">
        <v>141</v>
      </c>
      <c r="F7143" s="214" t="s">
        <v>248</v>
      </c>
      <c r="G7143" s="214" t="s">
        <v>21</v>
      </c>
      <c r="H7143" s="214" t="s">
        <v>20</v>
      </c>
      <c r="I7143" s="214" t="s">
        <v>125</v>
      </c>
      <c r="J7143" s="214">
        <v>120</v>
      </c>
      <c r="K7143" s="214" t="s">
        <v>140</v>
      </c>
      <c r="L7143" s="214" t="s">
        <v>140</v>
      </c>
      <c r="M7143" s="214" t="s">
        <v>140</v>
      </c>
      <c r="N7143" s="214" t="s">
        <v>140</v>
      </c>
      <c r="O7143" s="214" t="s">
        <v>140</v>
      </c>
      <c r="P7143" s="214" t="s">
        <v>140</v>
      </c>
      <c r="Q7143" s="214" t="s">
        <v>140</v>
      </c>
      <c r="R7143" s="214" t="s">
        <v>140</v>
      </c>
      <c r="S7143" s="214" t="s">
        <v>140</v>
      </c>
      <c r="T7143" s="214" t="s">
        <v>140</v>
      </c>
      <c r="U7143" s="214" t="s">
        <v>140</v>
      </c>
      <c r="V7143" s="214" t="s">
        <v>140</v>
      </c>
      <c r="W7143" s="214" t="s">
        <v>140</v>
      </c>
      <c r="X7143" s="214" t="s">
        <v>140</v>
      </c>
    </row>
    <row r="7144" spans="1:24" x14ac:dyDescent="0.25">
      <c r="A7144" t="str">
        <f t="shared" si="112"/>
        <v>YAG10Non-EULevel 8MaleAllAbroad</v>
      </c>
      <c r="B7144" s="214" t="s">
        <v>251</v>
      </c>
      <c r="C7144" s="214" t="s">
        <v>252</v>
      </c>
      <c r="D7144" s="214">
        <v>10</v>
      </c>
      <c r="E7144" s="214" t="s">
        <v>141</v>
      </c>
      <c r="F7144" s="214" t="s">
        <v>248</v>
      </c>
      <c r="G7144" s="214" t="s">
        <v>22</v>
      </c>
      <c r="H7144" s="214" t="s">
        <v>20</v>
      </c>
      <c r="I7144" s="214" t="s">
        <v>125</v>
      </c>
      <c r="J7144" s="214">
        <v>190</v>
      </c>
      <c r="K7144" s="214" t="s">
        <v>140</v>
      </c>
      <c r="L7144" s="214" t="s">
        <v>140</v>
      </c>
      <c r="M7144" s="214" t="s">
        <v>140</v>
      </c>
      <c r="N7144" s="214" t="s">
        <v>140</v>
      </c>
      <c r="O7144" s="214" t="s">
        <v>140</v>
      </c>
      <c r="P7144" s="214" t="s">
        <v>140</v>
      </c>
      <c r="Q7144" s="214" t="s">
        <v>140</v>
      </c>
      <c r="R7144" s="214" t="s">
        <v>140</v>
      </c>
      <c r="S7144" s="214" t="s">
        <v>140</v>
      </c>
      <c r="T7144" s="214" t="s">
        <v>140</v>
      </c>
      <c r="U7144" s="214" t="s">
        <v>140</v>
      </c>
      <c r="V7144" s="214" t="s">
        <v>140</v>
      </c>
      <c r="W7144" s="214" t="s">
        <v>140</v>
      </c>
      <c r="X7144" s="214" t="s">
        <v>140</v>
      </c>
    </row>
    <row r="7145" spans="1:24" x14ac:dyDescent="0.25">
      <c r="A7145" t="str">
        <f t="shared" si="112"/>
        <v>YAG10Non-EULevel 8FemaleAllEast Midlands</v>
      </c>
      <c r="B7145" s="214" t="s">
        <v>251</v>
      </c>
      <c r="C7145" s="214" t="s">
        <v>252</v>
      </c>
      <c r="D7145" s="214">
        <v>10</v>
      </c>
      <c r="E7145" s="214" t="s">
        <v>141</v>
      </c>
      <c r="F7145" s="214" t="s">
        <v>248</v>
      </c>
      <c r="G7145" s="214" t="s">
        <v>21</v>
      </c>
      <c r="H7145" s="214" t="s">
        <v>20</v>
      </c>
      <c r="I7145" s="214" t="s">
        <v>126</v>
      </c>
      <c r="J7145" s="214">
        <v>55</v>
      </c>
      <c r="K7145" s="214">
        <v>55</v>
      </c>
      <c r="L7145" s="214">
        <v>0</v>
      </c>
      <c r="M7145" s="214">
        <v>0</v>
      </c>
      <c r="N7145" s="214">
        <v>55</v>
      </c>
      <c r="O7145" s="214">
        <v>50</v>
      </c>
      <c r="P7145" s="214">
        <v>1.9</v>
      </c>
      <c r="Q7145" s="214">
        <v>44.4</v>
      </c>
      <c r="R7145" s="214">
        <v>48.1</v>
      </c>
      <c r="S7145" s="214">
        <v>48.1</v>
      </c>
      <c r="T7145" s="214">
        <v>3.7</v>
      </c>
      <c r="U7145" s="214">
        <v>20</v>
      </c>
      <c r="V7145" s="214">
        <v>14100</v>
      </c>
      <c r="W7145" s="214">
        <v>38300</v>
      </c>
      <c r="X7145" s="214">
        <v>43400</v>
      </c>
    </row>
    <row r="7146" spans="1:24" x14ac:dyDescent="0.25">
      <c r="A7146" t="str">
        <f t="shared" si="112"/>
        <v>YAG10Non-EULevel 8MaleAllEast Midlands</v>
      </c>
      <c r="B7146" s="214" t="s">
        <v>251</v>
      </c>
      <c r="C7146" s="214" t="s">
        <v>252</v>
      </c>
      <c r="D7146" s="214">
        <v>10</v>
      </c>
      <c r="E7146" s="214" t="s">
        <v>141</v>
      </c>
      <c r="F7146" s="214" t="s">
        <v>248</v>
      </c>
      <c r="G7146" s="214" t="s">
        <v>22</v>
      </c>
      <c r="H7146" s="214" t="s">
        <v>20</v>
      </c>
      <c r="I7146" s="214" t="s">
        <v>126</v>
      </c>
      <c r="J7146" s="214">
        <v>120</v>
      </c>
      <c r="K7146" s="214">
        <v>120</v>
      </c>
      <c r="L7146" s="214">
        <v>0</v>
      </c>
      <c r="M7146" s="214">
        <v>0</v>
      </c>
      <c r="N7146" s="214">
        <v>120</v>
      </c>
      <c r="O7146" s="214">
        <v>69.7</v>
      </c>
      <c r="P7146" s="214">
        <v>0.8</v>
      </c>
      <c r="Q7146" s="214">
        <v>27</v>
      </c>
      <c r="R7146" s="214">
        <v>29.5</v>
      </c>
      <c r="S7146" s="214">
        <v>29.5</v>
      </c>
      <c r="T7146" s="214">
        <v>2.5</v>
      </c>
      <c r="U7146" s="214">
        <v>25</v>
      </c>
      <c r="V7146" s="214">
        <v>35800</v>
      </c>
      <c r="W7146" s="214">
        <v>44200</v>
      </c>
      <c r="X7146" s="214">
        <v>60600</v>
      </c>
    </row>
    <row r="7147" spans="1:24" x14ac:dyDescent="0.25">
      <c r="A7147" t="str">
        <f t="shared" si="112"/>
        <v>YAG10Non-EULevel 8FemaleAllEast of England</v>
      </c>
      <c r="B7147" s="214" t="s">
        <v>251</v>
      </c>
      <c r="C7147" s="214" t="s">
        <v>252</v>
      </c>
      <c r="D7147" s="214">
        <v>10</v>
      </c>
      <c r="E7147" s="214" t="s">
        <v>141</v>
      </c>
      <c r="F7147" s="214" t="s">
        <v>248</v>
      </c>
      <c r="G7147" s="214" t="s">
        <v>21</v>
      </c>
      <c r="H7147" s="214" t="s">
        <v>20</v>
      </c>
      <c r="I7147" s="214" t="s">
        <v>127</v>
      </c>
      <c r="J7147" s="214">
        <v>85</v>
      </c>
      <c r="K7147" s="214">
        <v>85</v>
      </c>
      <c r="L7147" s="214">
        <v>0</v>
      </c>
      <c r="M7147" s="214">
        <v>0</v>
      </c>
      <c r="N7147" s="214">
        <v>85</v>
      </c>
      <c r="O7147" s="214">
        <v>48.2</v>
      </c>
      <c r="P7147" s="214">
        <v>2.4</v>
      </c>
      <c r="Q7147" s="214">
        <v>48.2</v>
      </c>
      <c r="R7147" s="214">
        <v>49.4</v>
      </c>
      <c r="S7147" s="214">
        <v>49.4</v>
      </c>
      <c r="T7147" s="214">
        <v>1.2</v>
      </c>
      <c r="U7147" s="214">
        <v>35</v>
      </c>
      <c r="V7147" s="214">
        <v>36700</v>
      </c>
      <c r="W7147" s="214">
        <v>43300</v>
      </c>
      <c r="X7147" s="214">
        <v>54300</v>
      </c>
    </row>
    <row r="7148" spans="1:24" x14ac:dyDescent="0.25">
      <c r="A7148" t="str">
        <f t="shared" si="112"/>
        <v>YAG10Non-EULevel 8MaleAllEast of England</v>
      </c>
      <c r="B7148" s="214" t="s">
        <v>251</v>
      </c>
      <c r="C7148" s="214" t="s">
        <v>252</v>
      </c>
      <c r="D7148" s="214">
        <v>10</v>
      </c>
      <c r="E7148" s="214" t="s">
        <v>141</v>
      </c>
      <c r="F7148" s="214" t="s">
        <v>248</v>
      </c>
      <c r="G7148" s="214" t="s">
        <v>22</v>
      </c>
      <c r="H7148" s="214" t="s">
        <v>20</v>
      </c>
      <c r="I7148" s="214" t="s">
        <v>127</v>
      </c>
      <c r="J7148" s="214">
        <v>165</v>
      </c>
      <c r="K7148" s="214">
        <v>165</v>
      </c>
      <c r="L7148" s="214">
        <v>0</v>
      </c>
      <c r="M7148" s="214">
        <v>0</v>
      </c>
      <c r="N7148" s="214">
        <v>165</v>
      </c>
      <c r="O7148" s="214">
        <v>51.8</v>
      </c>
      <c r="P7148" s="214">
        <v>2.4</v>
      </c>
      <c r="Q7148" s="214">
        <v>42.2</v>
      </c>
      <c r="R7148" s="214">
        <v>44.6</v>
      </c>
      <c r="S7148" s="214">
        <v>45.8</v>
      </c>
      <c r="T7148" s="214">
        <v>3.6</v>
      </c>
      <c r="U7148" s="214">
        <v>65</v>
      </c>
      <c r="V7148" s="214">
        <v>41200</v>
      </c>
      <c r="W7148" s="214">
        <v>55100</v>
      </c>
      <c r="X7148" s="214">
        <v>76300</v>
      </c>
    </row>
    <row r="7149" spans="1:24" x14ac:dyDescent="0.25">
      <c r="A7149" t="str">
        <f t="shared" si="112"/>
        <v>YAG10Non-EULevel 8FemaleAllLondon</v>
      </c>
      <c r="B7149" s="214" t="s">
        <v>251</v>
      </c>
      <c r="C7149" s="214" t="s">
        <v>252</v>
      </c>
      <c r="D7149" s="214">
        <v>10</v>
      </c>
      <c r="E7149" s="214" t="s">
        <v>141</v>
      </c>
      <c r="F7149" s="214" t="s">
        <v>248</v>
      </c>
      <c r="G7149" s="214" t="s">
        <v>21</v>
      </c>
      <c r="H7149" s="214" t="s">
        <v>20</v>
      </c>
      <c r="I7149" s="214" t="s">
        <v>128</v>
      </c>
      <c r="J7149" s="214">
        <v>200</v>
      </c>
      <c r="K7149" s="214">
        <v>200</v>
      </c>
      <c r="L7149" s="214">
        <v>0</v>
      </c>
      <c r="M7149" s="214">
        <v>0</v>
      </c>
      <c r="N7149" s="214">
        <v>200</v>
      </c>
      <c r="O7149" s="214">
        <v>44.9</v>
      </c>
      <c r="P7149" s="214">
        <v>3</v>
      </c>
      <c r="Q7149" s="214">
        <v>50</v>
      </c>
      <c r="R7149" s="214">
        <v>52</v>
      </c>
      <c r="S7149" s="214">
        <v>52</v>
      </c>
      <c r="T7149" s="214">
        <v>2</v>
      </c>
      <c r="U7149" s="214">
        <v>95</v>
      </c>
      <c r="V7149" s="214">
        <v>36900</v>
      </c>
      <c r="W7149" s="214">
        <v>45300</v>
      </c>
      <c r="X7149" s="214">
        <v>65300</v>
      </c>
    </row>
    <row r="7150" spans="1:24" x14ac:dyDescent="0.25">
      <c r="A7150" t="str">
        <f t="shared" si="112"/>
        <v>YAG10Non-EULevel 8MaleAllLondon</v>
      </c>
      <c r="B7150" s="214" t="s">
        <v>251</v>
      </c>
      <c r="C7150" s="214" t="s">
        <v>252</v>
      </c>
      <c r="D7150" s="214">
        <v>10</v>
      </c>
      <c r="E7150" s="214" t="s">
        <v>141</v>
      </c>
      <c r="F7150" s="214" t="s">
        <v>248</v>
      </c>
      <c r="G7150" s="214" t="s">
        <v>22</v>
      </c>
      <c r="H7150" s="214" t="s">
        <v>20</v>
      </c>
      <c r="I7150" s="214" t="s">
        <v>128</v>
      </c>
      <c r="J7150" s="214">
        <v>260</v>
      </c>
      <c r="K7150" s="214">
        <v>260</v>
      </c>
      <c r="L7150" s="214">
        <v>0</v>
      </c>
      <c r="M7150" s="214">
        <v>0</v>
      </c>
      <c r="N7150" s="214">
        <v>260</v>
      </c>
      <c r="O7150" s="214">
        <v>47.9</v>
      </c>
      <c r="P7150" s="214">
        <v>4.2</v>
      </c>
      <c r="Q7150" s="214">
        <v>47.5</v>
      </c>
      <c r="R7150" s="214">
        <v>47.9</v>
      </c>
      <c r="S7150" s="214">
        <v>47.9</v>
      </c>
      <c r="T7150" s="214">
        <v>0.4</v>
      </c>
      <c r="U7150" s="214">
        <v>110</v>
      </c>
      <c r="V7150" s="214">
        <v>38700</v>
      </c>
      <c r="W7150" s="214">
        <v>60000</v>
      </c>
      <c r="X7150" s="214">
        <v>92000</v>
      </c>
    </row>
    <row r="7151" spans="1:24" x14ac:dyDescent="0.25">
      <c r="A7151" t="str">
        <f t="shared" si="112"/>
        <v>YAG10Non-EULevel 8FemaleAllNorth East</v>
      </c>
      <c r="B7151" s="214" t="s">
        <v>251</v>
      </c>
      <c r="C7151" s="214" t="s">
        <v>252</v>
      </c>
      <c r="D7151" s="214">
        <v>10</v>
      </c>
      <c r="E7151" s="214" t="s">
        <v>141</v>
      </c>
      <c r="F7151" s="214" t="s">
        <v>248</v>
      </c>
      <c r="G7151" s="214" t="s">
        <v>21</v>
      </c>
      <c r="H7151" s="214" t="s">
        <v>20</v>
      </c>
      <c r="I7151" s="214" t="s">
        <v>129</v>
      </c>
      <c r="J7151" s="214">
        <v>25</v>
      </c>
      <c r="K7151" s="214">
        <v>25</v>
      </c>
      <c r="L7151" s="214">
        <v>0</v>
      </c>
      <c r="M7151" s="214">
        <v>0</v>
      </c>
      <c r="N7151" s="214">
        <v>25</v>
      </c>
      <c r="O7151" s="214">
        <v>56</v>
      </c>
      <c r="P7151" s="214">
        <v>4</v>
      </c>
      <c r="Q7151" s="214">
        <v>40</v>
      </c>
      <c r="R7151" s="214">
        <v>40</v>
      </c>
      <c r="S7151" s="214">
        <v>40</v>
      </c>
      <c r="T7151" s="214">
        <v>0</v>
      </c>
      <c r="U7151" s="214" t="s">
        <v>140</v>
      </c>
      <c r="V7151" s="214" t="s">
        <v>140</v>
      </c>
      <c r="W7151" s="214" t="s">
        <v>140</v>
      </c>
      <c r="X7151" s="214" t="s">
        <v>140</v>
      </c>
    </row>
    <row r="7152" spans="1:24" x14ac:dyDescent="0.25">
      <c r="A7152" t="str">
        <f t="shared" si="112"/>
        <v>YAG10Non-EULevel 8MaleAllNorth East</v>
      </c>
      <c r="B7152" s="214" t="s">
        <v>251</v>
      </c>
      <c r="C7152" s="214" t="s">
        <v>252</v>
      </c>
      <c r="D7152" s="214">
        <v>10</v>
      </c>
      <c r="E7152" s="214" t="s">
        <v>141</v>
      </c>
      <c r="F7152" s="214" t="s">
        <v>248</v>
      </c>
      <c r="G7152" s="214" t="s">
        <v>22</v>
      </c>
      <c r="H7152" s="214" t="s">
        <v>20</v>
      </c>
      <c r="I7152" s="214" t="s">
        <v>129</v>
      </c>
      <c r="J7152" s="214">
        <v>45</v>
      </c>
      <c r="K7152" s="214">
        <v>45</v>
      </c>
      <c r="L7152" s="214">
        <v>0</v>
      </c>
      <c r="M7152" s="214">
        <v>0</v>
      </c>
      <c r="N7152" s="214">
        <v>45</v>
      </c>
      <c r="O7152" s="214">
        <v>54.3</v>
      </c>
      <c r="P7152" s="214">
        <v>0</v>
      </c>
      <c r="Q7152" s="214">
        <v>41.3</v>
      </c>
      <c r="R7152" s="214">
        <v>43.5</v>
      </c>
      <c r="S7152" s="214">
        <v>45.7</v>
      </c>
      <c r="T7152" s="214">
        <v>4.3</v>
      </c>
      <c r="U7152" s="214">
        <v>15</v>
      </c>
      <c r="V7152" s="214">
        <v>43100</v>
      </c>
      <c r="W7152" s="214">
        <v>46400</v>
      </c>
      <c r="X7152" s="214">
        <v>61300</v>
      </c>
    </row>
    <row r="7153" spans="1:24" x14ac:dyDescent="0.25">
      <c r="A7153" t="str">
        <f t="shared" si="112"/>
        <v>YAG10Non-EULevel 8FemaleAllNorth West</v>
      </c>
      <c r="B7153" s="214" t="s">
        <v>251</v>
      </c>
      <c r="C7153" s="214" t="s">
        <v>252</v>
      </c>
      <c r="D7153" s="214">
        <v>10</v>
      </c>
      <c r="E7153" s="214" t="s">
        <v>141</v>
      </c>
      <c r="F7153" s="214" t="s">
        <v>248</v>
      </c>
      <c r="G7153" s="214" t="s">
        <v>21</v>
      </c>
      <c r="H7153" s="214" t="s">
        <v>20</v>
      </c>
      <c r="I7153" s="214" t="s">
        <v>130</v>
      </c>
      <c r="J7153" s="214">
        <v>75</v>
      </c>
      <c r="K7153" s="214">
        <v>75</v>
      </c>
      <c r="L7153" s="214">
        <v>0</v>
      </c>
      <c r="M7153" s="214">
        <v>0</v>
      </c>
      <c r="N7153" s="214">
        <v>75</v>
      </c>
      <c r="O7153" s="214">
        <v>52</v>
      </c>
      <c r="P7153" s="214">
        <v>4</v>
      </c>
      <c r="Q7153" s="214">
        <v>42.7</v>
      </c>
      <c r="R7153" s="214">
        <v>44</v>
      </c>
      <c r="S7153" s="214">
        <v>44</v>
      </c>
      <c r="T7153" s="214">
        <v>1.3</v>
      </c>
      <c r="U7153" s="214">
        <v>25</v>
      </c>
      <c r="V7153" s="214">
        <v>23700</v>
      </c>
      <c r="W7153" s="214">
        <v>40200</v>
      </c>
      <c r="X7153" s="214">
        <v>53300</v>
      </c>
    </row>
    <row r="7154" spans="1:24" x14ac:dyDescent="0.25">
      <c r="A7154" t="str">
        <f t="shared" si="112"/>
        <v>YAG10Non-EULevel 8MaleAllNorth West</v>
      </c>
      <c r="B7154" s="214" t="s">
        <v>251</v>
      </c>
      <c r="C7154" s="214" t="s">
        <v>252</v>
      </c>
      <c r="D7154" s="214">
        <v>10</v>
      </c>
      <c r="E7154" s="214" t="s">
        <v>141</v>
      </c>
      <c r="F7154" s="214" t="s">
        <v>248</v>
      </c>
      <c r="G7154" s="214" t="s">
        <v>22</v>
      </c>
      <c r="H7154" s="214" t="s">
        <v>20</v>
      </c>
      <c r="I7154" s="214" t="s">
        <v>130</v>
      </c>
      <c r="J7154" s="214">
        <v>145</v>
      </c>
      <c r="K7154" s="214">
        <v>145</v>
      </c>
      <c r="L7154" s="214">
        <v>0</v>
      </c>
      <c r="M7154" s="214">
        <v>0</v>
      </c>
      <c r="N7154" s="214">
        <v>145</v>
      </c>
      <c r="O7154" s="214">
        <v>63.6</v>
      </c>
      <c r="P7154" s="214">
        <v>2.8</v>
      </c>
      <c r="Q7154" s="214">
        <v>31.5</v>
      </c>
      <c r="R7154" s="214">
        <v>33.6</v>
      </c>
      <c r="S7154" s="214">
        <v>33.6</v>
      </c>
      <c r="T7154" s="214">
        <v>2.1</v>
      </c>
      <c r="U7154" s="214">
        <v>35</v>
      </c>
      <c r="V7154" s="214">
        <v>29900</v>
      </c>
      <c r="W7154" s="214">
        <v>42300</v>
      </c>
      <c r="X7154" s="214">
        <v>56900</v>
      </c>
    </row>
    <row r="7155" spans="1:24" x14ac:dyDescent="0.25">
      <c r="A7155" t="str">
        <f t="shared" si="112"/>
        <v>YAG10Non-EULevel 8FemaleAllNorthern Ireland</v>
      </c>
      <c r="B7155" s="214" t="s">
        <v>251</v>
      </c>
      <c r="C7155" s="214" t="s">
        <v>252</v>
      </c>
      <c r="D7155" s="214">
        <v>10</v>
      </c>
      <c r="E7155" s="214" t="s">
        <v>141</v>
      </c>
      <c r="F7155" s="214" t="s">
        <v>248</v>
      </c>
      <c r="G7155" s="214" t="s">
        <v>21</v>
      </c>
      <c r="H7155" s="214" t="s">
        <v>20</v>
      </c>
      <c r="I7155" s="214" t="s">
        <v>131</v>
      </c>
      <c r="J7155" s="214">
        <v>5</v>
      </c>
      <c r="K7155" s="214">
        <v>5</v>
      </c>
      <c r="L7155" s="214">
        <v>0</v>
      </c>
      <c r="M7155" s="214">
        <v>0</v>
      </c>
      <c r="N7155" s="214">
        <v>5</v>
      </c>
      <c r="O7155" s="214">
        <v>33.299999999999997</v>
      </c>
      <c r="P7155" s="214">
        <v>0</v>
      </c>
      <c r="Q7155" s="214">
        <v>66.7</v>
      </c>
      <c r="R7155" s="214">
        <v>66.7</v>
      </c>
      <c r="S7155" s="214">
        <v>66.7</v>
      </c>
      <c r="T7155" s="214">
        <v>0</v>
      </c>
      <c r="U7155" s="214" t="s">
        <v>140</v>
      </c>
      <c r="V7155" s="214" t="s">
        <v>140</v>
      </c>
      <c r="W7155" s="214" t="s">
        <v>140</v>
      </c>
      <c r="X7155" s="214" t="s">
        <v>140</v>
      </c>
    </row>
    <row r="7156" spans="1:24" x14ac:dyDescent="0.25">
      <c r="A7156" t="str">
        <f t="shared" si="112"/>
        <v>YAG10Non-EULevel 8MaleAllNorthern Ireland</v>
      </c>
      <c r="B7156" s="214" t="s">
        <v>251</v>
      </c>
      <c r="C7156" s="214" t="s">
        <v>252</v>
      </c>
      <c r="D7156" s="214">
        <v>10</v>
      </c>
      <c r="E7156" s="214" t="s">
        <v>141</v>
      </c>
      <c r="F7156" s="214" t="s">
        <v>248</v>
      </c>
      <c r="G7156" s="214" t="s">
        <v>22</v>
      </c>
      <c r="H7156" s="214" t="s">
        <v>20</v>
      </c>
      <c r="I7156" s="214" t="s">
        <v>131</v>
      </c>
      <c r="J7156" s="214">
        <v>5</v>
      </c>
      <c r="K7156" s="214">
        <v>5</v>
      </c>
      <c r="L7156" s="214">
        <v>0</v>
      </c>
      <c r="M7156" s="214">
        <v>0</v>
      </c>
      <c r="N7156" s="214">
        <v>5</v>
      </c>
      <c r="O7156" s="214">
        <v>33.299999999999997</v>
      </c>
      <c r="P7156" s="214">
        <v>0</v>
      </c>
      <c r="Q7156" s="214">
        <v>66.7</v>
      </c>
      <c r="R7156" s="214">
        <v>66.7</v>
      </c>
      <c r="S7156" s="214">
        <v>66.7</v>
      </c>
      <c r="T7156" s="214">
        <v>0</v>
      </c>
      <c r="U7156" s="214" t="s">
        <v>140</v>
      </c>
      <c r="V7156" s="214" t="s">
        <v>140</v>
      </c>
      <c r="W7156" s="214" t="s">
        <v>140</v>
      </c>
      <c r="X7156" s="214" t="s">
        <v>140</v>
      </c>
    </row>
    <row r="7157" spans="1:24" x14ac:dyDescent="0.25">
      <c r="A7157" t="str">
        <f t="shared" si="112"/>
        <v>YAG10Non-EULevel 8FemaleAllScotland</v>
      </c>
      <c r="B7157" s="214" t="s">
        <v>251</v>
      </c>
      <c r="C7157" s="214" t="s">
        <v>252</v>
      </c>
      <c r="D7157" s="214">
        <v>10</v>
      </c>
      <c r="E7157" s="214" t="s">
        <v>141</v>
      </c>
      <c r="F7157" s="214" t="s">
        <v>248</v>
      </c>
      <c r="G7157" s="214" t="s">
        <v>21</v>
      </c>
      <c r="H7157" s="214" t="s">
        <v>20</v>
      </c>
      <c r="I7157" s="214" t="s">
        <v>132</v>
      </c>
      <c r="J7157" s="214">
        <v>15</v>
      </c>
      <c r="K7157" s="214">
        <v>15</v>
      </c>
      <c r="L7157" s="214">
        <v>0</v>
      </c>
      <c r="M7157" s="214">
        <v>0</v>
      </c>
      <c r="N7157" s="214">
        <v>15</v>
      </c>
      <c r="O7157" s="214">
        <v>23.5</v>
      </c>
      <c r="P7157" s="214">
        <v>11.8</v>
      </c>
      <c r="Q7157" s="214">
        <v>52.9</v>
      </c>
      <c r="R7157" s="214">
        <v>64.7</v>
      </c>
      <c r="S7157" s="214">
        <v>64.7</v>
      </c>
      <c r="T7157" s="214">
        <v>11.8</v>
      </c>
      <c r="U7157" s="214" t="s">
        <v>140</v>
      </c>
      <c r="V7157" s="214" t="s">
        <v>140</v>
      </c>
      <c r="W7157" s="214" t="s">
        <v>140</v>
      </c>
      <c r="X7157" s="214" t="s">
        <v>140</v>
      </c>
    </row>
    <row r="7158" spans="1:24" x14ac:dyDescent="0.25">
      <c r="A7158" t="str">
        <f t="shared" si="112"/>
        <v>YAG10Non-EULevel 8MaleAllScotland</v>
      </c>
      <c r="B7158" s="214" t="s">
        <v>251</v>
      </c>
      <c r="C7158" s="214" t="s">
        <v>252</v>
      </c>
      <c r="D7158" s="214">
        <v>10</v>
      </c>
      <c r="E7158" s="214" t="s">
        <v>141</v>
      </c>
      <c r="F7158" s="214" t="s">
        <v>248</v>
      </c>
      <c r="G7158" s="214" t="s">
        <v>22</v>
      </c>
      <c r="H7158" s="214" t="s">
        <v>20</v>
      </c>
      <c r="I7158" s="214" t="s">
        <v>132</v>
      </c>
      <c r="J7158" s="214">
        <v>35</v>
      </c>
      <c r="K7158" s="214">
        <v>35</v>
      </c>
      <c r="L7158" s="214">
        <v>0</v>
      </c>
      <c r="M7158" s="214">
        <v>0</v>
      </c>
      <c r="N7158" s="214">
        <v>35</v>
      </c>
      <c r="O7158" s="214">
        <v>24.2</v>
      </c>
      <c r="P7158" s="214">
        <v>3</v>
      </c>
      <c r="Q7158" s="214">
        <v>69.7</v>
      </c>
      <c r="R7158" s="214">
        <v>72.7</v>
      </c>
      <c r="S7158" s="214">
        <v>72.7</v>
      </c>
      <c r="T7158" s="214">
        <v>3</v>
      </c>
      <c r="U7158" s="214">
        <v>20</v>
      </c>
      <c r="V7158" s="214">
        <v>37200</v>
      </c>
      <c r="W7158" s="214">
        <v>44900</v>
      </c>
      <c r="X7158" s="214">
        <v>55800</v>
      </c>
    </row>
    <row r="7159" spans="1:24" x14ac:dyDescent="0.25">
      <c r="A7159" t="str">
        <f t="shared" si="112"/>
        <v>YAG10Non-EULevel 8FemaleAllSouth East</v>
      </c>
      <c r="B7159" s="214" t="s">
        <v>251</v>
      </c>
      <c r="C7159" s="214" t="s">
        <v>252</v>
      </c>
      <c r="D7159" s="214">
        <v>10</v>
      </c>
      <c r="E7159" s="214" t="s">
        <v>141</v>
      </c>
      <c r="F7159" s="214" t="s">
        <v>248</v>
      </c>
      <c r="G7159" s="214" t="s">
        <v>21</v>
      </c>
      <c r="H7159" s="214" t="s">
        <v>20</v>
      </c>
      <c r="I7159" s="214" t="s">
        <v>133</v>
      </c>
      <c r="J7159" s="214">
        <v>120</v>
      </c>
      <c r="K7159" s="214">
        <v>120</v>
      </c>
      <c r="L7159" s="214">
        <v>0</v>
      </c>
      <c r="M7159" s="214">
        <v>0</v>
      </c>
      <c r="N7159" s="214">
        <v>120</v>
      </c>
      <c r="O7159" s="214">
        <v>48.4</v>
      </c>
      <c r="P7159" s="214">
        <v>4.9000000000000004</v>
      </c>
      <c r="Q7159" s="214">
        <v>44.3</v>
      </c>
      <c r="R7159" s="214">
        <v>45.9</v>
      </c>
      <c r="S7159" s="214">
        <v>46.7</v>
      </c>
      <c r="T7159" s="214">
        <v>2.5</v>
      </c>
      <c r="U7159" s="214">
        <v>50</v>
      </c>
      <c r="V7159" s="214">
        <v>28500</v>
      </c>
      <c r="W7159" s="214">
        <v>39800</v>
      </c>
      <c r="X7159" s="214">
        <v>46000</v>
      </c>
    </row>
    <row r="7160" spans="1:24" x14ac:dyDescent="0.25">
      <c r="A7160" t="str">
        <f t="shared" si="112"/>
        <v>YAG10Non-EULevel 8MaleAllSouth East</v>
      </c>
      <c r="B7160" s="214" t="s">
        <v>251</v>
      </c>
      <c r="C7160" s="214" t="s">
        <v>252</v>
      </c>
      <c r="D7160" s="214">
        <v>10</v>
      </c>
      <c r="E7160" s="214" t="s">
        <v>141</v>
      </c>
      <c r="F7160" s="214" t="s">
        <v>248</v>
      </c>
      <c r="G7160" s="214" t="s">
        <v>22</v>
      </c>
      <c r="H7160" s="214" t="s">
        <v>20</v>
      </c>
      <c r="I7160" s="214" t="s">
        <v>133</v>
      </c>
      <c r="J7160" s="214">
        <v>225</v>
      </c>
      <c r="K7160" s="214">
        <v>225</v>
      </c>
      <c r="L7160" s="214">
        <v>0</v>
      </c>
      <c r="M7160" s="214">
        <v>0</v>
      </c>
      <c r="N7160" s="214">
        <v>225</v>
      </c>
      <c r="O7160" s="214">
        <v>51.1</v>
      </c>
      <c r="P7160" s="214">
        <v>2.6</v>
      </c>
      <c r="Q7160" s="214">
        <v>44.9</v>
      </c>
      <c r="R7160" s="214">
        <v>45.8</v>
      </c>
      <c r="S7160" s="214">
        <v>46.3</v>
      </c>
      <c r="T7160" s="214">
        <v>1.3</v>
      </c>
      <c r="U7160" s="214">
        <v>85</v>
      </c>
      <c r="V7160" s="214">
        <v>35800</v>
      </c>
      <c r="W7160" s="214">
        <v>45600</v>
      </c>
      <c r="X7160" s="214">
        <v>61300</v>
      </c>
    </row>
    <row r="7161" spans="1:24" x14ac:dyDescent="0.25">
      <c r="A7161" t="str">
        <f t="shared" si="112"/>
        <v>YAG10Non-EULevel 8FemaleAllSouth West</v>
      </c>
      <c r="B7161" s="214" t="s">
        <v>251</v>
      </c>
      <c r="C7161" s="214" t="s">
        <v>252</v>
      </c>
      <c r="D7161" s="214">
        <v>10</v>
      </c>
      <c r="E7161" s="214" t="s">
        <v>141</v>
      </c>
      <c r="F7161" s="214" t="s">
        <v>248</v>
      </c>
      <c r="G7161" s="214" t="s">
        <v>21</v>
      </c>
      <c r="H7161" s="214" t="s">
        <v>20</v>
      </c>
      <c r="I7161" s="214" t="s">
        <v>134</v>
      </c>
      <c r="J7161" s="214">
        <v>40</v>
      </c>
      <c r="K7161" s="214">
        <v>40</v>
      </c>
      <c r="L7161" s="214">
        <v>0</v>
      </c>
      <c r="M7161" s="214">
        <v>0</v>
      </c>
      <c r="N7161" s="214">
        <v>40</v>
      </c>
      <c r="O7161" s="214">
        <v>53.8</v>
      </c>
      <c r="P7161" s="214">
        <v>0</v>
      </c>
      <c r="Q7161" s="214">
        <v>41</v>
      </c>
      <c r="R7161" s="214">
        <v>46.2</v>
      </c>
      <c r="S7161" s="214">
        <v>46.2</v>
      </c>
      <c r="T7161" s="214">
        <v>5.0999999999999996</v>
      </c>
      <c r="U7161" s="214">
        <v>15</v>
      </c>
      <c r="V7161" s="214">
        <v>37600</v>
      </c>
      <c r="W7161" s="214">
        <v>41600</v>
      </c>
      <c r="X7161" s="214">
        <v>49300</v>
      </c>
    </row>
    <row r="7162" spans="1:24" x14ac:dyDescent="0.25">
      <c r="A7162" t="str">
        <f t="shared" si="112"/>
        <v>YAG10Non-EULevel 8MaleAllSouth West</v>
      </c>
      <c r="B7162" s="214" t="s">
        <v>251</v>
      </c>
      <c r="C7162" s="214" t="s">
        <v>252</v>
      </c>
      <c r="D7162" s="214">
        <v>10</v>
      </c>
      <c r="E7162" s="214" t="s">
        <v>141</v>
      </c>
      <c r="F7162" s="214" t="s">
        <v>248</v>
      </c>
      <c r="G7162" s="214" t="s">
        <v>22</v>
      </c>
      <c r="H7162" s="214" t="s">
        <v>20</v>
      </c>
      <c r="I7162" s="214" t="s">
        <v>134</v>
      </c>
      <c r="J7162" s="214">
        <v>60</v>
      </c>
      <c r="K7162" s="214">
        <v>60</v>
      </c>
      <c r="L7162" s="214">
        <v>0</v>
      </c>
      <c r="M7162" s="214">
        <v>0</v>
      </c>
      <c r="N7162" s="214">
        <v>60</v>
      </c>
      <c r="O7162" s="214">
        <v>55.2</v>
      </c>
      <c r="P7162" s="214">
        <v>5.2</v>
      </c>
      <c r="Q7162" s="214">
        <v>37.9</v>
      </c>
      <c r="R7162" s="214">
        <v>39.700000000000003</v>
      </c>
      <c r="S7162" s="214">
        <v>39.700000000000003</v>
      </c>
      <c r="T7162" s="214">
        <v>1.7</v>
      </c>
      <c r="U7162" s="214">
        <v>20</v>
      </c>
      <c r="V7162" s="214">
        <v>40500</v>
      </c>
      <c r="W7162" s="214">
        <v>45300</v>
      </c>
      <c r="X7162" s="214">
        <v>58400</v>
      </c>
    </row>
    <row r="7163" spans="1:24" x14ac:dyDescent="0.25">
      <c r="A7163" t="str">
        <f t="shared" si="112"/>
        <v>YAG10Non-EULevel 8FemaleAllUnknown</v>
      </c>
      <c r="B7163" s="214" t="s">
        <v>251</v>
      </c>
      <c r="C7163" s="214" t="s">
        <v>252</v>
      </c>
      <c r="D7163" s="214">
        <v>10</v>
      </c>
      <c r="E7163" s="214" t="s">
        <v>141</v>
      </c>
      <c r="F7163" s="214" t="s">
        <v>248</v>
      </c>
      <c r="G7163" s="214" t="s">
        <v>21</v>
      </c>
      <c r="H7163" s="214" t="s">
        <v>20</v>
      </c>
      <c r="I7163" s="214" t="s">
        <v>135</v>
      </c>
      <c r="J7163" s="214">
        <v>705</v>
      </c>
      <c r="K7163" s="214">
        <v>705</v>
      </c>
      <c r="L7163" s="214">
        <v>99.9</v>
      </c>
      <c r="M7163" s="214">
        <v>0</v>
      </c>
      <c r="N7163" s="214">
        <v>0</v>
      </c>
      <c r="O7163" s="214">
        <v>0</v>
      </c>
      <c r="P7163" s="214">
        <v>0</v>
      </c>
      <c r="Q7163" s="214">
        <v>0</v>
      </c>
      <c r="R7163" s="214">
        <v>0</v>
      </c>
      <c r="S7163" s="214">
        <v>0.1</v>
      </c>
      <c r="T7163" s="214">
        <v>0.1</v>
      </c>
      <c r="U7163" s="214" t="s">
        <v>136</v>
      </c>
      <c r="V7163" s="214" t="s">
        <v>136</v>
      </c>
      <c r="W7163" s="214" t="s">
        <v>136</v>
      </c>
      <c r="X7163" s="214" t="s">
        <v>136</v>
      </c>
    </row>
    <row r="7164" spans="1:24" x14ac:dyDescent="0.25">
      <c r="A7164" t="str">
        <f t="shared" ref="A7164:A7227" si="113">"YAG"&amp;D7164 &amp;E7164 &amp;F7164 &amp; G7164 &amp;H7164 &amp;I7164</f>
        <v>YAG10Non-EULevel 8MaleAllUnknown</v>
      </c>
      <c r="B7164" s="214" t="s">
        <v>251</v>
      </c>
      <c r="C7164" s="214" t="s">
        <v>252</v>
      </c>
      <c r="D7164" s="214">
        <v>10</v>
      </c>
      <c r="E7164" s="214" t="s">
        <v>141</v>
      </c>
      <c r="F7164" s="214" t="s">
        <v>248</v>
      </c>
      <c r="G7164" s="214" t="s">
        <v>22</v>
      </c>
      <c r="H7164" s="214" t="s">
        <v>20</v>
      </c>
      <c r="I7164" s="214" t="s">
        <v>135</v>
      </c>
      <c r="J7164" s="214">
        <v>1025</v>
      </c>
      <c r="K7164" s="214">
        <v>1025</v>
      </c>
      <c r="L7164" s="214">
        <v>99.5</v>
      </c>
      <c r="M7164" s="214">
        <v>0</v>
      </c>
      <c r="N7164" s="214">
        <v>5</v>
      </c>
      <c r="O7164" s="214">
        <v>0.2</v>
      </c>
      <c r="P7164" s="214">
        <v>0</v>
      </c>
      <c r="Q7164" s="214">
        <v>0.1</v>
      </c>
      <c r="R7164" s="214">
        <v>0.1</v>
      </c>
      <c r="S7164" s="214">
        <v>0.3</v>
      </c>
      <c r="T7164" s="214">
        <v>0.2</v>
      </c>
      <c r="U7164" s="214" t="s">
        <v>136</v>
      </c>
      <c r="V7164" s="214" t="s">
        <v>136</v>
      </c>
      <c r="W7164" s="214" t="s">
        <v>136</v>
      </c>
      <c r="X7164" s="214" t="s">
        <v>136</v>
      </c>
    </row>
    <row r="7165" spans="1:24" x14ac:dyDescent="0.25">
      <c r="A7165" t="str">
        <f t="shared" si="113"/>
        <v>YAG10Non-EULevel 8FemaleAllWales</v>
      </c>
      <c r="B7165" s="214" t="s">
        <v>251</v>
      </c>
      <c r="C7165" s="214" t="s">
        <v>252</v>
      </c>
      <c r="D7165" s="214">
        <v>10</v>
      </c>
      <c r="E7165" s="214" t="s">
        <v>141</v>
      </c>
      <c r="F7165" s="214" t="s">
        <v>248</v>
      </c>
      <c r="G7165" s="214" t="s">
        <v>21</v>
      </c>
      <c r="H7165" s="214" t="s">
        <v>20</v>
      </c>
      <c r="I7165" s="214" t="s">
        <v>137</v>
      </c>
      <c r="J7165" s="214">
        <v>10</v>
      </c>
      <c r="K7165" s="214">
        <v>10</v>
      </c>
      <c r="L7165" s="214">
        <v>0</v>
      </c>
      <c r="M7165" s="214">
        <v>0</v>
      </c>
      <c r="N7165" s="214">
        <v>10</v>
      </c>
      <c r="O7165" s="214">
        <v>11.1</v>
      </c>
      <c r="P7165" s="214">
        <v>11.1</v>
      </c>
      <c r="Q7165" s="214">
        <v>77.8</v>
      </c>
      <c r="R7165" s="214">
        <v>77.8</v>
      </c>
      <c r="S7165" s="214">
        <v>77.8</v>
      </c>
      <c r="T7165" s="214">
        <v>0</v>
      </c>
      <c r="U7165" s="214" t="s">
        <v>140</v>
      </c>
      <c r="V7165" s="214" t="s">
        <v>140</v>
      </c>
      <c r="W7165" s="214" t="s">
        <v>140</v>
      </c>
      <c r="X7165" s="214" t="s">
        <v>140</v>
      </c>
    </row>
    <row r="7166" spans="1:24" x14ac:dyDescent="0.25">
      <c r="A7166" t="str">
        <f t="shared" si="113"/>
        <v>YAG10Non-EULevel 8MaleAllWales</v>
      </c>
      <c r="B7166" s="214" t="s">
        <v>251</v>
      </c>
      <c r="C7166" s="214" t="s">
        <v>252</v>
      </c>
      <c r="D7166" s="214">
        <v>10</v>
      </c>
      <c r="E7166" s="214" t="s">
        <v>141</v>
      </c>
      <c r="F7166" s="214" t="s">
        <v>248</v>
      </c>
      <c r="G7166" s="214" t="s">
        <v>22</v>
      </c>
      <c r="H7166" s="214" t="s">
        <v>20</v>
      </c>
      <c r="I7166" s="214" t="s">
        <v>137</v>
      </c>
      <c r="J7166" s="214">
        <v>15</v>
      </c>
      <c r="K7166" s="214">
        <v>15</v>
      </c>
      <c r="L7166" s="214">
        <v>0</v>
      </c>
      <c r="M7166" s="214">
        <v>0</v>
      </c>
      <c r="N7166" s="214">
        <v>15</v>
      </c>
      <c r="O7166" s="214">
        <v>33.299999999999997</v>
      </c>
      <c r="P7166" s="214">
        <v>0</v>
      </c>
      <c r="Q7166" s="214">
        <v>66.7</v>
      </c>
      <c r="R7166" s="214">
        <v>66.7</v>
      </c>
      <c r="S7166" s="214">
        <v>66.7</v>
      </c>
      <c r="T7166" s="214">
        <v>0</v>
      </c>
      <c r="U7166" s="214" t="s">
        <v>140</v>
      </c>
      <c r="V7166" s="214" t="s">
        <v>140</v>
      </c>
      <c r="W7166" s="214" t="s">
        <v>140</v>
      </c>
      <c r="X7166" s="214" t="s">
        <v>140</v>
      </c>
    </row>
    <row r="7167" spans="1:24" x14ac:dyDescent="0.25">
      <c r="A7167" t="str">
        <f t="shared" si="113"/>
        <v>YAG10Non-EULevel 8FemaleAllWest Midlands</v>
      </c>
      <c r="B7167" s="214" t="s">
        <v>251</v>
      </c>
      <c r="C7167" s="214" t="s">
        <v>252</v>
      </c>
      <c r="D7167" s="214">
        <v>10</v>
      </c>
      <c r="E7167" s="214" t="s">
        <v>141</v>
      </c>
      <c r="F7167" s="214" t="s">
        <v>248</v>
      </c>
      <c r="G7167" s="214" t="s">
        <v>21</v>
      </c>
      <c r="H7167" s="214" t="s">
        <v>20</v>
      </c>
      <c r="I7167" s="214" t="s">
        <v>138</v>
      </c>
      <c r="J7167" s="214">
        <v>50</v>
      </c>
      <c r="K7167" s="214">
        <v>50</v>
      </c>
      <c r="L7167" s="214">
        <v>0</v>
      </c>
      <c r="M7167" s="214">
        <v>0</v>
      </c>
      <c r="N7167" s="214">
        <v>50</v>
      </c>
      <c r="O7167" s="214">
        <v>62</v>
      </c>
      <c r="P7167" s="214">
        <v>2</v>
      </c>
      <c r="Q7167" s="214">
        <v>34</v>
      </c>
      <c r="R7167" s="214">
        <v>34</v>
      </c>
      <c r="S7167" s="214">
        <v>36</v>
      </c>
      <c r="T7167" s="214">
        <v>2</v>
      </c>
      <c r="U7167" s="214">
        <v>15</v>
      </c>
      <c r="V7167" s="214">
        <v>31000</v>
      </c>
      <c r="W7167" s="214">
        <v>36100</v>
      </c>
      <c r="X7167" s="214">
        <v>44500</v>
      </c>
    </row>
    <row r="7168" spans="1:24" x14ac:dyDescent="0.25">
      <c r="A7168" t="str">
        <f t="shared" si="113"/>
        <v>YAG10Non-EULevel 8MaleAllWest Midlands</v>
      </c>
      <c r="B7168" s="214" t="s">
        <v>251</v>
      </c>
      <c r="C7168" s="214" t="s">
        <v>252</v>
      </c>
      <c r="D7168" s="214">
        <v>10</v>
      </c>
      <c r="E7168" s="214" t="s">
        <v>141</v>
      </c>
      <c r="F7168" s="214" t="s">
        <v>248</v>
      </c>
      <c r="G7168" s="214" t="s">
        <v>22</v>
      </c>
      <c r="H7168" s="214" t="s">
        <v>20</v>
      </c>
      <c r="I7168" s="214" t="s">
        <v>138</v>
      </c>
      <c r="J7168" s="214">
        <v>90</v>
      </c>
      <c r="K7168" s="214">
        <v>90</v>
      </c>
      <c r="L7168" s="214">
        <v>0</v>
      </c>
      <c r="M7168" s="214">
        <v>0</v>
      </c>
      <c r="N7168" s="214">
        <v>90</v>
      </c>
      <c r="O7168" s="214">
        <v>55.7</v>
      </c>
      <c r="P7168" s="214">
        <v>1.1000000000000001</v>
      </c>
      <c r="Q7168" s="214">
        <v>40.9</v>
      </c>
      <c r="R7168" s="214">
        <v>43.2</v>
      </c>
      <c r="S7168" s="214">
        <v>43.2</v>
      </c>
      <c r="T7168" s="214">
        <v>2.2999999999999998</v>
      </c>
      <c r="U7168" s="214">
        <v>35</v>
      </c>
      <c r="V7168" s="214">
        <v>39800</v>
      </c>
      <c r="W7168" s="214">
        <v>47100</v>
      </c>
      <c r="X7168" s="214">
        <v>63500</v>
      </c>
    </row>
    <row r="7169" spans="1:24" x14ac:dyDescent="0.25">
      <c r="A7169" t="str">
        <f t="shared" si="113"/>
        <v>YAG10Non-EULevel 8FemaleAllYorkshire and The Humber</v>
      </c>
      <c r="B7169" s="214" t="s">
        <v>251</v>
      </c>
      <c r="C7169" s="214" t="s">
        <v>252</v>
      </c>
      <c r="D7169" s="214">
        <v>10</v>
      </c>
      <c r="E7169" s="214" t="s">
        <v>141</v>
      </c>
      <c r="F7169" s="214" t="s">
        <v>248</v>
      </c>
      <c r="G7169" s="214" t="s">
        <v>21</v>
      </c>
      <c r="H7169" s="214" t="s">
        <v>20</v>
      </c>
      <c r="I7169" s="214" t="s">
        <v>139</v>
      </c>
      <c r="J7169" s="214">
        <v>65</v>
      </c>
      <c r="K7169" s="214">
        <v>65</v>
      </c>
      <c r="L7169" s="214">
        <v>0</v>
      </c>
      <c r="M7169" s="214">
        <v>0</v>
      </c>
      <c r="N7169" s="214">
        <v>65</v>
      </c>
      <c r="O7169" s="214">
        <v>58.2</v>
      </c>
      <c r="P7169" s="214">
        <v>3</v>
      </c>
      <c r="Q7169" s="214">
        <v>37.299999999999997</v>
      </c>
      <c r="R7169" s="214">
        <v>38.799999999999997</v>
      </c>
      <c r="S7169" s="214">
        <v>38.799999999999997</v>
      </c>
      <c r="T7169" s="214">
        <v>1.5</v>
      </c>
      <c r="U7169" s="214">
        <v>25</v>
      </c>
      <c r="V7169" s="214">
        <v>35800</v>
      </c>
      <c r="W7169" s="214">
        <v>44200</v>
      </c>
      <c r="X7169" s="214">
        <v>50700</v>
      </c>
    </row>
    <row r="7170" spans="1:24" x14ac:dyDescent="0.25">
      <c r="A7170" t="str">
        <f t="shared" si="113"/>
        <v>YAG10Non-EULevel 8MaleAllYorkshire and The Humber</v>
      </c>
      <c r="B7170" s="214" t="s">
        <v>251</v>
      </c>
      <c r="C7170" s="214" t="s">
        <v>252</v>
      </c>
      <c r="D7170" s="214">
        <v>10</v>
      </c>
      <c r="E7170" s="214" t="s">
        <v>141</v>
      </c>
      <c r="F7170" s="214" t="s">
        <v>248</v>
      </c>
      <c r="G7170" s="214" t="s">
        <v>22</v>
      </c>
      <c r="H7170" s="214" t="s">
        <v>20</v>
      </c>
      <c r="I7170" s="214" t="s">
        <v>139</v>
      </c>
      <c r="J7170" s="214">
        <v>110</v>
      </c>
      <c r="K7170" s="214">
        <v>110</v>
      </c>
      <c r="L7170" s="214">
        <v>0</v>
      </c>
      <c r="M7170" s="214">
        <v>0</v>
      </c>
      <c r="N7170" s="214">
        <v>110</v>
      </c>
      <c r="O7170" s="214">
        <v>67.599999999999994</v>
      </c>
      <c r="P7170" s="214">
        <v>2.7</v>
      </c>
      <c r="Q7170" s="214">
        <v>28.8</v>
      </c>
      <c r="R7170" s="214">
        <v>29.7</v>
      </c>
      <c r="S7170" s="214">
        <v>29.7</v>
      </c>
      <c r="T7170" s="214">
        <v>0.9</v>
      </c>
      <c r="U7170" s="214">
        <v>25</v>
      </c>
      <c r="V7170" s="214">
        <v>40500</v>
      </c>
      <c r="W7170" s="214">
        <v>44900</v>
      </c>
      <c r="X7170" s="214">
        <v>48500</v>
      </c>
    </row>
    <row r="7171" spans="1:24" x14ac:dyDescent="0.25">
      <c r="A7171" t="str">
        <f t="shared" si="113"/>
        <v>YAG5EULevel 7FemaleAllAbroad</v>
      </c>
      <c r="B7171" s="214" t="s">
        <v>251</v>
      </c>
      <c r="C7171" s="214" t="s">
        <v>184</v>
      </c>
      <c r="D7171" s="214">
        <v>5</v>
      </c>
      <c r="E7171" s="214" t="s">
        <v>122</v>
      </c>
      <c r="F7171" s="214" t="s">
        <v>253</v>
      </c>
      <c r="G7171" s="214" t="s">
        <v>21</v>
      </c>
      <c r="H7171" s="214" t="s">
        <v>20</v>
      </c>
      <c r="I7171" s="214" t="s">
        <v>125</v>
      </c>
      <c r="J7171" s="214">
        <v>820</v>
      </c>
      <c r="K7171" s="214" t="s">
        <v>140</v>
      </c>
      <c r="L7171" s="214" t="s">
        <v>140</v>
      </c>
      <c r="M7171" s="214" t="s">
        <v>140</v>
      </c>
      <c r="N7171" s="214" t="s">
        <v>140</v>
      </c>
      <c r="O7171" s="214" t="s">
        <v>140</v>
      </c>
      <c r="P7171" s="214" t="s">
        <v>140</v>
      </c>
      <c r="Q7171" s="214" t="s">
        <v>140</v>
      </c>
      <c r="R7171" s="214" t="s">
        <v>140</v>
      </c>
      <c r="S7171" s="214" t="s">
        <v>140</v>
      </c>
      <c r="T7171" s="214" t="s">
        <v>140</v>
      </c>
      <c r="U7171" s="214" t="s">
        <v>140</v>
      </c>
      <c r="V7171" s="214" t="s">
        <v>140</v>
      </c>
      <c r="W7171" s="214" t="s">
        <v>140</v>
      </c>
      <c r="X7171" s="214" t="s">
        <v>140</v>
      </c>
    </row>
    <row r="7172" spans="1:24" x14ac:dyDescent="0.25">
      <c r="A7172" t="str">
        <f t="shared" si="113"/>
        <v>YAG5EULevel 7MaleAllAbroad</v>
      </c>
      <c r="B7172" s="214" t="s">
        <v>251</v>
      </c>
      <c r="C7172" s="214" t="s">
        <v>184</v>
      </c>
      <c r="D7172" s="214">
        <v>5</v>
      </c>
      <c r="E7172" s="214" t="s">
        <v>122</v>
      </c>
      <c r="F7172" s="214" t="s">
        <v>253</v>
      </c>
      <c r="G7172" s="214" t="s">
        <v>22</v>
      </c>
      <c r="H7172" s="214" t="s">
        <v>20</v>
      </c>
      <c r="I7172" s="214" t="s">
        <v>125</v>
      </c>
      <c r="J7172" s="214">
        <v>575</v>
      </c>
      <c r="K7172" s="214" t="s">
        <v>140</v>
      </c>
      <c r="L7172" s="214" t="s">
        <v>140</v>
      </c>
      <c r="M7172" s="214" t="s">
        <v>140</v>
      </c>
      <c r="N7172" s="214" t="s">
        <v>140</v>
      </c>
      <c r="O7172" s="214" t="s">
        <v>140</v>
      </c>
      <c r="P7172" s="214" t="s">
        <v>140</v>
      </c>
      <c r="Q7172" s="214" t="s">
        <v>140</v>
      </c>
      <c r="R7172" s="214" t="s">
        <v>140</v>
      </c>
      <c r="S7172" s="214" t="s">
        <v>140</v>
      </c>
      <c r="T7172" s="214" t="s">
        <v>140</v>
      </c>
      <c r="U7172" s="214" t="s">
        <v>140</v>
      </c>
      <c r="V7172" s="214" t="s">
        <v>140</v>
      </c>
      <c r="W7172" s="214" t="s">
        <v>140</v>
      </c>
      <c r="X7172" s="214" t="s">
        <v>140</v>
      </c>
    </row>
    <row r="7173" spans="1:24" x14ac:dyDescent="0.25">
      <c r="A7173" t="str">
        <f t="shared" si="113"/>
        <v>YAG5EULevel 7FemaleAllEast Midlands</v>
      </c>
      <c r="B7173" s="214" t="s">
        <v>251</v>
      </c>
      <c r="C7173" s="214" t="s">
        <v>184</v>
      </c>
      <c r="D7173" s="214">
        <v>5</v>
      </c>
      <c r="E7173" s="214" t="s">
        <v>122</v>
      </c>
      <c r="F7173" s="214" t="s">
        <v>253</v>
      </c>
      <c r="G7173" s="214" t="s">
        <v>21</v>
      </c>
      <c r="H7173" s="214" t="s">
        <v>20</v>
      </c>
      <c r="I7173" s="214" t="s">
        <v>126</v>
      </c>
      <c r="J7173" s="214">
        <v>140</v>
      </c>
      <c r="K7173" s="214">
        <v>140</v>
      </c>
      <c r="L7173" s="214">
        <v>0</v>
      </c>
      <c r="M7173" s="214">
        <v>0</v>
      </c>
      <c r="N7173" s="214">
        <v>140</v>
      </c>
      <c r="O7173" s="214">
        <v>44.9</v>
      </c>
      <c r="P7173" s="214">
        <v>5.0999999999999996</v>
      </c>
      <c r="Q7173" s="214">
        <v>41.3</v>
      </c>
      <c r="R7173" s="214">
        <v>47.8</v>
      </c>
      <c r="S7173" s="214">
        <v>50</v>
      </c>
      <c r="T7173" s="214">
        <v>8.6999999999999993</v>
      </c>
      <c r="U7173" s="214">
        <v>55</v>
      </c>
      <c r="V7173" s="214">
        <v>18200</v>
      </c>
      <c r="W7173" s="214">
        <v>27000</v>
      </c>
      <c r="X7173" s="214">
        <v>40900</v>
      </c>
    </row>
    <row r="7174" spans="1:24" x14ac:dyDescent="0.25">
      <c r="A7174" t="str">
        <f t="shared" si="113"/>
        <v>YAG5EULevel 7MaleAllEast Midlands</v>
      </c>
      <c r="B7174" s="214" t="s">
        <v>251</v>
      </c>
      <c r="C7174" s="214" t="s">
        <v>184</v>
      </c>
      <c r="D7174" s="214">
        <v>5</v>
      </c>
      <c r="E7174" s="214" t="s">
        <v>122</v>
      </c>
      <c r="F7174" s="214" t="s">
        <v>253</v>
      </c>
      <c r="G7174" s="214" t="s">
        <v>22</v>
      </c>
      <c r="H7174" s="214" t="s">
        <v>20</v>
      </c>
      <c r="I7174" s="214" t="s">
        <v>126</v>
      </c>
      <c r="J7174" s="214">
        <v>95</v>
      </c>
      <c r="K7174" s="214">
        <v>95</v>
      </c>
      <c r="L7174" s="214">
        <v>0</v>
      </c>
      <c r="M7174" s="214">
        <v>0</v>
      </c>
      <c r="N7174" s="214">
        <v>95</v>
      </c>
      <c r="O7174" s="214">
        <v>34.4</v>
      </c>
      <c r="P7174" s="214">
        <v>4.2</v>
      </c>
      <c r="Q7174" s="214">
        <v>52.1</v>
      </c>
      <c r="R7174" s="214">
        <v>57.3</v>
      </c>
      <c r="S7174" s="214">
        <v>61.5</v>
      </c>
      <c r="T7174" s="214">
        <v>9.4</v>
      </c>
      <c r="U7174" s="214">
        <v>45</v>
      </c>
      <c r="V7174" s="214">
        <v>26600</v>
      </c>
      <c r="W7174" s="214">
        <v>33900</v>
      </c>
      <c r="X7174" s="214">
        <v>47100</v>
      </c>
    </row>
    <row r="7175" spans="1:24" x14ac:dyDescent="0.25">
      <c r="A7175" t="str">
        <f t="shared" si="113"/>
        <v>YAG5EULevel 7FemaleAllEast of England</v>
      </c>
      <c r="B7175" s="214" t="s">
        <v>251</v>
      </c>
      <c r="C7175" s="214" t="s">
        <v>184</v>
      </c>
      <c r="D7175" s="214">
        <v>5</v>
      </c>
      <c r="E7175" s="214" t="s">
        <v>122</v>
      </c>
      <c r="F7175" s="214" t="s">
        <v>253</v>
      </c>
      <c r="G7175" s="214" t="s">
        <v>21</v>
      </c>
      <c r="H7175" s="214" t="s">
        <v>20</v>
      </c>
      <c r="I7175" s="214" t="s">
        <v>127</v>
      </c>
      <c r="J7175" s="214">
        <v>305</v>
      </c>
      <c r="K7175" s="214">
        <v>305</v>
      </c>
      <c r="L7175" s="214">
        <v>0</v>
      </c>
      <c r="M7175" s="214">
        <v>0</v>
      </c>
      <c r="N7175" s="214">
        <v>305</v>
      </c>
      <c r="O7175" s="214">
        <v>31.3</v>
      </c>
      <c r="P7175" s="214">
        <v>4.9000000000000004</v>
      </c>
      <c r="Q7175" s="214">
        <v>51.1</v>
      </c>
      <c r="R7175" s="214">
        <v>59.9</v>
      </c>
      <c r="S7175" s="214">
        <v>63.8</v>
      </c>
      <c r="T7175" s="214">
        <v>12.7</v>
      </c>
      <c r="U7175" s="214">
        <v>150</v>
      </c>
      <c r="V7175" s="214">
        <v>23300</v>
      </c>
      <c r="W7175" s="214">
        <v>30700</v>
      </c>
      <c r="X7175" s="214">
        <v>37600</v>
      </c>
    </row>
    <row r="7176" spans="1:24" x14ac:dyDescent="0.25">
      <c r="A7176" t="str">
        <f t="shared" si="113"/>
        <v>YAG5EULevel 7MaleAllEast of England</v>
      </c>
      <c r="B7176" s="214" t="s">
        <v>251</v>
      </c>
      <c r="C7176" s="214" t="s">
        <v>184</v>
      </c>
      <c r="D7176" s="214">
        <v>5</v>
      </c>
      <c r="E7176" s="214" t="s">
        <v>122</v>
      </c>
      <c r="F7176" s="214" t="s">
        <v>253</v>
      </c>
      <c r="G7176" s="214" t="s">
        <v>22</v>
      </c>
      <c r="H7176" s="214" t="s">
        <v>20</v>
      </c>
      <c r="I7176" s="214" t="s">
        <v>127</v>
      </c>
      <c r="J7176" s="214">
        <v>235</v>
      </c>
      <c r="K7176" s="214">
        <v>235</v>
      </c>
      <c r="L7176" s="214">
        <v>0</v>
      </c>
      <c r="M7176" s="214">
        <v>0</v>
      </c>
      <c r="N7176" s="214">
        <v>235</v>
      </c>
      <c r="O7176" s="214">
        <v>32.6</v>
      </c>
      <c r="P7176" s="214">
        <v>6.8</v>
      </c>
      <c r="Q7176" s="214">
        <v>49.2</v>
      </c>
      <c r="R7176" s="214">
        <v>57.6</v>
      </c>
      <c r="S7176" s="214">
        <v>60.6</v>
      </c>
      <c r="T7176" s="214">
        <v>11.4</v>
      </c>
      <c r="U7176" s="214">
        <v>105</v>
      </c>
      <c r="V7176" s="214">
        <v>27300</v>
      </c>
      <c r="W7176" s="214">
        <v>38100</v>
      </c>
      <c r="X7176" s="214">
        <v>52900</v>
      </c>
    </row>
    <row r="7177" spans="1:24" x14ac:dyDescent="0.25">
      <c r="A7177" t="str">
        <f t="shared" si="113"/>
        <v>YAG5EULevel 7FemaleAllLondon</v>
      </c>
      <c r="B7177" s="214" t="s">
        <v>251</v>
      </c>
      <c r="C7177" s="214" t="s">
        <v>184</v>
      </c>
      <c r="D7177" s="214">
        <v>5</v>
      </c>
      <c r="E7177" s="214" t="s">
        <v>122</v>
      </c>
      <c r="F7177" s="214" t="s">
        <v>253</v>
      </c>
      <c r="G7177" s="214" t="s">
        <v>21</v>
      </c>
      <c r="H7177" s="214" t="s">
        <v>20</v>
      </c>
      <c r="I7177" s="214" t="s">
        <v>128</v>
      </c>
      <c r="J7177" s="214">
        <v>2850</v>
      </c>
      <c r="K7177" s="214">
        <v>2850</v>
      </c>
      <c r="L7177" s="214">
        <v>0</v>
      </c>
      <c r="M7177" s="214">
        <v>0</v>
      </c>
      <c r="N7177" s="214">
        <v>2850</v>
      </c>
      <c r="O7177" s="214">
        <v>35</v>
      </c>
      <c r="P7177" s="214">
        <v>6.1</v>
      </c>
      <c r="Q7177" s="214">
        <v>51.9</v>
      </c>
      <c r="R7177" s="214">
        <v>57.3</v>
      </c>
      <c r="S7177" s="214">
        <v>58.9</v>
      </c>
      <c r="T7177" s="214">
        <v>6.9</v>
      </c>
      <c r="U7177" s="214">
        <v>1385</v>
      </c>
      <c r="V7177" s="214">
        <v>26600</v>
      </c>
      <c r="W7177" s="214">
        <v>36100</v>
      </c>
      <c r="X7177" s="214">
        <v>48900</v>
      </c>
    </row>
    <row r="7178" spans="1:24" x14ac:dyDescent="0.25">
      <c r="A7178" t="str">
        <f t="shared" si="113"/>
        <v>YAG5EULevel 7MaleAllLondon</v>
      </c>
      <c r="B7178" s="214" t="s">
        <v>251</v>
      </c>
      <c r="C7178" s="214" t="s">
        <v>184</v>
      </c>
      <c r="D7178" s="214">
        <v>5</v>
      </c>
      <c r="E7178" s="214" t="s">
        <v>122</v>
      </c>
      <c r="F7178" s="214" t="s">
        <v>253</v>
      </c>
      <c r="G7178" s="214" t="s">
        <v>22</v>
      </c>
      <c r="H7178" s="214" t="s">
        <v>20</v>
      </c>
      <c r="I7178" s="214" t="s">
        <v>128</v>
      </c>
      <c r="J7178" s="214">
        <v>2030</v>
      </c>
      <c r="K7178" s="214">
        <v>2030</v>
      </c>
      <c r="L7178" s="214">
        <v>0</v>
      </c>
      <c r="M7178" s="214">
        <v>0</v>
      </c>
      <c r="N7178" s="214">
        <v>2030</v>
      </c>
      <c r="O7178" s="214">
        <v>34.9</v>
      </c>
      <c r="P7178" s="214">
        <v>5.5</v>
      </c>
      <c r="Q7178" s="214">
        <v>52.4</v>
      </c>
      <c r="R7178" s="214">
        <v>57.6</v>
      </c>
      <c r="S7178" s="214">
        <v>59.6</v>
      </c>
      <c r="T7178" s="214">
        <v>7.2</v>
      </c>
      <c r="U7178" s="214">
        <v>1010</v>
      </c>
      <c r="V7178" s="214">
        <v>34300</v>
      </c>
      <c r="W7178" s="214">
        <v>47400</v>
      </c>
      <c r="X7178" s="214">
        <v>74800</v>
      </c>
    </row>
    <row r="7179" spans="1:24" x14ac:dyDescent="0.25">
      <c r="A7179" t="str">
        <f t="shared" si="113"/>
        <v>YAG5EULevel 7FemaleAllNorth East</v>
      </c>
      <c r="B7179" s="214" t="s">
        <v>251</v>
      </c>
      <c r="C7179" s="214" t="s">
        <v>184</v>
      </c>
      <c r="D7179" s="214">
        <v>5</v>
      </c>
      <c r="E7179" s="214" t="s">
        <v>122</v>
      </c>
      <c r="F7179" s="214" t="s">
        <v>253</v>
      </c>
      <c r="G7179" s="214" t="s">
        <v>21</v>
      </c>
      <c r="H7179" s="214" t="s">
        <v>20</v>
      </c>
      <c r="I7179" s="214" t="s">
        <v>129</v>
      </c>
      <c r="J7179" s="214">
        <v>90</v>
      </c>
      <c r="K7179" s="214">
        <v>90</v>
      </c>
      <c r="L7179" s="214">
        <v>0</v>
      </c>
      <c r="M7179" s="214">
        <v>0</v>
      </c>
      <c r="N7179" s="214">
        <v>90</v>
      </c>
      <c r="O7179" s="214">
        <v>58.9</v>
      </c>
      <c r="P7179" s="214">
        <v>3.3</v>
      </c>
      <c r="Q7179" s="214">
        <v>25.6</v>
      </c>
      <c r="R7179" s="214">
        <v>34.4</v>
      </c>
      <c r="S7179" s="214">
        <v>37.799999999999997</v>
      </c>
      <c r="T7179" s="214">
        <v>12.2</v>
      </c>
      <c r="U7179" s="214">
        <v>25</v>
      </c>
      <c r="V7179" s="214">
        <v>22300</v>
      </c>
      <c r="W7179" s="214">
        <v>27000</v>
      </c>
      <c r="X7179" s="214">
        <v>32800</v>
      </c>
    </row>
    <row r="7180" spans="1:24" x14ac:dyDescent="0.25">
      <c r="A7180" t="str">
        <f t="shared" si="113"/>
        <v>YAG5EULevel 7MaleAllNorth East</v>
      </c>
      <c r="B7180" s="214" t="s">
        <v>251</v>
      </c>
      <c r="C7180" s="214" t="s">
        <v>184</v>
      </c>
      <c r="D7180" s="214">
        <v>5</v>
      </c>
      <c r="E7180" s="214" t="s">
        <v>122</v>
      </c>
      <c r="F7180" s="214" t="s">
        <v>253</v>
      </c>
      <c r="G7180" s="214" t="s">
        <v>22</v>
      </c>
      <c r="H7180" s="214" t="s">
        <v>20</v>
      </c>
      <c r="I7180" s="214" t="s">
        <v>129</v>
      </c>
      <c r="J7180" s="214">
        <v>60</v>
      </c>
      <c r="K7180" s="214">
        <v>60</v>
      </c>
      <c r="L7180" s="214">
        <v>0</v>
      </c>
      <c r="M7180" s="214">
        <v>0</v>
      </c>
      <c r="N7180" s="214">
        <v>60</v>
      </c>
      <c r="O7180" s="214">
        <v>63.9</v>
      </c>
      <c r="P7180" s="214">
        <v>1.6</v>
      </c>
      <c r="Q7180" s="214">
        <v>24.6</v>
      </c>
      <c r="R7180" s="214">
        <v>32.799999999999997</v>
      </c>
      <c r="S7180" s="214">
        <v>34.4</v>
      </c>
      <c r="T7180" s="214">
        <v>9.8000000000000007</v>
      </c>
      <c r="U7180" s="214">
        <v>15</v>
      </c>
      <c r="V7180" s="214">
        <v>28100</v>
      </c>
      <c r="W7180" s="214">
        <v>39100</v>
      </c>
      <c r="X7180" s="214">
        <v>41200</v>
      </c>
    </row>
    <row r="7181" spans="1:24" x14ac:dyDescent="0.25">
      <c r="A7181" t="str">
        <f t="shared" si="113"/>
        <v>YAG5EULevel 7FemaleAllNorth West</v>
      </c>
      <c r="B7181" s="214" t="s">
        <v>251</v>
      </c>
      <c r="C7181" s="214" t="s">
        <v>184</v>
      </c>
      <c r="D7181" s="214">
        <v>5</v>
      </c>
      <c r="E7181" s="214" t="s">
        <v>122</v>
      </c>
      <c r="F7181" s="214" t="s">
        <v>253</v>
      </c>
      <c r="G7181" s="214" t="s">
        <v>21</v>
      </c>
      <c r="H7181" s="214" t="s">
        <v>20</v>
      </c>
      <c r="I7181" s="214" t="s">
        <v>130</v>
      </c>
      <c r="J7181" s="214">
        <v>265</v>
      </c>
      <c r="K7181" s="214">
        <v>265</v>
      </c>
      <c r="L7181" s="214">
        <v>0</v>
      </c>
      <c r="M7181" s="214">
        <v>0</v>
      </c>
      <c r="N7181" s="214">
        <v>265</v>
      </c>
      <c r="O7181" s="214">
        <v>39.299999999999997</v>
      </c>
      <c r="P7181" s="214">
        <v>4.9000000000000004</v>
      </c>
      <c r="Q7181" s="214">
        <v>50.6</v>
      </c>
      <c r="R7181" s="214">
        <v>53.9</v>
      </c>
      <c r="S7181" s="214">
        <v>55.8</v>
      </c>
      <c r="T7181" s="214">
        <v>5.2</v>
      </c>
      <c r="U7181" s="214">
        <v>130</v>
      </c>
      <c r="V7181" s="214">
        <v>17200</v>
      </c>
      <c r="W7181" s="214">
        <v>28500</v>
      </c>
      <c r="X7181" s="214">
        <v>33200</v>
      </c>
    </row>
    <row r="7182" spans="1:24" x14ac:dyDescent="0.25">
      <c r="A7182" t="str">
        <f t="shared" si="113"/>
        <v>YAG5EULevel 7MaleAllNorth West</v>
      </c>
      <c r="B7182" s="214" t="s">
        <v>251</v>
      </c>
      <c r="C7182" s="214" t="s">
        <v>184</v>
      </c>
      <c r="D7182" s="214">
        <v>5</v>
      </c>
      <c r="E7182" s="214" t="s">
        <v>122</v>
      </c>
      <c r="F7182" s="214" t="s">
        <v>253</v>
      </c>
      <c r="G7182" s="214" t="s">
        <v>22</v>
      </c>
      <c r="H7182" s="214" t="s">
        <v>20</v>
      </c>
      <c r="I7182" s="214" t="s">
        <v>130</v>
      </c>
      <c r="J7182" s="214">
        <v>190</v>
      </c>
      <c r="K7182" s="214">
        <v>190</v>
      </c>
      <c r="L7182" s="214">
        <v>0</v>
      </c>
      <c r="M7182" s="214">
        <v>0</v>
      </c>
      <c r="N7182" s="214">
        <v>190</v>
      </c>
      <c r="O7182" s="214">
        <v>48.4</v>
      </c>
      <c r="P7182" s="214">
        <v>5.8</v>
      </c>
      <c r="Q7182" s="214">
        <v>41.6</v>
      </c>
      <c r="R7182" s="214">
        <v>44.2</v>
      </c>
      <c r="S7182" s="214">
        <v>45.8</v>
      </c>
      <c r="T7182" s="214">
        <v>4.2</v>
      </c>
      <c r="U7182" s="214">
        <v>70</v>
      </c>
      <c r="V7182" s="214">
        <v>28000</v>
      </c>
      <c r="W7182" s="214">
        <v>33600</v>
      </c>
      <c r="X7182" s="214">
        <v>41200</v>
      </c>
    </row>
    <row r="7183" spans="1:24" x14ac:dyDescent="0.25">
      <c r="A7183" t="str">
        <f t="shared" si="113"/>
        <v>YAG5EULevel 7FemaleAllNorthern Ireland</v>
      </c>
      <c r="B7183" s="214" t="s">
        <v>251</v>
      </c>
      <c r="C7183" s="214" t="s">
        <v>184</v>
      </c>
      <c r="D7183" s="214">
        <v>5</v>
      </c>
      <c r="E7183" s="214" t="s">
        <v>122</v>
      </c>
      <c r="F7183" s="214" t="s">
        <v>253</v>
      </c>
      <c r="G7183" s="214" t="s">
        <v>21</v>
      </c>
      <c r="H7183" s="214" t="s">
        <v>20</v>
      </c>
      <c r="I7183" s="214" t="s">
        <v>131</v>
      </c>
      <c r="J7183" s="214">
        <v>45</v>
      </c>
      <c r="K7183" s="214">
        <v>45</v>
      </c>
      <c r="L7183" s="214">
        <v>0</v>
      </c>
      <c r="M7183" s="214">
        <v>0</v>
      </c>
      <c r="N7183" s="214">
        <v>45</v>
      </c>
      <c r="O7183" s="214">
        <v>20.9</v>
      </c>
      <c r="P7183" s="214">
        <v>0</v>
      </c>
      <c r="Q7183" s="214">
        <v>62.8</v>
      </c>
      <c r="R7183" s="214">
        <v>79.099999999999994</v>
      </c>
      <c r="S7183" s="214">
        <v>79.099999999999994</v>
      </c>
      <c r="T7183" s="214">
        <v>16.3</v>
      </c>
      <c r="U7183" s="214">
        <v>20</v>
      </c>
      <c r="V7183" s="214">
        <v>15000</v>
      </c>
      <c r="W7183" s="214">
        <v>26100</v>
      </c>
      <c r="X7183" s="214">
        <v>42300</v>
      </c>
    </row>
    <row r="7184" spans="1:24" x14ac:dyDescent="0.25">
      <c r="A7184" t="str">
        <f t="shared" si="113"/>
        <v>YAG5EULevel 7MaleAllNorthern Ireland</v>
      </c>
      <c r="B7184" s="214" t="s">
        <v>251</v>
      </c>
      <c r="C7184" s="214" t="s">
        <v>184</v>
      </c>
      <c r="D7184" s="214">
        <v>5</v>
      </c>
      <c r="E7184" s="214" t="s">
        <v>122</v>
      </c>
      <c r="F7184" s="214" t="s">
        <v>253</v>
      </c>
      <c r="G7184" s="214" t="s">
        <v>22</v>
      </c>
      <c r="H7184" s="214" t="s">
        <v>20</v>
      </c>
      <c r="I7184" s="214" t="s">
        <v>131</v>
      </c>
      <c r="J7184" s="214">
        <v>30</v>
      </c>
      <c r="K7184" s="214">
        <v>30</v>
      </c>
      <c r="L7184" s="214">
        <v>0</v>
      </c>
      <c r="M7184" s="214">
        <v>0</v>
      </c>
      <c r="N7184" s="214">
        <v>30</v>
      </c>
      <c r="O7184" s="214">
        <v>46.7</v>
      </c>
      <c r="P7184" s="214">
        <v>6.7</v>
      </c>
      <c r="Q7184" s="214">
        <v>43.3</v>
      </c>
      <c r="R7184" s="214">
        <v>46.7</v>
      </c>
      <c r="S7184" s="214">
        <v>46.7</v>
      </c>
      <c r="T7184" s="214">
        <v>3.3</v>
      </c>
      <c r="U7184" s="214">
        <v>15</v>
      </c>
      <c r="V7184" s="214">
        <v>26600</v>
      </c>
      <c r="W7184" s="214">
        <v>31800</v>
      </c>
      <c r="X7184" s="214">
        <v>44500</v>
      </c>
    </row>
    <row r="7185" spans="1:24" x14ac:dyDescent="0.25">
      <c r="A7185" t="str">
        <f t="shared" si="113"/>
        <v>YAG5EULevel 7FemaleAllScotland</v>
      </c>
      <c r="B7185" s="214" t="s">
        <v>251</v>
      </c>
      <c r="C7185" s="214" t="s">
        <v>184</v>
      </c>
      <c r="D7185" s="214">
        <v>5</v>
      </c>
      <c r="E7185" s="214" t="s">
        <v>122</v>
      </c>
      <c r="F7185" s="214" t="s">
        <v>253</v>
      </c>
      <c r="G7185" s="214" t="s">
        <v>21</v>
      </c>
      <c r="H7185" s="214" t="s">
        <v>20</v>
      </c>
      <c r="I7185" s="214" t="s">
        <v>132</v>
      </c>
      <c r="J7185" s="214">
        <v>105</v>
      </c>
      <c r="K7185" s="214">
        <v>105</v>
      </c>
      <c r="L7185" s="214">
        <v>0</v>
      </c>
      <c r="M7185" s="214">
        <v>0</v>
      </c>
      <c r="N7185" s="214">
        <v>105</v>
      </c>
      <c r="O7185" s="214">
        <v>26.4</v>
      </c>
      <c r="P7185" s="214">
        <v>6.6</v>
      </c>
      <c r="Q7185" s="214">
        <v>47.2</v>
      </c>
      <c r="R7185" s="214">
        <v>65.099999999999994</v>
      </c>
      <c r="S7185" s="214">
        <v>67</v>
      </c>
      <c r="T7185" s="214">
        <v>19.8</v>
      </c>
      <c r="U7185" s="214">
        <v>45</v>
      </c>
      <c r="V7185" s="214">
        <v>16700</v>
      </c>
      <c r="W7185" s="214">
        <v>25900</v>
      </c>
      <c r="X7185" s="214">
        <v>32800</v>
      </c>
    </row>
    <row r="7186" spans="1:24" x14ac:dyDescent="0.25">
      <c r="A7186" t="str">
        <f t="shared" si="113"/>
        <v>YAG5EULevel 7MaleAllScotland</v>
      </c>
      <c r="B7186" s="214" t="s">
        <v>251</v>
      </c>
      <c r="C7186" s="214" t="s">
        <v>184</v>
      </c>
      <c r="D7186" s="214">
        <v>5</v>
      </c>
      <c r="E7186" s="214" t="s">
        <v>122</v>
      </c>
      <c r="F7186" s="214" t="s">
        <v>253</v>
      </c>
      <c r="G7186" s="214" t="s">
        <v>22</v>
      </c>
      <c r="H7186" s="214" t="s">
        <v>20</v>
      </c>
      <c r="I7186" s="214" t="s">
        <v>132</v>
      </c>
      <c r="J7186" s="214">
        <v>80</v>
      </c>
      <c r="K7186" s="214">
        <v>80</v>
      </c>
      <c r="L7186" s="214">
        <v>0</v>
      </c>
      <c r="M7186" s="214">
        <v>0</v>
      </c>
      <c r="N7186" s="214">
        <v>80</v>
      </c>
      <c r="O7186" s="214">
        <v>39.5</v>
      </c>
      <c r="P7186" s="214">
        <v>8.6</v>
      </c>
      <c r="Q7186" s="214">
        <v>38.299999999999997</v>
      </c>
      <c r="R7186" s="214">
        <v>51.9</v>
      </c>
      <c r="S7186" s="214">
        <v>51.9</v>
      </c>
      <c r="T7186" s="214">
        <v>13.6</v>
      </c>
      <c r="U7186" s="214">
        <v>30</v>
      </c>
      <c r="V7186" s="214">
        <v>26300</v>
      </c>
      <c r="W7186" s="214">
        <v>33600</v>
      </c>
      <c r="X7186" s="214">
        <v>70800</v>
      </c>
    </row>
    <row r="7187" spans="1:24" x14ac:dyDescent="0.25">
      <c r="A7187" t="str">
        <f t="shared" si="113"/>
        <v>YAG5EULevel 7FemaleAllSouth East</v>
      </c>
      <c r="B7187" s="214" t="s">
        <v>251</v>
      </c>
      <c r="C7187" s="214" t="s">
        <v>184</v>
      </c>
      <c r="D7187" s="214">
        <v>5</v>
      </c>
      <c r="E7187" s="214" t="s">
        <v>122</v>
      </c>
      <c r="F7187" s="214" t="s">
        <v>253</v>
      </c>
      <c r="G7187" s="214" t="s">
        <v>21</v>
      </c>
      <c r="H7187" s="214" t="s">
        <v>20</v>
      </c>
      <c r="I7187" s="214" t="s">
        <v>133</v>
      </c>
      <c r="J7187" s="214">
        <v>545</v>
      </c>
      <c r="K7187" s="214">
        <v>545</v>
      </c>
      <c r="L7187" s="214">
        <v>0</v>
      </c>
      <c r="M7187" s="214">
        <v>0</v>
      </c>
      <c r="N7187" s="214">
        <v>545</v>
      </c>
      <c r="O7187" s="214">
        <v>35.799999999999997</v>
      </c>
      <c r="P7187" s="214">
        <v>6</v>
      </c>
      <c r="Q7187" s="214">
        <v>48.6</v>
      </c>
      <c r="R7187" s="214">
        <v>55</v>
      </c>
      <c r="S7187" s="214">
        <v>58.1</v>
      </c>
      <c r="T7187" s="214">
        <v>9.5</v>
      </c>
      <c r="U7187" s="214">
        <v>255</v>
      </c>
      <c r="V7187" s="214">
        <v>21500</v>
      </c>
      <c r="W7187" s="214">
        <v>30300</v>
      </c>
      <c r="X7187" s="214">
        <v>38700</v>
      </c>
    </row>
    <row r="7188" spans="1:24" x14ac:dyDescent="0.25">
      <c r="A7188" t="str">
        <f t="shared" si="113"/>
        <v>YAG5EULevel 7MaleAllSouth East</v>
      </c>
      <c r="B7188" s="214" t="s">
        <v>251</v>
      </c>
      <c r="C7188" s="214" t="s">
        <v>184</v>
      </c>
      <c r="D7188" s="214">
        <v>5</v>
      </c>
      <c r="E7188" s="214" t="s">
        <v>122</v>
      </c>
      <c r="F7188" s="214" t="s">
        <v>253</v>
      </c>
      <c r="G7188" s="214" t="s">
        <v>22</v>
      </c>
      <c r="H7188" s="214" t="s">
        <v>20</v>
      </c>
      <c r="I7188" s="214" t="s">
        <v>133</v>
      </c>
      <c r="J7188" s="214">
        <v>415</v>
      </c>
      <c r="K7188" s="214">
        <v>415</v>
      </c>
      <c r="L7188" s="214">
        <v>0</v>
      </c>
      <c r="M7188" s="214">
        <v>0</v>
      </c>
      <c r="N7188" s="214">
        <v>415</v>
      </c>
      <c r="O7188" s="214">
        <v>38.5</v>
      </c>
      <c r="P7188" s="214">
        <v>5</v>
      </c>
      <c r="Q7188" s="214">
        <v>44.5</v>
      </c>
      <c r="R7188" s="214">
        <v>52.9</v>
      </c>
      <c r="S7188" s="214">
        <v>56.5</v>
      </c>
      <c r="T7188" s="214">
        <v>12</v>
      </c>
      <c r="U7188" s="214">
        <v>170</v>
      </c>
      <c r="V7188" s="214">
        <v>28400</v>
      </c>
      <c r="W7188" s="214">
        <v>38300</v>
      </c>
      <c r="X7188" s="214">
        <v>51600</v>
      </c>
    </row>
    <row r="7189" spans="1:24" x14ac:dyDescent="0.25">
      <c r="A7189" t="str">
        <f t="shared" si="113"/>
        <v>YAG5EULevel 7FemaleAllSouth West</v>
      </c>
      <c r="B7189" s="214" t="s">
        <v>251</v>
      </c>
      <c r="C7189" s="214" t="s">
        <v>184</v>
      </c>
      <c r="D7189" s="214">
        <v>5</v>
      </c>
      <c r="E7189" s="214" t="s">
        <v>122</v>
      </c>
      <c r="F7189" s="214" t="s">
        <v>253</v>
      </c>
      <c r="G7189" s="214" t="s">
        <v>21</v>
      </c>
      <c r="H7189" s="214" t="s">
        <v>20</v>
      </c>
      <c r="I7189" s="214" t="s">
        <v>134</v>
      </c>
      <c r="J7189" s="214">
        <v>200</v>
      </c>
      <c r="K7189" s="214">
        <v>200</v>
      </c>
      <c r="L7189" s="214">
        <v>0</v>
      </c>
      <c r="M7189" s="214">
        <v>0</v>
      </c>
      <c r="N7189" s="214">
        <v>200</v>
      </c>
      <c r="O7189" s="214">
        <v>35.299999999999997</v>
      </c>
      <c r="P7189" s="214">
        <v>7</v>
      </c>
      <c r="Q7189" s="214">
        <v>49.3</v>
      </c>
      <c r="R7189" s="214">
        <v>54.7</v>
      </c>
      <c r="S7189" s="214">
        <v>57.7</v>
      </c>
      <c r="T7189" s="214">
        <v>8.5</v>
      </c>
      <c r="U7189" s="214">
        <v>90</v>
      </c>
      <c r="V7189" s="214">
        <v>23900</v>
      </c>
      <c r="W7189" s="214">
        <v>29200</v>
      </c>
      <c r="X7189" s="214">
        <v>37400</v>
      </c>
    </row>
    <row r="7190" spans="1:24" x14ac:dyDescent="0.25">
      <c r="A7190" t="str">
        <f t="shared" si="113"/>
        <v>YAG5EULevel 7MaleAllSouth West</v>
      </c>
      <c r="B7190" s="214" t="s">
        <v>251</v>
      </c>
      <c r="C7190" s="214" t="s">
        <v>184</v>
      </c>
      <c r="D7190" s="214">
        <v>5</v>
      </c>
      <c r="E7190" s="214" t="s">
        <v>122</v>
      </c>
      <c r="F7190" s="214" t="s">
        <v>253</v>
      </c>
      <c r="G7190" s="214" t="s">
        <v>22</v>
      </c>
      <c r="H7190" s="214" t="s">
        <v>20</v>
      </c>
      <c r="I7190" s="214" t="s">
        <v>134</v>
      </c>
      <c r="J7190" s="214">
        <v>160</v>
      </c>
      <c r="K7190" s="214">
        <v>160</v>
      </c>
      <c r="L7190" s="214">
        <v>0</v>
      </c>
      <c r="M7190" s="214">
        <v>0</v>
      </c>
      <c r="N7190" s="214">
        <v>160</v>
      </c>
      <c r="O7190" s="214">
        <v>41.8</v>
      </c>
      <c r="P7190" s="214">
        <v>6.3</v>
      </c>
      <c r="Q7190" s="214">
        <v>41.8</v>
      </c>
      <c r="R7190" s="214">
        <v>46.2</v>
      </c>
      <c r="S7190" s="214">
        <v>51.9</v>
      </c>
      <c r="T7190" s="214">
        <v>10.1</v>
      </c>
      <c r="U7190" s="214">
        <v>65</v>
      </c>
      <c r="V7190" s="214">
        <v>23700</v>
      </c>
      <c r="W7190" s="214">
        <v>33600</v>
      </c>
      <c r="X7190" s="214">
        <v>39800</v>
      </c>
    </row>
    <row r="7191" spans="1:24" x14ac:dyDescent="0.25">
      <c r="A7191" t="str">
        <f t="shared" si="113"/>
        <v>YAG5EULevel 7FemaleAllUnknown</v>
      </c>
      <c r="B7191" s="214" t="s">
        <v>251</v>
      </c>
      <c r="C7191" s="214" t="s">
        <v>184</v>
      </c>
      <c r="D7191" s="214">
        <v>5</v>
      </c>
      <c r="E7191" s="214" t="s">
        <v>122</v>
      </c>
      <c r="F7191" s="214" t="s">
        <v>253</v>
      </c>
      <c r="G7191" s="214" t="s">
        <v>21</v>
      </c>
      <c r="H7191" s="214" t="s">
        <v>20</v>
      </c>
      <c r="I7191" s="214" t="s">
        <v>135</v>
      </c>
      <c r="J7191" s="214">
        <v>4420</v>
      </c>
      <c r="K7191" s="214">
        <v>4420</v>
      </c>
      <c r="L7191" s="214">
        <v>98.5</v>
      </c>
      <c r="M7191" s="214">
        <v>0</v>
      </c>
      <c r="N7191" s="214">
        <v>70</v>
      </c>
      <c r="O7191" s="214">
        <v>0.1</v>
      </c>
      <c r="P7191" s="214">
        <v>0.1</v>
      </c>
      <c r="Q7191" s="214">
        <v>0</v>
      </c>
      <c r="R7191" s="214">
        <v>0</v>
      </c>
      <c r="S7191" s="214">
        <v>1.3</v>
      </c>
      <c r="T7191" s="214">
        <v>1.3</v>
      </c>
      <c r="U7191" s="214" t="s">
        <v>140</v>
      </c>
      <c r="V7191" s="214" t="s">
        <v>140</v>
      </c>
      <c r="W7191" s="214" t="s">
        <v>140</v>
      </c>
      <c r="X7191" s="214" t="s">
        <v>140</v>
      </c>
    </row>
    <row r="7192" spans="1:24" x14ac:dyDescent="0.25">
      <c r="A7192" t="str">
        <f t="shared" si="113"/>
        <v>YAG5EULevel 7MaleAllUnknown</v>
      </c>
      <c r="B7192" s="214" t="s">
        <v>251</v>
      </c>
      <c r="C7192" s="214" t="s">
        <v>184</v>
      </c>
      <c r="D7192" s="214">
        <v>5</v>
      </c>
      <c r="E7192" s="214" t="s">
        <v>122</v>
      </c>
      <c r="F7192" s="214" t="s">
        <v>253</v>
      </c>
      <c r="G7192" s="214" t="s">
        <v>22</v>
      </c>
      <c r="H7192" s="214" t="s">
        <v>20</v>
      </c>
      <c r="I7192" s="214" t="s">
        <v>135</v>
      </c>
      <c r="J7192" s="214">
        <v>4455</v>
      </c>
      <c r="K7192" s="214">
        <v>4455</v>
      </c>
      <c r="L7192" s="214">
        <v>98.4</v>
      </c>
      <c r="M7192" s="214">
        <v>0</v>
      </c>
      <c r="N7192" s="214">
        <v>75</v>
      </c>
      <c r="O7192" s="214">
        <v>0.1</v>
      </c>
      <c r="P7192" s="214">
        <v>0.1</v>
      </c>
      <c r="Q7192" s="214">
        <v>0</v>
      </c>
      <c r="R7192" s="214">
        <v>0.1</v>
      </c>
      <c r="S7192" s="214">
        <v>1.4</v>
      </c>
      <c r="T7192" s="214">
        <v>1.4</v>
      </c>
      <c r="U7192" s="214" t="s">
        <v>140</v>
      </c>
      <c r="V7192" s="214" t="s">
        <v>140</v>
      </c>
      <c r="W7192" s="214" t="s">
        <v>140</v>
      </c>
      <c r="X7192" s="214" t="s">
        <v>140</v>
      </c>
    </row>
    <row r="7193" spans="1:24" x14ac:dyDescent="0.25">
      <c r="A7193" t="str">
        <f t="shared" si="113"/>
        <v>YAG5EULevel 7FemaleAllWales</v>
      </c>
      <c r="B7193" s="214" t="s">
        <v>251</v>
      </c>
      <c r="C7193" s="214" t="s">
        <v>184</v>
      </c>
      <c r="D7193" s="214">
        <v>5</v>
      </c>
      <c r="E7193" s="214" t="s">
        <v>122</v>
      </c>
      <c r="F7193" s="214" t="s">
        <v>253</v>
      </c>
      <c r="G7193" s="214" t="s">
        <v>21</v>
      </c>
      <c r="H7193" s="214" t="s">
        <v>20</v>
      </c>
      <c r="I7193" s="214" t="s">
        <v>137</v>
      </c>
      <c r="J7193" s="214">
        <v>25</v>
      </c>
      <c r="K7193" s="214">
        <v>25</v>
      </c>
      <c r="L7193" s="214">
        <v>0</v>
      </c>
      <c r="M7193" s="214">
        <v>0</v>
      </c>
      <c r="N7193" s="214">
        <v>25</v>
      </c>
      <c r="O7193" s="214">
        <v>40.700000000000003</v>
      </c>
      <c r="P7193" s="214">
        <v>3.7</v>
      </c>
      <c r="Q7193" s="214">
        <v>33.299999999999997</v>
      </c>
      <c r="R7193" s="214">
        <v>48.1</v>
      </c>
      <c r="S7193" s="214">
        <v>55.6</v>
      </c>
      <c r="T7193" s="214">
        <v>22.2</v>
      </c>
      <c r="U7193" s="214" t="s">
        <v>140</v>
      </c>
      <c r="V7193" s="214" t="s">
        <v>140</v>
      </c>
      <c r="W7193" s="214" t="s">
        <v>140</v>
      </c>
      <c r="X7193" s="214" t="s">
        <v>140</v>
      </c>
    </row>
    <row r="7194" spans="1:24" x14ac:dyDescent="0.25">
      <c r="A7194" t="str">
        <f t="shared" si="113"/>
        <v>YAG5EULevel 7MaleAllWales</v>
      </c>
      <c r="B7194" s="214" t="s">
        <v>251</v>
      </c>
      <c r="C7194" s="214" t="s">
        <v>184</v>
      </c>
      <c r="D7194" s="214">
        <v>5</v>
      </c>
      <c r="E7194" s="214" t="s">
        <v>122</v>
      </c>
      <c r="F7194" s="214" t="s">
        <v>253</v>
      </c>
      <c r="G7194" s="214" t="s">
        <v>22</v>
      </c>
      <c r="H7194" s="214" t="s">
        <v>20</v>
      </c>
      <c r="I7194" s="214" t="s">
        <v>137</v>
      </c>
      <c r="J7194" s="214">
        <v>25</v>
      </c>
      <c r="K7194" s="214">
        <v>25</v>
      </c>
      <c r="L7194" s="214">
        <v>0</v>
      </c>
      <c r="M7194" s="214">
        <v>0</v>
      </c>
      <c r="N7194" s="214">
        <v>25</v>
      </c>
      <c r="O7194" s="214">
        <v>40.700000000000003</v>
      </c>
      <c r="P7194" s="214">
        <v>14.8</v>
      </c>
      <c r="Q7194" s="214">
        <v>40.700000000000003</v>
      </c>
      <c r="R7194" s="214">
        <v>44.4</v>
      </c>
      <c r="S7194" s="214">
        <v>44.4</v>
      </c>
      <c r="T7194" s="214">
        <v>3.7</v>
      </c>
      <c r="U7194" s="214" t="s">
        <v>140</v>
      </c>
      <c r="V7194" s="214" t="s">
        <v>140</v>
      </c>
      <c r="W7194" s="214" t="s">
        <v>140</v>
      </c>
      <c r="X7194" s="214" t="s">
        <v>140</v>
      </c>
    </row>
    <row r="7195" spans="1:24" x14ac:dyDescent="0.25">
      <c r="A7195" t="str">
        <f t="shared" si="113"/>
        <v>YAG5EULevel 7FemaleAllWest Midlands</v>
      </c>
      <c r="B7195" s="214" t="s">
        <v>251</v>
      </c>
      <c r="C7195" s="214" t="s">
        <v>184</v>
      </c>
      <c r="D7195" s="214">
        <v>5</v>
      </c>
      <c r="E7195" s="214" t="s">
        <v>122</v>
      </c>
      <c r="F7195" s="214" t="s">
        <v>253</v>
      </c>
      <c r="G7195" s="214" t="s">
        <v>21</v>
      </c>
      <c r="H7195" s="214" t="s">
        <v>20</v>
      </c>
      <c r="I7195" s="214" t="s">
        <v>138</v>
      </c>
      <c r="J7195" s="214">
        <v>240</v>
      </c>
      <c r="K7195" s="214">
        <v>240</v>
      </c>
      <c r="L7195" s="214">
        <v>0</v>
      </c>
      <c r="M7195" s="214">
        <v>0</v>
      </c>
      <c r="N7195" s="214">
        <v>240</v>
      </c>
      <c r="O7195" s="214">
        <v>49.6</v>
      </c>
      <c r="P7195" s="214">
        <v>4.2</v>
      </c>
      <c r="Q7195" s="214">
        <v>39.5</v>
      </c>
      <c r="R7195" s="214">
        <v>45</v>
      </c>
      <c r="S7195" s="214">
        <v>46.2</v>
      </c>
      <c r="T7195" s="214">
        <v>6.7</v>
      </c>
      <c r="U7195" s="214">
        <v>90</v>
      </c>
      <c r="V7195" s="214">
        <v>19300</v>
      </c>
      <c r="W7195" s="214">
        <v>28100</v>
      </c>
      <c r="X7195" s="214">
        <v>32800</v>
      </c>
    </row>
    <row r="7196" spans="1:24" x14ac:dyDescent="0.25">
      <c r="A7196" t="str">
        <f t="shared" si="113"/>
        <v>YAG5EULevel 7MaleAllWest Midlands</v>
      </c>
      <c r="B7196" s="214" t="s">
        <v>251</v>
      </c>
      <c r="C7196" s="214" t="s">
        <v>184</v>
      </c>
      <c r="D7196" s="214">
        <v>5</v>
      </c>
      <c r="E7196" s="214" t="s">
        <v>122</v>
      </c>
      <c r="F7196" s="214" t="s">
        <v>253</v>
      </c>
      <c r="G7196" s="214" t="s">
        <v>22</v>
      </c>
      <c r="H7196" s="214" t="s">
        <v>20</v>
      </c>
      <c r="I7196" s="214" t="s">
        <v>138</v>
      </c>
      <c r="J7196" s="214">
        <v>180</v>
      </c>
      <c r="K7196" s="214">
        <v>180</v>
      </c>
      <c r="L7196" s="214">
        <v>0</v>
      </c>
      <c r="M7196" s="214">
        <v>0</v>
      </c>
      <c r="N7196" s="214">
        <v>180</v>
      </c>
      <c r="O7196" s="214">
        <v>39.1</v>
      </c>
      <c r="P7196" s="214">
        <v>8.9</v>
      </c>
      <c r="Q7196" s="214">
        <v>43</v>
      </c>
      <c r="R7196" s="214">
        <v>48</v>
      </c>
      <c r="S7196" s="214">
        <v>52</v>
      </c>
      <c r="T7196" s="214">
        <v>8.9</v>
      </c>
      <c r="U7196" s="214">
        <v>70</v>
      </c>
      <c r="V7196" s="214">
        <v>24400</v>
      </c>
      <c r="W7196" s="214">
        <v>35400</v>
      </c>
      <c r="X7196" s="214">
        <v>43100</v>
      </c>
    </row>
    <row r="7197" spans="1:24" x14ac:dyDescent="0.25">
      <c r="A7197" t="str">
        <f t="shared" si="113"/>
        <v>YAG5EULevel 7FemaleAllYorkshire and The Humber</v>
      </c>
      <c r="B7197" s="214" t="s">
        <v>251</v>
      </c>
      <c r="C7197" s="214" t="s">
        <v>184</v>
      </c>
      <c r="D7197" s="214">
        <v>5</v>
      </c>
      <c r="E7197" s="214" t="s">
        <v>122</v>
      </c>
      <c r="F7197" s="214" t="s">
        <v>253</v>
      </c>
      <c r="G7197" s="214" t="s">
        <v>21</v>
      </c>
      <c r="H7197" s="214" t="s">
        <v>20</v>
      </c>
      <c r="I7197" s="214" t="s">
        <v>139</v>
      </c>
      <c r="J7197" s="214">
        <v>195</v>
      </c>
      <c r="K7197" s="214">
        <v>195</v>
      </c>
      <c r="L7197" s="214">
        <v>0</v>
      </c>
      <c r="M7197" s="214">
        <v>0</v>
      </c>
      <c r="N7197" s="214">
        <v>195</v>
      </c>
      <c r="O7197" s="214">
        <v>36.799999999999997</v>
      </c>
      <c r="P7197" s="214">
        <v>1.6</v>
      </c>
      <c r="Q7197" s="214">
        <v>48.7</v>
      </c>
      <c r="R7197" s="214">
        <v>60.1</v>
      </c>
      <c r="S7197" s="214">
        <v>61.7</v>
      </c>
      <c r="T7197" s="214">
        <v>13</v>
      </c>
      <c r="U7197" s="214">
        <v>90</v>
      </c>
      <c r="V7197" s="214">
        <v>15700</v>
      </c>
      <c r="W7197" s="214">
        <v>28800</v>
      </c>
      <c r="X7197" s="214">
        <v>33900</v>
      </c>
    </row>
    <row r="7198" spans="1:24" x14ac:dyDescent="0.25">
      <c r="A7198" t="str">
        <f t="shared" si="113"/>
        <v>YAG5EULevel 7MaleAllYorkshire and The Humber</v>
      </c>
      <c r="B7198" s="214" t="s">
        <v>251</v>
      </c>
      <c r="C7198" s="214" t="s">
        <v>184</v>
      </c>
      <c r="D7198" s="214">
        <v>5</v>
      </c>
      <c r="E7198" s="214" t="s">
        <v>122</v>
      </c>
      <c r="F7198" s="214" t="s">
        <v>253</v>
      </c>
      <c r="G7198" s="214" t="s">
        <v>22</v>
      </c>
      <c r="H7198" s="214" t="s">
        <v>20</v>
      </c>
      <c r="I7198" s="214" t="s">
        <v>139</v>
      </c>
      <c r="J7198" s="214">
        <v>150</v>
      </c>
      <c r="K7198" s="214">
        <v>150</v>
      </c>
      <c r="L7198" s="214">
        <v>0</v>
      </c>
      <c r="M7198" s="214">
        <v>0</v>
      </c>
      <c r="N7198" s="214">
        <v>150</v>
      </c>
      <c r="O7198" s="214">
        <v>40.299999999999997</v>
      </c>
      <c r="P7198" s="214">
        <v>4.7</v>
      </c>
      <c r="Q7198" s="214">
        <v>46.3</v>
      </c>
      <c r="R7198" s="214">
        <v>51.7</v>
      </c>
      <c r="S7198" s="214">
        <v>55</v>
      </c>
      <c r="T7198" s="214">
        <v>8.6999999999999993</v>
      </c>
      <c r="U7198" s="214">
        <v>65</v>
      </c>
      <c r="V7198" s="214">
        <v>24400</v>
      </c>
      <c r="W7198" s="214">
        <v>31800</v>
      </c>
      <c r="X7198" s="214">
        <v>39100</v>
      </c>
    </row>
    <row r="7199" spans="1:24" x14ac:dyDescent="0.25">
      <c r="A7199" t="str">
        <f t="shared" si="113"/>
        <v>YAG5EULevel 8FemaleAllAbroad</v>
      </c>
      <c r="B7199" s="214" t="s">
        <v>251</v>
      </c>
      <c r="C7199" s="214" t="s">
        <v>184</v>
      </c>
      <c r="D7199" s="214">
        <v>5</v>
      </c>
      <c r="E7199" s="214" t="s">
        <v>122</v>
      </c>
      <c r="F7199" s="214" t="s">
        <v>248</v>
      </c>
      <c r="G7199" s="214" t="s">
        <v>21</v>
      </c>
      <c r="H7199" s="214" t="s">
        <v>20</v>
      </c>
      <c r="I7199" s="214" t="s">
        <v>125</v>
      </c>
      <c r="J7199" s="214">
        <v>135</v>
      </c>
      <c r="K7199" s="214" t="s">
        <v>140</v>
      </c>
      <c r="L7199" s="214" t="s">
        <v>140</v>
      </c>
      <c r="M7199" s="214" t="s">
        <v>140</v>
      </c>
      <c r="N7199" s="214" t="s">
        <v>140</v>
      </c>
      <c r="O7199" s="214" t="s">
        <v>140</v>
      </c>
      <c r="P7199" s="214" t="s">
        <v>140</v>
      </c>
      <c r="Q7199" s="214" t="s">
        <v>140</v>
      </c>
      <c r="R7199" s="214" t="s">
        <v>140</v>
      </c>
      <c r="S7199" s="214" t="s">
        <v>140</v>
      </c>
      <c r="T7199" s="214" t="s">
        <v>140</v>
      </c>
      <c r="U7199" s="214" t="s">
        <v>140</v>
      </c>
      <c r="V7199" s="214" t="s">
        <v>140</v>
      </c>
      <c r="W7199" s="214" t="s">
        <v>140</v>
      </c>
      <c r="X7199" s="214" t="s">
        <v>140</v>
      </c>
    </row>
    <row r="7200" spans="1:24" x14ac:dyDescent="0.25">
      <c r="A7200" t="str">
        <f t="shared" si="113"/>
        <v>YAG5EULevel 8MaleAllAbroad</v>
      </c>
      <c r="B7200" s="214" t="s">
        <v>251</v>
      </c>
      <c r="C7200" s="214" t="s">
        <v>184</v>
      </c>
      <c r="D7200" s="214">
        <v>5</v>
      </c>
      <c r="E7200" s="214" t="s">
        <v>122</v>
      </c>
      <c r="F7200" s="214" t="s">
        <v>248</v>
      </c>
      <c r="G7200" s="214" t="s">
        <v>22</v>
      </c>
      <c r="H7200" s="214" t="s">
        <v>20</v>
      </c>
      <c r="I7200" s="214" t="s">
        <v>125</v>
      </c>
      <c r="J7200" s="214">
        <v>160</v>
      </c>
      <c r="K7200" s="214" t="s">
        <v>140</v>
      </c>
      <c r="L7200" s="214" t="s">
        <v>140</v>
      </c>
      <c r="M7200" s="214" t="s">
        <v>140</v>
      </c>
      <c r="N7200" s="214" t="s">
        <v>140</v>
      </c>
      <c r="O7200" s="214" t="s">
        <v>140</v>
      </c>
      <c r="P7200" s="214" t="s">
        <v>140</v>
      </c>
      <c r="Q7200" s="214" t="s">
        <v>140</v>
      </c>
      <c r="R7200" s="214" t="s">
        <v>140</v>
      </c>
      <c r="S7200" s="214" t="s">
        <v>140</v>
      </c>
      <c r="T7200" s="214" t="s">
        <v>140</v>
      </c>
      <c r="U7200" s="214" t="s">
        <v>140</v>
      </c>
      <c r="V7200" s="214" t="s">
        <v>140</v>
      </c>
      <c r="W7200" s="214" t="s">
        <v>140</v>
      </c>
      <c r="X7200" s="214" t="s">
        <v>140</v>
      </c>
    </row>
    <row r="7201" spans="1:24" x14ac:dyDescent="0.25">
      <c r="A7201" t="str">
        <f t="shared" si="113"/>
        <v>YAG5EULevel 8FemaleAllEast Midlands</v>
      </c>
      <c r="B7201" s="214" t="s">
        <v>251</v>
      </c>
      <c r="C7201" s="214" t="s">
        <v>184</v>
      </c>
      <c r="D7201" s="214">
        <v>5</v>
      </c>
      <c r="E7201" s="214" t="s">
        <v>122</v>
      </c>
      <c r="F7201" s="214" t="s">
        <v>248</v>
      </c>
      <c r="G7201" s="214" t="s">
        <v>21</v>
      </c>
      <c r="H7201" s="214" t="s">
        <v>20</v>
      </c>
      <c r="I7201" s="214" t="s">
        <v>126</v>
      </c>
      <c r="J7201" s="214">
        <v>40</v>
      </c>
      <c r="K7201" s="214">
        <v>40</v>
      </c>
      <c r="L7201" s="214">
        <v>0</v>
      </c>
      <c r="M7201" s="214">
        <v>0</v>
      </c>
      <c r="N7201" s="214">
        <v>40</v>
      </c>
      <c r="O7201" s="214">
        <v>35</v>
      </c>
      <c r="P7201" s="214">
        <v>7.5</v>
      </c>
      <c r="Q7201" s="214">
        <v>42.5</v>
      </c>
      <c r="R7201" s="214">
        <v>55</v>
      </c>
      <c r="S7201" s="214">
        <v>57.5</v>
      </c>
      <c r="T7201" s="214">
        <v>15</v>
      </c>
      <c r="U7201" s="214">
        <v>15</v>
      </c>
      <c r="V7201" s="214">
        <v>32500</v>
      </c>
      <c r="W7201" s="214">
        <v>35000</v>
      </c>
      <c r="X7201" s="214">
        <v>38000</v>
      </c>
    </row>
    <row r="7202" spans="1:24" x14ac:dyDescent="0.25">
      <c r="A7202" t="str">
        <f t="shared" si="113"/>
        <v>YAG5EULevel 8MaleAllEast Midlands</v>
      </c>
      <c r="B7202" s="214" t="s">
        <v>251</v>
      </c>
      <c r="C7202" s="214" t="s">
        <v>184</v>
      </c>
      <c r="D7202" s="214">
        <v>5</v>
      </c>
      <c r="E7202" s="214" t="s">
        <v>122</v>
      </c>
      <c r="F7202" s="214" t="s">
        <v>248</v>
      </c>
      <c r="G7202" s="214" t="s">
        <v>22</v>
      </c>
      <c r="H7202" s="214" t="s">
        <v>20</v>
      </c>
      <c r="I7202" s="214" t="s">
        <v>126</v>
      </c>
      <c r="J7202" s="214">
        <v>40</v>
      </c>
      <c r="K7202" s="214">
        <v>40</v>
      </c>
      <c r="L7202" s="214">
        <v>0</v>
      </c>
      <c r="M7202" s="214">
        <v>0</v>
      </c>
      <c r="N7202" s="214">
        <v>40</v>
      </c>
      <c r="O7202" s="214">
        <v>51.3</v>
      </c>
      <c r="P7202" s="214">
        <v>7.7</v>
      </c>
      <c r="Q7202" s="214">
        <v>28.2</v>
      </c>
      <c r="R7202" s="214">
        <v>38.5</v>
      </c>
      <c r="S7202" s="214">
        <v>41</v>
      </c>
      <c r="T7202" s="214">
        <v>12.8</v>
      </c>
      <c r="U7202" s="214">
        <v>10</v>
      </c>
      <c r="V7202" s="214">
        <v>37200</v>
      </c>
      <c r="W7202" s="214">
        <v>44200</v>
      </c>
      <c r="X7202" s="214">
        <v>61700</v>
      </c>
    </row>
    <row r="7203" spans="1:24" x14ac:dyDescent="0.25">
      <c r="A7203" t="str">
        <f t="shared" si="113"/>
        <v>YAG5EULevel 8FemaleAllEast of England</v>
      </c>
      <c r="B7203" s="214" t="s">
        <v>251</v>
      </c>
      <c r="C7203" s="214" t="s">
        <v>184</v>
      </c>
      <c r="D7203" s="214">
        <v>5</v>
      </c>
      <c r="E7203" s="214" t="s">
        <v>122</v>
      </c>
      <c r="F7203" s="214" t="s">
        <v>248</v>
      </c>
      <c r="G7203" s="214" t="s">
        <v>21</v>
      </c>
      <c r="H7203" s="214" t="s">
        <v>20</v>
      </c>
      <c r="I7203" s="214" t="s">
        <v>127</v>
      </c>
      <c r="J7203" s="214">
        <v>95</v>
      </c>
      <c r="K7203" s="214">
        <v>95</v>
      </c>
      <c r="L7203" s="214">
        <v>0</v>
      </c>
      <c r="M7203" s="214">
        <v>0</v>
      </c>
      <c r="N7203" s="214">
        <v>95</v>
      </c>
      <c r="O7203" s="214">
        <v>43</v>
      </c>
      <c r="P7203" s="214">
        <v>8.6</v>
      </c>
      <c r="Q7203" s="214">
        <v>44.1</v>
      </c>
      <c r="R7203" s="214">
        <v>47.3</v>
      </c>
      <c r="S7203" s="214">
        <v>48.4</v>
      </c>
      <c r="T7203" s="214">
        <v>4.3</v>
      </c>
      <c r="U7203" s="214">
        <v>40</v>
      </c>
      <c r="V7203" s="214">
        <v>31100</v>
      </c>
      <c r="W7203" s="214">
        <v>35400</v>
      </c>
      <c r="X7203" s="214">
        <v>44200</v>
      </c>
    </row>
    <row r="7204" spans="1:24" x14ac:dyDescent="0.25">
      <c r="A7204" t="str">
        <f t="shared" si="113"/>
        <v>YAG5EULevel 8MaleAllEast of England</v>
      </c>
      <c r="B7204" s="214" t="s">
        <v>251</v>
      </c>
      <c r="C7204" s="214" t="s">
        <v>184</v>
      </c>
      <c r="D7204" s="214">
        <v>5</v>
      </c>
      <c r="E7204" s="214" t="s">
        <v>122</v>
      </c>
      <c r="F7204" s="214" t="s">
        <v>248</v>
      </c>
      <c r="G7204" s="214" t="s">
        <v>22</v>
      </c>
      <c r="H7204" s="214" t="s">
        <v>20</v>
      </c>
      <c r="I7204" s="214" t="s">
        <v>127</v>
      </c>
      <c r="J7204" s="214">
        <v>105</v>
      </c>
      <c r="K7204" s="214">
        <v>105</v>
      </c>
      <c r="L7204" s="214">
        <v>0</v>
      </c>
      <c r="M7204" s="214">
        <v>0</v>
      </c>
      <c r="N7204" s="214">
        <v>105</v>
      </c>
      <c r="O7204" s="214">
        <v>48.6</v>
      </c>
      <c r="P7204" s="214">
        <v>4.7</v>
      </c>
      <c r="Q7204" s="214">
        <v>43.9</v>
      </c>
      <c r="R7204" s="214">
        <v>46.7</v>
      </c>
      <c r="S7204" s="214">
        <v>46.7</v>
      </c>
      <c r="T7204" s="214">
        <v>2.8</v>
      </c>
      <c r="U7204" s="214">
        <v>45</v>
      </c>
      <c r="V7204" s="214">
        <v>36100</v>
      </c>
      <c r="W7204" s="214">
        <v>42000</v>
      </c>
      <c r="X7204" s="214">
        <v>52600</v>
      </c>
    </row>
    <row r="7205" spans="1:24" x14ac:dyDescent="0.25">
      <c r="A7205" t="str">
        <f t="shared" si="113"/>
        <v>YAG5EULevel 8FemaleAllLondon</v>
      </c>
      <c r="B7205" s="214" t="s">
        <v>251</v>
      </c>
      <c r="C7205" s="214" t="s">
        <v>184</v>
      </c>
      <c r="D7205" s="214">
        <v>5</v>
      </c>
      <c r="E7205" s="214" t="s">
        <v>122</v>
      </c>
      <c r="F7205" s="214" t="s">
        <v>248</v>
      </c>
      <c r="G7205" s="214" t="s">
        <v>21</v>
      </c>
      <c r="H7205" s="214" t="s">
        <v>20</v>
      </c>
      <c r="I7205" s="214" t="s">
        <v>128</v>
      </c>
      <c r="J7205" s="214">
        <v>235</v>
      </c>
      <c r="K7205" s="214">
        <v>235</v>
      </c>
      <c r="L7205" s="214">
        <v>0</v>
      </c>
      <c r="M7205" s="214">
        <v>0</v>
      </c>
      <c r="N7205" s="214">
        <v>235</v>
      </c>
      <c r="O7205" s="214">
        <v>38.299999999999997</v>
      </c>
      <c r="P7205" s="214">
        <v>5.5</v>
      </c>
      <c r="Q7205" s="214">
        <v>52.8</v>
      </c>
      <c r="R7205" s="214">
        <v>55.7</v>
      </c>
      <c r="S7205" s="214">
        <v>56.2</v>
      </c>
      <c r="T7205" s="214">
        <v>3.4</v>
      </c>
      <c r="U7205" s="214">
        <v>115</v>
      </c>
      <c r="V7205" s="214">
        <v>28800</v>
      </c>
      <c r="W7205" s="214">
        <v>38300</v>
      </c>
      <c r="X7205" s="214">
        <v>49600</v>
      </c>
    </row>
    <row r="7206" spans="1:24" x14ac:dyDescent="0.25">
      <c r="A7206" t="str">
        <f t="shared" si="113"/>
        <v>YAG5EULevel 8MaleAllLondon</v>
      </c>
      <c r="B7206" s="214" t="s">
        <v>251</v>
      </c>
      <c r="C7206" s="214" t="s">
        <v>184</v>
      </c>
      <c r="D7206" s="214">
        <v>5</v>
      </c>
      <c r="E7206" s="214" t="s">
        <v>122</v>
      </c>
      <c r="F7206" s="214" t="s">
        <v>248</v>
      </c>
      <c r="G7206" s="214" t="s">
        <v>22</v>
      </c>
      <c r="H7206" s="214" t="s">
        <v>20</v>
      </c>
      <c r="I7206" s="214" t="s">
        <v>128</v>
      </c>
      <c r="J7206" s="214">
        <v>230</v>
      </c>
      <c r="K7206" s="214">
        <v>230</v>
      </c>
      <c r="L7206" s="214">
        <v>0</v>
      </c>
      <c r="M7206" s="214">
        <v>0</v>
      </c>
      <c r="N7206" s="214">
        <v>230</v>
      </c>
      <c r="O7206" s="214">
        <v>31.9</v>
      </c>
      <c r="P7206" s="214">
        <v>5.2</v>
      </c>
      <c r="Q7206" s="214">
        <v>58.1</v>
      </c>
      <c r="R7206" s="214">
        <v>62.9</v>
      </c>
      <c r="S7206" s="214">
        <v>62.9</v>
      </c>
      <c r="T7206" s="214">
        <v>4.8</v>
      </c>
      <c r="U7206" s="214">
        <v>125</v>
      </c>
      <c r="V7206" s="214">
        <v>38300</v>
      </c>
      <c r="W7206" s="214">
        <v>47800</v>
      </c>
      <c r="X7206" s="214">
        <v>85400</v>
      </c>
    </row>
    <row r="7207" spans="1:24" x14ac:dyDescent="0.25">
      <c r="A7207" t="str">
        <f t="shared" si="113"/>
        <v>YAG5EULevel 8FemaleAllNorth East</v>
      </c>
      <c r="B7207" s="214" t="s">
        <v>251</v>
      </c>
      <c r="C7207" s="214" t="s">
        <v>184</v>
      </c>
      <c r="D7207" s="214">
        <v>5</v>
      </c>
      <c r="E7207" s="214" t="s">
        <v>122</v>
      </c>
      <c r="F7207" s="214" t="s">
        <v>248</v>
      </c>
      <c r="G7207" s="214" t="s">
        <v>21</v>
      </c>
      <c r="H7207" s="214" t="s">
        <v>20</v>
      </c>
      <c r="I7207" s="214" t="s">
        <v>129</v>
      </c>
      <c r="J7207" s="214">
        <v>25</v>
      </c>
      <c r="K7207" s="214">
        <v>25</v>
      </c>
      <c r="L7207" s="214">
        <v>0</v>
      </c>
      <c r="M7207" s="214">
        <v>0</v>
      </c>
      <c r="N7207" s="214">
        <v>25</v>
      </c>
      <c r="O7207" s="214">
        <v>54.2</v>
      </c>
      <c r="P7207" s="214">
        <v>4.2</v>
      </c>
      <c r="Q7207" s="214">
        <v>41.7</v>
      </c>
      <c r="R7207" s="214">
        <v>41.7</v>
      </c>
      <c r="S7207" s="214">
        <v>41.7</v>
      </c>
      <c r="T7207" s="214">
        <v>0</v>
      </c>
      <c r="U7207" s="214" t="s">
        <v>140</v>
      </c>
      <c r="V7207" s="214" t="s">
        <v>140</v>
      </c>
      <c r="W7207" s="214" t="s">
        <v>140</v>
      </c>
      <c r="X7207" s="214" t="s">
        <v>140</v>
      </c>
    </row>
    <row r="7208" spans="1:24" x14ac:dyDescent="0.25">
      <c r="A7208" t="str">
        <f t="shared" si="113"/>
        <v>YAG5EULevel 8MaleAllNorth East</v>
      </c>
      <c r="B7208" s="214" t="s">
        <v>251</v>
      </c>
      <c r="C7208" s="214" t="s">
        <v>184</v>
      </c>
      <c r="D7208" s="214">
        <v>5</v>
      </c>
      <c r="E7208" s="214" t="s">
        <v>122</v>
      </c>
      <c r="F7208" s="214" t="s">
        <v>248</v>
      </c>
      <c r="G7208" s="214" t="s">
        <v>22</v>
      </c>
      <c r="H7208" s="214" t="s">
        <v>20</v>
      </c>
      <c r="I7208" s="214" t="s">
        <v>129</v>
      </c>
      <c r="J7208" s="214">
        <v>30</v>
      </c>
      <c r="K7208" s="214">
        <v>30</v>
      </c>
      <c r="L7208" s="214">
        <v>0</v>
      </c>
      <c r="M7208" s="214">
        <v>0</v>
      </c>
      <c r="N7208" s="214">
        <v>30</v>
      </c>
      <c r="O7208" s="214">
        <v>48.3</v>
      </c>
      <c r="P7208" s="214">
        <v>3.4</v>
      </c>
      <c r="Q7208" s="214">
        <v>48.3</v>
      </c>
      <c r="R7208" s="214">
        <v>48.3</v>
      </c>
      <c r="S7208" s="214">
        <v>48.3</v>
      </c>
      <c r="T7208" s="214">
        <v>0</v>
      </c>
      <c r="U7208" s="214">
        <v>15</v>
      </c>
      <c r="V7208" s="214">
        <v>31400</v>
      </c>
      <c r="W7208" s="214">
        <v>39100</v>
      </c>
      <c r="X7208" s="214">
        <v>49600</v>
      </c>
    </row>
    <row r="7209" spans="1:24" x14ac:dyDescent="0.25">
      <c r="A7209" t="str">
        <f t="shared" si="113"/>
        <v>YAG5EULevel 8FemaleAllNorth West</v>
      </c>
      <c r="B7209" s="214" t="s">
        <v>251</v>
      </c>
      <c r="C7209" s="214" t="s">
        <v>184</v>
      </c>
      <c r="D7209" s="214">
        <v>5</v>
      </c>
      <c r="E7209" s="214" t="s">
        <v>122</v>
      </c>
      <c r="F7209" s="214" t="s">
        <v>248</v>
      </c>
      <c r="G7209" s="214" t="s">
        <v>21</v>
      </c>
      <c r="H7209" s="214" t="s">
        <v>20</v>
      </c>
      <c r="I7209" s="214" t="s">
        <v>130</v>
      </c>
      <c r="J7209" s="214">
        <v>55</v>
      </c>
      <c r="K7209" s="214">
        <v>55</v>
      </c>
      <c r="L7209" s="214">
        <v>0</v>
      </c>
      <c r="M7209" s="214">
        <v>0</v>
      </c>
      <c r="N7209" s="214">
        <v>55</v>
      </c>
      <c r="O7209" s="214">
        <v>35.1</v>
      </c>
      <c r="P7209" s="214">
        <v>3.5</v>
      </c>
      <c r="Q7209" s="214">
        <v>59.6</v>
      </c>
      <c r="R7209" s="214">
        <v>61.4</v>
      </c>
      <c r="S7209" s="214">
        <v>61.4</v>
      </c>
      <c r="T7209" s="214">
        <v>1.8</v>
      </c>
      <c r="U7209" s="214">
        <v>35</v>
      </c>
      <c r="V7209" s="214">
        <v>13500</v>
      </c>
      <c r="W7209" s="214">
        <v>34700</v>
      </c>
      <c r="X7209" s="214">
        <v>45600</v>
      </c>
    </row>
    <row r="7210" spans="1:24" x14ac:dyDescent="0.25">
      <c r="A7210" t="str">
        <f t="shared" si="113"/>
        <v>YAG5EULevel 8MaleAllNorth West</v>
      </c>
      <c r="B7210" s="214" t="s">
        <v>251</v>
      </c>
      <c r="C7210" s="214" t="s">
        <v>184</v>
      </c>
      <c r="D7210" s="214">
        <v>5</v>
      </c>
      <c r="E7210" s="214" t="s">
        <v>122</v>
      </c>
      <c r="F7210" s="214" t="s">
        <v>248</v>
      </c>
      <c r="G7210" s="214" t="s">
        <v>22</v>
      </c>
      <c r="H7210" s="214" t="s">
        <v>20</v>
      </c>
      <c r="I7210" s="214" t="s">
        <v>130</v>
      </c>
      <c r="J7210" s="214">
        <v>55</v>
      </c>
      <c r="K7210" s="214">
        <v>55</v>
      </c>
      <c r="L7210" s="214">
        <v>0</v>
      </c>
      <c r="M7210" s="214">
        <v>0</v>
      </c>
      <c r="N7210" s="214">
        <v>55</v>
      </c>
      <c r="O7210" s="214">
        <v>47.4</v>
      </c>
      <c r="P7210" s="214">
        <v>1.8</v>
      </c>
      <c r="Q7210" s="214">
        <v>45.6</v>
      </c>
      <c r="R7210" s="214">
        <v>50.9</v>
      </c>
      <c r="S7210" s="214">
        <v>50.9</v>
      </c>
      <c r="T7210" s="214">
        <v>5.3</v>
      </c>
      <c r="U7210" s="214">
        <v>25</v>
      </c>
      <c r="V7210" s="214">
        <v>36500</v>
      </c>
      <c r="W7210" s="214">
        <v>42500</v>
      </c>
      <c r="X7210" s="214">
        <v>46400</v>
      </c>
    </row>
    <row r="7211" spans="1:24" x14ac:dyDescent="0.25">
      <c r="A7211" t="str">
        <f t="shared" si="113"/>
        <v>YAG5EULevel 8FemaleAllNorthern Ireland</v>
      </c>
      <c r="B7211" s="214" t="s">
        <v>251</v>
      </c>
      <c r="C7211" s="214" t="s">
        <v>184</v>
      </c>
      <c r="D7211" s="214">
        <v>5</v>
      </c>
      <c r="E7211" s="214" t="s">
        <v>122</v>
      </c>
      <c r="F7211" s="214" t="s">
        <v>248</v>
      </c>
      <c r="G7211" s="214" t="s">
        <v>21</v>
      </c>
      <c r="H7211" s="214" t="s">
        <v>20</v>
      </c>
      <c r="I7211" s="214" t="s">
        <v>131</v>
      </c>
      <c r="J7211" s="214">
        <v>0</v>
      </c>
      <c r="K7211" s="214" t="s">
        <v>140</v>
      </c>
      <c r="L7211" s="214" t="s">
        <v>140</v>
      </c>
      <c r="M7211" s="214" t="s">
        <v>140</v>
      </c>
      <c r="N7211" s="214" t="s">
        <v>140</v>
      </c>
      <c r="O7211" s="214" t="s">
        <v>140</v>
      </c>
      <c r="P7211" s="214" t="s">
        <v>140</v>
      </c>
      <c r="Q7211" s="214" t="s">
        <v>140</v>
      </c>
      <c r="R7211" s="214" t="s">
        <v>140</v>
      </c>
      <c r="S7211" s="214" t="s">
        <v>140</v>
      </c>
      <c r="T7211" s="214" t="s">
        <v>140</v>
      </c>
      <c r="U7211" s="214" t="s">
        <v>136</v>
      </c>
      <c r="V7211" s="214" t="s">
        <v>136</v>
      </c>
      <c r="W7211" s="214" t="s">
        <v>136</v>
      </c>
      <c r="X7211" s="214" t="s">
        <v>136</v>
      </c>
    </row>
    <row r="7212" spans="1:24" x14ac:dyDescent="0.25">
      <c r="A7212" t="str">
        <f t="shared" si="113"/>
        <v>YAG5EULevel 8MaleAllNorthern Ireland</v>
      </c>
      <c r="B7212" s="214" t="s">
        <v>251</v>
      </c>
      <c r="C7212" s="214" t="s">
        <v>184</v>
      </c>
      <c r="D7212" s="214">
        <v>5</v>
      </c>
      <c r="E7212" s="214" t="s">
        <v>122</v>
      </c>
      <c r="F7212" s="214" t="s">
        <v>248</v>
      </c>
      <c r="G7212" s="214" t="s">
        <v>22</v>
      </c>
      <c r="H7212" s="214" t="s">
        <v>20</v>
      </c>
      <c r="I7212" s="214" t="s">
        <v>131</v>
      </c>
      <c r="J7212" s="214">
        <v>5</v>
      </c>
      <c r="K7212" s="214">
        <v>5</v>
      </c>
      <c r="L7212" s="214">
        <v>0</v>
      </c>
      <c r="M7212" s="214">
        <v>0</v>
      </c>
      <c r="N7212" s="214">
        <v>5</v>
      </c>
      <c r="O7212" s="214">
        <v>50</v>
      </c>
      <c r="P7212" s="214">
        <v>0</v>
      </c>
      <c r="Q7212" s="214">
        <v>50</v>
      </c>
      <c r="R7212" s="214">
        <v>50</v>
      </c>
      <c r="S7212" s="214">
        <v>50</v>
      </c>
      <c r="T7212" s="214">
        <v>0</v>
      </c>
      <c r="U7212" s="214" t="s">
        <v>140</v>
      </c>
      <c r="V7212" s="214" t="s">
        <v>140</v>
      </c>
      <c r="W7212" s="214" t="s">
        <v>140</v>
      </c>
      <c r="X7212" s="214" t="s">
        <v>140</v>
      </c>
    </row>
    <row r="7213" spans="1:24" x14ac:dyDescent="0.25">
      <c r="A7213" t="str">
        <f t="shared" si="113"/>
        <v>YAG5EULevel 8FemaleAllScotland</v>
      </c>
      <c r="B7213" s="214" t="s">
        <v>251</v>
      </c>
      <c r="C7213" s="214" t="s">
        <v>184</v>
      </c>
      <c r="D7213" s="214">
        <v>5</v>
      </c>
      <c r="E7213" s="214" t="s">
        <v>122</v>
      </c>
      <c r="F7213" s="214" t="s">
        <v>248</v>
      </c>
      <c r="G7213" s="214" t="s">
        <v>21</v>
      </c>
      <c r="H7213" s="214" t="s">
        <v>20</v>
      </c>
      <c r="I7213" s="214" t="s">
        <v>132</v>
      </c>
      <c r="J7213" s="214">
        <v>15</v>
      </c>
      <c r="K7213" s="214">
        <v>15</v>
      </c>
      <c r="L7213" s="214">
        <v>0</v>
      </c>
      <c r="M7213" s="214">
        <v>0</v>
      </c>
      <c r="N7213" s="214">
        <v>15</v>
      </c>
      <c r="O7213" s="214">
        <v>14.3</v>
      </c>
      <c r="P7213" s="214">
        <v>21.4</v>
      </c>
      <c r="Q7213" s="214">
        <v>57.1</v>
      </c>
      <c r="R7213" s="214">
        <v>64.3</v>
      </c>
      <c r="S7213" s="214">
        <v>64.3</v>
      </c>
      <c r="T7213" s="214">
        <v>7.1</v>
      </c>
      <c r="U7213" s="214" t="s">
        <v>140</v>
      </c>
      <c r="V7213" s="214" t="s">
        <v>140</v>
      </c>
      <c r="W7213" s="214" t="s">
        <v>140</v>
      </c>
      <c r="X7213" s="214" t="s">
        <v>140</v>
      </c>
    </row>
    <row r="7214" spans="1:24" x14ac:dyDescent="0.25">
      <c r="A7214" t="str">
        <f t="shared" si="113"/>
        <v>YAG5EULevel 8MaleAllScotland</v>
      </c>
      <c r="B7214" s="214" t="s">
        <v>251</v>
      </c>
      <c r="C7214" s="214" t="s">
        <v>184</v>
      </c>
      <c r="D7214" s="214">
        <v>5</v>
      </c>
      <c r="E7214" s="214" t="s">
        <v>122</v>
      </c>
      <c r="F7214" s="214" t="s">
        <v>248</v>
      </c>
      <c r="G7214" s="214" t="s">
        <v>22</v>
      </c>
      <c r="H7214" s="214" t="s">
        <v>20</v>
      </c>
      <c r="I7214" s="214" t="s">
        <v>132</v>
      </c>
      <c r="J7214" s="214">
        <v>15</v>
      </c>
      <c r="K7214" s="214">
        <v>15</v>
      </c>
      <c r="L7214" s="214">
        <v>0</v>
      </c>
      <c r="M7214" s="214">
        <v>0</v>
      </c>
      <c r="N7214" s="214">
        <v>15</v>
      </c>
      <c r="O7214" s="214">
        <v>18.8</v>
      </c>
      <c r="P7214" s="214">
        <v>12.5</v>
      </c>
      <c r="Q7214" s="214">
        <v>68.8</v>
      </c>
      <c r="R7214" s="214">
        <v>68.8</v>
      </c>
      <c r="S7214" s="214">
        <v>68.8</v>
      </c>
      <c r="T7214" s="214">
        <v>0</v>
      </c>
      <c r="U7214" s="214">
        <v>10</v>
      </c>
      <c r="V7214" s="214">
        <v>36900</v>
      </c>
      <c r="W7214" s="214">
        <v>42700</v>
      </c>
      <c r="X7214" s="214">
        <v>53700</v>
      </c>
    </row>
    <row r="7215" spans="1:24" x14ac:dyDescent="0.25">
      <c r="A7215" t="str">
        <f t="shared" si="113"/>
        <v>YAG5EULevel 8FemaleAllSouth East</v>
      </c>
      <c r="B7215" s="214" t="s">
        <v>251</v>
      </c>
      <c r="C7215" s="214" t="s">
        <v>184</v>
      </c>
      <c r="D7215" s="214">
        <v>5</v>
      </c>
      <c r="E7215" s="214" t="s">
        <v>122</v>
      </c>
      <c r="F7215" s="214" t="s">
        <v>248</v>
      </c>
      <c r="G7215" s="214" t="s">
        <v>21</v>
      </c>
      <c r="H7215" s="214" t="s">
        <v>20</v>
      </c>
      <c r="I7215" s="214" t="s">
        <v>133</v>
      </c>
      <c r="J7215" s="214">
        <v>130</v>
      </c>
      <c r="K7215" s="214">
        <v>130</v>
      </c>
      <c r="L7215" s="214">
        <v>0</v>
      </c>
      <c r="M7215" s="214">
        <v>0</v>
      </c>
      <c r="N7215" s="214">
        <v>130</v>
      </c>
      <c r="O7215" s="214">
        <v>38.799999999999997</v>
      </c>
      <c r="P7215" s="214">
        <v>3.1</v>
      </c>
      <c r="Q7215" s="214">
        <v>54.3</v>
      </c>
      <c r="R7215" s="214">
        <v>58.1</v>
      </c>
      <c r="S7215" s="214">
        <v>58.1</v>
      </c>
      <c r="T7215" s="214">
        <v>3.9</v>
      </c>
      <c r="U7215" s="214">
        <v>65</v>
      </c>
      <c r="V7215" s="214">
        <v>23000</v>
      </c>
      <c r="W7215" s="214">
        <v>35400</v>
      </c>
      <c r="X7215" s="214">
        <v>43800</v>
      </c>
    </row>
    <row r="7216" spans="1:24" x14ac:dyDescent="0.25">
      <c r="A7216" t="str">
        <f t="shared" si="113"/>
        <v>YAG5EULevel 8MaleAllSouth East</v>
      </c>
      <c r="B7216" s="214" t="s">
        <v>251</v>
      </c>
      <c r="C7216" s="214" t="s">
        <v>184</v>
      </c>
      <c r="D7216" s="214">
        <v>5</v>
      </c>
      <c r="E7216" s="214" t="s">
        <v>122</v>
      </c>
      <c r="F7216" s="214" t="s">
        <v>248</v>
      </c>
      <c r="G7216" s="214" t="s">
        <v>22</v>
      </c>
      <c r="H7216" s="214" t="s">
        <v>20</v>
      </c>
      <c r="I7216" s="214" t="s">
        <v>133</v>
      </c>
      <c r="J7216" s="214">
        <v>130</v>
      </c>
      <c r="K7216" s="214">
        <v>130</v>
      </c>
      <c r="L7216" s="214">
        <v>0</v>
      </c>
      <c r="M7216" s="214">
        <v>0</v>
      </c>
      <c r="N7216" s="214">
        <v>130</v>
      </c>
      <c r="O7216" s="214">
        <v>50.8</v>
      </c>
      <c r="P7216" s="214">
        <v>1.5</v>
      </c>
      <c r="Q7216" s="214">
        <v>43.2</v>
      </c>
      <c r="R7216" s="214">
        <v>47</v>
      </c>
      <c r="S7216" s="214">
        <v>47.7</v>
      </c>
      <c r="T7216" s="214">
        <v>4.5</v>
      </c>
      <c r="U7216" s="214">
        <v>55</v>
      </c>
      <c r="V7216" s="214">
        <v>38300</v>
      </c>
      <c r="W7216" s="214">
        <v>46900</v>
      </c>
      <c r="X7216" s="214">
        <v>54000</v>
      </c>
    </row>
    <row r="7217" spans="1:24" x14ac:dyDescent="0.25">
      <c r="A7217" t="str">
        <f t="shared" si="113"/>
        <v>YAG5EULevel 8FemaleAllSouth West</v>
      </c>
      <c r="B7217" s="214" t="s">
        <v>251</v>
      </c>
      <c r="C7217" s="214" t="s">
        <v>184</v>
      </c>
      <c r="D7217" s="214">
        <v>5</v>
      </c>
      <c r="E7217" s="214" t="s">
        <v>122</v>
      </c>
      <c r="F7217" s="214" t="s">
        <v>248</v>
      </c>
      <c r="G7217" s="214" t="s">
        <v>21</v>
      </c>
      <c r="H7217" s="214" t="s">
        <v>20</v>
      </c>
      <c r="I7217" s="214" t="s">
        <v>134</v>
      </c>
      <c r="J7217" s="214">
        <v>40</v>
      </c>
      <c r="K7217" s="214">
        <v>40</v>
      </c>
      <c r="L7217" s="214">
        <v>0</v>
      </c>
      <c r="M7217" s="214">
        <v>0</v>
      </c>
      <c r="N7217" s="214">
        <v>40</v>
      </c>
      <c r="O7217" s="214">
        <v>41.5</v>
      </c>
      <c r="P7217" s="214">
        <v>4.9000000000000004</v>
      </c>
      <c r="Q7217" s="214">
        <v>48.8</v>
      </c>
      <c r="R7217" s="214">
        <v>51.2</v>
      </c>
      <c r="S7217" s="214">
        <v>53.7</v>
      </c>
      <c r="T7217" s="214">
        <v>4.9000000000000004</v>
      </c>
      <c r="U7217" s="214">
        <v>20</v>
      </c>
      <c r="V7217" s="214">
        <v>21900</v>
      </c>
      <c r="W7217" s="214">
        <v>28700</v>
      </c>
      <c r="X7217" s="214">
        <v>37600</v>
      </c>
    </row>
    <row r="7218" spans="1:24" x14ac:dyDescent="0.25">
      <c r="A7218" t="str">
        <f t="shared" si="113"/>
        <v>YAG5EULevel 8MaleAllSouth West</v>
      </c>
      <c r="B7218" s="214" t="s">
        <v>251</v>
      </c>
      <c r="C7218" s="214" t="s">
        <v>184</v>
      </c>
      <c r="D7218" s="214">
        <v>5</v>
      </c>
      <c r="E7218" s="214" t="s">
        <v>122</v>
      </c>
      <c r="F7218" s="214" t="s">
        <v>248</v>
      </c>
      <c r="G7218" s="214" t="s">
        <v>22</v>
      </c>
      <c r="H7218" s="214" t="s">
        <v>20</v>
      </c>
      <c r="I7218" s="214" t="s">
        <v>134</v>
      </c>
      <c r="J7218" s="214">
        <v>35</v>
      </c>
      <c r="K7218" s="214">
        <v>35</v>
      </c>
      <c r="L7218" s="214">
        <v>0</v>
      </c>
      <c r="M7218" s="214">
        <v>0</v>
      </c>
      <c r="N7218" s="214">
        <v>35</v>
      </c>
      <c r="O7218" s="214">
        <v>41.2</v>
      </c>
      <c r="P7218" s="214">
        <v>0</v>
      </c>
      <c r="Q7218" s="214">
        <v>58.8</v>
      </c>
      <c r="R7218" s="214">
        <v>58.8</v>
      </c>
      <c r="S7218" s="214">
        <v>58.8</v>
      </c>
      <c r="T7218" s="214">
        <v>0</v>
      </c>
      <c r="U7218" s="214">
        <v>20</v>
      </c>
      <c r="V7218" s="214">
        <v>37100</v>
      </c>
      <c r="W7218" s="214">
        <v>38500</v>
      </c>
      <c r="X7218" s="214">
        <v>42000</v>
      </c>
    </row>
    <row r="7219" spans="1:24" x14ac:dyDescent="0.25">
      <c r="A7219" t="str">
        <f t="shared" si="113"/>
        <v>YAG5EULevel 8FemaleAllUnknown</v>
      </c>
      <c r="B7219" s="214" t="s">
        <v>251</v>
      </c>
      <c r="C7219" s="214" t="s">
        <v>184</v>
      </c>
      <c r="D7219" s="214">
        <v>5</v>
      </c>
      <c r="E7219" s="214" t="s">
        <v>122</v>
      </c>
      <c r="F7219" s="214" t="s">
        <v>248</v>
      </c>
      <c r="G7219" s="214" t="s">
        <v>21</v>
      </c>
      <c r="H7219" s="214" t="s">
        <v>20</v>
      </c>
      <c r="I7219" s="214" t="s">
        <v>135</v>
      </c>
      <c r="J7219" s="214">
        <v>340</v>
      </c>
      <c r="K7219" s="214">
        <v>340</v>
      </c>
      <c r="L7219" s="214">
        <v>98.8</v>
      </c>
      <c r="M7219" s="214">
        <v>0</v>
      </c>
      <c r="N7219" s="214">
        <v>5</v>
      </c>
      <c r="O7219" s="214">
        <v>0.3</v>
      </c>
      <c r="P7219" s="214">
        <v>0</v>
      </c>
      <c r="Q7219" s="214">
        <v>0</v>
      </c>
      <c r="R7219" s="214">
        <v>0</v>
      </c>
      <c r="S7219" s="214">
        <v>0.9</v>
      </c>
      <c r="T7219" s="214">
        <v>0.9</v>
      </c>
      <c r="U7219" s="214" t="s">
        <v>136</v>
      </c>
      <c r="V7219" s="214" t="s">
        <v>136</v>
      </c>
      <c r="W7219" s="214" t="s">
        <v>136</v>
      </c>
      <c r="X7219" s="214" t="s">
        <v>136</v>
      </c>
    </row>
    <row r="7220" spans="1:24" x14ac:dyDescent="0.25">
      <c r="A7220" t="str">
        <f t="shared" si="113"/>
        <v>YAG5EULevel 8MaleAllUnknown</v>
      </c>
      <c r="B7220" s="214" t="s">
        <v>251</v>
      </c>
      <c r="C7220" s="214" t="s">
        <v>184</v>
      </c>
      <c r="D7220" s="214">
        <v>5</v>
      </c>
      <c r="E7220" s="214" t="s">
        <v>122</v>
      </c>
      <c r="F7220" s="214" t="s">
        <v>248</v>
      </c>
      <c r="G7220" s="214" t="s">
        <v>22</v>
      </c>
      <c r="H7220" s="214" t="s">
        <v>20</v>
      </c>
      <c r="I7220" s="214" t="s">
        <v>135</v>
      </c>
      <c r="J7220" s="214">
        <v>385</v>
      </c>
      <c r="K7220" s="214">
        <v>385</v>
      </c>
      <c r="L7220" s="214">
        <v>98.7</v>
      </c>
      <c r="M7220" s="214">
        <v>0</v>
      </c>
      <c r="N7220" s="214">
        <v>5</v>
      </c>
      <c r="O7220" s="214">
        <v>0.3</v>
      </c>
      <c r="P7220" s="214">
        <v>0</v>
      </c>
      <c r="Q7220" s="214">
        <v>0</v>
      </c>
      <c r="R7220" s="214">
        <v>0</v>
      </c>
      <c r="S7220" s="214">
        <v>1</v>
      </c>
      <c r="T7220" s="214">
        <v>1</v>
      </c>
      <c r="U7220" s="214" t="s">
        <v>136</v>
      </c>
      <c r="V7220" s="214" t="s">
        <v>136</v>
      </c>
      <c r="W7220" s="214" t="s">
        <v>136</v>
      </c>
      <c r="X7220" s="214" t="s">
        <v>136</v>
      </c>
    </row>
    <row r="7221" spans="1:24" x14ac:dyDescent="0.25">
      <c r="A7221" t="str">
        <f t="shared" si="113"/>
        <v>YAG5EULevel 8FemaleAllWales</v>
      </c>
      <c r="B7221" s="214" t="s">
        <v>251</v>
      </c>
      <c r="C7221" s="214" t="s">
        <v>184</v>
      </c>
      <c r="D7221" s="214">
        <v>5</v>
      </c>
      <c r="E7221" s="214" t="s">
        <v>122</v>
      </c>
      <c r="F7221" s="214" t="s">
        <v>248</v>
      </c>
      <c r="G7221" s="214" t="s">
        <v>21</v>
      </c>
      <c r="H7221" s="214" t="s">
        <v>20</v>
      </c>
      <c r="I7221" s="214" t="s">
        <v>137</v>
      </c>
      <c r="J7221" s="214">
        <v>5</v>
      </c>
      <c r="K7221" s="214">
        <v>5</v>
      </c>
      <c r="L7221" s="214">
        <v>0</v>
      </c>
      <c r="M7221" s="214">
        <v>0</v>
      </c>
      <c r="N7221" s="214">
        <v>5</v>
      </c>
      <c r="O7221" s="214">
        <v>16.7</v>
      </c>
      <c r="P7221" s="214">
        <v>16.7</v>
      </c>
      <c r="Q7221" s="214">
        <v>50</v>
      </c>
      <c r="R7221" s="214">
        <v>66.7</v>
      </c>
      <c r="S7221" s="214">
        <v>66.7</v>
      </c>
      <c r="T7221" s="214">
        <v>16.7</v>
      </c>
      <c r="U7221" s="214" t="s">
        <v>140</v>
      </c>
      <c r="V7221" s="214" t="s">
        <v>140</v>
      </c>
      <c r="W7221" s="214" t="s">
        <v>140</v>
      </c>
      <c r="X7221" s="214" t="s">
        <v>140</v>
      </c>
    </row>
    <row r="7222" spans="1:24" x14ac:dyDescent="0.25">
      <c r="A7222" t="str">
        <f t="shared" si="113"/>
        <v>YAG5EULevel 8MaleAllWales</v>
      </c>
      <c r="B7222" s="214" t="s">
        <v>251</v>
      </c>
      <c r="C7222" s="214" t="s">
        <v>184</v>
      </c>
      <c r="D7222" s="214">
        <v>5</v>
      </c>
      <c r="E7222" s="214" t="s">
        <v>122</v>
      </c>
      <c r="F7222" s="214" t="s">
        <v>248</v>
      </c>
      <c r="G7222" s="214" t="s">
        <v>22</v>
      </c>
      <c r="H7222" s="214" t="s">
        <v>20</v>
      </c>
      <c r="I7222" s="214" t="s">
        <v>137</v>
      </c>
      <c r="J7222" s="214">
        <v>10</v>
      </c>
      <c r="K7222" s="214">
        <v>10</v>
      </c>
      <c r="L7222" s="214">
        <v>0</v>
      </c>
      <c r="M7222" s="214">
        <v>0</v>
      </c>
      <c r="N7222" s="214">
        <v>10</v>
      </c>
      <c r="O7222" s="214">
        <v>45.5</v>
      </c>
      <c r="P7222" s="214">
        <v>0</v>
      </c>
      <c r="Q7222" s="214">
        <v>45.5</v>
      </c>
      <c r="R7222" s="214">
        <v>54.5</v>
      </c>
      <c r="S7222" s="214">
        <v>54.5</v>
      </c>
      <c r="T7222" s="214">
        <v>9.1</v>
      </c>
      <c r="U7222" s="214" t="s">
        <v>140</v>
      </c>
      <c r="V7222" s="214" t="s">
        <v>140</v>
      </c>
      <c r="W7222" s="214" t="s">
        <v>140</v>
      </c>
      <c r="X7222" s="214" t="s">
        <v>140</v>
      </c>
    </row>
    <row r="7223" spans="1:24" x14ac:dyDescent="0.25">
      <c r="A7223" t="str">
        <f t="shared" si="113"/>
        <v>YAG5EULevel 8FemaleAllWest Midlands</v>
      </c>
      <c r="B7223" s="214" t="s">
        <v>251</v>
      </c>
      <c r="C7223" s="214" t="s">
        <v>184</v>
      </c>
      <c r="D7223" s="214">
        <v>5</v>
      </c>
      <c r="E7223" s="214" t="s">
        <v>122</v>
      </c>
      <c r="F7223" s="214" t="s">
        <v>248</v>
      </c>
      <c r="G7223" s="214" t="s">
        <v>21</v>
      </c>
      <c r="H7223" s="214" t="s">
        <v>20</v>
      </c>
      <c r="I7223" s="214" t="s">
        <v>138</v>
      </c>
      <c r="J7223" s="214">
        <v>40</v>
      </c>
      <c r="K7223" s="214">
        <v>40</v>
      </c>
      <c r="L7223" s="214">
        <v>0</v>
      </c>
      <c r="M7223" s="214">
        <v>0</v>
      </c>
      <c r="N7223" s="214">
        <v>40</v>
      </c>
      <c r="O7223" s="214">
        <v>35.9</v>
      </c>
      <c r="P7223" s="214">
        <v>5.0999999999999996</v>
      </c>
      <c r="Q7223" s="214">
        <v>53.8</v>
      </c>
      <c r="R7223" s="214">
        <v>59</v>
      </c>
      <c r="S7223" s="214">
        <v>59</v>
      </c>
      <c r="T7223" s="214">
        <v>5.0999999999999996</v>
      </c>
      <c r="U7223" s="214">
        <v>20</v>
      </c>
      <c r="V7223" s="214">
        <v>17900</v>
      </c>
      <c r="W7223" s="214">
        <v>32800</v>
      </c>
      <c r="X7223" s="214">
        <v>36900</v>
      </c>
    </row>
    <row r="7224" spans="1:24" x14ac:dyDescent="0.25">
      <c r="A7224" t="str">
        <f t="shared" si="113"/>
        <v>YAG5EULevel 8MaleAllWest Midlands</v>
      </c>
      <c r="B7224" s="214" t="s">
        <v>251</v>
      </c>
      <c r="C7224" s="214" t="s">
        <v>184</v>
      </c>
      <c r="D7224" s="214">
        <v>5</v>
      </c>
      <c r="E7224" s="214" t="s">
        <v>122</v>
      </c>
      <c r="F7224" s="214" t="s">
        <v>248</v>
      </c>
      <c r="G7224" s="214" t="s">
        <v>22</v>
      </c>
      <c r="H7224" s="214" t="s">
        <v>20</v>
      </c>
      <c r="I7224" s="214" t="s">
        <v>138</v>
      </c>
      <c r="J7224" s="214">
        <v>45</v>
      </c>
      <c r="K7224" s="214">
        <v>45</v>
      </c>
      <c r="L7224" s="214">
        <v>0</v>
      </c>
      <c r="M7224" s="214">
        <v>0</v>
      </c>
      <c r="N7224" s="214">
        <v>45</v>
      </c>
      <c r="O7224" s="214">
        <v>38.6</v>
      </c>
      <c r="P7224" s="214">
        <v>6.8</v>
      </c>
      <c r="Q7224" s="214">
        <v>50</v>
      </c>
      <c r="R7224" s="214">
        <v>52.3</v>
      </c>
      <c r="S7224" s="214">
        <v>54.5</v>
      </c>
      <c r="T7224" s="214">
        <v>4.5</v>
      </c>
      <c r="U7224" s="214">
        <v>20</v>
      </c>
      <c r="V7224" s="214">
        <v>39800</v>
      </c>
      <c r="W7224" s="214">
        <v>48700</v>
      </c>
      <c r="X7224" s="214">
        <v>65000</v>
      </c>
    </row>
    <row r="7225" spans="1:24" x14ac:dyDescent="0.25">
      <c r="A7225" t="str">
        <f t="shared" si="113"/>
        <v>YAG5EULevel 8FemaleAllYorkshire and The Humber</v>
      </c>
      <c r="B7225" s="214" t="s">
        <v>251</v>
      </c>
      <c r="C7225" s="214" t="s">
        <v>184</v>
      </c>
      <c r="D7225" s="214">
        <v>5</v>
      </c>
      <c r="E7225" s="214" t="s">
        <v>122</v>
      </c>
      <c r="F7225" s="214" t="s">
        <v>248</v>
      </c>
      <c r="G7225" s="214" t="s">
        <v>21</v>
      </c>
      <c r="H7225" s="214" t="s">
        <v>20</v>
      </c>
      <c r="I7225" s="214" t="s">
        <v>139</v>
      </c>
      <c r="J7225" s="214">
        <v>40</v>
      </c>
      <c r="K7225" s="214">
        <v>40</v>
      </c>
      <c r="L7225" s="214">
        <v>0</v>
      </c>
      <c r="M7225" s="214">
        <v>0</v>
      </c>
      <c r="N7225" s="214">
        <v>40</v>
      </c>
      <c r="O7225" s="214">
        <v>48.7</v>
      </c>
      <c r="P7225" s="214">
        <v>2.6</v>
      </c>
      <c r="Q7225" s="214">
        <v>43.6</v>
      </c>
      <c r="R7225" s="214">
        <v>48.7</v>
      </c>
      <c r="S7225" s="214">
        <v>48.7</v>
      </c>
      <c r="T7225" s="214">
        <v>5.0999999999999996</v>
      </c>
      <c r="U7225" s="214">
        <v>15</v>
      </c>
      <c r="V7225" s="214">
        <v>27800</v>
      </c>
      <c r="W7225" s="214">
        <v>35500</v>
      </c>
      <c r="X7225" s="214">
        <v>41300</v>
      </c>
    </row>
    <row r="7226" spans="1:24" x14ac:dyDescent="0.25">
      <c r="A7226" t="str">
        <f t="shared" si="113"/>
        <v>YAG5EULevel 8MaleAllYorkshire and The Humber</v>
      </c>
      <c r="B7226" s="214" t="s">
        <v>251</v>
      </c>
      <c r="C7226" s="214" t="s">
        <v>184</v>
      </c>
      <c r="D7226" s="214">
        <v>5</v>
      </c>
      <c r="E7226" s="214" t="s">
        <v>122</v>
      </c>
      <c r="F7226" s="214" t="s">
        <v>248</v>
      </c>
      <c r="G7226" s="214" t="s">
        <v>22</v>
      </c>
      <c r="H7226" s="214" t="s">
        <v>20</v>
      </c>
      <c r="I7226" s="214" t="s">
        <v>139</v>
      </c>
      <c r="J7226" s="214">
        <v>50</v>
      </c>
      <c r="K7226" s="214">
        <v>50</v>
      </c>
      <c r="L7226" s="214">
        <v>0</v>
      </c>
      <c r="M7226" s="214">
        <v>0</v>
      </c>
      <c r="N7226" s="214">
        <v>50</v>
      </c>
      <c r="O7226" s="214">
        <v>49</v>
      </c>
      <c r="P7226" s="214">
        <v>2</v>
      </c>
      <c r="Q7226" s="214">
        <v>40.799999999999997</v>
      </c>
      <c r="R7226" s="214">
        <v>49</v>
      </c>
      <c r="S7226" s="214">
        <v>49</v>
      </c>
      <c r="T7226" s="214">
        <v>8.1999999999999993</v>
      </c>
      <c r="U7226" s="214">
        <v>20</v>
      </c>
      <c r="V7226" s="214">
        <v>30300</v>
      </c>
      <c r="W7226" s="214">
        <v>39600</v>
      </c>
      <c r="X7226" s="214">
        <v>41200</v>
      </c>
    </row>
    <row r="7227" spans="1:24" x14ac:dyDescent="0.25">
      <c r="A7227" t="str">
        <f t="shared" si="113"/>
        <v>YAG5Non-EULevel 7FemaleAllAbroad</v>
      </c>
      <c r="B7227" s="214" t="s">
        <v>251</v>
      </c>
      <c r="C7227" s="214" t="s">
        <v>184</v>
      </c>
      <c r="D7227" s="214">
        <v>5</v>
      </c>
      <c r="E7227" s="214" t="s">
        <v>141</v>
      </c>
      <c r="F7227" s="214" t="s">
        <v>253</v>
      </c>
      <c r="G7227" s="214" t="s">
        <v>21</v>
      </c>
      <c r="H7227" s="214" t="s">
        <v>20</v>
      </c>
      <c r="I7227" s="214" t="s">
        <v>125</v>
      </c>
      <c r="J7227" s="214">
        <v>680</v>
      </c>
      <c r="K7227" s="214" t="s">
        <v>140</v>
      </c>
      <c r="L7227" s="214" t="s">
        <v>140</v>
      </c>
      <c r="M7227" s="214" t="s">
        <v>140</v>
      </c>
      <c r="N7227" s="214" t="s">
        <v>140</v>
      </c>
      <c r="O7227" s="214" t="s">
        <v>140</v>
      </c>
      <c r="P7227" s="214" t="s">
        <v>140</v>
      </c>
      <c r="Q7227" s="214" t="s">
        <v>140</v>
      </c>
      <c r="R7227" s="214" t="s">
        <v>140</v>
      </c>
      <c r="S7227" s="214" t="s">
        <v>140</v>
      </c>
      <c r="T7227" s="214" t="s">
        <v>140</v>
      </c>
      <c r="U7227" s="214" t="s">
        <v>140</v>
      </c>
      <c r="V7227" s="214" t="s">
        <v>140</v>
      </c>
      <c r="W7227" s="214" t="s">
        <v>140</v>
      </c>
      <c r="X7227" s="214" t="s">
        <v>140</v>
      </c>
    </row>
    <row r="7228" spans="1:24" x14ac:dyDescent="0.25">
      <c r="A7228" t="str">
        <f t="shared" ref="A7228:A7291" si="114">"YAG"&amp;D7228 &amp;E7228 &amp;F7228 &amp; G7228 &amp;H7228 &amp;I7228</f>
        <v>YAG5Non-EULevel 7MaleAllAbroad</v>
      </c>
      <c r="B7228" s="214" t="s">
        <v>251</v>
      </c>
      <c r="C7228" s="214" t="s">
        <v>184</v>
      </c>
      <c r="D7228" s="214">
        <v>5</v>
      </c>
      <c r="E7228" s="214" t="s">
        <v>141</v>
      </c>
      <c r="F7228" s="214" t="s">
        <v>253</v>
      </c>
      <c r="G7228" s="214" t="s">
        <v>22</v>
      </c>
      <c r="H7228" s="214" t="s">
        <v>20</v>
      </c>
      <c r="I7228" s="214" t="s">
        <v>125</v>
      </c>
      <c r="J7228" s="214">
        <v>770</v>
      </c>
      <c r="K7228" s="214" t="s">
        <v>140</v>
      </c>
      <c r="L7228" s="214" t="s">
        <v>140</v>
      </c>
      <c r="M7228" s="214" t="s">
        <v>140</v>
      </c>
      <c r="N7228" s="214" t="s">
        <v>140</v>
      </c>
      <c r="O7228" s="214" t="s">
        <v>140</v>
      </c>
      <c r="P7228" s="214" t="s">
        <v>140</v>
      </c>
      <c r="Q7228" s="214" t="s">
        <v>140</v>
      </c>
      <c r="R7228" s="214" t="s">
        <v>140</v>
      </c>
      <c r="S7228" s="214" t="s">
        <v>140</v>
      </c>
      <c r="T7228" s="214" t="s">
        <v>140</v>
      </c>
      <c r="U7228" s="214" t="s">
        <v>140</v>
      </c>
      <c r="V7228" s="214" t="s">
        <v>140</v>
      </c>
      <c r="W7228" s="214" t="s">
        <v>140</v>
      </c>
      <c r="X7228" s="214" t="s">
        <v>140</v>
      </c>
    </row>
    <row r="7229" spans="1:24" x14ac:dyDescent="0.25">
      <c r="A7229" t="str">
        <f t="shared" si="114"/>
        <v>YAG5Non-EULevel 7FemaleAllEast Midlands</v>
      </c>
      <c r="B7229" s="214" t="s">
        <v>251</v>
      </c>
      <c r="C7229" s="214" t="s">
        <v>184</v>
      </c>
      <c r="D7229" s="214">
        <v>5</v>
      </c>
      <c r="E7229" s="214" t="s">
        <v>141</v>
      </c>
      <c r="F7229" s="214" t="s">
        <v>253</v>
      </c>
      <c r="G7229" s="214" t="s">
        <v>21</v>
      </c>
      <c r="H7229" s="214" t="s">
        <v>20</v>
      </c>
      <c r="I7229" s="214" t="s">
        <v>126</v>
      </c>
      <c r="J7229" s="214">
        <v>740</v>
      </c>
      <c r="K7229" s="214">
        <v>740</v>
      </c>
      <c r="L7229" s="214">
        <v>0</v>
      </c>
      <c r="M7229" s="214">
        <v>0</v>
      </c>
      <c r="N7229" s="214">
        <v>740</v>
      </c>
      <c r="O7229" s="214">
        <v>73.7</v>
      </c>
      <c r="P7229" s="214">
        <v>1.2</v>
      </c>
      <c r="Q7229" s="214">
        <v>17.3</v>
      </c>
      <c r="R7229" s="214">
        <v>22.3</v>
      </c>
      <c r="S7229" s="214">
        <v>25</v>
      </c>
      <c r="T7229" s="214">
        <v>7.7</v>
      </c>
      <c r="U7229" s="214">
        <v>115</v>
      </c>
      <c r="V7229" s="214">
        <v>16400</v>
      </c>
      <c r="W7229" s="214">
        <v>27000</v>
      </c>
      <c r="X7229" s="214">
        <v>34200</v>
      </c>
    </row>
    <row r="7230" spans="1:24" x14ac:dyDescent="0.25">
      <c r="A7230" t="str">
        <f t="shared" si="114"/>
        <v>YAG5Non-EULevel 7MaleAllEast Midlands</v>
      </c>
      <c r="B7230" s="214" t="s">
        <v>251</v>
      </c>
      <c r="C7230" s="214" t="s">
        <v>184</v>
      </c>
      <c r="D7230" s="214">
        <v>5</v>
      </c>
      <c r="E7230" s="214" t="s">
        <v>141</v>
      </c>
      <c r="F7230" s="214" t="s">
        <v>253</v>
      </c>
      <c r="G7230" s="214" t="s">
        <v>22</v>
      </c>
      <c r="H7230" s="214" t="s">
        <v>20</v>
      </c>
      <c r="I7230" s="214" t="s">
        <v>126</v>
      </c>
      <c r="J7230" s="214">
        <v>875</v>
      </c>
      <c r="K7230" s="214">
        <v>875</v>
      </c>
      <c r="L7230" s="214">
        <v>0</v>
      </c>
      <c r="M7230" s="214">
        <v>0</v>
      </c>
      <c r="N7230" s="214">
        <v>875</v>
      </c>
      <c r="O7230" s="214">
        <v>74.5</v>
      </c>
      <c r="P7230" s="214">
        <v>1.8</v>
      </c>
      <c r="Q7230" s="214">
        <v>15</v>
      </c>
      <c r="R7230" s="214">
        <v>21.5</v>
      </c>
      <c r="S7230" s="214">
        <v>23.6</v>
      </c>
      <c r="T7230" s="214">
        <v>8.6999999999999993</v>
      </c>
      <c r="U7230" s="214">
        <v>105</v>
      </c>
      <c r="V7230" s="214">
        <v>21200</v>
      </c>
      <c r="W7230" s="214">
        <v>30300</v>
      </c>
      <c r="X7230" s="214">
        <v>40200</v>
      </c>
    </row>
    <row r="7231" spans="1:24" x14ac:dyDescent="0.25">
      <c r="A7231" t="str">
        <f t="shared" si="114"/>
        <v>YAG5Non-EULevel 7FemaleAllEast of England</v>
      </c>
      <c r="B7231" s="214" t="s">
        <v>251</v>
      </c>
      <c r="C7231" s="214" t="s">
        <v>184</v>
      </c>
      <c r="D7231" s="214">
        <v>5</v>
      </c>
      <c r="E7231" s="214" t="s">
        <v>141</v>
      </c>
      <c r="F7231" s="214" t="s">
        <v>253</v>
      </c>
      <c r="G7231" s="214" t="s">
        <v>21</v>
      </c>
      <c r="H7231" s="214" t="s">
        <v>20</v>
      </c>
      <c r="I7231" s="214" t="s">
        <v>127</v>
      </c>
      <c r="J7231" s="214">
        <v>1055</v>
      </c>
      <c r="K7231" s="214">
        <v>1055</v>
      </c>
      <c r="L7231" s="214">
        <v>0</v>
      </c>
      <c r="M7231" s="214">
        <v>0</v>
      </c>
      <c r="N7231" s="214">
        <v>1055</v>
      </c>
      <c r="O7231" s="214">
        <v>66.099999999999994</v>
      </c>
      <c r="P7231" s="214">
        <v>2.8</v>
      </c>
      <c r="Q7231" s="214">
        <v>22.8</v>
      </c>
      <c r="R7231" s="214">
        <v>28.4</v>
      </c>
      <c r="S7231" s="214">
        <v>31</v>
      </c>
      <c r="T7231" s="214">
        <v>8.3000000000000007</v>
      </c>
      <c r="U7231" s="214">
        <v>205</v>
      </c>
      <c r="V7231" s="214">
        <v>18600</v>
      </c>
      <c r="W7231" s="214">
        <v>28800</v>
      </c>
      <c r="X7231" s="214">
        <v>41600</v>
      </c>
    </row>
    <row r="7232" spans="1:24" x14ac:dyDescent="0.25">
      <c r="A7232" t="str">
        <f t="shared" si="114"/>
        <v>YAG5Non-EULevel 7MaleAllEast of England</v>
      </c>
      <c r="B7232" s="214" t="s">
        <v>251</v>
      </c>
      <c r="C7232" s="214" t="s">
        <v>184</v>
      </c>
      <c r="D7232" s="214">
        <v>5</v>
      </c>
      <c r="E7232" s="214" t="s">
        <v>141</v>
      </c>
      <c r="F7232" s="214" t="s">
        <v>253</v>
      </c>
      <c r="G7232" s="214" t="s">
        <v>22</v>
      </c>
      <c r="H7232" s="214" t="s">
        <v>20</v>
      </c>
      <c r="I7232" s="214" t="s">
        <v>127</v>
      </c>
      <c r="J7232" s="214">
        <v>1320</v>
      </c>
      <c r="K7232" s="214">
        <v>1320</v>
      </c>
      <c r="L7232" s="214">
        <v>0</v>
      </c>
      <c r="M7232" s="214">
        <v>0</v>
      </c>
      <c r="N7232" s="214">
        <v>1320</v>
      </c>
      <c r="O7232" s="214">
        <v>70.400000000000006</v>
      </c>
      <c r="P7232" s="214">
        <v>2.6</v>
      </c>
      <c r="Q7232" s="214">
        <v>20.5</v>
      </c>
      <c r="R7232" s="214">
        <v>25</v>
      </c>
      <c r="S7232" s="214">
        <v>27</v>
      </c>
      <c r="T7232" s="214">
        <v>6.4</v>
      </c>
      <c r="U7232" s="214">
        <v>245</v>
      </c>
      <c r="V7232" s="214">
        <v>26300</v>
      </c>
      <c r="W7232" s="214">
        <v>36100</v>
      </c>
      <c r="X7232" s="214">
        <v>53400</v>
      </c>
    </row>
    <row r="7233" spans="1:24" x14ac:dyDescent="0.25">
      <c r="A7233" t="str">
        <f t="shared" si="114"/>
        <v>YAG5Non-EULevel 7FemaleAllLondon</v>
      </c>
      <c r="B7233" s="214" t="s">
        <v>251</v>
      </c>
      <c r="C7233" s="214" t="s">
        <v>184</v>
      </c>
      <c r="D7233" s="214">
        <v>5</v>
      </c>
      <c r="E7233" s="214" t="s">
        <v>141</v>
      </c>
      <c r="F7233" s="214" t="s">
        <v>253</v>
      </c>
      <c r="G7233" s="214" t="s">
        <v>21</v>
      </c>
      <c r="H7233" s="214" t="s">
        <v>20</v>
      </c>
      <c r="I7233" s="214" t="s">
        <v>128</v>
      </c>
      <c r="J7233" s="214">
        <v>4980</v>
      </c>
      <c r="K7233" s="214">
        <v>4980</v>
      </c>
      <c r="L7233" s="214">
        <v>0</v>
      </c>
      <c r="M7233" s="214">
        <v>0</v>
      </c>
      <c r="N7233" s="214">
        <v>4980</v>
      </c>
      <c r="O7233" s="214">
        <v>62.1</v>
      </c>
      <c r="P7233" s="214">
        <v>3.6</v>
      </c>
      <c r="Q7233" s="214">
        <v>28.5</v>
      </c>
      <c r="R7233" s="214">
        <v>32.1</v>
      </c>
      <c r="S7233" s="214">
        <v>34.299999999999997</v>
      </c>
      <c r="T7233" s="214">
        <v>5.9</v>
      </c>
      <c r="U7233" s="214">
        <v>1300</v>
      </c>
      <c r="V7233" s="214">
        <v>23000</v>
      </c>
      <c r="W7233" s="214">
        <v>36100</v>
      </c>
      <c r="X7233" s="214">
        <v>55100</v>
      </c>
    </row>
    <row r="7234" spans="1:24" x14ac:dyDescent="0.25">
      <c r="A7234" t="str">
        <f t="shared" si="114"/>
        <v>YAG5Non-EULevel 7MaleAllLondon</v>
      </c>
      <c r="B7234" s="214" t="s">
        <v>251</v>
      </c>
      <c r="C7234" s="214" t="s">
        <v>184</v>
      </c>
      <c r="D7234" s="214">
        <v>5</v>
      </c>
      <c r="E7234" s="214" t="s">
        <v>141</v>
      </c>
      <c r="F7234" s="214" t="s">
        <v>253</v>
      </c>
      <c r="G7234" s="214" t="s">
        <v>22</v>
      </c>
      <c r="H7234" s="214" t="s">
        <v>20</v>
      </c>
      <c r="I7234" s="214" t="s">
        <v>128</v>
      </c>
      <c r="J7234" s="214">
        <v>4480</v>
      </c>
      <c r="K7234" s="214">
        <v>4480</v>
      </c>
      <c r="L7234" s="214">
        <v>0</v>
      </c>
      <c r="M7234" s="214">
        <v>0</v>
      </c>
      <c r="N7234" s="214">
        <v>4480</v>
      </c>
      <c r="O7234" s="214">
        <v>63</v>
      </c>
      <c r="P7234" s="214">
        <v>3.2</v>
      </c>
      <c r="Q7234" s="214">
        <v>29.6</v>
      </c>
      <c r="R7234" s="214">
        <v>32.4</v>
      </c>
      <c r="S7234" s="214">
        <v>33.799999999999997</v>
      </c>
      <c r="T7234" s="214">
        <v>4.2</v>
      </c>
      <c r="U7234" s="214">
        <v>1185</v>
      </c>
      <c r="V7234" s="214">
        <v>27400</v>
      </c>
      <c r="W7234" s="214">
        <v>43800</v>
      </c>
      <c r="X7234" s="214">
        <v>74100</v>
      </c>
    </row>
    <row r="7235" spans="1:24" x14ac:dyDescent="0.25">
      <c r="A7235" t="str">
        <f t="shared" si="114"/>
        <v>YAG5Non-EULevel 7FemaleAllNorth East</v>
      </c>
      <c r="B7235" s="214" t="s">
        <v>251</v>
      </c>
      <c r="C7235" s="214" t="s">
        <v>184</v>
      </c>
      <c r="D7235" s="214">
        <v>5</v>
      </c>
      <c r="E7235" s="214" t="s">
        <v>141</v>
      </c>
      <c r="F7235" s="214" t="s">
        <v>253</v>
      </c>
      <c r="G7235" s="214" t="s">
        <v>21</v>
      </c>
      <c r="H7235" s="214" t="s">
        <v>20</v>
      </c>
      <c r="I7235" s="214" t="s">
        <v>129</v>
      </c>
      <c r="J7235" s="214">
        <v>670</v>
      </c>
      <c r="K7235" s="214">
        <v>670</v>
      </c>
      <c r="L7235" s="214">
        <v>0</v>
      </c>
      <c r="M7235" s="214">
        <v>0</v>
      </c>
      <c r="N7235" s="214">
        <v>670</v>
      </c>
      <c r="O7235" s="214">
        <v>79.5</v>
      </c>
      <c r="P7235" s="214">
        <v>2.2000000000000002</v>
      </c>
      <c r="Q7235" s="214">
        <v>11.2</v>
      </c>
      <c r="R7235" s="214">
        <v>15.4</v>
      </c>
      <c r="S7235" s="214">
        <v>18.3</v>
      </c>
      <c r="T7235" s="214">
        <v>7</v>
      </c>
      <c r="U7235" s="214">
        <v>60</v>
      </c>
      <c r="V7235" s="214">
        <v>13200</v>
      </c>
      <c r="W7235" s="214">
        <v>18200</v>
      </c>
      <c r="X7235" s="214">
        <v>30700</v>
      </c>
    </row>
    <row r="7236" spans="1:24" x14ac:dyDescent="0.25">
      <c r="A7236" t="str">
        <f t="shared" si="114"/>
        <v>YAG5Non-EULevel 7MaleAllNorth East</v>
      </c>
      <c r="B7236" s="214" t="s">
        <v>251</v>
      </c>
      <c r="C7236" s="214" t="s">
        <v>184</v>
      </c>
      <c r="D7236" s="214">
        <v>5</v>
      </c>
      <c r="E7236" s="214" t="s">
        <v>141</v>
      </c>
      <c r="F7236" s="214" t="s">
        <v>253</v>
      </c>
      <c r="G7236" s="214" t="s">
        <v>22</v>
      </c>
      <c r="H7236" s="214" t="s">
        <v>20</v>
      </c>
      <c r="I7236" s="214" t="s">
        <v>129</v>
      </c>
      <c r="J7236" s="214">
        <v>750</v>
      </c>
      <c r="K7236" s="214">
        <v>750</v>
      </c>
      <c r="L7236" s="214">
        <v>0</v>
      </c>
      <c r="M7236" s="214">
        <v>0</v>
      </c>
      <c r="N7236" s="214">
        <v>750</v>
      </c>
      <c r="O7236" s="214">
        <v>81.400000000000006</v>
      </c>
      <c r="P7236" s="214">
        <v>2.5</v>
      </c>
      <c r="Q7236" s="214">
        <v>10.8</v>
      </c>
      <c r="R7236" s="214">
        <v>14.2</v>
      </c>
      <c r="S7236" s="214">
        <v>16</v>
      </c>
      <c r="T7236" s="214">
        <v>5.2</v>
      </c>
      <c r="U7236" s="214">
        <v>65</v>
      </c>
      <c r="V7236" s="214">
        <v>23400</v>
      </c>
      <c r="W7236" s="214">
        <v>31400</v>
      </c>
      <c r="X7236" s="214">
        <v>42000</v>
      </c>
    </row>
    <row r="7237" spans="1:24" x14ac:dyDescent="0.25">
      <c r="A7237" t="str">
        <f t="shared" si="114"/>
        <v>YAG5Non-EULevel 7FemaleAllNorth West</v>
      </c>
      <c r="B7237" s="214" t="s">
        <v>251</v>
      </c>
      <c r="C7237" s="214" t="s">
        <v>184</v>
      </c>
      <c r="D7237" s="214">
        <v>5</v>
      </c>
      <c r="E7237" s="214" t="s">
        <v>141</v>
      </c>
      <c r="F7237" s="214" t="s">
        <v>253</v>
      </c>
      <c r="G7237" s="214" t="s">
        <v>21</v>
      </c>
      <c r="H7237" s="214" t="s">
        <v>20</v>
      </c>
      <c r="I7237" s="214" t="s">
        <v>130</v>
      </c>
      <c r="J7237" s="214">
        <v>1130</v>
      </c>
      <c r="K7237" s="214">
        <v>1130</v>
      </c>
      <c r="L7237" s="214">
        <v>0</v>
      </c>
      <c r="M7237" s="214">
        <v>0</v>
      </c>
      <c r="N7237" s="214">
        <v>1130</v>
      </c>
      <c r="O7237" s="214">
        <v>74.900000000000006</v>
      </c>
      <c r="P7237" s="214">
        <v>2.4</v>
      </c>
      <c r="Q7237" s="214">
        <v>16.600000000000001</v>
      </c>
      <c r="R7237" s="214">
        <v>20.9</v>
      </c>
      <c r="S7237" s="214">
        <v>22.7</v>
      </c>
      <c r="T7237" s="214">
        <v>6.1</v>
      </c>
      <c r="U7237" s="214">
        <v>170</v>
      </c>
      <c r="V7237" s="214">
        <v>15300</v>
      </c>
      <c r="W7237" s="214">
        <v>23700</v>
      </c>
      <c r="X7237" s="214">
        <v>32100</v>
      </c>
    </row>
    <row r="7238" spans="1:24" x14ac:dyDescent="0.25">
      <c r="A7238" t="str">
        <f t="shared" si="114"/>
        <v>YAG5Non-EULevel 7MaleAllNorth West</v>
      </c>
      <c r="B7238" s="214" t="s">
        <v>251</v>
      </c>
      <c r="C7238" s="214" t="s">
        <v>184</v>
      </c>
      <c r="D7238" s="214">
        <v>5</v>
      </c>
      <c r="E7238" s="214" t="s">
        <v>141</v>
      </c>
      <c r="F7238" s="214" t="s">
        <v>253</v>
      </c>
      <c r="G7238" s="214" t="s">
        <v>22</v>
      </c>
      <c r="H7238" s="214" t="s">
        <v>20</v>
      </c>
      <c r="I7238" s="214" t="s">
        <v>130</v>
      </c>
      <c r="J7238" s="214">
        <v>1430</v>
      </c>
      <c r="K7238" s="214">
        <v>1430</v>
      </c>
      <c r="L7238" s="214">
        <v>0</v>
      </c>
      <c r="M7238" s="214">
        <v>0</v>
      </c>
      <c r="N7238" s="214">
        <v>1430</v>
      </c>
      <c r="O7238" s="214">
        <v>75.099999999999994</v>
      </c>
      <c r="P7238" s="214">
        <v>2.1</v>
      </c>
      <c r="Q7238" s="214">
        <v>17.2</v>
      </c>
      <c r="R7238" s="214">
        <v>21.7</v>
      </c>
      <c r="S7238" s="214">
        <v>22.8</v>
      </c>
      <c r="T7238" s="214">
        <v>5.6</v>
      </c>
      <c r="U7238" s="214">
        <v>200</v>
      </c>
      <c r="V7238" s="214">
        <v>19800</v>
      </c>
      <c r="W7238" s="214">
        <v>29900</v>
      </c>
      <c r="X7238" s="214">
        <v>41600</v>
      </c>
    </row>
    <row r="7239" spans="1:24" x14ac:dyDescent="0.25">
      <c r="A7239" t="str">
        <f t="shared" si="114"/>
        <v>YAG5Non-EULevel 7FemaleAllNorthern Ireland</v>
      </c>
      <c r="B7239" s="214" t="s">
        <v>251</v>
      </c>
      <c r="C7239" s="214" t="s">
        <v>184</v>
      </c>
      <c r="D7239" s="214">
        <v>5</v>
      </c>
      <c r="E7239" s="214" t="s">
        <v>141</v>
      </c>
      <c r="F7239" s="214" t="s">
        <v>253</v>
      </c>
      <c r="G7239" s="214" t="s">
        <v>21</v>
      </c>
      <c r="H7239" s="214" t="s">
        <v>20</v>
      </c>
      <c r="I7239" s="214" t="s">
        <v>131</v>
      </c>
      <c r="J7239" s="214">
        <v>30</v>
      </c>
      <c r="K7239" s="214">
        <v>30</v>
      </c>
      <c r="L7239" s="214">
        <v>0</v>
      </c>
      <c r="M7239" s="214">
        <v>0</v>
      </c>
      <c r="N7239" s="214">
        <v>30</v>
      </c>
      <c r="O7239" s="214">
        <v>30</v>
      </c>
      <c r="P7239" s="214">
        <v>3.3</v>
      </c>
      <c r="Q7239" s="214">
        <v>53.3</v>
      </c>
      <c r="R7239" s="214">
        <v>66.7</v>
      </c>
      <c r="S7239" s="214">
        <v>66.7</v>
      </c>
      <c r="T7239" s="214">
        <v>13.3</v>
      </c>
      <c r="U7239" s="214">
        <v>15</v>
      </c>
      <c r="V7239" s="214">
        <v>13600</v>
      </c>
      <c r="W7239" s="214">
        <v>34100</v>
      </c>
      <c r="X7239" s="214">
        <v>46700</v>
      </c>
    </row>
    <row r="7240" spans="1:24" x14ac:dyDescent="0.25">
      <c r="A7240" t="str">
        <f t="shared" si="114"/>
        <v>YAG5Non-EULevel 7MaleAllNorthern Ireland</v>
      </c>
      <c r="B7240" s="214" t="s">
        <v>251</v>
      </c>
      <c r="C7240" s="214" t="s">
        <v>184</v>
      </c>
      <c r="D7240" s="214">
        <v>5</v>
      </c>
      <c r="E7240" s="214" t="s">
        <v>141</v>
      </c>
      <c r="F7240" s="214" t="s">
        <v>253</v>
      </c>
      <c r="G7240" s="214" t="s">
        <v>22</v>
      </c>
      <c r="H7240" s="214" t="s">
        <v>20</v>
      </c>
      <c r="I7240" s="214" t="s">
        <v>131</v>
      </c>
      <c r="J7240" s="214">
        <v>35</v>
      </c>
      <c r="K7240" s="214">
        <v>35</v>
      </c>
      <c r="L7240" s="214">
        <v>0</v>
      </c>
      <c r="M7240" s="214">
        <v>0</v>
      </c>
      <c r="N7240" s="214">
        <v>35</v>
      </c>
      <c r="O7240" s="214">
        <v>44.4</v>
      </c>
      <c r="P7240" s="214">
        <v>2.8</v>
      </c>
      <c r="Q7240" s="214">
        <v>27.8</v>
      </c>
      <c r="R7240" s="214">
        <v>47.2</v>
      </c>
      <c r="S7240" s="214">
        <v>52.8</v>
      </c>
      <c r="T7240" s="214">
        <v>25</v>
      </c>
      <c r="U7240" s="214" t="s">
        <v>140</v>
      </c>
      <c r="V7240" s="214" t="s">
        <v>140</v>
      </c>
      <c r="W7240" s="214" t="s">
        <v>140</v>
      </c>
      <c r="X7240" s="214" t="s">
        <v>140</v>
      </c>
    </row>
    <row r="7241" spans="1:24" x14ac:dyDescent="0.25">
      <c r="A7241" t="str">
        <f t="shared" si="114"/>
        <v>YAG5Non-EULevel 7FemaleAllScotland</v>
      </c>
      <c r="B7241" s="214" t="s">
        <v>251</v>
      </c>
      <c r="C7241" s="214" t="s">
        <v>184</v>
      </c>
      <c r="D7241" s="214">
        <v>5</v>
      </c>
      <c r="E7241" s="214" t="s">
        <v>141</v>
      </c>
      <c r="F7241" s="214" t="s">
        <v>253</v>
      </c>
      <c r="G7241" s="214" t="s">
        <v>21</v>
      </c>
      <c r="H7241" s="214" t="s">
        <v>20</v>
      </c>
      <c r="I7241" s="214" t="s">
        <v>132</v>
      </c>
      <c r="J7241" s="214">
        <v>205</v>
      </c>
      <c r="K7241" s="214">
        <v>205</v>
      </c>
      <c r="L7241" s="214">
        <v>0</v>
      </c>
      <c r="M7241" s="214">
        <v>0</v>
      </c>
      <c r="N7241" s="214">
        <v>205</v>
      </c>
      <c r="O7241" s="214">
        <v>53.6</v>
      </c>
      <c r="P7241" s="214">
        <v>5.3</v>
      </c>
      <c r="Q7241" s="214">
        <v>27.5</v>
      </c>
      <c r="R7241" s="214">
        <v>36.700000000000003</v>
      </c>
      <c r="S7241" s="214">
        <v>41.1</v>
      </c>
      <c r="T7241" s="214">
        <v>13.5</v>
      </c>
      <c r="U7241" s="214">
        <v>50</v>
      </c>
      <c r="V7241" s="214">
        <v>12000</v>
      </c>
      <c r="W7241" s="214">
        <v>21200</v>
      </c>
      <c r="X7241" s="214">
        <v>33200</v>
      </c>
    </row>
    <row r="7242" spans="1:24" x14ac:dyDescent="0.25">
      <c r="A7242" t="str">
        <f t="shared" si="114"/>
        <v>YAG5Non-EULevel 7MaleAllScotland</v>
      </c>
      <c r="B7242" s="214" t="s">
        <v>251</v>
      </c>
      <c r="C7242" s="214" t="s">
        <v>184</v>
      </c>
      <c r="D7242" s="214">
        <v>5</v>
      </c>
      <c r="E7242" s="214" t="s">
        <v>141</v>
      </c>
      <c r="F7242" s="214" t="s">
        <v>253</v>
      </c>
      <c r="G7242" s="214" t="s">
        <v>22</v>
      </c>
      <c r="H7242" s="214" t="s">
        <v>20</v>
      </c>
      <c r="I7242" s="214" t="s">
        <v>132</v>
      </c>
      <c r="J7242" s="214">
        <v>180</v>
      </c>
      <c r="K7242" s="214">
        <v>180</v>
      </c>
      <c r="L7242" s="214">
        <v>0</v>
      </c>
      <c r="M7242" s="214">
        <v>0</v>
      </c>
      <c r="N7242" s="214">
        <v>180</v>
      </c>
      <c r="O7242" s="214">
        <v>49.7</v>
      </c>
      <c r="P7242" s="214">
        <v>5</v>
      </c>
      <c r="Q7242" s="214">
        <v>27.9</v>
      </c>
      <c r="R7242" s="214">
        <v>38</v>
      </c>
      <c r="S7242" s="214">
        <v>45.3</v>
      </c>
      <c r="T7242" s="214">
        <v>17.3</v>
      </c>
      <c r="U7242" s="214">
        <v>50</v>
      </c>
      <c r="V7242" s="214">
        <v>21500</v>
      </c>
      <c r="W7242" s="214">
        <v>35000</v>
      </c>
      <c r="X7242" s="214">
        <v>53700</v>
      </c>
    </row>
    <row r="7243" spans="1:24" x14ac:dyDescent="0.25">
      <c r="A7243" t="str">
        <f t="shared" si="114"/>
        <v>YAG5Non-EULevel 7FemaleAllSouth East</v>
      </c>
      <c r="B7243" s="214" t="s">
        <v>251</v>
      </c>
      <c r="C7243" s="214" t="s">
        <v>184</v>
      </c>
      <c r="D7243" s="214">
        <v>5</v>
      </c>
      <c r="E7243" s="214" t="s">
        <v>141</v>
      </c>
      <c r="F7243" s="214" t="s">
        <v>253</v>
      </c>
      <c r="G7243" s="214" t="s">
        <v>21</v>
      </c>
      <c r="H7243" s="214" t="s">
        <v>20</v>
      </c>
      <c r="I7243" s="214" t="s">
        <v>133</v>
      </c>
      <c r="J7243" s="214">
        <v>1545</v>
      </c>
      <c r="K7243" s="214">
        <v>1545</v>
      </c>
      <c r="L7243" s="214">
        <v>0</v>
      </c>
      <c r="M7243" s="214">
        <v>0</v>
      </c>
      <c r="N7243" s="214">
        <v>1545</v>
      </c>
      <c r="O7243" s="214">
        <v>59.5</v>
      </c>
      <c r="P7243" s="214">
        <v>3.8</v>
      </c>
      <c r="Q7243" s="214">
        <v>27.1</v>
      </c>
      <c r="R7243" s="214">
        <v>32.9</v>
      </c>
      <c r="S7243" s="214">
        <v>36.700000000000003</v>
      </c>
      <c r="T7243" s="214">
        <v>9.6</v>
      </c>
      <c r="U7243" s="214">
        <v>375</v>
      </c>
      <c r="V7243" s="214">
        <v>18500</v>
      </c>
      <c r="W7243" s="214">
        <v>29600</v>
      </c>
      <c r="X7243" s="214">
        <v>40200</v>
      </c>
    </row>
    <row r="7244" spans="1:24" x14ac:dyDescent="0.25">
      <c r="A7244" t="str">
        <f t="shared" si="114"/>
        <v>YAG5Non-EULevel 7MaleAllSouth East</v>
      </c>
      <c r="B7244" s="214" t="s">
        <v>251</v>
      </c>
      <c r="C7244" s="214" t="s">
        <v>184</v>
      </c>
      <c r="D7244" s="214">
        <v>5</v>
      </c>
      <c r="E7244" s="214" t="s">
        <v>141</v>
      </c>
      <c r="F7244" s="214" t="s">
        <v>253</v>
      </c>
      <c r="G7244" s="214" t="s">
        <v>22</v>
      </c>
      <c r="H7244" s="214" t="s">
        <v>20</v>
      </c>
      <c r="I7244" s="214" t="s">
        <v>133</v>
      </c>
      <c r="J7244" s="214">
        <v>1490</v>
      </c>
      <c r="K7244" s="214">
        <v>1490</v>
      </c>
      <c r="L7244" s="214">
        <v>0</v>
      </c>
      <c r="M7244" s="214">
        <v>0</v>
      </c>
      <c r="N7244" s="214">
        <v>1490</v>
      </c>
      <c r="O7244" s="214">
        <v>62.8</v>
      </c>
      <c r="P7244" s="214">
        <v>3.8</v>
      </c>
      <c r="Q7244" s="214">
        <v>25.8</v>
      </c>
      <c r="R7244" s="214">
        <v>31.2</v>
      </c>
      <c r="S7244" s="214">
        <v>33.5</v>
      </c>
      <c r="T7244" s="214">
        <v>7.7</v>
      </c>
      <c r="U7244" s="214">
        <v>340</v>
      </c>
      <c r="V7244" s="214">
        <v>24500</v>
      </c>
      <c r="W7244" s="214">
        <v>36900</v>
      </c>
      <c r="X7244" s="214">
        <v>52600</v>
      </c>
    </row>
    <row r="7245" spans="1:24" x14ac:dyDescent="0.25">
      <c r="A7245" t="str">
        <f t="shared" si="114"/>
        <v>YAG5Non-EULevel 7FemaleAllSouth West</v>
      </c>
      <c r="B7245" s="214" t="s">
        <v>251</v>
      </c>
      <c r="C7245" s="214" t="s">
        <v>184</v>
      </c>
      <c r="D7245" s="214">
        <v>5</v>
      </c>
      <c r="E7245" s="214" t="s">
        <v>141</v>
      </c>
      <c r="F7245" s="214" t="s">
        <v>253</v>
      </c>
      <c r="G7245" s="214" t="s">
        <v>21</v>
      </c>
      <c r="H7245" s="214" t="s">
        <v>20</v>
      </c>
      <c r="I7245" s="214" t="s">
        <v>134</v>
      </c>
      <c r="J7245" s="214">
        <v>615</v>
      </c>
      <c r="K7245" s="214">
        <v>615</v>
      </c>
      <c r="L7245" s="214">
        <v>0</v>
      </c>
      <c r="M7245" s="214">
        <v>0</v>
      </c>
      <c r="N7245" s="214">
        <v>615</v>
      </c>
      <c r="O7245" s="214">
        <v>70.3</v>
      </c>
      <c r="P7245" s="214">
        <v>3.3</v>
      </c>
      <c r="Q7245" s="214">
        <v>19.100000000000001</v>
      </c>
      <c r="R7245" s="214">
        <v>24</v>
      </c>
      <c r="S7245" s="214">
        <v>26.4</v>
      </c>
      <c r="T7245" s="214">
        <v>7.3</v>
      </c>
      <c r="U7245" s="214">
        <v>105</v>
      </c>
      <c r="V7245" s="214">
        <v>15200</v>
      </c>
      <c r="W7245" s="214">
        <v>25600</v>
      </c>
      <c r="X7245" s="214">
        <v>35000</v>
      </c>
    </row>
    <row r="7246" spans="1:24" x14ac:dyDescent="0.25">
      <c r="A7246" t="str">
        <f t="shared" si="114"/>
        <v>YAG5Non-EULevel 7MaleAllSouth West</v>
      </c>
      <c r="B7246" s="214" t="s">
        <v>251</v>
      </c>
      <c r="C7246" s="214" t="s">
        <v>184</v>
      </c>
      <c r="D7246" s="214">
        <v>5</v>
      </c>
      <c r="E7246" s="214" t="s">
        <v>141</v>
      </c>
      <c r="F7246" s="214" t="s">
        <v>253</v>
      </c>
      <c r="G7246" s="214" t="s">
        <v>22</v>
      </c>
      <c r="H7246" s="214" t="s">
        <v>20</v>
      </c>
      <c r="I7246" s="214" t="s">
        <v>134</v>
      </c>
      <c r="J7246" s="214">
        <v>560</v>
      </c>
      <c r="K7246" s="214">
        <v>560</v>
      </c>
      <c r="L7246" s="214">
        <v>0</v>
      </c>
      <c r="M7246" s="214">
        <v>0</v>
      </c>
      <c r="N7246" s="214">
        <v>560</v>
      </c>
      <c r="O7246" s="214">
        <v>66.099999999999994</v>
      </c>
      <c r="P7246" s="214">
        <v>3.4</v>
      </c>
      <c r="Q7246" s="214">
        <v>21.9</v>
      </c>
      <c r="R7246" s="214">
        <v>26.9</v>
      </c>
      <c r="S7246" s="214">
        <v>30.5</v>
      </c>
      <c r="T7246" s="214">
        <v>8.6</v>
      </c>
      <c r="U7246" s="214">
        <v>110</v>
      </c>
      <c r="V7246" s="214">
        <v>19400</v>
      </c>
      <c r="W7246" s="214">
        <v>32100</v>
      </c>
      <c r="X7246" s="214">
        <v>43400</v>
      </c>
    </row>
    <row r="7247" spans="1:24" x14ac:dyDescent="0.25">
      <c r="A7247" t="str">
        <f t="shared" si="114"/>
        <v>YAG5Non-EULevel 7FemaleAllUnknown</v>
      </c>
      <c r="B7247" s="214" t="s">
        <v>251</v>
      </c>
      <c r="C7247" s="214" t="s">
        <v>184</v>
      </c>
      <c r="D7247" s="214">
        <v>5</v>
      </c>
      <c r="E7247" s="214" t="s">
        <v>141</v>
      </c>
      <c r="F7247" s="214" t="s">
        <v>253</v>
      </c>
      <c r="G7247" s="214" t="s">
        <v>21</v>
      </c>
      <c r="H7247" s="214" t="s">
        <v>20</v>
      </c>
      <c r="I7247" s="214" t="s">
        <v>135</v>
      </c>
      <c r="J7247" s="214">
        <v>24345</v>
      </c>
      <c r="K7247" s="214">
        <v>24345</v>
      </c>
      <c r="L7247" s="214">
        <v>98.4</v>
      </c>
      <c r="M7247" s="214">
        <v>0</v>
      </c>
      <c r="N7247" s="214">
        <v>380</v>
      </c>
      <c r="O7247" s="214">
        <v>0.1</v>
      </c>
      <c r="P7247" s="214">
        <v>0</v>
      </c>
      <c r="Q7247" s="214">
        <v>0</v>
      </c>
      <c r="R7247" s="214">
        <v>0.1</v>
      </c>
      <c r="S7247" s="214">
        <v>1.4</v>
      </c>
      <c r="T7247" s="214">
        <v>1.4</v>
      </c>
      <c r="U7247" s="214" t="s">
        <v>140</v>
      </c>
      <c r="V7247" s="214" t="s">
        <v>140</v>
      </c>
      <c r="W7247" s="214" t="s">
        <v>140</v>
      </c>
      <c r="X7247" s="214" t="s">
        <v>140</v>
      </c>
    </row>
    <row r="7248" spans="1:24" x14ac:dyDescent="0.25">
      <c r="A7248" t="str">
        <f t="shared" si="114"/>
        <v>YAG5Non-EULevel 7MaleAllUnknown</v>
      </c>
      <c r="B7248" s="214" t="s">
        <v>251</v>
      </c>
      <c r="C7248" s="214" t="s">
        <v>184</v>
      </c>
      <c r="D7248" s="214">
        <v>5</v>
      </c>
      <c r="E7248" s="214" t="s">
        <v>141</v>
      </c>
      <c r="F7248" s="214" t="s">
        <v>253</v>
      </c>
      <c r="G7248" s="214" t="s">
        <v>22</v>
      </c>
      <c r="H7248" s="214" t="s">
        <v>20</v>
      </c>
      <c r="I7248" s="214" t="s">
        <v>135</v>
      </c>
      <c r="J7248" s="214">
        <v>18155</v>
      </c>
      <c r="K7248" s="214">
        <v>18155</v>
      </c>
      <c r="L7248" s="214">
        <v>98.3</v>
      </c>
      <c r="M7248" s="214">
        <v>0</v>
      </c>
      <c r="N7248" s="214">
        <v>310</v>
      </c>
      <c r="O7248" s="214">
        <v>0.1</v>
      </c>
      <c r="P7248" s="214">
        <v>0</v>
      </c>
      <c r="Q7248" s="214">
        <v>0</v>
      </c>
      <c r="R7248" s="214">
        <v>0</v>
      </c>
      <c r="S7248" s="214">
        <v>1.6</v>
      </c>
      <c r="T7248" s="214">
        <v>1.6</v>
      </c>
      <c r="U7248" s="214" t="s">
        <v>136</v>
      </c>
      <c r="V7248" s="214" t="s">
        <v>136</v>
      </c>
      <c r="W7248" s="214" t="s">
        <v>136</v>
      </c>
      <c r="X7248" s="214" t="s">
        <v>136</v>
      </c>
    </row>
    <row r="7249" spans="1:24" x14ac:dyDescent="0.25">
      <c r="A7249" t="str">
        <f t="shared" si="114"/>
        <v>YAG5Non-EULevel 7FemaleAllWales</v>
      </c>
      <c r="B7249" s="214" t="s">
        <v>251</v>
      </c>
      <c r="C7249" s="214" t="s">
        <v>184</v>
      </c>
      <c r="D7249" s="214">
        <v>5</v>
      </c>
      <c r="E7249" s="214" t="s">
        <v>141</v>
      </c>
      <c r="F7249" s="214" t="s">
        <v>253</v>
      </c>
      <c r="G7249" s="214" t="s">
        <v>21</v>
      </c>
      <c r="H7249" s="214" t="s">
        <v>20</v>
      </c>
      <c r="I7249" s="214" t="s">
        <v>137</v>
      </c>
      <c r="J7249" s="214">
        <v>105</v>
      </c>
      <c r="K7249" s="214">
        <v>105</v>
      </c>
      <c r="L7249" s="214">
        <v>0</v>
      </c>
      <c r="M7249" s="214">
        <v>0</v>
      </c>
      <c r="N7249" s="214">
        <v>105</v>
      </c>
      <c r="O7249" s="214">
        <v>61.5</v>
      </c>
      <c r="P7249" s="214">
        <v>3.8</v>
      </c>
      <c r="Q7249" s="214">
        <v>26.9</v>
      </c>
      <c r="R7249" s="214">
        <v>32.700000000000003</v>
      </c>
      <c r="S7249" s="214">
        <v>34.6</v>
      </c>
      <c r="T7249" s="214">
        <v>7.7</v>
      </c>
      <c r="U7249" s="214">
        <v>30</v>
      </c>
      <c r="V7249" s="214">
        <v>8000</v>
      </c>
      <c r="W7249" s="214">
        <v>18300</v>
      </c>
      <c r="X7249" s="214">
        <v>29800</v>
      </c>
    </row>
    <row r="7250" spans="1:24" x14ac:dyDescent="0.25">
      <c r="A7250" t="str">
        <f t="shared" si="114"/>
        <v>YAG5Non-EULevel 7MaleAllWales</v>
      </c>
      <c r="B7250" s="214" t="s">
        <v>251</v>
      </c>
      <c r="C7250" s="214" t="s">
        <v>184</v>
      </c>
      <c r="D7250" s="214">
        <v>5</v>
      </c>
      <c r="E7250" s="214" t="s">
        <v>141</v>
      </c>
      <c r="F7250" s="214" t="s">
        <v>253</v>
      </c>
      <c r="G7250" s="214" t="s">
        <v>22</v>
      </c>
      <c r="H7250" s="214" t="s">
        <v>20</v>
      </c>
      <c r="I7250" s="214" t="s">
        <v>137</v>
      </c>
      <c r="J7250" s="214">
        <v>85</v>
      </c>
      <c r="K7250" s="214">
        <v>85</v>
      </c>
      <c r="L7250" s="214">
        <v>0</v>
      </c>
      <c r="M7250" s="214">
        <v>0</v>
      </c>
      <c r="N7250" s="214">
        <v>85</v>
      </c>
      <c r="O7250" s="214">
        <v>56.3</v>
      </c>
      <c r="P7250" s="214">
        <v>4.5999999999999996</v>
      </c>
      <c r="Q7250" s="214">
        <v>31</v>
      </c>
      <c r="R7250" s="214">
        <v>35.6</v>
      </c>
      <c r="S7250" s="214">
        <v>39.1</v>
      </c>
      <c r="T7250" s="214">
        <v>8</v>
      </c>
      <c r="U7250" s="214">
        <v>25</v>
      </c>
      <c r="V7250" s="214">
        <v>17900</v>
      </c>
      <c r="W7250" s="214">
        <v>25200</v>
      </c>
      <c r="X7250" s="214">
        <v>34300</v>
      </c>
    </row>
    <row r="7251" spans="1:24" x14ac:dyDescent="0.25">
      <c r="A7251" t="str">
        <f t="shared" si="114"/>
        <v>YAG5Non-EULevel 7FemaleAllWest Midlands</v>
      </c>
      <c r="B7251" s="214" t="s">
        <v>251</v>
      </c>
      <c r="C7251" s="214" t="s">
        <v>184</v>
      </c>
      <c r="D7251" s="214">
        <v>5</v>
      </c>
      <c r="E7251" s="214" t="s">
        <v>141</v>
      </c>
      <c r="F7251" s="214" t="s">
        <v>253</v>
      </c>
      <c r="G7251" s="214" t="s">
        <v>21</v>
      </c>
      <c r="H7251" s="214" t="s">
        <v>20</v>
      </c>
      <c r="I7251" s="214" t="s">
        <v>138</v>
      </c>
      <c r="J7251" s="214">
        <v>1135</v>
      </c>
      <c r="K7251" s="214">
        <v>1135</v>
      </c>
      <c r="L7251" s="214">
        <v>0</v>
      </c>
      <c r="M7251" s="214">
        <v>0</v>
      </c>
      <c r="N7251" s="214">
        <v>1135</v>
      </c>
      <c r="O7251" s="214">
        <v>75.400000000000006</v>
      </c>
      <c r="P7251" s="214">
        <v>2.8</v>
      </c>
      <c r="Q7251" s="214">
        <v>16.8</v>
      </c>
      <c r="R7251" s="214">
        <v>19.899999999999999</v>
      </c>
      <c r="S7251" s="214">
        <v>21.7</v>
      </c>
      <c r="T7251" s="214">
        <v>4.9000000000000004</v>
      </c>
      <c r="U7251" s="214">
        <v>165</v>
      </c>
      <c r="V7251" s="214">
        <v>12800</v>
      </c>
      <c r="W7251" s="214">
        <v>25200</v>
      </c>
      <c r="X7251" s="214">
        <v>36500</v>
      </c>
    </row>
    <row r="7252" spans="1:24" x14ac:dyDescent="0.25">
      <c r="A7252" t="str">
        <f t="shared" si="114"/>
        <v>YAG5Non-EULevel 7MaleAllWest Midlands</v>
      </c>
      <c r="B7252" s="214" t="s">
        <v>251</v>
      </c>
      <c r="C7252" s="214" t="s">
        <v>184</v>
      </c>
      <c r="D7252" s="214">
        <v>5</v>
      </c>
      <c r="E7252" s="214" t="s">
        <v>141</v>
      </c>
      <c r="F7252" s="214" t="s">
        <v>253</v>
      </c>
      <c r="G7252" s="214" t="s">
        <v>22</v>
      </c>
      <c r="H7252" s="214" t="s">
        <v>20</v>
      </c>
      <c r="I7252" s="214" t="s">
        <v>138</v>
      </c>
      <c r="J7252" s="214">
        <v>1440</v>
      </c>
      <c r="K7252" s="214">
        <v>1440</v>
      </c>
      <c r="L7252" s="214">
        <v>0</v>
      </c>
      <c r="M7252" s="214">
        <v>0</v>
      </c>
      <c r="N7252" s="214">
        <v>1440</v>
      </c>
      <c r="O7252" s="214">
        <v>74.5</v>
      </c>
      <c r="P7252" s="214">
        <v>1.9</v>
      </c>
      <c r="Q7252" s="214">
        <v>17.8</v>
      </c>
      <c r="R7252" s="214">
        <v>21.7</v>
      </c>
      <c r="S7252" s="214">
        <v>23.5</v>
      </c>
      <c r="T7252" s="214">
        <v>5.7</v>
      </c>
      <c r="U7252" s="214">
        <v>205</v>
      </c>
      <c r="V7252" s="214">
        <v>17100</v>
      </c>
      <c r="W7252" s="214">
        <v>30300</v>
      </c>
      <c r="X7252" s="214">
        <v>43900</v>
      </c>
    </row>
    <row r="7253" spans="1:24" x14ac:dyDescent="0.25">
      <c r="A7253" t="str">
        <f t="shared" si="114"/>
        <v>YAG5Non-EULevel 7FemaleAllYorkshire and The Humber</v>
      </c>
      <c r="B7253" s="214" t="s">
        <v>251</v>
      </c>
      <c r="C7253" s="214" t="s">
        <v>184</v>
      </c>
      <c r="D7253" s="214">
        <v>5</v>
      </c>
      <c r="E7253" s="214" t="s">
        <v>141</v>
      </c>
      <c r="F7253" s="214" t="s">
        <v>253</v>
      </c>
      <c r="G7253" s="214" t="s">
        <v>21</v>
      </c>
      <c r="H7253" s="214" t="s">
        <v>20</v>
      </c>
      <c r="I7253" s="214" t="s">
        <v>139</v>
      </c>
      <c r="J7253" s="214">
        <v>1120</v>
      </c>
      <c r="K7253" s="214">
        <v>1120</v>
      </c>
      <c r="L7253" s="214">
        <v>0</v>
      </c>
      <c r="M7253" s="214">
        <v>0</v>
      </c>
      <c r="N7253" s="214">
        <v>1120</v>
      </c>
      <c r="O7253" s="214">
        <v>78.8</v>
      </c>
      <c r="P7253" s="214">
        <v>2.6</v>
      </c>
      <c r="Q7253" s="214">
        <v>12.5</v>
      </c>
      <c r="R7253" s="214">
        <v>16.100000000000001</v>
      </c>
      <c r="S7253" s="214">
        <v>18.7</v>
      </c>
      <c r="T7253" s="214">
        <v>6.2</v>
      </c>
      <c r="U7253" s="214">
        <v>120</v>
      </c>
      <c r="V7253" s="214">
        <v>16800</v>
      </c>
      <c r="W7253" s="214">
        <v>23700</v>
      </c>
      <c r="X7253" s="214">
        <v>33600</v>
      </c>
    </row>
    <row r="7254" spans="1:24" x14ac:dyDescent="0.25">
      <c r="A7254" t="str">
        <f t="shared" si="114"/>
        <v>YAG5Non-EULevel 7MaleAllYorkshire and The Humber</v>
      </c>
      <c r="B7254" s="214" t="s">
        <v>251</v>
      </c>
      <c r="C7254" s="214" t="s">
        <v>184</v>
      </c>
      <c r="D7254" s="214">
        <v>5</v>
      </c>
      <c r="E7254" s="214" t="s">
        <v>141</v>
      </c>
      <c r="F7254" s="214" t="s">
        <v>253</v>
      </c>
      <c r="G7254" s="214" t="s">
        <v>22</v>
      </c>
      <c r="H7254" s="214" t="s">
        <v>20</v>
      </c>
      <c r="I7254" s="214" t="s">
        <v>139</v>
      </c>
      <c r="J7254" s="214">
        <v>1250</v>
      </c>
      <c r="K7254" s="214">
        <v>1250</v>
      </c>
      <c r="L7254" s="214">
        <v>0</v>
      </c>
      <c r="M7254" s="214">
        <v>0</v>
      </c>
      <c r="N7254" s="214">
        <v>1250</v>
      </c>
      <c r="O7254" s="214">
        <v>77.099999999999994</v>
      </c>
      <c r="P7254" s="214">
        <v>2.5</v>
      </c>
      <c r="Q7254" s="214">
        <v>14.5</v>
      </c>
      <c r="R7254" s="214">
        <v>18.5</v>
      </c>
      <c r="S7254" s="214">
        <v>20.399999999999999</v>
      </c>
      <c r="T7254" s="214">
        <v>5.9</v>
      </c>
      <c r="U7254" s="214">
        <v>150</v>
      </c>
      <c r="V7254" s="214">
        <v>18800</v>
      </c>
      <c r="W7254" s="214">
        <v>29200</v>
      </c>
      <c r="X7254" s="214">
        <v>40900</v>
      </c>
    </row>
    <row r="7255" spans="1:24" x14ac:dyDescent="0.25">
      <c r="A7255" t="str">
        <f t="shared" si="114"/>
        <v>YAG5Non-EULevel 8FemaleAllAbroad</v>
      </c>
      <c r="B7255" s="214" t="s">
        <v>251</v>
      </c>
      <c r="C7255" s="214" t="s">
        <v>184</v>
      </c>
      <c r="D7255" s="214">
        <v>5</v>
      </c>
      <c r="E7255" s="214" t="s">
        <v>141</v>
      </c>
      <c r="F7255" s="214" t="s">
        <v>248</v>
      </c>
      <c r="G7255" s="214" t="s">
        <v>21</v>
      </c>
      <c r="H7255" s="214" t="s">
        <v>20</v>
      </c>
      <c r="I7255" s="214" t="s">
        <v>125</v>
      </c>
      <c r="J7255" s="214">
        <v>95</v>
      </c>
      <c r="K7255" s="214" t="s">
        <v>140</v>
      </c>
      <c r="L7255" s="214" t="s">
        <v>140</v>
      </c>
      <c r="M7255" s="214" t="s">
        <v>140</v>
      </c>
      <c r="N7255" s="214" t="s">
        <v>140</v>
      </c>
      <c r="O7255" s="214" t="s">
        <v>140</v>
      </c>
      <c r="P7255" s="214" t="s">
        <v>140</v>
      </c>
      <c r="Q7255" s="214" t="s">
        <v>140</v>
      </c>
      <c r="R7255" s="214" t="s">
        <v>140</v>
      </c>
      <c r="S7255" s="214" t="s">
        <v>140</v>
      </c>
      <c r="T7255" s="214" t="s">
        <v>140</v>
      </c>
      <c r="U7255" s="214" t="s">
        <v>140</v>
      </c>
      <c r="V7255" s="214" t="s">
        <v>140</v>
      </c>
      <c r="W7255" s="214" t="s">
        <v>140</v>
      </c>
      <c r="X7255" s="214" t="s">
        <v>140</v>
      </c>
    </row>
    <row r="7256" spans="1:24" x14ac:dyDescent="0.25">
      <c r="A7256" t="str">
        <f t="shared" si="114"/>
        <v>YAG5Non-EULevel 8MaleAllAbroad</v>
      </c>
      <c r="B7256" s="214" t="s">
        <v>251</v>
      </c>
      <c r="C7256" s="214" t="s">
        <v>184</v>
      </c>
      <c r="D7256" s="214">
        <v>5</v>
      </c>
      <c r="E7256" s="214" t="s">
        <v>141</v>
      </c>
      <c r="F7256" s="214" t="s">
        <v>248</v>
      </c>
      <c r="G7256" s="214" t="s">
        <v>22</v>
      </c>
      <c r="H7256" s="214" t="s">
        <v>20</v>
      </c>
      <c r="I7256" s="214" t="s">
        <v>125</v>
      </c>
      <c r="J7256" s="214">
        <v>155</v>
      </c>
      <c r="K7256" s="214" t="s">
        <v>140</v>
      </c>
      <c r="L7256" s="214" t="s">
        <v>140</v>
      </c>
      <c r="M7256" s="214" t="s">
        <v>140</v>
      </c>
      <c r="N7256" s="214" t="s">
        <v>140</v>
      </c>
      <c r="O7256" s="214" t="s">
        <v>140</v>
      </c>
      <c r="P7256" s="214" t="s">
        <v>140</v>
      </c>
      <c r="Q7256" s="214" t="s">
        <v>140</v>
      </c>
      <c r="R7256" s="214" t="s">
        <v>140</v>
      </c>
      <c r="S7256" s="214" t="s">
        <v>140</v>
      </c>
      <c r="T7256" s="214" t="s">
        <v>140</v>
      </c>
      <c r="U7256" s="214" t="s">
        <v>140</v>
      </c>
      <c r="V7256" s="214" t="s">
        <v>140</v>
      </c>
      <c r="W7256" s="214" t="s">
        <v>140</v>
      </c>
      <c r="X7256" s="214" t="s">
        <v>140</v>
      </c>
    </row>
    <row r="7257" spans="1:24" x14ac:dyDescent="0.25">
      <c r="A7257" t="str">
        <f t="shared" si="114"/>
        <v>YAG5Non-EULevel 8FemaleAllEast Midlands</v>
      </c>
      <c r="B7257" s="214" t="s">
        <v>251</v>
      </c>
      <c r="C7257" s="214" t="s">
        <v>184</v>
      </c>
      <c r="D7257" s="214">
        <v>5</v>
      </c>
      <c r="E7257" s="214" t="s">
        <v>141</v>
      </c>
      <c r="F7257" s="214" t="s">
        <v>248</v>
      </c>
      <c r="G7257" s="214" t="s">
        <v>21</v>
      </c>
      <c r="H7257" s="214" t="s">
        <v>20</v>
      </c>
      <c r="I7257" s="214" t="s">
        <v>126</v>
      </c>
      <c r="J7257" s="214">
        <v>100</v>
      </c>
      <c r="K7257" s="214">
        <v>100</v>
      </c>
      <c r="L7257" s="214">
        <v>0</v>
      </c>
      <c r="M7257" s="214">
        <v>0</v>
      </c>
      <c r="N7257" s="214">
        <v>100</v>
      </c>
      <c r="O7257" s="214">
        <v>67.599999999999994</v>
      </c>
      <c r="P7257" s="214">
        <v>1</v>
      </c>
      <c r="Q7257" s="214">
        <v>28.4</v>
      </c>
      <c r="R7257" s="214">
        <v>31.4</v>
      </c>
      <c r="S7257" s="214">
        <v>31.4</v>
      </c>
      <c r="T7257" s="214">
        <v>2.9</v>
      </c>
      <c r="U7257" s="214">
        <v>25</v>
      </c>
      <c r="V7257" s="214">
        <v>23000</v>
      </c>
      <c r="W7257" s="214">
        <v>33200</v>
      </c>
      <c r="X7257" s="214">
        <v>38000</v>
      </c>
    </row>
    <row r="7258" spans="1:24" x14ac:dyDescent="0.25">
      <c r="A7258" t="str">
        <f t="shared" si="114"/>
        <v>YAG5Non-EULevel 8MaleAllEast Midlands</v>
      </c>
      <c r="B7258" s="214" t="s">
        <v>251</v>
      </c>
      <c r="C7258" s="214" t="s">
        <v>184</v>
      </c>
      <c r="D7258" s="214">
        <v>5</v>
      </c>
      <c r="E7258" s="214" t="s">
        <v>141</v>
      </c>
      <c r="F7258" s="214" t="s">
        <v>248</v>
      </c>
      <c r="G7258" s="214" t="s">
        <v>22</v>
      </c>
      <c r="H7258" s="214" t="s">
        <v>20</v>
      </c>
      <c r="I7258" s="214" t="s">
        <v>126</v>
      </c>
      <c r="J7258" s="214">
        <v>185</v>
      </c>
      <c r="K7258" s="214">
        <v>185</v>
      </c>
      <c r="L7258" s="214">
        <v>0</v>
      </c>
      <c r="M7258" s="214">
        <v>0</v>
      </c>
      <c r="N7258" s="214">
        <v>185</v>
      </c>
      <c r="O7258" s="214">
        <v>64.3</v>
      </c>
      <c r="P7258" s="214">
        <v>3.2</v>
      </c>
      <c r="Q7258" s="214">
        <v>29.7</v>
      </c>
      <c r="R7258" s="214">
        <v>31.9</v>
      </c>
      <c r="S7258" s="214">
        <v>32.4</v>
      </c>
      <c r="T7258" s="214">
        <v>2.7</v>
      </c>
      <c r="U7258" s="214">
        <v>45</v>
      </c>
      <c r="V7258" s="214">
        <v>33200</v>
      </c>
      <c r="W7258" s="214">
        <v>36500</v>
      </c>
      <c r="X7258" s="214">
        <v>51800</v>
      </c>
    </row>
    <row r="7259" spans="1:24" x14ac:dyDescent="0.25">
      <c r="A7259" t="str">
        <f t="shared" si="114"/>
        <v>YAG5Non-EULevel 8FemaleAllEast of England</v>
      </c>
      <c r="B7259" s="214" t="s">
        <v>251</v>
      </c>
      <c r="C7259" s="214" t="s">
        <v>184</v>
      </c>
      <c r="D7259" s="214">
        <v>5</v>
      </c>
      <c r="E7259" s="214" t="s">
        <v>141</v>
      </c>
      <c r="F7259" s="214" t="s">
        <v>248</v>
      </c>
      <c r="G7259" s="214" t="s">
        <v>21</v>
      </c>
      <c r="H7259" s="214" t="s">
        <v>20</v>
      </c>
      <c r="I7259" s="214" t="s">
        <v>127</v>
      </c>
      <c r="J7259" s="214">
        <v>130</v>
      </c>
      <c r="K7259" s="214">
        <v>130</v>
      </c>
      <c r="L7259" s="214">
        <v>0</v>
      </c>
      <c r="M7259" s="214">
        <v>0</v>
      </c>
      <c r="N7259" s="214">
        <v>130</v>
      </c>
      <c r="O7259" s="214">
        <v>59.5</v>
      </c>
      <c r="P7259" s="214">
        <v>1.5</v>
      </c>
      <c r="Q7259" s="214">
        <v>37.4</v>
      </c>
      <c r="R7259" s="214">
        <v>38.200000000000003</v>
      </c>
      <c r="S7259" s="214">
        <v>38.9</v>
      </c>
      <c r="T7259" s="214">
        <v>1.5</v>
      </c>
      <c r="U7259" s="214">
        <v>50</v>
      </c>
      <c r="V7259" s="214">
        <v>27700</v>
      </c>
      <c r="W7259" s="214">
        <v>36100</v>
      </c>
      <c r="X7259" s="214">
        <v>43100</v>
      </c>
    </row>
    <row r="7260" spans="1:24" x14ac:dyDescent="0.25">
      <c r="A7260" t="str">
        <f t="shared" si="114"/>
        <v>YAG5Non-EULevel 8MaleAllEast of England</v>
      </c>
      <c r="B7260" s="214" t="s">
        <v>251</v>
      </c>
      <c r="C7260" s="214" t="s">
        <v>184</v>
      </c>
      <c r="D7260" s="214">
        <v>5</v>
      </c>
      <c r="E7260" s="214" t="s">
        <v>141</v>
      </c>
      <c r="F7260" s="214" t="s">
        <v>248</v>
      </c>
      <c r="G7260" s="214" t="s">
        <v>22</v>
      </c>
      <c r="H7260" s="214" t="s">
        <v>20</v>
      </c>
      <c r="I7260" s="214" t="s">
        <v>127</v>
      </c>
      <c r="J7260" s="214">
        <v>160</v>
      </c>
      <c r="K7260" s="214">
        <v>160</v>
      </c>
      <c r="L7260" s="214">
        <v>0</v>
      </c>
      <c r="M7260" s="214">
        <v>0</v>
      </c>
      <c r="N7260" s="214">
        <v>160</v>
      </c>
      <c r="O7260" s="214">
        <v>56.9</v>
      </c>
      <c r="P7260" s="214">
        <v>1.9</v>
      </c>
      <c r="Q7260" s="214">
        <v>39.4</v>
      </c>
      <c r="R7260" s="214">
        <v>40.6</v>
      </c>
      <c r="S7260" s="214">
        <v>41.2</v>
      </c>
      <c r="T7260" s="214">
        <v>1.9</v>
      </c>
      <c r="U7260" s="214">
        <v>60</v>
      </c>
      <c r="V7260" s="214">
        <v>34000</v>
      </c>
      <c r="W7260" s="214">
        <v>42500</v>
      </c>
      <c r="X7260" s="214">
        <v>61200</v>
      </c>
    </row>
    <row r="7261" spans="1:24" x14ac:dyDescent="0.25">
      <c r="A7261" t="str">
        <f t="shared" si="114"/>
        <v>YAG5Non-EULevel 8FemaleAllLondon</v>
      </c>
      <c r="B7261" s="214" t="s">
        <v>251</v>
      </c>
      <c r="C7261" s="214" t="s">
        <v>184</v>
      </c>
      <c r="D7261" s="214">
        <v>5</v>
      </c>
      <c r="E7261" s="214" t="s">
        <v>141</v>
      </c>
      <c r="F7261" s="214" t="s">
        <v>248</v>
      </c>
      <c r="G7261" s="214" t="s">
        <v>21</v>
      </c>
      <c r="H7261" s="214" t="s">
        <v>20</v>
      </c>
      <c r="I7261" s="214" t="s">
        <v>128</v>
      </c>
      <c r="J7261" s="214">
        <v>285</v>
      </c>
      <c r="K7261" s="214">
        <v>285</v>
      </c>
      <c r="L7261" s="214">
        <v>0</v>
      </c>
      <c r="M7261" s="214">
        <v>0</v>
      </c>
      <c r="N7261" s="214">
        <v>285</v>
      </c>
      <c r="O7261" s="214">
        <v>50.7</v>
      </c>
      <c r="P7261" s="214">
        <v>4.2</v>
      </c>
      <c r="Q7261" s="214">
        <v>41.9</v>
      </c>
      <c r="R7261" s="214">
        <v>44.7</v>
      </c>
      <c r="S7261" s="214">
        <v>45.1</v>
      </c>
      <c r="T7261" s="214">
        <v>3.2</v>
      </c>
      <c r="U7261" s="214">
        <v>110</v>
      </c>
      <c r="V7261" s="214">
        <v>28800</v>
      </c>
      <c r="W7261" s="214">
        <v>38300</v>
      </c>
      <c r="X7261" s="214">
        <v>50400</v>
      </c>
    </row>
    <row r="7262" spans="1:24" x14ac:dyDescent="0.25">
      <c r="A7262" t="str">
        <f t="shared" si="114"/>
        <v>YAG5Non-EULevel 8MaleAllLondon</v>
      </c>
      <c r="B7262" s="214" t="s">
        <v>251</v>
      </c>
      <c r="C7262" s="214" t="s">
        <v>184</v>
      </c>
      <c r="D7262" s="214">
        <v>5</v>
      </c>
      <c r="E7262" s="214" t="s">
        <v>141</v>
      </c>
      <c r="F7262" s="214" t="s">
        <v>248</v>
      </c>
      <c r="G7262" s="214" t="s">
        <v>22</v>
      </c>
      <c r="H7262" s="214" t="s">
        <v>20</v>
      </c>
      <c r="I7262" s="214" t="s">
        <v>128</v>
      </c>
      <c r="J7262" s="214">
        <v>370</v>
      </c>
      <c r="K7262" s="214">
        <v>370</v>
      </c>
      <c r="L7262" s="214">
        <v>0</v>
      </c>
      <c r="M7262" s="214">
        <v>0</v>
      </c>
      <c r="N7262" s="214">
        <v>370</v>
      </c>
      <c r="O7262" s="214">
        <v>52.4</v>
      </c>
      <c r="P7262" s="214">
        <v>2.7</v>
      </c>
      <c r="Q7262" s="214">
        <v>42.4</v>
      </c>
      <c r="R7262" s="214">
        <v>44.6</v>
      </c>
      <c r="S7262" s="214">
        <v>44.9</v>
      </c>
      <c r="T7262" s="214">
        <v>2.4</v>
      </c>
      <c r="U7262" s="214">
        <v>140</v>
      </c>
      <c r="V7262" s="214">
        <v>38000</v>
      </c>
      <c r="W7262" s="214">
        <v>49300</v>
      </c>
      <c r="X7262" s="214">
        <v>80700</v>
      </c>
    </row>
    <row r="7263" spans="1:24" x14ac:dyDescent="0.25">
      <c r="A7263" t="str">
        <f t="shared" si="114"/>
        <v>YAG5Non-EULevel 8FemaleAllNorth East</v>
      </c>
      <c r="B7263" s="214" t="s">
        <v>251</v>
      </c>
      <c r="C7263" s="214" t="s">
        <v>184</v>
      </c>
      <c r="D7263" s="214">
        <v>5</v>
      </c>
      <c r="E7263" s="214" t="s">
        <v>141</v>
      </c>
      <c r="F7263" s="214" t="s">
        <v>248</v>
      </c>
      <c r="G7263" s="214" t="s">
        <v>21</v>
      </c>
      <c r="H7263" s="214" t="s">
        <v>20</v>
      </c>
      <c r="I7263" s="214" t="s">
        <v>129</v>
      </c>
      <c r="J7263" s="214">
        <v>55</v>
      </c>
      <c r="K7263" s="214">
        <v>55</v>
      </c>
      <c r="L7263" s="214">
        <v>0</v>
      </c>
      <c r="M7263" s="214">
        <v>0</v>
      </c>
      <c r="N7263" s="214">
        <v>55</v>
      </c>
      <c r="O7263" s="214">
        <v>66.7</v>
      </c>
      <c r="P7263" s="214">
        <v>0</v>
      </c>
      <c r="Q7263" s="214">
        <v>29.6</v>
      </c>
      <c r="R7263" s="214">
        <v>33.299999999999997</v>
      </c>
      <c r="S7263" s="214">
        <v>33.299999999999997</v>
      </c>
      <c r="T7263" s="214">
        <v>3.7</v>
      </c>
      <c r="U7263" s="214">
        <v>15</v>
      </c>
      <c r="V7263" s="214">
        <v>19300</v>
      </c>
      <c r="W7263" s="214">
        <v>28500</v>
      </c>
      <c r="X7263" s="214">
        <v>38300</v>
      </c>
    </row>
    <row r="7264" spans="1:24" x14ac:dyDescent="0.25">
      <c r="A7264" t="str">
        <f t="shared" si="114"/>
        <v>YAG5Non-EULevel 8MaleAllNorth East</v>
      </c>
      <c r="B7264" s="214" t="s">
        <v>251</v>
      </c>
      <c r="C7264" s="214" t="s">
        <v>184</v>
      </c>
      <c r="D7264" s="214">
        <v>5</v>
      </c>
      <c r="E7264" s="214" t="s">
        <v>141</v>
      </c>
      <c r="F7264" s="214" t="s">
        <v>248</v>
      </c>
      <c r="G7264" s="214" t="s">
        <v>22</v>
      </c>
      <c r="H7264" s="214" t="s">
        <v>20</v>
      </c>
      <c r="I7264" s="214" t="s">
        <v>129</v>
      </c>
      <c r="J7264" s="214">
        <v>105</v>
      </c>
      <c r="K7264" s="214">
        <v>105</v>
      </c>
      <c r="L7264" s="214">
        <v>0</v>
      </c>
      <c r="M7264" s="214">
        <v>0</v>
      </c>
      <c r="N7264" s="214">
        <v>105</v>
      </c>
      <c r="O7264" s="214">
        <v>66.3</v>
      </c>
      <c r="P7264" s="214">
        <v>2.9</v>
      </c>
      <c r="Q7264" s="214">
        <v>27.9</v>
      </c>
      <c r="R7264" s="214">
        <v>30.8</v>
      </c>
      <c r="S7264" s="214">
        <v>30.8</v>
      </c>
      <c r="T7264" s="214">
        <v>2.9</v>
      </c>
      <c r="U7264" s="214">
        <v>25</v>
      </c>
      <c r="V7264" s="214">
        <v>16700</v>
      </c>
      <c r="W7264" s="214">
        <v>38000</v>
      </c>
      <c r="X7264" s="214">
        <v>42300</v>
      </c>
    </row>
    <row r="7265" spans="1:24" x14ac:dyDescent="0.25">
      <c r="A7265" t="str">
        <f t="shared" si="114"/>
        <v>YAG5Non-EULevel 8FemaleAllNorth West</v>
      </c>
      <c r="B7265" s="214" t="s">
        <v>251</v>
      </c>
      <c r="C7265" s="214" t="s">
        <v>184</v>
      </c>
      <c r="D7265" s="214">
        <v>5</v>
      </c>
      <c r="E7265" s="214" t="s">
        <v>141</v>
      </c>
      <c r="F7265" s="214" t="s">
        <v>248</v>
      </c>
      <c r="G7265" s="214" t="s">
        <v>21</v>
      </c>
      <c r="H7265" s="214" t="s">
        <v>20</v>
      </c>
      <c r="I7265" s="214" t="s">
        <v>130</v>
      </c>
      <c r="J7265" s="214">
        <v>150</v>
      </c>
      <c r="K7265" s="214">
        <v>150</v>
      </c>
      <c r="L7265" s="214">
        <v>0</v>
      </c>
      <c r="M7265" s="214">
        <v>0</v>
      </c>
      <c r="N7265" s="214">
        <v>150</v>
      </c>
      <c r="O7265" s="214">
        <v>69.5</v>
      </c>
      <c r="P7265" s="214">
        <v>4.5999999999999996</v>
      </c>
      <c r="Q7265" s="214">
        <v>23.8</v>
      </c>
      <c r="R7265" s="214">
        <v>25.2</v>
      </c>
      <c r="S7265" s="214">
        <v>25.8</v>
      </c>
      <c r="T7265" s="214">
        <v>2</v>
      </c>
      <c r="U7265" s="214">
        <v>35</v>
      </c>
      <c r="V7265" s="214">
        <v>9700</v>
      </c>
      <c r="W7265" s="214">
        <v>31900</v>
      </c>
      <c r="X7265" s="214">
        <v>38700</v>
      </c>
    </row>
    <row r="7266" spans="1:24" x14ac:dyDescent="0.25">
      <c r="A7266" t="str">
        <f t="shared" si="114"/>
        <v>YAG5Non-EULevel 8MaleAllNorth West</v>
      </c>
      <c r="B7266" s="214" t="s">
        <v>251</v>
      </c>
      <c r="C7266" s="214" t="s">
        <v>184</v>
      </c>
      <c r="D7266" s="214">
        <v>5</v>
      </c>
      <c r="E7266" s="214" t="s">
        <v>141</v>
      </c>
      <c r="F7266" s="214" t="s">
        <v>248</v>
      </c>
      <c r="G7266" s="214" t="s">
        <v>22</v>
      </c>
      <c r="H7266" s="214" t="s">
        <v>20</v>
      </c>
      <c r="I7266" s="214" t="s">
        <v>130</v>
      </c>
      <c r="J7266" s="214">
        <v>220</v>
      </c>
      <c r="K7266" s="214">
        <v>220</v>
      </c>
      <c r="L7266" s="214">
        <v>0</v>
      </c>
      <c r="M7266" s="214">
        <v>0</v>
      </c>
      <c r="N7266" s="214">
        <v>220</v>
      </c>
      <c r="O7266" s="214">
        <v>57.5</v>
      </c>
      <c r="P7266" s="214">
        <v>4.5</v>
      </c>
      <c r="Q7266" s="214">
        <v>34.799999999999997</v>
      </c>
      <c r="R7266" s="214">
        <v>38</v>
      </c>
      <c r="S7266" s="214">
        <v>38</v>
      </c>
      <c r="T7266" s="214">
        <v>3.2</v>
      </c>
      <c r="U7266" s="214">
        <v>65</v>
      </c>
      <c r="V7266" s="214">
        <v>25600</v>
      </c>
      <c r="W7266" s="214">
        <v>39400</v>
      </c>
      <c r="X7266" s="214">
        <v>49600</v>
      </c>
    </row>
    <row r="7267" spans="1:24" x14ac:dyDescent="0.25">
      <c r="A7267" t="str">
        <f t="shared" si="114"/>
        <v>YAG5Non-EULevel 8FemaleAllNorthern Ireland</v>
      </c>
      <c r="B7267" s="214" t="s">
        <v>251</v>
      </c>
      <c r="C7267" s="214" t="s">
        <v>184</v>
      </c>
      <c r="D7267" s="214">
        <v>5</v>
      </c>
      <c r="E7267" s="214" t="s">
        <v>141</v>
      </c>
      <c r="F7267" s="214" t="s">
        <v>248</v>
      </c>
      <c r="G7267" s="214" t="s">
        <v>21</v>
      </c>
      <c r="H7267" s="214" t="s">
        <v>20</v>
      </c>
      <c r="I7267" s="214" t="s">
        <v>131</v>
      </c>
      <c r="J7267" s="214">
        <v>5</v>
      </c>
      <c r="K7267" s="214">
        <v>5</v>
      </c>
      <c r="L7267" s="214">
        <v>0</v>
      </c>
      <c r="M7267" s="214">
        <v>0</v>
      </c>
      <c r="N7267" s="214">
        <v>5</v>
      </c>
      <c r="O7267" s="214">
        <v>33.299999999999997</v>
      </c>
      <c r="P7267" s="214">
        <v>0</v>
      </c>
      <c r="Q7267" s="214">
        <v>66.7</v>
      </c>
      <c r="R7267" s="214">
        <v>66.7</v>
      </c>
      <c r="S7267" s="214">
        <v>66.7</v>
      </c>
      <c r="T7267" s="214">
        <v>0</v>
      </c>
      <c r="U7267" s="214" t="s">
        <v>140</v>
      </c>
      <c r="V7267" s="214" t="s">
        <v>140</v>
      </c>
      <c r="W7267" s="214" t="s">
        <v>140</v>
      </c>
      <c r="X7267" s="214" t="s">
        <v>140</v>
      </c>
    </row>
    <row r="7268" spans="1:24" x14ac:dyDescent="0.25">
      <c r="A7268" t="str">
        <f t="shared" si="114"/>
        <v>YAG5Non-EULevel 8MaleAllNorthern Ireland</v>
      </c>
      <c r="B7268" s="214" t="s">
        <v>251</v>
      </c>
      <c r="C7268" s="214" t="s">
        <v>184</v>
      </c>
      <c r="D7268" s="214">
        <v>5</v>
      </c>
      <c r="E7268" s="214" t="s">
        <v>141</v>
      </c>
      <c r="F7268" s="214" t="s">
        <v>248</v>
      </c>
      <c r="G7268" s="214" t="s">
        <v>22</v>
      </c>
      <c r="H7268" s="214" t="s">
        <v>20</v>
      </c>
      <c r="I7268" s="214" t="s">
        <v>131</v>
      </c>
      <c r="J7268" s="214">
        <v>5</v>
      </c>
      <c r="K7268" s="214">
        <v>5</v>
      </c>
      <c r="L7268" s="214">
        <v>0</v>
      </c>
      <c r="M7268" s="214">
        <v>0</v>
      </c>
      <c r="N7268" s="214">
        <v>5</v>
      </c>
      <c r="O7268" s="214">
        <v>20</v>
      </c>
      <c r="P7268" s="214">
        <v>0</v>
      </c>
      <c r="Q7268" s="214">
        <v>60</v>
      </c>
      <c r="R7268" s="214">
        <v>60</v>
      </c>
      <c r="S7268" s="214">
        <v>80</v>
      </c>
      <c r="T7268" s="214">
        <v>20</v>
      </c>
      <c r="U7268" s="214" t="s">
        <v>140</v>
      </c>
      <c r="V7268" s="214" t="s">
        <v>140</v>
      </c>
      <c r="W7268" s="214" t="s">
        <v>140</v>
      </c>
      <c r="X7268" s="214" t="s">
        <v>140</v>
      </c>
    </row>
    <row r="7269" spans="1:24" x14ac:dyDescent="0.25">
      <c r="A7269" t="str">
        <f t="shared" si="114"/>
        <v>YAG5Non-EULevel 8FemaleAllScotland</v>
      </c>
      <c r="B7269" s="214" t="s">
        <v>251</v>
      </c>
      <c r="C7269" s="214" t="s">
        <v>184</v>
      </c>
      <c r="D7269" s="214">
        <v>5</v>
      </c>
      <c r="E7269" s="214" t="s">
        <v>141</v>
      </c>
      <c r="F7269" s="214" t="s">
        <v>248</v>
      </c>
      <c r="G7269" s="214" t="s">
        <v>21</v>
      </c>
      <c r="H7269" s="214" t="s">
        <v>20</v>
      </c>
      <c r="I7269" s="214" t="s">
        <v>132</v>
      </c>
      <c r="J7269" s="214">
        <v>25</v>
      </c>
      <c r="K7269" s="214">
        <v>25</v>
      </c>
      <c r="L7269" s="214">
        <v>0</v>
      </c>
      <c r="M7269" s="214">
        <v>0</v>
      </c>
      <c r="N7269" s="214">
        <v>25</v>
      </c>
      <c r="O7269" s="214">
        <v>39.1</v>
      </c>
      <c r="P7269" s="214">
        <v>8.6999999999999993</v>
      </c>
      <c r="Q7269" s="214">
        <v>43.5</v>
      </c>
      <c r="R7269" s="214">
        <v>52.2</v>
      </c>
      <c r="S7269" s="214">
        <v>52.2</v>
      </c>
      <c r="T7269" s="214">
        <v>8.6999999999999993</v>
      </c>
      <c r="U7269" s="214" t="s">
        <v>140</v>
      </c>
      <c r="V7269" s="214" t="s">
        <v>140</v>
      </c>
      <c r="W7269" s="214" t="s">
        <v>140</v>
      </c>
      <c r="X7269" s="214" t="s">
        <v>140</v>
      </c>
    </row>
    <row r="7270" spans="1:24" x14ac:dyDescent="0.25">
      <c r="A7270" t="str">
        <f t="shared" si="114"/>
        <v>YAG5Non-EULevel 8MaleAllScotland</v>
      </c>
      <c r="B7270" s="214" t="s">
        <v>251</v>
      </c>
      <c r="C7270" s="214" t="s">
        <v>184</v>
      </c>
      <c r="D7270" s="214">
        <v>5</v>
      </c>
      <c r="E7270" s="214" t="s">
        <v>141</v>
      </c>
      <c r="F7270" s="214" t="s">
        <v>248</v>
      </c>
      <c r="G7270" s="214" t="s">
        <v>22</v>
      </c>
      <c r="H7270" s="214" t="s">
        <v>20</v>
      </c>
      <c r="I7270" s="214" t="s">
        <v>132</v>
      </c>
      <c r="J7270" s="214">
        <v>40</v>
      </c>
      <c r="K7270" s="214">
        <v>40</v>
      </c>
      <c r="L7270" s="214">
        <v>0</v>
      </c>
      <c r="M7270" s="214">
        <v>0</v>
      </c>
      <c r="N7270" s="214">
        <v>40</v>
      </c>
      <c r="O7270" s="214">
        <v>26.3</v>
      </c>
      <c r="P7270" s="214">
        <v>7.9</v>
      </c>
      <c r="Q7270" s="214">
        <v>57.9</v>
      </c>
      <c r="R7270" s="214">
        <v>65.8</v>
      </c>
      <c r="S7270" s="214">
        <v>65.8</v>
      </c>
      <c r="T7270" s="214">
        <v>7.9</v>
      </c>
      <c r="U7270" s="214">
        <v>20</v>
      </c>
      <c r="V7270" s="214">
        <v>37000</v>
      </c>
      <c r="W7270" s="214">
        <v>40700</v>
      </c>
      <c r="X7270" s="214">
        <v>49600</v>
      </c>
    </row>
    <row r="7271" spans="1:24" x14ac:dyDescent="0.25">
      <c r="A7271" t="str">
        <f t="shared" si="114"/>
        <v>YAG5Non-EULevel 8FemaleAllSouth East</v>
      </c>
      <c r="B7271" s="214" t="s">
        <v>251</v>
      </c>
      <c r="C7271" s="214" t="s">
        <v>184</v>
      </c>
      <c r="D7271" s="214">
        <v>5</v>
      </c>
      <c r="E7271" s="214" t="s">
        <v>141</v>
      </c>
      <c r="F7271" s="214" t="s">
        <v>248</v>
      </c>
      <c r="G7271" s="214" t="s">
        <v>21</v>
      </c>
      <c r="H7271" s="214" t="s">
        <v>20</v>
      </c>
      <c r="I7271" s="214" t="s">
        <v>133</v>
      </c>
      <c r="J7271" s="214">
        <v>220</v>
      </c>
      <c r="K7271" s="214">
        <v>220</v>
      </c>
      <c r="L7271" s="214">
        <v>0</v>
      </c>
      <c r="M7271" s="214">
        <v>0</v>
      </c>
      <c r="N7271" s="214">
        <v>220</v>
      </c>
      <c r="O7271" s="214">
        <v>49.8</v>
      </c>
      <c r="P7271" s="214">
        <v>3.6</v>
      </c>
      <c r="Q7271" s="214">
        <v>44.3</v>
      </c>
      <c r="R7271" s="214">
        <v>46.6</v>
      </c>
      <c r="S7271" s="214">
        <v>46.6</v>
      </c>
      <c r="T7271" s="214">
        <v>2.2999999999999998</v>
      </c>
      <c r="U7271" s="214">
        <v>95</v>
      </c>
      <c r="V7271" s="214">
        <v>29900</v>
      </c>
      <c r="W7271" s="214">
        <v>36500</v>
      </c>
      <c r="X7271" s="214">
        <v>45300</v>
      </c>
    </row>
    <row r="7272" spans="1:24" x14ac:dyDescent="0.25">
      <c r="A7272" t="str">
        <f t="shared" si="114"/>
        <v>YAG5Non-EULevel 8MaleAllSouth East</v>
      </c>
      <c r="B7272" s="214" t="s">
        <v>251</v>
      </c>
      <c r="C7272" s="214" t="s">
        <v>184</v>
      </c>
      <c r="D7272" s="214">
        <v>5</v>
      </c>
      <c r="E7272" s="214" t="s">
        <v>141</v>
      </c>
      <c r="F7272" s="214" t="s">
        <v>248</v>
      </c>
      <c r="G7272" s="214" t="s">
        <v>22</v>
      </c>
      <c r="H7272" s="214" t="s">
        <v>20</v>
      </c>
      <c r="I7272" s="214" t="s">
        <v>133</v>
      </c>
      <c r="J7272" s="214">
        <v>290</v>
      </c>
      <c r="K7272" s="214">
        <v>290</v>
      </c>
      <c r="L7272" s="214">
        <v>0</v>
      </c>
      <c r="M7272" s="214">
        <v>0</v>
      </c>
      <c r="N7272" s="214">
        <v>290</v>
      </c>
      <c r="O7272" s="214">
        <v>56.5</v>
      </c>
      <c r="P7272" s="214">
        <v>4.0999999999999996</v>
      </c>
      <c r="Q7272" s="214">
        <v>35.6</v>
      </c>
      <c r="R7272" s="214">
        <v>39</v>
      </c>
      <c r="S7272" s="214">
        <v>39.4</v>
      </c>
      <c r="T7272" s="214">
        <v>3.8</v>
      </c>
      <c r="U7272" s="214">
        <v>90</v>
      </c>
      <c r="V7272" s="214">
        <v>35700</v>
      </c>
      <c r="W7272" s="214">
        <v>42500</v>
      </c>
      <c r="X7272" s="214">
        <v>55600</v>
      </c>
    </row>
    <row r="7273" spans="1:24" x14ac:dyDescent="0.25">
      <c r="A7273" t="str">
        <f t="shared" si="114"/>
        <v>YAG5Non-EULevel 8FemaleAllSouth West</v>
      </c>
      <c r="B7273" s="214" t="s">
        <v>251</v>
      </c>
      <c r="C7273" s="214" t="s">
        <v>184</v>
      </c>
      <c r="D7273" s="214">
        <v>5</v>
      </c>
      <c r="E7273" s="214" t="s">
        <v>141</v>
      </c>
      <c r="F7273" s="214" t="s">
        <v>248</v>
      </c>
      <c r="G7273" s="214" t="s">
        <v>21</v>
      </c>
      <c r="H7273" s="214" t="s">
        <v>20</v>
      </c>
      <c r="I7273" s="214" t="s">
        <v>134</v>
      </c>
      <c r="J7273" s="214">
        <v>70</v>
      </c>
      <c r="K7273" s="214">
        <v>70</v>
      </c>
      <c r="L7273" s="214">
        <v>0</v>
      </c>
      <c r="M7273" s="214">
        <v>0</v>
      </c>
      <c r="N7273" s="214">
        <v>70</v>
      </c>
      <c r="O7273" s="214">
        <v>55.6</v>
      </c>
      <c r="P7273" s="214">
        <v>5.6</v>
      </c>
      <c r="Q7273" s="214">
        <v>36.1</v>
      </c>
      <c r="R7273" s="214">
        <v>37.5</v>
      </c>
      <c r="S7273" s="214">
        <v>38.9</v>
      </c>
      <c r="T7273" s="214">
        <v>2.8</v>
      </c>
      <c r="U7273" s="214">
        <v>25</v>
      </c>
      <c r="V7273" s="214">
        <v>25600</v>
      </c>
      <c r="W7273" s="214">
        <v>36500</v>
      </c>
      <c r="X7273" s="214">
        <v>40500</v>
      </c>
    </row>
    <row r="7274" spans="1:24" x14ac:dyDescent="0.25">
      <c r="A7274" t="str">
        <f t="shared" si="114"/>
        <v>YAG5Non-EULevel 8MaleAllSouth West</v>
      </c>
      <c r="B7274" s="214" t="s">
        <v>251</v>
      </c>
      <c r="C7274" s="214" t="s">
        <v>184</v>
      </c>
      <c r="D7274" s="214">
        <v>5</v>
      </c>
      <c r="E7274" s="214" t="s">
        <v>141</v>
      </c>
      <c r="F7274" s="214" t="s">
        <v>248</v>
      </c>
      <c r="G7274" s="214" t="s">
        <v>22</v>
      </c>
      <c r="H7274" s="214" t="s">
        <v>20</v>
      </c>
      <c r="I7274" s="214" t="s">
        <v>134</v>
      </c>
      <c r="J7274" s="214">
        <v>95</v>
      </c>
      <c r="K7274" s="214">
        <v>95</v>
      </c>
      <c r="L7274" s="214">
        <v>0</v>
      </c>
      <c r="M7274" s="214">
        <v>0</v>
      </c>
      <c r="N7274" s="214">
        <v>95</v>
      </c>
      <c r="O7274" s="214">
        <v>62.1</v>
      </c>
      <c r="P7274" s="214">
        <v>1.1000000000000001</v>
      </c>
      <c r="Q7274" s="214">
        <v>31.6</v>
      </c>
      <c r="R7274" s="214">
        <v>35.799999999999997</v>
      </c>
      <c r="S7274" s="214">
        <v>36.799999999999997</v>
      </c>
      <c r="T7274" s="214">
        <v>5.3</v>
      </c>
      <c r="U7274" s="214">
        <v>30</v>
      </c>
      <c r="V7274" s="214">
        <v>38300</v>
      </c>
      <c r="W7274" s="214">
        <v>47300</v>
      </c>
      <c r="X7274" s="214">
        <v>53400</v>
      </c>
    </row>
    <row r="7275" spans="1:24" x14ac:dyDescent="0.25">
      <c r="A7275" t="str">
        <f t="shared" si="114"/>
        <v>YAG5Non-EULevel 8FemaleAllUnknown</v>
      </c>
      <c r="B7275" s="214" t="s">
        <v>251</v>
      </c>
      <c r="C7275" s="214" t="s">
        <v>184</v>
      </c>
      <c r="D7275" s="214">
        <v>5</v>
      </c>
      <c r="E7275" s="214" t="s">
        <v>141</v>
      </c>
      <c r="F7275" s="214" t="s">
        <v>248</v>
      </c>
      <c r="G7275" s="214" t="s">
        <v>21</v>
      </c>
      <c r="H7275" s="214" t="s">
        <v>20</v>
      </c>
      <c r="I7275" s="214" t="s">
        <v>135</v>
      </c>
      <c r="J7275" s="214">
        <v>955</v>
      </c>
      <c r="K7275" s="214">
        <v>955</v>
      </c>
      <c r="L7275" s="214">
        <v>99.4</v>
      </c>
      <c r="M7275" s="214">
        <v>0</v>
      </c>
      <c r="N7275" s="214">
        <v>5</v>
      </c>
      <c r="O7275" s="214">
        <v>0.3</v>
      </c>
      <c r="P7275" s="214">
        <v>0</v>
      </c>
      <c r="Q7275" s="214">
        <v>0.1</v>
      </c>
      <c r="R7275" s="214">
        <v>0.1</v>
      </c>
      <c r="S7275" s="214">
        <v>0.3</v>
      </c>
      <c r="T7275" s="214">
        <v>0.2</v>
      </c>
      <c r="U7275" s="214" t="s">
        <v>136</v>
      </c>
      <c r="V7275" s="214" t="s">
        <v>136</v>
      </c>
      <c r="W7275" s="214" t="s">
        <v>136</v>
      </c>
      <c r="X7275" s="214" t="s">
        <v>136</v>
      </c>
    </row>
    <row r="7276" spans="1:24" x14ac:dyDescent="0.25">
      <c r="A7276" t="str">
        <f t="shared" si="114"/>
        <v>YAG5Non-EULevel 8MaleAllUnknown</v>
      </c>
      <c r="B7276" s="214" t="s">
        <v>251</v>
      </c>
      <c r="C7276" s="214" t="s">
        <v>184</v>
      </c>
      <c r="D7276" s="214">
        <v>5</v>
      </c>
      <c r="E7276" s="214" t="s">
        <v>141</v>
      </c>
      <c r="F7276" s="214" t="s">
        <v>248</v>
      </c>
      <c r="G7276" s="214" t="s">
        <v>22</v>
      </c>
      <c r="H7276" s="214" t="s">
        <v>20</v>
      </c>
      <c r="I7276" s="214" t="s">
        <v>135</v>
      </c>
      <c r="J7276" s="214">
        <v>1260</v>
      </c>
      <c r="K7276" s="214">
        <v>1260</v>
      </c>
      <c r="L7276" s="214">
        <v>99.5</v>
      </c>
      <c r="M7276" s="214">
        <v>0</v>
      </c>
      <c r="N7276" s="214">
        <v>5</v>
      </c>
      <c r="O7276" s="214">
        <v>0.1</v>
      </c>
      <c r="P7276" s="214">
        <v>0</v>
      </c>
      <c r="Q7276" s="214">
        <v>0.1</v>
      </c>
      <c r="R7276" s="214">
        <v>0.1</v>
      </c>
      <c r="S7276" s="214">
        <v>0.4</v>
      </c>
      <c r="T7276" s="214">
        <v>0.3</v>
      </c>
      <c r="U7276" s="214" t="s">
        <v>140</v>
      </c>
      <c r="V7276" s="214" t="s">
        <v>140</v>
      </c>
      <c r="W7276" s="214" t="s">
        <v>140</v>
      </c>
      <c r="X7276" s="214" t="s">
        <v>140</v>
      </c>
    </row>
    <row r="7277" spans="1:24" x14ac:dyDescent="0.25">
      <c r="A7277" t="str">
        <f t="shared" si="114"/>
        <v>YAG5Non-EULevel 8FemaleAllWales</v>
      </c>
      <c r="B7277" s="214" t="s">
        <v>251</v>
      </c>
      <c r="C7277" s="214" t="s">
        <v>184</v>
      </c>
      <c r="D7277" s="214">
        <v>5</v>
      </c>
      <c r="E7277" s="214" t="s">
        <v>141</v>
      </c>
      <c r="F7277" s="214" t="s">
        <v>248</v>
      </c>
      <c r="G7277" s="214" t="s">
        <v>21</v>
      </c>
      <c r="H7277" s="214" t="s">
        <v>20</v>
      </c>
      <c r="I7277" s="214" t="s">
        <v>137</v>
      </c>
      <c r="J7277" s="214">
        <v>15</v>
      </c>
      <c r="K7277" s="214">
        <v>15</v>
      </c>
      <c r="L7277" s="214">
        <v>0</v>
      </c>
      <c r="M7277" s="214">
        <v>0</v>
      </c>
      <c r="N7277" s="214">
        <v>15</v>
      </c>
      <c r="O7277" s="214">
        <v>42.9</v>
      </c>
      <c r="P7277" s="214">
        <v>7.1</v>
      </c>
      <c r="Q7277" s="214">
        <v>50</v>
      </c>
      <c r="R7277" s="214">
        <v>50</v>
      </c>
      <c r="S7277" s="214">
        <v>50</v>
      </c>
      <c r="T7277" s="214">
        <v>0</v>
      </c>
      <c r="U7277" s="214" t="s">
        <v>140</v>
      </c>
      <c r="V7277" s="214" t="s">
        <v>140</v>
      </c>
      <c r="W7277" s="214" t="s">
        <v>140</v>
      </c>
      <c r="X7277" s="214" t="s">
        <v>140</v>
      </c>
    </row>
    <row r="7278" spans="1:24" x14ac:dyDescent="0.25">
      <c r="A7278" t="str">
        <f t="shared" si="114"/>
        <v>YAG5Non-EULevel 8MaleAllWales</v>
      </c>
      <c r="B7278" s="214" t="s">
        <v>251</v>
      </c>
      <c r="C7278" s="214" t="s">
        <v>184</v>
      </c>
      <c r="D7278" s="214">
        <v>5</v>
      </c>
      <c r="E7278" s="214" t="s">
        <v>141</v>
      </c>
      <c r="F7278" s="214" t="s">
        <v>248</v>
      </c>
      <c r="G7278" s="214" t="s">
        <v>22</v>
      </c>
      <c r="H7278" s="214" t="s">
        <v>20</v>
      </c>
      <c r="I7278" s="214" t="s">
        <v>137</v>
      </c>
      <c r="J7278" s="214">
        <v>15</v>
      </c>
      <c r="K7278" s="214">
        <v>15</v>
      </c>
      <c r="L7278" s="214">
        <v>0</v>
      </c>
      <c r="M7278" s="214">
        <v>0</v>
      </c>
      <c r="N7278" s="214">
        <v>15</v>
      </c>
      <c r="O7278" s="214">
        <v>31.2</v>
      </c>
      <c r="P7278" s="214">
        <v>6.2</v>
      </c>
      <c r="Q7278" s="214">
        <v>62.5</v>
      </c>
      <c r="R7278" s="214">
        <v>62.5</v>
      </c>
      <c r="S7278" s="214">
        <v>62.5</v>
      </c>
      <c r="T7278" s="214">
        <v>0</v>
      </c>
      <c r="U7278" s="214" t="s">
        <v>140</v>
      </c>
      <c r="V7278" s="214" t="s">
        <v>140</v>
      </c>
      <c r="W7278" s="214" t="s">
        <v>140</v>
      </c>
      <c r="X7278" s="214" t="s">
        <v>140</v>
      </c>
    </row>
    <row r="7279" spans="1:24" x14ac:dyDescent="0.25">
      <c r="A7279" t="str">
        <f t="shared" si="114"/>
        <v>YAG5Non-EULevel 8FemaleAllWest Midlands</v>
      </c>
      <c r="B7279" s="214" t="s">
        <v>251</v>
      </c>
      <c r="C7279" s="214" t="s">
        <v>184</v>
      </c>
      <c r="D7279" s="214">
        <v>5</v>
      </c>
      <c r="E7279" s="214" t="s">
        <v>141</v>
      </c>
      <c r="F7279" s="214" t="s">
        <v>248</v>
      </c>
      <c r="G7279" s="214" t="s">
        <v>21</v>
      </c>
      <c r="H7279" s="214" t="s">
        <v>20</v>
      </c>
      <c r="I7279" s="214" t="s">
        <v>138</v>
      </c>
      <c r="J7279" s="214">
        <v>80</v>
      </c>
      <c r="K7279" s="214">
        <v>80</v>
      </c>
      <c r="L7279" s="214">
        <v>0</v>
      </c>
      <c r="M7279" s="214">
        <v>0</v>
      </c>
      <c r="N7279" s="214">
        <v>80</v>
      </c>
      <c r="O7279" s="214">
        <v>50</v>
      </c>
      <c r="P7279" s="214">
        <v>2.5</v>
      </c>
      <c r="Q7279" s="214">
        <v>43.8</v>
      </c>
      <c r="R7279" s="214">
        <v>47.5</v>
      </c>
      <c r="S7279" s="214">
        <v>47.5</v>
      </c>
      <c r="T7279" s="214">
        <v>3.8</v>
      </c>
      <c r="U7279" s="214">
        <v>30</v>
      </c>
      <c r="V7279" s="214">
        <v>29600</v>
      </c>
      <c r="W7279" s="214">
        <v>36000</v>
      </c>
      <c r="X7279" s="214">
        <v>40500</v>
      </c>
    </row>
    <row r="7280" spans="1:24" x14ac:dyDescent="0.25">
      <c r="A7280" t="str">
        <f t="shared" si="114"/>
        <v>YAG5Non-EULevel 8MaleAllWest Midlands</v>
      </c>
      <c r="B7280" s="214" t="s">
        <v>251</v>
      </c>
      <c r="C7280" s="214" t="s">
        <v>184</v>
      </c>
      <c r="D7280" s="214">
        <v>5</v>
      </c>
      <c r="E7280" s="214" t="s">
        <v>141</v>
      </c>
      <c r="F7280" s="214" t="s">
        <v>248</v>
      </c>
      <c r="G7280" s="214" t="s">
        <v>22</v>
      </c>
      <c r="H7280" s="214" t="s">
        <v>20</v>
      </c>
      <c r="I7280" s="214" t="s">
        <v>138</v>
      </c>
      <c r="J7280" s="214">
        <v>135</v>
      </c>
      <c r="K7280" s="214">
        <v>135</v>
      </c>
      <c r="L7280" s="214">
        <v>0</v>
      </c>
      <c r="M7280" s="214">
        <v>0</v>
      </c>
      <c r="N7280" s="214">
        <v>135</v>
      </c>
      <c r="O7280" s="214">
        <v>50</v>
      </c>
      <c r="P7280" s="214">
        <v>5.0999999999999996</v>
      </c>
      <c r="Q7280" s="214">
        <v>40.4</v>
      </c>
      <c r="R7280" s="214">
        <v>43.4</v>
      </c>
      <c r="S7280" s="214">
        <v>44.9</v>
      </c>
      <c r="T7280" s="214">
        <v>4.4000000000000004</v>
      </c>
      <c r="U7280" s="214">
        <v>50</v>
      </c>
      <c r="V7280" s="214">
        <v>31000</v>
      </c>
      <c r="W7280" s="214">
        <v>39400</v>
      </c>
      <c r="X7280" s="214">
        <v>46700</v>
      </c>
    </row>
    <row r="7281" spans="1:24" x14ac:dyDescent="0.25">
      <c r="A7281" t="str">
        <f t="shared" si="114"/>
        <v>YAG5Non-EULevel 8FemaleAllYorkshire and The Humber</v>
      </c>
      <c r="B7281" s="214" t="s">
        <v>251</v>
      </c>
      <c r="C7281" s="214" t="s">
        <v>184</v>
      </c>
      <c r="D7281" s="214">
        <v>5</v>
      </c>
      <c r="E7281" s="214" t="s">
        <v>141</v>
      </c>
      <c r="F7281" s="214" t="s">
        <v>248</v>
      </c>
      <c r="G7281" s="214" t="s">
        <v>21</v>
      </c>
      <c r="H7281" s="214" t="s">
        <v>20</v>
      </c>
      <c r="I7281" s="214" t="s">
        <v>139</v>
      </c>
      <c r="J7281" s="214">
        <v>100</v>
      </c>
      <c r="K7281" s="214">
        <v>100</v>
      </c>
      <c r="L7281" s="214">
        <v>0</v>
      </c>
      <c r="M7281" s="214">
        <v>0</v>
      </c>
      <c r="N7281" s="214">
        <v>100</v>
      </c>
      <c r="O7281" s="214">
        <v>64.3</v>
      </c>
      <c r="P7281" s="214">
        <v>1</v>
      </c>
      <c r="Q7281" s="214">
        <v>32.700000000000003</v>
      </c>
      <c r="R7281" s="214">
        <v>34.700000000000003</v>
      </c>
      <c r="S7281" s="214">
        <v>34.700000000000003</v>
      </c>
      <c r="T7281" s="214">
        <v>2</v>
      </c>
      <c r="U7281" s="214">
        <v>30</v>
      </c>
      <c r="V7281" s="214">
        <v>30300</v>
      </c>
      <c r="W7281" s="214">
        <v>35000</v>
      </c>
      <c r="X7281" s="214">
        <v>39800</v>
      </c>
    </row>
    <row r="7282" spans="1:24" x14ac:dyDescent="0.25">
      <c r="A7282" t="str">
        <f t="shared" si="114"/>
        <v>YAG5Non-EULevel 8MaleAllYorkshire and The Humber</v>
      </c>
      <c r="B7282" s="214" t="s">
        <v>251</v>
      </c>
      <c r="C7282" s="214" t="s">
        <v>184</v>
      </c>
      <c r="D7282" s="214">
        <v>5</v>
      </c>
      <c r="E7282" s="214" t="s">
        <v>141</v>
      </c>
      <c r="F7282" s="214" t="s">
        <v>248</v>
      </c>
      <c r="G7282" s="214" t="s">
        <v>22</v>
      </c>
      <c r="H7282" s="214" t="s">
        <v>20</v>
      </c>
      <c r="I7282" s="214" t="s">
        <v>139</v>
      </c>
      <c r="J7282" s="214">
        <v>205</v>
      </c>
      <c r="K7282" s="214">
        <v>205</v>
      </c>
      <c r="L7282" s="214">
        <v>0</v>
      </c>
      <c r="M7282" s="214">
        <v>0</v>
      </c>
      <c r="N7282" s="214">
        <v>205</v>
      </c>
      <c r="O7282" s="214">
        <v>64.900000000000006</v>
      </c>
      <c r="P7282" s="214">
        <v>3.4</v>
      </c>
      <c r="Q7282" s="214">
        <v>29.3</v>
      </c>
      <c r="R7282" s="214">
        <v>31.7</v>
      </c>
      <c r="S7282" s="214">
        <v>31.7</v>
      </c>
      <c r="T7282" s="214">
        <v>2.4</v>
      </c>
      <c r="U7282" s="214">
        <v>50</v>
      </c>
      <c r="V7282" s="214">
        <v>31200</v>
      </c>
      <c r="W7282" s="214">
        <v>40200</v>
      </c>
      <c r="X7282" s="214">
        <v>46400</v>
      </c>
    </row>
    <row r="7283" spans="1:24" x14ac:dyDescent="0.25">
      <c r="A7283" t="str">
        <f t="shared" si="114"/>
        <v>YAG3EULevel 7FemaleAllAbroad</v>
      </c>
      <c r="B7283" s="214" t="s">
        <v>251</v>
      </c>
      <c r="C7283" s="214" t="s">
        <v>37</v>
      </c>
      <c r="D7283" s="214">
        <v>3</v>
      </c>
      <c r="E7283" s="214" t="s">
        <v>122</v>
      </c>
      <c r="F7283" s="214" t="s">
        <v>253</v>
      </c>
      <c r="G7283" s="214" t="s">
        <v>21</v>
      </c>
      <c r="H7283" s="214" t="s">
        <v>20</v>
      </c>
      <c r="I7283" s="214" t="s">
        <v>125</v>
      </c>
      <c r="J7283" s="214">
        <v>515</v>
      </c>
      <c r="K7283" s="214" t="s">
        <v>140</v>
      </c>
      <c r="L7283" s="214" t="s">
        <v>140</v>
      </c>
      <c r="M7283" s="214" t="s">
        <v>140</v>
      </c>
      <c r="N7283" s="214" t="s">
        <v>140</v>
      </c>
      <c r="O7283" s="214" t="s">
        <v>140</v>
      </c>
      <c r="P7283" s="214" t="s">
        <v>140</v>
      </c>
      <c r="Q7283" s="214" t="s">
        <v>140</v>
      </c>
      <c r="R7283" s="214" t="s">
        <v>140</v>
      </c>
      <c r="S7283" s="214" t="s">
        <v>140</v>
      </c>
      <c r="T7283" s="214" t="s">
        <v>140</v>
      </c>
      <c r="U7283" s="214" t="s">
        <v>140</v>
      </c>
      <c r="V7283" s="214" t="s">
        <v>140</v>
      </c>
      <c r="W7283" s="214" t="s">
        <v>140</v>
      </c>
      <c r="X7283" s="214" t="s">
        <v>140</v>
      </c>
    </row>
    <row r="7284" spans="1:24" x14ac:dyDescent="0.25">
      <c r="A7284" t="str">
        <f t="shared" si="114"/>
        <v>YAG3EULevel 7MaleAllAbroad</v>
      </c>
      <c r="B7284" s="214" t="s">
        <v>251</v>
      </c>
      <c r="C7284" s="214" t="s">
        <v>37</v>
      </c>
      <c r="D7284" s="214">
        <v>3</v>
      </c>
      <c r="E7284" s="214" t="s">
        <v>122</v>
      </c>
      <c r="F7284" s="214" t="s">
        <v>253</v>
      </c>
      <c r="G7284" s="214" t="s">
        <v>22</v>
      </c>
      <c r="H7284" s="214" t="s">
        <v>20</v>
      </c>
      <c r="I7284" s="214" t="s">
        <v>125</v>
      </c>
      <c r="J7284" s="214">
        <v>415</v>
      </c>
      <c r="K7284" s="214" t="s">
        <v>140</v>
      </c>
      <c r="L7284" s="214" t="s">
        <v>140</v>
      </c>
      <c r="M7284" s="214" t="s">
        <v>140</v>
      </c>
      <c r="N7284" s="214" t="s">
        <v>140</v>
      </c>
      <c r="O7284" s="214" t="s">
        <v>140</v>
      </c>
      <c r="P7284" s="214" t="s">
        <v>140</v>
      </c>
      <c r="Q7284" s="214" t="s">
        <v>140</v>
      </c>
      <c r="R7284" s="214" t="s">
        <v>140</v>
      </c>
      <c r="S7284" s="214" t="s">
        <v>140</v>
      </c>
      <c r="T7284" s="214" t="s">
        <v>140</v>
      </c>
      <c r="U7284" s="214" t="s">
        <v>140</v>
      </c>
      <c r="V7284" s="214" t="s">
        <v>140</v>
      </c>
      <c r="W7284" s="214" t="s">
        <v>140</v>
      </c>
      <c r="X7284" s="214" t="s">
        <v>140</v>
      </c>
    </row>
    <row r="7285" spans="1:24" x14ac:dyDescent="0.25">
      <c r="A7285" t="str">
        <f t="shared" si="114"/>
        <v>YAG3EULevel 7FemaleAllEast Midlands</v>
      </c>
      <c r="B7285" s="214" t="s">
        <v>251</v>
      </c>
      <c r="C7285" s="214" t="s">
        <v>37</v>
      </c>
      <c r="D7285" s="214">
        <v>3</v>
      </c>
      <c r="E7285" s="214" t="s">
        <v>122</v>
      </c>
      <c r="F7285" s="214" t="s">
        <v>253</v>
      </c>
      <c r="G7285" s="214" t="s">
        <v>21</v>
      </c>
      <c r="H7285" s="214" t="s">
        <v>20</v>
      </c>
      <c r="I7285" s="214" t="s">
        <v>126</v>
      </c>
      <c r="J7285" s="214">
        <v>150</v>
      </c>
      <c r="K7285" s="214">
        <v>150</v>
      </c>
      <c r="L7285" s="214">
        <v>0</v>
      </c>
      <c r="M7285" s="214">
        <v>0</v>
      </c>
      <c r="N7285" s="214">
        <v>150</v>
      </c>
      <c r="O7285" s="214">
        <v>35.6</v>
      </c>
      <c r="P7285" s="214">
        <v>5.4</v>
      </c>
      <c r="Q7285" s="214">
        <v>37.6</v>
      </c>
      <c r="R7285" s="214">
        <v>50.3</v>
      </c>
      <c r="S7285" s="214">
        <v>59.1</v>
      </c>
      <c r="T7285" s="214">
        <v>21.5</v>
      </c>
      <c r="U7285" s="214">
        <v>55</v>
      </c>
      <c r="V7285" s="214">
        <v>19000</v>
      </c>
      <c r="W7285" s="214">
        <v>25200</v>
      </c>
      <c r="X7285" s="214">
        <v>32500</v>
      </c>
    </row>
    <row r="7286" spans="1:24" x14ac:dyDescent="0.25">
      <c r="A7286" t="str">
        <f t="shared" si="114"/>
        <v>YAG3EULevel 7MaleAllEast Midlands</v>
      </c>
      <c r="B7286" s="214" t="s">
        <v>251</v>
      </c>
      <c r="C7286" s="214" t="s">
        <v>37</v>
      </c>
      <c r="D7286" s="214">
        <v>3</v>
      </c>
      <c r="E7286" s="214" t="s">
        <v>122</v>
      </c>
      <c r="F7286" s="214" t="s">
        <v>253</v>
      </c>
      <c r="G7286" s="214" t="s">
        <v>22</v>
      </c>
      <c r="H7286" s="214" t="s">
        <v>20</v>
      </c>
      <c r="I7286" s="214" t="s">
        <v>126</v>
      </c>
      <c r="J7286" s="214">
        <v>115</v>
      </c>
      <c r="K7286" s="214">
        <v>115</v>
      </c>
      <c r="L7286" s="214">
        <v>0</v>
      </c>
      <c r="M7286" s="214">
        <v>0</v>
      </c>
      <c r="N7286" s="214">
        <v>115</v>
      </c>
      <c r="O7286" s="214">
        <v>31.9</v>
      </c>
      <c r="P7286" s="214">
        <v>6</v>
      </c>
      <c r="Q7286" s="214">
        <v>44.8</v>
      </c>
      <c r="R7286" s="214">
        <v>57.8</v>
      </c>
      <c r="S7286" s="214">
        <v>62.1</v>
      </c>
      <c r="T7286" s="214">
        <v>17.2</v>
      </c>
      <c r="U7286" s="214">
        <v>50</v>
      </c>
      <c r="V7286" s="214">
        <v>29300</v>
      </c>
      <c r="W7286" s="214">
        <v>33900</v>
      </c>
      <c r="X7286" s="214">
        <v>42500</v>
      </c>
    </row>
    <row r="7287" spans="1:24" x14ac:dyDescent="0.25">
      <c r="A7287" t="str">
        <f t="shared" si="114"/>
        <v>YAG3EULevel 7FemaleAllEast of England</v>
      </c>
      <c r="B7287" s="214" t="s">
        <v>251</v>
      </c>
      <c r="C7287" s="214" t="s">
        <v>37</v>
      </c>
      <c r="D7287" s="214">
        <v>3</v>
      </c>
      <c r="E7287" s="214" t="s">
        <v>122</v>
      </c>
      <c r="F7287" s="214" t="s">
        <v>253</v>
      </c>
      <c r="G7287" s="214" t="s">
        <v>21</v>
      </c>
      <c r="H7287" s="214" t="s">
        <v>20</v>
      </c>
      <c r="I7287" s="214" t="s">
        <v>127</v>
      </c>
      <c r="J7287" s="214">
        <v>295</v>
      </c>
      <c r="K7287" s="214">
        <v>295</v>
      </c>
      <c r="L7287" s="214">
        <v>0</v>
      </c>
      <c r="M7287" s="214">
        <v>0</v>
      </c>
      <c r="N7287" s="214">
        <v>295</v>
      </c>
      <c r="O7287" s="214">
        <v>31.3</v>
      </c>
      <c r="P7287" s="214">
        <v>3.7</v>
      </c>
      <c r="Q7287" s="214">
        <v>39.4</v>
      </c>
      <c r="R7287" s="214">
        <v>57.2</v>
      </c>
      <c r="S7287" s="214">
        <v>65</v>
      </c>
      <c r="T7287" s="214">
        <v>25.6</v>
      </c>
      <c r="U7287" s="214">
        <v>110</v>
      </c>
      <c r="V7287" s="214">
        <v>22300</v>
      </c>
      <c r="W7287" s="214">
        <v>27900</v>
      </c>
      <c r="X7287" s="214">
        <v>36900</v>
      </c>
    </row>
    <row r="7288" spans="1:24" x14ac:dyDescent="0.25">
      <c r="A7288" t="str">
        <f t="shared" si="114"/>
        <v>YAG3EULevel 7MaleAllEast of England</v>
      </c>
      <c r="B7288" s="214" t="s">
        <v>251</v>
      </c>
      <c r="C7288" s="214" t="s">
        <v>37</v>
      </c>
      <c r="D7288" s="214">
        <v>3</v>
      </c>
      <c r="E7288" s="214" t="s">
        <v>122</v>
      </c>
      <c r="F7288" s="214" t="s">
        <v>253</v>
      </c>
      <c r="G7288" s="214" t="s">
        <v>22</v>
      </c>
      <c r="H7288" s="214" t="s">
        <v>20</v>
      </c>
      <c r="I7288" s="214" t="s">
        <v>127</v>
      </c>
      <c r="J7288" s="214">
        <v>250</v>
      </c>
      <c r="K7288" s="214">
        <v>250</v>
      </c>
      <c r="L7288" s="214">
        <v>0</v>
      </c>
      <c r="M7288" s="214">
        <v>0</v>
      </c>
      <c r="N7288" s="214">
        <v>250</v>
      </c>
      <c r="O7288" s="214">
        <v>33.5</v>
      </c>
      <c r="P7288" s="214">
        <v>6.8</v>
      </c>
      <c r="Q7288" s="214">
        <v>38.200000000000003</v>
      </c>
      <c r="R7288" s="214">
        <v>54.2</v>
      </c>
      <c r="S7288" s="214">
        <v>59.8</v>
      </c>
      <c r="T7288" s="214">
        <v>21.5</v>
      </c>
      <c r="U7288" s="214">
        <v>90</v>
      </c>
      <c r="V7288" s="214">
        <v>26300</v>
      </c>
      <c r="W7288" s="214">
        <v>35000</v>
      </c>
      <c r="X7288" s="214">
        <v>45300</v>
      </c>
    </row>
    <row r="7289" spans="1:24" x14ac:dyDescent="0.25">
      <c r="A7289" t="str">
        <f t="shared" si="114"/>
        <v>YAG3EULevel 7FemaleAllLondon</v>
      </c>
      <c r="B7289" s="214" t="s">
        <v>251</v>
      </c>
      <c r="C7289" s="214" t="s">
        <v>37</v>
      </c>
      <c r="D7289" s="214">
        <v>3</v>
      </c>
      <c r="E7289" s="214" t="s">
        <v>122</v>
      </c>
      <c r="F7289" s="214" t="s">
        <v>253</v>
      </c>
      <c r="G7289" s="214" t="s">
        <v>21</v>
      </c>
      <c r="H7289" s="214" t="s">
        <v>20</v>
      </c>
      <c r="I7289" s="214" t="s">
        <v>128</v>
      </c>
      <c r="J7289" s="214">
        <v>2845</v>
      </c>
      <c r="K7289" s="214">
        <v>2845</v>
      </c>
      <c r="L7289" s="214">
        <v>0</v>
      </c>
      <c r="M7289" s="214">
        <v>0</v>
      </c>
      <c r="N7289" s="214">
        <v>2845</v>
      </c>
      <c r="O7289" s="214">
        <v>32.200000000000003</v>
      </c>
      <c r="P7289" s="214">
        <v>6.8</v>
      </c>
      <c r="Q7289" s="214">
        <v>51.1</v>
      </c>
      <c r="R7289" s="214">
        <v>58.9</v>
      </c>
      <c r="S7289" s="214">
        <v>61.1</v>
      </c>
      <c r="T7289" s="214">
        <v>10</v>
      </c>
      <c r="U7289" s="214">
        <v>1360</v>
      </c>
      <c r="V7289" s="214">
        <v>26300</v>
      </c>
      <c r="W7289" s="214">
        <v>33500</v>
      </c>
      <c r="X7289" s="214">
        <v>45300</v>
      </c>
    </row>
    <row r="7290" spans="1:24" x14ac:dyDescent="0.25">
      <c r="A7290" t="str">
        <f t="shared" si="114"/>
        <v>YAG3EULevel 7MaleAllLondon</v>
      </c>
      <c r="B7290" s="214" t="s">
        <v>251</v>
      </c>
      <c r="C7290" s="214" t="s">
        <v>37</v>
      </c>
      <c r="D7290" s="214">
        <v>3</v>
      </c>
      <c r="E7290" s="214" t="s">
        <v>122</v>
      </c>
      <c r="F7290" s="214" t="s">
        <v>253</v>
      </c>
      <c r="G7290" s="214" t="s">
        <v>22</v>
      </c>
      <c r="H7290" s="214" t="s">
        <v>20</v>
      </c>
      <c r="I7290" s="214" t="s">
        <v>128</v>
      </c>
      <c r="J7290" s="214">
        <v>2020</v>
      </c>
      <c r="K7290" s="214">
        <v>2020</v>
      </c>
      <c r="L7290" s="214">
        <v>0</v>
      </c>
      <c r="M7290" s="214">
        <v>0</v>
      </c>
      <c r="N7290" s="214">
        <v>2020</v>
      </c>
      <c r="O7290" s="214">
        <v>28.9</v>
      </c>
      <c r="P7290" s="214">
        <v>6.2</v>
      </c>
      <c r="Q7290" s="214">
        <v>54.7</v>
      </c>
      <c r="R7290" s="214">
        <v>61.9</v>
      </c>
      <c r="S7290" s="214">
        <v>64.900000000000006</v>
      </c>
      <c r="T7290" s="214">
        <v>10.199999999999999</v>
      </c>
      <c r="U7290" s="214">
        <v>1055</v>
      </c>
      <c r="V7290" s="214">
        <v>32500</v>
      </c>
      <c r="W7290" s="214">
        <v>45600</v>
      </c>
      <c r="X7290" s="214">
        <v>71200</v>
      </c>
    </row>
    <row r="7291" spans="1:24" x14ac:dyDescent="0.25">
      <c r="A7291" t="str">
        <f t="shared" si="114"/>
        <v>YAG3EULevel 7FemaleAllNorth East</v>
      </c>
      <c r="B7291" s="214" t="s">
        <v>251</v>
      </c>
      <c r="C7291" s="214" t="s">
        <v>37</v>
      </c>
      <c r="D7291" s="214">
        <v>3</v>
      </c>
      <c r="E7291" s="214" t="s">
        <v>122</v>
      </c>
      <c r="F7291" s="214" t="s">
        <v>253</v>
      </c>
      <c r="G7291" s="214" t="s">
        <v>21</v>
      </c>
      <c r="H7291" s="214" t="s">
        <v>20</v>
      </c>
      <c r="I7291" s="214" t="s">
        <v>129</v>
      </c>
      <c r="J7291" s="214">
        <v>95</v>
      </c>
      <c r="K7291" s="214">
        <v>95</v>
      </c>
      <c r="L7291" s="214">
        <v>0</v>
      </c>
      <c r="M7291" s="214">
        <v>0</v>
      </c>
      <c r="N7291" s="214">
        <v>95</v>
      </c>
      <c r="O7291" s="214">
        <v>29.2</v>
      </c>
      <c r="P7291" s="214">
        <v>4.2</v>
      </c>
      <c r="Q7291" s="214">
        <v>40.6</v>
      </c>
      <c r="R7291" s="214">
        <v>62.5</v>
      </c>
      <c r="S7291" s="214">
        <v>66.7</v>
      </c>
      <c r="T7291" s="214">
        <v>26</v>
      </c>
      <c r="U7291" s="214">
        <v>35</v>
      </c>
      <c r="V7291" s="214">
        <v>18200</v>
      </c>
      <c r="W7291" s="214">
        <v>25900</v>
      </c>
      <c r="X7291" s="214">
        <v>34300</v>
      </c>
    </row>
    <row r="7292" spans="1:24" x14ac:dyDescent="0.25">
      <c r="A7292" t="str">
        <f t="shared" ref="A7292:A7355" si="115">"YAG"&amp;D7292 &amp;E7292 &amp;F7292 &amp; G7292 &amp;H7292 &amp;I7292</f>
        <v>YAG3EULevel 7MaleAllNorth East</v>
      </c>
      <c r="B7292" s="214" t="s">
        <v>251</v>
      </c>
      <c r="C7292" s="214" t="s">
        <v>37</v>
      </c>
      <c r="D7292" s="214">
        <v>3</v>
      </c>
      <c r="E7292" s="214" t="s">
        <v>122</v>
      </c>
      <c r="F7292" s="214" t="s">
        <v>253</v>
      </c>
      <c r="G7292" s="214" t="s">
        <v>22</v>
      </c>
      <c r="H7292" s="214" t="s">
        <v>20</v>
      </c>
      <c r="I7292" s="214" t="s">
        <v>129</v>
      </c>
      <c r="J7292" s="214">
        <v>80</v>
      </c>
      <c r="K7292" s="214">
        <v>80</v>
      </c>
      <c r="L7292" s="214">
        <v>0</v>
      </c>
      <c r="M7292" s="214">
        <v>0</v>
      </c>
      <c r="N7292" s="214">
        <v>80</v>
      </c>
      <c r="O7292" s="214">
        <v>52.6</v>
      </c>
      <c r="P7292" s="214">
        <v>1.3</v>
      </c>
      <c r="Q7292" s="214">
        <v>30.8</v>
      </c>
      <c r="R7292" s="214">
        <v>42.3</v>
      </c>
      <c r="S7292" s="214">
        <v>46.2</v>
      </c>
      <c r="T7292" s="214">
        <v>15.4</v>
      </c>
      <c r="U7292" s="214">
        <v>20</v>
      </c>
      <c r="V7292" s="214">
        <v>23700</v>
      </c>
      <c r="W7292" s="214">
        <v>29200</v>
      </c>
      <c r="X7292" s="214">
        <v>40500</v>
      </c>
    </row>
    <row r="7293" spans="1:24" x14ac:dyDescent="0.25">
      <c r="A7293" t="str">
        <f t="shared" si="115"/>
        <v>YAG3EULevel 7FemaleAllNorth West</v>
      </c>
      <c r="B7293" s="214" t="s">
        <v>251</v>
      </c>
      <c r="C7293" s="214" t="s">
        <v>37</v>
      </c>
      <c r="D7293" s="214">
        <v>3</v>
      </c>
      <c r="E7293" s="214" t="s">
        <v>122</v>
      </c>
      <c r="F7293" s="214" t="s">
        <v>253</v>
      </c>
      <c r="G7293" s="214" t="s">
        <v>21</v>
      </c>
      <c r="H7293" s="214" t="s">
        <v>20</v>
      </c>
      <c r="I7293" s="214" t="s">
        <v>130</v>
      </c>
      <c r="J7293" s="214">
        <v>270</v>
      </c>
      <c r="K7293" s="214">
        <v>270</v>
      </c>
      <c r="L7293" s="214">
        <v>0</v>
      </c>
      <c r="M7293" s="214">
        <v>0</v>
      </c>
      <c r="N7293" s="214">
        <v>270</v>
      </c>
      <c r="O7293" s="214">
        <v>36.5</v>
      </c>
      <c r="P7293" s="214">
        <v>7</v>
      </c>
      <c r="Q7293" s="214">
        <v>39.5</v>
      </c>
      <c r="R7293" s="214">
        <v>51.3</v>
      </c>
      <c r="S7293" s="214">
        <v>56.5</v>
      </c>
      <c r="T7293" s="214">
        <v>17</v>
      </c>
      <c r="U7293" s="214">
        <v>105</v>
      </c>
      <c r="V7293" s="214">
        <v>20400</v>
      </c>
      <c r="W7293" s="214">
        <v>25200</v>
      </c>
      <c r="X7293" s="214">
        <v>28800</v>
      </c>
    </row>
    <row r="7294" spans="1:24" x14ac:dyDescent="0.25">
      <c r="A7294" t="str">
        <f t="shared" si="115"/>
        <v>YAG3EULevel 7MaleAllNorth West</v>
      </c>
      <c r="B7294" s="214" t="s">
        <v>251</v>
      </c>
      <c r="C7294" s="214" t="s">
        <v>37</v>
      </c>
      <c r="D7294" s="214">
        <v>3</v>
      </c>
      <c r="E7294" s="214" t="s">
        <v>122</v>
      </c>
      <c r="F7294" s="214" t="s">
        <v>253</v>
      </c>
      <c r="G7294" s="214" t="s">
        <v>22</v>
      </c>
      <c r="H7294" s="214" t="s">
        <v>20</v>
      </c>
      <c r="I7294" s="214" t="s">
        <v>130</v>
      </c>
      <c r="J7294" s="214">
        <v>215</v>
      </c>
      <c r="K7294" s="214">
        <v>215</v>
      </c>
      <c r="L7294" s="214">
        <v>0</v>
      </c>
      <c r="M7294" s="214">
        <v>0</v>
      </c>
      <c r="N7294" s="214">
        <v>215</v>
      </c>
      <c r="O7294" s="214">
        <v>42.3</v>
      </c>
      <c r="P7294" s="214">
        <v>5.0999999999999996</v>
      </c>
      <c r="Q7294" s="214">
        <v>38.1</v>
      </c>
      <c r="R7294" s="214">
        <v>48.8</v>
      </c>
      <c r="S7294" s="214">
        <v>52.6</v>
      </c>
      <c r="T7294" s="214">
        <v>14.4</v>
      </c>
      <c r="U7294" s="214">
        <v>80</v>
      </c>
      <c r="V7294" s="214">
        <v>24100</v>
      </c>
      <c r="W7294" s="214">
        <v>33400</v>
      </c>
      <c r="X7294" s="214">
        <v>41200</v>
      </c>
    </row>
    <row r="7295" spans="1:24" x14ac:dyDescent="0.25">
      <c r="A7295" t="str">
        <f t="shared" si="115"/>
        <v>YAG3EULevel 7FemaleAllNorthern Ireland</v>
      </c>
      <c r="B7295" s="214" t="s">
        <v>251</v>
      </c>
      <c r="C7295" s="214" t="s">
        <v>37</v>
      </c>
      <c r="D7295" s="214">
        <v>3</v>
      </c>
      <c r="E7295" s="214" t="s">
        <v>122</v>
      </c>
      <c r="F7295" s="214" t="s">
        <v>253</v>
      </c>
      <c r="G7295" s="214" t="s">
        <v>21</v>
      </c>
      <c r="H7295" s="214" t="s">
        <v>20</v>
      </c>
      <c r="I7295" s="214" t="s">
        <v>131</v>
      </c>
      <c r="J7295" s="214">
        <v>25</v>
      </c>
      <c r="K7295" s="214">
        <v>25</v>
      </c>
      <c r="L7295" s="214">
        <v>0</v>
      </c>
      <c r="M7295" s="214">
        <v>0</v>
      </c>
      <c r="N7295" s="214">
        <v>25</v>
      </c>
      <c r="O7295" s="214">
        <v>36</v>
      </c>
      <c r="P7295" s="214">
        <v>8</v>
      </c>
      <c r="Q7295" s="214">
        <v>48</v>
      </c>
      <c r="R7295" s="214">
        <v>52</v>
      </c>
      <c r="S7295" s="214">
        <v>56</v>
      </c>
      <c r="T7295" s="214">
        <v>8</v>
      </c>
      <c r="U7295" s="214">
        <v>10</v>
      </c>
      <c r="V7295" s="214">
        <v>24700</v>
      </c>
      <c r="W7295" s="214">
        <v>29600</v>
      </c>
      <c r="X7295" s="214">
        <v>35900</v>
      </c>
    </row>
    <row r="7296" spans="1:24" x14ac:dyDescent="0.25">
      <c r="A7296" t="str">
        <f t="shared" si="115"/>
        <v>YAG3EULevel 7MaleAllNorthern Ireland</v>
      </c>
      <c r="B7296" s="214" t="s">
        <v>251</v>
      </c>
      <c r="C7296" s="214" t="s">
        <v>37</v>
      </c>
      <c r="D7296" s="214">
        <v>3</v>
      </c>
      <c r="E7296" s="214" t="s">
        <v>122</v>
      </c>
      <c r="F7296" s="214" t="s">
        <v>253</v>
      </c>
      <c r="G7296" s="214" t="s">
        <v>22</v>
      </c>
      <c r="H7296" s="214" t="s">
        <v>20</v>
      </c>
      <c r="I7296" s="214" t="s">
        <v>131</v>
      </c>
      <c r="J7296" s="214">
        <v>20</v>
      </c>
      <c r="K7296" s="214">
        <v>20</v>
      </c>
      <c r="L7296" s="214">
        <v>0</v>
      </c>
      <c r="M7296" s="214">
        <v>0</v>
      </c>
      <c r="N7296" s="214">
        <v>20</v>
      </c>
      <c r="O7296" s="214">
        <v>40</v>
      </c>
      <c r="P7296" s="214">
        <v>5</v>
      </c>
      <c r="Q7296" s="214">
        <v>45</v>
      </c>
      <c r="R7296" s="214">
        <v>55</v>
      </c>
      <c r="S7296" s="214">
        <v>55</v>
      </c>
      <c r="T7296" s="214">
        <v>10</v>
      </c>
      <c r="U7296" s="214" t="s">
        <v>140</v>
      </c>
      <c r="V7296" s="214" t="s">
        <v>140</v>
      </c>
      <c r="W7296" s="214" t="s">
        <v>140</v>
      </c>
      <c r="X7296" s="214" t="s">
        <v>140</v>
      </c>
    </row>
    <row r="7297" spans="1:24" x14ac:dyDescent="0.25">
      <c r="A7297" t="str">
        <f t="shared" si="115"/>
        <v>YAG3EULevel 7FemaleAllScotland</v>
      </c>
      <c r="B7297" s="214" t="s">
        <v>251</v>
      </c>
      <c r="C7297" s="214" t="s">
        <v>37</v>
      </c>
      <c r="D7297" s="214">
        <v>3</v>
      </c>
      <c r="E7297" s="214" t="s">
        <v>122</v>
      </c>
      <c r="F7297" s="214" t="s">
        <v>253</v>
      </c>
      <c r="G7297" s="214" t="s">
        <v>21</v>
      </c>
      <c r="H7297" s="214" t="s">
        <v>20</v>
      </c>
      <c r="I7297" s="214" t="s">
        <v>132</v>
      </c>
      <c r="J7297" s="214">
        <v>90</v>
      </c>
      <c r="K7297" s="214">
        <v>90</v>
      </c>
      <c r="L7297" s="214">
        <v>0</v>
      </c>
      <c r="M7297" s="214">
        <v>0</v>
      </c>
      <c r="N7297" s="214">
        <v>90</v>
      </c>
      <c r="O7297" s="214">
        <v>35.9</v>
      </c>
      <c r="P7297" s="214">
        <v>2.2000000000000002</v>
      </c>
      <c r="Q7297" s="214">
        <v>35.9</v>
      </c>
      <c r="R7297" s="214">
        <v>53.3</v>
      </c>
      <c r="S7297" s="214">
        <v>62</v>
      </c>
      <c r="T7297" s="214">
        <v>26.1</v>
      </c>
      <c r="U7297" s="214">
        <v>30</v>
      </c>
      <c r="V7297" s="214">
        <v>13500</v>
      </c>
      <c r="W7297" s="214">
        <v>20300</v>
      </c>
      <c r="X7297" s="214">
        <v>35800</v>
      </c>
    </row>
    <row r="7298" spans="1:24" x14ac:dyDescent="0.25">
      <c r="A7298" t="str">
        <f t="shared" si="115"/>
        <v>YAG3EULevel 7MaleAllScotland</v>
      </c>
      <c r="B7298" s="214" t="s">
        <v>251</v>
      </c>
      <c r="C7298" s="214" t="s">
        <v>37</v>
      </c>
      <c r="D7298" s="214">
        <v>3</v>
      </c>
      <c r="E7298" s="214" t="s">
        <v>122</v>
      </c>
      <c r="F7298" s="214" t="s">
        <v>253</v>
      </c>
      <c r="G7298" s="214" t="s">
        <v>22</v>
      </c>
      <c r="H7298" s="214" t="s">
        <v>20</v>
      </c>
      <c r="I7298" s="214" t="s">
        <v>132</v>
      </c>
      <c r="J7298" s="214">
        <v>80</v>
      </c>
      <c r="K7298" s="214">
        <v>80</v>
      </c>
      <c r="L7298" s="214">
        <v>0</v>
      </c>
      <c r="M7298" s="214">
        <v>0</v>
      </c>
      <c r="N7298" s="214">
        <v>80</v>
      </c>
      <c r="O7298" s="214">
        <v>29.5</v>
      </c>
      <c r="P7298" s="214">
        <v>7.7</v>
      </c>
      <c r="Q7298" s="214">
        <v>30.8</v>
      </c>
      <c r="R7298" s="214">
        <v>57.7</v>
      </c>
      <c r="S7298" s="214">
        <v>62.8</v>
      </c>
      <c r="T7298" s="214">
        <v>32.1</v>
      </c>
      <c r="U7298" s="214">
        <v>20</v>
      </c>
      <c r="V7298" s="214">
        <v>17500</v>
      </c>
      <c r="W7298" s="214">
        <v>34700</v>
      </c>
      <c r="X7298" s="214">
        <v>45600</v>
      </c>
    </row>
    <row r="7299" spans="1:24" x14ac:dyDescent="0.25">
      <c r="A7299" t="str">
        <f t="shared" si="115"/>
        <v>YAG3EULevel 7FemaleAllSouth East</v>
      </c>
      <c r="B7299" s="214" t="s">
        <v>251</v>
      </c>
      <c r="C7299" s="214" t="s">
        <v>37</v>
      </c>
      <c r="D7299" s="214">
        <v>3</v>
      </c>
      <c r="E7299" s="214" t="s">
        <v>122</v>
      </c>
      <c r="F7299" s="214" t="s">
        <v>253</v>
      </c>
      <c r="G7299" s="214" t="s">
        <v>21</v>
      </c>
      <c r="H7299" s="214" t="s">
        <v>20</v>
      </c>
      <c r="I7299" s="214" t="s">
        <v>133</v>
      </c>
      <c r="J7299" s="214">
        <v>525</v>
      </c>
      <c r="K7299" s="214">
        <v>525</v>
      </c>
      <c r="L7299" s="214">
        <v>0</v>
      </c>
      <c r="M7299" s="214">
        <v>0</v>
      </c>
      <c r="N7299" s="214">
        <v>525</v>
      </c>
      <c r="O7299" s="214">
        <v>32.6</v>
      </c>
      <c r="P7299" s="214">
        <v>6.1</v>
      </c>
      <c r="Q7299" s="214">
        <v>40.5</v>
      </c>
      <c r="R7299" s="214">
        <v>56.5</v>
      </c>
      <c r="S7299" s="214">
        <v>61.3</v>
      </c>
      <c r="T7299" s="214">
        <v>20.8</v>
      </c>
      <c r="U7299" s="214">
        <v>200</v>
      </c>
      <c r="V7299" s="214">
        <v>21900</v>
      </c>
      <c r="W7299" s="214">
        <v>28100</v>
      </c>
      <c r="X7299" s="214">
        <v>35400</v>
      </c>
    </row>
    <row r="7300" spans="1:24" x14ac:dyDescent="0.25">
      <c r="A7300" t="str">
        <f t="shared" si="115"/>
        <v>YAG3EULevel 7MaleAllSouth East</v>
      </c>
      <c r="B7300" s="214" t="s">
        <v>251</v>
      </c>
      <c r="C7300" s="214" t="s">
        <v>37</v>
      </c>
      <c r="D7300" s="214">
        <v>3</v>
      </c>
      <c r="E7300" s="214" t="s">
        <v>122</v>
      </c>
      <c r="F7300" s="214" t="s">
        <v>253</v>
      </c>
      <c r="G7300" s="214" t="s">
        <v>22</v>
      </c>
      <c r="H7300" s="214" t="s">
        <v>20</v>
      </c>
      <c r="I7300" s="214" t="s">
        <v>133</v>
      </c>
      <c r="J7300" s="214">
        <v>410</v>
      </c>
      <c r="K7300" s="214">
        <v>410</v>
      </c>
      <c r="L7300" s="214">
        <v>0</v>
      </c>
      <c r="M7300" s="214">
        <v>0</v>
      </c>
      <c r="N7300" s="214">
        <v>410</v>
      </c>
      <c r="O7300" s="214">
        <v>31.9</v>
      </c>
      <c r="P7300" s="214">
        <v>5.0999999999999996</v>
      </c>
      <c r="Q7300" s="214">
        <v>39.9</v>
      </c>
      <c r="R7300" s="214">
        <v>55.5</v>
      </c>
      <c r="S7300" s="214">
        <v>63</v>
      </c>
      <c r="T7300" s="214">
        <v>23.1</v>
      </c>
      <c r="U7300" s="214">
        <v>160</v>
      </c>
      <c r="V7300" s="214">
        <v>27400</v>
      </c>
      <c r="W7300" s="214">
        <v>36100</v>
      </c>
      <c r="X7300" s="214">
        <v>44500</v>
      </c>
    </row>
    <row r="7301" spans="1:24" x14ac:dyDescent="0.25">
      <c r="A7301" t="str">
        <f t="shared" si="115"/>
        <v>YAG3EULevel 7FemaleAllSouth West</v>
      </c>
      <c r="B7301" s="214" t="s">
        <v>251</v>
      </c>
      <c r="C7301" s="214" t="s">
        <v>37</v>
      </c>
      <c r="D7301" s="214">
        <v>3</v>
      </c>
      <c r="E7301" s="214" t="s">
        <v>122</v>
      </c>
      <c r="F7301" s="214" t="s">
        <v>253</v>
      </c>
      <c r="G7301" s="214" t="s">
        <v>21</v>
      </c>
      <c r="H7301" s="214" t="s">
        <v>20</v>
      </c>
      <c r="I7301" s="214" t="s">
        <v>134</v>
      </c>
      <c r="J7301" s="214">
        <v>230</v>
      </c>
      <c r="K7301" s="214">
        <v>230</v>
      </c>
      <c r="L7301" s="214">
        <v>0</v>
      </c>
      <c r="M7301" s="214">
        <v>0</v>
      </c>
      <c r="N7301" s="214">
        <v>230</v>
      </c>
      <c r="O7301" s="214">
        <v>37.700000000000003</v>
      </c>
      <c r="P7301" s="214">
        <v>5.2</v>
      </c>
      <c r="Q7301" s="214">
        <v>40.700000000000003</v>
      </c>
      <c r="R7301" s="214">
        <v>51.5</v>
      </c>
      <c r="S7301" s="214">
        <v>57.1</v>
      </c>
      <c r="T7301" s="214">
        <v>16.5</v>
      </c>
      <c r="U7301" s="214">
        <v>90</v>
      </c>
      <c r="V7301" s="214">
        <v>19300</v>
      </c>
      <c r="W7301" s="214">
        <v>24100</v>
      </c>
      <c r="X7301" s="214">
        <v>30300</v>
      </c>
    </row>
    <row r="7302" spans="1:24" x14ac:dyDescent="0.25">
      <c r="A7302" t="str">
        <f t="shared" si="115"/>
        <v>YAG3EULevel 7MaleAllSouth West</v>
      </c>
      <c r="B7302" s="214" t="s">
        <v>251</v>
      </c>
      <c r="C7302" s="214" t="s">
        <v>37</v>
      </c>
      <c r="D7302" s="214">
        <v>3</v>
      </c>
      <c r="E7302" s="214" t="s">
        <v>122</v>
      </c>
      <c r="F7302" s="214" t="s">
        <v>253</v>
      </c>
      <c r="G7302" s="214" t="s">
        <v>22</v>
      </c>
      <c r="H7302" s="214" t="s">
        <v>20</v>
      </c>
      <c r="I7302" s="214" t="s">
        <v>134</v>
      </c>
      <c r="J7302" s="214">
        <v>155</v>
      </c>
      <c r="K7302" s="214">
        <v>155</v>
      </c>
      <c r="L7302" s="214">
        <v>0</v>
      </c>
      <c r="M7302" s="214">
        <v>0</v>
      </c>
      <c r="N7302" s="214">
        <v>155</v>
      </c>
      <c r="O7302" s="214">
        <v>32</v>
      </c>
      <c r="P7302" s="214">
        <v>7.8</v>
      </c>
      <c r="Q7302" s="214">
        <v>45.1</v>
      </c>
      <c r="R7302" s="214">
        <v>54.2</v>
      </c>
      <c r="S7302" s="214">
        <v>60.1</v>
      </c>
      <c r="T7302" s="214">
        <v>15</v>
      </c>
      <c r="U7302" s="214">
        <v>60</v>
      </c>
      <c r="V7302" s="214">
        <v>22800</v>
      </c>
      <c r="W7302" s="214">
        <v>33200</v>
      </c>
      <c r="X7302" s="214">
        <v>43800</v>
      </c>
    </row>
    <row r="7303" spans="1:24" x14ac:dyDescent="0.25">
      <c r="A7303" t="str">
        <f t="shared" si="115"/>
        <v>YAG3EULevel 7FemaleAllUnknown</v>
      </c>
      <c r="B7303" s="214" t="s">
        <v>251</v>
      </c>
      <c r="C7303" s="214" t="s">
        <v>37</v>
      </c>
      <c r="D7303" s="214">
        <v>3</v>
      </c>
      <c r="E7303" s="214" t="s">
        <v>122</v>
      </c>
      <c r="F7303" s="214" t="s">
        <v>253</v>
      </c>
      <c r="G7303" s="214" t="s">
        <v>21</v>
      </c>
      <c r="H7303" s="214" t="s">
        <v>20</v>
      </c>
      <c r="I7303" s="214" t="s">
        <v>135</v>
      </c>
      <c r="J7303" s="214">
        <v>3745</v>
      </c>
      <c r="K7303" s="214">
        <v>3745</v>
      </c>
      <c r="L7303" s="214">
        <v>96.7</v>
      </c>
      <c r="M7303" s="214">
        <v>0</v>
      </c>
      <c r="N7303" s="214">
        <v>125</v>
      </c>
      <c r="O7303" s="214">
        <v>0.2</v>
      </c>
      <c r="P7303" s="214">
        <v>0.2</v>
      </c>
      <c r="Q7303" s="214">
        <v>0</v>
      </c>
      <c r="R7303" s="214">
        <v>0.2</v>
      </c>
      <c r="S7303" s="214">
        <v>2.9</v>
      </c>
      <c r="T7303" s="214">
        <v>2.9</v>
      </c>
      <c r="U7303" s="214" t="s">
        <v>136</v>
      </c>
      <c r="V7303" s="214" t="s">
        <v>136</v>
      </c>
      <c r="W7303" s="214" t="s">
        <v>136</v>
      </c>
      <c r="X7303" s="214" t="s">
        <v>136</v>
      </c>
    </row>
    <row r="7304" spans="1:24" x14ac:dyDescent="0.25">
      <c r="A7304" t="str">
        <f t="shared" si="115"/>
        <v>YAG3EULevel 7MaleAllUnknown</v>
      </c>
      <c r="B7304" s="214" t="s">
        <v>251</v>
      </c>
      <c r="C7304" s="214" t="s">
        <v>37</v>
      </c>
      <c r="D7304" s="214">
        <v>3</v>
      </c>
      <c r="E7304" s="214" t="s">
        <v>122</v>
      </c>
      <c r="F7304" s="214" t="s">
        <v>253</v>
      </c>
      <c r="G7304" s="214" t="s">
        <v>22</v>
      </c>
      <c r="H7304" s="214" t="s">
        <v>20</v>
      </c>
      <c r="I7304" s="214" t="s">
        <v>135</v>
      </c>
      <c r="J7304" s="214">
        <v>3980</v>
      </c>
      <c r="K7304" s="214">
        <v>3980</v>
      </c>
      <c r="L7304" s="214">
        <v>96.1</v>
      </c>
      <c r="M7304" s="214">
        <v>0</v>
      </c>
      <c r="N7304" s="214">
        <v>155</v>
      </c>
      <c r="O7304" s="214">
        <v>0.1</v>
      </c>
      <c r="P7304" s="214">
        <v>0.1</v>
      </c>
      <c r="Q7304" s="214">
        <v>0.1</v>
      </c>
      <c r="R7304" s="214">
        <v>0.3</v>
      </c>
      <c r="S7304" s="214">
        <v>3.8</v>
      </c>
      <c r="T7304" s="214">
        <v>3.7</v>
      </c>
      <c r="U7304" s="214" t="s">
        <v>140</v>
      </c>
      <c r="V7304" s="214" t="s">
        <v>140</v>
      </c>
      <c r="W7304" s="214" t="s">
        <v>140</v>
      </c>
      <c r="X7304" s="214" t="s">
        <v>140</v>
      </c>
    </row>
    <row r="7305" spans="1:24" x14ac:dyDescent="0.25">
      <c r="A7305" t="str">
        <f t="shared" si="115"/>
        <v>YAG3EULevel 7FemaleAllWales</v>
      </c>
      <c r="B7305" s="214" t="s">
        <v>251</v>
      </c>
      <c r="C7305" s="214" t="s">
        <v>37</v>
      </c>
      <c r="D7305" s="214">
        <v>3</v>
      </c>
      <c r="E7305" s="214" t="s">
        <v>122</v>
      </c>
      <c r="F7305" s="214" t="s">
        <v>253</v>
      </c>
      <c r="G7305" s="214" t="s">
        <v>21</v>
      </c>
      <c r="H7305" s="214" t="s">
        <v>20</v>
      </c>
      <c r="I7305" s="214" t="s">
        <v>137</v>
      </c>
      <c r="J7305" s="214">
        <v>40</v>
      </c>
      <c r="K7305" s="214">
        <v>40</v>
      </c>
      <c r="L7305" s="214">
        <v>0</v>
      </c>
      <c r="M7305" s="214">
        <v>0</v>
      </c>
      <c r="N7305" s="214">
        <v>40</v>
      </c>
      <c r="O7305" s="214">
        <v>33.299999999999997</v>
      </c>
      <c r="P7305" s="214">
        <v>0</v>
      </c>
      <c r="Q7305" s="214">
        <v>48.7</v>
      </c>
      <c r="R7305" s="214">
        <v>61.5</v>
      </c>
      <c r="S7305" s="214">
        <v>66.7</v>
      </c>
      <c r="T7305" s="214">
        <v>17.899999999999999</v>
      </c>
      <c r="U7305" s="214">
        <v>20</v>
      </c>
      <c r="V7305" s="214">
        <v>16400</v>
      </c>
      <c r="W7305" s="214">
        <v>28500</v>
      </c>
      <c r="X7305" s="214">
        <v>32500</v>
      </c>
    </row>
    <row r="7306" spans="1:24" x14ac:dyDescent="0.25">
      <c r="A7306" t="str">
        <f t="shared" si="115"/>
        <v>YAG3EULevel 7MaleAllWales</v>
      </c>
      <c r="B7306" s="214" t="s">
        <v>251</v>
      </c>
      <c r="C7306" s="214" t="s">
        <v>37</v>
      </c>
      <c r="D7306" s="214">
        <v>3</v>
      </c>
      <c r="E7306" s="214" t="s">
        <v>122</v>
      </c>
      <c r="F7306" s="214" t="s">
        <v>253</v>
      </c>
      <c r="G7306" s="214" t="s">
        <v>22</v>
      </c>
      <c r="H7306" s="214" t="s">
        <v>20</v>
      </c>
      <c r="I7306" s="214" t="s">
        <v>137</v>
      </c>
      <c r="J7306" s="214">
        <v>30</v>
      </c>
      <c r="K7306" s="214">
        <v>30</v>
      </c>
      <c r="L7306" s="214">
        <v>0</v>
      </c>
      <c r="M7306" s="214">
        <v>0</v>
      </c>
      <c r="N7306" s="214">
        <v>30</v>
      </c>
      <c r="O7306" s="214">
        <v>37.9</v>
      </c>
      <c r="P7306" s="214">
        <v>10.3</v>
      </c>
      <c r="Q7306" s="214">
        <v>37.9</v>
      </c>
      <c r="R7306" s="214">
        <v>51.7</v>
      </c>
      <c r="S7306" s="214">
        <v>51.7</v>
      </c>
      <c r="T7306" s="214">
        <v>13.8</v>
      </c>
      <c r="U7306" s="214">
        <v>10</v>
      </c>
      <c r="V7306" s="214">
        <v>29900</v>
      </c>
      <c r="W7306" s="214">
        <v>34300</v>
      </c>
      <c r="X7306" s="214">
        <v>44900</v>
      </c>
    </row>
    <row r="7307" spans="1:24" x14ac:dyDescent="0.25">
      <c r="A7307" t="str">
        <f t="shared" si="115"/>
        <v>YAG3EULevel 7FemaleAllWest Midlands</v>
      </c>
      <c r="B7307" s="214" t="s">
        <v>251</v>
      </c>
      <c r="C7307" s="214" t="s">
        <v>37</v>
      </c>
      <c r="D7307" s="214">
        <v>3</v>
      </c>
      <c r="E7307" s="214" t="s">
        <v>122</v>
      </c>
      <c r="F7307" s="214" t="s">
        <v>253</v>
      </c>
      <c r="G7307" s="214" t="s">
        <v>21</v>
      </c>
      <c r="H7307" s="214" t="s">
        <v>20</v>
      </c>
      <c r="I7307" s="214" t="s">
        <v>138</v>
      </c>
      <c r="J7307" s="214">
        <v>215</v>
      </c>
      <c r="K7307" s="214">
        <v>215</v>
      </c>
      <c r="L7307" s="214">
        <v>0</v>
      </c>
      <c r="M7307" s="214">
        <v>0</v>
      </c>
      <c r="N7307" s="214">
        <v>215</v>
      </c>
      <c r="O7307" s="214">
        <v>33.6</v>
      </c>
      <c r="P7307" s="214">
        <v>6</v>
      </c>
      <c r="Q7307" s="214">
        <v>41.5</v>
      </c>
      <c r="R7307" s="214">
        <v>57.1</v>
      </c>
      <c r="S7307" s="214">
        <v>60.4</v>
      </c>
      <c r="T7307" s="214">
        <v>18.899999999999999</v>
      </c>
      <c r="U7307" s="214">
        <v>90</v>
      </c>
      <c r="V7307" s="214">
        <v>21200</v>
      </c>
      <c r="W7307" s="214">
        <v>26600</v>
      </c>
      <c r="X7307" s="214">
        <v>33200</v>
      </c>
    </row>
    <row r="7308" spans="1:24" x14ac:dyDescent="0.25">
      <c r="A7308" t="str">
        <f t="shared" si="115"/>
        <v>YAG3EULevel 7MaleAllWest Midlands</v>
      </c>
      <c r="B7308" s="214" t="s">
        <v>251</v>
      </c>
      <c r="C7308" s="214" t="s">
        <v>37</v>
      </c>
      <c r="D7308" s="214">
        <v>3</v>
      </c>
      <c r="E7308" s="214" t="s">
        <v>122</v>
      </c>
      <c r="F7308" s="214" t="s">
        <v>253</v>
      </c>
      <c r="G7308" s="214" t="s">
        <v>22</v>
      </c>
      <c r="H7308" s="214" t="s">
        <v>20</v>
      </c>
      <c r="I7308" s="214" t="s">
        <v>138</v>
      </c>
      <c r="J7308" s="214">
        <v>210</v>
      </c>
      <c r="K7308" s="214">
        <v>210</v>
      </c>
      <c r="L7308" s="214">
        <v>0</v>
      </c>
      <c r="M7308" s="214">
        <v>0</v>
      </c>
      <c r="N7308" s="214">
        <v>210</v>
      </c>
      <c r="O7308" s="214">
        <v>31.2</v>
      </c>
      <c r="P7308" s="214">
        <v>5.8</v>
      </c>
      <c r="Q7308" s="214">
        <v>48.6</v>
      </c>
      <c r="R7308" s="214">
        <v>60.6</v>
      </c>
      <c r="S7308" s="214">
        <v>63</v>
      </c>
      <c r="T7308" s="214">
        <v>14.4</v>
      </c>
      <c r="U7308" s="214">
        <v>100</v>
      </c>
      <c r="V7308" s="214">
        <v>28100</v>
      </c>
      <c r="W7308" s="214">
        <v>36100</v>
      </c>
      <c r="X7308" s="214">
        <v>42700</v>
      </c>
    </row>
    <row r="7309" spans="1:24" x14ac:dyDescent="0.25">
      <c r="A7309" t="str">
        <f t="shared" si="115"/>
        <v>YAG3EULevel 7FemaleAllYorkshire and The Humber</v>
      </c>
      <c r="B7309" s="214" t="s">
        <v>251</v>
      </c>
      <c r="C7309" s="214" t="s">
        <v>37</v>
      </c>
      <c r="D7309" s="214">
        <v>3</v>
      </c>
      <c r="E7309" s="214" t="s">
        <v>122</v>
      </c>
      <c r="F7309" s="214" t="s">
        <v>253</v>
      </c>
      <c r="G7309" s="214" t="s">
        <v>21</v>
      </c>
      <c r="H7309" s="214" t="s">
        <v>20</v>
      </c>
      <c r="I7309" s="214" t="s">
        <v>139</v>
      </c>
      <c r="J7309" s="214">
        <v>185</v>
      </c>
      <c r="K7309" s="214">
        <v>185</v>
      </c>
      <c r="L7309" s="214">
        <v>0</v>
      </c>
      <c r="M7309" s="214">
        <v>0</v>
      </c>
      <c r="N7309" s="214">
        <v>185</v>
      </c>
      <c r="O7309" s="214">
        <v>42.4</v>
      </c>
      <c r="P7309" s="214">
        <v>3.3</v>
      </c>
      <c r="Q7309" s="214">
        <v>30.4</v>
      </c>
      <c r="R7309" s="214">
        <v>47.8</v>
      </c>
      <c r="S7309" s="214">
        <v>54.3</v>
      </c>
      <c r="T7309" s="214">
        <v>23.9</v>
      </c>
      <c r="U7309" s="214">
        <v>55</v>
      </c>
      <c r="V7309" s="214">
        <v>19700</v>
      </c>
      <c r="W7309" s="214">
        <v>23900</v>
      </c>
      <c r="X7309" s="214">
        <v>31800</v>
      </c>
    </row>
    <row r="7310" spans="1:24" x14ac:dyDescent="0.25">
      <c r="A7310" t="str">
        <f t="shared" si="115"/>
        <v>YAG3EULevel 7MaleAllYorkshire and The Humber</v>
      </c>
      <c r="B7310" s="214" t="s">
        <v>251</v>
      </c>
      <c r="C7310" s="214" t="s">
        <v>37</v>
      </c>
      <c r="D7310" s="214">
        <v>3</v>
      </c>
      <c r="E7310" s="214" t="s">
        <v>122</v>
      </c>
      <c r="F7310" s="214" t="s">
        <v>253</v>
      </c>
      <c r="G7310" s="214" t="s">
        <v>22</v>
      </c>
      <c r="H7310" s="214" t="s">
        <v>20</v>
      </c>
      <c r="I7310" s="214" t="s">
        <v>139</v>
      </c>
      <c r="J7310" s="214">
        <v>125</v>
      </c>
      <c r="K7310" s="214">
        <v>125</v>
      </c>
      <c r="L7310" s="214">
        <v>0</v>
      </c>
      <c r="M7310" s="214">
        <v>0</v>
      </c>
      <c r="N7310" s="214">
        <v>125</v>
      </c>
      <c r="O7310" s="214">
        <v>35.799999999999997</v>
      </c>
      <c r="P7310" s="214">
        <v>3.3</v>
      </c>
      <c r="Q7310" s="214">
        <v>32.5</v>
      </c>
      <c r="R7310" s="214">
        <v>52.8</v>
      </c>
      <c r="S7310" s="214">
        <v>61</v>
      </c>
      <c r="T7310" s="214">
        <v>28.5</v>
      </c>
      <c r="U7310" s="214">
        <v>40</v>
      </c>
      <c r="V7310" s="214">
        <v>21200</v>
      </c>
      <c r="W7310" s="214">
        <v>31000</v>
      </c>
      <c r="X7310" s="214">
        <v>36500</v>
      </c>
    </row>
    <row r="7311" spans="1:24" x14ac:dyDescent="0.25">
      <c r="A7311" t="str">
        <f t="shared" si="115"/>
        <v>YAG3EULevel 8FemaleAllAbroad</v>
      </c>
      <c r="B7311" s="214" t="s">
        <v>251</v>
      </c>
      <c r="C7311" s="214" t="s">
        <v>37</v>
      </c>
      <c r="D7311" s="214">
        <v>3</v>
      </c>
      <c r="E7311" s="214" t="s">
        <v>122</v>
      </c>
      <c r="F7311" s="214" t="s">
        <v>248</v>
      </c>
      <c r="G7311" s="214" t="s">
        <v>21</v>
      </c>
      <c r="H7311" s="214" t="s">
        <v>20</v>
      </c>
      <c r="I7311" s="214" t="s">
        <v>125</v>
      </c>
      <c r="J7311" s="214">
        <v>115</v>
      </c>
      <c r="K7311" s="214" t="s">
        <v>140</v>
      </c>
      <c r="L7311" s="214" t="s">
        <v>140</v>
      </c>
      <c r="M7311" s="214" t="s">
        <v>140</v>
      </c>
      <c r="N7311" s="214" t="s">
        <v>140</v>
      </c>
      <c r="O7311" s="214" t="s">
        <v>140</v>
      </c>
      <c r="P7311" s="214" t="s">
        <v>140</v>
      </c>
      <c r="Q7311" s="214" t="s">
        <v>140</v>
      </c>
      <c r="R7311" s="214" t="s">
        <v>140</v>
      </c>
      <c r="S7311" s="214" t="s">
        <v>140</v>
      </c>
      <c r="T7311" s="214" t="s">
        <v>140</v>
      </c>
      <c r="U7311" s="214" t="s">
        <v>140</v>
      </c>
      <c r="V7311" s="214" t="s">
        <v>140</v>
      </c>
      <c r="W7311" s="214" t="s">
        <v>140</v>
      </c>
      <c r="X7311" s="214" t="s">
        <v>140</v>
      </c>
    </row>
    <row r="7312" spans="1:24" x14ac:dyDescent="0.25">
      <c r="A7312" t="str">
        <f t="shared" si="115"/>
        <v>YAG3EULevel 8MaleAllAbroad</v>
      </c>
      <c r="B7312" s="214" t="s">
        <v>251</v>
      </c>
      <c r="C7312" s="214" t="s">
        <v>37</v>
      </c>
      <c r="D7312" s="214">
        <v>3</v>
      </c>
      <c r="E7312" s="214" t="s">
        <v>122</v>
      </c>
      <c r="F7312" s="214" t="s">
        <v>248</v>
      </c>
      <c r="G7312" s="214" t="s">
        <v>22</v>
      </c>
      <c r="H7312" s="214" t="s">
        <v>20</v>
      </c>
      <c r="I7312" s="214" t="s">
        <v>125</v>
      </c>
      <c r="J7312" s="214">
        <v>140</v>
      </c>
      <c r="K7312" s="214" t="s">
        <v>140</v>
      </c>
      <c r="L7312" s="214" t="s">
        <v>140</v>
      </c>
      <c r="M7312" s="214" t="s">
        <v>140</v>
      </c>
      <c r="N7312" s="214" t="s">
        <v>140</v>
      </c>
      <c r="O7312" s="214" t="s">
        <v>140</v>
      </c>
      <c r="P7312" s="214" t="s">
        <v>140</v>
      </c>
      <c r="Q7312" s="214" t="s">
        <v>140</v>
      </c>
      <c r="R7312" s="214" t="s">
        <v>140</v>
      </c>
      <c r="S7312" s="214" t="s">
        <v>140</v>
      </c>
      <c r="T7312" s="214" t="s">
        <v>140</v>
      </c>
      <c r="U7312" s="214" t="s">
        <v>140</v>
      </c>
      <c r="V7312" s="214" t="s">
        <v>140</v>
      </c>
      <c r="W7312" s="214" t="s">
        <v>140</v>
      </c>
      <c r="X7312" s="214" t="s">
        <v>140</v>
      </c>
    </row>
    <row r="7313" spans="1:24" x14ac:dyDescent="0.25">
      <c r="A7313" t="str">
        <f t="shared" si="115"/>
        <v>YAG3EULevel 8FemaleAllEast Midlands</v>
      </c>
      <c r="B7313" s="214" t="s">
        <v>251</v>
      </c>
      <c r="C7313" s="214" t="s">
        <v>37</v>
      </c>
      <c r="D7313" s="214">
        <v>3</v>
      </c>
      <c r="E7313" s="214" t="s">
        <v>122</v>
      </c>
      <c r="F7313" s="214" t="s">
        <v>248</v>
      </c>
      <c r="G7313" s="214" t="s">
        <v>21</v>
      </c>
      <c r="H7313" s="214" t="s">
        <v>20</v>
      </c>
      <c r="I7313" s="214" t="s">
        <v>126</v>
      </c>
      <c r="J7313" s="214">
        <v>45</v>
      </c>
      <c r="K7313" s="214">
        <v>45</v>
      </c>
      <c r="L7313" s="214">
        <v>0</v>
      </c>
      <c r="M7313" s="214">
        <v>0</v>
      </c>
      <c r="N7313" s="214">
        <v>45</v>
      </c>
      <c r="O7313" s="214">
        <v>11.6</v>
      </c>
      <c r="P7313" s="214">
        <v>9.3000000000000007</v>
      </c>
      <c r="Q7313" s="214">
        <v>60.5</v>
      </c>
      <c r="R7313" s="214">
        <v>79.099999999999994</v>
      </c>
      <c r="S7313" s="214">
        <v>79.099999999999994</v>
      </c>
      <c r="T7313" s="214">
        <v>18.600000000000001</v>
      </c>
      <c r="U7313" s="214">
        <v>25</v>
      </c>
      <c r="V7313" s="214">
        <v>24700</v>
      </c>
      <c r="W7313" s="214">
        <v>32300</v>
      </c>
      <c r="X7313" s="214">
        <v>35900</v>
      </c>
    </row>
    <row r="7314" spans="1:24" x14ac:dyDescent="0.25">
      <c r="A7314" t="str">
        <f t="shared" si="115"/>
        <v>YAG3EULevel 8MaleAllEast Midlands</v>
      </c>
      <c r="B7314" s="214" t="s">
        <v>251</v>
      </c>
      <c r="C7314" s="214" t="s">
        <v>37</v>
      </c>
      <c r="D7314" s="214">
        <v>3</v>
      </c>
      <c r="E7314" s="214" t="s">
        <v>122</v>
      </c>
      <c r="F7314" s="214" t="s">
        <v>248</v>
      </c>
      <c r="G7314" s="214" t="s">
        <v>22</v>
      </c>
      <c r="H7314" s="214" t="s">
        <v>20</v>
      </c>
      <c r="I7314" s="214" t="s">
        <v>126</v>
      </c>
      <c r="J7314" s="214">
        <v>55</v>
      </c>
      <c r="K7314" s="214">
        <v>55</v>
      </c>
      <c r="L7314" s="214">
        <v>0</v>
      </c>
      <c r="M7314" s="214">
        <v>0</v>
      </c>
      <c r="N7314" s="214">
        <v>55</v>
      </c>
      <c r="O7314" s="214">
        <v>30.4</v>
      </c>
      <c r="P7314" s="214">
        <v>10.7</v>
      </c>
      <c r="Q7314" s="214">
        <v>55.4</v>
      </c>
      <c r="R7314" s="214">
        <v>58.9</v>
      </c>
      <c r="S7314" s="214">
        <v>58.9</v>
      </c>
      <c r="T7314" s="214">
        <v>3.6</v>
      </c>
      <c r="U7314" s="214">
        <v>30</v>
      </c>
      <c r="V7314" s="214">
        <v>30700</v>
      </c>
      <c r="W7314" s="214">
        <v>34300</v>
      </c>
      <c r="X7314" s="214">
        <v>41800</v>
      </c>
    </row>
    <row r="7315" spans="1:24" x14ac:dyDescent="0.25">
      <c r="A7315" t="str">
        <f t="shared" si="115"/>
        <v>YAG3EULevel 8FemaleAllEast of England</v>
      </c>
      <c r="B7315" s="214" t="s">
        <v>251</v>
      </c>
      <c r="C7315" s="214" t="s">
        <v>37</v>
      </c>
      <c r="D7315" s="214">
        <v>3</v>
      </c>
      <c r="E7315" s="214" t="s">
        <v>122</v>
      </c>
      <c r="F7315" s="214" t="s">
        <v>248</v>
      </c>
      <c r="G7315" s="214" t="s">
        <v>21</v>
      </c>
      <c r="H7315" s="214" t="s">
        <v>20</v>
      </c>
      <c r="I7315" s="214" t="s">
        <v>127</v>
      </c>
      <c r="J7315" s="214">
        <v>125</v>
      </c>
      <c r="K7315" s="214">
        <v>125</v>
      </c>
      <c r="L7315" s="214">
        <v>0</v>
      </c>
      <c r="M7315" s="214">
        <v>0</v>
      </c>
      <c r="N7315" s="214">
        <v>125</v>
      </c>
      <c r="O7315" s="214">
        <v>35.5</v>
      </c>
      <c r="P7315" s="214">
        <v>4</v>
      </c>
      <c r="Q7315" s="214">
        <v>58.9</v>
      </c>
      <c r="R7315" s="214">
        <v>60.5</v>
      </c>
      <c r="S7315" s="214">
        <v>60.5</v>
      </c>
      <c r="T7315" s="214">
        <v>1.6</v>
      </c>
      <c r="U7315" s="214">
        <v>70</v>
      </c>
      <c r="V7315" s="214">
        <v>32500</v>
      </c>
      <c r="W7315" s="214">
        <v>37200</v>
      </c>
      <c r="X7315" s="214">
        <v>48500</v>
      </c>
    </row>
    <row r="7316" spans="1:24" x14ac:dyDescent="0.25">
      <c r="A7316" t="str">
        <f t="shared" si="115"/>
        <v>YAG3EULevel 8MaleAllEast of England</v>
      </c>
      <c r="B7316" s="214" t="s">
        <v>251</v>
      </c>
      <c r="C7316" s="214" t="s">
        <v>37</v>
      </c>
      <c r="D7316" s="214">
        <v>3</v>
      </c>
      <c r="E7316" s="214" t="s">
        <v>122</v>
      </c>
      <c r="F7316" s="214" t="s">
        <v>248</v>
      </c>
      <c r="G7316" s="214" t="s">
        <v>22</v>
      </c>
      <c r="H7316" s="214" t="s">
        <v>20</v>
      </c>
      <c r="I7316" s="214" t="s">
        <v>127</v>
      </c>
      <c r="J7316" s="214">
        <v>130</v>
      </c>
      <c r="K7316" s="214">
        <v>130</v>
      </c>
      <c r="L7316" s="214">
        <v>0</v>
      </c>
      <c r="M7316" s="214">
        <v>0</v>
      </c>
      <c r="N7316" s="214">
        <v>130</v>
      </c>
      <c r="O7316" s="214">
        <v>39.700000000000003</v>
      </c>
      <c r="P7316" s="214">
        <v>8.4</v>
      </c>
      <c r="Q7316" s="214">
        <v>49.6</v>
      </c>
      <c r="R7316" s="214">
        <v>51.9</v>
      </c>
      <c r="S7316" s="214">
        <v>51.9</v>
      </c>
      <c r="T7316" s="214">
        <v>2.2999999999999998</v>
      </c>
      <c r="U7316" s="214">
        <v>60</v>
      </c>
      <c r="V7316" s="214">
        <v>33900</v>
      </c>
      <c r="W7316" s="214">
        <v>40900</v>
      </c>
      <c r="X7316" s="214">
        <v>53700</v>
      </c>
    </row>
    <row r="7317" spans="1:24" x14ac:dyDescent="0.25">
      <c r="A7317" t="str">
        <f t="shared" si="115"/>
        <v>YAG3EULevel 8FemaleAllLondon</v>
      </c>
      <c r="B7317" s="214" t="s">
        <v>251</v>
      </c>
      <c r="C7317" s="214" t="s">
        <v>37</v>
      </c>
      <c r="D7317" s="214">
        <v>3</v>
      </c>
      <c r="E7317" s="214" t="s">
        <v>122</v>
      </c>
      <c r="F7317" s="214" t="s">
        <v>248</v>
      </c>
      <c r="G7317" s="214" t="s">
        <v>21</v>
      </c>
      <c r="H7317" s="214" t="s">
        <v>20</v>
      </c>
      <c r="I7317" s="214" t="s">
        <v>128</v>
      </c>
      <c r="J7317" s="214">
        <v>255</v>
      </c>
      <c r="K7317" s="214">
        <v>255</v>
      </c>
      <c r="L7317" s="214">
        <v>0</v>
      </c>
      <c r="M7317" s="214">
        <v>0</v>
      </c>
      <c r="N7317" s="214">
        <v>255</v>
      </c>
      <c r="O7317" s="214">
        <v>27</v>
      </c>
      <c r="P7317" s="214">
        <v>5.9</v>
      </c>
      <c r="Q7317" s="214">
        <v>64.5</v>
      </c>
      <c r="R7317" s="214">
        <v>66.8</v>
      </c>
      <c r="S7317" s="214">
        <v>67.2</v>
      </c>
      <c r="T7317" s="214">
        <v>2.7</v>
      </c>
      <c r="U7317" s="214">
        <v>150</v>
      </c>
      <c r="V7317" s="214">
        <v>31800</v>
      </c>
      <c r="W7317" s="214">
        <v>37600</v>
      </c>
      <c r="X7317" s="214">
        <v>50400</v>
      </c>
    </row>
    <row r="7318" spans="1:24" x14ac:dyDescent="0.25">
      <c r="A7318" t="str">
        <f t="shared" si="115"/>
        <v>YAG3EULevel 8MaleAllLondon</v>
      </c>
      <c r="B7318" s="214" t="s">
        <v>251</v>
      </c>
      <c r="C7318" s="214" t="s">
        <v>37</v>
      </c>
      <c r="D7318" s="214">
        <v>3</v>
      </c>
      <c r="E7318" s="214" t="s">
        <v>122</v>
      </c>
      <c r="F7318" s="214" t="s">
        <v>248</v>
      </c>
      <c r="G7318" s="214" t="s">
        <v>22</v>
      </c>
      <c r="H7318" s="214" t="s">
        <v>20</v>
      </c>
      <c r="I7318" s="214" t="s">
        <v>128</v>
      </c>
      <c r="J7318" s="214">
        <v>290</v>
      </c>
      <c r="K7318" s="214">
        <v>290</v>
      </c>
      <c r="L7318" s="214">
        <v>0</v>
      </c>
      <c r="M7318" s="214">
        <v>0</v>
      </c>
      <c r="N7318" s="214">
        <v>290</v>
      </c>
      <c r="O7318" s="214">
        <v>31.6</v>
      </c>
      <c r="P7318" s="214">
        <v>4.9000000000000004</v>
      </c>
      <c r="Q7318" s="214">
        <v>60.1</v>
      </c>
      <c r="R7318" s="214">
        <v>63.2</v>
      </c>
      <c r="S7318" s="214">
        <v>63.5</v>
      </c>
      <c r="T7318" s="214">
        <v>3.5</v>
      </c>
      <c r="U7318" s="214">
        <v>155</v>
      </c>
      <c r="V7318" s="214">
        <v>34300</v>
      </c>
      <c r="W7318" s="214">
        <v>44900</v>
      </c>
      <c r="X7318" s="214">
        <v>67100</v>
      </c>
    </row>
    <row r="7319" spans="1:24" x14ac:dyDescent="0.25">
      <c r="A7319" t="str">
        <f t="shared" si="115"/>
        <v>YAG3EULevel 8FemaleAllNorth East</v>
      </c>
      <c r="B7319" s="214" t="s">
        <v>251</v>
      </c>
      <c r="C7319" s="214" t="s">
        <v>37</v>
      </c>
      <c r="D7319" s="214">
        <v>3</v>
      </c>
      <c r="E7319" s="214" t="s">
        <v>122</v>
      </c>
      <c r="F7319" s="214" t="s">
        <v>248</v>
      </c>
      <c r="G7319" s="214" t="s">
        <v>21</v>
      </c>
      <c r="H7319" s="214" t="s">
        <v>20</v>
      </c>
      <c r="I7319" s="214" t="s">
        <v>129</v>
      </c>
      <c r="J7319" s="214">
        <v>25</v>
      </c>
      <c r="K7319" s="214">
        <v>25</v>
      </c>
      <c r="L7319" s="214">
        <v>0</v>
      </c>
      <c r="M7319" s="214">
        <v>0</v>
      </c>
      <c r="N7319" s="214">
        <v>25</v>
      </c>
      <c r="O7319" s="214">
        <v>54.2</v>
      </c>
      <c r="P7319" s="214">
        <v>0</v>
      </c>
      <c r="Q7319" s="214">
        <v>45.8</v>
      </c>
      <c r="R7319" s="214">
        <v>45.8</v>
      </c>
      <c r="S7319" s="214">
        <v>45.8</v>
      </c>
      <c r="T7319" s="214">
        <v>0</v>
      </c>
      <c r="U7319" s="214" t="s">
        <v>140</v>
      </c>
      <c r="V7319" s="214" t="s">
        <v>140</v>
      </c>
      <c r="W7319" s="214" t="s">
        <v>140</v>
      </c>
      <c r="X7319" s="214" t="s">
        <v>140</v>
      </c>
    </row>
    <row r="7320" spans="1:24" x14ac:dyDescent="0.25">
      <c r="A7320" t="str">
        <f t="shared" si="115"/>
        <v>YAG3EULevel 8MaleAllNorth East</v>
      </c>
      <c r="B7320" s="214" t="s">
        <v>251</v>
      </c>
      <c r="C7320" s="214" t="s">
        <v>37</v>
      </c>
      <c r="D7320" s="214">
        <v>3</v>
      </c>
      <c r="E7320" s="214" t="s">
        <v>122</v>
      </c>
      <c r="F7320" s="214" t="s">
        <v>248</v>
      </c>
      <c r="G7320" s="214" t="s">
        <v>22</v>
      </c>
      <c r="H7320" s="214" t="s">
        <v>20</v>
      </c>
      <c r="I7320" s="214" t="s">
        <v>129</v>
      </c>
      <c r="J7320" s="214">
        <v>25</v>
      </c>
      <c r="K7320" s="214">
        <v>25</v>
      </c>
      <c r="L7320" s="214">
        <v>0</v>
      </c>
      <c r="M7320" s="214">
        <v>0</v>
      </c>
      <c r="N7320" s="214">
        <v>25</v>
      </c>
      <c r="O7320" s="214">
        <v>44</v>
      </c>
      <c r="P7320" s="214">
        <v>0</v>
      </c>
      <c r="Q7320" s="214">
        <v>52</v>
      </c>
      <c r="R7320" s="214">
        <v>56</v>
      </c>
      <c r="S7320" s="214">
        <v>56</v>
      </c>
      <c r="T7320" s="214">
        <v>4</v>
      </c>
      <c r="U7320" s="214">
        <v>10</v>
      </c>
      <c r="V7320" s="214">
        <v>26100</v>
      </c>
      <c r="W7320" s="214">
        <v>30700</v>
      </c>
      <c r="X7320" s="214">
        <v>35400</v>
      </c>
    </row>
    <row r="7321" spans="1:24" x14ac:dyDescent="0.25">
      <c r="A7321" t="str">
        <f t="shared" si="115"/>
        <v>YAG3EULevel 8FemaleAllNorth West</v>
      </c>
      <c r="B7321" s="214" t="s">
        <v>251</v>
      </c>
      <c r="C7321" s="214" t="s">
        <v>37</v>
      </c>
      <c r="D7321" s="214">
        <v>3</v>
      </c>
      <c r="E7321" s="214" t="s">
        <v>122</v>
      </c>
      <c r="F7321" s="214" t="s">
        <v>248</v>
      </c>
      <c r="G7321" s="214" t="s">
        <v>21</v>
      </c>
      <c r="H7321" s="214" t="s">
        <v>20</v>
      </c>
      <c r="I7321" s="214" t="s">
        <v>130</v>
      </c>
      <c r="J7321" s="214">
        <v>60</v>
      </c>
      <c r="K7321" s="214">
        <v>60</v>
      </c>
      <c r="L7321" s="214">
        <v>0</v>
      </c>
      <c r="M7321" s="214">
        <v>0</v>
      </c>
      <c r="N7321" s="214">
        <v>60</v>
      </c>
      <c r="O7321" s="214">
        <v>49.2</v>
      </c>
      <c r="P7321" s="214">
        <v>3.3</v>
      </c>
      <c r="Q7321" s="214">
        <v>44.3</v>
      </c>
      <c r="R7321" s="214">
        <v>45.9</v>
      </c>
      <c r="S7321" s="214">
        <v>47.5</v>
      </c>
      <c r="T7321" s="214">
        <v>3.3</v>
      </c>
      <c r="U7321" s="214">
        <v>25</v>
      </c>
      <c r="V7321" s="214">
        <v>28500</v>
      </c>
      <c r="W7321" s="214">
        <v>33200</v>
      </c>
      <c r="X7321" s="214">
        <v>38300</v>
      </c>
    </row>
    <row r="7322" spans="1:24" x14ac:dyDescent="0.25">
      <c r="A7322" t="str">
        <f t="shared" si="115"/>
        <v>YAG3EULevel 8MaleAllNorth West</v>
      </c>
      <c r="B7322" s="214" t="s">
        <v>251</v>
      </c>
      <c r="C7322" s="214" t="s">
        <v>37</v>
      </c>
      <c r="D7322" s="214">
        <v>3</v>
      </c>
      <c r="E7322" s="214" t="s">
        <v>122</v>
      </c>
      <c r="F7322" s="214" t="s">
        <v>248</v>
      </c>
      <c r="G7322" s="214" t="s">
        <v>22</v>
      </c>
      <c r="H7322" s="214" t="s">
        <v>20</v>
      </c>
      <c r="I7322" s="214" t="s">
        <v>130</v>
      </c>
      <c r="J7322" s="214">
        <v>60</v>
      </c>
      <c r="K7322" s="214">
        <v>60</v>
      </c>
      <c r="L7322" s="214">
        <v>0</v>
      </c>
      <c r="M7322" s="214">
        <v>0</v>
      </c>
      <c r="N7322" s="214">
        <v>60</v>
      </c>
      <c r="O7322" s="214">
        <v>38.299999999999997</v>
      </c>
      <c r="P7322" s="214">
        <v>0</v>
      </c>
      <c r="Q7322" s="214">
        <v>53.3</v>
      </c>
      <c r="R7322" s="214">
        <v>60</v>
      </c>
      <c r="S7322" s="214">
        <v>61.7</v>
      </c>
      <c r="T7322" s="214">
        <v>8.3000000000000007</v>
      </c>
      <c r="U7322" s="214">
        <v>30</v>
      </c>
      <c r="V7322" s="214">
        <v>30400</v>
      </c>
      <c r="W7322" s="214">
        <v>33800</v>
      </c>
      <c r="X7322" s="214">
        <v>37400</v>
      </c>
    </row>
    <row r="7323" spans="1:24" x14ac:dyDescent="0.25">
      <c r="A7323" t="str">
        <f t="shared" si="115"/>
        <v>YAG3EULevel 8FemaleAllNorthern Ireland</v>
      </c>
      <c r="B7323" s="214" t="s">
        <v>251</v>
      </c>
      <c r="C7323" s="214" t="s">
        <v>37</v>
      </c>
      <c r="D7323" s="214">
        <v>3</v>
      </c>
      <c r="E7323" s="214" t="s">
        <v>122</v>
      </c>
      <c r="F7323" s="214" t="s">
        <v>248</v>
      </c>
      <c r="G7323" s="214" t="s">
        <v>21</v>
      </c>
      <c r="H7323" s="214" t="s">
        <v>20</v>
      </c>
      <c r="I7323" s="214" t="s">
        <v>131</v>
      </c>
      <c r="J7323" s="214">
        <v>5</v>
      </c>
      <c r="K7323" s="214">
        <v>5</v>
      </c>
      <c r="L7323" s="214">
        <v>0</v>
      </c>
      <c r="M7323" s="214">
        <v>0</v>
      </c>
      <c r="N7323" s="214">
        <v>5</v>
      </c>
      <c r="O7323" s="214">
        <v>33.299999999999997</v>
      </c>
      <c r="P7323" s="214">
        <v>0</v>
      </c>
      <c r="Q7323" s="214">
        <v>66.7</v>
      </c>
      <c r="R7323" s="214">
        <v>66.7</v>
      </c>
      <c r="S7323" s="214">
        <v>66.7</v>
      </c>
      <c r="T7323" s="214">
        <v>0</v>
      </c>
      <c r="U7323" s="214" t="s">
        <v>140</v>
      </c>
      <c r="V7323" s="214" t="s">
        <v>140</v>
      </c>
      <c r="W7323" s="214" t="s">
        <v>140</v>
      </c>
      <c r="X7323" s="214" t="s">
        <v>140</v>
      </c>
    </row>
    <row r="7324" spans="1:24" x14ac:dyDescent="0.25">
      <c r="A7324" t="str">
        <f t="shared" si="115"/>
        <v>YAG3EULevel 8MaleAllNorthern Ireland</v>
      </c>
      <c r="B7324" s="214" t="s">
        <v>251</v>
      </c>
      <c r="C7324" s="214" t="s">
        <v>37</v>
      </c>
      <c r="D7324" s="214">
        <v>3</v>
      </c>
      <c r="E7324" s="214" t="s">
        <v>122</v>
      </c>
      <c r="F7324" s="214" t="s">
        <v>248</v>
      </c>
      <c r="G7324" s="214" t="s">
        <v>22</v>
      </c>
      <c r="H7324" s="214" t="s">
        <v>20</v>
      </c>
      <c r="I7324" s="214" t="s">
        <v>131</v>
      </c>
      <c r="J7324" s="214">
        <v>5</v>
      </c>
      <c r="K7324" s="214">
        <v>5</v>
      </c>
      <c r="L7324" s="214">
        <v>0</v>
      </c>
      <c r="M7324" s="214">
        <v>0</v>
      </c>
      <c r="N7324" s="214">
        <v>5</v>
      </c>
      <c r="O7324" s="214">
        <v>20</v>
      </c>
      <c r="P7324" s="214">
        <v>0</v>
      </c>
      <c r="Q7324" s="214">
        <v>80</v>
      </c>
      <c r="R7324" s="214">
        <v>80</v>
      </c>
      <c r="S7324" s="214">
        <v>80</v>
      </c>
      <c r="T7324" s="214">
        <v>0</v>
      </c>
      <c r="U7324" s="214" t="s">
        <v>140</v>
      </c>
      <c r="V7324" s="214" t="s">
        <v>140</v>
      </c>
      <c r="W7324" s="214" t="s">
        <v>140</v>
      </c>
      <c r="X7324" s="214" t="s">
        <v>140</v>
      </c>
    </row>
    <row r="7325" spans="1:24" x14ac:dyDescent="0.25">
      <c r="A7325" t="str">
        <f t="shared" si="115"/>
        <v>YAG3EULevel 8FemaleAllScotland</v>
      </c>
      <c r="B7325" s="214" t="s">
        <v>251</v>
      </c>
      <c r="C7325" s="214" t="s">
        <v>37</v>
      </c>
      <c r="D7325" s="214">
        <v>3</v>
      </c>
      <c r="E7325" s="214" t="s">
        <v>122</v>
      </c>
      <c r="F7325" s="214" t="s">
        <v>248</v>
      </c>
      <c r="G7325" s="214" t="s">
        <v>21</v>
      </c>
      <c r="H7325" s="214" t="s">
        <v>20</v>
      </c>
      <c r="I7325" s="214" t="s">
        <v>132</v>
      </c>
      <c r="J7325" s="214">
        <v>20</v>
      </c>
      <c r="K7325" s="214">
        <v>20</v>
      </c>
      <c r="L7325" s="214">
        <v>0</v>
      </c>
      <c r="M7325" s="214">
        <v>0</v>
      </c>
      <c r="N7325" s="214">
        <v>20</v>
      </c>
      <c r="O7325" s="214">
        <v>42.9</v>
      </c>
      <c r="P7325" s="214">
        <v>0</v>
      </c>
      <c r="Q7325" s="214">
        <v>52.4</v>
      </c>
      <c r="R7325" s="214">
        <v>57.1</v>
      </c>
      <c r="S7325" s="214">
        <v>57.1</v>
      </c>
      <c r="T7325" s="214">
        <v>4.8</v>
      </c>
      <c r="U7325" s="214">
        <v>10</v>
      </c>
      <c r="V7325" s="214">
        <v>26300</v>
      </c>
      <c r="W7325" s="214">
        <v>33200</v>
      </c>
      <c r="X7325" s="214">
        <v>39400</v>
      </c>
    </row>
    <row r="7326" spans="1:24" x14ac:dyDescent="0.25">
      <c r="A7326" t="str">
        <f t="shared" si="115"/>
        <v>YAG3EULevel 8MaleAllScotland</v>
      </c>
      <c r="B7326" s="214" t="s">
        <v>251</v>
      </c>
      <c r="C7326" s="214" t="s">
        <v>37</v>
      </c>
      <c r="D7326" s="214">
        <v>3</v>
      </c>
      <c r="E7326" s="214" t="s">
        <v>122</v>
      </c>
      <c r="F7326" s="214" t="s">
        <v>248</v>
      </c>
      <c r="G7326" s="214" t="s">
        <v>22</v>
      </c>
      <c r="H7326" s="214" t="s">
        <v>20</v>
      </c>
      <c r="I7326" s="214" t="s">
        <v>132</v>
      </c>
      <c r="J7326" s="214">
        <v>10</v>
      </c>
      <c r="K7326" s="214">
        <v>10</v>
      </c>
      <c r="L7326" s="214">
        <v>0</v>
      </c>
      <c r="M7326" s="214">
        <v>0</v>
      </c>
      <c r="N7326" s="214">
        <v>10</v>
      </c>
      <c r="O7326" s="214">
        <v>16.7</v>
      </c>
      <c r="P7326" s="214">
        <v>16.7</v>
      </c>
      <c r="Q7326" s="214">
        <v>50</v>
      </c>
      <c r="R7326" s="214">
        <v>58.3</v>
      </c>
      <c r="S7326" s="214">
        <v>66.7</v>
      </c>
      <c r="T7326" s="214">
        <v>16.7</v>
      </c>
      <c r="U7326" s="214" t="s">
        <v>140</v>
      </c>
      <c r="V7326" s="214" t="s">
        <v>140</v>
      </c>
      <c r="W7326" s="214" t="s">
        <v>140</v>
      </c>
      <c r="X7326" s="214" t="s">
        <v>140</v>
      </c>
    </row>
    <row r="7327" spans="1:24" x14ac:dyDescent="0.25">
      <c r="A7327" t="str">
        <f t="shared" si="115"/>
        <v>YAG3EULevel 8FemaleAllSouth East</v>
      </c>
      <c r="B7327" s="214" t="s">
        <v>251</v>
      </c>
      <c r="C7327" s="214" t="s">
        <v>37</v>
      </c>
      <c r="D7327" s="214">
        <v>3</v>
      </c>
      <c r="E7327" s="214" t="s">
        <v>122</v>
      </c>
      <c r="F7327" s="214" t="s">
        <v>248</v>
      </c>
      <c r="G7327" s="214" t="s">
        <v>21</v>
      </c>
      <c r="H7327" s="214" t="s">
        <v>20</v>
      </c>
      <c r="I7327" s="214" t="s">
        <v>133</v>
      </c>
      <c r="J7327" s="214">
        <v>150</v>
      </c>
      <c r="K7327" s="214">
        <v>150</v>
      </c>
      <c r="L7327" s="214">
        <v>0</v>
      </c>
      <c r="M7327" s="214">
        <v>0</v>
      </c>
      <c r="N7327" s="214">
        <v>150</v>
      </c>
      <c r="O7327" s="214">
        <v>28.2</v>
      </c>
      <c r="P7327" s="214">
        <v>5.4</v>
      </c>
      <c r="Q7327" s="214">
        <v>62.4</v>
      </c>
      <c r="R7327" s="214">
        <v>65.8</v>
      </c>
      <c r="S7327" s="214">
        <v>66.400000000000006</v>
      </c>
      <c r="T7327" s="214">
        <v>4</v>
      </c>
      <c r="U7327" s="214">
        <v>85</v>
      </c>
      <c r="V7327" s="214">
        <v>26300</v>
      </c>
      <c r="W7327" s="214">
        <v>34700</v>
      </c>
      <c r="X7327" s="214">
        <v>40200</v>
      </c>
    </row>
    <row r="7328" spans="1:24" x14ac:dyDescent="0.25">
      <c r="A7328" t="str">
        <f t="shared" si="115"/>
        <v>YAG3EULevel 8MaleAllSouth East</v>
      </c>
      <c r="B7328" s="214" t="s">
        <v>251</v>
      </c>
      <c r="C7328" s="214" t="s">
        <v>37</v>
      </c>
      <c r="D7328" s="214">
        <v>3</v>
      </c>
      <c r="E7328" s="214" t="s">
        <v>122</v>
      </c>
      <c r="F7328" s="214" t="s">
        <v>248</v>
      </c>
      <c r="G7328" s="214" t="s">
        <v>22</v>
      </c>
      <c r="H7328" s="214" t="s">
        <v>20</v>
      </c>
      <c r="I7328" s="214" t="s">
        <v>133</v>
      </c>
      <c r="J7328" s="214">
        <v>155</v>
      </c>
      <c r="K7328" s="214">
        <v>155</v>
      </c>
      <c r="L7328" s="214">
        <v>0</v>
      </c>
      <c r="M7328" s="214">
        <v>0</v>
      </c>
      <c r="N7328" s="214">
        <v>155</v>
      </c>
      <c r="O7328" s="214">
        <v>37.200000000000003</v>
      </c>
      <c r="P7328" s="214">
        <v>6.4</v>
      </c>
      <c r="Q7328" s="214">
        <v>53.8</v>
      </c>
      <c r="R7328" s="214">
        <v>56.4</v>
      </c>
      <c r="S7328" s="214">
        <v>56.4</v>
      </c>
      <c r="T7328" s="214">
        <v>2.6</v>
      </c>
      <c r="U7328" s="214">
        <v>80</v>
      </c>
      <c r="V7328" s="214">
        <v>33600</v>
      </c>
      <c r="W7328" s="214">
        <v>39400</v>
      </c>
      <c r="X7328" s="214">
        <v>54400</v>
      </c>
    </row>
    <row r="7329" spans="1:24" x14ac:dyDescent="0.25">
      <c r="A7329" t="str">
        <f t="shared" si="115"/>
        <v>YAG3EULevel 8FemaleAllSouth West</v>
      </c>
      <c r="B7329" s="214" t="s">
        <v>251</v>
      </c>
      <c r="C7329" s="214" t="s">
        <v>37</v>
      </c>
      <c r="D7329" s="214">
        <v>3</v>
      </c>
      <c r="E7329" s="214" t="s">
        <v>122</v>
      </c>
      <c r="F7329" s="214" t="s">
        <v>248</v>
      </c>
      <c r="G7329" s="214" t="s">
        <v>21</v>
      </c>
      <c r="H7329" s="214" t="s">
        <v>20</v>
      </c>
      <c r="I7329" s="214" t="s">
        <v>134</v>
      </c>
      <c r="J7329" s="214">
        <v>30</v>
      </c>
      <c r="K7329" s="214">
        <v>30</v>
      </c>
      <c r="L7329" s="214">
        <v>0</v>
      </c>
      <c r="M7329" s="214">
        <v>0</v>
      </c>
      <c r="N7329" s="214">
        <v>30</v>
      </c>
      <c r="O7329" s="214">
        <v>26.7</v>
      </c>
      <c r="P7329" s="214">
        <v>10</v>
      </c>
      <c r="Q7329" s="214">
        <v>50</v>
      </c>
      <c r="R7329" s="214">
        <v>63.3</v>
      </c>
      <c r="S7329" s="214">
        <v>63.3</v>
      </c>
      <c r="T7329" s="214">
        <v>13.3</v>
      </c>
      <c r="U7329" s="214">
        <v>15</v>
      </c>
      <c r="V7329" s="214">
        <v>30700</v>
      </c>
      <c r="W7329" s="214">
        <v>36100</v>
      </c>
      <c r="X7329" s="214">
        <v>41200</v>
      </c>
    </row>
    <row r="7330" spans="1:24" x14ac:dyDescent="0.25">
      <c r="A7330" t="str">
        <f t="shared" si="115"/>
        <v>YAG3EULevel 8MaleAllSouth West</v>
      </c>
      <c r="B7330" s="214" t="s">
        <v>251</v>
      </c>
      <c r="C7330" s="214" t="s">
        <v>37</v>
      </c>
      <c r="D7330" s="214">
        <v>3</v>
      </c>
      <c r="E7330" s="214" t="s">
        <v>122</v>
      </c>
      <c r="F7330" s="214" t="s">
        <v>248</v>
      </c>
      <c r="G7330" s="214" t="s">
        <v>22</v>
      </c>
      <c r="H7330" s="214" t="s">
        <v>20</v>
      </c>
      <c r="I7330" s="214" t="s">
        <v>134</v>
      </c>
      <c r="J7330" s="214">
        <v>35</v>
      </c>
      <c r="K7330" s="214">
        <v>35</v>
      </c>
      <c r="L7330" s="214">
        <v>0</v>
      </c>
      <c r="M7330" s="214">
        <v>0</v>
      </c>
      <c r="N7330" s="214">
        <v>35</v>
      </c>
      <c r="O7330" s="214">
        <v>39.4</v>
      </c>
      <c r="P7330" s="214">
        <v>3</v>
      </c>
      <c r="Q7330" s="214">
        <v>51.5</v>
      </c>
      <c r="R7330" s="214">
        <v>57.6</v>
      </c>
      <c r="S7330" s="214">
        <v>57.6</v>
      </c>
      <c r="T7330" s="214">
        <v>6.1</v>
      </c>
      <c r="U7330" s="214">
        <v>15</v>
      </c>
      <c r="V7330" s="214">
        <v>30100</v>
      </c>
      <c r="W7330" s="214">
        <v>36100</v>
      </c>
      <c r="X7330" s="214">
        <v>42900</v>
      </c>
    </row>
    <row r="7331" spans="1:24" x14ac:dyDescent="0.25">
      <c r="A7331" t="str">
        <f t="shared" si="115"/>
        <v>YAG3EULevel 8FemaleAllUnknown</v>
      </c>
      <c r="B7331" s="214" t="s">
        <v>251</v>
      </c>
      <c r="C7331" s="214" t="s">
        <v>37</v>
      </c>
      <c r="D7331" s="214">
        <v>3</v>
      </c>
      <c r="E7331" s="214" t="s">
        <v>122</v>
      </c>
      <c r="F7331" s="214" t="s">
        <v>248</v>
      </c>
      <c r="G7331" s="214" t="s">
        <v>21</v>
      </c>
      <c r="H7331" s="214" t="s">
        <v>20</v>
      </c>
      <c r="I7331" s="214" t="s">
        <v>135</v>
      </c>
      <c r="J7331" s="214">
        <v>250</v>
      </c>
      <c r="K7331" s="214">
        <v>250</v>
      </c>
      <c r="L7331" s="214">
        <v>98.8</v>
      </c>
      <c r="M7331" s="214">
        <v>0</v>
      </c>
      <c r="N7331" s="214">
        <v>5</v>
      </c>
      <c r="O7331" s="214">
        <v>0.8</v>
      </c>
      <c r="P7331" s="214">
        <v>0</v>
      </c>
      <c r="Q7331" s="214">
        <v>0</v>
      </c>
      <c r="R7331" s="214">
        <v>0</v>
      </c>
      <c r="S7331" s="214">
        <v>0.4</v>
      </c>
      <c r="T7331" s="214">
        <v>0.4</v>
      </c>
      <c r="U7331" s="214" t="s">
        <v>136</v>
      </c>
      <c r="V7331" s="214" t="s">
        <v>136</v>
      </c>
      <c r="W7331" s="214" t="s">
        <v>136</v>
      </c>
      <c r="X7331" s="214" t="s">
        <v>136</v>
      </c>
    </row>
    <row r="7332" spans="1:24" x14ac:dyDescent="0.25">
      <c r="A7332" t="str">
        <f t="shared" si="115"/>
        <v>YAG3EULevel 8MaleAllUnknown</v>
      </c>
      <c r="B7332" s="214" t="s">
        <v>251</v>
      </c>
      <c r="C7332" s="214" t="s">
        <v>37</v>
      </c>
      <c r="D7332" s="214">
        <v>3</v>
      </c>
      <c r="E7332" s="214" t="s">
        <v>122</v>
      </c>
      <c r="F7332" s="214" t="s">
        <v>248</v>
      </c>
      <c r="G7332" s="214" t="s">
        <v>22</v>
      </c>
      <c r="H7332" s="214" t="s">
        <v>20</v>
      </c>
      <c r="I7332" s="214" t="s">
        <v>135</v>
      </c>
      <c r="J7332" s="214">
        <v>315</v>
      </c>
      <c r="K7332" s="214">
        <v>315</v>
      </c>
      <c r="L7332" s="214">
        <v>99</v>
      </c>
      <c r="M7332" s="214">
        <v>0</v>
      </c>
      <c r="N7332" s="214">
        <v>5</v>
      </c>
      <c r="O7332" s="214">
        <v>0.6</v>
      </c>
      <c r="P7332" s="214">
        <v>0</v>
      </c>
      <c r="Q7332" s="214">
        <v>0</v>
      </c>
      <c r="R7332" s="214">
        <v>0</v>
      </c>
      <c r="S7332" s="214">
        <v>0.3</v>
      </c>
      <c r="T7332" s="214">
        <v>0.3</v>
      </c>
      <c r="U7332" s="214" t="s">
        <v>136</v>
      </c>
      <c r="V7332" s="214" t="s">
        <v>136</v>
      </c>
      <c r="W7332" s="214" t="s">
        <v>136</v>
      </c>
      <c r="X7332" s="214" t="s">
        <v>136</v>
      </c>
    </row>
    <row r="7333" spans="1:24" x14ac:dyDescent="0.25">
      <c r="A7333" t="str">
        <f t="shared" si="115"/>
        <v>YAG3EULevel 8FemaleAllWales</v>
      </c>
      <c r="B7333" s="214" t="s">
        <v>251</v>
      </c>
      <c r="C7333" s="214" t="s">
        <v>37</v>
      </c>
      <c r="D7333" s="214">
        <v>3</v>
      </c>
      <c r="E7333" s="214" t="s">
        <v>122</v>
      </c>
      <c r="F7333" s="214" t="s">
        <v>248</v>
      </c>
      <c r="G7333" s="214" t="s">
        <v>21</v>
      </c>
      <c r="H7333" s="214" t="s">
        <v>20</v>
      </c>
      <c r="I7333" s="214" t="s">
        <v>137</v>
      </c>
      <c r="J7333" s="214">
        <v>5</v>
      </c>
      <c r="K7333" s="214">
        <v>5</v>
      </c>
      <c r="L7333" s="214">
        <v>0</v>
      </c>
      <c r="M7333" s="214">
        <v>0</v>
      </c>
      <c r="N7333" s="214">
        <v>5</v>
      </c>
      <c r="O7333" s="214">
        <v>0</v>
      </c>
      <c r="P7333" s="214">
        <v>0</v>
      </c>
      <c r="Q7333" s="214">
        <v>71.400000000000006</v>
      </c>
      <c r="R7333" s="214">
        <v>85.7</v>
      </c>
      <c r="S7333" s="214">
        <v>100</v>
      </c>
      <c r="T7333" s="214">
        <v>28.6</v>
      </c>
      <c r="U7333" s="214" t="s">
        <v>140</v>
      </c>
      <c r="V7333" s="214" t="s">
        <v>140</v>
      </c>
      <c r="W7333" s="214" t="s">
        <v>140</v>
      </c>
      <c r="X7333" s="214" t="s">
        <v>140</v>
      </c>
    </row>
    <row r="7334" spans="1:24" x14ac:dyDescent="0.25">
      <c r="A7334" t="str">
        <f t="shared" si="115"/>
        <v>YAG3EULevel 8MaleAllWales</v>
      </c>
      <c r="B7334" s="214" t="s">
        <v>251</v>
      </c>
      <c r="C7334" s="214" t="s">
        <v>37</v>
      </c>
      <c r="D7334" s="214">
        <v>3</v>
      </c>
      <c r="E7334" s="214" t="s">
        <v>122</v>
      </c>
      <c r="F7334" s="214" t="s">
        <v>248</v>
      </c>
      <c r="G7334" s="214" t="s">
        <v>22</v>
      </c>
      <c r="H7334" s="214" t="s">
        <v>20</v>
      </c>
      <c r="I7334" s="214" t="s">
        <v>137</v>
      </c>
      <c r="J7334" s="214">
        <v>0</v>
      </c>
      <c r="K7334" s="214" t="s">
        <v>140</v>
      </c>
      <c r="L7334" s="214" t="s">
        <v>140</v>
      </c>
      <c r="M7334" s="214" t="s">
        <v>140</v>
      </c>
      <c r="N7334" s="214" t="s">
        <v>140</v>
      </c>
      <c r="O7334" s="214" t="s">
        <v>140</v>
      </c>
      <c r="P7334" s="214" t="s">
        <v>140</v>
      </c>
      <c r="Q7334" s="214" t="s">
        <v>140</v>
      </c>
      <c r="R7334" s="214" t="s">
        <v>140</v>
      </c>
      <c r="S7334" s="214" t="s">
        <v>140</v>
      </c>
      <c r="T7334" s="214" t="s">
        <v>140</v>
      </c>
      <c r="U7334" s="214" t="s">
        <v>140</v>
      </c>
      <c r="V7334" s="214" t="s">
        <v>140</v>
      </c>
      <c r="W7334" s="214" t="s">
        <v>140</v>
      </c>
      <c r="X7334" s="214" t="s">
        <v>140</v>
      </c>
    </row>
    <row r="7335" spans="1:24" x14ac:dyDescent="0.25">
      <c r="A7335" t="str">
        <f t="shared" si="115"/>
        <v>YAG3EULevel 8FemaleAllWest Midlands</v>
      </c>
      <c r="B7335" s="214" t="s">
        <v>251</v>
      </c>
      <c r="C7335" s="214" t="s">
        <v>37</v>
      </c>
      <c r="D7335" s="214">
        <v>3</v>
      </c>
      <c r="E7335" s="214" t="s">
        <v>122</v>
      </c>
      <c r="F7335" s="214" t="s">
        <v>248</v>
      </c>
      <c r="G7335" s="214" t="s">
        <v>21</v>
      </c>
      <c r="H7335" s="214" t="s">
        <v>20</v>
      </c>
      <c r="I7335" s="214" t="s">
        <v>138</v>
      </c>
      <c r="J7335" s="214">
        <v>50</v>
      </c>
      <c r="K7335" s="214">
        <v>50</v>
      </c>
      <c r="L7335" s="214">
        <v>0</v>
      </c>
      <c r="M7335" s="214">
        <v>0</v>
      </c>
      <c r="N7335" s="214">
        <v>50</v>
      </c>
      <c r="O7335" s="214">
        <v>22</v>
      </c>
      <c r="P7335" s="214">
        <v>10</v>
      </c>
      <c r="Q7335" s="214">
        <v>58</v>
      </c>
      <c r="R7335" s="214">
        <v>68</v>
      </c>
      <c r="S7335" s="214">
        <v>68</v>
      </c>
      <c r="T7335" s="214">
        <v>10</v>
      </c>
      <c r="U7335" s="214">
        <v>25</v>
      </c>
      <c r="V7335" s="214">
        <v>29200</v>
      </c>
      <c r="W7335" s="214">
        <v>33400</v>
      </c>
      <c r="X7335" s="214">
        <v>40500</v>
      </c>
    </row>
    <row r="7336" spans="1:24" x14ac:dyDescent="0.25">
      <c r="A7336" t="str">
        <f t="shared" si="115"/>
        <v>YAG3EULevel 8MaleAllWest Midlands</v>
      </c>
      <c r="B7336" s="214" t="s">
        <v>251</v>
      </c>
      <c r="C7336" s="214" t="s">
        <v>37</v>
      </c>
      <c r="D7336" s="214">
        <v>3</v>
      </c>
      <c r="E7336" s="214" t="s">
        <v>122</v>
      </c>
      <c r="F7336" s="214" t="s">
        <v>248</v>
      </c>
      <c r="G7336" s="214" t="s">
        <v>22</v>
      </c>
      <c r="H7336" s="214" t="s">
        <v>20</v>
      </c>
      <c r="I7336" s="214" t="s">
        <v>138</v>
      </c>
      <c r="J7336" s="214">
        <v>50</v>
      </c>
      <c r="K7336" s="214">
        <v>50</v>
      </c>
      <c r="L7336" s="214">
        <v>0</v>
      </c>
      <c r="M7336" s="214">
        <v>0</v>
      </c>
      <c r="N7336" s="214">
        <v>50</v>
      </c>
      <c r="O7336" s="214">
        <v>45.1</v>
      </c>
      <c r="P7336" s="214">
        <v>3.9</v>
      </c>
      <c r="Q7336" s="214">
        <v>43.1</v>
      </c>
      <c r="R7336" s="214">
        <v>51</v>
      </c>
      <c r="S7336" s="214">
        <v>51</v>
      </c>
      <c r="T7336" s="214">
        <v>7.8</v>
      </c>
      <c r="U7336" s="214">
        <v>20</v>
      </c>
      <c r="V7336" s="214">
        <v>30700</v>
      </c>
      <c r="W7336" s="214">
        <v>34300</v>
      </c>
      <c r="X7336" s="214">
        <v>44500</v>
      </c>
    </row>
    <row r="7337" spans="1:24" x14ac:dyDescent="0.25">
      <c r="A7337" t="str">
        <f t="shared" si="115"/>
        <v>YAG3EULevel 8FemaleAllYorkshire and The Humber</v>
      </c>
      <c r="B7337" s="214" t="s">
        <v>251</v>
      </c>
      <c r="C7337" s="214" t="s">
        <v>37</v>
      </c>
      <c r="D7337" s="214">
        <v>3</v>
      </c>
      <c r="E7337" s="214" t="s">
        <v>122</v>
      </c>
      <c r="F7337" s="214" t="s">
        <v>248</v>
      </c>
      <c r="G7337" s="214" t="s">
        <v>21</v>
      </c>
      <c r="H7337" s="214" t="s">
        <v>20</v>
      </c>
      <c r="I7337" s="214" t="s">
        <v>139</v>
      </c>
      <c r="J7337" s="214">
        <v>30</v>
      </c>
      <c r="K7337" s="214">
        <v>30</v>
      </c>
      <c r="L7337" s="214">
        <v>0</v>
      </c>
      <c r="M7337" s="214">
        <v>0</v>
      </c>
      <c r="N7337" s="214">
        <v>30</v>
      </c>
      <c r="O7337" s="214">
        <v>32.299999999999997</v>
      </c>
      <c r="P7337" s="214">
        <v>9.6999999999999993</v>
      </c>
      <c r="Q7337" s="214">
        <v>51.6</v>
      </c>
      <c r="R7337" s="214">
        <v>58.1</v>
      </c>
      <c r="S7337" s="214">
        <v>58.1</v>
      </c>
      <c r="T7337" s="214">
        <v>6.5</v>
      </c>
      <c r="U7337" s="214">
        <v>15</v>
      </c>
      <c r="V7337" s="214">
        <v>29900</v>
      </c>
      <c r="W7337" s="214">
        <v>33200</v>
      </c>
      <c r="X7337" s="214">
        <v>40000</v>
      </c>
    </row>
    <row r="7338" spans="1:24" x14ac:dyDescent="0.25">
      <c r="A7338" t="str">
        <f t="shared" si="115"/>
        <v>YAG3EULevel 8MaleAllYorkshire and The Humber</v>
      </c>
      <c r="B7338" s="214" t="s">
        <v>251</v>
      </c>
      <c r="C7338" s="214" t="s">
        <v>37</v>
      </c>
      <c r="D7338" s="214">
        <v>3</v>
      </c>
      <c r="E7338" s="214" t="s">
        <v>122</v>
      </c>
      <c r="F7338" s="214" t="s">
        <v>248</v>
      </c>
      <c r="G7338" s="214" t="s">
        <v>22</v>
      </c>
      <c r="H7338" s="214" t="s">
        <v>20</v>
      </c>
      <c r="I7338" s="214" t="s">
        <v>139</v>
      </c>
      <c r="J7338" s="214">
        <v>50</v>
      </c>
      <c r="K7338" s="214">
        <v>50</v>
      </c>
      <c r="L7338" s="214">
        <v>0</v>
      </c>
      <c r="M7338" s="214">
        <v>0</v>
      </c>
      <c r="N7338" s="214">
        <v>50</v>
      </c>
      <c r="O7338" s="214">
        <v>45.1</v>
      </c>
      <c r="P7338" s="214">
        <v>3.9</v>
      </c>
      <c r="Q7338" s="214">
        <v>47.1</v>
      </c>
      <c r="R7338" s="214">
        <v>49</v>
      </c>
      <c r="S7338" s="214">
        <v>51</v>
      </c>
      <c r="T7338" s="214">
        <v>3.9</v>
      </c>
      <c r="U7338" s="214">
        <v>25</v>
      </c>
      <c r="V7338" s="214">
        <v>21500</v>
      </c>
      <c r="W7338" s="214">
        <v>36500</v>
      </c>
      <c r="X7338" s="214">
        <v>45300</v>
      </c>
    </row>
    <row r="7339" spans="1:24" x14ac:dyDescent="0.25">
      <c r="A7339" t="str">
        <f t="shared" si="115"/>
        <v>YAG3Non-EULevel 7FemaleAllAbroad</v>
      </c>
      <c r="B7339" s="214" t="s">
        <v>251</v>
      </c>
      <c r="C7339" s="214" t="s">
        <v>37</v>
      </c>
      <c r="D7339" s="214">
        <v>3</v>
      </c>
      <c r="E7339" s="214" t="s">
        <v>141</v>
      </c>
      <c r="F7339" s="214" t="s">
        <v>253</v>
      </c>
      <c r="G7339" s="214" t="s">
        <v>21</v>
      </c>
      <c r="H7339" s="214" t="s">
        <v>20</v>
      </c>
      <c r="I7339" s="214" t="s">
        <v>125</v>
      </c>
      <c r="J7339" s="214">
        <v>625</v>
      </c>
      <c r="K7339" s="214" t="s">
        <v>140</v>
      </c>
      <c r="L7339" s="214" t="s">
        <v>140</v>
      </c>
      <c r="M7339" s="214" t="s">
        <v>140</v>
      </c>
      <c r="N7339" s="214" t="s">
        <v>140</v>
      </c>
      <c r="O7339" s="214" t="s">
        <v>140</v>
      </c>
      <c r="P7339" s="214" t="s">
        <v>140</v>
      </c>
      <c r="Q7339" s="214" t="s">
        <v>140</v>
      </c>
      <c r="R7339" s="214" t="s">
        <v>140</v>
      </c>
      <c r="S7339" s="214" t="s">
        <v>140</v>
      </c>
      <c r="T7339" s="214" t="s">
        <v>140</v>
      </c>
      <c r="U7339" s="214" t="s">
        <v>140</v>
      </c>
      <c r="V7339" s="214" t="s">
        <v>140</v>
      </c>
      <c r="W7339" s="214" t="s">
        <v>140</v>
      </c>
      <c r="X7339" s="214" t="s">
        <v>140</v>
      </c>
    </row>
    <row r="7340" spans="1:24" x14ac:dyDescent="0.25">
      <c r="A7340" t="str">
        <f t="shared" si="115"/>
        <v>YAG3Non-EULevel 7MaleAllAbroad</v>
      </c>
      <c r="B7340" s="214" t="s">
        <v>251</v>
      </c>
      <c r="C7340" s="214" t="s">
        <v>37</v>
      </c>
      <c r="D7340" s="214">
        <v>3</v>
      </c>
      <c r="E7340" s="214" t="s">
        <v>141</v>
      </c>
      <c r="F7340" s="214" t="s">
        <v>253</v>
      </c>
      <c r="G7340" s="214" t="s">
        <v>22</v>
      </c>
      <c r="H7340" s="214" t="s">
        <v>20</v>
      </c>
      <c r="I7340" s="214" t="s">
        <v>125</v>
      </c>
      <c r="J7340" s="214">
        <v>605</v>
      </c>
      <c r="K7340" s="214" t="s">
        <v>140</v>
      </c>
      <c r="L7340" s="214" t="s">
        <v>140</v>
      </c>
      <c r="M7340" s="214" t="s">
        <v>140</v>
      </c>
      <c r="N7340" s="214" t="s">
        <v>140</v>
      </c>
      <c r="O7340" s="214" t="s">
        <v>140</v>
      </c>
      <c r="P7340" s="214" t="s">
        <v>140</v>
      </c>
      <c r="Q7340" s="214" t="s">
        <v>140</v>
      </c>
      <c r="R7340" s="214" t="s">
        <v>140</v>
      </c>
      <c r="S7340" s="214" t="s">
        <v>140</v>
      </c>
      <c r="T7340" s="214" t="s">
        <v>140</v>
      </c>
      <c r="U7340" s="214" t="s">
        <v>140</v>
      </c>
      <c r="V7340" s="214" t="s">
        <v>140</v>
      </c>
      <c r="W7340" s="214" t="s">
        <v>140</v>
      </c>
      <c r="X7340" s="214" t="s">
        <v>140</v>
      </c>
    </row>
    <row r="7341" spans="1:24" x14ac:dyDescent="0.25">
      <c r="A7341" t="str">
        <f t="shared" si="115"/>
        <v>YAG3Non-EULevel 7FemaleAllEast Midlands</v>
      </c>
      <c r="B7341" s="214" t="s">
        <v>251</v>
      </c>
      <c r="C7341" s="214" t="s">
        <v>37</v>
      </c>
      <c r="D7341" s="214">
        <v>3</v>
      </c>
      <c r="E7341" s="214" t="s">
        <v>141</v>
      </c>
      <c r="F7341" s="214" t="s">
        <v>253</v>
      </c>
      <c r="G7341" s="214" t="s">
        <v>21</v>
      </c>
      <c r="H7341" s="214" t="s">
        <v>20</v>
      </c>
      <c r="I7341" s="214" t="s">
        <v>126</v>
      </c>
      <c r="J7341" s="214">
        <v>735</v>
      </c>
      <c r="K7341" s="214">
        <v>735</v>
      </c>
      <c r="L7341" s="214">
        <v>0</v>
      </c>
      <c r="M7341" s="214">
        <v>0</v>
      </c>
      <c r="N7341" s="214">
        <v>735</v>
      </c>
      <c r="O7341" s="214">
        <v>65.900000000000006</v>
      </c>
      <c r="P7341" s="214">
        <v>2</v>
      </c>
      <c r="Q7341" s="214">
        <v>19.2</v>
      </c>
      <c r="R7341" s="214">
        <v>27.6</v>
      </c>
      <c r="S7341" s="214">
        <v>32.1</v>
      </c>
      <c r="T7341" s="214">
        <v>12.9</v>
      </c>
      <c r="U7341" s="214">
        <v>125</v>
      </c>
      <c r="V7341" s="214">
        <v>17200</v>
      </c>
      <c r="W7341" s="214">
        <v>23400</v>
      </c>
      <c r="X7341" s="214">
        <v>31800</v>
      </c>
    </row>
    <row r="7342" spans="1:24" x14ac:dyDescent="0.25">
      <c r="A7342" t="str">
        <f t="shared" si="115"/>
        <v>YAG3Non-EULevel 7MaleAllEast Midlands</v>
      </c>
      <c r="B7342" s="214" t="s">
        <v>251</v>
      </c>
      <c r="C7342" s="214" t="s">
        <v>37</v>
      </c>
      <c r="D7342" s="214">
        <v>3</v>
      </c>
      <c r="E7342" s="214" t="s">
        <v>141</v>
      </c>
      <c r="F7342" s="214" t="s">
        <v>253</v>
      </c>
      <c r="G7342" s="214" t="s">
        <v>22</v>
      </c>
      <c r="H7342" s="214" t="s">
        <v>20</v>
      </c>
      <c r="I7342" s="214" t="s">
        <v>126</v>
      </c>
      <c r="J7342" s="214">
        <v>750</v>
      </c>
      <c r="K7342" s="214">
        <v>750</v>
      </c>
      <c r="L7342" s="214">
        <v>0</v>
      </c>
      <c r="M7342" s="214">
        <v>0</v>
      </c>
      <c r="N7342" s="214">
        <v>750</v>
      </c>
      <c r="O7342" s="214">
        <v>67.900000000000006</v>
      </c>
      <c r="P7342" s="214">
        <v>2.1</v>
      </c>
      <c r="Q7342" s="214">
        <v>16.7</v>
      </c>
      <c r="R7342" s="214">
        <v>25.5</v>
      </c>
      <c r="S7342" s="214">
        <v>29.9</v>
      </c>
      <c r="T7342" s="214">
        <v>13.2</v>
      </c>
      <c r="U7342" s="214">
        <v>110</v>
      </c>
      <c r="V7342" s="214">
        <v>18600</v>
      </c>
      <c r="W7342" s="214">
        <v>31000</v>
      </c>
      <c r="X7342" s="214">
        <v>43100</v>
      </c>
    </row>
    <row r="7343" spans="1:24" x14ac:dyDescent="0.25">
      <c r="A7343" t="str">
        <f t="shared" si="115"/>
        <v>YAG3Non-EULevel 7FemaleAllEast of England</v>
      </c>
      <c r="B7343" s="214" t="s">
        <v>251</v>
      </c>
      <c r="C7343" s="214" t="s">
        <v>37</v>
      </c>
      <c r="D7343" s="214">
        <v>3</v>
      </c>
      <c r="E7343" s="214" t="s">
        <v>141</v>
      </c>
      <c r="F7343" s="214" t="s">
        <v>253</v>
      </c>
      <c r="G7343" s="214" t="s">
        <v>21</v>
      </c>
      <c r="H7343" s="214" t="s">
        <v>20</v>
      </c>
      <c r="I7343" s="214" t="s">
        <v>127</v>
      </c>
      <c r="J7343" s="214">
        <v>1000</v>
      </c>
      <c r="K7343" s="214">
        <v>1000</v>
      </c>
      <c r="L7343" s="214">
        <v>0</v>
      </c>
      <c r="M7343" s="214">
        <v>0</v>
      </c>
      <c r="N7343" s="214">
        <v>1000</v>
      </c>
      <c r="O7343" s="214">
        <v>60.3</v>
      </c>
      <c r="P7343" s="214">
        <v>4.4000000000000004</v>
      </c>
      <c r="Q7343" s="214">
        <v>23.2</v>
      </c>
      <c r="R7343" s="214">
        <v>31.4</v>
      </c>
      <c r="S7343" s="214">
        <v>35.299999999999997</v>
      </c>
      <c r="T7343" s="214">
        <v>12.2</v>
      </c>
      <c r="U7343" s="214">
        <v>215</v>
      </c>
      <c r="V7343" s="214">
        <v>18200</v>
      </c>
      <c r="W7343" s="214">
        <v>25600</v>
      </c>
      <c r="X7343" s="214">
        <v>38300</v>
      </c>
    </row>
    <row r="7344" spans="1:24" x14ac:dyDescent="0.25">
      <c r="A7344" t="str">
        <f t="shared" si="115"/>
        <v>YAG3Non-EULevel 7MaleAllEast of England</v>
      </c>
      <c r="B7344" s="214" t="s">
        <v>251</v>
      </c>
      <c r="C7344" s="214" t="s">
        <v>37</v>
      </c>
      <c r="D7344" s="214">
        <v>3</v>
      </c>
      <c r="E7344" s="214" t="s">
        <v>141</v>
      </c>
      <c r="F7344" s="214" t="s">
        <v>253</v>
      </c>
      <c r="G7344" s="214" t="s">
        <v>22</v>
      </c>
      <c r="H7344" s="214" t="s">
        <v>20</v>
      </c>
      <c r="I7344" s="214" t="s">
        <v>127</v>
      </c>
      <c r="J7344" s="214">
        <v>1220</v>
      </c>
      <c r="K7344" s="214">
        <v>1220</v>
      </c>
      <c r="L7344" s="214">
        <v>0</v>
      </c>
      <c r="M7344" s="214">
        <v>0</v>
      </c>
      <c r="N7344" s="214">
        <v>1220</v>
      </c>
      <c r="O7344" s="214">
        <v>67.3</v>
      </c>
      <c r="P7344" s="214">
        <v>2.9</v>
      </c>
      <c r="Q7344" s="214">
        <v>16.3</v>
      </c>
      <c r="R7344" s="214">
        <v>25.6</v>
      </c>
      <c r="S7344" s="214">
        <v>29.8</v>
      </c>
      <c r="T7344" s="214">
        <v>13.5</v>
      </c>
      <c r="U7344" s="214">
        <v>175</v>
      </c>
      <c r="V7344" s="214">
        <v>22600</v>
      </c>
      <c r="W7344" s="214">
        <v>33200</v>
      </c>
      <c r="X7344" s="214">
        <v>46400</v>
      </c>
    </row>
    <row r="7345" spans="1:24" x14ac:dyDescent="0.25">
      <c r="A7345" t="str">
        <f t="shared" si="115"/>
        <v>YAG3Non-EULevel 7FemaleAllLondon</v>
      </c>
      <c r="B7345" s="214" t="s">
        <v>251</v>
      </c>
      <c r="C7345" s="214" t="s">
        <v>37</v>
      </c>
      <c r="D7345" s="214">
        <v>3</v>
      </c>
      <c r="E7345" s="214" t="s">
        <v>141</v>
      </c>
      <c r="F7345" s="214" t="s">
        <v>253</v>
      </c>
      <c r="G7345" s="214" t="s">
        <v>21</v>
      </c>
      <c r="H7345" s="214" t="s">
        <v>20</v>
      </c>
      <c r="I7345" s="214" t="s">
        <v>128</v>
      </c>
      <c r="J7345" s="214">
        <v>5440</v>
      </c>
      <c r="K7345" s="214">
        <v>5440</v>
      </c>
      <c r="L7345" s="214">
        <v>0</v>
      </c>
      <c r="M7345" s="214">
        <v>0</v>
      </c>
      <c r="N7345" s="214">
        <v>5440</v>
      </c>
      <c r="O7345" s="214">
        <v>55</v>
      </c>
      <c r="P7345" s="214">
        <v>4.5999999999999996</v>
      </c>
      <c r="Q7345" s="214">
        <v>32.200000000000003</v>
      </c>
      <c r="R7345" s="214">
        <v>37.700000000000003</v>
      </c>
      <c r="S7345" s="214">
        <v>40.4</v>
      </c>
      <c r="T7345" s="214">
        <v>8.1999999999999993</v>
      </c>
      <c r="U7345" s="214">
        <v>1610</v>
      </c>
      <c r="V7345" s="214">
        <v>24100</v>
      </c>
      <c r="W7345" s="214">
        <v>33600</v>
      </c>
      <c r="X7345" s="214">
        <v>47800</v>
      </c>
    </row>
    <row r="7346" spans="1:24" x14ac:dyDescent="0.25">
      <c r="A7346" t="str">
        <f t="shared" si="115"/>
        <v>YAG3Non-EULevel 7MaleAllLondon</v>
      </c>
      <c r="B7346" s="214" t="s">
        <v>251</v>
      </c>
      <c r="C7346" s="214" t="s">
        <v>37</v>
      </c>
      <c r="D7346" s="214">
        <v>3</v>
      </c>
      <c r="E7346" s="214" t="s">
        <v>141</v>
      </c>
      <c r="F7346" s="214" t="s">
        <v>253</v>
      </c>
      <c r="G7346" s="214" t="s">
        <v>22</v>
      </c>
      <c r="H7346" s="214" t="s">
        <v>20</v>
      </c>
      <c r="I7346" s="214" t="s">
        <v>128</v>
      </c>
      <c r="J7346" s="214">
        <v>4320</v>
      </c>
      <c r="K7346" s="214">
        <v>4320</v>
      </c>
      <c r="L7346" s="214">
        <v>0</v>
      </c>
      <c r="M7346" s="214">
        <v>0</v>
      </c>
      <c r="N7346" s="214">
        <v>4320</v>
      </c>
      <c r="O7346" s="214">
        <v>57.9</v>
      </c>
      <c r="P7346" s="214">
        <v>4.2</v>
      </c>
      <c r="Q7346" s="214">
        <v>28.9</v>
      </c>
      <c r="R7346" s="214">
        <v>35.299999999999997</v>
      </c>
      <c r="S7346" s="214">
        <v>37.9</v>
      </c>
      <c r="T7346" s="214">
        <v>9</v>
      </c>
      <c r="U7346" s="214">
        <v>1125</v>
      </c>
      <c r="V7346" s="214">
        <v>25600</v>
      </c>
      <c r="W7346" s="214">
        <v>39800</v>
      </c>
      <c r="X7346" s="214">
        <v>63500</v>
      </c>
    </row>
    <row r="7347" spans="1:24" x14ac:dyDescent="0.25">
      <c r="A7347" t="str">
        <f t="shared" si="115"/>
        <v>YAG3Non-EULevel 7FemaleAllNorth East</v>
      </c>
      <c r="B7347" s="214" t="s">
        <v>251</v>
      </c>
      <c r="C7347" s="214" t="s">
        <v>37</v>
      </c>
      <c r="D7347" s="214">
        <v>3</v>
      </c>
      <c r="E7347" s="214" t="s">
        <v>141</v>
      </c>
      <c r="F7347" s="214" t="s">
        <v>253</v>
      </c>
      <c r="G7347" s="214" t="s">
        <v>21</v>
      </c>
      <c r="H7347" s="214" t="s">
        <v>20</v>
      </c>
      <c r="I7347" s="214" t="s">
        <v>129</v>
      </c>
      <c r="J7347" s="214">
        <v>595</v>
      </c>
      <c r="K7347" s="214">
        <v>595</v>
      </c>
      <c r="L7347" s="214">
        <v>0</v>
      </c>
      <c r="M7347" s="214">
        <v>0</v>
      </c>
      <c r="N7347" s="214">
        <v>595</v>
      </c>
      <c r="O7347" s="214">
        <v>74.5</v>
      </c>
      <c r="P7347" s="214">
        <v>1.5</v>
      </c>
      <c r="Q7347" s="214">
        <v>11.6</v>
      </c>
      <c r="R7347" s="214">
        <v>20.2</v>
      </c>
      <c r="S7347" s="214">
        <v>23.9</v>
      </c>
      <c r="T7347" s="214">
        <v>12.3</v>
      </c>
      <c r="U7347" s="214">
        <v>55</v>
      </c>
      <c r="V7347" s="214">
        <v>10600</v>
      </c>
      <c r="W7347" s="214">
        <v>16800</v>
      </c>
      <c r="X7347" s="214">
        <v>29600</v>
      </c>
    </row>
    <row r="7348" spans="1:24" x14ac:dyDescent="0.25">
      <c r="A7348" t="str">
        <f t="shared" si="115"/>
        <v>YAG3Non-EULevel 7MaleAllNorth East</v>
      </c>
      <c r="B7348" s="214" t="s">
        <v>251</v>
      </c>
      <c r="C7348" s="214" t="s">
        <v>37</v>
      </c>
      <c r="D7348" s="214">
        <v>3</v>
      </c>
      <c r="E7348" s="214" t="s">
        <v>141</v>
      </c>
      <c r="F7348" s="214" t="s">
        <v>253</v>
      </c>
      <c r="G7348" s="214" t="s">
        <v>22</v>
      </c>
      <c r="H7348" s="214" t="s">
        <v>20</v>
      </c>
      <c r="I7348" s="214" t="s">
        <v>129</v>
      </c>
      <c r="J7348" s="214">
        <v>630</v>
      </c>
      <c r="K7348" s="214">
        <v>630</v>
      </c>
      <c r="L7348" s="214">
        <v>0</v>
      </c>
      <c r="M7348" s="214">
        <v>0</v>
      </c>
      <c r="N7348" s="214">
        <v>630</v>
      </c>
      <c r="O7348" s="214">
        <v>68.2</v>
      </c>
      <c r="P7348" s="214">
        <v>3.3</v>
      </c>
      <c r="Q7348" s="214">
        <v>14.1</v>
      </c>
      <c r="R7348" s="214">
        <v>23.4</v>
      </c>
      <c r="S7348" s="214">
        <v>28.5</v>
      </c>
      <c r="T7348" s="214">
        <v>14.4</v>
      </c>
      <c r="U7348" s="214">
        <v>55</v>
      </c>
      <c r="V7348" s="214">
        <v>14600</v>
      </c>
      <c r="W7348" s="214">
        <v>30300</v>
      </c>
      <c r="X7348" s="214">
        <v>38500</v>
      </c>
    </row>
    <row r="7349" spans="1:24" x14ac:dyDescent="0.25">
      <c r="A7349" t="str">
        <f t="shared" si="115"/>
        <v>YAG3Non-EULevel 7FemaleAllNorth West</v>
      </c>
      <c r="B7349" s="214" t="s">
        <v>251</v>
      </c>
      <c r="C7349" s="214" t="s">
        <v>37</v>
      </c>
      <c r="D7349" s="214">
        <v>3</v>
      </c>
      <c r="E7349" s="214" t="s">
        <v>141</v>
      </c>
      <c r="F7349" s="214" t="s">
        <v>253</v>
      </c>
      <c r="G7349" s="214" t="s">
        <v>21</v>
      </c>
      <c r="H7349" s="214" t="s">
        <v>20</v>
      </c>
      <c r="I7349" s="214" t="s">
        <v>130</v>
      </c>
      <c r="J7349" s="214">
        <v>1185</v>
      </c>
      <c r="K7349" s="214">
        <v>1185</v>
      </c>
      <c r="L7349" s="214">
        <v>0</v>
      </c>
      <c r="M7349" s="214">
        <v>0</v>
      </c>
      <c r="N7349" s="214">
        <v>1185</v>
      </c>
      <c r="O7349" s="214">
        <v>69.400000000000006</v>
      </c>
      <c r="P7349" s="214">
        <v>3</v>
      </c>
      <c r="Q7349" s="214">
        <v>17.2</v>
      </c>
      <c r="R7349" s="214">
        <v>23.8</v>
      </c>
      <c r="S7349" s="214">
        <v>27.6</v>
      </c>
      <c r="T7349" s="214">
        <v>10.4</v>
      </c>
      <c r="U7349" s="214">
        <v>175</v>
      </c>
      <c r="V7349" s="214">
        <v>16100</v>
      </c>
      <c r="W7349" s="214">
        <v>23700</v>
      </c>
      <c r="X7349" s="214">
        <v>31400</v>
      </c>
    </row>
    <row r="7350" spans="1:24" x14ac:dyDescent="0.25">
      <c r="A7350" t="str">
        <f t="shared" si="115"/>
        <v>YAG3Non-EULevel 7MaleAllNorth West</v>
      </c>
      <c r="B7350" s="214" t="s">
        <v>251</v>
      </c>
      <c r="C7350" s="214" t="s">
        <v>37</v>
      </c>
      <c r="D7350" s="214">
        <v>3</v>
      </c>
      <c r="E7350" s="214" t="s">
        <v>141</v>
      </c>
      <c r="F7350" s="214" t="s">
        <v>253</v>
      </c>
      <c r="G7350" s="214" t="s">
        <v>22</v>
      </c>
      <c r="H7350" s="214" t="s">
        <v>20</v>
      </c>
      <c r="I7350" s="214" t="s">
        <v>130</v>
      </c>
      <c r="J7350" s="214">
        <v>1185</v>
      </c>
      <c r="K7350" s="214">
        <v>1185</v>
      </c>
      <c r="L7350" s="214">
        <v>0</v>
      </c>
      <c r="M7350" s="214">
        <v>0</v>
      </c>
      <c r="N7350" s="214">
        <v>1185</v>
      </c>
      <c r="O7350" s="214">
        <v>65.400000000000006</v>
      </c>
      <c r="P7350" s="214">
        <v>3.3</v>
      </c>
      <c r="Q7350" s="214">
        <v>17.2</v>
      </c>
      <c r="R7350" s="214">
        <v>27.1</v>
      </c>
      <c r="S7350" s="214">
        <v>31.3</v>
      </c>
      <c r="T7350" s="214">
        <v>14</v>
      </c>
      <c r="U7350" s="214">
        <v>170</v>
      </c>
      <c r="V7350" s="214">
        <v>16800</v>
      </c>
      <c r="W7350" s="214">
        <v>28800</v>
      </c>
      <c r="X7350" s="214">
        <v>43100</v>
      </c>
    </row>
    <row r="7351" spans="1:24" x14ac:dyDescent="0.25">
      <c r="A7351" t="str">
        <f t="shared" si="115"/>
        <v>YAG3Non-EULevel 7FemaleAllNorthern Ireland</v>
      </c>
      <c r="B7351" s="214" t="s">
        <v>251</v>
      </c>
      <c r="C7351" s="214" t="s">
        <v>37</v>
      </c>
      <c r="D7351" s="214">
        <v>3</v>
      </c>
      <c r="E7351" s="214" t="s">
        <v>141</v>
      </c>
      <c r="F7351" s="214" t="s">
        <v>253</v>
      </c>
      <c r="G7351" s="214" t="s">
        <v>21</v>
      </c>
      <c r="H7351" s="214" t="s">
        <v>20</v>
      </c>
      <c r="I7351" s="214" t="s">
        <v>131</v>
      </c>
      <c r="J7351" s="214">
        <v>30</v>
      </c>
      <c r="K7351" s="214">
        <v>30</v>
      </c>
      <c r="L7351" s="214">
        <v>0</v>
      </c>
      <c r="M7351" s="214">
        <v>0</v>
      </c>
      <c r="N7351" s="214">
        <v>30</v>
      </c>
      <c r="O7351" s="214">
        <v>50</v>
      </c>
      <c r="P7351" s="214">
        <v>3.1</v>
      </c>
      <c r="Q7351" s="214">
        <v>25</v>
      </c>
      <c r="R7351" s="214">
        <v>37.5</v>
      </c>
      <c r="S7351" s="214">
        <v>46.9</v>
      </c>
      <c r="T7351" s="214">
        <v>21.9</v>
      </c>
      <c r="U7351" s="214" t="s">
        <v>140</v>
      </c>
      <c r="V7351" s="214" t="s">
        <v>140</v>
      </c>
      <c r="W7351" s="214" t="s">
        <v>140</v>
      </c>
      <c r="X7351" s="214" t="s">
        <v>140</v>
      </c>
    </row>
    <row r="7352" spans="1:24" x14ac:dyDescent="0.25">
      <c r="A7352" t="str">
        <f t="shared" si="115"/>
        <v>YAG3Non-EULevel 7MaleAllNorthern Ireland</v>
      </c>
      <c r="B7352" s="214" t="s">
        <v>251</v>
      </c>
      <c r="C7352" s="214" t="s">
        <v>37</v>
      </c>
      <c r="D7352" s="214">
        <v>3</v>
      </c>
      <c r="E7352" s="214" t="s">
        <v>141</v>
      </c>
      <c r="F7352" s="214" t="s">
        <v>253</v>
      </c>
      <c r="G7352" s="214" t="s">
        <v>22</v>
      </c>
      <c r="H7352" s="214" t="s">
        <v>20</v>
      </c>
      <c r="I7352" s="214" t="s">
        <v>131</v>
      </c>
      <c r="J7352" s="214">
        <v>20</v>
      </c>
      <c r="K7352" s="214">
        <v>20</v>
      </c>
      <c r="L7352" s="214">
        <v>0</v>
      </c>
      <c r="M7352" s="214">
        <v>0</v>
      </c>
      <c r="N7352" s="214">
        <v>20</v>
      </c>
      <c r="O7352" s="214">
        <v>57.1</v>
      </c>
      <c r="P7352" s="214">
        <v>0</v>
      </c>
      <c r="Q7352" s="214">
        <v>33.299999999999997</v>
      </c>
      <c r="R7352" s="214">
        <v>38.1</v>
      </c>
      <c r="S7352" s="214">
        <v>42.9</v>
      </c>
      <c r="T7352" s="214">
        <v>9.5</v>
      </c>
      <c r="U7352" s="214" t="s">
        <v>140</v>
      </c>
      <c r="V7352" s="214" t="s">
        <v>140</v>
      </c>
      <c r="W7352" s="214" t="s">
        <v>140</v>
      </c>
      <c r="X7352" s="214" t="s">
        <v>140</v>
      </c>
    </row>
    <row r="7353" spans="1:24" x14ac:dyDescent="0.25">
      <c r="A7353" t="str">
        <f t="shared" si="115"/>
        <v>YAG3Non-EULevel 7FemaleAllScotland</v>
      </c>
      <c r="B7353" s="214" t="s">
        <v>251</v>
      </c>
      <c r="C7353" s="214" t="s">
        <v>37</v>
      </c>
      <c r="D7353" s="214">
        <v>3</v>
      </c>
      <c r="E7353" s="214" t="s">
        <v>141</v>
      </c>
      <c r="F7353" s="214" t="s">
        <v>253</v>
      </c>
      <c r="G7353" s="214" t="s">
        <v>21</v>
      </c>
      <c r="H7353" s="214" t="s">
        <v>20</v>
      </c>
      <c r="I7353" s="214" t="s">
        <v>132</v>
      </c>
      <c r="J7353" s="214">
        <v>235</v>
      </c>
      <c r="K7353" s="214">
        <v>235</v>
      </c>
      <c r="L7353" s="214">
        <v>0</v>
      </c>
      <c r="M7353" s="214">
        <v>0</v>
      </c>
      <c r="N7353" s="214">
        <v>235</v>
      </c>
      <c r="O7353" s="214">
        <v>53</v>
      </c>
      <c r="P7353" s="214">
        <v>4.7</v>
      </c>
      <c r="Q7353" s="214">
        <v>20.9</v>
      </c>
      <c r="R7353" s="214">
        <v>33.799999999999997</v>
      </c>
      <c r="S7353" s="214">
        <v>42.3</v>
      </c>
      <c r="T7353" s="214">
        <v>21.4</v>
      </c>
      <c r="U7353" s="214">
        <v>45</v>
      </c>
      <c r="V7353" s="214">
        <v>12000</v>
      </c>
      <c r="W7353" s="214">
        <v>19200</v>
      </c>
      <c r="X7353" s="214">
        <v>27400</v>
      </c>
    </row>
    <row r="7354" spans="1:24" x14ac:dyDescent="0.25">
      <c r="A7354" t="str">
        <f t="shared" si="115"/>
        <v>YAG3Non-EULevel 7MaleAllScotland</v>
      </c>
      <c r="B7354" s="214" t="s">
        <v>251</v>
      </c>
      <c r="C7354" s="214" t="s">
        <v>37</v>
      </c>
      <c r="D7354" s="214">
        <v>3</v>
      </c>
      <c r="E7354" s="214" t="s">
        <v>141</v>
      </c>
      <c r="F7354" s="214" t="s">
        <v>253</v>
      </c>
      <c r="G7354" s="214" t="s">
        <v>22</v>
      </c>
      <c r="H7354" s="214" t="s">
        <v>20</v>
      </c>
      <c r="I7354" s="214" t="s">
        <v>132</v>
      </c>
      <c r="J7354" s="214">
        <v>200</v>
      </c>
      <c r="K7354" s="214">
        <v>200</v>
      </c>
      <c r="L7354" s="214">
        <v>0</v>
      </c>
      <c r="M7354" s="214">
        <v>0</v>
      </c>
      <c r="N7354" s="214">
        <v>200</v>
      </c>
      <c r="O7354" s="214">
        <v>44.2</v>
      </c>
      <c r="P7354" s="214">
        <v>1.5</v>
      </c>
      <c r="Q7354" s="214">
        <v>29.1</v>
      </c>
      <c r="R7354" s="214">
        <v>44.7</v>
      </c>
      <c r="S7354" s="214">
        <v>54.3</v>
      </c>
      <c r="T7354" s="214">
        <v>25.1</v>
      </c>
      <c r="U7354" s="214">
        <v>50</v>
      </c>
      <c r="V7354" s="214">
        <v>16100</v>
      </c>
      <c r="W7354" s="214">
        <v>28500</v>
      </c>
      <c r="X7354" s="214">
        <v>38700</v>
      </c>
    </row>
    <row r="7355" spans="1:24" x14ac:dyDescent="0.25">
      <c r="A7355" t="str">
        <f t="shared" si="115"/>
        <v>YAG3Non-EULevel 7FemaleAllSouth East</v>
      </c>
      <c r="B7355" s="214" t="s">
        <v>251</v>
      </c>
      <c r="C7355" s="214" t="s">
        <v>37</v>
      </c>
      <c r="D7355" s="214">
        <v>3</v>
      </c>
      <c r="E7355" s="214" t="s">
        <v>141</v>
      </c>
      <c r="F7355" s="214" t="s">
        <v>253</v>
      </c>
      <c r="G7355" s="214" t="s">
        <v>21</v>
      </c>
      <c r="H7355" s="214" t="s">
        <v>20</v>
      </c>
      <c r="I7355" s="214" t="s">
        <v>133</v>
      </c>
      <c r="J7355" s="214">
        <v>1610</v>
      </c>
      <c r="K7355" s="214">
        <v>1610</v>
      </c>
      <c r="L7355" s="214">
        <v>0</v>
      </c>
      <c r="M7355" s="214">
        <v>0</v>
      </c>
      <c r="N7355" s="214">
        <v>1610</v>
      </c>
      <c r="O7355" s="214">
        <v>63.4</v>
      </c>
      <c r="P7355" s="214">
        <v>4</v>
      </c>
      <c r="Q7355" s="214">
        <v>20.100000000000001</v>
      </c>
      <c r="R7355" s="214">
        <v>29.2</v>
      </c>
      <c r="S7355" s="214">
        <v>32.6</v>
      </c>
      <c r="T7355" s="214">
        <v>12.4</v>
      </c>
      <c r="U7355" s="214">
        <v>295</v>
      </c>
      <c r="V7355" s="214">
        <v>18200</v>
      </c>
      <c r="W7355" s="214">
        <v>28700</v>
      </c>
      <c r="X7355" s="214">
        <v>37200</v>
      </c>
    </row>
    <row r="7356" spans="1:24" x14ac:dyDescent="0.25">
      <c r="A7356" t="str">
        <f t="shared" ref="A7356:A7419" si="116">"YAG"&amp;D7356 &amp;E7356 &amp;F7356 &amp; G7356 &amp;H7356 &amp;I7356</f>
        <v>YAG3Non-EULevel 7MaleAllSouth East</v>
      </c>
      <c r="B7356" s="214" t="s">
        <v>251</v>
      </c>
      <c r="C7356" s="214" t="s">
        <v>37</v>
      </c>
      <c r="D7356" s="214">
        <v>3</v>
      </c>
      <c r="E7356" s="214" t="s">
        <v>141</v>
      </c>
      <c r="F7356" s="214" t="s">
        <v>253</v>
      </c>
      <c r="G7356" s="214" t="s">
        <v>22</v>
      </c>
      <c r="H7356" s="214" t="s">
        <v>20</v>
      </c>
      <c r="I7356" s="214" t="s">
        <v>133</v>
      </c>
      <c r="J7356" s="214">
        <v>1255</v>
      </c>
      <c r="K7356" s="214">
        <v>1255</v>
      </c>
      <c r="L7356" s="214">
        <v>0</v>
      </c>
      <c r="M7356" s="214">
        <v>0</v>
      </c>
      <c r="N7356" s="214">
        <v>1255</v>
      </c>
      <c r="O7356" s="214">
        <v>60.8</v>
      </c>
      <c r="P7356" s="214">
        <v>3.5</v>
      </c>
      <c r="Q7356" s="214">
        <v>21.5</v>
      </c>
      <c r="R7356" s="214">
        <v>31.3</v>
      </c>
      <c r="S7356" s="214">
        <v>35.700000000000003</v>
      </c>
      <c r="T7356" s="214">
        <v>14.2</v>
      </c>
      <c r="U7356" s="214">
        <v>240</v>
      </c>
      <c r="V7356" s="214">
        <v>24500</v>
      </c>
      <c r="W7356" s="214">
        <v>34700</v>
      </c>
      <c r="X7356" s="214">
        <v>49300</v>
      </c>
    </row>
    <row r="7357" spans="1:24" x14ac:dyDescent="0.25">
      <c r="A7357" t="str">
        <f t="shared" si="116"/>
        <v>YAG3Non-EULevel 7FemaleAllSouth West</v>
      </c>
      <c r="B7357" s="214" t="s">
        <v>251</v>
      </c>
      <c r="C7357" s="214" t="s">
        <v>37</v>
      </c>
      <c r="D7357" s="214">
        <v>3</v>
      </c>
      <c r="E7357" s="214" t="s">
        <v>141</v>
      </c>
      <c r="F7357" s="214" t="s">
        <v>253</v>
      </c>
      <c r="G7357" s="214" t="s">
        <v>21</v>
      </c>
      <c r="H7357" s="214" t="s">
        <v>20</v>
      </c>
      <c r="I7357" s="214" t="s">
        <v>134</v>
      </c>
      <c r="J7357" s="214">
        <v>630</v>
      </c>
      <c r="K7357" s="214">
        <v>630</v>
      </c>
      <c r="L7357" s="214">
        <v>0</v>
      </c>
      <c r="M7357" s="214">
        <v>0</v>
      </c>
      <c r="N7357" s="214">
        <v>630</v>
      </c>
      <c r="O7357" s="214">
        <v>65.8</v>
      </c>
      <c r="P7357" s="214">
        <v>4.0999999999999996</v>
      </c>
      <c r="Q7357" s="214">
        <v>19.2</v>
      </c>
      <c r="R7357" s="214">
        <v>26.9</v>
      </c>
      <c r="S7357" s="214">
        <v>30.1</v>
      </c>
      <c r="T7357" s="214">
        <v>10.9</v>
      </c>
      <c r="U7357" s="214">
        <v>115</v>
      </c>
      <c r="V7357" s="214">
        <v>17500</v>
      </c>
      <c r="W7357" s="214">
        <v>27400</v>
      </c>
      <c r="X7357" s="214">
        <v>38300</v>
      </c>
    </row>
    <row r="7358" spans="1:24" x14ac:dyDescent="0.25">
      <c r="A7358" t="str">
        <f t="shared" si="116"/>
        <v>YAG3Non-EULevel 7MaleAllSouth West</v>
      </c>
      <c r="B7358" s="214" t="s">
        <v>251</v>
      </c>
      <c r="C7358" s="214" t="s">
        <v>37</v>
      </c>
      <c r="D7358" s="214">
        <v>3</v>
      </c>
      <c r="E7358" s="214" t="s">
        <v>141</v>
      </c>
      <c r="F7358" s="214" t="s">
        <v>253</v>
      </c>
      <c r="G7358" s="214" t="s">
        <v>22</v>
      </c>
      <c r="H7358" s="214" t="s">
        <v>20</v>
      </c>
      <c r="I7358" s="214" t="s">
        <v>134</v>
      </c>
      <c r="J7358" s="214">
        <v>435</v>
      </c>
      <c r="K7358" s="214">
        <v>435</v>
      </c>
      <c r="L7358" s="214">
        <v>0</v>
      </c>
      <c r="M7358" s="214">
        <v>0</v>
      </c>
      <c r="N7358" s="214">
        <v>435</v>
      </c>
      <c r="O7358" s="214">
        <v>61.8</v>
      </c>
      <c r="P7358" s="214">
        <v>3.2</v>
      </c>
      <c r="Q7358" s="214">
        <v>23.3</v>
      </c>
      <c r="R7358" s="214">
        <v>30.4</v>
      </c>
      <c r="S7358" s="214">
        <v>35</v>
      </c>
      <c r="T7358" s="214">
        <v>11.7</v>
      </c>
      <c r="U7358" s="214">
        <v>90</v>
      </c>
      <c r="V7358" s="214">
        <v>22300</v>
      </c>
      <c r="W7358" s="214">
        <v>34400</v>
      </c>
      <c r="X7358" s="214">
        <v>47900</v>
      </c>
    </row>
    <row r="7359" spans="1:24" x14ac:dyDescent="0.25">
      <c r="A7359" t="str">
        <f t="shared" si="116"/>
        <v>YAG3Non-EULevel 7FemaleAllUnknown</v>
      </c>
      <c r="B7359" s="214" t="s">
        <v>251</v>
      </c>
      <c r="C7359" s="214" t="s">
        <v>37</v>
      </c>
      <c r="D7359" s="214">
        <v>3</v>
      </c>
      <c r="E7359" s="214" t="s">
        <v>141</v>
      </c>
      <c r="F7359" s="214" t="s">
        <v>253</v>
      </c>
      <c r="G7359" s="214" t="s">
        <v>21</v>
      </c>
      <c r="H7359" s="214" t="s">
        <v>20</v>
      </c>
      <c r="I7359" s="214" t="s">
        <v>135</v>
      </c>
      <c r="J7359" s="214">
        <v>27455</v>
      </c>
      <c r="K7359" s="214">
        <v>27455</v>
      </c>
      <c r="L7359" s="214">
        <v>97.6</v>
      </c>
      <c r="M7359" s="214">
        <v>0</v>
      </c>
      <c r="N7359" s="214">
        <v>650</v>
      </c>
      <c r="O7359" s="214">
        <v>0.1</v>
      </c>
      <c r="P7359" s="214">
        <v>0</v>
      </c>
      <c r="Q7359" s="214">
        <v>0</v>
      </c>
      <c r="R7359" s="214">
        <v>0.1</v>
      </c>
      <c r="S7359" s="214">
        <v>2.2000000000000002</v>
      </c>
      <c r="T7359" s="214">
        <v>2.2000000000000002</v>
      </c>
      <c r="U7359" s="214" t="s">
        <v>140</v>
      </c>
      <c r="V7359" s="214" t="s">
        <v>140</v>
      </c>
      <c r="W7359" s="214" t="s">
        <v>140</v>
      </c>
      <c r="X7359" s="214" t="s">
        <v>140</v>
      </c>
    </row>
    <row r="7360" spans="1:24" x14ac:dyDescent="0.25">
      <c r="A7360" t="str">
        <f t="shared" si="116"/>
        <v>YAG3Non-EULevel 7MaleAllUnknown</v>
      </c>
      <c r="B7360" s="214" t="s">
        <v>251</v>
      </c>
      <c r="C7360" s="214" t="s">
        <v>37</v>
      </c>
      <c r="D7360" s="214">
        <v>3</v>
      </c>
      <c r="E7360" s="214" t="s">
        <v>141</v>
      </c>
      <c r="F7360" s="214" t="s">
        <v>253</v>
      </c>
      <c r="G7360" s="214" t="s">
        <v>22</v>
      </c>
      <c r="H7360" s="214" t="s">
        <v>20</v>
      </c>
      <c r="I7360" s="214" t="s">
        <v>135</v>
      </c>
      <c r="J7360" s="214">
        <v>20410</v>
      </c>
      <c r="K7360" s="214">
        <v>20410</v>
      </c>
      <c r="L7360" s="214">
        <v>97</v>
      </c>
      <c r="M7360" s="214">
        <v>0</v>
      </c>
      <c r="N7360" s="214">
        <v>620</v>
      </c>
      <c r="O7360" s="214">
        <v>0.1</v>
      </c>
      <c r="P7360" s="214">
        <v>0</v>
      </c>
      <c r="Q7360" s="214">
        <v>0</v>
      </c>
      <c r="R7360" s="214">
        <v>0.1</v>
      </c>
      <c r="S7360" s="214">
        <v>2.9</v>
      </c>
      <c r="T7360" s="214">
        <v>2.9</v>
      </c>
      <c r="U7360" s="214" t="s">
        <v>140</v>
      </c>
      <c r="V7360" s="214" t="s">
        <v>140</v>
      </c>
      <c r="W7360" s="214" t="s">
        <v>140</v>
      </c>
      <c r="X7360" s="214" t="s">
        <v>140</v>
      </c>
    </row>
    <row r="7361" spans="1:24" x14ac:dyDescent="0.25">
      <c r="A7361" t="str">
        <f t="shared" si="116"/>
        <v>YAG3Non-EULevel 7FemaleAllWales</v>
      </c>
      <c r="B7361" s="214" t="s">
        <v>251</v>
      </c>
      <c r="C7361" s="214" t="s">
        <v>37</v>
      </c>
      <c r="D7361" s="214">
        <v>3</v>
      </c>
      <c r="E7361" s="214" t="s">
        <v>141</v>
      </c>
      <c r="F7361" s="214" t="s">
        <v>253</v>
      </c>
      <c r="G7361" s="214" t="s">
        <v>21</v>
      </c>
      <c r="H7361" s="214" t="s">
        <v>20</v>
      </c>
      <c r="I7361" s="214" t="s">
        <v>137</v>
      </c>
      <c r="J7361" s="214">
        <v>95</v>
      </c>
      <c r="K7361" s="214">
        <v>95</v>
      </c>
      <c r="L7361" s="214">
        <v>0</v>
      </c>
      <c r="M7361" s="214">
        <v>0</v>
      </c>
      <c r="N7361" s="214">
        <v>95</v>
      </c>
      <c r="O7361" s="214">
        <v>59.4</v>
      </c>
      <c r="P7361" s="214">
        <v>5.2</v>
      </c>
      <c r="Q7361" s="214">
        <v>26</v>
      </c>
      <c r="R7361" s="214">
        <v>30.2</v>
      </c>
      <c r="S7361" s="214">
        <v>35.4</v>
      </c>
      <c r="T7361" s="214">
        <v>9.4</v>
      </c>
      <c r="U7361" s="214">
        <v>20</v>
      </c>
      <c r="V7361" s="214">
        <v>9900</v>
      </c>
      <c r="W7361" s="214">
        <v>18600</v>
      </c>
      <c r="X7361" s="214">
        <v>28800</v>
      </c>
    </row>
    <row r="7362" spans="1:24" x14ac:dyDescent="0.25">
      <c r="A7362" t="str">
        <f t="shared" si="116"/>
        <v>YAG3Non-EULevel 7MaleAllWales</v>
      </c>
      <c r="B7362" s="214" t="s">
        <v>251</v>
      </c>
      <c r="C7362" s="214" t="s">
        <v>37</v>
      </c>
      <c r="D7362" s="214">
        <v>3</v>
      </c>
      <c r="E7362" s="214" t="s">
        <v>141</v>
      </c>
      <c r="F7362" s="214" t="s">
        <v>253</v>
      </c>
      <c r="G7362" s="214" t="s">
        <v>22</v>
      </c>
      <c r="H7362" s="214" t="s">
        <v>20</v>
      </c>
      <c r="I7362" s="214" t="s">
        <v>137</v>
      </c>
      <c r="J7362" s="214">
        <v>75</v>
      </c>
      <c r="K7362" s="214">
        <v>75</v>
      </c>
      <c r="L7362" s="214">
        <v>0</v>
      </c>
      <c r="M7362" s="214">
        <v>0</v>
      </c>
      <c r="N7362" s="214">
        <v>75</v>
      </c>
      <c r="O7362" s="214">
        <v>49.3</v>
      </c>
      <c r="P7362" s="214">
        <v>5.3</v>
      </c>
      <c r="Q7362" s="214">
        <v>24</v>
      </c>
      <c r="R7362" s="214">
        <v>34.700000000000003</v>
      </c>
      <c r="S7362" s="214">
        <v>45.3</v>
      </c>
      <c r="T7362" s="214">
        <v>21.3</v>
      </c>
      <c r="U7362" s="214">
        <v>15</v>
      </c>
      <c r="V7362" s="214">
        <v>19000</v>
      </c>
      <c r="W7362" s="214">
        <v>29200</v>
      </c>
      <c r="X7362" s="214">
        <v>46000</v>
      </c>
    </row>
    <row r="7363" spans="1:24" x14ac:dyDescent="0.25">
      <c r="A7363" t="str">
        <f t="shared" si="116"/>
        <v>YAG3Non-EULevel 7FemaleAllWest Midlands</v>
      </c>
      <c r="B7363" s="214" t="s">
        <v>251</v>
      </c>
      <c r="C7363" s="214" t="s">
        <v>37</v>
      </c>
      <c r="D7363" s="214">
        <v>3</v>
      </c>
      <c r="E7363" s="214" t="s">
        <v>141</v>
      </c>
      <c r="F7363" s="214" t="s">
        <v>253</v>
      </c>
      <c r="G7363" s="214" t="s">
        <v>21</v>
      </c>
      <c r="H7363" s="214" t="s">
        <v>20</v>
      </c>
      <c r="I7363" s="214" t="s">
        <v>138</v>
      </c>
      <c r="J7363" s="214">
        <v>1085</v>
      </c>
      <c r="K7363" s="214">
        <v>1085</v>
      </c>
      <c r="L7363" s="214">
        <v>0</v>
      </c>
      <c r="M7363" s="214">
        <v>0</v>
      </c>
      <c r="N7363" s="214">
        <v>1085</v>
      </c>
      <c r="O7363" s="214">
        <v>71.2</v>
      </c>
      <c r="P7363" s="214">
        <v>3.3</v>
      </c>
      <c r="Q7363" s="214">
        <v>17.100000000000001</v>
      </c>
      <c r="R7363" s="214">
        <v>22.3</v>
      </c>
      <c r="S7363" s="214">
        <v>25.5</v>
      </c>
      <c r="T7363" s="214">
        <v>8.4</v>
      </c>
      <c r="U7363" s="214">
        <v>150</v>
      </c>
      <c r="V7363" s="214">
        <v>17100</v>
      </c>
      <c r="W7363" s="214">
        <v>26600</v>
      </c>
      <c r="X7363" s="214">
        <v>35000</v>
      </c>
    </row>
    <row r="7364" spans="1:24" x14ac:dyDescent="0.25">
      <c r="A7364" t="str">
        <f t="shared" si="116"/>
        <v>YAG3Non-EULevel 7MaleAllWest Midlands</v>
      </c>
      <c r="B7364" s="214" t="s">
        <v>251</v>
      </c>
      <c r="C7364" s="214" t="s">
        <v>37</v>
      </c>
      <c r="D7364" s="214">
        <v>3</v>
      </c>
      <c r="E7364" s="214" t="s">
        <v>141</v>
      </c>
      <c r="F7364" s="214" t="s">
        <v>253</v>
      </c>
      <c r="G7364" s="214" t="s">
        <v>22</v>
      </c>
      <c r="H7364" s="214" t="s">
        <v>20</v>
      </c>
      <c r="I7364" s="214" t="s">
        <v>138</v>
      </c>
      <c r="J7364" s="214">
        <v>1310</v>
      </c>
      <c r="K7364" s="214">
        <v>1310</v>
      </c>
      <c r="L7364" s="214">
        <v>0</v>
      </c>
      <c r="M7364" s="214">
        <v>0</v>
      </c>
      <c r="N7364" s="214">
        <v>1310</v>
      </c>
      <c r="O7364" s="214">
        <v>72.2</v>
      </c>
      <c r="P7364" s="214">
        <v>3.5</v>
      </c>
      <c r="Q7364" s="214">
        <v>16.600000000000001</v>
      </c>
      <c r="R7364" s="214">
        <v>21.1</v>
      </c>
      <c r="S7364" s="214">
        <v>24.3</v>
      </c>
      <c r="T7364" s="214">
        <v>7.7</v>
      </c>
      <c r="U7364" s="214">
        <v>175</v>
      </c>
      <c r="V7364" s="214">
        <v>19300</v>
      </c>
      <c r="W7364" s="214">
        <v>32100</v>
      </c>
      <c r="X7364" s="214">
        <v>43400</v>
      </c>
    </row>
    <row r="7365" spans="1:24" x14ac:dyDescent="0.25">
      <c r="A7365" t="str">
        <f t="shared" si="116"/>
        <v>YAG3Non-EULevel 7FemaleAllYorkshire and The Humber</v>
      </c>
      <c r="B7365" s="214" t="s">
        <v>251</v>
      </c>
      <c r="C7365" s="214" t="s">
        <v>37</v>
      </c>
      <c r="D7365" s="214">
        <v>3</v>
      </c>
      <c r="E7365" s="214" t="s">
        <v>141</v>
      </c>
      <c r="F7365" s="214" t="s">
        <v>253</v>
      </c>
      <c r="G7365" s="214" t="s">
        <v>21</v>
      </c>
      <c r="H7365" s="214" t="s">
        <v>20</v>
      </c>
      <c r="I7365" s="214" t="s">
        <v>139</v>
      </c>
      <c r="J7365" s="214">
        <v>1100</v>
      </c>
      <c r="K7365" s="214">
        <v>1100</v>
      </c>
      <c r="L7365" s="214">
        <v>0</v>
      </c>
      <c r="M7365" s="214">
        <v>0</v>
      </c>
      <c r="N7365" s="214">
        <v>1100</v>
      </c>
      <c r="O7365" s="214">
        <v>75.2</v>
      </c>
      <c r="P7365" s="214">
        <v>3.8</v>
      </c>
      <c r="Q7365" s="214">
        <v>11</v>
      </c>
      <c r="R7365" s="214">
        <v>17.7</v>
      </c>
      <c r="S7365" s="214">
        <v>21</v>
      </c>
      <c r="T7365" s="214">
        <v>10</v>
      </c>
      <c r="U7365" s="214">
        <v>110</v>
      </c>
      <c r="V7365" s="214">
        <v>15300</v>
      </c>
      <c r="W7365" s="214">
        <v>23900</v>
      </c>
      <c r="X7365" s="214">
        <v>32500</v>
      </c>
    </row>
    <row r="7366" spans="1:24" x14ac:dyDescent="0.25">
      <c r="A7366" t="str">
        <f t="shared" si="116"/>
        <v>YAG3Non-EULevel 7MaleAllYorkshire and The Humber</v>
      </c>
      <c r="B7366" s="214" t="s">
        <v>251</v>
      </c>
      <c r="C7366" s="214" t="s">
        <v>37</v>
      </c>
      <c r="D7366" s="214">
        <v>3</v>
      </c>
      <c r="E7366" s="214" t="s">
        <v>141</v>
      </c>
      <c r="F7366" s="214" t="s">
        <v>253</v>
      </c>
      <c r="G7366" s="214" t="s">
        <v>22</v>
      </c>
      <c r="H7366" s="214" t="s">
        <v>20</v>
      </c>
      <c r="I7366" s="214" t="s">
        <v>139</v>
      </c>
      <c r="J7366" s="214">
        <v>985</v>
      </c>
      <c r="K7366" s="214">
        <v>985</v>
      </c>
      <c r="L7366" s="214">
        <v>0</v>
      </c>
      <c r="M7366" s="214">
        <v>0</v>
      </c>
      <c r="N7366" s="214">
        <v>985</v>
      </c>
      <c r="O7366" s="214">
        <v>70.900000000000006</v>
      </c>
      <c r="P7366" s="214">
        <v>3.5</v>
      </c>
      <c r="Q7366" s="214">
        <v>12.5</v>
      </c>
      <c r="R7366" s="214">
        <v>21.5</v>
      </c>
      <c r="S7366" s="214">
        <v>25.5</v>
      </c>
      <c r="T7366" s="214">
        <v>13.1</v>
      </c>
      <c r="U7366" s="214">
        <v>100</v>
      </c>
      <c r="V7366" s="214">
        <v>21500</v>
      </c>
      <c r="W7366" s="214">
        <v>29700</v>
      </c>
      <c r="X7366" s="214">
        <v>38300</v>
      </c>
    </row>
    <row r="7367" spans="1:24" x14ac:dyDescent="0.25">
      <c r="A7367" t="str">
        <f t="shared" si="116"/>
        <v>YAG3Non-EULevel 8FemaleAllAbroad</v>
      </c>
      <c r="B7367" s="214" t="s">
        <v>251</v>
      </c>
      <c r="C7367" s="214" t="s">
        <v>37</v>
      </c>
      <c r="D7367" s="214">
        <v>3</v>
      </c>
      <c r="E7367" s="214" t="s">
        <v>141</v>
      </c>
      <c r="F7367" s="214" t="s">
        <v>248</v>
      </c>
      <c r="G7367" s="214" t="s">
        <v>21</v>
      </c>
      <c r="H7367" s="214" t="s">
        <v>20</v>
      </c>
      <c r="I7367" s="214" t="s">
        <v>125</v>
      </c>
      <c r="J7367" s="214">
        <v>105</v>
      </c>
      <c r="K7367" s="214" t="s">
        <v>140</v>
      </c>
      <c r="L7367" s="214" t="s">
        <v>140</v>
      </c>
      <c r="M7367" s="214" t="s">
        <v>140</v>
      </c>
      <c r="N7367" s="214" t="s">
        <v>140</v>
      </c>
      <c r="O7367" s="214" t="s">
        <v>140</v>
      </c>
      <c r="P7367" s="214" t="s">
        <v>140</v>
      </c>
      <c r="Q7367" s="214" t="s">
        <v>140</v>
      </c>
      <c r="R7367" s="214" t="s">
        <v>140</v>
      </c>
      <c r="S7367" s="214" t="s">
        <v>140</v>
      </c>
      <c r="T7367" s="214" t="s">
        <v>140</v>
      </c>
      <c r="U7367" s="214" t="s">
        <v>140</v>
      </c>
      <c r="V7367" s="214" t="s">
        <v>140</v>
      </c>
      <c r="W7367" s="214" t="s">
        <v>140</v>
      </c>
      <c r="X7367" s="214" t="s">
        <v>140</v>
      </c>
    </row>
    <row r="7368" spans="1:24" x14ac:dyDescent="0.25">
      <c r="A7368" t="str">
        <f t="shared" si="116"/>
        <v>YAG3Non-EULevel 8MaleAllAbroad</v>
      </c>
      <c r="B7368" s="214" t="s">
        <v>251</v>
      </c>
      <c r="C7368" s="214" t="s">
        <v>37</v>
      </c>
      <c r="D7368" s="214">
        <v>3</v>
      </c>
      <c r="E7368" s="214" t="s">
        <v>141</v>
      </c>
      <c r="F7368" s="214" t="s">
        <v>248</v>
      </c>
      <c r="G7368" s="214" t="s">
        <v>22</v>
      </c>
      <c r="H7368" s="214" t="s">
        <v>20</v>
      </c>
      <c r="I7368" s="214" t="s">
        <v>125</v>
      </c>
      <c r="J7368" s="214">
        <v>120</v>
      </c>
      <c r="K7368" s="214" t="s">
        <v>140</v>
      </c>
      <c r="L7368" s="214" t="s">
        <v>140</v>
      </c>
      <c r="M7368" s="214" t="s">
        <v>140</v>
      </c>
      <c r="N7368" s="214" t="s">
        <v>140</v>
      </c>
      <c r="O7368" s="214" t="s">
        <v>140</v>
      </c>
      <c r="P7368" s="214" t="s">
        <v>140</v>
      </c>
      <c r="Q7368" s="214" t="s">
        <v>140</v>
      </c>
      <c r="R7368" s="214" t="s">
        <v>140</v>
      </c>
      <c r="S7368" s="214" t="s">
        <v>140</v>
      </c>
      <c r="T7368" s="214" t="s">
        <v>140</v>
      </c>
      <c r="U7368" s="214" t="s">
        <v>140</v>
      </c>
      <c r="V7368" s="214" t="s">
        <v>140</v>
      </c>
      <c r="W7368" s="214" t="s">
        <v>140</v>
      </c>
      <c r="X7368" s="214" t="s">
        <v>140</v>
      </c>
    </row>
    <row r="7369" spans="1:24" x14ac:dyDescent="0.25">
      <c r="A7369" t="str">
        <f t="shared" si="116"/>
        <v>YAG3Non-EULevel 8FemaleAllEast Midlands</v>
      </c>
      <c r="B7369" s="214" t="s">
        <v>251</v>
      </c>
      <c r="C7369" s="214" t="s">
        <v>37</v>
      </c>
      <c r="D7369" s="214">
        <v>3</v>
      </c>
      <c r="E7369" s="214" t="s">
        <v>141</v>
      </c>
      <c r="F7369" s="214" t="s">
        <v>248</v>
      </c>
      <c r="G7369" s="214" t="s">
        <v>21</v>
      </c>
      <c r="H7369" s="214" t="s">
        <v>20</v>
      </c>
      <c r="I7369" s="214" t="s">
        <v>126</v>
      </c>
      <c r="J7369" s="214">
        <v>115</v>
      </c>
      <c r="K7369" s="214">
        <v>115</v>
      </c>
      <c r="L7369" s="214">
        <v>0</v>
      </c>
      <c r="M7369" s="214">
        <v>0</v>
      </c>
      <c r="N7369" s="214">
        <v>115</v>
      </c>
      <c r="O7369" s="214">
        <v>56</v>
      </c>
      <c r="P7369" s="214">
        <v>8.6</v>
      </c>
      <c r="Q7369" s="214">
        <v>30.2</v>
      </c>
      <c r="R7369" s="214">
        <v>35.299999999999997</v>
      </c>
      <c r="S7369" s="214">
        <v>35.299999999999997</v>
      </c>
      <c r="T7369" s="214">
        <v>5.2</v>
      </c>
      <c r="U7369" s="214">
        <v>30</v>
      </c>
      <c r="V7369" s="214">
        <v>17200</v>
      </c>
      <c r="W7369" s="214">
        <v>31600</v>
      </c>
      <c r="X7369" s="214">
        <v>37600</v>
      </c>
    </row>
    <row r="7370" spans="1:24" x14ac:dyDescent="0.25">
      <c r="A7370" t="str">
        <f t="shared" si="116"/>
        <v>YAG3Non-EULevel 8MaleAllEast Midlands</v>
      </c>
      <c r="B7370" s="214" t="s">
        <v>251</v>
      </c>
      <c r="C7370" s="214" t="s">
        <v>37</v>
      </c>
      <c r="D7370" s="214">
        <v>3</v>
      </c>
      <c r="E7370" s="214" t="s">
        <v>141</v>
      </c>
      <c r="F7370" s="214" t="s">
        <v>248</v>
      </c>
      <c r="G7370" s="214" t="s">
        <v>22</v>
      </c>
      <c r="H7370" s="214" t="s">
        <v>20</v>
      </c>
      <c r="I7370" s="214" t="s">
        <v>126</v>
      </c>
      <c r="J7370" s="214">
        <v>180</v>
      </c>
      <c r="K7370" s="214">
        <v>180</v>
      </c>
      <c r="L7370" s="214">
        <v>0</v>
      </c>
      <c r="M7370" s="214">
        <v>0</v>
      </c>
      <c r="N7370" s="214">
        <v>180</v>
      </c>
      <c r="O7370" s="214">
        <v>64.2</v>
      </c>
      <c r="P7370" s="214">
        <v>2.8</v>
      </c>
      <c r="Q7370" s="214">
        <v>28.5</v>
      </c>
      <c r="R7370" s="214">
        <v>32.4</v>
      </c>
      <c r="S7370" s="214">
        <v>33</v>
      </c>
      <c r="T7370" s="214">
        <v>4.5</v>
      </c>
      <c r="U7370" s="214">
        <v>45</v>
      </c>
      <c r="V7370" s="214">
        <v>29600</v>
      </c>
      <c r="W7370" s="214">
        <v>33900</v>
      </c>
      <c r="X7370" s="214">
        <v>49300</v>
      </c>
    </row>
    <row r="7371" spans="1:24" x14ac:dyDescent="0.25">
      <c r="A7371" t="str">
        <f t="shared" si="116"/>
        <v>YAG3Non-EULevel 8FemaleAllEast of England</v>
      </c>
      <c r="B7371" s="214" t="s">
        <v>251</v>
      </c>
      <c r="C7371" s="214" t="s">
        <v>37</v>
      </c>
      <c r="D7371" s="214">
        <v>3</v>
      </c>
      <c r="E7371" s="214" t="s">
        <v>141</v>
      </c>
      <c r="F7371" s="214" t="s">
        <v>248</v>
      </c>
      <c r="G7371" s="214" t="s">
        <v>21</v>
      </c>
      <c r="H7371" s="214" t="s">
        <v>20</v>
      </c>
      <c r="I7371" s="214" t="s">
        <v>127</v>
      </c>
      <c r="J7371" s="214">
        <v>170</v>
      </c>
      <c r="K7371" s="214">
        <v>170</v>
      </c>
      <c r="L7371" s="214">
        <v>0</v>
      </c>
      <c r="M7371" s="214">
        <v>0</v>
      </c>
      <c r="N7371" s="214">
        <v>170</v>
      </c>
      <c r="O7371" s="214">
        <v>49.1</v>
      </c>
      <c r="P7371" s="214">
        <v>5.9</v>
      </c>
      <c r="Q7371" s="214">
        <v>40.799999999999997</v>
      </c>
      <c r="R7371" s="214">
        <v>43.8</v>
      </c>
      <c r="S7371" s="214">
        <v>45</v>
      </c>
      <c r="T7371" s="214">
        <v>4.0999999999999996</v>
      </c>
      <c r="U7371" s="214">
        <v>65</v>
      </c>
      <c r="V7371" s="214">
        <v>28100</v>
      </c>
      <c r="W7371" s="214">
        <v>33000</v>
      </c>
      <c r="X7371" s="214">
        <v>38300</v>
      </c>
    </row>
    <row r="7372" spans="1:24" x14ac:dyDescent="0.25">
      <c r="A7372" t="str">
        <f t="shared" si="116"/>
        <v>YAG3Non-EULevel 8MaleAllEast of England</v>
      </c>
      <c r="B7372" s="214" t="s">
        <v>251</v>
      </c>
      <c r="C7372" s="214" t="s">
        <v>37</v>
      </c>
      <c r="D7372" s="214">
        <v>3</v>
      </c>
      <c r="E7372" s="214" t="s">
        <v>141</v>
      </c>
      <c r="F7372" s="214" t="s">
        <v>248</v>
      </c>
      <c r="G7372" s="214" t="s">
        <v>22</v>
      </c>
      <c r="H7372" s="214" t="s">
        <v>20</v>
      </c>
      <c r="I7372" s="214" t="s">
        <v>127</v>
      </c>
      <c r="J7372" s="214">
        <v>240</v>
      </c>
      <c r="K7372" s="214">
        <v>240</v>
      </c>
      <c r="L7372" s="214">
        <v>0</v>
      </c>
      <c r="M7372" s="214">
        <v>0</v>
      </c>
      <c r="N7372" s="214">
        <v>240</v>
      </c>
      <c r="O7372" s="214">
        <v>49</v>
      </c>
      <c r="P7372" s="214">
        <v>5.4</v>
      </c>
      <c r="Q7372" s="214">
        <v>43.5</v>
      </c>
      <c r="R7372" s="214">
        <v>45.6</v>
      </c>
      <c r="S7372" s="214">
        <v>45.6</v>
      </c>
      <c r="T7372" s="214">
        <v>2.1</v>
      </c>
      <c r="U7372" s="214">
        <v>95</v>
      </c>
      <c r="V7372" s="214">
        <v>32100</v>
      </c>
      <c r="W7372" s="214">
        <v>39200</v>
      </c>
      <c r="X7372" s="214">
        <v>47900</v>
      </c>
    </row>
    <row r="7373" spans="1:24" x14ac:dyDescent="0.25">
      <c r="A7373" t="str">
        <f t="shared" si="116"/>
        <v>YAG3Non-EULevel 8FemaleAllLondon</v>
      </c>
      <c r="B7373" s="214" t="s">
        <v>251</v>
      </c>
      <c r="C7373" s="214" t="s">
        <v>37</v>
      </c>
      <c r="D7373" s="214">
        <v>3</v>
      </c>
      <c r="E7373" s="214" t="s">
        <v>141</v>
      </c>
      <c r="F7373" s="214" t="s">
        <v>248</v>
      </c>
      <c r="G7373" s="214" t="s">
        <v>21</v>
      </c>
      <c r="H7373" s="214" t="s">
        <v>20</v>
      </c>
      <c r="I7373" s="214" t="s">
        <v>128</v>
      </c>
      <c r="J7373" s="214">
        <v>325</v>
      </c>
      <c r="K7373" s="214">
        <v>325</v>
      </c>
      <c r="L7373" s="214">
        <v>0</v>
      </c>
      <c r="M7373" s="214">
        <v>0</v>
      </c>
      <c r="N7373" s="214">
        <v>325</v>
      </c>
      <c r="O7373" s="214">
        <v>43</v>
      </c>
      <c r="P7373" s="214">
        <v>4.3</v>
      </c>
      <c r="Q7373" s="214">
        <v>49.2</v>
      </c>
      <c r="R7373" s="214">
        <v>52</v>
      </c>
      <c r="S7373" s="214">
        <v>52.6</v>
      </c>
      <c r="T7373" s="214">
        <v>3.4</v>
      </c>
      <c r="U7373" s="214">
        <v>140</v>
      </c>
      <c r="V7373" s="214">
        <v>27700</v>
      </c>
      <c r="W7373" s="214">
        <v>39100</v>
      </c>
      <c r="X7373" s="214">
        <v>45600</v>
      </c>
    </row>
    <row r="7374" spans="1:24" x14ac:dyDescent="0.25">
      <c r="A7374" t="str">
        <f t="shared" si="116"/>
        <v>YAG3Non-EULevel 8MaleAllLondon</v>
      </c>
      <c r="B7374" s="214" t="s">
        <v>251</v>
      </c>
      <c r="C7374" s="214" t="s">
        <v>37</v>
      </c>
      <c r="D7374" s="214">
        <v>3</v>
      </c>
      <c r="E7374" s="214" t="s">
        <v>141</v>
      </c>
      <c r="F7374" s="214" t="s">
        <v>248</v>
      </c>
      <c r="G7374" s="214" t="s">
        <v>22</v>
      </c>
      <c r="H7374" s="214" t="s">
        <v>20</v>
      </c>
      <c r="I7374" s="214" t="s">
        <v>128</v>
      </c>
      <c r="J7374" s="214">
        <v>400</v>
      </c>
      <c r="K7374" s="214">
        <v>400</v>
      </c>
      <c r="L7374" s="214">
        <v>0</v>
      </c>
      <c r="M7374" s="214">
        <v>0</v>
      </c>
      <c r="N7374" s="214">
        <v>400</v>
      </c>
      <c r="O7374" s="214">
        <v>47.6</v>
      </c>
      <c r="P7374" s="214">
        <v>3.7</v>
      </c>
      <c r="Q7374" s="214">
        <v>44.6</v>
      </c>
      <c r="R7374" s="214">
        <v>47.6</v>
      </c>
      <c r="S7374" s="214">
        <v>48.6</v>
      </c>
      <c r="T7374" s="214">
        <v>4</v>
      </c>
      <c r="U7374" s="214">
        <v>165</v>
      </c>
      <c r="V7374" s="214">
        <v>32500</v>
      </c>
      <c r="W7374" s="214">
        <v>41200</v>
      </c>
      <c r="X7374" s="214">
        <v>62400</v>
      </c>
    </row>
    <row r="7375" spans="1:24" x14ac:dyDescent="0.25">
      <c r="A7375" t="str">
        <f t="shared" si="116"/>
        <v>YAG3Non-EULevel 8FemaleAllNorth East</v>
      </c>
      <c r="B7375" s="214" t="s">
        <v>251</v>
      </c>
      <c r="C7375" s="214" t="s">
        <v>37</v>
      </c>
      <c r="D7375" s="214">
        <v>3</v>
      </c>
      <c r="E7375" s="214" t="s">
        <v>141</v>
      </c>
      <c r="F7375" s="214" t="s">
        <v>248</v>
      </c>
      <c r="G7375" s="214" t="s">
        <v>21</v>
      </c>
      <c r="H7375" s="214" t="s">
        <v>20</v>
      </c>
      <c r="I7375" s="214" t="s">
        <v>129</v>
      </c>
      <c r="J7375" s="214">
        <v>70</v>
      </c>
      <c r="K7375" s="214">
        <v>70</v>
      </c>
      <c r="L7375" s="214">
        <v>0</v>
      </c>
      <c r="M7375" s="214">
        <v>0</v>
      </c>
      <c r="N7375" s="214">
        <v>70</v>
      </c>
      <c r="O7375" s="214">
        <v>51.5</v>
      </c>
      <c r="P7375" s="214">
        <v>8.8000000000000007</v>
      </c>
      <c r="Q7375" s="214">
        <v>38.200000000000003</v>
      </c>
      <c r="R7375" s="214">
        <v>39.700000000000003</v>
      </c>
      <c r="S7375" s="214">
        <v>39.700000000000003</v>
      </c>
      <c r="T7375" s="214">
        <v>1.5</v>
      </c>
      <c r="U7375" s="214">
        <v>25</v>
      </c>
      <c r="V7375" s="214">
        <v>23400</v>
      </c>
      <c r="W7375" s="214">
        <v>31400</v>
      </c>
      <c r="X7375" s="214">
        <v>36100</v>
      </c>
    </row>
    <row r="7376" spans="1:24" x14ac:dyDescent="0.25">
      <c r="A7376" t="str">
        <f t="shared" si="116"/>
        <v>YAG3Non-EULevel 8MaleAllNorth East</v>
      </c>
      <c r="B7376" s="214" t="s">
        <v>251</v>
      </c>
      <c r="C7376" s="214" t="s">
        <v>37</v>
      </c>
      <c r="D7376" s="214">
        <v>3</v>
      </c>
      <c r="E7376" s="214" t="s">
        <v>141</v>
      </c>
      <c r="F7376" s="214" t="s">
        <v>248</v>
      </c>
      <c r="G7376" s="214" t="s">
        <v>22</v>
      </c>
      <c r="H7376" s="214" t="s">
        <v>20</v>
      </c>
      <c r="I7376" s="214" t="s">
        <v>129</v>
      </c>
      <c r="J7376" s="214">
        <v>105</v>
      </c>
      <c r="K7376" s="214">
        <v>105</v>
      </c>
      <c r="L7376" s="214">
        <v>0</v>
      </c>
      <c r="M7376" s="214">
        <v>0</v>
      </c>
      <c r="N7376" s="214">
        <v>105</v>
      </c>
      <c r="O7376" s="214">
        <v>67.3</v>
      </c>
      <c r="P7376" s="214">
        <v>3.8</v>
      </c>
      <c r="Q7376" s="214">
        <v>25</v>
      </c>
      <c r="R7376" s="214">
        <v>27.9</v>
      </c>
      <c r="S7376" s="214">
        <v>28.8</v>
      </c>
      <c r="T7376" s="214">
        <v>3.8</v>
      </c>
      <c r="U7376" s="214">
        <v>25</v>
      </c>
      <c r="V7376" s="214">
        <v>24200</v>
      </c>
      <c r="W7376" s="214">
        <v>33600</v>
      </c>
      <c r="X7376" s="214">
        <v>37700</v>
      </c>
    </row>
    <row r="7377" spans="1:24" x14ac:dyDescent="0.25">
      <c r="A7377" t="str">
        <f t="shared" si="116"/>
        <v>YAG3Non-EULevel 8FemaleAllNorth West</v>
      </c>
      <c r="B7377" s="214" t="s">
        <v>251</v>
      </c>
      <c r="C7377" s="214" t="s">
        <v>37</v>
      </c>
      <c r="D7377" s="214">
        <v>3</v>
      </c>
      <c r="E7377" s="214" t="s">
        <v>141</v>
      </c>
      <c r="F7377" s="214" t="s">
        <v>248</v>
      </c>
      <c r="G7377" s="214" t="s">
        <v>21</v>
      </c>
      <c r="H7377" s="214" t="s">
        <v>20</v>
      </c>
      <c r="I7377" s="214" t="s">
        <v>130</v>
      </c>
      <c r="J7377" s="214">
        <v>150</v>
      </c>
      <c r="K7377" s="214">
        <v>150</v>
      </c>
      <c r="L7377" s="214">
        <v>0</v>
      </c>
      <c r="M7377" s="214">
        <v>0</v>
      </c>
      <c r="N7377" s="214">
        <v>150</v>
      </c>
      <c r="O7377" s="214">
        <v>48.3</v>
      </c>
      <c r="P7377" s="214">
        <v>9.9</v>
      </c>
      <c r="Q7377" s="214">
        <v>34.4</v>
      </c>
      <c r="R7377" s="214">
        <v>41.1</v>
      </c>
      <c r="S7377" s="214">
        <v>41.7</v>
      </c>
      <c r="T7377" s="214">
        <v>7.3</v>
      </c>
      <c r="U7377" s="214">
        <v>50</v>
      </c>
      <c r="V7377" s="214">
        <v>28100</v>
      </c>
      <c r="W7377" s="214">
        <v>32500</v>
      </c>
      <c r="X7377" s="214">
        <v>36100</v>
      </c>
    </row>
    <row r="7378" spans="1:24" x14ac:dyDescent="0.25">
      <c r="A7378" t="str">
        <f t="shared" si="116"/>
        <v>YAG3Non-EULevel 8MaleAllNorth West</v>
      </c>
      <c r="B7378" s="214" t="s">
        <v>251</v>
      </c>
      <c r="C7378" s="214" t="s">
        <v>37</v>
      </c>
      <c r="D7378" s="214">
        <v>3</v>
      </c>
      <c r="E7378" s="214" t="s">
        <v>141</v>
      </c>
      <c r="F7378" s="214" t="s">
        <v>248</v>
      </c>
      <c r="G7378" s="214" t="s">
        <v>22</v>
      </c>
      <c r="H7378" s="214" t="s">
        <v>20</v>
      </c>
      <c r="I7378" s="214" t="s">
        <v>130</v>
      </c>
      <c r="J7378" s="214">
        <v>245</v>
      </c>
      <c r="K7378" s="214">
        <v>245</v>
      </c>
      <c r="L7378" s="214">
        <v>0</v>
      </c>
      <c r="M7378" s="214">
        <v>0</v>
      </c>
      <c r="N7378" s="214">
        <v>245</v>
      </c>
      <c r="O7378" s="214">
        <v>57.1</v>
      </c>
      <c r="P7378" s="214">
        <v>4.9000000000000004</v>
      </c>
      <c r="Q7378" s="214">
        <v>33.6</v>
      </c>
      <c r="R7378" s="214">
        <v>37.700000000000003</v>
      </c>
      <c r="S7378" s="214">
        <v>38.1</v>
      </c>
      <c r="T7378" s="214">
        <v>4.5</v>
      </c>
      <c r="U7378" s="214">
        <v>70</v>
      </c>
      <c r="V7378" s="214">
        <v>29200</v>
      </c>
      <c r="W7378" s="214">
        <v>35800</v>
      </c>
      <c r="X7378" s="214">
        <v>42700</v>
      </c>
    </row>
    <row r="7379" spans="1:24" x14ac:dyDescent="0.25">
      <c r="A7379" t="str">
        <f t="shared" si="116"/>
        <v>YAG3Non-EULevel 8FemaleAllNorthern Ireland</v>
      </c>
      <c r="B7379" s="214" t="s">
        <v>251</v>
      </c>
      <c r="C7379" s="214" t="s">
        <v>37</v>
      </c>
      <c r="D7379" s="214">
        <v>3</v>
      </c>
      <c r="E7379" s="214" t="s">
        <v>141</v>
      </c>
      <c r="F7379" s="214" t="s">
        <v>248</v>
      </c>
      <c r="G7379" s="214" t="s">
        <v>21</v>
      </c>
      <c r="H7379" s="214" t="s">
        <v>20</v>
      </c>
      <c r="I7379" s="214" t="s">
        <v>131</v>
      </c>
      <c r="J7379" s="214">
        <v>0</v>
      </c>
      <c r="K7379" s="214">
        <v>0</v>
      </c>
      <c r="L7379" s="214">
        <v>0</v>
      </c>
      <c r="M7379" s="214">
        <v>0</v>
      </c>
      <c r="N7379" s="214">
        <v>0</v>
      </c>
      <c r="O7379" s="214">
        <v>0</v>
      </c>
      <c r="P7379" s="214">
        <v>0</v>
      </c>
      <c r="Q7379" s="214">
        <v>100</v>
      </c>
      <c r="R7379" s="214">
        <v>100</v>
      </c>
      <c r="S7379" s="214">
        <v>100</v>
      </c>
      <c r="T7379" s="214">
        <v>0</v>
      </c>
      <c r="U7379" s="214" t="s">
        <v>140</v>
      </c>
      <c r="V7379" s="214" t="s">
        <v>140</v>
      </c>
      <c r="W7379" s="214" t="s">
        <v>140</v>
      </c>
      <c r="X7379" s="214" t="s">
        <v>140</v>
      </c>
    </row>
    <row r="7380" spans="1:24" x14ac:dyDescent="0.25">
      <c r="A7380" t="str">
        <f t="shared" si="116"/>
        <v>YAG3Non-EULevel 8MaleAllNorthern Ireland</v>
      </c>
      <c r="B7380" s="214" t="s">
        <v>251</v>
      </c>
      <c r="C7380" s="214" t="s">
        <v>37</v>
      </c>
      <c r="D7380" s="214">
        <v>3</v>
      </c>
      <c r="E7380" s="214" t="s">
        <v>141</v>
      </c>
      <c r="F7380" s="214" t="s">
        <v>248</v>
      </c>
      <c r="G7380" s="214" t="s">
        <v>22</v>
      </c>
      <c r="H7380" s="214" t="s">
        <v>20</v>
      </c>
      <c r="I7380" s="214" t="s">
        <v>131</v>
      </c>
      <c r="J7380" s="214">
        <v>5</v>
      </c>
      <c r="K7380" s="214">
        <v>5</v>
      </c>
      <c r="L7380" s="214">
        <v>0</v>
      </c>
      <c r="M7380" s="214">
        <v>0</v>
      </c>
      <c r="N7380" s="214">
        <v>5</v>
      </c>
      <c r="O7380" s="214">
        <v>50</v>
      </c>
      <c r="P7380" s="214">
        <v>0</v>
      </c>
      <c r="Q7380" s="214">
        <v>50</v>
      </c>
      <c r="R7380" s="214">
        <v>50</v>
      </c>
      <c r="S7380" s="214">
        <v>50</v>
      </c>
      <c r="T7380" s="214">
        <v>0</v>
      </c>
      <c r="U7380" s="214" t="s">
        <v>140</v>
      </c>
      <c r="V7380" s="214" t="s">
        <v>140</v>
      </c>
      <c r="W7380" s="214" t="s">
        <v>140</v>
      </c>
      <c r="X7380" s="214" t="s">
        <v>140</v>
      </c>
    </row>
    <row r="7381" spans="1:24" x14ac:dyDescent="0.25">
      <c r="A7381" t="str">
        <f t="shared" si="116"/>
        <v>YAG3Non-EULevel 8FemaleAllScotland</v>
      </c>
      <c r="B7381" s="214" t="s">
        <v>251</v>
      </c>
      <c r="C7381" s="214" t="s">
        <v>37</v>
      </c>
      <c r="D7381" s="214">
        <v>3</v>
      </c>
      <c r="E7381" s="214" t="s">
        <v>141</v>
      </c>
      <c r="F7381" s="214" t="s">
        <v>248</v>
      </c>
      <c r="G7381" s="214" t="s">
        <v>21</v>
      </c>
      <c r="H7381" s="214" t="s">
        <v>20</v>
      </c>
      <c r="I7381" s="214" t="s">
        <v>132</v>
      </c>
      <c r="J7381" s="214">
        <v>25</v>
      </c>
      <c r="K7381" s="214">
        <v>25</v>
      </c>
      <c r="L7381" s="214">
        <v>0</v>
      </c>
      <c r="M7381" s="214">
        <v>0</v>
      </c>
      <c r="N7381" s="214">
        <v>25</v>
      </c>
      <c r="O7381" s="214">
        <v>32</v>
      </c>
      <c r="P7381" s="214">
        <v>4</v>
      </c>
      <c r="Q7381" s="214">
        <v>56</v>
      </c>
      <c r="R7381" s="214">
        <v>60</v>
      </c>
      <c r="S7381" s="214">
        <v>64</v>
      </c>
      <c r="T7381" s="214">
        <v>8</v>
      </c>
      <c r="U7381" s="214">
        <v>15</v>
      </c>
      <c r="V7381" s="214">
        <v>28800</v>
      </c>
      <c r="W7381" s="214">
        <v>32100</v>
      </c>
      <c r="X7381" s="214">
        <v>35400</v>
      </c>
    </row>
    <row r="7382" spans="1:24" x14ac:dyDescent="0.25">
      <c r="A7382" t="str">
        <f t="shared" si="116"/>
        <v>YAG3Non-EULevel 8MaleAllScotland</v>
      </c>
      <c r="B7382" s="214" t="s">
        <v>251</v>
      </c>
      <c r="C7382" s="214" t="s">
        <v>37</v>
      </c>
      <c r="D7382" s="214">
        <v>3</v>
      </c>
      <c r="E7382" s="214" t="s">
        <v>141</v>
      </c>
      <c r="F7382" s="214" t="s">
        <v>248</v>
      </c>
      <c r="G7382" s="214" t="s">
        <v>22</v>
      </c>
      <c r="H7382" s="214" t="s">
        <v>20</v>
      </c>
      <c r="I7382" s="214" t="s">
        <v>132</v>
      </c>
      <c r="J7382" s="214">
        <v>30</v>
      </c>
      <c r="K7382" s="214">
        <v>30</v>
      </c>
      <c r="L7382" s="214">
        <v>0</v>
      </c>
      <c r="M7382" s="214">
        <v>0</v>
      </c>
      <c r="N7382" s="214">
        <v>30</v>
      </c>
      <c r="O7382" s="214">
        <v>23.3</v>
      </c>
      <c r="P7382" s="214">
        <v>3.3</v>
      </c>
      <c r="Q7382" s="214">
        <v>63.3</v>
      </c>
      <c r="R7382" s="214">
        <v>73.3</v>
      </c>
      <c r="S7382" s="214">
        <v>73.3</v>
      </c>
      <c r="T7382" s="214">
        <v>10</v>
      </c>
      <c r="U7382" s="214">
        <v>20</v>
      </c>
      <c r="V7382" s="214">
        <v>27000</v>
      </c>
      <c r="W7382" s="214">
        <v>39600</v>
      </c>
      <c r="X7382" s="214">
        <v>42700</v>
      </c>
    </row>
    <row r="7383" spans="1:24" x14ac:dyDescent="0.25">
      <c r="A7383" t="str">
        <f t="shared" si="116"/>
        <v>YAG3Non-EULevel 8FemaleAllSouth East</v>
      </c>
      <c r="B7383" s="214" t="s">
        <v>251</v>
      </c>
      <c r="C7383" s="214" t="s">
        <v>37</v>
      </c>
      <c r="D7383" s="214">
        <v>3</v>
      </c>
      <c r="E7383" s="214" t="s">
        <v>141</v>
      </c>
      <c r="F7383" s="214" t="s">
        <v>248</v>
      </c>
      <c r="G7383" s="214" t="s">
        <v>21</v>
      </c>
      <c r="H7383" s="214" t="s">
        <v>20</v>
      </c>
      <c r="I7383" s="214" t="s">
        <v>133</v>
      </c>
      <c r="J7383" s="214">
        <v>260</v>
      </c>
      <c r="K7383" s="214">
        <v>260</v>
      </c>
      <c r="L7383" s="214">
        <v>0</v>
      </c>
      <c r="M7383" s="214">
        <v>0</v>
      </c>
      <c r="N7383" s="214">
        <v>260</v>
      </c>
      <c r="O7383" s="214">
        <v>43.1</v>
      </c>
      <c r="P7383" s="214">
        <v>5</v>
      </c>
      <c r="Q7383" s="214">
        <v>49.6</v>
      </c>
      <c r="R7383" s="214">
        <v>51.2</v>
      </c>
      <c r="S7383" s="214">
        <v>51.9</v>
      </c>
      <c r="T7383" s="214">
        <v>2.2999999999999998</v>
      </c>
      <c r="U7383" s="214">
        <v>115</v>
      </c>
      <c r="V7383" s="214">
        <v>31400</v>
      </c>
      <c r="W7383" s="214">
        <v>37600</v>
      </c>
      <c r="X7383" s="214">
        <v>42700</v>
      </c>
    </row>
    <row r="7384" spans="1:24" x14ac:dyDescent="0.25">
      <c r="A7384" t="str">
        <f t="shared" si="116"/>
        <v>YAG3Non-EULevel 8MaleAllSouth East</v>
      </c>
      <c r="B7384" s="214" t="s">
        <v>251</v>
      </c>
      <c r="C7384" s="214" t="s">
        <v>37</v>
      </c>
      <c r="D7384" s="214">
        <v>3</v>
      </c>
      <c r="E7384" s="214" t="s">
        <v>141</v>
      </c>
      <c r="F7384" s="214" t="s">
        <v>248</v>
      </c>
      <c r="G7384" s="214" t="s">
        <v>22</v>
      </c>
      <c r="H7384" s="214" t="s">
        <v>20</v>
      </c>
      <c r="I7384" s="214" t="s">
        <v>133</v>
      </c>
      <c r="J7384" s="214">
        <v>345</v>
      </c>
      <c r="K7384" s="214">
        <v>345</v>
      </c>
      <c r="L7384" s="214">
        <v>0</v>
      </c>
      <c r="M7384" s="214">
        <v>0</v>
      </c>
      <c r="N7384" s="214">
        <v>345</v>
      </c>
      <c r="O7384" s="214">
        <v>50</v>
      </c>
      <c r="P7384" s="214">
        <v>4.4000000000000004</v>
      </c>
      <c r="Q7384" s="214">
        <v>42.2</v>
      </c>
      <c r="R7384" s="214">
        <v>45.6</v>
      </c>
      <c r="S7384" s="214">
        <v>45.6</v>
      </c>
      <c r="T7384" s="214">
        <v>3.5</v>
      </c>
      <c r="U7384" s="214">
        <v>135</v>
      </c>
      <c r="V7384" s="214">
        <v>33900</v>
      </c>
      <c r="W7384" s="214">
        <v>38700</v>
      </c>
      <c r="X7384" s="214">
        <v>48900</v>
      </c>
    </row>
    <row r="7385" spans="1:24" x14ac:dyDescent="0.25">
      <c r="A7385" t="str">
        <f t="shared" si="116"/>
        <v>YAG3Non-EULevel 8FemaleAllSouth West</v>
      </c>
      <c r="B7385" s="214" t="s">
        <v>251</v>
      </c>
      <c r="C7385" s="214" t="s">
        <v>37</v>
      </c>
      <c r="D7385" s="214">
        <v>3</v>
      </c>
      <c r="E7385" s="214" t="s">
        <v>141</v>
      </c>
      <c r="F7385" s="214" t="s">
        <v>248</v>
      </c>
      <c r="G7385" s="214" t="s">
        <v>21</v>
      </c>
      <c r="H7385" s="214" t="s">
        <v>20</v>
      </c>
      <c r="I7385" s="214" t="s">
        <v>134</v>
      </c>
      <c r="J7385" s="214">
        <v>75</v>
      </c>
      <c r="K7385" s="214">
        <v>75</v>
      </c>
      <c r="L7385" s="214">
        <v>0</v>
      </c>
      <c r="M7385" s="214">
        <v>0</v>
      </c>
      <c r="N7385" s="214">
        <v>75</v>
      </c>
      <c r="O7385" s="214">
        <v>60.5</v>
      </c>
      <c r="P7385" s="214">
        <v>0</v>
      </c>
      <c r="Q7385" s="214">
        <v>39.5</v>
      </c>
      <c r="R7385" s="214">
        <v>39.5</v>
      </c>
      <c r="S7385" s="214">
        <v>39.5</v>
      </c>
      <c r="T7385" s="214">
        <v>0</v>
      </c>
      <c r="U7385" s="214">
        <v>30</v>
      </c>
      <c r="V7385" s="214">
        <v>25300</v>
      </c>
      <c r="W7385" s="214">
        <v>33200</v>
      </c>
      <c r="X7385" s="214">
        <v>38100</v>
      </c>
    </row>
    <row r="7386" spans="1:24" x14ac:dyDescent="0.25">
      <c r="A7386" t="str">
        <f t="shared" si="116"/>
        <v>YAG3Non-EULevel 8MaleAllSouth West</v>
      </c>
      <c r="B7386" s="214" t="s">
        <v>251</v>
      </c>
      <c r="C7386" s="214" t="s">
        <v>37</v>
      </c>
      <c r="D7386" s="214">
        <v>3</v>
      </c>
      <c r="E7386" s="214" t="s">
        <v>141</v>
      </c>
      <c r="F7386" s="214" t="s">
        <v>248</v>
      </c>
      <c r="G7386" s="214" t="s">
        <v>22</v>
      </c>
      <c r="H7386" s="214" t="s">
        <v>20</v>
      </c>
      <c r="I7386" s="214" t="s">
        <v>134</v>
      </c>
      <c r="J7386" s="214">
        <v>110</v>
      </c>
      <c r="K7386" s="214">
        <v>110</v>
      </c>
      <c r="L7386" s="214">
        <v>0</v>
      </c>
      <c r="M7386" s="214">
        <v>0</v>
      </c>
      <c r="N7386" s="214">
        <v>110</v>
      </c>
      <c r="O7386" s="214">
        <v>56.4</v>
      </c>
      <c r="P7386" s="214">
        <v>4.5</v>
      </c>
      <c r="Q7386" s="214">
        <v>36.4</v>
      </c>
      <c r="R7386" s="214">
        <v>39.1</v>
      </c>
      <c r="S7386" s="214">
        <v>39.1</v>
      </c>
      <c r="T7386" s="214">
        <v>2.7</v>
      </c>
      <c r="U7386" s="214">
        <v>40</v>
      </c>
      <c r="V7386" s="214">
        <v>30700</v>
      </c>
      <c r="W7386" s="214">
        <v>39200</v>
      </c>
      <c r="X7386" s="214">
        <v>45600</v>
      </c>
    </row>
    <row r="7387" spans="1:24" x14ac:dyDescent="0.25">
      <c r="A7387" t="str">
        <f t="shared" si="116"/>
        <v>YAG3Non-EULevel 8FemaleAllUnknown</v>
      </c>
      <c r="B7387" s="214" t="s">
        <v>251</v>
      </c>
      <c r="C7387" s="214" t="s">
        <v>37</v>
      </c>
      <c r="D7387" s="214">
        <v>3</v>
      </c>
      <c r="E7387" s="214" t="s">
        <v>141</v>
      </c>
      <c r="F7387" s="214" t="s">
        <v>248</v>
      </c>
      <c r="G7387" s="214" t="s">
        <v>21</v>
      </c>
      <c r="H7387" s="214" t="s">
        <v>20</v>
      </c>
      <c r="I7387" s="214" t="s">
        <v>135</v>
      </c>
      <c r="J7387" s="214">
        <v>890</v>
      </c>
      <c r="K7387" s="214">
        <v>890</v>
      </c>
      <c r="L7387" s="214">
        <v>99.6</v>
      </c>
      <c r="M7387" s="214">
        <v>0</v>
      </c>
      <c r="N7387" s="214">
        <v>5</v>
      </c>
      <c r="O7387" s="214">
        <v>0.3</v>
      </c>
      <c r="P7387" s="214">
        <v>0</v>
      </c>
      <c r="Q7387" s="214">
        <v>0</v>
      </c>
      <c r="R7387" s="214">
        <v>0</v>
      </c>
      <c r="S7387" s="214">
        <v>0.1</v>
      </c>
      <c r="T7387" s="214">
        <v>0.1</v>
      </c>
      <c r="U7387" s="214" t="s">
        <v>136</v>
      </c>
      <c r="V7387" s="214" t="s">
        <v>136</v>
      </c>
      <c r="W7387" s="214" t="s">
        <v>136</v>
      </c>
      <c r="X7387" s="214" t="s">
        <v>136</v>
      </c>
    </row>
    <row r="7388" spans="1:24" x14ac:dyDescent="0.25">
      <c r="A7388" t="str">
        <f t="shared" si="116"/>
        <v>YAG3Non-EULevel 8MaleAllUnknown</v>
      </c>
      <c r="B7388" s="214" t="s">
        <v>251</v>
      </c>
      <c r="C7388" s="214" t="s">
        <v>37</v>
      </c>
      <c r="D7388" s="214">
        <v>3</v>
      </c>
      <c r="E7388" s="214" t="s">
        <v>141</v>
      </c>
      <c r="F7388" s="214" t="s">
        <v>248</v>
      </c>
      <c r="G7388" s="214" t="s">
        <v>22</v>
      </c>
      <c r="H7388" s="214" t="s">
        <v>20</v>
      </c>
      <c r="I7388" s="214" t="s">
        <v>135</v>
      </c>
      <c r="J7388" s="214">
        <v>1185</v>
      </c>
      <c r="K7388" s="214">
        <v>1185</v>
      </c>
      <c r="L7388" s="214">
        <v>99.7</v>
      </c>
      <c r="M7388" s="214">
        <v>0</v>
      </c>
      <c r="N7388" s="214">
        <v>5</v>
      </c>
      <c r="O7388" s="214">
        <v>0.2</v>
      </c>
      <c r="P7388" s="214">
        <v>0</v>
      </c>
      <c r="Q7388" s="214">
        <v>0</v>
      </c>
      <c r="R7388" s="214">
        <v>0</v>
      </c>
      <c r="S7388" s="214">
        <v>0.1</v>
      </c>
      <c r="T7388" s="214">
        <v>0.1</v>
      </c>
      <c r="U7388" s="214" t="s">
        <v>136</v>
      </c>
      <c r="V7388" s="214" t="s">
        <v>136</v>
      </c>
      <c r="W7388" s="214" t="s">
        <v>136</v>
      </c>
      <c r="X7388" s="214" t="s">
        <v>136</v>
      </c>
    </row>
    <row r="7389" spans="1:24" x14ac:dyDescent="0.25">
      <c r="A7389" t="str">
        <f t="shared" si="116"/>
        <v>YAG3Non-EULevel 8FemaleAllWales</v>
      </c>
      <c r="B7389" s="214" t="s">
        <v>251</v>
      </c>
      <c r="C7389" s="214" t="s">
        <v>37</v>
      </c>
      <c r="D7389" s="214">
        <v>3</v>
      </c>
      <c r="E7389" s="214" t="s">
        <v>141</v>
      </c>
      <c r="F7389" s="214" t="s">
        <v>248</v>
      </c>
      <c r="G7389" s="214" t="s">
        <v>21</v>
      </c>
      <c r="H7389" s="214" t="s">
        <v>20</v>
      </c>
      <c r="I7389" s="214" t="s">
        <v>137</v>
      </c>
      <c r="J7389" s="214">
        <v>15</v>
      </c>
      <c r="K7389" s="214">
        <v>15</v>
      </c>
      <c r="L7389" s="214">
        <v>0</v>
      </c>
      <c r="M7389" s="214">
        <v>0</v>
      </c>
      <c r="N7389" s="214">
        <v>15</v>
      </c>
      <c r="O7389" s="214">
        <v>38.5</v>
      </c>
      <c r="P7389" s="214">
        <v>7.7</v>
      </c>
      <c r="Q7389" s="214">
        <v>38.5</v>
      </c>
      <c r="R7389" s="214">
        <v>53.8</v>
      </c>
      <c r="S7389" s="214">
        <v>53.8</v>
      </c>
      <c r="T7389" s="214">
        <v>15.4</v>
      </c>
      <c r="U7389" s="214" t="s">
        <v>140</v>
      </c>
      <c r="V7389" s="214" t="s">
        <v>140</v>
      </c>
      <c r="W7389" s="214" t="s">
        <v>140</v>
      </c>
      <c r="X7389" s="214" t="s">
        <v>140</v>
      </c>
    </row>
    <row r="7390" spans="1:24" x14ac:dyDescent="0.25">
      <c r="A7390" t="str">
        <f t="shared" si="116"/>
        <v>YAG3Non-EULevel 8MaleAllWales</v>
      </c>
      <c r="B7390" s="214" t="s">
        <v>251</v>
      </c>
      <c r="C7390" s="214" t="s">
        <v>37</v>
      </c>
      <c r="D7390" s="214">
        <v>3</v>
      </c>
      <c r="E7390" s="214" t="s">
        <v>141</v>
      </c>
      <c r="F7390" s="214" t="s">
        <v>248</v>
      </c>
      <c r="G7390" s="214" t="s">
        <v>22</v>
      </c>
      <c r="H7390" s="214" t="s">
        <v>20</v>
      </c>
      <c r="I7390" s="214" t="s">
        <v>137</v>
      </c>
      <c r="J7390" s="214">
        <v>15</v>
      </c>
      <c r="K7390" s="214">
        <v>15</v>
      </c>
      <c r="L7390" s="214">
        <v>0</v>
      </c>
      <c r="M7390" s="214">
        <v>0</v>
      </c>
      <c r="N7390" s="214">
        <v>15</v>
      </c>
      <c r="O7390" s="214">
        <v>53.3</v>
      </c>
      <c r="P7390" s="214">
        <v>0</v>
      </c>
      <c r="Q7390" s="214">
        <v>40</v>
      </c>
      <c r="R7390" s="214">
        <v>46.7</v>
      </c>
      <c r="S7390" s="214">
        <v>46.7</v>
      </c>
      <c r="T7390" s="214">
        <v>6.7</v>
      </c>
      <c r="U7390" s="214" t="s">
        <v>140</v>
      </c>
      <c r="V7390" s="214" t="s">
        <v>140</v>
      </c>
      <c r="W7390" s="214" t="s">
        <v>140</v>
      </c>
      <c r="X7390" s="214" t="s">
        <v>140</v>
      </c>
    </row>
    <row r="7391" spans="1:24" x14ac:dyDescent="0.25">
      <c r="A7391" t="str">
        <f t="shared" si="116"/>
        <v>YAG3Non-EULevel 8FemaleAllWest Midlands</v>
      </c>
      <c r="B7391" s="214" t="s">
        <v>251</v>
      </c>
      <c r="C7391" s="214" t="s">
        <v>37</v>
      </c>
      <c r="D7391" s="214">
        <v>3</v>
      </c>
      <c r="E7391" s="214" t="s">
        <v>141</v>
      </c>
      <c r="F7391" s="214" t="s">
        <v>248</v>
      </c>
      <c r="G7391" s="214" t="s">
        <v>21</v>
      </c>
      <c r="H7391" s="214" t="s">
        <v>20</v>
      </c>
      <c r="I7391" s="214" t="s">
        <v>138</v>
      </c>
      <c r="J7391" s="214">
        <v>90</v>
      </c>
      <c r="K7391" s="214">
        <v>90</v>
      </c>
      <c r="L7391" s="214">
        <v>0</v>
      </c>
      <c r="M7391" s="214">
        <v>0</v>
      </c>
      <c r="N7391" s="214">
        <v>90</v>
      </c>
      <c r="O7391" s="214">
        <v>48.9</v>
      </c>
      <c r="P7391" s="214">
        <v>2.2999999999999998</v>
      </c>
      <c r="Q7391" s="214">
        <v>38.6</v>
      </c>
      <c r="R7391" s="214">
        <v>47.7</v>
      </c>
      <c r="S7391" s="214">
        <v>48.9</v>
      </c>
      <c r="T7391" s="214">
        <v>10.199999999999999</v>
      </c>
      <c r="U7391" s="214">
        <v>35</v>
      </c>
      <c r="V7391" s="214">
        <v>24800</v>
      </c>
      <c r="W7391" s="214">
        <v>32100</v>
      </c>
      <c r="X7391" s="214">
        <v>38000</v>
      </c>
    </row>
    <row r="7392" spans="1:24" x14ac:dyDescent="0.25">
      <c r="A7392" t="str">
        <f t="shared" si="116"/>
        <v>YAG3Non-EULevel 8MaleAllWest Midlands</v>
      </c>
      <c r="B7392" s="214" t="s">
        <v>251</v>
      </c>
      <c r="C7392" s="214" t="s">
        <v>37</v>
      </c>
      <c r="D7392" s="214">
        <v>3</v>
      </c>
      <c r="E7392" s="214" t="s">
        <v>141</v>
      </c>
      <c r="F7392" s="214" t="s">
        <v>248</v>
      </c>
      <c r="G7392" s="214" t="s">
        <v>22</v>
      </c>
      <c r="H7392" s="214" t="s">
        <v>20</v>
      </c>
      <c r="I7392" s="214" t="s">
        <v>138</v>
      </c>
      <c r="J7392" s="214">
        <v>130</v>
      </c>
      <c r="K7392" s="214">
        <v>130</v>
      </c>
      <c r="L7392" s="214">
        <v>0</v>
      </c>
      <c r="M7392" s="214">
        <v>0</v>
      </c>
      <c r="N7392" s="214">
        <v>130</v>
      </c>
      <c r="O7392" s="214">
        <v>47.7</v>
      </c>
      <c r="P7392" s="214">
        <v>1.5</v>
      </c>
      <c r="Q7392" s="214">
        <v>40.9</v>
      </c>
      <c r="R7392" s="214">
        <v>49.2</v>
      </c>
      <c r="S7392" s="214">
        <v>50.8</v>
      </c>
      <c r="T7392" s="214">
        <v>9.8000000000000007</v>
      </c>
      <c r="U7392" s="214">
        <v>55</v>
      </c>
      <c r="V7392" s="214">
        <v>33900</v>
      </c>
      <c r="W7392" s="214">
        <v>38300</v>
      </c>
      <c r="X7392" s="214">
        <v>45600</v>
      </c>
    </row>
    <row r="7393" spans="1:24" x14ac:dyDescent="0.25">
      <c r="A7393" t="str">
        <f t="shared" si="116"/>
        <v>YAG3Non-EULevel 8FemaleAllYorkshire and The Humber</v>
      </c>
      <c r="B7393" s="214" t="s">
        <v>251</v>
      </c>
      <c r="C7393" s="214" t="s">
        <v>37</v>
      </c>
      <c r="D7393" s="214">
        <v>3</v>
      </c>
      <c r="E7393" s="214" t="s">
        <v>141</v>
      </c>
      <c r="F7393" s="214" t="s">
        <v>248</v>
      </c>
      <c r="G7393" s="214" t="s">
        <v>21</v>
      </c>
      <c r="H7393" s="214" t="s">
        <v>20</v>
      </c>
      <c r="I7393" s="214" t="s">
        <v>139</v>
      </c>
      <c r="J7393" s="214">
        <v>130</v>
      </c>
      <c r="K7393" s="214">
        <v>130</v>
      </c>
      <c r="L7393" s="214">
        <v>0</v>
      </c>
      <c r="M7393" s="214">
        <v>0</v>
      </c>
      <c r="N7393" s="214">
        <v>130</v>
      </c>
      <c r="O7393" s="214">
        <v>62.9</v>
      </c>
      <c r="P7393" s="214">
        <v>2.2999999999999998</v>
      </c>
      <c r="Q7393" s="214">
        <v>32.6</v>
      </c>
      <c r="R7393" s="214">
        <v>34.1</v>
      </c>
      <c r="S7393" s="214">
        <v>34.799999999999997</v>
      </c>
      <c r="T7393" s="214">
        <v>2.2999999999999998</v>
      </c>
      <c r="U7393" s="214">
        <v>40</v>
      </c>
      <c r="V7393" s="214">
        <v>26300</v>
      </c>
      <c r="W7393" s="214">
        <v>33900</v>
      </c>
      <c r="X7393" s="214">
        <v>36900</v>
      </c>
    </row>
    <row r="7394" spans="1:24" x14ac:dyDescent="0.25">
      <c r="A7394" t="str">
        <f t="shared" si="116"/>
        <v>YAG3Non-EULevel 8MaleAllYorkshire and The Humber</v>
      </c>
      <c r="B7394" s="214" t="s">
        <v>251</v>
      </c>
      <c r="C7394" s="214" t="s">
        <v>37</v>
      </c>
      <c r="D7394" s="214">
        <v>3</v>
      </c>
      <c r="E7394" s="214" t="s">
        <v>141</v>
      </c>
      <c r="F7394" s="214" t="s">
        <v>248</v>
      </c>
      <c r="G7394" s="214" t="s">
        <v>22</v>
      </c>
      <c r="H7394" s="214" t="s">
        <v>20</v>
      </c>
      <c r="I7394" s="214" t="s">
        <v>139</v>
      </c>
      <c r="J7394" s="214">
        <v>220</v>
      </c>
      <c r="K7394" s="214">
        <v>220</v>
      </c>
      <c r="L7394" s="214">
        <v>0</v>
      </c>
      <c r="M7394" s="214">
        <v>0</v>
      </c>
      <c r="N7394" s="214">
        <v>220</v>
      </c>
      <c r="O7394" s="214">
        <v>53.8</v>
      </c>
      <c r="P7394" s="214">
        <v>3.6</v>
      </c>
      <c r="Q7394" s="214">
        <v>39.799999999999997</v>
      </c>
      <c r="R7394" s="214">
        <v>42.5</v>
      </c>
      <c r="S7394" s="214">
        <v>42.5</v>
      </c>
      <c r="T7394" s="214">
        <v>2.7</v>
      </c>
      <c r="U7394" s="214">
        <v>75</v>
      </c>
      <c r="V7394" s="214">
        <v>25200</v>
      </c>
      <c r="W7394" s="214">
        <v>33200</v>
      </c>
      <c r="X7394" s="214">
        <v>37200</v>
      </c>
    </row>
    <row r="7395" spans="1:24" x14ac:dyDescent="0.25">
      <c r="A7395" t="str">
        <f t="shared" si="116"/>
        <v>YAG1EULevel 7FemaleAllAbroad</v>
      </c>
      <c r="B7395" s="214" t="s">
        <v>251</v>
      </c>
      <c r="C7395" s="214" t="s">
        <v>26</v>
      </c>
      <c r="D7395" s="214">
        <v>1</v>
      </c>
      <c r="E7395" s="214" t="s">
        <v>122</v>
      </c>
      <c r="F7395" s="214" t="s">
        <v>253</v>
      </c>
      <c r="G7395" s="214" t="s">
        <v>21</v>
      </c>
      <c r="H7395" s="214" t="s">
        <v>20</v>
      </c>
      <c r="I7395" s="214" t="s">
        <v>125</v>
      </c>
      <c r="J7395" s="214">
        <v>350</v>
      </c>
      <c r="K7395" s="214" t="s">
        <v>140</v>
      </c>
      <c r="L7395" s="214" t="s">
        <v>140</v>
      </c>
      <c r="M7395" s="214" t="s">
        <v>140</v>
      </c>
      <c r="N7395" s="214" t="s">
        <v>140</v>
      </c>
      <c r="O7395" s="214" t="s">
        <v>140</v>
      </c>
      <c r="P7395" s="214" t="s">
        <v>140</v>
      </c>
      <c r="Q7395" s="214" t="s">
        <v>140</v>
      </c>
      <c r="R7395" s="214" t="s">
        <v>140</v>
      </c>
      <c r="S7395" s="214" t="s">
        <v>140</v>
      </c>
      <c r="T7395" s="214" t="s">
        <v>140</v>
      </c>
      <c r="U7395" s="214" t="s">
        <v>140</v>
      </c>
      <c r="V7395" s="214" t="s">
        <v>140</v>
      </c>
      <c r="W7395" s="214" t="s">
        <v>140</v>
      </c>
      <c r="X7395" s="214" t="s">
        <v>140</v>
      </c>
    </row>
    <row r="7396" spans="1:24" x14ac:dyDescent="0.25">
      <c r="A7396" t="str">
        <f t="shared" si="116"/>
        <v>YAG1EULevel 7MaleAllAbroad</v>
      </c>
      <c r="B7396" s="214" t="s">
        <v>251</v>
      </c>
      <c r="C7396" s="214" t="s">
        <v>26</v>
      </c>
      <c r="D7396" s="214">
        <v>1</v>
      </c>
      <c r="E7396" s="214" t="s">
        <v>122</v>
      </c>
      <c r="F7396" s="214" t="s">
        <v>253</v>
      </c>
      <c r="G7396" s="214" t="s">
        <v>22</v>
      </c>
      <c r="H7396" s="214" t="s">
        <v>20</v>
      </c>
      <c r="I7396" s="214" t="s">
        <v>125</v>
      </c>
      <c r="J7396" s="214">
        <v>260</v>
      </c>
      <c r="K7396" s="214" t="s">
        <v>140</v>
      </c>
      <c r="L7396" s="214" t="s">
        <v>140</v>
      </c>
      <c r="M7396" s="214" t="s">
        <v>140</v>
      </c>
      <c r="N7396" s="214" t="s">
        <v>140</v>
      </c>
      <c r="O7396" s="214" t="s">
        <v>140</v>
      </c>
      <c r="P7396" s="214" t="s">
        <v>140</v>
      </c>
      <c r="Q7396" s="214" t="s">
        <v>140</v>
      </c>
      <c r="R7396" s="214" t="s">
        <v>140</v>
      </c>
      <c r="S7396" s="214" t="s">
        <v>140</v>
      </c>
      <c r="T7396" s="214" t="s">
        <v>140</v>
      </c>
      <c r="U7396" s="214" t="s">
        <v>140</v>
      </c>
      <c r="V7396" s="214" t="s">
        <v>140</v>
      </c>
      <c r="W7396" s="214" t="s">
        <v>140</v>
      </c>
      <c r="X7396" s="214" t="s">
        <v>140</v>
      </c>
    </row>
    <row r="7397" spans="1:24" x14ac:dyDescent="0.25">
      <c r="A7397" t="str">
        <f t="shared" si="116"/>
        <v>YAG1EULevel 7FemaleAllEast Midlands</v>
      </c>
      <c r="B7397" s="214" t="s">
        <v>251</v>
      </c>
      <c r="C7397" s="214" t="s">
        <v>26</v>
      </c>
      <c r="D7397" s="214">
        <v>1</v>
      </c>
      <c r="E7397" s="214" t="s">
        <v>122</v>
      </c>
      <c r="F7397" s="214" t="s">
        <v>253</v>
      </c>
      <c r="G7397" s="214" t="s">
        <v>21</v>
      </c>
      <c r="H7397" s="214" t="s">
        <v>20</v>
      </c>
      <c r="I7397" s="214" t="s">
        <v>126</v>
      </c>
      <c r="J7397" s="214">
        <v>190</v>
      </c>
      <c r="K7397" s="214">
        <v>190</v>
      </c>
      <c r="L7397" s="214">
        <v>0</v>
      </c>
      <c r="M7397" s="214">
        <v>0</v>
      </c>
      <c r="N7397" s="214">
        <v>190</v>
      </c>
      <c r="O7397" s="214">
        <v>33</v>
      </c>
      <c r="P7397" s="214">
        <v>6.8</v>
      </c>
      <c r="Q7397" s="214">
        <v>46.6</v>
      </c>
      <c r="R7397" s="214">
        <v>56</v>
      </c>
      <c r="S7397" s="214">
        <v>60.2</v>
      </c>
      <c r="T7397" s="214">
        <v>13.6</v>
      </c>
      <c r="U7397" s="214">
        <v>85</v>
      </c>
      <c r="V7397" s="214">
        <v>20000</v>
      </c>
      <c r="W7397" s="214">
        <v>23500</v>
      </c>
      <c r="X7397" s="214">
        <v>30900</v>
      </c>
    </row>
    <row r="7398" spans="1:24" x14ac:dyDescent="0.25">
      <c r="A7398" t="str">
        <f t="shared" si="116"/>
        <v>YAG1EULevel 7MaleAllEast Midlands</v>
      </c>
      <c r="B7398" s="214" t="s">
        <v>251</v>
      </c>
      <c r="C7398" s="214" t="s">
        <v>26</v>
      </c>
      <c r="D7398" s="214">
        <v>1</v>
      </c>
      <c r="E7398" s="214" t="s">
        <v>122</v>
      </c>
      <c r="F7398" s="214" t="s">
        <v>253</v>
      </c>
      <c r="G7398" s="214" t="s">
        <v>22</v>
      </c>
      <c r="H7398" s="214" t="s">
        <v>20</v>
      </c>
      <c r="I7398" s="214" t="s">
        <v>126</v>
      </c>
      <c r="J7398" s="214">
        <v>155</v>
      </c>
      <c r="K7398" s="214">
        <v>155</v>
      </c>
      <c r="L7398" s="214">
        <v>0</v>
      </c>
      <c r="M7398" s="214">
        <v>0</v>
      </c>
      <c r="N7398" s="214">
        <v>155</v>
      </c>
      <c r="O7398" s="214">
        <v>26.8</v>
      </c>
      <c r="P7398" s="214">
        <v>12.7</v>
      </c>
      <c r="Q7398" s="214">
        <v>41.4</v>
      </c>
      <c r="R7398" s="214">
        <v>52.2</v>
      </c>
      <c r="S7398" s="214">
        <v>60.5</v>
      </c>
      <c r="T7398" s="214">
        <v>19.100000000000001</v>
      </c>
      <c r="U7398" s="214">
        <v>65</v>
      </c>
      <c r="V7398" s="214">
        <v>19300</v>
      </c>
      <c r="W7398" s="214">
        <v>28500</v>
      </c>
      <c r="X7398" s="214">
        <v>35500</v>
      </c>
    </row>
    <row r="7399" spans="1:24" x14ac:dyDescent="0.25">
      <c r="A7399" t="str">
        <f t="shared" si="116"/>
        <v>YAG1EULevel 7FemaleAllEast of England</v>
      </c>
      <c r="B7399" s="214" t="s">
        <v>251</v>
      </c>
      <c r="C7399" s="214" t="s">
        <v>26</v>
      </c>
      <c r="D7399" s="214">
        <v>1</v>
      </c>
      <c r="E7399" s="214" t="s">
        <v>122</v>
      </c>
      <c r="F7399" s="214" t="s">
        <v>253</v>
      </c>
      <c r="G7399" s="214" t="s">
        <v>21</v>
      </c>
      <c r="H7399" s="214" t="s">
        <v>20</v>
      </c>
      <c r="I7399" s="214" t="s">
        <v>127</v>
      </c>
      <c r="J7399" s="214">
        <v>335</v>
      </c>
      <c r="K7399" s="214">
        <v>335</v>
      </c>
      <c r="L7399" s="214">
        <v>0</v>
      </c>
      <c r="M7399" s="214">
        <v>0</v>
      </c>
      <c r="N7399" s="214">
        <v>335</v>
      </c>
      <c r="O7399" s="214">
        <v>34</v>
      </c>
      <c r="P7399" s="214">
        <v>5.4</v>
      </c>
      <c r="Q7399" s="214">
        <v>41.2</v>
      </c>
      <c r="R7399" s="214">
        <v>52.5</v>
      </c>
      <c r="S7399" s="214">
        <v>60.6</v>
      </c>
      <c r="T7399" s="214">
        <v>19.399999999999999</v>
      </c>
      <c r="U7399" s="214">
        <v>130</v>
      </c>
      <c r="V7399" s="214">
        <v>19700</v>
      </c>
      <c r="W7399" s="214">
        <v>24100</v>
      </c>
      <c r="X7399" s="214">
        <v>30700</v>
      </c>
    </row>
    <row r="7400" spans="1:24" x14ac:dyDescent="0.25">
      <c r="A7400" t="str">
        <f t="shared" si="116"/>
        <v>YAG1EULevel 7MaleAllEast of England</v>
      </c>
      <c r="B7400" s="214" t="s">
        <v>251</v>
      </c>
      <c r="C7400" s="214" t="s">
        <v>26</v>
      </c>
      <c r="D7400" s="214">
        <v>1</v>
      </c>
      <c r="E7400" s="214" t="s">
        <v>122</v>
      </c>
      <c r="F7400" s="214" t="s">
        <v>253</v>
      </c>
      <c r="G7400" s="214" t="s">
        <v>22</v>
      </c>
      <c r="H7400" s="214" t="s">
        <v>20</v>
      </c>
      <c r="I7400" s="214" t="s">
        <v>127</v>
      </c>
      <c r="J7400" s="214">
        <v>255</v>
      </c>
      <c r="K7400" s="214">
        <v>255</v>
      </c>
      <c r="L7400" s="214">
        <v>0</v>
      </c>
      <c r="M7400" s="214">
        <v>0</v>
      </c>
      <c r="N7400" s="214">
        <v>255</v>
      </c>
      <c r="O7400" s="214">
        <v>26</v>
      </c>
      <c r="P7400" s="214">
        <v>6.3</v>
      </c>
      <c r="Q7400" s="214">
        <v>40.9</v>
      </c>
      <c r="R7400" s="214">
        <v>57.9</v>
      </c>
      <c r="S7400" s="214">
        <v>67.7</v>
      </c>
      <c r="T7400" s="214">
        <v>26.8</v>
      </c>
      <c r="U7400" s="214">
        <v>100</v>
      </c>
      <c r="V7400" s="214">
        <v>24700</v>
      </c>
      <c r="W7400" s="214">
        <v>31600</v>
      </c>
      <c r="X7400" s="214">
        <v>42100</v>
      </c>
    </row>
    <row r="7401" spans="1:24" x14ac:dyDescent="0.25">
      <c r="A7401" t="str">
        <f t="shared" si="116"/>
        <v>YAG1EULevel 7FemaleAllLondon</v>
      </c>
      <c r="B7401" s="214" t="s">
        <v>251</v>
      </c>
      <c r="C7401" s="214" t="s">
        <v>26</v>
      </c>
      <c r="D7401" s="214">
        <v>1</v>
      </c>
      <c r="E7401" s="214" t="s">
        <v>122</v>
      </c>
      <c r="F7401" s="214" t="s">
        <v>253</v>
      </c>
      <c r="G7401" s="214" t="s">
        <v>21</v>
      </c>
      <c r="H7401" s="214" t="s">
        <v>20</v>
      </c>
      <c r="I7401" s="214" t="s">
        <v>128</v>
      </c>
      <c r="J7401" s="214">
        <v>2905</v>
      </c>
      <c r="K7401" s="214">
        <v>2905</v>
      </c>
      <c r="L7401" s="214">
        <v>0</v>
      </c>
      <c r="M7401" s="214">
        <v>0</v>
      </c>
      <c r="N7401" s="214">
        <v>2905</v>
      </c>
      <c r="O7401" s="214">
        <v>26.6</v>
      </c>
      <c r="P7401" s="214">
        <v>8.4</v>
      </c>
      <c r="Q7401" s="214">
        <v>54.6</v>
      </c>
      <c r="R7401" s="214">
        <v>62.6</v>
      </c>
      <c r="S7401" s="214">
        <v>65</v>
      </c>
      <c r="T7401" s="214">
        <v>10.4</v>
      </c>
      <c r="U7401" s="214">
        <v>1470</v>
      </c>
      <c r="V7401" s="214">
        <v>22900</v>
      </c>
      <c r="W7401" s="214">
        <v>28100</v>
      </c>
      <c r="X7401" s="214">
        <v>35800</v>
      </c>
    </row>
    <row r="7402" spans="1:24" x14ac:dyDescent="0.25">
      <c r="A7402" t="str">
        <f t="shared" si="116"/>
        <v>YAG1EULevel 7MaleAllLondon</v>
      </c>
      <c r="B7402" s="214" t="s">
        <v>251</v>
      </c>
      <c r="C7402" s="214" t="s">
        <v>26</v>
      </c>
      <c r="D7402" s="214">
        <v>1</v>
      </c>
      <c r="E7402" s="214" t="s">
        <v>122</v>
      </c>
      <c r="F7402" s="214" t="s">
        <v>253</v>
      </c>
      <c r="G7402" s="214" t="s">
        <v>22</v>
      </c>
      <c r="H7402" s="214" t="s">
        <v>20</v>
      </c>
      <c r="I7402" s="214" t="s">
        <v>128</v>
      </c>
      <c r="J7402" s="214">
        <v>1825</v>
      </c>
      <c r="K7402" s="214">
        <v>1825</v>
      </c>
      <c r="L7402" s="214">
        <v>0</v>
      </c>
      <c r="M7402" s="214">
        <v>0</v>
      </c>
      <c r="N7402" s="214">
        <v>1825</v>
      </c>
      <c r="O7402" s="214">
        <v>27.9</v>
      </c>
      <c r="P7402" s="214">
        <v>7.7</v>
      </c>
      <c r="Q7402" s="214">
        <v>52.2</v>
      </c>
      <c r="R7402" s="214">
        <v>60.8</v>
      </c>
      <c r="S7402" s="214">
        <v>64.400000000000006</v>
      </c>
      <c r="T7402" s="214">
        <v>12.2</v>
      </c>
      <c r="U7402" s="214">
        <v>910</v>
      </c>
      <c r="V7402" s="214">
        <v>26200</v>
      </c>
      <c r="W7402" s="214">
        <v>34700</v>
      </c>
      <c r="X7402" s="214">
        <v>50400</v>
      </c>
    </row>
    <row r="7403" spans="1:24" x14ac:dyDescent="0.25">
      <c r="A7403" t="str">
        <f t="shared" si="116"/>
        <v>YAG1EULevel 7FemaleAllNorth East</v>
      </c>
      <c r="B7403" s="214" t="s">
        <v>251</v>
      </c>
      <c r="C7403" s="214" t="s">
        <v>26</v>
      </c>
      <c r="D7403" s="214">
        <v>1</v>
      </c>
      <c r="E7403" s="214" t="s">
        <v>122</v>
      </c>
      <c r="F7403" s="214" t="s">
        <v>253</v>
      </c>
      <c r="G7403" s="214" t="s">
        <v>21</v>
      </c>
      <c r="H7403" s="214" t="s">
        <v>20</v>
      </c>
      <c r="I7403" s="214" t="s">
        <v>129</v>
      </c>
      <c r="J7403" s="214">
        <v>110</v>
      </c>
      <c r="K7403" s="214">
        <v>110</v>
      </c>
      <c r="L7403" s="214">
        <v>0</v>
      </c>
      <c r="M7403" s="214">
        <v>0</v>
      </c>
      <c r="N7403" s="214">
        <v>110</v>
      </c>
      <c r="O7403" s="214">
        <v>34.9</v>
      </c>
      <c r="P7403" s="214">
        <v>7.3</v>
      </c>
      <c r="Q7403" s="214">
        <v>40.4</v>
      </c>
      <c r="R7403" s="214">
        <v>53.2</v>
      </c>
      <c r="S7403" s="214">
        <v>57.8</v>
      </c>
      <c r="T7403" s="214">
        <v>17.399999999999999</v>
      </c>
      <c r="U7403" s="214">
        <v>40</v>
      </c>
      <c r="V7403" s="214">
        <v>17500</v>
      </c>
      <c r="W7403" s="214">
        <v>22800</v>
      </c>
      <c r="X7403" s="214">
        <v>26300</v>
      </c>
    </row>
    <row r="7404" spans="1:24" x14ac:dyDescent="0.25">
      <c r="A7404" t="str">
        <f t="shared" si="116"/>
        <v>YAG1EULevel 7MaleAllNorth East</v>
      </c>
      <c r="B7404" s="214" t="s">
        <v>251</v>
      </c>
      <c r="C7404" s="214" t="s">
        <v>26</v>
      </c>
      <c r="D7404" s="214">
        <v>1</v>
      </c>
      <c r="E7404" s="214" t="s">
        <v>122</v>
      </c>
      <c r="F7404" s="214" t="s">
        <v>253</v>
      </c>
      <c r="G7404" s="214" t="s">
        <v>22</v>
      </c>
      <c r="H7404" s="214" t="s">
        <v>20</v>
      </c>
      <c r="I7404" s="214" t="s">
        <v>129</v>
      </c>
      <c r="J7404" s="214">
        <v>60</v>
      </c>
      <c r="K7404" s="214">
        <v>60</v>
      </c>
      <c r="L7404" s="214">
        <v>0</v>
      </c>
      <c r="M7404" s="214">
        <v>0</v>
      </c>
      <c r="N7404" s="214">
        <v>60</v>
      </c>
      <c r="O7404" s="214">
        <v>45.2</v>
      </c>
      <c r="P7404" s="214">
        <v>4.8</v>
      </c>
      <c r="Q7404" s="214">
        <v>41.9</v>
      </c>
      <c r="R7404" s="214">
        <v>50</v>
      </c>
      <c r="S7404" s="214">
        <v>50</v>
      </c>
      <c r="T7404" s="214">
        <v>8.1</v>
      </c>
      <c r="U7404" s="214">
        <v>25</v>
      </c>
      <c r="V7404" s="214">
        <v>18600</v>
      </c>
      <c r="W7404" s="214">
        <v>22600</v>
      </c>
      <c r="X7404" s="214">
        <v>30300</v>
      </c>
    </row>
    <row r="7405" spans="1:24" x14ac:dyDescent="0.25">
      <c r="A7405" t="str">
        <f t="shared" si="116"/>
        <v>YAG1EULevel 7FemaleAllNorth West</v>
      </c>
      <c r="B7405" s="214" t="s">
        <v>251</v>
      </c>
      <c r="C7405" s="214" t="s">
        <v>26</v>
      </c>
      <c r="D7405" s="214">
        <v>1</v>
      </c>
      <c r="E7405" s="214" t="s">
        <v>122</v>
      </c>
      <c r="F7405" s="214" t="s">
        <v>253</v>
      </c>
      <c r="G7405" s="214" t="s">
        <v>21</v>
      </c>
      <c r="H7405" s="214" t="s">
        <v>20</v>
      </c>
      <c r="I7405" s="214" t="s">
        <v>130</v>
      </c>
      <c r="J7405" s="214">
        <v>275</v>
      </c>
      <c r="K7405" s="214">
        <v>275</v>
      </c>
      <c r="L7405" s="214">
        <v>0</v>
      </c>
      <c r="M7405" s="214">
        <v>0</v>
      </c>
      <c r="N7405" s="214">
        <v>275</v>
      </c>
      <c r="O7405" s="214">
        <v>28</v>
      </c>
      <c r="P7405" s="214">
        <v>8.4</v>
      </c>
      <c r="Q7405" s="214">
        <v>48</v>
      </c>
      <c r="R7405" s="214">
        <v>58.5</v>
      </c>
      <c r="S7405" s="214">
        <v>63.6</v>
      </c>
      <c r="T7405" s="214">
        <v>15.6</v>
      </c>
      <c r="U7405" s="214">
        <v>120</v>
      </c>
      <c r="V7405" s="214">
        <v>19300</v>
      </c>
      <c r="W7405" s="214">
        <v>23700</v>
      </c>
      <c r="X7405" s="214">
        <v>28500</v>
      </c>
    </row>
    <row r="7406" spans="1:24" x14ac:dyDescent="0.25">
      <c r="A7406" t="str">
        <f t="shared" si="116"/>
        <v>YAG1EULevel 7MaleAllNorth West</v>
      </c>
      <c r="B7406" s="214" t="s">
        <v>251</v>
      </c>
      <c r="C7406" s="214" t="s">
        <v>26</v>
      </c>
      <c r="D7406" s="214">
        <v>1</v>
      </c>
      <c r="E7406" s="214" t="s">
        <v>122</v>
      </c>
      <c r="F7406" s="214" t="s">
        <v>253</v>
      </c>
      <c r="G7406" s="214" t="s">
        <v>22</v>
      </c>
      <c r="H7406" s="214" t="s">
        <v>20</v>
      </c>
      <c r="I7406" s="214" t="s">
        <v>130</v>
      </c>
      <c r="J7406" s="214">
        <v>230</v>
      </c>
      <c r="K7406" s="214">
        <v>230</v>
      </c>
      <c r="L7406" s="214">
        <v>0</v>
      </c>
      <c r="M7406" s="214">
        <v>0</v>
      </c>
      <c r="N7406" s="214">
        <v>230</v>
      </c>
      <c r="O7406" s="214">
        <v>36</v>
      </c>
      <c r="P7406" s="214">
        <v>9.1999999999999993</v>
      </c>
      <c r="Q7406" s="214">
        <v>36</v>
      </c>
      <c r="R7406" s="214">
        <v>46.9</v>
      </c>
      <c r="S7406" s="214">
        <v>54.8</v>
      </c>
      <c r="T7406" s="214">
        <v>18.899999999999999</v>
      </c>
      <c r="U7406" s="214">
        <v>80</v>
      </c>
      <c r="V7406" s="214">
        <v>22600</v>
      </c>
      <c r="W7406" s="214">
        <v>26600</v>
      </c>
      <c r="X7406" s="214">
        <v>32500</v>
      </c>
    </row>
    <row r="7407" spans="1:24" x14ac:dyDescent="0.25">
      <c r="A7407" t="str">
        <f t="shared" si="116"/>
        <v>YAG1EULevel 7FemaleAllNorthern Ireland</v>
      </c>
      <c r="B7407" s="214" t="s">
        <v>251</v>
      </c>
      <c r="C7407" s="214" t="s">
        <v>26</v>
      </c>
      <c r="D7407" s="214">
        <v>1</v>
      </c>
      <c r="E7407" s="214" t="s">
        <v>122</v>
      </c>
      <c r="F7407" s="214" t="s">
        <v>253</v>
      </c>
      <c r="G7407" s="214" t="s">
        <v>21</v>
      </c>
      <c r="H7407" s="214" t="s">
        <v>20</v>
      </c>
      <c r="I7407" s="214" t="s">
        <v>131</v>
      </c>
      <c r="J7407" s="214">
        <v>25</v>
      </c>
      <c r="K7407" s="214">
        <v>25</v>
      </c>
      <c r="L7407" s="214">
        <v>0</v>
      </c>
      <c r="M7407" s="214">
        <v>0</v>
      </c>
      <c r="N7407" s="214">
        <v>25</v>
      </c>
      <c r="O7407" s="214">
        <v>25</v>
      </c>
      <c r="P7407" s="214">
        <v>4.2</v>
      </c>
      <c r="Q7407" s="214">
        <v>66.7</v>
      </c>
      <c r="R7407" s="214">
        <v>70.8</v>
      </c>
      <c r="S7407" s="214">
        <v>70.8</v>
      </c>
      <c r="T7407" s="214">
        <v>4.2</v>
      </c>
      <c r="U7407" s="214">
        <v>15</v>
      </c>
      <c r="V7407" s="214">
        <v>8800</v>
      </c>
      <c r="W7407" s="214">
        <v>28500</v>
      </c>
      <c r="X7407" s="214">
        <v>38300</v>
      </c>
    </row>
    <row r="7408" spans="1:24" x14ac:dyDescent="0.25">
      <c r="A7408" t="str">
        <f t="shared" si="116"/>
        <v>YAG1EULevel 7MaleAllNorthern Ireland</v>
      </c>
      <c r="B7408" s="214" t="s">
        <v>251</v>
      </c>
      <c r="C7408" s="214" t="s">
        <v>26</v>
      </c>
      <c r="D7408" s="214">
        <v>1</v>
      </c>
      <c r="E7408" s="214" t="s">
        <v>122</v>
      </c>
      <c r="F7408" s="214" t="s">
        <v>253</v>
      </c>
      <c r="G7408" s="214" t="s">
        <v>22</v>
      </c>
      <c r="H7408" s="214" t="s">
        <v>20</v>
      </c>
      <c r="I7408" s="214" t="s">
        <v>131</v>
      </c>
      <c r="J7408" s="214">
        <v>20</v>
      </c>
      <c r="K7408" s="214">
        <v>20</v>
      </c>
      <c r="L7408" s="214">
        <v>0</v>
      </c>
      <c r="M7408" s="214">
        <v>0</v>
      </c>
      <c r="N7408" s="214">
        <v>20</v>
      </c>
      <c r="O7408" s="214">
        <v>38.9</v>
      </c>
      <c r="P7408" s="214">
        <v>5.6</v>
      </c>
      <c r="Q7408" s="214">
        <v>38.9</v>
      </c>
      <c r="R7408" s="214">
        <v>55.6</v>
      </c>
      <c r="S7408" s="214">
        <v>55.6</v>
      </c>
      <c r="T7408" s="214">
        <v>16.7</v>
      </c>
      <c r="U7408" s="214" t="s">
        <v>140</v>
      </c>
      <c r="V7408" s="214" t="s">
        <v>140</v>
      </c>
      <c r="W7408" s="214" t="s">
        <v>140</v>
      </c>
      <c r="X7408" s="214" t="s">
        <v>140</v>
      </c>
    </row>
    <row r="7409" spans="1:24" x14ac:dyDescent="0.25">
      <c r="A7409" t="str">
        <f t="shared" si="116"/>
        <v>YAG1EULevel 7FemaleAllScotland</v>
      </c>
      <c r="B7409" s="214" t="s">
        <v>251</v>
      </c>
      <c r="C7409" s="214" t="s">
        <v>26</v>
      </c>
      <c r="D7409" s="214">
        <v>1</v>
      </c>
      <c r="E7409" s="214" t="s">
        <v>122</v>
      </c>
      <c r="F7409" s="214" t="s">
        <v>253</v>
      </c>
      <c r="G7409" s="214" t="s">
        <v>21</v>
      </c>
      <c r="H7409" s="214" t="s">
        <v>20</v>
      </c>
      <c r="I7409" s="214" t="s">
        <v>132</v>
      </c>
      <c r="J7409" s="214">
        <v>80</v>
      </c>
      <c r="K7409" s="214">
        <v>80</v>
      </c>
      <c r="L7409" s="214">
        <v>0</v>
      </c>
      <c r="M7409" s="214">
        <v>0</v>
      </c>
      <c r="N7409" s="214">
        <v>80</v>
      </c>
      <c r="O7409" s="214">
        <v>42.5</v>
      </c>
      <c r="P7409" s="214">
        <v>6.2</v>
      </c>
      <c r="Q7409" s="214">
        <v>28.8</v>
      </c>
      <c r="R7409" s="214">
        <v>40</v>
      </c>
      <c r="S7409" s="214">
        <v>51.2</v>
      </c>
      <c r="T7409" s="214">
        <v>22.5</v>
      </c>
      <c r="U7409" s="214">
        <v>20</v>
      </c>
      <c r="V7409" s="214">
        <v>9700</v>
      </c>
      <c r="W7409" s="214">
        <v>19900</v>
      </c>
      <c r="X7409" s="214">
        <v>27700</v>
      </c>
    </row>
    <row r="7410" spans="1:24" x14ac:dyDescent="0.25">
      <c r="A7410" t="str">
        <f t="shared" si="116"/>
        <v>YAG1EULevel 7MaleAllScotland</v>
      </c>
      <c r="B7410" s="214" t="s">
        <v>251</v>
      </c>
      <c r="C7410" s="214" t="s">
        <v>26</v>
      </c>
      <c r="D7410" s="214">
        <v>1</v>
      </c>
      <c r="E7410" s="214" t="s">
        <v>122</v>
      </c>
      <c r="F7410" s="214" t="s">
        <v>253</v>
      </c>
      <c r="G7410" s="214" t="s">
        <v>22</v>
      </c>
      <c r="H7410" s="214" t="s">
        <v>20</v>
      </c>
      <c r="I7410" s="214" t="s">
        <v>132</v>
      </c>
      <c r="J7410" s="214">
        <v>85</v>
      </c>
      <c r="K7410" s="214">
        <v>85</v>
      </c>
      <c r="L7410" s="214">
        <v>0</v>
      </c>
      <c r="M7410" s="214">
        <v>0</v>
      </c>
      <c r="N7410" s="214">
        <v>85</v>
      </c>
      <c r="O7410" s="214">
        <v>23.5</v>
      </c>
      <c r="P7410" s="214">
        <v>5.9</v>
      </c>
      <c r="Q7410" s="214">
        <v>36.5</v>
      </c>
      <c r="R7410" s="214">
        <v>55.3</v>
      </c>
      <c r="S7410" s="214">
        <v>70.599999999999994</v>
      </c>
      <c r="T7410" s="214">
        <v>34.1</v>
      </c>
      <c r="U7410" s="214">
        <v>30</v>
      </c>
      <c r="V7410" s="214">
        <v>21200</v>
      </c>
      <c r="W7410" s="214">
        <v>33600</v>
      </c>
      <c r="X7410" s="214">
        <v>42100</v>
      </c>
    </row>
    <row r="7411" spans="1:24" x14ac:dyDescent="0.25">
      <c r="A7411" t="str">
        <f t="shared" si="116"/>
        <v>YAG1EULevel 7FemaleAllSouth East</v>
      </c>
      <c r="B7411" s="214" t="s">
        <v>251</v>
      </c>
      <c r="C7411" s="214" t="s">
        <v>26</v>
      </c>
      <c r="D7411" s="214">
        <v>1</v>
      </c>
      <c r="E7411" s="214" t="s">
        <v>122</v>
      </c>
      <c r="F7411" s="214" t="s">
        <v>253</v>
      </c>
      <c r="G7411" s="214" t="s">
        <v>21</v>
      </c>
      <c r="H7411" s="214" t="s">
        <v>20</v>
      </c>
      <c r="I7411" s="214" t="s">
        <v>133</v>
      </c>
      <c r="J7411" s="214">
        <v>580</v>
      </c>
      <c r="K7411" s="214">
        <v>580</v>
      </c>
      <c r="L7411" s="214">
        <v>0</v>
      </c>
      <c r="M7411" s="214">
        <v>0</v>
      </c>
      <c r="N7411" s="214">
        <v>580</v>
      </c>
      <c r="O7411" s="214">
        <v>29.1</v>
      </c>
      <c r="P7411" s="214">
        <v>11.2</v>
      </c>
      <c r="Q7411" s="214">
        <v>42.2</v>
      </c>
      <c r="R7411" s="214">
        <v>55.7</v>
      </c>
      <c r="S7411" s="214">
        <v>59.7</v>
      </c>
      <c r="T7411" s="214">
        <v>17.5</v>
      </c>
      <c r="U7411" s="214">
        <v>235</v>
      </c>
      <c r="V7411" s="214">
        <v>21500</v>
      </c>
      <c r="W7411" s="214">
        <v>24800</v>
      </c>
      <c r="X7411" s="214">
        <v>31800</v>
      </c>
    </row>
    <row r="7412" spans="1:24" x14ac:dyDescent="0.25">
      <c r="A7412" t="str">
        <f t="shared" si="116"/>
        <v>YAG1EULevel 7MaleAllSouth East</v>
      </c>
      <c r="B7412" s="214" t="s">
        <v>251</v>
      </c>
      <c r="C7412" s="214" t="s">
        <v>26</v>
      </c>
      <c r="D7412" s="214">
        <v>1</v>
      </c>
      <c r="E7412" s="214" t="s">
        <v>122</v>
      </c>
      <c r="F7412" s="214" t="s">
        <v>253</v>
      </c>
      <c r="G7412" s="214" t="s">
        <v>22</v>
      </c>
      <c r="H7412" s="214" t="s">
        <v>20</v>
      </c>
      <c r="I7412" s="214" t="s">
        <v>133</v>
      </c>
      <c r="J7412" s="214">
        <v>455</v>
      </c>
      <c r="K7412" s="214">
        <v>455</v>
      </c>
      <c r="L7412" s="214">
        <v>0</v>
      </c>
      <c r="M7412" s="214">
        <v>0</v>
      </c>
      <c r="N7412" s="214">
        <v>455</v>
      </c>
      <c r="O7412" s="214">
        <v>33.700000000000003</v>
      </c>
      <c r="P7412" s="214">
        <v>7.7</v>
      </c>
      <c r="Q7412" s="214">
        <v>42.9</v>
      </c>
      <c r="R7412" s="214">
        <v>54.9</v>
      </c>
      <c r="S7412" s="214">
        <v>58.6</v>
      </c>
      <c r="T7412" s="214">
        <v>15.8</v>
      </c>
      <c r="U7412" s="214">
        <v>190</v>
      </c>
      <c r="V7412" s="214">
        <v>24100</v>
      </c>
      <c r="W7412" s="214">
        <v>30700</v>
      </c>
      <c r="X7412" s="214">
        <v>38300</v>
      </c>
    </row>
    <row r="7413" spans="1:24" x14ac:dyDescent="0.25">
      <c r="A7413" t="str">
        <f t="shared" si="116"/>
        <v>YAG1EULevel 7FemaleAllSouth West</v>
      </c>
      <c r="B7413" s="214" t="s">
        <v>251</v>
      </c>
      <c r="C7413" s="214" t="s">
        <v>26</v>
      </c>
      <c r="D7413" s="214">
        <v>1</v>
      </c>
      <c r="E7413" s="214" t="s">
        <v>122</v>
      </c>
      <c r="F7413" s="214" t="s">
        <v>253</v>
      </c>
      <c r="G7413" s="214" t="s">
        <v>21</v>
      </c>
      <c r="H7413" s="214" t="s">
        <v>20</v>
      </c>
      <c r="I7413" s="214" t="s">
        <v>134</v>
      </c>
      <c r="J7413" s="214">
        <v>225</v>
      </c>
      <c r="K7413" s="214">
        <v>225</v>
      </c>
      <c r="L7413" s="214">
        <v>0</v>
      </c>
      <c r="M7413" s="214">
        <v>0</v>
      </c>
      <c r="N7413" s="214">
        <v>225</v>
      </c>
      <c r="O7413" s="214">
        <v>35.799999999999997</v>
      </c>
      <c r="P7413" s="214">
        <v>11.9</v>
      </c>
      <c r="Q7413" s="214">
        <v>35.799999999999997</v>
      </c>
      <c r="R7413" s="214">
        <v>48.2</v>
      </c>
      <c r="S7413" s="214">
        <v>52.2</v>
      </c>
      <c r="T7413" s="214">
        <v>16.399999999999999</v>
      </c>
      <c r="U7413" s="214">
        <v>75</v>
      </c>
      <c r="V7413" s="214">
        <v>17500</v>
      </c>
      <c r="W7413" s="214">
        <v>22300</v>
      </c>
      <c r="X7413" s="214">
        <v>29200</v>
      </c>
    </row>
    <row r="7414" spans="1:24" x14ac:dyDescent="0.25">
      <c r="A7414" t="str">
        <f t="shared" si="116"/>
        <v>YAG1EULevel 7MaleAllSouth West</v>
      </c>
      <c r="B7414" s="214" t="s">
        <v>251</v>
      </c>
      <c r="C7414" s="214" t="s">
        <v>26</v>
      </c>
      <c r="D7414" s="214">
        <v>1</v>
      </c>
      <c r="E7414" s="214" t="s">
        <v>122</v>
      </c>
      <c r="F7414" s="214" t="s">
        <v>253</v>
      </c>
      <c r="G7414" s="214" t="s">
        <v>22</v>
      </c>
      <c r="H7414" s="214" t="s">
        <v>20</v>
      </c>
      <c r="I7414" s="214" t="s">
        <v>134</v>
      </c>
      <c r="J7414" s="214">
        <v>150</v>
      </c>
      <c r="K7414" s="214">
        <v>150</v>
      </c>
      <c r="L7414" s="214">
        <v>0</v>
      </c>
      <c r="M7414" s="214">
        <v>0</v>
      </c>
      <c r="N7414" s="214">
        <v>150</v>
      </c>
      <c r="O7414" s="214">
        <v>34</v>
      </c>
      <c r="P7414" s="214">
        <v>9.3000000000000007</v>
      </c>
      <c r="Q7414" s="214">
        <v>44.7</v>
      </c>
      <c r="R7414" s="214">
        <v>54</v>
      </c>
      <c r="S7414" s="214">
        <v>56.7</v>
      </c>
      <c r="T7414" s="214">
        <v>12</v>
      </c>
      <c r="U7414" s="214">
        <v>65</v>
      </c>
      <c r="V7414" s="214">
        <v>24400</v>
      </c>
      <c r="W7414" s="214">
        <v>28100</v>
      </c>
      <c r="X7414" s="214">
        <v>33600</v>
      </c>
    </row>
    <row r="7415" spans="1:24" x14ac:dyDescent="0.25">
      <c r="A7415" t="str">
        <f t="shared" si="116"/>
        <v>YAG1EULevel 7FemaleAllUnknown</v>
      </c>
      <c r="B7415" s="214" t="s">
        <v>251</v>
      </c>
      <c r="C7415" s="214" t="s">
        <v>26</v>
      </c>
      <c r="D7415" s="214">
        <v>1</v>
      </c>
      <c r="E7415" s="214" t="s">
        <v>122</v>
      </c>
      <c r="F7415" s="214" t="s">
        <v>253</v>
      </c>
      <c r="G7415" s="214" t="s">
        <v>21</v>
      </c>
      <c r="H7415" s="214" t="s">
        <v>20</v>
      </c>
      <c r="I7415" s="214" t="s">
        <v>135</v>
      </c>
      <c r="J7415" s="214">
        <v>3480</v>
      </c>
      <c r="K7415" s="214">
        <v>3480</v>
      </c>
      <c r="L7415" s="214">
        <v>94.9</v>
      </c>
      <c r="M7415" s="214">
        <v>0</v>
      </c>
      <c r="N7415" s="214">
        <v>175</v>
      </c>
      <c r="O7415" s="214">
        <v>0.2</v>
      </c>
      <c r="P7415" s="214">
        <v>0</v>
      </c>
      <c r="Q7415" s="214">
        <v>0.2</v>
      </c>
      <c r="R7415" s="214">
        <v>0.4</v>
      </c>
      <c r="S7415" s="214">
        <v>4.9000000000000004</v>
      </c>
      <c r="T7415" s="214">
        <v>4.7</v>
      </c>
      <c r="U7415" s="214" t="s">
        <v>140</v>
      </c>
      <c r="V7415" s="214" t="s">
        <v>140</v>
      </c>
      <c r="W7415" s="214" t="s">
        <v>140</v>
      </c>
      <c r="X7415" s="214" t="s">
        <v>140</v>
      </c>
    </row>
    <row r="7416" spans="1:24" x14ac:dyDescent="0.25">
      <c r="A7416" t="str">
        <f t="shared" si="116"/>
        <v>YAG1EULevel 7MaleAllUnknown</v>
      </c>
      <c r="B7416" s="214" t="s">
        <v>251</v>
      </c>
      <c r="C7416" s="214" t="s">
        <v>26</v>
      </c>
      <c r="D7416" s="214">
        <v>1</v>
      </c>
      <c r="E7416" s="214" t="s">
        <v>122</v>
      </c>
      <c r="F7416" s="214" t="s">
        <v>253</v>
      </c>
      <c r="G7416" s="214" t="s">
        <v>22</v>
      </c>
      <c r="H7416" s="214" t="s">
        <v>20</v>
      </c>
      <c r="I7416" s="214" t="s">
        <v>135</v>
      </c>
      <c r="J7416" s="214">
        <v>3930</v>
      </c>
      <c r="K7416" s="214">
        <v>3930</v>
      </c>
      <c r="L7416" s="214">
        <v>94.4</v>
      </c>
      <c r="M7416" s="214">
        <v>0</v>
      </c>
      <c r="N7416" s="214">
        <v>220</v>
      </c>
      <c r="O7416" s="214">
        <v>0.1</v>
      </c>
      <c r="P7416" s="214">
        <v>0.1</v>
      </c>
      <c r="Q7416" s="214">
        <v>0.1</v>
      </c>
      <c r="R7416" s="214">
        <v>0.4</v>
      </c>
      <c r="S7416" s="214">
        <v>5.3</v>
      </c>
      <c r="T7416" s="214">
        <v>5.3</v>
      </c>
      <c r="U7416" s="214" t="s">
        <v>136</v>
      </c>
      <c r="V7416" s="214" t="s">
        <v>136</v>
      </c>
      <c r="W7416" s="214" t="s">
        <v>136</v>
      </c>
      <c r="X7416" s="214" t="s">
        <v>136</v>
      </c>
    </row>
    <row r="7417" spans="1:24" x14ac:dyDescent="0.25">
      <c r="A7417" t="str">
        <f t="shared" si="116"/>
        <v>YAG1EULevel 7FemaleAllWales</v>
      </c>
      <c r="B7417" s="214" t="s">
        <v>251</v>
      </c>
      <c r="C7417" s="214" t="s">
        <v>26</v>
      </c>
      <c r="D7417" s="214">
        <v>1</v>
      </c>
      <c r="E7417" s="214" t="s">
        <v>122</v>
      </c>
      <c r="F7417" s="214" t="s">
        <v>253</v>
      </c>
      <c r="G7417" s="214" t="s">
        <v>21</v>
      </c>
      <c r="H7417" s="214" t="s">
        <v>20</v>
      </c>
      <c r="I7417" s="214" t="s">
        <v>137</v>
      </c>
      <c r="J7417" s="214">
        <v>30</v>
      </c>
      <c r="K7417" s="214">
        <v>30</v>
      </c>
      <c r="L7417" s="214">
        <v>0</v>
      </c>
      <c r="M7417" s="214">
        <v>0</v>
      </c>
      <c r="N7417" s="214">
        <v>30</v>
      </c>
      <c r="O7417" s="214">
        <v>35.5</v>
      </c>
      <c r="P7417" s="214">
        <v>6.5</v>
      </c>
      <c r="Q7417" s="214">
        <v>45.2</v>
      </c>
      <c r="R7417" s="214">
        <v>51.6</v>
      </c>
      <c r="S7417" s="214">
        <v>58.1</v>
      </c>
      <c r="T7417" s="214">
        <v>12.9</v>
      </c>
      <c r="U7417" s="214">
        <v>10</v>
      </c>
      <c r="V7417" s="214">
        <v>9600</v>
      </c>
      <c r="W7417" s="214">
        <v>14600</v>
      </c>
      <c r="X7417" s="214">
        <v>28300</v>
      </c>
    </row>
    <row r="7418" spans="1:24" x14ac:dyDescent="0.25">
      <c r="A7418" t="str">
        <f t="shared" si="116"/>
        <v>YAG1EULevel 7MaleAllWales</v>
      </c>
      <c r="B7418" s="214" t="s">
        <v>251</v>
      </c>
      <c r="C7418" s="214" t="s">
        <v>26</v>
      </c>
      <c r="D7418" s="214">
        <v>1</v>
      </c>
      <c r="E7418" s="214" t="s">
        <v>122</v>
      </c>
      <c r="F7418" s="214" t="s">
        <v>253</v>
      </c>
      <c r="G7418" s="214" t="s">
        <v>22</v>
      </c>
      <c r="H7418" s="214" t="s">
        <v>20</v>
      </c>
      <c r="I7418" s="214" t="s">
        <v>137</v>
      </c>
      <c r="J7418" s="214">
        <v>25</v>
      </c>
      <c r="K7418" s="214">
        <v>25</v>
      </c>
      <c r="L7418" s="214">
        <v>0</v>
      </c>
      <c r="M7418" s="214">
        <v>0</v>
      </c>
      <c r="N7418" s="214">
        <v>25</v>
      </c>
      <c r="O7418" s="214">
        <v>48.1</v>
      </c>
      <c r="P7418" s="214">
        <v>7.4</v>
      </c>
      <c r="Q7418" s="214">
        <v>33.299999999999997</v>
      </c>
      <c r="R7418" s="214">
        <v>40.700000000000003</v>
      </c>
      <c r="S7418" s="214">
        <v>44.4</v>
      </c>
      <c r="T7418" s="214">
        <v>11.1</v>
      </c>
      <c r="U7418" s="214" t="s">
        <v>140</v>
      </c>
      <c r="V7418" s="214" t="s">
        <v>140</v>
      </c>
      <c r="W7418" s="214" t="s">
        <v>140</v>
      </c>
      <c r="X7418" s="214" t="s">
        <v>140</v>
      </c>
    </row>
    <row r="7419" spans="1:24" x14ac:dyDescent="0.25">
      <c r="A7419" t="str">
        <f t="shared" si="116"/>
        <v>YAG1EULevel 7FemaleAllWest Midlands</v>
      </c>
      <c r="B7419" s="214" t="s">
        <v>251</v>
      </c>
      <c r="C7419" s="214" t="s">
        <v>26</v>
      </c>
      <c r="D7419" s="214">
        <v>1</v>
      </c>
      <c r="E7419" s="214" t="s">
        <v>122</v>
      </c>
      <c r="F7419" s="214" t="s">
        <v>253</v>
      </c>
      <c r="G7419" s="214" t="s">
        <v>21</v>
      </c>
      <c r="H7419" s="214" t="s">
        <v>20</v>
      </c>
      <c r="I7419" s="214" t="s">
        <v>138</v>
      </c>
      <c r="J7419" s="214">
        <v>240</v>
      </c>
      <c r="K7419" s="214">
        <v>240</v>
      </c>
      <c r="L7419" s="214">
        <v>0</v>
      </c>
      <c r="M7419" s="214">
        <v>0</v>
      </c>
      <c r="N7419" s="214">
        <v>240</v>
      </c>
      <c r="O7419" s="214">
        <v>34.4</v>
      </c>
      <c r="P7419" s="214">
        <v>5.4</v>
      </c>
      <c r="Q7419" s="214">
        <v>45.2</v>
      </c>
      <c r="R7419" s="214">
        <v>56.4</v>
      </c>
      <c r="S7419" s="214">
        <v>60.2</v>
      </c>
      <c r="T7419" s="214">
        <v>14.9</v>
      </c>
      <c r="U7419" s="214">
        <v>105</v>
      </c>
      <c r="V7419" s="214">
        <v>17900</v>
      </c>
      <c r="W7419" s="214">
        <v>23000</v>
      </c>
      <c r="X7419" s="214">
        <v>27000</v>
      </c>
    </row>
    <row r="7420" spans="1:24" x14ac:dyDescent="0.25">
      <c r="A7420" t="str">
        <f t="shared" ref="A7420:A7483" si="117">"YAG"&amp;D7420 &amp;E7420 &amp;F7420 &amp; G7420 &amp;H7420 &amp;I7420</f>
        <v>YAG1EULevel 7MaleAllWest Midlands</v>
      </c>
      <c r="B7420" s="214" t="s">
        <v>251</v>
      </c>
      <c r="C7420" s="214" t="s">
        <v>26</v>
      </c>
      <c r="D7420" s="214">
        <v>1</v>
      </c>
      <c r="E7420" s="214" t="s">
        <v>122</v>
      </c>
      <c r="F7420" s="214" t="s">
        <v>253</v>
      </c>
      <c r="G7420" s="214" t="s">
        <v>22</v>
      </c>
      <c r="H7420" s="214" t="s">
        <v>20</v>
      </c>
      <c r="I7420" s="214" t="s">
        <v>138</v>
      </c>
      <c r="J7420" s="214">
        <v>215</v>
      </c>
      <c r="K7420" s="214">
        <v>215</v>
      </c>
      <c r="L7420" s="214">
        <v>0</v>
      </c>
      <c r="M7420" s="214">
        <v>0</v>
      </c>
      <c r="N7420" s="214">
        <v>215</v>
      </c>
      <c r="O7420" s="214">
        <v>33.6</v>
      </c>
      <c r="P7420" s="214">
        <v>6.9</v>
      </c>
      <c r="Q7420" s="214">
        <v>40.1</v>
      </c>
      <c r="R7420" s="214">
        <v>54.4</v>
      </c>
      <c r="S7420" s="214">
        <v>59.4</v>
      </c>
      <c r="T7420" s="214">
        <v>19.399999999999999</v>
      </c>
      <c r="U7420" s="214">
        <v>80</v>
      </c>
      <c r="V7420" s="214">
        <v>24400</v>
      </c>
      <c r="W7420" s="214">
        <v>30900</v>
      </c>
      <c r="X7420" s="214">
        <v>38100</v>
      </c>
    </row>
    <row r="7421" spans="1:24" x14ac:dyDescent="0.25">
      <c r="A7421" t="str">
        <f t="shared" si="117"/>
        <v>YAG1EULevel 7FemaleAllYorkshire and The Humber</v>
      </c>
      <c r="B7421" s="214" t="s">
        <v>251</v>
      </c>
      <c r="C7421" s="214" t="s">
        <v>26</v>
      </c>
      <c r="D7421" s="214">
        <v>1</v>
      </c>
      <c r="E7421" s="214" t="s">
        <v>122</v>
      </c>
      <c r="F7421" s="214" t="s">
        <v>253</v>
      </c>
      <c r="G7421" s="214" t="s">
        <v>21</v>
      </c>
      <c r="H7421" s="214" t="s">
        <v>20</v>
      </c>
      <c r="I7421" s="214" t="s">
        <v>139</v>
      </c>
      <c r="J7421" s="214">
        <v>220</v>
      </c>
      <c r="K7421" s="214">
        <v>220</v>
      </c>
      <c r="L7421" s="214">
        <v>0</v>
      </c>
      <c r="M7421" s="214">
        <v>0</v>
      </c>
      <c r="N7421" s="214">
        <v>220</v>
      </c>
      <c r="O7421" s="214">
        <v>36.5</v>
      </c>
      <c r="P7421" s="214">
        <v>8.1999999999999993</v>
      </c>
      <c r="Q7421" s="214">
        <v>36.5</v>
      </c>
      <c r="R7421" s="214">
        <v>49.3</v>
      </c>
      <c r="S7421" s="214">
        <v>55.3</v>
      </c>
      <c r="T7421" s="214">
        <v>18.7</v>
      </c>
      <c r="U7421" s="214">
        <v>75</v>
      </c>
      <c r="V7421" s="214">
        <v>18500</v>
      </c>
      <c r="W7421" s="214">
        <v>22300</v>
      </c>
      <c r="X7421" s="214">
        <v>30000</v>
      </c>
    </row>
    <row r="7422" spans="1:24" x14ac:dyDescent="0.25">
      <c r="A7422" t="str">
        <f t="shared" si="117"/>
        <v>YAG1EULevel 7MaleAllYorkshire and The Humber</v>
      </c>
      <c r="B7422" s="214" t="s">
        <v>251</v>
      </c>
      <c r="C7422" s="214" t="s">
        <v>26</v>
      </c>
      <c r="D7422" s="214">
        <v>1</v>
      </c>
      <c r="E7422" s="214" t="s">
        <v>122</v>
      </c>
      <c r="F7422" s="214" t="s">
        <v>253</v>
      </c>
      <c r="G7422" s="214" t="s">
        <v>22</v>
      </c>
      <c r="H7422" s="214" t="s">
        <v>20</v>
      </c>
      <c r="I7422" s="214" t="s">
        <v>139</v>
      </c>
      <c r="J7422" s="214">
        <v>140</v>
      </c>
      <c r="K7422" s="214">
        <v>140</v>
      </c>
      <c r="L7422" s="214">
        <v>0</v>
      </c>
      <c r="M7422" s="214">
        <v>0</v>
      </c>
      <c r="N7422" s="214">
        <v>140</v>
      </c>
      <c r="O7422" s="214">
        <v>52.2</v>
      </c>
      <c r="P7422" s="214">
        <v>5.0999999999999996</v>
      </c>
      <c r="Q7422" s="214">
        <v>26.8</v>
      </c>
      <c r="R7422" s="214">
        <v>39.9</v>
      </c>
      <c r="S7422" s="214">
        <v>42.8</v>
      </c>
      <c r="T7422" s="214">
        <v>15.9</v>
      </c>
      <c r="U7422" s="214">
        <v>35</v>
      </c>
      <c r="V7422" s="214">
        <v>17200</v>
      </c>
      <c r="W7422" s="214">
        <v>24100</v>
      </c>
      <c r="X7422" s="214">
        <v>30300</v>
      </c>
    </row>
    <row r="7423" spans="1:24" x14ac:dyDescent="0.25">
      <c r="A7423" t="str">
        <f t="shared" si="117"/>
        <v>YAG1EULevel 8FemaleAllAbroad</v>
      </c>
      <c r="B7423" s="214" t="s">
        <v>251</v>
      </c>
      <c r="C7423" s="214" t="s">
        <v>26</v>
      </c>
      <c r="D7423" s="214">
        <v>1</v>
      </c>
      <c r="E7423" s="214" t="s">
        <v>122</v>
      </c>
      <c r="F7423" s="214" t="s">
        <v>248</v>
      </c>
      <c r="G7423" s="214" t="s">
        <v>21</v>
      </c>
      <c r="H7423" s="214" t="s">
        <v>20</v>
      </c>
      <c r="I7423" s="214" t="s">
        <v>125</v>
      </c>
      <c r="J7423" s="214">
        <v>110</v>
      </c>
      <c r="K7423" s="214" t="s">
        <v>140</v>
      </c>
      <c r="L7423" s="214" t="s">
        <v>140</v>
      </c>
      <c r="M7423" s="214" t="s">
        <v>140</v>
      </c>
      <c r="N7423" s="214" t="s">
        <v>140</v>
      </c>
      <c r="O7423" s="214" t="s">
        <v>140</v>
      </c>
      <c r="P7423" s="214" t="s">
        <v>140</v>
      </c>
      <c r="Q7423" s="214" t="s">
        <v>140</v>
      </c>
      <c r="R7423" s="214" t="s">
        <v>140</v>
      </c>
      <c r="S7423" s="214" t="s">
        <v>140</v>
      </c>
      <c r="T7423" s="214" t="s">
        <v>140</v>
      </c>
      <c r="U7423" s="214" t="s">
        <v>140</v>
      </c>
      <c r="V7423" s="214" t="s">
        <v>140</v>
      </c>
      <c r="W7423" s="214" t="s">
        <v>140</v>
      </c>
      <c r="X7423" s="214" t="s">
        <v>140</v>
      </c>
    </row>
    <row r="7424" spans="1:24" x14ac:dyDescent="0.25">
      <c r="A7424" t="str">
        <f t="shared" si="117"/>
        <v>YAG1EULevel 8MaleAllAbroad</v>
      </c>
      <c r="B7424" s="214" t="s">
        <v>251</v>
      </c>
      <c r="C7424" s="214" t="s">
        <v>26</v>
      </c>
      <c r="D7424" s="214">
        <v>1</v>
      </c>
      <c r="E7424" s="214" t="s">
        <v>122</v>
      </c>
      <c r="F7424" s="214" t="s">
        <v>248</v>
      </c>
      <c r="G7424" s="214" t="s">
        <v>22</v>
      </c>
      <c r="H7424" s="214" t="s">
        <v>20</v>
      </c>
      <c r="I7424" s="214" t="s">
        <v>125</v>
      </c>
      <c r="J7424" s="214">
        <v>125</v>
      </c>
      <c r="K7424" s="214" t="s">
        <v>140</v>
      </c>
      <c r="L7424" s="214" t="s">
        <v>140</v>
      </c>
      <c r="M7424" s="214" t="s">
        <v>140</v>
      </c>
      <c r="N7424" s="214" t="s">
        <v>140</v>
      </c>
      <c r="O7424" s="214" t="s">
        <v>140</v>
      </c>
      <c r="P7424" s="214" t="s">
        <v>140</v>
      </c>
      <c r="Q7424" s="214" t="s">
        <v>140</v>
      </c>
      <c r="R7424" s="214" t="s">
        <v>140</v>
      </c>
      <c r="S7424" s="214" t="s">
        <v>140</v>
      </c>
      <c r="T7424" s="214" t="s">
        <v>140</v>
      </c>
      <c r="U7424" s="214" t="s">
        <v>140</v>
      </c>
      <c r="V7424" s="214" t="s">
        <v>140</v>
      </c>
      <c r="W7424" s="214" t="s">
        <v>140</v>
      </c>
      <c r="X7424" s="214" t="s">
        <v>140</v>
      </c>
    </row>
    <row r="7425" spans="1:24" x14ac:dyDescent="0.25">
      <c r="A7425" t="str">
        <f t="shared" si="117"/>
        <v>YAG1EULevel 8FemaleAllEast Midlands</v>
      </c>
      <c r="B7425" s="214" t="s">
        <v>251</v>
      </c>
      <c r="C7425" s="214" t="s">
        <v>26</v>
      </c>
      <c r="D7425" s="214">
        <v>1</v>
      </c>
      <c r="E7425" s="214" t="s">
        <v>122</v>
      </c>
      <c r="F7425" s="214" t="s">
        <v>248</v>
      </c>
      <c r="G7425" s="214" t="s">
        <v>21</v>
      </c>
      <c r="H7425" s="214" t="s">
        <v>20</v>
      </c>
      <c r="I7425" s="214" t="s">
        <v>126</v>
      </c>
      <c r="J7425" s="214">
        <v>50</v>
      </c>
      <c r="K7425" s="214">
        <v>50</v>
      </c>
      <c r="L7425" s="214">
        <v>0</v>
      </c>
      <c r="M7425" s="214">
        <v>0</v>
      </c>
      <c r="N7425" s="214">
        <v>50</v>
      </c>
      <c r="O7425" s="214">
        <v>28</v>
      </c>
      <c r="P7425" s="214">
        <v>8</v>
      </c>
      <c r="Q7425" s="214">
        <v>50</v>
      </c>
      <c r="R7425" s="214">
        <v>58</v>
      </c>
      <c r="S7425" s="214">
        <v>64</v>
      </c>
      <c r="T7425" s="214">
        <v>14</v>
      </c>
      <c r="U7425" s="214">
        <v>25</v>
      </c>
      <c r="V7425" s="214">
        <v>26800</v>
      </c>
      <c r="W7425" s="214">
        <v>31400</v>
      </c>
      <c r="X7425" s="214">
        <v>36500</v>
      </c>
    </row>
    <row r="7426" spans="1:24" x14ac:dyDescent="0.25">
      <c r="A7426" t="str">
        <f t="shared" si="117"/>
        <v>YAG1EULevel 8MaleAllEast Midlands</v>
      </c>
      <c r="B7426" s="214" t="s">
        <v>251</v>
      </c>
      <c r="C7426" s="214" t="s">
        <v>26</v>
      </c>
      <c r="D7426" s="214">
        <v>1</v>
      </c>
      <c r="E7426" s="214" t="s">
        <v>122</v>
      </c>
      <c r="F7426" s="214" t="s">
        <v>248</v>
      </c>
      <c r="G7426" s="214" t="s">
        <v>22</v>
      </c>
      <c r="H7426" s="214" t="s">
        <v>20</v>
      </c>
      <c r="I7426" s="214" t="s">
        <v>126</v>
      </c>
      <c r="J7426" s="214">
        <v>55</v>
      </c>
      <c r="K7426" s="214">
        <v>55</v>
      </c>
      <c r="L7426" s="214">
        <v>0</v>
      </c>
      <c r="M7426" s="214">
        <v>0</v>
      </c>
      <c r="N7426" s="214">
        <v>55</v>
      </c>
      <c r="O7426" s="214">
        <v>30.2</v>
      </c>
      <c r="P7426" s="214">
        <v>7.5</v>
      </c>
      <c r="Q7426" s="214">
        <v>49.1</v>
      </c>
      <c r="R7426" s="214">
        <v>62.3</v>
      </c>
      <c r="S7426" s="214">
        <v>62.3</v>
      </c>
      <c r="T7426" s="214">
        <v>13.2</v>
      </c>
      <c r="U7426" s="214">
        <v>25</v>
      </c>
      <c r="V7426" s="214">
        <v>28800</v>
      </c>
      <c r="W7426" s="214">
        <v>32100</v>
      </c>
      <c r="X7426" s="214">
        <v>36400</v>
      </c>
    </row>
    <row r="7427" spans="1:24" x14ac:dyDescent="0.25">
      <c r="A7427" t="str">
        <f t="shared" si="117"/>
        <v>YAG1EULevel 8FemaleAllEast of England</v>
      </c>
      <c r="B7427" s="214" t="s">
        <v>251</v>
      </c>
      <c r="C7427" s="214" t="s">
        <v>26</v>
      </c>
      <c r="D7427" s="214">
        <v>1</v>
      </c>
      <c r="E7427" s="214" t="s">
        <v>122</v>
      </c>
      <c r="F7427" s="214" t="s">
        <v>248</v>
      </c>
      <c r="G7427" s="214" t="s">
        <v>21</v>
      </c>
      <c r="H7427" s="214" t="s">
        <v>20</v>
      </c>
      <c r="I7427" s="214" t="s">
        <v>127</v>
      </c>
      <c r="J7427" s="214">
        <v>160</v>
      </c>
      <c r="K7427" s="214">
        <v>160</v>
      </c>
      <c r="L7427" s="214">
        <v>0</v>
      </c>
      <c r="M7427" s="214">
        <v>0</v>
      </c>
      <c r="N7427" s="214">
        <v>160</v>
      </c>
      <c r="O7427" s="214">
        <v>30</v>
      </c>
      <c r="P7427" s="214">
        <v>10.6</v>
      </c>
      <c r="Q7427" s="214">
        <v>52.5</v>
      </c>
      <c r="R7427" s="214">
        <v>58.8</v>
      </c>
      <c r="S7427" s="214">
        <v>59.4</v>
      </c>
      <c r="T7427" s="214">
        <v>6.9</v>
      </c>
      <c r="U7427" s="214">
        <v>80</v>
      </c>
      <c r="V7427" s="214">
        <v>29200</v>
      </c>
      <c r="W7427" s="214">
        <v>33100</v>
      </c>
      <c r="X7427" s="214">
        <v>37600</v>
      </c>
    </row>
    <row r="7428" spans="1:24" x14ac:dyDescent="0.25">
      <c r="A7428" t="str">
        <f t="shared" si="117"/>
        <v>YAG1EULevel 8MaleAllEast of England</v>
      </c>
      <c r="B7428" s="214" t="s">
        <v>251</v>
      </c>
      <c r="C7428" s="214" t="s">
        <v>26</v>
      </c>
      <c r="D7428" s="214">
        <v>1</v>
      </c>
      <c r="E7428" s="214" t="s">
        <v>122</v>
      </c>
      <c r="F7428" s="214" t="s">
        <v>248</v>
      </c>
      <c r="G7428" s="214" t="s">
        <v>22</v>
      </c>
      <c r="H7428" s="214" t="s">
        <v>20</v>
      </c>
      <c r="I7428" s="214" t="s">
        <v>127</v>
      </c>
      <c r="J7428" s="214">
        <v>150</v>
      </c>
      <c r="K7428" s="214">
        <v>150</v>
      </c>
      <c r="L7428" s="214">
        <v>0</v>
      </c>
      <c r="M7428" s="214">
        <v>0</v>
      </c>
      <c r="N7428" s="214">
        <v>150</v>
      </c>
      <c r="O7428" s="214">
        <v>32.9</v>
      </c>
      <c r="P7428" s="214">
        <v>9.1999999999999993</v>
      </c>
      <c r="Q7428" s="214">
        <v>54.6</v>
      </c>
      <c r="R7428" s="214">
        <v>57.2</v>
      </c>
      <c r="S7428" s="214">
        <v>57.9</v>
      </c>
      <c r="T7428" s="214">
        <v>3.3</v>
      </c>
      <c r="U7428" s="214">
        <v>75</v>
      </c>
      <c r="V7428" s="214">
        <v>29900</v>
      </c>
      <c r="W7428" s="214">
        <v>34700</v>
      </c>
      <c r="X7428" s="214">
        <v>44200</v>
      </c>
    </row>
    <row r="7429" spans="1:24" x14ac:dyDescent="0.25">
      <c r="A7429" t="str">
        <f t="shared" si="117"/>
        <v>YAG1EULevel 8FemaleAllLondon</v>
      </c>
      <c r="B7429" s="214" t="s">
        <v>251</v>
      </c>
      <c r="C7429" s="214" t="s">
        <v>26</v>
      </c>
      <c r="D7429" s="214">
        <v>1</v>
      </c>
      <c r="E7429" s="214" t="s">
        <v>122</v>
      </c>
      <c r="F7429" s="214" t="s">
        <v>248</v>
      </c>
      <c r="G7429" s="214" t="s">
        <v>21</v>
      </c>
      <c r="H7429" s="214" t="s">
        <v>20</v>
      </c>
      <c r="I7429" s="214" t="s">
        <v>128</v>
      </c>
      <c r="J7429" s="214">
        <v>330</v>
      </c>
      <c r="K7429" s="214">
        <v>330</v>
      </c>
      <c r="L7429" s="214">
        <v>0</v>
      </c>
      <c r="M7429" s="214">
        <v>0</v>
      </c>
      <c r="N7429" s="214">
        <v>330</v>
      </c>
      <c r="O7429" s="214">
        <v>25.7</v>
      </c>
      <c r="P7429" s="214">
        <v>6.6</v>
      </c>
      <c r="Q7429" s="214">
        <v>62.2</v>
      </c>
      <c r="R7429" s="214">
        <v>67.099999999999994</v>
      </c>
      <c r="S7429" s="214">
        <v>67.7</v>
      </c>
      <c r="T7429" s="214">
        <v>5.4</v>
      </c>
      <c r="U7429" s="214">
        <v>180</v>
      </c>
      <c r="V7429" s="214">
        <v>24200</v>
      </c>
      <c r="W7429" s="214">
        <v>35400</v>
      </c>
      <c r="X7429" s="214">
        <v>40600</v>
      </c>
    </row>
    <row r="7430" spans="1:24" x14ac:dyDescent="0.25">
      <c r="A7430" t="str">
        <f t="shared" si="117"/>
        <v>YAG1EULevel 8MaleAllLondon</v>
      </c>
      <c r="B7430" s="214" t="s">
        <v>251</v>
      </c>
      <c r="C7430" s="214" t="s">
        <v>26</v>
      </c>
      <c r="D7430" s="214">
        <v>1</v>
      </c>
      <c r="E7430" s="214" t="s">
        <v>122</v>
      </c>
      <c r="F7430" s="214" t="s">
        <v>248</v>
      </c>
      <c r="G7430" s="214" t="s">
        <v>22</v>
      </c>
      <c r="H7430" s="214" t="s">
        <v>20</v>
      </c>
      <c r="I7430" s="214" t="s">
        <v>128</v>
      </c>
      <c r="J7430" s="214">
        <v>350</v>
      </c>
      <c r="K7430" s="214">
        <v>350</v>
      </c>
      <c r="L7430" s="214">
        <v>0</v>
      </c>
      <c r="M7430" s="214">
        <v>0</v>
      </c>
      <c r="N7430" s="214">
        <v>350</v>
      </c>
      <c r="O7430" s="214">
        <v>29</v>
      </c>
      <c r="P7430" s="214">
        <v>6.6</v>
      </c>
      <c r="Q7430" s="214">
        <v>61.8</v>
      </c>
      <c r="R7430" s="214">
        <v>63.5</v>
      </c>
      <c r="S7430" s="214">
        <v>64.400000000000006</v>
      </c>
      <c r="T7430" s="214">
        <v>2.6</v>
      </c>
      <c r="U7430" s="214">
        <v>195</v>
      </c>
      <c r="V7430" s="214">
        <v>33200</v>
      </c>
      <c r="W7430" s="214">
        <v>40100</v>
      </c>
      <c r="X7430" s="214">
        <v>62400</v>
      </c>
    </row>
    <row r="7431" spans="1:24" x14ac:dyDescent="0.25">
      <c r="A7431" t="str">
        <f t="shared" si="117"/>
        <v>YAG1EULevel 8FemaleAllNorth East</v>
      </c>
      <c r="B7431" s="214" t="s">
        <v>251</v>
      </c>
      <c r="C7431" s="214" t="s">
        <v>26</v>
      </c>
      <c r="D7431" s="214">
        <v>1</v>
      </c>
      <c r="E7431" s="214" t="s">
        <v>122</v>
      </c>
      <c r="F7431" s="214" t="s">
        <v>248</v>
      </c>
      <c r="G7431" s="214" t="s">
        <v>21</v>
      </c>
      <c r="H7431" s="214" t="s">
        <v>20</v>
      </c>
      <c r="I7431" s="214" t="s">
        <v>129</v>
      </c>
      <c r="J7431" s="214">
        <v>35</v>
      </c>
      <c r="K7431" s="214">
        <v>35</v>
      </c>
      <c r="L7431" s="214">
        <v>0</v>
      </c>
      <c r="M7431" s="214">
        <v>0</v>
      </c>
      <c r="N7431" s="214">
        <v>35</v>
      </c>
      <c r="O7431" s="214">
        <v>32.4</v>
      </c>
      <c r="P7431" s="214">
        <v>8.8000000000000007</v>
      </c>
      <c r="Q7431" s="214">
        <v>50</v>
      </c>
      <c r="R7431" s="214">
        <v>58.8</v>
      </c>
      <c r="S7431" s="214">
        <v>58.8</v>
      </c>
      <c r="T7431" s="214">
        <v>8.8000000000000007</v>
      </c>
      <c r="U7431" s="214">
        <v>15</v>
      </c>
      <c r="V7431" s="214">
        <v>29400</v>
      </c>
      <c r="W7431" s="214">
        <v>31400</v>
      </c>
      <c r="X7431" s="214">
        <v>33600</v>
      </c>
    </row>
    <row r="7432" spans="1:24" x14ac:dyDescent="0.25">
      <c r="A7432" t="str">
        <f t="shared" si="117"/>
        <v>YAG1EULevel 8MaleAllNorth East</v>
      </c>
      <c r="B7432" s="214" t="s">
        <v>251</v>
      </c>
      <c r="C7432" s="214" t="s">
        <v>26</v>
      </c>
      <c r="D7432" s="214">
        <v>1</v>
      </c>
      <c r="E7432" s="214" t="s">
        <v>122</v>
      </c>
      <c r="F7432" s="214" t="s">
        <v>248</v>
      </c>
      <c r="G7432" s="214" t="s">
        <v>22</v>
      </c>
      <c r="H7432" s="214" t="s">
        <v>20</v>
      </c>
      <c r="I7432" s="214" t="s">
        <v>129</v>
      </c>
      <c r="J7432" s="214">
        <v>30</v>
      </c>
      <c r="K7432" s="214">
        <v>30</v>
      </c>
      <c r="L7432" s="214">
        <v>0</v>
      </c>
      <c r="M7432" s="214">
        <v>0</v>
      </c>
      <c r="N7432" s="214">
        <v>30</v>
      </c>
      <c r="O7432" s="214">
        <v>46.9</v>
      </c>
      <c r="P7432" s="214">
        <v>12.5</v>
      </c>
      <c r="Q7432" s="214">
        <v>37.5</v>
      </c>
      <c r="R7432" s="214">
        <v>40.6</v>
      </c>
      <c r="S7432" s="214">
        <v>40.6</v>
      </c>
      <c r="T7432" s="214">
        <v>3.1</v>
      </c>
      <c r="U7432" s="214">
        <v>10</v>
      </c>
      <c r="V7432" s="214">
        <v>18400</v>
      </c>
      <c r="W7432" s="214">
        <v>24800</v>
      </c>
      <c r="X7432" s="214">
        <v>32100</v>
      </c>
    </row>
    <row r="7433" spans="1:24" x14ac:dyDescent="0.25">
      <c r="A7433" t="str">
        <f t="shared" si="117"/>
        <v>YAG1EULevel 8FemaleAllNorth West</v>
      </c>
      <c r="B7433" s="214" t="s">
        <v>251</v>
      </c>
      <c r="C7433" s="214" t="s">
        <v>26</v>
      </c>
      <c r="D7433" s="214">
        <v>1</v>
      </c>
      <c r="E7433" s="214" t="s">
        <v>122</v>
      </c>
      <c r="F7433" s="214" t="s">
        <v>248</v>
      </c>
      <c r="G7433" s="214" t="s">
        <v>21</v>
      </c>
      <c r="H7433" s="214" t="s">
        <v>20</v>
      </c>
      <c r="I7433" s="214" t="s">
        <v>130</v>
      </c>
      <c r="J7433" s="214">
        <v>70</v>
      </c>
      <c r="K7433" s="214">
        <v>70</v>
      </c>
      <c r="L7433" s="214">
        <v>0</v>
      </c>
      <c r="M7433" s="214">
        <v>0</v>
      </c>
      <c r="N7433" s="214">
        <v>70</v>
      </c>
      <c r="O7433" s="214">
        <v>25</v>
      </c>
      <c r="P7433" s="214">
        <v>11.1</v>
      </c>
      <c r="Q7433" s="214">
        <v>54.2</v>
      </c>
      <c r="R7433" s="214">
        <v>61.1</v>
      </c>
      <c r="S7433" s="214">
        <v>63.9</v>
      </c>
      <c r="T7433" s="214">
        <v>9.6999999999999993</v>
      </c>
      <c r="U7433" s="214">
        <v>40</v>
      </c>
      <c r="V7433" s="214">
        <v>26300</v>
      </c>
      <c r="W7433" s="214">
        <v>31900</v>
      </c>
      <c r="X7433" s="214">
        <v>33900</v>
      </c>
    </row>
    <row r="7434" spans="1:24" x14ac:dyDescent="0.25">
      <c r="A7434" t="str">
        <f t="shared" si="117"/>
        <v>YAG1EULevel 8MaleAllNorth West</v>
      </c>
      <c r="B7434" s="214" t="s">
        <v>251</v>
      </c>
      <c r="C7434" s="214" t="s">
        <v>26</v>
      </c>
      <c r="D7434" s="214">
        <v>1</v>
      </c>
      <c r="E7434" s="214" t="s">
        <v>122</v>
      </c>
      <c r="F7434" s="214" t="s">
        <v>248</v>
      </c>
      <c r="G7434" s="214" t="s">
        <v>22</v>
      </c>
      <c r="H7434" s="214" t="s">
        <v>20</v>
      </c>
      <c r="I7434" s="214" t="s">
        <v>130</v>
      </c>
      <c r="J7434" s="214">
        <v>75</v>
      </c>
      <c r="K7434" s="214">
        <v>75</v>
      </c>
      <c r="L7434" s="214">
        <v>0</v>
      </c>
      <c r="M7434" s="214">
        <v>0</v>
      </c>
      <c r="N7434" s="214">
        <v>75</v>
      </c>
      <c r="O7434" s="214">
        <v>30.3</v>
      </c>
      <c r="P7434" s="214">
        <v>9.1999999999999993</v>
      </c>
      <c r="Q7434" s="214">
        <v>55.3</v>
      </c>
      <c r="R7434" s="214">
        <v>59.2</v>
      </c>
      <c r="S7434" s="214">
        <v>60.5</v>
      </c>
      <c r="T7434" s="214">
        <v>5.3</v>
      </c>
      <c r="U7434" s="214">
        <v>40</v>
      </c>
      <c r="V7434" s="214">
        <v>28800</v>
      </c>
      <c r="W7434" s="214">
        <v>32500</v>
      </c>
      <c r="X7434" s="214">
        <v>38000</v>
      </c>
    </row>
    <row r="7435" spans="1:24" x14ac:dyDescent="0.25">
      <c r="A7435" t="str">
        <f t="shared" si="117"/>
        <v>YAG1EULevel 8FemaleAllNorthern Ireland</v>
      </c>
      <c r="B7435" s="214" t="s">
        <v>251</v>
      </c>
      <c r="C7435" s="214" t="s">
        <v>26</v>
      </c>
      <c r="D7435" s="214">
        <v>1</v>
      </c>
      <c r="E7435" s="214" t="s">
        <v>122</v>
      </c>
      <c r="F7435" s="214" t="s">
        <v>248</v>
      </c>
      <c r="G7435" s="214" t="s">
        <v>21</v>
      </c>
      <c r="H7435" s="214" t="s">
        <v>20</v>
      </c>
      <c r="I7435" s="214" t="s">
        <v>131</v>
      </c>
      <c r="J7435" s="214">
        <v>5</v>
      </c>
      <c r="K7435" s="214">
        <v>5</v>
      </c>
      <c r="L7435" s="214">
        <v>0</v>
      </c>
      <c r="M7435" s="214">
        <v>0</v>
      </c>
      <c r="N7435" s="214">
        <v>5</v>
      </c>
      <c r="O7435" s="214">
        <v>0</v>
      </c>
      <c r="P7435" s="214">
        <v>0</v>
      </c>
      <c r="Q7435" s="214">
        <v>100</v>
      </c>
      <c r="R7435" s="214">
        <v>100</v>
      </c>
      <c r="S7435" s="214">
        <v>100</v>
      </c>
      <c r="T7435" s="214">
        <v>0</v>
      </c>
      <c r="U7435" s="214" t="s">
        <v>140</v>
      </c>
      <c r="V7435" s="214" t="s">
        <v>140</v>
      </c>
      <c r="W7435" s="214" t="s">
        <v>140</v>
      </c>
      <c r="X7435" s="214" t="s">
        <v>140</v>
      </c>
    </row>
    <row r="7436" spans="1:24" x14ac:dyDescent="0.25">
      <c r="A7436" t="str">
        <f t="shared" si="117"/>
        <v>YAG1EULevel 8MaleAllNorthern Ireland</v>
      </c>
      <c r="B7436" s="214" t="s">
        <v>251</v>
      </c>
      <c r="C7436" s="214" t="s">
        <v>26</v>
      </c>
      <c r="D7436" s="214">
        <v>1</v>
      </c>
      <c r="E7436" s="214" t="s">
        <v>122</v>
      </c>
      <c r="F7436" s="214" t="s">
        <v>248</v>
      </c>
      <c r="G7436" s="214" t="s">
        <v>22</v>
      </c>
      <c r="H7436" s="214" t="s">
        <v>20</v>
      </c>
      <c r="I7436" s="214" t="s">
        <v>131</v>
      </c>
      <c r="J7436" s="214">
        <v>5</v>
      </c>
      <c r="K7436" s="214">
        <v>5</v>
      </c>
      <c r="L7436" s="214">
        <v>0</v>
      </c>
      <c r="M7436" s="214">
        <v>0</v>
      </c>
      <c r="N7436" s="214">
        <v>5</v>
      </c>
      <c r="O7436" s="214">
        <v>0</v>
      </c>
      <c r="P7436" s="214">
        <v>16.7</v>
      </c>
      <c r="Q7436" s="214">
        <v>66.7</v>
      </c>
      <c r="R7436" s="214">
        <v>83.3</v>
      </c>
      <c r="S7436" s="214">
        <v>83.3</v>
      </c>
      <c r="T7436" s="214">
        <v>16.7</v>
      </c>
      <c r="U7436" s="214" t="s">
        <v>140</v>
      </c>
      <c r="V7436" s="214" t="s">
        <v>140</v>
      </c>
      <c r="W7436" s="214" t="s">
        <v>140</v>
      </c>
      <c r="X7436" s="214" t="s">
        <v>140</v>
      </c>
    </row>
    <row r="7437" spans="1:24" x14ac:dyDescent="0.25">
      <c r="A7437" t="str">
        <f t="shared" si="117"/>
        <v>YAG1EULevel 8FemaleAllScotland</v>
      </c>
      <c r="B7437" s="214" t="s">
        <v>251</v>
      </c>
      <c r="C7437" s="214" t="s">
        <v>26</v>
      </c>
      <c r="D7437" s="214">
        <v>1</v>
      </c>
      <c r="E7437" s="214" t="s">
        <v>122</v>
      </c>
      <c r="F7437" s="214" t="s">
        <v>248</v>
      </c>
      <c r="G7437" s="214" t="s">
        <v>21</v>
      </c>
      <c r="H7437" s="214" t="s">
        <v>20</v>
      </c>
      <c r="I7437" s="214" t="s">
        <v>132</v>
      </c>
      <c r="J7437" s="214">
        <v>15</v>
      </c>
      <c r="K7437" s="214">
        <v>15</v>
      </c>
      <c r="L7437" s="214">
        <v>0</v>
      </c>
      <c r="M7437" s="214">
        <v>0</v>
      </c>
      <c r="N7437" s="214">
        <v>15</v>
      </c>
      <c r="O7437" s="214">
        <v>18.8</v>
      </c>
      <c r="P7437" s="214">
        <v>12.5</v>
      </c>
      <c r="Q7437" s="214">
        <v>68.8</v>
      </c>
      <c r="R7437" s="214">
        <v>68.8</v>
      </c>
      <c r="S7437" s="214">
        <v>68.8</v>
      </c>
      <c r="T7437" s="214">
        <v>0</v>
      </c>
      <c r="U7437" s="214" t="s">
        <v>140</v>
      </c>
      <c r="V7437" s="214" t="s">
        <v>140</v>
      </c>
      <c r="W7437" s="214" t="s">
        <v>140</v>
      </c>
      <c r="X7437" s="214" t="s">
        <v>140</v>
      </c>
    </row>
    <row r="7438" spans="1:24" x14ac:dyDescent="0.25">
      <c r="A7438" t="str">
        <f t="shared" si="117"/>
        <v>YAG1EULevel 8MaleAllScotland</v>
      </c>
      <c r="B7438" s="214" t="s">
        <v>251</v>
      </c>
      <c r="C7438" s="214" t="s">
        <v>26</v>
      </c>
      <c r="D7438" s="214">
        <v>1</v>
      </c>
      <c r="E7438" s="214" t="s">
        <v>122</v>
      </c>
      <c r="F7438" s="214" t="s">
        <v>248</v>
      </c>
      <c r="G7438" s="214" t="s">
        <v>22</v>
      </c>
      <c r="H7438" s="214" t="s">
        <v>20</v>
      </c>
      <c r="I7438" s="214" t="s">
        <v>132</v>
      </c>
      <c r="J7438" s="214">
        <v>5</v>
      </c>
      <c r="K7438" s="214">
        <v>5</v>
      </c>
      <c r="L7438" s="214">
        <v>0</v>
      </c>
      <c r="M7438" s="214">
        <v>0</v>
      </c>
      <c r="N7438" s="214">
        <v>5</v>
      </c>
      <c r="O7438" s="214">
        <v>0</v>
      </c>
      <c r="P7438" s="214">
        <v>16.7</v>
      </c>
      <c r="Q7438" s="214">
        <v>83.3</v>
      </c>
      <c r="R7438" s="214">
        <v>83.3</v>
      </c>
      <c r="S7438" s="214">
        <v>83.3</v>
      </c>
      <c r="T7438" s="214">
        <v>0</v>
      </c>
      <c r="U7438" s="214" t="s">
        <v>140</v>
      </c>
      <c r="V7438" s="214" t="s">
        <v>140</v>
      </c>
      <c r="W7438" s="214" t="s">
        <v>140</v>
      </c>
      <c r="X7438" s="214" t="s">
        <v>140</v>
      </c>
    </row>
    <row r="7439" spans="1:24" x14ac:dyDescent="0.25">
      <c r="A7439" t="str">
        <f t="shared" si="117"/>
        <v>YAG1EULevel 8FemaleAllSouth East</v>
      </c>
      <c r="B7439" s="214" t="s">
        <v>251</v>
      </c>
      <c r="C7439" s="214" t="s">
        <v>26</v>
      </c>
      <c r="D7439" s="214">
        <v>1</v>
      </c>
      <c r="E7439" s="214" t="s">
        <v>122</v>
      </c>
      <c r="F7439" s="214" t="s">
        <v>248</v>
      </c>
      <c r="G7439" s="214" t="s">
        <v>21</v>
      </c>
      <c r="H7439" s="214" t="s">
        <v>20</v>
      </c>
      <c r="I7439" s="214" t="s">
        <v>133</v>
      </c>
      <c r="J7439" s="214">
        <v>160</v>
      </c>
      <c r="K7439" s="214">
        <v>160</v>
      </c>
      <c r="L7439" s="214">
        <v>0</v>
      </c>
      <c r="M7439" s="214">
        <v>0</v>
      </c>
      <c r="N7439" s="214">
        <v>160</v>
      </c>
      <c r="O7439" s="214">
        <v>31.1</v>
      </c>
      <c r="P7439" s="214">
        <v>9.9</v>
      </c>
      <c r="Q7439" s="214">
        <v>54.7</v>
      </c>
      <c r="R7439" s="214">
        <v>59</v>
      </c>
      <c r="S7439" s="214">
        <v>59</v>
      </c>
      <c r="T7439" s="214">
        <v>4.3</v>
      </c>
      <c r="U7439" s="214">
        <v>80</v>
      </c>
      <c r="V7439" s="214">
        <v>27100</v>
      </c>
      <c r="W7439" s="214">
        <v>31900</v>
      </c>
      <c r="X7439" s="214">
        <v>37200</v>
      </c>
    </row>
    <row r="7440" spans="1:24" x14ac:dyDescent="0.25">
      <c r="A7440" t="str">
        <f t="shared" si="117"/>
        <v>YAG1EULevel 8MaleAllSouth East</v>
      </c>
      <c r="B7440" s="214" t="s">
        <v>251</v>
      </c>
      <c r="C7440" s="214" t="s">
        <v>26</v>
      </c>
      <c r="D7440" s="214">
        <v>1</v>
      </c>
      <c r="E7440" s="214" t="s">
        <v>122</v>
      </c>
      <c r="F7440" s="214" t="s">
        <v>248</v>
      </c>
      <c r="G7440" s="214" t="s">
        <v>22</v>
      </c>
      <c r="H7440" s="214" t="s">
        <v>20</v>
      </c>
      <c r="I7440" s="214" t="s">
        <v>133</v>
      </c>
      <c r="J7440" s="214">
        <v>190</v>
      </c>
      <c r="K7440" s="214">
        <v>190</v>
      </c>
      <c r="L7440" s="214">
        <v>0</v>
      </c>
      <c r="M7440" s="214">
        <v>0</v>
      </c>
      <c r="N7440" s="214">
        <v>190</v>
      </c>
      <c r="O7440" s="214">
        <v>36.6</v>
      </c>
      <c r="P7440" s="214">
        <v>8.4</v>
      </c>
      <c r="Q7440" s="214">
        <v>52.4</v>
      </c>
      <c r="R7440" s="214">
        <v>54.5</v>
      </c>
      <c r="S7440" s="214">
        <v>55</v>
      </c>
      <c r="T7440" s="214">
        <v>2.6</v>
      </c>
      <c r="U7440" s="214">
        <v>85</v>
      </c>
      <c r="V7440" s="214">
        <v>31000</v>
      </c>
      <c r="W7440" s="214">
        <v>35400</v>
      </c>
      <c r="X7440" s="214">
        <v>44800</v>
      </c>
    </row>
    <row r="7441" spans="1:24" x14ac:dyDescent="0.25">
      <c r="A7441" t="str">
        <f t="shared" si="117"/>
        <v>YAG1EULevel 8FemaleAllSouth West</v>
      </c>
      <c r="B7441" s="214" t="s">
        <v>251</v>
      </c>
      <c r="C7441" s="214" t="s">
        <v>26</v>
      </c>
      <c r="D7441" s="214">
        <v>1</v>
      </c>
      <c r="E7441" s="214" t="s">
        <v>122</v>
      </c>
      <c r="F7441" s="214" t="s">
        <v>248</v>
      </c>
      <c r="G7441" s="214" t="s">
        <v>21</v>
      </c>
      <c r="H7441" s="214" t="s">
        <v>20</v>
      </c>
      <c r="I7441" s="214" t="s">
        <v>134</v>
      </c>
      <c r="J7441" s="214">
        <v>50</v>
      </c>
      <c r="K7441" s="214">
        <v>50</v>
      </c>
      <c r="L7441" s="214">
        <v>0</v>
      </c>
      <c r="M7441" s="214">
        <v>0</v>
      </c>
      <c r="N7441" s="214">
        <v>50</v>
      </c>
      <c r="O7441" s="214">
        <v>27.1</v>
      </c>
      <c r="P7441" s="214">
        <v>10.4</v>
      </c>
      <c r="Q7441" s="214">
        <v>54.2</v>
      </c>
      <c r="R7441" s="214">
        <v>62.5</v>
      </c>
      <c r="S7441" s="214">
        <v>62.5</v>
      </c>
      <c r="T7441" s="214">
        <v>8.3000000000000007</v>
      </c>
      <c r="U7441" s="214">
        <v>20</v>
      </c>
      <c r="V7441" s="214">
        <v>28800</v>
      </c>
      <c r="W7441" s="214">
        <v>33400</v>
      </c>
      <c r="X7441" s="214">
        <v>36100</v>
      </c>
    </row>
    <row r="7442" spans="1:24" x14ac:dyDescent="0.25">
      <c r="A7442" t="str">
        <f t="shared" si="117"/>
        <v>YAG1EULevel 8MaleAllSouth West</v>
      </c>
      <c r="B7442" s="214" t="s">
        <v>251</v>
      </c>
      <c r="C7442" s="214" t="s">
        <v>26</v>
      </c>
      <c r="D7442" s="214">
        <v>1</v>
      </c>
      <c r="E7442" s="214" t="s">
        <v>122</v>
      </c>
      <c r="F7442" s="214" t="s">
        <v>248</v>
      </c>
      <c r="G7442" s="214" t="s">
        <v>22</v>
      </c>
      <c r="H7442" s="214" t="s">
        <v>20</v>
      </c>
      <c r="I7442" s="214" t="s">
        <v>134</v>
      </c>
      <c r="J7442" s="214">
        <v>60</v>
      </c>
      <c r="K7442" s="214">
        <v>60</v>
      </c>
      <c r="L7442" s="214">
        <v>0</v>
      </c>
      <c r="M7442" s="214">
        <v>0</v>
      </c>
      <c r="N7442" s="214">
        <v>60</v>
      </c>
      <c r="O7442" s="214">
        <v>25.4</v>
      </c>
      <c r="P7442" s="214">
        <v>11.9</v>
      </c>
      <c r="Q7442" s="214">
        <v>55.9</v>
      </c>
      <c r="R7442" s="214">
        <v>62.7</v>
      </c>
      <c r="S7442" s="214">
        <v>62.7</v>
      </c>
      <c r="T7442" s="214">
        <v>6.8</v>
      </c>
      <c r="U7442" s="214">
        <v>30</v>
      </c>
      <c r="V7442" s="214">
        <v>26300</v>
      </c>
      <c r="W7442" s="214">
        <v>32500</v>
      </c>
      <c r="X7442" s="214">
        <v>37600</v>
      </c>
    </row>
    <row r="7443" spans="1:24" x14ac:dyDescent="0.25">
      <c r="A7443" t="str">
        <f t="shared" si="117"/>
        <v>YAG1EULevel 8FemaleAllUnknown</v>
      </c>
      <c r="B7443" s="214" t="s">
        <v>251</v>
      </c>
      <c r="C7443" s="214" t="s">
        <v>26</v>
      </c>
      <c r="D7443" s="214">
        <v>1</v>
      </c>
      <c r="E7443" s="214" t="s">
        <v>122</v>
      </c>
      <c r="F7443" s="214" t="s">
        <v>248</v>
      </c>
      <c r="G7443" s="214" t="s">
        <v>21</v>
      </c>
      <c r="H7443" s="214" t="s">
        <v>20</v>
      </c>
      <c r="I7443" s="214" t="s">
        <v>135</v>
      </c>
      <c r="J7443" s="214">
        <v>260</v>
      </c>
      <c r="K7443" s="214">
        <v>260</v>
      </c>
      <c r="L7443" s="214">
        <v>99.2</v>
      </c>
      <c r="M7443" s="214">
        <v>0</v>
      </c>
      <c r="N7443" s="214">
        <v>0</v>
      </c>
      <c r="O7443" s="214">
        <v>0</v>
      </c>
      <c r="P7443" s="214">
        <v>0</v>
      </c>
      <c r="Q7443" s="214">
        <v>0.8</v>
      </c>
      <c r="R7443" s="214">
        <v>0.8</v>
      </c>
      <c r="S7443" s="214">
        <v>0.8</v>
      </c>
      <c r="T7443" s="214">
        <v>0</v>
      </c>
      <c r="U7443" s="214" t="s">
        <v>136</v>
      </c>
      <c r="V7443" s="214" t="s">
        <v>136</v>
      </c>
      <c r="W7443" s="214" t="s">
        <v>136</v>
      </c>
      <c r="X7443" s="214" t="s">
        <v>136</v>
      </c>
    </row>
    <row r="7444" spans="1:24" x14ac:dyDescent="0.25">
      <c r="A7444" t="str">
        <f t="shared" si="117"/>
        <v>YAG1EULevel 8MaleAllUnknown</v>
      </c>
      <c r="B7444" s="214" t="s">
        <v>251</v>
      </c>
      <c r="C7444" s="214" t="s">
        <v>26</v>
      </c>
      <c r="D7444" s="214">
        <v>1</v>
      </c>
      <c r="E7444" s="214" t="s">
        <v>122</v>
      </c>
      <c r="F7444" s="214" t="s">
        <v>248</v>
      </c>
      <c r="G7444" s="214" t="s">
        <v>22</v>
      </c>
      <c r="H7444" s="214" t="s">
        <v>20</v>
      </c>
      <c r="I7444" s="214" t="s">
        <v>135</v>
      </c>
      <c r="J7444" s="214">
        <v>320</v>
      </c>
      <c r="K7444" s="214">
        <v>320</v>
      </c>
      <c r="L7444" s="214">
        <v>98.4</v>
      </c>
      <c r="M7444" s="214">
        <v>0</v>
      </c>
      <c r="N7444" s="214">
        <v>5</v>
      </c>
      <c r="O7444" s="214">
        <v>0.3</v>
      </c>
      <c r="P7444" s="214">
        <v>0.6</v>
      </c>
      <c r="Q7444" s="214">
        <v>0</v>
      </c>
      <c r="R7444" s="214">
        <v>0</v>
      </c>
      <c r="S7444" s="214">
        <v>0.6</v>
      </c>
      <c r="T7444" s="214">
        <v>0.6</v>
      </c>
      <c r="U7444" s="214" t="s">
        <v>136</v>
      </c>
      <c r="V7444" s="214" t="s">
        <v>136</v>
      </c>
      <c r="W7444" s="214" t="s">
        <v>136</v>
      </c>
      <c r="X7444" s="214" t="s">
        <v>136</v>
      </c>
    </row>
    <row r="7445" spans="1:24" x14ac:dyDescent="0.25">
      <c r="A7445" t="str">
        <f t="shared" si="117"/>
        <v>YAG1EULevel 8FemaleAllWales</v>
      </c>
      <c r="B7445" s="214" t="s">
        <v>251</v>
      </c>
      <c r="C7445" s="214" t="s">
        <v>26</v>
      </c>
      <c r="D7445" s="214">
        <v>1</v>
      </c>
      <c r="E7445" s="214" t="s">
        <v>122</v>
      </c>
      <c r="F7445" s="214" t="s">
        <v>248</v>
      </c>
      <c r="G7445" s="214" t="s">
        <v>21</v>
      </c>
      <c r="H7445" s="214" t="s">
        <v>20</v>
      </c>
      <c r="I7445" s="214" t="s">
        <v>137</v>
      </c>
      <c r="J7445" s="214">
        <v>5</v>
      </c>
      <c r="K7445" s="214">
        <v>5</v>
      </c>
      <c r="L7445" s="214">
        <v>0</v>
      </c>
      <c r="M7445" s="214">
        <v>0</v>
      </c>
      <c r="N7445" s="214">
        <v>5</v>
      </c>
      <c r="O7445" s="214">
        <v>20</v>
      </c>
      <c r="P7445" s="214">
        <v>0</v>
      </c>
      <c r="Q7445" s="214">
        <v>40</v>
      </c>
      <c r="R7445" s="214">
        <v>80</v>
      </c>
      <c r="S7445" s="214">
        <v>80</v>
      </c>
      <c r="T7445" s="214">
        <v>40</v>
      </c>
      <c r="U7445" s="214" t="s">
        <v>140</v>
      </c>
      <c r="V7445" s="214" t="s">
        <v>140</v>
      </c>
      <c r="W7445" s="214" t="s">
        <v>140</v>
      </c>
      <c r="X7445" s="214" t="s">
        <v>140</v>
      </c>
    </row>
    <row r="7446" spans="1:24" x14ac:dyDescent="0.25">
      <c r="A7446" t="str">
        <f t="shared" si="117"/>
        <v>YAG1EULevel 8MaleAllWales</v>
      </c>
      <c r="B7446" s="214" t="s">
        <v>251</v>
      </c>
      <c r="C7446" s="214" t="s">
        <v>26</v>
      </c>
      <c r="D7446" s="214">
        <v>1</v>
      </c>
      <c r="E7446" s="214" t="s">
        <v>122</v>
      </c>
      <c r="F7446" s="214" t="s">
        <v>248</v>
      </c>
      <c r="G7446" s="214" t="s">
        <v>22</v>
      </c>
      <c r="H7446" s="214" t="s">
        <v>20</v>
      </c>
      <c r="I7446" s="214" t="s">
        <v>137</v>
      </c>
      <c r="J7446" s="214">
        <v>5</v>
      </c>
      <c r="K7446" s="214">
        <v>5</v>
      </c>
      <c r="L7446" s="214">
        <v>0</v>
      </c>
      <c r="M7446" s="214">
        <v>0</v>
      </c>
      <c r="N7446" s="214">
        <v>5</v>
      </c>
      <c r="O7446" s="214">
        <v>40</v>
      </c>
      <c r="P7446" s="214">
        <v>20</v>
      </c>
      <c r="Q7446" s="214">
        <v>40</v>
      </c>
      <c r="R7446" s="214">
        <v>40</v>
      </c>
      <c r="S7446" s="214">
        <v>40</v>
      </c>
      <c r="T7446" s="214">
        <v>0</v>
      </c>
      <c r="U7446" s="214" t="s">
        <v>140</v>
      </c>
      <c r="V7446" s="214" t="s">
        <v>140</v>
      </c>
      <c r="W7446" s="214" t="s">
        <v>140</v>
      </c>
      <c r="X7446" s="214" t="s">
        <v>140</v>
      </c>
    </row>
    <row r="7447" spans="1:24" x14ac:dyDescent="0.25">
      <c r="A7447" t="str">
        <f t="shared" si="117"/>
        <v>YAG1EULevel 8FemaleAllWest Midlands</v>
      </c>
      <c r="B7447" s="214" t="s">
        <v>251</v>
      </c>
      <c r="C7447" s="214" t="s">
        <v>26</v>
      </c>
      <c r="D7447" s="214">
        <v>1</v>
      </c>
      <c r="E7447" s="214" t="s">
        <v>122</v>
      </c>
      <c r="F7447" s="214" t="s">
        <v>248</v>
      </c>
      <c r="G7447" s="214" t="s">
        <v>21</v>
      </c>
      <c r="H7447" s="214" t="s">
        <v>20</v>
      </c>
      <c r="I7447" s="214" t="s">
        <v>138</v>
      </c>
      <c r="J7447" s="214">
        <v>45</v>
      </c>
      <c r="K7447" s="214">
        <v>45</v>
      </c>
      <c r="L7447" s="214">
        <v>0</v>
      </c>
      <c r="M7447" s="214">
        <v>0</v>
      </c>
      <c r="N7447" s="214">
        <v>45</v>
      </c>
      <c r="O7447" s="214">
        <v>20.5</v>
      </c>
      <c r="P7447" s="214">
        <v>15.9</v>
      </c>
      <c r="Q7447" s="214">
        <v>54.5</v>
      </c>
      <c r="R7447" s="214">
        <v>63.6</v>
      </c>
      <c r="S7447" s="214">
        <v>63.6</v>
      </c>
      <c r="T7447" s="214">
        <v>9.1</v>
      </c>
      <c r="U7447" s="214">
        <v>25</v>
      </c>
      <c r="V7447" s="214">
        <v>28500</v>
      </c>
      <c r="W7447" s="214">
        <v>31800</v>
      </c>
      <c r="X7447" s="214">
        <v>37200</v>
      </c>
    </row>
    <row r="7448" spans="1:24" x14ac:dyDescent="0.25">
      <c r="A7448" t="str">
        <f t="shared" si="117"/>
        <v>YAG1EULevel 8MaleAllWest Midlands</v>
      </c>
      <c r="B7448" s="214" t="s">
        <v>251</v>
      </c>
      <c r="C7448" s="214" t="s">
        <v>26</v>
      </c>
      <c r="D7448" s="214">
        <v>1</v>
      </c>
      <c r="E7448" s="214" t="s">
        <v>122</v>
      </c>
      <c r="F7448" s="214" t="s">
        <v>248</v>
      </c>
      <c r="G7448" s="214" t="s">
        <v>22</v>
      </c>
      <c r="H7448" s="214" t="s">
        <v>20</v>
      </c>
      <c r="I7448" s="214" t="s">
        <v>138</v>
      </c>
      <c r="J7448" s="214">
        <v>60</v>
      </c>
      <c r="K7448" s="214">
        <v>60</v>
      </c>
      <c r="L7448" s="214">
        <v>0</v>
      </c>
      <c r="M7448" s="214">
        <v>0</v>
      </c>
      <c r="N7448" s="214">
        <v>60</v>
      </c>
      <c r="O7448" s="214">
        <v>45.2</v>
      </c>
      <c r="P7448" s="214">
        <v>8.1</v>
      </c>
      <c r="Q7448" s="214">
        <v>41.9</v>
      </c>
      <c r="R7448" s="214">
        <v>46.8</v>
      </c>
      <c r="S7448" s="214">
        <v>46.8</v>
      </c>
      <c r="T7448" s="214">
        <v>4.8</v>
      </c>
      <c r="U7448" s="214">
        <v>25</v>
      </c>
      <c r="V7448" s="214">
        <v>27000</v>
      </c>
      <c r="W7448" s="214">
        <v>33900</v>
      </c>
      <c r="X7448" s="214">
        <v>40900</v>
      </c>
    </row>
    <row r="7449" spans="1:24" x14ac:dyDescent="0.25">
      <c r="A7449" t="str">
        <f t="shared" si="117"/>
        <v>YAG1EULevel 8FemaleAllYorkshire and The Humber</v>
      </c>
      <c r="B7449" s="214" t="s">
        <v>251</v>
      </c>
      <c r="C7449" s="214" t="s">
        <v>26</v>
      </c>
      <c r="D7449" s="214">
        <v>1</v>
      </c>
      <c r="E7449" s="214" t="s">
        <v>122</v>
      </c>
      <c r="F7449" s="214" t="s">
        <v>248</v>
      </c>
      <c r="G7449" s="214" t="s">
        <v>21</v>
      </c>
      <c r="H7449" s="214" t="s">
        <v>20</v>
      </c>
      <c r="I7449" s="214" t="s">
        <v>139</v>
      </c>
      <c r="J7449" s="214">
        <v>55</v>
      </c>
      <c r="K7449" s="214">
        <v>55</v>
      </c>
      <c r="L7449" s="214">
        <v>0</v>
      </c>
      <c r="M7449" s="214">
        <v>0</v>
      </c>
      <c r="N7449" s="214">
        <v>55</v>
      </c>
      <c r="O7449" s="214">
        <v>28.6</v>
      </c>
      <c r="P7449" s="214">
        <v>10.7</v>
      </c>
      <c r="Q7449" s="214">
        <v>58.9</v>
      </c>
      <c r="R7449" s="214">
        <v>60.7</v>
      </c>
      <c r="S7449" s="214">
        <v>60.7</v>
      </c>
      <c r="T7449" s="214">
        <v>1.8</v>
      </c>
      <c r="U7449" s="214">
        <v>30</v>
      </c>
      <c r="V7449" s="214">
        <v>24100</v>
      </c>
      <c r="W7449" s="214">
        <v>30300</v>
      </c>
      <c r="X7449" s="214">
        <v>33600</v>
      </c>
    </row>
    <row r="7450" spans="1:24" x14ac:dyDescent="0.25">
      <c r="A7450" t="str">
        <f t="shared" si="117"/>
        <v>YAG1EULevel 8MaleAllYorkshire and The Humber</v>
      </c>
      <c r="B7450" s="214" t="s">
        <v>251</v>
      </c>
      <c r="C7450" s="214" t="s">
        <v>26</v>
      </c>
      <c r="D7450" s="214">
        <v>1</v>
      </c>
      <c r="E7450" s="214" t="s">
        <v>122</v>
      </c>
      <c r="F7450" s="214" t="s">
        <v>248</v>
      </c>
      <c r="G7450" s="214" t="s">
        <v>22</v>
      </c>
      <c r="H7450" s="214" t="s">
        <v>20</v>
      </c>
      <c r="I7450" s="214" t="s">
        <v>139</v>
      </c>
      <c r="J7450" s="214">
        <v>60</v>
      </c>
      <c r="K7450" s="214">
        <v>60</v>
      </c>
      <c r="L7450" s="214">
        <v>0</v>
      </c>
      <c r="M7450" s="214">
        <v>0</v>
      </c>
      <c r="N7450" s="214">
        <v>60</v>
      </c>
      <c r="O7450" s="214">
        <v>31</v>
      </c>
      <c r="P7450" s="214">
        <v>3.4</v>
      </c>
      <c r="Q7450" s="214">
        <v>62.1</v>
      </c>
      <c r="R7450" s="214">
        <v>65.5</v>
      </c>
      <c r="S7450" s="214">
        <v>65.5</v>
      </c>
      <c r="T7450" s="214">
        <v>3.4</v>
      </c>
      <c r="U7450" s="214">
        <v>35</v>
      </c>
      <c r="V7450" s="214">
        <v>26600</v>
      </c>
      <c r="W7450" s="214">
        <v>31800</v>
      </c>
      <c r="X7450" s="214">
        <v>37200</v>
      </c>
    </row>
    <row r="7451" spans="1:24" x14ac:dyDescent="0.25">
      <c r="A7451" t="str">
        <f t="shared" si="117"/>
        <v>YAG1Non-EULevel 7FemaleAllAbroad</v>
      </c>
      <c r="B7451" s="214" t="s">
        <v>251</v>
      </c>
      <c r="C7451" s="214" t="s">
        <v>26</v>
      </c>
      <c r="D7451" s="214">
        <v>1</v>
      </c>
      <c r="E7451" s="214" t="s">
        <v>141</v>
      </c>
      <c r="F7451" s="214" t="s">
        <v>253</v>
      </c>
      <c r="G7451" s="214" t="s">
        <v>21</v>
      </c>
      <c r="H7451" s="214" t="s">
        <v>20</v>
      </c>
      <c r="I7451" s="214" t="s">
        <v>125</v>
      </c>
      <c r="J7451" s="214">
        <v>425</v>
      </c>
      <c r="K7451" s="214" t="s">
        <v>140</v>
      </c>
      <c r="L7451" s="214" t="s">
        <v>140</v>
      </c>
      <c r="M7451" s="214" t="s">
        <v>140</v>
      </c>
      <c r="N7451" s="214" t="s">
        <v>140</v>
      </c>
      <c r="O7451" s="214" t="s">
        <v>140</v>
      </c>
      <c r="P7451" s="214" t="s">
        <v>140</v>
      </c>
      <c r="Q7451" s="214" t="s">
        <v>140</v>
      </c>
      <c r="R7451" s="214" t="s">
        <v>140</v>
      </c>
      <c r="S7451" s="214" t="s">
        <v>140</v>
      </c>
      <c r="T7451" s="214" t="s">
        <v>140</v>
      </c>
      <c r="U7451" s="214" t="s">
        <v>140</v>
      </c>
      <c r="V7451" s="214" t="s">
        <v>140</v>
      </c>
      <c r="W7451" s="214" t="s">
        <v>140</v>
      </c>
      <c r="X7451" s="214" t="s">
        <v>140</v>
      </c>
    </row>
    <row r="7452" spans="1:24" x14ac:dyDescent="0.25">
      <c r="A7452" t="str">
        <f t="shared" si="117"/>
        <v>YAG1Non-EULevel 7MaleAllAbroad</v>
      </c>
      <c r="B7452" s="214" t="s">
        <v>251</v>
      </c>
      <c r="C7452" s="214" t="s">
        <v>26</v>
      </c>
      <c r="D7452" s="214">
        <v>1</v>
      </c>
      <c r="E7452" s="214" t="s">
        <v>141</v>
      </c>
      <c r="F7452" s="214" t="s">
        <v>253</v>
      </c>
      <c r="G7452" s="214" t="s">
        <v>22</v>
      </c>
      <c r="H7452" s="214" t="s">
        <v>20</v>
      </c>
      <c r="I7452" s="214" t="s">
        <v>125</v>
      </c>
      <c r="J7452" s="214">
        <v>430</v>
      </c>
      <c r="K7452" s="214" t="s">
        <v>140</v>
      </c>
      <c r="L7452" s="214" t="s">
        <v>140</v>
      </c>
      <c r="M7452" s="214" t="s">
        <v>140</v>
      </c>
      <c r="N7452" s="214" t="s">
        <v>140</v>
      </c>
      <c r="O7452" s="214" t="s">
        <v>140</v>
      </c>
      <c r="P7452" s="214" t="s">
        <v>140</v>
      </c>
      <c r="Q7452" s="214" t="s">
        <v>140</v>
      </c>
      <c r="R7452" s="214" t="s">
        <v>140</v>
      </c>
      <c r="S7452" s="214" t="s">
        <v>140</v>
      </c>
      <c r="T7452" s="214" t="s">
        <v>140</v>
      </c>
      <c r="U7452" s="214" t="s">
        <v>140</v>
      </c>
      <c r="V7452" s="214" t="s">
        <v>140</v>
      </c>
      <c r="W7452" s="214" t="s">
        <v>140</v>
      </c>
      <c r="X7452" s="214" t="s">
        <v>140</v>
      </c>
    </row>
    <row r="7453" spans="1:24" x14ac:dyDescent="0.25">
      <c r="A7453" t="str">
        <f t="shared" si="117"/>
        <v>YAG1Non-EULevel 7FemaleAllEast Midlands</v>
      </c>
      <c r="B7453" s="214" t="s">
        <v>251</v>
      </c>
      <c r="C7453" s="214" t="s">
        <v>26</v>
      </c>
      <c r="D7453" s="214">
        <v>1</v>
      </c>
      <c r="E7453" s="214" t="s">
        <v>141</v>
      </c>
      <c r="F7453" s="214" t="s">
        <v>253</v>
      </c>
      <c r="G7453" s="214" t="s">
        <v>21</v>
      </c>
      <c r="H7453" s="214" t="s">
        <v>20</v>
      </c>
      <c r="I7453" s="214" t="s">
        <v>126</v>
      </c>
      <c r="J7453" s="214">
        <v>720</v>
      </c>
      <c r="K7453" s="214">
        <v>720</v>
      </c>
      <c r="L7453" s="214">
        <v>0</v>
      </c>
      <c r="M7453" s="214">
        <v>0</v>
      </c>
      <c r="N7453" s="214">
        <v>720</v>
      </c>
      <c r="O7453" s="214">
        <v>64.599999999999994</v>
      </c>
      <c r="P7453" s="214">
        <v>7.8</v>
      </c>
      <c r="Q7453" s="214">
        <v>15</v>
      </c>
      <c r="R7453" s="214">
        <v>23.1</v>
      </c>
      <c r="S7453" s="214">
        <v>27.6</v>
      </c>
      <c r="T7453" s="214">
        <v>12.6</v>
      </c>
      <c r="U7453" s="214">
        <v>95</v>
      </c>
      <c r="V7453" s="214">
        <v>13500</v>
      </c>
      <c r="W7453" s="214">
        <v>20100</v>
      </c>
      <c r="X7453" s="214">
        <v>26300</v>
      </c>
    </row>
    <row r="7454" spans="1:24" x14ac:dyDescent="0.25">
      <c r="A7454" t="str">
        <f t="shared" si="117"/>
        <v>YAG1Non-EULevel 7MaleAllEast Midlands</v>
      </c>
      <c r="B7454" s="214" t="s">
        <v>251</v>
      </c>
      <c r="C7454" s="214" t="s">
        <v>26</v>
      </c>
      <c r="D7454" s="214">
        <v>1</v>
      </c>
      <c r="E7454" s="214" t="s">
        <v>141</v>
      </c>
      <c r="F7454" s="214" t="s">
        <v>253</v>
      </c>
      <c r="G7454" s="214" t="s">
        <v>22</v>
      </c>
      <c r="H7454" s="214" t="s">
        <v>20</v>
      </c>
      <c r="I7454" s="214" t="s">
        <v>126</v>
      </c>
      <c r="J7454" s="214">
        <v>665</v>
      </c>
      <c r="K7454" s="214">
        <v>665</v>
      </c>
      <c r="L7454" s="214">
        <v>0</v>
      </c>
      <c r="M7454" s="214">
        <v>0</v>
      </c>
      <c r="N7454" s="214">
        <v>665</v>
      </c>
      <c r="O7454" s="214">
        <v>59.9</v>
      </c>
      <c r="P7454" s="214">
        <v>6.3</v>
      </c>
      <c r="Q7454" s="214">
        <v>18.5</v>
      </c>
      <c r="R7454" s="214">
        <v>29.8</v>
      </c>
      <c r="S7454" s="214">
        <v>33.700000000000003</v>
      </c>
      <c r="T7454" s="214">
        <v>15.2</v>
      </c>
      <c r="U7454" s="214">
        <v>105</v>
      </c>
      <c r="V7454" s="214">
        <v>19700</v>
      </c>
      <c r="W7454" s="214">
        <v>28800</v>
      </c>
      <c r="X7454" s="214">
        <v>38000</v>
      </c>
    </row>
    <row r="7455" spans="1:24" x14ac:dyDescent="0.25">
      <c r="A7455" t="str">
        <f t="shared" si="117"/>
        <v>YAG1Non-EULevel 7FemaleAllEast of England</v>
      </c>
      <c r="B7455" s="214" t="s">
        <v>251</v>
      </c>
      <c r="C7455" s="214" t="s">
        <v>26</v>
      </c>
      <c r="D7455" s="214">
        <v>1</v>
      </c>
      <c r="E7455" s="214" t="s">
        <v>141</v>
      </c>
      <c r="F7455" s="214" t="s">
        <v>253</v>
      </c>
      <c r="G7455" s="214" t="s">
        <v>21</v>
      </c>
      <c r="H7455" s="214" t="s">
        <v>20</v>
      </c>
      <c r="I7455" s="214" t="s">
        <v>127</v>
      </c>
      <c r="J7455" s="214">
        <v>900</v>
      </c>
      <c r="K7455" s="214">
        <v>900</v>
      </c>
      <c r="L7455" s="214">
        <v>0</v>
      </c>
      <c r="M7455" s="214">
        <v>0</v>
      </c>
      <c r="N7455" s="214">
        <v>900</v>
      </c>
      <c r="O7455" s="214">
        <v>56.5</v>
      </c>
      <c r="P7455" s="214">
        <v>5.8</v>
      </c>
      <c r="Q7455" s="214">
        <v>23.2</v>
      </c>
      <c r="R7455" s="214">
        <v>32.1</v>
      </c>
      <c r="S7455" s="214">
        <v>37.799999999999997</v>
      </c>
      <c r="T7455" s="214">
        <v>14.6</v>
      </c>
      <c r="U7455" s="214">
        <v>190</v>
      </c>
      <c r="V7455" s="214">
        <v>17900</v>
      </c>
      <c r="W7455" s="214">
        <v>26300</v>
      </c>
      <c r="X7455" s="214">
        <v>34800</v>
      </c>
    </row>
    <row r="7456" spans="1:24" x14ac:dyDescent="0.25">
      <c r="A7456" t="str">
        <f t="shared" si="117"/>
        <v>YAG1Non-EULevel 7MaleAllEast of England</v>
      </c>
      <c r="B7456" s="214" t="s">
        <v>251</v>
      </c>
      <c r="C7456" s="214" t="s">
        <v>26</v>
      </c>
      <c r="D7456" s="214">
        <v>1</v>
      </c>
      <c r="E7456" s="214" t="s">
        <v>141</v>
      </c>
      <c r="F7456" s="214" t="s">
        <v>253</v>
      </c>
      <c r="G7456" s="214" t="s">
        <v>22</v>
      </c>
      <c r="H7456" s="214" t="s">
        <v>20</v>
      </c>
      <c r="I7456" s="214" t="s">
        <v>127</v>
      </c>
      <c r="J7456" s="214">
        <v>885</v>
      </c>
      <c r="K7456" s="214">
        <v>885</v>
      </c>
      <c r="L7456" s="214">
        <v>0</v>
      </c>
      <c r="M7456" s="214">
        <v>0</v>
      </c>
      <c r="N7456" s="214">
        <v>885</v>
      </c>
      <c r="O7456" s="214">
        <v>61.7</v>
      </c>
      <c r="P7456" s="214">
        <v>4.2</v>
      </c>
      <c r="Q7456" s="214">
        <v>18.899999999999999</v>
      </c>
      <c r="R7456" s="214">
        <v>29.1</v>
      </c>
      <c r="S7456" s="214">
        <v>34.200000000000003</v>
      </c>
      <c r="T7456" s="214">
        <v>15.3</v>
      </c>
      <c r="U7456" s="214">
        <v>145</v>
      </c>
      <c r="V7456" s="214">
        <v>22300</v>
      </c>
      <c r="W7456" s="214">
        <v>31000</v>
      </c>
      <c r="X7456" s="214">
        <v>46700</v>
      </c>
    </row>
    <row r="7457" spans="1:24" x14ac:dyDescent="0.25">
      <c r="A7457" t="str">
        <f t="shared" si="117"/>
        <v>YAG1Non-EULevel 7FemaleAllLondon</v>
      </c>
      <c r="B7457" s="214" t="s">
        <v>251</v>
      </c>
      <c r="C7457" s="214" t="s">
        <v>26</v>
      </c>
      <c r="D7457" s="214">
        <v>1</v>
      </c>
      <c r="E7457" s="214" t="s">
        <v>141</v>
      </c>
      <c r="F7457" s="214" t="s">
        <v>253</v>
      </c>
      <c r="G7457" s="214" t="s">
        <v>21</v>
      </c>
      <c r="H7457" s="214" t="s">
        <v>20</v>
      </c>
      <c r="I7457" s="214" t="s">
        <v>128</v>
      </c>
      <c r="J7457" s="214">
        <v>5510</v>
      </c>
      <c r="K7457" s="214">
        <v>5510</v>
      </c>
      <c r="L7457" s="214">
        <v>0</v>
      </c>
      <c r="M7457" s="214">
        <v>0</v>
      </c>
      <c r="N7457" s="214">
        <v>5510</v>
      </c>
      <c r="O7457" s="214">
        <v>50.3</v>
      </c>
      <c r="P7457" s="214">
        <v>7.9</v>
      </c>
      <c r="Q7457" s="214">
        <v>32.5</v>
      </c>
      <c r="R7457" s="214">
        <v>38.1</v>
      </c>
      <c r="S7457" s="214">
        <v>41.9</v>
      </c>
      <c r="T7457" s="214">
        <v>9.4</v>
      </c>
      <c r="U7457" s="214">
        <v>1590</v>
      </c>
      <c r="V7457" s="214">
        <v>22300</v>
      </c>
      <c r="W7457" s="214">
        <v>29900</v>
      </c>
      <c r="X7457" s="214">
        <v>41600</v>
      </c>
    </row>
    <row r="7458" spans="1:24" x14ac:dyDescent="0.25">
      <c r="A7458" t="str">
        <f t="shared" si="117"/>
        <v>YAG1Non-EULevel 7MaleAllLondon</v>
      </c>
      <c r="B7458" s="214" t="s">
        <v>251</v>
      </c>
      <c r="C7458" s="214" t="s">
        <v>26</v>
      </c>
      <c r="D7458" s="214">
        <v>1</v>
      </c>
      <c r="E7458" s="214" t="s">
        <v>141</v>
      </c>
      <c r="F7458" s="214" t="s">
        <v>253</v>
      </c>
      <c r="G7458" s="214" t="s">
        <v>22</v>
      </c>
      <c r="H7458" s="214" t="s">
        <v>20</v>
      </c>
      <c r="I7458" s="214" t="s">
        <v>128</v>
      </c>
      <c r="J7458" s="214">
        <v>3635</v>
      </c>
      <c r="K7458" s="214">
        <v>3635</v>
      </c>
      <c r="L7458" s="214">
        <v>0</v>
      </c>
      <c r="M7458" s="214">
        <v>0</v>
      </c>
      <c r="N7458" s="214">
        <v>3635</v>
      </c>
      <c r="O7458" s="214">
        <v>50.8</v>
      </c>
      <c r="P7458" s="214">
        <v>6.6</v>
      </c>
      <c r="Q7458" s="214">
        <v>31.9</v>
      </c>
      <c r="R7458" s="214">
        <v>38.799999999999997</v>
      </c>
      <c r="S7458" s="214">
        <v>42.6</v>
      </c>
      <c r="T7458" s="214">
        <v>10.7</v>
      </c>
      <c r="U7458" s="214">
        <v>1035</v>
      </c>
      <c r="V7458" s="214">
        <v>23400</v>
      </c>
      <c r="W7458" s="214">
        <v>33600</v>
      </c>
      <c r="X7458" s="214">
        <v>51500</v>
      </c>
    </row>
    <row r="7459" spans="1:24" x14ac:dyDescent="0.25">
      <c r="A7459" t="str">
        <f t="shared" si="117"/>
        <v>YAG1Non-EULevel 7FemaleAllNorth East</v>
      </c>
      <c r="B7459" s="214" t="s">
        <v>251</v>
      </c>
      <c r="C7459" s="214" t="s">
        <v>26</v>
      </c>
      <c r="D7459" s="214">
        <v>1</v>
      </c>
      <c r="E7459" s="214" t="s">
        <v>141</v>
      </c>
      <c r="F7459" s="214" t="s">
        <v>253</v>
      </c>
      <c r="G7459" s="214" t="s">
        <v>21</v>
      </c>
      <c r="H7459" s="214" t="s">
        <v>20</v>
      </c>
      <c r="I7459" s="214" t="s">
        <v>129</v>
      </c>
      <c r="J7459" s="214">
        <v>525</v>
      </c>
      <c r="K7459" s="214">
        <v>525</v>
      </c>
      <c r="L7459" s="214">
        <v>0</v>
      </c>
      <c r="M7459" s="214">
        <v>0</v>
      </c>
      <c r="N7459" s="214">
        <v>525</v>
      </c>
      <c r="O7459" s="214">
        <v>69.8</v>
      </c>
      <c r="P7459" s="214">
        <v>9.4</v>
      </c>
      <c r="Q7459" s="214">
        <v>9</v>
      </c>
      <c r="R7459" s="214">
        <v>16.2</v>
      </c>
      <c r="S7459" s="214">
        <v>20.8</v>
      </c>
      <c r="T7459" s="214">
        <v>11.8</v>
      </c>
      <c r="U7459" s="214">
        <v>40</v>
      </c>
      <c r="V7459" s="214">
        <v>10600</v>
      </c>
      <c r="W7459" s="214">
        <v>20100</v>
      </c>
      <c r="X7459" s="214">
        <v>25600</v>
      </c>
    </row>
    <row r="7460" spans="1:24" x14ac:dyDescent="0.25">
      <c r="A7460" t="str">
        <f t="shared" si="117"/>
        <v>YAG1Non-EULevel 7MaleAllNorth East</v>
      </c>
      <c r="B7460" s="214" t="s">
        <v>251</v>
      </c>
      <c r="C7460" s="214" t="s">
        <v>26</v>
      </c>
      <c r="D7460" s="214">
        <v>1</v>
      </c>
      <c r="E7460" s="214" t="s">
        <v>141</v>
      </c>
      <c r="F7460" s="214" t="s">
        <v>253</v>
      </c>
      <c r="G7460" s="214" t="s">
        <v>22</v>
      </c>
      <c r="H7460" s="214" t="s">
        <v>20</v>
      </c>
      <c r="I7460" s="214" t="s">
        <v>129</v>
      </c>
      <c r="J7460" s="214">
        <v>475</v>
      </c>
      <c r="K7460" s="214">
        <v>475</v>
      </c>
      <c r="L7460" s="214">
        <v>0</v>
      </c>
      <c r="M7460" s="214">
        <v>0</v>
      </c>
      <c r="N7460" s="214">
        <v>475</v>
      </c>
      <c r="O7460" s="214">
        <v>64.099999999999994</v>
      </c>
      <c r="P7460" s="214">
        <v>11.4</v>
      </c>
      <c r="Q7460" s="214">
        <v>9.5</v>
      </c>
      <c r="R7460" s="214">
        <v>19</v>
      </c>
      <c r="S7460" s="214">
        <v>24.5</v>
      </c>
      <c r="T7460" s="214">
        <v>15</v>
      </c>
      <c r="U7460" s="214">
        <v>35</v>
      </c>
      <c r="V7460" s="214">
        <v>18200</v>
      </c>
      <c r="W7460" s="214">
        <v>25200</v>
      </c>
      <c r="X7460" s="214">
        <v>33900</v>
      </c>
    </row>
    <row r="7461" spans="1:24" x14ac:dyDescent="0.25">
      <c r="A7461" t="str">
        <f t="shared" si="117"/>
        <v>YAG1Non-EULevel 7FemaleAllNorth West</v>
      </c>
      <c r="B7461" s="214" t="s">
        <v>251</v>
      </c>
      <c r="C7461" s="214" t="s">
        <v>26</v>
      </c>
      <c r="D7461" s="214">
        <v>1</v>
      </c>
      <c r="E7461" s="214" t="s">
        <v>141</v>
      </c>
      <c r="F7461" s="214" t="s">
        <v>253</v>
      </c>
      <c r="G7461" s="214" t="s">
        <v>21</v>
      </c>
      <c r="H7461" s="214" t="s">
        <v>20</v>
      </c>
      <c r="I7461" s="214" t="s">
        <v>130</v>
      </c>
      <c r="J7461" s="214">
        <v>1100</v>
      </c>
      <c r="K7461" s="214">
        <v>1100</v>
      </c>
      <c r="L7461" s="214">
        <v>0</v>
      </c>
      <c r="M7461" s="214">
        <v>0</v>
      </c>
      <c r="N7461" s="214">
        <v>1100</v>
      </c>
      <c r="O7461" s="214">
        <v>65.3</v>
      </c>
      <c r="P7461" s="214">
        <v>7.1</v>
      </c>
      <c r="Q7461" s="214">
        <v>16.3</v>
      </c>
      <c r="R7461" s="214">
        <v>24.5</v>
      </c>
      <c r="S7461" s="214">
        <v>27.6</v>
      </c>
      <c r="T7461" s="214">
        <v>11.4</v>
      </c>
      <c r="U7461" s="214">
        <v>160</v>
      </c>
      <c r="V7461" s="214">
        <v>13500</v>
      </c>
      <c r="W7461" s="214">
        <v>21400</v>
      </c>
      <c r="X7461" s="214">
        <v>29200</v>
      </c>
    </row>
    <row r="7462" spans="1:24" x14ac:dyDescent="0.25">
      <c r="A7462" t="str">
        <f t="shared" si="117"/>
        <v>YAG1Non-EULevel 7MaleAllNorth West</v>
      </c>
      <c r="B7462" s="214" t="s">
        <v>251</v>
      </c>
      <c r="C7462" s="214" t="s">
        <v>26</v>
      </c>
      <c r="D7462" s="214">
        <v>1</v>
      </c>
      <c r="E7462" s="214" t="s">
        <v>141</v>
      </c>
      <c r="F7462" s="214" t="s">
        <v>253</v>
      </c>
      <c r="G7462" s="214" t="s">
        <v>22</v>
      </c>
      <c r="H7462" s="214" t="s">
        <v>20</v>
      </c>
      <c r="I7462" s="214" t="s">
        <v>130</v>
      </c>
      <c r="J7462" s="214">
        <v>955</v>
      </c>
      <c r="K7462" s="214">
        <v>955</v>
      </c>
      <c r="L7462" s="214">
        <v>0</v>
      </c>
      <c r="M7462" s="214">
        <v>0</v>
      </c>
      <c r="N7462" s="214">
        <v>955</v>
      </c>
      <c r="O7462" s="214">
        <v>61.4</v>
      </c>
      <c r="P7462" s="214">
        <v>6.1</v>
      </c>
      <c r="Q7462" s="214">
        <v>18.899999999999999</v>
      </c>
      <c r="R7462" s="214">
        <v>28.9</v>
      </c>
      <c r="S7462" s="214">
        <v>32.5</v>
      </c>
      <c r="T7462" s="214">
        <v>13.6</v>
      </c>
      <c r="U7462" s="214">
        <v>160</v>
      </c>
      <c r="V7462" s="214">
        <v>16800</v>
      </c>
      <c r="W7462" s="214">
        <v>25200</v>
      </c>
      <c r="X7462" s="214">
        <v>35000</v>
      </c>
    </row>
    <row r="7463" spans="1:24" x14ac:dyDescent="0.25">
      <c r="A7463" t="str">
        <f t="shared" si="117"/>
        <v>YAG1Non-EULevel 7FemaleAllNorthern Ireland</v>
      </c>
      <c r="B7463" s="214" t="s">
        <v>251</v>
      </c>
      <c r="C7463" s="214" t="s">
        <v>26</v>
      </c>
      <c r="D7463" s="214">
        <v>1</v>
      </c>
      <c r="E7463" s="214" t="s">
        <v>141</v>
      </c>
      <c r="F7463" s="214" t="s">
        <v>253</v>
      </c>
      <c r="G7463" s="214" t="s">
        <v>21</v>
      </c>
      <c r="H7463" s="214" t="s">
        <v>20</v>
      </c>
      <c r="I7463" s="214" t="s">
        <v>131</v>
      </c>
      <c r="J7463" s="214">
        <v>35</v>
      </c>
      <c r="K7463" s="214">
        <v>35</v>
      </c>
      <c r="L7463" s="214">
        <v>0</v>
      </c>
      <c r="M7463" s="214">
        <v>0</v>
      </c>
      <c r="N7463" s="214">
        <v>35</v>
      </c>
      <c r="O7463" s="214">
        <v>47.1</v>
      </c>
      <c r="P7463" s="214">
        <v>11.8</v>
      </c>
      <c r="Q7463" s="214">
        <v>29.4</v>
      </c>
      <c r="R7463" s="214">
        <v>29.4</v>
      </c>
      <c r="S7463" s="214">
        <v>41.2</v>
      </c>
      <c r="T7463" s="214">
        <v>11.8</v>
      </c>
      <c r="U7463" s="214" t="s">
        <v>140</v>
      </c>
      <c r="V7463" s="214" t="s">
        <v>140</v>
      </c>
      <c r="W7463" s="214" t="s">
        <v>140</v>
      </c>
      <c r="X7463" s="214" t="s">
        <v>140</v>
      </c>
    </row>
    <row r="7464" spans="1:24" x14ac:dyDescent="0.25">
      <c r="A7464" t="str">
        <f t="shared" si="117"/>
        <v>YAG1Non-EULevel 7MaleAllNorthern Ireland</v>
      </c>
      <c r="B7464" s="214" t="s">
        <v>251</v>
      </c>
      <c r="C7464" s="214" t="s">
        <v>26</v>
      </c>
      <c r="D7464" s="214">
        <v>1</v>
      </c>
      <c r="E7464" s="214" t="s">
        <v>141</v>
      </c>
      <c r="F7464" s="214" t="s">
        <v>253</v>
      </c>
      <c r="G7464" s="214" t="s">
        <v>22</v>
      </c>
      <c r="H7464" s="214" t="s">
        <v>20</v>
      </c>
      <c r="I7464" s="214" t="s">
        <v>131</v>
      </c>
      <c r="J7464" s="214">
        <v>20</v>
      </c>
      <c r="K7464" s="214">
        <v>20</v>
      </c>
      <c r="L7464" s="214">
        <v>0</v>
      </c>
      <c r="M7464" s="214">
        <v>0</v>
      </c>
      <c r="N7464" s="214">
        <v>20</v>
      </c>
      <c r="O7464" s="214">
        <v>38.1</v>
      </c>
      <c r="P7464" s="214">
        <v>4.8</v>
      </c>
      <c r="Q7464" s="214">
        <v>47.6</v>
      </c>
      <c r="R7464" s="214">
        <v>52.4</v>
      </c>
      <c r="S7464" s="214">
        <v>57.1</v>
      </c>
      <c r="T7464" s="214">
        <v>9.5</v>
      </c>
      <c r="U7464" s="214" t="s">
        <v>140</v>
      </c>
      <c r="V7464" s="214" t="s">
        <v>140</v>
      </c>
      <c r="W7464" s="214" t="s">
        <v>140</v>
      </c>
      <c r="X7464" s="214" t="s">
        <v>140</v>
      </c>
    </row>
    <row r="7465" spans="1:24" x14ac:dyDescent="0.25">
      <c r="A7465" t="str">
        <f t="shared" si="117"/>
        <v>YAG1Non-EULevel 7FemaleAllScotland</v>
      </c>
      <c r="B7465" s="214" t="s">
        <v>251</v>
      </c>
      <c r="C7465" s="214" t="s">
        <v>26</v>
      </c>
      <c r="D7465" s="214">
        <v>1</v>
      </c>
      <c r="E7465" s="214" t="s">
        <v>141</v>
      </c>
      <c r="F7465" s="214" t="s">
        <v>253</v>
      </c>
      <c r="G7465" s="214" t="s">
        <v>21</v>
      </c>
      <c r="H7465" s="214" t="s">
        <v>20</v>
      </c>
      <c r="I7465" s="214" t="s">
        <v>132</v>
      </c>
      <c r="J7465" s="214">
        <v>180</v>
      </c>
      <c r="K7465" s="214">
        <v>180</v>
      </c>
      <c r="L7465" s="214">
        <v>0</v>
      </c>
      <c r="M7465" s="214">
        <v>0</v>
      </c>
      <c r="N7465" s="214">
        <v>180</v>
      </c>
      <c r="O7465" s="214">
        <v>51.1</v>
      </c>
      <c r="P7465" s="214">
        <v>6</v>
      </c>
      <c r="Q7465" s="214">
        <v>22</v>
      </c>
      <c r="R7465" s="214">
        <v>32.4</v>
      </c>
      <c r="S7465" s="214">
        <v>42.9</v>
      </c>
      <c r="T7465" s="214">
        <v>20.9</v>
      </c>
      <c r="U7465" s="214">
        <v>35</v>
      </c>
      <c r="V7465" s="214">
        <v>13900</v>
      </c>
      <c r="W7465" s="214">
        <v>21500</v>
      </c>
      <c r="X7465" s="214">
        <v>28500</v>
      </c>
    </row>
    <row r="7466" spans="1:24" x14ac:dyDescent="0.25">
      <c r="A7466" t="str">
        <f t="shared" si="117"/>
        <v>YAG1Non-EULevel 7MaleAllScotland</v>
      </c>
      <c r="B7466" s="214" t="s">
        <v>251</v>
      </c>
      <c r="C7466" s="214" t="s">
        <v>26</v>
      </c>
      <c r="D7466" s="214">
        <v>1</v>
      </c>
      <c r="E7466" s="214" t="s">
        <v>141</v>
      </c>
      <c r="F7466" s="214" t="s">
        <v>253</v>
      </c>
      <c r="G7466" s="214" t="s">
        <v>22</v>
      </c>
      <c r="H7466" s="214" t="s">
        <v>20</v>
      </c>
      <c r="I7466" s="214" t="s">
        <v>132</v>
      </c>
      <c r="J7466" s="214">
        <v>145</v>
      </c>
      <c r="K7466" s="214">
        <v>145</v>
      </c>
      <c r="L7466" s="214">
        <v>0</v>
      </c>
      <c r="M7466" s="214">
        <v>0</v>
      </c>
      <c r="N7466" s="214">
        <v>145</v>
      </c>
      <c r="O7466" s="214">
        <v>41.1</v>
      </c>
      <c r="P7466" s="214">
        <v>6.8</v>
      </c>
      <c r="Q7466" s="214">
        <v>21.9</v>
      </c>
      <c r="R7466" s="214">
        <v>41.8</v>
      </c>
      <c r="S7466" s="214">
        <v>52.1</v>
      </c>
      <c r="T7466" s="214">
        <v>30.1</v>
      </c>
      <c r="U7466" s="214">
        <v>30</v>
      </c>
      <c r="V7466" s="214">
        <v>28600</v>
      </c>
      <c r="W7466" s="214">
        <v>31800</v>
      </c>
      <c r="X7466" s="214">
        <v>42500</v>
      </c>
    </row>
    <row r="7467" spans="1:24" x14ac:dyDescent="0.25">
      <c r="A7467" t="str">
        <f t="shared" si="117"/>
        <v>YAG1Non-EULevel 7FemaleAllSouth East</v>
      </c>
      <c r="B7467" s="214" t="s">
        <v>251</v>
      </c>
      <c r="C7467" s="214" t="s">
        <v>26</v>
      </c>
      <c r="D7467" s="214">
        <v>1</v>
      </c>
      <c r="E7467" s="214" t="s">
        <v>141</v>
      </c>
      <c r="F7467" s="214" t="s">
        <v>253</v>
      </c>
      <c r="G7467" s="214" t="s">
        <v>21</v>
      </c>
      <c r="H7467" s="214" t="s">
        <v>20</v>
      </c>
      <c r="I7467" s="214" t="s">
        <v>133</v>
      </c>
      <c r="J7467" s="214">
        <v>1665</v>
      </c>
      <c r="K7467" s="214">
        <v>1665</v>
      </c>
      <c r="L7467" s="214">
        <v>0</v>
      </c>
      <c r="M7467" s="214">
        <v>0</v>
      </c>
      <c r="N7467" s="214">
        <v>1665</v>
      </c>
      <c r="O7467" s="214">
        <v>62.6</v>
      </c>
      <c r="P7467" s="214">
        <v>5.6</v>
      </c>
      <c r="Q7467" s="214">
        <v>21</v>
      </c>
      <c r="R7467" s="214">
        <v>28.1</v>
      </c>
      <c r="S7467" s="214">
        <v>31.9</v>
      </c>
      <c r="T7467" s="214">
        <v>10.9</v>
      </c>
      <c r="U7467" s="214">
        <v>310</v>
      </c>
      <c r="V7467" s="214">
        <v>19000</v>
      </c>
      <c r="W7467" s="214">
        <v>25900</v>
      </c>
      <c r="X7467" s="214">
        <v>32500</v>
      </c>
    </row>
    <row r="7468" spans="1:24" x14ac:dyDescent="0.25">
      <c r="A7468" t="str">
        <f t="shared" si="117"/>
        <v>YAG1Non-EULevel 7MaleAllSouth East</v>
      </c>
      <c r="B7468" s="214" t="s">
        <v>251</v>
      </c>
      <c r="C7468" s="214" t="s">
        <v>26</v>
      </c>
      <c r="D7468" s="214">
        <v>1</v>
      </c>
      <c r="E7468" s="214" t="s">
        <v>141</v>
      </c>
      <c r="F7468" s="214" t="s">
        <v>253</v>
      </c>
      <c r="G7468" s="214" t="s">
        <v>22</v>
      </c>
      <c r="H7468" s="214" t="s">
        <v>20</v>
      </c>
      <c r="I7468" s="214" t="s">
        <v>133</v>
      </c>
      <c r="J7468" s="214">
        <v>1140</v>
      </c>
      <c r="K7468" s="214">
        <v>1140</v>
      </c>
      <c r="L7468" s="214">
        <v>0</v>
      </c>
      <c r="M7468" s="214">
        <v>0</v>
      </c>
      <c r="N7468" s="214">
        <v>1140</v>
      </c>
      <c r="O7468" s="214">
        <v>59.9</v>
      </c>
      <c r="P7468" s="214">
        <v>3.9</v>
      </c>
      <c r="Q7468" s="214">
        <v>22.2</v>
      </c>
      <c r="R7468" s="214">
        <v>31.9</v>
      </c>
      <c r="S7468" s="214">
        <v>36.200000000000003</v>
      </c>
      <c r="T7468" s="214">
        <v>14</v>
      </c>
      <c r="U7468" s="214">
        <v>215</v>
      </c>
      <c r="V7468" s="214">
        <v>20800</v>
      </c>
      <c r="W7468" s="214">
        <v>28800</v>
      </c>
      <c r="X7468" s="214">
        <v>39100</v>
      </c>
    </row>
    <row r="7469" spans="1:24" x14ac:dyDescent="0.25">
      <c r="A7469" t="str">
        <f t="shared" si="117"/>
        <v>YAG1Non-EULevel 7FemaleAllSouth West</v>
      </c>
      <c r="B7469" s="214" t="s">
        <v>251</v>
      </c>
      <c r="C7469" s="214" t="s">
        <v>26</v>
      </c>
      <c r="D7469" s="214">
        <v>1</v>
      </c>
      <c r="E7469" s="214" t="s">
        <v>141</v>
      </c>
      <c r="F7469" s="214" t="s">
        <v>253</v>
      </c>
      <c r="G7469" s="214" t="s">
        <v>21</v>
      </c>
      <c r="H7469" s="214" t="s">
        <v>20</v>
      </c>
      <c r="I7469" s="214" t="s">
        <v>134</v>
      </c>
      <c r="J7469" s="214">
        <v>730</v>
      </c>
      <c r="K7469" s="214">
        <v>730</v>
      </c>
      <c r="L7469" s="214">
        <v>0</v>
      </c>
      <c r="M7469" s="214">
        <v>0</v>
      </c>
      <c r="N7469" s="214">
        <v>730</v>
      </c>
      <c r="O7469" s="214">
        <v>67.7</v>
      </c>
      <c r="P7469" s="214">
        <v>5.2</v>
      </c>
      <c r="Q7469" s="214">
        <v>16.600000000000001</v>
      </c>
      <c r="R7469" s="214">
        <v>23.3</v>
      </c>
      <c r="S7469" s="214">
        <v>27.1</v>
      </c>
      <c r="T7469" s="214">
        <v>10.5</v>
      </c>
      <c r="U7469" s="214">
        <v>105</v>
      </c>
      <c r="V7469" s="214">
        <v>17900</v>
      </c>
      <c r="W7469" s="214">
        <v>23500</v>
      </c>
      <c r="X7469" s="214">
        <v>30400</v>
      </c>
    </row>
    <row r="7470" spans="1:24" x14ac:dyDescent="0.25">
      <c r="A7470" t="str">
        <f t="shared" si="117"/>
        <v>YAG1Non-EULevel 7MaleAllSouth West</v>
      </c>
      <c r="B7470" s="214" t="s">
        <v>251</v>
      </c>
      <c r="C7470" s="214" t="s">
        <v>26</v>
      </c>
      <c r="D7470" s="214">
        <v>1</v>
      </c>
      <c r="E7470" s="214" t="s">
        <v>141</v>
      </c>
      <c r="F7470" s="214" t="s">
        <v>253</v>
      </c>
      <c r="G7470" s="214" t="s">
        <v>22</v>
      </c>
      <c r="H7470" s="214" t="s">
        <v>20</v>
      </c>
      <c r="I7470" s="214" t="s">
        <v>134</v>
      </c>
      <c r="J7470" s="214">
        <v>490</v>
      </c>
      <c r="K7470" s="214">
        <v>490</v>
      </c>
      <c r="L7470" s="214">
        <v>0</v>
      </c>
      <c r="M7470" s="214">
        <v>0</v>
      </c>
      <c r="N7470" s="214">
        <v>490</v>
      </c>
      <c r="O7470" s="214">
        <v>63.5</v>
      </c>
      <c r="P7470" s="214">
        <v>4.0999999999999996</v>
      </c>
      <c r="Q7470" s="214">
        <v>18.399999999999999</v>
      </c>
      <c r="R7470" s="214">
        <v>27.7</v>
      </c>
      <c r="S7470" s="214">
        <v>32.4</v>
      </c>
      <c r="T7470" s="214">
        <v>13.9</v>
      </c>
      <c r="U7470" s="214">
        <v>80</v>
      </c>
      <c r="V7470" s="214">
        <v>22300</v>
      </c>
      <c r="W7470" s="214">
        <v>31200</v>
      </c>
      <c r="X7470" s="214">
        <v>38700</v>
      </c>
    </row>
    <row r="7471" spans="1:24" x14ac:dyDescent="0.25">
      <c r="A7471" t="str">
        <f t="shared" si="117"/>
        <v>YAG1Non-EULevel 7FemaleAllUnknown</v>
      </c>
      <c r="B7471" s="214" t="s">
        <v>251</v>
      </c>
      <c r="C7471" s="214" t="s">
        <v>26</v>
      </c>
      <c r="D7471" s="214">
        <v>1</v>
      </c>
      <c r="E7471" s="214" t="s">
        <v>141</v>
      </c>
      <c r="F7471" s="214" t="s">
        <v>253</v>
      </c>
      <c r="G7471" s="214" t="s">
        <v>21</v>
      </c>
      <c r="H7471" s="214" t="s">
        <v>20</v>
      </c>
      <c r="I7471" s="214" t="s">
        <v>135</v>
      </c>
      <c r="J7471" s="214">
        <v>30575</v>
      </c>
      <c r="K7471" s="214">
        <v>30575</v>
      </c>
      <c r="L7471" s="214">
        <v>96.6</v>
      </c>
      <c r="M7471" s="214">
        <v>0</v>
      </c>
      <c r="N7471" s="214">
        <v>1035</v>
      </c>
      <c r="O7471" s="214">
        <v>0.2</v>
      </c>
      <c r="P7471" s="214">
        <v>0</v>
      </c>
      <c r="Q7471" s="214">
        <v>0</v>
      </c>
      <c r="R7471" s="214">
        <v>0.1</v>
      </c>
      <c r="S7471" s="214">
        <v>3.2</v>
      </c>
      <c r="T7471" s="214">
        <v>3.2</v>
      </c>
      <c r="U7471" s="214" t="s">
        <v>140</v>
      </c>
      <c r="V7471" s="214" t="s">
        <v>140</v>
      </c>
      <c r="W7471" s="214" t="s">
        <v>140</v>
      </c>
      <c r="X7471" s="214" t="s">
        <v>140</v>
      </c>
    </row>
    <row r="7472" spans="1:24" x14ac:dyDescent="0.25">
      <c r="A7472" t="str">
        <f t="shared" si="117"/>
        <v>YAG1Non-EULevel 7MaleAllUnknown</v>
      </c>
      <c r="B7472" s="214" t="s">
        <v>251</v>
      </c>
      <c r="C7472" s="214" t="s">
        <v>26</v>
      </c>
      <c r="D7472" s="214">
        <v>1</v>
      </c>
      <c r="E7472" s="214" t="s">
        <v>141</v>
      </c>
      <c r="F7472" s="214" t="s">
        <v>253</v>
      </c>
      <c r="G7472" s="214" t="s">
        <v>22</v>
      </c>
      <c r="H7472" s="214" t="s">
        <v>20</v>
      </c>
      <c r="I7472" s="214" t="s">
        <v>135</v>
      </c>
      <c r="J7472" s="214">
        <v>20655</v>
      </c>
      <c r="K7472" s="214">
        <v>20655</v>
      </c>
      <c r="L7472" s="214">
        <v>95.2</v>
      </c>
      <c r="M7472" s="214">
        <v>0</v>
      </c>
      <c r="N7472" s="214">
        <v>990</v>
      </c>
      <c r="O7472" s="214">
        <v>0.1</v>
      </c>
      <c r="P7472" s="214">
        <v>0</v>
      </c>
      <c r="Q7472" s="214">
        <v>0</v>
      </c>
      <c r="R7472" s="214">
        <v>0.1</v>
      </c>
      <c r="S7472" s="214">
        <v>4.7</v>
      </c>
      <c r="T7472" s="214">
        <v>4.7</v>
      </c>
      <c r="U7472" s="214" t="s">
        <v>140</v>
      </c>
      <c r="V7472" s="214" t="s">
        <v>140</v>
      </c>
      <c r="W7472" s="214" t="s">
        <v>140</v>
      </c>
      <c r="X7472" s="214" t="s">
        <v>140</v>
      </c>
    </row>
    <row r="7473" spans="1:24" x14ac:dyDescent="0.25">
      <c r="A7473" t="str">
        <f t="shared" si="117"/>
        <v>YAG1Non-EULevel 7FemaleAllWales</v>
      </c>
      <c r="B7473" s="214" t="s">
        <v>251</v>
      </c>
      <c r="C7473" s="214" t="s">
        <v>26</v>
      </c>
      <c r="D7473" s="214">
        <v>1</v>
      </c>
      <c r="E7473" s="214" t="s">
        <v>141</v>
      </c>
      <c r="F7473" s="214" t="s">
        <v>253</v>
      </c>
      <c r="G7473" s="214" t="s">
        <v>21</v>
      </c>
      <c r="H7473" s="214" t="s">
        <v>20</v>
      </c>
      <c r="I7473" s="214" t="s">
        <v>137</v>
      </c>
      <c r="J7473" s="214">
        <v>60</v>
      </c>
      <c r="K7473" s="214">
        <v>60</v>
      </c>
      <c r="L7473" s="214">
        <v>0</v>
      </c>
      <c r="M7473" s="214">
        <v>0</v>
      </c>
      <c r="N7473" s="214">
        <v>60</v>
      </c>
      <c r="O7473" s="214">
        <v>54.2</v>
      </c>
      <c r="P7473" s="214">
        <v>5.0999999999999996</v>
      </c>
      <c r="Q7473" s="214">
        <v>20.3</v>
      </c>
      <c r="R7473" s="214">
        <v>30.5</v>
      </c>
      <c r="S7473" s="214">
        <v>40.700000000000003</v>
      </c>
      <c r="T7473" s="214">
        <v>20.3</v>
      </c>
      <c r="U7473" s="214">
        <v>10</v>
      </c>
      <c r="V7473" s="214">
        <v>20400</v>
      </c>
      <c r="W7473" s="214">
        <v>27400</v>
      </c>
      <c r="X7473" s="214">
        <v>29900</v>
      </c>
    </row>
    <row r="7474" spans="1:24" x14ac:dyDescent="0.25">
      <c r="A7474" t="str">
        <f t="shared" si="117"/>
        <v>YAG1Non-EULevel 7MaleAllWales</v>
      </c>
      <c r="B7474" s="214" t="s">
        <v>251</v>
      </c>
      <c r="C7474" s="214" t="s">
        <v>26</v>
      </c>
      <c r="D7474" s="214">
        <v>1</v>
      </c>
      <c r="E7474" s="214" t="s">
        <v>141</v>
      </c>
      <c r="F7474" s="214" t="s">
        <v>253</v>
      </c>
      <c r="G7474" s="214" t="s">
        <v>22</v>
      </c>
      <c r="H7474" s="214" t="s">
        <v>20</v>
      </c>
      <c r="I7474" s="214" t="s">
        <v>137</v>
      </c>
      <c r="J7474" s="214">
        <v>55</v>
      </c>
      <c r="K7474" s="214">
        <v>55</v>
      </c>
      <c r="L7474" s="214">
        <v>0</v>
      </c>
      <c r="M7474" s="214">
        <v>0</v>
      </c>
      <c r="N7474" s="214">
        <v>55</v>
      </c>
      <c r="O7474" s="214">
        <v>50.9</v>
      </c>
      <c r="P7474" s="214">
        <v>9.1</v>
      </c>
      <c r="Q7474" s="214">
        <v>25.5</v>
      </c>
      <c r="R7474" s="214">
        <v>36.4</v>
      </c>
      <c r="S7474" s="214">
        <v>40</v>
      </c>
      <c r="T7474" s="214">
        <v>14.5</v>
      </c>
      <c r="U7474" s="214">
        <v>15</v>
      </c>
      <c r="V7474" s="214">
        <v>14200</v>
      </c>
      <c r="W7474" s="214">
        <v>19000</v>
      </c>
      <c r="X7474" s="214">
        <v>26600</v>
      </c>
    </row>
    <row r="7475" spans="1:24" x14ac:dyDescent="0.25">
      <c r="A7475" t="str">
        <f t="shared" si="117"/>
        <v>YAG1Non-EULevel 7FemaleAllWest Midlands</v>
      </c>
      <c r="B7475" s="214" t="s">
        <v>251</v>
      </c>
      <c r="C7475" s="214" t="s">
        <v>26</v>
      </c>
      <c r="D7475" s="214">
        <v>1</v>
      </c>
      <c r="E7475" s="214" t="s">
        <v>141</v>
      </c>
      <c r="F7475" s="214" t="s">
        <v>253</v>
      </c>
      <c r="G7475" s="214" t="s">
        <v>21</v>
      </c>
      <c r="H7475" s="214" t="s">
        <v>20</v>
      </c>
      <c r="I7475" s="214" t="s">
        <v>138</v>
      </c>
      <c r="J7475" s="214">
        <v>1105</v>
      </c>
      <c r="K7475" s="214">
        <v>1105</v>
      </c>
      <c r="L7475" s="214">
        <v>0</v>
      </c>
      <c r="M7475" s="214">
        <v>0</v>
      </c>
      <c r="N7475" s="214">
        <v>1105</v>
      </c>
      <c r="O7475" s="214">
        <v>66.599999999999994</v>
      </c>
      <c r="P7475" s="214">
        <v>4.3</v>
      </c>
      <c r="Q7475" s="214">
        <v>17.7</v>
      </c>
      <c r="R7475" s="214">
        <v>25.1</v>
      </c>
      <c r="S7475" s="214">
        <v>29.1</v>
      </c>
      <c r="T7475" s="214">
        <v>11.4</v>
      </c>
      <c r="U7475" s="214">
        <v>160</v>
      </c>
      <c r="V7475" s="214">
        <v>17200</v>
      </c>
      <c r="W7475" s="214">
        <v>24100</v>
      </c>
      <c r="X7475" s="214">
        <v>32500</v>
      </c>
    </row>
    <row r="7476" spans="1:24" x14ac:dyDescent="0.25">
      <c r="A7476" t="str">
        <f t="shared" si="117"/>
        <v>YAG1Non-EULevel 7MaleAllWest Midlands</v>
      </c>
      <c r="B7476" s="214" t="s">
        <v>251</v>
      </c>
      <c r="C7476" s="214" t="s">
        <v>26</v>
      </c>
      <c r="D7476" s="214">
        <v>1</v>
      </c>
      <c r="E7476" s="214" t="s">
        <v>141</v>
      </c>
      <c r="F7476" s="214" t="s">
        <v>253</v>
      </c>
      <c r="G7476" s="214" t="s">
        <v>22</v>
      </c>
      <c r="H7476" s="214" t="s">
        <v>20</v>
      </c>
      <c r="I7476" s="214" t="s">
        <v>138</v>
      </c>
      <c r="J7476" s="214">
        <v>1270</v>
      </c>
      <c r="K7476" s="214">
        <v>1270</v>
      </c>
      <c r="L7476" s="214">
        <v>0</v>
      </c>
      <c r="M7476" s="214">
        <v>0</v>
      </c>
      <c r="N7476" s="214">
        <v>1270</v>
      </c>
      <c r="O7476" s="214">
        <v>70.8</v>
      </c>
      <c r="P7476" s="214">
        <v>3.6</v>
      </c>
      <c r="Q7476" s="214">
        <v>15.7</v>
      </c>
      <c r="R7476" s="214">
        <v>22.5</v>
      </c>
      <c r="S7476" s="214">
        <v>25.6</v>
      </c>
      <c r="T7476" s="214">
        <v>9.8000000000000007</v>
      </c>
      <c r="U7476" s="214">
        <v>160</v>
      </c>
      <c r="V7476" s="214">
        <v>18200</v>
      </c>
      <c r="W7476" s="214">
        <v>27000</v>
      </c>
      <c r="X7476" s="214">
        <v>38000</v>
      </c>
    </row>
    <row r="7477" spans="1:24" x14ac:dyDescent="0.25">
      <c r="A7477" t="str">
        <f t="shared" si="117"/>
        <v>YAG1Non-EULevel 7FemaleAllYorkshire and The Humber</v>
      </c>
      <c r="B7477" s="214" t="s">
        <v>251</v>
      </c>
      <c r="C7477" s="214" t="s">
        <v>26</v>
      </c>
      <c r="D7477" s="214">
        <v>1</v>
      </c>
      <c r="E7477" s="214" t="s">
        <v>141</v>
      </c>
      <c r="F7477" s="214" t="s">
        <v>253</v>
      </c>
      <c r="G7477" s="214" t="s">
        <v>21</v>
      </c>
      <c r="H7477" s="214" t="s">
        <v>20</v>
      </c>
      <c r="I7477" s="214" t="s">
        <v>139</v>
      </c>
      <c r="J7477" s="214">
        <v>1070</v>
      </c>
      <c r="K7477" s="214">
        <v>1070</v>
      </c>
      <c r="L7477" s="214">
        <v>0</v>
      </c>
      <c r="M7477" s="214">
        <v>0</v>
      </c>
      <c r="N7477" s="214">
        <v>1070</v>
      </c>
      <c r="O7477" s="214">
        <v>72.8</v>
      </c>
      <c r="P7477" s="214">
        <v>3.3</v>
      </c>
      <c r="Q7477" s="214">
        <v>13.2</v>
      </c>
      <c r="R7477" s="214">
        <v>20.6</v>
      </c>
      <c r="S7477" s="214">
        <v>24</v>
      </c>
      <c r="T7477" s="214">
        <v>10.7</v>
      </c>
      <c r="U7477" s="214">
        <v>120</v>
      </c>
      <c r="V7477" s="214">
        <v>16100</v>
      </c>
      <c r="W7477" s="214">
        <v>21200</v>
      </c>
      <c r="X7477" s="214">
        <v>28800</v>
      </c>
    </row>
    <row r="7478" spans="1:24" x14ac:dyDescent="0.25">
      <c r="A7478" t="str">
        <f t="shared" si="117"/>
        <v>YAG1Non-EULevel 7MaleAllYorkshire and The Humber</v>
      </c>
      <c r="B7478" s="214" t="s">
        <v>251</v>
      </c>
      <c r="C7478" s="214" t="s">
        <v>26</v>
      </c>
      <c r="D7478" s="214">
        <v>1</v>
      </c>
      <c r="E7478" s="214" t="s">
        <v>141</v>
      </c>
      <c r="F7478" s="214" t="s">
        <v>253</v>
      </c>
      <c r="G7478" s="214" t="s">
        <v>22</v>
      </c>
      <c r="H7478" s="214" t="s">
        <v>20</v>
      </c>
      <c r="I7478" s="214" t="s">
        <v>139</v>
      </c>
      <c r="J7478" s="214">
        <v>920</v>
      </c>
      <c r="K7478" s="214">
        <v>920</v>
      </c>
      <c r="L7478" s="214">
        <v>0</v>
      </c>
      <c r="M7478" s="214">
        <v>0</v>
      </c>
      <c r="N7478" s="214">
        <v>920</v>
      </c>
      <c r="O7478" s="214">
        <v>66.7</v>
      </c>
      <c r="P7478" s="214">
        <v>5.0999999999999996</v>
      </c>
      <c r="Q7478" s="214">
        <v>14.7</v>
      </c>
      <c r="R7478" s="214">
        <v>23.6</v>
      </c>
      <c r="S7478" s="214">
        <v>28.2</v>
      </c>
      <c r="T7478" s="214">
        <v>13.5</v>
      </c>
      <c r="U7478" s="214">
        <v>105</v>
      </c>
      <c r="V7478" s="214">
        <v>15300</v>
      </c>
      <c r="W7478" s="214">
        <v>25400</v>
      </c>
      <c r="X7478" s="214">
        <v>35800</v>
      </c>
    </row>
    <row r="7479" spans="1:24" x14ac:dyDescent="0.25">
      <c r="A7479" t="str">
        <f t="shared" si="117"/>
        <v>YAG1Non-EULevel 8FemaleAllAbroad</v>
      </c>
      <c r="B7479" s="214" t="s">
        <v>251</v>
      </c>
      <c r="C7479" s="214" t="s">
        <v>26</v>
      </c>
      <c r="D7479" s="214">
        <v>1</v>
      </c>
      <c r="E7479" s="214" t="s">
        <v>141</v>
      </c>
      <c r="F7479" s="214" t="s">
        <v>248</v>
      </c>
      <c r="G7479" s="214" t="s">
        <v>21</v>
      </c>
      <c r="H7479" s="214" t="s">
        <v>20</v>
      </c>
      <c r="I7479" s="214" t="s">
        <v>125</v>
      </c>
      <c r="J7479" s="214">
        <v>60</v>
      </c>
      <c r="K7479" s="214" t="s">
        <v>140</v>
      </c>
      <c r="L7479" s="214" t="s">
        <v>140</v>
      </c>
      <c r="M7479" s="214" t="s">
        <v>140</v>
      </c>
      <c r="N7479" s="214" t="s">
        <v>140</v>
      </c>
      <c r="O7479" s="214" t="s">
        <v>140</v>
      </c>
      <c r="P7479" s="214" t="s">
        <v>140</v>
      </c>
      <c r="Q7479" s="214" t="s">
        <v>140</v>
      </c>
      <c r="R7479" s="214" t="s">
        <v>140</v>
      </c>
      <c r="S7479" s="214" t="s">
        <v>140</v>
      </c>
      <c r="T7479" s="214" t="s">
        <v>140</v>
      </c>
      <c r="U7479" s="214" t="s">
        <v>140</v>
      </c>
      <c r="V7479" s="214" t="s">
        <v>140</v>
      </c>
      <c r="W7479" s="214" t="s">
        <v>140</v>
      </c>
      <c r="X7479" s="214" t="s">
        <v>140</v>
      </c>
    </row>
    <row r="7480" spans="1:24" x14ac:dyDescent="0.25">
      <c r="A7480" t="str">
        <f t="shared" si="117"/>
        <v>YAG1Non-EULevel 8MaleAllAbroad</v>
      </c>
      <c r="B7480" s="214" t="s">
        <v>251</v>
      </c>
      <c r="C7480" s="214" t="s">
        <v>26</v>
      </c>
      <c r="D7480" s="214">
        <v>1</v>
      </c>
      <c r="E7480" s="214" t="s">
        <v>141</v>
      </c>
      <c r="F7480" s="214" t="s">
        <v>248</v>
      </c>
      <c r="G7480" s="214" t="s">
        <v>22</v>
      </c>
      <c r="H7480" s="214" t="s">
        <v>20</v>
      </c>
      <c r="I7480" s="214" t="s">
        <v>125</v>
      </c>
      <c r="J7480" s="214">
        <v>90</v>
      </c>
      <c r="K7480" s="214" t="s">
        <v>140</v>
      </c>
      <c r="L7480" s="214" t="s">
        <v>140</v>
      </c>
      <c r="M7480" s="214" t="s">
        <v>140</v>
      </c>
      <c r="N7480" s="214" t="s">
        <v>140</v>
      </c>
      <c r="O7480" s="214" t="s">
        <v>140</v>
      </c>
      <c r="P7480" s="214" t="s">
        <v>140</v>
      </c>
      <c r="Q7480" s="214" t="s">
        <v>140</v>
      </c>
      <c r="R7480" s="214" t="s">
        <v>140</v>
      </c>
      <c r="S7480" s="214" t="s">
        <v>140</v>
      </c>
      <c r="T7480" s="214" t="s">
        <v>140</v>
      </c>
      <c r="U7480" s="214" t="s">
        <v>140</v>
      </c>
      <c r="V7480" s="214" t="s">
        <v>140</v>
      </c>
      <c r="W7480" s="214" t="s">
        <v>140</v>
      </c>
      <c r="X7480" s="214" t="s">
        <v>140</v>
      </c>
    </row>
    <row r="7481" spans="1:24" x14ac:dyDescent="0.25">
      <c r="A7481" t="str">
        <f t="shared" si="117"/>
        <v>YAG1Non-EULevel 8FemaleAllEast Midlands</v>
      </c>
      <c r="B7481" s="214" t="s">
        <v>251</v>
      </c>
      <c r="C7481" s="214" t="s">
        <v>26</v>
      </c>
      <c r="D7481" s="214">
        <v>1</v>
      </c>
      <c r="E7481" s="214" t="s">
        <v>141</v>
      </c>
      <c r="F7481" s="214" t="s">
        <v>248</v>
      </c>
      <c r="G7481" s="214" t="s">
        <v>21</v>
      </c>
      <c r="H7481" s="214" t="s">
        <v>20</v>
      </c>
      <c r="I7481" s="214" t="s">
        <v>126</v>
      </c>
      <c r="J7481" s="214">
        <v>135</v>
      </c>
      <c r="K7481" s="214">
        <v>135</v>
      </c>
      <c r="L7481" s="214">
        <v>0</v>
      </c>
      <c r="M7481" s="214">
        <v>0</v>
      </c>
      <c r="N7481" s="214">
        <v>135</v>
      </c>
      <c r="O7481" s="214">
        <v>54</v>
      </c>
      <c r="P7481" s="214">
        <v>10.9</v>
      </c>
      <c r="Q7481" s="214">
        <v>29.2</v>
      </c>
      <c r="R7481" s="214">
        <v>32.799999999999997</v>
      </c>
      <c r="S7481" s="214">
        <v>35</v>
      </c>
      <c r="T7481" s="214">
        <v>5.8</v>
      </c>
      <c r="U7481" s="214">
        <v>35</v>
      </c>
      <c r="V7481" s="214">
        <v>25900</v>
      </c>
      <c r="W7481" s="214">
        <v>31400</v>
      </c>
      <c r="X7481" s="214">
        <v>35000</v>
      </c>
    </row>
    <row r="7482" spans="1:24" x14ac:dyDescent="0.25">
      <c r="A7482" t="str">
        <f t="shared" si="117"/>
        <v>YAG1Non-EULevel 8MaleAllEast Midlands</v>
      </c>
      <c r="B7482" s="214" t="s">
        <v>251</v>
      </c>
      <c r="C7482" s="214" t="s">
        <v>26</v>
      </c>
      <c r="D7482" s="214">
        <v>1</v>
      </c>
      <c r="E7482" s="214" t="s">
        <v>141</v>
      </c>
      <c r="F7482" s="214" t="s">
        <v>248</v>
      </c>
      <c r="G7482" s="214" t="s">
        <v>22</v>
      </c>
      <c r="H7482" s="214" t="s">
        <v>20</v>
      </c>
      <c r="I7482" s="214" t="s">
        <v>126</v>
      </c>
      <c r="J7482" s="214">
        <v>210</v>
      </c>
      <c r="K7482" s="214">
        <v>210</v>
      </c>
      <c r="L7482" s="214">
        <v>0</v>
      </c>
      <c r="M7482" s="214">
        <v>0</v>
      </c>
      <c r="N7482" s="214">
        <v>210</v>
      </c>
      <c r="O7482" s="214">
        <v>50.5</v>
      </c>
      <c r="P7482" s="214">
        <v>7.5</v>
      </c>
      <c r="Q7482" s="214">
        <v>36.299999999999997</v>
      </c>
      <c r="R7482" s="214">
        <v>40.1</v>
      </c>
      <c r="S7482" s="214">
        <v>42</v>
      </c>
      <c r="T7482" s="214">
        <v>5.7</v>
      </c>
      <c r="U7482" s="214">
        <v>70</v>
      </c>
      <c r="V7482" s="214">
        <v>23000</v>
      </c>
      <c r="W7482" s="214">
        <v>31400</v>
      </c>
      <c r="X7482" s="214">
        <v>34700</v>
      </c>
    </row>
    <row r="7483" spans="1:24" x14ac:dyDescent="0.25">
      <c r="A7483" t="str">
        <f t="shared" si="117"/>
        <v>YAG1Non-EULevel 8FemaleAllEast of England</v>
      </c>
      <c r="B7483" s="214" t="s">
        <v>251</v>
      </c>
      <c r="C7483" s="214" t="s">
        <v>26</v>
      </c>
      <c r="D7483" s="214">
        <v>1</v>
      </c>
      <c r="E7483" s="214" t="s">
        <v>141</v>
      </c>
      <c r="F7483" s="214" t="s">
        <v>248</v>
      </c>
      <c r="G7483" s="214" t="s">
        <v>21</v>
      </c>
      <c r="H7483" s="214" t="s">
        <v>20</v>
      </c>
      <c r="I7483" s="214" t="s">
        <v>127</v>
      </c>
      <c r="J7483" s="214">
        <v>220</v>
      </c>
      <c r="K7483" s="214">
        <v>220</v>
      </c>
      <c r="L7483" s="214">
        <v>0</v>
      </c>
      <c r="M7483" s="214">
        <v>0</v>
      </c>
      <c r="N7483" s="214">
        <v>220</v>
      </c>
      <c r="O7483" s="214">
        <v>37.299999999999997</v>
      </c>
      <c r="P7483" s="214">
        <v>8.6</v>
      </c>
      <c r="Q7483" s="214">
        <v>49.1</v>
      </c>
      <c r="R7483" s="214">
        <v>52.7</v>
      </c>
      <c r="S7483" s="214">
        <v>54.1</v>
      </c>
      <c r="T7483" s="214">
        <v>5</v>
      </c>
      <c r="U7483" s="214">
        <v>95</v>
      </c>
      <c r="V7483" s="214">
        <v>27000</v>
      </c>
      <c r="W7483" s="214">
        <v>31900</v>
      </c>
      <c r="X7483" s="214">
        <v>39800</v>
      </c>
    </row>
    <row r="7484" spans="1:24" x14ac:dyDescent="0.25">
      <c r="A7484" t="str">
        <f t="shared" ref="A7484:A7547" si="118">"YAG"&amp;D7484 &amp;E7484 &amp;F7484 &amp; G7484 &amp;H7484 &amp;I7484</f>
        <v>YAG1Non-EULevel 8MaleAllEast of England</v>
      </c>
      <c r="B7484" s="214" t="s">
        <v>251</v>
      </c>
      <c r="C7484" s="214" t="s">
        <v>26</v>
      </c>
      <c r="D7484" s="214">
        <v>1</v>
      </c>
      <c r="E7484" s="214" t="s">
        <v>141</v>
      </c>
      <c r="F7484" s="214" t="s">
        <v>248</v>
      </c>
      <c r="G7484" s="214" t="s">
        <v>22</v>
      </c>
      <c r="H7484" s="214" t="s">
        <v>20</v>
      </c>
      <c r="I7484" s="214" t="s">
        <v>127</v>
      </c>
      <c r="J7484" s="214">
        <v>250</v>
      </c>
      <c r="K7484" s="214">
        <v>250</v>
      </c>
      <c r="L7484" s="214">
        <v>0</v>
      </c>
      <c r="M7484" s="214">
        <v>0</v>
      </c>
      <c r="N7484" s="214">
        <v>250</v>
      </c>
      <c r="O7484" s="214">
        <v>46.2</v>
      </c>
      <c r="P7484" s="214">
        <v>9.1999999999999993</v>
      </c>
      <c r="Q7484" s="214">
        <v>41.4</v>
      </c>
      <c r="R7484" s="214">
        <v>43.8</v>
      </c>
      <c r="S7484" s="214">
        <v>44.6</v>
      </c>
      <c r="T7484" s="214">
        <v>3.2</v>
      </c>
      <c r="U7484" s="214">
        <v>95</v>
      </c>
      <c r="V7484" s="214">
        <v>28500</v>
      </c>
      <c r="W7484" s="214">
        <v>32100</v>
      </c>
      <c r="X7484" s="214">
        <v>40900</v>
      </c>
    </row>
    <row r="7485" spans="1:24" x14ac:dyDescent="0.25">
      <c r="A7485" t="str">
        <f t="shared" si="118"/>
        <v>YAG1Non-EULevel 8FemaleAllLondon</v>
      </c>
      <c r="B7485" s="214" t="s">
        <v>251</v>
      </c>
      <c r="C7485" s="214" t="s">
        <v>26</v>
      </c>
      <c r="D7485" s="214">
        <v>1</v>
      </c>
      <c r="E7485" s="214" t="s">
        <v>141</v>
      </c>
      <c r="F7485" s="214" t="s">
        <v>248</v>
      </c>
      <c r="G7485" s="214" t="s">
        <v>21</v>
      </c>
      <c r="H7485" s="214" t="s">
        <v>20</v>
      </c>
      <c r="I7485" s="214" t="s">
        <v>128</v>
      </c>
      <c r="J7485" s="214">
        <v>480</v>
      </c>
      <c r="K7485" s="214">
        <v>480</v>
      </c>
      <c r="L7485" s="214">
        <v>0</v>
      </c>
      <c r="M7485" s="214">
        <v>0</v>
      </c>
      <c r="N7485" s="214">
        <v>480</v>
      </c>
      <c r="O7485" s="214">
        <v>38.9</v>
      </c>
      <c r="P7485" s="214">
        <v>5.9</v>
      </c>
      <c r="Q7485" s="214">
        <v>53.1</v>
      </c>
      <c r="R7485" s="214">
        <v>54.8</v>
      </c>
      <c r="S7485" s="214">
        <v>55.2</v>
      </c>
      <c r="T7485" s="214">
        <v>2.1</v>
      </c>
      <c r="U7485" s="214">
        <v>215</v>
      </c>
      <c r="V7485" s="214">
        <v>24700</v>
      </c>
      <c r="W7485" s="214">
        <v>34700</v>
      </c>
      <c r="X7485" s="214">
        <v>41000</v>
      </c>
    </row>
    <row r="7486" spans="1:24" x14ac:dyDescent="0.25">
      <c r="A7486" t="str">
        <f t="shared" si="118"/>
        <v>YAG1Non-EULevel 8MaleAllLondon</v>
      </c>
      <c r="B7486" s="214" t="s">
        <v>251</v>
      </c>
      <c r="C7486" s="214" t="s">
        <v>26</v>
      </c>
      <c r="D7486" s="214">
        <v>1</v>
      </c>
      <c r="E7486" s="214" t="s">
        <v>141</v>
      </c>
      <c r="F7486" s="214" t="s">
        <v>248</v>
      </c>
      <c r="G7486" s="214" t="s">
        <v>22</v>
      </c>
      <c r="H7486" s="214" t="s">
        <v>20</v>
      </c>
      <c r="I7486" s="214" t="s">
        <v>128</v>
      </c>
      <c r="J7486" s="214">
        <v>490</v>
      </c>
      <c r="K7486" s="214">
        <v>490</v>
      </c>
      <c r="L7486" s="214">
        <v>0</v>
      </c>
      <c r="M7486" s="214">
        <v>0</v>
      </c>
      <c r="N7486" s="214">
        <v>490</v>
      </c>
      <c r="O7486" s="214">
        <v>41.3</v>
      </c>
      <c r="P7486" s="214">
        <v>8.1</v>
      </c>
      <c r="Q7486" s="214">
        <v>48.2</v>
      </c>
      <c r="R7486" s="214">
        <v>50.4</v>
      </c>
      <c r="S7486" s="214">
        <v>50.6</v>
      </c>
      <c r="T7486" s="214">
        <v>2.4</v>
      </c>
      <c r="U7486" s="214">
        <v>215</v>
      </c>
      <c r="V7486" s="214">
        <v>32500</v>
      </c>
      <c r="W7486" s="214">
        <v>37200</v>
      </c>
      <c r="X7486" s="214">
        <v>49600</v>
      </c>
    </row>
    <row r="7487" spans="1:24" x14ac:dyDescent="0.25">
      <c r="A7487" t="str">
        <f t="shared" si="118"/>
        <v>YAG1Non-EULevel 8FemaleAllNorth East</v>
      </c>
      <c r="B7487" s="214" t="s">
        <v>251</v>
      </c>
      <c r="C7487" s="214" t="s">
        <v>26</v>
      </c>
      <c r="D7487" s="214">
        <v>1</v>
      </c>
      <c r="E7487" s="214" t="s">
        <v>141</v>
      </c>
      <c r="F7487" s="214" t="s">
        <v>248</v>
      </c>
      <c r="G7487" s="214" t="s">
        <v>21</v>
      </c>
      <c r="H7487" s="214" t="s">
        <v>20</v>
      </c>
      <c r="I7487" s="214" t="s">
        <v>129</v>
      </c>
      <c r="J7487" s="214">
        <v>75</v>
      </c>
      <c r="K7487" s="214">
        <v>75</v>
      </c>
      <c r="L7487" s="214">
        <v>0</v>
      </c>
      <c r="M7487" s="214">
        <v>0</v>
      </c>
      <c r="N7487" s="214">
        <v>75</v>
      </c>
      <c r="O7487" s="214">
        <v>42.1</v>
      </c>
      <c r="P7487" s="214">
        <v>14.5</v>
      </c>
      <c r="Q7487" s="214">
        <v>39.5</v>
      </c>
      <c r="R7487" s="214">
        <v>42.1</v>
      </c>
      <c r="S7487" s="214">
        <v>43.4</v>
      </c>
      <c r="T7487" s="214">
        <v>3.9</v>
      </c>
      <c r="U7487" s="214">
        <v>25</v>
      </c>
      <c r="V7487" s="214">
        <v>18200</v>
      </c>
      <c r="W7487" s="214">
        <v>29900</v>
      </c>
      <c r="X7487" s="214">
        <v>32100</v>
      </c>
    </row>
    <row r="7488" spans="1:24" x14ac:dyDescent="0.25">
      <c r="A7488" t="str">
        <f t="shared" si="118"/>
        <v>YAG1Non-EULevel 8MaleAllNorth East</v>
      </c>
      <c r="B7488" s="214" t="s">
        <v>251</v>
      </c>
      <c r="C7488" s="214" t="s">
        <v>26</v>
      </c>
      <c r="D7488" s="214">
        <v>1</v>
      </c>
      <c r="E7488" s="214" t="s">
        <v>141</v>
      </c>
      <c r="F7488" s="214" t="s">
        <v>248</v>
      </c>
      <c r="G7488" s="214" t="s">
        <v>22</v>
      </c>
      <c r="H7488" s="214" t="s">
        <v>20</v>
      </c>
      <c r="I7488" s="214" t="s">
        <v>129</v>
      </c>
      <c r="J7488" s="214">
        <v>130</v>
      </c>
      <c r="K7488" s="214">
        <v>130</v>
      </c>
      <c r="L7488" s="214">
        <v>0</v>
      </c>
      <c r="M7488" s="214">
        <v>0</v>
      </c>
      <c r="N7488" s="214">
        <v>130</v>
      </c>
      <c r="O7488" s="214">
        <v>44.5</v>
      </c>
      <c r="P7488" s="214">
        <v>11.7</v>
      </c>
      <c r="Q7488" s="214">
        <v>42.2</v>
      </c>
      <c r="R7488" s="214">
        <v>43.8</v>
      </c>
      <c r="S7488" s="214">
        <v>43.8</v>
      </c>
      <c r="T7488" s="214">
        <v>1.6</v>
      </c>
      <c r="U7488" s="214">
        <v>45</v>
      </c>
      <c r="V7488" s="214">
        <v>23600</v>
      </c>
      <c r="W7488" s="214">
        <v>29600</v>
      </c>
      <c r="X7488" s="214">
        <v>33300</v>
      </c>
    </row>
    <row r="7489" spans="1:24" x14ac:dyDescent="0.25">
      <c r="A7489" t="str">
        <f t="shared" si="118"/>
        <v>YAG1Non-EULevel 8FemaleAllNorth West</v>
      </c>
      <c r="B7489" s="214" t="s">
        <v>251</v>
      </c>
      <c r="C7489" s="214" t="s">
        <v>26</v>
      </c>
      <c r="D7489" s="214">
        <v>1</v>
      </c>
      <c r="E7489" s="214" t="s">
        <v>141</v>
      </c>
      <c r="F7489" s="214" t="s">
        <v>248</v>
      </c>
      <c r="G7489" s="214" t="s">
        <v>21</v>
      </c>
      <c r="H7489" s="214" t="s">
        <v>20</v>
      </c>
      <c r="I7489" s="214" t="s">
        <v>130</v>
      </c>
      <c r="J7489" s="214">
        <v>160</v>
      </c>
      <c r="K7489" s="214">
        <v>160</v>
      </c>
      <c r="L7489" s="214">
        <v>0</v>
      </c>
      <c r="M7489" s="214">
        <v>0</v>
      </c>
      <c r="N7489" s="214">
        <v>160</v>
      </c>
      <c r="O7489" s="214">
        <v>52.8</v>
      </c>
      <c r="P7489" s="214">
        <v>8.8000000000000007</v>
      </c>
      <c r="Q7489" s="214">
        <v>32.700000000000003</v>
      </c>
      <c r="R7489" s="214">
        <v>37.1</v>
      </c>
      <c r="S7489" s="214">
        <v>38.4</v>
      </c>
      <c r="T7489" s="214">
        <v>5.7</v>
      </c>
      <c r="U7489" s="214">
        <v>50</v>
      </c>
      <c r="V7489" s="214">
        <v>23900</v>
      </c>
      <c r="W7489" s="214">
        <v>30700</v>
      </c>
      <c r="X7489" s="214">
        <v>34000</v>
      </c>
    </row>
    <row r="7490" spans="1:24" x14ac:dyDescent="0.25">
      <c r="A7490" t="str">
        <f t="shared" si="118"/>
        <v>YAG1Non-EULevel 8MaleAllNorth West</v>
      </c>
      <c r="B7490" s="214" t="s">
        <v>251</v>
      </c>
      <c r="C7490" s="214" t="s">
        <v>26</v>
      </c>
      <c r="D7490" s="214">
        <v>1</v>
      </c>
      <c r="E7490" s="214" t="s">
        <v>141</v>
      </c>
      <c r="F7490" s="214" t="s">
        <v>248</v>
      </c>
      <c r="G7490" s="214" t="s">
        <v>22</v>
      </c>
      <c r="H7490" s="214" t="s">
        <v>20</v>
      </c>
      <c r="I7490" s="214" t="s">
        <v>130</v>
      </c>
      <c r="J7490" s="214">
        <v>275</v>
      </c>
      <c r="K7490" s="214">
        <v>275</v>
      </c>
      <c r="L7490" s="214">
        <v>0</v>
      </c>
      <c r="M7490" s="214">
        <v>0</v>
      </c>
      <c r="N7490" s="214">
        <v>275</v>
      </c>
      <c r="O7490" s="214">
        <v>46.9</v>
      </c>
      <c r="P7490" s="214">
        <v>11.6</v>
      </c>
      <c r="Q7490" s="214">
        <v>36.799999999999997</v>
      </c>
      <c r="R7490" s="214">
        <v>41.5</v>
      </c>
      <c r="S7490" s="214">
        <v>41.5</v>
      </c>
      <c r="T7490" s="214">
        <v>4.7</v>
      </c>
      <c r="U7490" s="214">
        <v>85</v>
      </c>
      <c r="V7490" s="214">
        <v>24800</v>
      </c>
      <c r="W7490" s="214">
        <v>31800</v>
      </c>
      <c r="X7490" s="214">
        <v>36100</v>
      </c>
    </row>
    <row r="7491" spans="1:24" x14ac:dyDescent="0.25">
      <c r="A7491" t="str">
        <f t="shared" si="118"/>
        <v>YAG1Non-EULevel 8FemaleAllNorthern Ireland</v>
      </c>
      <c r="B7491" s="214" t="s">
        <v>251</v>
      </c>
      <c r="C7491" s="214" t="s">
        <v>26</v>
      </c>
      <c r="D7491" s="214">
        <v>1</v>
      </c>
      <c r="E7491" s="214" t="s">
        <v>141</v>
      </c>
      <c r="F7491" s="214" t="s">
        <v>248</v>
      </c>
      <c r="G7491" s="214" t="s">
        <v>21</v>
      </c>
      <c r="H7491" s="214" t="s">
        <v>20</v>
      </c>
      <c r="I7491" s="214" t="s">
        <v>131</v>
      </c>
      <c r="J7491" s="214">
        <v>0</v>
      </c>
      <c r="K7491" s="214">
        <v>0</v>
      </c>
      <c r="L7491" s="214">
        <v>0</v>
      </c>
      <c r="M7491" s="214">
        <v>0</v>
      </c>
      <c r="N7491" s="214">
        <v>0</v>
      </c>
      <c r="O7491" s="214">
        <v>0</v>
      </c>
      <c r="P7491" s="214">
        <v>0</v>
      </c>
      <c r="Q7491" s="214">
        <v>100</v>
      </c>
      <c r="R7491" s="214">
        <v>100</v>
      </c>
      <c r="S7491" s="214">
        <v>100</v>
      </c>
      <c r="T7491" s="214">
        <v>0</v>
      </c>
      <c r="U7491" s="214" t="s">
        <v>140</v>
      </c>
      <c r="V7491" s="214" t="s">
        <v>140</v>
      </c>
      <c r="W7491" s="214" t="s">
        <v>140</v>
      </c>
      <c r="X7491" s="214" t="s">
        <v>140</v>
      </c>
    </row>
    <row r="7492" spans="1:24" x14ac:dyDescent="0.25">
      <c r="A7492" t="str">
        <f t="shared" si="118"/>
        <v>YAG1Non-EULevel 8MaleAllNorthern Ireland</v>
      </c>
      <c r="B7492" s="214" t="s">
        <v>251</v>
      </c>
      <c r="C7492" s="214" t="s">
        <v>26</v>
      </c>
      <c r="D7492" s="214">
        <v>1</v>
      </c>
      <c r="E7492" s="214" t="s">
        <v>141</v>
      </c>
      <c r="F7492" s="214" t="s">
        <v>248</v>
      </c>
      <c r="G7492" s="214" t="s">
        <v>22</v>
      </c>
      <c r="H7492" s="214" t="s">
        <v>20</v>
      </c>
      <c r="I7492" s="214" t="s">
        <v>131</v>
      </c>
      <c r="J7492" s="214">
        <v>5</v>
      </c>
      <c r="K7492" s="214">
        <v>5</v>
      </c>
      <c r="L7492" s="214">
        <v>0</v>
      </c>
      <c r="M7492" s="214">
        <v>0</v>
      </c>
      <c r="N7492" s="214">
        <v>5</v>
      </c>
      <c r="O7492" s="214">
        <v>16.7</v>
      </c>
      <c r="P7492" s="214">
        <v>0</v>
      </c>
      <c r="Q7492" s="214">
        <v>66.7</v>
      </c>
      <c r="R7492" s="214">
        <v>83.3</v>
      </c>
      <c r="S7492" s="214">
        <v>83.3</v>
      </c>
      <c r="T7492" s="214">
        <v>16.7</v>
      </c>
      <c r="U7492" s="214" t="s">
        <v>140</v>
      </c>
      <c r="V7492" s="214" t="s">
        <v>140</v>
      </c>
      <c r="W7492" s="214" t="s">
        <v>140</v>
      </c>
      <c r="X7492" s="214" t="s">
        <v>140</v>
      </c>
    </row>
    <row r="7493" spans="1:24" x14ac:dyDescent="0.25">
      <c r="A7493" t="str">
        <f t="shared" si="118"/>
        <v>YAG1Non-EULevel 8FemaleAllScotland</v>
      </c>
      <c r="B7493" s="214" t="s">
        <v>251</v>
      </c>
      <c r="C7493" s="214" t="s">
        <v>26</v>
      </c>
      <c r="D7493" s="214">
        <v>1</v>
      </c>
      <c r="E7493" s="214" t="s">
        <v>141</v>
      </c>
      <c r="F7493" s="214" t="s">
        <v>248</v>
      </c>
      <c r="G7493" s="214" t="s">
        <v>21</v>
      </c>
      <c r="H7493" s="214" t="s">
        <v>20</v>
      </c>
      <c r="I7493" s="214" t="s">
        <v>132</v>
      </c>
      <c r="J7493" s="214">
        <v>20</v>
      </c>
      <c r="K7493" s="214">
        <v>20</v>
      </c>
      <c r="L7493" s="214">
        <v>0</v>
      </c>
      <c r="M7493" s="214">
        <v>0</v>
      </c>
      <c r="N7493" s="214">
        <v>20</v>
      </c>
      <c r="O7493" s="214">
        <v>40</v>
      </c>
      <c r="P7493" s="214">
        <v>5</v>
      </c>
      <c r="Q7493" s="214">
        <v>45</v>
      </c>
      <c r="R7493" s="214">
        <v>55</v>
      </c>
      <c r="S7493" s="214">
        <v>55</v>
      </c>
      <c r="T7493" s="214">
        <v>10</v>
      </c>
      <c r="U7493" s="214" t="s">
        <v>140</v>
      </c>
      <c r="V7493" s="214" t="s">
        <v>140</v>
      </c>
      <c r="W7493" s="214" t="s">
        <v>140</v>
      </c>
      <c r="X7493" s="214" t="s">
        <v>140</v>
      </c>
    </row>
    <row r="7494" spans="1:24" x14ac:dyDescent="0.25">
      <c r="A7494" t="str">
        <f t="shared" si="118"/>
        <v>YAG1Non-EULevel 8MaleAllScotland</v>
      </c>
      <c r="B7494" s="214" t="s">
        <v>251</v>
      </c>
      <c r="C7494" s="214" t="s">
        <v>26</v>
      </c>
      <c r="D7494" s="214">
        <v>1</v>
      </c>
      <c r="E7494" s="214" t="s">
        <v>141</v>
      </c>
      <c r="F7494" s="214" t="s">
        <v>248</v>
      </c>
      <c r="G7494" s="214" t="s">
        <v>22</v>
      </c>
      <c r="H7494" s="214" t="s">
        <v>20</v>
      </c>
      <c r="I7494" s="214" t="s">
        <v>132</v>
      </c>
      <c r="J7494" s="214">
        <v>40</v>
      </c>
      <c r="K7494" s="214">
        <v>40</v>
      </c>
      <c r="L7494" s="214">
        <v>0</v>
      </c>
      <c r="M7494" s="214">
        <v>0</v>
      </c>
      <c r="N7494" s="214">
        <v>40</v>
      </c>
      <c r="O7494" s="214">
        <v>12.2</v>
      </c>
      <c r="P7494" s="214">
        <v>17.100000000000001</v>
      </c>
      <c r="Q7494" s="214">
        <v>65.900000000000006</v>
      </c>
      <c r="R7494" s="214">
        <v>70.7</v>
      </c>
      <c r="S7494" s="214">
        <v>70.7</v>
      </c>
      <c r="T7494" s="214">
        <v>4.9000000000000004</v>
      </c>
      <c r="U7494" s="214">
        <v>25</v>
      </c>
      <c r="V7494" s="214">
        <v>31400</v>
      </c>
      <c r="W7494" s="214">
        <v>33800</v>
      </c>
      <c r="X7494" s="214">
        <v>38300</v>
      </c>
    </row>
    <row r="7495" spans="1:24" x14ac:dyDescent="0.25">
      <c r="A7495" t="str">
        <f t="shared" si="118"/>
        <v>YAG1Non-EULevel 8FemaleAllSouth East</v>
      </c>
      <c r="B7495" s="214" t="s">
        <v>251</v>
      </c>
      <c r="C7495" s="214" t="s">
        <v>26</v>
      </c>
      <c r="D7495" s="214">
        <v>1</v>
      </c>
      <c r="E7495" s="214" t="s">
        <v>141</v>
      </c>
      <c r="F7495" s="214" t="s">
        <v>248</v>
      </c>
      <c r="G7495" s="214" t="s">
        <v>21</v>
      </c>
      <c r="H7495" s="214" t="s">
        <v>20</v>
      </c>
      <c r="I7495" s="214" t="s">
        <v>133</v>
      </c>
      <c r="J7495" s="214">
        <v>290</v>
      </c>
      <c r="K7495" s="214">
        <v>290</v>
      </c>
      <c r="L7495" s="214">
        <v>0</v>
      </c>
      <c r="M7495" s="214">
        <v>0</v>
      </c>
      <c r="N7495" s="214">
        <v>290</v>
      </c>
      <c r="O7495" s="214">
        <v>40.6</v>
      </c>
      <c r="P7495" s="214">
        <v>10.4</v>
      </c>
      <c r="Q7495" s="214">
        <v>45.8</v>
      </c>
      <c r="R7495" s="214">
        <v>48.3</v>
      </c>
      <c r="S7495" s="214">
        <v>49</v>
      </c>
      <c r="T7495" s="214">
        <v>3.1</v>
      </c>
      <c r="U7495" s="214">
        <v>120</v>
      </c>
      <c r="V7495" s="214">
        <v>24800</v>
      </c>
      <c r="W7495" s="214">
        <v>30700</v>
      </c>
      <c r="X7495" s="214">
        <v>34900</v>
      </c>
    </row>
    <row r="7496" spans="1:24" x14ac:dyDescent="0.25">
      <c r="A7496" t="str">
        <f t="shared" si="118"/>
        <v>YAG1Non-EULevel 8MaleAllSouth East</v>
      </c>
      <c r="B7496" s="214" t="s">
        <v>251</v>
      </c>
      <c r="C7496" s="214" t="s">
        <v>26</v>
      </c>
      <c r="D7496" s="214">
        <v>1</v>
      </c>
      <c r="E7496" s="214" t="s">
        <v>141</v>
      </c>
      <c r="F7496" s="214" t="s">
        <v>248</v>
      </c>
      <c r="G7496" s="214" t="s">
        <v>22</v>
      </c>
      <c r="H7496" s="214" t="s">
        <v>20</v>
      </c>
      <c r="I7496" s="214" t="s">
        <v>133</v>
      </c>
      <c r="J7496" s="214">
        <v>390</v>
      </c>
      <c r="K7496" s="214">
        <v>390</v>
      </c>
      <c r="L7496" s="214">
        <v>0</v>
      </c>
      <c r="M7496" s="214">
        <v>0</v>
      </c>
      <c r="N7496" s="214">
        <v>390</v>
      </c>
      <c r="O7496" s="214">
        <v>46.9</v>
      </c>
      <c r="P7496" s="214">
        <v>6.9</v>
      </c>
      <c r="Q7496" s="214">
        <v>42.1</v>
      </c>
      <c r="R7496" s="214">
        <v>45.7</v>
      </c>
      <c r="S7496" s="214">
        <v>46.2</v>
      </c>
      <c r="T7496" s="214">
        <v>4.0999999999999996</v>
      </c>
      <c r="U7496" s="214">
        <v>145</v>
      </c>
      <c r="V7496" s="214">
        <v>29900</v>
      </c>
      <c r="W7496" s="214">
        <v>33800</v>
      </c>
      <c r="X7496" s="214">
        <v>39800</v>
      </c>
    </row>
    <row r="7497" spans="1:24" x14ac:dyDescent="0.25">
      <c r="A7497" t="str">
        <f t="shared" si="118"/>
        <v>YAG1Non-EULevel 8FemaleAllSouth West</v>
      </c>
      <c r="B7497" s="214" t="s">
        <v>251</v>
      </c>
      <c r="C7497" s="214" t="s">
        <v>26</v>
      </c>
      <c r="D7497" s="214">
        <v>1</v>
      </c>
      <c r="E7497" s="214" t="s">
        <v>141</v>
      </c>
      <c r="F7497" s="214" t="s">
        <v>248</v>
      </c>
      <c r="G7497" s="214" t="s">
        <v>21</v>
      </c>
      <c r="H7497" s="214" t="s">
        <v>20</v>
      </c>
      <c r="I7497" s="214" t="s">
        <v>134</v>
      </c>
      <c r="J7497" s="214">
        <v>100</v>
      </c>
      <c r="K7497" s="214">
        <v>100</v>
      </c>
      <c r="L7497" s="214">
        <v>0</v>
      </c>
      <c r="M7497" s="214">
        <v>0</v>
      </c>
      <c r="N7497" s="214">
        <v>100</v>
      </c>
      <c r="O7497" s="214">
        <v>44.4</v>
      </c>
      <c r="P7497" s="214">
        <v>8.1</v>
      </c>
      <c r="Q7497" s="214">
        <v>44.4</v>
      </c>
      <c r="R7497" s="214">
        <v>47.5</v>
      </c>
      <c r="S7497" s="214">
        <v>47.5</v>
      </c>
      <c r="T7497" s="214">
        <v>3</v>
      </c>
      <c r="U7497" s="214">
        <v>35</v>
      </c>
      <c r="V7497" s="214">
        <v>23700</v>
      </c>
      <c r="W7497" s="214">
        <v>29900</v>
      </c>
      <c r="X7497" s="214">
        <v>34700</v>
      </c>
    </row>
    <row r="7498" spans="1:24" x14ac:dyDescent="0.25">
      <c r="A7498" t="str">
        <f t="shared" si="118"/>
        <v>YAG1Non-EULevel 8MaleAllSouth West</v>
      </c>
      <c r="B7498" s="214" t="s">
        <v>251</v>
      </c>
      <c r="C7498" s="214" t="s">
        <v>26</v>
      </c>
      <c r="D7498" s="214">
        <v>1</v>
      </c>
      <c r="E7498" s="214" t="s">
        <v>141</v>
      </c>
      <c r="F7498" s="214" t="s">
        <v>248</v>
      </c>
      <c r="G7498" s="214" t="s">
        <v>22</v>
      </c>
      <c r="H7498" s="214" t="s">
        <v>20</v>
      </c>
      <c r="I7498" s="214" t="s">
        <v>134</v>
      </c>
      <c r="J7498" s="214">
        <v>135</v>
      </c>
      <c r="K7498" s="214">
        <v>135</v>
      </c>
      <c r="L7498" s="214">
        <v>0</v>
      </c>
      <c r="M7498" s="214">
        <v>0</v>
      </c>
      <c r="N7498" s="214">
        <v>135</v>
      </c>
      <c r="O7498" s="214">
        <v>49.6</v>
      </c>
      <c r="P7498" s="214">
        <v>10.5</v>
      </c>
      <c r="Q7498" s="214">
        <v>37.6</v>
      </c>
      <c r="R7498" s="214">
        <v>39.799999999999997</v>
      </c>
      <c r="S7498" s="214">
        <v>39.799999999999997</v>
      </c>
      <c r="T7498" s="214">
        <v>2.2999999999999998</v>
      </c>
      <c r="U7498" s="214">
        <v>45</v>
      </c>
      <c r="V7498" s="214">
        <v>31800</v>
      </c>
      <c r="W7498" s="214">
        <v>38300</v>
      </c>
      <c r="X7498" s="214">
        <v>43400</v>
      </c>
    </row>
    <row r="7499" spans="1:24" x14ac:dyDescent="0.25">
      <c r="A7499" t="str">
        <f t="shared" si="118"/>
        <v>YAG1Non-EULevel 8FemaleAllUnknown</v>
      </c>
      <c r="B7499" s="214" t="s">
        <v>251</v>
      </c>
      <c r="C7499" s="214" t="s">
        <v>26</v>
      </c>
      <c r="D7499" s="214">
        <v>1</v>
      </c>
      <c r="E7499" s="214" t="s">
        <v>141</v>
      </c>
      <c r="F7499" s="214" t="s">
        <v>248</v>
      </c>
      <c r="G7499" s="214" t="s">
        <v>21</v>
      </c>
      <c r="H7499" s="214" t="s">
        <v>20</v>
      </c>
      <c r="I7499" s="214" t="s">
        <v>135</v>
      </c>
      <c r="J7499" s="214">
        <v>920</v>
      </c>
      <c r="K7499" s="214">
        <v>920</v>
      </c>
      <c r="L7499" s="214">
        <v>98.9</v>
      </c>
      <c r="M7499" s="214">
        <v>0</v>
      </c>
      <c r="N7499" s="214">
        <v>10</v>
      </c>
      <c r="O7499" s="214">
        <v>0.4</v>
      </c>
      <c r="P7499" s="214">
        <v>0.1</v>
      </c>
      <c r="Q7499" s="214">
        <v>0.1</v>
      </c>
      <c r="R7499" s="214">
        <v>0.1</v>
      </c>
      <c r="S7499" s="214">
        <v>0.5</v>
      </c>
      <c r="T7499" s="214">
        <v>0.4</v>
      </c>
      <c r="U7499" s="214" t="s">
        <v>136</v>
      </c>
      <c r="V7499" s="214" t="s">
        <v>136</v>
      </c>
      <c r="W7499" s="214" t="s">
        <v>136</v>
      </c>
      <c r="X7499" s="214" t="s">
        <v>136</v>
      </c>
    </row>
    <row r="7500" spans="1:24" x14ac:dyDescent="0.25">
      <c r="A7500" t="str">
        <f t="shared" si="118"/>
        <v>YAG1Non-EULevel 8MaleAllUnknown</v>
      </c>
      <c r="B7500" s="214" t="s">
        <v>251</v>
      </c>
      <c r="C7500" s="214" t="s">
        <v>26</v>
      </c>
      <c r="D7500" s="214">
        <v>1</v>
      </c>
      <c r="E7500" s="214" t="s">
        <v>141</v>
      </c>
      <c r="F7500" s="214" t="s">
        <v>248</v>
      </c>
      <c r="G7500" s="214" t="s">
        <v>22</v>
      </c>
      <c r="H7500" s="214" t="s">
        <v>20</v>
      </c>
      <c r="I7500" s="214" t="s">
        <v>135</v>
      </c>
      <c r="J7500" s="214">
        <v>1205</v>
      </c>
      <c r="K7500" s="214">
        <v>1205</v>
      </c>
      <c r="L7500" s="214">
        <v>98.6</v>
      </c>
      <c r="M7500" s="214">
        <v>0</v>
      </c>
      <c r="N7500" s="214">
        <v>15</v>
      </c>
      <c r="O7500" s="214">
        <v>0.3</v>
      </c>
      <c r="P7500" s="214">
        <v>0.1</v>
      </c>
      <c r="Q7500" s="214">
        <v>0.2</v>
      </c>
      <c r="R7500" s="214">
        <v>0.2</v>
      </c>
      <c r="S7500" s="214">
        <v>1</v>
      </c>
      <c r="T7500" s="214">
        <v>0.8</v>
      </c>
      <c r="U7500" s="214" t="s">
        <v>140</v>
      </c>
      <c r="V7500" s="214" t="s">
        <v>140</v>
      </c>
      <c r="W7500" s="214" t="s">
        <v>140</v>
      </c>
      <c r="X7500" s="214" t="s">
        <v>140</v>
      </c>
    </row>
    <row r="7501" spans="1:24" x14ac:dyDescent="0.25">
      <c r="A7501" t="str">
        <f t="shared" si="118"/>
        <v>YAG1Non-EULevel 8FemaleAllWales</v>
      </c>
      <c r="B7501" s="214" t="s">
        <v>251</v>
      </c>
      <c r="C7501" s="214" t="s">
        <v>26</v>
      </c>
      <c r="D7501" s="214">
        <v>1</v>
      </c>
      <c r="E7501" s="214" t="s">
        <v>141</v>
      </c>
      <c r="F7501" s="214" t="s">
        <v>248</v>
      </c>
      <c r="G7501" s="214" t="s">
        <v>21</v>
      </c>
      <c r="H7501" s="214" t="s">
        <v>20</v>
      </c>
      <c r="I7501" s="214" t="s">
        <v>137</v>
      </c>
      <c r="J7501" s="214">
        <v>15</v>
      </c>
      <c r="K7501" s="214">
        <v>15</v>
      </c>
      <c r="L7501" s="214">
        <v>0</v>
      </c>
      <c r="M7501" s="214">
        <v>0</v>
      </c>
      <c r="N7501" s="214">
        <v>15</v>
      </c>
      <c r="O7501" s="214">
        <v>28.6</v>
      </c>
      <c r="P7501" s="214">
        <v>0</v>
      </c>
      <c r="Q7501" s="214">
        <v>57.1</v>
      </c>
      <c r="R7501" s="214">
        <v>71.400000000000006</v>
      </c>
      <c r="S7501" s="214">
        <v>71.400000000000006</v>
      </c>
      <c r="T7501" s="214">
        <v>14.3</v>
      </c>
      <c r="U7501" s="214" t="s">
        <v>140</v>
      </c>
      <c r="V7501" s="214" t="s">
        <v>140</v>
      </c>
      <c r="W7501" s="214" t="s">
        <v>140</v>
      </c>
      <c r="X7501" s="214" t="s">
        <v>140</v>
      </c>
    </row>
    <row r="7502" spans="1:24" x14ac:dyDescent="0.25">
      <c r="A7502" t="str">
        <f t="shared" si="118"/>
        <v>YAG1Non-EULevel 8MaleAllWales</v>
      </c>
      <c r="B7502" s="214" t="s">
        <v>251</v>
      </c>
      <c r="C7502" s="214" t="s">
        <v>26</v>
      </c>
      <c r="D7502" s="214">
        <v>1</v>
      </c>
      <c r="E7502" s="214" t="s">
        <v>141</v>
      </c>
      <c r="F7502" s="214" t="s">
        <v>248</v>
      </c>
      <c r="G7502" s="214" t="s">
        <v>22</v>
      </c>
      <c r="H7502" s="214" t="s">
        <v>20</v>
      </c>
      <c r="I7502" s="214" t="s">
        <v>137</v>
      </c>
      <c r="J7502" s="214">
        <v>15</v>
      </c>
      <c r="K7502" s="214">
        <v>15</v>
      </c>
      <c r="L7502" s="214">
        <v>0</v>
      </c>
      <c r="M7502" s="214">
        <v>0</v>
      </c>
      <c r="N7502" s="214">
        <v>15</v>
      </c>
      <c r="O7502" s="214">
        <v>23.5</v>
      </c>
      <c r="P7502" s="214">
        <v>5.9</v>
      </c>
      <c r="Q7502" s="214">
        <v>64.7</v>
      </c>
      <c r="R7502" s="214">
        <v>70.599999999999994</v>
      </c>
      <c r="S7502" s="214">
        <v>70.599999999999994</v>
      </c>
      <c r="T7502" s="214">
        <v>5.9</v>
      </c>
      <c r="U7502" s="214">
        <v>10</v>
      </c>
      <c r="V7502" s="214">
        <v>22600</v>
      </c>
      <c r="W7502" s="214">
        <v>32500</v>
      </c>
      <c r="X7502" s="214">
        <v>42000</v>
      </c>
    </row>
    <row r="7503" spans="1:24" x14ac:dyDescent="0.25">
      <c r="A7503" t="str">
        <f t="shared" si="118"/>
        <v>YAG1Non-EULevel 8FemaleAllWest Midlands</v>
      </c>
      <c r="B7503" s="214" t="s">
        <v>251</v>
      </c>
      <c r="C7503" s="214" t="s">
        <v>26</v>
      </c>
      <c r="D7503" s="214">
        <v>1</v>
      </c>
      <c r="E7503" s="214" t="s">
        <v>141</v>
      </c>
      <c r="F7503" s="214" t="s">
        <v>248</v>
      </c>
      <c r="G7503" s="214" t="s">
        <v>21</v>
      </c>
      <c r="H7503" s="214" t="s">
        <v>20</v>
      </c>
      <c r="I7503" s="214" t="s">
        <v>138</v>
      </c>
      <c r="J7503" s="214">
        <v>135</v>
      </c>
      <c r="K7503" s="214">
        <v>135</v>
      </c>
      <c r="L7503" s="214">
        <v>0</v>
      </c>
      <c r="M7503" s="214">
        <v>0</v>
      </c>
      <c r="N7503" s="214">
        <v>135</v>
      </c>
      <c r="O7503" s="214">
        <v>41.6</v>
      </c>
      <c r="P7503" s="214">
        <v>5.8</v>
      </c>
      <c r="Q7503" s="214">
        <v>44.5</v>
      </c>
      <c r="R7503" s="214">
        <v>51.1</v>
      </c>
      <c r="S7503" s="214">
        <v>52.6</v>
      </c>
      <c r="T7503" s="214">
        <v>8</v>
      </c>
      <c r="U7503" s="214">
        <v>55</v>
      </c>
      <c r="V7503" s="214">
        <v>27000</v>
      </c>
      <c r="W7503" s="214">
        <v>31800</v>
      </c>
      <c r="X7503" s="214">
        <v>38300</v>
      </c>
    </row>
    <row r="7504" spans="1:24" x14ac:dyDescent="0.25">
      <c r="A7504" t="str">
        <f t="shared" si="118"/>
        <v>YAG1Non-EULevel 8MaleAllWest Midlands</v>
      </c>
      <c r="B7504" s="214" t="s">
        <v>251</v>
      </c>
      <c r="C7504" s="214" t="s">
        <v>26</v>
      </c>
      <c r="D7504" s="214">
        <v>1</v>
      </c>
      <c r="E7504" s="214" t="s">
        <v>141</v>
      </c>
      <c r="F7504" s="214" t="s">
        <v>248</v>
      </c>
      <c r="G7504" s="214" t="s">
        <v>22</v>
      </c>
      <c r="H7504" s="214" t="s">
        <v>20</v>
      </c>
      <c r="I7504" s="214" t="s">
        <v>138</v>
      </c>
      <c r="J7504" s="214">
        <v>205</v>
      </c>
      <c r="K7504" s="214">
        <v>205</v>
      </c>
      <c r="L7504" s="214">
        <v>0</v>
      </c>
      <c r="M7504" s="214">
        <v>0</v>
      </c>
      <c r="N7504" s="214">
        <v>205</v>
      </c>
      <c r="O7504" s="214">
        <v>45.1</v>
      </c>
      <c r="P7504" s="214">
        <v>6.3</v>
      </c>
      <c r="Q7504" s="214">
        <v>40.799999999999997</v>
      </c>
      <c r="R7504" s="214">
        <v>48.1</v>
      </c>
      <c r="S7504" s="214">
        <v>48.5</v>
      </c>
      <c r="T7504" s="214">
        <v>7.8</v>
      </c>
      <c r="U7504" s="214">
        <v>80</v>
      </c>
      <c r="V7504" s="214">
        <v>29600</v>
      </c>
      <c r="W7504" s="214">
        <v>31600</v>
      </c>
      <c r="X7504" s="214">
        <v>36500</v>
      </c>
    </row>
    <row r="7505" spans="1:24" x14ac:dyDescent="0.25">
      <c r="A7505" t="str">
        <f t="shared" si="118"/>
        <v>YAG1Non-EULevel 8FemaleAllYorkshire and The Humber</v>
      </c>
      <c r="B7505" s="214" t="s">
        <v>251</v>
      </c>
      <c r="C7505" s="214" t="s">
        <v>26</v>
      </c>
      <c r="D7505" s="214">
        <v>1</v>
      </c>
      <c r="E7505" s="214" t="s">
        <v>141</v>
      </c>
      <c r="F7505" s="214" t="s">
        <v>248</v>
      </c>
      <c r="G7505" s="214" t="s">
        <v>21</v>
      </c>
      <c r="H7505" s="214" t="s">
        <v>20</v>
      </c>
      <c r="I7505" s="214" t="s">
        <v>139</v>
      </c>
      <c r="J7505" s="214">
        <v>170</v>
      </c>
      <c r="K7505" s="214">
        <v>170</v>
      </c>
      <c r="L7505" s="214">
        <v>0</v>
      </c>
      <c r="M7505" s="214">
        <v>0</v>
      </c>
      <c r="N7505" s="214">
        <v>170</v>
      </c>
      <c r="O7505" s="214">
        <v>56.7</v>
      </c>
      <c r="P7505" s="214">
        <v>7</v>
      </c>
      <c r="Q7505" s="214">
        <v>33.9</v>
      </c>
      <c r="R7505" s="214">
        <v>36.299999999999997</v>
      </c>
      <c r="S7505" s="214">
        <v>36.299999999999997</v>
      </c>
      <c r="T7505" s="214">
        <v>2.2999999999999998</v>
      </c>
      <c r="U7505" s="214">
        <v>45</v>
      </c>
      <c r="V7505" s="214">
        <v>16400</v>
      </c>
      <c r="W7505" s="214">
        <v>31000</v>
      </c>
      <c r="X7505" s="214">
        <v>37200</v>
      </c>
    </row>
    <row r="7506" spans="1:24" x14ac:dyDescent="0.25">
      <c r="A7506" t="str">
        <f t="shared" si="118"/>
        <v>YAG1Non-EULevel 8MaleAllYorkshire and The Humber</v>
      </c>
      <c r="B7506" s="214" t="s">
        <v>251</v>
      </c>
      <c r="C7506" s="214" t="s">
        <v>26</v>
      </c>
      <c r="D7506" s="214">
        <v>1</v>
      </c>
      <c r="E7506" s="214" t="s">
        <v>141</v>
      </c>
      <c r="F7506" s="214" t="s">
        <v>248</v>
      </c>
      <c r="G7506" s="214" t="s">
        <v>22</v>
      </c>
      <c r="H7506" s="214" t="s">
        <v>20</v>
      </c>
      <c r="I7506" s="214" t="s">
        <v>139</v>
      </c>
      <c r="J7506" s="214">
        <v>300</v>
      </c>
      <c r="K7506" s="214">
        <v>300</v>
      </c>
      <c r="L7506" s="214">
        <v>0</v>
      </c>
      <c r="M7506" s="214">
        <v>0</v>
      </c>
      <c r="N7506" s="214">
        <v>300</v>
      </c>
      <c r="O7506" s="214">
        <v>53.7</v>
      </c>
      <c r="P7506" s="214">
        <v>6.4</v>
      </c>
      <c r="Q7506" s="214">
        <v>36.200000000000003</v>
      </c>
      <c r="R7506" s="214">
        <v>38.9</v>
      </c>
      <c r="S7506" s="214">
        <v>39.9</v>
      </c>
      <c r="T7506" s="214">
        <v>3.7</v>
      </c>
      <c r="U7506" s="214">
        <v>100</v>
      </c>
      <c r="V7506" s="214">
        <v>28500</v>
      </c>
      <c r="W7506" s="214">
        <v>32100</v>
      </c>
      <c r="X7506" s="214">
        <v>37200</v>
      </c>
    </row>
    <row r="7507" spans="1:24" x14ac:dyDescent="0.25">
      <c r="A7507" t="str">
        <f t="shared" si="118"/>
        <v>YAG</v>
      </c>
    </row>
    <row r="7508" spans="1:24" x14ac:dyDescent="0.25">
      <c r="A7508" t="str">
        <f t="shared" si="118"/>
        <v>YAG</v>
      </c>
    </row>
    <row r="7509" spans="1:24" x14ac:dyDescent="0.25">
      <c r="A7509" t="str">
        <f t="shared" si="118"/>
        <v>YAG</v>
      </c>
    </row>
    <row r="7510" spans="1:24" x14ac:dyDescent="0.25">
      <c r="A7510" t="str">
        <f t="shared" si="118"/>
        <v>YAG</v>
      </c>
    </row>
    <row r="7511" spans="1:24" x14ac:dyDescent="0.25">
      <c r="A7511" t="str">
        <f t="shared" si="118"/>
        <v>YAG</v>
      </c>
    </row>
    <row r="7512" spans="1:24" x14ac:dyDescent="0.25">
      <c r="A7512" t="str">
        <f t="shared" si="118"/>
        <v>YAG</v>
      </c>
    </row>
    <row r="7513" spans="1:24" x14ac:dyDescent="0.25">
      <c r="A7513" t="str">
        <f t="shared" si="118"/>
        <v>YAG</v>
      </c>
    </row>
    <row r="7514" spans="1:24" x14ac:dyDescent="0.25">
      <c r="A7514" t="str">
        <f t="shared" si="118"/>
        <v>YAG</v>
      </c>
    </row>
    <row r="7515" spans="1:24" x14ac:dyDescent="0.25">
      <c r="A7515" t="str">
        <f t="shared" si="118"/>
        <v>YAG</v>
      </c>
    </row>
    <row r="7516" spans="1:24" x14ac:dyDescent="0.25">
      <c r="A7516" t="str">
        <f t="shared" si="118"/>
        <v>YAG</v>
      </c>
    </row>
    <row r="7517" spans="1:24" x14ac:dyDescent="0.25">
      <c r="A7517" t="str">
        <f t="shared" si="118"/>
        <v>YAG</v>
      </c>
    </row>
    <row r="7518" spans="1:24" x14ac:dyDescent="0.25">
      <c r="A7518" t="str">
        <f t="shared" si="118"/>
        <v>YAG</v>
      </c>
    </row>
    <row r="7519" spans="1:24" x14ac:dyDescent="0.25">
      <c r="A7519" t="str">
        <f t="shared" si="118"/>
        <v>YAG</v>
      </c>
    </row>
    <row r="7520" spans="1:24" x14ac:dyDescent="0.25">
      <c r="A7520" t="str">
        <f t="shared" si="118"/>
        <v>YAG</v>
      </c>
    </row>
    <row r="7521" spans="1:1" x14ac:dyDescent="0.25">
      <c r="A7521" t="str">
        <f t="shared" si="118"/>
        <v>YAG</v>
      </c>
    </row>
    <row r="7522" spans="1:1" x14ac:dyDescent="0.25">
      <c r="A7522" t="str">
        <f t="shared" si="118"/>
        <v>YAG</v>
      </c>
    </row>
    <row r="7523" spans="1:1" x14ac:dyDescent="0.25">
      <c r="A7523" t="str">
        <f t="shared" si="118"/>
        <v>YAG</v>
      </c>
    </row>
    <row r="7524" spans="1:1" x14ac:dyDescent="0.25">
      <c r="A7524" t="str">
        <f t="shared" si="118"/>
        <v>YAG</v>
      </c>
    </row>
    <row r="7525" spans="1:1" x14ac:dyDescent="0.25">
      <c r="A7525" t="str">
        <f t="shared" si="118"/>
        <v>YAG</v>
      </c>
    </row>
    <row r="7526" spans="1:1" x14ac:dyDescent="0.25">
      <c r="A7526" t="str">
        <f t="shared" si="118"/>
        <v>YAG</v>
      </c>
    </row>
    <row r="7527" spans="1:1" x14ac:dyDescent="0.25">
      <c r="A7527" t="str">
        <f t="shared" si="118"/>
        <v>YAG</v>
      </c>
    </row>
    <row r="7528" spans="1:1" x14ac:dyDescent="0.25">
      <c r="A7528" t="str">
        <f t="shared" si="118"/>
        <v>YAG</v>
      </c>
    </row>
    <row r="7529" spans="1:1" x14ac:dyDescent="0.25">
      <c r="A7529" t="str">
        <f t="shared" si="118"/>
        <v>YAG</v>
      </c>
    </row>
    <row r="7530" spans="1:1" x14ac:dyDescent="0.25">
      <c r="A7530" t="str">
        <f t="shared" si="118"/>
        <v>YAG</v>
      </c>
    </row>
    <row r="7531" spans="1:1" x14ac:dyDescent="0.25">
      <c r="A7531" t="str">
        <f t="shared" si="118"/>
        <v>YAG</v>
      </c>
    </row>
    <row r="7532" spans="1:1" x14ac:dyDescent="0.25">
      <c r="A7532" t="str">
        <f t="shared" si="118"/>
        <v>YAG</v>
      </c>
    </row>
    <row r="7533" spans="1:1" x14ac:dyDescent="0.25">
      <c r="A7533" t="str">
        <f t="shared" si="118"/>
        <v>YAG</v>
      </c>
    </row>
    <row r="7534" spans="1:1" x14ac:dyDescent="0.25">
      <c r="A7534" t="str">
        <f t="shared" si="118"/>
        <v>YAG</v>
      </c>
    </row>
    <row r="7535" spans="1:1" x14ac:dyDescent="0.25">
      <c r="A7535" t="str">
        <f t="shared" si="118"/>
        <v>YAG</v>
      </c>
    </row>
    <row r="7536" spans="1:1" x14ac:dyDescent="0.25">
      <c r="A7536" t="str">
        <f t="shared" si="118"/>
        <v>YAG</v>
      </c>
    </row>
    <row r="7537" spans="1:1" x14ac:dyDescent="0.25">
      <c r="A7537" t="str">
        <f t="shared" si="118"/>
        <v>YAG</v>
      </c>
    </row>
    <row r="7538" spans="1:1" x14ac:dyDescent="0.25">
      <c r="A7538" t="str">
        <f t="shared" si="118"/>
        <v>YAG</v>
      </c>
    </row>
    <row r="7539" spans="1:1" x14ac:dyDescent="0.25">
      <c r="A7539" t="str">
        <f t="shared" si="118"/>
        <v>YAG</v>
      </c>
    </row>
    <row r="7540" spans="1:1" x14ac:dyDescent="0.25">
      <c r="A7540" t="str">
        <f t="shared" si="118"/>
        <v>YAG</v>
      </c>
    </row>
    <row r="7541" spans="1:1" x14ac:dyDescent="0.25">
      <c r="A7541" t="str">
        <f t="shared" si="118"/>
        <v>YAG</v>
      </c>
    </row>
    <row r="7542" spans="1:1" x14ac:dyDescent="0.25">
      <c r="A7542" t="str">
        <f t="shared" si="118"/>
        <v>YAG</v>
      </c>
    </row>
    <row r="7543" spans="1:1" x14ac:dyDescent="0.25">
      <c r="A7543" t="str">
        <f t="shared" si="118"/>
        <v>YAG</v>
      </c>
    </row>
    <row r="7544" spans="1:1" x14ac:dyDescent="0.25">
      <c r="A7544" t="str">
        <f t="shared" si="118"/>
        <v>YAG</v>
      </c>
    </row>
    <row r="7545" spans="1:1" x14ac:dyDescent="0.25">
      <c r="A7545" t="str">
        <f t="shared" si="118"/>
        <v>YAG</v>
      </c>
    </row>
    <row r="7546" spans="1:1" x14ac:dyDescent="0.25">
      <c r="A7546" t="str">
        <f t="shared" si="118"/>
        <v>YAG</v>
      </c>
    </row>
    <row r="7547" spans="1:1" x14ac:dyDescent="0.25">
      <c r="A7547" t="str">
        <f t="shared" si="118"/>
        <v>YAG</v>
      </c>
    </row>
    <row r="7548" spans="1:1" x14ac:dyDescent="0.25">
      <c r="A7548" t="str">
        <f t="shared" ref="A7548:A7611" si="119">"YAG"&amp;D7548 &amp;E7548 &amp;F7548 &amp; G7548 &amp;H7548 &amp;I7548</f>
        <v>YAG</v>
      </c>
    </row>
    <row r="7549" spans="1:1" x14ac:dyDescent="0.25">
      <c r="A7549" t="str">
        <f t="shared" si="119"/>
        <v>YAG</v>
      </c>
    </row>
    <row r="7550" spans="1:1" x14ac:dyDescent="0.25">
      <c r="A7550" t="str">
        <f t="shared" si="119"/>
        <v>YAG</v>
      </c>
    </row>
    <row r="7551" spans="1:1" x14ac:dyDescent="0.25">
      <c r="A7551" t="str">
        <f t="shared" si="119"/>
        <v>YAG</v>
      </c>
    </row>
    <row r="7552" spans="1:1" x14ac:dyDescent="0.25">
      <c r="A7552" t="str">
        <f t="shared" si="119"/>
        <v>YAG</v>
      </c>
    </row>
    <row r="7553" spans="1:1" x14ac:dyDescent="0.25">
      <c r="A7553" t="str">
        <f t="shared" si="119"/>
        <v>YAG</v>
      </c>
    </row>
    <row r="7554" spans="1:1" x14ac:dyDescent="0.25">
      <c r="A7554" t="str">
        <f t="shared" si="119"/>
        <v>YAG</v>
      </c>
    </row>
    <row r="7555" spans="1:1" x14ac:dyDescent="0.25">
      <c r="A7555" t="str">
        <f t="shared" si="119"/>
        <v>YAG</v>
      </c>
    </row>
    <row r="7556" spans="1:1" x14ac:dyDescent="0.25">
      <c r="A7556" t="str">
        <f t="shared" si="119"/>
        <v>YAG</v>
      </c>
    </row>
    <row r="7557" spans="1:1" x14ac:dyDescent="0.25">
      <c r="A7557" t="str">
        <f t="shared" si="119"/>
        <v>YAG</v>
      </c>
    </row>
    <row r="7558" spans="1:1" x14ac:dyDescent="0.25">
      <c r="A7558" t="str">
        <f t="shared" si="119"/>
        <v>YAG</v>
      </c>
    </row>
    <row r="7559" spans="1:1" x14ac:dyDescent="0.25">
      <c r="A7559" t="str">
        <f t="shared" si="119"/>
        <v>YAG</v>
      </c>
    </row>
    <row r="7560" spans="1:1" x14ac:dyDescent="0.25">
      <c r="A7560" t="str">
        <f t="shared" si="119"/>
        <v>YAG</v>
      </c>
    </row>
    <row r="7561" spans="1:1" x14ac:dyDescent="0.25">
      <c r="A7561" t="str">
        <f t="shared" si="119"/>
        <v>YAG</v>
      </c>
    </row>
    <row r="7562" spans="1:1" x14ac:dyDescent="0.25">
      <c r="A7562" t="str">
        <f t="shared" si="119"/>
        <v>YAG</v>
      </c>
    </row>
    <row r="7563" spans="1:1" x14ac:dyDescent="0.25">
      <c r="A7563" t="str">
        <f t="shared" si="119"/>
        <v>YAG</v>
      </c>
    </row>
    <row r="7564" spans="1:1" x14ac:dyDescent="0.25">
      <c r="A7564" t="str">
        <f t="shared" si="119"/>
        <v>YAG</v>
      </c>
    </row>
    <row r="7565" spans="1:1" x14ac:dyDescent="0.25">
      <c r="A7565" t="str">
        <f t="shared" si="119"/>
        <v>YAG</v>
      </c>
    </row>
    <row r="7566" spans="1:1" x14ac:dyDescent="0.25">
      <c r="A7566" t="str">
        <f t="shared" si="119"/>
        <v>YAG</v>
      </c>
    </row>
    <row r="7567" spans="1:1" x14ac:dyDescent="0.25">
      <c r="A7567" t="str">
        <f t="shared" si="119"/>
        <v>YAG</v>
      </c>
    </row>
    <row r="7568" spans="1:1" x14ac:dyDescent="0.25">
      <c r="A7568" t="str">
        <f t="shared" si="119"/>
        <v>YAG</v>
      </c>
    </row>
    <row r="7569" spans="1:1" x14ac:dyDescent="0.25">
      <c r="A7569" t="str">
        <f t="shared" si="119"/>
        <v>YAG</v>
      </c>
    </row>
    <row r="7570" spans="1:1" x14ac:dyDescent="0.25">
      <c r="A7570" t="str">
        <f t="shared" si="119"/>
        <v>YAG</v>
      </c>
    </row>
    <row r="7571" spans="1:1" x14ac:dyDescent="0.25">
      <c r="A7571" t="str">
        <f t="shared" si="119"/>
        <v>YAG</v>
      </c>
    </row>
    <row r="7572" spans="1:1" x14ac:dyDescent="0.25">
      <c r="A7572" t="str">
        <f t="shared" si="119"/>
        <v>YAG</v>
      </c>
    </row>
    <row r="7573" spans="1:1" x14ac:dyDescent="0.25">
      <c r="A7573" t="str">
        <f t="shared" si="119"/>
        <v>YAG</v>
      </c>
    </row>
    <row r="7574" spans="1:1" x14ac:dyDescent="0.25">
      <c r="A7574" t="str">
        <f t="shared" si="119"/>
        <v>YAG</v>
      </c>
    </row>
    <row r="7575" spans="1:1" x14ac:dyDescent="0.25">
      <c r="A7575" t="str">
        <f t="shared" si="119"/>
        <v>YAG</v>
      </c>
    </row>
    <row r="7576" spans="1:1" x14ac:dyDescent="0.25">
      <c r="A7576" t="str">
        <f t="shared" si="119"/>
        <v>YAG</v>
      </c>
    </row>
    <row r="7577" spans="1:1" x14ac:dyDescent="0.25">
      <c r="A7577" t="str">
        <f t="shared" si="119"/>
        <v>YAG</v>
      </c>
    </row>
    <row r="7578" spans="1:1" x14ac:dyDescent="0.25">
      <c r="A7578" t="str">
        <f t="shared" si="119"/>
        <v>YAG</v>
      </c>
    </row>
    <row r="7579" spans="1:1" x14ac:dyDescent="0.25">
      <c r="A7579" t="str">
        <f t="shared" si="119"/>
        <v>YAG</v>
      </c>
    </row>
    <row r="7580" spans="1:1" x14ac:dyDescent="0.25">
      <c r="A7580" t="str">
        <f t="shared" si="119"/>
        <v>YAG</v>
      </c>
    </row>
    <row r="7581" spans="1:1" x14ac:dyDescent="0.25">
      <c r="A7581" t="str">
        <f t="shared" si="119"/>
        <v>YAG</v>
      </c>
    </row>
    <row r="7582" spans="1:1" x14ac:dyDescent="0.25">
      <c r="A7582" t="str">
        <f t="shared" si="119"/>
        <v>YAG</v>
      </c>
    </row>
    <row r="7583" spans="1:1" x14ac:dyDescent="0.25">
      <c r="A7583" t="str">
        <f t="shared" si="119"/>
        <v>YAG</v>
      </c>
    </row>
    <row r="7584" spans="1:1" x14ac:dyDescent="0.25">
      <c r="A7584" t="str">
        <f t="shared" si="119"/>
        <v>YAG</v>
      </c>
    </row>
    <row r="7585" spans="1:1" x14ac:dyDescent="0.25">
      <c r="A7585" t="str">
        <f t="shared" si="119"/>
        <v>YAG</v>
      </c>
    </row>
    <row r="7586" spans="1:1" x14ac:dyDescent="0.25">
      <c r="A7586" t="str">
        <f t="shared" si="119"/>
        <v>YAG</v>
      </c>
    </row>
    <row r="7587" spans="1:1" x14ac:dyDescent="0.25">
      <c r="A7587" t="str">
        <f t="shared" si="119"/>
        <v>YAG</v>
      </c>
    </row>
    <row r="7588" spans="1:1" x14ac:dyDescent="0.25">
      <c r="A7588" t="str">
        <f t="shared" si="119"/>
        <v>YAG</v>
      </c>
    </row>
    <row r="7589" spans="1:1" x14ac:dyDescent="0.25">
      <c r="A7589" t="str">
        <f t="shared" si="119"/>
        <v>YAG</v>
      </c>
    </row>
    <row r="7590" spans="1:1" x14ac:dyDescent="0.25">
      <c r="A7590" t="str">
        <f t="shared" si="119"/>
        <v>YAG</v>
      </c>
    </row>
    <row r="7591" spans="1:1" x14ac:dyDescent="0.25">
      <c r="A7591" t="str">
        <f t="shared" si="119"/>
        <v>YAG</v>
      </c>
    </row>
    <row r="7592" spans="1:1" x14ac:dyDescent="0.25">
      <c r="A7592" t="str">
        <f t="shared" si="119"/>
        <v>YAG</v>
      </c>
    </row>
    <row r="7593" spans="1:1" x14ac:dyDescent="0.25">
      <c r="A7593" t="str">
        <f t="shared" si="119"/>
        <v>YAG</v>
      </c>
    </row>
    <row r="7594" spans="1:1" x14ac:dyDescent="0.25">
      <c r="A7594" t="str">
        <f t="shared" si="119"/>
        <v>YAG</v>
      </c>
    </row>
    <row r="7595" spans="1:1" x14ac:dyDescent="0.25">
      <c r="A7595" t="str">
        <f t="shared" si="119"/>
        <v>YAG</v>
      </c>
    </row>
    <row r="7596" spans="1:1" x14ac:dyDescent="0.25">
      <c r="A7596" t="str">
        <f t="shared" si="119"/>
        <v>YAG</v>
      </c>
    </row>
    <row r="7597" spans="1:1" x14ac:dyDescent="0.25">
      <c r="A7597" t="str">
        <f t="shared" si="119"/>
        <v>YAG</v>
      </c>
    </row>
    <row r="7598" spans="1:1" x14ac:dyDescent="0.25">
      <c r="A7598" t="str">
        <f t="shared" si="119"/>
        <v>YAG</v>
      </c>
    </row>
    <row r="7599" spans="1:1" x14ac:dyDescent="0.25">
      <c r="A7599" t="str">
        <f t="shared" si="119"/>
        <v>YAG</v>
      </c>
    </row>
    <row r="7600" spans="1:1" x14ac:dyDescent="0.25">
      <c r="A7600" t="str">
        <f t="shared" si="119"/>
        <v>YAG</v>
      </c>
    </row>
    <row r="7601" spans="1:1" x14ac:dyDescent="0.25">
      <c r="A7601" t="str">
        <f t="shared" si="119"/>
        <v>YAG</v>
      </c>
    </row>
    <row r="7602" spans="1:1" x14ac:dyDescent="0.25">
      <c r="A7602" t="str">
        <f t="shared" si="119"/>
        <v>YAG</v>
      </c>
    </row>
    <row r="7603" spans="1:1" x14ac:dyDescent="0.25">
      <c r="A7603" t="str">
        <f t="shared" si="119"/>
        <v>YAG</v>
      </c>
    </row>
    <row r="7604" spans="1:1" x14ac:dyDescent="0.25">
      <c r="A7604" t="str">
        <f t="shared" si="119"/>
        <v>YAG</v>
      </c>
    </row>
    <row r="7605" spans="1:1" x14ac:dyDescent="0.25">
      <c r="A7605" t="str">
        <f t="shared" si="119"/>
        <v>YAG</v>
      </c>
    </row>
    <row r="7606" spans="1:1" x14ac:dyDescent="0.25">
      <c r="A7606" t="str">
        <f t="shared" si="119"/>
        <v>YAG</v>
      </c>
    </row>
    <row r="7607" spans="1:1" x14ac:dyDescent="0.25">
      <c r="A7607" t="str">
        <f t="shared" si="119"/>
        <v>YAG</v>
      </c>
    </row>
    <row r="7608" spans="1:1" x14ac:dyDescent="0.25">
      <c r="A7608" t="str">
        <f t="shared" si="119"/>
        <v>YAG</v>
      </c>
    </row>
    <row r="7609" spans="1:1" x14ac:dyDescent="0.25">
      <c r="A7609" t="str">
        <f t="shared" si="119"/>
        <v>YAG</v>
      </c>
    </row>
    <row r="7610" spans="1:1" x14ac:dyDescent="0.25">
      <c r="A7610" t="str">
        <f t="shared" si="119"/>
        <v>YAG</v>
      </c>
    </row>
    <row r="7611" spans="1:1" x14ac:dyDescent="0.25">
      <c r="A7611" t="str">
        <f t="shared" si="119"/>
        <v>YAG</v>
      </c>
    </row>
    <row r="7612" spans="1:1" x14ac:dyDescent="0.25">
      <c r="A7612" t="str">
        <f t="shared" ref="A7612:A7675" si="120">"YAG"&amp;D7612 &amp;E7612 &amp;F7612 &amp; G7612 &amp;H7612 &amp;I7612</f>
        <v>YAG</v>
      </c>
    </row>
    <row r="7613" spans="1:1" x14ac:dyDescent="0.25">
      <c r="A7613" t="str">
        <f t="shared" si="120"/>
        <v>YAG</v>
      </c>
    </row>
    <row r="7614" spans="1:1" x14ac:dyDescent="0.25">
      <c r="A7614" t="str">
        <f t="shared" si="120"/>
        <v>YAG</v>
      </c>
    </row>
    <row r="7615" spans="1:1" x14ac:dyDescent="0.25">
      <c r="A7615" t="str">
        <f t="shared" si="120"/>
        <v>YAG</v>
      </c>
    </row>
    <row r="7616" spans="1:1" x14ac:dyDescent="0.25">
      <c r="A7616" t="str">
        <f t="shared" si="120"/>
        <v>YAG</v>
      </c>
    </row>
    <row r="7617" spans="1:1" x14ac:dyDescent="0.25">
      <c r="A7617" t="str">
        <f t="shared" si="120"/>
        <v>YAG</v>
      </c>
    </row>
    <row r="7618" spans="1:1" x14ac:dyDescent="0.25">
      <c r="A7618" t="str">
        <f t="shared" si="120"/>
        <v>YAG</v>
      </c>
    </row>
    <row r="7619" spans="1:1" x14ac:dyDescent="0.25">
      <c r="A7619" t="str">
        <f t="shared" si="120"/>
        <v>YAG</v>
      </c>
    </row>
    <row r="7620" spans="1:1" x14ac:dyDescent="0.25">
      <c r="A7620" t="str">
        <f t="shared" si="120"/>
        <v>YAG</v>
      </c>
    </row>
    <row r="7621" spans="1:1" x14ac:dyDescent="0.25">
      <c r="A7621" t="str">
        <f t="shared" si="120"/>
        <v>YAG</v>
      </c>
    </row>
    <row r="7622" spans="1:1" x14ac:dyDescent="0.25">
      <c r="A7622" t="str">
        <f t="shared" si="120"/>
        <v>YAG</v>
      </c>
    </row>
    <row r="7623" spans="1:1" x14ac:dyDescent="0.25">
      <c r="A7623" t="str">
        <f t="shared" si="120"/>
        <v>YAG</v>
      </c>
    </row>
    <row r="7624" spans="1:1" x14ac:dyDescent="0.25">
      <c r="A7624" t="str">
        <f t="shared" si="120"/>
        <v>YAG</v>
      </c>
    </row>
    <row r="7625" spans="1:1" x14ac:dyDescent="0.25">
      <c r="A7625" t="str">
        <f t="shared" si="120"/>
        <v>YAG</v>
      </c>
    </row>
    <row r="7626" spans="1:1" x14ac:dyDescent="0.25">
      <c r="A7626" t="str">
        <f t="shared" si="120"/>
        <v>YAG</v>
      </c>
    </row>
    <row r="7627" spans="1:1" x14ac:dyDescent="0.25">
      <c r="A7627" t="str">
        <f t="shared" si="120"/>
        <v>YAG</v>
      </c>
    </row>
    <row r="7628" spans="1:1" x14ac:dyDescent="0.25">
      <c r="A7628" t="str">
        <f t="shared" si="120"/>
        <v>YAG</v>
      </c>
    </row>
    <row r="7629" spans="1:1" x14ac:dyDescent="0.25">
      <c r="A7629" t="str">
        <f t="shared" si="120"/>
        <v>YAG</v>
      </c>
    </row>
    <row r="7630" spans="1:1" x14ac:dyDescent="0.25">
      <c r="A7630" t="str">
        <f t="shared" si="120"/>
        <v>YAG</v>
      </c>
    </row>
    <row r="7631" spans="1:1" x14ac:dyDescent="0.25">
      <c r="A7631" t="str">
        <f t="shared" si="120"/>
        <v>YAG</v>
      </c>
    </row>
    <row r="7632" spans="1:1" x14ac:dyDescent="0.25">
      <c r="A7632" t="str">
        <f t="shared" si="120"/>
        <v>YAG</v>
      </c>
    </row>
    <row r="7633" spans="1:1" x14ac:dyDescent="0.25">
      <c r="A7633" t="str">
        <f t="shared" si="120"/>
        <v>YAG</v>
      </c>
    </row>
    <row r="7634" spans="1:1" x14ac:dyDescent="0.25">
      <c r="A7634" t="str">
        <f t="shared" si="120"/>
        <v>YAG</v>
      </c>
    </row>
    <row r="7635" spans="1:1" x14ac:dyDescent="0.25">
      <c r="A7635" t="str">
        <f t="shared" si="120"/>
        <v>YAG</v>
      </c>
    </row>
    <row r="7636" spans="1:1" x14ac:dyDescent="0.25">
      <c r="A7636" t="str">
        <f t="shared" si="120"/>
        <v>YAG</v>
      </c>
    </row>
    <row r="7637" spans="1:1" x14ac:dyDescent="0.25">
      <c r="A7637" t="str">
        <f t="shared" si="120"/>
        <v>YAG</v>
      </c>
    </row>
    <row r="7638" spans="1:1" x14ac:dyDescent="0.25">
      <c r="A7638" t="str">
        <f t="shared" si="120"/>
        <v>YAG</v>
      </c>
    </row>
    <row r="7639" spans="1:1" x14ac:dyDescent="0.25">
      <c r="A7639" t="str">
        <f t="shared" si="120"/>
        <v>YAG</v>
      </c>
    </row>
    <row r="7640" spans="1:1" x14ac:dyDescent="0.25">
      <c r="A7640" t="str">
        <f t="shared" si="120"/>
        <v>YAG</v>
      </c>
    </row>
    <row r="7641" spans="1:1" x14ac:dyDescent="0.25">
      <c r="A7641" t="str">
        <f t="shared" si="120"/>
        <v>YAG</v>
      </c>
    </row>
    <row r="7642" spans="1:1" x14ac:dyDescent="0.25">
      <c r="A7642" t="str">
        <f t="shared" si="120"/>
        <v>YAG</v>
      </c>
    </row>
    <row r="7643" spans="1:1" x14ac:dyDescent="0.25">
      <c r="A7643" t="str">
        <f t="shared" si="120"/>
        <v>YAG</v>
      </c>
    </row>
    <row r="7644" spans="1:1" x14ac:dyDescent="0.25">
      <c r="A7644" t="str">
        <f t="shared" si="120"/>
        <v>YAG</v>
      </c>
    </row>
    <row r="7645" spans="1:1" x14ac:dyDescent="0.25">
      <c r="A7645" t="str">
        <f t="shared" si="120"/>
        <v>YAG</v>
      </c>
    </row>
    <row r="7646" spans="1:1" x14ac:dyDescent="0.25">
      <c r="A7646" t="str">
        <f t="shared" si="120"/>
        <v>YAG</v>
      </c>
    </row>
    <row r="7647" spans="1:1" x14ac:dyDescent="0.25">
      <c r="A7647" t="str">
        <f t="shared" si="120"/>
        <v>YAG</v>
      </c>
    </row>
    <row r="7648" spans="1:1" x14ac:dyDescent="0.25">
      <c r="A7648" t="str">
        <f t="shared" si="120"/>
        <v>YAG</v>
      </c>
    </row>
    <row r="7649" spans="1:1" x14ac:dyDescent="0.25">
      <c r="A7649" t="str">
        <f t="shared" si="120"/>
        <v>YAG</v>
      </c>
    </row>
    <row r="7650" spans="1:1" x14ac:dyDescent="0.25">
      <c r="A7650" t="str">
        <f t="shared" si="120"/>
        <v>YAG</v>
      </c>
    </row>
    <row r="7651" spans="1:1" x14ac:dyDescent="0.25">
      <c r="A7651" t="str">
        <f t="shared" si="120"/>
        <v>YAG</v>
      </c>
    </row>
    <row r="7652" spans="1:1" x14ac:dyDescent="0.25">
      <c r="A7652" t="str">
        <f t="shared" si="120"/>
        <v>YAG</v>
      </c>
    </row>
    <row r="7653" spans="1:1" x14ac:dyDescent="0.25">
      <c r="A7653" t="str">
        <f t="shared" si="120"/>
        <v>YAG</v>
      </c>
    </row>
    <row r="7654" spans="1:1" x14ac:dyDescent="0.25">
      <c r="A7654" t="str">
        <f t="shared" si="120"/>
        <v>YAG</v>
      </c>
    </row>
    <row r="7655" spans="1:1" x14ac:dyDescent="0.25">
      <c r="A7655" t="str">
        <f t="shared" si="120"/>
        <v>YAG</v>
      </c>
    </row>
    <row r="7656" spans="1:1" x14ac:dyDescent="0.25">
      <c r="A7656" t="str">
        <f t="shared" si="120"/>
        <v>YAG</v>
      </c>
    </row>
    <row r="7657" spans="1:1" x14ac:dyDescent="0.25">
      <c r="A7657" t="str">
        <f t="shared" si="120"/>
        <v>YAG</v>
      </c>
    </row>
    <row r="7658" spans="1:1" x14ac:dyDescent="0.25">
      <c r="A7658" t="str">
        <f t="shared" si="120"/>
        <v>YAG</v>
      </c>
    </row>
    <row r="7659" spans="1:1" x14ac:dyDescent="0.25">
      <c r="A7659" t="str">
        <f t="shared" si="120"/>
        <v>YAG</v>
      </c>
    </row>
    <row r="7660" spans="1:1" x14ac:dyDescent="0.25">
      <c r="A7660" t="str">
        <f t="shared" si="120"/>
        <v>YAG</v>
      </c>
    </row>
    <row r="7661" spans="1:1" x14ac:dyDescent="0.25">
      <c r="A7661" t="str">
        <f t="shared" si="120"/>
        <v>YAG</v>
      </c>
    </row>
    <row r="7662" spans="1:1" x14ac:dyDescent="0.25">
      <c r="A7662" t="str">
        <f t="shared" si="120"/>
        <v>YAG</v>
      </c>
    </row>
    <row r="7663" spans="1:1" x14ac:dyDescent="0.25">
      <c r="A7663" t="str">
        <f t="shared" si="120"/>
        <v>YAG</v>
      </c>
    </row>
    <row r="7664" spans="1:1" x14ac:dyDescent="0.25">
      <c r="A7664" t="str">
        <f t="shared" si="120"/>
        <v>YAG</v>
      </c>
    </row>
    <row r="7665" spans="1:1" x14ac:dyDescent="0.25">
      <c r="A7665" t="str">
        <f t="shared" si="120"/>
        <v>YAG</v>
      </c>
    </row>
    <row r="7666" spans="1:1" x14ac:dyDescent="0.25">
      <c r="A7666" t="str">
        <f t="shared" si="120"/>
        <v>YAG</v>
      </c>
    </row>
    <row r="7667" spans="1:1" x14ac:dyDescent="0.25">
      <c r="A7667" t="str">
        <f t="shared" si="120"/>
        <v>YAG</v>
      </c>
    </row>
    <row r="7668" spans="1:1" x14ac:dyDescent="0.25">
      <c r="A7668" t="str">
        <f t="shared" si="120"/>
        <v>YAG</v>
      </c>
    </row>
    <row r="7669" spans="1:1" x14ac:dyDescent="0.25">
      <c r="A7669" t="str">
        <f t="shared" si="120"/>
        <v>YAG</v>
      </c>
    </row>
    <row r="7670" spans="1:1" x14ac:dyDescent="0.25">
      <c r="A7670" t="str">
        <f t="shared" si="120"/>
        <v>YAG</v>
      </c>
    </row>
    <row r="7671" spans="1:1" x14ac:dyDescent="0.25">
      <c r="A7671" t="str">
        <f t="shared" si="120"/>
        <v>YAG</v>
      </c>
    </row>
    <row r="7672" spans="1:1" x14ac:dyDescent="0.25">
      <c r="A7672" t="str">
        <f t="shared" si="120"/>
        <v>YAG</v>
      </c>
    </row>
    <row r="7673" spans="1:1" x14ac:dyDescent="0.25">
      <c r="A7673" t="str">
        <f t="shared" si="120"/>
        <v>YAG</v>
      </c>
    </row>
    <row r="7674" spans="1:1" x14ac:dyDescent="0.25">
      <c r="A7674" t="str">
        <f t="shared" si="120"/>
        <v>YAG</v>
      </c>
    </row>
    <row r="7675" spans="1:1" x14ac:dyDescent="0.25">
      <c r="A7675" t="str">
        <f t="shared" si="120"/>
        <v>YAG</v>
      </c>
    </row>
    <row r="7676" spans="1:1" x14ac:dyDescent="0.25">
      <c r="A7676" t="str">
        <f t="shared" ref="A7676:A7739" si="121">"YAG"&amp;D7676 &amp;E7676 &amp;F7676 &amp; G7676 &amp;H7676 &amp;I7676</f>
        <v>YAG</v>
      </c>
    </row>
    <row r="7677" spans="1:1" x14ac:dyDescent="0.25">
      <c r="A7677" t="str">
        <f t="shared" si="121"/>
        <v>YAG</v>
      </c>
    </row>
    <row r="7678" spans="1:1" x14ac:dyDescent="0.25">
      <c r="A7678" t="str">
        <f t="shared" si="121"/>
        <v>YAG</v>
      </c>
    </row>
    <row r="7679" spans="1:1" x14ac:dyDescent="0.25">
      <c r="A7679" t="str">
        <f t="shared" si="121"/>
        <v>YAG</v>
      </c>
    </row>
    <row r="7680" spans="1:1" x14ac:dyDescent="0.25">
      <c r="A7680" t="str">
        <f t="shared" si="121"/>
        <v>YAG</v>
      </c>
    </row>
    <row r="7681" spans="1:1" x14ac:dyDescent="0.25">
      <c r="A7681" t="str">
        <f t="shared" si="121"/>
        <v>YAG</v>
      </c>
    </row>
    <row r="7682" spans="1:1" x14ac:dyDescent="0.25">
      <c r="A7682" t="str">
        <f t="shared" si="121"/>
        <v>YAG</v>
      </c>
    </row>
    <row r="7683" spans="1:1" x14ac:dyDescent="0.25">
      <c r="A7683" t="str">
        <f t="shared" si="121"/>
        <v>YAG</v>
      </c>
    </row>
    <row r="7684" spans="1:1" x14ac:dyDescent="0.25">
      <c r="A7684" t="str">
        <f t="shared" si="121"/>
        <v>YAG</v>
      </c>
    </row>
    <row r="7685" spans="1:1" x14ac:dyDescent="0.25">
      <c r="A7685" t="str">
        <f t="shared" si="121"/>
        <v>YAG</v>
      </c>
    </row>
    <row r="7686" spans="1:1" x14ac:dyDescent="0.25">
      <c r="A7686" t="str">
        <f t="shared" si="121"/>
        <v>YAG</v>
      </c>
    </row>
    <row r="7687" spans="1:1" x14ac:dyDescent="0.25">
      <c r="A7687" t="str">
        <f t="shared" si="121"/>
        <v>YAG</v>
      </c>
    </row>
    <row r="7688" spans="1:1" x14ac:dyDescent="0.25">
      <c r="A7688" t="str">
        <f t="shared" si="121"/>
        <v>YAG</v>
      </c>
    </row>
    <row r="7689" spans="1:1" x14ac:dyDescent="0.25">
      <c r="A7689" t="str">
        <f t="shared" si="121"/>
        <v>YAG</v>
      </c>
    </row>
    <row r="7690" spans="1:1" x14ac:dyDescent="0.25">
      <c r="A7690" t="str">
        <f t="shared" si="121"/>
        <v>YAG</v>
      </c>
    </row>
    <row r="7691" spans="1:1" x14ac:dyDescent="0.25">
      <c r="A7691" t="str">
        <f t="shared" si="121"/>
        <v>YAG</v>
      </c>
    </row>
    <row r="7692" spans="1:1" x14ac:dyDescent="0.25">
      <c r="A7692" t="str">
        <f t="shared" si="121"/>
        <v>YAG</v>
      </c>
    </row>
    <row r="7693" spans="1:1" x14ac:dyDescent="0.25">
      <c r="A7693" t="str">
        <f t="shared" si="121"/>
        <v>YAG</v>
      </c>
    </row>
    <row r="7694" spans="1:1" x14ac:dyDescent="0.25">
      <c r="A7694" t="str">
        <f t="shared" si="121"/>
        <v>YAG</v>
      </c>
    </row>
    <row r="7695" spans="1:1" x14ac:dyDescent="0.25">
      <c r="A7695" t="str">
        <f t="shared" si="121"/>
        <v>YAG</v>
      </c>
    </row>
    <row r="7696" spans="1:1" x14ac:dyDescent="0.25">
      <c r="A7696" t="str">
        <f t="shared" si="121"/>
        <v>YAG</v>
      </c>
    </row>
    <row r="7697" spans="1:1" x14ac:dyDescent="0.25">
      <c r="A7697" t="str">
        <f t="shared" si="121"/>
        <v>YAG</v>
      </c>
    </row>
    <row r="7698" spans="1:1" x14ac:dyDescent="0.25">
      <c r="A7698" t="str">
        <f t="shared" si="121"/>
        <v>YAG</v>
      </c>
    </row>
    <row r="7699" spans="1:1" x14ac:dyDescent="0.25">
      <c r="A7699" t="str">
        <f t="shared" si="121"/>
        <v>YAG</v>
      </c>
    </row>
    <row r="7700" spans="1:1" x14ac:dyDescent="0.25">
      <c r="A7700" t="str">
        <f t="shared" si="121"/>
        <v>YAG</v>
      </c>
    </row>
    <row r="7701" spans="1:1" x14ac:dyDescent="0.25">
      <c r="A7701" t="str">
        <f t="shared" si="121"/>
        <v>YAG</v>
      </c>
    </row>
    <row r="7702" spans="1:1" x14ac:dyDescent="0.25">
      <c r="A7702" t="str">
        <f t="shared" si="121"/>
        <v>YAG</v>
      </c>
    </row>
    <row r="7703" spans="1:1" x14ac:dyDescent="0.25">
      <c r="A7703" t="str">
        <f t="shared" si="121"/>
        <v>YAG</v>
      </c>
    </row>
    <row r="7704" spans="1:1" x14ac:dyDescent="0.25">
      <c r="A7704" t="str">
        <f t="shared" si="121"/>
        <v>YAG</v>
      </c>
    </row>
    <row r="7705" spans="1:1" x14ac:dyDescent="0.25">
      <c r="A7705" t="str">
        <f t="shared" si="121"/>
        <v>YAG</v>
      </c>
    </row>
    <row r="7706" spans="1:1" x14ac:dyDescent="0.25">
      <c r="A7706" t="str">
        <f t="shared" si="121"/>
        <v>YAG</v>
      </c>
    </row>
    <row r="7707" spans="1:1" x14ac:dyDescent="0.25">
      <c r="A7707" t="str">
        <f t="shared" si="121"/>
        <v>YAG</v>
      </c>
    </row>
    <row r="7708" spans="1:1" x14ac:dyDescent="0.25">
      <c r="A7708" t="str">
        <f t="shared" si="121"/>
        <v>YAG</v>
      </c>
    </row>
    <row r="7709" spans="1:1" x14ac:dyDescent="0.25">
      <c r="A7709" t="str">
        <f t="shared" si="121"/>
        <v>YAG</v>
      </c>
    </row>
    <row r="7710" spans="1:1" x14ac:dyDescent="0.25">
      <c r="A7710" t="str">
        <f t="shared" si="121"/>
        <v>YAG</v>
      </c>
    </row>
    <row r="7711" spans="1:1" x14ac:dyDescent="0.25">
      <c r="A7711" t="str">
        <f t="shared" si="121"/>
        <v>YAG</v>
      </c>
    </row>
    <row r="7712" spans="1:1" x14ac:dyDescent="0.25">
      <c r="A7712" t="str">
        <f t="shared" si="121"/>
        <v>YAG</v>
      </c>
    </row>
    <row r="7713" spans="1:1" x14ac:dyDescent="0.25">
      <c r="A7713" t="str">
        <f t="shared" si="121"/>
        <v>YAG</v>
      </c>
    </row>
    <row r="7714" spans="1:1" x14ac:dyDescent="0.25">
      <c r="A7714" t="str">
        <f t="shared" si="121"/>
        <v>YAG</v>
      </c>
    </row>
    <row r="7715" spans="1:1" x14ac:dyDescent="0.25">
      <c r="A7715" t="str">
        <f t="shared" si="121"/>
        <v>YAG</v>
      </c>
    </row>
    <row r="7716" spans="1:1" x14ac:dyDescent="0.25">
      <c r="A7716" t="str">
        <f t="shared" si="121"/>
        <v>YAG</v>
      </c>
    </row>
    <row r="7717" spans="1:1" x14ac:dyDescent="0.25">
      <c r="A7717" t="str">
        <f t="shared" si="121"/>
        <v>YAG</v>
      </c>
    </row>
    <row r="7718" spans="1:1" x14ac:dyDescent="0.25">
      <c r="A7718" t="str">
        <f t="shared" si="121"/>
        <v>YAG</v>
      </c>
    </row>
    <row r="7719" spans="1:1" x14ac:dyDescent="0.25">
      <c r="A7719" t="str">
        <f t="shared" si="121"/>
        <v>YAG</v>
      </c>
    </row>
    <row r="7720" spans="1:1" x14ac:dyDescent="0.25">
      <c r="A7720" t="str">
        <f t="shared" si="121"/>
        <v>YAG</v>
      </c>
    </row>
    <row r="7721" spans="1:1" x14ac:dyDescent="0.25">
      <c r="A7721" t="str">
        <f t="shared" si="121"/>
        <v>YAG</v>
      </c>
    </row>
    <row r="7722" spans="1:1" x14ac:dyDescent="0.25">
      <c r="A7722" t="str">
        <f t="shared" si="121"/>
        <v>YAG</v>
      </c>
    </row>
    <row r="7723" spans="1:1" x14ac:dyDescent="0.25">
      <c r="A7723" t="str">
        <f t="shared" si="121"/>
        <v>YAG</v>
      </c>
    </row>
    <row r="7724" spans="1:1" x14ac:dyDescent="0.25">
      <c r="A7724" t="str">
        <f t="shared" si="121"/>
        <v>YAG</v>
      </c>
    </row>
    <row r="7725" spans="1:1" x14ac:dyDescent="0.25">
      <c r="A7725" t="str">
        <f t="shared" si="121"/>
        <v>YAG</v>
      </c>
    </row>
    <row r="7726" spans="1:1" x14ac:dyDescent="0.25">
      <c r="A7726" t="str">
        <f t="shared" si="121"/>
        <v>YAG</v>
      </c>
    </row>
    <row r="7727" spans="1:1" x14ac:dyDescent="0.25">
      <c r="A7727" t="str">
        <f t="shared" si="121"/>
        <v>YAG</v>
      </c>
    </row>
    <row r="7728" spans="1:1" x14ac:dyDescent="0.25">
      <c r="A7728" t="str">
        <f t="shared" si="121"/>
        <v>YAG</v>
      </c>
    </row>
    <row r="7729" spans="1:1" x14ac:dyDescent="0.25">
      <c r="A7729" t="str">
        <f t="shared" si="121"/>
        <v>YAG</v>
      </c>
    </row>
    <row r="7730" spans="1:1" x14ac:dyDescent="0.25">
      <c r="A7730" t="str">
        <f t="shared" si="121"/>
        <v>YAG</v>
      </c>
    </row>
    <row r="7731" spans="1:1" x14ac:dyDescent="0.25">
      <c r="A7731" t="str">
        <f t="shared" si="121"/>
        <v>YAG</v>
      </c>
    </row>
    <row r="7732" spans="1:1" x14ac:dyDescent="0.25">
      <c r="A7732" t="str">
        <f t="shared" si="121"/>
        <v>YAG</v>
      </c>
    </row>
    <row r="7733" spans="1:1" x14ac:dyDescent="0.25">
      <c r="A7733" t="str">
        <f t="shared" si="121"/>
        <v>YAG</v>
      </c>
    </row>
    <row r="7734" spans="1:1" x14ac:dyDescent="0.25">
      <c r="A7734" t="str">
        <f t="shared" si="121"/>
        <v>YAG</v>
      </c>
    </row>
    <row r="7735" spans="1:1" x14ac:dyDescent="0.25">
      <c r="A7735" t="str">
        <f t="shared" si="121"/>
        <v>YAG</v>
      </c>
    </row>
    <row r="7736" spans="1:1" x14ac:dyDescent="0.25">
      <c r="A7736" t="str">
        <f t="shared" si="121"/>
        <v>YAG</v>
      </c>
    </row>
    <row r="7737" spans="1:1" x14ac:dyDescent="0.25">
      <c r="A7737" t="str">
        <f t="shared" si="121"/>
        <v>YAG</v>
      </c>
    </row>
    <row r="7738" spans="1:1" x14ac:dyDescent="0.25">
      <c r="A7738" t="str">
        <f t="shared" si="121"/>
        <v>YAG</v>
      </c>
    </row>
    <row r="7739" spans="1:1" x14ac:dyDescent="0.25">
      <c r="A7739" t="str">
        <f t="shared" si="121"/>
        <v>YAG</v>
      </c>
    </row>
    <row r="7740" spans="1:1" x14ac:dyDescent="0.25">
      <c r="A7740" t="str">
        <f t="shared" ref="A7740:A7803" si="122">"YAG"&amp;D7740 &amp;E7740 &amp;F7740 &amp; G7740 &amp;H7740 &amp;I7740</f>
        <v>YAG</v>
      </c>
    </row>
    <row r="7741" spans="1:1" x14ac:dyDescent="0.25">
      <c r="A7741" t="str">
        <f t="shared" si="122"/>
        <v>YAG</v>
      </c>
    </row>
    <row r="7742" spans="1:1" x14ac:dyDescent="0.25">
      <c r="A7742" t="str">
        <f t="shared" si="122"/>
        <v>YAG</v>
      </c>
    </row>
    <row r="7743" spans="1:1" x14ac:dyDescent="0.25">
      <c r="A7743" t="str">
        <f t="shared" si="122"/>
        <v>YAG</v>
      </c>
    </row>
    <row r="7744" spans="1:1" x14ac:dyDescent="0.25">
      <c r="A7744" t="str">
        <f t="shared" si="122"/>
        <v>YAG</v>
      </c>
    </row>
    <row r="7745" spans="1:1" x14ac:dyDescent="0.25">
      <c r="A7745" t="str">
        <f t="shared" si="122"/>
        <v>YAG</v>
      </c>
    </row>
    <row r="7746" spans="1:1" x14ac:dyDescent="0.25">
      <c r="A7746" t="str">
        <f t="shared" si="122"/>
        <v>YAG</v>
      </c>
    </row>
    <row r="7747" spans="1:1" x14ac:dyDescent="0.25">
      <c r="A7747" t="str">
        <f t="shared" si="122"/>
        <v>YAG</v>
      </c>
    </row>
    <row r="7748" spans="1:1" x14ac:dyDescent="0.25">
      <c r="A7748" t="str">
        <f t="shared" si="122"/>
        <v>YAG</v>
      </c>
    </row>
    <row r="7749" spans="1:1" x14ac:dyDescent="0.25">
      <c r="A7749" t="str">
        <f t="shared" si="122"/>
        <v>YAG</v>
      </c>
    </row>
    <row r="7750" spans="1:1" x14ac:dyDescent="0.25">
      <c r="A7750" t="str">
        <f t="shared" si="122"/>
        <v>YAG</v>
      </c>
    </row>
    <row r="7751" spans="1:1" x14ac:dyDescent="0.25">
      <c r="A7751" t="str">
        <f t="shared" si="122"/>
        <v>YAG</v>
      </c>
    </row>
    <row r="7752" spans="1:1" x14ac:dyDescent="0.25">
      <c r="A7752" t="str">
        <f t="shared" si="122"/>
        <v>YAG</v>
      </c>
    </row>
    <row r="7753" spans="1:1" x14ac:dyDescent="0.25">
      <c r="A7753" t="str">
        <f t="shared" si="122"/>
        <v>YAG</v>
      </c>
    </row>
    <row r="7754" spans="1:1" x14ac:dyDescent="0.25">
      <c r="A7754" t="str">
        <f t="shared" si="122"/>
        <v>YAG</v>
      </c>
    </row>
    <row r="7755" spans="1:1" x14ac:dyDescent="0.25">
      <c r="A7755" t="str">
        <f t="shared" si="122"/>
        <v>YAG</v>
      </c>
    </row>
    <row r="7756" spans="1:1" x14ac:dyDescent="0.25">
      <c r="A7756" t="str">
        <f t="shared" si="122"/>
        <v>YAG</v>
      </c>
    </row>
    <row r="7757" spans="1:1" x14ac:dyDescent="0.25">
      <c r="A7757" t="str">
        <f t="shared" si="122"/>
        <v>YAG</v>
      </c>
    </row>
    <row r="7758" spans="1:1" x14ac:dyDescent="0.25">
      <c r="A7758" t="str">
        <f t="shared" si="122"/>
        <v>YAG</v>
      </c>
    </row>
    <row r="7759" spans="1:1" x14ac:dyDescent="0.25">
      <c r="A7759" t="str">
        <f t="shared" si="122"/>
        <v>YAG</v>
      </c>
    </row>
    <row r="7760" spans="1:1" x14ac:dyDescent="0.25">
      <c r="A7760" t="str">
        <f t="shared" si="122"/>
        <v>YAG</v>
      </c>
    </row>
    <row r="7761" spans="1:1" x14ac:dyDescent="0.25">
      <c r="A7761" t="str">
        <f t="shared" si="122"/>
        <v>YAG</v>
      </c>
    </row>
    <row r="7762" spans="1:1" x14ac:dyDescent="0.25">
      <c r="A7762" t="str">
        <f t="shared" si="122"/>
        <v>YAG</v>
      </c>
    </row>
    <row r="7763" spans="1:1" x14ac:dyDescent="0.25">
      <c r="A7763" t="str">
        <f t="shared" si="122"/>
        <v>YAG</v>
      </c>
    </row>
    <row r="7764" spans="1:1" x14ac:dyDescent="0.25">
      <c r="A7764" t="str">
        <f t="shared" si="122"/>
        <v>YAG</v>
      </c>
    </row>
    <row r="7765" spans="1:1" x14ac:dyDescent="0.25">
      <c r="A7765" t="str">
        <f t="shared" si="122"/>
        <v>YAG</v>
      </c>
    </row>
    <row r="7766" spans="1:1" x14ac:dyDescent="0.25">
      <c r="A7766" t="str">
        <f t="shared" si="122"/>
        <v>YAG</v>
      </c>
    </row>
    <row r="7767" spans="1:1" x14ac:dyDescent="0.25">
      <c r="A7767" t="str">
        <f t="shared" si="122"/>
        <v>YAG</v>
      </c>
    </row>
    <row r="7768" spans="1:1" x14ac:dyDescent="0.25">
      <c r="A7768" t="str">
        <f t="shared" si="122"/>
        <v>YAG</v>
      </c>
    </row>
    <row r="7769" spans="1:1" x14ac:dyDescent="0.25">
      <c r="A7769" t="str">
        <f t="shared" si="122"/>
        <v>YAG</v>
      </c>
    </row>
    <row r="7770" spans="1:1" x14ac:dyDescent="0.25">
      <c r="A7770" t="str">
        <f t="shared" si="122"/>
        <v>YAG</v>
      </c>
    </row>
    <row r="7771" spans="1:1" x14ac:dyDescent="0.25">
      <c r="A7771" t="str">
        <f t="shared" si="122"/>
        <v>YAG</v>
      </c>
    </row>
    <row r="7772" spans="1:1" x14ac:dyDescent="0.25">
      <c r="A7772" t="str">
        <f t="shared" si="122"/>
        <v>YAG</v>
      </c>
    </row>
    <row r="7773" spans="1:1" x14ac:dyDescent="0.25">
      <c r="A7773" t="str">
        <f t="shared" si="122"/>
        <v>YAG</v>
      </c>
    </row>
    <row r="7774" spans="1:1" x14ac:dyDescent="0.25">
      <c r="A7774" t="str">
        <f t="shared" si="122"/>
        <v>YAG</v>
      </c>
    </row>
    <row r="7775" spans="1:1" x14ac:dyDescent="0.25">
      <c r="A7775" t="str">
        <f t="shared" si="122"/>
        <v>YAG</v>
      </c>
    </row>
    <row r="7776" spans="1:1" x14ac:dyDescent="0.25">
      <c r="A7776" t="str">
        <f t="shared" si="122"/>
        <v>YAG</v>
      </c>
    </row>
    <row r="7777" spans="1:1" x14ac:dyDescent="0.25">
      <c r="A7777" t="str">
        <f t="shared" si="122"/>
        <v>YAG</v>
      </c>
    </row>
    <row r="7778" spans="1:1" x14ac:dyDescent="0.25">
      <c r="A7778" t="str">
        <f t="shared" si="122"/>
        <v>YAG</v>
      </c>
    </row>
    <row r="7779" spans="1:1" x14ac:dyDescent="0.25">
      <c r="A7779" t="str">
        <f t="shared" si="122"/>
        <v>YAG</v>
      </c>
    </row>
    <row r="7780" spans="1:1" x14ac:dyDescent="0.25">
      <c r="A7780" t="str">
        <f t="shared" si="122"/>
        <v>YAG</v>
      </c>
    </row>
    <row r="7781" spans="1:1" x14ac:dyDescent="0.25">
      <c r="A7781" t="str">
        <f t="shared" si="122"/>
        <v>YAG</v>
      </c>
    </row>
    <row r="7782" spans="1:1" x14ac:dyDescent="0.25">
      <c r="A7782" t="str">
        <f t="shared" si="122"/>
        <v>YAG</v>
      </c>
    </row>
    <row r="7783" spans="1:1" x14ac:dyDescent="0.25">
      <c r="A7783" t="str">
        <f t="shared" si="122"/>
        <v>YAG</v>
      </c>
    </row>
    <row r="7784" spans="1:1" x14ac:dyDescent="0.25">
      <c r="A7784" t="str">
        <f t="shared" si="122"/>
        <v>YAG</v>
      </c>
    </row>
    <row r="7785" spans="1:1" x14ac:dyDescent="0.25">
      <c r="A7785" t="str">
        <f t="shared" si="122"/>
        <v>YAG</v>
      </c>
    </row>
    <row r="7786" spans="1:1" x14ac:dyDescent="0.25">
      <c r="A7786" t="str">
        <f t="shared" si="122"/>
        <v>YAG</v>
      </c>
    </row>
    <row r="7787" spans="1:1" x14ac:dyDescent="0.25">
      <c r="A7787" t="str">
        <f t="shared" si="122"/>
        <v>YAG</v>
      </c>
    </row>
    <row r="7788" spans="1:1" x14ac:dyDescent="0.25">
      <c r="A7788" t="str">
        <f t="shared" si="122"/>
        <v>YAG</v>
      </c>
    </row>
    <row r="7789" spans="1:1" x14ac:dyDescent="0.25">
      <c r="A7789" t="str">
        <f t="shared" si="122"/>
        <v>YAG</v>
      </c>
    </row>
    <row r="7790" spans="1:1" x14ac:dyDescent="0.25">
      <c r="A7790" t="str">
        <f t="shared" si="122"/>
        <v>YAG</v>
      </c>
    </row>
    <row r="7791" spans="1:1" x14ac:dyDescent="0.25">
      <c r="A7791" t="str">
        <f t="shared" si="122"/>
        <v>YAG</v>
      </c>
    </row>
    <row r="7792" spans="1:1" x14ac:dyDescent="0.25">
      <c r="A7792" t="str">
        <f t="shared" si="122"/>
        <v>YAG</v>
      </c>
    </row>
    <row r="7793" spans="1:1" x14ac:dyDescent="0.25">
      <c r="A7793" t="str">
        <f t="shared" si="122"/>
        <v>YAG</v>
      </c>
    </row>
    <row r="7794" spans="1:1" x14ac:dyDescent="0.25">
      <c r="A7794" t="str">
        <f t="shared" si="122"/>
        <v>YAG</v>
      </c>
    </row>
    <row r="7795" spans="1:1" x14ac:dyDescent="0.25">
      <c r="A7795" t="str">
        <f t="shared" si="122"/>
        <v>YAG</v>
      </c>
    </row>
    <row r="7796" spans="1:1" x14ac:dyDescent="0.25">
      <c r="A7796" t="str">
        <f t="shared" si="122"/>
        <v>YAG</v>
      </c>
    </row>
    <row r="7797" spans="1:1" x14ac:dyDescent="0.25">
      <c r="A7797" t="str">
        <f t="shared" si="122"/>
        <v>YAG</v>
      </c>
    </row>
    <row r="7798" spans="1:1" x14ac:dyDescent="0.25">
      <c r="A7798" t="str">
        <f t="shared" si="122"/>
        <v>YAG</v>
      </c>
    </row>
    <row r="7799" spans="1:1" x14ac:dyDescent="0.25">
      <c r="A7799" t="str">
        <f t="shared" si="122"/>
        <v>YAG</v>
      </c>
    </row>
    <row r="7800" spans="1:1" x14ac:dyDescent="0.25">
      <c r="A7800" t="str">
        <f t="shared" si="122"/>
        <v>YAG</v>
      </c>
    </row>
    <row r="7801" spans="1:1" x14ac:dyDescent="0.25">
      <c r="A7801" t="str">
        <f t="shared" si="122"/>
        <v>YAG</v>
      </c>
    </row>
    <row r="7802" spans="1:1" x14ac:dyDescent="0.25">
      <c r="A7802" t="str">
        <f t="shared" si="122"/>
        <v>YAG</v>
      </c>
    </row>
    <row r="7803" spans="1:1" x14ac:dyDescent="0.25">
      <c r="A7803" t="str">
        <f t="shared" si="122"/>
        <v>YAG</v>
      </c>
    </row>
    <row r="7804" spans="1:1" x14ac:dyDescent="0.25">
      <c r="A7804" t="str">
        <f t="shared" ref="A7804:A7867" si="123">"YAG"&amp;D7804 &amp;E7804 &amp;F7804 &amp; G7804 &amp;H7804 &amp;I7804</f>
        <v>YAG</v>
      </c>
    </row>
    <row r="7805" spans="1:1" x14ac:dyDescent="0.25">
      <c r="A7805" t="str">
        <f t="shared" si="123"/>
        <v>YAG</v>
      </c>
    </row>
    <row r="7806" spans="1:1" x14ac:dyDescent="0.25">
      <c r="A7806" t="str">
        <f t="shared" si="123"/>
        <v>YAG</v>
      </c>
    </row>
    <row r="7807" spans="1:1" x14ac:dyDescent="0.25">
      <c r="A7807" t="str">
        <f t="shared" si="123"/>
        <v>YAG</v>
      </c>
    </row>
    <row r="7808" spans="1:1" x14ac:dyDescent="0.25">
      <c r="A7808" t="str">
        <f t="shared" si="123"/>
        <v>YAG</v>
      </c>
    </row>
    <row r="7809" spans="1:1" x14ac:dyDescent="0.25">
      <c r="A7809" t="str">
        <f t="shared" si="123"/>
        <v>YAG</v>
      </c>
    </row>
    <row r="7810" spans="1:1" x14ac:dyDescent="0.25">
      <c r="A7810" t="str">
        <f t="shared" si="123"/>
        <v>YAG</v>
      </c>
    </row>
    <row r="7811" spans="1:1" x14ac:dyDescent="0.25">
      <c r="A7811" t="str">
        <f t="shared" si="123"/>
        <v>YAG</v>
      </c>
    </row>
    <row r="7812" spans="1:1" x14ac:dyDescent="0.25">
      <c r="A7812" t="str">
        <f t="shared" si="123"/>
        <v>YAG</v>
      </c>
    </row>
    <row r="7813" spans="1:1" x14ac:dyDescent="0.25">
      <c r="A7813" t="str">
        <f t="shared" si="123"/>
        <v>YAG</v>
      </c>
    </row>
    <row r="7814" spans="1:1" x14ac:dyDescent="0.25">
      <c r="A7814" t="str">
        <f t="shared" si="123"/>
        <v>YAG</v>
      </c>
    </row>
    <row r="7815" spans="1:1" x14ac:dyDescent="0.25">
      <c r="A7815" t="str">
        <f t="shared" si="123"/>
        <v>YAG</v>
      </c>
    </row>
    <row r="7816" spans="1:1" x14ac:dyDescent="0.25">
      <c r="A7816" t="str">
        <f t="shared" si="123"/>
        <v>YAG</v>
      </c>
    </row>
    <row r="7817" spans="1:1" x14ac:dyDescent="0.25">
      <c r="A7817" t="str">
        <f t="shared" si="123"/>
        <v>YAG</v>
      </c>
    </row>
    <row r="7818" spans="1:1" x14ac:dyDescent="0.25">
      <c r="A7818" t="str">
        <f t="shared" si="123"/>
        <v>YAG</v>
      </c>
    </row>
    <row r="7819" spans="1:1" x14ac:dyDescent="0.25">
      <c r="A7819" t="str">
        <f t="shared" si="123"/>
        <v>YAG</v>
      </c>
    </row>
    <row r="7820" spans="1:1" x14ac:dyDescent="0.25">
      <c r="A7820" t="str">
        <f t="shared" si="123"/>
        <v>YAG</v>
      </c>
    </row>
    <row r="7821" spans="1:1" x14ac:dyDescent="0.25">
      <c r="A7821" t="str">
        <f t="shared" si="123"/>
        <v>YAG</v>
      </c>
    </row>
    <row r="7822" spans="1:1" x14ac:dyDescent="0.25">
      <c r="A7822" t="str">
        <f t="shared" si="123"/>
        <v>YAG</v>
      </c>
    </row>
    <row r="7823" spans="1:1" x14ac:dyDescent="0.25">
      <c r="A7823" t="str">
        <f t="shared" si="123"/>
        <v>YAG</v>
      </c>
    </row>
    <row r="7824" spans="1:1" x14ac:dyDescent="0.25">
      <c r="A7824" t="str">
        <f t="shared" si="123"/>
        <v>YAG</v>
      </c>
    </row>
    <row r="7825" spans="1:1" x14ac:dyDescent="0.25">
      <c r="A7825" t="str">
        <f t="shared" si="123"/>
        <v>YAG</v>
      </c>
    </row>
    <row r="7826" spans="1:1" x14ac:dyDescent="0.25">
      <c r="A7826" t="str">
        <f t="shared" si="123"/>
        <v>YAG</v>
      </c>
    </row>
    <row r="7827" spans="1:1" x14ac:dyDescent="0.25">
      <c r="A7827" t="str">
        <f t="shared" si="123"/>
        <v>YAG</v>
      </c>
    </row>
    <row r="7828" spans="1:1" x14ac:dyDescent="0.25">
      <c r="A7828" t="str">
        <f t="shared" si="123"/>
        <v>YAG</v>
      </c>
    </row>
    <row r="7829" spans="1:1" x14ac:dyDescent="0.25">
      <c r="A7829" t="str">
        <f t="shared" si="123"/>
        <v>YAG</v>
      </c>
    </row>
    <row r="7830" spans="1:1" x14ac:dyDescent="0.25">
      <c r="A7830" t="str">
        <f t="shared" si="123"/>
        <v>YAG</v>
      </c>
    </row>
    <row r="7831" spans="1:1" x14ac:dyDescent="0.25">
      <c r="A7831" t="str">
        <f t="shared" si="123"/>
        <v>YAG</v>
      </c>
    </row>
    <row r="7832" spans="1:1" x14ac:dyDescent="0.25">
      <c r="A7832" t="str">
        <f t="shared" si="123"/>
        <v>YAG</v>
      </c>
    </row>
    <row r="7833" spans="1:1" x14ac:dyDescent="0.25">
      <c r="A7833" t="str">
        <f t="shared" si="123"/>
        <v>YAG</v>
      </c>
    </row>
    <row r="7834" spans="1:1" x14ac:dyDescent="0.25">
      <c r="A7834" t="str">
        <f t="shared" si="123"/>
        <v>YAG</v>
      </c>
    </row>
    <row r="7835" spans="1:1" x14ac:dyDescent="0.25">
      <c r="A7835" t="str">
        <f t="shared" si="123"/>
        <v>YAG</v>
      </c>
    </row>
    <row r="7836" spans="1:1" x14ac:dyDescent="0.25">
      <c r="A7836" t="str">
        <f t="shared" si="123"/>
        <v>YAG</v>
      </c>
    </row>
    <row r="7837" spans="1:1" x14ac:dyDescent="0.25">
      <c r="A7837" t="str">
        <f t="shared" si="123"/>
        <v>YAG</v>
      </c>
    </row>
    <row r="7838" spans="1:1" x14ac:dyDescent="0.25">
      <c r="A7838" t="str">
        <f t="shared" si="123"/>
        <v>YAG</v>
      </c>
    </row>
    <row r="7839" spans="1:1" x14ac:dyDescent="0.25">
      <c r="A7839" t="str">
        <f t="shared" si="123"/>
        <v>YAG</v>
      </c>
    </row>
    <row r="7840" spans="1:1" x14ac:dyDescent="0.25">
      <c r="A7840" t="str">
        <f t="shared" si="123"/>
        <v>YAG</v>
      </c>
    </row>
    <row r="7841" spans="1:1" x14ac:dyDescent="0.25">
      <c r="A7841" t="str">
        <f t="shared" si="123"/>
        <v>YAG</v>
      </c>
    </row>
    <row r="7842" spans="1:1" x14ac:dyDescent="0.25">
      <c r="A7842" t="str">
        <f t="shared" si="123"/>
        <v>YAG</v>
      </c>
    </row>
    <row r="7843" spans="1:1" x14ac:dyDescent="0.25">
      <c r="A7843" t="str">
        <f t="shared" si="123"/>
        <v>YAG</v>
      </c>
    </row>
    <row r="7844" spans="1:1" x14ac:dyDescent="0.25">
      <c r="A7844" t="str">
        <f t="shared" si="123"/>
        <v>YAG</v>
      </c>
    </row>
    <row r="7845" spans="1:1" x14ac:dyDescent="0.25">
      <c r="A7845" t="str">
        <f t="shared" si="123"/>
        <v>YAG</v>
      </c>
    </row>
    <row r="7846" spans="1:1" x14ac:dyDescent="0.25">
      <c r="A7846" t="str">
        <f t="shared" si="123"/>
        <v>YAG</v>
      </c>
    </row>
    <row r="7847" spans="1:1" x14ac:dyDescent="0.25">
      <c r="A7847" t="str">
        <f t="shared" si="123"/>
        <v>YAG</v>
      </c>
    </row>
    <row r="7848" spans="1:1" x14ac:dyDescent="0.25">
      <c r="A7848" t="str">
        <f t="shared" si="123"/>
        <v>YAG</v>
      </c>
    </row>
    <row r="7849" spans="1:1" x14ac:dyDescent="0.25">
      <c r="A7849" t="str">
        <f t="shared" si="123"/>
        <v>YAG</v>
      </c>
    </row>
    <row r="7850" spans="1:1" x14ac:dyDescent="0.25">
      <c r="A7850" t="str">
        <f t="shared" si="123"/>
        <v>YAG</v>
      </c>
    </row>
    <row r="7851" spans="1:1" x14ac:dyDescent="0.25">
      <c r="A7851" t="str">
        <f t="shared" si="123"/>
        <v>YAG</v>
      </c>
    </row>
    <row r="7852" spans="1:1" x14ac:dyDescent="0.25">
      <c r="A7852" t="str">
        <f t="shared" si="123"/>
        <v>YAG</v>
      </c>
    </row>
    <row r="7853" spans="1:1" x14ac:dyDescent="0.25">
      <c r="A7853" t="str">
        <f t="shared" si="123"/>
        <v>YAG</v>
      </c>
    </row>
    <row r="7854" spans="1:1" x14ac:dyDescent="0.25">
      <c r="A7854" t="str">
        <f t="shared" si="123"/>
        <v>YAG</v>
      </c>
    </row>
    <row r="7855" spans="1:1" x14ac:dyDescent="0.25">
      <c r="A7855" t="str">
        <f t="shared" si="123"/>
        <v>YAG</v>
      </c>
    </row>
    <row r="7856" spans="1:1" x14ac:dyDescent="0.25">
      <c r="A7856" t="str">
        <f t="shared" si="123"/>
        <v>YAG</v>
      </c>
    </row>
    <row r="7857" spans="1:1" x14ac:dyDescent="0.25">
      <c r="A7857" t="str">
        <f t="shared" si="123"/>
        <v>YAG</v>
      </c>
    </row>
    <row r="7858" spans="1:1" x14ac:dyDescent="0.25">
      <c r="A7858" t="str">
        <f t="shared" si="123"/>
        <v>YAG</v>
      </c>
    </row>
    <row r="7859" spans="1:1" x14ac:dyDescent="0.25">
      <c r="A7859" t="str">
        <f t="shared" si="123"/>
        <v>YAG</v>
      </c>
    </row>
    <row r="7860" spans="1:1" x14ac:dyDescent="0.25">
      <c r="A7860" t="str">
        <f t="shared" si="123"/>
        <v>YAG</v>
      </c>
    </row>
    <row r="7861" spans="1:1" x14ac:dyDescent="0.25">
      <c r="A7861" t="str">
        <f t="shared" si="123"/>
        <v>YAG</v>
      </c>
    </row>
    <row r="7862" spans="1:1" x14ac:dyDescent="0.25">
      <c r="A7862" t="str">
        <f t="shared" si="123"/>
        <v>YAG</v>
      </c>
    </row>
    <row r="7863" spans="1:1" x14ac:dyDescent="0.25">
      <c r="A7863" t="str">
        <f t="shared" si="123"/>
        <v>YAG</v>
      </c>
    </row>
    <row r="7864" spans="1:1" x14ac:dyDescent="0.25">
      <c r="A7864" t="str">
        <f t="shared" si="123"/>
        <v>YAG</v>
      </c>
    </row>
    <row r="7865" spans="1:1" x14ac:dyDescent="0.25">
      <c r="A7865" t="str">
        <f t="shared" si="123"/>
        <v>YAG</v>
      </c>
    </row>
    <row r="7866" spans="1:1" x14ac:dyDescent="0.25">
      <c r="A7866" t="str">
        <f t="shared" si="123"/>
        <v>YAG</v>
      </c>
    </row>
    <row r="7867" spans="1:1" x14ac:dyDescent="0.25">
      <c r="A7867" t="str">
        <f t="shared" si="123"/>
        <v>YAG</v>
      </c>
    </row>
    <row r="7868" spans="1:1" x14ac:dyDescent="0.25">
      <c r="A7868" t="str">
        <f t="shared" ref="A7868:A7931" si="124">"YAG"&amp;D7868 &amp;E7868 &amp;F7868 &amp; G7868 &amp;H7868 &amp;I7868</f>
        <v>YAG</v>
      </c>
    </row>
    <row r="7869" spans="1:1" x14ac:dyDescent="0.25">
      <c r="A7869" t="str">
        <f t="shared" si="124"/>
        <v>YAG</v>
      </c>
    </row>
    <row r="7870" spans="1:1" x14ac:dyDescent="0.25">
      <c r="A7870" t="str">
        <f t="shared" si="124"/>
        <v>YAG</v>
      </c>
    </row>
    <row r="7871" spans="1:1" x14ac:dyDescent="0.25">
      <c r="A7871" t="str">
        <f t="shared" si="124"/>
        <v>YAG</v>
      </c>
    </row>
    <row r="7872" spans="1:1" x14ac:dyDescent="0.25">
      <c r="A7872" t="str">
        <f t="shared" si="124"/>
        <v>YAG</v>
      </c>
    </row>
    <row r="7873" spans="1:1" x14ac:dyDescent="0.25">
      <c r="A7873" t="str">
        <f t="shared" si="124"/>
        <v>YAG</v>
      </c>
    </row>
    <row r="7874" spans="1:1" x14ac:dyDescent="0.25">
      <c r="A7874" t="str">
        <f t="shared" si="124"/>
        <v>YAG</v>
      </c>
    </row>
    <row r="7875" spans="1:1" x14ac:dyDescent="0.25">
      <c r="A7875" t="str">
        <f t="shared" si="124"/>
        <v>YAG</v>
      </c>
    </row>
    <row r="7876" spans="1:1" x14ac:dyDescent="0.25">
      <c r="A7876" t="str">
        <f t="shared" si="124"/>
        <v>YAG</v>
      </c>
    </row>
    <row r="7877" spans="1:1" x14ac:dyDescent="0.25">
      <c r="A7877" t="str">
        <f t="shared" si="124"/>
        <v>YAG</v>
      </c>
    </row>
    <row r="7878" spans="1:1" x14ac:dyDescent="0.25">
      <c r="A7878" t="str">
        <f t="shared" si="124"/>
        <v>YAG</v>
      </c>
    </row>
    <row r="7879" spans="1:1" x14ac:dyDescent="0.25">
      <c r="A7879" t="str">
        <f t="shared" si="124"/>
        <v>YAG</v>
      </c>
    </row>
    <row r="7880" spans="1:1" x14ac:dyDescent="0.25">
      <c r="A7880" t="str">
        <f t="shared" si="124"/>
        <v>YAG</v>
      </c>
    </row>
    <row r="7881" spans="1:1" x14ac:dyDescent="0.25">
      <c r="A7881" t="str">
        <f t="shared" si="124"/>
        <v>YAG</v>
      </c>
    </row>
    <row r="7882" spans="1:1" x14ac:dyDescent="0.25">
      <c r="A7882" t="str">
        <f t="shared" si="124"/>
        <v>YAG</v>
      </c>
    </row>
    <row r="7883" spans="1:1" x14ac:dyDescent="0.25">
      <c r="A7883" t="str">
        <f t="shared" si="124"/>
        <v>YAG</v>
      </c>
    </row>
    <row r="7884" spans="1:1" x14ac:dyDescent="0.25">
      <c r="A7884" t="str">
        <f t="shared" si="124"/>
        <v>YAG</v>
      </c>
    </row>
    <row r="7885" spans="1:1" x14ac:dyDescent="0.25">
      <c r="A7885" t="str">
        <f t="shared" si="124"/>
        <v>YAG</v>
      </c>
    </row>
    <row r="7886" spans="1:1" x14ac:dyDescent="0.25">
      <c r="A7886" t="str">
        <f t="shared" si="124"/>
        <v>YAG</v>
      </c>
    </row>
    <row r="7887" spans="1:1" x14ac:dyDescent="0.25">
      <c r="A7887" t="str">
        <f t="shared" si="124"/>
        <v>YAG</v>
      </c>
    </row>
    <row r="7888" spans="1:1" x14ac:dyDescent="0.25">
      <c r="A7888" t="str">
        <f t="shared" si="124"/>
        <v>YAG</v>
      </c>
    </row>
    <row r="7889" spans="1:1" x14ac:dyDescent="0.25">
      <c r="A7889" t="str">
        <f t="shared" si="124"/>
        <v>YAG</v>
      </c>
    </row>
    <row r="7890" spans="1:1" x14ac:dyDescent="0.25">
      <c r="A7890" t="str">
        <f t="shared" si="124"/>
        <v>YAG</v>
      </c>
    </row>
    <row r="7891" spans="1:1" x14ac:dyDescent="0.25">
      <c r="A7891" t="str">
        <f t="shared" si="124"/>
        <v>YAG</v>
      </c>
    </row>
    <row r="7892" spans="1:1" x14ac:dyDescent="0.25">
      <c r="A7892" t="str">
        <f t="shared" si="124"/>
        <v>YAG</v>
      </c>
    </row>
    <row r="7893" spans="1:1" x14ac:dyDescent="0.25">
      <c r="A7893" t="str">
        <f t="shared" si="124"/>
        <v>YAG</v>
      </c>
    </row>
    <row r="7894" spans="1:1" x14ac:dyDescent="0.25">
      <c r="A7894" t="str">
        <f t="shared" si="124"/>
        <v>YAG</v>
      </c>
    </row>
    <row r="7895" spans="1:1" x14ac:dyDescent="0.25">
      <c r="A7895" t="str">
        <f t="shared" si="124"/>
        <v>YAG</v>
      </c>
    </row>
    <row r="7896" spans="1:1" x14ac:dyDescent="0.25">
      <c r="A7896" t="str">
        <f t="shared" si="124"/>
        <v>YAG</v>
      </c>
    </row>
    <row r="7897" spans="1:1" x14ac:dyDescent="0.25">
      <c r="A7897" t="str">
        <f t="shared" si="124"/>
        <v>YAG</v>
      </c>
    </row>
    <row r="7898" spans="1:1" x14ac:dyDescent="0.25">
      <c r="A7898" t="str">
        <f t="shared" si="124"/>
        <v>YAG</v>
      </c>
    </row>
    <row r="7899" spans="1:1" x14ac:dyDescent="0.25">
      <c r="A7899" t="str">
        <f t="shared" si="124"/>
        <v>YAG</v>
      </c>
    </row>
    <row r="7900" spans="1:1" x14ac:dyDescent="0.25">
      <c r="A7900" t="str">
        <f t="shared" si="124"/>
        <v>YAG</v>
      </c>
    </row>
    <row r="7901" spans="1:1" x14ac:dyDescent="0.25">
      <c r="A7901" t="str">
        <f t="shared" si="124"/>
        <v>YAG</v>
      </c>
    </row>
    <row r="7902" spans="1:1" x14ac:dyDescent="0.25">
      <c r="A7902" t="str">
        <f t="shared" si="124"/>
        <v>YAG</v>
      </c>
    </row>
    <row r="7903" spans="1:1" x14ac:dyDescent="0.25">
      <c r="A7903" t="str">
        <f t="shared" si="124"/>
        <v>YAG</v>
      </c>
    </row>
    <row r="7904" spans="1:1" x14ac:dyDescent="0.25">
      <c r="A7904" t="str">
        <f t="shared" si="124"/>
        <v>YAG</v>
      </c>
    </row>
    <row r="7905" spans="1:1" x14ac:dyDescent="0.25">
      <c r="A7905" t="str">
        <f t="shared" si="124"/>
        <v>YAG</v>
      </c>
    </row>
    <row r="7906" spans="1:1" x14ac:dyDescent="0.25">
      <c r="A7906" t="str">
        <f t="shared" si="124"/>
        <v>YAG</v>
      </c>
    </row>
    <row r="7907" spans="1:1" x14ac:dyDescent="0.25">
      <c r="A7907" t="str">
        <f t="shared" si="124"/>
        <v>YAG</v>
      </c>
    </row>
    <row r="7908" spans="1:1" x14ac:dyDescent="0.25">
      <c r="A7908" t="str">
        <f t="shared" si="124"/>
        <v>YAG</v>
      </c>
    </row>
    <row r="7909" spans="1:1" x14ac:dyDescent="0.25">
      <c r="A7909" t="str">
        <f t="shared" si="124"/>
        <v>YAG</v>
      </c>
    </row>
    <row r="7910" spans="1:1" x14ac:dyDescent="0.25">
      <c r="A7910" t="str">
        <f t="shared" si="124"/>
        <v>YAG</v>
      </c>
    </row>
    <row r="7911" spans="1:1" x14ac:dyDescent="0.25">
      <c r="A7911" t="str">
        <f t="shared" si="124"/>
        <v>YAG</v>
      </c>
    </row>
    <row r="7912" spans="1:1" x14ac:dyDescent="0.25">
      <c r="A7912" t="str">
        <f t="shared" si="124"/>
        <v>YAG</v>
      </c>
    </row>
    <row r="7913" spans="1:1" x14ac:dyDescent="0.25">
      <c r="A7913" t="str">
        <f t="shared" si="124"/>
        <v>YAG</v>
      </c>
    </row>
    <row r="7914" spans="1:1" x14ac:dyDescent="0.25">
      <c r="A7914" t="str">
        <f t="shared" si="124"/>
        <v>YAG</v>
      </c>
    </row>
    <row r="7915" spans="1:1" x14ac:dyDescent="0.25">
      <c r="A7915" t="str">
        <f t="shared" si="124"/>
        <v>YAG</v>
      </c>
    </row>
    <row r="7916" spans="1:1" x14ac:dyDescent="0.25">
      <c r="A7916" t="str">
        <f t="shared" si="124"/>
        <v>YAG</v>
      </c>
    </row>
    <row r="7917" spans="1:1" x14ac:dyDescent="0.25">
      <c r="A7917" t="str">
        <f t="shared" si="124"/>
        <v>YAG</v>
      </c>
    </row>
    <row r="7918" spans="1:1" x14ac:dyDescent="0.25">
      <c r="A7918" t="str">
        <f t="shared" si="124"/>
        <v>YAG</v>
      </c>
    </row>
    <row r="7919" spans="1:1" x14ac:dyDescent="0.25">
      <c r="A7919" t="str">
        <f t="shared" si="124"/>
        <v>YAG</v>
      </c>
    </row>
    <row r="7920" spans="1:1" x14ac:dyDescent="0.25">
      <c r="A7920" t="str">
        <f t="shared" si="124"/>
        <v>YAG</v>
      </c>
    </row>
    <row r="7921" spans="1:1" x14ac:dyDescent="0.25">
      <c r="A7921" t="str">
        <f t="shared" si="124"/>
        <v>YAG</v>
      </c>
    </row>
    <row r="7922" spans="1:1" x14ac:dyDescent="0.25">
      <c r="A7922" t="str">
        <f t="shared" si="124"/>
        <v>YAG</v>
      </c>
    </row>
    <row r="7923" spans="1:1" x14ac:dyDescent="0.25">
      <c r="A7923" t="str">
        <f t="shared" si="124"/>
        <v>YAG</v>
      </c>
    </row>
    <row r="7924" spans="1:1" x14ac:dyDescent="0.25">
      <c r="A7924" t="str">
        <f t="shared" si="124"/>
        <v>YAG</v>
      </c>
    </row>
    <row r="7925" spans="1:1" x14ac:dyDescent="0.25">
      <c r="A7925" t="str">
        <f t="shared" si="124"/>
        <v>YAG</v>
      </c>
    </row>
    <row r="7926" spans="1:1" x14ac:dyDescent="0.25">
      <c r="A7926" t="str">
        <f t="shared" si="124"/>
        <v>YAG</v>
      </c>
    </row>
    <row r="7927" spans="1:1" x14ac:dyDescent="0.25">
      <c r="A7927" t="str">
        <f t="shared" si="124"/>
        <v>YAG</v>
      </c>
    </row>
    <row r="7928" spans="1:1" x14ac:dyDescent="0.25">
      <c r="A7928" t="str">
        <f t="shared" si="124"/>
        <v>YAG</v>
      </c>
    </row>
    <row r="7929" spans="1:1" x14ac:dyDescent="0.25">
      <c r="A7929" t="str">
        <f t="shared" si="124"/>
        <v>YAG</v>
      </c>
    </row>
    <row r="7930" spans="1:1" x14ac:dyDescent="0.25">
      <c r="A7930" t="str">
        <f t="shared" si="124"/>
        <v>YAG</v>
      </c>
    </row>
    <row r="7931" spans="1:1" x14ac:dyDescent="0.25">
      <c r="A7931" t="str">
        <f t="shared" si="124"/>
        <v>YAG</v>
      </c>
    </row>
    <row r="7932" spans="1:1" x14ac:dyDescent="0.25">
      <c r="A7932" t="str">
        <f t="shared" ref="A7932:A7995" si="125">"YAG"&amp;D7932 &amp;E7932 &amp;F7932 &amp; G7932 &amp;H7932 &amp;I7932</f>
        <v>YAG</v>
      </c>
    </row>
    <row r="7933" spans="1:1" x14ac:dyDescent="0.25">
      <c r="A7933" t="str">
        <f t="shared" si="125"/>
        <v>YAG</v>
      </c>
    </row>
    <row r="7934" spans="1:1" x14ac:dyDescent="0.25">
      <c r="A7934" t="str">
        <f t="shared" si="125"/>
        <v>YAG</v>
      </c>
    </row>
    <row r="7935" spans="1:1" x14ac:dyDescent="0.25">
      <c r="A7935" t="str">
        <f t="shared" si="125"/>
        <v>YAG</v>
      </c>
    </row>
    <row r="7936" spans="1:1" x14ac:dyDescent="0.25">
      <c r="A7936" t="str">
        <f t="shared" si="125"/>
        <v>YAG</v>
      </c>
    </row>
    <row r="7937" spans="1:1" x14ac:dyDescent="0.25">
      <c r="A7937" t="str">
        <f t="shared" si="125"/>
        <v>YAG</v>
      </c>
    </row>
    <row r="7938" spans="1:1" x14ac:dyDescent="0.25">
      <c r="A7938" t="str">
        <f t="shared" si="125"/>
        <v>YAG</v>
      </c>
    </row>
    <row r="7939" spans="1:1" x14ac:dyDescent="0.25">
      <c r="A7939" t="str">
        <f t="shared" si="125"/>
        <v>YAG</v>
      </c>
    </row>
    <row r="7940" spans="1:1" x14ac:dyDescent="0.25">
      <c r="A7940" t="str">
        <f t="shared" si="125"/>
        <v>YAG</v>
      </c>
    </row>
    <row r="7941" spans="1:1" x14ac:dyDescent="0.25">
      <c r="A7941" t="str">
        <f t="shared" si="125"/>
        <v>YAG</v>
      </c>
    </row>
    <row r="7942" spans="1:1" x14ac:dyDescent="0.25">
      <c r="A7942" t="str">
        <f t="shared" si="125"/>
        <v>YAG</v>
      </c>
    </row>
    <row r="7943" spans="1:1" x14ac:dyDescent="0.25">
      <c r="A7943" t="str">
        <f t="shared" si="125"/>
        <v>YAG</v>
      </c>
    </row>
    <row r="7944" spans="1:1" x14ac:dyDescent="0.25">
      <c r="A7944" t="str">
        <f t="shared" si="125"/>
        <v>YAG</v>
      </c>
    </row>
    <row r="7945" spans="1:1" x14ac:dyDescent="0.25">
      <c r="A7945" t="str">
        <f t="shared" si="125"/>
        <v>YAG</v>
      </c>
    </row>
    <row r="7946" spans="1:1" x14ac:dyDescent="0.25">
      <c r="A7946" t="str">
        <f t="shared" si="125"/>
        <v>YAG</v>
      </c>
    </row>
    <row r="7947" spans="1:1" x14ac:dyDescent="0.25">
      <c r="A7947" t="str">
        <f t="shared" si="125"/>
        <v>YAG</v>
      </c>
    </row>
    <row r="7948" spans="1:1" x14ac:dyDescent="0.25">
      <c r="A7948" t="str">
        <f t="shared" si="125"/>
        <v>YAG</v>
      </c>
    </row>
    <row r="7949" spans="1:1" x14ac:dyDescent="0.25">
      <c r="A7949" t="str">
        <f t="shared" si="125"/>
        <v>YAG</v>
      </c>
    </row>
    <row r="7950" spans="1:1" x14ac:dyDescent="0.25">
      <c r="A7950" t="str">
        <f t="shared" si="125"/>
        <v>YAG</v>
      </c>
    </row>
    <row r="7951" spans="1:1" x14ac:dyDescent="0.25">
      <c r="A7951" t="str">
        <f t="shared" si="125"/>
        <v>YAG</v>
      </c>
    </row>
    <row r="7952" spans="1:1" x14ac:dyDescent="0.25">
      <c r="A7952" t="str">
        <f t="shared" si="125"/>
        <v>YAG</v>
      </c>
    </row>
    <row r="7953" spans="1:1" x14ac:dyDescent="0.25">
      <c r="A7953" t="str">
        <f t="shared" si="125"/>
        <v>YAG</v>
      </c>
    </row>
    <row r="7954" spans="1:1" x14ac:dyDescent="0.25">
      <c r="A7954" t="str">
        <f t="shared" si="125"/>
        <v>YAG</v>
      </c>
    </row>
    <row r="7955" spans="1:1" x14ac:dyDescent="0.25">
      <c r="A7955" t="str">
        <f t="shared" si="125"/>
        <v>YAG</v>
      </c>
    </row>
    <row r="7956" spans="1:1" x14ac:dyDescent="0.25">
      <c r="A7956" t="str">
        <f t="shared" si="125"/>
        <v>YAG</v>
      </c>
    </row>
    <row r="7957" spans="1:1" x14ac:dyDescent="0.25">
      <c r="A7957" t="str">
        <f t="shared" si="125"/>
        <v>YAG</v>
      </c>
    </row>
    <row r="7958" spans="1:1" x14ac:dyDescent="0.25">
      <c r="A7958" t="str">
        <f t="shared" si="125"/>
        <v>YAG</v>
      </c>
    </row>
    <row r="7959" spans="1:1" x14ac:dyDescent="0.25">
      <c r="A7959" t="str">
        <f t="shared" si="125"/>
        <v>YAG</v>
      </c>
    </row>
    <row r="7960" spans="1:1" x14ac:dyDescent="0.25">
      <c r="A7960" t="str">
        <f t="shared" si="125"/>
        <v>YAG</v>
      </c>
    </row>
    <row r="7961" spans="1:1" x14ac:dyDescent="0.25">
      <c r="A7961" t="str">
        <f t="shared" si="125"/>
        <v>YAG</v>
      </c>
    </row>
    <row r="7962" spans="1:1" x14ac:dyDescent="0.25">
      <c r="A7962" t="str">
        <f t="shared" si="125"/>
        <v>YAG</v>
      </c>
    </row>
    <row r="7963" spans="1:1" x14ac:dyDescent="0.25">
      <c r="A7963" t="str">
        <f t="shared" si="125"/>
        <v>YAG</v>
      </c>
    </row>
    <row r="7964" spans="1:1" x14ac:dyDescent="0.25">
      <c r="A7964" t="str">
        <f t="shared" si="125"/>
        <v>YAG</v>
      </c>
    </row>
    <row r="7965" spans="1:1" x14ac:dyDescent="0.25">
      <c r="A7965" t="str">
        <f t="shared" si="125"/>
        <v>YAG</v>
      </c>
    </row>
    <row r="7966" spans="1:1" x14ac:dyDescent="0.25">
      <c r="A7966" t="str">
        <f t="shared" si="125"/>
        <v>YAG</v>
      </c>
    </row>
    <row r="7967" spans="1:1" x14ac:dyDescent="0.25">
      <c r="A7967" t="str">
        <f t="shared" si="125"/>
        <v>YAG</v>
      </c>
    </row>
    <row r="7968" spans="1:1" x14ac:dyDescent="0.25">
      <c r="A7968" t="str">
        <f t="shared" si="125"/>
        <v>YAG</v>
      </c>
    </row>
    <row r="7969" spans="1:1" x14ac:dyDescent="0.25">
      <c r="A7969" t="str">
        <f t="shared" si="125"/>
        <v>YAG</v>
      </c>
    </row>
    <row r="7970" spans="1:1" x14ac:dyDescent="0.25">
      <c r="A7970" t="str">
        <f t="shared" si="125"/>
        <v>YAG</v>
      </c>
    </row>
    <row r="7971" spans="1:1" x14ac:dyDescent="0.25">
      <c r="A7971" t="str">
        <f t="shared" si="125"/>
        <v>YAG</v>
      </c>
    </row>
    <row r="7972" spans="1:1" x14ac:dyDescent="0.25">
      <c r="A7972" t="str">
        <f t="shared" si="125"/>
        <v>YAG</v>
      </c>
    </row>
    <row r="7973" spans="1:1" x14ac:dyDescent="0.25">
      <c r="A7973" t="str">
        <f t="shared" si="125"/>
        <v>YAG</v>
      </c>
    </row>
    <row r="7974" spans="1:1" x14ac:dyDescent="0.25">
      <c r="A7974" t="str">
        <f t="shared" si="125"/>
        <v>YAG</v>
      </c>
    </row>
    <row r="7975" spans="1:1" x14ac:dyDescent="0.25">
      <c r="A7975" t="str">
        <f t="shared" si="125"/>
        <v>YAG</v>
      </c>
    </row>
    <row r="7976" spans="1:1" x14ac:dyDescent="0.25">
      <c r="A7976" t="str">
        <f t="shared" si="125"/>
        <v>YAG</v>
      </c>
    </row>
    <row r="7977" spans="1:1" x14ac:dyDescent="0.25">
      <c r="A7977" t="str">
        <f t="shared" si="125"/>
        <v>YAG</v>
      </c>
    </row>
    <row r="7978" spans="1:1" x14ac:dyDescent="0.25">
      <c r="A7978" t="str">
        <f t="shared" si="125"/>
        <v>YAG</v>
      </c>
    </row>
    <row r="7979" spans="1:1" x14ac:dyDescent="0.25">
      <c r="A7979" t="str">
        <f t="shared" si="125"/>
        <v>YAG</v>
      </c>
    </row>
    <row r="7980" spans="1:1" x14ac:dyDescent="0.25">
      <c r="A7980" t="str">
        <f t="shared" si="125"/>
        <v>YAG</v>
      </c>
    </row>
    <row r="7981" spans="1:1" x14ac:dyDescent="0.25">
      <c r="A7981" t="str">
        <f t="shared" si="125"/>
        <v>YAG</v>
      </c>
    </row>
    <row r="7982" spans="1:1" x14ac:dyDescent="0.25">
      <c r="A7982" t="str">
        <f t="shared" si="125"/>
        <v>YAG</v>
      </c>
    </row>
    <row r="7983" spans="1:1" x14ac:dyDescent="0.25">
      <c r="A7983" t="str">
        <f t="shared" si="125"/>
        <v>YAG</v>
      </c>
    </row>
    <row r="7984" spans="1:1" x14ac:dyDescent="0.25">
      <c r="A7984" t="str">
        <f t="shared" si="125"/>
        <v>YAG</v>
      </c>
    </row>
    <row r="7985" spans="1:1" x14ac:dyDescent="0.25">
      <c r="A7985" t="str">
        <f t="shared" si="125"/>
        <v>YAG</v>
      </c>
    </row>
    <row r="7986" spans="1:1" x14ac:dyDescent="0.25">
      <c r="A7986" t="str">
        <f t="shared" si="125"/>
        <v>YAG</v>
      </c>
    </row>
    <row r="7987" spans="1:1" x14ac:dyDescent="0.25">
      <c r="A7987" t="str">
        <f t="shared" si="125"/>
        <v>YAG</v>
      </c>
    </row>
    <row r="7988" spans="1:1" x14ac:dyDescent="0.25">
      <c r="A7988" t="str">
        <f t="shared" si="125"/>
        <v>YAG</v>
      </c>
    </row>
    <row r="7989" spans="1:1" x14ac:dyDescent="0.25">
      <c r="A7989" t="str">
        <f t="shared" si="125"/>
        <v>YAG</v>
      </c>
    </row>
    <row r="7990" spans="1:1" x14ac:dyDescent="0.25">
      <c r="A7990" t="str">
        <f t="shared" si="125"/>
        <v>YAG</v>
      </c>
    </row>
    <row r="7991" spans="1:1" x14ac:dyDescent="0.25">
      <c r="A7991" t="str">
        <f t="shared" si="125"/>
        <v>YAG</v>
      </c>
    </row>
    <row r="7992" spans="1:1" x14ac:dyDescent="0.25">
      <c r="A7992" t="str">
        <f t="shared" si="125"/>
        <v>YAG</v>
      </c>
    </row>
    <row r="7993" spans="1:1" x14ac:dyDescent="0.25">
      <c r="A7993" t="str">
        <f t="shared" si="125"/>
        <v>YAG</v>
      </c>
    </row>
    <row r="7994" spans="1:1" x14ac:dyDescent="0.25">
      <c r="A7994" t="str">
        <f t="shared" si="125"/>
        <v>YAG</v>
      </c>
    </row>
    <row r="7995" spans="1:1" x14ac:dyDescent="0.25">
      <c r="A7995" t="str">
        <f t="shared" si="125"/>
        <v>YAG</v>
      </c>
    </row>
    <row r="7996" spans="1:1" x14ac:dyDescent="0.25">
      <c r="A7996" t="str">
        <f t="shared" ref="A7996:A8059" si="126">"YAG"&amp;D7996 &amp;E7996 &amp;F7996 &amp; G7996 &amp;H7996 &amp;I7996</f>
        <v>YAG</v>
      </c>
    </row>
    <row r="7997" spans="1:1" x14ac:dyDescent="0.25">
      <c r="A7997" t="str">
        <f t="shared" si="126"/>
        <v>YAG</v>
      </c>
    </row>
    <row r="7998" spans="1:1" x14ac:dyDescent="0.25">
      <c r="A7998" t="str">
        <f t="shared" si="126"/>
        <v>YAG</v>
      </c>
    </row>
    <row r="7999" spans="1:1" x14ac:dyDescent="0.25">
      <c r="A7999" t="str">
        <f t="shared" si="126"/>
        <v>YAG</v>
      </c>
    </row>
    <row r="8000" spans="1:1" x14ac:dyDescent="0.25">
      <c r="A8000" t="str">
        <f t="shared" si="126"/>
        <v>YAG</v>
      </c>
    </row>
    <row r="8001" spans="1:1" x14ac:dyDescent="0.25">
      <c r="A8001" t="str">
        <f t="shared" si="126"/>
        <v>YAG</v>
      </c>
    </row>
    <row r="8002" spans="1:1" x14ac:dyDescent="0.25">
      <c r="A8002" t="str">
        <f t="shared" si="126"/>
        <v>YAG</v>
      </c>
    </row>
    <row r="8003" spans="1:1" x14ac:dyDescent="0.25">
      <c r="A8003" t="str">
        <f t="shared" si="126"/>
        <v>YAG</v>
      </c>
    </row>
    <row r="8004" spans="1:1" x14ac:dyDescent="0.25">
      <c r="A8004" t="str">
        <f t="shared" si="126"/>
        <v>YAG</v>
      </c>
    </row>
    <row r="8005" spans="1:1" x14ac:dyDescent="0.25">
      <c r="A8005" t="str">
        <f t="shared" si="126"/>
        <v>YAG</v>
      </c>
    </row>
    <row r="8006" spans="1:1" x14ac:dyDescent="0.25">
      <c r="A8006" t="str">
        <f t="shared" si="126"/>
        <v>YAG</v>
      </c>
    </row>
    <row r="8007" spans="1:1" x14ac:dyDescent="0.25">
      <c r="A8007" t="str">
        <f t="shared" si="126"/>
        <v>YAG</v>
      </c>
    </row>
    <row r="8008" spans="1:1" x14ac:dyDescent="0.25">
      <c r="A8008" t="str">
        <f t="shared" si="126"/>
        <v>YAG</v>
      </c>
    </row>
    <row r="8009" spans="1:1" x14ac:dyDescent="0.25">
      <c r="A8009" t="str">
        <f t="shared" si="126"/>
        <v>YAG</v>
      </c>
    </row>
    <row r="8010" spans="1:1" x14ac:dyDescent="0.25">
      <c r="A8010" t="str">
        <f t="shared" si="126"/>
        <v>YAG</v>
      </c>
    </row>
    <row r="8011" spans="1:1" x14ac:dyDescent="0.25">
      <c r="A8011" t="str">
        <f t="shared" si="126"/>
        <v>YAG</v>
      </c>
    </row>
    <row r="8012" spans="1:1" x14ac:dyDescent="0.25">
      <c r="A8012" t="str">
        <f t="shared" si="126"/>
        <v>YAG</v>
      </c>
    </row>
    <row r="8013" spans="1:1" x14ac:dyDescent="0.25">
      <c r="A8013" t="str">
        <f t="shared" si="126"/>
        <v>YAG</v>
      </c>
    </row>
    <row r="8014" spans="1:1" x14ac:dyDescent="0.25">
      <c r="A8014" t="str">
        <f t="shared" si="126"/>
        <v>YAG</v>
      </c>
    </row>
    <row r="8015" spans="1:1" x14ac:dyDescent="0.25">
      <c r="A8015" t="str">
        <f t="shared" si="126"/>
        <v>YAG</v>
      </c>
    </row>
    <row r="8016" spans="1:1" x14ac:dyDescent="0.25">
      <c r="A8016" t="str">
        <f t="shared" si="126"/>
        <v>YAG</v>
      </c>
    </row>
    <row r="8017" spans="1:1" x14ac:dyDescent="0.25">
      <c r="A8017" t="str">
        <f t="shared" si="126"/>
        <v>YAG</v>
      </c>
    </row>
    <row r="8018" spans="1:1" x14ac:dyDescent="0.25">
      <c r="A8018" t="str">
        <f t="shared" si="126"/>
        <v>YAG</v>
      </c>
    </row>
    <row r="8019" spans="1:1" x14ac:dyDescent="0.25">
      <c r="A8019" t="str">
        <f t="shared" si="126"/>
        <v>YAG</v>
      </c>
    </row>
    <row r="8020" spans="1:1" x14ac:dyDescent="0.25">
      <c r="A8020" t="str">
        <f t="shared" si="126"/>
        <v>YAG</v>
      </c>
    </row>
    <row r="8021" spans="1:1" x14ac:dyDescent="0.25">
      <c r="A8021" t="str">
        <f t="shared" si="126"/>
        <v>YAG</v>
      </c>
    </row>
    <row r="8022" spans="1:1" x14ac:dyDescent="0.25">
      <c r="A8022" t="str">
        <f t="shared" si="126"/>
        <v>YAG</v>
      </c>
    </row>
    <row r="8023" spans="1:1" x14ac:dyDescent="0.25">
      <c r="A8023" t="str">
        <f t="shared" si="126"/>
        <v>YAG</v>
      </c>
    </row>
    <row r="8024" spans="1:1" x14ac:dyDescent="0.25">
      <c r="A8024" t="str">
        <f t="shared" si="126"/>
        <v>YAG</v>
      </c>
    </row>
    <row r="8025" spans="1:1" x14ac:dyDescent="0.25">
      <c r="A8025" t="str">
        <f t="shared" si="126"/>
        <v>YAG</v>
      </c>
    </row>
    <row r="8026" spans="1:1" x14ac:dyDescent="0.25">
      <c r="A8026" t="str">
        <f t="shared" si="126"/>
        <v>YAG</v>
      </c>
    </row>
    <row r="8027" spans="1:1" x14ac:dyDescent="0.25">
      <c r="A8027" t="str">
        <f t="shared" si="126"/>
        <v>YAG</v>
      </c>
    </row>
    <row r="8028" spans="1:1" x14ac:dyDescent="0.25">
      <c r="A8028" t="str">
        <f t="shared" si="126"/>
        <v>YAG</v>
      </c>
    </row>
    <row r="8029" spans="1:1" x14ac:dyDescent="0.25">
      <c r="A8029" t="str">
        <f t="shared" si="126"/>
        <v>YAG</v>
      </c>
    </row>
    <row r="8030" spans="1:1" x14ac:dyDescent="0.25">
      <c r="A8030" t="str">
        <f t="shared" si="126"/>
        <v>YAG</v>
      </c>
    </row>
    <row r="8031" spans="1:1" x14ac:dyDescent="0.25">
      <c r="A8031" t="str">
        <f t="shared" si="126"/>
        <v>YAG</v>
      </c>
    </row>
    <row r="8032" spans="1:1" x14ac:dyDescent="0.25">
      <c r="A8032" t="str">
        <f t="shared" si="126"/>
        <v>YAG</v>
      </c>
    </row>
    <row r="8033" spans="1:1" x14ac:dyDescent="0.25">
      <c r="A8033" t="str">
        <f t="shared" si="126"/>
        <v>YAG</v>
      </c>
    </row>
    <row r="8034" spans="1:1" x14ac:dyDescent="0.25">
      <c r="A8034" t="str">
        <f t="shared" si="126"/>
        <v>YAG</v>
      </c>
    </row>
    <row r="8035" spans="1:1" x14ac:dyDescent="0.25">
      <c r="A8035" t="str">
        <f t="shared" si="126"/>
        <v>YAG</v>
      </c>
    </row>
    <row r="8036" spans="1:1" x14ac:dyDescent="0.25">
      <c r="A8036" t="str">
        <f t="shared" si="126"/>
        <v>YAG</v>
      </c>
    </row>
    <row r="8037" spans="1:1" x14ac:dyDescent="0.25">
      <c r="A8037" t="str">
        <f t="shared" si="126"/>
        <v>YAG</v>
      </c>
    </row>
    <row r="8038" spans="1:1" x14ac:dyDescent="0.25">
      <c r="A8038" t="str">
        <f t="shared" si="126"/>
        <v>YAG</v>
      </c>
    </row>
    <row r="8039" spans="1:1" x14ac:dyDescent="0.25">
      <c r="A8039" t="str">
        <f t="shared" si="126"/>
        <v>YAG</v>
      </c>
    </row>
    <row r="8040" spans="1:1" x14ac:dyDescent="0.25">
      <c r="A8040" t="str">
        <f t="shared" si="126"/>
        <v>YAG</v>
      </c>
    </row>
    <row r="8041" spans="1:1" x14ac:dyDescent="0.25">
      <c r="A8041" t="str">
        <f t="shared" si="126"/>
        <v>YAG</v>
      </c>
    </row>
    <row r="8042" spans="1:1" x14ac:dyDescent="0.25">
      <c r="A8042" t="str">
        <f t="shared" si="126"/>
        <v>YAG</v>
      </c>
    </row>
    <row r="8043" spans="1:1" x14ac:dyDescent="0.25">
      <c r="A8043" t="str">
        <f t="shared" si="126"/>
        <v>YAG</v>
      </c>
    </row>
    <row r="8044" spans="1:1" x14ac:dyDescent="0.25">
      <c r="A8044" t="str">
        <f t="shared" si="126"/>
        <v>YAG</v>
      </c>
    </row>
    <row r="8045" spans="1:1" x14ac:dyDescent="0.25">
      <c r="A8045" t="str">
        <f t="shared" si="126"/>
        <v>YAG</v>
      </c>
    </row>
    <row r="8046" spans="1:1" x14ac:dyDescent="0.25">
      <c r="A8046" t="str">
        <f t="shared" si="126"/>
        <v>YAG</v>
      </c>
    </row>
    <row r="8047" spans="1:1" x14ac:dyDescent="0.25">
      <c r="A8047" t="str">
        <f t="shared" si="126"/>
        <v>YAG</v>
      </c>
    </row>
    <row r="8048" spans="1:1" x14ac:dyDescent="0.25">
      <c r="A8048" t="str">
        <f t="shared" si="126"/>
        <v>YAG</v>
      </c>
    </row>
    <row r="8049" spans="1:1" x14ac:dyDescent="0.25">
      <c r="A8049" t="str">
        <f t="shared" si="126"/>
        <v>YAG</v>
      </c>
    </row>
    <row r="8050" spans="1:1" x14ac:dyDescent="0.25">
      <c r="A8050" t="str">
        <f t="shared" si="126"/>
        <v>YAG</v>
      </c>
    </row>
    <row r="8051" spans="1:1" x14ac:dyDescent="0.25">
      <c r="A8051" t="str">
        <f t="shared" si="126"/>
        <v>YAG</v>
      </c>
    </row>
    <row r="8052" spans="1:1" x14ac:dyDescent="0.25">
      <c r="A8052" t="str">
        <f t="shared" si="126"/>
        <v>YAG</v>
      </c>
    </row>
    <row r="8053" spans="1:1" x14ac:dyDescent="0.25">
      <c r="A8053" t="str">
        <f t="shared" si="126"/>
        <v>YAG</v>
      </c>
    </row>
    <row r="8054" spans="1:1" x14ac:dyDescent="0.25">
      <c r="A8054" t="str">
        <f t="shared" si="126"/>
        <v>YAG</v>
      </c>
    </row>
    <row r="8055" spans="1:1" x14ac:dyDescent="0.25">
      <c r="A8055" t="str">
        <f t="shared" si="126"/>
        <v>YAG</v>
      </c>
    </row>
    <row r="8056" spans="1:1" x14ac:dyDescent="0.25">
      <c r="A8056" t="str">
        <f t="shared" si="126"/>
        <v>YAG</v>
      </c>
    </row>
    <row r="8057" spans="1:1" x14ac:dyDescent="0.25">
      <c r="A8057" t="str">
        <f t="shared" si="126"/>
        <v>YAG</v>
      </c>
    </row>
    <row r="8058" spans="1:1" x14ac:dyDescent="0.25">
      <c r="A8058" t="str">
        <f t="shared" si="126"/>
        <v>YAG</v>
      </c>
    </row>
    <row r="8059" spans="1:1" x14ac:dyDescent="0.25">
      <c r="A8059" t="str">
        <f t="shared" si="126"/>
        <v>YAG</v>
      </c>
    </row>
    <row r="8060" spans="1:1" x14ac:dyDescent="0.25">
      <c r="A8060" t="str">
        <f t="shared" ref="A8060:A8123" si="127">"YAG"&amp;D8060 &amp;E8060 &amp;F8060 &amp; G8060 &amp;H8060 &amp;I8060</f>
        <v>YAG</v>
      </c>
    </row>
    <row r="8061" spans="1:1" x14ac:dyDescent="0.25">
      <c r="A8061" t="str">
        <f t="shared" si="127"/>
        <v>YAG</v>
      </c>
    </row>
    <row r="8062" spans="1:1" x14ac:dyDescent="0.25">
      <c r="A8062" t="str">
        <f t="shared" si="127"/>
        <v>YAG</v>
      </c>
    </row>
    <row r="8063" spans="1:1" x14ac:dyDescent="0.25">
      <c r="A8063" t="str">
        <f t="shared" si="127"/>
        <v>YAG</v>
      </c>
    </row>
    <row r="8064" spans="1:1" x14ac:dyDescent="0.25">
      <c r="A8064" t="str">
        <f t="shared" si="127"/>
        <v>YAG</v>
      </c>
    </row>
    <row r="8065" spans="1:1" x14ac:dyDescent="0.25">
      <c r="A8065" t="str">
        <f t="shared" si="127"/>
        <v>YAG</v>
      </c>
    </row>
    <row r="8066" spans="1:1" x14ac:dyDescent="0.25">
      <c r="A8066" t="str">
        <f t="shared" si="127"/>
        <v>YAG</v>
      </c>
    </row>
    <row r="8067" spans="1:1" x14ac:dyDescent="0.25">
      <c r="A8067" t="str">
        <f t="shared" si="127"/>
        <v>YAG</v>
      </c>
    </row>
    <row r="8068" spans="1:1" x14ac:dyDescent="0.25">
      <c r="A8068" t="str">
        <f t="shared" si="127"/>
        <v>YAG</v>
      </c>
    </row>
    <row r="8069" spans="1:1" x14ac:dyDescent="0.25">
      <c r="A8069" t="str">
        <f t="shared" si="127"/>
        <v>YAG</v>
      </c>
    </row>
    <row r="8070" spans="1:1" x14ac:dyDescent="0.25">
      <c r="A8070" t="str">
        <f t="shared" si="127"/>
        <v>YAG</v>
      </c>
    </row>
    <row r="8071" spans="1:1" x14ac:dyDescent="0.25">
      <c r="A8071" t="str">
        <f t="shared" si="127"/>
        <v>YAG</v>
      </c>
    </row>
    <row r="8072" spans="1:1" x14ac:dyDescent="0.25">
      <c r="A8072" t="str">
        <f t="shared" si="127"/>
        <v>YAG</v>
      </c>
    </row>
    <row r="8073" spans="1:1" x14ac:dyDescent="0.25">
      <c r="A8073" t="str">
        <f t="shared" si="127"/>
        <v>YAG</v>
      </c>
    </row>
    <row r="8074" spans="1:1" x14ac:dyDescent="0.25">
      <c r="A8074" t="str">
        <f t="shared" si="127"/>
        <v>YAG</v>
      </c>
    </row>
    <row r="8075" spans="1:1" x14ac:dyDescent="0.25">
      <c r="A8075" t="str">
        <f t="shared" si="127"/>
        <v>YAG</v>
      </c>
    </row>
    <row r="8076" spans="1:1" x14ac:dyDescent="0.25">
      <c r="A8076" t="str">
        <f t="shared" si="127"/>
        <v>YAG</v>
      </c>
    </row>
    <row r="8077" spans="1:1" x14ac:dyDescent="0.25">
      <c r="A8077" t="str">
        <f t="shared" si="127"/>
        <v>YAG</v>
      </c>
    </row>
    <row r="8078" spans="1:1" x14ac:dyDescent="0.25">
      <c r="A8078" t="str">
        <f t="shared" si="127"/>
        <v>YAG</v>
      </c>
    </row>
    <row r="8079" spans="1:1" x14ac:dyDescent="0.25">
      <c r="A8079" t="str">
        <f t="shared" si="127"/>
        <v>YAG</v>
      </c>
    </row>
    <row r="8080" spans="1:1" x14ac:dyDescent="0.25">
      <c r="A8080" t="str">
        <f t="shared" si="127"/>
        <v>YAG</v>
      </c>
    </row>
    <row r="8081" spans="1:1" x14ac:dyDescent="0.25">
      <c r="A8081" t="str">
        <f t="shared" si="127"/>
        <v>YAG</v>
      </c>
    </row>
    <row r="8082" spans="1:1" x14ac:dyDescent="0.25">
      <c r="A8082" t="str">
        <f t="shared" si="127"/>
        <v>YAG</v>
      </c>
    </row>
    <row r="8083" spans="1:1" x14ac:dyDescent="0.25">
      <c r="A8083" t="str">
        <f t="shared" si="127"/>
        <v>YAG</v>
      </c>
    </row>
    <row r="8084" spans="1:1" x14ac:dyDescent="0.25">
      <c r="A8084" t="str">
        <f t="shared" si="127"/>
        <v>YAG</v>
      </c>
    </row>
    <row r="8085" spans="1:1" x14ac:dyDescent="0.25">
      <c r="A8085" t="str">
        <f t="shared" si="127"/>
        <v>YAG</v>
      </c>
    </row>
    <row r="8086" spans="1:1" x14ac:dyDescent="0.25">
      <c r="A8086" t="str">
        <f t="shared" si="127"/>
        <v>YAG</v>
      </c>
    </row>
    <row r="8087" spans="1:1" x14ac:dyDescent="0.25">
      <c r="A8087" t="str">
        <f t="shared" si="127"/>
        <v>YAG</v>
      </c>
    </row>
    <row r="8088" spans="1:1" x14ac:dyDescent="0.25">
      <c r="A8088" t="str">
        <f t="shared" si="127"/>
        <v>YAG</v>
      </c>
    </row>
    <row r="8089" spans="1:1" x14ac:dyDescent="0.25">
      <c r="A8089" t="str">
        <f t="shared" si="127"/>
        <v>YAG</v>
      </c>
    </row>
    <row r="8090" spans="1:1" x14ac:dyDescent="0.25">
      <c r="A8090" t="str">
        <f t="shared" si="127"/>
        <v>YAG</v>
      </c>
    </row>
    <row r="8091" spans="1:1" x14ac:dyDescent="0.25">
      <c r="A8091" t="str">
        <f t="shared" si="127"/>
        <v>YAG</v>
      </c>
    </row>
    <row r="8092" spans="1:1" x14ac:dyDescent="0.25">
      <c r="A8092" t="str">
        <f t="shared" si="127"/>
        <v>YAG</v>
      </c>
    </row>
    <row r="8093" spans="1:1" x14ac:dyDescent="0.25">
      <c r="A8093" t="str">
        <f t="shared" si="127"/>
        <v>YAG</v>
      </c>
    </row>
    <row r="8094" spans="1:1" x14ac:dyDescent="0.25">
      <c r="A8094" t="str">
        <f t="shared" si="127"/>
        <v>YAG</v>
      </c>
    </row>
    <row r="8095" spans="1:1" x14ac:dyDescent="0.25">
      <c r="A8095" t="str">
        <f t="shared" si="127"/>
        <v>YAG</v>
      </c>
    </row>
    <row r="8096" spans="1:1" x14ac:dyDescent="0.25">
      <c r="A8096" t="str">
        <f t="shared" si="127"/>
        <v>YAG</v>
      </c>
    </row>
    <row r="8097" spans="1:1" x14ac:dyDescent="0.25">
      <c r="A8097" t="str">
        <f t="shared" si="127"/>
        <v>YAG</v>
      </c>
    </row>
    <row r="8098" spans="1:1" x14ac:dyDescent="0.25">
      <c r="A8098" t="str">
        <f t="shared" si="127"/>
        <v>YAG</v>
      </c>
    </row>
    <row r="8099" spans="1:1" x14ac:dyDescent="0.25">
      <c r="A8099" t="str">
        <f t="shared" si="127"/>
        <v>YAG</v>
      </c>
    </row>
    <row r="8100" spans="1:1" x14ac:dyDescent="0.25">
      <c r="A8100" t="str">
        <f t="shared" si="127"/>
        <v>YAG</v>
      </c>
    </row>
    <row r="8101" spans="1:1" x14ac:dyDescent="0.25">
      <c r="A8101" t="str">
        <f t="shared" si="127"/>
        <v>YAG</v>
      </c>
    </row>
    <row r="8102" spans="1:1" x14ac:dyDescent="0.25">
      <c r="A8102" t="str">
        <f t="shared" si="127"/>
        <v>YAG</v>
      </c>
    </row>
    <row r="8103" spans="1:1" x14ac:dyDescent="0.25">
      <c r="A8103" t="str">
        <f t="shared" si="127"/>
        <v>YAG</v>
      </c>
    </row>
    <row r="8104" spans="1:1" x14ac:dyDescent="0.25">
      <c r="A8104" t="str">
        <f t="shared" si="127"/>
        <v>YAG</v>
      </c>
    </row>
    <row r="8105" spans="1:1" x14ac:dyDescent="0.25">
      <c r="A8105" t="str">
        <f t="shared" si="127"/>
        <v>YAG</v>
      </c>
    </row>
    <row r="8106" spans="1:1" x14ac:dyDescent="0.25">
      <c r="A8106" t="str">
        <f t="shared" si="127"/>
        <v>YAG</v>
      </c>
    </row>
    <row r="8107" spans="1:1" x14ac:dyDescent="0.25">
      <c r="A8107" t="str">
        <f t="shared" si="127"/>
        <v>YAG</v>
      </c>
    </row>
    <row r="8108" spans="1:1" x14ac:dyDescent="0.25">
      <c r="A8108" t="str">
        <f t="shared" si="127"/>
        <v>YAG</v>
      </c>
    </row>
    <row r="8109" spans="1:1" x14ac:dyDescent="0.25">
      <c r="A8109" t="str">
        <f t="shared" si="127"/>
        <v>YAG</v>
      </c>
    </row>
    <row r="8110" spans="1:1" x14ac:dyDescent="0.25">
      <c r="A8110" t="str">
        <f t="shared" si="127"/>
        <v>YAG</v>
      </c>
    </row>
    <row r="8111" spans="1:1" x14ac:dyDescent="0.25">
      <c r="A8111" t="str">
        <f t="shared" si="127"/>
        <v>YAG</v>
      </c>
    </row>
    <row r="8112" spans="1:1" x14ac:dyDescent="0.25">
      <c r="A8112" t="str">
        <f t="shared" si="127"/>
        <v>YAG</v>
      </c>
    </row>
    <row r="8113" spans="1:1" x14ac:dyDescent="0.25">
      <c r="A8113" t="str">
        <f t="shared" si="127"/>
        <v>YAG</v>
      </c>
    </row>
    <row r="8114" spans="1:1" x14ac:dyDescent="0.25">
      <c r="A8114" t="str">
        <f t="shared" si="127"/>
        <v>YAG</v>
      </c>
    </row>
    <row r="8115" spans="1:1" x14ac:dyDescent="0.25">
      <c r="A8115" t="str">
        <f t="shared" si="127"/>
        <v>YAG</v>
      </c>
    </row>
    <row r="8116" spans="1:1" x14ac:dyDescent="0.25">
      <c r="A8116" t="str">
        <f t="shared" si="127"/>
        <v>YAG</v>
      </c>
    </row>
    <row r="8117" spans="1:1" x14ac:dyDescent="0.25">
      <c r="A8117" t="str">
        <f t="shared" si="127"/>
        <v>YAG</v>
      </c>
    </row>
    <row r="8118" spans="1:1" x14ac:dyDescent="0.25">
      <c r="A8118" t="str">
        <f t="shared" si="127"/>
        <v>YAG</v>
      </c>
    </row>
    <row r="8119" spans="1:1" x14ac:dyDescent="0.25">
      <c r="A8119" t="str">
        <f t="shared" si="127"/>
        <v>YAG</v>
      </c>
    </row>
    <row r="8120" spans="1:1" x14ac:dyDescent="0.25">
      <c r="A8120" t="str">
        <f t="shared" si="127"/>
        <v>YAG</v>
      </c>
    </row>
    <row r="8121" spans="1:1" x14ac:dyDescent="0.25">
      <c r="A8121" t="str">
        <f t="shared" si="127"/>
        <v>YAG</v>
      </c>
    </row>
    <row r="8122" spans="1:1" x14ac:dyDescent="0.25">
      <c r="A8122" t="str">
        <f t="shared" si="127"/>
        <v>YAG</v>
      </c>
    </row>
    <row r="8123" spans="1:1" x14ac:dyDescent="0.25">
      <c r="A8123" t="str">
        <f t="shared" si="127"/>
        <v>YAG</v>
      </c>
    </row>
    <row r="8124" spans="1:1" x14ac:dyDescent="0.25">
      <c r="A8124" t="str">
        <f t="shared" ref="A8124:A8187" si="128">"YAG"&amp;D8124 &amp;E8124 &amp;F8124 &amp; G8124 &amp;H8124 &amp;I8124</f>
        <v>YAG</v>
      </c>
    </row>
    <row r="8125" spans="1:1" x14ac:dyDescent="0.25">
      <c r="A8125" t="str">
        <f t="shared" si="128"/>
        <v>YAG</v>
      </c>
    </row>
    <row r="8126" spans="1:1" x14ac:dyDescent="0.25">
      <c r="A8126" t="str">
        <f t="shared" si="128"/>
        <v>YAG</v>
      </c>
    </row>
    <row r="8127" spans="1:1" x14ac:dyDescent="0.25">
      <c r="A8127" t="str">
        <f t="shared" si="128"/>
        <v>YAG</v>
      </c>
    </row>
    <row r="8128" spans="1:1" x14ac:dyDescent="0.25">
      <c r="A8128" t="str">
        <f t="shared" si="128"/>
        <v>YAG</v>
      </c>
    </row>
    <row r="8129" spans="1:1" x14ac:dyDescent="0.25">
      <c r="A8129" t="str">
        <f t="shared" si="128"/>
        <v>YAG</v>
      </c>
    </row>
    <row r="8130" spans="1:1" x14ac:dyDescent="0.25">
      <c r="A8130" t="str">
        <f t="shared" si="128"/>
        <v>YAG</v>
      </c>
    </row>
    <row r="8131" spans="1:1" x14ac:dyDescent="0.25">
      <c r="A8131" t="str">
        <f t="shared" si="128"/>
        <v>YAG</v>
      </c>
    </row>
    <row r="8132" spans="1:1" x14ac:dyDescent="0.25">
      <c r="A8132" t="str">
        <f t="shared" si="128"/>
        <v>YAG</v>
      </c>
    </row>
    <row r="8133" spans="1:1" x14ac:dyDescent="0.25">
      <c r="A8133" t="str">
        <f t="shared" si="128"/>
        <v>YAG</v>
      </c>
    </row>
    <row r="8134" spans="1:1" x14ac:dyDescent="0.25">
      <c r="A8134" t="str">
        <f t="shared" si="128"/>
        <v>YAG</v>
      </c>
    </row>
    <row r="8135" spans="1:1" x14ac:dyDescent="0.25">
      <c r="A8135" t="str">
        <f t="shared" si="128"/>
        <v>YAG</v>
      </c>
    </row>
    <row r="8136" spans="1:1" x14ac:dyDescent="0.25">
      <c r="A8136" t="str">
        <f t="shared" si="128"/>
        <v>YAG</v>
      </c>
    </row>
    <row r="8137" spans="1:1" x14ac:dyDescent="0.25">
      <c r="A8137" t="str">
        <f t="shared" si="128"/>
        <v>YAG</v>
      </c>
    </row>
    <row r="8138" spans="1:1" x14ac:dyDescent="0.25">
      <c r="A8138" t="str">
        <f t="shared" si="128"/>
        <v>YAG</v>
      </c>
    </row>
    <row r="8139" spans="1:1" x14ac:dyDescent="0.25">
      <c r="A8139" t="str">
        <f t="shared" si="128"/>
        <v>YAG</v>
      </c>
    </row>
    <row r="8140" spans="1:1" x14ac:dyDescent="0.25">
      <c r="A8140" t="str">
        <f t="shared" si="128"/>
        <v>YAG</v>
      </c>
    </row>
    <row r="8141" spans="1:1" x14ac:dyDescent="0.25">
      <c r="A8141" t="str">
        <f t="shared" si="128"/>
        <v>YAG</v>
      </c>
    </row>
    <row r="8142" spans="1:1" x14ac:dyDescent="0.25">
      <c r="A8142" t="str">
        <f t="shared" si="128"/>
        <v>YAG</v>
      </c>
    </row>
    <row r="8143" spans="1:1" x14ac:dyDescent="0.25">
      <c r="A8143" t="str">
        <f t="shared" si="128"/>
        <v>YAG</v>
      </c>
    </row>
    <row r="8144" spans="1:1" x14ac:dyDescent="0.25">
      <c r="A8144" t="str">
        <f t="shared" si="128"/>
        <v>YAG</v>
      </c>
    </row>
    <row r="8145" spans="1:1" x14ac:dyDescent="0.25">
      <c r="A8145" t="str">
        <f t="shared" si="128"/>
        <v>YAG</v>
      </c>
    </row>
    <row r="8146" spans="1:1" x14ac:dyDescent="0.25">
      <c r="A8146" t="str">
        <f t="shared" si="128"/>
        <v>YAG</v>
      </c>
    </row>
    <row r="8147" spans="1:1" x14ac:dyDescent="0.25">
      <c r="A8147" t="str">
        <f t="shared" si="128"/>
        <v>YAG</v>
      </c>
    </row>
    <row r="8148" spans="1:1" x14ac:dyDescent="0.25">
      <c r="A8148" t="str">
        <f t="shared" si="128"/>
        <v>YAG</v>
      </c>
    </row>
    <row r="8149" spans="1:1" x14ac:dyDescent="0.25">
      <c r="A8149" t="str">
        <f t="shared" si="128"/>
        <v>YAG</v>
      </c>
    </row>
    <row r="8150" spans="1:1" x14ac:dyDescent="0.25">
      <c r="A8150" t="str">
        <f t="shared" si="128"/>
        <v>YAG</v>
      </c>
    </row>
    <row r="8151" spans="1:1" x14ac:dyDescent="0.25">
      <c r="A8151" t="str">
        <f t="shared" si="128"/>
        <v>YAG</v>
      </c>
    </row>
    <row r="8152" spans="1:1" x14ac:dyDescent="0.25">
      <c r="A8152" t="str">
        <f t="shared" si="128"/>
        <v>YAG</v>
      </c>
    </row>
    <row r="8153" spans="1:1" x14ac:dyDescent="0.25">
      <c r="A8153" t="str">
        <f t="shared" si="128"/>
        <v>YAG</v>
      </c>
    </row>
    <row r="8154" spans="1:1" x14ac:dyDescent="0.25">
      <c r="A8154" t="str">
        <f t="shared" si="128"/>
        <v>YAG</v>
      </c>
    </row>
    <row r="8155" spans="1:1" x14ac:dyDescent="0.25">
      <c r="A8155" t="str">
        <f t="shared" si="128"/>
        <v>YAG</v>
      </c>
    </row>
    <row r="8156" spans="1:1" x14ac:dyDescent="0.25">
      <c r="A8156" t="str">
        <f t="shared" si="128"/>
        <v>YAG</v>
      </c>
    </row>
    <row r="8157" spans="1:1" x14ac:dyDescent="0.25">
      <c r="A8157" t="str">
        <f t="shared" si="128"/>
        <v>YAG</v>
      </c>
    </row>
    <row r="8158" spans="1:1" x14ac:dyDescent="0.25">
      <c r="A8158" t="str">
        <f t="shared" si="128"/>
        <v>YAG</v>
      </c>
    </row>
    <row r="8159" spans="1:1" x14ac:dyDescent="0.25">
      <c r="A8159" t="str">
        <f t="shared" si="128"/>
        <v>YAG</v>
      </c>
    </row>
    <row r="8160" spans="1:1" x14ac:dyDescent="0.25">
      <c r="A8160" t="str">
        <f t="shared" si="128"/>
        <v>YAG</v>
      </c>
    </row>
    <row r="8161" spans="1:1" x14ac:dyDescent="0.25">
      <c r="A8161" t="str">
        <f t="shared" si="128"/>
        <v>YAG</v>
      </c>
    </row>
    <row r="8162" spans="1:1" x14ac:dyDescent="0.25">
      <c r="A8162" t="str">
        <f t="shared" si="128"/>
        <v>YAG</v>
      </c>
    </row>
    <row r="8163" spans="1:1" x14ac:dyDescent="0.25">
      <c r="A8163" t="str">
        <f t="shared" si="128"/>
        <v>YAG</v>
      </c>
    </row>
    <row r="8164" spans="1:1" x14ac:dyDescent="0.25">
      <c r="A8164" t="str">
        <f t="shared" si="128"/>
        <v>YAG</v>
      </c>
    </row>
    <row r="8165" spans="1:1" x14ac:dyDescent="0.25">
      <c r="A8165" t="str">
        <f t="shared" si="128"/>
        <v>YAG</v>
      </c>
    </row>
    <row r="8166" spans="1:1" x14ac:dyDescent="0.25">
      <c r="A8166" t="str">
        <f t="shared" si="128"/>
        <v>YAG</v>
      </c>
    </row>
    <row r="8167" spans="1:1" x14ac:dyDescent="0.25">
      <c r="A8167" t="str">
        <f t="shared" si="128"/>
        <v>YAG</v>
      </c>
    </row>
    <row r="8168" spans="1:1" x14ac:dyDescent="0.25">
      <c r="A8168" t="str">
        <f t="shared" si="128"/>
        <v>YAG</v>
      </c>
    </row>
    <row r="8169" spans="1:1" x14ac:dyDescent="0.25">
      <c r="A8169" t="str">
        <f t="shared" si="128"/>
        <v>YAG</v>
      </c>
    </row>
    <row r="8170" spans="1:1" x14ac:dyDescent="0.25">
      <c r="A8170" t="str">
        <f t="shared" si="128"/>
        <v>YAG</v>
      </c>
    </row>
    <row r="8171" spans="1:1" x14ac:dyDescent="0.25">
      <c r="A8171" t="str">
        <f t="shared" si="128"/>
        <v>YAG</v>
      </c>
    </row>
    <row r="8172" spans="1:1" x14ac:dyDescent="0.25">
      <c r="A8172" t="str">
        <f t="shared" si="128"/>
        <v>YAG</v>
      </c>
    </row>
    <row r="8173" spans="1:1" x14ac:dyDescent="0.25">
      <c r="A8173" t="str">
        <f t="shared" si="128"/>
        <v>YAG</v>
      </c>
    </row>
    <row r="8174" spans="1:1" x14ac:dyDescent="0.25">
      <c r="A8174" t="str">
        <f t="shared" si="128"/>
        <v>YAG</v>
      </c>
    </row>
    <row r="8175" spans="1:1" x14ac:dyDescent="0.25">
      <c r="A8175" t="str">
        <f t="shared" si="128"/>
        <v>YAG</v>
      </c>
    </row>
    <row r="8176" spans="1:1" x14ac:dyDescent="0.25">
      <c r="A8176" t="str">
        <f t="shared" si="128"/>
        <v>YAG</v>
      </c>
    </row>
    <row r="8177" spans="1:1" x14ac:dyDescent="0.25">
      <c r="A8177" t="str">
        <f t="shared" si="128"/>
        <v>YAG</v>
      </c>
    </row>
    <row r="8178" spans="1:1" x14ac:dyDescent="0.25">
      <c r="A8178" t="str">
        <f t="shared" si="128"/>
        <v>YAG</v>
      </c>
    </row>
    <row r="8179" spans="1:1" x14ac:dyDescent="0.25">
      <c r="A8179" t="str">
        <f t="shared" si="128"/>
        <v>YAG</v>
      </c>
    </row>
    <row r="8180" spans="1:1" x14ac:dyDescent="0.25">
      <c r="A8180" t="str">
        <f t="shared" si="128"/>
        <v>YAG</v>
      </c>
    </row>
    <row r="8181" spans="1:1" x14ac:dyDescent="0.25">
      <c r="A8181" t="str">
        <f t="shared" si="128"/>
        <v>YAG</v>
      </c>
    </row>
    <row r="8182" spans="1:1" x14ac:dyDescent="0.25">
      <c r="A8182" t="str">
        <f t="shared" si="128"/>
        <v>YAG</v>
      </c>
    </row>
    <row r="8183" spans="1:1" x14ac:dyDescent="0.25">
      <c r="A8183" t="str">
        <f t="shared" si="128"/>
        <v>YAG</v>
      </c>
    </row>
    <row r="8184" spans="1:1" x14ac:dyDescent="0.25">
      <c r="A8184" t="str">
        <f t="shared" si="128"/>
        <v>YAG</v>
      </c>
    </row>
    <row r="8185" spans="1:1" x14ac:dyDescent="0.25">
      <c r="A8185" t="str">
        <f t="shared" si="128"/>
        <v>YAG</v>
      </c>
    </row>
    <row r="8186" spans="1:1" x14ac:dyDescent="0.25">
      <c r="A8186" t="str">
        <f t="shared" si="128"/>
        <v>YAG</v>
      </c>
    </row>
    <row r="8187" spans="1:1" x14ac:dyDescent="0.25">
      <c r="A8187" t="str">
        <f t="shared" si="128"/>
        <v>YAG</v>
      </c>
    </row>
    <row r="8188" spans="1:1" x14ac:dyDescent="0.25">
      <c r="A8188" t="str">
        <f t="shared" ref="A8188:A8251" si="129">"YAG"&amp;D8188 &amp;E8188 &amp;F8188 &amp; G8188 &amp;H8188 &amp;I8188</f>
        <v>YAG</v>
      </c>
    </row>
    <row r="8189" spans="1:1" x14ac:dyDescent="0.25">
      <c r="A8189" t="str">
        <f t="shared" si="129"/>
        <v>YAG</v>
      </c>
    </row>
    <row r="8190" spans="1:1" x14ac:dyDescent="0.25">
      <c r="A8190" t="str">
        <f t="shared" si="129"/>
        <v>YAG</v>
      </c>
    </row>
    <row r="8191" spans="1:1" x14ac:dyDescent="0.25">
      <c r="A8191" t="str">
        <f t="shared" si="129"/>
        <v>YAG</v>
      </c>
    </row>
    <row r="8192" spans="1:1" x14ac:dyDescent="0.25">
      <c r="A8192" t="str">
        <f t="shared" si="129"/>
        <v>YAG</v>
      </c>
    </row>
    <row r="8193" spans="1:1" x14ac:dyDescent="0.25">
      <c r="A8193" t="str">
        <f t="shared" si="129"/>
        <v>YAG</v>
      </c>
    </row>
    <row r="8194" spans="1:1" x14ac:dyDescent="0.25">
      <c r="A8194" t="str">
        <f t="shared" si="129"/>
        <v>YAG</v>
      </c>
    </row>
    <row r="8195" spans="1:1" x14ac:dyDescent="0.25">
      <c r="A8195" t="str">
        <f t="shared" si="129"/>
        <v>YAG</v>
      </c>
    </row>
    <row r="8196" spans="1:1" x14ac:dyDescent="0.25">
      <c r="A8196" t="str">
        <f t="shared" si="129"/>
        <v>YAG</v>
      </c>
    </row>
    <row r="8197" spans="1:1" x14ac:dyDescent="0.25">
      <c r="A8197" t="str">
        <f t="shared" si="129"/>
        <v>YAG</v>
      </c>
    </row>
    <row r="8198" spans="1:1" x14ac:dyDescent="0.25">
      <c r="A8198" t="str">
        <f t="shared" si="129"/>
        <v>YAG</v>
      </c>
    </row>
    <row r="8199" spans="1:1" x14ac:dyDescent="0.25">
      <c r="A8199" t="str">
        <f t="shared" si="129"/>
        <v>YAG</v>
      </c>
    </row>
    <row r="8200" spans="1:1" x14ac:dyDescent="0.25">
      <c r="A8200" t="str">
        <f t="shared" si="129"/>
        <v>YAG</v>
      </c>
    </row>
    <row r="8201" spans="1:1" x14ac:dyDescent="0.25">
      <c r="A8201" t="str">
        <f t="shared" si="129"/>
        <v>YAG</v>
      </c>
    </row>
    <row r="8202" spans="1:1" x14ac:dyDescent="0.25">
      <c r="A8202" t="str">
        <f t="shared" si="129"/>
        <v>YAG</v>
      </c>
    </row>
    <row r="8203" spans="1:1" x14ac:dyDescent="0.25">
      <c r="A8203" t="str">
        <f t="shared" si="129"/>
        <v>YAG</v>
      </c>
    </row>
    <row r="8204" spans="1:1" x14ac:dyDescent="0.25">
      <c r="A8204" t="str">
        <f t="shared" si="129"/>
        <v>YAG</v>
      </c>
    </row>
    <row r="8205" spans="1:1" x14ac:dyDescent="0.25">
      <c r="A8205" t="str">
        <f t="shared" si="129"/>
        <v>YAG</v>
      </c>
    </row>
    <row r="8206" spans="1:1" x14ac:dyDescent="0.25">
      <c r="A8206" t="str">
        <f t="shared" si="129"/>
        <v>YAG</v>
      </c>
    </row>
    <row r="8207" spans="1:1" x14ac:dyDescent="0.25">
      <c r="A8207" t="str">
        <f t="shared" si="129"/>
        <v>YAG</v>
      </c>
    </row>
    <row r="8208" spans="1:1" x14ac:dyDescent="0.25">
      <c r="A8208" t="str">
        <f t="shared" si="129"/>
        <v>YAG</v>
      </c>
    </row>
    <row r="8209" spans="1:1" x14ac:dyDescent="0.25">
      <c r="A8209" t="str">
        <f t="shared" si="129"/>
        <v>YAG</v>
      </c>
    </row>
    <row r="8210" spans="1:1" x14ac:dyDescent="0.25">
      <c r="A8210" t="str">
        <f t="shared" si="129"/>
        <v>YAG</v>
      </c>
    </row>
    <row r="8211" spans="1:1" x14ac:dyDescent="0.25">
      <c r="A8211" t="str">
        <f t="shared" si="129"/>
        <v>YAG</v>
      </c>
    </row>
    <row r="8212" spans="1:1" x14ac:dyDescent="0.25">
      <c r="A8212" t="str">
        <f t="shared" si="129"/>
        <v>YAG</v>
      </c>
    </row>
    <row r="8213" spans="1:1" x14ac:dyDescent="0.25">
      <c r="A8213" t="str">
        <f t="shared" si="129"/>
        <v>YAG</v>
      </c>
    </row>
    <row r="8214" spans="1:1" x14ac:dyDescent="0.25">
      <c r="A8214" t="str">
        <f t="shared" si="129"/>
        <v>YAG</v>
      </c>
    </row>
    <row r="8215" spans="1:1" x14ac:dyDescent="0.25">
      <c r="A8215" t="str">
        <f t="shared" si="129"/>
        <v>YAG</v>
      </c>
    </row>
    <row r="8216" spans="1:1" x14ac:dyDescent="0.25">
      <c r="A8216" t="str">
        <f t="shared" si="129"/>
        <v>YAG</v>
      </c>
    </row>
    <row r="8217" spans="1:1" x14ac:dyDescent="0.25">
      <c r="A8217" t="str">
        <f t="shared" si="129"/>
        <v>YAG</v>
      </c>
    </row>
    <row r="8218" spans="1:1" x14ac:dyDescent="0.25">
      <c r="A8218" t="str">
        <f t="shared" si="129"/>
        <v>YAG</v>
      </c>
    </row>
    <row r="8219" spans="1:1" x14ac:dyDescent="0.25">
      <c r="A8219" t="str">
        <f t="shared" si="129"/>
        <v>YAG</v>
      </c>
    </row>
    <row r="8220" spans="1:1" x14ac:dyDescent="0.25">
      <c r="A8220" t="str">
        <f t="shared" si="129"/>
        <v>YAG</v>
      </c>
    </row>
    <row r="8221" spans="1:1" x14ac:dyDescent="0.25">
      <c r="A8221" t="str">
        <f t="shared" si="129"/>
        <v>YAG</v>
      </c>
    </row>
    <row r="8222" spans="1:1" x14ac:dyDescent="0.25">
      <c r="A8222" t="str">
        <f t="shared" si="129"/>
        <v>YAG</v>
      </c>
    </row>
    <row r="8223" spans="1:1" x14ac:dyDescent="0.25">
      <c r="A8223" t="str">
        <f t="shared" si="129"/>
        <v>YAG</v>
      </c>
    </row>
    <row r="8224" spans="1:1" x14ac:dyDescent="0.25">
      <c r="A8224" t="str">
        <f t="shared" si="129"/>
        <v>YAG</v>
      </c>
    </row>
    <row r="8225" spans="1:1" x14ac:dyDescent="0.25">
      <c r="A8225" t="str">
        <f t="shared" si="129"/>
        <v>YAG</v>
      </c>
    </row>
    <row r="8226" spans="1:1" x14ac:dyDescent="0.25">
      <c r="A8226" t="str">
        <f t="shared" si="129"/>
        <v>YAG</v>
      </c>
    </row>
    <row r="8227" spans="1:1" x14ac:dyDescent="0.25">
      <c r="A8227" t="str">
        <f t="shared" si="129"/>
        <v>YAG</v>
      </c>
    </row>
    <row r="8228" spans="1:1" x14ac:dyDescent="0.25">
      <c r="A8228" t="str">
        <f t="shared" si="129"/>
        <v>YAG</v>
      </c>
    </row>
    <row r="8229" spans="1:1" x14ac:dyDescent="0.25">
      <c r="A8229" t="str">
        <f t="shared" si="129"/>
        <v>YAG</v>
      </c>
    </row>
    <row r="8230" spans="1:1" x14ac:dyDescent="0.25">
      <c r="A8230" t="str">
        <f t="shared" si="129"/>
        <v>YAG</v>
      </c>
    </row>
    <row r="8231" spans="1:1" x14ac:dyDescent="0.25">
      <c r="A8231" t="str">
        <f t="shared" si="129"/>
        <v>YAG</v>
      </c>
    </row>
    <row r="8232" spans="1:1" x14ac:dyDescent="0.25">
      <c r="A8232" t="str">
        <f t="shared" si="129"/>
        <v>YAG</v>
      </c>
    </row>
    <row r="8233" spans="1:1" x14ac:dyDescent="0.25">
      <c r="A8233" t="str">
        <f t="shared" si="129"/>
        <v>YAG</v>
      </c>
    </row>
    <row r="8234" spans="1:1" x14ac:dyDescent="0.25">
      <c r="A8234" t="str">
        <f t="shared" si="129"/>
        <v>YAG</v>
      </c>
    </row>
    <row r="8235" spans="1:1" x14ac:dyDescent="0.25">
      <c r="A8235" t="str">
        <f t="shared" si="129"/>
        <v>YAG</v>
      </c>
    </row>
    <row r="8236" spans="1:1" x14ac:dyDescent="0.25">
      <c r="A8236" t="str">
        <f t="shared" si="129"/>
        <v>YAG</v>
      </c>
    </row>
    <row r="8237" spans="1:1" x14ac:dyDescent="0.25">
      <c r="A8237" t="str">
        <f t="shared" si="129"/>
        <v>YAG</v>
      </c>
    </row>
    <row r="8238" spans="1:1" x14ac:dyDescent="0.25">
      <c r="A8238" t="str">
        <f t="shared" si="129"/>
        <v>YAG</v>
      </c>
    </row>
    <row r="8239" spans="1:1" x14ac:dyDescent="0.25">
      <c r="A8239" t="str">
        <f t="shared" si="129"/>
        <v>YAG</v>
      </c>
    </row>
    <row r="8240" spans="1:1" x14ac:dyDescent="0.25">
      <c r="A8240" t="str">
        <f t="shared" si="129"/>
        <v>YAG</v>
      </c>
    </row>
    <row r="8241" spans="1:1" x14ac:dyDescent="0.25">
      <c r="A8241" t="str">
        <f t="shared" si="129"/>
        <v>YAG</v>
      </c>
    </row>
    <row r="8242" spans="1:1" x14ac:dyDescent="0.25">
      <c r="A8242" t="str">
        <f t="shared" si="129"/>
        <v>YAG</v>
      </c>
    </row>
    <row r="8243" spans="1:1" x14ac:dyDescent="0.25">
      <c r="A8243" t="str">
        <f t="shared" si="129"/>
        <v>YAG</v>
      </c>
    </row>
    <row r="8244" spans="1:1" x14ac:dyDescent="0.25">
      <c r="A8244" t="str">
        <f t="shared" si="129"/>
        <v>YAG</v>
      </c>
    </row>
    <row r="8245" spans="1:1" x14ac:dyDescent="0.25">
      <c r="A8245" t="str">
        <f t="shared" si="129"/>
        <v>YAG</v>
      </c>
    </row>
    <row r="8246" spans="1:1" x14ac:dyDescent="0.25">
      <c r="A8246" t="str">
        <f t="shared" si="129"/>
        <v>YAG</v>
      </c>
    </row>
    <row r="8247" spans="1:1" x14ac:dyDescent="0.25">
      <c r="A8247" t="str">
        <f t="shared" si="129"/>
        <v>YAG</v>
      </c>
    </row>
    <row r="8248" spans="1:1" x14ac:dyDescent="0.25">
      <c r="A8248" t="str">
        <f t="shared" si="129"/>
        <v>YAG</v>
      </c>
    </row>
    <row r="8249" spans="1:1" x14ac:dyDescent="0.25">
      <c r="A8249" t="str">
        <f t="shared" si="129"/>
        <v>YAG</v>
      </c>
    </row>
    <row r="8250" spans="1:1" x14ac:dyDescent="0.25">
      <c r="A8250" t="str">
        <f t="shared" si="129"/>
        <v>YAG</v>
      </c>
    </row>
    <row r="8251" spans="1:1" x14ac:dyDescent="0.25">
      <c r="A8251" t="str">
        <f t="shared" si="129"/>
        <v>YAG</v>
      </c>
    </row>
    <row r="8252" spans="1:1" x14ac:dyDescent="0.25">
      <c r="A8252" t="str">
        <f t="shared" ref="A8252:A8315" si="130">"YAG"&amp;D8252 &amp;E8252 &amp;F8252 &amp; G8252 &amp;H8252 &amp;I8252</f>
        <v>YAG</v>
      </c>
    </row>
    <row r="8253" spans="1:1" x14ac:dyDescent="0.25">
      <c r="A8253" t="str">
        <f t="shared" si="130"/>
        <v>YAG</v>
      </c>
    </row>
    <row r="8254" spans="1:1" x14ac:dyDescent="0.25">
      <c r="A8254" t="str">
        <f t="shared" si="130"/>
        <v>YAG</v>
      </c>
    </row>
    <row r="8255" spans="1:1" x14ac:dyDescent="0.25">
      <c r="A8255" t="str">
        <f t="shared" si="130"/>
        <v>YAG</v>
      </c>
    </row>
    <row r="8256" spans="1:1" x14ac:dyDescent="0.25">
      <c r="A8256" t="str">
        <f t="shared" si="130"/>
        <v>YAG</v>
      </c>
    </row>
    <row r="8257" spans="1:1" x14ac:dyDescent="0.25">
      <c r="A8257" t="str">
        <f t="shared" si="130"/>
        <v>YAG</v>
      </c>
    </row>
    <row r="8258" spans="1:1" x14ac:dyDescent="0.25">
      <c r="A8258" t="str">
        <f t="shared" si="130"/>
        <v>YAG</v>
      </c>
    </row>
    <row r="8259" spans="1:1" x14ac:dyDescent="0.25">
      <c r="A8259" t="str">
        <f t="shared" si="130"/>
        <v>YAG</v>
      </c>
    </row>
    <row r="8260" spans="1:1" x14ac:dyDescent="0.25">
      <c r="A8260" t="str">
        <f t="shared" si="130"/>
        <v>YAG</v>
      </c>
    </row>
    <row r="8261" spans="1:1" x14ac:dyDescent="0.25">
      <c r="A8261" t="str">
        <f t="shared" si="130"/>
        <v>YAG</v>
      </c>
    </row>
    <row r="8262" spans="1:1" x14ac:dyDescent="0.25">
      <c r="A8262" t="str">
        <f t="shared" si="130"/>
        <v>YAG</v>
      </c>
    </row>
    <row r="8263" spans="1:1" x14ac:dyDescent="0.25">
      <c r="A8263" t="str">
        <f t="shared" si="130"/>
        <v>YAG</v>
      </c>
    </row>
    <row r="8264" spans="1:1" x14ac:dyDescent="0.25">
      <c r="A8264" t="str">
        <f t="shared" si="130"/>
        <v>YAG</v>
      </c>
    </row>
    <row r="8265" spans="1:1" x14ac:dyDescent="0.25">
      <c r="A8265" t="str">
        <f t="shared" si="130"/>
        <v>YAG</v>
      </c>
    </row>
    <row r="8266" spans="1:1" x14ac:dyDescent="0.25">
      <c r="A8266" t="str">
        <f t="shared" si="130"/>
        <v>YAG</v>
      </c>
    </row>
    <row r="8267" spans="1:1" x14ac:dyDescent="0.25">
      <c r="A8267" t="str">
        <f t="shared" si="130"/>
        <v>YAG</v>
      </c>
    </row>
    <row r="8268" spans="1:1" x14ac:dyDescent="0.25">
      <c r="A8268" t="str">
        <f t="shared" si="130"/>
        <v>YAG</v>
      </c>
    </row>
    <row r="8269" spans="1:1" x14ac:dyDescent="0.25">
      <c r="A8269" t="str">
        <f t="shared" si="130"/>
        <v>YAG</v>
      </c>
    </row>
    <row r="8270" spans="1:1" x14ac:dyDescent="0.25">
      <c r="A8270" t="str">
        <f t="shared" si="130"/>
        <v>YAG</v>
      </c>
    </row>
    <row r="8271" spans="1:1" x14ac:dyDescent="0.25">
      <c r="A8271" t="str">
        <f t="shared" si="130"/>
        <v>YAG</v>
      </c>
    </row>
    <row r="8272" spans="1:1" x14ac:dyDescent="0.25">
      <c r="A8272" t="str">
        <f t="shared" si="130"/>
        <v>YAG</v>
      </c>
    </row>
    <row r="8273" spans="1:1" x14ac:dyDescent="0.25">
      <c r="A8273" t="str">
        <f t="shared" si="130"/>
        <v>YAG</v>
      </c>
    </row>
    <row r="8274" spans="1:1" x14ac:dyDescent="0.25">
      <c r="A8274" t="str">
        <f t="shared" si="130"/>
        <v>YAG</v>
      </c>
    </row>
    <row r="8275" spans="1:1" x14ac:dyDescent="0.25">
      <c r="A8275" t="str">
        <f t="shared" si="130"/>
        <v>YAG</v>
      </c>
    </row>
    <row r="8276" spans="1:1" x14ac:dyDescent="0.25">
      <c r="A8276" t="str">
        <f t="shared" si="130"/>
        <v>YAG</v>
      </c>
    </row>
    <row r="8277" spans="1:1" x14ac:dyDescent="0.25">
      <c r="A8277" t="str">
        <f t="shared" si="130"/>
        <v>YAG</v>
      </c>
    </row>
    <row r="8278" spans="1:1" x14ac:dyDescent="0.25">
      <c r="A8278" t="str">
        <f t="shared" si="130"/>
        <v>YAG</v>
      </c>
    </row>
    <row r="8279" spans="1:1" x14ac:dyDescent="0.25">
      <c r="A8279" t="str">
        <f t="shared" si="130"/>
        <v>YAG</v>
      </c>
    </row>
    <row r="8280" spans="1:1" x14ac:dyDescent="0.25">
      <c r="A8280" t="str">
        <f t="shared" si="130"/>
        <v>YAG</v>
      </c>
    </row>
    <row r="8281" spans="1:1" x14ac:dyDescent="0.25">
      <c r="A8281" t="str">
        <f t="shared" si="130"/>
        <v>YAG</v>
      </c>
    </row>
    <row r="8282" spans="1:1" x14ac:dyDescent="0.25">
      <c r="A8282" t="str">
        <f t="shared" si="130"/>
        <v>YAG</v>
      </c>
    </row>
    <row r="8283" spans="1:1" x14ac:dyDescent="0.25">
      <c r="A8283" t="str">
        <f t="shared" si="130"/>
        <v>YAG</v>
      </c>
    </row>
    <row r="8284" spans="1:1" x14ac:dyDescent="0.25">
      <c r="A8284" t="str">
        <f t="shared" si="130"/>
        <v>YAG</v>
      </c>
    </row>
    <row r="8285" spans="1:1" x14ac:dyDescent="0.25">
      <c r="A8285" t="str">
        <f t="shared" si="130"/>
        <v>YAG</v>
      </c>
    </row>
    <row r="8286" spans="1:1" x14ac:dyDescent="0.25">
      <c r="A8286" t="str">
        <f t="shared" si="130"/>
        <v>YAG</v>
      </c>
    </row>
    <row r="8287" spans="1:1" x14ac:dyDescent="0.25">
      <c r="A8287" t="str">
        <f t="shared" si="130"/>
        <v>YAG</v>
      </c>
    </row>
    <row r="8288" spans="1:1" x14ac:dyDescent="0.25">
      <c r="A8288" t="str">
        <f t="shared" si="130"/>
        <v>YAG</v>
      </c>
    </row>
    <row r="8289" spans="1:1" x14ac:dyDescent="0.25">
      <c r="A8289" t="str">
        <f t="shared" si="130"/>
        <v>YAG</v>
      </c>
    </row>
    <row r="8290" spans="1:1" x14ac:dyDescent="0.25">
      <c r="A8290" t="str">
        <f t="shared" si="130"/>
        <v>YAG</v>
      </c>
    </row>
    <row r="8291" spans="1:1" x14ac:dyDescent="0.25">
      <c r="A8291" t="str">
        <f t="shared" si="130"/>
        <v>YAG</v>
      </c>
    </row>
    <row r="8292" spans="1:1" x14ac:dyDescent="0.25">
      <c r="A8292" t="str">
        <f t="shared" si="130"/>
        <v>YAG</v>
      </c>
    </row>
    <row r="8293" spans="1:1" x14ac:dyDescent="0.25">
      <c r="A8293" t="str">
        <f t="shared" si="130"/>
        <v>YAG</v>
      </c>
    </row>
    <row r="8294" spans="1:1" x14ac:dyDescent="0.25">
      <c r="A8294" t="str">
        <f t="shared" si="130"/>
        <v>YAG</v>
      </c>
    </row>
    <row r="8295" spans="1:1" x14ac:dyDescent="0.25">
      <c r="A8295" t="str">
        <f t="shared" si="130"/>
        <v>YAG</v>
      </c>
    </row>
    <row r="8296" spans="1:1" x14ac:dyDescent="0.25">
      <c r="A8296" t="str">
        <f t="shared" si="130"/>
        <v>YAG</v>
      </c>
    </row>
    <row r="8297" spans="1:1" x14ac:dyDescent="0.25">
      <c r="A8297" t="str">
        <f t="shared" si="130"/>
        <v>YAG</v>
      </c>
    </row>
    <row r="8298" spans="1:1" x14ac:dyDescent="0.25">
      <c r="A8298" t="str">
        <f t="shared" si="130"/>
        <v>YAG</v>
      </c>
    </row>
    <row r="8299" spans="1:1" x14ac:dyDescent="0.25">
      <c r="A8299" t="str">
        <f t="shared" si="130"/>
        <v>YAG</v>
      </c>
    </row>
    <row r="8300" spans="1:1" x14ac:dyDescent="0.25">
      <c r="A8300" t="str">
        <f t="shared" si="130"/>
        <v>YAG</v>
      </c>
    </row>
    <row r="8301" spans="1:1" x14ac:dyDescent="0.25">
      <c r="A8301" t="str">
        <f t="shared" si="130"/>
        <v>YAG</v>
      </c>
    </row>
    <row r="8302" spans="1:1" x14ac:dyDescent="0.25">
      <c r="A8302" t="str">
        <f t="shared" si="130"/>
        <v>YAG</v>
      </c>
    </row>
    <row r="8303" spans="1:1" x14ac:dyDescent="0.25">
      <c r="A8303" t="str">
        <f t="shared" si="130"/>
        <v>YAG</v>
      </c>
    </row>
    <row r="8304" spans="1:1" x14ac:dyDescent="0.25">
      <c r="A8304" t="str">
        <f t="shared" si="130"/>
        <v>YAG</v>
      </c>
    </row>
    <row r="8305" spans="1:1" x14ac:dyDescent="0.25">
      <c r="A8305" t="str">
        <f t="shared" si="130"/>
        <v>YAG</v>
      </c>
    </row>
    <row r="8306" spans="1:1" x14ac:dyDescent="0.25">
      <c r="A8306" t="str">
        <f t="shared" si="130"/>
        <v>YAG</v>
      </c>
    </row>
    <row r="8307" spans="1:1" x14ac:dyDescent="0.25">
      <c r="A8307" t="str">
        <f t="shared" si="130"/>
        <v>YAG</v>
      </c>
    </row>
    <row r="8308" spans="1:1" x14ac:dyDescent="0.25">
      <c r="A8308" t="str">
        <f t="shared" si="130"/>
        <v>YAG</v>
      </c>
    </row>
    <row r="8309" spans="1:1" x14ac:dyDescent="0.25">
      <c r="A8309" t="str">
        <f t="shared" si="130"/>
        <v>YAG</v>
      </c>
    </row>
    <row r="8310" spans="1:1" x14ac:dyDescent="0.25">
      <c r="A8310" t="str">
        <f t="shared" si="130"/>
        <v>YAG</v>
      </c>
    </row>
    <row r="8311" spans="1:1" x14ac:dyDescent="0.25">
      <c r="A8311" t="str">
        <f t="shared" si="130"/>
        <v>YAG</v>
      </c>
    </row>
    <row r="8312" spans="1:1" x14ac:dyDescent="0.25">
      <c r="A8312" t="str">
        <f t="shared" si="130"/>
        <v>YAG</v>
      </c>
    </row>
    <row r="8313" spans="1:1" x14ac:dyDescent="0.25">
      <c r="A8313" t="str">
        <f t="shared" si="130"/>
        <v>YAG</v>
      </c>
    </row>
    <row r="8314" spans="1:1" x14ac:dyDescent="0.25">
      <c r="A8314" t="str">
        <f t="shared" si="130"/>
        <v>YAG</v>
      </c>
    </row>
    <row r="8315" spans="1:1" x14ac:dyDescent="0.25">
      <c r="A8315" t="str">
        <f t="shared" si="130"/>
        <v>YAG</v>
      </c>
    </row>
    <row r="8316" spans="1:1" x14ac:dyDescent="0.25">
      <c r="A8316" t="str">
        <f t="shared" ref="A8316:A8379" si="131">"YAG"&amp;D8316 &amp;E8316 &amp;F8316 &amp; G8316 &amp;H8316 &amp;I8316</f>
        <v>YAG</v>
      </c>
    </row>
    <row r="8317" spans="1:1" x14ac:dyDescent="0.25">
      <c r="A8317" t="str">
        <f t="shared" si="131"/>
        <v>YAG</v>
      </c>
    </row>
    <row r="8318" spans="1:1" x14ac:dyDescent="0.25">
      <c r="A8318" t="str">
        <f t="shared" si="131"/>
        <v>YAG</v>
      </c>
    </row>
    <row r="8319" spans="1:1" x14ac:dyDescent="0.25">
      <c r="A8319" t="str">
        <f t="shared" si="131"/>
        <v>YAG</v>
      </c>
    </row>
    <row r="8320" spans="1:1" x14ac:dyDescent="0.25">
      <c r="A8320" t="str">
        <f t="shared" si="131"/>
        <v>YAG</v>
      </c>
    </row>
    <row r="8321" spans="1:1" x14ac:dyDescent="0.25">
      <c r="A8321" t="str">
        <f t="shared" si="131"/>
        <v>YAG</v>
      </c>
    </row>
    <row r="8322" spans="1:1" x14ac:dyDescent="0.25">
      <c r="A8322" t="str">
        <f t="shared" si="131"/>
        <v>YAG</v>
      </c>
    </row>
    <row r="8323" spans="1:1" x14ac:dyDescent="0.25">
      <c r="A8323" t="str">
        <f t="shared" si="131"/>
        <v>YAG</v>
      </c>
    </row>
    <row r="8324" spans="1:1" x14ac:dyDescent="0.25">
      <c r="A8324" t="str">
        <f t="shared" si="131"/>
        <v>YAG</v>
      </c>
    </row>
    <row r="8325" spans="1:1" x14ac:dyDescent="0.25">
      <c r="A8325" t="str">
        <f t="shared" si="131"/>
        <v>YAG</v>
      </c>
    </row>
    <row r="8326" spans="1:1" x14ac:dyDescent="0.25">
      <c r="A8326" t="str">
        <f t="shared" si="131"/>
        <v>YAG</v>
      </c>
    </row>
    <row r="8327" spans="1:1" x14ac:dyDescent="0.25">
      <c r="A8327" t="str">
        <f t="shared" si="131"/>
        <v>YAG</v>
      </c>
    </row>
    <row r="8328" spans="1:1" x14ac:dyDescent="0.25">
      <c r="A8328" t="str">
        <f t="shared" si="131"/>
        <v>YAG</v>
      </c>
    </row>
    <row r="8329" spans="1:1" x14ac:dyDescent="0.25">
      <c r="A8329" t="str">
        <f t="shared" si="131"/>
        <v>YAG</v>
      </c>
    </row>
    <row r="8330" spans="1:1" x14ac:dyDescent="0.25">
      <c r="A8330" t="str">
        <f t="shared" si="131"/>
        <v>YAG</v>
      </c>
    </row>
    <row r="8331" spans="1:1" x14ac:dyDescent="0.25">
      <c r="A8331" t="str">
        <f t="shared" si="131"/>
        <v>YAG</v>
      </c>
    </row>
    <row r="8332" spans="1:1" x14ac:dyDescent="0.25">
      <c r="A8332" t="str">
        <f t="shared" si="131"/>
        <v>YAG</v>
      </c>
    </row>
    <row r="8333" spans="1:1" x14ac:dyDescent="0.25">
      <c r="A8333" t="str">
        <f t="shared" si="131"/>
        <v>YAG</v>
      </c>
    </row>
    <row r="8334" spans="1:1" x14ac:dyDescent="0.25">
      <c r="A8334" t="str">
        <f t="shared" si="131"/>
        <v>YAG</v>
      </c>
    </row>
    <row r="8335" spans="1:1" x14ac:dyDescent="0.25">
      <c r="A8335" t="str">
        <f t="shared" si="131"/>
        <v>YAG</v>
      </c>
    </row>
    <row r="8336" spans="1:1" x14ac:dyDescent="0.25">
      <c r="A8336" t="str">
        <f t="shared" si="131"/>
        <v>YAG</v>
      </c>
    </row>
    <row r="8337" spans="1:1" x14ac:dyDescent="0.25">
      <c r="A8337" t="str">
        <f t="shared" si="131"/>
        <v>YAG</v>
      </c>
    </row>
    <row r="8338" spans="1:1" x14ac:dyDescent="0.25">
      <c r="A8338" t="str">
        <f t="shared" si="131"/>
        <v>YAG</v>
      </c>
    </row>
    <row r="8339" spans="1:1" x14ac:dyDescent="0.25">
      <c r="A8339" t="str">
        <f t="shared" si="131"/>
        <v>YAG</v>
      </c>
    </row>
    <row r="8340" spans="1:1" x14ac:dyDescent="0.25">
      <c r="A8340" t="str">
        <f t="shared" si="131"/>
        <v>YAG</v>
      </c>
    </row>
    <row r="8341" spans="1:1" x14ac:dyDescent="0.25">
      <c r="A8341" t="str">
        <f t="shared" si="131"/>
        <v>YAG</v>
      </c>
    </row>
    <row r="8342" spans="1:1" x14ac:dyDescent="0.25">
      <c r="A8342" t="str">
        <f t="shared" si="131"/>
        <v>YAG</v>
      </c>
    </row>
    <row r="8343" spans="1:1" x14ac:dyDescent="0.25">
      <c r="A8343" t="str">
        <f t="shared" si="131"/>
        <v>YAG</v>
      </c>
    </row>
    <row r="8344" spans="1:1" x14ac:dyDescent="0.25">
      <c r="A8344" t="str">
        <f t="shared" si="131"/>
        <v>YAG</v>
      </c>
    </row>
    <row r="8345" spans="1:1" x14ac:dyDescent="0.25">
      <c r="A8345" t="str">
        <f t="shared" si="131"/>
        <v>YAG</v>
      </c>
    </row>
    <row r="8346" spans="1:1" x14ac:dyDescent="0.25">
      <c r="A8346" t="str">
        <f t="shared" si="131"/>
        <v>YAG</v>
      </c>
    </row>
    <row r="8347" spans="1:1" x14ac:dyDescent="0.25">
      <c r="A8347" t="str">
        <f t="shared" si="131"/>
        <v>YAG</v>
      </c>
    </row>
    <row r="8348" spans="1:1" x14ac:dyDescent="0.25">
      <c r="A8348" t="str">
        <f t="shared" si="131"/>
        <v>YAG</v>
      </c>
    </row>
    <row r="8349" spans="1:1" x14ac:dyDescent="0.25">
      <c r="A8349" t="str">
        <f t="shared" si="131"/>
        <v>YAG</v>
      </c>
    </row>
    <row r="8350" spans="1:1" x14ac:dyDescent="0.25">
      <c r="A8350" t="str">
        <f t="shared" si="131"/>
        <v>YAG</v>
      </c>
    </row>
    <row r="8351" spans="1:1" x14ac:dyDescent="0.25">
      <c r="A8351" t="str">
        <f t="shared" si="131"/>
        <v>YAG</v>
      </c>
    </row>
    <row r="8352" spans="1:1" x14ac:dyDescent="0.25">
      <c r="A8352" t="str">
        <f t="shared" si="131"/>
        <v>YAG</v>
      </c>
    </row>
    <row r="8353" spans="1:1" x14ac:dyDescent="0.25">
      <c r="A8353" t="str">
        <f t="shared" si="131"/>
        <v>YAG</v>
      </c>
    </row>
    <row r="8354" spans="1:1" x14ac:dyDescent="0.25">
      <c r="A8354" t="str">
        <f t="shared" si="131"/>
        <v>YAG</v>
      </c>
    </row>
    <row r="8355" spans="1:1" x14ac:dyDescent="0.25">
      <c r="A8355" t="str">
        <f t="shared" si="131"/>
        <v>YAG</v>
      </c>
    </row>
    <row r="8356" spans="1:1" x14ac:dyDescent="0.25">
      <c r="A8356" t="str">
        <f t="shared" si="131"/>
        <v>YAG</v>
      </c>
    </row>
    <row r="8357" spans="1:1" x14ac:dyDescent="0.25">
      <c r="A8357" t="str">
        <f t="shared" si="131"/>
        <v>YAG</v>
      </c>
    </row>
    <row r="8358" spans="1:1" x14ac:dyDescent="0.25">
      <c r="A8358" t="str">
        <f t="shared" si="131"/>
        <v>YAG</v>
      </c>
    </row>
    <row r="8359" spans="1:1" x14ac:dyDescent="0.25">
      <c r="A8359" t="str">
        <f t="shared" si="131"/>
        <v>YAG</v>
      </c>
    </row>
    <row r="8360" spans="1:1" x14ac:dyDescent="0.25">
      <c r="A8360" t="str">
        <f t="shared" si="131"/>
        <v>YAG</v>
      </c>
    </row>
    <row r="8361" spans="1:1" x14ac:dyDescent="0.25">
      <c r="A8361" t="str">
        <f t="shared" si="131"/>
        <v>YAG</v>
      </c>
    </row>
    <row r="8362" spans="1:1" x14ac:dyDescent="0.25">
      <c r="A8362" t="str">
        <f t="shared" si="131"/>
        <v>YAG</v>
      </c>
    </row>
    <row r="8363" spans="1:1" x14ac:dyDescent="0.25">
      <c r="A8363" t="str">
        <f t="shared" si="131"/>
        <v>YAG</v>
      </c>
    </row>
    <row r="8364" spans="1:1" x14ac:dyDescent="0.25">
      <c r="A8364" t="str">
        <f t="shared" si="131"/>
        <v>YAG</v>
      </c>
    </row>
    <row r="8365" spans="1:1" x14ac:dyDescent="0.25">
      <c r="A8365" t="str">
        <f t="shared" si="131"/>
        <v>YAG</v>
      </c>
    </row>
    <row r="8366" spans="1:1" x14ac:dyDescent="0.25">
      <c r="A8366" t="str">
        <f t="shared" si="131"/>
        <v>YAG</v>
      </c>
    </row>
    <row r="8367" spans="1:1" x14ac:dyDescent="0.25">
      <c r="A8367" t="str">
        <f t="shared" si="131"/>
        <v>YAG</v>
      </c>
    </row>
    <row r="8368" spans="1:1" x14ac:dyDescent="0.25">
      <c r="A8368" t="str">
        <f t="shared" si="131"/>
        <v>YAG</v>
      </c>
    </row>
    <row r="8369" spans="1:1" x14ac:dyDescent="0.25">
      <c r="A8369" t="str">
        <f t="shared" si="131"/>
        <v>YAG</v>
      </c>
    </row>
    <row r="8370" spans="1:1" x14ac:dyDescent="0.25">
      <c r="A8370" t="str">
        <f t="shared" si="131"/>
        <v>YAG</v>
      </c>
    </row>
    <row r="8371" spans="1:1" x14ac:dyDescent="0.25">
      <c r="A8371" t="str">
        <f t="shared" si="131"/>
        <v>YAG</v>
      </c>
    </row>
    <row r="8372" spans="1:1" x14ac:dyDescent="0.25">
      <c r="A8372" t="str">
        <f t="shared" si="131"/>
        <v>YAG</v>
      </c>
    </row>
    <row r="8373" spans="1:1" x14ac:dyDescent="0.25">
      <c r="A8373" t="str">
        <f t="shared" si="131"/>
        <v>YAG</v>
      </c>
    </row>
    <row r="8374" spans="1:1" x14ac:dyDescent="0.25">
      <c r="A8374" t="str">
        <f t="shared" si="131"/>
        <v>YAG</v>
      </c>
    </row>
    <row r="8375" spans="1:1" x14ac:dyDescent="0.25">
      <c r="A8375" t="str">
        <f t="shared" si="131"/>
        <v>YAG</v>
      </c>
    </row>
    <row r="8376" spans="1:1" x14ac:dyDescent="0.25">
      <c r="A8376" t="str">
        <f t="shared" si="131"/>
        <v>YAG</v>
      </c>
    </row>
    <row r="8377" spans="1:1" x14ac:dyDescent="0.25">
      <c r="A8377" t="str">
        <f t="shared" si="131"/>
        <v>YAG</v>
      </c>
    </row>
    <row r="8378" spans="1:1" x14ac:dyDescent="0.25">
      <c r="A8378" t="str">
        <f t="shared" si="131"/>
        <v>YAG</v>
      </c>
    </row>
    <row r="8379" spans="1:1" x14ac:dyDescent="0.25">
      <c r="A8379" t="str">
        <f t="shared" si="131"/>
        <v>YAG</v>
      </c>
    </row>
    <row r="8380" spans="1:1" x14ac:dyDescent="0.25">
      <c r="A8380" t="str">
        <f t="shared" ref="A8380:A8443" si="132">"YAG"&amp;D8380 &amp;E8380 &amp;F8380 &amp; G8380 &amp;H8380 &amp;I8380</f>
        <v>YAG</v>
      </c>
    </row>
    <row r="8381" spans="1:1" x14ac:dyDescent="0.25">
      <c r="A8381" t="str">
        <f t="shared" si="132"/>
        <v>YAG</v>
      </c>
    </row>
    <row r="8382" spans="1:1" x14ac:dyDescent="0.25">
      <c r="A8382" t="str">
        <f t="shared" si="132"/>
        <v>YAG</v>
      </c>
    </row>
    <row r="8383" spans="1:1" x14ac:dyDescent="0.25">
      <c r="A8383" t="str">
        <f t="shared" si="132"/>
        <v>YAG</v>
      </c>
    </row>
    <row r="8384" spans="1:1" x14ac:dyDescent="0.25">
      <c r="A8384" t="str">
        <f t="shared" si="132"/>
        <v>YAG</v>
      </c>
    </row>
    <row r="8385" spans="1:1" x14ac:dyDescent="0.25">
      <c r="A8385" t="str">
        <f t="shared" si="132"/>
        <v>YAG</v>
      </c>
    </row>
    <row r="8386" spans="1:1" x14ac:dyDescent="0.25">
      <c r="A8386" t="str">
        <f t="shared" si="132"/>
        <v>YAG</v>
      </c>
    </row>
    <row r="8387" spans="1:1" x14ac:dyDescent="0.25">
      <c r="A8387" t="str">
        <f t="shared" si="132"/>
        <v>YAG</v>
      </c>
    </row>
    <row r="8388" spans="1:1" x14ac:dyDescent="0.25">
      <c r="A8388" t="str">
        <f t="shared" si="132"/>
        <v>YAG</v>
      </c>
    </row>
    <row r="8389" spans="1:1" x14ac:dyDescent="0.25">
      <c r="A8389" t="str">
        <f t="shared" si="132"/>
        <v>YAG</v>
      </c>
    </row>
    <row r="8390" spans="1:1" x14ac:dyDescent="0.25">
      <c r="A8390" t="str">
        <f t="shared" si="132"/>
        <v>YAG</v>
      </c>
    </row>
    <row r="8391" spans="1:1" x14ac:dyDescent="0.25">
      <c r="A8391" t="str">
        <f t="shared" si="132"/>
        <v>YAG</v>
      </c>
    </row>
    <row r="8392" spans="1:1" x14ac:dyDescent="0.25">
      <c r="A8392" t="str">
        <f t="shared" si="132"/>
        <v>YAG</v>
      </c>
    </row>
    <row r="8393" spans="1:1" x14ac:dyDescent="0.25">
      <c r="A8393" t="str">
        <f t="shared" si="132"/>
        <v>YAG</v>
      </c>
    </row>
    <row r="8394" spans="1:1" x14ac:dyDescent="0.25">
      <c r="A8394" t="str">
        <f t="shared" si="132"/>
        <v>YAG</v>
      </c>
    </row>
    <row r="8395" spans="1:1" x14ac:dyDescent="0.25">
      <c r="A8395" t="str">
        <f t="shared" si="132"/>
        <v>YAG</v>
      </c>
    </row>
    <row r="8396" spans="1:1" x14ac:dyDescent="0.25">
      <c r="A8396" t="str">
        <f t="shared" si="132"/>
        <v>YAG</v>
      </c>
    </row>
    <row r="8397" spans="1:1" x14ac:dyDescent="0.25">
      <c r="A8397" t="str">
        <f t="shared" si="132"/>
        <v>YAG</v>
      </c>
    </row>
    <row r="8398" spans="1:1" x14ac:dyDescent="0.25">
      <c r="A8398" t="str">
        <f t="shared" si="132"/>
        <v>YAG</v>
      </c>
    </row>
    <row r="8399" spans="1:1" x14ac:dyDescent="0.25">
      <c r="A8399" t="str">
        <f t="shared" si="132"/>
        <v>YAG</v>
      </c>
    </row>
    <row r="8400" spans="1:1" x14ac:dyDescent="0.25">
      <c r="A8400" t="str">
        <f t="shared" si="132"/>
        <v>YAG</v>
      </c>
    </row>
    <row r="8401" spans="1:1" x14ac:dyDescent="0.25">
      <c r="A8401" t="str">
        <f t="shared" si="132"/>
        <v>YAG</v>
      </c>
    </row>
    <row r="8402" spans="1:1" x14ac:dyDescent="0.25">
      <c r="A8402" t="str">
        <f t="shared" si="132"/>
        <v>YAG</v>
      </c>
    </row>
    <row r="8403" spans="1:1" x14ac:dyDescent="0.25">
      <c r="A8403" t="str">
        <f t="shared" si="132"/>
        <v>YAG</v>
      </c>
    </row>
    <row r="8404" spans="1:1" x14ac:dyDescent="0.25">
      <c r="A8404" t="str">
        <f t="shared" si="132"/>
        <v>YAG</v>
      </c>
    </row>
    <row r="8405" spans="1:1" x14ac:dyDescent="0.25">
      <c r="A8405" t="str">
        <f t="shared" si="132"/>
        <v>YAG</v>
      </c>
    </row>
    <row r="8406" spans="1:1" x14ac:dyDescent="0.25">
      <c r="A8406" t="str">
        <f t="shared" si="132"/>
        <v>YAG</v>
      </c>
    </row>
    <row r="8407" spans="1:1" x14ac:dyDescent="0.25">
      <c r="A8407" t="str">
        <f t="shared" si="132"/>
        <v>YAG</v>
      </c>
    </row>
    <row r="8408" spans="1:1" x14ac:dyDescent="0.25">
      <c r="A8408" t="str">
        <f t="shared" si="132"/>
        <v>YAG</v>
      </c>
    </row>
    <row r="8409" spans="1:1" x14ac:dyDescent="0.25">
      <c r="A8409" t="str">
        <f t="shared" si="132"/>
        <v>YAG</v>
      </c>
    </row>
    <row r="8410" spans="1:1" x14ac:dyDescent="0.25">
      <c r="A8410" t="str">
        <f t="shared" si="132"/>
        <v>YAG</v>
      </c>
    </row>
    <row r="8411" spans="1:1" x14ac:dyDescent="0.25">
      <c r="A8411" t="str">
        <f t="shared" si="132"/>
        <v>YAG</v>
      </c>
    </row>
    <row r="8412" spans="1:1" x14ac:dyDescent="0.25">
      <c r="A8412" t="str">
        <f t="shared" si="132"/>
        <v>YAG</v>
      </c>
    </row>
    <row r="8413" spans="1:1" x14ac:dyDescent="0.25">
      <c r="A8413" t="str">
        <f t="shared" si="132"/>
        <v>YAG</v>
      </c>
    </row>
    <row r="8414" spans="1:1" x14ac:dyDescent="0.25">
      <c r="A8414" t="str">
        <f t="shared" si="132"/>
        <v>YAG</v>
      </c>
    </row>
    <row r="8415" spans="1:1" x14ac:dyDescent="0.25">
      <c r="A8415" t="str">
        <f t="shared" si="132"/>
        <v>YAG</v>
      </c>
    </row>
    <row r="8416" spans="1:1" x14ac:dyDescent="0.25">
      <c r="A8416" t="str">
        <f t="shared" si="132"/>
        <v>YAG</v>
      </c>
    </row>
    <row r="8417" spans="1:1" x14ac:dyDescent="0.25">
      <c r="A8417" t="str">
        <f t="shared" si="132"/>
        <v>YAG</v>
      </c>
    </row>
    <row r="8418" spans="1:1" x14ac:dyDescent="0.25">
      <c r="A8418" t="str">
        <f t="shared" si="132"/>
        <v>YAG</v>
      </c>
    </row>
    <row r="8419" spans="1:1" x14ac:dyDescent="0.25">
      <c r="A8419" t="str">
        <f t="shared" si="132"/>
        <v>YAG</v>
      </c>
    </row>
    <row r="8420" spans="1:1" x14ac:dyDescent="0.25">
      <c r="A8420" t="str">
        <f t="shared" si="132"/>
        <v>YAG</v>
      </c>
    </row>
    <row r="8421" spans="1:1" x14ac:dyDescent="0.25">
      <c r="A8421" t="str">
        <f t="shared" si="132"/>
        <v>YAG</v>
      </c>
    </row>
    <row r="8422" spans="1:1" x14ac:dyDescent="0.25">
      <c r="A8422" t="str">
        <f t="shared" si="132"/>
        <v>YAG</v>
      </c>
    </row>
    <row r="8423" spans="1:1" x14ac:dyDescent="0.25">
      <c r="A8423" t="str">
        <f t="shared" si="132"/>
        <v>YAG</v>
      </c>
    </row>
    <row r="8424" spans="1:1" x14ac:dyDescent="0.25">
      <c r="A8424" t="str">
        <f t="shared" si="132"/>
        <v>YAG</v>
      </c>
    </row>
    <row r="8425" spans="1:1" x14ac:dyDescent="0.25">
      <c r="A8425" t="str">
        <f t="shared" si="132"/>
        <v>YAG</v>
      </c>
    </row>
    <row r="8426" spans="1:1" x14ac:dyDescent="0.25">
      <c r="A8426" t="str">
        <f t="shared" si="132"/>
        <v>YAG</v>
      </c>
    </row>
    <row r="8427" spans="1:1" x14ac:dyDescent="0.25">
      <c r="A8427" t="str">
        <f t="shared" si="132"/>
        <v>YAG</v>
      </c>
    </row>
    <row r="8428" spans="1:1" x14ac:dyDescent="0.25">
      <c r="A8428" t="str">
        <f t="shared" si="132"/>
        <v>YAG</v>
      </c>
    </row>
    <row r="8429" spans="1:1" x14ac:dyDescent="0.25">
      <c r="A8429" t="str">
        <f t="shared" si="132"/>
        <v>YAG</v>
      </c>
    </row>
    <row r="8430" spans="1:1" x14ac:dyDescent="0.25">
      <c r="A8430" t="str">
        <f t="shared" si="132"/>
        <v>YAG</v>
      </c>
    </row>
    <row r="8431" spans="1:1" x14ac:dyDescent="0.25">
      <c r="A8431" t="str">
        <f t="shared" si="132"/>
        <v>YAG</v>
      </c>
    </row>
    <row r="8432" spans="1:1" x14ac:dyDescent="0.25">
      <c r="A8432" t="str">
        <f t="shared" si="132"/>
        <v>YAG</v>
      </c>
    </row>
    <row r="8433" spans="1:1" x14ac:dyDescent="0.25">
      <c r="A8433" t="str">
        <f t="shared" si="132"/>
        <v>YAG</v>
      </c>
    </row>
    <row r="8434" spans="1:1" x14ac:dyDescent="0.25">
      <c r="A8434" t="str">
        <f t="shared" si="132"/>
        <v>YAG</v>
      </c>
    </row>
    <row r="8435" spans="1:1" x14ac:dyDescent="0.25">
      <c r="A8435" t="str">
        <f t="shared" si="132"/>
        <v>YAG</v>
      </c>
    </row>
    <row r="8436" spans="1:1" x14ac:dyDescent="0.25">
      <c r="A8436" t="str">
        <f t="shared" si="132"/>
        <v>YAG</v>
      </c>
    </row>
    <row r="8437" spans="1:1" x14ac:dyDescent="0.25">
      <c r="A8437" t="str">
        <f t="shared" si="132"/>
        <v>YAG</v>
      </c>
    </row>
    <row r="8438" spans="1:1" x14ac:dyDescent="0.25">
      <c r="A8438" t="str">
        <f t="shared" si="132"/>
        <v>YAG</v>
      </c>
    </row>
    <row r="8439" spans="1:1" x14ac:dyDescent="0.25">
      <c r="A8439" t="str">
        <f t="shared" si="132"/>
        <v>YAG</v>
      </c>
    </row>
    <row r="8440" spans="1:1" x14ac:dyDescent="0.25">
      <c r="A8440" t="str">
        <f t="shared" si="132"/>
        <v>YAG</v>
      </c>
    </row>
    <row r="8441" spans="1:1" x14ac:dyDescent="0.25">
      <c r="A8441" t="str">
        <f t="shared" si="132"/>
        <v>YAG</v>
      </c>
    </row>
    <row r="8442" spans="1:1" x14ac:dyDescent="0.25">
      <c r="A8442" t="str">
        <f t="shared" si="132"/>
        <v>YAG</v>
      </c>
    </row>
    <row r="8443" spans="1:1" x14ac:dyDescent="0.25">
      <c r="A8443" t="str">
        <f t="shared" si="132"/>
        <v>YAG</v>
      </c>
    </row>
    <row r="8444" spans="1:1" x14ac:dyDescent="0.25">
      <c r="A8444" t="str">
        <f t="shared" ref="A8444:A8507" si="133">"YAG"&amp;D8444 &amp;E8444 &amp;F8444 &amp; G8444 &amp;H8444 &amp;I8444</f>
        <v>YAG</v>
      </c>
    </row>
    <row r="8445" spans="1:1" x14ac:dyDescent="0.25">
      <c r="A8445" t="str">
        <f t="shared" si="133"/>
        <v>YAG</v>
      </c>
    </row>
    <row r="8446" spans="1:1" x14ac:dyDescent="0.25">
      <c r="A8446" t="str">
        <f t="shared" si="133"/>
        <v>YAG</v>
      </c>
    </row>
    <row r="8447" spans="1:1" x14ac:dyDescent="0.25">
      <c r="A8447" t="str">
        <f t="shared" si="133"/>
        <v>YAG</v>
      </c>
    </row>
    <row r="8448" spans="1:1" x14ac:dyDescent="0.25">
      <c r="A8448" t="str">
        <f t="shared" si="133"/>
        <v>YAG</v>
      </c>
    </row>
    <row r="8449" spans="1:1" x14ac:dyDescent="0.25">
      <c r="A8449" t="str">
        <f t="shared" si="133"/>
        <v>YAG</v>
      </c>
    </row>
    <row r="8450" spans="1:1" x14ac:dyDescent="0.25">
      <c r="A8450" t="str">
        <f t="shared" si="133"/>
        <v>YAG</v>
      </c>
    </row>
    <row r="8451" spans="1:1" x14ac:dyDescent="0.25">
      <c r="A8451" t="str">
        <f t="shared" si="133"/>
        <v>YAG</v>
      </c>
    </row>
    <row r="8452" spans="1:1" x14ac:dyDescent="0.25">
      <c r="A8452" t="str">
        <f t="shared" si="133"/>
        <v>YAG</v>
      </c>
    </row>
    <row r="8453" spans="1:1" x14ac:dyDescent="0.25">
      <c r="A8453" t="str">
        <f t="shared" si="133"/>
        <v>YAG</v>
      </c>
    </row>
    <row r="8454" spans="1:1" x14ac:dyDescent="0.25">
      <c r="A8454" t="str">
        <f t="shared" si="133"/>
        <v>YAG</v>
      </c>
    </row>
    <row r="8455" spans="1:1" x14ac:dyDescent="0.25">
      <c r="A8455" t="str">
        <f t="shared" si="133"/>
        <v>YAG</v>
      </c>
    </row>
    <row r="8456" spans="1:1" x14ac:dyDescent="0.25">
      <c r="A8456" t="str">
        <f t="shared" si="133"/>
        <v>YAG</v>
      </c>
    </row>
    <row r="8457" spans="1:1" x14ac:dyDescent="0.25">
      <c r="A8457" t="str">
        <f t="shared" si="133"/>
        <v>YAG</v>
      </c>
    </row>
    <row r="8458" spans="1:1" x14ac:dyDescent="0.25">
      <c r="A8458" t="str">
        <f t="shared" si="133"/>
        <v>YAG</v>
      </c>
    </row>
    <row r="8459" spans="1:1" x14ac:dyDescent="0.25">
      <c r="A8459" t="str">
        <f t="shared" si="133"/>
        <v>YAG</v>
      </c>
    </row>
    <row r="8460" spans="1:1" x14ac:dyDescent="0.25">
      <c r="A8460" t="str">
        <f t="shared" si="133"/>
        <v>YAG</v>
      </c>
    </row>
    <row r="8461" spans="1:1" x14ac:dyDescent="0.25">
      <c r="A8461" t="str">
        <f t="shared" si="133"/>
        <v>YAG</v>
      </c>
    </row>
    <row r="8462" spans="1:1" x14ac:dyDescent="0.25">
      <c r="A8462" t="str">
        <f t="shared" si="133"/>
        <v>YAG</v>
      </c>
    </row>
    <row r="8463" spans="1:1" x14ac:dyDescent="0.25">
      <c r="A8463" t="str">
        <f t="shared" si="133"/>
        <v>YAG</v>
      </c>
    </row>
    <row r="8464" spans="1:1" x14ac:dyDescent="0.25">
      <c r="A8464" t="str">
        <f t="shared" si="133"/>
        <v>YAG</v>
      </c>
    </row>
    <row r="8465" spans="1:1" x14ac:dyDescent="0.25">
      <c r="A8465" t="str">
        <f t="shared" si="133"/>
        <v>YAG</v>
      </c>
    </row>
    <row r="8466" spans="1:1" x14ac:dyDescent="0.25">
      <c r="A8466" t="str">
        <f t="shared" si="133"/>
        <v>YAG</v>
      </c>
    </row>
    <row r="8467" spans="1:1" x14ac:dyDescent="0.25">
      <c r="A8467" t="str">
        <f t="shared" si="133"/>
        <v>YAG</v>
      </c>
    </row>
    <row r="8468" spans="1:1" x14ac:dyDescent="0.25">
      <c r="A8468" t="str">
        <f t="shared" si="133"/>
        <v>YAG</v>
      </c>
    </row>
    <row r="8469" spans="1:1" x14ac:dyDescent="0.25">
      <c r="A8469" t="str">
        <f t="shared" si="133"/>
        <v>YAG</v>
      </c>
    </row>
    <row r="8470" spans="1:1" x14ac:dyDescent="0.25">
      <c r="A8470" t="str">
        <f t="shared" si="133"/>
        <v>YAG</v>
      </c>
    </row>
    <row r="8471" spans="1:1" x14ac:dyDescent="0.25">
      <c r="A8471" t="str">
        <f t="shared" si="133"/>
        <v>YAG</v>
      </c>
    </row>
    <row r="8472" spans="1:1" x14ac:dyDescent="0.25">
      <c r="A8472" t="str">
        <f t="shared" si="133"/>
        <v>YAG</v>
      </c>
    </row>
    <row r="8473" spans="1:1" x14ac:dyDescent="0.25">
      <c r="A8473" t="str">
        <f t="shared" si="133"/>
        <v>YAG</v>
      </c>
    </row>
    <row r="8474" spans="1:1" x14ac:dyDescent="0.25">
      <c r="A8474" t="str">
        <f t="shared" si="133"/>
        <v>YAG</v>
      </c>
    </row>
    <row r="8475" spans="1:1" x14ac:dyDescent="0.25">
      <c r="A8475" t="str">
        <f t="shared" si="133"/>
        <v>YAG</v>
      </c>
    </row>
    <row r="8476" spans="1:1" x14ac:dyDescent="0.25">
      <c r="A8476" t="str">
        <f t="shared" si="133"/>
        <v>YAG</v>
      </c>
    </row>
    <row r="8477" spans="1:1" x14ac:dyDescent="0.25">
      <c r="A8477" t="str">
        <f t="shared" si="133"/>
        <v>YAG</v>
      </c>
    </row>
    <row r="8478" spans="1:1" x14ac:dyDescent="0.25">
      <c r="A8478" t="str">
        <f t="shared" si="133"/>
        <v>YAG</v>
      </c>
    </row>
    <row r="8479" spans="1:1" x14ac:dyDescent="0.25">
      <c r="A8479" t="str">
        <f t="shared" si="133"/>
        <v>YAG</v>
      </c>
    </row>
    <row r="8480" spans="1:1" x14ac:dyDescent="0.25">
      <c r="A8480" t="str">
        <f t="shared" si="133"/>
        <v>YAG</v>
      </c>
    </row>
    <row r="8481" spans="1:1" x14ac:dyDescent="0.25">
      <c r="A8481" t="str">
        <f t="shared" si="133"/>
        <v>YAG</v>
      </c>
    </row>
    <row r="8482" spans="1:1" x14ac:dyDescent="0.25">
      <c r="A8482" t="str">
        <f t="shared" si="133"/>
        <v>YAG</v>
      </c>
    </row>
    <row r="8483" spans="1:1" x14ac:dyDescent="0.25">
      <c r="A8483" t="str">
        <f t="shared" si="133"/>
        <v>YAG</v>
      </c>
    </row>
    <row r="8484" spans="1:1" x14ac:dyDescent="0.25">
      <c r="A8484" t="str">
        <f t="shared" si="133"/>
        <v>YAG</v>
      </c>
    </row>
    <row r="8485" spans="1:1" x14ac:dyDescent="0.25">
      <c r="A8485" t="str">
        <f t="shared" si="133"/>
        <v>YAG</v>
      </c>
    </row>
    <row r="8486" spans="1:1" x14ac:dyDescent="0.25">
      <c r="A8486" t="str">
        <f t="shared" si="133"/>
        <v>YAG</v>
      </c>
    </row>
    <row r="8487" spans="1:1" x14ac:dyDescent="0.25">
      <c r="A8487" t="str">
        <f t="shared" si="133"/>
        <v>YAG</v>
      </c>
    </row>
    <row r="8488" spans="1:1" x14ac:dyDescent="0.25">
      <c r="A8488" t="str">
        <f t="shared" si="133"/>
        <v>YAG</v>
      </c>
    </row>
    <row r="8489" spans="1:1" x14ac:dyDescent="0.25">
      <c r="A8489" t="str">
        <f t="shared" si="133"/>
        <v>YAG</v>
      </c>
    </row>
    <row r="8490" spans="1:1" x14ac:dyDescent="0.25">
      <c r="A8490" t="str">
        <f t="shared" si="133"/>
        <v>YAG</v>
      </c>
    </row>
    <row r="8491" spans="1:1" x14ac:dyDescent="0.25">
      <c r="A8491" t="str">
        <f t="shared" si="133"/>
        <v>YAG</v>
      </c>
    </row>
    <row r="8492" spans="1:1" x14ac:dyDescent="0.25">
      <c r="A8492" t="str">
        <f t="shared" si="133"/>
        <v>YAG</v>
      </c>
    </row>
    <row r="8493" spans="1:1" x14ac:dyDescent="0.25">
      <c r="A8493" t="str">
        <f t="shared" si="133"/>
        <v>YAG</v>
      </c>
    </row>
    <row r="8494" spans="1:1" x14ac:dyDescent="0.25">
      <c r="A8494" t="str">
        <f t="shared" si="133"/>
        <v>YAG</v>
      </c>
    </row>
    <row r="8495" spans="1:1" x14ac:dyDescent="0.25">
      <c r="A8495" t="str">
        <f t="shared" si="133"/>
        <v>YAG</v>
      </c>
    </row>
    <row r="8496" spans="1:1" x14ac:dyDescent="0.25">
      <c r="A8496" t="str">
        <f t="shared" si="133"/>
        <v>YAG</v>
      </c>
    </row>
    <row r="8497" spans="1:1" x14ac:dyDescent="0.25">
      <c r="A8497" t="str">
        <f t="shared" si="133"/>
        <v>YAG</v>
      </c>
    </row>
    <row r="8498" spans="1:1" x14ac:dyDescent="0.25">
      <c r="A8498" t="str">
        <f t="shared" si="133"/>
        <v>YAG</v>
      </c>
    </row>
    <row r="8499" spans="1:1" x14ac:dyDescent="0.25">
      <c r="A8499" t="str">
        <f t="shared" si="133"/>
        <v>YAG</v>
      </c>
    </row>
    <row r="8500" spans="1:1" x14ac:dyDescent="0.25">
      <c r="A8500" t="str">
        <f t="shared" si="133"/>
        <v>YAG</v>
      </c>
    </row>
    <row r="8501" spans="1:1" x14ac:dyDescent="0.25">
      <c r="A8501" t="str">
        <f t="shared" si="133"/>
        <v>YAG</v>
      </c>
    </row>
    <row r="8502" spans="1:1" x14ac:dyDescent="0.25">
      <c r="A8502" t="str">
        <f t="shared" si="133"/>
        <v>YAG</v>
      </c>
    </row>
    <row r="8503" spans="1:1" x14ac:dyDescent="0.25">
      <c r="A8503" t="str">
        <f t="shared" si="133"/>
        <v>YAG</v>
      </c>
    </row>
    <row r="8504" spans="1:1" x14ac:dyDescent="0.25">
      <c r="A8504" t="str">
        <f t="shared" si="133"/>
        <v>YAG</v>
      </c>
    </row>
    <row r="8505" spans="1:1" x14ac:dyDescent="0.25">
      <c r="A8505" t="str">
        <f t="shared" si="133"/>
        <v>YAG</v>
      </c>
    </row>
    <row r="8506" spans="1:1" x14ac:dyDescent="0.25">
      <c r="A8506" t="str">
        <f t="shared" si="133"/>
        <v>YAG</v>
      </c>
    </row>
    <row r="8507" spans="1:1" x14ac:dyDescent="0.25">
      <c r="A8507" t="str">
        <f t="shared" si="133"/>
        <v>YAG</v>
      </c>
    </row>
    <row r="8508" spans="1:1" x14ac:dyDescent="0.25">
      <c r="A8508" t="str">
        <f t="shared" ref="A8508:A8571" si="134">"YAG"&amp;D8508 &amp;E8508 &amp;F8508 &amp; G8508 &amp;H8508 &amp;I8508</f>
        <v>YAG</v>
      </c>
    </row>
    <row r="8509" spans="1:1" x14ac:dyDescent="0.25">
      <c r="A8509" t="str">
        <f t="shared" si="134"/>
        <v>YAG</v>
      </c>
    </row>
    <row r="8510" spans="1:1" x14ac:dyDescent="0.25">
      <c r="A8510" t="str">
        <f t="shared" si="134"/>
        <v>YAG</v>
      </c>
    </row>
    <row r="8511" spans="1:1" x14ac:dyDescent="0.25">
      <c r="A8511" t="str">
        <f t="shared" si="134"/>
        <v>YAG</v>
      </c>
    </row>
    <row r="8512" spans="1:1" x14ac:dyDescent="0.25">
      <c r="A8512" t="str">
        <f t="shared" si="134"/>
        <v>YAG</v>
      </c>
    </row>
    <row r="8513" spans="1:1" x14ac:dyDescent="0.25">
      <c r="A8513" t="str">
        <f t="shared" si="134"/>
        <v>YAG</v>
      </c>
    </row>
    <row r="8514" spans="1:1" x14ac:dyDescent="0.25">
      <c r="A8514" t="str">
        <f t="shared" si="134"/>
        <v>YAG</v>
      </c>
    </row>
    <row r="8515" spans="1:1" x14ac:dyDescent="0.25">
      <c r="A8515" t="str">
        <f t="shared" si="134"/>
        <v>YAG</v>
      </c>
    </row>
    <row r="8516" spans="1:1" x14ac:dyDescent="0.25">
      <c r="A8516" t="str">
        <f t="shared" si="134"/>
        <v>YAG</v>
      </c>
    </row>
    <row r="8517" spans="1:1" x14ac:dyDescent="0.25">
      <c r="A8517" t="str">
        <f t="shared" si="134"/>
        <v>YAG</v>
      </c>
    </row>
    <row r="8518" spans="1:1" x14ac:dyDescent="0.25">
      <c r="A8518" t="str">
        <f t="shared" si="134"/>
        <v>YAG</v>
      </c>
    </row>
    <row r="8519" spans="1:1" x14ac:dyDescent="0.25">
      <c r="A8519" t="str">
        <f t="shared" si="134"/>
        <v>YAG</v>
      </c>
    </row>
    <row r="8520" spans="1:1" x14ac:dyDescent="0.25">
      <c r="A8520" t="str">
        <f t="shared" si="134"/>
        <v>YAG</v>
      </c>
    </row>
    <row r="8521" spans="1:1" x14ac:dyDescent="0.25">
      <c r="A8521" t="str">
        <f t="shared" si="134"/>
        <v>YAG</v>
      </c>
    </row>
    <row r="8522" spans="1:1" x14ac:dyDescent="0.25">
      <c r="A8522" t="str">
        <f t="shared" si="134"/>
        <v>YAG</v>
      </c>
    </row>
    <row r="8523" spans="1:1" x14ac:dyDescent="0.25">
      <c r="A8523" t="str">
        <f t="shared" si="134"/>
        <v>YAG</v>
      </c>
    </row>
    <row r="8524" spans="1:1" x14ac:dyDescent="0.25">
      <c r="A8524" t="str">
        <f t="shared" si="134"/>
        <v>YAG</v>
      </c>
    </row>
    <row r="8525" spans="1:1" x14ac:dyDescent="0.25">
      <c r="A8525" t="str">
        <f t="shared" si="134"/>
        <v>YAG</v>
      </c>
    </row>
    <row r="8526" spans="1:1" x14ac:dyDescent="0.25">
      <c r="A8526" t="str">
        <f t="shared" si="134"/>
        <v>YAG</v>
      </c>
    </row>
    <row r="8527" spans="1:1" x14ac:dyDescent="0.25">
      <c r="A8527" t="str">
        <f t="shared" si="134"/>
        <v>YAG</v>
      </c>
    </row>
    <row r="8528" spans="1:1" x14ac:dyDescent="0.25">
      <c r="A8528" t="str">
        <f t="shared" si="134"/>
        <v>YAG</v>
      </c>
    </row>
    <row r="8529" spans="1:1" x14ac:dyDescent="0.25">
      <c r="A8529" t="str">
        <f t="shared" si="134"/>
        <v>YAG</v>
      </c>
    </row>
    <row r="8530" spans="1:1" x14ac:dyDescent="0.25">
      <c r="A8530" t="str">
        <f t="shared" si="134"/>
        <v>YAG</v>
      </c>
    </row>
    <row r="8531" spans="1:1" x14ac:dyDescent="0.25">
      <c r="A8531" t="str">
        <f t="shared" si="134"/>
        <v>YAG</v>
      </c>
    </row>
    <row r="8532" spans="1:1" x14ac:dyDescent="0.25">
      <c r="A8532" t="str">
        <f t="shared" si="134"/>
        <v>YAG</v>
      </c>
    </row>
    <row r="8533" spans="1:1" x14ac:dyDescent="0.25">
      <c r="A8533" t="str">
        <f t="shared" si="134"/>
        <v>YAG</v>
      </c>
    </row>
    <row r="8534" spans="1:1" x14ac:dyDescent="0.25">
      <c r="A8534" t="str">
        <f t="shared" si="134"/>
        <v>YAG</v>
      </c>
    </row>
    <row r="8535" spans="1:1" x14ac:dyDescent="0.25">
      <c r="A8535" t="str">
        <f t="shared" si="134"/>
        <v>YAG</v>
      </c>
    </row>
    <row r="8536" spans="1:1" x14ac:dyDescent="0.25">
      <c r="A8536" t="str">
        <f t="shared" si="134"/>
        <v>YAG</v>
      </c>
    </row>
    <row r="8537" spans="1:1" x14ac:dyDescent="0.25">
      <c r="A8537" t="str">
        <f t="shared" si="134"/>
        <v>YAG</v>
      </c>
    </row>
    <row r="8538" spans="1:1" x14ac:dyDescent="0.25">
      <c r="A8538" t="str">
        <f t="shared" si="134"/>
        <v>YAG</v>
      </c>
    </row>
    <row r="8539" spans="1:1" x14ac:dyDescent="0.25">
      <c r="A8539" t="str">
        <f t="shared" si="134"/>
        <v>YAG</v>
      </c>
    </row>
    <row r="8540" spans="1:1" x14ac:dyDescent="0.25">
      <c r="A8540" t="str">
        <f t="shared" si="134"/>
        <v>YAG</v>
      </c>
    </row>
    <row r="8541" spans="1:1" x14ac:dyDescent="0.25">
      <c r="A8541" t="str">
        <f t="shared" si="134"/>
        <v>YAG</v>
      </c>
    </row>
    <row r="8542" spans="1:1" x14ac:dyDescent="0.25">
      <c r="A8542" t="str">
        <f t="shared" si="134"/>
        <v>YAG</v>
      </c>
    </row>
    <row r="8543" spans="1:1" x14ac:dyDescent="0.25">
      <c r="A8543" t="str">
        <f t="shared" si="134"/>
        <v>YAG</v>
      </c>
    </row>
    <row r="8544" spans="1:1" x14ac:dyDescent="0.25">
      <c r="A8544" t="str">
        <f t="shared" si="134"/>
        <v>YAG</v>
      </c>
    </row>
    <row r="8545" spans="1:1" x14ac:dyDescent="0.25">
      <c r="A8545" t="str">
        <f t="shared" si="134"/>
        <v>YAG</v>
      </c>
    </row>
    <row r="8546" spans="1:1" x14ac:dyDescent="0.25">
      <c r="A8546" t="str">
        <f t="shared" si="134"/>
        <v>YAG</v>
      </c>
    </row>
    <row r="8547" spans="1:1" x14ac:dyDescent="0.25">
      <c r="A8547" t="str">
        <f t="shared" si="134"/>
        <v>YAG</v>
      </c>
    </row>
    <row r="8548" spans="1:1" x14ac:dyDescent="0.25">
      <c r="A8548" t="str">
        <f t="shared" si="134"/>
        <v>YAG</v>
      </c>
    </row>
    <row r="8549" spans="1:1" x14ac:dyDescent="0.25">
      <c r="A8549" t="str">
        <f t="shared" si="134"/>
        <v>YAG</v>
      </c>
    </row>
    <row r="8550" spans="1:1" x14ac:dyDescent="0.25">
      <c r="A8550" t="str">
        <f t="shared" si="134"/>
        <v>YAG</v>
      </c>
    </row>
    <row r="8551" spans="1:1" x14ac:dyDescent="0.25">
      <c r="A8551" t="str">
        <f t="shared" si="134"/>
        <v>YAG</v>
      </c>
    </row>
    <row r="8552" spans="1:1" x14ac:dyDescent="0.25">
      <c r="A8552" t="str">
        <f t="shared" si="134"/>
        <v>YAG</v>
      </c>
    </row>
    <row r="8553" spans="1:1" x14ac:dyDescent="0.25">
      <c r="A8553" t="str">
        <f t="shared" si="134"/>
        <v>YAG</v>
      </c>
    </row>
    <row r="8554" spans="1:1" x14ac:dyDescent="0.25">
      <c r="A8554" t="str">
        <f t="shared" si="134"/>
        <v>YAG</v>
      </c>
    </row>
    <row r="8555" spans="1:1" x14ac:dyDescent="0.25">
      <c r="A8555" t="str">
        <f t="shared" si="134"/>
        <v>YAG</v>
      </c>
    </row>
    <row r="8556" spans="1:1" x14ac:dyDescent="0.25">
      <c r="A8556" t="str">
        <f t="shared" si="134"/>
        <v>YAG</v>
      </c>
    </row>
    <row r="8557" spans="1:1" x14ac:dyDescent="0.25">
      <c r="A8557" t="str">
        <f t="shared" si="134"/>
        <v>YAG</v>
      </c>
    </row>
    <row r="8558" spans="1:1" x14ac:dyDescent="0.25">
      <c r="A8558" t="str">
        <f t="shared" si="134"/>
        <v>YAG</v>
      </c>
    </row>
    <row r="8559" spans="1:1" x14ac:dyDescent="0.25">
      <c r="A8559" t="str">
        <f t="shared" si="134"/>
        <v>YAG</v>
      </c>
    </row>
    <row r="8560" spans="1:1" x14ac:dyDescent="0.25">
      <c r="A8560" t="str">
        <f t="shared" si="134"/>
        <v>YAG</v>
      </c>
    </row>
    <row r="8561" spans="1:1" x14ac:dyDescent="0.25">
      <c r="A8561" t="str">
        <f t="shared" si="134"/>
        <v>YAG</v>
      </c>
    </row>
    <row r="8562" spans="1:1" x14ac:dyDescent="0.25">
      <c r="A8562" t="str">
        <f t="shared" si="134"/>
        <v>YAG</v>
      </c>
    </row>
    <row r="8563" spans="1:1" x14ac:dyDescent="0.25">
      <c r="A8563" t="str">
        <f t="shared" si="134"/>
        <v>YAG</v>
      </c>
    </row>
    <row r="8564" spans="1:1" x14ac:dyDescent="0.25">
      <c r="A8564" t="str">
        <f t="shared" si="134"/>
        <v>YAG</v>
      </c>
    </row>
    <row r="8565" spans="1:1" x14ac:dyDescent="0.25">
      <c r="A8565" t="str">
        <f t="shared" si="134"/>
        <v>YAG</v>
      </c>
    </row>
    <row r="8566" spans="1:1" x14ac:dyDescent="0.25">
      <c r="A8566" t="str">
        <f t="shared" si="134"/>
        <v>YAG</v>
      </c>
    </row>
    <row r="8567" spans="1:1" x14ac:dyDescent="0.25">
      <c r="A8567" t="str">
        <f t="shared" si="134"/>
        <v>YAG</v>
      </c>
    </row>
    <row r="8568" spans="1:1" x14ac:dyDescent="0.25">
      <c r="A8568" t="str">
        <f t="shared" si="134"/>
        <v>YAG</v>
      </c>
    </row>
    <row r="8569" spans="1:1" x14ac:dyDescent="0.25">
      <c r="A8569" t="str">
        <f t="shared" si="134"/>
        <v>YAG</v>
      </c>
    </row>
    <row r="8570" spans="1:1" x14ac:dyDescent="0.25">
      <c r="A8570" t="str">
        <f t="shared" si="134"/>
        <v>YAG</v>
      </c>
    </row>
    <row r="8571" spans="1:1" x14ac:dyDescent="0.25">
      <c r="A8571" t="str">
        <f t="shared" si="134"/>
        <v>YAG</v>
      </c>
    </row>
    <row r="8572" spans="1:1" x14ac:dyDescent="0.25">
      <c r="A8572" t="str">
        <f t="shared" ref="A8572:A8635" si="135">"YAG"&amp;D8572 &amp;E8572 &amp;F8572 &amp; G8572 &amp;H8572 &amp;I8572</f>
        <v>YAG</v>
      </c>
    </row>
    <row r="8573" spans="1:1" x14ac:dyDescent="0.25">
      <c r="A8573" t="str">
        <f t="shared" si="135"/>
        <v>YAG</v>
      </c>
    </row>
    <row r="8574" spans="1:1" x14ac:dyDescent="0.25">
      <c r="A8574" t="str">
        <f t="shared" si="135"/>
        <v>YAG</v>
      </c>
    </row>
    <row r="8575" spans="1:1" x14ac:dyDescent="0.25">
      <c r="A8575" t="str">
        <f t="shared" si="135"/>
        <v>YAG</v>
      </c>
    </row>
    <row r="8576" spans="1:1" x14ac:dyDescent="0.25">
      <c r="A8576" t="str">
        <f t="shared" si="135"/>
        <v>YAG</v>
      </c>
    </row>
    <row r="8577" spans="1:1" x14ac:dyDescent="0.25">
      <c r="A8577" t="str">
        <f t="shared" si="135"/>
        <v>YAG</v>
      </c>
    </row>
    <row r="8578" spans="1:1" x14ac:dyDescent="0.25">
      <c r="A8578" t="str">
        <f t="shared" si="135"/>
        <v>YAG</v>
      </c>
    </row>
    <row r="8579" spans="1:1" x14ac:dyDescent="0.25">
      <c r="A8579" t="str">
        <f t="shared" si="135"/>
        <v>YAG</v>
      </c>
    </row>
    <row r="8580" spans="1:1" x14ac:dyDescent="0.25">
      <c r="A8580" t="str">
        <f t="shared" si="135"/>
        <v>YAG</v>
      </c>
    </row>
    <row r="8581" spans="1:1" x14ac:dyDescent="0.25">
      <c r="A8581" t="str">
        <f t="shared" si="135"/>
        <v>YAG</v>
      </c>
    </row>
    <row r="8582" spans="1:1" x14ac:dyDescent="0.25">
      <c r="A8582" t="str">
        <f t="shared" si="135"/>
        <v>YAG</v>
      </c>
    </row>
    <row r="8583" spans="1:1" x14ac:dyDescent="0.25">
      <c r="A8583" t="str">
        <f t="shared" si="135"/>
        <v>YAG</v>
      </c>
    </row>
    <row r="8584" spans="1:1" x14ac:dyDescent="0.25">
      <c r="A8584" t="str">
        <f t="shared" si="135"/>
        <v>YAG</v>
      </c>
    </row>
    <row r="8585" spans="1:1" x14ac:dyDescent="0.25">
      <c r="A8585" t="str">
        <f t="shared" si="135"/>
        <v>YAG</v>
      </c>
    </row>
    <row r="8586" spans="1:1" x14ac:dyDescent="0.25">
      <c r="A8586" t="str">
        <f t="shared" si="135"/>
        <v>YAG</v>
      </c>
    </row>
    <row r="8587" spans="1:1" x14ac:dyDescent="0.25">
      <c r="A8587" t="str">
        <f t="shared" si="135"/>
        <v>YAG</v>
      </c>
    </row>
    <row r="8588" spans="1:1" x14ac:dyDescent="0.25">
      <c r="A8588" t="str">
        <f t="shared" si="135"/>
        <v>YAG</v>
      </c>
    </row>
    <row r="8589" spans="1:1" x14ac:dyDescent="0.25">
      <c r="A8589" t="str">
        <f t="shared" si="135"/>
        <v>YAG</v>
      </c>
    </row>
    <row r="8590" spans="1:1" x14ac:dyDescent="0.25">
      <c r="A8590" t="str">
        <f t="shared" si="135"/>
        <v>YAG</v>
      </c>
    </row>
    <row r="8591" spans="1:1" x14ac:dyDescent="0.25">
      <c r="A8591" t="str">
        <f t="shared" si="135"/>
        <v>YAG</v>
      </c>
    </row>
    <row r="8592" spans="1:1" x14ac:dyDescent="0.25">
      <c r="A8592" t="str">
        <f t="shared" si="135"/>
        <v>YAG</v>
      </c>
    </row>
    <row r="8593" spans="1:1" x14ac:dyDescent="0.25">
      <c r="A8593" t="str">
        <f t="shared" si="135"/>
        <v>YAG</v>
      </c>
    </row>
    <row r="8594" spans="1:1" x14ac:dyDescent="0.25">
      <c r="A8594" t="str">
        <f t="shared" si="135"/>
        <v>YAG</v>
      </c>
    </row>
    <row r="8595" spans="1:1" x14ac:dyDescent="0.25">
      <c r="A8595" t="str">
        <f t="shared" si="135"/>
        <v>YAG</v>
      </c>
    </row>
    <row r="8596" spans="1:1" x14ac:dyDescent="0.25">
      <c r="A8596" t="str">
        <f t="shared" si="135"/>
        <v>YAG</v>
      </c>
    </row>
    <row r="8597" spans="1:1" x14ac:dyDescent="0.25">
      <c r="A8597" t="str">
        <f t="shared" si="135"/>
        <v>YAG</v>
      </c>
    </row>
    <row r="8598" spans="1:1" x14ac:dyDescent="0.25">
      <c r="A8598" t="str">
        <f t="shared" si="135"/>
        <v>YAG</v>
      </c>
    </row>
    <row r="8599" spans="1:1" x14ac:dyDescent="0.25">
      <c r="A8599" t="str">
        <f t="shared" si="135"/>
        <v>YAG</v>
      </c>
    </row>
    <row r="8600" spans="1:1" x14ac:dyDescent="0.25">
      <c r="A8600" t="str">
        <f t="shared" si="135"/>
        <v>YAG</v>
      </c>
    </row>
    <row r="8601" spans="1:1" x14ac:dyDescent="0.25">
      <c r="A8601" t="str">
        <f t="shared" si="135"/>
        <v>YAG</v>
      </c>
    </row>
    <row r="8602" spans="1:1" x14ac:dyDescent="0.25">
      <c r="A8602" t="str">
        <f t="shared" si="135"/>
        <v>YAG</v>
      </c>
    </row>
    <row r="8603" spans="1:1" x14ac:dyDescent="0.25">
      <c r="A8603" t="str">
        <f t="shared" si="135"/>
        <v>YAG</v>
      </c>
    </row>
    <row r="8604" spans="1:1" x14ac:dyDescent="0.25">
      <c r="A8604" t="str">
        <f t="shared" si="135"/>
        <v>YAG</v>
      </c>
    </row>
    <row r="8605" spans="1:1" x14ac:dyDescent="0.25">
      <c r="A8605" t="str">
        <f t="shared" si="135"/>
        <v>YAG</v>
      </c>
    </row>
    <row r="8606" spans="1:1" x14ac:dyDescent="0.25">
      <c r="A8606" t="str">
        <f t="shared" si="135"/>
        <v>YAG</v>
      </c>
    </row>
    <row r="8607" spans="1:1" x14ac:dyDescent="0.25">
      <c r="A8607" t="str">
        <f t="shared" si="135"/>
        <v>YAG</v>
      </c>
    </row>
    <row r="8608" spans="1:1" x14ac:dyDescent="0.25">
      <c r="A8608" t="str">
        <f t="shared" si="135"/>
        <v>YAG</v>
      </c>
    </row>
    <row r="8609" spans="1:1" x14ac:dyDescent="0.25">
      <c r="A8609" t="str">
        <f t="shared" si="135"/>
        <v>YAG</v>
      </c>
    </row>
    <row r="8610" spans="1:1" x14ac:dyDescent="0.25">
      <c r="A8610" t="str">
        <f t="shared" si="135"/>
        <v>YAG</v>
      </c>
    </row>
    <row r="8611" spans="1:1" x14ac:dyDescent="0.25">
      <c r="A8611" t="str">
        <f t="shared" si="135"/>
        <v>YAG</v>
      </c>
    </row>
    <row r="8612" spans="1:1" x14ac:dyDescent="0.25">
      <c r="A8612" t="str">
        <f t="shared" si="135"/>
        <v>YAG</v>
      </c>
    </row>
    <row r="8613" spans="1:1" x14ac:dyDescent="0.25">
      <c r="A8613" t="str">
        <f t="shared" si="135"/>
        <v>YAG</v>
      </c>
    </row>
    <row r="8614" spans="1:1" x14ac:dyDescent="0.25">
      <c r="A8614" t="str">
        <f t="shared" si="135"/>
        <v>YAG</v>
      </c>
    </row>
    <row r="8615" spans="1:1" x14ac:dyDescent="0.25">
      <c r="A8615" t="str">
        <f t="shared" si="135"/>
        <v>YAG</v>
      </c>
    </row>
    <row r="8616" spans="1:1" x14ac:dyDescent="0.25">
      <c r="A8616" t="str">
        <f t="shared" si="135"/>
        <v>YAG</v>
      </c>
    </row>
    <row r="8617" spans="1:1" x14ac:dyDescent="0.25">
      <c r="A8617" t="str">
        <f t="shared" si="135"/>
        <v>YAG</v>
      </c>
    </row>
    <row r="8618" spans="1:1" x14ac:dyDescent="0.25">
      <c r="A8618" t="str">
        <f t="shared" si="135"/>
        <v>YAG</v>
      </c>
    </row>
    <row r="8619" spans="1:1" x14ac:dyDescent="0.25">
      <c r="A8619" t="str">
        <f t="shared" si="135"/>
        <v>YAG</v>
      </c>
    </row>
    <row r="8620" spans="1:1" x14ac:dyDescent="0.25">
      <c r="A8620" t="str">
        <f t="shared" si="135"/>
        <v>YAG</v>
      </c>
    </row>
    <row r="8621" spans="1:1" x14ac:dyDescent="0.25">
      <c r="A8621" t="str">
        <f t="shared" si="135"/>
        <v>YAG</v>
      </c>
    </row>
    <row r="8622" spans="1:1" x14ac:dyDescent="0.25">
      <c r="A8622" t="str">
        <f t="shared" si="135"/>
        <v>YAG</v>
      </c>
    </row>
    <row r="8623" spans="1:1" x14ac:dyDescent="0.25">
      <c r="A8623" t="str">
        <f t="shared" si="135"/>
        <v>YAG</v>
      </c>
    </row>
    <row r="8624" spans="1:1" x14ac:dyDescent="0.25">
      <c r="A8624" t="str">
        <f t="shared" si="135"/>
        <v>YAG</v>
      </c>
    </row>
    <row r="8625" spans="1:1" x14ac:dyDescent="0.25">
      <c r="A8625" t="str">
        <f t="shared" si="135"/>
        <v>YAG</v>
      </c>
    </row>
    <row r="8626" spans="1:1" x14ac:dyDescent="0.25">
      <c r="A8626" t="str">
        <f t="shared" si="135"/>
        <v>YAG</v>
      </c>
    </row>
    <row r="8627" spans="1:1" x14ac:dyDescent="0.25">
      <c r="A8627" t="str">
        <f t="shared" si="135"/>
        <v>YAG</v>
      </c>
    </row>
    <row r="8628" spans="1:1" x14ac:dyDescent="0.25">
      <c r="A8628" t="str">
        <f t="shared" si="135"/>
        <v>YAG</v>
      </c>
    </row>
    <row r="8629" spans="1:1" x14ac:dyDescent="0.25">
      <c r="A8629" t="str">
        <f t="shared" si="135"/>
        <v>YAG</v>
      </c>
    </row>
    <row r="8630" spans="1:1" x14ac:dyDescent="0.25">
      <c r="A8630" t="str">
        <f t="shared" si="135"/>
        <v>YAG</v>
      </c>
    </row>
    <row r="8631" spans="1:1" x14ac:dyDescent="0.25">
      <c r="A8631" t="str">
        <f t="shared" si="135"/>
        <v>YAG</v>
      </c>
    </row>
    <row r="8632" spans="1:1" x14ac:dyDescent="0.25">
      <c r="A8632" t="str">
        <f t="shared" si="135"/>
        <v>YAG</v>
      </c>
    </row>
    <row r="8633" spans="1:1" x14ac:dyDescent="0.25">
      <c r="A8633" t="str">
        <f t="shared" si="135"/>
        <v>YAG</v>
      </c>
    </row>
    <row r="8634" spans="1:1" x14ac:dyDescent="0.25">
      <c r="A8634" t="str">
        <f t="shared" si="135"/>
        <v>YAG</v>
      </c>
    </row>
    <row r="8635" spans="1:1" x14ac:dyDescent="0.25">
      <c r="A8635" t="str">
        <f t="shared" si="135"/>
        <v>YAG</v>
      </c>
    </row>
    <row r="8636" spans="1:1" x14ac:dyDescent="0.25">
      <c r="A8636" t="str">
        <f t="shared" ref="A8636:A8699" si="136">"YAG"&amp;D8636 &amp;E8636 &amp;F8636 &amp; G8636 &amp;H8636 &amp;I8636</f>
        <v>YAG</v>
      </c>
    </row>
    <row r="8637" spans="1:1" x14ac:dyDescent="0.25">
      <c r="A8637" t="str">
        <f t="shared" si="136"/>
        <v>YAG</v>
      </c>
    </row>
    <row r="8638" spans="1:1" x14ac:dyDescent="0.25">
      <c r="A8638" t="str">
        <f t="shared" si="136"/>
        <v>YAG</v>
      </c>
    </row>
    <row r="8639" spans="1:1" x14ac:dyDescent="0.25">
      <c r="A8639" t="str">
        <f t="shared" si="136"/>
        <v>YAG</v>
      </c>
    </row>
    <row r="8640" spans="1:1" x14ac:dyDescent="0.25">
      <c r="A8640" t="str">
        <f t="shared" si="136"/>
        <v>YAG</v>
      </c>
    </row>
    <row r="8641" spans="1:1" x14ac:dyDescent="0.25">
      <c r="A8641" t="str">
        <f t="shared" si="136"/>
        <v>YAG</v>
      </c>
    </row>
    <row r="8642" spans="1:1" x14ac:dyDescent="0.25">
      <c r="A8642" t="str">
        <f t="shared" si="136"/>
        <v>YAG</v>
      </c>
    </row>
    <row r="8643" spans="1:1" x14ac:dyDescent="0.25">
      <c r="A8643" t="str">
        <f t="shared" si="136"/>
        <v>YAG</v>
      </c>
    </row>
    <row r="8644" spans="1:1" x14ac:dyDescent="0.25">
      <c r="A8644" t="str">
        <f t="shared" si="136"/>
        <v>YAG</v>
      </c>
    </row>
    <row r="8645" spans="1:1" x14ac:dyDescent="0.25">
      <c r="A8645" t="str">
        <f t="shared" si="136"/>
        <v>YAG</v>
      </c>
    </row>
    <row r="8646" spans="1:1" x14ac:dyDescent="0.25">
      <c r="A8646" t="str">
        <f t="shared" si="136"/>
        <v>YAG</v>
      </c>
    </row>
    <row r="8647" spans="1:1" x14ac:dyDescent="0.25">
      <c r="A8647" t="str">
        <f t="shared" si="136"/>
        <v>YAG</v>
      </c>
    </row>
    <row r="8648" spans="1:1" x14ac:dyDescent="0.25">
      <c r="A8648" t="str">
        <f t="shared" si="136"/>
        <v>YAG</v>
      </c>
    </row>
    <row r="8649" spans="1:1" x14ac:dyDescent="0.25">
      <c r="A8649" t="str">
        <f t="shared" si="136"/>
        <v>YAG</v>
      </c>
    </row>
    <row r="8650" spans="1:1" x14ac:dyDescent="0.25">
      <c r="A8650" t="str">
        <f t="shared" si="136"/>
        <v>YAG</v>
      </c>
    </row>
    <row r="8651" spans="1:1" x14ac:dyDescent="0.25">
      <c r="A8651" t="str">
        <f t="shared" si="136"/>
        <v>YAG</v>
      </c>
    </row>
    <row r="8652" spans="1:1" x14ac:dyDescent="0.25">
      <c r="A8652" t="str">
        <f t="shared" si="136"/>
        <v>YAG</v>
      </c>
    </row>
    <row r="8653" spans="1:1" x14ac:dyDescent="0.25">
      <c r="A8653" t="str">
        <f t="shared" si="136"/>
        <v>YAG</v>
      </c>
    </row>
    <row r="8654" spans="1:1" x14ac:dyDescent="0.25">
      <c r="A8654" t="str">
        <f t="shared" si="136"/>
        <v>YAG</v>
      </c>
    </row>
    <row r="8655" spans="1:1" x14ac:dyDescent="0.25">
      <c r="A8655" t="str">
        <f t="shared" si="136"/>
        <v>YAG</v>
      </c>
    </row>
    <row r="8656" spans="1:1" x14ac:dyDescent="0.25">
      <c r="A8656" t="str">
        <f t="shared" si="136"/>
        <v>YAG</v>
      </c>
    </row>
    <row r="8657" spans="1:1" x14ac:dyDescent="0.25">
      <c r="A8657" t="str">
        <f t="shared" si="136"/>
        <v>YAG</v>
      </c>
    </row>
    <row r="8658" spans="1:1" x14ac:dyDescent="0.25">
      <c r="A8658" t="str">
        <f t="shared" si="136"/>
        <v>YAG</v>
      </c>
    </row>
    <row r="8659" spans="1:1" x14ac:dyDescent="0.25">
      <c r="A8659" t="str">
        <f t="shared" si="136"/>
        <v>YAG</v>
      </c>
    </row>
    <row r="8660" spans="1:1" x14ac:dyDescent="0.25">
      <c r="A8660" t="str">
        <f t="shared" si="136"/>
        <v>YAG</v>
      </c>
    </row>
    <row r="8661" spans="1:1" x14ac:dyDescent="0.25">
      <c r="A8661" t="str">
        <f t="shared" si="136"/>
        <v>YAG</v>
      </c>
    </row>
    <row r="8662" spans="1:1" x14ac:dyDescent="0.25">
      <c r="A8662" t="str">
        <f t="shared" si="136"/>
        <v>YAG</v>
      </c>
    </row>
    <row r="8663" spans="1:1" x14ac:dyDescent="0.25">
      <c r="A8663" t="str">
        <f t="shared" si="136"/>
        <v>YAG</v>
      </c>
    </row>
    <row r="8664" spans="1:1" x14ac:dyDescent="0.25">
      <c r="A8664" t="str">
        <f t="shared" si="136"/>
        <v>YAG</v>
      </c>
    </row>
    <row r="8665" spans="1:1" x14ac:dyDescent="0.25">
      <c r="A8665" t="str">
        <f t="shared" si="136"/>
        <v>YAG</v>
      </c>
    </row>
    <row r="8666" spans="1:1" x14ac:dyDescent="0.25">
      <c r="A8666" t="str">
        <f t="shared" si="136"/>
        <v>YAG</v>
      </c>
    </row>
    <row r="8667" spans="1:1" x14ac:dyDescent="0.25">
      <c r="A8667" t="str">
        <f t="shared" si="136"/>
        <v>YAG</v>
      </c>
    </row>
    <row r="8668" spans="1:1" x14ac:dyDescent="0.25">
      <c r="A8668" t="str">
        <f t="shared" si="136"/>
        <v>YAG</v>
      </c>
    </row>
    <row r="8669" spans="1:1" x14ac:dyDescent="0.25">
      <c r="A8669" t="str">
        <f t="shared" si="136"/>
        <v>YAG</v>
      </c>
    </row>
    <row r="8670" spans="1:1" x14ac:dyDescent="0.25">
      <c r="A8670" t="str">
        <f t="shared" si="136"/>
        <v>YAG</v>
      </c>
    </row>
    <row r="8671" spans="1:1" x14ac:dyDescent="0.25">
      <c r="A8671" t="str">
        <f t="shared" si="136"/>
        <v>YAG</v>
      </c>
    </row>
    <row r="8672" spans="1:1" x14ac:dyDescent="0.25">
      <c r="A8672" t="str">
        <f t="shared" si="136"/>
        <v>YAG</v>
      </c>
    </row>
    <row r="8673" spans="1:1" x14ac:dyDescent="0.25">
      <c r="A8673" t="str">
        <f t="shared" si="136"/>
        <v>YAG</v>
      </c>
    </row>
    <row r="8674" spans="1:1" x14ac:dyDescent="0.25">
      <c r="A8674" t="str">
        <f t="shared" si="136"/>
        <v>YAG</v>
      </c>
    </row>
    <row r="8675" spans="1:1" x14ac:dyDescent="0.25">
      <c r="A8675" t="str">
        <f t="shared" si="136"/>
        <v>YAG</v>
      </c>
    </row>
    <row r="8676" spans="1:1" x14ac:dyDescent="0.25">
      <c r="A8676" t="str">
        <f t="shared" si="136"/>
        <v>YAG</v>
      </c>
    </row>
    <row r="8677" spans="1:1" x14ac:dyDescent="0.25">
      <c r="A8677" t="str">
        <f t="shared" si="136"/>
        <v>YAG</v>
      </c>
    </row>
    <row r="8678" spans="1:1" x14ac:dyDescent="0.25">
      <c r="A8678" t="str">
        <f t="shared" si="136"/>
        <v>YAG</v>
      </c>
    </row>
    <row r="8679" spans="1:1" x14ac:dyDescent="0.25">
      <c r="A8679" t="str">
        <f t="shared" si="136"/>
        <v>YAG</v>
      </c>
    </row>
    <row r="8680" spans="1:1" x14ac:dyDescent="0.25">
      <c r="A8680" t="str">
        <f t="shared" si="136"/>
        <v>YAG</v>
      </c>
    </row>
    <row r="8681" spans="1:1" x14ac:dyDescent="0.25">
      <c r="A8681" t="str">
        <f t="shared" si="136"/>
        <v>YAG</v>
      </c>
    </row>
    <row r="8682" spans="1:1" x14ac:dyDescent="0.25">
      <c r="A8682" t="str">
        <f t="shared" si="136"/>
        <v>YAG</v>
      </c>
    </row>
    <row r="8683" spans="1:1" x14ac:dyDescent="0.25">
      <c r="A8683" t="str">
        <f t="shared" si="136"/>
        <v>YAG</v>
      </c>
    </row>
    <row r="8684" spans="1:1" x14ac:dyDescent="0.25">
      <c r="A8684" t="str">
        <f t="shared" si="136"/>
        <v>YAG</v>
      </c>
    </row>
    <row r="8685" spans="1:1" x14ac:dyDescent="0.25">
      <c r="A8685" t="str">
        <f t="shared" si="136"/>
        <v>YAG</v>
      </c>
    </row>
    <row r="8686" spans="1:1" x14ac:dyDescent="0.25">
      <c r="A8686" t="str">
        <f t="shared" si="136"/>
        <v>YAG</v>
      </c>
    </row>
    <row r="8687" spans="1:1" x14ac:dyDescent="0.25">
      <c r="A8687" t="str">
        <f t="shared" si="136"/>
        <v>YAG</v>
      </c>
    </row>
    <row r="8688" spans="1:1" x14ac:dyDescent="0.25">
      <c r="A8688" t="str">
        <f t="shared" si="136"/>
        <v>YAG</v>
      </c>
    </row>
    <row r="8689" spans="1:1" x14ac:dyDescent="0.25">
      <c r="A8689" t="str">
        <f t="shared" si="136"/>
        <v>YAG</v>
      </c>
    </row>
    <row r="8690" spans="1:1" x14ac:dyDescent="0.25">
      <c r="A8690" t="str">
        <f t="shared" si="136"/>
        <v>YAG</v>
      </c>
    </row>
    <row r="8691" spans="1:1" x14ac:dyDescent="0.25">
      <c r="A8691" t="str">
        <f t="shared" si="136"/>
        <v>YAG</v>
      </c>
    </row>
    <row r="8692" spans="1:1" x14ac:dyDescent="0.25">
      <c r="A8692" t="str">
        <f t="shared" si="136"/>
        <v>YAG</v>
      </c>
    </row>
    <row r="8693" spans="1:1" x14ac:dyDescent="0.25">
      <c r="A8693" t="str">
        <f t="shared" si="136"/>
        <v>YAG</v>
      </c>
    </row>
    <row r="8694" spans="1:1" x14ac:dyDescent="0.25">
      <c r="A8694" t="str">
        <f t="shared" si="136"/>
        <v>YAG</v>
      </c>
    </row>
    <row r="8695" spans="1:1" x14ac:dyDescent="0.25">
      <c r="A8695" t="str">
        <f t="shared" si="136"/>
        <v>YAG</v>
      </c>
    </row>
    <row r="8696" spans="1:1" x14ac:dyDescent="0.25">
      <c r="A8696" t="str">
        <f t="shared" si="136"/>
        <v>YAG</v>
      </c>
    </row>
    <row r="8697" spans="1:1" x14ac:dyDescent="0.25">
      <c r="A8697" t="str">
        <f t="shared" si="136"/>
        <v>YAG</v>
      </c>
    </row>
    <row r="8698" spans="1:1" x14ac:dyDescent="0.25">
      <c r="A8698" t="str">
        <f t="shared" si="136"/>
        <v>YAG</v>
      </c>
    </row>
    <row r="8699" spans="1:1" x14ac:dyDescent="0.25">
      <c r="A8699" t="str">
        <f t="shared" si="136"/>
        <v>YAG</v>
      </c>
    </row>
    <row r="8700" spans="1:1" x14ac:dyDescent="0.25">
      <c r="A8700" t="str">
        <f t="shared" ref="A8700:A8763" si="137">"YAG"&amp;D8700 &amp;E8700 &amp;F8700 &amp; G8700 &amp;H8700 &amp;I8700</f>
        <v>YAG</v>
      </c>
    </row>
    <row r="8701" spans="1:1" x14ac:dyDescent="0.25">
      <c r="A8701" t="str">
        <f t="shared" si="137"/>
        <v>YAG</v>
      </c>
    </row>
    <row r="8702" spans="1:1" x14ac:dyDescent="0.25">
      <c r="A8702" t="str">
        <f t="shared" si="137"/>
        <v>YAG</v>
      </c>
    </row>
    <row r="8703" spans="1:1" x14ac:dyDescent="0.25">
      <c r="A8703" t="str">
        <f t="shared" si="137"/>
        <v>YAG</v>
      </c>
    </row>
    <row r="8704" spans="1:1" x14ac:dyDescent="0.25">
      <c r="A8704" t="str">
        <f t="shared" si="137"/>
        <v>YAG</v>
      </c>
    </row>
    <row r="8705" spans="1:1" x14ac:dyDescent="0.25">
      <c r="A8705" t="str">
        <f t="shared" si="137"/>
        <v>YAG</v>
      </c>
    </row>
    <row r="8706" spans="1:1" x14ac:dyDescent="0.25">
      <c r="A8706" t="str">
        <f t="shared" si="137"/>
        <v>YAG</v>
      </c>
    </row>
    <row r="8707" spans="1:1" x14ac:dyDescent="0.25">
      <c r="A8707" t="str">
        <f t="shared" si="137"/>
        <v>YAG</v>
      </c>
    </row>
    <row r="8708" spans="1:1" x14ac:dyDescent="0.25">
      <c r="A8708" t="str">
        <f t="shared" si="137"/>
        <v>YAG</v>
      </c>
    </row>
    <row r="8709" spans="1:1" x14ac:dyDescent="0.25">
      <c r="A8709" t="str">
        <f t="shared" si="137"/>
        <v>YAG</v>
      </c>
    </row>
    <row r="8710" spans="1:1" x14ac:dyDescent="0.25">
      <c r="A8710" t="str">
        <f t="shared" si="137"/>
        <v>YAG</v>
      </c>
    </row>
    <row r="8711" spans="1:1" x14ac:dyDescent="0.25">
      <c r="A8711" t="str">
        <f t="shared" si="137"/>
        <v>YAG</v>
      </c>
    </row>
    <row r="8712" spans="1:1" x14ac:dyDescent="0.25">
      <c r="A8712" t="str">
        <f t="shared" si="137"/>
        <v>YAG</v>
      </c>
    </row>
    <row r="8713" spans="1:1" x14ac:dyDescent="0.25">
      <c r="A8713" t="str">
        <f t="shared" si="137"/>
        <v>YAG</v>
      </c>
    </row>
    <row r="8714" spans="1:1" x14ac:dyDescent="0.25">
      <c r="A8714" t="str">
        <f t="shared" si="137"/>
        <v>YAG</v>
      </c>
    </row>
    <row r="8715" spans="1:1" x14ac:dyDescent="0.25">
      <c r="A8715" t="str">
        <f t="shared" si="137"/>
        <v>YAG</v>
      </c>
    </row>
    <row r="8716" spans="1:1" x14ac:dyDescent="0.25">
      <c r="A8716" t="str">
        <f t="shared" si="137"/>
        <v>YAG</v>
      </c>
    </row>
    <row r="8717" spans="1:1" x14ac:dyDescent="0.25">
      <c r="A8717" t="str">
        <f t="shared" si="137"/>
        <v>YAG</v>
      </c>
    </row>
    <row r="8718" spans="1:1" x14ac:dyDescent="0.25">
      <c r="A8718" t="str">
        <f t="shared" si="137"/>
        <v>YAG</v>
      </c>
    </row>
    <row r="8719" spans="1:1" x14ac:dyDescent="0.25">
      <c r="A8719" t="str">
        <f t="shared" si="137"/>
        <v>YAG</v>
      </c>
    </row>
    <row r="8720" spans="1:1" x14ac:dyDescent="0.25">
      <c r="A8720" t="str">
        <f t="shared" si="137"/>
        <v>YAG</v>
      </c>
    </row>
    <row r="8721" spans="1:1" x14ac:dyDescent="0.25">
      <c r="A8721" t="str">
        <f t="shared" si="137"/>
        <v>YAG</v>
      </c>
    </row>
    <row r="8722" spans="1:1" x14ac:dyDescent="0.25">
      <c r="A8722" t="str">
        <f t="shared" si="137"/>
        <v>YAG</v>
      </c>
    </row>
    <row r="8723" spans="1:1" x14ac:dyDescent="0.25">
      <c r="A8723" t="str">
        <f t="shared" si="137"/>
        <v>YAG</v>
      </c>
    </row>
    <row r="8724" spans="1:1" x14ac:dyDescent="0.25">
      <c r="A8724" t="str">
        <f t="shared" si="137"/>
        <v>YAG</v>
      </c>
    </row>
    <row r="8725" spans="1:1" x14ac:dyDescent="0.25">
      <c r="A8725" t="str">
        <f t="shared" si="137"/>
        <v>YAG</v>
      </c>
    </row>
    <row r="8726" spans="1:1" x14ac:dyDescent="0.25">
      <c r="A8726" t="str">
        <f t="shared" si="137"/>
        <v>YAG</v>
      </c>
    </row>
    <row r="8727" spans="1:1" x14ac:dyDescent="0.25">
      <c r="A8727" t="str">
        <f t="shared" si="137"/>
        <v>YAG</v>
      </c>
    </row>
    <row r="8728" spans="1:1" x14ac:dyDescent="0.25">
      <c r="A8728" t="str">
        <f t="shared" si="137"/>
        <v>YAG</v>
      </c>
    </row>
    <row r="8729" spans="1:1" x14ac:dyDescent="0.25">
      <c r="A8729" t="str">
        <f t="shared" si="137"/>
        <v>YAG</v>
      </c>
    </row>
    <row r="8730" spans="1:1" x14ac:dyDescent="0.25">
      <c r="A8730" t="str">
        <f t="shared" si="137"/>
        <v>YAG</v>
      </c>
    </row>
    <row r="8731" spans="1:1" x14ac:dyDescent="0.25">
      <c r="A8731" t="str">
        <f t="shared" si="137"/>
        <v>YAG</v>
      </c>
    </row>
    <row r="8732" spans="1:1" x14ac:dyDescent="0.25">
      <c r="A8732" t="str">
        <f t="shared" si="137"/>
        <v>YAG</v>
      </c>
    </row>
    <row r="8733" spans="1:1" x14ac:dyDescent="0.25">
      <c r="A8733" t="str">
        <f t="shared" si="137"/>
        <v>YAG</v>
      </c>
    </row>
    <row r="8734" spans="1:1" x14ac:dyDescent="0.25">
      <c r="A8734" t="str">
        <f t="shared" si="137"/>
        <v>YAG</v>
      </c>
    </row>
    <row r="8735" spans="1:1" x14ac:dyDescent="0.25">
      <c r="A8735" t="str">
        <f t="shared" si="137"/>
        <v>YAG</v>
      </c>
    </row>
    <row r="8736" spans="1:1" x14ac:dyDescent="0.25">
      <c r="A8736" t="str">
        <f t="shared" si="137"/>
        <v>YAG</v>
      </c>
    </row>
    <row r="8737" spans="1:1" x14ac:dyDescent="0.25">
      <c r="A8737" t="str">
        <f t="shared" si="137"/>
        <v>YAG</v>
      </c>
    </row>
    <row r="8738" spans="1:1" x14ac:dyDescent="0.25">
      <c r="A8738" t="str">
        <f t="shared" si="137"/>
        <v>YAG</v>
      </c>
    </row>
    <row r="8739" spans="1:1" x14ac:dyDescent="0.25">
      <c r="A8739" t="str">
        <f t="shared" si="137"/>
        <v>YAG</v>
      </c>
    </row>
    <row r="8740" spans="1:1" x14ac:dyDescent="0.25">
      <c r="A8740" t="str">
        <f t="shared" si="137"/>
        <v>YAG</v>
      </c>
    </row>
    <row r="8741" spans="1:1" x14ac:dyDescent="0.25">
      <c r="A8741" t="str">
        <f t="shared" si="137"/>
        <v>YAG</v>
      </c>
    </row>
    <row r="8742" spans="1:1" x14ac:dyDescent="0.25">
      <c r="A8742" t="str">
        <f t="shared" si="137"/>
        <v>YAG</v>
      </c>
    </row>
    <row r="8743" spans="1:1" x14ac:dyDescent="0.25">
      <c r="A8743" t="str">
        <f t="shared" si="137"/>
        <v>YAG</v>
      </c>
    </row>
    <row r="8744" spans="1:1" x14ac:dyDescent="0.25">
      <c r="A8744" t="str">
        <f t="shared" si="137"/>
        <v>YAG</v>
      </c>
    </row>
    <row r="8745" spans="1:1" x14ac:dyDescent="0.25">
      <c r="A8745" t="str">
        <f t="shared" si="137"/>
        <v>YAG</v>
      </c>
    </row>
    <row r="8746" spans="1:1" x14ac:dyDescent="0.25">
      <c r="A8746" t="str">
        <f t="shared" si="137"/>
        <v>YAG</v>
      </c>
    </row>
    <row r="8747" spans="1:1" x14ac:dyDescent="0.25">
      <c r="A8747" t="str">
        <f t="shared" si="137"/>
        <v>YAG</v>
      </c>
    </row>
    <row r="8748" spans="1:1" x14ac:dyDescent="0.25">
      <c r="A8748" t="str">
        <f t="shared" si="137"/>
        <v>YAG</v>
      </c>
    </row>
    <row r="8749" spans="1:1" x14ac:dyDescent="0.25">
      <c r="A8749" t="str">
        <f t="shared" si="137"/>
        <v>YAG</v>
      </c>
    </row>
    <row r="8750" spans="1:1" x14ac:dyDescent="0.25">
      <c r="A8750" t="str">
        <f t="shared" si="137"/>
        <v>YAG</v>
      </c>
    </row>
    <row r="8751" spans="1:1" x14ac:dyDescent="0.25">
      <c r="A8751" t="str">
        <f t="shared" si="137"/>
        <v>YAG</v>
      </c>
    </row>
    <row r="8752" spans="1:1" x14ac:dyDescent="0.25">
      <c r="A8752" t="str">
        <f t="shared" si="137"/>
        <v>YAG</v>
      </c>
    </row>
    <row r="8753" spans="1:1" x14ac:dyDescent="0.25">
      <c r="A8753" t="str">
        <f t="shared" si="137"/>
        <v>YAG</v>
      </c>
    </row>
    <row r="8754" spans="1:1" x14ac:dyDescent="0.25">
      <c r="A8754" t="str">
        <f t="shared" si="137"/>
        <v>YAG</v>
      </c>
    </row>
    <row r="8755" spans="1:1" x14ac:dyDescent="0.25">
      <c r="A8755" t="str">
        <f t="shared" si="137"/>
        <v>YAG</v>
      </c>
    </row>
    <row r="8756" spans="1:1" x14ac:dyDescent="0.25">
      <c r="A8756" t="str">
        <f t="shared" si="137"/>
        <v>YAG</v>
      </c>
    </row>
    <row r="8757" spans="1:1" x14ac:dyDescent="0.25">
      <c r="A8757" t="str">
        <f t="shared" si="137"/>
        <v>YAG</v>
      </c>
    </row>
    <row r="8758" spans="1:1" x14ac:dyDescent="0.25">
      <c r="A8758" t="str">
        <f t="shared" si="137"/>
        <v>YAG</v>
      </c>
    </row>
    <row r="8759" spans="1:1" x14ac:dyDescent="0.25">
      <c r="A8759" t="str">
        <f t="shared" si="137"/>
        <v>YAG</v>
      </c>
    </row>
    <row r="8760" spans="1:1" x14ac:dyDescent="0.25">
      <c r="A8760" t="str">
        <f t="shared" si="137"/>
        <v>YAG</v>
      </c>
    </row>
    <row r="8761" spans="1:1" x14ac:dyDescent="0.25">
      <c r="A8761" t="str">
        <f t="shared" si="137"/>
        <v>YAG</v>
      </c>
    </row>
    <row r="8762" spans="1:1" x14ac:dyDescent="0.25">
      <c r="A8762" t="str">
        <f t="shared" si="137"/>
        <v>YAG</v>
      </c>
    </row>
    <row r="8763" spans="1:1" x14ac:dyDescent="0.25">
      <c r="A8763" t="str">
        <f t="shared" si="137"/>
        <v>YAG</v>
      </c>
    </row>
    <row r="8764" spans="1:1" x14ac:dyDescent="0.25">
      <c r="A8764" t="str">
        <f t="shared" ref="A8764:A8827" si="138">"YAG"&amp;D8764 &amp;E8764 &amp;F8764 &amp; G8764 &amp;H8764 &amp;I8764</f>
        <v>YAG</v>
      </c>
    </row>
    <row r="8765" spans="1:1" x14ac:dyDescent="0.25">
      <c r="A8765" t="str">
        <f t="shared" si="138"/>
        <v>YAG</v>
      </c>
    </row>
    <row r="8766" spans="1:1" x14ac:dyDescent="0.25">
      <c r="A8766" t="str">
        <f t="shared" si="138"/>
        <v>YAG</v>
      </c>
    </row>
    <row r="8767" spans="1:1" x14ac:dyDescent="0.25">
      <c r="A8767" t="str">
        <f t="shared" si="138"/>
        <v>YAG</v>
      </c>
    </row>
    <row r="8768" spans="1:1" x14ac:dyDescent="0.25">
      <c r="A8768" t="str">
        <f t="shared" si="138"/>
        <v>YAG</v>
      </c>
    </row>
    <row r="8769" spans="1:1" x14ac:dyDescent="0.25">
      <c r="A8769" t="str">
        <f t="shared" si="138"/>
        <v>YAG</v>
      </c>
    </row>
    <row r="8770" spans="1:1" x14ac:dyDescent="0.25">
      <c r="A8770" t="str">
        <f t="shared" si="138"/>
        <v>YAG</v>
      </c>
    </row>
    <row r="8771" spans="1:1" x14ac:dyDescent="0.25">
      <c r="A8771" t="str">
        <f t="shared" si="138"/>
        <v>YAG</v>
      </c>
    </row>
    <row r="8772" spans="1:1" x14ac:dyDescent="0.25">
      <c r="A8772" t="str">
        <f t="shared" si="138"/>
        <v>YAG</v>
      </c>
    </row>
    <row r="8773" spans="1:1" x14ac:dyDescent="0.25">
      <c r="A8773" t="str">
        <f t="shared" si="138"/>
        <v>YAG</v>
      </c>
    </row>
    <row r="8774" spans="1:1" x14ac:dyDescent="0.25">
      <c r="A8774" t="str">
        <f t="shared" si="138"/>
        <v>YAG</v>
      </c>
    </row>
    <row r="8775" spans="1:1" x14ac:dyDescent="0.25">
      <c r="A8775" t="str">
        <f t="shared" si="138"/>
        <v>YAG</v>
      </c>
    </row>
    <row r="8776" spans="1:1" x14ac:dyDescent="0.25">
      <c r="A8776" t="str">
        <f t="shared" si="138"/>
        <v>YAG</v>
      </c>
    </row>
    <row r="8777" spans="1:1" x14ac:dyDescent="0.25">
      <c r="A8777" t="str">
        <f t="shared" si="138"/>
        <v>YAG</v>
      </c>
    </row>
    <row r="8778" spans="1:1" x14ac:dyDescent="0.25">
      <c r="A8778" t="str">
        <f t="shared" si="138"/>
        <v>YAG</v>
      </c>
    </row>
    <row r="8779" spans="1:1" x14ac:dyDescent="0.25">
      <c r="A8779" t="str">
        <f t="shared" si="138"/>
        <v>YAG</v>
      </c>
    </row>
    <row r="8780" spans="1:1" x14ac:dyDescent="0.25">
      <c r="A8780" t="str">
        <f t="shared" si="138"/>
        <v>YAG</v>
      </c>
    </row>
    <row r="8781" spans="1:1" x14ac:dyDescent="0.25">
      <c r="A8781" t="str">
        <f t="shared" si="138"/>
        <v>YAG</v>
      </c>
    </row>
    <row r="8782" spans="1:1" x14ac:dyDescent="0.25">
      <c r="A8782" t="str">
        <f t="shared" si="138"/>
        <v>YAG</v>
      </c>
    </row>
    <row r="8783" spans="1:1" x14ac:dyDescent="0.25">
      <c r="A8783" t="str">
        <f t="shared" si="138"/>
        <v>YAG</v>
      </c>
    </row>
    <row r="8784" spans="1:1" x14ac:dyDescent="0.25">
      <c r="A8784" t="str">
        <f t="shared" si="138"/>
        <v>YAG</v>
      </c>
    </row>
    <row r="8785" spans="1:1" x14ac:dyDescent="0.25">
      <c r="A8785" t="str">
        <f t="shared" si="138"/>
        <v>YAG</v>
      </c>
    </row>
    <row r="8786" spans="1:1" x14ac:dyDescent="0.25">
      <c r="A8786" t="str">
        <f t="shared" si="138"/>
        <v>YAG</v>
      </c>
    </row>
    <row r="8787" spans="1:1" x14ac:dyDescent="0.25">
      <c r="A8787" t="str">
        <f t="shared" si="138"/>
        <v>YAG</v>
      </c>
    </row>
    <row r="8788" spans="1:1" x14ac:dyDescent="0.25">
      <c r="A8788" t="str">
        <f t="shared" si="138"/>
        <v>YAG</v>
      </c>
    </row>
    <row r="8789" spans="1:1" x14ac:dyDescent="0.25">
      <c r="A8789" t="str">
        <f t="shared" si="138"/>
        <v>YAG</v>
      </c>
    </row>
    <row r="8790" spans="1:1" x14ac:dyDescent="0.25">
      <c r="A8790" t="str">
        <f t="shared" si="138"/>
        <v>YAG</v>
      </c>
    </row>
    <row r="8791" spans="1:1" x14ac:dyDescent="0.25">
      <c r="A8791" t="str">
        <f t="shared" si="138"/>
        <v>YAG</v>
      </c>
    </row>
    <row r="8792" spans="1:1" x14ac:dyDescent="0.25">
      <c r="A8792" t="str">
        <f t="shared" si="138"/>
        <v>YAG</v>
      </c>
    </row>
    <row r="8793" spans="1:1" x14ac:dyDescent="0.25">
      <c r="A8793" t="str">
        <f t="shared" si="138"/>
        <v>YAG</v>
      </c>
    </row>
    <row r="8794" spans="1:1" x14ac:dyDescent="0.25">
      <c r="A8794" t="str">
        <f t="shared" si="138"/>
        <v>YAG</v>
      </c>
    </row>
    <row r="8795" spans="1:1" x14ac:dyDescent="0.25">
      <c r="A8795" t="str">
        <f t="shared" si="138"/>
        <v>YAG</v>
      </c>
    </row>
    <row r="8796" spans="1:1" x14ac:dyDescent="0.25">
      <c r="A8796" t="str">
        <f t="shared" si="138"/>
        <v>YAG</v>
      </c>
    </row>
    <row r="8797" spans="1:1" x14ac:dyDescent="0.25">
      <c r="A8797" t="str">
        <f t="shared" si="138"/>
        <v>YAG</v>
      </c>
    </row>
    <row r="8798" spans="1:1" x14ac:dyDescent="0.25">
      <c r="A8798" t="str">
        <f t="shared" si="138"/>
        <v>YAG</v>
      </c>
    </row>
    <row r="8799" spans="1:1" x14ac:dyDescent="0.25">
      <c r="A8799" t="str">
        <f t="shared" si="138"/>
        <v>YAG</v>
      </c>
    </row>
    <row r="8800" spans="1:1" x14ac:dyDescent="0.25">
      <c r="A8800" t="str">
        <f t="shared" si="138"/>
        <v>YAG</v>
      </c>
    </row>
    <row r="8801" spans="1:1" x14ac:dyDescent="0.25">
      <c r="A8801" t="str">
        <f t="shared" si="138"/>
        <v>YAG</v>
      </c>
    </row>
    <row r="8802" spans="1:1" x14ac:dyDescent="0.25">
      <c r="A8802" t="str">
        <f t="shared" si="138"/>
        <v>YAG</v>
      </c>
    </row>
    <row r="8803" spans="1:1" x14ac:dyDescent="0.25">
      <c r="A8803" t="str">
        <f t="shared" si="138"/>
        <v>YAG</v>
      </c>
    </row>
    <row r="8804" spans="1:1" x14ac:dyDescent="0.25">
      <c r="A8804" t="str">
        <f t="shared" si="138"/>
        <v>YAG</v>
      </c>
    </row>
    <row r="8805" spans="1:1" x14ac:dyDescent="0.25">
      <c r="A8805" t="str">
        <f t="shared" si="138"/>
        <v>YAG</v>
      </c>
    </row>
    <row r="8806" spans="1:1" x14ac:dyDescent="0.25">
      <c r="A8806" t="str">
        <f t="shared" si="138"/>
        <v>YAG</v>
      </c>
    </row>
    <row r="8807" spans="1:1" x14ac:dyDescent="0.25">
      <c r="A8807" t="str">
        <f t="shared" si="138"/>
        <v>YAG</v>
      </c>
    </row>
    <row r="8808" spans="1:1" x14ac:dyDescent="0.25">
      <c r="A8808" t="str">
        <f t="shared" si="138"/>
        <v>YAG</v>
      </c>
    </row>
    <row r="8809" spans="1:1" x14ac:dyDescent="0.25">
      <c r="A8809" t="str">
        <f t="shared" si="138"/>
        <v>YAG</v>
      </c>
    </row>
    <row r="8810" spans="1:1" x14ac:dyDescent="0.25">
      <c r="A8810" t="str">
        <f t="shared" si="138"/>
        <v>YAG</v>
      </c>
    </row>
    <row r="8811" spans="1:1" x14ac:dyDescent="0.25">
      <c r="A8811" t="str">
        <f t="shared" si="138"/>
        <v>YAG</v>
      </c>
    </row>
    <row r="8812" spans="1:1" x14ac:dyDescent="0.25">
      <c r="A8812" t="str">
        <f t="shared" si="138"/>
        <v>YAG</v>
      </c>
    </row>
    <row r="8813" spans="1:1" x14ac:dyDescent="0.25">
      <c r="A8813" t="str">
        <f t="shared" si="138"/>
        <v>YAG</v>
      </c>
    </row>
    <row r="8814" spans="1:1" x14ac:dyDescent="0.25">
      <c r="A8814" t="str">
        <f t="shared" si="138"/>
        <v>YAG</v>
      </c>
    </row>
    <row r="8815" spans="1:1" x14ac:dyDescent="0.25">
      <c r="A8815" t="str">
        <f t="shared" si="138"/>
        <v>YAG</v>
      </c>
    </row>
    <row r="8816" spans="1:1" x14ac:dyDescent="0.25">
      <c r="A8816" t="str">
        <f t="shared" si="138"/>
        <v>YAG</v>
      </c>
    </row>
    <row r="8817" spans="1:1" x14ac:dyDescent="0.25">
      <c r="A8817" t="str">
        <f t="shared" si="138"/>
        <v>YAG</v>
      </c>
    </row>
    <row r="8818" spans="1:1" x14ac:dyDescent="0.25">
      <c r="A8818" t="str">
        <f t="shared" si="138"/>
        <v>YAG</v>
      </c>
    </row>
    <row r="8819" spans="1:1" x14ac:dyDescent="0.25">
      <c r="A8819" t="str">
        <f t="shared" si="138"/>
        <v>YAG</v>
      </c>
    </row>
    <row r="8820" spans="1:1" x14ac:dyDescent="0.25">
      <c r="A8820" t="str">
        <f t="shared" si="138"/>
        <v>YAG</v>
      </c>
    </row>
    <row r="8821" spans="1:1" x14ac:dyDescent="0.25">
      <c r="A8821" t="str">
        <f t="shared" si="138"/>
        <v>YAG</v>
      </c>
    </row>
    <row r="8822" spans="1:1" x14ac:dyDescent="0.25">
      <c r="A8822" t="str">
        <f t="shared" si="138"/>
        <v>YAG</v>
      </c>
    </row>
    <row r="8823" spans="1:1" x14ac:dyDescent="0.25">
      <c r="A8823" t="str">
        <f t="shared" si="138"/>
        <v>YAG</v>
      </c>
    </row>
    <row r="8824" spans="1:1" x14ac:dyDescent="0.25">
      <c r="A8824" t="str">
        <f t="shared" si="138"/>
        <v>YAG</v>
      </c>
    </row>
    <row r="8825" spans="1:1" x14ac:dyDescent="0.25">
      <c r="A8825" t="str">
        <f t="shared" si="138"/>
        <v>YAG</v>
      </c>
    </row>
    <row r="8826" spans="1:1" x14ac:dyDescent="0.25">
      <c r="A8826" t="str">
        <f t="shared" si="138"/>
        <v>YAG</v>
      </c>
    </row>
    <row r="8827" spans="1:1" x14ac:dyDescent="0.25">
      <c r="A8827" t="str">
        <f t="shared" si="138"/>
        <v>YAG</v>
      </c>
    </row>
    <row r="8828" spans="1:1" x14ac:dyDescent="0.25">
      <c r="A8828" t="str">
        <f t="shared" ref="A8828:A8891" si="139">"YAG"&amp;D8828 &amp;E8828 &amp;F8828 &amp; G8828 &amp;H8828 &amp;I8828</f>
        <v>YAG</v>
      </c>
    </row>
    <row r="8829" spans="1:1" x14ac:dyDescent="0.25">
      <c r="A8829" t="str">
        <f t="shared" si="139"/>
        <v>YAG</v>
      </c>
    </row>
    <row r="8830" spans="1:1" x14ac:dyDescent="0.25">
      <c r="A8830" t="str">
        <f t="shared" si="139"/>
        <v>YAG</v>
      </c>
    </row>
    <row r="8831" spans="1:1" x14ac:dyDescent="0.25">
      <c r="A8831" t="str">
        <f t="shared" si="139"/>
        <v>YAG</v>
      </c>
    </row>
    <row r="8832" spans="1:1" x14ac:dyDescent="0.25">
      <c r="A8832" t="str">
        <f t="shared" si="139"/>
        <v>YAG</v>
      </c>
    </row>
    <row r="8833" spans="1:1" x14ac:dyDescent="0.25">
      <c r="A8833" t="str">
        <f t="shared" si="139"/>
        <v>YAG</v>
      </c>
    </row>
    <row r="8834" spans="1:1" x14ac:dyDescent="0.25">
      <c r="A8834" t="str">
        <f t="shared" si="139"/>
        <v>YAG</v>
      </c>
    </row>
    <row r="8835" spans="1:1" x14ac:dyDescent="0.25">
      <c r="A8835" t="str">
        <f t="shared" si="139"/>
        <v>YAG</v>
      </c>
    </row>
    <row r="8836" spans="1:1" x14ac:dyDescent="0.25">
      <c r="A8836" t="str">
        <f t="shared" si="139"/>
        <v>YAG</v>
      </c>
    </row>
    <row r="8837" spans="1:1" x14ac:dyDescent="0.25">
      <c r="A8837" t="str">
        <f t="shared" si="139"/>
        <v>YAG</v>
      </c>
    </row>
    <row r="8838" spans="1:1" x14ac:dyDescent="0.25">
      <c r="A8838" t="str">
        <f t="shared" si="139"/>
        <v>YAG</v>
      </c>
    </row>
    <row r="8839" spans="1:1" x14ac:dyDescent="0.25">
      <c r="A8839" t="str">
        <f t="shared" si="139"/>
        <v>YAG</v>
      </c>
    </row>
    <row r="8840" spans="1:1" x14ac:dyDescent="0.25">
      <c r="A8840" t="str">
        <f t="shared" si="139"/>
        <v>YAG</v>
      </c>
    </row>
    <row r="8841" spans="1:1" x14ac:dyDescent="0.25">
      <c r="A8841" t="str">
        <f t="shared" si="139"/>
        <v>YAG</v>
      </c>
    </row>
    <row r="8842" spans="1:1" x14ac:dyDescent="0.25">
      <c r="A8842" t="str">
        <f t="shared" si="139"/>
        <v>YAG</v>
      </c>
    </row>
    <row r="8843" spans="1:1" x14ac:dyDescent="0.25">
      <c r="A8843" t="str">
        <f t="shared" si="139"/>
        <v>YAG</v>
      </c>
    </row>
    <row r="8844" spans="1:1" x14ac:dyDescent="0.25">
      <c r="A8844" t="str">
        <f t="shared" si="139"/>
        <v>YAG</v>
      </c>
    </row>
    <row r="8845" spans="1:1" x14ac:dyDescent="0.25">
      <c r="A8845" t="str">
        <f t="shared" si="139"/>
        <v>YAG</v>
      </c>
    </row>
    <row r="8846" spans="1:1" x14ac:dyDescent="0.25">
      <c r="A8846" t="str">
        <f t="shared" si="139"/>
        <v>YAG</v>
      </c>
    </row>
    <row r="8847" spans="1:1" x14ac:dyDescent="0.25">
      <c r="A8847" t="str">
        <f t="shared" si="139"/>
        <v>YAG</v>
      </c>
    </row>
    <row r="8848" spans="1:1" x14ac:dyDescent="0.25">
      <c r="A8848" t="str">
        <f t="shared" si="139"/>
        <v>YAG</v>
      </c>
    </row>
    <row r="8849" spans="1:1" x14ac:dyDescent="0.25">
      <c r="A8849" t="str">
        <f t="shared" si="139"/>
        <v>YAG</v>
      </c>
    </row>
    <row r="8850" spans="1:1" x14ac:dyDescent="0.25">
      <c r="A8850" t="str">
        <f t="shared" si="139"/>
        <v>YAG</v>
      </c>
    </row>
    <row r="8851" spans="1:1" x14ac:dyDescent="0.25">
      <c r="A8851" t="str">
        <f t="shared" si="139"/>
        <v>YAG</v>
      </c>
    </row>
    <row r="8852" spans="1:1" x14ac:dyDescent="0.25">
      <c r="A8852" t="str">
        <f t="shared" si="139"/>
        <v>YAG</v>
      </c>
    </row>
    <row r="8853" spans="1:1" x14ac:dyDescent="0.25">
      <c r="A8853" t="str">
        <f t="shared" si="139"/>
        <v>YAG</v>
      </c>
    </row>
    <row r="8854" spans="1:1" x14ac:dyDescent="0.25">
      <c r="A8854" t="str">
        <f t="shared" si="139"/>
        <v>YAG</v>
      </c>
    </row>
    <row r="8855" spans="1:1" x14ac:dyDescent="0.25">
      <c r="A8855" t="str">
        <f t="shared" si="139"/>
        <v>YAG</v>
      </c>
    </row>
    <row r="8856" spans="1:1" x14ac:dyDescent="0.25">
      <c r="A8856" t="str">
        <f t="shared" si="139"/>
        <v>YAG</v>
      </c>
    </row>
    <row r="8857" spans="1:1" x14ac:dyDescent="0.25">
      <c r="A8857" t="str">
        <f t="shared" si="139"/>
        <v>YAG</v>
      </c>
    </row>
    <row r="8858" spans="1:1" x14ac:dyDescent="0.25">
      <c r="A8858" t="str">
        <f t="shared" si="139"/>
        <v>YAG</v>
      </c>
    </row>
    <row r="8859" spans="1:1" x14ac:dyDescent="0.25">
      <c r="A8859" t="str">
        <f t="shared" si="139"/>
        <v>YAG</v>
      </c>
    </row>
    <row r="8860" spans="1:1" x14ac:dyDescent="0.25">
      <c r="A8860" t="str">
        <f t="shared" si="139"/>
        <v>YAG</v>
      </c>
    </row>
    <row r="8861" spans="1:1" x14ac:dyDescent="0.25">
      <c r="A8861" t="str">
        <f t="shared" si="139"/>
        <v>YAG</v>
      </c>
    </row>
    <row r="8862" spans="1:1" x14ac:dyDescent="0.25">
      <c r="A8862" t="str">
        <f t="shared" si="139"/>
        <v>YAG</v>
      </c>
    </row>
    <row r="8863" spans="1:1" x14ac:dyDescent="0.25">
      <c r="A8863" t="str">
        <f t="shared" si="139"/>
        <v>YAG</v>
      </c>
    </row>
    <row r="8864" spans="1:1" x14ac:dyDescent="0.25">
      <c r="A8864" t="str">
        <f t="shared" si="139"/>
        <v>YAG</v>
      </c>
    </row>
    <row r="8865" spans="1:1" x14ac:dyDescent="0.25">
      <c r="A8865" t="str">
        <f t="shared" si="139"/>
        <v>YAG</v>
      </c>
    </row>
    <row r="8866" spans="1:1" x14ac:dyDescent="0.25">
      <c r="A8866" t="str">
        <f t="shared" si="139"/>
        <v>YAG</v>
      </c>
    </row>
    <row r="8867" spans="1:1" x14ac:dyDescent="0.25">
      <c r="A8867" t="str">
        <f t="shared" si="139"/>
        <v>YAG</v>
      </c>
    </row>
    <row r="8868" spans="1:1" x14ac:dyDescent="0.25">
      <c r="A8868" t="str">
        <f t="shared" si="139"/>
        <v>YAG</v>
      </c>
    </row>
    <row r="8869" spans="1:1" x14ac:dyDescent="0.25">
      <c r="A8869" t="str">
        <f t="shared" si="139"/>
        <v>YAG</v>
      </c>
    </row>
    <row r="8870" spans="1:1" x14ac:dyDescent="0.25">
      <c r="A8870" t="str">
        <f t="shared" si="139"/>
        <v>YAG</v>
      </c>
    </row>
    <row r="8871" spans="1:1" x14ac:dyDescent="0.25">
      <c r="A8871" t="str">
        <f t="shared" si="139"/>
        <v>YAG</v>
      </c>
    </row>
    <row r="8872" spans="1:1" x14ac:dyDescent="0.25">
      <c r="A8872" t="str">
        <f t="shared" si="139"/>
        <v>YAG</v>
      </c>
    </row>
    <row r="8873" spans="1:1" x14ac:dyDescent="0.25">
      <c r="A8873" t="str">
        <f t="shared" si="139"/>
        <v>YAG</v>
      </c>
    </row>
    <row r="8874" spans="1:1" x14ac:dyDescent="0.25">
      <c r="A8874" t="str">
        <f t="shared" si="139"/>
        <v>YAG</v>
      </c>
    </row>
    <row r="8875" spans="1:1" x14ac:dyDescent="0.25">
      <c r="A8875" t="str">
        <f t="shared" si="139"/>
        <v>YAG</v>
      </c>
    </row>
    <row r="8876" spans="1:1" x14ac:dyDescent="0.25">
      <c r="A8876" t="str">
        <f t="shared" si="139"/>
        <v>YAG</v>
      </c>
    </row>
    <row r="8877" spans="1:1" x14ac:dyDescent="0.25">
      <c r="A8877" t="str">
        <f t="shared" si="139"/>
        <v>YAG</v>
      </c>
    </row>
    <row r="8878" spans="1:1" x14ac:dyDescent="0.25">
      <c r="A8878" t="str">
        <f t="shared" si="139"/>
        <v>YAG</v>
      </c>
    </row>
    <row r="8879" spans="1:1" x14ac:dyDescent="0.25">
      <c r="A8879" t="str">
        <f t="shared" si="139"/>
        <v>YAG</v>
      </c>
    </row>
    <row r="8880" spans="1:1" x14ac:dyDescent="0.25">
      <c r="A8880" t="str">
        <f t="shared" si="139"/>
        <v>YAG</v>
      </c>
    </row>
    <row r="8881" spans="1:1" x14ac:dyDescent="0.25">
      <c r="A8881" t="str">
        <f t="shared" si="139"/>
        <v>YAG</v>
      </c>
    </row>
    <row r="8882" spans="1:1" x14ac:dyDescent="0.25">
      <c r="A8882" t="str">
        <f t="shared" si="139"/>
        <v>YAG</v>
      </c>
    </row>
    <row r="8883" spans="1:1" x14ac:dyDescent="0.25">
      <c r="A8883" t="str">
        <f t="shared" si="139"/>
        <v>YAG</v>
      </c>
    </row>
    <row r="8884" spans="1:1" x14ac:dyDescent="0.25">
      <c r="A8884" t="str">
        <f t="shared" si="139"/>
        <v>YAG</v>
      </c>
    </row>
    <row r="8885" spans="1:1" x14ac:dyDescent="0.25">
      <c r="A8885" t="str">
        <f t="shared" si="139"/>
        <v>YAG</v>
      </c>
    </row>
    <row r="8886" spans="1:1" x14ac:dyDescent="0.25">
      <c r="A8886" t="str">
        <f t="shared" si="139"/>
        <v>YAG</v>
      </c>
    </row>
    <row r="8887" spans="1:1" x14ac:dyDescent="0.25">
      <c r="A8887" t="str">
        <f t="shared" si="139"/>
        <v>YAG</v>
      </c>
    </row>
    <row r="8888" spans="1:1" x14ac:dyDescent="0.25">
      <c r="A8888" t="str">
        <f t="shared" si="139"/>
        <v>YAG</v>
      </c>
    </row>
    <row r="8889" spans="1:1" x14ac:dyDescent="0.25">
      <c r="A8889" t="str">
        <f t="shared" si="139"/>
        <v>YAG</v>
      </c>
    </row>
    <row r="8890" spans="1:1" x14ac:dyDescent="0.25">
      <c r="A8890" t="str">
        <f t="shared" si="139"/>
        <v>YAG</v>
      </c>
    </row>
    <row r="8891" spans="1:1" x14ac:dyDescent="0.25">
      <c r="A8891" t="str">
        <f t="shared" si="139"/>
        <v>YAG</v>
      </c>
    </row>
    <row r="8892" spans="1:1" x14ac:dyDescent="0.25">
      <c r="A8892" t="str">
        <f t="shared" ref="A8892:A8955" si="140">"YAG"&amp;D8892 &amp;E8892 &amp;F8892 &amp; G8892 &amp;H8892 &amp;I8892</f>
        <v>YAG</v>
      </c>
    </row>
    <row r="8893" spans="1:1" x14ac:dyDescent="0.25">
      <c r="A8893" t="str">
        <f t="shared" si="140"/>
        <v>YAG</v>
      </c>
    </row>
    <row r="8894" spans="1:1" x14ac:dyDescent="0.25">
      <c r="A8894" t="str">
        <f t="shared" si="140"/>
        <v>YAG</v>
      </c>
    </row>
    <row r="8895" spans="1:1" x14ac:dyDescent="0.25">
      <c r="A8895" t="str">
        <f t="shared" si="140"/>
        <v>YAG</v>
      </c>
    </row>
    <row r="8896" spans="1:1" x14ac:dyDescent="0.25">
      <c r="A8896" t="str">
        <f t="shared" si="140"/>
        <v>YAG</v>
      </c>
    </row>
    <row r="8897" spans="1:1" x14ac:dyDescent="0.25">
      <c r="A8897" t="str">
        <f t="shared" si="140"/>
        <v>YAG</v>
      </c>
    </row>
    <row r="8898" spans="1:1" x14ac:dyDescent="0.25">
      <c r="A8898" t="str">
        <f t="shared" si="140"/>
        <v>YAG</v>
      </c>
    </row>
    <row r="8899" spans="1:1" x14ac:dyDescent="0.25">
      <c r="A8899" t="str">
        <f t="shared" si="140"/>
        <v>YAG</v>
      </c>
    </row>
    <row r="8900" spans="1:1" x14ac:dyDescent="0.25">
      <c r="A8900" t="str">
        <f t="shared" si="140"/>
        <v>YAG</v>
      </c>
    </row>
    <row r="8901" spans="1:1" x14ac:dyDescent="0.25">
      <c r="A8901" t="str">
        <f t="shared" si="140"/>
        <v>YAG</v>
      </c>
    </row>
    <row r="8902" spans="1:1" x14ac:dyDescent="0.25">
      <c r="A8902" t="str">
        <f t="shared" si="140"/>
        <v>YAG</v>
      </c>
    </row>
    <row r="8903" spans="1:1" x14ac:dyDescent="0.25">
      <c r="A8903" t="str">
        <f t="shared" si="140"/>
        <v>YAG</v>
      </c>
    </row>
    <row r="8904" spans="1:1" x14ac:dyDescent="0.25">
      <c r="A8904" t="str">
        <f t="shared" si="140"/>
        <v>YAG</v>
      </c>
    </row>
    <row r="8905" spans="1:1" x14ac:dyDescent="0.25">
      <c r="A8905" t="str">
        <f t="shared" si="140"/>
        <v>YAG</v>
      </c>
    </row>
    <row r="8906" spans="1:1" x14ac:dyDescent="0.25">
      <c r="A8906" t="str">
        <f t="shared" si="140"/>
        <v>YAG</v>
      </c>
    </row>
    <row r="8907" spans="1:1" x14ac:dyDescent="0.25">
      <c r="A8907" t="str">
        <f t="shared" si="140"/>
        <v>YAG</v>
      </c>
    </row>
    <row r="8908" spans="1:1" x14ac:dyDescent="0.25">
      <c r="A8908" t="str">
        <f t="shared" si="140"/>
        <v>YAG</v>
      </c>
    </row>
    <row r="8909" spans="1:1" x14ac:dyDescent="0.25">
      <c r="A8909" t="str">
        <f t="shared" si="140"/>
        <v>YAG</v>
      </c>
    </row>
    <row r="8910" spans="1:1" x14ac:dyDescent="0.25">
      <c r="A8910" t="str">
        <f t="shared" si="140"/>
        <v>YAG</v>
      </c>
    </row>
    <row r="8911" spans="1:1" x14ac:dyDescent="0.25">
      <c r="A8911" t="str">
        <f t="shared" si="140"/>
        <v>YAG</v>
      </c>
    </row>
    <row r="8912" spans="1:1" x14ac:dyDescent="0.25">
      <c r="A8912" t="str">
        <f t="shared" si="140"/>
        <v>YAG</v>
      </c>
    </row>
    <row r="8913" spans="1:1" x14ac:dyDescent="0.25">
      <c r="A8913" t="str">
        <f t="shared" si="140"/>
        <v>YAG</v>
      </c>
    </row>
    <row r="8914" spans="1:1" x14ac:dyDescent="0.25">
      <c r="A8914" t="str">
        <f t="shared" si="140"/>
        <v>YAG</v>
      </c>
    </row>
    <row r="8915" spans="1:1" x14ac:dyDescent="0.25">
      <c r="A8915" t="str">
        <f t="shared" si="140"/>
        <v>YAG</v>
      </c>
    </row>
    <row r="8916" spans="1:1" x14ac:dyDescent="0.25">
      <c r="A8916" t="str">
        <f t="shared" si="140"/>
        <v>YAG</v>
      </c>
    </row>
    <row r="8917" spans="1:1" x14ac:dyDescent="0.25">
      <c r="A8917" t="str">
        <f t="shared" si="140"/>
        <v>YAG</v>
      </c>
    </row>
    <row r="8918" spans="1:1" x14ac:dyDescent="0.25">
      <c r="A8918" t="str">
        <f t="shared" si="140"/>
        <v>YAG</v>
      </c>
    </row>
    <row r="8919" spans="1:1" x14ac:dyDescent="0.25">
      <c r="A8919" t="str">
        <f t="shared" si="140"/>
        <v>YAG</v>
      </c>
    </row>
    <row r="8920" spans="1:1" x14ac:dyDescent="0.25">
      <c r="A8920" t="str">
        <f t="shared" si="140"/>
        <v>YAG</v>
      </c>
    </row>
    <row r="8921" spans="1:1" x14ac:dyDescent="0.25">
      <c r="A8921" t="str">
        <f t="shared" si="140"/>
        <v>YAG</v>
      </c>
    </row>
    <row r="8922" spans="1:1" x14ac:dyDescent="0.25">
      <c r="A8922" t="str">
        <f t="shared" si="140"/>
        <v>YAG</v>
      </c>
    </row>
    <row r="8923" spans="1:1" x14ac:dyDescent="0.25">
      <c r="A8923" t="str">
        <f t="shared" si="140"/>
        <v>YAG</v>
      </c>
    </row>
    <row r="8924" spans="1:1" x14ac:dyDescent="0.25">
      <c r="A8924" t="str">
        <f t="shared" si="140"/>
        <v>YAG</v>
      </c>
    </row>
    <row r="8925" spans="1:1" x14ac:dyDescent="0.25">
      <c r="A8925" t="str">
        <f t="shared" si="140"/>
        <v>YAG</v>
      </c>
    </row>
    <row r="8926" spans="1:1" x14ac:dyDescent="0.25">
      <c r="A8926" t="str">
        <f t="shared" si="140"/>
        <v>YAG</v>
      </c>
    </row>
    <row r="8927" spans="1:1" x14ac:dyDescent="0.25">
      <c r="A8927" t="str">
        <f t="shared" si="140"/>
        <v>YAG</v>
      </c>
    </row>
    <row r="8928" spans="1:1" x14ac:dyDescent="0.25">
      <c r="A8928" t="str">
        <f t="shared" si="140"/>
        <v>YAG</v>
      </c>
    </row>
    <row r="8929" spans="1:1" x14ac:dyDescent="0.25">
      <c r="A8929" t="str">
        <f t="shared" si="140"/>
        <v>YAG</v>
      </c>
    </row>
    <row r="8930" spans="1:1" x14ac:dyDescent="0.25">
      <c r="A8930" t="str">
        <f t="shared" si="140"/>
        <v>YAG</v>
      </c>
    </row>
    <row r="8931" spans="1:1" x14ac:dyDescent="0.25">
      <c r="A8931" t="str">
        <f t="shared" si="140"/>
        <v>YAG</v>
      </c>
    </row>
    <row r="8932" spans="1:1" x14ac:dyDescent="0.25">
      <c r="A8932" t="str">
        <f t="shared" si="140"/>
        <v>YAG</v>
      </c>
    </row>
    <row r="8933" spans="1:1" x14ac:dyDescent="0.25">
      <c r="A8933" t="str">
        <f t="shared" si="140"/>
        <v>YAG</v>
      </c>
    </row>
    <row r="8934" spans="1:1" x14ac:dyDescent="0.25">
      <c r="A8934" t="str">
        <f t="shared" si="140"/>
        <v>YAG</v>
      </c>
    </row>
    <row r="8935" spans="1:1" x14ac:dyDescent="0.25">
      <c r="A8935" t="str">
        <f t="shared" si="140"/>
        <v>YAG</v>
      </c>
    </row>
    <row r="8936" spans="1:1" x14ac:dyDescent="0.25">
      <c r="A8936" t="str">
        <f t="shared" si="140"/>
        <v>YAG</v>
      </c>
    </row>
    <row r="8937" spans="1:1" x14ac:dyDescent="0.25">
      <c r="A8937" t="str">
        <f t="shared" si="140"/>
        <v>YAG</v>
      </c>
    </row>
    <row r="8938" spans="1:1" x14ac:dyDescent="0.25">
      <c r="A8938" t="str">
        <f t="shared" si="140"/>
        <v>YAG</v>
      </c>
    </row>
    <row r="8939" spans="1:1" x14ac:dyDescent="0.25">
      <c r="A8939" t="str">
        <f t="shared" si="140"/>
        <v>YAG</v>
      </c>
    </row>
    <row r="8940" spans="1:1" x14ac:dyDescent="0.25">
      <c r="A8940" t="str">
        <f t="shared" si="140"/>
        <v>YAG</v>
      </c>
    </row>
    <row r="8941" spans="1:1" x14ac:dyDescent="0.25">
      <c r="A8941" t="str">
        <f t="shared" si="140"/>
        <v>YAG</v>
      </c>
    </row>
    <row r="8942" spans="1:1" x14ac:dyDescent="0.25">
      <c r="A8942" t="str">
        <f t="shared" si="140"/>
        <v>YAG</v>
      </c>
    </row>
    <row r="8943" spans="1:1" x14ac:dyDescent="0.25">
      <c r="A8943" t="str">
        <f t="shared" si="140"/>
        <v>YAG</v>
      </c>
    </row>
    <row r="8944" spans="1:1" x14ac:dyDescent="0.25">
      <c r="A8944" t="str">
        <f t="shared" si="140"/>
        <v>YAG</v>
      </c>
    </row>
    <row r="8945" spans="1:1" x14ac:dyDescent="0.25">
      <c r="A8945" t="str">
        <f t="shared" si="140"/>
        <v>YAG</v>
      </c>
    </row>
    <row r="8946" spans="1:1" x14ac:dyDescent="0.25">
      <c r="A8946" t="str">
        <f t="shared" si="140"/>
        <v>YAG</v>
      </c>
    </row>
    <row r="8947" spans="1:1" x14ac:dyDescent="0.25">
      <c r="A8947" t="str">
        <f t="shared" si="140"/>
        <v>YAG</v>
      </c>
    </row>
    <row r="8948" spans="1:1" x14ac:dyDescent="0.25">
      <c r="A8948" t="str">
        <f t="shared" si="140"/>
        <v>YAG</v>
      </c>
    </row>
    <row r="8949" spans="1:1" x14ac:dyDescent="0.25">
      <c r="A8949" t="str">
        <f t="shared" si="140"/>
        <v>YAG</v>
      </c>
    </row>
    <row r="8950" spans="1:1" x14ac:dyDescent="0.25">
      <c r="A8950" t="str">
        <f t="shared" si="140"/>
        <v>YAG</v>
      </c>
    </row>
    <row r="8951" spans="1:1" x14ac:dyDescent="0.25">
      <c r="A8951" t="str">
        <f t="shared" si="140"/>
        <v>YAG</v>
      </c>
    </row>
    <row r="8952" spans="1:1" x14ac:dyDescent="0.25">
      <c r="A8952" t="str">
        <f t="shared" si="140"/>
        <v>YAG</v>
      </c>
    </row>
    <row r="8953" spans="1:1" x14ac:dyDescent="0.25">
      <c r="A8953" t="str">
        <f t="shared" si="140"/>
        <v>YAG</v>
      </c>
    </row>
    <row r="8954" spans="1:1" x14ac:dyDescent="0.25">
      <c r="A8954" t="str">
        <f t="shared" si="140"/>
        <v>YAG</v>
      </c>
    </row>
    <row r="8955" spans="1:1" x14ac:dyDescent="0.25">
      <c r="A8955" t="str">
        <f t="shared" si="140"/>
        <v>YAG</v>
      </c>
    </row>
    <row r="8956" spans="1:1" x14ac:dyDescent="0.25">
      <c r="A8956" t="str">
        <f t="shared" ref="A8956:A9019" si="141">"YAG"&amp;D8956 &amp;E8956 &amp;F8956 &amp; G8956 &amp;H8956 &amp;I8956</f>
        <v>YAG</v>
      </c>
    </row>
    <row r="8957" spans="1:1" x14ac:dyDescent="0.25">
      <c r="A8957" t="str">
        <f t="shared" si="141"/>
        <v>YAG</v>
      </c>
    </row>
    <row r="8958" spans="1:1" x14ac:dyDescent="0.25">
      <c r="A8958" t="str">
        <f t="shared" si="141"/>
        <v>YAG</v>
      </c>
    </row>
    <row r="8959" spans="1:1" x14ac:dyDescent="0.25">
      <c r="A8959" t="str">
        <f t="shared" si="141"/>
        <v>YAG</v>
      </c>
    </row>
    <row r="8960" spans="1:1" x14ac:dyDescent="0.25">
      <c r="A8960" t="str">
        <f t="shared" si="141"/>
        <v>YAG</v>
      </c>
    </row>
    <row r="8961" spans="1:1" x14ac:dyDescent="0.25">
      <c r="A8961" t="str">
        <f t="shared" si="141"/>
        <v>YAG</v>
      </c>
    </row>
    <row r="8962" spans="1:1" x14ac:dyDescent="0.25">
      <c r="A8962" t="str">
        <f t="shared" si="141"/>
        <v>YAG</v>
      </c>
    </row>
    <row r="8963" spans="1:1" x14ac:dyDescent="0.25">
      <c r="A8963" t="str">
        <f t="shared" si="141"/>
        <v>YAG</v>
      </c>
    </row>
    <row r="8964" spans="1:1" x14ac:dyDescent="0.25">
      <c r="A8964" t="str">
        <f t="shared" si="141"/>
        <v>YAG</v>
      </c>
    </row>
    <row r="8965" spans="1:1" x14ac:dyDescent="0.25">
      <c r="A8965" t="str">
        <f t="shared" si="141"/>
        <v>YAG</v>
      </c>
    </row>
    <row r="8966" spans="1:1" x14ac:dyDescent="0.25">
      <c r="A8966" t="str">
        <f t="shared" si="141"/>
        <v>YAG</v>
      </c>
    </row>
    <row r="8967" spans="1:1" x14ac:dyDescent="0.25">
      <c r="A8967" t="str">
        <f t="shared" si="141"/>
        <v>YAG</v>
      </c>
    </row>
    <row r="8968" spans="1:1" x14ac:dyDescent="0.25">
      <c r="A8968" t="str">
        <f t="shared" si="141"/>
        <v>YAG</v>
      </c>
    </row>
    <row r="8969" spans="1:1" x14ac:dyDescent="0.25">
      <c r="A8969" t="str">
        <f t="shared" si="141"/>
        <v>YAG</v>
      </c>
    </row>
    <row r="8970" spans="1:1" x14ac:dyDescent="0.25">
      <c r="A8970" t="str">
        <f t="shared" si="141"/>
        <v>YAG</v>
      </c>
    </row>
    <row r="8971" spans="1:1" x14ac:dyDescent="0.25">
      <c r="A8971" t="str">
        <f t="shared" si="141"/>
        <v>YAG</v>
      </c>
    </row>
    <row r="8972" spans="1:1" x14ac:dyDescent="0.25">
      <c r="A8972" t="str">
        <f t="shared" si="141"/>
        <v>YAG</v>
      </c>
    </row>
    <row r="8973" spans="1:1" x14ac:dyDescent="0.25">
      <c r="A8973" t="str">
        <f t="shared" si="141"/>
        <v>YAG</v>
      </c>
    </row>
    <row r="8974" spans="1:1" x14ac:dyDescent="0.25">
      <c r="A8974" t="str">
        <f t="shared" si="141"/>
        <v>YAG</v>
      </c>
    </row>
    <row r="8975" spans="1:1" x14ac:dyDescent="0.25">
      <c r="A8975" t="str">
        <f t="shared" si="141"/>
        <v>YAG</v>
      </c>
    </row>
    <row r="8976" spans="1:1" x14ac:dyDescent="0.25">
      <c r="A8976" t="str">
        <f t="shared" si="141"/>
        <v>YAG</v>
      </c>
    </row>
    <row r="8977" spans="1:1" x14ac:dyDescent="0.25">
      <c r="A8977" t="str">
        <f t="shared" si="141"/>
        <v>YAG</v>
      </c>
    </row>
    <row r="8978" spans="1:1" x14ac:dyDescent="0.25">
      <c r="A8978" t="str">
        <f t="shared" si="141"/>
        <v>YAG</v>
      </c>
    </row>
    <row r="8979" spans="1:1" x14ac:dyDescent="0.25">
      <c r="A8979" t="str">
        <f t="shared" si="141"/>
        <v>YAG</v>
      </c>
    </row>
    <row r="8980" spans="1:1" x14ac:dyDescent="0.25">
      <c r="A8980" t="str">
        <f t="shared" si="141"/>
        <v>YAG</v>
      </c>
    </row>
    <row r="8981" spans="1:1" x14ac:dyDescent="0.25">
      <c r="A8981" t="str">
        <f t="shared" si="141"/>
        <v>YAG</v>
      </c>
    </row>
    <row r="8982" spans="1:1" x14ac:dyDescent="0.25">
      <c r="A8982" t="str">
        <f t="shared" si="141"/>
        <v>YAG</v>
      </c>
    </row>
    <row r="8983" spans="1:1" x14ac:dyDescent="0.25">
      <c r="A8983" t="str">
        <f t="shared" si="141"/>
        <v>YAG</v>
      </c>
    </row>
    <row r="8984" spans="1:1" x14ac:dyDescent="0.25">
      <c r="A8984" t="str">
        <f t="shared" si="141"/>
        <v>YAG</v>
      </c>
    </row>
    <row r="8985" spans="1:1" x14ac:dyDescent="0.25">
      <c r="A8985" t="str">
        <f t="shared" si="141"/>
        <v>YAG</v>
      </c>
    </row>
    <row r="8986" spans="1:1" x14ac:dyDescent="0.25">
      <c r="A8986" t="str">
        <f t="shared" si="141"/>
        <v>YAG</v>
      </c>
    </row>
    <row r="8987" spans="1:1" x14ac:dyDescent="0.25">
      <c r="A8987" t="str">
        <f t="shared" si="141"/>
        <v>YAG</v>
      </c>
    </row>
    <row r="8988" spans="1:1" x14ac:dyDescent="0.25">
      <c r="A8988" t="str">
        <f t="shared" si="141"/>
        <v>YAG</v>
      </c>
    </row>
    <row r="8989" spans="1:1" x14ac:dyDescent="0.25">
      <c r="A8989" t="str">
        <f t="shared" si="141"/>
        <v>YAG</v>
      </c>
    </row>
    <row r="8990" spans="1:1" x14ac:dyDescent="0.25">
      <c r="A8990" t="str">
        <f t="shared" si="141"/>
        <v>YAG</v>
      </c>
    </row>
    <row r="8991" spans="1:1" x14ac:dyDescent="0.25">
      <c r="A8991" t="str">
        <f t="shared" si="141"/>
        <v>YAG</v>
      </c>
    </row>
    <row r="8992" spans="1:1" x14ac:dyDescent="0.25">
      <c r="A8992" t="str">
        <f t="shared" si="141"/>
        <v>YAG</v>
      </c>
    </row>
    <row r="8993" spans="1:1" x14ac:dyDescent="0.25">
      <c r="A8993" t="str">
        <f t="shared" si="141"/>
        <v>YAG</v>
      </c>
    </row>
    <row r="8994" spans="1:1" x14ac:dyDescent="0.25">
      <c r="A8994" t="str">
        <f t="shared" si="141"/>
        <v>YAG</v>
      </c>
    </row>
    <row r="8995" spans="1:1" x14ac:dyDescent="0.25">
      <c r="A8995" t="str">
        <f t="shared" si="141"/>
        <v>YAG</v>
      </c>
    </row>
    <row r="8996" spans="1:1" x14ac:dyDescent="0.25">
      <c r="A8996" t="str">
        <f t="shared" si="141"/>
        <v>YAG</v>
      </c>
    </row>
    <row r="8997" spans="1:1" x14ac:dyDescent="0.25">
      <c r="A8997" t="str">
        <f t="shared" si="141"/>
        <v>YAG</v>
      </c>
    </row>
    <row r="8998" spans="1:1" x14ac:dyDescent="0.25">
      <c r="A8998" t="str">
        <f t="shared" si="141"/>
        <v>YAG</v>
      </c>
    </row>
    <row r="8999" spans="1:1" x14ac:dyDescent="0.25">
      <c r="A8999" t="str">
        <f t="shared" si="141"/>
        <v>YAG</v>
      </c>
    </row>
    <row r="9000" spans="1:1" x14ac:dyDescent="0.25">
      <c r="A9000" t="str">
        <f t="shared" si="141"/>
        <v>YAG</v>
      </c>
    </row>
    <row r="9001" spans="1:1" x14ac:dyDescent="0.25">
      <c r="A9001" t="str">
        <f t="shared" si="141"/>
        <v>YAG</v>
      </c>
    </row>
    <row r="9002" spans="1:1" x14ac:dyDescent="0.25">
      <c r="A9002" t="str">
        <f t="shared" si="141"/>
        <v>YAG</v>
      </c>
    </row>
    <row r="9003" spans="1:1" x14ac:dyDescent="0.25">
      <c r="A9003" t="str">
        <f t="shared" si="141"/>
        <v>YAG</v>
      </c>
    </row>
    <row r="9004" spans="1:1" x14ac:dyDescent="0.25">
      <c r="A9004" t="str">
        <f t="shared" si="141"/>
        <v>YAG</v>
      </c>
    </row>
    <row r="9005" spans="1:1" x14ac:dyDescent="0.25">
      <c r="A9005" t="str">
        <f t="shared" si="141"/>
        <v>YAG</v>
      </c>
    </row>
    <row r="9006" spans="1:1" x14ac:dyDescent="0.25">
      <c r="A9006" t="str">
        <f t="shared" si="141"/>
        <v>YAG</v>
      </c>
    </row>
    <row r="9007" spans="1:1" x14ac:dyDescent="0.25">
      <c r="A9007" t="str">
        <f t="shared" si="141"/>
        <v>YAG</v>
      </c>
    </row>
    <row r="9008" spans="1:1" x14ac:dyDescent="0.25">
      <c r="A9008" t="str">
        <f t="shared" si="141"/>
        <v>YAG</v>
      </c>
    </row>
    <row r="9009" spans="1:1" x14ac:dyDescent="0.25">
      <c r="A9009" t="str">
        <f t="shared" si="141"/>
        <v>YAG</v>
      </c>
    </row>
    <row r="9010" spans="1:1" x14ac:dyDescent="0.25">
      <c r="A9010" t="str">
        <f t="shared" si="141"/>
        <v>YAG</v>
      </c>
    </row>
    <row r="9011" spans="1:1" x14ac:dyDescent="0.25">
      <c r="A9011" t="str">
        <f t="shared" si="141"/>
        <v>YAG</v>
      </c>
    </row>
    <row r="9012" spans="1:1" x14ac:dyDescent="0.25">
      <c r="A9012" t="str">
        <f t="shared" si="141"/>
        <v>YAG</v>
      </c>
    </row>
    <row r="9013" spans="1:1" x14ac:dyDescent="0.25">
      <c r="A9013" t="str">
        <f t="shared" si="141"/>
        <v>YAG</v>
      </c>
    </row>
    <row r="9014" spans="1:1" x14ac:dyDescent="0.25">
      <c r="A9014" t="str">
        <f t="shared" si="141"/>
        <v>YAG</v>
      </c>
    </row>
    <row r="9015" spans="1:1" x14ac:dyDescent="0.25">
      <c r="A9015" t="str">
        <f t="shared" si="141"/>
        <v>YAG</v>
      </c>
    </row>
    <row r="9016" spans="1:1" x14ac:dyDescent="0.25">
      <c r="A9016" t="str">
        <f t="shared" si="141"/>
        <v>YAG</v>
      </c>
    </row>
    <row r="9017" spans="1:1" x14ac:dyDescent="0.25">
      <c r="A9017" t="str">
        <f t="shared" si="141"/>
        <v>YAG</v>
      </c>
    </row>
    <row r="9018" spans="1:1" x14ac:dyDescent="0.25">
      <c r="A9018" t="str">
        <f t="shared" si="141"/>
        <v>YAG</v>
      </c>
    </row>
    <row r="9019" spans="1:1" x14ac:dyDescent="0.25">
      <c r="A9019" t="str">
        <f t="shared" si="141"/>
        <v>YAG</v>
      </c>
    </row>
    <row r="9020" spans="1:1" x14ac:dyDescent="0.25">
      <c r="A9020" t="str">
        <f t="shared" ref="A9020:A9083" si="142">"YAG"&amp;D9020 &amp;E9020 &amp;F9020 &amp; G9020 &amp;H9020 &amp;I9020</f>
        <v>YAG</v>
      </c>
    </row>
    <row r="9021" spans="1:1" x14ac:dyDescent="0.25">
      <c r="A9021" t="str">
        <f t="shared" si="142"/>
        <v>YAG</v>
      </c>
    </row>
    <row r="9022" spans="1:1" x14ac:dyDescent="0.25">
      <c r="A9022" t="str">
        <f t="shared" si="142"/>
        <v>YAG</v>
      </c>
    </row>
    <row r="9023" spans="1:1" x14ac:dyDescent="0.25">
      <c r="A9023" t="str">
        <f t="shared" si="142"/>
        <v>YAG</v>
      </c>
    </row>
    <row r="9024" spans="1:1" x14ac:dyDescent="0.25">
      <c r="A9024" t="str">
        <f t="shared" si="142"/>
        <v>YAG</v>
      </c>
    </row>
    <row r="9025" spans="1:1" x14ac:dyDescent="0.25">
      <c r="A9025" t="str">
        <f t="shared" si="142"/>
        <v>YAG</v>
      </c>
    </row>
    <row r="9026" spans="1:1" x14ac:dyDescent="0.25">
      <c r="A9026" t="str">
        <f t="shared" si="142"/>
        <v>YAG</v>
      </c>
    </row>
    <row r="9027" spans="1:1" x14ac:dyDescent="0.25">
      <c r="A9027" t="str">
        <f t="shared" si="142"/>
        <v>YAG</v>
      </c>
    </row>
    <row r="9028" spans="1:1" x14ac:dyDescent="0.25">
      <c r="A9028" t="str">
        <f t="shared" si="142"/>
        <v>YAG</v>
      </c>
    </row>
    <row r="9029" spans="1:1" x14ac:dyDescent="0.25">
      <c r="A9029" t="str">
        <f t="shared" si="142"/>
        <v>YAG</v>
      </c>
    </row>
    <row r="9030" spans="1:1" x14ac:dyDescent="0.25">
      <c r="A9030" t="str">
        <f t="shared" si="142"/>
        <v>YAG</v>
      </c>
    </row>
    <row r="9031" spans="1:1" x14ac:dyDescent="0.25">
      <c r="A9031" t="str">
        <f t="shared" si="142"/>
        <v>YAG</v>
      </c>
    </row>
    <row r="9032" spans="1:1" x14ac:dyDescent="0.25">
      <c r="A9032" t="str">
        <f t="shared" si="142"/>
        <v>YAG</v>
      </c>
    </row>
    <row r="9033" spans="1:1" x14ac:dyDescent="0.25">
      <c r="A9033" t="str">
        <f t="shared" si="142"/>
        <v>YAG</v>
      </c>
    </row>
    <row r="9034" spans="1:1" x14ac:dyDescent="0.25">
      <c r="A9034" t="str">
        <f t="shared" si="142"/>
        <v>YAG</v>
      </c>
    </row>
    <row r="9035" spans="1:1" x14ac:dyDescent="0.25">
      <c r="A9035" t="str">
        <f t="shared" si="142"/>
        <v>YAG</v>
      </c>
    </row>
    <row r="9036" spans="1:1" x14ac:dyDescent="0.25">
      <c r="A9036" t="str">
        <f t="shared" si="142"/>
        <v>YAG</v>
      </c>
    </row>
    <row r="9037" spans="1:1" x14ac:dyDescent="0.25">
      <c r="A9037" t="str">
        <f t="shared" si="142"/>
        <v>YAG</v>
      </c>
    </row>
    <row r="9038" spans="1:1" x14ac:dyDescent="0.25">
      <c r="A9038" t="str">
        <f t="shared" si="142"/>
        <v>YAG</v>
      </c>
    </row>
    <row r="9039" spans="1:1" x14ac:dyDescent="0.25">
      <c r="A9039" t="str">
        <f t="shared" si="142"/>
        <v>YAG</v>
      </c>
    </row>
    <row r="9040" spans="1:1" x14ac:dyDescent="0.25">
      <c r="A9040" t="str">
        <f t="shared" si="142"/>
        <v>YAG</v>
      </c>
    </row>
    <row r="9041" spans="1:21" x14ac:dyDescent="0.25">
      <c r="A9041" t="str">
        <f t="shared" si="142"/>
        <v>YAG</v>
      </c>
    </row>
    <row r="9042" spans="1:21" x14ac:dyDescent="0.25">
      <c r="A9042" t="str">
        <f t="shared" si="142"/>
        <v>YAG</v>
      </c>
    </row>
    <row r="9043" spans="1:21" x14ac:dyDescent="0.25">
      <c r="A9043" t="str">
        <f t="shared" si="142"/>
        <v>YAG</v>
      </c>
    </row>
    <row r="9044" spans="1:21" x14ac:dyDescent="0.25">
      <c r="A9044" t="str">
        <f t="shared" si="142"/>
        <v>YAG</v>
      </c>
    </row>
    <row r="9045" spans="1:21" x14ac:dyDescent="0.25">
      <c r="A9045" t="str">
        <f t="shared" si="142"/>
        <v>YAG</v>
      </c>
    </row>
    <row r="9046" spans="1:21" x14ac:dyDescent="0.25">
      <c r="A9046" t="str">
        <f t="shared" si="142"/>
        <v>YAG</v>
      </c>
    </row>
    <row r="9047" spans="1:21" x14ac:dyDescent="0.25">
      <c r="A9047" t="str">
        <f t="shared" si="142"/>
        <v>YAG</v>
      </c>
    </row>
    <row r="9048" spans="1:21" x14ac:dyDescent="0.25">
      <c r="A9048" t="str">
        <f t="shared" si="142"/>
        <v>YAG</v>
      </c>
    </row>
    <row r="9049" spans="1:21" x14ac:dyDescent="0.25">
      <c r="A9049" t="str">
        <f t="shared" si="142"/>
        <v>YAG</v>
      </c>
    </row>
    <row r="9050" spans="1:21" x14ac:dyDescent="0.25">
      <c r="A9050" t="str">
        <f t="shared" si="142"/>
        <v>YAG</v>
      </c>
    </row>
    <row r="9051" spans="1:21" x14ac:dyDescent="0.25">
      <c r="A9051" t="str">
        <f t="shared" si="142"/>
        <v>YAG</v>
      </c>
    </row>
    <row r="9052" spans="1:21" x14ac:dyDescent="0.25">
      <c r="A9052" t="str">
        <f t="shared" si="142"/>
        <v>YAG</v>
      </c>
    </row>
    <row r="9053" spans="1:21" x14ac:dyDescent="0.25">
      <c r="A9053" t="str">
        <f t="shared" si="142"/>
        <v>YAG</v>
      </c>
    </row>
    <row r="9054" spans="1:21" x14ac:dyDescent="0.25">
      <c r="A9054" t="str">
        <f t="shared" si="142"/>
        <v>YAG</v>
      </c>
    </row>
    <row r="9055" spans="1:21" x14ac:dyDescent="0.25">
      <c r="A9055" t="str">
        <f t="shared" si="142"/>
        <v>YAG</v>
      </c>
      <c r="U9055" s="20"/>
    </row>
    <row r="9056" spans="1:21" x14ac:dyDescent="0.25">
      <c r="A9056" t="str">
        <f t="shared" si="142"/>
        <v>YAG</v>
      </c>
    </row>
    <row r="9057" spans="1:1" x14ac:dyDescent="0.25">
      <c r="A9057" t="str">
        <f t="shared" si="142"/>
        <v>YAG</v>
      </c>
    </row>
    <row r="9058" spans="1:1" x14ac:dyDescent="0.25">
      <c r="A9058" t="str">
        <f t="shared" si="142"/>
        <v>YAG</v>
      </c>
    </row>
    <row r="9059" spans="1:1" x14ac:dyDescent="0.25">
      <c r="A9059" t="str">
        <f t="shared" si="142"/>
        <v>YAG</v>
      </c>
    </row>
    <row r="9060" spans="1:1" x14ac:dyDescent="0.25">
      <c r="A9060" t="str">
        <f t="shared" si="142"/>
        <v>YAG</v>
      </c>
    </row>
    <row r="9061" spans="1:1" x14ac:dyDescent="0.25">
      <c r="A9061" t="str">
        <f t="shared" si="142"/>
        <v>YAG</v>
      </c>
    </row>
    <row r="9062" spans="1:1" x14ac:dyDescent="0.25">
      <c r="A9062" t="str">
        <f t="shared" si="142"/>
        <v>YAG</v>
      </c>
    </row>
    <row r="9063" spans="1:1" x14ac:dyDescent="0.25">
      <c r="A9063" t="str">
        <f t="shared" si="142"/>
        <v>YAG</v>
      </c>
    </row>
    <row r="9064" spans="1:1" x14ac:dyDescent="0.25">
      <c r="A9064" t="str">
        <f t="shared" si="142"/>
        <v>YAG</v>
      </c>
    </row>
    <row r="9065" spans="1:1" x14ac:dyDescent="0.25">
      <c r="A9065" t="str">
        <f t="shared" si="142"/>
        <v>YAG</v>
      </c>
    </row>
    <row r="9066" spans="1:1" x14ac:dyDescent="0.25">
      <c r="A9066" t="str">
        <f t="shared" si="142"/>
        <v>YAG</v>
      </c>
    </row>
    <row r="9067" spans="1:1" x14ac:dyDescent="0.25">
      <c r="A9067" t="str">
        <f t="shared" si="142"/>
        <v>YAG</v>
      </c>
    </row>
    <row r="9068" spans="1:1" x14ac:dyDescent="0.25">
      <c r="A9068" t="str">
        <f t="shared" si="142"/>
        <v>YAG</v>
      </c>
    </row>
    <row r="9069" spans="1:1" x14ac:dyDescent="0.25">
      <c r="A9069" t="str">
        <f t="shared" si="142"/>
        <v>YAG</v>
      </c>
    </row>
    <row r="9070" spans="1:1" x14ac:dyDescent="0.25">
      <c r="A9070" t="str">
        <f t="shared" si="142"/>
        <v>YAG</v>
      </c>
    </row>
    <row r="9071" spans="1:1" x14ac:dyDescent="0.25">
      <c r="A9071" t="str">
        <f t="shared" si="142"/>
        <v>YAG</v>
      </c>
    </row>
    <row r="9072" spans="1:1" x14ac:dyDescent="0.25">
      <c r="A9072" t="str">
        <f t="shared" si="142"/>
        <v>YAG</v>
      </c>
    </row>
    <row r="9073" spans="1:1" x14ac:dyDescent="0.25">
      <c r="A9073" t="str">
        <f t="shared" si="142"/>
        <v>YAG</v>
      </c>
    </row>
    <row r="9074" spans="1:1" x14ac:dyDescent="0.25">
      <c r="A9074" t="str">
        <f t="shared" si="142"/>
        <v>YAG</v>
      </c>
    </row>
    <row r="9075" spans="1:1" x14ac:dyDescent="0.25">
      <c r="A9075" t="str">
        <f t="shared" si="142"/>
        <v>YAG</v>
      </c>
    </row>
    <row r="9076" spans="1:1" x14ac:dyDescent="0.25">
      <c r="A9076" t="str">
        <f t="shared" si="142"/>
        <v>YAG</v>
      </c>
    </row>
    <row r="9077" spans="1:1" x14ac:dyDescent="0.25">
      <c r="A9077" t="str">
        <f t="shared" si="142"/>
        <v>YAG</v>
      </c>
    </row>
    <row r="9078" spans="1:1" x14ac:dyDescent="0.25">
      <c r="A9078" t="str">
        <f t="shared" si="142"/>
        <v>YAG</v>
      </c>
    </row>
    <row r="9079" spans="1:1" x14ac:dyDescent="0.25">
      <c r="A9079" t="str">
        <f t="shared" si="142"/>
        <v>YAG</v>
      </c>
    </row>
    <row r="9080" spans="1:1" x14ac:dyDescent="0.25">
      <c r="A9080" t="str">
        <f t="shared" si="142"/>
        <v>YAG</v>
      </c>
    </row>
    <row r="9081" spans="1:1" x14ac:dyDescent="0.25">
      <c r="A9081" t="str">
        <f t="shared" si="142"/>
        <v>YAG</v>
      </c>
    </row>
    <row r="9082" spans="1:1" x14ac:dyDescent="0.25">
      <c r="A9082" t="str">
        <f t="shared" si="142"/>
        <v>YAG</v>
      </c>
    </row>
    <row r="9083" spans="1:1" x14ac:dyDescent="0.25">
      <c r="A9083" t="str">
        <f t="shared" si="142"/>
        <v>YAG</v>
      </c>
    </row>
    <row r="9084" spans="1:1" x14ac:dyDescent="0.25">
      <c r="A9084" t="str">
        <f t="shared" ref="A9084:A9147" si="143">"YAG"&amp;D9084 &amp;E9084 &amp;F9084 &amp; G9084 &amp;H9084 &amp;I9084</f>
        <v>YAG</v>
      </c>
    </row>
    <row r="9085" spans="1:1" x14ac:dyDescent="0.25">
      <c r="A9085" t="str">
        <f t="shared" si="143"/>
        <v>YAG</v>
      </c>
    </row>
    <row r="9086" spans="1:1" x14ac:dyDescent="0.25">
      <c r="A9086" t="str">
        <f t="shared" si="143"/>
        <v>YAG</v>
      </c>
    </row>
    <row r="9087" spans="1:1" x14ac:dyDescent="0.25">
      <c r="A9087" t="str">
        <f t="shared" si="143"/>
        <v>YAG</v>
      </c>
    </row>
    <row r="9088" spans="1:1" x14ac:dyDescent="0.25">
      <c r="A9088" t="str">
        <f t="shared" si="143"/>
        <v>YAG</v>
      </c>
    </row>
    <row r="9089" spans="1:1" x14ac:dyDescent="0.25">
      <c r="A9089" t="str">
        <f t="shared" si="143"/>
        <v>YAG</v>
      </c>
    </row>
    <row r="9090" spans="1:1" x14ac:dyDescent="0.25">
      <c r="A9090" t="str">
        <f t="shared" si="143"/>
        <v>YAG</v>
      </c>
    </row>
    <row r="9091" spans="1:1" x14ac:dyDescent="0.25">
      <c r="A9091" t="str">
        <f t="shared" si="143"/>
        <v>YAG</v>
      </c>
    </row>
    <row r="9092" spans="1:1" x14ac:dyDescent="0.25">
      <c r="A9092" t="str">
        <f t="shared" si="143"/>
        <v>YAG</v>
      </c>
    </row>
    <row r="9093" spans="1:1" x14ac:dyDescent="0.25">
      <c r="A9093" t="str">
        <f t="shared" si="143"/>
        <v>YAG</v>
      </c>
    </row>
    <row r="9094" spans="1:1" x14ac:dyDescent="0.25">
      <c r="A9094" t="str">
        <f t="shared" si="143"/>
        <v>YAG</v>
      </c>
    </row>
    <row r="9095" spans="1:1" x14ac:dyDescent="0.25">
      <c r="A9095" t="str">
        <f t="shared" si="143"/>
        <v>YAG</v>
      </c>
    </row>
    <row r="9096" spans="1:1" x14ac:dyDescent="0.25">
      <c r="A9096" t="str">
        <f t="shared" si="143"/>
        <v>YAG</v>
      </c>
    </row>
    <row r="9097" spans="1:1" x14ac:dyDescent="0.25">
      <c r="A9097" t="str">
        <f t="shared" si="143"/>
        <v>YAG</v>
      </c>
    </row>
    <row r="9098" spans="1:1" x14ac:dyDescent="0.25">
      <c r="A9098" t="str">
        <f t="shared" si="143"/>
        <v>YAG</v>
      </c>
    </row>
    <row r="9099" spans="1:1" x14ac:dyDescent="0.25">
      <c r="A9099" t="str">
        <f t="shared" si="143"/>
        <v>YAG</v>
      </c>
    </row>
    <row r="9100" spans="1:1" x14ac:dyDescent="0.25">
      <c r="A9100" t="str">
        <f t="shared" si="143"/>
        <v>YAG</v>
      </c>
    </row>
    <row r="9101" spans="1:1" x14ac:dyDescent="0.25">
      <c r="A9101" t="str">
        <f t="shared" si="143"/>
        <v>YAG</v>
      </c>
    </row>
    <row r="9102" spans="1:1" x14ac:dyDescent="0.25">
      <c r="A9102" t="str">
        <f t="shared" si="143"/>
        <v>YAG</v>
      </c>
    </row>
    <row r="9103" spans="1:1" x14ac:dyDescent="0.25">
      <c r="A9103" t="str">
        <f t="shared" si="143"/>
        <v>YAG</v>
      </c>
    </row>
    <row r="9104" spans="1:1" x14ac:dyDescent="0.25">
      <c r="A9104" t="str">
        <f t="shared" si="143"/>
        <v>YAG</v>
      </c>
    </row>
    <row r="9105" spans="1:1" x14ac:dyDescent="0.25">
      <c r="A9105" t="str">
        <f t="shared" si="143"/>
        <v>YAG</v>
      </c>
    </row>
    <row r="9106" spans="1:1" x14ac:dyDescent="0.25">
      <c r="A9106" t="str">
        <f t="shared" si="143"/>
        <v>YAG</v>
      </c>
    </row>
    <row r="9107" spans="1:1" x14ac:dyDescent="0.25">
      <c r="A9107" t="str">
        <f t="shared" si="143"/>
        <v>YAG</v>
      </c>
    </row>
    <row r="9108" spans="1:1" x14ac:dyDescent="0.25">
      <c r="A9108" t="str">
        <f t="shared" si="143"/>
        <v>YAG</v>
      </c>
    </row>
    <row r="9109" spans="1:1" x14ac:dyDescent="0.25">
      <c r="A9109" t="str">
        <f t="shared" si="143"/>
        <v>YAG</v>
      </c>
    </row>
    <row r="9110" spans="1:1" x14ac:dyDescent="0.25">
      <c r="A9110" t="str">
        <f t="shared" si="143"/>
        <v>YAG</v>
      </c>
    </row>
    <row r="9111" spans="1:1" x14ac:dyDescent="0.25">
      <c r="A9111" t="str">
        <f t="shared" si="143"/>
        <v>YAG</v>
      </c>
    </row>
    <row r="9112" spans="1:1" x14ac:dyDescent="0.25">
      <c r="A9112" t="str">
        <f t="shared" si="143"/>
        <v>YAG</v>
      </c>
    </row>
    <row r="9113" spans="1:1" x14ac:dyDescent="0.25">
      <c r="A9113" t="str">
        <f t="shared" si="143"/>
        <v>YAG</v>
      </c>
    </row>
    <row r="9114" spans="1:1" x14ac:dyDescent="0.25">
      <c r="A9114" t="str">
        <f t="shared" si="143"/>
        <v>YAG</v>
      </c>
    </row>
    <row r="9115" spans="1:1" x14ac:dyDescent="0.25">
      <c r="A9115" t="str">
        <f t="shared" si="143"/>
        <v>YAG</v>
      </c>
    </row>
    <row r="9116" spans="1:1" x14ac:dyDescent="0.25">
      <c r="A9116" t="str">
        <f t="shared" si="143"/>
        <v>YAG</v>
      </c>
    </row>
    <row r="9117" spans="1:1" x14ac:dyDescent="0.25">
      <c r="A9117" t="str">
        <f t="shared" si="143"/>
        <v>YAG</v>
      </c>
    </row>
    <row r="9118" spans="1:1" x14ac:dyDescent="0.25">
      <c r="A9118" t="str">
        <f t="shared" si="143"/>
        <v>YAG</v>
      </c>
    </row>
    <row r="9119" spans="1:1" x14ac:dyDescent="0.25">
      <c r="A9119" t="str">
        <f t="shared" si="143"/>
        <v>YAG</v>
      </c>
    </row>
    <row r="9120" spans="1:1" x14ac:dyDescent="0.25">
      <c r="A9120" t="str">
        <f t="shared" si="143"/>
        <v>YAG</v>
      </c>
    </row>
    <row r="9121" spans="1:1" x14ac:dyDescent="0.25">
      <c r="A9121" t="str">
        <f t="shared" si="143"/>
        <v>YAG</v>
      </c>
    </row>
    <row r="9122" spans="1:1" x14ac:dyDescent="0.25">
      <c r="A9122" t="str">
        <f t="shared" si="143"/>
        <v>YAG</v>
      </c>
    </row>
    <row r="9123" spans="1:1" x14ac:dyDescent="0.25">
      <c r="A9123" t="str">
        <f t="shared" si="143"/>
        <v>YAG</v>
      </c>
    </row>
    <row r="9124" spans="1:1" x14ac:dyDescent="0.25">
      <c r="A9124" t="str">
        <f t="shared" si="143"/>
        <v>YAG</v>
      </c>
    </row>
    <row r="9125" spans="1:1" x14ac:dyDescent="0.25">
      <c r="A9125" t="str">
        <f t="shared" si="143"/>
        <v>YAG</v>
      </c>
    </row>
    <row r="9126" spans="1:1" x14ac:dyDescent="0.25">
      <c r="A9126" t="str">
        <f t="shared" si="143"/>
        <v>YAG</v>
      </c>
    </row>
    <row r="9127" spans="1:1" x14ac:dyDescent="0.25">
      <c r="A9127" t="str">
        <f t="shared" si="143"/>
        <v>YAG</v>
      </c>
    </row>
    <row r="9128" spans="1:1" x14ac:dyDescent="0.25">
      <c r="A9128" t="str">
        <f t="shared" si="143"/>
        <v>YAG</v>
      </c>
    </row>
    <row r="9129" spans="1:1" x14ac:dyDescent="0.25">
      <c r="A9129" t="str">
        <f t="shared" si="143"/>
        <v>YAG</v>
      </c>
    </row>
    <row r="9130" spans="1:1" x14ac:dyDescent="0.25">
      <c r="A9130" t="str">
        <f t="shared" si="143"/>
        <v>YAG</v>
      </c>
    </row>
    <row r="9131" spans="1:1" x14ac:dyDescent="0.25">
      <c r="A9131" t="str">
        <f t="shared" si="143"/>
        <v>YAG</v>
      </c>
    </row>
    <row r="9132" spans="1:1" x14ac:dyDescent="0.25">
      <c r="A9132" t="str">
        <f t="shared" si="143"/>
        <v>YAG</v>
      </c>
    </row>
    <row r="9133" spans="1:1" x14ac:dyDescent="0.25">
      <c r="A9133" t="str">
        <f t="shared" si="143"/>
        <v>YAG</v>
      </c>
    </row>
    <row r="9134" spans="1:1" x14ac:dyDescent="0.25">
      <c r="A9134" t="str">
        <f t="shared" si="143"/>
        <v>YAG</v>
      </c>
    </row>
    <row r="9135" spans="1:1" x14ac:dyDescent="0.25">
      <c r="A9135" t="str">
        <f t="shared" si="143"/>
        <v>YAG</v>
      </c>
    </row>
    <row r="9136" spans="1:1" x14ac:dyDescent="0.25">
      <c r="A9136" t="str">
        <f t="shared" si="143"/>
        <v>YAG</v>
      </c>
    </row>
    <row r="9137" spans="1:1" x14ac:dyDescent="0.25">
      <c r="A9137" t="str">
        <f t="shared" si="143"/>
        <v>YAG</v>
      </c>
    </row>
    <row r="9138" spans="1:1" x14ac:dyDescent="0.25">
      <c r="A9138" t="str">
        <f t="shared" si="143"/>
        <v>YAG</v>
      </c>
    </row>
    <row r="9139" spans="1:1" x14ac:dyDescent="0.25">
      <c r="A9139" t="str">
        <f t="shared" si="143"/>
        <v>YAG</v>
      </c>
    </row>
    <row r="9140" spans="1:1" x14ac:dyDescent="0.25">
      <c r="A9140" t="str">
        <f t="shared" si="143"/>
        <v>YAG</v>
      </c>
    </row>
    <row r="9141" spans="1:1" x14ac:dyDescent="0.25">
      <c r="A9141" t="str">
        <f t="shared" si="143"/>
        <v>YAG</v>
      </c>
    </row>
    <row r="9142" spans="1:1" x14ac:dyDescent="0.25">
      <c r="A9142" t="str">
        <f t="shared" si="143"/>
        <v>YAG</v>
      </c>
    </row>
    <row r="9143" spans="1:1" x14ac:dyDescent="0.25">
      <c r="A9143" t="str">
        <f t="shared" si="143"/>
        <v>YAG</v>
      </c>
    </row>
    <row r="9144" spans="1:1" x14ac:dyDescent="0.25">
      <c r="A9144" t="str">
        <f t="shared" si="143"/>
        <v>YAG</v>
      </c>
    </row>
    <row r="9145" spans="1:1" x14ac:dyDescent="0.25">
      <c r="A9145" t="str">
        <f t="shared" si="143"/>
        <v>YAG</v>
      </c>
    </row>
    <row r="9146" spans="1:1" x14ac:dyDescent="0.25">
      <c r="A9146" t="str">
        <f t="shared" si="143"/>
        <v>YAG</v>
      </c>
    </row>
    <row r="9147" spans="1:1" x14ac:dyDescent="0.25">
      <c r="A9147" t="str">
        <f t="shared" si="143"/>
        <v>YAG</v>
      </c>
    </row>
    <row r="9148" spans="1:1" x14ac:dyDescent="0.25">
      <c r="A9148" t="str">
        <f t="shared" ref="A9148:A9211" si="144">"YAG"&amp;D9148 &amp;E9148 &amp;F9148 &amp; G9148 &amp;H9148 &amp;I9148</f>
        <v>YAG</v>
      </c>
    </row>
    <row r="9149" spans="1:1" x14ac:dyDescent="0.25">
      <c r="A9149" t="str">
        <f t="shared" si="144"/>
        <v>YAG</v>
      </c>
    </row>
    <row r="9150" spans="1:1" x14ac:dyDescent="0.25">
      <c r="A9150" t="str">
        <f t="shared" si="144"/>
        <v>YAG</v>
      </c>
    </row>
    <row r="9151" spans="1:1" x14ac:dyDescent="0.25">
      <c r="A9151" t="str">
        <f t="shared" si="144"/>
        <v>YAG</v>
      </c>
    </row>
    <row r="9152" spans="1:1" x14ac:dyDescent="0.25">
      <c r="A9152" t="str">
        <f t="shared" si="144"/>
        <v>YAG</v>
      </c>
    </row>
    <row r="9153" spans="1:1" x14ac:dyDescent="0.25">
      <c r="A9153" t="str">
        <f t="shared" si="144"/>
        <v>YAG</v>
      </c>
    </row>
    <row r="9154" spans="1:1" x14ac:dyDescent="0.25">
      <c r="A9154" t="str">
        <f t="shared" si="144"/>
        <v>YAG</v>
      </c>
    </row>
    <row r="9155" spans="1:1" x14ac:dyDescent="0.25">
      <c r="A9155" t="str">
        <f t="shared" si="144"/>
        <v>YAG</v>
      </c>
    </row>
    <row r="9156" spans="1:1" x14ac:dyDescent="0.25">
      <c r="A9156" t="str">
        <f t="shared" si="144"/>
        <v>YAG</v>
      </c>
    </row>
    <row r="9157" spans="1:1" x14ac:dyDescent="0.25">
      <c r="A9157" t="str">
        <f t="shared" si="144"/>
        <v>YAG</v>
      </c>
    </row>
    <row r="9158" spans="1:1" x14ac:dyDescent="0.25">
      <c r="A9158" t="str">
        <f t="shared" si="144"/>
        <v>YAG</v>
      </c>
    </row>
    <row r="9159" spans="1:1" x14ac:dyDescent="0.25">
      <c r="A9159" t="str">
        <f t="shared" si="144"/>
        <v>YAG</v>
      </c>
    </row>
    <row r="9160" spans="1:1" x14ac:dyDescent="0.25">
      <c r="A9160" t="str">
        <f t="shared" si="144"/>
        <v>YAG</v>
      </c>
    </row>
    <row r="9161" spans="1:1" x14ac:dyDescent="0.25">
      <c r="A9161" t="str">
        <f t="shared" si="144"/>
        <v>YAG</v>
      </c>
    </row>
    <row r="9162" spans="1:1" x14ac:dyDescent="0.25">
      <c r="A9162" t="str">
        <f t="shared" si="144"/>
        <v>YAG</v>
      </c>
    </row>
    <row r="9163" spans="1:1" x14ac:dyDescent="0.25">
      <c r="A9163" t="str">
        <f t="shared" si="144"/>
        <v>YAG</v>
      </c>
    </row>
    <row r="9164" spans="1:1" x14ac:dyDescent="0.25">
      <c r="A9164" t="str">
        <f t="shared" si="144"/>
        <v>YAG</v>
      </c>
    </row>
    <row r="9165" spans="1:1" x14ac:dyDescent="0.25">
      <c r="A9165" t="str">
        <f t="shared" si="144"/>
        <v>YAG</v>
      </c>
    </row>
    <row r="9166" spans="1:1" x14ac:dyDescent="0.25">
      <c r="A9166" t="str">
        <f t="shared" si="144"/>
        <v>YAG</v>
      </c>
    </row>
    <row r="9167" spans="1:1" x14ac:dyDescent="0.25">
      <c r="A9167" t="str">
        <f t="shared" si="144"/>
        <v>YAG</v>
      </c>
    </row>
    <row r="9168" spans="1:1" x14ac:dyDescent="0.25">
      <c r="A9168" t="str">
        <f t="shared" si="144"/>
        <v>YAG</v>
      </c>
    </row>
    <row r="9169" spans="1:1" x14ac:dyDescent="0.25">
      <c r="A9169" t="str">
        <f t="shared" si="144"/>
        <v>YAG</v>
      </c>
    </row>
    <row r="9170" spans="1:1" x14ac:dyDescent="0.25">
      <c r="A9170" t="str">
        <f t="shared" si="144"/>
        <v>YAG</v>
      </c>
    </row>
    <row r="9171" spans="1:1" x14ac:dyDescent="0.25">
      <c r="A9171" t="str">
        <f t="shared" si="144"/>
        <v>YAG</v>
      </c>
    </row>
    <row r="9172" spans="1:1" x14ac:dyDescent="0.25">
      <c r="A9172" t="str">
        <f t="shared" si="144"/>
        <v>YAG</v>
      </c>
    </row>
    <row r="9173" spans="1:1" x14ac:dyDescent="0.25">
      <c r="A9173" t="str">
        <f t="shared" si="144"/>
        <v>YAG</v>
      </c>
    </row>
    <row r="9174" spans="1:1" x14ac:dyDescent="0.25">
      <c r="A9174" t="str">
        <f t="shared" si="144"/>
        <v>YAG</v>
      </c>
    </row>
    <row r="9175" spans="1:1" x14ac:dyDescent="0.25">
      <c r="A9175" t="str">
        <f t="shared" si="144"/>
        <v>YAG</v>
      </c>
    </row>
    <row r="9176" spans="1:1" x14ac:dyDescent="0.25">
      <c r="A9176" t="str">
        <f t="shared" si="144"/>
        <v>YAG</v>
      </c>
    </row>
    <row r="9177" spans="1:1" x14ac:dyDescent="0.25">
      <c r="A9177" t="str">
        <f t="shared" si="144"/>
        <v>YAG</v>
      </c>
    </row>
    <row r="9178" spans="1:1" x14ac:dyDescent="0.25">
      <c r="A9178" t="str">
        <f t="shared" si="144"/>
        <v>YAG</v>
      </c>
    </row>
    <row r="9179" spans="1:1" x14ac:dyDescent="0.25">
      <c r="A9179" t="str">
        <f t="shared" si="144"/>
        <v>YAG</v>
      </c>
    </row>
    <row r="9180" spans="1:1" x14ac:dyDescent="0.25">
      <c r="A9180" t="str">
        <f t="shared" si="144"/>
        <v>YAG</v>
      </c>
    </row>
    <row r="9181" spans="1:1" x14ac:dyDescent="0.25">
      <c r="A9181" t="str">
        <f t="shared" si="144"/>
        <v>YAG</v>
      </c>
    </row>
    <row r="9182" spans="1:1" x14ac:dyDescent="0.25">
      <c r="A9182" t="str">
        <f t="shared" si="144"/>
        <v>YAG</v>
      </c>
    </row>
    <row r="9183" spans="1:1" x14ac:dyDescent="0.25">
      <c r="A9183" t="str">
        <f t="shared" si="144"/>
        <v>YAG</v>
      </c>
    </row>
    <row r="9184" spans="1:1" x14ac:dyDescent="0.25">
      <c r="A9184" t="str">
        <f t="shared" si="144"/>
        <v>YAG</v>
      </c>
    </row>
    <row r="9185" spans="1:1" x14ac:dyDescent="0.25">
      <c r="A9185" t="str">
        <f t="shared" si="144"/>
        <v>YAG</v>
      </c>
    </row>
    <row r="9186" spans="1:1" x14ac:dyDescent="0.25">
      <c r="A9186" t="str">
        <f t="shared" si="144"/>
        <v>YAG</v>
      </c>
    </row>
    <row r="9187" spans="1:1" x14ac:dyDescent="0.25">
      <c r="A9187" t="str">
        <f t="shared" si="144"/>
        <v>YAG</v>
      </c>
    </row>
    <row r="9188" spans="1:1" x14ac:dyDescent="0.25">
      <c r="A9188" t="str">
        <f t="shared" si="144"/>
        <v>YAG</v>
      </c>
    </row>
    <row r="9189" spans="1:1" x14ac:dyDescent="0.25">
      <c r="A9189" t="str">
        <f t="shared" si="144"/>
        <v>YAG</v>
      </c>
    </row>
    <row r="9190" spans="1:1" x14ac:dyDescent="0.25">
      <c r="A9190" t="str">
        <f t="shared" si="144"/>
        <v>YAG</v>
      </c>
    </row>
    <row r="9191" spans="1:1" x14ac:dyDescent="0.25">
      <c r="A9191" t="str">
        <f t="shared" si="144"/>
        <v>YAG</v>
      </c>
    </row>
    <row r="9192" spans="1:1" x14ac:dyDescent="0.25">
      <c r="A9192" t="str">
        <f t="shared" si="144"/>
        <v>YAG</v>
      </c>
    </row>
    <row r="9193" spans="1:1" x14ac:dyDescent="0.25">
      <c r="A9193" t="str">
        <f t="shared" si="144"/>
        <v>YAG</v>
      </c>
    </row>
    <row r="9194" spans="1:1" x14ac:dyDescent="0.25">
      <c r="A9194" t="str">
        <f t="shared" si="144"/>
        <v>YAG</v>
      </c>
    </row>
    <row r="9195" spans="1:1" x14ac:dyDescent="0.25">
      <c r="A9195" t="str">
        <f t="shared" si="144"/>
        <v>YAG</v>
      </c>
    </row>
    <row r="9196" spans="1:1" x14ac:dyDescent="0.25">
      <c r="A9196" t="str">
        <f t="shared" si="144"/>
        <v>YAG</v>
      </c>
    </row>
    <row r="9197" spans="1:1" x14ac:dyDescent="0.25">
      <c r="A9197" t="str">
        <f t="shared" si="144"/>
        <v>YAG</v>
      </c>
    </row>
    <row r="9198" spans="1:1" x14ac:dyDescent="0.25">
      <c r="A9198" t="str">
        <f t="shared" si="144"/>
        <v>YAG</v>
      </c>
    </row>
    <row r="9199" spans="1:1" x14ac:dyDescent="0.25">
      <c r="A9199" t="str">
        <f t="shared" si="144"/>
        <v>YAG</v>
      </c>
    </row>
    <row r="9200" spans="1:1" x14ac:dyDescent="0.25">
      <c r="A9200" t="str">
        <f t="shared" si="144"/>
        <v>YAG</v>
      </c>
    </row>
    <row r="9201" spans="1:1" x14ac:dyDescent="0.25">
      <c r="A9201" t="str">
        <f t="shared" si="144"/>
        <v>YAG</v>
      </c>
    </row>
    <row r="9202" spans="1:1" x14ac:dyDescent="0.25">
      <c r="A9202" t="str">
        <f t="shared" si="144"/>
        <v>YAG</v>
      </c>
    </row>
    <row r="9203" spans="1:1" x14ac:dyDescent="0.25">
      <c r="A9203" t="str">
        <f t="shared" si="144"/>
        <v>YAG</v>
      </c>
    </row>
    <row r="9204" spans="1:1" x14ac:dyDescent="0.25">
      <c r="A9204" t="str">
        <f t="shared" si="144"/>
        <v>YAG</v>
      </c>
    </row>
    <row r="9205" spans="1:1" x14ac:dyDescent="0.25">
      <c r="A9205" t="str">
        <f t="shared" si="144"/>
        <v>YAG</v>
      </c>
    </row>
    <row r="9206" spans="1:1" x14ac:dyDescent="0.25">
      <c r="A9206" t="str">
        <f t="shared" si="144"/>
        <v>YAG</v>
      </c>
    </row>
    <row r="9207" spans="1:1" x14ac:dyDescent="0.25">
      <c r="A9207" t="str">
        <f t="shared" si="144"/>
        <v>YAG</v>
      </c>
    </row>
    <row r="9208" spans="1:1" x14ac:dyDescent="0.25">
      <c r="A9208" t="str">
        <f t="shared" si="144"/>
        <v>YAG</v>
      </c>
    </row>
    <row r="9209" spans="1:1" x14ac:dyDescent="0.25">
      <c r="A9209" t="str">
        <f t="shared" si="144"/>
        <v>YAG</v>
      </c>
    </row>
    <row r="9210" spans="1:1" x14ac:dyDescent="0.25">
      <c r="A9210" t="str">
        <f t="shared" si="144"/>
        <v>YAG</v>
      </c>
    </row>
    <row r="9211" spans="1:1" x14ac:dyDescent="0.25">
      <c r="A9211" t="str">
        <f t="shared" si="144"/>
        <v>YAG</v>
      </c>
    </row>
    <row r="9212" spans="1:1" x14ac:dyDescent="0.25">
      <c r="A9212" t="str">
        <f t="shared" ref="A9212:A9275" si="145">"YAG"&amp;D9212 &amp;E9212 &amp;F9212 &amp; G9212 &amp;H9212 &amp;I9212</f>
        <v>YAG</v>
      </c>
    </row>
    <row r="9213" spans="1:1" x14ac:dyDescent="0.25">
      <c r="A9213" t="str">
        <f t="shared" si="145"/>
        <v>YAG</v>
      </c>
    </row>
    <row r="9214" spans="1:1" x14ac:dyDescent="0.25">
      <c r="A9214" t="str">
        <f t="shared" si="145"/>
        <v>YAG</v>
      </c>
    </row>
    <row r="9215" spans="1:1" x14ac:dyDescent="0.25">
      <c r="A9215" t="str">
        <f t="shared" si="145"/>
        <v>YAG</v>
      </c>
    </row>
    <row r="9216" spans="1:1" x14ac:dyDescent="0.25">
      <c r="A9216" t="str">
        <f t="shared" si="145"/>
        <v>YAG</v>
      </c>
    </row>
    <row r="9217" spans="1:1" x14ac:dyDescent="0.25">
      <c r="A9217" t="str">
        <f t="shared" si="145"/>
        <v>YAG</v>
      </c>
    </row>
    <row r="9218" spans="1:1" x14ac:dyDescent="0.25">
      <c r="A9218" t="str">
        <f t="shared" si="145"/>
        <v>YAG</v>
      </c>
    </row>
    <row r="9219" spans="1:1" x14ac:dyDescent="0.25">
      <c r="A9219" t="str">
        <f t="shared" si="145"/>
        <v>YAG</v>
      </c>
    </row>
    <row r="9220" spans="1:1" x14ac:dyDescent="0.25">
      <c r="A9220" t="str">
        <f t="shared" si="145"/>
        <v>YAG</v>
      </c>
    </row>
    <row r="9221" spans="1:1" x14ac:dyDescent="0.25">
      <c r="A9221" t="str">
        <f t="shared" si="145"/>
        <v>YAG</v>
      </c>
    </row>
    <row r="9222" spans="1:1" x14ac:dyDescent="0.25">
      <c r="A9222" t="str">
        <f t="shared" si="145"/>
        <v>YAG</v>
      </c>
    </row>
    <row r="9223" spans="1:1" x14ac:dyDescent="0.25">
      <c r="A9223" t="str">
        <f t="shared" si="145"/>
        <v>YAG</v>
      </c>
    </row>
    <row r="9224" spans="1:1" x14ac:dyDescent="0.25">
      <c r="A9224" t="str">
        <f t="shared" si="145"/>
        <v>YAG</v>
      </c>
    </row>
    <row r="9225" spans="1:1" x14ac:dyDescent="0.25">
      <c r="A9225" t="str">
        <f t="shared" si="145"/>
        <v>YAG</v>
      </c>
    </row>
    <row r="9226" spans="1:1" x14ac:dyDescent="0.25">
      <c r="A9226" t="str">
        <f t="shared" si="145"/>
        <v>YAG</v>
      </c>
    </row>
    <row r="9227" spans="1:1" x14ac:dyDescent="0.25">
      <c r="A9227" t="str">
        <f t="shared" si="145"/>
        <v>YAG</v>
      </c>
    </row>
    <row r="9228" spans="1:1" x14ac:dyDescent="0.25">
      <c r="A9228" t="str">
        <f t="shared" si="145"/>
        <v>YAG</v>
      </c>
    </row>
    <row r="9229" spans="1:1" x14ac:dyDescent="0.25">
      <c r="A9229" t="str">
        <f t="shared" si="145"/>
        <v>YAG</v>
      </c>
    </row>
    <row r="9230" spans="1:1" x14ac:dyDescent="0.25">
      <c r="A9230" t="str">
        <f t="shared" si="145"/>
        <v>YAG</v>
      </c>
    </row>
    <row r="9231" spans="1:1" x14ac:dyDescent="0.25">
      <c r="A9231" t="str">
        <f t="shared" si="145"/>
        <v>YAG</v>
      </c>
    </row>
    <row r="9232" spans="1:1" x14ac:dyDescent="0.25">
      <c r="A9232" t="str">
        <f t="shared" si="145"/>
        <v>YAG</v>
      </c>
    </row>
    <row r="9233" spans="1:1" x14ac:dyDescent="0.25">
      <c r="A9233" t="str">
        <f t="shared" si="145"/>
        <v>YAG</v>
      </c>
    </row>
    <row r="9234" spans="1:1" x14ac:dyDescent="0.25">
      <c r="A9234" t="str">
        <f t="shared" si="145"/>
        <v>YAG</v>
      </c>
    </row>
    <row r="9235" spans="1:1" x14ac:dyDescent="0.25">
      <c r="A9235" t="str">
        <f t="shared" si="145"/>
        <v>YAG</v>
      </c>
    </row>
    <row r="9236" spans="1:1" x14ac:dyDescent="0.25">
      <c r="A9236" t="str">
        <f t="shared" si="145"/>
        <v>YAG</v>
      </c>
    </row>
    <row r="9237" spans="1:1" x14ac:dyDescent="0.25">
      <c r="A9237" t="str">
        <f t="shared" si="145"/>
        <v>YAG</v>
      </c>
    </row>
    <row r="9238" spans="1:1" x14ac:dyDescent="0.25">
      <c r="A9238" t="str">
        <f t="shared" si="145"/>
        <v>YAG</v>
      </c>
    </row>
    <row r="9239" spans="1:1" x14ac:dyDescent="0.25">
      <c r="A9239" t="str">
        <f t="shared" si="145"/>
        <v>YAG</v>
      </c>
    </row>
    <row r="9240" spans="1:1" x14ac:dyDescent="0.25">
      <c r="A9240" t="str">
        <f t="shared" si="145"/>
        <v>YAG</v>
      </c>
    </row>
    <row r="9241" spans="1:1" x14ac:dyDescent="0.25">
      <c r="A9241" t="str">
        <f t="shared" si="145"/>
        <v>YAG</v>
      </c>
    </row>
    <row r="9242" spans="1:1" x14ac:dyDescent="0.25">
      <c r="A9242" t="str">
        <f t="shared" si="145"/>
        <v>YAG</v>
      </c>
    </row>
    <row r="9243" spans="1:1" x14ac:dyDescent="0.25">
      <c r="A9243" t="str">
        <f t="shared" si="145"/>
        <v>YAG</v>
      </c>
    </row>
    <row r="9244" spans="1:1" x14ac:dyDescent="0.25">
      <c r="A9244" t="str">
        <f t="shared" si="145"/>
        <v>YAG</v>
      </c>
    </row>
    <row r="9245" spans="1:1" x14ac:dyDescent="0.25">
      <c r="A9245" t="str">
        <f t="shared" si="145"/>
        <v>YAG</v>
      </c>
    </row>
    <row r="9246" spans="1:1" x14ac:dyDescent="0.25">
      <c r="A9246" t="str">
        <f t="shared" si="145"/>
        <v>YAG</v>
      </c>
    </row>
    <row r="9247" spans="1:1" x14ac:dyDescent="0.25">
      <c r="A9247" t="str">
        <f t="shared" si="145"/>
        <v>YAG</v>
      </c>
    </row>
    <row r="9248" spans="1:1" x14ac:dyDescent="0.25">
      <c r="A9248" t="str">
        <f t="shared" si="145"/>
        <v>YAG</v>
      </c>
    </row>
    <row r="9249" spans="1:1" x14ac:dyDescent="0.25">
      <c r="A9249" t="str">
        <f t="shared" si="145"/>
        <v>YAG</v>
      </c>
    </row>
    <row r="9250" spans="1:1" x14ac:dyDescent="0.25">
      <c r="A9250" t="str">
        <f t="shared" si="145"/>
        <v>YAG</v>
      </c>
    </row>
    <row r="9251" spans="1:1" x14ac:dyDescent="0.25">
      <c r="A9251" t="str">
        <f t="shared" si="145"/>
        <v>YAG</v>
      </c>
    </row>
    <row r="9252" spans="1:1" x14ac:dyDescent="0.25">
      <c r="A9252" t="str">
        <f t="shared" si="145"/>
        <v>YAG</v>
      </c>
    </row>
    <row r="9253" spans="1:1" x14ac:dyDescent="0.25">
      <c r="A9253" t="str">
        <f t="shared" si="145"/>
        <v>YAG</v>
      </c>
    </row>
    <row r="9254" spans="1:1" x14ac:dyDescent="0.25">
      <c r="A9254" t="str">
        <f t="shared" si="145"/>
        <v>YAG</v>
      </c>
    </row>
    <row r="9255" spans="1:1" x14ac:dyDescent="0.25">
      <c r="A9255" t="str">
        <f t="shared" si="145"/>
        <v>YAG</v>
      </c>
    </row>
    <row r="9256" spans="1:1" x14ac:dyDescent="0.25">
      <c r="A9256" t="str">
        <f t="shared" si="145"/>
        <v>YAG</v>
      </c>
    </row>
    <row r="9257" spans="1:1" x14ac:dyDescent="0.25">
      <c r="A9257" t="str">
        <f t="shared" si="145"/>
        <v>YAG</v>
      </c>
    </row>
    <row r="9258" spans="1:1" x14ac:dyDescent="0.25">
      <c r="A9258" t="str">
        <f t="shared" si="145"/>
        <v>YAG</v>
      </c>
    </row>
    <row r="9259" spans="1:1" x14ac:dyDescent="0.25">
      <c r="A9259" t="str">
        <f t="shared" si="145"/>
        <v>YAG</v>
      </c>
    </row>
    <row r="9260" spans="1:1" x14ac:dyDescent="0.25">
      <c r="A9260" t="str">
        <f t="shared" si="145"/>
        <v>YAG</v>
      </c>
    </row>
    <row r="9261" spans="1:1" x14ac:dyDescent="0.25">
      <c r="A9261" t="str">
        <f t="shared" si="145"/>
        <v>YAG</v>
      </c>
    </row>
    <row r="9262" spans="1:1" x14ac:dyDescent="0.25">
      <c r="A9262" t="str">
        <f t="shared" si="145"/>
        <v>YAG</v>
      </c>
    </row>
    <row r="9263" spans="1:1" x14ac:dyDescent="0.25">
      <c r="A9263" t="str">
        <f t="shared" si="145"/>
        <v>YAG</v>
      </c>
    </row>
    <row r="9264" spans="1:1" x14ac:dyDescent="0.25">
      <c r="A9264" t="str">
        <f t="shared" si="145"/>
        <v>YAG</v>
      </c>
    </row>
    <row r="9265" spans="1:1" x14ac:dyDescent="0.25">
      <c r="A9265" t="str">
        <f t="shared" si="145"/>
        <v>YAG</v>
      </c>
    </row>
    <row r="9266" spans="1:1" x14ac:dyDescent="0.25">
      <c r="A9266" t="str">
        <f t="shared" si="145"/>
        <v>YAG</v>
      </c>
    </row>
    <row r="9267" spans="1:1" x14ac:dyDescent="0.25">
      <c r="A9267" t="str">
        <f t="shared" si="145"/>
        <v>YAG</v>
      </c>
    </row>
    <row r="9268" spans="1:1" x14ac:dyDescent="0.25">
      <c r="A9268" t="str">
        <f t="shared" si="145"/>
        <v>YAG</v>
      </c>
    </row>
    <row r="9269" spans="1:1" x14ac:dyDescent="0.25">
      <c r="A9269" t="str">
        <f t="shared" si="145"/>
        <v>YAG</v>
      </c>
    </row>
    <row r="9270" spans="1:1" x14ac:dyDescent="0.25">
      <c r="A9270" t="str">
        <f t="shared" si="145"/>
        <v>YAG</v>
      </c>
    </row>
    <row r="9271" spans="1:1" x14ac:dyDescent="0.25">
      <c r="A9271" t="str">
        <f t="shared" si="145"/>
        <v>YAG</v>
      </c>
    </row>
    <row r="9272" spans="1:1" x14ac:dyDescent="0.25">
      <c r="A9272" t="str">
        <f t="shared" si="145"/>
        <v>YAG</v>
      </c>
    </row>
    <row r="9273" spans="1:1" x14ac:dyDescent="0.25">
      <c r="A9273" t="str">
        <f t="shared" si="145"/>
        <v>YAG</v>
      </c>
    </row>
    <row r="9274" spans="1:1" x14ac:dyDescent="0.25">
      <c r="A9274" t="str">
        <f t="shared" si="145"/>
        <v>YAG</v>
      </c>
    </row>
    <row r="9275" spans="1:1" x14ac:dyDescent="0.25">
      <c r="A9275" t="str">
        <f t="shared" si="145"/>
        <v>YAG</v>
      </c>
    </row>
    <row r="9276" spans="1:1" x14ac:dyDescent="0.25">
      <c r="A9276" t="str">
        <f t="shared" ref="A9276:A9339" si="146">"YAG"&amp;D9276 &amp;E9276 &amp;F9276 &amp; G9276 &amp;H9276 &amp;I9276</f>
        <v>YAG</v>
      </c>
    </row>
    <row r="9277" spans="1:1" x14ac:dyDescent="0.25">
      <c r="A9277" t="str">
        <f t="shared" si="146"/>
        <v>YAG</v>
      </c>
    </row>
    <row r="9278" spans="1:1" x14ac:dyDescent="0.25">
      <c r="A9278" t="str">
        <f t="shared" si="146"/>
        <v>YAG</v>
      </c>
    </row>
    <row r="9279" spans="1:1" x14ac:dyDescent="0.25">
      <c r="A9279" t="str">
        <f t="shared" si="146"/>
        <v>YAG</v>
      </c>
    </row>
    <row r="9280" spans="1:1" x14ac:dyDescent="0.25">
      <c r="A9280" t="str">
        <f t="shared" si="146"/>
        <v>YAG</v>
      </c>
    </row>
    <row r="9281" spans="1:1" x14ac:dyDescent="0.25">
      <c r="A9281" t="str">
        <f t="shared" si="146"/>
        <v>YAG</v>
      </c>
    </row>
    <row r="9282" spans="1:1" x14ac:dyDescent="0.25">
      <c r="A9282" t="str">
        <f t="shared" si="146"/>
        <v>YAG</v>
      </c>
    </row>
    <row r="9283" spans="1:1" x14ac:dyDescent="0.25">
      <c r="A9283" t="str">
        <f t="shared" si="146"/>
        <v>YAG</v>
      </c>
    </row>
    <row r="9284" spans="1:1" x14ac:dyDescent="0.25">
      <c r="A9284" t="str">
        <f t="shared" si="146"/>
        <v>YAG</v>
      </c>
    </row>
    <row r="9285" spans="1:1" x14ac:dyDescent="0.25">
      <c r="A9285" t="str">
        <f t="shared" si="146"/>
        <v>YAG</v>
      </c>
    </row>
    <row r="9286" spans="1:1" x14ac:dyDescent="0.25">
      <c r="A9286" t="str">
        <f t="shared" si="146"/>
        <v>YAG</v>
      </c>
    </row>
    <row r="9287" spans="1:1" x14ac:dyDescent="0.25">
      <c r="A9287" t="str">
        <f t="shared" si="146"/>
        <v>YAG</v>
      </c>
    </row>
    <row r="9288" spans="1:1" x14ac:dyDescent="0.25">
      <c r="A9288" t="str">
        <f t="shared" si="146"/>
        <v>YAG</v>
      </c>
    </row>
    <row r="9289" spans="1:1" x14ac:dyDescent="0.25">
      <c r="A9289" t="str">
        <f t="shared" si="146"/>
        <v>YAG</v>
      </c>
    </row>
    <row r="9290" spans="1:1" x14ac:dyDescent="0.25">
      <c r="A9290" t="str">
        <f t="shared" si="146"/>
        <v>YAG</v>
      </c>
    </row>
    <row r="9291" spans="1:1" x14ac:dyDescent="0.25">
      <c r="A9291" t="str">
        <f t="shared" si="146"/>
        <v>YAG</v>
      </c>
    </row>
    <row r="9292" spans="1:1" x14ac:dyDescent="0.25">
      <c r="A9292" t="str">
        <f t="shared" si="146"/>
        <v>YAG</v>
      </c>
    </row>
    <row r="9293" spans="1:1" x14ac:dyDescent="0.25">
      <c r="A9293" t="str">
        <f t="shared" si="146"/>
        <v>YAG</v>
      </c>
    </row>
    <row r="9294" spans="1:1" x14ac:dyDescent="0.25">
      <c r="A9294" t="str">
        <f t="shared" si="146"/>
        <v>YAG</v>
      </c>
    </row>
    <row r="9295" spans="1:1" x14ac:dyDescent="0.25">
      <c r="A9295" t="str">
        <f t="shared" si="146"/>
        <v>YAG</v>
      </c>
    </row>
    <row r="9296" spans="1:1" x14ac:dyDescent="0.25">
      <c r="A9296" t="str">
        <f t="shared" si="146"/>
        <v>YAG</v>
      </c>
    </row>
    <row r="9297" spans="1:1" x14ac:dyDescent="0.25">
      <c r="A9297" t="str">
        <f t="shared" si="146"/>
        <v>YAG</v>
      </c>
    </row>
    <row r="9298" spans="1:1" x14ac:dyDescent="0.25">
      <c r="A9298" t="str">
        <f t="shared" si="146"/>
        <v>YAG</v>
      </c>
    </row>
    <row r="9299" spans="1:1" x14ac:dyDescent="0.25">
      <c r="A9299" t="str">
        <f t="shared" si="146"/>
        <v>YAG</v>
      </c>
    </row>
    <row r="9300" spans="1:1" x14ac:dyDescent="0.25">
      <c r="A9300" t="str">
        <f t="shared" si="146"/>
        <v>YAG</v>
      </c>
    </row>
    <row r="9301" spans="1:1" x14ac:dyDescent="0.25">
      <c r="A9301" t="str">
        <f t="shared" si="146"/>
        <v>YAG</v>
      </c>
    </row>
    <row r="9302" spans="1:1" x14ac:dyDescent="0.25">
      <c r="A9302" t="str">
        <f t="shared" si="146"/>
        <v>YAG</v>
      </c>
    </row>
    <row r="9303" spans="1:1" x14ac:dyDescent="0.25">
      <c r="A9303" t="str">
        <f t="shared" si="146"/>
        <v>YAG</v>
      </c>
    </row>
    <row r="9304" spans="1:1" x14ac:dyDescent="0.25">
      <c r="A9304" t="str">
        <f t="shared" si="146"/>
        <v>YAG</v>
      </c>
    </row>
    <row r="9305" spans="1:1" x14ac:dyDescent="0.25">
      <c r="A9305" t="str">
        <f t="shared" si="146"/>
        <v>YAG</v>
      </c>
    </row>
    <row r="9306" spans="1:1" x14ac:dyDescent="0.25">
      <c r="A9306" t="str">
        <f t="shared" si="146"/>
        <v>YAG</v>
      </c>
    </row>
    <row r="9307" spans="1:1" x14ac:dyDescent="0.25">
      <c r="A9307" t="str">
        <f t="shared" si="146"/>
        <v>YAG</v>
      </c>
    </row>
    <row r="9308" spans="1:1" x14ac:dyDescent="0.25">
      <c r="A9308" t="str">
        <f t="shared" si="146"/>
        <v>YAG</v>
      </c>
    </row>
    <row r="9309" spans="1:1" x14ac:dyDescent="0.25">
      <c r="A9309" t="str">
        <f t="shared" si="146"/>
        <v>YAG</v>
      </c>
    </row>
    <row r="9310" spans="1:1" x14ac:dyDescent="0.25">
      <c r="A9310" t="str">
        <f t="shared" si="146"/>
        <v>YAG</v>
      </c>
    </row>
    <row r="9311" spans="1:1" x14ac:dyDescent="0.25">
      <c r="A9311" t="str">
        <f t="shared" si="146"/>
        <v>YAG</v>
      </c>
    </row>
    <row r="9312" spans="1:1" x14ac:dyDescent="0.25">
      <c r="A9312" t="str">
        <f t="shared" si="146"/>
        <v>YAG</v>
      </c>
    </row>
    <row r="9313" spans="1:1" x14ac:dyDescent="0.25">
      <c r="A9313" t="str">
        <f t="shared" si="146"/>
        <v>YAG</v>
      </c>
    </row>
    <row r="9314" spans="1:1" x14ac:dyDescent="0.25">
      <c r="A9314" t="str">
        <f t="shared" si="146"/>
        <v>YAG</v>
      </c>
    </row>
    <row r="9315" spans="1:1" x14ac:dyDescent="0.25">
      <c r="A9315" t="str">
        <f t="shared" si="146"/>
        <v>YAG</v>
      </c>
    </row>
    <row r="9316" spans="1:1" x14ac:dyDescent="0.25">
      <c r="A9316" t="str">
        <f t="shared" si="146"/>
        <v>YAG</v>
      </c>
    </row>
    <row r="9317" spans="1:1" x14ac:dyDescent="0.25">
      <c r="A9317" t="str">
        <f t="shared" si="146"/>
        <v>YAG</v>
      </c>
    </row>
    <row r="9318" spans="1:1" x14ac:dyDescent="0.25">
      <c r="A9318" t="str">
        <f t="shared" si="146"/>
        <v>YAG</v>
      </c>
    </row>
    <row r="9319" spans="1:1" x14ac:dyDescent="0.25">
      <c r="A9319" t="str">
        <f t="shared" si="146"/>
        <v>YAG</v>
      </c>
    </row>
    <row r="9320" spans="1:1" x14ac:dyDescent="0.25">
      <c r="A9320" t="str">
        <f t="shared" si="146"/>
        <v>YAG</v>
      </c>
    </row>
    <row r="9321" spans="1:1" x14ac:dyDescent="0.25">
      <c r="A9321" t="str">
        <f t="shared" si="146"/>
        <v>YAG</v>
      </c>
    </row>
    <row r="9322" spans="1:1" x14ac:dyDescent="0.25">
      <c r="A9322" t="str">
        <f t="shared" si="146"/>
        <v>YAG</v>
      </c>
    </row>
    <row r="9323" spans="1:1" x14ac:dyDescent="0.25">
      <c r="A9323" t="str">
        <f t="shared" si="146"/>
        <v>YAG</v>
      </c>
    </row>
    <row r="9324" spans="1:1" x14ac:dyDescent="0.25">
      <c r="A9324" t="str">
        <f t="shared" si="146"/>
        <v>YAG</v>
      </c>
    </row>
    <row r="9325" spans="1:1" x14ac:dyDescent="0.25">
      <c r="A9325" t="str">
        <f t="shared" si="146"/>
        <v>YAG</v>
      </c>
    </row>
    <row r="9326" spans="1:1" x14ac:dyDescent="0.25">
      <c r="A9326" t="str">
        <f t="shared" si="146"/>
        <v>YAG</v>
      </c>
    </row>
    <row r="9327" spans="1:1" x14ac:dyDescent="0.25">
      <c r="A9327" t="str">
        <f t="shared" si="146"/>
        <v>YAG</v>
      </c>
    </row>
    <row r="9328" spans="1:1" x14ac:dyDescent="0.25">
      <c r="A9328" t="str">
        <f t="shared" si="146"/>
        <v>YAG</v>
      </c>
    </row>
    <row r="9329" spans="1:1" x14ac:dyDescent="0.25">
      <c r="A9329" t="str">
        <f t="shared" si="146"/>
        <v>YAG</v>
      </c>
    </row>
    <row r="9330" spans="1:1" x14ac:dyDescent="0.25">
      <c r="A9330" t="str">
        <f t="shared" si="146"/>
        <v>YAG</v>
      </c>
    </row>
    <row r="9331" spans="1:1" x14ac:dyDescent="0.25">
      <c r="A9331" t="str">
        <f t="shared" si="146"/>
        <v>YAG</v>
      </c>
    </row>
    <row r="9332" spans="1:1" x14ac:dyDescent="0.25">
      <c r="A9332" t="str">
        <f t="shared" si="146"/>
        <v>YAG</v>
      </c>
    </row>
    <row r="9333" spans="1:1" x14ac:dyDescent="0.25">
      <c r="A9333" t="str">
        <f t="shared" si="146"/>
        <v>YAG</v>
      </c>
    </row>
    <row r="9334" spans="1:1" x14ac:dyDescent="0.25">
      <c r="A9334" t="str">
        <f t="shared" si="146"/>
        <v>YAG</v>
      </c>
    </row>
    <row r="9335" spans="1:1" x14ac:dyDescent="0.25">
      <c r="A9335" t="str">
        <f t="shared" si="146"/>
        <v>YAG</v>
      </c>
    </row>
    <row r="9336" spans="1:1" x14ac:dyDescent="0.25">
      <c r="A9336" t="str">
        <f t="shared" si="146"/>
        <v>YAG</v>
      </c>
    </row>
    <row r="9337" spans="1:1" x14ac:dyDescent="0.25">
      <c r="A9337" t="str">
        <f t="shared" si="146"/>
        <v>YAG</v>
      </c>
    </row>
    <row r="9338" spans="1:1" x14ac:dyDescent="0.25">
      <c r="A9338" t="str">
        <f t="shared" si="146"/>
        <v>YAG</v>
      </c>
    </row>
    <row r="9339" spans="1:1" x14ac:dyDescent="0.25">
      <c r="A9339" t="str">
        <f t="shared" si="146"/>
        <v>YAG</v>
      </c>
    </row>
    <row r="9340" spans="1:1" x14ac:dyDescent="0.25">
      <c r="A9340" t="str">
        <f t="shared" ref="A9340:A9403" si="147">"YAG"&amp;D9340 &amp;E9340 &amp;F9340 &amp; G9340 &amp;H9340 &amp;I9340</f>
        <v>YAG</v>
      </c>
    </row>
    <row r="9341" spans="1:1" x14ac:dyDescent="0.25">
      <c r="A9341" t="str">
        <f t="shared" si="147"/>
        <v>YAG</v>
      </c>
    </row>
    <row r="9342" spans="1:1" x14ac:dyDescent="0.25">
      <c r="A9342" t="str">
        <f t="shared" si="147"/>
        <v>YAG</v>
      </c>
    </row>
    <row r="9343" spans="1:1" x14ac:dyDescent="0.25">
      <c r="A9343" t="str">
        <f t="shared" si="147"/>
        <v>YAG</v>
      </c>
    </row>
    <row r="9344" spans="1:1" x14ac:dyDescent="0.25">
      <c r="A9344" t="str">
        <f t="shared" si="147"/>
        <v>YAG</v>
      </c>
    </row>
    <row r="9345" spans="1:1" x14ac:dyDescent="0.25">
      <c r="A9345" t="str">
        <f t="shared" si="147"/>
        <v>YAG</v>
      </c>
    </row>
    <row r="9346" spans="1:1" x14ac:dyDescent="0.25">
      <c r="A9346" t="str">
        <f t="shared" si="147"/>
        <v>YAG</v>
      </c>
    </row>
    <row r="9347" spans="1:1" x14ac:dyDescent="0.25">
      <c r="A9347" t="str">
        <f t="shared" si="147"/>
        <v>YAG</v>
      </c>
    </row>
    <row r="9348" spans="1:1" x14ac:dyDescent="0.25">
      <c r="A9348" t="str">
        <f t="shared" si="147"/>
        <v>YAG</v>
      </c>
    </row>
    <row r="9349" spans="1:1" x14ac:dyDescent="0.25">
      <c r="A9349" t="str">
        <f t="shared" si="147"/>
        <v>YAG</v>
      </c>
    </row>
    <row r="9350" spans="1:1" x14ac:dyDescent="0.25">
      <c r="A9350" t="str">
        <f t="shared" si="147"/>
        <v>YAG</v>
      </c>
    </row>
    <row r="9351" spans="1:1" x14ac:dyDescent="0.25">
      <c r="A9351" t="str">
        <f t="shared" si="147"/>
        <v>YAG</v>
      </c>
    </row>
    <row r="9352" spans="1:1" x14ac:dyDescent="0.25">
      <c r="A9352" t="str">
        <f t="shared" si="147"/>
        <v>YAG</v>
      </c>
    </row>
    <row r="9353" spans="1:1" x14ac:dyDescent="0.25">
      <c r="A9353" t="str">
        <f t="shared" si="147"/>
        <v>YAG</v>
      </c>
    </row>
    <row r="9354" spans="1:1" x14ac:dyDescent="0.25">
      <c r="A9354" t="str">
        <f t="shared" si="147"/>
        <v>YAG</v>
      </c>
    </row>
    <row r="9355" spans="1:1" x14ac:dyDescent="0.25">
      <c r="A9355" t="str">
        <f t="shared" si="147"/>
        <v>YAG</v>
      </c>
    </row>
    <row r="9356" spans="1:1" x14ac:dyDescent="0.25">
      <c r="A9356" t="str">
        <f t="shared" si="147"/>
        <v>YAG</v>
      </c>
    </row>
    <row r="9357" spans="1:1" x14ac:dyDescent="0.25">
      <c r="A9357" t="str">
        <f t="shared" si="147"/>
        <v>YAG</v>
      </c>
    </row>
    <row r="9358" spans="1:1" x14ac:dyDescent="0.25">
      <c r="A9358" t="str">
        <f t="shared" si="147"/>
        <v>YAG</v>
      </c>
    </row>
    <row r="9359" spans="1:1" x14ac:dyDescent="0.25">
      <c r="A9359" t="str">
        <f t="shared" si="147"/>
        <v>YAG</v>
      </c>
    </row>
    <row r="9360" spans="1:1" x14ac:dyDescent="0.25">
      <c r="A9360" t="str">
        <f t="shared" si="147"/>
        <v>YAG</v>
      </c>
    </row>
    <row r="9361" spans="1:1" x14ac:dyDescent="0.25">
      <c r="A9361" t="str">
        <f t="shared" si="147"/>
        <v>YAG</v>
      </c>
    </row>
    <row r="9362" spans="1:1" x14ac:dyDescent="0.25">
      <c r="A9362" t="str">
        <f t="shared" si="147"/>
        <v>YAG</v>
      </c>
    </row>
    <row r="9363" spans="1:1" x14ac:dyDescent="0.25">
      <c r="A9363" t="str">
        <f t="shared" si="147"/>
        <v>YAG</v>
      </c>
    </row>
    <row r="9364" spans="1:1" x14ac:dyDescent="0.25">
      <c r="A9364" t="str">
        <f t="shared" si="147"/>
        <v>YAG</v>
      </c>
    </row>
    <row r="9365" spans="1:1" x14ac:dyDescent="0.25">
      <c r="A9365" t="str">
        <f t="shared" si="147"/>
        <v>YAG</v>
      </c>
    </row>
    <row r="9366" spans="1:1" x14ac:dyDescent="0.25">
      <c r="A9366" t="str">
        <f t="shared" si="147"/>
        <v>YAG</v>
      </c>
    </row>
    <row r="9367" spans="1:1" x14ac:dyDescent="0.25">
      <c r="A9367" t="str">
        <f t="shared" si="147"/>
        <v>YAG</v>
      </c>
    </row>
    <row r="9368" spans="1:1" x14ac:dyDescent="0.25">
      <c r="A9368" t="str">
        <f t="shared" si="147"/>
        <v>YAG</v>
      </c>
    </row>
    <row r="9369" spans="1:1" x14ac:dyDescent="0.25">
      <c r="A9369" t="str">
        <f t="shared" si="147"/>
        <v>YAG</v>
      </c>
    </row>
    <row r="9370" spans="1:1" x14ac:dyDescent="0.25">
      <c r="A9370" t="str">
        <f t="shared" si="147"/>
        <v>YAG</v>
      </c>
    </row>
    <row r="9371" spans="1:1" x14ac:dyDescent="0.25">
      <c r="A9371" t="str">
        <f t="shared" si="147"/>
        <v>YAG</v>
      </c>
    </row>
    <row r="9372" spans="1:1" x14ac:dyDescent="0.25">
      <c r="A9372" t="str">
        <f t="shared" si="147"/>
        <v>YAG</v>
      </c>
    </row>
    <row r="9373" spans="1:1" x14ac:dyDescent="0.25">
      <c r="A9373" t="str">
        <f t="shared" si="147"/>
        <v>YAG</v>
      </c>
    </row>
    <row r="9374" spans="1:1" x14ac:dyDescent="0.25">
      <c r="A9374" t="str">
        <f t="shared" si="147"/>
        <v>YAG</v>
      </c>
    </row>
    <row r="9375" spans="1:1" x14ac:dyDescent="0.25">
      <c r="A9375" t="str">
        <f t="shared" si="147"/>
        <v>YAG</v>
      </c>
    </row>
    <row r="9376" spans="1:1" x14ac:dyDescent="0.25">
      <c r="A9376" t="str">
        <f t="shared" si="147"/>
        <v>YAG</v>
      </c>
    </row>
    <row r="9377" spans="1:1" x14ac:dyDescent="0.25">
      <c r="A9377" t="str">
        <f t="shared" si="147"/>
        <v>YAG</v>
      </c>
    </row>
    <row r="9378" spans="1:1" x14ac:dyDescent="0.25">
      <c r="A9378" t="str">
        <f t="shared" si="147"/>
        <v>YAG</v>
      </c>
    </row>
    <row r="9379" spans="1:1" x14ac:dyDescent="0.25">
      <c r="A9379" t="str">
        <f t="shared" si="147"/>
        <v>YAG</v>
      </c>
    </row>
    <row r="9380" spans="1:1" x14ac:dyDescent="0.25">
      <c r="A9380" t="str">
        <f t="shared" si="147"/>
        <v>YAG</v>
      </c>
    </row>
    <row r="9381" spans="1:1" x14ac:dyDescent="0.25">
      <c r="A9381" t="str">
        <f t="shared" si="147"/>
        <v>YAG</v>
      </c>
    </row>
    <row r="9382" spans="1:1" x14ac:dyDescent="0.25">
      <c r="A9382" t="str">
        <f t="shared" si="147"/>
        <v>YAG</v>
      </c>
    </row>
    <row r="9383" spans="1:1" x14ac:dyDescent="0.25">
      <c r="A9383" t="str">
        <f t="shared" si="147"/>
        <v>YAG</v>
      </c>
    </row>
    <row r="9384" spans="1:1" x14ac:dyDescent="0.25">
      <c r="A9384" t="str">
        <f t="shared" si="147"/>
        <v>YAG</v>
      </c>
    </row>
    <row r="9385" spans="1:1" x14ac:dyDescent="0.25">
      <c r="A9385" t="str">
        <f t="shared" si="147"/>
        <v>YAG</v>
      </c>
    </row>
    <row r="9386" spans="1:1" x14ac:dyDescent="0.25">
      <c r="A9386" t="str">
        <f t="shared" si="147"/>
        <v>YAG</v>
      </c>
    </row>
    <row r="9387" spans="1:1" x14ac:dyDescent="0.25">
      <c r="A9387" t="str">
        <f t="shared" si="147"/>
        <v>YAG</v>
      </c>
    </row>
    <row r="9388" spans="1:1" x14ac:dyDescent="0.25">
      <c r="A9388" t="str">
        <f t="shared" si="147"/>
        <v>YAG</v>
      </c>
    </row>
    <row r="9389" spans="1:1" x14ac:dyDescent="0.25">
      <c r="A9389" t="str">
        <f t="shared" si="147"/>
        <v>YAG</v>
      </c>
    </row>
    <row r="9390" spans="1:1" x14ac:dyDescent="0.25">
      <c r="A9390" t="str">
        <f t="shared" si="147"/>
        <v>YAG</v>
      </c>
    </row>
    <row r="9391" spans="1:1" x14ac:dyDescent="0.25">
      <c r="A9391" t="str">
        <f t="shared" si="147"/>
        <v>YAG</v>
      </c>
    </row>
    <row r="9392" spans="1:1" x14ac:dyDescent="0.25">
      <c r="A9392" t="str">
        <f t="shared" si="147"/>
        <v>YAG</v>
      </c>
    </row>
    <row r="9393" spans="1:1" x14ac:dyDescent="0.25">
      <c r="A9393" t="str">
        <f t="shared" si="147"/>
        <v>YAG</v>
      </c>
    </row>
    <row r="9394" spans="1:1" x14ac:dyDescent="0.25">
      <c r="A9394" t="str">
        <f t="shared" si="147"/>
        <v>YAG</v>
      </c>
    </row>
    <row r="9395" spans="1:1" x14ac:dyDescent="0.25">
      <c r="A9395" t="str">
        <f t="shared" si="147"/>
        <v>YAG</v>
      </c>
    </row>
    <row r="9396" spans="1:1" x14ac:dyDescent="0.25">
      <c r="A9396" t="str">
        <f t="shared" si="147"/>
        <v>YAG</v>
      </c>
    </row>
    <row r="9397" spans="1:1" x14ac:dyDescent="0.25">
      <c r="A9397" t="str">
        <f t="shared" si="147"/>
        <v>YAG</v>
      </c>
    </row>
    <row r="9398" spans="1:1" x14ac:dyDescent="0.25">
      <c r="A9398" t="str">
        <f t="shared" si="147"/>
        <v>YAG</v>
      </c>
    </row>
    <row r="9399" spans="1:1" x14ac:dyDescent="0.25">
      <c r="A9399" t="str">
        <f t="shared" si="147"/>
        <v>YAG</v>
      </c>
    </row>
    <row r="9400" spans="1:1" x14ac:dyDescent="0.25">
      <c r="A9400" t="str">
        <f t="shared" si="147"/>
        <v>YAG</v>
      </c>
    </row>
    <row r="9401" spans="1:1" x14ac:dyDescent="0.25">
      <c r="A9401" t="str">
        <f t="shared" si="147"/>
        <v>YAG</v>
      </c>
    </row>
    <row r="9402" spans="1:1" x14ac:dyDescent="0.25">
      <c r="A9402" t="str">
        <f t="shared" si="147"/>
        <v>YAG</v>
      </c>
    </row>
    <row r="9403" spans="1:1" x14ac:dyDescent="0.25">
      <c r="A9403" t="str">
        <f t="shared" si="147"/>
        <v>YAG</v>
      </c>
    </row>
    <row r="9404" spans="1:1" x14ac:dyDescent="0.25">
      <c r="A9404" t="str">
        <f t="shared" ref="A9404:A9467" si="148">"YAG"&amp;D9404 &amp;E9404 &amp;F9404 &amp; G9404 &amp;H9404 &amp;I9404</f>
        <v>YAG</v>
      </c>
    </row>
    <row r="9405" spans="1:1" x14ac:dyDescent="0.25">
      <c r="A9405" t="str">
        <f t="shared" si="148"/>
        <v>YAG</v>
      </c>
    </row>
    <row r="9406" spans="1:1" x14ac:dyDescent="0.25">
      <c r="A9406" t="str">
        <f t="shared" si="148"/>
        <v>YAG</v>
      </c>
    </row>
    <row r="9407" spans="1:1" x14ac:dyDescent="0.25">
      <c r="A9407" t="str">
        <f t="shared" si="148"/>
        <v>YAG</v>
      </c>
    </row>
    <row r="9408" spans="1:1" x14ac:dyDescent="0.25">
      <c r="A9408" t="str">
        <f t="shared" si="148"/>
        <v>YAG</v>
      </c>
    </row>
    <row r="9409" spans="1:1" x14ac:dyDescent="0.25">
      <c r="A9409" t="str">
        <f t="shared" si="148"/>
        <v>YAG</v>
      </c>
    </row>
    <row r="9410" spans="1:1" x14ac:dyDescent="0.25">
      <c r="A9410" t="str">
        <f t="shared" si="148"/>
        <v>YAG</v>
      </c>
    </row>
    <row r="9411" spans="1:1" x14ac:dyDescent="0.25">
      <c r="A9411" t="str">
        <f t="shared" si="148"/>
        <v>YAG</v>
      </c>
    </row>
    <row r="9412" spans="1:1" x14ac:dyDescent="0.25">
      <c r="A9412" t="str">
        <f t="shared" si="148"/>
        <v>YAG</v>
      </c>
    </row>
    <row r="9413" spans="1:1" x14ac:dyDescent="0.25">
      <c r="A9413" t="str">
        <f t="shared" si="148"/>
        <v>YAG</v>
      </c>
    </row>
    <row r="9414" spans="1:1" x14ac:dyDescent="0.25">
      <c r="A9414" t="str">
        <f t="shared" si="148"/>
        <v>YAG</v>
      </c>
    </row>
    <row r="9415" spans="1:1" x14ac:dyDescent="0.25">
      <c r="A9415" t="str">
        <f t="shared" si="148"/>
        <v>YAG</v>
      </c>
    </row>
    <row r="9416" spans="1:1" x14ac:dyDescent="0.25">
      <c r="A9416" t="str">
        <f t="shared" si="148"/>
        <v>YAG</v>
      </c>
    </row>
    <row r="9417" spans="1:1" x14ac:dyDescent="0.25">
      <c r="A9417" t="str">
        <f t="shared" si="148"/>
        <v>YAG</v>
      </c>
    </row>
    <row r="9418" spans="1:1" x14ac:dyDescent="0.25">
      <c r="A9418" t="str">
        <f t="shared" si="148"/>
        <v>YAG</v>
      </c>
    </row>
    <row r="9419" spans="1:1" x14ac:dyDescent="0.25">
      <c r="A9419" t="str">
        <f t="shared" si="148"/>
        <v>YAG</v>
      </c>
    </row>
    <row r="9420" spans="1:1" x14ac:dyDescent="0.25">
      <c r="A9420" t="str">
        <f t="shared" si="148"/>
        <v>YAG</v>
      </c>
    </row>
    <row r="9421" spans="1:1" x14ac:dyDescent="0.25">
      <c r="A9421" t="str">
        <f t="shared" si="148"/>
        <v>YAG</v>
      </c>
    </row>
    <row r="9422" spans="1:1" x14ac:dyDescent="0.25">
      <c r="A9422" t="str">
        <f t="shared" si="148"/>
        <v>YAG</v>
      </c>
    </row>
    <row r="9423" spans="1:1" x14ac:dyDescent="0.25">
      <c r="A9423" t="str">
        <f t="shared" si="148"/>
        <v>YAG</v>
      </c>
    </row>
    <row r="9424" spans="1:1" x14ac:dyDescent="0.25">
      <c r="A9424" t="str">
        <f t="shared" si="148"/>
        <v>YAG</v>
      </c>
    </row>
    <row r="9425" spans="1:1" x14ac:dyDescent="0.25">
      <c r="A9425" t="str">
        <f t="shared" si="148"/>
        <v>YAG</v>
      </c>
    </row>
    <row r="9426" spans="1:1" x14ac:dyDescent="0.25">
      <c r="A9426" t="str">
        <f t="shared" si="148"/>
        <v>YAG</v>
      </c>
    </row>
    <row r="9427" spans="1:1" x14ac:dyDescent="0.25">
      <c r="A9427" t="str">
        <f t="shared" si="148"/>
        <v>YAG</v>
      </c>
    </row>
    <row r="9428" spans="1:1" x14ac:dyDescent="0.25">
      <c r="A9428" t="str">
        <f t="shared" si="148"/>
        <v>YAG</v>
      </c>
    </row>
    <row r="9429" spans="1:1" x14ac:dyDescent="0.25">
      <c r="A9429" t="str">
        <f t="shared" si="148"/>
        <v>YAG</v>
      </c>
    </row>
    <row r="9430" spans="1:1" x14ac:dyDescent="0.25">
      <c r="A9430" t="str">
        <f t="shared" si="148"/>
        <v>YAG</v>
      </c>
    </row>
    <row r="9431" spans="1:1" x14ac:dyDescent="0.25">
      <c r="A9431" t="str">
        <f t="shared" si="148"/>
        <v>YAG</v>
      </c>
    </row>
    <row r="9432" spans="1:1" x14ac:dyDescent="0.25">
      <c r="A9432" t="str">
        <f t="shared" si="148"/>
        <v>YAG</v>
      </c>
    </row>
    <row r="9433" spans="1:1" x14ac:dyDescent="0.25">
      <c r="A9433" t="str">
        <f t="shared" si="148"/>
        <v>YAG</v>
      </c>
    </row>
    <row r="9434" spans="1:1" x14ac:dyDescent="0.25">
      <c r="A9434" t="str">
        <f t="shared" si="148"/>
        <v>YAG</v>
      </c>
    </row>
    <row r="9435" spans="1:1" x14ac:dyDescent="0.25">
      <c r="A9435" t="str">
        <f t="shared" si="148"/>
        <v>YAG</v>
      </c>
    </row>
    <row r="9436" spans="1:1" x14ac:dyDescent="0.25">
      <c r="A9436" t="str">
        <f t="shared" si="148"/>
        <v>YAG</v>
      </c>
    </row>
    <row r="9437" spans="1:1" x14ac:dyDescent="0.25">
      <c r="A9437" t="str">
        <f t="shared" si="148"/>
        <v>YAG</v>
      </c>
    </row>
    <row r="9438" spans="1:1" x14ac:dyDescent="0.25">
      <c r="A9438" t="str">
        <f t="shared" si="148"/>
        <v>YAG</v>
      </c>
    </row>
    <row r="9439" spans="1:1" x14ac:dyDescent="0.25">
      <c r="A9439" t="str">
        <f t="shared" si="148"/>
        <v>YAG</v>
      </c>
    </row>
    <row r="9440" spans="1:1" x14ac:dyDescent="0.25">
      <c r="A9440" t="str">
        <f t="shared" si="148"/>
        <v>YAG</v>
      </c>
    </row>
    <row r="9441" spans="1:1" x14ac:dyDescent="0.25">
      <c r="A9441" t="str">
        <f t="shared" si="148"/>
        <v>YAG</v>
      </c>
    </row>
    <row r="9442" spans="1:1" x14ac:dyDescent="0.25">
      <c r="A9442" t="str">
        <f t="shared" si="148"/>
        <v>YAG</v>
      </c>
    </row>
    <row r="9443" spans="1:1" x14ac:dyDescent="0.25">
      <c r="A9443" t="str">
        <f t="shared" si="148"/>
        <v>YAG</v>
      </c>
    </row>
    <row r="9444" spans="1:1" x14ac:dyDescent="0.25">
      <c r="A9444" t="str">
        <f t="shared" si="148"/>
        <v>YAG</v>
      </c>
    </row>
    <row r="9445" spans="1:1" x14ac:dyDescent="0.25">
      <c r="A9445" t="str">
        <f t="shared" si="148"/>
        <v>YAG</v>
      </c>
    </row>
    <row r="9446" spans="1:1" x14ac:dyDescent="0.25">
      <c r="A9446" t="str">
        <f t="shared" si="148"/>
        <v>YAG</v>
      </c>
    </row>
    <row r="9447" spans="1:1" x14ac:dyDescent="0.25">
      <c r="A9447" t="str">
        <f t="shared" si="148"/>
        <v>YAG</v>
      </c>
    </row>
    <row r="9448" spans="1:1" x14ac:dyDescent="0.25">
      <c r="A9448" t="str">
        <f t="shared" si="148"/>
        <v>YAG</v>
      </c>
    </row>
    <row r="9449" spans="1:1" x14ac:dyDescent="0.25">
      <c r="A9449" t="str">
        <f t="shared" si="148"/>
        <v>YAG</v>
      </c>
    </row>
    <row r="9450" spans="1:1" x14ac:dyDescent="0.25">
      <c r="A9450" t="str">
        <f t="shared" si="148"/>
        <v>YAG</v>
      </c>
    </row>
    <row r="9451" spans="1:1" x14ac:dyDescent="0.25">
      <c r="A9451" t="str">
        <f t="shared" si="148"/>
        <v>YAG</v>
      </c>
    </row>
    <row r="9452" spans="1:1" x14ac:dyDescent="0.25">
      <c r="A9452" t="str">
        <f t="shared" si="148"/>
        <v>YAG</v>
      </c>
    </row>
    <row r="9453" spans="1:1" x14ac:dyDescent="0.25">
      <c r="A9453" t="str">
        <f t="shared" si="148"/>
        <v>YAG</v>
      </c>
    </row>
    <row r="9454" spans="1:1" x14ac:dyDescent="0.25">
      <c r="A9454" t="str">
        <f t="shared" si="148"/>
        <v>YAG</v>
      </c>
    </row>
    <row r="9455" spans="1:1" x14ac:dyDescent="0.25">
      <c r="A9455" t="str">
        <f t="shared" si="148"/>
        <v>YAG</v>
      </c>
    </row>
    <row r="9456" spans="1:1" x14ac:dyDescent="0.25">
      <c r="A9456" t="str">
        <f t="shared" si="148"/>
        <v>YAG</v>
      </c>
    </row>
    <row r="9457" spans="1:1" x14ac:dyDescent="0.25">
      <c r="A9457" t="str">
        <f t="shared" si="148"/>
        <v>YAG</v>
      </c>
    </row>
    <row r="9458" spans="1:1" x14ac:dyDescent="0.25">
      <c r="A9458" t="str">
        <f t="shared" si="148"/>
        <v>YAG</v>
      </c>
    </row>
    <row r="9459" spans="1:1" x14ac:dyDescent="0.25">
      <c r="A9459" t="str">
        <f t="shared" si="148"/>
        <v>YAG</v>
      </c>
    </row>
    <row r="9460" spans="1:1" x14ac:dyDescent="0.25">
      <c r="A9460" t="str">
        <f t="shared" si="148"/>
        <v>YAG</v>
      </c>
    </row>
    <row r="9461" spans="1:1" x14ac:dyDescent="0.25">
      <c r="A9461" t="str">
        <f t="shared" si="148"/>
        <v>YAG</v>
      </c>
    </row>
    <row r="9462" spans="1:1" x14ac:dyDescent="0.25">
      <c r="A9462" t="str">
        <f t="shared" si="148"/>
        <v>YAG</v>
      </c>
    </row>
    <row r="9463" spans="1:1" x14ac:dyDescent="0.25">
      <c r="A9463" t="str">
        <f t="shared" si="148"/>
        <v>YAG</v>
      </c>
    </row>
    <row r="9464" spans="1:1" x14ac:dyDescent="0.25">
      <c r="A9464" t="str">
        <f t="shared" si="148"/>
        <v>YAG</v>
      </c>
    </row>
    <row r="9465" spans="1:1" x14ac:dyDescent="0.25">
      <c r="A9465" t="str">
        <f t="shared" si="148"/>
        <v>YAG</v>
      </c>
    </row>
    <row r="9466" spans="1:1" x14ac:dyDescent="0.25">
      <c r="A9466" t="str">
        <f t="shared" si="148"/>
        <v>YAG</v>
      </c>
    </row>
    <row r="9467" spans="1:1" x14ac:dyDescent="0.25">
      <c r="A9467" t="str">
        <f t="shared" si="148"/>
        <v>YAG</v>
      </c>
    </row>
    <row r="9468" spans="1:1" x14ac:dyDescent="0.25">
      <c r="A9468" t="str">
        <f t="shared" ref="A9468:A9531" si="149">"YAG"&amp;D9468 &amp;E9468 &amp;F9468 &amp; G9468 &amp;H9468 &amp;I9468</f>
        <v>YAG</v>
      </c>
    </row>
    <row r="9469" spans="1:1" x14ac:dyDescent="0.25">
      <c r="A9469" t="str">
        <f t="shared" si="149"/>
        <v>YAG</v>
      </c>
    </row>
    <row r="9470" spans="1:1" x14ac:dyDescent="0.25">
      <c r="A9470" t="str">
        <f t="shared" si="149"/>
        <v>YAG</v>
      </c>
    </row>
    <row r="9471" spans="1:1" x14ac:dyDescent="0.25">
      <c r="A9471" t="str">
        <f t="shared" si="149"/>
        <v>YAG</v>
      </c>
    </row>
    <row r="9472" spans="1:1" x14ac:dyDescent="0.25">
      <c r="A9472" t="str">
        <f t="shared" si="149"/>
        <v>YAG</v>
      </c>
    </row>
    <row r="9473" spans="1:1" x14ac:dyDescent="0.25">
      <c r="A9473" t="str">
        <f t="shared" si="149"/>
        <v>YAG</v>
      </c>
    </row>
    <row r="9474" spans="1:1" x14ac:dyDescent="0.25">
      <c r="A9474" t="str">
        <f t="shared" si="149"/>
        <v>YAG</v>
      </c>
    </row>
    <row r="9475" spans="1:1" x14ac:dyDescent="0.25">
      <c r="A9475" t="str">
        <f t="shared" si="149"/>
        <v>YAG</v>
      </c>
    </row>
    <row r="9476" spans="1:1" x14ac:dyDescent="0.25">
      <c r="A9476" t="str">
        <f t="shared" si="149"/>
        <v>YAG</v>
      </c>
    </row>
    <row r="9477" spans="1:1" x14ac:dyDescent="0.25">
      <c r="A9477" t="str">
        <f t="shared" si="149"/>
        <v>YAG</v>
      </c>
    </row>
    <row r="9478" spans="1:1" x14ac:dyDescent="0.25">
      <c r="A9478" t="str">
        <f t="shared" si="149"/>
        <v>YAG</v>
      </c>
    </row>
    <row r="9479" spans="1:1" x14ac:dyDescent="0.25">
      <c r="A9479" t="str">
        <f t="shared" si="149"/>
        <v>YAG</v>
      </c>
    </row>
    <row r="9480" spans="1:1" x14ac:dyDescent="0.25">
      <c r="A9480" t="str">
        <f t="shared" si="149"/>
        <v>YAG</v>
      </c>
    </row>
    <row r="9481" spans="1:1" x14ac:dyDescent="0.25">
      <c r="A9481" t="str">
        <f t="shared" si="149"/>
        <v>YAG</v>
      </c>
    </row>
    <row r="9482" spans="1:1" x14ac:dyDescent="0.25">
      <c r="A9482" t="str">
        <f t="shared" si="149"/>
        <v>YAG</v>
      </c>
    </row>
    <row r="9483" spans="1:1" x14ac:dyDescent="0.25">
      <c r="A9483" t="str">
        <f t="shared" si="149"/>
        <v>YAG</v>
      </c>
    </row>
    <row r="9484" spans="1:1" x14ac:dyDescent="0.25">
      <c r="A9484" t="str">
        <f t="shared" si="149"/>
        <v>YAG</v>
      </c>
    </row>
    <row r="9485" spans="1:1" x14ac:dyDescent="0.25">
      <c r="A9485" t="str">
        <f t="shared" si="149"/>
        <v>YAG</v>
      </c>
    </row>
    <row r="9486" spans="1:1" x14ac:dyDescent="0.25">
      <c r="A9486" t="str">
        <f t="shared" si="149"/>
        <v>YAG</v>
      </c>
    </row>
    <row r="9487" spans="1:1" x14ac:dyDescent="0.25">
      <c r="A9487" t="str">
        <f t="shared" si="149"/>
        <v>YAG</v>
      </c>
    </row>
    <row r="9488" spans="1:1" x14ac:dyDescent="0.25">
      <c r="A9488" t="str">
        <f t="shared" si="149"/>
        <v>YAG</v>
      </c>
    </row>
    <row r="9489" spans="1:1" x14ac:dyDescent="0.25">
      <c r="A9489" t="str">
        <f t="shared" si="149"/>
        <v>YAG</v>
      </c>
    </row>
    <row r="9490" spans="1:1" x14ac:dyDescent="0.25">
      <c r="A9490" t="str">
        <f t="shared" si="149"/>
        <v>YAG</v>
      </c>
    </row>
    <row r="9491" spans="1:1" x14ac:dyDescent="0.25">
      <c r="A9491" t="str">
        <f t="shared" si="149"/>
        <v>YAG</v>
      </c>
    </row>
    <row r="9492" spans="1:1" x14ac:dyDescent="0.25">
      <c r="A9492" t="str">
        <f t="shared" si="149"/>
        <v>YAG</v>
      </c>
    </row>
    <row r="9493" spans="1:1" x14ac:dyDescent="0.25">
      <c r="A9493" t="str">
        <f t="shared" si="149"/>
        <v>YAG</v>
      </c>
    </row>
    <row r="9494" spans="1:1" x14ac:dyDescent="0.25">
      <c r="A9494" t="str">
        <f t="shared" si="149"/>
        <v>YAG</v>
      </c>
    </row>
    <row r="9495" spans="1:1" x14ac:dyDescent="0.25">
      <c r="A9495" t="str">
        <f t="shared" si="149"/>
        <v>YAG</v>
      </c>
    </row>
    <row r="9496" spans="1:1" x14ac:dyDescent="0.25">
      <c r="A9496" t="str">
        <f t="shared" si="149"/>
        <v>YAG</v>
      </c>
    </row>
    <row r="9497" spans="1:1" x14ac:dyDescent="0.25">
      <c r="A9497" t="str">
        <f t="shared" si="149"/>
        <v>YAG</v>
      </c>
    </row>
    <row r="9498" spans="1:1" x14ac:dyDescent="0.25">
      <c r="A9498" t="str">
        <f t="shared" si="149"/>
        <v>YAG</v>
      </c>
    </row>
    <row r="9499" spans="1:1" x14ac:dyDescent="0.25">
      <c r="A9499" t="str">
        <f t="shared" si="149"/>
        <v>YAG</v>
      </c>
    </row>
    <row r="9500" spans="1:1" x14ac:dyDescent="0.25">
      <c r="A9500" t="str">
        <f t="shared" si="149"/>
        <v>YAG</v>
      </c>
    </row>
    <row r="9501" spans="1:1" x14ac:dyDescent="0.25">
      <c r="A9501" t="str">
        <f t="shared" si="149"/>
        <v>YAG</v>
      </c>
    </row>
    <row r="9502" spans="1:1" x14ac:dyDescent="0.25">
      <c r="A9502" t="str">
        <f t="shared" si="149"/>
        <v>YAG</v>
      </c>
    </row>
    <row r="9503" spans="1:1" x14ac:dyDescent="0.25">
      <c r="A9503" t="str">
        <f t="shared" si="149"/>
        <v>YAG</v>
      </c>
    </row>
    <row r="9504" spans="1:1" x14ac:dyDescent="0.25">
      <c r="A9504" t="str">
        <f t="shared" si="149"/>
        <v>YAG</v>
      </c>
    </row>
    <row r="9505" spans="1:1" x14ac:dyDescent="0.25">
      <c r="A9505" t="str">
        <f t="shared" si="149"/>
        <v>YAG</v>
      </c>
    </row>
    <row r="9506" spans="1:1" x14ac:dyDescent="0.25">
      <c r="A9506" t="str">
        <f t="shared" si="149"/>
        <v>YAG</v>
      </c>
    </row>
    <row r="9507" spans="1:1" x14ac:dyDescent="0.25">
      <c r="A9507" t="str">
        <f t="shared" si="149"/>
        <v>YAG</v>
      </c>
    </row>
    <row r="9508" spans="1:1" x14ac:dyDescent="0.25">
      <c r="A9508" t="str">
        <f t="shared" si="149"/>
        <v>YAG</v>
      </c>
    </row>
    <row r="9509" spans="1:1" x14ac:dyDescent="0.25">
      <c r="A9509" t="str">
        <f t="shared" si="149"/>
        <v>YAG</v>
      </c>
    </row>
    <row r="9510" spans="1:1" x14ac:dyDescent="0.25">
      <c r="A9510" t="str">
        <f t="shared" si="149"/>
        <v>YAG</v>
      </c>
    </row>
    <row r="9511" spans="1:1" x14ac:dyDescent="0.25">
      <c r="A9511" t="str">
        <f t="shared" si="149"/>
        <v>YAG</v>
      </c>
    </row>
    <row r="9512" spans="1:1" x14ac:dyDescent="0.25">
      <c r="A9512" t="str">
        <f t="shared" si="149"/>
        <v>YAG</v>
      </c>
    </row>
    <row r="9513" spans="1:1" x14ac:dyDescent="0.25">
      <c r="A9513" t="str">
        <f t="shared" si="149"/>
        <v>YAG</v>
      </c>
    </row>
    <row r="9514" spans="1:1" x14ac:dyDescent="0.25">
      <c r="A9514" t="str">
        <f t="shared" si="149"/>
        <v>YAG</v>
      </c>
    </row>
    <row r="9515" spans="1:1" x14ac:dyDescent="0.25">
      <c r="A9515" t="str">
        <f t="shared" si="149"/>
        <v>YAG</v>
      </c>
    </row>
    <row r="9516" spans="1:1" x14ac:dyDescent="0.25">
      <c r="A9516" t="str">
        <f t="shared" si="149"/>
        <v>YAG</v>
      </c>
    </row>
    <row r="9517" spans="1:1" x14ac:dyDescent="0.25">
      <c r="A9517" t="str">
        <f t="shared" si="149"/>
        <v>YAG</v>
      </c>
    </row>
    <row r="9518" spans="1:1" x14ac:dyDescent="0.25">
      <c r="A9518" t="str">
        <f t="shared" si="149"/>
        <v>YAG</v>
      </c>
    </row>
    <row r="9519" spans="1:1" x14ac:dyDescent="0.25">
      <c r="A9519" t="str">
        <f t="shared" si="149"/>
        <v>YAG</v>
      </c>
    </row>
    <row r="9520" spans="1:1" x14ac:dyDescent="0.25">
      <c r="A9520" t="str">
        <f t="shared" si="149"/>
        <v>YAG</v>
      </c>
    </row>
    <row r="9521" spans="1:1" x14ac:dyDescent="0.25">
      <c r="A9521" t="str">
        <f t="shared" si="149"/>
        <v>YAG</v>
      </c>
    </row>
    <row r="9522" spans="1:1" x14ac:dyDescent="0.25">
      <c r="A9522" t="str">
        <f t="shared" si="149"/>
        <v>YAG</v>
      </c>
    </row>
    <row r="9523" spans="1:1" x14ac:dyDescent="0.25">
      <c r="A9523" t="str">
        <f t="shared" si="149"/>
        <v>YAG</v>
      </c>
    </row>
    <row r="9524" spans="1:1" x14ac:dyDescent="0.25">
      <c r="A9524" t="str">
        <f t="shared" si="149"/>
        <v>YAG</v>
      </c>
    </row>
    <row r="9525" spans="1:1" x14ac:dyDescent="0.25">
      <c r="A9525" t="str">
        <f t="shared" si="149"/>
        <v>YAG</v>
      </c>
    </row>
    <row r="9526" spans="1:1" x14ac:dyDescent="0.25">
      <c r="A9526" t="str">
        <f t="shared" si="149"/>
        <v>YAG</v>
      </c>
    </row>
    <row r="9527" spans="1:1" x14ac:dyDescent="0.25">
      <c r="A9527" t="str">
        <f t="shared" si="149"/>
        <v>YAG</v>
      </c>
    </row>
    <row r="9528" spans="1:1" x14ac:dyDescent="0.25">
      <c r="A9528" t="str">
        <f t="shared" si="149"/>
        <v>YAG</v>
      </c>
    </row>
    <row r="9529" spans="1:1" x14ac:dyDescent="0.25">
      <c r="A9529" t="str">
        <f t="shared" si="149"/>
        <v>YAG</v>
      </c>
    </row>
    <row r="9530" spans="1:1" x14ac:dyDescent="0.25">
      <c r="A9530" t="str">
        <f t="shared" si="149"/>
        <v>YAG</v>
      </c>
    </row>
    <row r="9531" spans="1:1" x14ac:dyDescent="0.25">
      <c r="A9531" t="str">
        <f t="shared" si="149"/>
        <v>YAG</v>
      </c>
    </row>
    <row r="9532" spans="1:1" x14ac:dyDescent="0.25">
      <c r="A9532" t="str">
        <f t="shared" ref="A9532:A9595" si="150">"YAG"&amp;D9532 &amp;E9532 &amp;F9532 &amp; G9532 &amp;H9532 &amp;I9532</f>
        <v>YAG</v>
      </c>
    </row>
    <row r="9533" spans="1:1" x14ac:dyDescent="0.25">
      <c r="A9533" t="str">
        <f t="shared" si="150"/>
        <v>YAG</v>
      </c>
    </row>
    <row r="9534" spans="1:1" x14ac:dyDescent="0.25">
      <c r="A9534" t="str">
        <f t="shared" si="150"/>
        <v>YAG</v>
      </c>
    </row>
    <row r="9535" spans="1:1" x14ac:dyDescent="0.25">
      <c r="A9535" t="str">
        <f t="shared" si="150"/>
        <v>YAG</v>
      </c>
    </row>
    <row r="9536" spans="1:1" x14ac:dyDescent="0.25">
      <c r="A9536" t="str">
        <f t="shared" si="150"/>
        <v>YAG</v>
      </c>
    </row>
    <row r="9537" spans="1:1" x14ac:dyDescent="0.25">
      <c r="A9537" t="str">
        <f t="shared" si="150"/>
        <v>YAG</v>
      </c>
    </row>
    <row r="9538" spans="1:1" x14ac:dyDescent="0.25">
      <c r="A9538" t="str">
        <f t="shared" si="150"/>
        <v>YAG</v>
      </c>
    </row>
    <row r="9539" spans="1:1" x14ac:dyDescent="0.25">
      <c r="A9539" t="str">
        <f t="shared" si="150"/>
        <v>YAG</v>
      </c>
    </row>
    <row r="9540" spans="1:1" x14ac:dyDescent="0.25">
      <c r="A9540" t="str">
        <f t="shared" si="150"/>
        <v>YAG</v>
      </c>
    </row>
    <row r="9541" spans="1:1" x14ac:dyDescent="0.25">
      <c r="A9541" t="str">
        <f t="shared" si="150"/>
        <v>YAG</v>
      </c>
    </row>
    <row r="9542" spans="1:1" x14ac:dyDescent="0.25">
      <c r="A9542" t="str">
        <f t="shared" si="150"/>
        <v>YAG</v>
      </c>
    </row>
    <row r="9543" spans="1:1" x14ac:dyDescent="0.25">
      <c r="A9543" t="str">
        <f t="shared" si="150"/>
        <v>YAG</v>
      </c>
    </row>
    <row r="9544" spans="1:1" x14ac:dyDescent="0.25">
      <c r="A9544" t="str">
        <f t="shared" si="150"/>
        <v>YAG</v>
      </c>
    </row>
    <row r="9545" spans="1:1" x14ac:dyDescent="0.25">
      <c r="A9545" t="str">
        <f t="shared" si="150"/>
        <v>YAG</v>
      </c>
    </row>
    <row r="9546" spans="1:1" x14ac:dyDescent="0.25">
      <c r="A9546" t="str">
        <f t="shared" si="150"/>
        <v>YAG</v>
      </c>
    </row>
    <row r="9547" spans="1:1" x14ac:dyDescent="0.25">
      <c r="A9547" t="str">
        <f t="shared" si="150"/>
        <v>YAG</v>
      </c>
    </row>
    <row r="9548" spans="1:1" x14ac:dyDescent="0.25">
      <c r="A9548" t="str">
        <f t="shared" si="150"/>
        <v>YAG</v>
      </c>
    </row>
    <row r="9549" spans="1:1" x14ac:dyDescent="0.25">
      <c r="A9549" t="str">
        <f t="shared" si="150"/>
        <v>YAG</v>
      </c>
    </row>
    <row r="9550" spans="1:1" x14ac:dyDescent="0.25">
      <c r="A9550" t="str">
        <f t="shared" si="150"/>
        <v>YAG</v>
      </c>
    </row>
    <row r="9551" spans="1:1" x14ac:dyDescent="0.25">
      <c r="A9551" t="str">
        <f t="shared" si="150"/>
        <v>YAG</v>
      </c>
    </row>
    <row r="9552" spans="1:1" x14ac:dyDescent="0.25">
      <c r="A9552" t="str">
        <f t="shared" si="150"/>
        <v>YAG</v>
      </c>
    </row>
    <row r="9553" spans="1:1" x14ac:dyDescent="0.25">
      <c r="A9553" t="str">
        <f t="shared" si="150"/>
        <v>YAG</v>
      </c>
    </row>
    <row r="9554" spans="1:1" x14ac:dyDescent="0.25">
      <c r="A9554" t="str">
        <f t="shared" si="150"/>
        <v>YAG</v>
      </c>
    </row>
    <row r="9555" spans="1:1" x14ac:dyDescent="0.25">
      <c r="A9555" t="str">
        <f t="shared" si="150"/>
        <v>YAG</v>
      </c>
    </row>
    <row r="9556" spans="1:1" x14ac:dyDescent="0.25">
      <c r="A9556" t="str">
        <f t="shared" si="150"/>
        <v>YAG</v>
      </c>
    </row>
    <row r="9557" spans="1:1" x14ac:dyDescent="0.25">
      <c r="A9557" t="str">
        <f t="shared" si="150"/>
        <v>YAG</v>
      </c>
    </row>
    <row r="9558" spans="1:1" x14ac:dyDescent="0.25">
      <c r="A9558" t="str">
        <f t="shared" si="150"/>
        <v>YAG</v>
      </c>
    </row>
    <row r="9559" spans="1:1" x14ac:dyDescent="0.25">
      <c r="A9559" t="str">
        <f t="shared" si="150"/>
        <v>YAG</v>
      </c>
    </row>
    <row r="9560" spans="1:1" x14ac:dyDescent="0.25">
      <c r="A9560" t="str">
        <f t="shared" si="150"/>
        <v>YAG</v>
      </c>
    </row>
    <row r="9561" spans="1:1" x14ac:dyDescent="0.25">
      <c r="A9561" t="str">
        <f t="shared" si="150"/>
        <v>YAG</v>
      </c>
    </row>
    <row r="9562" spans="1:1" x14ac:dyDescent="0.25">
      <c r="A9562" t="str">
        <f t="shared" si="150"/>
        <v>YAG</v>
      </c>
    </row>
    <row r="9563" spans="1:1" x14ac:dyDescent="0.25">
      <c r="A9563" t="str">
        <f t="shared" si="150"/>
        <v>YAG</v>
      </c>
    </row>
    <row r="9564" spans="1:1" x14ac:dyDescent="0.25">
      <c r="A9564" t="str">
        <f t="shared" si="150"/>
        <v>YAG</v>
      </c>
    </row>
    <row r="9565" spans="1:1" x14ac:dyDescent="0.25">
      <c r="A9565" t="str">
        <f t="shared" si="150"/>
        <v>YAG</v>
      </c>
    </row>
    <row r="9566" spans="1:1" x14ac:dyDescent="0.25">
      <c r="A9566" t="str">
        <f t="shared" si="150"/>
        <v>YAG</v>
      </c>
    </row>
    <row r="9567" spans="1:1" x14ac:dyDescent="0.25">
      <c r="A9567" t="str">
        <f t="shared" si="150"/>
        <v>YAG</v>
      </c>
    </row>
    <row r="9568" spans="1:1" x14ac:dyDescent="0.25">
      <c r="A9568" t="str">
        <f t="shared" si="150"/>
        <v>YAG</v>
      </c>
    </row>
    <row r="9569" spans="1:1" x14ac:dyDescent="0.25">
      <c r="A9569" t="str">
        <f t="shared" si="150"/>
        <v>YAG</v>
      </c>
    </row>
    <row r="9570" spans="1:1" x14ac:dyDescent="0.25">
      <c r="A9570" t="str">
        <f t="shared" si="150"/>
        <v>YAG</v>
      </c>
    </row>
    <row r="9571" spans="1:1" x14ac:dyDescent="0.25">
      <c r="A9571" t="str">
        <f t="shared" si="150"/>
        <v>YAG</v>
      </c>
    </row>
    <row r="9572" spans="1:1" x14ac:dyDescent="0.25">
      <c r="A9572" t="str">
        <f t="shared" si="150"/>
        <v>YAG</v>
      </c>
    </row>
    <row r="9573" spans="1:1" x14ac:dyDescent="0.25">
      <c r="A9573" t="str">
        <f t="shared" si="150"/>
        <v>YAG</v>
      </c>
    </row>
    <row r="9574" spans="1:1" x14ac:dyDescent="0.25">
      <c r="A9574" t="str">
        <f t="shared" si="150"/>
        <v>YAG</v>
      </c>
    </row>
    <row r="9575" spans="1:1" x14ac:dyDescent="0.25">
      <c r="A9575" t="str">
        <f t="shared" si="150"/>
        <v>YAG</v>
      </c>
    </row>
    <row r="9576" spans="1:1" x14ac:dyDescent="0.25">
      <c r="A9576" t="str">
        <f t="shared" si="150"/>
        <v>YAG</v>
      </c>
    </row>
    <row r="9577" spans="1:1" x14ac:dyDescent="0.25">
      <c r="A9577" t="str">
        <f t="shared" si="150"/>
        <v>YAG</v>
      </c>
    </row>
    <row r="9578" spans="1:1" x14ac:dyDescent="0.25">
      <c r="A9578" t="str">
        <f t="shared" si="150"/>
        <v>YAG</v>
      </c>
    </row>
    <row r="9579" spans="1:1" x14ac:dyDescent="0.25">
      <c r="A9579" t="str">
        <f t="shared" si="150"/>
        <v>YAG</v>
      </c>
    </row>
    <row r="9580" spans="1:1" x14ac:dyDescent="0.25">
      <c r="A9580" t="str">
        <f t="shared" si="150"/>
        <v>YAG</v>
      </c>
    </row>
    <row r="9581" spans="1:1" x14ac:dyDescent="0.25">
      <c r="A9581" t="str">
        <f t="shared" si="150"/>
        <v>YAG</v>
      </c>
    </row>
    <row r="9582" spans="1:1" x14ac:dyDescent="0.25">
      <c r="A9582" t="str">
        <f t="shared" si="150"/>
        <v>YAG</v>
      </c>
    </row>
    <row r="9583" spans="1:1" x14ac:dyDescent="0.25">
      <c r="A9583" t="str">
        <f t="shared" si="150"/>
        <v>YAG</v>
      </c>
    </row>
    <row r="9584" spans="1:1" x14ac:dyDescent="0.25">
      <c r="A9584" t="str">
        <f t="shared" si="150"/>
        <v>YAG</v>
      </c>
    </row>
    <row r="9585" spans="1:1" x14ac:dyDescent="0.25">
      <c r="A9585" t="str">
        <f t="shared" si="150"/>
        <v>YAG</v>
      </c>
    </row>
    <row r="9586" spans="1:1" x14ac:dyDescent="0.25">
      <c r="A9586" t="str">
        <f t="shared" si="150"/>
        <v>YAG</v>
      </c>
    </row>
    <row r="9587" spans="1:1" x14ac:dyDescent="0.25">
      <c r="A9587" t="str">
        <f t="shared" si="150"/>
        <v>YAG</v>
      </c>
    </row>
    <row r="9588" spans="1:1" x14ac:dyDescent="0.25">
      <c r="A9588" t="str">
        <f t="shared" si="150"/>
        <v>YAG</v>
      </c>
    </row>
    <row r="9589" spans="1:1" x14ac:dyDescent="0.25">
      <c r="A9589" t="str">
        <f t="shared" si="150"/>
        <v>YAG</v>
      </c>
    </row>
    <row r="9590" spans="1:1" x14ac:dyDescent="0.25">
      <c r="A9590" t="str">
        <f t="shared" si="150"/>
        <v>YAG</v>
      </c>
    </row>
    <row r="9591" spans="1:1" x14ac:dyDescent="0.25">
      <c r="A9591" t="str">
        <f t="shared" si="150"/>
        <v>YAG</v>
      </c>
    </row>
    <row r="9592" spans="1:1" x14ac:dyDescent="0.25">
      <c r="A9592" t="str">
        <f t="shared" si="150"/>
        <v>YAG</v>
      </c>
    </row>
    <row r="9593" spans="1:1" x14ac:dyDescent="0.25">
      <c r="A9593" t="str">
        <f t="shared" si="150"/>
        <v>YAG</v>
      </c>
    </row>
    <row r="9594" spans="1:1" x14ac:dyDescent="0.25">
      <c r="A9594" t="str">
        <f t="shared" si="150"/>
        <v>YAG</v>
      </c>
    </row>
    <row r="9595" spans="1:1" x14ac:dyDescent="0.25">
      <c r="A9595" t="str">
        <f t="shared" si="150"/>
        <v>YAG</v>
      </c>
    </row>
    <row r="9596" spans="1:1" x14ac:dyDescent="0.25">
      <c r="A9596" t="str">
        <f t="shared" ref="A9596:A9659" si="151">"YAG"&amp;D9596 &amp;E9596 &amp;F9596 &amp; G9596 &amp;H9596 &amp;I9596</f>
        <v>YAG</v>
      </c>
    </row>
    <row r="9597" spans="1:1" x14ac:dyDescent="0.25">
      <c r="A9597" t="str">
        <f t="shared" si="151"/>
        <v>YAG</v>
      </c>
    </row>
    <row r="9598" spans="1:1" x14ac:dyDescent="0.25">
      <c r="A9598" t="str">
        <f t="shared" si="151"/>
        <v>YAG</v>
      </c>
    </row>
    <row r="9599" spans="1:1" x14ac:dyDescent="0.25">
      <c r="A9599" t="str">
        <f t="shared" si="151"/>
        <v>YAG</v>
      </c>
    </row>
    <row r="9600" spans="1:1" x14ac:dyDescent="0.25">
      <c r="A9600" t="str">
        <f t="shared" si="151"/>
        <v>YAG</v>
      </c>
    </row>
    <row r="9601" spans="1:1" x14ac:dyDescent="0.25">
      <c r="A9601" t="str">
        <f t="shared" si="151"/>
        <v>YAG</v>
      </c>
    </row>
    <row r="9602" spans="1:1" x14ac:dyDescent="0.25">
      <c r="A9602" t="str">
        <f t="shared" si="151"/>
        <v>YAG</v>
      </c>
    </row>
    <row r="9603" spans="1:1" x14ac:dyDescent="0.25">
      <c r="A9603" t="str">
        <f t="shared" si="151"/>
        <v>YAG</v>
      </c>
    </row>
    <row r="9604" spans="1:1" x14ac:dyDescent="0.25">
      <c r="A9604" t="str">
        <f t="shared" si="151"/>
        <v>YAG</v>
      </c>
    </row>
    <row r="9605" spans="1:1" x14ac:dyDescent="0.25">
      <c r="A9605" t="str">
        <f t="shared" si="151"/>
        <v>YAG</v>
      </c>
    </row>
    <row r="9606" spans="1:1" x14ac:dyDescent="0.25">
      <c r="A9606" t="str">
        <f t="shared" si="151"/>
        <v>YAG</v>
      </c>
    </row>
    <row r="9607" spans="1:1" x14ac:dyDescent="0.25">
      <c r="A9607" t="str">
        <f t="shared" si="151"/>
        <v>YAG</v>
      </c>
    </row>
    <row r="9608" spans="1:1" x14ac:dyDescent="0.25">
      <c r="A9608" t="str">
        <f t="shared" si="151"/>
        <v>YAG</v>
      </c>
    </row>
    <row r="9609" spans="1:1" x14ac:dyDescent="0.25">
      <c r="A9609" t="str">
        <f t="shared" si="151"/>
        <v>YAG</v>
      </c>
    </row>
    <row r="9610" spans="1:1" x14ac:dyDescent="0.25">
      <c r="A9610" t="str">
        <f t="shared" si="151"/>
        <v>YAG</v>
      </c>
    </row>
    <row r="9611" spans="1:1" x14ac:dyDescent="0.25">
      <c r="A9611" t="str">
        <f t="shared" si="151"/>
        <v>YAG</v>
      </c>
    </row>
    <row r="9612" spans="1:1" x14ac:dyDescent="0.25">
      <c r="A9612" t="str">
        <f t="shared" si="151"/>
        <v>YAG</v>
      </c>
    </row>
    <row r="9613" spans="1:1" x14ac:dyDescent="0.25">
      <c r="A9613" t="str">
        <f t="shared" si="151"/>
        <v>YAG</v>
      </c>
    </row>
    <row r="9614" spans="1:1" x14ac:dyDescent="0.25">
      <c r="A9614" t="str">
        <f t="shared" si="151"/>
        <v>YAG</v>
      </c>
    </row>
    <row r="9615" spans="1:1" x14ac:dyDescent="0.25">
      <c r="A9615" t="str">
        <f t="shared" si="151"/>
        <v>YAG</v>
      </c>
    </row>
    <row r="9616" spans="1:1" x14ac:dyDescent="0.25">
      <c r="A9616" t="str">
        <f t="shared" si="151"/>
        <v>YAG</v>
      </c>
    </row>
    <row r="9617" spans="1:1" x14ac:dyDescent="0.25">
      <c r="A9617" t="str">
        <f t="shared" si="151"/>
        <v>YAG</v>
      </c>
    </row>
    <row r="9618" spans="1:1" x14ac:dyDescent="0.25">
      <c r="A9618" t="str">
        <f t="shared" si="151"/>
        <v>YAG</v>
      </c>
    </row>
    <row r="9619" spans="1:1" x14ac:dyDescent="0.25">
      <c r="A9619" t="str">
        <f t="shared" si="151"/>
        <v>YAG</v>
      </c>
    </row>
    <row r="9620" spans="1:1" x14ac:dyDescent="0.25">
      <c r="A9620" t="str">
        <f t="shared" si="151"/>
        <v>YAG</v>
      </c>
    </row>
    <row r="9621" spans="1:1" x14ac:dyDescent="0.25">
      <c r="A9621" t="str">
        <f t="shared" si="151"/>
        <v>YAG</v>
      </c>
    </row>
    <row r="9622" spans="1:1" x14ac:dyDescent="0.25">
      <c r="A9622" t="str">
        <f t="shared" si="151"/>
        <v>YAG</v>
      </c>
    </row>
    <row r="9623" spans="1:1" x14ac:dyDescent="0.25">
      <c r="A9623" t="str">
        <f t="shared" si="151"/>
        <v>YAG</v>
      </c>
    </row>
    <row r="9624" spans="1:1" x14ac:dyDescent="0.25">
      <c r="A9624" t="str">
        <f t="shared" si="151"/>
        <v>YAG</v>
      </c>
    </row>
    <row r="9625" spans="1:1" x14ac:dyDescent="0.25">
      <c r="A9625" t="str">
        <f t="shared" si="151"/>
        <v>YAG</v>
      </c>
    </row>
    <row r="9626" spans="1:1" x14ac:dyDescent="0.25">
      <c r="A9626" t="str">
        <f t="shared" si="151"/>
        <v>YAG</v>
      </c>
    </row>
    <row r="9627" spans="1:1" x14ac:dyDescent="0.25">
      <c r="A9627" t="str">
        <f t="shared" si="151"/>
        <v>YAG</v>
      </c>
    </row>
    <row r="9628" spans="1:1" x14ac:dyDescent="0.25">
      <c r="A9628" t="str">
        <f t="shared" si="151"/>
        <v>YAG</v>
      </c>
    </row>
    <row r="9629" spans="1:1" x14ac:dyDescent="0.25">
      <c r="A9629" t="str">
        <f t="shared" si="151"/>
        <v>YAG</v>
      </c>
    </row>
    <row r="9630" spans="1:1" x14ac:dyDescent="0.25">
      <c r="A9630" t="str">
        <f t="shared" si="151"/>
        <v>YAG</v>
      </c>
    </row>
    <row r="9631" spans="1:1" x14ac:dyDescent="0.25">
      <c r="A9631" t="str">
        <f t="shared" si="151"/>
        <v>YAG</v>
      </c>
    </row>
    <row r="9632" spans="1:1" x14ac:dyDescent="0.25">
      <c r="A9632" t="str">
        <f t="shared" si="151"/>
        <v>YAG</v>
      </c>
    </row>
    <row r="9633" spans="1:1" x14ac:dyDescent="0.25">
      <c r="A9633" t="str">
        <f t="shared" si="151"/>
        <v>YAG</v>
      </c>
    </row>
    <row r="9634" spans="1:1" x14ac:dyDescent="0.25">
      <c r="A9634" t="str">
        <f t="shared" si="151"/>
        <v>YAG</v>
      </c>
    </row>
    <row r="9635" spans="1:1" x14ac:dyDescent="0.25">
      <c r="A9635" t="str">
        <f t="shared" si="151"/>
        <v>YAG</v>
      </c>
    </row>
    <row r="9636" spans="1:1" x14ac:dyDescent="0.25">
      <c r="A9636" t="str">
        <f t="shared" si="151"/>
        <v>YAG</v>
      </c>
    </row>
    <row r="9637" spans="1:1" x14ac:dyDescent="0.25">
      <c r="A9637" t="str">
        <f t="shared" si="151"/>
        <v>YAG</v>
      </c>
    </row>
    <row r="9638" spans="1:1" x14ac:dyDescent="0.25">
      <c r="A9638" t="str">
        <f t="shared" si="151"/>
        <v>YAG</v>
      </c>
    </row>
    <row r="9639" spans="1:1" x14ac:dyDescent="0.25">
      <c r="A9639" t="str">
        <f t="shared" si="151"/>
        <v>YAG</v>
      </c>
    </row>
    <row r="9640" spans="1:1" x14ac:dyDescent="0.25">
      <c r="A9640" t="str">
        <f t="shared" si="151"/>
        <v>YAG</v>
      </c>
    </row>
    <row r="9641" spans="1:1" x14ac:dyDescent="0.25">
      <c r="A9641" t="str">
        <f t="shared" si="151"/>
        <v>YAG</v>
      </c>
    </row>
    <row r="9642" spans="1:1" x14ac:dyDescent="0.25">
      <c r="A9642" t="str">
        <f t="shared" si="151"/>
        <v>YAG</v>
      </c>
    </row>
    <row r="9643" spans="1:1" x14ac:dyDescent="0.25">
      <c r="A9643" t="str">
        <f t="shared" si="151"/>
        <v>YAG</v>
      </c>
    </row>
    <row r="9644" spans="1:1" x14ac:dyDescent="0.25">
      <c r="A9644" t="str">
        <f t="shared" si="151"/>
        <v>YAG</v>
      </c>
    </row>
    <row r="9645" spans="1:1" x14ac:dyDescent="0.25">
      <c r="A9645" t="str">
        <f t="shared" si="151"/>
        <v>YAG</v>
      </c>
    </row>
    <row r="9646" spans="1:1" x14ac:dyDescent="0.25">
      <c r="A9646" t="str">
        <f t="shared" si="151"/>
        <v>YAG</v>
      </c>
    </row>
    <row r="9647" spans="1:1" x14ac:dyDescent="0.25">
      <c r="A9647" t="str">
        <f t="shared" si="151"/>
        <v>YAG</v>
      </c>
    </row>
    <row r="9648" spans="1:1" x14ac:dyDescent="0.25">
      <c r="A9648" t="str">
        <f t="shared" si="151"/>
        <v>YAG</v>
      </c>
    </row>
    <row r="9649" spans="1:1" x14ac:dyDescent="0.25">
      <c r="A9649" t="str">
        <f t="shared" si="151"/>
        <v>YAG</v>
      </c>
    </row>
    <row r="9650" spans="1:1" x14ac:dyDescent="0.25">
      <c r="A9650" t="str">
        <f t="shared" si="151"/>
        <v>YAG</v>
      </c>
    </row>
    <row r="9651" spans="1:1" x14ac:dyDescent="0.25">
      <c r="A9651" t="str">
        <f t="shared" si="151"/>
        <v>YAG</v>
      </c>
    </row>
    <row r="9652" spans="1:1" x14ac:dyDescent="0.25">
      <c r="A9652" t="str">
        <f t="shared" si="151"/>
        <v>YAG</v>
      </c>
    </row>
    <row r="9653" spans="1:1" x14ac:dyDescent="0.25">
      <c r="A9653" t="str">
        <f t="shared" si="151"/>
        <v>YAG</v>
      </c>
    </row>
    <row r="9654" spans="1:1" x14ac:dyDescent="0.25">
      <c r="A9654" t="str">
        <f t="shared" si="151"/>
        <v>YAG</v>
      </c>
    </row>
    <row r="9655" spans="1:1" x14ac:dyDescent="0.25">
      <c r="A9655" t="str">
        <f t="shared" si="151"/>
        <v>YAG</v>
      </c>
    </row>
    <row r="9656" spans="1:1" x14ac:dyDescent="0.25">
      <c r="A9656" t="str">
        <f t="shared" si="151"/>
        <v>YAG</v>
      </c>
    </row>
    <row r="9657" spans="1:1" x14ac:dyDescent="0.25">
      <c r="A9657" t="str">
        <f t="shared" si="151"/>
        <v>YAG</v>
      </c>
    </row>
    <row r="9658" spans="1:1" x14ac:dyDescent="0.25">
      <c r="A9658" t="str">
        <f t="shared" si="151"/>
        <v>YAG</v>
      </c>
    </row>
    <row r="9659" spans="1:1" x14ac:dyDescent="0.25">
      <c r="A9659" t="str">
        <f t="shared" si="151"/>
        <v>YAG</v>
      </c>
    </row>
    <row r="9660" spans="1:1" x14ac:dyDescent="0.25">
      <c r="A9660" t="str">
        <f t="shared" ref="A9660:A9723" si="152">"YAG"&amp;D9660 &amp;E9660 &amp;F9660 &amp; G9660 &amp;H9660 &amp;I9660</f>
        <v>YAG</v>
      </c>
    </row>
    <row r="9661" spans="1:1" x14ac:dyDescent="0.25">
      <c r="A9661" t="str">
        <f t="shared" si="152"/>
        <v>YAG</v>
      </c>
    </row>
    <row r="9662" spans="1:1" x14ac:dyDescent="0.25">
      <c r="A9662" t="str">
        <f t="shared" si="152"/>
        <v>YAG</v>
      </c>
    </row>
    <row r="9663" spans="1:1" x14ac:dyDescent="0.25">
      <c r="A9663" t="str">
        <f t="shared" si="152"/>
        <v>YAG</v>
      </c>
    </row>
    <row r="9664" spans="1:1" x14ac:dyDescent="0.25">
      <c r="A9664" t="str">
        <f t="shared" si="152"/>
        <v>YAG</v>
      </c>
    </row>
    <row r="9665" spans="1:1" x14ac:dyDescent="0.25">
      <c r="A9665" t="str">
        <f t="shared" si="152"/>
        <v>YAG</v>
      </c>
    </row>
    <row r="9666" spans="1:1" x14ac:dyDescent="0.25">
      <c r="A9666" t="str">
        <f t="shared" si="152"/>
        <v>YAG</v>
      </c>
    </row>
    <row r="9667" spans="1:1" x14ac:dyDescent="0.25">
      <c r="A9667" t="str">
        <f t="shared" si="152"/>
        <v>YAG</v>
      </c>
    </row>
    <row r="9668" spans="1:1" x14ac:dyDescent="0.25">
      <c r="A9668" t="str">
        <f t="shared" si="152"/>
        <v>YAG</v>
      </c>
    </row>
    <row r="9669" spans="1:1" x14ac:dyDescent="0.25">
      <c r="A9669" t="str">
        <f t="shared" si="152"/>
        <v>YAG</v>
      </c>
    </row>
    <row r="9670" spans="1:1" x14ac:dyDescent="0.25">
      <c r="A9670" t="str">
        <f t="shared" si="152"/>
        <v>YAG</v>
      </c>
    </row>
    <row r="9671" spans="1:1" x14ac:dyDescent="0.25">
      <c r="A9671" t="str">
        <f t="shared" si="152"/>
        <v>YAG</v>
      </c>
    </row>
    <row r="9672" spans="1:1" x14ac:dyDescent="0.25">
      <c r="A9672" t="str">
        <f t="shared" si="152"/>
        <v>YAG</v>
      </c>
    </row>
    <row r="9673" spans="1:1" x14ac:dyDescent="0.25">
      <c r="A9673" t="str">
        <f t="shared" si="152"/>
        <v>YAG</v>
      </c>
    </row>
    <row r="9674" spans="1:1" x14ac:dyDescent="0.25">
      <c r="A9674" t="str">
        <f t="shared" si="152"/>
        <v>YAG</v>
      </c>
    </row>
    <row r="9675" spans="1:1" x14ac:dyDescent="0.25">
      <c r="A9675" t="str">
        <f t="shared" si="152"/>
        <v>YAG</v>
      </c>
    </row>
    <row r="9676" spans="1:1" x14ac:dyDescent="0.25">
      <c r="A9676" t="str">
        <f t="shared" si="152"/>
        <v>YAG</v>
      </c>
    </row>
    <row r="9677" spans="1:1" x14ac:dyDescent="0.25">
      <c r="A9677" t="str">
        <f t="shared" si="152"/>
        <v>YAG</v>
      </c>
    </row>
    <row r="9678" spans="1:1" x14ac:dyDescent="0.25">
      <c r="A9678" t="str">
        <f t="shared" si="152"/>
        <v>YAG</v>
      </c>
    </row>
    <row r="9679" spans="1:1" x14ac:dyDescent="0.25">
      <c r="A9679" t="str">
        <f t="shared" si="152"/>
        <v>YAG</v>
      </c>
    </row>
    <row r="9680" spans="1:1" x14ac:dyDescent="0.25">
      <c r="A9680" t="str">
        <f t="shared" si="152"/>
        <v>YAG</v>
      </c>
    </row>
    <row r="9681" spans="1:1" x14ac:dyDescent="0.25">
      <c r="A9681" t="str">
        <f t="shared" si="152"/>
        <v>YAG</v>
      </c>
    </row>
    <row r="9682" spans="1:1" x14ac:dyDescent="0.25">
      <c r="A9682" t="str">
        <f t="shared" si="152"/>
        <v>YAG</v>
      </c>
    </row>
    <row r="9683" spans="1:1" x14ac:dyDescent="0.25">
      <c r="A9683" t="str">
        <f t="shared" si="152"/>
        <v>YAG</v>
      </c>
    </row>
    <row r="9684" spans="1:1" x14ac:dyDescent="0.25">
      <c r="A9684" t="str">
        <f t="shared" si="152"/>
        <v>YAG</v>
      </c>
    </row>
    <row r="9685" spans="1:1" x14ac:dyDescent="0.25">
      <c r="A9685" t="str">
        <f t="shared" si="152"/>
        <v>YAG</v>
      </c>
    </row>
    <row r="9686" spans="1:1" x14ac:dyDescent="0.25">
      <c r="A9686" t="str">
        <f t="shared" si="152"/>
        <v>YAG</v>
      </c>
    </row>
    <row r="9687" spans="1:1" x14ac:dyDescent="0.25">
      <c r="A9687" t="str">
        <f t="shared" si="152"/>
        <v>YAG</v>
      </c>
    </row>
    <row r="9688" spans="1:1" x14ac:dyDescent="0.25">
      <c r="A9688" t="str">
        <f t="shared" si="152"/>
        <v>YAG</v>
      </c>
    </row>
    <row r="9689" spans="1:1" x14ac:dyDescent="0.25">
      <c r="A9689" t="str">
        <f t="shared" si="152"/>
        <v>YAG</v>
      </c>
    </row>
    <row r="9690" spans="1:1" x14ac:dyDescent="0.25">
      <c r="A9690" t="str">
        <f t="shared" si="152"/>
        <v>YAG</v>
      </c>
    </row>
    <row r="9691" spans="1:1" x14ac:dyDescent="0.25">
      <c r="A9691" t="str">
        <f t="shared" si="152"/>
        <v>YAG</v>
      </c>
    </row>
    <row r="9692" spans="1:1" x14ac:dyDescent="0.25">
      <c r="A9692" t="str">
        <f t="shared" si="152"/>
        <v>YAG</v>
      </c>
    </row>
    <row r="9693" spans="1:1" x14ac:dyDescent="0.25">
      <c r="A9693" t="str">
        <f t="shared" si="152"/>
        <v>YAG</v>
      </c>
    </row>
    <row r="9694" spans="1:1" x14ac:dyDescent="0.25">
      <c r="A9694" t="str">
        <f t="shared" si="152"/>
        <v>YAG</v>
      </c>
    </row>
    <row r="9695" spans="1:1" x14ac:dyDescent="0.25">
      <c r="A9695" t="str">
        <f t="shared" si="152"/>
        <v>YAG</v>
      </c>
    </row>
    <row r="9696" spans="1:1" x14ac:dyDescent="0.25">
      <c r="A9696" t="str">
        <f t="shared" si="152"/>
        <v>YAG</v>
      </c>
    </row>
    <row r="9697" spans="1:1" x14ac:dyDescent="0.25">
      <c r="A9697" t="str">
        <f t="shared" si="152"/>
        <v>YAG</v>
      </c>
    </row>
    <row r="9698" spans="1:1" x14ac:dyDescent="0.25">
      <c r="A9698" t="str">
        <f t="shared" si="152"/>
        <v>YAG</v>
      </c>
    </row>
    <row r="9699" spans="1:1" x14ac:dyDescent="0.25">
      <c r="A9699" t="str">
        <f t="shared" si="152"/>
        <v>YAG</v>
      </c>
    </row>
    <row r="9700" spans="1:1" x14ac:dyDescent="0.25">
      <c r="A9700" t="str">
        <f t="shared" si="152"/>
        <v>YAG</v>
      </c>
    </row>
    <row r="9701" spans="1:1" x14ac:dyDescent="0.25">
      <c r="A9701" t="str">
        <f t="shared" si="152"/>
        <v>YAG</v>
      </c>
    </row>
    <row r="9702" spans="1:1" x14ac:dyDescent="0.25">
      <c r="A9702" t="str">
        <f t="shared" si="152"/>
        <v>YAG</v>
      </c>
    </row>
    <row r="9703" spans="1:1" x14ac:dyDescent="0.25">
      <c r="A9703" t="str">
        <f t="shared" si="152"/>
        <v>YAG</v>
      </c>
    </row>
    <row r="9704" spans="1:1" x14ac:dyDescent="0.25">
      <c r="A9704" t="str">
        <f t="shared" si="152"/>
        <v>YAG</v>
      </c>
    </row>
    <row r="9705" spans="1:1" x14ac:dyDescent="0.25">
      <c r="A9705" t="str">
        <f t="shared" si="152"/>
        <v>YAG</v>
      </c>
    </row>
    <row r="9706" spans="1:1" x14ac:dyDescent="0.25">
      <c r="A9706" t="str">
        <f t="shared" si="152"/>
        <v>YAG</v>
      </c>
    </row>
    <row r="9707" spans="1:1" x14ac:dyDescent="0.25">
      <c r="A9707" t="str">
        <f t="shared" si="152"/>
        <v>YAG</v>
      </c>
    </row>
    <row r="9708" spans="1:1" x14ac:dyDescent="0.25">
      <c r="A9708" t="str">
        <f t="shared" si="152"/>
        <v>YAG</v>
      </c>
    </row>
    <row r="9709" spans="1:1" x14ac:dyDescent="0.25">
      <c r="A9709" t="str">
        <f t="shared" si="152"/>
        <v>YAG</v>
      </c>
    </row>
    <row r="9710" spans="1:1" x14ac:dyDescent="0.25">
      <c r="A9710" t="str">
        <f t="shared" si="152"/>
        <v>YAG</v>
      </c>
    </row>
    <row r="9711" spans="1:1" x14ac:dyDescent="0.25">
      <c r="A9711" t="str">
        <f t="shared" si="152"/>
        <v>YAG</v>
      </c>
    </row>
    <row r="9712" spans="1:1" x14ac:dyDescent="0.25">
      <c r="A9712" t="str">
        <f t="shared" si="152"/>
        <v>YAG</v>
      </c>
    </row>
    <row r="9713" spans="1:1" x14ac:dyDescent="0.25">
      <c r="A9713" t="str">
        <f t="shared" si="152"/>
        <v>YAG</v>
      </c>
    </row>
    <row r="9714" spans="1:1" x14ac:dyDescent="0.25">
      <c r="A9714" t="str">
        <f t="shared" si="152"/>
        <v>YAG</v>
      </c>
    </row>
    <row r="9715" spans="1:1" x14ac:dyDescent="0.25">
      <c r="A9715" t="str">
        <f t="shared" si="152"/>
        <v>YAG</v>
      </c>
    </row>
    <row r="9716" spans="1:1" x14ac:dyDescent="0.25">
      <c r="A9716" t="str">
        <f t="shared" si="152"/>
        <v>YAG</v>
      </c>
    </row>
    <row r="9717" spans="1:1" x14ac:dyDescent="0.25">
      <c r="A9717" t="str">
        <f t="shared" si="152"/>
        <v>YAG</v>
      </c>
    </row>
    <row r="9718" spans="1:1" x14ac:dyDescent="0.25">
      <c r="A9718" t="str">
        <f t="shared" si="152"/>
        <v>YAG</v>
      </c>
    </row>
    <row r="9719" spans="1:1" x14ac:dyDescent="0.25">
      <c r="A9719" t="str">
        <f t="shared" si="152"/>
        <v>YAG</v>
      </c>
    </row>
    <row r="9720" spans="1:1" x14ac:dyDescent="0.25">
      <c r="A9720" t="str">
        <f t="shared" si="152"/>
        <v>YAG</v>
      </c>
    </row>
    <row r="9721" spans="1:1" x14ac:dyDescent="0.25">
      <c r="A9721" t="str">
        <f t="shared" si="152"/>
        <v>YAG</v>
      </c>
    </row>
    <row r="9722" spans="1:1" x14ac:dyDescent="0.25">
      <c r="A9722" t="str">
        <f t="shared" si="152"/>
        <v>YAG</v>
      </c>
    </row>
    <row r="9723" spans="1:1" x14ac:dyDescent="0.25">
      <c r="A9723" t="str">
        <f t="shared" si="152"/>
        <v>YAG</v>
      </c>
    </row>
    <row r="9724" spans="1:1" x14ac:dyDescent="0.25">
      <c r="A9724" t="str">
        <f t="shared" ref="A9724:A9787" si="153">"YAG"&amp;D9724 &amp;E9724 &amp;F9724 &amp; G9724 &amp;H9724 &amp;I9724</f>
        <v>YAG</v>
      </c>
    </row>
    <row r="9725" spans="1:1" x14ac:dyDescent="0.25">
      <c r="A9725" t="str">
        <f t="shared" si="153"/>
        <v>YAG</v>
      </c>
    </row>
    <row r="9726" spans="1:1" x14ac:dyDescent="0.25">
      <c r="A9726" t="str">
        <f t="shared" si="153"/>
        <v>YAG</v>
      </c>
    </row>
    <row r="9727" spans="1:1" x14ac:dyDescent="0.25">
      <c r="A9727" t="str">
        <f t="shared" si="153"/>
        <v>YAG</v>
      </c>
    </row>
    <row r="9728" spans="1:1" x14ac:dyDescent="0.25">
      <c r="A9728" t="str">
        <f t="shared" si="153"/>
        <v>YAG</v>
      </c>
    </row>
    <row r="9729" spans="1:1" x14ac:dyDescent="0.25">
      <c r="A9729" t="str">
        <f t="shared" si="153"/>
        <v>YAG</v>
      </c>
    </row>
    <row r="9730" spans="1:1" x14ac:dyDescent="0.25">
      <c r="A9730" t="str">
        <f t="shared" si="153"/>
        <v>YAG</v>
      </c>
    </row>
    <row r="9731" spans="1:1" x14ac:dyDescent="0.25">
      <c r="A9731" t="str">
        <f t="shared" si="153"/>
        <v>YAG</v>
      </c>
    </row>
    <row r="9732" spans="1:1" x14ac:dyDescent="0.25">
      <c r="A9732" t="str">
        <f t="shared" si="153"/>
        <v>YAG</v>
      </c>
    </row>
    <row r="9733" spans="1:1" x14ac:dyDescent="0.25">
      <c r="A9733" t="str">
        <f t="shared" si="153"/>
        <v>YAG</v>
      </c>
    </row>
    <row r="9734" spans="1:1" x14ac:dyDescent="0.25">
      <c r="A9734" t="str">
        <f t="shared" si="153"/>
        <v>YAG</v>
      </c>
    </row>
    <row r="9735" spans="1:1" x14ac:dyDescent="0.25">
      <c r="A9735" t="str">
        <f t="shared" si="153"/>
        <v>YAG</v>
      </c>
    </row>
    <row r="9736" spans="1:1" x14ac:dyDescent="0.25">
      <c r="A9736" t="str">
        <f t="shared" si="153"/>
        <v>YAG</v>
      </c>
    </row>
    <row r="9737" spans="1:1" x14ac:dyDescent="0.25">
      <c r="A9737" t="str">
        <f t="shared" si="153"/>
        <v>YAG</v>
      </c>
    </row>
    <row r="9738" spans="1:1" x14ac:dyDescent="0.25">
      <c r="A9738" t="str">
        <f t="shared" si="153"/>
        <v>YAG</v>
      </c>
    </row>
    <row r="9739" spans="1:1" x14ac:dyDescent="0.25">
      <c r="A9739" t="str">
        <f t="shared" si="153"/>
        <v>YAG</v>
      </c>
    </row>
    <row r="9740" spans="1:1" x14ac:dyDescent="0.25">
      <c r="A9740" t="str">
        <f t="shared" si="153"/>
        <v>YAG</v>
      </c>
    </row>
    <row r="9741" spans="1:1" x14ac:dyDescent="0.25">
      <c r="A9741" t="str">
        <f t="shared" si="153"/>
        <v>YAG</v>
      </c>
    </row>
    <row r="9742" spans="1:1" x14ac:dyDescent="0.25">
      <c r="A9742" t="str">
        <f t="shared" si="153"/>
        <v>YAG</v>
      </c>
    </row>
    <row r="9743" spans="1:1" x14ac:dyDescent="0.25">
      <c r="A9743" t="str">
        <f t="shared" si="153"/>
        <v>YAG</v>
      </c>
    </row>
    <row r="9744" spans="1:1" x14ac:dyDescent="0.25">
      <c r="A9744" t="str">
        <f t="shared" si="153"/>
        <v>YAG</v>
      </c>
    </row>
    <row r="9745" spans="1:1" x14ac:dyDescent="0.25">
      <c r="A9745" t="str">
        <f t="shared" si="153"/>
        <v>YAG</v>
      </c>
    </row>
    <row r="9746" spans="1:1" x14ac:dyDescent="0.25">
      <c r="A9746" t="str">
        <f t="shared" si="153"/>
        <v>YAG</v>
      </c>
    </row>
    <row r="9747" spans="1:1" x14ac:dyDescent="0.25">
      <c r="A9747" t="str">
        <f t="shared" si="153"/>
        <v>YAG</v>
      </c>
    </row>
    <row r="9748" spans="1:1" x14ac:dyDescent="0.25">
      <c r="A9748" t="str">
        <f t="shared" si="153"/>
        <v>YAG</v>
      </c>
    </row>
    <row r="9749" spans="1:1" x14ac:dyDescent="0.25">
      <c r="A9749" t="str">
        <f t="shared" si="153"/>
        <v>YAG</v>
      </c>
    </row>
    <row r="9750" spans="1:1" x14ac:dyDescent="0.25">
      <c r="A9750" t="str">
        <f t="shared" si="153"/>
        <v>YAG</v>
      </c>
    </row>
    <row r="9751" spans="1:1" x14ac:dyDescent="0.25">
      <c r="A9751" t="str">
        <f t="shared" si="153"/>
        <v>YAG</v>
      </c>
    </row>
    <row r="9752" spans="1:1" x14ac:dyDescent="0.25">
      <c r="A9752" t="str">
        <f t="shared" si="153"/>
        <v>YAG</v>
      </c>
    </row>
    <row r="9753" spans="1:1" x14ac:dyDescent="0.25">
      <c r="A9753" t="str">
        <f t="shared" si="153"/>
        <v>YAG</v>
      </c>
    </row>
    <row r="9754" spans="1:1" x14ac:dyDescent="0.25">
      <c r="A9754" t="str">
        <f t="shared" si="153"/>
        <v>YAG</v>
      </c>
    </row>
    <row r="9755" spans="1:1" x14ac:dyDescent="0.25">
      <c r="A9755" t="str">
        <f t="shared" si="153"/>
        <v>YAG</v>
      </c>
    </row>
    <row r="9756" spans="1:1" x14ac:dyDescent="0.25">
      <c r="A9756" t="str">
        <f t="shared" si="153"/>
        <v>YAG</v>
      </c>
    </row>
    <row r="9757" spans="1:1" x14ac:dyDescent="0.25">
      <c r="A9757" t="str">
        <f t="shared" si="153"/>
        <v>YAG</v>
      </c>
    </row>
    <row r="9758" spans="1:1" x14ac:dyDescent="0.25">
      <c r="A9758" t="str">
        <f t="shared" si="153"/>
        <v>YAG</v>
      </c>
    </row>
    <row r="9759" spans="1:1" x14ac:dyDescent="0.25">
      <c r="A9759" t="str">
        <f t="shared" si="153"/>
        <v>YAG</v>
      </c>
    </row>
    <row r="9760" spans="1:1" x14ac:dyDescent="0.25">
      <c r="A9760" t="str">
        <f t="shared" si="153"/>
        <v>YAG</v>
      </c>
    </row>
    <row r="9761" spans="1:1" x14ac:dyDescent="0.25">
      <c r="A9761" t="str">
        <f t="shared" si="153"/>
        <v>YAG</v>
      </c>
    </row>
    <row r="9762" spans="1:1" x14ac:dyDescent="0.25">
      <c r="A9762" t="str">
        <f t="shared" si="153"/>
        <v>YAG</v>
      </c>
    </row>
    <row r="9763" spans="1:1" x14ac:dyDescent="0.25">
      <c r="A9763" t="str">
        <f t="shared" si="153"/>
        <v>YAG</v>
      </c>
    </row>
    <row r="9764" spans="1:1" x14ac:dyDescent="0.25">
      <c r="A9764" t="str">
        <f t="shared" si="153"/>
        <v>YAG</v>
      </c>
    </row>
    <row r="9765" spans="1:1" x14ac:dyDescent="0.25">
      <c r="A9765" t="str">
        <f t="shared" si="153"/>
        <v>YAG</v>
      </c>
    </row>
    <row r="9766" spans="1:1" x14ac:dyDescent="0.25">
      <c r="A9766" t="str">
        <f t="shared" si="153"/>
        <v>YAG</v>
      </c>
    </row>
    <row r="9767" spans="1:1" x14ac:dyDescent="0.25">
      <c r="A9767" t="str">
        <f t="shared" si="153"/>
        <v>YAG</v>
      </c>
    </row>
    <row r="9768" spans="1:1" x14ac:dyDescent="0.25">
      <c r="A9768" t="str">
        <f t="shared" si="153"/>
        <v>YAG</v>
      </c>
    </row>
    <row r="9769" spans="1:1" x14ac:dyDescent="0.25">
      <c r="A9769" t="str">
        <f t="shared" si="153"/>
        <v>YAG</v>
      </c>
    </row>
    <row r="9770" spans="1:1" x14ac:dyDescent="0.25">
      <c r="A9770" t="str">
        <f t="shared" si="153"/>
        <v>YAG</v>
      </c>
    </row>
    <row r="9771" spans="1:1" x14ac:dyDescent="0.25">
      <c r="A9771" t="str">
        <f t="shared" si="153"/>
        <v>YAG</v>
      </c>
    </row>
    <row r="9772" spans="1:1" x14ac:dyDescent="0.25">
      <c r="A9772" t="str">
        <f t="shared" si="153"/>
        <v>YAG</v>
      </c>
    </row>
    <row r="9773" spans="1:1" x14ac:dyDescent="0.25">
      <c r="A9773" t="str">
        <f t="shared" si="153"/>
        <v>YAG</v>
      </c>
    </row>
    <row r="9774" spans="1:1" x14ac:dyDescent="0.25">
      <c r="A9774" t="str">
        <f t="shared" si="153"/>
        <v>YAG</v>
      </c>
    </row>
    <row r="9775" spans="1:1" x14ac:dyDescent="0.25">
      <c r="A9775" t="str">
        <f t="shared" si="153"/>
        <v>YAG</v>
      </c>
    </row>
    <row r="9776" spans="1:1" x14ac:dyDescent="0.25">
      <c r="A9776" t="str">
        <f t="shared" si="153"/>
        <v>YAG</v>
      </c>
    </row>
    <row r="9777" spans="1:1" x14ac:dyDescent="0.25">
      <c r="A9777" t="str">
        <f t="shared" si="153"/>
        <v>YAG</v>
      </c>
    </row>
    <row r="9778" spans="1:1" x14ac:dyDescent="0.25">
      <c r="A9778" t="str">
        <f t="shared" si="153"/>
        <v>YAG</v>
      </c>
    </row>
    <row r="9779" spans="1:1" x14ac:dyDescent="0.25">
      <c r="A9779" t="str">
        <f t="shared" si="153"/>
        <v>YAG</v>
      </c>
    </row>
    <row r="9780" spans="1:1" x14ac:dyDescent="0.25">
      <c r="A9780" t="str">
        <f t="shared" si="153"/>
        <v>YAG</v>
      </c>
    </row>
    <row r="9781" spans="1:1" x14ac:dyDescent="0.25">
      <c r="A9781" t="str">
        <f t="shared" si="153"/>
        <v>YAG</v>
      </c>
    </row>
    <row r="9782" spans="1:1" x14ac:dyDescent="0.25">
      <c r="A9782" t="str">
        <f t="shared" si="153"/>
        <v>YAG</v>
      </c>
    </row>
    <row r="9783" spans="1:1" x14ac:dyDescent="0.25">
      <c r="A9783" t="str">
        <f t="shared" si="153"/>
        <v>YAG</v>
      </c>
    </row>
    <row r="9784" spans="1:1" x14ac:dyDescent="0.25">
      <c r="A9784" t="str">
        <f t="shared" si="153"/>
        <v>YAG</v>
      </c>
    </row>
    <row r="9785" spans="1:1" x14ac:dyDescent="0.25">
      <c r="A9785" t="str">
        <f t="shared" si="153"/>
        <v>YAG</v>
      </c>
    </row>
    <row r="9786" spans="1:1" x14ac:dyDescent="0.25">
      <c r="A9786" t="str">
        <f t="shared" si="153"/>
        <v>YAG</v>
      </c>
    </row>
    <row r="9787" spans="1:1" x14ac:dyDescent="0.25">
      <c r="A9787" t="str">
        <f t="shared" si="153"/>
        <v>YAG</v>
      </c>
    </row>
    <row r="9788" spans="1:1" x14ac:dyDescent="0.25">
      <c r="A9788" t="str">
        <f t="shared" ref="A9788:A9851" si="154">"YAG"&amp;D9788 &amp;E9788 &amp;F9788 &amp; G9788 &amp;H9788 &amp;I9788</f>
        <v>YAG</v>
      </c>
    </row>
    <row r="9789" spans="1:1" x14ac:dyDescent="0.25">
      <c r="A9789" t="str">
        <f t="shared" si="154"/>
        <v>YAG</v>
      </c>
    </row>
    <row r="9790" spans="1:1" x14ac:dyDescent="0.25">
      <c r="A9790" t="str">
        <f t="shared" si="154"/>
        <v>YAG</v>
      </c>
    </row>
    <row r="9791" spans="1:1" x14ac:dyDescent="0.25">
      <c r="A9791" t="str">
        <f t="shared" si="154"/>
        <v>YAG</v>
      </c>
    </row>
    <row r="9792" spans="1:1" x14ac:dyDescent="0.25">
      <c r="A9792" t="str">
        <f t="shared" si="154"/>
        <v>YAG</v>
      </c>
    </row>
    <row r="9793" spans="1:1" x14ac:dyDescent="0.25">
      <c r="A9793" t="str">
        <f t="shared" si="154"/>
        <v>YAG</v>
      </c>
    </row>
    <row r="9794" spans="1:1" x14ac:dyDescent="0.25">
      <c r="A9794" t="str">
        <f t="shared" si="154"/>
        <v>YAG</v>
      </c>
    </row>
    <row r="9795" spans="1:1" x14ac:dyDescent="0.25">
      <c r="A9795" t="str">
        <f t="shared" si="154"/>
        <v>YAG</v>
      </c>
    </row>
    <row r="9796" spans="1:1" x14ac:dyDescent="0.25">
      <c r="A9796" t="str">
        <f t="shared" si="154"/>
        <v>YAG</v>
      </c>
    </row>
    <row r="9797" spans="1:1" x14ac:dyDescent="0.25">
      <c r="A9797" t="str">
        <f t="shared" si="154"/>
        <v>YAG</v>
      </c>
    </row>
    <row r="9798" spans="1:1" x14ac:dyDescent="0.25">
      <c r="A9798" t="str">
        <f t="shared" si="154"/>
        <v>YAG</v>
      </c>
    </row>
    <row r="9799" spans="1:1" x14ac:dyDescent="0.25">
      <c r="A9799" t="str">
        <f t="shared" si="154"/>
        <v>YAG</v>
      </c>
    </row>
    <row r="9800" spans="1:1" x14ac:dyDescent="0.25">
      <c r="A9800" t="str">
        <f t="shared" si="154"/>
        <v>YAG</v>
      </c>
    </row>
    <row r="9801" spans="1:1" x14ac:dyDescent="0.25">
      <c r="A9801" t="str">
        <f t="shared" si="154"/>
        <v>YAG</v>
      </c>
    </row>
    <row r="9802" spans="1:1" x14ac:dyDescent="0.25">
      <c r="A9802" t="str">
        <f t="shared" si="154"/>
        <v>YAG</v>
      </c>
    </row>
    <row r="9803" spans="1:1" x14ac:dyDescent="0.25">
      <c r="A9803" t="str">
        <f t="shared" si="154"/>
        <v>YAG</v>
      </c>
    </row>
    <row r="9804" spans="1:1" x14ac:dyDescent="0.25">
      <c r="A9804" t="str">
        <f t="shared" si="154"/>
        <v>YAG</v>
      </c>
    </row>
    <row r="9805" spans="1:1" x14ac:dyDescent="0.25">
      <c r="A9805" t="str">
        <f t="shared" si="154"/>
        <v>YAG</v>
      </c>
    </row>
    <row r="9806" spans="1:1" x14ac:dyDescent="0.25">
      <c r="A9806" t="str">
        <f t="shared" si="154"/>
        <v>YAG</v>
      </c>
    </row>
    <row r="9807" spans="1:1" x14ac:dyDescent="0.25">
      <c r="A9807" t="str">
        <f t="shared" si="154"/>
        <v>YAG</v>
      </c>
    </row>
    <row r="9808" spans="1:1" x14ac:dyDescent="0.25">
      <c r="A9808" t="str">
        <f t="shared" si="154"/>
        <v>YAG</v>
      </c>
    </row>
    <row r="9809" spans="1:1" x14ac:dyDescent="0.25">
      <c r="A9809" t="str">
        <f t="shared" si="154"/>
        <v>YAG</v>
      </c>
    </row>
    <row r="9810" spans="1:1" x14ac:dyDescent="0.25">
      <c r="A9810" t="str">
        <f t="shared" si="154"/>
        <v>YAG</v>
      </c>
    </row>
    <row r="9811" spans="1:1" x14ac:dyDescent="0.25">
      <c r="A9811" t="str">
        <f t="shared" si="154"/>
        <v>YAG</v>
      </c>
    </row>
    <row r="9812" spans="1:1" x14ac:dyDescent="0.25">
      <c r="A9812" t="str">
        <f t="shared" si="154"/>
        <v>YAG</v>
      </c>
    </row>
    <row r="9813" spans="1:1" x14ac:dyDescent="0.25">
      <c r="A9813" t="str">
        <f t="shared" si="154"/>
        <v>YAG</v>
      </c>
    </row>
    <row r="9814" spans="1:1" x14ac:dyDescent="0.25">
      <c r="A9814" t="str">
        <f t="shared" si="154"/>
        <v>YAG</v>
      </c>
    </row>
    <row r="9815" spans="1:1" x14ac:dyDescent="0.25">
      <c r="A9815" t="str">
        <f t="shared" si="154"/>
        <v>YAG</v>
      </c>
    </row>
    <row r="9816" spans="1:1" x14ac:dyDescent="0.25">
      <c r="A9816" t="str">
        <f t="shared" si="154"/>
        <v>YAG</v>
      </c>
    </row>
    <row r="9817" spans="1:1" x14ac:dyDescent="0.25">
      <c r="A9817" t="str">
        <f t="shared" si="154"/>
        <v>YAG</v>
      </c>
    </row>
    <row r="9818" spans="1:1" x14ac:dyDescent="0.25">
      <c r="A9818" t="str">
        <f t="shared" si="154"/>
        <v>YAG</v>
      </c>
    </row>
    <row r="9819" spans="1:1" x14ac:dyDescent="0.25">
      <c r="A9819" t="str">
        <f t="shared" si="154"/>
        <v>YAG</v>
      </c>
    </row>
    <row r="9820" spans="1:1" x14ac:dyDescent="0.25">
      <c r="A9820" t="str">
        <f t="shared" si="154"/>
        <v>YAG</v>
      </c>
    </row>
    <row r="9821" spans="1:1" x14ac:dyDescent="0.25">
      <c r="A9821" t="str">
        <f t="shared" si="154"/>
        <v>YAG</v>
      </c>
    </row>
    <row r="9822" spans="1:1" x14ac:dyDescent="0.25">
      <c r="A9822" t="str">
        <f t="shared" si="154"/>
        <v>YAG</v>
      </c>
    </row>
    <row r="9823" spans="1:1" x14ac:dyDescent="0.25">
      <c r="A9823" t="str">
        <f t="shared" si="154"/>
        <v>YAG</v>
      </c>
    </row>
    <row r="9824" spans="1:1" x14ac:dyDescent="0.25">
      <c r="A9824" t="str">
        <f t="shared" si="154"/>
        <v>YAG</v>
      </c>
    </row>
    <row r="9825" spans="1:1" x14ac:dyDescent="0.25">
      <c r="A9825" t="str">
        <f t="shared" si="154"/>
        <v>YAG</v>
      </c>
    </row>
    <row r="9826" spans="1:1" x14ac:dyDescent="0.25">
      <c r="A9826" t="str">
        <f t="shared" si="154"/>
        <v>YAG</v>
      </c>
    </row>
    <row r="9827" spans="1:1" x14ac:dyDescent="0.25">
      <c r="A9827" t="str">
        <f t="shared" si="154"/>
        <v>YAG</v>
      </c>
    </row>
    <row r="9828" spans="1:1" x14ac:dyDescent="0.25">
      <c r="A9828" t="str">
        <f t="shared" si="154"/>
        <v>YAG</v>
      </c>
    </row>
    <row r="9829" spans="1:1" x14ac:dyDescent="0.25">
      <c r="A9829" t="str">
        <f t="shared" si="154"/>
        <v>YAG</v>
      </c>
    </row>
    <row r="9830" spans="1:1" x14ac:dyDescent="0.25">
      <c r="A9830" t="str">
        <f t="shared" si="154"/>
        <v>YAG</v>
      </c>
    </row>
    <row r="9831" spans="1:1" x14ac:dyDescent="0.25">
      <c r="A9831" t="str">
        <f t="shared" si="154"/>
        <v>YAG</v>
      </c>
    </row>
    <row r="9832" spans="1:1" x14ac:dyDescent="0.25">
      <c r="A9832" t="str">
        <f t="shared" si="154"/>
        <v>YAG</v>
      </c>
    </row>
    <row r="9833" spans="1:1" x14ac:dyDescent="0.25">
      <c r="A9833" t="str">
        <f t="shared" si="154"/>
        <v>YAG</v>
      </c>
    </row>
    <row r="9834" spans="1:1" x14ac:dyDescent="0.25">
      <c r="A9834" t="str">
        <f t="shared" si="154"/>
        <v>YAG</v>
      </c>
    </row>
    <row r="9835" spans="1:1" x14ac:dyDescent="0.25">
      <c r="A9835" t="str">
        <f t="shared" si="154"/>
        <v>YAG</v>
      </c>
    </row>
    <row r="9836" spans="1:1" x14ac:dyDescent="0.25">
      <c r="A9836" t="str">
        <f t="shared" si="154"/>
        <v>YAG</v>
      </c>
    </row>
    <row r="9837" spans="1:1" x14ac:dyDescent="0.25">
      <c r="A9837" t="str">
        <f t="shared" si="154"/>
        <v>YAG</v>
      </c>
    </row>
    <row r="9838" spans="1:1" x14ac:dyDescent="0.25">
      <c r="A9838" t="str">
        <f t="shared" si="154"/>
        <v>YAG</v>
      </c>
    </row>
    <row r="9839" spans="1:1" x14ac:dyDescent="0.25">
      <c r="A9839" t="str">
        <f t="shared" si="154"/>
        <v>YAG</v>
      </c>
    </row>
    <row r="9840" spans="1:1" x14ac:dyDescent="0.25">
      <c r="A9840" t="str">
        <f t="shared" si="154"/>
        <v>YAG</v>
      </c>
    </row>
    <row r="9841" spans="1:1" x14ac:dyDescent="0.25">
      <c r="A9841" t="str">
        <f t="shared" si="154"/>
        <v>YAG</v>
      </c>
    </row>
    <row r="9842" spans="1:1" x14ac:dyDescent="0.25">
      <c r="A9842" t="str">
        <f t="shared" si="154"/>
        <v>YAG</v>
      </c>
    </row>
    <row r="9843" spans="1:1" x14ac:dyDescent="0.25">
      <c r="A9843" t="str">
        <f t="shared" si="154"/>
        <v>YAG</v>
      </c>
    </row>
    <row r="9844" spans="1:1" x14ac:dyDescent="0.25">
      <c r="A9844" t="str">
        <f t="shared" si="154"/>
        <v>YAG</v>
      </c>
    </row>
    <row r="9845" spans="1:1" x14ac:dyDescent="0.25">
      <c r="A9845" t="str">
        <f t="shared" si="154"/>
        <v>YAG</v>
      </c>
    </row>
    <row r="9846" spans="1:1" x14ac:dyDescent="0.25">
      <c r="A9846" t="str">
        <f t="shared" si="154"/>
        <v>YAG</v>
      </c>
    </row>
    <row r="9847" spans="1:1" x14ac:dyDescent="0.25">
      <c r="A9847" t="str">
        <f t="shared" si="154"/>
        <v>YAG</v>
      </c>
    </row>
    <row r="9848" spans="1:1" x14ac:dyDescent="0.25">
      <c r="A9848" t="str">
        <f t="shared" si="154"/>
        <v>YAG</v>
      </c>
    </row>
    <row r="9849" spans="1:1" x14ac:dyDescent="0.25">
      <c r="A9849" t="str">
        <f t="shared" si="154"/>
        <v>YAG</v>
      </c>
    </row>
    <row r="9850" spans="1:1" x14ac:dyDescent="0.25">
      <c r="A9850" t="str">
        <f t="shared" si="154"/>
        <v>YAG</v>
      </c>
    </row>
    <row r="9851" spans="1:1" x14ac:dyDescent="0.25">
      <c r="A9851" t="str">
        <f t="shared" si="154"/>
        <v>YAG</v>
      </c>
    </row>
    <row r="9852" spans="1:1" x14ac:dyDescent="0.25">
      <c r="A9852" t="str">
        <f t="shared" ref="A9852:A9915" si="155">"YAG"&amp;D9852 &amp;E9852 &amp;F9852 &amp; G9852 &amp;H9852 &amp;I9852</f>
        <v>YAG</v>
      </c>
    </row>
    <row r="9853" spans="1:1" x14ac:dyDescent="0.25">
      <c r="A9853" t="str">
        <f t="shared" si="155"/>
        <v>YAG</v>
      </c>
    </row>
    <row r="9854" spans="1:1" x14ac:dyDescent="0.25">
      <c r="A9854" t="str">
        <f t="shared" si="155"/>
        <v>YAG</v>
      </c>
    </row>
    <row r="9855" spans="1:1" x14ac:dyDescent="0.25">
      <c r="A9855" t="str">
        <f t="shared" si="155"/>
        <v>YAG</v>
      </c>
    </row>
    <row r="9856" spans="1:1" x14ac:dyDescent="0.25">
      <c r="A9856" t="str">
        <f t="shared" si="155"/>
        <v>YAG</v>
      </c>
    </row>
    <row r="9857" spans="1:1" x14ac:dyDescent="0.25">
      <c r="A9857" t="str">
        <f t="shared" si="155"/>
        <v>YAG</v>
      </c>
    </row>
    <row r="9858" spans="1:1" x14ac:dyDescent="0.25">
      <c r="A9858" t="str">
        <f t="shared" si="155"/>
        <v>YAG</v>
      </c>
    </row>
    <row r="9859" spans="1:1" x14ac:dyDescent="0.25">
      <c r="A9859" t="str">
        <f t="shared" si="155"/>
        <v>YAG</v>
      </c>
    </row>
    <row r="9860" spans="1:1" x14ac:dyDescent="0.25">
      <c r="A9860" t="str">
        <f t="shared" si="155"/>
        <v>YAG</v>
      </c>
    </row>
    <row r="9861" spans="1:1" x14ac:dyDescent="0.25">
      <c r="A9861" t="str">
        <f t="shared" si="155"/>
        <v>YAG</v>
      </c>
    </row>
    <row r="9862" spans="1:1" x14ac:dyDescent="0.25">
      <c r="A9862" t="str">
        <f t="shared" si="155"/>
        <v>YAG</v>
      </c>
    </row>
    <row r="9863" spans="1:1" x14ac:dyDescent="0.25">
      <c r="A9863" t="str">
        <f t="shared" si="155"/>
        <v>YAG</v>
      </c>
    </row>
    <row r="9864" spans="1:1" x14ac:dyDescent="0.25">
      <c r="A9864" t="str">
        <f t="shared" si="155"/>
        <v>YAG</v>
      </c>
    </row>
    <row r="9865" spans="1:1" x14ac:dyDescent="0.25">
      <c r="A9865" t="str">
        <f t="shared" si="155"/>
        <v>YAG</v>
      </c>
    </row>
    <row r="9866" spans="1:1" x14ac:dyDescent="0.25">
      <c r="A9866" t="str">
        <f t="shared" si="155"/>
        <v>YAG</v>
      </c>
    </row>
    <row r="9867" spans="1:1" x14ac:dyDescent="0.25">
      <c r="A9867" t="str">
        <f t="shared" si="155"/>
        <v>YAG</v>
      </c>
    </row>
    <row r="9868" spans="1:1" x14ac:dyDescent="0.25">
      <c r="A9868" t="str">
        <f t="shared" si="155"/>
        <v>YAG</v>
      </c>
    </row>
    <row r="9869" spans="1:1" x14ac:dyDescent="0.25">
      <c r="A9869" t="str">
        <f t="shared" si="155"/>
        <v>YAG</v>
      </c>
    </row>
    <row r="9870" spans="1:1" x14ac:dyDescent="0.25">
      <c r="A9870" t="str">
        <f t="shared" si="155"/>
        <v>YAG</v>
      </c>
    </row>
    <row r="9871" spans="1:1" x14ac:dyDescent="0.25">
      <c r="A9871" t="str">
        <f t="shared" si="155"/>
        <v>YAG</v>
      </c>
    </row>
    <row r="9872" spans="1:1" x14ac:dyDescent="0.25">
      <c r="A9872" t="str">
        <f t="shared" si="155"/>
        <v>YAG</v>
      </c>
    </row>
    <row r="9873" spans="1:1" x14ac:dyDescent="0.25">
      <c r="A9873" t="str">
        <f t="shared" si="155"/>
        <v>YAG</v>
      </c>
    </row>
    <row r="9874" spans="1:1" x14ac:dyDescent="0.25">
      <c r="A9874" t="str">
        <f t="shared" si="155"/>
        <v>YAG</v>
      </c>
    </row>
    <row r="9875" spans="1:1" x14ac:dyDescent="0.25">
      <c r="A9875" t="str">
        <f t="shared" si="155"/>
        <v>YAG</v>
      </c>
    </row>
    <row r="9876" spans="1:1" x14ac:dyDescent="0.25">
      <c r="A9876" t="str">
        <f t="shared" si="155"/>
        <v>YAG</v>
      </c>
    </row>
    <row r="9877" spans="1:1" x14ac:dyDescent="0.25">
      <c r="A9877" t="str">
        <f t="shared" si="155"/>
        <v>YAG</v>
      </c>
    </row>
    <row r="9878" spans="1:1" x14ac:dyDescent="0.25">
      <c r="A9878" t="str">
        <f t="shared" si="155"/>
        <v>YAG</v>
      </c>
    </row>
    <row r="9879" spans="1:1" x14ac:dyDescent="0.25">
      <c r="A9879" t="str">
        <f t="shared" si="155"/>
        <v>YAG</v>
      </c>
    </row>
    <row r="9880" spans="1:1" x14ac:dyDescent="0.25">
      <c r="A9880" t="str">
        <f t="shared" si="155"/>
        <v>YAG</v>
      </c>
    </row>
    <row r="9881" spans="1:1" x14ac:dyDescent="0.25">
      <c r="A9881" t="str">
        <f t="shared" si="155"/>
        <v>YAG</v>
      </c>
    </row>
    <row r="9882" spans="1:1" x14ac:dyDescent="0.25">
      <c r="A9882" t="str">
        <f t="shared" si="155"/>
        <v>YAG</v>
      </c>
    </row>
    <row r="9883" spans="1:1" x14ac:dyDescent="0.25">
      <c r="A9883" t="str">
        <f t="shared" si="155"/>
        <v>YAG</v>
      </c>
    </row>
    <row r="9884" spans="1:1" x14ac:dyDescent="0.25">
      <c r="A9884" t="str">
        <f t="shared" si="155"/>
        <v>YAG</v>
      </c>
    </row>
    <row r="9885" spans="1:1" x14ac:dyDescent="0.25">
      <c r="A9885" t="str">
        <f t="shared" si="155"/>
        <v>YAG</v>
      </c>
    </row>
    <row r="9886" spans="1:1" x14ac:dyDescent="0.25">
      <c r="A9886" t="str">
        <f t="shared" si="155"/>
        <v>YAG</v>
      </c>
    </row>
    <row r="9887" spans="1:1" x14ac:dyDescent="0.25">
      <c r="A9887" t="str">
        <f t="shared" si="155"/>
        <v>YAG</v>
      </c>
    </row>
    <row r="9888" spans="1:1" x14ac:dyDescent="0.25">
      <c r="A9888" t="str">
        <f t="shared" si="155"/>
        <v>YAG</v>
      </c>
    </row>
    <row r="9889" spans="1:1" x14ac:dyDescent="0.25">
      <c r="A9889" t="str">
        <f t="shared" si="155"/>
        <v>YAG</v>
      </c>
    </row>
    <row r="9890" spans="1:1" x14ac:dyDescent="0.25">
      <c r="A9890" t="str">
        <f t="shared" si="155"/>
        <v>YAG</v>
      </c>
    </row>
    <row r="9891" spans="1:1" x14ac:dyDescent="0.25">
      <c r="A9891" t="str">
        <f t="shared" si="155"/>
        <v>YAG</v>
      </c>
    </row>
    <row r="9892" spans="1:1" x14ac:dyDescent="0.25">
      <c r="A9892" t="str">
        <f t="shared" si="155"/>
        <v>YAG</v>
      </c>
    </row>
    <row r="9893" spans="1:1" x14ac:dyDescent="0.25">
      <c r="A9893" t="str">
        <f t="shared" si="155"/>
        <v>YAG</v>
      </c>
    </row>
    <row r="9894" spans="1:1" x14ac:dyDescent="0.25">
      <c r="A9894" t="str">
        <f t="shared" si="155"/>
        <v>YAG</v>
      </c>
    </row>
    <row r="9895" spans="1:1" x14ac:dyDescent="0.25">
      <c r="A9895" t="str">
        <f t="shared" si="155"/>
        <v>YAG</v>
      </c>
    </row>
    <row r="9896" spans="1:1" x14ac:dyDescent="0.25">
      <c r="A9896" t="str">
        <f t="shared" si="155"/>
        <v>YAG</v>
      </c>
    </row>
    <row r="9897" spans="1:1" x14ac:dyDescent="0.25">
      <c r="A9897" t="str">
        <f t="shared" si="155"/>
        <v>YAG</v>
      </c>
    </row>
    <row r="9898" spans="1:1" x14ac:dyDescent="0.25">
      <c r="A9898" t="str">
        <f t="shared" si="155"/>
        <v>YAG</v>
      </c>
    </row>
    <row r="9899" spans="1:1" x14ac:dyDescent="0.25">
      <c r="A9899" t="str">
        <f t="shared" si="155"/>
        <v>YAG</v>
      </c>
    </row>
    <row r="9900" spans="1:1" x14ac:dyDescent="0.25">
      <c r="A9900" t="str">
        <f t="shared" si="155"/>
        <v>YAG</v>
      </c>
    </row>
    <row r="9901" spans="1:1" x14ac:dyDescent="0.25">
      <c r="A9901" t="str">
        <f t="shared" si="155"/>
        <v>YAG</v>
      </c>
    </row>
    <row r="9902" spans="1:1" x14ac:dyDescent="0.25">
      <c r="A9902" t="str">
        <f t="shared" si="155"/>
        <v>YAG</v>
      </c>
    </row>
    <row r="9903" spans="1:1" x14ac:dyDescent="0.25">
      <c r="A9903" t="str">
        <f t="shared" si="155"/>
        <v>YAG</v>
      </c>
    </row>
    <row r="9904" spans="1:1" x14ac:dyDescent="0.25">
      <c r="A9904" t="str">
        <f t="shared" si="155"/>
        <v>YAG</v>
      </c>
    </row>
    <row r="9905" spans="1:1" x14ac:dyDescent="0.25">
      <c r="A9905" t="str">
        <f t="shared" si="155"/>
        <v>YAG</v>
      </c>
    </row>
    <row r="9906" spans="1:1" x14ac:dyDescent="0.25">
      <c r="A9906" t="str">
        <f t="shared" si="155"/>
        <v>YAG</v>
      </c>
    </row>
    <row r="9907" spans="1:1" x14ac:dyDescent="0.25">
      <c r="A9907" t="str">
        <f t="shared" si="155"/>
        <v>YAG</v>
      </c>
    </row>
    <row r="9908" spans="1:1" x14ac:dyDescent="0.25">
      <c r="A9908" t="str">
        <f t="shared" si="155"/>
        <v>YAG</v>
      </c>
    </row>
    <row r="9909" spans="1:1" x14ac:dyDescent="0.25">
      <c r="A9909" t="str">
        <f t="shared" si="155"/>
        <v>YAG</v>
      </c>
    </row>
    <row r="9910" spans="1:1" x14ac:dyDescent="0.25">
      <c r="A9910" t="str">
        <f t="shared" si="155"/>
        <v>YAG</v>
      </c>
    </row>
    <row r="9911" spans="1:1" x14ac:dyDescent="0.25">
      <c r="A9911" t="str">
        <f t="shared" si="155"/>
        <v>YAG</v>
      </c>
    </row>
    <row r="9912" spans="1:1" x14ac:dyDescent="0.25">
      <c r="A9912" t="str">
        <f t="shared" si="155"/>
        <v>YAG</v>
      </c>
    </row>
    <row r="9913" spans="1:1" x14ac:dyDescent="0.25">
      <c r="A9913" t="str">
        <f t="shared" si="155"/>
        <v>YAG</v>
      </c>
    </row>
    <row r="9914" spans="1:1" x14ac:dyDescent="0.25">
      <c r="A9914" t="str">
        <f t="shared" si="155"/>
        <v>YAG</v>
      </c>
    </row>
    <row r="9915" spans="1:1" x14ac:dyDescent="0.25">
      <c r="A9915" t="str">
        <f t="shared" si="155"/>
        <v>YAG</v>
      </c>
    </row>
    <row r="9916" spans="1:1" x14ac:dyDescent="0.25">
      <c r="A9916" t="str">
        <f t="shared" ref="A9916:A9979" si="156">"YAG"&amp;D9916 &amp;E9916 &amp;F9916 &amp; G9916 &amp;H9916 &amp;I9916</f>
        <v>YAG</v>
      </c>
    </row>
    <row r="9917" spans="1:1" x14ac:dyDescent="0.25">
      <c r="A9917" t="str">
        <f t="shared" si="156"/>
        <v>YAG</v>
      </c>
    </row>
    <row r="9918" spans="1:1" x14ac:dyDescent="0.25">
      <c r="A9918" t="str">
        <f t="shared" si="156"/>
        <v>YAG</v>
      </c>
    </row>
    <row r="9919" spans="1:1" x14ac:dyDescent="0.25">
      <c r="A9919" t="str">
        <f t="shared" si="156"/>
        <v>YAG</v>
      </c>
    </row>
    <row r="9920" spans="1:1" x14ac:dyDescent="0.25">
      <c r="A9920" t="str">
        <f t="shared" si="156"/>
        <v>YAG</v>
      </c>
    </row>
    <row r="9921" spans="1:1" x14ac:dyDescent="0.25">
      <c r="A9921" t="str">
        <f t="shared" si="156"/>
        <v>YAG</v>
      </c>
    </row>
    <row r="9922" spans="1:1" x14ac:dyDescent="0.25">
      <c r="A9922" t="str">
        <f t="shared" si="156"/>
        <v>YAG</v>
      </c>
    </row>
    <row r="9923" spans="1:1" x14ac:dyDescent="0.25">
      <c r="A9923" t="str">
        <f t="shared" si="156"/>
        <v>YAG</v>
      </c>
    </row>
    <row r="9924" spans="1:1" x14ac:dyDescent="0.25">
      <c r="A9924" t="str">
        <f t="shared" si="156"/>
        <v>YAG</v>
      </c>
    </row>
    <row r="9925" spans="1:1" x14ac:dyDescent="0.25">
      <c r="A9925" t="str">
        <f t="shared" si="156"/>
        <v>YAG</v>
      </c>
    </row>
    <row r="9926" spans="1:1" x14ac:dyDescent="0.25">
      <c r="A9926" t="str">
        <f t="shared" si="156"/>
        <v>YAG</v>
      </c>
    </row>
    <row r="9927" spans="1:1" x14ac:dyDescent="0.25">
      <c r="A9927" t="str">
        <f t="shared" si="156"/>
        <v>YAG</v>
      </c>
    </row>
    <row r="9928" spans="1:1" x14ac:dyDescent="0.25">
      <c r="A9928" t="str">
        <f t="shared" si="156"/>
        <v>YAG</v>
      </c>
    </row>
    <row r="9929" spans="1:1" x14ac:dyDescent="0.25">
      <c r="A9929" t="str">
        <f t="shared" si="156"/>
        <v>YAG</v>
      </c>
    </row>
    <row r="9930" spans="1:1" x14ac:dyDescent="0.25">
      <c r="A9930" t="str">
        <f t="shared" si="156"/>
        <v>YAG</v>
      </c>
    </row>
    <row r="9931" spans="1:1" x14ac:dyDescent="0.25">
      <c r="A9931" t="str">
        <f t="shared" si="156"/>
        <v>YAG</v>
      </c>
    </row>
    <row r="9932" spans="1:1" x14ac:dyDescent="0.25">
      <c r="A9932" t="str">
        <f t="shared" si="156"/>
        <v>YAG</v>
      </c>
    </row>
    <row r="9933" spans="1:1" x14ac:dyDescent="0.25">
      <c r="A9933" t="str">
        <f t="shared" si="156"/>
        <v>YAG</v>
      </c>
    </row>
    <row r="9934" spans="1:1" x14ac:dyDescent="0.25">
      <c r="A9934" t="str">
        <f t="shared" si="156"/>
        <v>YAG</v>
      </c>
    </row>
    <row r="9935" spans="1:1" x14ac:dyDescent="0.25">
      <c r="A9935" t="str">
        <f t="shared" si="156"/>
        <v>YAG</v>
      </c>
    </row>
    <row r="9936" spans="1:1" x14ac:dyDescent="0.25">
      <c r="A9936" t="str">
        <f t="shared" si="156"/>
        <v>YAG</v>
      </c>
    </row>
    <row r="9937" spans="1:1" x14ac:dyDescent="0.25">
      <c r="A9937" t="str">
        <f t="shared" si="156"/>
        <v>YAG</v>
      </c>
    </row>
    <row r="9938" spans="1:1" x14ac:dyDescent="0.25">
      <c r="A9938" t="str">
        <f t="shared" si="156"/>
        <v>YAG</v>
      </c>
    </row>
    <row r="9939" spans="1:1" x14ac:dyDescent="0.25">
      <c r="A9939" t="str">
        <f t="shared" si="156"/>
        <v>YAG</v>
      </c>
    </row>
    <row r="9940" spans="1:1" x14ac:dyDescent="0.25">
      <c r="A9940" t="str">
        <f t="shared" si="156"/>
        <v>YAG</v>
      </c>
    </row>
    <row r="9941" spans="1:1" x14ac:dyDescent="0.25">
      <c r="A9941" t="str">
        <f t="shared" si="156"/>
        <v>YAG</v>
      </c>
    </row>
    <row r="9942" spans="1:1" x14ac:dyDescent="0.25">
      <c r="A9942" t="str">
        <f t="shared" si="156"/>
        <v>YAG</v>
      </c>
    </row>
    <row r="9943" spans="1:1" x14ac:dyDescent="0.25">
      <c r="A9943" t="str">
        <f t="shared" si="156"/>
        <v>YAG</v>
      </c>
    </row>
    <row r="9944" spans="1:1" x14ac:dyDescent="0.25">
      <c r="A9944" t="str">
        <f t="shared" si="156"/>
        <v>YAG</v>
      </c>
    </row>
    <row r="9945" spans="1:1" x14ac:dyDescent="0.25">
      <c r="A9945" t="str">
        <f t="shared" si="156"/>
        <v>YAG</v>
      </c>
    </row>
    <row r="9946" spans="1:1" x14ac:dyDescent="0.25">
      <c r="A9946" t="str">
        <f t="shared" si="156"/>
        <v>YAG</v>
      </c>
    </row>
    <row r="9947" spans="1:1" x14ac:dyDescent="0.25">
      <c r="A9947" t="str">
        <f t="shared" si="156"/>
        <v>YAG</v>
      </c>
    </row>
    <row r="9948" spans="1:1" x14ac:dyDescent="0.25">
      <c r="A9948" t="str">
        <f t="shared" si="156"/>
        <v>YAG</v>
      </c>
    </row>
    <row r="9949" spans="1:1" x14ac:dyDescent="0.25">
      <c r="A9949" t="str">
        <f t="shared" si="156"/>
        <v>YAG</v>
      </c>
    </row>
    <row r="9950" spans="1:1" x14ac:dyDescent="0.25">
      <c r="A9950" t="str">
        <f t="shared" si="156"/>
        <v>YAG</v>
      </c>
    </row>
    <row r="9951" spans="1:1" x14ac:dyDescent="0.25">
      <c r="A9951" t="str">
        <f t="shared" si="156"/>
        <v>YAG</v>
      </c>
    </row>
    <row r="9952" spans="1:1" x14ac:dyDescent="0.25">
      <c r="A9952" t="str">
        <f t="shared" si="156"/>
        <v>YAG</v>
      </c>
    </row>
    <row r="9953" spans="1:1" x14ac:dyDescent="0.25">
      <c r="A9953" t="str">
        <f t="shared" si="156"/>
        <v>YAG</v>
      </c>
    </row>
    <row r="9954" spans="1:1" x14ac:dyDescent="0.25">
      <c r="A9954" t="str">
        <f t="shared" si="156"/>
        <v>YAG</v>
      </c>
    </row>
    <row r="9955" spans="1:1" x14ac:dyDescent="0.25">
      <c r="A9955" t="str">
        <f t="shared" si="156"/>
        <v>YAG</v>
      </c>
    </row>
    <row r="9956" spans="1:1" x14ac:dyDescent="0.25">
      <c r="A9956" t="str">
        <f t="shared" si="156"/>
        <v>YAG</v>
      </c>
    </row>
    <row r="9957" spans="1:1" x14ac:dyDescent="0.25">
      <c r="A9957" t="str">
        <f t="shared" si="156"/>
        <v>YAG</v>
      </c>
    </row>
    <row r="9958" spans="1:1" x14ac:dyDescent="0.25">
      <c r="A9958" t="str">
        <f t="shared" si="156"/>
        <v>YAG</v>
      </c>
    </row>
    <row r="9959" spans="1:1" x14ac:dyDescent="0.25">
      <c r="A9959" t="str">
        <f t="shared" si="156"/>
        <v>YAG</v>
      </c>
    </row>
    <row r="9960" spans="1:1" x14ac:dyDescent="0.25">
      <c r="A9960" t="str">
        <f t="shared" si="156"/>
        <v>YAG</v>
      </c>
    </row>
    <row r="9961" spans="1:1" x14ac:dyDescent="0.25">
      <c r="A9961" t="str">
        <f t="shared" si="156"/>
        <v>YAG</v>
      </c>
    </row>
    <row r="9962" spans="1:1" x14ac:dyDescent="0.25">
      <c r="A9962" t="str">
        <f t="shared" si="156"/>
        <v>YAG</v>
      </c>
    </row>
    <row r="9963" spans="1:1" x14ac:dyDescent="0.25">
      <c r="A9963" t="str">
        <f t="shared" si="156"/>
        <v>YAG</v>
      </c>
    </row>
    <row r="9964" spans="1:1" x14ac:dyDescent="0.25">
      <c r="A9964" t="str">
        <f t="shared" si="156"/>
        <v>YAG</v>
      </c>
    </row>
    <row r="9965" spans="1:1" x14ac:dyDescent="0.25">
      <c r="A9965" t="str">
        <f t="shared" si="156"/>
        <v>YAG</v>
      </c>
    </row>
    <row r="9966" spans="1:1" x14ac:dyDescent="0.25">
      <c r="A9966" t="str">
        <f t="shared" si="156"/>
        <v>YAG</v>
      </c>
    </row>
    <row r="9967" spans="1:1" x14ac:dyDescent="0.25">
      <c r="A9967" t="str">
        <f t="shared" si="156"/>
        <v>YAG</v>
      </c>
    </row>
    <row r="9968" spans="1:1" x14ac:dyDescent="0.25">
      <c r="A9968" t="str">
        <f t="shared" si="156"/>
        <v>YAG</v>
      </c>
    </row>
    <row r="9969" spans="1:1" x14ac:dyDescent="0.25">
      <c r="A9969" t="str">
        <f t="shared" si="156"/>
        <v>YAG</v>
      </c>
    </row>
    <row r="9970" spans="1:1" x14ac:dyDescent="0.25">
      <c r="A9970" t="str">
        <f t="shared" si="156"/>
        <v>YAG</v>
      </c>
    </row>
    <row r="9971" spans="1:1" x14ac:dyDescent="0.25">
      <c r="A9971" t="str">
        <f t="shared" si="156"/>
        <v>YAG</v>
      </c>
    </row>
    <row r="9972" spans="1:1" x14ac:dyDescent="0.25">
      <c r="A9972" t="str">
        <f t="shared" si="156"/>
        <v>YAG</v>
      </c>
    </row>
    <row r="9973" spans="1:1" x14ac:dyDescent="0.25">
      <c r="A9973" t="str">
        <f t="shared" si="156"/>
        <v>YAG</v>
      </c>
    </row>
    <row r="9974" spans="1:1" x14ac:dyDescent="0.25">
      <c r="A9974" t="str">
        <f t="shared" si="156"/>
        <v>YAG</v>
      </c>
    </row>
    <row r="9975" spans="1:1" x14ac:dyDescent="0.25">
      <c r="A9975" t="str">
        <f t="shared" si="156"/>
        <v>YAG</v>
      </c>
    </row>
    <row r="9976" spans="1:1" x14ac:dyDescent="0.25">
      <c r="A9976" t="str">
        <f t="shared" si="156"/>
        <v>YAG</v>
      </c>
    </row>
    <row r="9977" spans="1:1" x14ac:dyDescent="0.25">
      <c r="A9977" t="str">
        <f t="shared" si="156"/>
        <v>YAG</v>
      </c>
    </row>
    <row r="9978" spans="1:1" x14ac:dyDescent="0.25">
      <c r="A9978" t="str">
        <f t="shared" si="156"/>
        <v>YAG</v>
      </c>
    </row>
    <row r="9979" spans="1:1" x14ac:dyDescent="0.25">
      <c r="A9979" t="str">
        <f t="shared" si="156"/>
        <v>YAG</v>
      </c>
    </row>
    <row r="9980" spans="1:1" x14ac:dyDescent="0.25">
      <c r="A9980" t="str">
        <f t="shared" ref="A9980:A10043" si="157">"YAG"&amp;D9980 &amp;E9980 &amp;F9980 &amp; G9980 &amp;H9980 &amp;I9980</f>
        <v>YAG</v>
      </c>
    </row>
    <row r="9981" spans="1:1" x14ac:dyDescent="0.25">
      <c r="A9981" t="str">
        <f t="shared" si="157"/>
        <v>YAG</v>
      </c>
    </row>
    <row r="9982" spans="1:1" x14ac:dyDescent="0.25">
      <c r="A9982" t="str">
        <f t="shared" si="157"/>
        <v>YAG</v>
      </c>
    </row>
    <row r="9983" spans="1:1" x14ac:dyDescent="0.25">
      <c r="A9983" t="str">
        <f t="shared" si="157"/>
        <v>YAG</v>
      </c>
    </row>
    <row r="9984" spans="1:1" x14ac:dyDescent="0.25">
      <c r="A9984" t="str">
        <f t="shared" si="157"/>
        <v>YAG</v>
      </c>
    </row>
    <row r="9985" spans="1:1" x14ac:dyDescent="0.25">
      <c r="A9985" t="str">
        <f t="shared" si="157"/>
        <v>YAG</v>
      </c>
    </row>
    <row r="9986" spans="1:1" x14ac:dyDescent="0.25">
      <c r="A9986" t="str">
        <f t="shared" si="157"/>
        <v>YAG</v>
      </c>
    </row>
    <row r="9987" spans="1:1" x14ac:dyDescent="0.25">
      <c r="A9987" t="str">
        <f t="shared" si="157"/>
        <v>YAG</v>
      </c>
    </row>
    <row r="9988" spans="1:1" x14ac:dyDescent="0.25">
      <c r="A9988" t="str">
        <f t="shared" si="157"/>
        <v>YAG</v>
      </c>
    </row>
    <row r="9989" spans="1:1" x14ac:dyDescent="0.25">
      <c r="A9989" t="str">
        <f t="shared" si="157"/>
        <v>YAG</v>
      </c>
    </row>
    <row r="9990" spans="1:1" x14ac:dyDescent="0.25">
      <c r="A9990" t="str">
        <f t="shared" si="157"/>
        <v>YAG</v>
      </c>
    </row>
    <row r="9991" spans="1:1" x14ac:dyDescent="0.25">
      <c r="A9991" t="str">
        <f t="shared" si="157"/>
        <v>YAG</v>
      </c>
    </row>
    <row r="9992" spans="1:1" x14ac:dyDescent="0.25">
      <c r="A9992" t="str">
        <f t="shared" si="157"/>
        <v>YAG</v>
      </c>
    </row>
    <row r="9993" spans="1:1" x14ac:dyDescent="0.25">
      <c r="A9993" t="str">
        <f t="shared" si="157"/>
        <v>YAG</v>
      </c>
    </row>
    <row r="9994" spans="1:1" x14ac:dyDescent="0.25">
      <c r="A9994" t="str">
        <f t="shared" si="157"/>
        <v>YAG</v>
      </c>
    </row>
    <row r="9995" spans="1:1" x14ac:dyDescent="0.25">
      <c r="A9995" t="str">
        <f t="shared" si="157"/>
        <v>YAG</v>
      </c>
    </row>
    <row r="9996" spans="1:1" x14ac:dyDescent="0.25">
      <c r="A9996" t="str">
        <f t="shared" si="157"/>
        <v>YAG</v>
      </c>
    </row>
    <row r="9997" spans="1:1" x14ac:dyDescent="0.25">
      <c r="A9997" t="str">
        <f t="shared" si="157"/>
        <v>YAG</v>
      </c>
    </row>
    <row r="9998" spans="1:1" x14ac:dyDescent="0.25">
      <c r="A9998" t="str">
        <f t="shared" si="157"/>
        <v>YAG</v>
      </c>
    </row>
    <row r="9999" spans="1:1" x14ac:dyDescent="0.25">
      <c r="A9999" t="str">
        <f t="shared" si="157"/>
        <v>YAG</v>
      </c>
    </row>
    <row r="10000" spans="1:1" x14ac:dyDescent="0.25">
      <c r="A10000" t="str">
        <f t="shared" si="157"/>
        <v>YAG</v>
      </c>
    </row>
    <row r="10001" spans="1:1" x14ac:dyDescent="0.25">
      <c r="A10001" t="str">
        <f t="shared" si="157"/>
        <v>YAG</v>
      </c>
    </row>
    <row r="10002" spans="1:1" x14ac:dyDescent="0.25">
      <c r="A10002" t="str">
        <f t="shared" si="157"/>
        <v>YAG</v>
      </c>
    </row>
    <row r="10003" spans="1:1" x14ac:dyDescent="0.25">
      <c r="A10003" t="str">
        <f t="shared" si="157"/>
        <v>YAG</v>
      </c>
    </row>
    <row r="10004" spans="1:1" x14ac:dyDescent="0.25">
      <c r="A10004" t="str">
        <f t="shared" si="157"/>
        <v>YAG</v>
      </c>
    </row>
    <row r="10005" spans="1:1" x14ac:dyDescent="0.25">
      <c r="A10005" t="str">
        <f t="shared" si="157"/>
        <v>YAG</v>
      </c>
    </row>
    <row r="10006" spans="1:1" x14ac:dyDescent="0.25">
      <c r="A10006" t="str">
        <f t="shared" si="157"/>
        <v>YAG</v>
      </c>
    </row>
    <row r="10007" spans="1:1" x14ac:dyDescent="0.25">
      <c r="A10007" t="str">
        <f t="shared" si="157"/>
        <v>YAG</v>
      </c>
    </row>
    <row r="10008" spans="1:1" x14ac:dyDescent="0.25">
      <c r="A10008" t="str">
        <f t="shared" si="157"/>
        <v>YAG</v>
      </c>
    </row>
    <row r="10009" spans="1:1" x14ac:dyDescent="0.25">
      <c r="A10009" t="str">
        <f t="shared" si="157"/>
        <v>YAG</v>
      </c>
    </row>
    <row r="10010" spans="1:1" x14ac:dyDescent="0.25">
      <c r="A10010" t="str">
        <f t="shared" si="157"/>
        <v>YAG</v>
      </c>
    </row>
    <row r="10011" spans="1:1" x14ac:dyDescent="0.25">
      <c r="A10011" t="str">
        <f t="shared" si="157"/>
        <v>YAG</v>
      </c>
    </row>
    <row r="10012" spans="1:1" x14ac:dyDescent="0.25">
      <c r="A10012" t="str">
        <f t="shared" si="157"/>
        <v>YAG</v>
      </c>
    </row>
    <row r="10013" spans="1:1" x14ac:dyDescent="0.25">
      <c r="A10013" t="str">
        <f t="shared" si="157"/>
        <v>YAG</v>
      </c>
    </row>
    <row r="10014" spans="1:1" x14ac:dyDescent="0.25">
      <c r="A10014" t="str">
        <f t="shared" si="157"/>
        <v>YAG</v>
      </c>
    </row>
    <row r="10015" spans="1:1" x14ac:dyDescent="0.25">
      <c r="A10015" t="str">
        <f t="shared" si="157"/>
        <v>YAG</v>
      </c>
    </row>
    <row r="10016" spans="1:1" x14ac:dyDescent="0.25">
      <c r="A10016" t="str">
        <f t="shared" si="157"/>
        <v>YAG</v>
      </c>
    </row>
    <row r="10017" spans="1:1" x14ac:dyDescent="0.25">
      <c r="A10017" t="str">
        <f t="shared" si="157"/>
        <v>YAG</v>
      </c>
    </row>
    <row r="10018" spans="1:1" x14ac:dyDescent="0.25">
      <c r="A10018" t="str">
        <f t="shared" si="157"/>
        <v>YAG</v>
      </c>
    </row>
    <row r="10019" spans="1:1" x14ac:dyDescent="0.25">
      <c r="A10019" t="str">
        <f t="shared" si="157"/>
        <v>YAG</v>
      </c>
    </row>
    <row r="10020" spans="1:1" x14ac:dyDescent="0.25">
      <c r="A10020" t="str">
        <f t="shared" si="157"/>
        <v>YAG</v>
      </c>
    </row>
    <row r="10021" spans="1:1" x14ac:dyDescent="0.25">
      <c r="A10021" t="str">
        <f t="shared" si="157"/>
        <v>YAG</v>
      </c>
    </row>
    <row r="10022" spans="1:1" x14ac:dyDescent="0.25">
      <c r="A10022" t="str">
        <f t="shared" si="157"/>
        <v>YAG</v>
      </c>
    </row>
    <row r="10023" spans="1:1" x14ac:dyDescent="0.25">
      <c r="A10023" t="str">
        <f t="shared" si="157"/>
        <v>YAG</v>
      </c>
    </row>
    <row r="10024" spans="1:1" x14ac:dyDescent="0.25">
      <c r="A10024" t="str">
        <f t="shared" si="157"/>
        <v>YAG</v>
      </c>
    </row>
    <row r="10025" spans="1:1" x14ac:dyDescent="0.25">
      <c r="A10025" t="str">
        <f t="shared" si="157"/>
        <v>YAG</v>
      </c>
    </row>
    <row r="10026" spans="1:1" x14ac:dyDescent="0.25">
      <c r="A10026" t="str">
        <f t="shared" si="157"/>
        <v>YAG</v>
      </c>
    </row>
    <row r="10027" spans="1:1" x14ac:dyDescent="0.25">
      <c r="A10027" t="str">
        <f t="shared" si="157"/>
        <v>YAG</v>
      </c>
    </row>
    <row r="10028" spans="1:1" x14ac:dyDescent="0.25">
      <c r="A10028" t="str">
        <f t="shared" si="157"/>
        <v>YAG</v>
      </c>
    </row>
    <row r="10029" spans="1:1" x14ac:dyDescent="0.25">
      <c r="A10029" t="str">
        <f t="shared" si="157"/>
        <v>YAG</v>
      </c>
    </row>
    <row r="10030" spans="1:1" x14ac:dyDescent="0.25">
      <c r="A10030" t="str">
        <f t="shared" si="157"/>
        <v>YAG</v>
      </c>
    </row>
    <row r="10031" spans="1:1" x14ac:dyDescent="0.25">
      <c r="A10031" t="str">
        <f t="shared" si="157"/>
        <v>YAG</v>
      </c>
    </row>
    <row r="10032" spans="1:1" x14ac:dyDescent="0.25">
      <c r="A10032" t="str">
        <f t="shared" si="157"/>
        <v>YAG</v>
      </c>
    </row>
    <row r="10033" spans="1:1" x14ac:dyDescent="0.25">
      <c r="A10033" t="str">
        <f t="shared" si="157"/>
        <v>YAG</v>
      </c>
    </row>
    <row r="10034" spans="1:1" x14ac:dyDescent="0.25">
      <c r="A10034" t="str">
        <f t="shared" si="157"/>
        <v>YAG</v>
      </c>
    </row>
    <row r="10035" spans="1:1" x14ac:dyDescent="0.25">
      <c r="A10035" t="str">
        <f t="shared" si="157"/>
        <v>YAG</v>
      </c>
    </row>
    <row r="10036" spans="1:1" x14ac:dyDescent="0.25">
      <c r="A10036" t="str">
        <f t="shared" si="157"/>
        <v>YAG</v>
      </c>
    </row>
    <row r="10037" spans="1:1" x14ac:dyDescent="0.25">
      <c r="A10037" t="str">
        <f t="shared" si="157"/>
        <v>YAG</v>
      </c>
    </row>
    <row r="10038" spans="1:1" x14ac:dyDescent="0.25">
      <c r="A10038" t="str">
        <f t="shared" si="157"/>
        <v>YAG</v>
      </c>
    </row>
    <row r="10039" spans="1:1" x14ac:dyDescent="0.25">
      <c r="A10039" t="str">
        <f t="shared" si="157"/>
        <v>YAG</v>
      </c>
    </row>
    <row r="10040" spans="1:1" x14ac:dyDescent="0.25">
      <c r="A10040" t="str">
        <f t="shared" si="157"/>
        <v>YAG</v>
      </c>
    </row>
    <row r="10041" spans="1:1" x14ac:dyDescent="0.25">
      <c r="A10041" t="str">
        <f t="shared" si="157"/>
        <v>YAG</v>
      </c>
    </row>
    <row r="10042" spans="1:1" x14ac:dyDescent="0.25">
      <c r="A10042" t="str">
        <f t="shared" si="157"/>
        <v>YAG</v>
      </c>
    </row>
    <row r="10043" spans="1:1" x14ac:dyDescent="0.25">
      <c r="A10043" t="str">
        <f t="shared" si="157"/>
        <v>YAG</v>
      </c>
    </row>
    <row r="10044" spans="1:1" x14ac:dyDescent="0.25">
      <c r="A10044" t="str">
        <f t="shared" ref="A10044:A10107" si="158">"YAG"&amp;D10044 &amp;E10044 &amp;F10044 &amp; G10044 &amp;H10044 &amp;I10044</f>
        <v>YAG</v>
      </c>
    </row>
    <row r="10045" spans="1:1" x14ac:dyDescent="0.25">
      <c r="A10045" t="str">
        <f t="shared" si="158"/>
        <v>YAG</v>
      </c>
    </row>
    <row r="10046" spans="1:1" x14ac:dyDescent="0.25">
      <c r="A10046" t="str">
        <f t="shared" si="158"/>
        <v>YAG</v>
      </c>
    </row>
    <row r="10047" spans="1:1" x14ac:dyDescent="0.25">
      <c r="A10047" t="str">
        <f t="shared" si="158"/>
        <v>YAG</v>
      </c>
    </row>
    <row r="10048" spans="1:1" x14ac:dyDescent="0.25">
      <c r="A10048" t="str">
        <f t="shared" si="158"/>
        <v>YAG</v>
      </c>
    </row>
    <row r="10049" spans="1:1" x14ac:dyDescent="0.25">
      <c r="A10049" t="str">
        <f t="shared" si="158"/>
        <v>YAG</v>
      </c>
    </row>
    <row r="10050" spans="1:1" x14ac:dyDescent="0.25">
      <c r="A10050" t="str">
        <f t="shared" si="158"/>
        <v>YAG</v>
      </c>
    </row>
    <row r="10051" spans="1:1" x14ac:dyDescent="0.25">
      <c r="A10051" t="str">
        <f t="shared" si="158"/>
        <v>YAG</v>
      </c>
    </row>
    <row r="10052" spans="1:1" x14ac:dyDescent="0.25">
      <c r="A10052" t="str">
        <f t="shared" si="158"/>
        <v>YAG</v>
      </c>
    </row>
    <row r="10053" spans="1:1" x14ac:dyDescent="0.25">
      <c r="A10053" t="str">
        <f t="shared" si="158"/>
        <v>YAG</v>
      </c>
    </row>
    <row r="10054" spans="1:1" x14ac:dyDescent="0.25">
      <c r="A10054" t="str">
        <f t="shared" si="158"/>
        <v>YAG</v>
      </c>
    </row>
    <row r="10055" spans="1:1" x14ac:dyDescent="0.25">
      <c r="A10055" t="str">
        <f t="shared" si="158"/>
        <v>YAG</v>
      </c>
    </row>
    <row r="10056" spans="1:1" x14ac:dyDescent="0.25">
      <c r="A10056" t="str">
        <f t="shared" si="158"/>
        <v>YAG</v>
      </c>
    </row>
    <row r="10057" spans="1:1" x14ac:dyDescent="0.25">
      <c r="A10057" t="str">
        <f t="shared" si="158"/>
        <v>YAG</v>
      </c>
    </row>
    <row r="10058" spans="1:1" x14ac:dyDescent="0.25">
      <c r="A10058" t="str">
        <f t="shared" si="158"/>
        <v>YAG</v>
      </c>
    </row>
    <row r="10059" spans="1:1" x14ac:dyDescent="0.25">
      <c r="A10059" t="str">
        <f t="shared" si="158"/>
        <v>YAG</v>
      </c>
    </row>
    <row r="10060" spans="1:1" x14ac:dyDescent="0.25">
      <c r="A10060" t="str">
        <f t="shared" si="158"/>
        <v>YAG</v>
      </c>
    </row>
    <row r="10061" spans="1:1" x14ac:dyDescent="0.25">
      <c r="A10061" t="str">
        <f t="shared" si="158"/>
        <v>YAG</v>
      </c>
    </row>
    <row r="10062" spans="1:1" x14ac:dyDescent="0.25">
      <c r="A10062" t="str">
        <f t="shared" si="158"/>
        <v>YAG</v>
      </c>
    </row>
    <row r="10063" spans="1:1" x14ac:dyDescent="0.25">
      <c r="A10063" t="str">
        <f t="shared" si="158"/>
        <v>YAG</v>
      </c>
    </row>
    <row r="10064" spans="1:1" x14ac:dyDescent="0.25">
      <c r="A10064" t="str">
        <f t="shared" si="158"/>
        <v>YAG</v>
      </c>
    </row>
    <row r="10065" spans="1:1" x14ac:dyDescent="0.25">
      <c r="A10065" t="str">
        <f t="shared" si="158"/>
        <v>YAG</v>
      </c>
    </row>
    <row r="10066" spans="1:1" x14ac:dyDescent="0.25">
      <c r="A10066" t="str">
        <f t="shared" si="158"/>
        <v>YAG</v>
      </c>
    </row>
    <row r="10067" spans="1:1" x14ac:dyDescent="0.25">
      <c r="A10067" t="str">
        <f t="shared" si="158"/>
        <v>YAG</v>
      </c>
    </row>
    <row r="10068" spans="1:1" x14ac:dyDescent="0.25">
      <c r="A10068" t="str">
        <f t="shared" si="158"/>
        <v>YAG</v>
      </c>
    </row>
    <row r="10069" spans="1:1" x14ac:dyDescent="0.25">
      <c r="A10069" t="str">
        <f t="shared" si="158"/>
        <v>YAG</v>
      </c>
    </row>
    <row r="10070" spans="1:1" x14ac:dyDescent="0.25">
      <c r="A10070" t="str">
        <f t="shared" si="158"/>
        <v>YAG</v>
      </c>
    </row>
    <row r="10071" spans="1:1" x14ac:dyDescent="0.25">
      <c r="A10071" t="str">
        <f t="shared" si="158"/>
        <v>YAG</v>
      </c>
    </row>
    <row r="10072" spans="1:1" x14ac:dyDescent="0.25">
      <c r="A10072" t="str">
        <f t="shared" si="158"/>
        <v>YAG</v>
      </c>
    </row>
    <row r="10073" spans="1:1" x14ac:dyDescent="0.25">
      <c r="A10073" t="str">
        <f t="shared" si="158"/>
        <v>YAG</v>
      </c>
    </row>
    <row r="10074" spans="1:1" x14ac:dyDescent="0.25">
      <c r="A10074" t="str">
        <f t="shared" si="158"/>
        <v>YAG</v>
      </c>
    </row>
    <row r="10075" spans="1:1" x14ac:dyDescent="0.25">
      <c r="A10075" t="str">
        <f t="shared" si="158"/>
        <v>YAG</v>
      </c>
    </row>
    <row r="10076" spans="1:1" x14ac:dyDescent="0.25">
      <c r="A10076" t="str">
        <f t="shared" si="158"/>
        <v>YAG</v>
      </c>
    </row>
    <row r="10077" spans="1:1" x14ac:dyDescent="0.25">
      <c r="A10077" t="str">
        <f t="shared" si="158"/>
        <v>YAG</v>
      </c>
    </row>
    <row r="10078" spans="1:1" x14ac:dyDescent="0.25">
      <c r="A10078" t="str">
        <f t="shared" si="158"/>
        <v>YAG</v>
      </c>
    </row>
    <row r="10079" spans="1:1" x14ac:dyDescent="0.25">
      <c r="A10079" t="str">
        <f t="shared" si="158"/>
        <v>YAG</v>
      </c>
    </row>
    <row r="10080" spans="1:1" x14ac:dyDescent="0.25">
      <c r="A10080" t="str">
        <f t="shared" si="158"/>
        <v>YAG</v>
      </c>
    </row>
    <row r="10081" spans="1:1" x14ac:dyDescent="0.25">
      <c r="A10081" t="str">
        <f t="shared" si="158"/>
        <v>YAG</v>
      </c>
    </row>
    <row r="10082" spans="1:1" x14ac:dyDescent="0.25">
      <c r="A10082" t="str">
        <f t="shared" si="158"/>
        <v>YAG</v>
      </c>
    </row>
    <row r="10083" spans="1:1" x14ac:dyDescent="0.25">
      <c r="A10083" t="str">
        <f t="shared" si="158"/>
        <v>YAG</v>
      </c>
    </row>
    <row r="10084" spans="1:1" x14ac:dyDescent="0.25">
      <c r="A10084" t="str">
        <f t="shared" si="158"/>
        <v>YAG</v>
      </c>
    </row>
    <row r="10085" spans="1:1" x14ac:dyDescent="0.25">
      <c r="A10085" t="str">
        <f t="shared" si="158"/>
        <v>YAG</v>
      </c>
    </row>
    <row r="10086" spans="1:1" x14ac:dyDescent="0.25">
      <c r="A10086" t="str">
        <f t="shared" si="158"/>
        <v>YAG</v>
      </c>
    </row>
    <row r="10087" spans="1:1" x14ac:dyDescent="0.25">
      <c r="A10087" t="str">
        <f t="shared" si="158"/>
        <v>YAG</v>
      </c>
    </row>
    <row r="10088" spans="1:1" x14ac:dyDescent="0.25">
      <c r="A10088" t="str">
        <f t="shared" si="158"/>
        <v>YAG</v>
      </c>
    </row>
    <row r="10089" spans="1:1" x14ac:dyDescent="0.25">
      <c r="A10089" t="str">
        <f t="shared" si="158"/>
        <v>YAG</v>
      </c>
    </row>
    <row r="10090" spans="1:1" x14ac:dyDescent="0.25">
      <c r="A10090" t="str">
        <f t="shared" si="158"/>
        <v>YAG</v>
      </c>
    </row>
    <row r="10091" spans="1:1" x14ac:dyDescent="0.25">
      <c r="A10091" t="str">
        <f t="shared" si="158"/>
        <v>YAG</v>
      </c>
    </row>
    <row r="10092" spans="1:1" x14ac:dyDescent="0.25">
      <c r="A10092" t="str">
        <f t="shared" si="158"/>
        <v>YAG</v>
      </c>
    </row>
    <row r="10093" spans="1:1" x14ac:dyDescent="0.25">
      <c r="A10093" t="str">
        <f t="shared" si="158"/>
        <v>YAG</v>
      </c>
    </row>
    <row r="10094" spans="1:1" x14ac:dyDescent="0.25">
      <c r="A10094" t="str">
        <f t="shared" si="158"/>
        <v>YAG</v>
      </c>
    </row>
    <row r="10095" spans="1:1" x14ac:dyDescent="0.25">
      <c r="A10095" t="str">
        <f t="shared" si="158"/>
        <v>YAG</v>
      </c>
    </row>
    <row r="10096" spans="1:1" x14ac:dyDescent="0.25">
      <c r="A10096" t="str">
        <f t="shared" si="158"/>
        <v>YAG</v>
      </c>
    </row>
    <row r="10097" spans="1:1" x14ac:dyDescent="0.25">
      <c r="A10097" t="str">
        <f t="shared" si="158"/>
        <v>YAG</v>
      </c>
    </row>
    <row r="10098" spans="1:1" x14ac:dyDescent="0.25">
      <c r="A10098" t="str">
        <f t="shared" si="158"/>
        <v>YAG</v>
      </c>
    </row>
    <row r="10099" spans="1:1" x14ac:dyDescent="0.25">
      <c r="A10099" t="str">
        <f t="shared" si="158"/>
        <v>YAG</v>
      </c>
    </row>
    <row r="10100" spans="1:1" x14ac:dyDescent="0.25">
      <c r="A10100" t="str">
        <f t="shared" si="158"/>
        <v>YAG</v>
      </c>
    </row>
    <row r="10101" spans="1:1" x14ac:dyDescent="0.25">
      <c r="A10101" t="str">
        <f t="shared" si="158"/>
        <v>YAG</v>
      </c>
    </row>
    <row r="10102" spans="1:1" x14ac:dyDescent="0.25">
      <c r="A10102" t="str">
        <f t="shared" si="158"/>
        <v>YAG</v>
      </c>
    </row>
    <row r="10103" spans="1:1" x14ac:dyDescent="0.25">
      <c r="A10103" t="str">
        <f t="shared" si="158"/>
        <v>YAG</v>
      </c>
    </row>
    <row r="10104" spans="1:1" x14ac:dyDescent="0.25">
      <c r="A10104" t="str">
        <f t="shared" si="158"/>
        <v>YAG</v>
      </c>
    </row>
    <row r="10105" spans="1:1" x14ac:dyDescent="0.25">
      <c r="A10105" t="str">
        <f t="shared" si="158"/>
        <v>YAG</v>
      </c>
    </row>
    <row r="10106" spans="1:1" x14ac:dyDescent="0.25">
      <c r="A10106" t="str">
        <f t="shared" si="158"/>
        <v>YAG</v>
      </c>
    </row>
    <row r="10107" spans="1:1" x14ac:dyDescent="0.25">
      <c r="A10107" t="str">
        <f t="shared" si="158"/>
        <v>YAG</v>
      </c>
    </row>
    <row r="10108" spans="1:1" x14ac:dyDescent="0.25">
      <c r="A10108" t="str">
        <f t="shared" ref="A10108:A10171" si="159">"YAG"&amp;D10108 &amp;E10108 &amp;F10108 &amp; G10108 &amp;H10108 &amp;I10108</f>
        <v>YAG</v>
      </c>
    </row>
    <row r="10109" spans="1:1" x14ac:dyDescent="0.25">
      <c r="A10109" t="str">
        <f t="shared" si="159"/>
        <v>YAG</v>
      </c>
    </row>
    <row r="10110" spans="1:1" x14ac:dyDescent="0.25">
      <c r="A10110" t="str">
        <f t="shared" si="159"/>
        <v>YAG</v>
      </c>
    </row>
    <row r="10111" spans="1:1" x14ac:dyDescent="0.25">
      <c r="A10111" t="str">
        <f t="shared" si="159"/>
        <v>YAG</v>
      </c>
    </row>
    <row r="10112" spans="1:1" x14ac:dyDescent="0.25">
      <c r="A10112" t="str">
        <f t="shared" si="159"/>
        <v>YAG</v>
      </c>
    </row>
    <row r="10113" spans="1:1" x14ac:dyDescent="0.25">
      <c r="A10113" t="str">
        <f t="shared" si="159"/>
        <v>YAG</v>
      </c>
    </row>
    <row r="10114" spans="1:1" x14ac:dyDescent="0.25">
      <c r="A10114" t="str">
        <f t="shared" si="159"/>
        <v>YAG</v>
      </c>
    </row>
    <row r="10115" spans="1:1" x14ac:dyDescent="0.25">
      <c r="A10115" t="str">
        <f t="shared" si="159"/>
        <v>YAG</v>
      </c>
    </row>
    <row r="10116" spans="1:1" x14ac:dyDescent="0.25">
      <c r="A10116" t="str">
        <f t="shared" si="159"/>
        <v>YAG</v>
      </c>
    </row>
    <row r="10117" spans="1:1" x14ac:dyDescent="0.25">
      <c r="A10117" t="str">
        <f t="shared" si="159"/>
        <v>YAG</v>
      </c>
    </row>
    <row r="10118" spans="1:1" x14ac:dyDescent="0.25">
      <c r="A10118" t="str">
        <f t="shared" si="159"/>
        <v>YAG</v>
      </c>
    </row>
    <row r="10119" spans="1:1" x14ac:dyDescent="0.25">
      <c r="A10119" t="str">
        <f t="shared" si="159"/>
        <v>YAG</v>
      </c>
    </row>
    <row r="10120" spans="1:1" x14ac:dyDescent="0.25">
      <c r="A10120" t="str">
        <f t="shared" si="159"/>
        <v>YAG</v>
      </c>
    </row>
    <row r="10121" spans="1:1" x14ac:dyDescent="0.25">
      <c r="A10121" t="str">
        <f t="shared" si="159"/>
        <v>YAG</v>
      </c>
    </row>
    <row r="10122" spans="1:1" x14ac:dyDescent="0.25">
      <c r="A10122" t="str">
        <f t="shared" si="159"/>
        <v>YAG</v>
      </c>
    </row>
    <row r="10123" spans="1:1" x14ac:dyDescent="0.25">
      <c r="A10123" t="str">
        <f t="shared" si="159"/>
        <v>YAG</v>
      </c>
    </row>
    <row r="10124" spans="1:1" x14ac:dyDescent="0.25">
      <c r="A10124" t="str">
        <f t="shared" si="159"/>
        <v>YAG</v>
      </c>
    </row>
    <row r="10125" spans="1:1" x14ac:dyDescent="0.25">
      <c r="A10125" t="str">
        <f t="shared" si="159"/>
        <v>YAG</v>
      </c>
    </row>
    <row r="10126" spans="1:1" x14ac:dyDescent="0.25">
      <c r="A10126" t="str">
        <f t="shared" si="159"/>
        <v>YAG</v>
      </c>
    </row>
    <row r="10127" spans="1:1" x14ac:dyDescent="0.25">
      <c r="A10127" t="str">
        <f t="shared" si="159"/>
        <v>YAG</v>
      </c>
    </row>
    <row r="10128" spans="1:1" x14ac:dyDescent="0.25">
      <c r="A10128" t="str">
        <f t="shared" si="159"/>
        <v>YAG</v>
      </c>
    </row>
    <row r="10129" spans="1:1" x14ac:dyDescent="0.25">
      <c r="A10129" t="str">
        <f t="shared" si="159"/>
        <v>YAG</v>
      </c>
    </row>
    <row r="10130" spans="1:1" x14ac:dyDescent="0.25">
      <c r="A10130" t="str">
        <f t="shared" si="159"/>
        <v>YAG</v>
      </c>
    </row>
    <row r="10131" spans="1:1" x14ac:dyDescent="0.25">
      <c r="A10131" t="str">
        <f t="shared" si="159"/>
        <v>YAG</v>
      </c>
    </row>
    <row r="10132" spans="1:1" x14ac:dyDescent="0.25">
      <c r="A10132" t="str">
        <f t="shared" si="159"/>
        <v>YAG</v>
      </c>
    </row>
    <row r="10133" spans="1:1" x14ac:dyDescent="0.25">
      <c r="A10133" t="str">
        <f t="shared" si="159"/>
        <v>YAG</v>
      </c>
    </row>
    <row r="10134" spans="1:1" x14ac:dyDescent="0.25">
      <c r="A10134" t="str">
        <f t="shared" si="159"/>
        <v>YAG</v>
      </c>
    </row>
    <row r="10135" spans="1:1" x14ac:dyDescent="0.25">
      <c r="A10135" t="str">
        <f t="shared" si="159"/>
        <v>YAG</v>
      </c>
    </row>
    <row r="10136" spans="1:1" x14ac:dyDescent="0.25">
      <c r="A10136" t="str">
        <f t="shared" si="159"/>
        <v>YAG</v>
      </c>
    </row>
    <row r="10137" spans="1:1" x14ac:dyDescent="0.25">
      <c r="A10137" t="str">
        <f t="shared" si="159"/>
        <v>YAG</v>
      </c>
    </row>
    <row r="10138" spans="1:1" x14ac:dyDescent="0.25">
      <c r="A10138" t="str">
        <f t="shared" si="159"/>
        <v>YAG</v>
      </c>
    </row>
    <row r="10139" spans="1:1" x14ac:dyDescent="0.25">
      <c r="A10139" t="str">
        <f t="shared" si="159"/>
        <v>YAG</v>
      </c>
    </row>
    <row r="10140" spans="1:1" x14ac:dyDescent="0.25">
      <c r="A10140" t="str">
        <f t="shared" si="159"/>
        <v>YAG</v>
      </c>
    </row>
    <row r="10141" spans="1:1" x14ac:dyDescent="0.25">
      <c r="A10141" t="str">
        <f t="shared" si="159"/>
        <v>YAG</v>
      </c>
    </row>
    <row r="10142" spans="1:1" x14ac:dyDescent="0.25">
      <c r="A10142" t="str">
        <f t="shared" si="159"/>
        <v>YAG</v>
      </c>
    </row>
    <row r="10143" spans="1:1" x14ac:dyDescent="0.25">
      <c r="A10143" t="str">
        <f t="shared" si="159"/>
        <v>YAG</v>
      </c>
    </row>
    <row r="10144" spans="1:1" x14ac:dyDescent="0.25">
      <c r="A10144" t="str">
        <f t="shared" si="159"/>
        <v>YAG</v>
      </c>
    </row>
    <row r="10145" spans="1:1" x14ac:dyDescent="0.25">
      <c r="A10145" t="str">
        <f t="shared" si="159"/>
        <v>YAG</v>
      </c>
    </row>
    <row r="10146" spans="1:1" x14ac:dyDescent="0.25">
      <c r="A10146" t="str">
        <f t="shared" si="159"/>
        <v>YAG</v>
      </c>
    </row>
    <row r="10147" spans="1:1" x14ac:dyDescent="0.25">
      <c r="A10147" t="str">
        <f t="shared" si="159"/>
        <v>YAG</v>
      </c>
    </row>
    <row r="10148" spans="1:1" x14ac:dyDescent="0.25">
      <c r="A10148" t="str">
        <f t="shared" si="159"/>
        <v>YAG</v>
      </c>
    </row>
    <row r="10149" spans="1:1" x14ac:dyDescent="0.25">
      <c r="A10149" t="str">
        <f t="shared" si="159"/>
        <v>YAG</v>
      </c>
    </row>
    <row r="10150" spans="1:1" x14ac:dyDescent="0.25">
      <c r="A10150" t="str">
        <f t="shared" si="159"/>
        <v>YAG</v>
      </c>
    </row>
    <row r="10151" spans="1:1" x14ac:dyDescent="0.25">
      <c r="A10151" t="str">
        <f t="shared" si="159"/>
        <v>YAG</v>
      </c>
    </row>
    <row r="10152" spans="1:1" x14ac:dyDescent="0.25">
      <c r="A10152" t="str">
        <f t="shared" si="159"/>
        <v>YAG</v>
      </c>
    </row>
    <row r="10153" spans="1:1" x14ac:dyDescent="0.25">
      <c r="A10153" t="str">
        <f t="shared" si="159"/>
        <v>YAG</v>
      </c>
    </row>
    <row r="10154" spans="1:1" x14ac:dyDescent="0.25">
      <c r="A10154" t="str">
        <f t="shared" si="159"/>
        <v>YAG</v>
      </c>
    </row>
    <row r="10155" spans="1:1" x14ac:dyDescent="0.25">
      <c r="A10155" t="str">
        <f t="shared" si="159"/>
        <v>YAG</v>
      </c>
    </row>
    <row r="10156" spans="1:1" x14ac:dyDescent="0.25">
      <c r="A10156" t="str">
        <f t="shared" si="159"/>
        <v>YAG</v>
      </c>
    </row>
    <row r="10157" spans="1:1" x14ac:dyDescent="0.25">
      <c r="A10157" t="str">
        <f t="shared" si="159"/>
        <v>YAG</v>
      </c>
    </row>
    <row r="10158" spans="1:1" x14ac:dyDescent="0.25">
      <c r="A10158" t="str">
        <f t="shared" si="159"/>
        <v>YAG</v>
      </c>
    </row>
    <row r="10159" spans="1:1" x14ac:dyDescent="0.25">
      <c r="A10159" t="str">
        <f t="shared" si="159"/>
        <v>YAG</v>
      </c>
    </row>
    <row r="10160" spans="1:1" x14ac:dyDescent="0.25">
      <c r="A10160" t="str">
        <f t="shared" si="159"/>
        <v>YAG</v>
      </c>
    </row>
    <row r="10161" spans="1:1" x14ac:dyDescent="0.25">
      <c r="A10161" t="str">
        <f t="shared" si="159"/>
        <v>YAG</v>
      </c>
    </row>
    <row r="10162" spans="1:1" x14ac:dyDescent="0.25">
      <c r="A10162" t="str">
        <f t="shared" si="159"/>
        <v>YAG</v>
      </c>
    </row>
    <row r="10163" spans="1:1" x14ac:dyDescent="0.25">
      <c r="A10163" t="str">
        <f t="shared" si="159"/>
        <v>YAG</v>
      </c>
    </row>
    <row r="10164" spans="1:1" x14ac:dyDescent="0.25">
      <c r="A10164" t="str">
        <f t="shared" si="159"/>
        <v>YAG</v>
      </c>
    </row>
    <row r="10165" spans="1:1" x14ac:dyDescent="0.25">
      <c r="A10165" t="str">
        <f t="shared" si="159"/>
        <v>YAG</v>
      </c>
    </row>
    <row r="10166" spans="1:1" x14ac:dyDescent="0.25">
      <c r="A10166" t="str">
        <f t="shared" si="159"/>
        <v>YAG</v>
      </c>
    </row>
    <row r="10167" spans="1:1" x14ac:dyDescent="0.25">
      <c r="A10167" t="str">
        <f t="shared" si="159"/>
        <v>YAG</v>
      </c>
    </row>
    <row r="10168" spans="1:1" x14ac:dyDescent="0.25">
      <c r="A10168" t="str">
        <f t="shared" si="159"/>
        <v>YAG</v>
      </c>
    </row>
    <row r="10169" spans="1:1" x14ac:dyDescent="0.25">
      <c r="A10169" t="str">
        <f t="shared" si="159"/>
        <v>YAG</v>
      </c>
    </row>
    <row r="10170" spans="1:1" x14ac:dyDescent="0.25">
      <c r="A10170" t="str">
        <f t="shared" si="159"/>
        <v>YAG</v>
      </c>
    </row>
    <row r="10171" spans="1:1" x14ac:dyDescent="0.25">
      <c r="A10171" t="str">
        <f t="shared" si="159"/>
        <v>YAG</v>
      </c>
    </row>
    <row r="10172" spans="1:1" x14ac:dyDescent="0.25">
      <c r="A10172" t="str">
        <f t="shared" ref="A10172:A10235" si="160">"YAG"&amp;D10172 &amp;E10172 &amp;F10172 &amp; G10172 &amp;H10172 &amp;I10172</f>
        <v>YAG</v>
      </c>
    </row>
    <row r="10173" spans="1:1" x14ac:dyDescent="0.25">
      <c r="A10173" t="str">
        <f t="shared" si="160"/>
        <v>YAG</v>
      </c>
    </row>
    <row r="10174" spans="1:1" x14ac:dyDescent="0.25">
      <c r="A10174" t="str">
        <f t="shared" si="160"/>
        <v>YAG</v>
      </c>
    </row>
    <row r="10175" spans="1:1" x14ac:dyDescent="0.25">
      <c r="A10175" t="str">
        <f t="shared" si="160"/>
        <v>YAG</v>
      </c>
    </row>
    <row r="10176" spans="1:1" x14ac:dyDescent="0.25">
      <c r="A10176" t="str">
        <f t="shared" si="160"/>
        <v>YAG</v>
      </c>
    </row>
    <row r="10177" spans="1:1" x14ac:dyDescent="0.25">
      <c r="A10177" t="str">
        <f t="shared" si="160"/>
        <v>YAG</v>
      </c>
    </row>
    <row r="10178" spans="1:1" x14ac:dyDescent="0.25">
      <c r="A10178" t="str">
        <f t="shared" si="160"/>
        <v>YAG</v>
      </c>
    </row>
    <row r="10179" spans="1:1" x14ac:dyDescent="0.25">
      <c r="A10179" t="str">
        <f t="shared" si="160"/>
        <v>YAG</v>
      </c>
    </row>
    <row r="10180" spans="1:1" x14ac:dyDescent="0.25">
      <c r="A10180" t="str">
        <f t="shared" si="160"/>
        <v>YAG</v>
      </c>
    </row>
    <row r="10181" spans="1:1" x14ac:dyDescent="0.25">
      <c r="A10181" t="str">
        <f t="shared" si="160"/>
        <v>YAG</v>
      </c>
    </row>
    <row r="10182" spans="1:1" x14ac:dyDescent="0.25">
      <c r="A10182" t="str">
        <f t="shared" si="160"/>
        <v>YAG</v>
      </c>
    </row>
    <row r="10183" spans="1:1" x14ac:dyDescent="0.25">
      <c r="A10183" t="str">
        <f t="shared" si="160"/>
        <v>YAG</v>
      </c>
    </row>
    <row r="10184" spans="1:1" x14ac:dyDescent="0.25">
      <c r="A10184" t="str">
        <f t="shared" si="160"/>
        <v>YAG</v>
      </c>
    </row>
    <row r="10185" spans="1:1" x14ac:dyDescent="0.25">
      <c r="A10185" t="str">
        <f t="shared" si="160"/>
        <v>YAG</v>
      </c>
    </row>
    <row r="10186" spans="1:1" x14ac:dyDescent="0.25">
      <c r="A10186" t="str">
        <f t="shared" si="160"/>
        <v>YAG</v>
      </c>
    </row>
    <row r="10187" spans="1:1" x14ac:dyDescent="0.25">
      <c r="A10187" t="str">
        <f t="shared" si="160"/>
        <v>YAG</v>
      </c>
    </row>
    <row r="10188" spans="1:1" x14ac:dyDescent="0.25">
      <c r="A10188" t="str">
        <f t="shared" si="160"/>
        <v>YAG</v>
      </c>
    </row>
    <row r="10189" spans="1:1" x14ac:dyDescent="0.25">
      <c r="A10189" t="str">
        <f t="shared" si="160"/>
        <v>YAG</v>
      </c>
    </row>
    <row r="10190" spans="1:1" x14ac:dyDescent="0.25">
      <c r="A10190" t="str">
        <f t="shared" si="160"/>
        <v>YAG</v>
      </c>
    </row>
    <row r="10191" spans="1:1" x14ac:dyDescent="0.25">
      <c r="A10191" t="str">
        <f t="shared" si="160"/>
        <v>YAG</v>
      </c>
    </row>
    <row r="10192" spans="1:1" x14ac:dyDescent="0.25">
      <c r="A10192" t="str">
        <f t="shared" si="160"/>
        <v>YAG</v>
      </c>
    </row>
    <row r="10193" spans="1:1" x14ac:dyDescent="0.25">
      <c r="A10193" t="str">
        <f t="shared" si="160"/>
        <v>YAG</v>
      </c>
    </row>
    <row r="10194" spans="1:1" x14ac:dyDescent="0.25">
      <c r="A10194" t="str">
        <f t="shared" si="160"/>
        <v>YAG</v>
      </c>
    </row>
    <row r="10195" spans="1:1" x14ac:dyDescent="0.25">
      <c r="A10195" t="str">
        <f t="shared" si="160"/>
        <v>YAG</v>
      </c>
    </row>
    <row r="10196" spans="1:1" x14ac:dyDescent="0.25">
      <c r="A10196" t="str">
        <f t="shared" si="160"/>
        <v>YAG</v>
      </c>
    </row>
    <row r="10197" spans="1:1" x14ac:dyDescent="0.25">
      <c r="A10197" t="str">
        <f t="shared" si="160"/>
        <v>YAG</v>
      </c>
    </row>
    <row r="10198" spans="1:1" x14ac:dyDescent="0.25">
      <c r="A10198" t="str">
        <f t="shared" si="160"/>
        <v>YAG</v>
      </c>
    </row>
    <row r="10199" spans="1:1" x14ac:dyDescent="0.25">
      <c r="A10199" t="str">
        <f t="shared" si="160"/>
        <v>YAG</v>
      </c>
    </row>
    <row r="10200" spans="1:1" x14ac:dyDescent="0.25">
      <c r="A10200" t="str">
        <f t="shared" si="160"/>
        <v>YAG</v>
      </c>
    </row>
    <row r="10201" spans="1:1" x14ac:dyDescent="0.25">
      <c r="A10201" t="str">
        <f t="shared" si="160"/>
        <v>YAG</v>
      </c>
    </row>
    <row r="10202" spans="1:1" x14ac:dyDescent="0.25">
      <c r="A10202" t="str">
        <f t="shared" si="160"/>
        <v>YAG</v>
      </c>
    </row>
    <row r="10203" spans="1:1" x14ac:dyDescent="0.25">
      <c r="A10203" t="str">
        <f t="shared" si="160"/>
        <v>YAG</v>
      </c>
    </row>
    <row r="10204" spans="1:1" x14ac:dyDescent="0.25">
      <c r="A10204" t="str">
        <f t="shared" si="160"/>
        <v>YAG</v>
      </c>
    </row>
    <row r="10205" spans="1:1" x14ac:dyDescent="0.25">
      <c r="A10205" t="str">
        <f t="shared" si="160"/>
        <v>YAG</v>
      </c>
    </row>
    <row r="10206" spans="1:1" x14ac:dyDescent="0.25">
      <c r="A10206" t="str">
        <f t="shared" si="160"/>
        <v>YAG</v>
      </c>
    </row>
    <row r="10207" spans="1:1" x14ac:dyDescent="0.25">
      <c r="A10207" t="str">
        <f t="shared" si="160"/>
        <v>YAG</v>
      </c>
    </row>
    <row r="10208" spans="1:1" x14ac:dyDescent="0.25">
      <c r="A10208" t="str">
        <f t="shared" si="160"/>
        <v>YAG</v>
      </c>
    </row>
    <row r="10209" spans="1:1" x14ac:dyDescent="0.25">
      <c r="A10209" t="str">
        <f t="shared" si="160"/>
        <v>YAG</v>
      </c>
    </row>
    <row r="10210" spans="1:1" x14ac:dyDescent="0.25">
      <c r="A10210" t="str">
        <f t="shared" si="160"/>
        <v>YAG</v>
      </c>
    </row>
    <row r="10211" spans="1:1" x14ac:dyDescent="0.25">
      <c r="A10211" t="str">
        <f t="shared" si="160"/>
        <v>YAG</v>
      </c>
    </row>
    <row r="10212" spans="1:1" x14ac:dyDescent="0.25">
      <c r="A10212" t="str">
        <f t="shared" si="160"/>
        <v>YAG</v>
      </c>
    </row>
    <row r="10213" spans="1:1" x14ac:dyDescent="0.25">
      <c r="A10213" t="str">
        <f t="shared" si="160"/>
        <v>YAG</v>
      </c>
    </row>
    <row r="10214" spans="1:1" x14ac:dyDescent="0.25">
      <c r="A10214" t="str">
        <f t="shared" si="160"/>
        <v>YAG</v>
      </c>
    </row>
    <row r="10215" spans="1:1" x14ac:dyDescent="0.25">
      <c r="A10215" t="str">
        <f t="shared" si="160"/>
        <v>YAG</v>
      </c>
    </row>
    <row r="10216" spans="1:1" x14ac:dyDescent="0.25">
      <c r="A10216" t="str">
        <f t="shared" si="160"/>
        <v>YAG</v>
      </c>
    </row>
    <row r="10217" spans="1:1" x14ac:dyDescent="0.25">
      <c r="A10217" t="str">
        <f t="shared" si="160"/>
        <v>YAG</v>
      </c>
    </row>
    <row r="10218" spans="1:1" x14ac:dyDescent="0.25">
      <c r="A10218" t="str">
        <f t="shared" si="160"/>
        <v>YAG</v>
      </c>
    </row>
    <row r="10219" spans="1:1" x14ac:dyDescent="0.25">
      <c r="A10219" t="str">
        <f t="shared" si="160"/>
        <v>YAG</v>
      </c>
    </row>
    <row r="10220" spans="1:1" x14ac:dyDescent="0.25">
      <c r="A10220" t="str">
        <f t="shared" si="160"/>
        <v>YAG</v>
      </c>
    </row>
    <row r="10221" spans="1:1" x14ac:dyDescent="0.25">
      <c r="A10221" t="str">
        <f t="shared" si="160"/>
        <v>YAG</v>
      </c>
    </row>
    <row r="10222" spans="1:1" x14ac:dyDescent="0.25">
      <c r="A10222" t="str">
        <f t="shared" si="160"/>
        <v>YAG</v>
      </c>
    </row>
    <row r="10223" spans="1:1" x14ac:dyDescent="0.25">
      <c r="A10223" t="str">
        <f t="shared" si="160"/>
        <v>YAG</v>
      </c>
    </row>
    <row r="10224" spans="1:1" x14ac:dyDescent="0.25">
      <c r="A10224" t="str">
        <f t="shared" si="160"/>
        <v>YAG</v>
      </c>
    </row>
    <row r="10225" spans="1:1" x14ac:dyDescent="0.25">
      <c r="A10225" t="str">
        <f t="shared" si="160"/>
        <v>YAG</v>
      </c>
    </row>
    <row r="10226" spans="1:1" x14ac:dyDescent="0.25">
      <c r="A10226" t="str">
        <f t="shared" si="160"/>
        <v>YAG</v>
      </c>
    </row>
    <row r="10227" spans="1:1" x14ac:dyDescent="0.25">
      <c r="A10227" t="str">
        <f t="shared" si="160"/>
        <v>YAG</v>
      </c>
    </row>
    <row r="10228" spans="1:1" x14ac:dyDescent="0.25">
      <c r="A10228" t="str">
        <f t="shared" si="160"/>
        <v>YAG</v>
      </c>
    </row>
    <row r="10229" spans="1:1" x14ac:dyDescent="0.25">
      <c r="A10229" t="str">
        <f t="shared" si="160"/>
        <v>YAG</v>
      </c>
    </row>
    <row r="10230" spans="1:1" x14ac:dyDescent="0.25">
      <c r="A10230" t="str">
        <f t="shared" si="160"/>
        <v>YAG</v>
      </c>
    </row>
    <row r="10231" spans="1:1" x14ac:dyDescent="0.25">
      <c r="A10231" t="str">
        <f t="shared" si="160"/>
        <v>YAG</v>
      </c>
    </row>
    <row r="10232" spans="1:1" x14ac:dyDescent="0.25">
      <c r="A10232" t="str">
        <f t="shared" si="160"/>
        <v>YAG</v>
      </c>
    </row>
    <row r="10233" spans="1:1" x14ac:dyDescent="0.25">
      <c r="A10233" t="str">
        <f t="shared" si="160"/>
        <v>YAG</v>
      </c>
    </row>
    <row r="10234" spans="1:1" x14ac:dyDescent="0.25">
      <c r="A10234" t="str">
        <f t="shared" si="160"/>
        <v>YAG</v>
      </c>
    </row>
    <row r="10235" spans="1:1" x14ac:dyDescent="0.25">
      <c r="A10235" t="str">
        <f t="shared" si="160"/>
        <v>YAG</v>
      </c>
    </row>
    <row r="10236" spans="1:1" x14ac:dyDescent="0.25">
      <c r="A10236" t="str">
        <f t="shared" ref="A10236:A10299" si="161">"YAG"&amp;D10236 &amp;E10236 &amp;F10236 &amp; G10236 &amp;H10236 &amp;I10236</f>
        <v>YAG</v>
      </c>
    </row>
    <row r="10237" spans="1:1" x14ac:dyDescent="0.25">
      <c r="A10237" t="str">
        <f t="shared" si="161"/>
        <v>YAG</v>
      </c>
    </row>
    <row r="10238" spans="1:1" x14ac:dyDescent="0.25">
      <c r="A10238" t="str">
        <f t="shared" si="161"/>
        <v>YAG</v>
      </c>
    </row>
    <row r="10239" spans="1:1" x14ac:dyDescent="0.25">
      <c r="A10239" t="str">
        <f t="shared" si="161"/>
        <v>YAG</v>
      </c>
    </row>
    <row r="10240" spans="1:1" x14ac:dyDescent="0.25">
      <c r="A10240" t="str">
        <f t="shared" si="161"/>
        <v>YAG</v>
      </c>
    </row>
    <row r="10241" spans="1:1" x14ac:dyDescent="0.25">
      <c r="A10241" t="str">
        <f t="shared" si="161"/>
        <v>YAG</v>
      </c>
    </row>
    <row r="10242" spans="1:1" x14ac:dyDescent="0.25">
      <c r="A10242" t="str">
        <f t="shared" si="161"/>
        <v>YAG</v>
      </c>
    </row>
    <row r="10243" spans="1:1" x14ac:dyDescent="0.25">
      <c r="A10243" t="str">
        <f t="shared" si="161"/>
        <v>YAG</v>
      </c>
    </row>
    <row r="10244" spans="1:1" x14ac:dyDescent="0.25">
      <c r="A10244" t="str">
        <f t="shared" si="161"/>
        <v>YAG</v>
      </c>
    </row>
    <row r="10245" spans="1:1" x14ac:dyDescent="0.25">
      <c r="A10245" t="str">
        <f t="shared" si="161"/>
        <v>YAG</v>
      </c>
    </row>
    <row r="10246" spans="1:1" x14ac:dyDescent="0.25">
      <c r="A10246" t="str">
        <f t="shared" si="161"/>
        <v>YAG</v>
      </c>
    </row>
    <row r="10247" spans="1:1" x14ac:dyDescent="0.25">
      <c r="A10247" t="str">
        <f t="shared" si="161"/>
        <v>YAG</v>
      </c>
    </row>
    <row r="10248" spans="1:1" x14ac:dyDescent="0.25">
      <c r="A10248" t="str">
        <f t="shared" si="161"/>
        <v>YAG</v>
      </c>
    </row>
    <row r="10249" spans="1:1" x14ac:dyDescent="0.25">
      <c r="A10249" t="str">
        <f t="shared" si="161"/>
        <v>YAG</v>
      </c>
    </row>
    <row r="10250" spans="1:1" x14ac:dyDescent="0.25">
      <c r="A10250" t="str">
        <f t="shared" si="161"/>
        <v>YAG</v>
      </c>
    </row>
    <row r="10251" spans="1:1" x14ac:dyDescent="0.25">
      <c r="A10251" t="str">
        <f t="shared" si="161"/>
        <v>YAG</v>
      </c>
    </row>
    <row r="10252" spans="1:1" x14ac:dyDescent="0.25">
      <c r="A10252" t="str">
        <f t="shared" si="161"/>
        <v>YAG</v>
      </c>
    </row>
    <row r="10253" spans="1:1" x14ac:dyDescent="0.25">
      <c r="A10253" t="str">
        <f t="shared" si="161"/>
        <v>YAG</v>
      </c>
    </row>
    <row r="10254" spans="1:1" x14ac:dyDescent="0.25">
      <c r="A10254" t="str">
        <f t="shared" si="161"/>
        <v>YAG</v>
      </c>
    </row>
    <row r="10255" spans="1:1" x14ac:dyDescent="0.25">
      <c r="A10255" t="str">
        <f t="shared" si="161"/>
        <v>YAG</v>
      </c>
    </row>
    <row r="10256" spans="1:1" x14ac:dyDescent="0.25">
      <c r="A10256" t="str">
        <f t="shared" si="161"/>
        <v>YAG</v>
      </c>
    </row>
    <row r="10257" spans="1:1" x14ac:dyDescent="0.25">
      <c r="A10257" t="str">
        <f t="shared" si="161"/>
        <v>YAG</v>
      </c>
    </row>
    <row r="10258" spans="1:1" x14ac:dyDescent="0.25">
      <c r="A10258" t="str">
        <f t="shared" si="161"/>
        <v>YAG</v>
      </c>
    </row>
    <row r="10259" spans="1:1" x14ac:dyDescent="0.25">
      <c r="A10259" t="str">
        <f t="shared" si="161"/>
        <v>YAG</v>
      </c>
    </row>
    <row r="10260" spans="1:1" x14ac:dyDescent="0.25">
      <c r="A10260" t="str">
        <f t="shared" si="161"/>
        <v>YAG</v>
      </c>
    </row>
    <row r="10261" spans="1:1" x14ac:dyDescent="0.25">
      <c r="A10261" t="str">
        <f t="shared" si="161"/>
        <v>YAG</v>
      </c>
    </row>
    <row r="10262" spans="1:1" x14ac:dyDescent="0.25">
      <c r="A10262" t="str">
        <f t="shared" si="161"/>
        <v>YAG</v>
      </c>
    </row>
    <row r="10263" spans="1:1" x14ac:dyDescent="0.25">
      <c r="A10263" t="str">
        <f t="shared" si="161"/>
        <v>YAG</v>
      </c>
    </row>
    <row r="10264" spans="1:1" x14ac:dyDescent="0.25">
      <c r="A10264" t="str">
        <f t="shared" si="161"/>
        <v>YAG</v>
      </c>
    </row>
    <row r="10265" spans="1:1" x14ac:dyDescent="0.25">
      <c r="A10265" t="str">
        <f t="shared" si="161"/>
        <v>YAG</v>
      </c>
    </row>
    <row r="10266" spans="1:1" x14ac:dyDescent="0.25">
      <c r="A10266" t="str">
        <f t="shared" si="161"/>
        <v>YAG</v>
      </c>
    </row>
    <row r="10267" spans="1:1" x14ac:dyDescent="0.25">
      <c r="A10267" t="str">
        <f t="shared" si="161"/>
        <v>YAG</v>
      </c>
    </row>
    <row r="10268" spans="1:1" x14ac:dyDescent="0.25">
      <c r="A10268" t="str">
        <f t="shared" si="161"/>
        <v>YAG</v>
      </c>
    </row>
    <row r="10269" spans="1:1" x14ac:dyDescent="0.25">
      <c r="A10269" t="str">
        <f t="shared" si="161"/>
        <v>YAG</v>
      </c>
    </row>
    <row r="10270" spans="1:1" x14ac:dyDescent="0.25">
      <c r="A10270" t="str">
        <f t="shared" si="161"/>
        <v>YAG</v>
      </c>
    </row>
    <row r="10271" spans="1:1" x14ac:dyDescent="0.25">
      <c r="A10271" t="str">
        <f t="shared" si="161"/>
        <v>YAG</v>
      </c>
    </row>
    <row r="10272" spans="1:1" x14ac:dyDescent="0.25">
      <c r="A10272" t="str">
        <f t="shared" si="161"/>
        <v>YAG</v>
      </c>
    </row>
    <row r="10273" spans="1:1" x14ac:dyDescent="0.25">
      <c r="A10273" t="str">
        <f t="shared" si="161"/>
        <v>YAG</v>
      </c>
    </row>
    <row r="10274" spans="1:1" x14ac:dyDescent="0.25">
      <c r="A10274" t="str">
        <f t="shared" si="161"/>
        <v>YAG</v>
      </c>
    </row>
    <row r="10275" spans="1:1" x14ac:dyDescent="0.25">
      <c r="A10275" t="str">
        <f t="shared" si="161"/>
        <v>YAG</v>
      </c>
    </row>
    <row r="10276" spans="1:1" x14ac:dyDescent="0.25">
      <c r="A10276" t="str">
        <f t="shared" si="161"/>
        <v>YAG</v>
      </c>
    </row>
    <row r="10277" spans="1:1" x14ac:dyDescent="0.25">
      <c r="A10277" t="str">
        <f t="shared" si="161"/>
        <v>YAG</v>
      </c>
    </row>
    <row r="10278" spans="1:1" x14ac:dyDescent="0.25">
      <c r="A10278" t="str">
        <f t="shared" si="161"/>
        <v>YAG</v>
      </c>
    </row>
    <row r="10279" spans="1:1" x14ac:dyDescent="0.25">
      <c r="A10279" t="str">
        <f t="shared" si="161"/>
        <v>YAG</v>
      </c>
    </row>
    <row r="10280" spans="1:1" x14ac:dyDescent="0.25">
      <c r="A10280" t="str">
        <f t="shared" si="161"/>
        <v>YAG</v>
      </c>
    </row>
    <row r="10281" spans="1:1" x14ac:dyDescent="0.25">
      <c r="A10281" t="str">
        <f t="shared" si="161"/>
        <v>YAG</v>
      </c>
    </row>
    <row r="10282" spans="1:1" x14ac:dyDescent="0.25">
      <c r="A10282" t="str">
        <f t="shared" si="161"/>
        <v>YAG</v>
      </c>
    </row>
    <row r="10283" spans="1:1" x14ac:dyDescent="0.25">
      <c r="A10283" t="str">
        <f t="shared" si="161"/>
        <v>YAG</v>
      </c>
    </row>
    <row r="10284" spans="1:1" x14ac:dyDescent="0.25">
      <c r="A10284" t="str">
        <f t="shared" si="161"/>
        <v>YAG</v>
      </c>
    </row>
    <row r="10285" spans="1:1" x14ac:dyDescent="0.25">
      <c r="A10285" t="str">
        <f t="shared" si="161"/>
        <v>YAG</v>
      </c>
    </row>
    <row r="10286" spans="1:1" x14ac:dyDescent="0.25">
      <c r="A10286" t="str">
        <f t="shared" si="161"/>
        <v>YAG</v>
      </c>
    </row>
    <row r="10287" spans="1:1" x14ac:dyDescent="0.25">
      <c r="A10287" t="str">
        <f t="shared" si="161"/>
        <v>YAG</v>
      </c>
    </row>
    <row r="10288" spans="1:1" x14ac:dyDescent="0.25">
      <c r="A10288" t="str">
        <f t="shared" si="161"/>
        <v>YAG</v>
      </c>
    </row>
    <row r="10289" spans="1:1" x14ac:dyDescent="0.25">
      <c r="A10289" t="str">
        <f t="shared" si="161"/>
        <v>YAG</v>
      </c>
    </row>
    <row r="10290" spans="1:1" x14ac:dyDescent="0.25">
      <c r="A10290" t="str">
        <f t="shared" si="161"/>
        <v>YAG</v>
      </c>
    </row>
    <row r="10291" spans="1:1" x14ac:dyDescent="0.25">
      <c r="A10291" t="str">
        <f t="shared" si="161"/>
        <v>YAG</v>
      </c>
    </row>
    <row r="10292" spans="1:1" x14ac:dyDescent="0.25">
      <c r="A10292" t="str">
        <f t="shared" si="161"/>
        <v>YAG</v>
      </c>
    </row>
    <row r="10293" spans="1:1" x14ac:dyDescent="0.25">
      <c r="A10293" t="str">
        <f t="shared" si="161"/>
        <v>YAG</v>
      </c>
    </row>
    <row r="10294" spans="1:1" x14ac:dyDescent="0.25">
      <c r="A10294" t="str">
        <f t="shared" si="161"/>
        <v>YAG</v>
      </c>
    </row>
    <row r="10295" spans="1:1" x14ac:dyDescent="0.25">
      <c r="A10295" t="str">
        <f t="shared" si="161"/>
        <v>YAG</v>
      </c>
    </row>
    <row r="10296" spans="1:1" x14ac:dyDescent="0.25">
      <c r="A10296" t="str">
        <f t="shared" si="161"/>
        <v>YAG</v>
      </c>
    </row>
    <row r="10297" spans="1:1" x14ac:dyDescent="0.25">
      <c r="A10297" t="str">
        <f t="shared" si="161"/>
        <v>YAG</v>
      </c>
    </row>
    <row r="10298" spans="1:1" x14ac:dyDescent="0.25">
      <c r="A10298" t="str">
        <f t="shared" si="161"/>
        <v>YAG</v>
      </c>
    </row>
    <row r="10299" spans="1:1" x14ac:dyDescent="0.25">
      <c r="A10299" t="str">
        <f t="shared" si="161"/>
        <v>YAG</v>
      </c>
    </row>
    <row r="10300" spans="1:1" x14ac:dyDescent="0.25">
      <c r="A10300" t="str">
        <f t="shared" ref="A10300:A10363" si="162">"YAG"&amp;D10300 &amp;E10300 &amp;F10300 &amp; G10300 &amp;H10300 &amp;I10300</f>
        <v>YAG</v>
      </c>
    </row>
    <row r="10301" spans="1:1" x14ac:dyDescent="0.25">
      <c r="A10301" t="str">
        <f t="shared" si="162"/>
        <v>YAG</v>
      </c>
    </row>
    <row r="10302" spans="1:1" x14ac:dyDescent="0.25">
      <c r="A10302" t="str">
        <f t="shared" si="162"/>
        <v>YAG</v>
      </c>
    </row>
    <row r="10303" spans="1:1" x14ac:dyDescent="0.25">
      <c r="A10303" t="str">
        <f t="shared" si="162"/>
        <v>YAG</v>
      </c>
    </row>
    <row r="10304" spans="1:1" x14ac:dyDescent="0.25">
      <c r="A10304" t="str">
        <f t="shared" si="162"/>
        <v>YAG</v>
      </c>
    </row>
    <row r="10305" spans="1:1" x14ac:dyDescent="0.25">
      <c r="A10305" t="str">
        <f t="shared" si="162"/>
        <v>YAG</v>
      </c>
    </row>
    <row r="10306" spans="1:1" x14ac:dyDescent="0.25">
      <c r="A10306" t="str">
        <f t="shared" si="162"/>
        <v>YAG</v>
      </c>
    </row>
    <row r="10307" spans="1:1" x14ac:dyDescent="0.25">
      <c r="A10307" t="str">
        <f t="shared" si="162"/>
        <v>YAG</v>
      </c>
    </row>
    <row r="10308" spans="1:1" x14ac:dyDescent="0.25">
      <c r="A10308" t="str">
        <f t="shared" si="162"/>
        <v>YAG</v>
      </c>
    </row>
    <row r="10309" spans="1:1" x14ac:dyDescent="0.25">
      <c r="A10309" t="str">
        <f t="shared" si="162"/>
        <v>YAG</v>
      </c>
    </row>
    <row r="10310" spans="1:1" x14ac:dyDescent="0.25">
      <c r="A10310" t="str">
        <f t="shared" si="162"/>
        <v>YAG</v>
      </c>
    </row>
    <row r="10311" spans="1:1" x14ac:dyDescent="0.25">
      <c r="A10311" t="str">
        <f t="shared" si="162"/>
        <v>YAG</v>
      </c>
    </row>
    <row r="10312" spans="1:1" x14ac:dyDescent="0.25">
      <c r="A10312" t="str">
        <f t="shared" si="162"/>
        <v>YAG</v>
      </c>
    </row>
    <row r="10313" spans="1:1" x14ac:dyDescent="0.25">
      <c r="A10313" t="str">
        <f t="shared" si="162"/>
        <v>YAG</v>
      </c>
    </row>
    <row r="10314" spans="1:1" x14ac:dyDescent="0.25">
      <c r="A10314" t="str">
        <f t="shared" si="162"/>
        <v>YAG</v>
      </c>
    </row>
    <row r="10315" spans="1:1" x14ac:dyDescent="0.25">
      <c r="A10315" t="str">
        <f t="shared" si="162"/>
        <v>YAG</v>
      </c>
    </row>
    <row r="10316" spans="1:1" x14ac:dyDescent="0.25">
      <c r="A10316" t="str">
        <f t="shared" si="162"/>
        <v>YAG</v>
      </c>
    </row>
    <row r="10317" spans="1:1" x14ac:dyDescent="0.25">
      <c r="A10317" t="str">
        <f t="shared" si="162"/>
        <v>YAG</v>
      </c>
    </row>
    <row r="10318" spans="1:1" x14ac:dyDescent="0.25">
      <c r="A10318" t="str">
        <f t="shared" si="162"/>
        <v>YAG</v>
      </c>
    </row>
    <row r="10319" spans="1:1" x14ac:dyDescent="0.25">
      <c r="A10319" t="str">
        <f t="shared" si="162"/>
        <v>YAG</v>
      </c>
    </row>
    <row r="10320" spans="1:1" x14ac:dyDescent="0.25">
      <c r="A10320" t="str">
        <f t="shared" si="162"/>
        <v>YAG</v>
      </c>
    </row>
    <row r="10321" spans="1:1" x14ac:dyDescent="0.25">
      <c r="A10321" t="str">
        <f t="shared" si="162"/>
        <v>YAG</v>
      </c>
    </row>
    <row r="10322" spans="1:1" x14ac:dyDescent="0.25">
      <c r="A10322" t="str">
        <f t="shared" si="162"/>
        <v>YAG</v>
      </c>
    </row>
    <row r="10323" spans="1:1" x14ac:dyDescent="0.25">
      <c r="A10323" t="str">
        <f t="shared" si="162"/>
        <v>YAG</v>
      </c>
    </row>
    <row r="10324" spans="1:1" x14ac:dyDescent="0.25">
      <c r="A10324" t="str">
        <f t="shared" si="162"/>
        <v>YAG</v>
      </c>
    </row>
    <row r="10325" spans="1:1" x14ac:dyDescent="0.25">
      <c r="A10325" t="str">
        <f t="shared" si="162"/>
        <v>YAG</v>
      </c>
    </row>
    <row r="10326" spans="1:1" x14ac:dyDescent="0.25">
      <c r="A10326" t="str">
        <f t="shared" si="162"/>
        <v>YAG</v>
      </c>
    </row>
    <row r="10327" spans="1:1" x14ac:dyDescent="0.25">
      <c r="A10327" t="str">
        <f t="shared" si="162"/>
        <v>YAG</v>
      </c>
    </row>
    <row r="10328" spans="1:1" x14ac:dyDescent="0.25">
      <c r="A10328" t="str">
        <f t="shared" si="162"/>
        <v>YAG</v>
      </c>
    </row>
    <row r="10329" spans="1:1" x14ac:dyDescent="0.25">
      <c r="A10329" t="str">
        <f t="shared" si="162"/>
        <v>YAG</v>
      </c>
    </row>
    <row r="10330" spans="1:1" x14ac:dyDescent="0.25">
      <c r="A10330" t="str">
        <f t="shared" si="162"/>
        <v>YAG</v>
      </c>
    </row>
    <row r="10331" spans="1:1" x14ac:dyDescent="0.25">
      <c r="A10331" t="str">
        <f t="shared" si="162"/>
        <v>YAG</v>
      </c>
    </row>
    <row r="10332" spans="1:1" x14ac:dyDescent="0.25">
      <c r="A10332" t="str">
        <f t="shared" si="162"/>
        <v>YAG</v>
      </c>
    </row>
    <row r="10333" spans="1:1" x14ac:dyDescent="0.25">
      <c r="A10333" t="str">
        <f t="shared" si="162"/>
        <v>YAG</v>
      </c>
    </row>
    <row r="10334" spans="1:1" x14ac:dyDescent="0.25">
      <c r="A10334" t="str">
        <f t="shared" si="162"/>
        <v>YAG</v>
      </c>
    </row>
    <row r="10335" spans="1:1" x14ac:dyDescent="0.25">
      <c r="A10335" t="str">
        <f t="shared" si="162"/>
        <v>YAG</v>
      </c>
    </row>
    <row r="10336" spans="1:1" x14ac:dyDescent="0.25">
      <c r="A10336" t="str">
        <f t="shared" si="162"/>
        <v>YAG</v>
      </c>
    </row>
    <row r="10337" spans="1:1" x14ac:dyDescent="0.25">
      <c r="A10337" t="str">
        <f t="shared" si="162"/>
        <v>YAG</v>
      </c>
    </row>
    <row r="10338" spans="1:1" x14ac:dyDescent="0.25">
      <c r="A10338" t="str">
        <f t="shared" si="162"/>
        <v>YAG</v>
      </c>
    </row>
    <row r="10339" spans="1:1" x14ac:dyDescent="0.25">
      <c r="A10339" t="str">
        <f t="shared" si="162"/>
        <v>YAG</v>
      </c>
    </row>
    <row r="10340" spans="1:1" x14ac:dyDescent="0.25">
      <c r="A10340" t="str">
        <f t="shared" si="162"/>
        <v>YAG</v>
      </c>
    </row>
    <row r="10341" spans="1:1" x14ac:dyDescent="0.25">
      <c r="A10341" t="str">
        <f t="shared" si="162"/>
        <v>YAG</v>
      </c>
    </row>
    <row r="10342" spans="1:1" x14ac:dyDescent="0.25">
      <c r="A10342" t="str">
        <f t="shared" si="162"/>
        <v>YAG</v>
      </c>
    </row>
    <row r="10343" spans="1:1" x14ac:dyDescent="0.25">
      <c r="A10343" t="str">
        <f t="shared" si="162"/>
        <v>YAG</v>
      </c>
    </row>
    <row r="10344" spans="1:1" x14ac:dyDescent="0.25">
      <c r="A10344" t="str">
        <f t="shared" si="162"/>
        <v>YAG</v>
      </c>
    </row>
    <row r="10345" spans="1:1" x14ac:dyDescent="0.25">
      <c r="A10345" t="str">
        <f t="shared" si="162"/>
        <v>YAG</v>
      </c>
    </row>
    <row r="10346" spans="1:1" x14ac:dyDescent="0.25">
      <c r="A10346" t="str">
        <f t="shared" si="162"/>
        <v>YAG</v>
      </c>
    </row>
    <row r="10347" spans="1:1" x14ac:dyDescent="0.25">
      <c r="A10347" t="str">
        <f t="shared" si="162"/>
        <v>YAG</v>
      </c>
    </row>
    <row r="10348" spans="1:1" x14ac:dyDescent="0.25">
      <c r="A10348" t="str">
        <f t="shared" si="162"/>
        <v>YAG</v>
      </c>
    </row>
    <row r="10349" spans="1:1" x14ac:dyDescent="0.25">
      <c r="A10349" t="str">
        <f t="shared" si="162"/>
        <v>YAG</v>
      </c>
    </row>
    <row r="10350" spans="1:1" x14ac:dyDescent="0.25">
      <c r="A10350" t="str">
        <f t="shared" si="162"/>
        <v>YAG</v>
      </c>
    </row>
    <row r="10351" spans="1:1" x14ac:dyDescent="0.25">
      <c r="A10351" t="str">
        <f t="shared" si="162"/>
        <v>YAG</v>
      </c>
    </row>
    <row r="10352" spans="1:1" x14ac:dyDescent="0.25">
      <c r="A10352" t="str">
        <f t="shared" si="162"/>
        <v>YAG</v>
      </c>
    </row>
    <row r="10353" spans="1:1" x14ac:dyDescent="0.25">
      <c r="A10353" t="str">
        <f t="shared" si="162"/>
        <v>YAG</v>
      </c>
    </row>
    <row r="10354" spans="1:1" x14ac:dyDescent="0.25">
      <c r="A10354" t="str">
        <f t="shared" si="162"/>
        <v>YAG</v>
      </c>
    </row>
    <row r="10355" spans="1:1" x14ac:dyDescent="0.25">
      <c r="A10355" t="str">
        <f t="shared" si="162"/>
        <v>YAG</v>
      </c>
    </row>
    <row r="10356" spans="1:1" x14ac:dyDescent="0.25">
      <c r="A10356" t="str">
        <f t="shared" si="162"/>
        <v>YAG</v>
      </c>
    </row>
    <row r="10357" spans="1:1" x14ac:dyDescent="0.25">
      <c r="A10357" t="str">
        <f t="shared" si="162"/>
        <v>YAG</v>
      </c>
    </row>
    <row r="10358" spans="1:1" x14ac:dyDescent="0.25">
      <c r="A10358" t="str">
        <f t="shared" si="162"/>
        <v>YAG</v>
      </c>
    </row>
    <row r="10359" spans="1:1" x14ac:dyDescent="0.25">
      <c r="A10359" t="str">
        <f t="shared" si="162"/>
        <v>YAG</v>
      </c>
    </row>
    <row r="10360" spans="1:1" x14ac:dyDescent="0.25">
      <c r="A10360" t="str">
        <f t="shared" si="162"/>
        <v>YAG</v>
      </c>
    </row>
    <row r="10361" spans="1:1" x14ac:dyDescent="0.25">
      <c r="A10361" t="str">
        <f t="shared" si="162"/>
        <v>YAG</v>
      </c>
    </row>
    <row r="10362" spans="1:1" x14ac:dyDescent="0.25">
      <c r="A10362" t="str">
        <f t="shared" si="162"/>
        <v>YAG</v>
      </c>
    </row>
    <row r="10363" spans="1:1" x14ac:dyDescent="0.25">
      <c r="A10363" t="str">
        <f t="shared" si="162"/>
        <v>YAG</v>
      </c>
    </row>
    <row r="10364" spans="1:1" x14ac:dyDescent="0.25">
      <c r="A10364" t="str">
        <f t="shared" ref="A10364:A10427" si="163">"YAG"&amp;D10364 &amp;E10364 &amp;F10364 &amp; G10364 &amp;H10364 &amp;I10364</f>
        <v>YAG</v>
      </c>
    </row>
    <row r="10365" spans="1:1" x14ac:dyDescent="0.25">
      <c r="A10365" t="str">
        <f t="shared" si="163"/>
        <v>YAG</v>
      </c>
    </row>
    <row r="10366" spans="1:1" x14ac:dyDescent="0.25">
      <c r="A10366" t="str">
        <f t="shared" si="163"/>
        <v>YAG</v>
      </c>
    </row>
    <row r="10367" spans="1:1" x14ac:dyDescent="0.25">
      <c r="A10367" t="str">
        <f t="shared" si="163"/>
        <v>YAG</v>
      </c>
    </row>
    <row r="10368" spans="1:1" x14ac:dyDescent="0.25">
      <c r="A10368" t="str">
        <f t="shared" si="163"/>
        <v>YAG</v>
      </c>
    </row>
    <row r="10369" spans="1:1" x14ac:dyDescent="0.25">
      <c r="A10369" t="str">
        <f t="shared" si="163"/>
        <v>YAG</v>
      </c>
    </row>
    <row r="10370" spans="1:1" x14ac:dyDescent="0.25">
      <c r="A10370" t="str">
        <f t="shared" si="163"/>
        <v>YAG</v>
      </c>
    </row>
    <row r="10371" spans="1:1" x14ac:dyDescent="0.25">
      <c r="A10371" t="str">
        <f t="shared" si="163"/>
        <v>YAG</v>
      </c>
    </row>
    <row r="10372" spans="1:1" x14ac:dyDescent="0.25">
      <c r="A10372" t="str">
        <f t="shared" si="163"/>
        <v>YAG</v>
      </c>
    </row>
    <row r="10373" spans="1:1" x14ac:dyDescent="0.25">
      <c r="A10373" t="str">
        <f t="shared" si="163"/>
        <v>YAG</v>
      </c>
    </row>
    <row r="10374" spans="1:1" x14ac:dyDescent="0.25">
      <c r="A10374" t="str">
        <f t="shared" si="163"/>
        <v>YAG</v>
      </c>
    </row>
    <row r="10375" spans="1:1" x14ac:dyDescent="0.25">
      <c r="A10375" t="str">
        <f t="shared" si="163"/>
        <v>YAG</v>
      </c>
    </row>
    <row r="10376" spans="1:1" x14ac:dyDescent="0.25">
      <c r="A10376" t="str">
        <f t="shared" si="163"/>
        <v>YAG</v>
      </c>
    </row>
    <row r="10377" spans="1:1" x14ac:dyDescent="0.25">
      <c r="A10377" t="str">
        <f t="shared" si="163"/>
        <v>YAG</v>
      </c>
    </row>
    <row r="10378" spans="1:1" x14ac:dyDescent="0.25">
      <c r="A10378" t="str">
        <f t="shared" si="163"/>
        <v>YAG</v>
      </c>
    </row>
    <row r="10379" spans="1:1" x14ac:dyDescent="0.25">
      <c r="A10379" t="str">
        <f t="shared" si="163"/>
        <v>YAG</v>
      </c>
    </row>
    <row r="10380" spans="1:1" x14ac:dyDescent="0.25">
      <c r="A10380" t="str">
        <f t="shared" si="163"/>
        <v>YAG</v>
      </c>
    </row>
    <row r="10381" spans="1:1" x14ac:dyDescent="0.25">
      <c r="A10381" t="str">
        <f t="shared" si="163"/>
        <v>YAG</v>
      </c>
    </row>
    <row r="10382" spans="1:1" x14ac:dyDescent="0.25">
      <c r="A10382" t="str">
        <f t="shared" si="163"/>
        <v>YAG</v>
      </c>
    </row>
    <row r="10383" spans="1:1" x14ac:dyDescent="0.25">
      <c r="A10383" t="str">
        <f t="shared" si="163"/>
        <v>YAG</v>
      </c>
    </row>
    <row r="10384" spans="1:1" x14ac:dyDescent="0.25">
      <c r="A10384" t="str">
        <f t="shared" si="163"/>
        <v>YAG</v>
      </c>
    </row>
    <row r="10385" spans="1:1" x14ac:dyDescent="0.25">
      <c r="A10385" t="str">
        <f t="shared" si="163"/>
        <v>YAG</v>
      </c>
    </row>
    <row r="10386" spans="1:1" x14ac:dyDescent="0.25">
      <c r="A10386" t="str">
        <f t="shared" si="163"/>
        <v>YAG</v>
      </c>
    </row>
    <row r="10387" spans="1:1" x14ac:dyDescent="0.25">
      <c r="A10387" t="str">
        <f t="shared" si="163"/>
        <v>YAG</v>
      </c>
    </row>
    <row r="10388" spans="1:1" x14ac:dyDescent="0.25">
      <c r="A10388" t="str">
        <f t="shared" si="163"/>
        <v>YAG</v>
      </c>
    </row>
    <row r="10389" spans="1:1" x14ac:dyDescent="0.25">
      <c r="A10389" t="str">
        <f t="shared" si="163"/>
        <v>YAG</v>
      </c>
    </row>
    <row r="10390" spans="1:1" x14ac:dyDescent="0.25">
      <c r="A10390" t="str">
        <f t="shared" si="163"/>
        <v>YAG</v>
      </c>
    </row>
    <row r="10391" spans="1:1" x14ac:dyDescent="0.25">
      <c r="A10391" t="str">
        <f t="shared" si="163"/>
        <v>YAG</v>
      </c>
    </row>
    <row r="10392" spans="1:1" x14ac:dyDescent="0.25">
      <c r="A10392" t="str">
        <f t="shared" si="163"/>
        <v>YAG</v>
      </c>
    </row>
    <row r="10393" spans="1:1" x14ac:dyDescent="0.25">
      <c r="A10393" t="str">
        <f t="shared" si="163"/>
        <v>YAG</v>
      </c>
    </row>
    <row r="10394" spans="1:1" x14ac:dyDescent="0.25">
      <c r="A10394" t="str">
        <f t="shared" si="163"/>
        <v>YAG</v>
      </c>
    </row>
    <row r="10395" spans="1:1" x14ac:dyDescent="0.25">
      <c r="A10395" t="str">
        <f t="shared" si="163"/>
        <v>YAG</v>
      </c>
    </row>
    <row r="10396" spans="1:1" x14ac:dyDescent="0.25">
      <c r="A10396" t="str">
        <f t="shared" si="163"/>
        <v>YAG</v>
      </c>
    </row>
    <row r="10397" spans="1:1" x14ac:dyDescent="0.25">
      <c r="A10397" t="str">
        <f t="shared" si="163"/>
        <v>YAG</v>
      </c>
    </row>
    <row r="10398" spans="1:1" x14ac:dyDescent="0.25">
      <c r="A10398" t="str">
        <f t="shared" si="163"/>
        <v>YAG</v>
      </c>
    </row>
    <row r="10399" spans="1:1" x14ac:dyDescent="0.25">
      <c r="A10399" t="str">
        <f t="shared" si="163"/>
        <v>YAG</v>
      </c>
    </row>
    <row r="10400" spans="1:1" x14ac:dyDescent="0.25">
      <c r="A10400" t="str">
        <f t="shared" si="163"/>
        <v>YAG</v>
      </c>
    </row>
    <row r="10401" spans="1:1" x14ac:dyDescent="0.25">
      <c r="A10401" t="str">
        <f t="shared" si="163"/>
        <v>YAG</v>
      </c>
    </row>
    <row r="10402" spans="1:1" x14ac:dyDescent="0.25">
      <c r="A10402" t="str">
        <f t="shared" si="163"/>
        <v>YAG</v>
      </c>
    </row>
    <row r="10403" spans="1:1" x14ac:dyDescent="0.25">
      <c r="A10403" t="str">
        <f t="shared" si="163"/>
        <v>YAG</v>
      </c>
    </row>
    <row r="10404" spans="1:1" x14ac:dyDescent="0.25">
      <c r="A10404" t="str">
        <f t="shared" si="163"/>
        <v>YAG</v>
      </c>
    </row>
    <row r="10405" spans="1:1" x14ac:dyDescent="0.25">
      <c r="A10405" t="str">
        <f t="shared" si="163"/>
        <v>YAG</v>
      </c>
    </row>
    <row r="10406" spans="1:1" x14ac:dyDescent="0.25">
      <c r="A10406" t="str">
        <f t="shared" si="163"/>
        <v>YAG</v>
      </c>
    </row>
    <row r="10407" spans="1:1" x14ac:dyDescent="0.25">
      <c r="A10407" t="str">
        <f t="shared" si="163"/>
        <v>YAG</v>
      </c>
    </row>
    <row r="10408" spans="1:1" x14ac:dyDescent="0.25">
      <c r="A10408" t="str">
        <f t="shared" si="163"/>
        <v>YAG</v>
      </c>
    </row>
    <row r="10409" spans="1:1" x14ac:dyDescent="0.25">
      <c r="A10409" t="str">
        <f t="shared" si="163"/>
        <v>YAG</v>
      </c>
    </row>
    <row r="10410" spans="1:1" x14ac:dyDescent="0.25">
      <c r="A10410" t="str">
        <f t="shared" si="163"/>
        <v>YAG</v>
      </c>
    </row>
    <row r="10411" spans="1:1" x14ac:dyDescent="0.25">
      <c r="A10411" t="str">
        <f t="shared" si="163"/>
        <v>YAG</v>
      </c>
    </row>
    <row r="10412" spans="1:1" x14ac:dyDescent="0.25">
      <c r="A10412" t="str">
        <f t="shared" si="163"/>
        <v>YAG</v>
      </c>
    </row>
    <row r="10413" spans="1:1" x14ac:dyDescent="0.25">
      <c r="A10413" t="str">
        <f t="shared" si="163"/>
        <v>YAG</v>
      </c>
    </row>
    <row r="10414" spans="1:1" x14ac:dyDescent="0.25">
      <c r="A10414" t="str">
        <f t="shared" si="163"/>
        <v>YAG</v>
      </c>
    </row>
    <row r="10415" spans="1:1" x14ac:dyDescent="0.25">
      <c r="A10415" t="str">
        <f t="shared" si="163"/>
        <v>YAG</v>
      </c>
    </row>
    <row r="10416" spans="1:1" x14ac:dyDescent="0.25">
      <c r="A10416" t="str">
        <f t="shared" si="163"/>
        <v>YAG</v>
      </c>
    </row>
    <row r="10417" spans="1:1" x14ac:dyDescent="0.25">
      <c r="A10417" t="str">
        <f t="shared" si="163"/>
        <v>YAG</v>
      </c>
    </row>
    <row r="10418" spans="1:1" x14ac:dyDescent="0.25">
      <c r="A10418" t="str">
        <f t="shared" si="163"/>
        <v>YAG</v>
      </c>
    </row>
    <row r="10419" spans="1:1" x14ac:dyDescent="0.25">
      <c r="A10419" t="str">
        <f t="shared" si="163"/>
        <v>YAG</v>
      </c>
    </row>
    <row r="10420" spans="1:1" x14ac:dyDescent="0.25">
      <c r="A10420" t="str">
        <f t="shared" si="163"/>
        <v>YAG</v>
      </c>
    </row>
    <row r="10421" spans="1:1" x14ac:dyDescent="0.25">
      <c r="A10421" t="str">
        <f t="shared" si="163"/>
        <v>YAG</v>
      </c>
    </row>
    <row r="10422" spans="1:1" x14ac:dyDescent="0.25">
      <c r="A10422" t="str">
        <f t="shared" si="163"/>
        <v>YAG</v>
      </c>
    </row>
    <row r="10423" spans="1:1" x14ac:dyDescent="0.25">
      <c r="A10423" t="str">
        <f t="shared" si="163"/>
        <v>YAG</v>
      </c>
    </row>
    <row r="10424" spans="1:1" x14ac:dyDescent="0.25">
      <c r="A10424" t="str">
        <f t="shared" si="163"/>
        <v>YAG</v>
      </c>
    </row>
    <row r="10425" spans="1:1" x14ac:dyDescent="0.25">
      <c r="A10425" t="str">
        <f t="shared" si="163"/>
        <v>YAG</v>
      </c>
    </row>
    <row r="10426" spans="1:1" x14ac:dyDescent="0.25">
      <c r="A10426" t="str">
        <f t="shared" si="163"/>
        <v>YAG</v>
      </c>
    </row>
    <row r="10427" spans="1:1" x14ac:dyDescent="0.25">
      <c r="A10427" t="str">
        <f t="shared" si="163"/>
        <v>YAG</v>
      </c>
    </row>
    <row r="10428" spans="1:1" x14ac:dyDescent="0.25">
      <c r="A10428" t="str">
        <f t="shared" ref="A10428:A10491" si="164">"YAG"&amp;D10428 &amp;E10428 &amp;F10428 &amp; G10428 &amp;H10428 &amp;I10428</f>
        <v>YAG</v>
      </c>
    </row>
    <row r="10429" spans="1:1" x14ac:dyDescent="0.25">
      <c r="A10429" t="str">
        <f t="shared" si="164"/>
        <v>YAG</v>
      </c>
    </row>
    <row r="10430" spans="1:1" x14ac:dyDescent="0.25">
      <c r="A10430" t="str">
        <f t="shared" si="164"/>
        <v>YAG</v>
      </c>
    </row>
    <row r="10431" spans="1:1" x14ac:dyDescent="0.25">
      <c r="A10431" t="str">
        <f t="shared" si="164"/>
        <v>YAG</v>
      </c>
    </row>
    <row r="10432" spans="1:1" x14ac:dyDescent="0.25">
      <c r="A10432" t="str">
        <f t="shared" si="164"/>
        <v>YAG</v>
      </c>
    </row>
    <row r="10433" spans="1:1" x14ac:dyDescent="0.25">
      <c r="A10433" t="str">
        <f t="shared" si="164"/>
        <v>YAG</v>
      </c>
    </row>
    <row r="10434" spans="1:1" x14ac:dyDescent="0.25">
      <c r="A10434" t="str">
        <f t="shared" si="164"/>
        <v>YAG</v>
      </c>
    </row>
    <row r="10435" spans="1:1" x14ac:dyDescent="0.25">
      <c r="A10435" t="str">
        <f t="shared" si="164"/>
        <v>YAG</v>
      </c>
    </row>
    <row r="10436" spans="1:1" x14ac:dyDescent="0.25">
      <c r="A10436" t="str">
        <f t="shared" si="164"/>
        <v>YAG</v>
      </c>
    </row>
    <row r="10437" spans="1:1" x14ac:dyDescent="0.25">
      <c r="A10437" t="str">
        <f t="shared" si="164"/>
        <v>YAG</v>
      </c>
    </row>
    <row r="10438" spans="1:1" x14ac:dyDescent="0.25">
      <c r="A10438" t="str">
        <f t="shared" si="164"/>
        <v>YAG</v>
      </c>
    </row>
    <row r="10439" spans="1:1" x14ac:dyDescent="0.25">
      <c r="A10439" t="str">
        <f t="shared" si="164"/>
        <v>YAG</v>
      </c>
    </row>
    <row r="10440" spans="1:1" x14ac:dyDescent="0.25">
      <c r="A10440" t="str">
        <f t="shared" si="164"/>
        <v>YAG</v>
      </c>
    </row>
    <row r="10441" spans="1:1" x14ac:dyDescent="0.25">
      <c r="A10441" t="str">
        <f t="shared" si="164"/>
        <v>YAG</v>
      </c>
    </row>
    <row r="10442" spans="1:1" x14ac:dyDescent="0.25">
      <c r="A10442" t="str">
        <f t="shared" si="164"/>
        <v>YAG</v>
      </c>
    </row>
    <row r="10443" spans="1:1" x14ac:dyDescent="0.25">
      <c r="A10443" t="str">
        <f t="shared" si="164"/>
        <v>YAG</v>
      </c>
    </row>
    <row r="10444" spans="1:1" x14ac:dyDescent="0.25">
      <c r="A10444" t="str">
        <f t="shared" si="164"/>
        <v>YAG</v>
      </c>
    </row>
    <row r="10445" spans="1:1" x14ac:dyDescent="0.25">
      <c r="A10445" t="str">
        <f t="shared" si="164"/>
        <v>YAG</v>
      </c>
    </row>
    <row r="10446" spans="1:1" x14ac:dyDescent="0.25">
      <c r="A10446" t="str">
        <f t="shared" si="164"/>
        <v>YAG</v>
      </c>
    </row>
    <row r="10447" spans="1:1" x14ac:dyDescent="0.25">
      <c r="A10447" t="str">
        <f t="shared" si="164"/>
        <v>YAG</v>
      </c>
    </row>
    <row r="10448" spans="1:1" x14ac:dyDescent="0.25">
      <c r="A10448" t="str">
        <f t="shared" si="164"/>
        <v>YAG</v>
      </c>
    </row>
    <row r="10449" spans="1:1" x14ac:dyDescent="0.25">
      <c r="A10449" t="str">
        <f t="shared" si="164"/>
        <v>YAG</v>
      </c>
    </row>
    <row r="10450" spans="1:1" x14ac:dyDescent="0.25">
      <c r="A10450" t="str">
        <f t="shared" si="164"/>
        <v>YAG</v>
      </c>
    </row>
    <row r="10451" spans="1:1" x14ac:dyDescent="0.25">
      <c r="A10451" t="str">
        <f t="shared" si="164"/>
        <v>YAG</v>
      </c>
    </row>
    <row r="10452" spans="1:1" x14ac:dyDescent="0.25">
      <c r="A10452" t="str">
        <f t="shared" si="164"/>
        <v>YAG</v>
      </c>
    </row>
    <row r="10453" spans="1:1" x14ac:dyDescent="0.25">
      <c r="A10453" t="str">
        <f t="shared" si="164"/>
        <v>YAG</v>
      </c>
    </row>
    <row r="10454" spans="1:1" x14ac:dyDescent="0.25">
      <c r="A10454" t="str">
        <f t="shared" si="164"/>
        <v>YAG</v>
      </c>
    </row>
    <row r="10455" spans="1:1" x14ac:dyDescent="0.25">
      <c r="A10455" t="str">
        <f t="shared" si="164"/>
        <v>YAG</v>
      </c>
    </row>
    <row r="10456" spans="1:1" x14ac:dyDescent="0.25">
      <c r="A10456" t="str">
        <f t="shared" si="164"/>
        <v>YAG</v>
      </c>
    </row>
    <row r="10457" spans="1:1" x14ac:dyDescent="0.25">
      <c r="A10457" t="str">
        <f t="shared" si="164"/>
        <v>YAG</v>
      </c>
    </row>
    <row r="10458" spans="1:1" x14ac:dyDescent="0.25">
      <c r="A10458" t="str">
        <f t="shared" si="164"/>
        <v>YAG</v>
      </c>
    </row>
    <row r="10459" spans="1:1" x14ac:dyDescent="0.25">
      <c r="A10459" t="str">
        <f t="shared" si="164"/>
        <v>YAG</v>
      </c>
    </row>
    <row r="10460" spans="1:1" x14ac:dyDescent="0.25">
      <c r="A10460" t="str">
        <f t="shared" si="164"/>
        <v>YAG</v>
      </c>
    </row>
    <row r="10461" spans="1:1" x14ac:dyDescent="0.25">
      <c r="A10461" t="str">
        <f t="shared" si="164"/>
        <v>YAG</v>
      </c>
    </row>
    <row r="10462" spans="1:1" x14ac:dyDescent="0.25">
      <c r="A10462" t="str">
        <f t="shared" si="164"/>
        <v>YAG</v>
      </c>
    </row>
    <row r="10463" spans="1:1" x14ac:dyDescent="0.25">
      <c r="A10463" t="str">
        <f t="shared" si="164"/>
        <v>YAG</v>
      </c>
    </row>
    <row r="10464" spans="1:1" x14ac:dyDescent="0.25">
      <c r="A10464" t="str">
        <f t="shared" si="164"/>
        <v>YAG</v>
      </c>
    </row>
    <row r="10465" spans="1:1" x14ac:dyDescent="0.25">
      <c r="A10465" t="str">
        <f t="shared" si="164"/>
        <v>YAG</v>
      </c>
    </row>
    <row r="10466" spans="1:1" x14ac:dyDescent="0.25">
      <c r="A10466" t="str">
        <f t="shared" si="164"/>
        <v>YAG</v>
      </c>
    </row>
    <row r="10467" spans="1:1" x14ac:dyDescent="0.25">
      <c r="A10467" t="str">
        <f t="shared" si="164"/>
        <v>YAG</v>
      </c>
    </row>
    <row r="10468" spans="1:1" x14ac:dyDescent="0.25">
      <c r="A10468" t="str">
        <f t="shared" si="164"/>
        <v>YAG</v>
      </c>
    </row>
    <row r="10469" spans="1:1" x14ac:dyDescent="0.25">
      <c r="A10469" t="str">
        <f t="shared" si="164"/>
        <v>YAG</v>
      </c>
    </row>
    <row r="10470" spans="1:1" x14ac:dyDescent="0.25">
      <c r="A10470" t="str">
        <f t="shared" si="164"/>
        <v>YAG</v>
      </c>
    </row>
    <row r="10471" spans="1:1" x14ac:dyDescent="0.25">
      <c r="A10471" t="str">
        <f t="shared" si="164"/>
        <v>YAG</v>
      </c>
    </row>
    <row r="10472" spans="1:1" x14ac:dyDescent="0.25">
      <c r="A10472" t="str">
        <f t="shared" si="164"/>
        <v>YAG</v>
      </c>
    </row>
    <row r="10473" spans="1:1" x14ac:dyDescent="0.25">
      <c r="A10473" t="str">
        <f t="shared" si="164"/>
        <v>YAG</v>
      </c>
    </row>
    <row r="10474" spans="1:1" x14ac:dyDescent="0.25">
      <c r="A10474" t="str">
        <f t="shared" si="164"/>
        <v>YAG</v>
      </c>
    </row>
    <row r="10475" spans="1:1" x14ac:dyDescent="0.25">
      <c r="A10475" t="str">
        <f t="shared" si="164"/>
        <v>YAG</v>
      </c>
    </row>
    <row r="10476" spans="1:1" x14ac:dyDescent="0.25">
      <c r="A10476" t="str">
        <f t="shared" si="164"/>
        <v>YAG</v>
      </c>
    </row>
    <row r="10477" spans="1:1" x14ac:dyDescent="0.25">
      <c r="A10477" t="str">
        <f t="shared" si="164"/>
        <v>YAG</v>
      </c>
    </row>
    <row r="10478" spans="1:1" x14ac:dyDescent="0.25">
      <c r="A10478" t="str">
        <f t="shared" si="164"/>
        <v>YAG</v>
      </c>
    </row>
    <row r="10479" spans="1:1" x14ac:dyDescent="0.25">
      <c r="A10479" t="str">
        <f t="shared" si="164"/>
        <v>YAG</v>
      </c>
    </row>
    <row r="10480" spans="1:1" x14ac:dyDescent="0.25">
      <c r="A10480" t="str">
        <f t="shared" si="164"/>
        <v>YAG</v>
      </c>
    </row>
    <row r="10481" spans="1:1" x14ac:dyDescent="0.25">
      <c r="A10481" t="str">
        <f t="shared" si="164"/>
        <v>YAG</v>
      </c>
    </row>
    <row r="10482" spans="1:1" x14ac:dyDescent="0.25">
      <c r="A10482" t="str">
        <f t="shared" si="164"/>
        <v>YAG</v>
      </c>
    </row>
    <row r="10483" spans="1:1" x14ac:dyDescent="0.25">
      <c r="A10483" t="str">
        <f t="shared" si="164"/>
        <v>YAG</v>
      </c>
    </row>
    <row r="10484" spans="1:1" x14ac:dyDescent="0.25">
      <c r="A10484" t="str">
        <f t="shared" si="164"/>
        <v>YAG</v>
      </c>
    </row>
    <row r="10485" spans="1:1" x14ac:dyDescent="0.25">
      <c r="A10485" t="str">
        <f t="shared" si="164"/>
        <v>YAG</v>
      </c>
    </row>
    <row r="10486" spans="1:1" x14ac:dyDescent="0.25">
      <c r="A10486" t="str">
        <f t="shared" si="164"/>
        <v>YAG</v>
      </c>
    </row>
    <row r="10487" spans="1:1" x14ac:dyDescent="0.25">
      <c r="A10487" t="str">
        <f t="shared" si="164"/>
        <v>YAG</v>
      </c>
    </row>
    <row r="10488" spans="1:1" x14ac:dyDescent="0.25">
      <c r="A10488" t="str">
        <f t="shared" si="164"/>
        <v>YAG</v>
      </c>
    </row>
    <row r="10489" spans="1:1" x14ac:dyDescent="0.25">
      <c r="A10489" t="str">
        <f t="shared" si="164"/>
        <v>YAG</v>
      </c>
    </row>
    <row r="10490" spans="1:1" x14ac:dyDescent="0.25">
      <c r="A10490" t="str">
        <f t="shared" si="164"/>
        <v>YAG</v>
      </c>
    </row>
    <row r="10491" spans="1:1" x14ac:dyDescent="0.25">
      <c r="A10491" t="str">
        <f t="shared" si="164"/>
        <v>YAG</v>
      </c>
    </row>
    <row r="10492" spans="1:1" x14ac:dyDescent="0.25">
      <c r="A10492" t="str">
        <f t="shared" ref="A10492:A10555" si="165">"YAG"&amp;D10492 &amp;E10492 &amp;F10492 &amp; G10492 &amp;H10492 &amp;I10492</f>
        <v>YAG</v>
      </c>
    </row>
    <row r="10493" spans="1:1" x14ac:dyDescent="0.25">
      <c r="A10493" t="str">
        <f t="shared" si="165"/>
        <v>YAG</v>
      </c>
    </row>
    <row r="10494" spans="1:1" x14ac:dyDescent="0.25">
      <c r="A10494" t="str">
        <f t="shared" si="165"/>
        <v>YAG</v>
      </c>
    </row>
    <row r="10495" spans="1:1" x14ac:dyDescent="0.25">
      <c r="A10495" t="str">
        <f t="shared" si="165"/>
        <v>YAG</v>
      </c>
    </row>
    <row r="10496" spans="1:1" x14ac:dyDescent="0.25">
      <c r="A10496" t="str">
        <f t="shared" si="165"/>
        <v>YAG</v>
      </c>
    </row>
    <row r="10497" spans="1:1" x14ac:dyDescent="0.25">
      <c r="A10497" t="str">
        <f t="shared" si="165"/>
        <v>YAG</v>
      </c>
    </row>
    <row r="10498" spans="1:1" x14ac:dyDescent="0.25">
      <c r="A10498" t="str">
        <f t="shared" si="165"/>
        <v>YAG</v>
      </c>
    </row>
    <row r="10499" spans="1:1" x14ac:dyDescent="0.25">
      <c r="A10499" t="str">
        <f t="shared" si="165"/>
        <v>YAG</v>
      </c>
    </row>
    <row r="10500" spans="1:1" x14ac:dyDescent="0.25">
      <c r="A10500" t="str">
        <f t="shared" si="165"/>
        <v>YAG</v>
      </c>
    </row>
    <row r="10501" spans="1:1" x14ac:dyDescent="0.25">
      <c r="A10501" t="str">
        <f t="shared" si="165"/>
        <v>YAG</v>
      </c>
    </row>
    <row r="10502" spans="1:1" x14ac:dyDescent="0.25">
      <c r="A10502" t="str">
        <f t="shared" si="165"/>
        <v>YAG</v>
      </c>
    </row>
    <row r="10503" spans="1:1" x14ac:dyDescent="0.25">
      <c r="A10503" t="str">
        <f t="shared" si="165"/>
        <v>YAG</v>
      </c>
    </row>
    <row r="10504" spans="1:1" x14ac:dyDescent="0.25">
      <c r="A10504" t="str">
        <f t="shared" si="165"/>
        <v>YAG</v>
      </c>
    </row>
    <row r="10505" spans="1:1" x14ac:dyDescent="0.25">
      <c r="A10505" t="str">
        <f t="shared" si="165"/>
        <v>YAG</v>
      </c>
    </row>
    <row r="10506" spans="1:1" x14ac:dyDescent="0.25">
      <c r="A10506" t="str">
        <f t="shared" si="165"/>
        <v>YAG</v>
      </c>
    </row>
    <row r="10507" spans="1:1" x14ac:dyDescent="0.25">
      <c r="A10507" t="str">
        <f t="shared" si="165"/>
        <v>YAG</v>
      </c>
    </row>
    <row r="10508" spans="1:1" x14ac:dyDescent="0.25">
      <c r="A10508" t="str">
        <f t="shared" si="165"/>
        <v>YAG</v>
      </c>
    </row>
    <row r="10509" spans="1:1" x14ac:dyDescent="0.25">
      <c r="A10509" t="str">
        <f t="shared" si="165"/>
        <v>YAG</v>
      </c>
    </row>
    <row r="10510" spans="1:1" x14ac:dyDescent="0.25">
      <c r="A10510" t="str">
        <f t="shared" si="165"/>
        <v>YAG</v>
      </c>
    </row>
    <row r="10511" spans="1:1" x14ac:dyDescent="0.25">
      <c r="A10511" t="str">
        <f t="shared" si="165"/>
        <v>YAG</v>
      </c>
    </row>
    <row r="10512" spans="1:1" x14ac:dyDescent="0.25">
      <c r="A10512" t="str">
        <f t="shared" si="165"/>
        <v>YAG</v>
      </c>
    </row>
    <row r="10513" spans="1:1" x14ac:dyDescent="0.25">
      <c r="A10513" t="str">
        <f t="shared" si="165"/>
        <v>YAG</v>
      </c>
    </row>
    <row r="10514" spans="1:1" x14ac:dyDescent="0.25">
      <c r="A10514" t="str">
        <f t="shared" si="165"/>
        <v>YAG</v>
      </c>
    </row>
    <row r="10515" spans="1:1" x14ac:dyDescent="0.25">
      <c r="A10515" t="str">
        <f t="shared" si="165"/>
        <v>YAG</v>
      </c>
    </row>
    <row r="10516" spans="1:1" x14ac:dyDescent="0.25">
      <c r="A10516" t="str">
        <f t="shared" si="165"/>
        <v>YAG</v>
      </c>
    </row>
    <row r="10517" spans="1:1" x14ac:dyDescent="0.25">
      <c r="A10517" t="str">
        <f t="shared" si="165"/>
        <v>YAG</v>
      </c>
    </row>
    <row r="10518" spans="1:1" x14ac:dyDescent="0.25">
      <c r="A10518" t="str">
        <f t="shared" si="165"/>
        <v>YAG</v>
      </c>
    </row>
    <row r="10519" spans="1:1" x14ac:dyDescent="0.25">
      <c r="A10519" t="str">
        <f t="shared" si="165"/>
        <v>YAG</v>
      </c>
    </row>
    <row r="10520" spans="1:1" x14ac:dyDescent="0.25">
      <c r="A10520" t="str">
        <f t="shared" si="165"/>
        <v>YAG</v>
      </c>
    </row>
    <row r="10521" spans="1:1" x14ac:dyDescent="0.25">
      <c r="A10521" t="str">
        <f t="shared" si="165"/>
        <v>YAG</v>
      </c>
    </row>
    <row r="10522" spans="1:1" x14ac:dyDescent="0.25">
      <c r="A10522" t="str">
        <f t="shared" si="165"/>
        <v>YAG</v>
      </c>
    </row>
    <row r="10523" spans="1:1" x14ac:dyDescent="0.25">
      <c r="A10523" t="str">
        <f t="shared" si="165"/>
        <v>YAG</v>
      </c>
    </row>
    <row r="10524" spans="1:1" x14ac:dyDescent="0.25">
      <c r="A10524" t="str">
        <f t="shared" si="165"/>
        <v>YAG</v>
      </c>
    </row>
    <row r="10525" spans="1:1" x14ac:dyDescent="0.25">
      <c r="A10525" t="str">
        <f t="shared" si="165"/>
        <v>YAG</v>
      </c>
    </row>
    <row r="10526" spans="1:1" x14ac:dyDescent="0.25">
      <c r="A10526" t="str">
        <f t="shared" si="165"/>
        <v>YAG</v>
      </c>
    </row>
    <row r="10527" spans="1:1" x14ac:dyDescent="0.25">
      <c r="A10527" t="str">
        <f t="shared" si="165"/>
        <v>YAG</v>
      </c>
    </row>
    <row r="10528" spans="1:1" x14ac:dyDescent="0.25">
      <c r="A10528" t="str">
        <f t="shared" si="165"/>
        <v>YAG</v>
      </c>
    </row>
    <row r="10529" spans="1:1" x14ac:dyDescent="0.25">
      <c r="A10529" t="str">
        <f t="shared" si="165"/>
        <v>YAG</v>
      </c>
    </row>
    <row r="10530" spans="1:1" x14ac:dyDescent="0.25">
      <c r="A10530" t="str">
        <f t="shared" si="165"/>
        <v>YAG</v>
      </c>
    </row>
    <row r="10531" spans="1:1" x14ac:dyDescent="0.25">
      <c r="A10531" t="str">
        <f t="shared" si="165"/>
        <v>YAG</v>
      </c>
    </row>
    <row r="10532" spans="1:1" x14ac:dyDescent="0.25">
      <c r="A10532" t="str">
        <f t="shared" si="165"/>
        <v>YAG</v>
      </c>
    </row>
    <row r="10533" spans="1:1" x14ac:dyDescent="0.25">
      <c r="A10533" t="str">
        <f t="shared" si="165"/>
        <v>YAG</v>
      </c>
    </row>
    <row r="10534" spans="1:1" x14ac:dyDescent="0.25">
      <c r="A10534" t="str">
        <f t="shared" si="165"/>
        <v>YAG</v>
      </c>
    </row>
    <row r="10535" spans="1:1" x14ac:dyDescent="0.25">
      <c r="A10535" t="str">
        <f t="shared" si="165"/>
        <v>YAG</v>
      </c>
    </row>
    <row r="10536" spans="1:1" x14ac:dyDescent="0.25">
      <c r="A10536" t="str">
        <f t="shared" si="165"/>
        <v>YAG</v>
      </c>
    </row>
    <row r="10537" spans="1:1" x14ac:dyDescent="0.25">
      <c r="A10537" t="str">
        <f t="shared" si="165"/>
        <v>YAG</v>
      </c>
    </row>
    <row r="10538" spans="1:1" x14ac:dyDescent="0.25">
      <c r="A10538" t="str">
        <f t="shared" si="165"/>
        <v>YAG</v>
      </c>
    </row>
    <row r="10539" spans="1:1" x14ac:dyDescent="0.25">
      <c r="A10539" t="str">
        <f t="shared" si="165"/>
        <v>YAG</v>
      </c>
    </row>
    <row r="10540" spans="1:1" x14ac:dyDescent="0.25">
      <c r="A10540" t="str">
        <f t="shared" si="165"/>
        <v>YAG</v>
      </c>
    </row>
    <row r="10541" spans="1:1" x14ac:dyDescent="0.25">
      <c r="A10541" t="str">
        <f t="shared" si="165"/>
        <v>YAG</v>
      </c>
    </row>
    <row r="10542" spans="1:1" x14ac:dyDescent="0.25">
      <c r="A10542" t="str">
        <f t="shared" si="165"/>
        <v>YAG</v>
      </c>
    </row>
    <row r="10543" spans="1:1" x14ac:dyDescent="0.25">
      <c r="A10543" t="str">
        <f t="shared" si="165"/>
        <v>YAG</v>
      </c>
    </row>
    <row r="10544" spans="1:1" x14ac:dyDescent="0.25">
      <c r="A10544" t="str">
        <f t="shared" si="165"/>
        <v>YAG</v>
      </c>
    </row>
    <row r="10545" spans="1:1" x14ac:dyDescent="0.25">
      <c r="A10545" t="str">
        <f t="shared" si="165"/>
        <v>YAG</v>
      </c>
    </row>
    <row r="10546" spans="1:1" x14ac:dyDescent="0.25">
      <c r="A10546" t="str">
        <f t="shared" si="165"/>
        <v>YAG</v>
      </c>
    </row>
    <row r="10547" spans="1:1" x14ac:dyDescent="0.25">
      <c r="A10547" t="str">
        <f t="shared" si="165"/>
        <v>YAG</v>
      </c>
    </row>
    <row r="10548" spans="1:1" x14ac:dyDescent="0.25">
      <c r="A10548" t="str">
        <f t="shared" si="165"/>
        <v>YAG</v>
      </c>
    </row>
    <row r="10549" spans="1:1" x14ac:dyDescent="0.25">
      <c r="A10549" t="str">
        <f t="shared" si="165"/>
        <v>YAG</v>
      </c>
    </row>
    <row r="10550" spans="1:1" x14ac:dyDescent="0.25">
      <c r="A10550" t="str">
        <f t="shared" si="165"/>
        <v>YAG</v>
      </c>
    </row>
    <row r="10551" spans="1:1" x14ac:dyDescent="0.25">
      <c r="A10551" t="str">
        <f t="shared" si="165"/>
        <v>YAG</v>
      </c>
    </row>
    <row r="10552" spans="1:1" x14ac:dyDescent="0.25">
      <c r="A10552" t="str">
        <f t="shared" si="165"/>
        <v>YAG</v>
      </c>
    </row>
    <row r="10553" spans="1:1" x14ac:dyDescent="0.25">
      <c r="A10553" t="str">
        <f t="shared" si="165"/>
        <v>YAG</v>
      </c>
    </row>
    <row r="10554" spans="1:1" x14ac:dyDescent="0.25">
      <c r="A10554" t="str">
        <f t="shared" si="165"/>
        <v>YAG</v>
      </c>
    </row>
    <row r="10555" spans="1:1" x14ac:dyDescent="0.25">
      <c r="A10555" t="str">
        <f t="shared" si="165"/>
        <v>YAG</v>
      </c>
    </row>
    <row r="10556" spans="1:1" x14ac:dyDescent="0.25">
      <c r="A10556" t="str">
        <f t="shared" ref="A10556:A10619" si="166">"YAG"&amp;D10556 &amp;E10556 &amp;F10556 &amp; G10556 &amp;H10556 &amp;I10556</f>
        <v>YAG</v>
      </c>
    </row>
    <row r="10557" spans="1:1" x14ac:dyDescent="0.25">
      <c r="A10557" t="str">
        <f t="shared" si="166"/>
        <v>YAG</v>
      </c>
    </row>
    <row r="10558" spans="1:1" x14ac:dyDescent="0.25">
      <c r="A10558" t="str">
        <f t="shared" si="166"/>
        <v>YAG</v>
      </c>
    </row>
    <row r="10559" spans="1:1" x14ac:dyDescent="0.25">
      <c r="A10559" t="str">
        <f t="shared" si="166"/>
        <v>YAG</v>
      </c>
    </row>
    <row r="10560" spans="1:1" x14ac:dyDescent="0.25">
      <c r="A10560" t="str">
        <f t="shared" si="166"/>
        <v>YAG</v>
      </c>
    </row>
    <row r="10561" spans="1:1" x14ac:dyDescent="0.25">
      <c r="A10561" t="str">
        <f t="shared" si="166"/>
        <v>YAG</v>
      </c>
    </row>
    <row r="10562" spans="1:1" x14ac:dyDescent="0.25">
      <c r="A10562" t="str">
        <f t="shared" si="166"/>
        <v>YAG</v>
      </c>
    </row>
    <row r="10563" spans="1:1" x14ac:dyDescent="0.25">
      <c r="A10563" t="str">
        <f t="shared" si="166"/>
        <v>YAG</v>
      </c>
    </row>
    <row r="10564" spans="1:1" x14ac:dyDescent="0.25">
      <c r="A10564" t="str">
        <f t="shared" si="166"/>
        <v>YAG</v>
      </c>
    </row>
    <row r="10565" spans="1:1" x14ac:dyDescent="0.25">
      <c r="A10565" t="str">
        <f t="shared" si="166"/>
        <v>YAG</v>
      </c>
    </row>
    <row r="10566" spans="1:1" x14ac:dyDescent="0.25">
      <c r="A10566" t="str">
        <f t="shared" si="166"/>
        <v>YAG</v>
      </c>
    </row>
    <row r="10567" spans="1:1" x14ac:dyDescent="0.25">
      <c r="A10567" t="str">
        <f t="shared" si="166"/>
        <v>YAG</v>
      </c>
    </row>
    <row r="10568" spans="1:1" x14ac:dyDescent="0.25">
      <c r="A10568" t="str">
        <f t="shared" si="166"/>
        <v>YAG</v>
      </c>
    </row>
    <row r="10569" spans="1:1" x14ac:dyDescent="0.25">
      <c r="A10569" t="str">
        <f t="shared" si="166"/>
        <v>YAG</v>
      </c>
    </row>
    <row r="10570" spans="1:1" x14ac:dyDescent="0.25">
      <c r="A10570" t="str">
        <f t="shared" si="166"/>
        <v>YAG</v>
      </c>
    </row>
    <row r="10571" spans="1:1" x14ac:dyDescent="0.25">
      <c r="A10571" t="str">
        <f t="shared" si="166"/>
        <v>YAG</v>
      </c>
    </row>
    <row r="10572" spans="1:1" x14ac:dyDescent="0.25">
      <c r="A10572" t="str">
        <f t="shared" si="166"/>
        <v>YAG</v>
      </c>
    </row>
    <row r="10573" spans="1:1" x14ac:dyDescent="0.25">
      <c r="A10573" t="str">
        <f t="shared" si="166"/>
        <v>YAG</v>
      </c>
    </row>
    <row r="10574" spans="1:1" x14ac:dyDescent="0.25">
      <c r="A10574" t="str">
        <f t="shared" si="166"/>
        <v>YAG</v>
      </c>
    </row>
    <row r="10575" spans="1:1" x14ac:dyDescent="0.25">
      <c r="A10575" t="str">
        <f t="shared" si="166"/>
        <v>YAG</v>
      </c>
    </row>
    <row r="10576" spans="1:1" x14ac:dyDescent="0.25">
      <c r="A10576" t="str">
        <f t="shared" si="166"/>
        <v>YAG</v>
      </c>
    </row>
    <row r="10577" spans="1:1" x14ac:dyDescent="0.25">
      <c r="A10577" t="str">
        <f t="shared" si="166"/>
        <v>YAG</v>
      </c>
    </row>
    <row r="10578" spans="1:1" x14ac:dyDescent="0.25">
      <c r="A10578" t="str">
        <f t="shared" si="166"/>
        <v>YAG</v>
      </c>
    </row>
    <row r="10579" spans="1:1" x14ac:dyDescent="0.25">
      <c r="A10579" t="str">
        <f t="shared" si="166"/>
        <v>YAG</v>
      </c>
    </row>
    <row r="10580" spans="1:1" x14ac:dyDescent="0.25">
      <c r="A10580" t="str">
        <f t="shared" si="166"/>
        <v>YAG</v>
      </c>
    </row>
    <row r="10581" spans="1:1" x14ac:dyDescent="0.25">
      <c r="A10581" t="str">
        <f t="shared" si="166"/>
        <v>YAG</v>
      </c>
    </row>
    <row r="10582" spans="1:1" x14ac:dyDescent="0.25">
      <c r="A10582" t="str">
        <f t="shared" si="166"/>
        <v>YAG</v>
      </c>
    </row>
    <row r="10583" spans="1:1" x14ac:dyDescent="0.25">
      <c r="A10583" t="str">
        <f t="shared" si="166"/>
        <v>YAG</v>
      </c>
    </row>
    <row r="10584" spans="1:1" x14ac:dyDescent="0.25">
      <c r="A10584" t="str">
        <f t="shared" si="166"/>
        <v>YAG</v>
      </c>
    </row>
    <row r="10585" spans="1:1" x14ac:dyDescent="0.25">
      <c r="A10585" t="str">
        <f t="shared" si="166"/>
        <v>YAG</v>
      </c>
    </row>
    <row r="10586" spans="1:1" x14ac:dyDescent="0.25">
      <c r="A10586" t="str">
        <f t="shared" si="166"/>
        <v>YAG</v>
      </c>
    </row>
    <row r="10587" spans="1:1" x14ac:dyDescent="0.25">
      <c r="A10587" t="str">
        <f t="shared" si="166"/>
        <v>YAG</v>
      </c>
    </row>
    <row r="10588" spans="1:1" x14ac:dyDescent="0.25">
      <c r="A10588" t="str">
        <f t="shared" si="166"/>
        <v>YAG</v>
      </c>
    </row>
    <row r="10589" spans="1:1" x14ac:dyDescent="0.25">
      <c r="A10589" t="str">
        <f t="shared" si="166"/>
        <v>YAG</v>
      </c>
    </row>
    <row r="10590" spans="1:1" x14ac:dyDescent="0.25">
      <c r="A10590" t="str">
        <f t="shared" si="166"/>
        <v>YAG</v>
      </c>
    </row>
    <row r="10591" spans="1:1" x14ac:dyDescent="0.25">
      <c r="A10591" t="str">
        <f t="shared" si="166"/>
        <v>YAG</v>
      </c>
    </row>
    <row r="10592" spans="1:1" x14ac:dyDescent="0.25">
      <c r="A10592" t="str">
        <f t="shared" si="166"/>
        <v>YAG</v>
      </c>
    </row>
    <row r="10593" spans="1:1" x14ac:dyDescent="0.25">
      <c r="A10593" t="str">
        <f t="shared" si="166"/>
        <v>YAG</v>
      </c>
    </row>
    <row r="10594" spans="1:1" x14ac:dyDescent="0.25">
      <c r="A10594" t="str">
        <f t="shared" si="166"/>
        <v>YAG</v>
      </c>
    </row>
    <row r="10595" spans="1:1" x14ac:dyDescent="0.25">
      <c r="A10595" t="str">
        <f t="shared" si="166"/>
        <v>YAG</v>
      </c>
    </row>
    <row r="10596" spans="1:1" x14ac:dyDescent="0.25">
      <c r="A10596" t="str">
        <f t="shared" si="166"/>
        <v>YAG</v>
      </c>
    </row>
    <row r="10597" spans="1:1" x14ac:dyDescent="0.25">
      <c r="A10597" t="str">
        <f t="shared" si="166"/>
        <v>YAG</v>
      </c>
    </row>
    <row r="10598" spans="1:1" x14ac:dyDescent="0.25">
      <c r="A10598" t="str">
        <f t="shared" si="166"/>
        <v>YAG</v>
      </c>
    </row>
    <row r="10599" spans="1:1" x14ac:dyDescent="0.25">
      <c r="A10599" t="str">
        <f t="shared" si="166"/>
        <v>YAG</v>
      </c>
    </row>
    <row r="10600" spans="1:1" x14ac:dyDescent="0.25">
      <c r="A10600" t="str">
        <f t="shared" si="166"/>
        <v>YAG</v>
      </c>
    </row>
    <row r="10601" spans="1:1" x14ac:dyDescent="0.25">
      <c r="A10601" t="str">
        <f t="shared" si="166"/>
        <v>YAG</v>
      </c>
    </row>
    <row r="10602" spans="1:1" x14ac:dyDescent="0.25">
      <c r="A10602" t="str">
        <f t="shared" si="166"/>
        <v>YAG</v>
      </c>
    </row>
    <row r="10603" spans="1:1" x14ac:dyDescent="0.25">
      <c r="A10603" t="str">
        <f t="shared" si="166"/>
        <v>YAG</v>
      </c>
    </row>
    <row r="10604" spans="1:1" x14ac:dyDescent="0.25">
      <c r="A10604" t="str">
        <f t="shared" si="166"/>
        <v>YAG</v>
      </c>
    </row>
    <row r="10605" spans="1:1" x14ac:dyDescent="0.25">
      <c r="A10605" t="str">
        <f t="shared" si="166"/>
        <v>YAG</v>
      </c>
    </row>
    <row r="10606" spans="1:1" x14ac:dyDescent="0.25">
      <c r="A10606" t="str">
        <f t="shared" si="166"/>
        <v>YAG</v>
      </c>
    </row>
    <row r="10607" spans="1:1" x14ac:dyDescent="0.25">
      <c r="A10607" t="str">
        <f t="shared" si="166"/>
        <v>YAG</v>
      </c>
    </row>
    <row r="10608" spans="1:1" x14ac:dyDescent="0.25">
      <c r="A10608" t="str">
        <f t="shared" si="166"/>
        <v>YAG</v>
      </c>
    </row>
    <row r="10609" spans="1:1" x14ac:dyDescent="0.25">
      <c r="A10609" t="str">
        <f t="shared" si="166"/>
        <v>YAG</v>
      </c>
    </row>
    <row r="10610" spans="1:1" x14ac:dyDescent="0.25">
      <c r="A10610" t="str">
        <f t="shared" si="166"/>
        <v>YAG</v>
      </c>
    </row>
    <row r="10611" spans="1:1" x14ac:dyDescent="0.25">
      <c r="A10611" t="str">
        <f t="shared" si="166"/>
        <v>YAG</v>
      </c>
    </row>
    <row r="10612" spans="1:1" x14ac:dyDescent="0.25">
      <c r="A10612" t="str">
        <f t="shared" si="166"/>
        <v>YAG</v>
      </c>
    </row>
    <row r="10613" spans="1:1" x14ac:dyDescent="0.25">
      <c r="A10613" t="str">
        <f t="shared" si="166"/>
        <v>YAG</v>
      </c>
    </row>
    <row r="10614" spans="1:1" x14ac:dyDescent="0.25">
      <c r="A10614" t="str">
        <f t="shared" si="166"/>
        <v>YAG</v>
      </c>
    </row>
    <row r="10615" spans="1:1" x14ac:dyDescent="0.25">
      <c r="A10615" t="str">
        <f t="shared" si="166"/>
        <v>YAG</v>
      </c>
    </row>
    <row r="10616" spans="1:1" x14ac:dyDescent="0.25">
      <c r="A10616" t="str">
        <f t="shared" si="166"/>
        <v>YAG</v>
      </c>
    </row>
    <row r="10617" spans="1:1" x14ac:dyDescent="0.25">
      <c r="A10617" t="str">
        <f t="shared" si="166"/>
        <v>YAG</v>
      </c>
    </row>
    <row r="10618" spans="1:1" x14ac:dyDescent="0.25">
      <c r="A10618" t="str">
        <f t="shared" si="166"/>
        <v>YAG</v>
      </c>
    </row>
    <row r="10619" spans="1:1" x14ac:dyDescent="0.25">
      <c r="A10619" t="str">
        <f t="shared" si="166"/>
        <v>YAG</v>
      </c>
    </row>
    <row r="10620" spans="1:1" x14ac:dyDescent="0.25">
      <c r="A10620" t="str">
        <f t="shared" ref="A10620:A10683" si="167">"YAG"&amp;D10620 &amp;E10620 &amp;F10620 &amp; G10620 &amp;H10620 &amp;I10620</f>
        <v>YAG</v>
      </c>
    </row>
    <row r="10621" spans="1:1" x14ac:dyDescent="0.25">
      <c r="A10621" t="str">
        <f t="shared" si="167"/>
        <v>YAG</v>
      </c>
    </row>
    <row r="10622" spans="1:1" x14ac:dyDescent="0.25">
      <c r="A10622" t="str">
        <f t="shared" si="167"/>
        <v>YAG</v>
      </c>
    </row>
    <row r="10623" spans="1:1" x14ac:dyDescent="0.25">
      <c r="A10623" t="str">
        <f t="shared" si="167"/>
        <v>YAG</v>
      </c>
    </row>
    <row r="10624" spans="1:1" x14ac:dyDescent="0.25">
      <c r="A10624" t="str">
        <f t="shared" si="167"/>
        <v>YAG</v>
      </c>
    </row>
    <row r="10625" spans="1:1" x14ac:dyDescent="0.25">
      <c r="A10625" t="str">
        <f t="shared" si="167"/>
        <v>YAG</v>
      </c>
    </row>
    <row r="10626" spans="1:1" x14ac:dyDescent="0.25">
      <c r="A10626" t="str">
        <f t="shared" si="167"/>
        <v>YAG</v>
      </c>
    </row>
    <row r="10627" spans="1:1" x14ac:dyDescent="0.25">
      <c r="A10627" t="str">
        <f t="shared" si="167"/>
        <v>YAG</v>
      </c>
    </row>
    <row r="10628" spans="1:1" x14ac:dyDescent="0.25">
      <c r="A10628" t="str">
        <f t="shared" si="167"/>
        <v>YAG</v>
      </c>
    </row>
    <row r="10629" spans="1:1" x14ac:dyDescent="0.25">
      <c r="A10629" t="str">
        <f t="shared" si="167"/>
        <v>YAG</v>
      </c>
    </row>
    <row r="10630" spans="1:1" x14ac:dyDescent="0.25">
      <c r="A10630" t="str">
        <f t="shared" si="167"/>
        <v>YAG</v>
      </c>
    </row>
    <row r="10631" spans="1:1" x14ac:dyDescent="0.25">
      <c r="A10631" t="str">
        <f t="shared" si="167"/>
        <v>YAG</v>
      </c>
    </row>
    <row r="10632" spans="1:1" x14ac:dyDescent="0.25">
      <c r="A10632" t="str">
        <f t="shared" si="167"/>
        <v>YAG</v>
      </c>
    </row>
    <row r="10633" spans="1:1" x14ac:dyDescent="0.25">
      <c r="A10633" t="str">
        <f t="shared" si="167"/>
        <v>YAG</v>
      </c>
    </row>
    <row r="10634" spans="1:1" x14ac:dyDescent="0.25">
      <c r="A10634" t="str">
        <f t="shared" si="167"/>
        <v>YAG</v>
      </c>
    </row>
    <row r="10635" spans="1:1" x14ac:dyDescent="0.25">
      <c r="A10635" t="str">
        <f t="shared" si="167"/>
        <v>YAG</v>
      </c>
    </row>
    <row r="10636" spans="1:1" x14ac:dyDescent="0.25">
      <c r="A10636" t="str">
        <f t="shared" si="167"/>
        <v>YAG</v>
      </c>
    </row>
    <row r="10637" spans="1:1" x14ac:dyDescent="0.25">
      <c r="A10637" t="str">
        <f t="shared" si="167"/>
        <v>YAG</v>
      </c>
    </row>
    <row r="10638" spans="1:1" x14ac:dyDescent="0.25">
      <c r="A10638" t="str">
        <f t="shared" si="167"/>
        <v>YAG</v>
      </c>
    </row>
    <row r="10639" spans="1:1" x14ac:dyDescent="0.25">
      <c r="A10639" t="str">
        <f t="shared" si="167"/>
        <v>YAG</v>
      </c>
    </row>
    <row r="10640" spans="1:1" x14ac:dyDescent="0.25">
      <c r="A10640" t="str">
        <f t="shared" si="167"/>
        <v>YAG</v>
      </c>
    </row>
    <row r="10641" spans="1:1" x14ac:dyDescent="0.25">
      <c r="A10641" t="str">
        <f t="shared" si="167"/>
        <v>YAG</v>
      </c>
    </row>
    <row r="10642" spans="1:1" x14ac:dyDescent="0.25">
      <c r="A10642" t="str">
        <f t="shared" si="167"/>
        <v>YAG</v>
      </c>
    </row>
    <row r="10643" spans="1:1" x14ac:dyDescent="0.25">
      <c r="A10643" t="str">
        <f t="shared" si="167"/>
        <v>YAG</v>
      </c>
    </row>
    <row r="10644" spans="1:1" x14ac:dyDescent="0.25">
      <c r="A10644" t="str">
        <f t="shared" si="167"/>
        <v>YAG</v>
      </c>
    </row>
    <row r="10645" spans="1:1" x14ac:dyDescent="0.25">
      <c r="A10645" t="str">
        <f t="shared" si="167"/>
        <v>YAG</v>
      </c>
    </row>
    <row r="10646" spans="1:1" x14ac:dyDescent="0.25">
      <c r="A10646" t="str">
        <f t="shared" si="167"/>
        <v>YAG</v>
      </c>
    </row>
    <row r="10647" spans="1:1" x14ac:dyDescent="0.25">
      <c r="A10647" t="str">
        <f t="shared" si="167"/>
        <v>YAG</v>
      </c>
    </row>
    <row r="10648" spans="1:1" x14ac:dyDescent="0.25">
      <c r="A10648" t="str">
        <f t="shared" si="167"/>
        <v>YAG</v>
      </c>
    </row>
    <row r="10649" spans="1:1" x14ac:dyDescent="0.25">
      <c r="A10649" t="str">
        <f t="shared" si="167"/>
        <v>YAG</v>
      </c>
    </row>
    <row r="10650" spans="1:1" x14ac:dyDescent="0.25">
      <c r="A10650" t="str">
        <f t="shared" si="167"/>
        <v>YAG</v>
      </c>
    </row>
    <row r="10651" spans="1:1" x14ac:dyDescent="0.25">
      <c r="A10651" t="str">
        <f t="shared" si="167"/>
        <v>YAG</v>
      </c>
    </row>
    <row r="10652" spans="1:1" x14ac:dyDescent="0.25">
      <c r="A10652" t="str">
        <f t="shared" si="167"/>
        <v>YAG</v>
      </c>
    </row>
    <row r="10653" spans="1:1" x14ac:dyDescent="0.25">
      <c r="A10653" t="str">
        <f t="shared" si="167"/>
        <v>YAG</v>
      </c>
    </row>
    <row r="10654" spans="1:1" x14ac:dyDescent="0.25">
      <c r="A10654" t="str">
        <f t="shared" si="167"/>
        <v>YAG</v>
      </c>
    </row>
    <row r="10655" spans="1:1" x14ac:dyDescent="0.25">
      <c r="A10655" t="str">
        <f t="shared" si="167"/>
        <v>YAG</v>
      </c>
    </row>
    <row r="10656" spans="1:1" x14ac:dyDescent="0.25">
      <c r="A10656" t="str">
        <f t="shared" si="167"/>
        <v>YAG</v>
      </c>
    </row>
    <row r="10657" spans="1:1" x14ac:dyDescent="0.25">
      <c r="A10657" t="str">
        <f t="shared" si="167"/>
        <v>YAG</v>
      </c>
    </row>
    <row r="10658" spans="1:1" x14ac:dyDescent="0.25">
      <c r="A10658" t="str">
        <f t="shared" si="167"/>
        <v>YAG</v>
      </c>
    </row>
    <row r="10659" spans="1:1" x14ac:dyDescent="0.25">
      <c r="A10659" t="str">
        <f t="shared" si="167"/>
        <v>YAG</v>
      </c>
    </row>
    <row r="10660" spans="1:1" x14ac:dyDescent="0.25">
      <c r="A10660" t="str">
        <f t="shared" si="167"/>
        <v>YAG</v>
      </c>
    </row>
    <row r="10661" spans="1:1" x14ac:dyDescent="0.25">
      <c r="A10661" t="str">
        <f t="shared" si="167"/>
        <v>YAG</v>
      </c>
    </row>
    <row r="10662" spans="1:1" x14ac:dyDescent="0.25">
      <c r="A10662" t="str">
        <f t="shared" si="167"/>
        <v>YAG</v>
      </c>
    </row>
    <row r="10663" spans="1:1" x14ac:dyDescent="0.25">
      <c r="A10663" t="str">
        <f t="shared" si="167"/>
        <v>YAG</v>
      </c>
    </row>
    <row r="10664" spans="1:1" x14ac:dyDescent="0.25">
      <c r="A10664" t="str">
        <f t="shared" si="167"/>
        <v>YAG</v>
      </c>
    </row>
    <row r="10665" spans="1:1" x14ac:dyDescent="0.25">
      <c r="A10665" t="str">
        <f t="shared" si="167"/>
        <v>YAG</v>
      </c>
    </row>
    <row r="10666" spans="1:1" x14ac:dyDescent="0.25">
      <c r="A10666" t="str">
        <f t="shared" si="167"/>
        <v>YAG</v>
      </c>
    </row>
    <row r="10667" spans="1:1" x14ac:dyDescent="0.25">
      <c r="A10667" t="str">
        <f t="shared" si="167"/>
        <v>YAG</v>
      </c>
    </row>
    <row r="10668" spans="1:1" x14ac:dyDescent="0.25">
      <c r="A10668" t="str">
        <f t="shared" si="167"/>
        <v>YAG</v>
      </c>
    </row>
    <row r="10669" spans="1:1" x14ac:dyDescent="0.25">
      <c r="A10669" t="str">
        <f t="shared" si="167"/>
        <v>YAG</v>
      </c>
    </row>
    <row r="10670" spans="1:1" x14ac:dyDescent="0.25">
      <c r="A10670" t="str">
        <f t="shared" si="167"/>
        <v>YAG</v>
      </c>
    </row>
    <row r="10671" spans="1:1" x14ac:dyDescent="0.25">
      <c r="A10671" t="str">
        <f t="shared" si="167"/>
        <v>YAG</v>
      </c>
    </row>
    <row r="10672" spans="1:1" x14ac:dyDescent="0.25">
      <c r="A10672" t="str">
        <f t="shared" si="167"/>
        <v>YAG</v>
      </c>
    </row>
    <row r="10673" spans="1:1" x14ac:dyDescent="0.25">
      <c r="A10673" t="str">
        <f t="shared" si="167"/>
        <v>YAG</v>
      </c>
    </row>
    <row r="10674" spans="1:1" x14ac:dyDescent="0.25">
      <c r="A10674" t="str">
        <f t="shared" si="167"/>
        <v>YAG</v>
      </c>
    </row>
    <row r="10675" spans="1:1" x14ac:dyDescent="0.25">
      <c r="A10675" t="str">
        <f t="shared" si="167"/>
        <v>YAG</v>
      </c>
    </row>
    <row r="10676" spans="1:1" x14ac:dyDescent="0.25">
      <c r="A10676" t="str">
        <f t="shared" si="167"/>
        <v>YAG</v>
      </c>
    </row>
    <row r="10677" spans="1:1" x14ac:dyDescent="0.25">
      <c r="A10677" t="str">
        <f t="shared" si="167"/>
        <v>YAG</v>
      </c>
    </row>
    <row r="10678" spans="1:1" x14ac:dyDescent="0.25">
      <c r="A10678" t="str">
        <f t="shared" si="167"/>
        <v>YAG</v>
      </c>
    </row>
    <row r="10679" spans="1:1" x14ac:dyDescent="0.25">
      <c r="A10679" t="str">
        <f t="shared" si="167"/>
        <v>YAG</v>
      </c>
    </row>
    <row r="10680" spans="1:1" x14ac:dyDescent="0.25">
      <c r="A10680" t="str">
        <f t="shared" si="167"/>
        <v>YAG</v>
      </c>
    </row>
    <row r="10681" spans="1:1" x14ac:dyDescent="0.25">
      <c r="A10681" t="str">
        <f t="shared" si="167"/>
        <v>YAG</v>
      </c>
    </row>
    <row r="10682" spans="1:1" x14ac:dyDescent="0.25">
      <c r="A10682" t="str">
        <f t="shared" si="167"/>
        <v>YAG</v>
      </c>
    </row>
    <row r="10683" spans="1:1" x14ac:dyDescent="0.25">
      <c r="A10683" t="str">
        <f t="shared" si="167"/>
        <v>YAG</v>
      </c>
    </row>
    <row r="10684" spans="1:1" x14ac:dyDescent="0.25">
      <c r="A10684" t="str">
        <f t="shared" ref="A10684:A10747" si="168">"YAG"&amp;D10684 &amp;E10684 &amp;F10684 &amp; G10684 &amp;H10684 &amp;I10684</f>
        <v>YAG</v>
      </c>
    </row>
    <row r="10685" spans="1:1" x14ac:dyDescent="0.25">
      <c r="A10685" t="str">
        <f t="shared" si="168"/>
        <v>YAG</v>
      </c>
    </row>
    <row r="10686" spans="1:1" x14ac:dyDescent="0.25">
      <c r="A10686" t="str">
        <f t="shared" si="168"/>
        <v>YAG</v>
      </c>
    </row>
    <row r="10687" spans="1:1" x14ac:dyDescent="0.25">
      <c r="A10687" t="str">
        <f t="shared" si="168"/>
        <v>YAG</v>
      </c>
    </row>
    <row r="10688" spans="1:1" x14ac:dyDescent="0.25">
      <c r="A10688" t="str">
        <f t="shared" si="168"/>
        <v>YAG</v>
      </c>
    </row>
    <row r="10689" spans="1:1" x14ac:dyDescent="0.25">
      <c r="A10689" t="str">
        <f t="shared" si="168"/>
        <v>YAG</v>
      </c>
    </row>
    <row r="10690" spans="1:1" x14ac:dyDescent="0.25">
      <c r="A10690" t="str">
        <f t="shared" si="168"/>
        <v>YAG</v>
      </c>
    </row>
    <row r="10691" spans="1:1" x14ac:dyDescent="0.25">
      <c r="A10691" t="str">
        <f t="shared" si="168"/>
        <v>YAG</v>
      </c>
    </row>
    <row r="10692" spans="1:1" x14ac:dyDescent="0.25">
      <c r="A10692" t="str">
        <f t="shared" si="168"/>
        <v>YAG</v>
      </c>
    </row>
    <row r="10693" spans="1:1" x14ac:dyDescent="0.25">
      <c r="A10693" t="str">
        <f t="shared" si="168"/>
        <v>YAG</v>
      </c>
    </row>
    <row r="10694" spans="1:1" x14ac:dyDescent="0.25">
      <c r="A10694" t="str">
        <f t="shared" si="168"/>
        <v>YAG</v>
      </c>
    </row>
    <row r="10695" spans="1:1" x14ac:dyDescent="0.25">
      <c r="A10695" t="str">
        <f t="shared" si="168"/>
        <v>YAG</v>
      </c>
    </row>
    <row r="10696" spans="1:1" x14ac:dyDescent="0.25">
      <c r="A10696" t="str">
        <f t="shared" si="168"/>
        <v>YAG</v>
      </c>
    </row>
    <row r="10697" spans="1:1" x14ac:dyDescent="0.25">
      <c r="A10697" t="str">
        <f t="shared" si="168"/>
        <v>YAG</v>
      </c>
    </row>
    <row r="10698" spans="1:1" x14ac:dyDescent="0.25">
      <c r="A10698" t="str">
        <f t="shared" si="168"/>
        <v>YAG</v>
      </c>
    </row>
    <row r="10699" spans="1:1" x14ac:dyDescent="0.25">
      <c r="A10699" t="str">
        <f t="shared" si="168"/>
        <v>YAG</v>
      </c>
    </row>
    <row r="10700" spans="1:1" x14ac:dyDescent="0.25">
      <c r="A10700" t="str">
        <f t="shared" si="168"/>
        <v>YAG</v>
      </c>
    </row>
    <row r="10701" spans="1:1" x14ac:dyDescent="0.25">
      <c r="A10701" t="str">
        <f t="shared" si="168"/>
        <v>YAG</v>
      </c>
    </row>
    <row r="10702" spans="1:1" x14ac:dyDescent="0.25">
      <c r="A10702" t="str">
        <f t="shared" si="168"/>
        <v>YAG</v>
      </c>
    </row>
    <row r="10703" spans="1:1" x14ac:dyDescent="0.25">
      <c r="A10703" t="str">
        <f t="shared" si="168"/>
        <v>YAG</v>
      </c>
    </row>
    <row r="10704" spans="1:1" x14ac:dyDescent="0.25">
      <c r="A10704" t="str">
        <f t="shared" si="168"/>
        <v>YAG</v>
      </c>
    </row>
    <row r="10705" spans="1:1" x14ac:dyDescent="0.25">
      <c r="A10705" t="str">
        <f t="shared" si="168"/>
        <v>YAG</v>
      </c>
    </row>
    <row r="10706" spans="1:1" x14ac:dyDescent="0.25">
      <c r="A10706" t="str">
        <f t="shared" si="168"/>
        <v>YAG</v>
      </c>
    </row>
    <row r="10707" spans="1:1" x14ac:dyDescent="0.25">
      <c r="A10707" t="str">
        <f t="shared" si="168"/>
        <v>YAG</v>
      </c>
    </row>
    <row r="10708" spans="1:1" x14ac:dyDescent="0.25">
      <c r="A10708" t="str">
        <f t="shared" si="168"/>
        <v>YAG</v>
      </c>
    </row>
    <row r="10709" spans="1:1" x14ac:dyDescent="0.25">
      <c r="A10709" t="str">
        <f t="shared" si="168"/>
        <v>YAG</v>
      </c>
    </row>
    <row r="10710" spans="1:1" x14ac:dyDescent="0.25">
      <c r="A10710" t="str">
        <f t="shared" si="168"/>
        <v>YAG</v>
      </c>
    </row>
    <row r="10711" spans="1:1" x14ac:dyDescent="0.25">
      <c r="A10711" t="str">
        <f t="shared" si="168"/>
        <v>YAG</v>
      </c>
    </row>
    <row r="10712" spans="1:1" x14ac:dyDescent="0.25">
      <c r="A10712" t="str">
        <f t="shared" si="168"/>
        <v>YAG</v>
      </c>
    </row>
    <row r="10713" spans="1:1" x14ac:dyDescent="0.25">
      <c r="A10713" t="str">
        <f t="shared" si="168"/>
        <v>YAG</v>
      </c>
    </row>
    <row r="10714" spans="1:1" x14ac:dyDescent="0.25">
      <c r="A10714" t="str">
        <f t="shared" si="168"/>
        <v>YAG</v>
      </c>
    </row>
    <row r="10715" spans="1:1" x14ac:dyDescent="0.25">
      <c r="A10715" t="str">
        <f t="shared" si="168"/>
        <v>YAG</v>
      </c>
    </row>
    <row r="10716" spans="1:1" x14ac:dyDescent="0.25">
      <c r="A10716" t="str">
        <f t="shared" si="168"/>
        <v>YAG</v>
      </c>
    </row>
    <row r="10717" spans="1:1" x14ac:dyDescent="0.25">
      <c r="A10717" t="str">
        <f t="shared" si="168"/>
        <v>YAG</v>
      </c>
    </row>
    <row r="10718" spans="1:1" x14ac:dyDescent="0.25">
      <c r="A10718" t="str">
        <f t="shared" si="168"/>
        <v>YAG</v>
      </c>
    </row>
    <row r="10719" spans="1:1" x14ac:dyDescent="0.25">
      <c r="A10719" t="str">
        <f t="shared" si="168"/>
        <v>YAG</v>
      </c>
    </row>
    <row r="10720" spans="1:1" x14ac:dyDescent="0.25">
      <c r="A10720" t="str">
        <f t="shared" si="168"/>
        <v>YAG</v>
      </c>
    </row>
    <row r="10721" spans="1:1" x14ac:dyDescent="0.25">
      <c r="A10721" t="str">
        <f t="shared" si="168"/>
        <v>YAG</v>
      </c>
    </row>
    <row r="10722" spans="1:1" x14ac:dyDescent="0.25">
      <c r="A10722" t="str">
        <f t="shared" si="168"/>
        <v>YAG</v>
      </c>
    </row>
    <row r="10723" spans="1:1" x14ac:dyDescent="0.25">
      <c r="A10723" t="str">
        <f t="shared" si="168"/>
        <v>YAG</v>
      </c>
    </row>
    <row r="10724" spans="1:1" x14ac:dyDescent="0.25">
      <c r="A10724" t="str">
        <f t="shared" si="168"/>
        <v>YAG</v>
      </c>
    </row>
    <row r="10725" spans="1:1" x14ac:dyDescent="0.25">
      <c r="A10725" t="str">
        <f t="shared" si="168"/>
        <v>YAG</v>
      </c>
    </row>
    <row r="10726" spans="1:1" x14ac:dyDescent="0.25">
      <c r="A10726" t="str">
        <f t="shared" si="168"/>
        <v>YAG</v>
      </c>
    </row>
    <row r="10727" spans="1:1" x14ac:dyDescent="0.25">
      <c r="A10727" t="str">
        <f t="shared" si="168"/>
        <v>YAG</v>
      </c>
    </row>
    <row r="10728" spans="1:1" x14ac:dyDescent="0.25">
      <c r="A10728" t="str">
        <f t="shared" si="168"/>
        <v>YAG</v>
      </c>
    </row>
    <row r="10729" spans="1:1" x14ac:dyDescent="0.25">
      <c r="A10729" t="str">
        <f t="shared" si="168"/>
        <v>YAG</v>
      </c>
    </row>
    <row r="10730" spans="1:1" x14ac:dyDescent="0.25">
      <c r="A10730" t="str">
        <f t="shared" si="168"/>
        <v>YAG</v>
      </c>
    </row>
    <row r="10731" spans="1:1" x14ac:dyDescent="0.25">
      <c r="A10731" t="str">
        <f t="shared" si="168"/>
        <v>YAG</v>
      </c>
    </row>
    <row r="10732" spans="1:1" x14ac:dyDescent="0.25">
      <c r="A10732" t="str">
        <f t="shared" si="168"/>
        <v>YAG</v>
      </c>
    </row>
    <row r="10733" spans="1:1" x14ac:dyDescent="0.25">
      <c r="A10733" t="str">
        <f t="shared" si="168"/>
        <v>YAG</v>
      </c>
    </row>
    <row r="10734" spans="1:1" x14ac:dyDescent="0.25">
      <c r="A10734" t="str">
        <f t="shared" si="168"/>
        <v>YAG</v>
      </c>
    </row>
    <row r="10735" spans="1:1" x14ac:dyDescent="0.25">
      <c r="A10735" t="str">
        <f t="shared" si="168"/>
        <v>YAG</v>
      </c>
    </row>
    <row r="10736" spans="1:1" x14ac:dyDescent="0.25">
      <c r="A10736" t="str">
        <f t="shared" si="168"/>
        <v>YAG</v>
      </c>
    </row>
    <row r="10737" spans="1:1" x14ac:dyDescent="0.25">
      <c r="A10737" t="str">
        <f t="shared" si="168"/>
        <v>YAG</v>
      </c>
    </row>
    <row r="10738" spans="1:1" x14ac:dyDescent="0.25">
      <c r="A10738" t="str">
        <f t="shared" si="168"/>
        <v>YAG</v>
      </c>
    </row>
    <row r="10739" spans="1:1" x14ac:dyDescent="0.25">
      <c r="A10739" t="str">
        <f t="shared" si="168"/>
        <v>YAG</v>
      </c>
    </row>
    <row r="10740" spans="1:1" x14ac:dyDescent="0.25">
      <c r="A10740" t="str">
        <f t="shared" si="168"/>
        <v>YAG</v>
      </c>
    </row>
    <row r="10741" spans="1:1" x14ac:dyDescent="0.25">
      <c r="A10741" t="str">
        <f t="shared" si="168"/>
        <v>YAG</v>
      </c>
    </row>
    <row r="10742" spans="1:1" x14ac:dyDescent="0.25">
      <c r="A10742" t="str">
        <f t="shared" si="168"/>
        <v>YAG</v>
      </c>
    </row>
    <row r="10743" spans="1:1" x14ac:dyDescent="0.25">
      <c r="A10743" t="str">
        <f t="shared" si="168"/>
        <v>YAG</v>
      </c>
    </row>
    <row r="10744" spans="1:1" x14ac:dyDescent="0.25">
      <c r="A10744" t="str">
        <f t="shared" si="168"/>
        <v>YAG</v>
      </c>
    </row>
    <row r="10745" spans="1:1" x14ac:dyDescent="0.25">
      <c r="A10745" t="str">
        <f t="shared" si="168"/>
        <v>YAG</v>
      </c>
    </row>
    <row r="10746" spans="1:1" x14ac:dyDescent="0.25">
      <c r="A10746" t="str">
        <f t="shared" si="168"/>
        <v>YAG</v>
      </c>
    </row>
    <row r="10747" spans="1:1" x14ac:dyDescent="0.25">
      <c r="A10747" t="str">
        <f t="shared" si="168"/>
        <v>YAG</v>
      </c>
    </row>
    <row r="10748" spans="1:1" x14ac:dyDescent="0.25">
      <c r="A10748" t="str">
        <f t="shared" ref="A10748:A10811" si="169">"YAG"&amp;D10748 &amp;E10748 &amp;F10748 &amp; G10748 &amp;H10748 &amp;I10748</f>
        <v>YAG</v>
      </c>
    </row>
    <row r="10749" spans="1:1" x14ac:dyDescent="0.25">
      <c r="A10749" t="str">
        <f t="shared" si="169"/>
        <v>YAG</v>
      </c>
    </row>
    <row r="10750" spans="1:1" x14ac:dyDescent="0.25">
      <c r="A10750" t="str">
        <f t="shared" si="169"/>
        <v>YAG</v>
      </c>
    </row>
    <row r="10751" spans="1:1" x14ac:dyDescent="0.25">
      <c r="A10751" t="str">
        <f t="shared" si="169"/>
        <v>YAG</v>
      </c>
    </row>
    <row r="10752" spans="1:1" x14ac:dyDescent="0.25">
      <c r="A10752" t="str">
        <f t="shared" si="169"/>
        <v>YAG</v>
      </c>
    </row>
    <row r="10753" spans="1:1" x14ac:dyDescent="0.25">
      <c r="A10753" t="str">
        <f t="shared" si="169"/>
        <v>YAG</v>
      </c>
    </row>
    <row r="10754" spans="1:1" x14ac:dyDescent="0.25">
      <c r="A10754" t="str">
        <f t="shared" si="169"/>
        <v>YAG</v>
      </c>
    </row>
    <row r="10755" spans="1:1" x14ac:dyDescent="0.25">
      <c r="A10755" t="str">
        <f t="shared" si="169"/>
        <v>YAG</v>
      </c>
    </row>
    <row r="10756" spans="1:1" x14ac:dyDescent="0.25">
      <c r="A10756" t="str">
        <f t="shared" si="169"/>
        <v>YAG</v>
      </c>
    </row>
    <row r="10757" spans="1:1" x14ac:dyDescent="0.25">
      <c r="A10757" t="str">
        <f t="shared" si="169"/>
        <v>YAG</v>
      </c>
    </row>
    <row r="10758" spans="1:1" x14ac:dyDescent="0.25">
      <c r="A10758" t="str">
        <f t="shared" si="169"/>
        <v>YAG</v>
      </c>
    </row>
    <row r="10759" spans="1:1" x14ac:dyDescent="0.25">
      <c r="A10759" t="str">
        <f t="shared" si="169"/>
        <v>YAG</v>
      </c>
    </row>
    <row r="10760" spans="1:1" x14ac:dyDescent="0.25">
      <c r="A10760" t="str">
        <f t="shared" si="169"/>
        <v>YAG</v>
      </c>
    </row>
    <row r="10761" spans="1:1" x14ac:dyDescent="0.25">
      <c r="A10761" t="str">
        <f t="shared" si="169"/>
        <v>YAG</v>
      </c>
    </row>
    <row r="10762" spans="1:1" x14ac:dyDescent="0.25">
      <c r="A10762" t="str">
        <f t="shared" si="169"/>
        <v>YAG</v>
      </c>
    </row>
    <row r="10763" spans="1:1" x14ac:dyDescent="0.25">
      <c r="A10763" t="str">
        <f t="shared" si="169"/>
        <v>YAG</v>
      </c>
    </row>
    <row r="10764" spans="1:1" x14ac:dyDescent="0.25">
      <c r="A10764" t="str">
        <f t="shared" si="169"/>
        <v>YAG</v>
      </c>
    </row>
    <row r="10765" spans="1:1" x14ac:dyDescent="0.25">
      <c r="A10765" t="str">
        <f t="shared" si="169"/>
        <v>YAG</v>
      </c>
    </row>
    <row r="10766" spans="1:1" x14ac:dyDescent="0.25">
      <c r="A10766" t="str">
        <f t="shared" si="169"/>
        <v>YAG</v>
      </c>
    </row>
    <row r="10767" spans="1:1" x14ac:dyDescent="0.25">
      <c r="A10767" t="str">
        <f t="shared" si="169"/>
        <v>YAG</v>
      </c>
    </row>
    <row r="10768" spans="1:1" x14ac:dyDescent="0.25">
      <c r="A10768" t="str">
        <f t="shared" si="169"/>
        <v>YAG</v>
      </c>
    </row>
    <row r="10769" spans="1:1" x14ac:dyDescent="0.25">
      <c r="A10769" t="str">
        <f t="shared" si="169"/>
        <v>YAG</v>
      </c>
    </row>
    <row r="10770" spans="1:1" x14ac:dyDescent="0.25">
      <c r="A10770" t="str">
        <f t="shared" si="169"/>
        <v>YAG</v>
      </c>
    </row>
    <row r="10771" spans="1:1" x14ac:dyDescent="0.25">
      <c r="A10771" t="str">
        <f t="shared" si="169"/>
        <v>YAG</v>
      </c>
    </row>
    <row r="10772" spans="1:1" x14ac:dyDescent="0.25">
      <c r="A10772" t="str">
        <f t="shared" si="169"/>
        <v>YAG</v>
      </c>
    </row>
    <row r="10773" spans="1:1" x14ac:dyDescent="0.25">
      <c r="A10773" t="str">
        <f t="shared" si="169"/>
        <v>YAG</v>
      </c>
    </row>
    <row r="10774" spans="1:1" x14ac:dyDescent="0.25">
      <c r="A10774" t="str">
        <f t="shared" si="169"/>
        <v>YAG</v>
      </c>
    </row>
    <row r="10775" spans="1:1" x14ac:dyDescent="0.25">
      <c r="A10775" t="str">
        <f t="shared" si="169"/>
        <v>YAG</v>
      </c>
    </row>
    <row r="10776" spans="1:1" x14ac:dyDescent="0.25">
      <c r="A10776" t="str">
        <f t="shared" si="169"/>
        <v>YAG</v>
      </c>
    </row>
    <row r="10777" spans="1:1" x14ac:dyDescent="0.25">
      <c r="A10777" t="str">
        <f t="shared" si="169"/>
        <v>YAG</v>
      </c>
    </row>
    <row r="10778" spans="1:1" x14ac:dyDescent="0.25">
      <c r="A10778" t="str">
        <f t="shared" si="169"/>
        <v>YAG</v>
      </c>
    </row>
    <row r="10779" spans="1:1" x14ac:dyDescent="0.25">
      <c r="A10779" t="str">
        <f t="shared" si="169"/>
        <v>YAG</v>
      </c>
    </row>
    <row r="10780" spans="1:1" x14ac:dyDescent="0.25">
      <c r="A10780" t="str">
        <f t="shared" si="169"/>
        <v>YAG</v>
      </c>
    </row>
    <row r="10781" spans="1:1" x14ac:dyDescent="0.25">
      <c r="A10781" t="str">
        <f t="shared" si="169"/>
        <v>YAG</v>
      </c>
    </row>
    <row r="10782" spans="1:1" x14ac:dyDescent="0.25">
      <c r="A10782" t="str">
        <f t="shared" si="169"/>
        <v>YAG</v>
      </c>
    </row>
    <row r="10783" spans="1:1" x14ac:dyDescent="0.25">
      <c r="A10783" t="str">
        <f t="shared" si="169"/>
        <v>YAG</v>
      </c>
    </row>
    <row r="10784" spans="1:1" x14ac:dyDescent="0.25">
      <c r="A10784" t="str">
        <f t="shared" si="169"/>
        <v>YAG</v>
      </c>
    </row>
    <row r="10785" spans="1:1" x14ac:dyDescent="0.25">
      <c r="A10785" t="str">
        <f t="shared" si="169"/>
        <v>YAG</v>
      </c>
    </row>
    <row r="10786" spans="1:1" x14ac:dyDescent="0.25">
      <c r="A10786" t="str">
        <f t="shared" si="169"/>
        <v>YAG</v>
      </c>
    </row>
    <row r="10787" spans="1:1" x14ac:dyDescent="0.25">
      <c r="A10787" t="str">
        <f t="shared" si="169"/>
        <v>YAG</v>
      </c>
    </row>
    <row r="10788" spans="1:1" x14ac:dyDescent="0.25">
      <c r="A10788" t="str">
        <f t="shared" si="169"/>
        <v>YAG</v>
      </c>
    </row>
    <row r="10789" spans="1:1" x14ac:dyDescent="0.25">
      <c r="A10789" t="str">
        <f t="shared" si="169"/>
        <v>YAG</v>
      </c>
    </row>
    <row r="10790" spans="1:1" x14ac:dyDescent="0.25">
      <c r="A10790" t="str">
        <f t="shared" si="169"/>
        <v>YAG</v>
      </c>
    </row>
    <row r="10791" spans="1:1" x14ac:dyDescent="0.25">
      <c r="A10791" t="str">
        <f t="shared" si="169"/>
        <v>YAG</v>
      </c>
    </row>
    <row r="10792" spans="1:1" x14ac:dyDescent="0.25">
      <c r="A10792" t="str">
        <f t="shared" si="169"/>
        <v>YAG</v>
      </c>
    </row>
    <row r="10793" spans="1:1" x14ac:dyDescent="0.25">
      <c r="A10793" t="str">
        <f t="shared" si="169"/>
        <v>YAG</v>
      </c>
    </row>
    <row r="10794" spans="1:1" x14ac:dyDescent="0.25">
      <c r="A10794" t="str">
        <f t="shared" si="169"/>
        <v>YAG</v>
      </c>
    </row>
    <row r="10795" spans="1:1" x14ac:dyDescent="0.25">
      <c r="A10795" t="str">
        <f t="shared" si="169"/>
        <v>YAG</v>
      </c>
    </row>
    <row r="10796" spans="1:1" x14ac:dyDescent="0.25">
      <c r="A10796" t="str">
        <f t="shared" si="169"/>
        <v>YAG</v>
      </c>
    </row>
    <row r="10797" spans="1:1" x14ac:dyDescent="0.25">
      <c r="A10797" t="str">
        <f t="shared" si="169"/>
        <v>YAG</v>
      </c>
    </row>
    <row r="10798" spans="1:1" x14ac:dyDescent="0.25">
      <c r="A10798" t="str">
        <f t="shared" si="169"/>
        <v>YAG</v>
      </c>
    </row>
    <row r="10799" spans="1:1" x14ac:dyDescent="0.25">
      <c r="A10799" t="str">
        <f t="shared" si="169"/>
        <v>YAG</v>
      </c>
    </row>
    <row r="10800" spans="1:1" x14ac:dyDescent="0.25">
      <c r="A10800" t="str">
        <f t="shared" si="169"/>
        <v>YAG</v>
      </c>
    </row>
    <row r="10801" spans="1:1" x14ac:dyDescent="0.25">
      <c r="A10801" t="str">
        <f t="shared" si="169"/>
        <v>YAG</v>
      </c>
    </row>
    <row r="10802" spans="1:1" x14ac:dyDescent="0.25">
      <c r="A10802" t="str">
        <f t="shared" si="169"/>
        <v>YAG</v>
      </c>
    </row>
    <row r="10803" spans="1:1" x14ac:dyDescent="0.25">
      <c r="A10803" t="str">
        <f t="shared" si="169"/>
        <v>YAG</v>
      </c>
    </row>
    <row r="10804" spans="1:1" x14ac:dyDescent="0.25">
      <c r="A10804" t="str">
        <f t="shared" si="169"/>
        <v>YAG</v>
      </c>
    </row>
    <row r="10805" spans="1:1" x14ac:dyDescent="0.25">
      <c r="A10805" t="str">
        <f t="shared" si="169"/>
        <v>YAG</v>
      </c>
    </row>
    <row r="10806" spans="1:1" x14ac:dyDescent="0.25">
      <c r="A10806" t="str">
        <f t="shared" si="169"/>
        <v>YAG</v>
      </c>
    </row>
    <row r="10807" spans="1:1" x14ac:dyDescent="0.25">
      <c r="A10807" t="str">
        <f t="shared" si="169"/>
        <v>YAG</v>
      </c>
    </row>
    <row r="10808" spans="1:1" x14ac:dyDescent="0.25">
      <c r="A10808" t="str">
        <f t="shared" si="169"/>
        <v>YAG</v>
      </c>
    </row>
    <row r="10809" spans="1:1" x14ac:dyDescent="0.25">
      <c r="A10809" t="str">
        <f t="shared" si="169"/>
        <v>YAG</v>
      </c>
    </row>
    <row r="10810" spans="1:1" x14ac:dyDescent="0.25">
      <c r="A10810" t="str">
        <f t="shared" si="169"/>
        <v>YAG</v>
      </c>
    </row>
    <row r="10811" spans="1:1" x14ac:dyDescent="0.25">
      <c r="A10811" t="str">
        <f t="shared" si="169"/>
        <v>YAG</v>
      </c>
    </row>
    <row r="10812" spans="1:1" x14ac:dyDescent="0.25">
      <c r="A10812" t="str">
        <f t="shared" ref="A10812:A10875" si="170">"YAG"&amp;D10812 &amp;E10812 &amp;F10812 &amp; G10812 &amp;H10812 &amp;I10812</f>
        <v>YAG</v>
      </c>
    </row>
    <row r="10813" spans="1:1" x14ac:dyDescent="0.25">
      <c r="A10813" t="str">
        <f t="shared" si="170"/>
        <v>YAG</v>
      </c>
    </row>
    <row r="10814" spans="1:1" x14ac:dyDescent="0.25">
      <c r="A10814" t="str">
        <f t="shared" si="170"/>
        <v>YAG</v>
      </c>
    </row>
    <row r="10815" spans="1:1" x14ac:dyDescent="0.25">
      <c r="A10815" t="str">
        <f t="shared" si="170"/>
        <v>YAG</v>
      </c>
    </row>
    <row r="10816" spans="1:1" x14ac:dyDescent="0.25">
      <c r="A10816" t="str">
        <f t="shared" si="170"/>
        <v>YAG</v>
      </c>
    </row>
    <row r="10817" spans="1:1" x14ac:dyDescent="0.25">
      <c r="A10817" t="str">
        <f t="shared" si="170"/>
        <v>YAG</v>
      </c>
    </row>
    <row r="10818" spans="1:1" x14ac:dyDescent="0.25">
      <c r="A10818" t="str">
        <f t="shared" si="170"/>
        <v>YAG</v>
      </c>
    </row>
    <row r="10819" spans="1:1" x14ac:dyDescent="0.25">
      <c r="A10819" t="str">
        <f t="shared" si="170"/>
        <v>YAG</v>
      </c>
    </row>
    <row r="10820" spans="1:1" x14ac:dyDescent="0.25">
      <c r="A10820" t="str">
        <f t="shared" si="170"/>
        <v>YAG</v>
      </c>
    </row>
    <row r="10821" spans="1:1" x14ac:dyDescent="0.25">
      <c r="A10821" t="str">
        <f t="shared" si="170"/>
        <v>YAG</v>
      </c>
    </row>
    <row r="10822" spans="1:1" x14ac:dyDescent="0.25">
      <c r="A10822" t="str">
        <f t="shared" si="170"/>
        <v>YAG</v>
      </c>
    </row>
    <row r="10823" spans="1:1" x14ac:dyDescent="0.25">
      <c r="A10823" t="str">
        <f t="shared" si="170"/>
        <v>YAG</v>
      </c>
    </row>
    <row r="10824" spans="1:1" x14ac:dyDescent="0.25">
      <c r="A10824" t="str">
        <f t="shared" si="170"/>
        <v>YAG</v>
      </c>
    </row>
    <row r="10825" spans="1:1" x14ac:dyDescent="0.25">
      <c r="A10825" t="str">
        <f t="shared" si="170"/>
        <v>YAG</v>
      </c>
    </row>
    <row r="10826" spans="1:1" x14ac:dyDescent="0.25">
      <c r="A10826" t="str">
        <f t="shared" si="170"/>
        <v>YAG</v>
      </c>
    </row>
    <row r="10827" spans="1:1" x14ac:dyDescent="0.25">
      <c r="A10827" t="str">
        <f t="shared" si="170"/>
        <v>YAG</v>
      </c>
    </row>
    <row r="10828" spans="1:1" x14ac:dyDescent="0.25">
      <c r="A10828" t="str">
        <f t="shared" si="170"/>
        <v>YAG</v>
      </c>
    </row>
    <row r="10829" spans="1:1" x14ac:dyDescent="0.25">
      <c r="A10829" t="str">
        <f t="shared" si="170"/>
        <v>YAG</v>
      </c>
    </row>
    <row r="10830" spans="1:1" x14ac:dyDescent="0.25">
      <c r="A10830" t="str">
        <f t="shared" si="170"/>
        <v>YAG</v>
      </c>
    </row>
    <row r="10831" spans="1:1" x14ac:dyDescent="0.25">
      <c r="A10831" t="str">
        <f t="shared" si="170"/>
        <v>YAG</v>
      </c>
    </row>
    <row r="10832" spans="1:1" x14ac:dyDescent="0.25">
      <c r="A10832" t="str">
        <f t="shared" si="170"/>
        <v>YAG</v>
      </c>
    </row>
    <row r="10833" spans="1:1" x14ac:dyDescent="0.25">
      <c r="A10833" t="str">
        <f t="shared" si="170"/>
        <v>YAG</v>
      </c>
    </row>
    <row r="10834" spans="1:1" x14ac:dyDescent="0.25">
      <c r="A10834" t="str">
        <f t="shared" si="170"/>
        <v>YAG</v>
      </c>
    </row>
    <row r="10835" spans="1:1" x14ac:dyDescent="0.25">
      <c r="A10835" t="str">
        <f t="shared" si="170"/>
        <v>YAG</v>
      </c>
    </row>
    <row r="10836" spans="1:1" x14ac:dyDescent="0.25">
      <c r="A10836" t="str">
        <f t="shared" si="170"/>
        <v>YAG</v>
      </c>
    </row>
    <row r="10837" spans="1:1" x14ac:dyDescent="0.25">
      <c r="A10837" t="str">
        <f t="shared" si="170"/>
        <v>YAG</v>
      </c>
    </row>
    <row r="10838" spans="1:1" x14ac:dyDescent="0.25">
      <c r="A10838" t="str">
        <f t="shared" si="170"/>
        <v>YAG</v>
      </c>
    </row>
    <row r="10839" spans="1:1" x14ac:dyDescent="0.25">
      <c r="A10839" t="str">
        <f t="shared" si="170"/>
        <v>YAG</v>
      </c>
    </row>
    <row r="10840" spans="1:1" x14ac:dyDescent="0.25">
      <c r="A10840" t="str">
        <f t="shared" si="170"/>
        <v>YAG</v>
      </c>
    </row>
    <row r="10841" spans="1:1" x14ac:dyDescent="0.25">
      <c r="A10841" t="str">
        <f t="shared" si="170"/>
        <v>YAG</v>
      </c>
    </row>
    <row r="10842" spans="1:1" x14ac:dyDescent="0.25">
      <c r="A10842" t="str">
        <f t="shared" si="170"/>
        <v>YAG</v>
      </c>
    </row>
    <row r="10843" spans="1:1" x14ac:dyDescent="0.25">
      <c r="A10843" t="str">
        <f t="shared" si="170"/>
        <v>YAG</v>
      </c>
    </row>
    <row r="10844" spans="1:1" x14ac:dyDescent="0.25">
      <c r="A10844" t="str">
        <f t="shared" si="170"/>
        <v>YAG</v>
      </c>
    </row>
    <row r="10845" spans="1:1" x14ac:dyDescent="0.25">
      <c r="A10845" t="str">
        <f t="shared" si="170"/>
        <v>YAG</v>
      </c>
    </row>
    <row r="10846" spans="1:1" x14ac:dyDescent="0.25">
      <c r="A10846" t="str">
        <f t="shared" si="170"/>
        <v>YAG</v>
      </c>
    </row>
    <row r="10847" spans="1:1" x14ac:dyDescent="0.25">
      <c r="A10847" t="str">
        <f t="shared" si="170"/>
        <v>YAG</v>
      </c>
    </row>
    <row r="10848" spans="1:1" x14ac:dyDescent="0.25">
      <c r="A10848" t="str">
        <f t="shared" si="170"/>
        <v>YAG</v>
      </c>
    </row>
    <row r="10849" spans="1:1" x14ac:dyDescent="0.25">
      <c r="A10849" t="str">
        <f t="shared" si="170"/>
        <v>YAG</v>
      </c>
    </row>
    <row r="10850" spans="1:1" x14ac:dyDescent="0.25">
      <c r="A10850" t="str">
        <f t="shared" si="170"/>
        <v>YAG</v>
      </c>
    </row>
    <row r="10851" spans="1:1" x14ac:dyDescent="0.25">
      <c r="A10851" t="str">
        <f t="shared" si="170"/>
        <v>YAG</v>
      </c>
    </row>
    <row r="10852" spans="1:1" x14ac:dyDescent="0.25">
      <c r="A10852" t="str">
        <f t="shared" si="170"/>
        <v>YAG</v>
      </c>
    </row>
    <row r="10853" spans="1:1" x14ac:dyDescent="0.25">
      <c r="A10853" t="str">
        <f t="shared" si="170"/>
        <v>YAG</v>
      </c>
    </row>
    <row r="10854" spans="1:1" x14ac:dyDescent="0.25">
      <c r="A10854" t="str">
        <f t="shared" si="170"/>
        <v>YAG</v>
      </c>
    </row>
    <row r="10855" spans="1:1" x14ac:dyDescent="0.25">
      <c r="A10855" t="str">
        <f t="shared" si="170"/>
        <v>YAG</v>
      </c>
    </row>
    <row r="10856" spans="1:1" x14ac:dyDescent="0.25">
      <c r="A10856" t="str">
        <f t="shared" si="170"/>
        <v>YAG</v>
      </c>
    </row>
    <row r="10857" spans="1:1" x14ac:dyDescent="0.25">
      <c r="A10857" t="str">
        <f t="shared" si="170"/>
        <v>YAG</v>
      </c>
    </row>
    <row r="10858" spans="1:1" x14ac:dyDescent="0.25">
      <c r="A10858" t="str">
        <f t="shared" si="170"/>
        <v>YAG</v>
      </c>
    </row>
    <row r="10859" spans="1:1" x14ac:dyDescent="0.25">
      <c r="A10859" t="str">
        <f t="shared" si="170"/>
        <v>YAG</v>
      </c>
    </row>
    <row r="10860" spans="1:1" x14ac:dyDescent="0.25">
      <c r="A10860" t="str">
        <f t="shared" si="170"/>
        <v>YAG</v>
      </c>
    </row>
    <row r="10861" spans="1:1" x14ac:dyDescent="0.25">
      <c r="A10861" t="str">
        <f t="shared" si="170"/>
        <v>YAG</v>
      </c>
    </row>
    <row r="10862" spans="1:1" x14ac:dyDescent="0.25">
      <c r="A10862" t="str">
        <f t="shared" si="170"/>
        <v>YAG</v>
      </c>
    </row>
    <row r="10863" spans="1:1" x14ac:dyDescent="0.25">
      <c r="A10863" t="str">
        <f t="shared" si="170"/>
        <v>YAG</v>
      </c>
    </row>
    <row r="10864" spans="1:1" x14ac:dyDescent="0.25">
      <c r="A10864" t="str">
        <f t="shared" si="170"/>
        <v>YAG</v>
      </c>
    </row>
    <row r="10865" spans="1:1" x14ac:dyDescent="0.25">
      <c r="A10865" t="str">
        <f t="shared" si="170"/>
        <v>YAG</v>
      </c>
    </row>
    <row r="10866" spans="1:1" x14ac:dyDescent="0.25">
      <c r="A10866" t="str">
        <f t="shared" si="170"/>
        <v>YAG</v>
      </c>
    </row>
    <row r="10867" spans="1:1" x14ac:dyDescent="0.25">
      <c r="A10867" t="str">
        <f t="shared" si="170"/>
        <v>YAG</v>
      </c>
    </row>
    <row r="10868" spans="1:1" x14ac:dyDescent="0.25">
      <c r="A10868" t="str">
        <f t="shared" si="170"/>
        <v>YAG</v>
      </c>
    </row>
    <row r="10869" spans="1:1" x14ac:dyDescent="0.25">
      <c r="A10869" t="str">
        <f t="shared" si="170"/>
        <v>YAG</v>
      </c>
    </row>
    <row r="10870" spans="1:1" x14ac:dyDescent="0.25">
      <c r="A10870" t="str">
        <f t="shared" si="170"/>
        <v>YAG</v>
      </c>
    </row>
    <row r="10871" spans="1:1" x14ac:dyDescent="0.25">
      <c r="A10871" t="str">
        <f t="shared" si="170"/>
        <v>YAG</v>
      </c>
    </row>
    <row r="10872" spans="1:1" x14ac:dyDescent="0.25">
      <c r="A10872" t="str">
        <f t="shared" si="170"/>
        <v>YAG</v>
      </c>
    </row>
    <row r="10873" spans="1:1" x14ac:dyDescent="0.25">
      <c r="A10873" t="str">
        <f t="shared" si="170"/>
        <v>YAG</v>
      </c>
    </row>
    <row r="10874" spans="1:1" x14ac:dyDescent="0.25">
      <c r="A10874" t="str">
        <f t="shared" si="170"/>
        <v>YAG</v>
      </c>
    </row>
    <row r="10875" spans="1:1" x14ac:dyDescent="0.25">
      <c r="A10875" t="str">
        <f t="shared" si="170"/>
        <v>YAG</v>
      </c>
    </row>
    <row r="10876" spans="1:1" x14ac:dyDescent="0.25">
      <c r="A10876" t="str">
        <f t="shared" ref="A10876:A10939" si="171">"YAG"&amp;D10876 &amp;E10876 &amp;F10876 &amp; G10876 &amp;H10876 &amp;I10876</f>
        <v>YAG</v>
      </c>
    </row>
    <row r="10877" spans="1:1" x14ac:dyDescent="0.25">
      <c r="A10877" t="str">
        <f t="shared" si="171"/>
        <v>YAG</v>
      </c>
    </row>
    <row r="10878" spans="1:1" x14ac:dyDescent="0.25">
      <c r="A10878" t="str">
        <f t="shared" si="171"/>
        <v>YAG</v>
      </c>
    </row>
    <row r="10879" spans="1:1" x14ac:dyDescent="0.25">
      <c r="A10879" t="str">
        <f t="shared" si="171"/>
        <v>YAG</v>
      </c>
    </row>
    <row r="10880" spans="1:1" x14ac:dyDescent="0.25">
      <c r="A10880" t="str">
        <f t="shared" si="171"/>
        <v>YAG</v>
      </c>
    </row>
    <row r="10881" spans="1:1" x14ac:dyDescent="0.25">
      <c r="A10881" t="str">
        <f t="shared" si="171"/>
        <v>YAG</v>
      </c>
    </row>
    <row r="10882" spans="1:1" x14ac:dyDescent="0.25">
      <c r="A10882" t="str">
        <f t="shared" si="171"/>
        <v>YAG</v>
      </c>
    </row>
    <row r="10883" spans="1:1" x14ac:dyDescent="0.25">
      <c r="A10883" t="str">
        <f t="shared" si="171"/>
        <v>YAG</v>
      </c>
    </row>
    <row r="10884" spans="1:1" x14ac:dyDescent="0.25">
      <c r="A10884" t="str">
        <f t="shared" si="171"/>
        <v>YAG</v>
      </c>
    </row>
    <row r="10885" spans="1:1" x14ac:dyDescent="0.25">
      <c r="A10885" t="str">
        <f t="shared" si="171"/>
        <v>YAG</v>
      </c>
    </row>
    <row r="10886" spans="1:1" x14ac:dyDescent="0.25">
      <c r="A10886" t="str">
        <f t="shared" si="171"/>
        <v>YAG</v>
      </c>
    </row>
    <row r="10887" spans="1:1" x14ac:dyDescent="0.25">
      <c r="A10887" t="str">
        <f t="shared" si="171"/>
        <v>YAG</v>
      </c>
    </row>
    <row r="10888" spans="1:1" x14ac:dyDescent="0.25">
      <c r="A10888" t="str">
        <f t="shared" si="171"/>
        <v>YAG</v>
      </c>
    </row>
    <row r="10889" spans="1:1" x14ac:dyDescent="0.25">
      <c r="A10889" t="str">
        <f t="shared" si="171"/>
        <v>YAG</v>
      </c>
    </row>
    <row r="10890" spans="1:1" x14ac:dyDescent="0.25">
      <c r="A10890" t="str">
        <f t="shared" si="171"/>
        <v>YAG</v>
      </c>
    </row>
    <row r="10891" spans="1:1" x14ac:dyDescent="0.25">
      <c r="A10891" t="str">
        <f t="shared" si="171"/>
        <v>YAG</v>
      </c>
    </row>
    <row r="10892" spans="1:1" x14ac:dyDescent="0.25">
      <c r="A10892" t="str">
        <f t="shared" si="171"/>
        <v>YAG</v>
      </c>
    </row>
    <row r="10893" spans="1:1" x14ac:dyDescent="0.25">
      <c r="A10893" t="str">
        <f t="shared" si="171"/>
        <v>YAG</v>
      </c>
    </row>
    <row r="10894" spans="1:1" x14ac:dyDescent="0.25">
      <c r="A10894" t="str">
        <f t="shared" si="171"/>
        <v>YAG</v>
      </c>
    </row>
    <row r="10895" spans="1:1" x14ac:dyDescent="0.25">
      <c r="A10895" t="str">
        <f t="shared" si="171"/>
        <v>YAG</v>
      </c>
    </row>
    <row r="10896" spans="1:1" x14ac:dyDescent="0.25">
      <c r="A10896" t="str">
        <f t="shared" si="171"/>
        <v>YAG</v>
      </c>
    </row>
    <row r="10897" spans="1:1" x14ac:dyDescent="0.25">
      <c r="A10897" t="str">
        <f t="shared" si="171"/>
        <v>YAG</v>
      </c>
    </row>
    <row r="10898" spans="1:1" x14ac:dyDescent="0.25">
      <c r="A10898" t="str">
        <f t="shared" si="171"/>
        <v>YAG</v>
      </c>
    </row>
    <row r="10899" spans="1:1" x14ac:dyDescent="0.25">
      <c r="A10899" t="str">
        <f t="shared" si="171"/>
        <v>YAG</v>
      </c>
    </row>
    <row r="10900" spans="1:1" x14ac:dyDescent="0.25">
      <c r="A10900" t="str">
        <f t="shared" si="171"/>
        <v>YAG</v>
      </c>
    </row>
    <row r="10901" spans="1:1" x14ac:dyDescent="0.25">
      <c r="A10901" t="str">
        <f t="shared" si="171"/>
        <v>YAG</v>
      </c>
    </row>
    <row r="10902" spans="1:1" x14ac:dyDescent="0.25">
      <c r="A10902" t="str">
        <f t="shared" si="171"/>
        <v>YAG</v>
      </c>
    </row>
    <row r="10903" spans="1:1" x14ac:dyDescent="0.25">
      <c r="A10903" t="str">
        <f t="shared" si="171"/>
        <v>YAG</v>
      </c>
    </row>
    <row r="10904" spans="1:1" x14ac:dyDescent="0.25">
      <c r="A10904" t="str">
        <f t="shared" si="171"/>
        <v>YAG</v>
      </c>
    </row>
    <row r="10905" spans="1:1" x14ac:dyDescent="0.25">
      <c r="A10905" t="str">
        <f t="shared" si="171"/>
        <v>YAG</v>
      </c>
    </row>
    <row r="10906" spans="1:1" x14ac:dyDescent="0.25">
      <c r="A10906" t="str">
        <f t="shared" si="171"/>
        <v>YAG</v>
      </c>
    </row>
    <row r="10907" spans="1:1" x14ac:dyDescent="0.25">
      <c r="A10907" t="str">
        <f t="shared" si="171"/>
        <v>YAG</v>
      </c>
    </row>
    <row r="10908" spans="1:1" x14ac:dyDescent="0.25">
      <c r="A10908" t="str">
        <f t="shared" si="171"/>
        <v>YAG</v>
      </c>
    </row>
    <row r="10909" spans="1:1" x14ac:dyDescent="0.25">
      <c r="A10909" t="str">
        <f t="shared" si="171"/>
        <v>YAG</v>
      </c>
    </row>
    <row r="10910" spans="1:1" x14ac:dyDescent="0.25">
      <c r="A10910" t="str">
        <f t="shared" si="171"/>
        <v>YAG</v>
      </c>
    </row>
    <row r="10911" spans="1:1" x14ac:dyDescent="0.25">
      <c r="A10911" t="str">
        <f t="shared" si="171"/>
        <v>YAG</v>
      </c>
    </row>
    <row r="10912" spans="1:1" x14ac:dyDescent="0.25">
      <c r="A10912" t="str">
        <f t="shared" si="171"/>
        <v>YAG</v>
      </c>
    </row>
    <row r="10913" spans="1:1" x14ac:dyDescent="0.25">
      <c r="A10913" t="str">
        <f t="shared" si="171"/>
        <v>YAG</v>
      </c>
    </row>
    <row r="10914" spans="1:1" x14ac:dyDescent="0.25">
      <c r="A10914" t="str">
        <f t="shared" si="171"/>
        <v>YAG</v>
      </c>
    </row>
    <row r="10915" spans="1:1" x14ac:dyDescent="0.25">
      <c r="A10915" t="str">
        <f t="shared" si="171"/>
        <v>YAG</v>
      </c>
    </row>
    <row r="10916" spans="1:1" x14ac:dyDescent="0.25">
      <c r="A10916" t="str">
        <f t="shared" si="171"/>
        <v>YAG</v>
      </c>
    </row>
    <row r="10917" spans="1:1" x14ac:dyDescent="0.25">
      <c r="A10917" t="str">
        <f t="shared" si="171"/>
        <v>YAG</v>
      </c>
    </row>
    <row r="10918" spans="1:1" x14ac:dyDescent="0.25">
      <c r="A10918" t="str">
        <f t="shared" si="171"/>
        <v>YAG</v>
      </c>
    </row>
    <row r="10919" spans="1:1" x14ac:dyDescent="0.25">
      <c r="A10919" t="str">
        <f t="shared" si="171"/>
        <v>YAG</v>
      </c>
    </row>
    <row r="10920" spans="1:1" x14ac:dyDescent="0.25">
      <c r="A10920" t="str">
        <f t="shared" si="171"/>
        <v>YAG</v>
      </c>
    </row>
    <row r="10921" spans="1:1" x14ac:dyDescent="0.25">
      <c r="A10921" t="str">
        <f t="shared" si="171"/>
        <v>YAG</v>
      </c>
    </row>
    <row r="10922" spans="1:1" x14ac:dyDescent="0.25">
      <c r="A10922" t="str">
        <f t="shared" si="171"/>
        <v>YAG</v>
      </c>
    </row>
    <row r="10923" spans="1:1" x14ac:dyDescent="0.25">
      <c r="A10923" t="str">
        <f t="shared" si="171"/>
        <v>YAG</v>
      </c>
    </row>
    <row r="10924" spans="1:1" x14ac:dyDescent="0.25">
      <c r="A10924" t="str">
        <f t="shared" si="171"/>
        <v>YAG</v>
      </c>
    </row>
    <row r="10925" spans="1:1" x14ac:dyDescent="0.25">
      <c r="A10925" t="str">
        <f t="shared" si="171"/>
        <v>YAG</v>
      </c>
    </row>
    <row r="10926" spans="1:1" x14ac:dyDescent="0.25">
      <c r="A10926" t="str">
        <f t="shared" si="171"/>
        <v>YAG</v>
      </c>
    </row>
    <row r="10927" spans="1:1" x14ac:dyDescent="0.25">
      <c r="A10927" t="str">
        <f t="shared" si="171"/>
        <v>YAG</v>
      </c>
    </row>
    <row r="10928" spans="1:1" x14ac:dyDescent="0.25">
      <c r="A10928" t="str">
        <f t="shared" si="171"/>
        <v>YAG</v>
      </c>
    </row>
    <row r="10929" spans="1:1" x14ac:dyDescent="0.25">
      <c r="A10929" t="str">
        <f t="shared" si="171"/>
        <v>YAG</v>
      </c>
    </row>
    <row r="10930" spans="1:1" x14ac:dyDescent="0.25">
      <c r="A10930" t="str">
        <f t="shared" si="171"/>
        <v>YAG</v>
      </c>
    </row>
    <row r="10931" spans="1:1" x14ac:dyDescent="0.25">
      <c r="A10931" t="str">
        <f t="shared" si="171"/>
        <v>YAG</v>
      </c>
    </row>
    <row r="10932" spans="1:1" x14ac:dyDescent="0.25">
      <c r="A10932" t="str">
        <f t="shared" si="171"/>
        <v>YAG</v>
      </c>
    </row>
    <row r="10933" spans="1:1" x14ac:dyDescent="0.25">
      <c r="A10933" t="str">
        <f t="shared" si="171"/>
        <v>YAG</v>
      </c>
    </row>
    <row r="10934" spans="1:1" x14ac:dyDescent="0.25">
      <c r="A10934" t="str">
        <f t="shared" si="171"/>
        <v>YAG</v>
      </c>
    </row>
    <row r="10935" spans="1:1" x14ac:dyDescent="0.25">
      <c r="A10935" t="str">
        <f t="shared" si="171"/>
        <v>YAG</v>
      </c>
    </row>
    <row r="10936" spans="1:1" x14ac:dyDescent="0.25">
      <c r="A10936" t="str">
        <f t="shared" si="171"/>
        <v>YAG</v>
      </c>
    </row>
    <row r="10937" spans="1:1" x14ac:dyDescent="0.25">
      <c r="A10937" t="str">
        <f t="shared" si="171"/>
        <v>YAG</v>
      </c>
    </row>
    <row r="10938" spans="1:1" x14ac:dyDescent="0.25">
      <c r="A10938" t="str">
        <f t="shared" si="171"/>
        <v>YAG</v>
      </c>
    </row>
    <row r="10939" spans="1:1" x14ac:dyDescent="0.25">
      <c r="A10939" t="str">
        <f t="shared" si="171"/>
        <v>YAG</v>
      </c>
    </row>
    <row r="10940" spans="1:1" x14ac:dyDescent="0.25">
      <c r="A10940" t="str">
        <f t="shared" ref="A10940:A11003" si="172">"YAG"&amp;D10940 &amp;E10940 &amp;F10940 &amp; G10940 &amp;H10940 &amp;I10940</f>
        <v>YAG</v>
      </c>
    </row>
    <row r="10941" spans="1:1" x14ac:dyDescent="0.25">
      <c r="A10941" t="str">
        <f t="shared" si="172"/>
        <v>YAG</v>
      </c>
    </row>
    <row r="10942" spans="1:1" x14ac:dyDescent="0.25">
      <c r="A10942" t="str">
        <f t="shared" si="172"/>
        <v>YAG</v>
      </c>
    </row>
    <row r="10943" spans="1:1" x14ac:dyDescent="0.25">
      <c r="A10943" t="str">
        <f t="shared" si="172"/>
        <v>YAG</v>
      </c>
    </row>
    <row r="10944" spans="1:1" x14ac:dyDescent="0.25">
      <c r="A10944" t="str">
        <f t="shared" si="172"/>
        <v>YAG</v>
      </c>
    </row>
    <row r="10945" spans="1:1" x14ac:dyDescent="0.25">
      <c r="A10945" t="str">
        <f t="shared" si="172"/>
        <v>YAG</v>
      </c>
    </row>
    <row r="10946" spans="1:1" x14ac:dyDescent="0.25">
      <c r="A10946" t="str">
        <f t="shared" si="172"/>
        <v>YAG</v>
      </c>
    </row>
    <row r="10947" spans="1:1" x14ac:dyDescent="0.25">
      <c r="A10947" t="str">
        <f t="shared" si="172"/>
        <v>YAG</v>
      </c>
    </row>
    <row r="10948" spans="1:1" x14ac:dyDescent="0.25">
      <c r="A10948" t="str">
        <f t="shared" si="172"/>
        <v>YAG</v>
      </c>
    </row>
    <row r="10949" spans="1:1" x14ac:dyDescent="0.25">
      <c r="A10949" t="str">
        <f t="shared" si="172"/>
        <v>YAG</v>
      </c>
    </row>
    <row r="10950" spans="1:1" x14ac:dyDescent="0.25">
      <c r="A10950" t="str">
        <f t="shared" si="172"/>
        <v>YAG</v>
      </c>
    </row>
    <row r="10951" spans="1:1" x14ac:dyDescent="0.25">
      <c r="A10951" t="str">
        <f t="shared" si="172"/>
        <v>YAG</v>
      </c>
    </row>
    <row r="10952" spans="1:1" x14ac:dyDescent="0.25">
      <c r="A10952" t="str">
        <f t="shared" si="172"/>
        <v>YAG</v>
      </c>
    </row>
    <row r="10953" spans="1:1" x14ac:dyDescent="0.25">
      <c r="A10953" t="str">
        <f t="shared" si="172"/>
        <v>YAG</v>
      </c>
    </row>
    <row r="10954" spans="1:1" x14ac:dyDescent="0.25">
      <c r="A10954" t="str">
        <f t="shared" si="172"/>
        <v>YAG</v>
      </c>
    </row>
    <row r="10955" spans="1:1" x14ac:dyDescent="0.25">
      <c r="A10955" t="str">
        <f t="shared" si="172"/>
        <v>YAG</v>
      </c>
    </row>
    <row r="10956" spans="1:1" x14ac:dyDescent="0.25">
      <c r="A10956" t="str">
        <f t="shared" si="172"/>
        <v>YAG</v>
      </c>
    </row>
    <row r="10957" spans="1:1" x14ac:dyDescent="0.25">
      <c r="A10957" t="str">
        <f t="shared" si="172"/>
        <v>YAG</v>
      </c>
    </row>
    <row r="10958" spans="1:1" x14ac:dyDescent="0.25">
      <c r="A10958" t="str">
        <f t="shared" si="172"/>
        <v>YAG</v>
      </c>
    </row>
    <row r="10959" spans="1:1" x14ac:dyDescent="0.25">
      <c r="A10959" t="str">
        <f t="shared" si="172"/>
        <v>YAG</v>
      </c>
    </row>
    <row r="10960" spans="1:1" x14ac:dyDescent="0.25">
      <c r="A10960" t="str">
        <f t="shared" si="172"/>
        <v>YAG</v>
      </c>
    </row>
    <row r="10961" spans="1:1" x14ac:dyDescent="0.25">
      <c r="A10961" t="str">
        <f t="shared" si="172"/>
        <v>YAG</v>
      </c>
    </row>
    <row r="10962" spans="1:1" x14ac:dyDescent="0.25">
      <c r="A10962" t="str">
        <f t="shared" si="172"/>
        <v>YAG</v>
      </c>
    </row>
    <row r="10963" spans="1:1" x14ac:dyDescent="0.25">
      <c r="A10963" t="str">
        <f t="shared" si="172"/>
        <v>YAG</v>
      </c>
    </row>
    <row r="10964" spans="1:1" x14ac:dyDescent="0.25">
      <c r="A10964" t="str">
        <f t="shared" si="172"/>
        <v>YAG</v>
      </c>
    </row>
    <row r="10965" spans="1:1" x14ac:dyDescent="0.25">
      <c r="A10965" t="str">
        <f t="shared" si="172"/>
        <v>YAG</v>
      </c>
    </row>
    <row r="10966" spans="1:1" x14ac:dyDescent="0.25">
      <c r="A10966" t="str">
        <f t="shared" si="172"/>
        <v>YAG</v>
      </c>
    </row>
    <row r="10967" spans="1:1" x14ac:dyDescent="0.25">
      <c r="A10967" t="str">
        <f t="shared" si="172"/>
        <v>YAG</v>
      </c>
    </row>
    <row r="10968" spans="1:1" x14ac:dyDescent="0.25">
      <c r="A10968" t="str">
        <f t="shared" si="172"/>
        <v>YAG</v>
      </c>
    </row>
    <row r="10969" spans="1:1" x14ac:dyDescent="0.25">
      <c r="A10969" t="str">
        <f t="shared" si="172"/>
        <v>YAG</v>
      </c>
    </row>
    <row r="10970" spans="1:1" x14ac:dyDescent="0.25">
      <c r="A10970" t="str">
        <f t="shared" si="172"/>
        <v>YAG</v>
      </c>
    </row>
    <row r="10971" spans="1:1" x14ac:dyDescent="0.25">
      <c r="A10971" t="str">
        <f t="shared" si="172"/>
        <v>YAG</v>
      </c>
    </row>
    <row r="10972" spans="1:1" x14ac:dyDescent="0.25">
      <c r="A10972" t="str">
        <f t="shared" si="172"/>
        <v>YAG</v>
      </c>
    </row>
    <row r="10973" spans="1:1" x14ac:dyDescent="0.25">
      <c r="A10973" t="str">
        <f t="shared" si="172"/>
        <v>YAG</v>
      </c>
    </row>
    <row r="10974" spans="1:1" x14ac:dyDescent="0.25">
      <c r="A10974" t="str">
        <f t="shared" si="172"/>
        <v>YAG</v>
      </c>
    </row>
    <row r="10975" spans="1:1" x14ac:dyDescent="0.25">
      <c r="A10975" t="str">
        <f t="shared" si="172"/>
        <v>YAG</v>
      </c>
    </row>
    <row r="10976" spans="1:1" x14ac:dyDescent="0.25">
      <c r="A10976" t="str">
        <f t="shared" si="172"/>
        <v>YAG</v>
      </c>
    </row>
    <row r="10977" spans="1:1" x14ac:dyDescent="0.25">
      <c r="A10977" t="str">
        <f t="shared" si="172"/>
        <v>YAG</v>
      </c>
    </row>
    <row r="10978" spans="1:1" x14ac:dyDescent="0.25">
      <c r="A10978" t="str">
        <f t="shared" si="172"/>
        <v>YAG</v>
      </c>
    </row>
    <row r="10979" spans="1:1" x14ac:dyDescent="0.25">
      <c r="A10979" t="str">
        <f t="shared" si="172"/>
        <v>YAG</v>
      </c>
    </row>
    <row r="10980" spans="1:1" x14ac:dyDescent="0.25">
      <c r="A10980" t="str">
        <f t="shared" si="172"/>
        <v>YAG</v>
      </c>
    </row>
    <row r="10981" spans="1:1" x14ac:dyDescent="0.25">
      <c r="A10981" t="str">
        <f t="shared" si="172"/>
        <v>YAG</v>
      </c>
    </row>
    <row r="10982" spans="1:1" x14ac:dyDescent="0.25">
      <c r="A10982" t="str">
        <f t="shared" si="172"/>
        <v>YAG</v>
      </c>
    </row>
    <row r="10983" spans="1:1" x14ac:dyDescent="0.25">
      <c r="A10983" t="str">
        <f t="shared" si="172"/>
        <v>YAG</v>
      </c>
    </row>
    <row r="10984" spans="1:1" x14ac:dyDescent="0.25">
      <c r="A10984" t="str">
        <f t="shared" si="172"/>
        <v>YAG</v>
      </c>
    </row>
    <row r="10985" spans="1:1" x14ac:dyDescent="0.25">
      <c r="A10985" t="str">
        <f t="shared" si="172"/>
        <v>YAG</v>
      </c>
    </row>
    <row r="10986" spans="1:1" x14ac:dyDescent="0.25">
      <c r="A10986" t="str">
        <f t="shared" si="172"/>
        <v>YAG</v>
      </c>
    </row>
    <row r="10987" spans="1:1" x14ac:dyDescent="0.25">
      <c r="A10987" t="str">
        <f t="shared" si="172"/>
        <v>YAG</v>
      </c>
    </row>
    <row r="10988" spans="1:1" x14ac:dyDescent="0.25">
      <c r="A10988" t="str">
        <f t="shared" si="172"/>
        <v>YAG</v>
      </c>
    </row>
    <row r="10989" spans="1:1" x14ac:dyDescent="0.25">
      <c r="A10989" t="str">
        <f t="shared" si="172"/>
        <v>YAG</v>
      </c>
    </row>
    <row r="10990" spans="1:1" x14ac:dyDescent="0.25">
      <c r="A10990" t="str">
        <f t="shared" si="172"/>
        <v>YAG</v>
      </c>
    </row>
    <row r="10991" spans="1:1" x14ac:dyDescent="0.25">
      <c r="A10991" t="str">
        <f t="shared" si="172"/>
        <v>YAG</v>
      </c>
    </row>
    <row r="10992" spans="1:1" x14ac:dyDescent="0.25">
      <c r="A10992" t="str">
        <f t="shared" si="172"/>
        <v>YAG</v>
      </c>
    </row>
    <row r="10993" spans="1:1" x14ac:dyDescent="0.25">
      <c r="A10993" t="str">
        <f t="shared" si="172"/>
        <v>YAG</v>
      </c>
    </row>
    <row r="10994" spans="1:1" x14ac:dyDescent="0.25">
      <c r="A10994" t="str">
        <f t="shared" si="172"/>
        <v>YAG</v>
      </c>
    </row>
    <row r="10995" spans="1:1" x14ac:dyDescent="0.25">
      <c r="A10995" t="str">
        <f t="shared" si="172"/>
        <v>YAG</v>
      </c>
    </row>
    <row r="10996" spans="1:1" x14ac:dyDescent="0.25">
      <c r="A10996" t="str">
        <f t="shared" si="172"/>
        <v>YAG</v>
      </c>
    </row>
    <row r="10997" spans="1:1" x14ac:dyDescent="0.25">
      <c r="A10997" t="str">
        <f t="shared" si="172"/>
        <v>YAG</v>
      </c>
    </row>
    <row r="10998" spans="1:1" x14ac:dyDescent="0.25">
      <c r="A10998" t="str">
        <f t="shared" si="172"/>
        <v>YAG</v>
      </c>
    </row>
    <row r="10999" spans="1:1" x14ac:dyDescent="0.25">
      <c r="A10999" t="str">
        <f t="shared" si="172"/>
        <v>YAG</v>
      </c>
    </row>
    <row r="11000" spans="1:1" x14ac:dyDescent="0.25">
      <c r="A11000" t="str">
        <f t="shared" si="172"/>
        <v>YAG</v>
      </c>
    </row>
    <row r="11001" spans="1:1" x14ac:dyDescent="0.25">
      <c r="A11001" t="str">
        <f t="shared" si="172"/>
        <v>YAG</v>
      </c>
    </row>
    <row r="11002" spans="1:1" x14ac:dyDescent="0.25">
      <c r="A11002" t="str">
        <f t="shared" si="172"/>
        <v>YAG</v>
      </c>
    </row>
    <row r="11003" spans="1:1" x14ac:dyDescent="0.25">
      <c r="A11003" t="str">
        <f t="shared" si="172"/>
        <v>YAG</v>
      </c>
    </row>
    <row r="11004" spans="1:1" x14ac:dyDescent="0.25">
      <c r="A11004" t="str">
        <f t="shared" ref="A11004:A11067" si="173">"YAG"&amp;D11004 &amp;E11004 &amp;F11004 &amp; G11004 &amp;H11004 &amp;I11004</f>
        <v>YAG</v>
      </c>
    </row>
    <row r="11005" spans="1:1" x14ac:dyDescent="0.25">
      <c r="A11005" t="str">
        <f t="shared" si="173"/>
        <v>YAG</v>
      </c>
    </row>
    <row r="11006" spans="1:1" x14ac:dyDescent="0.25">
      <c r="A11006" t="str">
        <f t="shared" si="173"/>
        <v>YAG</v>
      </c>
    </row>
    <row r="11007" spans="1:1" x14ac:dyDescent="0.25">
      <c r="A11007" t="str">
        <f t="shared" si="173"/>
        <v>YAG</v>
      </c>
    </row>
    <row r="11008" spans="1:1" x14ac:dyDescent="0.25">
      <c r="A11008" t="str">
        <f t="shared" si="173"/>
        <v>YAG</v>
      </c>
    </row>
    <row r="11009" spans="1:1" x14ac:dyDescent="0.25">
      <c r="A11009" t="str">
        <f t="shared" si="173"/>
        <v>YAG</v>
      </c>
    </row>
    <row r="11010" spans="1:1" x14ac:dyDescent="0.25">
      <c r="A11010" t="str">
        <f t="shared" si="173"/>
        <v>YAG</v>
      </c>
    </row>
    <row r="11011" spans="1:1" x14ac:dyDescent="0.25">
      <c r="A11011" t="str">
        <f t="shared" si="173"/>
        <v>YAG</v>
      </c>
    </row>
    <row r="11012" spans="1:1" x14ac:dyDescent="0.25">
      <c r="A11012" t="str">
        <f t="shared" si="173"/>
        <v>YAG</v>
      </c>
    </row>
    <row r="11013" spans="1:1" x14ac:dyDescent="0.25">
      <c r="A11013" t="str">
        <f t="shared" si="173"/>
        <v>YAG</v>
      </c>
    </row>
    <row r="11014" spans="1:1" x14ac:dyDescent="0.25">
      <c r="A11014" t="str">
        <f t="shared" si="173"/>
        <v>YAG</v>
      </c>
    </row>
    <row r="11015" spans="1:1" x14ac:dyDescent="0.25">
      <c r="A11015" t="str">
        <f t="shared" si="173"/>
        <v>YAG</v>
      </c>
    </row>
    <row r="11016" spans="1:1" x14ac:dyDescent="0.25">
      <c r="A11016" t="str">
        <f t="shared" si="173"/>
        <v>YAG</v>
      </c>
    </row>
    <row r="11017" spans="1:1" x14ac:dyDescent="0.25">
      <c r="A11017" t="str">
        <f t="shared" si="173"/>
        <v>YAG</v>
      </c>
    </row>
    <row r="11018" spans="1:1" x14ac:dyDescent="0.25">
      <c r="A11018" t="str">
        <f t="shared" si="173"/>
        <v>YAG</v>
      </c>
    </row>
    <row r="11019" spans="1:1" x14ac:dyDescent="0.25">
      <c r="A11019" t="str">
        <f t="shared" si="173"/>
        <v>YAG</v>
      </c>
    </row>
    <row r="11020" spans="1:1" x14ac:dyDescent="0.25">
      <c r="A11020" t="str">
        <f t="shared" si="173"/>
        <v>YAG</v>
      </c>
    </row>
    <row r="11021" spans="1:1" x14ac:dyDescent="0.25">
      <c r="A11021" t="str">
        <f t="shared" si="173"/>
        <v>YAG</v>
      </c>
    </row>
    <row r="11022" spans="1:1" x14ac:dyDescent="0.25">
      <c r="A11022" t="str">
        <f t="shared" si="173"/>
        <v>YAG</v>
      </c>
    </row>
    <row r="11023" spans="1:1" x14ac:dyDescent="0.25">
      <c r="A11023" t="str">
        <f t="shared" si="173"/>
        <v>YAG</v>
      </c>
    </row>
    <row r="11024" spans="1:1" x14ac:dyDescent="0.25">
      <c r="A11024" t="str">
        <f t="shared" si="173"/>
        <v>YAG</v>
      </c>
    </row>
    <row r="11025" spans="1:1" x14ac:dyDescent="0.25">
      <c r="A11025" t="str">
        <f t="shared" si="173"/>
        <v>YAG</v>
      </c>
    </row>
    <row r="11026" spans="1:1" x14ac:dyDescent="0.25">
      <c r="A11026" t="str">
        <f t="shared" si="173"/>
        <v>YAG</v>
      </c>
    </row>
    <row r="11027" spans="1:1" x14ac:dyDescent="0.25">
      <c r="A11027" t="str">
        <f t="shared" si="173"/>
        <v>YAG</v>
      </c>
    </row>
    <row r="11028" spans="1:1" x14ac:dyDescent="0.25">
      <c r="A11028" t="str">
        <f t="shared" si="173"/>
        <v>YAG</v>
      </c>
    </row>
    <row r="11029" spans="1:1" x14ac:dyDescent="0.25">
      <c r="A11029" t="str">
        <f t="shared" si="173"/>
        <v>YAG</v>
      </c>
    </row>
    <row r="11030" spans="1:1" x14ac:dyDescent="0.25">
      <c r="A11030" t="str">
        <f t="shared" si="173"/>
        <v>YAG</v>
      </c>
    </row>
    <row r="11031" spans="1:1" x14ac:dyDescent="0.25">
      <c r="A11031" t="str">
        <f t="shared" si="173"/>
        <v>YAG</v>
      </c>
    </row>
    <row r="11032" spans="1:1" x14ac:dyDescent="0.25">
      <c r="A11032" t="str">
        <f t="shared" si="173"/>
        <v>YAG</v>
      </c>
    </row>
    <row r="11033" spans="1:1" x14ac:dyDescent="0.25">
      <c r="A11033" t="str">
        <f t="shared" si="173"/>
        <v>YAG</v>
      </c>
    </row>
    <row r="11034" spans="1:1" x14ac:dyDescent="0.25">
      <c r="A11034" t="str">
        <f t="shared" si="173"/>
        <v>YAG</v>
      </c>
    </row>
    <row r="11035" spans="1:1" x14ac:dyDescent="0.25">
      <c r="A11035" t="str">
        <f t="shared" si="173"/>
        <v>YAG</v>
      </c>
    </row>
    <row r="11036" spans="1:1" x14ac:dyDescent="0.25">
      <c r="A11036" t="str">
        <f t="shared" si="173"/>
        <v>YAG</v>
      </c>
    </row>
    <row r="11037" spans="1:1" x14ac:dyDescent="0.25">
      <c r="A11037" t="str">
        <f t="shared" si="173"/>
        <v>YAG</v>
      </c>
    </row>
    <row r="11038" spans="1:1" x14ac:dyDescent="0.25">
      <c r="A11038" t="str">
        <f t="shared" si="173"/>
        <v>YAG</v>
      </c>
    </row>
    <row r="11039" spans="1:1" x14ac:dyDescent="0.25">
      <c r="A11039" t="str">
        <f t="shared" si="173"/>
        <v>YAG</v>
      </c>
    </row>
    <row r="11040" spans="1:1" x14ac:dyDescent="0.25">
      <c r="A11040" t="str">
        <f t="shared" si="173"/>
        <v>YAG</v>
      </c>
    </row>
    <row r="11041" spans="1:1" x14ac:dyDescent="0.25">
      <c r="A11041" t="str">
        <f t="shared" si="173"/>
        <v>YAG</v>
      </c>
    </row>
    <row r="11042" spans="1:1" x14ac:dyDescent="0.25">
      <c r="A11042" t="str">
        <f t="shared" si="173"/>
        <v>YAG</v>
      </c>
    </row>
    <row r="11043" spans="1:1" x14ac:dyDescent="0.25">
      <c r="A11043" t="str">
        <f t="shared" si="173"/>
        <v>YAG</v>
      </c>
    </row>
    <row r="11044" spans="1:1" x14ac:dyDescent="0.25">
      <c r="A11044" t="str">
        <f t="shared" si="173"/>
        <v>YAG</v>
      </c>
    </row>
    <row r="11045" spans="1:1" x14ac:dyDescent="0.25">
      <c r="A11045" t="str">
        <f t="shared" si="173"/>
        <v>YAG</v>
      </c>
    </row>
    <row r="11046" spans="1:1" x14ac:dyDescent="0.25">
      <c r="A11046" t="str">
        <f t="shared" si="173"/>
        <v>YAG</v>
      </c>
    </row>
    <row r="11047" spans="1:1" x14ac:dyDescent="0.25">
      <c r="A11047" t="str">
        <f t="shared" si="173"/>
        <v>YAG</v>
      </c>
    </row>
    <row r="11048" spans="1:1" x14ac:dyDescent="0.25">
      <c r="A11048" t="str">
        <f t="shared" si="173"/>
        <v>YAG</v>
      </c>
    </row>
    <row r="11049" spans="1:1" x14ac:dyDescent="0.25">
      <c r="A11049" t="str">
        <f t="shared" si="173"/>
        <v>YAG</v>
      </c>
    </row>
    <row r="11050" spans="1:1" x14ac:dyDescent="0.25">
      <c r="A11050" t="str">
        <f t="shared" si="173"/>
        <v>YAG</v>
      </c>
    </row>
    <row r="11051" spans="1:1" x14ac:dyDescent="0.25">
      <c r="A11051" t="str">
        <f t="shared" si="173"/>
        <v>YAG</v>
      </c>
    </row>
    <row r="11052" spans="1:1" x14ac:dyDescent="0.25">
      <c r="A11052" t="str">
        <f t="shared" si="173"/>
        <v>YAG</v>
      </c>
    </row>
    <row r="11053" spans="1:1" x14ac:dyDescent="0.25">
      <c r="A11053" t="str">
        <f t="shared" si="173"/>
        <v>YAG</v>
      </c>
    </row>
    <row r="11054" spans="1:1" x14ac:dyDescent="0.25">
      <c r="A11054" t="str">
        <f t="shared" si="173"/>
        <v>YAG</v>
      </c>
    </row>
    <row r="11055" spans="1:1" x14ac:dyDescent="0.25">
      <c r="A11055" t="str">
        <f t="shared" si="173"/>
        <v>YAG</v>
      </c>
    </row>
    <row r="11056" spans="1:1" x14ac:dyDescent="0.25">
      <c r="A11056" t="str">
        <f t="shared" si="173"/>
        <v>YAG</v>
      </c>
    </row>
    <row r="11057" spans="1:1" x14ac:dyDescent="0.25">
      <c r="A11057" t="str">
        <f t="shared" si="173"/>
        <v>YAG</v>
      </c>
    </row>
    <row r="11058" spans="1:1" x14ac:dyDescent="0.25">
      <c r="A11058" t="str">
        <f t="shared" si="173"/>
        <v>YAG</v>
      </c>
    </row>
    <row r="11059" spans="1:1" x14ac:dyDescent="0.25">
      <c r="A11059" t="str">
        <f t="shared" si="173"/>
        <v>YAG</v>
      </c>
    </row>
    <row r="11060" spans="1:1" x14ac:dyDescent="0.25">
      <c r="A11060" t="str">
        <f t="shared" si="173"/>
        <v>YAG</v>
      </c>
    </row>
    <row r="11061" spans="1:1" x14ac:dyDescent="0.25">
      <c r="A11061" t="str">
        <f t="shared" si="173"/>
        <v>YAG</v>
      </c>
    </row>
    <row r="11062" spans="1:1" x14ac:dyDescent="0.25">
      <c r="A11062" t="str">
        <f t="shared" si="173"/>
        <v>YAG</v>
      </c>
    </row>
    <row r="11063" spans="1:1" x14ac:dyDescent="0.25">
      <c r="A11063" t="str">
        <f t="shared" si="173"/>
        <v>YAG</v>
      </c>
    </row>
    <row r="11064" spans="1:1" x14ac:dyDescent="0.25">
      <c r="A11064" t="str">
        <f t="shared" si="173"/>
        <v>YAG</v>
      </c>
    </row>
    <row r="11065" spans="1:1" x14ac:dyDescent="0.25">
      <c r="A11065" t="str">
        <f t="shared" si="173"/>
        <v>YAG</v>
      </c>
    </row>
    <row r="11066" spans="1:1" x14ac:dyDescent="0.25">
      <c r="A11066" t="str">
        <f t="shared" si="173"/>
        <v>YAG</v>
      </c>
    </row>
    <row r="11067" spans="1:1" x14ac:dyDescent="0.25">
      <c r="A11067" t="str">
        <f t="shared" si="173"/>
        <v>YAG</v>
      </c>
    </row>
    <row r="11068" spans="1:1" x14ac:dyDescent="0.25">
      <c r="A11068" t="str">
        <f t="shared" ref="A11068:A11131" si="174">"YAG"&amp;D11068 &amp;E11068 &amp;F11068 &amp; G11068 &amp;H11068 &amp;I11068</f>
        <v>YAG</v>
      </c>
    </row>
    <row r="11069" spans="1:1" x14ac:dyDescent="0.25">
      <c r="A11069" t="str">
        <f t="shared" si="174"/>
        <v>YAG</v>
      </c>
    </row>
    <row r="11070" spans="1:1" x14ac:dyDescent="0.25">
      <c r="A11070" t="str">
        <f t="shared" si="174"/>
        <v>YAG</v>
      </c>
    </row>
    <row r="11071" spans="1:1" x14ac:dyDescent="0.25">
      <c r="A11071" t="str">
        <f t="shared" si="174"/>
        <v>YAG</v>
      </c>
    </row>
    <row r="11072" spans="1:1" x14ac:dyDescent="0.25">
      <c r="A11072" t="str">
        <f t="shared" si="174"/>
        <v>YAG</v>
      </c>
    </row>
    <row r="11073" spans="1:1" x14ac:dyDescent="0.25">
      <c r="A11073" t="str">
        <f t="shared" si="174"/>
        <v>YAG</v>
      </c>
    </row>
    <row r="11074" spans="1:1" x14ac:dyDescent="0.25">
      <c r="A11074" t="str">
        <f t="shared" si="174"/>
        <v>YAG</v>
      </c>
    </row>
    <row r="11075" spans="1:1" x14ac:dyDescent="0.25">
      <c r="A11075" t="str">
        <f t="shared" si="174"/>
        <v>YAG</v>
      </c>
    </row>
    <row r="11076" spans="1:1" x14ac:dyDescent="0.25">
      <c r="A11076" t="str">
        <f t="shared" si="174"/>
        <v>YAG</v>
      </c>
    </row>
    <row r="11077" spans="1:1" x14ac:dyDescent="0.25">
      <c r="A11077" t="str">
        <f t="shared" si="174"/>
        <v>YAG</v>
      </c>
    </row>
    <row r="11078" spans="1:1" x14ac:dyDescent="0.25">
      <c r="A11078" t="str">
        <f t="shared" si="174"/>
        <v>YAG</v>
      </c>
    </row>
    <row r="11079" spans="1:1" x14ac:dyDescent="0.25">
      <c r="A11079" t="str">
        <f t="shared" si="174"/>
        <v>YAG</v>
      </c>
    </row>
    <row r="11080" spans="1:1" x14ac:dyDescent="0.25">
      <c r="A11080" t="str">
        <f t="shared" si="174"/>
        <v>YAG</v>
      </c>
    </row>
    <row r="11081" spans="1:1" x14ac:dyDescent="0.25">
      <c r="A11081" t="str">
        <f t="shared" si="174"/>
        <v>YAG</v>
      </c>
    </row>
    <row r="11082" spans="1:1" x14ac:dyDescent="0.25">
      <c r="A11082" t="str">
        <f t="shared" si="174"/>
        <v>YAG</v>
      </c>
    </row>
    <row r="11083" spans="1:1" x14ac:dyDescent="0.25">
      <c r="A11083" t="str">
        <f t="shared" si="174"/>
        <v>YAG</v>
      </c>
    </row>
    <row r="11084" spans="1:1" x14ac:dyDescent="0.25">
      <c r="A11084" t="str">
        <f t="shared" si="174"/>
        <v>YAG</v>
      </c>
    </row>
    <row r="11085" spans="1:1" x14ac:dyDescent="0.25">
      <c r="A11085" t="str">
        <f t="shared" si="174"/>
        <v>YAG</v>
      </c>
    </row>
    <row r="11086" spans="1:1" x14ac:dyDescent="0.25">
      <c r="A11086" t="str">
        <f t="shared" si="174"/>
        <v>YAG</v>
      </c>
    </row>
    <row r="11087" spans="1:1" x14ac:dyDescent="0.25">
      <c r="A11087" t="str">
        <f t="shared" si="174"/>
        <v>YAG</v>
      </c>
    </row>
    <row r="11088" spans="1:1" x14ac:dyDescent="0.25">
      <c r="A11088" t="str">
        <f t="shared" si="174"/>
        <v>YAG</v>
      </c>
    </row>
    <row r="11089" spans="1:1" x14ac:dyDescent="0.25">
      <c r="A11089" t="str">
        <f t="shared" si="174"/>
        <v>YAG</v>
      </c>
    </row>
    <row r="11090" spans="1:1" x14ac:dyDescent="0.25">
      <c r="A11090" t="str">
        <f t="shared" si="174"/>
        <v>YAG</v>
      </c>
    </row>
    <row r="11091" spans="1:1" x14ac:dyDescent="0.25">
      <c r="A11091" t="str">
        <f t="shared" si="174"/>
        <v>YAG</v>
      </c>
    </row>
    <row r="11092" spans="1:1" x14ac:dyDescent="0.25">
      <c r="A11092" t="str">
        <f t="shared" si="174"/>
        <v>YAG</v>
      </c>
    </row>
    <row r="11093" spans="1:1" x14ac:dyDescent="0.25">
      <c r="A11093" t="str">
        <f t="shared" si="174"/>
        <v>YAG</v>
      </c>
    </row>
    <row r="11094" spans="1:1" x14ac:dyDescent="0.25">
      <c r="A11094" t="str">
        <f t="shared" si="174"/>
        <v>YAG</v>
      </c>
    </row>
    <row r="11095" spans="1:1" x14ac:dyDescent="0.25">
      <c r="A11095" t="str">
        <f t="shared" si="174"/>
        <v>YAG</v>
      </c>
    </row>
    <row r="11096" spans="1:1" x14ac:dyDescent="0.25">
      <c r="A11096" t="str">
        <f t="shared" si="174"/>
        <v>YAG</v>
      </c>
    </row>
    <row r="11097" spans="1:1" x14ac:dyDescent="0.25">
      <c r="A11097" t="str">
        <f t="shared" si="174"/>
        <v>YAG</v>
      </c>
    </row>
    <row r="11098" spans="1:1" x14ac:dyDescent="0.25">
      <c r="A11098" t="str">
        <f t="shared" si="174"/>
        <v>YAG</v>
      </c>
    </row>
    <row r="11099" spans="1:1" x14ac:dyDescent="0.25">
      <c r="A11099" t="str">
        <f t="shared" si="174"/>
        <v>YAG</v>
      </c>
    </row>
    <row r="11100" spans="1:1" x14ac:dyDescent="0.25">
      <c r="A11100" t="str">
        <f t="shared" si="174"/>
        <v>YAG</v>
      </c>
    </row>
    <row r="11101" spans="1:1" x14ac:dyDescent="0.25">
      <c r="A11101" t="str">
        <f t="shared" si="174"/>
        <v>YAG</v>
      </c>
    </row>
    <row r="11102" spans="1:1" x14ac:dyDescent="0.25">
      <c r="A11102" t="str">
        <f t="shared" si="174"/>
        <v>YAG</v>
      </c>
    </row>
    <row r="11103" spans="1:1" x14ac:dyDescent="0.25">
      <c r="A11103" t="str">
        <f t="shared" si="174"/>
        <v>YAG</v>
      </c>
    </row>
    <row r="11104" spans="1:1" x14ac:dyDescent="0.25">
      <c r="A11104" t="str">
        <f t="shared" si="174"/>
        <v>YAG</v>
      </c>
    </row>
    <row r="11105" spans="1:1" x14ac:dyDescent="0.25">
      <c r="A11105" t="str">
        <f t="shared" si="174"/>
        <v>YAG</v>
      </c>
    </row>
    <row r="11106" spans="1:1" x14ac:dyDescent="0.25">
      <c r="A11106" t="str">
        <f t="shared" si="174"/>
        <v>YAG</v>
      </c>
    </row>
    <row r="11107" spans="1:1" x14ac:dyDescent="0.25">
      <c r="A11107" t="str">
        <f t="shared" si="174"/>
        <v>YAG</v>
      </c>
    </row>
    <row r="11108" spans="1:1" x14ac:dyDescent="0.25">
      <c r="A11108" t="str">
        <f t="shared" si="174"/>
        <v>YAG</v>
      </c>
    </row>
    <row r="11109" spans="1:1" x14ac:dyDescent="0.25">
      <c r="A11109" t="str">
        <f t="shared" si="174"/>
        <v>YAG</v>
      </c>
    </row>
    <row r="11110" spans="1:1" x14ac:dyDescent="0.25">
      <c r="A11110" t="str">
        <f t="shared" si="174"/>
        <v>YAG</v>
      </c>
    </row>
    <row r="11111" spans="1:1" x14ac:dyDescent="0.25">
      <c r="A11111" t="str">
        <f t="shared" si="174"/>
        <v>YAG</v>
      </c>
    </row>
    <row r="11112" spans="1:1" x14ac:dyDescent="0.25">
      <c r="A11112" t="str">
        <f t="shared" si="174"/>
        <v>YAG</v>
      </c>
    </row>
    <row r="11113" spans="1:1" x14ac:dyDescent="0.25">
      <c r="A11113" t="str">
        <f t="shared" si="174"/>
        <v>YAG</v>
      </c>
    </row>
    <row r="11114" spans="1:1" x14ac:dyDescent="0.25">
      <c r="A11114" t="str">
        <f t="shared" si="174"/>
        <v>YAG</v>
      </c>
    </row>
    <row r="11115" spans="1:1" x14ac:dyDescent="0.25">
      <c r="A11115" t="str">
        <f t="shared" si="174"/>
        <v>YAG</v>
      </c>
    </row>
    <row r="11116" spans="1:1" x14ac:dyDescent="0.25">
      <c r="A11116" t="str">
        <f t="shared" si="174"/>
        <v>YAG</v>
      </c>
    </row>
    <row r="11117" spans="1:1" x14ac:dyDescent="0.25">
      <c r="A11117" t="str">
        <f t="shared" si="174"/>
        <v>YAG</v>
      </c>
    </row>
    <row r="11118" spans="1:1" x14ac:dyDescent="0.25">
      <c r="A11118" t="str">
        <f t="shared" si="174"/>
        <v>YAG</v>
      </c>
    </row>
    <row r="11119" spans="1:1" x14ac:dyDescent="0.25">
      <c r="A11119" t="str">
        <f t="shared" si="174"/>
        <v>YAG</v>
      </c>
    </row>
    <row r="11120" spans="1:1" x14ac:dyDescent="0.25">
      <c r="A11120" t="str">
        <f t="shared" si="174"/>
        <v>YAG</v>
      </c>
    </row>
    <row r="11121" spans="1:1" x14ac:dyDescent="0.25">
      <c r="A11121" t="str">
        <f t="shared" si="174"/>
        <v>YAG</v>
      </c>
    </row>
    <row r="11122" spans="1:1" x14ac:dyDescent="0.25">
      <c r="A11122" t="str">
        <f t="shared" si="174"/>
        <v>YAG</v>
      </c>
    </row>
    <row r="11123" spans="1:1" x14ac:dyDescent="0.25">
      <c r="A11123" t="str">
        <f t="shared" si="174"/>
        <v>YAG</v>
      </c>
    </row>
    <row r="11124" spans="1:1" x14ac:dyDescent="0.25">
      <c r="A11124" t="str">
        <f t="shared" si="174"/>
        <v>YAG</v>
      </c>
    </row>
    <row r="11125" spans="1:1" x14ac:dyDescent="0.25">
      <c r="A11125" t="str">
        <f t="shared" si="174"/>
        <v>YAG</v>
      </c>
    </row>
    <row r="11126" spans="1:1" x14ac:dyDescent="0.25">
      <c r="A11126" t="str">
        <f t="shared" si="174"/>
        <v>YAG</v>
      </c>
    </row>
    <row r="11127" spans="1:1" x14ac:dyDescent="0.25">
      <c r="A11127" t="str">
        <f t="shared" si="174"/>
        <v>YAG</v>
      </c>
    </row>
    <row r="11128" spans="1:1" x14ac:dyDescent="0.25">
      <c r="A11128" t="str">
        <f t="shared" si="174"/>
        <v>YAG</v>
      </c>
    </row>
    <row r="11129" spans="1:1" x14ac:dyDescent="0.25">
      <c r="A11129" t="str">
        <f t="shared" si="174"/>
        <v>YAG</v>
      </c>
    </row>
    <row r="11130" spans="1:1" x14ac:dyDescent="0.25">
      <c r="A11130" t="str">
        <f t="shared" si="174"/>
        <v>YAG</v>
      </c>
    </row>
    <row r="11131" spans="1:1" x14ac:dyDescent="0.25">
      <c r="A11131" t="str">
        <f t="shared" si="174"/>
        <v>YAG</v>
      </c>
    </row>
    <row r="11132" spans="1:1" x14ac:dyDescent="0.25">
      <c r="A11132" t="str">
        <f t="shared" ref="A11132:A11195" si="175">"YAG"&amp;D11132 &amp;E11132 &amp;F11132 &amp; G11132 &amp;H11132 &amp;I11132</f>
        <v>YAG</v>
      </c>
    </row>
    <row r="11133" spans="1:1" x14ac:dyDescent="0.25">
      <c r="A11133" t="str">
        <f t="shared" si="175"/>
        <v>YAG</v>
      </c>
    </row>
    <row r="11134" spans="1:1" x14ac:dyDescent="0.25">
      <c r="A11134" t="str">
        <f t="shared" si="175"/>
        <v>YAG</v>
      </c>
    </row>
    <row r="11135" spans="1:1" x14ac:dyDescent="0.25">
      <c r="A11135" t="str">
        <f t="shared" si="175"/>
        <v>YAG</v>
      </c>
    </row>
    <row r="11136" spans="1:1" x14ac:dyDescent="0.25">
      <c r="A11136" t="str">
        <f t="shared" si="175"/>
        <v>YAG</v>
      </c>
    </row>
    <row r="11137" spans="1:1" x14ac:dyDescent="0.25">
      <c r="A11137" t="str">
        <f t="shared" si="175"/>
        <v>YAG</v>
      </c>
    </row>
    <row r="11138" spans="1:1" x14ac:dyDescent="0.25">
      <c r="A11138" t="str">
        <f t="shared" si="175"/>
        <v>YAG</v>
      </c>
    </row>
    <row r="11139" spans="1:1" x14ac:dyDescent="0.25">
      <c r="A11139" t="str">
        <f t="shared" si="175"/>
        <v>YAG</v>
      </c>
    </row>
    <row r="11140" spans="1:1" x14ac:dyDescent="0.25">
      <c r="A11140" t="str">
        <f t="shared" si="175"/>
        <v>YAG</v>
      </c>
    </row>
    <row r="11141" spans="1:1" x14ac:dyDescent="0.25">
      <c r="A11141" t="str">
        <f t="shared" si="175"/>
        <v>YAG</v>
      </c>
    </row>
    <row r="11142" spans="1:1" x14ac:dyDescent="0.25">
      <c r="A11142" t="str">
        <f t="shared" si="175"/>
        <v>YAG</v>
      </c>
    </row>
    <row r="11143" spans="1:1" x14ac:dyDescent="0.25">
      <c r="A11143" t="str">
        <f t="shared" si="175"/>
        <v>YAG</v>
      </c>
    </row>
    <row r="11144" spans="1:1" x14ac:dyDescent="0.25">
      <c r="A11144" t="str">
        <f t="shared" si="175"/>
        <v>YAG</v>
      </c>
    </row>
    <row r="11145" spans="1:1" x14ac:dyDescent="0.25">
      <c r="A11145" t="str">
        <f t="shared" si="175"/>
        <v>YAG</v>
      </c>
    </row>
    <row r="11146" spans="1:1" x14ac:dyDescent="0.25">
      <c r="A11146" t="str">
        <f t="shared" si="175"/>
        <v>YAG</v>
      </c>
    </row>
    <row r="11147" spans="1:1" x14ac:dyDescent="0.25">
      <c r="A11147" t="str">
        <f t="shared" si="175"/>
        <v>YAG</v>
      </c>
    </row>
    <row r="11148" spans="1:1" x14ac:dyDescent="0.25">
      <c r="A11148" t="str">
        <f t="shared" si="175"/>
        <v>YAG</v>
      </c>
    </row>
    <row r="11149" spans="1:1" x14ac:dyDescent="0.25">
      <c r="A11149" t="str">
        <f t="shared" si="175"/>
        <v>YAG</v>
      </c>
    </row>
    <row r="11150" spans="1:1" x14ac:dyDescent="0.25">
      <c r="A11150" t="str">
        <f t="shared" si="175"/>
        <v>YAG</v>
      </c>
    </row>
    <row r="11151" spans="1:1" x14ac:dyDescent="0.25">
      <c r="A11151" t="str">
        <f t="shared" si="175"/>
        <v>YAG</v>
      </c>
    </row>
    <row r="11152" spans="1:1" x14ac:dyDescent="0.25">
      <c r="A11152" t="str">
        <f t="shared" si="175"/>
        <v>YAG</v>
      </c>
    </row>
    <row r="11153" spans="1:1" x14ac:dyDescent="0.25">
      <c r="A11153" t="str">
        <f t="shared" si="175"/>
        <v>YAG</v>
      </c>
    </row>
    <row r="11154" spans="1:1" x14ac:dyDescent="0.25">
      <c r="A11154" t="str">
        <f t="shared" si="175"/>
        <v>YAG</v>
      </c>
    </row>
    <row r="11155" spans="1:1" x14ac:dyDescent="0.25">
      <c r="A11155" t="str">
        <f t="shared" si="175"/>
        <v>YAG</v>
      </c>
    </row>
    <row r="11156" spans="1:1" x14ac:dyDescent="0.25">
      <c r="A11156" t="str">
        <f t="shared" si="175"/>
        <v>YAG</v>
      </c>
    </row>
    <row r="11157" spans="1:1" x14ac:dyDescent="0.25">
      <c r="A11157" t="str">
        <f t="shared" si="175"/>
        <v>YAG</v>
      </c>
    </row>
    <row r="11158" spans="1:1" x14ac:dyDescent="0.25">
      <c r="A11158" t="str">
        <f t="shared" si="175"/>
        <v>YAG</v>
      </c>
    </row>
    <row r="11159" spans="1:1" x14ac:dyDescent="0.25">
      <c r="A11159" t="str">
        <f t="shared" si="175"/>
        <v>YAG</v>
      </c>
    </row>
    <row r="11160" spans="1:1" x14ac:dyDescent="0.25">
      <c r="A11160" t="str">
        <f t="shared" si="175"/>
        <v>YAG</v>
      </c>
    </row>
    <row r="11161" spans="1:1" x14ac:dyDescent="0.25">
      <c r="A11161" t="str">
        <f t="shared" si="175"/>
        <v>YAG</v>
      </c>
    </row>
    <row r="11162" spans="1:1" x14ac:dyDescent="0.25">
      <c r="A11162" t="str">
        <f t="shared" si="175"/>
        <v>YAG</v>
      </c>
    </row>
    <row r="11163" spans="1:1" x14ac:dyDescent="0.25">
      <c r="A11163" t="str">
        <f t="shared" si="175"/>
        <v>YAG</v>
      </c>
    </row>
    <row r="11164" spans="1:1" x14ac:dyDescent="0.25">
      <c r="A11164" t="str">
        <f t="shared" si="175"/>
        <v>YAG</v>
      </c>
    </row>
    <row r="11165" spans="1:1" x14ac:dyDescent="0.25">
      <c r="A11165" t="str">
        <f t="shared" si="175"/>
        <v>YAG</v>
      </c>
    </row>
    <row r="11166" spans="1:1" x14ac:dyDescent="0.25">
      <c r="A11166" t="str">
        <f t="shared" si="175"/>
        <v>YAG</v>
      </c>
    </row>
    <row r="11167" spans="1:1" x14ac:dyDescent="0.25">
      <c r="A11167" t="str">
        <f t="shared" si="175"/>
        <v>YAG</v>
      </c>
    </row>
    <row r="11168" spans="1:1" x14ac:dyDescent="0.25">
      <c r="A11168" t="str">
        <f t="shared" si="175"/>
        <v>YAG</v>
      </c>
    </row>
    <row r="11169" spans="1:1" x14ac:dyDescent="0.25">
      <c r="A11169" t="str">
        <f t="shared" si="175"/>
        <v>YAG</v>
      </c>
    </row>
    <row r="11170" spans="1:1" x14ac:dyDescent="0.25">
      <c r="A11170" t="str">
        <f t="shared" si="175"/>
        <v>YAG</v>
      </c>
    </row>
    <row r="11171" spans="1:1" x14ac:dyDescent="0.25">
      <c r="A11171" t="str">
        <f t="shared" si="175"/>
        <v>YAG</v>
      </c>
    </row>
    <row r="11172" spans="1:1" x14ac:dyDescent="0.25">
      <c r="A11172" t="str">
        <f t="shared" si="175"/>
        <v>YAG</v>
      </c>
    </row>
    <row r="11173" spans="1:1" x14ac:dyDescent="0.25">
      <c r="A11173" t="str">
        <f t="shared" si="175"/>
        <v>YAG</v>
      </c>
    </row>
    <row r="11174" spans="1:1" x14ac:dyDescent="0.25">
      <c r="A11174" t="str">
        <f t="shared" si="175"/>
        <v>YAG</v>
      </c>
    </row>
    <row r="11175" spans="1:1" x14ac:dyDescent="0.25">
      <c r="A11175" t="str">
        <f t="shared" si="175"/>
        <v>YAG</v>
      </c>
    </row>
    <row r="11176" spans="1:1" x14ac:dyDescent="0.25">
      <c r="A11176" t="str">
        <f t="shared" si="175"/>
        <v>YAG</v>
      </c>
    </row>
    <row r="11177" spans="1:1" x14ac:dyDescent="0.25">
      <c r="A11177" t="str">
        <f t="shared" si="175"/>
        <v>YAG</v>
      </c>
    </row>
    <row r="11178" spans="1:1" x14ac:dyDescent="0.25">
      <c r="A11178" t="str">
        <f t="shared" si="175"/>
        <v>YAG</v>
      </c>
    </row>
    <row r="11179" spans="1:1" x14ac:dyDescent="0.25">
      <c r="A11179" t="str">
        <f t="shared" si="175"/>
        <v>YAG</v>
      </c>
    </row>
    <row r="11180" spans="1:1" x14ac:dyDescent="0.25">
      <c r="A11180" t="str">
        <f t="shared" si="175"/>
        <v>YAG</v>
      </c>
    </row>
    <row r="11181" spans="1:1" x14ac:dyDescent="0.25">
      <c r="A11181" t="str">
        <f t="shared" si="175"/>
        <v>YAG</v>
      </c>
    </row>
    <row r="11182" spans="1:1" x14ac:dyDescent="0.25">
      <c r="A11182" t="str">
        <f t="shared" si="175"/>
        <v>YAG</v>
      </c>
    </row>
    <row r="11183" spans="1:1" x14ac:dyDescent="0.25">
      <c r="A11183" t="str">
        <f t="shared" si="175"/>
        <v>YAG</v>
      </c>
    </row>
    <row r="11184" spans="1:1" x14ac:dyDescent="0.25">
      <c r="A11184" t="str">
        <f t="shared" si="175"/>
        <v>YAG</v>
      </c>
    </row>
    <row r="11185" spans="1:1" x14ac:dyDescent="0.25">
      <c r="A11185" t="str">
        <f t="shared" si="175"/>
        <v>YAG</v>
      </c>
    </row>
    <row r="11186" spans="1:1" x14ac:dyDescent="0.25">
      <c r="A11186" t="str">
        <f t="shared" si="175"/>
        <v>YAG</v>
      </c>
    </row>
    <row r="11187" spans="1:1" x14ac:dyDescent="0.25">
      <c r="A11187" t="str">
        <f t="shared" si="175"/>
        <v>YAG</v>
      </c>
    </row>
    <row r="11188" spans="1:1" x14ac:dyDescent="0.25">
      <c r="A11188" t="str">
        <f t="shared" si="175"/>
        <v>YAG</v>
      </c>
    </row>
    <row r="11189" spans="1:1" x14ac:dyDescent="0.25">
      <c r="A11189" t="str">
        <f t="shared" si="175"/>
        <v>YAG</v>
      </c>
    </row>
    <row r="11190" spans="1:1" x14ac:dyDescent="0.25">
      <c r="A11190" t="str">
        <f t="shared" si="175"/>
        <v>YAG</v>
      </c>
    </row>
    <row r="11191" spans="1:1" x14ac:dyDescent="0.25">
      <c r="A11191" t="str">
        <f t="shared" si="175"/>
        <v>YAG</v>
      </c>
    </row>
    <row r="11192" spans="1:1" x14ac:dyDescent="0.25">
      <c r="A11192" t="str">
        <f t="shared" si="175"/>
        <v>YAG</v>
      </c>
    </row>
    <row r="11193" spans="1:1" x14ac:dyDescent="0.25">
      <c r="A11193" t="str">
        <f t="shared" si="175"/>
        <v>YAG</v>
      </c>
    </row>
    <row r="11194" spans="1:1" x14ac:dyDescent="0.25">
      <c r="A11194" t="str">
        <f t="shared" si="175"/>
        <v>YAG</v>
      </c>
    </row>
    <row r="11195" spans="1:1" x14ac:dyDescent="0.25">
      <c r="A11195" t="str">
        <f t="shared" si="175"/>
        <v>YAG</v>
      </c>
    </row>
    <row r="11196" spans="1:1" x14ac:dyDescent="0.25">
      <c r="A11196" t="str">
        <f t="shared" ref="A11196:A11259" si="176">"YAG"&amp;D11196 &amp;E11196 &amp;F11196 &amp; G11196 &amp;H11196 &amp;I11196</f>
        <v>YAG</v>
      </c>
    </row>
    <row r="11197" spans="1:1" x14ac:dyDescent="0.25">
      <c r="A11197" t="str">
        <f t="shared" si="176"/>
        <v>YAG</v>
      </c>
    </row>
    <row r="11198" spans="1:1" x14ac:dyDescent="0.25">
      <c r="A11198" t="str">
        <f t="shared" si="176"/>
        <v>YAG</v>
      </c>
    </row>
    <row r="11199" spans="1:1" x14ac:dyDescent="0.25">
      <c r="A11199" t="str">
        <f t="shared" si="176"/>
        <v>YAG</v>
      </c>
    </row>
    <row r="11200" spans="1:1" x14ac:dyDescent="0.25">
      <c r="A11200" t="str">
        <f t="shared" si="176"/>
        <v>YAG</v>
      </c>
    </row>
    <row r="11201" spans="1:1" x14ac:dyDescent="0.25">
      <c r="A11201" t="str">
        <f t="shared" si="176"/>
        <v>YAG</v>
      </c>
    </row>
    <row r="11202" spans="1:1" x14ac:dyDescent="0.25">
      <c r="A11202" t="str">
        <f t="shared" si="176"/>
        <v>YAG</v>
      </c>
    </row>
    <row r="11203" spans="1:1" x14ac:dyDescent="0.25">
      <c r="A11203" t="str">
        <f t="shared" si="176"/>
        <v>YAG</v>
      </c>
    </row>
    <row r="11204" spans="1:1" x14ac:dyDescent="0.25">
      <c r="A11204" t="str">
        <f t="shared" si="176"/>
        <v>YAG</v>
      </c>
    </row>
    <row r="11205" spans="1:1" x14ac:dyDescent="0.25">
      <c r="A11205" t="str">
        <f t="shared" si="176"/>
        <v>YAG</v>
      </c>
    </row>
    <row r="11206" spans="1:1" x14ac:dyDescent="0.25">
      <c r="A11206" t="str">
        <f t="shared" si="176"/>
        <v>YAG</v>
      </c>
    </row>
    <row r="11207" spans="1:1" x14ac:dyDescent="0.25">
      <c r="A11207" t="str">
        <f t="shared" si="176"/>
        <v>YAG</v>
      </c>
    </row>
    <row r="11208" spans="1:1" x14ac:dyDescent="0.25">
      <c r="A11208" t="str">
        <f t="shared" si="176"/>
        <v>YAG</v>
      </c>
    </row>
    <row r="11209" spans="1:1" x14ac:dyDescent="0.25">
      <c r="A11209" t="str">
        <f t="shared" si="176"/>
        <v>YAG</v>
      </c>
    </row>
    <row r="11210" spans="1:1" x14ac:dyDescent="0.25">
      <c r="A11210" t="str">
        <f t="shared" si="176"/>
        <v>YAG</v>
      </c>
    </row>
    <row r="11211" spans="1:1" x14ac:dyDescent="0.25">
      <c r="A11211" t="str">
        <f t="shared" si="176"/>
        <v>YAG</v>
      </c>
    </row>
    <row r="11212" spans="1:1" x14ac:dyDescent="0.25">
      <c r="A11212" t="str">
        <f t="shared" si="176"/>
        <v>YAG</v>
      </c>
    </row>
    <row r="11213" spans="1:1" x14ac:dyDescent="0.25">
      <c r="A11213" t="str">
        <f t="shared" si="176"/>
        <v>YAG</v>
      </c>
    </row>
    <row r="11214" spans="1:1" x14ac:dyDescent="0.25">
      <c r="A11214" t="str">
        <f t="shared" si="176"/>
        <v>YAG</v>
      </c>
    </row>
    <row r="11215" spans="1:1" x14ac:dyDescent="0.25">
      <c r="A11215" t="str">
        <f t="shared" si="176"/>
        <v>YAG</v>
      </c>
    </row>
    <row r="11216" spans="1:1" x14ac:dyDescent="0.25">
      <c r="A11216" t="str">
        <f t="shared" si="176"/>
        <v>YAG</v>
      </c>
    </row>
    <row r="11217" spans="1:1" x14ac:dyDescent="0.25">
      <c r="A11217" t="str">
        <f t="shared" si="176"/>
        <v>YAG</v>
      </c>
    </row>
    <row r="11218" spans="1:1" x14ac:dyDescent="0.25">
      <c r="A11218" t="str">
        <f t="shared" si="176"/>
        <v>YAG</v>
      </c>
    </row>
    <row r="11219" spans="1:1" x14ac:dyDescent="0.25">
      <c r="A11219" t="str">
        <f t="shared" si="176"/>
        <v>YAG</v>
      </c>
    </row>
    <row r="11220" spans="1:1" x14ac:dyDescent="0.25">
      <c r="A11220" t="str">
        <f t="shared" si="176"/>
        <v>YAG</v>
      </c>
    </row>
    <row r="11221" spans="1:1" x14ac:dyDescent="0.25">
      <c r="A11221" t="str">
        <f t="shared" si="176"/>
        <v>YAG</v>
      </c>
    </row>
    <row r="11222" spans="1:1" x14ac:dyDescent="0.25">
      <c r="A11222" t="str">
        <f t="shared" si="176"/>
        <v>YAG</v>
      </c>
    </row>
    <row r="11223" spans="1:1" x14ac:dyDescent="0.25">
      <c r="A11223" t="str">
        <f t="shared" si="176"/>
        <v>YAG</v>
      </c>
    </row>
    <row r="11224" spans="1:1" x14ac:dyDescent="0.25">
      <c r="A11224" t="str">
        <f t="shared" si="176"/>
        <v>YAG</v>
      </c>
    </row>
    <row r="11225" spans="1:1" x14ac:dyDescent="0.25">
      <c r="A11225" t="str">
        <f t="shared" si="176"/>
        <v>YAG</v>
      </c>
    </row>
    <row r="11226" spans="1:1" x14ac:dyDescent="0.25">
      <c r="A11226" t="str">
        <f t="shared" si="176"/>
        <v>YAG</v>
      </c>
    </row>
    <row r="11227" spans="1:1" x14ac:dyDescent="0.25">
      <c r="A11227" t="str">
        <f t="shared" si="176"/>
        <v>YAG</v>
      </c>
    </row>
    <row r="11228" spans="1:1" x14ac:dyDescent="0.25">
      <c r="A11228" t="str">
        <f t="shared" si="176"/>
        <v>YAG</v>
      </c>
    </row>
    <row r="11229" spans="1:1" x14ac:dyDescent="0.25">
      <c r="A11229" t="str">
        <f t="shared" si="176"/>
        <v>YAG</v>
      </c>
    </row>
    <row r="11230" spans="1:1" x14ac:dyDescent="0.25">
      <c r="A11230" t="str">
        <f t="shared" si="176"/>
        <v>YAG</v>
      </c>
    </row>
    <row r="11231" spans="1:1" x14ac:dyDescent="0.25">
      <c r="A11231" t="str">
        <f t="shared" si="176"/>
        <v>YAG</v>
      </c>
    </row>
    <row r="11232" spans="1:1" x14ac:dyDescent="0.25">
      <c r="A11232" t="str">
        <f t="shared" si="176"/>
        <v>YAG</v>
      </c>
    </row>
    <row r="11233" spans="1:1" x14ac:dyDescent="0.25">
      <c r="A11233" t="str">
        <f t="shared" si="176"/>
        <v>YAG</v>
      </c>
    </row>
    <row r="11234" spans="1:1" x14ac:dyDescent="0.25">
      <c r="A11234" t="str">
        <f t="shared" si="176"/>
        <v>YAG</v>
      </c>
    </row>
    <row r="11235" spans="1:1" x14ac:dyDescent="0.25">
      <c r="A11235" t="str">
        <f t="shared" si="176"/>
        <v>YAG</v>
      </c>
    </row>
    <row r="11236" spans="1:1" x14ac:dyDescent="0.25">
      <c r="A11236" t="str">
        <f t="shared" si="176"/>
        <v>YAG</v>
      </c>
    </row>
    <row r="11237" spans="1:1" x14ac:dyDescent="0.25">
      <c r="A11237" t="str">
        <f t="shared" si="176"/>
        <v>YAG</v>
      </c>
    </row>
    <row r="11238" spans="1:1" x14ac:dyDescent="0.25">
      <c r="A11238" t="str">
        <f t="shared" si="176"/>
        <v>YAG</v>
      </c>
    </row>
    <row r="11239" spans="1:1" x14ac:dyDescent="0.25">
      <c r="A11239" t="str">
        <f t="shared" si="176"/>
        <v>YAG</v>
      </c>
    </row>
    <row r="11240" spans="1:1" x14ac:dyDescent="0.25">
      <c r="A11240" t="str">
        <f t="shared" si="176"/>
        <v>YAG</v>
      </c>
    </row>
    <row r="11241" spans="1:1" x14ac:dyDescent="0.25">
      <c r="A11241" t="str">
        <f t="shared" si="176"/>
        <v>YAG</v>
      </c>
    </row>
    <row r="11242" spans="1:1" x14ac:dyDescent="0.25">
      <c r="A11242" t="str">
        <f t="shared" si="176"/>
        <v>YAG</v>
      </c>
    </row>
    <row r="11243" spans="1:1" x14ac:dyDescent="0.25">
      <c r="A11243" t="str">
        <f t="shared" si="176"/>
        <v>YAG</v>
      </c>
    </row>
    <row r="11244" spans="1:1" x14ac:dyDescent="0.25">
      <c r="A11244" t="str">
        <f t="shared" si="176"/>
        <v>YAG</v>
      </c>
    </row>
    <row r="11245" spans="1:1" x14ac:dyDescent="0.25">
      <c r="A11245" t="str">
        <f t="shared" si="176"/>
        <v>YAG</v>
      </c>
    </row>
    <row r="11246" spans="1:1" x14ac:dyDescent="0.25">
      <c r="A11246" t="str">
        <f t="shared" si="176"/>
        <v>YAG</v>
      </c>
    </row>
    <row r="11247" spans="1:1" x14ac:dyDescent="0.25">
      <c r="A11247" t="str">
        <f t="shared" si="176"/>
        <v>YAG</v>
      </c>
    </row>
    <row r="11248" spans="1:1" x14ac:dyDescent="0.25">
      <c r="A11248" t="str">
        <f t="shared" si="176"/>
        <v>YAG</v>
      </c>
    </row>
    <row r="11249" spans="1:1" x14ac:dyDescent="0.25">
      <c r="A11249" t="str">
        <f t="shared" si="176"/>
        <v>YAG</v>
      </c>
    </row>
    <row r="11250" spans="1:1" x14ac:dyDescent="0.25">
      <c r="A11250" t="str">
        <f t="shared" si="176"/>
        <v>YAG</v>
      </c>
    </row>
    <row r="11251" spans="1:1" x14ac:dyDescent="0.25">
      <c r="A11251" t="str">
        <f t="shared" si="176"/>
        <v>YAG</v>
      </c>
    </row>
    <row r="11252" spans="1:1" x14ac:dyDescent="0.25">
      <c r="A11252" t="str">
        <f t="shared" si="176"/>
        <v>YAG</v>
      </c>
    </row>
    <row r="11253" spans="1:1" x14ac:dyDescent="0.25">
      <c r="A11253" t="str">
        <f t="shared" si="176"/>
        <v>YAG</v>
      </c>
    </row>
    <row r="11254" spans="1:1" x14ac:dyDescent="0.25">
      <c r="A11254" t="str">
        <f t="shared" si="176"/>
        <v>YAG</v>
      </c>
    </row>
    <row r="11255" spans="1:1" x14ac:dyDescent="0.25">
      <c r="A11255" t="str">
        <f t="shared" si="176"/>
        <v>YAG</v>
      </c>
    </row>
    <row r="11256" spans="1:1" x14ac:dyDescent="0.25">
      <c r="A11256" t="str">
        <f t="shared" si="176"/>
        <v>YAG</v>
      </c>
    </row>
    <row r="11257" spans="1:1" x14ac:dyDescent="0.25">
      <c r="A11257" t="str">
        <f t="shared" si="176"/>
        <v>YAG</v>
      </c>
    </row>
    <row r="11258" spans="1:1" x14ac:dyDescent="0.25">
      <c r="A11258" t="str">
        <f t="shared" si="176"/>
        <v>YAG</v>
      </c>
    </row>
    <row r="11259" spans="1:1" x14ac:dyDescent="0.25">
      <c r="A11259" t="str">
        <f t="shared" si="176"/>
        <v>YAG</v>
      </c>
    </row>
    <row r="11260" spans="1:1" x14ac:dyDescent="0.25">
      <c r="A11260" t="str">
        <f t="shared" ref="A11260:A11323" si="177">"YAG"&amp;D11260 &amp;E11260 &amp;F11260 &amp; G11260 &amp;H11260 &amp;I11260</f>
        <v>YAG</v>
      </c>
    </row>
    <row r="11261" spans="1:1" x14ac:dyDescent="0.25">
      <c r="A11261" t="str">
        <f t="shared" si="177"/>
        <v>YAG</v>
      </c>
    </row>
    <row r="11262" spans="1:1" x14ac:dyDescent="0.25">
      <c r="A11262" t="str">
        <f t="shared" si="177"/>
        <v>YAG</v>
      </c>
    </row>
    <row r="11263" spans="1:1" x14ac:dyDescent="0.25">
      <c r="A11263" t="str">
        <f t="shared" si="177"/>
        <v>YAG</v>
      </c>
    </row>
    <row r="11264" spans="1:1" x14ac:dyDescent="0.25">
      <c r="A11264" t="str">
        <f t="shared" si="177"/>
        <v>YAG</v>
      </c>
    </row>
    <row r="11265" spans="1:1" x14ac:dyDescent="0.25">
      <c r="A11265" t="str">
        <f t="shared" si="177"/>
        <v>YAG</v>
      </c>
    </row>
    <row r="11266" spans="1:1" x14ac:dyDescent="0.25">
      <c r="A11266" t="str">
        <f t="shared" si="177"/>
        <v>YAG</v>
      </c>
    </row>
    <row r="11267" spans="1:1" x14ac:dyDescent="0.25">
      <c r="A11267" t="str">
        <f t="shared" si="177"/>
        <v>YAG</v>
      </c>
    </row>
    <row r="11268" spans="1:1" x14ac:dyDescent="0.25">
      <c r="A11268" t="str">
        <f t="shared" si="177"/>
        <v>YAG</v>
      </c>
    </row>
    <row r="11269" spans="1:1" x14ac:dyDescent="0.25">
      <c r="A11269" t="str">
        <f t="shared" si="177"/>
        <v>YAG</v>
      </c>
    </row>
    <row r="11270" spans="1:1" x14ac:dyDescent="0.25">
      <c r="A11270" t="str">
        <f t="shared" si="177"/>
        <v>YAG</v>
      </c>
    </row>
    <row r="11271" spans="1:1" x14ac:dyDescent="0.25">
      <c r="A11271" t="str">
        <f t="shared" si="177"/>
        <v>YAG</v>
      </c>
    </row>
    <row r="11272" spans="1:1" x14ac:dyDescent="0.25">
      <c r="A11272" t="str">
        <f t="shared" si="177"/>
        <v>YAG</v>
      </c>
    </row>
    <row r="11273" spans="1:1" x14ac:dyDescent="0.25">
      <c r="A11273" t="str">
        <f t="shared" si="177"/>
        <v>YAG</v>
      </c>
    </row>
    <row r="11274" spans="1:1" x14ac:dyDescent="0.25">
      <c r="A11274" t="str">
        <f t="shared" si="177"/>
        <v>YAG</v>
      </c>
    </row>
    <row r="11275" spans="1:1" x14ac:dyDescent="0.25">
      <c r="A11275" t="str">
        <f t="shared" si="177"/>
        <v>YAG</v>
      </c>
    </row>
    <row r="11276" spans="1:1" x14ac:dyDescent="0.25">
      <c r="A11276" t="str">
        <f t="shared" si="177"/>
        <v>YAG</v>
      </c>
    </row>
    <row r="11277" spans="1:1" x14ac:dyDescent="0.25">
      <c r="A11277" t="str">
        <f t="shared" si="177"/>
        <v>YAG</v>
      </c>
    </row>
    <row r="11278" spans="1:1" x14ac:dyDescent="0.25">
      <c r="A11278" t="str">
        <f t="shared" si="177"/>
        <v>YAG</v>
      </c>
    </row>
    <row r="11279" spans="1:1" x14ac:dyDescent="0.25">
      <c r="A11279" t="str">
        <f t="shared" si="177"/>
        <v>YAG</v>
      </c>
    </row>
    <row r="11280" spans="1:1" x14ac:dyDescent="0.25">
      <c r="A11280" t="str">
        <f t="shared" si="177"/>
        <v>YAG</v>
      </c>
    </row>
    <row r="11281" spans="1:1" x14ac:dyDescent="0.25">
      <c r="A11281" t="str">
        <f t="shared" si="177"/>
        <v>YAG</v>
      </c>
    </row>
    <row r="11282" spans="1:1" x14ac:dyDescent="0.25">
      <c r="A11282" t="str">
        <f t="shared" si="177"/>
        <v>YAG</v>
      </c>
    </row>
    <row r="11283" spans="1:1" x14ac:dyDescent="0.25">
      <c r="A11283" t="str">
        <f t="shared" si="177"/>
        <v>YAG</v>
      </c>
    </row>
    <row r="11284" spans="1:1" x14ac:dyDescent="0.25">
      <c r="A11284" t="str">
        <f t="shared" si="177"/>
        <v>YAG</v>
      </c>
    </row>
    <row r="11285" spans="1:1" x14ac:dyDescent="0.25">
      <c r="A11285" t="str">
        <f t="shared" si="177"/>
        <v>YAG</v>
      </c>
    </row>
    <row r="11286" spans="1:1" x14ac:dyDescent="0.25">
      <c r="A11286" t="str">
        <f t="shared" si="177"/>
        <v>YAG</v>
      </c>
    </row>
    <row r="11287" spans="1:1" x14ac:dyDescent="0.25">
      <c r="A11287" t="str">
        <f t="shared" si="177"/>
        <v>YAG</v>
      </c>
    </row>
    <row r="11288" spans="1:1" x14ac:dyDescent="0.25">
      <c r="A11288" t="str">
        <f t="shared" si="177"/>
        <v>YAG</v>
      </c>
    </row>
    <row r="11289" spans="1:1" x14ac:dyDescent="0.25">
      <c r="A11289" t="str">
        <f t="shared" si="177"/>
        <v>YAG</v>
      </c>
    </row>
    <row r="11290" spans="1:1" x14ac:dyDescent="0.25">
      <c r="A11290" t="str">
        <f t="shared" si="177"/>
        <v>YAG</v>
      </c>
    </row>
    <row r="11291" spans="1:1" x14ac:dyDescent="0.25">
      <c r="A11291" t="str">
        <f t="shared" si="177"/>
        <v>YAG</v>
      </c>
    </row>
    <row r="11292" spans="1:1" x14ac:dyDescent="0.25">
      <c r="A11292" t="str">
        <f t="shared" si="177"/>
        <v>YAG</v>
      </c>
    </row>
    <row r="11293" spans="1:1" x14ac:dyDescent="0.25">
      <c r="A11293" t="str">
        <f t="shared" si="177"/>
        <v>YAG</v>
      </c>
    </row>
    <row r="11294" spans="1:1" x14ac:dyDescent="0.25">
      <c r="A11294" t="str">
        <f t="shared" si="177"/>
        <v>YAG</v>
      </c>
    </row>
    <row r="11295" spans="1:1" x14ac:dyDescent="0.25">
      <c r="A11295" t="str">
        <f t="shared" si="177"/>
        <v>YAG</v>
      </c>
    </row>
    <row r="11296" spans="1:1" x14ac:dyDescent="0.25">
      <c r="A11296" t="str">
        <f t="shared" si="177"/>
        <v>YAG</v>
      </c>
    </row>
    <row r="11297" spans="1:1" x14ac:dyDescent="0.25">
      <c r="A11297" t="str">
        <f t="shared" si="177"/>
        <v>YAG</v>
      </c>
    </row>
    <row r="11298" spans="1:1" x14ac:dyDescent="0.25">
      <c r="A11298" t="str">
        <f t="shared" si="177"/>
        <v>YAG</v>
      </c>
    </row>
    <row r="11299" spans="1:1" x14ac:dyDescent="0.25">
      <c r="A11299" t="str">
        <f t="shared" si="177"/>
        <v>YAG</v>
      </c>
    </row>
    <row r="11300" spans="1:1" x14ac:dyDescent="0.25">
      <c r="A11300" t="str">
        <f t="shared" si="177"/>
        <v>YAG</v>
      </c>
    </row>
    <row r="11301" spans="1:1" x14ac:dyDescent="0.25">
      <c r="A11301" t="str">
        <f t="shared" si="177"/>
        <v>YAG</v>
      </c>
    </row>
    <row r="11302" spans="1:1" x14ac:dyDescent="0.25">
      <c r="A11302" t="str">
        <f t="shared" si="177"/>
        <v>YAG</v>
      </c>
    </row>
    <row r="11303" spans="1:1" x14ac:dyDescent="0.25">
      <c r="A11303" t="str">
        <f t="shared" si="177"/>
        <v>YAG</v>
      </c>
    </row>
    <row r="11304" spans="1:1" x14ac:dyDescent="0.25">
      <c r="A11304" t="str">
        <f t="shared" si="177"/>
        <v>YAG</v>
      </c>
    </row>
    <row r="11305" spans="1:1" x14ac:dyDescent="0.25">
      <c r="A11305" t="str">
        <f t="shared" si="177"/>
        <v>YAG</v>
      </c>
    </row>
    <row r="11306" spans="1:1" x14ac:dyDescent="0.25">
      <c r="A11306" t="str">
        <f t="shared" si="177"/>
        <v>YAG</v>
      </c>
    </row>
    <row r="11307" spans="1:1" x14ac:dyDescent="0.25">
      <c r="A11307" t="str">
        <f t="shared" si="177"/>
        <v>YAG</v>
      </c>
    </row>
    <row r="11308" spans="1:1" x14ac:dyDescent="0.25">
      <c r="A11308" t="str">
        <f t="shared" si="177"/>
        <v>YAG</v>
      </c>
    </row>
    <row r="11309" spans="1:1" x14ac:dyDescent="0.25">
      <c r="A11309" t="str">
        <f t="shared" si="177"/>
        <v>YAG</v>
      </c>
    </row>
    <row r="11310" spans="1:1" x14ac:dyDescent="0.25">
      <c r="A11310" t="str">
        <f t="shared" si="177"/>
        <v>YAG</v>
      </c>
    </row>
    <row r="11311" spans="1:1" x14ac:dyDescent="0.25">
      <c r="A11311" t="str">
        <f t="shared" si="177"/>
        <v>YAG</v>
      </c>
    </row>
    <row r="11312" spans="1:1" x14ac:dyDescent="0.25">
      <c r="A11312" t="str">
        <f t="shared" si="177"/>
        <v>YAG</v>
      </c>
    </row>
    <row r="11313" spans="1:1" x14ac:dyDescent="0.25">
      <c r="A11313" t="str">
        <f t="shared" si="177"/>
        <v>YAG</v>
      </c>
    </row>
    <row r="11314" spans="1:1" x14ac:dyDescent="0.25">
      <c r="A11314" t="str">
        <f t="shared" si="177"/>
        <v>YAG</v>
      </c>
    </row>
    <row r="11315" spans="1:1" x14ac:dyDescent="0.25">
      <c r="A11315" t="str">
        <f t="shared" si="177"/>
        <v>YAG</v>
      </c>
    </row>
    <row r="11316" spans="1:1" x14ac:dyDescent="0.25">
      <c r="A11316" t="str">
        <f t="shared" si="177"/>
        <v>YAG</v>
      </c>
    </row>
    <row r="11317" spans="1:1" x14ac:dyDescent="0.25">
      <c r="A11317" t="str">
        <f t="shared" si="177"/>
        <v>YAG</v>
      </c>
    </row>
    <row r="11318" spans="1:1" x14ac:dyDescent="0.25">
      <c r="A11318" t="str">
        <f t="shared" si="177"/>
        <v>YAG</v>
      </c>
    </row>
    <row r="11319" spans="1:1" x14ac:dyDescent="0.25">
      <c r="A11319" t="str">
        <f t="shared" si="177"/>
        <v>YAG</v>
      </c>
    </row>
    <row r="11320" spans="1:1" x14ac:dyDescent="0.25">
      <c r="A11320" t="str">
        <f t="shared" si="177"/>
        <v>YAG</v>
      </c>
    </row>
    <row r="11321" spans="1:1" x14ac:dyDescent="0.25">
      <c r="A11321" t="str">
        <f t="shared" si="177"/>
        <v>YAG</v>
      </c>
    </row>
    <row r="11322" spans="1:1" x14ac:dyDescent="0.25">
      <c r="A11322" t="str">
        <f t="shared" si="177"/>
        <v>YAG</v>
      </c>
    </row>
    <row r="11323" spans="1:1" x14ac:dyDescent="0.25">
      <c r="A11323" t="str">
        <f t="shared" si="177"/>
        <v>YAG</v>
      </c>
    </row>
    <row r="11324" spans="1:1" x14ac:dyDescent="0.25">
      <c r="A11324" t="str">
        <f t="shared" ref="A11324:A11387" si="178">"YAG"&amp;D11324 &amp;E11324 &amp;F11324 &amp; G11324 &amp;H11324 &amp;I11324</f>
        <v>YAG</v>
      </c>
    </row>
    <row r="11325" spans="1:1" x14ac:dyDescent="0.25">
      <c r="A11325" t="str">
        <f t="shared" si="178"/>
        <v>YAG</v>
      </c>
    </row>
    <row r="11326" spans="1:1" x14ac:dyDescent="0.25">
      <c r="A11326" t="str">
        <f t="shared" si="178"/>
        <v>YAG</v>
      </c>
    </row>
    <row r="11327" spans="1:1" x14ac:dyDescent="0.25">
      <c r="A11327" t="str">
        <f t="shared" si="178"/>
        <v>YAG</v>
      </c>
    </row>
    <row r="11328" spans="1:1" x14ac:dyDescent="0.25">
      <c r="A11328" t="str">
        <f t="shared" si="178"/>
        <v>YAG</v>
      </c>
    </row>
    <row r="11329" spans="1:1" x14ac:dyDescent="0.25">
      <c r="A11329" t="str">
        <f t="shared" si="178"/>
        <v>YAG</v>
      </c>
    </row>
    <row r="11330" spans="1:1" x14ac:dyDescent="0.25">
      <c r="A11330" t="str">
        <f t="shared" si="178"/>
        <v>YAG</v>
      </c>
    </row>
    <row r="11331" spans="1:1" x14ac:dyDescent="0.25">
      <c r="A11331" t="str">
        <f t="shared" si="178"/>
        <v>YAG</v>
      </c>
    </row>
    <row r="11332" spans="1:1" x14ac:dyDescent="0.25">
      <c r="A11332" t="str">
        <f t="shared" si="178"/>
        <v>YAG</v>
      </c>
    </row>
    <row r="11333" spans="1:1" x14ac:dyDescent="0.25">
      <c r="A11333" t="str">
        <f t="shared" si="178"/>
        <v>YAG</v>
      </c>
    </row>
    <row r="11334" spans="1:1" x14ac:dyDescent="0.25">
      <c r="A11334" t="str">
        <f t="shared" si="178"/>
        <v>YAG</v>
      </c>
    </row>
    <row r="11335" spans="1:1" x14ac:dyDescent="0.25">
      <c r="A11335" t="str">
        <f t="shared" si="178"/>
        <v>YAG</v>
      </c>
    </row>
    <row r="11336" spans="1:1" x14ac:dyDescent="0.25">
      <c r="A11336" t="str">
        <f t="shared" si="178"/>
        <v>YAG</v>
      </c>
    </row>
    <row r="11337" spans="1:1" x14ac:dyDescent="0.25">
      <c r="A11337" t="str">
        <f t="shared" si="178"/>
        <v>YAG</v>
      </c>
    </row>
    <row r="11338" spans="1:1" x14ac:dyDescent="0.25">
      <c r="A11338" t="str">
        <f t="shared" si="178"/>
        <v>YAG</v>
      </c>
    </row>
    <row r="11339" spans="1:1" x14ac:dyDescent="0.25">
      <c r="A11339" t="str">
        <f t="shared" si="178"/>
        <v>YAG</v>
      </c>
    </row>
    <row r="11340" spans="1:1" x14ac:dyDescent="0.25">
      <c r="A11340" t="str">
        <f t="shared" si="178"/>
        <v>YAG</v>
      </c>
    </row>
    <row r="11341" spans="1:1" x14ac:dyDescent="0.25">
      <c r="A11341" t="str">
        <f t="shared" si="178"/>
        <v>YAG</v>
      </c>
    </row>
    <row r="11342" spans="1:1" x14ac:dyDescent="0.25">
      <c r="A11342" t="str">
        <f t="shared" si="178"/>
        <v>YAG</v>
      </c>
    </row>
    <row r="11343" spans="1:1" x14ac:dyDescent="0.25">
      <c r="A11343" t="str">
        <f t="shared" si="178"/>
        <v>YAG</v>
      </c>
    </row>
    <row r="11344" spans="1:1" x14ac:dyDescent="0.25">
      <c r="A11344" t="str">
        <f t="shared" si="178"/>
        <v>YAG</v>
      </c>
    </row>
    <row r="11345" spans="1:1" x14ac:dyDescent="0.25">
      <c r="A11345" t="str">
        <f t="shared" si="178"/>
        <v>YAG</v>
      </c>
    </row>
    <row r="11346" spans="1:1" x14ac:dyDescent="0.25">
      <c r="A11346" t="str">
        <f t="shared" si="178"/>
        <v>YAG</v>
      </c>
    </row>
    <row r="11347" spans="1:1" x14ac:dyDescent="0.25">
      <c r="A11347" t="str">
        <f t="shared" si="178"/>
        <v>YAG</v>
      </c>
    </row>
    <row r="11348" spans="1:1" x14ac:dyDescent="0.25">
      <c r="A11348" t="str">
        <f t="shared" si="178"/>
        <v>YAG</v>
      </c>
    </row>
    <row r="11349" spans="1:1" x14ac:dyDescent="0.25">
      <c r="A11349" t="str">
        <f t="shared" si="178"/>
        <v>YAG</v>
      </c>
    </row>
    <row r="11350" spans="1:1" x14ac:dyDescent="0.25">
      <c r="A11350" t="str">
        <f t="shared" si="178"/>
        <v>YAG</v>
      </c>
    </row>
    <row r="11351" spans="1:1" x14ac:dyDescent="0.25">
      <c r="A11351" t="str">
        <f t="shared" si="178"/>
        <v>YAG</v>
      </c>
    </row>
    <row r="11352" spans="1:1" x14ac:dyDescent="0.25">
      <c r="A11352" t="str">
        <f t="shared" si="178"/>
        <v>YAG</v>
      </c>
    </row>
    <row r="11353" spans="1:1" x14ac:dyDescent="0.25">
      <c r="A11353" t="str">
        <f t="shared" si="178"/>
        <v>YAG</v>
      </c>
    </row>
    <row r="11354" spans="1:1" x14ac:dyDescent="0.25">
      <c r="A11354" t="str">
        <f t="shared" si="178"/>
        <v>YAG</v>
      </c>
    </row>
    <row r="11355" spans="1:1" x14ac:dyDescent="0.25">
      <c r="A11355" t="str">
        <f t="shared" si="178"/>
        <v>YAG</v>
      </c>
    </row>
    <row r="11356" spans="1:1" x14ac:dyDescent="0.25">
      <c r="A11356" t="str">
        <f t="shared" si="178"/>
        <v>YAG</v>
      </c>
    </row>
    <row r="11357" spans="1:1" x14ac:dyDescent="0.25">
      <c r="A11357" t="str">
        <f t="shared" si="178"/>
        <v>YAG</v>
      </c>
    </row>
    <row r="11358" spans="1:1" x14ac:dyDescent="0.25">
      <c r="A11358" t="str">
        <f t="shared" si="178"/>
        <v>YAG</v>
      </c>
    </row>
    <row r="11359" spans="1:1" x14ac:dyDescent="0.25">
      <c r="A11359" t="str">
        <f t="shared" si="178"/>
        <v>YAG</v>
      </c>
    </row>
    <row r="11360" spans="1:1" x14ac:dyDescent="0.25">
      <c r="A11360" t="str">
        <f t="shared" si="178"/>
        <v>YAG</v>
      </c>
    </row>
    <row r="11361" spans="1:1" x14ac:dyDescent="0.25">
      <c r="A11361" t="str">
        <f t="shared" si="178"/>
        <v>YAG</v>
      </c>
    </row>
    <row r="11362" spans="1:1" x14ac:dyDescent="0.25">
      <c r="A11362" t="str">
        <f t="shared" si="178"/>
        <v>YAG</v>
      </c>
    </row>
    <row r="11363" spans="1:1" x14ac:dyDescent="0.25">
      <c r="A11363" t="str">
        <f t="shared" si="178"/>
        <v>YAG</v>
      </c>
    </row>
    <row r="11364" spans="1:1" x14ac:dyDescent="0.25">
      <c r="A11364" t="str">
        <f t="shared" si="178"/>
        <v>YAG</v>
      </c>
    </row>
    <row r="11365" spans="1:1" x14ac:dyDescent="0.25">
      <c r="A11365" t="str">
        <f t="shared" si="178"/>
        <v>YAG</v>
      </c>
    </row>
    <row r="11366" spans="1:1" x14ac:dyDescent="0.25">
      <c r="A11366" t="str">
        <f t="shared" si="178"/>
        <v>YAG</v>
      </c>
    </row>
    <row r="11367" spans="1:1" x14ac:dyDescent="0.25">
      <c r="A11367" t="str">
        <f t="shared" si="178"/>
        <v>YAG</v>
      </c>
    </row>
    <row r="11368" spans="1:1" x14ac:dyDescent="0.25">
      <c r="A11368" t="str">
        <f t="shared" si="178"/>
        <v>YAG</v>
      </c>
    </row>
    <row r="11369" spans="1:1" x14ac:dyDescent="0.25">
      <c r="A11369" t="str">
        <f t="shared" si="178"/>
        <v>YAG</v>
      </c>
    </row>
    <row r="11370" spans="1:1" x14ac:dyDescent="0.25">
      <c r="A11370" t="str">
        <f t="shared" si="178"/>
        <v>YAG</v>
      </c>
    </row>
    <row r="11371" spans="1:1" x14ac:dyDescent="0.25">
      <c r="A11371" t="str">
        <f t="shared" si="178"/>
        <v>YAG</v>
      </c>
    </row>
    <row r="11372" spans="1:1" x14ac:dyDescent="0.25">
      <c r="A11372" t="str">
        <f t="shared" si="178"/>
        <v>YAG</v>
      </c>
    </row>
    <row r="11373" spans="1:1" x14ac:dyDescent="0.25">
      <c r="A11373" t="str">
        <f t="shared" si="178"/>
        <v>YAG</v>
      </c>
    </row>
    <row r="11374" spans="1:1" x14ac:dyDescent="0.25">
      <c r="A11374" t="str">
        <f t="shared" si="178"/>
        <v>YAG</v>
      </c>
    </row>
    <row r="11375" spans="1:1" x14ac:dyDescent="0.25">
      <c r="A11375" t="str">
        <f t="shared" si="178"/>
        <v>YAG</v>
      </c>
    </row>
    <row r="11376" spans="1:1" x14ac:dyDescent="0.25">
      <c r="A11376" t="str">
        <f t="shared" si="178"/>
        <v>YAG</v>
      </c>
    </row>
    <row r="11377" spans="1:1" x14ac:dyDescent="0.25">
      <c r="A11377" t="str">
        <f t="shared" si="178"/>
        <v>YAG</v>
      </c>
    </row>
    <row r="11378" spans="1:1" x14ac:dyDescent="0.25">
      <c r="A11378" t="str">
        <f t="shared" si="178"/>
        <v>YAG</v>
      </c>
    </row>
    <row r="11379" spans="1:1" x14ac:dyDescent="0.25">
      <c r="A11379" t="str">
        <f t="shared" si="178"/>
        <v>YAG</v>
      </c>
    </row>
    <row r="11380" spans="1:1" x14ac:dyDescent="0.25">
      <c r="A11380" t="str">
        <f t="shared" si="178"/>
        <v>YAG</v>
      </c>
    </row>
    <row r="11381" spans="1:1" x14ac:dyDescent="0.25">
      <c r="A11381" t="str">
        <f t="shared" si="178"/>
        <v>YAG</v>
      </c>
    </row>
    <row r="11382" spans="1:1" x14ac:dyDescent="0.25">
      <c r="A11382" t="str">
        <f t="shared" si="178"/>
        <v>YAG</v>
      </c>
    </row>
    <row r="11383" spans="1:1" x14ac:dyDescent="0.25">
      <c r="A11383" t="str">
        <f t="shared" si="178"/>
        <v>YAG</v>
      </c>
    </row>
    <row r="11384" spans="1:1" x14ac:dyDescent="0.25">
      <c r="A11384" t="str">
        <f t="shared" si="178"/>
        <v>YAG</v>
      </c>
    </row>
    <row r="11385" spans="1:1" x14ac:dyDescent="0.25">
      <c r="A11385" t="str">
        <f t="shared" si="178"/>
        <v>YAG</v>
      </c>
    </row>
    <row r="11386" spans="1:1" x14ac:dyDescent="0.25">
      <c r="A11386" t="str">
        <f t="shared" si="178"/>
        <v>YAG</v>
      </c>
    </row>
    <row r="11387" spans="1:1" x14ac:dyDescent="0.25">
      <c r="A11387" t="str">
        <f t="shared" si="178"/>
        <v>YAG</v>
      </c>
    </row>
    <row r="11388" spans="1:1" x14ac:dyDescent="0.25">
      <c r="A11388" t="str">
        <f t="shared" ref="A11388:A11451" si="179">"YAG"&amp;D11388 &amp;E11388 &amp;F11388 &amp; G11388 &amp;H11388 &amp;I11388</f>
        <v>YAG</v>
      </c>
    </row>
    <row r="11389" spans="1:1" x14ac:dyDescent="0.25">
      <c r="A11389" t="str">
        <f t="shared" si="179"/>
        <v>YAG</v>
      </c>
    </row>
    <row r="11390" spans="1:1" x14ac:dyDescent="0.25">
      <c r="A11390" t="str">
        <f t="shared" si="179"/>
        <v>YAG</v>
      </c>
    </row>
    <row r="11391" spans="1:1" x14ac:dyDescent="0.25">
      <c r="A11391" t="str">
        <f t="shared" si="179"/>
        <v>YAG</v>
      </c>
    </row>
    <row r="11392" spans="1:1" x14ac:dyDescent="0.25">
      <c r="A11392" t="str">
        <f t="shared" si="179"/>
        <v>YAG</v>
      </c>
    </row>
    <row r="11393" spans="1:1" x14ac:dyDescent="0.25">
      <c r="A11393" t="str">
        <f t="shared" si="179"/>
        <v>YAG</v>
      </c>
    </row>
    <row r="11394" spans="1:1" x14ac:dyDescent="0.25">
      <c r="A11394" t="str">
        <f t="shared" si="179"/>
        <v>YAG</v>
      </c>
    </row>
    <row r="11395" spans="1:1" x14ac:dyDescent="0.25">
      <c r="A11395" t="str">
        <f t="shared" si="179"/>
        <v>YAG</v>
      </c>
    </row>
    <row r="11396" spans="1:1" x14ac:dyDescent="0.25">
      <c r="A11396" t="str">
        <f t="shared" si="179"/>
        <v>YAG</v>
      </c>
    </row>
    <row r="11397" spans="1:1" x14ac:dyDescent="0.25">
      <c r="A11397" t="str">
        <f t="shared" si="179"/>
        <v>YAG</v>
      </c>
    </row>
    <row r="11398" spans="1:1" x14ac:dyDescent="0.25">
      <c r="A11398" t="str">
        <f t="shared" si="179"/>
        <v>YAG</v>
      </c>
    </row>
    <row r="11399" spans="1:1" x14ac:dyDescent="0.25">
      <c r="A11399" t="str">
        <f t="shared" si="179"/>
        <v>YAG</v>
      </c>
    </row>
    <row r="11400" spans="1:1" x14ac:dyDescent="0.25">
      <c r="A11400" t="str">
        <f t="shared" si="179"/>
        <v>YAG</v>
      </c>
    </row>
    <row r="11401" spans="1:1" x14ac:dyDescent="0.25">
      <c r="A11401" t="str">
        <f t="shared" si="179"/>
        <v>YAG</v>
      </c>
    </row>
    <row r="11402" spans="1:1" x14ac:dyDescent="0.25">
      <c r="A11402" t="str">
        <f t="shared" si="179"/>
        <v>YAG</v>
      </c>
    </row>
    <row r="11403" spans="1:1" x14ac:dyDescent="0.25">
      <c r="A11403" t="str">
        <f t="shared" si="179"/>
        <v>YAG</v>
      </c>
    </row>
    <row r="11404" spans="1:1" x14ac:dyDescent="0.25">
      <c r="A11404" t="str">
        <f t="shared" si="179"/>
        <v>YAG</v>
      </c>
    </row>
    <row r="11405" spans="1:1" x14ac:dyDescent="0.25">
      <c r="A11405" t="str">
        <f t="shared" si="179"/>
        <v>YAG</v>
      </c>
    </row>
    <row r="11406" spans="1:1" x14ac:dyDescent="0.25">
      <c r="A11406" t="str">
        <f t="shared" si="179"/>
        <v>YAG</v>
      </c>
    </row>
    <row r="11407" spans="1:1" x14ac:dyDescent="0.25">
      <c r="A11407" t="str">
        <f t="shared" si="179"/>
        <v>YAG</v>
      </c>
    </row>
    <row r="11408" spans="1:1" x14ac:dyDescent="0.25">
      <c r="A11408" t="str">
        <f t="shared" si="179"/>
        <v>YAG</v>
      </c>
    </row>
    <row r="11409" spans="1:1" x14ac:dyDescent="0.25">
      <c r="A11409" t="str">
        <f t="shared" si="179"/>
        <v>YAG</v>
      </c>
    </row>
    <row r="11410" spans="1:1" x14ac:dyDescent="0.25">
      <c r="A11410" t="str">
        <f t="shared" si="179"/>
        <v>YAG</v>
      </c>
    </row>
    <row r="11411" spans="1:1" x14ac:dyDescent="0.25">
      <c r="A11411" t="str">
        <f t="shared" si="179"/>
        <v>YAG</v>
      </c>
    </row>
    <row r="11412" spans="1:1" x14ac:dyDescent="0.25">
      <c r="A11412" t="str">
        <f t="shared" si="179"/>
        <v>YAG</v>
      </c>
    </row>
    <row r="11413" spans="1:1" x14ac:dyDescent="0.25">
      <c r="A11413" t="str">
        <f t="shared" si="179"/>
        <v>YAG</v>
      </c>
    </row>
    <row r="11414" spans="1:1" x14ac:dyDescent="0.25">
      <c r="A11414" t="str">
        <f t="shared" si="179"/>
        <v>YAG</v>
      </c>
    </row>
    <row r="11415" spans="1:1" x14ac:dyDescent="0.25">
      <c r="A11415" t="str">
        <f t="shared" si="179"/>
        <v>YAG</v>
      </c>
    </row>
    <row r="11416" spans="1:1" x14ac:dyDescent="0.25">
      <c r="A11416" t="str">
        <f t="shared" si="179"/>
        <v>YAG</v>
      </c>
    </row>
    <row r="11417" spans="1:1" x14ac:dyDescent="0.25">
      <c r="A11417" t="str">
        <f t="shared" si="179"/>
        <v>YAG</v>
      </c>
    </row>
    <row r="11418" spans="1:1" x14ac:dyDescent="0.25">
      <c r="A11418" t="str">
        <f t="shared" si="179"/>
        <v>YAG</v>
      </c>
    </row>
    <row r="11419" spans="1:1" x14ac:dyDescent="0.25">
      <c r="A11419" t="str">
        <f t="shared" si="179"/>
        <v>YAG</v>
      </c>
    </row>
    <row r="11420" spans="1:1" x14ac:dyDescent="0.25">
      <c r="A11420" t="str">
        <f t="shared" si="179"/>
        <v>YAG</v>
      </c>
    </row>
    <row r="11421" spans="1:1" x14ac:dyDescent="0.25">
      <c r="A11421" t="str">
        <f t="shared" si="179"/>
        <v>YAG</v>
      </c>
    </row>
    <row r="11422" spans="1:1" x14ac:dyDescent="0.25">
      <c r="A11422" t="str">
        <f t="shared" si="179"/>
        <v>YAG</v>
      </c>
    </row>
    <row r="11423" spans="1:1" x14ac:dyDescent="0.25">
      <c r="A11423" t="str">
        <f t="shared" si="179"/>
        <v>YAG</v>
      </c>
    </row>
    <row r="11424" spans="1:1" x14ac:dyDescent="0.25">
      <c r="A11424" t="str">
        <f t="shared" si="179"/>
        <v>YAG</v>
      </c>
    </row>
    <row r="11425" spans="1:1" x14ac:dyDescent="0.25">
      <c r="A11425" t="str">
        <f t="shared" si="179"/>
        <v>YAG</v>
      </c>
    </row>
    <row r="11426" spans="1:1" x14ac:dyDescent="0.25">
      <c r="A11426" t="str">
        <f t="shared" si="179"/>
        <v>YAG</v>
      </c>
    </row>
    <row r="11427" spans="1:1" x14ac:dyDescent="0.25">
      <c r="A11427" t="str">
        <f t="shared" si="179"/>
        <v>YAG</v>
      </c>
    </row>
    <row r="11428" spans="1:1" x14ac:dyDescent="0.25">
      <c r="A11428" t="str">
        <f t="shared" si="179"/>
        <v>YAG</v>
      </c>
    </row>
    <row r="11429" spans="1:1" x14ac:dyDescent="0.25">
      <c r="A11429" t="str">
        <f t="shared" si="179"/>
        <v>YAG</v>
      </c>
    </row>
    <row r="11430" spans="1:1" x14ac:dyDescent="0.25">
      <c r="A11430" t="str">
        <f t="shared" si="179"/>
        <v>YAG</v>
      </c>
    </row>
    <row r="11431" spans="1:1" x14ac:dyDescent="0.25">
      <c r="A11431" t="str">
        <f t="shared" si="179"/>
        <v>YAG</v>
      </c>
    </row>
    <row r="11432" spans="1:1" x14ac:dyDescent="0.25">
      <c r="A11432" t="str">
        <f t="shared" si="179"/>
        <v>YAG</v>
      </c>
    </row>
    <row r="11433" spans="1:1" x14ac:dyDescent="0.25">
      <c r="A11433" t="str">
        <f t="shared" si="179"/>
        <v>YAG</v>
      </c>
    </row>
    <row r="11434" spans="1:1" x14ac:dyDescent="0.25">
      <c r="A11434" t="str">
        <f t="shared" si="179"/>
        <v>YAG</v>
      </c>
    </row>
    <row r="11435" spans="1:1" x14ac:dyDescent="0.25">
      <c r="A11435" t="str">
        <f t="shared" si="179"/>
        <v>YAG</v>
      </c>
    </row>
    <row r="11436" spans="1:1" x14ac:dyDescent="0.25">
      <c r="A11436" t="str">
        <f t="shared" si="179"/>
        <v>YAG</v>
      </c>
    </row>
    <row r="11437" spans="1:1" x14ac:dyDescent="0.25">
      <c r="A11437" t="str">
        <f t="shared" si="179"/>
        <v>YAG</v>
      </c>
    </row>
    <row r="11438" spans="1:1" x14ac:dyDescent="0.25">
      <c r="A11438" t="str">
        <f t="shared" si="179"/>
        <v>YAG</v>
      </c>
    </row>
    <row r="11439" spans="1:1" x14ac:dyDescent="0.25">
      <c r="A11439" t="str">
        <f t="shared" si="179"/>
        <v>YAG</v>
      </c>
    </row>
    <row r="11440" spans="1:1" x14ac:dyDescent="0.25">
      <c r="A11440" t="str">
        <f t="shared" si="179"/>
        <v>YAG</v>
      </c>
    </row>
    <row r="11441" spans="1:1" x14ac:dyDescent="0.25">
      <c r="A11441" t="str">
        <f t="shared" si="179"/>
        <v>YAG</v>
      </c>
    </row>
    <row r="11442" spans="1:1" x14ac:dyDescent="0.25">
      <c r="A11442" t="str">
        <f t="shared" si="179"/>
        <v>YAG</v>
      </c>
    </row>
    <row r="11443" spans="1:1" x14ac:dyDescent="0.25">
      <c r="A11443" t="str">
        <f t="shared" si="179"/>
        <v>YAG</v>
      </c>
    </row>
    <row r="11444" spans="1:1" x14ac:dyDescent="0.25">
      <c r="A11444" t="str">
        <f t="shared" si="179"/>
        <v>YAG</v>
      </c>
    </row>
    <row r="11445" spans="1:1" x14ac:dyDescent="0.25">
      <c r="A11445" t="str">
        <f t="shared" si="179"/>
        <v>YAG</v>
      </c>
    </row>
    <row r="11446" spans="1:1" x14ac:dyDescent="0.25">
      <c r="A11446" t="str">
        <f t="shared" si="179"/>
        <v>YAG</v>
      </c>
    </row>
    <row r="11447" spans="1:1" x14ac:dyDescent="0.25">
      <c r="A11447" t="str">
        <f t="shared" si="179"/>
        <v>YAG</v>
      </c>
    </row>
    <row r="11448" spans="1:1" x14ac:dyDescent="0.25">
      <c r="A11448" t="str">
        <f t="shared" si="179"/>
        <v>YAG</v>
      </c>
    </row>
    <row r="11449" spans="1:1" x14ac:dyDescent="0.25">
      <c r="A11449" t="str">
        <f t="shared" si="179"/>
        <v>YAG</v>
      </c>
    </row>
    <row r="11450" spans="1:1" x14ac:dyDescent="0.25">
      <c r="A11450" t="str">
        <f t="shared" si="179"/>
        <v>YAG</v>
      </c>
    </row>
    <row r="11451" spans="1:1" x14ac:dyDescent="0.25">
      <c r="A11451" t="str">
        <f t="shared" si="179"/>
        <v>YAG</v>
      </c>
    </row>
    <row r="11452" spans="1:1" x14ac:dyDescent="0.25">
      <c r="A11452" t="str">
        <f t="shared" ref="A11452:A11515" si="180">"YAG"&amp;D11452 &amp;E11452 &amp;F11452 &amp; G11452 &amp;H11452 &amp;I11452</f>
        <v>YAG</v>
      </c>
    </row>
    <row r="11453" spans="1:1" x14ac:dyDescent="0.25">
      <c r="A11453" t="str">
        <f t="shared" si="180"/>
        <v>YAG</v>
      </c>
    </row>
    <row r="11454" spans="1:1" x14ac:dyDescent="0.25">
      <c r="A11454" t="str">
        <f t="shared" si="180"/>
        <v>YAG</v>
      </c>
    </row>
    <row r="11455" spans="1:1" x14ac:dyDescent="0.25">
      <c r="A11455" t="str">
        <f t="shared" si="180"/>
        <v>YAG</v>
      </c>
    </row>
    <row r="11456" spans="1:1" x14ac:dyDescent="0.25">
      <c r="A11456" t="str">
        <f t="shared" si="180"/>
        <v>YAG</v>
      </c>
    </row>
    <row r="11457" spans="1:1" x14ac:dyDescent="0.25">
      <c r="A11457" t="str">
        <f t="shared" si="180"/>
        <v>YAG</v>
      </c>
    </row>
    <row r="11458" spans="1:1" x14ac:dyDescent="0.25">
      <c r="A11458" t="str">
        <f t="shared" si="180"/>
        <v>YAG</v>
      </c>
    </row>
    <row r="11459" spans="1:1" x14ac:dyDescent="0.25">
      <c r="A11459" t="str">
        <f t="shared" si="180"/>
        <v>YAG</v>
      </c>
    </row>
    <row r="11460" spans="1:1" x14ac:dyDescent="0.25">
      <c r="A11460" t="str">
        <f t="shared" si="180"/>
        <v>YAG</v>
      </c>
    </row>
    <row r="11461" spans="1:1" x14ac:dyDescent="0.25">
      <c r="A11461" t="str">
        <f t="shared" si="180"/>
        <v>YAG</v>
      </c>
    </row>
    <row r="11462" spans="1:1" x14ac:dyDescent="0.25">
      <c r="A11462" t="str">
        <f t="shared" si="180"/>
        <v>YAG</v>
      </c>
    </row>
    <row r="11463" spans="1:1" x14ac:dyDescent="0.25">
      <c r="A11463" t="str">
        <f t="shared" si="180"/>
        <v>YAG</v>
      </c>
    </row>
    <row r="11464" spans="1:1" x14ac:dyDescent="0.25">
      <c r="A11464" t="str">
        <f t="shared" si="180"/>
        <v>YAG</v>
      </c>
    </row>
    <row r="11465" spans="1:1" x14ac:dyDescent="0.25">
      <c r="A11465" t="str">
        <f t="shared" si="180"/>
        <v>YAG</v>
      </c>
    </row>
    <row r="11466" spans="1:1" x14ac:dyDescent="0.25">
      <c r="A11466" t="str">
        <f t="shared" si="180"/>
        <v>YAG</v>
      </c>
    </row>
    <row r="11467" spans="1:1" x14ac:dyDescent="0.25">
      <c r="A11467" t="str">
        <f t="shared" si="180"/>
        <v>YAG</v>
      </c>
    </row>
    <row r="11468" spans="1:1" x14ac:dyDescent="0.25">
      <c r="A11468" t="str">
        <f t="shared" si="180"/>
        <v>YAG</v>
      </c>
    </row>
    <row r="11469" spans="1:1" x14ac:dyDescent="0.25">
      <c r="A11469" t="str">
        <f t="shared" si="180"/>
        <v>YAG</v>
      </c>
    </row>
    <row r="11470" spans="1:1" x14ac:dyDescent="0.25">
      <c r="A11470" t="str">
        <f t="shared" si="180"/>
        <v>YAG</v>
      </c>
    </row>
    <row r="11471" spans="1:1" x14ac:dyDescent="0.25">
      <c r="A11471" t="str">
        <f t="shared" si="180"/>
        <v>YAG</v>
      </c>
    </row>
    <row r="11472" spans="1:1" x14ac:dyDescent="0.25">
      <c r="A11472" t="str">
        <f t="shared" si="180"/>
        <v>YAG</v>
      </c>
    </row>
    <row r="11473" spans="1:1" x14ac:dyDescent="0.25">
      <c r="A11473" t="str">
        <f t="shared" si="180"/>
        <v>YAG</v>
      </c>
    </row>
    <row r="11474" spans="1:1" x14ac:dyDescent="0.25">
      <c r="A11474" t="str">
        <f t="shared" si="180"/>
        <v>YAG</v>
      </c>
    </row>
    <row r="11475" spans="1:1" x14ac:dyDescent="0.25">
      <c r="A11475" t="str">
        <f t="shared" si="180"/>
        <v>YAG</v>
      </c>
    </row>
    <row r="11476" spans="1:1" x14ac:dyDescent="0.25">
      <c r="A11476" t="str">
        <f t="shared" si="180"/>
        <v>YAG</v>
      </c>
    </row>
    <row r="11477" spans="1:1" x14ac:dyDescent="0.25">
      <c r="A11477" t="str">
        <f t="shared" si="180"/>
        <v>YAG</v>
      </c>
    </row>
    <row r="11478" spans="1:1" x14ac:dyDescent="0.25">
      <c r="A11478" t="str">
        <f t="shared" si="180"/>
        <v>YAG</v>
      </c>
    </row>
    <row r="11479" spans="1:1" x14ac:dyDescent="0.25">
      <c r="A11479" t="str">
        <f t="shared" si="180"/>
        <v>YAG</v>
      </c>
    </row>
    <row r="11480" spans="1:1" x14ac:dyDescent="0.25">
      <c r="A11480" t="str">
        <f t="shared" si="180"/>
        <v>YAG</v>
      </c>
    </row>
    <row r="11481" spans="1:1" x14ac:dyDescent="0.25">
      <c r="A11481" t="str">
        <f t="shared" si="180"/>
        <v>YAG</v>
      </c>
    </row>
    <row r="11482" spans="1:1" x14ac:dyDescent="0.25">
      <c r="A11482" t="str">
        <f t="shared" si="180"/>
        <v>YAG</v>
      </c>
    </row>
    <row r="11483" spans="1:1" x14ac:dyDescent="0.25">
      <c r="A11483" t="str">
        <f t="shared" si="180"/>
        <v>YAG</v>
      </c>
    </row>
    <row r="11484" spans="1:1" x14ac:dyDescent="0.25">
      <c r="A11484" t="str">
        <f t="shared" si="180"/>
        <v>YAG</v>
      </c>
    </row>
    <row r="11485" spans="1:1" x14ac:dyDescent="0.25">
      <c r="A11485" t="str">
        <f t="shared" si="180"/>
        <v>YAG</v>
      </c>
    </row>
    <row r="11486" spans="1:1" x14ac:dyDescent="0.25">
      <c r="A11486" t="str">
        <f t="shared" si="180"/>
        <v>YAG</v>
      </c>
    </row>
    <row r="11487" spans="1:1" x14ac:dyDescent="0.25">
      <c r="A11487" t="str">
        <f t="shared" si="180"/>
        <v>YAG</v>
      </c>
    </row>
    <row r="11488" spans="1:1" x14ac:dyDescent="0.25">
      <c r="A11488" t="str">
        <f t="shared" si="180"/>
        <v>YAG</v>
      </c>
    </row>
    <row r="11489" spans="1:1" x14ac:dyDescent="0.25">
      <c r="A11489" t="str">
        <f t="shared" si="180"/>
        <v>YAG</v>
      </c>
    </row>
    <row r="11490" spans="1:1" x14ac:dyDescent="0.25">
      <c r="A11490" t="str">
        <f t="shared" si="180"/>
        <v>YAG</v>
      </c>
    </row>
    <row r="11491" spans="1:1" x14ac:dyDescent="0.25">
      <c r="A11491" t="str">
        <f t="shared" si="180"/>
        <v>YAG</v>
      </c>
    </row>
    <row r="11492" spans="1:1" x14ac:dyDescent="0.25">
      <c r="A11492" t="str">
        <f t="shared" si="180"/>
        <v>YAG</v>
      </c>
    </row>
    <row r="11493" spans="1:1" x14ac:dyDescent="0.25">
      <c r="A11493" t="str">
        <f t="shared" si="180"/>
        <v>YAG</v>
      </c>
    </row>
    <row r="11494" spans="1:1" x14ac:dyDescent="0.25">
      <c r="A11494" t="str">
        <f t="shared" si="180"/>
        <v>YAG</v>
      </c>
    </row>
    <row r="11495" spans="1:1" x14ac:dyDescent="0.25">
      <c r="A11495" t="str">
        <f t="shared" si="180"/>
        <v>YAG</v>
      </c>
    </row>
    <row r="11496" spans="1:1" x14ac:dyDescent="0.25">
      <c r="A11496" t="str">
        <f t="shared" si="180"/>
        <v>YAG</v>
      </c>
    </row>
    <row r="11497" spans="1:1" x14ac:dyDescent="0.25">
      <c r="A11497" t="str">
        <f t="shared" si="180"/>
        <v>YAG</v>
      </c>
    </row>
    <row r="11498" spans="1:1" x14ac:dyDescent="0.25">
      <c r="A11498" t="str">
        <f t="shared" si="180"/>
        <v>YAG</v>
      </c>
    </row>
    <row r="11499" spans="1:1" x14ac:dyDescent="0.25">
      <c r="A11499" t="str">
        <f t="shared" si="180"/>
        <v>YAG</v>
      </c>
    </row>
    <row r="11500" spans="1:1" x14ac:dyDescent="0.25">
      <c r="A11500" t="str">
        <f t="shared" si="180"/>
        <v>YAG</v>
      </c>
    </row>
    <row r="11501" spans="1:1" x14ac:dyDescent="0.25">
      <c r="A11501" t="str">
        <f t="shared" si="180"/>
        <v>YAG</v>
      </c>
    </row>
    <row r="11502" spans="1:1" x14ac:dyDescent="0.25">
      <c r="A11502" t="str">
        <f t="shared" si="180"/>
        <v>YAG</v>
      </c>
    </row>
    <row r="11503" spans="1:1" x14ac:dyDescent="0.25">
      <c r="A11503" t="str">
        <f t="shared" si="180"/>
        <v>YAG</v>
      </c>
    </row>
    <row r="11504" spans="1:1" x14ac:dyDescent="0.25">
      <c r="A11504" t="str">
        <f t="shared" si="180"/>
        <v>YAG</v>
      </c>
    </row>
    <row r="11505" spans="1:1" x14ac:dyDescent="0.25">
      <c r="A11505" t="str">
        <f t="shared" si="180"/>
        <v>YAG</v>
      </c>
    </row>
    <row r="11506" spans="1:1" x14ac:dyDescent="0.25">
      <c r="A11506" t="str">
        <f t="shared" si="180"/>
        <v>YAG</v>
      </c>
    </row>
    <row r="11507" spans="1:1" x14ac:dyDescent="0.25">
      <c r="A11507" t="str">
        <f t="shared" si="180"/>
        <v>YAG</v>
      </c>
    </row>
    <row r="11508" spans="1:1" x14ac:dyDescent="0.25">
      <c r="A11508" t="str">
        <f t="shared" si="180"/>
        <v>YAG</v>
      </c>
    </row>
    <row r="11509" spans="1:1" x14ac:dyDescent="0.25">
      <c r="A11509" t="str">
        <f t="shared" si="180"/>
        <v>YAG</v>
      </c>
    </row>
    <row r="11510" spans="1:1" x14ac:dyDescent="0.25">
      <c r="A11510" t="str">
        <f t="shared" si="180"/>
        <v>YAG</v>
      </c>
    </row>
    <row r="11511" spans="1:1" x14ac:dyDescent="0.25">
      <c r="A11511" t="str">
        <f t="shared" si="180"/>
        <v>YAG</v>
      </c>
    </row>
    <row r="11512" spans="1:1" x14ac:dyDescent="0.25">
      <c r="A11512" t="str">
        <f t="shared" si="180"/>
        <v>YAG</v>
      </c>
    </row>
    <row r="11513" spans="1:1" x14ac:dyDescent="0.25">
      <c r="A11513" t="str">
        <f t="shared" si="180"/>
        <v>YAG</v>
      </c>
    </row>
    <row r="11514" spans="1:1" x14ac:dyDescent="0.25">
      <c r="A11514" t="str">
        <f t="shared" si="180"/>
        <v>YAG</v>
      </c>
    </row>
    <row r="11515" spans="1:1" x14ac:dyDescent="0.25">
      <c r="A11515" t="str">
        <f t="shared" si="180"/>
        <v>YAG</v>
      </c>
    </row>
    <row r="11516" spans="1:1" x14ac:dyDescent="0.25">
      <c r="A11516" t="str">
        <f t="shared" ref="A11516:A11579" si="181">"YAG"&amp;D11516 &amp;E11516 &amp;F11516 &amp; G11516 &amp;H11516 &amp;I11516</f>
        <v>YAG</v>
      </c>
    </row>
    <row r="11517" spans="1:1" x14ac:dyDescent="0.25">
      <c r="A11517" t="str">
        <f t="shared" si="181"/>
        <v>YAG</v>
      </c>
    </row>
    <row r="11518" spans="1:1" x14ac:dyDescent="0.25">
      <c r="A11518" t="str">
        <f t="shared" si="181"/>
        <v>YAG</v>
      </c>
    </row>
    <row r="11519" spans="1:1" x14ac:dyDescent="0.25">
      <c r="A11519" t="str">
        <f t="shared" si="181"/>
        <v>YAG</v>
      </c>
    </row>
    <row r="11520" spans="1:1" x14ac:dyDescent="0.25">
      <c r="A11520" t="str">
        <f t="shared" si="181"/>
        <v>YAG</v>
      </c>
    </row>
    <row r="11521" spans="1:1" x14ac:dyDescent="0.25">
      <c r="A11521" t="str">
        <f t="shared" si="181"/>
        <v>YAG</v>
      </c>
    </row>
    <row r="11522" spans="1:1" x14ac:dyDescent="0.25">
      <c r="A11522" t="str">
        <f t="shared" si="181"/>
        <v>YAG</v>
      </c>
    </row>
    <row r="11523" spans="1:1" x14ac:dyDescent="0.25">
      <c r="A11523" t="str">
        <f t="shared" si="181"/>
        <v>YAG</v>
      </c>
    </row>
    <row r="11524" spans="1:1" x14ac:dyDescent="0.25">
      <c r="A11524" t="str">
        <f t="shared" si="181"/>
        <v>YAG</v>
      </c>
    </row>
    <row r="11525" spans="1:1" x14ac:dyDescent="0.25">
      <c r="A11525" t="str">
        <f t="shared" si="181"/>
        <v>YAG</v>
      </c>
    </row>
    <row r="11526" spans="1:1" x14ac:dyDescent="0.25">
      <c r="A11526" t="str">
        <f t="shared" si="181"/>
        <v>YAG</v>
      </c>
    </row>
    <row r="11527" spans="1:1" x14ac:dyDescent="0.25">
      <c r="A11527" t="str">
        <f t="shared" si="181"/>
        <v>YAG</v>
      </c>
    </row>
    <row r="11528" spans="1:1" x14ac:dyDescent="0.25">
      <c r="A11528" t="str">
        <f t="shared" si="181"/>
        <v>YAG</v>
      </c>
    </row>
    <row r="11529" spans="1:1" x14ac:dyDescent="0.25">
      <c r="A11529" t="str">
        <f t="shared" si="181"/>
        <v>YAG</v>
      </c>
    </row>
    <row r="11530" spans="1:1" x14ac:dyDescent="0.25">
      <c r="A11530" t="str">
        <f t="shared" si="181"/>
        <v>YAG</v>
      </c>
    </row>
    <row r="11531" spans="1:1" x14ac:dyDescent="0.25">
      <c r="A11531" t="str">
        <f t="shared" si="181"/>
        <v>YAG</v>
      </c>
    </row>
    <row r="11532" spans="1:1" x14ac:dyDescent="0.25">
      <c r="A11532" t="str">
        <f t="shared" si="181"/>
        <v>YAG</v>
      </c>
    </row>
    <row r="11533" spans="1:1" x14ac:dyDescent="0.25">
      <c r="A11533" t="str">
        <f t="shared" si="181"/>
        <v>YAG</v>
      </c>
    </row>
    <row r="11534" spans="1:1" x14ac:dyDescent="0.25">
      <c r="A11534" t="str">
        <f t="shared" si="181"/>
        <v>YAG</v>
      </c>
    </row>
    <row r="11535" spans="1:1" x14ac:dyDescent="0.25">
      <c r="A11535" t="str">
        <f t="shared" si="181"/>
        <v>YAG</v>
      </c>
    </row>
    <row r="11536" spans="1:1" x14ac:dyDescent="0.25">
      <c r="A11536" t="str">
        <f t="shared" si="181"/>
        <v>YAG</v>
      </c>
    </row>
    <row r="11537" spans="1:1" x14ac:dyDescent="0.25">
      <c r="A11537" t="str">
        <f t="shared" si="181"/>
        <v>YAG</v>
      </c>
    </row>
    <row r="11538" spans="1:1" x14ac:dyDescent="0.25">
      <c r="A11538" t="str">
        <f t="shared" si="181"/>
        <v>YAG</v>
      </c>
    </row>
    <row r="11539" spans="1:1" x14ac:dyDescent="0.25">
      <c r="A11539" t="str">
        <f t="shared" si="181"/>
        <v>YAG</v>
      </c>
    </row>
    <row r="11540" spans="1:1" x14ac:dyDescent="0.25">
      <c r="A11540" t="str">
        <f t="shared" si="181"/>
        <v>YAG</v>
      </c>
    </row>
    <row r="11541" spans="1:1" x14ac:dyDescent="0.25">
      <c r="A11541" t="str">
        <f t="shared" si="181"/>
        <v>YAG</v>
      </c>
    </row>
    <row r="11542" spans="1:1" x14ac:dyDescent="0.25">
      <c r="A11542" t="str">
        <f t="shared" si="181"/>
        <v>YAG</v>
      </c>
    </row>
    <row r="11543" spans="1:1" x14ac:dyDescent="0.25">
      <c r="A11543" t="str">
        <f t="shared" si="181"/>
        <v>YAG</v>
      </c>
    </row>
    <row r="11544" spans="1:1" x14ac:dyDescent="0.25">
      <c r="A11544" t="str">
        <f t="shared" si="181"/>
        <v>YAG</v>
      </c>
    </row>
    <row r="11545" spans="1:1" x14ac:dyDescent="0.25">
      <c r="A11545" t="str">
        <f t="shared" si="181"/>
        <v>YAG</v>
      </c>
    </row>
    <row r="11546" spans="1:1" x14ac:dyDescent="0.25">
      <c r="A11546" t="str">
        <f t="shared" si="181"/>
        <v>YAG</v>
      </c>
    </row>
    <row r="11547" spans="1:1" x14ac:dyDescent="0.25">
      <c r="A11547" t="str">
        <f t="shared" si="181"/>
        <v>YAG</v>
      </c>
    </row>
    <row r="11548" spans="1:1" x14ac:dyDescent="0.25">
      <c r="A11548" t="str">
        <f t="shared" si="181"/>
        <v>YAG</v>
      </c>
    </row>
    <row r="11549" spans="1:1" x14ac:dyDescent="0.25">
      <c r="A11549" t="str">
        <f t="shared" si="181"/>
        <v>YAG</v>
      </c>
    </row>
    <row r="11550" spans="1:1" x14ac:dyDescent="0.25">
      <c r="A11550" t="str">
        <f t="shared" si="181"/>
        <v>YAG</v>
      </c>
    </row>
    <row r="11551" spans="1:1" x14ac:dyDescent="0.25">
      <c r="A11551" t="str">
        <f t="shared" si="181"/>
        <v>YAG</v>
      </c>
    </row>
    <row r="11552" spans="1:1" x14ac:dyDescent="0.25">
      <c r="A11552" t="str">
        <f t="shared" si="181"/>
        <v>YAG</v>
      </c>
    </row>
    <row r="11553" spans="1:1" x14ac:dyDescent="0.25">
      <c r="A11553" t="str">
        <f t="shared" si="181"/>
        <v>YAG</v>
      </c>
    </row>
    <row r="11554" spans="1:1" x14ac:dyDescent="0.25">
      <c r="A11554" t="str">
        <f t="shared" si="181"/>
        <v>YAG</v>
      </c>
    </row>
    <row r="11555" spans="1:1" x14ac:dyDescent="0.25">
      <c r="A11555" t="str">
        <f t="shared" si="181"/>
        <v>YAG</v>
      </c>
    </row>
    <row r="11556" spans="1:1" x14ac:dyDescent="0.25">
      <c r="A11556" t="str">
        <f t="shared" si="181"/>
        <v>YAG</v>
      </c>
    </row>
    <row r="11557" spans="1:1" x14ac:dyDescent="0.25">
      <c r="A11557" t="str">
        <f t="shared" si="181"/>
        <v>YAG</v>
      </c>
    </row>
    <row r="11558" spans="1:1" x14ac:dyDescent="0.25">
      <c r="A11558" t="str">
        <f t="shared" si="181"/>
        <v>YAG</v>
      </c>
    </row>
    <row r="11559" spans="1:1" x14ac:dyDescent="0.25">
      <c r="A11559" t="str">
        <f t="shared" si="181"/>
        <v>YAG</v>
      </c>
    </row>
    <row r="11560" spans="1:1" x14ac:dyDescent="0.25">
      <c r="A11560" t="str">
        <f t="shared" si="181"/>
        <v>YAG</v>
      </c>
    </row>
    <row r="11561" spans="1:1" x14ac:dyDescent="0.25">
      <c r="A11561" t="str">
        <f t="shared" si="181"/>
        <v>YAG</v>
      </c>
    </row>
    <row r="11562" spans="1:1" x14ac:dyDescent="0.25">
      <c r="A11562" t="str">
        <f t="shared" si="181"/>
        <v>YAG</v>
      </c>
    </row>
    <row r="11563" spans="1:1" x14ac:dyDescent="0.25">
      <c r="A11563" t="str">
        <f t="shared" si="181"/>
        <v>YAG</v>
      </c>
    </row>
    <row r="11564" spans="1:1" x14ac:dyDescent="0.25">
      <c r="A11564" t="str">
        <f t="shared" si="181"/>
        <v>YAG</v>
      </c>
    </row>
    <row r="11565" spans="1:1" x14ac:dyDescent="0.25">
      <c r="A11565" t="str">
        <f t="shared" si="181"/>
        <v>YAG</v>
      </c>
    </row>
    <row r="11566" spans="1:1" x14ac:dyDescent="0.25">
      <c r="A11566" t="str">
        <f t="shared" si="181"/>
        <v>YAG</v>
      </c>
    </row>
    <row r="11567" spans="1:1" x14ac:dyDescent="0.25">
      <c r="A11567" t="str">
        <f t="shared" si="181"/>
        <v>YAG</v>
      </c>
    </row>
    <row r="11568" spans="1:1" x14ac:dyDescent="0.25">
      <c r="A11568" t="str">
        <f t="shared" si="181"/>
        <v>YAG</v>
      </c>
    </row>
    <row r="11569" spans="1:1" x14ac:dyDescent="0.25">
      <c r="A11569" t="str">
        <f t="shared" si="181"/>
        <v>YAG</v>
      </c>
    </row>
    <row r="11570" spans="1:1" x14ac:dyDescent="0.25">
      <c r="A11570" t="str">
        <f t="shared" si="181"/>
        <v>YAG</v>
      </c>
    </row>
    <row r="11571" spans="1:1" x14ac:dyDescent="0.25">
      <c r="A11571" t="str">
        <f t="shared" si="181"/>
        <v>YAG</v>
      </c>
    </row>
    <row r="11572" spans="1:1" x14ac:dyDescent="0.25">
      <c r="A11572" t="str">
        <f t="shared" si="181"/>
        <v>YAG</v>
      </c>
    </row>
    <row r="11573" spans="1:1" x14ac:dyDescent="0.25">
      <c r="A11573" t="str">
        <f t="shared" si="181"/>
        <v>YAG</v>
      </c>
    </row>
    <row r="11574" spans="1:1" x14ac:dyDescent="0.25">
      <c r="A11574" t="str">
        <f t="shared" si="181"/>
        <v>YAG</v>
      </c>
    </row>
    <row r="11575" spans="1:1" x14ac:dyDescent="0.25">
      <c r="A11575" t="str">
        <f t="shared" si="181"/>
        <v>YAG</v>
      </c>
    </row>
    <row r="11576" spans="1:1" x14ac:dyDescent="0.25">
      <c r="A11576" t="str">
        <f t="shared" si="181"/>
        <v>YAG</v>
      </c>
    </row>
    <row r="11577" spans="1:1" x14ac:dyDescent="0.25">
      <c r="A11577" t="str">
        <f t="shared" si="181"/>
        <v>YAG</v>
      </c>
    </row>
    <row r="11578" spans="1:1" x14ac:dyDescent="0.25">
      <c r="A11578" t="str">
        <f t="shared" si="181"/>
        <v>YAG</v>
      </c>
    </row>
    <row r="11579" spans="1:1" x14ac:dyDescent="0.25">
      <c r="A11579" t="str">
        <f t="shared" si="181"/>
        <v>YAG</v>
      </c>
    </row>
    <row r="11580" spans="1:1" x14ac:dyDescent="0.25">
      <c r="A11580" t="str">
        <f t="shared" ref="A11580:A11643" si="182">"YAG"&amp;D11580 &amp;E11580 &amp;F11580 &amp; G11580 &amp;H11580 &amp;I11580</f>
        <v>YAG</v>
      </c>
    </row>
    <row r="11581" spans="1:1" x14ac:dyDescent="0.25">
      <c r="A11581" t="str">
        <f t="shared" si="182"/>
        <v>YAG</v>
      </c>
    </row>
    <row r="11582" spans="1:1" x14ac:dyDescent="0.25">
      <c r="A11582" t="str">
        <f t="shared" si="182"/>
        <v>YAG</v>
      </c>
    </row>
    <row r="11583" spans="1:1" x14ac:dyDescent="0.25">
      <c r="A11583" t="str">
        <f t="shared" si="182"/>
        <v>YAG</v>
      </c>
    </row>
    <row r="11584" spans="1:1" x14ac:dyDescent="0.25">
      <c r="A11584" t="str">
        <f t="shared" si="182"/>
        <v>YAG</v>
      </c>
    </row>
    <row r="11585" spans="1:1" x14ac:dyDescent="0.25">
      <c r="A11585" t="str">
        <f t="shared" si="182"/>
        <v>YAG</v>
      </c>
    </row>
    <row r="11586" spans="1:1" x14ac:dyDescent="0.25">
      <c r="A11586" t="str">
        <f t="shared" si="182"/>
        <v>YAG</v>
      </c>
    </row>
    <row r="11587" spans="1:1" x14ac:dyDescent="0.25">
      <c r="A11587" t="str">
        <f t="shared" si="182"/>
        <v>YAG</v>
      </c>
    </row>
    <row r="11588" spans="1:1" x14ac:dyDescent="0.25">
      <c r="A11588" t="str">
        <f t="shared" si="182"/>
        <v>YAG</v>
      </c>
    </row>
    <row r="11589" spans="1:1" x14ac:dyDescent="0.25">
      <c r="A11589" t="str">
        <f t="shared" si="182"/>
        <v>YAG</v>
      </c>
    </row>
    <row r="11590" spans="1:1" x14ac:dyDescent="0.25">
      <c r="A11590" t="str">
        <f t="shared" si="182"/>
        <v>YAG</v>
      </c>
    </row>
    <row r="11591" spans="1:1" x14ac:dyDescent="0.25">
      <c r="A11591" t="str">
        <f t="shared" si="182"/>
        <v>YAG</v>
      </c>
    </row>
    <row r="11592" spans="1:1" x14ac:dyDescent="0.25">
      <c r="A11592" t="str">
        <f t="shared" si="182"/>
        <v>YAG</v>
      </c>
    </row>
    <row r="11593" spans="1:1" x14ac:dyDescent="0.25">
      <c r="A11593" t="str">
        <f t="shared" si="182"/>
        <v>YAG</v>
      </c>
    </row>
    <row r="11594" spans="1:1" x14ac:dyDescent="0.25">
      <c r="A11594" t="str">
        <f t="shared" si="182"/>
        <v>YAG</v>
      </c>
    </row>
    <row r="11595" spans="1:1" x14ac:dyDescent="0.25">
      <c r="A11595" t="str">
        <f t="shared" si="182"/>
        <v>YAG</v>
      </c>
    </row>
    <row r="11596" spans="1:1" x14ac:dyDescent="0.25">
      <c r="A11596" t="str">
        <f t="shared" si="182"/>
        <v>YAG</v>
      </c>
    </row>
    <row r="11597" spans="1:1" x14ac:dyDescent="0.25">
      <c r="A11597" t="str">
        <f t="shared" si="182"/>
        <v>YAG</v>
      </c>
    </row>
    <row r="11598" spans="1:1" x14ac:dyDescent="0.25">
      <c r="A11598" t="str">
        <f t="shared" si="182"/>
        <v>YAG</v>
      </c>
    </row>
    <row r="11599" spans="1:1" x14ac:dyDescent="0.25">
      <c r="A11599" t="str">
        <f t="shared" si="182"/>
        <v>YAG</v>
      </c>
    </row>
    <row r="11600" spans="1:1" x14ac:dyDescent="0.25">
      <c r="A11600" t="str">
        <f t="shared" si="182"/>
        <v>YAG</v>
      </c>
    </row>
    <row r="11601" spans="1:1" x14ac:dyDescent="0.25">
      <c r="A11601" t="str">
        <f t="shared" si="182"/>
        <v>YAG</v>
      </c>
    </row>
    <row r="11602" spans="1:1" x14ac:dyDescent="0.25">
      <c r="A11602" t="str">
        <f t="shared" si="182"/>
        <v>YAG</v>
      </c>
    </row>
    <row r="11603" spans="1:1" x14ac:dyDescent="0.25">
      <c r="A11603" t="str">
        <f t="shared" si="182"/>
        <v>YAG</v>
      </c>
    </row>
    <row r="11604" spans="1:1" x14ac:dyDescent="0.25">
      <c r="A11604" t="str">
        <f t="shared" si="182"/>
        <v>YAG</v>
      </c>
    </row>
    <row r="11605" spans="1:1" x14ac:dyDescent="0.25">
      <c r="A11605" t="str">
        <f t="shared" si="182"/>
        <v>YAG</v>
      </c>
    </row>
    <row r="11606" spans="1:1" x14ac:dyDescent="0.25">
      <c r="A11606" t="str">
        <f t="shared" si="182"/>
        <v>YAG</v>
      </c>
    </row>
    <row r="11607" spans="1:1" x14ac:dyDescent="0.25">
      <c r="A11607" t="str">
        <f t="shared" si="182"/>
        <v>YAG</v>
      </c>
    </row>
    <row r="11608" spans="1:1" x14ac:dyDescent="0.25">
      <c r="A11608" t="str">
        <f t="shared" si="182"/>
        <v>YAG</v>
      </c>
    </row>
    <row r="11609" spans="1:1" x14ac:dyDescent="0.25">
      <c r="A11609" t="str">
        <f t="shared" si="182"/>
        <v>YAG</v>
      </c>
    </row>
    <row r="11610" spans="1:1" x14ac:dyDescent="0.25">
      <c r="A11610" t="str">
        <f t="shared" si="182"/>
        <v>YAG</v>
      </c>
    </row>
    <row r="11611" spans="1:1" x14ac:dyDescent="0.25">
      <c r="A11611" t="str">
        <f t="shared" si="182"/>
        <v>YAG</v>
      </c>
    </row>
    <row r="11612" spans="1:1" x14ac:dyDescent="0.25">
      <c r="A11612" t="str">
        <f t="shared" si="182"/>
        <v>YAG</v>
      </c>
    </row>
    <row r="11613" spans="1:1" x14ac:dyDescent="0.25">
      <c r="A11613" t="str">
        <f t="shared" si="182"/>
        <v>YAG</v>
      </c>
    </row>
    <row r="11614" spans="1:1" x14ac:dyDescent="0.25">
      <c r="A11614" t="str">
        <f t="shared" si="182"/>
        <v>YAG</v>
      </c>
    </row>
    <row r="11615" spans="1:1" x14ac:dyDescent="0.25">
      <c r="A11615" t="str">
        <f t="shared" si="182"/>
        <v>YAG</v>
      </c>
    </row>
    <row r="11616" spans="1:1" x14ac:dyDescent="0.25">
      <c r="A11616" t="str">
        <f t="shared" si="182"/>
        <v>YAG</v>
      </c>
    </row>
    <row r="11617" spans="1:1" x14ac:dyDescent="0.25">
      <c r="A11617" t="str">
        <f t="shared" si="182"/>
        <v>YAG</v>
      </c>
    </row>
    <row r="11618" spans="1:1" x14ac:dyDescent="0.25">
      <c r="A11618" t="str">
        <f t="shared" si="182"/>
        <v>YAG</v>
      </c>
    </row>
    <row r="11619" spans="1:1" x14ac:dyDescent="0.25">
      <c r="A11619" t="str">
        <f t="shared" si="182"/>
        <v>YAG</v>
      </c>
    </row>
    <row r="11620" spans="1:1" x14ac:dyDescent="0.25">
      <c r="A11620" t="str">
        <f t="shared" si="182"/>
        <v>YAG</v>
      </c>
    </row>
    <row r="11621" spans="1:1" x14ac:dyDescent="0.25">
      <c r="A11621" t="str">
        <f t="shared" si="182"/>
        <v>YAG</v>
      </c>
    </row>
    <row r="11622" spans="1:1" x14ac:dyDescent="0.25">
      <c r="A11622" t="str">
        <f t="shared" si="182"/>
        <v>YAG</v>
      </c>
    </row>
    <row r="11623" spans="1:1" x14ac:dyDescent="0.25">
      <c r="A11623" t="str">
        <f t="shared" si="182"/>
        <v>YAG</v>
      </c>
    </row>
    <row r="11624" spans="1:1" x14ac:dyDescent="0.25">
      <c r="A11624" t="str">
        <f t="shared" si="182"/>
        <v>YAG</v>
      </c>
    </row>
    <row r="11625" spans="1:1" x14ac:dyDescent="0.25">
      <c r="A11625" t="str">
        <f t="shared" si="182"/>
        <v>YAG</v>
      </c>
    </row>
    <row r="11626" spans="1:1" x14ac:dyDescent="0.25">
      <c r="A11626" t="str">
        <f t="shared" si="182"/>
        <v>YAG</v>
      </c>
    </row>
    <row r="11627" spans="1:1" x14ac:dyDescent="0.25">
      <c r="A11627" t="str">
        <f t="shared" si="182"/>
        <v>YAG</v>
      </c>
    </row>
    <row r="11628" spans="1:1" x14ac:dyDescent="0.25">
      <c r="A11628" t="str">
        <f t="shared" si="182"/>
        <v>YAG</v>
      </c>
    </row>
    <row r="11629" spans="1:1" x14ac:dyDescent="0.25">
      <c r="A11629" t="str">
        <f t="shared" si="182"/>
        <v>YAG</v>
      </c>
    </row>
    <row r="11630" spans="1:1" x14ac:dyDescent="0.25">
      <c r="A11630" t="str">
        <f t="shared" si="182"/>
        <v>YAG</v>
      </c>
    </row>
    <row r="11631" spans="1:1" x14ac:dyDescent="0.25">
      <c r="A11631" t="str">
        <f t="shared" si="182"/>
        <v>YAG</v>
      </c>
    </row>
    <row r="11632" spans="1:1" x14ac:dyDescent="0.25">
      <c r="A11632" t="str">
        <f t="shared" si="182"/>
        <v>YAG</v>
      </c>
    </row>
    <row r="11633" spans="1:1" x14ac:dyDescent="0.25">
      <c r="A11633" t="str">
        <f t="shared" si="182"/>
        <v>YAG</v>
      </c>
    </row>
    <row r="11634" spans="1:1" x14ac:dyDescent="0.25">
      <c r="A11634" t="str">
        <f t="shared" si="182"/>
        <v>YAG</v>
      </c>
    </row>
    <row r="11635" spans="1:1" x14ac:dyDescent="0.25">
      <c r="A11635" t="str">
        <f t="shared" si="182"/>
        <v>YAG</v>
      </c>
    </row>
    <row r="11636" spans="1:1" x14ac:dyDescent="0.25">
      <c r="A11636" t="str">
        <f t="shared" si="182"/>
        <v>YAG</v>
      </c>
    </row>
    <row r="11637" spans="1:1" x14ac:dyDescent="0.25">
      <c r="A11637" t="str">
        <f t="shared" si="182"/>
        <v>YAG</v>
      </c>
    </row>
    <row r="11638" spans="1:1" x14ac:dyDescent="0.25">
      <c r="A11638" t="str">
        <f t="shared" si="182"/>
        <v>YAG</v>
      </c>
    </row>
    <row r="11639" spans="1:1" x14ac:dyDescent="0.25">
      <c r="A11639" t="str">
        <f t="shared" si="182"/>
        <v>YAG</v>
      </c>
    </row>
    <row r="11640" spans="1:1" x14ac:dyDescent="0.25">
      <c r="A11640" t="str">
        <f t="shared" si="182"/>
        <v>YAG</v>
      </c>
    </row>
    <row r="11641" spans="1:1" x14ac:dyDescent="0.25">
      <c r="A11641" t="str">
        <f t="shared" si="182"/>
        <v>YAG</v>
      </c>
    </row>
    <row r="11642" spans="1:1" x14ac:dyDescent="0.25">
      <c r="A11642" t="str">
        <f t="shared" si="182"/>
        <v>YAG</v>
      </c>
    </row>
    <row r="11643" spans="1:1" x14ac:dyDescent="0.25">
      <c r="A11643" t="str">
        <f t="shared" si="182"/>
        <v>YAG</v>
      </c>
    </row>
    <row r="11644" spans="1:1" x14ac:dyDescent="0.25">
      <c r="A11644" t="str">
        <f t="shared" ref="A11644:A11707" si="183">"YAG"&amp;D11644 &amp;E11644 &amp;F11644 &amp; G11644 &amp;H11644 &amp;I11644</f>
        <v>YAG</v>
      </c>
    </row>
    <row r="11645" spans="1:1" x14ac:dyDescent="0.25">
      <c r="A11645" t="str">
        <f t="shared" si="183"/>
        <v>YAG</v>
      </c>
    </row>
    <row r="11646" spans="1:1" x14ac:dyDescent="0.25">
      <c r="A11646" t="str">
        <f t="shared" si="183"/>
        <v>YAG</v>
      </c>
    </row>
    <row r="11647" spans="1:1" x14ac:dyDescent="0.25">
      <c r="A11647" t="str">
        <f t="shared" si="183"/>
        <v>YAG</v>
      </c>
    </row>
    <row r="11648" spans="1:1" x14ac:dyDescent="0.25">
      <c r="A11648" t="str">
        <f t="shared" si="183"/>
        <v>YAG</v>
      </c>
    </row>
    <row r="11649" spans="1:1" x14ac:dyDescent="0.25">
      <c r="A11649" t="str">
        <f t="shared" si="183"/>
        <v>YAG</v>
      </c>
    </row>
    <row r="11650" spans="1:1" x14ac:dyDescent="0.25">
      <c r="A11650" t="str">
        <f t="shared" si="183"/>
        <v>YAG</v>
      </c>
    </row>
    <row r="11651" spans="1:1" x14ac:dyDescent="0.25">
      <c r="A11651" t="str">
        <f t="shared" si="183"/>
        <v>YAG</v>
      </c>
    </row>
    <row r="11652" spans="1:1" x14ac:dyDescent="0.25">
      <c r="A11652" t="str">
        <f t="shared" si="183"/>
        <v>YAG</v>
      </c>
    </row>
    <row r="11653" spans="1:1" x14ac:dyDescent="0.25">
      <c r="A11653" t="str">
        <f t="shared" si="183"/>
        <v>YAG</v>
      </c>
    </row>
    <row r="11654" spans="1:1" x14ac:dyDescent="0.25">
      <c r="A11654" t="str">
        <f t="shared" si="183"/>
        <v>YAG</v>
      </c>
    </row>
    <row r="11655" spans="1:1" x14ac:dyDescent="0.25">
      <c r="A11655" t="str">
        <f t="shared" si="183"/>
        <v>YAG</v>
      </c>
    </row>
    <row r="11656" spans="1:1" x14ac:dyDescent="0.25">
      <c r="A11656" t="str">
        <f t="shared" si="183"/>
        <v>YAG</v>
      </c>
    </row>
    <row r="11657" spans="1:1" x14ac:dyDescent="0.25">
      <c r="A11657" t="str">
        <f t="shared" si="183"/>
        <v>YAG</v>
      </c>
    </row>
    <row r="11658" spans="1:1" x14ac:dyDescent="0.25">
      <c r="A11658" t="str">
        <f t="shared" si="183"/>
        <v>YAG</v>
      </c>
    </row>
    <row r="11659" spans="1:1" x14ac:dyDescent="0.25">
      <c r="A11659" t="str">
        <f t="shared" si="183"/>
        <v>YAG</v>
      </c>
    </row>
    <row r="11660" spans="1:1" x14ac:dyDescent="0.25">
      <c r="A11660" t="str">
        <f t="shared" si="183"/>
        <v>YAG</v>
      </c>
    </row>
    <row r="11661" spans="1:1" x14ac:dyDescent="0.25">
      <c r="A11661" t="str">
        <f t="shared" si="183"/>
        <v>YAG</v>
      </c>
    </row>
    <row r="11662" spans="1:1" x14ac:dyDescent="0.25">
      <c r="A11662" t="str">
        <f t="shared" si="183"/>
        <v>YAG</v>
      </c>
    </row>
    <row r="11663" spans="1:1" x14ac:dyDescent="0.25">
      <c r="A11663" t="str">
        <f t="shared" si="183"/>
        <v>YAG</v>
      </c>
    </row>
    <row r="11664" spans="1:1" x14ac:dyDescent="0.25">
      <c r="A11664" t="str">
        <f t="shared" si="183"/>
        <v>YAG</v>
      </c>
    </row>
    <row r="11665" spans="1:1" x14ac:dyDescent="0.25">
      <c r="A11665" t="str">
        <f t="shared" si="183"/>
        <v>YAG</v>
      </c>
    </row>
    <row r="11666" spans="1:1" x14ac:dyDescent="0.25">
      <c r="A11666" t="str">
        <f t="shared" si="183"/>
        <v>YAG</v>
      </c>
    </row>
    <row r="11667" spans="1:1" x14ac:dyDescent="0.25">
      <c r="A11667" t="str">
        <f t="shared" si="183"/>
        <v>YAG</v>
      </c>
    </row>
    <row r="11668" spans="1:1" x14ac:dyDescent="0.25">
      <c r="A11668" t="str">
        <f t="shared" si="183"/>
        <v>YAG</v>
      </c>
    </row>
    <row r="11669" spans="1:1" x14ac:dyDescent="0.25">
      <c r="A11669" t="str">
        <f t="shared" si="183"/>
        <v>YAG</v>
      </c>
    </row>
    <row r="11670" spans="1:1" x14ac:dyDescent="0.25">
      <c r="A11670" t="str">
        <f t="shared" si="183"/>
        <v>YAG</v>
      </c>
    </row>
    <row r="11671" spans="1:1" x14ac:dyDescent="0.25">
      <c r="A11671" t="str">
        <f t="shared" si="183"/>
        <v>YAG</v>
      </c>
    </row>
    <row r="11672" spans="1:1" x14ac:dyDescent="0.25">
      <c r="A11672" t="str">
        <f t="shared" si="183"/>
        <v>YAG</v>
      </c>
    </row>
    <row r="11673" spans="1:1" x14ac:dyDescent="0.25">
      <c r="A11673" t="str">
        <f t="shared" si="183"/>
        <v>YAG</v>
      </c>
    </row>
    <row r="11674" spans="1:1" x14ac:dyDescent="0.25">
      <c r="A11674" t="str">
        <f t="shared" si="183"/>
        <v>YAG</v>
      </c>
    </row>
    <row r="11675" spans="1:1" x14ac:dyDescent="0.25">
      <c r="A11675" t="str">
        <f t="shared" si="183"/>
        <v>YAG</v>
      </c>
    </row>
    <row r="11676" spans="1:1" x14ac:dyDescent="0.25">
      <c r="A11676" t="str">
        <f t="shared" si="183"/>
        <v>YAG</v>
      </c>
    </row>
    <row r="11677" spans="1:1" x14ac:dyDescent="0.25">
      <c r="A11677" t="str">
        <f t="shared" si="183"/>
        <v>YAG</v>
      </c>
    </row>
    <row r="11678" spans="1:1" x14ac:dyDescent="0.25">
      <c r="A11678" t="str">
        <f t="shared" si="183"/>
        <v>YAG</v>
      </c>
    </row>
    <row r="11679" spans="1:1" x14ac:dyDescent="0.25">
      <c r="A11679" t="str">
        <f t="shared" si="183"/>
        <v>YAG</v>
      </c>
    </row>
    <row r="11680" spans="1:1" x14ac:dyDescent="0.25">
      <c r="A11680" t="str">
        <f t="shared" si="183"/>
        <v>YAG</v>
      </c>
    </row>
    <row r="11681" spans="1:1" x14ac:dyDescent="0.25">
      <c r="A11681" t="str">
        <f t="shared" si="183"/>
        <v>YAG</v>
      </c>
    </row>
    <row r="11682" spans="1:1" x14ac:dyDescent="0.25">
      <c r="A11682" t="str">
        <f t="shared" si="183"/>
        <v>YAG</v>
      </c>
    </row>
    <row r="11683" spans="1:1" x14ac:dyDescent="0.25">
      <c r="A11683" t="str">
        <f t="shared" si="183"/>
        <v>YAG</v>
      </c>
    </row>
    <row r="11684" spans="1:1" x14ac:dyDescent="0.25">
      <c r="A11684" t="str">
        <f t="shared" si="183"/>
        <v>YAG</v>
      </c>
    </row>
    <row r="11685" spans="1:1" x14ac:dyDescent="0.25">
      <c r="A11685" t="str">
        <f t="shared" si="183"/>
        <v>YAG</v>
      </c>
    </row>
    <row r="11686" spans="1:1" x14ac:dyDescent="0.25">
      <c r="A11686" t="str">
        <f t="shared" si="183"/>
        <v>YAG</v>
      </c>
    </row>
    <row r="11687" spans="1:1" x14ac:dyDescent="0.25">
      <c r="A11687" t="str">
        <f t="shared" si="183"/>
        <v>YAG</v>
      </c>
    </row>
    <row r="11688" spans="1:1" x14ac:dyDescent="0.25">
      <c r="A11688" t="str">
        <f t="shared" si="183"/>
        <v>YAG</v>
      </c>
    </row>
    <row r="11689" spans="1:1" x14ac:dyDescent="0.25">
      <c r="A11689" t="str">
        <f t="shared" si="183"/>
        <v>YAG</v>
      </c>
    </row>
    <row r="11690" spans="1:1" x14ac:dyDescent="0.25">
      <c r="A11690" t="str">
        <f t="shared" si="183"/>
        <v>YAG</v>
      </c>
    </row>
    <row r="11691" spans="1:1" x14ac:dyDescent="0.25">
      <c r="A11691" t="str">
        <f t="shared" si="183"/>
        <v>YAG</v>
      </c>
    </row>
    <row r="11692" spans="1:1" x14ac:dyDescent="0.25">
      <c r="A11692" t="str">
        <f t="shared" si="183"/>
        <v>YAG</v>
      </c>
    </row>
    <row r="11693" spans="1:1" x14ac:dyDescent="0.25">
      <c r="A11693" t="str">
        <f t="shared" si="183"/>
        <v>YAG</v>
      </c>
    </row>
    <row r="11694" spans="1:1" x14ac:dyDescent="0.25">
      <c r="A11694" t="str">
        <f t="shared" si="183"/>
        <v>YAG</v>
      </c>
    </row>
    <row r="11695" spans="1:1" x14ac:dyDescent="0.25">
      <c r="A11695" t="str">
        <f t="shared" si="183"/>
        <v>YAG</v>
      </c>
    </row>
    <row r="11696" spans="1:1" x14ac:dyDescent="0.25">
      <c r="A11696" t="str">
        <f t="shared" si="183"/>
        <v>YAG</v>
      </c>
    </row>
    <row r="11697" spans="1:1" x14ac:dyDescent="0.25">
      <c r="A11697" t="str">
        <f t="shared" si="183"/>
        <v>YAG</v>
      </c>
    </row>
    <row r="11698" spans="1:1" x14ac:dyDescent="0.25">
      <c r="A11698" t="str">
        <f t="shared" si="183"/>
        <v>YAG</v>
      </c>
    </row>
    <row r="11699" spans="1:1" x14ac:dyDescent="0.25">
      <c r="A11699" t="str">
        <f t="shared" si="183"/>
        <v>YAG</v>
      </c>
    </row>
    <row r="11700" spans="1:1" x14ac:dyDescent="0.25">
      <c r="A11700" t="str">
        <f t="shared" si="183"/>
        <v>YAG</v>
      </c>
    </row>
    <row r="11701" spans="1:1" x14ac:dyDescent="0.25">
      <c r="A11701" t="str">
        <f t="shared" si="183"/>
        <v>YAG</v>
      </c>
    </row>
    <row r="11702" spans="1:1" x14ac:dyDescent="0.25">
      <c r="A11702" t="str">
        <f t="shared" si="183"/>
        <v>YAG</v>
      </c>
    </row>
    <row r="11703" spans="1:1" x14ac:dyDescent="0.25">
      <c r="A11703" t="str">
        <f t="shared" si="183"/>
        <v>YAG</v>
      </c>
    </row>
    <row r="11704" spans="1:1" x14ac:dyDescent="0.25">
      <c r="A11704" t="str">
        <f t="shared" si="183"/>
        <v>YAG</v>
      </c>
    </row>
    <row r="11705" spans="1:1" x14ac:dyDescent="0.25">
      <c r="A11705" t="str">
        <f t="shared" si="183"/>
        <v>YAG</v>
      </c>
    </row>
    <row r="11706" spans="1:1" x14ac:dyDescent="0.25">
      <c r="A11706" t="str">
        <f t="shared" si="183"/>
        <v>YAG</v>
      </c>
    </row>
    <row r="11707" spans="1:1" x14ac:dyDescent="0.25">
      <c r="A11707" t="str">
        <f t="shared" si="183"/>
        <v>YAG</v>
      </c>
    </row>
    <row r="11708" spans="1:1" x14ac:dyDescent="0.25">
      <c r="A11708" t="str">
        <f t="shared" ref="A11708:A11771" si="184">"YAG"&amp;D11708 &amp;E11708 &amp;F11708 &amp; G11708 &amp;H11708 &amp;I11708</f>
        <v>YAG</v>
      </c>
    </row>
    <row r="11709" spans="1:1" x14ac:dyDescent="0.25">
      <c r="A11709" t="str">
        <f t="shared" si="184"/>
        <v>YAG</v>
      </c>
    </row>
    <row r="11710" spans="1:1" x14ac:dyDescent="0.25">
      <c r="A11710" t="str">
        <f t="shared" si="184"/>
        <v>YAG</v>
      </c>
    </row>
    <row r="11711" spans="1:1" x14ac:dyDescent="0.25">
      <c r="A11711" t="str">
        <f t="shared" si="184"/>
        <v>YAG</v>
      </c>
    </row>
    <row r="11712" spans="1:1" x14ac:dyDescent="0.25">
      <c r="A11712" t="str">
        <f t="shared" si="184"/>
        <v>YAG</v>
      </c>
    </row>
    <row r="11713" spans="1:1" x14ac:dyDescent="0.25">
      <c r="A11713" t="str">
        <f t="shared" si="184"/>
        <v>YAG</v>
      </c>
    </row>
    <row r="11714" spans="1:1" x14ac:dyDescent="0.25">
      <c r="A11714" t="str">
        <f t="shared" si="184"/>
        <v>YAG</v>
      </c>
    </row>
    <row r="11715" spans="1:1" x14ac:dyDescent="0.25">
      <c r="A11715" t="str">
        <f t="shared" si="184"/>
        <v>YAG</v>
      </c>
    </row>
    <row r="11716" spans="1:1" x14ac:dyDescent="0.25">
      <c r="A11716" t="str">
        <f t="shared" si="184"/>
        <v>YAG</v>
      </c>
    </row>
    <row r="11717" spans="1:1" x14ac:dyDescent="0.25">
      <c r="A11717" t="str">
        <f t="shared" si="184"/>
        <v>YAG</v>
      </c>
    </row>
    <row r="11718" spans="1:1" x14ac:dyDescent="0.25">
      <c r="A11718" t="str">
        <f t="shared" si="184"/>
        <v>YAG</v>
      </c>
    </row>
    <row r="11719" spans="1:1" x14ac:dyDescent="0.25">
      <c r="A11719" t="str">
        <f t="shared" si="184"/>
        <v>YAG</v>
      </c>
    </row>
    <row r="11720" spans="1:1" x14ac:dyDescent="0.25">
      <c r="A11720" t="str">
        <f t="shared" si="184"/>
        <v>YAG</v>
      </c>
    </row>
    <row r="11721" spans="1:1" x14ac:dyDescent="0.25">
      <c r="A11721" t="str">
        <f t="shared" si="184"/>
        <v>YAG</v>
      </c>
    </row>
    <row r="11722" spans="1:1" x14ac:dyDescent="0.25">
      <c r="A11722" t="str">
        <f t="shared" si="184"/>
        <v>YAG</v>
      </c>
    </row>
    <row r="11723" spans="1:1" x14ac:dyDescent="0.25">
      <c r="A11723" t="str">
        <f t="shared" si="184"/>
        <v>YAG</v>
      </c>
    </row>
    <row r="11724" spans="1:1" x14ac:dyDescent="0.25">
      <c r="A11724" t="str">
        <f t="shared" si="184"/>
        <v>YAG</v>
      </c>
    </row>
    <row r="11725" spans="1:1" x14ac:dyDescent="0.25">
      <c r="A11725" t="str">
        <f t="shared" si="184"/>
        <v>YAG</v>
      </c>
    </row>
    <row r="11726" spans="1:1" x14ac:dyDescent="0.25">
      <c r="A11726" t="str">
        <f t="shared" si="184"/>
        <v>YAG</v>
      </c>
    </row>
    <row r="11727" spans="1:1" x14ac:dyDescent="0.25">
      <c r="A11727" t="str">
        <f t="shared" si="184"/>
        <v>YAG</v>
      </c>
    </row>
    <row r="11728" spans="1:1" x14ac:dyDescent="0.25">
      <c r="A11728" t="str">
        <f t="shared" si="184"/>
        <v>YAG</v>
      </c>
    </row>
    <row r="11729" spans="1:1" x14ac:dyDescent="0.25">
      <c r="A11729" t="str">
        <f t="shared" si="184"/>
        <v>YAG</v>
      </c>
    </row>
    <row r="11730" spans="1:1" x14ac:dyDescent="0.25">
      <c r="A11730" t="str">
        <f t="shared" si="184"/>
        <v>YAG</v>
      </c>
    </row>
    <row r="11731" spans="1:1" x14ac:dyDescent="0.25">
      <c r="A11731" t="str">
        <f t="shared" si="184"/>
        <v>YAG</v>
      </c>
    </row>
    <row r="11732" spans="1:1" x14ac:dyDescent="0.25">
      <c r="A11732" t="str">
        <f t="shared" si="184"/>
        <v>YAG</v>
      </c>
    </row>
    <row r="11733" spans="1:1" x14ac:dyDescent="0.25">
      <c r="A11733" t="str">
        <f t="shared" si="184"/>
        <v>YAG</v>
      </c>
    </row>
    <row r="11734" spans="1:1" x14ac:dyDescent="0.25">
      <c r="A11734" t="str">
        <f t="shared" si="184"/>
        <v>YAG</v>
      </c>
    </row>
    <row r="11735" spans="1:1" x14ac:dyDescent="0.25">
      <c r="A11735" t="str">
        <f t="shared" si="184"/>
        <v>YAG</v>
      </c>
    </row>
    <row r="11736" spans="1:1" x14ac:dyDescent="0.25">
      <c r="A11736" t="str">
        <f t="shared" si="184"/>
        <v>YAG</v>
      </c>
    </row>
    <row r="11737" spans="1:1" x14ac:dyDescent="0.25">
      <c r="A11737" t="str">
        <f t="shared" si="184"/>
        <v>YAG</v>
      </c>
    </row>
    <row r="11738" spans="1:1" x14ac:dyDescent="0.25">
      <c r="A11738" t="str">
        <f t="shared" si="184"/>
        <v>YAG</v>
      </c>
    </row>
    <row r="11739" spans="1:1" x14ac:dyDescent="0.25">
      <c r="A11739" t="str">
        <f t="shared" si="184"/>
        <v>YAG</v>
      </c>
    </row>
    <row r="11740" spans="1:1" x14ac:dyDescent="0.25">
      <c r="A11740" t="str">
        <f t="shared" si="184"/>
        <v>YAG</v>
      </c>
    </row>
    <row r="11741" spans="1:1" x14ac:dyDescent="0.25">
      <c r="A11741" t="str">
        <f t="shared" si="184"/>
        <v>YAG</v>
      </c>
    </row>
    <row r="11742" spans="1:1" x14ac:dyDescent="0.25">
      <c r="A11742" t="str">
        <f t="shared" si="184"/>
        <v>YAG</v>
      </c>
    </row>
    <row r="11743" spans="1:1" x14ac:dyDescent="0.25">
      <c r="A11743" t="str">
        <f t="shared" si="184"/>
        <v>YAG</v>
      </c>
    </row>
    <row r="11744" spans="1:1" x14ac:dyDescent="0.25">
      <c r="A11744" t="str">
        <f t="shared" si="184"/>
        <v>YAG</v>
      </c>
    </row>
    <row r="11745" spans="1:1" x14ac:dyDescent="0.25">
      <c r="A11745" t="str">
        <f t="shared" si="184"/>
        <v>YAG</v>
      </c>
    </row>
    <row r="11746" spans="1:1" x14ac:dyDescent="0.25">
      <c r="A11746" t="str">
        <f t="shared" si="184"/>
        <v>YAG</v>
      </c>
    </row>
    <row r="11747" spans="1:1" x14ac:dyDescent="0.25">
      <c r="A11747" t="str">
        <f t="shared" si="184"/>
        <v>YAG</v>
      </c>
    </row>
    <row r="11748" spans="1:1" x14ac:dyDescent="0.25">
      <c r="A11748" t="str">
        <f t="shared" si="184"/>
        <v>YAG</v>
      </c>
    </row>
    <row r="11749" spans="1:1" x14ac:dyDescent="0.25">
      <c r="A11749" t="str">
        <f t="shared" si="184"/>
        <v>YAG</v>
      </c>
    </row>
    <row r="11750" spans="1:1" x14ac:dyDescent="0.25">
      <c r="A11750" t="str">
        <f t="shared" si="184"/>
        <v>YAG</v>
      </c>
    </row>
    <row r="11751" spans="1:1" x14ac:dyDescent="0.25">
      <c r="A11751" t="str">
        <f t="shared" si="184"/>
        <v>YAG</v>
      </c>
    </row>
    <row r="11752" spans="1:1" x14ac:dyDescent="0.25">
      <c r="A11752" t="str">
        <f t="shared" si="184"/>
        <v>YAG</v>
      </c>
    </row>
    <row r="11753" spans="1:1" x14ac:dyDescent="0.25">
      <c r="A11753" t="str">
        <f t="shared" si="184"/>
        <v>YAG</v>
      </c>
    </row>
    <row r="11754" spans="1:1" x14ac:dyDescent="0.25">
      <c r="A11754" t="str">
        <f t="shared" si="184"/>
        <v>YAG</v>
      </c>
    </row>
    <row r="11755" spans="1:1" x14ac:dyDescent="0.25">
      <c r="A11755" t="str">
        <f t="shared" si="184"/>
        <v>YAG</v>
      </c>
    </row>
    <row r="11756" spans="1:1" x14ac:dyDescent="0.25">
      <c r="A11756" t="str">
        <f t="shared" si="184"/>
        <v>YAG</v>
      </c>
    </row>
    <row r="11757" spans="1:1" x14ac:dyDescent="0.25">
      <c r="A11757" t="str">
        <f t="shared" si="184"/>
        <v>YAG</v>
      </c>
    </row>
    <row r="11758" spans="1:1" x14ac:dyDescent="0.25">
      <c r="A11758" t="str">
        <f t="shared" si="184"/>
        <v>YAG</v>
      </c>
    </row>
    <row r="11759" spans="1:1" x14ac:dyDescent="0.25">
      <c r="A11759" t="str">
        <f t="shared" si="184"/>
        <v>YAG</v>
      </c>
    </row>
    <row r="11760" spans="1:1" x14ac:dyDescent="0.25">
      <c r="A11760" t="str">
        <f t="shared" si="184"/>
        <v>YAG</v>
      </c>
    </row>
    <row r="11761" spans="1:1" x14ac:dyDescent="0.25">
      <c r="A11761" t="str">
        <f t="shared" si="184"/>
        <v>YAG</v>
      </c>
    </row>
    <row r="11762" spans="1:1" x14ac:dyDescent="0.25">
      <c r="A11762" t="str">
        <f t="shared" si="184"/>
        <v>YAG</v>
      </c>
    </row>
    <row r="11763" spans="1:1" x14ac:dyDescent="0.25">
      <c r="A11763" t="str">
        <f t="shared" si="184"/>
        <v>YAG</v>
      </c>
    </row>
    <row r="11764" spans="1:1" x14ac:dyDescent="0.25">
      <c r="A11764" t="str">
        <f t="shared" si="184"/>
        <v>YAG</v>
      </c>
    </row>
    <row r="11765" spans="1:1" x14ac:dyDescent="0.25">
      <c r="A11765" t="str">
        <f t="shared" si="184"/>
        <v>YAG</v>
      </c>
    </row>
    <row r="11766" spans="1:1" x14ac:dyDescent="0.25">
      <c r="A11766" t="str">
        <f t="shared" si="184"/>
        <v>YAG</v>
      </c>
    </row>
    <row r="11767" spans="1:1" x14ac:dyDescent="0.25">
      <c r="A11767" t="str">
        <f t="shared" si="184"/>
        <v>YAG</v>
      </c>
    </row>
    <row r="11768" spans="1:1" x14ac:dyDescent="0.25">
      <c r="A11768" t="str">
        <f t="shared" si="184"/>
        <v>YAG</v>
      </c>
    </row>
    <row r="11769" spans="1:1" x14ac:dyDescent="0.25">
      <c r="A11769" t="str">
        <f t="shared" si="184"/>
        <v>YAG</v>
      </c>
    </row>
    <row r="11770" spans="1:1" x14ac:dyDescent="0.25">
      <c r="A11770" t="str">
        <f t="shared" si="184"/>
        <v>YAG</v>
      </c>
    </row>
    <row r="11771" spans="1:1" x14ac:dyDescent="0.25">
      <c r="A11771" t="str">
        <f t="shared" si="184"/>
        <v>YAG</v>
      </c>
    </row>
    <row r="11772" spans="1:1" x14ac:dyDescent="0.25">
      <c r="A11772" t="str">
        <f t="shared" ref="A11772:A11835" si="185">"YAG"&amp;D11772 &amp;E11772 &amp;F11772 &amp; G11772 &amp;H11772 &amp;I11772</f>
        <v>YAG</v>
      </c>
    </row>
    <row r="11773" spans="1:1" x14ac:dyDescent="0.25">
      <c r="A11773" t="str">
        <f t="shared" si="185"/>
        <v>YAG</v>
      </c>
    </row>
    <row r="11774" spans="1:1" x14ac:dyDescent="0.25">
      <c r="A11774" t="str">
        <f t="shared" si="185"/>
        <v>YAG</v>
      </c>
    </row>
    <row r="11775" spans="1:1" x14ac:dyDescent="0.25">
      <c r="A11775" t="str">
        <f t="shared" si="185"/>
        <v>YAG</v>
      </c>
    </row>
    <row r="11776" spans="1:1" x14ac:dyDescent="0.25">
      <c r="A11776" t="str">
        <f t="shared" si="185"/>
        <v>YAG</v>
      </c>
    </row>
    <row r="11777" spans="1:1" x14ac:dyDescent="0.25">
      <c r="A11777" t="str">
        <f t="shared" si="185"/>
        <v>YAG</v>
      </c>
    </row>
    <row r="11778" spans="1:1" x14ac:dyDescent="0.25">
      <c r="A11778" t="str">
        <f t="shared" si="185"/>
        <v>YAG</v>
      </c>
    </row>
    <row r="11779" spans="1:1" x14ac:dyDescent="0.25">
      <c r="A11779" t="str">
        <f t="shared" si="185"/>
        <v>YAG</v>
      </c>
    </row>
    <row r="11780" spans="1:1" x14ac:dyDescent="0.25">
      <c r="A11780" t="str">
        <f t="shared" si="185"/>
        <v>YAG</v>
      </c>
    </row>
    <row r="11781" spans="1:1" x14ac:dyDescent="0.25">
      <c r="A11781" t="str">
        <f t="shared" si="185"/>
        <v>YAG</v>
      </c>
    </row>
    <row r="11782" spans="1:1" x14ac:dyDescent="0.25">
      <c r="A11782" t="str">
        <f t="shared" si="185"/>
        <v>YAG</v>
      </c>
    </row>
    <row r="11783" spans="1:1" x14ac:dyDescent="0.25">
      <c r="A11783" t="str">
        <f t="shared" si="185"/>
        <v>YAG</v>
      </c>
    </row>
    <row r="11784" spans="1:1" x14ac:dyDescent="0.25">
      <c r="A11784" t="str">
        <f t="shared" si="185"/>
        <v>YAG</v>
      </c>
    </row>
    <row r="11785" spans="1:1" x14ac:dyDescent="0.25">
      <c r="A11785" t="str">
        <f t="shared" si="185"/>
        <v>YAG</v>
      </c>
    </row>
    <row r="11786" spans="1:1" x14ac:dyDescent="0.25">
      <c r="A11786" t="str">
        <f t="shared" si="185"/>
        <v>YAG</v>
      </c>
    </row>
    <row r="11787" spans="1:1" x14ac:dyDescent="0.25">
      <c r="A11787" t="str">
        <f t="shared" si="185"/>
        <v>YAG</v>
      </c>
    </row>
    <row r="11788" spans="1:1" x14ac:dyDescent="0.25">
      <c r="A11788" t="str">
        <f t="shared" si="185"/>
        <v>YAG</v>
      </c>
    </row>
    <row r="11789" spans="1:1" x14ac:dyDescent="0.25">
      <c r="A11789" t="str">
        <f t="shared" si="185"/>
        <v>YAG</v>
      </c>
    </row>
    <row r="11790" spans="1:1" x14ac:dyDescent="0.25">
      <c r="A11790" t="str">
        <f t="shared" si="185"/>
        <v>YAG</v>
      </c>
    </row>
    <row r="11791" spans="1:1" x14ac:dyDescent="0.25">
      <c r="A11791" t="str">
        <f t="shared" si="185"/>
        <v>YAG</v>
      </c>
    </row>
    <row r="11792" spans="1:1" x14ac:dyDescent="0.25">
      <c r="A11792" t="str">
        <f t="shared" si="185"/>
        <v>YAG</v>
      </c>
    </row>
    <row r="11793" spans="1:1" x14ac:dyDescent="0.25">
      <c r="A11793" t="str">
        <f t="shared" si="185"/>
        <v>YAG</v>
      </c>
    </row>
    <row r="11794" spans="1:1" x14ac:dyDescent="0.25">
      <c r="A11794" t="str">
        <f t="shared" si="185"/>
        <v>YAG</v>
      </c>
    </row>
    <row r="11795" spans="1:1" x14ac:dyDescent="0.25">
      <c r="A11795" t="str">
        <f t="shared" si="185"/>
        <v>YAG</v>
      </c>
    </row>
    <row r="11796" spans="1:1" x14ac:dyDescent="0.25">
      <c r="A11796" t="str">
        <f t="shared" si="185"/>
        <v>YAG</v>
      </c>
    </row>
    <row r="11797" spans="1:1" x14ac:dyDescent="0.25">
      <c r="A11797" t="str">
        <f t="shared" si="185"/>
        <v>YAG</v>
      </c>
    </row>
    <row r="11798" spans="1:1" x14ac:dyDescent="0.25">
      <c r="A11798" t="str">
        <f t="shared" si="185"/>
        <v>YAG</v>
      </c>
    </row>
    <row r="11799" spans="1:1" x14ac:dyDescent="0.25">
      <c r="A11799" t="str">
        <f t="shared" si="185"/>
        <v>YAG</v>
      </c>
    </row>
    <row r="11800" spans="1:1" x14ac:dyDescent="0.25">
      <c r="A11800" t="str">
        <f t="shared" si="185"/>
        <v>YAG</v>
      </c>
    </row>
    <row r="11801" spans="1:1" x14ac:dyDescent="0.25">
      <c r="A11801" t="str">
        <f t="shared" si="185"/>
        <v>YAG</v>
      </c>
    </row>
    <row r="11802" spans="1:1" x14ac:dyDescent="0.25">
      <c r="A11802" t="str">
        <f t="shared" si="185"/>
        <v>YAG</v>
      </c>
    </row>
    <row r="11803" spans="1:1" x14ac:dyDescent="0.25">
      <c r="A11803" t="str">
        <f t="shared" si="185"/>
        <v>YAG</v>
      </c>
    </row>
    <row r="11804" spans="1:1" x14ac:dyDescent="0.25">
      <c r="A11804" t="str">
        <f t="shared" si="185"/>
        <v>YAG</v>
      </c>
    </row>
    <row r="11805" spans="1:1" x14ac:dyDescent="0.25">
      <c r="A11805" t="str">
        <f t="shared" si="185"/>
        <v>YAG</v>
      </c>
    </row>
    <row r="11806" spans="1:1" x14ac:dyDescent="0.25">
      <c r="A11806" t="str">
        <f t="shared" si="185"/>
        <v>YAG</v>
      </c>
    </row>
    <row r="11807" spans="1:1" x14ac:dyDescent="0.25">
      <c r="A11807" t="str">
        <f t="shared" si="185"/>
        <v>YAG</v>
      </c>
    </row>
    <row r="11808" spans="1:1" x14ac:dyDescent="0.25">
      <c r="A11808" t="str">
        <f t="shared" si="185"/>
        <v>YAG</v>
      </c>
    </row>
    <row r="11809" spans="1:1" x14ac:dyDescent="0.25">
      <c r="A11809" t="str">
        <f t="shared" si="185"/>
        <v>YAG</v>
      </c>
    </row>
    <row r="11810" spans="1:1" x14ac:dyDescent="0.25">
      <c r="A11810" t="str">
        <f t="shared" si="185"/>
        <v>YAG</v>
      </c>
    </row>
    <row r="11811" spans="1:1" x14ac:dyDescent="0.25">
      <c r="A11811" t="str">
        <f t="shared" si="185"/>
        <v>YAG</v>
      </c>
    </row>
    <row r="11812" spans="1:1" x14ac:dyDescent="0.25">
      <c r="A11812" t="str">
        <f t="shared" si="185"/>
        <v>YAG</v>
      </c>
    </row>
    <row r="11813" spans="1:1" x14ac:dyDescent="0.25">
      <c r="A11813" t="str">
        <f t="shared" si="185"/>
        <v>YAG</v>
      </c>
    </row>
    <row r="11814" spans="1:1" x14ac:dyDescent="0.25">
      <c r="A11814" t="str">
        <f t="shared" si="185"/>
        <v>YAG</v>
      </c>
    </row>
    <row r="11815" spans="1:1" x14ac:dyDescent="0.25">
      <c r="A11815" t="str">
        <f t="shared" si="185"/>
        <v>YAG</v>
      </c>
    </row>
    <row r="11816" spans="1:1" x14ac:dyDescent="0.25">
      <c r="A11816" t="str">
        <f t="shared" si="185"/>
        <v>YAG</v>
      </c>
    </row>
    <row r="11817" spans="1:1" x14ac:dyDescent="0.25">
      <c r="A11817" t="str">
        <f t="shared" si="185"/>
        <v>YAG</v>
      </c>
    </row>
    <row r="11818" spans="1:1" x14ac:dyDescent="0.25">
      <c r="A11818" t="str">
        <f t="shared" si="185"/>
        <v>YAG</v>
      </c>
    </row>
    <row r="11819" spans="1:1" x14ac:dyDescent="0.25">
      <c r="A11819" t="str">
        <f t="shared" si="185"/>
        <v>YAG</v>
      </c>
    </row>
    <row r="11820" spans="1:1" x14ac:dyDescent="0.25">
      <c r="A11820" t="str">
        <f t="shared" si="185"/>
        <v>YAG</v>
      </c>
    </row>
    <row r="11821" spans="1:1" x14ac:dyDescent="0.25">
      <c r="A11821" t="str">
        <f t="shared" si="185"/>
        <v>YAG</v>
      </c>
    </row>
    <row r="11822" spans="1:1" x14ac:dyDescent="0.25">
      <c r="A11822" t="str">
        <f t="shared" si="185"/>
        <v>YAG</v>
      </c>
    </row>
    <row r="11823" spans="1:1" x14ac:dyDescent="0.25">
      <c r="A11823" t="str">
        <f t="shared" si="185"/>
        <v>YAG</v>
      </c>
    </row>
    <row r="11824" spans="1:1" x14ac:dyDescent="0.25">
      <c r="A11824" t="str">
        <f t="shared" si="185"/>
        <v>YAG</v>
      </c>
    </row>
    <row r="11825" spans="1:1" x14ac:dyDescent="0.25">
      <c r="A11825" t="str">
        <f t="shared" si="185"/>
        <v>YAG</v>
      </c>
    </row>
    <row r="11826" spans="1:1" x14ac:dyDescent="0.25">
      <c r="A11826" t="str">
        <f t="shared" si="185"/>
        <v>YAG</v>
      </c>
    </row>
    <row r="11827" spans="1:1" x14ac:dyDescent="0.25">
      <c r="A11827" t="str">
        <f t="shared" si="185"/>
        <v>YAG</v>
      </c>
    </row>
    <row r="11828" spans="1:1" x14ac:dyDescent="0.25">
      <c r="A11828" t="str">
        <f t="shared" si="185"/>
        <v>YAG</v>
      </c>
    </row>
    <row r="11829" spans="1:1" x14ac:dyDescent="0.25">
      <c r="A11829" t="str">
        <f t="shared" si="185"/>
        <v>YAG</v>
      </c>
    </row>
    <row r="11830" spans="1:1" x14ac:dyDescent="0.25">
      <c r="A11830" t="str">
        <f t="shared" si="185"/>
        <v>YAG</v>
      </c>
    </row>
    <row r="11831" spans="1:1" x14ac:dyDescent="0.25">
      <c r="A11831" t="str">
        <f t="shared" si="185"/>
        <v>YAG</v>
      </c>
    </row>
    <row r="11832" spans="1:1" x14ac:dyDescent="0.25">
      <c r="A11832" t="str">
        <f t="shared" si="185"/>
        <v>YAG</v>
      </c>
    </row>
    <row r="11833" spans="1:1" x14ac:dyDescent="0.25">
      <c r="A11833" t="str">
        <f t="shared" si="185"/>
        <v>YAG</v>
      </c>
    </row>
    <row r="11834" spans="1:1" x14ac:dyDescent="0.25">
      <c r="A11834" t="str">
        <f t="shared" si="185"/>
        <v>YAG</v>
      </c>
    </row>
    <row r="11835" spans="1:1" x14ac:dyDescent="0.25">
      <c r="A11835" t="str">
        <f t="shared" si="185"/>
        <v>YAG</v>
      </c>
    </row>
    <row r="11836" spans="1:1" x14ac:dyDescent="0.25">
      <c r="A11836" t="str">
        <f t="shared" ref="A11836:A11899" si="186">"YAG"&amp;D11836 &amp;E11836 &amp;F11836 &amp; G11836 &amp;H11836 &amp;I11836</f>
        <v>YAG</v>
      </c>
    </row>
    <row r="11837" spans="1:1" x14ac:dyDescent="0.25">
      <c r="A11837" t="str">
        <f t="shared" si="186"/>
        <v>YAG</v>
      </c>
    </row>
    <row r="11838" spans="1:1" x14ac:dyDescent="0.25">
      <c r="A11838" t="str">
        <f t="shared" si="186"/>
        <v>YAG</v>
      </c>
    </row>
    <row r="11839" spans="1:1" x14ac:dyDescent="0.25">
      <c r="A11839" t="str">
        <f t="shared" si="186"/>
        <v>YAG</v>
      </c>
    </row>
    <row r="11840" spans="1:1" x14ac:dyDescent="0.25">
      <c r="A11840" t="str">
        <f t="shared" si="186"/>
        <v>YAG</v>
      </c>
    </row>
    <row r="11841" spans="1:1" x14ac:dyDescent="0.25">
      <c r="A11841" t="str">
        <f t="shared" si="186"/>
        <v>YAG</v>
      </c>
    </row>
    <row r="11842" spans="1:1" x14ac:dyDescent="0.25">
      <c r="A11842" t="str">
        <f t="shared" si="186"/>
        <v>YAG</v>
      </c>
    </row>
    <row r="11843" spans="1:1" x14ac:dyDescent="0.25">
      <c r="A11843" t="str">
        <f t="shared" si="186"/>
        <v>YAG</v>
      </c>
    </row>
    <row r="11844" spans="1:1" x14ac:dyDescent="0.25">
      <c r="A11844" t="str">
        <f t="shared" si="186"/>
        <v>YAG</v>
      </c>
    </row>
    <row r="11845" spans="1:1" x14ac:dyDescent="0.25">
      <c r="A11845" t="str">
        <f t="shared" si="186"/>
        <v>YAG</v>
      </c>
    </row>
    <row r="11846" spans="1:1" x14ac:dyDescent="0.25">
      <c r="A11846" t="str">
        <f t="shared" si="186"/>
        <v>YAG</v>
      </c>
    </row>
    <row r="11847" spans="1:1" x14ac:dyDescent="0.25">
      <c r="A11847" t="str">
        <f t="shared" si="186"/>
        <v>YAG</v>
      </c>
    </row>
    <row r="11848" spans="1:1" x14ac:dyDescent="0.25">
      <c r="A11848" t="str">
        <f t="shared" si="186"/>
        <v>YAG</v>
      </c>
    </row>
    <row r="11849" spans="1:1" x14ac:dyDescent="0.25">
      <c r="A11849" t="str">
        <f t="shared" si="186"/>
        <v>YAG</v>
      </c>
    </row>
    <row r="11850" spans="1:1" x14ac:dyDescent="0.25">
      <c r="A11850" t="str">
        <f t="shared" si="186"/>
        <v>YAG</v>
      </c>
    </row>
    <row r="11851" spans="1:1" x14ac:dyDescent="0.25">
      <c r="A11851" t="str">
        <f t="shared" si="186"/>
        <v>YAG</v>
      </c>
    </row>
    <row r="11852" spans="1:1" x14ac:dyDescent="0.25">
      <c r="A11852" t="str">
        <f t="shared" si="186"/>
        <v>YAG</v>
      </c>
    </row>
    <row r="11853" spans="1:1" x14ac:dyDescent="0.25">
      <c r="A11853" t="str">
        <f t="shared" si="186"/>
        <v>YAG</v>
      </c>
    </row>
    <row r="11854" spans="1:1" x14ac:dyDescent="0.25">
      <c r="A11854" t="str">
        <f t="shared" si="186"/>
        <v>YAG</v>
      </c>
    </row>
    <row r="11855" spans="1:1" x14ac:dyDescent="0.25">
      <c r="A11855" t="str">
        <f t="shared" si="186"/>
        <v>YAG</v>
      </c>
    </row>
    <row r="11856" spans="1:1" x14ac:dyDescent="0.25">
      <c r="A11856" t="str">
        <f t="shared" si="186"/>
        <v>YAG</v>
      </c>
    </row>
    <row r="11857" spans="1:1" x14ac:dyDescent="0.25">
      <c r="A11857" t="str">
        <f t="shared" si="186"/>
        <v>YAG</v>
      </c>
    </row>
    <row r="11858" spans="1:1" x14ac:dyDescent="0.25">
      <c r="A11858" t="str">
        <f t="shared" si="186"/>
        <v>YAG</v>
      </c>
    </row>
    <row r="11859" spans="1:1" x14ac:dyDescent="0.25">
      <c r="A11859" t="str">
        <f t="shared" si="186"/>
        <v>YAG</v>
      </c>
    </row>
    <row r="11860" spans="1:1" x14ac:dyDescent="0.25">
      <c r="A11860" t="str">
        <f t="shared" si="186"/>
        <v>YAG</v>
      </c>
    </row>
    <row r="11861" spans="1:1" x14ac:dyDescent="0.25">
      <c r="A11861" t="str">
        <f t="shared" si="186"/>
        <v>YAG</v>
      </c>
    </row>
    <row r="11862" spans="1:1" x14ac:dyDescent="0.25">
      <c r="A11862" t="str">
        <f t="shared" si="186"/>
        <v>YAG</v>
      </c>
    </row>
    <row r="11863" spans="1:1" x14ac:dyDescent="0.25">
      <c r="A11863" t="str">
        <f t="shared" si="186"/>
        <v>YAG</v>
      </c>
    </row>
    <row r="11864" spans="1:1" x14ac:dyDescent="0.25">
      <c r="A11864" t="str">
        <f t="shared" si="186"/>
        <v>YAG</v>
      </c>
    </row>
    <row r="11865" spans="1:1" x14ac:dyDescent="0.25">
      <c r="A11865" t="str">
        <f t="shared" si="186"/>
        <v>YAG</v>
      </c>
    </row>
    <row r="11866" spans="1:1" x14ac:dyDescent="0.25">
      <c r="A11866" t="str">
        <f t="shared" si="186"/>
        <v>YAG</v>
      </c>
    </row>
    <row r="11867" spans="1:1" x14ac:dyDescent="0.25">
      <c r="A11867" t="str">
        <f t="shared" si="186"/>
        <v>YAG</v>
      </c>
    </row>
    <row r="11868" spans="1:1" x14ac:dyDescent="0.25">
      <c r="A11868" t="str">
        <f t="shared" si="186"/>
        <v>YAG</v>
      </c>
    </row>
    <row r="11869" spans="1:1" x14ac:dyDescent="0.25">
      <c r="A11869" t="str">
        <f t="shared" si="186"/>
        <v>YAG</v>
      </c>
    </row>
    <row r="11870" spans="1:1" x14ac:dyDescent="0.25">
      <c r="A11870" t="str">
        <f t="shared" si="186"/>
        <v>YAG</v>
      </c>
    </row>
    <row r="11871" spans="1:1" x14ac:dyDescent="0.25">
      <c r="A11871" t="str">
        <f t="shared" si="186"/>
        <v>YAG</v>
      </c>
    </row>
    <row r="11872" spans="1:1" x14ac:dyDescent="0.25">
      <c r="A11872" t="str">
        <f t="shared" si="186"/>
        <v>YAG</v>
      </c>
    </row>
    <row r="11873" spans="1:1" x14ac:dyDescent="0.25">
      <c r="A11873" t="str">
        <f t="shared" si="186"/>
        <v>YAG</v>
      </c>
    </row>
    <row r="11874" spans="1:1" x14ac:dyDescent="0.25">
      <c r="A11874" t="str">
        <f t="shared" si="186"/>
        <v>YAG</v>
      </c>
    </row>
    <row r="11875" spans="1:1" x14ac:dyDescent="0.25">
      <c r="A11875" t="str">
        <f t="shared" si="186"/>
        <v>YAG</v>
      </c>
    </row>
    <row r="11876" spans="1:1" x14ac:dyDescent="0.25">
      <c r="A11876" t="str">
        <f t="shared" si="186"/>
        <v>YAG</v>
      </c>
    </row>
    <row r="11877" spans="1:1" x14ac:dyDescent="0.25">
      <c r="A11877" t="str">
        <f t="shared" si="186"/>
        <v>YAG</v>
      </c>
    </row>
    <row r="11878" spans="1:1" x14ac:dyDescent="0.25">
      <c r="A11878" t="str">
        <f t="shared" si="186"/>
        <v>YAG</v>
      </c>
    </row>
    <row r="11879" spans="1:1" x14ac:dyDescent="0.25">
      <c r="A11879" t="str">
        <f t="shared" si="186"/>
        <v>YAG</v>
      </c>
    </row>
    <row r="11880" spans="1:1" x14ac:dyDescent="0.25">
      <c r="A11880" t="str">
        <f t="shared" si="186"/>
        <v>YAG</v>
      </c>
    </row>
    <row r="11881" spans="1:1" x14ac:dyDescent="0.25">
      <c r="A11881" t="str">
        <f t="shared" si="186"/>
        <v>YAG</v>
      </c>
    </row>
    <row r="11882" spans="1:1" x14ac:dyDescent="0.25">
      <c r="A11882" t="str">
        <f t="shared" si="186"/>
        <v>YAG</v>
      </c>
    </row>
    <row r="11883" spans="1:1" x14ac:dyDescent="0.25">
      <c r="A11883" t="str">
        <f t="shared" si="186"/>
        <v>YAG</v>
      </c>
    </row>
    <row r="11884" spans="1:1" x14ac:dyDescent="0.25">
      <c r="A11884" t="str">
        <f t="shared" si="186"/>
        <v>YAG</v>
      </c>
    </row>
    <row r="11885" spans="1:1" x14ac:dyDescent="0.25">
      <c r="A11885" t="str">
        <f t="shared" si="186"/>
        <v>YAG</v>
      </c>
    </row>
    <row r="11886" spans="1:1" x14ac:dyDescent="0.25">
      <c r="A11886" t="str">
        <f t="shared" si="186"/>
        <v>YAG</v>
      </c>
    </row>
    <row r="11887" spans="1:1" x14ac:dyDescent="0.25">
      <c r="A11887" t="str">
        <f t="shared" si="186"/>
        <v>YAG</v>
      </c>
    </row>
    <row r="11888" spans="1:1" x14ac:dyDescent="0.25">
      <c r="A11888" t="str">
        <f t="shared" si="186"/>
        <v>YAG</v>
      </c>
    </row>
    <row r="11889" spans="1:1" x14ac:dyDescent="0.25">
      <c r="A11889" t="str">
        <f t="shared" si="186"/>
        <v>YAG</v>
      </c>
    </row>
    <row r="11890" spans="1:1" x14ac:dyDescent="0.25">
      <c r="A11890" t="str">
        <f t="shared" si="186"/>
        <v>YAG</v>
      </c>
    </row>
    <row r="11891" spans="1:1" x14ac:dyDescent="0.25">
      <c r="A11891" t="str">
        <f t="shared" si="186"/>
        <v>YAG</v>
      </c>
    </row>
    <row r="11892" spans="1:1" x14ac:dyDescent="0.25">
      <c r="A11892" t="str">
        <f t="shared" si="186"/>
        <v>YAG</v>
      </c>
    </row>
    <row r="11893" spans="1:1" x14ac:dyDescent="0.25">
      <c r="A11893" t="str">
        <f t="shared" si="186"/>
        <v>YAG</v>
      </c>
    </row>
    <row r="11894" spans="1:1" x14ac:dyDescent="0.25">
      <c r="A11894" t="str">
        <f t="shared" si="186"/>
        <v>YAG</v>
      </c>
    </row>
    <row r="11895" spans="1:1" x14ac:dyDescent="0.25">
      <c r="A11895" t="str">
        <f t="shared" si="186"/>
        <v>YAG</v>
      </c>
    </row>
    <row r="11896" spans="1:1" x14ac:dyDescent="0.25">
      <c r="A11896" t="str">
        <f t="shared" si="186"/>
        <v>YAG</v>
      </c>
    </row>
    <row r="11897" spans="1:1" x14ac:dyDescent="0.25">
      <c r="A11897" t="str">
        <f t="shared" si="186"/>
        <v>YAG</v>
      </c>
    </row>
    <row r="11898" spans="1:1" x14ac:dyDescent="0.25">
      <c r="A11898" t="str">
        <f t="shared" si="186"/>
        <v>YAG</v>
      </c>
    </row>
    <row r="11899" spans="1:1" x14ac:dyDescent="0.25">
      <c r="A11899" t="str">
        <f t="shared" si="186"/>
        <v>YAG</v>
      </c>
    </row>
    <row r="11900" spans="1:1" x14ac:dyDescent="0.25">
      <c r="A11900" t="str">
        <f t="shared" ref="A11900:A11963" si="187">"YAG"&amp;D11900 &amp;E11900 &amp;F11900 &amp; G11900 &amp;H11900 &amp;I11900</f>
        <v>YAG</v>
      </c>
    </row>
    <row r="11901" spans="1:1" x14ac:dyDescent="0.25">
      <c r="A11901" t="str">
        <f t="shared" si="187"/>
        <v>YAG</v>
      </c>
    </row>
    <row r="11902" spans="1:1" x14ac:dyDescent="0.25">
      <c r="A11902" t="str">
        <f t="shared" si="187"/>
        <v>YAG</v>
      </c>
    </row>
    <row r="11903" spans="1:1" x14ac:dyDescent="0.25">
      <c r="A11903" t="str">
        <f t="shared" si="187"/>
        <v>YAG</v>
      </c>
    </row>
    <row r="11904" spans="1:1" x14ac:dyDescent="0.25">
      <c r="A11904" t="str">
        <f t="shared" si="187"/>
        <v>YAG</v>
      </c>
    </row>
    <row r="11905" spans="1:1" x14ac:dyDescent="0.25">
      <c r="A11905" t="str">
        <f t="shared" si="187"/>
        <v>YAG</v>
      </c>
    </row>
    <row r="11906" spans="1:1" x14ac:dyDescent="0.25">
      <c r="A11906" t="str">
        <f t="shared" si="187"/>
        <v>YAG</v>
      </c>
    </row>
    <row r="11907" spans="1:1" x14ac:dyDescent="0.25">
      <c r="A11907" t="str">
        <f t="shared" si="187"/>
        <v>YAG</v>
      </c>
    </row>
    <row r="11908" spans="1:1" x14ac:dyDescent="0.25">
      <c r="A11908" t="str">
        <f t="shared" si="187"/>
        <v>YAG</v>
      </c>
    </row>
    <row r="11909" spans="1:1" x14ac:dyDescent="0.25">
      <c r="A11909" t="str">
        <f t="shared" si="187"/>
        <v>YAG</v>
      </c>
    </row>
    <row r="11910" spans="1:1" x14ac:dyDescent="0.25">
      <c r="A11910" t="str">
        <f t="shared" si="187"/>
        <v>YAG</v>
      </c>
    </row>
    <row r="11911" spans="1:1" x14ac:dyDescent="0.25">
      <c r="A11911" t="str">
        <f t="shared" si="187"/>
        <v>YAG</v>
      </c>
    </row>
    <row r="11912" spans="1:1" x14ac:dyDescent="0.25">
      <c r="A11912" t="str">
        <f t="shared" si="187"/>
        <v>YAG</v>
      </c>
    </row>
    <row r="11913" spans="1:1" x14ac:dyDescent="0.25">
      <c r="A11913" t="str">
        <f t="shared" si="187"/>
        <v>YAG</v>
      </c>
    </row>
    <row r="11914" spans="1:1" x14ac:dyDescent="0.25">
      <c r="A11914" t="str">
        <f t="shared" si="187"/>
        <v>YAG</v>
      </c>
    </row>
    <row r="11915" spans="1:1" x14ac:dyDescent="0.25">
      <c r="A11915" t="str">
        <f t="shared" si="187"/>
        <v>YAG</v>
      </c>
    </row>
    <row r="11916" spans="1:1" x14ac:dyDescent="0.25">
      <c r="A11916" t="str">
        <f t="shared" si="187"/>
        <v>YAG</v>
      </c>
    </row>
    <row r="11917" spans="1:1" x14ac:dyDescent="0.25">
      <c r="A11917" t="str">
        <f t="shared" si="187"/>
        <v>YAG</v>
      </c>
    </row>
    <row r="11918" spans="1:1" x14ac:dyDescent="0.25">
      <c r="A11918" t="str">
        <f t="shared" si="187"/>
        <v>YAG</v>
      </c>
    </row>
    <row r="11919" spans="1:1" x14ac:dyDescent="0.25">
      <c r="A11919" t="str">
        <f t="shared" si="187"/>
        <v>YAG</v>
      </c>
    </row>
    <row r="11920" spans="1:1" x14ac:dyDescent="0.25">
      <c r="A11920" t="str">
        <f t="shared" si="187"/>
        <v>YAG</v>
      </c>
    </row>
    <row r="11921" spans="1:1" x14ac:dyDescent="0.25">
      <c r="A11921" t="str">
        <f t="shared" si="187"/>
        <v>YAG</v>
      </c>
    </row>
    <row r="11922" spans="1:1" x14ac:dyDescent="0.25">
      <c r="A11922" t="str">
        <f t="shared" si="187"/>
        <v>YAG</v>
      </c>
    </row>
    <row r="11923" spans="1:1" x14ac:dyDescent="0.25">
      <c r="A11923" t="str">
        <f t="shared" si="187"/>
        <v>YAG</v>
      </c>
    </row>
    <row r="11924" spans="1:1" x14ac:dyDescent="0.25">
      <c r="A11924" t="str">
        <f t="shared" si="187"/>
        <v>YAG</v>
      </c>
    </row>
    <row r="11925" spans="1:1" x14ac:dyDescent="0.25">
      <c r="A11925" t="str">
        <f t="shared" si="187"/>
        <v>YAG</v>
      </c>
    </row>
    <row r="11926" spans="1:1" x14ac:dyDescent="0.25">
      <c r="A11926" t="str">
        <f t="shared" si="187"/>
        <v>YAG</v>
      </c>
    </row>
    <row r="11927" spans="1:1" x14ac:dyDescent="0.25">
      <c r="A11927" t="str">
        <f t="shared" si="187"/>
        <v>YAG</v>
      </c>
    </row>
    <row r="11928" spans="1:1" x14ac:dyDescent="0.25">
      <c r="A11928" t="str">
        <f t="shared" si="187"/>
        <v>YAG</v>
      </c>
    </row>
    <row r="11929" spans="1:1" x14ac:dyDescent="0.25">
      <c r="A11929" t="str">
        <f t="shared" si="187"/>
        <v>YAG</v>
      </c>
    </row>
    <row r="11930" spans="1:1" x14ac:dyDescent="0.25">
      <c r="A11930" t="str">
        <f t="shared" si="187"/>
        <v>YAG</v>
      </c>
    </row>
    <row r="11931" spans="1:1" x14ac:dyDescent="0.25">
      <c r="A11931" t="str">
        <f t="shared" si="187"/>
        <v>YAG</v>
      </c>
    </row>
    <row r="11932" spans="1:1" x14ac:dyDescent="0.25">
      <c r="A11932" t="str">
        <f t="shared" si="187"/>
        <v>YAG</v>
      </c>
    </row>
    <row r="11933" spans="1:1" x14ac:dyDescent="0.25">
      <c r="A11933" t="str">
        <f t="shared" si="187"/>
        <v>YAG</v>
      </c>
    </row>
    <row r="11934" spans="1:1" x14ac:dyDescent="0.25">
      <c r="A11934" t="str">
        <f t="shared" si="187"/>
        <v>YAG</v>
      </c>
    </row>
    <row r="11935" spans="1:1" x14ac:dyDescent="0.25">
      <c r="A11935" t="str">
        <f t="shared" si="187"/>
        <v>YAG</v>
      </c>
    </row>
    <row r="11936" spans="1:1" x14ac:dyDescent="0.25">
      <c r="A11936" t="str">
        <f t="shared" si="187"/>
        <v>YAG</v>
      </c>
    </row>
    <row r="11937" spans="1:1" x14ac:dyDescent="0.25">
      <c r="A11937" t="str">
        <f t="shared" si="187"/>
        <v>YAG</v>
      </c>
    </row>
    <row r="11938" spans="1:1" x14ac:dyDescent="0.25">
      <c r="A11938" t="str">
        <f t="shared" si="187"/>
        <v>YAG</v>
      </c>
    </row>
    <row r="11939" spans="1:1" x14ac:dyDescent="0.25">
      <c r="A11939" t="str">
        <f t="shared" si="187"/>
        <v>YAG</v>
      </c>
    </row>
    <row r="11940" spans="1:1" x14ac:dyDescent="0.25">
      <c r="A11940" t="str">
        <f t="shared" si="187"/>
        <v>YAG</v>
      </c>
    </row>
    <row r="11941" spans="1:1" x14ac:dyDescent="0.25">
      <c r="A11941" t="str">
        <f t="shared" si="187"/>
        <v>YAG</v>
      </c>
    </row>
    <row r="11942" spans="1:1" x14ac:dyDescent="0.25">
      <c r="A11942" t="str">
        <f t="shared" si="187"/>
        <v>YAG</v>
      </c>
    </row>
    <row r="11943" spans="1:1" x14ac:dyDescent="0.25">
      <c r="A11943" t="str">
        <f t="shared" si="187"/>
        <v>YAG</v>
      </c>
    </row>
    <row r="11944" spans="1:1" x14ac:dyDescent="0.25">
      <c r="A11944" t="str">
        <f t="shared" si="187"/>
        <v>YAG</v>
      </c>
    </row>
    <row r="11945" spans="1:1" x14ac:dyDescent="0.25">
      <c r="A11945" t="str">
        <f t="shared" si="187"/>
        <v>YAG</v>
      </c>
    </row>
    <row r="11946" spans="1:1" x14ac:dyDescent="0.25">
      <c r="A11946" t="str">
        <f t="shared" si="187"/>
        <v>YAG</v>
      </c>
    </row>
    <row r="11947" spans="1:1" x14ac:dyDescent="0.25">
      <c r="A11947" t="str">
        <f t="shared" si="187"/>
        <v>YAG</v>
      </c>
    </row>
    <row r="11948" spans="1:1" x14ac:dyDescent="0.25">
      <c r="A11948" t="str">
        <f t="shared" si="187"/>
        <v>YAG</v>
      </c>
    </row>
    <row r="11949" spans="1:1" x14ac:dyDescent="0.25">
      <c r="A11949" t="str">
        <f t="shared" si="187"/>
        <v>YAG</v>
      </c>
    </row>
    <row r="11950" spans="1:1" x14ac:dyDescent="0.25">
      <c r="A11950" t="str">
        <f t="shared" si="187"/>
        <v>YAG</v>
      </c>
    </row>
    <row r="11951" spans="1:1" x14ac:dyDescent="0.25">
      <c r="A11951" t="str">
        <f t="shared" si="187"/>
        <v>YAG</v>
      </c>
    </row>
    <row r="11952" spans="1:1" x14ac:dyDescent="0.25">
      <c r="A11952" t="str">
        <f t="shared" si="187"/>
        <v>YAG</v>
      </c>
    </row>
    <row r="11953" spans="1:1" x14ac:dyDescent="0.25">
      <c r="A11953" t="str">
        <f t="shared" si="187"/>
        <v>YAG</v>
      </c>
    </row>
    <row r="11954" spans="1:1" x14ac:dyDescent="0.25">
      <c r="A11954" t="str">
        <f t="shared" si="187"/>
        <v>YAG</v>
      </c>
    </row>
    <row r="11955" spans="1:1" x14ac:dyDescent="0.25">
      <c r="A11955" t="str">
        <f t="shared" si="187"/>
        <v>YAG</v>
      </c>
    </row>
    <row r="11956" spans="1:1" x14ac:dyDescent="0.25">
      <c r="A11956" t="str">
        <f t="shared" si="187"/>
        <v>YAG</v>
      </c>
    </row>
    <row r="11957" spans="1:1" x14ac:dyDescent="0.25">
      <c r="A11957" t="str">
        <f t="shared" si="187"/>
        <v>YAG</v>
      </c>
    </row>
    <row r="11958" spans="1:1" x14ac:dyDescent="0.25">
      <c r="A11958" t="str">
        <f t="shared" si="187"/>
        <v>YAG</v>
      </c>
    </row>
    <row r="11959" spans="1:1" x14ac:dyDescent="0.25">
      <c r="A11959" t="str">
        <f t="shared" si="187"/>
        <v>YAG</v>
      </c>
    </row>
    <row r="11960" spans="1:1" x14ac:dyDescent="0.25">
      <c r="A11960" t="str">
        <f t="shared" si="187"/>
        <v>YAG</v>
      </c>
    </row>
    <row r="11961" spans="1:1" x14ac:dyDescent="0.25">
      <c r="A11961" t="str">
        <f t="shared" si="187"/>
        <v>YAG</v>
      </c>
    </row>
    <row r="11962" spans="1:1" x14ac:dyDescent="0.25">
      <c r="A11962" t="str">
        <f t="shared" si="187"/>
        <v>YAG</v>
      </c>
    </row>
    <row r="11963" spans="1:1" x14ac:dyDescent="0.25">
      <c r="A11963" t="str">
        <f t="shared" si="187"/>
        <v>YAG</v>
      </c>
    </row>
    <row r="11964" spans="1:1" x14ac:dyDescent="0.25">
      <c r="A11964" t="str">
        <f t="shared" ref="A11964:A12027" si="188">"YAG"&amp;D11964 &amp;E11964 &amp;F11964 &amp; G11964 &amp;H11964 &amp;I11964</f>
        <v>YAG</v>
      </c>
    </row>
    <row r="11965" spans="1:1" x14ac:dyDescent="0.25">
      <c r="A11965" t="str">
        <f t="shared" si="188"/>
        <v>YAG</v>
      </c>
    </row>
    <row r="11966" spans="1:1" x14ac:dyDescent="0.25">
      <c r="A11966" t="str">
        <f t="shared" si="188"/>
        <v>YAG</v>
      </c>
    </row>
    <row r="11967" spans="1:1" x14ac:dyDescent="0.25">
      <c r="A11967" t="str">
        <f t="shared" si="188"/>
        <v>YAG</v>
      </c>
    </row>
    <row r="11968" spans="1:1" x14ac:dyDescent="0.25">
      <c r="A11968" t="str">
        <f t="shared" si="188"/>
        <v>YAG</v>
      </c>
    </row>
    <row r="11969" spans="1:1" x14ac:dyDescent="0.25">
      <c r="A11969" t="str">
        <f t="shared" si="188"/>
        <v>YAG</v>
      </c>
    </row>
    <row r="11970" spans="1:1" x14ac:dyDescent="0.25">
      <c r="A11970" t="str">
        <f t="shared" si="188"/>
        <v>YAG</v>
      </c>
    </row>
    <row r="11971" spans="1:1" x14ac:dyDescent="0.25">
      <c r="A11971" t="str">
        <f t="shared" si="188"/>
        <v>YAG</v>
      </c>
    </row>
    <row r="11972" spans="1:1" x14ac:dyDescent="0.25">
      <c r="A11972" t="str">
        <f t="shared" si="188"/>
        <v>YAG</v>
      </c>
    </row>
    <row r="11973" spans="1:1" x14ac:dyDescent="0.25">
      <c r="A11973" t="str">
        <f t="shared" si="188"/>
        <v>YAG</v>
      </c>
    </row>
    <row r="11974" spans="1:1" x14ac:dyDescent="0.25">
      <c r="A11974" t="str">
        <f t="shared" si="188"/>
        <v>YAG</v>
      </c>
    </row>
    <row r="11975" spans="1:1" x14ac:dyDescent="0.25">
      <c r="A11975" t="str">
        <f t="shared" si="188"/>
        <v>YAG</v>
      </c>
    </row>
    <row r="11976" spans="1:1" x14ac:dyDescent="0.25">
      <c r="A11976" t="str">
        <f t="shared" si="188"/>
        <v>YAG</v>
      </c>
    </row>
    <row r="11977" spans="1:1" x14ac:dyDescent="0.25">
      <c r="A11977" t="str">
        <f t="shared" si="188"/>
        <v>YAG</v>
      </c>
    </row>
    <row r="11978" spans="1:1" x14ac:dyDescent="0.25">
      <c r="A11978" t="str">
        <f t="shared" si="188"/>
        <v>YAG</v>
      </c>
    </row>
    <row r="11979" spans="1:1" x14ac:dyDescent="0.25">
      <c r="A11979" t="str">
        <f t="shared" si="188"/>
        <v>YAG</v>
      </c>
    </row>
    <row r="11980" spans="1:1" x14ac:dyDescent="0.25">
      <c r="A11980" t="str">
        <f t="shared" si="188"/>
        <v>YAG</v>
      </c>
    </row>
    <row r="11981" spans="1:1" x14ac:dyDescent="0.25">
      <c r="A11981" t="str">
        <f t="shared" si="188"/>
        <v>YAG</v>
      </c>
    </row>
    <row r="11982" spans="1:1" x14ac:dyDescent="0.25">
      <c r="A11982" t="str">
        <f t="shared" si="188"/>
        <v>YAG</v>
      </c>
    </row>
    <row r="11983" spans="1:1" x14ac:dyDescent="0.25">
      <c r="A11983" t="str">
        <f t="shared" si="188"/>
        <v>YAG</v>
      </c>
    </row>
    <row r="11984" spans="1:1" x14ac:dyDescent="0.25">
      <c r="A11984" t="str">
        <f t="shared" si="188"/>
        <v>YAG</v>
      </c>
    </row>
    <row r="11985" spans="1:1" x14ac:dyDescent="0.25">
      <c r="A11985" t="str">
        <f t="shared" si="188"/>
        <v>YAG</v>
      </c>
    </row>
    <row r="11986" spans="1:1" x14ac:dyDescent="0.25">
      <c r="A11986" t="str">
        <f t="shared" si="188"/>
        <v>YAG</v>
      </c>
    </row>
    <row r="11987" spans="1:1" x14ac:dyDescent="0.25">
      <c r="A11987" t="str">
        <f t="shared" si="188"/>
        <v>YAG</v>
      </c>
    </row>
    <row r="11988" spans="1:1" x14ac:dyDescent="0.25">
      <c r="A11988" t="str">
        <f t="shared" si="188"/>
        <v>YAG</v>
      </c>
    </row>
    <row r="11989" spans="1:1" x14ac:dyDescent="0.25">
      <c r="A11989" t="str">
        <f t="shared" si="188"/>
        <v>YAG</v>
      </c>
    </row>
    <row r="11990" spans="1:1" x14ac:dyDescent="0.25">
      <c r="A11990" t="str">
        <f t="shared" si="188"/>
        <v>YAG</v>
      </c>
    </row>
    <row r="11991" spans="1:1" x14ac:dyDescent="0.25">
      <c r="A11991" t="str">
        <f t="shared" si="188"/>
        <v>YAG</v>
      </c>
    </row>
    <row r="11992" spans="1:1" x14ac:dyDescent="0.25">
      <c r="A11992" t="str">
        <f t="shared" si="188"/>
        <v>YAG</v>
      </c>
    </row>
    <row r="11993" spans="1:1" x14ac:dyDescent="0.25">
      <c r="A11993" t="str">
        <f t="shared" si="188"/>
        <v>YAG</v>
      </c>
    </row>
    <row r="11994" spans="1:1" x14ac:dyDescent="0.25">
      <c r="A11994" t="str">
        <f t="shared" si="188"/>
        <v>YAG</v>
      </c>
    </row>
    <row r="11995" spans="1:1" x14ac:dyDescent="0.25">
      <c r="A11995" t="str">
        <f t="shared" si="188"/>
        <v>YAG</v>
      </c>
    </row>
    <row r="11996" spans="1:1" x14ac:dyDescent="0.25">
      <c r="A11996" t="str">
        <f t="shared" si="188"/>
        <v>YAG</v>
      </c>
    </row>
    <row r="11997" spans="1:1" x14ac:dyDescent="0.25">
      <c r="A11997" t="str">
        <f t="shared" si="188"/>
        <v>YAG</v>
      </c>
    </row>
    <row r="11998" spans="1:1" x14ac:dyDescent="0.25">
      <c r="A11998" t="str">
        <f t="shared" si="188"/>
        <v>YAG</v>
      </c>
    </row>
    <row r="11999" spans="1:1" x14ac:dyDescent="0.25">
      <c r="A11999" t="str">
        <f t="shared" si="188"/>
        <v>YAG</v>
      </c>
    </row>
    <row r="12000" spans="1:1" x14ac:dyDescent="0.25">
      <c r="A12000" t="str">
        <f t="shared" si="188"/>
        <v>YAG</v>
      </c>
    </row>
    <row r="12001" spans="1:1" x14ac:dyDescent="0.25">
      <c r="A12001" t="str">
        <f t="shared" si="188"/>
        <v>YAG</v>
      </c>
    </row>
    <row r="12002" spans="1:1" x14ac:dyDescent="0.25">
      <c r="A12002" t="str">
        <f t="shared" si="188"/>
        <v>YAG</v>
      </c>
    </row>
    <row r="12003" spans="1:1" x14ac:dyDescent="0.25">
      <c r="A12003" t="str">
        <f t="shared" si="188"/>
        <v>YAG</v>
      </c>
    </row>
    <row r="12004" spans="1:1" x14ac:dyDescent="0.25">
      <c r="A12004" t="str">
        <f t="shared" si="188"/>
        <v>YAG</v>
      </c>
    </row>
    <row r="12005" spans="1:1" x14ac:dyDescent="0.25">
      <c r="A12005" t="str">
        <f t="shared" si="188"/>
        <v>YAG</v>
      </c>
    </row>
    <row r="12006" spans="1:1" x14ac:dyDescent="0.25">
      <c r="A12006" t="str">
        <f t="shared" si="188"/>
        <v>YAG</v>
      </c>
    </row>
    <row r="12007" spans="1:1" x14ac:dyDescent="0.25">
      <c r="A12007" t="str">
        <f t="shared" si="188"/>
        <v>YAG</v>
      </c>
    </row>
    <row r="12008" spans="1:1" x14ac:dyDescent="0.25">
      <c r="A12008" t="str">
        <f t="shared" si="188"/>
        <v>YAG</v>
      </c>
    </row>
    <row r="12009" spans="1:1" x14ac:dyDescent="0.25">
      <c r="A12009" t="str">
        <f t="shared" si="188"/>
        <v>YAG</v>
      </c>
    </row>
    <row r="12010" spans="1:1" x14ac:dyDescent="0.25">
      <c r="A12010" t="str">
        <f t="shared" si="188"/>
        <v>YAG</v>
      </c>
    </row>
    <row r="12011" spans="1:1" x14ac:dyDescent="0.25">
      <c r="A12011" t="str">
        <f t="shared" si="188"/>
        <v>YAG</v>
      </c>
    </row>
    <row r="12012" spans="1:1" x14ac:dyDescent="0.25">
      <c r="A12012" t="str">
        <f t="shared" si="188"/>
        <v>YAG</v>
      </c>
    </row>
    <row r="12013" spans="1:1" x14ac:dyDescent="0.25">
      <c r="A12013" t="str">
        <f t="shared" si="188"/>
        <v>YAG</v>
      </c>
    </row>
    <row r="12014" spans="1:1" x14ac:dyDescent="0.25">
      <c r="A12014" t="str">
        <f t="shared" si="188"/>
        <v>YAG</v>
      </c>
    </row>
    <row r="12015" spans="1:1" x14ac:dyDescent="0.25">
      <c r="A12015" t="str">
        <f t="shared" si="188"/>
        <v>YAG</v>
      </c>
    </row>
    <row r="12016" spans="1:1" x14ac:dyDescent="0.25">
      <c r="A12016" t="str">
        <f t="shared" si="188"/>
        <v>YAG</v>
      </c>
    </row>
    <row r="12017" spans="1:1" x14ac:dyDescent="0.25">
      <c r="A12017" t="str">
        <f t="shared" si="188"/>
        <v>YAG</v>
      </c>
    </row>
    <row r="12018" spans="1:1" x14ac:dyDescent="0.25">
      <c r="A12018" t="str">
        <f t="shared" si="188"/>
        <v>YAG</v>
      </c>
    </row>
    <row r="12019" spans="1:1" x14ac:dyDescent="0.25">
      <c r="A12019" t="str">
        <f t="shared" si="188"/>
        <v>YAG</v>
      </c>
    </row>
    <row r="12020" spans="1:1" x14ac:dyDescent="0.25">
      <c r="A12020" t="str">
        <f t="shared" si="188"/>
        <v>YAG</v>
      </c>
    </row>
    <row r="12021" spans="1:1" x14ac:dyDescent="0.25">
      <c r="A12021" t="str">
        <f t="shared" si="188"/>
        <v>YAG</v>
      </c>
    </row>
    <row r="12022" spans="1:1" x14ac:dyDescent="0.25">
      <c r="A12022" t="str">
        <f t="shared" si="188"/>
        <v>YAG</v>
      </c>
    </row>
    <row r="12023" spans="1:1" x14ac:dyDescent="0.25">
      <c r="A12023" t="str">
        <f t="shared" si="188"/>
        <v>YAG</v>
      </c>
    </row>
    <row r="12024" spans="1:1" x14ac:dyDescent="0.25">
      <c r="A12024" t="str">
        <f t="shared" si="188"/>
        <v>YAG</v>
      </c>
    </row>
    <row r="12025" spans="1:1" x14ac:dyDescent="0.25">
      <c r="A12025" t="str">
        <f t="shared" si="188"/>
        <v>YAG</v>
      </c>
    </row>
    <row r="12026" spans="1:1" x14ac:dyDescent="0.25">
      <c r="A12026" t="str">
        <f t="shared" si="188"/>
        <v>YAG</v>
      </c>
    </row>
    <row r="12027" spans="1:1" x14ac:dyDescent="0.25">
      <c r="A12027" t="str">
        <f t="shared" si="188"/>
        <v>YAG</v>
      </c>
    </row>
    <row r="12028" spans="1:1" x14ac:dyDescent="0.25">
      <c r="A12028" t="str">
        <f t="shared" ref="A12028:A12091" si="189">"YAG"&amp;D12028 &amp;E12028 &amp;F12028 &amp; G12028 &amp;H12028 &amp;I12028</f>
        <v>YAG</v>
      </c>
    </row>
    <row r="12029" spans="1:1" x14ac:dyDescent="0.25">
      <c r="A12029" t="str">
        <f t="shared" si="189"/>
        <v>YAG</v>
      </c>
    </row>
    <row r="12030" spans="1:1" x14ac:dyDescent="0.25">
      <c r="A12030" t="str">
        <f t="shared" si="189"/>
        <v>YAG</v>
      </c>
    </row>
    <row r="12031" spans="1:1" x14ac:dyDescent="0.25">
      <c r="A12031" t="str">
        <f t="shared" si="189"/>
        <v>YAG</v>
      </c>
    </row>
    <row r="12032" spans="1:1" x14ac:dyDescent="0.25">
      <c r="A12032" t="str">
        <f t="shared" si="189"/>
        <v>YAG</v>
      </c>
    </row>
    <row r="12033" spans="1:1" x14ac:dyDescent="0.25">
      <c r="A12033" t="str">
        <f t="shared" si="189"/>
        <v>YAG</v>
      </c>
    </row>
    <row r="12034" spans="1:1" x14ac:dyDescent="0.25">
      <c r="A12034" t="str">
        <f t="shared" si="189"/>
        <v>YAG</v>
      </c>
    </row>
    <row r="12035" spans="1:1" x14ac:dyDescent="0.25">
      <c r="A12035" t="str">
        <f t="shared" si="189"/>
        <v>YAG</v>
      </c>
    </row>
    <row r="12036" spans="1:1" x14ac:dyDescent="0.25">
      <c r="A12036" t="str">
        <f t="shared" si="189"/>
        <v>YAG</v>
      </c>
    </row>
    <row r="12037" spans="1:1" x14ac:dyDescent="0.25">
      <c r="A12037" t="str">
        <f t="shared" si="189"/>
        <v>YAG</v>
      </c>
    </row>
    <row r="12038" spans="1:1" x14ac:dyDescent="0.25">
      <c r="A12038" t="str">
        <f t="shared" si="189"/>
        <v>YAG</v>
      </c>
    </row>
    <row r="12039" spans="1:1" x14ac:dyDescent="0.25">
      <c r="A12039" t="str">
        <f t="shared" si="189"/>
        <v>YAG</v>
      </c>
    </row>
    <row r="12040" spans="1:1" x14ac:dyDescent="0.25">
      <c r="A12040" t="str">
        <f t="shared" si="189"/>
        <v>YAG</v>
      </c>
    </row>
    <row r="12041" spans="1:1" x14ac:dyDescent="0.25">
      <c r="A12041" t="str">
        <f t="shared" si="189"/>
        <v>YAG</v>
      </c>
    </row>
    <row r="12042" spans="1:1" x14ac:dyDescent="0.25">
      <c r="A12042" t="str">
        <f t="shared" si="189"/>
        <v>YAG</v>
      </c>
    </row>
    <row r="12043" spans="1:1" x14ac:dyDescent="0.25">
      <c r="A12043" t="str">
        <f t="shared" si="189"/>
        <v>YAG</v>
      </c>
    </row>
    <row r="12044" spans="1:1" x14ac:dyDescent="0.25">
      <c r="A12044" t="str">
        <f t="shared" si="189"/>
        <v>YAG</v>
      </c>
    </row>
    <row r="12045" spans="1:1" x14ac:dyDescent="0.25">
      <c r="A12045" t="str">
        <f t="shared" si="189"/>
        <v>YAG</v>
      </c>
    </row>
    <row r="12046" spans="1:1" x14ac:dyDescent="0.25">
      <c r="A12046" t="str">
        <f t="shared" si="189"/>
        <v>YAG</v>
      </c>
    </row>
    <row r="12047" spans="1:1" x14ac:dyDescent="0.25">
      <c r="A12047" t="str">
        <f t="shared" si="189"/>
        <v>YAG</v>
      </c>
    </row>
    <row r="12048" spans="1:1" x14ac:dyDescent="0.25">
      <c r="A12048" t="str">
        <f t="shared" si="189"/>
        <v>YAG</v>
      </c>
    </row>
    <row r="12049" spans="1:1" x14ac:dyDescent="0.25">
      <c r="A12049" t="str">
        <f t="shared" si="189"/>
        <v>YAG</v>
      </c>
    </row>
    <row r="12050" spans="1:1" x14ac:dyDescent="0.25">
      <c r="A12050" t="str">
        <f t="shared" si="189"/>
        <v>YAG</v>
      </c>
    </row>
    <row r="12051" spans="1:1" x14ac:dyDescent="0.25">
      <c r="A12051" t="str">
        <f t="shared" si="189"/>
        <v>YAG</v>
      </c>
    </row>
    <row r="12052" spans="1:1" x14ac:dyDescent="0.25">
      <c r="A12052" t="str">
        <f t="shared" si="189"/>
        <v>YAG</v>
      </c>
    </row>
    <row r="12053" spans="1:1" x14ac:dyDescent="0.25">
      <c r="A12053" t="str">
        <f t="shared" si="189"/>
        <v>YAG</v>
      </c>
    </row>
    <row r="12054" spans="1:1" x14ac:dyDescent="0.25">
      <c r="A12054" t="str">
        <f t="shared" si="189"/>
        <v>YAG</v>
      </c>
    </row>
    <row r="12055" spans="1:1" x14ac:dyDescent="0.25">
      <c r="A12055" t="str">
        <f t="shared" si="189"/>
        <v>YAG</v>
      </c>
    </row>
    <row r="12056" spans="1:1" x14ac:dyDescent="0.25">
      <c r="A12056" t="str">
        <f t="shared" si="189"/>
        <v>YAG</v>
      </c>
    </row>
    <row r="12057" spans="1:1" x14ac:dyDescent="0.25">
      <c r="A12057" t="str">
        <f t="shared" si="189"/>
        <v>YAG</v>
      </c>
    </row>
    <row r="12058" spans="1:1" x14ac:dyDescent="0.25">
      <c r="A12058" t="str">
        <f t="shared" si="189"/>
        <v>YAG</v>
      </c>
    </row>
    <row r="12059" spans="1:1" x14ac:dyDescent="0.25">
      <c r="A12059" t="str">
        <f t="shared" si="189"/>
        <v>YAG</v>
      </c>
    </row>
    <row r="12060" spans="1:1" x14ac:dyDescent="0.25">
      <c r="A12060" t="str">
        <f t="shared" si="189"/>
        <v>YAG</v>
      </c>
    </row>
    <row r="12061" spans="1:1" x14ac:dyDescent="0.25">
      <c r="A12061" t="str">
        <f t="shared" si="189"/>
        <v>YAG</v>
      </c>
    </row>
    <row r="12062" spans="1:1" x14ac:dyDescent="0.25">
      <c r="A12062" t="str">
        <f t="shared" si="189"/>
        <v>YAG</v>
      </c>
    </row>
    <row r="12063" spans="1:1" x14ac:dyDescent="0.25">
      <c r="A12063" t="str">
        <f t="shared" si="189"/>
        <v>YAG</v>
      </c>
    </row>
    <row r="12064" spans="1:1" x14ac:dyDescent="0.25">
      <c r="A12064" t="str">
        <f t="shared" si="189"/>
        <v>YAG</v>
      </c>
    </row>
    <row r="12065" spans="1:1" x14ac:dyDescent="0.25">
      <c r="A12065" t="str">
        <f t="shared" si="189"/>
        <v>YAG</v>
      </c>
    </row>
    <row r="12066" spans="1:1" x14ac:dyDescent="0.25">
      <c r="A12066" t="str">
        <f t="shared" si="189"/>
        <v>YAG</v>
      </c>
    </row>
    <row r="12067" spans="1:1" x14ac:dyDescent="0.25">
      <c r="A12067" t="str">
        <f t="shared" si="189"/>
        <v>YAG</v>
      </c>
    </row>
    <row r="12068" spans="1:1" x14ac:dyDescent="0.25">
      <c r="A12068" t="str">
        <f t="shared" si="189"/>
        <v>YAG</v>
      </c>
    </row>
    <row r="12069" spans="1:1" x14ac:dyDescent="0.25">
      <c r="A12069" t="str">
        <f t="shared" si="189"/>
        <v>YAG</v>
      </c>
    </row>
    <row r="12070" spans="1:1" x14ac:dyDescent="0.25">
      <c r="A12070" t="str">
        <f t="shared" si="189"/>
        <v>YAG</v>
      </c>
    </row>
    <row r="12071" spans="1:1" x14ac:dyDescent="0.25">
      <c r="A12071" t="str">
        <f t="shared" si="189"/>
        <v>YAG</v>
      </c>
    </row>
    <row r="12072" spans="1:1" x14ac:dyDescent="0.25">
      <c r="A12072" t="str">
        <f t="shared" si="189"/>
        <v>YAG</v>
      </c>
    </row>
    <row r="12073" spans="1:1" x14ac:dyDescent="0.25">
      <c r="A12073" t="str">
        <f t="shared" si="189"/>
        <v>YAG</v>
      </c>
    </row>
    <row r="12074" spans="1:1" x14ac:dyDescent="0.25">
      <c r="A12074" t="str">
        <f t="shared" si="189"/>
        <v>YAG</v>
      </c>
    </row>
    <row r="12075" spans="1:1" x14ac:dyDescent="0.25">
      <c r="A12075" t="str">
        <f t="shared" si="189"/>
        <v>YAG</v>
      </c>
    </row>
    <row r="12076" spans="1:1" x14ac:dyDescent="0.25">
      <c r="A12076" t="str">
        <f t="shared" si="189"/>
        <v>YAG</v>
      </c>
    </row>
    <row r="12077" spans="1:1" x14ac:dyDescent="0.25">
      <c r="A12077" t="str">
        <f t="shared" si="189"/>
        <v>YAG</v>
      </c>
    </row>
    <row r="12078" spans="1:1" x14ac:dyDescent="0.25">
      <c r="A12078" t="str">
        <f t="shared" si="189"/>
        <v>YAG</v>
      </c>
    </row>
    <row r="12079" spans="1:1" x14ac:dyDescent="0.25">
      <c r="A12079" t="str">
        <f t="shared" si="189"/>
        <v>YAG</v>
      </c>
    </row>
    <row r="12080" spans="1:1" x14ac:dyDescent="0.25">
      <c r="A12080" t="str">
        <f t="shared" si="189"/>
        <v>YAG</v>
      </c>
    </row>
    <row r="12081" spans="1:1" x14ac:dyDescent="0.25">
      <c r="A12081" t="str">
        <f t="shared" si="189"/>
        <v>YAG</v>
      </c>
    </row>
    <row r="12082" spans="1:1" x14ac:dyDescent="0.25">
      <c r="A12082" t="str">
        <f t="shared" si="189"/>
        <v>YAG</v>
      </c>
    </row>
    <row r="12083" spans="1:1" x14ac:dyDescent="0.25">
      <c r="A12083" t="str">
        <f t="shared" si="189"/>
        <v>YAG</v>
      </c>
    </row>
    <row r="12084" spans="1:1" x14ac:dyDescent="0.25">
      <c r="A12084" t="str">
        <f t="shared" si="189"/>
        <v>YAG</v>
      </c>
    </row>
    <row r="12085" spans="1:1" x14ac:dyDescent="0.25">
      <c r="A12085" t="str">
        <f t="shared" si="189"/>
        <v>YAG</v>
      </c>
    </row>
    <row r="12086" spans="1:1" x14ac:dyDescent="0.25">
      <c r="A12086" t="str">
        <f t="shared" si="189"/>
        <v>YAG</v>
      </c>
    </row>
    <row r="12087" spans="1:1" x14ac:dyDescent="0.25">
      <c r="A12087" t="str">
        <f t="shared" si="189"/>
        <v>YAG</v>
      </c>
    </row>
    <row r="12088" spans="1:1" x14ac:dyDescent="0.25">
      <c r="A12088" t="str">
        <f t="shared" si="189"/>
        <v>YAG</v>
      </c>
    </row>
    <row r="12089" spans="1:1" x14ac:dyDescent="0.25">
      <c r="A12089" t="str">
        <f t="shared" si="189"/>
        <v>YAG</v>
      </c>
    </row>
    <row r="12090" spans="1:1" x14ac:dyDescent="0.25">
      <c r="A12090" t="str">
        <f t="shared" si="189"/>
        <v>YAG</v>
      </c>
    </row>
    <row r="12091" spans="1:1" x14ac:dyDescent="0.25">
      <c r="A12091" t="str">
        <f t="shared" si="189"/>
        <v>YAG</v>
      </c>
    </row>
    <row r="12092" spans="1:1" x14ac:dyDescent="0.25">
      <c r="A12092" t="str">
        <f t="shared" ref="A12092:A12155" si="190">"YAG"&amp;D12092 &amp;E12092 &amp;F12092 &amp; G12092 &amp;H12092 &amp;I12092</f>
        <v>YAG</v>
      </c>
    </row>
    <row r="12093" spans="1:1" x14ac:dyDescent="0.25">
      <c r="A12093" t="str">
        <f t="shared" si="190"/>
        <v>YAG</v>
      </c>
    </row>
    <row r="12094" spans="1:1" x14ac:dyDescent="0.25">
      <c r="A12094" t="str">
        <f t="shared" si="190"/>
        <v>YAG</v>
      </c>
    </row>
    <row r="12095" spans="1:1" x14ac:dyDescent="0.25">
      <c r="A12095" t="str">
        <f t="shared" si="190"/>
        <v>YAG</v>
      </c>
    </row>
    <row r="12096" spans="1:1" x14ac:dyDescent="0.25">
      <c r="A12096" t="str">
        <f t="shared" si="190"/>
        <v>YAG</v>
      </c>
    </row>
    <row r="12097" spans="1:1" x14ac:dyDescent="0.25">
      <c r="A12097" t="str">
        <f t="shared" si="190"/>
        <v>YAG</v>
      </c>
    </row>
    <row r="12098" spans="1:1" x14ac:dyDescent="0.25">
      <c r="A12098" t="str">
        <f t="shared" si="190"/>
        <v>YAG</v>
      </c>
    </row>
    <row r="12099" spans="1:1" x14ac:dyDescent="0.25">
      <c r="A12099" t="str">
        <f t="shared" si="190"/>
        <v>YAG</v>
      </c>
    </row>
    <row r="12100" spans="1:1" x14ac:dyDescent="0.25">
      <c r="A12100" t="str">
        <f t="shared" si="190"/>
        <v>YAG</v>
      </c>
    </row>
    <row r="12101" spans="1:1" x14ac:dyDescent="0.25">
      <c r="A12101" t="str">
        <f t="shared" si="190"/>
        <v>YAG</v>
      </c>
    </row>
    <row r="12102" spans="1:1" x14ac:dyDescent="0.25">
      <c r="A12102" t="str">
        <f t="shared" si="190"/>
        <v>YAG</v>
      </c>
    </row>
    <row r="12103" spans="1:1" x14ac:dyDescent="0.25">
      <c r="A12103" t="str">
        <f t="shared" si="190"/>
        <v>YAG</v>
      </c>
    </row>
    <row r="12104" spans="1:1" x14ac:dyDescent="0.25">
      <c r="A12104" t="str">
        <f t="shared" si="190"/>
        <v>YAG</v>
      </c>
    </row>
    <row r="12105" spans="1:1" x14ac:dyDescent="0.25">
      <c r="A12105" t="str">
        <f t="shared" si="190"/>
        <v>YAG</v>
      </c>
    </row>
    <row r="12106" spans="1:1" x14ac:dyDescent="0.25">
      <c r="A12106" t="str">
        <f t="shared" si="190"/>
        <v>YAG</v>
      </c>
    </row>
    <row r="12107" spans="1:1" x14ac:dyDescent="0.25">
      <c r="A12107" t="str">
        <f t="shared" si="190"/>
        <v>YAG</v>
      </c>
    </row>
    <row r="12108" spans="1:1" x14ac:dyDescent="0.25">
      <c r="A12108" t="str">
        <f t="shared" si="190"/>
        <v>YAG</v>
      </c>
    </row>
    <row r="12109" spans="1:1" x14ac:dyDescent="0.25">
      <c r="A12109" t="str">
        <f t="shared" si="190"/>
        <v>YAG</v>
      </c>
    </row>
    <row r="12110" spans="1:1" x14ac:dyDescent="0.25">
      <c r="A12110" t="str">
        <f t="shared" si="190"/>
        <v>YAG</v>
      </c>
    </row>
    <row r="12111" spans="1:1" x14ac:dyDescent="0.25">
      <c r="A12111" t="str">
        <f t="shared" si="190"/>
        <v>YAG</v>
      </c>
    </row>
    <row r="12112" spans="1:1" x14ac:dyDescent="0.25">
      <c r="A12112" t="str">
        <f t="shared" si="190"/>
        <v>YAG</v>
      </c>
    </row>
    <row r="12113" spans="1:1" x14ac:dyDescent="0.25">
      <c r="A12113" t="str">
        <f t="shared" si="190"/>
        <v>YAG</v>
      </c>
    </row>
    <row r="12114" spans="1:1" x14ac:dyDescent="0.25">
      <c r="A12114" t="str">
        <f t="shared" si="190"/>
        <v>YAG</v>
      </c>
    </row>
    <row r="12115" spans="1:1" x14ac:dyDescent="0.25">
      <c r="A12115" t="str">
        <f t="shared" si="190"/>
        <v>YAG</v>
      </c>
    </row>
    <row r="12116" spans="1:1" x14ac:dyDescent="0.25">
      <c r="A12116" t="str">
        <f t="shared" si="190"/>
        <v>YAG</v>
      </c>
    </row>
    <row r="12117" spans="1:1" x14ac:dyDescent="0.25">
      <c r="A12117" t="str">
        <f t="shared" si="190"/>
        <v>YAG</v>
      </c>
    </row>
    <row r="12118" spans="1:1" x14ac:dyDescent="0.25">
      <c r="A12118" t="str">
        <f t="shared" si="190"/>
        <v>YAG</v>
      </c>
    </row>
    <row r="12119" spans="1:1" x14ac:dyDescent="0.25">
      <c r="A12119" t="str">
        <f t="shared" si="190"/>
        <v>YAG</v>
      </c>
    </row>
    <row r="12120" spans="1:1" x14ac:dyDescent="0.25">
      <c r="A12120" t="str">
        <f t="shared" si="190"/>
        <v>YAG</v>
      </c>
    </row>
    <row r="12121" spans="1:1" x14ac:dyDescent="0.25">
      <c r="A12121" t="str">
        <f t="shared" si="190"/>
        <v>YAG</v>
      </c>
    </row>
    <row r="12122" spans="1:1" x14ac:dyDescent="0.25">
      <c r="A12122" t="str">
        <f t="shared" si="190"/>
        <v>YAG</v>
      </c>
    </row>
    <row r="12123" spans="1:1" x14ac:dyDescent="0.25">
      <c r="A12123" t="str">
        <f t="shared" si="190"/>
        <v>YAG</v>
      </c>
    </row>
    <row r="12124" spans="1:1" x14ac:dyDescent="0.25">
      <c r="A12124" t="str">
        <f t="shared" si="190"/>
        <v>YAG</v>
      </c>
    </row>
    <row r="12125" spans="1:1" x14ac:dyDescent="0.25">
      <c r="A12125" t="str">
        <f t="shared" si="190"/>
        <v>YAG</v>
      </c>
    </row>
    <row r="12126" spans="1:1" x14ac:dyDescent="0.25">
      <c r="A12126" t="str">
        <f t="shared" si="190"/>
        <v>YAG</v>
      </c>
    </row>
    <row r="12127" spans="1:1" x14ac:dyDescent="0.25">
      <c r="A12127" t="str">
        <f t="shared" si="190"/>
        <v>YAG</v>
      </c>
    </row>
    <row r="12128" spans="1:1" x14ac:dyDescent="0.25">
      <c r="A12128" t="str">
        <f t="shared" si="190"/>
        <v>YAG</v>
      </c>
    </row>
    <row r="12129" spans="1:1" x14ac:dyDescent="0.25">
      <c r="A12129" t="str">
        <f t="shared" si="190"/>
        <v>YAG</v>
      </c>
    </row>
    <row r="12130" spans="1:1" x14ac:dyDescent="0.25">
      <c r="A12130" t="str">
        <f t="shared" si="190"/>
        <v>YAG</v>
      </c>
    </row>
    <row r="12131" spans="1:1" x14ac:dyDescent="0.25">
      <c r="A12131" t="str">
        <f t="shared" si="190"/>
        <v>YAG</v>
      </c>
    </row>
    <row r="12132" spans="1:1" x14ac:dyDescent="0.25">
      <c r="A12132" t="str">
        <f t="shared" si="190"/>
        <v>YAG</v>
      </c>
    </row>
    <row r="12133" spans="1:1" x14ac:dyDescent="0.25">
      <c r="A12133" t="str">
        <f t="shared" si="190"/>
        <v>YAG</v>
      </c>
    </row>
    <row r="12134" spans="1:1" x14ac:dyDescent="0.25">
      <c r="A12134" t="str">
        <f t="shared" si="190"/>
        <v>YAG</v>
      </c>
    </row>
    <row r="12135" spans="1:1" x14ac:dyDescent="0.25">
      <c r="A12135" t="str">
        <f t="shared" si="190"/>
        <v>YAG</v>
      </c>
    </row>
    <row r="12136" spans="1:1" x14ac:dyDescent="0.25">
      <c r="A12136" t="str">
        <f t="shared" si="190"/>
        <v>YAG</v>
      </c>
    </row>
    <row r="12137" spans="1:1" x14ac:dyDescent="0.25">
      <c r="A12137" t="str">
        <f t="shared" si="190"/>
        <v>YAG</v>
      </c>
    </row>
    <row r="12138" spans="1:1" x14ac:dyDescent="0.25">
      <c r="A12138" t="str">
        <f t="shared" si="190"/>
        <v>YAG</v>
      </c>
    </row>
    <row r="12139" spans="1:1" x14ac:dyDescent="0.25">
      <c r="A12139" t="str">
        <f t="shared" si="190"/>
        <v>YAG</v>
      </c>
    </row>
    <row r="12140" spans="1:1" x14ac:dyDescent="0.25">
      <c r="A12140" t="str">
        <f t="shared" si="190"/>
        <v>YAG</v>
      </c>
    </row>
    <row r="12141" spans="1:1" x14ac:dyDescent="0.25">
      <c r="A12141" t="str">
        <f t="shared" si="190"/>
        <v>YAG</v>
      </c>
    </row>
    <row r="12142" spans="1:1" x14ac:dyDescent="0.25">
      <c r="A12142" t="str">
        <f t="shared" si="190"/>
        <v>YAG</v>
      </c>
    </row>
    <row r="12143" spans="1:1" x14ac:dyDescent="0.25">
      <c r="A12143" t="str">
        <f t="shared" si="190"/>
        <v>YAG</v>
      </c>
    </row>
    <row r="12144" spans="1:1" x14ac:dyDescent="0.25">
      <c r="A12144" t="str">
        <f t="shared" si="190"/>
        <v>YAG</v>
      </c>
    </row>
    <row r="12145" spans="1:1" x14ac:dyDescent="0.25">
      <c r="A12145" t="str">
        <f t="shared" si="190"/>
        <v>YAG</v>
      </c>
    </row>
    <row r="12146" spans="1:1" x14ac:dyDescent="0.25">
      <c r="A12146" t="str">
        <f t="shared" si="190"/>
        <v>YAG</v>
      </c>
    </row>
    <row r="12147" spans="1:1" x14ac:dyDescent="0.25">
      <c r="A12147" t="str">
        <f t="shared" si="190"/>
        <v>YAG</v>
      </c>
    </row>
    <row r="12148" spans="1:1" x14ac:dyDescent="0.25">
      <c r="A12148" t="str">
        <f t="shared" si="190"/>
        <v>YAG</v>
      </c>
    </row>
    <row r="12149" spans="1:1" x14ac:dyDescent="0.25">
      <c r="A12149" t="str">
        <f t="shared" si="190"/>
        <v>YAG</v>
      </c>
    </row>
    <row r="12150" spans="1:1" x14ac:dyDescent="0.25">
      <c r="A12150" t="str">
        <f t="shared" si="190"/>
        <v>YAG</v>
      </c>
    </row>
    <row r="12151" spans="1:1" x14ac:dyDescent="0.25">
      <c r="A12151" t="str">
        <f t="shared" si="190"/>
        <v>YAG</v>
      </c>
    </row>
    <row r="12152" spans="1:1" x14ac:dyDescent="0.25">
      <c r="A12152" t="str">
        <f t="shared" si="190"/>
        <v>YAG</v>
      </c>
    </row>
    <row r="12153" spans="1:1" x14ac:dyDescent="0.25">
      <c r="A12153" t="str">
        <f t="shared" si="190"/>
        <v>YAG</v>
      </c>
    </row>
    <row r="12154" spans="1:1" x14ac:dyDescent="0.25">
      <c r="A12154" t="str">
        <f t="shared" si="190"/>
        <v>YAG</v>
      </c>
    </row>
    <row r="12155" spans="1:1" x14ac:dyDescent="0.25">
      <c r="A12155" t="str">
        <f t="shared" si="190"/>
        <v>YAG</v>
      </c>
    </row>
    <row r="12156" spans="1:1" x14ac:dyDescent="0.25">
      <c r="A12156" t="str">
        <f t="shared" ref="A12156:A12219" si="191">"YAG"&amp;D12156 &amp;E12156 &amp;F12156 &amp; G12156 &amp;H12156 &amp;I12156</f>
        <v>YAG</v>
      </c>
    </row>
    <row r="12157" spans="1:1" x14ac:dyDescent="0.25">
      <c r="A12157" t="str">
        <f t="shared" si="191"/>
        <v>YAG</v>
      </c>
    </row>
    <row r="12158" spans="1:1" x14ac:dyDescent="0.25">
      <c r="A12158" t="str">
        <f t="shared" si="191"/>
        <v>YAG</v>
      </c>
    </row>
    <row r="12159" spans="1:1" x14ac:dyDescent="0.25">
      <c r="A12159" t="str">
        <f t="shared" si="191"/>
        <v>YAG</v>
      </c>
    </row>
    <row r="12160" spans="1:1" x14ac:dyDescent="0.25">
      <c r="A12160" t="str">
        <f t="shared" si="191"/>
        <v>YAG</v>
      </c>
    </row>
    <row r="12161" spans="1:1" x14ac:dyDescent="0.25">
      <c r="A12161" t="str">
        <f t="shared" si="191"/>
        <v>YAG</v>
      </c>
    </row>
    <row r="12162" spans="1:1" x14ac:dyDescent="0.25">
      <c r="A12162" t="str">
        <f t="shared" si="191"/>
        <v>YAG</v>
      </c>
    </row>
    <row r="12163" spans="1:1" x14ac:dyDescent="0.25">
      <c r="A12163" t="str">
        <f t="shared" si="191"/>
        <v>YAG</v>
      </c>
    </row>
    <row r="12164" spans="1:1" x14ac:dyDescent="0.25">
      <c r="A12164" t="str">
        <f t="shared" si="191"/>
        <v>YAG</v>
      </c>
    </row>
    <row r="12165" spans="1:1" x14ac:dyDescent="0.25">
      <c r="A12165" t="str">
        <f t="shared" si="191"/>
        <v>YAG</v>
      </c>
    </row>
    <row r="12166" spans="1:1" x14ac:dyDescent="0.25">
      <c r="A12166" t="str">
        <f t="shared" si="191"/>
        <v>YAG</v>
      </c>
    </row>
    <row r="12167" spans="1:1" x14ac:dyDescent="0.25">
      <c r="A12167" t="str">
        <f t="shared" si="191"/>
        <v>YAG</v>
      </c>
    </row>
    <row r="12168" spans="1:1" x14ac:dyDescent="0.25">
      <c r="A12168" t="str">
        <f t="shared" si="191"/>
        <v>YAG</v>
      </c>
    </row>
    <row r="12169" spans="1:1" x14ac:dyDescent="0.25">
      <c r="A12169" t="str">
        <f t="shared" si="191"/>
        <v>YAG</v>
      </c>
    </row>
    <row r="12170" spans="1:1" x14ac:dyDescent="0.25">
      <c r="A12170" t="str">
        <f t="shared" si="191"/>
        <v>YAG</v>
      </c>
    </row>
    <row r="12171" spans="1:1" x14ac:dyDescent="0.25">
      <c r="A12171" t="str">
        <f t="shared" si="191"/>
        <v>YAG</v>
      </c>
    </row>
    <row r="12172" spans="1:1" x14ac:dyDescent="0.25">
      <c r="A12172" t="str">
        <f t="shared" si="191"/>
        <v>YAG</v>
      </c>
    </row>
    <row r="12173" spans="1:1" x14ac:dyDescent="0.25">
      <c r="A12173" t="str">
        <f t="shared" si="191"/>
        <v>YAG</v>
      </c>
    </row>
    <row r="12174" spans="1:1" x14ac:dyDescent="0.25">
      <c r="A12174" t="str">
        <f t="shared" si="191"/>
        <v>YAG</v>
      </c>
    </row>
    <row r="12175" spans="1:1" x14ac:dyDescent="0.25">
      <c r="A12175" t="str">
        <f t="shared" si="191"/>
        <v>YAG</v>
      </c>
    </row>
    <row r="12176" spans="1:1" x14ac:dyDescent="0.25">
      <c r="A12176" t="str">
        <f t="shared" si="191"/>
        <v>YAG</v>
      </c>
    </row>
    <row r="12177" spans="1:1" x14ac:dyDescent="0.25">
      <c r="A12177" t="str">
        <f t="shared" si="191"/>
        <v>YAG</v>
      </c>
    </row>
    <row r="12178" spans="1:1" x14ac:dyDescent="0.25">
      <c r="A12178" t="str">
        <f t="shared" si="191"/>
        <v>YAG</v>
      </c>
    </row>
    <row r="12179" spans="1:1" x14ac:dyDescent="0.25">
      <c r="A12179" t="str">
        <f t="shared" si="191"/>
        <v>YAG</v>
      </c>
    </row>
    <row r="12180" spans="1:1" x14ac:dyDescent="0.25">
      <c r="A12180" t="str">
        <f t="shared" si="191"/>
        <v>YAG</v>
      </c>
    </row>
    <row r="12181" spans="1:1" x14ac:dyDescent="0.25">
      <c r="A12181" t="str">
        <f t="shared" si="191"/>
        <v>YAG</v>
      </c>
    </row>
    <row r="12182" spans="1:1" x14ac:dyDescent="0.25">
      <c r="A12182" t="str">
        <f t="shared" si="191"/>
        <v>YAG</v>
      </c>
    </row>
    <row r="12183" spans="1:1" x14ac:dyDescent="0.25">
      <c r="A12183" t="str">
        <f t="shared" si="191"/>
        <v>YAG</v>
      </c>
    </row>
    <row r="12184" spans="1:1" x14ac:dyDescent="0.25">
      <c r="A12184" t="str">
        <f t="shared" si="191"/>
        <v>YAG</v>
      </c>
    </row>
    <row r="12185" spans="1:1" x14ac:dyDescent="0.25">
      <c r="A12185" t="str">
        <f t="shared" si="191"/>
        <v>YAG</v>
      </c>
    </row>
    <row r="12186" spans="1:1" x14ac:dyDescent="0.25">
      <c r="A12186" t="str">
        <f t="shared" si="191"/>
        <v>YAG</v>
      </c>
    </row>
    <row r="12187" spans="1:1" x14ac:dyDescent="0.25">
      <c r="A12187" t="str">
        <f t="shared" si="191"/>
        <v>YAG</v>
      </c>
    </row>
    <row r="12188" spans="1:1" x14ac:dyDescent="0.25">
      <c r="A12188" t="str">
        <f t="shared" si="191"/>
        <v>YAG</v>
      </c>
    </row>
    <row r="12189" spans="1:1" x14ac:dyDescent="0.25">
      <c r="A12189" t="str">
        <f t="shared" si="191"/>
        <v>YAG</v>
      </c>
    </row>
    <row r="12190" spans="1:1" x14ac:dyDescent="0.25">
      <c r="A12190" t="str">
        <f t="shared" si="191"/>
        <v>YAG</v>
      </c>
    </row>
    <row r="12191" spans="1:1" x14ac:dyDescent="0.25">
      <c r="A12191" t="str">
        <f t="shared" si="191"/>
        <v>YAG</v>
      </c>
    </row>
    <row r="12192" spans="1:1" x14ac:dyDescent="0.25">
      <c r="A12192" t="str">
        <f t="shared" si="191"/>
        <v>YAG</v>
      </c>
    </row>
    <row r="12193" spans="1:1" x14ac:dyDescent="0.25">
      <c r="A12193" t="str">
        <f t="shared" si="191"/>
        <v>YAG</v>
      </c>
    </row>
    <row r="12194" spans="1:1" x14ac:dyDescent="0.25">
      <c r="A12194" t="str">
        <f t="shared" si="191"/>
        <v>YAG</v>
      </c>
    </row>
    <row r="12195" spans="1:1" x14ac:dyDescent="0.25">
      <c r="A12195" t="str">
        <f t="shared" si="191"/>
        <v>YAG</v>
      </c>
    </row>
    <row r="12196" spans="1:1" x14ac:dyDescent="0.25">
      <c r="A12196" t="str">
        <f t="shared" si="191"/>
        <v>YAG</v>
      </c>
    </row>
    <row r="12197" spans="1:1" x14ac:dyDescent="0.25">
      <c r="A12197" t="str">
        <f t="shared" si="191"/>
        <v>YAG</v>
      </c>
    </row>
    <row r="12198" spans="1:1" x14ac:dyDescent="0.25">
      <c r="A12198" t="str">
        <f t="shared" si="191"/>
        <v>YAG</v>
      </c>
    </row>
    <row r="12199" spans="1:1" x14ac:dyDescent="0.25">
      <c r="A12199" t="str">
        <f t="shared" si="191"/>
        <v>YAG</v>
      </c>
    </row>
    <row r="12200" spans="1:1" x14ac:dyDescent="0.25">
      <c r="A12200" t="str">
        <f t="shared" si="191"/>
        <v>YAG</v>
      </c>
    </row>
    <row r="12201" spans="1:1" x14ac:dyDescent="0.25">
      <c r="A12201" t="str">
        <f t="shared" si="191"/>
        <v>YAG</v>
      </c>
    </row>
    <row r="12202" spans="1:1" x14ac:dyDescent="0.25">
      <c r="A12202" t="str">
        <f t="shared" si="191"/>
        <v>YAG</v>
      </c>
    </row>
    <row r="12203" spans="1:1" x14ac:dyDescent="0.25">
      <c r="A12203" t="str">
        <f t="shared" si="191"/>
        <v>YAG</v>
      </c>
    </row>
    <row r="12204" spans="1:1" x14ac:dyDescent="0.25">
      <c r="A12204" t="str">
        <f t="shared" si="191"/>
        <v>YAG</v>
      </c>
    </row>
    <row r="12205" spans="1:1" x14ac:dyDescent="0.25">
      <c r="A12205" t="str">
        <f t="shared" si="191"/>
        <v>YAG</v>
      </c>
    </row>
    <row r="12206" spans="1:1" x14ac:dyDescent="0.25">
      <c r="A12206" t="str">
        <f t="shared" si="191"/>
        <v>YAG</v>
      </c>
    </row>
    <row r="12207" spans="1:1" x14ac:dyDescent="0.25">
      <c r="A12207" t="str">
        <f t="shared" si="191"/>
        <v>YAG</v>
      </c>
    </row>
    <row r="12208" spans="1:1" x14ac:dyDescent="0.25">
      <c r="A12208" t="str">
        <f t="shared" si="191"/>
        <v>YAG</v>
      </c>
    </row>
    <row r="12209" spans="1:1" x14ac:dyDescent="0.25">
      <c r="A12209" t="str">
        <f t="shared" si="191"/>
        <v>YAG</v>
      </c>
    </row>
    <row r="12210" spans="1:1" x14ac:dyDescent="0.25">
      <c r="A12210" t="str">
        <f t="shared" si="191"/>
        <v>YAG</v>
      </c>
    </row>
    <row r="12211" spans="1:1" x14ac:dyDescent="0.25">
      <c r="A12211" t="str">
        <f t="shared" si="191"/>
        <v>YAG</v>
      </c>
    </row>
    <row r="12212" spans="1:1" x14ac:dyDescent="0.25">
      <c r="A12212" t="str">
        <f t="shared" si="191"/>
        <v>YAG</v>
      </c>
    </row>
    <row r="12213" spans="1:1" x14ac:dyDescent="0.25">
      <c r="A12213" t="str">
        <f t="shared" si="191"/>
        <v>YAG</v>
      </c>
    </row>
    <row r="12214" spans="1:1" x14ac:dyDescent="0.25">
      <c r="A12214" t="str">
        <f t="shared" si="191"/>
        <v>YAG</v>
      </c>
    </row>
    <row r="12215" spans="1:1" x14ac:dyDescent="0.25">
      <c r="A12215" t="str">
        <f t="shared" si="191"/>
        <v>YAG</v>
      </c>
    </row>
    <row r="12216" spans="1:1" x14ac:dyDescent="0.25">
      <c r="A12216" t="str">
        <f t="shared" si="191"/>
        <v>YAG</v>
      </c>
    </row>
    <row r="12217" spans="1:1" x14ac:dyDescent="0.25">
      <c r="A12217" t="str">
        <f t="shared" si="191"/>
        <v>YAG</v>
      </c>
    </row>
    <row r="12218" spans="1:1" x14ac:dyDescent="0.25">
      <c r="A12218" t="str">
        <f t="shared" si="191"/>
        <v>YAG</v>
      </c>
    </row>
    <row r="12219" spans="1:1" x14ac:dyDescent="0.25">
      <c r="A12219" t="str">
        <f t="shared" si="191"/>
        <v>YAG</v>
      </c>
    </row>
    <row r="12220" spans="1:1" x14ac:dyDescent="0.25">
      <c r="A12220" t="str">
        <f t="shared" ref="A12220:A12283" si="192">"YAG"&amp;D12220 &amp;E12220 &amp;F12220 &amp; G12220 &amp;H12220 &amp;I12220</f>
        <v>YAG</v>
      </c>
    </row>
    <row r="12221" spans="1:1" x14ac:dyDescent="0.25">
      <c r="A12221" t="str">
        <f t="shared" si="192"/>
        <v>YAG</v>
      </c>
    </row>
    <row r="12222" spans="1:1" x14ac:dyDescent="0.25">
      <c r="A12222" t="str">
        <f t="shared" si="192"/>
        <v>YAG</v>
      </c>
    </row>
    <row r="12223" spans="1:1" x14ac:dyDescent="0.25">
      <c r="A12223" t="str">
        <f t="shared" si="192"/>
        <v>YAG</v>
      </c>
    </row>
    <row r="12224" spans="1:1" x14ac:dyDescent="0.25">
      <c r="A12224" t="str">
        <f t="shared" si="192"/>
        <v>YAG</v>
      </c>
    </row>
    <row r="12225" spans="1:1" x14ac:dyDescent="0.25">
      <c r="A12225" t="str">
        <f t="shared" si="192"/>
        <v>YAG</v>
      </c>
    </row>
    <row r="12226" spans="1:1" x14ac:dyDescent="0.25">
      <c r="A12226" t="str">
        <f t="shared" si="192"/>
        <v>YAG</v>
      </c>
    </row>
    <row r="12227" spans="1:1" x14ac:dyDescent="0.25">
      <c r="A12227" t="str">
        <f t="shared" si="192"/>
        <v>YAG</v>
      </c>
    </row>
    <row r="12228" spans="1:1" x14ac:dyDescent="0.25">
      <c r="A12228" t="str">
        <f t="shared" si="192"/>
        <v>YAG</v>
      </c>
    </row>
    <row r="12229" spans="1:1" x14ac:dyDescent="0.25">
      <c r="A12229" t="str">
        <f t="shared" si="192"/>
        <v>YAG</v>
      </c>
    </row>
    <row r="12230" spans="1:1" x14ac:dyDescent="0.25">
      <c r="A12230" t="str">
        <f t="shared" si="192"/>
        <v>YAG</v>
      </c>
    </row>
    <row r="12231" spans="1:1" x14ac:dyDescent="0.25">
      <c r="A12231" t="str">
        <f t="shared" si="192"/>
        <v>YAG</v>
      </c>
    </row>
    <row r="12232" spans="1:1" x14ac:dyDescent="0.25">
      <c r="A12232" t="str">
        <f t="shared" si="192"/>
        <v>YAG</v>
      </c>
    </row>
    <row r="12233" spans="1:1" x14ac:dyDescent="0.25">
      <c r="A12233" t="str">
        <f t="shared" si="192"/>
        <v>YAG</v>
      </c>
    </row>
    <row r="12234" spans="1:1" x14ac:dyDescent="0.25">
      <c r="A12234" t="str">
        <f t="shared" si="192"/>
        <v>YAG</v>
      </c>
    </row>
    <row r="12235" spans="1:1" x14ac:dyDescent="0.25">
      <c r="A12235" t="str">
        <f t="shared" si="192"/>
        <v>YAG</v>
      </c>
    </row>
    <row r="12236" spans="1:1" x14ac:dyDescent="0.25">
      <c r="A12236" t="str">
        <f t="shared" si="192"/>
        <v>YAG</v>
      </c>
    </row>
    <row r="12237" spans="1:1" x14ac:dyDescent="0.25">
      <c r="A12237" t="str">
        <f t="shared" si="192"/>
        <v>YAG</v>
      </c>
    </row>
    <row r="12238" spans="1:1" x14ac:dyDescent="0.25">
      <c r="A12238" t="str">
        <f t="shared" si="192"/>
        <v>YAG</v>
      </c>
    </row>
    <row r="12239" spans="1:1" x14ac:dyDescent="0.25">
      <c r="A12239" t="str">
        <f t="shared" si="192"/>
        <v>YAG</v>
      </c>
    </row>
    <row r="12240" spans="1:1" x14ac:dyDescent="0.25">
      <c r="A12240" t="str">
        <f t="shared" si="192"/>
        <v>YAG</v>
      </c>
    </row>
    <row r="12241" spans="1:1" x14ac:dyDescent="0.25">
      <c r="A12241" t="str">
        <f t="shared" si="192"/>
        <v>YAG</v>
      </c>
    </row>
    <row r="12242" spans="1:1" x14ac:dyDescent="0.25">
      <c r="A12242" t="str">
        <f t="shared" si="192"/>
        <v>YAG</v>
      </c>
    </row>
    <row r="12243" spans="1:1" x14ac:dyDescent="0.25">
      <c r="A12243" t="str">
        <f t="shared" si="192"/>
        <v>YAG</v>
      </c>
    </row>
    <row r="12244" spans="1:1" x14ac:dyDescent="0.25">
      <c r="A12244" t="str">
        <f t="shared" si="192"/>
        <v>YAG</v>
      </c>
    </row>
    <row r="12245" spans="1:1" x14ac:dyDescent="0.25">
      <c r="A12245" t="str">
        <f t="shared" si="192"/>
        <v>YAG</v>
      </c>
    </row>
    <row r="12246" spans="1:1" x14ac:dyDescent="0.25">
      <c r="A12246" t="str">
        <f t="shared" si="192"/>
        <v>YAG</v>
      </c>
    </row>
    <row r="12247" spans="1:1" x14ac:dyDescent="0.25">
      <c r="A12247" t="str">
        <f t="shared" si="192"/>
        <v>YAG</v>
      </c>
    </row>
    <row r="12248" spans="1:1" x14ac:dyDescent="0.25">
      <c r="A12248" t="str">
        <f t="shared" si="192"/>
        <v>YAG</v>
      </c>
    </row>
    <row r="12249" spans="1:1" x14ac:dyDescent="0.25">
      <c r="A12249" t="str">
        <f t="shared" si="192"/>
        <v>YAG</v>
      </c>
    </row>
    <row r="12250" spans="1:1" x14ac:dyDescent="0.25">
      <c r="A12250" t="str">
        <f t="shared" si="192"/>
        <v>YAG</v>
      </c>
    </row>
    <row r="12251" spans="1:1" x14ac:dyDescent="0.25">
      <c r="A12251" t="str">
        <f t="shared" si="192"/>
        <v>YAG</v>
      </c>
    </row>
    <row r="12252" spans="1:1" x14ac:dyDescent="0.25">
      <c r="A12252" t="str">
        <f t="shared" si="192"/>
        <v>YAG</v>
      </c>
    </row>
    <row r="12253" spans="1:1" x14ac:dyDescent="0.25">
      <c r="A12253" t="str">
        <f t="shared" si="192"/>
        <v>YAG</v>
      </c>
    </row>
    <row r="12254" spans="1:1" x14ac:dyDescent="0.25">
      <c r="A12254" t="str">
        <f t="shared" si="192"/>
        <v>YAG</v>
      </c>
    </row>
    <row r="12255" spans="1:1" x14ac:dyDescent="0.25">
      <c r="A12255" t="str">
        <f t="shared" si="192"/>
        <v>YAG</v>
      </c>
    </row>
    <row r="12256" spans="1:1" x14ac:dyDescent="0.25">
      <c r="A12256" t="str">
        <f t="shared" si="192"/>
        <v>YAG</v>
      </c>
    </row>
    <row r="12257" spans="1:1" x14ac:dyDescent="0.25">
      <c r="A12257" t="str">
        <f t="shared" si="192"/>
        <v>YAG</v>
      </c>
    </row>
    <row r="12258" spans="1:1" x14ac:dyDescent="0.25">
      <c r="A12258" t="str">
        <f t="shared" si="192"/>
        <v>YAG</v>
      </c>
    </row>
    <row r="12259" spans="1:1" x14ac:dyDescent="0.25">
      <c r="A12259" t="str">
        <f t="shared" si="192"/>
        <v>YAG</v>
      </c>
    </row>
    <row r="12260" spans="1:1" x14ac:dyDescent="0.25">
      <c r="A12260" t="str">
        <f t="shared" si="192"/>
        <v>YAG</v>
      </c>
    </row>
    <row r="12261" spans="1:1" x14ac:dyDescent="0.25">
      <c r="A12261" t="str">
        <f t="shared" si="192"/>
        <v>YAG</v>
      </c>
    </row>
    <row r="12262" spans="1:1" x14ac:dyDescent="0.25">
      <c r="A12262" t="str">
        <f t="shared" si="192"/>
        <v>YAG</v>
      </c>
    </row>
    <row r="12263" spans="1:1" x14ac:dyDescent="0.25">
      <c r="A12263" t="str">
        <f t="shared" si="192"/>
        <v>YAG</v>
      </c>
    </row>
    <row r="12264" spans="1:1" x14ac:dyDescent="0.25">
      <c r="A12264" t="str">
        <f t="shared" si="192"/>
        <v>YAG</v>
      </c>
    </row>
    <row r="12265" spans="1:1" x14ac:dyDescent="0.25">
      <c r="A12265" t="str">
        <f t="shared" si="192"/>
        <v>YAG</v>
      </c>
    </row>
    <row r="12266" spans="1:1" x14ac:dyDescent="0.25">
      <c r="A12266" t="str">
        <f t="shared" si="192"/>
        <v>YAG</v>
      </c>
    </row>
    <row r="12267" spans="1:1" x14ac:dyDescent="0.25">
      <c r="A12267" t="str">
        <f t="shared" si="192"/>
        <v>YAG</v>
      </c>
    </row>
    <row r="12268" spans="1:1" x14ac:dyDescent="0.25">
      <c r="A12268" t="str">
        <f t="shared" si="192"/>
        <v>YAG</v>
      </c>
    </row>
    <row r="12269" spans="1:1" x14ac:dyDescent="0.25">
      <c r="A12269" t="str">
        <f t="shared" si="192"/>
        <v>YAG</v>
      </c>
    </row>
    <row r="12270" spans="1:1" x14ac:dyDescent="0.25">
      <c r="A12270" t="str">
        <f t="shared" si="192"/>
        <v>YAG</v>
      </c>
    </row>
    <row r="12271" spans="1:1" x14ac:dyDescent="0.25">
      <c r="A12271" t="str">
        <f t="shared" si="192"/>
        <v>YAG</v>
      </c>
    </row>
    <row r="12272" spans="1:1" x14ac:dyDescent="0.25">
      <c r="A12272" t="str">
        <f t="shared" si="192"/>
        <v>YAG</v>
      </c>
    </row>
    <row r="12273" spans="1:1" x14ac:dyDescent="0.25">
      <c r="A12273" t="str">
        <f t="shared" si="192"/>
        <v>YAG</v>
      </c>
    </row>
    <row r="12274" spans="1:1" x14ac:dyDescent="0.25">
      <c r="A12274" t="str">
        <f t="shared" si="192"/>
        <v>YAG</v>
      </c>
    </row>
    <row r="12275" spans="1:1" x14ac:dyDescent="0.25">
      <c r="A12275" t="str">
        <f t="shared" si="192"/>
        <v>YAG</v>
      </c>
    </row>
    <row r="12276" spans="1:1" x14ac:dyDescent="0.25">
      <c r="A12276" t="str">
        <f t="shared" si="192"/>
        <v>YAG</v>
      </c>
    </row>
    <row r="12277" spans="1:1" x14ac:dyDescent="0.25">
      <c r="A12277" t="str">
        <f t="shared" si="192"/>
        <v>YAG</v>
      </c>
    </row>
    <row r="12278" spans="1:1" x14ac:dyDescent="0.25">
      <c r="A12278" t="str">
        <f t="shared" si="192"/>
        <v>YAG</v>
      </c>
    </row>
    <row r="12279" spans="1:1" x14ac:dyDescent="0.25">
      <c r="A12279" t="str">
        <f t="shared" si="192"/>
        <v>YAG</v>
      </c>
    </row>
    <row r="12280" spans="1:1" x14ac:dyDescent="0.25">
      <c r="A12280" t="str">
        <f t="shared" si="192"/>
        <v>YAG</v>
      </c>
    </row>
    <row r="12281" spans="1:1" x14ac:dyDescent="0.25">
      <c r="A12281" t="str">
        <f t="shared" si="192"/>
        <v>YAG</v>
      </c>
    </row>
    <row r="12282" spans="1:1" x14ac:dyDescent="0.25">
      <c r="A12282" t="str">
        <f t="shared" si="192"/>
        <v>YAG</v>
      </c>
    </row>
    <row r="12283" spans="1:1" x14ac:dyDescent="0.25">
      <c r="A12283" t="str">
        <f t="shared" si="192"/>
        <v>YAG</v>
      </c>
    </row>
    <row r="12284" spans="1:1" x14ac:dyDescent="0.25">
      <c r="A12284" t="str">
        <f t="shared" ref="A12284:A12347" si="193">"YAG"&amp;D12284 &amp;E12284 &amp;F12284 &amp; G12284 &amp;H12284 &amp;I12284</f>
        <v>YAG</v>
      </c>
    </row>
    <row r="12285" spans="1:1" x14ac:dyDescent="0.25">
      <c r="A12285" t="str">
        <f t="shared" si="193"/>
        <v>YAG</v>
      </c>
    </row>
    <row r="12286" spans="1:1" x14ac:dyDescent="0.25">
      <c r="A12286" t="str">
        <f t="shared" si="193"/>
        <v>YAG</v>
      </c>
    </row>
    <row r="12287" spans="1:1" x14ac:dyDescent="0.25">
      <c r="A12287" t="str">
        <f t="shared" si="193"/>
        <v>YAG</v>
      </c>
    </row>
    <row r="12288" spans="1:1" x14ac:dyDescent="0.25">
      <c r="A12288" t="str">
        <f t="shared" si="193"/>
        <v>YAG</v>
      </c>
    </row>
    <row r="12289" spans="1:1" x14ac:dyDescent="0.25">
      <c r="A12289" t="str">
        <f t="shared" si="193"/>
        <v>YAG</v>
      </c>
    </row>
    <row r="12290" spans="1:1" x14ac:dyDescent="0.25">
      <c r="A12290" t="str">
        <f t="shared" si="193"/>
        <v>YAG</v>
      </c>
    </row>
    <row r="12291" spans="1:1" x14ac:dyDescent="0.25">
      <c r="A12291" t="str">
        <f t="shared" si="193"/>
        <v>YAG</v>
      </c>
    </row>
    <row r="12292" spans="1:1" x14ac:dyDescent="0.25">
      <c r="A12292" t="str">
        <f t="shared" si="193"/>
        <v>YAG</v>
      </c>
    </row>
    <row r="12293" spans="1:1" x14ac:dyDescent="0.25">
      <c r="A12293" t="str">
        <f t="shared" si="193"/>
        <v>YAG</v>
      </c>
    </row>
    <row r="12294" spans="1:1" x14ac:dyDescent="0.25">
      <c r="A12294" t="str">
        <f t="shared" si="193"/>
        <v>YAG</v>
      </c>
    </row>
    <row r="12295" spans="1:1" x14ac:dyDescent="0.25">
      <c r="A12295" t="str">
        <f t="shared" si="193"/>
        <v>YAG</v>
      </c>
    </row>
    <row r="12296" spans="1:1" x14ac:dyDescent="0.25">
      <c r="A12296" t="str">
        <f t="shared" si="193"/>
        <v>YAG</v>
      </c>
    </row>
    <row r="12297" spans="1:1" x14ac:dyDescent="0.25">
      <c r="A12297" t="str">
        <f t="shared" si="193"/>
        <v>YAG</v>
      </c>
    </row>
    <row r="12298" spans="1:1" x14ac:dyDescent="0.25">
      <c r="A12298" t="str">
        <f t="shared" si="193"/>
        <v>YAG</v>
      </c>
    </row>
    <row r="12299" spans="1:1" x14ac:dyDescent="0.25">
      <c r="A12299" t="str">
        <f t="shared" si="193"/>
        <v>YAG</v>
      </c>
    </row>
    <row r="12300" spans="1:1" x14ac:dyDescent="0.25">
      <c r="A12300" t="str">
        <f t="shared" si="193"/>
        <v>YAG</v>
      </c>
    </row>
    <row r="12301" spans="1:1" x14ac:dyDescent="0.25">
      <c r="A12301" t="str">
        <f t="shared" si="193"/>
        <v>YAG</v>
      </c>
    </row>
    <row r="12302" spans="1:1" x14ac:dyDescent="0.25">
      <c r="A12302" t="str">
        <f t="shared" si="193"/>
        <v>YAG</v>
      </c>
    </row>
    <row r="12303" spans="1:1" x14ac:dyDescent="0.25">
      <c r="A12303" t="str">
        <f t="shared" si="193"/>
        <v>YAG</v>
      </c>
    </row>
    <row r="12304" spans="1:1" x14ac:dyDescent="0.25">
      <c r="A12304" t="str">
        <f t="shared" si="193"/>
        <v>YAG</v>
      </c>
    </row>
    <row r="12305" spans="1:1" x14ac:dyDescent="0.25">
      <c r="A12305" t="str">
        <f t="shared" si="193"/>
        <v>YAG</v>
      </c>
    </row>
    <row r="12306" spans="1:1" x14ac:dyDescent="0.25">
      <c r="A12306" t="str">
        <f t="shared" si="193"/>
        <v>YAG</v>
      </c>
    </row>
    <row r="12307" spans="1:1" x14ac:dyDescent="0.25">
      <c r="A12307" t="str">
        <f t="shared" si="193"/>
        <v>YAG</v>
      </c>
    </row>
    <row r="12308" spans="1:1" x14ac:dyDescent="0.25">
      <c r="A12308" t="str">
        <f t="shared" si="193"/>
        <v>YAG</v>
      </c>
    </row>
    <row r="12309" spans="1:1" x14ac:dyDescent="0.25">
      <c r="A12309" t="str">
        <f t="shared" si="193"/>
        <v>YAG</v>
      </c>
    </row>
    <row r="12310" spans="1:1" x14ac:dyDescent="0.25">
      <c r="A12310" t="str">
        <f t="shared" si="193"/>
        <v>YAG</v>
      </c>
    </row>
    <row r="12311" spans="1:1" x14ac:dyDescent="0.25">
      <c r="A12311" t="str">
        <f t="shared" si="193"/>
        <v>YAG</v>
      </c>
    </row>
    <row r="12312" spans="1:1" x14ac:dyDescent="0.25">
      <c r="A12312" t="str">
        <f t="shared" si="193"/>
        <v>YAG</v>
      </c>
    </row>
    <row r="12313" spans="1:1" x14ac:dyDescent="0.25">
      <c r="A12313" t="str">
        <f t="shared" si="193"/>
        <v>YAG</v>
      </c>
    </row>
    <row r="12314" spans="1:1" x14ac:dyDescent="0.25">
      <c r="A12314" t="str">
        <f t="shared" si="193"/>
        <v>YAG</v>
      </c>
    </row>
    <row r="12315" spans="1:1" x14ac:dyDescent="0.25">
      <c r="A12315" t="str">
        <f t="shared" si="193"/>
        <v>YAG</v>
      </c>
    </row>
    <row r="12316" spans="1:1" x14ac:dyDescent="0.25">
      <c r="A12316" t="str">
        <f t="shared" si="193"/>
        <v>YAG</v>
      </c>
    </row>
    <row r="12317" spans="1:1" x14ac:dyDescent="0.25">
      <c r="A12317" t="str">
        <f t="shared" si="193"/>
        <v>YAG</v>
      </c>
    </row>
    <row r="12318" spans="1:1" x14ac:dyDescent="0.25">
      <c r="A12318" t="str">
        <f t="shared" si="193"/>
        <v>YAG</v>
      </c>
    </row>
    <row r="12319" spans="1:1" x14ac:dyDescent="0.25">
      <c r="A12319" t="str">
        <f t="shared" si="193"/>
        <v>YAG</v>
      </c>
    </row>
    <row r="12320" spans="1:1" x14ac:dyDescent="0.25">
      <c r="A12320" t="str">
        <f t="shared" si="193"/>
        <v>YAG</v>
      </c>
    </row>
    <row r="12321" spans="1:1" x14ac:dyDescent="0.25">
      <c r="A12321" t="str">
        <f t="shared" si="193"/>
        <v>YAG</v>
      </c>
    </row>
    <row r="12322" spans="1:1" x14ac:dyDescent="0.25">
      <c r="A12322" t="str">
        <f t="shared" si="193"/>
        <v>YAG</v>
      </c>
    </row>
    <row r="12323" spans="1:1" x14ac:dyDescent="0.25">
      <c r="A12323" t="str">
        <f t="shared" si="193"/>
        <v>YAG</v>
      </c>
    </row>
    <row r="12324" spans="1:1" x14ac:dyDescent="0.25">
      <c r="A12324" t="str">
        <f t="shared" si="193"/>
        <v>YAG</v>
      </c>
    </row>
    <row r="12325" spans="1:1" x14ac:dyDescent="0.25">
      <c r="A12325" t="str">
        <f t="shared" si="193"/>
        <v>YAG</v>
      </c>
    </row>
    <row r="12326" spans="1:1" x14ac:dyDescent="0.25">
      <c r="A12326" t="str">
        <f t="shared" si="193"/>
        <v>YAG</v>
      </c>
    </row>
    <row r="12327" spans="1:1" x14ac:dyDescent="0.25">
      <c r="A12327" t="str">
        <f t="shared" si="193"/>
        <v>YAG</v>
      </c>
    </row>
    <row r="12328" spans="1:1" x14ac:dyDescent="0.25">
      <c r="A12328" t="str">
        <f t="shared" si="193"/>
        <v>YAG</v>
      </c>
    </row>
    <row r="12329" spans="1:1" x14ac:dyDescent="0.25">
      <c r="A12329" t="str">
        <f t="shared" si="193"/>
        <v>YAG</v>
      </c>
    </row>
    <row r="12330" spans="1:1" x14ac:dyDescent="0.25">
      <c r="A12330" t="str">
        <f t="shared" si="193"/>
        <v>YAG</v>
      </c>
    </row>
    <row r="12331" spans="1:1" x14ac:dyDescent="0.25">
      <c r="A12331" t="str">
        <f t="shared" si="193"/>
        <v>YAG</v>
      </c>
    </row>
    <row r="12332" spans="1:1" x14ac:dyDescent="0.25">
      <c r="A12332" t="str">
        <f t="shared" si="193"/>
        <v>YAG</v>
      </c>
    </row>
    <row r="12333" spans="1:1" x14ac:dyDescent="0.25">
      <c r="A12333" t="str">
        <f t="shared" si="193"/>
        <v>YAG</v>
      </c>
    </row>
    <row r="12334" spans="1:1" x14ac:dyDescent="0.25">
      <c r="A12334" t="str">
        <f t="shared" si="193"/>
        <v>YAG</v>
      </c>
    </row>
    <row r="12335" spans="1:1" x14ac:dyDescent="0.25">
      <c r="A12335" t="str">
        <f t="shared" si="193"/>
        <v>YAG</v>
      </c>
    </row>
    <row r="12336" spans="1:1" x14ac:dyDescent="0.25">
      <c r="A12336" t="str">
        <f t="shared" si="193"/>
        <v>YAG</v>
      </c>
    </row>
    <row r="12337" spans="1:1" x14ac:dyDescent="0.25">
      <c r="A12337" t="str">
        <f t="shared" si="193"/>
        <v>YAG</v>
      </c>
    </row>
    <row r="12338" spans="1:1" x14ac:dyDescent="0.25">
      <c r="A12338" t="str">
        <f t="shared" si="193"/>
        <v>YAG</v>
      </c>
    </row>
    <row r="12339" spans="1:1" x14ac:dyDescent="0.25">
      <c r="A12339" t="str">
        <f t="shared" si="193"/>
        <v>YAG</v>
      </c>
    </row>
    <row r="12340" spans="1:1" x14ac:dyDescent="0.25">
      <c r="A12340" t="str">
        <f t="shared" si="193"/>
        <v>YAG</v>
      </c>
    </row>
    <row r="12341" spans="1:1" x14ac:dyDescent="0.25">
      <c r="A12341" t="str">
        <f t="shared" si="193"/>
        <v>YAG</v>
      </c>
    </row>
    <row r="12342" spans="1:1" x14ac:dyDescent="0.25">
      <c r="A12342" t="str">
        <f t="shared" si="193"/>
        <v>YAG</v>
      </c>
    </row>
    <row r="12343" spans="1:1" x14ac:dyDescent="0.25">
      <c r="A12343" t="str">
        <f t="shared" si="193"/>
        <v>YAG</v>
      </c>
    </row>
    <row r="12344" spans="1:1" x14ac:dyDescent="0.25">
      <c r="A12344" t="str">
        <f t="shared" si="193"/>
        <v>YAG</v>
      </c>
    </row>
    <row r="12345" spans="1:1" x14ac:dyDescent="0.25">
      <c r="A12345" t="str">
        <f t="shared" si="193"/>
        <v>YAG</v>
      </c>
    </row>
    <row r="12346" spans="1:1" x14ac:dyDescent="0.25">
      <c r="A12346" t="str">
        <f t="shared" si="193"/>
        <v>YAG</v>
      </c>
    </row>
    <row r="12347" spans="1:1" x14ac:dyDescent="0.25">
      <c r="A12347" t="str">
        <f t="shared" si="193"/>
        <v>YAG</v>
      </c>
    </row>
    <row r="12348" spans="1:1" x14ac:dyDescent="0.25">
      <c r="A12348" t="str">
        <f t="shared" ref="A12348:A12411" si="194">"YAG"&amp;D12348 &amp;E12348 &amp;F12348 &amp; G12348 &amp;H12348 &amp;I12348</f>
        <v>YAG</v>
      </c>
    </row>
    <row r="12349" spans="1:1" x14ac:dyDescent="0.25">
      <c r="A12349" t="str">
        <f t="shared" si="194"/>
        <v>YAG</v>
      </c>
    </row>
    <row r="12350" spans="1:1" x14ac:dyDescent="0.25">
      <c r="A12350" t="str">
        <f t="shared" si="194"/>
        <v>YAG</v>
      </c>
    </row>
    <row r="12351" spans="1:1" x14ac:dyDescent="0.25">
      <c r="A12351" t="str">
        <f t="shared" si="194"/>
        <v>YAG</v>
      </c>
    </row>
    <row r="12352" spans="1:1" x14ac:dyDescent="0.25">
      <c r="A12352" t="str">
        <f t="shared" si="194"/>
        <v>YAG</v>
      </c>
    </row>
    <row r="12353" spans="1:1" x14ac:dyDescent="0.25">
      <c r="A12353" t="str">
        <f t="shared" si="194"/>
        <v>YAG</v>
      </c>
    </row>
    <row r="12354" spans="1:1" x14ac:dyDescent="0.25">
      <c r="A12354" t="str">
        <f t="shared" si="194"/>
        <v>YAG</v>
      </c>
    </row>
    <row r="12355" spans="1:1" x14ac:dyDescent="0.25">
      <c r="A12355" t="str">
        <f t="shared" si="194"/>
        <v>YAG</v>
      </c>
    </row>
    <row r="12356" spans="1:1" x14ac:dyDescent="0.25">
      <c r="A12356" t="str">
        <f t="shared" si="194"/>
        <v>YAG</v>
      </c>
    </row>
    <row r="12357" spans="1:1" x14ac:dyDescent="0.25">
      <c r="A12357" t="str">
        <f t="shared" si="194"/>
        <v>YAG</v>
      </c>
    </row>
    <row r="12358" spans="1:1" x14ac:dyDescent="0.25">
      <c r="A12358" t="str">
        <f t="shared" si="194"/>
        <v>YAG</v>
      </c>
    </row>
    <row r="12359" spans="1:1" x14ac:dyDescent="0.25">
      <c r="A12359" t="str">
        <f t="shared" si="194"/>
        <v>YAG</v>
      </c>
    </row>
    <row r="12360" spans="1:1" x14ac:dyDescent="0.25">
      <c r="A12360" t="str">
        <f t="shared" si="194"/>
        <v>YAG</v>
      </c>
    </row>
    <row r="12361" spans="1:1" x14ac:dyDescent="0.25">
      <c r="A12361" t="str">
        <f t="shared" si="194"/>
        <v>YAG</v>
      </c>
    </row>
    <row r="12362" spans="1:1" x14ac:dyDescent="0.25">
      <c r="A12362" t="str">
        <f t="shared" si="194"/>
        <v>YAG</v>
      </c>
    </row>
    <row r="12363" spans="1:1" x14ac:dyDescent="0.25">
      <c r="A12363" t="str">
        <f t="shared" si="194"/>
        <v>YAG</v>
      </c>
    </row>
    <row r="12364" spans="1:1" x14ac:dyDescent="0.25">
      <c r="A12364" t="str">
        <f t="shared" si="194"/>
        <v>YAG</v>
      </c>
    </row>
    <row r="12365" spans="1:1" x14ac:dyDescent="0.25">
      <c r="A12365" t="str">
        <f t="shared" si="194"/>
        <v>YAG</v>
      </c>
    </row>
    <row r="12366" spans="1:1" x14ac:dyDescent="0.25">
      <c r="A12366" t="str">
        <f t="shared" si="194"/>
        <v>YAG</v>
      </c>
    </row>
    <row r="12367" spans="1:1" x14ac:dyDescent="0.25">
      <c r="A12367" t="str">
        <f t="shared" si="194"/>
        <v>YAG</v>
      </c>
    </row>
    <row r="12368" spans="1:1" x14ac:dyDescent="0.25">
      <c r="A12368" t="str">
        <f t="shared" si="194"/>
        <v>YAG</v>
      </c>
    </row>
    <row r="12369" spans="1:1" x14ac:dyDescent="0.25">
      <c r="A12369" t="str">
        <f t="shared" si="194"/>
        <v>YAG</v>
      </c>
    </row>
    <row r="12370" spans="1:1" x14ac:dyDescent="0.25">
      <c r="A12370" t="str">
        <f t="shared" si="194"/>
        <v>YAG</v>
      </c>
    </row>
    <row r="12371" spans="1:1" x14ac:dyDescent="0.25">
      <c r="A12371" t="str">
        <f t="shared" si="194"/>
        <v>YAG</v>
      </c>
    </row>
    <row r="12372" spans="1:1" x14ac:dyDescent="0.25">
      <c r="A12372" t="str">
        <f t="shared" si="194"/>
        <v>YAG</v>
      </c>
    </row>
    <row r="12373" spans="1:1" x14ac:dyDescent="0.25">
      <c r="A12373" t="str">
        <f t="shared" si="194"/>
        <v>YAG</v>
      </c>
    </row>
    <row r="12374" spans="1:1" x14ac:dyDescent="0.25">
      <c r="A12374" t="str">
        <f t="shared" si="194"/>
        <v>YAG</v>
      </c>
    </row>
    <row r="12375" spans="1:1" x14ac:dyDescent="0.25">
      <c r="A12375" t="str">
        <f t="shared" si="194"/>
        <v>YAG</v>
      </c>
    </row>
    <row r="12376" spans="1:1" x14ac:dyDescent="0.25">
      <c r="A12376" t="str">
        <f t="shared" si="194"/>
        <v>YAG</v>
      </c>
    </row>
    <row r="12377" spans="1:1" x14ac:dyDescent="0.25">
      <c r="A12377" t="str">
        <f t="shared" si="194"/>
        <v>YAG</v>
      </c>
    </row>
    <row r="12378" spans="1:1" x14ac:dyDescent="0.25">
      <c r="A12378" t="str">
        <f t="shared" si="194"/>
        <v>YAG</v>
      </c>
    </row>
    <row r="12379" spans="1:1" x14ac:dyDescent="0.25">
      <c r="A12379" t="str">
        <f t="shared" si="194"/>
        <v>YAG</v>
      </c>
    </row>
    <row r="12380" spans="1:1" x14ac:dyDescent="0.25">
      <c r="A12380" t="str">
        <f t="shared" si="194"/>
        <v>YAG</v>
      </c>
    </row>
    <row r="12381" spans="1:1" x14ac:dyDescent="0.25">
      <c r="A12381" t="str">
        <f t="shared" si="194"/>
        <v>YAG</v>
      </c>
    </row>
    <row r="12382" spans="1:1" x14ac:dyDescent="0.25">
      <c r="A12382" t="str">
        <f t="shared" si="194"/>
        <v>YAG</v>
      </c>
    </row>
    <row r="12383" spans="1:1" x14ac:dyDescent="0.25">
      <c r="A12383" t="str">
        <f t="shared" si="194"/>
        <v>YAG</v>
      </c>
    </row>
    <row r="12384" spans="1:1" x14ac:dyDescent="0.25">
      <c r="A12384" t="str">
        <f t="shared" si="194"/>
        <v>YAG</v>
      </c>
    </row>
    <row r="12385" spans="1:1" x14ac:dyDescent="0.25">
      <c r="A12385" t="str">
        <f t="shared" si="194"/>
        <v>YAG</v>
      </c>
    </row>
    <row r="12386" spans="1:1" x14ac:dyDescent="0.25">
      <c r="A12386" t="str">
        <f t="shared" si="194"/>
        <v>YAG</v>
      </c>
    </row>
    <row r="12387" spans="1:1" x14ac:dyDescent="0.25">
      <c r="A12387" t="str">
        <f t="shared" si="194"/>
        <v>YAG</v>
      </c>
    </row>
    <row r="12388" spans="1:1" x14ac:dyDescent="0.25">
      <c r="A12388" t="str">
        <f t="shared" si="194"/>
        <v>YAG</v>
      </c>
    </row>
    <row r="12389" spans="1:1" x14ac:dyDescent="0.25">
      <c r="A12389" t="str">
        <f t="shared" si="194"/>
        <v>YAG</v>
      </c>
    </row>
    <row r="12390" spans="1:1" x14ac:dyDescent="0.25">
      <c r="A12390" t="str">
        <f t="shared" si="194"/>
        <v>YAG</v>
      </c>
    </row>
    <row r="12391" spans="1:1" x14ac:dyDescent="0.25">
      <c r="A12391" t="str">
        <f t="shared" si="194"/>
        <v>YAG</v>
      </c>
    </row>
    <row r="12392" spans="1:1" x14ac:dyDescent="0.25">
      <c r="A12392" t="str">
        <f t="shared" si="194"/>
        <v>YAG</v>
      </c>
    </row>
    <row r="12393" spans="1:1" x14ac:dyDescent="0.25">
      <c r="A12393" t="str">
        <f t="shared" si="194"/>
        <v>YAG</v>
      </c>
    </row>
    <row r="12394" spans="1:1" x14ac:dyDescent="0.25">
      <c r="A12394" t="str">
        <f t="shared" si="194"/>
        <v>YAG</v>
      </c>
    </row>
    <row r="12395" spans="1:1" x14ac:dyDescent="0.25">
      <c r="A12395" t="str">
        <f t="shared" si="194"/>
        <v>YAG</v>
      </c>
    </row>
    <row r="12396" spans="1:1" x14ac:dyDescent="0.25">
      <c r="A12396" t="str">
        <f t="shared" si="194"/>
        <v>YAG</v>
      </c>
    </row>
    <row r="12397" spans="1:1" x14ac:dyDescent="0.25">
      <c r="A12397" t="str">
        <f t="shared" si="194"/>
        <v>YAG</v>
      </c>
    </row>
    <row r="12398" spans="1:1" x14ac:dyDescent="0.25">
      <c r="A12398" t="str">
        <f t="shared" si="194"/>
        <v>YAG</v>
      </c>
    </row>
    <row r="12399" spans="1:1" x14ac:dyDescent="0.25">
      <c r="A12399" t="str">
        <f t="shared" si="194"/>
        <v>YAG</v>
      </c>
    </row>
    <row r="12400" spans="1:1" x14ac:dyDescent="0.25">
      <c r="A12400" t="str">
        <f t="shared" si="194"/>
        <v>YAG</v>
      </c>
    </row>
    <row r="12401" spans="1:1" x14ac:dyDescent="0.25">
      <c r="A12401" t="str">
        <f t="shared" si="194"/>
        <v>YAG</v>
      </c>
    </row>
    <row r="12402" spans="1:1" x14ac:dyDescent="0.25">
      <c r="A12402" t="str">
        <f t="shared" si="194"/>
        <v>YAG</v>
      </c>
    </row>
    <row r="12403" spans="1:1" x14ac:dyDescent="0.25">
      <c r="A12403" t="str">
        <f t="shared" si="194"/>
        <v>YAG</v>
      </c>
    </row>
    <row r="12404" spans="1:1" x14ac:dyDescent="0.25">
      <c r="A12404" t="str">
        <f t="shared" si="194"/>
        <v>YAG</v>
      </c>
    </row>
    <row r="12405" spans="1:1" x14ac:dyDescent="0.25">
      <c r="A12405" t="str">
        <f t="shared" si="194"/>
        <v>YAG</v>
      </c>
    </row>
    <row r="12406" spans="1:1" x14ac:dyDescent="0.25">
      <c r="A12406" t="str">
        <f t="shared" si="194"/>
        <v>YAG</v>
      </c>
    </row>
    <row r="12407" spans="1:1" x14ac:dyDescent="0.25">
      <c r="A12407" t="str">
        <f t="shared" si="194"/>
        <v>YAG</v>
      </c>
    </row>
    <row r="12408" spans="1:1" x14ac:dyDescent="0.25">
      <c r="A12408" t="str">
        <f t="shared" si="194"/>
        <v>YAG</v>
      </c>
    </row>
    <row r="12409" spans="1:1" x14ac:dyDescent="0.25">
      <c r="A12409" t="str">
        <f t="shared" si="194"/>
        <v>YAG</v>
      </c>
    </row>
    <row r="12410" spans="1:1" x14ac:dyDescent="0.25">
      <c r="A12410" t="str">
        <f t="shared" si="194"/>
        <v>YAG</v>
      </c>
    </row>
    <row r="12411" spans="1:1" x14ac:dyDescent="0.25">
      <c r="A12411" t="str">
        <f t="shared" si="194"/>
        <v>YAG</v>
      </c>
    </row>
    <row r="12412" spans="1:1" x14ac:dyDescent="0.25">
      <c r="A12412" t="str">
        <f t="shared" ref="A12412:A12475" si="195">"YAG"&amp;D12412 &amp;E12412 &amp;F12412 &amp; G12412 &amp;H12412 &amp;I12412</f>
        <v>YAG</v>
      </c>
    </row>
    <row r="12413" spans="1:1" x14ac:dyDescent="0.25">
      <c r="A12413" t="str">
        <f t="shared" si="195"/>
        <v>YAG</v>
      </c>
    </row>
    <row r="12414" spans="1:1" x14ac:dyDescent="0.25">
      <c r="A12414" t="str">
        <f t="shared" si="195"/>
        <v>YAG</v>
      </c>
    </row>
    <row r="12415" spans="1:1" x14ac:dyDescent="0.25">
      <c r="A12415" t="str">
        <f t="shared" si="195"/>
        <v>YAG</v>
      </c>
    </row>
    <row r="12416" spans="1:1" x14ac:dyDescent="0.25">
      <c r="A12416" t="str">
        <f t="shared" si="195"/>
        <v>YAG</v>
      </c>
    </row>
    <row r="12417" spans="1:1" x14ac:dyDescent="0.25">
      <c r="A12417" t="str">
        <f t="shared" si="195"/>
        <v>YAG</v>
      </c>
    </row>
    <row r="12418" spans="1:1" x14ac:dyDescent="0.25">
      <c r="A12418" t="str">
        <f t="shared" si="195"/>
        <v>YAG</v>
      </c>
    </row>
    <row r="12419" spans="1:1" x14ac:dyDescent="0.25">
      <c r="A12419" t="str">
        <f t="shared" si="195"/>
        <v>YAG</v>
      </c>
    </row>
    <row r="12420" spans="1:1" x14ac:dyDescent="0.25">
      <c r="A12420" t="str">
        <f t="shared" si="195"/>
        <v>YAG</v>
      </c>
    </row>
    <row r="12421" spans="1:1" x14ac:dyDescent="0.25">
      <c r="A12421" t="str">
        <f t="shared" si="195"/>
        <v>YAG</v>
      </c>
    </row>
    <row r="12422" spans="1:1" x14ac:dyDescent="0.25">
      <c r="A12422" t="str">
        <f t="shared" si="195"/>
        <v>YAG</v>
      </c>
    </row>
    <row r="12423" spans="1:1" x14ac:dyDescent="0.25">
      <c r="A12423" t="str">
        <f t="shared" si="195"/>
        <v>YAG</v>
      </c>
    </row>
    <row r="12424" spans="1:1" x14ac:dyDescent="0.25">
      <c r="A12424" t="str">
        <f t="shared" si="195"/>
        <v>YAG</v>
      </c>
    </row>
    <row r="12425" spans="1:1" x14ac:dyDescent="0.25">
      <c r="A12425" t="str">
        <f t="shared" si="195"/>
        <v>YAG</v>
      </c>
    </row>
    <row r="12426" spans="1:1" x14ac:dyDescent="0.25">
      <c r="A12426" t="str">
        <f t="shared" si="195"/>
        <v>YAG</v>
      </c>
    </row>
    <row r="12427" spans="1:1" x14ac:dyDescent="0.25">
      <c r="A12427" t="str">
        <f t="shared" si="195"/>
        <v>YAG</v>
      </c>
    </row>
    <row r="12428" spans="1:1" x14ac:dyDescent="0.25">
      <c r="A12428" t="str">
        <f t="shared" si="195"/>
        <v>YAG</v>
      </c>
    </row>
    <row r="12429" spans="1:1" x14ac:dyDescent="0.25">
      <c r="A12429" t="str">
        <f t="shared" si="195"/>
        <v>YAG</v>
      </c>
    </row>
    <row r="12430" spans="1:1" x14ac:dyDescent="0.25">
      <c r="A12430" t="str">
        <f t="shared" si="195"/>
        <v>YAG</v>
      </c>
    </row>
    <row r="12431" spans="1:1" x14ac:dyDescent="0.25">
      <c r="A12431" t="str">
        <f t="shared" si="195"/>
        <v>YAG</v>
      </c>
    </row>
    <row r="12432" spans="1:1" x14ac:dyDescent="0.25">
      <c r="A12432" t="str">
        <f t="shared" si="195"/>
        <v>YAG</v>
      </c>
    </row>
    <row r="12433" spans="1:1" x14ac:dyDescent="0.25">
      <c r="A12433" t="str">
        <f t="shared" si="195"/>
        <v>YAG</v>
      </c>
    </row>
    <row r="12434" spans="1:1" x14ac:dyDescent="0.25">
      <c r="A12434" t="str">
        <f t="shared" si="195"/>
        <v>YAG</v>
      </c>
    </row>
    <row r="12435" spans="1:1" x14ac:dyDescent="0.25">
      <c r="A12435" t="str">
        <f t="shared" si="195"/>
        <v>YAG</v>
      </c>
    </row>
    <row r="12436" spans="1:1" x14ac:dyDescent="0.25">
      <c r="A12436" t="str">
        <f t="shared" si="195"/>
        <v>YAG</v>
      </c>
    </row>
    <row r="12437" spans="1:1" x14ac:dyDescent="0.25">
      <c r="A12437" t="str">
        <f t="shared" si="195"/>
        <v>YAG</v>
      </c>
    </row>
    <row r="12438" spans="1:1" x14ac:dyDescent="0.25">
      <c r="A12438" t="str">
        <f t="shared" si="195"/>
        <v>YAG</v>
      </c>
    </row>
    <row r="12439" spans="1:1" x14ac:dyDescent="0.25">
      <c r="A12439" t="str">
        <f t="shared" si="195"/>
        <v>YAG</v>
      </c>
    </row>
    <row r="12440" spans="1:1" x14ac:dyDescent="0.25">
      <c r="A12440" t="str">
        <f t="shared" si="195"/>
        <v>YAG</v>
      </c>
    </row>
    <row r="12441" spans="1:1" x14ac:dyDescent="0.25">
      <c r="A12441" t="str">
        <f t="shared" si="195"/>
        <v>YAG</v>
      </c>
    </row>
    <row r="12442" spans="1:1" x14ac:dyDescent="0.25">
      <c r="A12442" t="str">
        <f t="shared" si="195"/>
        <v>YAG</v>
      </c>
    </row>
    <row r="12443" spans="1:1" x14ac:dyDescent="0.25">
      <c r="A12443" t="str">
        <f t="shared" si="195"/>
        <v>YAG</v>
      </c>
    </row>
    <row r="12444" spans="1:1" x14ac:dyDescent="0.25">
      <c r="A12444" t="str">
        <f t="shared" si="195"/>
        <v>YAG</v>
      </c>
    </row>
    <row r="12445" spans="1:1" x14ac:dyDescent="0.25">
      <c r="A12445" t="str">
        <f t="shared" si="195"/>
        <v>YAG</v>
      </c>
    </row>
    <row r="12446" spans="1:1" x14ac:dyDescent="0.25">
      <c r="A12446" t="str">
        <f t="shared" si="195"/>
        <v>YAG</v>
      </c>
    </row>
    <row r="12447" spans="1:1" x14ac:dyDescent="0.25">
      <c r="A12447" t="str">
        <f t="shared" si="195"/>
        <v>YAG</v>
      </c>
    </row>
    <row r="12448" spans="1:1" x14ac:dyDescent="0.25">
      <c r="A12448" t="str">
        <f t="shared" si="195"/>
        <v>YAG</v>
      </c>
    </row>
    <row r="12449" spans="1:1" x14ac:dyDescent="0.25">
      <c r="A12449" t="str">
        <f t="shared" si="195"/>
        <v>YAG</v>
      </c>
    </row>
    <row r="12450" spans="1:1" x14ac:dyDescent="0.25">
      <c r="A12450" t="str">
        <f t="shared" si="195"/>
        <v>YAG</v>
      </c>
    </row>
    <row r="12451" spans="1:1" x14ac:dyDescent="0.25">
      <c r="A12451" t="str">
        <f t="shared" si="195"/>
        <v>YAG</v>
      </c>
    </row>
    <row r="12452" spans="1:1" x14ac:dyDescent="0.25">
      <c r="A12452" t="str">
        <f t="shared" si="195"/>
        <v>YAG</v>
      </c>
    </row>
    <row r="12453" spans="1:1" x14ac:dyDescent="0.25">
      <c r="A12453" t="str">
        <f t="shared" si="195"/>
        <v>YAG</v>
      </c>
    </row>
    <row r="12454" spans="1:1" x14ac:dyDescent="0.25">
      <c r="A12454" t="str">
        <f t="shared" si="195"/>
        <v>YAG</v>
      </c>
    </row>
    <row r="12455" spans="1:1" x14ac:dyDescent="0.25">
      <c r="A12455" t="str">
        <f t="shared" si="195"/>
        <v>YAG</v>
      </c>
    </row>
    <row r="12456" spans="1:1" x14ac:dyDescent="0.25">
      <c r="A12456" t="str">
        <f t="shared" si="195"/>
        <v>YAG</v>
      </c>
    </row>
    <row r="12457" spans="1:1" x14ac:dyDescent="0.25">
      <c r="A12457" t="str">
        <f t="shared" si="195"/>
        <v>YAG</v>
      </c>
    </row>
    <row r="12458" spans="1:1" x14ac:dyDescent="0.25">
      <c r="A12458" t="str">
        <f t="shared" si="195"/>
        <v>YAG</v>
      </c>
    </row>
    <row r="12459" spans="1:1" x14ac:dyDescent="0.25">
      <c r="A12459" t="str">
        <f t="shared" si="195"/>
        <v>YAG</v>
      </c>
    </row>
    <row r="12460" spans="1:1" x14ac:dyDescent="0.25">
      <c r="A12460" t="str">
        <f t="shared" si="195"/>
        <v>YAG</v>
      </c>
    </row>
    <row r="12461" spans="1:1" x14ac:dyDescent="0.25">
      <c r="A12461" t="str">
        <f t="shared" si="195"/>
        <v>YAG</v>
      </c>
    </row>
    <row r="12462" spans="1:1" x14ac:dyDescent="0.25">
      <c r="A12462" t="str">
        <f t="shared" si="195"/>
        <v>YAG</v>
      </c>
    </row>
    <row r="12463" spans="1:1" x14ac:dyDescent="0.25">
      <c r="A12463" t="str">
        <f t="shared" si="195"/>
        <v>YAG</v>
      </c>
    </row>
    <row r="12464" spans="1:1" x14ac:dyDescent="0.25">
      <c r="A12464" t="str">
        <f t="shared" si="195"/>
        <v>YAG</v>
      </c>
    </row>
    <row r="12465" spans="1:1" x14ac:dyDescent="0.25">
      <c r="A12465" t="str">
        <f t="shared" si="195"/>
        <v>YAG</v>
      </c>
    </row>
    <row r="12466" spans="1:1" x14ac:dyDescent="0.25">
      <c r="A12466" t="str">
        <f t="shared" si="195"/>
        <v>YAG</v>
      </c>
    </row>
    <row r="12467" spans="1:1" x14ac:dyDescent="0.25">
      <c r="A12467" t="str">
        <f t="shared" si="195"/>
        <v>YAG</v>
      </c>
    </row>
    <row r="12468" spans="1:1" x14ac:dyDescent="0.25">
      <c r="A12468" t="str">
        <f t="shared" si="195"/>
        <v>YAG</v>
      </c>
    </row>
    <row r="12469" spans="1:1" x14ac:dyDescent="0.25">
      <c r="A12469" t="str">
        <f t="shared" si="195"/>
        <v>YAG</v>
      </c>
    </row>
    <row r="12470" spans="1:1" x14ac:dyDescent="0.25">
      <c r="A12470" t="str">
        <f t="shared" si="195"/>
        <v>YAG</v>
      </c>
    </row>
    <row r="12471" spans="1:1" x14ac:dyDescent="0.25">
      <c r="A12471" t="str">
        <f t="shared" si="195"/>
        <v>YAG</v>
      </c>
    </row>
    <row r="12472" spans="1:1" x14ac:dyDescent="0.25">
      <c r="A12472" t="str">
        <f t="shared" si="195"/>
        <v>YAG</v>
      </c>
    </row>
    <row r="12473" spans="1:1" x14ac:dyDescent="0.25">
      <c r="A12473" t="str">
        <f t="shared" si="195"/>
        <v>YAG</v>
      </c>
    </row>
    <row r="12474" spans="1:1" x14ac:dyDescent="0.25">
      <c r="A12474" t="str">
        <f t="shared" si="195"/>
        <v>YAG</v>
      </c>
    </row>
    <row r="12475" spans="1:1" x14ac:dyDescent="0.25">
      <c r="A12475" t="str">
        <f t="shared" si="195"/>
        <v>YAG</v>
      </c>
    </row>
    <row r="12476" spans="1:1" x14ac:dyDescent="0.25">
      <c r="A12476" t="str">
        <f t="shared" ref="A12476:A12539" si="196">"YAG"&amp;D12476 &amp;E12476 &amp;F12476 &amp; G12476 &amp;H12476 &amp;I12476</f>
        <v>YAG</v>
      </c>
    </row>
    <row r="12477" spans="1:1" x14ac:dyDescent="0.25">
      <c r="A12477" t="str">
        <f t="shared" si="196"/>
        <v>YAG</v>
      </c>
    </row>
    <row r="12478" spans="1:1" x14ac:dyDescent="0.25">
      <c r="A12478" t="str">
        <f t="shared" si="196"/>
        <v>YAG</v>
      </c>
    </row>
    <row r="12479" spans="1:1" x14ac:dyDescent="0.25">
      <c r="A12479" t="str">
        <f t="shared" si="196"/>
        <v>YAG</v>
      </c>
    </row>
    <row r="12480" spans="1:1" x14ac:dyDescent="0.25">
      <c r="A12480" t="str">
        <f t="shared" si="196"/>
        <v>YAG</v>
      </c>
    </row>
    <row r="12481" spans="1:1" x14ac:dyDescent="0.25">
      <c r="A12481" t="str">
        <f t="shared" si="196"/>
        <v>YAG</v>
      </c>
    </row>
    <row r="12482" spans="1:1" x14ac:dyDescent="0.25">
      <c r="A12482" t="str">
        <f t="shared" si="196"/>
        <v>YAG</v>
      </c>
    </row>
    <row r="12483" spans="1:1" x14ac:dyDescent="0.25">
      <c r="A12483" t="str">
        <f t="shared" si="196"/>
        <v>YAG</v>
      </c>
    </row>
    <row r="12484" spans="1:1" x14ac:dyDescent="0.25">
      <c r="A12484" t="str">
        <f t="shared" si="196"/>
        <v>YAG</v>
      </c>
    </row>
    <row r="12485" spans="1:1" x14ac:dyDescent="0.25">
      <c r="A12485" t="str">
        <f t="shared" si="196"/>
        <v>YAG</v>
      </c>
    </row>
    <row r="12486" spans="1:1" x14ac:dyDescent="0.25">
      <c r="A12486" t="str">
        <f t="shared" si="196"/>
        <v>YAG</v>
      </c>
    </row>
    <row r="12487" spans="1:1" x14ac:dyDescent="0.25">
      <c r="A12487" t="str">
        <f t="shared" si="196"/>
        <v>YAG</v>
      </c>
    </row>
    <row r="12488" spans="1:1" x14ac:dyDescent="0.25">
      <c r="A12488" t="str">
        <f t="shared" si="196"/>
        <v>YAG</v>
      </c>
    </row>
    <row r="12489" spans="1:1" x14ac:dyDescent="0.25">
      <c r="A12489" t="str">
        <f t="shared" si="196"/>
        <v>YAG</v>
      </c>
    </row>
    <row r="12490" spans="1:1" x14ac:dyDescent="0.25">
      <c r="A12490" t="str">
        <f t="shared" si="196"/>
        <v>YAG</v>
      </c>
    </row>
    <row r="12491" spans="1:1" x14ac:dyDescent="0.25">
      <c r="A12491" t="str">
        <f t="shared" si="196"/>
        <v>YAG</v>
      </c>
    </row>
    <row r="12492" spans="1:1" x14ac:dyDescent="0.25">
      <c r="A12492" t="str">
        <f t="shared" si="196"/>
        <v>YAG</v>
      </c>
    </row>
    <row r="12493" spans="1:1" x14ac:dyDescent="0.25">
      <c r="A12493" t="str">
        <f t="shared" si="196"/>
        <v>YAG</v>
      </c>
    </row>
    <row r="12494" spans="1:1" x14ac:dyDescent="0.25">
      <c r="A12494" t="str">
        <f t="shared" si="196"/>
        <v>YAG</v>
      </c>
    </row>
    <row r="12495" spans="1:1" x14ac:dyDescent="0.25">
      <c r="A12495" t="str">
        <f t="shared" si="196"/>
        <v>YAG</v>
      </c>
    </row>
    <row r="12496" spans="1:1" x14ac:dyDescent="0.25">
      <c r="A12496" t="str">
        <f t="shared" si="196"/>
        <v>YAG</v>
      </c>
    </row>
    <row r="12497" spans="1:1" x14ac:dyDescent="0.25">
      <c r="A12497" t="str">
        <f t="shared" si="196"/>
        <v>YAG</v>
      </c>
    </row>
    <row r="12498" spans="1:1" x14ac:dyDescent="0.25">
      <c r="A12498" t="str">
        <f t="shared" si="196"/>
        <v>YAG</v>
      </c>
    </row>
    <row r="12499" spans="1:1" x14ac:dyDescent="0.25">
      <c r="A12499" t="str">
        <f t="shared" si="196"/>
        <v>YAG</v>
      </c>
    </row>
    <row r="12500" spans="1:1" x14ac:dyDescent="0.25">
      <c r="A12500" t="str">
        <f t="shared" si="196"/>
        <v>YAG</v>
      </c>
    </row>
    <row r="12501" spans="1:1" x14ac:dyDescent="0.25">
      <c r="A12501" t="str">
        <f t="shared" si="196"/>
        <v>YAG</v>
      </c>
    </row>
    <row r="12502" spans="1:1" x14ac:dyDescent="0.25">
      <c r="A12502" t="str">
        <f t="shared" si="196"/>
        <v>YAG</v>
      </c>
    </row>
    <row r="12503" spans="1:1" x14ac:dyDescent="0.25">
      <c r="A12503" t="str">
        <f t="shared" si="196"/>
        <v>YAG</v>
      </c>
    </row>
    <row r="12504" spans="1:1" x14ac:dyDescent="0.25">
      <c r="A12504" t="str">
        <f t="shared" si="196"/>
        <v>YAG</v>
      </c>
    </row>
    <row r="12505" spans="1:1" x14ac:dyDescent="0.25">
      <c r="A12505" t="str">
        <f t="shared" si="196"/>
        <v>YAG</v>
      </c>
    </row>
    <row r="12506" spans="1:1" x14ac:dyDescent="0.25">
      <c r="A12506" t="str">
        <f t="shared" si="196"/>
        <v>YAG</v>
      </c>
    </row>
    <row r="12507" spans="1:1" x14ac:dyDescent="0.25">
      <c r="A12507" t="str">
        <f t="shared" si="196"/>
        <v>YAG</v>
      </c>
    </row>
    <row r="12508" spans="1:1" x14ac:dyDescent="0.25">
      <c r="A12508" t="str">
        <f t="shared" si="196"/>
        <v>YAG</v>
      </c>
    </row>
    <row r="12509" spans="1:1" x14ac:dyDescent="0.25">
      <c r="A12509" t="str">
        <f t="shared" si="196"/>
        <v>YAG</v>
      </c>
    </row>
    <row r="12510" spans="1:1" x14ac:dyDescent="0.25">
      <c r="A12510" t="str">
        <f t="shared" si="196"/>
        <v>YAG</v>
      </c>
    </row>
    <row r="12511" spans="1:1" x14ac:dyDescent="0.25">
      <c r="A12511" t="str">
        <f t="shared" si="196"/>
        <v>YAG</v>
      </c>
    </row>
    <row r="12512" spans="1:1" x14ac:dyDescent="0.25">
      <c r="A12512" t="str">
        <f t="shared" si="196"/>
        <v>YAG</v>
      </c>
    </row>
    <row r="12513" spans="1:1" x14ac:dyDescent="0.25">
      <c r="A12513" t="str">
        <f t="shared" si="196"/>
        <v>YAG</v>
      </c>
    </row>
    <row r="12514" spans="1:1" x14ac:dyDescent="0.25">
      <c r="A12514" t="str">
        <f t="shared" si="196"/>
        <v>YAG</v>
      </c>
    </row>
    <row r="12515" spans="1:1" x14ac:dyDescent="0.25">
      <c r="A12515" t="str">
        <f t="shared" si="196"/>
        <v>YAG</v>
      </c>
    </row>
    <row r="12516" spans="1:1" x14ac:dyDescent="0.25">
      <c r="A12516" t="str">
        <f t="shared" si="196"/>
        <v>YAG</v>
      </c>
    </row>
    <row r="12517" spans="1:1" x14ac:dyDescent="0.25">
      <c r="A12517" t="str">
        <f t="shared" si="196"/>
        <v>YAG</v>
      </c>
    </row>
    <row r="12518" spans="1:1" x14ac:dyDescent="0.25">
      <c r="A12518" t="str">
        <f t="shared" si="196"/>
        <v>YAG</v>
      </c>
    </row>
    <row r="12519" spans="1:1" x14ac:dyDescent="0.25">
      <c r="A12519" t="str">
        <f t="shared" si="196"/>
        <v>YAG</v>
      </c>
    </row>
    <row r="12520" spans="1:1" x14ac:dyDescent="0.25">
      <c r="A12520" t="str">
        <f t="shared" si="196"/>
        <v>YAG</v>
      </c>
    </row>
    <row r="12521" spans="1:1" x14ac:dyDescent="0.25">
      <c r="A12521" t="str">
        <f t="shared" si="196"/>
        <v>YAG</v>
      </c>
    </row>
    <row r="12522" spans="1:1" x14ac:dyDescent="0.25">
      <c r="A12522" t="str">
        <f t="shared" si="196"/>
        <v>YAG</v>
      </c>
    </row>
    <row r="12523" spans="1:1" x14ac:dyDescent="0.25">
      <c r="A12523" t="str">
        <f t="shared" si="196"/>
        <v>YAG</v>
      </c>
    </row>
    <row r="12524" spans="1:1" x14ac:dyDescent="0.25">
      <c r="A12524" t="str">
        <f t="shared" si="196"/>
        <v>YAG</v>
      </c>
    </row>
    <row r="12525" spans="1:1" x14ac:dyDescent="0.25">
      <c r="A12525" t="str">
        <f t="shared" si="196"/>
        <v>YAG</v>
      </c>
    </row>
    <row r="12526" spans="1:1" x14ac:dyDescent="0.25">
      <c r="A12526" t="str">
        <f t="shared" si="196"/>
        <v>YAG</v>
      </c>
    </row>
    <row r="12527" spans="1:1" x14ac:dyDescent="0.25">
      <c r="A12527" t="str">
        <f t="shared" si="196"/>
        <v>YAG</v>
      </c>
    </row>
    <row r="12528" spans="1:1" x14ac:dyDescent="0.25">
      <c r="A12528" t="str">
        <f t="shared" si="196"/>
        <v>YAG</v>
      </c>
    </row>
    <row r="12529" spans="1:1" x14ac:dyDescent="0.25">
      <c r="A12529" t="str">
        <f t="shared" si="196"/>
        <v>YAG</v>
      </c>
    </row>
    <row r="12530" spans="1:1" x14ac:dyDescent="0.25">
      <c r="A12530" t="str">
        <f t="shared" si="196"/>
        <v>YAG</v>
      </c>
    </row>
    <row r="12531" spans="1:1" x14ac:dyDescent="0.25">
      <c r="A12531" t="str">
        <f t="shared" si="196"/>
        <v>YAG</v>
      </c>
    </row>
    <row r="12532" spans="1:1" x14ac:dyDescent="0.25">
      <c r="A12532" t="str">
        <f t="shared" si="196"/>
        <v>YAG</v>
      </c>
    </row>
    <row r="12533" spans="1:1" x14ac:dyDescent="0.25">
      <c r="A12533" t="str">
        <f t="shared" si="196"/>
        <v>YAG</v>
      </c>
    </row>
    <row r="12534" spans="1:1" x14ac:dyDescent="0.25">
      <c r="A12534" t="str">
        <f t="shared" si="196"/>
        <v>YAG</v>
      </c>
    </row>
    <row r="12535" spans="1:1" x14ac:dyDescent="0.25">
      <c r="A12535" t="str">
        <f t="shared" si="196"/>
        <v>YAG</v>
      </c>
    </row>
    <row r="12536" spans="1:1" x14ac:dyDescent="0.25">
      <c r="A12536" t="str">
        <f t="shared" si="196"/>
        <v>YAG</v>
      </c>
    </row>
    <row r="12537" spans="1:1" x14ac:dyDescent="0.25">
      <c r="A12537" t="str">
        <f t="shared" si="196"/>
        <v>YAG</v>
      </c>
    </row>
    <row r="12538" spans="1:1" x14ac:dyDescent="0.25">
      <c r="A12538" t="str">
        <f t="shared" si="196"/>
        <v>YAG</v>
      </c>
    </row>
    <row r="12539" spans="1:1" x14ac:dyDescent="0.25">
      <c r="A12539" t="str">
        <f t="shared" si="196"/>
        <v>YAG</v>
      </c>
    </row>
    <row r="12540" spans="1:1" x14ac:dyDescent="0.25">
      <c r="A12540" t="str">
        <f t="shared" ref="A12540:A12603" si="197">"YAG"&amp;D12540 &amp;E12540 &amp;F12540 &amp; G12540 &amp;H12540 &amp;I12540</f>
        <v>YAG</v>
      </c>
    </row>
    <row r="12541" spans="1:1" x14ac:dyDescent="0.25">
      <c r="A12541" t="str">
        <f t="shared" si="197"/>
        <v>YAG</v>
      </c>
    </row>
    <row r="12542" spans="1:1" x14ac:dyDescent="0.25">
      <c r="A12542" t="str">
        <f t="shared" si="197"/>
        <v>YAG</v>
      </c>
    </row>
    <row r="12543" spans="1:1" x14ac:dyDescent="0.25">
      <c r="A12543" t="str">
        <f t="shared" si="197"/>
        <v>YAG</v>
      </c>
    </row>
    <row r="12544" spans="1:1" x14ac:dyDescent="0.25">
      <c r="A12544" t="str">
        <f t="shared" si="197"/>
        <v>YAG</v>
      </c>
    </row>
    <row r="12545" spans="1:1" x14ac:dyDescent="0.25">
      <c r="A12545" t="str">
        <f t="shared" si="197"/>
        <v>YAG</v>
      </c>
    </row>
    <row r="12546" spans="1:1" x14ac:dyDescent="0.25">
      <c r="A12546" t="str">
        <f t="shared" si="197"/>
        <v>YAG</v>
      </c>
    </row>
    <row r="12547" spans="1:1" x14ac:dyDescent="0.25">
      <c r="A12547" t="str">
        <f t="shared" si="197"/>
        <v>YAG</v>
      </c>
    </row>
    <row r="12548" spans="1:1" x14ac:dyDescent="0.25">
      <c r="A12548" t="str">
        <f t="shared" si="197"/>
        <v>YAG</v>
      </c>
    </row>
    <row r="12549" spans="1:1" x14ac:dyDescent="0.25">
      <c r="A12549" t="str">
        <f t="shared" si="197"/>
        <v>YAG</v>
      </c>
    </row>
    <row r="12550" spans="1:1" x14ac:dyDescent="0.25">
      <c r="A12550" t="str">
        <f t="shared" si="197"/>
        <v>YAG</v>
      </c>
    </row>
    <row r="12551" spans="1:1" x14ac:dyDescent="0.25">
      <c r="A12551" t="str">
        <f t="shared" si="197"/>
        <v>YAG</v>
      </c>
    </row>
    <row r="12552" spans="1:1" x14ac:dyDescent="0.25">
      <c r="A12552" t="str">
        <f t="shared" si="197"/>
        <v>YAG</v>
      </c>
    </row>
    <row r="12553" spans="1:1" x14ac:dyDescent="0.25">
      <c r="A12553" t="str">
        <f t="shared" si="197"/>
        <v>YAG</v>
      </c>
    </row>
    <row r="12554" spans="1:1" x14ac:dyDescent="0.25">
      <c r="A12554" t="str">
        <f t="shared" si="197"/>
        <v>YAG</v>
      </c>
    </row>
    <row r="12555" spans="1:1" x14ac:dyDescent="0.25">
      <c r="A12555" t="str">
        <f t="shared" si="197"/>
        <v>YAG</v>
      </c>
    </row>
    <row r="12556" spans="1:1" x14ac:dyDescent="0.25">
      <c r="A12556" t="str">
        <f t="shared" si="197"/>
        <v>YAG</v>
      </c>
    </row>
    <row r="12557" spans="1:1" x14ac:dyDescent="0.25">
      <c r="A12557" t="str">
        <f t="shared" si="197"/>
        <v>YAG</v>
      </c>
    </row>
    <row r="12558" spans="1:1" x14ac:dyDescent="0.25">
      <c r="A12558" t="str">
        <f t="shared" si="197"/>
        <v>YAG</v>
      </c>
    </row>
    <row r="12559" spans="1:1" x14ac:dyDescent="0.25">
      <c r="A12559" t="str">
        <f t="shared" si="197"/>
        <v>YAG</v>
      </c>
    </row>
    <row r="12560" spans="1:1" x14ac:dyDescent="0.25">
      <c r="A12560" t="str">
        <f t="shared" si="197"/>
        <v>YAG</v>
      </c>
    </row>
    <row r="12561" spans="1:1" x14ac:dyDescent="0.25">
      <c r="A12561" t="str">
        <f t="shared" si="197"/>
        <v>YAG</v>
      </c>
    </row>
    <row r="12562" spans="1:1" x14ac:dyDescent="0.25">
      <c r="A12562" t="str">
        <f t="shared" si="197"/>
        <v>YAG</v>
      </c>
    </row>
    <row r="12563" spans="1:1" x14ac:dyDescent="0.25">
      <c r="A12563" t="str">
        <f t="shared" si="197"/>
        <v>YAG</v>
      </c>
    </row>
    <row r="12564" spans="1:1" x14ac:dyDescent="0.25">
      <c r="A12564" t="str">
        <f t="shared" si="197"/>
        <v>YAG</v>
      </c>
    </row>
    <row r="12565" spans="1:1" x14ac:dyDescent="0.25">
      <c r="A12565" t="str">
        <f t="shared" si="197"/>
        <v>YAG</v>
      </c>
    </row>
    <row r="12566" spans="1:1" x14ac:dyDescent="0.25">
      <c r="A12566" t="str">
        <f t="shared" si="197"/>
        <v>YAG</v>
      </c>
    </row>
    <row r="12567" spans="1:1" x14ac:dyDescent="0.25">
      <c r="A12567" t="str">
        <f t="shared" si="197"/>
        <v>YAG</v>
      </c>
    </row>
    <row r="12568" spans="1:1" x14ac:dyDescent="0.25">
      <c r="A12568" t="str">
        <f t="shared" si="197"/>
        <v>YAG</v>
      </c>
    </row>
    <row r="12569" spans="1:1" x14ac:dyDescent="0.25">
      <c r="A12569" t="str">
        <f t="shared" si="197"/>
        <v>YAG</v>
      </c>
    </row>
    <row r="12570" spans="1:1" x14ac:dyDescent="0.25">
      <c r="A12570" t="str">
        <f t="shared" si="197"/>
        <v>YAG</v>
      </c>
    </row>
    <row r="12571" spans="1:1" x14ac:dyDescent="0.25">
      <c r="A12571" t="str">
        <f t="shared" si="197"/>
        <v>YAG</v>
      </c>
    </row>
    <row r="12572" spans="1:1" x14ac:dyDescent="0.25">
      <c r="A12572" t="str">
        <f t="shared" si="197"/>
        <v>YAG</v>
      </c>
    </row>
    <row r="12573" spans="1:1" x14ac:dyDescent="0.25">
      <c r="A12573" t="str">
        <f t="shared" si="197"/>
        <v>YAG</v>
      </c>
    </row>
    <row r="12574" spans="1:1" x14ac:dyDescent="0.25">
      <c r="A12574" t="str">
        <f t="shared" si="197"/>
        <v>YAG</v>
      </c>
    </row>
    <row r="12575" spans="1:1" x14ac:dyDescent="0.25">
      <c r="A12575" t="str">
        <f t="shared" si="197"/>
        <v>YAG</v>
      </c>
    </row>
    <row r="12576" spans="1:1" x14ac:dyDescent="0.25">
      <c r="A12576" t="str">
        <f t="shared" si="197"/>
        <v>YAG</v>
      </c>
    </row>
    <row r="12577" spans="1:1" x14ac:dyDescent="0.25">
      <c r="A12577" t="str">
        <f t="shared" si="197"/>
        <v>YAG</v>
      </c>
    </row>
    <row r="12578" spans="1:1" x14ac:dyDescent="0.25">
      <c r="A12578" t="str">
        <f t="shared" si="197"/>
        <v>YAG</v>
      </c>
    </row>
    <row r="12579" spans="1:1" x14ac:dyDescent="0.25">
      <c r="A12579" t="str">
        <f t="shared" si="197"/>
        <v>YAG</v>
      </c>
    </row>
    <row r="12580" spans="1:1" x14ac:dyDescent="0.25">
      <c r="A12580" t="str">
        <f t="shared" si="197"/>
        <v>YAG</v>
      </c>
    </row>
    <row r="12581" spans="1:1" x14ac:dyDescent="0.25">
      <c r="A12581" t="str">
        <f t="shared" si="197"/>
        <v>YAG</v>
      </c>
    </row>
    <row r="12582" spans="1:1" x14ac:dyDescent="0.25">
      <c r="A12582" t="str">
        <f t="shared" si="197"/>
        <v>YAG</v>
      </c>
    </row>
    <row r="12583" spans="1:1" x14ac:dyDescent="0.25">
      <c r="A12583" t="str">
        <f t="shared" si="197"/>
        <v>YAG</v>
      </c>
    </row>
    <row r="12584" spans="1:1" x14ac:dyDescent="0.25">
      <c r="A12584" t="str">
        <f t="shared" si="197"/>
        <v>YAG</v>
      </c>
    </row>
    <row r="12585" spans="1:1" x14ac:dyDescent="0.25">
      <c r="A12585" t="str">
        <f t="shared" si="197"/>
        <v>YAG</v>
      </c>
    </row>
    <row r="12586" spans="1:1" x14ac:dyDescent="0.25">
      <c r="A12586" t="str">
        <f t="shared" si="197"/>
        <v>YAG</v>
      </c>
    </row>
    <row r="12587" spans="1:1" x14ac:dyDescent="0.25">
      <c r="A12587" t="str">
        <f t="shared" si="197"/>
        <v>YAG</v>
      </c>
    </row>
    <row r="12588" spans="1:1" x14ac:dyDescent="0.25">
      <c r="A12588" t="str">
        <f t="shared" si="197"/>
        <v>YAG</v>
      </c>
    </row>
    <row r="12589" spans="1:1" x14ac:dyDescent="0.25">
      <c r="A12589" t="str">
        <f t="shared" si="197"/>
        <v>YAG</v>
      </c>
    </row>
    <row r="12590" spans="1:1" x14ac:dyDescent="0.25">
      <c r="A12590" t="str">
        <f t="shared" si="197"/>
        <v>YAG</v>
      </c>
    </row>
    <row r="12591" spans="1:1" x14ac:dyDescent="0.25">
      <c r="A12591" t="str">
        <f t="shared" si="197"/>
        <v>YAG</v>
      </c>
    </row>
    <row r="12592" spans="1:1" x14ac:dyDescent="0.25">
      <c r="A12592" t="str">
        <f t="shared" si="197"/>
        <v>YAG</v>
      </c>
    </row>
    <row r="12593" spans="1:1" x14ac:dyDescent="0.25">
      <c r="A12593" t="str">
        <f t="shared" si="197"/>
        <v>YAG</v>
      </c>
    </row>
    <row r="12594" spans="1:1" x14ac:dyDescent="0.25">
      <c r="A12594" t="str">
        <f t="shared" si="197"/>
        <v>YAG</v>
      </c>
    </row>
    <row r="12595" spans="1:1" x14ac:dyDescent="0.25">
      <c r="A12595" t="str">
        <f t="shared" si="197"/>
        <v>YAG</v>
      </c>
    </row>
    <row r="12596" spans="1:1" x14ac:dyDescent="0.25">
      <c r="A12596" t="str">
        <f t="shared" si="197"/>
        <v>YAG</v>
      </c>
    </row>
    <row r="12597" spans="1:1" x14ac:dyDescent="0.25">
      <c r="A12597" t="str">
        <f t="shared" si="197"/>
        <v>YAG</v>
      </c>
    </row>
    <row r="12598" spans="1:1" x14ac:dyDescent="0.25">
      <c r="A12598" t="str">
        <f t="shared" si="197"/>
        <v>YAG</v>
      </c>
    </row>
    <row r="12599" spans="1:1" x14ac:dyDescent="0.25">
      <c r="A12599" t="str">
        <f t="shared" si="197"/>
        <v>YAG</v>
      </c>
    </row>
    <row r="12600" spans="1:1" x14ac:dyDescent="0.25">
      <c r="A12600" t="str">
        <f t="shared" si="197"/>
        <v>YAG</v>
      </c>
    </row>
    <row r="12601" spans="1:1" x14ac:dyDescent="0.25">
      <c r="A12601" t="str">
        <f t="shared" si="197"/>
        <v>YAG</v>
      </c>
    </row>
    <row r="12602" spans="1:1" x14ac:dyDescent="0.25">
      <c r="A12602" t="str">
        <f t="shared" si="197"/>
        <v>YAG</v>
      </c>
    </row>
    <row r="12603" spans="1:1" x14ac:dyDescent="0.25">
      <c r="A12603" t="str">
        <f t="shared" si="197"/>
        <v>YAG</v>
      </c>
    </row>
    <row r="12604" spans="1:1" x14ac:dyDescent="0.25">
      <c r="A12604" t="str">
        <f t="shared" ref="A12604:A12667" si="198">"YAG"&amp;D12604 &amp;E12604 &amp;F12604 &amp; G12604 &amp;H12604 &amp;I12604</f>
        <v>YAG</v>
      </c>
    </row>
    <row r="12605" spans="1:1" x14ac:dyDescent="0.25">
      <c r="A12605" t="str">
        <f t="shared" si="198"/>
        <v>YAG</v>
      </c>
    </row>
    <row r="12606" spans="1:1" x14ac:dyDescent="0.25">
      <c r="A12606" t="str">
        <f t="shared" si="198"/>
        <v>YAG</v>
      </c>
    </row>
    <row r="12607" spans="1:1" x14ac:dyDescent="0.25">
      <c r="A12607" t="str">
        <f t="shared" si="198"/>
        <v>YAG</v>
      </c>
    </row>
    <row r="12608" spans="1:1" x14ac:dyDescent="0.25">
      <c r="A12608" t="str">
        <f t="shared" si="198"/>
        <v>YAG</v>
      </c>
    </row>
    <row r="12609" spans="1:1" x14ac:dyDescent="0.25">
      <c r="A12609" t="str">
        <f t="shared" si="198"/>
        <v>YAG</v>
      </c>
    </row>
    <row r="12610" spans="1:1" x14ac:dyDescent="0.25">
      <c r="A12610" t="str">
        <f t="shared" si="198"/>
        <v>YAG</v>
      </c>
    </row>
    <row r="12611" spans="1:1" x14ac:dyDescent="0.25">
      <c r="A12611" t="str">
        <f t="shared" si="198"/>
        <v>YAG</v>
      </c>
    </row>
    <row r="12612" spans="1:1" x14ac:dyDescent="0.25">
      <c r="A12612" t="str">
        <f t="shared" si="198"/>
        <v>YAG</v>
      </c>
    </row>
    <row r="12613" spans="1:1" x14ac:dyDescent="0.25">
      <c r="A12613" t="str">
        <f t="shared" si="198"/>
        <v>YAG</v>
      </c>
    </row>
    <row r="12614" spans="1:1" x14ac:dyDescent="0.25">
      <c r="A12614" t="str">
        <f t="shared" si="198"/>
        <v>YAG</v>
      </c>
    </row>
    <row r="12615" spans="1:1" x14ac:dyDescent="0.25">
      <c r="A12615" t="str">
        <f t="shared" si="198"/>
        <v>YAG</v>
      </c>
    </row>
    <row r="12616" spans="1:1" x14ac:dyDescent="0.25">
      <c r="A12616" t="str">
        <f t="shared" si="198"/>
        <v>YAG</v>
      </c>
    </row>
    <row r="12617" spans="1:1" x14ac:dyDescent="0.25">
      <c r="A12617" t="str">
        <f t="shared" si="198"/>
        <v>YAG</v>
      </c>
    </row>
    <row r="12618" spans="1:1" x14ac:dyDescent="0.25">
      <c r="A12618" t="str">
        <f t="shared" si="198"/>
        <v>YAG</v>
      </c>
    </row>
    <row r="12619" spans="1:1" x14ac:dyDescent="0.25">
      <c r="A12619" t="str">
        <f t="shared" si="198"/>
        <v>YAG</v>
      </c>
    </row>
    <row r="12620" spans="1:1" x14ac:dyDescent="0.25">
      <c r="A12620" t="str">
        <f t="shared" si="198"/>
        <v>YAG</v>
      </c>
    </row>
    <row r="12621" spans="1:1" x14ac:dyDescent="0.25">
      <c r="A12621" t="str">
        <f t="shared" si="198"/>
        <v>YAG</v>
      </c>
    </row>
    <row r="12622" spans="1:1" x14ac:dyDescent="0.25">
      <c r="A12622" t="str">
        <f t="shared" si="198"/>
        <v>YAG</v>
      </c>
    </row>
    <row r="12623" spans="1:1" x14ac:dyDescent="0.25">
      <c r="A12623" t="str">
        <f t="shared" si="198"/>
        <v>YAG</v>
      </c>
    </row>
    <row r="12624" spans="1:1" x14ac:dyDescent="0.25">
      <c r="A12624" t="str">
        <f t="shared" si="198"/>
        <v>YAG</v>
      </c>
    </row>
    <row r="12625" spans="1:1" x14ac:dyDescent="0.25">
      <c r="A12625" t="str">
        <f t="shared" si="198"/>
        <v>YAG</v>
      </c>
    </row>
    <row r="12626" spans="1:1" x14ac:dyDescent="0.25">
      <c r="A12626" t="str">
        <f t="shared" si="198"/>
        <v>YAG</v>
      </c>
    </row>
    <row r="12627" spans="1:1" x14ac:dyDescent="0.25">
      <c r="A12627" t="str">
        <f t="shared" si="198"/>
        <v>YAG</v>
      </c>
    </row>
    <row r="12628" spans="1:1" x14ac:dyDescent="0.25">
      <c r="A12628" t="str">
        <f t="shared" si="198"/>
        <v>YAG</v>
      </c>
    </row>
    <row r="12629" spans="1:1" x14ac:dyDescent="0.25">
      <c r="A12629" t="str">
        <f t="shared" si="198"/>
        <v>YAG</v>
      </c>
    </row>
    <row r="12630" spans="1:1" x14ac:dyDescent="0.25">
      <c r="A12630" t="str">
        <f t="shared" si="198"/>
        <v>YAG</v>
      </c>
    </row>
    <row r="12631" spans="1:1" x14ac:dyDescent="0.25">
      <c r="A12631" t="str">
        <f t="shared" si="198"/>
        <v>YAG</v>
      </c>
    </row>
    <row r="12632" spans="1:1" x14ac:dyDescent="0.25">
      <c r="A12632" t="str">
        <f t="shared" si="198"/>
        <v>YAG</v>
      </c>
    </row>
    <row r="12633" spans="1:1" x14ac:dyDescent="0.25">
      <c r="A12633" t="str">
        <f t="shared" si="198"/>
        <v>YAG</v>
      </c>
    </row>
    <row r="12634" spans="1:1" x14ac:dyDescent="0.25">
      <c r="A12634" t="str">
        <f t="shared" si="198"/>
        <v>YAG</v>
      </c>
    </row>
    <row r="12635" spans="1:1" x14ac:dyDescent="0.25">
      <c r="A12635" t="str">
        <f t="shared" si="198"/>
        <v>YAG</v>
      </c>
    </row>
    <row r="12636" spans="1:1" x14ac:dyDescent="0.25">
      <c r="A12636" t="str">
        <f t="shared" si="198"/>
        <v>YAG</v>
      </c>
    </row>
    <row r="12637" spans="1:1" x14ac:dyDescent="0.25">
      <c r="A12637" t="str">
        <f t="shared" si="198"/>
        <v>YAG</v>
      </c>
    </row>
    <row r="12638" spans="1:1" x14ac:dyDescent="0.25">
      <c r="A12638" t="str">
        <f t="shared" si="198"/>
        <v>YAG</v>
      </c>
    </row>
    <row r="12639" spans="1:1" x14ac:dyDescent="0.25">
      <c r="A12639" t="str">
        <f t="shared" si="198"/>
        <v>YAG</v>
      </c>
    </row>
    <row r="12640" spans="1:1" x14ac:dyDescent="0.25">
      <c r="A12640" t="str">
        <f t="shared" si="198"/>
        <v>YAG</v>
      </c>
    </row>
    <row r="12641" spans="1:1" x14ac:dyDescent="0.25">
      <c r="A12641" t="str">
        <f t="shared" si="198"/>
        <v>YAG</v>
      </c>
    </row>
    <row r="12642" spans="1:1" x14ac:dyDescent="0.25">
      <c r="A12642" t="str">
        <f t="shared" si="198"/>
        <v>YAG</v>
      </c>
    </row>
    <row r="12643" spans="1:1" x14ac:dyDescent="0.25">
      <c r="A12643" t="str">
        <f t="shared" si="198"/>
        <v>YAG</v>
      </c>
    </row>
    <row r="12644" spans="1:1" x14ac:dyDescent="0.25">
      <c r="A12644" t="str">
        <f t="shared" si="198"/>
        <v>YAG</v>
      </c>
    </row>
    <row r="12645" spans="1:1" x14ac:dyDescent="0.25">
      <c r="A12645" t="str">
        <f t="shared" si="198"/>
        <v>YAG</v>
      </c>
    </row>
    <row r="12646" spans="1:1" x14ac:dyDescent="0.25">
      <c r="A12646" t="str">
        <f t="shared" si="198"/>
        <v>YAG</v>
      </c>
    </row>
    <row r="12647" spans="1:1" x14ac:dyDescent="0.25">
      <c r="A12647" t="str">
        <f t="shared" si="198"/>
        <v>YAG</v>
      </c>
    </row>
    <row r="12648" spans="1:1" x14ac:dyDescent="0.25">
      <c r="A12648" t="str">
        <f t="shared" si="198"/>
        <v>YAG</v>
      </c>
    </row>
    <row r="12649" spans="1:1" x14ac:dyDescent="0.25">
      <c r="A12649" t="str">
        <f t="shared" si="198"/>
        <v>YAG</v>
      </c>
    </row>
    <row r="12650" spans="1:1" x14ac:dyDescent="0.25">
      <c r="A12650" t="str">
        <f t="shared" si="198"/>
        <v>YAG</v>
      </c>
    </row>
    <row r="12651" spans="1:1" x14ac:dyDescent="0.25">
      <c r="A12651" t="str">
        <f t="shared" si="198"/>
        <v>YAG</v>
      </c>
    </row>
    <row r="12652" spans="1:1" x14ac:dyDescent="0.25">
      <c r="A12652" t="str">
        <f t="shared" si="198"/>
        <v>YAG</v>
      </c>
    </row>
    <row r="12653" spans="1:1" x14ac:dyDescent="0.25">
      <c r="A12653" t="str">
        <f t="shared" si="198"/>
        <v>YAG</v>
      </c>
    </row>
    <row r="12654" spans="1:1" x14ac:dyDescent="0.25">
      <c r="A12654" t="str">
        <f t="shared" si="198"/>
        <v>YAG</v>
      </c>
    </row>
    <row r="12655" spans="1:1" x14ac:dyDescent="0.25">
      <c r="A12655" t="str">
        <f t="shared" si="198"/>
        <v>YAG</v>
      </c>
    </row>
    <row r="12656" spans="1:1" x14ac:dyDescent="0.25">
      <c r="A12656" t="str">
        <f t="shared" si="198"/>
        <v>YAG</v>
      </c>
    </row>
    <row r="12657" spans="1:1" x14ac:dyDescent="0.25">
      <c r="A12657" t="str">
        <f t="shared" si="198"/>
        <v>YAG</v>
      </c>
    </row>
    <row r="12658" spans="1:1" x14ac:dyDescent="0.25">
      <c r="A12658" t="str">
        <f t="shared" si="198"/>
        <v>YAG</v>
      </c>
    </row>
    <row r="12659" spans="1:1" x14ac:dyDescent="0.25">
      <c r="A12659" t="str">
        <f t="shared" si="198"/>
        <v>YAG</v>
      </c>
    </row>
    <row r="12660" spans="1:1" x14ac:dyDescent="0.25">
      <c r="A12660" t="str">
        <f t="shared" si="198"/>
        <v>YAG</v>
      </c>
    </row>
    <row r="12661" spans="1:1" x14ac:dyDescent="0.25">
      <c r="A12661" t="str">
        <f t="shared" si="198"/>
        <v>YAG</v>
      </c>
    </row>
    <row r="12662" spans="1:1" x14ac:dyDescent="0.25">
      <c r="A12662" t="str">
        <f t="shared" si="198"/>
        <v>YAG</v>
      </c>
    </row>
    <row r="12663" spans="1:1" x14ac:dyDescent="0.25">
      <c r="A12663" t="str">
        <f t="shared" si="198"/>
        <v>YAG</v>
      </c>
    </row>
    <row r="12664" spans="1:1" x14ac:dyDescent="0.25">
      <c r="A12664" t="str">
        <f t="shared" si="198"/>
        <v>YAG</v>
      </c>
    </row>
    <row r="12665" spans="1:1" x14ac:dyDescent="0.25">
      <c r="A12665" t="str">
        <f t="shared" si="198"/>
        <v>YAG</v>
      </c>
    </row>
    <row r="12666" spans="1:1" x14ac:dyDescent="0.25">
      <c r="A12666" t="str">
        <f t="shared" si="198"/>
        <v>YAG</v>
      </c>
    </row>
    <row r="12667" spans="1:1" x14ac:dyDescent="0.25">
      <c r="A12667" t="str">
        <f t="shared" si="198"/>
        <v>YAG</v>
      </c>
    </row>
    <row r="12668" spans="1:1" x14ac:dyDescent="0.25">
      <c r="A12668" t="str">
        <f t="shared" ref="A12668:A12731" si="199">"YAG"&amp;D12668 &amp;E12668 &amp;F12668 &amp; G12668 &amp;H12668 &amp;I12668</f>
        <v>YAG</v>
      </c>
    </row>
    <row r="12669" spans="1:1" x14ac:dyDescent="0.25">
      <c r="A12669" t="str">
        <f t="shared" si="199"/>
        <v>YAG</v>
      </c>
    </row>
    <row r="12670" spans="1:1" x14ac:dyDescent="0.25">
      <c r="A12670" t="str">
        <f t="shared" si="199"/>
        <v>YAG</v>
      </c>
    </row>
    <row r="12671" spans="1:1" x14ac:dyDescent="0.25">
      <c r="A12671" t="str">
        <f t="shared" si="199"/>
        <v>YAG</v>
      </c>
    </row>
    <row r="12672" spans="1:1" x14ac:dyDescent="0.25">
      <c r="A12672" t="str">
        <f t="shared" si="199"/>
        <v>YAG</v>
      </c>
    </row>
    <row r="12673" spans="1:1" x14ac:dyDescent="0.25">
      <c r="A12673" t="str">
        <f t="shared" si="199"/>
        <v>YAG</v>
      </c>
    </row>
    <row r="12674" spans="1:1" x14ac:dyDescent="0.25">
      <c r="A12674" t="str">
        <f t="shared" si="199"/>
        <v>YAG</v>
      </c>
    </row>
    <row r="12675" spans="1:1" x14ac:dyDescent="0.25">
      <c r="A12675" t="str">
        <f t="shared" si="199"/>
        <v>YAG</v>
      </c>
    </row>
    <row r="12676" spans="1:1" x14ac:dyDescent="0.25">
      <c r="A12676" t="str">
        <f t="shared" si="199"/>
        <v>YAG</v>
      </c>
    </row>
    <row r="12677" spans="1:1" x14ac:dyDescent="0.25">
      <c r="A12677" t="str">
        <f t="shared" si="199"/>
        <v>YAG</v>
      </c>
    </row>
    <row r="12678" spans="1:1" x14ac:dyDescent="0.25">
      <c r="A12678" t="str">
        <f t="shared" si="199"/>
        <v>YAG</v>
      </c>
    </row>
    <row r="12679" spans="1:1" x14ac:dyDescent="0.25">
      <c r="A12679" t="str">
        <f t="shared" si="199"/>
        <v>YAG</v>
      </c>
    </row>
    <row r="12680" spans="1:1" x14ac:dyDescent="0.25">
      <c r="A12680" t="str">
        <f t="shared" si="199"/>
        <v>YAG</v>
      </c>
    </row>
    <row r="12681" spans="1:1" x14ac:dyDescent="0.25">
      <c r="A12681" t="str">
        <f t="shared" si="199"/>
        <v>YAG</v>
      </c>
    </row>
    <row r="12682" spans="1:1" x14ac:dyDescent="0.25">
      <c r="A12682" t="str">
        <f t="shared" si="199"/>
        <v>YAG</v>
      </c>
    </row>
    <row r="12683" spans="1:1" x14ac:dyDescent="0.25">
      <c r="A12683" t="str">
        <f t="shared" si="199"/>
        <v>YAG</v>
      </c>
    </row>
    <row r="12684" spans="1:1" x14ac:dyDescent="0.25">
      <c r="A12684" t="str">
        <f t="shared" si="199"/>
        <v>YAG</v>
      </c>
    </row>
    <row r="12685" spans="1:1" x14ac:dyDescent="0.25">
      <c r="A12685" t="str">
        <f t="shared" si="199"/>
        <v>YAG</v>
      </c>
    </row>
    <row r="12686" spans="1:1" x14ac:dyDescent="0.25">
      <c r="A12686" t="str">
        <f t="shared" si="199"/>
        <v>YAG</v>
      </c>
    </row>
    <row r="12687" spans="1:1" x14ac:dyDescent="0.25">
      <c r="A12687" t="str">
        <f t="shared" si="199"/>
        <v>YAG</v>
      </c>
    </row>
    <row r="12688" spans="1:1" x14ac:dyDescent="0.25">
      <c r="A12688" t="str">
        <f t="shared" si="199"/>
        <v>YAG</v>
      </c>
    </row>
    <row r="12689" spans="1:1" x14ac:dyDescent="0.25">
      <c r="A12689" t="str">
        <f t="shared" si="199"/>
        <v>YAG</v>
      </c>
    </row>
    <row r="12690" spans="1:1" x14ac:dyDescent="0.25">
      <c r="A12690" t="str">
        <f t="shared" si="199"/>
        <v>YAG</v>
      </c>
    </row>
    <row r="12691" spans="1:1" x14ac:dyDescent="0.25">
      <c r="A12691" t="str">
        <f t="shared" si="199"/>
        <v>YAG</v>
      </c>
    </row>
    <row r="12692" spans="1:1" x14ac:dyDescent="0.25">
      <c r="A12692" t="str">
        <f t="shared" si="199"/>
        <v>YAG</v>
      </c>
    </row>
    <row r="12693" spans="1:1" x14ac:dyDescent="0.25">
      <c r="A12693" t="str">
        <f t="shared" si="199"/>
        <v>YAG</v>
      </c>
    </row>
    <row r="12694" spans="1:1" x14ac:dyDescent="0.25">
      <c r="A12694" t="str">
        <f t="shared" si="199"/>
        <v>YAG</v>
      </c>
    </row>
    <row r="12695" spans="1:1" x14ac:dyDescent="0.25">
      <c r="A12695" t="str">
        <f t="shared" si="199"/>
        <v>YAG</v>
      </c>
    </row>
    <row r="12696" spans="1:1" x14ac:dyDescent="0.25">
      <c r="A12696" t="str">
        <f t="shared" si="199"/>
        <v>YAG</v>
      </c>
    </row>
    <row r="12697" spans="1:1" x14ac:dyDescent="0.25">
      <c r="A12697" t="str">
        <f t="shared" si="199"/>
        <v>YAG</v>
      </c>
    </row>
    <row r="12698" spans="1:1" x14ac:dyDescent="0.25">
      <c r="A12698" t="str">
        <f t="shared" si="199"/>
        <v>YAG</v>
      </c>
    </row>
    <row r="12699" spans="1:1" x14ac:dyDescent="0.25">
      <c r="A12699" t="str">
        <f t="shared" si="199"/>
        <v>YAG</v>
      </c>
    </row>
    <row r="12700" spans="1:1" x14ac:dyDescent="0.25">
      <c r="A12700" t="str">
        <f t="shared" si="199"/>
        <v>YAG</v>
      </c>
    </row>
    <row r="12701" spans="1:1" x14ac:dyDescent="0.25">
      <c r="A12701" t="str">
        <f t="shared" si="199"/>
        <v>YAG</v>
      </c>
    </row>
    <row r="12702" spans="1:1" x14ac:dyDescent="0.25">
      <c r="A12702" t="str">
        <f t="shared" si="199"/>
        <v>YAG</v>
      </c>
    </row>
    <row r="12703" spans="1:1" x14ac:dyDescent="0.25">
      <c r="A12703" t="str">
        <f t="shared" si="199"/>
        <v>YAG</v>
      </c>
    </row>
    <row r="12704" spans="1:1" x14ac:dyDescent="0.25">
      <c r="A12704" t="str">
        <f t="shared" si="199"/>
        <v>YAG</v>
      </c>
    </row>
    <row r="12705" spans="1:1" x14ac:dyDescent="0.25">
      <c r="A12705" t="str">
        <f t="shared" si="199"/>
        <v>YAG</v>
      </c>
    </row>
    <row r="12706" spans="1:1" x14ac:dyDescent="0.25">
      <c r="A12706" t="str">
        <f t="shared" si="199"/>
        <v>YAG</v>
      </c>
    </row>
    <row r="12707" spans="1:1" x14ac:dyDescent="0.25">
      <c r="A12707" t="str">
        <f t="shared" si="199"/>
        <v>YAG</v>
      </c>
    </row>
    <row r="12708" spans="1:1" x14ac:dyDescent="0.25">
      <c r="A12708" t="str">
        <f t="shared" si="199"/>
        <v>YAG</v>
      </c>
    </row>
    <row r="12709" spans="1:1" x14ac:dyDescent="0.25">
      <c r="A12709" t="str">
        <f t="shared" si="199"/>
        <v>YAG</v>
      </c>
    </row>
    <row r="12710" spans="1:1" x14ac:dyDescent="0.25">
      <c r="A12710" t="str">
        <f t="shared" si="199"/>
        <v>YAG</v>
      </c>
    </row>
    <row r="12711" spans="1:1" x14ac:dyDescent="0.25">
      <c r="A12711" t="str">
        <f t="shared" si="199"/>
        <v>YAG</v>
      </c>
    </row>
    <row r="12712" spans="1:1" x14ac:dyDescent="0.25">
      <c r="A12712" t="str">
        <f t="shared" si="199"/>
        <v>YAG</v>
      </c>
    </row>
    <row r="12713" spans="1:1" x14ac:dyDescent="0.25">
      <c r="A12713" t="str">
        <f t="shared" si="199"/>
        <v>YAG</v>
      </c>
    </row>
    <row r="12714" spans="1:1" x14ac:dyDescent="0.25">
      <c r="A12714" t="str">
        <f t="shared" si="199"/>
        <v>YAG</v>
      </c>
    </row>
    <row r="12715" spans="1:1" x14ac:dyDescent="0.25">
      <c r="A12715" t="str">
        <f t="shared" si="199"/>
        <v>YAG</v>
      </c>
    </row>
    <row r="12716" spans="1:1" x14ac:dyDescent="0.25">
      <c r="A12716" t="str">
        <f t="shared" si="199"/>
        <v>YAG</v>
      </c>
    </row>
    <row r="12717" spans="1:1" x14ac:dyDescent="0.25">
      <c r="A12717" t="str">
        <f t="shared" si="199"/>
        <v>YAG</v>
      </c>
    </row>
    <row r="12718" spans="1:1" x14ac:dyDescent="0.25">
      <c r="A12718" t="str">
        <f t="shared" si="199"/>
        <v>YAG</v>
      </c>
    </row>
    <row r="12719" spans="1:1" x14ac:dyDescent="0.25">
      <c r="A12719" t="str">
        <f t="shared" si="199"/>
        <v>YAG</v>
      </c>
    </row>
    <row r="12720" spans="1:1" x14ac:dyDescent="0.25">
      <c r="A12720" t="str">
        <f t="shared" si="199"/>
        <v>YAG</v>
      </c>
    </row>
    <row r="12721" spans="1:1" x14ac:dyDescent="0.25">
      <c r="A12721" t="str">
        <f t="shared" si="199"/>
        <v>YAG</v>
      </c>
    </row>
    <row r="12722" spans="1:1" x14ac:dyDescent="0.25">
      <c r="A12722" t="str">
        <f t="shared" si="199"/>
        <v>YAG</v>
      </c>
    </row>
    <row r="12723" spans="1:1" x14ac:dyDescent="0.25">
      <c r="A12723" t="str">
        <f t="shared" si="199"/>
        <v>YAG</v>
      </c>
    </row>
    <row r="12724" spans="1:1" x14ac:dyDescent="0.25">
      <c r="A12724" t="str">
        <f t="shared" si="199"/>
        <v>YAG</v>
      </c>
    </row>
    <row r="12725" spans="1:1" x14ac:dyDescent="0.25">
      <c r="A12725" t="str">
        <f t="shared" si="199"/>
        <v>YAG</v>
      </c>
    </row>
    <row r="12726" spans="1:1" x14ac:dyDescent="0.25">
      <c r="A12726" t="str">
        <f t="shared" si="199"/>
        <v>YAG</v>
      </c>
    </row>
    <row r="12727" spans="1:1" x14ac:dyDescent="0.25">
      <c r="A12727" t="str">
        <f t="shared" si="199"/>
        <v>YAG</v>
      </c>
    </row>
    <row r="12728" spans="1:1" x14ac:dyDescent="0.25">
      <c r="A12728" t="str">
        <f t="shared" si="199"/>
        <v>YAG</v>
      </c>
    </row>
    <row r="12729" spans="1:1" x14ac:dyDescent="0.25">
      <c r="A12729" t="str">
        <f t="shared" si="199"/>
        <v>YAG</v>
      </c>
    </row>
    <row r="12730" spans="1:1" x14ac:dyDescent="0.25">
      <c r="A12730" t="str">
        <f t="shared" si="199"/>
        <v>YAG</v>
      </c>
    </row>
    <row r="12731" spans="1:1" x14ac:dyDescent="0.25">
      <c r="A12731" t="str">
        <f t="shared" si="199"/>
        <v>YAG</v>
      </c>
    </row>
    <row r="12732" spans="1:1" x14ac:dyDescent="0.25">
      <c r="A12732" t="str">
        <f t="shared" ref="A12732:A12795" si="200">"YAG"&amp;D12732 &amp;E12732 &amp;F12732 &amp; G12732 &amp;H12732 &amp;I12732</f>
        <v>YAG</v>
      </c>
    </row>
    <row r="12733" spans="1:1" x14ac:dyDescent="0.25">
      <c r="A12733" t="str">
        <f t="shared" si="200"/>
        <v>YAG</v>
      </c>
    </row>
    <row r="12734" spans="1:1" x14ac:dyDescent="0.25">
      <c r="A12734" t="str">
        <f t="shared" si="200"/>
        <v>YAG</v>
      </c>
    </row>
    <row r="12735" spans="1:1" x14ac:dyDescent="0.25">
      <c r="A12735" t="str">
        <f t="shared" si="200"/>
        <v>YAG</v>
      </c>
    </row>
    <row r="12736" spans="1:1" x14ac:dyDescent="0.25">
      <c r="A12736" t="str">
        <f t="shared" si="200"/>
        <v>YAG</v>
      </c>
    </row>
    <row r="12737" spans="1:1" x14ac:dyDescent="0.25">
      <c r="A12737" t="str">
        <f t="shared" si="200"/>
        <v>YAG</v>
      </c>
    </row>
    <row r="12738" spans="1:1" x14ac:dyDescent="0.25">
      <c r="A12738" t="str">
        <f t="shared" si="200"/>
        <v>YAG</v>
      </c>
    </row>
    <row r="12739" spans="1:1" x14ac:dyDescent="0.25">
      <c r="A12739" t="str">
        <f t="shared" si="200"/>
        <v>YAG</v>
      </c>
    </row>
    <row r="12740" spans="1:1" x14ac:dyDescent="0.25">
      <c r="A12740" t="str">
        <f t="shared" si="200"/>
        <v>YAG</v>
      </c>
    </row>
    <row r="12741" spans="1:1" x14ac:dyDescent="0.25">
      <c r="A12741" t="str">
        <f t="shared" si="200"/>
        <v>YAG</v>
      </c>
    </row>
    <row r="12742" spans="1:1" x14ac:dyDescent="0.25">
      <c r="A12742" t="str">
        <f t="shared" si="200"/>
        <v>YAG</v>
      </c>
    </row>
    <row r="12743" spans="1:1" x14ac:dyDescent="0.25">
      <c r="A12743" t="str">
        <f t="shared" si="200"/>
        <v>YAG</v>
      </c>
    </row>
    <row r="12744" spans="1:1" x14ac:dyDescent="0.25">
      <c r="A12744" t="str">
        <f t="shared" si="200"/>
        <v>YAG</v>
      </c>
    </row>
    <row r="12745" spans="1:1" x14ac:dyDescent="0.25">
      <c r="A12745" t="str">
        <f t="shared" si="200"/>
        <v>YAG</v>
      </c>
    </row>
    <row r="12746" spans="1:1" x14ac:dyDescent="0.25">
      <c r="A12746" t="str">
        <f t="shared" si="200"/>
        <v>YAG</v>
      </c>
    </row>
    <row r="12747" spans="1:1" x14ac:dyDescent="0.25">
      <c r="A12747" t="str">
        <f t="shared" si="200"/>
        <v>YAG</v>
      </c>
    </row>
    <row r="12748" spans="1:1" x14ac:dyDescent="0.25">
      <c r="A12748" t="str">
        <f t="shared" si="200"/>
        <v>YAG</v>
      </c>
    </row>
    <row r="12749" spans="1:1" x14ac:dyDescent="0.25">
      <c r="A12749" t="str">
        <f t="shared" si="200"/>
        <v>YAG</v>
      </c>
    </row>
    <row r="12750" spans="1:1" x14ac:dyDescent="0.25">
      <c r="A12750" t="str">
        <f t="shared" si="200"/>
        <v>YAG</v>
      </c>
    </row>
    <row r="12751" spans="1:1" x14ac:dyDescent="0.25">
      <c r="A12751" t="str">
        <f t="shared" si="200"/>
        <v>YAG</v>
      </c>
    </row>
    <row r="12752" spans="1:1" x14ac:dyDescent="0.25">
      <c r="A12752" t="str">
        <f t="shared" si="200"/>
        <v>YAG</v>
      </c>
    </row>
    <row r="12753" spans="1:1" x14ac:dyDescent="0.25">
      <c r="A12753" t="str">
        <f t="shared" si="200"/>
        <v>YAG</v>
      </c>
    </row>
    <row r="12754" spans="1:1" x14ac:dyDescent="0.25">
      <c r="A12754" t="str">
        <f t="shared" si="200"/>
        <v>YAG</v>
      </c>
    </row>
    <row r="12755" spans="1:1" x14ac:dyDescent="0.25">
      <c r="A12755" t="str">
        <f t="shared" si="200"/>
        <v>YAG</v>
      </c>
    </row>
    <row r="12756" spans="1:1" x14ac:dyDescent="0.25">
      <c r="A12756" t="str">
        <f t="shared" si="200"/>
        <v>YAG</v>
      </c>
    </row>
    <row r="12757" spans="1:1" x14ac:dyDescent="0.25">
      <c r="A12757" t="str">
        <f t="shared" si="200"/>
        <v>YAG</v>
      </c>
    </row>
    <row r="12758" spans="1:1" x14ac:dyDescent="0.25">
      <c r="A12758" t="str">
        <f t="shared" si="200"/>
        <v>YAG</v>
      </c>
    </row>
    <row r="12759" spans="1:1" x14ac:dyDescent="0.25">
      <c r="A12759" t="str">
        <f t="shared" si="200"/>
        <v>YAG</v>
      </c>
    </row>
    <row r="12760" spans="1:1" x14ac:dyDescent="0.25">
      <c r="A12760" t="str">
        <f t="shared" si="200"/>
        <v>YAG</v>
      </c>
    </row>
    <row r="12761" spans="1:1" x14ac:dyDescent="0.25">
      <c r="A12761" t="str">
        <f t="shared" si="200"/>
        <v>YAG</v>
      </c>
    </row>
    <row r="12762" spans="1:1" x14ac:dyDescent="0.25">
      <c r="A12762" t="str">
        <f t="shared" si="200"/>
        <v>YAG</v>
      </c>
    </row>
    <row r="12763" spans="1:1" x14ac:dyDescent="0.25">
      <c r="A12763" t="str">
        <f t="shared" si="200"/>
        <v>YAG</v>
      </c>
    </row>
    <row r="12764" spans="1:1" x14ac:dyDescent="0.25">
      <c r="A12764" t="str">
        <f t="shared" si="200"/>
        <v>YAG</v>
      </c>
    </row>
    <row r="12765" spans="1:1" x14ac:dyDescent="0.25">
      <c r="A12765" t="str">
        <f t="shared" si="200"/>
        <v>YAG</v>
      </c>
    </row>
    <row r="12766" spans="1:1" x14ac:dyDescent="0.25">
      <c r="A12766" t="str">
        <f t="shared" si="200"/>
        <v>YAG</v>
      </c>
    </row>
    <row r="12767" spans="1:1" x14ac:dyDescent="0.25">
      <c r="A12767" t="str">
        <f t="shared" si="200"/>
        <v>YAG</v>
      </c>
    </row>
    <row r="12768" spans="1:1" x14ac:dyDescent="0.25">
      <c r="A12768" t="str">
        <f t="shared" si="200"/>
        <v>YAG</v>
      </c>
    </row>
    <row r="12769" spans="1:1" x14ac:dyDescent="0.25">
      <c r="A12769" t="str">
        <f t="shared" si="200"/>
        <v>YAG</v>
      </c>
    </row>
    <row r="12770" spans="1:1" x14ac:dyDescent="0.25">
      <c r="A12770" t="str">
        <f t="shared" si="200"/>
        <v>YAG</v>
      </c>
    </row>
    <row r="12771" spans="1:1" x14ac:dyDescent="0.25">
      <c r="A12771" t="str">
        <f t="shared" si="200"/>
        <v>YAG</v>
      </c>
    </row>
    <row r="12772" spans="1:1" x14ac:dyDescent="0.25">
      <c r="A12772" t="str">
        <f t="shared" si="200"/>
        <v>YAG</v>
      </c>
    </row>
    <row r="12773" spans="1:1" x14ac:dyDescent="0.25">
      <c r="A12773" t="str">
        <f t="shared" si="200"/>
        <v>YAG</v>
      </c>
    </row>
    <row r="12774" spans="1:1" x14ac:dyDescent="0.25">
      <c r="A12774" t="str">
        <f t="shared" si="200"/>
        <v>YAG</v>
      </c>
    </row>
    <row r="12775" spans="1:1" x14ac:dyDescent="0.25">
      <c r="A12775" t="str">
        <f t="shared" si="200"/>
        <v>YAG</v>
      </c>
    </row>
    <row r="12776" spans="1:1" x14ac:dyDescent="0.25">
      <c r="A12776" t="str">
        <f t="shared" si="200"/>
        <v>YAG</v>
      </c>
    </row>
    <row r="12777" spans="1:1" x14ac:dyDescent="0.25">
      <c r="A12777" t="str">
        <f t="shared" si="200"/>
        <v>YAG</v>
      </c>
    </row>
    <row r="12778" spans="1:1" x14ac:dyDescent="0.25">
      <c r="A12778" t="str">
        <f t="shared" si="200"/>
        <v>YAG</v>
      </c>
    </row>
    <row r="12779" spans="1:1" x14ac:dyDescent="0.25">
      <c r="A12779" t="str">
        <f t="shared" si="200"/>
        <v>YAG</v>
      </c>
    </row>
    <row r="12780" spans="1:1" x14ac:dyDescent="0.25">
      <c r="A12780" t="str">
        <f t="shared" si="200"/>
        <v>YAG</v>
      </c>
    </row>
    <row r="12781" spans="1:1" x14ac:dyDescent="0.25">
      <c r="A12781" t="str">
        <f t="shared" si="200"/>
        <v>YAG</v>
      </c>
    </row>
    <row r="12782" spans="1:1" x14ac:dyDescent="0.25">
      <c r="A12782" t="str">
        <f t="shared" si="200"/>
        <v>YAG</v>
      </c>
    </row>
    <row r="12783" spans="1:1" x14ac:dyDescent="0.25">
      <c r="A12783" t="str">
        <f t="shared" si="200"/>
        <v>YAG</v>
      </c>
    </row>
    <row r="12784" spans="1:1" x14ac:dyDescent="0.25">
      <c r="A12784" t="str">
        <f t="shared" si="200"/>
        <v>YAG</v>
      </c>
    </row>
    <row r="12785" spans="1:1" x14ac:dyDescent="0.25">
      <c r="A12785" t="str">
        <f t="shared" si="200"/>
        <v>YAG</v>
      </c>
    </row>
    <row r="12786" spans="1:1" x14ac:dyDescent="0.25">
      <c r="A12786" t="str">
        <f t="shared" si="200"/>
        <v>YAG</v>
      </c>
    </row>
    <row r="12787" spans="1:1" x14ac:dyDescent="0.25">
      <c r="A12787" t="str">
        <f t="shared" si="200"/>
        <v>YAG</v>
      </c>
    </row>
    <row r="12788" spans="1:1" x14ac:dyDescent="0.25">
      <c r="A12788" t="str">
        <f t="shared" si="200"/>
        <v>YAG</v>
      </c>
    </row>
    <row r="12789" spans="1:1" x14ac:dyDescent="0.25">
      <c r="A12789" t="str">
        <f t="shared" si="200"/>
        <v>YAG</v>
      </c>
    </row>
    <row r="12790" spans="1:1" x14ac:dyDescent="0.25">
      <c r="A12790" t="str">
        <f t="shared" si="200"/>
        <v>YAG</v>
      </c>
    </row>
    <row r="12791" spans="1:1" x14ac:dyDescent="0.25">
      <c r="A12791" t="str">
        <f t="shared" si="200"/>
        <v>YAG</v>
      </c>
    </row>
    <row r="12792" spans="1:1" x14ac:dyDescent="0.25">
      <c r="A12792" t="str">
        <f t="shared" si="200"/>
        <v>YAG</v>
      </c>
    </row>
    <row r="12793" spans="1:1" x14ac:dyDescent="0.25">
      <c r="A12793" t="str">
        <f t="shared" si="200"/>
        <v>YAG</v>
      </c>
    </row>
    <row r="12794" spans="1:1" x14ac:dyDescent="0.25">
      <c r="A12794" t="str">
        <f t="shared" si="200"/>
        <v>YAG</v>
      </c>
    </row>
    <row r="12795" spans="1:1" x14ac:dyDescent="0.25">
      <c r="A12795" t="str">
        <f t="shared" si="200"/>
        <v>YAG</v>
      </c>
    </row>
    <row r="12796" spans="1:1" x14ac:dyDescent="0.25">
      <c r="A12796" t="str">
        <f t="shared" ref="A12796:A12859" si="201">"YAG"&amp;D12796 &amp;E12796 &amp;F12796 &amp; G12796 &amp;H12796 &amp;I12796</f>
        <v>YAG</v>
      </c>
    </row>
    <row r="12797" spans="1:1" x14ac:dyDescent="0.25">
      <c r="A12797" t="str">
        <f t="shared" si="201"/>
        <v>YAG</v>
      </c>
    </row>
    <row r="12798" spans="1:1" x14ac:dyDescent="0.25">
      <c r="A12798" t="str">
        <f t="shared" si="201"/>
        <v>YAG</v>
      </c>
    </row>
    <row r="12799" spans="1:1" x14ac:dyDescent="0.25">
      <c r="A12799" t="str">
        <f t="shared" si="201"/>
        <v>YAG</v>
      </c>
    </row>
    <row r="12800" spans="1:1" x14ac:dyDescent="0.25">
      <c r="A12800" t="str">
        <f t="shared" si="201"/>
        <v>YAG</v>
      </c>
    </row>
    <row r="12801" spans="1:1" x14ac:dyDescent="0.25">
      <c r="A12801" t="str">
        <f t="shared" si="201"/>
        <v>YAG</v>
      </c>
    </row>
    <row r="12802" spans="1:1" x14ac:dyDescent="0.25">
      <c r="A12802" t="str">
        <f t="shared" si="201"/>
        <v>YAG</v>
      </c>
    </row>
    <row r="12803" spans="1:1" x14ac:dyDescent="0.25">
      <c r="A12803" t="str">
        <f t="shared" si="201"/>
        <v>YAG</v>
      </c>
    </row>
    <row r="12804" spans="1:1" x14ac:dyDescent="0.25">
      <c r="A12804" t="str">
        <f t="shared" si="201"/>
        <v>YAG</v>
      </c>
    </row>
    <row r="12805" spans="1:1" x14ac:dyDescent="0.25">
      <c r="A12805" t="str">
        <f t="shared" si="201"/>
        <v>YAG</v>
      </c>
    </row>
    <row r="12806" spans="1:1" x14ac:dyDescent="0.25">
      <c r="A12806" t="str">
        <f t="shared" si="201"/>
        <v>YAG</v>
      </c>
    </row>
    <row r="12807" spans="1:1" x14ac:dyDescent="0.25">
      <c r="A12807" t="str">
        <f t="shared" si="201"/>
        <v>YAG</v>
      </c>
    </row>
    <row r="12808" spans="1:1" x14ac:dyDescent="0.25">
      <c r="A12808" t="str">
        <f t="shared" si="201"/>
        <v>YAG</v>
      </c>
    </row>
    <row r="12809" spans="1:1" x14ac:dyDescent="0.25">
      <c r="A12809" t="str">
        <f t="shared" si="201"/>
        <v>YAG</v>
      </c>
    </row>
    <row r="12810" spans="1:1" x14ac:dyDescent="0.25">
      <c r="A12810" t="str">
        <f t="shared" si="201"/>
        <v>YAG</v>
      </c>
    </row>
    <row r="12811" spans="1:1" x14ac:dyDescent="0.25">
      <c r="A12811" t="str">
        <f t="shared" si="201"/>
        <v>YAG</v>
      </c>
    </row>
    <row r="12812" spans="1:1" x14ac:dyDescent="0.25">
      <c r="A12812" t="str">
        <f t="shared" si="201"/>
        <v>YAG</v>
      </c>
    </row>
    <row r="12813" spans="1:1" x14ac:dyDescent="0.25">
      <c r="A12813" t="str">
        <f t="shared" si="201"/>
        <v>YAG</v>
      </c>
    </row>
    <row r="12814" spans="1:1" x14ac:dyDescent="0.25">
      <c r="A12814" t="str">
        <f t="shared" si="201"/>
        <v>YAG</v>
      </c>
    </row>
    <row r="12815" spans="1:1" x14ac:dyDescent="0.25">
      <c r="A12815" t="str">
        <f t="shared" si="201"/>
        <v>YAG</v>
      </c>
    </row>
    <row r="12816" spans="1:1" x14ac:dyDescent="0.25">
      <c r="A12816" t="str">
        <f t="shared" si="201"/>
        <v>YAG</v>
      </c>
    </row>
    <row r="12817" spans="1:1" x14ac:dyDescent="0.25">
      <c r="A12817" t="str">
        <f t="shared" si="201"/>
        <v>YAG</v>
      </c>
    </row>
    <row r="12818" spans="1:1" x14ac:dyDescent="0.25">
      <c r="A12818" t="str">
        <f t="shared" si="201"/>
        <v>YAG</v>
      </c>
    </row>
    <row r="12819" spans="1:1" x14ac:dyDescent="0.25">
      <c r="A12819" t="str">
        <f t="shared" si="201"/>
        <v>YAG</v>
      </c>
    </row>
    <row r="12820" spans="1:1" x14ac:dyDescent="0.25">
      <c r="A12820" t="str">
        <f t="shared" si="201"/>
        <v>YAG</v>
      </c>
    </row>
    <row r="12821" spans="1:1" x14ac:dyDescent="0.25">
      <c r="A12821" t="str">
        <f t="shared" si="201"/>
        <v>YAG</v>
      </c>
    </row>
    <row r="12822" spans="1:1" x14ac:dyDescent="0.25">
      <c r="A12822" t="str">
        <f t="shared" si="201"/>
        <v>YAG</v>
      </c>
    </row>
    <row r="12823" spans="1:1" x14ac:dyDescent="0.25">
      <c r="A12823" t="str">
        <f t="shared" si="201"/>
        <v>YAG</v>
      </c>
    </row>
    <row r="12824" spans="1:1" x14ac:dyDescent="0.25">
      <c r="A12824" t="str">
        <f t="shared" si="201"/>
        <v>YAG</v>
      </c>
    </row>
    <row r="12825" spans="1:1" x14ac:dyDescent="0.25">
      <c r="A12825" t="str">
        <f t="shared" si="201"/>
        <v>YAG</v>
      </c>
    </row>
    <row r="12826" spans="1:1" x14ac:dyDescent="0.25">
      <c r="A12826" t="str">
        <f t="shared" si="201"/>
        <v>YAG</v>
      </c>
    </row>
    <row r="12827" spans="1:1" x14ac:dyDescent="0.25">
      <c r="A12827" t="str">
        <f t="shared" si="201"/>
        <v>YAG</v>
      </c>
    </row>
    <row r="12828" spans="1:1" x14ac:dyDescent="0.25">
      <c r="A12828" t="str">
        <f t="shared" si="201"/>
        <v>YAG</v>
      </c>
    </row>
    <row r="12829" spans="1:1" x14ac:dyDescent="0.25">
      <c r="A12829" t="str">
        <f t="shared" si="201"/>
        <v>YAG</v>
      </c>
    </row>
    <row r="12830" spans="1:1" x14ac:dyDescent="0.25">
      <c r="A12830" t="str">
        <f t="shared" si="201"/>
        <v>YAG</v>
      </c>
    </row>
    <row r="12831" spans="1:1" x14ac:dyDescent="0.25">
      <c r="A12831" t="str">
        <f t="shared" si="201"/>
        <v>YAG</v>
      </c>
    </row>
    <row r="12832" spans="1:1" x14ac:dyDescent="0.25">
      <c r="A12832" t="str">
        <f t="shared" si="201"/>
        <v>YAG</v>
      </c>
    </row>
    <row r="12833" spans="1:1" x14ac:dyDescent="0.25">
      <c r="A12833" t="str">
        <f t="shared" si="201"/>
        <v>YAG</v>
      </c>
    </row>
    <row r="12834" spans="1:1" x14ac:dyDescent="0.25">
      <c r="A12834" t="str">
        <f t="shared" si="201"/>
        <v>YAG</v>
      </c>
    </row>
    <row r="12835" spans="1:1" x14ac:dyDescent="0.25">
      <c r="A12835" t="str">
        <f t="shared" si="201"/>
        <v>YAG</v>
      </c>
    </row>
    <row r="12836" spans="1:1" x14ac:dyDescent="0.25">
      <c r="A12836" t="str">
        <f t="shared" si="201"/>
        <v>YAG</v>
      </c>
    </row>
    <row r="12837" spans="1:1" x14ac:dyDescent="0.25">
      <c r="A12837" t="str">
        <f t="shared" si="201"/>
        <v>YAG</v>
      </c>
    </row>
    <row r="12838" spans="1:1" x14ac:dyDescent="0.25">
      <c r="A12838" t="str">
        <f t="shared" si="201"/>
        <v>YAG</v>
      </c>
    </row>
    <row r="12839" spans="1:1" x14ac:dyDescent="0.25">
      <c r="A12839" t="str">
        <f t="shared" si="201"/>
        <v>YAG</v>
      </c>
    </row>
    <row r="12840" spans="1:1" x14ac:dyDescent="0.25">
      <c r="A12840" t="str">
        <f t="shared" si="201"/>
        <v>YAG</v>
      </c>
    </row>
    <row r="12841" spans="1:1" x14ac:dyDescent="0.25">
      <c r="A12841" t="str">
        <f t="shared" si="201"/>
        <v>YAG</v>
      </c>
    </row>
    <row r="12842" spans="1:1" x14ac:dyDescent="0.25">
      <c r="A12842" t="str">
        <f t="shared" si="201"/>
        <v>YAG</v>
      </c>
    </row>
    <row r="12843" spans="1:1" x14ac:dyDescent="0.25">
      <c r="A12843" t="str">
        <f t="shared" si="201"/>
        <v>YAG</v>
      </c>
    </row>
    <row r="12844" spans="1:1" x14ac:dyDescent="0.25">
      <c r="A12844" t="str">
        <f t="shared" si="201"/>
        <v>YAG</v>
      </c>
    </row>
    <row r="12845" spans="1:1" x14ac:dyDescent="0.25">
      <c r="A12845" t="str">
        <f t="shared" si="201"/>
        <v>YAG</v>
      </c>
    </row>
    <row r="12846" spans="1:1" x14ac:dyDescent="0.25">
      <c r="A12846" t="str">
        <f t="shared" si="201"/>
        <v>YAG</v>
      </c>
    </row>
    <row r="12847" spans="1:1" x14ac:dyDescent="0.25">
      <c r="A12847" t="str">
        <f t="shared" si="201"/>
        <v>YAG</v>
      </c>
    </row>
    <row r="12848" spans="1:1" x14ac:dyDescent="0.25">
      <c r="A12848" t="str">
        <f t="shared" si="201"/>
        <v>YAG</v>
      </c>
    </row>
    <row r="12849" spans="1:1" x14ac:dyDescent="0.25">
      <c r="A12849" t="str">
        <f t="shared" si="201"/>
        <v>YAG</v>
      </c>
    </row>
    <row r="12850" spans="1:1" x14ac:dyDescent="0.25">
      <c r="A12850" t="str">
        <f t="shared" si="201"/>
        <v>YAG</v>
      </c>
    </row>
    <row r="12851" spans="1:1" x14ac:dyDescent="0.25">
      <c r="A12851" t="str">
        <f t="shared" si="201"/>
        <v>YAG</v>
      </c>
    </row>
    <row r="12852" spans="1:1" x14ac:dyDescent="0.25">
      <c r="A12852" t="str">
        <f t="shared" si="201"/>
        <v>YAG</v>
      </c>
    </row>
    <row r="12853" spans="1:1" x14ac:dyDescent="0.25">
      <c r="A12853" t="str">
        <f t="shared" si="201"/>
        <v>YAG</v>
      </c>
    </row>
    <row r="12854" spans="1:1" x14ac:dyDescent="0.25">
      <c r="A12854" t="str">
        <f t="shared" si="201"/>
        <v>YAG</v>
      </c>
    </row>
    <row r="12855" spans="1:1" x14ac:dyDescent="0.25">
      <c r="A12855" t="str">
        <f t="shared" si="201"/>
        <v>YAG</v>
      </c>
    </row>
    <row r="12856" spans="1:1" x14ac:dyDescent="0.25">
      <c r="A12856" t="str">
        <f t="shared" si="201"/>
        <v>YAG</v>
      </c>
    </row>
    <row r="12857" spans="1:1" x14ac:dyDescent="0.25">
      <c r="A12857" t="str">
        <f t="shared" si="201"/>
        <v>YAG</v>
      </c>
    </row>
    <row r="12858" spans="1:1" x14ac:dyDescent="0.25">
      <c r="A12858" t="str">
        <f t="shared" si="201"/>
        <v>YAG</v>
      </c>
    </row>
    <row r="12859" spans="1:1" x14ac:dyDescent="0.25">
      <c r="A12859" t="str">
        <f t="shared" si="201"/>
        <v>YAG</v>
      </c>
    </row>
    <row r="12860" spans="1:1" x14ac:dyDescent="0.25">
      <c r="A12860" t="str">
        <f t="shared" ref="A12860:A12923" si="202">"YAG"&amp;D12860 &amp;E12860 &amp;F12860 &amp; G12860 &amp;H12860 &amp;I12860</f>
        <v>YAG</v>
      </c>
    </row>
    <row r="12861" spans="1:1" x14ac:dyDescent="0.25">
      <c r="A12861" t="str">
        <f t="shared" si="202"/>
        <v>YAG</v>
      </c>
    </row>
    <row r="12862" spans="1:1" x14ac:dyDescent="0.25">
      <c r="A12862" t="str">
        <f t="shared" si="202"/>
        <v>YAG</v>
      </c>
    </row>
    <row r="12863" spans="1:1" x14ac:dyDescent="0.25">
      <c r="A12863" t="str">
        <f t="shared" si="202"/>
        <v>YAG</v>
      </c>
    </row>
    <row r="12864" spans="1:1" x14ac:dyDescent="0.25">
      <c r="A12864" t="str">
        <f t="shared" si="202"/>
        <v>YAG</v>
      </c>
    </row>
    <row r="12865" spans="1:1" x14ac:dyDescent="0.25">
      <c r="A12865" t="str">
        <f t="shared" si="202"/>
        <v>YAG</v>
      </c>
    </row>
    <row r="12866" spans="1:1" x14ac:dyDescent="0.25">
      <c r="A12866" t="str">
        <f t="shared" si="202"/>
        <v>YAG</v>
      </c>
    </row>
    <row r="12867" spans="1:1" x14ac:dyDescent="0.25">
      <c r="A12867" t="str">
        <f t="shared" si="202"/>
        <v>YAG</v>
      </c>
    </row>
    <row r="12868" spans="1:1" x14ac:dyDescent="0.25">
      <c r="A12868" t="str">
        <f t="shared" si="202"/>
        <v>YAG</v>
      </c>
    </row>
    <row r="12869" spans="1:1" x14ac:dyDescent="0.25">
      <c r="A12869" t="str">
        <f t="shared" si="202"/>
        <v>YAG</v>
      </c>
    </row>
    <row r="12870" spans="1:1" x14ac:dyDescent="0.25">
      <c r="A12870" t="str">
        <f t="shared" si="202"/>
        <v>YAG</v>
      </c>
    </row>
    <row r="12871" spans="1:1" x14ac:dyDescent="0.25">
      <c r="A12871" t="str">
        <f t="shared" si="202"/>
        <v>YAG</v>
      </c>
    </row>
    <row r="12872" spans="1:1" x14ac:dyDescent="0.25">
      <c r="A12872" t="str">
        <f t="shared" si="202"/>
        <v>YAG</v>
      </c>
    </row>
    <row r="12873" spans="1:1" x14ac:dyDescent="0.25">
      <c r="A12873" t="str">
        <f t="shared" si="202"/>
        <v>YAG</v>
      </c>
    </row>
    <row r="12874" spans="1:1" x14ac:dyDescent="0.25">
      <c r="A12874" t="str">
        <f t="shared" si="202"/>
        <v>YAG</v>
      </c>
    </row>
    <row r="12875" spans="1:1" x14ac:dyDescent="0.25">
      <c r="A12875" t="str">
        <f t="shared" si="202"/>
        <v>YAG</v>
      </c>
    </row>
    <row r="12876" spans="1:1" x14ac:dyDescent="0.25">
      <c r="A12876" t="str">
        <f t="shared" si="202"/>
        <v>YAG</v>
      </c>
    </row>
    <row r="12877" spans="1:1" x14ac:dyDescent="0.25">
      <c r="A12877" t="str">
        <f t="shared" si="202"/>
        <v>YAG</v>
      </c>
    </row>
    <row r="12878" spans="1:1" x14ac:dyDescent="0.25">
      <c r="A12878" t="str">
        <f t="shared" si="202"/>
        <v>YAG</v>
      </c>
    </row>
    <row r="12879" spans="1:1" x14ac:dyDescent="0.25">
      <c r="A12879" t="str">
        <f t="shared" si="202"/>
        <v>YAG</v>
      </c>
    </row>
    <row r="12880" spans="1:1" x14ac:dyDescent="0.25">
      <c r="A12880" t="str">
        <f t="shared" si="202"/>
        <v>YAG</v>
      </c>
    </row>
    <row r="12881" spans="1:1" x14ac:dyDescent="0.25">
      <c r="A12881" t="str">
        <f t="shared" si="202"/>
        <v>YAG</v>
      </c>
    </row>
    <row r="12882" spans="1:1" x14ac:dyDescent="0.25">
      <c r="A12882" t="str">
        <f t="shared" si="202"/>
        <v>YAG</v>
      </c>
    </row>
    <row r="12883" spans="1:1" x14ac:dyDescent="0.25">
      <c r="A12883" t="str">
        <f t="shared" si="202"/>
        <v>YAG</v>
      </c>
    </row>
    <row r="12884" spans="1:1" x14ac:dyDescent="0.25">
      <c r="A12884" t="str">
        <f t="shared" si="202"/>
        <v>YAG</v>
      </c>
    </row>
    <row r="12885" spans="1:1" x14ac:dyDescent="0.25">
      <c r="A12885" t="str">
        <f t="shared" si="202"/>
        <v>YAG</v>
      </c>
    </row>
    <row r="12886" spans="1:1" x14ac:dyDescent="0.25">
      <c r="A12886" t="str">
        <f t="shared" si="202"/>
        <v>YAG</v>
      </c>
    </row>
    <row r="12887" spans="1:1" x14ac:dyDescent="0.25">
      <c r="A12887" t="str">
        <f t="shared" si="202"/>
        <v>YAG</v>
      </c>
    </row>
    <row r="12888" spans="1:1" x14ac:dyDescent="0.25">
      <c r="A12888" t="str">
        <f t="shared" si="202"/>
        <v>YAG</v>
      </c>
    </row>
    <row r="12889" spans="1:1" x14ac:dyDescent="0.25">
      <c r="A12889" t="str">
        <f t="shared" si="202"/>
        <v>YAG</v>
      </c>
    </row>
    <row r="12890" spans="1:1" x14ac:dyDescent="0.25">
      <c r="A12890" t="str">
        <f t="shared" si="202"/>
        <v>YAG</v>
      </c>
    </row>
    <row r="12891" spans="1:1" x14ac:dyDescent="0.25">
      <c r="A12891" t="str">
        <f t="shared" si="202"/>
        <v>YAG</v>
      </c>
    </row>
    <row r="12892" spans="1:1" x14ac:dyDescent="0.25">
      <c r="A12892" t="str">
        <f t="shared" si="202"/>
        <v>YAG</v>
      </c>
    </row>
    <row r="12893" spans="1:1" x14ac:dyDescent="0.25">
      <c r="A12893" t="str">
        <f t="shared" si="202"/>
        <v>YAG</v>
      </c>
    </row>
    <row r="12894" spans="1:1" x14ac:dyDescent="0.25">
      <c r="A12894" t="str">
        <f t="shared" si="202"/>
        <v>YAG</v>
      </c>
    </row>
    <row r="12895" spans="1:1" x14ac:dyDescent="0.25">
      <c r="A12895" t="str">
        <f t="shared" si="202"/>
        <v>YAG</v>
      </c>
    </row>
    <row r="12896" spans="1:1" x14ac:dyDescent="0.25">
      <c r="A12896" t="str">
        <f t="shared" si="202"/>
        <v>YAG</v>
      </c>
    </row>
    <row r="12897" spans="1:1" x14ac:dyDescent="0.25">
      <c r="A12897" t="str">
        <f t="shared" si="202"/>
        <v>YAG</v>
      </c>
    </row>
    <row r="12898" spans="1:1" x14ac:dyDescent="0.25">
      <c r="A12898" t="str">
        <f t="shared" si="202"/>
        <v>YAG</v>
      </c>
    </row>
    <row r="12899" spans="1:1" x14ac:dyDescent="0.25">
      <c r="A12899" t="str">
        <f t="shared" si="202"/>
        <v>YAG</v>
      </c>
    </row>
    <row r="12900" spans="1:1" x14ac:dyDescent="0.25">
      <c r="A12900" t="str">
        <f t="shared" si="202"/>
        <v>YAG</v>
      </c>
    </row>
    <row r="12901" spans="1:1" x14ac:dyDescent="0.25">
      <c r="A12901" t="str">
        <f t="shared" si="202"/>
        <v>YAG</v>
      </c>
    </row>
    <row r="12902" spans="1:1" x14ac:dyDescent="0.25">
      <c r="A12902" t="str">
        <f t="shared" si="202"/>
        <v>YAG</v>
      </c>
    </row>
    <row r="12903" spans="1:1" x14ac:dyDescent="0.25">
      <c r="A12903" t="str">
        <f t="shared" si="202"/>
        <v>YAG</v>
      </c>
    </row>
    <row r="12904" spans="1:1" x14ac:dyDescent="0.25">
      <c r="A12904" t="str">
        <f t="shared" si="202"/>
        <v>YAG</v>
      </c>
    </row>
    <row r="12905" spans="1:1" x14ac:dyDescent="0.25">
      <c r="A12905" t="str">
        <f t="shared" si="202"/>
        <v>YAG</v>
      </c>
    </row>
    <row r="12906" spans="1:1" x14ac:dyDescent="0.25">
      <c r="A12906" t="str">
        <f t="shared" si="202"/>
        <v>YAG</v>
      </c>
    </row>
    <row r="12907" spans="1:1" x14ac:dyDescent="0.25">
      <c r="A12907" t="str">
        <f t="shared" si="202"/>
        <v>YAG</v>
      </c>
    </row>
    <row r="12908" spans="1:1" x14ac:dyDescent="0.25">
      <c r="A12908" t="str">
        <f t="shared" si="202"/>
        <v>YAG</v>
      </c>
    </row>
    <row r="12909" spans="1:1" x14ac:dyDescent="0.25">
      <c r="A12909" t="str">
        <f t="shared" si="202"/>
        <v>YAG</v>
      </c>
    </row>
    <row r="12910" spans="1:1" x14ac:dyDescent="0.25">
      <c r="A12910" t="str">
        <f t="shared" si="202"/>
        <v>YAG</v>
      </c>
    </row>
    <row r="12911" spans="1:1" x14ac:dyDescent="0.25">
      <c r="A12911" t="str">
        <f t="shared" si="202"/>
        <v>YAG</v>
      </c>
    </row>
    <row r="12912" spans="1:1" x14ac:dyDescent="0.25">
      <c r="A12912" t="str">
        <f t="shared" si="202"/>
        <v>YAG</v>
      </c>
    </row>
    <row r="12913" spans="1:1" x14ac:dyDescent="0.25">
      <c r="A12913" t="str">
        <f t="shared" si="202"/>
        <v>YAG</v>
      </c>
    </row>
    <row r="12914" spans="1:1" x14ac:dyDescent="0.25">
      <c r="A12914" t="str">
        <f t="shared" si="202"/>
        <v>YAG</v>
      </c>
    </row>
    <row r="12915" spans="1:1" x14ac:dyDescent="0.25">
      <c r="A12915" t="str">
        <f t="shared" si="202"/>
        <v>YAG</v>
      </c>
    </row>
    <row r="12916" spans="1:1" x14ac:dyDescent="0.25">
      <c r="A12916" t="str">
        <f t="shared" si="202"/>
        <v>YAG</v>
      </c>
    </row>
    <row r="12917" spans="1:1" x14ac:dyDescent="0.25">
      <c r="A12917" t="str">
        <f t="shared" si="202"/>
        <v>YAG</v>
      </c>
    </row>
    <row r="12918" spans="1:1" x14ac:dyDescent="0.25">
      <c r="A12918" t="str">
        <f t="shared" si="202"/>
        <v>YAG</v>
      </c>
    </row>
    <row r="12919" spans="1:1" x14ac:dyDescent="0.25">
      <c r="A12919" t="str">
        <f t="shared" si="202"/>
        <v>YAG</v>
      </c>
    </row>
    <row r="12920" spans="1:1" x14ac:dyDescent="0.25">
      <c r="A12920" t="str">
        <f t="shared" si="202"/>
        <v>YAG</v>
      </c>
    </row>
    <row r="12921" spans="1:1" x14ac:dyDescent="0.25">
      <c r="A12921" t="str">
        <f t="shared" si="202"/>
        <v>YAG</v>
      </c>
    </row>
    <row r="12922" spans="1:1" x14ac:dyDescent="0.25">
      <c r="A12922" t="str">
        <f t="shared" si="202"/>
        <v>YAG</v>
      </c>
    </row>
    <row r="12923" spans="1:1" x14ac:dyDescent="0.25">
      <c r="A12923" t="str">
        <f t="shared" si="202"/>
        <v>YAG</v>
      </c>
    </row>
    <row r="12924" spans="1:1" x14ac:dyDescent="0.25">
      <c r="A12924" t="str">
        <f t="shared" ref="A12924:A12987" si="203">"YAG"&amp;D12924 &amp;E12924 &amp;F12924 &amp; G12924 &amp;H12924 &amp;I12924</f>
        <v>YAG</v>
      </c>
    </row>
    <row r="12925" spans="1:1" x14ac:dyDescent="0.25">
      <c r="A12925" t="str">
        <f t="shared" si="203"/>
        <v>YAG</v>
      </c>
    </row>
    <row r="12926" spans="1:1" x14ac:dyDescent="0.25">
      <c r="A12926" t="str">
        <f t="shared" si="203"/>
        <v>YAG</v>
      </c>
    </row>
    <row r="12927" spans="1:1" x14ac:dyDescent="0.25">
      <c r="A12927" t="str">
        <f t="shared" si="203"/>
        <v>YAG</v>
      </c>
    </row>
    <row r="12928" spans="1:1" x14ac:dyDescent="0.25">
      <c r="A12928" t="str">
        <f t="shared" si="203"/>
        <v>YAG</v>
      </c>
    </row>
    <row r="12929" spans="1:1" x14ac:dyDescent="0.25">
      <c r="A12929" t="str">
        <f t="shared" si="203"/>
        <v>YAG</v>
      </c>
    </row>
    <row r="12930" spans="1:1" x14ac:dyDescent="0.25">
      <c r="A12930" t="str">
        <f t="shared" si="203"/>
        <v>YAG</v>
      </c>
    </row>
    <row r="12931" spans="1:1" x14ac:dyDescent="0.25">
      <c r="A12931" t="str">
        <f t="shared" si="203"/>
        <v>YAG</v>
      </c>
    </row>
    <row r="12932" spans="1:1" x14ac:dyDescent="0.25">
      <c r="A12932" t="str">
        <f t="shared" si="203"/>
        <v>YAG</v>
      </c>
    </row>
    <row r="12933" spans="1:1" x14ac:dyDescent="0.25">
      <c r="A12933" t="str">
        <f t="shared" si="203"/>
        <v>YAG</v>
      </c>
    </row>
    <row r="12934" spans="1:1" x14ac:dyDescent="0.25">
      <c r="A12934" t="str">
        <f t="shared" si="203"/>
        <v>YAG</v>
      </c>
    </row>
    <row r="12935" spans="1:1" x14ac:dyDescent="0.25">
      <c r="A12935" t="str">
        <f t="shared" si="203"/>
        <v>YAG</v>
      </c>
    </row>
    <row r="12936" spans="1:1" x14ac:dyDescent="0.25">
      <c r="A12936" t="str">
        <f t="shared" si="203"/>
        <v>YAG</v>
      </c>
    </row>
    <row r="12937" spans="1:1" x14ac:dyDescent="0.25">
      <c r="A12937" t="str">
        <f t="shared" si="203"/>
        <v>YAG</v>
      </c>
    </row>
    <row r="12938" spans="1:1" x14ac:dyDescent="0.25">
      <c r="A12938" t="str">
        <f t="shared" si="203"/>
        <v>YAG</v>
      </c>
    </row>
    <row r="12939" spans="1:1" x14ac:dyDescent="0.25">
      <c r="A12939" t="str">
        <f t="shared" si="203"/>
        <v>YAG</v>
      </c>
    </row>
    <row r="12940" spans="1:1" x14ac:dyDescent="0.25">
      <c r="A12940" t="str">
        <f t="shared" si="203"/>
        <v>YAG</v>
      </c>
    </row>
    <row r="12941" spans="1:1" x14ac:dyDescent="0.25">
      <c r="A12941" t="str">
        <f t="shared" si="203"/>
        <v>YAG</v>
      </c>
    </row>
    <row r="12942" spans="1:1" x14ac:dyDescent="0.25">
      <c r="A12942" t="str">
        <f t="shared" si="203"/>
        <v>YAG</v>
      </c>
    </row>
    <row r="12943" spans="1:1" x14ac:dyDescent="0.25">
      <c r="A12943" t="str">
        <f t="shared" si="203"/>
        <v>YAG</v>
      </c>
    </row>
    <row r="12944" spans="1:1" x14ac:dyDescent="0.25">
      <c r="A12944" t="str">
        <f t="shared" si="203"/>
        <v>YAG</v>
      </c>
    </row>
    <row r="12945" spans="1:1" x14ac:dyDescent="0.25">
      <c r="A12945" t="str">
        <f t="shared" si="203"/>
        <v>YAG</v>
      </c>
    </row>
    <row r="12946" spans="1:1" x14ac:dyDescent="0.25">
      <c r="A12946" t="str">
        <f t="shared" si="203"/>
        <v>YAG</v>
      </c>
    </row>
    <row r="12947" spans="1:1" x14ac:dyDescent="0.25">
      <c r="A12947" t="str">
        <f t="shared" si="203"/>
        <v>YAG</v>
      </c>
    </row>
    <row r="12948" spans="1:1" x14ac:dyDescent="0.25">
      <c r="A12948" t="str">
        <f t="shared" si="203"/>
        <v>YAG</v>
      </c>
    </row>
    <row r="12949" spans="1:1" x14ac:dyDescent="0.25">
      <c r="A12949" t="str">
        <f t="shared" si="203"/>
        <v>YAG</v>
      </c>
    </row>
    <row r="12950" spans="1:1" x14ac:dyDescent="0.25">
      <c r="A12950" t="str">
        <f t="shared" si="203"/>
        <v>YAG</v>
      </c>
    </row>
    <row r="12951" spans="1:1" x14ac:dyDescent="0.25">
      <c r="A12951" t="str">
        <f t="shared" si="203"/>
        <v>YAG</v>
      </c>
    </row>
    <row r="12952" spans="1:1" x14ac:dyDescent="0.25">
      <c r="A12952" t="str">
        <f t="shared" si="203"/>
        <v>YAG</v>
      </c>
    </row>
    <row r="12953" spans="1:1" x14ac:dyDescent="0.25">
      <c r="A12953" t="str">
        <f t="shared" si="203"/>
        <v>YAG</v>
      </c>
    </row>
    <row r="12954" spans="1:1" x14ac:dyDescent="0.25">
      <c r="A12954" t="str">
        <f t="shared" si="203"/>
        <v>YAG</v>
      </c>
    </row>
    <row r="12955" spans="1:1" x14ac:dyDescent="0.25">
      <c r="A12955" t="str">
        <f t="shared" si="203"/>
        <v>YAG</v>
      </c>
    </row>
    <row r="12956" spans="1:1" x14ac:dyDescent="0.25">
      <c r="A12956" t="str">
        <f t="shared" si="203"/>
        <v>YAG</v>
      </c>
    </row>
    <row r="12957" spans="1:1" x14ac:dyDescent="0.25">
      <c r="A12957" t="str">
        <f t="shared" si="203"/>
        <v>YAG</v>
      </c>
    </row>
    <row r="12958" spans="1:1" x14ac:dyDescent="0.25">
      <c r="A12958" t="str">
        <f t="shared" si="203"/>
        <v>YAG</v>
      </c>
    </row>
    <row r="12959" spans="1:1" x14ac:dyDescent="0.25">
      <c r="A12959" t="str">
        <f t="shared" si="203"/>
        <v>YAG</v>
      </c>
    </row>
    <row r="12960" spans="1:1" x14ac:dyDescent="0.25">
      <c r="A12960" t="str">
        <f t="shared" si="203"/>
        <v>YAG</v>
      </c>
    </row>
    <row r="12961" spans="1:1" x14ac:dyDescent="0.25">
      <c r="A12961" t="str">
        <f t="shared" si="203"/>
        <v>YAG</v>
      </c>
    </row>
    <row r="12962" spans="1:1" x14ac:dyDescent="0.25">
      <c r="A12962" t="str">
        <f t="shared" si="203"/>
        <v>YAG</v>
      </c>
    </row>
    <row r="12963" spans="1:1" x14ac:dyDescent="0.25">
      <c r="A12963" t="str">
        <f t="shared" si="203"/>
        <v>YAG</v>
      </c>
    </row>
    <row r="12964" spans="1:1" x14ac:dyDescent="0.25">
      <c r="A12964" t="str">
        <f t="shared" si="203"/>
        <v>YAG</v>
      </c>
    </row>
    <row r="12965" spans="1:1" x14ac:dyDescent="0.25">
      <c r="A12965" t="str">
        <f t="shared" si="203"/>
        <v>YAG</v>
      </c>
    </row>
    <row r="12966" spans="1:1" x14ac:dyDescent="0.25">
      <c r="A12966" t="str">
        <f t="shared" si="203"/>
        <v>YAG</v>
      </c>
    </row>
    <row r="12967" spans="1:1" x14ac:dyDescent="0.25">
      <c r="A12967" t="str">
        <f t="shared" si="203"/>
        <v>YAG</v>
      </c>
    </row>
    <row r="12968" spans="1:1" x14ac:dyDescent="0.25">
      <c r="A12968" t="str">
        <f t="shared" si="203"/>
        <v>YAG</v>
      </c>
    </row>
    <row r="12969" spans="1:1" x14ac:dyDescent="0.25">
      <c r="A12969" t="str">
        <f t="shared" si="203"/>
        <v>YAG</v>
      </c>
    </row>
    <row r="12970" spans="1:1" x14ac:dyDescent="0.25">
      <c r="A12970" t="str">
        <f t="shared" si="203"/>
        <v>YAG</v>
      </c>
    </row>
    <row r="12971" spans="1:1" x14ac:dyDescent="0.25">
      <c r="A12971" t="str">
        <f t="shared" si="203"/>
        <v>YAG</v>
      </c>
    </row>
    <row r="12972" spans="1:1" x14ac:dyDescent="0.25">
      <c r="A12972" t="str">
        <f t="shared" si="203"/>
        <v>YAG</v>
      </c>
    </row>
    <row r="12973" spans="1:1" x14ac:dyDescent="0.25">
      <c r="A12973" t="str">
        <f t="shared" si="203"/>
        <v>YAG</v>
      </c>
    </row>
    <row r="12974" spans="1:1" x14ac:dyDescent="0.25">
      <c r="A12974" t="str">
        <f t="shared" si="203"/>
        <v>YAG</v>
      </c>
    </row>
    <row r="12975" spans="1:1" x14ac:dyDescent="0.25">
      <c r="A12975" t="str">
        <f t="shared" si="203"/>
        <v>YAG</v>
      </c>
    </row>
    <row r="12976" spans="1:1" x14ac:dyDescent="0.25">
      <c r="A12976" t="str">
        <f t="shared" si="203"/>
        <v>YAG</v>
      </c>
    </row>
    <row r="12977" spans="1:1" x14ac:dyDescent="0.25">
      <c r="A12977" t="str">
        <f t="shared" si="203"/>
        <v>YAG</v>
      </c>
    </row>
    <row r="12978" spans="1:1" x14ac:dyDescent="0.25">
      <c r="A12978" t="str">
        <f t="shared" si="203"/>
        <v>YAG</v>
      </c>
    </row>
    <row r="12979" spans="1:1" x14ac:dyDescent="0.25">
      <c r="A12979" t="str">
        <f t="shared" si="203"/>
        <v>YAG</v>
      </c>
    </row>
    <row r="12980" spans="1:1" x14ac:dyDescent="0.25">
      <c r="A12980" t="str">
        <f t="shared" si="203"/>
        <v>YAG</v>
      </c>
    </row>
    <row r="12981" spans="1:1" x14ac:dyDescent="0.25">
      <c r="A12981" t="str">
        <f t="shared" si="203"/>
        <v>YAG</v>
      </c>
    </row>
    <row r="12982" spans="1:1" x14ac:dyDescent="0.25">
      <c r="A12982" t="str">
        <f t="shared" si="203"/>
        <v>YAG</v>
      </c>
    </row>
    <row r="12983" spans="1:1" x14ac:dyDescent="0.25">
      <c r="A12983" t="str">
        <f t="shared" si="203"/>
        <v>YAG</v>
      </c>
    </row>
    <row r="12984" spans="1:1" x14ac:dyDescent="0.25">
      <c r="A12984" t="str">
        <f t="shared" si="203"/>
        <v>YAG</v>
      </c>
    </row>
    <row r="12985" spans="1:1" x14ac:dyDescent="0.25">
      <c r="A12985" t="str">
        <f t="shared" si="203"/>
        <v>YAG</v>
      </c>
    </row>
    <row r="12986" spans="1:1" x14ac:dyDescent="0.25">
      <c r="A12986" t="str">
        <f t="shared" si="203"/>
        <v>YAG</v>
      </c>
    </row>
    <row r="12987" spans="1:1" x14ac:dyDescent="0.25">
      <c r="A12987" t="str">
        <f t="shared" si="203"/>
        <v>YAG</v>
      </c>
    </row>
    <row r="12988" spans="1:1" x14ac:dyDescent="0.25">
      <c r="A12988" t="str">
        <f t="shared" ref="A12988:A13051" si="204">"YAG"&amp;D12988 &amp;E12988 &amp;F12988 &amp; G12988 &amp;H12988 &amp;I12988</f>
        <v>YAG</v>
      </c>
    </row>
    <row r="12989" spans="1:1" x14ac:dyDescent="0.25">
      <c r="A12989" t="str">
        <f t="shared" si="204"/>
        <v>YAG</v>
      </c>
    </row>
    <row r="12990" spans="1:1" x14ac:dyDescent="0.25">
      <c r="A12990" t="str">
        <f t="shared" si="204"/>
        <v>YAG</v>
      </c>
    </row>
    <row r="12991" spans="1:1" x14ac:dyDescent="0.25">
      <c r="A12991" t="str">
        <f t="shared" si="204"/>
        <v>YAG</v>
      </c>
    </row>
    <row r="12992" spans="1:1" x14ac:dyDescent="0.25">
      <c r="A12992" t="str">
        <f t="shared" si="204"/>
        <v>YAG</v>
      </c>
    </row>
    <row r="12993" spans="1:1" x14ac:dyDescent="0.25">
      <c r="A12993" t="str">
        <f t="shared" si="204"/>
        <v>YAG</v>
      </c>
    </row>
    <row r="12994" spans="1:1" x14ac:dyDescent="0.25">
      <c r="A12994" t="str">
        <f t="shared" si="204"/>
        <v>YAG</v>
      </c>
    </row>
    <row r="12995" spans="1:1" x14ac:dyDescent="0.25">
      <c r="A12995" t="str">
        <f t="shared" si="204"/>
        <v>YAG</v>
      </c>
    </row>
    <row r="12996" spans="1:1" x14ac:dyDescent="0.25">
      <c r="A12996" t="str">
        <f t="shared" si="204"/>
        <v>YAG</v>
      </c>
    </row>
    <row r="12997" spans="1:1" x14ac:dyDescent="0.25">
      <c r="A12997" t="str">
        <f t="shared" si="204"/>
        <v>YAG</v>
      </c>
    </row>
    <row r="12998" spans="1:1" x14ac:dyDescent="0.25">
      <c r="A12998" t="str">
        <f t="shared" si="204"/>
        <v>YAG</v>
      </c>
    </row>
    <row r="12999" spans="1:1" x14ac:dyDescent="0.25">
      <c r="A12999" t="str">
        <f t="shared" si="204"/>
        <v>YAG</v>
      </c>
    </row>
    <row r="13000" spans="1:1" x14ac:dyDescent="0.25">
      <c r="A13000" t="str">
        <f t="shared" si="204"/>
        <v>YAG</v>
      </c>
    </row>
    <row r="13001" spans="1:1" x14ac:dyDescent="0.25">
      <c r="A13001" t="str">
        <f t="shared" si="204"/>
        <v>YAG</v>
      </c>
    </row>
    <row r="13002" spans="1:1" x14ac:dyDescent="0.25">
      <c r="A13002" t="str">
        <f t="shared" si="204"/>
        <v>YAG</v>
      </c>
    </row>
    <row r="13003" spans="1:1" x14ac:dyDescent="0.25">
      <c r="A13003" t="str">
        <f t="shared" si="204"/>
        <v>YAG</v>
      </c>
    </row>
    <row r="13004" spans="1:1" x14ac:dyDescent="0.25">
      <c r="A13004" t="str">
        <f t="shared" si="204"/>
        <v>YAG</v>
      </c>
    </row>
    <row r="13005" spans="1:1" x14ac:dyDescent="0.25">
      <c r="A13005" t="str">
        <f t="shared" si="204"/>
        <v>YAG</v>
      </c>
    </row>
    <row r="13006" spans="1:1" x14ac:dyDescent="0.25">
      <c r="A13006" t="str">
        <f t="shared" si="204"/>
        <v>YAG</v>
      </c>
    </row>
    <row r="13007" spans="1:1" x14ac:dyDescent="0.25">
      <c r="A13007" t="str">
        <f t="shared" si="204"/>
        <v>YAG</v>
      </c>
    </row>
    <row r="13008" spans="1:1" x14ac:dyDescent="0.25">
      <c r="A13008" t="str">
        <f t="shared" si="204"/>
        <v>YAG</v>
      </c>
    </row>
    <row r="13009" spans="1:1" x14ac:dyDescent="0.25">
      <c r="A13009" t="str">
        <f t="shared" si="204"/>
        <v>YAG</v>
      </c>
    </row>
    <row r="13010" spans="1:1" x14ac:dyDescent="0.25">
      <c r="A13010" t="str">
        <f t="shared" si="204"/>
        <v>YAG</v>
      </c>
    </row>
    <row r="13011" spans="1:1" x14ac:dyDescent="0.25">
      <c r="A13011" t="str">
        <f t="shared" si="204"/>
        <v>YAG</v>
      </c>
    </row>
    <row r="13012" spans="1:1" x14ac:dyDescent="0.25">
      <c r="A13012" t="str">
        <f t="shared" si="204"/>
        <v>YAG</v>
      </c>
    </row>
    <row r="13013" spans="1:1" x14ac:dyDescent="0.25">
      <c r="A13013" t="str">
        <f t="shared" si="204"/>
        <v>YAG</v>
      </c>
    </row>
    <row r="13014" spans="1:1" x14ac:dyDescent="0.25">
      <c r="A13014" t="str">
        <f t="shared" si="204"/>
        <v>YAG</v>
      </c>
    </row>
    <row r="13015" spans="1:1" x14ac:dyDescent="0.25">
      <c r="A13015" t="str">
        <f t="shared" si="204"/>
        <v>YAG</v>
      </c>
    </row>
    <row r="13016" spans="1:1" x14ac:dyDescent="0.25">
      <c r="A13016" t="str">
        <f t="shared" si="204"/>
        <v>YAG</v>
      </c>
    </row>
    <row r="13017" spans="1:1" x14ac:dyDescent="0.25">
      <c r="A13017" t="str">
        <f t="shared" si="204"/>
        <v>YAG</v>
      </c>
    </row>
    <row r="13018" spans="1:1" x14ac:dyDescent="0.25">
      <c r="A13018" t="str">
        <f t="shared" si="204"/>
        <v>YAG</v>
      </c>
    </row>
    <row r="13019" spans="1:1" x14ac:dyDescent="0.25">
      <c r="A13019" t="str">
        <f t="shared" si="204"/>
        <v>YAG</v>
      </c>
    </row>
    <row r="13020" spans="1:1" x14ac:dyDescent="0.25">
      <c r="A13020" t="str">
        <f t="shared" si="204"/>
        <v>YAG</v>
      </c>
    </row>
    <row r="13021" spans="1:1" x14ac:dyDescent="0.25">
      <c r="A13021" t="str">
        <f t="shared" si="204"/>
        <v>YAG</v>
      </c>
    </row>
    <row r="13022" spans="1:1" x14ac:dyDescent="0.25">
      <c r="A13022" t="str">
        <f t="shared" si="204"/>
        <v>YAG</v>
      </c>
    </row>
    <row r="13023" spans="1:1" x14ac:dyDescent="0.25">
      <c r="A13023" t="str">
        <f t="shared" si="204"/>
        <v>YAG</v>
      </c>
    </row>
    <row r="13024" spans="1:1" x14ac:dyDescent="0.25">
      <c r="A13024" t="str">
        <f t="shared" si="204"/>
        <v>YAG</v>
      </c>
    </row>
    <row r="13025" spans="1:1" x14ac:dyDescent="0.25">
      <c r="A13025" t="str">
        <f t="shared" si="204"/>
        <v>YAG</v>
      </c>
    </row>
    <row r="13026" spans="1:1" x14ac:dyDescent="0.25">
      <c r="A13026" t="str">
        <f t="shared" si="204"/>
        <v>YAG</v>
      </c>
    </row>
    <row r="13027" spans="1:1" x14ac:dyDescent="0.25">
      <c r="A13027" t="str">
        <f t="shared" si="204"/>
        <v>YAG</v>
      </c>
    </row>
    <row r="13028" spans="1:1" x14ac:dyDescent="0.25">
      <c r="A13028" t="str">
        <f t="shared" si="204"/>
        <v>YAG</v>
      </c>
    </row>
    <row r="13029" spans="1:1" x14ac:dyDescent="0.25">
      <c r="A13029" t="str">
        <f t="shared" si="204"/>
        <v>YAG</v>
      </c>
    </row>
    <row r="13030" spans="1:1" x14ac:dyDescent="0.25">
      <c r="A13030" t="str">
        <f t="shared" si="204"/>
        <v>YAG</v>
      </c>
    </row>
    <row r="13031" spans="1:1" x14ac:dyDescent="0.25">
      <c r="A13031" t="str">
        <f t="shared" si="204"/>
        <v>YAG</v>
      </c>
    </row>
    <row r="13032" spans="1:1" x14ac:dyDescent="0.25">
      <c r="A13032" t="str">
        <f t="shared" si="204"/>
        <v>YAG</v>
      </c>
    </row>
    <row r="13033" spans="1:1" x14ac:dyDescent="0.25">
      <c r="A13033" t="str">
        <f t="shared" si="204"/>
        <v>YAG</v>
      </c>
    </row>
    <row r="13034" spans="1:1" x14ac:dyDescent="0.25">
      <c r="A13034" t="str">
        <f t="shared" si="204"/>
        <v>YAG</v>
      </c>
    </row>
    <row r="13035" spans="1:1" x14ac:dyDescent="0.25">
      <c r="A13035" t="str">
        <f t="shared" si="204"/>
        <v>YAG</v>
      </c>
    </row>
    <row r="13036" spans="1:1" x14ac:dyDescent="0.25">
      <c r="A13036" t="str">
        <f t="shared" si="204"/>
        <v>YAG</v>
      </c>
    </row>
    <row r="13037" spans="1:1" x14ac:dyDescent="0.25">
      <c r="A13037" t="str">
        <f t="shared" si="204"/>
        <v>YAG</v>
      </c>
    </row>
    <row r="13038" spans="1:1" x14ac:dyDescent="0.25">
      <c r="A13038" t="str">
        <f t="shared" si="204"/>
        <v>YAG</v>
      </c>
    </row>
    <row r="13039" spans="1:1" x14ac:dyDescent="0.25">
      <c r="A13039" t="str">
        <f t="shared" si="204"/>
        <v>YAG</v>
      </c>
    </row>
    <row r="13040" spans="1:1" x14ac:dyDescent="0.25">
      <c r="A13040" t="str">
        <f t="shared" si="204"/>
        <v>YAG</v>
      </c>
    </row>
    <row r="13041" spans="1:1" x14ac:dyDescent="0.25">
      <c r="A13041" t="str">
        <f t="shared" si="204"/>
        <v>YAG</v>
      </c>
    </row>
    <row r="13042" spans="1:1" x14ac:dyDescent="0.25">
      <c r="A13042" t="str">
        <f t="shared" si="204"/>
        <v>YAG</v>
      </c>
    </row>
    <row r="13043" spans="1:1" x14ac:dyDescent="0.25">
      <c r="A13043" t="str">
        <f t="shared" si="204"/>
        <v>YAG</v>
      </c>
    </row>
    <row r="13044" spans="1:1" x14ac:dyDescent="0.25">
      <c r="A13044" t="str">
        <f t="shared" si="204"/>
        <v>YAG</v>
      </c>
    </row>
    <row r="13045" spans="1:1" x14ac:dyDescent="0.25">
      <c r="A13045" t="str">
        <f t="shared" si="204"/>
        <v>YAG</v>
      </c>
    </row>
    <row r="13046" spans="1:1" x14ac:dyDescent="0.25">
      <c r="A13046" t="str">
        <f t="shared" si="204"/>
        <v>YAG</v>
      </c>
    </row>
    <row r="13047" spans="1:1" x14ac:dyDescent="0.25">
      <c r="A13047" t="str">
        <f t="shared" si="204"/>
        <v>YAG</v>
      </c>
    </row>
    <row r="13048" spans="1:1" x14ac:dyDescent="0.25">
      <c r="A13048" t="str">
        <f t="shared" si="204"/>
        <v>YAG</v>
      </c>
    </row>
    <row r="13049" spans="1:1" x14ac:dyDescent="0.25">
      <c r="A13049" t="str">
        <f t="shared" si="204"/>
        <v>YAG</v>
      </c>
    </row>
    <row r="13050" spans="1:1" x14ac:dyDescent="0.25">
      <c r="A13050" t="str">
        <f t="shared" si="204"/>
        <v>YAG</v>
      </c>
    </row>
    <row r="13051" spans="1:1" x14ac:dyDescent="0.25">
      <c r="A13051" t="str">
        <f t="shared" si="204"/>
        <v>YAG</v>
      </c>
    </row>
    <row r="13052" spans="1:1" x14ac:dyDescent="0.25">
      <c r="A13052" t="str">
        <f t="shared" ref="A13052:A13115" si="205">"YAG"&amp;D13052 &amp;E13052 &amp;F13052 &amp; G13052 &amp;H13052 &amp;I13052</f>
        <v>YAG</v>
      </c>
    </row>
    <row r="13053" spans="1:1" x14ac:dyDescent="0.25">
      <c r="A13053" t="str">
        <f t="shared" si="205"/>
        <v>YAG</v>
      </c>
    </row>
    <row r="13054" spans="1:1" x14ac:dyDescent="0.25">
      <c r="A13054" t="str">
        <f t="shared" si="205"/>
        <v>YAG</v>
      </c>
    </row>
    <row r="13055" spans="1:1" x14ac:dyDescent="0.25">
      <c r="A13055" t="str">
        <f t="shared" si="205"/>
        <v>YAG</v>
      </c>
    </row>
    <row r="13056" spans="1:1" x14ac:dyDescent="0.25">
      <c r="A13056" t="str">
        <f t="shared" si="205"/>
        <v>YAG</v>
      </c>
    </row>
    <row r="13057" spans="1:1" x14ac:dyDescent="0.25">
      <c r="A13057" t="str">
        <f t="shared" si="205"/>
        <v>YAG</v>
      </c>
    </row>
    <row r="13058" spans="1:1" x14ac:dyDescent="0.25">
      <c r="A13058" t="str">
        <f t="shared" si="205"/>
        <v>YAG</v>
      </c>
    </row>
    <row r="13059" spans="1:1" x14ac:dyDescent="0.25">
      <c r="A13059" t="str">
        <f t="shared" si="205"/>
        <v>YAG</v>
      </c>
    </row>
    <row r="13060" spans="1:1" x14ac:dyDescent="0.25">
      <c r="A13060" t="str">
        <f t="shared" si="205"/>
        <v>YAG</v>
      </c>
    </row>
    <row r="13061" spans="1:1" x14ac:dyDescent="0.25">
      <c r="A13061" t="str">
        <f t="shared" si="205"/>
        <v>YAG</v>
      </c>
    </row>
    <row r="13062" spans="1:1" x14ac:dyDescent="0.25">
      <c r="A13062" t="str">
        <f t="shared" si="205"/>
        <v>YAG</v>
      </c>
    </row>
    <row r="13063" spans="1:1" x14ac:dyDescent="0.25">
      <c r="A13063" t="str">
        <f t="shared" si="205"/>
        <v>YAG</v>
      </c>
    </row>
    <row r="13064" spans="1:1" x14ac:dyDescent="0.25">
      <c r="A13064" t="str">
        <f t="shared" si="205"/>
        <v>YAG</v>
      </c>
    </row>
    <row r="13065" spans="1:1" x14ac:dyDescent="0.25">
      <c r="A13065" t="str">
        <f t="shared" si="205"/>
        <v>YAG</v>
      </c>
    </row>
    <row r="13066" spans="1:1" x14ac:dyDescent="0.25">
      <c r="A13066" t="str">
        <f t="shared" si="205"/>
        <v>YAG</v>
      </c>
    </row>
    <row r="13067" spans="1:1" x14ac:dyDescent="0.25">
      <c r="A13067" t="str">
        <f t="shared" si="205"/>
        <v>YAG</v>
      </c>
    </row>
    <row r="13068" spans="1:1" x14ac:dyDescent="0.25">
      <c r="A13068" t="str">
        <f t="shared" si="205"/>
        <v>YAG</v>
      </c>
    </row>
    <row r="13069" spans="1:1" x14ac:dyDescent="0.25">
      <c r="A13069" t="str">
        <f t="shared" si="205"/>
        <v>YAG</v>
      </c>
    </row>
    <row r="13070" spans="1:1" x14ac:dyDescent="0.25">
      <c r="A13070" t="str">
        <f t="shared" si="205"/>
        <v>YAG</v>
      </c>
    </row>
    <row r="13071" spans="1:1" x14ac:dyDescent="0.25">
      <c r="A13071" t="str">
        <f t="shared" si="205"/>
        <v>YAG</v>
      </c>
    </row>
    <row r="13072" spans="1:1" x14ac:dyDescent="0.25">
      <c r="A13072" t="str">
        <f t="shared" si="205"/>
        <v>YAG</v>
      </c>
    </row>
    <row r="13073" spans="1:1" x14ac:dyDescent="0.25">
      <c r="A13073" t="str">
        <f t="shared" si="205"/>
        <v>YAG</v>
      </c>
    </row>
    <row r="13074" spans="1:1" x14ac:dyDescent="0.25">
      <c r="A13074" t="str">
        <f t="shared" si="205"/>
        <v>YAG</v>
      </c>
    </row>
    <row r="13075" spans="1:1" x14ac:dyDescent="0.25">
      <c r="A13075" t="str">
        <f t="shared" si="205"/>
        <v>YAG</v>
      </c>
    </row>
    <row r="13076" spans="1:1" x14ac:dyDescent="0.25">
      <c r="A13076" t="str">
        <f t="shared" si="205"/>
        <v>YAG</v>
      </c>
    </row>
    <row r="13077" spans="1:1" x14ac:dyDescent="0.25">
      <c r="A13077" t="str">
        <f t="shared" si="205"/>
        <v>YAG</v>
      </c>
    </row>
    <row r="13078" spans="1:1" x14ac:dyDescent="0.25">
      <c r="A13078" t="str">
        <f t="shared" si="205"/>
        <v>YAG</v>
      </c>
    </row>
    <row r="13079" spans="1:1" x14ac:dyDescent="0.25">
      <c r="A13079" t="str">
        <f t="shared" si="205"/>
        <v>YAG</v>
      </c>
    </row>
    <row r="13080" spans="1:1" x14ac:dyDescent="0.25">
      <c r="A13080" t="str">
        <f t="shared" si="205"/>
        <v>YAG</v>
      </c>
    </row>
    <row r="13081" spans="1:1" x14ac:dyDescent="0.25">
      <c r="A13081" t="str">
        <f t="shared" si="205"/>
        <v>YAG</v>
      </c>
    </row>
    <row r="13082" spans="1:1" x14ac:dyDescent="0.25">
      <c r="A13082" t="str">
        <f t="shared" si="205"/>
        <v>YAG</v>
      </c>
    </row>
    <row r="13083" spans="1:1" x14ac:dyDescent="0.25">
      <c r="A13083" t="str">
        <f t="shared" si="205"/>
        <v>YAG</v>
      </c>
    </row>
    <row r="13084" spans="1:1" x14ac:dyDescent="0.25">
      <c r="A13084" t="str">
        <f t="shared" si="205"/>
        <v>YAG</v>
      </c>
    </row>
    <row r="13085" spans="1:1" x14ac:dyDescent="0.25">
      <c r="A13085" t="str">
        <f t="shared" si="205"/>
        <v>YAG</v>
      </c>
    </row>
    <row r="13086" spans="1:1" x14ac:dyDescent="0.25">
      <c r="A13086" t="str">
        <f t="shared" si="205"/>
        <v>YAG</v>
      </c>
    </row>
    <row r="13087" spans="1:1" x14ac:dyDescent="0.25">
      <c r="A13087" t="str">
        <f t="shared" si="205"/>
        <v>YAG</v>
      </c>
    </row>
    <row r="13088" spans="1:1" x14ac:dyDescent="0.25">
      <c r="A13088" t="str">
        <f t="shared" si="205"/>
        <v>YAG</v>
      </c>
    </row>
    <row r="13089" spans="1:1" x14ac:dyDescent="0.25">
      <c r="A13089" t="str">
        <f t="shared" si="205"/>
        <v>YAG</v>
      </c>
    </row>
    <row r="13090" spans="1:1" x14ac:dyDescent="0.25">
      <c r="A13090" t="str">
        <f t="shared" si="205"/>
        <v>YAG</v>
      </c>
    </row>
    <row r="13091" spans="1:1" x14ac:dyDescent="0.25">
      <c r="A13091" t="str">
        <f t="shared" si="205"/>
        <v>YAG</v>
      </c>
    </row>
    <row r="13092" spans="1:1" x14ac:dyDescent="0.25">
      <c r="A13092" t="str">
        <f t="shared" si="205"/>
        <v>YAG</v>
      </c>
    </row>
    <row r="13093" spans="1:1" x14ac:dyDescent="0.25">
      <c r="A13093" t="str">
        <f t="shared" si="205"/>
        <v>YAG</v>
      </c>
    </row>
    <row r="13094" spans="1:1" x14ac:dyDescent="0.25">
      <c r="A13094" t="str">
        <f t="shared" si="205"/>
        <v>YAG</v>
      </c>
    </row>
    <row r="13095" spans="1:1" x14ac:dyDescent="0.25">
      <c r="A13095" t="str">
        <f t="shared" si="205"/>
        <v>YAG</v>
      </c>
    </row>
    <row r="13096" spans="1:1" x14ac:dyDescent="0.25">
      <c r="A13096" t="str">
        <f t="shared" si="205"/>
        <v>YAG</v>
      </c>
    </row>
    <row r="13097" spans="1:1" x14ac:dyDescent="0.25">
      <c r="A13097" t="str">
        <f t="shared" si="205"/>
        <v>YAG</v>
      </c>
    </row>
    <row r="13098" spans="1:1" x14ac:dyDescent="0.25">
      <c r="A13098" t="str">
        <f t="shared" si="205"/>
        <v>YAG</v>
      </c>
    </row>
    <row r="13099" spans="1:1" x14ac:dyDescent="0.25">
      <c r="A13099" t="str">
        <f t="shared" si="205"/>
        <v>YAG</v>
      </c>
    </row>
    <row r="13100" spans="1:1" x14ac:dyDescent="0.25">
      <c r="A13100" t="str">
        <f t="shared" si="205"/>
        <v>YAG</v>
      </c>
    </row>
    <row r="13101" spans="1:1" x14ac:dyDescent="0.25">
      <c r="A13101" t="str">
        <f t="shared" si="205"/>
        <v>YAG</v>
      </c>
    </row>
    <row r="13102" spans="1:1" x14ac:dyDescent="0.25">
      <c r="A13102" t="str">
        <f t="shared" si="205"/>
        <v>YAG</v>
      </c>
    </row>
    <row r="13103" spans="1:1" x14ac:dyDescent="0.25">
      <c r="A13103" t="str">
        <f t="shared" si="205"/>
        <v>YAG</v>
      </c>
    </row>
    <row r="13104" spans="1:1" x14ac:dyDescent="0.25">
      <c r="A13104" t="str">
        <f t="shared" si="205"/>
        <v>YAG</v>
      </c>
    </row>
    <row r="13105" spans="1:1" x14ac:dyDescent="0.25">
      <c r="A13105" t="str">
        <f t="shared" si="205"/>
        <v>YAG</v>
      </c>
    </row>
    <row r="13106" spans="1:1" x14ac:dyDescent="0.25">
      <c r="A13106" t="str">
        <f t="shared" si="205"/>
        <v>YAG</v>
      </c>
    </row>
    <row r="13107" spans="1:1" x14ac:dyDescent="0.25">
      <c r="A13107" t="str">
        <f t="shared" si="205"/>
        <v>YAG</v>
      </c>
    </row>
    <row r="13108" spans="1:1" x14ac:dyDescent="0.25">
      <c r="A13108" t="str">
        <f t="shared" si="205"/>
        <v>YAG</v>
      </c>
    </row>
    <row r="13109" spans="1:1" x14ac:dyDescent="0.25">
      <c r="A13109" t="str">
        <f t="shared" si="205"/>
        <v>YAG</v>
      </c>
    </row>
    <row r="13110" spans="1:1" x14ac:dyDescent="0.25">
      <c r="A13110" t="str">
        <f t="shared" si="205"/>
        <v>YAG</v>
      </c>
    </row>
    <row r="13111" spans="1:1" x14ac:dyDescent="0.25">
      <c r="A13111" t="str">
        <f t="shared" si="205"/>
        <v>YAG</v>
      </c>
    </row>
    <row r="13112" spans="1:1" x14ac:dyDescent="0.25">
      <c r="A13112" t="str">
        <f t="shared" si="205"/>
        <v>YAG</v>
      </c>
    </row>
    <row r="13113" spans="1:1" x14ac:dyDescent="0.25">
      <c r="A13113" t="str">
        <f t="shared" si="205"/>
        <v>YAG</v>
      </c>
    </row>
    <row r="13114" spans="1:1" x14ac:dyDescent="0.25">
      <c r="A13114" t="str">
        <f t="shared" si="205"/>
        <v>YAG</v>
      </c>
    </row>
    <row r="13115" spans="1:1" x14ac:dyDescent="0.25">
      <c r="A13115" t="str">
        <f t="shared" si="205"/>
        <v>YAG</v>
      </c>
    </row>
    <row r="13116" spans="1:1" x14ac:dyDescent="0.25">
      <c r="A13116" t="str">
        <f t="shared" ref="A13116:A13179" si="206">"YAG"&amp;D13116 &amp;E13116 &amp;F13116 &amp; G13116 &amp;H13116 &amp;I13116</f>
        <v>YAG</v>
      </c>
    </row>
    <row r="13117" spans="1:1" x14ac:dyDescent="0.25">
      <c r="A13117" t="str">
        <f t="shared" si="206"/>
        <v>YAG</v>
      </c>
    </row>
    <row r="13118" spans="1:1" x14ac:dyDescent="0.25">
      <c r="A13118" t="str">
        <f t="shared" si="206"/>
        <v>YAG</v>
      </c>
    </row>
    <row r="13119" spans="1:1" x14ac:dyDescent="0.25">
      <c r="A13119" t="str">
        <f t="shared" si="206"/>
        <v>YAG</v>
      </c>
    </row>
    <row r="13120" spans="1:1" x14ac:dyDescent="0.25">
      <c r="A13120" t="str">
        <f t="shared" si="206"/>
        <v>YAG</v>
      </c>
    </row>
    <row r="13121" spans="1:1" x14ac:dyDescent="0.25">
      <c r="A13121" t="str">
        <f t="shared" si="206"/>
        <v>YAG</v>
      </c>
    </row>
    <row r="13122" spans="1:1" x14ac:dyDescent="0.25">
      <c r="A13122" t="str">
        <f t="shared" si="206"/>
        <v>YAG</v>
      </c>
    </row>
    <row r="13123" spans="1:1" x14ac:dyDescent="0.25">
      <c r="A13123" t="str">
        <f t="shared" si="206"/>
        <v>YAG</v>
      </c>
    </row>
    <row r="13124" spans="1:1" x14ac:dyDescent="0.25">
      <c r="A13124" t="str">
        <f t="shared" si="206"/>
        <v>YAG</v>
      </c>
    </row>
    <row r="13125" spans="1:1" x14ac:dyDescent="0.25">
      <c r="A13125" t="str">
        <f t="shared" si="206"/>
        <v>YAG</v>
      </c>
    </row>
    <row r="13126" spans="1:1" x14ac:dyDescent="0.25">
      <c r="A13126" t="str">
        <f t="shared" si="206"/>
        <v>YAG</v>
      </c>
    </row>
    <row r="13127" spans="1:1" x14ac:dyDescent="0.25">
      <c r="A13127" t="str">
        <f t="shared" si="206"/>
        <v>YAG</v>
      </c>
    </row>
    <row r="13128" spans="1:1" x14ac:dyDescent="0.25">
      <c r="A13128" t="str">
        <f t="shared" si="206"/>
        <v>YAG</v>
      </c>
    </row>
    <row r="13129" spans="1:1" x14ac:dyDescent="0.25">
      <c r="A13129" t="str">
        <f t="shared" si="206"/>
        <v>YAG</v>
      </c>
    </row>
    <row r="13130" spans="1:1" x14ac:dyDescent="0.25">
      <c r="A13130" t="str">
        <f t="shared" si="206"/>
        <v>YAG</v>
      </c>
    </row>
    <row r="13131" spans="1:1" x14ac:dyDescent="0.25">
      <c r="A13131" t="str">
        <f t="shared" si="206"/>
        <v>YAG</v>
      </c>
    </row>
    <row r="13132" spans="1:1" x14ac:dyDescent="0.25">
      <c r="A13132" t="str">
        <f t="shared" si="206"/>
        <v>YAG</v>
      </c>
    </row>
    <row r="13133" spans="1:1" x14ac:dyDescent="0.25">
      <c r="A13133" t="str">
        <f t="shared" si="206"/>
        <v>YAG</v>
      </c>
    </row>
    <row r="13134" spans="1:1" x14ac:dyDescent="0.25">
      <c r="A13134" t="str">
        <f t="shared" si="206"/>
        <v>YAG</v>
      </c>
    </row>
    <row r="13135" spans="1:1" x14ac:dyDescent="0.25">
      <c r="A13135" t="str">
        <f t="shared" si="206"/>
        <v>YAG</v>
      </c>
    </row>
    <row r="13136" spans="1:1" x14ac:dyDescent="0.25">
      <c r="A13136" t="str">
        <f t="shared" si="206"/>
        <v>YAG</v>
      </c>
    </row>
    <row r="13137" spans="1:1" x14ac:dyDescent="0.25">
      <c r="A13137" t="str">
        <f t="shared" si="206"/>
        <v>YAG</v>
      </c>
    </row>
    <row r="13138" spans="1:1" x14ac:dyDescent="0.25">
      <c r="A13138" t="str">
        <f t="shared" si="206"/>
        <v>YAG</v>
      </c>
    </row>
    <row r="13139" spans="1:1" x14ac:dyDescent="0.25">
      <c r="A13139" t="str">
        <f t="shared" si="206"/>
        <v>YAG</v>
      </c>
    </row>
    <row r="13140" spans="1:1" x14ac:dyDescent="0.25">
      <c r="A13140" t="str">
        <f t="shared" si="206"/>
        <v>YAG</v>
      </c>
    </row>
    <row r="13141" spans="1:1" x14ac:dyDescent="0.25">
      <c r="A13141" t="str">
        <f t="shared" si="206"/>
        <v>YAG</v>
      </c>
    </row>
    <row r="13142" spans="1:1" x14ac:dyDescent="0.25">
      <c r="A13142" t="str">
        <f t="shared" si="206"/>
        <v>YAG</v>
      </c>
    </row>
    <row r="13143" spans="1:1" x14ac:dyDescent="0.25">
      <c r="A13143" t="str">
        <f t="shared" si="206"/>
        <v>YAG</v>
      </c>
    </row>
    <row r="13144" spans="1:1" x14ac:dyDescent="0.25">
      <c r="A13144" t="str">
        <f t="shared" si="206"/>
        <v>YAG</v>
      </c>
    </row>
    <row r="13145" spans="1:1" x14ac:dyDescent="0.25">
      <c r="A13145" t="str">
        <f t="shared" si="206"/>
        <v>YAG</v>
      </c>
    </row>
    <row r="13146" spans="1:1" x14ac:dyDescent="0.25">
      <c r="A13146" t="str">
        <f t="shared" si="206"/>
        <v>YAG</v>
      </c>
    </row>
    <row r="13147" spans="1:1" x14ac:dyDescent="0.25">
      <c r="A13147" t="str">
        <f t="shared" si="206"/>
        <v>YAG</v>
      </c>
    </row>
    <row r="13148" spans="1:1" x14ac:dyDescent="0.25">
      <c r="A13148" t="str">
        <f t="shared" si="206"/>
        <v>YAG</v>
      </c>
    </row>
    <row r="13149" spans="1:1" x14ac:dyDescent="0.25">
      <c r="A13149" t="str">
        <f t="shared" si="206"/>
        <v>YAG</v>
      </c>
    </row>
    <row r="13150" spans="1:1" x14ac:dyDescent="0.25">
      <c r="A13150" t="str">
        <f t="shared" si="206"/>
        <v>YAG</v>
      </c>
    </row>
    <row r="13151" spans="1:1" x14ac:dyDescent="0.25">
      <c r="A13151" t="str">
        <f t="shared" si="206"/>
        <v>YAG</v>
      </c>
    </row>
    <row r="13152" spans="1:1" x14ac:dyDescent="0.25">
      <c r="A13152" t="str">
        <f t="shared" si="206"/>
        <v>YAG</v>
      </c>
    </row>
    <row r="13153" spans="1:1" x14ac:dyDescent="0.25">
      <c r="A13153" t="str">
        <f t="shared" si="206"/>
        <v>YAG</v>
      </c>
    </row>
    <row r="13154" spans="1:1" x14ac:dyDescent="0.25">
      <c r="A13154" t="str">
        <f t="shared" si="206"/>
        <v>YAG</v>
      </c>
    </row>
    <row r="13155" spans="1:1" x14ac:dyDescent="0.25">
      <c r="A13155" t="str">
        <f t="shared" si="206"/>
        <v>YAG</v>
      </c>
    </row>
    <row r="13156" spans="1:1" x14ac:dyDescent="0.25">
      <c r="A13156" t="str">
        <f t="shared" si="206"/>
        <v>YAG</v>
      </c>
    </row>
    <row r="13157" spans="1:1" x14ac:dyDescent="0.25">
      <c r="A13157" t="str">
        <f t="shared" si="206"/>
        <v>YAG</v>
      </c>
    </row>
    <row r="13158" spans="1:1" x14ac:dyDescent="0.25">
      <c r="A13158" t="str">
        <f t="shared" si="206"/>
        <v>YAG</v>
      </c>
    </row>
    <row r="13159" spans="1:1" x14ac:dyDescent="0.25">
      <c r="A13159" t="str">
        <f t="shared" si="206"/>
        <v>YAG</v>
      </c>
    </row>
    <row r="13160" spans="1:1" x14ac:dyDescent="0.25">
      <c r="A13160" t="str">
        <f t="shared" si="206"/>
        <v>YAG</v>
      </c>
    </row>
    <row r="13161" spans="1:1" x14ac:dyDescent="0.25">
      <c r="A13161" t="str">
        <f t="shared" si="206"/>
        <v>YAG</v>
      </c>
    </row>
    <row r="13162" spans="1:1" x14ac:dyDescent="0.25">
      <c r="A13162" t="str">
        <f t="shared" si="206"/>
        <v>YAG</v>
      </c>
    </row>
    <row r="13163" spans="1:1" x14ac:dyDescent="0.25">
      <c r="A13163" t="str">
        <f t="shared" si="206"/>
        <v>YAG</v>
      </c>
    </row>
    <row r="13164" spans="1:1" x14ac:dyDescent="0.25">
      <c r="A13164" t="str">
        <f t="shared" si="206"/>
        <v>YAG</v>
      </c>
    </row>
    <row r="13165" spans="1:1" x14ac:dyDescent="0.25">
      <c r="A13165" t="str">
        <f t="shared" si="206"/>
        <v>YAG</v>
      </c>
    </row>
    <row r="13166" spans="1:1" x14ac:dyDescent="0.25">
      <c r="A13166" t="str">
        <f t="shared" si="206"/>
        <v>YAG</v>
      </c>
    </row>
    <row r="13167" spans="1:1" x14ac:dyDescent="0.25">
      <c r="A13167" t="str">
        <f t="shared" si="206"/>
        <v>YAG</v>
      </c>
    </row>
    <row r="13168" spans="1:1" x14ac:dyDescent="0.25">
      <c r="A13168" t="str">
        <f t="shared" si="206"/>
        <v>YAG</v>
      </c>
    </row>
    <row r="13169" spans="1:1" x14ac:dyDescent="0.25">
      <c r="A13169" t="str">
        <f t="shared" si="206"/>
        <v>YAG</v>
      </c>
    </row>
    <row r="13170" spans="1:1" x14ac:dyDescent="0.25">
      <c r="A13170" t="str">
        <f t="shared" si="206"/>
        <v>YAG</v>
      </c>
    </row>
    <row r="13171" spans="1:1" x14ac:dyDescent="0.25">
      <c r="A13171" t="str">
        <f t="shared" si="206"/>
        <v>YAG</v>
      </c>
    </row>
    <row r="13172" spans="1:1" x14ac:dyDescent="0.25">
      <c r="A13172" t="str">
        <f t="shared" si="206"/>
        <v>YAG</v>
      </c>
    </row>
    <row r="13173" spans="1:1" x14ac:dyDescent="0.25">
      <c r="A13173" t="str">
        <f t="shared" si="206"/>
        <v>YAG</v>
      </c>
    </row>
    <row r="13174" spans="1:1" x14ac:dyDescent="0.25">
      <c r="A13174" t="str">
        <f t="shared" si="206"/>
        <v>YAG</v>
      </c>
    </row>
    <row r="13175" spans="1:1" x14ac:dyDescent="0.25">
      <c r="A13175" t="str">
        <f t="shared" si="206"/>
        <v>YAG</v>
      </c>
    </row>
    <row r="13176" spans="1:1" x14ac:dyDescent="0.25">
      <c r="A13176" t="str">
        <f t="shared" si="206"/>
        <v>YAG</v>
      </c>
    </row>
    <row r="13177" spans="1:1" x14ac:dyDescent="0.25">
      <c r="A13177" t="str">
        <f t="shared" si="206"/>
        <v>YAG</v>
      </c>
    </row>
    <row r="13178" spans="1:1" x14ac:dyDescent="0.25">
      <c r="A13178" t="str">
        <f t="shared" si="206"/>
        <v>YAG</v>
      </c>
    </row>
    <row r="13179" spans="1:1" x14ac:dyDescent="0.25">
      <c r="A13179" t="str">
        <f t="shared" si="206"/>
        <v>YAG</v>
      </c>
    </row>
    <row r="13180" spans="1:1" x14ac:dyDescent="0.25">
      <c r="A13180" t="str">
        <f t="shared" ref="A13180:A13243" si="207">"YAG"&amp;D13180 &amp;E13180 &amp;F13180 &amp; G13180 &amp;H13180 &amp;I13180</f>
        <v>YAG</v>
      </c>
    </row>
    <row r="13181" spans="1:1" x14ac:dyDescent="0.25">
      <c r="A13181" t="str">
        <f t="shared" si="207"/>
        <v>YAG</v>
      </c>
    </row>
    <row r="13182" spans="1:1" x14ac:dyDescent="0.25">
      <c r="A13182" t="str">
        <f t="shared" si="207"/>
        <v>YAG</v>
      </c>
    </row>
    <row r="13183" spans="1:1" x14ac:dyDescent="0.25">
      <c r="A13183" t="str">
        <f t="shared" si="207"/>
        <v>YAG</v>
      </c>
    </row>
    <row r="13184" spans="1:1" x14ac:dyDescent="0.25">
      <c r="A13184" t="str">
        <f t="shared" si="207"/>
        <v>YAG</v>
      </c>
    </row>
    <row r="13185" spans="1:1" x14ac:dyDescent="0.25">
      <c r="A13185" t="str">
        <f t="shared" si="207"/>
        <v>YAG</v>
      </c>
    </row>
    <row r="13186" spans="1:1" x14ac:dyDescent="0.25">
      <c r="A13186" t="str">
        <f t="shared" si="207"/>
        <v>YAG</v>
      </c>
    </row>
    <row r="13187" spans="1:1" x14ac:dyDescent="0.25">
      <c r="A13187" t="str">
        <f t="shared" si="207"/>
        <v>YAG</v>
      </c>
    </row>
    <row r="13188" spans="1:1" x14ac:dyDescent="0.25">
      <c r="A13188" t="str">
        <f t="shared" si="207"/>
        <v>YAG</v>
      </c>
    </row>
    <row r="13189" spans="1:1" x14ac:dyDescent="0.25">
      <c r="A13189" t="str">
        <f t="shared" si="207"/>
        <v>YAG</v>
      </c>
    </row>
    <row r="13190" spans="1:1" x14ac:dyDescent="0.25">
      <c r="A13190" t="str">
        <f t="shared" si="207"/>
        <v>YAG</v>
      </c>
    </row>
    <row r="13191" spans="1:1" x14ac:dyDescent="0.25">
      <c r="A13191" t="str">
        <f t="shared" si="207"/>
        <v>YAG</v>
      </c>
    </row>
    <row r="13192" spans="1:1" x14ac:dyDescent="0.25">
      <c r="A13192" t="str">
        <f t="shared" si="207"/>
        <v>YAG</v>
      </c>
    </row>
    <row r="13193" spans="1:1" x14ac:dyDescent="0.25">
      <c r="A13193" t="str">
        <f t="shared" si="207"/>
        <v>YAG</v>
      </c>
    </row>
    <row r="13194" spans="1:1" x14ac:dyDescent="0.25">
      <c r="A13194" t="str">
        <f t="shared" si="207"/>
        <v>YAG</v>
      </c>
    </row>
    <row r="13195" spans="1:1" x14ac:dyDescent="0.25">
      <c r="A13195" t="str">
        <f t="shared" si="207"/>
        <v>YAG</v>
      </c>
    </row>
    <row r="13196" spans="1:1" x14ac:dyDescent="0.25">
      <c r="A13196" t="str">
        <f t="shared" si="207"/>
        <v>YAG</v>
      </c>
    </row>
    <row r="13197" spans="1:1" x14ac:dyDescent="0.25">
      <c r="A13197" t="str">
        <f t="shared" si="207"/>
        <v>YAG</v>
      </c>
    </row>
    <row r="13198" spans="1:1" x14ac:dyDescent="0.25">
      <c r="A13198" t="str">
        <f t="shared" si="207"/>
        <v>YAG</v>
      </c>
    </row>
    <row r="13199" spans="1:1" x14ac:dyDescent="0.25">
      <c r="A13199" t="str">
        <f t="shared" si="207"/>
        <v>YAG</v>
      </c>
    </row>
    <row r="13200" spans="1:1" x14ac:dyDescent="0.25">
      <c r="A13200" t="str">
        <f t="shared" si="207"/>
        <v>YAG</v>
      </c>
    </row>
    <row r="13201" spans="1:1" x14ac:dyDescent="0.25">
      <c r="A13201" t="str">
        <f t="shared" si="207"/>
        <v>YAG</v>
      </c>
    </row>
    <row r="13202" spans="1:1" x14ac:dyDescent="0.25">
      <c r="A13202" t="str">
        <f t="shared" si="207"/>
        <v>YAG</v>
      </c>
    </row>
    <row r="13203" spans="1:1" x14ac:dyDescent="0.25">
      <c r="A13203" t="str">
        <f t="shared" si="207"/>
        <v>YAG</v>
      </c>
    </row>
    <row r="13204" spans="1:1" x14ac:dyDescent="0.25">
      <c r="A13204" t="str">
        <f t="shared" si="207"/>
        <v>YAG</v>
      </c>
    </row>
    <row r="13205" spans="1:1" x14ac:dyDescent="0.25">
      <c r="A13205" t="str">
        <f t="shared" si="207"/>
        <v>YAG</v>
      </c>
    </row>
    <row r="13206" spans="1:1" x14ac:dyDescent="0.25">
      <c r="A13206" t="str">
        <f t="shared" si="207"/>
        <v>YAG</v>
      </c>
    </row>
    <row r="13207" spans="1:1" x14ac:dyDescent="0.25">
      <c r="A13207" t="str">
        <f t="shared" si="207"/>
        <v>YAG</v>
      </c>
    </row>
    <row r="13208" spans="1:1" x14ac:dyDescent="0.25">
      <c r="A13208" t="str">
        <f t="shared" si="207"/>
        <v>YAG</v>
      </c>
    </row>
    <row r="13209" spans="1:1" x14ac:dyDescent="0.25">
      <c r="A13209" t="str">
        <f t="shared" si="207"/>
        <v>YAG</v>
      </c>
    </row>
    <row r="13210" spans="1:1" x14ac:dyDescent="0.25">
      <c r="A13210" t="str">
        <f t="shared" si="207"/>
        <v>YAG</v>
      </c>
    </row>
    <row r="13211" spans="1:1" x14ac:dyDescent="0.25">
      <c r="A13211" t="str">
        <f t="shared" si="207"/>
        <v>YAG</v>
      </c>
    </row>
    <row r="13212" spans="1:1" x14ac:dyDescent="0.25">
      <c r="A13212" t="str">
        <f t="shared" si="207"/>
        <v>YAG</v>
      </c>
    </row>
    <row r="13213" spans="1:1" x14ac:dyDescent="0.25">
      <c r="A13213" t="str">
        <f t="shared" si="207"/>
        <v>YAG</v>
      </c>
    </row>
    <row r="13214" spans="1:1" x14ac:dyDescent="0.25">
      <c r="A13214" t="str">
        <f t="shared" si="207"/>
        <v>YAG</v>
      </c>
    </row>
    <row r="13215" spans="1:1" x14ac:dyDescent="0.25">
      <c r="A13215" t="str">
        <f t="shared" si="207"/>
        <v>YAG</v>
      </c>
    </row>
    <row r="13216" spans="1:1" x14ac:dyDescent="0.25">
      <c r="A13216" t="str">
        <f t="shared" si="207"/>
        <v>YAG</v>
      </c>
    </row>
    <row r="13217" spans="1:1" x14ac:dyDescent="0.25">
      <c r="A13217" t="str">
        <f t="shared" si="207"/>
        <v>YAG</v>
      </c>
    </row>
    <row r="13218" spans="1:1" x14ac:dyDescent="0.25">
      <c r="A13218" t="str">
        <f t="shared" si="207"/>
        <v>YAG</v>
      </c>
    </row>
    <row r="13219" spans="1:1" x14ac:dyDescent="0.25">
      <c r="A13219" t="str">
        <f t="shared" si="207"/>
        <v>YAG</v>
      </c>
    </row>
    <row r="13220" spans="1:1" x14ac:dyDescent="0.25">
      <c r="A13220" t="str">
        <f t="shared" si="207"/>
        <v>YAG</v>
      </c>
    </row>
    <row r="13221" spans="1:1" x14ac:dyDescent="0.25">
      <c r="A13221" t="str">
        <f t="shared" si="207"/>
        <v>YAG</v>
      </c>
    </row>
    <row r="13222" spans="1:1" x14ac:dyDescent="0.25">
      <c r="A13222" t="str">
        <f t="shared" si="207"/>
        <v>YAG</v>
      </c>
    </row>
    <row r="13223" spans="1:1" x14ac:dyDescent="0.25">
      <c r="A13223" t="str">
        <f t="shared" si="207"/>
        <v>YAG</v>
      </c>
    </row>
    <row r="13224" spans="1:1" x14ac:dyDescent="0.25">
      <c r="A13224" t="str">
        <f t="shared" si="207"/>
        <v>YAG</v>
      </c>
    </row>
    <row r="13225" spans="1:1" x14ac:dyDescent="0.25">
      <c r="A13225" t="str">
        <f t="shared" si="207"/>
        <v>YAG</v>
      </c>
    </row>
    <row r="13226" spans="1:1" x14ac:dyDescent="0.25">
      <c r="A13226" t="str">
        <f t="shared" si="207"/>
        <v>YAG</v>
      </c>
    </row>
    <row r="13227" spans="1:1" x14ac:dyDescent="0.25">
      <c r="A13227" t="str">
        <f t="shared" si="207"/>
        <v>YAG</v>
      </c>
    </row>
    <row r="13228" spans="1:1" x14ac:dyDescent="0.25">
      <c r="A13228" t="str">
        <f t="shared" si="207"/>
        <v>YAG</v>
      </c>
    </row>
    <row r="13229" spans="1:1" x14ac:dyDescent="0.25">
      <c r="A13229" t="str">
        <f t="shared" si="207"/>
        <v>YAG</v>
      </c>
    </row>
    <row r="13230" spans="1:1" x14ac:dyDescent="0.25">
      <c r="A13230" t="str">
        <f t="shared" si="207"/>
        <v>YAG</v>
      </c>
    </row>
    <row r="13231" spans="1:1" x14ac:dyDescent="0.25">
      <c r="A13231" t="str">
        <f t="shared" si="207"/>
        <v>YAG</v>
      </c>
    </row>
    <row r="13232" spans="1:1" x14ac:dyDescent="0.25">
      <c r="A13232" t="str">
        <f t="shared" si="207"/>
        <v>YAG</v>
      </c>
    </row>
    <row r="13233" spans="1:1" x14ac:dyDescent="0.25">
      <c r="A13233" t="str">
        <f t="shared" si="207"/>
        <v>YAG</v>
      </c>
    </row>
    <row r="13234" spans="1:1" x14ac:dyDescent="0.25">
      <c r="A13234" t="str">
        <f t="shared" si="207"/>
        <v>YAG</v>
      </c>
    </row>
    <row r="13235" spans="1:1" x14ac:dyDescent="0.25">
      <c r="A13235" t="str">
        <f t="shared" si="207"/>
        <v>YAG</v>
      </c>
    </row>
    <row r="13236" spans="1:1" x14ac:dyDescent="0.25">
      <c r="A13236" t="str">
        <f t="shared" si="207"/>
        <v>YAG</v>
      </c>
    </row>
    <row r="13237" spans="1:1" x14ac:dyDescent="0.25">
      <c r="A13237" t="str">
        <f t="shared" si="207"/>
        <v>YAG</v>
      </c>
    </row>
    <row r="13238" spans="1:1" x14ac:dyDescent="0.25">
      <c r="A13238" t="str">
        <f t="shared" si="207"/>
        <v>YAG</v>
      </c>
    </row>
    <row r="13239" spans="1:1" x14ac:dyDescent="0.25">
      <c r="A13239" t="str">
        <f t="shared" si="207"/>
        <v>YAG</v>
      </c>
    </row>
    <row r="13240" spans="1:1" x14ac:dyDescent="0.25">
      <c r="A13240" t="str">
        <f t="shared" si="207"/>
        <v>YAG</v>
      </c>
    </row>
    <row r="13241" spans="1:1" x14ac:dyDescent="0.25">
      <c r="A13241" t="str">
        <f t="shared" si="207"/>
        <v>YAG</v>
      </c>
    </row>
    <row r="13242" spans="1:1" x14ac:dyDescent="0.25">
      <c r="A13242" t="str">
        <f t="shared" si="207"/>
        <v>YAG</v>
      </c>
    </row>
    <row r="13243" spans="1:1" x14ac:dyDescent="0.25">
      <c r="A13243" t="str">
        <f t="shared" si="207"/>
        <v>YAG</v>
      </c>
    </row>
    <row r="13244" spans="1:1" x14ac:dyDescent="0.25">
      <c r="A13244" t="str">
        <f t="shared" ref="A13244:A13307" si="208">"YAG"&amp;D13244 &amp;E13244 &amp;F13244 &amp; G13244 &amp;H13244 &amp;I13244</f>
        <v>YAG</v>
      </c>
    </row>
    <row r="13245" spans="1:1" x14ac:dyDescent="0.25">
      <c r="A13245" t="str">
        <f t="shared" si="208"/>
        <v>YAG</v>
      </c>
    </row>
    <row r="13246" spans="1:1" x14ac:dyDescent="0.25">
      <c r="A13246" t="str">
        <f t="shared" si="208"/>
        <v>YAG</v>
      </c>
    </row>
    <row r="13247" spans="1:1" x14ac:dyDescent="0.25">
      <c r="A13247" t="str">
        <f t="shared" si="208"/>
        <v>YAG</v>
      </c>
    </row>
    <row r="13248" spans="1:1" x14ac:dyDescent="0.25">
      <c r="A13248" t="str">
        <f t="shared" si="208"/>
        <v>YAG</v>
      </c>
    </row>
    <row r="13249" spans="1:1" x14ac:dyDescent="0.25">
      <c r="A13249" t="str">
        <f t="shared" si="208"/>
        <v>YAG</v>
      </c>
    </row>
    <row r="13250" spans="1:1" x14ac:dyDescent="0.25">
      <c r="A13250" t="str">
        <f t="shared" si="208"/>
        <v>YAG</v>
      </c>
    </row>
    <row r="13251" spans="1:1" x14ac:dyDescent="0.25">
      <c r="A13251" t="str">
        <f t="shared" si="208"/>
        <v>YAG</v>
      </c>
    </row>
    <row r="13252" spans="1:1" x14ac:dyDescent="0.25">
      <c r="A13252" t="str">
        <f t="shared" si="208"/>
        <v>YAG</v>
      </c>
    </row>
    <row r="13253" spans="1:1" x14ac:dyDescent="0.25">
      <c r="A13253" t="str">
        <f t="shared" si="208"/>
        <v>YAG</v>
      </c>
    </row>
    <row r="13254" spans="1:1" x14ac:dyDescent="0.25">
      <c r="A13254" t="str">
        <f t="shared" si="208"/>
        <v>YAG</v>
      </c>
    </row>
    <row r="13255" spans="1:1" x14ac:dyDescent="0.25">
      <c r="A13255" t="str">
        <f t="shared" si="208"/>
        <v>YAG</v>
      </c>
    </row>
    <row r="13256" spans="1:1" x14ac:dyDescent="0.25">
      <c r="A13256" t="str">
        <f t="shared" si="208"/>
        <v>YAG</v>
      </c>
    </row>
    <row r="13257" spans="1:1" x14ac:dyDescent="0.25">
      <c r="A13257" t="str">
        <f t="shared" si="208"/>
        <v>YAG</v>
      </c>
    </row>
    <row r="13258" spans="1:1" x14ac:dyDescent="0.25">
      <c r="A13258" t="str">
        <f t="shared" si="208"/>
        <v>YAG</v>
      </c>
    </row>
    <row r="13259" spans="1:1" x14ac:dyDescent="0.25">
      <c r="A13259" t="str">
        <f t="shared" si="208"/>
        <v>YAG</v>
      </c>
    </row>
    <row r="13260" spans="1:1" x14ac:dyDescent="0.25">
      <c r="A13260" t="str">
        <f t="shared" si="208"/>
        <v>YAG</v>
      </c>
    </row>
    <row r="13261" spans="1:1" x14ac:dyDescent="0.25">
      <c r="A13261" t="str">
        <f t="shared" si="208"/>
        <v>YAG</v>
      </c>
    </row>
    <row r="13262" spans="1:1" x14ac:dyDescent="0.25">
      <c r="A13262" t="str">
        <f t="shared" si="208"/>
        <v>YAG</v>
      </c>
    </row>
    <row r="13263" spans="1:1" x14ac:dyDescent="0.25">
      <c r="A13263" t="str">
        <f t="shared" si="208"/>
        <v>YAG</v>
      </c>
    </row>
    <row r="13264" spans="1:1" x14ac:dyDescent="0.25">
      <c r="A13264" t="str">
        <f t="shared" si="208"/>
        <v>YAG</v>
      </c>
    </row>
    <row r="13265" spans="1:1" x14ac:dyDescent="0.25">
      <c r="A13265" t="str">
        <f t="shared" si="208"/>
        <v>YAG</v>
      </c>
    </row>
    <row r="13266" spans="1:1" x14ac:dyDescent="0.25">
      <c r="A13266" t="str">
        <f t="shared" si="208"/>
        <v>YAG</v>
      </c>
    </row>
    <row r="13267" spans="1:1" x14ac:dyDescent="0.25">
      <c r="A13267" t="str">
        <f t="shared" si="208"/>
        <v>YAG</v>
      </c>
    </row>
    <row r="13268" spans="1:1" x14ac:dyDescent="0.25">
      <c r="A13268" t="str">
        <f t="shared" si="208"/>
        <v>YAG</v>
      </c>
    </row>
    <row r="13269" spans="1:1" x14ac:dyDescent="0.25">
      <c r="A13269" t="str">
        <f t="shared" si="208"/>
        <v>YAG</v>
      </c>
    </row>
    <row r="13270" spans="1:1" x14ac:dyDescent="0.25">
      <c r="A13270" t="str">
        <f t="shared" si="208"/>
        <v>YAG</v>
      </c>
    </row>
    <row r="13271" spans="1:1" x14ac:dyDescent="0.25">
      <c r="A13271" t="str">
        <f t="shared" si="208"/>
        <v>YAG</v>
      </c>
    </row>
    <row r="13272" spans="1:1" x14ac:dyDescent="0.25">
      <c r="A13272" t="str">
        <f t="shared" si="208"/>
        <v>YAG</v>
      </c>
    </row>
    <row r="13273" spans="1:1" x14ac:dyDescent="0.25">
      <c r="A13273" t="str">
        <f t="shared" si="208"/>
        <v>YAG</v>
      </c>
    </row>
    <row r="13274" spans="1:1" x14ac:dyDescent="0.25">
      <c r="A13274" t="str">
        <f t="shared" si="208"/>
        <v>YAG</v>
      </c>
    </row>
    <row r="13275" spans="1:1" x14ac:dyDescent="0.25">
      <c r="A13275" t="str">
        <f t="shared" si="208"/>
        <v>YAG</v>
      </c>
    </row>
    <row r="13276" spans="1:1" x14ac:dyDescent="0.25">
      <c r="A13276" t="str">
        <f t="shared" si="208"/>
        <v>YAG</v>
      </c>
    </row>
    <row r="13277" spans="1:1" x14ac:dyDescent="0.25">
      <c r="A13277" t="str">
        <f t="shared" si="208"/>
        <v>YAG</v>
      </c>
    </row>
    <row r="13278" spans="1:1" x14ac:dyDescent="0.25">
      <c r="A13278" t="str">
        <f t="shared" si="208"/>
        <v>YAG</v>
      </c>
    </row>
    <row r="13279" spans="1:1" x14ac:dyDescent="0.25">
      <c r="A13279" t="str">
        <f t="shared" si="208"/>
        <v>YAG</v>
      </c>
    </row>
    <row r="13280" spans="1:1" x14ac:dyDescent="0.25">
      <c r="A13280" t="str">
        <f t="shared" si="208"/>
        <v>YAG</v>
      </c>
    </row>
    <row r="13281" spans="1:1" x14ac:dyDescent="0.25">
      <c r="A13281" t="str">
        <f t="shared" si="208"/>
        <v>YAG</v>
      </c>
    </row>
    <row r="13282" spans="1:1" x14ac:dyDescent="0.25">
      <c r="A13282" t="str">
        <f t="shared" si="208"/>
        <v>YAG</v>
      </c>
    </row>
    <row r="13283" spans="1:1" x14ac:dyDescent="0.25">
      <c r="A13283" t="str">
        <f t="shared" si="208"/>
        <v>YAG</v>
      </c>
    </row>
    <row r="13284" spans="1:1" x14ac:dyDescent="0.25">
      <c r="A13284" t="str">
        <f t="shared" si="208"/>
        <v>YAG</v>
      </c>
    </row>
    <row r="13285" spans="1:1" x14ac:dyDescent="0.25">
      <c r="A13285" t="str">
        <f t="shared" si="208"/>
        <v>YAG</v>
      </c>
    </row>
    <row r="13286" spans="1:1" x14ac:dyDescent="0.25">
      <c r="A13286" t="str">
        <f t="shared" si="208"/>
        <v>YAG</v>
      </c>
    </row>
    <row r="13287" spans="1:1" x14ac:dyDescent="0.25">
      <c r="A13287" t="str">
        <f t="shared" si="208"/>
        <v>YAG</v>
      </c>
    </row>
    <row r="13288" spans="1:1" x14ac:dyDescent="0.25">
      <c r="A13288" t="str">
        <f t="shared" si="208"/>
        <v>YAG</v>
      </c>
    </row>
    <row r="13289" spans="1:1" x14ac:dyDescent="0.25">
      <c r="A13289" t="str">
        <f t="shared" si="208"/>
        <v>YAG</v>
      </c>
    </row>
    <row r="13290" spans="1:1" x14ac:dyDescent="0.25">
      <c r="A13290" t="str">
        <f t="shared" si="208"/>
        <v>YAG</v>
      </c>
    </row>
    <row r="13291" spans="1:1" x14ac:dyDescent="0.25">
      <c r="A13291" t="str">
        <f t="shared" si="208"/>
        <v>YAG</v>
      </c>
    </row>
    <row r="13292" spans="1:1" x14ac:dyDescent="0.25">
      <c r="A13292" t="str">
        <f t="shared" si="208"/>
        <v>YAG</v>
      </c>
    </row>
    <row r="13293" spans="1:1" x14ac:dyDescent="0.25">
      <c r="A13293" t="str">
        <f t="shared" si="208"/>
        <v>YAG</v>
      </c>
    </row>
    <row r="13294" spans="1:1" x14ac:dyDescent="0.25">
      <c r="A13294" t="str">
        <f t="shared" si="208"/>
        <v>YAG</v>
      </c>
    </row>
    <row r="13295" spans="1:1" x14ac:dyDescent="0.25">
      <c r="A13295" t="str">
        <f t="shared" si="208"/>
        <v>YAG</v>
      </c>
    </row>
    <row r="13296" spans="1:1" x14ac:dyDescent="0.25">
      <c r="A13296" t="str">
        <f t="shared" si="208"/>
        <v>YAG</v>
      </c>
    </row>
    <row r="13297" spans="1:1" x14ac:dyDescent="0.25">
      <c r="A13297" t="str">
        <f t="shared" si="208"/>
        <v>YAG</v>
      </c>
    </row>
    <row r="13298" spans="1:1" x14ac:dyDescent="0.25">
      <c r="A13298" t="str">
        <f t="shared" si="208"/>
        <v>YAG</v>
      </c>
    </row>
    <row r="13299" spans="1:1" x14ac:dyDescent="0.25">
      <c r="A13299" t="str">
        <f t="shared" si="208"/>
        <v>YAG</v>
      </c>
    </row>
    <row r="13300" spans="1:1" x14ac:dyDescent="0.25">
      <c r="A13300" t="str">
        <f t="shared" si="208"/>
        <v>YAG</v>
      </c>
    </row>
    <row r="13301" spans="1:1" x14ac:dyDescent="0.25">
      <c r="A13301" t="str">
        <f t="shared" si="208"/>
        <v>YAG</v>
      </c>
    </row>
    <row r="13302" spans="1:1" x14ac:dyDescent="0.25">
      <c r="A13302" t="str">
        <f t="shared" si="208"/>
        <v>YAG</v>
      </c>
    </row>
    <row r="13303" spans="1:1" x14ac:dyDescent="0.25">
      <c r="A13303" t="str">
        <f t="shared" si="208"/>
        <v>YAG</v>
      </c>
    </row>
    <row r="13304" spans="1:1" x14ac:dyDescent="0.25">
      <c r="A13304" t="str">
        <f t="shared" si="208"/>
        <v>YAG</v>
      </c>
    </row>
    <row r="13305" spans="1:1" x14ac:dyDescent="0.25">
      <c r="A13305" t="str">
        <f t="shared" si="208"/>
        <v>YAG</v>
      </c>
    </row>
    <row r="13306" spans="1:1" x14ac:dyDescent="0.25">
      <c r="A13306" t="str">
        <f t="shared" si="208"/>
        <v>YAG</v>
      </c>
    </row>
    <row r="13307" spans="1:1" x14ac:dyDescent="0.25">
      <c r="A13307" t="str">
        <f t="shared" si="208"/>
        <v>YAG</v>
      </c>
    </row>
    <row r="13308" spans="1:1" x14ac:dyDescent="0.25">
      <c r="A13308" t="str">
        <f t="shared" ref="A13308:A13371" si="209">"YAG"&amp;D13308 &amp;E13308 &amp;F13308 &amp; G13308 &amp;H13308 &amp;I13308</f>
        <v>YAG</v>
      </c>
    </row>
    <row r="13309" spans="1:1" x14ac:dyDescent="0.25">
      <c r="A13309" t="str">
        <f t="shared" si="209"/>
        <v>YAG</v>
      </c>
    </row>
    <row r="13310" spans="1:1" x14ac:dyDescent="0.25">
      <c r="A13310" t="str">
        <f t="shared" si="209"/>
        <v>YAG</v>
      </c>
    </row>
    <row r="13311" spans="1:1" x14ac:dyDescent="0.25">
      <c r="A13311" t="str">
        <f t="shared" si="209"/>
        <v>YAG</v>
      </c>
    </row>
    <row r="13312" spans="1:1" x14ac:dyDescent="0.25">
      <c r="A13312" t="str">
        <f t="shared" si="209"/>
        <v>YAG</v>
      </c>
    </row>
    <row r="13313" spans="1:1" x14ac:dyDescent="0.25">
      <c r="A13313" t="str">
        <f t="shared" si="209"/>
        <v>YAG</v>
      </c>
    </row>
    <row r="13314" spans="1:1" x14ac:dyDescent="0.25">
      <c r="A13314" t="str">
        <f t="shared" si="209"/>
        <v>YAG</v>
      </c>
    </row>
    <row r="13315" spans="1:1" x14ac:dyDescent="0.25">
      <c r="A13315" t="str">
        <f t="shared" si="209"/>
        <v>YAG</v>
      </c>
    </row>
    <row r="13316" spans="1:1" x14ac:dyDescent="0.25">
      <c r="A13316" t="str">
        <f t="shared" si="209"/>
        <v>YAG</v>
      </c>
    </row>
    <row r="13317" spans="1:1" x14ac:dyDescent="0.25">
      <c r="A13317" t="str">
        <f t="shared" si="209"/>
        <v>YAG</v>
      </c>
    </row>
    <row r="13318" spans="1:1" x14ac:dyDescent="0.25">
      <c r="A13318" t="str">
        <f t="shared" si="209"/>
        <v>YAG</v>
      </c>
    </row>
    <row r="13319" spans="1:1" x14ac:dyDescent="0.25">
      <c r="A13319" t="str">
        <f t="shared" si="209"/>
        <v>YAG</v>
      </c>
    </row>
    <row r="13320" spans="1:1" x14ac:dyDescent="0.25">
      <c r="A13320" t="str">
        <f t="shared" si="209"/>
        <v>YAG</v>
      </c>
    </row>
    <row r="13321" spans="1:1" x14ac:dyDescent="0.25">
      <c r="A13321" t="str">
        <f t="shared" si="209"/>
        <v>YAG</v>
      </c>
    </row>
    <row r="13322" spans="1:1" x14ac:dyDescent="0.25">
      <c r="A13322" t="str">
        <f t="shared" si="209"/>
        <v>YAG</v>
      </c>
    </row>
    <row r="13323" spans="1:1" x14ac:dyDescent="0.25">
      <c r="A13323" t="str">
        <f t="shared" si="209"/>
        <v>YAG</v>
      </c>
    </row>
    <row r="13324" spans="1:1" x14ac:dyDescent="0.25">
      <c r="A13324" t="str">
        <f t="shared" si="209"/>
        <v>YAG</v>
      </c>
    </row>
    <row r="13325" spans="1:1" x14ac:dyDescent="0.25">
      <c r="A13325" t="str">
        <f t="shared" si="209"/>
        <v>YAG</v>
      </c>
    </row>
    <row r="13326" spans="1:1" x14ac:dyDescent="0.25">
      <c r="A13326" t="str">
        <f t="shared" si="209"/>
        <v>YAG</v>
      </c>
    </row>
    <row r="13327" spans="1:1" x14ac:dyDescent="0.25">
      <c r="A13327" t="str">
        <f t="shared" si="209"/>
        <v>YAG</v>
      </c>
    </row>
    <row r="13328" spans="1:1" x14ac:dyDescent="0.25">
      <c r="A13328" t="str">
        <f t="shared" si="209"/>
        <v>YAG</v>
      </c>
    </row>
    <row r="13329" spans="1:1" x14ac:dyDescent="0.25">
      <c r="A13329" t="str">
        <f t="shared" si="209"/>
        <v>YAG</v>
      </c>
    </row>
    <row r="13330" spans="1:1" x14ac:dyDescent="0.25">
      <c r="A13330" t="str">
        <f t="shared" si="209"/>
        <v>YAG</v>
      </c>
    </row>
    <row r="13331" spans="1:1" x14ac:dyDescent="0.25">
      <c r="A13331" t="str">
        <f t="shared" si="209"/>
        <v>YAG</v>
      </c>
    </row>
    <row r="13332" spans="1:1" x14ac:dyDescent="0.25">
      <c r="A13332" t="str">
        <f t="shared" si="209"/>
        <v>YAG</v>
      </c>
    </row>
    <row r="13333" spans="1:1" x14ac:dyDescent="0.25">
      <c r="A13333" t="str">
        <f t="shared" si="209"/>
        <v>YAG</v>
      </c>
    </row>
    <row r="13334" spans="1:1" x14ac:dyDescent="0.25">
      <c r="A13334" t="str">
        <f t="shared" si="209"/>
        <v>YAG</v>
      </c>
    </row>
    <row r="13335" spans="1:1" x14ac:dyDescent="0.25">
      <c r="A13335" t="str">
        <f t="shared" si="209"/>
        <v>YAG</v>
      </c>
    </row>
    <row r="13336" spans="1:1" x14ac:dyDescent="0.25">
      <c r="A13336" t="str">
        <f t="shared" si="209"/>
        <v>YAG</v>
      </c>
    </row>
    <row r="13337" spans="1:1" x14ac:dyDescent="0.25">
      <c r="A13337" t="str">
        <f t="shared" si="209"/>
        <v>YAG</v>
      </c>
    </row>
    <row r="13338" spans="1:1" x14ac:dyDescent="0.25">
      <c r="A13338" t="str">
        <f t="shared" si="209"/>
        <v>YAG</v>
      </c>
    </row>
    <row r="13339" spans="1:1" x14ac:dyDescent="0.25">
      <c r="A13339" t="str">
        <f t="shared" si="209"/>
        <v>YAG</v>
      </c>
    </row>
    <row r="13340" spans="1:1" x14ac:dyDescent="0.25">
      <c r="A13340" t="str">
        <f t="shared" si="209"/>
        <v>YAG</v>
      </c>
    </row>
    <row r="13341" spans="1:1" x14ac:dyDescent="0.25">
      <c r="A13341" t="str">
        <f t="shared" si="209"/>
        <v>YAG</v>
      </c>
    </row>
    <row r="13342" spans="1:1" x14ac:dyDescent="0.25">
      <c r="A13342" t="str">
        <f t="shared" si="209"/>
        <v>YAG</v>
      </c>
    </row>
    <row r="13343" spans="1:1" x14ac:dyDescent="0.25">
      <c r="A13343" t="str">
        <f t="shared" si="209"/>
        <v>YAG</v>
      </c>
    </row>
    <row r="13344" spans="1:1" x14ac:dyDescent="0.25">
      <c r="A13344" t="str">
        <f t="shared" si="209"/>
        <v>YAG</v>
      </c>
    </row>
    <row r="13345" spans="1:1" x14ac:dyDescent="0.25">
      <c r="A13345" t="str">
        <f t="shared" si="209"/>
        <v>YAG</v>
      </c>
    </row>
    <row r="13346" spans="1:1" x14ac:dyDescent="0.25">
      <c r="A13346" t="str">
        <f t="shared" si="209"/>
        <v>YAG</v>
      </c>
    </row>
    <row r="13347" spans="1:1" x14ac:dyDescent="0.25">
      <c r="A13347" t="str">
        <f t="shared" si="209"/>
        <v>YAG</v>
      </c>
    </row>
    <row r="13348" spans="1:1" x14ac:dyDescent="0.25">
      <c r="A13348" t="str">
        <f t="shared" si="209"/>
        <v>YAG</v>
      </c>
    </row>
    <row r="13349" spans="1:1" x14ac:dyDescent="0.25">
      <c r="A13349" t="str">
        <f t="shared" si="209"/>
        <v>YAG</v>
      </c>
    </row>
    <row r="13350" spans="1:1" x14ac:dyDescent="0.25">
      <c r="A13350" t="str">
        <f t="shared" si="209"/>
        <v>YAG</v>
      </c>
    </row>
    <row r="13351" spans="1:1" x14ac:dyDescent="0.25">
      <c r="A13351" t="str">
        <f t="shared" si="209"/>
        <v>YAG</v>
      </c>
    </row>
    <row r="13352" spans="1:1" x14ac:dyDescent="0.25">
      <c r="A13352" t="str">
        <f t="shared" si="209"/>
        <v>YAG</v>
      </c>
    </row>
    <row r="13353" spans="1:1" x14ac:dyDescent="0.25">
      <c r="A13353" t="str">
        <f t="shared" si="209"/>
        <v>YAG</v>
      </c>
    </row>
    <row r="13354" spans="1:1" x14ac:dyDescent="0.25">
      <c r="A13354" t="str">
        <f t="shared" si="209"/>
        <v>YAG</v>
      </c>
    </row>
    <row r="13355" spans="1:1" x14ac:dyDescent="0.25">
      <c r="A13355" t="str">
        <f t="shared" si="209"/>
        <v>YAG</v>
      </c>
    </row>
    <row r="13356" spans="1:1" x14ac:dyDescent="0.25">
      <c r="A13356" t="str">
        <f t="shared" si="209"/>
        <v>YAG</v>
      </c>
    </row>
    <row r="13357" spans="1:1" x14ac:dyDescent="0.25">
      <c r="A13357" t="str">
        <f t="shared" si="209"/>
        <v>YAG</v>
      </c>
    </row>
    <row r="13358" spans="1:1" x14ac:dyDescent="0.25">
      <c r="A13358" t="str">
        <f t="shared" si="209"/>
        <v>YAG</v>
      </c>
    </row>
    <row r="13359" spans="1:1" x14ac:dyDescent="0.25">
      <c r="A13359" t="str">
        <f t="shared" si="209"/>
        <v>YAG</v>
      </c>
    </row>
    <row r="13360" spans="1:1" x14ac:dyDescent="0.25">
      <c r="A13360" t="str">
        <f t="shared" si="209"/>
        <v>YAG</v>
      </c>
    </row>
    <row r="13361" spans="1:1" x14ac:dyDescent="0.25">
      <c r="A13361" t="str">
        <f t="shared" si="209"/>
        <v>YAG</v>
      </c>
    </row>
    <row r="13362" spans="1:1" x14ac:dyDescent="0.25">
      <c r="A13362" t="str">
        <f t="shared" si="209"/>
        <v>YAG</v>
      </c>
    </row>
    <row r="13363" spans="1:1" x14ac:dyDescent="0.25">
      <c r="A13363" t="str">
        <f t="shared" si="209"/>
        <v>YAG</v>
      </c>
    </row>
    <row r="13364" spans="1:1" x14ac:dyDescent="0.25">
      <c r="A13364" t="str">
        <f t="shared" si="209"/>
        <v>YAG</v>
      </c>
    </row>
    <row r="13365" spans="1:1" x14ac:dyDescent="0.25">
      <c r="A13365" t="str">
        <f t="shared" si="209"/>
        <v>YAG</v>
      </c>
    </row>
    <row r="13366" spans="1:1" x14ac:dyDescent="0.25">
      <c r="A13366" t="str">
        <f t="shared" si="209"/>
        <v>YAG</v>
      </c>
    </row>
    <row r="13367" spans="1:1" x14ac:dyDescent="0.25">
      <c r="A13367" t="str">
        <f t="shared" si="209"/>
        <v>YAG</v>
      </c>
    </row>
    <row r="13368" spans="1:1" x14ac:dyDescent="0.25">
      <c r="A13368" t="str">
        <f t="shared" si="209"/>
        <v>YAG</v>
      </c>
    </row>
    <row r="13369" spans="1:1" x14ac:dyDescent="0.25">
      <c r="A13369" t="str">
        <f t="shared" si="209"/>
        <v>YAG</v>
      </c>
    </row>
    <row r="13370" spans="1:1" x14ac:dyDescent="0.25">
      <c r="A13370" t="str">
        <f t="shared" si="209"/>
        <v>YAG</v>
      </c>
    </row>
    <row r="13371" spans="1:1" x14ac:dyDescent="0.25">
      <c r="A13371" t="str">
        <f t="shared" si="209"/>
        <v>YAG</v>
      </c>
    </row>
    <row r="13372" spans="1:1" x14ac:dyDescent="0.25">
      <c r="A13372" t="str">
        <f t="shared" ref="A13372:A13435" si="210">"YAG"&amp;D13372 &amp;E13372 &amp;F13372 &amp; G13372 &amp;H13372 &amp;I13372</f>
        <v>YAG</v>
      </c>
    </row>
    <row r="13373" spans="1:1" x14ac:dyDescent="0.25">
      <c r="A13373" t="str">
        <f t="shared" si="210"/>
        <v>YAG</v>
      </c>
    </row>
    <row r="13374" spans="1:1" x14ac:dyDescent="0.25">
      <c r="A13374" t="str">
        <f t="shared" si="210"/>
        <v>YAG</v>
      </c>
    </row>
    <row r="13375" spans="1:1" x14ac:dyDescent="0.25">
      <c r="A13375" t="str">
        <f t="shared" si="210"/>
        <v>YAG</v>
      </c>
    </row>
    <row r="13376" spans="1:1" x14ac:dyDescent="0.25">
      <c r="A13376" t="str">
        <f t="shared" si="210"/>
        <v>YAG</v>
      </c>
    </row>
    <row r="13377" spans="1:1" x14ac:dyDescent="0.25">
      <c r="A13377" t="str">
        <f t="shared" si="210"/>
        <v>YAG</v>
      </c>
    </row>
    <row r="13378" spans="1:1" x14ac:dyDescent="0.25">
      <c r="A13378" t="str">
        <f t="shared" si="210"/>
        <v>YAG</v>
      </c>
    </row>
    <row r="13379" spans="1:1" x14ac:dyDescent="0.25">
      <c r="A13379" t="str">
        <f t="shared" si="210"/>
        <v>YAG</v>
      </c>
    </row>
    <row r="13380" spans="1:1" x14ac:dyDescent="0.25">
      <c r="A13380" t="str">
        <f t="shared" si="210"/>
        <v>YAG</v>
      </c>
    </row>
    <row r="13381" spans="1:1" x14ac:dyDescent="0.25">
      <c r="A13381" t="str">
        <f t="shared" si="210"/>
        <v>YAG</v>
      </c>
    </row>
    <row r="13382" spans="1:1" x14ac:dyDescent="0.25">
      <c r="A13382" t="str">
        <f t="shared" si="210"/>
        <v>YAG</v>
      </c>
    </row>
    <row r="13383" spans="1:1" x14ac:dyDescent="0.25">
      <c r="A13383" t="str">
        <f t="shared" si="210"/>
        <v>YAG</v>
      </c>
    </row>
    <row r="13384" spans="1:1" x14ac:dyDescent="0.25">
      <c r="A13384" t="str">
        <f t="shared" si="210"/>
        <v>YAG</v>
      </c>
    </row>
    <row r="13385" spans="1:1" x14ac:dyDescent="0.25">
      <c r="A13385" t="str">
        <f t="shared" si="210"/>
        <v>YAG</v>
      </c>
    </row>
    <row r="13386" spans="1:1" x14ac:dyDescent="0.25">
      <c r="A13386" t="str">
        <f t="shared" si="210"/>
        <v>YAG</v>
      </c>
    </row>
    <row r="13387" spans="1:1" x14ac:dyDescent="0.25">
      <c r="A13387" t="str">
        <f t="shared" si="210"/>
        <v>YAG</v>
      </c>
    </row>
    <row r="13388" spans="1:1" x14ac:dyDescent="0.25">
      <c r="A13388" t="str">
        <f t="shared" si="210"/>
        <v>YAG</v>
      </c>
    </row>
    <row r="13389" spans="1:1" x14ac:dyDescent="0.25">
      <c r="A13389" t="str">
        <f t="shared" si="210"/>
        <v>YAG</v>
      </c>
    </row>
    <row r="13390" spans="1:1" x14ac:dyDescent="0.25">
      <c r="A13390" t="str">
        <f t="shared" si="210"/>
        <v>YAG</v>
      </c>
    </row>
    <row r="13391" spans="1:1" x14ac:dyDescent="0.25">
      <c r="A13391" t="str">
        <f t="shared" si="210"/>
        <v>YAG</v>
      </c>
    </row>
    <row r="13392" spans="1:1" x14ac:dyDescent="0.25">
      <c r="A13392" t="str">
        <f t="shared" si="210"/>
        <v>YAG</v>
      </c>
    </row>
    <row r="13393" spans="1:1" x14ac:dyDescent="0.25">
      <c r="A13393" t="str">
        <f t="shared" si="210"/>
        <v>YAG</v>
      </c>
    </row>
    <row r="13394" spans="1:1" x14ac:dyDescent="0.25">
      <c r="A13394" t="str">
        <f t="shared" si="210"/>
        <v>YAG</v>
      </c>
    </row>
    <row r="13395" spans="1:1" x14ac:dyDescent="0.25">
      <c r="A13395" t="str">
        <f t="shared" si="210"/>
        <v>YAG</v>
      </c>
    </row>
    <row r="13396" spans="1:1" x14ac:dyDescent="0.25">
      <c r="A13396" t="str">
        <f t="shared" si="210"/>
        <v>YAG</v>
      </c>
    </row>
    <row r="13397" spans="1:1" x14ac:dyDescent="0.25">
      <c r="A13397" t="str">
        <f t="shared" si="210"/>
        <v>YAG</v>
      </c>
    </row>
    <row r="13398" spans="1:1" x14ac:dyDescent="0.25">
      <c r="A13398" t="str">
        <f t="shared" si="210"/>
        <v>YAG</v>
      </c>
    </row>
    <row r="13399" spans="1:1" x14ac:dyDescent="0.25">
      <c r="A13399" t="str">
        <f t="shared" si="210"/>
        <v>YAG</v>
      </c>
    </row>
    <row r="13400" spans="1:1" x14ac:dyDescent="0.25">
      <c r="A13400" t="str">
        <f t="shared" si="210"/>
        <v>YAG</v>
      </c>
    </row>
    <row r="13401" spans="1:1" x14ac:dyDescent="0.25">
      <c r="A13401" t="str">
        <f t="shared" si="210"/>
        <v>YAG</v>
      </c>
    </row>
    <row r="13402" spans="1:1" x14ac:dyDescent="0.25">
      <c r="A13402" t="str">
        <f t="shared" si="210"/>
        <v>YAG</v>
      </c>
    </row>
    <row r="13403" spans="1:1" x14ac:dyDescent="0.25">
      <c r="A13403" t="str">
        <f t="shared" si="210"/>
        <v>YAG</v>
      </c>
    </row>
    <row r="13404" spans="1:1" x14ac:dyDescent="0.25">
      <c r="A13404" t="str">
        <f t="shared" si="210"/>
        <v>YAG</v>
      </c>
    </row>
    <row r="13405" spans="1:1" x14ac:dyDescent="0.25">
      <c r="A13405" t="str">
        <f t="shared" si="210"/>
        <v>YAG</v>
      </c>
    </row>
    <row r="13406" spans="1:1" x14ac:dyDescent="0.25">
      <c r="A13406" t="str">
        <f t="shared" si="210"/>
        <v>YAG</v>
      </c>
    </row>
    <row r="13407" spans="1:1" x14ac:dyDescent="0.25">
      <c r="A13407" t="str">
        <f t="shared" si="210"/>
        <v>YAG</v>
      </c>
    </row>
    <row r="13408" spans="1:1" x14ac:dyDescent="0.25">
      <c r="A13408" t="str">
        <f t="shared" si="210"/>
        <v>YAG</v>
      </c>
    </row>
    <row r="13409" spans="1:1" x14ac:dyDescent="0.25">
      <c r="A13409" t="str">
        <f t="shared" si="210"/>
        <v>YAG</v>
      </c>
    </row>
    <row r="13410" spans="1:1" x14ac:dyDescent="0.25">
      <c r="A13410" t="str">
        <f t="shared" si="210"/>
        <v>YAG</v>
      </c>
    </row>
    <row r="13411" spans="1:1" x14ac:dyDescent="0.25">
      <c r="A13411" t="str">
        <f t="shared" si="210"/>
        <v>YAG</v>
      </c>
    </row>
    <row r="13412" spans="1:1" x14ac:dyDescent="0.25">
      <c r="A13412" t="str">
        <f t="shared" si="210"/>
        <v>YAG</v>
      </c>
    </row>
    <row r="13413" spans="1:1" x14ac:dyDescent="0.25">
      <c r="A13413" t="str">
        <f t="shared" si="210"/>
        <v>YAG</v>
      </c>
    </row>
    <row r="13414" spans="1:1" x14ac:dyDescent="0.25">
      <c r="A13414" t="str">
        <f t="shared" si="210"/>
        <v>YAG</v>
      </c>
    </row>
    <row r="13415" spans="1:1" x14ac:dyDescent="0.25">
      <c r="A13415" t="str">
        <f t="shared" si="210"/>
        <v>YAG</v>
      </c>
    </row>
    <row r="13416" spans="1:1" x14ac:dyDescent="0.25">
      <c r="A13416" t="str">
        <f t="shared" si="210"/>
        <v>YAG</v>
      </c>
    </row>
    <row r="13417" spans="1:1" x14ac:dyDescent="0.25">
      <c r="A13417" t="str">
        <f t="shared" si="210"/>
        <v>YAG</v>
      </c>
    </row>
    <row r="13418" spans="1:1" x14ac:dyDescent="0.25">
      <c r="A13418" t="str">
        <f t="shared" si="210"/>
        <v>YAG</v>
      </c>
    </row>
    <row r="13419" spans="1:1" x14ac:dyDescent="0.25">
      <c r="A13419" t="str">
        <f t="shared" si="210"/>
        <v>YAG</v>
      </c>
    </row>
    <row r="13420" spans="1:1" x14ac:dyDescent="0.25">
      <c r="A13420" t="str">
        <f t="shared" si="210"/>
        <v>YAG</v>
      </c>
    </row>
    <row r="13421" spans="1:1" x14ac:dyDescent="0.25">
      <c r="A13421" t="str">
        <f t="shared" si="210"/>
        <v>YAG</v>
      </c>
    </row>
    <row r="13422" spans="1:1" x14ac:dyDescent="0.25">
      <c r="A13422" t="str">
        <f t="shared" si="210"/>
        <v>YAG</v>
      </c>
    </row>
    <row r="13423" spans="1:1" x14ac:dyDescent="0.25">
      <c r="A13423" t="str">
        <f t="shared" si="210"/>
        <v>YAG</v>
      </c>
    </row>
    <row r="13424" spans="1:1" x14ac:dyDescent="0.25">
      <c r="A13424" t="str">
        <f t="shared" si="210"/>
        <v>YAG</v>
      </c>
    </row>
    <row r="13425" spans="1:1" x14ac:dyDescent="0.25">
      <c r="A13425" t="str">
        <f t="shared" si="210"/>
        <v>YAG</v>
      </c>
    </row>
    <row r="13426" spans="1:1" x14ac:dyDescent="0.25">
      <c r="A13426" t="str">
        <f t="shared" si="210"/>
        <v>YAG</v>
      </c>
    </row>
    <row r="13427" spans="1:1" x14ac:dyDescent="0.25">
      <c r="A13427" t="str">
        <f t="shared" si="210"/>
        <v>YAG</v>
      </c>
    </row>
    <row r="13428" spans="1:1" x14ac:dyDescent="0.25">
      <c r="A13428" t="str">
        <f t="shared" si="210"/>
        <v>YAG</v>
      </c>
    </row>
    <row r="13429" spans="1:1" x14ac:dyDescent="0.25">
      <c r="A13429" t="str">
        <f t="shared" si="210"/>
        <v>YAG</v>
      </c>
    </row>
    <row r="13430" spans="1:1" x14ac:dyDescent="0.25">
      <c r="A13430" t="str">
        <f t="shared" si="210"/>
        <v>YAG</v>
      </c>
    </row>
    <row r="13431" spans="1:1" x14ac:dyDescent="0.25">
      <c r="A13431" t="str">
        <f t="shared" si="210"/>
        <v>YAG</v>
      </c>
    </row>
    <row r="13432" spans="1:1" x14ac:dyDescent="0.25">
      <c r="A13432" t="str">
        <f t="shared" si="210"/>
        <v>YAG</v>
      </c>
    </row>
    <row r="13433" spans="1:1" x14ac:dyDescent="0.25">
      <c r="A13433" t="str">
        <f t="shared" si="210"/>
        <v>YAG</v>
      </c>
    </row>
    <row r="13434" spans="1:1" x14ac:dyDescent="0.25">
      <c r="A13434" t="str">
        <f t="shared" si="210"/>
        <v>YAG</v>
      </c>
    </row>
    <row r="13435" spans="1:1" x14ac:dyDescent="0.25">
      <c r="A13435" t="str">
        <f t="shared" si="210"/>
        <v>YAG</v>
      </c>
    </row>
    <row r="13436" spans="1:1" x14ac:dyDescent="0.25">
      <c r="A13436" t="str">
        <f t="shared" ref="A13436:A13499" si="211">"YAG"&amp;D13436 &amp;E13436 &amp;F13436 &amp; G13436 &amp;H13436 &amp;I13436</f>
        <v>YAG</v>
      </c>
    </row>
    <row r="13437" spans="1:1" x14ac:dyDescent="0.25">
      <c r="A13437" t="str">
        <f t="shared" si="211"/>
        <v>YAG</v>
      </c>
    </row>
    <row r="13438" spans="1:1" x14ac:dyDescent="0.25">
      <c r="A13438" t="str">
        <f t="shared" si="211"/>
        <v>YAG</v>
      </c>
    </row>
    <row r="13439" spans="1:1" x14ac:dyDescent="0.25">
      <c r="A13439" t="str">
        <f t="shared" si="211"/>
        <v>YAG</v>
      </c>
    </row>
    <row r="13440" spans="1:1" x14ac:dyDescent="0.25">
      <c r="A13440" t="str">
        <f t="shared" si="211"/>
        <v>YAG</v>
      </c>
    </row>
    <row r="13441" spans="1:1" x14ac:dyDescent="0.25">
      <c r="A13441" t="str">
        <f t="shared" si="211"/>
        <v>YAG</v>
      </c>
    </row>
    <row r="13442" spans="1:1" x14ac:dyDescent="0.25">
      <c r="A13442" t="str">
        <f t="shared" si="211"/>
        <v>YAG</v>
      </c>
    </row>
    <row r="13443" spans="1:1" x14ac:dyDescent="0.25">
      <c r="A13443" t="str">
        <f t="shared" si="211"/>
        <v>YAG</v>
      </c>
    </row>
    <row r="13444" spans="1:1" x14ac:dyDescent="0.25">
      <c r="A13444" t="str">
        <f t="shared" si="211"/>
        <v>YAG</v>
      </c>
    </row>
    <row r="13445" spans="1:1" x14ac:dyDescent="0.25">
      <c r="A13445" t="str">
        <f t="shared" si="211"/>
        <v>YAG</v>
      </c>
    </row>
    <row r="13446" spans="1:1" x14ac:dyDescent="0.25">
      <c r="A13446" t="str">
        <f t="shared" si="211"/>
        <v>YAG</v>
      </c>
    </row>
    <row r="13447" spans="1:1" x14ac:dyDescent="0.25">
      <c r="A13447" t="str">
        <f t="shared" si="211"/>
        <v>YAG</v>
      </c>
    </row>
    <row r="13448" spans="1:1" x14ac:dyDescent="0.25">
      <c r="A13448" t="str">
        <f t="shared" si="211"/>
        <v>YAG</v>
      </c>
    </row>
    <row r="13449" spans="1:1" x14ac:dyDescent="0.25">
      <c r="A13449" t="str">
        <f t="shared" si="211"/>
        <v>YAG</v>
      </c>
    </row>
    <row r="13450" spans="1:1" x14ac:dyDescent="0.25">
      <c r="A13450" t="str">
        <f t="shared" si="211"/>
        <v>YAG</v>
      </c>
    </row>
    <row r="13451" spans="1:1" x14ac:dyDescent="0.25">
      <c r="A13451" t="str">
        <f t="shared" si="211"/>
        <v>YAG</v>
      </c>
    </row>
    <row r="13452" spans="1:1" x14ac:dyDescent="0.25">
      <c r="A13452" t="str">
        <f t="shared" si="211"/>
        <v>YAG</v>
      </c>
    </row>
    <row r="13453" spans="1:1" x14ac:dyDescent="0.25">
      <c r="A13453" t="str">
        <f t="shared" si="211"/>
        <v>YAG</v>
      </c>
    </row>
    <row r="13454" spans="1:1" x14ac:dyDescent="0.25">
      <c r="A13454" t="str">
        <f t="shared" si="211"/>
        <v>YAG</v>
      </c>
    </row>
    <row r="13455" spans="1:1" x14ac:dyDescent="0.25">
      <c r="A13455" t="str">
        <f t="shared" si="211"/>
        <v>YAG</v>
      </c>
    </row>
    <row r="13456" spans="1:1" x14ac:dyDescent="0.25">
      <c r="A13456" t="str">
        <f t="shared" si="211"/>
        <v>YAG</v>
      </c>
    </row>
    <row r="13457" spans="1:1" x14ac:dyDescent="0.25">
      <c r="A13457" t="str">
        <f t="shared" si="211"/>
        <v>YAG</v>
      </c>
    </row>
    <row r="13458" spans="1:1" x14ac:dyDescent="0.25">
      <c r="A13458" t="str">
        <f t="shared" si="211"/>
        <v>YAG</v>
      </c>
    </row>
    <row r="13459" spans="1:1" x14ac:dyDescent="0.25">
      <c r="A13459" t="str">
        <f t="shared" si="211"/>
        <v>YAG</v>
      </c>
    </row>
    <row r="13460" spans="1:1" x14ac:dyDescent="0.25">
      <c r="A13460" t="str">
        <f t="shared" si="211"/>
        <v>YAG</v>
      </c>
    </row>
    <row r="13461" spans="1:1" x14ac:dyDescent="0.25">
      <c r="A13461" t="str">
        <f t="shared" si="211"/>
        <v>YAG</v>
      </c>
    </row>
    <row r="13462" spans="1:1" x14ac:dyDescent="0.25">
      <c r="A13462" t="str">
        <f t="shared" si="211"/>
        <v>YAG</v>
      </c>
    </row>
    <row r="13463" spans="1:1" x14ac:dyDescent="0.25">
      <c r="A13463" t="str">
        <f t="shared" si="211"/>
        <v>YAG</v>
      </c>
    </row>
    <row r="13464" spans="1:1" x14ac:dyDescent="0.25">
      <c r="A13464" t="str">
        <f t="shared" si="211"/>
        <v>YAG</v>
      </c>
    </row>
    <row r="13465" spans="1:1" x14ac:dyDescent="0.25">
      <c r="A13465" t="str">
        <f t="shared" si="211"/>
        <v>YAG</v>
      </c>
    </row>
    <row r="13466" spans="1:1" x14ac:dyDescent="0.25">
      <c r="A13466" t="str">
        <f t="shared" si="211"/>
        <v>YAG</v>
      </c>
    </row>
    <row r="13467" spans="1:1" x14ac:dyDescent="0.25">
      <c r="A13467" t="str">
        <f t="shared" si="211"/>
        <v>YAG</v>
      </c>
    </row>
    <row r="13468" spans="1:1" x14ac:dyDescent="0.25">
      <c r="A13468" t="str">
        <f t="shared" si="211"/>
        <v>YAG</v>
      </c>
    </row>
    <row r="13469" spans="1:1" x14ac:dyDescent="0.25">
      <c r="A13469" t="str">
        <f t="shared" si="211"/>
        <v>YAG</v>
      </c>
    </row>
    <row r="13470" spans="1:1" x14ac:dyDescent="0.25">
      <c r="A13470" t="str">
        <f t="shared" si="211"/>
        <v>YAG</v>
      </c>
    </row>
    <row r="13471" spans="1:1" x14ac:dyDescent="0.25">
      <c r="A13471" t="str">
        <f t="shared" si="211"/>
        <v>YAG</v>
      </c>
    </row>
    <row r="13472" spans="1:1" x14ac:dyDescent="0.25">
      <c r="A13472" t="str">
        <f t="shared" si="211"/>
        <v>YAG</v>
      </c>
    </row>
    <row r="13473" spans="1:1" x14ac:dyDescent="0.25">
      <c r="A13473" t="str">
        <f t="shared" si="211"/>
        <v>YAG</v>
      </c>
    </row>
    <row r="13474" spans="1:1" x14ac:dyDescent="0.25">
      <c r="A13474" t="str">
        <f t="shared" si="211"/>
        <v>YAG</v>
      </c>
    </row>
    <row r="13475" spans="1:1" x14ac:dyDescent="0.25">
      <c r="A13475" t="str">
        <f t="shared" si="211"/>
        <v>YAG</v>
      </c>
    </row>
    <row r="13476" spans="1:1" x14ac:dyDescent="0.25">
      <c r="A13476" t="str">
        <f t="shared" si="211"/>
        <v>YAG</v>
      </c>
    </row>
    <row r="13477" spans="1:1" x14ac:dyDescent="0.25">
      <c r="A13477" t="str">
        <f t="shared" si="211"/>
        <v>YAG</v>
      </c>
    </row>
    <row r="13478" spans="1:1" x14ac:dyDescent="0.25">
      <c r="A13478" t="str">
        <f t="shared" si="211"/>
        <v>YAG</v>
      </c>
    </row>
    <row r="13479" spans="1:1" x14ac:dyDescent="0.25">
      <c r="A13479" t="str">
        <f t="shared" si="211"/>
        <v>YAG</v>
      </c>
    </row>
    <row r="13480" spans="1:1" x14ac:dyDescent="0.25">
      <c r="A13480" t="str">
        <f t="shared" si="211"/>
        <v>YAG</v>
      </c>
    </row>
    <row r="13481" spans="1:1" x14ac:dyDescent="0.25">
      <c r="A13481" t="str">
        <f t="shared" si="211"/>
        <v>YAG</v>
      </c>
    </row>
    <row r="13482" spans="1:1" x14ac:dyDescent="0.25">
      <c r="A13482" t="str">
        <f t="shared" si="211"/>
        <v>YAG</v>
      </c>
    </row>
    <row r="13483" spans="1:1" x14ac:dyDescent="0.25">
      <c r="A13483" t="str">
        <f t="shared" si="211"/>
        <v>YAG</v>
      </c>
    </row>
    <row r="13484" spans="1:1" x14ac:dyDescent="0.25">
      <c r="A13484" t="str">
        <f t="shared" si="211"/>
        <v>YAG</v>
      </c>
    </row>
    <row r="13485" spans="1:1" x14ac:dyDescent="0.25">
      <c r="A13485" t="str">
        <f t="shared" si="211"/>
        <v>YAG</v>
      </c>
    </row>
    <row r="13486" spans="1:1" x14ac:dyDescent="0.25">
      <c r="A13486" t="str">
        <f t="shared" si="211"/>
        <v>YAG</v>
      </c>
    </row>
    <row r="13487" spans="1:1" x14ac:dyDescent="0.25">
      <c r="A13487" t="str">
        <f t="shared" si="211"/>
        <v>YAG</v>
      </c>
    </row>
    <row r="13488" spans="1:1" x14ac:dyDescent="0.25">
      <c r="A13488" t="str">
        <f t="shared" si="211"/>
        <v>YAG</v>
      </c>
    </row>
    <row r="13489" spans="1:1" x14ac:dyDescent="0.25">
      <c r="A13489" t="str">
        <f t="shared" si="211"/>
        <v>YAG</v>
      </c>
    </row>
    <row r="13490" spans="1:1" x14ac:dyDescent="0.25">
      <c r="A13490" t="str">
        <f t="shared" si="211"/>
        <v>YAG</v>
      </c>
    </row>
    <row r="13491" spans="1:1" x14ac:dyDescent="0.25">
      <c r="A13491" t="str">
        <f t="shared" si="211"/>
        <v>YAG</v>
      </c>
    </row>
    <row r="13492" spans="1:1" x14ac:dyDescent="0.25">
      <c r="A13492" t="str">
        <f t="shared" si="211"/>
        <v>YAG</v>
      </c>
    </row>
    <row r="13493" spans="1:1" x14ac:dyDescent="0.25">
      <c r="A13493" t="str">
        <f t="shared" si="211"/>
        <v>YAG</v>
      </c>
    </row>
    <row r="13494" spans="1:1" x14ac:dyDescent="0.25">
      <c r="A13494" t="str">
        <f t="shared" si="211"/>
        <v>YAG</v>
      </c>
    </row>
    <row r="13495" spans="1:1" x14ac:dyDescent="0.25">
      <c r="A13495" t="str">
        <f t="shared" si="211"/>
        <v>YAG</v>
      </c>
    </row>
    <row r="13496" spans="1:1" x14ac:dyDescent="0.25">
      <c r="A13496" t="str">
        <f t="shared" si="211"/>
        <v>YAG</v>
      </c>
    </row>
    <row r="13497" spans="1:1" x14ac:dyDescent="0.25">
      <c r="A13497" t="str">
        <f t="shared" si="211"/>
        <v>YAG</v>
      </c>
    </row>
    <row r="13498" spans="1:1" x14ac:dyDescent="0.25">
      <c r="A13498" t="str">
        <f t="shared" si="211"/>
        <v>YAG</v>
      </c>
    </row>
    <row r="13499" spans="1:1" x14ac:dyDescent="0.25">
      <c r="A13499" t="str">
        <f t="shared" si="211"/>
        <v>YAG</v>
      </c>
    </row>
    <row r="13500" spans="1:1" x14ac:dyDescent="0.25">
      <c r="A13500" t="str">
        <f t="shared" ref="A13500:A13563" si="212">"YAG"&amp;D13500 &amp;E13500 &amp;F13500 &amp; G13500 &amp;H13500 &amp;I13500</f>
        <v>YAG</v>
      </c>
    </row>
    <row r="13501" spans="1:1" x14ac:dyDescent="0.25">
      <c r="A13501" t="str">
        <f t="shared" si="212"/>
        <v>YAG</v>
      </c>
    </row>
    <row r="13502" spans="1:1" x14ac:dyDescent="0.25">
      <c r="A13502" t="str">
        <f t="shared" si="212"/>
        <v>YAG</v>
      </c>
    </row>
    <row r="13503" spans="1:1" x14ac:dyDescent="0.25">
      <c r="A13503" t="str">
        <f t="shared" si="212"/>
        <v>YAG</v>
      </c>
    </row>
    <row r="13504" spans="1:1" x14ac:dyDescent="0.25">
      <c r="A13504" t="str">
        <f t="shared" si="212"/>
        <v>YAG</v>
      </c>
    </row>
    <row r="13505" spans="1:1" x14ac:dyDescent="0.25">
      <c r="A13505" t="str">
        <f t="shared" si="212"/>
        <v>YAG</v>
      </c>
    </row>
    <row r="13506" spans="1:1" x14ac:dyDescent="0.25">
      <c r="A13506" t="str">
        <f t="shared" si="212"/>
        <v>YAG</v>
      </c>
    </row>
    <row r="13507" spans="1:1" x14ac:dyDescent="0.25">
      <c r="A13507" t="str">
        <f t="shared" si="212"/>
        <v>YAG</v>
      </c>
    </row>
    <row r="13508" spans="1:1" x14ac:dyDescent="0.25">
      <c r="A13508" t="str">
        <f t="shared" si="212"/>
        <v>YAG</v>
      </c>
    </row>
    <row r="13509" spans="1:1" x14ac:dyDescent="0.25">
      <c r="A13509" t="str">
        <f t="shared" si="212"/>
        <v>YAG</v>
      </c>
    </row>
    <row r="13510" spans="1:1" x14ac:dyDescent="0.25">
      <c r="A13510" t="str">
        <f t="shared" si="212"/>
        <v>YAG</v>
      </c>
    </row>
    <row r="13511" spans="1:1" x14ac:dyDescent="0.25">
      <c r="A13511" t="str">
        <f t="shared" si="212"/>
        <v>YAG</v>
      </c>
    </row>
    <row r="13512" spans="1:1" x14ac:dyDescent="0.25">
      <c r="A13512" t="str">
        <f t="shared" si="212"/>
        <v>YAG</v>
      </c>
    </row>
    <row r="13513" spans="1:1" x14ac:dyDescent="0.25">
      <c r="A13513" t="str">
        <f t="shared" si="212"/>
        <v>YAG</v>
      </c>
    </row>
    <row r="13514" spans="1:1" x14ac:dyDescent="0.25">
      <c r="A13514" t="str">
        <f t="shared" si="212"/>
        <v>YAG</v>
      </c>
    </row>
    <row r="13515" spans="1:1" x14ac:dyDescent="0.25">
      <c r="A13515" t="str">
        <f t="shared" si="212"/>
        <v>YAG</v>
      </c>
    </row>
    <row r="13516" spans="1:1" x14ac:dyDescent="0.25">
      <c r="A13516" t="str">
        <f t="shared" si="212"/>
        <v>YAG</v>
      </c>
    </row>
    <row r="13517" spans="1:1" x14ac:dyDescent="0.25">
      <c r="A13517" t="str">
        <f t="shared" si="212"/>
        <v>YAG</v>
      </c>
    </row>
    <row r="13518" spans="1:1" x14ac:dyDescent="0.25">
      <c r="A13518" t="str">
        <f t="shared" si="212"/>
        <v>YAG</v>
      </c>
    </row>
    <row r="13519" spans="1:1" x14ac:dyDescent="0.25">
      <c r="A13519" t="str">
        <f t="shared" si="212"/>
        <v>YAG</v>
      </c>
    </row>
    <row r="13520" spans="1:1" x14ac:dyDescent="0.25">
      <c r="A13520" t="str">
        <f t="shared" si="212"/>
        <v>YAG</v>
      </c>
    </row>
    <row r="13521" spans="1:1" x14ac:dyDescent="0.25">
      <c r="A13521" t="str">
        <f t="shared" si="212"/>
        <v>YAG</v>
      </c>
    </row>
    <row r="13522" spans="1:1" x14ac:dyDescent="0.25">
      <c r="A13522" t="str">
        <f t="shared" si="212"/>
        <v>YAG</v>
      </c>
    </row>
    <row r="13523" spans="1:1" x14ac:dyDescent="0.25">
      <c r="A13523" t="str">
        <f t="shared" si="212"/>
        <v>YAG</v>
      </c>
    </row>
    <row r="13524" spans="1:1" x14ac:dyDescent="0.25">
      <c r="A13524" t="str">
        <f t="shared" si="212"/>
        <v>YAG</v>
      </c>
    </row>
    <row r="13525" spans="1:1" x14ac:dyDescent="0.25">
      <c r="A13525" t="str">
        <f t="shared" si="212"/>
        <v>YAG</v>
      </c>
    </row>
    <row r="13526" spans="1:1" x14ac:dyDescent="0.25">
      <c r="A13526" t="str">
        <f t="shared" si="212"/>
        <v>YAG</v>
      </c>
    </row>
    <row r="13527" spans="1:1" x14ac:dyDescent="0.25">
      <c r="A13527" t="str">
        <f t="shared" si="212"/>
        <v>YAG</v>
      </c>
    </row>
    <row r="13528" spans="1:1" x14ac:dyDescent="0.25">
      <c r="A13528" t="str">
        <f t="shared" si="212"/>
        <v>YAG</v>
      </c>
    </row>
    <row r="13529" spans="1:1" x14ac:dyDescent="0.25">
      <c r="A13529" t="str">
        <f t="shared" si="212"/>
        <v>YAG</v>
      </c>
    </row>
    <row r="13530" spans="1:1" x14ac:dyDescent="0.25">
      <c r="A13530" t="str">
        <f t="shared" si="212"/>
        <v>YAG</v>
      </c>
    </row>
    <row r="13531" spans="1:1" x14ac:dyDescent="0.25">
      <c r="A13531" t="str">
        <f t="shared" si="212"/>
        <v>YAG</v>
      </c>
    </row>
    <row r="13532" spans="1:1" x14ac:dyDescent="0.25">
      <c r="A13532" t="str">
        <f t="shared" si="212"/>
        <v>YAG</v>
      </c>
    </row>
    <row r="13533" spans="1:1" x14ac:dyDescent="0.25">
      <c r="A13533" t="str">
        <f t="shared" si="212"/>
        <v>YAG</v>
      </c>
    </row>
    <row r="13534" spans="1:1" x14ac:dyDescent="0.25">
      <c r="A13534" t="str">
        <f t="shared" si="212"/>
        <v>YAG</v>
      </c>
    </row>
    <row r="13535" spans="1:1" x14ac:dyDescent="0.25">
      <c r="A13535" t="str">
        <f t="shared" si="212"/>
        <v>YAG</v>
      </c>
    </row>
    <row r="13536" spans="1:1" x14ac:dyDescent="0.25">
      <c r="A13536" t="str">
        <f t="shared" si="212"/>
        <v>YAG</v>
      </c>
    </row>
    <row r="13537" spans="1:1" x14ac:dyDescent="0.25">
      <c r="A13537" t="str">
        <f t="shared" si="212"/>
        <v>YAG</v>
      </c>
    </row>
    <row r="13538" spans="1:1" x14ac:dyDescent="0.25">
      <c r="A13538" t="str">
        <f t="shared" si="212"/>
        <v>YAG</v>
      </c>
    </row>
    <row r="13539" spans="1:1" x14ac:dyDescent="0.25">
      <c r="A13539" t="str">
        <f t="shared" si="212"/>
        <v>YAG</v>
      </c>
    </row>
    <row r="13540" spans="1:1" x14ac:dyDescent="0.25">
      <c r="A13540" t="str">
        <f t="shared" si="212"/>
        <v>YAG</v>
      </c>
    </row>
    <row r="13541" spans="1:1" x14ac:dyDescent="0.25">
      <c r="A13541" t="str">
        <f t="shared" si="212"/>
        <v>YAG</v>
      </c>
    </row>
    <row r="13542" spans="1:1" x14ac:dyDescent="0.25">
      <c r="A13542" t="str">
        <f t="shared" si="212"/>
        <v>YAG</v>
      </c>
    </row>
    <row r="13543" spans="1:1" x14ac:dyDescent="0.25">
      <c r="A13543" t="str">
        <f t="shared" si="212"/>
        <v>YAG</v>
      </c>
    </row>
    <row r="13544" spans="1:1" x14ac:dyDescent="0.25">
      <c r="A13544" t="str">
        <f t="shared" si="212"/>
        <v>YAG</v>
      </c>
    </row>
    <row r="13545" spans="1:1" x14ac:dyDescent="0.25">
      <c r="A13545" t="str">
        <f t="shared" si="212"/>
        <v>YAG</v>
      </c>
    </row>
    <row r="13546" spans="1:1" x14ac:dyDescent="0.25">
      <c r="A13546" t="str">
        <f t="shared" si="212"/>
        <v>YAG</v>
      </c>
    </row>
    <row r="13547" spans="1:1" x14ac:dyDescent="0.25">
      <c r="A13547" t="str">
        <f t="shared" si="212"/>
        <v>YAG</v>
      </c>
    </row>
    <row r="13548" spans="1:1" x14ac:dyDescent="0.25">
      <c r="A13548" t="str">
        <f t="shared" si="212"/>
        <v>YAG</v>
      </c>
    </row>
    <row r="13549" spans="1:1" x14ac:dyDescent="0.25">
      <c r="A13549" t="str">
        <f t="shared" si="212"/>
        <v>YAG</v>
      </c>
    </row>
    <row r="13550" spans="1:1" x14ac:dyDescent="0.25">
      <c r="A13550" t="str">
        <f t="shared" si="212"/>
        <v>YAG</v>
      </c>
    </row>
    <row r="13551" spans="1:1" x14ac:dyDescent="0.25">
      <c r="A13551" t="str">
        <f t="shared" si="212"/>
        <v>YAG</v>
      </c>
    </row>
    <row r="13552" spans="1:1" x14ac:dyDescent="0.25">
      <c r="A13552" t="str">
        <f t="shared" si="212"/>
        <v>YAG</v>
      </c>
    </row>
    <row r="13553" spans="1:1" x14ac:dyDescent="0.25">
      <c r="A13553" t="str">
        <f t="shared" si="212"/>
        <v>YAG</v>
      </c>
    </row>
    <row r="13554" spans="1:1" x14ac:dyDescent="0.25">
      <c r="A13554" t="str">
        <f t="shared" si="212"/>
        <v>YAG</v>
      </c>
    </row>
    <row r="13555" spans="1:1" x14ac:dyDescent="0.25">
      <c r="A13555" t="str">
        <f t="shared" si="212"/>
        <v>YAG</v>
      </c>
    </row>
    <row r="13556" spans="1:1" x14ac:dyDescent="0.25">
      <c r="A13556" t="str">
        <f t="shared" si="212"/>
        <v>YAG</v>
      </c>
    </row>
    <row r="13557" spans="1:1" x14ac:dyDescent="0.25">
      <c r="A13557" t="str">
        <f t="shared" si="212"/>
        <v>YAG</v>
      </c>
    </row>
    <row r="13558" spans="1:1" x14ac:dyDescent="0.25">
      <c r="A13558" t="str">
        <f t="shared" si="212"/>
        <v>YAG</v>
      </c>
    </row>
    <row r="13559" spans="1:1" x14ac:dyDescent="0.25">
      <c r="A13559" t="str">
        <f t="shared" si="212"/>
        <v>YAG</v>
      </c>
    </row>
    <row r="13560" spans="1:1" x14ac:dyDescent="0.25">
      <c r="A13560" t="str">
        <f t="shared" si="212"/>
        <v>YAG</v>
      </c>
    </row>
    <row r="13561" spans="1:1" x14ac:dyDescent="0.25">
      <c r="A13561" t="str">
        <f t="shared" si="212"/>
        <v>YAG</v>
      </c>
    </row>
    <row r="13562" spans="1:1" x14ac:dyDescent="0.25">
      <c r="A13562" t="str">
        <f t="shared" si="212"/>
        <v>YAG</v>
      </c>
    </row>
    <row r="13563" spans="1:1" x14ac:dyDescent="0.25">
      <c r="A13563" t="str">
        <f t="shared" si="212"/>
        <v>YAG</v>
      </c>
    </row>
    <row r="13564" spans="1:1" x14ac:dyDescent="0.25">
      <c r="A13564" t="str">
        <f t="shared" ref="A13564:A13627" si="213">"YAG"&amp;D13564 &amp;E13564 &amp;F13564 &amp; G13564 &amp;H13564 &amp;I13564</f>
        <v>YAG</v>
      </c>
    </row>
    <row r="13565" spans="1:1" x14ac:dyDescent="0.25">
      <c r="A13565" t="str">
        <f t="shared" si="213"/>
        <v>YAG</v>
      </c>
    </row>
    <row r="13566" spans="1:1" x14ac:dyDescent="0.25">
      <c r="A13566" t="str">
        <f t="shared" si="213"/>
        <v>YAG</v>
      </c>
    </row>
    <row r="13567" spans="1:1" x14ac:dyDescent="0.25">
      <c r="A13567" t="str">
        <f t="shared" si="213"/>
        <v>YAG</v>
      </c>
    </row>
    <row r="13568" spans="1:1" x14ac:dyDescent="0.25">
      <c r="A13568" t="str">
        <f t="shared" si="213"/>
        <v>YAG</v>
      </c>
    </row>
    <row r="13569" spans="1:1" x14ac:dyDescent="0.25">
      <c r="A13569" t="str">
        <f t="shared" si="213"/>
        <v>YAG</v>
      </c>
    </row>
    <row r="13570" spans="1:1" x14ac:dyDescent="0.25">
      <c r="A13570" t="str">
        <f t="shared" si="213"/>
        <v>YAG</v>
      </c>
    </row>
    <row r="13571" spans="1:1" x14ac:dyDescent="0.25">
      <c r="A13571" t="str">
        <f t="shared" si="213"/>
        <v>YAG</v>
      </c>
    </row>
    <row r="13572" spans="1:1" x14ac:dyDescent="0.25">
      <c r="A13572" t="str">
        <f t="shared" si="213"/>
        <v>YAG</v>
      </c>
    </row>
    <row r="13573" spans="1:1" x14ac:dyDescent="0.25">
      <c r="A13573" t="str">
        <f t="shared" si="213"/>
        <v>YAG</v>
      </c>
    </row>
    <row r="13574" spans="1:1" x14ac:dyDescent="0.25">
      <c r="A13574" t="str">
        <f t="shared" si="213"/>
        <v>YAG</v>
      </c>
    </row>
    <row r="13575" spans="1:1" x14ac:dyDescent="0.25">
      <c r="A13575" t="str">
        <f t="shared" si="213"/>
        <v>YAG</v>
      </c>
    </row>
    <row r="13576" spans="1:1" x14ac:dyDescent="0.25">
      <c r="A13576" t="str">
        <f t="shared" si="213"/>
        <v>YAG</v>
      </c>
    </row>
    <row r="13577" spans="1:1" x14ac:dyDescent="0.25">
      <c r="A13577" t="str">
        <f t="shared" si="213"/>
        <v>YAG</v>
      </c>
    </row>
    <row r="13578" spans="1:1" x14ac:dyDescent="0.25">
      <c r="A13578" t="str">
        <f t="shared" si="213"/>
        <v>YAG</v>
      </c>
    </row>
    <row r="13579" spans="1:1" x14ac:dyDescent="0.25">
      <c r="A13579" t="str">
        <f t="shared" si="213"/>
        <v>YAG</v>
      </c>
    </row>
    <row r="13580" spans="1:1" x14ac:dyDescent="0.25">
      <c r="A13580" t="str">
        <f t="shared" si="213"/>
        <v>YAG</v>
      </c>
    </row>
    <row r="13581" spans="1:1" x14ac:dyDescent="0.25">
      <c r="A13581" t="str">
        <f t="shared" si="213"/>
        <v>YAG</v>
      </c>
    </row>
    <row r="13582" spans="1:1" x14ac:dyDescent="0.25">
      <c r="A13582" t="str">
        <f t="shared" si="213"/>
        <v>YAG</v>
      </c>
    </row>
    <row r="13583" spans="1:1" x14ac:dyDescent="0.25">
      <c r="A13583" t="str">
        <f t="shared" si="213"/>
        <v>YAG</v>
      </c>
    </row>
    <row r="13584" spans="1:1" x14ac:dyDescent="0.25">
      <c r="A13584" t="str">
        <f t="shared" si="213"/>
        <v>YAG</v>
      </c>
    </row>
    <row r="13585" spans="1:1" x14ac:dyDescent="0.25">
      <c r="A13585" t="str">
        <f t="shared" si="213"/>
        <v>YAG</v>
      </c>
    </row>
    <row r="13586" spans="1:1" x14ac:dyDescent="0.25">
      <c r="A13586" t="str">
        <f t="shared" si="213"/>
        <v>YAG</v>
      </c>
    </row>
    <row r="13587" spans="1:1" x14ac:dyDescent="0.25">
      <c r="A13587" t="str">
        <f t="shared" si="213"/>
        <v>YAG</v>
      </c>
    </row>
    <row r="13588" spans="1:1" x14ac:dyDescent="0.25">
      <c r="A13588" t="str">
        <f t="shared" si="213"/>
        <v>YAG</v>
      </c>
    </row>
    <row r="13589" spans="1:1" x14ac:dyDescent="0.25">
      <c r="A13589" t="str">
        <f t="shared" si="213"/>
        <v>YAG</v>
      </c>
    </row>
    <row r="13590" spans="1:1" x14ac:dyDescent="0.25">
      <c r="A13590" t="str">
        <f t="shared" si="213"/>
        <v>YAG</v>
      </c>
    </row>
    <row r="13591" spans="1:1" x14ac:dyDescent="0.25">
      <c r="A13591" t="str">
        <f t="shared" si="213"/>
        <v>YAG</v>
      </c>
    </row>
    <row r="13592" spans="1:1" x14ac:dyDescent="0.25">
      <c r="A13592" t="str">
        <f t="shared" si="213"/>
        <v>YAG</v>
      </c>
    </row>
    <row r="13593" spans="1:1" x14ac:dyDescent="0.25">
      <c r="A13593" t="str">
        <f t="shared" si="213"/>
        <v>YAG</v>
      </c>
    </row>
    <row r="13594" spans="1:1" x14ac:dyDescent="0.25">
      <c r="A13594" t="str">
        <f t="shared" si="213"/>
        <v>YAG</v>
      </c>
    </row>
    <row r="13595" spans="1:1" x14ac:dyDescent="0.25">
      <c r="A13595" t="str">
        <f t="shared" si="213"/>
        <v>YAG</v>
      </c>
    </row>
    <row r="13596" spans="1:1" x14ac:dyDescent="0.25">
      <c r="A13596" t="str">
        <f t="shared" si="213"/>
        <v>YAG</v>
      </c>
    </row>
    <row r="13597" spans="1:1" x14ac:dyDescent="0.25">
      <c r="A13597" t="str">
        <f t="shared" si="213"/>
        <v>YAG</v>
      </c>
    </row>
    <row r="13598" spans="1:1" x14ac:dyDescent="0.25">
      <c r="A13598" t="str">
        <f t="shared" si="213"/>
        <v>YAG</v>
      </c>
    </row>
    <row r="13599" spans="1:1" x14ac:dyDescent="0.25">
      <c r="A13599" t="str">
        <f t="shared" si="213"/>
        <v>YAG</v>
      </c>
    </row>
    <row r="13600" spans="1:1" x14ac:dyDescent="0.25">
      <c r="A13600" t="str">
        <f t="shared" si="213"/>
        <v>YAG</v>
      </c>
    </row>
    <row r="13601" spans="1:1" x14ac:dyDescent="0.25">
      <c r="A13601" t="str">
        <f t="shared" si="213"/>
        <v>YAG</v>
      </c>
    </row>
    <row r="13602" spans="1:1" x14ac:dyDescent="0.25">
      <c r="A13602" t="str">
        <f t="shared" si="213"/>
        <v>YAG</v>
      </c>
    </row>
    <row r="13603" spans="1:1" x14ac:dyDescent="0.25">
      <c r="A13603" t="str">
        <f t="shared" si="213"/>
        <v>YAG</v>
      </c>
    </row>
    <row r="13604" spans="1:1" x14ac:dyDescent="0.25">
      <c r="A13604" t="str">
        <f t="shared" si="213"/>
        <v>YAG</v>
      </c>
    </row>
    <row r="13605" spans="1:1" x14ac:dyDescent="0.25">
      <c r="A13605" t="str">
        <f t="shared" si="213"/>
        <v>YAG</v>
      </c>
    </row>
    <row r="13606" spans="1:1" x14ac:dyDescent="0.25">
      <c r="A13606" t="str">
        <f t="shared" si="213"/>
        <v>YAG</v>
      </c>
    </row>
    <row r="13607" spans="1:1" x14ac:dyDescent="0.25">
      <c r="A13607" t="str">
        <f t="shared" si="213"/>
        <v>YAG</v>
      </c>
    </row>
    <row r="13608" spans="1:1" x14ac:dyDescent="0.25">
      <c r="A13608" t="str">
        <f t="shared" si="213"/>
        <v>YAG</v>
      </c>
    </row>
    <row r="13609" spans="1:1" x14ac:dyDescent="0.25">
      <c r="A13609" t="str">
        <f t="shared" si="213"/>
        <v>YAG</v>
      </c>
    </row>
    <row r="13610" spans="1:1" x14ac:dyDescent="0.25">
      <c r="A13610" t="str">
        <f t="shared" si="213"/>
        <v>YAG</v>
      </c>
    </row>
    <row r="13611" spans="1:1" x14ac:dyDescent="0.25">
      <c r="A13611" t="str">
        <f t="shared" si="213"/>
        <v>YAG</v>
      </c>
    </row>
    <row r="13612" spans="1:1" x14ac:dyDescent="0.25">
      <c r="A13612" t="str">
        <f t="shared" si="213"/>
        <v>YAG</v>
      </c>
    </row>
    <row r="13613" spans="1:1" x14ac:dyDescent="0.25">
      <c r="A13613" t="str">
        <f t="shared" si="213"/>
        <v>YAG</v>
      </c>
    </row>
    <row r="13614" spans="1:1" x14ac:dyDescent="0.25">
      <c r="A13614" t="str">
        <f t="shared" si="213"/>
        <v>YAG</v>
      </c>
    </row>
    <row r="13615" spans="1:1" x14ac:dyDescent="0.25">
      <c r="A13615" t="str">
        <f t="shared" si="213"/>
        <v>YAG</v>
      </c>
    </row>
    <row r="13616" spans="1:1" x14ac:dyDescent="0.25">
      <c r="A13616" t="str">
        <f t="shared" si="213"/>
        <v>YAG</v>
      </c>
    </row>
    <row r="13617" spans="1:1" x14ac:dyDescent="0.25">
      <c r="A13617" t="str">
        <f t="shared" si="213"/>
        <v>YAG</v>
      </c>
    </row>
    <row r="13618" spans="1:1" x14ac:dyDescent="0.25">
      <c r="A13618" t="str">
        <f t="shared" si="213"/>
        <v>YAG</v>
      </c>
    </row>
    <row r="13619" spans="1:1" x14ac:dyDescent="0.25">
      <c r="A13619" t="str">
        <f t="shared" si="213"/>
        <v>YAG</v>
      </c>
    </row>
    <row r="13620" spans="1:1" x14ac:dyDescent="0.25">
      <c r="A13620" t="str">
        <f t="shared" si="213"/>
        <v>YAG</v>
      </c>
    </row>
    <row r="13621" spans="1:1" x14ac:dyDescent="0.25">
      <c r="A13621" t="str">
        <f t="shared" si="213"/>
        <v>YAG</v>
      </c>
    </row>
    <row r="13622" spans="1:1" x14ac:dyDescent="0.25">
      <c r="A13622" t="str">
        <f t="shared" si="213"/>
        <v>YAG</v>
      </c>
    </row>
    <row r="13623" spans="1:1" x14ac:dyDescent="0.25">
      <c r="A13623" t="str">
        <f t="shared" si="213"/>
        <v>YAG</v>
      </c>
    </row>
    <row r="13624" spans="1:1" x14ac:dyDescent="0.25">
      <c r="A13624" t="str">
        <f t="shared" si="213"/>
        <v>YAG</v>
      </c>
    </row>
    <row r="13625" spans="1:1" x14ac:dyDescent="0.25">
      <c r="A13625" t="str">
        <f t="shared" si="213"/>
        <v>YAG</v>
      </c>
    </row>
    <row r="13626" spans="1:1" x14ac:dyDescent="0.25">
      <c r="A13626" t="str">
        <f t="shared" si="213"/>
        <v>YAG</v>
      </c>
    </row>
    <row r="13627" spans="1:1" x14ac:dyDescent="0.25">
      <c r="A13627" t="str">
        <f t="shared" si="213"/>
        <v>YAG</v>
      </c>
    </row>
    <row r="13628" spans="1:1" x14ac:dyDescent="0.25">
      <c r="A13628" t="str">
        <f t="shared" ref="A13628:A13691" si="214">"YAG"&amp;D13628 &amp;E13628 &amp;F13628 &amp; G13628 &amp;H13628 &amp;I13628</f>
        <v>YAG</v>
      </c>
    </row>
    <row r="13629" spans="1:1" x14ac:dyDescent="0.25">
      <c r="A13629" t="str">
        <f t="shared" si="214"/>
        <v>YAG</v>
      </c>
    </row>
    <row r="13630" spans="1:1" x14ac:dyDescent="0.25">
      <c r="A13630" t="str">
        <f t="shared" si="214"/>
        <v>YAG</v>
      </c>
    </row>
    <row r="13631" spans="1:1" x14ac:dyDescent="0.25">
      <c r="A13631" t="str">
        <f t="shared" si="214"/>
        <v>YAG</v>
      </c>
    </row>
    <row r="13632" spans="1:1" x14ac:dyDescent="0.25">
      <c r="A13632" t="str">
        <f t="shared" si="214"/>
        <v>YAG</v>
      </c>
    </row>
    <row r="13633" spans="1:1" x14ac:dyDescent="0.25">
      <c r="A13633" t="str">
        <f t="shared" si="214"/>
        <v>YAG</v>
      </c>
    </row>
    <row r="13634" spans="1:1" x14ac:dyDescent="0.25">
      <c r="A13634" t="str">
        <f t="shared" si="214"/>
        <v>YAG</v>
      </c>
    </row>
    <row r="13635" spans="1:1" x14ac:dyDescent="0.25">
      <c r="A13635" t="str">
        <f t="shared" si="214"/>
        <v>YAG</v>
      </c>
    </row>
    <row r="13636" spans="1:1" x14ac:dyDescent="0.25">
      <c r="A13636" t="str">
        <f t="shared" si="214"/>
        <v>YAG</v>
      </c>
    </row>
    <row r="13637" spans="1:1" x14ac:dyDescent="0.25">
      <c r="A13637" t="str">
        <f t="shared" si="214"/>
        <v>YAG</v>
      </c>
    </row>
    <row r="13638" spans="1:1" x14ac:dyDescent="0.25">
      <c r="A13638" t="str">
        <f t="shared" si="214"/>
        <v>YAG</v>
      </c>
    </row>
    <row r="13639" spans="1:1" x14ac:dyDescent="0.25">
      <c r="A13639" t="str">
        <f t="shared" si="214"/>
        <v>YAG</v>
      </c>
    </row>
    <row r="13640" spans="1:1" x14ac:dyDescent="0.25">
      <c r="A13640" t="str">
        <f t="shared" si="214"/>
        <v>YAG</v>
      </c>
    </row>
    <row r="13641" spans="1:1" x14ac:dyDescent="0.25">
      <c r="A13641" t="str">
        <f t="shared" si="214"/>
        <v>YAG</v>
      </c>
    </row>
    <row r="13642" spans="1:1" x14ac:dyDescent="0.25">
      <c r="A13642" t="str">
        <f t="shared" si="214"/>
        <v>YAG</v>
      </c>
    </row>
    <row r="13643" spans="1:1" x14ac:dyDescent="0.25">
      <c r="A13643" t="str">
        <f t="shared" si="214"/>
        <v>YAG</v>
      </c>
    </row>
    <row r="13644" spans="1:1" x14ac:dyDescent="0.25">
      <c r="A13644" t="str">
        <f t="shared" si="214"/>
        <v>YAG</v>
      </c>
    </row>
    <row r="13645" spans="1:1" x14ac:dyDescent="0.25">
      <c r="A13645" t="str">
        <f t="shared" si="214"/>
        <v>YAG</v>
      </c>
    </row>
    <row r="13646" spans="1:1" x14ac:dyDescent="0.25">
      <c r="A13646" t="str">
        <f t="shared" si="214"/>
        <v>YAG</v>
      </c>
    </row>
    <row r="13647" spans="1:1" x14ac:dyDescent="0.25">
      <c r="A13647" t="str">
        <f t="shared" si="214"/>
        <v>YAG</v>
      </c>
    </row>
    <row r="13648" spans="1:1" x14ac:dyDescent="0.25">
      <c r="A13648" t="str">
        <f t="shared" si="214"/>
        <v>YAG</v>
      </c>
    </row>
    <row r="13649" spans="1:1" x14ac:dyDescent="0.25">
      <c r="A13649" t="str">
        <f t="shared" si="214"/>
        <v>YAG</v>
      </c>
    </row>
    <row r="13650" spans="1:1" x14ac:dyDescent="0.25">
      <c r="A13650" t="str">
        <f t="shared" si="214"/>
        <v>YAG</v>
      </c>
    </row>
    <row r="13651" spans="1:1" x14ac:dyDescent="0.25">
      <c r="A13651" t="str">
        <f t="shared" si="214"/>
        <v>YAG</v>
      </c>
    </row>
    <row r="13652" spans="1:1" x14ac:dyDescent="0.25">
      <c r="A13652" t="str">
        <f t="shared" si="214"/>
        <v>YAG</v>
      </c>
    </row>
    <row r="13653" spans="1:1" x14ac:dyDescent="0.25">
      <c r="A13653" t="str">
        <f t="shared" si="214"/>
        <v>YAG</v>
      </c>
    </row>
    <row r="13654" spans="1:1" x14ac:dyDescent="0.25">
      <c r="A13654" t="str">
        <f t="shared" si="214"/>
        <v>YAG</v>
      </c>
    </row>
    <row r="13655" spans="1:1" x14ac:dyDescent="0.25">
      <c r="A13655" t="str">
        <f t="shared" si="214"/>
        <v>YAG</v>
      </c>
    </row>
    <row r="13656" spans="1:1" x14ac:dyDescent="0.25">
      <c r="A13656" t="str">
        <f t="shared" si="214"/>
        <v>YAG</v>
      </c>
    </row>
    <row r="13657" spans="1:1" x14ac:dyDescent="0.25">
      <c r="A13657" t="str">
        <f t="shared" si="214"/>
        <v>YAG</v>
      </c>
    </row>
    <row r="13658" spans="1:1" x14ac:dyDescent="0.25">
      <c r="A13658" t="str">
        <f t="shared" si="214"/>
        <v>YAG</v>
      </c>
    </row>
    <row r="13659" spans="1:1" x14ac:dyDescent="0.25">
      <c r="A13659" t="str">
        <f t="shared" si="214"/>
        <v>YAG</v>
      </c>
    </row>
    <row r="13660" spans="1:1" x14ac:dyDescent="0.25">
      <c r="A13660" t="str">
        <f t="shared" si="214"/>
        <v>YAG</v>
      </c>
    </row>
    <row r="13661" spans="1:1" x14ac:dyDescent="0.25">
      <c r="A13661" t="str">
        <f t="shared" si="214"/>
        <v>YAG</v>
      </c>
    </row>
    <row r="13662" spans="1:1" x14ac:dyDescent="0.25">
      <c r="A13662" t="str">
        <f t="shared" si="214"/>
        <v>YAG</v>
      </c>
    </row>
    <row r="13663" spans="1:1" x14ac:dyDescent="0.25">
      <c r="A13663" t="str">
        <f t="shared" si="214"/>
        <v>YAG</v>
      </c>
    </row>
    <row r="13664" spans="1:1" x14ac:dyDescent="0.25">
      <c r="A13664" t="str">
        <f t="shared" si="214"/>
        <v>YAG</v>
      </c>
    </row>
    <row r="13665" spans="1:1" x14ac:dyDescent="0.25">
      <c r="A13665" t="str">
        <f t="shared" si="214"/>
        <v>YAG</v>
      </c>
    </row>
    <row r="13666" spans="1:1" x14ac:dyDescent="0.25">
      <c r="A13666" t="str">
        <f t="shared" si="214"/>
        <v>YAG</v>
      </c>
    </row>
    <row r="13667" spans="1:1" x14ac:dyDescent="0.25">
      <c r="A13667" t="str">
        <f t="shared" si="214"/>
        <v>YAG</v>
      </c>
    </row>
    <row r="13668" spans="1:1" x14ac:dyDescent="0.25">
      <c r="A13668" t="str">
        <f t="shared" si="214"/>
        <v>YAG</v>
      </c>
    </row>
    <row r="13669" spans="1:1" x14ac:dyDescent="0.25">
      <c r="A13669" t="str">
        <f t="shared" si="214"/>
        <v>YAG</v>
      </c>
    </row>
    <row r="13670" spans="1:1" x14ac:dyDescent="0.25">
      <c r="A13670" t="str">
        <f t="shared" si="214"/>
        <v>YAG</v>
      </c>
    </row>
    <row r="13671" spans="1:1" x14ac:dyDescent="0.25">
      <c r="A13671" t="str">
        <f t="shared" si="214"/>
        <v>YAG</v>
      </c>
    </row>
    <row r="13672" spans="1:1" x14ac:dyDescent="0.25">
      <c r="A13672" t="str">
        <f t="shared" si="214"/>
        <v>YAG</v>
      </c>
    </row>
    <row r="13673" spans="1:1" x14ac:dyDescent="0.25">
      <c r="A13673" t="str">
        <f t="shared" si="214"/>
        <v>YAG</v>
      </c>
    </row>
    <row r="13674" spans="1:1" x14ac:dyDescent="0.25">
      <c r="A13674" t="str">
        <f t="shared" si="214"/>
        <v>YAG</v>
      </c>
    </row>
    <row r="13675" spans="1:1" x14ac:dyDescent="0.25">
      <c r="A13675" t="str">
        <f t="shared" si="214"/>
        <v>YAG</v>
      </c>
    </row>
    <row r="13676" spans="1:1" x14ac:dyDescent="0.25">
      <c r="A13676" t="str">
        <f t="shared" si="214"/>
        <v>YAG</v>
      </c>
    </row>
    <row r="13677" spans="1:1" x14ac:dyDescent="0.25">
      <c r="A13677" t="str">
        <f t="shared" si="214"/>
        <v>YAG</v>
      </c>
    </row>
    <row r="13678" spans="1:1" x14ac:dyDescent="0.25">
      <c r="A13678" t="str">
        <f t="shared" si="214"/>
        <v>YAG</v>
      </c>
    </row>
    <row r="13679" spans="1:1" x14ac:dyDescent="0.25">
      <c r="A13679" t="str">
        <f t="shared" si="214"/>
        <v>YAG</v>
      </c>
    </row>
    <row r="13680" spans="1:1" x14ac:dyDescent="0.25">
      <c r="A13680" t="str">
        <f t="shared" si="214"/>
        <v>YAG</v>
      </c>
    </row>
    <row r="13681" spans="1:1" x14ac:dyDescent="0.25">
      <c r="A13681" t="str">
        <f t="shared" si="214"/>
        <v>YAG</v>
      </c>
    </row>
    <row r="13682" spans="1:1" x14ac:dyDescent="0.25">
      <c r="A13682" t="str">
        <f t="shared" si="214"/>
        <v>YAG</v>
      </c>
    </row>
    <row r="13683" spans="1:1" x14ac:dyDescent="0.25">
      <c r="A13683" t="str">
        <f t="shared" si="214"/>
        <v>YAG</v>
      </c>
    </row>
    <row r="13684" spans="1:1" x14ac:dyDescent="0.25">
      <c r="A13684" t="str">
        <f t="shared" si="214"/>
        <v>YAG</v>
      </c>
    </row>
    <row r="13685" spans="1:1" x14ac:dyDescent="0.25">
      <c r="A13685" t="str">
        <f t="shared" si="214"/>
        <v>YAG</v>
      </c>
    </row>
    <row r="13686" spans="1:1" x14ac:dyDescent="0.25">
      <c r="A13686" t="str">
        <f t="shared" si="214"/>
        <v>YAG</v>
      </c>
    </row>
    <row r="13687" spans="1:1" x14ac:dyDescent="0.25">
      <c r="A13687" t="str">
        <f t="shared" si="214"/>
        <v>YAG</v>
      </c>
    </row>
    <row r="13688" spans="1:1" x14ac:dyDescent="0.25">
      <c r="A13688" t="str">
        <f t="shared" si="214"/>
        <v>YAG</v>
      </c>
    </row>
    <row r="13689" spans="1:1" x14ac:dyDescent="0.25">
      <c r="A13689" t="str">
        <f t="shared" si="214"/>
        <v>YAG</v>
      </c>
    </row>
    <row r="13690" spans="1:1" x14ac:dyDescent="0.25">
      <c r="A13690" t="str">
        <f t="shared" si="214"/>
        <v>YAG</v>
      </c>
    </row>
    <row r="13691" spans="1:1" x14ac:dyDescent="0.25">
      <c r="A13691" t="str">
        <f t="shared" si="214"/>
        <v>YAG</v>
      </c>
    </row>
    <row r="13692" spans="1:1" x14ac:dyDescent="0.25">
      <c r="A13692" t="str">
        <f t="shared" ref="A13692:A13755" si="215">"YAG"&amp;D13692 &amp;E13692 &amp;F13692 &amp; G13692 &amp;H13692 &amp;I13692</f>
        <v>YAG</v>
      </c>
    </row>
    <row r="13693" spans="1:1" x14ac:dyDescent="0.25">
      <c r="A13693" t="str">
        <f t="shared" si="215"/>
        <v>YAG</v>
      </c>
    </row>
    <row r="13694" spans="1:1" x14ac:dyDescent="0.25">
      <c r="A13694" t="str">
        <f t="shared" si="215"/>
        <v>YAG</v>
      </c>
    </row>
    <row r="13695" spans="1:1" x14ac:dyDescent="0.25">
      <c r="A13695" t="str">
        <f t="shared" si="215"/>
        <v>YAG</v>
      </c>
    </row>
    <row r="13696" spans="1:1" x14ac:dyDescent="0.25">
      <c r="A13696" t="str">
        <f t="shared" si="215"/>
        <v>YAG</v>
      </c>
    </row>
    <row r="13697" spans="1:1" x14ac:dyDescent="0.25">
      <c r="A13697" t="str">
        <f t="shared" si="215"/>
        <v>YAG</v>
      </c>
    </row>
    <row r="13698" spans="1:1" x14ac:dyDescent="0.25">
      <c r="A13698" t="str">
        <f t="shared" si="215"/>
        <v>YAG</v>
      </c>
    </row>
    <row r="13699" spans="1:1" x14ac:dyDescent="0.25">
      <c r="A13699" t="str">
        <f t="shared" si="215"/>
        <v>YAG</v>
      </c>
    </row>
    <row r="13700" spans="1:1" x14ac:dyDescent="0.25">
      <c r="A13700" t="str">
        <f t="shared" si="215"/>
        <v>YAG</v>
      </c>
    </row>
    <row r="13701" spans="1:1" x14ac:dyDescent="0.25">
      <c r="A13701" t="str">
        <f t="shared" si="215"/>
        <v>YAG</v>
      </c>
    </row>
    <row r="13702" spans="1:1" x14ac:dyDescent="0.25">
      <c r="A13702" t="str">
        <f t="shared" si="215"/>
        <v>YAG</v>
      </c>
    </row>
    <row r="13703" spans="1:1" x14ac:dyDescent="0.25">
      <c r="A13703" t="str">
        <f t="shared" si="215"/>
        <v>YAG</v>
      </c>
    </row>
    <row r="13704" spans="1:1" x14ac:dyDescent="0.25">
      <c r="A13704" t="str">
        <f t="shared" si="215"/>
        <v>YAG</v>
      </c>
    </row>
    <row r="13705" spans="1:1" x14ac:dyDescent="0.25">
      <c r="A13705" t="str">
        <f t="shared" si="215"/>
        <v>YAG</v>
      </c>
    </row>
    <row r="13706" spans="1:1" x14ac:dyDescent="0.25">
      <c r="A13706" t="str">
        <f t="shared" si="215"/>
        <v>YAG</v>
      </c>
    </row>
    <row r="13707" spans="1:1" x14ac:dyDescent="0.25">
      <c r="A13707" t="str">
        <f t="shared" si="215"/>
        <v>YAG</v>
      </c>
    </row>
    <row r="13708" spans="1:1" x14ac:dyDescent="0.25">
      <c r="A13708" t="str">
        <f t="shared" si="215"/>
        <v>YAG</v>
      </c>
    </row>
    <row r="13709" spans="1:1" x14ac:dyDescent="0.25">
      <c r="A13709" t="str">
        <f t="shared" si="215"/>
        <v>YAG</v>
      </c>
    </row>
    <row r="13710" spans="1:1" x14ac:dyDescent="0.25">
      <c r="A13710" t="str">
        <f t="shared" si="215"/>
        <v>YAG</v>
      </c>
    </row>
    <row r="13711" spans="1:1" x14ac:dyDescent="0.25">
      <c r="A13711" t="str">
        <f t="shared" si="215"/>
        <v>YAG</v>
      </c>
    </row>
    <row r="13712" spans="1:1" x14ac:dyDescent="0.25">
      <c r="A13712" t="str">
        <f t="shared" si="215"/>
        <v>YAG</v>
      </c>
    </row>
    <row r="13713" spans="1:1" x14ac:dyDescent="0.25">
      <c r="A13713" t="str">
        <f t="shared" si="215"/>
        <v>YAG</v>
      </c>
    </row>
    <row r="13714" spans="1:1" x14ac:dyDescent="0.25">
      <c r="A13714" t="str">
        <f t="shared" si="215"/>
        <v>YAG</v>
      </c>
    </row>
    <row r="13715" spans="1:1" x14ac:dyDescent="0.25">
      <c r="A13715" t="str">
        <f t="shared" si="215"/>
        <v>YAG</v>
      </c>
    </row>
    <row r="13716" spans="1:1" x14ac:dyDescent="0.25">
      <c r="A13716" t="str">
        <f t="shared" si="215"/>
        <v>YAG</v>
      </c>
    </row>
    <row r="13717" spans="1:1" x14ac:dyDescent="0.25">
      <c r="A13717" t="str">
        <f t="shared" si="215"/>
        <v>YAG</v>
      </c>
    </row>
    <row r="13718" spans="1:1" x14ac:dyDescent="0.25">
      <c r="A13718" t="str">
        <f t="shared" si="215"/>
        <v>YAG</v>
      </c>
    </row>
    <row r="13719" spans="1:1" x14ac:dyDescent="0.25">
      <c r="A13719" t="str">
        <f t="shared" si="215"/>
        <v>YAG</v>
      </c>
    </row>
    <row r="13720" spans="1:1" x14ac:dyDescent="0.25">
      <c r="A13720" t="str">
        <f t="shared" si="215"/>
        <v>YAG</v>
      </c>
    </row>
    <row r="13721" spans="1:1" x14ac:dyDescent="0.25">
      <c r="A13721" t="str">
        <f t="shared" si="215"/>
        <v>YAG</v>
      </c>
    </row>
    <row r="13722" spans="1:1" x14ac:dyDescent="0.25">
      <c r="A13722" t="str">
        <f t="shared" si="215"/>
        <v>YAG</v>
      </c>
    </row>
    <row r="13723" spans="1:1" x14ac:dyDescent="0.25">
      <c r="A13723" t="str">
        <f t="shared" si="215"/>
        <v>YAG</v>
      </c>
    </row>
    <row r="13724" spans="1:1" x14ac:dyDescent="0.25">
      <c r="A13724" t="str">
        <f t="shared" si="215"/>
        <v>YAG</v>
      </c>
    </row>
    <row r="13725" spans="1:1" x14ac:dyDescent="0.25">
      <c r="A13725" t="str">
        <f t="shared" si="215"/>
        <v>YAG</v>
      </c>
    </row>
    <row r="13726" spans="1:1" x14ac:dyDescent="0.25">
      <c r="A13726" t="str">
        <f t="shared" si="215"/>
        <v>YAG</v>
      </c>
    </row>
    <row r="13727" spans="1:1" x14ac:dyDescent="0.25">
      <c r="A13727" t="str">
        <f t="shared" si="215"/>
        <v>YAG</v>
      </c>
    </row>
    <row r="13728" spans="1:1" x14ac:dyDescent="0.25">
      <c r="A13728" t="str">
        <f t="shared" si="215"/>
        <v>YAG</v>
      </c>
    </row>
    <row r="13729" spans="1:1" x14ac:dyDescent="0.25">
      <c r="A13729" t="str">
        <f t="shared" si="215"/>
        <v>YAG</v>
      </c>
    </row>
    <row r="13730" spans="1:1" x14ac:dyDescent="0.25">
      <c r="A13730" t="str">
        <f t="shared" si="215"/>
        <v>YAG</v>
      </c>
    </row>
    <row r="13731" spans="1:1" x14ac:dyDescent="0.25">
      <c r="A13731" t="str">
        <f t="shared" si="215"/>
        <v>YAG</v>
      </c>
    </row>
    <row r="13732" spans="1:1" x14ac:dyDescent="0.25">
      <c r="A13732" t="str">
        <f t="shared" si="215"/>
        <v>YAG</v>
      </c>
    </row>
    <row r="13733" spans="1:1" x14ac:dyDescent="0.25">
      <c r="A13733" t="str">
        <f t="shared" si="215"/>
        <v>YAG</v>
      </c>
    </row>
    <row r="13734" spans="1:1" x14ac:dyDescent="0.25">
      <c r="A13734" t="str">
        <f t="shared" si="215"/>
        <v>YAG</v>
      </c>
    </row>
    <row r="13735" spans="1:1" x14ac:dyDescent="0.25">
      <c r="A13735" t="str">
        <f t="shared" si="215"/>
        <v>YAG</v>
      </c>
    </row>
    <row r="13736" spans="1:1" x14ac:dyDescent="0.25">
      <c r="A13736" t="str">
        <f t="shared" si="215"/>
        <v>YAG</v>
      </c>
    </row>
    <row r="13737" spans="1:1" x14ac:dyDescent="0.25">
      <c r="A13737" t="str">
        <f t="shared" si="215"/>
        <v>YAG</v>
      </c>
    </row>
    <row r="13738" spans="1:1" x14ac:dyDescent="0.25">
      <c r="A13738" t="str">
        <f t="shared" si="215"/>
        <v>YAG</v>
      </c>
    </row>
    <row r="13739" spans="1:1" x14ac:dyDescent="0.25">
      <c r="A13739" t="str">
        <f t="shared" si="215"/>
        <v>YAG</v>
      </c>
    </row>
    <row r="13740" spans="1:1" x14ac:dyDescent="0.25">
      <c r="A13740" t="str">
        <f t="shared" si="215"/>
        <v>YAG</v>
      </c>
    </row>
    <row r="13741" spans="1:1" x14ac:dyDescent="0.25">
      <c r="A13741" t="str">
        <f t="shared" si="215"/>
        <v>YAG</v>
      </c>
    </row>
    <row r="13742" spans="1:1" x14ac:dyDescent="0.25">
      <c r="A13742" t="str">
        <f t="shared" si="215"/>
        <v>YAG</v>
      </c>
    </row>
    <row r="13743" spans="1:1" x14ac:dyDescent="0.25">
      <c r="A13743" t="str">
        <f t="shared" si="215"/>
        <v>YAG</v>
      </c>
    </row>
    <row r="13744" spans="1:1" x14ac:dyDescent="0.25">
      <c r="A13744" t="str">
        <f t="shared" si="215"/>
        <v>YAG</v>
      </c>
    </row>
    <row r="13745" spans="1:1" x14ac:dyDescent="0.25">
      <c r="A13745" t="str">
        <f t="shared" si="215"/>
        <v>YAG</v>
      </c>
    </row>
    <row r="13746" spans="1:1" x14ac:dyDescent="0.25">
      <c r="A13746" t="str">
        <f t="shared" si="215"/>
        <v>YAG</v>
      </c>
    </row>
    <row r="13747" spans="1:1" x14ac:dyDescent="0.25">
      <c r="A13747" t="str">
        <f t="shared" si="215"/>
        <v>YAG</v>
      </c>
    </row>
    <row r="13748" spans="1:1" x14ac:dyDescent="0.25">
      <c r="A13748" t="str">
        <f t="shared" si="215"/>
        <v>YAG</v>
      </c>
    </row>
    <row r="13749" spans="1:1" x14ac:dyDescent="0.25">
      <c r="A13749" t="str">
        <f t="shared" si="215"/>
        <v>YAG</v>
      </c>
    </row>
    <row r="13750" spans="1:1" x14ac:dyDescent="0.25">
      <c r="A13750" t="str">
        <f t="shared" si="215"/>
        <v>YAG</v>
      </c>
    </row>
    <row r="13751" spans="1:1" x14ac:dyDescent="0.25">
      <c r="A13751" t="str">
        <f t="shared" si="215"/>
        <v>YAG</v>
      </c>
    </row>
    <row r="13752" spans="1:1" x14ac:dyDescent="0.25">
      <c r="A13752" t="str">
        <f t="shared" si="215"/>
        <v>YAG</v>
      </c>
    </row>
    <row r="13753" spans="1:1" x14ac:dyDescent="0.25">
      <c r="A13753" t="str">
        <f t="shared" si="215"/>
        <v>YAG</v>
      </c>
    </row>
    <row r="13754" spans="1:1" x14ac:dyDescent="0.25">
      <c r="A13754" t="str">
        <f t="shared" si="215"/>
        <v>YAG</v>
      </c>
    </row>
    <row r="13755" spans="1:1" x14ac:dyDescent="0.25">
      <c r="A13755" t="str">
        <f t="shared" si="215"/>
        <v>YAG</v>
      </c>
    </row>
    <row r="13756" spans="1:1" x14ac:dyDescent="0.25">
      <c r="A13756" t="str">
        <f t="shared" ref="A13756:A13819" si="216">"YAG"&amp;D13756 &amp;E13756 &amp;F13756 &amp; G13756 &amp;H13756 &amp;I13756</f>
        <v>YAG</v>
      </c>
    </row>
    <row r="13757" spans="1:1" x14ac:dyDescent="0.25">
      <c r="A13757" t="str">
        <f t="shared" si="216"/>
        <v>YAG</v>
      </c>
    </row>
    <row r="13758" spans="1:1" x14ac:dyDescent="0.25">
      <c r="A13758" t="str">
        <f t="shared" si="216"/>
        <v>YAG</v>
      </c>
    </row>
    <row r="13759" spans="1:1" x14ac:dyDescent="0.25">
      <c r="A13759" t="str">
        <f t="shared" si="216"/>
        <v>YAG</v>
      </c>
    </row>
    <row r="13760" spans="1:1" x14ac:dyDescent="0.25">
      <c r="A13760" t="str">
        <f t="shared" si="216"/>
        <v>YAG</v>
      </c>
    </row>
    <row r="13761" spans="1:1" x14ac:dyDescent="0.25">
      <c r="A13761" t="str">
        <f t="shared" si="216"/>
        <v>YAG</v>
      </c>
    </row>
    <row r="13762" spans="1:1" x14ac:dyDescent="0.25">
      <c r="A13762" t="str">
        <f t="shared" si="216"/>
        <v>YAG</v>
      </c>
    </row>
    <row r="13763" spans="1:1" x14ac:dyDescent="0.25">
      <c r="A13763" t="str">
        <f t="shared" si="216"/>
        <v>YAG</v>
      </c>
    </row>
    <row r="13764" spans="1:1" x14ac:dyDescent="0.25">
      <c r="A13764" t="str">
        <f t="shared" si="216"/>
        <v>YAG</v>
      </c>
    </row>
    <row r="13765" spans="1:1" x14ac:dyDescent="0.25">
      <c r="A13765" t="str">
        <f t="shared" si="216"/>
        <v>YAG</v>
      </c>
    </row>
    <row r="13766" spans="1:1" x14ac:dyDescent="0.25">
      <c r="A13766" t="str">
        <f t="shared" si="216"/>
        <v>YAG</v>
      </c>
    </row>
    <row r="13767" spans="1:1" x14ac:dyDescent="0.25">
      <c r="A13767" t="str">
        <f t="shared" si="216"/>
        <v>YAG</v>
      </c>
    </row>
    <row r="13768" spans="1:1" x14ac:dyDescent="0.25">
      <c r="A13768" t="str">
        <f t="shared" si="216"/>
        <v>YAG</v>
      </c>
    </row>
    <row r="13769" spans="1:1" x14ac:dyDescent="0.25">
      <c r="A13769" t="str">
        <f t="shared" si="216"/>
        <v>YAG</v>
      </c>
    </row>
    <row r="13770" spans="1:1" x14ac:dyDescent="0.25">
      <c r="A13770" t="str">
        <f t="shared" si="216"/>
        <v>YAG</v>
      </c>
    </row>
    <row r="13771" spans="1:1" x14ac:dyDescent="0.25">
      <c r="A13771" t="str">
        <f t="shared" si="216"/>
        <v>YAG</v>
      </c>
    </row>
    <row r="13772" spans="1:1" x14ac:dyDescent="0.25">
      <c r="A13772" t="str">
        <f t="shared" si="216"/>
        <v>YAG</v>
      </c>
    </row>
    <row r="13773" spans="1:1" x14ac:dyDescent="0.25">
      <c r="A13773" t="str">
        <f t="shared" si="216"/>
        <v>YAG</v>
      </c>
    </row>
    <row r="13774" spans="1:1" x14ac:dyDescent="0.25">
      <c r="A13774" t="str">
        <f t="shared" si="216"/>
        <v>YAG</v>
      </c>
    </row>
    <row r="13775" spans="1:1" x14ac:dyDescent="0.25">
      <c r="A13775" t="str">
        <f t="shared" si="216"/>
        <v>YAG</v>
      </c>
    </row>
    <row r="13776" spans="1:1" x14ac:dyDescent="0.25">
      <c r="A13776" t="str">
        <f t="shared" si="216"/>
        <v>YAG</v>
      </c>
    </row>
    <row r="13777" spans="1:1" x14ac:dyDescent="0.25">
      <c r="A13777" t="str">
        <f t="shared" si="216"/>
        <v>YAG</v>
      </c>
    </row>
    <row r="13778" spans="1:1" x14ac:dyDescent="0.25">
      <c r="A13778" t="str">
        <f t="shared" si="216"/>
        <v>YAG</v>
      </c>
    </row>
    <row r="13779" spans="1:1" x14ac:dyDescent="0.25">
      <c r="A13779" t="str">
        <f t="shared" si="216"/>
        <v>YAG</v>
      </c>
    </row>
    <row r="13780" spans="1:1" x14ac:dyDescent="0.25">
      <c r="A13780" t="str">
        <f t="shared" si="216"/>
        <v>YAG</v>
      </c>
    </row>
    <row r="13781" spans="1:1" x14ac:dyDescent="0.25">
      <c r="A13781" t="str">
        <f t="shared" si="216"/>
        <v>YAG</v>
      </c>
    </row>
    <row r="13782" spans="1:1" x14ac:dyDescent="0.25">
      <c r="A13782" t="str">
        <f t="shared" si="216"/>
        <v>YAG</v>
      </c>
    </row>
    <row r="13783" spans="1:1" x14ac:dyDescent="0.25">
      <c r="A13783" t="str">
        <f t="shared" si="216"/>
        <v>YAG</v>
      </c>
    </row>
    <row r="13784" spans="1:1" x14ac:dyDescent="0.25">
      <c r="A13784" t="str">
        <f t="shared" si="216"/>
        <v>YAG</v>
      </c>
    </row>
    <row r="13785" spans="1:1" x14ac:dyDescent="0.25">
      <c r="A13785" t="str">
        <f t="shared" si="216"/>
        <v>YAG</v>
      </c>
    </row>
    <row r="13786" spans="1:1" x14ac:dyDescent="0.25">
      <c r="A13786" t="str">
        <f t="shared" si="216"/>
        <v>YAG</v>
      </c>
    </row>
    <row r="13787" spans="1:1" x14ac:dyDescent="0.25">
      <c r="A13787" t="str">
        <f t="shared" si="216"/>
        <v>YAG</v>
      </c>
    </row>
    <row r="13788" spans="1:1" x14ac:dyDescent="0.25">
      <c r="A13788" t="str">
        <f t="shared" si="216"/>
        <v>YAG</v>
      </c>
    </row>
    <row r="13789" spans="1:1" x14ac:dyDescent="0.25">
      <c r="A13789" t="str">
        <f t="shared" si="216"/>
        <v>YAG</v>
      </c>
    </row>
    <row r="13790" spans="1:1" x14ac:dyDescent="0.25">
      <c r="A13790" t="str">
        <f t="shared" si="216"/>
        <v>YAG</v>
      </c>
    </row>
    <row r="13791" spans="1:1" x14ac:dyDescent="0.25">
      <c r="A13791" t="str">
        <f t="shared" si="216"/>
        <v>YAG</v>
      </c>
    </row>
    <row r="13792" spans="1:1" x14ac:dyDescent="0.25">
      <c r="A13792" t="str">
        <f t="shared" si="216"/>
        <v>YAG</v>
      </c>
    </row>
    <row r="13793" spans="1:1" x14ac:dyDescent="0.25">
      <c r="A13793" t="str">
        <f t="shared" si="216"/>
        <v>YAG</v>
      </c>
    </row>
    <row r="13794" spans="1:1" x14ac:dyDescent="0.25">
      <c r="A13794" t="str">
        <f t="shared" si="216"/>
        <v>YAG</v>
      </c>
    </row>
    <row r="13795" spans="1:1" x14ac:dyDescent="0.25">
      <c r="A13795" t="str">
        <f t="shared" si="216"/>
        <v>YAG</v>
      </c>
    </row>
    <row r="13796" spans="1:1" x14ac:dyDescent="0.25">
      <c r="A13796" t="str">
        <f t="shared" si="216"/>
        <v>YAG</v>
      </c>
    </row>
    <row r="13797" spans="1:1" x14ac:dyDescent="0.25">
      <c r="A13797" t="str">
        <f t="shared" si="216"/>
        <v>YAG</v>
      </c>
    </row>
    <row r="13798" spans="1:1" x14ac:dyDescent="0.25">
      <c r="A13798" t="str">
        <f t="shared" si="216"/>
        <v>YAG</v>
      </c>
    </row>
    <row r="13799" spans="1:1" x14ac:dyDescent="0.25">
      <c r="A13799" t="str">
        <f t="shared" si="216"/>
        <v>YAG</v>
      </c>
    </row>
    <row r="13800" spans="1:1" x14ac:dyDescent="0.25">
      <c r="A13800" t="str">
        <f t="shared" si="216"/>
        <v>YAG</v>
      </c>
    </row>
    <row r="13801" spans="1:1" x14ac:dyDescent="0.25">
      <c r="A13801" t="str">
        <f t="shared" si="216"/>
        <v>YAG</v>
      </c>
    </row>
    <row r="13802" spans="1:1" x14ac:dyDescent="0.25">
      <c r="A13802" t="str">
        <f t="shared" si="216"/>
        <v>YAG</v>
      </c>
    </row>
    <row r="13803" spans="1:1" x14ac:dyDescent="0.25">
      <c r="A13803" t="str">
        <f t="shared" si="216"/>
        <v>YAG</v>
      </c>
    </row>
    <row r="13804" spans="1:1" x14ac:dyDescent="0.25">
      <c r="A13804" t="str">
        <f t="shared" si="216"/>
        <v>YAG</v>
      </c>
    </row>
    <row r="13805" spans="1:1" x14ac:dyDescent="0.25">
      <c r="A13805" t="str">
        <f t="shared" si="216"/>
        <v>YAG</v>
      </c>
    </row>
    <row r="13806" spans="1:1" x14ac:dyDescent="0.25">
      <c r="A13806" t="str">
        <f t="shared" si="216"/>
        <v>YAG</v>
      </c>
    </row>
    <row r="13807" spans="1:1" x14ac:dyDescent="0.25">
      <c r="A13807" t="str">
        <f t="shared" si="216"/>
        <v>YAG</v>
      </c>
    </row>
    <row r="13808" spans="1:1" x14ac:dyDescent="0.25">
      <c r="A13808" t="str">
        <f t="shared" si="216"/>
        <v>YAG</v>
      </c>
    </row>
    <row r="13809" spans="1:1" x14ac:dyDescent="0.25">
      <c r="A13809" t="str">
        <f t="shared" si="216"/>
        <v>YAG</v>
      </c>
    </row>
    <row r="13810" spans="1:1" x14ac:dyDescent="0.25">
      <c r="A13810" t="str">
        <f t="shared" si="216"/>
        <v>YAG</v>
      </c>
    </row>
    <row r="13811" spans="1:1" x14ac:dyDescent="0.25">
      <c r="A13811" t="str">
        <f t="shared" si="216"/>
        <v>YAG</v>
      </c>
    </row>
    <row r="13812" spans="1:1" x14ac:dyDescent="0.25">
      <c r="A13812" t="str">
        <f t="shared" si="216"/>
        <v>YAG</v>
      </c>
    </row>
    <row r="13813" spans="1:1" x14ac:dyDescent="0.25">
      <c r="A13813" t="str">
        <f t="shared" si="216"/>
        <v>YAG</v>
      </c>
    </row>
    <row r="13814" spans="1:1" x14ac:dyDescent="0.25">
      <c r="A13814" t="str">
        <f t="shared" si="216"/>
        <v>YAG</v>
      </c>
    </row>
    <row r="13815" spans="1:1" x14ac:dyDescent="0.25">
      <c r="A13815" t="str">
        <f t="shared" si="216"/>
        <v>YAG</v>
      </c>
    </row>
    <row r="13816" spans="1:1" x14ac:dyDescent="0.25">
      <c r="A13816" t="str">
        <f t="shared" si="216"/>
        <v>YAG</v>
      </c>
    </row>
    <row r="13817" spans="1:1" x14ac:dyDescent="0.25">
      <c r="A13817" t="str">
        <f t="shared" si="216"/>
        <v>YAG</v>
      </c>
    </row>
    <row r="13818" spans="1:1" x14ac:dyDescent="0.25">
      <c r="A13818" t="str">
        <f t="shared" si="216"/>
        <v>YAG</v>
      </c>
    </row>
    <row r="13819" spans="1:1" x14ac:dyDescent="0.25">
      <c r="A13819" t="str">
        <f t="shared" si="216"/>
        <v>YAG</v>
      </c>
    </row>
    <row r="13820" spans="1:1" x14ac:dyDescent="0.25">
      <c r="A13820" t="str">
        <f t="shared" ref="A13820:A13883" si="217">"YAG"&amp;D13820 &amp;E13820 &amp;F13820 &amp; G13820 &amp;H13820 &amp;I13820</f>
        <v>YAG</v>
      </c>
    </row>
    <row r="13821" spans="1:1" x14ac:dyDescent="0.25">
      <c r="A13821" t="str">
        <f t="shared" si="217"/>
        <v>YAG</v>
      </c>
    </row>
    <row r="13822" spans="1:1" x14ac:dyDescent="0.25">
      <c r="A13822" t="str">
        <f t="shared" si="217"/>
        <v>YAG</v>
      </c>
    </row>
    <row r="13823" spans="1:1" x14ac:dyDescent="0.25">
      <c r="A13823" t="str">
        <f t="shared" si="217"/>
        <v>YAG</v>
      </c>
    </row>
    <row r="13824" spans="1:1" x14ac:dyDescent="0.25">
      <c r="A13824" t="str">
        <f t="shared" si="217"/>
        <v>YAG</v>
      </c>
    </row>
    <row r="13825" spans="1:1" x14ac:dyDescent="0.25">
      <c r="A13825" t="str">
        <f t="shared" si="217"/>
        <v>YAG</v>
      </c>
    </row>
    <row r="13826" spans="1:1" x14ac:dyDescent="0.25">
      <c r="A13826" t="str">
        <f t="shared" si="217"/>
        <v>YAG</v>
      </c>
    </row>
    <row r="13827" spans="1:1" x14ac:dyDescent="0.25">
      <c r="A13827" t="str">
        <f t="shared" si="217"/>
        <v>YAG</v>
      </c>
    </row>
    <row r="13828" spans="1:1" x14ac:dyDescent="0.25">
      <c r="A13828" t="str">
        <f t="shared" si="217"/>
        <v>YAG</v>
      </c>
    </row>
    <row r="13829" spans="1:1" x14ac:dyDescent="0.25">
      <c r="A13829" t="str">
        <f t="shared" si="217"/>
        <v>YAG</v>
      </c>
    </row>
    <row r="13830" spans="1:1" x14ac:dyDescent="0.25">
      <c r="A13830" t="str">
        <f t="shared" si="217"/>
        <v>YAG</v>
      </c>
    </row>
    <row r="13831" spans="1:1" x14ac:dyDescent="0.25">
      <c r="A13831" t="str">
        <f t="shared" si="217"/>
        <v>YAG</v>
      </c>
    </row>
    <row r="13832" spans="1:1" x14ac:dyDescent="0.25">
      <c r="A13832" t="str">
        <f t="shared" si="217"/>
        <v>YAG</v>
      </c>
    </row>
    <row r="13833" spans="1:1" x14ac:dyDescent="0.25">
      <c r="A13833" t="str">
        <f t="shared" si="217"/>
        <v>YAG</v>
      </c>
    </row>
    <row r="13834" spans="1:1" x14ac:dyDescent="0.25">
      <c r="A13834" t="str">
        <f t="shared" si="217"/>
        <v>YAG</v>
      </c>
    </row>
    <row r="13835" spans="1:1" x14ac:dyDescent="0.25">
      <c r="A13835" t="str">
        <f t="shared" si="217"/>
        <v>YAG</v>
      </c>
    </row>
    <row r="13836" spans="1:1" x14ac:dyDescent="0.25">
      <c r="A13836" t="str">
        <f t="shared" si="217"/>
        <v>YAG</v>
      </c>
    </row>
    <row r="13837" spans="1:1" x14ac:dyDescent="0.25">
      <c r="A13837" t="str">
        <f t="shared" si="217"/>
        <v>YAG</v>
      </c>
    </row>
    <row r="13838" spans="1:1" x14ac:dyDescent="0.25">
      <c r="A13838" t="str">
        <f t="shared" si="217"/>
        <v>YAG</v>
      </c>
    </row>
    <row r="13839" spans="1:1" x14ac:dyDescent="0.25">
      <c r="A13839" t="str">
        <f t="shared" si="217"/>
        <v>YAG</v>
      </c>
    </row>
    <row r="13840" spans="1:1" x14ac:dyDescent="0.25">
      <c r="A13840" t="str">
        <f t="shared" si="217"/>
        <v>YAG</v>
      </c>
    </row>
    <row r="13841" spans="1:1" x14ac:dyDescent="0.25">
      <c r="A13841" t="str">
        <f t="shared" si="217"/>
        <v>YAG</v>
      </c>
    </row>
    <row r="13842" spans="1:1" x14ac:dyDescent="0.25">
      <c r="A13842" t="str">
        <f t="shared" si="217"/>
        <v>YAG</v>
      </c>
    </row>
    <row r="13843" spans="1:1" x14ac:dyDescent="0.25">
      <c r="A13843" t="str">
        <f t="shared" si="217"/>
        <v>YAG</v>
      </c>
    </row>
    <row r="13844" spans="1:1" x14ac:dyDescent="0.25">
      <c r="A13844" t="str">
        <f t="shared" si="217"/>
        <v>YAG</v>
      </c>
    </row>
    <row r="13845" spans="1:1" x14ac:dyDescent="0.25">
      <c r="A13845" t="str">
        <f t="shared" si="217"/>
        <v>YAG</v>
      </c>
    </row>
    <row r="13846" spans="1:1" x14ac:dyDescent="0.25">
      <c r="A13846" t="str">
        <f t="shared" si="217"/>
        <v>YAG</v>
      </c>
    </row>
    <row r="13847" spans="1:1" x14ac:dyDescent="0.25">
      <c r="A13847" t="str">
        <f t="shared" si="217"/>
        <v>YAG</v>
      </c>
    </row>
    <row r="13848" spans="1:1" x14ac:dyDescent="0.25">
      <c r="A13848" t="str">
        <f t="shared" si="217"/>
        <v>YAG</v>
      </c>
    </row>
    <row r="13849" spans="1:1" x14ac:dyDescent="0.25">
      <c r="A13849" t="str">
        <f t="shared" si="217"/>
        <v>YAG</v>
      </c>
    </row>
    <row r="13850" spans="1:1" x14ac:dyDescent="0.25">
      <c r="A13850" t="str">
        <f t="shared" si="217"/>
        <v>YAG</v>
      </c>
    </row>
    <row r="13851" spans="1:1" x14ac:dyDescent="0.25">
      <c r="A13851" t="str">
        <f t="shared" si="217"/>
        <v>YAG</v>
      </c>
    </row>
    <row r="13852" spans="1:1" x14ac:dyDescent="0.25">
      <c r="A13852" t="str">
        <f t="shared" si="217"/>
        <v>YAG</v>
      </c>
    </row>
    <row r="13853" spans="1:1" x14ac:dyDescent="0.25">
      <c r="A13853" t="str">
        <f t="shared" si="217"/>
        <v>YAG</v>
      </c>
    </row>
    <row r="13854" spans="1:1" x14ac:dyDescent="0.25">
      <c r="A13854" t="str">
        <f t="shared" si="217"/>
        <v>YAG</v>
      </c>
    </row>
    <row r="13855" spans="1:1" x14ac:dyDescent="0.25">
      <c r="A13855" t="str">
        <f t="shared" si="217"/>
        <v>YAG</v>
      </c>
    </row>
    <row r="13856" spans="1:1" x14ac:dyDescent="0.25">
      <c r="A13856" t="str">
        <f t="shared" si="217"/>
        <v>YAG</v>
      </c>
    </row>
    <row r="13857" spans="1:1" x14ac:dyDescent="0.25">
      <c r="A13857" t="str">
        <f t="shared" si="217"/>
        <v>YAG</v>
      </c>
    </row>
    <row r="13858" spans="1:1" x14ac:dyDescent="0.25">
      <c r="A13858" t="str">
        <f t="shared" si="217"/>
        <v>YAG</v>
      </c>
    </row>
    <row r="13859" spans="1:1" x14ac:dyDescent="0.25">
      <c r="A13859" t="str">
        <f t="shared" si="217"/>
        <v>YAG</v>
      </c>
    </row>
    <row r="13860" spans="1:1" x14ac:dyDescent="0.25">
      <c r="A13860" t="str">
        <f t="shared" si="217"/>
        <v>YAG</v>
      </c>
    </row>
    <row r="13861" spans="1:1" x14ac:dyDescent="0.25">
      <c r="A13861" t="str">
        <f t="shared" si="217"/>
        <v>YAG</v>
      </c>
    </row>
    <row r="13862" spans="1:1" x14ac:dyDescent="0.25">
      <c r="A13862" t="str">
        <f t="shared" si="217"/>
        <v>YAG</v>
      </c>
    </row>
    <row r="13863" spans="1:1" x14ac:dyDescent="0.25">
      <c r="A13863" t="str">
        <f t="shared" si="217"/>
        <v>YAG</v>
      </c>
    </row>
    <row r="13864" spans="1:1" x14ac:dyDescent="0.25">
      <c r="A13864" t="str">
        <f t="shared" si="217"/>
        <v>YAG</v>
      </c>
    </row>
    <row r="13865" spans="1:1" x14ac:dyDescent="0.25">
      <c r="A13865" t="str">
        <f t="shared" si="217"/>
        <v>YAG</v>
      </c>
    </row>
    <row r="13866" spans="1:1" x14ac:dyDescent="0.25">
      <c r="A13866" t="str">
        <f t="shared" si="217"/>
        <v>YAG</v>
      </c>
    </row>
    <row r="13867" spans="1:1" x14ac:dyDescent="0.25">
      <c r="A13867" t="str">
        <f t="shared" si="217"/>
        <v>YAG</v>
      </c>
    </row>
    <row r="13868" spans="1:1" x14ac:dyDescent="0.25">
      <c r="A13868" t="str">
        <f t="shared" si="217"/>
        <v>YAG</v>
      </c>
    </row>
    <row r="13869" spans="1:1" x14ac:dyDescent="0.25">
      <c r="A13869" t="str">
        <f t="shared" si="217"/>
        <v>YAG</v>
      </c>
    </row>
    <row r="13870" spans="1:1" x14ac:dyDescent="0.25">
      <c r="A13870" t="str">
        <f t="shared" si="217"/>
        <v>YAG</v>
      </c>
    </row>
    <row r="13871" spans="1:1" x14ac:dyDescent="0.25">
      <c r="A13871" t="str">
        <f t="shared" si="217"/>
        <v>YAG</v>
      </c>
    </row>
    <row r="13872" spans="1:1" x14ac:dyDescent="0.25">
      <c r="A13872" t="str">
        <f t="shared" si="217"/>
        <v>YAG</v>
      </c>
    </row>
    <row r="13873" spans="1:1" x14ac:dyDescent="0.25">
      <c r="A13873" t="str">
        <f t="shared" si="217"/>
        <v>YAG</v>
      </c>
    </row>
    <row r="13874" spans="1:1" x14ac:dyDescent="0.25">
      <c r="A13874" t="str">
        <f t="shared" si="217"/>
        <v>YAG</v>
      </c>
    </row>
    <row r="13875" spans="1:1" x14ac:dyDescent="0.25">
      <c r="A13875" t="str">
        <f t="shared" si="217"/>
        <v>YAG</v>
      </c>
    </row>
    <row r="13876" spans="1:1" x14ac:dyDescent="0.25">
      <c r="A13876" t="str">
        <f t="shared" si="217"/>
        <v>YAG</v>
      </c>
    </row>
    <row r="13877" spans="1:1" x14ac:dyDescent="0.25">
      <c r="A13877" t="str">
        <f t="shared" si="217"/>
        <v>YAG</v>
      </c>
    </row>
    <row r="13878" spans="1:1" x14ac:dyDescent="0.25">
      <c r="A13878" t="str">
        <f t="shared" si="217"/>
        <v>YAG</v>
      </c>
    </row>
    <row r="13879" spans="1:1" x14ac:dyDescent="0.25">
      <c r="A13879" t="str">
        <f t="shared" si="217"/>
        <v>YAG</v>
      </c>
    </row>
    <row r="13880" spans="1:1" x14ac:dyDescent="0.25">
      <c r="A13880" t="str">
        <f t="shared" si="217"/>
        <v>YAG</v>
      </c>
    </row>
    <row r="13881" spans="1:1" x14ac:dyDescent="0.25">
      <c r="A13881" t="str">
        <f t="shared" si="217"/>
        <v>YAG</v>
      </c>
    </row>
    <row r="13882" spans="1:1" x14ac:dyDescent="0.25">
      <c r="A13882" t="str">
        <f t="shared" si="217"/>
        <v>YAG</v>
      </c>
    </row>
    <row r="13883" spans="1:1" x14ac:dyDescent="0.25">
      <c r="A13883" t="str">
        <f t="shared" si="217"/>
        <v>YAG</v>
      </c>
    </row>
    <row r="13884" spans="1:1" x14ac:dyDescent="0.25">
      <c r="A13884" t="str">
        <f t="shared" ref="A13884:A13947" si="218">"YAG"&amp;D13884 &amp;E13884 &amp;F13884 &amp; G13884 &amp;H13884 &amp;I13884</f>
        <v>YAG</v>
      </c>
    </row>
    <row r="13885" spans="1:1" x14ac:dyDescent="0.25">
      <c r="A13885" t="str">
        <f t="shared" si="218"/>
        <v>YAG</v>
      </c>
    </row>
    <row r="13886" spans="1:1" x14ac:dyDescent="0.25">
      <c r="A13886" t="str">
        <f t="shared" si="218"/>
        <v>YAG</v>
      </c>
    </row>
    <row r="13887" spans="1:1" x14ac:dyDescent="0.25">
      <c r="A13887" t="str">
        <f t="shared" si="218"/>
        <v>YAG</v>
      </c>
    </row>
    <row r="13888" spans="1:1" x14ac:dyDescent="0.25">
      <c r="A13888" t="str">
        <f t="shared" si="218"/>
        <v>YAG</v>
      </c>
    </row>
    <row r="13889" spans="1:1" x14ac:dyDescent="0.25">
      <c r="A13889" t="str">
        <f t="shared" si="218"/>
        <v>YAG</v>
      </c>
    </row>
    <row r="13890" spans="1:1" x14ac:dyDescent="0.25">
      <c r="A13890" t="str">
        <f t="shared" si="218"/>
        <v>YAG</v>
      </c>
    </row>
    <row r="13891" spans="1:1" x14ac:dyDescent="0.25">
      <c r="A13891" t="str">
        <f t="shared" si="218"/>
        <v>YAG</v>
      </c>
    </row>
    <row r="13892" spans="1:1" x14ac:dyDescent="0.25">
      <c r="A13892" t="str">
        <f t="shared" si="218"/>
        <v>YAG</v>
      </c>
    </row>
    <row r="13893" spans="1:1" x14ac:dyDescent="0.25">
      <c r="A13893" t="str">
        <f t="shared" si="218"/>
        <v>YAG</v>
      </c>
    </row>
    <row r="13894" spans="1:1" x14ac:dyDescent="0.25">
      <c r="A13894" t="str">
        <f t="shared" si="218"/>
        <v>YAG</v>
      </c>
    </row>
    <row r="13895" spans="1:1" x14ac:dyDescent="0.25">
      <c r="A13895" t="str">
        <f t="shared" si="218"/>
        <v>YAG</v>
      </c>
    </row>
    <row r="13896" spans="1:1" x14ac:dyDescent="0.25">
      <c r="A13896" t="str">
        <f t="shared" si="218"/>
        <v>YAG</v>
      </c>
    </row>
    <row r="13897" spans="1:1" x14ac:dyDescent="0.25">
      <c r="A13897" t="str">
        <f t="shared" si="218"/>
        <v>YAG</v>
      </c>
    </row>
    <row r="13898" spans="1:1" x14ac:dyDescent="0.25">
      <c r="A13898" t="str">
        <f t="shared" si="218"/>
        <v>YAG</v>
      </c>
    </row>
    <row r="13899" spans="1:1" x14ac:dyDescent="0.25">
      <c r="A13899" t="str">
        <f t="shared" si="218"/>
        <v>YAG</v>
      </c>
    </row>
    <row r="13900" spans="1:1" x14ac:dyDescent="0.25">
      <c r="A13900" t="str">
        <f t="shared" si="218"/>
        <v>YAG</v>
      </c>
    </row>
    <row r="13901" spans="1:1" x14ac:dyDescent="0.25">
      <c r="A13901" t="str">
        <f t="shared" si="218"/>
        <v>YAG</v>
      </c>
    </row>
    <row r="13902" spans="1:1" x14ac:dyDescent="0.25">
      <c r="A13902" t="str">
        <f t="shared" si="218"/>
        <v>YAG</v>
      </c>
    </row>
    <row r="13903" spans="1:1" x14ac:dyDescent="0.25">
      <c r="A13903" t="str">
        <f t="shared" si="218"/>
        <v>YAG</v>
      </c>
    </row>
    <row r="13904" spans="1:1" x14ac:dyDescent="0.25">
      <c r="A13904" t="str">
        <f t="shared" si="218"/>
        <v>YAG</v>
      </c>
    </row>
    <row r="13905" spans="1:1" x14ac:dyDescent="0.25">
      <c r="A13905" t="str">
        <f t="shared" si="218"/>
        <v>YAG</v>
      </c>
    </row>
    <row r="13906" spans="1:1" x14ac:dyDescent="0.25">
      <c r="A13906" t="str">
        <f t="shared" si="218"/>
        <v>YAG</v>
      </c>
    </row>
    <row r="13907" spans="1:1" x14ac:dyDescent="0.25">
      <c r="A13907" t="str">
        <f t="shared" si="218"/>
        <v>YAG</v>
      </c>
    </row>
    <row r="13908" spans="1:1" x14ac:dyDescent="0.25">
      <c r="A13908" t="str">
        <f t="shared" si="218"/>
        <v>YAG</v>
      </c>
    </row>
    <row r="13909" spans="1:1" x14ac:dyDescent="0.25">
      <c r="A13909" t="str">
        <f t="shared" si="218"/>
        <v>YAG</v>
      </c>
    </row>
    <row r="13910" spans="1:1" x14ac:dyDescent="0.25">
      <c r="A13910" t="str">
        <f t="shared" si="218"/>
        <v>YAG</v>
      </c>
    </row>
    <row r="13911" spans="1:1" x14ac:dyDescent="0.25">
      <c r="A13911" t="str">
        <f t="shared" si="218"/>
        <v>YAG</v>
      </c>
    </row>
    <row r="13912" spans="1:1" x14ac:dyDescent="0.25">
      <c r="A13912" t="str">
        <f t="shared" si="218"/>
        <v>YAG</v>
      </c>
    </row>
    <row r="13913" spans="1:1" x14ac:dyDescent="0.25">
      <c r="A13913" t="str">
        <f t="shared" si="218"/>
        <v>YAG</v>
      </c>
    </row>
    <row r="13914" spans="1:1" x14ac:dyDescent="0.25">
      <c r="A13914" t="str">
        <f t="shared" si="218"/>
        <v>YAG</v>
      </c>
    </row>
    <row r="13915" spans="1:1" x14ac:dyDescent="0.25">
      <c r="A13915" t="str">
        <f t="shared" si="218"/>
        <v>YAG</v>
      </c>
    </row>
    <row r="13916" spans="1:1" x14ac:dyDescent="0.25">
      <c r="A13916" t="str">
        <f t="shared" si="218"/>
        <v>YAG</v>
      </c>
    </row>
    <row r="13917" spans="1:1" x14ac:dyDescent="0.25">
      <c r="A13917" t="str">
        <f t="shared" si="218"/>
        <v>YAG</v>
      </c>
    </row>
    <row r="13918" spans="1:1" x14ac:dyDescent="0.25">
      <c r="A13918" t="str">
        <f t="shared" si="218"/>
        <v>YAG</v>
      </c>
    </row>
    <row r="13919" spans="1:1" x14ac:dyDescent="0.25">
      <c r="A13919" t="str">
        <f t="shared" si="218"/>
        <v>YAG</v>
      </c>
    </row>
    <row r="13920" spans="1:1" x14ac:dyDescent="0.25">
      <c r="A13920" t="str">
        <f t="shared" si="218"/>
        <v>YAG</v>
      </c>
    </row>
    <row r="13921" spans="1:1" x14ac:dyDescent="0.25">
      <c r="A13921" t="str">
        <f t="shared" si="218"/>
        <v>YAG</v>
      </c>
    </row>
    <row r="13922" spans="1:1" x14ac:dyDescent="0.25">
      <c r="A13922" t="str">
        <f t="shared" si="218"/>
        <v>YAG</v>
      </c>
    </row>
    <row r="13923" spans="1:1" x14ac:dyDescent="0.25">
      <c r="A13923" t="str">
        <f t="shared" si="218"/>
        <v>YAG</v>
      </c>
    </row>
    <row r="13924" spans="1:1" x14ac:dyDescent="0.25">
      <c r="A13924" t="str">
        <f t="shared" si="218"/>
        <v>YAG</v>
      </c>
    </row>
    <row r="13925" spans="1:1" x14ac:dyDescent="0.25">
      <c r="A13925" t="str">
        <f t="shared" si="218"/>
        <v>YAG</v>
      </c>
    </row>
    <row r="13926" spans="1:1" x14ac:dyDescent="0.25">
      <c r="A13926" t="str">
        <f t="shared" si="218"/>
        <v>YAG</v>
      </c>
    </row>
    <row r="13927" spans="1:1" x14ac:dyDescent="0.25">
      <c r="A13927" t="str">
        <f t="shared" si="218"/>
        <v>YAG</v>
      </c>
    </row>
    <row r="13928" spans="1:1" x14ac:dyDescent="0.25">
      <c r="A13928" t="str">
        <f t="shared" si="218"/>
        <v>YAG</v>
      </c>
    </row>
    <row r="13929" spans="1:1" x14ac:dyDescent="0.25">
      <c r="A13929" t="str">
        <f t="shared" si="218"/>
        <v>YAG</v>
      </c>
    </row>
    <row r="13930" spans="1:1" x14ac:dyDescent="0.25">
      <c r="A13930" t="str">
        <f t="shared" si="218"/>
        <v>YAG</v>
      </c>
    </row>
    <row r="13931" spans="1:1" x14ac:dyDescent="0.25">
      <c r="A13931" t="str">
        <f t="shared" si="218"/>
        <v>YAG</v>
      </c>
    </row>
    <row r="13932" spans="1:1" x14ac:dyDescent="0.25">
      <c r="A13932" t="str">
        <f t="shared" si="218"/>
        <v>YAG</v>
      </c>
    </row>
    <row r="13933" spans="1:1" x14ac:dyDescent="0.25">
      <c r="A13933" t="str">
        <f t="shared" si="218"/>
        <v>YAG</v>
      </c>
    </row>
    <row r="13934" spans="1:1" x14ac:dyDescent="0.25">
      <c r="A13934" t="str">
        <f t="shared" si="218"/>
        <v>YAG</v>
      </c>
    </row>
    <row r="13935" spans="1:1" x14ac:dyDescent="0.25">
      <c r="A13935" t="str">
        <f t="shared" si="218"/>
        <v>YAG</v>
      </c>
    </row>
    <row r="13936" spans="1:1" x14ac:dyDescent="0.25">
      <c r="A13936" t="str">
        <f t="shared" si="218"/>
        <v>YAG</v>
      </c>
    </row>
    <row r="13937" spans="1:1" x14ac:dyDescent="0.25">
      <c r="A13937" t="str">
        <f t="shared" si="218"/>
        <v>YAG</v>
      </c>
    </row>
    <row r="13938" spans="1:1" x14ac:dyDescent="0.25">
      <c r="A13938" t="str">
        <f t="shared" si="218"/>
        <v>YAG</v>
      </c>
    </row>
    <row r="13939" spans="1:1" x14ac:dyDescent="0.25">
      <c r="A13939" t="str">
        <f t="shared" si="218"/>
        <v>YAG</v>
      </c>
    </row>
    <row r="13940" spans="1:1" x14ac:dyDescent="0.25">
      <c r="A13940" t="str">
        <f t="shared" si="218"/>
        <v>YAG</v>
      </c>
    </row>
    <row r="13941" spans="1:1" x14ac:dyDescent="0.25">
      <c r="A13941" t="str">
        <f t="shared" si="218"/>
        <v>YAG</v>
      </c>
    </row>
    <row r="13942" spans="1:1" x14ac:dyDescent="0.25">
      <c r="A13942" t="str">
        <f t="shared" si="218"/>
        <v>YAG</v>
      </c>
    </row>
    <row r="13943" spans="1:1" x14ac:dyDescent="0.25">
      <c r="A13943" t="str">
        <f t="shared" si="218"/>
        <v>YAG</v>
      </c>
    </row>
    <row r="13944" spans="1:1" x14ac:dyDescent="0.25">
      <c r="A13944" t="str">
        <f t="shared" si="218"/>
        <v>YAG</v>
      </c>
    </row>
    <row r="13945" spans="1:1" x14ac:dyDescent="0.25">
      <c r="A13945" t="str">
        <f t="shared" si="218"/>
        <v>YAG</v>
      </c>
    </row>
    <row r="13946" spans="1:1" x14ac:dyDescent="0.25">
      <c r="A13946" t="str">
        <f t="shared" si="218"/>
        <v>YAG</v>
      </c>
    </row>
    <row r="13947" spans="1:1" x14ac:dyDescent="0.25">
      <c r="A13947" t="str">
        <f t="shared" si="218"/>
        <v>YAG</v>
      </c>
    </row>
    <row r="13948" spans="1:1" x14ac:dyDescent="0.25">
      <c r="A13948" t="str">
        <f t="shared" ref="A13948:A14011" si="219">"YAG"&amp;D13948 &amp;E13948 &amp;F13948 &amp; G13948 &amp;H13948 &amp;I13948</f>
        <v>YAG</v>
      </c>
    </row>
    <row r="13949" spans="1:1" x14ac:dyDescent="0.25">
      <c r="A13949" t="str">
        <f t="shared" si="219"/>
        <v>YAG</v>
      </c>
    </row>
    <row r="13950" spans="1:1" x14ac:dyDescent="0.25">
      <c r="A13950" t="str">
        <f t="shared" si="219"/>
        <v>YAG</v>
      </c>
    </row>
    <row r="13951" spans="1:1" x14ac:dyDescent="0.25">
      <c r="A13951" t="str">
        <f t="shared" si="219"/>
        <v>YAG</v>
      </c>
    </row>
    <row r="13952" spans="1:1" x14ac:dyDescent="0.25">
      <c r="A13952" t="str">
        <f t="shared" si="219"/>
        <v>YAG</v>
      </c>
    </row>
    <row r="13953" spans="1:1" x14ac:dyDescent="0.25">
      <c r="A13953" t="str">
        <f t="shared" si="219"/>
        <v>YAG</v>
      </c>
    </row>
    <row r="13954" spans="1:1" x14ac:dyDescent="0.25">
      <c r="A13954" t="str">
        <f t="shared" si="219"/>
        <v>YAG</v>
      </c>
    </row>
    <row r="13955" spans="1:1" x14ac:dyDescent="0.25">
      <c r="A13955" t="str">
        <f t="shared" si="219"/>
        <v>YAG</v>
      </c>
    </row>
    <row r="13956" spans="1:1" x14ac:dyDescent="0.25">
      <c r="A13956" t="str">
        <f t="shared" si="219"/>
        <v>YAG</v>
      </c>
    </row>
    <row r="13957" spans="1:1" x14ac:dyDescent="0.25">
      <c r="A13957" t="str">
        <f t="shared" si="219"/>
        <v>YAG</v>
      </c>
    </row>
    <row r="13958" spans="1:1" x14ac:dyDescent="0.25">
      <c r="A13958" t="str">
        <f t="shared" si="219"/>
        <v>YAG</v>
      </c>
    </row>
    <row r="13959" spans="1:1" x14ac:dyDescent="0.25">
      <c r="A13959" t="str">
        <f t="shared" si="219"/>
        <v>YAG</v>
      </c>
    </row>
    <row r="13960" spans="1:1" x14ac:dyDescent="0.25">
      <c r="A13960" t="str">
        <f t="shared" si="219"/>
        <v>YAG</v>
      </c>
    </row>
    <row r="13961" spans="1:1" x14ac:dyDescent="0.25">
      <c r="A13961" t="str">
        <f t="shared" si="219"/>
        <v>YAG</v>
      </c>
    </row>
    <row r="13962" spans="1:1" x14ac:dyDescent="0.25">
      <c r="A13962" t="str">
        <f t="shared" si="219"/>
        <v>YAG</v>
      </c>
    </row>
    <row r="13963" spans="1:1" x14ac:dyDescent="0.25">
      <c r="A13963" t="str">
        <f t="shared" si="219"/>
        <v>YAG</v>
      </c>
    </row>
    <row r="13964" spans="1:1" x14ac:dyDescent="0.25">
      <c r="A13964" t="str">
        <f t="shared" si="219"/>
        <v>YAG</v>
      </c>
    </row>
    <row r="13965" spans="1:1" x14ac:dyDescent="0.25">
      <c r="A13965" t="str">
        <f t="shared" si="219"/>
        <v>YAG</v>
      </c>
    </row>
    <row r="13966" spans="1:1" x14ac:dyDescent="0.25">
      <c r="A13966" t="str">
        <f t="shared" si="219"/>
        <v>YAG</v>
      </c>
    </row>
    <row r="13967" spans="1:1" x14ac:dyDescent="0.25">
      <c r="A13967" t="str">
        <f t="shared" si="219"/>
        <v>YAG</v>
      </c>
    </row>
    <row r="13968" spans="1:1" x14ac:dyDescent="0.25">
      <c r="A13968" t="str">
        <f t="shared" si="219"/>
        <v>YAG</v>
      </c>
    </row>
    <row r="13969" spans="1:1" x14ac:dyDescent="0.25">
      <c r="A13969" t="str">
        <f t="shared" si="219"/>
        <v>YAG</v>
      </c>
    </row>
    <row r="13970" spans="1:1" x14ac:dyDescent="0.25">
      <c r="A13970" t="str">
        <f t="shared" si="219"/>
        <v>YAG</v>
      </c>
    </row>
    <row r="13971" spans="1:1" x14ac:dyDescent="0.25">
      <c r="A13971" t="str">
        <f t="shared" si="219"/>
        <v>YAG</v>
      </c>
    </row>
    <row r="13972" spans="1:1" x14ac:dyDescent="0.25">
      <c r="A13972" t="str">
        <f t="shared" si="219"/>
        <v>YAG</v>
      </c>
    </row>
    <row r="13973" spans="1:1" x14ac:dyDescent="0.25">
      <c r="A13973" t="str">
        <f t="shared" si="219"/>
        <v>YAG</v>
      </c>
    </row>
    <row r="13974" spans="1:1" x14ac:dyDescent="0.25">
      <c r="A13974" t="str">
        <f t="shared" si="219"/>
        <v>YAG</v>
      </c>
    </row>
    <row r="13975" spans="1:1" x14ac:dyDescent="0.25">
      <c r="A13975" t="str">
        <f t="shared" si="219"/>
        <v>YAG</v>
      </c>
    </row>
    <row r="13976" spans="1:1" x14ac:dyDescent="0.25">
      <c r="A13976" t="str">
        <f t="shared" si="219"/>
        <v>YAG</v>
      </c>
    </row>
    <row r="13977" spans="1:1" x14ac:dyDescent="0.25">
      <c r="A13977" t="str">
        <f t="shared" si="219"/>
        <v>YAG</v>
      </c>
    </row>
    <row r="13978" spans="1:1" x14ac:dyDescent="0.25">
      <c r="A13978" t="str">
        <f t="shared" si="219"/>
        <v>YAG</v>
      </c>
    </row>
    <row r="13979" spans="1:1" x14ac:dyDescent="0.25">
      <c r="A13979" t="str">
        <f t="shared" si="219"/>
        <v>YAG</v>
      </c>
    </row>
    <row r="13980" spans="1:1" x14ac:dyDescent="0.25">
      <c r="A13980" t="str">
        <f t="shared" si="219"/>
        <v>YAG</v>
      </c>
    </row>
    <row r="13981" spans="1:1" x14ac:dyDescent="0.25">
      <c r="A13981" t="str">
        <f t="shared" si="219"/>
        <v>YAG</v>
      </c>
    </row>
    <row r="13982" spans="1:1" x14ac:dyDescent="0.25">
      <c r="A13982" t="str">
        <f t="shared" si="219"/>
        <v>YAG</v>
      </c>
    </row>
    <row r="13983" spans="1:1" x14ac:dyDescent="0.25">
      <c r="A13983" t="str">
        <f t="shared" si="219"/>
        <v>YAG</v>
      </c>
    </row>
    <row r="13984" spans="1:1" x14ac:dyDescent="0.25">
      <c r="A13984" t="str">
        <f t="shared" si="219"/>
        <v>YAG</v>
      </c>
    </row>
    <row r="13985" spans="1:1" x14ac:dyDescent="0.25">
      <c r="A13985" t="str">
        <f t="shared" si="219"/>
        <v>YAG</v>
      </c>
    </row>
    <row r="13986" spans="1:1" x14ac:dyDescent="0.25">
      <c r="A13986" t="str">
        <f t="shared" si="219"/>
        <v>YAG</v>
      </c>
    </row>
    <row r="13987" spans="1:1" x14ac:dyDescent="0.25">
      <c r="A13987" t="str">
        <f t="shared" si="219"/>
        <v>YAG</v>
      </c>
    </row>
    <row r="13988" spans="1:1" x14ac:dyDescent="0.25">
      <c r="A13988" t="str">
        <f t="shared" si="219"/>
        <v>YAG</v>
      </c>
    </row>
    <row r="13989" spans="1:1" x14ac:dyDescent="0.25">
      <c r="A13989" t="str">
        <f t="shared" si="219"/>
        <v>YAG</v>
      </c>
    </row>
    <row r="13990" spans="1:1" x14ac:dyDescent="0.25">
      <c r="A13990" t="str">
        <f t="shared" si="219"/>
        <v>YAG</v>
      </c>
    </row>
    <row r="13991" spans="1:1" x14ac:dyDescent="0.25">
      <c r="A13991" t="str">
        <f t="shared" si="219"/>
        <v>YAG</v>
      </c>
    </row>
    <row r="13992" spans="1:1" x14ac:dyDescent="0.25">
      <c r="A13992" t="str">
        <f t="shared" si="219"/>
        <v>YAG</v>
      </c>
    </row>
    <row r="13993" spans="1:1" x14ac:dyDescent="0.25">
      <c r="A13993" t="str">
        <f t="shared" si="219"/>
        <v>YAG</v>
      </c>
    </row>
    <row r="13994" spans="1:1" x14ac:dyDescent="0.25">
      <c r="A13994" t="str">
        <f t="shared" si="219"/>
        <v>YAG</v>
      </c>
    </row>
    <row r="13995" spans="1:1" x14ac:dyDescent="0.25">
      <c r="A13995" t="str">
        <f t="shared" si="219"/>
        <v>YAG</v>
      </c>
    </row>
    <row r="13996" spans="1:1" x14ac:dyDescent="0.25">
      <c r="A13996" t="str">
        <f t="shared" si="219"/>
        <v>YAG</v>
      </c>
    </row>
    <row r="13997" spans="1:1" x14ac:dyDescent="0.25">
      <c r="A13997" t="str">
        <f t="shared" si="219"/>
        <v>YAG</v>
      </c>
    </row>
    <row r="13998" spans="1:1" x14ac:dyDescent="0.25">
      <c r="A13998" t="str">
        <f t="shared" si="219"/>
        <v>YAG</v>
      </c>
    </row>
    <row r="13999" spans="1:1" x14ac:dyDescent="0.25">
      <c r="A13999" t="str">
        <f t="shared" si="219"/>
        <v>YAG</v>
      </c>
    </row>
    <row r="14000" spans="1:1" x14ac:dyDescent="0.25">
      <c r="A14000" t="str">
        <f t="shared" si="219"/>
        <v>YAG</v>
      </c>
    </row>
    <row r="14001" spans="1:1" x14ac:dyDescent="0.25">
      <c r="A14001" t="str">
        <f t="shared" si="219"/>
        <v>YAG</v>
      </c>
    </row>
    <row r="14002" spans="1:1" x14ac:dyDescent="0.25">
      <c r="A14002" t="str">
        <f t="shared" si="219"/>
        <v>YAG</v>
      </c>
    </row>
    <row r="14003" spans="1:1" x14ac:dyDescent="0.25">
      <c r="A14003" t="str">
        <f t="shared" si="219"/>
        <v>YAG</v>
      </c>
    </row>
    <row r="14004" spans="1:1" x14ac:dyDescent="0.25">
      <c r="A14004" t="str">
        <f t="shared" si="219"/>
        <v>YAG</v>
      </c>
    </row>
    <row r="14005" spans="1:1" x14ac:dyDescent="0.25">
      <c r="A14005" t="str">
        <f t="shared" si="219"/>
        <v>YAG</v>
      </c>
    </row>
    <row r="14006" spans="1:1" x14ac:dyDescent="0.25">
      <c r="A14006" t="str">
        <f t="shared" si="219"/>
        <v>YAG</v>
      </c>
    </row>
    <row r="14007" spans="1:1" x14ac:dyDescent="0.25">
      <c r="A14007" t="str">
        <f t="shared" si="219"/>
        <v>YAG</v>
      </c>
    </row>
    <row r="14008" spans="1:1" x14ac:dyDescent="0.25">
      <c r="A14008" t="str">
        <f t="shared" si="219"/>
        <v>YAG</v>
      </c>
    </row>
    <row r="14009" spans="1:1" x14ac:dyDescent="0.25">
      <c r="A14009" t="str">
        <f t="shared" si="219"/>
        <v>YAG</v>
      </c>
    </row>
    <row r="14010" spans="1:1" x14ac:dyDescent="0.25">
      <c r="A14010" t="str">
        <f t="shared" si="219"/>
        <v>YAG</v>
      </c>
    </row>
    <row r="14011" spans="1:1" x14ac:dyDescent="0.25">
      <c r="A14011" t="str">
        <f t="shared" si="219"/>
        <v>YAG</v>
      </c>
    </row>
    <row r="14012" spans="1:1" x14ac:dyDescent="0.25">
      <c r="A14012" t="str">
        <f t="shared" ref="A14012:A14075" si="220">"YAG"&amp;D14012 &amp;E14012 &amp;F14012 &amp; G14012 &amp;H14012 &amp;I14012</f>
        <v>YAG</v>
      </c>
    </row>
    <row r="14013" spans="1:1" x14ac:dyDescent="0.25">
      <c r="A14013" t="str">
        <f t="shared" si="220"/>
        <v>YAG</v>
      </c>
    </row>
    <row r="14014" spans="1:1" x14ac:dyDescent="0.25">
      <c r="A14014" t="str">
        <f t="shared" si="220"/>
        <v>YAG</v>
      </c>
    </row>
    <row r="14015" spans="1:1" x14ac:dyDescent="0.25">
      <c r="A14015" t="str">
        <f t="shared" si="220"/>
        <v>YAG</v>
      </c>
    </row>
    <row r="14016" spans="1:1" x14ac:dyDescent="0.25">
      <c r="A14016" t="str">
        <f t="shared" si="220"/>
        <v>YAG</v>
      </c>
    </row>
    <row r="14017" spans="1:1" x14ac:dyDescent="0.25">
      <c r="A14017" t="str">
        <f t="shared" si="220"/>
        <v>YAG</v>
      </c>
    </row>
    <row r="14018" spans="1:1" x14ac:dyDescent="0.25">
      <c r="A14018" t="str">
        <f t="shared" si="220"/>
        <v>YAG</v>
      </c>
    </row>
    <row r="14019" spans="1:1" x14ac:dyDescent="0.25">
      <c r="A14019" t="str">
        <f t="shared" si="220"/>
        <v>YAG</v>
      </c>
    </row>
    <row r="14020" spans="1:1" x14ac:dyDescent="0.25">
      <c r="A14020" t="str">
        <f t="shared" si="220"/>
        <v>YAG</v>
      </c>
    </row>
    <row r="14021" spans="1:1" x14ac:dyDescent="0.25">
      <c r="A14021" t="str">
        <f t="shared" si="220"/>
        <v>YAG</v>
      </c>
    </row>
    <row r="14022" spans="1:1" x14ac:dyDescent="0.25">
      <c r="A14022" t="str">
        <f t="shared" si="220"/>
        <v>YAG</v>
      </c>
    </row>
    <row r="14023" spans="1:1" x14ac:dyDescent="0.25">
      <c r="A14023" t="str">
        <f t="shared" si="220"/>
        <v>YAG</v>
      </c>
    </row>
    <row r="14024" spans="1:1" x14ac:dyDescent="0.25">
      <c r="A14024" t="str">
        <f t="shared" si="220"/>
        <v>YAG</v>
      </c>
    </row>
    <row r="14025" spans="1:1" x14ac:dyDescent="0.25">
      <c r="A14025" t="str">
        <f t="shared" si="220"/>
        <v>YAG</v>
      </c>
    </row>
    <row r="14026" spans="1:1" x14ac:dyDescent="0.25">
      <c r="A14026" t="str">
        <f t="shared" si="220"/>
        <v>YAG</v>
      </c>
    </row>
    <row r="14027" spans="1:1" x14ac:dyDescent="0.25">
      <c r="A14027" t="str">
        <f t="shared" si="220"/>
        <v>YAG</v>
      </c>
    </row>
    <row r="14028" spans="1:1" x14ac:dyDescent="0.25">
      <c r="A14028" t="str">
        <f t="shared" si="220"/>
        <v>YAG</v>
      </c>
    </row>
    <row r="14029" spans="1:1" x14ac:dyDescent="0.25">
      <c r="A14029" t="str">
        <f t="shared" si="220"/>
        <v>YAG</v>
      </c>
    </row>
    <row r="14030" spans="1:1" x14ac:dyDescent="0.25">
      <c r="A14030" t="str">
        <f t="shared" si="220"/>
        <v>YAG</v>
      </c>
    </row>
    <row r="14031" spans="1:1" x14ac:dyDescent="0.25">
      <c r="A14031" t="str">
        <f t="shared" si="220"/>
        <v>YAG</v>
      </c>
    </row>
    <row r="14032" spans="1:1" x14ac:dyDescent="0.25">
      <c r="A14032" t="str">
        <f t="shared" si="220"/>
        <v>YAG</v>
      </c>
    </row>
    <row r="14033" spans="1:1" x14ac:dyDescent="0.25">
      <c r="A14033" t="str">
        <f t="shared" si="220"/>
        <v>YAG</v>
      </c>
    </row>
    <row r="14034" spans="1:1" x14ac:dyDescent="0.25">
      <c r="A14034" t="str">
        <f t="shared" si="220"/>
        <v>YAG</v>
      </c>
    </row>
    <row r="14035" spans="1:1" x14ac:dyDescent="0.25">
      <c r="A14035" t="str">
        <f t="shared" si="220"/>
        <v>YAG</v>
      </c>
    </row>
    <row r="14036" spans="1:1" x14ac:dyDescent="0.25">
      <c r="A14036" t="str">
        <f t="shared" si="220"/>
        <v>YAG</v>
      </c>
    </row>
    <row r="14037" spans="1:1" x14ac:dyDescent="0.25">
      <c r="A14037" t="str">
        <f t="shared" si="220"/>
        <v>YAG</v>
      </c>
    </row>
    <row r="14038" spans="1:1" x14ac:dyDescent="0.25">
      <c r="A14038" t="str">
        <f t="shared" si="220"/>
        <v>YAG</v>
      </c>
    </row>
    <row r="14039" spans="1:1" x14ac:dyDescent="0.25">
      <c r="A14039" t="str">
        <f t="shared" si="220"/>
        <v>YAG</v>
      </c>
    </row>
    <row r="14040" spans="1:1" x14ac:dyDescent="0.25">
      <c r="A14040" t="str">
        <f t="shared" si="220"/>
        <v>YAG</v>
      </c>
    </row>
    <row r="14041" spans="1:1" x14ac:dyDescent="0.25">
      <c r="A14041" t="str">
        <f t="shared" si="220"/>
        <v>YAG</v>
      </c>
    </row>
    <row r="14042" spans="1:1" x14ac:dyDescent="0.25">
      <c r="A14042" t="str">
        <f t="shared" si="220"/>
        <v>YAG</v>
      </c>
    </row>
    <row r="14043" spans="1:1" x14ac:dyDescent="0.25">
      <c r="A14043" t="str">
        <f t="shared" si="220"/>
        <v>YAG</v>
      </c>
    </row>
    <row r="14044" spans="1:1" x14ac:dyDescent="0.25">
      <c r="A14044" t="str">
        <f t="shared" si="220"/>
        <v>YAG</v>
      </c>
    </row>
    <row r="14045" spans="1:1" x14ac:dyDescent="0.25">
      <c r="A14045" t="str">
        <f t="shared" si="220"/>
        <v>YAG</v>
      </c>
    </row>
    <row r="14046" spans="1:1" x14ac:dyDescent="0.25">
      <c r="A14046" t="str">
        <f t="shared" si="220"/>
        <v>YAG</v>
      </c>
    </row>
    <row r="14047" spans="1:1" x14ac:dyDescent="0.25">
      <c r="A14047" t="str">
        <f t="shared" si="220"/>
        <v>YAG</v>
      </c>
    </row>
    <row r="14048" spans="1:1" x14ac:dyDescent="0.25">
      <c r="A14048" t="str">
        <f t="shared" si="220"/>
        <v>YAG</v>
      </c>
    </row>
    <row r="14049" spans="1:1" x14ac:dyDescent="0.25">
      <c r="A14049" t="str">
        <f t="shared" si="220"/>
        <v>YAG</v>
      </c>
    </row>
    <row r="14050" spans="1:1" x14ac:dyDescent="0.25">
      <c r="A14050" t="str">
        <f t="shared" si="220"/>
        <v>YAG</v>
      </c>
    </row>
    <row r="14051" spans="1:1" x14ac:dyDescent="0.25">
      <c r="A14051" t="str">
        <f t="shared" si="220"/>
        <v>YAG</v>
      </c>
    </row>
    <row r="14052" spans="1:1" x14ac:dyDescent="0.25">
      <c r="A14052" t="str">
        <f t="shared" si="220"/>
        <v>YAG</v>
      </c>
    </row>
    <row r="14053" spans="1:1" x14ac:dyDescent="0.25">
      <c r="A14053" t="str">
        <f t="shared" si="220"/>
        <v>YAG</v>
      </c>
    </row>
    <row r="14054" spans="1:1" x14ac:dyDescent="0.25">
      <c r="A14054" t="str">
        <f t="shared" si="220"/>
        <v>YAG</v>
      </c>
    </row>
    <row r="14055" spans="1:1" x14ac:dyDescent="0.25">
      <c r="A14055" t="str">
        <f t="shared" si="220"/>
        <v>YAG</v>
      </c>
    </row>
    <row r="14056" spans="1:1" x14ac:dyDescent="0.25">
      <c r="A14056" t="str">
        <f t="shared" si="220"/>
        <v>YAG</v>
      </c>
    </row>
    <row r="14057" spans="1:1" x14ac:dyDescent="0.25">
      <c r="A14057" t="str">
        <f t="shared" si="220"/>
        <v>YAG</v>
      </c>
    </row>
    <row r="14058" spans="1:1" x14ac:dyDescent="0.25">
      <c r="A14058" t="str">
        <f t="shared" si="220"/>
        <v>YAG</v>
      </c>
    </row>
    <row r="14059" spans="1:1" x14ac:dyDescent="0.25">
      <c r="A14059" t="str">
        <f t="shared" si="220"/>
        <v>YAG</v>
      </c>
    </row>
    <row r="14060" spans="1:1" x14ac:dyDescent="0.25">
      <c r="A14060" t="str">
        <f t="shared" si="220"/>
        <v>YAG</v>
      </c>
    </row>
    <row r="14061" spans="1:1" x14ac:dyDescent="0.25">
      <c r="A14061" t="str">
        <f t="shared" si="220"/>
        <v>YAG</v>
      </c>
    </row>
    <row r="14062" spans="1:1" x14ac:dyDescent="0.25">
      <c r="A14062" t="str">
        <f t="shared" si="220"/>
        <v>YAG</v>
      </c>
    </row>
    <row r="14063" spans="1:1" x14ac:dyDescent="0.25">
      <c r="A14063" t="str">
        <f t="shared" si="220"/>
        <v>YAG</v>
      </c>
    </row>
    <row r="14064" spans="1:1" x14ac:dyDescent="0.25">
      <c r="A14064" t="str">
        <f t="shared" si="220"/>
        <v>YAG</v>
      </c>
    </row>
    <row r="14065" spans="1:1" x14ac:dyDescent="0.25">
      <c r="A14065" t="str">
        <f t="shared" si="220"/>
        <v>YAG</v>
      </c>
    </row>
    <row r="14066" spans="1:1" x14ac:dyDescent="0.25">
      <c r="A14066" t="str">
        <f t="shared" si="220"/>
        <v>YAG</v>
      </c>
    </row>
    <row r="14067" spans="1:1" x14ac:dyDescent="0.25">
      <c r="A14067" t="str">
        <f t="shared" si="220"/>
        <v>YAG</v>
      </c>
    </row>
    <row r="14068" spans="1:1" x14ac:dyDescent="0.25">
      <c r="A14068" t="str">
        <f t="shared" si="220"/>
        <v>YAG</v>
      </c>
    </row>
    <row r="14069" spans="1:1" x14ac:dyDescent="0.25">
      <c r="A14069" t="str">
        <f t="shared" si="220"/>
        <v>YAG</v>
      </c>
    </row>
    <row r="14070" spans="1:1" x14ac:dyDescent="0.25">
      <c r="A14070" t="str">
        <f t="shared" si="220"/>
        <v>YAG</v>
      </c>
    </row>
    <row r="14071" spans="1:1" x14ac:dyDescent="0.25">
      <c r="A14071" t="str">
        <f t="shared" si="220"/>
        <v>YAG</v>
      </c>
    </row>
    <row r="14072" spans="1:1" x14ac:dyDescent="0.25">
      <c r="A14072" t="str">
        <f t="shared" si="220"/>
        <v>YAG</v>
      </c>
    </row>
    <row r="14073" spans="1:1" x14ac:dyDescent="0.25">
      <c r="A14073" t="str">
        <f t="shared" si="220"/>
        <v>YAG</v>
      </c>
    </row>
    <row r="14074" spans="1:1" x14ac:dyDescent="0.25">
      <c r="A14074" t="str">
        <f t="shared" si="220"/>
        <v>YAG</v>
      </c>
    </row>
    <row r="14075" spans="1:1" x14ac:dyDescent="0.25">
      <c r="A14075" t="str">
        <f t="shared" si="220"/>
        <v>YAG</v>
      </c>
    </row>
    <row r="14076" spans="1:1" x14ac:dyDescent="0.25">
      <c r="A14076" t="str">
        <f t="shared" ref="A14076:A14139" si="221">"YAG"&amp;D14076 &amp;E14076 &amp;F14076 &amp; G14076 &amp;H14076 &amp;I14076</f>
        <v>YAG</v>
      </c>
    </row>
    <row r="14077" spans="1:1" x14ac:dyDescent="0.25">
      <c r="A14077" t="str">
        <f t="shared" si="221"/>
        <v>YAG</v>
      </c>
    </row>
    <row r="14078" spans="1:1" x14ac:dyDescent="0.25">
      <c r="A14078" t="str">
        <f t="shared" si="221"/>
        <v>YAG</v>
      </c>
    </row>
    <row r="14079" spans="1:1" x14ac:dyDescent="0.25">
      <c r="A14079" t="str">
        <f t="shared" si="221"/>
        <v>YAG</v>
      </c>
    </row>
    <row r="14080" spans="1:1" x14ac:dyDescent="0.25">
      <c r="A14080" t="str">
        <f t="shared" si="221"/>
        <v>YAG</v>
      </c>
    </row>
    <row r="14081" spans="1:1" x14ac:dyDescent="0.25">
      <c r="A14081" t="str">
        <f t="shared" si="221"/>
        <v>YAG</v>
      </c>
    </row>
    <row r="14082" spans="1:1" x14ac:dyDescent="0.25">
      <c r="A14082" t="str">
        <f t="shared" si="221"/>
        <v>YAG</v>
      </c>
    </row>
    <row r="14083" spans="1:1" x14ac:dyDescent="0.25">
      <c r="A14083" t="str">
        <f t="shared" si="221"/>
        <v>YAG</v>
      </c>
    </row>
    <row r="14084" spans="1:1" x14ac:dyDescent="0.25">
      <c r="A14084" t="str">
        <f t="shared" si="221"/>
        <v>YAG</v>
      </c>
    </row>
    <row r="14085" spans="1:1" x14ac:dyDescent="0.25">
      <c r="A14085" t="str">
        <f t="shared" si="221"/>
        <v>YAG</v>
      </c>
    </row>
    <row r="14086" spans="1:1" x14ac:dyDescent="0.25">
      <c r="A14086" t="str">
        <f t="shared" si="221"/>
        <v>YAG</v>
      </c>
    </row>
    <row r="14087" spans="1:1" x14ac:dyDescent="0.25">
      <c r="A14087" t="str">
        <f t="shared" si="221"/>
        <v>YAG</v>
      </c>
    </row>
    <row r="14088" spans="1:1" x14ac:dyDescent="0.25">
      <c r="A14088" t="str">
        <f t="shared" si="221"/>
        <v>YAG</v>
      </c>
    </row>
    <row r="14089" spans="1:1" x14ac:dyDescent="0.25">
      <c r="A14089" t="str">
        <f t="shared" si="221"/>
        <v>YAG</v>
      </c>
    </row>
    <row r="14090" spans="1:1" x14ac:dyDescent="0.25">
      <c r="A14090" t="str">
        <f t="shared" si="221"/>
        <v>YAG</v>
      </c>
    </row>
    <row r="14091" spans="1:1" x14ac:dyDescent="0.25">
      <c r="A14091" t="str">
        <f t="shared" si="221"/>
        <v>YAG</v>
      </c>
    </row>
    <row r="14092" spans="1:1" x14ac:dyDescent="0.25">
      <c r="A14092" t="str">
        <f t="shared" si="221"/>
        <v>YAG</v>
      </c>
    </row>
    <row r="14093" spans="1:1" x14ac:dyDescent="0.25">
      <c r="A14093" t="str">
        <f t="shared" si="221"/>
        <v>YAG</v>
      </c>
    </row>
    <row r="14094" spans="1:1" x14ac:dyDescent="0.25">
      <c r="A14094" t="str">
        <f t="shared" si="221"/>
        <v>YAG</v>
      </c>
    </row>
    <row r="14095" spans="1:1" x14ac:dyDescent="0.25">
      <c r="A14095" t="str">
        <f t="shared" si="221"/>
        <v>YAG</v>
      </c>
    </row>
    <row r="14096" spans="1:1" x14ac:dyDescent="0.25">
      <c r="A14096" t="str">
        <f t="shared" si="221"/>
        <v>YAG</v>
      </c>
    </row>
    <row r="14097" spans="1:1" x14ac:dyDescent="0.25">
      <c r="A14097" t="str">
        <f t="shared" si="221"/>
        <v>YAG</v>
      </c>
    </row>
    <row r="14098" spans="1:1" x14ac:dyDescent="0.25">
      <c r="A14098" t="str">
        <f t="shared" si="221"/>
        <v>YAG</v>
      </c>
    </row>
    <row r="14099" spans="1:1" x14ac:dyDescent="0.25">
      <c r="A14099" t="str">
        <f t="shared" si="221"/>
        <v>YAG</v>
      </c>
    </row>
    <row r="14100" spans="1:1" x14ac:dyDescent="0.25">
      <c r="A14100" t="str">
        <f t="shared" si="221"/>
        <v>YAG</v>
      </c>
    </row>
    <row r="14101" spans="1:1" x14ac:dyDescent="0.25">
      <c r="A14101" t="str">
        <f t="shared" si="221"/>
        <v>YAG</v>
      </c>
    </row>
    <row r="14102" spans="1:1" x14ac:dyDescent="0.25">
      <c r="A14102" t="str">
        <f t="shared" si="221"/>
        <v>YAG</v>
      </c>
    </row>
    <row r="14103" spans="1:1" x14ac:dyDescent="0.25">
      <c r="A14103" t="str">
        <f t="shared" si="221"/>
        <v>YAG</v>
      </c>
    </row>
    <row r="14104" spans="1:1" x14ac:dyDescent="0.25">
      <c r="A14104" t="str">
        <f t="shared" si="221"/>
        <v>YAG</v>
      </c>
    </row>
    <row r="14105" spans="1:1" x14ac:dyDescent="0.25">
      <c r="A14105" t="str">
        <f t="shared" si="221"/>
        <v>YAG</v>
      </c>
    </row>
    <row r="14106" spans="1:1" x14ac:dyDescent="0.25">
      <c r="A14106" t="str">
        <f t="shared" si="221"/>
        <v>YAG</v>
      </c>
    </row>
    <row r="14107" spans="1:1" x14ac:dyDescent="0.25">
      <c r="A14107" t="str">
        <f t="shared" si="221"/>
        <v>YAG</v>
      </c>
    </row>
    <row r="14108" spans="1:1" x14ac:dyDescent="0.25">
      <c r="A14108" t="str">
        <f t="shared" si="221"/>
        <v>YAG</v>
      </c>
    </row>
    <row r="14109" spans="1:1" x14ac:dyDescent="0.25">
      <c r="A14109" t="str">
        <f t="shared" si="221"/>
        <v>YAG</v>
      </c>
    </row>
    <row r="14110" spans="1:1" x14ac:dyDescent="0.25">
      <c r="A14110" t="str">
        <f t="shared" si="221"/>
        <v>YAG</v>
      </c>
    </row>
    <row r="14111" spans="1:1" x14ac:dyDescent="0.25">
      <c r="A14111" t="str">
        <f t="shared" si="221"/>
        <v>YAG</v>
      </c>
    </row>
    <row r="14112" spans="1:1" x14ac:dyDescent="0.25">
      <c r="A14112" t="str">
        <f t="shared" si="221"/>
        <v>YAG</v>
      </c>
    </row>
    <row r="14113" spans="1:1" x14ac:dyDescent="0.25">
      <c r="A14113" t="str">
        <f t="shared" si="221"/>
        <v>YAG</v>
      </c>
    </row>
    <row r="14114" spans="1:1" x14ac:dyDescent="0.25">
      <c r="A14114" t="str">
        <f t="shared" si="221"/>
        <v>YAG</v>
      </c>
    </row>
    <row r="14115" spans="1:1" x14ac:dyDescent="0.25">
      <c r="A14115" t="str">
        <f t="shared" si="221"/>
        <v>YAG</v>
      </c>
    </row>
    <row r="14116" spans="1:1" x14ac:dyDescent="0.25">
      <c r="A14116" t="str">
        <f t="shared" si="221"/>
        <v>YAG</v>
      </c>
    </row>
    <row r="14117" spans="1:1" x14ac:dyDescent="0.25">
      <c r="A14117" t="str">
        <f t="shared" si="221"/>
        <v>YAG</v>
      </c>
    </row>
    <row r="14118" spans="1:1" x14ac:dyDescent="0.25">
      <c r="A14118" t="str">
        <f t="shared" si="221"/>
        <v>YAG</v>
      </c>
    </row>
    <row r="14119" spans="1:1" x14ac:dyDescent="0.25">
      <c r="A14119" t="str">
        <f t="shared" si="221"/>
        <v>YAG</v>
      </c>
    </row>
    <row r="14120" spans="1:1" x14ac:dyDescent="0.25">
      <c r="A14120" t="str">
        <f t="shared" si="221"/>
        <v>YAG</v>
      </c>
    </row>
    <row r="14121" spans="1:1" x14ac:dyDescent="0.25">
      <c r="A14121" t="str">
        <f t="shared" si="221"/>
        <v>YAG</v>
      </c>
    </row>
    <row r="14122" spans="1:1" x14ac:dyDescent="0.25">
      <c r="A14122" t="str">
        <f t="shared" si="221"/>
        <v>YAG</v>
      </c>
    </row>
    <row r="14123" spans="1:1" x14ac:dyDescent="0.25">
      <c r="A14123" t="str">
        <f t="shared" si="221"/>
        <v>YAG</v>
      </c>
    </row>
    <row r="14124" spans="1:1" x14ac:dyDescent="0.25">
      <c r="A14124" t="str">
        <f t="shared" si="221"/>
        <v>YAG</v>
      </c>
    </row>
    <row r="14125" spans="1:1" x14ac:dyDescent="0.25">
      <c r="A14125" t="str">
        <f t="shared" si="221"/>
        <v>YAG</v>
      </c>
    </row>
    <row r="14126" spans="1:1" x14ac:dyDescent="0.25">
      <c r="A14126" t="str">
        <f t="shared" si="221"/>
        <v>YAG</v>
      </c>
    </row>
    <row r="14127" spans="1:1" x14ac:dyDescent="0.25">
      <c r="A14127" t="str">
        <f t="shared" si="221"/>
        <v>YAG</v>
      </c>
    </row>
    <row r="14128" spans="1:1" x14ac:dyDescent="0.25">
      <c r="A14128" t="str">
        <f t="shared" si="221"/>
        <v>YAG</v>
      </c>
    </row>
    <row r="14129" spans="1:1" x14ac:dyDescent="0.25">
      <c r="A14129" t="str">
        <f t="shared" si="221"/>
        <v>YAG</v>
      </c>
    </row>
    <row r="14130" spans="1:1" x14ac:dyDescent="0.25">
      <c r="A14130" t="str">
        <f t="shared" si="221"/>
        <v>YAG</v>
      </c>
    </row>
    <row r="14131" spans="1:1" x14ac:dyDescent="0.25">
      <c r="A14131" t="str">
        <f t="shared" si="221"/>
        <v>YAG</v>
      </c>
    </row>
    <row r="14132" spans="1:1" x14ac:dyDescent="0.25">
      <c r="A14132" t="str">
        <f t="shared" si="221"/>
        <v>YAG</v>
      </c>
    </row>
    <row r="14133" spans="1:1" x14ac:dyDescent="0.25">
      <c r="A14133" t="str">
        <f t="shared" si="221"/>
        <v>YAG</v>
      </c>
    </row>
    <row r="14134" spans="1:1" x14ac:dyDescent="0.25">
      <c r="A14134" t="str">
        <f t="shared" si="221"/>
        <v>YAG</v>
      </c>
    </row>
    <row r="14135" spans="1:1" x14ac:dyDescent="0.25">
      <c r="A14135" t="str">
        <f t="shared" si="221"/>
        <v>YAG</v>
      </c>
    </row>
    <row r="14136" spans="1:1" x14ac:dyDescent="0.25">
      <c r="A14136" t="str">
        <f t="shared" si="221"/>
        <v>YAG</v>
      </c>
    </row>
    <row r="14137" spans="1:1" x14ac:dyDescent="0.25">
      <c r="A14137" t="str">
        <f t="shared" si="221"/>
        <v>YAG</v>
      </c>
    </row>
    <row r="14138" spans="1:1" x14ac:dyDescent="0.25">
      <c r="A14138" t="str">
        <f t="shared" si="221"/>
        <v>YAG</v>
      </c>
    </row>
    <row r="14139" spans="1:1" x14ac:dyDescent="0.25">
      <c r="A14139" t="str">
        <f t="shared" si="221"/>
        <v>YAG</v>
      </c>
    </row>
    <row r="14140" spans="1:1" x14ac:dyDescent="0.25">
      <c r="A14140" t="str">
        <f t="shared" ref="A14140:A14203" si="222">"YAG"&amp;D14140 &amp;E14140 &amp;F14140 &amp; G14140 &amp;H14140 &amp;I14140</f>
        <v>YAG</v>
      </c>
    </row>
    <row r="14141" spans="1:1" x14ac:dyDescent="0.25">
      <c r="A14141" t="str">
        <f t="shared" si="222"/>
        <v>YAG</v>
      </c>
    </row>
    <row r="14142" spans="1:1" x14ac:dyDescent="0.25">
      <c r="A14142" t="str">
        <f t="shared" si="222"/>
        <v>YAG</v>
      </c>
    </row>
    <row r="14143" spans="1:1" x14ac:dyDescent="0.25">
      <c r="A14143" t="str">
        <f t="shared" si="222"/>
        <v>YAG</v>
      </c>
    </row>
    <row r="14144" spans="1:1" x14ac:dyDescent="0.25">
      <c r="A14144" t="str">
        <f t="shared" si="222"/>
        <v>YAG</v>
      </c>
    </row>
    <row r="14145" spans="1:1" x14ac:dyDescent="0.25">
      <c r="A14145" t="str">
        <f t="shared" si="222"/>
        <v>YAG</v>
      </c>
    </row>
    <row r="14146" spans="1:1" x14ac:dyDescent="0.25">
      <c r="A14146" t="str">
        <f t="shared" si="222"/>
        <v>YAG</v>
      </c>
    </row>
    <row r="14147" spans="1:1" x14ac:dyDescent="0.25">
      <c r="A14147" t="str">
        <f t="shared" si="222"/>
        <v>YAG</v>
      </c>
    </row>
    <row r="14148" spans="1:1" x14ac:dyDescent="0.25">
      <c r="A14148" t="str">
        <f t="shared" si="222"/>
        <v>YAG</v>
      </c>
    </row>
    <row r="14149" spans="1:1" x14ac:dyDescent="0.25">
      <c r="A14149" t="str">
        <f t="shared" si="222"/>
        <v>YAG</v>
      </c>
    </row>
    <row r="14150" spans="1:1" x14ac:dyDescent="0.25">
      <c r="A14150" t="str">
        <f t="shared" si="222"/>
        <v>YAG</v>
      </c>
    </row>
    <row r="14151" spans="1:1" x14ac:dyDescent="0.25">
      <c r="A14151" t="str">
        <f t="shared" si="222"/>
        <v>YAG</v>
      </c>
    </row>
    <row r="14152" spans="1:1" x14ac:dyDescent="0.25">
      <c r="A14152" t="str">
        <f t="shared" si="222"/>
        <v>YAG</v>
      </c>
    </row>
    <row r="14153" spans="1:1" x14ac:dyDescent="0.25">
      <c r="A14153" t="str">
        <f t="shared" si="222"/>
        <v>YAG</v>
      </c>
    </row>
    <row r="14154" spans="1:1" x14ac:dyDescent="0.25">
      <c r="A14154" t="str">
        <f t="shared" si="222"/>
        <v>YAG</v>
      </c>
    </row>
    <row r="14155" spans="1:1" x14ac:dyDescent="0.25">
      <c r="A14155" t="str">
        <f t="shared" si="222"/>
        <v>YAG</v>
      </c>
    </row>
    <row r="14156" spans="1:1" x14ac:dyDescent="0.25">
      <c r="A14156" t="str">
        <f t="shared" si="222"/>
        <v>YAG</v>
      </c>
    </row>
    <row r="14157" spans="1:1" x14ac:dyDescent="0.25">
      <c r="A14157" t="str">
        <f t="shared" si="222"/>
        <v>YAG</v>
      </c>
    </row>
    <row r="14158" spans="1:1" x14ac:dyDescent="0.25">
      <c r="A14158" t="str">
        <f t="shared" si="222"/>
        <v>YAG</v>
      </c>
    </row>
    <row r="14159" spans="1:1" x14ac:dyDescent="0.25">
      <c r="A14159" t="str">
        <f t="shared" si="222"/>
        <v>YAG</v>
      </c>
    </row>
    <row r="14160" spans="1:1" x14ac:dyDescent="0.25">
      <c r="A14160" t="str">
        <f t="shared" si="222"/>
        <v>YAG</v>
      </c>
    </row>
    <row r="14161" spans="1:1" x14ac:dyDescent="0.25">
      <c r="A14161" t="str">
        <f t="shared" si="222"/>
        <v>YAG</v>
      </c>
    </row>
    <row r="14162" spans="1:1" x14ac:dyDescent="0.25">
      <c r="A14162" t="str">
        <f t="shared" si="222"/>
        <v>YAG</v>
      </c>
    </row>
    <row r="14163" spans="1:1" x14ac:dyDescent="0.25">
      <c r="A14163" t="str">
        <f t="shared" si="222"/>
        <v>YAG</v>
      </c>
    </row>
    <row r="14164" spans="1:1" x14ac:dyDescent="0.25">
      <c r="A14164" t="str">
        <f t="shared" si="222"/>
        <v>YAG</v>
      </c>
    </row>
    <row r="14165" spans="1:1" x14ac:dyDescent="0.25">
      <c r="A14165" t="str">
        <f t="shared" si="222"/>
        <v>YAG</v>
      </c>
    </row>
    <row r="14166" spans="1:1" x14ac:dyDescent="0.25">
      <c r="A14166" t="str">
        <f t="shared" si="222"/>
        <v>YAG</v>
      </c>
    </row>
    <row r="14167" spans="1:1" x14ac:dyDescent="0.25">
      <c r="A14167" t="str">
        <f t="shared" si="222"/>
        <v>YAG</v>
      </c>
    </row>
    <row r="14168" spans="1:1" x14ac:dyDescent="0.25">
      <c r="A14168" t="str">
        <f t="shared" si="222"/>
        <v>YAG</v>
      </c>
    </row>
    <row r="14169" spans="1:1" x14ac:dyDescent="0.25">
      <c r="A14169" t="str">
        <f t="shared" si="222"/>
        <v>YAG</v>
      </c>
    </row>
    <row r="14170" spans="1:1" x14ac:dyDescent="0.25">
      <c r="A14170" t="str">
        <f t="shared" si="222"/>
        <v>YAG</v>
      </c>
    </row>
    <row r="14171" spans="1:1" x14ac:dyDescent="0.25">
      <c r="A14171" t="str">
        <f t="shared" si="222"/>
        <v>YAG</v>
      </c>
    </row>
    <row r="14172" spans="1:1" x14ac:dyDescent="0.25">
      <c r="A14172" t="str">
        <f t="shared" si="222"/>
        <v>YAG</v>
      </c>
    </row>
    <row r="14173" spans="1:1" x14ac:dyDescent="0.25">
      <c r="A14173" t="str">
        <f t="shared" si="222"/>
        <v>YAG</v>
      </c>
    </row>
    <row r="14174" spans="1:1" x14ac:dyDescent="0.25">
      <c r="A14174" t="str">
        <f t="shared" si="222"/>
        <v>YAG</v>
      </c>
    </row>
    <row r="14175" spans="1:1" x14ac:dyDescent="0.25">
      <c r="A14175" t="str">
        <f t="shared" si="222"/>
        <v>YAG</v>
      </c>
    </row>
    <row r="14176" spans="1:1" x14ac:dyDescent="0.25">
      <c r="A14176" t="str">
        <f t="shared" si="222"/>
        <v>YAG</v>
      </c>
    </row>
    <row r="14177" spans="1:1" x14ac:dyDescent="0.25">
      <c r="A14177" t="str">
        <f t="shared" si="222"/>
        <v>YAG</v>
      </c>
    </row>
    <row r="14178" spans="1:1" x14ac:dyDescent="0.25">
      <c r="A14178" t="str">
        <f t="shared" si="222"/>
        <v>YAG</v>
      </c>
    </row>
    <row r="14179" spans="1:1" x14ac:dyDescent="0.25">
      <c r="A14179" t="str">
        <f t="shared" si="222"/>
        <v>YAG</v>
      </c>
    </row>
    <row r="14180" spans="1:1" x14ac:dyDescent="0.25">
      <c r="A14180" t="str">
        <f t="shared" si="222"/>
        <v>YAG</v>
      </c>
    </row>
    <row r="14181" spans="1:1" x14ac:dyDescent="0.25">
      <c r="A14181" t="str">
        <f t="shared" si="222"/>
        <v>YAG</v>
      </c>
    </row>
    <row r="14182" spans="1:1" x14ac:dyDescent="0.25">
      <c r="A14182" t="str">
        <f t="shared" si="222"/>
        <v>YAG</v>
      </c>
    </row>
    <row r="14183" spans="1:1" x14ac:dyDescent="0.25">
      <c r="A14183" t="str">
        <f t="shared" si="222"/>
        <v>YAG</v>
      </c>
    </row>
    <row r="14184" spans="1:1" x14ac:dyDescent="0.25">
      <c r="A14184" t="str">
        <f t="shared" si="222"/>
        <v>YAG</v>
      </c>
    </row>
    <row r="14185" spans="1:1" x14ac:dyDescent="0.25">
      <c r="A14185" t="str">
        <f t="shared" si="222"/>
        <v>YAG</v>
      </c>
    </row>
    <row r="14186" spans="1:1" x14ac:dyDescent="0.25">
      <c r="A14186" t="str">
        <f t="shared" si="222"/>
        <v>YAG</v>
      </c>
    </row>
    <row r="14187" spans="1:1" x14ac:dyDescent="0.25">
      <c r="A14187" t="str">
        <f t="shared" si="222"/>
        <v>YAG</v>
      </c>
    </row>
    <row r="14188" spans="1:1" x14ac:dyDescent="0.25">
      <c r="A14188" t="str">
        <f t="shared" si="222"/>
        <v>YAG</v>
      </c>
    </row>
    <row r="14189" spans="1:1" x14ac:dyDescent="0.25">
      <c r="A14189" t="str">
        <f t="shared" si="222"/>
        <v>YAG</v>
      </c>
    </row>
    <row r="14190" spans="1:1" x14ac:dyDescent="0.25">
      <c r="A14190" t="str">
        <f t="shared" si="222"/>
        <v>YAG</v>
      </c>
    </row>
    <row r="14191" spans="1:1" x14ac:dyDescent="0.25">
      <c r="A14191" t="str">
        <f t="shared" si="222"/>
        <v>YAG</v>
      </c>
    </row>
    <row r="14192" spans="1:1" x14ac:dyDescent="0.25">
      <c r="A14192" t="str">
        <f t="shared" si="222"/>
        <v>YAG</v>
      </c>
    </row>
    <row r="14193" spans="1:1" x14ac:dyDescent="0.25">
      <c r="A14193" t="str">
        <f t="shared" si="222"/>
        <v>YAG</v>
      </c>
    </row>
    <row r="14194" spans="1:1" x14ac:dyDescent="0.25">
      <c r="A14194" t="str">
        <f t="shared" si="222"/>
        <v>YAG</v>
      </c>
    </row>
    <row r="14195" spans="1:1" x14ac:dyDescent="0.25">
      <c r="A14195" t="str">
        <f t="shared" si="222"/>
        <v>YAG</v>
      </c>
    </row>
    <row r="14196" spans="1:1" x14ac:dyDescent="0.25">
      <c r="A14196" t="str">
        <f t="shared" si="222"/>
        <v>YAG</v>
      </c>
    </row>
    <row r="14197" spans="1:1" x14ac:dyDescent="0.25">
      <c r="A14197" t="str">
        <f t="shared" si="222"/>
        <v>YAG</v>
      </c>
    </row>
    <row r="14198" spans="1:1" x14ac:dyDescent="0.25">
      <c r="A14198" t="str">
        <f t="shared" si="222"/>
        <v>YAG</v>
      </c>
    </row>
    <row r="14199" spans="1:1" x14ac:dyDescent="0.25">
      <c r="A14199" t="str">
        <f t="shared" si="222"/>
        <v>YAG</v>
      </c>
    </row>
    <row r="14200" spans="1:1" x14ac:dyDescent="0.25">
      <c r="A14200" t="str">
        <f t="shared" si="222"/>
        <v>YAG</v>
      </c>
    </row>
    <row r="14201" spans="1:1" x14ac:dyDescent="0.25">
      <c r="A14201" t="str">
        <f t="shared" si="222"/>
        <v>YAG</v>
      </c>
    </row>
    <row r="14202" spans="1:1" x14ac:dyDescent="0.25">
      <c r="A14202" t="str">
        <f t="shared" si="222"/>
        <v>YAG</v>
      </c>
    </row>
    <row r="14203" spans="1:1" x14ac:dyDescent="0.25">
      <c r="A14203" t="str">
        <f t="shared" si="222"/>
        <v>YAG</v>
      </c>
    </row>
    <row r="14204" spans="1:1" x14ac:dyDescent="0.25">
      <c r="A14204" t="str">
        <f t="shared" ref="A14204:A14267" si="223">"YAG"&amp;D14204 &amp;E14204 &amp;F14204 &amp; G14204 &amp;H14204 &amp;I14204</f>
        <v>YAG</v>
      </c>
    </row>
    <row r="14205" spans="1:1" x14ac:dyDescent="0.25">
      <c r="A14205" t="str">
        <f t="shared" si="223"/>
        <v>YAG</v>
      </c>
    </row>
    <row r="14206" spans="1:1" x14ac:dyDescent="0.25">
      <c r="A14206" t="str">
        <f t="shared" si="223"/>
        <v>YAG</v>
      </c>
    </row>
    <row r="14207" spans="1:1" x14ac:dyDescent="0.25">
      <c r="A14207" t="str">
        <f t="shared" si="223"/>
        <v>YAG</v>
      </c>
    </row>
    <row r="14208" spans="1:1" x14ac:dyDescent="0.25">
      <c r="A14208" t="str">
        <f t="shared" si="223"/>
        <v>YAG</v>
      </c>
    </row>
    <row r="14209" spans="1:1" x14ac:dyDescent="0.25">
      <c r="A14209" t="str">
        <f t="shared" si="223"/>
        <v>YAG</v>
      </c>
    </row>
    <row r="14210" spans="1:1" x14ac:dyDescent="0.25">
      <c r="A14210" t="str">
        <f t="shared" si="223"/>
        <v>YAG</v>
      </c>
    </row>
    <row r="14211" spans="1:1" x14ac:dyDescent="0.25">
      <c r="A14211" t="str">
        <f t="shared" si="223"/>
        <v>YAG</v>
      </c>
    </row>
    <row r="14212" spans="1:1" x14ac:dyDescent="0.25">
      <c r="A14212" t="str">
        <f t="shared" si="223"/>
        <v>YAG</v>
      </c>
    </row>
    <row r="14213" spans="1:1" x14ac:dyDescent="0.25">
      <c r="A14213" t="str">
        <f t="shared" si="223"/>
        <v>YAG</v>
      </c>
    </row>
    <row r="14214" spans="1:1" x14ac:dyDescent="0.25">
      <c r="A14214" t="str">
        <f t="shared" si="223"/>
        <v>YAG</v>
      </c>
    </row>
    <row r="14215" spans="1:1" x14ac:dyDescent="0.25">
      <c r="A14215" t="str">
        <f t="shared" si="223"/>
        <v>YAG</v>
      </c>
    </row>
    <row r="14216" spans="1:1" x14ac:dyDescent="0.25">
      <c r="A14216" t="str">
        <f t="shared" si="223"/>
        <v>YAG</v>
      </c>
    </row>
    <row r="14217" spans="1:1" x14ac:dyDescent="0.25">
      <c r="A14217" t="str">
        <f t="shared" si="223"/>
        <v>YAG</v>
      </c>
    </row>
    <row r="14218" spans="1:1" x14ac:dyDescent="0.25">
      <c r="A14218" t="str">
        <f t="shared" si="223"/>
        <v>YAG</v>
      </c>
    </row>
    <row r="14219" spans="1:1" x14ac:dyDescent="0.25">
      <c r="A14219" t="str">
        <f t="shared" si="223"/>
        <v>YAG</v>
      </c>
    </row>
    <row r="14220" spans="1:1" x14ac:dyDescent="0.25">
      <c r="A14220" t="str">
        <f t="shared" si="223"/>
        <v>YAG</v>
      </c>
    </row>
    <row r="14221" spans="1:1" x14ac:dyDescent="0.25">
      <c r="A14221" t="str">
        <f t="shared" si="223"/>
        <v>YAG</v>
      </c>
    </row>
    <row r="14222" spans="1:1" x14ac:dyDescent="0.25">
      <c r="A14222" t="str">
        <f t="shared" si="223"/>
        <v>YAG</v>
      </c>
    </row>
    <row r="14223" spans="1:1" x14ac:dyDescent="0.25">
      <c r="A14223" t="str">
        <f t="shared" si="223"/>
        <v>YAG</v>
      </c>
    </row>
    <row r="14224" spans="1:1" x14ac:dyDescent="0.25">
      <c r="A14224" t="str">
        <f t="shared" si="223"/>
        <v>YAG</v>
      </c>
    </row>
    <row r="14225" spans="1:1" x14ac:dyDescent="0.25">
      <c r="A14225" t="str">
        <f t="shared" si="223"/>
        <v>YAG</v>
      </c>
    </row>
    <row r="14226" spans="1:1" x14ac:dyDescent="0.25">
      <c r="A14226" t="str">
        <f t="shared" si="223"/>
        <v>YAG</v>
      </c>
    </row>
    <row r="14227" spans="1:1" x14ac:dyDescent="0.25">
      <c r="A14227" t="str">
        <f t="shared" si="223"/>
        <v>YAG</v>
      </c>
    </row>
    <row r="14228" spans="1:1" x14ac:dyDescent="0.25">
      <c r="A14228" t="str">
        <f t="shared" si="223"/>
        <v>YAG</v>
      </c>
    </row>
    <row r="14229" spans="1:1" x14ac:dyDescent="0.25">
      <c r="A14229" t="str">
        <f t="shared" si="223"/>
        <v>YAG</v>
      </c>
    </row>
    <row r="14230" spans="1:1" x14ac:dyDescent="0.25">
      <c r="A14230" t="str">
        <f t="shared" si="223"/>
        <v>YAG</v>
      </c>
    </row>
    <row r="14231" spans="1:1" x14ac:dyDescent="0.25">
      <c r="A14231" t="str">
        <f t="shared" si="223"/>
        <v>YAG</v>
      </c>
    </row>
    <row r="14232" spans="1:1" x14ac:dyDescent="0.25">
      <c r="A14232" t="str">
        <f t="shared" si="223"/>
        <v>YAG</v>
      </c>
    </row>
    <row r="14233" spans="1:1" x14ac:dyDescent="0.25">
      <c r="A14233" t="str">
        <f t="shared" si="223"/>
        <v>YAG</v>
      </c>
    </row>
    <row r="14234" spans="1:1" x14ac:dyDescent="0.25">
      <c r="A14234" t="str">
        <f t="shared" si="223"/>
        <v>YAG</v>
      </c>
    </row>
    <row r="14235" spans="1:1" x14ac:dyDescent="0.25">
      <c r="A14235" t="str">
        <f t="shared" si="223"/>
        <v>YAG</v>
      </c>
    </row>
    <row r="14236" spans="1:1" x14ac:dyDescent="0.25">
      <c r="A14236" t="str">
        <f t="shared" si="223"/>
        <v>YAG</v>
      </c>
    </row>
    <row r="14237" spans="1:1" x14ac:dyDescent="0.25">
      <c r="A14237" t="str">
        <f t="shared" si="223"/>
        <v>YAG</v>
      </c>
    </row>
    <row r="14238" spans="1:1" x14ac:dyDescent="0.25">
      <c r="A14238" t="str">
        <f t="shared" si="223"/>
        <v>YAG</v>
      </c>
    </row>
    <row r="14239" spans="1:1" x14ac:dyDescent="0.25">
      <c r="A14239" t="str">
        <f t="shared" si="223"/>
        <v>YAG</v>
      </c>
    </row>
    <row r="14240" spans="1:1" x14ac:dyDescent="0.25">
      <c r="A14240" t="str">
        <f t="shared" si="223"/>
        <v>YAG</v>
      </c>
    </row>
    <row r="14241" spans="1:1" x14ac:dyDescent="0.25">
      <c r="A14241" t="str">
        <f t="shared" si="223"/>
        <v>YAG</v>
      </c>
    </row>
    <row r="14242" spans="1:1" x14ac:dyDescent="0.25">
      <c r="A14242" t="str">
        <f t="shared" si="223"/>
        <v>YAG</v>
      </c>
    </row>
    <row r="14243" spans="1:1" x14ac:dyDescent="0.25">
      <c r="A14243" t="str">
        <f t="shared" si="223"/>
        <v>YAG</v>
      </c>
    </row>
    <row r="14244" spans="1:1" x14ac:dyDescent="0.25">
      <c r="A14244" t="str">
        <f t="shared" si="223"/>
        <v>YAG</v>
      </c>
    </row>
    <row r="14245" spans="1:1" x14ac:dyDescent="0.25">
      <c r="A14245" t="str">
        <f t="shared" si="223"/>
        <v>YAG</v>
      </c>
    </row>
    <row r="14246" spans="1:1" x14ac:dyDescent="0.25">
      <c r="A14246" t="str">
        <f t="shared" si="223"/>
        <v>YAG</v>
      </c>
    </row>
    <row r="14247" spans="1:1" x14ac:dyDescent="0.25">
      <c r="A14247" t="str">
        <f t="shared" si="223"/>
        <v>YAG</v>
      </c>
    </row>
    <row r="14248" spans="1:1" x14ac:dyDescent="0.25">
      <c r="A14248" t="str">
        <f t="shared" si="223"/>
        <v>YAG</v>
      </c>
    </row>
    <row r="14249" spans="1:1" x14ac:dyDescent="0.25">
      <c r="A14249" t="str">
        <f t="shared" si="223"/>
        <v>YAG</v>
      </c>
    </row>
    <row r="14250" spans="1:1" x14ac:dyDescent="0.25">
      <c r="A14250" t="str">
        <f t="shared" si="223"/>
        <v>YAG</v>
      </c>
    </row>
    <row r="14251" spans="1:1" x14ac:dyDescent="0.25">
      <c r="A14251" t="str">
        <f t="shared" si="223"/>
        <v>YAG</v>
      </c>
    </row>
    <row r="14252" spans="1:1" x14ac:dyDescent="0.25">
      <c r="A14252" t="str">
        <f t="shared" si="223"/>
        <v>YAG</v>
      </c>
    </row>
    <row r="14253" spans="1:1" x14ac:dyDescent="0.25">
      <c r="A14253" t="str">
        <f t="shared" si="223"/>
        <v>YAG</v>
      </c>
    </row>
    <row r="14254" spans="1:1" x14ac:dyDescent="0.25">
      <c r="A14254" t="str">
        <f t="shared" si="223"/>
        <v>YAG</v>
      </c>
    </row>
    <row r="14255" spans="1:1" x14ac:dyDescent="0.25">
      <c r="A14255" t="str">
        <f t="shared" si="223"/>
        <v>YAG</v>
      </c>
    </row>
    <row r="14256" spans="1:1" x14ac:dyDescent="0.25">
      <c r="A14256" t="str">
        <f t="shared" si="223"/>
        <v>YAG</v>
      </c>
    </row>
    <row r="14257" spans="1:1" x14ac:dyDescent="0.25">
      <c r="A14257" t="str">
        <f t="shared" si="223"/>
        <v>YAG</v>
      </c>
    </row>
    <row r="14258" spans="1:1" x14ac:dyDescent="0.25">
      <c r="A14258" t="str">
        <f t="shared" si="223"/>
        <v>YAG</v>
      </c>
    </row>
    <row r="14259" spans="1:1" x14ac:dyDescent="0.25">
      <c r="A14259" t="str">
        <f t="shared" si="223"/>
        <v>YAG</v>
      </c>
    </row>
    <row r="14260" spans="1:1" x14ac:dyDescent="0.25">
      <c r="A14260" t="str">
        <f t="shared" si="223"/>
        <v>YAG</v>
      </c>
    </row>
    <row r="14261" spans="1:1" x14ac:dyDescent="0.25">
      <c r="A14261" t="str">
        <f t="shared" si="223"/>
        <v>YAG</v>
      </c>
    </row>
    <row r="14262" spans="1:1" x14ac:dyDescent="0.25">
      <c r="A14262" t="str">
        <f t="shared" si="223"/>
        <v>YAG</v>
      </c>
    </row>
    <row r="14263" spans="1:1" x14ac:dyDescent="0.25">
      <c r="A14263" t="str">
        <f t="shared" si="223"/>
        <v>YAG</v>
      </c>
    </row>
    <row r="14264" spans="1:1" x14ac:dyDescent="0.25">
      <c r="A14264" t="str">
        <f t="shared" si="223"/>
        <v>YAG</v>
      </c>
    </row>
    <row r="14265" spans="1:1" x14ac:dyDescent="0.25">
      <c r="A14265" t="str">
        <f t="shared" si="223"/>
        <v>YAG</v>
      </c>
    </row>
    <row r="14266" spans="1:1" x14ac:dyDescent="0.25">
      <c r="A14266" t="str">
        <f t="shared" si="223"/>
        <v>YAG</v>
      </c>
    </row>
    <row r="14267" spans="1:1" x14ac:dyDescent="0.25">
      <c r="A14267" t="str">
        <f t="shared" si="223"/>
        <v>YAG</v>
      </c>
    </row>
    <row r="14268" spans="1:1" x14ac:dyDescent="0.25">
      <c r="A14268" t="str">
        <f t="shared" ref="A14268:A14331" si="224">"YAG"&amp;D14268 &amp;E14268 &amp;F14268 &amp; G14268 &amp;H14268 &amp;I14268</f>
        <v>YAG</v>
      </c>
    </row>
    <row r="14269" spans="1:1" x14ac:dyDescent="0.25">
      <c r="A14269" t="str">
        <f t="shared" si="224"/>
        <v>YAG</v>
      </c>
    </row>
    <row r="14270" spans="1:1" x14ac:dyDescent="0.25">
      <c r="A14270" t="str">
        <f t="shared" si="224"/>
        <v>YAG</v>
      </c>
    </row>
    <row r="14271" spans="1:1" x14ac:dyDescent="0.25">
      <c r="A14271" t="str">
        <f t="shared" si="224"/>
        <v>YAG</v>
      </c>
    </row>
    <row r="14272" spans="1:1" x14ac:dyDescent="0.25">
      <c r="A14272" t="str">
        <f t="shared" si="224"/>
        <v>YAG</v>
      </c>
    </row>
    <row r="14273" spans="1:1" x14ac:dyDescent="0.25">
      <c r="A14273" t="str">
        <f t="shared" si="224"/>
        <v>YAG</v>
      </c>
    </row>
    <row r="14274" spans="1:1" x14ac:dyDescent="0.25">
      <c r="A14274" t="str">
        <f t="shared" si="224"/>
        <v>YAG</v>
      </c>
    </row>
    <row r="14275" spans="1:1" x14ac:dyDescent="0.25">
      <c r="A14275" t="str">
        <f t="shared" si="224"/>
        <v>YAG</v>
      </c>
    </row>
    <row r="14276" spans="1:1" x14ac:dyDescent="0.25">
      <c r="A14276" t="str">
        <f t="shared" si="224"/>
        <v>YAG</v>
      </c>
    </row>
    <row r="14277" spans="1:1" x14ac:dyDescent="0.25">
      <c r="A14277" t="str">
        <f t="shared" si="224"/>
        <v>YAG</v>
      </c>
    </row>
    <row r="14278" spans="1:1" x14ac:dyDescent="0.25">
      <c r="A14278" t="str">
        <f t="shared" si="224"/>
        <v>YAG</v>
      </c>
    </row>
    <row r="14279" spans="1:1" x14ac:dyDescent="0.25">
      <c r="A14279" t="str">
        <f t="shared" si="224"/>
        <v>YAG</v>
      </c>
    </row>
    <row r="14280" spans="1:1" x14ac:dyDescent="0.25">
      <c r="A14280" t="str">
        <f t="shared" si="224"/>
        <v>YAG</v>
      </c>
    </row>
    <row r="14281" spans="1:1" x14ac:dyDescent="0.25">
      <c r="A14281" t="str">
        <f t="shared" si="224"/>
        <v>YAG</v>
      </c>
    </row>
    <row r="14282" spans="1:1" x14ac:dyDescent="0.25">
      <c r="A14282" t="str">
        <f t="shared" si="224"/>
        <v>YAG</v>
      </c>
    </row>
    <row r="14283" spans="1:1" x14ac:dyDescent="0.25">
      <c r="A14283" t="str">
        <f t="shared" si="224"/>
        <v>YAG</v>
      </c>
    </row>
    <row r="14284" spans="1:1" x14ac:dyDescent="0.25">
      <c r="A14284" t="str">
        <f t="shared" si="224"/>
        <v>YAG</v>
      </c>
    </row>
    <row r="14285" spans="1:1" x14ac:dyDescent="0.25">
      <c r="A14285" t="str">
        <f t="shared" si="224"/>
        <v>YAG</v>
      </c>
    </row>
    <row r="14286" spans="1:1" x14ac:dyDescent="0.25">
      <c r="A14286" t="str">
        <f t="shared" si="224"/>
        <v>YAG</v>
      </c>
    </row>
    <row r="14287" spans="1:1" x14ac:dyDescent="0.25">
      <c r="A14287" t="str">
        <f t="shared" si="224"/>
        <v>YAG</v>
      </c>
    </row>
    <row r="14288" spans="1:1" x14ac:dyDescent="0.25">
      <c r="A14288" t="str">
        <f t="shared" si="224"/>
        <v>YAG</v>
      </c>
    </row>
    <row r="14289" spans="1:1" x14ac:dyDescent="0.25">
      <c r="A14289" t="str">
        <f t="shared" si="224"/>
        <v>YAG</v>
      </c>
    </row>
    <row r="14290" spans="1:1" x14ac:dyDescent="0.25">
      <c r="A14290" t="str">
        <f t="shared" si="224"/>
        <v>YAG</v>
      </c>
    </row>
    <row r="14291" spans="1:1" x14ac:dyDescent="0.25">
      <c r="A14291" t="str">
        <f t="shared" si="224"/>
        <v>YAG</v>
      </c>
    </row>
    <row r="14292" spans="1:1" x14ac:dyDescent="0.25">
      <c r="A14292" t="str">
        <f t="shared" si="224"/>
        <v>YAG</v>
      </c>
    </row>
    <row r="14293" spans="1:1" x14ac:dyDescent="0.25">
      <c r="A14293" t="str">
        <f t="shared" si="224"/>
        <v>YAG</v>
      </c>
    </row>
    <row r="14294" spans="1:1" x14ac:dyDescent="0.25">
      <c r="A14294" t="str">
        <f t="shared" si="224"/>
        <v>YAG</v>
      </c>
    </row>
    <row r="14295" spans="1:1" x14ac:dyDescent="0.25">
      <c r="A14295" t="str">
        <f t="shared" si="224"/>
        <v>YAG</v>
      </c>
    </row>
    <row r="14296" spans="1:1" x14ac:dyDescent="0.25">
      <c r="A14296" t="str">
        <f t="shared" si="224"/>
        <v>YAG</v>
      </c>
    </row>
    <row r="14297" spans="1:1" x14ac:dyDescent="0.25">
      <c r="A14297" t="str">
        <f t="shared" si="224"/>
        <v>YAG</v>
      </c>
    </row>
    <row r="14298" spans="1:1" x14ac:dyDescent="0.25">
      <c r="A14298" t="str">
        <f t="shared" si="224"/>
        <v>YAG</v>
      </c>
    </row>
    <row r="14299" spans="1:1" x14ac:dyDescent="0.25">
      <c r="A14299" t="str">
        <f t="shared" si="224"/>
        <v>YAG</v>
      </c>
    </row>
    <row r="14300" spans="1:1" x14ac:dyDescent="0.25">
      <c r="A14300" t="str">
        <f t="shared" si="224"/>
        <v>YAG</v>
      </c>
    </row>
    <row r="14301" spans="1:1" x14ac:dyDescent="0.25">
      <c r="A14301" t="str">
        <f t="shared" si="224"/>
        <v>YAG</v>
      </c>
    </row>
    <row r="14302" spans="1:1" x14ac:dyDescent="0.25">
      <c r="A14302" t="str">
        <f t="shared" si="224"/>
        <v>YAG</v>
      </c>
    </row>
    <row r="14303" spans="1:1" x14ac:dyDescent="0.25">
      <c r="A14303" t="str">
        <f t="shared" si="224"/>
        <v>YAG</v>
      </c>
    </row>
    <row r="14304" spans="1:1" x14ac:dyDescent="0.25">
      <c r="A14304" t="str">
        <f t="shared" si="224"/>
        <v>YAG</v>
      </c>
    </row>
    <row r="14305" spans="1:1" x14ac:dyDescent="0.25">
      <c r="A14305" t="str">
        <f t="shared" si="224"/>
        <v>YAG</v>
      </c>
    </row>
    <row r="14306" spans="1:1" x14ac:dyDescent="0.25">
      <c r="A14306" t="str">
        <f t="shared" si="224"/>
        <v>YAG</v>
      </c>
    </row>
    <row r="14307" spans="1:1" x14ac:dyDescent="0.25">
      <c r="A14307" t="str">
        <f t="shared" si="224"/>
        <v>YAG</v>
      </c>
    </row>
    <row r="14308" spans="1:1" x14ac:dyDescent="0.25">
      <c r="A14308" t="str">
        <f t="shared" si="224"/>
        <v>YAG</v>
      </c>
    </row>
    <row r="14309" spans="1:1" x14ac:dyDescent="0.25">
      <c r="A14309" t="str">
        <f t="shared" si="224"/>
        <v>YAG</v>
      </c>
    </row>
    <row r="14310" spans="1:1" x14ac:dyDescent="0.25">
      <c r="A14310" t="str">
        <f t="shared" si="224"/>
        <v>YAG</v>
      </c>
    </row>
    <row r="14311" spans="1:1" x14ac:dyDescent="0.25">
      <c r="A14311" t="str">
        <f t="shared" si="224"/>
        <v>YAG</v>
      </c>
    </row>
    <row r="14312" spans="1:1" x14ac:dyDescent="0.25">
      <c r="A14312" t="str">
        <f t="shared" si="224"/>
        <v>YAG</v>
      </c>
    </row>
    <row r="14313" spans="1:1" x14ac:dyDescent="0.25">
      <c r="A14313" t="str">
        <f t="shared" si="224"/>
        <v>YAG</v>
      </c>
    </row>
    <row r="14314" spans="1:1" x14ac:dyDescent="0.25">
      <c r="A14314" t="str">
        <f t="shared" si="224"/>
        <v>YAG</v>
      </c>
    </row>
    <row r="14315" spans="1:1" x14ac:dyDescent="0.25">
      <c r="A14315" t="str">
        <f t="shared" si="224"/>
        <v>YAG</v>
      </c>
    </row>
    <row r="14316" spans="1:1" x14ac:dyDescent="0.25">
      <c r="A14316" t="str">
        <f t="shared" si="224"/>
        <v>YAG</v>
      </c>
    </row>
    <row r="14317" spans="1:1" x14ac:dyDescent="0.25">
      <c r="A14317" t="str">
        <f t="shared" si="224"/>
        <v>YAG</v>
      </c>
    </row>
    <row r="14318" spans="1:1" x14ac:dyDescent="0.25">
      <c r="A14318" t="str">
        <f t="shared" si="224"/>
        <v>YAG</v>
      </c>
    </row>
    <row r="14319" spans="1:1" x14ac:dyDescent="0.25">
      <c r="A14319" t="str">
        <f t="shared" si="224"/>
        <v>YAG</v>
      </c>
    </row>
    <row r="14320" spans="1:1" x14ac:dyDescent="0.25">
      <c r="A14320" t="str">
        <f t="shared" si="224"/>
        <v>YAG</v>
      </c>
    </row>
    <row r="14321" spans="1:1" x14ac:dyDescent="0.25">
      <c r="A14321" t="str">
        <f t="shared" si="224"/>
        <v>YAG</v>
      </c>
    </row>
    <row r="14322" spans="1:1" x14ac:dyDescent="0.25">
      <c r="A14322" t="str">
        <f t="shared" si="224"/>
        <v>YAG</v>
      </c>
    </row>
    <row r="14323" spans="1:1" x14ac:dyDescent="0.25">
      <c r="A14323" t="str">
        <f t="shared" si="224"/>
        <v>YAG</v>
      </c>
    </row>
    <row r="14324" spans="1:1" x14ac:dyDescent="0.25">
      <c r="A14324" t="str">
        <f t="shared" si="224"/>
        <v>YAG</v>
      </c>
    </row>
    <row r="14325" spans="1:1" x14ac:dyDescent="0.25">
      <c r="A14325" t="str">
        <f t="shared" si="224"/>
        <v>YAG</v>
      </c>
    </row>
    <row r="14326" spans="1:1" x14ac:dyDescent="0.25">
      <c r="A14326" t="str">
        <f t="shared" si="224"/>
        <v>YAG</v>
      </c>
    </row>
    <row r="14327" spans="1:1" x14ac:dyDescent="0.25">
      <c r="A14327" t="str">
        <f t="shared" si="224"/>
        <v>YAG</v>
      </c>
    </row>
    <row r="14328" spans="1:1" x14ac:dyDescent="0.25">
      <c r="A14328" t="str">
        <f t="shared" si="224"/>
        <v>YAG</v>
      </c>
    </row>
    <row r="14329" spans="1:1" x14ac:dyDescent="0.25">
      <c r="A14329" t="str">
        <f t="shared" si="224"/>
        <v>YAG</v>
      </c>
    </row>
    <row r="14330" spans="1:1" x14ac:dyDescent="0.25">
      <c r="A14330" t="str">
        <f t="shared" si="224"/>
        <v>YAG</v>
      </c>
    </row>
    <row r="14331" spans="1:1" x14ac:dyDescent="0.25">
      <c r="A14331" t="str">
        <f t="shared" si="224"/>
        <v>YAG</v>
      </c>
    </row>
    <row r="14332" spans="1:1" x14ac:dyDescent="0.25">
      <c r="A14332" t="str">
        <f t="shared" ref="A14332:A14395" si="225">"YAG"&amp;D14332 &amp;E14332 &amp;F14332 &amp; G14332 &amp;H14332 &amp;I14332</f>
        <v>YAG</v>
      </c>
    </row>
    <row r="14333" spans="1:1" x14ac:dyDescent="0.25">
      <c r="A14333" t="str">
        <f t="shared" si="225"/>
        <v>YAG</v>
      </c>
    </row>
    <row r="14334" spans="1:1" x14ac:dyDescent="0.25">
      <c r="A14334" t="str">
        <f t="shared" si="225"/>
        <v>YAG</v>
      </c>
    </row>
    <row r="14335" spans="1:1" x14ac:dyDescent="0.25">
      <c r="A14335" t="str">
        <f t="shared" si="225"/>
        <v>YAG</v>
      </c>
    </row>
    <row r="14336" spans="1:1" x14ac:dyDescent="0.25">
      <c r="A14336" t="str">
        <f t="shared" si="225"/>
        <v>YAG</v>
      </c>
    </row>
    <row r="14337" spans="1:1" x14ac:dyDescent="0.25">
      <c r="A14337" t="str">
        <f t="shared" si="225"/>
        <v>YAG</v>
      </c>
    </row>
    <row r="14338" spans="1:1" x14ac:dyDescent="0.25">
      <c r="A14338" t="str">
        <f t="shared" si="225"/>
        <v>YAG</v>
      </c>
    </row>
    <row r="14339" spans="1:1" x14ac:dyDescent="0.25">
      <c r="A14339" t="str">
        <f t="shared" si="225"/>
        <v>YAG</v>
      </c>
    </row>
    <row r="14340" spans="1:1" x14ac:dyDescent="0.25">
      <c r="A14340" t="str">
        <f t="shared" si="225"/>
        <v>YAG</v>
      </c>
    </row>
    <row r="14341" spans="1:1" x14ac:dyDescent="0.25">
      <c r="A14341" t="str">
        <f t="shared" si="225"/>
        <v>YAG</v>
      </c>
    </row>
    <row r="14342" spans="1:1" x14ac:dyDescent="0.25">
      <c r="A14342" t="str">
        <f t="shared" si="225"/>
        <v>YAG</v>
      </c>
    </row>
    <row r="14343" spans="1:1" x14ac:dyDescent="0.25">
      <c r="A14343" t="str">
        <f t="shared" si="225"/>
        <v>YAG</v>
      </c>
    </row>
    <row r="14344" spans="1:1" x14ac:dyDescent="0.25">
      <c r="A14344" t="str">
        <f t="shared" si="225"/>
        <v>YAG</v>
      </c>
    </row>
    <row r="14345" spans="1:1" x14ac:dyDescent="0.25">
      <c r="A14345" t="str">
        <f t="shared" si="225"/>
        <v>YAG</v>
      </c>
    </row>
    <row r="14346" spans="1:1" x14ac:dyDescent="0.25">
      <c r="A14346" t="str">
        <f t="shared" si="225"/>
        <v>YAG</v>
      </c>
    </row>
    <row r="14347" spans="1:1" x14ac:dyDescent="0.25">
      <c r="A14347" t="str">
        <f t="shared" si="225"/>
        <v>YAG</v>
      </c>
    </row>
    <row r="14348" spans="1:1" x14ac:dyDescent="0.25">
      <c r="A14348" t="str">
        <f t="shared" si="225"/>
        <v>YAG</v>
      </c>
    </row>
    <row r="14349" spans="1:1" x14ac:dyDescent="0.25">
      <c r="A14349" t="str">
        <f t="shared" si="225"/>
        <v>YAG</v>
      </c>
    </row>
    <row r="14350" spans="1:1" x14ac:dyDescent="0.25">
      <c r="A14350" t="str">
        <f t="shared" si="225"/>
        <v>YAG</v>
      </c>
    </row>
    <row r="14351" spans="1:1" x14ac:dyDescent="0.25">
      <c r="A14351" t="str">
        <f t="shared" si="225"/>
        <v>YAG</v>
      </c>
    </row>
    <row r="14352" spans="1:1" x14ac:dyDescent="0.25">
      <c r="A14352" t="str">
        <f t="shared" si="225"/>
        <v>YAG</v>
      </c>
    </row>
    <row r="14353" spans="1:1" x14ac:dyDescent="0.25">
      <c r="A14353" t="str">
        <f t="shared" si="225"/>
        <v>YAG</v>
      </c>
    </row>
    <row r="14354" spans="1:1" x14ac:dyDescent="0.25">
      <c r="A14354" t="str">
        <f t="shared" si="225"/>
        <v>YAG</v>
      </c>
    </row>
    <row r="14355" spans="1:1" x14ac:dyDescent="0.25">
      <c r="A14355" t="str">
        <f t="shared" si="225"/>
        <v>YAG</v>
      </c>
    </row>
    <row r="14356" spans="1:1" x14ac:dyDescent="0.25">
      <c r="A14356" t="str">
        <f t="shared" si="225"/>
        <v>YAG</v>
      </c>
    </row>
    <row r="14357" spans="1:1" x14ac:dyDescent="0.25">
      <c r="A14357" t="str">
        <f t="shared" si="225"/>
        <v>YAG</v>
      </c>
    </row>
    <row r="14358" spans="1:1" x14ac:dyDescent="0.25">
      <c r="A14358" t="str">
        <f t="shared" si="225"/>
        <v>YAG</v>
      </c>
    </row>
    <row r="14359" spans="1:1" x14ac:dyDescent="0.25">
      <c r="A14359" t="str">
        <f t="shared" si="225"/>
        <v>YAG</v>
      </c>
    </row>
    <row r="14360" spans="1:1" x14ac:dyDescent="0.25">
      <c r="A14360" t="str">
        <f t="shared" si="225"/>
        <v>YAG</v>
      </c>
    </row>
    <row r="14361" spans="1:1" x14ac:dyDescent="0.25">
      <c r="A14361" t="str">
        <f t="shared" si="225"/>
        <v>YAG</v>
      </c>
    </row>
    <row r="14362" spans="1:1" x14ac:dyDescent="0.25">
      <c r="A14362" t="str">
        <f t="shared" si="225"/>
        <v>YAG</v>
      </c>
    </row>
    <row r="14363" spans="1:1" x14ac:dyDescent="0.25">
      <c r="A14363" t="str">
        <f t="shared" si="225"/>
        <v>YAG</v>
      </c>
    </row>
    <row r="14364" spans="1:1" x14ac:dyDescent="0.25">
      <c r="A14364" t="str">
        <f t="shared" si="225"/>
        <v>YAG</v>
      </c>
    </row>
    <row r="14365" spans="1:1" x14ac:dyDescent="0.25">
      <c r="A14365" t="str">
        <f t="shared" si="225"/>
        <v>YAG</v>
      </c>
    </row>
    <row r="14366" spans="1:1" x14ac:dyDescent="0.25">
      <c r="A14366" t="str">
        <f t="shared" si="225"/>
        <v>YAG</v>
      </c>
    </row>
    <row r="14367" spans="1:1" x14ac:dyDescent="0.25">
      <c r="A14367" t="str">
        <f t="shared" si="225"/>
        <v>YAG</v>
      </c>
    </row>
    <row r="14368" spans="1:1" x14ac:dyDescent="0.25">
      <c r="A14368" t="str">
        <f t="shared" si="225"/>
        <v>YAG</v>
      </c>
    </row>
    <row r="14369" spans="1:1" x14ac:dyDescent="0.25">
      <c r="A14369" t="str">
        <f t="shared" si="225"/>
        <v>YAG</v>
      </c>
    </row>
    <row r="14370" spans="1:1" x14ac:dyDescent="0.25">
      <c r="A14370" t="str">
        <f t="shared" si="225"/>
        <v>YAG</v>
      </c>
    </row>
    <row r="14371" spans="1:1" x14ac:dyDescent="0.25">
      <c r="A14371" t="str">
        <f t="shared" si="225"/>
        <v>YAG</v>
      </c>
    </row>
    <row r="14372" spans="1:1" x14ac:dyDescent="0.25">
      <c r="A14372" t="str">
        <f t="shared" si="225"/>
        <v>YAG</v>
      </c>
    </row>
    <row r="14373" spans="1:1" x14ac:dyDescent="0.25">
      <c r="A14373" t="str">
        <f t="shared" si="225"/>
        <v>YAG</v>
      </c>
    </row>
    <row r="14374" spans="1:1" x14ac:dyDescent="0.25">
      <c r="A14374" t="str">
        <f t="shared" si="225"/>
        <v>YAG</v>
      </c>
    </row>
    <row r="14375" spans="1:1" x14ac:dyDescent="0.25">
      <c r="A14375" t="str">
        <f t="shared" si="225"/>
        <v>YAG</v>
      </c>
    </row>
    <row r="14376" spans="1:1" x14ac:dyDescent="0.25">
      <c r="A14376" t="str">
        <f t="shared" si="225"/>
        <v>YAG</v>
      </c>
    </row>
    <row r="14377" spans="1:1" x14ac:dyDescent="0.25">
      <c r="A14377" t="str">
        <f t="shared" si="225"/>
        <v>YAG</v>
      </c>
    </row>
    <row r="14378" spans="1:1" x14ac:dyDescent="0.25">
      <c r="A14378" t="str">
        <f t="shared" si="225"/>
        <v>YAG</v>
      </c>
    </row>
    <row r="14379" spans="1:1" x14ac:dyDescent="0.25">
      <c r="A14379" t="str">
        <f t="shared" si="225"/>
        <v>YAG</v>
      </c>
    </row>
    <row r="14380" spans="1:1" x14ac:dyDescent="0.25">
      <c r="A14380" t="str">
        <f t="shared" si="225"/>
        <v>YAG</v>
      </c>
    </row>
    <row r="14381" spans="1:1" x14ac:dyDescent="0.25">
      <c r="A14381" t="str">
        <f t="shared" si="225"/>
        <v>YAG</v>
      </c>
    </row>
    <row r="14382" spans="1:1" x14ac:dyDescent="0.25">
      <c r="A14382" t="str">
        <f t="shared" si="225"/>
        <v>YAG</v>
      </c>
    </row>
    <row r="14383" spans="1:1" x14ac:dyDescent="0.25">
      <c r="A14383" t="str">
        <f t="shared" si="225"/>
        <v>YAG</v>
      </c>
    </row>
    <row r="14384" spans="1:1" x14ac:dyDescent="0.25">
      <c r="A14384" t="str">
        <f t="shared" si="225"/>
        <v>YAG</v>
      </c>
    </row>
    <row r="14385" spans="1:1" x14ac:dyDescent="0.25">
      <c r="A14385" t="str">
        <f t="shared" si="225"/>
        <v>YAG</v>
      </c>
    </row>
    <row r="14386" spans="1:1" x14ac:dyDescent="0.25">
      <c r="A14386" t="str">
        <f t="shared" si="225"/>
        <v>YAG</v>
      </c>
    </row>
    <row r="14387" spans="1:1" x14ac:dyDescent="0.25">
      <c r="A14387" t="str">
        <f t="shared" si="225"/>
        <v>YAG</v>
      </c>
    </row>
    <row r="14388" spans="1:1" x14ac:dyDescent="0.25">
      <c r="A14388" t="str">
        <f t="shared" si="225"/>
        <v>YAG</v>
      </c>
    </row>
    <row r="14389" spans="1:1" x14ac:dyDescent="0.25">
      <c r="A14389" t="str">
        <f t="shared" si="225"/>
        <v>YAG</v>
      </c>
    </row>
    <row r="14390" spans="1:1" x14ac:dyDescent="0.25">
      <c r="A14390" t="str">
        <f t="shared" si="225"/>
        <v>YAG</v>
      </c>
    </row>
    <row r="14391" spans="1:1" x14ac:dyDescent="0.25">
      <c r="A14391" t="str">
        <f t="shared" si="225"/>
        <v>YAG</v>
      </c>
    </row>
    <row r="14392" spans="1:1" x14ac:dyDescent="0.25">
      <c r="A14392" t="str">
        <f t="shared" si="225"/>
        <v>YAG</v>
      </c>
    </row>
    <row r="14393" spans="1:1" x14ac:dyDescent="0.25">
      <c r="A14393" t="str">
        <f t="shared" si="225"/>
        <v>YAG</v>
      </c>
    </row>
    <row r="14394" spans="1:1" x14ac:dyDescent="0.25">
      <c r="A14394" t="str">
        <f t="shared" si="225"/>
        <v>YAG</v>
      </c>
    </row>
    <row r="14395" spans="1:1" x14ac:dyDescent="0.25">
      <c r="A14395" t="str">
        <f t="shared" si="225"/>
        <v>YAG</v>
      </c>
    </row>
    <row r="14396" spans="1:1" x14ac:dyDescent="0.25">
      <c r="A14396" t="str">
        <f t="shared" ref="A14396:A14459" si="226">"YAG"&amp;D14396 &amp;E14396 &amp;F14396 &amp; G14396 &amp;H14396 &amp;I14396</f>
        <v>YAG</v>
      </c>
    </row>
    <row r="14397" spans="1:1" x14ac:dyDescent="0.25">
      <c r="A14397" t="str">
        <f t="shared" si="226"/>
        <v>YAG</v>
      </c>
    </row>
    <row r="14398" spans="1:1" x14ac:dyDescent="0.25">
      <c r="A14398" t="str">
        <f t="shared" si="226"/>
        <v>YAG</v>
      </c>
    </row>
    <row r="14399" spans="1:1" x14ac:dyDescent="0.25">
      <c r="A14399" t="str">
        <f t="shared" si="226"/>
        <v>YAG</v>
      </c>
    </row>
    <row r="14400" spans="1:1" x14ac:dyDescent="0.25">
      <c r="A14400" t="str">
        <f t="shared" si="226"/>
        <v>YAG</v>
      </c>
    </row>
    <row r="14401" spans="1:1" x14ac:dyDescent="0.25">
      <c r="A14401" t="str">
        <f t="shared" si="226"/>
        <v>YAG</v>
      </c>
    </row>
    <row r="14402" spans="1:1" x14ac:dyDescent="0.25">
      <c r="A14402" t="str">
        <f t="shared" si="226"/>
        <v>YAG</v>
      </c>
    </row>
    <row r="14403" spans="1:1" x14ac:dyDescent="0.25">
      <c r="A14403" t="str">
        <f t="shared" si="226"/>
        <v>YAG</v>
      </c>
    </row>
    <row r="14404" spans="1:1" x14ac:dyDescent="0.25">
      <c r="A14404" t="str">
        <f t="shared" si="226"/>
        <v>YAG</v>
      </c>
    </row>
    <row r="14405" spans="1:1" x14ac:dyDescent="0.25">
      <c r="A14405" t="str">
        <f t="shared" si="226"/>
        <v>YAG</v>
      </c>
    </row>
    <row r="14406" spans="1:1" x14ac:dyDescent="0.25">
      <c r="A14406" t="str">
        <f t="shared" si="226"/>
        <v>YAG</v>
      </c>
    </row>
    <row r="14407" spans="1:1" x14ac:dyDescent="0.25">
      <c r="A14407" t="str">
        <f t="shared" si="226"/>
        <v>YAG</v>
      </c>
    </row>
    <row r="14408" spans="1:1" x14ac:dyDescent="0.25">
      <c r="A14408" t="str">
        <f t="shared" si="226"/>
        <v>YAG</v>
      </c>
    </row>
    <row r="14409" spans="1:1" x14ac:dyDescent="0.25">
      <c r="A14409" t="str">
        <f t="shared" si="226"/>
        <v>YAG</v>
      </c>
    </row>
    <row r="14410" spans="1:1" x14ac:dyDescent="0.25">
      <c r="A14410" t="str">
        <f t="shared" si="226"/>
        <v>YAG</v>
      </c>
    </row>
    <row r="14411" spans="1:1" x14ac:dyDescent="0.25">
      <c r="A14411" t="str">
        <f t="shared" si="226"/>
        <v>YAG</v>
      </c>
    </row>
    <row r="14412" spans="1:1" x14ac:dyDescent="0.25">
      <c r="A14412" t="str">
        <f t="shared" si="226"/>
        <v>YAG</v>
      </c>
    </row>
    <row r="14413" spans="1:1" x14ac:dyDescent="0.25">
      <c r="A14413" t="str">
        <f t="shared" si="226"/>
        <v>YAG</v>
      </c>
    </row>
    <row r="14414" spans="1:1" x14ac:dyDescent="0.25">
      <c r="A14414" t="str">
        <f t="shared" si="226"/>
        <v>YAG</v>
      </c>
    </row>
    <row r="14415" spans="1:1" x14ac:dyDescent="0.25">
      <c r="A14415" t="str">
        <f t="shared" si="226"/>
        <v>YAG</v>
      </c>
    </row>
    <row r="14416" spans="1:1" x14ac:dyDescent="0.25">
      <c r="A14416" t="str">
        <f t="shared" si="226"/>
        <v>YAG</v>
      </c>
    </row>
    <row r="14417" spans="1:1" x14ac:dyDescent="0.25">
      <c r="A14417" t="str">
        <f t="shared" si="226"/>
        <v>YAG</v>
      </c>
    </row>
    <row r="14418" spans="1:1" x14ac:dyDescent="0.25">
      <c r="A14418" t="str">
        <f t="shared" si="226"/>
        <v>YAG</v>
      </c>
    </row>
    <row r="14419" spans="1:1" x14ac:dyDescent="0.25">
      <c r="A14419" t="str">
        <f t="shared" si="226"/>
        <v>YAG</v>
      </c>
    </row>
    <row r="14420" spans="1:1" x14ac:dyDescent="0.25">
      <c r="A14420" t="str">
        <f t="shared" si="226"/>
        <v>YAG</v>
      </c>
    </row>
    <row r="14421" spans="1:1" x14ac:dyDescent="0.25">
      <c r="A14421" t="str">
        <f t="shared" si="226"/>
        <v>YAG</v>
      </c>
    </row>
    <row r="14422" spans="1:1" x14ac:dyDescent="0.25">
      <c r="A14422" t="str">
        <f t="shared" si="226"/>
        <v>YAG</v>
      </c>
    </row>
    <row r="14423" spans="1:1" x14ac:dyDescent="0.25">
      <c r="A14423" t="str">
        <f t="shared" si="226"/>
        <v>YAG</v>
      </c>
    </row>
    <row r="14424" spans="1:1" x14ac:dyDescent="0.25">
      <c r="A14424" t="str">
        <f t="shared" si="226"/>
        <v>YAG</v>
      </c>
    </row>
    <row r="14425" spans="1:1" x14ac:dyDescent="0.25">
      <c r="A14425" t="str">
        <f t="shared" si="226"/>
        <v>YAG</v>
      </c>
    </row>
    <row r="14426" spans="1:1" x14ac:dyDescent="0.25">
      <c r="A14426" t="str">
        <f t="shared" si="226"/>
        <v>YAG</v>
      </c>
    </row>
    <row r="14427" spans="1:1" x14ac:dyDescent="0.25">
      <c r="A14427" t="str">
        <f t="shared" si="226"/>
        <v>YAG</v>
      </c>
    </row>
    <row r="14428" spans="1:1" x14ac:dyDescent="0.25">
      <c r="A14428" t="str">
        <f t="shared" si="226"/>
        <v>YAG</v>
      </c>
    </row>
    <row r="14429" spans="1:1" x14ac:dyDescent="0.25">
      <c r="A14429" t="str">
        <f t="shared" si="226"/>
        <v>YAG</v>
      </c>
    </row>
    <row r="14430" spans="1:1" x14ac:dyDescent="0.25">
      <c r="A14430" t="str">
        <f t="shared" si="226"/>
        <v>YAG</v>
      </c>
    </row>
    <row r="14431" spans="1:1" x14ac:dyDescent="0.25">
      <c r="A14431" t="str">
        <f t="shared" si="226"/>
        <v>YAG</v>
      </c>
    </row>
    <row r="14432" spans="1:1" x14ac:dyDescent="0.25">
      <c r="A14432" t="str">
        <f t="shared" si="226"/>
        <v>YAG</v>
      </c>
    </row>
    <row r="14433" spans="1:1" x14ac:dyDescent="0.25">
      <c r="A14433" t="str">
        <f t="shared" si="226"/>
        <v>YAG</v>
      </c>
    </row>
    <row r="14434" spans="1:1" x14ac:dyDescent="0.25">
      <c r="A14434" t="str">
        <f t="shared" si="226"/>
        <v>YAG</v>
      </c>
    </row>
    <row r="14435" spans="1:1" x14ac:dyDescent="0.25">
      <c r="A14435" t="str">
        <f t="shared" si="226"/>
        <v>YAG</v>
      </c>
    </row>
    <row r="14436" spans="1:1" x14ac:dyDescent="0.25">
      <c r="A14436" t="str">
        <f t="shared" si="226"/>
        <v>YAG</v>
      </c>
    </row>
    <row r="14437" spans="1:1" x14ac:dyDescent="0.25">
      <c r="A14437" t="str">
        <f t="shared" si="226"/>
        <v>YAG</v>
      </c>
    </row>
    <row r="14438" spans="1:1" x14ac:dyDescent="0.25">
      <c r="A14438" t="str">
        <f t="shared" si="226"/>
        <v>YAG</v>
      </c>
    </row>
    <row r="14439" spans="1:1" x14ac:dyDescent="0.25">
      <c r="A14439" t="str">
        <f t="shared" si="226"/>
        <v>YAG</v>
      </c>
    </row>
    <row r="14440" spans="1:1" x14ac:dyDescent="0.25">
      <c r="A14440" t="str">
        <f t="shared" si="226"/>
        <v>YAG</v>
      </c>
    </row>
    <row r="14441" spans="1:1" x14ac:dyDescent="0.25">
      <c r="A14441" t="str">
        <f t="shared" si="226"/>
        <v>YAG</v>
      </c>
    </row>
    <row r="14442" spans="1:1" x14ac:dyDescent="0.25">
      <c r="A14442" t="str">
        <f t="shared" si="226"/>
        <v>YAG</v>
      </c>
    </row>
    <row r="14443" spans="1:1" x14ac:dyDescent="0.25">
      <c r="A14443" t="str">
        <f t="shared" si="226"/>
        <v>YAG</v>
      </c>
    </row>
    <row r="14444" spans="1:1" x14ac:dyDescent="0.25">
      <c r="A14444" t="str">
        <f t="shared" si="226"/>
        <v>YAG</v>
      </c>
    </row>
    <row r="14445" spans="1:1" x14ac:dyDescent="0.25">
      <c r="A14445" t="str">
        <f t="shared" si="226"/>
        <v>YAG</v>
      </c>
    </row>
    <row r="14446" spans="1:1" x14ac:dyDescent="0.25">
      <c r="A14446" t="str">
        <f t="shared" si="226"/>
        <v>YAG</v>
      </c>
    </row>
    <row r="14447" spans="1:1" x14ac:dyDescent="0.25">
      <c r="A14447" t="str">
        <f t="shared" si="226"/>
        <v>YAG</v>
      </c>
    </row>
    <row r="14448" spans="1:1" x14ac:dyDescent="0.25">
      <c r="A14448" t="str">
        <f t="shared" si="226"/>
        <v>YAG</v>
      </c>
    </row>
    <row r="14449" spans="1:1" x14ac:dyDescent="0.25">
      <c r="A14449" t="str">
        <f t="shared" si="226"/>
        <v>YAG</v>
      </c>
    </row>
    <row r="14450" spans="1:1" x14ac:dyDescent="0.25">
      <c r="A14450" t="str">
        <f t="shared" si="226"/>
        <v>YAG</v>
      </c>
    </row>
    <row r="14451" spans="1:1" x14ac:dyDescent="0.25">
      <c r="A14451" t="str">
        <f t="shared" si="226"/>
        <v>YAG</v>
      </c>
    </row>
    <row r="14452" spans="1:1" x14ac:dyDescent="0.25">
      <c r="A14452" t="str">
        <f t="shared" si="226"/>
        <v>YAG</v>
      </c>
    </row>
    <row r="14453" spans="1:1" x14ac:dyDescent="0.25">
      <c r="A14453" t="str">
        <f t="shared" si="226"/>
        <v>YAG</v>
      </c>
    </row>
    <row r="14454" spans="1:1" x14ac:dyDescent="0.25">
      <c r="A14454" t="str">
        <f t="shared" si="226"/>
        <v>YAG</v>
      </c>
    </row>
    <row r="14455" spans="1:1" x14ac:dyDescent="0.25">
      <c r="A14455" t="str">
        <f t="shared" si="226"/>
        <v>YAG</v>
      </c>
    </row>
    <row r="14456" spans="1:1" x14ac:dyDescent="0.25">
      <c r="A14456" t="str">
        <f t="shared" si="226"/>
        <v>YAG</v>
      </c>
    </row>
    <row r="14457" spans="1:1" x14ac:dyDescent="0.25">
      <c r="A14457" t="str">
        <f t="shared" si="226"/>
        <v>YAG</v>
      </c>
    </row>
    <row r="14458" spans="1:1" x14ac:dyDescent="0.25">
      <c r="A14458" t="str">
        <f t="shared" si="226"/>
        <v>YAG</v>
      </c>
    </row>
    <row r="14459" spans="1:1" x14ac:dyDescent="0.25">
      <c r="A14459" t="str">
        <f t="shared" si="226"/>
        <v>YAG</v>
      </c>
    </row>
    <row r="14460" spans="1:1" x14ac:dyDescent="0.25">
      <c r="A14460" t="str">
        <f t="shared" ref="A14460:A14523" si="227">"YAG"&amp;D14460 &amp;E14460 &amp;F14460 &amp; G14460 &amp;H14460 &amp;I14460</f>
        <v>YAG</v>
      </c>
    </row>
    <row r="14461" spans="1:1" x14ac:dyDescent="0.25">
      <c r="A14461" t="str">
        <f t="shared" si="227"/>
        <v>YAG</v>
      </c>
    </row>
    <row r="14462" spans="1:1" x14ac:dyDescent="0.25">
      <c r="A14462" t="str">
        <f t="shared" si="227"/>
        <v>YAG</v>
      </c>
    </row>
    <row r="14463" spans="1:1" x14ac:dyDescent="0.25">
      <c r="A14463" t="str">
        <f t="shared" si="227"/>
        <v>YAG</v>
      </c>
    </row>
    <row r="14464" spans="1:1" x14ac:dyDescent="0.25">
      <c r="A14464" t="str">
        <f t="shared" si="227"/>
        <v>YAG</v>
      </c>
    </row>
    <row r="14465" spans="1:1" x14ac:dyDescent="0.25">
      <c r="A14465" t="str">
        <f t="shared" si="227"/>
        <v>YAG</v>
      </c>
    </row>
    <row r="14466" spans="1:1" x14ac:dyDescent="0.25">
      <c r="A14466" t="str">
        <f t="shared" si="227"/>
        <v>YAG</v>
      </c>
    </row>
    <row r="14467" spans="1:1" x14ac:dyDescent="0.25">
      <c r="A14467" t="str">
        <f t="shared" si="227"/>
        <v>YAG</v>
      </c>
    </row>
    <row r="14468" spans="1:1" x14ac:dyDescent="0.25">
      <c r="A14468" t="str">
        <f t="shared" si="227"/>
        <v>YAG</v>
      </c>
    </row>
    <row r="14469" spans="1:1" x14ac:dyDescent="0.25">
      <c r="A14469" t="str">
        <f t="shared" si="227"/>
        <v>YAG</v>
      </c>
    </row>
    <row r="14470" spans="1:1" x14ac:dyDescent="0.25">
      <c r="A14470" t="str">
        <f t="shared" si="227"/>
        <v>YAG</v>
      </c>
    </row>
    <row r="14471" spans="1:1" x14ac:dyDescent="0.25">
      <c r="A14471" t="str">
        <f t="shared" si="227"/>
        <v>YAG</v>
      </c>
    </row>
    <row r="14472" spans="1:1" x14ac:dyDescent="0.25">
      <c r="A14472" t="str">
        <f t="shared" si="227"/>
        <v>YAG</v>
      </c>
    </row>
    <row r="14473" spans="1:1" x14ac:dyDescent="0.25">
      <c r="A14473" t="str">
        <f t="shared" si="227"/>
        <v>YAG</v>
      </c>
    </row>
    <row r="14474" spans="1:1" x14ac:dyDescent="0.25">
      <c r="A14474" t="str">
        <f t="shared" si="227"/>
        <v>YAG</v>
      </c>
    </row>
    <row r="14475" spans="1:1" x14ac:dyDescent="0.25">
      <c r="A14475" t="str">
        <f t="shared" si="227"/>
        <v>YAG</v>
      </c>
    </row>
    <row r="14476" spans="1:1" x14ac:dyDescent="0.25">
      <c r="A14476" t="str">
        <f t="shared" si="227"/>
        <v>YAG</v>
      </c>
    </row>
    <row r="14477" spans="1:1" x14ac:dyDescent="0.25">
      <c r="A14477" t="str">
        <f t="shared" si="227"/>
        <v>YAG</v>
      </c>
    </row>
    <row r="14478" spans="1:1" x14ac:dyDescent="0.25">
      <c r="A14478" t="str">
        <f t="shared" si="227"/>
        <v>YAG</v>
      </c>
    </row>
    <row r="14479" spans="1:1" x14ac:dyDescent="0.25">
      <c r="A14479" t="str">
        <f t="shared" si="227"/>
        <v>YAG</v>
      </c>
    </row>
    <row r="14480" spans="1:1" x14ac:dyDescent="0.25">
      <c r="A14480" t="str">
        <f t="shared" si="227"/>
        <v>YAG</v>
      </c>
    </row>
    <row r="14481" spans="1:1" x14ac:dyDescent="0.25">
      <c r="A14481" t="str">
        <f t="shared" si="227"/>
        <v>YAG</v>
      </c>
    </row>
    <row r="14482" spans="1:1" x14ac:dyDescent="0.25">
      <c r="A14482" t="str">
        <f t="shared" si="227"/>
        <v>YAG</v>
      </c>
    </row>
    <row r="14483" spans="1:1" x14ac:dyDescent="0.25">
      <c r="A14483" t="str">
        <f t="shared" si="227"/>
        <v>YAG</v>
      </c>
    </row>
    <row r="14484" spans="1:1" x14ac:dyDescent="0.25">
      <c r="A14484" t="str">
        <f t="shared" si="227"/>
        <v>YAG</v>
      </c>
    </row>
    <row r="14485" spans="1:1" x14ac:dyDescent="0.25">
      <c r="A14485" t="str">
        <f t="shared" si="227"/>
        <v>YAG</v>
      </c>
    </row>
    <row r="14486" spans="1:1" x14ac:dyDescent="0.25">
      <c r="A14486" t="str">
        <f t="shared" si="227"/>
        <v>YAG</v>
      </c>
    </row>
    <row r="14487" spans="1:1" x14ac:dyDescent="0.25">
      <c r="A14487" t="str">
        <f t="shared" si="227"/>
        <v>YAG</v>
      </c>
    </row>
    <row r="14488" spans="1:1" x14ac:dyDescent="0.25">
      <c r="A14488" t="str">
        <f t="shared" si="227"/>
        <v>YAG</v>
      </c>
    </row>
    <row r="14489" spans="1:1" x14ac:dyDescent="0.25">
      <c r="A14489" t="str">
        <f t="shared" si="227"/>
        <v>YAG</v>
      </c>
    </row>
    <row r="14490" spans="1:1" x14ac:dyDescent="0.25">
      <c r="A14490" t="str">
        <f t="shared" si="227"/>
        <v>YAG</v>
      </c>
    </row>
    <row r="14491" spans="1:1" x14ac:dyDescent="0.25">
      <c r="A14491" t="str">
        <f t="shared" si="227"/>
        <v>YAG</v>
      </c>
    </row>
    <row r="14492" spans="1:1" x14ac:dyDescent="0.25">
      <c r="A14492" t="str">
        <f t="shared" si="227"/>
        <v>YAG</v>
      </c>
    </row>
    <row r="14493" spans="1:1" x14ac:dyDescent="0.25">
      <c r="A14493" t="str">
        <f t="shared" si="227"/>
        <v>YAG</v>
      </c>
    </row>
    <row r="14494" spans="1:1" x14ac:dyDescent="0.25">
      <c r="A14494" t="str">
        <f t="shared" si="227"/>
        <v>YAG</v>
      </c>
    </row>
    <row r="14495" spans="1:1" x14ac:dyDescent="0.25">
      <c r="A14495" t="str">
        <f t="shared" si="227"/>
        <v>YAG</v>
      </c>
    </row>
    <row r="14496" spans="1:1" x14ac:dyDescent="0.25">
      <c r="A14496" t="str">
        <f t="shared" si="227"/>
        <v>YAG</v>
      </c>
    </row>
    <row r="14497" spans="1:1" x14ac:dyDescent="0.25">
      <c r="A14497" t="str">
        <f t="shared" si="227"/>
        <v>YAG</v>
      </c>
    </row>
    <row r="14498" spans="1:1" x14ac:dyDescent="0.25">
      <c r="A14498" t="str">
        <f t="shared" si="227"/>
        <v>YAG</v>
      </c>
    </row>
    <row r="14499" spans="1:1" x14ac:dyDescent="0.25">
      <c r="A14499" t="str">
        <f t="shared" si="227"/>
        <v>YAG</v>
      </c>
    </row>
    <row r="14500" spans="1:1" x14ac:dyDescent="0.25">
      <c r="A14500" t="str">
        <f t="shared" si="227"/>
        <v>YAG</v>
      </c>
    </row>
    <row r="14501" spans="1:1" x14ac:dyDescent="0.25">
      <c r="A14501" t="str">
        <f t="shared" si="227"/>
        <v>YAG</v>
      </c>
    </row>
    <row r="14502" spans="1:1" x14ac:dyDescent="0.25">
      <c r="A14502" t="str">
        <f t="shared" si="227"/>
        <v>YAG</v>
      </c>
    </row>
    <row r="14503" spans="1:1" x14ac:dyDescent="0.25">
      <c r="A14503" t="str">
        <f t="shared" si="227"/>
        <v>YAG</v>
      </c>
    </row>
    <row r="14504" spans="1:1" x14ac:dyDescent="0.25">
      <c r="A14504" t="str">
        <f t="shared" si="227"/>
        <v>YAG</v>
      </c>
    </row>
    <row r="14505" spans="1:1" x14ac:dyDescent="0.25">
      <c r="A14505" t="str">
        <f t="shared" si="227"/>
        <v>YAG</v>
      </c>
    </row>
    <row r="14506" spans="1:1" x14ac:dyDescent="0.25">
      <c r="A14506" t="str">
        <f t="shared" si="227"/>
        <v>YAG</v>
      </c>
    </row>
    <row r="14507" spans="1:1" x14ac:dyDescent="0.25">
      <c r="A14507" t="str">
        <f t="shared" si="227"/>
        <v>YAG</v>
      </c>
    </row>
    <row r="14508" spans="1:1" x14ac:dyDescent="0.25">
      <c r="A14508" t="str">
        <f t="shared" si="227"/>
        <v>YAG</v>
      </c>
    </row>
    <row r="14509" spans="1:1" x14ac:dyDescent="0.25">
      <c r="A14509" t="str">
        <f t="shared" si="227"/>
        <v>YAG</v>
      </c>
    </row>
    <row r="14510" spans="1:1" x14ac:dyDescent="0.25">
      <c r="A14510" t="str">
        <f t="shared" si="227"/>
        <v>YAG</v>
      </c>
    </row>
    <row r="14511" spans="1:1" x14ac:dyDescent="0.25">
      <c r="A14511" t="str">
        <f t="shared" si="227"/>
        <v>YAG</v>
      </c>
    </row>
    <row r="14512" spans="1:1" x14ac:dyDescent="0.25">
      <c r="A14512" t="str">
        <f t="shared" si="227"/>
        <v>YAG</v>
      </c>
    </row>
    <row r="14513" spans="1:1" x14ac:dyDescent="0.25">
      <c r="A14513" t="str">
        <f t="shared" si="227"/>
        <v>YAG</v>
      </c>
    </row>
    <row r="14514" spans="1:1" x14ac:dyDescent="0.25">
      <c r="A14514" t="str">
        <f t="shared" si="227"/>
        <v>YAG</v>
      </c>
    </row>
    <row r="14515" spans="1:1" x14ac:dyDescent="0.25">
      <c r="A14515" t="str">
        <f t="shared" si="227"/>
        <v>YAG</v>
      </c>
    </row>
    <row r="14516" spans="1:1" x14ac:dyDescent="0.25">
      <c r="A14516" t="str">
        <f t="shared" si="227"/>
        <v>YAG</v>
      </c>
    </row>
    <row r="14517" spans="1:1" x14ac:dyDescent="0.25">
      <c r="A14517" t="str">
        <f t="shared" si="227"/>
        <v>YAG</v>
      </c>
    </row>
    <row r="14518" spans="1:1" x14ac:dyDescent="0.25">
      <c r="A14518" t="str">
        <f t="shared" si="227"/>
        <v>YAG</v>
      </c>
    </row>
    <row r="14519" spans="1:1" x14ac:dyDescent="0.25">
      <c r="A14519" t="str">
        <f t="shared" si="227"/>
        <v>YAG</v>
      </c>
    </row>
    <row r="14520" spans="1:1" x14ac:dyDescent="0.25">
      <c r="A14520" t="str">
        <f t="shared" si="227"/>
        <v>YAG</v>
      </c>
    </row>
    <row r="14521" spans="1:1" x14ac:dyDescent="0.25">
      <c r="A14521" t="str">
        <f t="shared" si="227"/>
        <v>YAG</v>
      </c>
    </row>
    <row r="14522" spans="1:1" x14ac:dyDescent="0.25">
      <c r="A14522" t="str">
        <f t="shared" si="227"/>
        <v>YAG</v>
      </c>
    </row>
    <row r="14523" spans="1:1" x14ac:dyDescent="0.25">
      <c r="A14523" t="str">
        <f t="shared" si="227"/>
        <v>YAG</v>
      </c>
    </row>
    <row r="14524" spans="1:1" x14ac:dyDescent="0.25">
      <c r="A14524" t="str">
        <f t="shared" ref="A14524:A14587" si="228">"YAG"&amp;D14524 &amp;E14524 &amp;F14524 &amp; G14524 &amp;H14524 &amp;I14524</f>
        <v>YAG</v>
      </c>
    </row>
    <row r="14525" spans="1:1" x14ac:dyDescent="0.25">
      <c r="A14525" t="str">
        <f t="shared" si="228"/>
        <v>YAG</v>
      </c>
    </row>
    <row r="14526" spans="1:1" x14ac:dyDescent="0.25">
      <c r="A14526" t="str">
        <f t="shared" si="228"/>
        <v>YAG</v>
      </c>
    </row>
    <row r="14527" spans="1:1" x14ac:dyDescent="0.25">
      <c r="A14527" t="str">
        <f t="shared" si="228"/>
        <v>YAG</v>
      </c>
    </row>
    <row r="14528" spans="1:1" x14ac:dyDescent="0.25">
      <c r="A14528" t="str">
        <f t="shared" si="228"/>
        <v>YAG</v>
      </c>
    </row>
    <row r="14529" spans="1:1" x14ac:dyDescent="0.25">
      <c r="A14529" t="str">
        <f t="shared" si="228"/>
        <v>YAG</v>
      </c>
    </row>
    <row r="14530" spans="1:1" x14ac:dyDescent="0.25">
      <c r="A14530" t="str">
        <f t="shared" si="228"/>
        <v>YAG</v>
      </c>
    </row>
    <row r="14531" spans="1:1" x14ac:dyDescent="0.25">
      <c r="A14531" t="str">
        <f t="shared" si="228"/>
        <v>YAG</v>
      </c>
    </row>
    <row r="14532" spans="1:1" x14ac:dyDescent="0.25">
      <c r="A14532" t="str">
        <f t="shared" si="228"/>
        <v>YAG</v>
      </c>
    </row>
    <row r="14533" spans="1:1" x14ac:dyDescent="0.25">
      <c r="A14533" t="str">
        <f t="shared" si="228"/>
        <v>YAG</v>
      </c>
    </row>
    <row r="14534" spans="1:1" x14ac:dyDescent="0.25">
      <c r="A14534" t="str">
        <f t="shared" si="228"/>
        <v>YAG</v>
      </c>
    </row>
    <row r="14535" spans="1:1" x14ac:dyDescent="0.25">
      <c r="A14535" t="str">
        <f t="shared" si="228"/>
        <v>YAG</v>
      </c>
    </row>
    <row r="14536" spans="1:1" x14ac:dyDescent="0.25">
      <c r="A14536" t="str">
        <f t="shared" si="228"/>
        <v>YAG</v>
      </c>
    </row>
    <row r="14537" spans="1:1" x14ac:dyDescent="0.25">
      <c r="A14537" t="str">
        <f t="shared" si="228"/>
        <v>YAG</v>
      </c>
    </row>
    <row r="14538" spans="1:1" x14ac:dyDescent="0.25">
      <c r="A14538" t="str">
        <f t="shared" si="228"/>
        <v>YAG</v>
      </c>
    </row>
    <row r="14539" spans="1:1" x14ac:dyDescent="0.25">
      <c r="A14539" t="str">
        <f t="shared" si="228"/>
        <v>YAG</v>
      </c>
    </row>
    <row r="14540" spans="1:1" x14ac:dyDescent="0.25">
      <c r="A14540" t="str">
        <f t="shared" si="228"/>
        <v>YAG</v>
      </c>
    </row>
    <row r="14541" spans="1:1" x14ac:dyDescent="0.25">
      <c r="A14541" t="str">
        <f t="shared" si="228"/>
        <v>YAG</v>
      </c>
    </row>
    <row r="14542" spans="1:1" x14ac:dyDescent="0.25">
      <c r="A14542" t="str">
        <f t="shared" si="228"/>
        <v>YAG</v>
      </c>
    </row>
    <row r="14543" spans="1:1" x14ac:dyDescent="0.25">
      <c r="A14543" t="str">
        <f t="shared" si="228"/>
        <v>YAG</v>
      </c>
    </row>
    <row r="14544" spans="1:1" x14ac:dyDescent="0.25">
      <c r="A14544" t="str">
        <f t="shared" si="228"/>
        <v>YAG</v>
      </c>
    </row>
    <row r="14545" spans="1:1" x14ac:dyDescent="0.25">
      <c r="A14545" t="str">
        <f t="shared" si="228"/>
        <v>YAG</v>
      </c>
    </row>
    <row r="14546" spans="1:1" x14ac:dyDescent="0.25">
      <c r="A14546" t="str">
        <f t="shared" si="228"/>
        <v>YAG</v>
      </c>
    </row>
    <row r="14547" spans="1:1" x14ac:dyDescent="0.25">
      <c r="A14547" t="str">
        <f t="shared" si="228"/>
        <v>YAG</v>
      </c>
    </row>
    <row r="14548" spans="1:1" x14ac:dyDescent="0.25">
      <c r="A14548" t="str">
        <f t="shared" si="228"/>
        <v>YAG</v>
      </c>
    </row>
    <row r="14549" spans="1:1" x14ac:dyDescent="0.25">
      <c r="A14549" t="str">
        <f t="shared" si="228"/>
        <v>YAG</v>
      </c>
    </row>
    <row r="14550" spans="1:1" x14ac:dyDescent="0.25">
      <c r="A14550" t="str">
        <f t="shared" si="228"/>
        <v>YAG</v>
      </c>
    </row>
    <row r="14551" spans="1:1" x14ac:dyDescent="0.25">
      <c r="A14551" t="str">
        <f t="shared" si="228"/>
        <v>YAG</v>
      </c>
    </row>
    <row r="14552" spans="1:1" x14ac:dyDescent="0.25">
      <c r="A14552" t="str">
        <f t="shared" si="228"/>
        <v>YAG</v>
      </c>
    </row>
    <row r="14553" spans="1:1" x14ac:dyDescent="0.25">
      <c r="A14553" t="str">
        <f t="shared" si="228"/>
        <v>YAG</v>
      </c>
    </row>
    <row r="14554" spans="1:1" x14ac:dyDescent="0.25">
      <c r="A14554" t="str">
        <f t="shared" si="228"/>
        <v>YAG</v>
      </c>
    </row>
    <row r="14555" spans="1:1" x14ac:dyDescent="0.25">
      <c r="A14555" t="str">
        <f t="shared" si="228"/>
        <v>YAG</v>
      </c>
    </row>
    <row r="14556" spans="1:1" x14ac:dyDescent="0.25">
      <c r="A14556" t="str">
        <f t="shared" si="228"/>
        <v>YAG</v>
      </c>
    </row>
    <row r="14557" spans="1:1" x14ac:dyDescent="0.25">
      <c r="A14557" t="str">
        <f t="shared" si="228"/>
        <v>YAG</v>
      </c>
    </row>
    <row r="14558" spans="1:1" x14ac:dyDescent="0.25">
      <c r="A14558" t="str">
        <f t="shared" si="228"/>
        <v>YAG</v>
      </c>
    </row>
    <row r="14559" spans="1:1" x14ac:dyDescent="0.25">
      <c r="A14559" t="str">
        <f t="shared" si="228"/>
        <v>YAG</v>
      </c>
    </row>
    <row r="14560" spans="1:1" x14ac:dyDescent="0.25">
      <c r="A14560" t="str">
        <f t="shared" si="228"/>
        <v>YAG</v>
      </c>
    </row>
    <row r="14561" spans="1:1" x14ac:dyDescent="0.25">
      <c r="A14561" t="str">
        <f t="shared" si="228"/>
        <v>YAG</v>
      </c>
    </row>
    <row r="14562" spans="1:1" x14ac:dyDescent="0.25">
      <c r="A14562" t="str">
        <f t="shared" si="228"/>
        <v>YAG</v>
      </c>
    </row>
    <row r="14563" spans="1:1" x14ac:dyDescent="0.25">
      <c r="A14563" t="str">
        <f t="shared" si="228"/>
        <v>YAG</v>
      </c>
    </row>
    <row r="14564" spans="1:1" x14ac:dyDescent="0.25">
      <c r="A14564" t="str">
        <f t="shared" si="228"/>
        <v>YAG</v>
      </c>
    </row>
    <row r="14565" spans="1:1" x14ac:dyDescent="0.25">
      <c r="A14565" t="str">
        <f t="shared" si="228"/>
        <v>YAG</v>
      </c>
    </row>
    <row r="14566" spans="1:1" x14ac:dyDescent="0.25">
      <c r="A14566" t="str">
        <f t="shared" si="228"/>
        <v>YAG</v>
      </c>
    </row>
    <row r="14567" spans="1:1" x14ac:dyDescent="0.25">
      <c r="A14567" t="str">
        <f t="shared" si="228"/>
        <v>YAG</v>
      </c>
    </row>
    <row r="14568" spans="1:1" x14ac:dyDescent="0.25">
      <c r="A14568" t="str">
        <f t="shared" si="228"/>
        <v>YAG</v>
      </c>
    </row>
    <row r="14569" spans="1:1" x14ac:dyDescent="0.25">
      <c r="A14569" t="str">
        <f t="shared" si="228"/>
        <v>YAG</v>
      </c>
    </row>
    <row r="14570" spans="1:1" x14ac:dyDescent="0.25">
      <c r="A14570" t="str">
        <f t="shared" si="228"/>
        <v>YAG</v>
      </c>
    </row>
    <row r="14571" spans="1:1" x14ac:dyDescent="0.25">
      <c r="A14571" t="str">
        <f t="shared" si="228"/>
        <v>YAG</v>
      </c>
    </row>
    <row r="14572" spans="1:1" x14ac:dyDescent="0.25">
      <c r="A14572" t="str">
        <f t="shared" si="228"/>
        <v>YAG</v>
      </c>
    </row>
    <row r="14573" spans="1:1" x14ac:dyDescent="0.25">
      <c r="A14573" t="str">
        <f t="shared" si="228"/>
        <v>YAG</v>
      </c>
    </row>
    <row r="14574" spans="1:1" x14ac:dyDescent="0.25">
      <c r="A14574" t="str">
        <f t="shared" si="228"/>
        <v>YAG</v>
      </c>
    </row>
    <row r="14575" spans="1:1" x14ac:dyDescent="0.25">
      <c r="A14575" t="str">
        <f t="shared" si="228"/>
        <v>YAG</v>
      </c>
    </row>
    <row r="14576" spans="1:1" x14ac:dyDescent="0.25">
      <c r="A14576" t="str">
        <f t="shared" si="228"/>
        <v>YAG</v>
      </c>
    </row>
    <row r="14577" spans="1:1" x14ac:dyDescent="0.25">
      <c r="A14577" t="str">
        <f t="shared" si="228"/>
        <v>YAG</v>
      </c>
    </row>
    <row r="14578" spans="1:1" x14ac:dyDescent="0.25">
      <c r="A14578" t="str">
        <f t="shared" si="228"/>
        <v>YAG</v>
      </c>
    </row>
    <row r="14579" spans="1:1" x14ac:dyDescent="0.25">
      <c r="A14579" t="str">
        <f t="shared" si="228"/>
        <v>YAG</v>
      </c>
    </row>
    <row r="14580" spans="1:1" x14ac:dyDescent="0.25">
      <c r="A14580" t="str">
        <f t="shared" si="228"/>
        <v>YAG</v>
      </c>
    </row>
    <row r="14581" spans="1:1" x14ac:dyDescent="0.25">
      <c r="A14581" t="str">
        <f t="shared" si="228"/>
        <v>YAG</v>
      </c>
    </row>
    <row r="14582" spans="1:1" x14ac:dyDescent="0.25">
      <c r="A14582" t="str">
        <f t="shared" si="228"/>
        <v>YAG</v>
      </c>
    </row>
    <row r="14583" spans="1:1" x14ac:dyDescent="0.25">
      <c r="A14583" t="str">
        <f t="shared" si="228"/>
        <v>YAG</v>
      </c>
    </row>
    <row r="14584" spans="1:1" x14ac:dyDescent="0.25">
      <c r="A14584" t="str">
        <f t="shared" si="228"/>
        <v>YAG</v>
      </c>
    </row>
    <row r="14585" spans="1:1" x14ac:dyDescent="0.25">
      <c r="A14585" t="str">
        <f t="shared" si="228"/>
        <v>YAG</v>
      </c>
    </row>
    <row r="14586" spans="1:1" x14ac:dyDescent="0.25">
      <c r="A14586" t="str">
        <f t="shared" si="228"/>
        <v>YAG</v>
      </c>
    </row>
    <row r="14587" spans="1:1" x14ac:dyDescent="0.25">
      <c r="A14587" t="str">
        <f t="shared" si="228"/>
        <v>YAG</v>
      </c>
    </row>
    <row r="14588" spans="1:1" x14ac:dyDescent="0.25">
      <c r="A14588" t="str">
        <f t="shared" ref="A14588:A14651" si="229">"YAG"&amp;D14588 &amp;E14588 &amp;F14588 &amp; G14588 &amp;H14588 &amp;I14588</f>
        <v>YAG</v>
      </c>
    </row>
    <row r="14589" spans="1:1" x14ac:dyDescent="0.25">
      <c r="A14589" t="str">
        <f t="shared" si="229"/>
        <v>YAG</v>
      </c>
    </row>
    <row r="14590" spans="1:1" x14ac:dyDescent="0.25">
      <c r="A14590" t="str">
        <f t="shared" si="229"/>
        <v>YAG</v>
      </c>
    </row>
    <row r="14591" spans="1:1" x14ac:dyDescent="0.25">
      <c r="A14591" t="str">
        <f t="shared" si="229"/>
        <v>YAG</v>
      </c>
    </row>
    <row r="14592" spans="1:1" x14ac:dyDescent="0.25">
      <c r="A14592" t="str">
        <f t="shared" si="229"/>
        <v>YAG</v>
      </c>
    </row>
    <row r="14593" spans="1:1" x14ac:dyDescent="0.25">
      <c r="A14593" t="str">
        <f t="shared" si="229"/>
        <v>YAG</v>
      </c>
    </row>
    <row r="14594" spans="1:1" x14ac:dyDescent="0.25">
      <c r="A14594" t="str">
        <f t="shared" si="229"/>
        <v>YAG</v>
      </c>
    </row>
    <row r="14595" spans="1:1" x14ac:dyDescent="0.25">
      <c r="A14595" t="str">
        <f t="shared" si="229"/>
        <v>YAG</v>
      </c>
    </row>
    <row r="14596" spans="1:1" x14ac:dyDescent="0.25">
      <c r="A14596" t="str">
        <f t="shared" si="229"/>
        <v>YAG</v>
      </c>
    </row>
    <row r="14597" spans="1:1" x14ac:dyDescent="0.25">
      <c r="A14597" t="str">
        <f t="shared" si="229"/>
        <v>YAG</v>
      </c>
    </row>
    <row r="14598" spans="1:1" x14ac:dyDescent="0.25">
      <c r="A14598" t="str">
        <f t="shared" si="229"/>
        <v>YAG</v>
      </c>
    </row>
    <row r="14599" spans="1:1" x14ac:dyDescent="0.25">
      <c r="A14599" t="str">
        <f t="shared" si="229"/>
        <v>YAG</v>
      </c>
    </row>
    <row r="14600" spans="1:1" x14ac:dyDescent="0.25">
      <c r="A14600" t="str">
        <f t="shared" si="229"/>
        <v>YAG</v>
      </c>
    </row>
    <row r="14601" spans="1:1" x14ac:dyDescent="0.25">
      <c r="A14601" t="str">
        <f t="shared" si="229"/>
        <v>YAG</v>
      </c>
    </row>
    <row r="14602" spans="1:1" x14ac:dyDescent="0.25">
      <c r="A14602" t="str">
        <f t="shared" si="229"/>
        <v>YAG</v>
      </c>
    </row>
    <row r="14603" spans="1:1" x14ac:dyDescent="0.25">
      <c r="A14603" t="str">
        <f t="shared" si="229"/>
        <v>YAG</v>
      </c>
    </row>
    <row r="14604" spans="1:1" x14ac:dyDescent="0.25">
      <c r="A14604" t="str">
        <f t="shared" si="229"/>
        <v>YAG</v>
      </c>
    </row>
    <row r="14605" spans="1:1" x14ac:dyDescent="0.25">
      <c r="A14605" t="str">
        <f t="shared" si="229"/>
        <v>YAG</v>
      </c>
    </row>
    <row r="14606" spans="1:1" x14ac:dyDescent="0.25">
      <c r="A14606" t="str">
        <f t="shared" si="229"/>
        <v>YAG</v>
      </c>
    </row>
    <row r="14607" spans="1:1" x14ac:dyDescent="0.25">
      <c r="A14607" t="str">
        <f t="shared" si="229"/>
        <v>YAG</v>
      </c>
    </row>
    <row r="14608" spans="1:1" x14ac:dyDescent="0.25">
      <c r="A14608" t="str">
        <f t="shared" si="229"/>
        <v>YAG</v>
      </c>
    </row>
    <row r="14609" spans="1:1" x14ac:dyDescent="0.25">
      <c r="A14609" t="str">
        <f t="shared" si="229"/>
        <v>YAG</v>
      </c>
    </row>
    <row r="14610" spans="1:1" x14ac:dyDescent="0.25">
      <c r="A14610" t="str">
        <f t="shared" si="229"/>
        <v>YAG</v>
      </c>
    </row>
    <row r="14611" spans="1:1" x14ac:dyDescent="0.25">
      <c r="A14611" t="str">
        <f t="shared" si="229"/>
        <v>YAG</v>
      </c>
    </row>
    <row r="14612" spans="1:1" x14ac:dyDescent="0.25">
      <c r="A14612" t="str">
        <f t="shared" si="229"/>
        <v>YAG</v>
      </c>
    </row>
    <row r="14613" spans="1:1" x14ac:dyDescent="0.25">
      <c r="A14613" t="str">
        <f t="shared" si="229"/>
        <v>YAG</v>
      </c>
    </row>
    <row r="14614" spans="1:1" x14ac:dyDescent="0.25">
      <c r="A14614" t="str">
        <f t="shared" si="229"/>
        <v>YAG</v>
      </c>
    </row>
    <row r="14615" spans="1:1" x14ac:dyDescent="0.25">
      <c r="A14615" t="str">
        <f t="shared" si="229"/>
        <v>YAG</v>
      </c>
    </row>
    <row r="14616" spans="1:1" x14ac:dyDescent="0.25">
      <c r="A14616" t="str">
        <f t="shared" si="229"/>
        <v>YAG</v>
      </c>
    </row>
    <row r="14617" spans="1:1" x14ac:dyDescent="0.25">
      <c r="A14617" t="str">
        <f t="shared" si="229"/>
        <v>YAG</v>
      </c>
    </row>
    <row r="14618" spans="1:1" x14ac:dyDescent="0.25">
      <c r="A14618" t="str">
        <f t="shared" si="229"/>
        <v>YAG</v>
      </c>
    </row>
    <row r="14619" spans="1:1" x14ac:dyDescent="0.25">
      <c r="A14619" t="str">
        <f t="shared" si="229"/>
        <v>YAG</v>
      </c>
    </row>
    <row r="14620" spans="1:1" x14ac:dyDescent="0.25">
      <c r="A14620" t="str">
        <f t="shared" si="229"/>
        <v>YAG</v>
      </c>
    </row>
    <row r="14621" spans="1:1" x14ac:dyDescent="0.25">
      <c r="A14621" t="str">
        <f t="shared" si="229"/>
        <v>YAG</v>
      </c>
    </row>
    <row r="14622" spans="1:1" x14ac:dyDescent="0.25">
      <c r="A14622" t="str">
        <f t="shared" si="229"/>
        <v>YAG</v>
      </c>
    </row>
    <row r="14623" spans="1:1" x14ac:dyDescent="0.25">
      <c r="A14623" t="str">
        <f t="shared" si="229"/>
        <v>YAG</v>
      </c>
    </row>
    <row r="14624" spans="1:1" x14ac:dyDescent="0.25">
      <c r="A14624" t="str">
        <f t="shared" si="229"/>
        <v>YAG</v>
      </c>
    </row>
    <row r="14625" spans="1:1" x14ac:dyDescent="0.25">
      <c r="A14625" t="str">
        <f t="shared" si="229"/>
        <v>YAG</v>
      </c>
    </row>
    <row r="14626" spans="1:1" x14ac:dyDescent="0.25">
      <c r="A14626" t="str">
        <f t="shared" si="229"/>
        <v>YAG</v>
      </c>
    </row>
    <row r="14627" spans="1:1" x14ac:dyDescent="0.25">
      <c r="A14627" t="str">
        <f t="shared" si="229"/>
        <v>YAG</v>
      </c>
    </row>
    <row r="14628" spans="1:1" x14ac:dyDescent="0.25">
      <c r="A14628" t="str">
        <f t="shared" si="229"/>
        <v>YAG</v>
      </c>
    </row>
    <row r="14629" spans="1:1" x14ac:dyDescent="0.25">
      <c r="A14629" t="str">
        <f t="shared" si="229"/>
        <v>YAG</v>
      </c>
    </row>
    <row r="14630" spans="1:1" x14ac:dyDescent="0.25">
      <c r="A14630" t="str">
        <f t="shared" si="229"/>
        <v>YAG</v>
      </c>
    </row>
    <row r="14631" spans="1:1" x14ac:dyDescent="0.25">
      <c r="A14631" t="str">
        <f t="shared" si="229"/>
        <v>YAG</v>
      </c>
    </row>
    <row r="14632" spans="1:1" x14ac:dyDescent="0.25">
      <c r="A14632" t="str">
        <f t="shared" si="229"/>
        <v>YAG</v>
      </c>
    </row>
    <row r="14633" spans="1:1" x14ac:dyDescent="0.25">
      <c r="A14633" t="str">
        <f t="shared" si="229"/>
        <v>YAG</v>
      </c>
    </row>
    <row r="14634" spans="1:1" x14ac:dyDescent="0.25">
      <c r="A14634" t="str">
        <f t="shared" si="229"/>
        <v>YAG</v>
      </c>
    </row>
    <row r="14635" spans="1:1" x14ac:dyDescent="0.25">
      <c r="A14635" t="str">
        <f t="shared" si="229"/>
        <v>YAG</v>
      </c>
    </row>
    <row r="14636" spans="1:1" x14ac:dyDescent="0.25">
      <c r="A14636" t="str">
        <f t="shared" si="229"/>
        <v>YAG</v>
      </c>
    </row>
    <row r="14637" spans="1:1" x14ac:dyDescent="0.25">
      <c r="A14637" t="str">
        <f t="shared" si="229"/>
        <v>YAG</v>
      </c>
    </row>
    <row r="14638" spans="1:1" x14ac:dyDescent="0.25">
      <c r="A14638" t="str">
        <f t="shared" si="229"/>
        <v>YAG</v>
      </c>
    </row>
    <row r="14639" spans="1:1" x14ac:dyDescent="0.25">
      <c r="A14639" t="str">
        <f t="shared" si="229"/>
        <v>YAG</v>
      </c>
    </row>
    <row r="14640" spans="1:1" x14ac:dyDescent="0.25">
      <c r="A14640" t="str">
        <f t="shared" si="229"/>
        <v>YAG</v>
      </c>
    </row>
    <row r="14641" spans="1:1" x14ac:dyDescent="0.25">
      <c r="A14641" t="str">
        <f t="shared" si="229"/>
        <v>YAG</v>
      </c>
    </row>
    <row r="14642" spans="1:1" x14ac:dyDescent="0.25">
      <c r="A14642" t="str">
        <f t="shared" si="229"/>
        <v>YAG</v>
      </c>
    </row>
    <row r="14643" spans="1:1" x14ac:dyDescent="0.25">
      <c r="A14643" t="str">
        <f t="shared" si="229"/>
        <v>YAG</v>
      </c>
    </row>
    <row r="14644" spans="1:1" x14ac:dyDescent="0.25">
      <c r="A14644" t="str">
        <f t="shared" si="229"/>
        <v>YAG</v>
      </c>
    </row>
    <row r="14645" spans="1:1" x14ac:dyDescent="0.25">
      <c r="A14645" t="str">
        <f t="shared" si="229"/>
        <v>YAG</v>
      </c>
    </row>
    <row r="14646" spans="1:1" x14ac:dyDescent="0.25">
      <c r="A14646" t="str">
        <f t="shared" si="229"/>
        <v>YAG</v>
      </c>
    </row>
    <row r="14647" spans="1:1" x14ac:dyDescent="0.25">
      <c r="A14647" t="str">
        <f t="shared" si="229"/>
        <v>YAG</v>
      </c>
    </row>
    <row r="14648" spans="1:1" x14ac:dyDescent="0.25">
      <c r="A14648" t="str">
        <f t="shared" si="229"/>
        <v>YAG</v>
      </c>
    </row>
    <row r="14649" spans="1:1" x14ac:dyDescent="0.25">
      <c r="A14649" t="str">
        <f t="shared" si="229"/>
        <v>YAG</v>
      </c>
    </row>
    <row r="14650" spans="1:1" x14ac:dyDescent="0.25">
      <c r="A14650" t="str">
        <f t="shared" si="229"/>
        <v>YAG</v>
      </c>
    </row>
    <row r="14651" spans="1:1" x14ac:dyDescent="0.25">
      <c r="A14651" t="str">
        <f t="shared" si="229"/>
        <v>YAG</v>
      </c>
    </row>
    <row r="14652" spans="1:1" x14ac:dyDescent="0.25">
      <c r="A14652" t="str">
        <f t="shared" ref="A14652:A14715" si="230">"YAG"&amp;D14652 &amp;E14652 &amp;F14652 &amp; G14652 &amp;H14652 &amp;I14652</f>
        <v>YAG</v>
      </c>
    </row>
    <row r="14653" spans="1:1" x14ac:dyDescent="0.25">
      <c r="A14653" t="str">
        <f t="shared" si="230"/>
        <v>YAG</v>
      </c>
    </row>
    <row r="14654" spans="1:1" x14ac:dyDescent="0.25">
      <c r="A14654" t="str">
        <f t="shared" si="230"/>
        <v>YAG</v>
      </c>
    </row>
    <row r="14655" spans="1:1" x14ac:dyDescent="0.25">
      <c r="A14655" t="str">
        <f t="shared" si="230"/>
        <v>YAG</v>
      </c>
    </row>
    <row r="14656" spans="1:1" x14ac:dyDescent="0.25">
      <c r="A14656" t="str">
        <f t="shared" si="230"/>
        <v>YAG</v>
      </c>
    </row>
    <row r="14657" spans="1:1" x14ac:dyDescent="0.25">
      <c r="A14657" t="str">
        <f t="shared" si="230"/>
        <v>YAG</v>
      </c>
    </row>
    <row r="14658" spans="1:1" x14ac:dyDescent="0.25">
      <c r="A14658" t="str">
        <f t="shared" si="230"/>
        <v>YAG</v>
      </c>
    </row>
    <row r="14659" spans="1:1" x14ac:dyDescent="0.25">
      <c r="A14659" t="str">
        <f t="shared" si="230"/>
        <v>YAG</v>
      </c>
    </row>
    <row r="14660" spans="1:1" x14ac:dyDescent="0.25">
      <c r="A14660" t="str">
        <f t="shared" si="230"/>
        <v>YAG</v>
      </c>
    </row>
    <row r="14661" spans="1:1" x14ac:dyDescent="0.25">
      <c r="A14661" t="str">
        <f t="shared" si="230"/>
        <v>YAG</v>
      </c>
    </row>
    <row r="14662" spans="1:1" x14ac:dyDescent="0.25">
      <c r="A14662" t="str">
        <f t="shared" si="230"/>
        <v>YAG</v>
      </c>
    </row>
    <row r="14663" spans="1:1" x14ac:dyDescent="0.25">
      <c r="A14663" t="str">
        <f t="shared" si="230"/>
        <v>YAG</v>
      </c>
    </row>
    <row r="14664" spans="1:1" x14ac:dyDescent="0.25">
      <c r="A14664" t="str">
        <f t="shared" si="230"/>
        <v>YAG</v>
      </c>
    </row>
    <row r="14665" spans="1:1" x14ac:dyDescent="0.25">
      <c r="A14665" t="str">
        <f t="shared" si="230"/>
        <v>YAG</v>
      </c>
    </row>
    <row r="14666" spans="1:1" x14ac:dyDescent="0.25">
      <c r="A14666" t="str">
        <f t="shared" si="230"/>
        <v>YAG</v>
      </c>
    </row>
    <row r="14667" spans="1:1" x14ac:dyDescent="0.25">
      <c r="A14667" t="str">
        <f t="shared" si="230"/>
        <v>YAG</v>
      </c>
    </row>
    <row r="14668" spans="1:1" x14ac:dyDescent="0.25">
      <c r="A14668" t="str">
        <f t="shared" si="230"/>
        <v>YAG</v>
      </c>
    </row>
    <row r="14669" spans="1:1" x14ac:dyDescent="0.25">
      <c r="A14669" t="str">
        <f t="shared" si="230"/>
        <v>YAG</v>
      </c>
    </row>
    <row r="14670" spans="1:1" x14ac:dyDescent="0.25">
      <c r="A14670" t="str">
        <f t="shared" si="230"/>
        <v>YAG</v>
      </c>
    </row>
    <row r="14671" spans="1:1" x14ac:dyDescent="0.25">
      <c r="A14671" t="str">
        <f t="shared" si="230"/>
        <v>YAG</v>
      </c>
    </row>
    <row r="14672" spans="1:1" x14ac:dyDescent="0.25">
      <c r="A14672" t="str">
        <f t="shared" si="230"/>
        <v>YAG</v>
      </c>
    </row>
    <row r="14673" spans="1:1" x14ac:dyDescent="0.25">
      <c r="A14673" t="str">
        <f t="shared" si="230"/>
        <v>YAG</v>
      </c>
    </row>
    <row r="14674" spans="1:1" x14ac:dyDescent="0.25">
      <c r="A14674" t="str">
        <f t="shared" si="230"/>
        <v>YAG</v>
      </c>
    </row>
    <row r="14675" spans="1:1" x14ac:dyDescent="0.25">
      <c r="A14675" t="str">
        <f t="shared" si="230"/>
        <v>YAG</v>
      </c>
    </row>
    <row r="14676" spans="1:1" x14ac:dyDescent="0.25">
      <c r="A14676" t="str">
        <f t="shared" si="230"/>
        <v>YAG</v>
      </c>
    </row>
    <row r="14677" spans="1:1" x14ac:dyDescent="0.25">
      <c r="A14677" t="str">
        <f t="shared" si="230"/>
        <v>YAG</v>
      </c>
    </row>
    <row r="14678" spans="1:1" x14ac:dyDescent="0.25">
      <c r="A14678" t="str">
        <f t="shared" si="230"/>
        <v>YAG</v>
      </c>
    </row>
    <row r="14679" spans="1:1" x14ac:dyDescent="0.25">
      <c r="A14679" t="str">
        <f t="shared" si="230"/>
        <v>YAG</v>
      </c>
    </row>
    <row r="14680" spans="1:1" x14ac:dyDescent="0.25">
      <c r="A14680" t="str">
        <f t="shared" si="230"/>
        <v>YAG</v>
      </c>
    </row>
    <row r="14681" spans="1:1" x14ac:dyDescent="0.25">
      <c r="A14681" t="str">
        <f t="shared" si="230"/>
        <v>YAG</v>
      </c>
    </row>
    <row r="14682" spans="1:1" x14ac:dyDescent="0.25">
      <c r="A14682" t="str">
        <f t="shared" si="230"/>
        <v>YAG</v>
      </c>
    </row>
    <row r="14683" spans="1:1" x14ac:dyDescent="0.25">
      <c r="A14683" t="str">
        <f t="shared" si="230"/>
        <v>YAG</v>
      </c>
    </row>
    <row r="14684" spans="1:1" x14ac:dyDescent="0.25">
      <c r="A14684" t="str">
        <f t="shared" si="230"/>
        <v>YAG</v>
      </c>
    </row>
    <row r="14685" spans="1:1" x14ac:dyDescent="0.25">
      <c r="A14685" t="str">
        <f t="shared" si="230"/>
        <v>YAG</v>
      </c>
    </row>
    <row r="14686" spans="1:1" x14ac:dyDescent="0.25">
      <c r="A14686" t="str">
        <f t="shared" si="230"/>
        <v>YAG</v>
      </c>
    </row>
    <row r="14687" spans="1:1" x14ac:dyDescent="0.25">
      <c r="A14687" t="str">
        <f t="shared" si="230"/>
        <v>YAG</v>
      </c>
    </row>
    <row r="14688" spans="1:1" x14ac:dyDescent="0.25">
      <c r="A14688" t="str">
        <f t="shared" si="230"/>
        <v>YAG</v>
      </c>
    </row>
    <row r="14689" spans="1:1" x14ac:dyDescent="0.25">
      <c r="A14689" t="str">
        <f t="shared" si="230"/>
        <v>YAG</v>
      </c>
    </row>
    <row r="14690" spans="1:1" x14ac:dyDescent="0.25">
      <c r="A14690" t="str">
        <f t="shared" si="230"/>
        <v>YAG</v>
      </c>
    </row>
    <row r="14691" spans="1:1" x14ac:dyDescent="0.25">
      <c r="A14691" t="str">
        <f t="shared" si="230"/>
        <v>YAG</v>
      </c>
    </row>
    <row r="14692" spans="1:1" x14ac:dyDescent="0.25">
      <c r="A14692" t="str">
        <f t="shared" si="230"/>
        <v>YAG</v>
      </c>
    </row>
    <row r="14693" spans="1:1" x14ac:dyDescent="0.25">
      <c r="A14693" t="str">
        <f t="shared" si="230"/>
        <v>YAG</v>
      </c>
    </row>
    <row r="14694" spans="1:1" x14ac:dyDescent="0.25">
      <c r="A14694" t="str">
        <f t="shared" si="230"/>
        <v>YAG</v>
      </c>
    </row>
    <row r="14695" spans="1:1" x14ac:dyDescent="0.25">
      <c r="A14695" t="str">
        <f t="shared" si="230"/>
        <v>YAG</v>
      </c>
    </row>
    <row r="14696" spans="1:1" x14ac:dyDescent="0.25">
      <c r="A14696" t="str">
        <f t="shared" si="230"/>
        <v>YAG</v>
      </c>
    </row>
    <row r="14697" spans="1:1" x14ac:dyDescent="0.25">
      <c r="A14697" t="str">
        <f t="shared" si="230"/>
        <v>YAG</v>
      </c>
    </row>
    <row r="14698" spans="1:1" x14ac:dyDescent="0.25">
      <c r="A14698" t="str">
        <f t="shared" si="230"/>
        <v>YAG</v>
      </c>
    </row>
    <row r="14699" spans="1:1" x14ac:dyDescent="0.25">
      <c r="A14699" t="str">
        <f t="shared" si="230"/>
        <v>YAG</v>
      </c>
    </row>
    <row r="14700" spans="1:1" x14ac:dyDescent="0.25">
      <c r="A14700" t="str">
        <f t="shared" si="230"/>
        <v>YAG</v>
      </c>
    </row>
    <row r="14701" spans="1:1" x14ac:dyDescent="0.25">
      <c r="A14701" t="str">
        <f t="shared" si="230"/>
        <v>YAG</v>
      </c>
    </row>
    <row r="14702" spans="1:1" x14ac:dyDescent="0.25">
      <c r="A14702" t="str">
        <f t="shared" si="230"/>
        <v>YAG</v>
      </c>
    </row>
    <row r="14703" spans="1:1" x14ac:dyDescent="0.25">
      <c r="A14703" t="str">
        <f t="shared" si="230"/>
        <v>YAG</v>
      </c>
    </row>
    <row r="14704" spans="1:1" x14ac:dyDescent="0.25">
      <c r="A14704" t="str">
        <f t="shared" si="230"/>
        <v>YAG</v>
      </c>
    </row>
    <row r="14705" spans="1:1" x14ac:dyDescent="0.25">
      <c r="A14705" t="str">
        <f t="shared" si="230"/>
        <v>YAG</v>
      </c>
    </row>
    <row r="14706" spans="1:1" x14ac:dyDescent="0.25">
      <c r="A14706" t="str">
        <f t="shared" si="230"/>
        <v>YAG</v>
      </c>
    </row>
    <row r="14707" spans="1:1" x14ac:dyDescent="0.25">
      <c r="A14707" t="str">
        <f t="shared" si="230"/>
        <v>YAG</v>
      </c>
    </row>
    <row r="14708" spans="1:1" x14ac:dyDescent="0.25">
      <c r="A14708" t="str">
        <f t="shared" si="230"/>
        <v>YAG</v>
      </c>
    </row>
    <row r="14709" spans="1:1" x14ac:dyDescent="0.25">
      <c r="A14709" t="str">
        <f t="shared" si="230"/>
        <v>YAG</v>
      </c>
    </row>
    <row r="14710" spans="1:1" x14ac:dyDescent="0.25">
      <c r="A14710" t="str">
        <f t="shared" si="230"/>
        <v>YAG</v>
      </c>
    </row>
    <row r="14711" spans="1:1" x14ac:dyDescent="0.25">
      <c r="A14711" t="str">
        <f t="shared" si="230"/>
        <v>YAG</v>
      </c>
    </row>
    <row r="14712" spans="1:1" x14ac:dyDescent="0.25">
      <c r="A14712" t="str">
        <f t="shared" si="230"/>
        <v>YAG</v>
      </c>
    </row>
    <row r="14713" spans="1:1" x14ac:dyDescent="0.25">
      <c r="A14713" t="str">
        <f t="shared" si="230"/>
        <v>YAG</v>
      </c>
    </row>
    <row r="14714" spans="1:1" x14ac:dyDescent="0.25">
      <c r="A14714" t="str">
        <f t="shared" si="230"/>
        <v>YAG</v>
      </c>
    </row>
    <row r="14715" spans="1:1" x14ac:dyDescent="0.25">
      <c r="A14715" t="str">
        <f t="shared" si="230"/>
        <v>YAG</v>
      </c>
    </row>
    <row r="14716" spans="1:1" x14ac:dyDescent="0.25">
      <c r="A14716" t="str">
        <f t="shared" ref="A14716:A14779" si="231">"YAG"&amp;D14716 &amp;E14716 &amp;F14716 &amp; G14716 &amp;H14716 &amp;I14716</f>
        <v>YAG</v>
      </c>
    </row>
    <row r="14717" spans="1:1" x14ac:dyDescent="0.25">
      <c r="A14717" t="str">
        <f t="shared" si="231"/>
        <v>YAG</v>
      </c>
    </row>
    <row r="14718" spans="1:1" x14ac:dyDescent="0.25">
      <c r="A14718" t="str">
        <f t="shared" si="231"/>
        <v>YAG</v>
      </c>
    </row>
    <row r="14719" spans="1:1" x14ac:dyDescent="0.25">
      <c r="A14719" t="str">
        <f t="shared" si="231"/>
        <v>YAG</v>
      </c>
    </row>
    <row r="14720" spans="1:1" x14ac:dyDescent="0.25">
      <c r="A14720" t="str">
        <f t="shared" si="231"/>
        <v>YAG</v>
      </c>
    </row>
    <row r="14721" spans="1:1" x14ac:dyDescent="0.25">
      <c r="A14721" t="str">
        <f t="shared" si="231"/>
        <v>YAG</v>
      </c>
    </row>
    <row r="14722" spans="1:1" x14ac:dyDescent="0.25">
      <c r="A14722" t="str">
        <f t="shared" si="231"/>
        <v>YAG</v>
      </c>
    </row>
    <row r="14723" spans="1:1" x14ac:dyDescent="0.25">
      <c r="A14723" t="str">
        <f t="shared" si="231"/>
        <v>YAG</v>
      </c>
    </row>
    <row r="14724" spans="1:1" x14ac:dyDescent="0.25">
      <c r="A14724" t="str">
        <f t="shared" si="231"/>
        <v>YAG</v>
      </c>
    </row>
    <row r="14725" spans="1:1" x14ac:dyDescent="0.25">
      <c r="A14725" t="str">
        <f t="shared" si="231"/>
        <v>YAG</v>
      </c>
    </row>
    <row r="14726" spans="1:1" x14ac:dyDescent="0.25">
      <c r="A14726" t="str">
        <f t="shared" si="231"/>
        <v>YAG</v>
      </c>
    </row>
    <row r="14727" spans="1:1" x14ac:dyDescent="0.25">
      <c r="A14727" t="str">
        <f t="shared" si="231"/>
        <v>YAG</v>
      </c>
    </row>
    <row r="14728" spans="1:1" x14ac:dyDescent="0.25">
      <c r="A14728" t="str">
        <f t="shared" si="231"/>
        <v>YAG</v>
      </c>
    </row>
    <row r="14729" spans="1:1" x14ac:dyDescent="0.25">
      <c r="A14729" t="str">
        <f t="shared" si="231"/>
        <v>YAG</v>
      </c>
    </row>
    <row r="14730" spans="1:1" x14ac:dyDescent="0.25">
      <c r="A14730" t="str">
        <f t="shared" si="231"/>
        <v>YAG</v>
      </c>
    </row>
    <row r="14731" spans="1:1" x14ac:dyDescent="0.25">
      <c r="A14731" t="str">
        <f t="shared" si="231"/>
        <v>YAG</v>
      </c>
    </row>
    <row r="14732" spans="1:1" x14ac:dyDescent="0.25">
      <c r="A14732" t="str">
        <f t="shared" si="231"/>
        <v>YAG</v>
      </c>
    </row>
    <row r="14733" spans="1:1" x14ac:dyDescent="0.25">
      <c r="A14733" t="str">
        <f t="shared" si="231"/>
        <v>YAG</v>
      </c>
    </row>
    <row r="14734" spans="1:1" x14ac:dyDescent="0.25">
      <c r="A14734" t="str">
        <f t="shared" si="231"/>
        <v>YAG</v>
      </c>
    </row>
    <row r="14735" spans="1:1" x14ac:dyDescent="0.25">
      <c r="A14735" t="str">
        <f t="shared" si="231"/>
        <v>YAG</v>
      </c>
    </row>
    <row r="14736" spans="1:1" x14ac:dyDescent="0.25">
      <c r="A14736" t="str">
        <f t="shared" si="231"/>
        <v>YAG</v>
      </c>
    </row>
    <row r="14737" spans="1:1" x14ac:dyDescent="0.25">
      <c r="A14737" t="str">
        <f t="shared" si="231"/>
        <v>YAG</v>
      </c>
    </row>
    <row r="14738" spans="1:1" x14ac:dyDescent="0.25">
      <c r="A14738" t="str">
        <f t="shared" si="231"/>
        <v>YAG</v>
      </c>
    </row>
    <row r="14739" spans="1:1" x14ac:dyDescent="0.25">
      <c r="A14739" t="str">
        <f t="shared" si="231"/>
        <v>YAG</v>
      </c>
    </row>
    <row r="14740" spans="1:1" x14ac:dyDescent="0.25">
      <c r="A14740" t="str">
        <f t="shared" si="231"/>
        <v>YAG</v>
      </c>
    </row>
    <row r="14741" spans="1:1" x14ac:dyDescent="0.25">
      <c r="A14741" t="str">
        <f t="shared" si="231"/>
        <v>YAG</v>
      </c>
    </row>
    <row r="14742" spans="1:1" x14ac:dyDescent="0.25">
      <c r="A14742" t="str">
        <f t="shared" si="231"/>
        <v>YAG</v>
      </c>
    </row>
    <row r="14743" spans="1:1" x14ac:dyDescent="0.25">
      <c r="A14743" t="str">
        <f t="shared" si="231"/>
        <v>YAG</v>
      </c>
    </row>
    <row r="14744" spans="1:1" x14ac:dyDescent="0.25">
      <c r="A14744" t="str">
        <f t="shared" si="231"/>
        <v>YAG</v>
      </c>
    </row>
    <row r="14745" spans="1:1" x14ac:dyDescent="0.25">
      <c r="A14745" t="str">
        <f t="shared" si="231"/>
        <v>YAG</v>
      </c>
    </row>
    <row r="14746" spans="1:1" x14ac:dyDescent="0.25">
      <c r="A14746" t="str">
        <f t="shared" si="231"/>
        <v>YAG</v>
      </c>
    </row>
    <row r="14747" spans="1:1" x14ac:dyDescent="0.25">
      <c r="A14747" t="str">
        <f t="shared" si="231"/>
        <v>YAG</v>
      </c>
    </row>
    <row r="14748" spans="1:1" x14ac:dyDescent="0.25">
      <c r="A14748" t="str">
        <f t="shared" si="231"/>
        <v>YAG</v>
      </c>
    </row>
    <row r="14749" spans="1:1" x14ac:dyDescent="0.25">
      <c r="A14749" t="str">
        <f t="shared" si="231"/>
        <v>YAG</v>
      </c>
    </row>
    <row r="14750" spans="1:1" x14ac:dyDescent="0.25">
      <c r="A14750" t="str">
        <f t="shared" si="231"/>
        <v>YAG</v>
      </c>
    </row>
    <row r="14751" spans="1:1" x14ac:dyDescent="0.25">
      <c r="A14751" t="str">
        <f t="shared" si="231"/>
        <v>YAG</v>
      </c>
    </row>
    <row r="14752" spans="1:1" x14ac:dyDescent="0.25">
      <c r="A14752" t="str">
        <f t="shared" si="231"/>
        <v>YAG</v>
      </c>
    </row>
    <row r="14753" spans="1:1" x14ac:dyDescent="0.25">
      <c r="A14753" t="str">
        <f t="shared" si="231"/>
        <v>YAG</v>
      </c>
    </row>
    <row r="14754" spans="1:1" x14ac:dyDescent="0.25">
      <c r="A14754" t="str">
        <f t="shared" si="231"/>
        <v>YAG</v>
      </c>
    </row>
    <row r="14755" spans="1:1" x14ac:dyDescent="0.25">
      <c r="A14755" t="str">
        <f t="shared" si="231"/>
        <v>YAG</v>
      </c>
    </row>
    <row r="14756" spans="1:1" x14ac:dyDescent="0.25">
      <c r="A14756" t="str">
        <f t="shared" si="231"/>
        <v>YAG</v>
      </c>
    </row>
    <row r="14757" spans="1:1" x14ac:dyDescent="0.25">
      <c r="A14757" t="str">
        <f t="shared" si="231"/>
        <v>YAG</v>
      </c>
    </row>
    <row r="14758" spans="1:1" x14ac:dyDescent="0.25">
      <c r="A14758" t="str">
        <f t="shared" si="231"/>
        <v>YAG</v>
      </c>
    </row>
    <row r="14759" spans="1:1" x14ac:dyDescent="0.25">
      <c r="A14759" t="str">
        <f t="shared" si="231"/>
        <v>YAG</v>
      </c>
    </row>
    <row r="14760" spans="1:1" x14ac:dyDescent="0.25">
      <c r="A14760" t="str">
        <f t="shared" si="231"/>
        <v>YAG</v>
      </c>
    </row>
    <row r="14761" spans="1:1" x14ac:dyDescent="0.25">
      <c r="A14761" t="str">
        <f t="shared" si="231"/>
        <v>YAG</v>
      </c>
    </row>
    <row r="14762" spans="1:1" x14ac:dyDescent="0.25">
      <c r="A14762" t="str">
        <f t="shared" si="231"/>
        <v>YAG</v>
      </c>
    </row>
    <row r="14763" spans="1:1" x14ac:dyDescent="0.25">
      <c r="A14763" t="str">
        <f t="shared" si="231"/>
        <v>YAG</v>
      </c>
    </row>
    <row r="14764" spans="1:1" x14ac:dyDescent="0.25">
      <c r="A14764" t="str">
        <f t="shared" si="231"/>
        <v>YAG</v>
      </c>
    </row>
    <row r="14765" spans="1:1" x14ac:dyDescent="0.25">
      <c r="A14765" t="str">
        <f t="shared" si="231"/>
        <v>YAG</v>
      </c>
    </row>
    <row r="14766" spans="1:1" x14ac:dyDescent="0.25">
      <c r="A14766" t="str">
        <f t="shared" si="231"/>
        <v>YAG</v>
      </c>
    </row>
    <row r="14767" spans="1:1" x14ac:dyDescent="0.25">
      <c r="A14767" t="str">
        <f t="shared" si="231"/>
        <v>YAG</v>
      </c>
    </row>
    <row r="14768" spans="1:1" x14ac:dyDescent="0.25">
      <c r="A14768" t="str">
        <f t="shared" si="231"/>
        <v>YAG</v>
      </c>
    </row>
    <row r="14769" spans="1:1" x14ac:dyDescent="0.25">
      <c r="A14769" t="str">
        <f t="shared" si="231"/>
        <v>YAG</v>
      </c>
    </row>
    <row r="14770" spans="1:1" x14ac:dyDescent="0.25">
      <c r="A14770" t="str">
        <f t="shared" si="231"/>
        <v>YAG</v>
      </c>
    </row>
    <row r="14771" spans="1:1" x14ac:dyDescent="0.25">
      <c r="A14771" t="str">
        <f t="shared" si="231"/>
        <v>YAG</v>
      </c>
    </row>
    <row r="14772" spans="1:1" x14ac:dyDescent="0.25">
      <c r="A14772" t="str">
        <f t="shared" si="231"/>
        <v>YAG</v>
      </c>
    </row>
    <row r="14773" spans="1:1" x14ac:dyDescent="0.25">
      <c r="A14773" t="str">
        <f t="shared" si="231"/>
        <v>YAG</v>
      </c>
    </row>
    <row r="14774" spans="1:1" x14ac:dyDescent="0.25">
      <c r="A14774" t="str">
        <f t="shared" si="231"/>
        <v>YAG</v>
      </c>
    </row>
    <row r="14775" spans="1:1" x14ac:dyDescent="0.25">
      <c r="A14775" t="str">
        <f t="shared" si="231"/>
        <v>YAG</v>
      </c>
    </row>
    <row r="14776" spans="1:1" x14ac:dyDescent="0.25">
      <c r="A14776" t="str">
        <f t="shared" si="231"/>
        <v>YAG</v>
      </c>
    </row>
    <row r="14777" spans="1:1" x14ac:dyDescent="0.25">
      <c r="A14777" t="str">
        <f t="shared" si="231"/>
        <v>YAG</v>
      </c>
    </row>
    <row r="14778" spans="1:1" x14ac:dyDescent="0.25">
      <c r="A14778" t="str">
        <f t="shared" si="231"/>
        <v>YAG</v>
      </c>
    </row>
    <row r="14779" spans="1:1" x14ac:dyDescent="0.25">
      <c r="A14779" t="str">
        <f t="shared" si="231"/>
        <v>YAG</v>
      </c>
    </row>
    <row r="14780" spans="1:1" x14ac:dyDescent="0.25">
      <c r="A14780" t="str">
        <f t="shared" ref="A14780:A14843" si="232">"YAG"&amp;D14780 &amp;E14780 &amp;F14780 &amp; G14780 &amp;H14780 &amp;I14780</f>
        <v>YAG</v>
      </c>
    </row>
    <row r="14781" spans="1:1" x14ac:dyDescent="0.25">
      <c r="A14781" t="str">
        <f t="shared" si="232"/>
        <v>YAG</v>
      </c>
    </row>
    <row r="14782" spans="1:1" x14ac:dyDescent="0.25">
      <c r="A14782" t="str">
        <f t="shared" si="232"/>
        <v>YAG</v>
      </c>
    </row>
    <row r="14783" spans="1:1" x14ac:dyDescent="0.25">
      <c r="A14783" t="str">
        <f t="shared" si="232"/>
        <v>YAG</v>
      </c>
    </row>
    <row r="14784" spans="1:1" x14ac:dyDescent="0.25">
      <c r="A14784" t="str">
        <f t="shared" si="232"/>
        <v>YAG</v>
      </c>
    </row>
    <row r="14785" spans="1:1" x14ac:dyDescent="0.25">
      <c r="A14785" t="str">
        <f t="shared" si="232"/>
        <v>YAG</v>
      </c>
    </row>
    <row r="14786" spans="1:1" x14ac:dyDescent="0.25">
      <c r="A14786" t="str">
        <f t="shared" si="232"/>
        <v>YAG</v>
      </c>
    </row>
    <row r="14787" spans="1:1" x14ac:dyDescent="0.25">
      <c r="A14787" t="str">
        <f t="shared" si="232"/>
        <v>YAG</v>
      </c>
    </row>
    <row r="14788" spans="1:1" x14ac:dyDescent="0.25">
      <c r="A14788" t="str">
        <f t="shared" si="232"/>
        <v>YAG</v>
      </c>
    </row>
    <row r="14789" spans="1:1" x14ac:dyDescent="0.25">
      <c r="A14789" t="str">
        <f t="shared" si="232"/>
        <v>YAG</v>
      </c>
    </row>
    <row r="14790" spans="1:1" x14ac:dyDescent="0.25">
      <c r="A14790" t="str">
        <f t="shared" si="232"/>
        <v>YAG</v>
      </c>
    </row>
    <row r="14791" spans="1:1" x14ac:dyDescent="0.25">
      <c r="A14791" t="str">
        <f t="shared" si="232"/>
        <v>YAG</v>
      </c>
    </row>
    <row r="14792" spans="1:1" x14ac:dyDescent="0.25">
      <c r="A14792" t="str">
        <f t="shared" si="232"/>
        <v>YAG</v>
      </c>
    </row>
    <row r="14793" spans="1:1" x14ac:dyDescent="0.25">
      <c r="A14793" t="str">
        <f t="shared" si="232"/>
        <v>YAG</v>
      </c>
    </row>
    <row r="14794" spans="1:1" x14ac:dyDescent="0.25">
      <c r="A14794" t="str">
        <f t="shared" si="232"/>
        <v>YAG</v>
      </c>
    </row>
    <row r="14795" spans="1:1" x14ac:dyDescent="0.25">
      <c r="A14795" t="str">
        <f t="shared" si="232"/>
        <v>YAG</v>
      </c>
    </row>
    <row r="14796" spans="1:1" x14ac:dyDescent="0.25">
      <c r="A14796" t="str">
        <f t="shared" si="232"/>
        <v>YAG</v>
      </c>
    </row>
    <row r="14797" spans="1:1" x14ac:dyDescent="0.25">
      <c r="A14797" t="str">
        <f t="shared" si="232"/>
        <v>YAG</v>
      </c>
    </row>
    <row r="14798" spans="1:1" x14ac:dyDescent="0.25">
      <c r="A14798" t="str">
        <f t="shared" si="232"/>
        <v>YAG</v>
      </c>
    </row>
    <row r="14799" spans="1:1" x14ac:dyDescent="0.25">
      <c r="A14799" t="str">
        <f t="shared" si="232"/>
        <v>YAG</v>
      </c>
    </row>
    <row r="14800" spans="1:1" x14ac:dyDescent="0.25">
      <c r="A14800" t="str">
        <f t="shared" si="232"/>
        <v>YAG</v>
      </c>
    </row>
    <row r="14801" spans="1:1" x14ac:dyDescent="0.25">
      <c r="A14801" t="str">
        <f t="shared" si="232"/>
        <v>YAG</v>
      </c>
    </row>
    <row r="14802" spans="1:1" x14ac:dyDescent="0.25">
      <c r="A14802" t="str">
        <f t="shared" si="232"/>
        <v>YAG</v>
      </c>
    </row>
    <row r="14803" spans="1:1" x14ac:dyDescent="0.25">
      <c r="A14803" t="str">
        <f t="shared" si="232"/>
        <v>YAG</v>
      </c>
    </row>
    <row r="14804" spans="1:1" x14ac:dyDescent="0.25">
      <c r="A14804" t="str">
        <f t="shared" si="232"/>
        <v>YAG</v>
      </c>
    </row>
    <row r="14805" spans="1:1" x14ac:dyDescent="0.25">
      <c r="A14805" t="str">
        <f t="shared" si="232"/>
        <v>YAG</v>
      </c>
    </row>
    <row r="14806" spans="1:1" x14ac:dyDescent="0.25">
      <c r="A14806" t="str">
        <f t="shared" si="232"/>
        <v>YAG</v>
      </c>
    </row>
    <row r="14807" spans="1:1" x14ac:dyDescent="0.25">
      <c r="A14807" t="str">
        <f t="shared" si="232"/>
        <v>YAG</v>
      </c>
    </row>
    <row r="14808" spans="1:1" x14ac:dyDescent="0.25">
      <c r="A14808" t="str">
        <f t="shared" si="232"/>
        <v>YAG</v>
      </c>
    </row>
    <row r="14809" spans="1:1" x14ac:dyDescent="0.25">
      <c r="A14809" t="str">
        <f t="shared" si="232"/>
        <v>YAG</v>
      </c>
    </row>
    <row r="14810" spans="1:1" x14ac:dyDescent="0.25">
      <c r="A14810" t="str">
        <f t="shared" si="232"/>
        <v>YAG</v>
      </c>
    </row>
    <row r="14811" spans="1:1" x14ac:dyDescent="0.25">
      <c r="A14811" t="str">
        <f t="shared" si="232"/>
        <v>YAG</v>
      </c>
    </row>
    <row r="14812" spans="1:1" x14ac:dyDescent="0.25">
      <c r="A14812" t="str">
        <f t="shared" si="232"/>
        <v>YAG</v>
      </c>
    </row>
    <row r="14813" spans="1:1" x14ac:dyDescent="0.25">
      <c r="A14813" t="str">
        <f t="shared" si="232"/>
        <v>YAG</v>
      </c>
    </row>
    <row r="14814" spans="1:1" x14ac:dyDescent="0.25">
      <c r="A14814" t="str">
        <f t="shared" si="232"/>
        <v>YAG</v>
      </c>
    </row>
    <row r="14815" spans="1:1" x14ac:dyDescent="0.25">
      <c r="A14815" t="str">
        <f t="shared" si="232"/>
        <v>YAG</v>
      </c>
    </row>
    <row r="14816" spans="1:1" x14ac:dyDescent="0.25">
      <c r="A14816" t="str">
        <f t="shared" si="232"/>
        <v>YAG</v>
      </c>
    </row>
    <row r="14817" spans="1:1" x14ac:dyDescent="0.25">
      <c r="A14817" t="str">
        <f t="shared" si="232"/>
        <v>YAG</v>
      </c>
    </row>
    <row r="14818" spans="1:1" x14ac:dyDescent="0.25">
      <c r="A14818" t="str">
        <f t="shared" si="232"/>
        <v>YAG</v>
      </c>
    </row>
    <row r="14819" spans="1:1" x14ac:dyDescent="0.25">
      <c r="A14819" t="str">
        <f t="shared" si="232"/>
        <v>YAG</v>
      </c>
    </row>
    <row r="14820" spans="1:1" x14ac:dyDescent="0.25">
      <c r="A14820" t="str">
        <f t="shared" si="232"/>
        <v>YAG</v>
      </c>
    </row>
    <row r="14821" spans="1:1" x14ac:dyDescent="0.25">
      <c r="A14821" t="str">
        <f t="shared" si="232"/>
        <v>YAG</v>
      </c>
    </row>
    <row r="14822" spans="1:1" x14ac:dyDescent="0.25">
      <c r="A14822" t="str">
        <f t="shared" si="232"/>
        <v>YAG</v>
      </c>
    </row>
    <row r="14823" spans="1:1" x14ac:dyDescent="0.25">
      <c r="A14823" t="str">
        <f t="shared" si="232"/>
        <v>YAG</v>
      </c>
    </row>
    <row r="14824" spans="1:1" x14ac:dyDescent="0.25">
      <c r="A14824" t="str">
        <f t="shared" si="232"/>
        <v>YAG</v>
      </c>
    </row>
    <row r="14825" spans="1:1" x14ac:dyDescent="0.25">
      <c r="A14825" t="str">
        <f t="shared" si="232"/>
        <v>YAG</v>
      </c>
    </row>
    <row r="14826" spans="1:1" x14ac:dyDescent="0.25">
      <c r="A14826" t="str">
        <f t="shared" si="232"/>
        <v>YAG</v>
      </c>
    </row>
    <row r="14827" spans="1:1" x14ac:dyDescent="0.25">
      <c r="A14827" t="str">
        <f t="shared" si="232"/>
        <v>YAG</v>
      </c>
    </row>
    <row r="14828" spans="1:1" x14ac:dyDescent="0.25">
      <c r="A14828" t="str">
        <f t="shared" si="232"/>
        <v>YAG</v>
      </c>
    </row>
    <row r="14829" spans="1:1" x14ac:dyDescent="0.25">
      <c r="A14829" t="str">
        <f t="shared" si="232"/>
        <v>YAG</v>
      </c>
    </row>
    <row r="14830" spans="1:1" x14ac:dyDescent="0.25">
      <c r="A14830" t="str">
        <f t="shared" si="232"/>
        <v>YAG</v>
      </c>
    </row>
    <row r="14831" spans="1:1" x14ac:dyDescent="0.25">
      <c r="A14831" t="str">
        <f t="shared" si="232"/>
        <v>YAG</v>
      </c>
    </row>
    <row r="14832" spans="1:1" x14ac:dyDescent="0.25">
      <c r="A14832" t="str">
        <f t="shared" si="232"/>
        <v>YAG</v>
      </c>
    </row>
    <row r="14833" spans="1:1" x14ac:dyDescent="0.25">
      <c r="A14833" t="str">
        <f t="shared" si="232"/>
        <v>YAG</v>
      </c>
    </row>
    <row r="14834" spans="1:1" x14ac:dyDescent="0.25">
      <c r="A14834" t="str">
        <f t="shared" si="232"/>
        <v>YAG</v>
      </c>
    </row>
    <row r="14835" spans="1:1" x14ac:dyDescent="0.25">
      <c r="A14835" t="str">
        <f t="shared" si="232"/>
        <v>YAG</v>
      </c>
    </row>
    <row r="14836" spans="1:1" x14ac:dyDescent="0.25">
      <c r="A14836" t="str">
        <f t="shared" si="232"/>
        <v>YAG</v>
      </c>
    </row>
    <row r="14837" spans="1:1" x14ac:dyDescent="0.25">
      <c r="A14837" t="str">
        <f t="shared" si="232"/>
        <v>YAG</v>
      </c>
    </row>
    <row r="14838" spans="1:1" x14ac:dyDescent="0.25">
      <c r="A14838" t="str">
        <f t="shared" si="232"/>
        <v>YAG</v>
      </c>
    </row>
    <row r="14839" spans="1:1" x14ac:dyDescent="0.25">
      <c r="A14839" t="str">
        <f t="shared" si="232"/>
        <v>YAG</v>
      </c>
    </row>
    <row r="14840" spans="1:1" x14ac:dyDescent="0.25">
      <c r="A14840" t="str">
        <f t="shared" si="232"/>
        <v>YAG</v>
      </c>
    </row>
    <row r="14841" spans="1:1" x14ac:dyDescent="0.25">
      <c r="A14841" t="str">
        <f t="shared" si="232"/>
        <v>YAG</v>
      </c>
    </row>
    <row r="14842" spans="1:1" x14ac:dyDescent="0.25">
      <c r="A14842" t="str">
        <f t="shared" si="232"/>
        <v>YAG</v>
      </c>
    </row>
    <row r="14843" spans="1:1" x14ac:dyDescent="0.25">
      <c r="A14843" t="str">
        <f t="shared" si="232"/>
        <v>YAG</v>
      </c>
    </row>
    <row r="14844" spans="1:1" x14ac:dyDescent="0.25">
      <c r="A14844" t="str">
        <f t="shared" ref="A14844:A14907" si="233">"YAG"&amp;D14844 &amp;E14844 &amp;F14844 &amp; G14844 &amp;H14844 &amp;I14844</f>
        <v>YAG</v>
      </c>
    </row>
    <row r="14845" spans="1:1" x14ac:dyDescent="0.25">
      <c r="A14845" t="str">
        <f t="shared" si="233"/>
        <v>YAG</v>
      </c>
    </row>
    <row r="14846" spans="1:1" x14ac:dyDescent="0.25">
      <c r="A14846" t="str">
        <f t="shared" si="233"/>
        <v>YAG</v>
      </c>
    </row>
    <row r="14847" spans="1:1" x14ac:dyDescent="0.25">
      <c r="A14847" t="str">
        <f t="shared" si="233"/>
        <v>YAG</v>
      </c>
    </row>
    <row r="14848" spans="1:1" x14ac:dyDescent="0.25">
      <c r="A14848" t="str">
        <f t="shared" si="233"/>
        <v>YAG</v>
      </c>
    </row>
    <row r="14849" spans="1:1" x14ac:dyDescent="0.25">
      <c r="A14849" t="str">
        <f t="shared" si="233"/>
        <v>YAG</v>
      </c>
    </row>
    <row r="14850" spans="1:1" x14ac:dyDescent="0.25">
      <c r="A14850" t="str">
        <f t="shared" si="233"/>
        <v>YAG</v>
      </c>
    </row>
    <row r="14851" spans="1:1" x14ac:dyDescent="0.25">
      <c r="A14851" t="str">
        <f t="shared" si="233"/>
        <v>YAG</v>
      </c>
    </row>
    <row r="14852" spans="1:1" x14ac:dyDescent="0.25">
      <c r="A14852" t="str">
        <f t="shared" si="233"/>
        <v>YAG</v>
      </c>
    </row>
    <row r="14853" spans="1:1" x14ac:dyDescent="0.25">
      <c r="A14853" t="str">
        <f t="shared" si="233"/>
        <v>YAG</v>
      </c>
    </row>
    <row r="14854" spans="1:1" x14ac:dyDescent="0.25">
      <c r="A14854" t="str">
        <f t="shared" si="233"/>
        <v>YAG</v>
      </c>
    </row>
    <row r="14855" spans="1:1" x14ac:dyDescent="0.25">
      <c r="A14855" t="str">
        <f t="shared" si="233"/>
        <v>YAG</v>
      </c>
    </row>
    <row r="14856" spans="1:1" x14ac:dyDescent="0.25">
      <c r="A14856" t="str">
        <f t="shared" si="233"/>
        <v>YAG</v>
      </c>
    </row>
    <row r="14857" spans="1:1" x14ac:dyDescent="0.25">
      <c r="A14857" t="str">
        <f t="shared" si="233"/>
        <v>YAG</v>
      </c>
    </row>
    <row r="14858" spans="1:1" x14ac:dyDescent="0.25">
      <c r="A14858" t="str">
        <f t="shared" si="233"/>
        <v>YAG</v>
      </c>
    </row>
    <row r="14859" spans="1:1" x14ac:dyDescent="0.25">
      <c r="A14859" t="str">
        <f t="shared" si="233"/>
        <v>YAG</v>
      </c>
    </row>
    <row r="14860" spans="1:1" x14ac:dyDescent="0.25">
      <c r="A14860" t="str">
        <f t="shared" si="233"/>
        <v>YAG</v>
      </c>
    </row>
    <row r="14861" spans="1:1" x14ac:dyDescent="0.25">
      <c r="A14861" t="str">
        <f t="shared" si="233"/>
        <v>YAG</v>
      </c>
    </row>
    <row r="14862" spans="1:1" x14ac:dyDescent="0.25">
      <c r="A14862" t="str">
        <f t="shared" si="233"/>
        <v>YAG</v>
      </c>
    </row>
    <row r="14863" spans="1:1" x14ac:dyDescent="0.25">
      <c r="A14863" t="str">
        <f t="shared" si="233"/>
        <v>YAG</v>
      </c>
    </row>
    <row r="14864" spans="1:1" x14ac:dyDescent="0.25">
      <c r="A14864" t="str">
        <f t="shared" si="233"/>
        <v>YAG</v>
      </c>
    </row>
    <row r="14865" spans="1:1" x14ac:dyDescent="0.25">
      <c r="A14865" t="str">
        <f t="shared" si="233"/>
        <v>YAG</v>
      </c>
    </row>
    <row r="14866" spans="1:1" x14ac:dyDescent="0.25">
      <c r="A14866" t="str">
        <f t="shared" si="233"/>
        <v>YAG</v>
      </c>
    </row>
    <row r="14867" spans="1:1" x14ac:dyDescent="0.25">
      <c r="A14867" t="str">
        <f t="shared" si="233"/>
        <v>YAG</v>
      </c>
    </row>
    <row r="14868" spans="1:1" x14ac:dyDescent="0.25">
      <c r="A14868" t="str">
        <f t="shared" si="233"/>
        <v>YAG</v>
      </c>
    </row>
    <row r="14869" spans="1:1" x14ac:dyDescent="0.25">
      <c r="A14869" t="str">
        <f t="shared" si="233"/>
        <v>YAG</v>
      </c>
    </row>
    <row r="14870" spans="1:1" x14ac:dyDescent="0.25">
      <c r="A14870" t="str">
        <f t="shared" si="233"/>
        <v>YAG</v>
      </c>
    </row>
    <row r="14871" spans="1:1" x14ac:dyDescent="0.25">
      <c r="A14871" t="str">
        <f t="shared" si="233"/>
        <v>YAG</v>
      </c>
    </row>
    <row r="14872" spans="1:1" x14ac:dyDescent="0.25">
      <c r="A14872" t="str">
        <f t="shared" si="233"/>
        <v>YAG</v>
      </c>
    </row>
    <row r="14873" spans="1:1" x14ac:dyDescent="0.25">
      <c r="A14873" t="str">
        <f t="shared" si="233"/>
        <v>YAG</v>
      </c>
    </row>
    <row r="14874" spans="1:1" x14ac:dyDescent="0.25">
      <c r="A14874" t="str">
        <f t="shared" si="233"/>
        <v>YAG</v>
      </c>
    </row>
    <row r="14875" spans="1:1" x14ac:dyDescent="0.25">
      <c r="A14875" t="str">
        <f t="shared" si="233"/>
        <v>YAG</v>
      </c>
    </row>
    <row r="14876" spans="1:1" x14ac:dyDescent="0.25">
      <c r="A14876" t="str">
        <f t="shared" si="233"/>
        <v>YAG</v>
      </c>
    </row>
    <row r="14877" spans="1:1" x14ac:dyDescent="0.25">
      <c r="A14877" t="str">
        <f t="shared" si="233"/>
        <v>YAG</v>
      </c>
    </row>
    <row r="14878" spans="1:1" x14ac:dyDescent="0.25">
      <c r="A14878" t="str">
        <f t="shared" si="233"/>
        <v>YAG</v>
      </c>
    </row>
    <row r="14879" spans="1:1" x14ac:dyDescent="0.25">
      <c r="A14879" t="str">
        <f t="shared" si="233"/>
        <v>YAG</v>
      </c>
    </row>
    <row r="14880" spans="1:1" x14ac:dyDescent="0.25">
      <c r="A14880" t="str">
        <f t="shared" si="233"/>
        <v>YAG</v>
      </c>
    </row>
    <row r="14881" spans="1:1" x14ac:dyDescent="0.25">
      <c r="A14881" t="str">
        <f t="shared" si="233"/>
        <v>YAG</v>
      </c>
    </row>
    <row r="14882" spans="1:1" x14ac:dyDescent="0.25">
      <c r="A14882" t="str">
        <f t="shared" si="233"/>
        <v>YAG</v>
      </c>
    </row>
    <row r="14883" spans="1:1" x14ac:dyDescent="0.25">
      <c r="A14883" t="str">
        <f t="shared" si="233"/>
        <v>YAG</v>
      </c>
    </row>
    <row r="14884" spans="1:1" x14ac:dyDescent="0.25">
      <c r="A14884" t="str">
        <f t="shared" si="233"/>
        <v>YAG</v>
      </c>
    </row>
    <row r="14885" spans="1:1" x14ac:dyDescent="0.25">
      <c r="A14885" t="str">
        <f t="shared" si="233"/>
        <v>YAG</v>
      </c>
    </row>
    <row r="14886" spans="1:1" x14ac:dyDescent="0.25">
      <c r="A14886" t="str">
        <f t="shared" si="233"/>
        <v>YAG</v>
      </c>
    </row>
    <row r="14887" spans="1:1" x14ac:dyDescent="0.25">
      <c r="A14887" t="str">
        <f t="shared" si="233"/>
        <v>YAG</v>
      </c>
    </row>
    <row r="14888" spans="1:1" x14ac:dyDescent="0.25">
      <c r="A14888" t="str">
        <f t="shared" si="233"/>
        <v>YAG</v>
      </c>
    </row>
    <row r="14889" spans="1:1" x14ac:dyDescent="0.25">
      <c r="A14889" t="str">
        <f t="shared" si="233"/>
        <v>YAG</v>
      </c>
    </row>
    <row r="14890" spans="1:1" x14ac:dyDescent="0.25">
      <c r="A14890" t="str">
        <f t="shared" si="233"/>
        <v>YAG</v>
      </c>
    </row>
    <row r="14891" spans="1:1" x14ac:dyDescent="0.25">
      <c r="A14891" t="str">
        <f t="shared" si="233"/>
        <v>YAG</v>
      </c>
    </row>
    <row r="14892" spans="1:1" x14ac:dyDescent="0.25">
      <c r="A14892" t="str">
        <f t="shared" si="233"/>
        <v>YAG</v>
      </c>
    </row>
    <row r="14893" spans="1:1" x14ac:dyDescent="0.25">
      <c r="A14893" t="str">
        <f t="shared" si="233"/>
        <v>YAG</v>
      </c>
    </row>
    <row r="14894" spans="1:1" x14ac:dyDescent="0.25">
      <c r="A14894" t="str">
        <f t="shared" si="233"/>
        <v>YAG</v>
      </c>
    </row>
    <row r="14895" spans="1:1" x14ac:dyDescent="0.25">
      <c r="A14895" t="str">
        <f t="shared" si="233"/>
        <v>YAG</v>
      </c>
    </row>
    <row r="14896" spans="1:1" x14ac:dyDescent="0.25">
      <c r="A14896" t="str">
        <f t="shared" si="233"/>
        <v>YAG</v>
      </c>
    </row>
    <row r="14897" spans="1:1" x14ac:dyDescent="0.25">
      <c r="A14897" t="str">
        <f t="shared" si="233"/>
        <v>YAG</v>
      </c>
    </row>
    <row r="14898" spans="1:1" x14ac:dyDescent="0.25">
      <c r="A14898" t="str">
        <f t="shared" si="233"/>
        <v>YAG</v>
      </c>
    </row>
    <row r="14899" spans="1:1" x14ac:dyDescent="0.25">
      <c r="A14899" t="str">
        <f t="shared" si="233"/>
        <v>YAG</v>
      </c>
    </row>
    <row r="14900" spans="1:1" x14ac:dyDescent="0.25">
      <c r="A14900" t="str">
        <f t="shared" si="233"/>
        <v>YAG</v>
      </c>
    </row>
    <row r="14901" spans="1:1" x14ac:dyDescent="0.25">
      <c r="A14901" t="str">
        <f t="shared" si="233"/>
        <v>YAG</v>
      </c>
    </row>
    <row r="14902" spans="1:1" x14ac:dyDescent="0.25">
      <c r="A14902" t="str">
        <f t="shared" si="233"/>
        <v>YAG</v>
      </c>
    </row>
    <row r="14903" spans="1:1" x14ac:dyDescent="0.25">
      <c r="A14903" t="str">
        <f t="shared" si="233"/>
        <v>YAG</v>
      </c>
    </row>
    <row r="14904" spans="1:1" x14ac:dyDescent="0.25">
      <c r="A14904" t="str">
        <f t="shared" si="233"/>
        <v>YAG</v>
      </c>
    </row>
    <row r="14905" spans="1:1" x14ac:dyDescent="0.25">
      <c r="A14905" t="str">
        <f t="shared" si="233"/>
        <v>YAG</v>
      </c>
    </row>
    <row r="14906" spans="1:1" x14ac:dyDescent="0.25">
      <c r="A14906" t="str">
        <f t="shared" si="233"/>
        <v>YAG</v>
      </c>
    </row>
    <row r="14907" spans="1:1" x14ac:dyDescent="0.25">
      <c r="A14907" t="str">
        <f t="shared" si="233"/>
        <v>YAG</v>
      </c>
    </row>
    <row r="14908" spans="1:1" x14ac:dyDescent="0.25">
      <c r="A14908" t="str">
        <f t="shared" ref="A14908:A14971" si="234">"YAG"&amp;D14908 &amp;E14908 &amp;F14908 &amp; G14908 &amp;H14908 &amp;I14908</f>
        <v>YAG</v>
      </c>
    </row>
    <row r="14909" spans="1:1" x14ac:dyDescent="0.25">
      <c r="A14909" t="str">
        <f t="shared" si="234"/>
        <v>YAG</v>
      </c>
    </row>
    <row r="14910" spans="1:1" x14ac:dyDescent="0.25">
      <c r="A14910" t="str">
        <f t="shared" si="234"/>
        <v>YAG</v>
      </c>
    </row>
    <row r="14911" spans="1:1" x14ac:dyDescent="0.25">
      <c r="A14911" t="str">
        <f t="shared" si="234"/>
        <v>YAG</v>
      </c>
    </row>
    <row r="14912" spans="1:1" x14ac:dyDescent="0.25">
      <c r="A14912" t="str">
        <f t="shared" si="234"/>
        <v>YAG</v>
      </c>
    </row>
    <row r="14913" spans="1:1" x14ac:dyDescent="0.25">
      <c r="A14913" t="str">
        <f t="shared" si="234"/>
        <v>YAG</v>
      </c>
    </row>
    <row r="14914" spans="1:1" x14ac:dyDescent="0.25">
      <c r="A14914" t="str">
        <f t="shared" si="234"/>
        <v>YAG</v>
      </c>
    </row>
    <row r="14915" spans="1:1" x14ac:dyDescent="0.25">
      <c r="A14915" t="str">
        <f t="shared" si="234"/>
        <v>YAG</v>
      </c>
    </row>
    <row r="14916" spans="1:1" x14ac:dyDescent="0.25">
      <c r="A14916" t="str">
        <f t="shared" si="234"/>
        <v>YAG</v>
      </c>
    </row>
    <row r="14917" spans="1:1" x14ac:dyDescent="0.25">
      <c r="A14917" t="str">
        <f t="shared" si="234"/>
        <v>YAG</v>
      </c>
    </row>
    <row r="14918" spans="1:1" x14ac:dyDescent="0.25">
      <c r="A14918" t="str">
        <f t="shared" si="234"/>
        <v>YAG</v>
      </c>
    </row>
    <row r="14919" spans="1:1" x14ac:dyDescent="0.25">
      <c r="A14919" t="str">
        <f t="shared" si="234"/>
        <v>YAG</v>
      </c>
    </row>
    <row r="14920" spans="1:1" x14ac:dyDescent="0.25">
      <c r="A14920" t="str">
        <f t="shared" si="234"/>
        <v>YAG</v>
      </c>
    </row>
    <row r="14921" spans="1:1" x14ac:dyDescent="0.25">
      <c r="A14921" t="str">
        <f t="shared" si="234"/>
        <v>YAG</v>
      </c>
    </row>
    <row r="14922" spans="1:1" x14ac:dyDescent="0.25">
      <c r="A14922" t="str">
        <f t="shared" si="234"/>
        <v>YAG</v>
      </c>
    </row>
    <row r="14923" spans="1:1" x14ac:dyDescent="0.25">
      <c r="A14923" t="str">
        <f t="shared" si="234"/>
        <v>YAG</v>
      </c>
    </row>
    <row r="14924" spans="1:1" x14ac:dyDescent="0.25">
      <c r="A14924" t="str">
        <f t="shared" si="234"/>
        <v>YAG</v>
      </c>
    </row>
    <row r="14925" spans="1:1" x14ac:dyDescent="0.25">
      <c r="A14925" t="str">
        <f t="shared" si="234"/>
        <v>YAG</v>
      </c>
    </row>
    <row r="14926" spans="1:1" x14ac:dyDescent="0.25">
      <c r="A14926" t="str">
        <f t="shared" si="234"/>
        <v>YAG</v>
      </c>
    </row>
    <row r="14927" spans="1:1" x14ac:dyDescent="0.25">
      <c r="A14927" t="str">
        <f t="shared" si="234"/>
        <v>YAG</v>
      </c>
    </row>
    <row r="14928" spans="1:1" x14ac:dyDescent="0.25">
      <c r="A14928" t="str">
        <f t="shared" si="234"/>
        <v>YAG</v>
      </c>
    </row>
    <row r="14929" spans="1:1" x14ac:dyDescent="0.25">
      <c r="A14929" t="str">
        <f t="shared" si="234"/>
        <v>YAG</v>
      </c>
    </row>
    <row r="14930" spans="1:1" x14ac:dyDescent="0.25">
      <c r="A14930" t="str">
        <f t="shared" si="234"/>
        <v>YAG</v>
      </c>
    </row>
    <row r="14931" spans="1:1" x14ac:dyDescent="0.25">
      <c r="A14931" t="str">
        <f t="shared" si="234"/>
        <v>YAG</v>
      </c>
    </row>
    <row r="14932" spans="1:1" x14ac:dyDescent="0.25">
      <c r="A14932" t="str">
        <f t="shared" si="234"/>
        <v>YAG</v>
      </c>
    </row>
    <row r="14933" spans="1:1" x14ac:dyDescent="0.25">
      <c r="A14933" t="str">
        <f t="shared" si="234"/>
        <v>YAG</v>
      </c>
    </row>
    <row r="14934" spans="1:1" x14ac:dyDescent="0.25">
      <c r="A14934" t="str">
        <f t="shared" si="234"/>
        <v>YAG</v>
      </c>
    </row>
    <row r="14935" spans="1:1" x14ac:dyDescent="0.25">
      <c r="A14935" t="str">
        <f t="shared" si="234"/>
        <v>YAG</v>
      </c>
    </row>
    <row r="14936" spans="1:1" x14ac:dyDescent="0.25">
      <c r="A14936" t="str">
        <f t="shared" si="234"/>
        <v>YAG</v>
      </c>
    </row>
    <row r="14937" spans="1:1" x14ac:dyDescent="0.25">
      <c r="A14937" t="str">
        <f t="shared" si="234"/>
        <v>YAG</v>
      </c>
    </row>
    <row r="14938" spans="1:1" x14ac:dyDescent="0.25">
      <c r="A14938" t="str">
        <f t="shared" si="234"/>
        <v>YAG</v>
      </c>
    </row>
    <row r="14939" spans="1:1" x14ac:dyDescent="0.25">
      <c r="A14939" t="str">
        <f t="shared" si="234"/>
        <v>YAG</v>
      </c>
    </row>
    <row r="14940" spans="1:1" x14ac:dyDescent="0.25">
      <c r="A14940" t="str">
        <f t="shared" si="234"/>
        <v>YAG</v>
      </c>
    </row>
    <row r="14941" spans="1:1" x14ac:dyDescent="0.25">
      <c r="A14941" t="str">
        <f t="shared" si="234"/>
        <v>YAG</v>
      </c>
    </row>
    <row r="14942" spans="1:1" x14ac:dyDescent="0.25">
      <c r="A14942" t="str">
        <f t="shared" si="234"/>
        <v>YAG</v>
      </c>
    </row>
    <row r="14943" spans="1:1" x14ac:dyDescent="0.25">
      <c r="A14943" t="str">
        <f t="shared" si="234"/>
        <v>YAG</v>
      </c>
    </row>
    <row r="14944" spans="1:1" x14ac:dyDescent="0.25">
      <c r="A14944" t="str">
        <f t="shared" si="234"/>
        <v>YAG</v>
      </c>
    </row>
    <row r="14945" spans="1:1" x14ac:dyDescent="0.25">
      <c r="A14945" t="str">
        <f t="shared" si="234"/>
        <v>YAG</v>
      </c>
    </row>
    <row r="14946" spans="1:1" x14ac:dyDescent="0.25">
      <c r="A14946" t="str">
        <f t="shared" si="234"/>
        <v>YAG</v>
      </c>
    </row>
    <row r="14947" spans="1:1" x14ac:dyDescent="0.25">
      <c r="A14947" t="str">
        <f t="shared" si="234"/>
        <v>YAG</v>
      </c>
    </row>
    <row r="14948" spans="1:1" x14ac:dyDescent="0.25">
      <c r="A14948" t="str">
        <f t="shared" si="234"/>
        <v>YAG</v>
      </c>
    </row>
    <row r="14949" spans="1:1" x14ac:dyDescent="0.25">
      <c r="A14949" t="str">
        <f t="shared" si="234"/>
        <v>YAG</v>
      </c>
    </row>
    <row r="14950" spans="1:1" x14ac:dyDescent="0.25">
      <c r="A14950" t="str">
        <f t="shared" si="234"/>
        <v>YAG</v>
      </c>
    </row>
    <row r="14951" spans="1:1" x14ac:dyDescent="0.25">
      <c r="A14951" t="str">
        <f t="shared" si="234"/>
        <v>YAG</v>
      </c>
    </row>
    <row r="14952" spans="1:1" x14ac:dyDescent="0.25">
      <c r="A14952" t="str">
        <f t="shared" si="234"/>
        <v>YAG</v>
      </c>
    </row>
    <row r="14953" spans="1:1" x14ac:dyDescent="0.25">
      <c r="A14953" t="str">
        <f t="shared" si="234"/>
        <v>YAG</v>
      </c>
    </row>
    <row r="14954" spans="1:1" x14ac:dyDescent="0.25">
      <c r="A14954" t="str">
        <f t="shared" si="234"/>
        <v>YAG</v>
      </c>
    </row>
    <row r="14955" spans="1:1" x14ac:dyDescent="0.25">
      <c r="A14955" t="str">
        <f t="shared" si="234"/>
        <v>YAG</v>
      </c>
    </row>
    <row r="14956" spans="1:1" x14ac:dyDescent="0.25">
      <c r="A14956" t="str">
        <f t="shared" si="234"/>
        <v>YAG</v>
      </c>
    </row>
    <row r="14957" spans="1:1" x14ac:dyDescent="0.25">
      <c r="A14957" t="str">
        <f t="shared" si="234"/>
        <v>YAG</v>
      </c>
    </row>
    <row r="14958" spans="1:1" x14ac:dyDescent="0.25">
      <c r="A14958" t="str">
        <f t="shared" si="234"/>
        <v>YAG</v>
      </c>
    </row>
    <row r="14959" spans="1:1" x14ac:dyDescent="0.25">
      <c r="A14959" t="str">
        <f t="shared" si="234"/>
        <v>YAG</v>
      </c>
    </row>
    <row r="14960" spans="1:1" x14ac:dyDescent="0.25">
      <c r="A14960" t="str">
        <f t="shared" si="234"/>
        <v>YAG</v>
      </c>
    </row>
    <row r="14961" spans="1:1" x14ac:dyDescent="0.25">
      <c r="A14961" t="str">
        <f t="shared" si="234"/>
        <v>YAG</v>
      </c>
    </row>
    <row r="14962" spans="1:1" x14ac:dyDescent="0.25">
      <c r="A14962" t="str">
        <f t="shared" si="234"/>
        <v>YAG</v>
      </c>
    </row>
    <row r="14963" spans="1:1" x14ac:dyDescent="0.25">
      <c r="A14963" t="str">
        <f t="shared" si="234"/>
        <v>YAG</v>
      </c>
    </row>
    <row r="14964" spans="1:1" x14ac:dyDescent="0.25">
      <c r="A14964" t="str">
        <f t="shared" si="234"/>
        <v>YAG</v>
      </c>
    </row>
    <row r="14965" spans="1:1" x14ac:dyDescent="0.25">
      <c r="A14965" t="str">
        <f t="shared" si="234"/>
        <v>YAG</v>
      </c>
    </row>
    <row r="14966" spans="1:1" x14ac:dyDescent="0.25">
      <c r="A14966" t="str">
        <f t="shared" si="234"/>
        <v>YAG</v>
      </c>
    </row>
    <row r="14967" spans="1:1" x14ac:dyDescent="0.25">
      <c r="A14967" t="str">
        <f t="shared" si="234"/>
        <v>YAG</v>
      </c>
    </row>
    <row r="14968" spans="1:1" x14ac:dyDescent="0.25">
      <c r="A14968" t="str">
        <f t="shared" si="234"/>
        <v>YAG</v>
      </c>
    </row>
    <row r="14969" spans="1:1" x14ac:dyDescent="0.25">
      <c r="A14969" t="str">
        <f t="shared" si="234"/>
        <v>YAG</v>
      </c>
    </row>
    <row r="14970" spans="1:1" x14ac:dyDescent="0.25">
      <c r="A14970" t="str">
        <f t="shared" si="234"/>
        <v>YAG</v>
      </c>
    </row>
    <row r="14971" spans="1:1" x14ac:dyDescent="0.25">
      <c r="A14971" t="str">
        <f t="shared" si="234"/>
        <v>YAG</v>
      </c>
    </row>
    <row r="14972" spans="1:1" x14ac:dyDescent="0.25">
      <c r="A14972" t="str">
        <f t="shared" ref="A14972:A15035" si="235">"YAG"&amp;D14972 &amp;E14972 &amp;F14972 &amp; G14972 &amp;H14972 &amp;I14972</f>
        <v>YAG</v>
      </c>
    </row>
    <row r="14973" spans="1:1" x14ac:dyDescent="0.25">
      <c r="A14973" t="str">
        <f t="shared" si="235"/>
        <v>YAG</v>
      </c>
    </row>
    <row r="14974" spans="1:1" x14ac:dyDescent="0.25">
      <c r="A14974" t="str">
        <f t="shared" si="235"/>
        <v>YAG</v>
      </c>
    </row>
    <row r="14975" spans="1:1" x14ac:dyDescent="0.25">
      <c r="A14975" t="str">
        <f t="shared" si="235"/>
        <v>YAG</v>
      </c>
    </row>
    <row r="14976" spans="1:1" x14ac:dyDescent="0.25">
      <c r="A14976" t="str">
        <f t="shared" si="235"/>
        <v>YAG</v>
      </c>
    </row>
    <row r="14977" spans="1:1" x14ac:dyDescent="0.25">
      <c r="A14977" t="str">
        <f t="shared" si="235"/>
        <v>YAG</v>
      </c>
    </row>
    <row r="14978" spans="1:1" x14ac:dyDescent="0.25">
      <c r="A14978" t="str">
        <f t="shared" si="235"/>
        <v>YAG</v>
      </c>
    </row>
    <row r="14979" spans="1:1" x14ac:dyDescent="0.25">
      <c r="A14979" t="str">
        <f t="shared" si="235"/>
        <v>YAG</v>
      </c>
    </row>
    <row r="14980" spans="1:1" x14ac:dyDescent="0.25">
      <c r="A14980" t="str">
        <f t="shared" si="235"/>
        <v>YAG</v>
      </c>
    </row>
    <row r="14981" spans="1:1" x14ac:dyDescent="0.25">
      <c r="A14981" t="str">
        <f t="shared" si="235"/>
        <v>YAG</v>
      </c>
    </row>
    <row r="14982" spans="1:1" x14ac:dyDescent="0.25">
      <c r="A14982" t="str">
        <f t="shared" si="235"/>
        <v>YAG</v>
      </c>
    </row>
    <row r="14983" spans="1:1" x14ac:dyDescent="0.25">
      <c r="A14983" t="str">
        <f t="shared" si="235"/>
        <v>YAG</v>
      </c>
    </row>
    <row r="14984" spans="1:1" x14ac:dyDescent="0.25">
      <c r="A14984" t="str">
        <f t="shared" si="235"/>
        <v>YAG</v>
      </c>
    </row>
    <row r="14985" spans="1:1" x14ac:dyDescent="0.25">
      <c r="A14985" t="str">
        <f t="shared" si="235"/>
        <v>YAG</v>
      </c>
    </row>
    <row r="14986" spans="1:1" x14ac:dyDescent="0.25">
      <c r="A14986" t="str">
        <f t="shared" si="235"/>
        <v>YAG</v>
      </c>
    </row>
    <row r="14987" spans="1:1" x14ac:dyDescent="0.25">
      <c r="A14987" t="str">
        <f t="shared" si="235"/>
        <v>YAG</v>
      </c>
    </row>
    <row r="14988" spans="1:1" x14ac:dyDescent="0.25">
      <c r="A14988" t="str">
        <f t="shared" si="235"/>
        <v>YAG</v>
      </c>
    </row>
    <row r="14989" spans="1:1" x14ac:dyDescent="0.25">
      <c r="A14989" t="str">
        <f t="shared" si="235"/>
        <v>YAG</v>
      </c>
    </row>
    <row r="14990" spans="1:1" x14ac:dyDescent="0.25">
      <c r="A14990" t="str">
        <f t="shared" si="235"/>
        <v>YAG</v>
      </c>
    </row>
    <row r="14991" spans="1:1" x14ac:dyDescent="0.25">
      <c r="A14991" t="str">
        <f t="shared" si="235"/>
        <v>YAG</v>
      </c>
    </row>
    <row r="14992" spans="1:1" x14ac:dyDescent="0.25">
      <c r="A14992" t="str">
        <f t="shared" si="235"/>
        <v>YAG</v>
      </c>
    </row>
    <row r="14993" spans="1:1" x14ac:dyDescent="0.25">
      <c r="A14993" t="str">
        <f t="shared" si="235"/>
        <v>YAG</v>
      </c>
    </row>
    <row r="14994" spans="1:1" x14ac:dyDescent="0.25">
      <c r="A14994" t="str">
        <f t="shared" si="235"/>
        <v>YAG</v>
      </c>
    </row>
    <row r="14995" spans="1:1" x14ac:dyDescent="0.25">
      <c r="A14995" t="str">
        <f t="shared" si="235"/>
        <v>YAG</v>
      </c>
    </row>
    <row r="14996" spans="1:1" x14ac:dyDescent="0.25">
      <c r="A14996" t="str">
        <f t="shared" si="235"/>
        <v>YAG</v>
      </c>
    </row>
    <row r="14997" spans="1:1" x14ac:dyDescent="0.25">
      <c r="A14997" t="str">
        <f t="shared" si="235"/>
        <v>YAG</v>
      </c>
    </row>
    <row r="14998" spans="1:1" x14ac:dyDescent="0.25">
      <c r="A14998" t="str">
        <f t="shared" si="235"/>
        <v>YAG</v>
      </c>
    </row>
    <row r="14999" spans="1:1" x14ac:dyDescent="0.25">
      <c r="A14999" t="str">
        <f t="shared" si="235"/>
        <v>YAG</v>
      </c>
    </row>
    <row r="15000" spans="1:1" x14ac:dyDescent="0.25">
      <c r="A15000" t="str">
        <f t="shared" si="235"/>
        <v>YAG</v>
      </c>
    </row>
    <row r="15001" spans="1:1" x14ac:dyDescent="0.25">
      <c r="A15001" t="str">
        <f t="shared" si="235"/>
        <v>YAG</v>
      </c>
    </row>
    <row r="15002" spans="1:1" x14ac:dyDescent="0.25">
      <c r="A15002" t="str">
        <f t="shared" si="235"/>
        <v>YAG</v>
      </c>
    </row>
    <row r="15003" spans="1:1" x14ac:dyDescent="0.25">
      <c r="A15003" t="str">
        <f t="shared" si="235"/>
        <v>YAG</v>
      </c>
    </row>
    <row r="15004" spans="1:1" x14ac:dyDescent="0.25">
      <c r="A15004" t="str">
        <f t="shared" si="235"/>
        <v>YAG</v>
      </c>
    </row>
    <row r="15005" spans="1:1" x14ac:dyDescent="0.25">
      <c r="A15005" t="str">
        <f t="shared" si="235"/>
        <v>YAG</v>
      </c>
    </row>
    <row r="15006" spans="1:1" x14ac:dyDescent="0.25">
      <c r="A15006" t="str">
        <f t="shared" si="235"/>
        <v>YAG</v>
      </c>
    </row>
    <row r="15007" spans="1:1" x14ac:dyDescent="0.25">
      <c r="A15007" t="str">
        <f t="shared" si="235"/>
        <v>YAG</v>
      </c>
    </row>
    <row r="15008" spans="1:1" x14ac:dyDescent="0.25">
      <c r="A15008" t="str">
        <f t="shared" si="235"/>
        <v>YAG</v>
      </c>
    </row>
    <row r="15009" spans="1:1" x14ac:dyDescent="0.25">
      <c r="A15009" t="str">
        <f t="shared" si="235"/>
        <v>YAG</v>
      </c>
    </row>
    <row r="15010" spans="1:1" x14ac:dyDescent="0.25">
      <c r="A15010" t="str">
        <f t="shared" si="235"/>
        <v>YAG</v>
      </c>
    </row>
    <row r="15011" spans="1:1" x14ac:dyDescent="0.25">
      <c r="A15011" t="str">
        <f t="shared" si="235"/>
        <v>YAG</v>
      </c>
    </row>
    <row r="15012" spans="1:1" x14ac:dyDescent="0.25">
      <c r="A15012" t="str">
        <f t="shared" si="235"/>
        <v>YAG</v>
      </c>
    </row>
    <row r="15013" spans="1:1" x14ac:dyDescent="0.25">
      <c r="A15013" t="str">
        <f t="shared" si="235"/>
        <v>YAG</v>
      </c>
    </row>
    <row r="15014" spans="1:1" x14ac:dyDescent="0.25">
      <c r="A15014" t="str">
        <f t="shared" si="235"/>
        <v>YAG</v>
      </c>
    </row>
    <row r="15015" spans="1:1" x14ac:dyDescent="0.25">
      <c r="A15015" t="str">
        <f t="shared" si="235"/>
        <v>YAG</v>
      </c>
    </row>
    <row r="15016" spans="1:1" x14ac:dyDescent="0.25">
      <c r="A15016" t="str">
        <f t="shared" si="235"/>
        <v>YAG</v>
      </c>
    </row>
    <row r="15017" spans="1:1" x14ac:dyDescent="0.25">
      <c r="A15017" t="str">
        <f t="shared" si="235"/>
        <v>YAG</v>
      </c>
    </row>
    <row r="15018" spans="1:1" x14ac:dyDescent="0.25">
      <c r="A15018" t="str">
        <f t="shared" si="235"/>
        <v>YAG</v>
      </c>
    </row>
    <row r="15019" spans="1:1" x14ac:dyDescent="0.25">
      <c r="A15019" t="str">
        <f t="shared" si="235"/>
        <v>YAG</v>
      </c>
    </row>
    <row r="15020" spans="1:1" x14ac:dyDescent="0.25">
      <c r="A15020" t="str">
        <f t="shared" si="235"/>
        <v>YAG</v>
      </c>
    </row>
    <row r="15021" spans="1:1" x14ac:dyDescent="0.25">
      <c r="A15021" t="str">
        <f t="shared" si="235"/>
        <v>YAG</v>
      </c>
    </row>
    <row r="15022" spans="1:1" x14ac:dyDescent="0.25">
      <c r="A15022" t="str">
        <f t="shared" si="235"/>
        <v>YAG</v>
      </c>
    </row>
    <row r="15023" spans="1:1" x14ac:dyDescent="0.25">
      <c r="A15023" t="str">
        <f t="shared" si="235"/>
        <v>YAG</v>
      </c>
    </row>
    <row r="15024" spans="1:1" x14ac:dyDescent="0.25">
      <c r="A15024" t="str">
        <f t="shared" si="235"/>
        <v>YAG</v>
      </c>
    </row>
    <row r="15025" spans="1:1" x14ac:dyDescent="0.25">
      <c r="A15025" t="str">
        <f t="shared" si="235"/>
        <v>YAG</v>
      </c>
    </row>
    <row r="15026" spans="1:1" x14ac:dyDescent="0.25">
      <c r="A15026" t="str">
        <f t="shared" si="235"/>
        <v>YAG</v>
      </c>
    </row>
    <row r="15027" spans="1:1" x14ac:dyDescent="0.25">
      <c r="A15027" t="str">
        <f t="shared" si="235"/>
        <v>YAG</v>
      </c>
    </row>
    <row r="15028" spans="1:1" x14ac:dyDescent="0.25">
      <c r="A15028" t="str">
        <f t="shared" si="235"/>
        <v>YAG</v>
      </c>
    </row>
    <row r="15029" spans="1:1" x14ac:dyDescent="0.25">
      <c r="A15029" t="str">
        <f t="shared" si="235"/>
        <v>YAG</v>
      </c>
    </row>
    <row r="15030" spans="1:1" x14ac:dyDescent="0.25">
      <c r="A15030" t="str">
        <f t="shared" si="235"/>
        <v>YAG</v>
      </c>
    </row>
    <row r="15031" spans="1:1" x14ac:dyDescent="0.25">
      <c r="A15031" t="str">
        <f t="shared" si="235"/>
        <v>YAG</v>
      </c>
    </row>
    <row r="15032" spans="1:1" x14ac:dyDescent="0.25">
      <c r="A15032" t="str">
        <f t="shared" si="235"/>
        <v>YAG</v>
      </c>
    </row>
    <row r="15033" spans="1:1" x14ac:dyDescent="0.25">
      <c r="A15033" t="str">
        <f t="shared" si="235"/>
        <v>YAG</v>
      </c>
    </row>
    <row r="15034" spans="1:1" x14ac:dyDescent="0.25">
      <c r="A15034" t="str">
        <f t="shared" si="235"/>
        <v>YAG</v>
      </c>
    </row>
    <row r="15035" spans="1:1" x14ac:dyDescent="0.25">
      <c r="A15035" t="str">
        <f t="shared" si="235"/>
        <v>YAG</v>
      </c>
    </row>
    <row r="15036" spans="1:1" x14ac:dyDescent="0.25">
      <c r="A15036" t="str">
        <f t="shared" ref="A15036:A15099" si="236">"YAG"&amp;D15036 &amp;E15036 &amp;F15036 &amp; G15036 &amp;H15036 &amp;I15036</f>
        <v>YAG</v>
      </c>
    </row>
    <row r="15037" spans="1:1" x14ac:dyDescent="0.25">
      <c r="A15037" t="str">
        <f t="shared" si="236"/>
        <v>YAG</v>
      </c>
    </row>
    <row r="15038" spans="1:1" x14ac:dyDescent="0.25">
      <c r="A15038" t="str">
        <f t="shared" si="236"/>
        <v>YAG</v>
      </c>
    </row>
    <row r="15039" spans="1:1" x14ac:dyDescent="0.25">
      <c r="A15039" t="str">
        <f t="shared" si="236"/>
        <v>YAG</v>
      </c>
    </row>
    <row r="15040" spans="1:1" x14ac:dyDescent="0.25">
      <c r="A15040" t="str">
        <f t="shared" si="236"/>
        <v>YAG</v>
      </c>
    </row>
    <row r="15041" spans="1:1" x14ac:dyDescent="0.25">
      <c r="A15041" t="str">
        <f t="shared" si="236"/>
        <v>YAG</v>
      </c>
    </row>
    <row r="15042" spans="1:1" x14ac:dyDescent="0.25">
      <c r="A15042" t="str">
        <f t="shared" si="236"/>
        <v>YAG</v>
      </c>
    </row>
    <row r="15043" spans="1:1" x14ac:dyDescent="0.25">
      <c r="A15043" t="str">
        <f t="shared" si="236"/>
        <v>YAG</v>
      </c>
    </row>
    <row r="15044" spans="1:1" x14ac:dyDescent="0.25">
      <c r="A15044" t="str">
        <f t="shared" si="236"/>
        <v>YAG</v>
      </c>
    </row>
    <row r="15045" spans="1:1" x14ac:dyDescent="0.25">
      <c r="A15045" t="str">
        <f t="shared" si="236"/>
        <v>YAG</v>
      </c>
    </row>
    <row r="15046" spans="1:1" x14ac:dyDescent="0.25">
      <c r="A15046" t="str">
        <f t="shared" si="236"/>
        <v>YAG</v>
      </c>
    </row>
    <row r="15047" spans="1:1" x14ac:dyDescent="0.25">
      <c r="A15047" t="str">
        <f t="shared" si="236"/>
        <v>YAG</v>
      </c>
    </row>
    <row r="15048" spans="1:1" x14ac:dyDescent="0.25">
      <c r="A15048" t="str">
        <f t="shared" si="236"/>
        <v>YAG</v>
      </c>
    </row>
    <row r="15049" spans="1:1" x14ac:dyDescent="0.25">
      <c r="A15049" t="str">
        <f t="shared" si="236"/>
        <v>YAG</v>
      </c>
    </row>
    <row r="15050" spans="1:1" x14ac:dyDescent="0.25">
      <c r="A15050" t="str">
        <f t="shared" si="236"/>
        <v>YAG</v>
      </c>
    </row>
    <row r="15051" spans="1:1" x14ac:dyDescent="0.25">
      <c r="A15051" t="str">
        <f t="shared" si="236"/>
        <v>YAG</v>
      </c>
    </row>
    <row r="15052" spans="1:1" x14ac:dyDescent="0.25">
      <c r="A15052" t="str">
        <f t="shared" si="236"/>
        <v>YAG</v>
      </c>
    </row>
    <row r="15053" spans="1:1" x14ac:dyDescent="0.25">
      <c r="A15053" t="str">
        <f t="shared" si="236"/>
        <v>YAG</v>
      </c>
    </row>
    <row r="15054" spans="1:1" x14ac:dyDescent="0.25">
      <c r="A15054" t="str">
        <f t="shared" si="236"/>
        <v>YAG</v>
      </c>
    </row>
    <row r="15055" spans="1:1" x14ac:dyDescent="0.25">
      <c r="A15055" t="str">
        <f t="shared" si="236"/>
        <v>YAG</v>
      </c>
    </row>
    <row r="15056" spans="1:1" x14ac:dyDescent="0.25">
      <c r="A15056" t="str">
        <f t="shared" si="236"/>
        <v>YAG</v>
      </c>
    </row>
    <row r="15057" spans="1:1" x14ac:dyDescent="0.25">
      <c r="A15057" t="str">
        <f t="shared" si="236"/>
        <v>YAG</v>
      </c>
    </row>
    <row r="15058" spans="1:1" x14ac:dyDescent="0.25">
      <c r="A15058" t="str">
        <f t="shared" si="236"/>
        <v>YAG</v>
      </c>
    </row>
    <row r="15059" spans="1:1" x14ac:dyDescent="0.25">
      <c r="A15059" t="str">
        <f t="shared" si="236"/>
        <v>YAG</v>
      </c>
    </row>
    <row r="15060" spans="1:1" x14ac:dyDescent="0.25">
      <c r="A15060" t="str">
        <f t="shared" si="236"/>
        <v>YAG</v>
      </c>
    </row>
    <row r="15061" spans="1:1" x14ac:dyDescent="0.25">
      <c r="A15061" t="str">
        <f t="shared" si="236"/>
        <v>YAG</v>
      </c>
    </row>
    <row r="15062" spans="1:1" x14ac:dyDescent="0.25">
      <c r="A15062" t="str">
        <f t="shared" si="236"/>
        <v>YAG</v>
      </c>
    </row>
    <row r="15063" spans="1:1" x14ac:dyDescent="0.25">
      <c r="A15063" t="str">
        <f t="shared" si="236"/>
        <v>YAG</v>
      </c>
    </row>
    <row r="15064" spans="1:1" x14ac:dyDescent="0.25">
      <c r="A15064" t="str">
        <f t="shared" si="236"/>
        <v>YAG</v>
      </c>
    </row>
    <row r="15065" spans="1:1" x14ac:dyDescent="0.25">
      <c r="A15065" t="str">
        <f t="shared" si="236"/>
        <v>YAG</v>
      </c>
    </row>
    <row r="15066" spans="1:1" x14ac:dyDescent="0.25">
      <c r="A15066" t="str">
        <f t="shared" si="236"/>
        <v>YAG</v>
      </c>
    </row>
    <row r="15067" spans="1:1" x14ac:dyDescent="0.25">
      <c r="A15067" t="str">
        <f t="shared" si="236"/>
        <v>YAG</v>
      </c>
    </row>
    <row r="15068" spans="1:1" x14ac:dyDescent="0.25">
      <c r="A15068" t="str">
        <f t="shared" si="236"/>
        <v>YAG</v>
      </c>
    </row>
    <row r="15069" spans="1:1" x14ac:dyDescent="0.25">
      <c r="A15069" t="str">
        <f t="shared" si="236"/>
        <v>YAG</v>
      </c>
    </row>
    <row r="15070" spans="1:1" x14ac:dyDescent="0.25">
      <c r="A15070" t="str">
        <f t="shared" si="236"/>
        <v>YAG</v>
      </c>
    </row>
    <row r="15071" spans="1:1" x14ac:dyDescent="0.25">
      <c r="A15071" t="str">
        <f t="shared" si="236"/>
        <v>YAG</v>
      </c>
    </row>
    <row r="15072" spans="1:1" x14ac:dyDescent="0.25">
      <c r="A15072" t="str">
        <f t="shared" si="236"/>
        <v>YAG</v>
      </c>
    </row>
    <row r="15073" spans="1:1" x14ac:dyDescent="0.25">
      <c r="A15073" t="str">
        <f t="shared" si="236"/>
        <v>YAG</v>
      </c>
    </row>
    <row r="15074" spans="1:1" x14ac:dyDescent="0.25">
      <c r="A15074" t="str">
        <f t="shared" si="236"/>
        <v>YAG</v>
      </c>
    </row>
    <row r="15075" spans="1:1" x14ac:dyDescent="0.25">
      <c r="A15075" t="str">
        <f t="shared" si="236"/>
        <v>YAG</v>
      </c>
    </row>
    <row r="15076" spans="1:1" x14ac:dyDescent="0.25">
      <c r="A15076" t="str">
        <f t="shared" si="236"/>
        <v>YAG</v>
      </c>
    </row>
    <row r="15077" spans="1:1" x14ac:dyDescent="0.25">
      <c r="A15077" t="str">
        <f t="shared" si="236"/>
        <v>YAG</v>
      </c>
    </row>
    <row r="15078" spans="1:1" x14ac:dyDescent="0.25">
      <c r="A15078" t="str">
        <f t="shared" si="236"/>
        <v>YAG</v>
      </c>
    </row>
    <row r="15079" spans="1:1" x14ac:dyDescent="0.25">
      <c r="A15079" t="str">
        <f t="shared" si="236"/>
        <v>YAG</v>
      </c>
    </row>
    <row r="15080" spans="1:1" x14ac:dyDescent="0.25">
      <c r="A15080" t="str">
        <f t="shared" si="236"/>
        <v>YAG</v>
      </c>
    </row>
    <row r="15081" spans="1:1" x14ac:dyDescent="0.25">
      <c r="A15081" t="str">
        <f t="shared" si="236"/>
        <v>YAG</v>
      </c>
    </row>
    <row r="15082" spans="1:1" x14ac:dyDescent="0.25">
      <c r="A15082" t="str">
        <f t="shared" si="236"/>
        <v>YAG</v>
      </c>
    </row>
    <row r="15083" spans="1:1" x14ac:dyDescent="0.25">
      <c r="A15083" t="str">
        <f t="shared" si="236"/>
        <v>YAG</v>
      </c>
    </row>
    <row r="15084" spans="1:1" x14ac:dyDescent="0.25">
      <c r="A15084" t="str">
        <f t="shared" si="236"/>
        <v>YAG</v>
      </c>
    </row>
    <row r="15085" spans="1:1" x14ac:dyDescent="0.25">
      <c r="A15085" t="str">
        <f t="shared" si="236"/>
        <v>YAG</v>
      </c>
    </row>
    <row r="15086" spans="1:1" x14ac:dyDescent="0.25">
      <c r="A15086" t="str">
        <f t="shared" si="236"/>
        <v>YAG</v>
      </c>
    </row>
    <row r="15087" spans="1:1" x14ac:dyDescent="0.25">
      <c r="A15087" t="str">
        <f t="shared" si="236"/>
        <v>YAG</v>
      </c>
    </row>
    <row r="15088" spans="1:1" x14ac:dyDescent="0.25">
      <c r="A15088" t="str">
        <f t="shared" si="236"/>
        <v>YAG</v>
      </c>
    </row>
    <row r="15089" spans="1:1" x14ac:dyDescent="0.25">
      <c r="A15089" t="str">
        <f t="shared" si="236"/>
        <v>YAG</v>
      </c>
    </row>
    <row r="15090" spans="1:1" x14ac:dyDescent="0.25">
      <c r="A15090" t="str">
        <f t="shared" si="236"/>
        <v>YAG</v>
      </c>
    </row>
    <row r="15091" spans="1:1" x14ac:dyDescent="0.25">
      <c r="A15091" t="str">
        <f t="shared" si="236"/>
        <v>YAG</v>
      </c>
    </row>
    <row r="15092" spans="1:1" x14ac:dyDescent="0.25">
      <c r="A15092" t="str">
        <f t="shared" si="236"/>
        <v>YAG</v>
      </c>
    </row>
    <row r="15093" spans="1:1" x14ac:dyDescent="0.25">
      <c r="A15093" t="str">
        <f t="shared" si="236"/>
        <v>YAG</v>
      </c>
    </row>
    <row r="15094" spans="1:1" x14ac:dyDescent="0.25">
      <c r="A15094" t="str">
        <f t="shared" si="236"/>
        <v>YAG</v>
      </c>
    </row>
    <row r="15095" spans="1:1" x14ac:dyDescent="0.25">
      <c r="A15095" t="str">
        <f t="shared" si="236"/>
        <v>YAG</v>
      </c>
    </row>
    <row r="15096" spans="1:1" x14ac:dyDescent="0.25">
      <c r="A15096" t="str">
        <f t="shared" si="236"/>
        <v>YAG</v>
      </c>
    </row>
    <row r="15097" spans="1:1" x14ac:dyDescent="0.25">
      <c r="A15097" t="str">
        <f t="shared" si="236"/>
        <v>YAG</v>
      </c>
    </row>
    <row r="15098" spans="1:1" x14ac:dyDescent="0.25">
      <c r="A15098" t="str">
        <f t="shared" si="236"/>
        <v>YAG</v>
      </c>
    </row>
    <row r="15099" spans="1:1" x14ac:dyDescent="0.25">
      <c r="A15099" t="str">
        <f t="shared" si="236"/>
        <v>YAG</v>
      </c>
    </row>
    <row r="15100" spans="1:1" x14ac:dyDescent="0.25">
      <c r="A15100" t="str">
        <f t="shared" ref="A15100:A15163" si="237">"YAG"&amp;D15100 &amp;E15100 &amp;F15100 &amp; G15100 &amp;H15100 &amp;I15100</f>
        <v>YAG</v>
      </c>
    </row>
    <row r="15101" spans="1:1" x14ac:dyDescent="0.25">
      <c r="A15101" t="str">
        <f t="shared" si="237"/>
        <v>YAG</v>
      </c>
    </row>
    <row r="15102" spans="1:1" x14ac:dyDescent="0.25">
      <c r="A15102" t="str">
        <f t="shared" si="237"/>
        <v>YAG</v>
      </c>
    </row>
    <row r="15103" spans="1:1" x14ac:dyDescent="0.25">
      <c r="A15103" t="str">
        <f t="shared" si="237"/>
        <v>YAG</v>
      </c>
    </row>
    <row r="15104" spans="1:1" x14ac:dyDescent="0.25">
      <c r="A15104" t="str">
        <f t="shared" si="237"/>
        <v>YAG</v>
      </c>
    </row>
    <row r="15105" spans="1:1" x14ac:dyDescent="0.25">
      <c r="A15105" t="str">
        <f t="shared" si="237"/>
        <v>YAG</v>
      </c>
    </row>
    <row r="15106" spans="1:1" x14ac:dyDescent="0.25">
      <c r="A15106" t="str">
        <f t="shared" si="237"/>
        <v>YAG</v>
      </c>
    </row>
    <row r="15107" spans="1:1" x14ac:dyDescent="0.25">
      <c r="A15107" t="str">
        <f t="shared" si="237"/>
        <v>YAG</v>
      </c>
    </row>
    <row r="15108" spans="1:1" x14ac:dyDescent="0.25">
      <c r="A15108" t="str">
        <f t="shared" si="237"/>
        <v>YAG</v>
      </c>
    </row>
    <row r="15109" spans="1:1" x14ac:dyDescent="0.25">
      <c r="A15109" t="str">
        <f t="shared" si="237"/>
        <v>YAG</v>
      </c>
    </row>
    <row r="15110" spans="1:1" x14ac:dyDescent="0.25">
      <c r="A15110" t="str">
        <f t="shared" si="237"/>
        <v>YAG</v>
      </c>
    </row>
    <row r="15111" spans="1:1" x14ac:dyDescent="0.25">
      <c r="A15111" t="str">
        <f t="shared" si="237"/>
        <v>YAG</v>
      </c>
    </row>
    <row r="15112" spans="1:1" x14ac:dyDescent="0.25">
      <c r="A15112" t="str">
        <f t="shared" si="237"/>
        <v>YAG</v>
      </c>
    </row>
    <row r="15113" spans="1:1" x14ac:dyDescent="0.25">
      <c r="A15113" t="str">
        <f t="shared" si="237"/>
        <v>YAG</v>
      </c>
    </row>
    <row r="15114" spans="1:1" x14ac:dyDescent="0.25">
      <c r="A15114" t="str">
        <f t="shared" si="237"/>
        <v>YAG</v>
      </c>
    </row>
    <row r="15115" spans="1:1" x14ac:dyDescent="0.25">
      <c r="A15115" t="str">
        <f t="shared" si="237"/>
        <v>YAG</v>
      </c>
    </row>
    <row r="15116" spans="1:1" x14ac:dyDescent="0.25">
      <c r="A15116" t="str">
        <f t="shared" si="237"/>
        <v>YAG</v>
      </c>
    </row>
    <row r="15117" spans="1:1" x14ac:dyDescent="0.25">
      <c r="A15117" t="str">
        <f t="shared" si="237"/>
        <v>YAG</v>
      </c>
    </row>
    <row r="15118" spans="1:1" x14ac:dyDescent="0.25">
      <c r="A15118" t="str">
        <f t="shared" si="237"/>
        <v>YAG</v>
      </c>
    </row>
    <row r="15119" spans="1:1" x14ac:dyDescent="0.25">
      <c r="A15119" t="str">
        <f t="shared" si="237"/>
        <v>YAG</v>
      </c>
    </row>
    <row r="15120" spans="1:1" x14ac:dyDescent="0.25">
      <c r="A15120" t="str">
        <f t="shared" si="237"/>
        <v>YAG</v>
      </c>
    </row>
    <row r="15121" spans="1:1" x14ac:dyDescent="0.25">
      <c r="A15121" t="str">
        <f t="shared" si="237"/>
        <v>YAG</v>
      </c>
    </row>
    <row r="15122" spans="1:1" x14ac:dyDescent="0.25">
      <c r="A15122" t="str">
        <f t="shared" si="237"/>
        <v>YAG</v>
      </c>
    </row>
    <row r="15123" spans="1:1" x14ac:dyDescent="0.25">
      <c r="A15123" t="str">
        <f t="shared" si="237"/>
        <v>YAG</v>
      </c>
    </row>
    <row r="15124" spans="1:1" x14ac:dyDescent="0.25">
      <c r="A15124" t="str">
        <f t="shared" si="237"/>
        <v>YAG</v>
      </c>
    </row>
    <row r="15125" spans="1:1" x14ac:dyDescent="0.25">
      <c r="A15125" t="str">
        <f t="shared" si="237"/>
        <v>YAG</v>
      </c>
    </row>
    <row r="15126" spans="1:1" x14ac:dyDescent="0.25">
      <c r="A15126" t="str">
        <f t="shared" si="237"/>
        <v>YAG</v>
      </c>
    </row>
    <row r="15127" spans="1:1" x14ac:dyDescent="0.25">
      <c r="A15127" t="str">
        <f t="shared" si="237"/>
        <v>YAG</v>
      </c>
    </row>
    <row r="15128" spans="1:1" x14ac:dyDescent="0.25">
      <c r="A15128" t="str">
        <f t="shared" si="237"/>
        <v>YAG</v>
      </c>
    </row>
    <row r="15129" spans="1:1" x14ac:dyDescent="0.25">
      <c r="A15129" t="str">
        <f t="shared" si="237"/>
        <v>YAG</v>
      </c>
    </row>
    <row r="15130" spans="1:1" x14ac:dyDescent="0.25">
      <c r="A15130" t="str">
        <f t="shared" si="237"/>
        <v>YAG</v>
      </c>
    </row>
    <row r="15131" spans="1:1" x14ac:dyDescent="0.25">
      <c r="A15131" t="str">
        <f t="shared" si="237"/>
        <v>YAG</v>
      </c>
    </row>
    <row r="15132" spans="1:1" x14ac:dyDescent="0.25">
      <c r="A15132" t="str">
        <f t="shared" si="237"/>
        <v>YAG</v>
      </c>
    </row>
    <row r="15133" spans="1:1" x14ac:dyDescent="0.25">
      <c r="A15133" t="str">
        <f t="shared" si="237"/>
        <v>YAG</v>
      </c>
    </row>
    <row r="15134" spans="1:1" x14ac:dyDescent="0.25">
      <c r="A15134" t="str">
        <f t="shared" si="237"/>
        <v>YAG</v>
      </c>
    </row>
    <row r="15135" spans="1:1" x14ac:dyDescent="0.25">
      <c r="A15135" t="str">
        <f t="shared" si="237"/>
        <v>YAG</v>
      </c>
    </row>
    <row r="15136" spans="1:1" x14ac:dyDescent="0.25">
      <c r="A15136" t="str">
        <f t="shared" si="237"/>
        <v>YAG</v>
      </c>
    </row>
    <row r="15137" spans="1:1" x14ac:dyDescent="0.25">
      <c r="A15137" t="str">
        <f t="shared" si="237"/>
        <v>YAG</v>
      </c>
    </row>
    <row r="15138" spans="1:1" x14ac:dyDescent="0.25">
      <c r="A15138" t="str">
        <f t="shared" si="237"/>
        <v>YAG</v>
      </c>
    </row>
    <row r="15139" spans="1:1" x14ac:dyDescent="0.25">
      <c r="A15139" t="str">
        <f t="shared" si="237"/>
        <v>YAG</v>
      </c>
    </row>
    <row r="15140" spans="1:1" x14ac:dyDescent="0.25">
      <c r="A15140" t="str">
        <f t="shared" si="237"/>
        <v>YAG</v>
      </c>
    </row>
    <row r="15141" spans="1:1" x14ac:dyDescent="0.25">
      <c r="A15141" t="str">
        <f t="shared" si="237"/>
        <v>YAG</v>
      </c>
    </row>
    <row r="15142" spans="1:1" x14ac:dyDescent="0.25">
      <c r="A15142" t="str">
        <f t="shared" si="237"/>
        <v>YAG</v>
      </c>
    </row>
    <row r="15143" spans="1:1" x14ac:dyDescent="0.25">
      <c r="A15143" t="str">
        <f t="shared" si="237"/>
        <v>YAG</v>
      </c>
    </row>
    <row r="15144" spans="1:1" x14ac:dyDescent="0.25">
      <c r="A15144" t="str">
        <f t="shared" si="237"/>
        <v>YAG</v>
      </c>
    </row>
    <row r="15145" spans="1:1" x14ac:dyDescent="0.25">
      <c r="A15145" t="str">
        <f t="shared" si="237"/>
        <v>YAG</v>
      </c>
    </row>
    <row r="15146" spans="1:1" x14ac:dyDescent="0.25">
      <c r="A15146" t="str">
        <f t="shared" si="237"/>
        <v>YAG</v>
      </c>
    </row>
    <row r="15147" spans="1:1" x14ac:dyDescent="0.25">
      <c r="A15147" t="str">
        <f t="shared" si="237"/>
        <v>YAG</v>
      </c>
    </row>
    <row r="15148" spans="1:1" x14ac:dyDescent="0.25">
      <c r="A15148" t="str">
        <f t="shared" si="237"/>
        <v>YAG</v>
      </c>
    </row>
    <row r="15149" spans="1:1" x14ac:dyDescent="0.25">
      <c r="A15149" t="str">
        <f t="shared" si="237"/>
        <v>YAG</v>
      </c>
    </row>
    <row r="15150" spans="1:1" x14ac:dyDescent="0.25">
      <c r="A15150" t="str">
        <f t="shared" si="237"/>
        <v>YAG</v>
      </c>
    </row>
    <row r="15151" spans="1:1" x14ac:dyDescent="0.25">
      <c r="A15151" t="str">
        <f t="shared" si="237"/>
        <v>YAG</v>
      </c>
    </row>
    <row r="15152" spans="1:1" x14ac:dyDescent="0.25">
      <c r="A15152" t="str">
        <f t="shared" si="237"/>
        <v>YAG</v>
      </c>
    </row>
    <row r="15153" spans="1:1" x14ac:dyDescent="0.25">
      <c r="A15153" t="str">
        <f t="shared" si="237"/>
        <v>YAG</v>
      </c>
    </row>
    <row r="15154" spans="1:1" x14ac:dyDescent="0.25">
      <c r="A15154" t="str">
        <f t="shared" si="237"/>
        <v>YAG</v>
      </c>
    </row>
    <row r="15155" spans="1:1" x14ac:dyDescent="0.25">
      <c r="A15155" t="str">
        <f t="shared" si="237"/>
        <v>YAG</v>
      </c>
    </row>
    <row r="15156" spans="1:1" x14ac:dyDescent="0.25">
      <c r="A15156" t="str">
        <f t="shared" si="237"/>
        <v>YAG</v>
      </c>
    </row>
    <row r="15157" spans="1:1" x14ac:dyDescent="0.25">
      <c r="A15157" t="str">
        <f t="shared" si="237"/>
        <v>YAG</v>
      </c>
    </row>
    <row r="15158" spans="1:1" x14ac:dyDescent="0.25">
      <c r="A15158" t="str">
        <f t="shared" si="237"/>
        <v>YAG</v>
      </c>
    </row>
    <row r="15159" spans="1:1" x14ac:dyDescent="0.25">
      <c r="A15159" t="str">
        <f t="shared" si="237"/>
        <v>YAG</v>
      </c>
    </row>
    <row r="15160" spans="1:1" x14ac:dyDescent="0.25">
      <c r="A15160" t="str">
        <f t="shared" si="237"/>
        <v>YAG</v>
      </c>
    </row>
    <row r="15161" spans="1:1" x14ac:dyDescent="0.25">
      <c r="A15161" t="str">
        <f t="shared" si="237"/>
        <v>YAG</v>
      </c>
    </row>
    <row r="15162" spans="1:1" x14ac:dyDescent="0.25">
      <c r="A15162" t="str">
        <f t="shared" si="237"/>
        <v>YAG</v>
      </c>
    </row>
    <row r="15163" spans="1:1" x14ac:dyDescent="0.25">
      <c r="A15163" t="str">
        <f t="shared" si="237"/>
        <v>YAG</v>
      </c>
    </row>
    <row r="15164" spans="1:1" x14ac:dyDescent="0.25">
      <c r="A15164" t="str">
        <f t="shared" ref="A15164:A15227" si="238">"YAG"&amp;D15164 &amp;E15164 &amp;F15164 &amp; G15164 &amp;H15164 &amp;I15164</f>
        <v>YAG</v>
      </c>
    </row>
    <row r="15165" spans="1:1" x14ac:dyDescent="0.25">
      <c r="A15165" t="str">
        <f t="shared" si="238"/>
        <v>YAG</v>
      </c>
    </row>
    <row r="15166" spans="1:1" x14ac:dyDescent="0.25">
      <c r="A15166" t="str">
        <f t="shared" si="238"/>
        <v>YAG</v>
      </c>
    </row>
    <row r="15167" spans="1:1" x14ac:dyDescent="0.25">
      <c r="A15167" t="str">
        <f t="shared" si="238"/>
        <v>YAG</v>
      </c>
    </row>
    <row r="15168" spans="1:1" x14ac:dyDescent="0.25">
      <c r="A15168" t="str">
        <f t="shared" si="238"/>
        <v>YAG</v>
      </c>
    </row>
    <row r="15169" spans="1:1" x14ac:dyDescent="0.25">
      <c r="A15169" t="str">
        <f t="shared" si="238"/>
        <v>YAG</v>
      </c>
    </row>
    <row r="15170" spans="1:1" x14ac:dyDescent="0.25">
      <c r="A15170" t="str">
        <f t="shared" si="238"/>
        <v>YAG</v>
      </c>
    </row>
    <row r="15171" spans="1:1" x14ac:dyDescent="0.25">
      <c r="A15171" t="str">
        <f t="shared" si="238"/>
        <v>YAG</v>
      </c>
    </row>
    <row r="15172" spans="1:1" x14ac:dyDescent="0.25">
      <c r="A15172" t="str">
        <f t="shared" si="238"/>
        <v>YAG</v>
      </c>
    </row>
    <row r="15173" spans="1:1" x14ac:dyDescent="0.25">
      <c r="A15173" t="str">
        <f t="shared" si="238"/>
        <v>YAG</v>
      </c>
    </row>
    <row r="15174" spans="1:1" x14ac:dyDescent="0.25">
      <c r="A15174" t="str">
        <f t="shared" si="238"/>
        <v>YAG</v>
      </c>
    </row>
    <row r="15175" spans="1:1" x14ac:dyDescent="0.25">
      <c r="A15175" t="str">
        <f t="shared" si="238"/>
        <v>YAG</v>
      </c>
    </row>
    <row r="15176" spans="1:1" x14ac:dyDescent="0.25">
      <c r="A15176" t="str">
        <f t="shared" si="238"/>
        <v>YAG</v>
      </c>
    </row>
    <row r="15177" spans="1:1" x14ac:dyDescent="0.25">
      <c r="A15177" t="str">
        <f t="shared" si="238"/>
        <v>YAG</v>
      </c>
    </row>
    <row r="15178" spans="1:1" x14ac:dyDescent="0.25">
      <c r="A15178" t="str">
        <f t="shared" si="238"/>
        <v>YAG</v>
      </c>
    </row>
    <row r="15179" spans="1:1" x14ac:dyDescent="0.25">
      <c r="A15179" t="str">
        <f t="shared" si="238"/>
        <v>YAG</v>
      </c>
    </row>
    <row r="15180" spans="1:1" x14ac:dyDescent="0.25">
      <c r="A15180" t="str">
        <f t="shared" si="238"/>
        <v>YAG</v>
      </c>
    </row>
    <row r="15181" spans="1:1" x14ac:dyDescent="0.25">
      <c r="A15181" t="str">
        <f t="shared" si="238"/>
        <v>YAG</v>
      </c>
    </row>
    <row r="15182" spans="1:1" x14ac:dyDescent="0.25">
      <c r="A15182" t="str">
        <f t="shared" si="238"/>
        <v>YAG</v>
      </c>
    </row>
    <row r="15183" spans="1:1" x14ac:dyDescent="0.25">
      <c r="A15183" t="str">
        <f t="shared" si="238"/>
        <v>YAG</v>
      </c>
    </row>
    <row r="15184" spans="1:1" x14ac:dyDescent="0.25">
      <c r="A15184" t="str">
        <f t="shared" si="238"/>
        <v>YAG</v>
      </c>
    </row>
    <row r="15185" spans="1:1" x14ac:dyDescent="0.25">
      <c r="A15185" t="str">
        <f t="shared" si="238"/>
        <v>YAG</v>
      </c>
    </row>
    <row r="15186" spans="1:1" x14ac:dyDescent="0.25">
      <c r="A15186" t="str">
        <f t="shared" si="238"/>
        <v>YAG</v>
      </c>
    </row>
    <row r="15187" spans="1:1" x14ac:dyDescent="0.25">
      <c r="A15187" t="str">
        <f t="shared" si="238"/>
        <v>YAG</v>
      </c>
    </row>
    <row r="15188" spans="1:1" x14ac:dyDescent="0.25">
      <c r="A15188" t="str">
        <f t="shared" si="238"/>
        <v>YAG</v>
      </c>
    </row>
    <row r="15189" spans="1:1" x14ac:dyDescent="0.25">
      <c r="A15189" t="str">
        <f t="shared" si="238"/>
        <v>YAG</v>
      </c>
    </row>
    <row r="15190" spans="1:1" x14ac:dyDescent="0.25">
      <c r="A15190" t="str">
        <f t="shared" si="238"/>
        <v>YAG</v>
      </c>
    </row>
    <row r="15191" spans="1:1" x14ac:dyDescent="0.25">
      <c r="A15191" t="str">
        <f t="shared" si="238"/>
        <v>YAG</v>
      </c>
    </row>
    <row r="15192" spans="1:1" x14ac:dyDescent="0.25">
      <c r="A15192" t="str">
        <f t="shared" si="238"/>
        <v>YAG</v>
      </c>
    </row>
    <row r="15193" spans="1:1" x14ac:dyDescent="0.25">
      <c r="A15193" t="str">
        <f t="shared" si="238"/>
        <v>YAG</v>
      </c>
    </row>
    <row r="15194" spans="1:1" x14ac:dyDescent="0.25">
      <c r="A15194" t="str">
        <f t="shared" si="238"/>
        <v>YAG</v>
      </c>
    </row>
    <row r="15195" spans="1:1" x14ac:dyDescent="0.25">
      <c r="A15195" t="str">
        <f t="shared" si="238"/>
        <v>YAG</v>
      </c>
    </row>
    <row r="15196" spans="1:1" x14ac:dyDescent="0.25">
      <c r="A15196" t="str">
        <f t="shared" si="238"/>
        <v>YAG</v>
      </c>
    </row>
    <row r="15197" spans="1:1" x14ac:dyDescent="0.25">
      <c r="A15197" t="str">
        <f t="shared" si="238"/>
        <v>YAG</v>
      </c>
    </row>
    <row r="15198" spans="1:1" x14ac:dyDescent="0.25">
      <c r="A15198" t="str">
        <f t="shared" si="238"/>
        <v>YAG</v>
      </c>
    </row>
    <row r="15199" spans="1:1" x14ac:dyDescent="0.25">
      <c r="A15199" t="str">
        <f t="shared" si="238"/>
        <v>YAG</v>
      </c>
    </row>
    <row r="15200" spans="1:1" x14ac:dyDescent="0.25">
      <c r="A15200" t="str">
        <f t="shared" si="238"/>
        <v>YAG</v>
      </c>
    </row>
    <row r="15201" spans="1:1" x14ac:dyDescent="0.25">
      <c r="A15201" t="str">
        <f t="shared" si="238"/>
        <v>YAG</v>
      </c>
    </row>
    <row r="15202" spans="1:1" x14ac:dyDescent="0.25">
      <c r="A15202" t="str">
        <f t="shared" si="238"/>
        <v>YAG</v>
      </c>
    </row>
    <row r="15203" spans="1:1" x14ac:dyDescent="0.25">
      <c r="A15203" t="str">
        <f t="shared" si="238"/>
        <v>YAG</v>
      </c>
    </row>
    <row r="15204" spans="1:1" x14ac:dyDescent="0.25">
      <c r="A15204" t="str">
        <f t="shared" si="238"/>
        <v>YAG</v>
      </c>
    </row>
    <row r="15205" spans="1:1" x14ac:dyDescent="0.25">
      <c r="A15205" t="str">
        <f t="shared" si="238"/>
        <v>YAG</v>
      </c>
    </row>
    <row r="15206" spans="1:1" x14ac:dyDescent="0.25">
      <c r="A15206" t="str">
        <f t="shared" si="238"/>
        <v>YAG</v>
      </c>
    </row>
    <row r="15207" spans="1:1" x14ac:dyDescent="0.25">
      <c r="A15207" t="str">
        <f t="shared" si="238"/>
        <v>YAG</v>
      </c>
    </row>
    <row r="15208" spans="1:1" x14ac:dyDescent="0.25">
      <c r="A15208" t="str">
        <f t="shared" si="238"/>
        <v>YAG</v>
      </c>
    </row>
    <row r="15209" spans="1:1" x14ac:dyDescent="0.25">
      <c r="A15209" t="str">
        <f t="shared" si="238"/>
        <v>YAG</v>
      </c>
    </row>
    <row r="15210" spans="1:1" x14ac:dyDescent="0.25">
      <c r="A15210" t="str">
        <f t="shared" si="238"/>
        <v>YAG</v>
      </c>
    </row>
    <row r="15211" spans="1:1" x14ac:dyDescent="0.25">
      <c r="A15211" t="str">
        <f t="shared" si="238"/>
        <v>YAG</v>
      </c>
    </row>
    <row r="15212" spans="1:1" x14ac:dyDescent="0.25">
      <c r="A15212" t="str">
        <f t="shared" si="238"/>
        <v>YAG</v>
      </c>
    </row>
    <row r="15213" spans="1:1" x14ac:dyDescent="0.25">
      <c r="A15213" t="str">
        <f t="shared" si="238"/>
        <v>YAG</v>
      </c>
    </row>
    <row r="15214" spans="1:1" x14ac:dyDescent="0.25">
      <c r="A15214" t="str">
        <f t="shared" si="238"/>
        <v>YAG</v>
      </c>
    </row>
    <row r="15215" spans="1:1" x14ac:dyDescent="0.25">
      <c r="A15215" t="str">
        <f t="shared" si="238"/>
        <v>YAG</v>
      </c>
    </row>
    <row r="15216" spans="1:1" x14ac:dyDescent="0.25">
      <c r="A15216" t="str">
        <f t="shared" si="238"/>
        <v>YAG</v>
      </c>
    </row>
    <row r="15217" spans="1:1" x14ac:dyDescent="0.25">
      <c r="A15217" t="str">
        <f t="shared" si="238"/>
        <v>YAG</v>
      </c>
    </row>
    <row r="15218" spans="1:1" x14ac:dyDescent="0.25">
      <c r="A15218" t="str">
        <f t="shared" si="238"/>
        <v>YAG</v>
      </c>
    </row>
    <row r="15219" spans="1:1" x14ac:dyDescent="0.25">
      <c r="A15219" t="str">
        <f t="shared" si="238"/>
        <v>YAG</v>
      </c>
    </row>
    <row r="15220" spans="1:1" x14ac:dyDescent="0.25">
      <c r="A15220" t="str">
        <f t="shared" si="238"/>
        <v>YAG</v>
      </c>
    </row>
    <row r="15221" spans="1:1" x14ac:dyDescent="0.25">
      <c r="A15221" t="str">
        <f t="shared" si="238"/>
        <v>YAG</v>
      </c>
    </row>
    <row r="15222" spans="1:1" x14ac:dyDescent="0.25">
      <c r="A15222" t="str">
        <f t="shared" si="238"/>
        <v>YAG</v>
      </c>
    </row>
    <row r="15223" spans="1:1" x14ac:dyDescent="0.25">
      <c r="A15223" t="str">
        <f t="shared" si="238"/>
        <v>YAG</v>
      </c>
    </row>
    <row r="15224" spans="1:1" x14ac:dyDescent="0.25">
      <c r="A15224" t="str">
        <f t="shared" si="238"/>
        <v>YAG</v>
      </c>
    </row>
    <row r="15225" spans="1:1" x14ac:dyDescent="0.25">
      <c r="A15225" t="str">
        <f t="shared" si="238"/>
        <v>YAG</v>
      </c>
    </row>
    <row r="15226" spans="1:1" x14ac:dyDescent="0.25">
      <c r="A15226" t="str">
        <f t="shared" si="238"/>
        <v>YAG</v>
      </c>
    </row>
    <row r="15227" spans="1:1" x14ac:dyDescent="0.25">
      <c r="A15227" t="str">
        <f t="shared" si="238"/>
        <v>YAG</v>
      </c>
    </row>
    <row r="15228" spans="1:1" x14ac:dyDescent="0.25">
      <c r="A15228" t="str">
        <f t="shared" ref="A15228:A15291" si="239">"YAG"&amp;D15228 &amp;E15228 &amp;F15228 &amp; G15228 &amp;H15228 &amp;I15228</f>
        <v>YAG</v>
      </c>
    </row>
    <row r="15229" spans="1:1" x14ac:dyDescent="0.25">
      <c r="A15229" t="str">
        <f t="shared" si="239"/>
        <v>YAG</v>
      </c>
    </row>
    <row r="15230" spans="1:1" x14ac:dyDescent="0.25">
      <c r="A15230" t="str">
        <f t="shared" si="239"/>
        <v>YAG</v>
      </c>
    </row>
    <row r="15231" spans="1:1" x14ac:dyDescent="0.25">
      <c r="A15231" t="str">
        <f t="shared" si="239"/>
        <v>YAG</v>
      </c>
    </row>
    <row r="15232" spans="1:1" x14ac:dyDescent="0.25">
      <c r="A15232" t="str">
        <f t="shared" si="239"/>
        <v>YAG</v>
      </c>
    </row>
    <row r="15233" spans="1:1" x14ac:dyDescent="0.25">
      <c r="A15233" t="str">
        <f t="shared" si="239"/>
        <v>YAG</v>
      </c>
    </row>
    <row r="15234" spans="1:1" x14ac:dyDescent="0.25">
      <c r="A15234" t="str">
        <f t="shared" si="239"/>
        <v>YAG</v>
      </c>
    </row>
    <row r="15235" spans="1:1" x14ac:dyDescent="0.25">
      <c r="A15235" t="str">
        <f t="shared" si="239"/>
        <v>YAG</v>
      </c>
    </row>
    <row r="15236" spans="1:1" x14ac:dyDescent="0.25">
      <c r="A15236" t="str">
        <f t="shared" si="239"/>
        <v>YAG</v>
      </c>
    </row>
    <row r="15237" spans="1:1" x14ac:dyDescent="0.25">
      <c r="A15237" t="str">
        <f t="shared" si="239"/>
        <v>YAG</v>
      </c>
    </row>
    <row r="15238" spans="1:1" x14ac:dyDescent="0.25">
      <c r="A15238" t="str">
        <f t="shared" si="239"/>
        <v>YAG</v>
      </c>
    </row>
    <row r="15239" spans="1:1" x14ac:dyDescent="0.25">
      <c r="A15239" t="str">
        <f t="shared" si="239"/>
        <v>YAG</v>
      </c>
    </row>
    <row r="15240" spans="1:1" x14ac:dyDescent="0.25">
      <c r="A15240" t="str">
        <f t="shared" si="239"/>
        <v>YAG</v>
      </c>
    </row>
    <row r="15241" spans="1:1" x14ac:dyDescent="0.25">
      <c r="A15241" t="str">
        <f t="shared" si="239"/>
        <v>YAG</v>
      </c>
    </row>
    <row r="15242" spans="1:1" x14ac:dyDescent="0.25">
      <c r="A15242" t="str">
        <f t="shared" si="239"/>
        <v>YAG</v>
      </c>
    </row>
    <row r="15243" spans="1:1" x14ac:dyDescent="0.25">
      <c r="A15243" t="str">
        <f t="shared" si="239"/>
        <v>YAG</v>
      </c>
    </row>
    <row r="15244" spans="1:1" x14ac:dyDescent="0.25">
      <c r="A15244" t="str">
        <f t="shared" si="239"/>
        <v>YAG</v>
      </c>
    </row>
    <row r="15245" spans="1:1" x14ac:dyDescent="0.25">
      <c r="A15245" t="str">
        <f t="shared" si="239"/>
        <v>YAG</v>
      </c>
    </row>
    <row r="15246" spans="1:1" x14ac:dyDescent="0.25">
      <c r="A15246" t="str">
        <f t="shared" si="239"/>
        <v>YAG</v>
      </c>
    </row>
    <row r="15247" spans="1:1" x14ac:dyDescent="0.25">
      <c r="A15247" t="str">
        <f t="shared" si="239"/>
        <v>YAG</v>
      </c>
    </row>
    <row r="15248" spans="1:1" x14ac:dyDescent="0.25">
      <c r="A15248" t="str">
        <f t="shared" si="239"/>
        <v>YAG</v>
      </c>
    </row>
    <row r="15249" spans="1:1" x14ac:dyDescent="0.25">
      <c r="A15249" t="str">
        <f t="shared" si="239"/>
        <v>YAG</v>
      </c>
    </row>
    <row r="15250" spans="1:1" x14ac:dyDescent="0.25">
      <c r="A15250" t="str">
        <f t="shared" si="239"/>
        <v>YAG</v>
      </c>
    </row>
    <row r="15251" spans="1:1" x14ac:dyDescent="0.25">
      <c r="A15251" t="str">
        <f t="shared" si="239"/>
        <v>YAG</v>
      </c>
    </row>
    <row r="15252" spans="1:1" x14ac:dyDescent="0.25">
      <c r="A15252" t="str">
        <f t="shared" si="239"/>
        <v>YAG</v>
      </c>
    </row>
    <row r="15253" spans="1:1" x14ac:dyDescent="0.25">
      <c r="A15253" t="str">
        <f t="shared" si="239"/>
        <v>YAG</v>
      </c>
    </row>
    <row r="15254" spans="1:1" x14ac:dyDescent="0.25">
      <c r="A15254" t="str">
        <f t="shared" si="239"/>
        <v>YAG</v>
      </c>
    </row>
    <row r="15255" spans="1:1" x14ac:dyDescent="0.25">
      <c r="A15255" t="str">
        <f t="shared" si="239"/>
        <v>YAG</v>
      </c>
    </row>
    <row r="15256" spans="1:1" x14ac:dyDescent="0.25">
      <c r="A15256" t="str">
        <f t="shared" si="239"/>
        <v>YAG</v>
      </c>
    </row>
    <row r="15257" spans="1:1" x14ac:dyDescent="0.25">
      <c r="A15257" t="str">
        <f t="shared" si="239"/>
        <v>YAG</v>
      </c>
    </row>
    <row r="15258" spans="1:1" x14ac:dyDescent="0.25">
      <c r="A15258" t="str">
        <f t="shared" si="239"/>
        <v>YAG</v>
      </c>
    </row>
    <row r="15259" spans="1:1" x14ac:dyDescent="0.25">
      <c r="A15259" t="str">
        <f t="shared" si="239"/>
        <v>YAG</v>
      </c>
    </row>
    <row r="15260" spans="1:1" x14ac:dyDescent="0.25">
      <c r="A15260" t="str">
        <f t="shared" si="239"/>
        <v>YAG</v>
      </c>
    </row>
    <row r="15261" spans="1:1" x14ac:dyDescent="0.25">
      <c r="A15261" t="str">
        <f t="shared" si="239"/>
        <v>YAG</v>
      </c>
    </row>
    <row r="15262" spans="1:1" x14ac:dyDescent="0.25">
      <c r="A15262" t="str">
        <f t="shared" si="239"/>
        <v>YAG</v>
      </c>
    </row>
    <row r="15263" spans="1:1" x14ac:dyDescent="0.25">
      <c r="A15263" t="str">
        <f t="shared" si="239"/>
        <v>YAG</v>
      </c>
    </row>
    <row r="15264" spans="1:1" x14ac:dyDescent="0.25">
      <c r="A15264" t="str">
        <f t="shared" si="239"/>
        <v>YAG</v>
      </c>
    </row>
    <row r="15265" spans="1:1" x14ac:dyDescent="0.25">
      <c r="A15265" t="str">
        <f t="shared" si="239"/>
        <v>YAG</v>
      </c>
    </row>
    <row r="15266" spans="1:1" x14ac:dyDescent="0.25">
      <c r="A15266" t="str">
        <f t="shared" si="239"/>
        <v>YAG</v>
      </c>
    </row>
    <row r="15267" spans="1:1" x14ac:dyDescent="0.25">
      <c r="A15267" t="str">
        <f t="shared" si="239"/>
        <v>YAG</v>
      </c>
    </row>
    <row r="15268" spans="1:1" x14ac:dyDescent="0.25">
      <c r="A15268" t="str">
        <f t="shared" si="239"/>
        <v>YAG</v>
      </c>
    </row>
    <row r="15269" spans="1:1" x14ac:dyDescent="0.25">
      <c r="A15269" t="str">
        <f t="shared" si="239"/>
        <v>YAG</v>
      </c>
    </row>
    <row r="15270" spans="1:1" x14ac:dyDescent="0.25">
      <c r="A15270" t="str">
        <f t="shared" si="239"/>
        <v>YAG</v>
      </c>
    </row>
    <row r="15271" spans="1:1" x14ac:dyDescent="0.25">
      <c r="A15271" t="str">
        <f t="shared" si="239"/>
        <v>YAG</v>
      </c>
    </row>
    <row r="15272" spans="1:1" x14ac:dyDescent="0.25">
      <c r="A15272" t="str">
        <f t="shared" si="239"/>
        <v>YAG</v>
      </c>
    </row>
    <row r="15273" spans="1:1" x14ac:dyDescent="0.25">
      <c r="A15273" t="str">
        <f t="shared" si="239"/>
        <v>YAG</v>
      </c>
    </row>
    <row r="15274" spans="1:1" x14ac:dyDescent="0.25">
      <c r="A15274" t="str">
        <f t="shared" si="239"/>
        <v>YAG</v>
      </c>
    </row>
    <row r="15275" spans="1:1" x14ac:dyDescent="0.25">
      <c r="A15275" t="str">
        <f t="shared" si="239"/>
        <v>YAG</v>
      </c>
    </row>
    <row r="15276" spans="1:1" x14ac:dyDescent="0.25">
      <c r="A15276" t="str">
        <f t="shared" si="239"/>
        <v>YAG</v>
      </c>
    </row>
    <row r="15277" spans="1:1" x14ac:dyDescent="0.25">
      <c r="A15277" t="str">
        <f t="shared" si="239"/>
        <v>YAG</v>
      </c>
    </row>
    <row r="15278" spans="1:1" x14ac:dyDescent="0.25">
      <c r="A15278" t="str">
        <f t="shared" si="239"/>
        <v>YAG</v>
      </c>
    </row>
    <row r="15279" spans="1:1" x14ac:dyDescent="0.25">
      <c r="A15279" t="str">
        <f t="shared" si="239"/>
        <v>YAG</v>
      </c>
    </row>
    <row r="15280" spans="1:1" x14ac:dyDescent="0.25">
      <c r="A15280" t="str">
        <f t="shared" si="239"/>
        <v>YAG</v>
      </c>
    </row>
    <row r="15281" spans="1:1" x14ac:dyDescent="0.25">
      <c r="A15281" t="str">
        <f t="shared" si="239"/>
        <v>YAG</v>
      </c>
    </row>
    <row r="15282" spans="1:1" x14ac:dyDescent="0.25">
      <c r="A15282" t="str">
        <f t="shared" si="239"/>
        <v>YAG</v>
      </c>
    </row>
    <row r="15283" spans="1:1" x14ac:dyDescent="0.25">
      <c r="A15283" t="str">
        <f t="shared" si="239"/>
        <v>YAG</v>
      </c>
    </row>
    <row r="15284" spans="1:1" x14ac:dyDescent="0.25">
      <c r="A15284" t="str">
        <f t="shared" si="239"/>
        <v>YAG</v>
      </c>
    </row>
    <row r="15285" spans="1:1" x14ac:dyDescent="0.25">
      <c r="A15285" t="str">
        <f t="shared" si="239"/>
        <v>YAG</v>
      </c>
    </row>
    <row r="15286" spans="1:1" x14ac:dyDescent="0.25">
      <c r="A15286" t="str">
        <f t="shared" si="239"/>
        <v>YAG</v>
      </c>
    </row>
    <row r="15287" spans="1:1" x14ac:dyDescent="0.25">
      <c r="A15287" t="str">
        <f t="shared" si="239"/>
        <v>YAG</v>
      </c>
    </row>
    <row r="15288" spans="1:1" x14ac:dyDescent="0.25">
      <c r="A15288" t="str">
        <f t="shared" si="239"/>
        <v>YAG</v>
      </c>
    </row>
    <row r="15289" spans="1:1" x14ac:dyDescent="0.25">
      <c r="A15289" t="str">
        <f t="shared" si="239"/>
        <v>YAG</v>
      </c>
    </row>
    <row r="15290" spans="1:1" x14ac:dyDescent="0.25">
      <c r="A15290" t="str">
        <f t="shared" si="239"/>
        <v>YAG</v>
      </c>
    </row>
    <row r="15291" spans="1:1" x14ac:dyDescent="0.25">
      <c r="A15291" t="str">
        <f t="shared" si="239"/>
        <v>YAG</v>
      </c>
    </row>
    <row r="15292" spans="1:1" x14ac:dyDescent="0.25">
      <c r="A15292" t="str">
        <f t="shared" ref="A15292:A15355" si="240">"YAG"&amp;D15292 &amp;E15292 &amp;F15292 &amp; G15292 &amp;H15292 &amp;I15292</f>
        <v>YAG</v>
      </c>
    </row>
    <row r="15293" spans="1:1" x14ac:dyDescent="0.25">
      <c r="A15293" t="str">
        <f t="shared" si="240"/>
        <v>YAG</v>
      </c>
    </row>
    <row r="15294" spans="1:1" x14ac:dyDescent="0.25">
      <c r="A15294" t="str">
        <f t="shared" si="240"/>
        <v>YAG</v>
      </c>
    </row>
    <row r="15295" spans="1:1" x14ac:dyDescent="0.25">
      <c r="A15295" t="str">
        <f t="shared" si="240"/>
        <v>YAG</v>
      </c>
    </row>
    <row r="15296" spans="1:1" x14ac:dyDescent="0.25">
      <c r="A15296" t="str">
        <f t="shared" si="240"/>
        <v>YAG</v>
      </c>
    </row>
    <row r="15297" spans="1:1" x14ac:dyDescent="0.25">
      <c r="A15297" t="str">
        <f t="shared" si="240"/>
        <v>YAG</v>
      </c>
    </row>
    <row r="15298" spans="1:1" x14ac:dyDescent="0.25">
      <c r="A15298" t="str">
        <f t="shared" si="240"/>
        <v>YAG</v>
      </c>
    </row>
    <row r="15299" spans="1:1" x14ac:dyDescent="0.25">
      <c r="A15299" t="str">
        <f t="shared" si="240"/>
        <v>YAG</v>
      </c>
    </row>
    <row r="15300" spans="1:1" x14ac:dyDescent="0.25">
      <c r="A15300" t="str">
        <f t="shared" si="240"/>
        <v>YAG</v>
      </c>
    </row>
    <row r="15301" spans="1:1" x14ac:dyDescent="0.25">
      <c r="A15301" t="str">
        <f t="shared" si="240"/>
        <v>YAG</v>
      </c>
    </row>
    <row r="15302" spans="1:1" x14ac:dyDescent="0.25">
      <c r="A15302" t="str">
        <f t="shared" si="240"/>
        <v>YAG</v>
      </c>
    </row>
    <row r="15303" spans="1:1" x14ac:dyDescent="0.25">
      <c r="A15303" t="str">
        <f t="shared" si="240"/>
        <v>YAG</v>
      </c>
    </row>
    <row r="15304" spans="1:1" x14ac:dyDescent="0.25">
      <c r="A15304" t="str">
        <f t="shared" si="240"/>
        <v>YAG</v>
      </c>
    </row>
    <row r="15305" spans="1:1" x14ac:dyDescent="0.25">
      <c r="A15305" t="str">
        <f t="shared" si="240"/>
        <v>YAG</v>
      </c>
    </row>
    <row r="15306" spans="1:1" x14ac:dyDescent="0.25">
      <c r="A15306" t="str">
        <f t="shared" si="240"/>
        <v>YAG</v>
      </c>
    </row>
    <row r="15307" spans="1:1" x14ac:dyDescent="0.25">
      <c r="A15307" t="str">
        <f t="shared" si="240"/>
        <v>YAG</v>
      </c>
    </row>
    <row r="15308" spans="1:1" x14ac:dyDescent="0.25">
      <c r="A15308" t="str">
        <f t="shared" si="240"/>
        <v>YAG</v>
      </c>
    </row>
    <row r="15309" spans="1:1" x14ac:dyDescent="0.25">
      <c r="A15309" t="str">
        <f t="shared" si="240"/>
        <v>YAG</v>
      </c>
    </row>
    <row r="15310" spans="1:1" x14ac:dyDescent="0.25">
      <c r="A15310" t="str">
        <f t="shared" si="240"/>
        <v>YAG</v>
      </c>
    </row>
    <row r="15311" spans="1:1" x14ac:dyDescent="0.25">
      <c r="A15311" t="str">
        <f t="shared" si="240"/>
        <v>YAG</v>
      </c>
    </row>
    <row r="15312" spans="1:1" x14ac:dyDescent="0.25">
      <c r="A15312" t="str">
        <f t="shared" si="240"/>
        <v>YAG</v>
      </c>
    </row>
    <row r="15313" spans="1:1" x14ac:dyDescent="0.25">
      <c r="A15313" t="str">
        <f t="shared" si="240"/>
        <v>YAG</v>
      </c>
    </row>
    <row r="15314" spans="1:1" x14ac:dyDescent="0.25">
      <c r="A15314" t="str">
        <f t="shared" si="240"/>
        <v>YAG</v>
      </c>
    </row>
    <row r="15315" spans="1:1" x14ac:dyDescent="0.25">
      <c r="A15315" t="str">
        <f t="shared" si="240"/>
        <v>YAG</v>
      </c>
    </row>
    <row r="15316" spans="1:1" x14ac:dyDescent="0.25">
      <c r="A15316" t="str">
        <f t="shared" si="240"/>
        <v>YAG</v>
      </c>
    </row>
    <row r="15317" spans="1:1" x14ac:dyDescent="0.25">
      <c r="A15317" t="str">
        <f t="shared" si="240"/>
        <v>YAG</v>
      </c>
    </row>
    <row r="15318" spans="1:1" x14ac:dyDescent="0.25">
      <c r="A15318" t="str">
        <f t="shared" si="240"/>
        <v>YAG</v>
      </c>
    </row>
    <row r="15319" spans="1:1" x14ac:dyDescent="0.25">
      <c r="A15319" t="str">
        <f t="shared" si="240"/>
        <v>YAG</v>
      </c>
    </row>
    <row r="15320" spans="1:1" x14ac:dyDescent="0.25">
      <c r="A15320" t="str">
        <f t="shared" si="240"/>
        <v>YAG</v>
      </c>
    </row>
    <row r="15321" spans="1:1" x14ac:dyDescent="0.25">
      <c r="A15321" t="str">
        <f t="shared" si="240"/>
        <v>YAG</v>
      </c>
    </row>
    <row r="15322" spans="1:1" x14ac:dyDescent="0.25">
      <c r="A15322" t="str">
        <f t="shared" si="240"/>
        <v>YAG</v>
      </c>
    </row>
    <row r="15323" spans="1:1" x14ac:dyDescent="0.25">
      <c r="A15323" t="str">
        <f t="shared" si="240"/>
        <v>YAG</v>
      </c>
    </row>
    <row r="15324" spans="1:1" x14ac:dyDescent="0.25">
      <c r="A15324" t="str">
        <f t="shared" si="240"/>
        <v>YAG</v>
      </c>
    </row>
    <row r="15325" spans="1:1" x14ac:dyDescent="0.25">
      <c r="A15325" t="str">
        <f t="shared" si="240"/>
        <v>YAG</v>
      </c>
    </row>
    <row r="15326" spans="1:1" x14ac:dyDescent="0.25">
      <c r="A15326" t="str">
        <f t="shared" si="240"/>
        <v>YAG</v>
      </c>
    </row>
    <row r="15327" spans="1:1" x14ac:dyDescent="0.25">
      <c r="A15327" t="str">
        <f t="shared" si="240"/>
        <v>YAG</v>
      </c>
    </row>
    <row r="15328" spans="1:1" x14ac:dyDescent="0.25">
      <c r="A15328" t="str">
        <f t="shared" si="240"/>
        <v>YAG</v>
      </c>
    </row>
    <row r="15329" spans="1:1" x14ac:dyDescent="0.25">
      <c r="A15329" t="str">
        <f t="shared" si="240"/>
        <v>YAG</v>
      </c>
    </row>
    <row r="15330" spans="1:1" x14ac:dyDescent="0.25">
      <c r="A15330" t="str">
        <f t="shared" si="240"/>
        <v>YAG</v>
      </c>
    </row>
    <row r="15331" spans="1:1" x14ac:dyDescent="0.25">
      <c r="A15331" t="str">
        <f t="shared" si="240"/>
        <v>YAG</v>
      </c>
    </row>
    <row r="15332" spans="1:1" x14ac:dyDescent="0.25">
      <c r="A15332" t="str">
        <f t="shared" si="240"/>
        <v>YAG</v>
      </c>
    </row>
    <row r="15333" spans="1:1" x14ac:dyDescent="0.25">
      <c r="A15333" t="str">
        <f t="shared" si="240"/>
        <v>YAG</v>
      </c>
    </row>
    <row r="15334" spans="1:1" x14ac:dyDescent="0.25">
      <c r="A15334" t="str">
        <f t="shared" si="240"/>
        <v>YAG</v>
      </c>
    </row>
    <row r="15335" spans="1:1" x14ac:dyDescent="0.25">
      <c r="A15335" t="str">
        <f t="shared" si="240"/>
        <v>YAG</v>
      </c>
    </row>
    <row r="15336" spans="1:1" x14ac:dyDescent="0.25">
      <c r="A15336" t="str">
        <f t="shared" si="240"/>
        <v>YAG</v>
      </c>
    </row>
    <row r="15337" spans="1:1" x14ac:dyDescent="0.25">
      <c r="A15337" t="str">
        <f t="shared" si="240"/>
        <v>YAG</v>
      </c>
    </row>
    <row r="15338" spans="1:1" x14ac:dyDescent="0.25">
      <c r="A15338" t="str">
        <f t="shared" si="240"/>
        <v>YAG</v>
      </c>
    </row>
    <row r="15339" spans="1:1" x14ac:dyDescent="0.25">
      <c r="A15339" t="str">
        <f t="shared" si="240"/>
        <v>YAG</v>
      </c>
    </row>
    <row r="15340" spans="1:1" x14ac:dyDescent="0.25">
      <c r="A15340" t="str">
        <f t="shared" si="240"/>
        <v>YAG</v>
      </c>
    </row>
    <row r="15341" spans="1:1" x14ac:dyDescent="0.25">
      <c r="A15341" t="str">
        <f t="shared" si="240"/>
        <v>YAG</v>
      </c>
    </row>
    <row r="15342" spans="1:1" x14ac:dyDescent="0.25">
      <c r="A15342" t="str">
        <f t="shared" si="240"/>
        <v>YAG</v>
      </c>
    </row>
    <row r="15343" spans="1:1" x14ac:dyDescent="0.25">
      <c r="A15343" t="str">
        <f t="shared" si="240"/>
        <v>YAG</v>
      </c>
    </row>
    <row r="15344" spans="1:1" x14ac:dyDescent="0.25">
      <c r="A15344" t="str">
        <f t="shared" si="240"/>
        <v>YAG</v>
      </c>
    </row>
    <row r="15345" spans="1:1" x14ac:dyDescent="0.25">
      <c r="A15345" t="str">
        <f t="shared" si="240"/>
        <v>YAG</v>
      </c>
    </row>
    <row r="15346" spans="1:1" x14ac:dyDescent="0.25">
      <c r="A15346" t="str">
        <f t="shared" si="240"/>
        <v>YAG</v>
      </c>
    </row>
    <row r="15347" spans="1:1" x14ac:dyDescent="0.25">
      <c r="A15347" t="str">
        <f t="shared" si="240"/>
        <v>YAG</v>
      </c>
    </row>
    <row r="15348" spans="1:1" x14ac:dyDescent="0.25">
      <c r="A15348" t="str">
        <f t="shared" si="240"/>
        <v>YAG</v>
      </c>
    </row>
    <row r="15349" spans="1:1" x14ac:dyDescent="0.25">
      <c r="A15349" t="str">
        <f t="shared" si="240"/>
        <v>YAG</v>
      </c>
    </row>
    <row r="15350" spans="1:1" x14ac:dyDescent="0.25">
      <c r="A15350" t="str">
        <f t="shared" si="240"/>
        <v>YAG</v>
      </c>
    </row>
    <row r="15351" spans="1:1" x14ac:dyDescent="0.25">
      <c r="A15351" t="str">
        <f t="shared" si="240"/>
        <v>YAG</v>
      </c>
    </row>
    <row r="15352" spans="1:1" x14ac:dyDescent="0.25">
      <c r="A15352" t="str">
        <f t="shared" si="240"/>
        <v>YAG</v>
      </c>
    </row>
    <row r="15353" spans="1:1" x14ac:dyDescent="0.25">
      <c r="A15353" t="str">
        <f t="shared" si="240"/>
        <v>YAG</v>
      </c>
    </row>
    <row r="15354" spans="1:1" x14ac:dyDescent="0.25">
      <c r="A15354" t="str">
        <f t="shared" si="240"/>
        <v>YAG</v>
      </c>
    </row>
    <row r="15355" spans="1:1" x14ac:dyDescent="0.25">
      <c r="A15355" t="str">
        <f t="shared" si="240"/>
        <v>YAG</v>
      </c>
    </row>
    <row r="15356" spans="1:1" x14ac:dyDescent="0.25">
      <c r="A15356" t="str">
        <f t="shared" ref="A15356:A15419" si="241">"YAG"&amp;D15356 &amp;E15356 &amp;F15356 &amp; G15356 &amp;H15356 &amp;I15356</f>
        <v>YAG</v>
      </c>
    </row>
    <row r="15357" spans="1:1" x14ac:dyDescent="0.25">
      <c r="A15357" t="str">
        <f t="shared" si="241"/>
        <v>YAG</v>
      </c>
    </row>
    <row r="15358" spans="1:1" x14ac:dyDescent="0.25">
      <c r="A15358" t="str">
        <f t="shared" si="241"/>
        <v>YAG</v>
      </c>
    </row>
    <row r="15359" spans="1:1" x14ac:dyDescent="0.25">
      <c r="A15359" t="str">
        <f t="shared" si="241"/>
        <v>YAG</v>
      </c>
    </row>
    <row r="15360" spans="1:1" x14ac:dyDescent="0.25">
      <c r="A15360" t="str">
        <f t="shared" si="241"/>
        <v>YAG</v>
      </c>
    </row>
    <row r="15361" spans="1:1" x14ac:dyDescent="0.25">
      <c r="A15361" t="str">
        <f t="shared" si="241"/>
        <v>YAG</v>
      </c>
    </row>
    <row r="15362" spans="1:1" x14ac:dyDescent="0.25">
      <c r="A15362" t="str">
        <f t="shared" si="241"/>
        <v>YAG</v>
      </c>
    </row>
    <row r="15363" spans="1:1" x14ac:dyDescent="0.25">
      <c r="A15363" t="str">
        <f t="shared" si="241"/>
        <v>YAG</v>
      </c>
    </row>
    <row r="15364" spans="1:1" x14ac:dyDescent="0.25">
      <c r="A15364" t="str">
        <f t="shared" si="241"/>
        <v>YAG</v>
      </c>
    </row>
    <row r="15365" spans="1:1" x14ac:dyDescent="0.25">
      <c r="A15365" t="str">
        <f t="shared" si="241"/>
        <v>YAG</v>
      </c>
    </row>
    <row r="15366" spans="1:1" x14ac:dyDescent="0.25">
      <c r="A15366" t="str">
        <f t="shared" si="241"/>
        <v>YAG</v>
      </c>
    </row>
    <row r="15367" spans="1:1" x14ac:dyDescent="0.25">
      <c r="A15367" t="str">
        <f t="shared" si="241"/>
        <v>YAG</v>
      </c>
    </row>
    <row r="15368" spans="1:1" x14ac:dyDescent="0.25">
      <c r="A15368" t="str">
        <f t="shared" si="241"/>
        <v>YAG</v>
      </c>
    </row>
    <row r="15369" spans="1:1" x14ac:dyDescent="0.25">
      <c r="A15369" t="str">
        <f t="shared" si="241"/>
        <v>YAG</v>
      </c>
    </row>
    <row r="15370" spans="1:1" x14ac:dyDescent="0.25">
      <c r="A15370" t="str">
        <f t="shared" si="241"/>
        <v>YAG</v>
      </c>
    </row>
    <row r="15371" spans="1:1" x14ac:dyDescent="0.25">
      <c r="A15371" t="str">
        <f t="shared" si="241"/>
        <v>YAG</v>
      </c>
    </row>
    <row r="15372" spans="1:1" x14ac:dyDescent="0.25">
      <c r="A15372" t="str">
        <f t="shared" si="241"/>
        <v>YAG</v>
      </c>
    </row>
    <row r="15373" spans="1:1" x14ac:dyDescent="0.25">
      <c r="A15373" t="str">
        <f t="shared" si="241"/>
        <v>YAG</v>
      </c>
    </row>
    <row r="15374" spans="1:1" x14ac:dyDescent="0.25">
      <c r="A15374" t="str">
        <f t="shared" si="241"/>
        <v>YAG</v>
      </c>
    </row>
    <row r="15375" spans="1:1" x14ac:dyDescent="0.25">
      <c r="A15375" t="str">
        <f t="shared" si="241"/>
        <v>YAG</v>
      </c>
    </row>
    <row r="15376" spans="1:1" x14ac:dyDescent="0.25">
      <c r="A15376" t="str">
        <f t="shared" si="241"/>
        <v>YAG</v>
      </c>
    </row>
    <row r="15377" spans="1:1" x14ac:dyDescent="0.25">
      <c r="A15377" t="str">
        <f t="shared" si="241"/>
        <v>YAG</v>
      </c>
    </row>
    <row r="15378" spans="1:1" x14ac:dyDescent="0.25">
      <c r="A15378" t="str">
        <f t="shared" si="241"/>
        <v>YAG</v>
      </c>
    </row>
    <row r="15379" spans="1:1" x14ac:dyDescent="0.25">
      <c r="A15379" t="str">
        <f t="shared" si="241"/>
        <v>YAG</v>
      </c>
    </row>
    <row r="15380" spans="1:1" x14ac:dyDescent="0.25">
      <c r="A15380" t="str">
        <f t="shared" si="241"/>
        <v>YAG</v>
      </c>
    </row>
    <row r="15381" spans="1:1" x14ac:dyDescent="0.25">
      <c r="A15381" t="str">
        <f t="shared" si="241"/>
        <v>YAG</v>
      </c>
    </row>
    <row r="15382" spans="1:1" x14ac:dyDescent="0.25">
      <c r="A15382" t="str">
        <f t="shared" si="241"/>
        <v>YAG</v>
      </c>
    </row>
    <row r="15383" spans="1:1" x14ac:dyDescent="0.25">
      <c r="A15383" t="str">
        <f t="shared" si="241"/>
        <v>YAG</v>
      </c>
    </row>
    <row r="15384" spans="1:1" x14ac:dyDescent="0.25">
      <c r="A15384" t="str">
        <f t="shared" si="241"/>
        <v>YAG</v>
      </c>
    </row>
    <row r="15385" spans="1:1" x14ac:dyDescent="0.25">
      <c r="A15385" t="str">
        <f t="shared" si="241"/>
        <v>YAG</v>
      </c>
    </row>
    <row r="15386" spans="1:1" x14ac:dyDescent="0.25">
      <c r="A15386" t="str">
        <f t="shared" si="241"/>
        <v>YAG</v>
      </c>
    </row>
    <row r="15387" spans="1:1" x14ac:dyDescent="0.25">
      <c r="A15387" t="str">
        <f t="shared" si="241"/>
        <v>YAG</v>
      </c>
    </row>
    <row r="15388" spans="1:1" x14ac:dyDescent="0.25">
      <c r="A15388" t="str">
        <f t="shared" si="241"/>
        <v>YAG</v>
      </c>
    </row>
    <row r="15389" spans="1:1" x14ac:dyDescent="0.25">
      <c r="A15389" t="str">
        <f t="shared" si="241"/>
        <v>YAG</v>
      </c>
    </row>
    <row r="15390" spans="1:1" x14ac:dyDescent="0.25">
      <c r="A15390" t="str">
        <f t="shared" si="241"/>
        <v>YAG</v>
      </c>
    </row>
    <row r="15391" spans="1:1" x14ac:dyDescent="0.25">
      <c r="A15391" t="str">
        <f t="shared" si="241"/>
        <v>YAG</v>
      </c>
    </row>
    <row r="15392" spans="1:1" x14ac:dyDescent="0.25">
      <c r="A15392" t="str">
        <f t="shared" si="241"/>
        <v>YAG</v>
      </c>
    </row>
    <row r="15393" spans="1:1" x14ac:dyDescent="0.25">
      <c r="A15393" t="str">
        <f t="shared" si="241"/>
        <v>YAG</v>
      </c>
    </row>
    <row r="15394" spans="1:1" x14ac:dyDescent="0.25">
      <c r="A15394" t="str">
        <f t="shared" si="241"/>
        <v>YAG</v>
      </c>
    </row>
    <row r="15395" spans="1:1" x14ac:dyDescent="0.25">
      <c r="A15395" t="str">
        <f t="shared" si="241"/>
        <v>YAG</v>
      </c>
    </row>
    <row r="15396" spans="1:1" x14ac:dyDescent="0.25">
      <c r="A15396" t="str">
        <f t="shared" si="241"/>
        <v>YAG</v>
      </c>
    </row>
    <row r="15397" spans="1:1" x14ac:dyDescent="0.25">
      <c r="A15397" t="str">
        <f t="shared" si="241"/>
        <v>YAG</v>
      </c>
    </row>
    <row r="15398" spans="1:1" x14ac:dyDescent="0.25">
      <c r="A15398" t="str">
        <f t="shared" si="241"/>
        <v>YAG</v>
      </c>
    </row>
    <row r="15399" spans="1:1" x14ac:dyDescent="0.25">
      <c r="A15399" t="str">
        <f t="shared" si="241"/>
        <v>YAG</v>
      </c>
    </row>
    <row r="15400" spans="1:1" x14ac:dyDescent="0.25">
      <c r="A15400" t="str">
        <f t="shared" si="241"/>
        <v>YAG</v>
      </c>
    </row>
    <row r="15401" spans="1:1" x14ac:dyDescent="0.25">
      <c r="A15401" t="str">
        <f t="shared" si="241"/>
        <v>YAG</v>
      </c>
    </row>
    <row r="15402" spans="1:1" x14ac:dyDescent="0.25">
      <c r="A15402" t="str">
        <f t="shared" si="241"/>
        <v>YAG</v>
      </c>
    </row>
    <row r="15403" spans="1:1" x14ac:dyDescent="0.25">
      <c r="A15403" t="str">
        <f t="shared" si="241"/>
        <v>YAG</v>
      </c>
    </row>
    <row r="15404" spans="1:1" x14ac:dyDescent="0.25">
      <c r="A15404" t="str">
        <f t="shared" si="241"/>
        <v>YAG</v>
      </c>
    </row>
    <row r="15405" spans="1:1" x14ac:dyDescent="0.25">
      <c r="A15405" t="str">
        <f t="shared" si="241"/>
        <v>YAG</v>
      </c>
    </row>
    <row r="15406" spans="1:1" x14ac:dyDescent="0.25">
      <c r="A15406" t="str">
        <f t="shared" si="241"/>
        <v>YAG</v>
      </c>
    </row>
    <row r="15407" spans="1:1" x14ac:dyDescent="0.25">
      <c r="A15407" t="str">
        <f t="shared" si="241"/>
        <v>YAG</v>
      </c>
    </row>
    <row r="15408" spans="1:1" x14ac:dyDescent="0.25">
      <c r="A15408" t="str">
        <f t="shared" si="241"/>
        <v>YAG</v>
      </c>
    </row>
    <row r="15409" spans="1:1" x14ac:dyDescent="0.25">
      <c r="A15409" t="str">
        <f t="shared" si="241"/>
        <v>YAG</v>
      </c>
    </row>
    <row r="15410" spans="1:1" x14ac:dyDescent="0.25">
      <c r="A15410" t="str">
        <f t="shared" si="241"/>
        <v>YAG</v>
      </c>
    </row>
    <row r="15411" spans="1:1" x14ac:dyDescent="0.25">
      <c r="A15411" t="str">
        <f t="shared" si="241"/>
        <v>YAG</v>
      </c>
    </row>
    <row r="15412" spans="1:1" x14ac:dyDescent="0.25">
      <c r="A15412" t="str">
        <f t="shared" si="241"/>
        <v>YAG</v>
      </c>
    </row>
    <row r="15413" spans="1:1" x14ac:dyDescent="0.25">
      <c r="A15413" t="str">
        <f t="shared" si="241"/>
        <v>YAG</v>
      </c>
    </row>
    <row r="15414" spans="1:1" x14ac:dyDescent="0.25">
      <c r="A15414" t="str">
        <f t="shared" si="241"/>
        <v>YAG</v>
      </c>
    </row>
    <row r="15415" spans="1:1" x14ac:dyDescent="0.25">
      <c r="A15415" t="str">
        <f t="shared" si="241"/>
        <v>YAG</v>
      </c>
    </row>
    <row r="15416" spans="1:1" x14ac:dyDescent="0.25">
      <c r="A15416" t="str">
        <f t="shared" si="241"/>
        <v>YAG</v>
      </c>
    </row>
    <row r="15417" spans="1:1" x14ac:dyDescent="0.25">
      <c r="A15417" t="str">
        <f t="shared" si="241"/>
        <v>YAG</v>
      </c>
    </row>
    <row r="15418" spans="1:1" x14ac:dyDescent="0.25">
      <c r="A15418" t="str">
        <f t="shared" si="241"/>
        <v>YAG</v>
      </c>
    </row>
    <row r="15419" spans="1:1" x14ac:dyDescent="0.25">
      <c r="A15419" t="str">
        <f t="shared" si="241"/>
        <v>YAG</v>
      </c>
    </row>
    <row r="15420" spans="1:1" x14ac:dyDescent="0.25">
      <c r="A15420" t="str">
        <f t="shared" ref="A15420:A15483" si="242">"YAG"&amp;D15420 &amp;E15420 &amp;F15420 &amp; G15420 &amp;H15420 &amp;I15420</f>
        <v>YAG</v>
      </c>
    </row>
    <row r="15421" spans="1:1" x14ac:dyDescent="0.25">
      <c r="A15421" t="str">
        <f t="shared" si="242"/>
        <v>YAG</v>
      </c>
    </row>
    <row r="15422" spans="1:1" x14ac:dyDescent="0.25">
      <c r="A15422" t="str">
        <f t="shared" si="242"/>
        <v>YAG</v>
      </c>
    </row>
    <row r="15423" spans="1:1" x14ac:dyDescent="0.25">
      <c r="A15423" t="str">
        <f t="shared" si="242"/>
        <v>YAG</v>
      </c>
    </row>
    <row r="15424" spans="1:1" x14ac:dyDescent="0.25">
      <c r="A15424" t="str">
        <f t="shared" si="242"/>
        <v>YAG</v>
      </c>
    </row>
    <row r="15425" spans="1:1" x14ac:dyDescent="0.25">
      <c r="A15425" t="str">
        <f t="shared" si="242"/>
        <v>YAG</v>
      </c>
    </row>
    <row r="15426" spans="1:1" x14ac:dyDescent="0.25">
      <c r="A15426" t="str">
        <f t="shared" si="242"/>
        <v>YAG</v>
      </c>
    </row>
    <row r="15427" spans="1:1" x14ac:dyDescent="0.25">
      <c r="A15427" t="str">
        <f t="shared" si="242"/>
        <v>YAG</v>
      </c>
    </row>
    <row r="15428" spans="1:1" x14ac:dyDescent="0.25">
      <c r="A15428" t="str">
        <f t="shared" si="242"/>
        <v>YAG</v>
      </c>
    </row>
    <row r="15429" spans="1:1" x14ac:dyDescent="0.25">
      <c r="A15429" t="str">
        <f t="shared" si="242"/>
        <v>YAG</v>
      </c>
    </row>
    <row r="15430" spans="1:1" x14ac:dyDescent="0.25">
      <c r="A15430" t="str">
        <f t="shared" si="242"/>
        <v>YAG</v>
      </c>
    </row>
    <row r="15431" spans="1:1" x14ac:dyDescent="0.25">
      <c r="A15431" t="str">
        <f t="shared" si="242"/>
        <v>YAG</v>
      </c>
    </row>
    <row r="15432" spans="1:1" x14ac:dyDescent="0.25">
      <c r="A15432" t="str">
        <f t="shared" si="242"/>
        <v>YAG</v>
      </c>
    </row>
    <row r="15433" spans="1:1" x14ac:dyDescent="0.25">
      <c r="A15433" t="str">
        <f t="shared" si="242"/>
        <v>YAG</v>
      </c>
    </row>
    <row r="15434" spans="1:1" x14ac:dyDescent="0.25">
      <c r="A15434" t="str">
        <f t="shared" si="242"/>
        <v>YAG</v>
      </c>
    </row>
    <row r="15435" spans="1:1" x14ac:dyDescent="0.25">
      <c r="A15435" t="str">
        <f t="shared" si="242"/>
        <v>YAG</v>
      </c>
    </row>
    <row r="15436" spans="1:1" x14ac:dyDescent="0.25">
      <c r="A15436" t="str">
        <f t="shared" si="242"/>
        <v>YAG</v>
      </c>
    </row>
    <row r="15437" spans="1:1" x14ac:dyDescent="0.25">
      <c r="A15437" t="str">
        <f t="shared" si="242"/>
        <v>YAG</v>
      </c>
    </row>
    <row r="15438" spans="1:1" x14ac:dyDescent="0.25">
      <c r="A15438" t="str">
        <f t="shared" si="242"/>
        <v>YAG</v>
      </c>
    </row>
    <row r="15439" spans="1:1" x14ac:dyDescent="0.25">
      <c r="A15439" t="str">
        <f t="shared" si="242"/>
        <v>YAG</v>
      </c>
    </row>
    <row r="15440" spans="1:1" x14ac:dyDescent="0.25">
      <c r="A15440" t="str">
        <f t="shared" si="242"/>
        <v>YAG</v>
      </c>
    </row>
    <row r="15441" spans="1:1" x14ac:dyDescent="0.25">
      <c r="A15441" t="str">
        <f t="shared" si="242"/>
        <v>YAG</v>
      </c>
    </row>
    <row r="15442" spans="1:1" x14ac:dyDescent="0.25">
      <c r="A15442" t="str">
        <f t="shared" si="242"/>
        <v>YAG</v>
      </c>
    </row>
    <row r="15443" spans="1:1" x14ac:dyDescent="0.25">
      <c r="A15443" t="str">
        <f t="shared" si="242"/>
        <v>YAG</v>
      </c>
    </row>
    <row r="15444" spans="1:1" x14ac:dyDescent="0.25">
      <c r="A15444" t="str">
        <f t="shared" si="242"/>
        <v>YAG</v>
      </c>
    </row>
    <row r="15445" spans="1:1" x14ac:dyDescent="0.25">
      <c r="A15445" t="str">
        <f t="shared" si="242"/>
        <v>YAG</v>
      </c>
    </row>
    <row r="15446" spans="1:1" x14ac:dyDescent="0.25">
      <c r="A15446" t="str">
        <f t="shared" si="242"/>
        <v>YAG</v>
      </c>
    </row>
    <row r="15447" spans="1:1" x14ac:dyDescent="0.25">
      <c r="A15447" t="str">
        <f t="shared" si="242"/>
        <v>YAG</v>
      </c>
    </row>
    <row r="15448" spans="1:1" x14ac:dyDescent="0.25">
      <c r="A15448" t="str">
        <f t="shared" si="242"/>
        <v>YAG</v>
      </c>
    </row>
    <row r="15449" spans="1:1" x14ac:dyDescent="0.25">
      <c r="A15449" t="str">
        <f t="shared" si="242"/>
        <v>YAG</v>
      </c>
    </row>
    <row r="15450" spans="1:1" x14ac:dyDescent="0.25">
      <c r="A15450" t="str">
        <f t="shared" si="242"/>
        <v>YAG</v>
      </c>
    </row>
    <row r="15451" spans="1:1" x14ac:dyDescent="0.25">
      <c r="A15451" t="str">
        <f t="shared" si="242"/>
        <v>YAG</v>
      </c>
    </row>
    <row r="15452" spans="1:1" x14ac:dyDescent="0.25">
      <c r="A15452" t="str">
        <f t="shared" si="242"/>
        <v>YAG</v>
      </c>
    </row>
    <row r="15453" spans="1:1" x14ac:dyDescent="0.25">
      <c r="A15453" t="str">
        <f t="shared" si="242"/>
        <v>YAG</v>
      </c>
    </row>
    <row r="15454" spans="1:1" x14ac:dyDescent="0.25">
      <c r="A15454" t="str">
        <f t="shared" si="242"/>
        <v>YAG</v>
      </c>
    </row>
    <row r="15455" spans="1:1" x14ac:dyDescent="0.25">
      <c r="A15455" t="str">
        <f t="shared" si="242"/>
        <v>YAG</v>
      </c>
    </row>
    <row r="15456" spans="1:1" x14ac:dyDescent="0.25">
      <c r="A15456" t="str">
        <f t="shared" si="242"/>
        <v>YAG</v>
      </c>
    </row>
    <row r="15457" spans="1:1" x14ac:dyDescent="0.25">
      <c r="A15457" t="str">
        <f t="shared" si="242"/>
        <v>YAG</v>
      </c>
    </row>
    <row r="15458" spans="1:1" x14ac:dyDescent="0.25">
      <c r="A15458" t="str">
        <f t="shared" si="242"/>
        <v>YAG</v>
      </c>
    </row>
    <row r="15459" spans="1:1" x14ac:dyDescent="0.25">
      <c r="A15459" t="str">
        <f t="shared" si="242"/>
        <v>YAG</v>
      </c>
    </row>
    <row r="15460" spans="1:1" x14ac:dyDescent="0.25">
      <c r="A15460" t="str">
        <f t="shared" si="242"/>
        <v>YAG</v>
      </c>
    </row>
    <row r="15461" spans="1:1" x14ac:dyDescent="0.25">
      <c r="A15461" t="str">
        <f t="shared" si="242"/>
        <v>YAG</v>
      </c>
    </row>
    <row r="15462" spans="1:1" x14ac:dyDescent="0.25">
      <c r="A15462" t="str">
        <f t="shared" si="242"/>
        <v>YAG</v>
      </c>
    </row>
    <row r="15463" spans="1:1" x14ac:dyDescent="0.25">
      <c r="A15463" t="str">
        <f t="shared" si="242"/>
        <v>YAG</v>
      </c>
    </row>
    <row r="15464" spans="1:1" x14ac:dyDescent="0.25">
      <c r="A15464" t="str">
        <f t="shared" si="242"/>
        <v>YAG</v>
      </c>
    </row>
    <row r="15465" spans="1:1" x14ac:dyDescent="0.25">
      <c r="A15465" t="str">
        <f t="shared" si="242"/>
        <v>YAG</v>
      </c>
    </row>
    <row r="15466" spans="1:1" x14ac:dyDescent="0.25">
      <c r="A15466" t="str">
        <f t="shared" si="242"/>
        <v>YAG</v>
      </c>
    </row>
    <row r="15467" spans="1:1" x14ac:dyDescent="0.25">
      <c r="A15467" t="str">
        <f t="shared" si="242"/>
        <v>YAG</v>
      </c>
    </row>
    <row r="15468" spans="1:1" x14ac:dyDescent="0.25">
      <c r="A15468" t="str">
        <f t="shared" si="242"/>
        <v>YAG</v>
      </c>
    </row>
    <row r="15469" spans="1:1" x14ac:dyDescent="0.25">
      <c r="A15469" t="str">
        <f t="shared" si="242"/>
        <v>YAG</v>
      </c>
    </row>
    <row r="15470" spans="1:1" x14ac:dyDescent="0.25">
      <c r="A15470" t="str">
        <f t="shared" si="242"/>
        <v>YAG</v>
      </c>
    </row>
    <row r="15471" spans="1:1" x14ac:dyDescent="0.25">
      <c r="A15471" t="str">
        <f t="shared" si="242"/>
        <v>YAG</v>
      </c>
    </row>
    <row r="15472" spans="1:1" x14ac:dyDescent="0.25">
      <c r="A15472" t="str">
        <f t="shared" si="242"/>
        <v>YAG</v>
      </c>
    </row>
    <row r="15473" spans="1:1" x14ac:dyDescent="0.25">
      <c r="A15473" t="str">
        <f t="shared" si="242"/>
        <v>YAG</v>
      </c>
    </row>
    <row r="15474" spans="1:1" x14ac:dyDescent="0.25">
      <c r="A15474" t="str">
        <f t="shared" si="242"/>
        <v>YAG</v>
      </c>
    </row>
    <row r="15475" spans="1:1" x14ac:dyDescent="0.25">
      <c r="A15475" t="str">
        <f t="shared" si="242"/>
        <v>YAG</v>
      </c>
    </row>
    <row r="15476" spans="1:1" x14ac:dyDescent="0.25">
      <c r="A15476" t="str">
        <f t="shared" si="242"/>
        <v>YAG</v>
      </c>
    </row>
    <row r="15477" spans="1:1" x14ac:dyDescent="0.25">
      <c r="A15477" t="str">
        <f t="shared" si="242"/>
        <v>YAG</v>
      </c>
    </row>
    <row r="15478" spans="1:1" x14ac:dyDescent="0.25">
      <c r="A15478" t="str">
        <f t="shared" si="242"/>
        <v>YAG</v>
      </c>
    </row>
    <row r="15479" spans="1:1" x14ac:dyDescent="0.25">
      <c r="A15479" t="str">
        <f t="shared" si="242"/>
        <v>YAG</v>
      </c>
    </row>
    <row r="15480" spans="1:1" x14ac:dyDescent="0.25">
      <c r="A15480" t="str">
        <f t="shared" si="242"/>
        <v>YAG</v>
      </c>
    </row>
    <row r="15481" spans="1:1" x14ac:dyDescent="0.25">
      <c r="A15481" t="str">
        <f t="shared" si="242"/>
        <v>YAG</v>
      </c>
    </row>
    <row r="15482" spans="1:1" x14ac:dyDescent="0.25">
      <c r="A15482" t="str">
        <f t="shared" si="242"/>
        <v>YAG</v>
      </c>
    </row>
    <row r="15483" spans="1:1" x14ac:dyDescent="0.25">
      <c r="A15483" t="str">
        <f t="shared" si="242"/>
        <v>YAG</v>
      </c>
    </row>
    <row r="15484" spans="1:1" x14ac:dyDescent="0.25">
      <c r="A15484" t="str">
        <f t="shared" ref="A15484:A15547" si="243">"YAG"&amp;D15484 &amp;E15484 &amp;F15484 &amp; G15484 &amp;H15484 &amp;I15484</f>
        <v>YAG</v>
      </c>
    </row>
    <row r="15485" spans="1:1" x14ac:dyDescent="0.25">
      <c r="A15485" t="str">
        <f t="shared" si="243"/>
        <v>YAG</v>
      </c>
    </row>
    <row r="15486" spans="1:1" x14ac:dyDescent="0.25">
      <c r="A15486" t="str">
        <f t="shared" si="243"/>
        <v>YAG</v>
      </c>
    </row>
    <row r="15487" spans="1:1" x14ac:dyDescent="0.25">
      <c r="A15487" t="str">
        <f t="shared" si="243"/>
        <v>YAG</v>
      </c>
    </row>
    <row r="15488" spans="1:1" x14ac:dyDescent="0.25">
      <c r="A15488" t="str">
        <f t="shared" si="243"/>
        <v>YAG</v>
      </c>
    </row>
    <row r="15489" spans="1:1" x14ac:dyDescent="0.25">
      <c r="A15489" t="str">
        <f t="shared" si="243"/>
        <v>YAG</v>
      </c>
    </row>
    <row r="15490" spans="1:1" x14ac:dyDescent="0.25">
      <c r="A15490" t="str">
        <f t="shared" si="243"/>
        <v>YAG</v>
      </c>
    </row>
    <row r="15491" spans="1:1" x14ac:dyDescent="0.25">
      <c r="A15491" t="str">
        <f t="shared" si="243"/>
        <v>YAG</v>
      </c>
    </row>
    <row r="15492" spans="1:1" x14ac:dyDescent="0.25">
      <c r="A15492" t="str">
        <f t="shared" si="243"/>
        <v>YAG</v>
      </c>
    </row>
    <row r="15493" spans="1:1" x14ac:dyDescent="0.25">
      <c r="A15493" t="str">
        <f t="shared" si="243"/>
        <v>YAG</v>
      </c>
    </row>
    <row r="15494" spans="1:1" x14ac:dyDescent="0.25">
      <c r="A15494" t="str">
        <f t="shared" si="243"/>
        <v>YAG</v>
      </c>
    </row>
    <row r="15495" spans="1:1" x14ac:dyDescent="0.25">
      <c r="A15495" t="str">
        <f t="shared" si="243"/>
        <v>YAG</v>
      </c>
    </row>
    <row r="15496" spans="1:1" x14ac:dyDescent="0.25">
      <c r="A15496" t="str">
        <f t="shared" si="243"/>
        <v>YAG</v>
      </c>
    </row>
    <row r="15497" spans="1:1" x14ac:dyDescent="0.25">
      <c r="A15497" t="str">
        <f t="shared" si="243"/>
        <v>YAG</v>
      </c>
    </row>
    <row r="15498" spans="1:1" x14ac:dyDescent="0.25">
      <c r="A15498" t="str">
        <f t="shared" si="243"/>
        <v>YAG</v>
      </c>
    </row>
    <row r="15499" spans="1:1" x14ac:dyDescent="0.25">
      <c r="A15499" t="str">
        <f t="shared" si="243"/>
        <v>YAG</v>
      </c>
    </row>
    <row r="15500" spans="1:1" x14ac:dyDescent="0.25">
      <c r="A15500" t="str">
        <f t="shared" si="243"/>
        <v>YAG</v>
      </c>
    </row>
    <row r="15501" spans="1:1" x14ac:dyDescent="0.25">
      <c r="A15501" t="str">
        <f t="shared" si="243"/>
        <v>YAG</v>
      </c>
    </row>
    <row r="15502" spans="1:1" x14ac:dyDescent="0.25">
      <c r="A15502" t="str">
        <f t="shared" si="243"/>
        <v>YAG</v>
      </c>
    </row>
    <row r="15503" spans="1:1" x14ac:dyDescent="0.25">
      <c r="A15503" t="str">
        <f t="shared" si="243"/>
        <v>YAG</v>
      </c>
    </row>
    <row r="15504" spans="1:1" x14ac:dyDescent="0.25">
      <c r="A15504" t="str">
        <f t="shared" si="243"/>
        <v>YAG</v>
      </c>
    </row>
    <row r="15505" spans="1:1" x14ac:dyDescent="0.25">
      <c r="A15505" t="str">
        <f t="shared" si="243"/>
        <v>YAG</v>
      </c>
    </row>
    <row r="15506" spans="1:1" x14ac:dyDescent="0.25">
      <c r="A15506" t="str">
        <f t="shared" si="243"/>
        <v>YAG</v>
      </c>
    </row>
    <row r="15507" spans="1:1" x14ac:dyDescent="0.25">
      <c r="A15507" t="str">
        <f t="shared" si="243"/>
        <v>YAG</v>
      </c>
    </row>
    <row r="15508" spans="1:1" x14ac:dyDescent="0.25">
      <c r="A15508" t="str">
        <f t="shared" si="243"/>
        <v>YAG</v>
      </c>
    </row>
    <row r="15509" spans="1:1" x14ac:dyDescent="0.25">
      <c r="A15509" t="str">
        <f t="shared" si="243"/>
        <v>YAG</v>
      </c>
    </row>
    <row r="15510" spans="1:1" x14ac:dyDescent="0.25">
      <c r="A15510" t="str">
        <f t="shared" si="243"/>
        <v>YAG</v>
      </c>
    </row>
    <row r="15511" spans="1:1" x14ac:dyDescent="0.25">
      <c r="A15511" t="str">
        <f t="shared" si="243"/>
        <v>YAG</v>
      </c>
    </row>
    <row r="15512" spans="1:1" x14ac:dyDescent="0.25">
      <c r="A15512" t="str">
        <f t="shared" si="243"/>
        <v>YAG</v>
      </c>
    </row>
    <row r="15513" spans="1:1" x14ac:dyDescent="0.25">
      <c r="A15513" t="str">
        <f t="shared" si="243"/>
        <v>YAG</v>
      </c>
    </row>
    <row r="15514" spans="1:1" x14ac:dyDescent="0.25">
      <c r="A15514" t="str">
        <f t="shared" si="243"/>
        <v>YAG</v>
      </c>
    </row>
    <row r="15515" spans="1:1" x14ac:dyDescent="0.25">
      <c r="A15515" t="str">
        <f t="shared" si="243"/>
        <v>YAG</v>
      </c>
    </row>
    <row r="15516" spans="1:1" x14ac:dyDescent="0.25">
      <c r="A15516" t="str">
        <f t="shared" si="243"/>
        <v>YAG</v>
      </c>
    </row>
    <row r="15517" spans="1:1" x14ac:dyDescent="0.25">
      <c r="A15517" t="str">
        <f t="shared" si="243"/>
        <v>YAG</v>
      </c>
    </row>
    <row r="15518" spans="1:1" x14ac:dyDescent="0.25">
      <c r="A15518" t="str">
        <f t="shared" si="243"/>
        <v>YAG</v>
      </c>
    </row>
    <row r="15519" spans="1:1" x14ac:dyDescent="0.25">
      <c r="A15519" t="str">
        <f t="shared" si="243"/>
        <v>YAG</v>
      </c>
    </row>
    <row r="15520" spans="1:1" x14ac:dyDescent="0.25">
      <c r="A15520" t="str">
        <f t="shared" si="243"/>
        <v>YAG</v>
      </c>
    </row>
    <row r="15521" spans="1:1" x14ac:dyDescent="0.25">
      <c r="A15521" t="str">
        <f t="shared" si="243"/>
        <v>YAG</v>
      </c>
    </row>
    <row r="15522" spans="1:1" x14ac:dyDescent="0.25">
      <c r="A15522" t="str">
        <f t="shared" si="243"/>
        <v>YAG</v>
      </c>
    </row>
    <row r="15523" spans="1:1" x14ac:dyDescent="0.25">
      <c r="A15523" t="str">
        <f t="shared" si="243"/>
        <v>YAG</v>
      </c>
    </row>
    <row r="15524" spans="1:1" x14ac:dyDescent="0.25">
      <c r="A15524" t="str">
        <f t="shared" si="243"/>
        <v>YAG</v>
      </c>
    </row>
    <row r="15525" spans="1:1" x14ac:dyDescent="0.25">
      <c r="A15525" t="str">
        <f t="shared" si="243"/>
        <v>YAG</v>
      </c>
    </row>
    <row r="15526" spans="1:1" x14ac:dyDescent="0.25">
      <c r="A15526" t="str">
        <f t="shared" si="243"/>
        <v>YAG</v>
      </c>
    </row>
    <row r="15527" spans="1:1" x14ac:dyDescent="0.25">
      <c r="A15527" t="str">
        <f t="shared" si="243"/>
        <v>YAG</v>
      </c>
    </row>
    <row r="15528" spans="1:1" x14ac:dyDescent="0.25">
      <c r="A15528" t="str">
        <f t="shared" si="243"/>
        <v>YAG</v>
      </c>
    </row>
    <row r="15529" spans="1:1" x14ac:dyDescent="0.25">
      <c r="A15529" t="str">
        <f t="shared" si="243"/>
        <v>YAG</v>
      </c>
    </row>
    <row r="15530" spans="1:1" x14ac:dyDescent="0.25">
      <c r="A15530" t="str">
        <f t="shared" si="243"/>
        <v>YAG</v>
      </c>
    </row>
    <row r="15531" spans="1:1" x14ac:dyDescent="0.25">
      <c r="A15531" t="str">
        <f t="shared" si="243"/>
        <v>YAG</v>
      </c>
    </row>
    <row r="15532" spans="1:1" x14ac:dyDescent="0.25">
      <c r="A15532" t="str">
        <f t="shared" si="243"/>
        <v>YAG</v>
      </c>
    </row>
    <row r="15533" spans="1:1" x14ac:dyDescent="0.25">
      <c r="A15533" t="str">
        <f t="shared" si="243"/>
        <v>YAG</v>
      </c>
    </row>
    <row r="15534" spans="1:1" x14ac:dyDescent="0.25">
      <c r="A15534" t="str">
        <f t="shared" si="243"/>
        <v>YAG</v>
      </c>
    </row>
    <row r="15535" spans="1:1" x14ac:dyDescent="0.25">
      <c r="A15535" t="str">
        <f t="shared" si="243"/>
        <v>YAG</v>
      </c>
    </row>
    <row r="15536" spans="1:1" x14ac:dyDescent="0.25">
      <c r="A15536" t="str">
        <f t="shared" si="243"/>
        <v>YAG</v>
      </c>
    </row>
    <row r="15537" spans="1:1" x14ac:dyDescent="0.25">
      <c r="A15537" t="str">
        <f t="shared" si="243"/>
        <v>YAG</v>
      </c>
    </row>
    <row r="15538" spans="1:1" x14ac:dyDescent="0.25">
      <c r="A15538" t="str">
        <f t="shared" si="243"/>
        <v>YAG</v>
      </c>
    </row>
    <row r="15539" spans="1:1" x14ac:dyDescent="0.25">
      <c r="A15539" t="str">
        <f t="shared" si="243"/>
        <v>YAG</v>
      </c>
    </row>
    <row r="15540" spans="1:1" x14ac:dyDescent="0.25">
      <c r="A15540" t="str">
        <f t="shared" si="243"/>
        <v>YAG</v>
      </c>
    </row>
    <row r="15541" spans="1:1" x14ac:dyDescent="0.25">
      <c r="A15541" t="str">
        <f t="shared" si="243"/>
        <v>YAG</v>
      </c>
    </row>
    <row r="15542" spans="1:1" x14ac:dyDescent="0.25">
      <c r="A15542" t="str">
        <f t="shared" si="243"/>
        <v>YAG</v>
      </c>
    </row>
    <row r="15543" spans="1:1" x14ac:dyDescent="0.25">
      <c r="A15543" t="str">
        <f t="shared" si="243"/>
        <v>YAG</v>
      </c>
    </row>
    <row r="15544" spans="1:1" x14ac:dyDescent="0.25">
      <c r="A15544" t="str">
        <f t="shared" si="243"/>
        <v>YAG</v>
      </c>
    </row>
    <row r="15545" spans="1:1" x14ac:dyDescent="0.25">
      <c r="A15545" t="str">
        <f t="shared" si="243"/>
        <v>YAG</v>
      </c>
    </row>
    <row r="15546" spans="1:1" x14ac:dyDescent="0.25">
      <c r="A15546" t="str">
        <f t="shared" si="243"/>
        <v>YAG</v>
      </c>
    </row>
    <row r="15547" spans="1:1" x14ac:dyDescent="0.25">
      <c r="A15547" t="str">
        <f t="shared" si="243"/>
        <v>YAG</v>
      </c>
    </row>
    <row r="15548" spans="1:1" x14ac:dyDescent="0.25">
      <c r="A15548" t="str">
        <f t="shared" ref="A15548:A15611" si="244">"YAG"&amp;D15548 &amp;E15548 &amp;F15548 &amp; G15548 &amp;H15548 &amp;I15548</f>
        <v>YAG</v>
      </c>
    </row>
    <row r="15549" spans="1:1" x14ac:dyDescent="0.25">
      <c r="A15549" t="str">
        <f t="shared" si="244"/>
        <v>YAG</v>
      </c>
    </row>
    <row r="15550" spans="1:1" x14ac:dyDescent="0.25">
      <c r="A15550" t="str">
        <f t="shared" si="244"/>
        <v>YAG</v>
      </c>
    </row>
    <row r="15551" spans="1:1" x14ac:dyDescent="0.25">
      <c r="A15551" t="str">
        <f t="shared" si="244"/>
        <v>YAG</v>
      </c>
    </row>
    <row r="15552" spans="1:1" x14ac:dyDescent="0.25">
      <c r="A15552" t="str">
        <f t="shared" si="244"/>
        <v>YAG</v>
      </c>
    </row>
    <row r="15553" spans="1:1" x14ac:dyDescent="0.25">
      <c r="A15553" t="str">
        <f t="shared" si="244"/>
        <v>YAG</v>
      </c>
    </row>
    <row r="15554" spans="1:1" x14ac:dyDescent="0.25">
      <c r="A15554" t="str">
        <f t="shared" si="244"/>
        <v>YAG</v>
      </c>
    </row>
    <row r="15555" spans="1:1" x14ac:dyDescent="0.25">
      <c r="A15555" t="str">
        <f t="shared" si="244"/>
        <v>YAG</v>
      </c>
    </row>
    <row r="15556" spans="1:1" x14ac:dyDescent="0.25">
      <c r="A15556" t="str">
        <f t="shared" si="244"/>
        <v>YAG</v>
      </c>
    </row>
    <row r="15557" spans="1:1" x14ac:dyDescent="0.25">
      <c r="A15557" t="str">
        <f t="shared" si="244"/>
        <v>YAG</v>
      </c>
    </row>
    <row r="15558" spans="1:1" x14ac:dyDescent="0.25">
      <c r="A15558" t="str">
        <f t="shared" si="244"/>
        <v>YAG</v>
      </c>
    </row>
    <row r="15559" spans="1:1" x14ac:dyDescent="0.25">
      <c r="A15559" t="str">
        <f t="shared" si="244"/>
        <v>YAG</v>
      </c>
    </row>
    <row r="15560" spans="1:1" x14ac:dyDescent="0.25">
      <c r="A15560" t="str">
        <f t="shared" si="244"/>
        <v>YAG</v>
      </c>
    </row>
    <row r="15561" spans="1:1" x14ac:dyDescent="0.25">
      <c r="A15561" t="str">
        <f t="shared" si="244"/>
        <v>YAG</v>
      </c>
    </row>
    <row r="15562" spans="1:1" x14ac:dyDescent="0.25">
      <c r="A15562" t="str">
        <f t="shared" si="244"/>
        <v>YAG</v>
      </c>
    </row>
    <row r="15563" spans="1:1" x14ac:dyDescent="0.25">
      <c r="A15563" t="str">
        <f t="shared" si="244"/>
        <v>YAG</v>
      </c>
    </row>
    <row r="15564" spans="1:1" x14ac:dyDescent="0.25">
      <c r="A15564" t="str">
        <f t="shared" si="244"/>
        <v>YAG</v>
      </c>
    </row>
    <row r="15565" spans="1:1" x14ac:dyDescent="0.25">
      <c r="A15565" t="str">
        <f t="shared" si="244"/>
        <v>YAG</v>
      </c>
    </row>
    <row r="15566" spans="1:1" x14ac:dyDescent="0.25">
      <c r="A15566" t="str">
        <f t="shared" si="244"/>
        <v>YAG</v>
      </c>
    </row>
    <row r="15567" spans="1:1" x14ac:dyDescent="0.25">
      <c r="A15567" t="str">
        <f t="shared" si="244"/>
        <v>YAG</v>
      </c>
    </row>
    <row r="15568" spans="1:1" x14ac:dyDescent="0.25">
      <c r="A15568" t="str">
        <f t="shared" si="244"/>
        <v>YAG</v>
      </c>
    </row>
    <row r="15569" spans="1:1" x14ac:dyDescent="0.25">
      <c r="A15569" t="str">
        <f t="shared" si="244"/>
        <v>YAG</v>
      </c>
    </row>
    <row r="15570" spans="1:1" x14ac:dyDescent="0.25">
      <c r="A15570" t="str">
        <f t="shared" si="244"/>
        <v>YAG</v>
      </c>
    </row>
    <row r="15571" spans="1:1" x14ac:dyDescent="0.25">
      <c r="A15571" t="str">
        <f t="shared" si="244"/>
        <v>YAG</v>
      </c>
    </row>
    <row r="15572" spans="1:1" x14ac:dyDescent="0.25">
      <c r="A15572" t="str">
        <f t="shared" si="244"/>
        <v>YAG</v>
      </c>
    </row>
    <row r="15573" spans="1:1" x14ac:dyDescent="0.25">
      <c r="A15573" t="str">
        <f t="shared" si="244"/>
        <v>YAG</v>
      </c>
    </row>
    <row r="15574" spans="1:1" x14ac:dyDescent="0.25">
      <c r="A15574" t="str">
        <f t="shared" si="244"/>
        <v>YAG</v>
      </c>
    </row>
    <row r="15575" spans="1:1" x14ac:dyDescent="0.25">
      <c r="A15575" t="str">
        <f t="shared" si="244"/>
        <v>YAG</v>
      </c>
    </row>
    <row r="15576" spans="1:1" x14ac:dyDescent="0.25">
      <c r="A15576" t="str">
        <f t="shared" si="244"/>
        <v>YAG</v>
      </c>
    </row>
    <row r="15577" spans="1:1" x14ac:dyDescent="0.25">
      <c r="A15577" t="str">
        <f t="shared" si="244"/>
        <v>YAG</v>
      </c>
    </row>
    <row r="15578" spans="1:1" x14ac:dyDescent="0.25">
      <c r="A15578" t="str">
        <f t="shared" si="244"/>
        <v>YAG</v>
      </c>
    </row>
    <row r="15579" spans="1:1" x14ac:dyDescent="0.25">
      <c r="A15579" t="str">
        <f t="shared" si="244"/>
        <v>YAG</v>
      </c>
    </row>
    <row r="15580" spans="1:1" x14ac:dyDescent="0.25">
      <c r="A15580" t="str">
        <f t="shared" si="244"/>
        <v>YAG</v>
      </c>
    </row>
    <row r="15581" spans="1:1" x14ac:dyDescent="0.25">
      <c r="A15581" t="str">
        <f t="shared" si="244"/>
        <v>YAG</v>
      </c>
    </row>
    <row r="15582" spans="1:1" x14ac:dyDescent="0.25">
      <c r="A15582" t="str">
        <f t="shared" si="244"/>
        <v>YAG</v>
      </c>
    </row>
    <row r="15583" spans="1:1" x14ac:dyDescent="0.25">
      <c r="A15583" t="str">
        <f t="shared" si="244"/>
        <v>YAG</v>
      </c>
    </row>
    <row r="15584" spans="1:1" x14ac:dyDescent="0.25">
      <c r="A15584" t="str">
        <f t="shared" si="244"/>
        <v>YAG</v>
      </c>
    </row>
    <row r="15585" spans="1:1" x14ac:dyDescent="0.25">
      <c r="A15585" t="str">
        <f t="shared" si="244"/>
        <v>YAG</v>
      </c>
    </row>
    <row r="15586" spans="1:1" x14ac:dyDescent="0.25">
      <c r="A15586" t="str">
        <f t="shared" si="244"/>
        <v>YAG</v>
      </c>
    </row>
    <row r="15587" spans="1:1" x14ac:dyDescent="0.25">
      <c r="A15587" t="str">
        <f t="shared" si="244"/>
        <v>YAG</v>
      </c>
    </row>
    <row r="15588" spans="1:1" x14ac:dyDescent="0.25">
      <c r="A15588" t="str">
        <f t="shared" si="244"/>
        <v>YAG</v>
      </c>
    </row>
    <row r="15589" spans="1:1" x14ac:dyDescent="0.25">
      <c r="A15589" t="str">
        <f t="shared" si="244"/>
        <v>YAG</v>
      </c>
    </row>
    <row r="15590" spans="1:1" x14ac:dyDescent="0.25">
      <c r="A15590" t="str">
        <f t="shared" si="244"/>
        <v>YAG</v>
      </c>
    </row>
    <row r="15591" spans="1:1" x14ac:dyDescent="0.25">
      <c r="A15591" t="str">
        <f t="shared" si="244"/>
        <v>YAG</v>
      </c>
    </row>
    <row r="15592" spans="1:1" x14ac:dyDescent="0.25">
      <c r="A15592" t="str">
        <f t="shared" si="244"/>
        <v>YAG</v>
      </c>
    </row>
    <row r="15593" spans="1:1" x14ac:dyDescent="0.25">
      <c r="A15593" t="str">
        <f t="shared" si="244"/>
        <v>YAG</v>
      </c>
    </row>
    <row r="15594" spans="1:1" x14ac:dyDescent="0.25">
      <c r="A15594" t="str">
        <f t="shared" si="244"/>
        <v>YAG</v>
      </c>
    </row>
    <row r="15595" spans="1:1" x14ac:dyDescent="0.25">
      <c r="A15595" t="str">
        <f t="shared" si="244"/>
        <v>YAG</v>
      </c>
    </row>
    <row r="15596" spans="1:1" x14ac:dyDescent="0.25">
      <c r="A15596" t="str">
        <f t="shared" si="244"/>
        <v>YAG</v>
      </c>
    </row>
    <row r="15597" spans="1:1" x14ac:dyDescent="0.25">
      <c r="A15597" t="str">
        <f t="shared" si="244"/>
        <v>YAG</v>
      </c>
    </row>
    <row r="15598" spans="1:1" x14ac:dyDescent="0.25">
      <c r="A15598" t="str">
        <f t="shared" si="244"/>
        <v>YAG</v>
      </c>
    </row>
    <row r="15599" spans="1:1" x14ac:dyDescent="0.25">
      <c r="A15599" t="str">
        <f t="shared" si="244"/>
        <v>YAG</v>
      </c>
    </row>
    <row r="15600" spans="1:1" x14ac:dyDescent="0.25">
      <c r="A15600" t="str">
        <f t="shared" si="244"/>
        <v>YAG</v>
      </c>
    </row>
    <row r="15601" spans="1:1" x14ac:dyDescent="0.25">
      <c r="A15601" t="str">
        <f t="shared" si="244"/>
        <v>YAG</v>
      </c>
    </row>
    <row r="15602" spans="1:1" x14ac:dyDescent="0.25">
      <c r="A15602" t="str">
        <f t="shared" si="244"/>
        <v>YAG</v>
      </c>
    </row>
    <row r="15603" spans="1:1" x14ac:dyDescent="0.25">
      <c r="A15603" t="str">
        <f t="shared" si="244"/>
        <v>YAG</v>
      </c>
    </row>
    <row r="15604" spans="1:1" x14ac:dyDescent="0.25">
      <c r="A15604" t="str">
        <f t="shared" si="244"/>
        <v>YAG</v>
      </c>
    </row>
    <row r="15605" spans="1:1" x14ac:dyDescent="0.25">
      <c r="A15605" t="str">
        <f t="shared" si="244"/>
        <v>YAG</v>
      </c>
    </row>
    <row r="15606" spans="1:1" x14ac:dyDescent="0.25">
      <c r="A15606" t="str">
        <f t="shared" si="244"/>
        <v>YAG</v>
      </c>
    </row>
    <row r="15607" spans="1:1" x14ac:dyDescent="0.25">
      <c r="A15607" t="str">
        <f t="shared" si="244"/>
        <v>YAG</v>
      </c>
    </row>
    <row r="15608" spans="1:1" x14ac:dyDescent="0.25">
      <c r="A15608" t="str">
        <f t="shared" si="244"/>
        <v>YAG</v>
      </c>
    </row>
    <row r="15609" spans="1:1" x14ac:dyDescent="0.25">
      <c r="A15609" t="str">
        <f t="shared" si="244"/>
        <v>YAG</v>
      </c>
    </row>
    <row r="15610" spans="1:1" x14ac:dyDescent="0.25">
      <c r="A15610" t="str">
        <f t="shared" si="244"/>
        <v>YAG</v>
      </c>
    </row>
    <row r="15611" spans="1:1" x14ac:dyDescent="0.25">
      <c r="A15611" t="str">
        <f t="shared" si="244"/>
        <v>YAG</v>
      </c>
    </row>
    <row r="15612" spans="1:1" x14ac:dyDescent="0.25">
      <c r="A15612" t="str">
        <f t="shared" ref="A15612:A15675" si="245">"YAG"&amp;D15612 &amp;E15612 &amp;F15612 &amp; G15612 &amp;H15612 &amp;I15612</f>
        <v>YAG</v>
      </c>
    </row>
    <row r="15613" spans="1:1" x14ac:dyDescent="0.25">
      <c r="A15613" t="str">
        <f t="shared" si="245"/>
        <v>YAG</v>
      </c>
    </row>
    <row r="15614" spans="1:1" x14ac:dyDescent="0.25">
      <c r="A15614" t="str">
        <f t="shared" si="245"/>
        <v>YAG</v>
      </c>
    </row>
    <row r="15615" spans="1:1" x14ac:dyDescent="0.25">
      <c r="A15615" t="str">
        <f t="shared" si="245"/>
        <v>YAG</v>
      </c>
    </row>
    <row r="15616" spans="1:1" x14ac:dyDescent="0.25">
      <c r="A15616" t="str">
        <f t="shared" si="245"/>
        <v>YAG</v>
      </c>
    </row>
    <row r="15617" spans="1:1" x14ac:dyDescent="0.25">
      <c r="A15617" t="str">
        <f t="shared" si="245"/>
        <v>YAG</v>
      </c>
    </row>
    <row r="15618" spans="1:1" x14ac:dyDescent="0.25">
      <c r="A15618" t="str">
        <f t="shared" si="245"/>
        <v>YAG</v>
      </c>
    </row>
    <row r="15619" spans="1:1" x14ac:dyDescent="0.25">
      <c r="A15619" t="str">
        <f t="shared" si="245"/>
        <v>YAG</v>
      </c>
    </row>
    <row r="15620" spans="1:1" x14ac:dyDescent="0.25">
      <c r="A15620" t="str">
        <f t="shared" si="245"/>
        <v>YAG</v>
      </c>
    </row>
    <row r="15621" spans="1:1" x14ac:dyDescent="0.25">
      <c r="A15621" t="str">
        <f t="shared" si="245"/>
        <v>YAG</v>
      </c>
    </row>
    <row r="15622" spans="1:1" x14ac:dyDescent="0.25">
      <c r="A15622" t="str">
        <f t="shared" si="245"/>
        <v>YAG</v>
      </c>
    </row>
    <row r="15623" spans="1:1" x14ac:dyDescent="0.25">
      <c r="A15623" t="str">
        <f t="shared" si="245"/>
        <v>YAG</v>
      </c>
    </row>
    <row r="15624" spans="1:1" x14ac:dyDescent="0.25">
      <c r="A15624" t="str">
        <f t="shared" si="245"/>
        <v>YAG</v>
      </c>
    </row>
    <row r="15625" spans="1:1" x14ac:dyDescent="0.25">
      <c r="A15625" t="str">
        <f t="shared" si="245"/>
        <v>YAG</v>
      </c>
    </row>
    <row r="15626" spans="1:1" x14ac:dyDescent="0.25">
      <c r="A15626" t="str">
        <f t="shared" si="245"/>
        <v>YAG</v>
      </c>
    </row>
    <row r="15627" spans="1:1" x14ac:dyDescent="0.25">
      <c r="A15627" t="str">
        <f t="shared" si="245"/>
        <v>YAG</v>
      </c>
    </row>
    <row r="15628" spans="1:1" x14ac:dyDescent="0.25">
      <c r="A15628" t="str">
        <f t="shared" si="245"/>
        <v>YAG</v>
      </c>
    </row>
    <row r="15629" spans="1:1" x14ac:dyDescent="0.25">
      <c r="A15629" t="str">
        <f t="shared" si="245"/>
        <v>YAG</v>
      </c>
    </row>
    <row r="15630" spans="1:1" x14ac:dyDescent="0.25">
      <c r="A15630" t="str">
        <f t="shared" si="245"/>
        <v>YAG</v>
      </c>
    </row>
    <row r="15631" spans="1:1" x14ac:dyDescent="0.25">
      <c r="A15631" t="str">
        <f t="shared" si="245"/>
        <v>YAG</v>
      </c>
    </row>
    <row r="15632" spans="1:1" x14ac:dyDescent="0.25">
      <c r="A15632" t="str">
        <f t="shared" si="245"/>
        <v>YAG</v>
      </c>
    </row>
    <row r="15633" spans="1:1" x14ac:dyDescent="0.25">
      <c r="A15633" t="str">
        <f t="shared" si="245"/>
        <v>YAG</v>
      </c>
    </row>
    <row r="15634" spans="1:1" x14ac:dyDescent="0.25">
      <c r="A15634" t="str">
        <f t="shared" si="245"/>
        <v>YAG</v>
      </c>
    </row>
    <row r="15635" spans="1:1" x14ac:dyDescent="0.25">
      <c r="A15635" t="str">
        <f t="shared" si="245"/>
        <v>YAG</v>
      </c>
    </row>
    <row r="15636" spans="1:1" x14ac:dyDescent="0.25">
      <c r="A15636" t="str">
        <f t="shared" si="245"/>
        <v>YAG</v>
      </c>
    </row>
    <row r="15637" spans="1:1" x14ac:dyDescent="0.25">
      <c r="A15637" t="str">
        <f t="shared" si="245"/>
        <v>YAG</v>
      </c>
    </row>
    <row r="15638" spans="1:1" x14ac:dyDescent="0.25">
      <c r="A15638" t="str">
        <f t="shared" si="245"/>
        <v>YAG</v>
      </c>
    </row>
    <row r="15639" spans="1:1" x14ac:dyDescent="0.25">
      <c r="A15639" t="str">
        <f t="shared" si="245"/>
        <v>YAG</v>
      </c>
    </row>
    <row r="15640" spans="1:1" x14ac:dyDescent="0.25">
      <c r="A15640" t="str">
        <f t="shared" si="245"/>
        <v>YAG</v>
      </c>
    </row>
    <row r="15641" spans="1:1" x14ac:dyDescent="0.25">
      <c r="A15641" t="str">
        <f t="shared" si="245"/>
        <v>YAG</v>
      </c>
    </row>
    <row r="15642" spans="1:1" x14ac:dyDescent="0.25">
      <c r="A15642" t="str">
        <f t="shared" si="245"/>
        <v>YAG</v>
      </c>
    </row>
    <row r="15643" spans="1:1" x14ac:dyDescent="0.25">
      <c r="A15643" t="str">
        <f t="shared" si="245"/>
        <v>YAG</v>
      </c>
    </row>
    <row r="15644" spans="1:1" x14ac:dyDescent="0.25">
      <c r="A15644" t="str">
        <f t="shared" si="245"/>
        <v>YAG</v>
      </c>
    </row>
    <row r="15645" spans="1:1" x14ac:dyDescent="0.25">
      <c r="A15645" t="str">
        <f t="shared" si="245"/>
        <v>YAG</v>
      </c>
    </row>
    <row r="15646" spans="1:1" x14ac:dyDescent="0.25">
      <c r="A15646" t="str">
        <f t="shared" si="245"/>
        <v>YAG</v>
      </c>
    </row>
    <row r="15647" spans="1:1" x14ac:dyDescent="0.25">
      <c r="A15647" t="str">
        <f t="shared" si="245"/>
        <v>YAG</v>
      </c>
    </row>
    <row r="15648" spans="1:1" x14ac:dyDescent="0.25">
      <c r="A15648" t="str">
        <f t="shared" si="245"/>
        <v>YAG</v>
      </c>
    </row>
    <row r="15649" spans="1:1" x14ac:dyDescent="0.25">
      <c r="A15649" t="str">
        <f t="shared" si="245"/>
        <v>YAG</v>
      </c>
    </row>
    <row r="15650" spans="1:1" x14ac:dyDescent="0.25">
      <c r="A15650" t="str">
        <f t="shared" si="245"/>
        <v>YAG</v>
      </c>
    </row>
    <row r="15651" spans="1:1" x14ac:dyDescent="0.25">
      <c r="A15651" t="str">
        <f t="shared" si="245"/>
        <v>YAG</v>
      </c>
    </row>
    <row r="15652" spans="1:1" x14ac:dyDescent="0.25">
      <c r="A15652" t="str">
        <f t="shared" si="245"/>
        <v>YAG</v>
      </c>
    </row>
    <row r="15653" spans="1:1" x14ac:dyDescent="0.25">
      <c r="A15653" t="str">
        <f t="shared" si="245"/>
        <v>YAG</v>
      </c>
    </row>
    <row r="15654" spans="1:1" x14ac:dyDescent="0.25">
      <c r="A15654" t="str">
        <f t="shared" si="245"/>
        <v>YAG</v>
      </c>
    </row>
    <row r="15655" spans="1:1" x14ac:dyDescent="0.25">
      <c r="A15655" t="str">
        <f t="shared" si="245"/>
        <v>YAG</v>
      </c>
    </row>
    <row r="15656" spans="1:1" x14ac:dyDescent="0.25">
      <c r="A15656" t="str">
        <f t="shared" si="245"/>
        <v>YAG</v>
      </c>
    </row>
    <row r="15657" spans="1:1" x14ac:dyDescent="0.25">
      <c r="A15657" t="str">
        <f t="shared" si="245"/>
        <v>YAG</v>
      </c>
    </row>
    <row r="15658" spans="1:1" x14ac:dyDescent="0.25">
      <c r="A15658" t="str">
        <f t="shared" si="245"/>
        <v>YAG</v>
      </c>
    </row>
    <row r="15659" spans="1:1" x14ac:dyDescent="0.25">
      <c r="A15659" t="str">
        <f t="shared" si="245"/>
        <v>YAG</v>
      </c>
    </row>
    <row r="15660" spans="1:1" x14ac:dyDescent="0.25">
      <c r="A15660" t="str">
        <f t="shared" si="245"/>
        <v>YAG</v>
      </c>
    </row>
    <row r="15661" spans="1:1" x14ac:dyDescent="0.25">
      <c r="A15661" t="str">
        <f t="shared" si="245"/>
        <v>YAG</v>
      </c>
    </row>
    <row r="15662" spans="1:1" x14ac:dyDescent="0.25">
      <c r="A15662" t="str">
        <f t="shared" si="245"/>
        <v>YAG</v>
      </c>
    </row>
    <row r="15663" spans="1:1" x14ac:dyDescent="0.25">
      <c r="A15663" t="str">
        <f t="shared" si="245"/>
        <v>YAG</v>
      </c>
    </row>
    <row r="15664" spans="1:1" x14ac:dyDescent="0.25">
      <c r="A15664" t="str">
        <f t="shared" si="245"/>
        <v>YAG</v>
      </c>
    </row>
    <row r="15665" spans="1:1" x14ac:dyDescent="0.25">
      <c r="A15665" t="str">
        <f t="shared" si="245"/>
        <v>YAG</v>
      </c>
    </row>
    <row r="15666" spans="1:1" x14ac:dyDescent="0.25">
      <c r="A15666" t="str">
        <f t="shared" si="245"/>
        <v>YAG</v>
      </c>
    </row>
    <row r="15667" spans="1:1" x14ac:dyDescent="0.25">
      <c r="A15667" t="str">
        <f t="shared" si="245"/>
        <v>YAG</v>
      </c>
    </row>
    <row r="15668" spans="1:1" x14ac:dyDescent="0.25">
      <c r="A15668" t="str">
        <f t="shared" si="245"/>
        <v>YAG</v>
      </c>
    </row>
    <row r="15669" spans="1:1" x14ac:dyDescent="0.25">
      <c r="A15669" t="str">
        <f t="shared" si="245"/>
        <v>YAG</v>
      </c>
    </row>
    <row r="15670" spans="1:1" x14ac:dyDescent="0.25">
      <c r="A15670" t="str">
        <f t="shared" si="245"/>
        <v>YAG</v>
      </c>
    </row>
    <row r="15671" spans="1:1" x14ac:dyDescent="0.25">
      <c r="A15671" t="str">
        <f t="shared" si="245"/>
        <v>YAG</v>
      </c>
    </row>
    <row r="15672" spans="1:1" x14ac:dyDescent="0.25">
      <c r="A15672" t="str">
        <f t="shared" si="245"/>
        <v>YAG</v>
      </c>
    </row>
    <row r="15673" spans="1:1" x14ac:dyDescent="0.25">
      <c r="A15673" t="str">
        <f t="shared" si="245"/>
        <v>YAG</v>
      </c>
    </row>
    <row r="15674" spans="1:1" x14ac:dyDescent="0.25">
      <c r="A15674" t="str">
        <f t="shared" si="245"/>
        <v>YAG</v>
      </c>
    </row>
    <row r="15675" spans="1:1" x14ac:dyDescent="0.25">
      <c r="A15675" t="str">
        <f t="shared" si="245"/>
        <v>YAG</v>
      </c>
    </row>
    <row r="15676" spans="1:1" x14ac:dyDescent="0.25">
      <c r="A15676" t="str">
        <f t="shared" ref="A15676:A15739" si="246">"YAG"&amp;D15676 &amp;E15676 &amp;F15676 &amp; G15676 &amp;H15676 &amp;I15676</f>
        <v>YAG</v>
      </c>
    </row>
    <row r="15677" spans="1:1" x14ac:dyDescent="0.25">
      <c r="A15677" t="str">
        <f t="shared" si="246"/>
        <v>YAG</v>
      </c>
    </row>
    <row r="15678" spans="1:1" x14ac:dyDescent="0.25">
      <c r="A15678" t="str">
        <f t="shared" si="246"/>
        <v>YAG</v>
      </c>
    </row>
    <row r="15679" spans="1:1" x14ac:dyDescent="0.25">
      <c r="A15679" t="str">
        <f t="shared" si="246"/>
        <v>YAG</v>
      </c>
    </row>
    <row r="15680" spans="1:1" x14ac:dyDescent="0.25">
      <c r="A15680" t="str">
        <f t="shared" si="246"/>
        <v>YAG</v>
      </c>
    </row>
    <row r="15681" spans="1:1" x14ac:dyDescent="0.25">
      <c r="A15681" t="str">
        <f t="shared" si="246"/>
        <v>YAG</v>
      </c>
    </row>
    <row r="15682" spans="1:1" x14ac:dyDescent="0.25">
      <c r="A15682" t="str">
        <f t="shared" si="246"/>
        <v>YAG</v>
      </c>
    </row>
    <row r="15683" spans="1:1" x14ac:dyDescent="0.25">
      <c r="A15683" t="str">
        <f t="shared" si="246"/>
        <v>YAG</v>
      </c>
    </row>
    <row r="15684" spans="1:1" x14ac:dyDescent="0.25">
      <c r="A15684" t="str">
        <f t="shared" si="246"/>
        <v>YAG</v>
      </c>
    </row>
    <row r="15685" spans="1:1" x14ac:dyDescent="0.25">
      <c r="A15685" t="str">
        <f t="shared" si="246"/>
        <v>YAG</v>
      </c>
    </row>
    <row r="15686" spans="1:1" x14ac:dyDescent="0.25">
      <c r="A15686" t="str">
        <f t="shared" si="246"/>
        <v>YAG</v>
      </c>
    </row>
    <row r="15687" spans="1:1" x14ac:dyDescent="0.25">
      <c r="A15687" t="str">
        <f t="shared" si="246"/>
        <v>YAG</v>
      </c>
    </row>
    <row r="15688" spans="1:1" x14ac:dyDescent="0.25">
      <c r="A15688" t="str">
        <f t="shared" si="246"/>
        <v>YAG</v>
      </c>
    </row>
    <row r="15689" spans="1:1" x14ac:dyDescent="0.25">
      <c r="A15689" t="str">
        <f t="shared" si="246"/>
        <v>YAG</v>
      </c>
    </row>
    <row r="15690" spans="1:1" x14ac:dyDescent="0.25">
      <c r="A15690" t="str">
        <f t="shared" si="246"/>
        <v>YAG</v>
      </c>
    </row>
    <row r="15691" spans="1:1" x14ac:dyDescent="0.25">
      <c r="A15691" t="str">
        <f t="shared" si="246"/>
        <v>YAG</v>
      </c>
    </row>
    <row r="15692" spans="1:1" x14ac:dyDescent="0.25">
      <c r="A15692" t="str">
        <f t="shared" si="246"/>
        <v>YAG</v>
      </c>
    </row>
    <row r="15693" spans="1:1" x14ac:dyDescent="0.25">
      <c r="A15693" t="str">
        <f t="shared" si="246"/>
        <v>YAG</v>
      </c>
    </row>
    <row r="15694" spans="1:1" x14ac:dyDescent="0.25">
      <c r="A15694" t="str">
        <f t="shared" si="246"/>
        <v>YAG</v>
      </c>
    </row>
    <row r="15695" spans="1:1" x14ac:dyDescent="0.25">
      <c r="A15695" t="str">
        <f t="shared" si="246"/>
        <v>YAG</v>
      </c>
    </row>
    <row r="15696" spans="1:1" x14ac:dyDescent="0.25">
      <c r="A15696" t="str">
        <f t="shared" si="246"/>
        <v>YAG</v>
      </c>
    </row>
    <row r="15697" spans="1:1" x14ac:dyDescent="0.25">
      <c r="A15697" t="str">
        <f t="shared" si="246"/>
        <v>YAG</v>
      </c>
    </row>
    <row r="15698" spans="1:1" x14ac:dyDescent="0.25">
      <c r="A15698" t="str">
        <f t="shared" si="246"/>
        <v>YAG</v>
      </c>
    </row>
    <row r="15699" spans="1:1" x14ac:dyDescent="0.25">
      <c r="A15699" t="str">
        <f t="shared" si="246"/>
        <v>YAG</v>
      </c>
    </row>
    <row r="15700" spans="1:1" x14ac:dyDescent="0.25">
      <c r="A15700" t="str">
        <f t="shared" si="246"/>
        <v>YAG</v>
      </c>
    </row>
    <row r="15701" spans="1:1" x14ac:dyDescent="0.25">
      <c r="A15701" t="str">
        <f t="shared" si="246"/>
        <v>YAG</v>
      </c>
    </row>
    <row r="15702" spans="1:1" x14ac:dyDescent="0.25">
      <c r="A15702" t="str">
        <f t="shared" si="246"/>
        <v>YAG</v>
      </c>
    </row>
    <row r="15703" spans="1:1" x14ac:dyDescent="0.25">
      <c r="A15703" t="str">
        <f t="shared" si="246"/>
        <v>YAG</v>
      </c>
    </row>
    <row r="15704" spans="1:1" x14ac:dyDescent="0.25">
      <c r="A15704" t="str">
        <f t="shared" si="246"/>
        <v>YAG</v>
      </c>
    </row>
    <row r="15705" spans="1:1" x14ac:dyDescent="0.25">
      <c r="A15705" t="str">
        <f t="shared" si="246"/>
        <v>YAG</v>
      </c>
    </row>
    <row r="15706" spans="1:1" x14ac:dyDescent="0.25">
      <c r="A15706" t="str">
        <f t="shared" si="246"/>
        <v>YAG</v>
      </c>
    </row>
    <row r="15707" spans="1:1" x14ac:dyDescent="0.25">
      <c r="A15707" t="str">
        <f t="shared" si="246"/>
        <v>YAG</v>
      </c>
    </row>
    <row r="15708" spans="1:1" x14ac:dyDescent="0.25">
      <c r="A15708" t="str">
        <f t="shared" si="246"/>
        <v>YAG</v>
      </c>
    </row>
    <row r="15709" spans="1:1" x14ac:dyDescent="0.25">
      <c r="A15709" t="str">
        <f t="shared" si="246"/>
        <v>YAG</v>
      </c>
    </row>
    <row r="15710" spans="1:1" x14ac:dyDescent="0.25">
      <c r="A15710" t="str">
        <f t="shared" si="246"/>
        <v>YAG</v>
      </c>
    </row>
    <row r="15711" spans="1:1" x14ac:dyDescent="0.25">
      <c r="A15711" t="str">
        <f t="shared" si="246"/>
        <v>YAG</v>
      </c>
    </row>
    <row r="15712" spans="1:1" x14ac:dyDescent="0.25">
      <c r="A15712" t="str">
        <f t="shared" si="246"/>
        <v>YAG</v>
      </c>
    </row>
    <row r="15713" spans="1:1" x14ac:dyDescent="0.25">
      <c r="A15713" t="str">
        <f t="shared" si="246"/>
        <v>YAG</v>
      </c>
    </row>
    <row r="15714" spans="1:1" x14ac:dyDescent="0.25">
      <c r="A15714" t="str">
        <f t="shared" si="246"/>
        <v>YAG</v>
      </c>
    </row>
    <row r="15715" spans="1:1" x14ac:dyDescent="0.25">
      <c r="A15715" t="str">
        <f t="shared" si="246"/>
        <v>YAG</v>
      </c>
    </row>
    <row r="15716" spans="1:1" x14ac:dyDescent="0.25">
      <c r="A15716" t="str">
        <f t="shared" si="246"/>
        <v>YAG</v>
      </c>
    </row>
    <row r="15717" spans="1:1" x14ac:dyDescent="0.25">
      <c r="A15717" t="str">
        <f t="shared" si="246"/>
        <v>YAG</v>
      </c>
    </row>
    <row r="15718" spans="1:1" x14ac:dyDescent="0.25">
      <c r="A15718" t="str">
        <f t="shared" si="246"/>
        <v>YAG</v>
      </c>
    </row>
    <row r="15719" spans="1:1" x14ac:dyDescent="0.25">
      <c r="A15719" t="str">
        <f t="shared" si="246"/>
        <v>YAG</v>
      </c>
    </row>
    <row r="15720" spans="1:1" x14ac:dyDescent="0.25">
      <c r="A15720" t="str">
        <f t="shared" si="246"/>
        <v>YAG</v>
      </c>
    </row>
    <row r="15721" spans="1:1" x14ac:dyDescent="0.25">
      <c r="A15721" t="str">
        <f t="shared" si="246"/>
        <v>YAG</v>
      </c>
    </row>
    <row r="15722" spans="1:1" x14ac:dyDescent="0.25">
      <c r="A15722" t="str">
        <f t="shared" si="246"/>
        <v>YAG</v>
      </c>
    </row>
    <row r="15723" spans="1:1" x14ac:dyDescent="0.25">
      <c r="A15723" t="str">
        <f t="shared" si="246"/>
        <v>YAG</v>
      </c>
    </row>
    <row r="15724" spans="1:1" x14ac:dyDescent="0.25">
      <c r="A15724" t="str">
        <f t="shared" si="246"/>
        <v>YAG</v>
      </c>
    </row>
    <row r="15725" spans="1:1" x14ac:dyDescent="0.25">
      <c r="A15725" t="str">
        <f t="shared" si="246"/>
        <v>YAG</v>
      </c>
    </row>
    <row r="15726" spans="1:1" x14ac:dyDescent="0.25">
      <c r="A15726" t="str">
        <f t="shared" si="246"/>
        <v>YAG</v>
      </c>
    </row>
    <row r="15727" spans="1:1" x14ac:dyDescent="0.25">
      <c r="A15727" t="str">
        <f t="shared" si="246"/>
        <v>YAG</v>
      </c>
    </row>
    <row r="15728" spans="1:1" x14ac:dyDescent="0.25">
      <c r="A15728" t="str">
        <f t="shared" si="246"/>
        <v>YAG</v>
      </c>
    </row>
    <row r="15729" spans="1:1" x14ac:dyDescent="0.25">
      <c r="A15729" t="str">
        <f t="shared" si="246"/>
        <v>YAG</v>
      </c>
    </row>
    <row r="15730" spans="1:1" x14ac:dyDescent="0.25">
      <c r="A15730" t="str">
        <f t="shared" si="246"/>
        <v>YAG</v>
      </c>
    </row>
    <row r="15731" spans="1:1" x14ac:dyDescent="0.25">
      <c r="A15731" t="str">
        <f t="shared" si="246"/>
        <v>YAG</v>
      </c>
    </row>
    <row r="15732" spans="1:1" x14ac:dyDescent="0.25">
      <c r="A15732" t="str">
        <f t="shared" si="246"/>
        <v>YAG</v>
      </c>
    </row>
    <row r="15733" spans="1:1" x14ac:dyDescent="0.25">
      <c r="A15733" t="str">
        <f t="shared" si="246"/>
        <v>YAG</v>
      </c>
    </row>
    <row r="15734" spans="1:1" x14ac:dyDescent="0.25">
      <c r="A15734" t="str">
        <f t="shared" si="246"/>
        <v>YAG</v>
      </c>
    </row>
    <row r="15735" spans="1:1" x14ac:dyDescent="0.25">
      <c r="A15735" t="str">
        <f t="shared" si="246"/>
        <v>YAG</v>
      </c>
    </row>
    <row r="15736" spans="1:1" x14ac:dyDescent="0.25">
      <c r="A15736" t="str">
        <f t="shared" si="246"/>
        <v>YAG</v>
      </c>
    </row>
    <row r="15737" spans="1:1" x14ac:dyDescent="0.25">
      <c r="A15737" t="str">
        <f t="shared" si="246"/>
        <v>YAG</v>
      </c>
    </row>
    <row r="15738" spans="1:1" x14ac:dyDescent="0.25">
      <c r="A15738" t="str">
        <f t="shared" si="246"/>
        <v>YAG</v>
      </c>
    </row>
    <row r="15739" spans="1:1" x14ac:dyDescent="0.25">
      <c r="A15739" t="str">
        <f t="shared" si="246"/>
        <v>YAG</v>
      </c>
    </row>
    <row r="15740" spans="1:1" x14ac:dyDescent="0.25">
      <c r="A15740" t="str">
        <f t="shared" ref="A15740:A15803" si="247">"YAG"&amp;D15740 &amp;E15740 &amp;F15740 &amp; G15740 &amp;H15740 &amp;I15740</f>
        <v>YAG</v>
      </c>
    </row>
    <row r="15741" spans="1:1" x14ac:dyDescent="0.25">
      <c r="A15741" t="str">
        <f t="shared" si="247"/>
        <v>YAG</v>
      </c>
    </row>
    <row r="15742" spans="1:1" x14ac:dyDescent="0.25">
      <c r="A15742" t="str">
        <f t="shared" si="247"/>
        <v>YAG</v>
      </c>
    </row>
    <row r="15743" spans="1:1" x14ac:dyDescent="0.25">
      <c r="A15743" t="str">
        <f t="shared" si="247"/>
        <v>YAG</v>
      </c>
    </row>
    <row r="15744" spans="1:1" x14ac:dyDescent="0.25">
      <c r="A15744" t="str">
        <f t="shared" si="247"/>
        <v>YAG</v>
      </c>
    </row>
    <row r="15745" spans="1:1" x14ac:dyDescent="0.25">
      <c r="A15745" t="str">
        <f t="shared" si="247"/>
        <v>YAG</v>
      </c>
    </row>
    <row r="15746" spans="1:1" x14ac:dyDescent="0.25">
      <c r="A15746" t="str">
        <f t="shared" si="247"/>
        <v>YAG</v>
      </c>
    </row>
    <row r="15747" spans="1:1" x14ac:dyDescent="0.25">
      <c r="A15747" t="str">
        <f t="shared" si="247"/>
        <v>YAG</v>
      </c>
    </row>
    <row r="15748" spans="1:1" x14ac:dyDescent="0.25">
      <c r="A15748" t="str">
        <f t="shared" si="247"/>
        <v>YAG</v>
      </c>
    </row>
    <row r="15749" spans="1:1" x14ac:dyDescent="0.25">
      <c r="A15749" t="str">
        <f t="shared" si="247"/>
        <v>YAG</v>
      </c>
    </row>
    <row r="15750" spans="1:1" x14ac:dyDescent="0.25">
      <c r="A15750" t="str">
        <f t="shared" si="247"/>
        <v>YAG</v>
      </c>
    </row>
    <row r="15751" spans="1:1" x14ac:dyDescent="0.25">
      <c r="A15751" t="str">
        <f t="shared" si="247"/>
        <v>YAG</v>
      </c>
    </row>
    <row r="15752" spans="1:1" x14ac:dyDescent="0.25">
      <c r="A15752" t="str">
        <f t="shared" si="247"/>
        <v>YAG</v>
      </c>
    </row>
    <row r="15753" spans="1:1" x14ac:dyDescent="0.25">
      <c r="A15753" t="str">
        <f t="shared" si="247"/>
        <v>YAG</v>
      </c>
    </row>
    <row r="15754" spans="1:1" x14ac:dyDescent="0.25">
      <c r="A15754" t="str">
        <f t="shared" si="247"/>
        <v>YAG</v>
      </c>
    </row>
    <row r="15755" spans="1:1" x14ac:dyDescent="0.25">
      <c r="A15755" t="str">
        <f t="shared" si="247"/>
        <v>YAG</v>
      </c>
    </row>
    <row r="15756" spans="1:1" x14ac:dyDescent="0.25">
      <c r="A15756" t="str">
        <f t="shared" si="247"/>
        <v>YAG</v>
      </c>
    </row>
    <row r="15757" spans="1:1" x14ac:dyDescent="0.25">
      <c r="A15757" t="str">
        <f t="shared" si="247"/>
        <v>YAG</v>
      </c>
    </row>
    <row r="15758" spans="1:1" x14ac:dyDescent="0.25">
      <c r="A15758" t="str">
        <f t="shared" si="247"/>
        <v>YAG</v>
      </c>
    </row>
    <row r="15759" spans="1:1" x14ac:dyDescent="0.25">
      <c r="A15759" t="str">
        <f t="shared" si="247"/>
        <v>YAG</v>
      </c>
    </row>
    <row r="15760" spans="1:1" x14ac:dyDescent="0.25">
      <c r="A15760" t="str">
        <f t="shared" si="247"/>
        <v>YAG</v>
      </c>
    </row>
    <row r="15761" spans="1:1" x14ac:dyDescent="0.25">
      <c r="A15761" t="str">
        <f t="shared" si="247"/>
        <v>YAG</v>
      </c>
    </row>
    <row r="15762" spans="1:1" x14ac:dyDescent="0.25">
      <c r="A15762" t="str">
        <f t="shared" si="247"/>
        <v>YAG</v>
      </c>
    </row>
    <row r="15763" spans="1:1" x14ac:dyDescent="0.25">
      <c r="A15763" t="str">
        <f t="shared" si="247"/>
        <v>YAG</v>
      </c>
    </row>
    <row r="15764" spans="1:1" x14ac:dyDescent="0.25">
      <c r="A15764" t="str">
        <f t="shared" si="247"/>
        <v>YAG</v>
      </c>
    </row>
    <row r="15765" spans="1:1" x14ac:dyDescent="0.25">
      <c r="A15765" t="str">
        <f t="shared" si="247"/>
        <v>YAG</v>
      </c>
    </row>
    <row r="15766" spans="1:1" x14ac:dyDescent="0.25">
      <c r="A15766" t="str">
        <f t="shared" si="247"/>
        <v>YAG</v>
      </c>
    </row>
    <row r="15767" spans="1:1" x14ac:dyDescent="0.25">
      <c r="A15767" t="str">
        <f t="shared" si="247"/>
        <v>YAG</v>
      </c>
    </row>
    <row r="15768" spans="1:1" x14ac:dyDescent="0.25">
      <c r="A15768" t="str">
        <f t="shared" si="247"/>
        <v>YAG</v>
      </c>
    </row>
    <row r="15769" spans="1:1" x14ac:dyDescent="0.25">
      <c r="A15769" t="str">
        <f t="shared" si="247"/>
        <v>YAG</v>
      </c>
    </row>
    <row r="15770" spans="1:1" x14ac:dyDescent="0.25">
      <c r="A15770" t="str">
        <f t="shared" si="247"/>
        <v>YAG</v>
      </c>
    </row>
    <row r="15771" spans="1:1" x14ac:dyDescent="0.25">
      <c r="A15771" t="str">
        <f t="shared" si="247"/>
        <v>YAG</v>
      </c>
    </row>
    <row r="15772" spans="1:1" x14ac:dyDescent="0.25">
      <c r="A15772" t="str">
        <f t="shared" si="247"/>
        <v>YAG</v>
      </c>
    </row>
    <row r="15773" spans="1:1" x14ac:dyDescent="0.25">
      <c r="A15773" t="str">
        <f t="shared" si="247"/>
        <v>YAG</v>
      </c>
    </row>
    <row r="15774" spans="1:1" x14ac:dyDescent="0.25">
      <c r="A15774" t="str">
        <f t="shared" si="247"/>
        <v>YAG</v>
      </c>
    </row>
    <row r="15775" spans="1:1" x14ac:dyDescent="0.25">
      <c r="A15775" t="str">
        <f t="shared" si="247"/>
        <v>YAG</v>
      </c>
    </row>
    <row r="15776" spans="1:1" x14ac:dyDescent="0.25">
      <c r="A15776" t="str">
        <f t="shared" si="247"/>
        <v>YAG</v>
      </c>
    </row>
    <row r="15777" spans="1:1" x14ac:dyDescent="0.25">
      <c r="A15777" t="str">
        <f t="shared" si="247"/>
        <v>YAG</v>
      </c>
    </row>
    <row r="15778" spans="1:1" x14ac:dyDescent="0.25">
      <c r="A15778" t="str">
        <f t="shared" si="247"/>
        <v>YAG</v>
      </c>
    </row>
    <row r="15779" spans="1:1" x14ac:dyDescent="0.25">
      <c r="A15779" t="str">
        <f t="shared" si="247"/>
        <v>YAG</v>
      </c>
    </row>
    <row r="15780" spans="1:1" x14ac:dyDescent="0.25">
      <c r="A15780" t="str">
        <f t="shared" si="247"/>
        <v>YAG</v>
      </c>
    </row>
    <row r="15781" spans="1:1" x14ac:dyDescent="0.25">
      <c r="A15781" t="str">
        <f t="shared" si="247"/>
        <v>YAG</v>
      </c>
    </row>
    <row r="15782" spans="1:1" x14ac:dyDescent="0.25">
      <c r="A15782" t="str">
        <f t="shared" si="247"/>
        <v>YAG</v>
      </c>
    </row>
    <row r="15783" spans="1:1" x14ac:dyDescent="0.25">
      <c r="A15783" t="str">
        <f t="shared" si="247"/>
        <v>YAG</v>
      </c>
    </row>
    <row r="15784" spans="1:1" x14ac:dyDescent="0.25">
      <c r="A15784" t="str">
        <f t="shared" si="247"/>
        <v>YAG</v>
      </c>
    </row>
    <row r="15785" spans="1:1" x14ac:dyDescent="0.25">
      <c r="A15785" t="str">
        <f t="shared" si="247"/>
        <v>YAG</v>
      </c>
    </row>
    <row r="15786" spans="1:1" x14ac:dyDescent="0.25">
      <c r="A15786" t="str">
        <f t="shared" si="247"/>
        <v>YAG</v>
      </c>
    </row>
    <row r="15787" spans="1:1" x14ac:dyDescent="0.25">
      <c r="A15787" t="str">
        <f t="shared" si="247"/>
        <v>YAG</v>
      </c>
    </row>
    <row r="15788" spans="1:1" x14ac:dyDescent="0.25">
      <c r="A15788" t="str">
        <f t="shared" si="247"/>
        <v>YAG</v>
      </c>
    </row>
    <row r="15789" spans="1:1" x14ac:dyDescent="0.25">
      <c r="A15789" t="str">
        <f t="shared" si="247"/>
        <v>YAG</v>
      </c>
    </row>
    <row r="15790" spans="1:1" x14ac:dyDescent="0.25">
      <c r="A15790" t="str">
        <f t="shared" si="247"/>
        <v>YAG</v>
      </c>
    </row>
    <row r="15791" spans="1:1" x14ac:dyDescent="0.25">
      <c r="A15791" t="str">
        <f t="shared" si="247"/>
        <v>YAG</v>
      </c>
    </row>
    <row r="15792" spans="1:1" x14ac:dyDescent="0.25">
      <c r="A15792" t="str">
        <f t="shared" si="247"/>
        <v>YAG</v>
      </c>
    </row>
    <row r="15793" spans="1:1" x14ac:dyDescent="0.25">
      <c r="A15793" t="str">
        <f t="shared" si="247"/>
        <v>YAG</v>
      </c>
    </row>
    <row r="15794" spans="1:1" x14ac:dyDescent="0.25">
      <c r="A15794" t="str">
        <f t="shared" si="247"/>
        <v>YAG</v>
      </c>
    </row>
    <row r="15795" spans="1:1" x14ac:dyDescent="0.25">
      <c r="A15795" t="str">
        <f t="shared" si="247"/>
        <v>YAG</v>
      </c>
    </row>
    <row r="15796" spans="1:1" x14ac:dyDescent="0.25">
      <c r="A15796" t="str">
        <f t="shared" si="247"/>
        <v>YAG</v>
      </c>
    </row>
    <row r="15797" spans="1:1" x14ac:dyDescent="0.25">
      <c r="A15797" t="str">
        <f t="shared" si="247"/>
        <v>YAG</v>
      </c>
    </row>
    <row r="15798" spans="1:1" x14ac:dyDescent="0.25">
      <c r="A15798" t="str">
        <f t="shared" si="247"/>
        <v>YAG</v>
      </c>
    </row>
    <row r="15799" spans="1:1" x14ac:dyDescent="0.25">
      <c r="A15799" t="str">
        <f t="shared" si="247"/>
        <v>YAG</v>
      </c>
    </row>
    <row r="15800" spans="1:1" x14ac:dyDescent="0.25">
      <c r="A15800" t="str">
        <f t="shared" si="247"/>
        <v>YAG</v>
      </c>
    </row>
    <row r="15801" spans="1:1" x14ac:dyDescent="0.25">
      <c r="A15801" t="str">
        <f t="shared" si="247"/>
        <v>YAG</v>
      </c>
    </row>
    <row r="15802" spans="1:1" x14ac:dyDescent="0.25">
      <c r="A15802" t="str">
        <f t="shared" si="247"/>
        <v>YAG</v>
      </c>
    </row>
    <row r="15803" spans="1:1" x14ac:dyDescent="0.25">
      <c r="A15803" t="str">
        <f t="shared" si="247"/>
        <v>YAG</v>
      </c>
    </row>
    <row r="15804" spans="1:1" x14ac:dyDescent="0.25">
      <c r="A15804" t="str">
        <f t="shared" ref="A15804:A15867" si="248">"YAG"&amp;D15804 &amp;E15804 &amp;F15804 &amp; G15804 &amp;H15804 &amp;I15804</f>
        <v>YAG</v>
      </c>
    </row>
    <row r="15805" spans="1:1" x14ac:dyDescent="0.25">
      <c r="A15805" t="str">
        <f t="shared" si="248"/>
        <v>YAG</v>
      </c>
    </row>
    <row r="15806" spans="1:1" x14ac:dyDescent="0.25">
      <c r="A15806" t="str">
        <f t="shared" si="248"/>
        <v>YAG</v>
      </c>
    </row>
    <row r="15807" spans="1:1" x14ac:dyDescent="0.25">
      <c r="A15807" t="str">
        <f t="shared" si="248"/>
        <v>YAG</v>
      </c>
    </row>
    <row r="15808" spans="1:1" x14ac:dyDescent="0.25">
      <c r="A15808" t="str">
        <f t="shared" si="248"/>
        <v>YAG</v>
      </c>
    </row>
    <row r="15809" spans="1:1" x14ac:dyDescent="0.25">
      <c r="A15809" t="str">
        <f t="shared" si="248"/>
        <v>YAG</v>
      </c>
    </row>
    <row r="15810" spans="1:1" x14ac:dyDescent="0.25">
      <c r="A15810" t="str">
        <f t="shared" si="248"/>
        <v>YAG</v>
      </c>
    </row>
    <row r="15811" spans="1:1" x14ac:dyDescent="0.25">
      <c r="A15811" t="str">
        <f t="shared" si="248"/>
        <v>YAG</v>
      </c>
    </row>
    <row r="15812" spans="1:1" x14ac:dyDescent="0.25">
      <c r="A15812" t="str">
        <f t="shared" si="248"/>
        <v>YAG</v>
      </c>
    </row>
    <row r="15813" spans="1:1" x14ac:dyDescent="0.25">
      <c r="A15813" t="str">
        <f t="shared" si="248"/>
        <v>YAG</v>
      </c>
    </row>
    <row r="15814" spans="1:1" x14ac:dyDescent="0.25">
      <c r="A15814" t="str">
        <f t="shared" si="248"/>
        <v>YAG</v>
      </c>
    </row>
    <row r="15815" spans="1:1" x14ac:dyDescent="0.25">
      <c r="A15815" t="str">
        <f t="shared" si="248"/>
        <v>YAG</v>
      </c>
    </row>
    <row r="15816" spans="1:1" x14ac:dyDescent="0.25">
      <c r="A15816" t="str">
        <f t="shared" si="248"/>
        <v>YAG</v>
      </c>
    </row>
    <row r="15817" spans="1:1" x14ac:dyDescent="0.25">
      <c r="A15817" t="str">
        <f t="shared" si="248"/>
        <v>YAG</v>
      </c>
    </row>
    <row r="15818" spans="1:1" x14ac:dyDescent="0.25">
      <c r="A15818" t="str">
        <f t="shared" si="248"/>
        <v>YAG</v>
      </c>
    </row>
    <row r="15819" spans="1:1" x14ac:dyDescent="0.25">
      <c r="A15819" t="str">
        <f t="shared" si="248"/>
        <v>YAG</v>
      </c>
    </row>
    <row r="15820" spans="1:1" x14ac:dyDescent="0.25">
      <c r="A15820" t="str">
        <f t="shared" si="248"/>
        <v>YAG</v>
      </c>
    </row>
    <row r="15821" spans="1:1" x14ac:dyDescent="0.25">
      <c r="A15821" t="str">
        <f t="shared" si="248"/>
        <v>YAG</v>
      </c>
    </row>
    <row r="15822" spans="1:1" x14ac:dyDescent="0.25">
      <c r="A15822" t="str">
        <f t="shared" si="248"/>
        <v>YAG</v>
      </c>
    </row>
    <row r="15823" spans="1:1" x14ac:dyDescent="0.25">
      <c r="A15823" t="str">
        <f t="shared" si="248"/>
        <v>YAG</v>
      </c>
    </row>
    <row r="15824" spans="1:1" x14ac:dyDescent="0.25">
      <c r="A15824" t="str">
        <f t="shared" si="248"/>
        <v>YAG</v>
      </c>
    </row>
    <row r="15825" spans="1:1" x14ac:dyDescent="0.25">
      <c r="A15825" t="str">
        <f t="shared" si="248"/>
        <v>YAG</v>
      </c>
    </row>
    <row r="15826" spans="1:1" x14ac:dyDescent="0.25">
      <c r="A15826" t="str">
        <f t="shared" si="248"/>
        <v>YAG</v>
      </c>
    </row>
    <row r="15827" spans="1:1" x14ac:dyDescent="0.25">
      <c r="A15827" t="str">
        <f t="shared" si="248"/>
        <v>YAG</v>
      </c>
    </row>
    <row r="15828" spans="1:1" x14ac:dyDescent="0.25">
      <c r="A15828" t="str">
        <f t="shared" si="248"/>
        <v>YAG</v>
      </c>
    </row>
    <row r="15829" spans="1:1" x14ac:dyDescent="0.25">
      <c r="A15829" t="str">
        <f t="shared" si="248"/>
        <v>YAG</v>
      </c>
    </row>
    <row r="15830" spans="1:1" x14ac:dyDescent="0.25">
      <c r="A15830" t="str">
        <f t="shared" si="248"/>
        <v>YAG</v>
      </c>
    </row>
    <row r="15831" spans="1:1" x14ac:dyDescent="0.25">
      <c r="A15831" t="str">
        <f t="shared" si="248"/>
        <v>YAG</v>
      </c>
    </row>
    <row r="15832" spans="1:1" x14ac:dyDescent="0.25">
      <c r="A15832" t="str">
        <f t="shared" si="248"/>
        <v>YAG</v>
      </c>
    </row>
    <row r="15833" spans="1:1" x14ac:dyDescent="0.25">
      <c r="A15833" t="str">
        <f t="shared" si="248"/>
        <v>YAG</v>
      </c>
    </row>
    <row r="15834" spans="1:1" x14ac:dyDescent="0.25">
      <c r="A15834" t="str">
        <f t="shared" si="248"/>
        <v>YAG</v>
      </c>
    </row>
    <row r="15835" spans="1:1" x14ac:dyDescent="0.25">
      <c r="A15835" t="str">
        <f t="shared" si="248"/>
        <v>YAG</v>
      </c>
    </row>
    <row r="15836" spans="1:1" x14ac:dyDescent="0.25">
      <c r="A15836" t="str">
        <f t="shared" si="248"/>
        <v>YAG</v>
      </c>
    </row>
    <row r="15837" spans="1:1" x14ac:dyDescent="0.25">
      <c r="A15837" t="str">
        <f t="shared" si="248"/>
        <v>YAG</v>
      </c>
    </row>
    <row r="15838" spans="1:1" x14ac:dyDescent="0.25">
      <c r="A15838" t="str">
        <f t="shared" si="248"/>
        <v>YAG</v>
      </c>
    </row>
    <row r="15839" spans="1:1" x14ac:dyDescent="0.25">
      <c r="A15839" t="str">
        <f t="shared" si="248"/>
        <v>YAG</v>
      </c>
    </row>
    <row r="15840" spans="1:1" x14ac:dyDescent="0.25">
      <c r="A15840" t="str">
        <f t="shared" si="248"/>
        <v>YAG</v>
      </c>
    </row>
    <row r="15841" spans="1:1" x14ac:dyDescent="0.25">
      <c r="A15841" t="str">
        <f t="shared" si="248"/>
        <v>YAG</v>
      </c>
    </row>
    <row r="15842" spans="1:1" x14ac:dyDescent="0.25">
      <c r="A15842" t="str">
        <f t="shared" si="248"/>
        <v>YAG</v>
      </c>
    </row>
    <row r="15843" spans="1:1" x14ac:dyDescent="0.25">
      <c r="A15843" t="str">
        <f t="shared" si="248"/>
        <v>YAG</v>
      </c>
    </row>
    <row r="15844" spans="1:1" x14ac:dyDescent="0.25">
      <c r="A15844" t="str">
        <f t="shared" si="248"/>
        <v>YAG</v>
      </c>
    </row>
    <row r="15845" spans="1:1" x14ac:dyDescent="0.25">
      <c r="A15845" t="str">
        <f t="shared" si="248"/>
        <v>YAG</v>
      </c>
    </row>
    <row r="15846" spans="1:1" x14ac:dyDescent="0.25">
      <c r="A15846" t="str">
        <f t="shared" si="248"/>
        <v>YAG</v>
      </c>
    </row>
    <row r="15847" spans="1:1" x14ac:dyDescent="0.25">
      <c r="A15847" t="str">
        <f t="shared" si="248"/>
        <v>YAG</v>
      </c>
    </row>
    <row r="15848" spans="1:1" x14ac:dyDescent="0.25">
      <c r="A15848" t="str">
        <f t="shared" si="248"/>
        <v>YAG</v>
      </c>
    </row>
    <row r="15849" spans="1:1" x14ac:dyDescent="0.25">
      <c r="A15849" t="str">
        <f t="shared" si="248"/>
        <v>YAG</v>
      </c>
    </row>
    <row r="15850" spans="1:1" x14ac:dyDescent="0.25">
      <c r="A15850" t="str">
        <f t="shared" si="248"/>
        <v>YAG</v>
      </c>
    </row>
    <row r="15851" spans="1:1" x14ac:dyDescent="0.25">
      <c r="A15851" t="str">
        <f t="shared" si="248"/>
        <v>YAG</v>
      </c>
    </row>
    <row r="15852" spans="1:1" x14ac:dyDescent="0.25">
      <c r="A15852" t="str">
        <f t="shared" si="248"/>
        <v>YAG</v>
      </c>
    </row>
    <row r="15853" spans="1:1" x14ac:dyDescent="0.25">
      <c r="A15853" t="str">
        <f t="shared" si="248"/>
        <v>YAG</v>
      </c>
    </row>
    <row r="15854" spans="1:1" x14ac:dyDescent="0.25">
      <c r="A15854" t="str">
        <f t="shared" si="248"/>
        <v>YAG</v>
      </c>
    </row>
    <row r="15855" spans="1:1" x14ac:dyDescent="0.25">
      <c r="A15855" t="str">
        <f t="shared" si="248"/>
        <v>YAG</v>
      </c>
    </row>
    <row r="15856" spans="1:1" x14ac:dyDescent="0.25">
      <c r="A15856" t="str">
        <f t="shared" si="248"/>
        <v>YAG</v>
      </c>
    </row>
    <row r="15857" spans="1:1" x14ac:dyDescent="0.25">
      <c r="A15857" t="str">
        <f t="shared" si="248"/>
        <v>YAG</v>
      </c>
    </row>
    <row r="15858" spans="1:1" x14ac:dyDescent="0.25">
      <c r="A15858" t="str">
        <f t="shared" si="248"/>
        <v>YAG</v>
      </c>
    </row>
    <row r="15859" spans="1:1" x14ac:dyDescent="0.25">
      <c r="A15859" t="str">
        <f t="shared" si="248"/>
        <v>YAG</v>
      </c>
    </row>
    <row r="15860" spans="1:1" x14ac:dyDescent="0.25">
      <c r="A15860" t="str">
        <f t="shared" si="248"/>
        <v>YAG</v>
      </c>
    </row>
    <row r="15861" spans="1:1" x14ac:dyDescent="0.25">
      <c r="A15861" t="str">
        <f t="shared" si="248"/>
        <v>YAG</v>
      </c>
    </row>
    <row r="15862" spans="1:1" x14ac:dyDescent="0.25">
      <c r="A15862" t="str">
        <f t="shared" si="248"/>
        <v>YAG</v>
      </c>
    </row>
    <row r="15863" spans="1:1" x14ac:dyDescent="0.25">
      <c r="A15863" t="str">
        <f t="shared" si="248"/>
        <v>YAG</v>
      </c>
    </row>
    <row r="15864" spans="1:1" x14ac:dyDescent="0.25">
      <c r="A15864" t="str">
        <f t="shared" si="248"/>
        <v>YAG</v>
      </c>
    </row>
    <row r="15865" spans="1:1" x14ac:dyDescent="0.25">
      <c r="A15865" t="str">
        <f t="shared" si="248"/>
        <v>YAG</v>
      </c>
    </row>
    <row r="15866" spans="1:1" x14ac:dyDescent="0.25">
      <c r="A15866" t="str">
        <f t="shared" si="248"/>
        <v>YAG</v>
      </c>
    </row>
    <row r="15867" spans="1:1" x14ac:dyDescent="0.25">
      <c r="A15867" t="str">
        <f t="shared" si="248"/>
        <v>YAG</v>
      </c>
    </row>
    <row r="15868" spans="1:1" x14ac:dyDescent="0.25">
      <c r="A15868" t="str">
        <f t="shared" ref="A15868:A15931" si="249">"YAG"&amp;D15868 &amp;E15868 &amp;F15868 &amp; G15868 &amp;H15868 &amp;I15868</f>
        <v>YAG</v>
      </c>
    </row>
    <row r="15869" spans="1:1" x14ac:dyDescent="0.25">
      <c r="A15869" t="str">
        <f t="shared" si="249"/>
        <v>YAG</v>
      </c>
    </row>
    <row r="15870" spans="1:1" x14ac:dyDescent="0.25">
      <c r="A15870" t="str">
        <f t="shared" si="249"/>
        <v>YAG</v>
      </c>
    </row>
    <row r="15871" spans="1:1" x14ac:dyDescent="0.25">
      <c r="A15871" t="str">
        <f t="shared" si="249"/>
        <v>YAG</v>
      </c>
    </row>
    <row r="15872" spans="1:1" x14ac:dyDescent="0.25">
      <c r="A15872" t="str">
        <f t="shared" si="249"/>
        <v>YAG</v>
      </c>
    </row>
    <row r="15873" spans="1:1" x14ac:dyDescent="0.25">
      <c r="A15873" t="str">
        <f t="shared" si="249"/>
        <v>YAG</v>
      </c>
    </row>
    <row r="15874" spans="1:1" x14ac:dyDescent="0.25">
      <c r="A15874" t="str">
        <f t="shared" si="249"/>
        <v>YAG</v>
      </c>
    </row>
    <row r="15875" spans="1:1" x14ac:dyDescent="0.25">
      <c r="A15875" t="str">
        <f t="shared" si="249"/>
        <v>YAG</v>
      </c>
    </row>
    <row r="15876" spans="1:1" x14ac:dyDescent="0.25">
      <c r="A15876" t="str">
        <f t="shared" si="249"/>
        <v>YAG</v>
      </c>
    </row>
    <row r="15877" spans="1:1" x14ac:dyDescent="0.25">
      <c r="A15877" t="str">
        <f t="shared" si="249"/>
        <v>YAG</v>
      </c>
    </row>
    <row r="15878" spans="1:1" x14ac:dyDescent="0.25">
      <c r="A15878" t="str">
        <f t="shared" si="249"/>
        <v>YAG</v>
      </c>
    </row>
    <row r="15879" spans="1:1" x14ac:dyDescent="0.25">
      <c r="A15879" t="str">
        <f t="shared" si="249"/>
        <v>YAG</v>
      </c>
    </row>
    <row r="15880" spans="1:1" x14ac:dyDescent="0.25">
      <c r="A15880" t="str">
        <f t="shared" si="249"/>
        <v>YAG</v>
      </c>
    </row>
    <row r="15881" spans="1:1" x14ac:dyDescent="0.25">
      <c r="A15881" t="str">
        <f t="shared" si="249"/>
        <v>YAG</v>
      </c>
    </row>
    <row r="15882" spans="1:1" x14ac:dyDescent="0.25">
      <c r="A15882" t="str">
        <f t="shared" si="249"/>
        <v>YAG</v>
      </c>
    </row>
    <row r="15883" spans="1:1" x14ac:dyDescent="0.25">
      <c r="A15883" t="str">
        <f t="shared" si="249"/>
        <v>YAG</v>
      </c>
    </row>
    <row r="15884" spans="1:1" x14ac:dyDescent="0.25">
      <c r="A15884" t="str">
        <f t="shared" si="249"/>
        <v>YAG</v>
      </c>
    </row>
    <row r="15885" spans="1:1" x14ac:dyDescent="0.25">
      <c r="A15885" t="str">
        <f t="shared" si="249"/>
        <v>YAG</v>
      </c>
    </row>
    <row r="15886" spans="1:1" x14ac:dyDescent="0.25">
      <c r="A15886" t="str">
        <f t="shared" si="249"/>
        <v>YAG</v>
      </c>
    </row>
    <row r="15887" spans="1:1" x14ac:dyDescent="0.25">
      <c r="A15887" t="str">
        <f t="shared" si="249"/>
        <v>YAG</v>
      </c>
    </row>
    <row r="15888" spans="1:1" x14ac:dyDescent="0.25">
      <c r="A15888" t="str">
        <f t="shared" si="249"/>
        <v>YAG</v>
      </c>
    </row>
    <row r="15889" spans="1:1" x14ac:dyDescent="0.25">
      <c r="A15889" t="str">
        <f t="shared" si="249"/>
        <v>YAG</v>
      </c>
    </row>
    <row r="15890" spans="1:1" x14ac:dyDescent="0.25">
      <c r="A15890" t="str">
        <f t="shared" si="249"/>
        <v>YAG</v>
      </c>
    </row>
    <row r="15891" spans="1:1" x14ac:dyDescent="0.25">
      <c r="A15891" t="str">
        <f t="shared" si="249"/>
        <v>YAG</v>
      </c>
    </row>
    <row r="15892" spans="1:1" x14ac:dyDescent="0.25">
      <c r="A15892" t="str">
        <f t="shared" si="249"/>
        <v>YAG</v>
      </c>
    </row>
    <row r="15893" spans="1:1" x14ac:dyDescent="0.25">
      <c r="A15893" t="str">
        <f t="shared" si="249"/>
        <v>YAG</v>
      </c>
    </row>
    <row r="15894" spans="1:1" x14ac:dyDescent="0.25">
      <c r="A15894" t="str">
        <f t="shared" si="249"/>
        <v>YAG</v>
      </c>
    </row>
    <row r="15895" spans="1:1" x14ac:dyDescent="0.25">
      <c r="A15895" t="str">
        <f t="shared" si="249"/>
        <v>YAG</v>
      </c>
    </row>
    <row r="15896" spans="1:1" x14ac:dyDescent="0.25">
      <c r="A15896" t="str">
        <f t="shared" si="249"/>
        <v>YAG</v>
      </c>
    </row>
    <row r="15897" spans="1:1" x14ac:dyDescent="0.25">
      <c r="A15897" t="str">
        <f t="shared" si="249"/>
        <v>YAG</v>
      </c>
    </row>
    <row r="15898" spans="1:1" x14ac:dyDescent="0.25">
      <c r="A15898" t="str">
        <f t="shared" si="249"/>
        <v>YAG</v>
      </c>
    </row>
    <row r="15899" spans="1:1" x14ac:dyDescent="0.25">
      <c r="A15899" t="str">
        <f t="shared" si="249"/>
        <v>YAG</v>
      </c>
    </row>
    <row r="15900" spans="1:1" x14ac:dyDescent="0.25">
      <c r="A15900" t="str">
        <f t="shared" si="249"/>
        <v>YAG</v>
      </c>
    </row>
    <row r="15901" spans="1:1" x14ac:dyDescent="0.25">
      <c r="A15901" t="str">
        <f t="shared" si="249"/>
        <v>YAG</v>
      </c>
    </row>
    <row r="15902" spans="1:1" x14ac:dyDescent="0.25">
      <c r="A15902" t="str">
        <f t="shared" si="249"/>
        <v>YAG</v>
      </c>
    </row>
    <row r="15903" spans="1:1" x14ac:dyDescent="0.25">
      <c r="A15903" t="str">
        <f t="shared" si="249"/>
        <v>YAG</v>
      </c>
    </row>
    <row r="15904" spans="1:1" x14ac:dyDescent="0.25">
      <c r="A15904" t="str">
        <f t="shared" si="249"/>
        <v>YAG</v>
      </c>
    </row>
    <row r="15905" spans="1:1" x14ac:dyDescent="0.25">
      <c r="A15905" t="str">
        <f t="shared" si="249"/>
        <v>YAG</v>
      </c>
    </row>
    <row r="15906" spans="1:1" x14ac:dyDescent="0.25">
      <c r="A15906" t="str">
        <f t="shared" si="249"/>
        <v>YAG</v>
      </c>
    </row>
    <row r="15907" spans="1:1" x14ac:dyDescent="0.25">
      <c r="A15907" t="str">
        <f t="shared" si="249"/>
        <v>YAG</v>
      </c>
    </row>
    <row r="15908" spans="1:1" x14ac:dyDescent="0.25">
      <c r="A15908" t="str">
        <f t="shared" si="249"/>
        <v>YAG</v>
      </c>
    </row>
    <row r="15909" spans="1:1" x14ac:dyDescent="0.25">
      <c r="A15909" t="str">
        <f t="shared" si="249"/>
        <v>YAG</v>
      </c>
    </row>
    <row r="15910" spans="1:1" x14ac:dyDescent="0.25">
      <c r="A15910" t="str">
        <f t="shared" si="249"/>
        <v>YAG</v>
      </c>
    </row>
    <row r="15911" spans="1:1" x14ac:dyDescent="0.25">
      <c r="A15911" t="str">
        <f t="shared" si="249"/>
        <v>YAG</v>
      </c>
    </row>
    <row r="15912" spans="1:1" x14ac:dyDescent="0.25">
      <c r="A15912" t="str">
        <f t="shared" si="249"/>
        <v>YAG</v>
      </c>
    </row>
    <row r="15913" spans="1:1" x14ac:dyDescent="0.25">
      <c r="A15913" t="str">
        <f t="shared" si="249"/>
        <v>YAG</v>
      </c>
    </row>
    <row r="15914" spans="1:1" x14ac:dyDescent="0.25">
      <c r="A15914" t="str">
        <f t="shared" si="249"/>
        <v>YAG</v>
      </c>
    </row>
    <row r="15915" spans="1:1" x14ac:dyDescent="0.25">
      <c r="A15915" t="str">
        <f t="shared" si="249"/>
        <v>YAG</v>
      </c>
    </row>
    <row r="15916" spans="1:1" x14ac:dyDescent="0.25">
      <c r="A15916" t="str">
        <f t="shared" si="249"/>
        <v>YAG</v>
      </c>
    </row>
    <row r="15917" spans="1:1" x14ac:dyDescent="0.25">
      <c r="A15917" t="str">
        <f t="shared" si="249"/>
        <v>YAG</v>
      </c>
    </row>
    <row r="15918" spans="1:1" x14ac:dyDescent="0.25">
      <c r="A15918" t="str">
        <f t="shared" si="249"/>
        <v>YAG</v>
      </c>
    </row>
    <row r="15919" spans="1:1" x14ac:dyDescent="0.25">
      <c r="A15919" t="str">
        <f t="shared" si="249"/>
        <v>YAG</v>
      </c>
    </row>
    <row r="15920" spans="1:1" x14ac:dyDescent="0.25">
      <c r="A15920" t="str">
        <f t="shared" si="249"/>
        <v>YAG</v>
      </c>
    </row>
    <row r="15921" spans="1:1" x14ac:dyDescent="0.25">
      <c r="A15921" t="str">
        <f t="shared" si="249"/>
        <v>YAG</v>
      </c>
    </row>
    <row r="15922" spans="1:1" x14ac:dyDescent="0.25">
      <c r="A15922" t="str">
        <f t="shared" si="249"/>
        <v>YAG</v>
      </c>
    </row>
    <row r="15923" spans="1:1" x14ac:dyDescent="0.25">
      <c r="A15923" t="str">
        <f t="shared" si="249"/>
        <v>YAG</v>
      </c>
    </row>
    <row r="15924" spans="1:1" x14ac:dyDescent="0.25">
      <c r="A15924" t="str">
        <f t="shared" si="249"/>
        <v>YAG</v>
      </c>
    </row>
    <row r="15925" spans="1:1" x14ac:dyDescent="0.25">
      <c r="A15925" t="str">
        <f t="shared" si="249"/>
        <v>YAG</v>
      </c>
    </row>
    <row r="15926" spans="1:1" x14ac:dyDescent="0.25">
      <c r="A15926" t="str">
        <f t="shared" si="249"/>
        <v>YAG</v>
      </c>
    </row>
    <row r="15927" spans="1:1" x14ac:dyDescent="0.25">
      <c r="A15927" t="str">
        <f t="shared" si="249"/>
        <v>YAG</v>
      </c>
    </row>
    <row r="15928" spans="1:1" x14ac:dyDescent="0.25">
      <c r="A15928" t="str">
        <f t="shared" si="249"/>
        <v>YAG</v>
      </c>
    </row>
    <row r="15929" spans="1:1" x14ac:dyDescent="0.25">
      <c r="A15929" t="str">
        <f t="shared" si="249"/>
        <v>YAG</v>
      </c>
    </row>
    <row r="15930" spans="1:1" x14ac:dyDescent="0.25">
      <c r="A15930" t="str">
        <f t="shared" si="249"/>
        <v>YAG</v>
      </c>
    </row>
    <row r="15931" spans="1:1" x14ac:dyDescent="0.25">
      <c r="A15931" t="str">
        <f t="shared" si="249"/>
        <v>YAG</v>
      </c>
    </row>
    <row r="15932" spans="1:1" x14ac:dyDescent="0.25">
      <c r="A15932" t="str">
        <f t="shared" ref="A15932:A15995" si="250">"YAG"&amp;D15932 &amp;E15932 &amp;F15932 &amp; G15932 &amp;H15932 &amp;I15932</f>
        <v>YAG</v>
      </c>
    </row>
    <row r="15933" spans="1:1" x14ac:dyDescent="0.25">
      <c r="A15933" t="str">
        <f t="shared" si="250"/>
        <v>YAG</v>
      </c>
    </row>
    <row r="15934" spans="1:1" x14ac:dyDescent="0.25">
      <c r="A15934" t="str">
        <f t="shared" si="250"/>
        <v>YAG</v>
      </c>
    </row>
    <row r="15935" spans="1:1" x14ac:dyDescent="0.25">
      <c r="A15935" t="str">
        <f t="shared" si="250"/>
        <v>YAG</v>
      </c>
    </row>
    <row r="15936" spans="1:1" x14ac:dyDescent="0.25">
      <c r="A15936" t="str">
        <f t="shared" si="250"/>
        <v>YAG</v>
      </c>
    </row>
    <row r="15937" spans="1:1" x14ac:dyDescent="0.25">
      <c r="A15937" t="str">
        <f t="shared" si="250"/>
        <v>YAG</v>
      </c>
    </row>
    <row r="15938" spans="1:1" x14ac:dyDescent="0.25">
      <c r="A15938" t="str">
        <f t="shared" si="250"/>
        <v>YAG</v>
      </c>
    </row>
    <row r="15939" spans="1:1" x14ac:dyDescent="0.25">
      <c r="A15939" t="str">
        <f t="shared" si="250"/>
        <v>YAG</v>
      </c>
    </row>
    <row r="15940" spans="1:1" x14ac:dyDescent="0.25">
      <c r="A15940" t="str">
        <f t="shared" si="250"/>
        <v>YAG</v>
      </c>
    </row>
    <row r="15941" spans="1:1" x14ac:dyDescent="0.25">
      <c r="A15941" t="str">
        <f t="shared" si="250"/>
        <v>YAG</v>
      </c>
    </row>
    <row r="15942" spans="1:1" x14ac:dyDescent="0.25">
      <c r="A15942" t="str">
        <f t="shared" si="250"/>
        <v>YAG</v>
      </c>
    </row>
    <row r="15943" spans="1:1" x14ac:dyDescent="0.25">
      <c r="A15943" t="str">
        <f t="shared" si="250"/>
        <v>YAG</v>
      </c>
    </row>
    <row r="15944" spans="1:1" x14ac:dyDescent="0.25">
      <c r="A15944" t="str">
        <f t="shared" si="250"/>
        <v>YAG</v>
      </c>
    </row>
    <row r="15945" spans="1:1" x14ac:dyDescent="0.25">
      <c r="A15945" t="str">
        <f t="shared" si="250"/>
        <v>YAG</v>
      </c>
    </row>
    <row r="15946" spans="1:1" x14ac:dyDescent="0.25">
      <c r="A15946" t="str">
        <f t="shared" si="250"/>
        <v>YAG</v>
      </c>
    </row>
    <row r="15947" spans="1:1" x14ac:dyDescent="0.25">
      <c r="A15947" t="str">
        <f t="shared" si="250"/>
        <v>YAG</v>
      </c>
    </row>
    <row r="15948" spans="1:1" x14ac:dyDescent="0.25">
      <c r="A15948" t="str">
        <f t="shared" si="250"/>
        <v>YAG</v>
      </c>
    </row>
    <row r="15949" spans="1:1" x14ac:dyDescent="0.25">
      <c r="A15949" t="str">
        <f t="shared" si="250"/>
        <v>YAG</v>
      </c>
    </row>
    <row r="15950" spans="1:1" x14ac:dyDescent="0.25">
      <c r="A15950" t="str">
        <f t="shared" si="250"/>
        <v>YAG</v>
      </c>
    </row>
    <row r="15951" spans="1:1" x14ac:dyDescent="0.25">
      <c r="A15951" t="str">
        <f t="shared" si="250"/>
        <v>YAG</v>
      </c>
    </row>
    <row r="15952" spans="1:1" x14ac:dyDescent="0.25">
      <c r="A15952" t="str">
        <f t="shared" si="250"/>
        <v>YAG</v>
      </c>
    </row>
    <row r="15953" spans="1:1" x14ac:dyDescent="0.25">
      <c r="A15953" t="str">
        <f t="shared" si="250"/>
        <v>YAG</v>
      </c>
    </row>
    <row r="15954" spans="1:1" x14ac:dyDescent="0.25">
      <c r="A15954" t="str">
        <f t="shared" si="250"/>
        <v>YAG</v>
      </c>
    </row>
    <row r="15955" spans="1:1" x14ac:dyDescent="0.25">
      <c r="A15955" t="str">
        <f t="shared" si="250"/>
        <v>YAG</v>
      </c>
    </row>
    <row r="15956" spans="1:1" x14ac:dyDescent="0.25">
      <c r="A15956" t="str">
        <f t="shared" si="250"/>
        <v>YAG</v>
      </c>
    </row>
    <row r="15957" spans="1:1" x14ac:dyDescent="0.25">
      <c r="A15957" t="str">
        <f t="shared" si="250"/>
        <v>YAG</v>
      </c>
    </row>
    <row r="15958" spans="1:1" x14ac:dyDescent="0.25">
      <c r="A15958" t="str">
        <f t="shared" si="250"/>
        <v>YAG</v>
      </c>
    </row>
    <row r="15959" spans="1:1" x14ac:dyDescent="0.25">
      <c r="A15959" t="str">
        <f t="shared" si="250"/>
        <v>YAG</v>
      </c>
    </row>
    <row r="15960" spans="1:1" x14ac:dyDescent="0.25">
      <c r="A15960" t="str">
        <f t="shared" si="250"/>
        <v>YAG</v>
      </c>
    </row>
    <row r="15961" spans="1:1" x14ac:dyDescent="0.25">
      <c r="A15961" t="str">
        <f t="shared" si="250"/>
        <v>YAG</v>
      </c>
    </row>
    <row r="15962" spans="1:1" x14ac:dyDescent="0.25">
      <c r="A15962" t="str">
        <f t="shared" si="250"/>
        <v>YAG</v>
      </c>
    </row>
    <row r="15963" spans="1:1" x14ac:dyDescent="0.25">
      <c r="A15963" t="str">
        <f t="shared" si="250"/>
        <v>YAG</v>
      </c>
    </row>
    <row r="15964" spans="1:1" x14ac:dyDescent="0.25">
      <c r="A15964" t="str">
        <f t="shared" si="250"/>
        <v>YAG</v>
      </c>
    </row>
    <row r="15965" spans="1:1" x14ac:dyDescent="0.25">
      <c r="A15965" t="str">
        <f t="shared" si="250"/>
        <v>YAG</v>
      </c>
    </row>
    <row r="15966" spans="1:1" x14ac:dyDescent="0.25">
      <c r="A15966" t="str">
        <f t="shared" si="250"/>
        <v>YAG</v>
      </c>
    </row>
    <row r="15967" spans="1:1" x14ac:dyDescent="0.25">
      <c r="A15967" t="str">
        <f t="shared" si="250"/>
        <v>YAG</v>
      </c>
    </row>
    <row r="15968" spans="1:1" x14ac:dyDescent="0.25">
      <c r="A15968" t="str">
        <f t="shared" si="250"/>
        <v>YAG</v>
      </c>
    </row>
    <row r="15969" spans="1:1" x14ac:dyDescent="0.25">
      <c r="A15969" t="str">
        <f t="shared" si="250"/>
        <v>YAG</v>
      </c>
    </row>
    <row r="15970" spans="1:1" x14ac:dyDescent="0.25">
      <c r="A15970" t="str">
        <f t="shared" si="250"/>
        <v>YAG</v>
      </c>
    </row>
    <row r="15971" spans="1:1" x14ac:dyDescent="0.25">
      <c r="A15971" t="str">
        <f t="shared" si="250"/>
        <v>YAG</v>
      </c>
    </row>
    <row r="15972" spans="1:1" x14ac:dyDescent="0.25">
      <c r="A15972" t="str">
        <f t="shared" si="250"/>
        <v>YAG</v>
      </c>
    </row>
    <row r="15973" spans="1:1" x14ac:dyDescent="0.25">
      <c r="A15973" t="str">
        <f t="shared" si="250"/>
        <v>YAG</v>
      </c>
    </row>
    <row r="15974" spans="1:1" x14ac:dyDescent="0.25">
      <c r="A15974" t="str">
        <f t="shared" si="250"/>
        <v>YAG</v>
      </c>
    </row>
    <row r="15975" spans="1:1" x14ac:dyDescent="0.25">
      <c r="A15975" t="str">
        <f t="shared" si="250"/>
        <v>YAG</v>
      </c>
    </row>
    <row r="15976" spans="1:1" x14ac:dyDescent="0.25">
      <c r="A15976" t="str">
        <f t="shared" si="250"/>
        <v>YAG</v>
      </c>
    </row>
    <row r="15977" spans="1:1" x14ac:dyDescent="0.25">
      <c r="A15977" t="str">
        <f t="shared" si="250"/>
        <v>YAG</v>
      </c>
    </row>
    <row r="15978" spans="1:1" x14ac:dyDescent="0.25">
      <c r="A15978" t="str">
        <f t="shared" si="250"/>
        <v>YAG</v>
      </c>
    </row>
    <row r="15979" spans="1:1" x14ac:dyDescent="0.25">
      <c r="A15979" t="str">
        <f t="shared" si="250"/>
        <v>YAG</v>
      </c>
    </row>
    <row r="15980" spans="1:1" x14ac:dyDescent="0.25">
      <c r="A15980" t="str">
        <f t="shared" si="250"/>
        <v>YAG</v>
      </c>
    </row>
    <row r="15981" spans="1:1" x14ac:dyDescent="0.25">
      <c r="A15981" t="str">
        <f t="shared" si="250"/>
        <v>YAG</v>
      </c>
    </row>
    <row r="15982" spans="1:1" x14ac:dyDescent="0.25">
      <c r="A15982" t="str">
        <f t="shared" si="250"/>
        <v>YAG</v>
      </c>
    </row>
    <row r="15983" spans="1:1" x14ac:dyDescent="0.25">
      <c r="A15983" t="str">
        <f t="shared" si="250"/>
        <v>YAG</v>
      </c>
    </row>
    <row r="15984" spans="1:1" x14ac:dyDescent="0.25">
      <c r="A15984" t="str">
        <f t="shared" si="250"/>
        <v>YAG</v>
      </c>
    </row>
    <row r="15985" spans="1:1" x14ac:dyDescent="0.25">
      <c r="A15985" t="str">
        <f t="shared" si="250"/>
        <v>YAG</v>
      </c>
    </row>
    <row r="15986" spans="1:1" x14ac:dyDescent="0.25">
      <c r="A15986" t="str">
        <f t="shared" si="250"/>
        <v>YAG</v>
      </c>
    </row>
    <row r="15987" spans="1:1" x14ac:dyDescent="0.25">
      <c r="A15987" t="str">
        <f t="shared" si="250"/>
        <v>YAG</v>
      </c>
    </row>
    <row r="15988" spans="1:1" x14ac:dyDescent="0.25">
      <c r="A15988" t="str">
        <f t="shared" si="250"/>
        <v>YAG</v>
      </c>
    </row>
    <row r="15989" spans="1:1" x14ac:dyDescent="0.25">
      <c r="A15989" t="str">
        <f t="shared" si="250"/>
        <v>YAG</v>
      </c>
    </row>
    <row r="15990" spans="1:1" x14ac:dyDescent="0.25">
      <c r="A15990" t="str">
        <f t="shared" si="250"/>
        <v>YAG</v>
      </c>
    </row>
    <row r="15991" spans="1:1" x14ac:dyDescent="0.25">
      <c r="A15991" t="str">
        <f t="shared" si="250"/>
        <v>YAG</v>
      </c>
    </row>
    <row r="15992" spans="1:1" x14ac:dyDescent="0.25">
      <c r="A15992" t="str">
        <f t="shared" si="250"/>
        <v>YAG</v>
      </c>
    </row>
    <row r="15993" spans="1:1" x14ac:dyDescent="0.25">
      <c r="A15993" t="str">
        <f t="shared" si="250"/>
        <v>YAG</v>
      </c>
    </row>
    <row r="15994" spans="1:1" x14ac:dyDescent="0.25">
      <c r="A15994" t="str">
        <f t="shared" si="250"/>
        <v>YAG</v>
      </c>
    </row>
    <row r="15995" spans="1:1" x14ac:dyDescent="0.25">
      <c r="A15995" t="str">
        <f t="shared" si="250"/>
        <v>YAG</v>
      </c>
    </row>
    <row r="15996" spans="1:1" x14ac:dyDescent="0.25">
      <c r="A15996" t="str">
        <f t="shared" ref="A15996:A16059" si="251">"YAG"&amp;D15996 &amp;E15996 &amp;F15996 &amp; G15996 &amp;H15996 &amp;I15996</f>
        <v>YAG</v>
      </c>
    </row>
    <row r="15997" spans="1:1" x14ac:dyDescent="0.25">
      <c r="A15997" t="str">
        <f t="shared" si="251"/>
        <v>YAG</v>
      </c>
    </row>
    <row r="15998" spans="1:1" x14ac:dyDescent="0.25">
      <c r="A15998" t="str">
        <f t="shared" si="251"/>
        <v>YAG</v>
      </c>
    </row>
    <row r="15999" spans="1:1" x14ac:dyDescent="0.25">
      <c r="A15999" t="str">
        <f t="shared" si="251"/>
        <v>YAG</v>
      </c>
    </row>
    <row r="16000" spans="1:1" x14ac:dyDescent="0.25">
      <c r="A16000" t="str">
        <f t="shared" si="251"/>
        <v>YAG</v>
      </c>
    </row>
    <row r="16001" spans="1:1" x14ac:dyDescent="0.25">
      <c r="A16001" t="str">
        <f t="shared" si="251"/>
        <v>YAG</v>
      </c>
    </row>
    <row r="16002" spans="1:1" x14ac:dyDescent="0.25">
      <c r="A16002" t="str">
        <f t="shared" si="251"/>
        <v>YAG</v>
      </c>
    </row>
    <row r="16003" spans="1:1" x14ac:dyDescent="0.25">
      <c r="A16003" t="str">
        <f t="shared" si="251"/>
        <v>YAG</v>
      </c>
    </row>
    <row r="16004" spans="1:1" x14ac:dyDescent="0.25">
      <c r="A16004" t="str">
        <f t="shared" si="251"/>
        <v>YAG</v>
      </c>
    </row>
    <row r="16005" spans="1:1" x14ac:dyDescent="0.25">
      <c r="A16005" t="str">
        <f t="shared" si="251"/>
        <v>YAG</v>
      </c>
    </row>
    <row r="16006" spans="1:1" x14ac:dyDescent="0.25">
      <c r="A16006" t="str">
        <f t="shared" si="251"/>
        <v>YAG</v>
      </c>
    </row>
    <row r="16007" spans="1:1" x14ac:dyDescent="0.25">
      <c r="A16007" t="str">
        <f t="shared" si="251"/>
        <v>YAG</v>
      </c>
    </row>
    <row r="16008" spans="1:1" x14ac:dyDescent="0.25">
      <c r="A16008" t="str">
        <f t="shared" si="251"/>
        <v>YAG</v>
      </c>
    </row>
    <row r="16009" spans="1:1" x14ac:dyDescent="0.25">
      <c r="A16009" t="str">
        <f t="shared" si="251"/>
        <v>YAG</v>
      </c>
    </row>
    <row r="16010" spans="1:1" x14ac:dyDescent="0.25">
      <c r="A16010" t="str">
        <f t="shared" si="251"/>
        <v>YAG</v>
      </c>
    </row>
    <row r="16011" spans="1:1" x14ac:dyDescent="0.25">
      <c r="A16011" t="str">
        <f t="shared" si="251"/>
        <v>YAG</v>
      </c>
    </row>
    <row r="16012" spans="1:1" x14ac:dyDescent="0.25">
      <c r="A16012" t="str">
        <f t="shared" si="251"/>
        <v>YAG</v>
      </c>
    </row>
    <row r="16013" spans="1:1" x14ac:dyDescent="0.25">
      <c r="A16013" t="str">
        <f t="shared" si="251"/>
        <v>YAG</v>
      </c>
    </row>
    <row r="16014" spans="1:1" x14ac:dyDescent="0.25">
      <c r="A16014" t="str">
        <f t="shared" si="251"/>
        <v>YAG</v>
      </c>
    </row>
    <row r="16015" spans="1:1" x14ac:dyDescent="0.25">
      <c r="A16015" t="str">
        <f t="shared" si="251"/>
        <v>YAG</v>
      </c>
    </row>
    <row r="16016" spans="1:1" x14ac:dyDescent="0.25">
      <c r="A16016" t="str">
        <f t="shared" si="251"/>
        <v>YAG</v>
      </c>
    </row>
    <row r="16017" spans="1:1" x14ac:dyDescent="0.25">
      <c r="A16017" t="str">
        <f t="shared" si="251"/>
        <v>YAG</v>
      </c>
    </row>
    <row r="16018" spans="1:1" x14ac:dyDescent="0.25">
      <c r="A16018" t="str">
        <f t="shared" si="251"/>
        <v>YAG</v>
      </c>
    </row>
    <row r="16019" spans="1:1" x14ac:dyDescent="0.25">
      <c r="A16019" t="str">
        <f t="shared" si="251"/>
        <v>YAG</v>
      </c>
    </row>
    <row r="16020" spans="1:1" x14ac:dyDescent="0.25">
      <c r="A16020" t="str">
        <f t="shared" si="251"/>
        <v>YAG</v>
      </c>
    </row>
    <row r="16021" spans="1:1" x14ac:dyDescent="0.25">
      <c r="A16021" t="str">
        <f t="shared" si="251"/>
        <v>YAG</v>
      </c>
    </row>
    <row r="16022" spans="1:1" x14ac:dyDescent="0.25">
      <c r="A16022" t="str">
        <f t="shared" si="251"/>
        <v>YAG</v>
      </c>
    </row>
    <row r="16023" spans="1:1" x14ac:dyDescent="0.25">
      <c r="A16023" t="str">
        <f t="shared" si="251"/>
        <v>YAG</v>
      </c>
    </row>
    <row r="16024" spans="1:1" x14ac:dyDescent="0.25">
      <c r="A16024" t="str">
        <f t="shared" si="251"/>
        <v>YAG</v>
      </c>
    </row>
    <row r="16025" spans="1:1" x14ac:dyDescent="0.25">
      <c r="A16025" t="str">
        <f t="shared" si="251"/>
        <v>YAG</v>
      </c>
    </row>
    <row r="16026" spans="1:1" x14ac:dyDescent="0.25">
      <c r="A16026" t="str">
        <f t="shared" si="251"/>
        <v>YAG</v>
      </c>
    </row>
    <row r="16027" spans="1:1" x14ac:dyDescent="0.25">
      <c r="A16027" t="str">
        <f t="shared" si="251"/>
        <v>YAG</v>
      </c>
    </row>
    <row r="16028" spans="1:1" x14ac:dyDescent="0.25">
      <c r="A16028" t="str">
        <f t="shared" si="251"/>
        <v>YAG</v>
      </c>
    </row>
    <row r="16029" spans="1:1" x14ac:dyDescent="0.25">
      <c r="A16029" t="str">
        <f t="shared" si="251"/>
        <v>YAG</v>
      </c>
    </row>
    <row r="16030" spans="1:1" x14ac:dyDescent="0.25">
      <c r="A16030" t="str">
        <f t="shared" si="251"/>
        <v>YAG</v>
      </c>
    </row>
    <row r="16031" spans="1:1" x14ac:dyDescent="0.25">
      <c r="A16031" t="str">
        <f t="shared" si="251"/>
        <v>YAG</v>
      </c>
    </row>
    <row r="16032" spans="1:1" x14ac:dyDescent="0.25">
      <c r="A16032" t="str">
        <f t="shared" si="251"/>
        <v>YAG</v>
      </c>
    </row>
    <row r="16033" spans="1:1" x14ac:dyDescent="0.25">
      <c r="A16033" t="str">
        <f t="shared" si="251"/>
        <v>YAG</v>
      </c>
    </row>
    <row r="16034" spans="1:1" x14ac:dyDescent="0.25">
      <c r="A16034" t="str">
        <f t="shared" si="251"/>
        <v>YAG</v>
      </c>
    </row>
    <row r="16035" spans="1:1" x14ac:dyDescent="0.25">
      <c r="A16035" t="str">
        <f t="shared" si="251"/>
        <v>YAG</v>
      </c>
    </row>
    <row r="16036" spans="1:1" x14ac:dyDescent="0.25">
      <c r="A16036" t="str">
        <f t="shared" si="251"/>
        <v>YAG</v>
      </c>
    </row>
    <row r="16037" spans="1:1" x14ac:dyDescent="0.25">
      <c r="A16037" t="str">
        <f t="shared" si="251"/>
        <v>YAG</v>
      </c>
    </row>
    <row r="16038" spans="1:1" x14ac:dyDescent="0.25">
      <c r="A16038" t="str">
        <f t="shared" si="251"/>
        <v>YAG</v>
      </c>
    </row>
    <row r="16039" spans="1:1" x14ac:dyDescent="0.25">
      <c r="A16039" t="str">
        <f t="shared" si="251"/>
        <v>YAG</v>
      </c>
    </row>
    <row r="16040" spans="1:1" x14ac:dyDescent="0.25">
      <c r="A16040" t="str">
        <f t="shared" si="251"/>
        <v>YAG</v>
      </c>
    </row>
    <row r="16041" spans="1:1" x14ac:dyDescent="0.25">
      <c r="A16041" t="str">
        <f t="shared" si="251"/>
        <v>YAG</v>
      </c>
    </row>
    <row r="16042" spans="1:1" x14ac:dyDescent="0.25">
      <c r="A16042" t="str">
        <f t="shared" si="251"/>
        <v>YAG</v>
      </c>
    </row>
    <row r="16043" spans="1:1" x14ac:dyDescent="0.25">
      <c r="A16043" t="str">
        <f t="shared" si="251"/>
        <v>YAG</v>
      </c>
    </row>
    <row r="16044" spans="1:1" x14ac:dyDescent="0.25">
      <c r="A16044" t="str">
        <f t="shared" si="251"/>
        <v>YAG</v>
      </c>
    </row>
    <row r="16045" spans="1:1" x14ac:dyDescent="0.25">
      <c r="A16045" t="str">
        <f t="shared" si="251"/>
        <v>YAG</v>
      </c>
    </row>
    <row r="16046" spans="1:1" x14ac:dyDescent="0.25">
      <c r="A16046" t="str">
        <f t="shared" si="251"/>
        <v>YAG</v>
      </c>
    </row>
    <row r="16047" spans="1:1" x14ac:dyDescent="0.25">
      <c r="A16047" t="str">
        <f t="shared" si="251"/>
        <v>YAG</v>
      </c>
    </row>
    <row r="16048" spans="1:1" x14ac:dyDescent="0.25">
      <c r="A16048" t="str">
        <f t="shared" si="251"/>
        <v>YAG</v>
      </c>
    </row>
    <row r="16049" spans="1:1" x14ac:dyDescent="0.25">
      <c r="A16049" t="str">
        <f t="shared" si="251"/>
        <v>YAG</v>
      </c>
    </row>
    <row r="16050" spans="1:1" x14ac:dyDescent="0.25">
      <c r="A16050" t="str">
        <f t="shared" si="251"/>
        <v>YAG</v>
      </c>
    </row>
    <row r="16051" spans="1:1" x14ac:dyDescent="0.25">
      <c r="A16051" t="str">
        <f t="shared" si="251"/>
        <v>YAG</v>
      </c>
    </row>
    <row r="16052" spans="1:1" x14ac:dyDescent="0.25">
      <c r="A16052" t="str">
        <f t="shared" si="251"/>
        <v>YAG</v>
      </c>
    </row>
    <row r="16053" spans="1:1" x14ac:dyDescent="0.25">
      <c r="A16053" t="str">
        <f t="shared" si="251"/>
        <v>YAG</v>
      </c>
    </row>
    <row r="16054" spans="1:1" x14ac:dyDescent="0.25">
      <c r="A16054" t="str">
        <f t="shared" si="251"/>
        <v>YAG</v>
      </c>
    </row>
    <row r="16055" spans="1:1" x14ac:dyDescent="0.25">
      <c r="A16055" t="str">
        <f t="shared" si="251"/>
        <v>YAG</v>
      </c>
    </row>
    <row r="16056" spans="1:1" x14ac:dyDescent="0.25">
      <c r="A16056" t="str">
        <f t="shared" si="251"/>
        <v>YAG</v>
      </c>
    </row>
    <row r="16057" spans="1:1" x14ac:dyDescent="0.25">
      <c r="A16057" t="str">
        <f t="shared" si="251"/>
        <v>YAG</v>
      </c>
    </row>
    <row r="16058" spans="1:1" x14ac:dyDescent="0.25">
      <c r="A16058" t="str">
        <f t="shared" si="251"/>
        <v>YAG</v>
      </c>
    </row>
    <row r="16059" spans="1:1" x14ac:dyDescent="0.25">
      <c r="A16059" t="str">
        <f t="shared" si="251"/>
        <v>YAG</v>
      </c>
    </row>
    <row r="16060" spans="1:1" x14ac:dyDescent="0.25">
      <c r="A16060" t="str">
        <f t="shared" ref="A16060:A16123" si="252">"YAG"&amp;D16060 &amp;E16060 &amp;F16060 &amp; G16060 &amp;H16060 &amp;I16060</f>
        <v>YAG</v>
      </c>
    </row>
    <row r="16061" spans="1:1" x14ac:dyDescent="0.25">
      <c r="A16061" t="str">
        <f t="shared" si="252"/>
        <v>YAG</v>
      </c>
    </row>
    <row r="16062" spans="1:1" x14ac:dyDescent="0.25">
      <c r="A16062" t="str">
        <f t="shared" si="252"/>
        <v>YAG</v>
      </c>
    </row>
    <row r="16063" spans="1:1" x14ac:dyDescent="0.25">
      <c r="A16063" t="str">
        <f t="shared" si="252"/>
        <v>YAG</v>
      </c>
    </row>
    <row r="16064" spans="1:1" x14ac:dyDescent="0.25">
      <c r="A16064" t="str">
        <f t="shared" si="252"/>
        <v>YAG</v>
      </c>
    </row>
    <row r="16065" spans="1:1" x14ac:dyDescent="0.25">
      <c r="A16065" t="str">
        <f t="shared" si="252"/>
        <v>YAG</v>
      </c>
    </row>
    <row r="16066" spans="1:1" x14ac:dyDescent="0.25">
      <c r="A16066" t="str">
        <f t="shared" si="252"/>
        <v>YAG</v>
      </c>
    </row>
    <row r="16067" spans="1:1" x14ac:dyDescent="0.25">
      <c r="A16067" t="str">
        <f t="shared" si="252"/>
        <v>YAG</v>
      </c>
    </row>
    <row r="16068" spans="1:1" x14ac:dyDescent="0.25">
      <c r="A16068" t="str">
        <f t="shared" si="252"/>
        <v>YAG</v>
      </c>
    </row>
    <row r="16069" spans="1:1" x14ac:dyDescent="0.25">
      <c r="A16069" t="str">
        <f t="shared" si="252"/>
        <v>YAG</v>
      </c>
    </row>
    <row r="16070" spans="1:1" x14ac:dyDescent="0.25">
      <c r="A16070" t="str">
        <f t="shared" si="252"/>
        <v>YAG</v>
      </c>
    </row>
    <row r="16071" spans="1:1" x14ac:dyDescent="0.25">
      <c r="A16071" t="str">
        <f t="shared" si="252"/>
        <v>YAG</v>
      </c>
    </row>
    <row r="16072" spans="1:1" x14ac:dyDescent="0.25">
      <c r="A16072" t="str">
        <f t="shared" si="252"/>
        <v>YAG</v>
      </c>
    </row>
    <row r="16073" spans="1:1" x14ac:dyDescent="0.25">
      <c r="A16073" t="str">
        <f t="shared" si="252"/>
        <v>YAG</v>
      </c>
    </row>
    <row r="16074" spans="1:1" x14ac:dyDescent="0.25">
      <c r="A16074" t="str">
        <f t="shared" si="252"/>
        <v>YAG</v>
      </c>
    </row>
    <row r="16075" spans="1:1" x14ac:dyDescent="0.25">
      <c r="A16075" t="str">
        <f t="shared" si="252"/>
        <v>YAG</v>
      </c>
    </row>
    <row r="16076" spans="1:1" x14ac:dyDescent="0.25">
      <c r="A16076" t="str">
        <f t="shared" si="252"/>
        <v>YAG</v>
      </c>
    </row>
    <row r="16077" spans="1:1" x14ac:dyDescent="0.25">
      <c r="A16077" t="str">
        <f t="shared" si="252"/>
        <v>YAG</v>
      </c>
    </row>
    <row r="16078" spans="1:1" x14ac:dyDescent="0.25">
      <c r="A16078" t="str">
        <f t="shared" si="252"/>
        <v>YAG</v>
      </c>
    </row>
    <row r="16079" spans="1:1" x14ac:dyDescent="0.25">
      <c r="A16079" t="str">
        <f t="shared" si="252"/>
        <v>YAG</v>
      </c>
    </row>
    <row r="16080" spans="1:1" x14ac:dyDescent="0.25">
      <c r="A16080" t="str">
        <f t="shared" si="252"/>
        <v>YAG</v>
      </c>
    </row>
    <row r="16081" spans="1:1" x14ac:dyDescent="0.25">
      <c r="A16081" t="str">
        <f t="shared" si="252"/>
        <v>YAG</v>
      </c>
    </row>
    <row r="16082" spans="1:1" x14ac:dyDescent="0.25">
      <c r="A16082" t="str">
        <f t="shared" si="252"/>
        <v>YAG</v>
      </c>
    </row>
    <row r="16083" spans="1:1" x14ac:dyDescent="0.25">
      <c r="A16083" t="str">
        <f t="shared" si="252"/>
        <v>YAG</v>
      </c>
    </row>
    <row r="16084" spans="1:1" x14ac:dyDescent="0.25">
      <c r="A16084" t="str">
        <f t="shared" si="252"/>
        <v>YAG</v>
      </c>
    </row>
    <row r="16085" spans="1:1" x14ac:dyDescent="0.25">
      <c r="A16085" t="str">
        <f t="shared" si="252"/>
        <v>YAG</v>
      </c>
    </row>
    <row r="16086" spans="1:1" x14ac:dyDescent="0.25">
      <c r="A16086" t="str">
        <f t="shared" si="252"/>
        <v>YAG</v>
      </c>
    </row>
    <row r="16087" spans="1:1" x14ac:dyDescent="0.25">
      <c r="A16087" t="str">
        <f t="shared" si="252"/>
        <v>YAG</v>
      </c>
    </row>
    <row r="16088" spans="1:1" x14ac:dyDescent="0.25">
      <c r="A16088" t="str">
        <f t="shared" si="252"/>
        <v>YAG</v>
      </c>
    </row>
    <row r="16089" spans="1:1" x14ac:dyDescent="0.25">
      <c r="A16089" t="str">
        <f t="shared" si="252"/>
        <v>YAG</v>
      </c>
    </row>
    <row r="16090" spans="1:1" x14ac:dyDescent="0.25">
      <c r="A16090" t="str">
        <f t="shared" si="252"/>
        <v>YAG</v>
      </c>
    </row>
    <row r="16091" spans="1:1" x14ac:dyDescent="0.25">
      <c r="A16091" t="str">
        <f t="shared" si="252"/>
        <v>YAG</v>
      </c>
    </row>
    <row r="16092" spans="1:1" x14ac:dyDescent="0.25">
      <c r="A16092" t="str">
        <f t="shared" si="252"/>
        <v>YAG</v>
      </c>
    </row>
    <row r="16093" spans="1:1" x14ac:dyDescent="0.25">
      <c r="A16093" t="str">
        <f t="shared" si="252"/>
        <v>YAG</v>
      </c>
    </row>
    <row r="16094" spans="1:1" x14ac:dyDescent="0.25">
      <c r="A16094" t="str">
        <f t="shared" si="252"/>
        <v>YAG</v>
      </c>
    </row>
    <row r="16095" spans="1:1" x14ac:dyDescent="0.25">
      <c r="A16095" t="str">
        <f t="shared" si="252"/>
        <v>YAG</v>
      </c>
    </row>
    <row r="16096" spans="1:1" x14ac:dyDescent="0.25">
      <c r="A16096" t="str">
        <f t="shared" si="252"/>
        <v>YAG</v>
      </c>
    </row>
    <row r="16097" spans="1:1" x14ac:dyDescent="0.25">
      <c r="A16097" t="str">
        <f t="shared" si="252"/>
        <v>YAG</v>
      </c>
    </row>
    <row r="16098" spans="1:1" x14ac:dyDescent="0.25">
      <c r="A16098" t="str">
        <f t="shared" si="252"/>
        <v>YAG</v>
      </c>
    </row>
    <row r="16099" spans="1:1" x14ac:dyDescent="0.25">
      <c r="A16099" t="str">
        <f t="shared" si="252"/>
        <v>YAG</v>
      </c>
    </row>
    <row r="16100" spans="1:1" x14ac:dyDescent="0.25">
      <c r="A16100" t="str">
        <f t="shared" si="252"/>
        <v>YAG</v>
      </c>
    </row>
    <row r="16101" spans="1:1" x14ac:dyDescent="0.25">
      <c r="A16101" t="str">
        <f t="shared" si="252"/>
        <v>YAG</v>
      </c>
    </row>
    <row r="16102" spans="1:1" x14ac:dyDescent="0.25">
      <c r="A16102" t="str">
        <f t="shared" si="252"/>
        <v>YAG</v>
      </c>
    </row>
    <row r="16103" spans="1:1" x14ac:dyDescent="0.25">
      <c r="A16103" t="str">
        <f t="shared" si="252"/>
        <v>YAG</v>
      </c>
    </row>
    <row r="16104" spans="1:1" x14ac:dyDescent="0.25">
      <c r="A16104" t="str">
        <f t="shared" si="252"/>
        <v>YAG</v>
      </c>
    </row>
    <row r="16105" spans="1:1" x14ac:dyDescent="0.25">
      <c r="A16105" t="str">
        <f t="shared" si="252"/>
        <v>YAG</v>
      </c>
    </row>
    <row r="16106" spans="1:1" x14ac:dyDescent="0.25">
      <c r="A16106" t="str">
        <f t="shared" si="252"/>
        <v>YAG</v>
      </c>
    </row>
    <row r="16107" spans="1:1" x14ac:dyDescent="0.25">
      <c r="A16107" t="str">
        <f t="shared" si="252"/>
        <v>YAG</v>
      </c>
    </row>
    <row r="16108" spans="1:1" x14ac:dyDescent="0.25">
      <c r="A16108" t="str">
        <f t="shared" si="252"/>
        <v>YAG</v>
      </c>
    </row>
    <row r="16109" spans="1:1" x14ac:dyDescent="0.25">
      <c r="A16109" t="str">
        <f t="shared" si="252"/>
        <v>YAG</v>
      </c>
    </row>
    <row r="16110" spans="1:1" x14ac:dyDescent="0.25">
      <c r="A16110" t="str">
        <f t="shared" si="252"/>
        <v>YAG</v>
      </c>
    </row>
    <row r="16111" spans="1:1" x14ac:dyDescent="0.25">
      <c r="A16111" t="str">
        <f t="shared" si="252"/>
        <v>YAG</v>
      </c>
    </row>
    <row r="16112" spans="1:1" x14ac:dyDescent="0.25">
      <c r="A16112" t="str">
        <f t="shared" si="252"/>
        <v>YAG</v>
      </c>
    </row>
    <row r="16113" spans="1:1" x14ac:dyDescent="0.25">
      <c r="A16113" t="str">
        <f t="shared" si="252"/>
        <v>YAG</v>
      </c>
    </row>
    <row r="16114" spans="1:1" x14ac:dyDescent="0.25">
      <c r="A16114" t="str">
        <f t="shared" si="252"/>
        <v>YAG</v>
      </c>
    </row>
    <row r="16115" spans="1:1" x14ac:dyDescent="0.25">
      <c r="A16115" t="str">
        <f t="shared" si="252"/>
        <v>YAG</v>
      </c>
    </row>
    <row r="16116" spans="1:1" x14ac:dyDescent="0.25">
      <c r="A16116" t="str">
        <f t="shared" si="252"/>
        <v>YAG</v>
      </c>
    </row>
    <row r="16117" spans="1:1" x14ac:dyDescent="0.25">
      <c r="A16117" t="str">
        <f t="shared" si="252"/>
        <v>YAG</v>
      </c>
    </row>
    <row r="16118" spans="1:1" x14ac:dyDescent="0.25">
      <c r="A16118" t="str">
        <f t="shared" si="252"/>
        <v>YAG</v>
      </c>
    </row>
    <row r="16119" spans="1:1" x14ac:dyDescent="0.25">
      <c r="A16119" t="str">
        <f t="shared" si="252"/>
        <v>YAG</v>
      </c>
    </row>
    <row r="16120" spans="1:1" x14ac:dyDescent="0.25">
      <c r="A16120" t="str">
        <f t="shared" si="252"/>
        <v>YAG</v>
      </c>
    </row>
    <row r="16121" spans="1:1" x14ac:dyDescent="0.25">
      <c r="A16121" t="str">
        <f t="shared" si="252"/>
        <v>YAG</v>
      </c>
    </row>
    <row r="16122" spans="1:1" x14ac:dyDescent="0.25">
      <c r="A16122" t="str">
        <f t="shared" si="252"/>
        <v>YAG</v>
      </c>
    </row>
    <row r="16123" spans="1:1" x14ac:dyDescent="0.25">
      <c r="A16123" t="str">
        <f t="shared" si="252"/>
        <v>YAG</v>
      </c>
    </row>
    <row r="16124" spans="1:1" x14ac:dyDescent="0.25">
      <c r="A16124" t="str">
        <f t="shared" ref="A16124:A16187" si="253">"YAG"&amp;D16124 &amp;E16124 &amp;F16124 &amp; G16124 &amp;H16124 &amp;I16124</f>
        <v>YAG</v>
      </c>
    </row>
    <row r="16125" spans="1:1" x14ac:dyDescent="0.25">
      <c r="A16125" t="str">
        <f t="shared" si="253"/>
        <v>YAG</v>
      </c>
    </row>
    <row r="16126" spans="1:1" x14ac:dyDescent="0.25">
      <c r="A16126" t="str">
        <f t="shared" si="253"/>
        <v>YAG</v>
      </c>
    </row>
    <row r="16127" spans="1:1" x14ac:dyDescent="0.25">
      <c r="A16127" t="str">
        <f t="shared" si="253"/>
        <v>YAG</v>
      </c>
    </row>
    <row r="16128" spans="1:1" x14ac:dyDescent="0.25">
      <c r="A16128" t="str">
        <f t="shared" si="253"/>
        <v>YAG</v>
      </c>
    </row>
    <row r="16129" spans="1:1" x14ac:dyDescent="0.25">
      <c r="A16129" t="str">
        <f t="shared" si="253"/>
        <v>YAG</v>
      </c>
    </row>
    <row r="16130" spans="1:1" x14ac:dyDescent="0.25">
      <c r="A16130" t="str">
        <f t="shared" si="253"/>
        <v>YAG</v>
      </c>
    </row>
    <row r="16131" spans="1:1" x14ac:dyDescent="0.25">
      <c r="A16131" t="str">
        <f t="shared" si="253"/>
        <v>YAG</v>
      </c>
    </row>
    <row r="16132" spans="1:1" x14ac:dyDescent="0.25">
      <c r="A16132" t="str">
        <f t="shared" si="253"/>
        <v>YAG</v>
      </c>
    </row>
    <row r="16133" spans="1:1" x14ac:dyDescent="0.25">
      <c r="A16133" t="str">
        <f t="shared" si="253"/>
        <v>YAG</v>
      </c>
    </row>
    <row r="16134" spans="1:1" x14ac:dyDescent="0.25">
      <c r="A16134" t="str">
        <f t="shared" si="253"/>
        <v>YAG</v>
      </c>
    </row>
    <row r="16135" spans="1:1" x14ac:dyDescent="0.25">
      <c r="A16135" t="str">
        <f t="shared" si="253"/>
        <v>YAG</v>
      </c>
    </row>
    <row r="16136" spans="1:1" x14ac:dyDescent="0.25">
      <c r="A16136" t="str">
        <f t="shared" si="253"/>
        <v>YAG</v>
      </c>
    </row>
    <row r="16137" spans="1:1" x14ac:dyDescent="0.25">
      <c r="A16137" t="str">
        <f t="shared" si="253"/>
        <v>YAG</v>
      </c>
    </row>
    <row r="16138" spans="1:1" x14ac:dyDescent="0.25">
      <c r="A16138" t="str">
        <f t="shared" si="253"/>
        <v>YAG</v>
      </c>
    </row>
    <row r="16139" spans="1:1" x14ac:dyDescent="0.25">
      <c r="A16139" t="str">
        <f t="shared" si="253"/>
        <v>YAG</v>
      </c>
    </row>
    <row r="16140" spans="1:1" x14ac:dyDescent="0.25">
      <c r="A16140" t="str">
        <f t="shared" si="253"/>
        <v>YAG</v>
      </c>
    </row>
    <row r="16141" spans="1:1" x14ac:dyDescent="0.25">
      <c r="A16141" t="str">
        <f t="shared" si="253"/>
        <v>YAG</v>
      </c>
    </row>
    <row r="16142" spans="1:1" x14ac:dyDescent="0.25">
      <c r="A16142" t="str">
        <f t="shared" si="253"/>
        <v>YAG</v>
      </c>
    </row>
    <row r="16143" spans="1:1" x14ac:dyDescent="0.25">
      <c r="A16143" t="str">
        <f t="shared" si="253"/>
        <v>YAG</v>
      </c>
    </row>
    <row r="16144" spans="1:1" x14ac:dyDescent="0.25">
      <c r="A16144" t="str">
        <f t="shared" si="253"/>
        <v>YAG</v>
      </c>
    </row>
    <row r="16145" spans="1:1" x14ac:dyDescent="0.25">
      <c r="A16145" t="str">
        <f t="shared" si="253"/>
        <v>YAG</v>
      </c>
    </row>
    <row r="16146" spans="1:1" x14ac:dyDescent="0.25">
      <c r="A16146" t="str">
        <f t="shared" si="253"/>
        <v>YAG</v>
      </c>
    </row>
    <row r="16147" spans="1:1" x14ac:dyDescent="0.25">
      <c r="A16147" t="str">
        <f t="shared" si="253"/>
        <v>YAG</v>
      </c>
    </row>
    <row r="16148" spans="1:1" x14ac:dyDescent="0.25">
      <c r="A16148" t="str">
        <f t="shared" si="253"/>
        <v>YAG</v>
      </c>
    </row>
    <row r="16149" spans="1:1" x14ac:dyDescent="0.25">
      <c r="A16149" t="str">
        <f t="shared" si="253"/>
        <v>YAG</v>
      </c>
    </row>
    <row r="16150" spans="1:1" x14ac:dyDescent="0.25">
      <c r="A16150" t="str">
        <f t="shared" si="253"/>
        <v>YAG</v>
      </c>
    </row>
    <row r="16151" spans="1:1" x14ac:dyDescent="0.25">
      <c r="A16151" t="str">
        <f t="shared" si="253"/>
        <v>YAG</v>
      </c>
    </row>
    <row r="16152" spans="1:1" x14ac:dyDescent="0.25">
      <c r="A16152" t="str">
        <f t="shared" si="253"/>
        <v>YAG</v>
      </c>
    </row>
    <row r="16153" spans="1:1" x14ac:dyDescent="0.25">
      <c r="A16153" t="str">
        <f t="shared" si="253"/>
        <v>YAG</v>
      </c>
    </row>
    <row r="16154" spans="1:1" x14ac:dyDescent="0.25">
      <c r="A16154" t="str">
        <f t="shared" si="253"/>
        <v>YAG</v>
      </c>
    </row>
    <row r="16155" spans="1:1" x14ac:dyDescent="0.25">
      <c r="A16155" t="str">
        <f t="shared" si="253"/>
        <v>YAG</v>
      </c>
    </row>
    <row r="16156" spans="1:1" x14ac:dyDescent="0.25">
      <c r="A16156" t="str">
        <f t="shared" si="253"/>
        <v>YAG</v>
      </c>
    </row>
    <row r="16157" spans="1:1" x14ac:dyDescent="0.25">
      <c r="A16157" t="str">
        <f t="shared" si="253"/>
        <v>YAG</v>
      </c>
    </row>
    <row r="16158" spans="1:1" x14ac:dyDescent="0.25">
      <c r="A16158" t="str">
        <f t="shared" si="253"/>
        <v>YAG</v>
      </c>
    </row>
    <row r="16159" spans="1:1" x14ac:dyDescent="0.25">
      <c r="A16159" t="str">
        <f t="shared" si="253"/>
        <v>YAG</v>
      </c>
    </row>
    <row r="16160" spans="1:1" x14ac:dyDescent="0.25">
      <c r="A16160" t="str">
        <f t="shared" si="253"/>
        <v>YAG</v>
      </c>
    </row>
    <row r="16161" spans="1:1" x14ac:dyDescent="0.25">
      <c r="A16161" t="str">
        <f t="shared" si="253"/>
        <v>YAG</v>
      </c>
    </row>
    <row r="16162" spans="1:1" x14ac:dyDescent="0.25">
      <c r="A16162" t="str">
        <f t="shared" si="253"/>
        <v>YAG</v>
      </c>
    </row>
    <row r="16163" spans="1:1" x14ac:dyDescent="0.25">
      <c r="A16163" t="str">
        <f t="shared" si="253"/>
        <v>YAG</v>
      </c>
    </row>
    <row r="16164" spans="1:1" x14ac:dyDescent="0.25">
      <c r="A16164" t="str">
        <f t="shared" si="253"/>
        <v>YAG</v>
      </c>
    </row>
    <row r="16165" spans="1:1" x14ac:dyDescent="0.25">
      <c r="A16165" t="str">
        <f t="shared" si="253"/>
        <v>YAG</v>
      </c>
    </row>
    <row r="16166" spans="1:1" x14ac:dyDescent="0.25">
      <c r="A16166" t="str">
        <f t="shared" si="253"/>
        <v>YAG</v>
      </c>
    </row>
    <row r="16167" spans="1:1" x14ac:dyDescent="0.25">
      <c r="A16167" t="str">
        <f t="shared" si="253"/>
        <v>YAG</v>
      </c>
    </row>
    <row r="16168" spans="1:1" x14ac:dyDescent="0.25">
      <c r="A16168" t="str">
        <f t="shared" si="253"/>
        <v>YAG</v>
      </c>
    </row>
    <row r="16169" spans="1:1" x14ac:dyDescent="0.25">
      <c r="A16169" t="str">
        <f t="shared" si="253"/>
        <v>YAG</v>
      </c>
    </row>
    <row r="16170" spans="1:1" x14ac:dyDescent="0.25">
      <c r="A16170" t="str">
        <f t="shared" si="253"/>
        <v>YAG</v>
      </c>
    </row>
    <row r="16171" spans="1:1" x14ac:dyDescent="0.25">
      <c r="A16171" t="str">
        <f t="shared" si="253"/>
        <v>YAG</v>
      </c>
    </row>
    <row r="16172" spans="1:1" x14ac:dyDescent="0.25">
      <c r="A16172" t="str">
        <f t="shared" si="253"/>
        <v>YAG</v>
      </c>
    </row>
    <row r="16173" spans="1:1" x14ac:dyDescent="0.25">
      <c r="A16173" t="str">
        <f t="shared" si="253"/>
        <v>YAG</v>
      </c>
    </row>
    <row r="16174" spans="1:1" x14ac:dyDescent="0.25">
      <c r="A16174" t="str">
        <f t="shared" si="253"/>
        <v>YAG</v>
      </c>
    </row>
    <row r="16175" spans="1:1" x14ac:dyDescent="0.25">
      <c r="A16175" t="str">
        <f t="shared" si="253"/>
        <v>YAG</v>
      </c>
    </row>
    <row r="16176" spans="1:1" x14ac:dyDescent="0.25">
      <c r="A16176" t="str">
        <f t="shared" si="253"/>
        <v>YAG</v>
      </c>
    </row>
    <row r="16177" spans="1:1" x14ac:dyDescent="0.25">
      <c r="A16177" t="str">
        <f t="shared" si="253"/>
        <v>YAG</v>
      </c>
    </row>
    <row r="16178" spans="1:1" x14ac:dyDescent="0.25">
      <c r="A16178" t="str">
        <f t="shared" si="253"/>
        <v>YAG</v>
      </c>
    </row>
    <row r="16179" spans="1:1" x14ac:dyDescent="0.25">
      <c r="A16179" t="str">
        <f t="shared" si="253"/>
        <v>YAG</v>
      </c>
    </row>
    <row r="16180" spans="1:1" x14ac:dyDescent="0.25">
      <c r="A16180" t="str">
        <f t="shared" si="253"/>
        <v>YAG</v>
      </c>
    </row>
    <row r="16181" spans="1:1" x14ac:dyDescent="0.25">
      <c r="A16181" t="str">
        <f t="shared" si="253"/>
        <v>YAG</v>
      </c>
    </row>
    <row r="16182" spans="1:1" x14ac:dyDescent="0.25">
      <c r="A16182" t="str">
        <f t="shared" si="253"/>
        <v>YAG</v>
      </c>
    </row>
    <row r="16183" spans="1:1" x14ac:dyDescent="0.25">
      <c r="A16183" t="str">
        <f t="shared" si="253"/>
        <v>YAG</v>
      </c>
    </row>
    <row r="16184" spans="1:1" x14ac:dyDescent="0.25">
      <c r="A16184" t="str">
        <f t="shared" si="253"/>
        <v>YAG</v>
      </c>
    </row>
    <row r="16185" spans="1:1" x14ac:dyDescent="0.25">
      <c r="A16185" t="str">
        <f t="shared" si="253"/>
        <v>YAG</v>
      </c>
    </row>
    <row r="16186" spans="1:1" x14ac:dyDescent="0.25">
      <c r="A16186" t="str">
        <f t="shared" si="253"/>
        <v>YAG</v>
      </c>
    </row>
    <row r="16187" spans="1:1" x14ac:dyDescent="0.25">
      <c r="A16187" t="str">
        <f t="shared" si="253"/>
        <v>YAG</v>
      </c>
    </row>
    <row r="16188" spans="1:1" x14ac:dyDescent="0.25">
      <c r="A16188" t="str">
        <f t="shared" ref="A16188:A16251" si="254">"YAG"&amp;D16188 &amp;E16188 &amp;F16188 &amp; G16188 &amp;H16188 &amp;I16188</f>
        <v>YAG</v>
      </c>
    </row>
    <row r="16189" spans="1:1" x14ac:dyDescent="0.25">
      <c r="A16189" t="str">
        <f t="shared" si="254"/>
        <v>YAG</v>
      </c>
    </row>
    <row r="16190" spans="1:1" x14ac:dyDescent="0.25">
      <c r="A16190" t="str">
        <f t="shared" si="254"/>
        <v>YAG</v>
      </c>
    </row>
    <row r="16191" spans="1:1" x14ac:dyDescent="0.25">
      <c r="A16191" t="str">
        <f t="shared" si="254"/>
        <v>YAG</v>
      </c>
    </row>
    <row r="16192" spans="1:1" x14ac:dyDescent="0.25">
      <c r="A16192" t="str">
        <f t="shared" si="254"/>
        <v>YAG</v>
      </c>
    </row>
    <row r="16193" spans="1:1" x14ac:dyDescent="0.25">
      <c r="A16193" t="str">
        <f t="shared" si="254"/>
        <v>YAG</v>
      </c>
    </row>
    <row r="16194" spans="1:1" x14ac:dyDescent="0.25">
      <c r="A16194" t="str">
        <f t="shared" si="254"/>
        <v>YAG</v>
      </c>
    </row>
    <row r="16195" spans="1:1" x14ac:dyDescent="0.25">
      <c r="A16195" t="str">
        <f t="shared" si="254"/>
        <v>YAG</v>
      </c>
    </row>
    <row r="16196" spans="1:1" x14ac:dyDescent="0.25">
      <c r="A16196" t="str">
        <f t="shared" si="254"/>
        <v>YAG</v>
      </c>
    </row>
    <row r="16197" spans="1:1" x14ac:dyDescent="0.25">
      <c r="A16197" t="str">
        <f t="shared" si="254"/>
        <v>YAG</v>
      </c>
    </row>
    <row r="16198" spans="1:1" x14ac:dyDescent="0.25">
      <c r="A16198" t="str">
        <f t="shared" si="254"/>
        <v>YAG</v>
      </c>
    </row>
    <row r="16199" spans="1:1" x14ac:dyDescent="0.25">
      <c r="A16199" t="str">
        <f t="shared" si="254"/>
        <v>YAG</v>
      </c>
    </row>
    <row r="16200" spans="1:1" x14ac:dyDescent="0.25">
      <c r="A16200" t="str">
        <f t="shared" si="254"/>
        <v>YAG</v>
      </c>
    </row>
    <row r="16201" spans="1:1" x14ac:dyDescent="0.25">
      <c r="A16201" t="str">
        <f t="shared" si="254"/>
        <v>YAG</v>
      </c>
    </row>
    <row r="16202" spans="1:1" x14ac:dyDescent="0.25">
      <c r="A16202" t="str">
        <f t="shared" si="254"/>
        <v>YAG</v>
      </c>
    </row>
    <row r="16203" spans="1:1" x14ac:dyDescent="0.25">
      <c r="A16203" t="str">
        <f t="shared" si="254"/>
        <v>YAG</v>
      </c>
    </row>
    <row r="16204" spans="1:1" x14ac:dyDescent="0.25">
      <c r="A16204" t="str">
        <f t="shared" si="254"/>
        <v>YAG</v>
      </c>
    </row>
    <row r="16205" spans="1:1" x14ac:dyDescent="0.25">
      <c r="A16205" t="str">
        <f t="shared" si="254"/>
        <v>YAG</v>
      </c>
    </row>
    <row r="16206" spans="1:1" x14ac:dyDescent="0.25">
      <c r="A16206" t="str">
        <f t="shared" si="254"/>
        <v>YAG</v>
      </c>
    </row>
    <row r="16207" spans="1:1" x14ac:dyDescent="0.25">
      <c r="A16207" t="str">
        <f t="shared" si="254"/>
        <v>YAG</v>
      </c>
    </row>
    <row r="16208" spans="1:1" x14ac:dyDescent="0.25">
      <c r="A16208" t="str">
        <f t="shared" si="254"/>
        <v>YAG</v>
      </c>
    </row>
    <row r="16209" spans="1:1" x14ac:dyDescent="0.25">
      <c r="A16209" t="str">
        <f t="shared" si="254"/>
        <v>YAG</v>
      </c>
    </row>
    <row r="16210" spans="1:1" x14ac:dyDescent="0.25">
      <c r="A16210" t="str">
        <f t="shared" si="254"/>
        <v>YAG</v>
      </c>
    </row>
    <row r="16211" spans="1:1" x14ac:dyDescent="0.25">
      <c r="A16211" t="str">
        <f t="shared" si="254"/>
        <v>YAG</v>
      </c>
    </row>
    <row r="16212" spans="1:1" x14ac:dyDescent="0.25">
      <c r="A16212" t="str">
        <f t="shared" si="254"/>
        <v>YAG</v>
      </c>
    </row>
    <row r="16213" spans="1:1" x14ac:dyDescent="0.25">
      <c r="A16213" t="str">
        <f t="shared" si="254"/>
        <v>YAG</v>
      </c>
    </row>
    <row r="16214" spans="1:1" x14ac:dyDescent="0.25">
      <c r="A16214" t="str">
        <f t="shared" si="254"/>
        <v>YAG</v>
      </c>
    </row>
    <row r="16215" spans="1:1" x14ac:dyDescent="0.25">
      <c r="A16215" t="str">
        <f t="shared" si="254"/>
        <v>YAG</v>
      </c>
    </row>
    <row r="16216" spans="1:1" x14ac:dyDescent="0.25">
      <c r="A16216" t="str">
        <f t="shared" si="254"/>
        <v>YAG</v>
      </c>
    </row>
    <row r="16217" spans="1:1" x14ac:dyDescent="0.25">
      <c r="A16217" t="str">
        <f t="shared" si="254"/>
        <v>YAG</v>
      </c>
    </row>
    <row r="16218" spans="1:1" x14ac:dyDescent="0.25">
      <c r="A16218" t="str">
        <f t="shared" si="254"/>
        <v>YAG</v>
      </c>
    </row>
    <row r="16219" spans="1:1" x14ac:dyDescent="0.25">
      <c r="A16219" t="str">
        <f t="shared" si="254"/>
        <v>YAG</v>
      </c>
    </row>
    <row r="16220" spans="1:1" x14ac:dyDescent="0.25">
      <c r="A16220" t="str">
        <f t="shared" si="254"/>
        <v>YAG</v>
      </c>
    </row>
    <row r="16221" spans="1:1" x14ac:dyDescent="0.25">
      <c r="A16221" t="str">
        <f t="shared" si="254"/>
        <v>YAG</v>
      </c>
    </row>
    <row r="16222" spans="1:1" x14ac:dyDescent="0.25">
      <c r="A16222" t="str">
        <f t="shared" si="254"/>
        <v>YAG</v>
      </c>
    </row>
    <row r="16223" spans="1:1" x14ac:dyDescent="0.25">
      <c r="A16223" t="str">
        <f t="shared" si="254"/>
        <v>YAG</v>
      </c>
    </row>
    <row r="16224" spans="1:1" x14ac:dyDescent="0.25">
      <c r="A16224" t="str">
        <f t="shared" si="254"/>
        <v>YAG</v>
      </c>
    </row>
    <row r="16225" spans="1:1" x14ac:dyDescent="0.25">
      <c r="A16225" t="str">
        <f t="shared" si="254"/>
        <v>YAG</v>
      </c>
    </row>
    <row r="16226" spans="1:1" x14ac:dyDescent="0.25">
      <c r="A16226" t="str">
        <f t="shared" si="254"/>
        <v>YAG</v>
      </c>
    </row>
    <row r="16227" spans="1:1" x14ac:dyDescent="0.25">
      <c r="A16227" t="str">
        <f t="shared" si="254"/>
        <v>YAG</v>
      </c>
    </row>
    <row r="16228" spans="1:1" x14ac:dyDescent="0.25">
      <c r="A16228" t="str">
        <f t="shared" si="254"/>
        <v>YAG</v>
      </c>
    </row>
    <row r="16229" spans="1:1" x14ac:dyDescent="0.25">
      <c r="A16229" t="str">
        <f t="shared" si="254"/>
        <v>YAG</v>
      </c>
    </row>
    <row r="16230" spans="1:1" x14ac:dyDescent="0.25">
      <c r="A16230" t="str">
        <f t="shared" si="254"/>
        <v>YAG</v>
      </c>
    </row>
    <row r="16231" spans="1:1" x14ac:dyDescent="0.25">
      <c r="A16231" t="str">
        <f t="shared" si="254"/>
        <v>YAG</v>
      </c>
    </row>
    <row r="16232" spans="1:1" x14ac:dyDescent="0.25">
      <c r="A16232" t="str">
        <f t="shared" si="254"/>
        <v>YAG</v>
      </c>
    </row>
    <row r="16233" spans="1:1" x14ac:dyDescent="0.25">
      <c r="A16233" t="str">
        <f t="shared" si="254"/>
        <v>YAG</v>
      </c>
    </row>
    <row r="16234" spans="1:1" x14ac:dyDescent="0.25">
      <c r="A16234" t="str">
        <f t="shared" si="254"/>
        <v>YAG</v>
      </c>
    </row>
    <row r="16235" spans="1:1" x14ac:dyDescent="0.25">
      <c r="A16235" t="str">
        <f t="shared" si="254"/>
        <v>YAG</v>
      </c>
    </row>
    <row r="16236" spans="1:1" x14ac:dyDescent="0.25">
      <c r="A16236" t="str">
        <f t="shared" si="254"/>
        <v>YAG</v>
      </c>
    </row>
    <row r="16237" spans="1:1" x14ac:dyDescent="0.25">
      <c r="A16237" t="str">
        <f t="shared" si="254"/>
        <v>YAG</v>
      </c>
    </row>
    <row r="16238" spans="1:1" x14ac:dyDescent="0.25">
      <c r="A16238" t="str">
        <f t="shared" si="254"/>
        <v>YAG</v>
      </c>
    </row>
    <row r="16239" spans="1:1" x14ac:dyDescent="0.25">
      <c r="A16239" t="str">
        <f t="shared" si="254"/>
        <v>YAG</v>
      </c>
    </row>
    <row r="16240" spans="1:1" x14ac:dyDescent="0.25">
      <c r="A16240" t="str">
        <f t="shared" si="254"/>
        <v>YAG</v>
      </c>
    </row>
    <row r="16241" spans="1:1" x14ac:dyDescent="0.25">
      <c r="A16241" t="str">
        <f t="shared" si="254"/>
        <v>YAG</v>
      </c>
    </row>
    <row r="16242" spans="1:1" x14ac:dyDescent="0.25">
      <c r="A16242" t="str">
        <f t="shared" si="254"/>
        <v>YAG</v>
      </c>
    </row>
    <row r="16243" spans="1:1" x14ac:dyDescent="0.25">
      <c r="A16243" t="str">
        <f t="shared" si="254"/>
        <v>YAG</v>
      </c>
    </row>
    <row r="16244" spans="1:1" x14ac:dyDescent="0.25">
      <c r="A16244" t="str">
        <f t="shared" si="254"/>
        <v>YAG</v>
      </c>
    </row>
    <row r="16245" spans="1:1" x14ac:dyDescent="0.25">
      <c r="A16245" t="str">
        <f t="shared" si="254"/>
        <v>YAG</v>
      </c>
    </row>
    <row r="16246" spans="1:1" x14ac:dyDescent="0.25">
      <c r="A16246" t="str">
        <f t="shared" si="254"/>
        <v>YAG</v>
      </c>
    </row>
    <row r="16247" spans="1:1" x14ac:dyDescent="0.25">
      <c r="A16247" t="str">
        <f t="shared" si="254"/>
        <v>YAG</v>
      </c>
    </row>
    <row r="16248" spans="1:1" x14ac:dyDescent="0.25">
      <c r="A16248" t="str">
        <f t="shared" si="254"/>
        <v>YAG</v>
      </c>
    </row>
    <row r="16249" spans="1:1" x14ac:dyDescent="0.25">
      <c r="A16249" t="str">
        <f t="shared" si="254"/>
        <v>YAG</v>
      </c>
    </row>
    <row r="16250" spans="1:1" x14ac:dyDescent="0.25">
      <c r="A16250" t="str">
        <f t="shared" si="254"/>
        <v>YAG</v>
      </c>
    </row>
    <row r="16251" spans="1:1" x14ac:dyDescent="0.25">
      <c r="A16251" t="str">
        <f t="shared" si="254"/>
        <v>YAG</v>
      </c>
    </row>
    <row r="16252" spans="1:1" x14ac:dyDescent="0.25">
      <c r="A16252" t="str">
        <f t="shared" ref="A16252:A16315" si="255">"YAG"&amp;D16252 &amp;E16252 &amp;F16252 &amp; G16252 &amp;H16252 &amp;I16252</f>
        <v>YAG</v>
      </c>
    </row>
    <row r="16253" spans="1:1" x14ac:dyDescent="0.25">
      <c r="A16253" t="str">
        <f t="shared" si="255"/>
        <v>YAG</v>
      </c>
    </row>
    <row r="16254" spans="1:1" x14ac:dyDescent="0.25">
      <c r="A16254" t="str">
        <f t="shared" si="255"/>
        <v>YAG</v>
      </c>
    </row>
    <row r="16255" spans="1:1" x14ac:dyDescent="0.25">
      <c r="A16255" t="str">
        <f t="shared" si="255"/>
        <v>YAG</v>
      </c>
    </row>
    <row r="16256" spans="1:1" x14ac:dyDescent="0.25">
      <c r="A16256" t="str">
        <f t="shared" si="255"/>
        <v>YAG</v>
      </c>
    </row>
    <row r="16257" spans="1:1" x14ac:dyDescent="0.25">
      <c r="A16257" t="str">
        <f t="shared" si="255"/>
        <v>YAG</v>
      </c>
    </row>
    <row r="16258" spans="1:1" x14ac:dyDescent="0.25">
      <c r="A16258" t="str">
        <f t="shared" si="255"/>
        <v>YAG</v>
      </c>
    </row>
    <row r="16259" spans="1:1" x14ac:dyDescent="0.25">
      <c r="A16259" t="str">
        <f t="shared" si="255"/>
        <v>YAG</v>
      </c>
    </row>
    <row r="16260" spans="1:1" x14ac:dyDescent="0.25">
      <c r="A16260" t="str">
        <f t="shared" si="255"/>
        <v>YAG</v>
      </c>
    </row>
    <row r="16261" spans="1:1" x14ac:dyDescent="0.25">
      <c r="A16261" t="str">
        <f t="shared" si="255"/>
        <v>YAG</v>
      </c>
    </row>
    <row r="16262" spans="1:1" x14ac:dyDescent="0.25">
      <c r="A16262" t="str">
        <f t="shared" si="255"/>
        <v>YAG</v>
      </c>
    </row>
    <row r="16263" spans="1:1" x14ac:dyDescent="0.25">
      <c r="A16263" t="str">
        <f t="shared" si="255"/>
        <v>YAG</v>
      </c>
    </row>
    <row r="16264" spans="1:1" x14ac:dyDescent="0.25">
      <c r="A16264" t="str">
        <f t="shared" si="255"/>
        <v>YAG</v>
      </c>
    </row>
    <row r="16265" spans="1:1" x14ac:dyDescent="0.25">
      <c r="A16265" t="str">
        <f t="shared" si="255"/>
        <v>YAG</v>
      </c>
    </row>
    <row r="16266" spans="1:1" x14ac:dyDescent="0.25">
      <c r="A16266" t="str">
        <f t="shared" si="255"/>
        <v>YAG</v>
      </c>
    </row>
    <row r="16267" spans="1:1" x14ac:dyDescent="0.25">
      <c r="A16267" t="str">
        <f t="shared" si="255"/>
        <v>YAG</v>
      </c>
    </row>
    <row r="16268" spans="1:1" x14ac:dyDescent="0.25">
      <c r="A16268" t="str">
        <f t="shared" si="255"/>
        <v>YAG</v>
      </c>
    </row>
    <row r="16269" spans="1:1" x14ac:dyDescent="0.25">
      <c r="A16269" t="str">
        <f t="shared" si="255"/>
        <v>YAG</v>
      </c>
    </row>
    <row r="16270" spans="1:1" x14ac:dyDescent="0.25">
      <c r="A16270" t="str">
        <f t="shared" si="255"/>
        <v>YAG</v>
      </c>
    </row>
    <row r="16271" spans="1:1" x14ac:dyDescent="0.25">
      <c r="A16271" t="str">
        <f t="shared" si="255"/>
        <v>YAG</v>
      </c>
    </row>
    <row r="16272" spans="1:1" x14ac:dyDescent="0.25">
      <c r="A16272" t="str">
        <f t="shared" si="255"/>
        <v>YAG</v>
      </c>
    </row>
    <row r="16273" spans="1:1" x14ac:dyDescent="0.25">
      <c r="A16273" t="str">
        <f t="shared" si="255"/>
        <v>YAG</v>
      </c>
    </row>
    <row r="16274" spans="1:1" x14ac:dyDescent="0.25">
      <c r="A16274" t="str">
        <f t="shared" si="255"/>
        <v>YAG</v>
      </c>
    </row>
    <row r="16275" spans="1:1" x14ac:dyDescent="0.25">
      <c r="A16275" t="str">
        <f t="shared" si="255"/>
        <v>YAG</v>
      </c>
    </row>
    <row r="16276" spans="1:1" x14ac:dyDescent="0.25">
      <c r="A16276" t="str">
        <f t="shared" si="255"/>
        <v>YAG</v>
      </c>
    </row>
    <row r="16277" spans="1:1" x14ac:dyDescent="0.25">
      <c r="A16277" t="str">
        <f t="shared" si="255"/>
        <v>YAG</v>
      </c>
    </row>
    <row r="16278" spans="1:1" x14ac:dyDescent="0.25">
      <c r="A16278" t="str">
        <f t="shared" si="255"/>
        <v>YAG</v>
      </c>
    </row>
    <row r="16279" spans="1:1" x14ac:dyDescent="0.25">
      <c r="A16279" t="str">
        <f t="shared" si="255"/>
        <v>YAG</v>
      </c>
    </row>
    <row r="16280" spans="1:1" x14ac:dyDescent="0.25">
      <c r="A16280" t="str">
        <f t="shared" si="255"/>
        <v>YAG</v>
      </c>
    </row>
    <row r="16281" spans="1:1" x14ac:dyDescent="0.25">
      <c r="A16281" t="str">
        <f t="shared" si="255"/>
        <v>YAG</v>
      </c>
    </row>
    <row r="16282" spans="1:1" x14ac:dyDescent="0.25">
      <c r="A16282" t="str">
        <f t="shared" si="255"/>
        <v>YAG</v>
      </c>
    </row>
    <row r="16283" spans="1:1" x14ac:dyDescent="0.25">
      <c r="A16283" t="str">
        <f t="shared" si="255"/>
        <v>YAG</v>
      </c>
    </row>
    <row r="16284" spans="1:1" x14ac:dyDescent="0.25">
      <c r="A16284" t="str">
        <f t="shared" si="255"/>
        <v>YAG</v>
      </c>
    </row>
    <row r="16285" spans="1:1" x14ac:dyDescent="0.25">
      <c r="A16285" t="str">
        <f t="shared" si="255"/>
        <v>YAG</v>
      </c>
    </row>
    <row r="16286" spans="1:1" x14ac:dyDescent="0.25">
      <c r="A16286" t="str">
        <f t="shared" si="255"/>
        <v>YAG</v>
      </c>
    </row>
    <row r="16287" spans="1:1" x14ac:dyDescent="0.25">
      <c r="A16287" t="str">
        <f t="shared" si="255"/>
        <v>YAG</v>
      </c>
    </row>
    <row r="16288" spans="1:1" x14ac:dyDescent="0.25">
      <c r="A16288" t="str">
        <f t="shared" si="255"/>
        <v>YAG</v>
      </c>
    </row>
    <row r="16289" spans="1:1" x14ac:dyDescent="0.25">
      <c r="A16289" t="str">
        <f t="shared" si="255"/>
        <v>YAG</v>
      </c>
    </row>
    <row r="16290" spans="1:1" x14ac:dyDescent="0.25">
      <c r="A16290" t="str">
        <f t="shared" si="255"/>
        <v>YAG</v>
      </c>
    </row>
    <row r="16291" spans="1:1" x14ac:dyDescent="0.25">
      <c r="A16291" t="str">
        <f t="shared" si="255"/>
        <v>YAG</v>
      </c>
    </row>
    <row r="16292" spans="1:1" x14ac:dyDescent="0.25">
      <c r="A16292" t="str">
        <f t="shared" si="255"/>
        <v>YAG</v>
      </c>
    </row>
    <row r="16293" spans="1:1" x14ac:dyDescent="0.25">
      <c r="A16293" t="str">
        <f t="shared" si="255"/>
        <v>YAG</v>
      </c>
    </row>
    <row r="16294" spans="1:1" x14ac:dyDescent="0.25">
      <c r="A16294" t="str">
        <f t="shared" si="255"/>
        <v>YAG</v>
      </c>
    </row>
    <row r="16295" spans="1:1" x14ac:dyDescent="0.25">
      <c r="A16295" t="str">
        <f t="shared" si="255"/>
        <v>YAG</v>
      </c>
    </row>
    <row r="16296" spans="1:1" x14ac:dyDescent="0.25">
      <c r="A16296" t="str">
        <f t="shared" si="255"/>
        <v>YAG</v>
      </c>
    </row>
    <row r="16297" spans="1:1" x14ac:dyDescent="0.25">
      <c r="A16297" t="str">
        <f t="shared" si="255"/>
        <v>YAG</v>
      </c>
    </row>
    <row r="16298" spans="1:1" x14ac:dyDescent="0.25">
      <c r="A16298" t="str">
        <f t="shared" si="255"/>
        <v>YAG</v>
      </c>
    </row>
    <row r="16299" spans="1:1" x14ac:dyDescent="0.25">
      <c r="A16299" t="str">
        <f t="shared" si="255"/>
        <v>YAG</v>
      </c>
    </row>
    <row r="16300" spans="1:1" x14ac:dyDescent="0.25">
      <c r="A16300" t="str">
        <f t="shared" si="255"/>
        <v>YAG</v>
      </c>
    </row>
    <row r="16301" spans="1:1" x14ac:dyDescent="0.25">
      <c r="A16301" t="str">
        <f t="shared" si="255"/>
        <v>YAG</v>
      </c>
    </row>
    <row r="16302" spans="1:1" x14ac:dyDescent="0.25">
      <c r="A16302" t="str">
        <f t="shared" si="255"/>
        <v>YAG</v>
      </c>
    </row>
    <row r="16303" spans="1:1" x14ac:dyDescent="0.25">
      <c r="A16303" t="str">
        <f t="shared" si="255"/>
        <v>YAG</v>
      </c>
    </row>
    <row r="16304" spans="1:1" x14ac:dyDescent="0.25">
      <c r="A16304" t="str">
        <f t="shared" si="255"/>
        <v>YAG</v>
      </c>
    </row>
    <row r="16305" spans="1:1" x14ac:dyDescent="0.25">
      <c r="A16305" t="str">
        <f t="shared" si="255"/>
        <v>YAG</v>
      </c>
    </row>
    <row r="16306" spans="1:1" x14ac:dyDescent="0.25">
      <c r="A16306" t="str">
        <f t="shared" si="255"/>
        <v>YAG</v>
      </c>
    </row>
    <row r="16307" spans="1:1" x14ac:dyDescent="0.25">
      <c r="A16307" t="str">
        <f t="shared" si="255"/>
        <v>YAG</v>
      </c>
    </row>
    <row r="16308" spans="1:1" x14ac:dyDescent="0.25">
      <c r="A16308" t="str">
        <f t="shared" si="255"/>
        <v>YAG</v>
      </c>
    </row>
    <row r="16309" spans="1:1" x14ac:dyDescent="0.25">
      <c r="A16309" t="str">
        <f t="shared" si="255"/>
        <v>YAG</v>
      </c>
    </row>
    <row r="16310" spans="1:1" x14ac:dyDescent="0.25">
      <c r="A16310" t="str">
        <f t="shared" si="255"/>
        <v>YAG</v>
      </c>
    </row>
    <row r="16311" spans="1:1" x14ac:dyDescent="0.25">
      <c r="A16311" t="str">
        <f t="shared" si="255"/>
        <v>YAG</v>
      </c>
    </row>
    <row r="16312" spans="1:1" x14ac:dyDescent="0.25">
      <c r="A16312" t="str">
        <f t="shared" si="255"/>
        <v>YAG</v>
      </c>
    </row>
    <row r="16313" spans="1:1" x14ac:dyDescent="0.25">
      <c r="A16313" t="str">
        <f t="shared" si="255"/>
        <v>YAG</v>
      </c>
    </row>
    <row r="16314" spans="1:1" x14ac:dyDescent="0.25">
      <c r="A16314" t="str">
        <f t="shared" si="255"/>
        <v>YAG</v>
      </c>
    </row>
    <row r="16315" spans="1:1" x14ac:dyDescent="0.25">
      <c r="A16315" t="str">
        <f t="shared" si="255"/>
        <v>YAG</v>
      </c>
    </row>
    <row r="16316" spans="1:1" x14ac:dyDescent="0.25">
      <c r="A16316" t="str">
        <f t="shared" ref="A16316:A16379" si="256">"YAG"&amp;D16316 &amp;E16316 &amp;F16316 &amp; G16316 &amp;H16316 &amp;I16316</f>
        <v>YAG</v>
      </c>
    </row>
    <row r="16317" spans="1:1" x14ac:dyDescent="0.25">
      <c r="A16317" t="str">
        <f t="shared" si="256"/>
        <v>YAG</v>
      </c>
    </row>
    <row r="16318" spans="1:1" x14ac:dyDescent="0.25">
      <c r="A16318" t="str">
        <f t="shared" si="256"/>
        <v>YAG</v>
      </c>
    </row>
    <row r="16319" spans="1:1" x14ac:dyDescent="0.25">
      <c r="A16319" t="str">
        <f t="shared" si="256"/>
        <v>YAG</v>
      </c>
    </row>
    <row r="16320" spans="1:1" x14ac:dyDescent="0.25">
      <c r="A16320" t="str">
        <f t="shared" si="256"/>
        <v>YAG</v>
      </c>
    </row>
    <row r="16321" spans="1:1" x14ac:dyDescent="0.25">
      <c r="A16321" t="str">
        <f t="shared" si="256"/>
        <v>YAG</v>
      </c>
    </row>
    <row r="16322" spans="1:1" x14ac:dyDescent="0.25">
      <c r="A16322" t="str">
        <f t="shared" si="256"/>
        <v>YAG</v>
      </c>
    </row>
    <row r="16323" spans="1:1" x14ac:dyDescent="0.25">
      <c r="A16323" t="str">
        <f t="shared" si="256"/>
        <v>YAG</v>
      </c>
    </row>
    <row r="16324" spans="1:1" x14ac:dyDescent="0.25">
      <c r="A16324" t="str">
        <f t="shared" si="256"/>
        <v>YAG</v>
      </c>
    </row>
    <row r="16325" spans="1:1" x14ac:dyDescent="0.25">
      <c r="A16325" t="str">
        <f t="shared" si="256"/>
        <v>YAG</v>
      </c>
    </row>
    <row r="16326" spans="1:1" x14ac:dyDescent="0.25">
      <c r="A16326" t="str">
        <f t="shared" si="256"/>
        <v>YAG</v>
      </c>
    </row>
    <row r="16327" spans="1:1" x14ac:dyDescent="0.25">
      <c r="A16327" t="str">
        <f t="shared" si="256"/>
        <v>YAG</v>
      </c>
    </row>
    <row r="16328" spans="1:1" x14ac:dyDescent="0.25">
      <c r="A16328" t="str">
        <f t="shared" si="256"/>
        <v>YAG</v>
      </c>
    </row>
    <row r="16329" spans="1:1" x14ac:dyDescent="0.25">
      <c r="A16329" t="str">
        <f t="shared" si="256"/>
        <v>YAG</v>
      </c>
    </row>
    <row r="16330" spans="1:1" x14ac:dyDescent="0.25">
      <c r="A16330" t="str">
        <f t="shared" si="256"/>
        <v>YAG</v>
      </c>
    </row>
    <row r="16331" spans="1:1" x14ac:dyDescent="0.25">
      <c r="A16331" t="str">
        <f t="shared" si="256"/>
        <v>YAG</v>
      </c>
    </row>
    <row r="16332" spans="1:1" x14ac:dyDescent="0.25">
      <c r="A16332" t="str">
        <f t="shared" si="256"/>
        <v>YAG</v>
      </c>
    </row>
    <row r="16333" spans="1:1" x14ac:dyDescent="0.25">
      <c r="A16333" t="str">
        <f t="shared" si="256"/>
        <v>YAG</v>
      </c>
    </row>
    <row r="16334" spans="1:1" x14ac:dyDescent="0.25">
      <c r="A16334" t="str">
        <f t="shared" si="256"/>
        <v>YAG</v>
      </c>
    </row>
    <row r="16335" spans="1:1" x14ac:dyDescent="0.25">
      <c r="A16335" t="str">
        <f t="shared" si="256"/>
        <v>YAG</v>
      </c>
    </row>
    <row r="16336" spans="1:1" x14ac:dyDescent="0.25">
      <c r="A16336" t="str">
        <f t="shared" si="256"/>
        <v>YAG</v>
      </c>
    </row>
    <row r="16337" spans="1:1" x14ac:dyDescent="0.25">
      <c r="A16337" t="str">
        <f t="shared" si="256"/>
        <v>YAG</v>
      </c>
    </row>
    <row r="16338" spans="1:1" x14ac:dyDescent="0.25">
      <c r="A16338" t="str">
        <f t="shared" si="256"/>
        <v>YAG</v>
      </c>
    </row>
    <row r="16339" spans="1:1" x14ac:dyDescent="0.25">
      <c r="A16339" t="str">
        <f t="shared" si="256"/>
        <v>YAG</v>
      </c>
    </row>
    <row r="16340" spans="1:1" x14ac:dyDescent="0.25">
      <c r="A16340" t="str">
        <f t="shared" si="256"/>
        <v>YAG</v>
      </c>
    </row>
    <row r="16341" spans="1:1" x14ac:dyDescent="0.25">
      <c r="A16341" t="str">
        <f t="shared" si="256"/>
        <v>YAG</v>
      </c>
    </row>
    <row r="16342" spans="1:1" x14ac:dyDescent="0.25">
      <c r="A16342" t="str">
        <f t="shared" si="256"/>
        <v>YAG</v>
      </c>
    </row>
    <row r="16343" spans="1:1" x14ac:dyDescent="0.25">
      <c r="A16343" t="str">
        <f t="shared" si="256"/>
        <v>YAG</v>
      </c>
    </row>
    <row r="16344" spans="1:1" x14ac:dyDescent="0.25">
      <c r="A16344" t="str">
        <f t="shared" si="256"/>
        <v>YAG</v>
      </c>
    </row>
    <row r="16345" spans="1:1" x14ac:dyDescent="0.25">
      <c r="A16345" t="str">
        <f t="shared" si="256"/>
        <v>YAG</v>
      </c>
    </row>
    <row r="16346" spans="1:1" x14ac:dyDescent="0.25">
      <c r="A16346" t="str">
        <f t="shared" si="256"/>
        <v>YAG</v>
      </c>
    </row>
    <row r="16347" spans="1:1" x14ac:dyDescent="0.25">
      <c r="A16347" t="str">
        <f t="shared" si="256"/>
        <v>YAG</v>
      </c>
    </row>
    <row r="16348" spans="1:1" x14ac:dyDescent="0.25">
      <c r="A16348" t="str">
        <f t="shared" si="256"/>
        <v>YAG</v>
      </c>
    </row>
    <row r="16349" spans="1:1" x14ac:dyDescent="0.25">
      <c r="A16349" t="str">
        <f t="shared" si="256"/>
        <v>YAG</v>
      </c>
    </row>
    <row r="16350" spans="1:1" x14ac:dyDescent="0.25">
      <c r="A16350" t="str">
        <f t="shared" si="256"/>
        <v>YAG</v>
      </c>
    </row>
    <row r="16351" spans="1:1" x14ac:dyDescent="0.25">
      <c r="A16351" t="str">
        <f t="shared" si="256"/>
        <v>YAG</v>
      </c>
    </row>
    <row r="16352" spans="1:1" x14ac:dyDescent="0.25">
      <c r="A16352" t="str">
        <f t="shared" si="256"/>
        <v>YAG</v>
      </c>
    </row>
    <row r="16353" spans="1:1" x14ac:dyDescent="0.25">
      <c r="A16353" t="str">
        <f t="shared" si="256"/>
        <v>YAG</v>
      </c>
    </row>
    <row r="16354" spans="1:1" x14ac:dyDescent="0.25">
      <c r="A16354" t="str">
        <f t="shared" si="256"/>
        <v>YAG</v>
      </c>
    </row>
    <row r="16355" spans="1:1" x14ac:dyDescent="0.25">
      <c r="A16355" t="str">
        <f t="shared" si="256"/>
        <v>YAG</v>
      </c>
    </row>
    <row r="16356" spans="1:1" x14ac:dyDescent="0.25">
      <c r="A16356" t="str">
        <f t="shared" si="256"/>
        <v>YAG</v>
      </c>
    </row>
    <row r="16357" spans="1:1" x14ac:dyDescent="0.25">
      <c r="A16357" t="str">
        <f t="shared" si="256"/>
        <v>YAG</v>
      </c>
    </row>
    <row r="16358" spans="1:1" x14ac:dyDescent="0.25">
      <c r="A16358" t="str">
        <f t="shared" si="256"/>
        <v>YAG</v>
      </c>
    </row>
    <row r="16359" spans="1:1" x14ac:dyDescent="0.25">
      <c r="A16359" t="str">
        <f t="shared" si="256"/>
        <v>YAG</v>
      </c>
    </row>
    <row r="16360" spans="1:1" x14ac:dyDescent="0.25">
      <c r="A16360" t="str">
        <f t="shared" si="256"/>
        <v>YAG</v>
      </c>
    </row>
    <row r="16361" spans="1:1" x14ac:dyDescent="0.25">
      <c r="A16361" t="str">
        <f t="shared" si="256"/>
        <v>YAG</v>
      </c>
    </row>
    <row r="16362" spans="1:1" x14ac:dyDescent="0.25">
      <c r="A16362" t="str">
        <f t="shared" si="256"/>
        <v>YAG</v>
      </c>
    </row>
    <row r="16363" spans="1:1" x14ac:dyDescent="0.25">
      <c r="A16363" t="str">
        <f t="shared" si="256"/>
        <v>YAG</v>
      </c>
    </row>
    <row r="16364" spans="1:1" x14ac:dyDescent="0.25">
      <c r="A16364" t="str">
        <f t="shared" si="256"/>
        <v>YAG</v>
      </c>
    </row>
    <row r="16365" spans="1:1" x14ac:dyDescent="0.25">
      <c r="A16365" t="str">
        <f t="shared" si="256"/>
        <v>YAG</v>
      </c>
    </row>
    <row r="16366" spans="1:1" x14ac:dyDescent="0.25">
      <c r="A16366" t="str">
        <f t="shared" si="256"/>
        <v>YAG</v>
      </c>
    </row>
    <row r="16367" spans="1:1" x14ac:dyDescent="0.25">
      <c r="A16367" t="str">
        <f t="shared" si="256"/>
        <v>YAG</v>
      </c>
    </row>
    <row r="16368" spans="1:1" x14ac:dyDescent="0.25">
      <c r="A16368" t="str">
        <f t="shared" si="256"/>
        <v>YAG</v>
      </c>
    </row>
    <row r="16369" spans="1:1" x14ac:dyDescent="0.25">
      <c r="A16369" t="str">
        <f t="shared" si="256"/>
        <v>YAG</v>
      </c>
    </row>
    <row r="16370" spans="1:1" x14ac:dyDescent="0.25">
      <c r="A16370" t="str">
        <f t="shared" si="256"/>
        <v>YAG</v>
      </c>
    </row>
    <row r="16371" spans="1:1" x14ac:dyDescent="0.25">
      <c r="A16371" t="str">
        <f t="shared" si="256"/>
        <v>YAG</v>
      </c>
    </row>
    <row r="16372" spans="1:1" x14ac:dyDescent="0.25">
      <c r="A16372" t="str">
        <f t="shared" si="256"/>
        <v>YAG</v>
      </c>
    </row>
    <row r="16373" spans="1:1" x14ac:dyDescent="0.25">
      <c r="A16373" t="str">
        <f t="shared" si="256"/>
        <v>YAG</v>
      </c>
    </row>
    <row r="16374" spans="1:1" x14ac:dyDescent="0.25">
      <c r="A16374" t="str">
        <f t="shared" si="256"/>
        <v>YAG</v>
      </c>
    </row>
    <row r="16375" spans="1:1" x14ac:dyDescent="0.25">
      <c r="A16375" t="str">
        <f t="shared" si="256"/>
        <v>YAG</v>
      </c>
    </row>
    <row r="16376" spans="1:1" x14ac:dyDescent="0.25">
      <c r="A16376" t="str">
        <f t="shared" si="256"/>
        <v>YAG</v>
      </c>
    </row>
    <row r="16377" spans="1:1" x14ac:dyDescent="0.25">
      <c r="A16377" t="str">
        <f t="shared" si="256"/>
        <v>YAG</v>
      </c>
    </row>
    <row r="16378" spans="1:1" x14ac:dyDescent="0.25">
      <c r="A16378" t="str">
        <f t="shared" si="256"/>
        <v>YAG</v>
      </c>
    </row>
    <row r="16379" spans="1:1" x14ac:dyDescent="0.25">
      <c r="A16379" t="str">
        <f t="shared" si="256"/>
        <v>YAG</v>
      </c>
    </row>
    <row r="16380" spans="1:1" x14ac:dyDescent="0.25">
      <c r="A16380" t="str">
        <f t="shared" ref="A16380:A16443" si="257">"YAG"&amp;D16380 &amp;E16380 &amp;F16380 &amp; G16380 &amp;H16380 &amp;I16380</f>
        <v>YAG</v>
      </c>
    </row>
    <row r="16381" spans="1:1" x14ac:dyDescent="0.25">
      <c r="A16381" t="str">
        <f t="shared" si="257"/>
        <v>YAG</v>
      </c>
    </row>
    <row r="16382" spans="1:1" x14ac:dyDescent="0.25">
      <c r="A16382" t="str">
        <f t="shared" si="257"/>
        <v>YAG</v>
      </c>
    </row>
    <row r="16383" spans="1:1" x14ac:dyDescent="0.25">
      <c r="A16383" t="str">
        <f t="shared" si="257"/>
        <v>YAG</v>
      </c>
    </row>
    <row r="16384" spans="1:1" x14ac:dyDescent="0.25">
      <c r="A16384" t="str">
        <f t="shared" si="257"/>
        <v>YAG</v>
      </c>
    </row>
    <row r="16385" spans="1:1" x14ac:dyDescent="0.25">
      <c r="A16385" t="str">
        <f t="shared" si="257"/>
        <v>YAG</v>
      </c>
    </row>
    <row r="16386" spans="1:1" x14ac:dyDescent="0.25">
      <c r="A16386" t="str">
        <f t="shared" si="257"/>
        <v>YAG</v>
      </c>
    </row>
    <row r="16387" spans="1:1" x14ac:dyDescent="0.25">
      <c r="A16387" t="str">
        <f t="shared" si="257"/>
        <v>YAG</v>
      </c>
    </row>
    <row r="16388" spans="1:1" x14ac:dyDescent="0.25">
      <c r="A16388" t="str">
        <f t="shared" si="257"/>
        <v>YAG</v>
      </c>
    </row>
    <row r="16389" spans="1:1" x14ac:dyDescent="0.25">
      <c r="A16389" t="str">
        <f t="shared" si="257"/>
        <v>YAG</v>
      </c>
    </row>
    <row r="16390" spans="1:1" x14ac:dyDescent="0.25">
      <c r="A16390" t="str">
        <f t="shared" si="257"/>
        <v>YAG</v>
      </c>
    </row>
    <row r="16391" spans="1:1" x14ac:dyDescent="0.25">
      <c r="A16391" t="str">
        <f t="shared" si="257"/>
        <v>YAG</v>
      </c>
    </row>
    <row r="16392" spans="1:1" x14ac:dyDescent="0.25">
      <c r="A16392" t="str">
        <f t="shared" si="257"/>
        <v>YAG</v>
      </c>
    </row>
    <row r="16393" spans="1:1" x14ac:dyDescent="0.25">
      <c r="A16393" t="str">
        <f t="shared" si="257"/>
        <v>YAG</v>
      </c>
    </row>
    <row r="16394" spans="1:1" x14ac:dyDescent="0.25">
      <c r="A16394" t="str">
        <f t="shared" si="257"/>
        <v>YAG</v>
      </c>
    </row>
    <row r="16395" spans="1:1" x14ac:dyDescent="0.25">
      <c r="A16395" t="str">
        <f t="shared" si="257"/>
        <v>YAG</v>
      </c>
    </row>
    <row r="16396" spans="1:1" x14ac:dyDescent="0.25">
      <c r="A16396" t="str">
        <f t="shared" si="257"/>
        <v>YAG</v>
      </c>
    </row>
    <row r="16397" spans="1:1" x14ac:dyDescent="0.25">
      <c r="A16397" t="str">
        <f t="shared" si="257"/>
        <v>YAG</v>
      </c>
    </row>
    <row r="16398" spans="1:1" x14ac:dyDescent="0.25">
      <c r="A16398" t="str">
        <f t="shared" si="257"/>
        <v>YAG</v>
      </c>
    </row>
    <row r="16399" spans="1:1" x14ac:dyDescent="0.25">
      <c r="A16399" t="str">
        <f t="shared" si="257"/>
        <v>YAG</v>
      </c>
    </row>
    <row r="16400" spans="1:1" x14ac:dyDescent="0.25">
      <c r="A16400" t="str">
        <f t="shared" si="257"/>
        <v>YAG</v>
      </c>
    </row>
    <row r="16401" spans="1:1" x14ac:dyDescent="0.25">
      <c r="A16401" t="str">
        <f t="shared" si="257"/>
        <v>YAG</v>
      </c>
    </row>
    <row r="16402" spans="1:1" x14ac:dyDescent="0.25">
      <c r="A16402" t="str">
        <f t="shared" si="257"/>
        <v>YAG</v>
      </c>
    </row>
    <row r="16403" spans="1:1" x14ac:dyDescent="0.25">
      <c r="A16403" t="str">
        <f t="shared" si="257"/>
        <v>YAG</v>
      </c>
    </row>
    <row r="16404" spans="1:1" x14ac:dyDescent="0.25">
      <c r="A16404" t="str">
        <f t="shared" si="257"/>
        <v>YAG</v>
      </c>
    </row>
    <row r="16405" spans="1:1" x14ac:dyDescent="0.25">
      <c r="A16405" t="str">
        <f t="shared" si="257"/>
        <v>YAG</v>
      </c>
    </row>
    <row r="16406" spans="1:1" x14ac:dyDescent="0.25">
      <c r="A16406" t="str">
        <f t="shared" si="257"/>
        <v>YAG</v>
      </c>
    </row>
    <row r="16407" spans="1:1" x14ac:dyDescent="0.25">
      <c r="A16407" t="str">
        <f t="shared" si="257"/>
        <v>YAG</v>
      </c>
    </row>
    <row r="16408" spans="1:1" x14ac:dyDescent="0.25">
      <c r="A16408" t="str">
        <f t="shared" si="257"/>
        <v>YAG</v>
      </c>
    </row>
    <row r="16409" spans="1:1" x14ac:dyDescent="0.25">
      <c r="A16409" t="str">
        <f t="shared" si="257"/>
        <v>YAG</v>
      </c>
    </row>
    <row r="16410" spans="1:1" x14ac:dyDescent="0.25">
      <c r="A16410" t="str">
        <f t="shared" si="257"/>
        <v>YAG</v>
      </c>
    </row>
    <row r="16411" spans="1:1" x14ac:dyDescent="0.25">
      <c r="A16411" t="str">
        <f t="shared" si="257"/>
        <v>YAG</v>
      </c>
    </row>
    <row r="16412" spans="1:1" x14ac:dyDescent="0.25">
      <c r="A16412" t="str">
        <f t="shared" si="257"/>
        <v>YAG</v>
      </c>
    </row>
    <row r="16413" spans="1:1" x14ac:dyDescent="0.25">
      <c r="A16413" t="str">
        <f t="shared" si="257"/>
        <v>YAG</v>
      </c>
    </row>
    <row r="16414" spans="1:1" x14ac:dyDescent="0.25">
      <c r="A16414" t="str">
        <f t="shared" si="257"/>
        <v>YAG</v>
      </c>
    </row>
    <row r="16415" spans="1:1" x14ac:dyDescent="0.25">
      <c r="A16415" t="str">
        <f t="shared" si="257"/>
        <v>YAG</v>
      </c>
    </row>
    <row r="16416" spans="1:1" x14ac:dyDescent="0.25">
      <c r="A16416" t="str">
        <f t="shared" si="257"/>
        <v>YAG</v>
      </c>
    </row>
    <row r="16417" spans="1:1" x14ac:dyDescent="0.25">
      <c r="A16417" t="str">
        <f t="shared" si="257"/>
        <v>YAG</v>
      </c>
    </row>
    <row r="16418" spans="1:1" x14ac:dyDescent="0.25">
      <c r="A16418" t="str">
        <f t="shared" si="257"/>
        <v>YAG</v>
      </c>
    </row>
    <row r="16419" spans="1:1" x14ac:dyDescent="0.25">
      <c r="A16419" t="str">
        <f t="shared" si="257"/>
        <v>YAG</v>
      </c>
    </row>
    <row r="16420" spans="1:1" x14ac:dyDescent="0.25">
      <c r="A16420" t="str">
        <f t="shared" si="257"/>
        <v>YAG</v>
      </c>
    </row>
    <row r="16421" spans="1:1" x14ac:dyDescent="0.25">
      <c r="A16421" t="str">
        <f t="shared" si="257"/>
        <v>YAG</v>
      </c>
    </row>
    <row r="16422" spans="1:1" x14ac:dyDescent="0.25">
      <c r="A16422" t="str">
        <f t="shared" si="257"/>
        <v>YAG</v>
      </c>
    </row>
    <row r="16423" spans="1:1" x14ac:dyDescent="0.25">
      <c r="A16423" t="str">
        <f t="shared" si="257"/>
        <v>YAG</v>
      </c>
    </row>
    <row r="16424" spans="1:1" x14ac:dyDescent="0.25">
      <c r="A16424" t="str">
        <f t="shared" si="257"/>
        <v>YAG</v>
      </c>
    </row>
    <row r="16425" spans="1:1" x14ac:dyDescent="0.25">
      <c r="A16425" t="str">
        <f t="shared" si="257"/>
        <v>YAG</v>
      </c>
    </row>
    <row r="16426" spans="1:1" x14ac:dyDescent="0.25">
      <c r="A16426" t="str">
        <f t="shared" si="257"/>
        <v>YAG</v>
      </c>
    </row>
    <row r="16427" spans="1:1" x14ac:dyDescent="0.25">
      <c r="A16427" t="str">
        <f t="shared" si="257"/>
        <v>YAG</v>
      </c>
    </row>
    <row r="16428" spans="1:1" x14ac:dyDescent="0.25">
      <c r="A16428" t="str">
        <f t="shared" si="257"/>
        <v>YAG</v>
      </c>
    </row>
    <row r="16429" spans="1:1" x14ac:dyDescent="0.25">
      <c r="A16429" t="str">
        <f t="shared" si="257"/>
        <v>YAG</v>
      </c>
    </row>
    <row r="16430" spans="1:1" x14ac:dyDescent="0.25">
      <c r="A16430" t="str">
        <f t="shared" si="257"/>
        <v>YAG</v>
      </c>
    </row>
    <row r="16431" spans="1:1" x14ac:dyDescent="0.25">
      <c r="A16431" t="str">
        <f t="shared" si="257"/>
        <v>YAG</v>
      </c>
    </row>
    <row r="16432" spans="1:1" x14ac:dyDescent="0.25">
      <c r="A16432" t="str">
        <f t="shared" si="257"/>
        <v>YAG</v>
      </c>
    </row>
    <row r="16433" spans="1:1" x14ac:dyDescent="0.25">
      <c r="A16433" t="str">
        <f t="shared" si="257"/>
        <v>YAG</v>
      </c>
    </row>
    <row r="16434" spans="1:1" x14ac:dyDescent="0.25">
      <c r="A16434" t="str">
        <f t="shared" si="257"/>
        <v>YAG</v>
      </c>
    </row>
    <row r="16435" spans="1:1" x14ac:dyDescent="0.25">
      <c r="A16435" t="str">
        <f t="shared" si="257"/>
        <v>YAG</v>
      </c>
    </row>
    <row r="16436" spans="1:1" x14ac:dyDescent="0.25">
      <c r="A16436" t="str">
        <f t="shared" si="257"/>
        <v>YAG</v>
      </c>
    </row>
    <row r="16437" spans="1:1" x14ac:dyDescent="0.25">
      <c r="A16437" t="str">
        <f t="shared" si="257"/>
        <v>YAG</v>
      </c>
    </row>
    <row r="16438" spans="1:1" x14ac:dyDescent="0.25">
      <c r="A16438" t="str">
        <f t="shared" si="257"/>
        <v>YAG</v>
      </c>
    </row>
    <row r="16439" spans="1:1" x14ac:dyDescent="0.25">
      <c r="A16439" t="str">
        <f t="shared" si="257"/>
        <v>YAG</v>
      </c>
    </row>
    <row r="16440" spans="1:1" x14ac:dyDescent="0.25">
      <c r="A16440" t="str">
        <f t="shared" si="257"/>
        <v>YAG</v>
      </c>
    </row>
    <row r="16441" spans="1:1" x14ac:dyDescent="0.25">
      <c r="A16441" t="str">
        <f t="shared" si="257"/>
        <v>YAG</v>
      </c>
    </row>
    <row r="16442" spans="1:1" x14ac:dyDescent="0.25">
      <c r="A16442" t="str">
        <f t="shared" si="257"/>
        <v>YAG</v>
      </c>
    </row>
    <row r="16443" spans="1:1" x14ac:dyDescent="0.25">
      <c r="A16443" t="str">
        <f t="shared" si="257"/>
        <v>YAG</v>
      </c>
    </row>
    <row r="16444" spans="1:1" x14ac:dyDescent="0.25">
      <c r="A16444" t="str">
        <f t="shared" ref="A16444:A16507" si="258">"YAG"&amp;D16444 &amp;E16444 &amp;F16444 &amp; G16444 &amp;H16444 &amp;I16444</f>
        <v>YAG</v>
      </c>
    </row>
    <row r="16445" spans="1:1" x14ac:dyDescent="0.25">
      <c r="A16445" t="str">
        <f t="shared" si="258"/>
        <v>YAG</v>
      </c>
    </row>
    <row r="16446" spans="1:1" x14ac:dyDescent="0.25">
      <c r="A16446" t="str">
        <f t="shared" si="258"/>
        <v>YAG</v>
      </c>
    </row>
    <row r="16447" spans="1:1" x14ac:dyDescent="0.25">
      <c r="A16447" t="str">
        <f t="shared" si="258"/>
        <v>YAG</v>
      </c>
    </row>
    <row r="16448" spans="1:1" x14ac:dyDescent="0.25">
      <c r="A16448" t="str">
        <f t="shared" si="258"/>
        <v>YAG</v>
      </c>
    </row>
    <row r="16449" spans="1:1" x14ac:dyDescent="0.25">
      <c r="A16449" t="str">
        <f t="shared" si="258"/>
        <v>YAG</v>
      </c>
    </row>
    <row r="16450" spans="1:1" x14ac:dyDescent="0.25">
      <c r="A16450" t="str">
        <f t="shared" si="258"/>
        <v>YAG</v>
      </c>
    </row>
    <row r="16451" spans="1:1" x14ac:dyDescent="0.25">
      <c r="A16451" t="str">
        <f t="shared" si="258"/>
        <v>YAG</v>
      </c>
    </row>
    <row r="16452" spans="1:1" x14ac:dyDescent="0.25">
      <c r="A16452" t="str">
        <f t="shared" si="258"/>
        <v>YAG</v>
      </c>
    </row>
    <row r="16453" spans="1:1" x14ac:dyDescent="0.25">
      <c r="A16453" t="str">
        <f t="shared" si="258"/>
        <v>YAG</v>
      </c>
    </row>
    <row r="16454" spans="1:1" x14ac:dyDescent="0.25">
      <c r="A16454" t="str">
        <f t="shared" si="258"/>
        <v>YAG</v>
      </c>
    </row>
    <row r="16455" spans="1:1" x14ac:dyDescent="0.25">
      <c r="A16455" t="str">
        <f t="shared" si="258"/>
        <v>YAG</v>
      </c>
    </row>
    <row r="16456" spans="1:1" x14ac:dyDescent="0.25">
      <c r="A16456" t="str">
        <f t="shared" si="258"/>
        <v>YAG</v>
      </c>
    </row>
    <row r="16457" spans="1:1" x14ac:dyDescent="0.25">
      <c r="A16457" t="str">
        <f t="shared" si="258"/>
        <v>YAG</v>
      </c>
    </row>
    <row r="16458" spans="1:1" x14ac:dyDescent="0.25">
      <c r="A16458" t="str">
        <f t="shared" si="258"/>
        <v>YAG</v>
      </c>
    </row>
    <row r="16459" spans="1:1" x14ac:dyDescent="0.25">
      <c r="A16459" t="str">
        <f t="shared" si="258"/>
        <v>YAG</v>
      </c>
    </row>
    <row r="16460" spans="1:1" x14ac:dyDescent="0.25">
      <c r="A16460" t="str">
        <f t="shared" si="258"/>
        <v>YAG</v>
      </c>
    </row>
    <row r="16461" spans="1:1" x14ac:dyDescent="0.25">
      <c r="A16461" t="str">
        <f t="shared" si="258"/>
        <v>YAG</v>
      </c>
    </row>
    <row r="16462" spans="1:1" x14ac:dyDescent="0.25">
      <c r="A16462" t="str">
        <f t="shared" si="258"/>
        <v>YAG</v>
      </c>
    </row>
    <row r="16463" spans="1:1" x14ac:dyDescent="0.25">
      <c r="A16463" t="str">
        <f t="shared" si="258"/>
        <v>YAG</v>
      </c>
    </row>
    <row r="16464" spans="1:1" x14ac:dyDescent="0.25">
      <c r="A16464" t="str">
        <f t="shared" si="258"/>
        <v>YAG</v>
      </c>
    </row>
    <row r="16465" spans="1:1" x14ac:dyDescent="0.25">
      <c r="A16465" t="str">
        <f t="shared" si="258"/>
        <v>YAG</v>
      </c>
    </row>
    <row r="16466" spans="1:1" x14ac:dyDescent="0.25">
      <c r="A16466" t="str">
        <f t="shared" si="258"/>
        <v>YAG</v>
      </c>
    </row>
    <row r="16467" spans="1:1" x14ac:dyDescent="0.25">
      <c r="A16467" t="str">
        <f t="shared" si="258"/>
        <v>YAG</v>
      </c>
    </row>
    <row r="16468" spans="1:1" x14ac:dyDescent="0.25">
      <c r="A16468" t="str">
        <f t="shared" si="258"/>
        <v>YAG</v>
      </c>
    </row>
    <row r="16469" spans="1:1" x14ac:dyDescent="0.25">
      <c r="A16469" t="str">
        <f t="shared" si="258"/>
        <v>YAG</v>
      </c>
    </row>
    <row r="16470" spans="1:1" x14ac:dyDescent="0.25">
      <c r="A16470" t="str">
        <f t="shared" si="258"/>
        <v>YAG</v>
      </c>
    </row>
    <row r="16471" spans="1:1" x14ac:dyDescent="0.25">
      <c r="A16471" t="str">
        <f t="shared" si="258"/>
        <v>YAG</v>
      </c>
    </row>
    <row r="16472" spans="1:1" x14ac:dyDescent="0.25">
      <c r="A16472" t="str">
        <f t="shared" si="258"/>
        <v>YAG</v>
      </c>
    </row>
    <row r="16473" spans="1:1" x14ac:dyDescent="0.25">
      <c r="A16473" t="str">
        <f t="shared" si="258"/>
        <v>YAG</v>
      </c>
    </row>
    <row r="16474" spans="1:1" x14ac:dyDescent="0.25">
      <c r="A16474" t="str">
        <f t="shared" si="258"/>
        <v>YAG</v>
      </c>
    </row>
    <row r="16475" spans="1:1" x14ac:dyDescent="0.25">
      <c r="A16475" t="str">
        <f t="shared" si="258"/>
        <v>YAG</v>
      </c>
    </row>
    <row r="16476" spans="1:1" x14ac:dyDescent="0.25">
      <c r="A16476" t="str">
        <f t="shared" si="258"/>
        <v>YAG</v>
      </c>
    </row>
    <row r="16477" spans="1:1" x14ac:dyDescent="0.25">
      <c r="A16477" t="str">
        <f t="shared" si="258"/>
        <v>YAG</v>
      </c>
    </row>
    <row r="16478" spans="1:1" x14ac:dyDescent="0.25">
      <c r="A16478" t="str">
        <f t="shared" si="258"/>
        <v>YAG</v>
      </c>
    </row>
    <row r="16479" spans="1:1" x14ac:dyDescent="0.25">
      <c r="A16479" t="str">
        <f t="shared" si="258"/>
        <v>YAG</v>
      </c>
    </row>
    <row r="16480" spans="1:1" x14ac:dyDescent="0.25">
      <c r="A16480" t="str">
        <f t="shared" si="258"/>
        <v>YAG</v>
      </c>
    </row>
    <row r="16481" spans="1:1" x14ac:dyDescent="0.25">
      <c r="A16481" t="str">
        <f t="shared" si="258"/>
        <v>YAG</v>
      </c>
    </row>
    <row r="16482" spans="1:1" x14ac:dyDescent="0.25">
      <c r="A16482" t="str">
        <f t="shared" si="258"/>
        <v>YAG</v>
      </c>
    </row>
    <row r="16483" spans="1:1" x14ac:dyDescent="0.25">
      <c r="A16483" t="str">
        <f t="shared" si="258"/>
        <v>YAG</v>
      </c>
    </row>
    <row r="16484" spans="1:1" x14ac:dyDescent="0.25">
      <c r="A16484" t="str">
        <f t="shared" si="258"/>
        <v>YAG</v>
      </c>
    </row>
    <row r="16485" spans="1:1" x14ac:dyDescent="0.25">
      <c r="A16485" t="str">
        <f t="shared" si="258"/>
        <v>YAG</v>
      </c>
    </row>
    <row r="16486" spans="1:1" x14ac:dyDescent="0.25">
      <c r="A16486" t="str">
        <f t="shared" si="258"/>
        <v>YAG</v>
      </c>
    </row>
    <row r="16487" spans="1:1" x14ac:dyDescent="0.25">
      <c r="A16487" t="str">
        <f t="shared" si="258"/>
        <v>YAG</v>
      </c>
    </row>
    <row r="16488" spans="1:1" x14ac:dyDescent="0.25">
      <c r="A16488" t="str">
        <f t="shared" si="258"/>
        <v>YAG</v>
      </c>
    </row>
    <row r="16489" spans="1:1" x14ac:dyDescent="0.25">
      <c r="A16489" t="str">
        <f t="shared" si="258"/>
        <v>YAG</v>
      </c>
    </row>
    <row r="16490" spans="1:1" x14ac:dyDescent="0.25">
      <c r="A16490" t="str">
        <f t="shared" si="258"/>
        <v>YAG</v>
      </c>
    </row>
    <row r="16491" spans="1:1" x14ac:dyDescent="0.25">
      <c r="A16491" t="str">
        <f t="shared" si="258"/>
        <v>YAG</v>
      </c>
    </row>
    <row r="16492" spans="1:1" x14ac:dyDescent="0.25">
      <c r="A16492" t="str">
        <f t="shared" si="258"/>
        <v>YAG</v>
      </c>
    </row>
    <row r="16493" spans="1:1" x14ac:dyDescent="0.25">
      <c r="A16493" t="str">
        <f t="shared" si="258"/>
        <v>YAG</v>
      </c>
    </row>
    <row r="16494" spans="1:1" x14ac:dyDescent="0.25">
      <c r="A16494" t="str">
        <f t="shared" si="258"/>
        <v>YAG</v>
      </c>
    </row>
    <row r="16495" spans="1:1" x14ac:dyDescent="0.25">
      <c r="A16495" t="str">
        <f t="shared" si="258"/>
        <v>YAG</v>
      </c>
    </row>
    <row r="16496" spans="1:1" x14ac:dyDescent="0.25">
      <c r="A16496" t="str">
        <f t="shared" si="258"/>
        <v>YAG</v>
      </c>
    </row>
    <row r="16497" spans="1:1" x14ac:dyDescent="0.25">
      <c r="A16497" t="str">
        <f t="shared" si="258"/>
        <v>YAG</v>
      </c>
    </row>
    <row r="16498" spans="1:1" x14ac:dyDescent="0.25">
      <c r="A16498" t="str">
        <f t="shared" si="258"/>
        <v>YAG</v>
      </c>
    </row>
    <row r="16499" spans="1:1" x14ac:dyDescent="0.25">
      <c r="A16499" t="str">
        <f t="shared" si="258"/>
        <v>YAG</v>
      </c>
    </row>
    <row r="16500" spans="1:1" x14ac:dyDescent="0.25">
      <c r="A16500" t="str">
        <f t="shared" si="258"/>
        <v>YAG</v>
      </c>
    </row>
    <row r="16501" spans="1:1" x14ac:dyDescent="0.25">
      <c r="A16501" t="str">
        <f t="shared" si="258"/>
        <v>YAG</v>
      </c>
    </row>
    <row r="16502" spans="1:1" x14ac:dyDescent="0.25">
      <c r="A16502" t="str">
        <f t="shared" si="258"/>
        <v>YAG</v>
      </c>
    </row>
    <row r="16503" spans="1:1" x14ac:dyDescent="0.25">
      <c r="A16503" t="str">
        <f t="shared" si="258"/>
        <v>YAG</v>
      </c>
    </row>
    <row r="16504" spans="1:1" x14ac:dyDescent="0.25">
      <c r="A16504" t="str">
        <f t="shared" si="258"/>
        <v>YAG</v>
      </c>
    </row>
    <row r="16505" spans="1:1" x14ac:dyDescent="0.25">
      <c r="A16505" t="str">
        <f t="shared" si="258"/>
        <v>YAG</v>
      </c>
    </row>
    <row r="16506" spans="1:1" x14ac:dyDescent="0.25">
      <c r="A16506" t="str">
        <f t="shared" si="258"/>
        <v>YAG</v>
      </c>
    </row>
    <row r="16507" spans="1:1" x14ac:dyDescent="0.25">
      <c r="A16507" t="str">
        <f t="shared" si="258"/>
        <v>YAG</v>
      </c>
    </row>
    <row r="16508" spans="1:1" x14ac:dyDescent="0.25">
      <c r="A16508" t="str">
        <f t="shared" ref="A16508:A16571" si="259">"YAG"&amp;D16508 &amp;E16508 &amp;F16508 &amp; G16508 &amp;H16508 &amp;I16508</f>
        <v>YAG</v>
      </c>
    </row>
    <row r="16509" spans="1:1" x14ac:dyDescent="0.25">
      <c r="A16509" t="str">
        <f t="shared" si="259"/>
        <v>YAG</v>
      </c>
    </row>
    <row r="16510" spans="1:1" x14ac:dyDescent="0.25">
      <c r="A16510" t="str">
        <f t="shared" si="259"/>
        <v>YAG</v>
      </c>
    </row>
    <row r="16511" spans="1:1" x14ac:dyDescent="0.25">
      <c r="A16511" t="str">
        <f t="shared" si="259"/>
        <v>YAG</v>
      </c>
    </row>
    <row r="16512" spans="1:1" x14ac:dyDescent="0.25">
      <c r="A16512" t="str">
        <f t="shared" si="259"/>
        <v>YAG</v>
      </c>
    </row>
    <row r="16513" spans="1:1" x14ac:dyDescent="0.25">
      <c r="A16513" t="str">
        <f t="shared" si="259"/>
        <v>YAG</v>
      </c>
    </row>
    <row r="16514" spans="1:1" x14ac:dyDescent="0.25">
      <c r="A16514" t="str">
        <f t="shared" si="259"/>
        <v>YAG</v>
      </c>
    </row>
    <row r="16515" spans="1:1" x14ac:dyDescent="0.25">
      <c r="A16515" t="str">
        <f t="shared" si="259"/>
        <v>YAG</v>
      </c>
    </row>
    <row r="16516" spans="1:1" x14ac:dyDescent="0.25">
      <c r="A16516" t="str">
        <f t="shared" si="259"/>
        <v>YAG</v>
      </c>
    </row>
    <row r="16517" spans="1:1" x14ac:dyDescent="0.25">
      <c r="A16517" t="str">
        <f t="shared" si="259"/>
        <v>YAG</v>
      </c>
    </row>
    <row r="16518" spans="1:1" x14ac:dyDescent="0.25">
      <c r="A16518" t="str">
        <f t="shared" si="259"/>
        <v>YAG</v>
      </c>
    </row>
    <row r="16519" spans="1:1" x14ac:dyDescent="0.25">
      <c r="A16519" t="str">
        <f t="shared" si="259"/>
        <v>YAG</v>
      </c>
    </row>
    <row r="16520" spans="1:1" x14ac:dyDescent="0.25">
      <c r="A16520" t="str">
        <f t="shared" si="259"/>
        <v>YAG</v>
      </c>
    </row>
    <row r="16521" spans="1:1" x14ac:dyDescent="0.25">
      <c r="A16521" t="str">
        <f t="shared" si="259"/>
        <v>YAG</v>
      </c>
    </row>
    <row r="16522" spans="1:1" x14ac:dyDescent="0.25">
      <c r="A16522" t="str">
        <f t="shared" si="259"/>
        <v>YAG</v>
      </c>
    </row>
    <row r="16523" spans="1:1" x14ac:dyDescent="0.25">
      <c r="A16523" t="str">
        <f t="shared" si="259"/>
        <v>YAG</v>
      </c>
    </row>
    <row r="16524" spans="1:1" x14ac:dyDescent="0.25">
      <c r="A16524" t="str">
        <f t="shared" si="259"/>
        <v>YAG</v>
      </c>
    </row>
    <row r="16525" spans="1:1" x14ac:dyDescent="0.25">
      <c r="A16525" t="str">
        <f t="shared" si="259"/>
        <v>YAG</v>
      </c>
    </row>
    <row r="16526" spans="1:1" x14ac:dyDescent="0.25">
      <c r="A16526" t="str">
        <f t="shared" si="259"/>
        <v>YAG</v>
      </c>
    </row>
    <row r="16527" spans="1:1" x14ac:dyDescent="0.25">
      <c r="A16527" t="str">
        <f t="shared" si="259"/>
        <v>YAG</v>
      </c>
    </row>
    <row r="16528" spans="1:1" x14ac:dyDescent="0.25">
      <c r="A16528" t="str">
        <f t="shared" si="259"/>
        <v>YAG</v>
      </c>
    </row>
    <row r="16529" spans="1:1" x14ac:dyDescent="0.25">
      <c r="A16529" t="str">
        <f t="shared" si="259"/>
        <v>YAG</v>
      </c>
    </row>
    <row r="16530" spans="1:1" x14ac:dyDescent="0.25">
      <c r="A16530" t="str">
        <f t="shared" si="259"/>
        <v>YAG</v>
      </c>
    </row>
    <row r="16531" spans="1:1" x14ac:dyDescent="0.25">
      <c r="A16531" t="str">
        <f t="shared" si="259"/>
        <v>YAG</v>
      </c>
    </row>
    <row r="16532" spans="1:1" x14ac:dyDescent="0.25">
      <c r="A16532" t="str">
        <f t="shared" si="259"/>
        <v>YAG</v>
      </c>
    </row>
    <row r="16533" spans="1:1" x14ac:dyDescent="0.25">
      <c r="A16533" t="str">
        <f t="shared" si="259"/>
        <v>YAG</v>
      </c>
    </row>
    <row r="16534" spans="1:1" x14ac:dyDescent="0.25">
      <c r="A16534" t="str">
        <f t="shared" si="259"/>
        <v>YAG</v>
      </c>
    </row>
    <row r="16535" spans="1:1" x14ac:dyDescent="0.25">
      <c r="A16535" t="str">
        <f t="shared" si="259"/>
        <v>YAG</v>
      </c>
    </row>
    <row r="16536" spans="1:1" x14ac:dyDescent="0.25">
      <c r="A16536" t="str">
        <f t="shared" si="259"/>
        <v>YAG</v>
      </c>
    </row>
    <row r="16537" spans="1:1" x14ac:dyDescent="0.25">
      <c r="A16537" t="str">
        <f t="shared" si="259"/>
        <v>YAG</v>
      </c>
    </row>
    <row r="16538" spans="1:1" x14ac:dyDescent="0.25">
      <c r="A16538" t="str">
        <f t="shared" si="259"/>
        <v>YAG</v>
      </c>
    </row>
    <row r="16539" spans="1:1" x14ac:dyDescent="0.25">
      <c r="A16539" t="str">
        <f t="shared" si="259"/>
        <v>YAG</v>
      </c>
    </row>
    <row r="16540" spans="1:1" x14ac:dyDescent="0.25">
      <c r="A16540" t="str">
        <f t="shared" si="259"/>
        <v>YAG</v>
      </c>
    </row>
    <row r="16541" spans="1:1" x14ac:dyDescent="0.25">
      <c r="A16541" t="str">
        <f t="shared" si="259"/>
        <v>YAG</v>
      </c>
    </row>
    <row r="16542" spans="1:1" x14ac:dyDescent="0.25">
      <c r="A16542" t="str">
        <f t="shared" si="259"/>
        <v>YAG</v>
      </c>
    </row>
    <row r="16543" spans="1:1" x14ac:dyDescent="0.25">
      <c r="A16543" t="str">
        <f t="shared" si="259"/>
        <v>YAG</v>
      </c>
    </row>
    <row r="16544" spans="1:1" x14ac:dyDescent="0.25">
      <c r="A16544" t="str">
        <f t="shared" si="259"/>
        <v>YAG</v>
      </c>
    </row>
    <row r="16545" spans="1:1" x14ac:dyDescent="0.25">
      <c r="A16545" t="str">
        <f t="shared" si="259"/>
        <v>YAG</v>
      </c>
    </row>
    <row r="16546" spans="1:1" x14ac:dyDescent="0.25">
      <c r="A16546" t="str">
        <f t="shared" si="259"/>
        <v>YAG</v>
      </c>
    </row>
    <row r="16547" spans="1:1" x14ac:dyDescent="0.25">
      <c r="A16547" t="str">
        <f t="shared" si="259"/>
        <v>YAG</v>
      </c>
    </row>
    <row r="16548" spans="1:1" x14ac:dyDescent="0.25">
      <c r="A16548" t="str">
        <f t="shared" si="259"/>
        <v>YAG</v>
      </c>
    </row>
    <row r="16549" spans="1:1" x14ac:dyDescent="0.25">
      <c r="A16549" t="str">
        <f t="shared" si="259"/>
        <v>YAG</v>
      </c>
    </row>
    <row r="16550" spans="1:1" x14ac:dyDescent="0.25">
      <c r="A16550" t="str">
        <f t="shared" si="259"/>
        <v>YAG</v>
      </c>
    </row>
    <row r="16551" spans="1:1" x14ac:dyDescent="0.25">
      <c r="A16551" t="str">
        <f t="shared" si="259"/>
        <v>YAG</v>
      </c>
    </row>
    <row r="16552" spans="1:1" x14ac:dyDescent="0.25">
      <c r="A16552" t="str">
        <f t="shared" si="259"/>
        <v>YAG</v>
      </c>
    </row>
    <row r="16553" spans="1:1" x14ac:dyDescent="0.25">
      <c r="A16553" t="str">
        <f t="shared" si="259"/>
        <v>YAG</v>
      </c>
    </row>
    <row r="16554" spans="1:1" x14ac:dyDescent="0.25">
      <c r="A16554" t="str">
        <f t="shared" si="259"/>
        <v>YAG</v>
      </c>
    </row>
    <row r="16555" spans="1:1" x14ac:dyDescent="0.25">
      <c r="A16555" t="str">
        <f t="shared" si="259"/>
        <v>YAG</v>
      </c>
    </row>
    <row r="16556" spans="1:1" x14ac:dyDescent="0.25">
      <c r="A16556" t="str">
        <f t="shared" si="259"/>
        <v>YAG</v>
      </c>
    </row>
    <row r="16557" spans="1:1" x14ac:dyDescent="0.25">
      <c r="A16557" t="str">
        <f t="shared" si="259"/>
        <v>YAG</v>
      </c>
    </row>
    <row r="16558" spans="1:1" x14ac:dyDescent="0.25">
      <c r="A16558" t="str">
        <f t="shared" si="259"/>
        <v>YAG</v>
      </c>
    </row>
    <row r="16559" spans="1:1" x14ac:dyDescent="0.25">
      <c r="A16559" t="str">
        <f t="shared" si="259"/>
        <v>YAG</v>
      </c>
    </row>
    <row r="16560" spans="1:1" x14ac:dyDescent="0.25">
      <c r="A16560" t="str">
        <f t="shared" si="259"/>
        <v>YAG</v>
      </c>
    </row>
    <row r="16561" spans="1:1" x14ac:dyDescent="0.25">
      <c r="A16561" t="str">
        <f t="shared" si="259"/>
        <v>YAG</v>
      </c>
    </row>
    <row r="16562" spans="1:1" x14ac:dyDescent="0.25">
      <c r="A16562" t="str">
        <f t="shared" si="259"/>
        <v>YAG</v>
      </c>
    </row>
    <row r="16563" spans="1:1" x14ac:dyDescent="0.25">
      <c r="A16563" t="str">
        <f t="shared" si="259"/>
        <v>YAG</v>
      </c>
    </row>
    <row r="16564" spans="1:1" x14ac:dyDescent="0.25">
      <c r="A16564" t="str">
        <f t="shared" si="259"/>
        <v>YAG</v>
      </c>
    </row>
    <row r="16565" spans="1:1" x14ac:dyDescent="0.25">
      <c r="A16565" t="str">
        <f t="shared" si="259"/>
        <v>YAG</v>
      </c>
    </row>
    <row r="16566" spans="1:1" x14ac:dyDescent="0.25">
      <c r="A16566" t="str">
        <f t="shared" si="259"/>
        <v>YAG</v>
      </c>
    </row>
    <row r="16567" spans="1:1" x14ac:dyDescent="0.25">
      <c r="A16567" t="str">
        <f t="shared" si="259"/>
        <v>YAG</v>
      </c>
    </row>
    <row r="16568" spans="1:1" x14ac:dyDescent="0.25">
      <c r="A16568" t="str">
        <f t="shared" si="259"/>
        <v>YAG</v>
      </c>
    </row>
    <row r="16569" spans="1:1" x14ac:dyDescent="0.25">
      <c r="A16569" t="str">
        <f t="shared" si="259"/>
        <v>YAG</v>
      </c>
    </row>
    <row r="16570" spans="1:1" x14ac:dyDescent="0.25">
      <c r="A16570" t="str">
        <f t="shared" si="259"/>
        <v>YAG</v>
      </c>
    </row>
    <row r="16571" spans="1:1" x14ac:dyDescent="0.25">
      <c r="A16571" t="str">
        <f t="shared" si="259"/>
        <v>YAG</v>
      </c>
    </row>
    <row r="16572" spans="1:1" x14ac:dyDescent="0.25">
      <c r="A16572" t="str">
        <f t="shared" ref="A16572:A16635" si="260">"YAG"&amp;D16572 &amp;E16572 &amp;F16572 &amp; G16572 &amp;H16572 &amp;I16572</f>
        <v>YAG</v>
      </c>
    </row>
    <row r="16573" spans="1:1" x14ac:dyDescent="0.25">
      <c r="A16573" t="str">
        <f t="shared" si="260"/>
        <v>YAG</v>
      </c>
    </row>
    <row r="16574" spans="1:1" x14ac:dyDescent="0.25">
      <c r="A16574" t="str">
        <f t="shared" si="260"/>
        <v>YAG</v>
      </c>
    </row>
    <row r="16575" spans="1:1" x14ac:dyDescent="0.25">
      <c r="A16575" t="str">
        <f t="shared" si="260"/>
        <v>YAG</v>
      </c>
    </row>
    <row r="16576" spans="1:1" x14ac:dyDescent="0.25">
      <c r="A16576" t="str">
        <f t="shared" si="260"/>
        <v>YAG</v>
      </c>
    </row>
    <row r="16577" spans="1:1" x14ac:dyDescent="0.25">
      <c r="A16577" t="str">
        <f t="shared" si="260"/>
        <v>YAG</v>
      </c>
    </row>
    <row r="16578" spans="1:1" x14ac:dyDescent="0.25">
      <c r="A16578" t="str">
        <f t="shared" si="260"/>
        <v>YAG</v>
      </c>
    </row>
    <row r="16579" spans="1:1" x14ac:dyDescent="0.25">
      <c r="A16579" t="str">
        <f t="shared" si="260"/>
        <v>YAG</v>
      </c>
    </row>
    <row r="16580" spans="1:1" x14ac:dyDescent="0.25">
      <c r="A16580" t="str">
        <f t="shared" si="260"/>
        <v>YAG</v>
      </c>
    </row>
    <row r="16581" spans="1:1" x14ac:dyDescent="0.25">
      <c r="A16581" t="str">
        <f t="shared" si="260"/>
        <v>YAG</v>
      </c>
    </row>
    <row r="16582" spans="1:1" x14ac:dyDescent="0.25">
      <c r="A16582" t="str">
        <f t="shared" si="260"/>
        <v>YAG</v>
      </c>
    </row>
    <row r="16583" spans="1:1" x14ac:dyDescent="0.25">
      <c r="A16583" t="str">
        <f t="shared" si="260"/>
        <v>YAG</v>
      </c>
    </row>
    <row r="16584" spans="1:1" x14ac:dyDescent="0.25">
      <c r="A16584" t="str">
        <f t="shared" si="260"/>
        <v>YAG</v>
      </c>
    </row>
    <row r="16585" spans="1:1" x14ac:dyDescent="0.25">
      <c r="A16585" t="str">
        <f t="shared" si="260"/>
        <v>YAG</v>
      </c>
    </row>
    <row r="16586" spans="1:1" x14ac:dyDescent="0.25">
      <c r="A16586" t="str">
        <f t="shared" si="260"/>
        <v>YAG</v>
      </c>
    </row>
    <row r="16587" spans="1:1" x14ac:dyDescent="0.25">
      <c r="A16587" t="str">
        <f t="shared" si="260"/>
        <v>YAG</v>
      </c>
    </row>
    <row r="16588" spans="1:1" x14ac:dyDescent="0.25">
      <c r="A16588" t="str">
        <f t="shared" si="260"/>
        <v>YAG</v>
      </c>
    </row>
    <row r="16589" spans="1:1" x14ac:dyDescent="0.25">
      <c r="A16589" t="str">
        <f t="shared" si="260"/>
        <v>YAG</v>
      </c>
    </row>
    <row r="16590" spans="1:1" x14ac:dyDescent="0.25">
      <c r="A16590" t="str">
        <f t="shared" si="260"/>
        <v>YAG</v>
      </c>
    </row>
    <row r="16591" spans="1:1" x14ac:dyDescent="0.25">
      <c r="A16591" t="str">
        <f t="shared" si="260"/>
        <v>YAG</v>
      </c>
    </row>
    <row r="16592" spans="1:1" x14ac:dyDescent="0.25">
      <c r="A16592" t="str">
        <f t="shared" si="260"/>
        <v>YAG</v>
      </c>
    </row>
    <row r="16593" spans="1:1" x14ac:dyDescent="0.25">
      <c r="A16593" t="str">
        <f t="shared" si="260"/>
        <v>YAG</v>
      </c>
    </row>
    <row r="16594" spans="1:1" x14ac:dyDescent="0.25">
      <c r="A16594" t="str">
        <f t="shared" si="260"/>
        <v>YAG</v>
      </c>
    </row>
    <row r="16595" spans="1:1" x14ac:dyDescent="0.25">
      <c r="A16595" t="str">
        <f t="shared" si="260"/>
        <v>YAG</v>
      </c>
    </row>
    <row r="16596" spans="1:1" x14ac:dyDescent="0.25">
      <c r="A16596" t="str">
        <f t="shared" si="260"/>
        <v>YAG</v>
      </c>
    </row>
    <row r="16597" spans="1:1" x14ac:dyDescent="0.25">
      <c r="A16597" t="str">
        <f t="shared" si="260"/>
        <v>YAG</v>
      </c>
    </row>
    <row r="16598" spans="1:1" x14ac:dyDescent="0.25">
      <c r="A16598" t="str">
        <f t="shared" si="260"/>
        <v>YAG</v>
      </c>
    </row>
    <row r="16599" spans="1:1" x14ac:dyDescent="0.25">
      <c r="A16599" t="str">
        <f t="shared" si="260"/>
        <v>YAG</v>
      </c>
    </row>
    <row r="16600" spans="1:1" x14ac:dyDescent="0.25">
      <c r="A16600" t="str">
        <f t="shared" si="260"/>
        <v>YAG</v>
      </c>
    </row>
    <row r="16601" spans="1:1" x14ac:dyDescent="0.25">
      <c r="A16601" t="str">
        <f t="shared" si="260"/>
        <v>YAG</v>
      </c>
    </row>
    <row r="16602" spans="1:1" x14ac:dyDescent="0.25">
      <c r="A16602" t="str">
        <f t="shared" si="260"/>
        <v>YAG</v>
      </c>
    </row>
    <row r="16603" spans="1:1" x14ac:dyDescent="0.25">
      <c r="A16603" t="str">
        <f t="shared" si="260"/>
        <v>YAG</v>
      </c>
    </row>
    <row r="16604" spans="1:1" x14ac:dyDescent="0.25">
      <c r="A16604" t="str">
        <f t="shared" si="260"/>
        <v>YAG</v>
      </c>
    </row>
    <row r="16605" spans="1:1" x14ac:dyDescent="0.25">
      <c r="A16605" t="str">
        <f t="shared" si="260"/>
        <v>YAG</v>
      </c>
    </row>
    <row r="16606" spans="1:1" x14ac:dyDescent="0.25">
      <c r="A16606" t="str">
        <f t="shared" si="260"/>
        <v>YAG</v>
      </c>
    </row>
    <row r="16607" spans="1:1" x14ac:dyDescent="0.25">
      <c r="A16607" t="str">
        <f t="shared" si="260"/>
        <v>YAG</v>
      </c>
    </row>
    <row r="16608" spans="1:1" x14ac:dyDescent="0.25">
      <c r="A16608" t="str">
        <f t="shared" si="260"/>
        <v>YAG</v>
      </c>
    </row>
    <row r="16609" spans="1:1" x14ac:dyDescent="0.25">
      <c r="A16609" t="str">
        <f t="shared" si="260"/>
        <v>YAG</v>
      </c>
    </row>
    <row r="16610" spans="1:1" x14ac:dyDescent="0.25">
      <c r="A16610" t="str">
        <f t="shared" si="260"/>
        <v>YAG</v>
      </c>
    </row>
    <row r="16611" spans="1:1" x14ac:dyDescent="0.25">
      <c r="A16611" t="str">
        <f t="shared" si="260"/>
        <v>YAG</v>
      </c>
    </row>
    <row r="16612" spans="1:1" x14ac:dyDescent="0.25">
      <c r="A16612" t="str">
        <f t="shared" si="260"/>
        <v>YAG</v>
      </c>
    </row>
    <row r="16613" spans="1:1" x14ac:dyDescent="0.25">
      <c r="A16613" t="str">
        <f t="shared" si="260"/>
        <v>YAG</v>
      </c>
    </row>
    <row r="16614" spans="1:1" x14ac:dyDescent="0.25">
      <c r="A16614" t="str">
        <f t="shared" si="260"/>
        <v>YAG</v>
      </c>
    </row>
    <row r="16615" spans="1:1" x14ac:dyDescent="0.25">
      <c r="A16615" t="str">
        <f t="shared" si="260"/>
        <v>YAG</v>
      </c>
    </row>
    <row r="16616" spans="1:1" x14ac:dyDescent="0.25">
      <c r="A16616" t="str">
        <f t="shared" si="260"/>
        <v>YAG</v>
      </c>
    </row>
    <row r="16617" spans="1:1" x14ac:dyDescent="0.25">
      <c r="A16617" t="str">
        <f t="shared" si="260"/>
        <v>YAG</v>
      </c>
    </row>
    <row r="16618" spans="1:1" x14ac:dyDescent="0.25">
      <c r="A16618" t="str">
        <f t="shared" si="260"/>
        <v>YAG</v>
      </c>
    </row>
    <row r="16619" spans="1:1" x14ac:dyDescent="0.25">
      <c r="A16619" t="str">
        <f t="shared" si="260"/>
        <v>YAG</v>
      </c>
    </row>
    <row r="16620" spans="1:1" x14ac:dyDescent="0.25">
      <c r="A16620" t="str">
        <f t="shared" si="260"/>
        <v>YAG</v>
      </c>
    </row>
    <row r="16621" spans="1:1" x14ac:dyDescent="0.25">
      <c r="A16621" t="str">
        <f t="shared" si="260"/>
        <v>YAG</v>
      </c>
    </row>
    <row r="16622" spans="1:1" x14ac:dyDescent="0.25">
      <c r="A16622" t="str">
        <f t="shared" si="260"/>
        <v>YAG</v>
      </c>
    </row>
    <row r="16623" spans="1:1" x14ac:dyDescent="0.25">
      <c r="A16623" t="str">
        <f t="shared" si="260"/>
        <v>YAG</v>
      </c>
    </row>
    <row r="16624" spans="1:1" x14ac:dyDescent="0.25">
      <c r="A16624" t="str">
        <f t="shared" si="260"/>
        <v>YAG</v>
      </c>
    </row>
    <row r="16625" spans="1:1" x14ac:dyDescent="0.25">
      <c r="A16625" t="str">
        <f t="shared" si="260"/>
        <v>YAG</v>
      </c>
    </row>
    <row r="16626" spans="1:1" x14ac:dyDescent="0.25">
      <c r="A16626" t="str">
        <f t="shared" si="260"/>
        <v>YAG</v>
      </c>
    </row>
    <row r="16627" spans="1:1" x14ac:dyDescent="0.25">
      <c r="A16627" t="str">
        <f t="shared" si="260"/>
        <v>YAG</v>
      </c>
    </row>
    <row r="16628" spans="1:1" x14ac:dyDescent="0.25">
      <c r="A16628" t="str">
        <f t="shared" si="260"/>
        <v>YAG</v>
      </c>
    </row>
    <row r="16629" spans="1:1" x14ac:dyDescent="0.25">
      <c r="A16629" t="str">
        <f t="shared" si="260"/>
        <v>YAG</v>
      </c>
    </row>
    <row r="16630" spans="1:1" x14ac:dyDescent="0.25">
      <c r="A16630" t="str">
        <f t="shared" si="260"/>
        <v>YAG</v>
      </c>
    </row>
    <row r="16631" spans="1:1" x14ac:dyDescent="0.25">
      <c r="A16631" t="str">
        <f t="shared" si="260"/>
        <v>YAG</v>
      </c>
    </row>
    <row r="16632" spans="1:1" x14ac:dyDescent="0.25">
      <c r="A16632" t="str">
        <f t="shared" si="260"/>
        <v>YAG</v>
      </c>
    </row>
    <row r="16633" spans="1:1" x14ac:dyDescent="0.25">
      <c r="A16633" t="str">
        <f t="shared" si="260"/>
        <v>YAG</v>
      </c>
    </row>
    <row r="16634" spans="1:1" x14ac:dyDescent="0.25">
      <c r="A16634" t="str">
        <f t="shared" si="260"/>
        <v>YAG</v>
      </c>
    </row>
    <row r="16635" spans="1:1" x14ac:dyDescent="0.25">
      <c r="A16635" t="str">
        <f t="shared" si="260"/>
        <v>YAG</v>
      </c>
    </row>
    <row r="16636" spans="1:1" x14ac:dyDescent="0.25">
      <c r="A16636" t="str">
        <f t="shared" ref="A16636:A16699" si="261">"YAG"&amp;D16636 &amp;E16636 &amp;F16636 &amp; G16636 &amp;H16636 &amp;I16636</f>
        <v>YAG</v>
      </c>
    </row>
    <row r="16637" spans="1:1" x14ac:dyDescent="0.25">
      <c r="A16637" t="str">
        <f t="shared" si="261"/>
        <v>YAG</v>
      </c>
    </row>
    <row r="16638" spans="1:1" x14ac:dyDescent="0.25">
      <c r="A16638" t="str">
        <f t="shared" si="261"/>
        <v>YAG</v>
      </c>
    </row>
    <row r="16639" spans="1:1" x14ac:dyDescent="0.25">
      <c r="A16639" t="str">
        <f t="shared" si="261"/>
        <v>YAG</v>
      </c>
    </row>
    <row r="16640" spans="1:1" x14ac:dyDescent="0.25">
      <c r="A16640" t="str">
        <f t="shared" si="261"/>
        <v>YAG</v>
      </c>
    </row>
    <row r="16641" spans="1:1" x14ac:dyDescent="0.25">
      <c r="A16641" t="str">
        <f t="shared" si="261"/>
        <v>YAG</v>
      </c>
    </row>
    <row r="16642" spans="1:1" x14ac:dyDescent="0.25">
      <c r="A16642" t="str">
        <f t="shared" si="261"/>
        <v>YAG</v>
      </c>
    </row>
    <row r="16643" spans="1:1" x14ac:dyDescent="0.25">
      <c r="A16643" t="str">
        <f t="shared" si="261"/>
        <v>YAG</v>
      </c>
    </row>
    <row r="16644" spans="1:1" x14ac:dyDescent="0.25">
      <c r="A16644" t="str">
        <f t="shared" si="261"/>
        <v>YAG</v>
      </c>
    </row>
    <row r="16645" spans="1:1" x14ac:dyDescent="0.25">
      <c r="A16645" t="str">
        <f t="shared" si="261"/>
        <v>YAG</v>
      </c>
    </row>
    <row r="16646" spans="1:1" x14ac:dyDescent="0.25">
      <c r="A16646" t="str">
        <f t="shared" si="261"/>
        <v>YAG</v>
      </c>
    </row>
    <row r="16647" spans="1:1" x14ac:dyDescent="0.25">
      <c r="A16647" t="str">
        <f t="shared" si="261"/>
        <v>YAG</v>
      </c>
    </row>
    <row r="16648" spans="1:1" x14ac:dyDescent="0.25">
      <c r="A16648" t="str">
        <f t="shared" si="261"/>
        <v>YAG</v>
      </c>
    </row>
    <row r="16649" spans="1:1" x14ac:dyDescent="0.25">
      <c r="A16649" t="str">
        <f t="shared" si="261"/>
        <v>YAG</v>
      </c>
    </row>
    <row r="16650" spans="1:1" x14ac:dyDescent="0.25">
      <c r="A16650" t="str">
        <f t="shared" si="261"/>
        <v>YAG</v>
      </c>
    </row>
    <row r="16651" spans="1:1" x14ac:dyDescent="0.25">
      <c r="A16651" t="str">
        <f t="shared" si="261"/>
        <v>YAG</v>
      </c>
    </row>
    <row r="16652" spans="1:1" x14ac:dyDescent="0.25">
      <c r="A16652" t="str">
        <f t="shared" si="261"/>
        <v>YAG</v>
      </c>
    </row>
    <row r="16653" spans="1:1" x14ac:dyDescent="0.25">
      <c r="A16653" t="str">
        <f t="shared" si="261"/>
        <v>YAG</v>
      </c>
    </row>
    <row r="16654" spans="1:1" x14ac:dyDescent="0.25">
      <c r="A16654" t="str">
        <f t="shared" si="261"/>
        <v>YAG</v>
      </c>
    </row>
    <row r="16655" spans="1:1" x14ac:dyDescent="0.25">
      <c r="A16655" t="str">
        <f t="shared" si="261"/>
        <v>YAG</v>
      </c>
    </row>
    <row r="16656" spans="1:1" x14ac:dyDescent="0.25">
      <c r="A16656" t="str">
        <f t="shared" si="261"/>
        <v>YAG</v>
      </c>
    </row>
    <row r="16657" spans="1:1" x14ac:dyDescent="0.25">
      <c r="A16657" t="str">
        <f t="shared" si="261"/>
        <v>YAG</v>
      </c>
    </row>
    <row r="16658" spans="1:1" x14ac:dyDescent="0.25">
      <c r="A16658" t="str">
        <f t="shared" si="261"/>
        <v>YAG</v>
      </c>
    </row>
    <row r="16659" spans="1:1" x14ac:dyDescent="0.25">
      <c r="A16659" t="str">
        <f t="shared" si="261"/>
        <v>YAG</v>
      </c>
    </row>
    <row r="16660" spans="1:1" x14ac:dyDescent="0.25">
      <c r="A16660" t="str">
        <f t="shared" si="261"/>
        <v>YAG</v>
      </c>
    </row>
    <row r="16661" spans="1:1" x14ac:dyDescent="0.25">
      <c r="A16661" t="str">
        <f t="shared" si="261"/>
        <v>YAG</v>
      </c>
    </row>
    <row r="16662" spans="1:1" x14ac:dyDescent="0.25">
      <c r="A16662" t="str">
        <f t="shared" si="261"/>
        <v>YAG</v>
      </c>
    </row>
    <row r="16663" spans="1:1" x14ac:dyDescent="0.25">
      <c r="A16663" t="str">
        <f t="shared" si="261"/>
        <v>YAG</v>
      </c>
    </row>
    <row r="16664" spans="1:1" x14ac:dyDescent="0.25">
      <c r="A16664" t="str">
        <f t="shared" si="261"/>
        <v>YAG</v>
      </c>
    </row>
    <row r="16665" spans="1:1" x14ac:dyDescent="0.25">
      <c r="A16665" t="str">
        <f t="shared" si="261"/>
        <v>YAG</v>
      </c>
    </row>
    <row r="16666" spans="1:1" x14ac:dyDescent="0.25">
      <c r="A16666" t="str">
        <f t="shared" si="261"/>
        <v>YAG</v>
      </c>
    </row>
    <row r="16667" spans="1:1" x14ac:dyDescent="0.25">
      <c r="A16667" t="str">
        <f t="shared" si="261"/>
        <v>YAG</v>
      </c>
    </row>
    <row r="16668" spans="1:1" x14ac:dyDescent="0.25">
      <c r="A16668" t="str">
        <f t="shared" si="261"/>
        <v>YAG</v>
      </c>
    </row>
    <row r="16669" spans="1:1" x14ac:dyDescent="0.25">
      <c r="A16669" t="str">
        <f t="shared" si="261"/>
        <v>YAG</v>
      </c>
    </row>
    <row r="16670" spans="1:1" x14ac:dyDescent="0.25">
      <c r="A16670" t="str">
        <f t="shared" si="261"/>
        <v>YAG</v>
      </c>
    </row>
    <row r="16671" spans="1:1" x14ac:dyDescent="0.25">
      <c r="A16671" t="str">
        <f t="shared" si="261"/>
        <v>YAG</v>
      </c>
    </row>
    <row r="16672" spans="1:1" x14ac:dyDescent="0.25">
      <c r="A16672" t="str">
        <f t="shared" si="261"/>
        <v>YAG</v>
      </c>
    </row>
    <row r="16673" spans="1:1" x14ac:dyDescent="0.25">
      <c r="A16673" t="str">
        <f t="shared" si="261"/>
        <v>YAG</v>
      </c>
    </row>
    <row r="16674" spans="1:1" x14ac:dyDescent="0.25">
      <c r="A16674" t="str">
        <f t="shared" si="261"/>
        <v>YAG</v>
      </c>
    </row>
    <row r="16675" spans="1:1" x14ac:dyDescent="0.25">
      <c r="A16675" t="str">
        <f t="shared" si="261"/>
        <v>YAG</v>
      </c>
    </row>
    <row r="16676" spans="1:1" x14ac:dyDescent="0.25">
      <c r="A16676" t="str">
        <f t="shared" si="261"/>
        <v>YAG</v>
      </c>
    </row>
    <row r="16677" spans="1:1" x14ac:dyDescent="0.25">
      <c r="A16677" t="str">
        <f t="shared" si="261"/>
        <v>YAG</v>
      </c>
    </row>
    <row r="16678" spans="1:1" x14ac:dyDescent="0.25">
      <c r="A16678" t="str">
        <f t="shared" si="261"/>
        <v>YAG</v>
      </c>
    </row>
    <row r="16679" spans="1:1" x14ac:dyDescent="0.25">
      <c r="A16679" t="str">
        <f t="shared" si="261"/>
        <v>YAG</v>
      </c>
    </row>
    <row r="16680" spans="1:1" x14ac:dyDescent="0.25">
      <c r="A16680" t="str">
        <f t="shared" si="261"/>
        <v>YAG</v>
      </c>
    </row>
    <row r="16681" spans="1:1" x14ac:dyDescent="0.25">
      <c r="A16681" t="str">
        <f t="shared" si="261"/>
        <v>YAG</v>
      </c>
    </row>
    <row r="16682" spans="1:1" x14ac:dyDescent="0.25">
      <c r="A16682" t="str">
        <f t="shared" si="261"/>
        <v>YAG</v>
      </c>
    </row>
    <row r="16683" spans="1:1" x14ac:dyDescent="0.25">
      <c r="A16683" t="str">
        <f t="shared" si="261"/>
        <v>YAG</v>
      </c>
    </row>
    <row r="16684" spans="1:1" x14ac:dyDescent="0.25">
      <c r="A16684" t="str">
        <f t="shared" si="261"/>
        <v>YAG</v>
      </c>
    </row>
    <row r="16685" spans="1:1" x14ac:dyDescent="0.25">
      <c r="A16685" t="str">
        <f t="shared" si="261"/>
        <v>YAG</v>
      </c>
    </row>
    <row r="16686" spans="1:1" x14ac:dyDescent="0.25">
      <c r="A16686" t="str">
        <f t="shared" si="261"/>
        <v>YAG</v>
      </c>
    </row>
    <row r="16687" spans="1:1" x14ac:dyDescent="0.25">
      <c r="A16687" t="str">
        <f t="shared" si="261"/>
        <v>YAG</v>
      </c>
    </row>
    <row r="16688" spans="1:1" x14ac:dyDescent="0.25">
      <c r="A16688" t="str">
        <f t="shared" si="261"/>
        <v>YAG</v>
      </c>
    </row>
    <row r="16689" spans="1:1" x14ac:dyDescent="0.25">
      <c r="A16689" t="str">
        <f t="shared" si="261"/>
        <v>YAG</v>
      </c>
    </row>
    <row r="16690" spans="1:1" x14ac:dyDescent="0.25">
      <c r="A16690" t="str">
        <f t="shared" si="261"/>
        <v>YAG</v>
      </c>
    </row>
    <row r="16691" spans="1:1" x14ac:dyDescent="0.25">
      <c r="A16691" t="str">
        <f t="shared" si="261"/>
        <v>YAG</v>
      </c>
    </row>
    <row r="16692" spans="1:1" x14ac:dyDescent="0.25">
      <c r="A16692" t="str">
        <f t="shared" si="261"/>
        <v>YAG</v>
      </c>
    </row>
    <row r="16693" spans="1:1" x14ac:dyDescent="0.25">
      <c r="A16693" t="str">
        <f t="shared" si="261"/>
        <v>YAG</v>
      </c>
    </row>
    <row r="16694" spans="1:1" x14ac:dyDescent="0.25">
      <c r="A16694" t="str">
        <f t="shared" si="261"/>
        <v>YAG</v>
      </c>
    </row>
    <row r="16695" spans="1:1" x14ac:dyDescent="0.25">
      <c r="A16695" t="str">
        <f t="shared" si="261"/>
        <v>YAG</v>
      </c>
    </row>
    <row r="16696" spans="1:1" x14ac:dyDescent="0.25">
      <c r="A16696" t="str">
        <f t="shared" si="261"/>
        <v>YAG</v>
      </c>
    </row>
    <row r="16697" spans="1:1" x14ac:dyDescent="0.25">
      <c r="A16697" t="str">
        <f t="shared" si="261"/>
        <v>YAG</v>
      </c>
    </row>
    <row r="16698" spans="1:1" x14ac:dyDescent="0.25">
      <c r="A16698" t="str">
        <f t="shared" si="261"/>
        <v>YAG</v>
      </c>
    </row>
    <row r="16699" spans="1:1" x14ac:dyDescent="0.25">
      <c r="A16699" t="str">
        <f t="shared" si="261"/>
        <v>YAG</v>
      </c>
    </row>
    <row r="16700" spans="1:1" x14ac:dyDescent="0.25">
      <c r="A16700" t="str">
        <f t="shared" ref="A16700:A16763" si="262">"YAG"&amp;D16700 &amp;E16700 &amp;F16700 &amp; G16700 &amp;H16700 &amp;I16700</f>
        <v>YAG</v>
      </c>
    </row>
    <row r="16701" spans="1:1" x14ac:dyDescent="0.25">
      <c r="A16701" t="str">
        <f t="shared" si="262"/>
        <v>YAG</v>
      </c>
    </row>
    <row r="16702" spans="1:1" x14ac:dyDescent="0.25">
      <c r="A16702" t="str">
        <f t="shared" si="262"/>
        <v>YAG</v>
      </c>
    </row>
    <row r="16703" spans="1:1" x14ac:dyDescent="0.25">
      <c r="A16703" t="str">
        <f t="shared" si="262"/>
        <v>YAG</v>
      </c>
    </row>
    <row r="16704" spans="1:1" x14ac:dyDescent="0.25">
      <c r="A16704" t="str">
        <f t="shared" si="262"/>
        <v>YAG</v>
      </c>
    </row>
    <row r="16705" spans="1:1" x14ac:dyDescent="0.25">
      <c r="A16705" t="str">
        <f t="shared" si="262"/>
        <v>YAG</v>
      </c>
    </row>
    <row r="16706" spans="1:1" x14ac:dyDescent="0.25">
      <c r="A16706" t="str">
        <f t="shared" si="262"/>
        <v>YAG</v>
      </c>
    </row>
    <row r="16707" spans="1:1" x14ac:dyDescent="0.25">
      <c r="A16707" t="str">
        <f t="shared" si="262"/>
        <v>YAG</v>
      </c>
    </row>
    <row r="16708" spans="1:1" x14ac:dyDescent="0.25">
      <c r="A16708" t="str">
        <f t="shared" si="262"/>
        <v>YAG</v>
      </c>
    </row>
    <row r="16709" spans="1:1" x14ac:dyDescent="0.25">
      <c r="A16709" t="str">
        <f t="shared" si="262"/>
        <v>YAG</v>
      </c>
    </row>
    <row r="16710" spans="1:1" x14ac:dyDescent="0.25">
      <c r="A16710" t="str">
        <f t="shared" si="262"/>
        <v>YAG</v>
      </c>
    </row>
    <row r="16711" spans="1:1" x14ac:dyDescent="0.25">
      <c r="A16711" t="str">
        <f t="shared" si="262"/>
        <v>YAG</v>
      </c>
    </row>
    <row r="16712" spans="1:1" x14ac:dyDescent="0.25">
      <c r="A16712" t="str">
        <f t="shared" si="262"/>
        <v>YAG</v>
      </c>
    </row>
    <row r="16713" spans="1:1" x14ac:dyDescent="0.25">
      <c r="A16713" t="str">
        <f t="shared" si="262"/>
        <v>YAG</v>
      </c>
    </row>
    <row r="16714" spans="1:1" x14ac:dyDescent="0.25">
      <c r="A16714" t="str">
        <f t="shared" si="262"/>
        <v>YAG</v>
      </c>
    </row>
    <row r="16715" spans="1:1" x14ac:dyDescent="0.25">
      <c r="A16715" t="str">
        <f t="shared" si="262"/>
        <v>YAG</v>
      </c>
    </row>
    <row r="16716" spans="1:1" x14ac:dyDescent="0.25">
      <c r="A16716" t="str">
        <f t="shared" si="262"/>
        <v>YAG</v>
      </c>
    </row>
    <row r="16717" spans="1:1" x14ac:dyDescent="0.25">
      <c r="A16717" t="str">
        <f t="shared" si="262"/>
        <v>YAG</v>
      </c>
    </row>
    <row r="16718" spans="1:1" x14ac:dyDescent="0.25">
      <c r="A16718" t="str">
        <f t="shared" si="262"/>
        <v>YAG</v>
      </c>
    </row>
    <row r="16719" spans="1:1" x14ac:dyDescent="0.25">
      <c r="A16719" t="str">
        <f t="shared" si="262"/>
        <v>YAG</v>
      </c>
    </row>
    <row r="16720" spans="1:1" x14ac:dyDescent="0.25">
      <c r="A16720" t="str">
        <f t="shared" si="262"/>
        <v>YAG</v>
      </c>
    </row>
    <row r="16721" spans="1:1" x14ac:dyDescent="0.25">
      <c r="A16721" t="str">
        <f t="shared" si="262"/>
        <v>YAG</v>
      </c>
    </row>
    <row r="16722" spans="1:1" x14ac:dyDescent="0.25">
      <c r="A16722" t="str">
        <f t="shared" si="262"/>
        <v>YAG</v>
      </c>
    </row>
    <row r="16723" spans="1:1" x14ac:dyDescent="0.25">
      <c r="A16723" t="str">
        <f t="shared" si="262"/>
        <v>YAG</v>
      </c>
    </row>
    <row r="16724" spans="1:1" x14ac:dyDescent="0.25">
      <c r="A16724" t="str">
        <f t="shared" si="262"/>
        <v>YAG</v>
      </c>
    </row>
    <row r="16725" spans="1:1" x14ac:dyDescent="0.25">
      <c r="A16725" t="str">
        <f t="shared" si="262"/>
        <v>YAG</v>
      </c>
    </row>
    <row r="16726" spans="1:1" x14ac:dyDescent="0.25">
      <c r="A16726" t="str">
        <f t="shared" si="262"/>
        <v>YAG</v>
      </c>
    </row>
    <row r="16727" spans="1:1" x14ac:dyDescent="0.25">
      <c r="A16727" t="str">
        <f t="shared" si="262"/>
        <v>YAG</v>
      </c>
    </row>
    <row r="16728" spans="1:1" x14ac:dyDescent="0.25">
      <c r="A16728" t="str">
        <f t="shared" si="262"/>
        <v>YAG</v>
      </c>
    </row>
    <row r="16729" spans="1:1" x14ac:dyDescent="0.25">
      <c r="A16729" t="str">
        <f t="shared" si="262"/>
        <v>YAG</v>
      </c>
    </row>
    <row r="16730" spans="1:1" x14ac:dyDescent="0.25">
      <c r="A16730" t="str">
        <f t="shared" si="262"/>
        <v>YAG</v>
      </c>
    </row>
    <row r="16731" spans="1:1" x14ac:dyDescent="0.25">
      <c r="A16731" t="str">
        <f t="shared" si="262"/>
        <v>YAG</v>
      </c>
    </row>
    <row r="16732" spans="1:1" x14ac:dyDescent="0.25">
      <c r="A16732" t="str">
        <f t="shared" si="262"/>
        <v>YAG</v>
      </c>
    </row>
    <row r="16733" spans="1:1" x14ac:dyDescent="0.25">
      <c r="A16733" t="str">
        <f t="shared" si="262"/>
        <v>YAG</v>
      </c>
    </row>
    <row r="16734" spans="1:1" x14ac:dyDescent="0.25">
      <c r="A16734" t="str">
        <f t="shared" si="262"/>
        <v>YAG</v>
      </c>
    </row>
    <row r="16735" spans="1:1" x14ac:dyDescent="0.25">
      <c r="A16735" t="str">
        <f t="shared" si="262"/>
        <v>YAG</v>
      </c>
    </row>
    <row r="16736" spans="1:1" x14ac:dyDescent="0.25">
      <c r="A16736" t="str">
        <f t="shared" si="262"/>
        <v>YAG</v>
      </c>
    </row>
    <row r="16737" spans="1:1" x14ac:dyDescent="0.25">
      <c r="A16737" t="str">
        <f t="shared" si="262"/>
        <v>YAG</v>
      </c>
    </row>
    <row r="16738" spans="1:1" x14ac:dyDescent="0.25">
      <c r="A16738" t="str">
        <f t="shared" si="262"/>
        <v>YAG</v>
      </c>
    </row>
    <row r="16739" spans="1:1" x14ac:dyDescent="0.25">
      <c r="A16739" t="str">
        <f t="shared" si="262"/>
        <v>YAG</v>
      </c>
    </row>
    <row r="16740" spans="1:1" x14ac:dyDescent="0.25">
      <c r="A16740" t="str">
        <f t="shared" si="262"/>
        <v>YAG</v>
      </c>
    </row>
    <row r="16741" spans="1:1" x14ac:dyDescent="0.25">
      <c r="A16741" t="str">
        <f t="shared" si="262"/>
        <v>YAG</v>
      </c>
    </row>
    <row r="16742" spans="1:1" x14ac:dyDescent="0.25">
      <c r="A16742" t="str">
        <f t="shared" si="262"/>
        <v>YAG</v>
      </c>
    </row>
    <row r="16743" spans="1:1" x14ac:dyDescent="0.25">
      <c r="A16743" t="str">
        <f t="shared" si="262"/>
        <v>YAG</v>
      </c>
    </row>
    <row r="16744" spans="1:1" x14ac:dyDescent="0.25">
      <c r="A16744" t="str">
        <f t="shared" si="262"/>
        <v>YAG</v>
      </c>
    </row>
    <row r="16745" spans="1:1" x14ac:dyDescent="0.25">
      <c r="A16745" t="str">
        <f t="shared" si="262"/>
        <v>YAG</v>
      </c>
    </row>
    <row r="16746" spans="1:1" x14ac:dyDescent="0.25">
      <c r="A16746" t="str">
        <f t="shared" si="262"/>
        <v>YAG</v>
      </c>
    </row>
    <row r="16747" spans="1:1" x14ac:dyDescent="0.25">
      <c r="A16747" t="str">
        <f t="shared" si="262"/>
        <v>YAG</v>
      </c>
    </row>
    <row r="16748" spans="1:1" x14ac:dyDescent="0.25">
      <c r="A16748" t="str">
        <f t="shared" si="262"/>
        <v>YAG</v>
      </c>
    </row>
    <row r="16749" spans="1:1" x14ac:dyDescent="0.25">
      <c r="A16749" t="str">
        <f t="shared" si="262"/>
        <v>YAG</v>
      </c>
    </row>
    <row r="16750" spans="1:1" x14ac:dyDescent="0.25">
      <c r="A16750" t="str">
        <f t="shared" si="262"/>
        <v>YAG</v>
      </c>
    </row>
    <row r="16751" spans="1:1" x14ac:dyDescent="0.25">
      <c r="A16751" t="str">
        <f t="shared" si="262"/>
        <v>YAG</v>
      </c>
    </row>
    <row r="16752" spans="1:1" x14ac:dyDescent="0.25">
      <c r="A16752" t="str">
        <f t="shared" si="262"/>
        <v>YAG</v>
      </c>
    </row>
    <row r="16753" spans="1:1" x14ac:dyDescent="0.25">
      <c r="A16753" t="str">
        <f t="shared" si="262"/>
        <v>YAG</v>
      </c>
    </row>
    <row r="16754" spans="1:1" x14ac:dyDescent="0.25">
      <c r="A16754" t="str">
        <f t="shared" si="262"/>
        <v>YAG</v>
      </c>
    </row>
    <row r="16755" spans="1:1" x14ac:dyDescent="0.25">
      <c r="A16755" t="str">
        <f t="shared" si="262"/>
        <v>YAG</v>
      </c>
    </row>
    <row r="16756" spans="1:1" x14ac:dyDescent="0.25">
      <c r="A16756" t="str">
        <f t="shared" si="262"/>
        <v>YAG</v>
      </c>
    </row>
    <row r="16757" spans="1:1" x14ac:dyDescent="0.25">
      <c r="A16757" t="str">
        <f t="shared" si="262"/>
        <v>YAG</v>
      </c>
    </row>
    <row r="16758" spans="1:1" x14ac:dyDescent="0.25">
      <c r="A16758" t="str">
        <f t="shared" si="262"/>
        <v>YAG</v>
      </c>
    </row>
    <row r="16759" spans="1:1" x14ac:dyDescent="0.25">
      <c r="A16759" t="str">
        <f t="shared" si="262"/>
        <v>YAG</v>
      </c>
    </row>
    <row r="16760" spans="1:1" x14ac:dyDescent="0.25">
      <c r="A16760" t="str">
        <f t="shared" si="262"/>
        <v>YAG</v>
      </c>
    </row>
    <row r="16761" spans="1:1" x14ac:dyDescent="0.25">
      <c r="A16761" t="str">
        <f t="shared" si="262"/>
        <v>YAG</v>
      </c>
    </row>
    <row r="16762" spans="1:1" x14ac:dyDescent="0.25">
      <c r="A16762" t="str">
        <f t="shared" si="262"/>
        <v>YAG</v>
      </c>
    </row>
    <row r="16763" spans="1:1" x14ac:dyDescent="0.25">
      <c r="A16763" t="str">
        <f t="shared" si="262"/>
        <v>YAG</v>
      </c>
    </row>
    <row r="16764" spans="1:1" x14ac:dyDescent="0.25">
      <c r="A16764" t="str">
        <f t="shared" ref="A16764:A16827" si="263">"YAG"&amp;D16764 &amp;E16764 &amp;F16764 &amp; G16764 &amp;H16764 &amp;I16764</f>
        <v>YAG</v>
      </c>
    </row>
    <row r="16765" spans="1:1" x14ac:dyDescent="0.25">
      <c r="A16765" t="str">
        <f t="shared" si="263"/>
        <v>YAG</v>
      </c>
    </row>
    <row r="16766" spans="1:1" x14ac:dyDescent="0.25">
      <c r="A16766" t="str">
        <f t="shared" si="263"/>
        <v>YAG</v>
      </c>
    </row>
    <row r="16767" spans="1:1" x14ac:dyDescent="0.25">
      <c r="A16767" t="str">
        <f t="shared" si="263"/>
        <v>YAG</v>
      </c>
    </row>
    <row r="16768" spans="1:1" x14ac:dyDescent="0.25">
      <c r="A16768" t="str">
        <f t="shared" si="263"/>
        <v>YAG</v>
      </c>
    </row>
    <row r="16769" spans="1:1" x14ac:dyDescent="0.25">
      <c r="A16769" t="str">
        <f t="shared" si="263"/>
        <v>YAG</v>
      </c>
    </row>
    <row r="16770" spans="1:1" x14ac:dyDescent="0.25">
      <c r="A16770" t="str">
        <f t="shared" si="263"/>
        <v>YAG</v>
      </c>
    </row>
    <row r="16771" spans="1:1" x14ac:dyDescent="0.25">
      <c r="A16771" t="str">
        <f t="shared" si="263"/>
        <v>YAG</v>
      </c>
    </row>
    <row r="16772" spans="1:1" x14ac:dyDescent="0.25">
      <c r="A16772" t="str">
        <f t="shared" si="263"/>
        <v>YAG</v>
      </c>
    </row>
    <row r="16773" spans="1:1" x14ac:dyDescent="0.25">
      <c r="A16773" t="str">
        <f t="shared" si="263"/>
        <v>YAG</v>
      </c>
    </row>
    <row r="16774" spans="1:1" x14ac:dyDescent="0.25">
      <c r="A16774" t="str">
        <f t="shared" si="263"/>
        <v>YAG</v>
      </c>
    </row>
    <row r="16775" spans="1:1" x14ac:dyDescent="0.25">
      <c r="A16775" t="str">
        <f t="shared" si="263"/>
        <v>YAG</v>
      </c>
    </row>
    <row r="16776" spans="1:1" x14ac:dyDescent="0.25">
      <c r="A16776" t="str">
        <f t="shared" si="263"/>
        <v>YAG</v>
      </c>
    </row>
    <row r="16777" spans="1:1" x14ac:dyDescent="0.25">
      <c r="A16777" t="str">
        <f t="shared" si="263"/>
        <v>YAG</v>
      </c>
    </row>
    <row r="16778" spans="1:1" x14ac:dyDescent="0.25">
      <c r="A16778" t="str">
        <f t="shared" si="263"/>
        <v>YAG</v>
      </c>
    </row>
    <row r="16779" spans="1:1" x14ac:dyDescent="0.25">
      <c r="A16779" t="str">
        <f t="shared" si="263"/>
        <v>YAG</v>
      </c>
    </row>
    <row r="16780" spans="1:1" x14ac:dyDescent="0.25">
      <c r="A16780" t="str">
        <f t="shared" si="263"/>
        <v>YAG</v>
      </c>
    </row>
    <row r="16781" spans="1:1" x14ac:dyDescent="0.25">
      <c r="A16781" t="str">
        <f t="shared" si="263"/>
        <v>YAG</v>
      </c>
    </row>
    <row r="16782" spans="1:1" x14ac:dyDescent="0.25">
      <c r="A16782" t="str">
        <f t="shared" si="263"/>
        <v>YAG</v>
      </c>
    </row>
    <row r="16783" spans="1:1" x14ac:dyDescent="0.25">
      <c r="A16783" t="str">
        <f t="shared" si="263"/>
        <v>YAG</v>
      </c>
    </row>
    <row r="16784" spans="1:1" x14ac:dyDescent="0.25">
      <c r="A16784" t="str">
        <f t="shared" si="263"/>
        <v>YAG</v>
      </c>
    </row>
    <row r="16785" spans="1:1" x14ac:dyDescent="0.25">
      <c r="A16785" t="str">
        <f t="shared" si="263"/>
        <v>YAG</v>
      </c>
    </row>
    <row r="16786" spans="1:1" x14ac:dyDescent="0.25">
      <c r="A16786" t="str">
        <f t="shared" si="263"/>
        <v>YAG</v>
      </c>
    </row>
    <row r="16787" spans="1:1" x14ac:dyDescent="0.25">
      <c r="A16787" t="str">
        <f t="shared" si="263"/>
        <v>YAG</v>
      </c>
    </row>
    <row r="16788" spans="1:1" x14ac:dyDescent="0.25">
      <c r="A16788" t="str">
        <f t="shared" si="263"/>
        <v>YAG</v>
      </c>
    </row>
    <row r="16789" spans="1:1" x14ac:dyDescent="0.25">
      <c r="A16789" t="str">
        <f t="shared" si="263"/>
        <v>YAG</v>
      </c>
    </row>
    <row r="16790" spans="1:1" x14ac:dyDescent="0.25">
      <c r="A16790" t="str">
        <f t="shared" si="263"/>
        <v>YAG</v>
      </c>
    </row>
    <row r="16791" spans="1:1" x14ac:dyDescent="0.25">
      <c r="A16791" t="str">
        <f t="shared" si="263"/>
        <v>YAG</v>
      </c>
    </row>
    <row r="16792" spans="1:1" x14ac:dyDescent="0.25">
      <c r="A16792" t="str">
        <f t="shared" si="263"/>
        <v>YAG</v>
      </c>
    </row>
    <row r="16793" spans="1:1" x14ac:dyDescent="0.25">
      <c r="A16793" t="str">
        <f t="shared" si="263"/>
        <v>YAG</v>
      </c>
    </row>
    <row r="16794" spans="1:1" x14ac:dyDescent="0.25">
      <c r="A16794" t="str">
        <f t="shared" si="263"/>
        <v>YAG</v>
      </c>
    </row>
    <row r="16795" spans="1:1" x14ac:dyDescent="0.25">
      <c r="A16795" t="str">
        <f t="shared" si="263"/>
        <v>YAG</v>
      </c>
    </row>
    <row r="16796" spans="1:1" x14ac:dyDescent="0.25">
      <c r="A16796" t="str">
        <f t="shared" si="263"/>
        <v>YAG</v>
      </c>
    </row>
    <row r="16797" spans="1:1" x14ac:dyDescent="0.25">
      <c r="A16797" t="str">
        <f t="shared" si="263"/>
        <v>YAG</v>
      </c>
    </row>
    <row r="16798" spans="1:1" x14ac:dyDescent="0.25">
      <c r="A16798" t="str">
        <f t="shared" si="263"/>
        <v>YAG</v>
      </c>
    </row>
    <row r="16799" spans="1:1" x14ac:dyDescent="0.25">
      <c r="A16799" t="str">
        <f t="shared" si="263"/>
        <v>YAG</v>
      </c>
    </row>
    <row r="16800" spans="1:1" x14ac:dyDescent="0.25">
      <c r="A16800" t="str">
        <f t="shared" si="263"/>
        <v>YAG</v>
      </c>
    </row>
    <row r="16801" spans="1:1" x14ac:dyDescent="0.25">
      <c r="A16801" t="str">
        <f t="shared" si="263"/>
        <v>YAG</v>
      </c>
    </row>
    <row r="16802" spans="1:1" x14ac:dyDescent="0.25">
      <c r="A16802" t="str">
        <f t="shared" si="263"/>
        <v>YAG</v>
      </c>
    </row>
    <row r="16803" spans="1:1" x14ac:dyDescent="0.25">
      <c r="A16803" t="str">
        <f t="shared" si="263"/>
        <v>YAG</v>
      </c>
    </row>
    <row r="16804" spans="1:1" x14ac:dyDescent="0.25">
      <c r="A16804" t="str">
        <f t="shared" si="263"/>
        <v>YAG</v>
      </c>
    </row>
    <row r="16805" spans="1:1" x14ac:dyDescent="0.25">
      <c r="A16805" t="str">
        <f t="shared" si="263"/>
        <v>YAG</v>
      </c>
    </row>
    <row r="16806" spans="1:1" x14ac:dyDescent="0.25">
      <c r="A16806" t="str">
        <f t="shared" si="263"/>
        <v>YAG</v>
      </c>
    </row>
    <row r="16807" spans="1:1" x14ac:dyDescent="0.25">
      <c r="A16807" t="str">
        <f t="shared" si="263"/>
        <v>YAG</v>
      </c>
    </row>
    <row r="16808" spans="1:1" x14ac:dyDescent="0.25">
      <c r="A16808" t="str">
        <f t="shared" si="263"/>
        <v>YAG</v>
      </c>
    </row>
    <row r="16809" spans="1:1" x14ac:dyDescent="0.25">
      <c r="A16809" t="str">
        <f t="shared" si="263"/>
        <v>YAG</v>
      </c>
    </row>
    <row r="16810" spans="1:1" x14ac:dyDescent="0.25">
      <c r="A16810" t="str">
        <f t="shared" si="263"/>
        <v>YAG</v>
      </c>
    </row>
    <row r="16811" spans="1:1" x14ac:dyDescent="0.25">
      <c r="A16811" t="str">
        <f t="shared" si="263"/>
        <v>YAG</v>
      </c>
    </row>
    <row r="16812" spans="1:1" x14ac:dyDescent="0.25">
      <c r="A16812" t="str">
        <f t="shared" si="263"/>
        <v>YAG</v>
      </c>
    </row>
    <row r="16813" spans="1:1" x14ac:dyDescent="0.25">
      <c r="A16813" t="str">
        <f t="shared" si="263"/>
        <v>YAG</v>
      </c>
    </row>
    <row r="16814" spans="1:1" x14ac:dyDescent="0.25">
      <c r="A16814" t="str">
        <f t="shared" si="263"/>
        <v>YAG</v>
      </c>
    </row>
    <row r="16815" spans="1:1" x14ac:dyDescent="0.25">
      <c r="A16815" t="str">
        <f t="shared" si="263"/>
        <v>YAG</v>
      </c>
    </row>
    <row r="16816" spans="1:1" x14ac:dyDescent="0.25">
      <c r="A16816" t="str">
        <f t="shared" si="263"/>
        <v>YAG</v>
      </c>
    </row>
    <row r="16817" spans="1:1" x14ac:dyDescent="0.25">
      <c r="A16817" t="str">
        <f t="shared" si="263"/>
        <v>YAG</v>
      </c>
    </row>
    <row r="16818" spans="1:1" x14ac:dyDescent="0.25">
      <c r="A16818" t="str">
        <f t="shared" si="263"/>
        <v>YAG</v>
      </c>
    </row>
    <row r="16819" spans="1:1" x14ac:dyDescent="0.25">
      <c r="A16819" t="str">
        <f t="shared" si="263"/>
        <v>YAG</v>
      </c>
    </row>
    <row r="16820" spans="1:1" x14ac:dyDescent="0.25">
      <c r="A16820" t="str">
        <f t="shared" si="263"/>
        <v>YAG</v>
      </c>
    </row>
    <row r="16821" spans="1:1" x14ac:dyDescent="0.25">
      <c r="A16821" t="str">
        <f t="shared" si="263"/>
        <v>YAG</v>
      </c>
    </row>
    <row r="16822" spans="1:1" x14ac:dyDescent="0.25">
      <c r="A16822" t="str">
        <f t="shared" si="263"/>
        <v>YAG</v>
      </c>
    </row>
    <row r="16823" spans="1:1" x14ac:dyDescent="0.25">
      <c r="A16823" t="str">
        <f t="shared" si="263"/>
        <v>YAG</v>
      </c>
    </row>
    <row r="16824" spans="1:1" x14ac:dyDescent="0.25">
      <c r="A16824" t="str">
        <f t="shared" si="263"/>
        <v>YAG</v>
      </c>
    </row>
    <row r="16825" spans="1:1" x14ac:dyDescent="0.25">
      <c r="A16825" t="str">
        <f t="shared" si="263"/>
        <v>YAG</v>
      </c>
    </row>
    <row r="16826" spans="1:1" x14ac:dyDescent="0.25">
      <c r="A16826" t="str">
        <f t="shared" si="263"/>
        <v>YAG</v>
      </c>
    </row>
    <row r="16827" spans="1:1" x14ac:dyDescent="0.25">
      <c r="A16827" t="str">
        <f t="shared" si="263"/>
        <v>YAG</v>
      </c>
    </row>
    <row r="16828" spans="1:1" x14ac:dyDescent="0.25">
      <c r="A16828" t="str">
        <f t="shared" ref="A16828:A16891" si="264">"YAG"&amp;D16828 &amp;E16828 &amp;F16828 &amp; G16828 &amp;H16828 &amp;I16828</f>
        <v>YAG</v>
      </c>
    </row>
    <row r="16829" spans="1:1" x14ac:dyDescent="0.25">
      <c r="A16829" t="str">
        <f t="shared" si="264"/>
        <v>YAG</v>
      </c>
    </row>
    <row r="16830" spans="1:1" x14ac:dyDescent="0.25">
      <c r="A16830" t="str">
        <f t="shared" si="264"/>
        <v>YAG</v>
      </c>
    </row>
    <row r="16831" spans="1:1" x14ac:dyDescent="0.25">
      <c r="A16831" t="str">
        <f t="shared" si="264"/>
        <v>YAG</v>
      </c>
    </row>
    <row r="16832" spans="1:1" x14ac:dyDescent="0.25">
      <c r="A16832" t="str">
        <f t="shared" si="264"/>
        <v>YAG</v>
      </c>
    </row>
    <row r="16833" spans="1:1" x14ac:dyDescent="0.25">
      <c r="A16833" t="str">
        <f t="shared" si="264"/>
        <v>YAG</v>
      </c>
    </row>
    <row r="16834" spans="1:1" x14ac:dyDescent="0.25">
      <c r="A16834" t="str">
        <f t="shared" si="264"/>
        <v>YAG</v>
      </c>
    </row>
    <row r="16835" spans="1:1" x14ac:dyDescent="0.25">
      <c r="A16835" t="str">
        <f t="shared" si="264"/>
        <v>YAG</v>
      </c>
    </row>
    <row r="16836" spans="1:1" x14ac:dyDescent="0.25">
      <c r="A16836" t="str">
        <f t="shared" si="264"/>
        <v>YAG</v>
      </c>
    </row>
    <row r="16837" spans="1:1" x14ac:dyDescent="0.25">
      <c r="A16837" t="str">
        <f t="shared" si="264"/>
        <v>YAG</v>
      </c>
    </row>
    <row r="16838" spans="1:1" x14ac:dyDescent="0.25">
      <c r="A16838" t="str">
        <f t="shared" si="264"/>
        <v>YAG</v>
      </c>
    </row>
    <row r="16839" spans="1:1" x14ac:dyDescent="0.25">
      <c r="A16839" t="str">
        <f t="shared" si="264"/>
        <v>YAG</v>
      </c>
    </row>
    <row r="16840" spans="1:1" x14ac:dyDescent="0.25">
      <c r="A16840" t="str">
        <f t="shared" si="264"/>
        <v>YAG</v>
      </c>
    </row>
    <row r="16841" spans="1:1" x14ac:dyDescent="0.25">
      <c r="A16841" t="str">
        <f t="shared" si="264"/>
        <v>YAG</v>
      </c>
    </row>
    <row r="16842" spans="1:1" x14ac:dyDescent="0.25">
      <c r="A16842" t="str">
        <f t="shared" si="264"/>
        <v>YAG</v>
      </c>
    </row>
    <row r="16843" spans="1:1" x14ac:dyDescent="0.25">
      <c r="A16843" t="str">
        <f t="shared" si="264"/>
        <v>YAG</v>
      </c>
    </row>
    <row r="16844" spans="1:1" x14ac:dyDescent="0.25">
      <c r="A16844" t="str">
        <f t="shared" si="264"/>
        <v>YAG</v>
      </c>
    </row>
    <row r="16845" spans="1:1" x14ac:dyDescent="0.25">
      <c r="A16845" t="str">
        <f t="shared" si="264"/>
        <v>YAG</v>
      </c>
    </row>
    <row r="16846" spans="1:1" x14ac:dyDescent="0.25">
      <c r="A16846" t="str">
        <f t="shared" si="264"/>
        <v>YAG</v>
      </c>
    </row>
    <row r="16847" spans="1:1" x14ac:dyDescent="0.25">
      <c r="A16847" t="str">
        <f t="shared" si="264"/>
        <v>YAG</v>
      </c>
    </row>
    <row r="16848" spans="1:1" x14ac:dyDescent="0.25">
      <c r="A16848" t="str">
        <f t="shared" si="264"/>
        <v>YAG</v>
      </c>
    </row>
    <row r="16849" spans="1:1" x14ac:dyDescent="0.25">
      <c r="A16849" t="str">
        <f t="shared" si="264"/>
        <v>YAG</v>
      </c>
    </row>
    <row r="16850" spans="1:1" x14ac:dyDescent="0.25">
      <c r="A16850" t="str">
        <f t="shared" si="264"/>
        <v>YAG</v>
      </c>
    </row>
    <row r="16851" spans="1:1" x14ac:dyDescent="0.25">
      <c r="A16851" t="str">
        <f t="shared" si="264"/>
        <v>YAG</v>
      </c>
    </row>
    <row r="16852" spans="1:1" x14ac:dyDescent="0.25">
      <c r="A16852" t="str">
        <f t="shared" si="264"/>
        <v>YAG</v>
      </c>
    </row>
    <row r="16853" spans="1:1" x14ac:dyDescent="0.25">
      <c r="A16853" t="str">
        <f t="shared" si="264"/>
        <v>YAG</v>
      </c>
    </row>
    <row r="16854" spans="1:1" x14ac:dyDescent="0.25">
      <c r="A16854" t="str">
        <f t="shared" si="264"/>
        <v>YAG</v>
      </c>
    </row>
    <row r="16855" spans="1:1" x14ac:dyDescent="0.25">
      <c r="A16855" t="str">
        <f t="shared" si="264"/>
        <v>YAG</v>
      </c>
    </row>
    <row r="16856" spans="1:1" x14ac:dyDescent="0.25">
      <c r="A16856" t="str">
        <f t="shared" si="264"/>
        <v>YAG</v>
      </c>
    </row>
    <row r="16857" spans="1:1" x14ac:dyDescent="0.25">
      <c r="A16857" t="str">
        <f t="shared" si="264"/>
        <v>YAG</v>
      </c>
    </row>
    <row r="16858" spans="1:1" x14ac:dyDescent="0.25">
      <c r="A16858" t="str">
        <f t="shared" si="264"/>
        <v>YAG</v>
      </c>
    </row>
    <row r="16859" spans="1:1" x14ac:dyDescent="0.25">
      <c r="A16859" t="str">
        <f t="shared" si="264"/>
        <v>YAG</v>
      </c>
    </row>
    <row r="16860" spans="1:1" x14ac:dyDescent="0.25">
      <c r="A16860" t="str">
        <f t="shared" si="264"/>
        <v>YAG</v>
      </c>
    </row>
    <row r="16861" spans="1:1" x14ac:dyDescent="0.25">
      <c r="A16861" t="str">
        <f t="shared" si="264"/>
        <v>YAG</v>
      </c>
    </row>
    <row r="16862" spans="1:1" x14ac:dyDescent="0.25">
      <c r="A16862" t="str">
        <f t="shared" si="264"/>
        <v>YAG</v>
      </c>
    </row>
    <row r="16863" spans="1:1" x14ac:dyDescent="0.25">
      <c r="A16863" t="str">
        <f t="shared" si="264"/>
        <v>YAG</v>
      </c>
    </row>
    <row r="16864" spans="1:1" x14ac:dyDescent="0.25">
      <c r="A16864" t="str">
        <f t="shared" si="264"/>
        <v>YAG</v>
      </c>
    </row>
    <row r="16865" spans="1:1" x14ac:dyDescent="0.25">
      <c r="A16865" t="str">
        <f t="shared" si="264"/>
        <v>YAG</v>
      </c>
    </row>
    <row r="16866" spans="1:1" x14ac:dyDescent="0.25">
      <c r="A16866" t="str">
        <f t="shared" si="264"/>
        <v>YAG</v>
      </c>
    </row>
    <row r="16867" spans="1:1" x14ac:dyDescent="0.25">
      <c r="A16867" t="str">
        <f t="shared" si="264"/>
        <v>YAG</v>
      </c>
    </row>
    <row r="16868" spans="1:1" x14ac:dyDescent="0.25">
      <c r="A16868" t="str">
        <f t="shared" si="264"/>
        <v>YAG</v>
      </c>
    </row>
    <row r="16869" spans="1:1" x14ac:dyDescent="0.25">
      <c r="A16869" t="str">
        <f t="shared" si="264"/>
        <v>YAG</v>
      </c>
    </row>
    <row r="16870" spans="1:1" x14ac:dyDescent="0.25">
      <c r="A16870" t="str">
        <f t="shared" si="264"/>
        <v>YAG</v>
      </c>
    </row>
    <row r="16871" spans="1:1" x14ac:dyDescent="0.25">
      <c r="A16871" t="str">
        <f t="shared" si="264"/>
        <v>YAG</v>
      </c>
    </row>
    <row r="16872" spans="1:1" x14ac:dyDescent="0.25">
      <c r="A16872" t="str">
        <f t="shared" si="264"/>
        <v>YAG</v>
      </c>
    </row>
    <row r="16873" spans="1:1" x14ac:dyDescent="0.25">
      <c r="A16873" t="str">
        <f t="shared" si="264"/>
        <v>YAG</v>
      </c>
    </row>
    <row r="16874" spans="1:1" x14ac:dyDescent="0.25">
      <c r="A16874" t="str">
        <f t="shared" si="264"/>
        <v>YAG</v>
      </c>
    </row>
    <row r="16875" spans="1:1" x14ac:dyDescent="0.25">
      <c r="A16875" t="str">
        <f t="shared" si="264"/>
        <v>YAG</v>
      </c>
    </row>
    <row r="16876" spans="1:1" x14ac:dyDescent="0.25">
      <c r="A16876" t="str">
        <f t="shared" si="264"/>
        <v>YAG</v>
      </c>
    </row>
    <row r="16877" spans="1:1" x14ac:dyDescent="0.25">
      <c r="A16877" t="str">
        <f t="shared" si="264"/>
        <v>YAG</v>
      </c>
    </row>
    <row r="16878" spans="1:1" x14ac:dyDescent="0.25">
      <c r="A16878" t="str">
        <f t="shared" si="264"/>
        <v>YAG</v>
      </c>
    </row>
    <row r="16879" spans="1:1" x14ac:dyDescent="0.25">
      <c r="A16879" t="str">
        <f t="shared" si="264"/>
        <v>YAG</v>
      </c>
    </row>
    <row r="16880" spans="1:1" x14ac:dyDescent="0.25">
      <c r="A16880" t="str">
        <f t="shared" si="264"/>
        <v>YAG</v>
      </c>
    </row>
    <row r="16881" spans="1:1" x14ac:dyDescent="0.25">
      <c r="A16881" t="str">
        <f t="shared" si="264"/>
        <v>YAG</v>
      </c>
    </row>
    <row r="16882" spans="1:1" x14ac:dyDescent="0.25">
      <c r="A16882" t="str">
        <f t="shared" si="264"/>
        <v>YAG</v>
      </c>
    </row>
    <row r="16883" spans="1:1" x14ac:dyDescent="0.25">
      <c r="A16883" t="str">
        <f t="shared" si="264"/>
        <v>YAG</v>
      </c>
    </row>
    <row r="16884" spans="1:1" x14ac:dyDescent="0.25">
      <c r="A16884" t="str">
        <f t="shared" si="264"/>
        <v>YAG</v>
      </c>
    </row>
    <row r="16885" spans="1:1" x14ac:dyDescent="0.25">
      <c r="A16885" t="str">
        <f t="shared" si="264"/>
        <v>YAG</v>
      </c>
    </row>
    <row r="16886" spans="1:1" x14ac:dyDescent="0.25">
      <c r="A16886" t="str">
        <f t="shared" si="264"/>
        <v>YAG</v>
      </c>
    </row>
    <row r="16887" spans="1:1" x14ac:dyDescent="0.25">
      <c r="A16887" t="str">
        <f t="shared" si="264"/>
        <v>YAG</v>
      </c>
    </row>
    <row r="16888" spans="1:1" x14ac:dyDescent="0.25">
      <c r="A16888" t="str">
        <f t="shared" si="264"/>
        <v>YAG</v>
      </c>
    </row>
    <row r="16889" spans="1:1" x14ac:dyDescent="0.25">
      <c r="A16889" t="str">
        <f t="shared" si="264"/>
        <v>YAG</v>
      </c>
    </row>
    <row r="16890" spans="1:1" x14ac:dyDescent="0.25">
      <c r="A16890" t="str">
        <f t="shared" si="264"/>
        <v>YAG</v>
      </c>
    </row>
    <row r="16891" spans="1:1" x14ac:dyDescent="0.25">
      <c r="A16891" t="str">
        <f t="shared" si="264"/>
        <v>YAG</v>
      </c>
    </row>
    <row r="16892" spans="1:1" x14ac:dyDescent="0.25">
      <c r="A16892" t="str">
        <f t="shared" ref="A16892:A16955" si="265">"YAG"&amp;D16892 &amp;E16892 &amp;F16892 &amp; G16892 &amp;H16892 &amp;I16892</f>
        <v>YAG</v>
      </c>
    </row>
    <row r="16893" spans="1:1" x14ac:dyDescent="0.25">
      <c r="A16893" t="str">
        <f t="shared" si="265"/>
        <v>YAG</v>
      </c>
    </row>
    <row r="16894" spans="1:1" x14ac:dyDescent="0.25">
      <c r="A16894" t="str">
        <f t="shared" si="265"/>
        <v>YAG</v>
      </c>
    </row>
    <row r="16895" spans="1:1" x14ac:dyDescent="0.25">
      <c r="A16895" t="str">
        <f t="shared" si="265"/>
        <v>YAG</v>
      </c>
    </row>
    <row r="16896" spans="1:1" x14ac:dyDescent="0.25">
      <c r="A16896" t="str">
        <f t="shared" si="265"/>
        <v>YAG</v>
      </c>
    </row>
    <row r="16897" spans="1:1" x14ac:dyDescent="0.25">
      <c r="A16897" t="str">
        <f t="shared" si="265"/>
        <v>YAG</v>
      </c>
    </row>
    <row r="16898" spans="1:1" x14ac:dyDescent="0.25">
      <c r="A16898" t="str">
        <f t="shared" si="265"/>
        <v>YAG</v>
      </c>
    </row>
    <row r="16899" spans="1:1" x14ac:dyDescent="0.25">
      <c r="A16899" t="str">
        <f t="shared" si="265"/>
        <v>YAG</v>
      </c>
    </row>
    <row r="16900" spans="1:1" x14ac:dyDescent="0.25">
      <c r="A16900" t="str">
        <f t="shared" si="265"/>
        <v>YAG</v>
      </c>
    </row>
    <row r="16901" spans="1:1" x14ac:dyDescent="0.25">
      <c r="A16901" t="str">
        <f t="shared" si="265"/>
        <v>YAG</v>
      </c>
    </row>
    <row r="16902" spans="1:1" x14ac:dyDescent="0.25">
      <c r="A16902" t="str">
        <f t="shared" si="265"/>
        <v>YAG</v>
      </c>
    </row>
    <row r="16903" spans="1:1" x14ac:dyDescent="0.25">
      <c r="A16903" t="str">
        <f t="shared" si="265"/>
        <v>YAG</v>
      </c>
    </row>
    <row r="16904" spans="1:1" x14ac:dyDescent="0.25">
      <c r="A16904" t="str">
        <f t="shared" si="265"/>
        <v>YAG</v>
      </c>
    </row>
    <row r="16905" spans="1:1" x14ac:dyDescent="0.25">
      <c r="A16905" t="str">
        <f t="shared" si="265"/>
        <v>YAG</v>
      </c>
    </row>
    <row r="16906" spans="1:1" x14ac:dyDescent="0.25">
      <c r="A16906" t="str">
        <f t="shared" si="265"/>
        <v>YAG</v>
      </c>
    </row>
    <row r="16907" spans="1:1" x14ac:dyDescent="0.25">
      <c r="A16907" t="str">
        <f t="shared" si="265"/>
        <v>YAG</v>
      </c>
    </row>
    <row r="16908" spans="1:1" x14ac:dyDescent="0.25">
      <c r="A16908" t="str">
        <f t="shared" si="265"/>
        <v>YAG</v>
      </c>
    </row>
    <row r="16909" spans="1:1" x14ac:dyDescent="0.25">
      <c r="A16909" t="str">
        <f t="shared" si="265"/>
        <v>YAG</v>
      </c>
    </row>
    <row r="16910" spans="1:1" x14ac:dyDescent="0.25">
      <c r="A16910" t="str">
        <f t="shared" si="265"/>
        <v>YAG</v>
      </c>
    </row>
    <row r="16911" spans="1:1" x14ac:dyDescent="0.25">
      <c r="A16911" t="str">
        <f t="shared" si="265"/>
        <v>YAG</v>
      </c>
    </row>
    <row r="16912" spans="1:1" x14ac:dyDescent="0.25">
      <c r="A16912" t="str">
        <f t="shared" si="265"/>
        <v>YAG</v>
      </c>
    </row>
    <row r="16913" spans="1:1" x14ac:dyDescent="0.25">
      <c r="A16913" t="str">
        <f t="shared" si="265"/>
        <v>YAG</v>
      </c>
    </row>
    <row r="16914" spans="1:1" x14ac:dyDescent="0.25">
      <c r="A16914" t="str">
        <f t="shared" si="265"/>
        <v>YAG</v>
      </c>
    </row>
    <row r="16915" spans="1:1" x14ac:dyDescent="0.25">
      <c r="A16915" t="str">
        <f t="shared" si="265"/>
        <v>YAG</v>
      </c>
    </row>
    <row r="16916" spans="1:1" x14ac:dyDescent="0.25">
      <c r="A16916" t="str">
        <f t="shared" si="265"/>
        <v>YAG</v>
      </c>
    </row>
    <row r="16917" spans="1:1" x14ac:dyDescent="0.25">
      <c r="A16917" t="str">
        <f t="shared" si="265"/>
        <v>YAG</v>
      </c>
    </row>
    <row r="16918" spans="1:1" x14ac:dyDescent="0.25">
      <c r="A16918" t="str">
        <f t="shared" si="265"/>
        <v>YAG</v>
      </c>
    </row>
    <row r="16919" spans="1:1" x14ac:dyDescent="0.25">
      <c r="A16919" t="str">
        <f t="shared" si="265"/>
        <v>YAG</v>
      </c>
    </row>
    <row r="16920" spans="1:1" x14ac:dyDescent="0.25">
      <c r="A16920" t="str">
        <f t="shared" si="265"/>
        <v>YAG</v>
      </c>
    </row>
    <row r="16921" spans="1:1" x14ac:dyDescent="0.25">
      <c r="A16921" t="str">
        <f t="shared" si="265"/>
        <v>YAG</v>
      </c>
    </row>
    <row r="16922" spans="1:1" x14ac:dyDescent="0.25">
      <c r="A16922" t="str">
        <f t="shared" si="265"/>
        <v>YAG</v>
      </c>
    </row>
    <row r="16923" spans="1:1" x14ac:dyDescent="0.25">
      <c r="A16923" t="str">
        <f t="shared" si="265"/>
        <v>YAG</v>
      </c>
    </row>
    <row r="16924" spans="1:1" x14ac:dyDescent="0.25">
      <c r="A16924" t="str">
        <f t="shared" si="265"/>
        <v>YAG</v>
      </c>
    </row>
    <row r="16925" spans="1:1" x14ac:dyDescent="0.25">
      <c r="A16925" t="str">
        <f t="shared" si="265"/>
        <v>YAG</v>
      </c>
    </row>
    <row r="16926" spans="1:1" x14ac:dyDescent="0.25">
      <c r="A16926" t="str">
        <f t="shared" si="265"/>
        <v>YAG</v>
      </c>
    </row>
    <row r="16927" spans="1:1" x14ac:dyDescent="0.25">
      <c r="A16927" t="str">
        <f t="shared" si="265"/>
        <v>YAG</v>
      </c>
    </row>
    <row r="16928" spans="1:1" x14ac:dyDescent="0.25">
      <c r="A16928" t="str">
        <f t="shared" si="265"/>
        <v>YAG</v>
      </c>
    </row>
    <row r="16929" spans="1:1" x14ac:dyDescent="0.25">
      <c r="A16929" t="str">
        <f t="shared" si="265"/>
        <v>YAG</v>
      </c>
    </row>
    <row r="16930" spans="1:1" x14ac:dyDescent="0.25">
      <c r="A16930" t="str">
        <f t="shared" si="265"/>
        <v>YAG</v>
      </c>
    </row>
    <row r="16931" spans="1:1" x14ac:dyDescent="0.25">
      <c r="A16931" t="str">
        <f t="shared" si="265"/>
        <v>YAG</v>
      </c>
    </row>
    <row r="16932" spans="1:1" x14ac:dyDescent="0.25">
      <c r="A16932" t="str">
        <f t="shared" si="265"/>
        <v>YAG</v>
      </c>
    </row>
    <row r="16933" spans="1:1" x14ac:dyDescent="0.25">
      <c r="A16933" t="str">
        <f t="shared" si="265"/>
        <v>YAG</v>
      </c>
    </row>
    <row r="16934" spans="1:1" x14ac:dyDescent="0.25">
      <c r="A16934" t="str">
        <f t="shared" si="265"/>
        <v>YAG</v>
      </c>
    </row>
    <row r="16935" spans="1:1" x14ac:dyDescent="0.25">
      <c r="A16935" t="str">
        <f t="shared" si="265"/>
        <v>YAG</v>
      </c>
    </row>
    <row r="16936" spans="1:1" x14ac:dyDescent="0.25">
      <c r="A16936" t="str">
        <f t="shared" si="265"/>
        <v>YAG</v>
      </c>
    </row>
    <row r="16937" spans="1:1" x14ac:dyDescent="0.25">
      <c r="A16937" t="str">
        <f t="shared" si="265"/>
        <v>YAG</v>
      </c>
    </row>
    <row r="16938" spans="1:1" x14ac:dyDescent="0.25">
      <c r="A16938" t="str">
        <f t="shared" si="265"/>
        <v>YAG</v>
      </c>
    </row>
    <row r="16939" spans="1:1" x14ac:dyDescent="0.25">
      <c r="A16939" t="str">
        <f t="shared" si="265"/>
        <v>YAG</v>
      </c>
    </row>
    <row r="16940" spans="1:1" x14ac:dyDescent="0.25">
      <c r="A16940" t="str">
        <f t="shared" si="265"/>
        <v>YAG</v>
      </c>
    </row>
    <row r="16941" spans="1:1" x14ac:dyDescent="0.25">
      <c r="A16941" t="str">
        <f t="shared" si="265"/>
        <v>YAG</v>
      </c>
    </row>
    <row r="16942" spans="1:1" x14ac:dyDescent="0.25">
      <c r="A16942" t="str">
        <f t="shared" si="265"/>
        <v>YAG</v>
      </c>
    </row>
    <row r="16943" spans="1:1" x14ac:dyDescent="0.25">
      <c r="A16943" t="str">
        <f t="shared" si="265"/>
        <v>YAG</v>
      </c>
    </row>
    <row r="16944" spans="1:1" x14ac:dyDescent="0.25">
      <c r="A16944" t="str">
        <f t="shared" si="265"/>
        <v>YAG</v>
      </c>
    </row>
    <row r="16945" spans="1:1" x14ac:dyDescent="0.25">
      <c r="A16945" t="str">
        <f t="shared" si="265"/>
        <v>YAG</v>
      </c>
    </row>
    <row r="16946" spans="1:1" x14ac:dyDescent="0.25">
      <c r="A16946" t="str">
        <f t="shared" si="265"/>
        <v>YAG</v>
      </c>
    </row>
    <row r="16947" spans="1:1" x14ac:dyDescent="0.25">
      <c r="A16947" t="str">
        <f t="shared" si="265"/>
        <v>YAG</v>
      </c>
    </row>
    <row r="16948" spans="1:1" x14ac:dyDescent="0.25">
      <c r="A16948" t="str">
        <f t="shared" si="265"/>
        <v>YAG</v>
      </c>
    </row>
    <row r="16949" spans="1:1" x14ac:dyDescent="0.25">
      <c r="A16949" t="str">
        <f t="shared" si="265"/>
        <v>YAG</v>
      </c>
    </row>
    <row r="16950" spans="1:1" x14ac:dyDescent="0.25">
      <c r="A16950" t="str">
        <f t="shared" si="265"/>
        <v>YAG</v>
      </c>
    </row>
    <row r="16951" spans="1:1" x14ac:dyDescent="0.25">
      <c r="A16951" t="str">
        <f t="shared" si="265"/>
        <v>YAG</v>
      </c>
    </row>
    <row r="16952" spans="1:1" x14ac:dyDescent="0.25">
      <c r="A16952" t="str">
        <f t="shared" si="265"/>
        <v>YAG</v>
      </c>
    </row>
    <row r="16953" spans="1:1" x14ac:dyDescent="0.25">
      <c r="A16953" t="str">
        <f t="shared" si="265"/>
        <v>YAG</v>
      </c>
    </row>
    <row r="16954" spans="1:1" x14ac:dyDescent="0.25">
      <c r="A16954" t="str">
        <f t="shared" si="265"/>
        <v>YAG</v>
      </c>
    </row>
    <row r="16955" spans="1:1" x14ac:dyDescent="0.25">
      <c r="A16955" t="str">
        <f t="shared" si="265"/>
        <v>YAG</v>
      </c>
    </row>
    <row r="16956" spans="1:1" x14ac:dyDescent="0.25">
      <c r="A16956" t="str">
        <f t="shared" ref="A16956:A17019" si="266">"YAG"&amp;D16956 &amp;E16956 &amp;F16956 &amp; G16956 &amp;H16956 &amp;I16956</f>
        <v>YAG</v>
      </c>
    </row>
    <row r="16957" spans="1:1" x14ac:dyDescent="0.25">
      <c r="A16957" t="str">
        <f t="shared" si="266"/>
        <v>YAG</v>
      </c>
    </row>
    <row r="16958" spans="1:1" x14ac:dyDescent="0.25">
      <c r="A16958" t="str">
        <f t="shared" si="266"/>
        <v>YAG</v>
      </c>
    </row>
    <row r="16959" spans="1:1" x14ac:dyDescent="0.25">
      <c r="A16959" t="str">
        <f t="shared" si="266"/>
        <v>YAG</v>
      </c>
    </row>
    <row r="16960" spans="1:1" x14ac:dyDescent="0.25">
      <c r="A16960" t="str">
        <f t="shared" si="266"/>
        <v>YAG</v>
      </c>
    </row>
    <row r="16961" spans="1:1" x14ac:dyDescent="0.25">
      <c r="A16961" t="str">
        <f t="shared" si="266"/>
        <v>YAG</v>
      </c>
    </row>
    <row r="16962" spans="1:1" x14ac:dyDescent="0.25">
      <c r="A16962" t="str">
        <f t="shared" si="266"/>
        <v>YAG</v>
      </c>
    </row>
    <row r="16963" spans="1:1" x14ac:dyDescent="0.25">
      <c r="A16963" t="str">
        <f t="shared" si="266"/>
        <v>YAG</v>
      </c>
    </row>
    <row r="16964" spans="1:1" x14ac:dyDescent="0.25">
      <c r="A16964" t="str">
        <f t="shared" si="266"/>
        <v>YAG</v>
      </c>
    </row>
    <row r="16965" spans="1:1" x14ac:dyDescent="0.25">
      <c r="A16965" t="str">
        <f t="shared" si="266"/>
        <v>YAG</v>
      </c>
    </row>
    <row r="16966" spans="1:1" x14ac:dyDescent="0.25">
      <c r="A16966" t="str">
        <f t="shared" si="266"/>
        <v>YAG</v>
      </c>
    </row>
    <row r="16967" spans="1:1" x14ac:dyDescent="0.25">
      <c r="A16967" t="str">
        <f t="shared" si="266"/>
        <v>YAG</v>
      </c>
    </row>
    <row r="16968" spans="1:1" x14ac:dyDescent="0.25">
      <c r="A16968" t="str">
        <f t="shared" si="266"/>
        <v>YAG</v>
      </c>
    </row>
    <row r="16969" spans="1:1" x14ac:dyDescent="0.25">
      <c r="A16969" t="str">
        <f t="shared" si="266"/>
        <v>YAG</v>
      </c>
    </row>
    <row r="16970" spans="1:1" x14ac:dyDescent="0.25">
      <c r="A16970" t="str">
        <f t="shared" si="266"/>
        <v>YAG</v>
      </c>
    </row>
    <row r="16971" spans="1:1" x14ac:dyDescent="0.25">
      <c r="A16971" t="str">
        <f t="shared" si="266"/>
        <v>YAG</v>
      </c>
    </row>
    <row r="16972" spans="1:1" x14ac:dyDescent="0.25">
      <c r="A16972" t="str">
        <f t="shared" si="266"/>
        <v>YAG</v>
      </c>
    </row>
    <row r="16973" spans="1:1" x14ac:dyDescent="0.25">
      <c r="A16973" t="str">
        <f t="shared" si="266"/>
        <v>YAG</v>
      </c>
    </row>
    <row r="16974" spans="1:1" x14ac:dyDescent="0.25">
      <c r="A16974" t="str">
        <f t="shared" si="266"/>
        <v>YAG</v>
      </c>
    </row>
    <row r="16975" spans="1:1" x14ac:dyDescent="0.25">
      <c r="A16975" t="str">
        <f t="shared" si="266"/>
        <v>YAG</v>
      </c>
    </row>
    <row r="16976" spans="1:1" x14ac:dyDescent="0.25">
      <c r="A16976" t="str">
        <f t="shared" si="266"/>
        <v>YAG</v>
      </c>
    </row>
    <row r="16977" spans="1:1" x14ac:dyDescent="0.25">
      <c r="A16977" t="str">
        <f t="shared" si="266"/>
        <v>YAG</v>
      </c>
    </row>
    <row r="16978" spans="1:1" x14ac:dyDescent="0.25">
      <c r="A16978" t="str">
        <f t="shared" si="266"/>
        <v>YAG</v>
      </c>
    </row>
    <row r="16979" spans="1:1" x14ac:dyDescent="0.25">
      <c r="A16979" t="str">
        <f t="shared" si="266"/>
        <v>YAG</v>
      </c>
    </row>
    <row r="16980" spans="1:1" x14ac:dyDescent="0.25">
      <c r="A16980" t="str">
        <f t="shared" si="266"/>
        <v>YAG</v>
      </c>
    </row>
    <row r="16981" spans="1:1" x14ac:dyDescent="0.25">
      <c r="A16981" t="str">
        <f t="shared" si="266"/>
        <v>YAG</v>
      </c>
    </row>
    <row r="16982" spans="1:1" x14ac:dyDescent="0.25">
      <c r="A16982" t="str">
        <f t="shared" si="266"/>
        <v>YAG</v>
      </c>
    </row>
    <row r="16983" spans="1:1" x14ac:dyDescent="0.25">
      <c r="A16983" t="str">
        <f t="shared" si="266"/>
        <v>YAG</v>
      </c>
    </row>
    <row r="16984" spans="1:1" x14ac:dyDescent="0.25">
      <c r="A16984" t="str">
        <f t="shared" si="266"/>
        <v>YAG</v>
      </c>
    </row>
    <row r="16985" spans="1:1" x14ac:dyDescent="0.25">
      <c r="A16985" t="str">
        <f t="shared" si="266"/>
        <v>YAG</v>
      </c>
    </row>
    <row r="16986" spans="1:1" x14ac:dyDescent="0.25">
      <c r="A16986" t="str">
        <f t="shared" si="266"/>
        <v>YAG</v>
      </c>
    </row>
    <row r="16987" spans="1:1" x14ac:dyDescent="0.25">
      <c r="A16987" t="str">
        <f t="shared" si="266"/>
        <v>YAG</v>
      </c>
    </row>
    <row r="16988" spans="1:1" x14ac:dyDescent="0.25">
      <c r="A16988" t="str">
        <f t="shared" si="266"/>
        <v>YAG</v>
      </c>
    </row>
    <row r="16989" spans="1:1" x14ac:dyDescent="0.25">
      <c r="A16989" t="str">
        <f t="shared" si="266"/>
        <v>YAG</v>
      </c>
    </row>
    <row r="16990" spans="1:1" x14ac:dyDescent="0.25">
      <c r="A16990" t="str">
        <f t="shared" si="266"/>
        <v>YAG</v>
      </c>
    </row>
    <row r="16991" spans="1:1" x14ac:dyDescent="0.25">
      <c r="A16991" t="str">
        <f t="shared" si="266"/>
        <v>YAG</v>
      </c>
    </row>
    <row r="16992" spans="1:1" x14ac:dyDescent="0.25">
      <c r="A16992" t="str">
        <f t="shared" si="266"/>
        <v>YAG</v>
      </c>
    </row>
    <row r="16993" spans="1:1" x14ac:dyDescent="0.25">
      <c r="A16993" t="str">
        <f t="shared" si="266"/>
        <v>YAG</v>
      </c>
    </row>
    <row r="16994" spans="1:1" x14ac:dyDescent="0.25">
      <c r="A16994" t="str">
        <f t="shared" si="266"/>
        <v>YAG</v>
      </c>
    </row>
    <row r="16995" spans="1:1" x14ac:dyDescent="0.25">
      <c r="A16995" t="str">
        <f t="shared" si="266"/>
        <v>YAG</v>
      </c>
    </row>
    <row r="16996" spans="1:1" x14ac:dyDescent="0.25">
      <c r="A16996" t="str">
        <f t="shared" si="266"/>
        <v>YAG</v>
      </c>
    </row>
    <row r="16997" spans="1:1" x14ac:dyDescent="0.25">
      <c r="A16997" t="str">
        <f t="shared" si="266"/>
        <v>YAG</v>
      </c>
    </row>
    <row r="16998" spans="1:1" x14ac:dyDescent="0.25">
      <c r="A16998" t="str">
        <f t="shared" si="266"/>
        <v>YAG</v>
      </c>
    </row>
    <row r="16999" spans="1:1" x14ac:dyDescent="0.25">
      <c r="A16999" t="str">
        <f t="shared" si="266"/>
        <v>YAG</v>
      </c>
    </row>
    <row r="17000" spans="1:1" x14ac:dyDescent="0.25">
      <c r="A17000" t="str">
        <f t="shared" si="266"/>
        <v>YAG</v>
      </c>
    </row>
    <row r="17001" spans="1:1" x14ac:dyDescent="0.25">
      <c r="A17001" t="str">
        <f t="shared" si="266"/>
        <v>YAG</v>
      </c>
    </row>
    <row r="17002" spans="1:1" x14ac:dyDescent="0.25">
      <c r="A17002" t="str">
        <f t="shared" si="266"/>
        <v>YAG</v>
      </c>
    </row>
    <row r="17003" spans="1:1" x14ac:dyDescent="0.25">
      <c r="A17003" t="str">
        <f t="shared" si="266"/>
        <v>YAG</v>
      </c>
    </row>
    <row r="17004" spans="1:1" x14ac:dyDescent="0.25">
      <c r="A17004" t="str">
        <f t="shared" si="266"/>
        <v>YAG</v>
      </c>
    </row>
    <row r="17005" spans="1:1" x14ac:dyDescent="0.25">
      <c r="A17005" t="str">
        <f t="shared" si="266"/>
        <v>YAG</v>
      </c>
    </row>
    <row r="17006" spans="1:1" x14ac:dyDescent="0.25">
      <c r="A17006" t="str">
        <f t="shared" si="266"/>
        <v>YAG</v>
      </c>
    </row>
    <row r="17007" spans="1:1" x14ac:dyDescent="0.25">
      <c r="A17007" t="str">
        <f t="shared" si="266"/>
        <v>YAG</v>
      </c>
    </row>
    <row r="17008" spans="1:1" x14ac:dyDescent="0.25">
      <c r="A17008" t="str">
        <f t="shared" si="266"/>
        <v>YAG</v>
      </c>
    </row>
    <row r="17009" spans="1:1" x14ac:dyDescent="0.25">
      <c r="A17009" t="str">
        <f t="shared" si="266"/>
        <v>YAG</v>
      </c>
    </row>
    <row r="17010" spans="1:1" x14ac:dyDescent="0.25">
      <c r="A17010" t="str">
        <f t="shared" si="266"/>
        <v>YAG</v>
      </c>
    </row>
    <row r="17011" spans="1:1" x14ac:dyDescent="0.25">
      <c r="A17011" t="str">
        <f t="shared" si="266"/>
        <v>YAG</v>
      </c>
    </row>
    <row r="17012" spans="1:1" x14ac:dyDescent="0.25">
      <c r="A17012" t="str">
        <f t="shared" si="266"/>
        <v>YAG</v>
      </c>
    </row>
    <row r="17013" spans="1:1" x14ac:dyDescent="0.25">
      <c r="A17013" t="str">
        <f t="shared" si="266"/>
        <v>YAG</v>
      </c>
    </row>
    <row r="17014" spans="1:1" x14ac:dyDescent="0.25">
      <c r="A17014" t="str">
        <f t="shared" si="266"/>
        <v>YAG</v>
      </c>
    </row>
    <row r="17015" spans="1:1" x14ac:dyDescent="0.25">
      <c r="A17015" t="str">
        <f t="shared" si="266"/>
        <v>YAG</v>
      </c>
    </row>
    <row r="17016" spans="1:1" x14ac:dyDescent="0.25">
      <c r="A17016" t="str">
        <f t="shared" si="266"/>
        <v>YAG</v>
      </c>
    </row>
    <row r="17017" spans="1:1" x14ac:dyDescent="0.25">
      <c r="A17017" t="str">
        <f t="shared" si="266"/>
        <v>YAG</v>
      </c>
    </row>
    <row r="17018" spans="1:1" x14ac:dyDescent="0.25">
      <c r="A17018" t="str">
        <f t="shared" si="266"/>
        <v>YAG</v>
      </c>
    </row>
    <row r="17019" spans="1:1" x14ac:dyDescent="0.25">
      <c r="A17019" t="str">
        <f t="shared" si="266"/>
        <v>YAG</v>
      </c>
    </row>
    <row r="17020" spans="1:1" x14ac:dyDescent="0.25">
      <c r="A17020" t="str">
        <f t="shared" ref="A17020:A17083" si="267">"YAG"&amp;D17020 &amp;E17020 &amp;F17020 &amp; G17020 &amp;H17020 &amp;I17020</f>
        <v>YAG</v>
      </c>
    </row>
    <row r="17021" spans="1:1" x14ac:dyDescent="0.25">
      <c r="A17021" t="str">
        <f t="shared" si="267"/>
        <v>YAG</v>
      </c>
    </row>
    <row r="17022" spans="1:1" x14ac:dyDescent="0.25">
      <c r="A17022" t="str">
        <f t="shared" si="267"/>
        <v>YAG</v>
      </c>
    </row>
    <row r="17023" spans="1:1" x14ac:dyDescent="0.25">
      <c r="A17023" t="str">
        <f t="shared" si="267"/>
        <v>YAG</v>
      </c>
    </row>
    <row r="17024" spans="1:1" x14ac:dyDescent="0.25">
      <c r="A17024" t="str">
        <f t="shared" si="267"/>
        <v>YAG</v>
      </c>
    </row>
    <row r="17025" spans="1:1" x14ac:dyDescent="0.25">
      <c r="A17025" t="str">
        <f t="shared" si="267"/>
        <v>YAG</v>
      </c>
    </row>
    <row r="17026" spans="1:1" x14ac:dyDescent="0.25">
      <c r="A17026" t="str">
        <f t="shared" si="267"/>
        <v>YAG</v>
      </c>
    </row>
    <row r="17027" spans="1:1" x14ac:dyDescent="0.25">
      <c r="A17027" t="str">
        <f t="shared" si="267"/>
        <v>YAG</v>
      </c>
    </row>
    <row r="17028" spans="1:1" x14ac:dyDescent="0.25">
      <c r="A17028" t="str">
        <f t="shared" si="267"/>
        <v>YAG</v>
      </c>
    </row>
    <row r="17029" spans="1:1" x14ac:dyDescent="0.25">
      <c r="A17029" t="str">
        <f t="shared" si="267"/>
        <v>YAG</v>
      </c>
    </row>
    <row r="17030" spans="1:1" x14ac:dyDescent="0.25">
      <c r="A17030" t="str">
        <f t="shared" si="267"/>
        <v>YAG</v>
      </c>
    </row>
    <row r="17031" spans="1:1" x14ac:dyDescent="0.25">
      <c r="A17031" t="str">
        <f t="shared" si="267"/>
        <v>YAG</v>
      </c>
    </row>
    <row r="17032" spans="1:1" x14ac:dyDescent="0.25">
      <c r="A17032" t="str">
        <f t="shared" si="267"/>
        <v>YAG</v>
      </c>
    </row>
    <row r="17033" spans="1:1" x14ac:dyDescent="0.25">
      <c r="A17033" t="str">
        <f t="shared" si="267"/>
        <v>YAG</v>
      </c>
    </row>
    <row r="17034" spans="1:1" x14ac:dyDescent="0.25">
      <c r="A17034" t="str">
        <f t="shared" si="267"/>
        <v>YAG</v>
      </c>
    </row>
    <row r="17035" spans="1:1" x14ac:dyDescent="0.25">
      <c r="A17035" t="str">
        <f t="shared" si="267"/>
        <v>YAG</v>
      </c>
    </row>
    <row r="17036" spans="1:1" x14ac:dyDescent="0.25">
      <c r="A17036" t="str">
        <f t="shared" si="267"/>
        <v>YAG</v>
      </c>
    </row>
    <row r="17037" spans="1:1" x14ac:dyDescent="0.25">
      <c r="A17037" t="str">
        <f t="shared" si="267"/>
        <v>YAG</v>
      </c>
    </row>
    <row r="17038" spans="1:1" x14ac:dyDescent="0.25">
      <c r="A17038" t="str">
        <f t="shared" si="267"/>
        <v>YAG</v>
      </c>
    </row>
    <row r="17039" spans="1:1" x14ac:dyDescent="0.25">
      <c r="A17039" t="str">
        <f t="shared" si="267"/>
        <v>YAG</v>
      </c>
    </row>
    <row r="17040" spans="1:1" x14ac:dyDescent="0.25">
      <c r="A17040" t="str">
        <f t="shared" si="267"/>
        <v>YAG</v>
      </c>
    </row>
    <row r="17041" spans="1:1" x14ac:dyDescent="0.25">
      <c r="A17041" t="str">
        <f t="shared" si="267"/>
        <v>YAG</v>
      </c>
    </row>
    <row r="17042" spans="1:1" x14ac:dyDescent="0.25">
      <c r="A17042" t="str">
        <f t="shared" si="267"/>
        <v>YAG</v>
      </c>
    </row>
    <row r="17043" spans="1:1" x14ac:dyDescent="0.25">
      <c r="A17043" t="str">
        <f t="shared" si="267"/>
        <v>YAG</v>
      </c>
    </row>
    <row r="17044" spans="1:1" x14ac:dyDescent="0.25">
      <c r="A17044" t="str">
        <f t="shared" si="267"/>
        <v>YAG</v>
      </c>
    </row>
    <row r="17045" spans="1:1" x14ac:dyDescent="0.25">
      <c r="A17045" t="str">
        <f t="shared" si="267"/>
        <v>YAG</v>
      </c>
    </row>
    <row r="17046" spans="1:1" x14ac:dyDescent="0.25">
      <c r="A17046" t="str">
        <f t="shared" si="267"/>
        <v>YAG</v>
      </c>
    </row>
    <row r="17047" spans="1:1" x14ac:dyDescent="0.25">
      <c r="A17047" t="str">
        <f t="shared" si="267"/>
        <v>YAG</v>
      </c>
    </row>
    <row r="17048" spans="1:1" x14ac:dyDescent="0.25">
      <c r="A17048" t="str">
        <f t="shared" si="267"/>
        <v>YAG</v>
      </c>
    </row>
    <row r="17049" spans="1:1" x14ac:dyDescent="0.25">
      <c r="A17049" t="str">
        <f t="shared" si="267"/>
        <v>YAG</v>
      </c>
    </row>
    <row r="17050" spans="1:1" x14ac:dyDescent="0.25">
      <c r="A17050" t="str">
        <f t="shared" si="267"/>
        <v>YAG</v>
      </c>
    </row>
    <row r="17051" spans="1:1" x14ac:dyDescent="0.25">
      <c r="A17051" t="str">
        <f t="shared" si="267"/>
        <v>YAG</v>
      </c>
    </row>
    <row r="17052" spans="1:1" x14ac:dyDescent="0.25">
      <c r="A17052" t="str">
        <f t="shared" si="267"/>
        <v>YAG</v>
      </c>
    </row>
    <row r="17053" spans="1:1" x14ac:dyDescent="0.25">
      <c r="A17053" t="str">
        <f t="shared" si="267"/>
        <v>YAG</v>
      </c>
    </row>
    <row r="17054" spans="1:1" x14ac:dyDescent="0.25">
      <c r="A17054" t="str">
        <f t="shared" si="267"/>
        <v>YAG</v>
      </c>
    </row>
    <row r="17055" spans="1:1" x14ac:dyDescent="0.25">
      <c r="A17055" t="str">
        <f t="shared" si="267"/>
        <v>YAG</v>
      </c>
    </row>
    <row r="17056" spans="1:1" x14ac:dyDescent="0.25">
      <c r="A17056" t="str">
        <f t="shared" si="267"/>
        <v>YAG</v>
      </c>
    </row>
    <row r="17057" spans="1:1" x14ac:dyDescent="0.25">
      <c r="A17057" t="str">
        <f t="shared" si="267"/>
        <v>YAG</v>
      </c>
    </row>
    <row r="17058" spans="1:1" x14ac:dyDescent="0.25">
      <c r="A17058" t="str">
        <f t="shared" si="267"/>
        <v>YAG</v>
      </c>
    </row>
    <row r="17059" spans="1:1" x14ac:dyDescent="0.25">
      <c r="A17059" t="str">
        <f t="shared" si="267"/>
        <v>YAG</v>
      </c>
    </row>
    <row r="17060" spans="1:1" x14ac:dyDescent="0.25">
      <c r="A17060" t="str">
        <f t="shared" si="267"/>
        <v>YAG</v>
      </c>
    </row>
    <row r="17061" spans="1:1" x14ac:dyDescent="0.25">
      <c r="A17061" t="str">
        <f t="shared" si="267"/>
        <v>YAG</v>
      </c>
    </row>
    <row r="17062" spans="1:1" x14ac:dyDescent="0.25">
      <c r="A17062" t="str">
        <f t="shared" si="267"/>
        <v>YAG</v>
      </c>
    </row>
    <row r="17063" spans="1:1" x14ac:dyDescent="0.25">
      <c r="A17063" t="str">
        <f t="shared" si="267"/>
        <v>YAG</v>
      </c>
    </row>
    <row r="17064" spans="1:1" x14ac:dyDescent="0.25">
      <c r="A17064" t="str">
        <f t="shared" si="267"/>
        <v>YAG</v>
      </c>
    </row>
    <row r="17065" spans="1:1" x14ac:dyDescent="0.25">
      <c r="A17065" t="str">
        <f t="shared" si="267"/>
        <v>YAG</v>
      </c>
    </row>
    <row r="17066" spans="1:1" x14ac:dyDescent="0.25">
      <c r="A17066" t="str">
        <f t="shared" si="267"/>
        <v>YAG</v>
      </c>
    </row>
    <row r="17067" spans="1:1" x14ac:dyDescent="0.25">
      <c r="A17067" t="str">
        <f t="shared" si="267"/>
        <v>YAG</v>
      </c>
    </row>
    <row r="17068" spans="1:1" x14ac:dyDescent="0.25">
      <c r="A17068" t="str">
        <f t="shared" si="267"/>
        <v>YAG</v>
      </c>
    </row>
    <row r="17069" spans="1:1" x14ac:dyDescent="0.25">
      <c r="A17069" t="str">
        <f t="shared" si="267"/>
        <v>YAG</v>
      </c>
    </row>
    <row r="17070" spans="1:1" x14ac:dyDescent="0.25">
      <c r="A17070" t="str">
        <f t="shared" si="267"/>
        <v>YAG</v>
      </c>
    </row>
    <row r="17071" spans="1:1" x14ac:dyDescent="0.25">
      <c r="A17071" t="str">
        <f t="shared" si="267"/>
        <v>YAG</v>
      </c>
    </row>
    <row r="17072" spans="1:1" x14ac:dyDescent="0.25">
      <c r="A17072" t="str">
        <f t="shared" si="267"/>
        <v>YAG</v>
      </c>
    </row>
    <row r="17073" spans="1:1" x14ac:dyDescent="0.25">
      <c r="A17073" t="str">
        <f t="shared" si="267"/>
        <v>YAG</v>
      </c>
    </row>
    <row r="17074" spans="1:1" x14ac:dyDescent="0.25">
      <c r="A17074" t="str">
        <f t="shared" si="267"/>
        <v>YAG</v>
      </c>
    </row>
    <row r="17075" spans="1:1" x14ac:dyDescent="0.25">
      <c r="A17075" t="str">
        <f t="shared" si="267"/>
        <v>YAG</v>
      </c>
    </row>
    <row r="17076" spans="1:1" x14ac:dyDescent="0.25">
      <c r="A17076" t="str">
        <f t="shared" si="267"/>
        <v>YAG</v>
      </c>
    </row>
    <row r="17077" spans="1:1" x14ac:dyDescent="0.25">
      <c r="A17077" t="str">
        <f t="shared" si="267"/>
        <v>YAG</v>
      </c>
    </row>
    <row r="17078" spans="1:1" x14ac:dyDescent="0.25">
      <c r="A17078" t="str">
        <f t="shared" si="267"/>
        <v>YAG</v>
      </c>
    </row>
    <row r="17079" spans="1:1" x14ac:dyDescent="0.25">
      <c r="A17079" t="str">
        <f t="shared" si="267"/>
        <v>YAG</v>
      </c>
    </row>
    <row r="17080" spans="1:1" x14ac:dyDescent="0.25">
      <c r="A17080" t="str">
        <f t="shared" si="267"/>
        <v>YAG</v>
      </c>
    </row>
    <row r="17081" spans="1:1" x14ac:dyDescent="0.25">
      <c r="A17081" t="str">
        <f t="shared" si="267"/>
        <v>YAG</v>
      </c>
    </row>
    <row r="17082" spans="1:1" x14ac:dyDescent="0.25">
      <c r="A17082" t="str">
        <f t="shared" si="267"/>
        <v>YAG</v>
      </c>
    </row>
    <row r="17083" spans="1:1" x14ac:dyDescent="0.25">
      <c r="A17083" t="str">
        <f t="shared" si="267"/>
        <v>YAG</v>
      </c>
    </row>
    <row r="17084" spans="1:1" x14ac:dyDescent="0.25">
      <c r="A17084" t="str">
        <f t="shared" ref="A17084:A17147" si="268">"YAG"&amp;D17084 &amp;E17084 &amp;F17084 &amp; G17084 &amp;H17084 &amp;I17084</f>
        <v>YAG</v>
      </c>
    </row>
    <row r="17085" spans="1:1" x14ac:dyDescent="0.25">
      <c r="A17085" t="str">
        <f t="shared" si="268"/>
        <v>YAG</v>
      </c>
    </row>
    <row r="17086" spans="1:1" x14ac:dyDescent="0.25">
      <c r="A17086" t="str">
        <f t="shared" si="268"/>
        <v>YAG</v>
      </c>
    </row>
    <row r="17087" spans="1:1" x14ac:dyDescent="0.25">
      <c r="A17087" t="str">
        <f t="shared" si="268"/>
        <v>YAG</v>
      </c>
    </row>
    <row r="17088" spans="1:1" x14ac:dyDescent="0.25">
      <c r="A17088" t="str">
        <f t="shared" si="268"/>
        <v>YAG</v>
      </c>
    </row>
    <row r="17089" spans="1:1" x14ac:dyDescent="0.25">
      <c r="A17089" t="str">
        <f t="shared" si="268"/>
        <v>YAG</v>
      </c>
    </row>
    <row r="17090" spans="1:1" x14ac:dyDescent="0.25">
      <c r="A17090" t="str">
        <f t="shared" si="268"/>
        <v>YAG</v>
      </c>
    </row>
    <row r="17091" spans="1:1" x14ac:dyDescent="0.25">
      <c r="A17091" t="str">
        <f t="shared" si="268"/>
        <v>YAG</v>
      </c>
    </row>
    <row r="17092" spans="1:1" x14ac:dyDescent="0.25">
      <c r="A17092" t="str">
        <f t="shared" si="268"/>
        <v>YAG</v>
      </c>
    </row>
    <row r="17093" spans="1:1" x14ac:dyDescent="0.25">
      <c r="A17093" t="str">
        <f t="shared" si="268"/>
        <v>YAG</v>
      </c>
    </row>
    <row r="17094" spans="1:1" x14ac:dyDescent="0.25">
      <c r="A17094" t="str">
        <f t="shared" si="268"/>
        <v>YAG</v>
      </c>
    </row>
    <row r="17095" spans="1:1" x14ac:dyDescent="0.25">
      <c r="A17095" t="str">
        <f t="shared" si="268"/>
        <v>YAG</v>
      </c>
    </row>
    <row r="17096" spans="1:1" x14ac:dyDescent="0.25">
      <c r="A17096" t="str">
        <f t="shared" si="268"/>
        <v>YAG</v>
      </c>
    </row>
    <row r="17097" spans="1:1" x14ac:dyDescent="0.25">
      <c r="A17097" t="str">
        <f t="shared" si="268"/>
        <v>YAG</v>
      </c>
    </row>
    <row r="17098" spans="1:1" x14ac:dyDescent="0.25">
      <c r="A17098" t="str">
        <f t="shared" si="268"/>
        <v>YAG</v>
      </c>
    </row>
    <row r="17099" spans="1:1" x14ac:dyDescent="0.25">
      <c r="A17099" t="str">
        <f t="shared" si="268"/>
        <v>YAG</v>
      </c>
    </row>
    <row r="17100" spans="1:1" x14ac:dyDescent="0.25">
      <c r="A17100" t="str">
        <f t="shared" si="268"/>
        <v>YAG</v>
      </c>
    </row>
    <row r="17101" spans="1:1" x14ac:dyDescent="0.25">
      <c r="A17101" t="str">
        <f t="shared" si="268"/>
        <v>YAG</v>
      </c>
    </row>
    <row r="17102" spans="1:1" x14ac:dyDescent="0.25">
      <c r="A17102" t="str">
        <f t="shared" si="268"/>
        <v>YAG</v>
      </c>
    </row>
    <row r="17103" spans="1:1" x14ac:dyDescent="0.25">
      <c r="A17103" t="str">
        <f t="shared" si="268"/>
        <v>YAG</v>
      </c>
    </row>
    <row r="17104" spans="1:1" x14ac:dyDescent="0.25">
      <c r="A17104" t="str">
        <f t="shared" si="268"/>
        <v>YAG</v>
      </c>
    </row>
    <row r="17105" spans="1:1" x14ac:dyDescent="0.25">
      <c r="A17105" t="str">
        <f t="shared" si="268"/>
        <v>YAG</v>
      </c>
    </row>
    <row r="17106" spans="1:1" x14ac:dyDescent="0.25">
      <c r="A17106" t="str">
        <f t="shared" si="268"/>
        <v>YAG</v>
      </c>
    </row>
    <row r="17107" spans="1:1" x14ac:dyDescent="0.25">
      <c r="A17107" t="str">
        <f t="shared" si="268"/>
        <v>YAG</v>
      </c>
    </row>
    <row r="17108" spans="1:1" x14ac:dyDescent="0.25">
      <c r="A17108" t="str">
        <f t="shared" si="268"/>
        <v>YAG</v>
      </c>
    </row>
    <row r="17109" spans="1:1" x14ac:dyDescent="0.25">
      <c r="A17109" t="str">
        <f t="shared" si="268"/>
        <v>YAG</v>
      </c>
    </row>
    <row r="17110" spans="1:1" x14ac:dyDescent="0.25">
      <c r="A17110" t="str">
        <f t="shared" si="268"/>
        <v>YAG</v>
      </c>
    </row>
    <row r="17111" spans="1:1" x14ac:dyDescent="0.25">
      <c r="A17111" t="str">
        <f t="shared" si="268"/>
        <v>YAG</v>
      </c>
    </row>
    <row r="17112" spans="1:1" x14ac:dyDescent="0.25">
      <c r="A17112" t="str">
        <f t="shared" si="268"/>
        <v>YAG</v>
      </c>
    </row>
    <row r="17113" spans="1:1" x14ac:dyDescent="0.25">
      <c r="A17113" t="str">
        <f t="shared" si="268"/>
        <v>YAG</v>
      </c>
    </row>
    <row r="17114" spans="1:1" x14ac:dyDescent="0.25">
      <c r="A17114" t="str">
        <f t="shared" si="268"/>
        <v>YAG</v>
      </c>
    </row>
    <row r="17115" spans="1:1" x14ac:dyDescent="0.25">
      <c r="A17115" t="str">
        <f t="shared" si="268"/>
        <v>YAG</v>
      </c>
    </row>
    <row r="17116" spans="1:1" x14ac:dyDescent="0.25">
      <c r="A17116" t="str">
        <f t="shared" si="268"/>
        <v>YAG</v>
      </c>
    </row>
    <row r="17117" spans="1:1" x14ac:dyDescent="0.25">
      <c r="A17117" t="str">
        <f t="shared" si="268"/>
        <v>YAG</v>
      </c>
    </row>
    <row r="17118" spans="1:1" x14ac:dyDescent="0.25">
      <c r="A17118" t="str">
        <f t="shared" si="268"/>
        <v>YAG</v>
      </c>
    </row>
    <row r="17119" spans="1:1" x14ac:dyDescent="0.25">
      <c r="A17119" t="str">
        <f t="shared" si="268"/>
        <v>YAG</v>
      </c>
    </row>
    <row r="17120" spans="1:1" x14ac:dyDescent="0.25">
      <c r="A17120" t="str">
        <f t="shared" si="268"/>
        <v>YAG</v>
      </c>
    </row>
    <row r="17121" spans="1:1" x14ac:dyDescent="0.25">
      <c r="A17121" t="str">
        <f t="shared" si="268"/>
        <v>YAG</v>
      </c>
    </row>
    <row r="17122" spans="1:1" x14ac:dyDescent="0.25">
      <c r="A17122" t="str">
        <f t="shared" si="268"/>
        <v>YAG</v>
      </c>
    </row>
    <row r="17123" spans="1:1" x14ac:dyDescent="0.25">
      <c r="A17123" t="str">
        <f t="shared" si="268"/>
        <v>YAG</v>
      </c>
    </row>
    <row r="17124" spans="1:1" x14ac:dyDescent="0.25">
      <c r="A17124" t="str">
        <f t="shared" si="268"/>
        <v>YAG</v>
      </c>
    </row>
    <row r="17125" spans="1:1" x14ac:dyDescent="0.25">
      <c r="A17125" t="str">
        <f t="shared" si="268"/>
        <v>YAG</v>
      </c>
    </row>
    <row r="17126" spans="1:1" x14ac:dyDescent="0.25">
      <c r="A17126" t="str">
        <f t="shared" si="268"/>
        <v>YAG</v>
      </c>
    </row>
    <row r="17127" spans="1:1" x14ac:dyDescent="0.25">
      <c r="A17127" t="str">
        <f t="shared" si="268"/>
        <v>YAG</v>
      </c>
    </row>
    <row r="17128" spans="1:1" x14ac:dyDescent="0.25">
      <c r="A17128" t="str">
        <f t="shared" si="268"/>
        <v>YAG</v>
      </c>
    </row>
    <row r="17129" spans="1:1" x14ac:dyDescent="0.25">
      <c r="A17129" t="str">
        <f t="shared" si="268"/>
        <v>YAG</v>
      </c>
    </row>
    <row r="17130" spans="1:1" x14ac:dyDescent="0.25">
      <c r="A17130" t="str">
        <f t="shared" si="268"/>
        <v>YAG</v>
      </c>
    </row>
    <row r="17131" spans="1:1" x14ac:dyDescent="0.25">
      <c r="A17131" t="str">
        <f t="shared" si="268"/>
        <v>YAG</v>
      </c>
    </row>
    <row r="17132" spans="1:1" x14ac:dyDescent="0.25">
      <c r="A17132" t="str">
        <f t="shared" si="268"/>
        <v>YAG</v>
      </c>
    </row>
    <row r="17133" spans="1:1" x14ac:dyDescent="0.25">
      <c r="A17133" t="str">
        <f t="shared" si="268"/>
        <v>YAG</v>
      </c>
    </row>
    <row r="17134" spans="1:1" x14ac:dyDescent="0.25">
      <c r="A17134" t="str">
        <f t="shared" si="268"/>
        <v>YAG</v>
      </c>
    </row>
    <row r="17135" spans="1:1" x14ac:dyDescent="0.25">
      <c r="A17135" t="str">
        <f t="shared" si="268"/>
        <v>YAG</v>
      </c>
    </row>
    <row r="17136" spans="1:1" x14ac:dyDescent="0.25">
      <c r="A17136" t="str">
        <f t="shared" si="268"/>
        <v>YAG</v>
      </c>
    </row>
    <row r="17137" spans="1:1" x14ac:dyDescent="0.25">
      <c r="A17137" t="str">
        <f t="shared" si="268"/>
        <v>YAG</v>
      </c>
    </row>
    <row r="17138" spans="1:1" x14ac:dyDescent="0.25">
      <c r="A17138" t="str">
        <f t="shared" si="268"/>
        <v>YAG</v>
      </c>
    </row>
    <row r="17139" spans="1:1" x14ac:dyDescent="0.25">
      <c r="A17139" t="str">
        <f t="shared" si="268"/>
        <v>YAG</v>
      </c>
    </row>
    <row r="17140" spans="1:1" x14ac:dyDescent="0.25">
      <c r="A17140" t="str">
        <f t="shared" si="268"/>
        <v>YAG</v>
      </c>
    </row>
    <row r="17141" spans="1:1" x14ac:dyDescent="0.25">
      <c r="A17141" t="str">
        <f t="shared" si="268"/>
        <v>YAG</v>
      </c>
    </row>
    <row r="17142" spans="1:1" x14ac:dyDescent="0.25">
      <c r="A17142" t="str">
        <f t="shared" si="268"/>
        <v>YAG</v>
      </c>
    </row>
    <row r="17143" spans="1:1" x14ac:dyDescent="0.25">
      <c r="A17143" t="str">
        <f t="shared" si="268"/>
        <v>YAG</v>
      </c>
    </row>
    <row r="17144" spans="1:1" x14ac:dyDescent="0.25">
      <c r="A17144" t="str">
        <f t="shared" si="268"/>
        <v>YAG</v>
      </c>
    </row>
    <row r="17145" spans="1:1" x14ac:dyDescent="0.25">
      <c r="A17145" t="str">
        <f t="shared" si="268"/>
        <v>YAG</v>
      </c>
    </row>
    <row r="17146" spans="1:1" x14ac:dyDescent="0.25">
      <c r="A17146" t="str">
        <f t="shared" si="268"/>
        <v>YAG</v>
      </c>
    </row>
    <row r="17147" spans="1:1" x14ac:dyDescent="0.25">
      <c r="A17147" t="str">
        <f t="shared" si="268"/>
        <v>YAG</v>
      </c>
    </row>
    <row r="17148" spans="1:1" x14ac:dyDescent="0.25">
      <c r="A17148" t="str">
        <f t="shared" ref="A17148:A17211" si="269">"YAG"&amp;D17148 &amp;E17148 &amp;F17148 &amp; G17148 &amp;H17148 &amp;I17148</f>
        <v>YAG</v>
      </c>
    </row>
    <row r="17149" spans="1:1" x14ac:dyDescent="0.25">
      <c r="A17149" t="str">
        <f t="shared" si="269"/>
        <v>YAG</v>
      </c>
    </row>
    <row r="17150" spans="1:1" x14ac:dyDescent="0.25">
      <c r="A17150" t="str">
        <f t="shared" si="269"/>
        <v>YAG</v>
      </c>
    </row>
    <row r="17151" spans="1:1" x14ac:dyDescent="0.25">
      <c r="A17151" t="str">
        <f t="shared" si="269"/>
        <v>YAG</v>
      </c>
    </row>
    <row r="17152" spans="1:1" x14ac:dyDescent="0.25">
      <c r="A17152" t="str">
        <f t="shared" si="269"/>
        <v>YAG</v>
      </c>
    </row>
    <row r="17153" spans="1:1" x14ac:dyDescent="0.25">
      <c r="A17153" t="str">
        <f t="shared" si="269"/>
        <v>YAG</v>
      </c>
    </row>
    <row r="17154" spans="1:1" x14ac:dyDescent="0.25">
      <c r="A17154" t="str">
        <f t="shared" si="269"/>
        <v>YAG</v>
      </c>
    </row>
    <row r="17155" spans="1:1" x14ac:dyDescent="0.25">
      <c r="A17155" t="str">
        <f t="shared" si="269"/>
        <v>YAG</v>
      </c>
    </row>
    <row r="17156" spans="1:1" x14ac:dyDescent="0.25">
      <c r="A17156" t="str">
        <f t="shared" si="269"/>
        <v>YAG</v>
      </c>
    </row>
    <row r="17157" spans="1:1" x14ac:dyDescent="0.25">
      <c r="A17157" t="str">
        <f t="shared" si="269"/>
        <v>YAG</v>
      </c>
    </row>
    <row r="17158" spans="1:1" x14ac:dyDescent="0.25">
      <c r="A17158" t="str">
        <f t="shared" si="269"/>
        <v>YAG</v>
      </c>
    </row>
    <row r="17159" spans="1:1" x14ac:dyDescent="0.25">
      <c r="A17159" t="str">
        <f t="shared" si="269"/>
        <v>YAG</v>
      </c>
    </row>
    <row r="17160" spans="1:1" x14ac:dyDescent="0.25">
      <c r="A17160" t="str">
        <f t="shared" si="269"/>
        <v>YAG</v>
      </c>
    </row>
    <row r="17161" spans="1:1" x14ac:dyDescent="0.25">
      <c r="A17161" t="str">
        <f t="shared" si="269"/>
        <v>YAG</v>
      </c>
    </row>
    <row r="17162" spans="1:1" x14ac:dyDescent="0.25">
      <c r="A17162" t="str">
        <f t="shared" si="269"/>
        <v>YAG</v>
      </c>
    </row>
    <row r="17163" spans="1:1" x14ac:dyDescent="0.25">
      <c r="A17163" t="str">
        <f t="shared" si="269"/>
        <v>YAG</v>
      </c>
    </row>
    <row r="17164" spans="1:1" x14ac:dyDescent="0.25">
      <c r="A17164" t="str">
        <f t="shared" si="269"/>
        <v>YAG</v>
      </c>
    </row>
    <row r="17165" spans="1:1" x14ac:dyDescent="0.25">
      <c r="A17165" t="str">
        <f t="shared" si="269"/>
        <v>YAG</v>
      </c>
    </row>
    <row r="17166" spans="1:1" x14ac:dyDescent="0.25">
      <c r="A17166" t="str">
        <f t="shared" si="269"/>
        <v>YAG</v>
      </c>
    </row>
    <row r="17167" spans="1:1" x14ac:dyDescent="0.25">
      <c r="A17167" t="str">
        <f t="shared" si="269"/>
        <v>YAG</v>
      </c>
    </row>
    <row r="17168" spans="1:1" x14ac:dyDescent="0.25">
      <c r="A17168" t="str">
        <f t="shared" si="269"/>
        <v>YAG</v>
      </c>
    </row>
    <row r="17169" spans="1:1" x14ac:dyDescent="0.25">
      <c r="A17169" t="str">
        <f t="shared" si="269"/>
        <v>YAG</v>
      </c>
    </row>
    <row r="17170" spans="1:1" x14ac:dyDescent="0.25">
      <c r="A17170" t="str">
        <f t="shared" si="269"/>
        <v>YAG</v>
      </c>
    </row>
    <row r="17171" spans="1:1" x14ac:dyDescent="0.25">
      <c r="A17171" t="str">
        <f t="shared" si="269"/>
        <v>YAG</v>
      </c>
    </row>
    <row r="17172" spans="1:1" x14ac:dyDescent="0.25">
      <c r="A17172" t="str">
        <f t="shared" si="269"/>
        <v>YAG</v>
      </c>
    </row>
    <row r="17173" spans="1:1" x14ac:dyDescent="0.25">
      <c r="A17173" t="str">
        <f t="shared" si="269"/>
        <v>YAG</v>
      </c>
    </row>
    <row r="17174" spans="1:1" x14ac:dyDescent="0.25">
      <c r="A17174" t="str">
        <f t="shared" si="269"/>
        <v>YAG</v>
      </c>
    </row>
    <row r="17175" spans="1:1" x14ac:dyDescent="0.25">
      <c r="A17175" t="str">
        <f t="shared" si="269"/>
        <v>YAG</v>
      </c>
    </row>
    <row r="17176" spans="1:1" x14ac:dyDescent="0.25">
      <c r="A17176" t="str">
        <f t="shared" si="269"/>
        <v>YAG</v>
      </c>
    </row>
    <row r="17177" spans="1:1" x14ac:dyDescent="0.25">
      <c r="A17177" t="str">
        <f t="shared" si="269"/>
        <v>YAG</v>
      </c>
    </row>
    <row r="17178" spans="1:1" x14ac:dyDescent="0.25">
      <c r="A17178" t="str">
        <f t="shared" si="269"/>
        <v>YAG</v>
      </c>
    </row>
    <row r="17179" spans="1:1" x14ac:dyDescent="0.25">
      <c r="A17179" t="str">
        <f t="shared" si="269"/>
        <v>YAG</v>
      </c>
    </row>
    <row r="17180" spans="1:1" x14ac:dyDescent="0.25">
      <c r="A17180" t="str">
        <f t="shared" si="269"/>
        <v>YAG</v>
      </c>
    </row>
    <row r="17181" spans="1:1" x14ac:dyDescent="0.25">
      <c r="A17181" t="str">
        <f t="shared" si="269"/>
        <v>YAG</v>
      </c>
    </row>
    <row r="17182" spans="1:1" x14ac:dyDescent="0.25">
      <c r="A17182" t="str">
        <f t="shared" si="269"/>
        <v>YAG</v>
      </c>
    </row>
    <row r="17183" spans="1:1" x14ac:dyDescent="0.25">
      <c r="A17183" t="str">
        <f t="shared" si="269"/>
        <v>YAG</v>
      </c>
    </row>
    <row r="17184" spans="1:1" x14ac:dyDescent="0.25">
      <c r="A17184" t="str">
        <f t="shared" si="269"/>
        <v>YAG</v>
      </c>
    </row>
    <row r="17185" spans="1:1" x14ac:dyDescent="0.25">
      <c r="A17185" t="str">
        <f t="shared" si="269"/>
        <v>YAG</v>
      </c>
    </row>
    <row r="17186" spans="1:1" x14ac:dyDescent="0.25">
      <c r="A17186" t="str">
        <f t="shared" si="269"/>
        <v>YAG</v>
      </c>
    </row>
    <row r="17187" spans="1:1" x14ac:dyDescent="0.25">
      <c r="A17187" t="str">
        <f t="shared" si="269"/>
        <v>YAG</v>
      </c>
    </row>
    <row r="17188" spans="1:1" x14ac:dyDescent="0.25">
      <c r="A17188" t="str">
        <f t="shared" si="269"/>
        <v>YAG</v>
      </c>
    </row>
    <row r="17189" spans="1:1" x14ac:dyDescent="0.25">
      <c r="A17189" t="str">
        <f t="shared" si="269"/>
        <v>YAG</v>
      </c>
    </row>
    <row r="17190" spans="1:1" x14ac:dyDescent="0.25">
      <c r="A17190" t="str">
        <f t="shared" si="269"/>
        <v>YAG</v>
      </c>
    </row>
    <row r="17191" spans="1:1" x14ac:dyDescent="0.25">
      <c r="A17191" t="str">
        <f t="shared" si="269"/>
        <v>YAG</v>
      </c>
    </row>
    <row r="17192" spans="1:1" x14ac:dyDescent="0.25">
      <c r="A17192" t="str">
        <f t="shared" si="269"/>
        <v>YAG</v>
      </c>
    </row>
    <row r="17193" spans="1:1" x14ac:dyDescent="0.25">
      <c r="A17193" t="str">
        <f t="shared" si="269"/>
        <v>YAG</v>
      </c>
    </row>
    <row r="17194" spans="1:1" x14ac:dyDescent="0.25">
      <c r="A17194" t="str">
        <f t="shared" si="269"/>
        <v>YAG</v>
      </c>
    </row>
    <row r="17195" spans="1:1" x14ac:dyDescent="0.25">
      <c r="A17195" t="str">
        <f t="shared" si="269"/>
        <v>YAG</v>
      </c>
    </row>
    <row r="17196" spans="1:1" x14ac:dyDescent="0.25">
      <c r="A17196" t="str">
        <f t="shared" si="269"/>
        <v>YAG</v>
      </c>
    </row>
    <row r="17197" spans="1:1" x14ac:dyDescent="0.25">
      <c r="A17197" t="str">
        <f t="shared" si="269"/>
        <v>YAG</v>
      </c>
    </row>
    <row r="17198" spans="1:1" x14ac:dyDescent="0.25">
      <c r="A17198" t="str">
        <f t="shared" si="269"/>
        <v>YAG</v>
      </c>
    </row>
    <row r="17199" spans="1:1" x14ac:dyDescent="0.25">
      <c r="A17199" t="str">
        <f t="shared" si="269"/>
        <v>YAG</v>
      </c>
    </row>
    <row r="17200" spans="1:1" x14ac:dyDescent="0.25">
      <c r="A17200" t="str">
        <f t="shared" si="269"/>
        <v>YAG</v>
      </c>
    </row>
    <row r="17201" spans="1:1" x14ac:dyDescent="0.25">
      <c r="A17201" t="str">
        <f t="shared" si="269"/>
        <v>YAG</v>
      </c>
    </row>
    <row r="17202" spans="1:1" x14ac:dyDescent="0.25">
      <c r="A17202" t="str">
        <f t="shared" si="269"/>
        <v>YAG</v>
      </c>
    </row>
    <row r="17203" spans="1:1" x14ac:dyDescent="0.25">
      <c r="A17203" t="str">
        <f t="shared" si="269"/>
        <v>YAG</v>
      </c>
    </row>
    <row r="17204" spans="1:1" x14ac:dyDescent="0.25">
      <c r="A17204" t="str">
        <f t="shared" si="269"/>
        <v>YAG</v>
      </c>
    </row>
    <row r="17205" spans="1:1" x14ac:dyDescent="0.25">
      <c r="A17205" t="str">
        <f t="shared" si="269"/>
        <v>YAG</v>
      </c>
    </row>
    <row r="17206" spans="1:1" x14ac:dyDescent="0.25">
      <c r="A17206" t="str">
        <f t="shared" si="269"/>
        <v>YAG</v>
      </c>
    </row>
    <row r="17207" spans="1:1" x14ac:dyDescent="0.25">
      <c r="A17207" t="str">
        <f t="shared" si="269"/>
        <v>YAG</v>
      </c>
    </row>
    <row r="17208" spans="1:1" x14ac:dyDescent="0.25">
      <c r="A17208" t="str">
        <f t="shared" si="269"/>
        <v>YAG</v>
      </c>
    </row>
    <row r="17209" spans="1:1" x14ac:dyDescent="0.25">
      <c r="A17209" t="str">
        <f t="shared" si="269"/>
        <v>YAG</v>
      </c>
    </row>
    <row r="17210" spans="1:1" x14ac:dyDescent="0.25">
      <c r="A17210" t="str">
        <f t="shared" si="269"/>
        <v>YAG</v>
      </c>
    </row>
    <row r="17211" spans="1:1" x14ac:dyDescent="0.25">
      <c r="A17211" t="str">
        <f t="shared" si="269"/>
        <v>YAG</v>
      </c>
    </row>
    <row r="17212" spans="1:1" x14ac:dyDescent="0.25">
      <c r="A17212" t="str">
        <f t="shared" ref="A17212:A17275" si="270">"YAG"&amp;D17212 &amp;E17212 &amp;F17212 &amp; G17212 &amp;H17212 &amp;I17212</f>
        <v>YAG</v>
      </c>
    </row>
    <row r="17213" spans="1:1" x14ac:dyDescent="0.25">
      <c r="A17213" t="str">
        <f t="shared" si="270"/>
        <v>YAG</v>
      </c>
    </row>
    <row r="17214" spans="1:1" x14ac:dyDescent="0.25">
      <c r="A17214" t="str">
        <f t="shared" si="270"/>
        <v>YAG</v>
      </c>
    </row>
    <row r="17215" spans="1:1" x14ac:dyDescent="0.25">
      <c r="A17215" t="str">
        <f t="shared" si="270"/>
        <v>YAG</v>
      </c>
    </row>
    <row r="17216" spans="1:1" x14ac:dyDescent="0.25">
      <c r="A17216" t="str">
        <f t="shared" si="270"/>
        <v>YAG</v>
      </c>
    </row>
    <row r="17217" spans="1:1" x14ac:dyDescent="0.25">
      <c r="A17217" t="str">
        <f t="shared" si="270"/>
        <v>YAG</v>
      </c>
    </row>
    <row r="17218" spans="1:1" x14ac:dyDescent="0.25">
      <c r="A17218" t="str">
        <f t="shared" si="270"/>
        <v>YAG</v>
      </c>
    </row>
    <row r="17219" spans="1:1" x14ac:dyDescent="0.25">
      <c r="A17219" t="str">
        <f t="shared" si="270"/>
        <v>YAG</v>
      </c>
    </row>
    <row r="17220" spans="1:1" x14ac:dyDescent="0.25">
      <c r="A17220" t="str">
        <f t="shared" si="270"/>
        <v>YAG</v>
      </c>
    </row>
    <row r="17221" spans="1:1" x14ac:dyDescent="0.25">
      <c r="A17221" t="str">
        <f t="shared" si="270"/>
        <v>YAG</v>
      </c>
    </row>
    <row r="17222" spans="1:1" x14ac:dyDescent="0.25">
      <c r="A17222" t="str">
        <f t="shared" si="270"/>
        <v>YAG</v>
      </c>
    </row>
    <row r="17223" spans="1:1" x14ac:dyDescent="0.25">
      <c r="A17223" t="str">
        <f t="shared" si="270"/>
        <v>YAG</v>
      </c>
    </row>
    <row r="17224" spans="1:1" x14ac:dyDescent="0.25">
      <c r="A17224" t="str">
        <f t="shared" si="270"/>
        <v>YAG</v>
      </c>
    </row>
    <row r="17225" spans="1:1" x14ac:dyDescent="0.25">
      <c r="A17225" t="str">
        <f t="shared" si="270"/>
        <v>YAG</v>
      </c>
    </row>
    <row r="17226" spans="1:1" x14ac:dyDescent="0.25">
      <c r="A17226" t="str">
        <f t="shared" si="270"/>
        <v>YAG</v>
      </c>
    </row>
    <row r="17227" spans="1:1" x14ac:dyDescent="0.25">
      <c r="A17227" t="str">
        <f t="shared" si="270"/>
        <v>YAG</v>
      </c>
    </row>
    <row r="17228" spans="1:1" x14ac:dyDescent="0.25">
      <c r="A17228" t="str">
        <f t="shared" si="270"/>
        <v>YAG</v>
      </c>
    </row>
    <row r="17229" spans="1:1" x14ac:dyDescent="0.25">
      <c r="A17229" t="str">
        <f t="shared" si="270"/>
        <v>YAG</v>
      </c>
    </row>
    <row r="17230" spans="1:1" x14ac:dyDescent="0.25">
      <c r="A17230" t="str">
        <f t="shared" si="270"/>
        <v>YAG</v>
      </c>
    </row>
    <row r="17231" spans="1:1" x14ac:dyDescent="0.25">
      <c r="A17231" t="str">
        <f t="shared" si="270"/>
        <v>YAG</v>
      </c>
    </row>
    <row r="17232" spans="1:1" x14ac:dyDescent="0.25">
      <c r="A17232" t="str">
        <f t="shared" si="270"/>
        <v>YAG</v>
      </c>
    </row>
    <row r="17233" spans="1:1" x14ac:dyDescent="0.25">
      <c r="A17233" t="str">
        <f t="shared" si="270"/>
        <v>YAG</v>
      </c>
    </row>
    <row r="17234" spans="1:1" x14ac:dyDescent="0.25">
      <c r="A17234" t="str">
        <f t="shared" si="270"/>
        <v>YAG</v>
      </c>
    </row>
    <row r="17235" spans="1:1" x14ac:dyDescent="0.25">
      <c r="A17235" t="str">
        <f t="shared" si="270"/>
        <v>YAG</v>
      </c>
    </row>
    <row r="17236" spans="1:1" x14ac:dyDescent="0.25">
      <c r="A17236" t="str">
        <f t="shared" si="270"/>
        <v>YAG</v>
      </c>
    </row>
    <row r="17237" spans="1:1" x14ac:dyDescent="0.25">
      <c r="A17237" t="str">
        <f t="shared" si="270"/>
        <v>YAG</v>
      </c>
    </row>
    <row r="17238" spans="1:1" x14ac:dyDescent="0.25">
      <c r="A17238" t="str">
        <f t="shared" si="270"/>
        <v>YAG</v>
      </c>
    </row>
    <row r="17239" spans="1:1" x14ac:dyDescent="0.25">
      <c r="A17239" t="str">
        <f t="shared" si="270"/>
        <v>YAG</v>
      </c>
    </row>
    <row r="17240" spans="1:1" x14ac:dyDescent="0.25">
      <c r="A17240" t="str">
        <f t="shared" si="270"/>
        <v>YAG</v>
      </c>
    </row>
    <row r="17241" spans="1:1" x14ac:dyDescent="0.25">
      <c r="A17241" t="str">
        <f t="shared" si="270"/>
        <v>YAG</v>
      </c>
    </row>
    <row r="17242" spans="1:1" x14ac:dyDescent="0.25">
      <c r="A17242" t="str">
        <f t="shared" si="270"/>
        <v>YAG</v>
      </c>
    </row>
    <row r="17243" spans="1:1" x14ac:dyDescent="0.25">
      <c r="A17243" t="str">
        <f t="shared" si="270"/>
        <v>YAG</v>
      </c>
    </row>
    <row r="17244" spans="1:1" x14ac:dyDescent="0.25">
      <c r="A17244" t="str">
        <f t="shared" si="270"/>
        <v>YAG</v>
      </c>
    </row>
    <row r="17245" spans="1:1" x14ac:dyDescent="0.25">
      <c r="A17245" t="str">
        <f t="shared" si="270"/>
        <v>YAG</v>
      </c>
    </row>
    <row r="17246" spans="1:1" x14ac:dyDescent="0.25">
      <c r="A17246" t="str">
        <f t="shared" si="270"/>
        <v>YAG</v>
      </c>
    </row>
    <row r="17247" spans="1:1" x14ac:dyDescent="0.25">
      <c r="A17247" t="str">
        <f t="shared" si="270"/>
        <v>YAG</v>
      </c>
    </row>
    <row r="17248" spans="1:1" x14ac:dyDescent="0.25">
      <c r="A17248" t="str">
        <f t="shared" si="270"/>
        <v>YAG</v>
      </c>
    </row>
    <row r="17249" spans="1:1" x14ac:dyDescent="0.25">
      <c r="A17249" t="str">
        <f t="shared" si="270"/>
        <v>YAG</v>
      </c>
    </row>
    <row r="17250" spans="1:1" x14ac:dyDescent="0.25">
      <c r="A17250" t="str">
        <f t="shared" si="270"/>
        <v>YAG</v>
      </c>
    </row>
    <row r="17251" spans="1:1" x14ac:dyDescent="0.25">
      <c r="A17251" t="str">
        <f t="shared" si="270"/>
        <v>YAG</v>
      </c>
    </row>
    <row r="17252" spans="1:1" x14ac:dyDescent="0.25">
      <c r="A17252" t="str">
        <f t="shared" si="270"/>
        <v>YAG</v>
      </c>
    </row>
    <row r="17253" spans="1:1" x14ac:dyDescent="0.25">
      <c r="A17253" t="str">
        <f t="shared" si="270"/>
        <v>YAG</v>
      </c>
    </row>
    <row r="17254" spans="1:1" x14ac:dyDescent="0.25">
      <c r="A17254" t="str">
        <f t="shared" si="270"/>
        <v>YAG</v>
      </c>
    </row>
    <row r="17255" spans="1:1" x14ac:dyDescent="0.25">
      <c r="A17255" t="str">
        <f t="shared" si="270"/>
        <v>YAG</v>
      </c>
    </row>
    <row r="17256" spans="1:1" x14ac:dyDescent="0.25">
      <c r="A17256" t="str">
        <f t="shared" si="270"/>
        <v>YAG</v>
      </c>
    </row>
    <row r="17257" spans="1:1" x14ac:dyDescent="0.25">
      <c r="A17257" t="str">
        <f t="shared" si="270"/>
        <v>YAG</v>
      </c>
    </row>
    <row r="17258" spans="1:1" x14ac:dyDescent="0.25">
      <c r="A17258" t="str">
        <f t="shared" si="270"/>
        <v>YAG</v>
      </c>
    </row>
    <row r="17259" spans="1:1" x14ac:dyDescent="0.25">
      <c r="A17259" t="str">
        <f t="shared" si="270"/>
        <v>YAG</v>
      </c>
    </row>
    <row r="17260" spans="1:1" x14ac:dyDescent="0.25">
      <c r="A17260" t="str">
        <f t="shared" si="270"/>
        <v>YAG</v>
      </c>
    </row>
    <row r="17261" spans="1:1" x14ac:dyDescent="0.25">
      <c r="A17261" t="str">
        <f t="shared" si="270"/>
        <v>YAG</v>
      </c>
    </row>
    <row r="17262" spans="1:1" x14ac:dyDescent="0.25">
      <c r="A17262" t="str">
        <f t="shared" si="270"/>
        <v>YAG</v>
      </c>
    </row>
    <row r="17263" spans="1:1" x14ac:dyDescent="0.25">
      <c r="A17263" t="str">
        <f t="shared" si="270"/>
        <v>YAG</v>
      </c>
    </row>
    <row r="17264" spans="1:1" x14ac:dyDescent="0.25">
      <c r="A17264" t="str">
        <f t="shared" si="270"/>
        <v>YAG</v>
      </c>
    </row>
    <row r="17265" spans="1:1" x14ac:dyDescent="0.25">
      <c r="A17265" t="str">
        <f t="shared" si="270"/>
        <v>YAG</v>
      </c>
    </row>
    <row r="17266" spans="1:1" x14ac:dyDescent="0.25">
      <c r="A17266" t="str">
        <f t="shared" si="270"/>
        <v>YAG</v>
      </c>
    </row>
    <row r="17267" spans="1:1" x14ac:dyDescent="0.25">
      <c r="A17267" t="str">
        <f t="shared" si="270"/>
        <v>YAG</v>
      </c>
    </row>
    <row r="17268" spans="1:1" x14ac:dyDescent="0.25">
      <c r="A17268" t="str">
        <f t="shared" si="270"/>
        <v>YAG</v>
      </c>
    </row>
    <row r="17269" spans="1:1" x14ac:dyDescent="0.25">
      <c r="A17269" t="str">
        <f t="shared" si="270"/>
        <v>YAG</v>
      </c>
    </row>
    <row r="17270" spans="1:1" x14ac:dyDescent="0.25">
      <c r="A17270" t="str">
        <f t="shared" si="270"/>
        <v>YAG</v>
      </c>
    </row>
    <row r="17271" spans="1:1" x14ac:dyDescent="0.25">
      <c r="A17271" t="str">
        <f t="shared" si="270"/>
        <v>YAG</v>
      </c>
    </row>
    <row r="17272" spans="1:1" x14ac:dyDescent="0.25">
      <c r="A17272" t="str">
        <f t="shared" si="270"/>
        <v>YAG</v>
      </c>
    </row>
    <row r="17273" spans="1:1" x14ac:dyDescent="0.25">
      <c r="A17273" t="str">
        <f t="shared" si="270"/>
        <v>YAG</v>
      </c>
    </row>
    <row r="17274" spans="1:1" x14ac:dyDescent="0.25">
      <c r="A17274" t="str">
        <f t="shared" si="270"/>
        <v>YAG</v>
      </c>
    </row>
    <row r="17275" spans="1:1" x14ac:dyDescent="0.25">
      <c r="A17275" t="str">
        <f t="shared" si="270"/>
        <v>YAG</v>
      </c>
    </row>
    <row r="17276" spans="1:1" x14ac:dyDescent="0.25">
      <c r="A17276" t="str">
        <f t="shared" ref="A17276:A17339" si="271">"YAG"&amp;D17276 &amp;E17276 &amp;F17276 &amp; G17276 &amp;H17276 &amp;I17276</f>
        <v>YAG</v>
      </c>
    </row>
    <row r="17277" spans="1:1" x14ac:dyDescent="0.25">
      <c r="A17277" t="str">
        <f t="shared" si="271"/>
        <v>YAG</v>
      </c>
    </row>
    <row r="17278" spans="1:1" x14ac:dyDescent="0.25">
      <c r="A17278" t="str">
        <f t="shared" si="271"/>
        <v>YAG</v>
      </c>
    </row>
    <row r="17279" spans="1:1" x14ac:dyDescent="0.25">
      <c r="A17279" t="str">
        <f t="shared" si="271"/>
        <v>YAG</v>
      </c>
    </row>
    <row r="17280" spans="1:1" x14ac:dyDescent="0.25">
      <c r="A17280" t="str">
        <f t="shared" si="271"/>
        <v>YAG</v>
      </c>
    </row>
    <row r="17281" spans="1:1" x14ac:dyDescent="0.25">
      <c r="A17281" t="str">
        <f t="shared" si="271"/>
        <v>YAG</v>
      </c>
    </row>
    <row r="17282" spans="1:1" x14ac:dyDescent="0.25">
      <c r="A17282" t="str">
        <f t="shared" si="271"/>
        <v>YAG</v>
      </c>
    </row>
    <row r="17283" spans="1:1" x14ac:dyDescent="0.25">
      <c r="A17283" t="str">
        <f t="shared" si="271"/>
        <v>YAG</v>
      </c>
    </row>
    <row r="17284" spans="1:1" x14ac:dyDescent="0.25">
      <c r="A17284" t="str">
        <f t="shared" si="271"/>
        <v>YAG</v>
      </c>
    </row>
    <row r="17285" spans="1:1" x14ac:dyDescent="0.25">
      <c r="A17285" t="str">
        <f t="shared" si="271"/>
        <v>YAG</v>
      </c>
    </row>
    <row r="17286" spans="1:1" x14ac:dyDescent="0.25">
      <c r="A17286" t="str">
        <f t="shared" si="271"/>
        <v>YAG</v>
      </c>
    </row>
    <row r="17287" spans="1:1" x14ac:dyDescent="0.25">
      <c r="A17287" t="str">
        <f t="shared" si="271"/>
        <v>YAG</v>
      </c>
    </row>
    <row r="17288" spans="1:1" x14ac:dyDescent="0.25">
      <c r="A17288" t="str">
        <f t="shared" si="271"/>
        <v>YAG</v>
      </c>
    </row>
    <row r="17289" spans="1:1" x14ac:dyDescent="0.25">
      <c r="A17289" t="str">
        <f t="shared" si="271"/>
        <v>YAG</v>
      </c>
    </row>
    <row r="17290" spans="1:1" x14ac:dyDescent="0.25">
      <c r="A17290" t="str">
        <f t="shared" si="271"/>
        <v>YAG</v>
      </c>
    </row>
    <row r="17291" spans="1:1" x14ac:dyDescent="0.25">
      <c r="A17291" t="str">
        <f t="shared" si="271"/>
        <v>YAG</v>
      </c>
    </row>
    <row r="17292" spans="1:1" x14ac:dyDescent="0.25">
      <c r="A17292" t="str">
        <f t="shared" si="271"/>
        <v>YAG</v>
      </c>
    </row>
    <row r="17293" spans="1:1" x14ac:dyDescent="0.25">
      <c r="A17293" t="str">
        <f t="shared" si="271"/>
        <v>YAG</v>
      </c>
    </row>
    <row r="17294" spans="1:1" x14ac:dyDescent="0.25">
      <c r="A17294" t="str">
        <f t="shared" si="271"/>
        <v>YAG</v>
      </c>
    </row>
    <row r="17295" spans="1:1" x14ac:dyDescent="0.25">
      <c r="A17295" t="str">
        <f t="shared" si="271"/>
        <v>YAG</v>
      </c>
    </row>
    <row r="17296" spans="1:1" x14ac:dyDescent="0.25">
      <c r="A17296" t="str">
        <f t="shared" si="271"/>
        <v>YAG</v>
      </c>
    </row>
    <row r="17297" spans="1:1" x14ac:dyDescent="0.25">
      <c r="A17297" t="str">
        <f t="shared" si="271"/>
        <v>YAG</v>
      </c>
    </row>
    <row r="17298" spans="1:1" x14ac:dyDescent="0.25">
      <c r="A17298" t="str">
        <f t="shared" si="271"/>
        <v>YAG</v>
      </c>
    </row>
    <row r="17299" spans="1:1" x14ac:dyDescent="0.25">
      <c r="A17299" t="str">
        <f t="shared" si="271"/>
        <v>YAG</v>
      </c>
    </row>
    <row r="17300" spans="1:1" x14ac:dyDescent="0.25">
      <c r="A17300" t="str">
        <f t="shared" si="271"/>
        <v>YAG</v>
      </c>
    </row>
    <row r="17301" spans="1:1" x14ac:dyDescent="0.25">
      <c r="A17301" t="str">
        <f t="shared" si="271"/>
        <v>YAG</v>
      </c>
    </row>
    <row r="17302" spans="1:1" x14ac:dyDescent="0.25">
      <c r="A17302" t="str">
        <f t="shared" si="271"/>
        <v>YAG</v>
      </c>
    </row>
    <row r="17303" spans="1:1" x14ac:dyDescent="0.25">
      <c r="A17303" t="str">
        <f t="shared" si="271"/>
        <v>YAG</v>
      </c>
    </row>
    <row r="17304" spans="1:1" x14ac:dyDescent="0.25">
      <c r="A17304" t="str">
        <f t="shared" si="271"/>
        <v>YAG</v>
      </c>
    </row>
    <row r="17305" spans="1:1" x14ac:dyDescent="0.25">
      <c r="A17305" t="str">
        <f t="shared" si="271"/>
        <v>YAG</v>
      </c>
    </row>
    <row r="17306" spans="1:1" x14ac:dyDescent="0.25">
      <c r="A17306" t="str">
        <f t="shared" si="271"/>
        <v>YAG</v>
      </c>
    </row>
    <row r="17307" spans="1:1" x14ac:dyDescent="0.25">
      <c r="A17307" t="str">
        <f t="shared" si="271"/>
        <v>YAG</v>
      </c>
    </row>
    <row r="17308" spans="1:1" x14ac:dyDescent="0.25">
      <c r="A17308" t="str">
        <f t="shared" si="271"/>
        <v>YAG</v>
      </c>
    </row>
    <row r="17309" spans="1:1" x14ac:dyDescent="0.25">
      <c r="A17309" t="str">
        <f t="shared" si="271"/>
        <v>YAG</v>
      </c>
    </row>
    <row r="17310" spans="1:1" x14ac:dyDescent="0.25">
      <c r="A17310" t="str">
        <f t="shared" si="271"/>
        <v>YAG</v>
      </c>
    </row>
    <row r="17311" spans="1:1" x14ac:dyDescent="0.25">
      <c r="A17311" t="str">
        <f t="shared" si="271"/>
        <v>YAG</v>
      </c>
    </row>
    <row r="17312" spans="1:1" x14ac:dyDescent="0.25">
      <c r="A17312" t="str">
        <f t="shared" si="271"/>
        <v>YAG</v>
      </c>
    </row>
    <row r="17313" spans="1:1" x14ac:dyDescent="0.25">
      <c r="A17313" t="str">
        <f t="shared" si="271"/>
        <v>YAG</v>
      </c>
    </row>
    <row r="17314" spans="1:1" x14ac:dyDescent="0.25">
      <c r="A17314" t="str">
        <f t="shared" si="271"/>
        <v>YAG</v>
      </c>
    </row>
    <row r="17315" spans="1:1" x14ac:dyDescent="0.25">
      <c r="A17315" t="str">
        <f t="shared" si="271"/>
        <v>YAG</v>
      </c>
    </row>
    <row r="17316" spans="1:1" x14ac:dyDescent="0.25">
      <c r="A17316" t="str">
        <f t="shared" si="271"/>
        <v>YAG</v>
      </c>
    </row>
    <row r="17317" spans="1:1" x14ac:dyDescent="0.25">
      <c r="A17317" t="str">
        <f t="shared" si="271"/>
        <v>YAG</v>
      </c>
    </row>
    <row r="17318" spans="1:1" x14ac:dyDescent="0.25">
      <c r="A17318" t="str">
        <f t="shared" si="271"/>
        <v>YAG</v>
      </c>
    </row>
    <row r="17319" spans="1:1" x14ac:dyDescent="0.25">
      <c r="A17319" t="str">
        <f t="shared" si="271"/>
        <v>YAG</v>
      </c>
    </row>
    <row r="17320" spans="1:1" x14ac:dyDescent="0.25">
      <c r="A17320" t="str">
        <f t="shared" si="271"/>
        <v>YAG</v>
      </c>
    </row>
    <row r="17321" spans="1:1" x14ac:dyDescent="0.25">
      <c r="A17321" t="str">
        <f t="shared" si="271"/>
        <v>YAG</v>
      </c>
    </row>
    <row r="17322" spans="1:1" x14ac:dyDescent="0.25">
      <c r="A17322" t="str">
        <f t="shared" si="271"/>
        <v>YAG</v>
      </c>
    </row>
    <row r="17323" spans="1:1" x14ac:dyDescent="0.25">
      <c r="A17323" t="str">
        <f t="shared" si="271"/>
        <v>YAG</v>
      </c>
    </row>
    <row r="17324" spans="1:1" x14ac:dyDescent="0.25">
      <c r="A17324" t="str">
        <f t="shared" si="271"/>
        <v>YAG</v>
      </c>
    </row>
    <row r="17325" spans="1:1" x14ac:dyDescent="0.25">
      <c r="A17325" t="str">
        <f t="shared" si="271"/>
        <v>YAG</v>
      </c>
    </row>
    <row r="17326" spans="1:1" x14ac:dyDescent="0.25">
      <c r="A17326" t="str">
        <f t="shared" si="271"/>
        <v>YAG</v>
      </c>
    </row>
    <row r="17327" spans="1:1" x14ac:dyDescent="0.25">
      <c r="A17327" t="str">
        <f t="shared" si="271"/>
        <v>YAG</v>
      </c>
    </row>
    <row r="17328" spans="1:1" x14ac:dyDescent="0.25">
      <c r="A17328" t="str">
        <f t="shared" si="271"/>
        <v>YAG</v>
      </c>
    </row>
    <row r="17329" spans="1:1" x14ac:dyDescent="0.25">
      <c r="A17329" t="str">
        <f t="shared" si="271"/>
        <v>YAG</v>
      </c>
    </row>
    <row r="17330" spans="1:1" x14ac:dyDescent="0.25">
      <c r="A17330" t="str">
        <f t="shared" si="271"/>
        <v>YAG</v>
      </c>
    </row>
    <row r="17331" spans="1:1" x14ac:dyDescent="0.25">
      <c r="A17331" t="str">
        <f t="shared" si="271"/>
        <v>YAG</v>
      </c>
    </row>
    <row r="17332" spans="1:1" x14ac:dyDescent="0.25">
      <c r="A17332" t="str">
        <f t="shared" si="271"/>
        <v>YAG</v>
      </c>
    </row>
    <row r="17333" spans="1:1" x14ac:dyDescent="0.25">
      <c r="A17333" t="str">
        <f t="shared" si="271"/>
        <v>YAG</v>
      </c>
    </row>
    <row r="17334" spans="1:1" x14ac:dyDescent="0.25">
      <c r="A17334" t="str">
        <f t="shared" si="271"/>
        <v>YAG</v>
      </c>
    </row>
    <row r="17335" spans="1:1" x14ac:dyDescent="0.25">
      <c r="A17335" t="str">
        <f t="shared" si="271"/>
        <v>YAG</v>
      </c>
    </row>
    <row r="17336" spans="1:1" x14ac:dyDescent="0.25">
      <c r="A17336" t="str">
        <f t="shared" si="271"/>
        <v>YAG</v>
      </c>
    </row>
    <row r="17337" spans="1:1" x14ac:dyDescent="0.25">
      <c r="A17337" t="str">
        <f t="shared" si="271"/>
        <v>YAG</v>
      </c>
    </row>
    <row r="17338" spans="1:1" x14ac:dyDescent="0.25">
      <c r="A17338" t="str">
        <f t="shared" si="271"/>
        <v>YAG</v>
      </c>
    </row>
    <row r="17339" spans="1:1" x14ac:dyDescent="0.25">
      <c r="A17339" t="str">
        <f t="shared" si="271"/>
        <v>YAG</v>
      </c>
    </row>
    <row r="17340" spans="1:1" x14ac:dyDescent="0.25">
      <c r="A17340" t="str">
        <f t="shared" ref="A17340:A17403" si="272">"YAG"&amp;D17340 &amp;E17340 &amp;F17340 &amp; G17340 &amp;H17340 &amp;I17340</f>
        <v>YAG</v>
      </c>
    </row>
    <row r="17341" spans="1:1" x14ac:dyDescent="0.25">
      <c r="A17341" t="str">
        <f t="shared" si="272"/>
        <v>YAG</v>
      </c>
    </row>
    <row r="17342" spans="1:1" x14ac:dyDescent="0.25">
      <c r="A17342" t="str">
        <f t="shared" si="272"/>
        <v>YAG</v>
      </c>
    </row>
    <row r="17343" spans="1:1" x14ac:dyDescent="0.25">
      <c r="A17343" t="str">
        <f t="shared" si="272"/>
        <v>YAG</v>
      </c>
    </row>
    <row r="17344" spans="1:1" x14ac:dyDescent="0.25">
      <c r="A17344" t="str">
        <f t="shared" si="272"/>
        <v>YAG</v>
      </c>
    </row>
    <row r="17345" spans="1:1" x14ac:dyDescent="0.25">
      <c r="A17345" t="str">
        <f t="shared" si="272"/>
        <v>YAG</v>
      </c>
    </row>
    <row r="17346" spans="1:1" x14ac:dyDescent="0.25">
      <c r="A17346" t="str">
        <f t="shared" si="272"/>
        <v>YAG</v>
      </c>
    </row>
    <row r="17347" spans="1:1" x14ac:dyDescent="0.25">
      <c r="A17347" t="str">
        <f t="shared" si="272"/>
        <v>YAG</v>
      </c>
    </row>
    <row r="17348" spans="1:1" x14ac:dyDescent="0.25">
      <c r="A17348" t="str">
        <f t="shared" si="272"/>
        <v>YAG</v>
      </c>
    </row>
    <row r="17349" spans="1:1" x14ac:dyDescent="0.25">
      <c r="A17349" t="str">
        <f t="shared" si="272"/>
        <v>YAG</v>
      </c>
    </row>
    <row r="17350" spans="1:1" x14ac:dyDescent="0.25">
      <c r="A17350" t="str">
        <f t="shared" si="272"/>
        <v>YAG</v>
      </c>
    </row>
    <row r="17351" spans="1:1" x14ac:dyDescent="0.25">
      <c r="A17351" t="str">
        <f t="shared" si="272"/>
        <v>YAG</v>
      </c>
    </row>
    <row r="17352" spans="1:1" x14ac:dyDescent="0.25">
      <c r="A17352" t="str">
        <f t="shared" si="272"/>
        <v>YAG</v>
      </c>
    </row>
    <row r="17353" spans="1:1" x14ac:dyDescent="0.25">
      <c r="A17353" t="str">
        <f t="shared" si="272"/>
        <v>YAG</v>
      </c>
    </row>
    <row r="17354" spans="1:1" x14ac:dyDescent="0.25">
      <c r="A17354" t="str">
        <f t="shared" si="272"/>
        <v>YAG</v>
      </c>
    </row>
    <row r="17355" spans="1:1" x14ac:dyDescent="0.25">
      <c r="A17355" t="str">
        <f t="shared" si="272"/>
        <v>YAG</v>
      </c>
    </row>
    <row r="17356" spans="1:1" x14ac:dyDescent="0.25">
      <c r="A17356" t="str">
        <f t="shared" si="272"/>
        <v>YAG</v>
      </c>
    </row>
    <row r="17357" spans="1:1" x14ac:dyDescent="0.25">
      <c r="A17357" t="str">
        <f t="shared" si="272"/>
        <v>YAG</v>
      </c>
    </row>
    <row r="17358" spans="1:1" x14ac:dyDescent="0.25">
      <c r="A17358" t="str">
        <f t="shared" si="272"/>
        <v>YAG</v>
      </c>
    </row>
    <row r="17359" spans="1:1" x14ac:dyDescent="0.25">
      <c r="A17359" t="str">
        <f t="shared" si="272"/>
        <v>YAG</v>
      </c>
    </row>
    <row r="17360" spans="1:1" x14ac:dyDescent="0.25">
      <c r="A17360" t="str">
        <f t="shared" si="272"/>
        <v>YAG</v>
      </c>
    </row>
    <row r="17361" spans="1:1" x14ac:dyDescent="0.25">
      <c r="A17361" t="str">
        <f t="shared" si="272"/>
        <v>YAG</v>
      </c>
    </row>
    <row r="17362" spans="1:1" x14ac:dyDescent="0.25">
      <c r="A17362" t="str">
        <f t="shared" si="272"/>
        <v>YAG</v>
      </c>
    </row>
    <row r="17363" spans="1:1" x14ac:dyDescent="0.25">
      <c r="A17363" t="str">
        <f t="shared" si="272"/>
        <v>YAG</v>
      </c>
    </row>
    <row r="17364" spans="1:1" x14ac:dyDescent="0.25">
      <c r="A17364" t="str">
        <f t="shared" si="272"/>
        <v>YAG</v>
      </c>
    </row>
    <row r="17365" spans="1:1" x14ac:dyDescent="0.25">
      <c r="A17365" t="str">
        <f t="shared" si="272"/>
        <v>YAG</v>
      </c>
    </row>
    <row r="17366" spans="1:1" x14ac:dyDescent="0.25">
      <c r="A17366" t="str">
        <f t="shared" si="272"/>
        <v>YAG</v>
      </c>
    </row>
    <row r="17367" spans="1:1" x14ac:dyDescent="0.25">
      <c r="A17367" t="str">
        <f t="shared" si="272"/>
        <v>YAG</v>
      </c>
    </row>
    <row r="17368" spans="1:1" x14ac:dyDescent="0.25">
      <c r="A17368" t="str">
        <f t="shared" si="272"/>
        <v>YAG</v>
      </c>
    </row>
    <row r="17369" spans="1:1" x14ac:dyDescent="0.25">
      <c r="A17369" t="str">
        <f t="shared" si="272"/>
        <v>YAG</v>
      </c>
    </row>
    <row r="17370" spans="1:1" x14ac:dyDescent="0.25">
      <c r="A17370" t="str">
        <f t="shared" si="272"/>
        <v>YAG</v>
      </c>
    </row>
    <row r="17371" spans="1:1" x14ac:dyDescent="0.25">
      <c r="A17371" t="str">
        <f t="shared" si="272"/>
        <v>YAG</v>
      </c>
    </row>
    <row r="17372" spans="1:1" x14ac:dyDescent="0.25">
      <c r="A17372" t="str">
        <f t="shared" si="272"/>
        <v>YAG</v>
      </c>
    </row>
    <row r="17373" spans="1:1" x14ac:dyDescent="0.25">
      <c r="A17373" t="str">
        <f t="shared" si="272"/>
        <v>YAG</v>
      </c>
    </row>
    <row r="17374" spans="1:1" x14ac:dyDescent="0.25">
      <c r="A17374" t="str">
        <f t="shared" si="272"/>
        <v>YAG</v>
      </c>
    </row>
    <row r="17375" spans="1:1" x14ac:dyDescent="0.25">
      <c r="A17375" t="str">
        <f t="shared" si="272"/>
        <v>YAG</v>
      </c>
    </row>
    <row r="17376" spans="1:1" x14ac:dyDescent="0.25">
      <c r="A17376" t="str">
        <f t="shared" si="272"/>
        <v>YAG</v>
      </c>
    </row>
    <row r="17377" spans="1:1" x14ac:dyDescent="0.25">
      <c r="A17377" t="str">
        <f t="shared" si="272"/>
        <v>YAG</v>
      </c>
    </row>
    <row r="17378" spans="1:1" x14ac:dyDescent="0.25">
      <c r="A17378" t="str">
        <f t="shared" si="272"/>
        <v>YAG</v>
      </c>
    </row>
    <row r="17379" spans="1:1" x14ac:dyDescent="0.25">
      <c r="A17379" t="str">
        <f t="shared" si="272"/>
        <v>YAG</v>
      </c>
    </row>
    <row r="17380" spans="1:1" x14ac:dyDescent="0.25">
      <c r="A17380" t="str">
        <f t="shared" si="272"/>
        <v>YAG</v>
      </c>
    </row>
    <row r="17381" spans="1:1" x14ac:dyDescent="0.25">
      <c r="A17381" t="str">
        <f t="shared" si="272"/>
        <v>YAG</v>
      </c>
    </row>
    <row r="17382" spans="1:1" x14ac:dyDescent="0.25">
      <c r="A17382" t="str">
        <f t="shared" si="272"/>
        <v>YAG</v>
      </c>
    </row>
    <row r="17383" spans="1:1" x14ac:dyDescent="0.25">
      <c r="A17383" t="str">
        <f t="shared" si="272"/>
        <v>YAG</v>
      </c>
    </row>
    <row r="17384" spans="1:1" x14ac:dyDescent="0.25">
      <c r="A17384" t="str">
        <f t="shared" si="272"/>
        <v>YAG</v>
      </c>
    </row>
    <row r="17385" spans="1:1" x14ac:dyDescent="0.25">
      <c r="A17385" t="str">
        <f t="shared" si="272"/>
        <v>YAG</v>
      </c>
    </row>
    <row r="17386" spans="1:1" x14ac:dyDescent="0.25">
      <c r="A17386" t="str">
        <f t="shared" si="272"/>
        <v>YAG</v>
      </c>
    </row>
    <row r="17387" spans="1:1" x14ac:dyDescent="0.25">
      <c r="A17387" t="str">
        <f t="shared" si="272"/>
        <v>YAG</v>
      </c>
    </row>
    <row r="17388" spans="1:1" x14ac:dyDescent="0.25">
      <c r="A17388" t="str">
        <f t="shared" si="272"/>
        <v>YAG</v>
      </c>
    </row>
    <row r="17389" spans="1:1" x14ac:dyDescent="0.25">
      <c r="A17389" t="str">
        <f t="shared" si="272"/>
        <v>YAG</v>
      </c>
    </row>
    <row r="17390" spans="1:1" x14ac:dyDescent="0.25">
      <c r="A17390" t="str">
        <f t="shared" si="272"/>
        <v>YAG</v>
      </c>
    </row>
    <row r="17391" spans="1:1" x14ac:dyDescent="0.25">
      <c r="A17391" t="str">
        <f t="shared" si="272"/>
        <v>YAG</v>
      </c>
    </row>
    <row r="17392" spans="1:1" x14ac:dyDescent="0.25">
      <c r="A17392" t="str">
        <f t="shared" si="272"/>
        <v>YAG</v>
      </c>
    </row>
    <row r="17393" spans="1:1" x14ac:dyDescent="0.25">
      <c r="A17393" t="str">
        <f t="shared" si="272"/>
        <v>YAG</v>
      </c>
    </row>
    <row r="17394" spans="1:1" x14ac:dyDescent="0.25">
      <c r="A17394" t="str">
        <f t="shared" si="272"/>
        <v>YAG</v>
      </c>
    </row>
    <row r="17395" spans="1:1" x14ac:dyDescent="0.25">
      <c r="A17395" t="str">
        <f t="shared" si="272"/>
        <v>YAG</v>
      </c>
    </row>
    <row r="17396" spans="1:1" x14ac:dyDescent="0.25">
      <c r="A17396" t="str">
        <f t="shared" si="272"/>
        <v>YAG</v>
      </c>
    </row>
    <row r="17397" spans="1:1" x14ac:dyDescent="0.25">
      <c r="A17397" t="str">
        <f t="shared" si="272"/>
        <v>YAG</v>
      </c>
    </row>
    <row r="17398" spans="1:1" x14ac:dyDescent="0.25">
      <c r="A17398" t="str">
        <f t="shared" si="272"/>
        <v>YAG</v>
      </c>
    </row>
    <row r="17399" spans="1:1" x14ac:dyDescent="0.25">
      <c r="A17399" t="str">
        <f t="shared" si="272"/>
        <v>YAG</v>
      </c>
    </row>
    <row r="17400" spans="1:1" x14ac:dyDescent="0.25">
      <c r="A17400" t="str">
        <f t="shared" si="272"/>
        <v>YAG</v>
      </c>
    </row>
    <row r="17401" spans="1:1" x14ac:dyDescent="0.25">
      <c r="A17401" t="str">
        <f t="shared" si="272"/>
        <v>YAG</v>
      </c>
    </row>
    <row r="17402" spans="1:1" x14ac:dyDescent="0.25">
      <c r="A17402" t="str">
        <f t="shared" si="272"/>
        <v>YAG</v>
      </c>
    </row>
    <row r="17403" spans="1:1" x14ac:dyDescent="0.25">
      <c r="A17403" t="str">
        <f t="shared" si="272"/>
        <v>YAG</v>
      </c>
    </row>
    <row r="17404" spans="1:1" x14ac:dyDescent="0.25">
      <c r="A17404" t="str">
        <f t="shared" ref="A17404:A17467" si="273">"YAG"&amp;D17404 &amp;E17404 &amp;F17404 &amp; G17404 &amp;H17404 &amp;I17404</f>
        <v>YAG</v>
      </c>
    </row>
    <row r="17405" spans="1:1" x14ac:dyDescent="0.25">
      <c r="A17405" t="str">
        <f t="shared" si="273"/>
        <v>YAG</v>
      </c>
    </row>
    <row r="17406" spans="1:1" x14ac:dyDescent="0.25">
      <c r="A17406" t="str">
        <f t="shared" si="273"/>
        <v>YAG</v>
      </c>
    </row>
    <row r="17407" spans="1:1" x14ac:dyDescent="0.25">
      <c r="A17407" t="str">
        <f t="shared" si="273"/>
        <v>YAG</v>
      </c>
    </row>
    <row r="17408" spans="1:1" x14ac:dyDescent="0.25">
      <c r="A17408" t="str">
        <f t="shared" si="273"/>
        <v>YAG</v>
      </c>
    </row>
    <row r="17409" spans="1:1" x14ac:dyDescent="0.25">
      <c r="A17409" t="str">
        <f t="shared" si="273"/>
        <v>YAG</v>
      </c>
    </row>
    <row r="17410" spans="1:1" x14ac:dyDescent="0.25">
      <c r="A17410" t="str">
        <f t="shared" si="273"/>
        <v>YAG</v>
      </c>
    </row>
    <row r="17411" spans="1:1" x14ac:dyDescent="0.25">
      <c r="A17411" t="str">
        <f t="shared" si="273"/>
        <v>YAG</v>
      </c>
    </row>
    <row r="17412" spans="1:1" x14ac:dyDescent="0.25">
      <c r="A17412" t="str">
        <f t="shared" si="273"/>
        <v>YAG</v>
      </c>
    </row>
    <row r="17413" spans="1:1" x14ac:dyDescent="0.25">
      <c r="A17413" t="str">
        <f t="shared" si="273"/>
        <v>YAG</v>
      </c>
    </row>
    <row r="17414" spans="1:1" x14ac:dyDescent="0.25">
      <c r="A17414" t="str">
        <f t="shared" si="273"/>
        <v>YAG</v>
      </c>
    </row>
    <row r="17415" spans="1:1" x14ac:dyDescent="0.25">
      <c r="A17415" t="str">
        <f t="shared" si="273"/>
        <v>YAG</v>
      </c>
    </row>
    <row r="17416" spans="1:1" x14ac:dyDescent="0.25">
      <c r="A17416" t="str">
        <f t="shared" si="273"/>
        <v>YAG</v>
      </c>
    </row>
    <row r="17417" spans="1:1" x14ac:dyDescent="0.25">
      <c r="A17417" t="str">
        <f t="shared" si="273"/>
        <v>YAG</v>
      </c>
    </row>
    <row r="17418" spans="1:1" x14ac:dyDescent="0.25">
      <c r="A17418" t="str">
        <f t="shared" si="273"/>
        <v>YAG</v>
      </c>
    </row>
    <row r="17419" spans="1:1" x14ac:dyDescent="0.25">
      <c r="A17419" t="str">
        <f t="shared" si="273"/>
        <v>YAG</v>
      </c>
    </row>
    <row r="17420" spans="1:1" x14ac:dyDescent="0.25">
      <c r="A17420" t="str">
        <f t="shared" si="273"/>
        <v>YAG</v>
      </c>
    </row>
    <row r="17421" spans="1:1" x14ac:dyDescent="0.25">
      <c r="A17421" t="str">
        <f t="shared" si="273"/>
        <v>YAG</v>
      </c>
    </row>
    <row r="17422" spans="1:1" x14ac:dyDescent="0.25">
      <c r="A17422" t="str">
        <f t="shared" si="273"/>
        <v>YAG</v>
      </c>
    </row>
    <row r="17423" spans="1:1" x14ac:dyDescent="0.25">
      <c r="A17423" t="str">
        <f t="shared" si="273"/>
        <v>YAG</v>
      </c>
    </row>
    <row r="17424" spans="1:1" x14ac:dyDescent="0.25">
      <c r="A17424" t="str">
        <f t="shared" si="273"/>
        <v>YAG</v>
      </c>
    </row>
    <row r="17425" spans="1:1" x14ac:dyDescent="0.25">
      <c r="A17425" t="str">
        <f t="shared" si="273"/>
        <v>YAG</v>
      </c>
    </row>
    <row r="17426" spans="1:1" x14ac:dyDescent="0.25">
      <c r="A17426" t="str">
        <f t="shared" si="273"/>
        <v>YAG</v>
      </c>
    </row>
    <row r="17427" spans="1:1" x14ac:dyDescent="0.25">
      <c r="A17427" t="str">
        <f t="shared" si="273"/>
        <v>YAG</v>
      </c>
    </row>
    <row r="17428" spans="1:1" x14ac:dyDescent="0.25">
      <c r="A17428" t="str">
        <f t="shared" si="273"/>
        <v>YAG</v>
      </c>
    </row>
    <row r="17429" spans="1:1" x14ac:dyDescent="0.25">
      <c r="A17429" t="str">
        <f t="shared" si="273"/>
        <v>YAG</v>
      </c>
    </row>
    <row r="17430" spans="1:1" x14ac:dyDescent="0.25">
      <c r="A17430" t="str">
        <f t="shared" si="273"/>
        <v>YAG</v>
      </c>
    </row>
    <row r="17431" spans="1:1" x14ac:dyDescent="0.25">
      <c r="A17431" t="str">
        <f t="shared" si="273"/>
        <v>YAG</v>
      </c>
    </row>
    <row r="17432" spans="1:1" x14ac:dyDescent="0.25">
      <c r="A17432" t="str">
        <f t="shared" si="273"/>
        <v>YAG</v>
      </c>
    </row>
    <row r="17433" spans="1:1" x14ac:dyDescent="0.25">
      <c r="A17433" t="str">
        <f t="shared" si="273"/>
        <v>YAG</v>
      </c>
    </row>
    <row r="17434" spans="1:1" x14ac:dyDescent="0.25">
      <c r="A17434" t="str">
        <f t="shared" si="273"/>
        <v>YAG</v>
      </c>
    </row>
    <row r="17435" spans="1:1" x14ac:dyDescent="0.25">
      <c r="A17435" t="str">
        <f t="shared" si="273"/>
        <v>YAG</v>
      </c>
    </row>
    <row r="17436" spans="1:1" x14ac:dyDescent="0.25">
      <c r="A17436" t="str">
        <f t="shared" si="273"/>
        <v>YAG</v>
      </c>
    </row>
    <row r="17437" spans="1:1" x14ac:dyDescent="0.25">
      <c r="A17437" t="str">
        <f t="shared" si="273"/>
        <v>YAG</v>
      </c>
    </row>
    <row r="17438" spans="1:1" x14ac:dyDescent="0.25">
      <c r="A17438" t="str">
        <f t="shared" si="273"/>
        <v>YAG</v>
      </c>
    </row>
    <row r="17439" spans="1:1" x14ac:dyDescent="0.25">
      <c r="A17439" t="str">
        <f t="shared" si="273"/>
        <v>YAG</v>
      </c>
    </row>
    <row r="17440" spans="1:1" x14ac:dyDescent="0.25">
      <c r="A17440" t="str">
        <f t="shared" si="273"/>
        <v>YAG</v>
      </c>
    </row>
    <row r="17441" spans="1:1" x14ac:dyDescent="0.25">
      <c r="A17441" t="str">
        <f t="shared" si="273"/>
        <v>YAG</v>
      </c>
    </row>
    <row r="17442" spans="1:1" x14ac:dyDescent="0.25">
      <c r="A17442" t="str">
        <f t="shared" si="273"/>
        <v>YAG</v>
      </c>
    </row>
    <row r="17443" spans="1:1" x14ac:dyDescent="0.25">
      <c r="A17443" t="str">
        <f t="shared" si="273"/>
        <v>YAG</v>
      </c>
    </row>
    <row r="17444" spans="1:1" x14ac:dyDescent="0.25">
      <c r="A17444" t="str">
        <f t="shared" si="273"/>
        <v>YAG</v>
      </c>
    </row>
    <row r="17445" spans="1:1" x14ac:dyDescent="0.25">
      <c r="A17445" t="str">
        <f t="shared" si="273"/>
        <v>YAG</v>
      </c>
    </row>
    <row r="17446" spans="1:1" x14ac:dyDescent="0.25">
      <c r="A17446" t="str">
        <f t="shared" si="273"/>
        <v>YAG</v>
      </c>
    </row>
    <row r="17447" spans="1:1" x14ac:dyDescent="0.25">
      <c r="A17447" t="str">
        <f t="shared" si="273"/>
        <v>YAG</v>
      </c>
    </row>
    <row r="17448" spans="1:1" x14ac:dyDescent="0.25">
      <c r="A17448" t="str">
        <f t="shared" si="273"/>
        <v>YAG</v>
      </c>
    </row>
    <row r="17449" spans="1:1" x14ac:dyDescent="0.25">
      <c r="A17449" t="str">
        <f t="shared" si="273"/>
        <v>YAG</v>
      </c>
    </row>
    <row r="17450" spans="1:1" x14ac:dyDescent="0.25">
      <c r="A17450" t="str">
        <f t="shared" si="273"/>
        <v>YAG</v>
      </c>
    </row>
    <row r="17451" spans="1:1" x14ac:dyDescent="0.25">
      <c r="A17451" t="str">
        <f t="shared" si="273"/>
        <v>YAG</v>
      </c>
    </row>
    <row r="17452" spans="1:1" x14ac:dyDescent="0.25">
      <c r="A17452" t="str">
        <f t="shared" si="273"/>
        <v>YAG</v>
      </c>
    </row>
    <row r="17453" spans="1:1" x14ac:dyDescent="0.25">
      <c r="A17453" t="str">
        <f t="shared" si="273"/>
        <v>YAG</v>
      </c>
    </row>
    <row r="17454" spans="1:1" x14ac:dyDescent="0.25">
      <c r="A17454" t="str">
        <f t="shared" si="273"/>
        <v>YAG</v>
      </c>
    </row>
    <row r="17455" spans="1:1" x14ac:dyDescent="0.25">
      <c r="A17455" t="str">
        <f t="shared" si="273"/>
        <v>YAG</v>
      </c>
    </row>
    <row r="17456" spans="1:1" x14ac:dyDescent="0.25">
      <c r="A17456" t="str">
        <f t="shared" si="273"/>
        <v>YAG</v>
      </c>
    </row>
    <row r="17457" spans="1:1" x14ac:dyDescent="0.25">
      <c r="A17457" t="str">
        <f t="shared" si="273"/>
        <v>YAG</v>
      </c>
    </row>
    <row r="17458" spans="1:1" x14ac:dyDescent="0.25">
      <c r="A17458" t="str">
        <f t="shared" si="273"/>
        <v>YAG</v>
      </c>
    </row>
    <row r="17459" spans="1:1" x14ac:dyDescent="0.25">
      <c r="A17459" t="str">
        <f t="shared" si="273"/>
        <v>YAG</v>
      </c>
    </row>
    <row r="17460" spans="1:1" x14ac:dyDescent="0.25">
      <c r="A17460" t="str">
        <f t="shared" si="273"/>
        <v>YAG</v>
      </c>
    </row>
    <row r="17461" spans="1:1" x14ac:dyDescent="0.25">
      <c r="A17461" t="str">
        <f t="shared" si="273"/>
        <v>YAG</v>
      </c>
    </row>
    <row r="17462" spans="1:1" x14ac:dyDescent="0.25">
      <c r="A17462" t="str">
        <f t="shared" si="273"/>
        <v>YAG</v>
      </c>
    </row>
    <row r="17463" spans="1:1" x14ac:dyDescent="0.25">
      <c r="A17463" t="str">
        <f t="shared" si="273"/>
        <v>YAG</v>
      </c>
    </row>
    <row r="17464" spans="1:1" x14ac:dyDescent="0.25">
      <c r="A17464" t="str">
        <f t="shared" si="273"/>
        <v>YAG</v>
      </c>
    </row>
    <row r="17465" spans="1:1" x14ac:dyDescent="0.25">
      <c r="A17465" t="str">
        <f t="shared" si="273"/>
        <v>YAG</v>
      </c>
    </row>
    <row r="17466" spans="1:1" x14ac:dyDescent="0.25">
      <c r="A17466" t="str">
        <f t="shared" si="273"/>
        <v>YAG</v>
      </c>
    </row>
    <row r="17467" spans="1:1" x14ac:dyDescent="0.25">
      <c r="A17467" t="str">
        <f t="shared" si="273"/>
        <v>YAG</v>
      </c>
    </row>
    <row r="17468" spans="1:1" x14ac:dyDescent="0.25">
      <c r="A17468" t="str">
        <f t="shared" ref="A17468:A17531" si="274">"YAG"&amp;D17468 &amp;E17468 &amp;F17468 &amp; G17468 &amp;H17468 &amp;I17468</f>
        <v>YAG</v>
      </c>
    </row>
    <row r="17469" spans="1:1" x14ac:dyDescent="0.25">
      <c r="A17469" t="str">
        <f t="shared" si="274"/>
        <v>YAG</v>
      </c>
    </row>
    <row r="17470" spans="1:1" x14ac:dyDescent="0.25">
      <c r="A17470" t="str">
        <f t="shared" si="274"/>
        <v>YAG</v>
      </c>
    </row>
    <row r="17471" spans="1:1" x14ac:dyDescent="0.25">
      <c r="A17471" t="str">
        <f t="shared" si="274"/>
        <v>YAG</v>
      </c>
    </row>
    <row r="17472" spans="1:1" x14ac:dyDescent="0.25">
      <c r="A17472" t="str">
        <f t="shared" si="274"/>
        <v>YAG</v>
      </c>
    </row>
    <row r="17473" spans="1:1" x14ac:dyDescent="0.25">
      <c r="A17473" t="str">
        <f t="shared" si="274"/>
        <v>YAG</v>
      </c>
    </row>
    <row r="17474" spans="1:1" x14ac:dyDescent="0.25">
      <c r="A17474" t="str">
        <f t="shared" si="274"/>
        <v>YAG</v>
      </c>
    </row>
    <row r="17475" spans="1:1" x14ac:dyDescent="0.25">
      <c r="A17475" t="str">
        <f t="shared" si="274"/>
        <v>YAG</v>
      </c>
    </row>
    <row r="17476" spans="1:1" x14ac:dyDescent="0.25">
      <c r="A17476" t="str">
        <f t="shared" si="274"/>
        <v>YAG</v>
      </c>
    </row>
    <row r="17477" spans="1:1" x14ac:dyDescent="0.25">
      <c r="A17477" t="str">
        <f t="shared" si="274"/>
        <v>YAG</v>
      </c>
    </row>
    <row r="17478" spans="1:1" x14ac:dyDescent="0.25">
      <c r="A17478" t="str">
        <f t="shared" si="274"/>
        <v>YAG</v>
      </c>
    </row>
    <row r="17479" spans="1:1" x14ac:dyDescent="0.25">
      <c r="A17479" t="str">
        <f t="shared" si="274"/>
        <v>YAG</v>
      </c>
    </row>
    <row r="17480" spans="1:1" x14ac:dyDescent="0.25">
      <c r="A17480" t="str">
        <f t="shared" si="274"/>
        <v>YAG</v>
      </c>
    </row>
    <row r="17481" spans="1:1" x14ac:dyDescent="0.25">
      <c r="A17481" t="str">
        <f t="shared" si="274"/>
        <v>YAG</v>
      </c>
    </row>
    <row r="17482" spans="1:1" x14ac:dyDescent="0.25">
      <c r="A17482" t="str">
        <f t="shared" si="274"/>
        <v>YAG</v>
      </c>
    </row>
    <row r="17483" spans="1:1" x14ac:dyDescent="0.25">
      <c r="A17483" t="str">
        <f t="shared" si="274"/>
        <v>YAG</v>
      </c>
    </row>
    <row r="17484" spans="1:1" x14ac:dyDescent="0.25">
      <c r="A17484" t="str">
        <f t="shared" si="274"/>
        <v>YAG</v>
      </c>
    </row>
    <row r="17485" spans="1:1" x14ac:dyDescent="0.25">
      <c r="A17485" t="str">
        <f t="shared" si="274"/>
        <v>YAG</v>
      </c>
    </row>
    <row r="17486" spans="1:1" x14ac:dyDescent="0.25">
      <c r="A17486" t="str">
        <f t="shared" si="274"/>
        <v>YAG</v>
      </c>
    </row>
    <row r="17487" spans="1:1" x14ac:dyDescent="0.25">
      <c r="A17487" t="str">
        <f t="shared" si="274"/>
        <v>YAG</v>
      </c>
    </row>
    <row r="17488" spans="1:1" x14ac:dyDescent="0.25">
      <c r="A17488" t="str">
        <f t="shared" si="274"/>
        <v>YAG</v>
      </c>
    </row>
    <row r="17489" spans="1:1" x14ac:dyDescent="0.25">
      <c r="A17489" t="str">
        <f t="shared" si="274"/>
        <v>YAG</v>
      </c>
    </row>
    <row r="17490" spans="1:1" x14ac:dyDescent="0.25">
      <c r="A17490" t="str">
        <f t="shared" si="274"/>
        <v>YAG</v>
      </c>
    </row>
    <row r="17491" spans="1:1" x14ac:dyDescent="0.25">
      <c r="A17491" t="str">
        <f t="shared" si="274"/>
        <v>YAG</v>
      </c>
    </row>
    <row r="17492" spans="1:1" x14ac:dyDescent="0.25">
      <c r="A17492" t="str">
        <f t="shared" si="274"/>
        <v>YAG</v>
      </c>
    </row>
    <row r="17493" spans="1:1" x14ac:dyDescent="0.25">
      <c r="A17493" t="str">
        <f t="shared" si="274"/>
        <v>YAG</v>
      </c>
    </row>
    <row r="17494" spans="1:1" x14ac:dyDescent="0.25">
      <c r="A17494" t="str">
        <f t="shared" si="274"/>
        <v>YAG</v>
      </c>
    </row>
    <row r="17495" spans="1:1" x14ac:dyDescent="0.25">
      <c r="A17495" t="str">
        <f t="shared" si="274"/>
        <v>YAG</v>
      </c>
    </row>
    <row r="17496" spans="1:1" x14ac:dyDescent="0.25">
      <c r="A17496" t="str">
        <f t="shared" si="274"/>
        <v>YAG</v>
      </c>
    </row>
    <row r="17497" spans="1:1" x14ac:dyDescent="0.25">
      <c r="A17497" t="str">
        <f t="shared" si="274"/>
        <v>YAG</v>
      </c>
    </row>
    <row r="17498" spans="1:1" x14ac:dyDescent="0.25">
      <c r="A17498" t="str">
        <f t="shared" si="274"/>
        <v>YAG</v>
      </c>
    </row>
    <row r="17499" spans="1:1" x14ac:dyDescent="0.25">
      <c r="A17499" t="str">
        <f t="shared" si="274"/>
        <v>YAG</v>
      </c>
    </row>
    <row r="17500" spans="1:1" x14ac:dyDescent="0.25">
      <c r="A17500" t="str">
        <f t="shared" si="274"/>
        <v>YAG</v>
      </c>
    </row>
    <row r="17501" spans="1:1" x14ac:dyDescent="0.25">
      <c r="A17501" t="str">
        <f t="shared" si="274"/>
        <v>YAG</v>
      </c>
    </row>
    <row r="17502" spans="1:1" x14ac:dyDescent="0.25">
      <c r="A17502" t="str">
        <f t="shared" si="274"/>
        <v>YAG</v>
      </c>
    </row>
    <row r="17503" spans="1:1" x14ac:dyDescent="0.25">
      <c r="A17503" t="str">
        <f t="shared" si="274"/>
        <v>YAG</v>
      </c>
    </row>
    <row r="17504" spans="1:1" x14ac:dyDescent="0.25">
      <c r="A17504" t="str">
        <f t="shared" si="274"/>
        <v>YAG</v>
      </c>
    </row>
    <row r="17505" spans="1:1" x14ac:dyDescent="0.25">
      <c r="A17505" t="str">
        <f t="shared" si="274"/>
        <v>YAG</v>
      </c>
    </row>
    <row r="17506" spans="1:1" x14ac:dyDescent="0.25">
      <c r="A17506" t="str">
        <f t="shared" si="274"/>
        <v>YAG</v>
      </c>
    </row>
    <row r="17507" spans="1:1" x14ac:dyDescent="0.25">
      <c r="A17507" t="str">
        <f t="shared" si="274"/>
        <v>YAG</v>
      </c>
    </row>
    <row r="17508" spans="1:1" x14ac:dyDescent="0.25">
      <c r="A17508" t="str">
        <f t="shared" si="274"/>
        <v>YAG</v>
      </c>
    </row>
    <row r="17509" spans="1:1" x14ac:dyDescent="0.25">
      <c r="A17509" t="str">
        <f t="shared" si="274"/>
        <v>YAG</v>
      </c>
    </row>
    <row r="17510" spans="1:1" x14ac:dyDescent="0.25">
      <c r="A17510" t="str">
        <f t="shared" si="274"/>
        <v>YAG</v>
      </c>
    </row>
    <row r="17511" spans="1:1" x14ac:dyDescent="0.25">
      <c r="A17511" t="str">
        <f t="shared" si="274"/>
        <v>YAG</v>
      </c>
    </row>
    <row r="17512" spans="1:1" x14ac:dyDescent="0.25">
      <c r="A17512" t="str">
        <f t="shared" si="274"/>
        <v>YAG</v>
      </c>
    </row>
    <row r="17513" spans="1:1" x14ac:dyDescent="0.25">
      <c r="A17513" t="str">
        <f t="shared" si="274"/>
        <v>YAG</v>
      </c>
    </row>
    <row r="17514" spans="1:1" x14ac:dyDescent="0.25">
      <c r="A17514" t="str">
        <f t="shared" si="274"/>
        <v>YAG</v>
      </c>
    </row>
    <row r="17515" spans="1:1" x14ac:dyDescent="0.25">
      <c r="A17515" t="str">
        <f t="shared" si="274"/>
        <v>YAG</v>
      </c>
    </row>
    <row r="17516" spans="1:1" x14ac:dyDescent="0.25">
      <c r="A17516" t="str">
        <f t="shared" si="274"/>
        <v>YAG</v>
      </c>
    </row>
    <row r="17517" spans="1:1" x14ac:dyDescent="0.25">
      <c r="A17517" t="str">
        <f t="shared" si="274"/>
        <v>YAG</v>
      </c>
    </row>
    <row r="17518" spans="1:1" x14ac:dyDescent="0.25">
      <c r="A17518" t="str">
        <f t="shared" si="274"/>
        <v>YAG</v>
      </c>
    </row>
    <row r="17519" spans="1:1" x14ac:dyDescent="0.25">
      <c r="A17519" t="str">
        <f t="shared" si="274"/>
        <v>YAG</v>
      </c>
    </row>
    <row r="17520" spans="1:1" x14ac:dyDescent="0.25">
      <c r="A17520" t="str">
        <f t="shared" si="274"/>
        <v>YAG</v>
      </c>
    </row>
    <row r="17521" spans="1:1" x14ac:dyDescent="0.25">
      <c r="A17521" t="str">
        <f t="shared" si="274"/>
        <v>YAG</v>
      </c>
    </row>
    <row r="17522" spans="1:1" x14ac:dyDescent="0.25">
      <c r="A17522" t="str">
        <f t="shared" si="274"/>
        <v>YAG</v>
      </c>
    </row>
    <row r="17523" spans="1:1" x14ac:dyDescent="0.25">
      <c r="A17523" t="str">
        <f t="shared" si="274"/>
        <v>YAG</v>
      </c>
    </row>
    <row r="17524" spans="1:1" x14ac:dyDescent="0.25">
      <c r="A17524" t="str">
        <f t="shared" si="274"/>
        <v>YAG</v>
      </c>
    </row>
    <row r="17525" spans="1:1" x14ac:dyDescent="0.25">
      <c r="A17525" t="str">
        <f t="shared" si="274"/>
        <v>YAG</v>
      </c>
    </row>
    <row r="17526" spans="1:1" x14ac:dyDescent="0.25">
      <c r="A17526" t="str">
        <f t="shared" si="274"/>
        <v>YAG</v>
      </c>
    </row>
    <row r="17527" spans="1:1" x14ac:dyDescent="0.25">
      <c r="A17527" t="str">
        <f t="shared" si="274"/>
        <v>YAG</v>
      </c>
    </row>
    <row r="17528" spans="1:1" x14ac:dyDescent="0.25">
      <c r="A17528" t="str">
        <f t="shared" si="274"/>
        <v>YAG</v>
      </c>
    </row>
    <row r="17529" spans="1:1" x14ac:dyDescent="0.25">
      <c r="A17529" t="str">
        <f t="shared" si="274"/>
        <v>YAG</v>
      </c>
    </row>
    <row r="17530" spans="1:1" x14ac:dyDescent="0.25">
      <c r="A17530" t="str">
        <f t="shared" si="274"/>
        <v>YAG</v>
      </c>
    </row>
    <row r="17531" spans="1:1" x14ac:dyDescent="0.25">
      <c r="A17531" t="str">
        <f t="shared" si="274"/>
        <v>YAG</v>
      </c>
    </row>
    <row r="17532" spans="1:1" x14ac:dyDescent="0.25">
      <c r="A17532" t="str">
        <f t="shared" ref="A17532:A17595" si="275">"YAG"&amp;D17532 &amp;E17532 &amp;F17532 &amp; G17532 &amp;H17532 &amp;I17532</f>
        <v>YAG</v>
      </c>
    </row>
    <row r="17533" spans="1:1" x14ac:dyDescent="0.25">
      <c r="A17533" t="str">
        <f t="shared" si="275"/>
        <v>YAG</v>
      </c>
    </row>
    <row r="17534" spans="1:1" x14ac:dyDescent="0.25">
      <c r="A17534" t="str">
        <f t="shared" si="275"/>
        <v>YAG</v>
      </c>
    </row>
    <row r="17535" spans="1:1" x14ac:dyDescent="0.25">
      <c r="A17535" t="str">
        <f t="shared" si="275"/>
        <v>YAG</v>
      </c>
    </row>
    <row r="17536" spans="1:1" x14ac:dyDescent="0.25">
      <c r="A17536" t="str">
        <f t="shared" si="275"/>
        <v>YAG</v>
      </c>
    </row>
    <row r="17537" spans="1:1" x14ac:dyDescent="0.25">
      <c r="A17537" t="str">
        <f t="shared" si="275"/>
        <v>YAG</v>
      </c>
    </row>
    <row r="17538" spans="1:1" x14ac:dyDescent="0.25">
      <c r="A17538" t="str">
        <f t="shared" si="275"/>
        <v>YAG</v>
      </c>
    </row>
    <row r="17539" spans="1:1" x14ac:dyDescent="0.25">
      <c r="A17539" t="str">
        <f t="shared" si="275"/>
        <v>YAG</v>
      </c>
    </row>
    <row r="17540" spans="1:1" x14ac:dyDescent="0.25">
      <c r="A17540" t="str">
        <f t="shared" si="275"/>
        <v>YAG</v>
      </c>
    </row>
    <row r="17541" spans="1:1" x14ac:dyDescent="0.25">
      <c r="A17541" t="str">
        <f t="shared" si="275"/>
        <v>YAG</v>
      </c>
    </row>
    <row r="17542" spans="1:1" x14ac:dyDescent="0.25">
      <c r="A17542" t="str">
        <f t="shared" si="275"/>
        <v>YAG</v>
      </c>
    </row>
    <row r="17543" spans="1:1" x14ac:dyDescent="0.25">
      <c r="A17543" t="str">
        <f t="shared" si="275"/>
        <v>YAG</v>
      </c>
    </row>
    <row r="17544" spans="1:1" x14ac:dyDescent="0.25">
      <c r="A17544" t="str">
        <f t="shared" si="275"/>
        <v>YAG</v>
      </c>
    </row>
    <row r="17545" spans="1:1" x14ac:dyDescent="0.25">
      <c r="A17545" t="str">
        <f t="shared" si="275"/>
        <v>YAG</v>
      </c>
    </row>
    <row r="17546" spans="1:1" x14ac:dyDescent="0.25">
      <c r="A17546" t="str">
        <f t="shared" si="275"/>
        <v>YAG</v>
      </c>
    </row>
    <row r="17547" spans="1:1" x14ac:dyDescent="0.25">
      <c r="A17547" t="str">
        <f t="shared" si="275"/>
        <v>YAG</v>
      </c>
    </row>
    <row r="17548" spans="1:1" x14ac:dyDescent="0.25">
      <c r="A17548" t="str">
        <f t="shared" si="275"/>
        <v>YAG</v>
      </c>
    </row>
    <row r="17549" spans="1:1" x14ac:dyDescent="0.25">
      <c r="A17549" t="str">
        <f t="shared" si="275"/>
        <v>YAG</v>
      </c>
    </row>
    <row r="17550" spans="1:1" x14ac:dyDescent="0.25">
      <c r="A17550" t="str">
        <f t="shared" si="275"/>
        <v>YAG</v>
      </c>
    </row>
    <row r="17551" spans="1:1" x14ac:dyDescent="0.25">
      <c r="A17551" t="str">
        <f t="shared" si="275"/>
        <v>YAG</v>
      </c>
    </row>
    <row r="17552" spans="1:1" x14ac:dyDescent="0.25">
      <c r="A17552" t="str">
        <f t="shared" si="275"/>
        <v>YAG</v>
      </c>
    </row>
    <row r="17553" spans="1:1" x14ac:dyDescent="0.25">
      <c r="A17553" t="str">
        <f t="shared" si="275"/>
        <v>YAG</v>
      </c>
    </row>
    <row r="17554" spans="1:1" x14ac:dyDescent="0.25">
      <c r="A17554" t="str">
        <f t="shared" si="275"/>
        <v>YAG</v>
      </c>
    </row>
    <row r="17555" spans="1:1" x14ac:dyDescent="0.25">
      <c r="A17555" t="str">
        <f t="shared" si="275"/>
        <v>YAG</v>
      </c>
    </row>
    <row r="17556" spans="1:1" x14ac:dyDescent="0.25">
      <c r="A17556" t="str">
        <f t="shared" si="275"/>
        <v>YAG</v>
      </c>
    </row>
    <row r="17557" spans="1:1" x14ac:dyDescent="0.25">
      <c r="A17557" t="str">
        <f t="shared" si="275"/>
        <v>YAG</v>
      </c>
    </row>
    <row r="17558" spans="1:1" x14ac:dyDescent="0.25">
      <c r="A17558" t="str">
        <f t="shared" si="275"/>
        <v>YAG</v>
      </c>
    </row>
    <row r="17559" spans="1:1" x14ac:dyDescent="0.25">
      <c r="A17559" t="str">
        <f t="shared" si="275"/>
        <v>YAG</v>
      </c>
    </row>
    <row r="17560" spans="1:1" x14ac:dyDescent="0.25">
      <c r="A17560" t="str">
        <f t="shared" si="275"/>
        <v>YAG</v>
      </c>
    </row>
    <row r="17561" spans="1:1" x14ac:dyDescent="0.25">
      <c r="A17561" t="str">
        <f t="shared" si="275"/>
        <v>YAG</v>
      </c>
    </row>
    <row r="17562" spans="1:1" x14ac:dyDescent="0.25">
      <c r="A17562" t="str">
        <f t="shared" si="275"/>
        <v>YAG</v>
      </c>
    </row>
    <row r="17563" spans="1:1" x14ac:dyDescent="0.25">
      <c r="A17563" t="str">
        <f t="shared" si="275"/>
        <v>YAG</v>
      </c>
    </row>
    <row r="17564" spans="1:1" x14ac:dyDescent="0.25">
      <c r="A17564" t="str">
        <f t="shared" si="275"/>
        <v>YAG</v>
      </c>
    </row>
    <row r="17565" spans="1:1" x14ac:dyDescent="0.25">
      <c r="A17565" t="str">
        <f t="shared" si="275"/>
        <v>YAG</v>
      </c>
    </row>
    <row r="17566" spans="1:1" x14ac:dyDescent="0.25">
      <c r="A17566" t="str">
        <f t="shared" si="275"/>
        <v>YAG</v>
      </c>
    </row>
    <row r="17567" spans="1:1" x14ac:dyDescent="0.25">
      <c r="A17567" t="str">
        <f t="shared" si="275"/>
        <v>YAG</v>
      </c>
    </row>
    <row r="17568" spans="1:1" x14ac:dyDescent="0.25">
      <c r="A17568" t="str">
        <f t="shared" si="275"/>
        <v>YAG</v>
      </c>
    </row>
    <row r="17569" spans="1:1" x14ac:dyDescent="0.25">
      <c r="A17569" t="str">
        <f t="shared" si="275"/>
        <v>YAG</v>
      </c>
    </row>
    <row r="17570" spans="1:1" x14ac:dyDescent="0.25">
      <c r="A17570" t="str">
        <f t="shared" si="275"/>
        <v>YAG</v>
      </c>
    </row>
    <row r="17571" spans="1:1" x14ac:dyDescent="0.25">
      <c r="A17571" t="str">
        <f t="shared" si="275"/>
        <v>YAG</v>
      </c>
    </row>
    <row r="17572" spans="1:1" x14ac:dyDescent="0.25">
      <c r="A17572" t="str">
        <f t="shared" si="275"/>
        <v>YAG</v>
      </c>
    </row>
    <row r="17573" spans="1:1" x14ac:dyDescent="0.25">
      <c r="A17573" t="str">
        <f t="shared" si="275"/>
        <v>YAG</v>
      </c>
    </row>
    <row r="17574" spans="1:1" x14ac:dyDescent="0.25">
      <c r="A17574" t="str">
        <f t="shared" si="275"/>
        <v>YAG</v>
      </c>
    </row>
    <row r="17575" spans="1:1" x14ac:dyDescent="0.25">
      <c r="A17575" t="str">
        <f t="shared" si="275"/>
        <v>YAG</v>
      </c>
    </row>
    <row r="17576" spans="1:1" x14ac:dyDescent="0.25">
      <c r="A17576" t="str">
        <f t="shared" si="275"/>
        <v>YAG</v>
      </c>
    </row>
    <row r="17577" spans="1:1" x14ac:dyDescent="0.25">
      <c r="A17577" t="str">
        <f t="shared" si="275"/>
        <v>YAG</v>
      </c>
    </row>
    <row r="17578" spans="1:1" x14ac:dyDescent="0.25">
      <c r="A17578" t="str">
        <f t="shared" si="275"/>
        <v>YAG</v>
      </c>
    </row>
    <row r="17579" spans="1:1" x14ac:dyDescent="0.25">
      <c r="A17579" t="str">
        <f t="shared" si="275"/>
        <v>YAG</v>
      </c>
    </row>
    <row r="17580" spans="1:1" x14ac:dyDescent="0.25">
      <c r="A17580" t="str">
        <f t="shared" si="275"/>
        <v>YAG</v>
      </c>
    </row>
    <row r="17581" spans="1:1" x14ac:dyDescent="0.25">
      <c r="A17581" t="str">
        <f t="shared" si="275"/>
        <v>YAG</v>
      </c>
    </row>
    <row r="17582" spans="1:1" x14ac:dyDescent="0.25">
      <c r="A17582" t="str">
        <f t="shared" si="275"/>
        <v>YAG</v>
      </c>
    </row>
    <row r="17583" spans="1:1" x14ac:dyDescent="0.25">
      <c r="A17583" t="str">
        <f t="shared" si="275"/>
        <v>YAG</v>
      </c>
    </row>
    <row r="17584" spans="1:1" x14ac:dyDescent="0.25">
      <c r="A17584" t="str">
        <f t="shared" si="275"/>
        <v>YAG</v>
      </c>
    </row>
    <row r="17585" spans="1:1" x14ac:dyDescent="0.25">
      <c r="A17585" t="str">
        <f t="shared" si="275"/>
        <v>YAG</v>
      </c>
    </row>
    <row r="17586" spans="1:1" x14ac:dyDescent="0.25">
      <c r="A17586" t="str">
        <f t="shared" si="275"/>
        <v>YAG</v>
      </c>
    </row>
    <row r="17587" spans="1:1" x14ac:dyDescent="0.25">
      <c r="A17587" t="str">
        <f t="shared" si="275"/>
        <v>YAG</v>
      </c>
    </row>
    <row r="17588" spans="1:1" x14ac:dyDescent="0.25">
      <c r="A17588" t="str">
        <f t="shared" si="275"/>
        <v>YAG</v>
      </c>
    </row>
    <row r="17589" spans="1:1" x14ac:dyDescent="0.25">
      <c r="A17589" t="str">
        <f t="shared" si="275"/>
        <v>YAG</v>
      </c>
    </row>
    <row r="17590" spans="1:1" x14ac:dyDescent="0.25">
      <c r="A17590" t="str">
        <f t="shared" si="275"/>
        <v>YAG</v>
      </c>
    </row>
    <row r="17591" spans="1:1" x14ac:dyDescent="0.25">
      <c r="A17591" t="str">
        <f t="shared" si="275"/>
        <v>YAG</v>
      </c>
    </row>
    <row r="17592" spans="1:1" x14ac:dyDescent="0.25">
      <c r="A17592" t="str">
        <f t="shared" si="275"/>
        <v>YAG</v>
      </c>
    </row>
    <row r="17593" spans="1:1" x14ac:dyDescent="0.25">
      <c r="A17593" t="str">
        <f t="shared" si="275"/>
        <v>YAG</v>
      </c>
    </row>
    <row r="17594" spans="1:1" x14ac:dyDescent="0.25">
      <c r="A17594" t="str">
        <f t="shared" si="275"/>
        <v>YAG</v>
      </c>
    </row>
    <row r="17595" spans="1:1" x14ac:dyDescent="0.25">
      <c r="A17595" t="str">
        <f t="shared" si="275"/>
        <v>YAG</v>
      </c>
    </row>
    <row r="17596" spans="1:1" x14ac:dyDescent="0.25">
      <c r="A17596" t="str">
        <f t="shared" ref="A17596:A17659" si="276">"YAG"&amp;D17596 &amp;E17596 &amp;F17596 &amp; G17596 &amp;H17596 &amp;I17596</f>
        <v>YAG</v>
      </c>
    </row>
    <row r="17597" spans="1:1" x14ac:dyDescent="0.25">
      <c r="A17597" t="str">
        <f t="shared" si="276"/>
        <v>YAG</v>
      </c>
    </row>
    <row r="17598" spans="1:1" x14ac:dyDescent="0.25">
      <c r="A17598" t="str">
        <f t="shared" si="276"/>
        <v>YAG</v>
      </c>
    </row>
    <row r="17599" spans="1:1" x14ac:dyDescent="0.25">
      <c r="A17599" t="str">
        <f t="shared" si="276"/>
        <v>YAG</v>
      </c>
    </row>
    <row r="17600" spans="1:1" x14ac:dyDescent="0.25">
      <c r="A17600" t="str">
        <f t="shared" si="276"/>
        <v>YAG</v>
      </c>
    </row>
    <row r="17601" spans="1:1" x14ac:dyDescent="0.25">
      <c r="A17601" t="str">
        <f t="shared" si="276"/>
        <v>YAG</v>
      </c>
    </row>
    <row r="17602" spans="1:1" x14ac:dyDescent="0.25">
      <c r="A17602" t="str">
        <f t="shared" si="276"/>
        <v>YAG</v>
      </c>
    </row>
    <row r="17603" spans="1:1" x14ac:dyDescent="0.25">
      <c r="A17603" t="str">
        <f t="shared" si="276"/>
        <v>YAG</v>
      </c>
    </row>
    <row r="17604" spans="1:1" x14ac:dyDescent="0.25">
      <c r="A17604" t="str">
        <f t="shared" si="276"/>
        <v>YAG</v>
      </c>
    </row>
    <row r="17605" spans="1:1" x14ac:dyDescent="0.25">
      <c r="A17605" t="str">
        <f t="shared" si="276"/>
        <v>YAG</v>
      </c>
    </row>
    <row r="17606" spans="1:1" x14ac:dyDescent="0.25">
      <c r="A17606" t="str">
        <f t="shared" si="276"/>
        <v>YAG</v>
      </c>
    </row>
    <row r="17607" spans="1:1" x14ac:dyDescent="0.25">
      <c r="A17607" t="str">
        <f t="shared" si="276"/>
        <v>YAG</v>
      </c>
    </row>
    <row r="17608" spans="1:1" x14ac:dyDescent="0.25">
      <c r="A17608" t="str">
        <f t="shared" si="276"/>
        <v>YAG</v>
      </c>
    </row>
    <row r="17609" spans="1:1" x14ac:dyDescent="0.25">
      <c r="A17609" t="str">
        <f t="shared" si="276"/>
        <v>YAG</v>
      </c>
    </row>
    <row r="17610" spans="1:1" x14ac:dyDescent="0.25">
      <c r="A17610" t="str">
        <f t="shared" si="276"/>
        <v>YAG</v>
      </c>
    </row>
    <row r="17611" spans="1:1" x14ac:dyDescent="0.25">
      <c r="A17611" t="str">
        <f t="shared" si="276"/>
        <v>YAG</v>
      </c>
    </row>
    <row r="17612" spans="1:1" x14ac:dyDescent="0.25">
      <c r="A17612" t="str">
        <f t="shared" si="276"/>
        <v>YAG</v>
      </c>
    </row>
    <row r="17613" spans="1:1" x14ac:dyDescent="0.25">
      <c r="A17613" t="str">
        <f t="shared" si="276"/>
        <v>YAG</v>
      </c>
    </row>
    <row r="17614" spans="1:1" x14ac:dyDescent="0.25">
      <c r="A17614" t="str">
        <f t="shared" si="276"/>
        <v>YAG</v>
      </c>
    </row>
    <row r="17615" spans="1:1" x14ac:dyDescent="0.25">
      <c r="A17615" t="str">
        <f t="shared" si="276"/>
        <v>YAG</v>
      </c>
    </row>
    <row r="17616" spans="1:1" x14ac:dyDescent="0.25">
      <c r="A17616" t="str">
        <f t="shared" si="276"/>
        <v>YAG</v>
      </c>
    </row>
    <row r="17617" spans="1:1" x14ac:dyDescent="0.25">
      <c r="A17617" t="str">
        <f t="shared" si="276"/>
        <v>YAG</v>
      </c>
    </row>
    <row r="17618" spans="1:1" x14ac:dyDescent="0.25">
      <c r="A17618" t="str">
        <f t="shared" si="276"/>
        <v>YAG</v>
      </c>
    </row>
    <row r="17619" spans="1:1" x14ac:dyDescent="0.25">
      <c r="A17619" t="str">
        <f t="shared" si="276"/>
        <v>YAG</v>
      </c>
    </row>
    <row r="17620" spans="1:1" x14ac:dyDescent="0.25">
      <c r="A17620" t="str">
        <f t="shared" si="276"/>
        <v>YAG</v>
      </c>
    </row>
    <row r="17621" spans="1:1" x14ac:dyDescent="0.25">
      <c r="A17621" t="str">
        <f t="shared" si="276"/>
        <v>YAG</v>
      </c>
    </row>
    <row r="17622" spans="1:1" x14ac:dyDescent="0.25">
      <c r="A17622" t="str">
        <f t="shared" si="276"/>
        <v>YAG</v>
      </c>
    </row>
    <row r="17623" spans="1:1" x14ac:dyDescent="0.25">
      <c r="A17623" t="str">
        <f t="shared" si="276"/>
        <v>YAG</v>
      </c>
    </row>
    <row r="17624" spans="1:1" x14ac:dyDescent="0.25">
      <c r="A17624" t="str">
        <f t="shared" si="276"/>
        <v>YAG</v>
      </c>
    </row>
    <row r="17625" spans="1:1" x14ac:dyDescent="0.25">
      <c r="A17625" t="str">
        <f t="shared" si="276"/>
        <v>YAG</v>
      </c>
    </row>
    <row r="17626" spans="1:1" x14ac:dyDescent="0.25">
      <c r="A17626" t="str">
        <f t="shared" si="276"/>
        <v>YAG</v>
      </c>
    </row>
    <row r="17627" spans="1:1" x14ac:dyDescent="0.25">
      <c r="A17627" t="str">
        <f t="shared" si="276"/>
        <v>YAG</v>
      </c>
    </row>
    <row r="17628" spans="1:1" x14ac:dyDescent="0.25">
      <c r="A17628" t="str">
        <f t="shared" si="276"/>
        <v>YAG</v>
      </c>
    </row>
    <row r="17629" spans="1:1" x14ac:dyDescent="0.25">
      <c r="A17629" t="str">
        <f t="shared" si="276"/>
        <v>YAG</v>
      </c>
    </row>
    <row r="17630" spans="1:1" x14ac:dyDescent="0.25">
      <c r="A17630" t="str">
        <f t="shared" si="276"/>
        <v>YAG</v>
      </c>
    </row>
    <row r="17631" spans="1:1" x14ac:dyDescent="0.25">
      <c r="A17631" t="str">
        <f t="shared" si="276"/>
        <v>YAG</v>
      </c>
    </row>
    <row r="17632" spans="1:1" x14ac:dyDescent="0.25">
      <c r="A17632" t="str">
        <f t="shared" si="276"/>
        <v>YAG</v>
      </c>
    </row>
    <row r="17633" spans="1:1" x14ac:dyDescent="0.25">
      <c r="A17633" t="str">
        <f t="shared" si="276"/>
        <v>YAG</v>
      </c>
    </row>
    <row r="17634" spans="1:1" x14ac:dyDescent="0.25">
      <c r="A17634" t="str">
        <f t="shared" si="276"/>
        <v>YAG</v>
      </c>
    </row>
    <row r="17635" spans="1:1" x14ac:dyDescent="0.25">
      <c r="A17635" t="str">
        <f t="shared" si="276"/>
        <v>YAG</v>
      </c>
    </row>
    <row r="17636" spans="1:1" x14ac:dyDescent="0.25">
      <c r="A17636" t="str">
        <f t="shared" si="276"/>
        <v>YAG</v>
      </c>
    </row>
    <row r="17637" spans="1:1" x14ac:dyDescent="0.25">
      <c r="A17637" t="str">
        <f t="shared" si="276"/>
        <v>YAG</v>
      </c>
    </row>
    <row r="17638" spans="1:1" x14ac:dyDescent="0.25">
      <c r="A17638" t="str">
        <f t="shared" si="276"/>
        <v>YAG</v>
      </c>
    </row>
    <row r="17639" spans="1:1" x14ac:dyDescent="0.25">
      <c r="A17639" t="str">
        <f t="shared" si="276"/>
        <v>YAG</v>
      </c>
    </row>
    <row r="17640" spans="1:1" x14ac:dyDescent="0.25">
      <c r="A17640" t="str">
        <f t="shared" si="276"/>
        <v>YAG</v>
      </c>
    </row>
    <row r="17641" spans="1:1" x14ac:dyDescent="0.25">
      <c r="A17641" t="str">
        <f t="shared" si="276"/>
        <v>YAG</v>
      </c>
    </row>
    <row r="17642" spans="1:1" x14ac:dyDescent="0.25">
      <c r="A17642" t="str">
        <f t="shared" si="276"/>
        <v>YAG</v>
      </c>
    </row>
    <row r="17643" spans="1:1" x14ac:dyDescent="0.25">
      <c r="A17643" t="str">
        <f t="shared" si="276"/>
        <v>YAG</v>
      </c>
    </row>
    <row r="17644" spans="1:1" x14ac:dyDescent="0.25">
      <c r="A17644" t="str">
        <f t="shared" si="276"/>
        <v>YAG</v>
      </c>
    </row>
    <row r="17645" spans="1:1" x14ac:dyDescent="0.25">
      <c r="A17645" t="str">
        <f t="shared" si="276"/>
        <v>YAG</v>
      </c>
    </row>
    <row r="17646" spans="1:1" x14ac:dyDescent="0.25">
      <c r="A17646" t="str">
        <f t="shared" si="276"/>
        <v>YAG</v>
      </c>
    </row>
    <row r="17647" spans="1:1" x14ac:dyDescent="0.25">
      <c r="A17647" t="str">
        <f t="shared" si="276"/>
        <v>YAG</v>
      </c>
    </row>
    <row r="17648" spans="1:1" x14ac:dyDescent="0.25">
      <c r="A17648" t="str">
        <f t="shared" si="276"/>
        <v>YAG</v>
      </c>
    </row>
    <row r="17649" spans="1:1" x14ac:dyDescent="0.25">
      <c r="A17649" t="str">
        <f t="shared" si="276"/>
        <v>YAG</v>
      </c>
    </row>
    <row r="17650" spans="1:1" x14ac:dyDescent="0.25">
      <c r="A17650" t="str">
        <f t="shared" si="276"/>
        <v>YAG</v>
      </c>
    </row>
    <row r="17651" spans="1:1" x14ac:dyDescent="0.25">
      <c r="A17651" t="str">
        <f t="shared" si="276"/>
        <v>YAG</v>
      </c>
    </row>
    <row r="17652" spans="1:1" x14ac:dyDescent="0.25">
      <c r="A17652" t="str">
        <f t="shared" si="276"/>
        <v>YAG</v>
      </c>
    </row>
    <row r="17653" spans="1:1" x14ac:dyDescent="0.25">
      <c r="A17653" t="str">
        <f t="shared" si="276"/>
        <v>YAG</v>
      </c>
    </row>
    <row r="17654" spans="1:1" x14ac:dyDescent="0.25">
      <c r="A17654" t="str">
        <f t="shared" si="276"/>
        <v>YAG</v>
      </c>
    </row>
    <row r="17655" spans="1:1" x14ac:dyDescent="0.25">
      <c r="A17655" t="str">
        <f t="shared" si="276"/>
        <v>YAG</v>
      </c>
    </row>
    <row r="17656" spans="1:1" x14ac:dyDescent="0.25">
      <c r="A17656" t="str">
        <f t="shared" si="276"/>
        <v>YAG</v>
      </c>
    </row>
    <row r="17657" spans="1:1" x14ac:dyDescent="0.25">
      <c r="A17657" t="str">
        <f t="shared" si="276"/>
        <v>YAG</v>
      </c>
    </row>
    <row r="17658" spans="1:1" x14ac:dyDescent="0.25">
      <c r="A17658" t="str">
        <f t="shared" si="276"/>
        <v>YAG</v>
      </c>
    </row>
    <row r="17659" spans="1:1" x14ac:dyDescent="0.25">
      <c r="A17659" t="str">
        <f t="shared" si="276"/>
        <v>YAG</v>
      </c>
    </row>
    <row r="17660" spans="1:1" x14ac:dyDescent="0.25">
      <c r="A17660" t="str">
        <f t="shared" ref="A17660:A17723" si="277">"YAG"&amp;D17660 &amp;E17660 &amp;F17660 &amp; G17660 &amp;H17660 &amp;I17660</f>
        <v>YAG</v>
      </c>
    </row>
    <row r="17661" spans="1:1" x14ac:dyDescent="0.25">
      <c r="A17661" t="str">
        <f t="shared" si="277"/>
        <v>YAG</v>
      </c>
    </row>
    <row r="17662" spans="1:1" x14ac:dyDescent="0.25">
      <c r="A17662" t="str">
        <f t="shared" si="277"/>
        <v>YAG</v>
      </c>
    </row>
    <row r="17663" spans="1:1" x14ac:dyDescent="0.25">
      <c r="A17663" t="str">
        <f t="shared" si="277"/>
        <v>YAG</v>
      </c>
    </row>
    <row r="17664" spans="1:1" x14ac:dyDescent="0.25">
      <c r="A17664" t="str">
        <f t="shared" si="277"/>
        <v>YAG</v>
      </c>
    </row>
    <row r="17665" spans="1:1" x14ac:dyDescent="0.25">
      <c r="A17665" t="str">
        <f t="shared" si="277"/>
        <v>YAG</v>
      </c>
    </row>
    <row r="17666" spans="1:1" x14ac:dyDescent="0.25">
      <c r="A17666" t="str">
        <f t="shared" si="277"/>
        <v>YAG</v>
      </c>
    </row>
    <row r="17667" spans="1:1" x14ac:dyDescent="0.25">
      <c r="A17667" t="str">
        <f t="shared" si="277"/>
        <v>YAG</v>
      </c>
    </row>
    <row r="17668" spans="1:1" x14ac:dyDescent="0.25">
      <c r="A17668" t="str">
        <f t="shared" si="277"/>
        <v>YAG</v>
      </c>
    </row>
    <row r="17669" spans="1:1" x14ac:dyDescent="0.25">
      <c r="A17669" t="str">
        <f t="shared" si="277"/>
        <v>YAG</v>
      </c>
    </row>
    <row r="17670" spans="1:1" x14ac:dyDescent="0.25">
      <c r="A17670" t="str">
        <f t="shared" si="277"/>
        <v>YAG</v>
      </c>
    </row>
    <row r="17671" spans="1:1" x14ac:dyDescent="0.25">
      <c r="A17671" t="str">
        <f t="shared" si="277"/>
        <v>YAG</v>
      </c>
    </row>
    <row r="17672" spans="1:1" x14ac:dyDescent="0.25">
      <c r="A17672" t="str">
        <f t="shared" si="277"/>
        <v>YAG</v>
      </c>
    </row>
    <row r="17673" spans="1:1" x14ac:dyDescent="0.25">
      <c r="A17673" t="str">
        <f t="shared" si="277"/>
        <v>YAG</v>
      </c>
    </row>
    <row r="17674" spans="1:1" x14ac:dyDescent="0.25">
      <c r="A17674" t="str">
        <f t="shared" si="277"/>
        <v>YAG</v>
      </c>
    </row>
    <row r="17675" spans="1:1" x14ac:dyDescent="0.25">
      <c r="A17675" t="str">
        <f t="shared" si="277"/>
        <v>YAG</v>
      </c>
    </row>
    <row r="17676" spans="1:1" x14ac:dyDescent="0.25">
      <c r="A17676" t="str">
        <f t="shared" si="277"/>
        <v>YAG</v>
      </c>
    </row>
    <row r="17677" spans="1:1" x14ac:dyDescent="0.25">
      <c r="A17677" t="str">
        <f t="shared" si="277"/>
        <v>YAG</v>
      </c>
    </row>
    <row r="17678" spans="1:1" x14ac:dyDescent="0.25">
      <c r="A17678" t="str">
        <f t="shared" si="277"/>
        <v>YAG</v>
      </c>
    </row>
    <row r="17679" spans="1:1" x14ac:dyDescent="0.25">
      <c r="A17679" t="str">
        <f t="shared" si="277"/>
        <v>YAG</v>
      </c>
    </row>
    <row r="17680" spans="1:1" x14ac:dyDescent="0.25">
      <c r="A17680" t="str">
        <f t="shared" si="277"/>
        <v>YAG</v>
      </c>
    </row>
    <row r="17681" spans="1:1" x14ac:dyDescent="0.25">
      <c r="A17681" t="str">
        <f t="shared" si="277"/>
        <v>YAG</v>
      </c>
    </row>
    <row r="17682" spans="1:1" x14ac:dyDescent="0.25">
      <c r="A17682" t="str">
        <f t="shared" si="277"/>
        <v>YAG</v>
      </c>
    </row>
    <row r="17683" spans="1:1" x14ac:dyDescent="0.25">
      <c r="A17683" t="str">
        <f t="shared" si="277"/>
        <v>YAG</v>
      </c>
    </row>
    <row r="17684" spans="1:1" x14ac:dyDescent="0.25">
      <c r="A17684" t="str">
        <f t="shared" si="277"/>
        <v>YAG</v>
      </c>
    </row>
    <row r="17685" spans="1:1" x14ac:dyDescent="0.25">
      <c r="A17685" t="str">
        <f t="shared" si="277"/>
        <v>YAG</v>
      </c>
    </row>
    <row r="17686" spans="1:1" x14ac:dyDescent="0.25">
      <c r="A17686" t="str">
        <f t="shared" si="277"/>
        <v>YAG</v>
      </c>
    </row>
    <row r="17687" spans="1:1" x14ac:dyDescent="0.25">
      <c r="A17687" t="str">
        <f t="shared" si="277"/>
        <v>YAG</v>
      </c>
    </row>
    <row r="17688" spans="1:1" x14ac:dyDescent="0.25">
      <c r="A17688" t="str">
        <f t="shared" si="277"/>
        <v>YAG</v>
      </c>
    </row>
    <row r="17689" spans="1:1" x14ac:dyDescent="0.25">
      <c r="A17689" t="str">
        <f t="shared" si="277"/>
        <v>YAG</v>
      </c>
    </row>
    <row r="17690" spans="1:1" x14ac:dyDescent="0.25">
      <c r="A17690" t="str">
        <f t="shared" si="277"/>
        <v>YAG</v>
      </c>
    </row>
    <row r="17691" spans="1:1" x14ac:dyDescent="0.25">
      <c r="A17691" t="str">
        <f t="shared" si="277"/>
        <v>YAG</v>
      </c>
    </row>
    <row r="17692" spans="1:1" x14ac:dyDescent="0.25">
      <c r="A17692" t="str">
        <f t="shared" si="277"/>
        <v>YAG</v>
      </c>
    </row>
    <row r="17693" spans="1:1" x14ac:dyDescent="0.25">
      <c r="A17693" t="str">
        <f t="shared" si="277"/>
        <v>YAG</v>
      </c>
    </row>
    <row r="17694" spans="1:1" x14ac:dyDescent="0.25">
      <c r="A17694" t="str">
        <f t="shared" si="277"/>
        <v>YAG</v>
      </c>
    </row>
    <row r="17695" spans="1:1" x14ac:dyDescent="0.25">
      <c r="A17695" t="str">
        <f t="shared" si="277"/>
        <v>YAG</v>
      </c>
    </row>
    <row r="17696" spans="1:1" x14ac:dyDescent="0.25">
      <c r="A17696" t="str">
        <f t="shared" si="277"/>
        <v>YAG</v>
      </c>
    </row>
    <row r="17697" spans="1:1" x14ac:dyDescent="0.25">
      <c r="A17697" t="str">
        <f t="shared" si="277"/>
        <v>YAG</v>
      </c>
    </row>
    <row r="17698" spans="1:1" x14ac:dyDescent="0.25">
      <c r="A17698" t="str">
        <f t="shared" si="277"/>
        <v>YAG</v>
      </c>
    </row>
    <row r="17699" spans="1:1" x14ac:dyDescent="0.25">
      <c r="A17699" t="str">
        <f t="shared" si="277"/>
        <v>YAG</v>
      </c>
    </row>
    <row r="17700" spans="1:1" x14ac:dyDescent="0.25">
      <c r="A17700" t="str">
        <f t="shared" si="277"/>
        <v>YAG</v>
      </c>
    </row>
    <row r="17701" spans="1:1" x14ac:dyDescent="0.25">
      <c r="A17701" t="str">
        <f t="shared" si="277"/>
        <v>YAG</v>
      </c>
    </row>
    <row r="17702" spans="1:1" x14ac:dyDescent="0.25">
      <c r="A17702" t="str">
        <f t="shared" si="277"/>
        <v>YAG</v>
      </c>
    </row>
    <row r="17703" spans="1:1" x14ac:dyDescent="0.25">
      <c r="A17703" t="str">
        <f t="shared" si="277"/>
        <v>YAG</v>
      </c>
    </row>
    <row r="17704" spans="1:1" x14ac:dyDescent="0.25">
      <c r="A17704" t="str">
        <f t="shared" si="277"/>
        <v>YAG</v>
      </c>
    </row>
    <row r="17705" spans="1:1" x14ac:dyDescent="0.25">
      <c r="A17705" t="str">
        <f t="shared" si="277"/>
        <v>YAG</v>
      </c>
    </row>
    <row r="17706" spans="1:1" x14ac:dyDescent="0.25">
      <c r="A17706" t="str">
        <f t="shared" si="277"/>
        <v>YAG</v>
      </c>
    </row>
    <row r="17707" spans="1:1" x14ac:dyDescent="0.25">
      <c r="A17707" t="str">
        <f t="shared" si="277"/>
        <v>YAG</v>
      </c>
    </row>
    <row r="17708" spans="1:1" x14ac:dyDescent="0.25">
      <c r="A17708" t="str">
        <f t="shared" si="277"/>
        <v>YAG</v>
      </c>
    </row>
    <row r="17709" spans="1:1" x14ac:dyDescent="0.25">
      <c r="A17709" t="str">
        <f t="shared" si="277"/>
        <v>YAG</v>
      </c>
    </row>
    <row r="17710" spans="1:1" x14ac:dyDescent="0.25">
      <c r="A17710" t="str">
        <f t="shared" si="277"/>
        <v>YAG</v>
      </c>
    </row>
    <row r="17711" spans="1:1" x14ac:dyDescent="0.25">
      <c r="A17711" t="str">
        <f t="shared" si="277"/>
        <v>YAG</v>
      </c>
    </row>
    <row r="17712" spans="1:1" x14ac:dyDescent="0.25">
      <c r="A17712" t="str">
        <f t="shared" si="277"/>
        <v>YAG</v>
      </c>
    </row>
    <row r="17713" spans="1:1" x14ac:dyDescent="0.25">
      <c r="A17713" t="str">
        <f t="shared" si="277"/>
        <v>YAG</v>
      </c>
    </row>
    <row r="17714" spans="1:1" x14ac:dyDescent="0.25">
      <c r="A17714" t="str">
        <f t="shared" si="277"/>
        <v>YAG</v>
      </c>
    </row>
    <row r="17715" spans="1:1" x14ac:dyDescent="0.25">
      <c r="A17715" t="str">
        <f t="shared" si="277"/>
        <v>YAG</v>
      </c>
    </row>
    <row r="17716" spans="1:1" x14ac:dyDescent="0.25">
      <c r="A17716" t="str">
        <f t="shared" si="277"/>
        <v>YAG</v>
      </c>
    </row>
    <row r="17717" spans="1:1" x14ac:dyDescent="0.25">
      <c r="A17717" t="str">
        <f t="shared" si="277"/>
        <v>YAG</v>
      </c>
    </row>
    <row r="17718" spans="1:1" x14ac:dyDescent="0.25">
      <c r="A17718" t="str">
        <f t="shared" si="277"/>
        <v>YAG</v>
      </c>
    </row>
    <row r="17719" spans="1:1" x14ac:dyDescent="0.25">
      <c r="A17719" t="str">
        <f t="shared" si="277"/>
        <v>YAG</v>
      </c>
    </row>
    <row r="17720" spans="1:1" x14ac:dyDescent="0.25">
      <c r="A17720" t="str">
        <f t="shared" si="277"/>
        <v>YAG</v>
      </c>
    </row>
    <row r="17721" spans="1:1" x14ac:dyDescent="0.25">
      <c r="A17721" t="str">
        <f t="shared" si="277"/>
        <v>YAG</v>
      </c>
    </row>
    <row r="17722" spans="1:1" x14ac:dyDescent="0.25">
      <c r="A17722" t="str">
        <f t="shared" si="277"/>
        <v>YAG</v>
      </c>
    </row>
    <row r="17723" spans="1:1" x14ac:dyDescent="0.25">
      <c r="A17723" t="str">
        <f t="shared" si="277"/>
        <v>YAG</v>
      </c>
    </row>
    <row r="17724" spans="1:1" x14ac:dyDescent="0.25">
      <c r="A17724" t="str">
        <f t="shared" ref="A17724:A17787" si="278">"YAG"&amp;D17724 &amp;E17724 &amp;F17724 &amp; G17724 &amp;H17724 &amp;I17724</f>
        <v>YAG</v>
      </c>
    </row>
    <row r="17725" spans="1:1" x14ac:dyDescent="0.25">
      <c r="A17725" t="str">
        <f t="shared" si="278"/>
        <v>YAG</v>
      </c>
    </row>
    <row r="17726" spans="1:1" x14ac:dyDescent="0.25">
      <c r="A17726" t="str">
        <f t="shared" si="278"/>
        <v>YAG</v>
      </c>
    </row>
    <row r="17727" spans="1:1" x14ac:dyDescent="0.25">
      <c r="A17727" t="str">
        <f t="shared" si="278"/>
        <v>YAG</v>
      </c>
    </row>
    <row r="17728" spans="1:1" x14ac:dyDescent="0.25">
      <c r="A17728" t="str">
        <f t="shared" si="278"/>
        <v>YAG</v>
      </c>
    </row>
    <row r="17729" spans="1:1" x14ac:dyDescent="0.25">
      <c r="A17729" t="str">
        <f t="shared" si="278"/>
        <v>YAG</v>
      </c>
    </row>
    <row r="17730" spans="1:1" x14ac:dyDescent="0.25">
      <c r="A17730" t="str">
        <f t="shared" si="278"/>
        <v>YAG</v>
      </c>
    </row>
    <row r="17731" spans="1:1" x14ac:dyDescent="0.25">
      <c r="A17731" t="str">
        <f t="shared" si="278"/>
        <v>YAG</v>
      </c>
    </row>
    <row r="17732" spans="1:1" x14ac:dyDescent="0.25">
      <c r="A17732" t="str">
        <f t="shared" si="278"/>
        <v>YAG</v>
      </c>
    </row>
    <row r="17733" spans="1:1" x14ac:dyDescent="0.25">
      <c r="A17733" t="str">
        <f t="shared" si="278"/>
        <v>YAG</v>
      </c>
    </row>
    <row r="17734" spans="1:1" x14ac:dyDescent="0.25">
      <c r="A17734" t="str">
        <f t="shared" si="278"/>
        <v>YAG</v>
      </c>
    </row>
    <row r="17735" spans="1:1" x14ac:dyDescent="0.25">
      <c r="A17735" t="str">
        <f t="shared" si="278"/>
        <v>YAG</v>
      </c>
    </row>
    <row r="17736" spans="1:1" x14ac:dyDescent="0.25">
      <c r="A17736" t="str">
        <f t="shared" si="278"/>
        <v>YAG</v>
      </c>
    </row>
    <row r="17737" spans="1:1" x14ac:dyDescent="0.25">
      <c r="A17737" t="str">
        <f t="shared" si="278"/>
        <v>YAG</v>
      </c>
    </row>
    <row r="17738" spans="1:1" x14ac:dyDescent="0.25">
      <c r="A17738" t="str">
        <f t="shared" si="278"/>
        <v>YAG</v>
      </c>
    </row>
    <row r="17739" spans="1:1" x14ac:dyDescent="0.25">
      <c r="A17739" t="str">
        <f t="shared" si="278"/>
        <v>YAG</v>
      </c>
    </row>
    <row r="17740" spans="1:1" x14ac:dyDescent="0.25">
      <c r="A17740" t="str">
        <f t="shared" si="278"/>
        <v>YAG</v>
      </c>
    </row>
    <row r="17741" spans="1:1" x14ac:dyDescent="0.25">
      <c r="A17741" t="str">
        <f t="shared" si="278"/>
        <v>YAG</v>
      </c>
    </row>
    <row r="17742" spans="1:1" x14ac:dyDescent="0.25">
      <c r="A17742" t="str">
        <f t="shared" si="278"/>
        <v>YAG</v>
      </c>
    </row>
    <row r="17743" spans="1:1" x14ac:dyDescent="0.25">
      <c r="A17743" t="str">
        <f t="shared" si="278"/>
        <v>YAG</v>
      </c>
    </row>
    <row r="17744" spans="1:1" x14ac:dyDescent="0.25">
      <c r="A17744" t="str">
        <f t="shared" si="278"/>
        <v>YAG</v>
      </c>
    </row>
    <row r="17745" spans="1:1" x14ac:dyDescent="0.25">
      <c r="A17745" t="str">
        <f t="shared" si="278"/>
        <v>YAG</v>
      </c>
    </row>
    <row r="17746" spans="1:1" x14ac:dyDescent="0.25">
      <c r="A17746" t="str">
        <f t="shared" si="278"/>
        <v>YAG</v>
      </c>
    </row>
    <row r="17747" spans="1:1" x14ac:dyDescent="0.25">
      <c r="A17747" t="str">
        <f t="shared" si="278"/>
        <v>YAG</v>
      </c>
    </row>
    <row r="17748" spans="1:1" x14ac:dyDescent="0.25">
      <c r="A17748" t="str">
        <f t="shared" si="278"/>
        <v>YAG</v>
      </c>
    </row>
    <row r="17749" spans="1:1" x14ac:dyDescent="0.25">
      <c r="A17749" t="str">
        <f t="shared" si="278"/>
        <v>YAG</v>
      </c>
    </row>
    <row r="17750" spans="1:1" x14ac:dyDescent="0.25">
      <c r="A17750" t="str">
        <f t="shared" si="278"/>
        <v>YAG</v>
      </c>
    </row>
    <row r="17751" spans="1:1" x14ac:dyDescent="0.25">
      <c r="A17751" t="str">
        <f t="shared" si="278"/>
        <v>YAG</v>
      </c>
    </row>
    <row r="17752" spans="1:1" x14ac:dyDescent="0.25">
      <c r="A17752" t="str">
        <f t="shared" si="278"/>
        <v>YAG</v>
      </c>
    </row>
    <row r="17753" spans="1:1" x14ac:dyDescent="0.25">
      <c r="A17753" t="str">
        <f t="shared" si="278"/>
        <v>YAG</v>
      </c>
    </row>
    <row r="17754" spans="1:1" x14ac:dyDescent="0.25">
      <c r="A17754" t="str">
        <f t="shared" si="278"/>
        <v>YAG</v>
      </c>
    </row>
    <row r="17755" spans="1:1" x14ac:dyDescent="0.25">
      <c r="A17755" t="str">
        <f t="shared" si="278"/>
        <v>YAG</v>
      </c>
    </row>
    <row r="17756" spans="1:1" x14ac:dyDescent="0.25">
      <c r="A17756" t="str">
        <f t="shared" si="278"/>
        <v>YAG</v>
      </c>
    </row>
    <row r="17757" spans="1:1" x14ac:dyDescent="0.25">
      <c r="A17757" t="str">
        <f t="shared" si="278"/>
        <v>YAG</v>
      </c>
    </row>
    <row r="17758" spans="1:1" x14ac:dyDescent="0.25">
      <c r="A17758" t="str">
        <f t="shared" si="278"/>
        <v>YAG</v>
      </c>
    </row>
    <row r="17759" spans="1:1" x14ac:dyDescent="0.25">
      <c r="A17759" t="str">
        <f t="shared" si="278"/>
        <v>YAG</v>
      </c>
    </row>
    <row r="17760" spans="1:1" x14ac:dyDescent="0.25">
      <c r="A17760" t="str">
        <f t="shared" si="278"/>
        <v>YAG</v>
      </c>
    </row>
    <row r="17761" spans="1:1" x14ac:dyDescent="0.25">
      <c r="A17761" t="str">
        <f t="shared" si="278"/>
        <v>YAG</v>
      </c>
    </row>
    <row r="17762" spans="1:1" x14ac:dyDescent="0.25">
      <c r="A17762" t="str">
        <f t="shared" si="278"/>
        <v>YAG</v>
      </c>
    </row>
    <row r="17763" spans="1:1" x14ac:dyDescent="0.25">
      <c r="A17763" t="str">
        <f t="shared" si="278"/>
        <v>YAG</v>
      </c>
    </row>
    <row r="17764" spans="1:1" x14ac:dyDescent="0.25">
      <c r="A17764" t="str">
        <f t="shared" si="278"/>
        <v>YAG</v>
      </c>
    </row>
    <row r="17765" spans="1:1" x14ac:dyDescent="0.25">
      <c r="A17765" t="str">
        <f t="shared" si="278"/>
        <v>YAG</v>
      </c>
    </row>
    <row r="17766" spans="1:1" x14ac:dyDescent="0.25">
      <c r="A17766" t="str">
        <f t="shared" si="278"/>
        <v>YAG</v>
      </c>
    </row>
    <row r="17767" spans="1:1" x14ac:dyDescent="0.25">
      <c r="A17767" t="str">
        <f t="shared" si="278"/>
        <v>YAG</v>
      </c>
    </row>
    <row r="17768" spans="1:1" x14ac:dyDescent="0.25">
      <c r="A17768" t="str">
        <f t="shared" si="278"/>
        <v>YAG</v>
      </c>
    </row>
    <row r="17769" spans="1:1" x14ac:dyDescent="0.25">
      <c r="A17769" t="str">
        <f t="shared" si="278"/>
        <v>YAG</v>
      </c>
    </row>
    <row r="17770" spans="1:1" x14ac:dyDescent="0.25">
      <c r="A17770" t="str">
        <f t="shared" si="278"/>
        <v>YAG</v>
      </c>
    </row>
    <row r="17771" spans="1:1" x14ac:dyDescent="0.25">
      <c r="A17771" t="str">
        <f t="shared" si="278"/>
        <v>YAG</v>
      </c>
    </row>
    <row r="17772" spans="1:1" x14ac:dyDescent="0.25">
      <c r="A17772" t="str">
        <f t="shared" si="278"/>
        <v>YAG</v>
      </c>
    </row>
    <row r="17773" spans="1:1" x14ac:dyDescent="0.25">
      <c r="A17773" t="str">
        <f t="shared" si="278"/>
        <v>YAG</v>
      </c>
    </row>
    <row r="17774" spans="1:1" x14ac:dyDescent="0.25">
      <c r="A17774" t="str">
        <f t="shared" si="278"/>
        <v>YAG</v>
      </c>
    </row>
    <row r="17775" spans="1:1" x14ac:dyDescent="0.25">
      <c r="A17775" t="str">
        <f t="shared" si="278"/>
        <v>YAG</v>
      </c>
    </row>
    <row r="17776" spans="1:1" x14ac:dyDescent="0.25">
      <c r="A17776" t="str">
        <f t="shared" si="278"/>
        <v>YAG</v>
      </c>
    </row>
    <row r="17777" spans="1:1" x14ac:dyDescent="0.25">
      <c r="A17777" t="str">
        <f t="shared" si="278"/>
        <v>YAG</v>
      </c>
    </row>
    <row r="17778" spans="1:1" x14ac:dyDescent="0.25">
      <c r="A17778" t="str">
        <f t="shared" si="278"/>
        <v>YAG</v>
      </c>
    </row>
    <row r="17779" spans="1:1" x14ac:dyDescent="0.25">
      <c r="A17779" t="str">
        <f t="shared" si="278"/>
        <v>YAG</v>
      </c>
    </row>
    <row r="17780" spans="1:1" x14ac:dyDescent="0.25">
      <c r="A17780" t="str">
        <f t="shared" si="278"/>
        <v>YAG</v>
      </c>
    </row>
    <row r="17781" spans="1:1" x14ac:dyDescent="0.25">
      <c r="A17781" t="str">
        <f t="shared" si="278"/>
        <v>YAG</v>
      </c>
    </row>
    <row r="17782" spans="1:1" x14ac:dyDescent="0.25">
      <c r="A17782" t="str">
        <f t="shared" si="278"/>
        <v>YAG</v>
      </c>
    </row>
    <row r="17783" spans="1:1" x14ac:dyDescent="0.25">
      <c r="A17783" t="str">
        <f t="shared" si="278"/>
        <v>YAG</v>
      </c>
    </row>
    <row r="17784" spans="1:1" x14ac:dyDescent="0.25">
      <c r="A17784" t="str">
        <f t="shared" si="278"/>
        <v>YAG</v>
      </c>
    </row>
    <row r="17785" spans="1:1" x14ac:dyDescent="0.25">
      <c r="A17785" t="str">
        <f t="shared" si="278"/>
        <v>YAG</v>
      </c>
    </row>
    <row r="17786" spans="1:1" x14ac:dyDescent="0.25">
      <c r="A17786" t="str">
        <f t="shared" si="278"/>
        <v>YAG</v>
      </c>
    </row>
    <row r="17787" spans="1:1" x14ac:dyDescent="0.25">
      <c r="A17787" t="str">
        <f t="shared" si="278"/>
        <v>YAG</v>
      </c>
    </row>
    <row r="17788" spans="1:1" x14ac:dyDescent="0.25">
      <c r="A17788" t="str">
        <f t="shared" ref="A17788:A17851" si="279">"YAG"&amp;D17788 &amp;E17788 &amp;F17788 &amp; G17788 &amp;H17788 &amp;I17788</f>
        <v>YAG</v>
      </c>
    </row>
    <row r="17789" spans="1:1" x14ac:dyDescent="0.25">
      <c r="A17789" t="str">
        <f t="shared" si="279"/>
        <v>YAG</v>
      </c>
    </row>
    <row r="17790" spans="1:1" x14ac:dyDescent="0.25">
      <c r="A17790" t="str">
        <f t="shared" si="279"/>
        <v>YAG</v>
      </c>
    </row>
    <row r="17791" spans="1:1" x14ac:dyDescent="0.25">
      <c r="A17791" t="str">
        <f t="shared" si="279"/>
        <v>YAG</v>
      </c>
    </row>
    <row r="17792" spans="1:1" x14ac:dyDescent="0.25">
      <c r="A17792" t="str">
        <f t="shared" si="279"/>
        <v>YAG</v>
      </c>
    </row>
    <row r="17793" spans="1:1" x14ac:dyDescent="0.25">
      <c r="A17793" t="str">
        <f t="shared" si="279"/>
        <v>YAG</v>
      </c>
    </row>
    <row r="17794" spans="1:1" x14ac:dyDescent="0.25">
      <c r="A17794" t="str">
        <f t="shared" si="279"/>
        <v>YAG</v>
      </c>
    </row>
    <row r="17795" spans="1:1" x14ac:dyDescent="0.25">
      <c r="A17795" t="str">
        <f t="shared" si="279"/>
        <v>YAG</v>
      </c>
    </row>
    <row r="17796" spans="1:1" x14ac:dyDescent="0.25">
      <c r="A17796" t="str">
        <f t="shared" si="279"/>
        <v>YAG</v>
      </c>
    </row>
    <row r="17797" spans="1:1" x14ac:dyDescent="0.25">
      <c r="A17797" t="str">
        <f t="shared" si="279"/>
        <v>YAG</v>
      </c>
    </row>
    <row r="17798" spans="1:1" x14ac:dyDescent="0.25">
      <c r="A17798" t="str">
        <f t="shared" si="279"/>
        <v>YAG</v>
      </c>
    </row>
    <row r="17799" spans="1:1" x14ac:dyDescent="0.25">
      <c r="A17799" t="str">
        <f t="shared" si="279"/>
        <v>YAG</v>
      </c>
    </row>
    <row r="17800" spans="1:1" x14ac:dyDescent="0.25">
      <c r="A17800" t="str">
        <f t="shared" si="279"/>
        <v>YAG</v>
      </c>
    </row>
    <row r="17801" spans="1:1" x14ac:dyDescent="0.25">
      <c r="A17801" t="str">
        <f t="shared" si="279"/>
        <v>YAG</v>
      </c>
    </row>
    <row r="17802" spans="1:1" x14ac:dyDescent="0.25">
      <c r="A17802" t="str">
        <f t="shared" si="279"/>
        <v>YAG</v>
      </c>
    </row>
    <row r="17803" spans="1:1" x14ac:dyDescent="0.25">
      <c r="A17803" t="str">
        <f t="shared" si="279"/>
        <v>YAG</v>
      </c>
    </row>
    <row r="17804" spans="1:1" x14ac:dyDescent="0.25">
      <c r="A17804" t="str">
        <f t="shared" si="279"/>
        <v>YAG</v>
      </c>
    </row>
    <row r="17805" spans="1:1" x14ac:dyDescent="0.25">
      <c r="A17805" t="str">
        <f t="shared" si="279"/>
        <v>YAG</v>
      </c>
    </row>
    <row r="17806" spans="1:1" x14ac:dyDescent="0.25">
      <c r="A17806" t="str">
        <f t="shared" si="279"/>
        <v>YAG</v>
      </c>
    </row>
    <row r="17807" spans="1:1" x14ac:dyDescent="0.25">
      <c r="A17807" t="str">
        <f t="shared" si="279"/>
        <v>YAG</v>
      </c>
    </row>
    <row r="17808" spans="1:1" x14ac:dyDescent="0.25">
      <c r="A17808" t="str">
        <f t="shared" si="279"/>
        <v>YAG</v>
      </c>
    </row>
    <row r="17809" spans="1:1" x14ac:dyDescent="0.25">
      <c r="A17809" t="str">
        <f t="shared" si="279"/>
        <v>YAG</v>
      </c>
    </row>
    <row r="17810" spans="1:1" x14ac:dyDescent="0.25">
      <c r="A17810" t="str">
        <f t="shared" si="279"/>
        <v>YAG</v>
      </c>
    </row>
    <row r="17811" spans="1:1" x14ac:dyDescent="0.25">
      <c r="A17811" t="str">
        <f t="shared" si="279"/>
        <v>YAG</v>
      </c>
    </row>
    <row r="17812" spans="1:1" x14ac:dyDescent="0.25">
      <c r="A17812" t="str">
        <f t="shared" si="279"/>
        <v>YAG</v>
      </c>
    </row>
    <row r="17813" spans="1:1" x14ac:dyDescent="0.25">
      <c r="A17813" t="str">
        <f t="shared" si="279"/>
        <v>YAG</v>
      </c>
    </row>
    <row r="17814" spans="1:1" x14ac:dyDescent="0.25">
      <c r="A17814" t="str">
        <f t="shared" si="279"/>
        <v>YAG</v>
      </c>
    </row>
    <row r="17815" spans="1:1" x14ac:dyDescent="0.25">
      <c r="A17815" t="str">
        <f t="shared" si="279"/>
        <v>YAG</v>
      </c>
    </row>
    <row r="17816" spans="1:1" x14ac:dyDescent="0.25">
      <c r="A17816" t="str">
        <f t="shared" si="279"/>
        <v>YAG</v>
      </c>
    </row>
    <row r="17817" spans="1:1" x14ac:dyDescent="0.25">
      <c r="A17817" t="str">
        <f t="shared" si="279"/>
        <v>YAG</v>
      </c>
    </row>
    <row r="17818" spans="1:1" x14ac:dyDescent="0.25">
      <c r="A17818" t="str">
        <f t="shared" si="279"/>
        <v>YAG</v>
      </c>
    </row>
    <row r="17819" spans="1:1" x14ac:dyDescent="0.25">
      <c r="A17819" t="str">
        <f t="shared" si="279"/>
        <v>YAG</v>
      </c>
    </row>
    <row r="17820" spans="1:1" x14ac:dyDescent="0.25">
      <c r="A17820" t="str">
        <f t="shared" si="279"/>
        <v>YAG</v>
      </c>
    </row>
    <row r="17821" spans="1:1" x14ac:dyDescent="0.25">
      <c r="A17821" t="str">
        <f t="shared" si="279"/>
        <v>YAG</v>
      </c>
    </row>
    <row r="17822" spans="1:1" x14ac:dyDescent="0.25">
      <c r="A17822" t="str">
        <f t="shared" si="279"/>
        <v>YAG</v>
      </c>
    </row>
    <row r="17823" spans="1:1" x14ac:dyDescent="0.25">
      <c r="A17823" t="str">
        <f t="shared" si="279"/>
        <v>YAG</v>
      </c>
    </row>
    <row r="17824" spans="1:1" x14ac:dyDescent="0.25">
      <c r="A17824" t="str">
        <f t="shared" si="279"/>
        <v>YAG</v>
      </c>
    </row>
    <row r="17825" spans="1:1" x14ac:dyDescent="0.25">
      <c r="A17825" t="str">
        <f t="shared" si="279"/>
        <v>YAG</v>
      </c>
    </row>
    <row r="17826" spans="1:1" x14ac:dyDescent="0.25">
      <c r="A17826" t="str">
        <f t="shared" si="279"/>
        <v>YAG</v>
      </c>
    </row>
    <row r="17827" spans="1:1" x14ac:dyDescent="0.25">
      <c r="A17827" t="str">
        <f t="shared" si="279"/>
        <v>YAG</v>
      </c>
    </row>
    <row r="17828" spans="1:1" x14ac:dyDescent="0.25">
      <c r="A17828" t="str">
        <f t="shared" si="279"/>
        <v>YAG</v>
      </c>
    </row>
    <row r="17829" spans="1:1" x14ac:dyDescent="0.25">
      <c r="A17829" t="str">
        <f t="shared" si="279"/>
        <v>YAG</v>
      </c>
    </row>
    <row r="17830" spans="1:1" x14ac:dyDescent="0.25">
      <c r="A17830" t="str">
        <f t="shared" si="279"/>
        <v>YAG</v>
      </c>
    </row>
    <row r="17831" spans="1:1" x14ac:dyDescent="0.25">
      <c r="A17831" t="str">
        <f t="shared" si="279"/>
        <v>YAG</v>
      </c>
    </row>
    <row r="17832" spans="1:1" x14ac:dyDescent="0.25">
      <c r="A17832" t="str">
        <f t="shared" si="279"/>
        <v>YAG</v>
      </c>
    </row>
    <row r="17833" spans="1:1" x14ac:dyDescent="0.25">
      <c r="A17833" t="str">
        <f t="shared" si="279"/>
        <v>YAG</v>
      </c>
    </row>
    <row r="17834" spans="1:1" x14ac:dyDescent="0.25">
      <c r="A17834" t="str">
        <f t="shared" si="279"/>
        <v>YAG</v>
      </c>
    </row>
    <row r="17835" spans="1:1" x14ac:dyDescent="0.25">
      <c r="A17835" t="str">
        <f t="shared" si="279"/>
        <v>YAG</v>
      </c>
    </row>
    <row r="17836" spans="1:1" x14ac:dyDescent="0.25">
      <c r="A17836" t="str">
        <f t="shared" si="279"/>
        <v>YAG</v>
      </c>
    </row>
    <row r="17837" spans="1:1" x14ac:dyDescent="0.25">
      <c r="A17837" t="str">
        <f t="shared" si="279"/>
        <v>YAG</v>
      </c>
    </row>
    <row r="17838" spans="1:1" x14ac:dyDescent="0.25">
      <c r="A17838" t="str">
        <f t="shared" si="279"/>
        <v>YAG</v>
      </c>
    </row>
    <row r="17839" spans="1:1" x14ac:dyDescent="0.25">
      <c r="A17839" t="str">
        <f t="shared" si="279"/>
        <v>YAG</v>
      </c>
    </row>
    <row r="17840" spans="1:1" x14ac:dyDescent="0.25">
      <c r="A17840" t="str">
        <f t="shared" si="279"/>
        <v>YAG</v>
      </c>
    </row>
    <row r="17841" spans="1:1" x14ac:dyDescent="0.25">
      <c r="A17841" t="str">
        <f t="shared" si="279"/>
        <v>YAG</v>
      </c>
    </row>
    <row r="17842" spans="1:1" x14ac:dyDescent="0.25">
      <c r="A17842" t="str">
        <f t="shared" si="279"/>
        <v>YAG</v>
      </c>
    </row>
    <row r="17843" spans="1:1" x14ac:dyDescent="0.25">
      <c r="A17843" t="str">
        <f t="shared" si="279"/>
        <v>YAG</v>
      </c>
    </row>
    <row r="17844" spans="1:1" x14ac:dyDescent="0.25">
      <c r="A17844" t="str">
        <f t="shared" si="279"/>
        <v>YAG</v>
      </c>
    </row>
    <row r="17845" spans="1:1" x14ac:dyDescent="0.25">
      <c r="A17845" t="str">
        <f t="shared" si="279"/>
        <v>YAG</v>
      </c>
    </row>
    <row r="17846" spans="1:1" x14ac:dyDescent="0.25">
      <c r="A17846" t="str">
        <f t="shared" si="279"/>
        <v>YAG</v>
      </c>
    </row>
    <row r="17847" spans="1:1" x14ac:dyDescent="0.25">
      <c r="A17847" t="str">
        <f t="shared" si="279"/>
        <v>YAG</v>
      </c>
    </row>
    <row r="17848" spans="1:1" x14ac:dyDescent="0.25">
      <c r="A17848" t="str">
        <f t="shared" si="279"/>
        <v>YAG</v>
      </c>
    </row>
    <row r="17849" spans="1:1" x14ac:dyDescent="0.25">
      <c r="A17849" t="str">
        <f t="shared" si="279"/>
        <v>YAG</v>
      </c>
    </row>
    <row r="17850" spans="1:1" x14ac:dyDescent="0.25">
      <c r="A17850" t="str">
        <f t="shared" si="279"/>
        <v>YAG</v>
      </c>
    </row>
    <row r="17851" spans="1:1" x14ac:dyDescent="0.25">
      <c r="A17851" t="str">
        <f t="shared" si="279"/>
        <v>YAG</v>
      </c>
    </row>
    <row r="17852" spans="1:1" x14ac:dyDescent="0.25">
      <c r="A17852" t="str">
        <f t="shared" ref="A17852:A17915" si="280">"YAG"&amp;D17852 &amp;E17852 &amp;F17852 &amp; G17852 &amp;H17852 &amp;I17852</f>
        <v>YAG</v>
      </c>
    </row>
    <row r="17853" spans="1:1" x14ac:dyDescent="0.25">
      <c r="A17853" t="str">
        <f t="shared" si="280"/>
        <v>YAG</v>
      </c>
    </row>
    <row r="17854" spans="1:1" x14ac:dyDescent="0.25">
      <c r="A17854" t="str">
        <f t="shared" si="280"/>
        <v>YAG</v>
      </c>
    </row>
    <row r="17855" spans="1:1" x14ac:dyDescent="0.25">
      <c r="A17855" t="str">
        <f t="shared" si="280"/>
        <v>YAG</v>
      </c>
    </row>
    <row r="17856" spans="1:1" x14ac:dyDescent="0.25">
      <c r="A17856" t="str">
        <f t="shared" si="280"/>
        <v>YAG</v>
      </c>
    </row>
    <row r="17857" spans="1:1" x14ac:dyDescent="0.25">
      <c r="A17857" t="str">
        <f t="shared" si="280"/>
        <v>YAG</v>
      </c>
    </row>
    <row r="17858" spans="1:1" x14ac:dyDescent="0.25">
      <c r="A17858" t="str">
        <f t="shared" si="280"/>
        <v>YAG</v>
      </c>
    </row>
    <row r="17859" spans="1:1" x14ac:dyDescent="0.25">
      <c r="A17859" t="str">
        <f t="shared" si="280"/>
        <v>YAG</v>
      </c>
    </row>
    <row r="17860" spans="1:1" x14ac:dyDescent="0.25">
      <c r="A17860" t="str">
        <f t="shared" si="280"/>
        <v>YAG</v>
      </c>
    </row>
    <row r="17861" spans="1:1" x14ac:dyDescent="0.25">
      <c r="A17861" t="str">
        <f t="shared" si="280"/>
        <v>YAG</v>
      </c>
    </row>
    <row r="17862" spans="1:1" x14ac:dyDescent="0.25">
      <c r="A17862" t="str">
        <f t="shared" si="280"/>
        <v>YAG</v>
      </c>
    </row>
    <row r="17863" spans="1:1" x14ac:dyDescent="0.25">
      <c r="A17863" t="str">
        <f t="shared" si="280"/>
        <v>YAG</v>
      </c>
    </row>
    <row r="17864" spans="1:1" x14ac:dyDescent="0.25">
      <c r="A17864" t="str">
        <f t="shared" si="280"/>
        <v>YAG</v>
      </c>
    </row>
    <row r="17865" spans="1:1" x14ac:dyDescent="0.25">
      <c r="A17865" t="str">
        <f t="shared" si="280"/>
        <v>YAG</v>
      </c>
    </row>
    <row r="17866" spans="1:1" x14ac:dyDescent="0.25">
      <c r="A17866" t="str">
        <f t="shared" si="280"/>
        <v>YAG</v>
      </c>
    </row>
    <row r="17867" spans="1:1" x14ac:dyDescent="0.25">
      <c r="A17867" t="str">
        <f t="shared" si="280"/>
        <v>YAG</v>
      </c>
    </row>
    <row r="17868" spans="1:1" x14ac:dyDescent="0.25">
      <c r="A17868" t="str">
        <f t="shared" si="280"/>
        <v>YAG</v>
      </c>
    </row>
    <row r="17869" spans="1:1" x14ac:dyDescent="0.25">
      <c r="A17869" t="str">
        <f t="shared" si="280"/>
        <v>YAG</v>
      </c>
    </row>
    <row r="17870" spans="1:1" x14ac:dyDescent="0.25">
      <c r="A17870" t="str">
        <f t="shared" si="280"/>
        <v>YAG</v>
      </c>
    </row>
    <row r="17871" spans="1:1" x14ac:dyDescent="0.25">
      <c r="A17871" t="str">
        <f t="shared" si="280"/>
        <v>YAG</v>
      </c>
    </row>
    <row r="17872" spans="1:1" x14ac:dyDescent="0.25">
      <c r="A17872" t="str">
        <f t="shared" si="280"/>
        <v>YAG</v>
      </c>
    </row>
    <row r="17873" spans="1:1" x14ac:dyDescent="0.25">
      <c r="A17873" t="str">
        <f t="shared" si="280"/>
        <v>YAG</v>
      </c>
    </row>
    <row r="17874" spans="1:1" x14ac:dyDescent="0.25">
      <c r="A17874" t="str">
        <f t="shared" si="280"/>
        <v>YAG</v>
      </c>
    </row>
    <row r="17875" spans="1:1" x14ac:dyDescent="0.25">
      <c r="A17875" t="str">
        <f t="shared" si="280"/>
        <v>YAG</v>
      </c>
    </row>
    <row r="17876" spans="1:1" x14ac:dyDescent="0.25">
      <c r="A17876" t="str">
        <f t="shared" si="280"/>
        <v>YAG</v>
      </c>
    </row>
    <row r="17877" spans="1:1" x14ac:dyDescent="0.25">
      <c r="A17877" t="str">
        <f t="shared" si="280"/>
        <v>YAG</v>
      </c>
    </row>
    <row r="17878" spans="1:1" x14ac:dyDescent="0.25">
      <c r="A17878" t="str">
        <f t="shared" si="280"/>
        <v>YAG</v>
      </c>
    </row>
    <row r="17879" spans="1:1" x14ac:dyDescent="0.25">
      <c r="A17879" t="str">
        <f t="shared" si="280"/>
        <v>YAG</v>
      </c>
    </row>
    <row r="17880" spans="1:1" x14ac:dyDescent="0.25">
      <c r="A17880" t="str">
        <f t="shared" si="280"/>
        <v>YAG</v>
      </c>
    </row>
    <row r="17881" spans="1:1" x14ac:dyDescent="0.25">
      <c r="A17881" t="str">
        <f t="shared" si="280"/>
        <v>YAG</v>
      </c>
    </row>
    <row r="17882" spans="1:1" x14ac:dyDescent="0.25">
      <c r="A17882" t="str">
        <f t="shared" si="280"/>
        <v>YAG</v>
      </c>
    </row>
    <row r="17883" spans="1:1" x14ac:dyDescent="0.25">
      <c r="A17883" t="str">
        <f t="shared" si="280"/>
        <v>YAG</v>
      </c>
    </row>
    <row r="17884" spans="1:1" x14ac:dyDescent="0.25">
      <c r="A17884" t="str">
        <f t="shared" si="280"/>
        <v>YAG</v>
      </c>
    </row>
    <row r="17885" spans="1:1" x14ac:dyDescent="0.25">
      <c r="A17885" t="str">
        <f t="shared" si="280"/>
        <v>YAG</v>
      </c>
    </row>
    <row r="17886" spans="1:1" x14ac:dyDescent="0.25">
      <c r="A17886" t="str">
        <f t="shared" si="280"/>
        <v>YAG</v>
      </c>
    </row>
    <row r="17887" spans="1:1" x14ac:dyDescent="0.25">
      <c r="A17887" t="str">
        <f t="shared" si="280"/>
        <v>YAG</v>
      </c>
    </row>
    <row r="17888" spans="1:1" x14ac:dyDescent="0.25">
      <c r="A17888" t="str">
        <f t="shared" si="280"/>
        <v>YAG</v>
      </c>
    </row>
    <row r="17889" spans="1:1" x14ac:dyDescent="0.25">
      <c r="A17889" t="str">
        <f t="shared" si="280"/>
        <v>YAG</v>
      </c>
    </row>
    <row r="17890" spans="1:1" x14ac:dyDescent="0.25">
      <c r="A17890" t="str">
        <f t="shared" si="280"/>
        <v>YAG</v>
      </c>
    </row>
    <row r="17891" spans="1:1" x14ac:dyDescent="0.25">
      <c r="A17891" t="str">
        <f t="shared" si="280"/>
        <v>YAG</v>
      </c>
    </row>
    <row r="17892" spans="1:1" x14ac:dyDescent="0.25">
      <c r="A17892" t="str">
        <f t="shared" si="280"/>
        <v>YAG</v>
      </c>
    </row>
    <row r="17893" spans="1:1" x14ac:dyDescent="0.25">
      <c r="A17893" t="str">
        <f t="shared" si="280"/>
        <v>YAG</v>
      </c>
    </row>
    <row r="17894" spans="1:1" x14ac:dyDescent="0.25">
      <c r="A17894" t="str">
        <f t="shared" si="280"/>
        <v>YAG</v>
      </c>
    </row>
    <row r="17895" spans="1:1" x14ac:dyDescent="0.25">
      <c r="A17895" t="str">
        <f t="shared" si="280"/>
        <v>YAG</v>
      </c>
    </row>
    <row r="17896" spans="1:1" x14ac:dyDescent="0.25">
      <c r="A17896" t="str">
        <f t="shared" si="280"/>
        <v>YAG</v>
      </c>
    </row>
    <row r="17897" spans="1:1" x14ac:dyDescent="0.25">
      <c r="A17897" t="str">
        <f t="shared" si="280"/>
        <v>YAG</v>
      </c>
    </row>
    <row r="17898" spans="1:1" x14ac:dyDescent="0.25">
      <c r="A17898" t="str">
        <f t="shared" si="280"/>
        <v>YAG</v>
      </c>
    </row>
    <row r="17899" spans="1:1" x14ac:dyDescent="0.25">
      <c r="A17899" t="str">
        <f t="shared" si="280"/>
        <v>YAG</v>
      </c>
    </row>
    <row r="17900" spans="1:1" x14ac:dyDescent="0.25">
      <c r="A17900" t="str">
        <f t="shared" si="280"/>
        <v>YAG</v>
      </c>
    </row>
    <row r="17901" spans="1:1" x14ac:dyDescent="0.25">
      <c r="A17901" t="str">
        <f t="shared" si="280"/>
        <v>YAG</v>
      </c>
    </row>
    <row r="17902" spans="1:1" x14ac:dyDescent="0.25">
      <c r="A17902" t="str">
        <f t="shared" si="280"/>
        <v>YAG</v>
      </c>
    </row>
    <row r="17903" spans="1:1" x14ac:dyDescent="0.25">
      <c r="A17903" t="str">
        <f t="shared" si="280"/>
        <v>YAG</v>
      </c>
    </row>
    <row r="17904" spans="1:1" x14ac:dyDescent="0.25">
      <c r="A17904" t="str">
        <f t="shared" si="280"/>
        <v>YAG</v>
      </c>
    </row>
    <row r="17905" spans="1:1" x14ac:dyDescent="0.25">
      <c r="A17905" t="str">
        <f t="shared" si="280"/>
        <v>YAG</v>
      </c>
    </row>
    <row r="17906" spans="1:1" x14ac:dyDescent="0.25">
      <c r="A17906" t="str">
        <f t="shared" si="280"/>
        <v>YAG</v>
      </c>
    </row>
    <row r="17907" spans="1:1" x14ac:dyDescent="0.25">
      <c r="A17907" t="str">
        <f t="shared" si="280"/>
        <v>YAG</v>
      </c>
    </row>
    <row r="17908" spans="1:1" x14ac:dyDescent="0.25">
      <c r="A17908" t="str">
        <f t="shared" si="280"/>
        <v>YAG</v>
      </c>
    </row>
    <row r="17909" spans="1:1" x14ac:dyDescent="0.25">
      <c r="A17909" t="str">
        <f t="shared" si="280"/>
        <v>YAG</v>
      </c>
    </row>
    <row r="17910" spans="1:1" x14ac:dyDescent="0.25">
      <c r="A17910" t="str">
        <f t="shared" si="280"/>
        <v>YAG</v>
      </c>
    </row>
    <row r="17911" spans="1:1" x14ac:dyDescent="0.25">
      <c r="A17911" t="str">
        <f t="shared" si="280"/>
        <v>YAG</v>
      </c>
    </row>
    <row r="17912" spans="1:1" x14ac:dyDescent="0.25">
      <c r="A17912" t="str">
        <f t="shared" si="280"/>
        <v>YAG</v>
      </c>
    </row>
    <row r="17913" spans="1:1" x14ac:dyDescent="0.25">
      <c r="A17913" t="str">
        <f t="shared" si="280"/>
        <v>YAG</v>
      </c>
    </row>
    <row r="17914" spans="1:1" x14ac:dyDescent="0.25">
      <c r="A17914" t="str">
        <f t="shared" si="280"/>
        <v>YAG</v>
      </c>
    </row>
    <row r="17915" spans="1:1" x14ac:dyDescent="0.25">
      <c r="A17915" t="str">
        <f t="shared" si="280"/>
        <v>YAG</v>
      </c>
    </row>
    <row r="17916" spans="1:1" x14ac:dyDescent="0.25">
      <c r="A17916" t="str">
        <f t="shared" ref="A17916:A17979" si="281">"YAG"&amp;D17916 &amp;E17916 &amp;F17916 &amp; G17916 &amp;H17916 &amp;I17916</f>
        <v>YAG</v>
      </c>
    </row>
    <row r="17917" spans="1:1" x14ac:dyDescent="0.25">
      <c r="A17917" t="str">
        <f t="shared" si="281"/>
        <v>YAG</v>
      </c>
    </row>
    <row r="17918" spans="1:1" x14ac:dyDescent="0.25">
      <c r="A17918" t="str">
        <f t="shared" si="281"/>
        <v>YAG</v>
      </c>
    </row>
    <row r="17919" spans="1:1" x14ac:dyDescent="0.25">
      <c r="A17919" t="str">
        <f t="shared" si="281"/>
        <v>YAG</v>
      </c>
    </row>
    <row r="17920" spans="1:1" x14ac:dyDescent="0.25">
      <c r="A17920" t="str">
        <f t="shared" si="281"/>
        <v>YAG</v>
      </c>
    </row>
    <row r="17921" spans="1:1" x14ac:dyDescent="0.25">
      <c r="A17921" t="str">
        <f t="shared" si="281"/>
        <v>YAG</v>
      </c>
    </row>
    <row r="17922" spans="1:1" x14ac:dyDescent="0.25">
      <c r="A17922" t="str">
        <f t="shared" si="281"/>
        <v>YAG</v>
      </c>
    </row>
    <row r="17923" spans="1:1" x14ac:dyDescent="0.25">
      <c r="A17923" t="str">
        <f t="shared" si="281"/>
        <v>YAG</v>
      </c>
    </row>
    <row r="17924" spans="1:1" x14ac:dyDescent="0.25">
      <c r="A17924" t="str">
        <f t="shared" si="281"/>
        <v>YAG</v>
      </c>
    </row>
    <row r="17925" spans="1:1" x14ac:dyDescent="0.25">
      <c r="A17925" t="str">
        <f t="shared" si="281"/>
        <v>YAG</v>
      </c>
    </row>
    <row r="17926" spans="1:1" x14ac:dyDescent="0.25">
      <c r="A17926" t="str">
        <f t="shared" si="281"/>
        <v>YAG</v>
      </c>
    </row>
    <row r="17927" spans="1:1" x14ac:dyDescent="0.25">
      <c r="A17927" t="str">
        <f t="shared" si="281"/>
        <v>YAG</v>
      </c>
    </row>
    <row r="17928" spans="1:1" x14ac:dyDescent="0.25">
      <c r="A17928" t="str">
        <f t="shared" si="281"/>
        <v>YAG</v>
      </c>
    </row>
    <row r="17929" spans="1:1" x14ac:dyDescent="0.25">
      <c r="A17929" t="str">
        <f t="shared" si="281"/>
        <v>YAG</v>
      </c>
    </row>
    <row r="17930" spans="1:1" x14ac:dyDescent="0.25">
      <c r="A17930" t="str">
        <f t="shared" si="281"/>
        <v>YAG</v>
      </c>
    </row>
    <row r="17931" spans="1:1" x14ac:dyDescent="0.25">
      <c r="A17931" t="str">
        <f t="shared" si="281"/>
        <v>YAG</v>
      </c>
    </row>
    <row r="17932" spans="1:1" x14ac:dyDescent="0.25">
      <c r="A17932" t="str">
        <f t="shared" si="281"/>
        <v>YAG</v>
      </c>
    </row>
    <row r="17933" spans="1:1" x14ac:dyDescent="0.25">
      <c r="A17933" t="str">
        <f t="shared" si="281"/>
        <v>YAG</v>
      </c>
    </row>
    <row r="17934" spans="1:1" x14ac:dyDescent="0.25">
      <c r="A17934" t="str">
        <f t="shared" si="281"/>
        <v>YAG</v>
      </c>
    </row>
    <row r="17935" spans="1:1" x14ac:dyDescent="0.25">
      <c r="A17935" t="str">
        <f t="shared" si="281"/>
        <v>YAG</v>
      </c>
    </row>
    <row r="17936" spans="1:1" x14ac:dyDescent="0.25">
      <c r="A17936" t="str">
        <f t="shared" si="281"/>
        <v>YAG</v>
      </c>
    </row>
    <row r="17937" spans="1:1" x14ac:dyDescent="0.25">
      <c r="A17937" t="str">
        <f t="shared" si="281"/>
        <v>YAG</v>
      </c>
    </row>
    <row r="17938" spans="1:1" x14ac:dyDescent="0.25">
      <c r="A17938" t="str">
        <f t="shared" si="281"/>
        <v>YAG</v>
      </c>
    </row>
    <row r="17939" spans="1:1" x14ac:dyDescent="0.25">
      <c r="A17939" t="str">
        <f t="shared" si="281"/>
        <v>YAG</v>
      </c>
    </row>
    <row r="17940" spans="1:1" x14ac:dyDescent="0.25">
      <c r="A17940" t="str">
        <f t="shared" si="281"/>
        <v>YAG</v>
      </c>
    </row>
    <row r="17941" spans="1:1" x14ac:dyDescent="0.25">
      <c r="A17941" t="str">
        <f t="shared" si="281"/>
        <v>YAG</v>
      </c>
    </row>
    <row r="17942" spans="1:1" x14ac:dyDescent="0.25">
      <c r="A17942" t="str">
        <f t="shared" si="281"/>
        <v>YAG</v>
      </c>
    </row>
    <row r="17943" spans="1:1" x14ac:dyDescent="0.25">
      <c r="A17943" t="str">
        <f t="shared" si="281"/>
        <v>YAG</v>
      </c>
    </row>
    <row r="17944" spans="1:1" x14ac:dyDescent="0.25">
      <c r="A17944" t="str">
        <f t="shared" si="281"/>
        <v>YAG</v>
      </c>
    </row>
    <row r="17945" spans="1:1" x14ac:dyDescent="0.25">
      <c r="A17945" t="str">
        <f t="shared" si="281"/>
        <v>YAG</v>
      </c>
    </row>
    <row r="17946" spans="1:1" x14ac:dyDescent="0.25">
      <c r="A17946" t="str">
        <f t="shared" si="281"/>
        <v>YAG</v>
      </c>
    </row>
    <row r="17947" spans="1:1" x14ac:dyDescent="0.25">
      <c r="A17947" t="str">
        <f t="shared" si="281"/>
        <v>YAG</v>
      </c>
    </row>
    <row r="17948" spans="1:1" x14ac:dyDescent="0.25">
      <c r="A17948" t="str">
        <f t="shared" si="281"/>
        <v>YAG</v>
      </c>
    </row>
    <row r="17949" spans="1:1" x14ac:dyDescent="0.25">
      <c r="A17949" t="str">
        <f t="shared" si="281"/>
        <v>YAG</v>
      </c>
    </row>
    <row r="17950" spans="1:1" x14ac:dyDescent="0.25">
      <c r="A17950" t="str">
        <f t="shared" si="281"/>
        <v>YAG</v>
      </c>
    </row>
    <row r="17951" spans="1:1" x14ac:dyDescent="0.25">
      <c r="A17951" t="str">
        <f t="shared" si="281"/>
        <v>YAG</v>
      </c>
    </row>
    <row r="17952" spans="1:1" x14ac:dyDescent="0.25">
      <c r="A17952" t="str">
        <f t="shared" si="281"/>
        <v>YAG</v>
      </c>
    </row>
    <row r="17953" spans="1:1" x14ac:dyDescent="0.25">
      <c r="A17953" t="str">
        <f t="shared" si="281"/>
        <v>YAG</v>
      </c>
    </row>
    <row r="17954" spans="1:1" x14ac:dyDescent="0.25">
      <c r="A17954" t="str">
        <f t="shared" si="281"/>
        <v>YAG</v>
      </c>
    </row>
    <row r="17955" spans="1:1" x14ac:dyDescent="0.25">
      <c r="A17955" t="str">
        <f t="shared" si="281"/>
        <v>YAG</v>
      </c>
    </row>
    <row r="17956" spans="1:1" x14ac:dyDescent="0.25">
      <c r="A17956" t="str">
        <f t="shared" si="281"/>
        <v>YAG</v>
      </c>
    </row>
    <row r="17957" spans="1:1" x14ac:dyDescent="0.25">
      <c r="A17957" t="str">
        <f t="shared" si="281"/>
        <v>YAG</v>
      </c>
    </row>
    <row r="17958" spans="1:1" x14ac:dyDescent="0.25">
      <c r="A17958" t="str">
        <f t="shared" si="281"/>
        <v>YAG</v>
      </c>
    </row>
    <row r="17959" spans="1:1" x14ac:dyDescent="0.25">
      <c r="A17959" t="str">
        <f t="shared" si="281"/>
        <v>YAG</v>
      </c>
    </row>
    <row r="17960" spans="1:1" x14ac:dyDescent="0.25">
      <c r="A17960" t="str">
        <f t="shared" si="281"/>
        <v>YAG</v>
      </c>
    </row>
    <row r="17961" spans="1:1" x14ac:dyDescent="0.25">
      <c r="A17961" t="str">
        <f t="shared" si="281"/>
        <v>YAG</v>
      </c>
    </row>
    <row r="17962" spans="1:1" x14ac:dyDescent="0.25">
      <c r="A17962" t="str">
        <f t="shared" si="281"/>
        <v>YAG</v>
      </c>
    </row>
    <row r="17963" spans="1:1" x14ac:dyDescent="0.25">
      <c r="A17963" t="str">
        <f t="shared" si="281"/>
        <v>YAG</v>
      </c>
    </row>
    <row r="17964" spans="1:1" x14ac:dyDescent="0.25">
      <c r="A17964" t="str">
        <f t="shared" si="281"/>
        <v>YAG</v>
      </c>
    </row>
    <row r="17965" spans="1:1" x14ac:dyDescent="0.25">
      <c r="A17965" t="str">
        <f t="shared" si="281"/>
        <v>YAG</v>
      </c>
    </row>
    <row r="17966" spans="1:1" x14ac:dyDescent="0.25">
      <c r="A17966" t="str">
        <f t="shared" si="281"/>
        <v>YAG</v>
      </c>
    </row>
    <row r="17967" spans="1:1" x14ac:dyDescent="0.25">
      <c r="A17967" t="str">
        <f t="shared" si="281"/>
        <v>YAG</v>
      </c>
    </row>
    <row r="17968" spans="1:1" x14ac:dyDescent="0.25">
      <c r="A17968" t="str">
        <f t="shared" si="281"/>
        <v>YAG</v>
      </c>
    </row>
    <row r="17969" spans="1:1" x14ac:dyDescent="0.25">
      <c r="A17969" t="str">
        <f t="shared" si="281"/>
        <v>YAG</v>
      </c>
    </row>
    <row r="17970" spans="1:1" x14ac:dyDescent="0.25">
      <c r="A17970" t="str">
        <f t="shared" si="281"/>
        <v>YAG</v>
      </c>
    </row>
    <row r="17971" spans="1:1" x14ac:dyDescent="0.25">
      <c r="A17971" t="str">
        <f t="shared" si="281"/>
        <v>YAG</v>
      </c>
    </row>
    <row r="17972" spans="1:1" x14ac:dyDescent="0.25">
      <c r="A17972" t="str">
        <f t="shared" si="281"/>
        <v>YAG</v>
      </c>
    </row>
    <row r="17973" spans="1:1" x14ac:dyDescent="0.25">
      <c r="A17973" t="str">
        <f t="shared" si="281"/>
        <v>YAG</v>
      </c>
    </row>
    <row r="17974" spans="1:1" x14ac:dyDescent="0.25">
      <c r="A17974" t="str">
        <f t="shared" si="281"/>
        <v>YAG</v>
      </c>
    </row>
    <row r="17975" spans="1:1" x14ac:dyDescent="0.25">
      <c r="A17975" t="str">
        <f t="shared" si="281"/>
        <v>YAG</v>
      </c>
    </row>
    <row r="17976" spans="1:1" x14ac:dyDescent="0.25">
      <c r="A17976" t="str">
        <f t="shared" si="281"/>
        <v>YAG</v>
      </c>
    </row>
    <row r="17977" spans="1:1" x14ac:dyDescent="0.25">
      <c r="A17977" t="str">
        <f t="shared" si="281"/>
        <v>YAG</v>
      </c>
    </row>
    <row r="17978" spans="1:1" x14ac:dyDescent="0.25">
      <c r="A17978" t="str">
        <f t="shared" si="281"/>
        <v>YAG</v>
      </c>
    </row>
    <row r="17979" spans="1:1" x14ac:dyDescent="0.25">
      <c r="A17979" t="str">
        <f t="shared" si="281"/>
        <v>YAG</v>
      </c>
    </row>
    <row r="17980" spans="1:1" x14ac:dyDescent="0.25">
      <c r="A17980" t="str">
        <f t="shared" ref="A17980:A18043" si="282">"YAG"&amp;D17980 &amp;E17980 &amp;F17980 &amp; G17980 &amp;H17980 &amp;I17980</f>
        <v>YAG</v>
      </c>
    </row>
    <row r="17981" spans="1:1" x14ac:dyDescent="0.25">
      <c r="A17981" t="str">
        <f t="shared" si="282"/>
        <v>YAG</v>
      </c>
    </row>
    <row r="17982" spans="1:1" x14ac:dyDescent="0.25">
      <c r="A17982" t="str">
        <f t="shared" si="282"/>
        <v>YAG</v>
      </c>
    </row>
    <row r="17983" spans="1:1" x14ac:dyDescent="0.25">
      <c r="A17983" t="str">
        <f t="shared" si="282"/>
        <v>YAG</v>
      </c>
    </row>
    <row r="17984" spans="1:1" x14ac:dyDescent="0.25">
      <c r="A17984" t="str">
        <f t="shared" si="282"/>
        <v>YAG</v>
      </c>
    </row>
    <row r="17985" spans="1:1" x14ac:dyDescent="0.25">
      <c r="A17985" t="str">
        <f t="shared" si="282"/>
        <v>YAG</v>
      </c>
    </row>
    <row r="17986" spans="1:1" x14ac:dyDescent="0.25">
      <c r="A17986" t="str">
        <f t="shared" si="282"/>
        <v>YAG</v>
      </c>
    </row>
    <row r="17987" spans="1:1" x14ac:dyDescent="0.25">
      <c r="A17987" t="str">
        <f t="shared" si="282"/>
        <v>YAG</v>
      </c>
    </row>
    <row r="17988" spans="1:1" x14ac:dyDescent="0.25">
      <c r="A17988" t="str">
        <f t="shared" si="282"/>
        <v>YAG</v>
      </c>
    </row>
    <row r="17989" spans="1:1" x14ac:dyDescent="0.25">
      <c r="A17989" t="str">
        <f t="shared" si="282"/>
        <v>YAG</v>
      </c>
    </row>
    <row r="17990" spans="1:1" x14ac:dyDescent="0.25">
      <c r="A17990" t="str">
        <f t="shared" si="282"/>
        <v>YAG</v>
      </c>
    </row>
    <row r="17991" spans="1:1" x14ac:dyDescent="0.25">
      <c r="A17991" t="str">
        <f t="shared" si="282"/>
        <v>YAG</v>
      </c>
    </row>
    <row r="17992" spans="1:1" x14ac:dyDescent="0.25">
      <c r="A17992" t="str">
        <f t="shared" si="282"/>
        <v>YAG</v>
      </c>
    </row>
    <row r="17993" spans="1:1" x14ac:dyDescent="0.25">
      <c r="A17993" t="str">
        <f t="shared" si="282"/>
        <v>YAG</v>
      </c>
    </row>
    <row r="17994" spans="1:1" x14ac:dyDescent="0.25">
      <c r="A17994" t="str">
        <f t="shared" si="282"/>
        <v>YAG</v>
      </c>
    </row>
    <row r="17995" spans="1:1" x14ac:dyDescent="0.25">
      <c r="A17995" t="str">
        <f t="shared" si="282"/>
        <v>YAG</v>
      </c>
    </row>
    <row r="17996" spans="1:1" x14ac:dyDescent="0.25">
      <c r="A17996" t="str">
        <f t="shared" si="282"/>
        <v>YAG</v>
      </c>
    </row>
    <row r="17997" spans="1:1" x14ac:dyDescent="0.25">
      <c r="A17997" t="str">
        <f t="shared" si="282"/>
        <v>YAG</v>
      </c>
    </row>
    <row r="17998" spans="1:1" x14ac:dyDescent="0.25">
      <c r="A17998" t="str">
        <f t="shared" si="282"/>
        <v>YAG</v>
      </c>
    </row>
    <row r="17999" spans="1:1" x14ac:dyDescent="0.25">
      <c r="A17999" t="str">
        <f t="shared" si="282"/>
        <v>YAG</v>
      </c>
    </row>
    <row r="18000" spans="1:1" x14ac:dyDescent="0.25">
      <c r="A18000" t="str">
        <f t="shared" si="282"/>
        <v>YAG</v>
      </c>
    </row>
    <row r="18001" spans="1:1" x14ac:dyDescent="0.25">
      <c r="A18001" t="str">
        <f t="shared" si="282"/>
        <v>YAG</v>
      </c>
    </row>
    <row r="18002" spans="1:1" x14ac:dyDescent="0.25">
      <c r="A18002" t="str">
        <f t="shared" si="282"/>
        <v>YAG</v>
      </c>
    </row>
    <row r="18003" spans="1:1" x14ac:dyDescent="0.25">
      <c r="A18003" t="str">
        <f t="shared" si="282"/>
        <v>YAG</v>
      </c>
    </row>
    <row r="18004" spans="1:1" x14ac:dyDescent="0.25">
      <c r="A18004" t="str">
        <f t="shared" si="282"/>
        <v>YAG</v>
      </c>
    </row>
    <row r="18005" spans="1:1" x14ac:dyDescent="0.25">
      <c r="A18005" t="str">
        <f t="shared" si="282"/>
        <v>YAG</v>
      </c>
    </row>
    <row r="18006" spans="1:1" x14ac:dyDescent="0.25">
      <c r="A18006" t="str">
        <f t="shared" si="282"/>
        <v>YAG</v>
      </c>
    </row>
    <row r="18007" spans="1:1" x14ac:dyDescent="0.25">
      <c r="A18007" t="str">
        <f t="shared" si="282"/>
        <v>YAG</v>
      </c>
    </row>
    <row r="18008" spans="1:1" x14ac:dyDescent="0.25">
      <c r="A18008" t="str">
        <f t="shared" si="282"/>
        <v>YAG</v>
      </c>
    </row>
    <row r="18009" spans="1:1" x14ac:dyDescent="0.25">
      <c r="A18009" t="str">
        <f t="shared" si="282"/>
        <v>YAG</v>
      </c>
    </row>
    <row r="18010" spans="1:1" x14ac:dyDescent="0.25">
      <c r="A18010" t="str">
        <f t="shared" si="282"/>
        <v>YAG</v>
      </c>
    </row>
    <row r="18011" spans="1:1" x14ac:dyDescent="0.25">
      <c r="A18011" t="str">
        <f t="shared" si="282"/>
        <v>YAG</v>
      </c>
    </row>
    <row r="18012" spans="1:1" x14ac:dyDescent="0.25">
      <c r="A18012" t="str">
        <f t="shared" si="282"/>
        <v>YAG</v>
      </c>
    </row>
    <row r="18013" spans="1:1" x14ac:dyDescent="0.25">
      <c r="A18013" t="str">
        <f t="shared" si="282"/>
        <v>YAG</v>
      </c>
    </row>
    <row r="18014" spans="1:1" x14ac:dyDescent="0.25">
      <c r="A18014" t="str">
        <f t="shared" si="282"/>
        <v>YAG</v>
      </c>
    </row>
    <row r="18015" spans="1:1" x14ac:dyDescent="0.25">
      <c r="A18015" t="str">
        <f t="shared" si="282"/>
        <v>YAG</v>
      </c>
    </row>
    <row r="18016" spans="1:1" x14ac:dyDescent="0.25">
      <c r="A18016" t="str">
        <f t="shared" si="282"/>
        <v>YAG</v>
      </c>
    </row>
    <row r="18017" spans="1:1" x14ac:dyDescent="0.25">
      <c r="A18017" t="str">
        <f t="shared" si="282"/>
        <v>YAG</v>
      </c>
    </row>
    <row r="18018" spans="1:1" x14ac:dyDescent="0.25">
      <c r="A18018" t="str">
        <f t="shared" si="282"/>
        <v>YAG</v>
      </c>
    </row>
    <row r="18019" spans="1:1" x14ac:dyDescent="0.25">
      <c r="A18019" t="str">
        <f t="shared" si="282"/>
        <v>YAG</v>
      </c>
    </row>
    <row r="18020" spans="1:1" x14ac:dyDescent="0.25">
      <c r="A18020" t="str">
        <f t="shared" si="282"/>
        <v>YAG</v>
      </c>
    </row>
    <row r="18021" spans="1:1" x14ac:dyDescent="0.25">
      <c r="A18021" t="str">
        <f t="shared" si="282"/>
        <v>YAG</v>
      </c>
    </row>
    <row r="18022" spans="1:1" x14ac:dyDescent="0.25">
      <c r="A18022" t="str">
        <f t="shared" si="282"/>
        <v>YAG</v>
      </c>
    </row>
    <row r="18023" spans="1:1" x14ac:dyDescent="0.25">
      <c r="A18023" t="str">
        <f t="shared" si="282"/>
        <v>YAG</v>
      </c>
    </row>
    <row r="18024" spans="1:1" x14ac:dyDescent="0.25">
      <c r="A18024" t="str">
        <f t="shared" si="282"/>
        <v>YAG</v>
      </c>
    </row>
    <row r="18025" spans="1:1" x14ac:dyDescent="0.25">
      <c r="A18025" t="str">
        <f t="shared" si="282"/>
        <v>YAG</v>
      </c>
    </row>
    <row r="18026" spans="1:1" x14ac:dyDescent="0.25">
      <c r="A18026" t="str">
        <f t="shared" si="282"/>
        <v>YAG</v>
      </c>
    </row>
    <row r="18027" spans="1:1" x14ac:dyDescent="0.25">
      <c r="A18027" t="str">
        <f t="shared" si="282"/>
        <v>YAG</v>
      </c>
    </row>
    <row r="18028" spans="1:1" x14ac:dyDescent="0.25">
      <c r="A18028" t="str">
        <f t="shared" si="282"/>
        <v>YAG</v>
      </c>
    </row>
    <row r="18029" spans="1:1" x14ac:dyDescent="0.25">
      <c r="A18029" t="str">
        <f t="shared" si="282"/>
        <v>YAG</v>
      </c>
    </row>
    <row r="18030" spans="1:1" x14ac:dyDescent="0.25">
      <c r="A18030" t="str">
        <f t="shared" si="282"/>
        <v>YAG</v>
      </c>
    </row>
    <row r="18031" spans="1:1" x14ac:dyDescent="0.25">
      <c r="A18031" t="str">
        <f t="shared" si="282"/>
        <v>YAG</v>
      </c>
    </row>
    <row r="18032" spans="1:1" x14ac:dyDescent="0.25">
      <c r="A18032" t="str">
        <f t="shared" si="282"/>
        <v>YAG</v>
      </c>
    </row>
    <row r="18033" spans="1:1" x14ac:dyDescent="0.25">
      <c r="A18033" t="str">
        <f t="shared" si="282"/>
        <v>YAG</v>
      </c>
    </row>
    <row r="18034" spans="1:1" x14ac:dyDescent="0.25">
      <c r="A18034" t="str">
        <f t="shared" si="282"/>
        <v>YAG</v>
      </c>
    </row>
    <row r="18035" spans="1:1" x14ac:dyDescent="0.25">
      <c r="A18035" t="str">
        <f t="shared" si="282"/>
        <v>YAG</v>
      </c>
    </row>
    <row r="18036" spans="1:1" x14ac:dyDescent="0.25">
      <c r="A18036" t="str">
        <f t="shared" si="282"/>
        <v>YAG</v>
      </c>
    </row>
    <row r="18037" spans="1:1" x14ac:dyDescent="0.25">
      <c r="A18037" t="str">
        <f t="shared" si="282"/>
        <v>YAG</v>
      </c>
    </row>
    <row r="18038" spans="1:1" x14ac:dyDescent="0.25">
      <c r="A18038" t="str">
        <f t="shared" si="282"/>
        <v>YAG</v>
      </c>
    </row>
    <row r="18039" spans="1:1" x14ac:dyDescent="0.25">
      <c r="A18039" t="str">
        <f t="shared" si="282"/>
        <v>YAG</v>
      </c>
    </row>
    <row r="18040" spans="1:1" x14ac:dyDescent="0.25">
      <c r="A18040" t="str">
        <f t="shared" si="282"/>
        <v>YAG</v>
      </c>
    </row>
    <row r="18041" spans="1:1" x14ac:dyDescent="0.25">
      <c r="A18041" t="str">
        <f t="shared" si="282"/>
        <v>YAG</v>
      </c>
    </row>
    <row r="18042" spans="1:1" x14ac:dyDescent="0.25">
      <c r="A18042" t="str">
        <f t="shared" si="282"/>
        <v>YAG</v>
      </c>
    </row>
    <row r="18043" spans="1:1" x14ac:dyDescent="0.25">
      <c r="A18043" t="str">
        <f t="shared" si="282"/>
        <v>YAG</v>
      </c>
    </row>
    <row r="18044" spans="1:1" x14ac:dyDescent="0.25">
      <c r="A18044" t="str">
        <f t="shared" ref="A18044:A18107" si="283">"YAG"&amp;D18044 &amp;E18044 &amp;F18044 &amp; G18044 &amp;H18044 &amp;I18044</f>
        <v>YAG</v>
      </c>
    </row>
    <row r="18045" spans="1:1" x14ac:dyDescent="0.25">
      <c r="A18045" t="str">
        <f t="shared" si="283"/>
        <v>YAG</v>
      </c>
    </row>
    <row r="18046" spans="1:1" x14ac:dyDescent="0.25">
      <c r="A18046" t="str">
        <f t="shared" si="283"/>
        <v>YAG</v>
      </c>
    </row>
    <row r="18047" spans="1:1" x14ac:dyDescent="0.25">
      <c r="A18047" t="str">
        <f t="shared" si="283"/>
        <v>YAG</v>
      </c>
    </row>
    <row r="18048" spans="1:1" x14ac:dyDescent="0.25">
      <c r="A18048" t="str">
        <f t="shared" si="283"/>
        <v>YAG</v>
      </c>
    </row>
    <row r="18049" spans="1:1" x14ac:dyDescent="0.25">
      <c r="A18049" t="str">
        <f t="shared" si="283"/>
        <v>YAG</v>
      </c>
    </row>
    <row r="18050" spans="1:1" x14ac:dyDescent="0.25">
      <c r="A18050" t="str">
        <f t="shared" si="283"/>
        <v>YAG</v>
      </c>
    </row>
    <row r="18051" spans="1:1" x14ac:dyDescent="0.25">
      <c r="A18051" t="str">
        <f t="shared" si="283"/>
        <v>YAG</v>
      </c>
    </row>
    <row r="18052" spans="1:1" x14ac:dyDescent="0.25">
      <c r="A18052" t="str">
        <f t="shared" si="283"/>
        <v>YAG</v>
      </c>
    </row>
    <row r="18053" spans="1:1" x14ac:dyDescent="0.25">
      <c r="A18053" t="str">
        <f t="shared" si="283"/>
        <v>YAG</v>
      </c>
    </row>
    <row r="18054" spans="1:1" x14ac:dyDescent="0.25">
      <c r="A18054" t="str">
        <f t="shared" si="283"/>
        <v>YAG</v>
      </c>
    </row>
    <row r="18055" spans="1:1" x14ac:dyDescent="0.25">
      <c r="A18055" t="str">
        <f t="shared" si="283"/>
        <v>YAG</v>
      </c>
    </row>
    <row r="18056" spans="1:1" x14ac:dyDescent="0.25">
      <c r="A18056" t="str">
        <f t="shared" si="283"/>
        <v>YAG</v>
      </c>
    </row>
    <row r="18057" spans="1:1" x14ac:dyDescent="0.25">
      <c r="A18057" t="str">
        <f t="shared" si="283"/>
        <v>YAG</v>
      </c>
    </row>
    <row r="18058" spans="1:1" x14ac:dyDescent="0.25">
      <c r="A18058" t="str">
        <f t="shared" si="283"/>
        <v>YAG</v>
      </c>
    </row>
    <row r="18059" spans="1:1" x14ac:dyDescent="0.25">
      <c r="A18059" t="str">
        <f t="shared" si="283"/>
        <v>YAG</v>
      </c>
    </row>
    <row r="18060" spans="1:1" x14ac:dyDescent="0.25">
      <c r="A18060" t="str">
        <f t="shared" si="283"/>
        <v>YAG</v>
      </c>
    </row>
    <row r="18061" spans="1:1" x14ac:dyDescent="0.25">
      <c r="A18061" t="str">
        <f t="shared" si="283"/>
        <v>YAG</v>
      </c>
    </row>
    <row r="18062" spans="1:1" x14ac:dyDescent="0.25">
      <c r="A18062" t="str">
        <f t="shared" si="283"/>
        <v>YAG</v>
      </c>
    </row>
    <row r="18063" spans="1:1" x14ac:dyDescent="0.25">
      <c r="A18063" t="str">
        <f t="shared" si="283"/>
        <v>YAG</v>
      </c>
    </row>
    <row r="18064" spans="1:1" x14ac:dyDescent="0.25">
      <c r="A18064" t="str">
        <f t="shared" si="283"/>
        <v>YAG</v>
      </c>
    </row>
    <row r="18065" spans="1:1" x14ac:dyDescent="0.25">
      <c r="A18065" t="str">
        <f t="shared" si="283"/>
        <v>YAG</v>
      </c>
    </row>
    <row r="18066" spans="1:1" x14ac:dyDescent="0.25">
      <c r="A18066" t="str">
        <f t="shared" si="283"/>
        <v>YAG</v>
      </c>
    </row>
    <row r="18067" spans="1:1" x14ac:dyDescent="0.25">
      <c r="A18067" t="str">
        <f t="shared" si="283"/>
        <v>YAG</v>
      </c>
    </row>
    <row r="18068" spans="1:1" x14ac:dyDescent="0.25">
      <c r="A18068" t="str">
        <f t="shared" si="283"/>
        <v>YAG</v>
      </c>
    </row>
    <row r="18069" spans="1:1" x14ac:dyDescent="0.25">
      <c r="A18069" t="str">
        <f t="shared" si="283"/>
        <v>YAG</v>
      </c>
    </row>
    <row r="18070" spans="1:1" x14ac:dyDescent="0.25">
      <c r="A18070" t="str">
        <f t="shared" si="283"/>
        <v>YAG</v>
      </c>
    </row>
    <row r="18071" spans="1:1" x14ac:dyDescent="0.25">
      <c r="A18071" t="str">
        <f t="shared" si="283"/>
        <v>YAG</v>
      </c>
    </row>
    <row r="18072" spans="1:1" x14ac:dyDescent="0.25">
      <c r="A18072" t="str">
        <f t="shared" si="283"/>
        <v>YAG</v>
      </c>
    </row>
    <row r="18073" spans="1:1" x14ac:dyDescent="0.25">
      <c r="A18073" t="str">
        <f t="shared" si="283"/>
        <v>YAG</v>
      </c>
    </row>
    <row r="18074" spans="1:1" x14ac:dyDescent="0.25">
      <c r="A18074" t="str">
        <f t="shared" si="283"/>
        <v>YAG</v>
      </c>
    </row>
    <row r="18075" spans="1:1" x14ac:dyDescent="0.25">
      <c r="A18075" t="str">
        <f t="shared" si="283"/>
        <v>YAG</v>
      </c>
    </row>
    <row r="18076" spans="1:1" x14ac:dyDescent="0.25">
      <c r="A18076" t="str">
        <f t="shared" si="283"/>
        <v>YAG</v>
      </c>
    </row>
    <row r="18077" spans="1:1" x14ac:dyDescent="0.25">
      <c r="A18077" t="str">
        <f t="shared" si="283"/>
        <v>YAG</v>
      </c>
    </row>
    <row r="18078" spans="1:1" x14ac:dyDescent="0.25">
      <c r="A18078" t="str">
        <f t="shared" si="283"/>
        <v>YAG</v>
      </c>
    </row>
    <row r="18079" spans="1:1" x14ac:dyDescent="0.25">
      <c r="A18079" t="str">
        <f t="shared" si="283"/>
        <v>YAG</v>
      </c>
    </row>
    <row r="18080" spans="1:1" x14ac:dyDescent="0.25">
      <c r="A18080" t="str">
        <f t="shared" si="283"/>
        <v>YAG</v>
      </c>
    </row>
    <row r="18081" spans="1:1" x14ac:dyDescent="0.25">
      <c r="A18081" t="str">
        <f t="shared" si="283"/>
        <v>YAG</v>
      </c>
    </row>
    <row r="18082" spans="1:1" x14ac:dyDescent="0.25">
      <c r="A18082" t="str">
        <f t="shared" si="283"/>
        <v>YAG</v>
      </c>
    </row>
    <row r="18083" spans="1:1" x14ac:dyDescent="0.25">
      <c r="A18083" t="str">
        <f t="shared" si="283"/>
        <v>YAG</v>
      </c>
    </row>
    <row r="18084" spans="1:1" x14ac:dyDescent="0.25">
      <c r="A18084" t="str">
        <f t="shared" si="283"/>
        <v>YAG</v>
      </c>
    </row>
    <row r="18085" spans="1:1" x14ac:dyDescent="0.25">
      <c r="A18085" t="str">
        <f t="shared" si="283"/>
        <v>YAG</v>
      </c>
    </row>
    <row r="18086" spans="1:1" x14ac:dyDescent="0.25">
      <c r="A18086" t="str">
        <f t="shared" si="283"/>
        <v>YAG</v>
      </c>
    </row>
    <row r="18087" spans="1:1" x14ac:dyDescent="0.25">
      <c r="A18087" t="str">
        <f t="shared" si="283"/>
        <v>YAG</v>
      </c>
    </row>
    <row r="18088" spans="1:1" x14ac:dyDescent="0.25">
      <c r="A18088" t="str">
        <f t="shared" si="283"/>
        <v>YAG</v>
      </c>
    </row>
    <row r="18089" spans="1:1" x14ac:dyDescent="0.25">
      <c r="A18089" t="str">
        <f t="shared" si="283"/>
        <v>YAG</v>
      </c>
    </row>
    <row r="18090" spans="1:1" x14ac:dyDescent="0.25">
      <c r="A18090" t="str">
        <f t="shared" si="283"/>
        <v>YAG</v>
      </c>
    </row>
    <row r="18091" spans="1:1" x14ac:dyDescent="0.25">
      <c r="A18091" t="str">
        <f t="shared" si="283"/>
        <v>YAG</v>
      </c>
    </row>
    <row r="18092" spans="1:1" x14ac:dyDescent="0.25">
      <c r="A18092" t="str">
        <f t="shared" si="283"/>
        <v>YAG</v>
      </c>
    </row>
    <row r="18093" spans="1:1" x14ac:dyDescent="0.25">
      <c r="A18093" t="str">
        <f t="shared" si="283"/>
        <v>YAG</v>
      </c>
    </row>
    <row r="18094" spans="1:1" x14ac:dyDescent="0.25">
      <c r="A18094" t="str">
        <f t="shared" si="283"/>
        <v>YAG</v>
      </c>
    </row>
    <row r="18095" spans="1:1" x14ac:dyDescent="0.25">
      <c r="A18095" t="str">
        <f t="shared" si="283"/>
        <v>YAG</v>
      </c>
    </row>
    <row r="18096" spans="1:1" x14ac:dyDescent="0.25">
      <c r="A18096" t="str">
        <f t="shared" si="283"/>
        <v>YAG</v>
      </c>
    </row>
    <row r="18097" spans="1:1" x14ac:dyDescent="0.25">
      <c r="A18097" t="str">
        <f t="shared" si="283"/>
        <v>YAG</v>
      </c>
    </row>
    <row r="18098" spans="1:1" x14ac:dyDescent="0.25">
      <c r="A18098" t="str">
        <f t="shared" si="283"/>
        <v>YAG</v>
      </c>
    </row>
    <row r="18099" spans="1:1" x14ac:dyDescent="0.25">
      <c r="A18099" t="str">
        <f t="shared" si="283"/>
        <v>YAG</v>
      </c>
    </row>
    <row r="18100" spans="1:1" x14ac:dyDescent="0.25">
      <c r="A18100" t="str">
        <f t="shared" si="283"/>
        <v>YAG</v>
      </c>
    </row>
    <row r="18101" spans="1:1" x14ac:dyDescent="0.25">
      <c r="A18101" t="str">
        <f t="shared" si="283"/>
        <v>YAG</v>
      </c>
    </row>
    <row r="18102" spans="1:1" x14ac:dyDescent="0.25">
      <c r="A18102" t="str">
        <f t="shared" si="283"/>
        <v>YAG</v>
      </c>
    </row>
    <row r="18103" spans="1:1" x14ac:dyDescent="0.25">
      <c r="A18103" t="str">
        <f t="shared" si="283"/>
        <v>YAG</v>
      </c>
    </row>
    <row r="18104" spans="1:1" x14ac:dyDescent="0.25">
      <c r="A18104" t="str">
        <f t="shared" si="283"/>
        <v>YAG</v>
      </c>
    </row>
    <row r="18105" spans="1:1" x14ac:dyDescent="0.25">
      <c r="A18105" t="str">
        <f t="shared" si="283"/>
        <v>YAG</v>
      </c>
    </row>
    <row r="18106" spans="1:1" x14ac:dyDescent="0.25">
      <c r="A18106" t="str">
        <f t="shared" si="283"/>
        <v>YAG</v>
      </c>
    </row>
    <row r="18107" spans="1:1" x14ac:dyDescent="0.25">
      <c r="A18107" t="str">
        <f t="shared" si="283"/>
        <v>YAG</v>
      </c>
    </row>
    <row r="18108" spans="1:1" x14ac:dyDescent="0.25">
      <c r="A18108" t="str">
        <f t="shared" ref="A18108:A18171" si="284">"YAG"&amp;D18108 &amp;E18108 &amp;F18108 &amp; G18108 &amp;H18108 &amp;I18108</f>
        <v>YAG</v>
      </c>
    </row>
    <row r="18109" spans="1:1" x14ac:dyDescent="0.25">
      <c r="A18109" t="str">
        <f t="shared" si="284"/>
        <v>YAG</v>
      </c>
    </row>
    <row r="18110" spans="1:1" x14ac:dyDescent="0.25">
      <c r="A18110" t="str">
        <f t="shared" si="284"/>
        <v>YAG</v>
      </c>
    </row>
    <row r="18111" spans="1:1" x14ac:dyDescent="0.25">
      <c r="A18111" t="str">
        <f t="shared" si="284"/>
        <v>YAG</v>
      </c>
    </row>
    <row r="18112" spans="1:1" x14ac:dyDescent="0.25">
      <c r="A18112" t="str">
        <f t="shared" si="284"/>
        <v>YAG</v>
      </c>
    </row>
    <row r="18113" spans="1:1" x14ac:dyDescent="0.25">
      <c r="A18113" t="str">
        <f t="shared" si="284"/>
        <v>YAG</v>
      </c>
    </row>
    <row r="18114" spans="1:1" x14ac:dyDescent="0.25">
      <c r="A18114" t="str">
        <f t="shared" si="284"/>
        <v>YAG</v>
      </c>
    </row>
    <row r="18115" spans="1:1" x14ac:dyDescent="0.25">
      <c r="A18115" t="str">
        <f t="shared" si="284"/>
        <v>YAG</v>
      </c>
    </row>
    <row r="18116" spans="1:1" x14ac:dyDescent="0.25">
      <c r="A18116" t="str">
        <f t="shared" si="284"/>
        <v>YAG</v>
      </c>
    </row>
    <row r="18117" spans="1:1" x14ac:dyDescent="0.25">
      <c r="A18117" t="str">
        <f t="shared" si="284"/>
        <v>YAG</v>
      </c>
    </row>
    <row r="18118" spans="1:1" x14ac:dyDescent="0.25">
      <c r="A18118" t="str">
        <f t="shared" si="284"/>
        <v>YAG</v>
      </c>
    </row>
    <row r="18119" spans="1:1" x14ac:dyDescent="0.25">
      <c r="A18119" t="str">
        <f t="shared" si="284"/>
        <v>YAG</v>
      </c>
    </row>
    <row r="18120" spans="1:1" x14ac:dyDescent="0.25">
      <c r="A18120" t="str">
        <f t="shared" si="284"/>
        <v>YAG</v>
      </c>
    </row>
    <row r="18121" spans="1:1" x14ac:dyDescent="0.25">
      <c r="A18121" t="str">
        <f t="shared" si="284"/>
        <v>YAG</v>
      </c>
    </row>
    <row r="18122" spans="1:1" x14ac:dyDescent="0.25">
      <c r="A18122" t="str">
        <f t="shared" si="284"/>
        <v>YAG</v>
      </c>
    </row>
    <row r="18123" spans="1:1" x14ac:dyDescent="0.25">
      <c r="A18123" t="str">
        <f t="shared" si="284"/>
        <v>YAG</v>
      </c>
    </row>
    <row r="18124" spans="1:1" x14ac:dyDescent="0.25">
      <c r="A18124" t="str">
        <f t="shared" si="284"/>
        <v>YAG</v>
      </c>
    </row>
    <row r="18125" spans="1:1" x14ac:dyDescent="0.25">
      <c r="A18125" t="str">
        <f t="shared" si="284"/>
        <v>YAG</v>
      </c>
    </row>
    <row r="18126" spans="1:1" x14ac:dyDescent="0.25">
      <c r="A18126" t="str">
        <f t="shared" si="284"/>
        <v>YAG</v>
      </c>
    </row>
    <row r="18127" spans="1:1" x14ac:dyDescent="0.25">
      <c r="A18127" t="str">
        <f t="shared" si="284"/>
        <v>YAG</v>
      </c>
    </row>
    <row r="18128" spans="1:1" x14ac:dyDescent="0.25">
      <c r="A18128" t="str">
        <f t="shared" si="284"/>
        <v>YAG</v>
      </c>
    </row>
    <row r="18129" spans="1:1" x14ac:dyDescent="0.25">
      <c r="A18129" t="str">
        <f t="shared" si="284"/>
        <v>YAG</v>
      </c>
    </row>
    <row r="18130" spans="1:1" x14ac:dyDescent="0.25">
      <c r="A18130" t="str">
        <f t="shared" si="284"/>
        <v>YAG</v>
      </c>
    </row>
    <row r="18131" spans="1:1" x14ac:dyDescent="0.25">
      <c r="A18131" t="str">
        <f t="shared" si="284"/>
        <v>YAG</v>
      </c>
    </row>
    <row r="18132" spans="1:1" x14ac:dyDescent="0.25">
      <c r="A18132" t="str">
        <f t="shared" si="284"/>
        <v>YAG</v>
      </c>
    </row>
    <row r="18133" spans="1:1" x14ac:dyDescent="0.25">
      <c r="A18133" t="str">
        <f t="shared" si="284"/>
        <v>YAG</v>
      </c>
    </row>
    <row r="18134" spans="1:1" x14ac:dyDescent="0.25">
      <c r="A18134" t="str">
        <f t="shared" si="284"/>
        <v>YAG</v>
      </c>
    </row>
    <row r="18135" spans="1:1" x14ac:dyDescent="0.25">
      <c r="A18135" t="str">
        <f t="shared" si="284"/>
        <v>YAG</v>
      </c>
    </row>
    <row r="18136" spans="1:1" x14ac:dyDescent="0.25">
      <c r="A18136" t="str">
        <f t="shared" si="284"/>
        <v>YAG</v>
      </c>
    </row>
    <row r="18137" spans="1:1" x14ac:dyDescent="0.25">
      <c r="A18137" t="str">
        <f t="shared" si="284"/>
        <v>YAG</v>
      </c>
    </row>
    <row r="18138" spans="1:1" x14ac:dyDescent="0.25">
      <c r="A18138" t="str">
        <f t="shared" si="284"/>
        <v>YAG</v>
      </c>
    </row>
    <row r="18139" spans="1:1" x14ac:dyDescent="0.25">
      <c r="A18139" t="str">
        <f t="shared" si="284"/>
        <v>YAG</v>
      </c>
    </row>
    <row r="18140" spans="1:1" x14ac:dyDescent="0.25">
      <c r="A18140" t="str">
        <f t="shared" si="284"/>
        <v>YAG</v>
      </c>
    </row>
    <row r="18141" spans="1:1" x14ac:dyDescent="0.25">
      <c r="A18141" t="str">
        <f t="shared" si="284"/>
        <v>YAG</v>
      </c>
    </row>
    <row r="18142" spans="1:1" x14ac:dyDescent="0.25">
      <c r="A18142" t="str">
        <f t="shared" si="284"/>
        <v>YAG</v>
      </c>
    </row>
    <row r="18143" spans="1:1" x14ac:dyDescent="0.25">
      <c r="A18143" t="str">
        <f t="shared" si="284"/>
        <v>YAG</v>
      </c>
    </row>
    <row r="18144" spans="1:1" x14ac:dyDescent="0.25">
      <c r="A18144" t="str">
        <f t="shared" si="284"/>
        <v>YAG</v>
      </c>
    </row>
    <row r="18145" spans="1:1" x14ac:dyDescent="0.25">
      <c r="A18145" t="str">
        <f t="shared" si="284"/>
        <v>YAG</v>
      </c>
    </row>
    <row r="18146" spans="1:1" x14ac:dyDescent="0.25">
      <c r="A18146" t="str">
        <f t="shared" si="284"/>
        <v>YAG</v>
      </c>
    </row>
    <row r="18147" spans="1:1" x14ac:dyDescent="0.25">
      <c r="A18147" t="str">
        <f t="shared" si="284"/>
        <v>YAG</v>
      </c>
    </row>
    <row r="18148" spans="1:1" x14ac:dyDescent="0.25">
      <c r="A18148" t="str">
        <f t="shared" si="284"/>
        <v>YAG</v>
      </c>
    </row>
    <row r="18149" spans="1:1" x14ac:dyDescent="0.25">
      <c r="A18149" t="str">
        <f t="shared" si="284"/>
        <v>YAG</v>
      </c>
    </row>
    <row r="18150" spans="1:1" x14ac:dyDescent="0.25">
      <c r="A18150" t="str">
        <f t="shared" si="284"/>
        <v>YAG</v>
      </c>
    </row>
    <row r="18151" spans="1:1" x14ac:dyDescent="0.25">
      <c r="A18151" t="str">
        <f t="shared" si="284"/>
        <v>YAG</v>
      </c>
    </row>
    <row r="18152" spans="1:1" x14ac:dyDescent="0.25">
      <c r="A18152" t="str">
        <f t="shared" si="284"/>
        <v>YAG</v>
      </c>
    </row>
    <row r="18153" spans="1:1" x14ac:dyDescent="0.25">
      <c r="A18153" t="str">
        <f t="shared" si="284"/>
        <v>YAG</v>
      </c>
    </row>
    <row r="18154" spans="1:1" x14ac:dyDescent="0.25">
      <c r="A18154" t="str">
        <f t="shared" si="284"/>
        <v>YAG</v>
      </c>
    </row>
    <row r="18155" spans="1:1" x14ac:dyDescent="0.25">
      <c r="A18155" t="str">
        <f t="shared" si="284"/>
        <v>YAG</v>
      </c>
    </row>
    <row r="18156" spans="1:1" x14ac:dyDescent="0.25">
      <c r="A18156" t="str">
        <f t="shared" si="284"/>
        <v>YAG</v>
      </c>
    </row>
    <row r="18157" spans="1:1" x14ac:dyDescent="0.25">
      <c r="A18157" t="str">
        <f t="shared" si="284"/>
        <v>YAG</v>
      </c>
    </row>
    <row r="18158" spans="1:1" x14ac:dyDescent="0.25">
      <c r="A18158" t="str">
        <f t="shared" si="284"/>
        <v>YAG</v>
      </c>
    </row>
    <row r="18159" spans="1:1" x14ac:dyDescent="0.25">
      <c r="A18159" t="str">
        <f t="shared" si="284"/>
        <v>YAG</v>
      </c>
    </row>
    <row r="18160" spans="1:1" x14ac:dyDescent="0.25">
      <c r="A18160" t="str">
        <f t="shared" si="284"/>
        <v>YAG</v>
      </c>
    </row>
    <row r="18161" spans="1:1" x14ac:dyDescent="0.25">
      <c r="A18161" t="str">
        <f t="shared" si="284"/>
        <v>YAG</v>
      </c>
    </row>
    <row r="18162" spans="1:1" x14ac:dyDescent="0.25">
      <c r="A18162" t="str">
        <f t="shared" si="284"/>
        <v>YAG</v>
      </c>
    </row>
    <row r="18163" spans="1:1" x14ac:dyDescent="0.25">
      <c r="A18163" t="str">
        <f t="shared" si="284"/>
        <v>YAG</v>
      </c>
    </row>
    <row r="18164" spans="1:1" x14ac:dyDescent="0.25">
      <c r="A18164" t="str">
        <f t="shared" si="284"/>
        <v>YAG</v>
      </c>
    </row>
    <row r="18165" spans="1:1" x14ac:dyDescent="0.25">
      <c r="A18165" t="str">
        <f t="shared" si="284"/>
        <v>YAG</v>
      </c>
    </row>
    <row r="18166" spans="1:1" x14ac:dyDescent="0.25">
      <c r="A18166" t="str">
        <f t="shared" si="284"/>
        <v>YAG</v>
      </c>
    </row>
    <row r="18167" spans="1:1" x14ac:dyDescent="0.25">
      <c r="A18167" t="str">
        <f t="shared" si="284"/>
        <v>YAG</v>
      </c>
    </row>
    <row r="18168" spans="1:1" x14ac:dyDescent="0.25">
      <c r="A18168" t="str">
        <f t="shared" si="284"/>
        <v>YAG</v>
      </c>
    </row>
    <row r="18169" spans="1:1" x14ac:dyDescent="0.25">
      <c r="A18169" t="str">
        <f t="shared" si="284"/>
        <v>YAG</v>
      </c>
    </row>
    <row r="18170" spans="1:1" x14ac:dyDescent="0.25">
      <c r="A18170" t="str">
        <f t="shared" si="284"/>
        <v>YAG</v>
      </c>
    </row>
    <row r="18171" spans="1:1" x14ac:dyDescent="0.25">
      <c r="A18171" t="str">
        <f t="shared" si="284"/>
        <v>YAG</v>
      </c>
    </row>
    <row r="18172" spans="1:1" x14ac:dyDescent="0.25">
      <c r="A18172" t="str">
        <f t="shared" ref="A18172:A18235" si="285">"YAG"&amp;D18172 &amp;E18172 &amp;F18172 &amp; G18172 &amp;H18172 &amp;I18172</f>
        <v>YAG</v>
      </c>
    </row>
    <row r="18173" spans="1:1" x14ac:dyDescent="0.25">
      <c r="A18173" t="str">
        <f t="shared" si="285"/>
        <v>YAG</v>
      </c>
    </row>
    <row r="18174" spans="1:1" x14ac:dyDescent="0.25">
      <c r="A18174" t="str">
        <f t="shared" si="285"/>
        <v>YAG</v>
      </c>
    </row>
    <row r="18175" spans="1:1" x14ac:dyDescent="0.25">
      <c r="A18175" t="str">
        <f t="shared" si="285"/>
        <v>YAG</v>
      </c>
    </row>
    <row r="18176" spans="1:1" x14ac:dyDescent="0.25">
      <c r="A18176" t="str">
        <f t="shared" si="285"/>
        <v>YAG</v>
      </c>
    </row>
    <row r="18177" spans="1:1" x14ac:dyDescent="0.25">
      <c r="A18177" t="str">
        <f t="shared" si="285"/>
        <v>YAG</v>
      </c>
    </row>
    <row r="18178" spans="1:1" x14ac:dyDescent="0.25">
      <c r="A18178" t="str">
        <f t="shared" si="285"/>
        <v>YAG</v>
      </c>
    </row>
    <row r="18179" spans="1:1" x14ac:dyDescent="0.25">
      <c r="A18179" t="str">
        <f t="shared" si="285"/>
        <v>YAG</v>
      </c>
    </row>
    <row r="18180" spans="1:1" x14ac:dyDescent="0.25">
      <c r="A18180" t="str">
        <f t="shared" si="285"/>
        <v>YAG</v>
      </c>
    </row>
    <row r="18181" spans="1:1" x14ac:dyDescent="0.25">
      <c r="A18181" t="str">
        <f t="shared" si="285"/>
        <v>YAG</v>
      </c>
    </row>
    <row r="18182" spans="1:1" x14ac:dyDescent="0.25">
      <c r="A18182" t="str">
        <f t="shared" si="285"/>
        <v>YAG</v>
      </c>
    </row>
    <row r="18183" spans="1:1" x14ac:dyDescent="0.25">
      <c r="A18183" t="str">
        <f t="shared" si="285"/>
        <v>YAG</v>
      </c>
    </row>
    <row r="18184" spans="1:1" x14ac:dyDescent="0.25">
      <c r="A18184" t="str">
        <f t="shared" si="285"/>
        <v>YAG</v>
      </c>
    </row>
    <row r="18185" spans="1:1" x14ac:dyDescent="0.25">
      <c r="A18185" t="str">
        <f t="shared" si="285"/>
        <v>YAG</v>
      </c>
    </row>
    <row r="18186" spans="1:1" x14ac:dyDescent="0.25">
      <c r="A18186" t="str">
        <f t="shared" si="285"/>
        <v>YAG</v>
      </c>
    </row>
    <row r="18187" spans="1:1" x14ac:dyDescent="0.25">
      <c r="A18187" t="str">
        <f t="shared" si="285"/>
        <v>YAG</v>
      </c>
    </row>
    <row r="18188" spans="1:1" x14ac:dyDescent="0.25">
      <c r="A18188" t="str">
        <f t="shared" si="285"/>
        <v>YAG</v>
      </c>
    </row>
    <row r="18189" spans="1:1" x14ac:dyDescent="0.25">
      <c r="A18189" t="str">
        <f t="shared" si="285"/>
        <v>YAG</v>
      </c>
    </row>
    <row r="18190" spans="1:1" x14ac:dyDescent="0.25">
      <c r="A18190" t="str">
        <f t="shared" si="285"/>
        <v>YAG</v>
      </c>
    </row>
    <row r="18191" spans="1:1" x14ac:dyDescent="0.25">
      <c r="A18191" t="str">
        <f t="shared" si="285"/>
        <v>YAG</v>
      </c>
    </row>
    <row r="18192" spans="1:1" x14ac:dyDescent="0.25">
      <c r="A18192" t="str">
        <f t="shared" si="285"/>
        <v>YAG</v>
      </c>
    </row>
    <row r="18193" spans="1:1" x14ac:dyDescent="0.25">
      <c r="A18193" t="str">
        <f t="shared" si="285"/>
        <v>YAG</v>
      </c>
    </row>
    <row r="18194" spans="1:1" x14ac:dyDescent="0.25">
      <c r="A18194" t="str">
        <f t="shared" si="285"/>
        <v>YAG</v>
      </c>
    </row>
    <row r="18195" spans="1:1" x14ac:dyDescent="0.25">
      <c r="A18195" t="str">
        <f t="shared" si="285"/>
        <v>YAG</v>
      </c>
    </row>
    <row r="18196" spans="1:1" x14ac:dyDescent="0.25">
      <c r="A18196" t="str">
        <f t="shared" si="285"/>
        <v>YAG</v>
      </c>
    </row>
    <row r="18197" spans="1:1" x14ac:dyDescent="0.25">
      <c r="A18197" t="str">
        <f t="shared" si="285"/>
        <v>YAG</v>
      </c>
    </row>
    <row r="18198" spans="1:1" x14ac:dyDescent="0.25">
      <c r="A18198" t="str">
        <f t="shared" si="285"/>
        <v>YAG</v>
      </c>
    </row>
    <row r="18199" spans="1:1" x14ac:dyDescent="0.25">
      <c r="A18199" t="str">
        <f t="shared" si="285"/>
        <v>YAG</v>
      </c>
    </row>
    <row r="18200" spans="1:1" x14ac:dyDescent="0.25">
      <c r="A18200" t="str">
        <f t="shared" si="285"/>
        <v>YAG</v>
      </c>
    </row>
    <row r="18201" spans="1:1" x14ac:dyDescent="0.25">
      <c r="A18201" t="str">
        <f t="shared" si="285"/>
        <v>YAG</v>
      </c>
    </row>
    <row r="18202" spans="1:1" x14ac:dyDescent="0.25">
      <c r="A18202" t="str">
        <f t="shared" si="285"/>
        <v>YAG</v>
      </c>
    </row>
    <row r="18203" spans="1:1" x14ac:dyDescent="0.25">
      <c r="A18203" t="str">
        <f t="shared" si="285"/>
        <v>YAG</v>
      </c>
    </row>
    <row r="18204" spans="1:1" x14ac:dyDescent="0.25">
      <c r="A18204" t="str">
        <f t="shared" si="285"/>
        <v>YAG</v>
      </c>
    </row>
    <row r="18205" spans="1:1" x14ac:dyDescent="0.25">
      <c r="A18205" t="str">
        <f t="shared" si="285"/>
        <v>YAG</v>
      </c>
    </row>
    <row r="18206" spans="1:1" x14ac:dyDescent="0.25">
      <c r="A18206" t="str">
        <f t="shared" si="285"/>
        <v>YAG</v>
      </c>
    </row>
    <row r="18207" spans="1:1" x14ac:dyDescent="0.25">
      <c r="A18207" t="str">
        <f t="shared" si="285"/>
        <v>YAG</v>
      </c>
    </row>
    <row r="18208" spans="1:1" x14ac:dyDescent="0.25">
      <c r="A18208" t="str">
        <f t="shared" si="285"/>
        <v>YAG</v>
      </c>
    </row>
    <row r="18209" spans="1:1" x14ac:dyDescent="0.25">
      <c r="A18209" t="str">
        <f t="shared" si="285"/>
        <v>YAG</v>
      </c>
    </row>
    <row r="18210" spans="1:1" x14ac:dyDescent="0.25">
      <c r="A18210" t="str">
        <f t="shared" si="285"/>
        <v>YAG</v>
      </c>
    </row>
    <row r="18211" spans="1:1" x14ac:dyDescent="0.25">
      <c r="A18211" t="str">
        <f t="shared" si="285"/>
        <v>YAG</v>
      </c>
    </row>
    <row r="18212" spans="1:1" x14ac:dyDescent="0.25">
      <c r="A18212" t="str">
        <f t="shared" si="285"/>
        <v>YAG</v>
      </c>
    </row>
    <row r="18213" spans="1:1" x14ac:dyDescent="0.25">
      <c r="A18213" t="str">
        <f t="shared" si="285"/>
        <v>YAG</v>
      </c>
    </row>
    <row r="18214" spans="1:1" x14ac:dyDescent="0.25">
      <c r="A18214" t="str">
        <f t="shared" si="285"/>
        <v>YAG</v>
      </c>
    </row>
    <row r="18215" spans="1:1" x14ac:dyDescent="0.25">
      <c r="A18215" t="str">
        <f t="shared" si="285"/>
        <v>YAG</v>
      </c>
    </row>
    <row r="18216" spans="1:1" x14ac:dyDescent="0.25">
      <c r="A18216" t="str">
        <f t="shared" si="285"/>
        <v>YAG</v>
      </c>
    </row>
    <row r="18217" spans="1:1" x14ac:dyDescent="0.25">
      <c r="A18217" t="str">
        <f t="shared" si="285"/>
        <v>YAG</v>
      </c>
    </row>
    <row r="18218" spans="1:1" x14ac:dyDescent="0.25">
      <c r="A18218" t="str">
        <f t="shared" si="285"/>
        <v>YAG</v>
      </c>
    </row>
    <row r="18219" spans="1:1" x14ac:dyDescent="0.25">
      <c r="A18219" t="str">
        <f t="shared" si="285"/>
        <v>YAG</v>
      </c>
    </row>
    <row r="18220" spans="1:1" x14ac:dyDescent="0.25">
      <c r="A18220" t="str">
        <f t="shared" si="285"/>
        <v>YAG</v>
      </c>
    </row>
    <row r="18221" spans="1:1" x14ac:dyDescent="0.25">
      <c r="A18221" t="str">
        <f t="shared" si="285"/>
        <v>YAG</v>
      </c>
    </row>
    <row r="18222" spans="1:1" x14ac:dyDescent="0.25">
      <c r="A18222" t="str">
        <f t="shared" si="285"/>
        <v>YAG</v>
      </c>
    </row>
    <row r="18223" spans="1:1" x14ac:dyDescent="0.25">
      <c r="A18223" t="str">
        <f t="shared" si="285"/>
        <v>YAG</v>
      </c>
    </row>
    <row r="18224" spans="1:1" x14ac:dyDescent="0.25">
      <c r="A18224" t="str">
        <f t="shared" si="285"/>
        <v>YAG</v>
      </c>
    </row>
    <row r="18225" spans="1:1" x14ac:dyDescent="0.25">
      <c r="A18225" t="str">
        <f t="shared" si="285"/>
        <v>YAG</v>
      </c>
    </row>
    <row r="18226" spans="1:1" x14ac:dyDescent="0.25">
      <c r="A18226" t="str">
        <f t="shared" si="285"/>
        <v>YAG</v>
      </c>
    </row>
    <row r="18227" spans="1:1" x14ac:dyDescent="0.25">
      <c r="A18227" t="str">
        <f t="shared" si="285"/>
        <v>YAG</v>
      </c>
    </row>
    <row r="18228" spans="1:1" x14ac:dyDescent="0.25">
      <c r="A18228" t="str">
        <f t="shared" si="285"/>
        <v>YAG</v>
      </c>
    </row>
    <row r="18229" spans="1:1" x14ac:dyDescent="0.25">
      <c r="A18229" t="str">
        <f t="shared" si="285"/>
        <v>YAG</v>
      </c>
    </row>
    <row r="18230" spans="1:1" x14ac:dyDescent="0.25">
      <c r="A18230" t="str">
        <f t="shared" si="285"/>
        <v>YAG</v>
      </c>
    </row>
    <row r="18231" spans="1:1" x14ac:dyDescent="0.25">
      <c r="A18231" t="str">
        <f t="shared" si="285"/>
        <v>YAG</v>
      </c>
    </row>
    <row r="18232" spans="1:1" x14ac:dyDescent="0.25">
      <c r="A18232" t="str">
        <f t="shared" si="285"/>
        <v>YAG</v>
      </c>
    </row>
    <row r="18233" spans="1:1" x14ac:dyDescent="0.25">
      <c r="A18233" t="str">
        <f t="shared" si="285"/>
        <v>YAG</v>
      </c>
    </row>
    <row r="18234" spans="1:1" x14ac:dyDescent="0.25">
      <c r="A18234" t="str">
        <f t="shared" si="285"/>
        <v>YAG</v>
      </c>
    </row>
    <row r="18235" spans="1:1" x14ac:dyDescent="0.25">
      <c r="A18235" t="str">
        <f t="shared" si="285"/>
        <v>YAG</v>
      </c>
    </row>
    <row r="18236" spans="1:1" x14ac:dyDescent="0.25">
      <c r="A18236" t="str">
        <f t="shared" ref="A18236:A18299" si="286">"YAG"&amp;D18236 &amp;E18236 &amp;F18236 &amp; G18236 &amp;H18236 &amp;I18236</f>
        <v>YAG</v>
      </c>
    </row>
    <row r="18237" spans="1:1" x14ac:dyDescent="0.25">
      <c r="A18237" t="str">
        <f t="shared" si="286"/>
        <v>YAG</v>
      </c>
    </row>
    <row r="18238" spans="1:1" x14ac:dyDescent="0.25">
      <c r="A18238" t="str">
        <f t="shared" si="286"/>
        <v>YAG</v>
      </c>
    </row>
    <row r="18239" spans="1:1" x14ac:dyDescent="0.25">
      <c r="A18239" t="str">
        <f t="shared" si="286"/>
        <v>YAG</v>
      </c>
    </row>
    <row r="18240" spans="1:1" x14ac:dyDescent="0.25">
      <c r="A18240" t="str">
        <f t="shared" si="286"/>
        <v>YAG</v>
      </c>
    </row>
    <row r="18241" spans="1:1" x14ac:dyDescent="0.25">
      <c r="A18241" t="str">
        <f t="shared" si="286"/>
        <v>YAG</v>
      </c>
    </row>
    <row r="18242" spans="1:1" x14ac:dyDescent="0.25">
      <c r="A18242" t="str">
        <f t="shared" si="286"/>
        <v>YAG</v>
      </c>
    </row>
    <row r="18243" spans="1:1" x14ac:dyDescent="0.25">
      <c r="A18243" t="str">
        <f t="shared" si="286"/>
        <v>YAG</v>
      </c>
    </row>
    <row r="18244" spans="1:1" x14ac:dyDescent="0.25">
      <c r="A18244" t="str">
        <f t="shared" si="286"/>
        <v>YAG</v>
      </c>
    </row>
    <row r="18245" spans="1:1" x14ac:dyDescent="0.25">
      <c r="A18245" t="str">
        <f t="shared" si="286"/>
        <v>YAG</v>
      </c>
    </row>
    <row r="18246" spans="1:1" x14ac:dyDescent="0.25">
      <c r="A18246" t="str">
        <f t="shared" si="286"/>
        <v>YAG</v>
      </c>
    </row>
    <row r="18247" spans="1:1" x14ac:dyDescent="0.25">
      <c r="A18247" t="str">
        <f t="shared" si="286"/>
        <v>YAG</v>
      </c>
    </row>
    <row r="18248" spans="1:1" x14ac:dyDescent="0.25">
      <c r="A18248" t="str">
        <f t="shared" si="286"/>
        <v>YAG</v>
      </c>
    </row>
    <row r="18249" spans="1:1" x14ac:dyDescent="0.25">
      <c r="A18249" t="str">
        <f t="shared" si="286"/>
        <v>YAG</v>
      </c>
    </row>
    <row r="18250" spans="1:1" x14ac:dyDescent="0.25">
      <c r="A18250" t="str">
        <f t="shared" si="286"/>
        <v>YAG</v>
      </c>
    </row>
    <row r="18251" spans="1:1" x14ac:dyDescent="0.25">
      <c r="A18251" t="str">
        <f t="shared" si="286"/>
        <v>YAG</v>
      </c>
    </row>
    <row r="18252" spans="1:1" x14ac:dyDescent="0.25">
      <c r="A18252" t="str">
        <f t="shared" si="286"/>
        <v>YAG</v>
      </c>
    </row>
    <row r="18253" spans="1:1" x14ac:dyDescent="0.25">
      <c r="A18253" t="str">
        <f t="shared" si="286"/>
        <v>YAG</v>
      </c>
    </row>
    <row r="18254" spans="1:1" x14ac:dyDescent="0.25">
      <c r="A18254" t="str">
        <f t="shared" si="286"/>
        <v>YAG</v>
      </c>
    </row>
    <row r="18255" spans="1:1" x14ac:dyDescent="0.25">
      <c r="A18255" t="str">
        <f t="shared" si="286"/>
        <v>YAG</v>
      </c>
    </row>
    <row r="18256" spans="1:1" x14ac:dyDescent="0.25">
      <c r="A18256" t="str">
        <f t="shared" si="286"/>
        <v>YAG</v>
      </c>
    </row>
    <row r="18257" spans="1:1" x14ac:dyDescent="0.25">
      <c r="A18257" t="str">
        <f t="shared" si="286"/>
        <v>YAG</v>
      </c>
    </row>
    <row r="18258" spans="1:1" x14ac:dyDescent="0.25">
      <c r="A18258" t="str">
        <f t="shared" si="286"/>
        <v>YAG</v>
      </c>
    </row>
    <row r="18259" spans="1:1" x14ac:dyDescent="0.25">
      <c r="A18259" t="str">
        <f t="shared" si="286"/>
        <v>YAG</v>
      </c>
    </row>
    <row r="18260" spans="1:1" x14ac:dyDescent="0.25">
      <c r="A18260" t="str">
        <f t="shared" si="286"/>
        <v>YAG</v>
      </c>
    </row>
    <row r="18261" spans="1:1" x14ac:dyDescent="0.25">
      <c r="A18261" t="str">
        <f t="shared" si="286"/>
        <v>YAG</v>
      </c>
    </row>
    <row r="18262" spans="1:1" x14ac:dyDescent="0.25">
      <c r="A18262" t="str">
        <f t="shared" si="286"/>
        <v>YAG</v>
      </c>
    </row>
    <row r="18263" spans="1:1" x14ac:dyDescent="0.25">
      <c r="A18263" t="str">
        <f t="shared" si="286"/>
        <v>YAG</v>
      </c>
    </row>
    <row r="18264" spans="1:1" x14ac:dyDescent="0.25">
      <c r="A18264" t="str">
        <f t="shared" si="286"/>
        <v>YAG</v>
      </c>
    </row>
    <row r="18265" spans="1:1" x14ac:dyDescent="0.25">
      <c r="A18265" t="str">
        <f t="shared" si="286"/>
        <v>YAG</v>
      </c>
    </row>
    <row r="18266" spans="1:1" x14ac:dyDescent="0.25">
      <c r="A18266" t="str">
        <f t="shared" si="286"/>
        <v>YAG</v>
      </c>
    </row>
    <row r="18267" spans="1:1" x14ac:dyDescent="0.25">
      <c r="A18267" t="str">
        <f t="shared" si="286"/>
        <v>YAG</v>
      </c>
    </row>
    <row r="18268" spans="1:1" x14ac:dyDescent="0.25">
      <c r="A18268" t="str">
        <f t="shared" si="286"/>
        <v>YAG</v>
      </c>
    </row>
    <row r="18269" spans="1:1" x14ac:dyDescent="0.25">
      <c r="A18269" t="str">
        <f t="shared" si="286"/>
        <v>YAG</v>
      </c>
    </row>
    <row r="18270" spans="1:1" x14ac:dyDescent="0.25">
      <c r="A18270" t="str">
        <f t="shared" si="286"/>
        <v>YAG</v>
      </c>
    </row>
    <row r="18271" spans="1:1" x14ac:dyDescent="0.25">
      <c r="A18271" t="str">
        <f t="shared" si="286"/>
        <v>YAG</v>
      </c>
    </row>
    <row r="18272" spans="1:1" x14ac:dyDescent="0.25">
      <c r="A18272" t="str">
        <f t="shared" si="286"/>
        <v>YAG</v>
      </c>
    </row>
    <row r="18273" spans="1:1" x14ac:dyDescent="0.25">
      <c r="A18273" t="str">
        <f t="shared" si="286"/>
        <v>YAG</v>
      </c>
    </row>
    <row r="18274" spans="1:1" x14ac:dyDescent="0.25">
      <c r="A18274" t="str">
        <f t="shared" si="286"/>
        <v>YAG</v>
      </c>
    </row>
    <row r="18275" spans="1:1" x14ac:dyDescent="0.25">
      <c r="A18275" t="str">
        <f t="shared" si="286"/>
        <v>YAG</v>
      </c>
    </row>
    <row r="18276" spans="1:1" x14ac:dyDescent="0.25">
      <c r="A18276" t="str">
        <f t="shared" si="286"/>
        <v>YAG</v>
      </c>
    </row>
    <row r="18277" spans="1:1" x14ac:dyDescent="0.25">
      <c r="A18277" t="str">
        <f t="shared" si="286"/>
        <v>YAG</v>
      </c>
    </row>
    <row r="18278" spans="1:1" x14ac:dyDescent="0.25">
      <c r="A18278" t="str">
        <f t="shared" si="286"/>
        <v>YAG</v>
      </c>
    </row>
    <row r="18279" spans="1:1" x14ac:dyDescent="0.25">
      <c r="A18279" t="str">
        <f t="shared" si="286"/>
        <v>YAG</v>
      </c>
    </row>
    <row r="18280" spans="1:1" x14ac:dyDescent="0.25">
      <c r="A18280" t="str">
        <f t="shared" si="286"/>
        <v>YAG</v>
      </c>
    </row>
    <row r="18281" spans="1:1" x14ac:dyDescent="0.25">
      <c r="A18281" t="str">
        <f t="shared" si="286"/>
        <v>YAG</v>
      </c>
    </row>
    <row r="18282" spans="1:1" x14ac:dyDescent="0.25">
      <c r="A18282" t="str">
        <f t="shared" si="286"/>
        <v>YAG</v>
      </c>
    </row>
    <row r="18283" spans="1:1" x14ac:dyDescent="0.25">
      <c r="A18283" t="str">
        <f t="shared" si="286"/>
        <v>YAG</v>
      </c>
    </row>
    <row r="18284" spans="1:1" x14ac:dyDescent="0.25">
      <c r="A18284" t="str">
        <f t="shared" si="286"/>
        <v>YAG</v>
      </c>
    </row>
    <row r="18285" spans="1:1" x14ac:dyDescent="0.25">
      <c r="A18285" t="str">
        <f t="shared" si="286"/>
        <v>YAG</v>
      </c>
    </row>
    <row r="18286" spans="1:1" x14ac:dyDescent="0.25">
      <c r="A18286" t="str">
        <f t="shared" si="286"/>
        <v>YAG</v>
      </c>
    </row>
    <row r="18287" spans="1:1" x14ac:dyDescent="0.25">
      <c r="A18287" t="str">
        <f t="shared" si="286"/>
        <v>YAG</v>
      </c>
    </row>
    <row r="18288" spans="1:1" x14ac:dyDescent="0.25">
      <c r="A18288" t="str">
        <f t="shared" si="286"/>
        <v>YAG</v>
      </c>
    </row>
    <row r="18289" spans="1:1" x14ac:dyDescent="0.25">
      <c r="A18289" t="str">
        <f t="shared" si="286"/>
        <v>YAG</v>
      </c>
    </row>
    <row r="18290" spans="1:1" x14ac:dyDescent="0.25">
      <c r="A18290" t="str">
        <f t="shared" si="286"/>
        <v>YAG</v>
      </c>
    </row>
    <row r="18291" spans="1:1" x14ac:dyDescent="0.25">
      <c r="A18291" t="str">
        <f t="shared" si="286"/>
        <v>YAG</v>
      </c>
    </row>
    <row r="18292" spans="1:1" x14ac:dyDescent="0.25">
      <c r="A18292" t="str">
        <f t="shared" si="286"/>
        <v>YAG</v>
      </c>
    </row>
    <row r="18293" spans="1:1" x14ac:dyDescent="0.25">
      <c r="A18293" t="str">
        <f t="shared" si="286"/>
        <v>YAG</v>
      </c>
    </row>
    <row r="18294" spans="1:1" x14ac:dyDescent="0.25">
      <c r="A18294" t="str">
        <f t="shared" si="286"/>
        <v>YAG</v>
      </c>
    </row>
    <row r="18295" spans="1:1" x14ac:dyDescent="0.25">
      <c r="A18295" t="str">
        <f t="shared" si="286"/>
        <v>YAG</v>
      </c>
    </row>
    <row r="18296" spans="1:1" x14ac:dyDescent="0.25">
      <c r="A18296" t="str">
        <f t="shared" si="286"/>
        <v>YAG</v>
      </c>
    </row>
    <row r="18297" spans="1:1" x14ac:dyDescent="0.25">
      <c r="A18297" t="str">
        <f t="shared" si="286"/>
        <v>YAG</v>
      </c>
    </row>
    <row r="18298" spans="1:1" x14ac:dyDescent="0.25">
      <c r="A18298" t="str">
        <f t="shared" si="286"/>
        <v>YAG</v>
      </c>
    </row>
    <row r="18299" spans="1:1" x14ac:dyDescent="0.25">
      <c r="A18299" t="str">
        <f t="shared" si="286"/>
        <v>YAG</v>
      </c>
    </row>
    <row r="18300" spans="1:1" x14ac:dyDescent="0.25">
      <c r="A18300" t="str">
        <f t="shared" ref="A18300:A18363" si="287">"YAG"&amp;D18300 &amp;E18300 &amp;F18300 &amp; G18300 &amp;H18300 &amp;I18300</f>
        <v>YAG</v>
      </c>
    </row>
    <row r="18301" spans="1:1" x14ac:dyDescent="0.25">
      <c r="A18301" t="str">
        <f t="shared" si="287"/>
        <v>YAG</v>
      </c>
    </row>
    <row r="18302" spans="1:1" x14ac:dyDescent="0.25">
      <c r="A18302" t="str">
        <f t="shared" si="287"/>
        <v>YAG</v>
      </c>
    </row>
    <row r="18303" spans="1:1" x14ac:dyDescent="0.25">
      <c r="A18303" t="str">
        <f t="shared" si="287"/>
        <v>YAG</v>
      </c>
    </row>
    <row r="18304" spans="1:1" x14ac:dyDescent="0.25">
      <c r="A18304" t="str">
        <f t="shared" si="287"/>
        <v>YAG</v>
      </c>
    </row>
    <row r="18305" spans="1:1" x14ac:dyDescent="0.25">
      <c r="A18305" t="str">
        <f t="shared" si="287"/>
        <v>YAG</v>
      </c>
    </row>
    <row r="18306" spans="1:1" x14ac:dyDescent="0.25">
      <c r="A18306" t="str">
        <f t="shared" si="287"/>
        <v>YAG</v>
      </c>
    </row>
    <row r="18307" spans="1:1" x14ac:dyDescent="0.25">
      <c r="A18307" t="str">
        <f t="shared" si="287"/>
        <v>YAG</v>
      </c>
    </row>
    <row r="18308" spans="1:1" x14ac:dyDescent="0.25">
      <c r="A18308" t="str">
        <f t="shared" si="287"/>
        <v>YAG</v>
      </c>
    </row>
    <row r="18309" spans="1:1" x14ac:dyDescent="0.25">
      <c r="A18309" t="str">
        <f t="shared" si="287"/>
        <v>YAG</v>
      </c>
    </row>
    <row r="18310" spans="1:1" x14ac:dyDescent="0.25">
      <c r="A18310" t="str">
        <f t="shared" si="287"/>
        <v>YAG</v>
      </c>
    </row>
    <row r="18311" spans="1:1" x14ac:dyDescent="0.25">
      <c r="A18311" t="str">
        <f t="shared" si="287"/>
        <v>YAG</v>
      </c>
    </row>
    <row r="18312" spans="1:1" x14ac:dyDescent="0.25">
      <c r="A18312" t="str">
        <f t="shared" si="287"/>
        <v>YAG</v>
      </c>
    </row>
    <row r="18313" spans="1:1" x14ac:dyDescent="0.25">
      <c r="A18313" t="str">
        <f t="shared" si="287"/>
        <v>YAG</v>
      </c>
    </row>
    <row r="18314" spans="1:1" x14ac:dyDescent="0.25">
      <c r="A18314" t="str">
        <f t="shared" si="287"/>
        <v>YAG</v>
      </c>
    </row>
    <row r="18315" spans="1:1" x14ac:dyDescent="0.25">
      <c r="A18315" t="str">
        <f t="shared" si="287"/>
        <v>YAG</v>
      </c>
    </row>
    <row r="18316" spans="1:1" x14ac:dyDescent="0.25">
      <c r="A18316" t="str">
        <f t="shared" si="287"/>
        <v>YAG</v>
      </c>
    </row>
    <row r="18317" spans="1:1" x14ac:dyDescent="0.25">
      <c r="A18317" t="str">
        <f t="shared" si="287"/>
        <v>YAG</v>
      </c>
    </row>
    <row r="18318" spans="1:1" x14ac:dyDescent="0.25">
      <c r="A18318" t="str">
        <f t="shared" si="287"/>
        <v>YAG</v>
      </c>
    </row>
    <row r="18319" spans="1:1" x14ac:dyDescent="0.25">
      <c r="A18319" t="str">
        <f t="shared" si="287"/>
        <v>YAG</v>
      </c>
    </row>
    <row r="18320" spans="1:1" x14ac:dyDescent="0.25">
      <c r="A18320" t="str">
        <f t="shared" si="287"/>
        <v>YAG</v>
      </c>
    </row>
    <row r="18321" spans="1:1" x14ac:dyDescent="0.25">
      <c r="A18321" t="str">
        <f t="shared" si="287"/>
        <v>YAG</v>
      </c>
    </row>
    <row r="18322" spans="1:1" x14ac:dyDescent="0.25">
      <c r="A18322" t="str">
        <f t="shared" si="287"/>
        <v>YAG</v>
      </c>
    </row>
    <row r="18323" spans="1:1" x14ac:dyDescent="0.25">
      <c r="A18323" t="str">
        <f t="shared" si="287"/>
        <v>YAG</v>
      </c>
    </row>
    <row r="18324" spans="1:1" x14ac:dyDescent="0.25">
      <c r="A18324" t="str">
        <f t="shared" si="287"/>
        <v>YAG</v>
      </c>
    </row>
    <row r="18325" spans="1:1" x14ac:dyDescent="0.25">
      <c r="A18325" t="str">
        <f t="shared" si="287"/>
        <v>YAG</v>
      </c>
    </row>
    <row r="18326" spans="1:1" x14ac:dyDescent="0.25">
      <c r="A18326" t="str">
        <f t="shared" si="287"/>
        <v>YAG</v>
      </c>
    </row>
    <row r="18327" spans="1:1" x14ac:dyDescent="0.25">
      <c r="A18327" t="str">
        <f t="shared" si="287"/>
        <v>YAG</v>
      </c>
    </row>
    <row r="18328" spans="1:1" x14ac:dyDescent="0.25">
      <c r="A18328" t="str">
        <f t="shared" si="287"/>
        <v>YAG</v>
      </c>
    </row>
    <row r="18329" spans="1:1" x14ac:dyDescent="0.25">
      <c r="A18329" t="str">
        <f t="shared" si="287"/>
        <v>YAG</v>
      </c>
    </row>
    <row r="18330" spans="1:1" x14ac:dyDescent="0.25">
      <c r="A18330" t="str">
        <f t="shared" si="287"/>
        <v>YAG</v>
      </c>
    </row>
    <row r="18331" spans="1:1" x14ac:dyDescent="0.25">
      <c r="A18331" t="str">
        <f t="shared" si="287"/>
        <v>YAG</v>
      </c>
    </row>
    <row r="18332" spans="1:1" x14ac:dyDescent="0.25">
      <c r="A18332" t="str">
        <f t="shared" si="287"/>
        <v>YAG</v>
      </c>
    </row>
    <row r="18333" spans="1:1" x14ac:dyDescent="0.25">
      <c r="A18333" t="str">
        <f t="shared" si="287"/>
        <v>YAG</v>
      </c>
    </row>
    <row r="18334" spans="1:1" x14ac:dyDescent="0.25">
      <c r="A18334" t="str">
        <f t="shared" si="287"/>
        <v>YAG</v>
      </c>
    </row>
    <row r="18335" spans="1:1" x14ac:dyDescent="0.25">
      <c r="A18335" t="str">
        <f t="shared" si="287"/>
        <v>YAG</v>
      </c>
    </row>
    <row r="18336" spans="1:1" x14ac:dyDescent="0.25">
      <c r="A18336" t="str">
        <f t="shared" si="287"/>
        <v>YAG</v>
      </c>
    </row>
    <row r="18337" spans="1:1" x14ac:dyDescent="0.25">
      <c r="A18337" t="str">
        <f t="shared" si="287"/>
        <v>YAG</v>
      </c>
    </row>
    <row r="18338" spans="1:1" x14ac:dyDescent="0.25">
      <c r="A18338" t="str">
        <f t="shared" si="287"/>
        <v>YAG</v>
      </c>
    </row>
    <row r="18339" spans="1:1" x14ac:dyDescent="0.25">
      <c r="A18339" t="str">
        <f t="shared" si="287"/>
        <v>YAG</v>
      </c>
    </row>
    <row r="18340" spans="1:1" x14ac:dyDescent="0.25">
      <c r="A18340" t="str">
        <f t="shared" si="287"/>
        <v>YAG</v>
      </c>
    </row>
    <row r="18341" spans="1:1" x14ac:dyDescent="0.25">
      <c r="A18341" t="str">
        <f t="shared" si="287"/>
        <v>YAG</v>
      </c>
    </row>
    <row r="18342" spans="1:1" x14ac:dyDescent="0.25">
      <c r="A18342" t="str">
        <f t="shared" si="287"/>
        <v>YAG</v>
      </c>
    </row>
    <row r="18343" spans="1:1" x14ac:dyDescent="0.25">
      <c r="A18343" t="str">
        <f t="shared" si="287"/>
        <v>YAG</v>
      </c>
    </row>
    <row r="18344" spans="1:1" x14ac:dyDescent="0.25">
      <c r="A18344" t="str">
        <f t="shared" si="287"/>
        <v>YAG</v>
      </c>
    </row>
    <row r="18345" spans="1:1" x14ac:dyDescent="0.25">
      <c r="A18345" t="str">
        <f t="shared" si="287"/>
        <v>YAG</v>
      </c>
    </row>
    <row r="18346" spans="1:1" x14ac:dyDescent="0.25">
      <c r="A18346" t="str">
        <f t="shared" si="287"/>
        <v>YAG</v>
      </c>
    </row>
    <row r="18347" spans="1:1" x14ac:dyDescent="0.25">
      <c r="A18347" t="str">
        <f t="shared" si="287"/>
        <v>YAG</v>
      </c>
    </row>
    <row r="18348" spans="1:1" x14ac:dyDescent="0.25">
      <c r="A18348" t="str">
        <f t="shared" si="287"/>
        <v>YAG</v>
      </c>
    </row>
    <row r="18349" spans="1:1" x14ac:dyDescent="0.25">
      <c r="A18349" t="str">
        <f t="shared" si="287"/>
        <v>YAG</v>
      </c>
    </row>
    <row r="18350" spans="1:1" x14ac:dyDescent="0.25">
      <c r="A18350" t="str">
        <f t="shared" si="287"/>
        <v>YAG</v>
      </c>
    </row>
    <row r="18351" spans="1:1" x14ac:dyDescent="0.25">
      <c r="A18351" t="str">
        <f t="shared" si="287"/>
        <v>YAG</v>
      </c>
    </row>
    <row r="18352" spans="1:1" x14ac:dyDescent="0.25">
      <c r="A18352" t="str">
        <f t="shared" si="287"/>
        <v>YAG</v>
      </c>
    </row>
    <row r="18353" spans="1:1" x14ac:dyDescent="0.25">
      <c r="A18353" t="str">
        <f t="shared" si="287"/>
        <v>YAG</v>
      </c>
    </row>
    <row r="18354" spans="1:1" x14ac:dyDescent="0.25">
      <c r="A18354" t="str">
        <f t="shared" si="287"/>
        <v>YAG</v>
      </c>
    </row>
    <row r="18355" spans="1:1" x14ac:dyDescent="0.25">
      <c r="A18355" t="str">
        <f t="shared" si="287"/>
        <v>YAG</v>
      </c>
    </row>
    <row r="18356" spans="1:1" x14ac:dyDescent="0.25">
      <c r="A18356" t="str">
        <f t="shared" si="287"/>
        <v>YAG</v>
      </c>
    </row>
    <row r="18357" spans="1:1" x14ac:dyDescent="0.25">
      <c r="A18357" t="str">
        <f t="shared" si="287"/>
        <v>YAG</v>
      </c>
    </row>
    <row r="18358" spans="1:1" x14ac:dyDescent="0.25">
      <c r="A18358" t="str">
        <f t="shared" si="287"/>
        <v>YAG</v>
      </c>
    </row>
    <row r="18359" spans="1:1" x14ac:dyDescent="0.25">
      <c r="A18359" t="str">
        <f t="shared" si="287"/>
        <v>YAG</v>
      </c>
    </row>
    <row r="18360" spans="1:1" x14ac:dyDescent="0.25">
      <c r="A18360" t="str">
        <f t="shared" si="287"/>
        <v>YAG</v>
      </c>
    </row>
    <row r="18361" spans="1:1" x14ac:dyDescent="0.25">
      <c r="A18361" t="str">
        <f t="shared" si="287"/>
        <v>YAG</v>
      </c>
    </row>
    <row r="18362" spans="1:1" x14ac:dyDescent="0.25">
      <c r="A18362" t="str">
        <f t="shared" si="287"/>
        <v>YAG</v>
      </c>
    </row>
    <row r="18363" spans="1:1" x14ac:dyDescent="0.25">
      <c r="A18363" t="str">
        <f t="shared" si="287"/>
        <v>YAG</v>
      </c>
    </row>
    <row r="18364" spans="1:1" x14ac:dyDescent="0.25">
      <c r="A18364" t="str">
        <f t="shared" ref="A18364:A18427" si="288">"YAG"&amp;D18364 &amp;E18364 &amp;F18364 &amp; G18364 &amp;H18364 &amp;I18364</f>
        <v>YAG</v>
      </c>
    </row>
    <row r="18365" spans="1:1" x14ac:dyDescent="0.25">
      <c r="A18365" t="str">
        <f t="shared" si="288"/>
        <v>YAG</v>
      </c>
    </row>
    <row r="18366" spans="1:1" x14ac:dyDescent="0.25">
      <c r="A18366" t="str">
        <f t="shared" si="288"/>
        <v>YAG</v>
      </c>
    </row>
    <row r="18367" spans="1:1" x14ac:dyDescent="0.25">
      <c r="A18367" t="str">
        <f t="shared" si="288"/>
        <v>YAG</v>
      </c>
    </row>
    <row r="18368" spans="1:1" x14ac:dyDescent="0.25">
      <c r="A18368" t="str">
        <f t="shared" si="288"/>
        <v>YAG</v>
      </c>
    </row>
    <row r="18369" spans="1:1" x14ac:dyDescent="0.25">
      <c r="A18369" t="str">
        <f t="shared" si="288"/>
        <v>YAG</v>
      </c>
    </row>
    <row r="18370" spans="1:1" x14ac:dyDescent="0.25">
      <c r="A18370" t="str">
        <f t="shared" si="288"/>
        <v>YAG</v>
      </c>
    </row>
    <row r="18371" spans="1:1" x14ac:dyDescent="0.25">
      <c r="A18371" t="str">
        <f t="shared" si="288"/>
        <v>YAG</v>
      </c>
    </row>
    <row r="18372" spans="1:1" x14ac:dyDescent="0.25">
      <c r="A18372" t="str">
        <f t="shared" si="288"/>
        <v>YAG</v>
      </c>
    </row>
    <row r="18373" spans="1:1" x14ac:dyDescent="0.25">
      <c r="A18373" t="str">
        <f t="shared" si="288"/>
        <v>YAG</v>
      </c>
    </row>
    <row r="18374" spans="1:1" x14ac:dyDescent="0.25">
      <c r="A18374" t="str">
        <f t="shared" si="288"/>
        <v>YAG</v>
      </c>
    </row>
    <row r="18375" spans="1:1" x14ac:dyDescent="0.25">
      <c r="A18375" t="str">
        <f t="shared" si="288"/>
        <v>YAG</v>
      </c>
    </row>
    <row r="18376" spans="1:1" x14ac:dyDescent="0.25">
      <c r="A18376" t="str">
        <f t="shared" si="288"/>
        <v>YAG</v>
      </c>
    </row>
    <row r="18377" spans="1:1" x14ac:dyDescent="0.25">
      <c r="A18377" t="str">
        <f t="shared" si="288"/>
        <v>YAG</v>
      </c>
    </row>
    <row r="18378" spans="1:1" x14ac:dyDescent="0.25">
      <c r="A18378" t="str">
        <f t="shared" si="288"/>
        <v>YAG</v>
      </c>
    </row>
    <row r="18379" spans="1:1" x14ac:dyDescent="0.25">
      <c r="A18379" t="str">
        <f t="shared" si="288"/>
        <v>YAG</v>
      </c>
    </row>
    <row r="18380" spans="1:1" x14ac:dyDescent="0.25">
      <c r="A18380" t="str">
        <f t="shared" si="288"/>
        <v>YAG</v>
      </c>
    </row>
    <row r="18381" spans="1:1" x14ac:dyDescent="0.25">
      <c r="A18381" t="str">
        <f t="shared" si="288"/>
        <v>YAG</v>
      </c>
    </row>
    <row r="18382" spans="1:1" x14ac:dyDescent="0.25">
      <c r="A18382" t="str">
        <f t="shared" si="288"/>
        <v>YAG</v>
      </c>
    </row>
    <row r="18383" spans="1:1" x14ac:dyDescent="0.25">
      <c r="A18383" t="str">
        <f t="shared" si="288"/>
        <v>YAG</v>
      </c>
    </row>
    <row r="18384" spans="1:1" x14ac:dyDescent="0.25">
      <c r="A18384" t="str">
        <f t="shared" si="288"/>
        <v>YAG</v>
      </c>
    </row>
    <row r="18385" spans="1:1" x14ac:dyDescent="0.25">
      <c r="A18385" t="str">
        <f t="shared" si="288"/>
        <v>YAG</v>
      </c>
    </row>
    <row r="18386" spans="1:1" x14ac:dyDescent="0.25">
      <c r="A18386" t="str">
        <f t="shared" si="288"/>
        <v>YAG</v>
      </c>
    </row>
    <row r="18387" spans="1:1" x14ac:dyDescent="0.25">
      <c r="A18387" t="str">
        <f t="shared" si="288"/>
        <v>YAG</v>
      </c>
    </row>
    <row r="18388" spans="1:1" x14ac:dyDescent="0.25">
      <c r="A18388" t="str">
        <f t="shared" si="288"/>
        <v>YAG</v>
      </c>
    </row>
    <row r="18389" spans="1:1" x14ac:dyDescent="0.25">
      <c r="A18389" t="str">
        <f t="shared" si="288"/>
        <v>YAG</v>
      </c>
    </row>
    <row r="18390" spans="1:1" x14ac:dyDescent="0.25">
      <c r="A18390" t="str">
        <f t="shared" si="288"/>
        <v>YAG</v>
      </c>
    </row>
    <row r="18391" spans="1:1" x14ac:dyDescent="0.25">
      <c r="A18391" t="str">
        <f t="shared" si="288"/>
        <v>YAG</v>
      </c>
    </row>
    <row r="18392" spans="1:1" x14ac:dyDescent="0.25">
      <c r="A18392" t="str">
        <f t="shared" si="288"/>
        <v>YAG</v>
      </c>
    </row>
    <row r="18393" spans="1:1" x14ac:dyDescent="0.25">
      <c r="A18393" t="str">
        <f t="shared" si="288"/>
        <v>YAG</v>
      </c>
    </row>
    <row r="18394" spans="1:1" x14ac:dyDescent="0.25">
      <c r="A18394" t="str">
        <f t="shared" si="288"/>
        <v>YAG</v>
      </c>
    </row>
    <row r="18395" spans="1:1" x14ac:dyDescent="0.25">
      <c r="A18395" t="str">
        <f t="shared" si="288"/>
        <v>YAG</v>
      </c>
    </row>
    <row r="18396" spans="1:1" x14ac:dyDescent="0.25">
      <c r="A18396" t="str">
        <f t="shared" si="288"/>
        <v>YAG</v>
      </c>
    </row>
    <row r="18397" spans="1:1" x14ac:dyDescent="0.25">
      <c r="A18397" t="str">
        <f t="shared" si="288"/>
        <v>YAG</v>
      </c>
    </row>
    <row r="18398" spans="1:1" x14ac:dyDescent="0.25">
      <c r="A18398" t="str">
        <f t="shared" si="288"/>
        <v>YAG</v>
      </c>
    </row>
    <row r="18399" spans="1:1" x14ac:dyDescent="0.25">
      <c r="A18399" t="str">
        <f t="shared" si="288"/>
        <v>YAG</v>
      </c>
    </row>
    <row r="18400" spans="1:1" x14ac:dyDescent="0.25">
      <c r="A18400" t="str">
        <f t="shared" si="288"/>
        <v>YAG</v>
      </c>
    </row>
    <row r="18401" spans="1:1" x14ac:dyDescent="0.25">
      <c r="A18401" t="str">
        <f t="shared" si="288"/>
        <v>YAG</v>
      </c>
    </row>
    <row r="18402" spans="1:1" x14ac:dyDescent="0.25">
      <c r="A18402" t="str">
        <f t="shared" si="288"/>
        <v>YAG</v>
      </c>
    </row>
    <row r="18403" spans="1:1" x14ac:dyDescent="0.25">
      <c r="A18403" t="str">
        <f t="shared" si="288"/>
        <v>YAG</v>
      </c>
    </row>
    <row r="18404" spans="1:1" x14ac:dyDescent="0.25">
      <c r="A18404" t="str">
        <f t="shared" si="288"/>
        <v>YAG</v>
      </c>
    </row>
    <row r="18405" spans="1:1" x14ac:dyDescent="0.25">
      <c r="A18405" t="str">
        <f t="shared" si="288"/>
        <v>YAG</v>
      </c>
    </row>
    <row r="18406" spans="1:1" x14ac:dyDescent="0.25">
      <c r="A18406" t="str">
        <f t="shared" si="288"/>
        <v>YAG</v>
      </c>
    </row>
    <row r="18407" spans="1:1" x14ac:dyDescent="0.25">
      <c r="A18407" t="str">
        <f t="shared" si="288"/>
        <v>YAG</v>
      </c>
    </row>
    <row r="18408" spans="1:1" x14ac:dyDescent="0.25">
      <c r="A18408" t="str">
        <f t="shared" si="288"/>
        <v>YAG</v>
      </c>
    </row>
    <row r="18409" spans="1:1" x14ac:dyDescent="0.25">
      <c r="A18409" t="str">
        <f t="shared" si="288"/>
        <v>YAG</v>
      </c>
    </row>
    <row r="18410" spans="1:1" x14ac:dyDescent="0.25">
      <c r="A18410" t="str">
        <f t="shared" si="288"/>
        <v>YAG</v>
      </c>
    </row>
    <row r="18411" spans="1:1" x14ac:dyDescent="0.25">
      <c r="A18411" t="str">
        <f t="shared" si="288"/>
        <v>YAG</v>
      </c>
    </row>
    <row r="18412" spans="1:1" x14ac:dyDescent="0.25">
      <c r="A18412" t="str">
        <f t="shared" si="288"/>
        <v>YAG</v>
      </c>
    </row>
    <row r="18413" spans="1:1" x14ac:dyDescent="0.25">
      <c r="A18413" t="str">
        <f t="shared" si="288"/>
        <v>YAG</v>
      </c>
    </row>
    <row r="18414" spans="1:1" x14ac:dyDescent="0.25">
      <c r="A18414" t="str">
        <f t="shared" si="288"/>
        <v>YAG</v>
      </c>
    </row>
    <row r="18415" spans="1:1" x14ac:dyDescent="0.25">
      <c r="A18415" t="str">
        <f t="shared" si="288"/>
        <v>YAG</v>
      </c>
    </row>
    <row r="18416" spans="1:1" x14ac:dyDescent="0.25">
      <c r="A18416" t="str">
        <f t="shared" si="288"/>
        <v>YAG</v>
      </c>
    </row>
    <row r="18417" spans="1:1" x14ac:dyDescent="0.25">
      <c r="A18417" t="str">
        <f t="shared" si="288"/>
        <v>YAG</v>
      </c>
    </row>
    <row r="18418" spans="1:1" x14ac:dyDescent="0.25">
      <c r="A18418" t="str">
        <f t="shared" si="288"/>
        <v>YAG</v>
      </c>
    </row>
    <row r="18419" spans="1:1" x14ac:dyDescent="0.25">
      <c r="A18419" t="str">
        <f t="shared" si="288"/>
        <v>YAG</v>
      </c>
    </row>
    <row r="18420" spans="1:1" x14ac:dyDescent="0.25">
      <c r="A18420" t="str">
        <f t="shared" si="288"/>
        <v>YAG</v>
      </c>
    </row>
    <row r="18421" spans="1:1" x14ac:dyDescent="0.25">
      <c r="A18421" t="str">
        <f t="shared" si="288"/>
        <v>YAG</v>
      </c>
    </row>
    <row r="18422" spans="1:1" x14ac:dyDescent="0.25">
      <c r="A18422" t="str">
        <f t="shared" si="288"/>
        <v>YAG</v>
      </c>
    </row>
    <row r="18423" spans="1:1" x14ac:dyDescent="0.25">
      <c r="A18423" t="str">
        <f t="shared" si="288"/>
        <v>YAG</v>
      </c>
    </row>
    <row r="18424" spans="1:1" x14ac:dyDescent="0.25">
      <c r="A18424" t="str">
        <f t="shared" si="288"/>
        <v>YAG</v>
      </c>
    </row>
    <row r="18425" spans="1:1" x14ac:dyDescent="0.25">
      <c r="A18425" t="str">
        <f t="shared" si="288"/>
        <v>YAG</v>
      </c>
    </row>
    <row r="18426" spans="1:1" x14ac:dyDescent="0.25">
      <c r="A18426" t="str">
        <f t="shared" si="288"/>
        <v>YAG</v>
      </c>
    </row>
    <row r="18427" spans="1:1" x14ac:dyDescent="0.25">
      <c r="A18427" t="str">
        <f t="shared" si="288"/>
        <v>YAG</v>
      </c>
    </row>
    <row r="18428" spans="1:1" x14ac:dyDescent="0.25">
      <c r="A18428" t="str">
        <f t="shared" ref="A18428:A18491" si="289">"YAG"&amp;D18428 &amp;E18428 &amp;F18428 &amp; G18428 &amp;H18428 &amp;I18428</f>
        <v>YAG</v>
      </c>
    </row>
    <row r="18429" spans="1:1" x14ac:dyDescent="0.25">
      <c r="A18429" t="str">
        <f t="shared" si="289"/>
        <v>YAG</v>
      </c>
    </row>
    <row r="18430" spans="1:1" x14ac:dyDescent="0.25">
      <c r="A18430" t="str">
        <f t="shared" si="289"/>
        <v>YAG</v>
      </c>
    </row>
    <row r="18431" spans="1:1" x14ac:dyDescent="0.25">
      <c r="A18431" t="str">
        <f t="shared" si="289"/>
        <v>YAG</v>
      </c>
    </row>
    <row r="18432" spans="1:1" x14ac:dyDescent="0.25">
      <c r="A18432" t="str">
        <f t="shared" si="289"/>
        <v>YAG</v>
      </c>
    </row>
    <row r="18433" spans="1:1" x14ac:dyDescent="0.25">
      <c r="A18433" t="str">
        <f t="shared" si="289"/>
        <v>YAG</v>
      </c>
    </row>
    <row r="18434" spans="1:1" x14ac:dyDescent="0.25">
      <c r="A18434" t="str">
        <f t="shared" si="289"/>
        <v>YAG</v>
      </c>
    </row>
    <row r="18435" spans="1:1" x14ac:dyDescent="0.25">
      <c r="A18435" t="str">
        <f t="shared" si="289"/>
        <v>YAG</v>
      </c>
    </row>
    <row r="18436" spans="1:1" x14ac:dyDescent="0.25">
      <c r="A18436" t="str">
        <f t="shared" si="289"/>
        <v>YAG</v>
      </c>
    </row>
    <row r="18437" spans="1:1" x14ac:dyDescent="0.25">
      <c r="A18437" t="str">
        <f t="shared" si="289"/>
        <v>YAG</v>
      </c>
    </row>
    <row r="18438" spans="1:1" x14ac:dyDescent="0.25">
      <c r="A18438" t="str">
        <f t="shared" si="289"/>
        <v>YAG</v>
      </c>
    </row>
    <row r="18439" spans="1:1" x14ac:dyDescent="0.25">
      <c r="A18439" t="str">
        <f t="shared" si="289"/>
        <v>YAG</v>
      </c>
    </row>
    <row r="18440" spans="1:1" x14ac:dyDescent="0.25">
      <c r="A18440" t="str">
        <f t="shared" si="289"/>
        <v>YAG</v>
      </c>
    </row>
    <row r="18441" spans="1:1" x14ac:dyDescent="0.25">
      <c r="A18441" t="str">
        <f t="shared" si="289"/>
        <v>YAG</v>
      </c>
    </row>
    <row r="18442" spans="1:1" x14ac:dyDescent="0.25">
      <c r="A18442" t="str">
        <f t="shared" si="289"/>
        <v>YAG</v>
      </c>
    </row>
    <row r="18443" spans="1:1" x14ac:dyDescent="0.25">
      <c r="A18443" t="str">
        <f t="shared" si="289"/>
        <v>YAG</v>
      </c>
    </row>
    <row r="18444" spans="1:1" x14ac:dyDescent="0.25">
      <c r="A18444" t="str">
        <f t="shared" si="289"/>
        <v>YAG</v>
      </c>
    </row>
    <row r="18445" spans="1:1" x14ac:dyDescent="0.25">
      <c r="A18445" t="str">
        <f t="shared" si="289"/>
        <v>YAG</v>
      </c>
    </row>
    <row r="18446" spans="1:1" x14ac:dyDescent="0.25">
      <c r="A18446" t="str">
        <f t="shared" si="289"/>
        <v>YAG</v>
      </c>
    </row>
    <row r="18447" spans="1:1" x14ac:dyDescent="0.25">
      <c r="A18447" t="str">
        <f t="shared" si="289"/>
        <v>YAG</v>
      </c>
    </row>
    <row r="18448" spans="1:1" x14ac:dyDescent="0.25">
      <c r="A18448" t="str">
        <f t="shared" si="289"/>
        <v>YAG</v>
      </c>
    </row>
    <row r="18449" spans="1:1" x14ac:dyDescent="0.25">
      <c r="A18449" t="str">
        <f t="shared" si="289"/>
        <v>YAG</v>
      </c>
    </row>
    <row r="18450" spans="1:1" x14ac:dyDescent="0.25">
      <c r="A18450" t="str">
        <f t="shared" si="289"/>
        <v>YAG</v>
      </c>
    </row>
    <row r="18451" spans="1:1" x14ac:dyDescent="0.25">
      <c r="A18451" t="str">
        <f t="shared" si="289"/>
        <v>YAG</v>
      </c>
    </row>
    <row r="18452" spans="1:1" x14ac:dyDescent="0.25">
      <c r="A18452" t="str">
        <f t="shared" si="289"/>
        <v>YAG</v>
      </c>
    </row>
    <row r="18453" spans="1:1" x14ac:dyDescent="0.25">
      <c r="A18453" t="str">
        <f t="shared" si="289"/>
        <v>YAG</v>
      </c>
    </row>
    <row r="18454" spans="1:1" x14ac:dyDescent="0.25">
      <c r="A18454" t="str">
        <f t="shared" si="289"/>
        <v>YAG</v>
      </c>
    </row>
    <row r="18455" spans="1:1" x14ac:dyDescent="0.25">
      <c r="A18455" t="str">
        <f t="shared" si="289"/>
        <v>YAG</v>
      </c>
    </row>
    <row r="18456" spans="1:1" x14ac:dyDescent="0.25">
      <c r="A18456" t="str">
        <f t="shared" si="289"/>
        <v>YAG</v>
      </c>
    </row>
    <row r="18457" spans="1:1" x14ac:dyDescent="0.25">
      <c r="A18457" t="str">
        <f t="shared" si="289"/>
        <v>YAG</v>
      </c>
    </row>
    <row r="18458" spans="1:1" x14ac:dyDescent="0.25">
      <c r="A18458" t="str">
        <f t="shared" si="289"/>
        <v>YAG</v>
      </c>
    </row>
    <row r="18459" spans="1:1" x14ac:dyDescent="0.25">
      <c r="A18459" t="str">
        <f t="shared" si="289"/>
        <v>YAG</v>
      </c>
    </row>
    <row r="18460" spans="1:1" x14ac:dyDescent="0.25">
      <c r="A18460" t="str">
        <f t="shared" si="289"/>
        <v>YAG</v>
      </c>
    </row>
    <row r="18461" spans="1:1" x14ac:dyDescent="0.25">
      <c r="A18461" t="str">
        <f t="shared" si="289"/>
        <v>YAG</v>
      </c>
    </row>
    <row r="18462" spans="1:1" x14ac:dyDescent="0.25">
      <c r="A18462" t="str">
        <f t="shared" si="289"/>
        <v>YAG</v>
      </c>
    </row>
    <row r="18463" spans="1:1" x14ac:dyDescent="0.25">
      <c r="A18463" t="str">
        <f t="shared" si="289"/>
        <v>YAG</v>
      </c>
    </row>
    <row r="18464" spans="1:1" x14ac:dyDescent="0.25">
      <c r="A18464" t="str">
        <f t="shared" si="289"/>
        <v>YAG</v>
      </c>
    </row>
    <row r="18465" spans="1:1" x14ac:dyDescent="0.25">
      <c r="A18465" t="str">
        <f t="shared" si="289"/>
        <v>YAG</v>
      </c>
    </row>
    <row r="18466" spans="1:1" x14ac:dyDescent="0.25">
      <c r="A18466" t="str">
        <f t="shared" si="289"/>
        <v>YAG</v>
      </c>
    </row>
    <row r="18467" spans="1:1" x14ac:dyDescent="0.25">
      <c r="A18467" t="str">
        <f t="shared" si="289"/>
        <v>YAG</v>
      </c>
    </row>
    <row r="18468" spans="1:1" x14ac:dyDescent="0.25">
      <c r="A18468" t="str">
        <f t="shared" si="289"/>
        <v>YAG</v>
      </c>
    </row>
    <row r="18469" spans="1:1" x14ac:dyDescent="0.25">
      <c r="A18469" t="str">
        <f t="shared" si="289"/>
        <v>YAG</v>
      </c>
    </row>
    <row r="18470" spans="1:1" x14ac:dyDescent="0.25">
      <c r="A18470" t="str">
        <f t="shared" si="289"/>
        <v>YAG</v>
      </c>
    </row>
    <row r="18471" spans="1:1" x14ac:dyDescent="0.25">
      <c r="A18471" t="str">
        <f t="shared" si="289"/>
        <v>YAG</v>
      </c>
    </row>
    <row r="18472" spans="1:1" x14ac:dyDescent="0.25">
      <c r="A18472" t="str">
        <f t="shared" si="289"/>
        <v>YAG</v>
      </c>
    </row>
    <row r="18473" spans="1:1" x14ac:dyDescent="0.25">
      <c r="A18473" t="str">
        <f t="shared" si="289"/>
        <v>YAG</v>
      </c>
    </row>
    <row r="18474" spans="1:1" x14ac:dyDescent="0.25">
      <c r="A18474" t="str">
        <f t="shared" si="289"/>
        <v>YAG</v>
      </c>
    </row>
    <row r="18475" spans="1:1" x14ac:dyDescent="0.25">
      <c r="A18475" t="str">
        <f t="shared" si="289"/>
        <v>YAG</v>
      </c>
    </row>
    <row r="18476" spans="1:1" x14ac:dyDescent="0.25">
      <c r="A18476" t="str">
        <f t="shared" si="289"/>
        <v>YAG</v>
      </c>
    </row>
    <row r="18477" spans="1:1" x14ac:dyDescent="0.25">
      <c r="A18477" t="str">
        <f t="shared" si="289"/>
        <v>YAG</v>
      </c>
    </row>
    <row r="18478" spans="1:1" x14ac:dyDescent="0.25">
      <c r="A18478" t="str">
        <f t="shared" si="289"/>
        <v>YAG</v>
      </c>
    </row>
    <row r="18479" spans="1:1" x14ac:dyDescent="0.25">
      <c r="A18479" t="str">
        <f t="shared" si="289"/>
        <v>YAG</v>
      </c>
    </row>
    <row r="18480" spans="1:1" x14ac:dyDescent="0.25">
      <c r="A18480" t="str">
        <f t="shared" si="289"/>
        <v>YAG</v>
      </c>
    </row>
    <row r="18481" spans="1:1" x14ac:dyDescent="0.25">
      <c r="A18481" t="str">
        <f t="shared" si="289"/>
        <v>YAG</v>
      </c>
    </row>
    <row r="18482" spans="1:1" x14ac:dyDescent="0.25">
      <c r="A18482" t="str">
        <f t="shared" si="289"/>
        <v>YAG</v>
      </c>
    </row>
    <row r="18483" spans="1:1" x14ac:dyDescent="0.25">
      <c r="A18483" t="str">
        <f t="shared" si="289"/>
        <v>YAG</v>
      </c>
    </row>
    <row r="18484" spans="1:1" x14ac:dyDescent="0.25">
      <c r="A18484" t="str">
        <f t="shared" si="289"/>
        <v>YAG</v>
      </c>
    </row>
    <row r="18485" spans="1:1" x14ac:dyDescent="0.25">
      <c r="A18485" t="str">
        <f t="shared" si="289"/>
        <v>YAG</v>
      </c>
    </row>
    <row r="18486" spans="1:1" x14ac:dyDescent="0.25">
      <c r="A18486" t="str">
        <f t="shared" si="289"/>
        <v>YAG</v>
      </c>
    </row>
    <row r="18487" spans="1:1" x14ac:dyDescent="0.25">
      <c r="A18487" t="str">
        <f t="shared" si="289"/>
        <v>YAG</v>
      </c>
    </row>
    <row r="18488" spans="1:1" x14ac:dyDescent="0.25">
      <c r="A18488" t="str">
        <f t="shared" si="289"/>
        <v>YAG</v>
      </c>
    </row>
    <row r="18489" spans="1:1" x14ac:dyDescent="0.25">
      <c r="A18489" t="str">
        <f t="shared" si="289"/>
        <v>YAG</v>
      </c>
    </row>
    <row r="18490" spans="1:1" x14ac:dyDescent="0.25">
      <c r="A18490" t="str">
        <f t="shared" si="289"/>
        <v>YAG</v>
      </c>
    </row>
    <row r="18491" spans="1:1" x14ac:dyDescent="0.25">
      <c r="A18491" t="str">
        <f t="shared" si="289"/>
        <v>YAG</v>
      </c>
    </row>
    <row r="18492" spans="1:1" x14ac:dyDescent="0.25">
      <c r="A18492" t="str">
        <f t="shared" ref="A18492:A18555" si="290">"YAG"&amp;D18492 &amp;E18492 &amp;F18492 &amp; G18492 &amp;H18492 &amp;I18492</f>
        <v>YAG</v>
      </c>
    </row>
    <row r="18493" spans="1:1" x14ac:dyDescent="0.25">
      <c r="A18493" t="str">
        <f t="shared" si="290"/>
        <v>YAG</v>
      </c>
    </row>
    <row r="18494" spans="1:1" x14ac:dyDescent="0.25">
      <c r="A18494" t="str">
        <f t="shared" si="290"/>
        <v>YAG</v>
      </c>
    </row>
    <row r="18495" spans="1:1" x14ac:dyDescent="0.25">
      <c r="A18495" t="str">
        <f t="shared" si="290"/>
        <v>YAG</v>
      </c>
    </row>
    <row r="18496" spans="1:1" x14ac:dyDescent="0.25">
      <c r="A18496" t="str">
        <f t="shared" si="290"/>
        <v>YAG</v>
      </c>
    </row>
    <row r="18497" spans="1:1" x14ac:dyDescent="0.25">
      <c r="A18497" t="str">
        <f t="shared" si="290"/>
        <v>YAG</v>
      </c>
    </row>
    <row r="18498" spans="1:1" x14ac:dyDescent="0.25">
      <c r="A18498" t="str">
        <f t="shared" si="290"/>
        <v>YAG</v>
      </c>
    </row>
    <row r="18499" spans="1:1" x14ac:dyDescent="0.25">
      <c r="A18499" t="str">
        <f t="shared" si="290"/>
        <v>YAG</v>
      </c>
    </row>
    <row r="18500" spans="1:1" x14ac:dyDescent="0.25">
      <c r="A18500" t="str">
        <f t="shared" si="290"/>
        <v>YAG</v>
      </c>
    </row>
    <row r="18501" spans="1:1" x14ac:dyDescent="0.25">
      <c r="A18501" t="str">
        <f t="shared" si="290"/>
        <v>YAG</v>
      </c>
    </row>
    <row r="18502" spans="1:1" x14ac:dyDescent="0.25">
      <c r="A18502" t="str">
        <f t="shared" si="290"/>
        <v>YAG</v>
      </c>
    </row>
    <row r="18503" spans="1:1" x14ac:dyDescent="0.25">
      <c r="A18503" t="str">
        <f t="shared" si="290"/>
        <v>YAG</v>
      </c>
    </row>
    <row r="18504" spans="1:1" x14ac:dyDescent="0.25">
      <c r="A18504" t="str">
        <f t="shared" si="290"/>
        <v>YAG</v>
      </c>
    </row>
    <row r="18505" spans="1:1" x14ac:dyDescent="0.25">
      <c r="A18505" t="str">
        <f t="shared" si="290"/>
        <v>YAG</v>
      </c>
    </row>
    <row r="18506" spans="1:1" x14ac:dyDescent="0.25">
      <c r="A18506" t="str">
        <f t="shared" si="290"/>
        <v>YAG</v>
      </c>
    </row>
    <row r="18507" spans="1:1" x14ac:dyDescent="0.25">
      <c r="A18507" t="str">
        <f t="shared" si="290"/>
        <v>YAG</v>
      </c>
    </row>
    <row r="18508" spans="1:1" x14ac:dyDescent="0.25">
      <c r="A18508" t="str">
        <f t="shared" si="290"/>
        <v>YAG</v>
      </c>
    </row>
    <row r="18509" spans="1:1" x14ac:dyDescent="0.25">
      <c r="A18509" t="str">
        <f t="shared" si="290"/>
        <v>YAG</v>
      </c>
    </row>
    <row r="18510" spans="1:1" x14ac:dyDescent="0.25">
      <c r="A18510" t="str">
        <f t="shared" si="290"/>
        <v>YAG</v>
      </c>
    </row>
    <row r="18511" spans="1:1" x14ac:dyDescent="0.25">
      <c r="A18511" t="str">
        <f t="shared" si="290"/>
        <v>YAG</v>
      </c>
    </row>
    <row r="18512" spans="1:1" x14ac:dyDescent="0.25">
      <c r="A18512" t="str">
        <f t="shared" si="290"/>
        <v>YAG</v>
      </c>
    </row>
    <row r="18513" spans="1:1" x14ac:dyDescent="0.25">
      <c r="A18513" t="str">
        <f t="shared" si="290"/>
        <v>YAG</v>
      </c>
    </row>
    <row r="18514" spans="1:1" x14ac:dyDescent="0.25">
      <c r="A18514" t="str">
        <f t="shared" si="290"/>
        <v>YAG</v>
      </c>
    </row>
    <row r="18515" spans="1:1" x14ac:dyDescent="0.25">
      <c r="A18515" t="str">
        <f t="shared" si="290"/>
        <v>YAG</v>
      </c>
    </row>
    <row r="18516" spans="1:1" x14ac:dyDescent="0.25">
      <c r="A18516" t="str">
        <f t="shared" si="290"/>
        <v>YAG</v>
      </c>
    </row>
    <row r="18517" spans="1:1" x14ac:dyDescent="0.25">
      <c r="A18517" t="str">
        <f t="shared" si="290"/>
        <v>YAG</v>
      </c>
    </row>
    <row r="18518" spans="1:1" x14ac:dyDescent="0.25">
      <c r="A18518" t="str">
        <f t="shared" si="290"/>
        <v>YAG</v>
      </c>
    </row>
    <row r="18519" spans="1:1" x14ac:dyDescent="0.25">
      <c r="A18519" t="str">
        <f t="shared" si="290"/>
        <v>YAG</v>
      </c>
    </row>
    <row r="18520" spans="1:1" x14ac:dyDescent="0.25">
      <c r="A18520" t="str">
        <f t="shared" si="290"/>
        <v>YAG</v>
      </c>
    </row>
    <row r="18521" spans="1:1" x14ac:dyDescent="0.25">
      <c r="A18521" t="str">
        <f t="shared" si="290"/>
        <v>YAG</v>
      </c>
    </row>
    <row r="18522" spans="1:1" x14ac:dyDescent="0.25">
      <c r="A18522" t="str">
        <f t="shared" si="290"/>
        <v>YAG</v>
      </c>
    </row>
    <row r="18523" spans="1:1" x14ac:dyDescent="0.25">
      <c r="A18523" t="str">
        <f t="shared" si="290"/>
        <v>YAG</v>
      </c>
    </row>
    <row r="18524" spans="1:1" x14ac:dyDescent="0.25">
      <c r="A18524" t="str">
        <f t="shared" si="290"/>
        <v>YAG</v>
      </c>
    </row>
    <row r="18525" spans="1:1" x14ac:dyDescent="0.25">
      <c r="A18525" t="str">
        <f t="shared" si="290"/>
        <v>YAG</v>
      </c>
    </row>
    <row r="18526" spans="1:1" x14ac:dyDescent="0.25">
      <c r="A18526" t="str">
        <f t="shared" si="290"/>
        <v>YAG</v>
      </c>
    </row>
    <row r="18527" spans="1:1" x14ac:dyDescent="0.25">
      <c r="A18527" t="str">
        <f t="shared" si="290"/>
        <v>YAG</v>
      </c>
    </row>
    <row r="18528" spans="1:1" x14ac:dyDescent="0.25">
      <c r="A18528" t="str">
        <f t="shared" si="290"/>
        <v>YAG</v>
      </c>
    </row>
    <row r="18529" spans="1:1" x14ac:dyDescent="0.25">
      <c r="A18529" t="str">
        <f t="shared" si="290"/>
        <v>YAG</v>
      </c>
    </row>
    <row r="18530" spans="1:1" x14ac:dyDescent="0.25">
      <c r="A18530" t="str">
        <f t="shared" si="290"/>
        <v>YAG</v>
      </c>
    </row>
    <row r="18531" spans="1:1" x14ac:dyDescent="0.25">
      <c r="A18531" t="str">
        <f t="shared" si="290"/>
        <v>YAG</v>
      </c>
    </row>
    <row r="18532" spans="1:1" x14ac:dyDescent="0.25">
      <c r="A18532" t="str">
        <f t="shared" si="290"/>
        <v>YAG</v>
      </c>
    </row>
    <row r="18533" spans="1:1" x14ac:dyDescent="0.25">
      <c r="A18533" t="str">
        <f t="shared" si="290"/>
        <v>YAG</v>
      </c>
    </row>
    <row r="18534" spans="1:1" x14ac:dyDescent="0.25">
      <c r="A18534" t="str">
        <f t="shared" si="290"/>
        <v>YAG</v>
      </c>
    </row>
    <row r="18535" spans="1:1" x14ac:dyDescent="0.25">
      <c r="A18535" t="str">
        <f t="shared" si="290"/>
        <v>YAG</v>
      </c>
    </row>
    <row r="18536" spans="1:1" x14ac:dyDescent="0.25">
      <c r="A18536" t="str">
        <f t="shared" si="290"/>
        <v>YAG</v>
      </c>
    </row>
    <row r="18537" spans="1:1" x14ac:dyDescent="0.25">
      <c r="A18537" t="str">
        <f t="shared" si="290"/>
        <v>YAG</v>
      </c>
    </row>
    <row r="18538" spans="1:1" x14ac:dyDescent="0.25">
      <c r="A18538" t="str">
        <f t="shared" si="290"/>
        <v>YAG</v>
      </c>
    </row>
    <row r="18539" spans="1:1" x14ac:dyDescent="0.25">
      <c r="A18539" t="str">
        <f t="shared" si="290"/>
        <v>YAG</v>
      </c>
    </row>
    <row r="18540" spans="1:1" x14ac:dyDescent="0.25">
      <c r="A18540" t="str">
        <f t="shared" si="290"/>
        <v>YAG</v>
      </c>
    </row>
    <row r="18541" spans="1:1" x14ac:dyDescent="0.25">
      <c r="A18541" t="str">
        <f t="shared" si="290"/>
        <v>YAG</v>
      </c>
    </row>
    <row r="18542" spans="1:1" x14ac:dyDescent="0.25">
      <c r="A18542" t="str">
        <f t="shared" si="290"/>
        <v>YAG</v>
      </c>
    </row>
    <row r="18543" spans="1:1" x14ac:dyDescent="0.25">
      <c r="A18543" t="str">
        <f t="shared" si="290"/>
        <v>YAG</v>
      </c>
    </row>
    <row r="18544" spans="1:1" x14ac:dyDescent="0.25">
      <c r="A18544" t="str">
        <f t="shared" si="290"/>
        <v>YAG</v>
      </c>
    </row>
    <row r="18545" spans="1:1" x14ac:dyDescent="0.25">
      <c r="A18545" t="str">
        <f t="shared" si="290"/>
        <v>YAG</v>
      </c>
    </row>
    <row r="18546" spans="1:1" x14ac:dyDescent="0.25">
      <c r="A18546" t="str">
        <f t="shared" si="290"/>
        <v>YAG</v>
      </c>
    </row>
    <row r="18547" spans="1:1" x14ac:dyDescent="0.25">
      <c r="A18547" t="str">
        <f t="shared" si="290"/>
        <v>YAG</v>
      </c>
    </row>
    <row r="18548" spans="1:1" x14ac:dyDescent="0.25">
      <c r="A18548" t="str">
        <f t="shared" si="290"/>
        <v>YAG</v>
      </c>
    </row>
    <row r="18549" spans="1:1" x14ac:dyDescent="0.25">
      <c r="A18549" t="str">
        <f t="shared" si="290"/>
        <v>YAG</v>
      </c>
    </row>
    <row r="18550" spans="1:1" x14ac:dyDescent="0.25">
      <c r="A18550" t="str">
        <f t="shared" si="290"/>
        <v>YAG</v>
      </c>
    </row>
    <row r="18551" spans="1:1" x14ac:dyDescent="0.25">
      <c r="A18551" t="str">
        <f t="shared" si="290"/>
        <v>YAG</v>
      </c>
    </row>
    <row r="18552" spans="1:1" x14ac:dyDescent="0.25">
      <c r="A18552" t="str">
        <f t="shared" si="290"/>
        <v>YAG</v>
      </c>
    </row>
    <row r="18553" spans="1:1" x14ac:dyDescent="0.25">
      <c r="A18553" t="str">
        <f t="shared" si="290"/>
        <v>YAG</v>
      </c>
    </row>
    <row r="18554" spans="1:1" x14ac:dyDescent="0.25">
      <c r="A18554" t="str">
        <f t="shared" si="290"/>
        <v>YAG</v>
      </c>
    </row>
    <row r="18555" spans="1:1" x14ac:dyDescent="0.25">
      <c r="A18555" t="str">
        <f t="shared" si="290"/>
        <v>YAG</v>
      </c>
    </row>
    <row r="18556" spans="1:1" x14ac:dyDescent="0.25">
      <c r="A18556" t="str">
        <f t="shared" ref="A18556:A18619" si="291">"YAG"&amp;D18556 &amp;E18556 &amp;F18556 &amp; G18556 &amp;H18556 &amp;I18556</f>
        <v>YAG</v>
      </c>
    </row>
    <row r="18557" spans="1:1" x14ac:dyDescent="0.25">
      <c r="A18557" t="str">
        <f t="shared" si="291"/>
        <v>YAG</v>
      </c>
    </row>
    <row r="18558" spans="1:1" x14ac:dyDescent="0.25">
      <c r="A18558" t="str">
        <f t="shared" si="291"/>
        <v>YAG</v>
      </c>
    </row>
    <row r="18559" spans="1:1" x14ac:dyDescent="0.25">
      <c r="A18559" t="str">
        <f t="shared" si="291"/>
        <v>YAG</v>
      </c>
    </row>
    <row r="18560" spans="1:1" x14ac:dyDescent="0.25">
      <c r="A18560" t="str">
        <f t="shared" si="291"/>
        <v>YAG</v>
      </c>
    </row>
    <row r="18561" spans="1:1" x14ac:dyDescent="0.25">
      <c r="A18561" t="str">
        <f t="shared" si="291"/>
        <v>YAG</v>
      </c>
    </row>
    <row r="18562" spans="1:1" x14ac:dyDescent="0.25">
      <c r="A18562" t="str">
        <f t="shared" si="291"/>
        <v>YAG</v>
      </c>
    </row>
    <row r="18563" spans="1:1" x14ac:dyDescent="0.25">
      <c r="A18563" t="str">
        <f t="shared" si="291"/>
        <v>YAG</v>
      </c>
    </row>
    <row r="18564" spans="1:1" x14ac:dyDescent="0.25">
      <c r="A18564" t="str">
        <f t="shared" si="291"/>
        <v>YAG</v>
      </c>
    </row>
    <row r="18565" spans="1:1" x14ac:dyDescent="0.25">
      <c r="A18565" t="str">
        <f t="shared" si="291"/>
        <v>YAG</v>
      </c>
    </row>
    <row r="18566" spans="1:1" x14ac:dyDescent="0.25">
      <c r="A18566" t="str">
        <f t="shared" si="291"/>
        <v>YAG</v>
      </c>
    </row>
    <row r="18567" spans="1:1" x14ac:dyDescent="0.25">
      <c r="A18567" t="str">
        <f t="shared" si="291"/>
        <v>YAG</v>
      </c>
    </row>
    <row r="18568" spans="1:1" x14ac:dyDescent="0.25">
      <c r="A18568" t="str">
        <f t="shared" si="291"/>
        <v>YAG</v>
      </c>
    </row>
    <row r="18569" spans="1:1" x14ac:dyDescent="0.25">
      <c r="A18569" t="str">
        <f t="shared" si="291"/>
        <v>YAG</v>
      </c>
    </row>
    <row r="18570" spans="1:1" x14ac:dyDescent="0.25">
      <c r="A18570" t="str">
        <f t="shared" si="291"/>
        <v>YAG</v>
      </c>
    </row>
    <row r="18571" spans="1:1" x14ac:dyDescent="0.25">
      <c r="A18571" t="str">
        <f t="shared" si="291"/>
        <v>YAG</v>
      </c>
    </row>
    <row r="18572" spans="1:1" x14ac:dyDescent="0.25">
      <c r="A18572" t="str">
        <f t="shared" si="291"/>
        <v>YAG</v>
      </c>
    </row>
    <row r="18573" spans="1:1" x14ac:dyDescent="0.25">
      <c r="A18573" t="str">
        <f t="shared" si="291"/>
        <v>YAG</v>
      </c>
    </row>
    <row r="18574" spans="1:1" x14ac:dyDescent="0.25">
      <c r="A18574" t="str">
        <f t="shared" si="291"/>
        <v>YAG</v>
      </c>
    </row>
    <row r="18575" spans="1:1" x14ac:dyDescent="0.25">
      <c r="A18575" t="str">
        <f t="shared" si="291"/>
        <v>YAG</v>
      </c>
    </row>
    <row r="18576" spans="1:1" x14ac:dyDescent="0.25">
      <c r="A18576" t="str">
        <f t="shared" si="291"/>
        <v>YAG</v>
      </c>
    </row>
    <row r="18577" spans="1:1" x14ac:dyDescent="0.25">
      <c r="A18577" t="str">
        <f t="shared" si="291"/>
        <v>YAG</v>
      </c>
    </row>
    <row r="18578" spans="1:1" x14ac:dyDescent="0.25">
      <c r="A18578" t="str">
        <f t="shared" si="291"/>
        <v>YAG</v>
      </c>
    </row>
    <row r="18579" spans="1:1" x14ac:dyDescent="0.25">
      <c r="A18579" t="str">
        <f t="shared" si="291"/>
        <v>YAG</v>
      </c>
    </row>
    <row r="18580" spans="1:1" x14ac:dyDescent="0.25">
      <c r="A18580" t="str">
        <f t="shared" si="291"/>
        <v>YAG</v>
      </c>
    </row>
    <row r="18581" spans="1:1" x14ac:dyDescent="0.25">
      <c r="A18581" t="str">
        <f t="shared" si="291"/>
        <v>YAG</v>
      </c>
    </row>
    <row r="18582" spans="1:1" x14ac:dyDescent="0.25">
      <c r="A18582" t="str">
        <f t="shared" si="291"/>
        <v>YAG</v>
      </c>
    </row>
    <row r="18583" spans="1:1" x14ac:dyDescent="0.25">
      <c r="A18583" t="str">
        <f t="shared" si="291"/>
        <v>YAG</v>
      </c>
    </row>
    <row r="18584" spans="1:1" x14ac:dyDescent="0.25">
      <c r="A18584" t="str">
        <f t="shared" si="291"/>
        <v>YAG</v>
      </c>
    </row>
    <row r="18585" spans="1:1" x14ac:dyDescent="0.25">
      <c r="A18585" t="str">
        <f t="shared" si="291"/>
        <v>YAG</v>
      </c>
    </row>
    <row r="18586" spans="1:1" x14ac:dyDescent="0.25">
      <c r="A18586" t="str">
        <f t="shared" si="291"/>
        <v>YAG</v>
      </c>
    </row>
    <row r="18587" spans="1:1" x14ac:dyDescent="0.25">
      <c r="A18587" t="str">
        <f t="shared" si="291"/>
        <v>YAG</v>
      </c>
    </row>
    <row r="18588" spans="1:1" x14ac:dyDescent="0.25">
      <c r="A18588" t="str">
        <f t="shared" si="291"/>
        <v>YAG</v>
      </c>
    </row>
    <row r="18589" spans="1:1" x14ac:dyDescent="0.25">
      <c r="A18589" t="str">
        <f t="shared" si="291"/>
        <v>YAG</v>
      </c>
    </row>
    <row r="18590" spans="1:1" x14ac:dyDescent="0.25">
      <c r="A18590" t="str">
        <f t="shared" si="291"/>
        <v>YAG</v>
      </c>
    </row>
    <row r="18591" spans="1:1" x14ac:dyDescent="0.25">
      <c r="A18591" t="str">
        <f t="shared" si="291"/>
        <v>YAG</v>
      </c>
    </row>
    <row r="18592" spans="1:1" x14ac:dyDescent="0.25">
      <c r="A18592" t="str">
        <f t="shared" si="291"/>
        <v>YAG</v>
      </c>
    </row>
    <row r="18593" spans="1:1" x14ac:dyDescent="0.25">
      <c r="A18593" t="str">
        <f t="shared" si="291"/>
        <v>YAG</v>
      </c>
    </row>
    <row r="18594" spans="1:1" x14ac:dyDescent="0.25">
      <c r="A18594" t="str">
        <f t="shared" si="291"/>
        <v>YAG</v>
      </c>
    </row>
    <row r="18595" spans="1:1" x14ac:dyDescent="0.25">
      <c r="A18595" t="str">
        <f t="shared" si="291"/>
        <v>YAG</v>
      </c>
    </row>
    <row r="18596" spans="1:1" x14ac:dyDescent="0.25">
      <c r="A18596" t="str">
        <f t="shared" si="291"/>
        <v>YAG</v>
      </c>
    </row>
    <row r="18597" spans="1:1" x14ac:dyDescent="0.25">
      <c r="A18597" t="str">
        <f t="shared" si="291"/>
        <v>YAG</v>
      </c>
    </row>
    <row r="18598" spans="1:1" x14ac:dyDescent="0.25">
      <c r="A18598" t="str">
        <f t="shared" si="291"/>
        <v>YAG</v>
      </c>
    </row>
    <row r="18599" spans="1:1" x14ac:dyDescent="0.25">
      <c r="A18599" t="str">
        <f t="shared" si="291"/>
        <v>YAG</v>
      </c>
    </row>
    <row r="18600" spans="1:1" x14ac:dyDescent="0.25">
      <c r="A18600" t="str">
        <f t="shared" si="291"/>
        <v>YAG</v>
      </c>
    </row>
    <row r="18601" spans="1:1" x14ac:dyDescent="0.25">
      <c r="A18601" t="str">
        <f t="shared" si="291"/>
        <v>YAG</v>
      </c>
    </row>
    <row r="18602" spans="1:1" x14ac:dyDescent="0.25">
      <c r="A18602" t="str">
        <f t="shared" si="291"/>
        <v>YAG</v>
      </c>
    </row>
    <row r="18603" spans="1:1" x14ac:dyDescent="0.25">
      <c r="A18603" t="str">
        <f t="shared" si="291"/>
        <v>YAG</v>
      </c>
    </row>
    <row r="18604" spans="1:1" x14ac:dyDescent="0.25">
      <c r="A18604" t="str">
        <f t="shared" si="291"/>
        <v>YAG</v>
      </c>
    </row>
    <row r="18605" spans="1:1" x14ac:dyDescent="0.25">
      <c r="A18605" t="str">
        <f t="shared" si="291"/>
        <v>YAG</v>
      </c>
    </row>
    <row r="18606" spans="1:1" x14ac:dyDescent="0.25">
      <c r="A18606" t="str">
        <f t="shared" si="291"/>
        <v>YAG</v>
      </c>
    </row>
    <row r="18607" spans="1:1" x14ac:dyDescent="0.25">
      <c r="A18607" t="str">
        <f t="shared" si="291"/>
        <v>YAG</v>
      </c>
    </row>
    <row r="18608" spans="1:1" x14ac:dyDescent="0.25">
      <c r="A18608" t="str">
        <f t="shared" si="291"/>
        <v>YAG</v>
      </c>
    </row>
    <row r="18609" spans="1:1" x14ac:dyDescent="0.25">
      <c r="A18609" t="str">
        <f t="shared" si="291"/>
        <v>YAG</v>
      </c>
    </row>
    <row r="18610" spans="1:1" x14ac:dyDescent="0.25">
      <c r="A18610" t="str">
        <f t="shared" si="291"/>
        <v>YAG</v>
      </c>
    </row>
    <row r="18611" spans="1:1" x14ac:dyDescent="0.25">
      <c r="A18611" t="str">
        <f t="shared" si="291"/>
        <v>YAG</v>
      </c>
    </row>
    <row r="18612" spans="1:1" x14ac:dyDescent="0.25">
      <c r="A18612" t="str">
        <f t="shared" si="291"/>
        <v>YAG</v>
      </c>
    </row>
    <row r="18613" spans="1:1" x14ac:dyDescent="0.25">
      <c r="A18613" t="str">
        <f t="shared" si="291"/>
        <v>YAG</v>
      </c>
    </row>
    <row r="18614" spans="1:1" x14ac:dyDescent="0.25">
      <c r="A18614" t="str">
        <f t="shared" si="291"/>
        <v>YAG</v>
      </c>
    </row>
    <row r="18615" spans="1:1" x14ac:dyDescent="0.25">
      <c r="A18615" t="str">
        <f t="shared" si="291"/>
        <v>YAG</v>
      </c>
    </row>
    <row r="18616" spans="1:1" x14ac:dyDescent="0.25">
      <c r="A18616" t="str">
        <f t="shared" si="291"/>
        <v>YAG</v>
      </c>
    </row>
    <row r="18617" spans="1:1" x14ac:dyDescent="0.25">
      <c r="A18617" t="str">
        <f t="shared" si="291"/>
        <v>YAG</v>
      </c>
    </row>
    <row r="18618" spans="1:1" x14ac:dyDescent="0.25">
      <c r="A18618" t="str">
        <f t="shared" si="291"/>
        <v>YAG</v>
      </c>
    </row>
    <row r="18619" spans="1:1" x14ac:dyDescent="0.25">
      <c r="A18619" t="str">
        <f t="shared" si="291"/>
        <v>YAG</v>
      </c>
    </row>
    <row r="18620" spans="1:1" x14ac:dyDescent="0.25">
      <c r="A18620" t="str">
        <f t="shared" ref="A18620:A18683" si="292">"YAG"&amp;D18620 &amp;E18620 &amp;F18620 &amp; G18620 &amp;H18620 &amp;I18620</f>
        <v>YAG</v>
      </c>
    </row>
    <row r="18621" spans="1:1" x14ac:dyDescent="0.25">
      <c r="A18621" t="str">
        <f t="shared" si="292"/>
        <v>YAG</v>
      </c>
    </row>
    <row r="18622" spans="1:1" x14ac:dyDescent="0.25">
      <c r="A18622" t="str">
        <f t="shared" si="292"/>
        <v>YAG</v>
      </c>
    </row>
    <row r="18623" spans="1:1" x14ac:dyDescent="0.25">
      <c r="A18623" t="str">
        <f t="shared" si="292"/>
        <v>YAG</v>
      </c>
    </row>
    <row r="18624" spans="1:1" x14ac:dyDescent="0.25">
      <c r="A18624" t="str">
        <f t="shared" si="292"/>
        <v>YAG</v>
      </c>
    </row>
    <row r="18625" spans="1:1" x14ac:dyDescent="0.25">
      <c r="A18625" t="str">
        <f t="shared" si="292"/>
        <v>YAG</v>
      </c>
    </row>
    <row r="18626" spans="1:1" x14ac:dyDescent="0.25">
      <c r="A18626" t="str">
        <f t="shared" si="292"/>
        <v>YAG</v>
      </c>
    </row>
    <row r="18627" spans="1:1" x14ac:dyDescent="0.25">
      <c r="A18627" t="str">
        <f t="shared" si="292"/>
        <v>YAG</v>
      </c>
    </row>
    <row r="18628" spans="1:1" x14ac:dyDescent="0.25">
      <c r="A18628" t="str">
        <f t="shared" si="292"/>
        <v>YAG</v>
      </c>
    </row>
    <row r="18629" spans="1:1" x14ac:dyDescent="0.25">
      <c r="A18629" t="str">
        <f t="shared" si="292"/>
        <v>YAG</v>
      </c>
    </row>
    <row r="18630" spans="1:1" x14ac:dyDescent="0.25">
      <c r="A18630" t="str">
        <f t="shared" si="292"/>
        <v>YAG</v>
      </c>
    </row>
    <row r="18631" spans="1:1" x14ac:dyDescent="0.25">
      <c r="A18631" t="str">
        <f t="shared" si="292"/>
        <v>YAG</v>
      </c>
    </row>
    <row r="18632" spans="1:1" x14ac:dyDescent="0.25">
      <c r="A18632" t="str">
        <f t="shared" si="292"/>
        <v>YAG</v>
      </c>
    </row>
    <row r="18633" spans="1:1" x14ac:dyDescent="0.25">
      <c r="A18633" t="str">
        <f t="shared" si="292"/>
        <v>YAG</v>
      </c>
    </row>
    <row r="18634" spans="1:1" x14ac:dyDescent="0.25">
      <c r="A18634" t="str">
        <f t="shared" si="292"/>
        <v>YAG</v>
      </c>
    </row>
    <row r="18635" spans="1:1" x14ac:dyDescent="0.25">
      <c r="A18635" t="str">
        <f t="shared" si="292"/>
        <v>YAG</v>
      </c>
    </row>
    <row r="18636" spans="1:1" x14ac:dyDescent="0.25">
      <c r="A18636" t="str">
        <f t="shared" si="292"/>
        <v>YAG</v>
      </c>
    </row>
    <row r="18637" spans="1:1" x14ac:dyDescent="0.25">
      <c r="A18637" t="str">
        <f t="shared" si="292"/>
        <v>YAG</v>
      </c>
    </row>
    <row r="18638" spans="1:1" x14ac:dyDescent="0.25">
      <c r="A18638" t="str">
        <f t="shared" si="292"/>
        <v>YAG</v>
      </c>
    </row>
    <row r="18639" spans="1:1" x14ac:dyDescent="0.25">
      <c r="A18639" t="str">
        <f t="shared" si="292"/>
        <v>YAG</v>
      </c>
    </row>
    <row r="18640" spans="1:1" x14ac:dyDescent="0.25">
      <c r="A18640" t="str">
        <f t="shared" si="292"/>
        <v>YAG</v>
      </c>
    </row>
    <row r="18641" spans="1:1" x14ac:dyDescent="0.25">
      <c r="A18641" t="str">
        <f t="shared" si="292"/>
        <v>YAG</v>
      </c>
    </row>
    <row r="18642" spans="1:1" x14ac:dyDescent="0.25">
      <c r="A18642" t="str">
        <f t="shared" si="292"/>
        <v>YAG</v>
      </c>
    </row>
    <row r="18643" spans="1:1" x14ac:dyDescent="0.25">
      <c r="A18643" t="str">
        <f t="shared" si="292"/>
        <v>YAG</v>
      </c>
    </row>
    <row r="18644" spans="1:1" x14ac:dyDescent="0.25">
      <c r="A18644" t="str">
        <f t="shared" si="292"/>
        <v>YAG</v>
      </c>
    </row>
    <row r="18645" spans="1:1" x14ac:dyDescent="0.25">
      <c r="A18645" t="str">
        <f t="shared" si="292"/>
        <v>YAG</v>
      </c>
    </row>
    <row r="18646" spans="1:1" x14ac:dyDescent="0.25">
      <c r="A18646" t="str">
        <f t="shared" si="292"/>
        <v>YAG</v>
      </c>
    </row>
    <row r="18647" spans="1:1" x14ac:dyDescent="0.25">
      <c r="A18647" t="str">
        <f t="shared" si="292"/>
        <v>YAG</v>
      </c>
    </row>
    <row r="18648" spans="1:1" x14ac:dyDescent="0.25">
      <c r="A18648" t="str">
        <f t="shared" si="292"/>
        <v>YAG</v>
      </c>
    </row>
    <row r="18649" spans="1:1" x14ac:dyDescent="0.25">
      <c r="A18649" t="str">
        <f t="shared" si="292"/>
        <v>YAG</v>
      </c>
    </row>
    <row r="18650" spans="1:1" x14ac:dyDescent="0.25">
      <c r="A18650" t="str">
        <f t="shared" si="292"/>
        <v>YAG</v>
      </c>
    </row>
    <row r="18651" spans="1:1" x14ac:dyDescent="0.25">
      <c r="A18651" t="str">
        <f t="shared" si="292"/>
        <v>YAG</v>
      </c>
    </row>
    <row r="18652" spans="1:1" x14ac:dyDescent="0.25">
      <c r="A18652" t="str">
        <f t="shared" si="292"/>
        <v>YAG</v>
      </c>
    </row>
    <row r="18653" spans="1:1" x14ac:dyDescent="0.25">
      <c r="A18653" t="str">
        <f t="shared" si="292"/>
        <v>YAG</v>
      </c>
    </row>
    <row r="18654" spans="1:1" x14ac:dyDescent="0.25">
      <c r="A18654" t="str">
        <f t="shared" si="292"/>
        <v>YAG</v>
      </c>
    </row>
    <row r="18655" spans="1:1" x14ac:dyDescent="0.25">
      <c r="A18655" t="str">
        <f t="shared" si="292"/>
        <v>YAG</v>
      </c>
    </row>
    <row r="18656" spans="1:1" x14ac:dyDescent="0.25">
      <c r="A18656" t="str">
        <f t="shared" si="292"/>
        <v>YAG</v>
      </c>
    </row>
    <row r="18657" spans="1:1" x14ac:dyDescent="0.25">
      <c r="A18657" t="str">
        <f t="shared" si="292"/>
        <v>YAG</v>
      </c>
    </row>
    <row r="18658" spans="1:1" x14ac:dyDescent="0.25">
      <c r="A18658" t="str">
        <f t="shared" si="292"/>
        <v>YAG</v>
      </c>
    </row>
    <row r="18659" spans="1:1" x14ac:dyDescent="0.25">
      <c r="A18659" t="str">
        <f t="shared" si="292"/>
        <v>YAG</v>
      </c>
    </row>
    <row r="18660" spans="1:1" x14ac:dyDescent="0.25">
      <c r="A18660" t="str">
        <f t="shared" si="292"/>
        <v>YAG</v>
      </c>
    </row>
    <row r="18661" spans="1:1" x14ac:dyDescent="0.25">
      <c r="A18661" t="str">
        <f t="shared" si="292"/>
        <v>YAG</v>
      </c>
    </row>
    <row r="18662" spans="1:1" x14ac:dyDescent="0.25">
      <c r="A18662" t="str">
        <f t="shared" si="292"/>
        <v>YAG</v>
      </c>
    </row>
    <row r="18663" spans="1:1" x14ac:dyDescent="0.25">
      <c r="A18663" t="str">
        <f t="shared" si="292"/>
        <v>YAG</v>
      </c>
    </row>
    <row r="18664" spans="1:1" x14ac:dyDescent="0.25">
      <c r="A18664" t="str">
        <f t="shared" si="292"/>
        <v>YAG</v>
      </c>
    </row>
    <row r="18665" spans="1:1" x14ac:dyDescent="0.25">
      <c r="A18665" t="str">
        <f t="shared" si="292"/>
        <v>YAG</v>
      </c>
    </row>
    <row r="18666" spans="1:1" x14ac:dyDescent="0.25">
      <c r="A18666" t="str">
        <f t="shared" si="292"/>
        <v>YAG</v>
      </c>
    </row>
    <row r="18667" spans="1:1" x14ac:dyDescent="0.25">
      <c r="A18667" t="str">
        <f t="shared" si="292"/>
        <v>YAG</v>
      </c>
    </row>
    <row r="18668" spans="1:1" x14ac:dyDescent="0.25">
      <c r="A18668" t="str">
        <f t="shared" si="292"/>
        <v>YAG</v>
      </c>
    </row>
    <row r="18669" spans="1:1" x14ac:dyDescent="0.25">
      <c r="A18669" t="str">
        <f t="shared" si="292"/>
        <v>YAG</v>
      </c>
    </row>
    <row r="18670" spans="1:1" x14ac:dyDescent="0.25">
      <c r="A18670" t="str">
        <f t="shared" si="292"/>
        <v>YAG</v>
      </c>
    </row>
    <row r="18671" spans="1:1" x14ac:dyDescent="0.25">
      <c r="A18671" t="str">
        <f t="shared" si="292"/>
        <v>YAG</v>
      </c>
    </row>
    <row r="18672" spans="1:1" x14ac:dyDescent="0.25">
      <c r="A18672" t="str">
        <f t="shared" si="292"/>
        <v>YAG</v>
      </c>
    </row>
    <row r="18673" spans="1:1" x14ac:dyDescent="0.25">
      <c r="A18673" t="str">
        <f t="shared" si="292"/>
        <v>YAG</v>
      </c>
    </row>
    <row r="18674" spans="1:1" x14ac:dyDescent="0.25">
      <c r="A18674" t="str">
        <f t="shared" si="292"/>
        <v>YAG</v>
      </c>
    </row>
    <row r="18675" spans="1:1" x14ac:dyDescent="0.25">
      <c r="A18675" t="str">
        <f t="shared" si="292"/>
        <v>YAG</v>
      </c>
    </row>
    <row r="18676" spans="1:1" x14ac:dyDescent="0.25">
      <c r="A18676" t="str">
        <f t="shared" si="292"/>
        <v>YAG</v>
      </c>
    </row>
    <row r="18677" spans="1:1" x14ac:dyDescent="0.25">
      <c r="A18677" t="str">
        <f t="shared" si="292"/>
        <v>YAG</v>
      </c>
    </row>
    <row r="18678" spans="1:1" x14ac:dyDescent="0.25">
      <c r="A18678" t="str">
        <f t="shared" si="292"/>
        <v>YAG</v>
      </c>
    </row>
    <row r="18679" spans="1:1" x14ac:dyDescent="0.25">
      <c r="A18679" t="str">
        <f t="shared" si="292"/>
        <v>YAG</v>
      </c>
    </row>
    <row r="18680" spans="1:1" x14ac:dyDescent="0.25">
      <c r="A18680" t="str">
        <f t="shared" si="292"/>
        <v>YAG</v>
      </c>
    </row>
    <row r="18681" spans="1:1" x14ac:dyDescent="0.25">
      <c r="A18681" t="str">
        <f t="shared" si="292"/>
        <v>YAG</v>
      </c>
    </row>
    <row r="18682" spans="1:1" x14ac:dyDescent="0.25">
      <c r="A18682" t="str">
        <f t="shared" si="292"/>
        <v>YAG</v>
      </c>
    </row>
    <row r="18683" spans="1:1" x14ac:dyDescent="0.25">
      <c r="A18683" t="str">
        <f t="shared" si="292"/>
        <v>YAG</v>
      </c>
    </row>
    <row r="18684" spans="1:1" x14ac:dyDescent="0.25">
      <c r="A18684" t="str">
        <f t="shared" ref="A18684:A18747" si="293">"YAG"&amp;D18684 &amp;E18684 &amp;F18684 &amp; G18684 &amp;H18684 &amp;I18684</f>
        <v>YAG</v>
      </c>
    </row>
    <row r="18685" spans="1:1" x14ac:dyDescent="0.25">
      <c r="A18685" t="str">
        <f t="shared" si="293"/>
        <v>YAG</v>
      </c>
    </row>
    <row r="18686" spans="1:1" x14ac:dyDescent="0.25">
      <c r="A18686" t="str">
        <f t="shared" si="293"/>
        <v>YAG</v>
      </c>
    </row>
    <row r="18687" spans="1:1" x14ac:dyDescent="0.25">
      <c r="A18687" t="str">
        <f t="shared" si="293"/>
        <v>YAG</v>
      </c>
    </row>
    <row r="18688" spans="1:1" x14ac:dyDescent="0.25">
      <c r="A18688" t="str">
        <f t="shared" si="293"/>
        <v>YAG</v>
      </c>
    </row>
    <row r="18689" spans="1:1" x14ac:dyDescent="0.25">
      <c r="A18689" t="str">
        <f t="shared" si="293"/>
        <v>YAG</v>
      </c>
    </row>
    <row r="18690" spans="1:1" x14ac:dyDescent="0.25">
      <c r="A18690" t="str">
        <f t="shared" si="293"/>
        <v>YAG</v>
      </c>
    </row>
    <row r="18691" spans="1:1" x14ac:dyDescent="0.25">
      <c r="A18691" t="str">
        <f t="shared" si="293"/>
        <v>YAG</v>
      </c>
    </row>
    <row r="18692" spans="1:1" x14ac:dyDescent="0.25">
      <c r="A18692" t="str">
        <f t="shared" si="293"/>
        <v>YAG</v>
      </c>
    </row>
    <row r="18693" spans="1:1" x14ac:dyDescent="0.25">
      <c r="A18693" t="str">
        <f t="shared" si="293"/>
        <v>YAG</v>
      </c>
    </row>
    <row r="18694" spans="1:1" x14ac:dyDescent="0.25">
      <c r="A18694" t="str">
        <f t="shared" si="293"/>
        <v>YAG</v>
      </c>
    </row>
    <row r="18695" spans="1:1" x14ac:dyDescent="0.25">
      <c r="A18695" t="str">
        <f t="shared" si="293"/>
        <v>YAG</v>
      </c>
    </row>
    <row r="18696" spans="1:1" x14ac:dyDescent="0.25">
      <c r="A18696" t="str">
        <f t="shared" si="293"/>
        <v>YAG</v>
      </c>
    </row>
    <row r="18697" spans="1:1" x14ac:dyDescent="0.25">
      <c r="A18697" t="str">
        <f t="shared" si="293"/>
        <v>YAG</v>
      </c>
    </row>
    <row r="18698" spans="1:1" x14ac:dyDescent="0.25">
      <c r="A18698" t="str">
        <f t="shared" si="293"/>
        <v>YAG</v>
      </c>
    </row>
    <row r="18699" spans="1:1" x14ac:dyDescent="0.25">
      <c r="A18699" t="str">
        <f t="shared" si="293"/>
        <v>YAG</v>
      </c>
    </row>
    <row r="18700" spans="1:1" x14ac:dyDescent="0.25">
      <c r="A18700" t="str">
        <f t="shared" si="293"/>
        <v>YAG</v>
      </c>
    </row>
    <row r="18701" spans="1:1" x14ac:dyDescent="0.25">
      <c r="A18701" t="str">
        <f t="shared" si="293"/>
        <v>YAG</v>
      </c>
    </row>
    <row r="18702" spans="1:1" x14ac:dyDescent="0.25">
      <c r="A18702" t="str">
        <f t="shared" si="293"/>
        <v>YAG</v>
      </c>
    </row>
    <row r="18703" spans="1:1" x14ac:dyDescent="0.25">
      <c r="A18703" t="str">
        <f t="shared" si="293"/>
        <v>YAG</v>
      </c>
    </row>
    <row r="18704" spans="1:1" x14ac:dyDescent="0.25">
      <c r="A18704" t="str">
        <f t="shared" si="293"/>
        <v>YAG</v>
      </c>
    </row>
    <row r="18705" spans="1:1" x14ac:dyDescent="0.25">
      <c r="A18705" t="str">
        <f t="shared" si="293"/>
        <v>YAG</v>
      </c>
    </row>
    <row r="18706" spans="1:1" x14ac:dyDescent="0.25">
      <c r="A18706" t="str">
        <f t="shared" si="293"/>
        <v>YAG</v>
      </c>
    </row>
    <row r="18707" spans="1:1" x14ac:dyDescent="0.25">
      <c r="A18707" t="str">
        <f t="shared" si="293"/>
        <v>YAG</v>
      </c>
    </row>
    <row r="18708" spans="1:1" x14ac:dyDescent="0.25">
      <c r="A18708" t="str">
        <f t="shared" si="293"/>
        <v>YAG</v>
      </c>
    </row>
    <row r="18709" spans="1:1" x14ac:dyDescent="0.25">
      <c r="A18709" t="str">
        <f t="shared" si="293"/>
        <v>YAG</v>
      </c>
    </row>
    <row r="18710" spans="1:1" x14ac:dyDescent="0.25">
      <c r="A18710" t="str">
        <f t="shared" si="293"/>
        <v>YAG</v>
      </c>
    </row>
    <row r="18711" spans="1:1" x14ac:dyDescent="0.25">
      <c r="A18711" t="str">
        <f t="shared" si="293"/>
        <v>YAG</v>
      </c>
    </row>
    <row r="18712" spans="1:1" x14ac:dyDescent="0.25">
      <c r="A18712" t="str">
        <f t="shared" si="293"/>
        <v>YAG</v>
      </c>
    </row>
    <row r="18713" spans="1:1" x14ac:dyDescent="0.25">
      <c r="A18713" t="str">
        <f t="shared" si="293"/>
        <v>YAG</v>
      </c>
    </row>
    <row r="18714" spans="1:1" x14ac:dyDescent="0.25">
      <c r="A18714" t="str">
        <f t="shared" si="293"/>
        <v>YAG</v>
      </c>
    </row>
    <row r="18715" spans="1:1" x14ac:dyDescent="0.25">
      <c r="A18715" t="str">
        <f t="shared" si="293"/>
        <v>YAG</v>
      </c>
    </row>
    <row r="18716" spans="1:1" x14ac:dyDescent="0.25">
      <c r="A18716" t="str">
        <f t="shared" si="293"/>
        <v>YAG</v>
      </c>
    </row>
    <row r="18717" spans="1:1" x14ac:dyDescent="0.25">
      <c r="A18717" t="str">
        <f t="shared" si="293"/>
        <v>YAG</v>
      </c>
    </row>
    <row r="18718" spans="1:1" x14ac:dyDescent="0.25">
      <c r="A18718" t="str">
        <f t="shared" si="293"/>
        <v>YAG</v>
      </c>
    </row>
    <row r="18719" spans="1:1" x14ac:dyDescent="0.25">
      <c r="A18719" t="str">
        <f t="shared" si="293"/>
        <v>YAG</v>
      </c>
    </row>
    <row r="18720" spans="1:1" x14ac:dyDescent="0.25">
      <c r="A18720" t="str">
        <f t="shared" si="293"/>
        <v>YAG</v>
      </c>
    </row>
    <row r="18721" spans="1:1" x14ac:dyDescent="0.25">
      <c r="A18721" t="str">
        <f t="shared" si="293"/>
        <v>YAG</v>
      </c>
    </row>
    <row r="18722" spans="1:1" x14ac:dyDescent="0.25">
      <c r="A18722" t="str">
        <f t="shared" si="293"/>
        <v>YAG</v>
      </c>
    </row>
    <row r="18723" spans="1:1" x14ac:dyDescent="0.25">
      <c r="A18723" t="str">
        <f t="shared" si="293"/>
        <v>YAG</v>
      </c>
    </row>
    <row r="18724" spans="1:1" x14ac:dyDescent="0.25">
      <c r="A18724" t="str">
        <f t="shared" si="293"/>
        <v>YAG</v>
      </c>
    </row>
    <row r="18725" spans="1:1" x14ac:dyDescent="0.25">
      <c r="A18725" t="str">
        <f t="shared" si="293"/>
        <v>YAG</v>
      </c>
    </row>
    <row r="18726" spans="1:1" x14ac:dyDescent="0.25">
      <c r="A18726" t="str">
        <f t="shared" si="293"/>
        <v>YAG</v>
      </c>
    </row>
    <row r="18727" spans="1:1" x14ac:dyDescent="0.25">
      <c r="A18727" t="str">
        <f t="shared" si="293"/>
        <v>YAG</v>
      </c>
    </row>
    <row r="18728" spans="1:1" x14ac:dyDescent="0.25">
      <c r="A18728" t="str">
        <f t="shared" si="293"/>
        <v>YAG</v>
      </c>
    </row>
    <row r="18729" spans="1:1" x14ac:dyDescent="0.25">
      <c r="A18729" t="str">
        <f t="shared" si="293"/>
        <v>YAG</v>
      </c>
    </row>
    <row r="18730" spans="1:1" x14ac:dyDescent="0.25">
      <c r="A18730" t="str">
        <f t="shared" si="293"/>
        <v>YAG</v>
      </c>
    </row>
    <row r="18731" spans="1:1" x14ac:dyDescent="0.25">
      <c r="A18731" t="str">
        <f t="shared" si="293"/>
        <v>YAG</v>
      </c>
    </row>
    <row r="18732" spans="1:1" x14ac:dyDescent="0.25">
      <c r="A18732" t="str">
        <f t="shared" si="293"/>
        <v>YAG</v>
      </c>
    </row>
    <row r="18733" spans="1:1" x14ac:dyDescent="0.25">
      <c r="A18733" t="str">
        <f t="shared" si="293"/>
        <v>YAG</v>
      </c>
    </row>
    <row r="18734" spans="1:1" x14ac:dyDescent="0.25">
      <c r="A18734" t="str">
        <f t="shared" si="293"/>
        <v>YAG</v>
      </c>
    </row>
    <row r="18735" spans="1:1" x14ac:dyDescent="0.25">
      <c r="A18735" t="str">
        <f t="shared" si="293"/>
        <v>YAG</v>
      </c>
    </row>
    <row r="18736" spans="1:1" x14ac:dyDescent="0.25">
      <c r="A18736" t="str">
        <f t="shared" si="293"/>
        <v>YAG</v>
      </c>
    </row>
    <row r="18737" spans="1:1" x14ac:dyDescent="0.25">
      <c r="A18737" t="str">
        <f t="shared" si="293"/>
        <v>YAG</v>
      </c>
    </row>
    <row r="18738" spans="1:1" x14ac:dyDescent="0.25">
      <c r="A18738" t="str">
        <f t="shared" si="293"/>
        <v>YAG</v>
      </c>
    </row>
    <row r="18739" spans="1:1" x14ac:dyDescent="0.25">
      <c r="A18739" t="str">
        <f t="shared" si="293"/>
        <v>YAG</v>
      </c>
    </row>
    <row r="18740" spans="1:1" x14ac:dyDescent="0.25">
      <c r="A18740" t="str">
        <f t="shared" si="293"/>
        <v>YAG</v>
      </c>
    </row>
    <row r="18741" spans="1:1" x14ac:dyDescent="0.25">
      <c r="A18741" t="str">
        <f t="shared" si="293"/>
        <v>YAG</v>
      </c>
    </row>
    <row r="18742" spans="1:1" x14ac:dyDescent="0.25">
      <c r="A18742" t="str">
        <f t="shared" si="293"/>
        <v>YAG</v>
      </c>
    </row>
    <row r="18743" spans="1:1" x14ac:dyDescent="0.25">
      <c r="A18743" t="str">
        <f t="shared" si="293"/>
        <v>YAG</v>
      </c>
    </row>
    <row r="18744" spans="1:1" x14ac:dyDescent="0.25">
      <c r="A18744" t="str">
        <f t="shared" si="293"/>
        <v>YAG</v>
      </c>
    </row>
    <row r="18745" spans="1:1" x14ac:dyDescent="0.25">
      <c r="A18745" t="str">
        <f t="shared" si="293"/>
        <v>YAG</v>
      </c>
    </row>
    <row r="18746" spans="1:1" x14ac:dyDescent="0.25">
      <c r="A18746" t="str">
        <f t="shared" si="293"/>
        <v>YAG</v>
      </c>
    </row>
    <row r="18747" spans="1:1" x14ac:dyDescent="0.25">
      <c r="A18747" t="str">
        <f t="shared" si="293"/>
        <v>YAG</v>
      </c>
    </row>
    <row r="18748" spans="1:1" x14ac:dyDescent="0.25">
      <c r="A18748" t="str">
        <f t="shared" ref="A18748:A18811" si="294">"YAG"&amp;D18748 &amp;E18748 &amp;F18748 &amp; G18748 &amp;H18748 &amp;I18748</f>
        <v>YAG</v>
      </c>
    </row>
    <row r="18749" spans="1:1" x14ac:dyDescent="0.25">
      <c r="A18749" t="str">
        <f t="shared" si="294"/>
        <v>YAG</v>
      </c>
    </row>
    <row r="18750" spans="1:1" x14ac:dyDescent="0.25">
      <c r="A18750" t="str">
        <f t="shared" si="294"/>
        <v>YAG</v>
      </c>
    </row>
    <row r="18751" spans="1:1" x14ac:dyDescent="0.25">
      <c r="A18751" t="str">
        <f t="shared" si="294"/>
        <v>YAG</v>
      </c>
    </row>
    <row r="18752" spans="1:1" x14ac:dyDescent="0.25">
      <c r="A18752" t="str">
        <f t="shared" si="294"/>
        <v>YAG</v>
      </c>
    </row>
    <row r="18753" spans="1:1" x14ac:dyDescent="0.25">
      <c r="A18753" t="str">
        <f t="shared" si="294"/>
        <v>YAG</v>
      </c>
    </row>
    <row r="18754" spans="1:1" x14ac:dyDescent="0.25">
      <c r="A18754" t="str">
        <f t="shared" si="294"/>
        <v>YAG</v>
      </c>
    </row>
    <row r="18755" spans="1:1" x14ac:dyDescent="0.25">
      <c r="A18755" t="str">
        <f t="shared" si="294"/>
        <v>YAG</v>
      </c>
    </row>
    <row r="18756" spans="1:1" x14ac:dyDescent="0.25">
      <c r="A18756" t="str">
        <f t="shared" si="294"/>
        <v>YAG</v>
      </c>
    </row>
    <row r="18757" spans="1:1" x14ac:dyDescent="0.25">
      <c r="A18757" t="str">
        <f t="shared" si="294"/>
        <v>YAG</v>
      </c>
    </row>
    <row r="18758" spans="1:1" x14ac:dyDescent="0.25">
      <c r="A18758" t="str">
        <f t="shared" si="294"/>
        <v>YAG</v>
      </c>
    </row>
    <row r="18759" spans="1:1" x14ac:dyDescent="0.25">
      <c r="A18759" t="str">
        <f t="shared" si="294"/>
        <v>YAG</v>
      </c>
    </row>
    <row r="18760" spans="1:1" x14ac:dyDescent="0.25">
      <c r="A18760" t="str">
        <f t="shared" si="294"/>
        <v>YAG</v>
      </c>
    </row>
    <row r="18761" spans="1:1" x14ac:dyDescent="0.25">
      <c r="A18761" t="str">
        <f t="shared" si="294"/>
        <v>YAG</v>
      </c>
    </row>
    <row r="18762" spans="1:1" x14ac:dyDescent="0.25">
      <c r="A18762" t="str">
        <f t="shared" si="294"/>
        <v>YAG</v>
      </c>
    </row>
    <row r="18763" spans="1:1" x14ac:dyDescent="0.25">
      <c r="A18763" t="str">
        <f t="shared" si="294"/>
        <v>YAG</v>
      </c>
    </row>
    <row r="18764" spans="1:1" x14ac:dyDescent="0.25">
      <c r="A18764" t="str">
        <f t="shared" si="294"/>
        <v>YAG</v>
      </c>
    </row>
    <row r="18765" spans="1:1" x14ac:dyDescent="0.25">
      <c r="A18765" t="str">
        <f t="shared" si="294"/>
        <v>YAG</v>
      </c>
    </row>
    <row r="18766" spans="1:1" x14ac:dyDescent="0.25">
      <c r="A18766" t="str">
        <f t="shared" si="294"/>
        <v>YAG</v>
      </c>
    </row>
    <row r="18767" spans="1:1" x14ac:dyDescent="0.25">
      <c r="A18767" t="str">
        <f t="shared" si="294"/>
        <v>YAG</v>
      </c>
    </row>
    <row r="18768" spans="1:1" x14ac:dyDescent="0.25">
      <c r="A18768" t="str">
        <f t="shared" si="294"/>
        <v>YAG</v>
      </c>
    </row>
    <row r="18769" spans="1:1" x14ac:dyDescent="0.25">
      <c r="A18769" t="str">
        <f t="shared" si="294"/>
        <v>YAG</v>
      </c>
    </row>
    <row r="18770" spans="1:1" x14ac:dyDescent="0.25">
      <c r="A18770" t="str">
        <f t="shared" si="294"/>
        <v>YAG</v>
      </c>
    </row>
    <row r="18771" spans="1:1" x14ac:dyDescent="0.25">
      <c r="A18771" t="str">
        <f t="shared" si="294"/>
        <v>YAG</v>
      </c>
    </row>
    <row r="18772" spans="1:1" x14ac:dyDescent="0.25">
      <c r="A18772" t="str">
        <f t="shared" si="294"/>
        <v>YAG</v>
      </c>
    </row>
    <row r="18773" spans="1:1" x14ac:dyDescent="0.25">
      <c r="A18773" t="str">
        <f t="shared" si="294"/>
        <v>YAG</v>
      </c>
    </row>
    <row r="18774" spans="1:1" x14ac:dyDescent="0.25">
      <c r="A18774" t="str">
        <f t="shared" si="294"/>
        <v>YAG</v>
      </c>
    </row>
    <row r="18775" spans="1:1" x14ac:dyDescent="0.25">
      <c r="A18775" t="str">
        <f t="shared" si="294"/>
        <v>YAG</v>
      </c>
    </row>
    <row r="18776" spans="1:1" x14ac:dyDescent="0.25">
      <c r="A18776" t="str">
        <f t="shared" si="294"/>
        <v>YAG</v>
      </c>
    </row>
    <row r="18777" spans="1:1" x14ac:dyDescent="0.25">
      <c r="A18777" t="str">
        <f t="shared" si="294"/>
        <v>YAG</v>
      </c>
    </row>
    <row r="18778" spans="1:1" x14ac:dyDescent="0.25">
      <c r="A18778" t="str">
        <f t="shared" si="294"/>
        <v>YAG</v>
      </c>
    </row>
    <row r="18779" spans="1:1" x14ac:dyDescent="0.25">
      <c r="A18779" t="str">
        <f t="shared" si="294"/>
        <v>YAG</v>
      </c>
    </row>
    <row r="18780" spans="1:1" x14ac:dyDescent="0.25">
      <c r="A18780" t="str">
        <f t="shared" si="294"/>
        <v>YAG</v>
      </c>
    </row>
    <row r="18781" spans="1:1" x14ac:dyDescent="0.25">
      <c r="A18781" t="str">
        <f t="shared" si="294"/>
        <v>YAG</v>
      </c>
    </row>
    <row r="18782" spans="1:1" x14ac:dyDescent="0.25">
      <c r="A18782" t="str">
        <f t="shared" si="294"/>
        <v>YAG</v>
      </c>
    </row>
    <row r="18783" spans="1:1" x14ac:dyDescent="0.25">
      <c r="A18783" t="str">
        <f t="shared" si="294"/>
        <v>YAG</v>
      </c>
    </row>
    <row r="18784" spans="1:1" x14ac:dyDescent="0.25">
      <c r="A18784" t="str">
        <f t="shared" si="294"/>
        <v>YAG</v>
      </c>
    </row>
    <row r="18785" spans="1:1" x14ac:dyDescent="0.25">
      <c r="A18785" t="str">
        <f t="shared" si="294"/>
        <v>YAG</v>
      </c>
    </row>
    <row r="18786" spans="1:1" x14ac:dyDescent="0.25">
      <c r="A18786" t="str">
        <f t="shared" si="294"/>
        <v>YAG</v>
      </c>
    </row>
    <row r="18787" spans="1:1" x14ac:dyDescent="0.25">
      <c r="A18787" t="str">
        <f t="shared" si="294"/>
        <v>YAG</v>
      </c>
    </row>
    <row r="18788" spans="1:1" x14ac:dyDescent="0.25">
      <c r="A18788" t="str">
        <f t="shared" si="294"/>
        <v>YAG</v>
      </c>
    </row>
    <row r="18789" spans="1:1" x14ac:dyDescent="0.25">
      <c r="A18789" t="str">
        <f t="shared" si="294"/>
        <v>YAG</v>
      </c>
    </row>
    <row r="18790" spans="1:1" x14ac:dyDescent="0.25">
      <c r="A18790" t="str">
        <f t="shared" si="294"/>
        <v>YAG</v>
      </c>
    </row>
    <row r="18791" spans="1:1" x14ac:dyDescent="0.25">
      <c r="A18791" t="str">
        <f t="shared" si="294"/>
        <v>YAG</v>
      </c>
    </row>
    <row r="18792" spans="1:1" x14ac:dyDescent="0.25">
      <c r="A18792" t="str">
        <f t="shared" si="294"/>
        <v>YAG</v>
      </c>
    </row>
    <row r="18793" spans="1:1" x14ac:dyDescent="0.25">
      <c r="A18793" t="str">
        <f t="shared" si="294"/>
        <v>YAG</v>
      </c>
    </row>
    <row r="18794" spans="1:1" x14ac:dyDescent="0.25">
      <c r="A18794" t="str">
        <f t="shared" si="294"/>
        <v>YAG</v>
      </c>
    </row>
    <row r="18795" spans="1:1" x14ac:dyDescent="0.25">
      <c r="A18795" t="str">
        <f t="shared" si="294"/>
        <v>YAG</v>
      </c>
    </row>
    <row r="18796" spans="1:1" x14ac:dyDescent="0.25">
      <c r="A18796" t="str">
        <f t="shared" si="294"/>
        <v>YAG</v>
      </c>
    </row>
    <row r="18797" spans="1:1" x14ac:dyDescent="0.25">
      <c r="A18797" t="str">
        <f t="shared" si="294"/>
        <v>YAG</v>
      </c>
    </row>
    <row r="18798" spans="1:1" x14ac:dyDescent="0.25">
      <c r="A18798" t="str">
        <f t="shared" si="294"/>
        <v>YAG</v>
      </c>
    </row>
    <row r="18799" spans="1:1" x14ac:dyDescent="0.25">
      <c r="A18799" t="str">
        <f t="shared" si="294"/>
        <v>YAG</v>
      </c>
    </row>
    <row r="18800" spans="1:1" x14ac:dyDescent="0.25">
      <c r="A18800" t="str">
        <f t="shared" si="294"/>
        <v>YAG</v>
      </c>
    </row>
    <row r="18801" spans="1:1" x14ac:dyDescent="0.25">
      <c r="A18801" t="str">
        <f t="shared" si="294"/>
        <v>YAG</v>
      </c>
    </row>
    <row r="18802" spans="1:1" x14ac:dyDescent="0.25">
      <c r="A18802" t="str">
        <f t="shared" si="294"/>
        <v>YAG</v>
      </c>
    </row>
    <row r="18803" spans="1:1" x14ac:dyDescent="0.25">
      <c r="A18803" t="str">
        <f t="shared" si="294"/>
        <v>YAG</v>
      </c>
    </row>
    <row r="18804" spans="1:1" x14ac:dyDescent="0.25">
      <c r="A18804" t="str">
        <f t="shared" si="294"/>
        <v>YAG</v>
      </c>
    </row>
    <row r="18805" spans="1:1" x14ac:dyDescent="0.25">
      <c r="A18805" t="str">
        <f t="shared" si="294"/>
        <v>YAG</v>
      </c>
    </row>
    <row r="18806" spans="1:1" x14ac:dyDescent="0.25">
      <c r="A18806" t="str">
        <f t="shared" si="294"/>
        <v>YAG</v>
      </c>
    </row>
    <row r="18807" spans="1:1" x14ac:dyDescent="0.25">
      <c r="A18807" t="str">
        <f t="shared" si="294"/>
        <v>YAG</v>
      </c>
    </row>
    <row r="18808" spans="1:1" x14ac:dyDescent="0.25">
      <c r="A18808" t="str">
        <f t="shared" si="294"/>
        <v>YAG</v>
      </c>
    </row>
    <row r="18809" spans="1:1" x14ac:dyDescent="0.25">
      <c r="A18809" t="str">
        <f t="shared" si="294"/>
        <v>YAG</v>
      </c>
    </row>
    <row r="18810" spans="1:1" x14ac:dyDescent="0.25">
      <c r="A18810" t="str">
        <f t="shared" si="294"/>
        <v>YAG</v>
      </c>
    </row>
    <row r="18811" spans="1:1" x14ac:dyDescent="0.25">
      <c r="A18811" t="str">
        <f t="shared" si="294"/>
        <v>YAG</v>
      </c>
    </row>
    <row r="18812" spans="1:1" x14ac:dyDescent="0.25">
      <c r="A18812" t="str">
        <f t="shared" ref="A18812:A18875" si="295">"YAG"&amp;D18812 &amp;E18812 &amp;F18812 &amp; G18812 &amp;H18812 &amp;I18812</f>
        <v>YAG</v>
      </c>
    </row>
    <row r="18813" spans="1:1" x14ac:dyDescent="0.25">
      <c r="A18813" t="str">
        <f t="shared" si="295"/>
        <v>YAG</v>
      </c>
    </row>
    <row r="18814" spans="1:1" x14ac:dyDescent="0.25">
      <c r="A18814" t="str">
        <f t="shared" si="295"/>
        <v>YAG</v>
      </c>
    </row>
    <row r="18815" spans="1:1" x14ac:dyDescent="0.25">
      <c r="A18815" t="str">
        <f t="shared" si="295"/>
        <v>YAG</v>
      </c>
    </row>
    <row r="18816" spans="1:1" x14ac:dyDescent="0.25">
      <c r="A18816" t="str">
        <f t="shared" si="295"/>
        <v>YAG</v>
      </c>
    </row>
    <row r="18817" spans="1:1" x14ac:dyDescent="0.25">
      <c r="A18817" t="str">
        <f t="shared" si="295"/>
        <v>YAG</v>
      </c>
    </row>
    <row r="18818" spans="1:1" x14ac:dyDescent="0.25">
      <c r="A18818" t="str">
        <f t="shared" si="295"/>
        <v>YAG</v>
      </c>
    </row>
    <row r="18819" spans="1:1" x14ac:dyDescent="0.25">
      <c r="A18819" t="str">
        <f t="shared" si="295"/>
        <v>YAG</v>
      </c>
    </row>
    <row r="18820" spans="1:1" x14ac:dyDescent="0.25">
      <c r="A18820" t="str">
        <f t="shared" si="295"/>
        <v>YAG</v>
      </c>
    </row>
    <row r="18821" spans="1:1" x14ac:dyDescent="0.25">
      <c r="A18821" t="str">
        <f t="shared" si="295"/>
        <v>YAG</v>
      </c>
    </row>
    <row r="18822" spans="1:1" x14ac:dyDescent="0.25">
      <c r="A18822" t="str">
        <f t="shared" si="295"/>
        <v>YAG</v>
      </c>
    </row>
    <row r="18823" spans="1:1" x14ac:dyDescent="0.25">
      <c r="A18823" t="str">
        <f t="shared" si="295"/>
        <v>YAG</v>
      </c>
    </row>
    <row r="18824" spans="1:1" x14ac:dyDescent="0.25">
      <c r="A18824" t="str">
        <f t="shared" si="295"/>
        <v>YAG</v>
      </c>
    </row>
    <row r="18825" spans="1:1" x14ac:dyDescent="0.25">
      <c r="A18825" t="str">
        <f t="shared" si="295"/>
        <v>YAG</v>
      </c>
    </row>
    <row r="18826" spans="1:1" x14ac:dyDescent="0.25">
      <c r="A18826" t="str">
        <f t="shared" si="295"/>
        <v>YAG</v>
      </c>
    </row>
    <row r="18827" spans="1:1" x14ac:dyDescent="0.25">
      <c r="A18827" t="str">
        <f t="shared" si="295"/>
        <v>YAG</v>
      </c>
    </row>
    <row r="18828" spans="1:1" x14ac:dyDescent="0.25">
      <c r="A18828" t="str">
        <f t="shared" si="295"/>
        <v>YAG</v>
      </c>
    </row>
    <row r="18829" spans="1:1" x14ac:dyDescent="0.25">
      <c r="A18829" t="str">
        <f t="shared" si="295"/>
        <v>YAG</v>
      </c>
    </row>
    <row r="18830" spans="1:1" x14ac:dyDescent="0.25">
      <c r="A18830" t="str">
        <f t="shared" si="295"/>
        <v>YAG</v>
      </c>
    </row>
    <row r="18831" spans="1:1" x14ac:dyDescent="0.25">
      <c r="A18831" t="str">
        <f t="shared" si="295"/>
        <v>YAG</v>
      </c>
    </row>
    <row r="18832" spans="1:1" x14ac:dyDescent="0.25">
      <c r="A18832" t="str">
        <f t="shared" si="295"/>
        <v>YAG</v>
      </c>
    </row>
    <row r="18833" spans="1:1" x14ac:dyDescent="0.25">
      <c r="A18833" t="str">
        <f t="shared" si="295"/>
        <v>YAG</v>
      </c>
    </row>
    <row r="18834" spans="1:1" x14ac:dyDescent="0.25">
      <c r="A18834" t="str">
        <f t="shared" si="295"/>
        <v>YAG</v>
      </c>
    </row>
    <row r="18835" spans="1:1" x14ac:dyDescent="0.25">
      <c r="A18835" t="str">
        <f t="shared" si="295"/>
        <v>YAG</v>
      </c>
    </row>
    <row r="18836" spans="1:1" x14ac:dyDescent="0.25">
      <c r="A18836" t="str">
        <f t="shared" si="295"/>
        <v>YAG</v>
      </c>
    </row>
    <row r="18837" spans="1:1" x14ac:dyDescent="0.25">
      <c r="A18837" t="str">
        <f t="shared" si="295"/>
        <v>YAG</v>
      </c>
    </row>
    <row r="18838" spans="1:1" x14ac:dyDescent="0.25">
      <c r="A18838" t="str">
        <f t="shared" si="295"/>
        <v>YAG</v>
      </c>
    </row>
    <row r="18839" spans="1:1" x14ac:dyDescent="0.25">
      <c r="A18839" t="str">
        <f t="shared" si="295"/>
        <v>YAG</v>
      </c>
    </row>
    <row r="18840" spans="1:1" x14ac:dyDescent="0.25">
      <c r="A18840" t="str">
        <f t="shared" si="295"/>
        <v>YAG</v>
      </c>
    </row>
    <row r="18841" spans="1:1" x14ac:dyDescent="0.25">
      <c r="A18841" t="str">
        <f t="shared" si="295"/>
        <v>YAG</v>
      </c>
    </row>
    <row r="18842" spans="1:1" x14ac:dyDescent="0.25">
      <c r="A18842" t="str">
        <f t="shared" si="295"/>
        <v>YAG</v>
      </c>
    </row>
    <row r="18843" spans="1:1" x14ac:dyDescent="0.25">
      <c r="A18843" t="str">
        <f t="shared" si="295"/>
        <v>YAG</v>
      </c>
    </row>
    <row r="18844" spans="1:1" x14ac:dyDescent="0.25">
      <c r="A18844" t="str">
        <f t="shared" si="295"/>
        <v>YAG</v>
      </c>
    </row>
    <row r="18845" spans="1:1" x14ac:dyDescent="0.25">
      <c r="A18845" t="str">
        <f t="shared" si="295"/>
        <v>YAG</v>
      </c>
    </row>
    <row r="18846" spans="1:1" x14ac:dyDescent="0.25">
      <c r="A18846" t="str">
        <f t="shared" si="295"/>
        <v>YAG</v>
      </c>
    </row>
    <row r="18847" spans="1:1" x14ac:dyDescent="0.25">
      <c r="A18847" t="str">
        <f t="shared" si="295"/>
        <v>YAG</v>
      </c>
    </row>
    <row r="18848" spans="1:1" x14ac:dyDescent="0.25">
      <c r="A18848" t="str">
        <f t="shared" si="295"/>
        <v>YAG</v>
      </c>
    </row>
    <row r="18849" spans="1:1" x14ac:dyDescent="0.25">
      <c r="A18849" t="str">
        <f t="shared" si="295"/>
        <v>YAG</v>
      </c>
    </row>
    <row r="18850" spans="1:1" x14ac:dyDescent="0.25">
      <c r="A18850" t="str">
        <f t="shared" si="295"/>
        <v>YAG</v>
      </c>
    </row>
    <row r="18851" spans="1:1" x14ac:dyDescent="0.25">
      <c r="A18851" t="str">
        <f t="shared" si="295"/>
        <v>YAG</v>
      </c>
    </row>
    <row r="18852" spans="1:1" x14ac:dyDescent="0.25">
      <c r="A18852" t="str">
        <f t="shared" si="295"/>
        <v>YAG</v>
      </c>
    </row>
    <row r="18853" spans="1:1" x14ac:dyDescent="0.25">
      <c r="A18853" t="str">
        <f t="shared" si="295"/>
        <v>YAG</v>
      </c>
    </row>
    <row r="18854" spans="1:1" x14ac:dyDescent="0.25">
      <c r="A18854" t="str">
        <f t="shared" si="295"/>
        <v>YAG</v>
      </c>
    </row>
    <row r="18855" spans="1:1" x14ac:dyDescent="0.25">
      <c r="A18855" t="str">
        <f t="shared" si="295"/>
        <v>YAG</v>
      </c>
    </row>
    <row r="18856" spans="1:1" x14ac:dyDescent="0.25">
      <c r="A18856" t="str">
        <f t="shared" si="295"/>
        <v>YAG</v>
      </c>
    </row>
    <row r="18857" spans="1:1" x14ac:dyDescent="0.25">
      <c r="A18857" t="str">
        <f t="shared" si="295"/>
        <v>YAG</v>
      </c>
    </row>
    <row r="18858" spans="1:1" x14ac:dyDescent="0.25">
      <c r="A18858" t="str">
        <f t="shared" si="295"/>
        <v>YAG</v>
      </c>
    </row>
    <row r="18859" spans="1:1" x14ac:dyDescent="0.25">
      <c r="A18859" t="str">
        <f t="shared" si="295"/>
        <v>YAG</v>
      </c>
    </row>
    <row r="18860" spans="1:1" x14ac:dyDescent="0.25">
      <c r="A18860" t="str">
        <f t="shared" si="295"/>
        <v>YAG</v>
      </c>
    </row>
    <row r="18861" spans="1:1" x14ac:dyDescent="0.25">
      <c r="A18861" t="str">
        <f t="shared" si="295"/>
        <v>YAG</v>
      </c>
    </row>
    <row r="18862" spans="1:1" x14ac:dyDescent="0.25">
      <c r="A18862" t="str">
        <f t="shared" si="295"/>
        <v>YAG</v>
      </c>
    </row>
    <row r="18863" spans="1:1" x14ac:dyDescent="0.25">
      <c r="A18863" t="str">
        <f t="shared" si="295"/>
        <v>YAG</v>
      </c>
    </row>
    <row r="18864" spans="1:1" x14ac:dyDescent="0.25">
      <c r="A18864" t="str">
        <f t="shared" si="295"/>
        <v>YAG</v>
      </c>
    </row>
    <row r="18865" spans="1:1" x14ac:dyDescent="0.25">
      <c r="A18865" t="str">
        <f t="shared" si="295"/>
        <v>YAG</v>
      </c>
    </row>
    <row r="18866" spans="1:1" x14ac:dyDescent="0.25">
      <c r="A18866" t="str">
        <f t="shared" si="295"/>
        <v>YAG</v>
      </c>
    </row>
    <row r="18867" spans="1:1" x14ac:dyDescent="0.25">
      <c r="A18867" t="str">
        <f t="shared" si="295"/>
        <v>YAG</v>
      </c>
    </row>
    <row r="18868" spans="1:1" x14ac:dyDescent="0.25">
      <c r="A18868" t="str">
        <f t="shared" si="295"/>
        <v>YAG</v>
      </c>
    </row>
    <row r="18869" spans="1:1" x14ac:dyDescent="0.25">
      <c r="A18869" t="str">
        <f t="shared" si="295"/>
        <v>YAG</v>
      </c>
    </row>
    <row r="18870" spans="1:1" x14ac:dyDescent="0.25">
      <c r="A18870" t="str">
        <f t="shared" si="295"/>
        <v>YAG</v>
      </c>
    </row>
    <row r="18871" spans="1:1" x14ac:dyDescent="0.25">
      <c r="A18871" t="str">
        <f t="shared" si="295"/>
        <v>YAG</v>
      </c>
    </row>
    <row r="18872" spans="1:1" x14ac:dyDescent="0.25">
      <c r="A18872" t="str">
        <f t="shared" si="295"/>
        <v>YAG</v>
      </c>
    </row>
    <row r="18873" spans="1:1" x14ac:dyDescent="0.25">
      <c r="A18873" t="str">
        <f t="shared" si="295"/>
        <v>YAG</v>
      </c>
    </row>
    <row r="18874" spans="1:1" x14ac:dyDescent="0.25">
      <c r="A18874" t="str">
        <f t="shared" si="295"/>
        <v>YAG</v>
      </c>
    </row>
    <row r="18875" spans="1:1" x14ac:dyDescent="0.25">
      <c r="A18875" t="str">
        <f t="shared" si="295"/>
        <v>YAG</v>
      </c>
    </row>
    <row r="18876" spans="1:1" x14ac:dyDescent="0.25">
      <c r="A18876" t="str">
        <f t="shared" ref="A18876:A18939" si="296">"YAG"&amp;D18876 &amp;E18876 &amp;F18876 &amp; G18876 &amp;H18876 &amp;I18876</f>
        <v>YAG</v>
      </c>
    </row>
    <row r="18877" spans="1:1" x14ac:dyDescent="0.25">
      <c r="A18877" t="str">
        <f t="shared" si="296"/>
        <v>YAG</v>
      </c>
    </row>
    <row r="18878" spans="1:1" x14ac:dyDescent="0.25">
      <c r="A18878" t="str">
        <f t="shared" si="296"/>
        <v>YAG</v>
      </c>
    </row>
    <row r="18879" spans="1:1" x14ac:dyDescent="0.25">
      <c r="A18879" t="str">
        <f t="shared" si="296"/>
        <v>YAG</v>
      </c>
    </row>
    <row r="18880" spans="1:1" x14ac:dyDescent="0.25">
      <c r="A18880" t="str">
        <f t="shared" si="296"/>
        <v>YAG</v>
      </c>
    </row>
    <row r="18881" spans="1:1" x14ac:dyDescent="0.25">
      <c r="A18881" t="str">
        <f t="shared" si="296"/>
        <v>YAG</v>
      </c>
    </row>
    <row r="18882" spans="1:1" x14ac:dyDescent="0.25">
      <c r="A18882" t="str">
        <f t="shared" si="296"/>
        <v>YAG</v>
      </c>
    </row>
    <row r="18883" spans="1:1" x14ac:dyDescent="0.25">
      <c r="A18883" t="str">
        <f t="shared" si="296"/>
        <v>YAG</v>
      </c>
    </row>
    <row r="18884" spans="1:1" x14ac:dyDescent="0.25">
      <c r="A18884" t="str">
        <f t="shared" si="296"/>
        <v>YAG</v>
      </c>
    </row>
    <row r="18885" spans="1:1" x14ac:dyDescent="0.25">
      <c r="A18885" t="str">
        <f t="shared" si="296"/>
        <v>YAG</v>
      </c>
    </row>
    <row r="18886" spans="1:1" x14ac:dyDescent="0.25">
      <c r="A18886" t="str">
        <f t="shared" si="296"/>
        <v>YAG</v>
      </c>
    </row>
    <row r="18887" spans="1:1" x14ac:dyDescent="0.25">
      <c r="A18887" t="str">
        <f t="shared" si="296"/>
        <v>YAG</v>
      </c>
    </row>
    <row r="18888" spans="1:1" x14ac:dyDescent="0.25">
      <c r="A18888" t="str">
        <f t="shared" si="296"/>
        <v>YAG</v>
      </c>
    </row>
    <row r="18889" spans="1:1" x14ac:dyDescent="0.25">
      <c r="A18889" t="str">
        <f t="shared" si="296"/>
        <v>YAG</v>
      </c>
    </row>
    <row r="18890" spans="1:1" x14ac:dyDescent="0.25">
      <c r="A18890" t="str">
        <f t="shared" si="296"/>
        <v>YAG</v>
      </c>
    </row>
    <row r="18891" spans="1:1" x14ac:dyDescent="0.25">
      <c r="A18891" t="str">
        <f t="shared" si="296"/>
        <v>YAG</v>
      </c>
    </row>
    <row r="18892" spans="1:1" x14ac:dyDescent="0.25">
      <c r="A18892" t="str">
        <f t="shared" si="296"/>
        <v>YAG</v>
      </c>
    </row>
    <row r="18893" spans="1:1" x14ac:dyDescent="0.25">
      <c r="A18893" t="str">
        <f t="shared" si="296"/>
        <v>YAG</v>
      </c>
    </row>
    <row r="18894" spans="1:1" x14ac:dyDescent="0.25">
      <c r="A18894" t="str">
        <f t="shared" si="296"/>
        <v>YAG</v>
      </c>
    </row>
    <row r="18895" spans="1:1" x14ac:dyDescent="0.25">
      <c r="A18895" t="str">
        <f t="shared" si="296"/>
        <v>YAG</v>
      </c>
    </row>
    <row r="18896" spans="1:1" x14ac:dyDescent="0.25">
      <c r="A18896" t="str">
        <f t="shared" si="296"/>
        <v>YAG</v>
      </c>
    </row>
    <row r="18897" spans="1:1" x14ac:dyDescent="0.25">
      <c r="A18897" t="str">
        <f t="shared" si="296"/>
        <v>YAG</v>
      </c>
    </row>
    <row r="18898" spans="1:1" x14ac:dyDescent="0.25">
      <c r="A18898" t="str">
        <f t="shared" si="296"/>
        <v>YAG</v>
      </c>
    </row>
    <row r="18899" spans="1:1" x14ac:dyDescent="0.25">
      <c r="A18899" t="str">
        <f t="shared" si="296"/>
        <v>YAG</v>
      </c>
    </row>
    <row r="18900" spans="1:1" x14ac:dyDescent="0.25">
      <c r="A18900" t="str">
        <f t="shared" si="296"/>
        <v>YAG</v>
      </c>
    </row>
    <row r="18901" spans="1:1" x14ac:dyDescent="0.25">
      <c r="A18901" t="str">
        <f t="shared" si="296"/>
        <v>YAG</v>
      </c>
    </row>
    <row r="18902" spans="1:1" x14ac:dyDescent="0.25">
      <c r="A18902" t="str">
        <f t="shared" si="296"/>
        <v>YAG</v>
      </c>
    </row>
    <row r="18903" spans="1:1" x14ac:dyDescent="0.25">
      <c r="A18903" t="str">
        <f t="shared" si="296"/>
        <v>YAG</v>
      </c>
    </row>
    <row r="18904" spans="1:1" x14ac:dyDescent="0.25">
      <c r="A18904" t="str">
        <f t="shared" si="296"/>
        <v>YAG</v>
      </c>
    </row>
    <row r="18905" spans="1:1" x14ac:dyDescent="0.25">
      <c r="A18905" t="str">
        <f t="shared" si="296"/>
        <v>YAG</v>
      </c>
    </row>
    <row r="18906" spans="1:1" x14ac:dyDescent="0.25">
      <c r="A18906" t="str">
        <f t="shared" si="296"/>
        <v>YAG</v>
      </c>
    </row>
    <row r="18907" spans="1:1" x14ac:dyDescent="0.25">
      <c r="A18907" t="str">
        <f t="shared" si="296"/>
        <v>YAG</v>
      </c>
    </row>
    <row r="18908" spans="1:1" x14ac:dyDescent="0.25">
      <c r="A18908" t="str">
        <f t="shared" si="296"/>
        <v>YAG</v>
      </c>
    </row>
    <row r="18909" spans="1:1" x14ac:dyDescent="0.25">
      <c r="A18909" t="str">
        <f t="shared" si="296"/>
        <v>YAG</v>
      </c>
    </row>
    <row r="18910" spans="1:1" x14ac:dyDescent="0.25">
      <c r="A18910" t="str">
        <f t="shared" si="296"/>
        <v>YAG</v>
      </c>
    </row>
    <row r="18911" spans="1:1" x14ac:dyDescent="0.25">
      <c r="A18911" t="str">
        <f t="shared" si="296"/>
        <v>YAG</v>
      </c>
    </row>
    <row r="18912" spans="1:1" x14ac:dyDescent="0.25">
      <c r="A18912" t="str">
        <f t="shared" si="296"/>
        <v>YAG</v>
      </c>
    </row>
    <row r="18913" spans="1:1" x14ac:dyDescent="0.25">
      <c r="A18913" t="str">
        <f t="shared" si="296"/>
        <v>YAG</v>
      </c>
    </row>
    <row r="18914" spans="1:1" x14ac:dyDescent="0.25">
      <c r="A18914" t="str">
        <f t="shared" si="296"/>
        <v>YAG</v>
      </c>
    </row>
    <row r="18915" spans="1:1" x14ac:dyDescent="0.25">
      <c r="A18915" t="str">
        <f t="shared" si="296"/>
        <v>YAG</v>
      </c>
    </row>
    <row r="18916" spans="1:1" x14ac:dyDescent="0.25">
      <c r="A18916" t="str">
        <f t="shared" si="296"/>
        <v>YAG</v>
      </c>
    </row>
    <row r="18917" spans="1:1" x14ac:dyDescent="0.25">
      <c r="A18917" t="str">
        <f t="shared" si="296"/>
        <v>YAG</v>
      </c>
    </row>
    <row r="18918" spans="1:1" x14ac:dyDescent="0.25">
      <c r="A18918" t="str">
        <f t="shared" si="296"/>
        <v>YAG</v>
      </c>
    </row>
    <row r="18919" spans="1:1" x14ac:dyDescent="0.25">
      <c r="A18919" t="str">
        <f t="shared" si="296"/>
        <v>YAG</v>
      </c>
    </row>
    <row r="18920" spans="1:1" x14ac:dyDescent="0.25">
      <c r="A18920" t="str">
        <f t="shared" si="296"/>
        <v>YAG</v>
      </c>
    </row>
    <row r="18921" spans="1:1" x14ac:dyDescent="0.25">
      <c r="A18921" t="str">
        <f t="shared" si="296"/>
        <v>YAG</v>
      </c>
    </row>
    <row r="18922" spans="1:1" x14ac:dyDescent="0.25">
      <c r="A18922" t="str">
        <f t="shared" si="296"/>
        <v>YAG</v>
      </c>
    </row>
    <row r="18923" spans="1:1" x14ac:dyDescent="0.25">
      <c r="A18923" t="str">
        <f t="shared" si="296"/>
        <v>YAG</v>
      </c>
    </row>
    <row r="18924" spans="1:1" x14ac:dyDescent="0.25">
      <c r="A18924" t="str">
        <f t="shared" si="296"/>
        <v>YAG</v>
      </c>
    </row>
    <row r="18925" spans="1:1" x14ac:dyDescent="0.25">
      <c r="A18925" t="str">
        <f t="shared" si="296"/>
        <v>YAG</v>
      </c>
    </row>
    <row r="18926" spans="1:1" x14ac:dyDescent="0.25">
      <c r="A18926" t="str">
        <f t="shared" si="296"/>
        <v>YAG</v>
      </c>
    </row>
    <row r="18927" spans="1:1" x14ac:dyDescent="0.25">
      <c r="A18927" t="str">
        <f t="shared" si="296"/>
        <v>YAG</v>
      </c>
    </row>
    <row r="18928" spans="1:1" x14ac:dyDescent="0.25">
      <c r="A18928" t="str">
        <f t="shared" si="296"/>
        <v>YAG</v>
      </c>
    </row>
    <row r="18929" spans="1:1" x14ac:dyDescent="0.25">
      <c r="A18929" t="str">
        <f t="shared" si="296"/>
        <v>YAG</v>
      </c>
    </row>
    <row r="18930" spans="1:1" x14ac:dyDescent="0.25">
      <c r="A18930" t="str">
        <f t="shared" si="296"/>
        <v>YAG</v>
      </c>
    </row>
    <row r="18931" spans="1:1" x14ac:dyDescent="0.25">
      <c r="A18931" t="str">
        <f t="shared" si="296"/>
        <v>YAG</v>
      </c>
    </row>
    <row r="18932" spans="1:1" x14ac:dyDescent="0.25">
      <c r="A18932" t="str">
        <f t="shared" si="296"/>
        <v>YAG</v>
      </c>
    </row>
    <row r="18933" spans="1:1" x14ac:dyDescent="0.25">
      <c r="A18933" t="str">
        <f t="shared" si="296"/>
        <v>YAG</v>
      </c>
    </row>
    <row r="18934" spans="1:1" x14ac:dyDescent="0.25">
      <c r="A18934" t="str">
        <f t="shared" si="296"/>
        <v>YAG</v>
      </c>
    </row>
    <row r="18935" spans="1:1" x14ac:dyDescent="0.25">
      <c r="A18935" t="str">
        <f t="shared" si="296"/>
        <v>YAG</v>
      </c>
    </row>
    <row r="18936" spans="1:1" x14ac:dyDescent="0.25">
      <c r="A18936" t="str">
        <f t="shared" si="296"/>
        <v>YAG</v>
      </c>
    </row>
    <row r="18937" spans="1:1" x14ac:dyDescent="0.25">
      <c r="A18937" t="str">
        <f t="shared" si="296"/>
        <v>YAG</v>
      </c>
    </row>
    <row r="18938" spans="1:1" x14ac:dyDescent="0.25">
      <c r="A18938" t="str">
        <f t="shared" si="296"/>
        <v>YAG</v>
      </c>
    </row>
    <row r="18939" spans="1:1" x14ac:dyDescent="0.25">
      <c r="A18939" t="str">
        <f t="shared" si="296"/>
        <v>YAG</v>
      </c>
    </row>
    <row r="18940" spans="1:1" x14ac:dyDescent="0.25">
      <c r="A18940" t="str">
        <f t="shared" ref="A18940:A19003" si="297">"YAG"&amp;D18940 &amp;E18940 &amp;F18940 &amp; G18940 &amp;H18940 &amp;I18940</f>
        <v>YAG</v>
      </c>
    </row>
    <row r="18941" spans="1:1" x14ac:dyDescent="0.25">
      <c r="A18941" t="str">
        <f t="shared" si="297"/>
        <v>YAG</v>
      </c>
    </row>
    <row r="18942" spans="1:1" x14ac:dyDescent="0.25">
      <c r="A18942" t="str">
        <f t="shared" si="297"/>
        <v>YAG</v>
      </c>
    </row>
    <row r="18943" spans="1:1" x14ac:dyDescent="0.25">
      <c r="A18943" t="str">
        <f t="shared" si="297"/>
        <v>YAG</v>
      </c>
    </row>
    <row r="18944" spans="1:1" x14ac:dyDescent="0.25">
      <c r="A18944" t="str">
        <f t="shared" si="297"/>
        <v>YAG</v>
      </c>
    </row>
    <row r="18945" spans="1:1" x14ac:dyDescent="0.25">
      <c r="A18945" t="str">
        <f t="shared" si="297"/>
        <v>YAG</v>
      </c>
    </row>
    <row r="18946" spans="1:1" x14ac:dyDescent="0.25">
      <c r="A18946" t="str">
        <f t="shared" si="297"/>
        <v>YAG</v>
      </c>
    </row>
    <row r="18947" spans="1:1" x14ac:dyDescent="0.25">
      <c r="A18947" t="str">
        <f t="shared" si="297"/>
        <v>YAG</v>
      </c>
    </row>
    <row r="18948" spans="1:1" x14ac:dyDescent="0.25">
      <c r="A18948" t="str">
        <f t="shared" si="297"/>
        <v>YAG</v>
      </c>
    </row>
    <row r="18949" spans="1:1" x14ac:dyDescent="0.25">
      <c r="A18949" t="str">
        <f t="shared" si="297"/>
        <v>YAG</v>
      </c>
    </row>
    <row r="18950" spans="1:1" x14ac:dyDescent="0.25">
      <c r="A18950" t="str">
        <f t="shared" si="297"/>
        <v>YAG</v>
      </c>
    </row>
    <row r="18951" spans="1:1" x14ac:dyDescent="0.25">
      <c r="A18951" t="str">
        <f t="shared" si="297"/>
        <v>YAG</v>
      </c>
    </row>
    <row r="18952" spans="1:1" x14ac:dyDescent="0.25">
      <c r="A18952" t="str">
        <f t="shared" si="297"/>
        <v>YAG</v>
      </c>
    </row>
    <row r="18953" spans="1:1" x14ac:dyDescent="0.25">
      <c r="A18953" t="str">
        <f t="shared" si="297"/>
        <v>YAG</v>
      </c>
    </row>
    <row r="18954" spans="1:1" x14ac:dyDescent="0.25">
      <c r="A18954" t="str">
        <f t="shared" si="297"/>
        <v>YAG</v>
      </c>
    </row>
    <row r="18955" spans="1:1" x14ac:dyDescent="0.25">
      <c r="A18955" t="str">
        <f t="shared" si="297"/>
        <v>YAG</v>
      </c>
    </row>
    <row r="18956" spans="1:1" x14ac:dyDescent="0.25">
      <c r="A18956" t="str">
        <f t="shared" si="297"/>
        <v>YAG</v>
      </c>
    </row>
    <row r="18957" spans="1:1" x14ac:dyDescent="0.25">
      <c r="A18957" t="str">
        <f t="shared" si="297"/>
        <v>YAG</v>
      </c>
    </row>
    <row r="18958" spans="1:1" x14ac:dyDescent="0.25">
      <c r="A18958" t="str">
        <f t="shared" si="297"/>
        <v>YAG</v>
      </c>
    </row>
    <row r="18959" spans="1:1" x14ac:dyDescent="0.25">
      <c r="A18959" t="str">
        <f t="shared" si="297"/>
        <v>YAG</v>
      </c>
    </row>
    <row r="18960" spans="1:1" x14ac:dyDescent="0.25">
      <c r="A18960" t="str">
        <f t="shared" si="297"/>
        <v>YAG</v>
      </c>
    </row>
    <row r="18961" spans="1:1" x14ac:dyDescent="0.25">
      <c r="A18961" t="str">
        <f t="shared" si="297"/>
        <v>YAG</v>
      </c>
    </row>
    <row r="18962" spans="1:1" x14ac:dyDescent="0.25">
      <c r="A18962" t="str">
        <f t="shared" si="297"/>
        <v>YAG</v>
      </c>
    </row>
    <row r="18963" spans="1:1" x14ac:dyDescent="0.25">
      <c r="A18963" t="str">
        <f t="shared" si="297"/>
        <v>YAG</v>
      </c>
    </row>
    <row r="18964" spans="1:1" x14ac:dyDescent="0.25">
      <c r="A18964" t="str">
        <f t="shared" si="297"/>
        <v>YAG</v>
      </c>
    </row>
    <row r="18965" spans="1:1" x14ac:dyDescent="0.25">
      <c r="A18965" t="str">
        <f t="shared" si="297"/>
        <v>YAG</v>
      </c>
    </row>
    <row r="18966" spans="1:1" x14ac:dyDescent="0.25">
      <c r="A18966" t="str">
        <f t="shared" si="297"/>
        <v>YAG</v>
      </c>
    </row>
    <row r="18967" spans="1:1" x14ac:dyDescent="0.25">
      <c r="A18967" t="str">
        <f t="shared" si="297"/>
        <v>YAG</v>
      </c>
    </row>
    <row r="18968" spans="1:1" x14ac:dyDescent="0.25">
      <c r="A18968" t="str">
        <f t="shared" si="297"/>
        <v>YAG</v>
      </c>
    </row>
    <row r="18969" spans="1:1" x14ac:dyDescent="0.25">
      <c r="A18969" t="str">
        <f t="shared" si="297"/>
        <v>YAG</v>
      </c>
    </row>
    <row r="18970" spans="1:1" x14ac:dyDescent="0.25">
      <c r="A18970" t="str">
        <f t="shared" si="297"/>
        <v>YAG</v>
      </c>
    </row>
    <row r="18971" spans="1:1" x14ac:dyDescent="0.25">
      <c r="A18971" t="str">
        <f t="shared" si="297"/>
        <v>YAG</v>
      </c>
    </row>
    <row r="18972" spans="1:1" x14ac:dyDescent="0.25">
      <c r="A18972" t="str">
        <f t="shared" si="297"/>
        <v>YAG</v>
      </c>
    </row>
    <row r="18973" spans="1:1" x14ac:dyDescent="0.25">
      <c r="A18973" t="str">
        <f t="shared" si="297"/>
        <v>YAG</v>
      </c>
    </row>
    <row r="18974" spans="1:1" x14ac:dyDescent="0.25">
      <c r="A18974" t="str">
        <f t="shared" si="297"/>
        <v>YAG</v>
      </c>
    </row>
    <row r="18975" spans="1:1" x14ac:dyDescent="0.25">
      <c r="A18975" t="str">
        <f t="shared" si="297"/>
        <v>YAG</v>
      </c>
    </row>
    <row r="18976" spans="1:1" x14ac:dyDescent="0.25">
      <c r="A18976" t="str">
        <f t="shared" si="297"/>
        <v>YAG</v>
      </c>
    </row>
    <row r="18977" spans="1:1" x14ac:dyDescent="0.25">
      <c r="A18977" t="str">
        <f t="shared" si="297"/>
        <v>YAG</v>
      </c>
    </row>
    <row r="18978" spans="1:1" x14ac:dyDescent="0.25">
      <c r="A18978" t="str">
        <f t="shared" si="297"/>
        <v>YAG</v>
      </c>
    </row>
    <row r="18979" spans="1:1" x14ac:dyDescent="0.25">
      <c r="A18979" t="str">
        <f t="shared" si="297"/>
        <v>YAG</v>
      </c>
    </row>
    <row r="18980" spans="1:1" x14ac:dyDescent="0.25">
      <c r="A18980" t="str">
        <f t="shared" si="297"/>
        <v>YAG</v>
      </c>
    </row>
    <row r="18981" spans="1:1" x14ac:dyDescent="0.25">
      <c r="A18981" t="str">
        <f t="shared" si="297"/>
        <v>YAG</v>
      </c>
    </row>
    <row r="18982" spans="1:1" x14ac:dyDescent="0.25">
      <c r="A18982" t="str">
        <f t="shared" si="297"/>
        <v>YAG</v>
      </c>
    </row>
    <row r="18983" spans="1:1" x14ac:dyDescent="0.25">
      <c r="A18983" t="str">
        <f t="shared" si="297"/>
        <v>YAG</v>
      </c>
    </row>
    <row r="18984" spans="1:1" x14ac:dyDescent="0.25">
      <c r="A18984" t="str">
        <f t="shared" si="297"/>
        <v>YAG</v>
      </c>
    </row>
    <row r="18985" spans="1:1" x14ac:dyDescent="0.25">
      <c r="A18985" t="str">
        <f t="shared" si="297"/>
        <v>YAG</v>
      </c>
    </row>
    <row r="18986" spans="1:1" x14ac:dyDescent="0.25">
      <c r="A18986" t="str">
        <f t="shared" si="297"/>
        <v>YAG</v>
      </c>
    </row>
    <row r="18987" spans="1:1" x14ac:dyDescent="0.25">
      <c r="A18987" t="str">
        <f t="shared" si="297"/>
        <v>YAG</v>
      </c>
    </row>
    <row r="18988" spans="1:1" x14ac:dyDescent="0.25">
      <c r="A18988" t="str">
        <f t="shared" si="297"/>
        <v>YAG</v>
      </c>
    </row>
    <row r="18989" spans="1:1" x14ac:dyDescent="0.25">
      <c r="A18989" t="str">
        <f t="shared" si="297"/>
        <v>YAG</v>
      </c>
    </row>
    <row r="18990" spans="1:1" x14ac:dyDescent="0.25">
      <c r="A18990" t="str">
        <f t="shared" si="297"/>
        <v>YAG</v>
      </c>
    </row>
    <row r="18991" spans="1:1" x14ac:dyDescent="0.25">
      <c r="A18991" t="str">
        <f t="shared" si="297"/>
        <v>YAG</v>
      </c>
    </row>
    <row r="18992" spans="1:1" x14ac:dyDescent="0.25">
      <c r="A18992" t="str">
        <f t="shared" si="297"/>
        <v>YAG</v>
      </c>
    </row>
    <row r="18993" spans="1:1" x14ac:dyDescent="0.25">
      <c r="A18993" t="str">
        <f t="shared" si="297"/>
        <v>YAG</v>
      </c>
    </row>
    <row r="18994" spans="1:1" x14ac:dyDescent="0.25">
      <c r="A18994" t="str">
        <f t="shared" si="297"/>
        <v>YAG</v>
      </c>
    </row>
    <row r="18995" spans="1:1" x14ac:dyDescent="0.25">
      <c r="A18995" t="str">
        <f t="shared" si="297"/>
        <v>YAG</v>
      </c>
    </row>
    <row r="18996" spans="1:1" x14ac:dyDescent="0.25">
      <c r="A18996" t="str">
        <f t="shared" si="297"/>
        <v>YAG</v>
      </c>
    </row>
    <row r="18997" spans="1:1" x14ac:dyDescent="0.25">
      <c r="A18997" t="str">
        <f t="shared" si="297"/>
        <v>YAG</v>
      </c>
    </row>
    <row r="18998" spans="1:1" x14ac:dyDescent="0.25">
      <c r="A18998" t="str">
        <f t="shared" si="297"/>
        <v>YAG</v>
      </c>
    </row>
    <row r="18999" spans="1:1" x14ac:dyDescent="0.25">
      <c r="A18999" t="str">
        <f t="shared" si="297"/>
        <v>YAG</v>
      </c>
    </row>
    <row r="19000" spans="1:1" x14ac:dyDescent="0.25">
      <c r="A19000" t="str">
        <f t="shared" si="297"/>
        <v>YAG</v>
      </c>
    </row>
    <row r="19001" spans="1:1" x14ac:dyDescent="0.25">
      <c r="A19001" t="str">
        <f t="shared" si="297"/>
        <v>YAG</v>
      </c>
    </row>
    <row r="19002" spans="1:1" x14ac:dyDescent="0.25">
      <c r="A19002" t="str">
        <f t="shared" si="297"/>
        <v>YAG</v>
      </c>
    </row>
    <row r="19003" spans="1:1" x14ac:dyDescent="0.25">
      <c r="A19003" t="str">
        <f t="shared" si="297"/>
        <v>YAG</v>
      </c>
    </row>
    <row r="19004" spans="1:1" x14ac:dyDescent="0.25">
      <c r="A19004" t="str">
        <f t="shared" ref="A19004:A19067" si="298">"YAG"&amp;D19004 &amp;E19004 &amp;F19004 &amp; G19004 &amp;H19004 &amp;I19004</f>
        <v>YAG</v>
      </c>
    </row>
    <row r="19005" spans="1:1" x14ac:dyDescent="0.25">
      <c r="A19005" t="str">
        <f t="shared" si="298"/>
        <v>YAG</v>
      </c>
    </row>
    <row r="19006" spans="1:1" x14ac:dyDescent="0.25">
      <c r="A19006" t="str">
        <f t="shared" si="298"/>
        <v>YAG</v>
      </c>
    </row>
    <row r="19007" spans="1:1" x14ac:dyDescent="0.25">
      <c r="A19007" t="str">
        <f t="shared" si="298"/>
        <v>YAG</v>
      </c>
    </row>
    <row r="19008" spans="1:1" x14ac:dyDescent="0.25">
      <c r="A19008" t="str">
        <f t="shared" si="298"/>
        <v>YAG</v>
      </c>
    </row>
    <row r="19009" spans="1:1" x14ac:dyDescent="0.25">
      <c r="A19009" t="str">
        <f t="shared" si="298"/>
        <v>YAG</v>
      </c>
    </row>
    <row r="19010" spans="1:1" x14ac:dyDescent="0.25">
      <c r="A19010" t="str">
        <f t="shared" si="298"/>
        <v>YAG</v>
      </c>
    </row>
    <row r="19011" spans="1:1" x14ac:dyDescent="0.25">
      <c r="A19011" t="str">
        <f t="shared" si="298"/>
        <v>YAG</v>
      </c>
    </row>
    <row r="19012" spans="1:1" x14ac:dyDescent="0.25">
      <c r="A19012" t="str">
        <f t="shared" si="298"/>
        <v>YAG</v>
      </c>
    </row>
    <row r="19013" spans="1:1" x14ac:dyDescent="0.25">
      <c r="A19013" t="str">
        <f t="shared" si="298"/>
        <v>YAG</v>
      </c>
    </row>
    <row r="19014" spans="1:1" x14ac:dyDescent="0.25">
      <c r="A19014" t="str">
        <f t="shared" si="298"/>
        <v>YAG</v>
      </c>
    </row>
    <row r="19015" spans="1:1" x14ac:dyDescent="0.25">
      <c r="A19015" t="str">
        <f t="shared" si="298"/>
        <v>YAG</v>
      </c>
    </row>
    <row r="19016" spans="1:1" x14ac:dyDescent="0.25">
      <c r="A19016" t="str">
        <f t="shared" si="298"/>
        <v>YAG</v>
      </c>
    </row>
    <row r="19017" spans="1:1" x14ac:dyDescent="0.25">
      <c r="A19017" t="str">
        <f t="shared" si="298"/>
        <v>YAG</v>
      </c>
    </row>
    <row r="19018" spans="1:1" x14ac:dyDescent="0.25">
      <c r="A19018" t="str">
        <f t="shared" si="298"/>
        <v>YAG</v>
      </c>
    </row>
    <row r="19019" spans="1:1" x14ac:dyDescent="0.25">
      <c r="A19019" t="str">
        <f t="shared" si="298"/>
        <v>YAG</v>
      </c>
    </row>
    <row r="19020" spans="1:1" x14ac:dyDescent="0.25">
      <c r="A19020" t="str">
        <f t="shared" si="298"/>
        <v>YAG</v>
      </c>
    </row>
    <row r="19021" spans="1:1" x14ac:dyDescent="0.25">
      <c r="A19021" t="str">
        <f t="shared" si="298"/>
        <v>YAG</v>
      </c>
    </row>
    <row r="19022" spans="1:1" x14ac:dyDescent="0.25">
      <c r="A19022" t="str">
        <f t="shared" si="298"/>
        <v>YAG</v>
      </c>
    </row>
    <row r="19023" spans="1:1" x14ac:dyDescent="0.25">
      <c r="A19023" t="str">
        <f t="shared" si="298"/>
        <v>YAG</v>
      </c>
    </row>
    <row r="19024" spans="1:1" x14ac:dyDescent="0.25">
      <c r="A19024" t="str">
        <f t="shared" si="298"/>
        <v>YAG</v>
      </c>
    </row>
    <row r="19025" spans="1:1" x14ac:dyDescent="0.25">
      <c r="A19025" t="str">
        <f t="shared" si="298"/>
        <v>YAG</v>
      </c>
    </row>
    <row r="19026" spans="1:1" x14ac:dyDescent="0.25">
      <c r="A19026" t="str">
        <f t="shared" si="298"/>
        <v>YAG</v>
      </c>
    </row>
    <row r="19027" spans="1:1" x14ac:dyDescent="0.25">
      <c r="A19027" t="str">
        <f t="shared" si="298"/>
        <v>YAG</v>
      </c>
    </row>
    <row r="19028" spans="1:1" x14ac:dyDescent="0.25">
      <c r="A19028" t="str">
        <f t="shared" si="298"/>
        <v>YAG</v>
      </c>
    </row>
    <row r="19029" spans="1:1" x14ac:dyDescent="0.25">
      <c r="A19029" t="str">
        <f t="shared" si="298"/>
        <v>YAG</v>
      </c>
    </row>
    <row r="19030" spans="1:1" x14ac:dyDescent="0.25">
      <c r="A19030" t="str">
        <f t="shared" si="298"/>
        <v>YAG</v>
      </c>
    </row>
    <row r="19031" spans="1:1" x14ac:dyDescent="0.25">
      <c r="A19031" t="str">
        <f t="shared" si="298"/>
        <v>YAG</v>
      </c>
    </row>
    <row r="19032" spans="1:1" x14ac:dyDescent="0.25">
      <c r="A19032" t="str">
        <f t="shared" si="298"/>
        <v>YAG</v>
      </c>
    </row>
    <row r="19033" spans="1:1" x14ac:dyDescent="0.25">
      <c r="A19033" t="str">
        <f t="shared" si="298"/>
        <v>YAG</v>
      </c>
    </row>
    <row r="19034" spans="1:1" x14ac:dyDescent="0.25">
      <c r="A19034" t="str">
        <f t="shared" si="298"/>
        <v>YAG</v>
      </c>
    </row>
    <row r="19035" spans="1:1" x14ac:dyDescent="0.25">
      <c r="A19035" t="str">
        <f t="shared" si="298"/>
        <v>YAG</v>
      </c>
    </row>
    <row r="19036" spans="1:1" x14ac:dyDescent="0.25">
      <c r="A19036" t="str">
        <f t="shared" si="298"/>
        <v>YAG</v>
      </c>
    </row>
    <row r="19037" spans="1:1" x14ac:dyDescent="0.25">
      <c r="A19037" t="str">
        <f t="shared" si="298"/>
        <v>YAG</v>
      </c>
    </row>
    <row r="19038" spans="1:1" x14ac:dyDescent="0.25">
      <c r="A19038" t="str">
        <f t="shared" si="298"/>
        <v>YAG</v>
      </c>
    </row>
    <row r="19039" spans="1:1" x14ac:dyDescent="0.25">
      <c r="A19039" t="str">
        <f t="shared" si="298"/>
        <v>YAG</v>
      </c>
    </row>
    <row r="19040" spans="1:1" x14ac:dyDescent="0.25">
      <c r="A19040" t="str">
        <f t="shared" si="298"/>
        <v>YAG</v>
      </c>
    </row>
    <row r="19041" spans="1:1" x14ac:dyDescent="0.25">
      <c r="A19041" t="str">
        <f t="shared" si="298"/>
        <v>YAG</v>
      </c>
    </row>
    <row r="19042" spans="1:1" x14ac:dyDescent="0.25">
      <c r="A19042" t="str">
        <f t="shared" si="298"/>
        <v>YAG</v>
      </c>
    </row>
    <row r="19043" spans="1:1" x14ac:dyDescent="0.25">
      <c r="A19043" t="str">
        <f t="shared" si="298"/>
        <v>YAG</v>
      </c>
    </row>
    <row r="19044" spans="1:1" x14ac:dyDescent="0.25">
      <c r="A19044" t="str">
        <f t="shared" si="298"/>
        <v>YAG</v>
      </c>
    </row>
    <row r="19045" spans="1:1" x14ac:dyDescent="0.25">
      <c r="A19045" t="str">
        <f t="shared" si="298"/>
        <v>YAG</v>
      </c>
    </row>
    <row r="19046" spans="1:1" x14ac:dyDescent="0.25">
      <c r="A19046" t="str">
        <f t="shared" si="298"/>
        <v>YAG</v>
      </c>
    </row>
    <row r="19047" spans="1:1" x14ac:dyDescent="0.25">
      <c r="A19047" t="str">
        <f t="shared" si="298"/>
        <v>YAG</v>
      </c>
    </row>
    <row r="19048" spans="1:1" x14ac:dyDescent="0.25">
      <c r="A19048" t="str">
        <f t="shared" si="298"/>
        <v>YAG</v>
      </c>
    </row>
    <row r="19049" spans="1:1" x14ac:dyDescent="0.25">
      <c r="A19049" t="str">
        <f t="shared" si="298"/>
        <v>YAG</v>
      </c>
    </row>
    <row r="19050" spans="1:1" x14ac:dyDescent="0.25">
      <c r="A19050" t="str">
        <f t="shared" si="298"/>
        <v>YAG</v>
      </c>
    </row>
    <row r="19051" spans="1:1" x14ac:dyDescent="0.25">
      <c r="A19051" t="str">
        <f t="shared" si="298"/>
        <v>YAG</v>
      </c>
    </row>
    <row r="19052" spans="1:1" x14ac:dyDescent="0.25">
      <c r="A19052" t="str">
        <f t="shared" si="298"/>
        <v>YAG</v>
      </c>
    </row>
    <row r="19053" spans="1:1" x14ac:dyDescent="0.25">
      <c r="A19053" t="str">
        <f t="shared" si="298"/>
        <v>YAG</v>
      </c>
    </row>
    <row r="19054" spans="1:1" x14ac:dyDescent="0.25">
      <c r="A19054" t="str">
        <f t="shared" si="298"/>
        <v>YAG</v>
      </c>
    </row>
    <row r="19055" spans="1:1" x14ac:dyDescent="0.25">
      <c r="A19055" t="str">
        <f t="shared" si="298"/>
        <v>YAG</v>
      </c>
    </row>
    <row r="19056" spans="1:1" x14ac:dyDescent="0.25">
      <c r="A19056" t="str">
        <f t="shared" si="298"/>
        <v>YAG</v>
      </c>
    </row>
    <row r="19057" spans="1:1" x14ac:dyDescent="0.25">
      <c r="A19057" t="str">
        <f t="shared" si="298"/>
        <v>YAG</v>
      </c>
    </row>
    <row r="19058" spans="1:1" x14ac:dyDescent="0.25">
      <c r="A19058" t="str">
        <f t="shared" si="298"/>
        <v>YAG</v>
      </c>
    </row>
    <row r="19059" spans="1:1" x14ac:dyDescent="0.25">
      <c r="A19059" t="str">
        <f t="shared" si="298"/>
        <v>YAG</v>
      </c>
    </row>
    <row r="19060" spans="1:1" x14ac:dyDescent="0.25">
      <c r="A19060" t="str">
        <f t="shared" si="298"/>
        <v>YAG</v>
      </c>
    </row>
    <row r="19061" spans="1:1" x14ac:dyDescent="0.25">
      <c r="A19061" t="str">
        <f t="shared" si="298"/>
        <v>YAG</v>
      </c>
    </row>
    <row r="19062" spans="1:1" x14ac:dyDescent="0.25">
      <c r="A19062" t="str">
        <f t="shared" si="298"/>
        <v>YAG</v>
      </c>
    </row>
    <row r="19063" spans="1:1" x14ac:dyDescent="0.25">
      <c r="A19063" t="str">
        <f t="shared" si="298"/>
        <v>YAG</v>
      </c>
    </row>
    <row r="19064" spans="1:1" x14ac:dyDescent="0.25">
      <c r="A19064" t="str">
        <f t="shared" si="298"/>
        <v>YAG</v>
      </c>
    </row>
    <row r="19065" spans="1:1" x14ac:dyDescent="0.25">
      <c r="A19065" t="str">
        <f t="shared" si="298"/>
        <v>YAG</v>
      </c>
    </row>
    <row r="19066" spans="1:1" x14ac:dyDescent="0.25">
      <c r="A19066" t="str">
        <f t="shared" si="298"/>
        <v>YAG</v>
      </c>
    </row>
    <row r="19067" spans="1:1" x14ac:dyDescent="0.25">
      <c r="A19067" t="str">
        <f t="shared" si="298"/>
        <v>YAG</v>
      </c>
    </row>
    <row r="19068" spans="1:1" x14ac:dyDescent="0.25">
      <c r="A19068" t="str">
        <f t="shared" ref="A19068:A19131" si="299">"YAG"&amp;D19068 &amp;E19068 &amp;F19068 &amp; G19068 &amp;H19068 &amp;I19068</f>
        <v>YAG</v>
      </c>
    </row>
    <row r="19069" spans="1:1" x14ac:dyDescent="0.25">
      <c r="A19069" t="str">
        <f t="shared" si="299"/>
        <v>YAG</v>
      </c>
    </row>
    <row r="19070" spans="1:1" x14ac:dyDescent="0.25">
      <c r="A19070" t="str">
        <f t="shared" si="299"/>
        <v>YAG</v>
      </c>
    </row>
    <row r="19071" spans="1:1" x14ac:dyDescent="0.25">
      <c r="A19071" t="str">
        <f t="shared" si="299"/>
        <v>YAG</v>
      </c>
    </row>
    <row r="19072" spans="1:1" x14ac:dyDescent="0.25">
      <c r="A19072" t="str">
        <f t="shared" si="299"/>
        <v>YAG</v>
      </c>
    </row>
    <row r="19073" spans="1:1" x14ac:dyDescent="0.25">
      <c r="A19073" t="str">
        <f t="shared" si="299"/>
        <v>YAG</v>
      </c>
    </row>
    <row r="19074" spans="1:1" x14ac:dyDescent="0.25">
      <c r="A19074" t="str">
        <f t="shared" si="299"/>
        <v>YAG</v>
      </c>
    </row>
    <row r="19075" spans="1:1" x14ac:dyDescent="0.25">
      <c r="A19075" t="str">
        <f t="shared" si="299"/>
        <v>YAG</v>
      </c>
    </row>
    <row r="19076" spans="1:1" x14ac:dyDescent="0.25">
      <c r="A19076" t="str">
        <f t="shared" si="299"/>
        <v>YAG</v>
      </c>
    </row>
    <row r="19077" spans="1:1" x14ac:dyDescent="0.25">
      <c r="A19077" t="str">
        <f t="shared" si="299"/>
        <v>YAG</v>
      </c>
    </row>
    <row r="19078" spans="1:1" x14ac:dyDescent="0.25">
      <c r="A19078" t="str">
        <f t="shared" si="299"/>
        <v>YAG</v>
      </c>
    </row>
    <row r="19079" spans="1:1" x14ac:dyDescent="0.25">
      <c r="A19079" t="str">
        <f t="shared" si="299"/>
        <v>YAG</v>
      </c>
    </row>
    <row r="19080" spans="1:1" x14ac:dyDescent="0.25">
      <c r="A19080" t="str">
        <f t="shared" si="299"/>
        <v>YAG</v>
      </c>
    </row>
    <row r="19081" spans="1:1" x14ac:dyDescent="0.25">
      <c r="A19081" t="str">
        <f t="shared" si="299"/>
        <v>YAG</v>
      </c>
    </row>
    <row r="19082" spans="1:1" x14ac:dyDescent="0.25">
      <c r="A19082" t="str">
        <f t="shared" si="299"/>
        <v>YAG</v>
      </c>
    </row>
    <row r="19083" spans="1:1" x14ac:dyDescent="0.25">
      <c r="A19083" t="str">
        <f t="shared" si="299"/>
        <v>YAG</v>
      </c>
    </row>
    <row r="19084" spans="1:1" x14ac:dyDescent="0.25">
      <c r="A19084" t="str">
        <f t="shared" si="299"/>
        <v>YAG</v>
      </c>
    </row>
    <row r="19085" spans="1:1" x14ac:dyDescent="0.25">
      <c r="A19085" t="str">
        <f t="shared" si="299"/>
        <v>YAG</v>
      </c>
    </row>
    <row r="19086" spans="1:1" x14ac:dyDescent="0.25">
      <c r="A19086" t="str">
        <f t="shared" si="299"/>
        <v>YAG</v>
      </c>
    </row>
    <row r="19087" spans="1:1" x14ac:dyDescent="0.25">
      <c r="A19087" t="str">
        <f t="shared" si="299"/>
        <v>YAG</v>
      </c>
    </row>
    <row r="19088" spans="1:1" x14ac:dyDescent="0.25">
      <c r="A19088" t="str">
        <f t="shared" si="299"/>
        <v>YAG</v>
      </c>
    </row>
    <row r="19089" spans="1:1" x14ac:dyDescent="0.25">
      <c r="A19089" t="str">
        <f t="shared" si="299"/>
        <v>YAG</v>
      </c>
    </row>
    <row r="19090" spans="1:1" x14ac:dyDescent="0.25">
      <c r="A19090" t="str">
        <f t="shared" si="299"/>
        <v>YAG</v>
      </c>
    </row>
    <row r="19091" spans="1:1" x14ac:dyDescent="0.25">
      <c r="A19091" t="str">
        <f t="shared" si="299"/>
        <v>YAG</v>
      </c>
    </row>
    <row r="19092" spans="1:1" x14ac:dyDescent="0.25">
      <c r="A19092" t="str">
        <f t="shared" si="299"/>
        <v>YAG</v>
      </c>
    </row>
    <row r="19093" spans="1:1" x14ac:dyDescent="0.25">
      <c r="A19093" t="str">
        <f t="shared" si="299"/>
        <v>YAG</v>
      </c>
    </row>
    <row r="19094" spans="1:1" x14ac:dyDescent="0.25">
      <c r="A19094" t="str">
        <f t="shared" si="299"/>
        <v>YAG</v>
      </c>
    </row>
    <row r="19095" spans="1:1" x14ac:dyDescent="0.25">
      <c r="A19095" t="str">
        <f t="shared" si="299"/>
        <v>YAG</v>
      </c>
    </row>
    <row r="19096" spans="1:1" x14ac:dyDescent="0.25">
      <c r="A19096" t="str">
        <f t="shared" si="299"/>
        <v>YAG</v>
      </c>
    </row>
    <row r="19097" spans="1:1" x14ac:dyDescent="0.25">
      <c r="A19097" t="str">
        <f t="shared" si="299"/>
        <v>YAG</v>
      </c>
    </row>
    <row r="19098" spans="1:1" x14ac:dyDescent="0.25">
      <c r="A19098" t="str">
        <f t="shared" si="299"/>
        <v>YAG</v>
      </c>
    </row>
    <row r="19099" spans="1:1" x14ac:dyDescent="0.25">
      <c r="A19099" t="str">
        <f t="shared" si="299"/>
        <v>YAG</v>
      </c>
    </row>
    <row r="19100" spans="1:1" x14ac:dyDescent="0.25">
      <c r="A19100" t="str">
        <f t="shared" si="299"/>
        <v>YAG</v>
      </c>
    </row>
    <row r="19101" spans="1:1" x14ac:dyDescent="0.25">
      <c r="A19101" t="str">
        <f t="shared" si="299"/>
        <v>YAG</v>
      </c>
    </row>
    <row r="19102" spans="1:1" x14ac:dyDescent="0.25">
      <c r="A19102" t="str">
        <f t="shared" si="299"/>
        <v>YAG</v>
      </c>
    </row>
    <row r="19103" spans="1:1" x14ac:dyDescent="0.25">
      <c r="A19103" t="str">
        <f t="shared" si="299"/>
        <v>YAG</v>
      </c>
    </row>
    <row r="19104" spans="1:1" x14ac:dyDescent="0.25">
      <c r="A19104" t="str">
        <f t="shared" si="299"/>
        <v>YAG</v>
      </c>
    </row>
    <row r="19105" spans="1:1" x14ac:dyDescent="0.25">
      <c r="A19105" t="str">
        <f t="shared" si="299"/>
        <v>YAG</v>
      </c>
    </row>
    <row r="19106" spans="1:1" x14ac:dyDescent="0.25">
      <c r="A19106" t="str">
        <f t="shared" si="299"/>
        <v>YAG</v>
      </c>
    </row>
    <row r="19107" spans="1:1" x14ac:dyDescent="0.25">
      <c r="A19107" t="str">
        <f t="shared" si="299"/>
        <v>YAG</v>
      </c>
    </row>
    <row r="19108" spans="1:1" x14ac:dyDescent="0.25">
      <c r="A19108" t="str">
        <f t="shared" si="299"/>
        <v>YAG</v>
      </c>
    </row>
    <row r="19109" spans="1:1" x14ac:dyDescent="0.25">
      <c r="A19109" t="str">
        <f t="shared" si="299"/>
        <v>YAG</v>
      </c>
    </row>
    <row r="19110" spans="1:1" x14ac:dyDescent="0.25">
      <c r="A19110" t="str">
        <f t="shared" si="299"/>
        <v>YAG</v>
      </c>
    </row>
    <row r="19111" spans="1:1" x14ac:dyDescent="0.25">
      <c r="A19111" t="str">
        <f t="shared" si="299"/>
        <v>YAG</v>
      </c>
    </row>
    <row r="19112" spans="1:1" x14ac:dyDescent="0.25">
      <c r="A19112" t="str">
        <f t="shared" si="299"/>
        <v>YAG</v>
      </c>
    </row>
    <row r="19113" spans="1:1" x14ac:dyDescent="0.25">
      <c r="A19113" t="str">
        <f t="shared" si="299"/>
        <v>YAG</v>
      </c>
    </row>
    <row r="19114" spans="1:1" x14ac:dyDescent="0.25">
      <c r="A19114" t="str">
        <f t="shared" si="299"/>
        <v>YAG</v>
      </c>
    </row>
    <row r="19115" spans="1:1" x14ac:dyDescent="0.25">
      <c r="A19115" t="str">
        <f t="shared" si="299"/>
        <v>YAG</v>
      </c>
    </row>
    <row r="19116" spans="1:1" x14ac:dyDescent="0.25">
      <c r="A19116" t="str">
        <f t="shared" si="299"/>
        <v>YAG</v>
      </c>
    </row>
    <row r="19117" spans="1:1" x14ac:dyDescent="0.25">
      <c r="A19117" t="str">
        <f t="shared" si="299"/>
        <v>YAG</v>
      </c>
    </row>
    <row r="19118" spans="1:1" x14ac:dyDescent="0.25">
      <c r="A19118" t="str">
        <f t="shared" si="299"/>
        <v>YAG</v>
      </c>
    </row>
    <row r="19119" spans="1:1" x14ac:dyDescent="0.25">
      <c r="A19119" t="str">
        <f t="shared" si="299"/>
        <v>YAG</v>
      </c>
    </row>
    <row r="19120" spans="1:1" x14ac:dyDescent="0.25">
      <c r="A19120" t="str">
        <f t="shared" si="299"/>
        <v>YAG</v>
      </c>
    </row>
    <row r="19121" spans="1:1" x14ac:dyDescent="0.25">
      <c r="A19121" t="str">
        <f t="shared" si="299"/>
        <v>YAG</v>
      </c>
    </row>
    <row r="19122" spans="1:1" x14ac:dyDescent="0.25">
      <c r="A19122" t="str">
        <f t="shared" si="299"/>
        <v>YAG</v>
      </c>
    </row>
    <row r="19123" spans="1:1" x14ac:dyDescent="0.25">
      <c r="A19123" t="str">
        <f t="shared" si="299"/>
        <v>YAG</v>
      </c>
    </row>
    <row r="19124" spans="1:1" x14ac:dyDescent="0.25">
      <c r="A19124" t="str">
        <f t="shared" si="299"/>
        <v>YAG</v>
      </c>
    </row>
    <row r="19125" spans="1:1" x14ac:dyDescent="0.25">
      <c r="A19125" t="str">
        <f t="shared" si="299"/>
        <v>YAG</v>
      </c>
    </row>
    <row r="19126" spans="1:1" x14ac:dyDescent="0.25">
      <c r="A19126" t="str">
        <f t="shared" si="299"/>
        <v>YAG</v>
      </c>
    </row>
    <row r="19127" spans="1:1" x14ac:dyDescent="0.25">
      <c r="A19127" t="str">
        <f t="shared" si="299"/>
        <v>YAG</v>
      </c>
    </row>
    <row r="19128" spans="1:1" x14ac:dyDescent="0.25">
      <c r="A19128" t="str">
        <f t="shared" si="299"/>
        <v>YAG</v>
      </c>
    </row>
    <row r="19129" spans="1:1" x14ac:dyDescent="0.25">
      <c r="A19129" t="str">
        <f t="shared" si="299"/>
        <v>YAG</v>
      </c>
    </row>
    <row r="19130" spans="1:1" x14ac:dyDescent="0.25">
      <c r="A19130" t="str">
        <f t="shared" si="299"/>
        <v>YAG</v>
      </c>
    </row>
    <row r="19131" spans="1:1" x14ac:dyDescent="0.25">
      <c r="A19131" t="str">
        <f t="shared" si="299"/>
        <v>YAG</v>
      </c>
    </row>
    <row r="19132" spans="1:1" x14ac:dyDescent="0.25">
      <c r="A19132" t="str">
        <f t="shared" ref="A19132:A19195" si="300">"YAG"&amp;D19132 &amp;E19132 &amp;F19132 &amp; G19132 &amp;H19132 &amp;I19132</f>
        <v>YAG</v>
      </c>
    </row>
    <row r="19133" spans="1:1" x14ac:dyDescent="0.25">
      <c r="A19133" t="str">
        <f t="shared" si="300"/>
        <v>YAG</v>
      </c>
    </row>
    <row r="19134" spans="1:1" x14ac:dyDescent="0.25">
      <c r="A19134" t="str">
        <f t="shared" si="300"/>
        <v>YAG</v>
      </c>
    </row>
    <row r="19135" spans="1:1" x14ac:dyDescent="0.25">
      <c r="A19135" t="str">
        <f t="shared" si="300"/>
        <v>YAG</v>
      </c>
    </row>
    <row r="19136" spans="1:1" x14ac:dyDescent="0.25">
      <c r="A19136" t="str">
        <f t="shared" si="300"/>
        <v>YAG</v>
      </c>
    </row>
    <row r="19137" spans="1:1" x14ac:dyDescent="0.25">
      <c r="A19137" t="str">
        <f t="shared" si="300"/>
        <v>YAG</v>
      </c>
    </row>
    <row r="19138" spans="1:1" x14ac:dyDescent="0.25">
      <c r="A19138" t="str">
        <f t="shared" si="300"/>
        <v>YAG</v>
      </c>
    </row>
    <row r="19139" spans="1:1" x14ac:dyDescent="0.25">
      <c r="A19139" t="str">
        <f t="shared" si="300"/>
        <v>YAG</v>
      </c>
    </row>
    <row r="19140" spans="1:1" x14ac:dyDescent="0.25">
      <c r="A19140" t="str">
        <f t="shared" si="300"/>
        <v>YAG</v>
      </c>
    </row>
    <row r="19141" spans="1:1" x14ac:dyDescent="0.25">
      <c r="A19141" t="str">
        <f t="shared" si="300"/>
        <v>YAG</v>
      </c>
    </row>
    <row r="19142" spans="1:1" x14ac:dyDescent="0.25">
      <c r="A19142" t="str">
        <f t="shared" si="300"/>
        <v>YAG</v>
      </c>
    </row>
    <row r="19143" spans="1:1" x14ac:dyDescent="0.25">
      <c r="A19143" t="str">
        <f t="shared" si="300"/>
        <v>YAG</v>
      </c>
    </row>
    <row r="19144" spans="1:1" x14ac:dyDescent="0.25">
      <c r="A19144" t="str">
        <f t="shared" si="300"/>
        <v>YAG</v>
      </c>
    </row>
    <row r="19145" spans="1:1" x14ac:dyDescent="0.25">
      <c r="A19145" t="str">
        <f t="shared" si="300"/>
        <v>YAG</v>
      </c>
    </row>
    <row r="19146" spans="1:1" x14ac:dyDescent="0.25">
      <c r="A19146" t="str">
        <f t="shared" si="300"/>
        <v>YAG</v>
      </c>
    </row>
    <row r="19147" spans="1:1" x14ac:dyDescent="0.25">
      <c r="A19147" t="str">
        <f t="shared" si="300"/>
        <v>YAG</v>
      </c>
    </row>
    <row r="19148" spans="1:1" x14ac:dyDescent="0.25">
      <c r="A19148" t="str">
        <f t="shared" si="300"/>
        <v>YAG</v>
      </c>
    </row>
    <row r="19149" spans="1:1" x14ac:dyDescent="0.25">
      <c r="A19149" t="str">
        <f t="shared" si="300"/>
        <v>YAG</v>
      </c>
    </row>
    <row r="19150" spans="1:1" x14ac:dyDescent="0.25">
      <c r="A19150" t="str">
        <f t="shared" si="300"/>
        <v>YAG</v>
      </c>
    </row>
    <row r="19151" spans="1:1" x14ac:dyDescent="0.25">
      <c r="A19151" t="str">
        <f t="shared" si="300"/>
        <v>YAG</v>
      </c>
    </row>
    <row r="19152" spans="1:1" x14ac:dyDescent="0.25">
      <c r="A19152" t="str">
        <f t="shared" si="300"/>
        <v>YAG</v>
      </c>
    </row>
    <row r="19153" spans="1:1" x14ac:dyDescent="0.25">
      <c r="A19153" t="str">
        <f t="shared" si="300"/>
        <v>YAG</v>
      </c>
    </row>
    <row r="19154" spans="1:1" x14ac:dyDescent="0.25">
      <c r="A19154" t="str">
        <f t="shared" si="300"/>
        <v>YAG</v>
      </c>
    </row>
    <row r="19155" spans="1:1" x14ac:dyDescent="0.25">
      <c r="A19155" t="str">
        <f t="shared" si="300"/>
        <v>YAG</v>
      </c>
    </row>
    <row r="19156" spans="1:1" x14ac:dyDescent="0.25">
      <c r="A19156" t="str">
        <f t="shared" si="300"/>
        <v>YAG</v>
      </c>
    </row>
    <row r="19157" spans="1:1" x14ac:dyDescent="0.25">
      <c r="A19157" t="str">
        <f t="shared" si="300"/>
        <v>YAG</v>
      </c>
    </row>
    <row r="19158" spans="1:1" x14ac:dyDescent="0.25">
      <c r="A19158" t="str">
        <f t="shared" si="300"/>
        <v>YAG</v>
      </c>
    </row>
    <row r="19159" spans="1:1" x14ac:dyDescent="0.25">
      <c r="A19159" t="str">
        <f t="shared" si="300"/>
        <v>YAG</v>
      </c>
    </row>
    <row r="19160" spans="1:1" x14ac:dyDescent="0.25">
      <c r="A19160" t="str">
        <f t="shared" si="300"/>
        <v>YAG</v>
      </c>
    </row>
    <row r="19161" spans="1:1" x14ac:dyDescent="0.25">
      <c r="A19161" t="str">
        <f t="shared" si="300"/>
        <v>YAG</v>
      </c>
    </row>
    <row r="19162" spans="1:1" x14ac:dyDescent="0.25">
      <c r="A19162" t="str">
        <f t="shared" si="300"/>
        <v>YAG</v>
      </c>
    </row>
    <row r="19163" spans="1:1" x14ac:dyDescent="0.25">
      <c r="A19163" t="str">
        <f t="shared" si="300"/>
        <v>YAG</v>
      </c>
    </row>
    <row r="19164" spans="1:1" x14ac:dyDescent="0.25">
      <c r="A19164" t="str">
        <f t="shared" si="300"/>
        <v>YAG</v>
      </c>
    </row>
    <row r="19165" spans="1:1" x14ac:dyDescent="0.25">
      <c r="A19165" t="str">
        <f t="shared" si="300"/>
        <v>YAG</v>
      </c>
    </row>
    <row r="19166" spans="1:1" x14ac:dyDescent="0.25">
      <c r="A19166" t="str">
        <f t="shared" si="300"/>
        <v>YAG</v>
      </c>
    </row>
    <row r="19167" spans="1:1" x14ac:dyDescent="0.25">
      <c r="A19167" t="str">
        <f t="shared" si="300"/>
        <v>YAG</v>
      </c>
    </row>
    <row r="19168" spans="1:1" x14ac:dyDescent="0.25">
      <c r="A19168" t="str">
        <f t="shared" si="300"/>
        <v>YAG</v>
      </c>
    </row>
    <row r="19169" spans="1:1" x14ac:dyDescent="0.25">
      <c r="A19169" t="str">
        <f t="shared" si="300"/>
        <v>YAG</v>
      </c>
    </row>
    <row r="19170" spans="1:1" x14ac:dyDescent="0.25">
      <c r="A19170" t="str">
        <f t="shared" si="300"/>
        <v>YAG</v>
      </c>
    </row>
    <row r="19171" spans="1:1" x14ac:dyDescent="0.25">
      <c r="A19171" t="str">
        <f t="shared" si="300"/>
        <v>YAG</v>
      </c>
    </row>
    <row r="19172" spans="1:1" x14ac:dyDescent="0.25">
      <c r="A19172" t="str">
        <f t="shared" si="300"/>
        <v>YAG</v>
      </c>
    </row>
    <row r="19173" spans="1:1" x14ac:dyDescent="0.25">
      <c r="A19173" t="str">
        <f t="shared" si="300"/>
        <v>YAG</v>
      </c>
    </row>
    <row r="19174" spans="1:1" x14ac:dyDescent="0.25">
      <c r="A19174" t="str">
        <f t="shared" si="300"/>
        <v>YAG</v>
      </c>
    </row>
    <row r="19175" spans="1:1" x14ac:dyDescent="0.25">
      <c r="A19175" t="str">
        <f t="shared" si="300"/>
        <v>YAG</v>
      </c>
    </row>
    <row r="19176" spans="1:1" x14ac:dyDescent="0.25">
      <c r="A19176" t="str">
        <f t="shared" si="300"/>
        <v>YAG</v>
      </c>
    </row>
    <row r="19177" spans="1:1" x14ac:dyDescent="0.25">
      <c r="A19177" t="str">
        <f t="shared" si="300"/>
        <v>YAG</v>
      </c>
    </row>
    <row r="19178" spans="1:1" x14ac:dyDescent="0.25">
      <c r="A19178" t="str">
        <f t="shared" si="300"/>
        <v>YAG</v>
      </c>
    </row>
    <row r="19179" spans="1:1" x14ac:dyDescent="0.25">
      <c r="A19179" t="str">
        <f t="shared" si="300"/>
        <v>YAG</v>
      </c>
    </row>
    <row r="19180" spans="1:1" x14ac:dyDescent="0.25">
      <c r="A19180" t="str">
        <f t="shared" si="300"/>
        <v>YAG</v>
      </c>
    </row>
    <row r="19181" spans="1:1" x14ac:dyDescent="0.25">
      <c r="A19181" t="str">
        <f t="shared" si="300"/>
        <v>YAG</v>
      </c>
    </row>
    <row r="19182" spans="1:1" x14ac:dyDescent="0.25">
      <c r="A19182" t="str">
        <f t="shared" si="300"/>
        <v>YAG</v>
      </c>
    </row>
    <row r="19183" spans="1:1" x14ac:dyDescent="0.25">
      <c r="A19183" t="str">
        <f t="shared" si="300"/>
        <v>YAG</v>
      </c>
    </row>
    <row r="19184" spans="1:1" x14ac:dyDescent="0.25">
      <c r="A19184" t="str">
        <f t="shared" si="300"/>
        <v>YAG</v>
      </c>
    </row>
    <row r="19185" spans="1:1" x14ac:dyDescent="0.25">
      <c r="A19185" t="str">
        <f t="shared" si="300"/>
        <v>YAG</v>
      </c>
    </row>
    <row r="19186" spans="1:1" x14ac:dyDescent="0.25">
      <c r="A19186" t="str">
        <f t="shared" si="300"/>
        <v>YAG</v>
      </c>
    </row>
    <row r="19187" spans="1:1" x14ac:dyDescent="0.25">
      <c r="A19187" t="str">
        <f t="shared" si="300"/>
        <v>YAG</v>
      </c>
    </row>
    <row r="19188" spans="1:1" x14ac:dyDescent="0.25">
      <c r="A19188" t="str">
        <f t="shared" si="300"/>
        <v>YAG</v>
      </c>
    </row>
    <row r="19189" spans="1:1" x14ac:dyDescent="0.25">
      <c r="A19189" t="str">
        <f t="shared" si="300"/>
        <v>YAG</v>
      </c>
    </row>
    <row r="19190" spans="1:1" x14ac:dyDescent="0.25">
      <c r="A19190" t="str">
        <f t="shared" si="300"/>
        <v>YAG</v>
      </c>
    </row>
    <row r="19191" spans="1:1" x14ac:dyDescent="0.25">
      <c r="A19191" t="str">
        <f t="shared" si="300"/>
        <v>YAG</v>
      </c>
    </row>
    <row r="19192" spans="1:1" x14ac:dyDescent="0.25">
      <c r="A19192" t="str">
        <f t="shared" si="300"/>
        <v>YAG</v>
      </c>
    </row>
    <row r="19193" spans="1:1" x14ac:dyDescent="0.25">
      <c r="A19193" t="str">
        <f t="shared" si="300"/>
        <v>YAG</v>
      </c>
    </row>
    <row r="19194" spans="1:1" x14ac:dyDescent="0.25">
      <c r="A19194" t="str">
        <f t="shared" si="300"/>
        <v>YAG</v>
      </c>
    </row>
    <row r="19195" spans="1:1" x14ac:dyDescent="0.25">
      <c r="A19195" t="str">
        <f t="shared" si="300"/>
        <v>YAG</v>
      </c>
    </row>
    <row r="19196" spans="1:1" x14ac:dyDescent="0.25">
      <c r="A19196" t="str">
        <f t="shared" ref="A19196:A19259" si="301">"YAG"&amp;D19196 &amp;E19196 &amp;F19196 &amp; G19196 &amp;H19196 &amp;I19196</f>
        <v>YAG</v>
      </c>
    </row>
    <row r="19197" spans="1:1" x14ac:dyDescent="0.25">
      <c r="A19197" t="str">
        <f t="shared" si="301"/>
        <v>YAG</v>
      </c>
    </row>
    <row r="19198" spans="1:1" x14ac:dyDescent="0.25">
      <c r="A19198" t="str">
        <f t="shared" si="301"/>
        <v>YAG</v>
      </c>
    </row>
    <row r="19199" spans="1:1" x14ac:dyDescent="0.25">
      <c r="A19199" t="str">
        <f t="shared" si="301"/>
        <v>YAG</v>
      </c>
    </row>
    <row r="19200" spans="1:1" x14ac:dyDescent="0.25">
      <c r="A19200" t="str">
        <f t="shared" si="301"/>
        <v>YAG</v>
      </c>
    </row>
    <row r="19201" spans="1:1" x14ac:dyDescent="0.25">
      <c r="A19201" t="str">
        <f t="shared" si="301"/>
        <v>YAG</v>
      </c>
    </row>
    <row r="19202" spans="1:1" x14ac:dyDescent="0.25">
      <c r="A19202" t="str">
        <f t="shared" si="301"/>
        <v>YAG</v>
      </c>
    </row>
    <row r="19203" spans="1:1" x14ac:dyDescent="0.25">
      <c r="A19203" t="str">
        <f t="shared" si="301"/>
        <v>YAG</v>
      </c>
    </row>
    <row r="19204" spans="1:1" x14ac:dyDescent="0.25">
      <c r="A19204" t="str">
        <f t="shared" si="301"/>
        <v>YAG</v>
      </c>
    </row>
    <row r="19205" spans="1:1" x14ac:dyDescent="0.25">
      <c r="A19205" t="str">
        <f t="shared" si="301"/>
        <v>YAG</v>
      </c>
    </row>
    <row r="19206" spans="1:1" x14ac:dyDescent="0.25">
      <c r="A19206" t="str">
        <f t="shared" si="301"/>
        <v>YAG</v>
      </c>
    </row>
    <row r="19207" spans="1:1" x14ac:dyDescent="0.25">
      <c r="A19207" t="str">
        <f t="shared" si="301"/>
        <v>YAG</v>
      </c>
    </row>
    <row r="19208" spans="1:1" x14ac:dyDescent="0.25">
      <c r="A19208" t="str">
        <f t="shared" si="301"/>
        <v>YAG</v>
      </c>
    </row>
    <row r="19209" spans="1:1" x14ac:dyDescent="0.25">
      <c r="A19209" t="str">
        <f t="shared" si="301"/>
        <v>YAG</v>
      </c>
    </row>
    <row r="19210" spans="1:1" x14ac:dyDescent="0.25">
      <c r="A19210" t="str">
        <f t="shared" si="301"/>
        <v>YAG</v>
      </c>
    </row>
    <row r="19211" spans="1:1" x14ac:dyDescent="0.25">
      <c r="A19211" t="str">
        <f t="shared" si="301"/>
        <v>YAG</v>
      </c>
    </row>
    <row r="19212" spans="1:1" x14ac:dyDescent="0.25">
      <c r="A19212" t="str">
        <f t="shared" si="301"/>
        <v>YAG</v>
      </c>
    </row>
    <row r="19213" spans="1:1" x14ac:dyDescent="0.25">
      <c r="A19213" t="str">
        <f t="shared" si="301"/>
        <v>YAG</v>
      </c>
    </row>
    <row r="19214" spans="1:1" x14ac:dyDescent="0.25">
      <c r="A19214" t="str">
        <f t="shared" si="301"/>
        <v>YAG</v>
      </c>
    </row>
    <row r="19215" spans="1:1" x14ac:dyDescent="0.25">
      <c r="A19215" t="str">
        <f t="shared" si="301"/>
        <v>YAG</v>
      </c>
    </row>
    <row r="19216" spans="1:1" x14ac:dyDescent="0.25">
      <c r="A19216" t="str">
        <f t="shared" si="301"/>
        <v>YAG</v>
      </c>
    </row>
    <row r="19217" spans="1:1" x14ac:dyDescent="0.25">
      <c r="A19217" t="str">
        <f t="shared" si="301"/>
        <v>YAG</v>
      </c>
    </row>
    <row r="19218" spans="1:1" x14ac:dyDescent="0.25">
      <c r="A19218" t="str">
        <f t="shared" si="301"/>
        <v>YAG</v>
      </c>
    </row>
    <row r="19219" spans="1:1" x14ac:dyDescent="0.25">
      <c r="A19219" t="str">
        <f t="shared" si="301"/>
        <v>YAG</v>
      </c>
    </row>
    <row r="19220" spans="1:1" x14ac:dyDescent="0.25">
      <c r="A19220" t="str">
        <f t="shared" si="301"/>
        <v>YAG</v>
      </c>
    </row>
    <row r="19221" spans="1:1" x14ac:dyDescent="0.25">
      <c r="A19221" t="str">
        <f t="shared" si="301"/>
        <v>YAG</v>
      </c>
    </row>
    <row r="19222" spans="1:1" x14ac:dyDescent="0.25">
      <c r="A19222" t="str">
        <f t="shared" si="301"/>
        <v>YAG</v>
      </c>
    </row>
    <row r="19223" spans="1:1" x14ac:dyDescent="0.25">
      <c r="A19223" t="str">
        <f t="shared" si="301"/>
        <v>YAG</v>
      </c>
    </row>
    <row r="19224" spans="1:1" x14ac:dyDescent="0.25">
      <c r="A19224" t="str">
        <f t="shared" si="301"/>
        <v>YAG</v>
      </c>
    </row>
    <row r="19225" spans="1:1" x14ac:dyDescent="0.25">
      <c r="A19225" t="str">
        <f t="shared" si="301"/>
        <v>YAG</v>
      </c>
    </row>
    <row r="19226" spans="1:1" x14ac:dyDescent="0.25">
      <c r="A19226" t="str">
        <f t="shared" si="301"/>
        <v>YAG</v>
      </c>
    </row>
    <row r="19227" spans="1:1" x14ac:dyDescent="0.25">
      <c r="A19227" t="str">
        <f t="shared" si="301"/>
        <v>YAG</v>
      </c>
    </row>
    <row r="19228" spans="1:1" x14ac:dyDescent="0.25">
      <c r="A19228" t="str">
        <f t="shared" si="301"/>
        <v>YAG</v>
      </c>
    </row>
    <row r="19229" spans="1:1" x14ac:dyDescent="0.25">
      <c r="A19229" t="str">
        <f t="shared" si="301"/>
        <v>YAG</v>
      </c>
    </row>
    <row r="19230" spans="1:1" x14ac:dyDescent="0.25">
      <c r="A19230" t="str">
        <f t="shared" si="301"/>
        <v>YAG</v>
      </c>
    </row>
    <row r="19231" spans="1:1" x14ac:dyDescent="0.25">
      <c r="A19231" t="str">
        <f t="shared" si="301"/>
        <v>YAG</v>
      </c>
    </row>
    <row r="19232" spans="1:1" x14ac:dyDescent="0.25">
      <c r="A19232" t="str">
        <f t="shared" si="301"/>
        <v>YAG</v>
      </c>
    </row>
    <row r="19233" spans="1:1" x14ac:dyDescent="0.25">
      <c r="A19233" t="str">
        <f t="shared" si="301"/>
        <v>YAG</v>
      </c>
    </row>
    <row r="19234" spans="1:1" x14ac:dyDescent="0.25">
      <c r="A19234" t="str">
        <f t="shared" si="301"/>
        <v>YAG</v>
      </c>
    </row>
    <row r="19235" spans="1:1" x14ac:dyDescent="0.25">
      <c r="A19235" t="str">
        <f t="shared" si="301"/>
        <v>YAG</v>
      </c>
    </row>
    <row r="19236" spans="1:1" x14ac:dyDescent="0.25">
      <c r="A19236" t="str">
        <f t="shared" si="301"/>
        <v>YAG</v>
      </c>
    </row>
    <row r="19237" spans="1:1" x14ac:dyDescent="0.25">
      <c r="A19237" t="str">
        <f t="shared" si="301"/>
        <v>YAG</v>
      </c>
    </row>
    <row r="19238" spans="1:1" x14ac:dyDescent="0.25">
      <c r="A19238" t="str">
        <f t="shared" si="301"/>
        <v>YAG</v>
      </c>
    </row>
    <row r="19239" spans="1:1" x14ac:dyDescent="0.25">
      <c r="A19239" t="str">
        <f t="shared" si="301"/>
        <v>YAG</v>
      </c>
    </row>
    <row r="19240" spans="1:1" x14ac:dyDescent="0.25">
      <c r="A19240" t="str">
        <f t="shared" si="301"/>
        <v>YAG</v>
      </c>
    </row>
    <row r="19241" spans="1:1" x14ac:dyDescent="0.25">
      <c r="A19241" t="str">
        <f t="shared" si="301"/>
        <v>YAG</v>
      </c>
    </row>
    <row r="19242" spans="1:1" x14ac:dyDescent="0.25">
      <c r="A19242" t="str">
        <f t="shared" si="301"/>
        <v>YAG</v>
      </c>
    </row>
    <row r="19243" spans="1:1" x14ac:dyDescent="0.25">
      <c r="A19243" t="str">
        <f t="shared" si="301"/>
        <v>YAG</v>
      </c>
    </row>
    <row r="19244" spans="1:1" x14ac:dyDescent="0.25">
      <c r="A19244" t="str">
        <f t="shared" si="301"/>
        <v>YAG</v>
      </c>
    </row>
    <row r="19245" spans="1:1" x14ac:dyDescent="0.25">
      <c r="A19245" t="str">
        <f t="shared" si="301"/>
        <v>YAG</v>
      </c>
    </row>
    <row r="19246" spans="1:1" x14ac:dyDescent="0.25">
      <c r="A19246" t="str">
        <f t="shared" si="301"/>
        <v>YAG</v>
      </c>
    </row>
    <row r="19247" spans="1:1" x14ac:dyDescent="0.25">
      <c r="A19247" t="str">
        <f t="shared" si="301"/>
        <v>YAG</v>
      </c>
    </row>
    <row r="19248" spans="1:1" x14ac:dyDescent="0.25">
      <c r="A19248" t="str">
        <f t="shared" si="301"/>
        <v>YAG</v>
      </c>
    </row>
    <row r="19249" spans="1:1" x14ac:dyDescent="0.25">
      <c r="A19249" t="str">
        <f t="shared" si="301"/>
        <v>YAG</v>
      </c>
    </row>
    <row r="19250" spans="1:1" x14ac:dyDescent="0.25">
      <c r="A19250" t="str">
        <f t="shared" si="301"/>
        <v>YAG</v>
      </c>
    </row>
    <row r="19251" spans="1:1" x14ac:dyDescent="0.25">
      <c r="A19251" t="str">
        <f t="shared" si="301"/>
        <v>YAG</v>
      </c>
    </row>
    <row r="19252" spans="1:1" x14ac:dyDescent="0.25">
      <c r="A19252" t="str">
        <f t="shared" si="301"/>
        <v>YAG</v>
      </c>
    </row>
    <row r="19253" spans="1:1" x14ac:dyDescent="0.25">
      <c r="A19253" t="str">
        <f t="shared" si="301"/>
        <v>YAG</v>
      </c>
    </row>
    <row r="19254" spans="1:1" x14ac:dyDescent="0.25">
      <c r="A19254" t="str">
        <f t="shared" si="301"/>
        <v>YAG</v>
      </c>
    </row>
    <row r="19255" spans="1:1" x14ac:dyDescent="0.25">
      <c r="A19255" t="str">
        <f t="shared" si="301"/>
        <v>YAG</v>
      </c>
    </row>
    <row r="19256" spans="1:1" x14ac:dyDescent="0.25">
      <c r="A19256" t="str">
        <f t="shared" si="301"/>
        <v>YAG</v>
      </c>
    </row>
    <row r="19257" spans="1:1" x14ac:dyDescent="0.25">
      <c r="A19257" t="str">
        <f t="shared" si="301"/>
        <v>YAG</v>
      </c>
    </row>
    <row r="19258" spans="1:1" x14ac:dyDescent="0.25">
      <c r="A19258" t="str">
        <f t="shared" si="301"/>
        <v>YAG</v>
      </c>
    </row>
    <row r="19259" spans="1:1" x14ac:dyDescent="0.25">
      <c r="A19259" t="str">
        <f t="shared" si="301"/>
        <v>YAG</v>
      </c>
    </row>
    <row r="19260" spans="1:1" x14ac:dyDescent="0.25">
      <c r="A19260" t="str">
        <f t="shared" ref="A19260:A19323" si="302">"YAG"&amp;D19260 &amp;E19260 &amp;F19260 &amp; G19260 &amp;H19260 &amp;I19260</f>
        <v>YAG</v>
      </c>
    </row>
    <row r="19261" spans="1:1" x14ac:dyDescent="0.25">
      <c r="A19261" t="str">
        <f t="shared" si="302"/>
        <v>YAG</v>
      </c>
    </row>
    <row r="19262" spans="1:1" x14ac:dyDescent="0.25">
      <c r="A19262" t="str">
        <f t="shared" si="302"/>
        <v>YAG</v>
      </c>
    </row>
    <row r="19263" spans="1:1" x14ac:dyDescent="0.25">
      <c r="A19263" t="str">
        <f t="shared" si="302"/>
        <v>YAG</v>
      </c>
    </row>
    <row r="19264" spans="1:1" x14ac:dyDescent="0.25">
      <c r="A19264" t="str">
        <f t="shared" si="302"/>
        <v>YAG</v>
      </c>
    </row>
    <row r="19265" spans="1:1" x14ac:dyDescent="0.25">
      <c r="A19265" t="str">
        <f t="shared" si="302"/>
        <v>YAG</v>
      </c>
    </row>
    <row r="19266" spans="1:1" x14ac:dyDescent="0.25">
      <c r="A19266" t="str">
        <f t="shared" si="302"/>
        <v>YAG</v>
      </c>
    </row>
    <row r="19267" spans="1:1" x14ac:dyDescent="0.25">
      <c r="A19267" t="str">
        <f t="shared" si="302"/>
        <v>YAG</v>
      </c>
    </row>
    <row r="19268" spans="1:1" x14ac:dyDescent="0.25">
      <c r="A19268" t="str">
        <f t="shared" si="302"/>
        <v>YAG</v>
      </c>
    </row>
    <row r="19269" spans="1:1" x14ac:dyDescent="0.25">
      <c r="A19269" t="str">
        <f t="shared" si="302"/>
        <v>YAG</v>
      </c>
    </row>
    <row r="19270" spans="1:1" x14ac:dyDescent="0.25">
      <c r="A19270" t="str">
        <f t="shared" si="302"/>
        <v>YAG</v>
      </c>
    </row>
    <row r="19271" spans="1:1" x14ac:dyDescent="0.25">
      <c r="A19271" t="str">
        <f t="shared" si="302"/>
        <v>YAG</v>
      </c>
    </row>
    <row r="19272" spans="1:1" x14ac:dyDescent="0.25">
      <c r="A19272" t="str">
        <f t="shared" si="302"/>
        <v>YAG</v>
      </c>
    </row>
    <row r="19273" spans="1:1" x14ac:dyDescent="0.25">
      <c r="A19273" t="str">
        <f t="shared" si="302"/>
        <v>YAG</v>
      </c>
    </row>
    <row r="19274" spans="1:1" x14ac:dyDescent="0.25">
      <c r="A19274" t="str">
        <f t="shared" si="302"/>
        <v>YAG</v>
      </c>
    </row>
    <row r="19275" spans="1:1" x14ac:dyDescent="0.25">
      <c r="A19275" t="str">
        <f t="shared" si="302"/>
        <v>YAG</v>
      </c>
    </row>
    <row r="19276" spans="1:1" x14ac:dyDescent="0.25">
      <c r="A19276" t="str">
        <f t="shared" si="302"/>
        <v>YAG</v>
      </c>
    </row>
    <row r="19277" spans="1:1" x14ac:dyDescent="0.25">
      <c r="A19277" t="str">
        <f t="shared" si="302"/>
        <v>YAG</v>
      </c>
    </row>
    <row r="19278" spans="1:1" x14ac:dyDescent="0.25">
      <c r="A19278" t="str">
        <f t="shared" si="302"/>
        <v>YAG</v>
      </c>
    </row>
    <row r="19279" spans="1:1" x14ac:dyDescent="0.25">
      <c r="A19279" t="str">
        <f t="shared" si="302"/>
        <v>YAG</v>
      </c>
    </row>
    <row r="19280" spans="1:1" x14ac:dyDescent="0.25">
      <c r="A19280" t="str">
        <f t="shared" si="302"/>
        <v>YAG</v>
      </c>
    </row>
    <row r="19281" spans="1:1" x14ac:dyDescent="0.25">
      <c r="A19281" t="str">
        <f t="shared" si="302"/>
        <v>YAG</v>
      </c>
    </row>
    <row r="19282" spans="1:1" x14ac:dyDescent="0.25">
      <c r="A19282" t="str">
        <f t="shared" si="302"/>
        <v>YAG</v>
      </c>
    </row>
    <row r="19283" spans="1:1" x14ac:dyDescent="0.25">
      <c r="A19283" t="str">
        <f t="shared" si="302"/>
        <v>YAG</v>
      </c>
    </row>
    <row r="19284" spans="1:1" x14ac:dyDescent="0.25">
      <c r="A19284" t="str">
        <f t="shared" si="302"/>
        <v>YAG</v>
      </c>
    </row>
    <row r="19285" spans="1:1" x14ac:dyDescent="0.25">
      <c r="A19285" t="str">
        <f t="shared" si="302"/>
        <v>YAG</v>
      </c>
    </row>
    <row r="19286" spans="1:1" x14ac:dyDescent="0.25">
      <c r="A19286" t="str">
        <f t="shared" si="302"/>
        <v>YAG</v>
      </c>
    </row>
    <row r="19287" spans="1:1" x14ac:dyDescent="0.25">
      <c r="A19287" t="str">
        <f t="shared" si="302"/>
        <v>YAG</v>
      </c>
    </row>
    <row r="19288" spans="1:1" x14ac:dyDescent="0.25">
      <c r="A19288" t="str">
        <f t="shared" si="302"/>
        <v>YAG</v>
      </c>
    </row>
    <row r="19289" spans="1:1" x14ac:dyDescent="0.25">
      <c r="A19289" t="str">
        <f t="shared" si="302"/>
        <v>YAG</v>
      </c>
    </row>
    <row r="19290" spans="1:1" x14ac:dyDescent="0.25">
      <c r="A19290" t="str">
        <f t="shared" si="302"/>
        <v>YAG</v>
      </c>
    </row>
    <row r="19291" spans="1:1" x14ac:dyDescent="0.25">
      <c r="A19291" t="str">
        <f t="shared" si="302"/>
        <v>YAG</v>
      </c>
    </row>
    <row r="19292" spans="1:1" x14ac:dyDescent="0.25">
      <c r="A19292" t="str">
        <f t="shared" si="302"/>
        <v>YAG</v>
      </c>
    </row>
    <row r="19293" spans="1:1" x14ac:dyDescent="0.25">
      <c r="A19293" t="str">
        <f t="shared" si="302"/>
        <v>YAG</v>
      </c>
    </row>
    <row r="19294" spans="1:1" x14ac:dyDescent="0.25">
      <c r="A19294" t="str">
        <f t="shared" si="302"/>
        <v>YAG</v>
      </c>
    </row>
    <row r="19295" spans="1:1" x14ac:dyDescent="0.25">
      <c r="A19295" t="str">
        <f t="shared" si="302"/>
        <v>YAG</v>
      </c>
    </row>
    <row r="19296" spans="1:1" x14ac:dyDescent="0.25">
      <c r="A19296" t="str">
        <f t="shared" si="302"/>
        <v>YAG</v>
      </c>
    </row>
    <row r="19297" spans="1:1" x14ac:dyDescent="0.25">
      <c r="A19297" t="str">
        <f t="shared" si="302"/>
        <v>YAG</v>
      </c>
    </row>
    <row r="19298" spans="1:1" x14ac:dyDescent="0.25">
      <c r="A19298" t="str">
        <f t="shared" si="302"/>
        <v>YAG</v>
      </c>
    </row>
    <row r="19299" spans="1:1" x14ac:dyDescent="0.25">
      <c r="A19299" t="str">
        <f t="shared" si="302"/>
        <v>YAG</v>
      </c>
    </row>
    <row r="19300" spans="1:1" x14ac:dyDescent="0.25">
      <c r="A19300" t="str">
        <f t="shared" si="302"/>
        <v>YAG</v>
      </c>
    </row>
    <row r="19301" spans="1:1" x14ac:dyDescent="0.25">
      <c r="A19301" t="str">
        <f t="shared" si="302"/>
        <v>YAG</v>
      </c>
    </row>
    <row r="19302" spans="1:1" x14ac:dyDescent="0.25">
      <c r="A19302" t="str">
        <f t="shared" si="302"/>
        <v>YAG</v>
      </c>
    </row>
    <row r="19303" spans="1:1" x14ac:dyDescent="0.25">
      <c r="A19303" t="str">
        <f t="shared" si="302"/>
        <v>YAG</v>
      </c>
    </row>
    <row r="19304" spans="1:1" x14ac:dyDescent="0.25">
      <c r="A19304" t="str">
        <f t="shared" si="302"/>
        <v>YAG</v>
      </c>
    </row>
    <row r="19305" spans="1:1" x14ac:dyDescent="0.25">
      <c r="A19305" t="str">
        <f t="shared" si="302"/>
        <v>YAG</v>
      </c>
    </row>
    <row r="19306" spans="1:1" x14ac:dyDescent="0.25">
      <c r="A19306" t="str">
        <f t="shared" si="302"/>
        <v>YAG</v>
      </c>
    </row>
    <row r="19307" spans="1:1" x14ac:dyDescent="0.25">
      <c r="A19307" t="str">
        <f t="shared" si="302"/>
        <v>YAG</v>
      </c>
    </row>
    <row r="19308" spans="1:1" x14ac:dyDescent="0.25">
      <c r="A19308" t="str">
        <f t="shared" si="302"/>
        <v>YAG</v>
      </c>
    </row>
    <row r="19309" spans="1:1" x14ac:dyDescent="0.25">
      <c r="A19309" t="str">
        <f t="shared" si="302"/>
        <v>YAG</v>
      </c>
    </row>
    <row r="19310" spans="1:1" x14ac:dyDescent="0.25">
      <c r="A19310" t="str">
        <f t="shared" si="302"/>
        <v>YAG</v>
      </c>
    </row>
    <row r="19311" spans="1:1" x14ac:dyDescent="0.25">
      <c r="A19311" t="str">
        <f t="shared" si="302"/>
        <v>YAG</v>
      </c>
    </row>
    <row r="19312" spans="1:1" x14ac:dyDescent="0.25">
      <c r="A19312" t="str">
        <f t="shared" si="302"/>
        <v>YAG</v>
      </c>
    </row>
    <row r="19313" spans="1:1" x14ac:dyDescent="0.25">
      <c r="A19313" t="str">
        <f t="shared" si="302"/>
        <v>YAG</v>
      </c>
    </row>
    <row r="19314" spans="1:1" x14ac:dyDescent="0.25">
      <c r="A19314" t="str">
        <f t="shared" si="302"/>
        <v>YAG</v>
      </c>
    </row>
    <row r="19315" spans="1:1" x14ac:dyDescent="0.25">
      <c r="A19315" t="str">
        <f t="shared" si="302"/>
        <v>YAG</v>
      </c>
    </row>
    <row r="19316" spans="1:1" x14ac:dyDescent="0.25">
      <c r="A19316" t="str">
        <f t="shared" si="302"/>
        <v>YAG</v>
      </c>
    </row>
    <row r="19317" spans="1:1" x14ac:dyDescent="0.25">
      <c r="A19317" t="str">
        <f t="shared" si="302"/>
        <v>YAG</v>
      </c>
    </row>
    <row r="19318" spans="1:1" x14ac:dyDescent="0.25">
      <c r="A19318" t="str">
        <f t="shared" si="302"/>
        <v>YAG</v>
      </c>
    </row>
    <row r="19319" spans="1:1" x14ac:dyDescent="0.25">
      <c r="A19319" t="str">
        <f t="shared" si="302"/>
        <v>YAG</v>
      </c>
    </row>
    <row r="19320" spans="1:1" x14ac:dyDescent="0.25">
      <c r="A19320" t="str">
        <f t="shared" si="302"/>
        <v>YAG</v>
      </c>
    </row>
    <row r="19321" spans="1:1" x14ac:dyDescent="0.25">
      <c r="A19321" t="str">
        <f t="shared" si="302"/>
        <v>YAG</v>
      </c>
    </row>
    <row r="19322" spans="1:1" x14ac:dyDescent="0.25">
      <c r="A19322" t="str">
        <f t="shared" si="302"/>
        <v>YAG</v>
      </c>
    </row>
    <row r="19323" spans="1:1" x14ac:dyDescent="0.25">
      <c r="A19323" t="str">
        <f t="shared" si="302"/>
        <v>YAG</v>
      </c>
    </row>
    <row r="19324" spans="1:1" x14ac:dyDescent="0.25">
      <c r="A19324" t="str">
        <f t="shared" ref="A19324:A19387" si="303">"YAG"&amp;D19324 &amp;E19324 &amp;F19324 &amp; G19324 &amp;H19324 &amp;I19324</f>
        <v>YAG</v>
      </c>
    </row>
    <row r="19325" spans="1:1" x14ac:dyDescent="0.25">
      <c r="A19325" t="str">
        <f t="shared" si="303"/>
        <v>YAG</v>
      </c>
    </row>
    <row r="19326" spans="1:1" x14ac:dyDescent="0.25">
      <c r="A19326" t="str">
        <f t="shared" si="303"/>
        <v>YAG</v>
      </c>
    </row>
    <row r="19327" spans="1:1" x14ac:dyDescent="0.25">
      <c r="A19327" t="str">
        <f t="shared" si="303"/>
        <v>YAG</v>
      </c>
    </row>
    <row r="19328" spans="1:1" x14ac:dyDescent="0.25">
      <c r="A19328" t="str">
        <f t="shared" si="303"/>
        <v>YAG</v>
      </c>
    </row>
    <row r="19329" spans="1:1" x14ac:dyDescent="0.25">
      <c r="A19329" t="str">
        <f t="shared" si="303"/>
        <v>YAG</v>
      </c>
    </row>
    <row r="19330" spans="1:1" x14ac:dyDescent="0.25">
      <c r="A19330" t="str">
        <f t="shared" si="303"/>
        <v>YAG</v>
      </c>
    </row>
    <row r="19331" spans="1:1" x14ac:dyDescent="0.25">
      <c r="A19331" t="str">
        <f t="shared" si="303"/>
        <v>YAG</v>
      </c>
    </row>
    <row r="19332" spans="1:1" x14ac:dyDescent="0.25">
      <c r="A19332" t="str">
        <f t="shared" si="303"/>
        <v>YAG</v>
      </c>
    </row>
    <row r="19333" spans="1:1" x14ac:dyDescent="0.25">
      <c r="A19333" t="str">
        <f t="shared" si="303"/>
        <v>YAG</v>
      </c>
    </row>
    <row r="19334" spans="1:1" x14ac:dyDescent="0.25">
      <c r="A19334" t="str">
        <f t="shared" si="303"/>
        <v>YAG</v>
      </c>
    </row>
    <row r="19335" spans="1:1" x14ac:dyDescent="0.25">
      <c r="A19335" t="str">
        <f t="shared" si="303"/>
        <v>YAG</v>
      </c>
    </row>
    <row r="19336" spans="1:1" x14ac:dyDescent="0.25">
      <c r="A19336" t="str">
        <f t="shared" si="303"/>
        <v>YAG</v>
      </c>
    </row>
    <row r="19337" spans="1:1" x14ac:dyDescent="0.25">
      <c r="A19337" t="str">
        <f t="shared" si="303"/>
        <v>YAG</v>
      </c>
    </row>
    <row r="19338" spans="1:1" x14ac:dyDescent="0.25">
      <c r="A19338" t="str">
        <f t="shared" si="303"/>
        <v>YAG</v>
      </c>
    </row>
    <row r="19339" spans="1:1" x14ac:dyDescent="0.25">
      <c r="A19339" t="str">
        <f t="shared" si="303"/>
        <v>YAG</v>
      </c>
    </row>
    <row r="19340" spans="1:1" x14ac:dyDescent="0.25">
      <c r="A19340" t="str">
        <f t="shared" si="303"/>
        <v>YAG</v>
      </c>
    </row>
    <row r="19341" spans="1:1" x14ac:dyDescent="0.25">
      <c r="A19341" t="str">
        <f t="shared" si="303"/>
        <v>YAG</v>
      </c>
    </row>
    <row r="19342" spans="1:1" x14ac:dyDescent="0.25">
      <c r="A19342" t="str">
        <f t="shared" si="303"/>
        <v>YAG</v>
      </c>
    </row>
    <row r="19343" spans="1:1" x14ac:dyDescent="0.25">
      <c r="A19343" t="str">
        <f t="shared" si="303"/>
        <v>YAG</v>
      </c>
    </row>
    <row r="19344" spans="1:1" x14ac:dyDescent="0.25">
      <c r="A19344" t="str">
        <f t="shared" si="303"/>
        <v>YAG</v>
      </c>
    </row>
    <row r="19345" spans="1:1" x14ac:dyDescent="0.25">
      <c r="A19345" t="str">
        <f t="shared" si="303"/>
        <v>YAG</v>
      </c>
    </row>
    <row r="19346" spans="1:1" x14ac:dyDescent="0.25">
      <c r="A19346" t="str">
        <f t="shared" si="303"/>
        <v>YAG</v>
      </c>
    </row>
    <row r="19347" spans="1:1" x14ac:dyDescent="0.25">
      <c r="A19347" t="str">
        <f t="shared" si="303"/>
        <v>YAG</v>
      </c>
    </row>
    <row r="19348" spans="1:1" x14ac:dyDescent="0.25">
      <c r="A19348" t="str">
        <f t="shared" si="303"/>
        <v>YAG</v>
      </c>
    </row>
    <row r="19349" spans="1:1" x14ac:dyDescent="0.25">
      <c r="A19349" t="str">
        <f t="shared" si="303"/>
        <v>YAG</v>
      </c>
    </row>
    <row r="19350" spans="1:1" x14ac:dyDescent="0.25">
      <c r="A19350" t="str">
        <f t="shared" si="303"/>
        <v>YAG</v>
      </c>
    </row>
    <row r="19351" spans="1:1" x14ac:dyDescent="0.25">
      <c r="A19351" t="str">
        <f t="shared" si="303"/>
        <v>YAG</v>
      </c>
    </row>
    <row r="19352" spans="1:1" x14ac:dyDescent="0.25">
      <c r="A19352" t="str">
        <f t="shared" si="303"/>
        <v>YAG</v>
      </c>
    </row>
    <row r="19353" spans="1:1" x14ac:dyDescent="0.25">
      <c r="A19353" t="str">
        <f t="shared" si="303"/>
        <v>YAG</v>
      </c>
    </row>
    <row r="19354" spans="1:1" x14ac:dyDescent="0.25">
      <c r="A19354" t="str">
        <f t="shared" si="303"/>
        <v>YAG</v>
      </c>
    </row>
    <row r="19355" spans="1:1" x14ac:dyDescent="0.25">
      <c r="A19355" t="str">
        <f t="shared" si="303"/>
        <v>YAG</v>
      </c>
    </row>
    <row r="19356" spans="1:1" x14ac:dyDescent="0.25">
      <c r="A19356" t="str">
        <f t="shared" si="303"/>
        <v>YAG</v>
      </c>
    </row>
    <row r="19357" spans="1:1" x14ac:dyDescent="0.25">
      <c r="A19357" t="str">
        <f t="shared" si="303"/>
        <v>YAG</v>
      </c>
    </row>
    <row r="19358" spans="1:1" x14ac:dyDescent="0.25">
      <c r="A19358" t="str">
        <f t="shared" si="303"/>
        <v>YAG</v>
      </c>
    </row>
    <row r="19359" spans="1:1" x14ac:dyDescent="0.25">
      <c r="A19359" t="str">
        <f t="shared" si="303"/>
        <v>YAG</v>
      </c>
    </row>
    <row r="19360" spans="1:1" x14ac:dyDescent="0.25">
      <c r="A19360" t="str">
        <f t="shared" si="303"/>
        <v>YAG</v>
      </c>
    </row>
    <row r="19361" spans="1:1" x14ac:dyDescent="0.25">
      <c r="A19361" t="str">
        <f t="shared" si="303"/>
        <v>YAG</v>
      </c>
    </row>
    <row r="19362" spans="1:1" x14ac:dyDescent="0.25">
      <c r="A19362" t="str">
        <f t="shared" si="303"/>
        <v>YAG</v>
      </c>
    </row>
    <row r="19363" spans="1:1" x14ac:dyDescent="0.25">
      <c r="A19363" t="str">
        <f t="shared" si="303"/>
        <v>YAG</v>
      </c>
    </row>
    <row r="19364" spans="1:1" x14ac:dyDescent="0.25">
      <c r="A19364" t="str">
        <f t="shared" si="303"/>
        <v>YAG</v>
      </c>
    </row>
    <row r="19365" spans="1:1" x14ac:dyDescent="0.25">
      <c r="A19365" t="str">
        <f t="shared" si="303"/>
        <v>YAG</v>
      </c>
    </row>
    <row r="19366" spans="1:1" x14ac:dyDescent="0.25">
      <c r="A19366" t="str">
        <f t="shared" si="303"/>
        <v>YAG</v>
      </c>
    </row>
    <row r="19367" spans="1:1" x14ac:dyDescent="0.25">
      <c r="A19367" t="str">
        <f t="shared" si="303"/>
        <v>YAG</v>
      </c>
    </row>
    <row r="19368" spans="1:1" x14ac:dyDescent="0.25">
      <c r="A19368" t="str">
        <f t="shared" si="303"/>
        <v>YAG</v>
      </c>
    </row>
    <row r="19369" spans="1:1" x14ac:dyDescent="0.25">
      <c r="A19369" t="str">
        <f t="shared" si="303"/>
        <v>YAG</v>
      </c>
    </row>
    <row r="19370" spans="1:1" x14ac:dyDescent="0.25">
      <c r="A19370" t="str">
        <f t="shared" si="303"/>
        <v>YAG</v>
      </c>
    </row>
    <row r="19371" spans="1:1" x14ac:dyDescent="0.25">
      <c r="A19371" t="str">
        <f t="shared" si="303"/>
        <v>YAG</v>
      </c>
    </row>
    <row r="19372" spans="1:1" x14ac:dyDescent="0.25">
      <c r="A19372" t="str">
        <f t="shared" si="303"/>
        <v>YAG</v>
      </c>
    </row>
    <row r="19373" spans="1:1" x14ac:dyDescent="0.25">
      <c r="A19373" t="str">
        <f t="shared" si="303"/>
        <v>YAG</v>
      </c>
    </row>
    <row r="19374" spans="1:1" x14ac:dyDescent="0.25">
      <c r="A19374" t="str">
        <f t="shared" si="303"/>
        <v>YAG</v>
      </c>
    </row>
    <row r="19375" spans="1:1" x14ac:dyDescent="0.25">
      <c r="A19375" t="str">
        <f t="shared" si="303"/>
        <v>YAG</v>
      </c>
    </row>
    <row r="19376" spans="1:1" x14ac:dyDescent="0.25">
      <c r="A19376" t="str">
        <f t="shared" si="303"/>
        <v>YAG</v>
      </c>
    </row>
    <row r="19377" spans="1:1" x14ac:dyDescent="0.25">
      <c r="A19377" t="str">
        <f t="shared" si="303"/>
        <v>YAG</v>
      </c>
    </row>
    <row r="19378" spans="1:1" x14ac:dyDescent="0.25">
      <c r="A19378" t="str">
        <f t="shared" si="303"/>
        <v>YAG</v>
      </c>
    </row>
    <row r="19379" spans="1:1" x14ac:dyDescent="0.25">
      <c r="A19379" t="str">
        <f t="shared" si="303"/>
        <v>YAG</v>
      </c>
    </row>
    <row r="19380" spans="1:1" x14ac:dyDescent="0.25">
      <c r="A19380" t="str">
        <f t="shared" si="303"/>
        <v>YAG</v>
      </c>
    </row>
    <row r="19381" spans="1:1" x14ac:dyDescent="0.25">
      <c r="A19381" t="str">
        <f t="shared" si="303"/>
        <v>YAG</v>
      </c>
    </row>
    <row r="19382" spans="1:1" x14ac:dyDescent="0.25">
      <c r="A19382" t="str">
        <f t="shared" si="303"/>
        <v>YAG</v>
      </c>
    </row>
    <row r="19383" spans="1:1" x14ac:dyDescent="0.25">
      <c r="A19383" t="str">
        <f t="shared" si="303"/>
        <v>YAG</v>
      </c>
    </row>
    <row r="19384" spans="1:1" x14ac:dyDescent="0.25">
      <c r="A19384" t="str">
        <f t="shared" si="303"/>
        <v>YAG</v>
      </c>
    </row>
    <row r="19385" spans="1:1" x14ac:dyDescent="0.25">
      <c r="A19385" t="str">
        <f t="shared" si="303"/>
        <v>YAG</v>
      </c>
    </row>
    <row r="19386" spans="1:1" x14ac:dyDescent="0.25">
      <c r="A19386" t="str">
        <f t="shared" si="303"/>
        <v>YAG</v>
      </c>
    </row>
    <row r="19387" spans="1:1" x14ac:dyDescent="0.25">
      <c r="A19387" t="str">
        <f t="shared" si="303"/>
        <v>YAG</v>
      </c>
    </row>
    <row r="19388" spans="1:1" x14ac:dyDescent="0.25">
      <c r="A19388" t="str">
        <f t="shared" ref="A19388:A19451" si="304">"YAG"&amp;D19388 &amp;E19388 &amp;F19388 &amp; G19388 &amp;H19388 &amp;I19388</f>
        <v>YAG</v>
      </c>
    </row>
    <row r="19389" spans="1:1" x14ac:dyDescent="0.25">
      <c r="A19389" t="str">
        <f t="shared" si="304"/>
        <v>YAG</v>
      </c>
    </row>
    <row r="19390" spans="1:1" x14ac:dyDescent="0.25">
      <c r="A19390" t="str">
        <f t="shared" si="304"/>
        <v>YAG</v>
      </c>
    </row>
    <row r="19391" spans="1:1" x14ac:dyDescent="0.25">
      <c r="A19391" t="str">
        <f t="shared" si="304"/>
        <v>YAG</v>
      </c>
    </row>
    <row r="19392" spans="1:1" x14ac:dyDescent="0.25">
      <c r="A19392" t="str">
        <f t="shared" si="304"/>
        <v>YAG</v>
      </c>
    </row>
    <row r="19393" spans="1:1" x14ac:dyDescent="0.25">
      <c r="A19393" t="str">
        <f t="shared" si="304"/>
        <v>YAG</v>
      </c>
    </row>
    <row r="19394" spans="1:1" x14ac:dyDescent="0.25">
      <c r="A19394" t="str">
        <f t="shared" si="304"/>
        <v>YAG</v>
      </c>
    </row>
    <row r="19395" spans="1:1" x14ac:dyDescent="0.25">
      <c r="A19395" t="str">
        <f t="shared" si="304"/>
        <v>YAG</v>
      </c>
    </row>
    <row r="19396" spans="1:1" x14ac:dyDescent="0.25">
      <c r="A19396" t="str">
        <f t="shared" si="304"/>
        <v>YAG</v>
      </c>
    </row>
    <row r="19397" spans="1:1" x14ac:dyDescent="0.25">
      <c r="A19397" t="str">
        <f t="shared" si="304"/>
        <v>YAG</v>
      </c>
    </row>
    <row r="19398" spans="1:1" x14ac:dyDescent="0.25">
      <c r="A19398" t="str">
        <f t="shared" si="304"/>
        <v>YAG</v>
      </c>
    </row>
    <row r="19399" spans="1:1" x14ac:dyDescent="0.25">
      <c r="A19399" t="str">
        <f t="shared" si="304"/>
        <v>YAG</v>
      </c>
    </row>
    <row r="19400" spans="1:1" x14ac:dyDescent="0.25">
      <c r="A19400" t="str">
        <f t="shared" si="304"/>
        <v>YAG</v>
      </c>
    </row>
    <row r="19401" spans="1:1" x14ac:dyDescent="0.25">
      <c r="A19401" t="str">
        <f t="shared" si="304"/>
        <v>YAG</v>
      </c>
    </row>
    <row r="19402" spans="1:1" x14ac:dyDescent="0.25">
      <c r="A19402" t="str">
        <f t="shared" si="304"/>
        <v>YAG</v>
      </c>
    </row>
    <row r="19403" spans="1:1" x14ac:dyDescent="0.25">
      <c r="A19403" t="str">
        <f t="shared" si="304"/>
        <v>YAG</v>
      </c>
    </row>
    <row r="19404" spans="1:1" x14ac:dyDescent="0.25">
      <c r="A19404" t="str">
        <f t="shared" si="304"/>
        <v>YAG</v>
      </c>
    </row>
    <row r="19405" spans="1:1" x14ac:dyDescent="0.25">
      <c r="A19405" t="str">
        <f t="shared" si="304"/>
        <v>YAG</v>
      </c>
    </row>
    <row r="19406" spans="1:1" x14ac:dyDescent="0.25">
      <c r="A19406" t="str">
        <f t="shared" si="304"/>
        <v>YAG</v>
      </c>
    </row>
    <row r="19407" spans="1:1" x14ac:dyDescent="0.25">
      <c r="A19407" t="str">
        <f t="shared" si="304"/>
        <v>YAG</v>
      </c>
    </row>
    <row r="19408" spans="1:1" x14ac:dyDescent="0.25">
      <c r="A19408" t="str">
        <f t="shared" si="304"/>
        <v>YAG</v>
      </c>
    </row>
    <row r="19409" spans="1:1" x14ac:dyDescent="0.25">
      <c r="A19409" t="str">
        <f t="shared" si="304"/>
        <v>YAG</v>
      </c>
    </row>
    <row r="19410" spans="1:1" x14ac:dyDescent="0.25">
      <c r="A19410" t="str">
        <f t="shared" si="304"/>
        <v>YAG</v>
      </c>
    </row>
    <row r="19411" spans="1:1" x14ac:dyDescent="0.25">
      <c r="A19411" t="str">
        <f t="shared" si="304"/>
        <v>YAG</v>
      </c>
    </row>
    <row r="19412" spans="1:1" x14ac:dyDescent="0.25">
      <c r="A19412" t="str">
        <f t="shared" si="304"/>
        <v>YAG</v>
      </c>
    </row>
    <row r="19413" spans="1:1" x14ac:dyDescent="0.25">
      <c r="A19413" t="str">
        <f t="shared" si="304"/>
        <v>YAG</v>
      </c>
    </row>
    <row r="19414" spans="1:1" x14ac:dyDescent="0.25">
      <c r="A19414" t="str">
        <f t="shared" si="304"/>
        <v>YAG</v>
      </c>
    </row>
    <row r="19415" spans="1:1" x14ac:dyDescent="0.25">
      <c r="A19415" t="str">
        <f t="shared" si="304"/>
        <v>YAG</v>
      </c>
    </row>
    <row r="19416" spans="1:1" x14ac:dyDescent="0.25">
      <c r="A19416" t="str">
        <f t="shared" si="304"/>
        <v>YAG</v>
      </c>
    </row>
    <row r="19417" spans="1:1" x14ac:dyDescent="0.25">
      <c r="A19417" t="str">
        <f t="shared" si="304"/>
        <v>YAG</v>
      </c>
    </row>
    <row r="19418" spans="1:1" x14ac:dyDescent="0.25">
      <c r="A19418" t="str">
        <f t="shared" si="304"/>
        <v>YAG</v>
      </c>
    </row>
    <row r="19419" spans="1:1" x14ac:dyDescent="0.25">
      <c r="A19419" t="str">
        <f t="shared" si="304"/>
        <v>YAG</v>
      </c>
    </row>
    <row r="19420" spans="1:1" x14ac:dyDescent="0.25">
      <c r="A19420" t="str">
        <f t="shared" si="304"/>
        <v>YAG</v>
      </c>
    </row>
    <row r="19421" spans="1:1" x14ac:dyDescent="0.25">
      <c r="A19421" t="str">
        <f t="shared" si="304"/>
        <v>YAG</v>
      </c>
    </row>
    <row r="19422" spans="1:1" x14ac:dyDescent="0.25">
      <c r="A19422" t="str">
        <f t="shared" si="304"/>
        <v>YAG</v>
      </c>
    </row>
    <row r="19423" spans="1:1" x14ac:dyDescent="0.25">
      <c r="A19423" t="str">
        <f t="shared" si="304"/>
        <v>YAG</v>
      </c>
    </row>
    <row r="19424" spans="1:1" x14ac:dyDescent="0.25">
      <c r="A19424" t="str">
        <f t="shared" si="304"/>
        <v>YAG</v>
      </c>
    </row>
    <row r="19425" spans="1:1" x14ac:dyDescent="0.25">
      <c r="A19425" t="str">
        <f t="shared" si="304"/>
        <v>YAG</v>
      </c>
    </row>
    <row r="19426" spans="1:1" x14ac:dyDescent="0.25">
      <c r="A19426" t="str">
        <f t="shared" si="304"/>
        <v>YAG</v>
      </c>
    </row>
    <row r="19427" spans="1:1" x14ac:dyDescent="0.25">
      <c r="A19427" t="str">
        <f t="shared" si="304"/>
        <v>YAG</v>
      </c>
    </row>
    <row r="19428" spans="1:1" x14ac:dyDescent="0.25">
      <c r="A19428" t="str">
        <f t="shared" si="304"/>
        <v>YAG</v>
      </c>
    </row>
    <row r="19429" spans="1:1" x14ac:dyDescent="0.25">
      <c r="A19429" t="str">
        <f t="shared" si="304"/>
        <v>YAG</v>
      </c>
    </row>
    <row r="19430" spans="1:1" x14ac:dyDescent="0.25">
      <c r="A19430" t="str">
        <f t="shared" si="304"/>
        <v>YAG</v>
      </c>
    </row>
    <row r="19431" spans="1:1" x14ac:dyDescent="0.25">
      <c r="A19431" t="str">
        <f t="shared" si="304"/>
        <v>YAG</v>
      </c>
    </row>
    <row r="19432" spans="1:1" x14ac:dyDescent="0.25">
      <c r="A19432" t="str">
        <f t="shared" si="304"/>
        <v>YAG</v>
      </c>
    </row>
    <row r="19433" spans="1:1" x14ac:dyDescent="0.25">
      <c r="A19433" t="str">
        <f t="shared" si="304"/>
        <v>YAG</v>
      </c>
    </row>
    <row r="19434" spans="1:1" x14ac:dyDescent="0.25">
      <c r="A19434" t="str">
        <f t="shared" si="304"/>
        <v>YAG</v>
      </c>
    </row>
    <row r="19435" spans="1:1" x14ac:dyDescent="0.25">
      <c r="A19435" t="str">
        <f t="shared" si="304"/>
        <v>YAG</v>
      </c>
    </row>
    <row r="19436" spans="1:1" x14ac:dyDescent="0.25">
      <c r="A19436" t="str">
        <f t="shared" si="304"/>
        <v>YAG</v>
      </c>
    </row>
    <row r="19437" spans="1:1" x14ac:dyDescent="0.25">
      <c r="A19437" t="str">
        <f t="shared" si="304"/>
        <v>YAG</v>
      </c>
    </row>
    <row r="19438" spans="1:1" x14ac:dyDescent="0.25">
      <c r="A19438" t="str">
        <f t="shared" si="304"/>
        <v>YAG</v>
      </c>
    </row>
    <row r="19439" spans="1:1" x14ac:dyDescent="0.25">
      <c r="A19439" t="str">
        <f t="shared" si="304"/>
        <v>YAG</v>
      </c>
    </row>
    <row r="19440" spans="1:1" x14ac:dyDescent="0.25">
      <c r="A19440" t="str">
        <f t="shared" si="304"/>
        <v>YAG</v>
      </c>
    </row>
    <row r="19441" spans="1:1" x14ac:dyDescent="0.25">
      <c r="A19441" t="str">
        <f t="shared" si="304"/>
        <v>YAG</v>
      </c>
    </row>
    <row r="19442" spans="1:1" x14ac:dyDescent="0.25">
      <c r="A19442" t="str">
        <f t="shared" si="304"/>
        <v>YAG</v>
      </c>
    </row>
    <row r="19443" spans="1:1" x14ac:dyDescent="0.25">
      <c r="A19443" t="str">
        <f t="shared" si="304"/>
        <v>YAG</v>
      </c>
    </row>
    <row r="19444" spans="1:1" x14ac:dyDescent="0.25">
      <c r="A19444" t="str">
        <f t="shared" si="304"/>
        <v>YAG</v>
      </c>
    </row>
    <row r="19445" spans="1:1" x14ac:dyDescent="0.25">
      <c r="A19445" t="str">
        <f t="shared" si="304"/>
        <v>YAG</v>
      </c>
    </row>
    <row r="19446" spans="1:1" x14ac:dyDescent="0.25">
      <c r="A19446" t="str">
        <f t="shared" si="304"/>
        <v>YAG</v>
      </c>
    </row>
    <row r="19447" spans="1:1" x14ac:dyDescent="0.25">
      <c r="A19447" t="str">
        <f t="shared" si="304"/>
        <v>YAG</v>
      </c>
    </row>
    <row r="19448" spans="1:1" x14ac:dyDescent="0.25">
      <c r="A19448" t="str">
        <f t="shared" si="304"/>
        <v>YAG</v>
      </c>
    </row>
    <row r="19449" spans="1:1" x14ac:dyDescent="0.25">
      <c r="A19449" t="str">
        <f t="shared" si="304"/>
        <v>YAG</v>
      </c>
    </row>
    <row r="19450" spans="1:1" x14ac:dyDescent="0.25">
      <c r="A19450" t="str">
        <f t="shared" si="304"/>
        <v>YAG</v>
      </c>
    </row>
    <row r="19451" spans="1:1" x14ac:dyDescent="0.25">
      <c r="A19451" t="str">
        <f t="shared" si="304"/>
        <v>YAG</v>
      </c>
    </row>
    <row r="19452" spans="1:1" x14ac:dyDescent="0.25">
      <c r="A19452" t="str">
        <f t="shared" ref="A19452:A19515" si="305">"YAG"&amp;D19452 &amp;E19452 &amp;F19452 &amp; G19452 &amp;H19452 &amp;I19452</f>
        <v>YAG</v>
      </c>
    </row>
    <row r="19453" spans="1:1" x14ac:dyDescent="0.25">
      <c r="A19453" t="str">
        <f t="shared" si="305"/>
        <v>YAG</v>
      </c>
    </row>
    <row r="19454" spans="1:1" x14ac:dyDescent="0.25">
      <c r="A19454" t="str">
        <f t="shared" si="305"/>
        <v>YAG</v>
      </c>
    </row>
    <row r="19455" spans="1:1" x14ac:dyDescent="0.25">
      <c r="A19455" t="str">
        <f t="shared" si="305"/>
        <v>YAG</v>
      </c>
    </row>
    <row r="19456" spans="1:1" x14ac:dyDescent="0.25">
      <c r="A19456" t="str">
        <f t="shared" si="305"/>
        <v>YAG</v>
      </c>
    </row>
    <row r="19457" spans="1:1" x14ac:dyDescent="0.25">
      <c r="A19457" t="str">
        <f t="shared" si="305"/>
        <v>YAG</v>
      </c>
    </row>
    <row r="19458" spans="1:1" x14ac:dyDescent="0.25">
      <c r="A19458" t="str">
        <f t="shared" si="305"/>
        <v>YAG</v>
      </c>
    </row>
    <row r="19459" spans="1:1" x14ac:dyDescent="0.25">
      <c r="A19459" t="str">
        <f t="shared" si="305"/>
        <v>YAG</v>
      </c>
    </row>
    <row r="19460" spans="1:1" x14ac:dyDescent="0.25">
      <c r="A19460" t="str">
        <f t="shared" si="305"/>
        <v>YAG</v>
      </c>
    </row>
    <row r="19461" spans="1:1" x14ac:dyDescent="0.25">
      <c r="A19461" t="str">
        <f t="shared" si="305"/>
        <v>YAG</v>
      </c>
    </row>
    <row r="19462" spans="1:1" x14ac:dyDescent="0.25">
      <c r="A19462" t="str">
        <f t="shared" si="305"/>
        <v>YAG</v>
      </c>
    </row>
    <row r="19463" spans="1:1" x14ac:dyDescent="0.25">
      <c r="A19463" t="str">
        <f t="shared" si="305"/>
        <v>YAG</v>
      </c>
    </row>
    <row r="19464" spans="1:1" x14ac:dyDescent="0.25">
      <c r="A19464" t="str">
        <f t="shared" si="305"/>
        <v>YAG</v>
      </c>
    </row>
    <row r="19465" spans="1:1" x14ac:dyDescent="0.25">
      <c r="A19465" t="str">
        <f t="shared" si="305"/>
        <v>YAG</v>
      </c>
    </row>
    <row r="19466" spans="1:1" x14ac:dyDescent="0.25">
      <c r="A19466" t="str">
        <f t="shared" si="305"/>
        <v>YAG</v>
      </c>
    </row>
    <row r="19467" spans="1:1" x14ac:dyDescent="0.25">
      <c r="A19467" t="str">
        <f t="shared" si="305"/>
        <v>YAG</v>
      </c>
    </row>
    <row r="19468" spans="1:1" x14ac:dyDescent="0.25">
      <c r="A19468" t="str">
        <f t="shared" si="305"/>
        <v>YAG</v>
      </c>
    </row>
    <row r="19469" spans="1:1" x14ac:dyDescent="0.25">
      <c r="A19469" t="str">
        <f t="shared" si="305"/>
        <v>YAG</v>
      </c>
    </row>
    <row r="19470" spans="1:1" x14ac:dyDescent="0.25">
      <c r="A19470" t="str">
        <f t="shared" si="305"/>
        <v>YAG</v>
      </c>
    </row>
    <row r="19471" spans="1:1" x14ac:dyDescent="0.25">
      <c r="A19471" t="str">
        <f t="shared" si="305"/>
        <v>YAG</v>
      </c>
    </row>
    <row r="19472" spans="1:1" x14ac:dyDescent="0.25">
      <c r="A19472" t="str">
        <f t="shared" si="305"/>
        <v>YAG</v>
      </c>
    </row>
    <row r="19473" spans="1:1" x14ac:dyDescent="0.25">
      <c r="A19473" t="str">
        <f t="shared" si="305"/>
        <v>YAG</v>
      </c>
    </row>
    <row r="19474" spans="1:1" x14ac:dyDescent="0.25">
      <c r="A19474" t="str">
        <f t="shared" si="305"/>
        <v>YAG</v>
      </c>
    </row>
    <row r="19475" spans="1:1" x14ac:dyDescent="0.25">
      <c r="A19475" t="str">
        <f t="shared" si="305"/>
        <v>YAG</v>
      </c>
    </row>
    <row r="19476" spans="1:1" x14ac:dyDescent="0.25">
      <c r="A19476" t="str">
        <f t="shared" si="305"/>
        <v>YAG</v>
      </c>
    </row>
    <row r="19477" spans="1:1" x14ac:dyDescent="0.25">
      <c r="A19477" t="str">
        <f t="shared" si="305"/>
        <v>YAG</v>
      </c>
    </row>
    <row r="19478" spans="1:1" x14ac:dyDescent="0.25">
      <c r="A19478" t="str">
        <f t="shared" si="305"/>
        <v>YAG</v>
      </c>
    </row>
    <row r="19479" spans="1:1" x14ac:dyDescent="0.25">
      <c r="A19479" t="str">
        <f t="shared" si="305"/>
        <v>YAG</v>
      </c>
    </row>
    <row r="19480" spans="1:1" x14ac:dyDescent="0.25">
      <c r="A19480" t="str">
        <f t="shared" si="305"/>
        <v>YAG</v>
      </c>
    </row>
    <row r="19481" spans="1:1" x14ac:dyDescent="0.25">
      <c r="A19481" t="str">
        <f t="shared" si="305"/>
        <v>YAG</v>
      </c>
    </row>
    <row r="19482" spans="1:1" x14ac:dyDescent="0.25">
      <c r="A19482" t="str">
        <f t="shared" si="305"/>
        <v>YAG</v>
      </c>
    </row>
    <row r="19483" spans="1:1" x14ac:dyDescent="0.25">
      <c r="A19483" t="str">
        <f t="shared" si="305"/>
        <v>YAG</v>
      </c>
    </row>
    <row r="19484" spans="1:1" x14ac:dyDescent="0.25">
      <c r="A19484" t="str">
        <f t="shared" si="305"/>
        <v>YAG</v>
      </c>
    </row>
    <row r="19485" spans="1:1" x14ac:dyDescent="0.25">
      <c r="A19485" t="str">
        <f t="shared" si="305"/>
        <v>YAG</v>
      </c>
    </row>
    <row r="19486" spans="1:1" x14ac:dyDescent="0.25">
      <c r="A19486" t="str">
        <f t="shared" si="305"/>
        <v>YAG</v>
      </c>
    </row>
    <row r="19487" spans="1:1" x14ac:dyDescent="0.25">
      <c r="A19487" t="str">
        <f t="shared" si="305"/>
        <v>YAG</v>
      </c>
    </row>
    <row r="19488" spans="1:1" x14ac:dyDescent="0.25">
      <c r="A19488" t="str">
        <f t="shared" si="305"/>
        <v>YAG</v>
      </c>
    </row>
    <row r="19489" spans="1:1" x14ac:dyDescent="0.25">
      <c r="A19489" t="str">
        <f t="shared" si="305"/>
        <v>YAG</v>
      </c>
    </row>
    <row r="19490" spans="1:1" x14ac:dyDescent="0.25">
      <c r="A19490" t="str">
        <f t="shared" si="305"/>
        <v>YAG</v>
      </c>
    </row>
    <row r="19491" spans="1:1" x14ac:dyDescent="0.25">
      <c r="A19491" t="str">
        <f t="shared" si="305"/>
        <v>YAG</v>
      </c>
    </row>
    <row r="19492" spans="1:1" x14ac:dyDescent="0.25">
      <c r="A19492" t="str">
        <f t="shared" si="305"/>
        <v>YAG</v>
      </c>
    </row>
    <row r="19493" spans="1:1" x14ac:dyDescent="0.25">
      <c r="A19493" t="str">
        <f t="shared" si="305"/>
        <v>YAG</v>
      </c>
    </row>
    <row r="19494" spans="1:1" x14ac:dyDescent="0.25">
      <c r="A19494" t="str">
        <f t="shared" si="305"/>
        <v>YAG</v>
      </c>
    </row>
    <row r="19495" spans="1:1" x14ac:dyDescent="0.25">
      <c r="A19495" t="str">
        <f t="shared" si="305"/>
        <v>YAG</v>
      </c>
    </row>
    <row r="19496" spans="1:1" x14ac:dyDescent="0.25">
      <c r="A19496" t="str">
        <f t="shared" si="305"/>
        <v>YAG</v>
      </c>
    </row>
    <row r="19497" spans="1:1" x14ac:dyDescent="0.25">
      <c r="A19497" t="str">
        <f t="shared" si="305"/>
        <v>YAG</v>
      </c>
    </row>
    <row r="19498" spans="1:1" x14ac:dyDescent="0.25">
      <c r="A19498" t="str">
        <f t="shared" si="305"/>
        <v>YAG</v>
      </c>
    </row>
    <row r="19499" spans="1:1" x14ac:dyDescent="0.25">
      <c r="A19499" t="str">
        <f t="shared" si="305"/>
        <v>YAG</v>
      </c>
    </row>
    <row r="19500" spans="1:1" x14ac:dyDescent="0.25">
      <c r="A19500" t="str">
        <f t="shared" si="305"/>
        <v>YAG</v>
      </c>
    </row>
    <row r="19501" spans="1:1" x14ac:dyDescent="0.25">
      <c r="A19501" t="str">
        <f t="shared" si="305"/>
        <v>YAG</v>
      </c>
    </row>
    <row r="19502" spans="1:1" x14ac:dyDescent="0.25">
      <c r="A19502" t="str">
        <f t="shared" si="305"/>
        <v>YAG</v>
      </c>
    </row>
    <row r="19503" spans="1:1" x14ac:dyDescent="0.25">
      <c r="A19503" t="str">
        <f t="shared" si="305"/>
        <v>YAG</v>
      </c>
    </row>
    <row r="19504" spans="1:1" x14ac:dyDescent="0.25">
      <c r="A19504" t="str">
        <f t="shared" si="305"/>
        <v>YAG</v>
      </c>
    </row>
    <row r="19505" spans="1:1" x14ac:dyDescent="0.25">
      <c r="A19505" t="str">
        <f t="shared" si="305"/>
        <v>YAG</v>
      </c>
    </row>
    <row r="19506" spans="1:1" x14ac:dyDescent="0.25">
      <c r="A19506" t="str">
        <f t="shared" si="305"/>
        <v>YAG</v>
      </c>
    </row>
    <row r="19507" spans="1:1" x14ac:dyDescent="0.25">
      <c r="A19507" t="str">
        <f t="shared" si="305"/>
        <v>YAG</v>
      </c>
    </row>
    <row r="19508" spans="1:1" x14ac:dyDescent="0.25">
      <c r="A19508" t="str">
        <f t="shared" si="305"/>
        <v>YAG</v>
      </c>
    </row>
    <row r="19509" spans="1:1" x14ac:dyDescent="0.25">
      <c r="A19509" t="str">
        <f t="shared" si="305"/>
        <v>YAG</v>
      </c>
    </row>
    <row r="19510" spans="1:1" x14ac:dyDescent="0.25">
      <c r="A19510" t="str">
        <f t="shared" si="305"/>
        <v>YAG</v>
      </c>
    </row>
    <row r="19511" spans="1:1" x14ac:dyDescent="0.25">
      <c r="A19511" t="str">
        <f t="shared" si="305"/>
        <v>YAG</v>
      </c>
    </row>
    <row r="19512" spans="1:1" x14ac:dyDescent="0.25">
      <c r="A19512" t="str">
        <f t="shared" si="305"/>
        <v>YAG</v>
      </c>
    </row>
    <row r="19513" spans="1:1" x14ac:dyDescent="0.25">
      <c r="A19513" t="str">
        <f t="shared" si="305"/>
        <v>YAG</v>
      </c>
    </row>
    <row r="19514" spans="1:1" x14ac:dyDescent="0.25">
      <c r="A19514" t="str">
        <f t="shared" si="305"/>
        <v>YAG</v>
      </c>
    </row>
    <row r="19515" spans="1:1" x14ac:dyDescent="0.25">
      <c r="A19515" t="str">
        <f t="shared" si="305"/>
        <v>YAG</v>
      </c>
    </row>
    <row r="19516" spans="1:1" x14ac:dyDescent="0.25">
      <c r="A19516" t="str">
        <f t="shared" ref="A19516:A19579" si="306">"YAG"&amp;D19516 &amp;E19516 &amp;F19516 &amp; G19516 &amp;H19516 &amp;I19516</f>
        <v>YAG</v>
      </c>
    </row>
    <row r="19517" spans="1:1" x14ac:dyDescent="0.25">
      <c r="A19517" t="str">
        <f t="shared" si="306"/>
        <v>YAG</v>
      </c>
    </row>
    <row r="19518" spans="1:1" x14ac:dyDescent="0.25">
      <c r="A19518" t="str">
        <f t="shared" si="306"/>
        <v>YAG</v>
      </c>
    </row>
    <row r="19519" spans="1:1" x14ac:dyDescent="0.25">
      <c r="A19519" t="str">
        <f t="shared" si="306"/>
        <v>YAG</v>
      </c>
    </row>
    <row r="19520" spans="1:1" x14ac:dyDescent="0.25">
      <c r="A19520" t="str">
        <f t="shared" si="306"/>
        <v>YAG</v>
      </c>
    </row>
    <row r="19521" spans="1:1" x14ac:dyDescent="0.25">
      <c r="A19521" t="str">
        <f t="shared" si="306"/>
        <v>YAG</v>
      </c>
    </row>
    <row r="19522" spans="1:1" x14ac:dyDescent="0.25">
      <c r="A19522" t="str">
        <f t="shared" si="306"/>
        <v>YAG</v>
      </c>
    </row>
    <row r="19523" spans="1:1" x14ac:dyDescent="0.25">
      <c r="A19523" t="str">
        <f t="shared" si="306"/>
        <v>YAG</v>
      </c>
    </row>
    <row r="19524" spans="1:1" x14ac:dyDescent="0.25">
      <c r="A19524" t="str">
        <f t="shared" si="306"/>
        <v>YAG</v>
      </c>
    </row>
    <row r="19525" spans="1:1" x14ac:dyDescent="0.25">
      <c r="A19525" t="str">
        <f t="shared" si="306"/>
        <v>YAG</v>
      </c>
    </row>
    <row r="19526" spans="1:1" x14ac:dyDescent="0.25">
      <c r="A19526" t="str">
        <f t="shared" si="306"/>
        <v>YAG</v>
      </c>
    </row>
    <row r="19527" spans="1:1" x14ac:dyDescent="0.25">
      <c r="A19527" t="str">
        <f t="shared" si="306"/>
        <v>YAG</v>
      </c>
    </row>
    <row r="19528" spans="1:1" x14ac:dyDescent="0.25">
      <c r="A19528" t="str">
        <f t="shared" si="306"/>
        <v>YAG</v>
      </c>
    </row>
    <row r="19529" spans="1:1" x14ac:dyDescent="0.25">
      <c r="A19529" t="str">
        <f t="shared" si="306"/>
        <v>YAG</v>
      </c>
    </row>
    <row r="19530" spans="1:1" x14ac:dyDescent="0.25">
      <c r="A19530" t="str">
        <f t="shared" si="306"/>
        <v>YAG</v>
      </c>
    </row>
    <row r="19531" spans="1:1" x14ac:dyDescent="0.25">
      <c r="A19531" t="str">
        <f t="shared" si="306"/>
        <v>YAG</v>
      </c>
    </row>
    <row r="19532" spans="1:1" x14ac:dyDescent="0.25">
      <c r="A19532" t="str">
        <f t="shared" si="306"/>
        <v>YAG</v>
      </c>
    </row>
    <row r="19533" spans="1:1" x14ac:dyDescent="0.25">
      <c r="A19533" t="str">
        <f t="shared" si="306"/>
        <v>YAG</v>
      </c>
    </row>
    <row r="19534" spans="1:1" x14ac:dyDescent="0.25">
      <c r="A19534" t="str">
        <f t="shared" si="306"/>
        <v>YAG</v>
      </c>
    </row>
    <row r="19535" spans="1:1" x14ac:dyDescent="0.25">
      <c r="A19535" t="str">
        <f t="shared" si="306"/>
        <v>YAG</v>
      </c>
    </row>
    <row r="19536" spans="1:1" x14ac:dyDescent="0.25">
      <c r="A19536" t="str">
        <f t="shared" si="306"/>
        <v>YAG</v>
      </c>
    </row>
    <row r="19537" spans="1:1" x14ac:dyDescent="0.25">
      <c r="A19537" t="str">
        <f t="shared" si="306"/>
        <v>YAG</v>
      </c>
    </row>
    <row r="19538" spans="1:1" x14ac:dyDescent="0.25">
      <c r="A19538" t="str">
        <f t="shared" si="306"/>
        <v>YAG</v>
      </c>
    </row>
    <row r="19539" spans="1:1" x14ac:dyDescent="0.25">
      <c r="A19539" t="str">
        <f t="shared" si="306"/>
        <v>YAG</v>
      </c>
    </row>
    <row r="19540" spans="1:1" x14ac:dyDescent="0.25">
      <c r="A19540" t="str">
        <f t="shared" si="306"/>
        <v>YAG</v>
      </c>
    </row>
    <row r="19541" spans="1:1" x14ac:dyDescent="0.25">
      <c r="A19541" t="str">
        <f t="shared" si="306"/>
        <v>YAG</v>
      </c>
    </row>
    <row r="19542" spans="1:1" x14ac:dyDescent="0.25">
      <c r="A19542" t="str">
        <f t="shared" si="306"/>
        <v>YAG</v>
      </c>
    </row>
    <row r="19543" spans="1:1" x14ac:dyDescent="0.25">
      <c r="A19543" t="str">
        <f t="shared" si="306"/>
        <v>YAG</v>
      </c>
    </row>
    <row r="19544" spans="1:1" x14ac:dyDescent="0.25">
      <c r="A19544" t="str">
        <f t="shared" si="306"/>
        <v>YAG</v>
      </c>
    </row>
    <row r="19545" spans="1:1" x14ac:dyDescent="0.25">
      <c r="A19545" t="str">
        <f t="shared" si="306"/>
        <v>YAG</v>
      </c>
    </row>
    <row r="19546" spans="1:1" x14ac:dyDescent="0.25">
      <c r="A19546" t="str">
        <f t="shared" si="306"/>
        <v>YAG</v>
      </c>
    </row>
    <row r="19547" spans="1:1" x14ac:dyDescent="0.25">
      <c r="A19547" t="str">
        <f t="shared" si="306"/>
        <v>YAG</v>
      </c>
    </row>
    <row r="19548" spans="1:1" x14ac:dyDescent="0.25">
      <c r="A19548" t="str">
        <f t="shared" si="306"/>
        <v>YAG</v>
      </c>
    </row>
    <row r="19549" spans="1:1" x14ac:dyDescent="0.25">
      <c r="A19549" t="str">
        <f t="shared" si="306"/>
        <v>YAG</v>
      </c>
    </row>
    <row r="19550" spans="1:1" x14ac:dyDescent="0.25">
      <c r="A19550" t="str">
        <f t="shared" si="306"/>
        <v>YAG</v>
      </c>
    </row>
    <row r="19551" spans="1:1" x14ac:dyDescent="0.25">
      <c r="A19551" t="str">
        <f t="shared" si="306"/>
        <v>YAG</v>
      </c>
    </row>
    <row r="19552" spans="1:1" x14ac:dyDescent="0.25">
      <c r="A19552" t="str">
        <f t="shared" si="306"/>
        <v>YAG</v>
      </c>
    </row>
    <row r="19553" spans="1:1" x14ac:dyDescent="0.25">
      <c r="A19553" t="str">
        <f t="shared" si="306"/>
        <v>YAG</v>
      </c>
    </row>
    <row r="19554" spans="1:1" x14ac:dyDescent="0.25">
      <c r="A19554" t="str">
        <f t="shared" si="306"/>
        <v>YAG</v>
      </c>
    </row>
    <row r="19555" spans="1:1" x14ac:dyDescent="0.25">
      <c r="A19555" t="str">
        <f t="shared" si="306"/>
        <v>YAG</v>
      </c>
    </row>
    <row r="19556" spans="1:1" x14ac:dyDescent="0.25">
      <c r="A19556" t="str">
        <f t="shared" si="306"/>
        <v>YAG</v>
      </c>
    </row>
    <row r="19557" spans="1:1" x14ac:dyDescent="0.25">
      <c r="A19557" t="str">
        <f t="shared" si="306"/>
        <v>YAG</v>
      </c>
    </row>
    <row r="19558" spans="1:1" x14ac:dyDescent="0.25">
      <c r="A19558" t="str">
        <f t="shared" si="306"/>
        <v>YAG</v>
      </c>
    </row>
    <row r="19559" spans="1:1" x14ac:dyDescent="0.25">
      <c r="A19559" t="str">
        <f t="shared" si="306"/>
        <v>YAG</v>
      </c>
    </row>
    <row r="19560" spans="1:1" x14ac:dyDescent="0.25">
      <c r="A19560" t="str">
        <f t="shared" si="306"/>
        <v>YAG</v>
      </c>
    </row>
    <row r="19561" spans="1:1" x14ac:dyDescent="0.25">
      <c r="A19561" t="str">
        <f t="shared" si="306"/>
        <v>YAG</v>
      </c>
    </row>
    <row r="19562" spans="1:1" x14ac:dyDescent="0.25">
      <c r="A19562" t="str">
        <f t="shared" si="306"/>
        <v>YAG</v>
      </c>
    </row>
    <row r="19563" spans="1:1" x14ac:dyDescent="0.25">
      <c r="A19563" t="str">
        <f t="shared" si="306"/>
        <v>YAG</v>
      </c>
    </row>
    <row r="19564" spans="1:1" x14ac:dyDescent="0.25">
      <c r="A19564" t="str">
        <f t="shared" si="306"/>
        <v>YAG</v>
      </c>
    </row>
    <row r="19565" spans="1:1" x14ac:dyDescent="0.25">
      <c r="A19565" t="str">
        <f t="shared" si="306"/>
        <v>YAG</v>
      </c>
    </row>
    <row r="19566" spans="1:1" x14ac:dyDescent="0.25">
      <c r="A19566" t="str">
        <f t="shared" si="306"/>
        <v>YAG</v>
      </c>
    </row>
    <row r="19567" spans="1:1" x14ac:dyDescent="0.25">
      <c r="A19567" t="str">
        <f t="shared" si="306"/>
        <v>YAG</v>
      </c>
    </row>
    <row r="19568" spans="1:1" x14ac:dyDescent="0.25">
      <c r="A19568" t="str">
        <f t="shared" si="306"/>
        <v>YAG</v>
      </c>
    </row>
    <row r="19569" spans="1:1" x14ac:dyDescent="0.25">
      <c r="A19569" t="str">
        <f t="shared" si="306"/>
        <v>YAG</v>
      </c>
    </row>
    <row r="19570" spans="1:1" x14ac:dyDescent="0.25">
      <c r="A19570" t="str">
        <f t="shared" si="306"/>
        <v>YAG</v>
      </c>
    </row>
    <row r="19571" spans="1:1" x14ac:dyDescent="0.25">
      <c r="A19571" t="str">
        <f t="shared" si="306"/>
        <v>YAG</v>
      </c>
    </row>
    <row r="19572" spans="1:1" x14ac:dyDescent="0.25">
      <c r="A19572" t="str">
        <f t="shared" si="306"/>
        <v>YAG</v>
      </c>
    </row>
    <row r="19573" spans="1:1" x14ac:dyDescent="0.25">
      <c r="A19573" t="str">
        <f t="shared" si="306"/>
        <v>YAG</v>
      </c>
    </row>
    <row r="19574" spans="1:1" x14ac:dyDescent="0.25">
      <c r="A19574" t="str">
        <f t="shared" si="306"/>
        <v>YAG</v>
      </c>
    </row>
    <row r="19575" spans="1:1" x14ac:dyDescent="0.25">
      <c r="A19575" t="str">
        <f t="shared" si="306"/>
        <v>YAG</v>
      </c>
    </row>
    <row r="19576" spans="1:1" x14ac:dyDescent="0.25">
      <c r="A19576" t="str">
        <f t="shared" si="306"/>
        <v>YAG</v>
      </c>
    </row>
    <row r="19577" spans="1:1" x14ac:dyDescent="0.25">
      <c r="A19577" t="str">
        <f t="shared" si="306"/>
        <v>YAG</v>
      </c>
    </row>
    <row r="19578" spans="1:1" x14ac:dyDescent="0.25">
      <c r="A19578" t="str">
        <f t="shared" si="306"/>
        <v>YAG</v>
      </c>
    </row>
    <row r="19579" spans="1:1" x14ac:dyDescent="0.25">
      <c r="A19579" t="str">
        <f t="shared" si="306"/>
        <v>YAG</v>
      </c>
    </row>
    <row r="19580" spans="1:1" x14ac:dyDescent="0.25">
      <c r="A19580" t="str">
        <f t="shared" ref="A19580:A19643" si="307">"YAG"&amp;D19580 &amp;E19580 &amp;F19580 &amp; G19580 &amp;H19580 &amp;I19580</f>
        <v>YAG</v>
      </c>
    </row>
    <row r="19581" spans="1:1" x14ac:dyDescent="0.25">
      <c r="A19581" t="str">
        <f t="shared" si="307"/>
        <v>YAG</v>
      </c>
    </row>
    <row r="19582" spans="1:1" x14ac:dyDescent="0.25">
      <c r="A19582" t="str">
        <f t="shared" si="307"/>
        <v>YAG</v>
      </c>
    </row>
    <row r="19583" spans="1:1" x14ac:dyDescent="0.25">
      <c r="A19583" t="str">
        <f t="shared" si="307"/>
        <v>YAG</v>
      </c>
    </row>
    <row r="19584" spans="1:1" x14ac:dyDescent="0.25">
      <c r="A19584" t="str">
        <f t="shared" si="307"/>
        <v>YAG</v>
      </c>
    </row>
    <row r="19585" spans="1:1" x14ac:dyDescent="0.25">
      <c r="A19585" t="str">
        <f t="shared" si="307"/>
        <v>YAG</v>
      </c>
    </row>
    <row r="19586" spans="1:1" x14ac:dyDescent="0.25">
      <c r="A19586" t="str">
        <f t="shared" si="307"/>
        <v>YAG</v>
      </c>
    </row>
    <row r="19587" spans="1:1" x14ac:dyDescent="0.25">
      <c r="A19587" t="str">
        <f t="shared" si="307"/>
        <v>YAG</v>
      </c>
    </row>
    <row r="19588" spans="1:1" x14ac:dyDescent="0.25">
      <c r="A19588" t="str">
        <f t="shared" si="307"/>
        <v>YAG</v>
      </c>
    </row>
    <row r="19589" spans="1:1" x14ac:dyDescent="0.25">
      <c r="A19589" t="str">
        <f t="shared" si="307"/>
        <v>YAG</v>
      </c>
    </row>
    <row r="19590" spans="1:1" x14ac:dyDescent="0.25">
      <c r="A19590" t="str">
        <f t="shared" si="307"/>
        <v>YAG</v>
      </c>
    </row>
    <row r="19591" spans="1:1" x14ac:dyDescent="0.25">
      <c r="A19591" t="str">
        <f t="shared" si="307"/>
        <v>YAG</v>
      </c>
    </row>
    <row r="19592" spans="1:1" x14ac:dyDescent="0.25">
      <c r="A19592" t="str">
        <f t="shared" si="307"/>
        <v>YAG</v>
      </c>
    </row>
    <row r="19593" spans="1:1" x14ac:dyDescent="0.25">
      <c r="A19593" t="str">
        <f t="shared" si="307"/>
        <v>YAG</v>
      </c>
    </row>
    <row r="19594" spans="1:1" x14ac:dyDescent="0.25">
      <c r="A19594" t="str">
        <f t="shared" si="307"/>
        <v>YAG</v>
      </c>
    </row>
    <row r="19595" spans="1:1" x14ac:dyDescent="0.25">
      <c r="A19595" t="str">
        <f t="shared" si="307"/>
        <v>YAG</v>
      </c>
    </row>
    <row r="19596" spans="1:1" x14ac:dyDescent="0.25">
      <c r="A19596" t="str">
        <f t="shared" si="307"/>
        <v>YAG</v>
      </c>
    </row>
    <row r="19597" spans="1:1" x14ac:dyDescent="0.25">
      <c r="A19597" t="str">
        <f t="shared" si="307"/>
        <v>YAG</v>
      </c>
    </row>
    <row r="19598" spans="1:1" x14ac:dyDescent="0.25">
      <c r="A19598" t="str">
        <f t="shared" si="307"/>
        <v>YAG</v>
      </c>
    </row>
    <row r="19599" spans="1:1" x14ac:dyDescent="0.25">
      <c r="A19599" t="str">
        <f t="shared" si="307"/>
        <v>YAG</v>
      </c>
    </row>
    <row r="19600" spans="1:1" x14ac:dyDescent="0.25">
      <c r="A19600" t="str">
        <f t="shared" si="307"/>
        <v>YAG</v>
      </c>
    </row>
    <row r="19601" spans="1:1" x14ac:dyDescent="0.25">
      <c r="A19601" t="str">
        <f t="shared" si="307"/>
        <v>YAG</v>
      </c>
    </row>
    <row r="19602" spans="1:1" x14ac:dyDescent="0.25">
      <c r="A19602" t="str">
        <f t="shared" si="307"/>
        <v>YAG</v>
      </c>
    </row>
    <row r="19603" spans="1:1" x14ac:dyDescent="0.25">
      <c r="A19603" t="str">
        <f t="shared" si="307"/>
        <v>YAG</v>
      </c>
    </row>
    <row r="19604" spans="1:1" x14ac:dyDescent="0.25">
      <c r="A19604" t="str">
        <f t="shared" si="307"/>
        <v>YAG</v>
      </c>
    </row>
    <row r="19605" spans="1:1" x14ac:dyDescent="0.25">
      <c r="A19605" t="str">
        <f t="shared" si="307"/>
        <v>YAG</v>
      </c>
    </row>
    <row r="19606" spans="1:1" x14ac:dyDescent="0.25">
      <c r="A19606" t="str">
        <f t="shared" si="307"/>
        <v>YAG</v>
      </c>
    </row>
    <row r="19607" spans="1:1" x14ac:dyDescent="0.25">
      <c r="A19607" t="str">
        <f t="shared" si="307"/>
        <v>YAG</v>
      </c>
    </row>
    <row r="19608" spans="1:1" x14ac:dyDescent="0.25">
      <c r="A19608" t="str">
        <f t="shared" si="307"/>
        <v>YAG</v>
      </c>
    </row>
    <row r="19609" spans="1:1" x14ac:dyDescent="0.25">
      <c r="A19609" t="str">
        <f t="shared" si="307"/>
        <v>YAG</v>
      </c>
    </row>
    <row r="19610" spans="1:1" x14ac:dyDescent="0.25">
      <c r="A19610" t="str">
        <f t="shared" si="307"/>
        <v>YAG</v>
      </c>
    </row>
    <row r="19611" spans="1:1" x14ac:dyDescent="0.25">
      <c r="A19611" t="str">
        <f t="shared" si="307"/>
        <v>YAG</v>
      </c>
    </row>
    <row r="19612" spans="1:1" x14ac:dyDescent="0.25">
      <c r="A19612" t="str">
        <f t="shared" si="307"/>
        <v>YAG</v>
      </c>
    </row>
    <row r="19613" spans="1:1" x14ac:dyDescent="0.25">
      <c r="A19613" t="str">
        <f t="shared" si="307"/>
        <v>YAG</v>
      </c>
    </row>
    <row r="19614" spans="1:1" x14ac:dyDescent="0.25">
      <c r="A19614" t="str">
        <f t="shared" si="307"/>
        <v>YAG</v>
      </c>
    </row>
    <row r="19615" spans="1:1" x14ac:dyDescent="0.25">
      <c r="A19615" t="str">
        <f t="shared" si="307"/>
        <v>YAG</v>
      </c>
    </row>
    <row r="19616" spans="1:1" x14ac:dyDescent="0.25">
      <c r="A19616" t="str">
        <f t="shared" si="307"/>
        <v>YAG</v>
      </c>
    </row>
    <row r="19617" spans="1:1" x14ac:dyDescent="0.25">
      <c r="A19617" t="str">
        <f t="shared" si="307"/>
        <v>YAG</v>
      </c>
    </row>
    <row r="19618" spans="1:1" x14ac:dyDescent="0.25">
      <c r="A19618" t="str">
        <f t="shared" si="307"/>
        <v>YAG</v>
      </c>
    </row>
    <row r="19619" spans="1:1" x14ac:dyDescent="0.25">
      <c r="A19619" t="str">
        <f t="shared" si="307"/>
        <v>YAG</v>
      </c>
    </row>
    <row r="19620" spans="1:1" x14ac:dyDescent="0.25">
      <c r="A19620" t="str">
        <f t="shared" si="307"/>
        <v>YAG</v>
      </c>
    </row>
    <row r="19621" spans="1:1" x14ac:dyDescent="0.25">
      <c r="A19621" t="str">
        <f t="shared" si="307"/>
        <v>YAG</v>
      </c>
    </row>
    <row r="19622" spans="1:1" x14ac:dyDescent="0.25">
      <c r="A19622" t="str">
        <f t="shared" si="307"/>
        <v>YAG</v>
      </c>
    </row>
    <row r="19623" spans="1:1" x14ac:dyDescent="0.25">
      <c r="A19623" t="str">
        <f t="shared" si="307"/>
        <v>YAG</v>
      </c>
    </row>
    <row r="19624" spans="1:1" x14ac:dyDescent="0.25">
      <c r="A19624" t="str">
        <f t="shared" si="307"/>
        <v>YAG</v>
      </c>
    </row>
    <row r="19625" spans="1:1" x14ac:dyDescent="0.25">
      <c r="A19625" t="str">
        <f t="shared" si="307"/>
        <v>YAG</v>
      </c>
    </row>
    <row r="19626" spans="1:1" x14ac:dyDescent="0.25">
      <c r="A19626" t="str">
        <f t="shared" si="307"/>
        <v>YAG</v>
      </c>
    </row>
    <row r="19627" spans="1:1" x14ac:dyDescent="0.25">
      <c r="A19627" t="str">
        <f t="shared" si="307"/>
        <v>YAG</v>
      </c>
    </row>
    <row r="19628" spans="1:1" x14ac:dyDescent="0.25">
      <c r="A19628" t="str">
        <f t="shared" si="307"/>
        <v>YAG</v>
      </c>
    </row>
    <row r="19629" spans="1:1" x14ac:dyDescent="0.25">
      <c r="A19629" t="str">
        <f t="shared" si="307"/>
        <v>YAG</v>
      </c>
    </row>
    <row r="19630" spans="1:1" x14ac:dyDescent="0.25">
      <c r="A19630" t="str">
        <f t="shared" si="307"/>
        <v>YAG</v>
      </c>
    </row>
    <row r="19631" spans="1:1" x14ac:dyDescent="0.25">
      <c r="A19631" t="str">
        <f t="shared" si="307"/>
        <v>YAG</v>
      </c>
    </row>
    <row r="19632" spans="1:1" x14ac:dyDescent="0.25">
      <c r="A19632" t="str">
        <f t="shared" si="307"/>
        <v>YAG</v>
      </c>
    </row>
    <row r="19633" spans="1:1" x14ac:dyDescent="0.25">
      <c r="A19633" t="str">
        <f t="shared" si="307"/>
        <v>YAG</v>
      </c>
    </row>
    <row r="19634" spans="1:1" x14ac:dyDescent="0.25">
      <c r="A19634" t="str">
        <f t="shared" si="307"/>
        <v>YAG</v>
      </c>
    </row>
    <row r="19635" spans="1:1" x14ac:dyDescent="0.25">
      <c r="A19635" t="str">
        <f t="shared" si="307"/>
        <v>YAG</v>
      </c>
    </row>
    <row r="19636" spans="1:1" x14ac:dyDescent="0.25">
      <c r="A19636" t="str">
        <f t="shared" si="307"/>
        <v>YAG</v>
      </c>
    </row>
    <row r="19637" spans="1:1" x14ac:dyDescent="0.25">
      <c r="A19637" t="str">
        <f t="shared" si="307"/>
        <v>YAG</v>
      </c>
    </row>
    <row r="19638" spans="1:1" x14ac:dyDescent="0.25">
      <c r="A19638" t="str">
        <f t="shared" si="307"/>
        <v>YAG</v>
      </c>
    </row>
    <row r="19639" spans="1:1" x14ac:dyDescent="0.25">
      <c r="A19639" t="str">
        <f t="shared" si="307"/>
        <v>YAG</v>
      </c>
    </row>
    <row r="19640" spans="1:1" x14ac:dyDescent="0.25">
      <c r="A19640" t="str">
        <f t="shared" si="307"/>
        <v>YAG</v>
      </c>
    </row>
    <row r="19641" spans="1:1" x14ac:dyDescent="0.25">
      <c r="A19641" t="str">
        <f t="shared" si="307"/>
        <v>YAG</v>
      </c>
    </row>
    <row r="19642" spans="1:1" x14ac:dyDescent="0.25">
      <c r="A19642" t="str">
        <f t="shared" si="307"/>
        <v>YAG</v>
      </c>
    </row>
    <row r="19643" spans="1:1" x14ac:dyDescent="0.25">
      <c r="A19643" t="str">
        <f t="shared" si="307"/>
        <v>YAG</v>
      </c>
    </row>
    <row r="19644" spans="1:1" x14ac:dyDescent="0.25">
      <c r="A19644" t="str">
        <f t="shared" ref="A19644:A19707" si="308">"YAG"&amp;D19644 &amp;E19644 &amp;F19644 &amp; G19644 &amp;H19644 &amp;I19644</f>
        <v>YAG</v>
      </c>
    </row>
    <row r="19645" spans="1:1" x14ac:dyDescent="0.25">
      <c r="A19645" t="str">
        <f t="shared" si="308"/>
        <v>YAG</v>
      </c>
    </row>
    <row r="19646" spans="1:1" x14ac:dyDescent="0.25">
      <c r="A19646" t="str">
        <f t="shared" si="308"/>
        <v>YAG</v>
      </c>
    </row>
    <row r="19647" spans="1:1" x14ac:dyDescent="0.25">
      <c r="A19647" t="str">
        <f t="shared" si="308"/>
        <v>YAG</v>
      </c>
    </row>
    <row r="19648" spans="1:1" x14ac:dyDescent="0.25">
      <c r="A19648" t="str">
        <f t="shared" si="308"/>
        <v>YAG</v>
      </c>
    </row>
    <row r="19649" spans="1:1" x14ac:dyDescent="0.25">
      <c r="A19649" t="str">
        <f t="shared" si="308"/>
        <v>YAG</v>
      </c>
    </row>
    <row r="19650" spans="1:1" x14ac:dyDescent="0.25">
      <c r="A19650" t="str">
        <f t="shared" si="308"/>
        <v>YAG</v>
      </c>
    </row>
    <row r="19651" spans="1:1" x14ac:dyDescent="0.25">
      <c r="A19651" t="str">
        <f t="shared" si="308"/>
        <v>YAG</v>
      </c>
    </row>
    <row r="19652" spans="1:1" x14ac:dyDescent="0.25">
      <c r="A19652" t="str">
        <f t="shared" si="308"/>
        <v>YAG</v>
      </c>
    </row>
    <row r="19653" spans="1:1" x14ac:dyDescent="0.25">
      <c r="A19653" t="str">
        <f t="shared" si="308"/>
        <v>YAG</v>
      </c>
    </row>
    <row r="19654" spans="1:1" x14ac:dyDescent="0.25">
      <c r="A19654" t="str">
        <f t="shared" si="308"/>
        <v>YAG</v>
      </c>
    </row>
    <row r="19655" spans="1:1" x14ac:dyDescent="0.25">
      <c r="A19655" t="str">
        <f t="shared" si="308"/>
        <v>YAG</v>
      </c>
    </row>
    <row r="19656" spans="1:1" x14ac:dyDescent="0.25">
      <c r="A19656" t="str">
        <f t="shared" si="308"/>
        <v>YAG</v>
      </c>
    </row>
    <row r="19657" spans="1:1" x14ac:dyDescent="0.25">
      <c r="A19657" t="str">
        <f t="shared" si="308"/>
        <v>YAG</v>
      </c>
    </row>
    <row r="19658" spans="1:1" x14ac:dyDescent="0.25">
      <c r="A19658" t="str">
        <f t="shared" si="308"/>
        <v>YAG</v>
      </c>
    </row>
    <row r="19659" spans="1:1" x14ac:dyDescent="0.25">
      <c r="A19659" t="str">
        <f t="shared" si="308"/>
        <v>YAG</v>
      </c>
    </row>
    <row r="19660" spans="1:1" x14ac:dyDescent="0.25">
      <c r="A19660" t="str">
        <f t="shared" si="308"/>
        <v>YAG</v>
      </c>
    </row>
    <row r="19661" spans="1:1" x14ac:dyDescent="0.25">
      <c r="A19661" t="str">
        <f t="shared" si="308"/>
        <v>YAG</v>
      </c>
    </row>
    <row r="19662" spans="1:1" x14ac:dyDescent="0.25">
      <c r="A19662" t="str">
        <f t="shared" si="308"/>
        <v>YAG</v>
      </c>
    </row>
    <row r="19663" spans="1:1" x14ac:dyDescent="0.25">
      <c r="A19663" t="str">
        <f t="shared" si="308"/>
        <v>YAG</v>
      </c>
    </row>
    <row r="19664" spans="1:1" x14ac:dyDescent="0.25">
      <c r="A19664" t="str">
        <f t="shared" si="308"/>
        <v>YAG</v>
      </c>
    </row>
    <row r="19665" spans="1:1" x14ac:dyDescent="0.25">
      <c r="A19665" t="str">
        <f t="shared" si="308"/>
        <v>YAG</v>
      </c>
    </row>
    <row r="19666" spans="1:1" x14ac:dyDescent="0.25">
      <c r="A19666" t="str">
        <f t="shared" si="308"/>
        <v>YAG</v>
      </c>
    </row>
    <row r="19667" spans="1:1" x14ac:dyDescent="0.25">
      <c r="A19667" t="str">
        <f t="shared" si="308"/>
        <v>YAG</v>
      </c>
    </row>
    <row r="19668" spans="1:1" x14ac:dyDescent="0.25">
      <c r="A19668" t="str">
        <f t="shared" si="308"/>
        <v>YAG</v>
      </c>
    </row>
    <row r="19669" spans="1:1" x14ac:dyDescent="0.25">
      <c r="A19669" t="str">
        <f t="shared" si="308"/>
        <v>YAG</v>
      </c>
    </row>
    <row r="19670" spans="1:1" x14ac:dyDescent="0.25">
      <c r="A19670" t="str">
        <f t="shared" si="308"/>
        <v>YAG</v>
      </c>
    </row>
    <row r="19671" spans="1:1" x14ac:dyDescent="0.25">
      <c r="A19671" t="str">
        <f t="shared" si="308"/>
        <v>YAG</v>
      </c>
    </row>
    <row r="19672" spans="1:1" x14ac:dyDescent="0.25">
      <c r="A19672" t="str">
        <f t="shared" si="308"/>
        <v>YAG</v>
      </c>
    </row>
    <row r="19673" spans="1:1" x14ac:dyDescent="0.25">
      <c r="A19673" t="str">
        <f t="shared" si="308"/>
        <v>YAG</v>
      </c>
    </row>
    <row r="19674" spans="1:1" x14ac:dyDescent="0.25">
      <c r="A19674" t="str">
        <f t="shared" si="308"/>
        <v>YAG</v>
      </c>
    </row>
    <row r="19675" spans="1:1" x14ac:dyDescent="0.25">
      <c r="A19675" t="str">
        <f t="shared" si="308"/>
        <v>YAG</v>
      </c>
    </row>
    <row r="19676" spans="1:1" x14ac:dyDescent="0.25">
      <c r="A19676" t="str">
        <f t="shared" si="308"/>
        <v>YAG</v>
      </c>
    </row>
    <row r="19677" spans="1:1" x14ac:dyDescent="0.25">
      <c r="A19677" t="str">
        <f t="shared" si="308"/>
        <v>YAG</v>
      </c>
    </row>
    <row r="19678" spans="1:1" x14ac:dyDescent="0.25">
      <c r="A19678" t="str">
        <f t="shared" si="308"/>
        <v>YAG</v>
      </c>
    </row>
    <row r="19679" spans="1:1" x14ac:dyDescent="0.25">
      <c r="A19679" t="str">
        <f t="shared" si="308"/>
        <v>YAG</v>
      </c>
    </row>
    <row r="19680" spans="1:1" x14ac:dyDescent="0.25">
      <c r="A19680" t="str">
        <f t="shared" si="308"/>
        <v>YAG</v>
      </c>
    </row>
    <row r="19681" spans="1:1" x14ac:dyDescent="0.25">
      <c r="A19681" t="str">
        <f t="shared" si="308"/>
        <v>YAG</v>
      </c>
    </row>
    <row r="19682" spans="1:1" x14ac:dyDescent="0.25">
      <c r="A19682" t="str">
        <f t="shared" si="308"/>
        <v>YAG</v>
      </c>
    </row>
    <row r="19683" spans="1:1" x14ac:dyDescent="0.25">
      <c r="A19683" t="str">
        <f t="shared" si="308"/>
        <v>YAG</v>
      </c>
    </row>
    <row r="19684" spans="1:1" x14ac:dyDescent="0.25">
      <c r="A19684" t="str">
        <f t="shared" si="308"/>
        <v>YAG</v>
      </c>
    </row>
    <row r="19685" spans="1:1" x14ac:dyDescent="0.25">
      <c r="A19685" t="str">
        <f t="shared" si="308"/>
        <v>YAG</v>
      </c>
    </row>
    <row r="19686" spans="1:1" x14ac:dyDescent="0.25">
      <c r="A19686" t="str">
        <f t="shared" si="308"/>
        <v>YAG</v>
      </c>
    </row>
    <row r="19687" spans="1:1" x14ac:dyDescent="0.25">
      <c r="A19687" t="str">
        <f t="shared" si="308"/>
        <v>YAG</v>
      </c>
    </row>
    <row r="19688" spans="1:1" x14ac:dyDescent="0.25">
      <c r="A19688" t="str">
        <f t="shared" si="308"/>
        <v>YAG</v>
      </c>
    </row>
    <row r="19689" spans="1:1" x14ac:dyDescent="0.25">
      <c r="A19689" t="str">
        <f t="shared" si="308"/>
        <v>YAG</v>
      </c>
    </row>
    <row r="19690" spans="1:1" x14ac:dyDescent="0.25">
      <c r="A19690" t="str">
        <f t="shared" si="308"/>
        <v>YAG</v>
      </c>
    </row>
    <row r="19691" spans="1:1" x14ac:dyDescent="0.25">
      <c r="A19691" t="str">
        <f t="shared" si="308"/>
        <v>YAG</v>
      </c>
    </row>
    <row r="19692" spans="1:1" x14ac:dyDescent="0.25">
      <c r="A19692" t="str">
        <f t="shared" si="308"/>
        <v>YAG</v>
      </c>
    </row>
    <row r="19693" spans="1:1" x14ac:dyDescent="0.25">
      <c r="A19693" t="str">
        <f t="shared" si="308"/>
        <v>YAG</v>
      </c>
    </row>
    <row r="19694" spans="1:1" x14ac:dyDescent="0.25">
      <c r="A19694" t="str">
        <f t="shared" si="308"/>
        <v>YAG</v>
      </c>
    </row>
    <row r="19695" spans="1:1" x14ac:dyDescent="0.25">
      <c r="A19695" t="str">
        <f t="shared" si="308"/>
        <v>YAG</v>
      </c>
    </row>
    <row r="19696" spans="1:1" x14ac:dyDescent="0.25">
      <c r="A19696" t="str">
        <f t="shared" si="308"/>
        <v>YAG</v>
      </c>
    </row>
    <row r="19697" spans="1:1" x14ac:dyDescent="0.25">
      <c r="A19697" t="str">
        <f t="shared" si="308"/>
        <v>YAG</v>
      </c>
    </row>
    <row r="19698" spans="1:1" x14ac:dyDescent="0.25">
      <c r="A19698" t="str">
        <f t="shared" si="308"/>
        <v>YAG</v>
      </c>
    </row>
    <row r="19699" spans="1:1" x14ac:dyDescent="0.25">
      <c r="A19699" t="str">
        <f t="shared" si="308"/>
        <v>YAG</v>
      </c>
    </row>
    <row r="19700" spans="1:1" x14ac:dyDescent="0.25">
      <c r="A19700" t="str">
        <f t="shared" si="308"/>
        <v>YAG</v>
      </c>
    </row>
    <row r="19701" spans="1:1" x14ac:dyDescent="0.25">
      <c r="A19701" t="str">
        <f t="shared" si="308"/>
        <v>YAG</v>
      </c>
    </row>
    <row r="19702" spans="1:1" x14ac:dyDescent="0.25">
      <c r="A19702" t="str">
        <f t="shared" si="308"/>
        <v>YAG</v>
      </c>
    </row>
    <row r="19703" spans="1:1" x14ac:dyDescent="0.25">
      <c r="A19703" t="str">
        <f t="shared" si="308"/>
        <v>YAG</v>
      </c>
    </row>
    <row r="19704" spans="1:1" x14ac:dyDescent="0.25">
      <c r="A19704" t="str">
        <f t="shared" si="308"/>
        <v>YAG</v>
      </c>
    </row>
    <row r="19705" spans="1:1" x14ac:dyDescent="0.25">
      <c r="A19705" t="str">
        <f t="shared" si="308"/>
        <v>YAG</v>
      </c>
    </row>
    <row r="19706" spans="1:1" x14ac:dyDescent="0.25">
      <c r="A19706" t="str">
        <f t="shared" si="308"/>
        <v>YAG</v>
      </c>
    </row>
    <row r="19707" spans="1:1" x14ac:dyDescent="0.25">
      <c r="A19707" t="str">
        <f t="shared" si="308"/>
        <v>YAG</v>
      </c>
    </row>
    <row r="19708" spans="1:1" x14ac:dyDescent="0.25">
      <c r="A19708" t="str">
        <f t="shared" ref="A19708:A19771" si="309">"YAG"&amp;D19708 &amp;E19708 &amp;F19708 &amp; G19708 &amp;H19708 &amp;I19708</f>
        <v>YAG</v>
      </c>
    </row>
    <row r="19709" spans="1:1" x14ac:dyDescent="0.25">
      <c r="A19709" t="str">
        <f t="shared" si="309"/>
        <v>YAG</v>
      </c>
    </row>
    <row r="19710" spans="1:1" x14ac:dyDescent="0.25">
      <c r="A19710" t="str">
        <f t="shared" si="309"/>
        <v>YAG</v>
      </c>
    </row>
    <row r="19711" spans="1:1" x14ac:dyDescent="0.25">
      <c r="A19711" t="str">
        <f t="shared" si="309"/>
        <v>YAG</v>
      </c>
    </row>
    <row r="19712" spans="1:1" x14ac:dyDescent="0.25">
      <c r="A19712" t="str">
        <f t="shared" si="309"/>
        <v>YAG</v>
      </c>
    </row>
    <row r="19713" spans="1:1" x14ac:dyDescent="0.25">
      <c r="A19713" t="str">
        <f t="shared" si="309"/>
        <v>YAG</v>
      </c>
    </row>
    <row r="19714" spans="1:1" x14ac:dyDescent="0.25">
      <c r="A19714" t="str">
        <f t="shared" si="309"/>
        <v>YAG</v>
      </c>
    </row>
    <row r="19715" spans="1:1" x14ac:dyDescent="0.25">
      <c r="A19715" t="str">
        <f t="shared" si="309"/>
        <v>YAG</v>
      </c>
    </row>
    <row r="19716" spans="1:1" x14ac:dyDescent="0.25">
      <c r="A19716" t="str">
        <f t="shared" si="309"/>
        <v>YAG</v>
      </c>
    </row>
    <row r="19717" spans="1:1" x14ac:dyDescent="0.25">
      <c r="A19717" t="str">
        <f t="shared" si="309"/>
        <v>YAG</v>
      </c>
    </row>
    <row r="19718" spans="1:1" x14ac:dyDescent="0.25">
      <c r="A19718" t="str">
        <f t="shared" si="309"/>
        <v>YAG</v>
      </c>
    </row>
    <row r="19719" spans="1:1" x14ac:dyDescent="0.25">
      <c r="A19719" t="str">
        <f t="shared" si="309"/>
        <v>YAG</v>
      </c>
    </row>
    <row r="19720" spans="1:1" x14ac:dyDescent="0.25">
      <c r="A19720" t="str">
        <f t="shared" si="309"/>
        <v>YAG</v>
      </c>
    </row>
    <row r="19721" spans="1:1" x14ac:dyDescent="0.25">
      <c r="A19721" t="str">
        <f t="shared" si="309"/>
        <v>YAG</v>
      </c>
    </row>
    <row r="19722" spans="1:1" x14ac:dyDescent="0.25">
      <c r="A19722" t="str">
        <f t="shared" si="309"/>
        <v>YAG</v>
      </c>
    </row>
    <row r="19723" spans="1:1" x14ac:dyDescent="0.25">
      <c r="A19723" t="str">
        <f t="shared" si="309"/>
        <v>YAG</v>
      </c>
    </row>
    <row r="19724" spans="1:1" x14ac:dyDescent="0.25">
      <c r="A19724" t="str">
        <f t="shared" si="309"/>
        <v>YAG</v>
      </c>
    </row>
    <row r="19725" spans="1:1" x14ac:dyDescent="0.25">
      <c r="A19725" t="str">
        <f t="shared" si="309"/>
        <v>YAG</v>
      </c>
    </row>
    <row r="19726" spans="1:1" x14ac:dyDescent="0.25">
      <c r="A19726" t="str">
        <f t="shared" si="309"/>
        <v>YAG</v>
      </c>
    </row>
    <row r="19727" spans="1:1" x14ac:dyDescent="0.25">
      <c r="A19727" t="str">
        <f t="shared" si="309"/>
        <v>YAG</v>
      </c>
    </row>
    <row r="19728" spans="1:1" x14ac:dyDescent="0.25">
      <c r="A19728" t="str">
        <f t="shared" si="309"/>
        <v>YAG</v>
      </c>
    </row>
    <row r="19729" spans="1:1" x14ac:dyDescent="0.25">
      <c r="A19729" t="str">
        <f t="shared" si="309"/>
        <v>YAG</v>
      </c>
    </row>
    <row r="19730" spans="1:1" x14ac:dyDescent="0.25">
      <c r="A19730" t="str">
        <f t="shared" si="309"/>
        <v>YAG</v>
      </c>
    </row>
    <row r="19731" spans="1:1" x14ac:dyDescent="0.25">
      <c r="A19731" t="str">
        <f t="shared" si="309"/>
        <v>YAG</v>
      </c>
    </row>
    <row r="19732" spans="1:1" x14ac:dyDescent="0.25">
      <c r="A19732" t="str">
        <f t="shared" si="309"/>
        <v>YAG</v>
      </c>
    </row>
    <row r="19733" spans="1:1" x14ac:dyDescent="0.25">
      <c r="A19733" t="str">
        <f t="shared" si="309"/>
        <v>YAG</v>
      </c>
    </row>
    <row r="19734" spans="1:1" x14ac:dyDescent="0.25">
      <c r="A19734" t="str">
        <f t="shared" si="309"/>
        <v>YAG</v>
      </c>
    </row>
    <row r="19735" spans="1:1" x14ac:dyDescent="0.25">
      <c r="A19735" t="str">
        <f t="shared" si="309"/>
        <v>YAG</v>
      </c>
    </row>
    <row r="19736" spans="1:1" x14ac:dyDescent="0.25">
      <c r="A19736" t="str">
        <f t="shared" si="309"/>
        <v>YAG</v>
      </c>
    </row>
    <row r="19737" spans="1:1" x14ac:dyDescent="0.25">
      <c r="A19737" t="str">
        <f t="shared" si="309"/>
        <v>YAG</v>
      </c>
    </row>
    <row r="19738" spans="1:1" x14ac:dyDescent="0.25">
      <c r="A19738" t="str">
        <f t="shared" si="309"/>
        <v>YAG</v>
      </c>
    </row>
    <row r="19739" spans="1:1" x14ac:dyDescent="0.25">
      <c r="A19739" t="str">
        <f t="shared" si="309"/>
        <v>YAG</v>
      </c>
    </row>
    <row r="19740" spans="1:1" x14ac:dyDescent="0.25">
      <c r="A19740" t="str">
        <f t="shared" si="309"/>
        <v>YAG</v>
      </c>
    </row>
    <row r="19741" spans="1:1" x14ac:dyDescent="0.25">
      <c r="A19741" t="str">
        <f t="shared" si="309"/>
        <v>YAG</v>
      </c>
    </row>
    <row r="19742" spans="1:1" x14ac:dyDescent="0.25">
      <c r="A19742" t="str">
        <f t="shared" si="309"/>
        <v>YAG</v>
      </c>
    </row>
    <row r="19743" spans="1:1" x14ac:dyDescent="0.25">
      <c r="A19743" t="str">
        <f t="shared" si="309"/>
        <v>YAG</v>
      </c>
    </row>
    <row r="19744" spans="1:1" x14ac:dyDescent="0.25">
      <c r="A19744" t="str">
        <f t="shared" si="309"/>
        <v>YAG</v>
      </c>
    </row>
    <row r="19745" spans="1:1" x14ac:dyDescent="0.25">
      <c r="A19745" t="str">
        <f t="shared" si="309"/>
        <v>YAG</v>
      </c>
    </row>
    <row r="19746" spans="1:1" x14ac:dyDescent="0.25">
      <c r="A19746" t="str">
        <f t="shared" si="309"/>
        <v>YAG</v>
      </c>
    </row>
    <row r="19747" spans="1:1" x14ac:dyDescent="0.25">
      <c r="A19747" t="str">
        <f t="shared" si="309"/>
        <v>YAG</v>
      </c>
    </row>
    <row r="19748" spans="1:1" x14ac:dyDescent="0.25">
      <c r="A19748" t="str">
        <f t="shared" si="309"/>
        <v>YAG</v>
      </c>
    </row>
    <row r="19749" spans="1:1" x14ac:dyDescent="0.25">
      <c r="A19749" t="str">
        <f t="shared" si="309"/>
        <v>YAG</v>
      </c>
    </row>
    <row r="19750" spans="1:1" x14ac:dyDescent="0.25">
      <c r="A19750" t="str">
        <f t="shared" si="309"/>
        <v>YAG</v>
      </c>
    </row>
    <row r="19751" spans="1:1" x14ac:dyDescent="0.25">
      <c r="A19751" t="str">
        <f t="shared" si="309"/>
        <v>YAG</v>
      </c>
    </row>
    <row r="19752" spans="1:1" x14ac:dyDescent="0.25">
      <c r="A19752" t="str">
        <f t="shared" si="309"/>
        <v>YAG</v>
      </c>
    </row>
    <row r="19753" spans="1:1" x14ac:dyDescent="0.25">
      <c r="A19753" t="str">
        <f t="shared" si="309"/>
        <v>YAG</v>
      </c>
    </row>
    <row r="19754" spans="1:1" x14ac:dyDescent="0.25">
      <c r="A19754" t="str">
        <f t="shared" si="309"/>
        <v>YAG</v>
      </c>
    </row>
    <row r="19755" spans="1:1" x14ac:dyDescent="0.25">
      <c r="A19755" t="str">
        <f t="shared" si="309"/>
        <v>YAG</v>
      </c>
    </row>
    <row r="19756" spans="1:1" x14ac:dyDescent="0.25">
      <c r="A19756" t="str">
        <f t="shared" si="309"/>
        <v>YAG</v>
      </c>
    </row>
    <row r="19757" spans="1:1" x14ac:dyDescent="0.25">
      <c r="A19757" t="str">
        <f t="shared" si="309"/>
        <v>YAG</v>
      </c>
    </row>
    <row r="19758" spans="1:1" x14ac:dyDescent="0.25">
      <c r="A19758" t="str">
        <f t="shared" si="309"/>
        <v>YAG</v>
      </c>
    </row>
    <row r="19759" spans="1:1" x14ac:dyDescent="0.25">
      <c r="A19759" t="str">
        <f t="shared" si="309"/>
        <v>YAG</v>
      </c>
    </row>
    <row r="19760" spans="1:1" x14ac:dyDescent="0.25">
      <c r="A19760" t="str">
        <f t="shared" si="309"/>
        <v>YAG</v>
      </c>
    </row>
    <row r="19761" spans="1:1" x14ac:dyDescent="0.25">
      <c r="A19761" t="str">
        <f t="shared" si="309"/>
        <v>YAG</v>
      </c>
    </row>
    <row r="19762" spans="1:1" x14ac:dyDescent="0.25">
      <c r="A19762" t="str">
        <f t="shared" si="309"/>
        <v>YAG</v>
      </c>
    </row>
    <row r="19763" spans="1:1" x14ac:dyDescent="0.25">
      <c r="A19763" t="str">
        <f t="shared" si="309"/>
        <v>YAG</v>
      </c>
    </row>
    <row r="19764" spans="1:1" x14ac:dyDescent="0.25">
      <c r="A19764" t="str">
        <f t="shared" si="309"/>
        <v>YAG</v>
      </c>
    </row>
    <row r="19765" spans="1:1" x14ac:dyDescent="0.25">
      <c r="A19765" t="str">
        <f t="shared" si="309"/>
        <v>YAG</v>
      </c>
    </row>
    <row r="19766" spans="1:1" x14ac:dyDescent="0.25">
      <c r="A19766" t="str">
        <f t="shared" si="309"/>
        <v>YAG</v>
      </c>
    </row>
    <row r="19767" spans="1:1" x14ac:dyDescent="0.25">
      <c r="A19767" t="str">
        <f t="shared" si="309"/>
        <v>YAG</v>
      </c>
    </row>
    <row r="19768" spans="1:1" x14ac:dyDescent="0.25">
      <c r="A19768" t="str">
        <f t="shared" si="309"/>
        <v>YAG</v>
      </c>
    </row>
    <row r="19769" spans="1:1" x14ac:dyDescent="0.25">
      <c r="A19769" t="str">
        <f t="shared" si="309"/>
        <v>YAG</v>
      </c>
    </row>
    <row r="19770" spans="1:1" x14ac:dyDescent="0.25">
      <c r="A19770" t="str">
        <f t="shared" si="309"/>
        <v>YAG</v>
      </c>
    </row>
    <row r="19771" spans="1:1" x14ac:dyDescent="0.25">
      <c r="A19771" t="str">
        <f t="shared" si="309"/>
        <v>YAG</v>
      </c>
    </row>
    <row r="19772" spans="1:1" x14ac:dyDescent="0.25">
      <c r="A19772" t="str">
        <f t="shared" ref="A19772:A19835" si="310">"YAG"&amp;D19772 &amp;E19772 &amp;F19772 &amp; G19772 &amp;H19772 &amp;I19772</f>
        <v>YAG</v>
      </c>
    </row>
    <row r="19773" spans="1:1" x14ac:dyDescent="0.25">
      <c r="A19773" t="str">
        <f t="shared" si="310"/>
        <v>YAG</v>
      </c>
    </row>
    <row r="19774" spans="1:1" x14ac:dyDescent="0.25">
      <c r="A19774" t="str">
        <f t="shared" si="310"/>
        <v>YAG</v>
      </c>
    </row>
    <row r="19775" spans="1:1" x14ac:dyDescent="0.25">
      <c r="A19775" t="str">
        <f t="shared" si="310"/>
        <v>YAG</v>
      </c>
    </row>
    <row r="19776" spans="1:1" x14ac:dyDescent="0.25">
      <c r="A19776" t="str">
        <f t="shared" si="310"/>
        <v>YAG</v>
      </c>
    </row>
    <row r="19777" spans="1:1" x14ac:dyDescent="0.25">
      <c r="A19777" t="str">
        <f t="shared" si="310"/>
        <v>YAG</v>
      </c>
    </row>
    <row r="19778" spans="1:1" x14ac:dyDescent="0.25">
      <c r="A19778" t="str">
        <f t="shared" si="310"/>
        <v>YAG</v>
      </c>
    </row>
    <row r="19779" spans="1:1" x14ac:dyDescent="0.25">
      <c r="A19779" t="str">
        <f t="shared" si="310"/>
        <v>YAG</v>
      </c>
    </row>
    <row r="19780" spans="1:1" x14ac:dyDescent="0.25">
      <c r="A19780" t="str">
        <f t="shared" si="310"/>
        <v>YAG</v>
      </c>
    </row>
    <row r="19781" spans="1:1" x14ac:dyDescent="0.25">
      <c r="A19781" t="str">
        <f t="shared" si="310"/>
        <v>YAG</v>
      </c>
    </row>
    <row r="19782" spans="1:1" x14ac:dyDescent="0.25">
      <c r="A19782" t="str">
        <f t="shared" si="310"/>
        <v>YAG</v>
      </c>
    </row>
    <row r="19783" spans="1:1" x14ac:dyDescent="0.25">
      <c r="A19783" t="str">
        <f t="shared" si="310"/>
        <v>YAG</v>
      </c>
    </row>
    <row r="19784" spans="1:1" x14ac:dyDescent="0.25">
      <c r="A19784" t="str">
        <f t="shared" si="310"/>
        <v>YAG</v>
      </c>
    </row>
    <row r="19785" spans="1:1" x14ac:dyDescent="0.25">
      <c r="A19785" t="str">
        <f t="shared" si="310"/>
        <v>YAG</v>
      </c>
    </row>
    <row r="19786" spans="1:1" x14ac:dyDescent="0.25">
      <c r="A19786" t="str">
        <f t="shared" si="310"/>
        <v>YAG</v>
      </c>
    </row>
    <row r="19787" spans="1:1" x14ac:dyDescent="0.25">
      <c r="A19787" t="str">
        <f t="shared" si="310"/>
        <v>YAG</v>
      </c>
    </row>
    <row r="19788" spans="1:1" x14ac:dyDescent="0.25">
      <c r="A19788" t="str">
        <f t="shared" si="310"/>
        <v>YAG</v>
      </c>
    </row>
    <row r="19789" spans="1:1" x14ac:dyDescent="0.25">
      <c r="A19789" t="str">
        <f t="shared" si="310"/>
        <v>YAG</v>
      </c>
    </row>
    <row r="19790" spans="1:1" x14ac:dyDescent="0.25">
      <c r="A19790" t="str">
        <f t="shared" si="310"/>
        <v>YAG</v>
      </c>
    </row>
    <row r="19791" spans="1:1" x14ac:dyDescent="0.25">
      <c r="A19791" t="str">
        <f t="shared" si="310"/>
        <v>YAG</v>
      </c>
    </row>
    <row r="19792" spans="1:1" x14ac:dyDescent="0.25">
      <c r="A19792" t="str">
        <f t="shared" si="310"/>
        <v>YAG</v>
      </c>
    </row>
    <row r="19793" spans="1:1" x14ac:dyDescent="0.25">
      <c r="A19793" t="str">
        <f t="shared" si="310"/>
        <v>YAG</v>
      </c>
    </row>
    <row r="19794" spans="1:1" x14ac:dyDescent="0.25">
      <c r="A19794" t="str">
        <f t="shared" si="310"/>
        <v>YAG</v>
      </c>
    </row>
    <row r="19795" spans="1:1" x14ac:dyDescent="0.25">
      <c r="A19795" t="str">
        <f t="shared" si="310"/>
        <v>YAG</v>
      </c>
    </row>
    <row r="19796" spans="1:1" x14ac:dyDescent="0.25">
      <c r="A19796" t="str">
        <f t="shared" si="310"/>
        <v>YAG</v>
      </c>
    </row>
    <row r="19797" spans="1:1" x14ac:dyDescent="0.25">
      <c r="A19797" t="str">
        <f t="shared" si="310"/>
        <v>YAG</v>
      </c>
    </row>
    <row r="19798" spans="1:1" x14ac:dyDescent="0.25">
      <c r="A19798" t="str">
        <f t="shared" si="310"/>
        <v>YAG</v>
      </c>
    </row>
    <row r="19799" spans="1:1" x14ac:dyDescent="0.25">
      <c r="A19799" t="str">
        <f t="shared" si="310"/>
        <v>YAG</v>
      </c>
    </row>
    <row r="19800" spans="1:1" x14ac:dyDescent="0.25">
      <c r="A19800" t="str">
        <f t="shared" si="310"/>
        <v>YAG</v>
      </c>
    </row>
    <row r="19801" spans="1:1" x14ac:dyDescent="0.25">
      <c r="A19801" t="str">
        <f t="shared" si="310"/>
        <v>YAG</v>
      </c>
    </row>
    <row r="19802" spans="1:1" x14ac:dyDescent="0.25">
      <c r="A19802" t="str">
        <f t="shared" si="310"/>
        <v>YAG</v>
      </c>
    </row>
    <row r="19803" spans="1:1" x14ac:dyDescent="0.25">
      <c r="A19803" t="str">
        <f t="shared" si="310"/>
        <v>YAG</v>
      </c>
    </row>
    <row r="19804" spans="1:1" x14ac:dyDescent="0.25">
      <c r="A19804" t="str">
        <f t="shared" si="310"/>
        <v>YAG</v>
      </c>
    </row>
    <row r="19805" spans="1:1" x14ac:dyDescent="0.25">
      <c r="A19805" t="str">
        <f t="shared" si="310"/>
        <v>YAG</v>
      </c>
    </row>
    <row r="19806" spans="1:1" x14ac:dyDescent="0.25">
      <c r="A19806" t="str">
        <f t="shared" si="310"/>
        <v>YAG</v>
      </c>
    </row>
    <row r="19807" spans="1:1" x14ac:dyDescent="0.25">
      <c r="A19807" t="str">
        <f t="shared" si="310"/>
        <v>YAG</v>
      </c>
    </row>
    <row r="19808" spans="1:1" x14ac:dyDescent="0.25">
      <c r="A19808" t="str">
        <f t="shared" si="310"/>
        <v>YAG</v>
      </c>
    </row>
    <row r="19809" spans="1:1" x14ac:dyDescent="0.25">
      <c r="A19809" t="str">
        <f t="shared" si="310"/>
        <v>YAG</v>
      </c>
    </row>
    <row r="19810" spans="1:1" x14ac:dyDescent="0.25">
      <c r="A19810" t="str">
        <f t="shared" si="310"/>
        <v>YAG</v>
      </c>
    </row>
    <row r="19811" spans="1:1" x14ac:dyDescent="0.25">
      <c r="A19811" t="str">
        <f t="shared" si="310"/>
        <v>YAG</v>
      </c>
    </row>
    <row r="19812" spans="1:1" x14ac:dyDescent="0.25">
      <c r="A19812" t="str">
        <f t="shared" si="310"/>
        <v>YAG</v>
      </c>
    </row>
    <row r="19813" spans="1:1" x14ac:dyDescent="0.25">
      <c r="A19813" t="str">
        <f t="shared" si="310"/>
        <v>YAG</v>
      </c>
    </row>
    <row r="19814" spans="1:1" x14ac:dyDescent="0.25">
      <c r="A19814" t="str">
        <f t="shared" si="310"/>
        <v>YAG</v>
      </c>
    </row>
    <row r="19815" spans="1:1" x14ac:dyDescent="0.25">
      <c r="A19815" t="str">
        <f t="shared" si="310"/>
        <v>YAG</v>
      </c>
    </row>
    <row r="19816" spans="1:1" x14ac:dyDescent="0.25">
      <c r="A19816" t="str">
        <f t="shared" si="310"/>
        <v>YAG</v>
      </c>
    </row>
    <row r="19817" spans="1:1" x14ac:dyDescent="0.25">
      <c r="A19817" t="str">
        <f t="shared" si="310"/>
        <v>YAG</v>
      </c>
    </row>
    <row r="19818" spans="1:1" x14ac:dyDescent="0.25">
      <c r="A19818" t="str">
        <f t="shared" si="310"/>
        <v>YAG</v>
      </c>
    </row>
    <row r="19819" spans="1:1" x14ac:dyDescent="0.25">
      <c r="A19819" t="str">
        <f t="shared" si="310"/>
        <v>YAG</v>
      </c>
    </row>
    <row r="19820" spans="1:1" x14ac:dyDescent="0.25">
      <c r="A19820" t="str">
        <f t="shared" si="310"/>
        <v>YAG</v>
      </c>
    </row>
    <row r="19821" spans="1:1" x14ac:dyDescent="0.25">
      <c r="A19821" t="str">
        <f t="shared" si="310"/>
        <v>YAG</v>
      </c>
    </row>
    <row r="19822" spans="1:1" x14ac:dyDescent="0.25">
      <c r="A19822" t="str">
        <f t="shared" si="310"/>
        <v>YAG</v>
      </c>
    </row>
    <row r="19823" spans="1:1" x14ac:dyDescent="0.25">
      <c r="A19823" t="str">
        <f t="shared" si="310"/>
        <v>YAG</v>
      </c>
    </row>
    <row r="19824" spans="1:1" x14ac:dyDescent="0.25">
      <c r="A19824" t="str">
        <f t="shared" si="310"/>
        <v>YAG</v>
      </c>
    </row>
    <row r="19825" spans="1:1" x14ac:dyDescent="0.25">
      <c r="A19825" t="str">
        <f t="shared" si="310"/>
        <v>YAG</v>
      </c>
    </row>
    <row r="19826" spans="1:1" x14ac:dyDescent="0.25">
      <c r="A19826" t="str">
        <f t="shared" si="310"/>
        <v>YAG</v>
      </c>
    </row>
    <row r="19827" spans="1:1" x14ac:dyDescent="0.25">
      <c r="A19827" t="str">
        <f t="shared" si="310"/>
        <v>YAG</v>
      </c>
    </row>
    <row r="19828" spans="1:1" x14ac:dyDescent="0.25">
      <c r="A19828" t="str">
        <f t="shared" si="310"/>
        <v>YAG</v>
      </c>
    </row>
    <row r="19829" spans="1:1" x14ac:dyDescent="0.25">
      <c r="A19829" t="str">
        <f t="shared" si="310"/>
        <v>YAG</v>
      </c>
    </row>
    <row r="19830" spans="1:1" x14ac:dyDescent="0.25">
      <c r="A19830" t="str">
        <f t="shared" si="310"/>
        <v>YAG</v>
      </c>
    </row>
    <row r="19831" spans="1:1" x14ac:dyDescent="0.25">
      <c r="A19831" t="str">
        <f t="shared" si="310"/>
        <v>YAG</v>
      </c>
    </row>
    <row r="19832" spans="1:1" x14ac:dyDescent="0.25">
      <c r="A19832" t="str">
        <f t="shared" si="310"/>
        <v>YAG</v>
      </c>
    </row>
    <row r="19833" spans="1:1" x14ac:dyDescent="0.25">
      <c r="A19833" t="str">
        <f t="shared" si="310"/>
        <v>YAG</v>
      </c>
    </row>
    <row r="19834" spans="1:1" x14ac:dyDescent="0.25">
      <c r="A19834" t="str">
        <f t="shared" si="310"/>
        <v>YAG</v>
      </c>
    </row>
    <row r="19835" spans="1:1" x14ac:dyDescent="0.25">
      <c r="A19835" t="str">
        <f t="shared" si="310"/>
        <v>YAG</v>
      </c>
    </row>
    <row r="19836" spans="1:1" x14ac:dyDescent="0.25">
      <c r="A19836" t="str">
        <f t="shared" ref="A19836:A19899" si="311">"YAG"&amp;D19836 &amp;E19836 &amp;F19836 &amp; G19836 &amp;H19836 &amp;I19836</f>
        <v>YAG</v>
      </c>
    </row>
    <row r="19837" spans="1:1" x14ac:dyDescent="0.25">
      <c r="A19837" t="str">
        <f t="shared" si="311"/>
        <v>YAG</v>
      </c>
    </row>
    <row r="19838" spans="1:1" x14ac:dyDescent="0.25">
      <c r="A19838" t="str">
        <f t="shared" si="311"/>
        <v>YAG</v>
      </c>
    </row>
    <row r="19839" spans="1:1" x14ac:dyDescent="0.25">
      <c r="A19839" t="str">
        <f t="shared" si="311"/>
        <v>YAG</v>
      </c>
    </row>
    <row r="19840" spans="1:1" x14ac:dyDescent="0.25">
      <c r="A19840" t="str">
        <f t="shared" si="311"/>
        <v>YAG</v>
      </c>
    </row>
    <row r="19841" spans="1:1" x14ac:dyDescent="0.25">
      <c r="A19841" t="str">
        <f t="shared" si="311"/>
        <v>YAG</v>
      </c>
    </row>
    <row r="19842" spans="1:1" x14ac:dyDescent="0.25">
      <c r="A19842" t="str">
        <f t="shared" si="311"/>
        <v>YAG</v>
      </c>
    </row>
    <row r="19843" spans="1:1" x14ac:dyDescent="0.25">
      <c r="A19843" t="str">
        <f t="shared" si="311"/>
        <v>YAG</v>
      </c>
    </row>
    <row r="19844" spans="1:1" x14ac:dyDescent="0.25">
      <c r="A19844" t="str">
        <f t="shared" si="311"/>
        <v>YAG</v>
      </c>
    </row>
    <row r="19845" spans="1:1" x14ac:dyDescent="0.25">
      <c r="A19845" t="str">
        <f t="shared" si="311"/>
        <v>YAG</v>
      </c>
    </row>
    <row r="19846" spans="1:1" x14ac:dyDescent="0.25">
      <c r="A19846" t="str">
        <f t="shared" si="311"/>
        <v>YAG</v>
      </c>
    </row>
    <row r="19847" spans="1:1" x14ac:dyDescent="0.25">
      <c r="A19847" t="str">
        <f t="shared" si="311"/>
        <v>YAG</v>
      </c>
    </row>
    <row r="19848" spans="1:1" x14ac:dyDescent="0.25">
      <c r="A19848" t="str">
        <f t="shared" si="311"/>
        <v>YAG</v>
      </c>
    </row>
    <row r="19849" spans="1:1" x14ac:dyDescent="0.25">
      <c r="A19849" t="str">
        <f t="shared" si="311"/>
        <v>YAG</v>
      </c>
    </row>
    <row r="19850" spans="1:1" x14ac:dyDescent="0.25">
      <c r="A19850" t="str">
        <f t="shared" si="311"/>
        <v>YAG</v>
      </c>
    </row>
    <row r="19851" spans="1:1" x14ac:dyDescent="0.25">
      <c r="A19851" t="str">
        <f t="shared" si="311"/>
        <v>YAG</v>
      </c>
    </row>
    <row r="19852" spans="1:1" x14ac:dyDescent="0.25">
      <c r="A19852" t="str">
        <f t="shared" si="311"/>
        <v>YAG</v>
      </c>
    </row>
    <row r="19853" spans="1:1" x14ac:dyDescent="0.25">
      <c r="A19853" t="str">
        <f t="shared" si="311"/>
        <v>YAG</v>
      </c>
    </row>
    <row r="19854" spans="1:1" x14ac:dyDescent="0.25">
      <c r="A19854" t="str">
        <f t="shared" si="311"/>
        <v>YAG</v>
      </c>
    </row>
    <row r="19855" spans="1:1" x14ac:dyDescent="0.25">
      <c r="A19855" t="str">
        <f t="shared" si="311"/>
        <v>YAG</v>
      </c>
    </row>
    <row r="19856" spans="1:1" x14ac:dyDescent="0.25">
      <c r="A19856" t="str">
        <f t="shared" si="311"/>
        <v>YAG</v>
      </c>
    </row>
    <row r="19857" spans="1:1" x14ac:dyDescent="0.25">
      <c r="A19857" t="str">
        <f t="shared" si="311"/>
        <v>YAG</v>
      </c>
    </row>
    <row r="19858" spans="1:1" x14ac:dyDescent="0.25">
      <c r="A19858" t="str">
        <f t="shared" si="311"/>
        <v>YAG</v>
      </c>
    </row>
    <row r="19859" spans="1:1" x14ac:dyDescent="0.25">
      <c r="A19859" t="str">
        <f t="shared" si="311"/>
        <v>YAG</v>
      </c>
    </row>
    <row r="19860" spans="1:1" x14ac:dyDescent="0.25">
      <c r="A19860" t="str">
        <f t="shared" si="311"/>
        <v>YAG</v>
      </c>
    </row>
    <row r="19861" spans="1:1" x14ac:dyDescent="0.25">
      <c r="A19861" t="str">
        <f t="shared" si="311"/>
        <v>YAG</v>
      </c>
    </row>
    <row r="19862" spans="1:1" x14ac:dyDescent="0.25">
      <c r="A19862" t="str">
        <f t="shared" si="311"/>
        <v>YAG</v>
      </c>
    </row>
    <row r="19863" spans="1:1" x14ac:dyDescent="0.25">
      <c r="A19863" t="str">
        <f t="shared" si="311"/>
        <v>YAG</v>
      </c>
    </row>
    <row r="19864" spans="1:1" x14ac:dyDescent="0.25">
      <c r="A19864" t="str">
        <f t="shared" si="311"/>
        <v>YAG</v>
      </c>
    </row>
    <row r="19865" spans="1:1" x14ac:dyDescent="0.25">
      <c r="A19865" t="str">
        <f t="shared" si="311"/>
        <v>YAG</v>
      </c>
    </row>
    <row r="19866" spans="1:1" x14ac:dyDescent="0.25">
      <c r="A19866" t="str">
        <f t="shared" si="311"/>
        <v>YAG</v>
      </c>
    </row>
    <row r="19867" spans="1:1" x14ac:dyDescent="0.25">
      <c r="A19867" t="str">
        <f t="shared" si="311"/>
        <v>YAG</v>
      </c>
    </row>
    <row r="19868" spans="1:1" x14ac:dyDescent="0.25">
      <c r="A19868" t="str">
        <f t="shared" si="311"/>
        <v>YAG</v>
      </c>
    </row>
    <row r="19869" spans="1:1" x14ac:dyDescent="0.25">
      <c r="A19869" t="str">
        <f t="shared" si="311"/>
        <v>YAG</v>
      </c>
    </row>
    <row r="19870" spans="1:1" x14ac:dyDescent="0.25">
      <c r="A19870" t="str">
        <f t="shared" si="311"/>
        <v>YAG</v>
      </c>
    </row>
    <row r="19871" spans="1:1" x14ac:dyDescent="0.25">
      <c r="A19871" t="str">
        <f t="shared" si="311"/>
        <v>YAG</v>
      </c>
    </row>
    <row r="19872" spans="1:1" x14ac:dyDescent="0.25">
      <c r="A19872" t="str">
        <f t="shared" si="311"/>
        <v>YAG</v>
      </c>
    </row>
    <row r="19873" spans="1:1" x14ac:dyDescent="0.25">
      <c r="A19873" t="str">
        <f t="shared" si="311"/>
        <v>YAG</v>
      </c>
    </row>
    <row r="19874" spans="1:1" x14ac:dyDescent="0.25">
      <c r="A19874" t="str">
        <f t="shared" si="311"/>
        <v>YAG</v>
      </c>
    </row>
    <row r="19875" spans="1:1" x14ac:dyDescent="0.25">
      <c r="A19875" t="str">
        <f t="shared" si="311"/>
        <v>YAG</v>
      </c>
    </row>
    <row r="19876" spans="1:1" x14ac:dyDescent="0.25">
      <c r="A19876" t="str">
        <f t="shared" si="311"/>
        <v>YAG</v>
      </c>
    </row>
    <row r="19877" spans="1:1" x14ac:dyDescent="0.25">
      <c r="A19877" t="str">
        <f t="shared" si="311"/>
        <v>YAG</v>
      </c>
    </row>
    <row r="19878" spans="1:1" x14ac:dyDescent="0.25">
      <c r="A19878" t="str">
        <f t="shared" si="311"/>
        <v>YAG</v>
      </c>
    </row>
    <row r="19879" spans="1:1" x14ac:dyDescent="0.25">
      <c r="A19879" t="str">
        <f t="shared" si="311"/>
        <v>YAG</v>
      </c>
    </row>
    <row r="19880" spans="1:1" x14ac:dyDescent="0.25">
      <c r="A19880" t="str">
        <f t="shared" si="311"/>
        <v>YAG</v>
      </c>
    </row>
    <row r="19881" spans="1:1" x14ac:dyDescent="0.25">
      <c r="A19881" t="str">
        <f t="shared" si="311"/>
        <v>YAG</v>
      </c>
    </row>
    <row r="19882" spans="1:1" x14ac:dyDescent="0.25">
      <c r="A19882" t="str">
        <f t="shared" si="311"/>
        <v>YAG</v>
      </c>
    </row>
    <row r="19883" spans="1:1" x14ac:dyDescent="0.25">
      <c r="A19883" t="str">
        <f t="shared" si="311"/>
        <v>YAG</v>
      </c>
    </row>
    <row r="19884" spans="1:1" x14ac:dyDescent="0.25">
      <c r="A19884" t="str">
        <f t="shared" si="311"/>
        <v>YAG</v>
      </c>
    </row>
    <row r="19885" spans="1:1" x14ac:dyDescent="0.25">
      <c r="A19885" t="str">
        <f t="shared" si="311"/>
        <v>YAG</v>
      </c>
    </row>
    <row r="19886" spans="1:1" x14ac:dyDescent="0.25">
      <c r="A19886" t="str">
        <f t="shared" si="311"/>
        <v>YAG</v>
      </c>
    </row>
    <row r="19887" spans="1:1" x14ac:dyDescent="0.25">
      <c r="A19887" t="str">
        <f t="shared" si="311"/>
        <v>YAG</v>
      </c>
    </row>
    <row r="19888" spans="1:1" x14ac:dyDescent="0.25">
      <c r="A19888" t="str">
        <f t="shared" si="311"/>
        <v>YAG</v>
      </c>
    </row>
    <row r="19889" spans="1:1" x14ac:dyDescent="0.25">
      <c r="A19889" t="str">
        <f t="shared" si="311"/>
        <v>YAG</v>
      </c>
    </row>
    <row r="19890" spans="1:1" x14ac:dyDescent="0.25">
      <c r="A19890" t="str">
        <f t="shared" si="311"/>
        <v>YAG</v>
      </c>
    </row>
    <row r="19891" spans="1:1" x14ac:dyDescent="0.25">
      <c r="A19891" t="str">
        <f t="shared" si="311"/>
        <v>YAG</v>
      </c>
    </row>
    <row r="19892" spans="1:1" x14ac:dyDescent="0.25">
      <c r="A19892" t="str">
        <f t="shared" si="311"/>
        <v>YAG</v>
      </c>
    </row>
    <row r="19893" spans="1:1" x14ac:dyDescent="0.25">
      <c r="A19893" t="str">
        <f t="shared" si="311"/>
        <v>YAG</v>
      </c>
    </row>
    <row r="19894" spans="1:1" x14ac:dyDescent="0.25">
      <c r="A19894" t="str">
        <f t="shared" si="311"/>
        <v>YAG</v>
      </c>
    </row>
    <row r="19895" spans="1:1" x14ac:dyDescent="0.25">
      <c r="A19895" t="str">
        <f t="shared" si="311"/>
        <v>YAG</v>
      </c>
    </row>
    <row r="19896" spans="1:1" x14ac:dyDescent="0.25">
      <c r="A19896" t="str">
        <f t="shared" si="311"/>
        <v>YAG</v>
      </c>
    </row>
    <row r="19897" spans="1:1" x14ac:dyDescent="0.25">
      <c r="A19897" t="str">
        <f t="shared" si="311"/>
        <v>YAG</v>
      </c>
    </row>
    <row r="19898" spans="1:1" x14ac:dyDescent="0.25">
      <c r="A19898" t="str">
        <f t="shared" si="311"/>
        <v>YAG</v>
      </c>
    </row>
    <row r="19899" spans="1:1" x14ac:dyDescent="0.25">
      <c r="A19899" t="str">
        <f t="shared" si="311"/>
        <v>YAG</v>
      </c>
    </row>
    <row r="19900" spans="1:1" x14ac:dyDescent="0.25">
      <c r="A19900" t="str">
        <f t="shared" ref="A19900:A19963" si="312">"YAG"&amp;D19900 &amp;E19900 &amp;F19900 &amp; G19900 &amp;H19900 &amp;I19900</f>
        <v>YAG</v>
      </c>
    </row>
    <row r="19901" spans="1:1" x14ac:dyDescent="0.25">
      <c r="A19901" t="str">
        <f t="shared" si="312"/>
        <v>YAG</v>
      </c>
    </row>
    <row r="19902" spans="1:1" x14ac:dyDescent="0.25">
      <c r="A19902" t="str">
        <f t="shared" si="312"/>
        <v>YAG</v>
      </c>
    </row>
    <row r="19903" spans="1:1" x14ac:dyDescent="0.25">
      <c r="A19903" t="str">
        <f t="shared" si="312"/>
        <v>YAG</v>
      </c>
    </row>
    <row r="19904" spans="1:1" x14ac:dyDescent="0.25">
      <c r="A19904" t="str">
        <f t="shared" si="312"/>
        <v>YAG</v>
      </c>
    </row>
    <row r="19905" spans="1:1" x14ac:dyDescent="0.25">
      <c r="A19905" t="str">
        <f t="shared" si="312"/>
        <v>YAG</v>
      </c>
    </row>
    <row r="19906" spans="1:1" x14ac:dyDescent="0.25">
      <c r="A19906" t="str">
        <f t="shared" si="312"/>
        <v>YAG</v>
      </c>
    </row>
    <row r="19907" spans="1:1" x14ac:dyDescent="0.25">
      <c r="A19907" t="str">
        <f t="shared" si="312"/>
        <v>YAG</v>
      </c>
    </row>
    <row r="19908" spans="1:1" x14ac:dyDescent="0.25">
      <c r="A19908" t="str">
        <f t="shared" si="312"/>
        <v>YAG</v>
      </c>
    </row>
    <row r="19909" spans="1:1" x14ac:dyDescent="0.25">
      <c r="A19909" t="str">
        <f t="shared" si="312"/>
        <v>YAG</v>
      </c>
    </row>
    <row r="19910" spans="1:1" x14ac:dyDescent="0.25">
      <c r="A19910" t="str">
        <f t="shared" si="312"/>
        <v>YAG</v>
      </c>
    </row>
    <row r="19911" spans="1:1" x14ac:dyDescent="0.25">
      <c r="A19911" t="str">
        <f t="shared" si="312"/>
        <v>YAG</v>
      </c>
    </row>
    <row r="19912" spans="1:1" x14ac:dyDescent="0.25">
      <c r="A19912" t="str">
        <f t="shared" si="312"/>
        <v>YAG</v>
      </c>
    </row>
    <row r="19913" spans="1:1" x14ac:dyDescent="0.25">
      <c r="A19913" t="str">
        <f t="shared" si="312"/>
        <v>YAG</v>
      </c>
    </row>
    <row r="19914" spans="1:1" x14ac:dyDescent="0.25">
      <c r="A19914" t="str">
        <f t="shared" si="312"/>
        <v>YAG</v>
      </c>
    </row>
    <row r="19915" spans="1:1" x14ac:dyDescent="0.25">
      <c r="A19915" t="str">
        <f t="shared" si="312"/>
        <v>YAG</v>
      </c>
    </row>
    <row r="19916" spans="1:1" x14ac:dyDescent="0.25">
      <c r="A19916" t="str">
        <f t="shared" si="312"/>
        <v>YAG</v>
      </c>
    </row>
    <row r="19917" spans="1:1" x14ac:dyDescent="0.25">
      <c r="A19917" t="str">
        <f t="shared" si="312"/>
        <v>YAG</v>
      </c>
    </row>
    <row r="19918" spans="1:1" x14ac:dyDescent="0.25">
      <c r="A19918" t="str">
        <f t="shared" si="312"/>
        <v>YAG</v>
      </c>
    </row>
    <row r="19919" spans="1:1" x14ac:dyDescent="0.25">
      <c r="A19919" t="str">
        <f t="shared" si="312"/>
        <v>YAG</v>
      </c>
    </row>
    <row r="19920" spans="1:1" x14ac:dyDescent="0.25">
      <c r="A19920" t="str">
        <f t="shared" si="312"/>
        <v>YAG</v>
      </c>
    </row>
    <row r="19921" spans="1:1" x14ac:dyDescent="0.25">
      <c r="A19921" t="str">
        <f t="shared" si="312"/>
        <v>YAG</v>
      </c>
    </row>
    <row r="19922" spans="1:1" x14ac:dyDescent="0.25">
      <c r="A19922" t="str">
        <f t="shared" si="312"/>
        <v>YAG</v>
      </c>
    </row>
    <row r="19923" spans="1:1" x14ac:dyDescent="0.25">
      <c r="A19923" t="str">
        <f t="shared" si="312"/>
        <v>YAG</v>
      </c>
    </row>
    <row r="19924" spans="1:1" x14ac:dyDescent="0.25">
      <c r="A19924" t="str">
        <f t="shared" si="312"/>
        <v>YAG</v>
      </c>
    </row>
    <row r="19925" spans="1:1" x14ac:dyDescent="0.25">
      <c r="A19925" t="str">
        <f t="shared" si="312"/>
        <v>YAG</v>
      </c>
    </row>
    <row r="19926" spans="1:1" x14ac:dyDescent="0.25">
      <c r="A19926" t="str">
        <f t="shared" si="312"/>
        <v>YAG</v>
      </c>
    </row>
    <row r="19927" spans="1:1" x14ac:dyDescent="0.25">
      <c r="A19927" t="str">
        <f t="shared" si="312"/>
        <v>YAG</v>
      </c>
    </row>
    <row r="19928" spans="1:1" x14ac:dyDescent="0.25">
      <c r="A19928" t="str">
        <f t="shared" si="312"/>
        <v>YAG</v>
      </c>
    </row>
    <row r="19929" spans="1:1" x14ac:dyDescent="0.25">
      <c r="A19929" t="str">
        <f t="shared" si="312"/>
        <v>YAG</v>
      </c>
    </row>
    <row r="19930" spans="1:1" x14ac:dyDescent="0.25">
      <c r="A19930" t="str">
        <f t="shared" si="312"/>
        <v>YAG</v>
      </c>
    </row>
    <row r="19931" spans="1:1" x14ac:dyDescent="0.25">
      <c r="A19931" t="str">
        <f t="shared" si="312"/>
        <v>YAG</v>
      </c>
    </row>
    <row r="19932" spans="1:1" x14ac:dyDescent="0.25">
      <c r="A19932" t="str">
        <f t="shared" si="312"/>
        <v>YAG</v>
      </c>
    </row>
    <row r="19933" spans="1:1" x14ac:dyDescent="0.25">
      <c r="A19933" t="str">
        <f t="shared" si="312"/>
        <v>YAG</v>
      </c>
    </row>
    <row r="19934" spans="1:1" x14ac:dyDescent="0.25">
      <c r="A19934" t="str">
        <f t="shared" si="312"/>
        <v>YAG</v>
      </c>
    </row>
    <row r="19935" spans="1:1" x14ac:dyDescent="0.25">
      <c r="A19935" t="str">
        <f t="shared" si="312"/>
        <v>YAG</v>
      </c>
    </row>
    <row r="19936" spans="1:1" x14ac:dyDescent="0.25">
      <c r="A19936" t="str">
        <f t="shared" si="312"/>
        <v>YAG</v>
      </c>
    </row>
    <row r="19937" spans="1:1" x14ac:dyDescent="0.25">
      <c r="A19937" t="str">
        <f t="shared" si="312"/>
        <v>YAG</v>
      </c>
    </row>
    <row r="19938" spans="1:1" x14ac:dyDescent="0.25">
      <c r="A19938" t="str">
        <f t="shared" si="312"/>
        <v>YAG</v>
      </c>
    </row>
    <row r="19939" spans="1:1" x14ac:dyDescent="0.25">
      <c r="A19939" t="str">
        <f t="shared" si="312"/>
        <v>YAG</v>
      </c>
    </row>
    <row r="19940" spans="1:1" x14ac:dyDescent="0.25">
      <c r="A19940" t="str">
        <f t="shared" si="312"/>
        <v>YAG</v>
      </c>
    </row>
    <row r="19941" spans="1:1" x14ac:dyDescent="0.25">
      <c r="A19941" t="str">
        <f t="shared" si="312"/>
        <v>YAG</v>
      </c>
    </row>
    <row r="19942" spans="1:1" x14ac:dyDescent="0.25">
      <c r="A19942" t="str">
        <f t="shared" si="312"/>
        <v>YAG</v>
      </c>
    </row>
    <row r="19943" spans="1:1" x14ac:dyDescent="0.25">
      <c r="A19943" t="str">
        <f t="shared" si="312"/>
        <v>YAG</v>
      </c>
    </row>
    <row r="19944" spans="1:1" x14ac:dyDescent="0.25">
      <c r="A19944" t="str">
        <f t="shared" si="312"/>
        <v>YAG</v>
      </c>
    </row>
    <row r="19945" spans="1:1" x14ac:dyDescent="0.25">
      <c r="A19945" t="str">
        <f t="shared" si="312"/>
        <v>YAG</v>
      </c>
    </row>
    <row r="19946" spans="1:1" x14ac:dyDescent="0.25">
      <c r="A19946" t="str">
        <f t="shared" si="312"/>
        <v>YAG</v>
      </c>
    </row>
    <row r="19947" spans="1:1" x14ac:dyDescent="0.25">
      <c r="A19947" t="str">
        <f t="shared" si="312"/>
        <v>YAG</v>
      </c>
    </row>
    <row r="19948" spans="1:1" x14ac:dyDescent="0.25">
      <c r="A19948" t="str">
        <f t="shared" si="312"/>
        <v>YAG</v>
      </c>
    </row>
    <row r="19949" spans="1:1" x14ac:dyDescent="0.25">
      <c r="A19949" t="str">
        <f t="shared" si="312"/>
        <v>YAG</v>
      </c>
    </row>
    <row r="19950" spans="1:1" x14ac:dyDescent="0.25">
      <c r="A19950" t="str">
        <f t="shared" si="312"/>
        <v>YAG</v>
      </c>
    </row>
    <row r="19951" spans="1:1" x14ac:dyDescent="0.25">
      <c r="A19951" t="str">
        <f t="shared" si="312"/>
        <v>YAG</v>
      </c>
    </row>
    <row r="19952" spans="1:1" x14ac:dyDescent="0.25">
      <c r="A19952" t="str">
        <f t="shared" si="312"/>
        <v>YAG</v>
      </c>
    </row>
    <row r="19953" spans="1:1" x14ac:dyDescent="0.25">
      <c r="A19953" t="str">
        <f t="shared" si="312"/>
        <v>YAG</v>
      </c>
    </row>
    <row r="19954" spans="1:1" x14ac:dyDescent="0.25">
      <c r="A19954" t="str">
        <f t="shared" si="312"/>
        <v>YAG</v>
      </c>
    </row>
    <row r="19955" spans="1:1" x14ac:dyDescent="0.25">
      <c r="A19955" t="str">
        <f t="shared" si="312"/>
        <v>YAG</v>
      </c>
    </row>
    <row r="19956" spans="1:1" x14ac:dyDescent="0.25">
      <c r="A19956" t="str">
        <f t="shared" si="312"/>
        <v>YAG</v>
      </c>
    </row>
    <row r="19957" spans="1:1" x14ac:dyDescent="0.25">
      <c r="A19957" t="str">
        <f t="shared" si="312"/>
        <v>YAG</v>
      </c>
    </row>
    <row r="19958" spans="1:1" x14ac:dyDescent="0.25">
      <c r="A19958" t="str">
        <f t="shared" si="312"/>
        <v>YAG</v>
      </c>
    </row>
    <row r="19959" spans="1:1" x14ac:dyDescent="0.25">
      <c r="A19959" t="str">
        <f t="shared" si="312"/>
        <v>YAG</v>
      </c>
    </row>
    <row r="19960" spans="1:1" x14ac:dyDescent="0.25">
      <c r="A19960" t="str">
        <f t="shared" si="312"/>
        <v>YAG</v>
      </c>
    </row>
    <row r="19961" spans="1:1" x14ac:dyDescent="0.25">
      <c r="A19961" t="str">
        <f t="shared" si="312"/>
        <v>YAG</v>
      </c>
    </row>
    <row r="19962" spans="1:1" x14ac:dyDescent="0.25">
      <c r="A19962" t="str">
        <f t="shared" si="312"/>
        <v>YAG</v>
      </c>
    </row>
    <row r="19963" spans="1:1" x14ac:dyDescent="0.25">
      <c r="A19963" t="str">
        <f t="shared" si="312"/>
        <v>YAG</v>
      </c>
    </row>
    <row r="19964" spans="1:1" x14ac:dyDescent="0.25">
      <c r="A19964" t="str">
        <f t="shared" ref="A19964:A20027" si="313">"YAG"&amp;D19964 &amp;E19964 &amp;F19964 &amp; G19964 &amp;H19964 &amp;I19964</f>
        <v>YAG</v>
      </c>
    </row>
    <row r="19965" spans="1:1" x14ac:dyDescent="0.25">
      <c r="A19965" t="str">
        <f t="shared" si="313"/>
        <v>YAG</v>
      </c>
    </row>
    <row r="19966" spans="1:1" x14ac:dyDescent="0.25">
      <c r="A19966" t="str">
        <f t="shared" si="313"/>
        <v>YAG</v>
      </c>
    </row>
    <row r="19967" spans="1:1" x14ac:dyDescent="0.25">
      <c r="A19967" t="str">
        <f t="shared" si="313"/>
        <v>YAG</v>
      </c>
    </row>
    <row r="19968" spans="1:1" x14ac:dyDescent="0.25">
      <c r="A19968" t="str">
        <f t="shared" si="313"/>
        <v>YAG</v>
      </c>
    </row>
    <row r="19969" spans="1:1" x14ac:dyDescent="0.25">
      <c r="A19969" t="str">
        <f t="shared" si="313"/>
        <v>YAG</v>
      </c>
    </row>
    <row r="19970" spans="1:1" x14ac:dyDescent="0.25">
      <c r="A19970" t="str">
        <f t="shared" si="313"/>
        <v>YAG</v>
      </c>
    </row>
    <row r="19971" spans="1:1" x14ac:dyDescent="0.25">
      <c r="A19971" t="str">
        <f t="shared" si="313"/>
        <v>YAG</v>
      </c>
    </row>
    <row r="19972" spans="1:1" x14ac:dyDescent="0.25">
      <c r="A19972" t="str">
        <f t="shared" si="313"/>
        <v>YAG</v>
      </c>
    </row>
    <row r="19973" spans="1:1" x14ac:dyDescent="0.25">
      <c r="A19973" t="str">
        <f t="shared" si="313"/>
        <v>YAG</v>
      </c>
    </row>
    <row r="19974" spans="1:1" x14ac:dyDescent="0.25">
      <c r="A19974" t="str">
        <f t="shared" si="313"/>
        <v>YAG</v>
      </c>
    </row>
    <row r="19975" spans="1:1" x14ac:dyDescent="0.25">
      <c r="A19975" t="str">
        <f t="shared" si="313"/>
        <v>YAG</v>
      </c>
    </row>
    <row r="19976" spans="1:1" x14ac:dyDescent="0.25">
      <c r="A19976" t="str">
        <f t="shared" si="313"/>
        <v>YAG</v>
      </c>
    </row>
    <row r="19977" spans="1:1" x14ac:dyDescent="0.25">
      <c r="A19977" t="str">
        <f t="shared" si="313"/>
        <v>YAG</v>
      </c>
    </row>
    <row r="19978" spans="1:1" x14ac:dyDescent="0.25">
      <c r="A19978" t="str">
        <f t="shared" si="313"/>
        <v>YAG</v>
      </c>
    </row>
    <row r="19979" spans="1:1" x14ac:dyDescent="0.25">
      <c r="A19979" t="str">
        <f t="shared" si="313"/>
        <v>YAG</v>
      </c>
    </row>
    <row r="19980" spans="1:1" x14ac:dyDescent="0.25">
      <c r="A19980" t="str">
        <f t="shared" si="313"/>
        <v>YAG</v>
      </c>
    </row>
    <row r="19981" spans="1:1" x14ac:dyDescent="0.25">
      <c r="A19981" t="str">
        <f t="shared" si="313"/>
        <v>YAG</v>
      </c>
    </row>
    <row r="19982" spans="1:1" x14ac:dyDescent="0.25">
      <c r="A19982" t="str">
        <f t="shared" si="313"/>
        <v>YAG</v>
      </c>
    </row>
    <row r="19983" spans="1:1" x14ac:dyDescent="0.25">
      <c r="A19983" t="str">
        <f t="shared" si="313"/>
        <v>YAG</v>
      </c>
    </row>
    <row r="19984" spans="1:1" x14ac:dyDescent="0.25">
      <c r="A19984" t="str">
        <f t="shared" si="313"/>
        <v>YAG</v>
      </c>
    </row>
    <row r="19985" spans="1:1" x14ac:dyDescent="0.25">
      <c r="A19985" t="str">
        <f t="shared" si="313"/>
        <v>YAG</v>
      </c>
    </row>
    <row r="19986" spans="1:1" x14ac:dyDescent="0.25">
      <c r="A19986" t="str">
        <f t="shared" si="313"/>
        <v>YAG</v>
      </c>
    </row>
    <row r="19987" spans="1:1" x14ac:dyDescent="0.25">
      <c r="A19987" t="str">
        <f t="shared" si="313"/>
        <v>YAG</v>
      </c>
    </row>
    <row r="19988" spans="1:1" x14ac:dyDescent="0.25">
      <c r="A19988" t="str">
        <f t="shared" si="313"/>
        <v>YAG</v>
      </c>
    </row>
    <row r="19989" spans="1:1" x14ac:dyDescent="0.25">
      <c r="A19989" t="str">
        <f t="shared" si="313"/>
        <v>YAG</v>
      </c>
    </row>
    <row r="19990" spans="1:1" x14ac:dyDescent="0.25">
      <c r="A19990" t="str">
        <f t="shared" si="313"/>
        <v>YAG</v>
      </c>
    </row>
    <row r="19991" spans="1:1" x14ac:dyDescent="0.25">
      <c r="A19991" t="str">
        <f t="shared" si="313"/>
        <v>YAG</v>
      </c>
    </row>
    <row r="19992" spans="1:1" x14ac:dyDescent="0.25">
      <c r="A19992" t="str">
        <f t="shared" si="313"/>
        <v>YAG</v>
      </c>
    </row>
    <row r="19993" spans="1:1" x14ac:dyDescent="0.25">
      <c r="A19993" t="str">
        <f t="shared" si="313"/>
        <v>YAG</v>
      </c>
    </row>
    <row r="19994" spans="1:1" x14ac:dyDescent="0.25">
      <c r="A19994" t="str">
        <f t="shared" si="313"/>
        <v>YAG</v>
      </c>
    </row>
    <row r="19995" spans="1:1" x14ac:dyDescent="0.25">
      <c r="A19995" t="str">
        <f t="shared" si="313"/>
        <v>YAG</v>
      </c>
    </row>
    <row r="19996" spans="1:1" x14ac:dyDescent="0.25">
      <c r="A19996" t="str">
        <f t="shared" si="313"/>
        <v>YAG</v>
      </c>
    </row>
    <row r="19997" spans="1:1" x14ac:dyDescent="0.25">
      <c r="A19997" t="str">
        <f t="shared" si="313"/>
        <v>YAG</v>
      </c>
    </row>
    <row r="19998" spans="1:1" x14ac:dyDescent="0.25">
      <c r="A19998" t="str">
        <f t="shared" si="313"/>
        <v>YAG</v>
      </c>
    </row>
    <row r="19999" spans="1:1" x14ac:dyDescent="0.25">
      <c r="A19999" t="str">
        <f t="shared" si="313"/>
        <v>YAG</v>
      </c>
    </row>
    <row r="20000" spans="1:1" x14ac:dyDescent="0.25">
      <c r="A20000" t="str">
        <f t="shared" si="313"/>
        <v>YAG</v>
      </c>
    </row>
    <row r="20001" spans="1:1" x14ac:dyDescent="0.25">
      <c r="A20001" t="str">
        <f t="shared" si="313"/>
        <v>YAG</v>
      </c>
    </row>
    <row r="20002" spans="1:1" x14ac:dyDescent="0.25">
      <c r="A20002" t="str">
        <f t="shared" si="313"/>
        <v>YAG</v>
      </c>
    </row>
    <row r="20003" spans="1:1" x14ac:dyDescent="0.25">
      <c r="A20003" t="str">
        <f t="shared" si="313"/>
        <v>YAG</v>
      </c>
    </row>
    <row r="20004" spans="1:1" x14ac:dyDescent="0.25">
      <c r="A20004" t="str">
        <f t="shared" si="313"/>
        <v>YAG</v>
      </c>
    </row>
    <row r="20005" spans="1:1" x14ac:dyDescent="0.25">
      <c r="A20005" t="str">
        <f t="shared" si="313"/>
        <v>YAG</v>
      </c>
    </row>
    <row r="20006" spans="1:1" x14ac:dyDescent="0.25">
      <c r="A20006" t="str">
        <f t="shared" si="313"/>
        <v>YAG</v>
      </c>
    </row>
    <row r="20007" spans="1:1" x14ac:dyDescent="0.25">
      <c r="A20007" t="str">
        <f t="shared" si="313"/>
        <v>YAG</v>
      </c>
    </row>
    <row r="20008" spans="1:1" x14ac:dyDescent="0.25">
      <c r="A20008" t="str">
        <f t="shared" si="313"/>
        <v>YAG</v>
      </c>
    </row>
    <row r="20009" spans="1:1" x14ac:dyDescent="0.25">
      <c r="A20009" t="str">
        <f t="shared" si="313"/>
        <v>YAG</v>
      </c>
    </row>
    <row r="20010" spans="1:1" x14ac:dyDescent="0.25">
      <c r="A20010" t="str">
        <f t="shared" si="313"/>
        <v>YAG</v>
      </c>
    </row>
    <row r="20011" spans="1:1" x14ac:dyDescent="0.25">
      <c r="A20011" t="str">
        <f t="shared" si="313"/>
        <v>YAG</v>
      </c>
    </row>
    <row r="20012" spans="1:1" x14ac:dyDescent="0.25">
      <c r="A20012" t="str">
        <f t="shared" si="313"/>
        <v>YAG</v>
      </c>
    </row>
    <row r="20013" spans="1:1" x14ac:dyDescent="0.25">
      <c r="A20013" t="str">
        <f t="shared" si="313"/>
        <v>YAG</v>
      </c>
    </row>
    <row r="20014" spans="1:1" x14ac:dyDescent="0.25">
      <c r="A20014" t="str">
        <f t="shared" si="313"/>
        <v>YAG</v>
      </c>
    </row>
    <row r="20015" spans="1:1" x14ac:dyDescent="0.25">
      <c r="A20015" t="str">
        <f t="shared" si="313"/>
        <v>YAG</v>
      </c>
    </row>
    <row r="20016" spans="1:1" x14ac:dyDescent="0.25">
      <c r="A20016" t="str">
        <f t="shared" si="313"/>
        <v>YAG</v>
      </c>
    </row>
    <row r="20017" spans="1:1" x14ac:dyDescent="0.25">
      <c r="A20017" t="str">
        <f t="shared" si="313"/>
        <v>YAG</v>
      </c>
    </row>
    <row r="20018" spans="1:1" x14ac:dyDescent="0.25">
      <c r="A20018" t="str">
        <f t="shared" si="313"/>
        <v>YAG</v>
      </c>
    </row>
    <row r="20019" spans="1:1" x14ac:dyDescent="0.25">
      <c r="A20019" t="str">
        <f t="shared" si="313"/>
        <v>YAG</v>
      </c>
    </row>
    <row r="20020" spans="1:1" x14ac:dyDescent="0.25">
      <c r="A20020" t="str">
        <f t="shared" si="313"/>
        <v>YAG</v>
      </c>
    </row>
    <row r="20021" spans="1:1" x14ac:dyDescent="0.25">
      <c r="A20021" t="str">
        <f t="shared" si="313"/>
        <v>YAG</v>
      </c>
    </row>
    <row r="20022" spans="1:1" x14ac:dyDescent="0.25">
      <c r="A20022" t="str">
        <f t="shared" si="313"/>
        <v>YAG</v>
      </c>
    </row>
    <row r="20023" spans="1:1" x14ac:dyDescent="0.25">
      <c r="A20023" t="str">
        <f t="shared" si="313"/>
        <v>YAG</v>
      </c>
    </row>
    <row r="20024" spans="1:1" x14ac:dyDescent="0.25">
      <c r="A20024" t="str">
        <f t="shared" si="313"/>
        <v>YAG</v>
      </c>
    </row>
    <row r="20025" spans="1:1" x14ac:dyDescent="0.25">
      <c r="A20025" t="str">
        <f t="shared" si="313"/>
        <v>YAG</v>
      </c>
    </row>
    <row r="20026" spans="1:1" x14ac:dyDescent="0.25">
      <c r="A20026" t="str">
        <f t="shared" si="313"/>
        <v>YAG</v>
      </c>
    </row>
    <row r="20027" spans="1:1" x14ac:dyDescent="0.25">
      <c r="A20027" t="str">
        <f t="shared" si="313"/>
        <v>YAG</v>
      </c>
    </row>
    <row r="20028" spans="1:1" x14ac:dyDescent="0.25">
      <c r="A20028" t="str">
        <f t="shared" ref="A20028:A20091" si="314">"YAG"&amp;D20028 &amp;E20028 &amp;F20028 &amp; G20028 &amp;H20028 &amp;I20028</f>
        <v>YAG</v>
      </c>
    </row>
    <row r="20029" spans="1:1" x14ac:dyDescent="0.25">
      <c r="A20029" t="str">
        <f t="shared" si="314"/>
        <v>YAG</v>
      </c>
    </row>
    <row r="20030" spans="1:1" x14ac:dyDescent="0.25">
      <c r="A20030" t="str">
        <f t="shared" si="314"/>
        <v>YAG</v>
      </c>
    </row>
    <row r="20031" spans="1:1" x14ac:dyDescent="0.25">
      <c r="A20031" t="str">
        <f t="shared" si="314"/>
        <v>YAG</v>
      </c>
    </row>
    <row r="20032" spans="1:1" x14ac:dyDescent="0.25">
      <c r="A20032" t="str">
        <f t="shared" si="314"/>
        <v>YAG</v>
      </c>
    </row>
    <row r="20033" spans="1:1" x14ac:dyDescent="0.25">
      <c r="A20033" t="str">
        <f t="shared" si="314"/>
        <v>YAG</v>
      </c>
    </row>
    <row r="20034" spans="1:1" x14ac:dyDescent="0.25">
      <c r="A20034" t="str">
        <f t="shared" si="314"/>
        <v>YAG</v>
      </c>
    </row>
    <row r="20035" spans="1:1" x14ac:dyDescent="0.25">
      <c r="A20035" t="str">
        <f t="shared" si="314"/>
        <v>YAG</v>
      </c>
    </row>
    <row r="20036" spans="1:1" x14ac:dyDescent="0.25">
      <c r="A20036" t="str">
        <f t="shared" si="314"/>
        <v>YAG</v>
      </c>
    </row>
    <row r="20037" spans="1:1" x14ac:dyDescent="0.25">
      <c r="A20037" t="str">
        <f t="shared" si="314"/>
        <v>YAG</v>
      </c>
    </row>
    <row r="20038" spans="1:1" x14ac:dyDescent="0.25">
      <c r="A20038" t="str">
        <f t="shared" si="314"/>
        <v>YAG</v>
      </c>
    </row>
    <row r="20039" spans="1:1" x14ac:dyDescent="0.25">
      <c r="A20039" t="str">
        <f t="shared" si="314"/>
        <v>YAG</v>
      </c>
    </row>
    <row r="20040" spans="1:1" x14ac:dyDescent="0.25">
      <c r="A20040" t="str">
        <f t="shared" si="314"/>
        <v>YAG</v>
      </c>
    </row>
    <row r="20041" spans="1:1" x14ac:dyDescent="0.25">
      <c r="A20041" t="str">
        <f t="shared" si="314"/>
        <v>YAG</v>
      </c>
    </row>
    <row r="20042" spans="1:1" x14ac:dyDescent="0.25">
      <c r="A20042" t="str">
        <f t="shared" si="314"/>
        <v>YAG</v>
      </c>
    </row>
    <row r="20043" spans="1:1" x14ac:dyDescent="0.25">
      <c r="A20043" t="str">
        <f t="shared" si="314"/>
        <v>YAG</v>
      </c>
    </row>
    <row r="20044" spans="1:1" x14ac:dyDescent="0.25">
      <c r="A20044" t="str">
        <f t="shared" si="314"/>
        <v>YAG</v>
      </c>
    </row>
    <row r="20045" spans="1:1" x14ac:dyDescent="0.25">
      <c r="A20045" t="str">
        <f t="shared" si="314"/>
        <v>YAG</v>
      </c>
    </row>
    <row r="20046" spans="1:1" x14ac:dyDescent="0.25">
      <c r="A20046" t="str">
        <f t="shared" si="314"/>
        <v>YAG</v>
      </c>
    </row>
    <row r="20047" spans="1:1" x14ac:dyDescent="0.25">
      <c r="A20047" t="str">
        <f t="shared" si="314"/>
        <v>YAG</v>
      </c>
    </row>
    <row r="20048" spans="1:1" x14ac:dyDescent="0.25">
      <c r="A20048" t="str">
        <f t="shared" si="314"/>
        <v>YAG</v>
      </c>
    </row>
    <row r="20049" spans="1:1" x14ac:dyDescent="0.25">
      <c r="A20049" t="str">
        <f t="shared" si="314"/>
        <v>YAG</v>
      </c>
    </row>
    <row r="20050" spans="1:1" x14ac:dyDescent="0.25">
      <c r="A20050" t="str">
        <f t="shared" si="314"/>
        <v>YAG</v>
      </c>
    </row>
    <row r="20051" spans="1:1" x14ac:dyDescent="0.25">
      <c r="A20051" t="str">
        <f t="shared" si="314"/>
        <v>YAG</v>
      </c>
    </row>
    <row r="20052" spans="1:1" x14ac:dyDescent="0.25">
      <c r="A20052" t="str">
        <f t="shared" si="314"/>
        <v>YAG</v>
      </c>
    </row>
    <row r="20053" spans="1:1" x14ac:dyDescent="0.25">
      <c r="A20053" t="str">
        <f t="shared" si="314"/>
        <v>YAG</v>
      </c>
    </row>
    <row r="20054" spans="1:1" x14ac:dyDescent="0.25">
      <c r="A20054" t="str">
        <f t="shared" si="314"/>
        <v>YAG</v>
      </c>
    </row>
    <row r="20055" spans="1:1" x14ac:dyDescent="0.25">
      <c r="A20055" t="str">
        <f t="shared" si="314"/>
        <v>YAG</v>
      </c>
    </row>
    <row r="20056" spans="1:1" x14ac:dyDescent="0.25">
      <c r="A20056" t="str">
        <f t="shared" si="314"/>
        <v>YAG</v>
      </c>
    </row>
    <row r="20057" spans="1:1" x14ac:dyDescent="0.25">
      <c r="A20057" t="str">
        <f t="shared" si="314"/>
        <v>YAG</v>
      </c>
    </row>
    <row r="20058" spans="1:1" x14ac:dyDescent="0.25">
      <c r="A20058" t="str">
        <f t="shared" si="314"/>
        <v>YAG</v>
      </c>
    </row>
    <row r="20059" spans="1:1" x14ac:dyDescent="0.25">
      <c r="A20059" t="str">
        <f t="shared" si="314"/>
        <v>YAG</v>
      </c>
    </row>
    <row r="20060" spans="1:1" x14ac:dyDescent="0.25">
      <c r="A20060" t="str">
        <f t="shared" si="314"/>
        <v>YAG</v>
      </c>
    </row>
    <row r="20061" spans="1:1" x14ac:dyDescent="0.25">
      <c r="A20061" t="str">
        <f t="shared" si="314"/>
        <v>YAG</v>
      </c>
    </row>
    <row r="20062" spans="1:1" x14ac:dyDescent="0.25">
      <c r="A20062" t="str">
        <f t="shared" si="314"/>
        <v>YAG</v>
      </c>
    </row>
    <row r="20063" spans="1:1" x14ac:dyDescent="0.25">
      <c r="A20063" t="str">
        <f t="shared" si="314"/>
        <v>YAG</v>
      </c>
    </row>
    <row r="20064" spans="1:1" x14ac:dyDescent="0.25">
      <c r="A20064" t="str">
        <f t="shared" si="314"/>
        <v>YAG</v>
      </c>
    </row>
    <row r="20065" spans="1:1" x14ac:dyDescent="0.25">
      <c r="A20065" t="str">
        <f t="shared" si="314"/>
        <v>YAG</v>
      </c>
    </row>
    <row r="20066" spans="1:1" x14ac:dyDescent="0.25">
      <c r="A20066" t="str">
        <f t="shared" si="314"/>
        <v>YAG</v>
      </c>
    </row>
    <row r="20067" spans="1:1" x14ac:dyDescent="0.25">
      <c r="A20067" t="str">
        <f t="shared" si="314"/>
        <v>YAG</v>
      </c>
    </row>
    <row r="20068" spans="1:1" x14ac:dyDescent="0.25">
      <c r="A20068" t="str">
        <f t="shared" si="314"/>
        <v>YAG</v>
      </c>
    </row>
    <row r="20069" spans="1:1" x14ac:dyDescent="0.25">
      <c r="A20069" t="str">
        <f t="shared" si="314"/>
        <v>YAG</v>
      </c>
    </row>
    <row r="20070" spans="1:1" x14ac:dyDescent="0.25">
      <c r="A20070" t="str">
        <f t="shared" si="314"/>
        <v>YAG</v>
      </c>
    </row>
    <row r="20071" spans="1:1" x14ac:dyDescent="0.25">
      <c r="A20071" t="str">
        <f t="shared" si="314"/>
        <v>YAG</v>
      </c>
    </row>
    <row r="20072" spans="1:1" x14ac:dyDescent="0.25">
      <c r="A20072" t="str">
        <f t="shared" si="314"/>
        <v>YAG</v>
      </c>
    </row>
    <row r="20073" spans="1:1" x14ac:dyDescent="0.25">
      <c r="A20073" t="str">
        <f t="shared" si="314"/>
        <v>YAG</v>
      </c>
    </row>
    <row r="20074" spans="1:1" x14ac:dyDescent="0.25">
      <c r="A20074" t="str">
        <f t="shared" si="314"/>
        <v>YAG</v>
      </c>
    </row>
    <row r="20075" spans="1:1" x14ac:dyDescent="0.25">
      <c r="A20075" t="str">
        <f t="shared" si="314"/>
        <v>YAG</v>
      </c>
    </row>
    <row r="20076" spans="1:1" x14ac:dyDescent="0.25">
      <c r="A20076" t="str">
        <f t="shared" si="314"/>
        <v>YAG</v>
      </c>
    </row>
    <row r="20077" spans="1:1" x14ac:dyDescent="0.25">
      <c r="A20077" t="str">
        <f t="shared" si="314"/>
        <v>YAG</v>
      </c>
    </row>
    <row r="20078" spans="1:1" x14ac:dyDescent="0.25">
      <c r="A20078" t="str">
        <f t="shared" si="314"/>
        <v>YAG</v>
      </c>
    </row>
    <row r="20079" spans="1:1" x14ac:dyDescent="0.25">
      <c r="A20079" t="str">
        <f t="shared" si="314"/>
        <v>YAG</v>
      </c>
    </row>
    <row r="20080" spans="1:1" x14ac:dyDescent="0.25">
      <c r="A20080" t="str">
        <f t="shared" si="314"/>
        <v>YAG</v>
      </c>
    </row>
    <row r="20081" spans="1:1" x14ac:dyDescent="0.25">
      <c r="A20081" t="str">
        <f t="shared" si="314"/>
        <v>YAG</v>
      </c>
    </row>
    <row r="20082" spans="1:1" x14ac:dyDescent="0.25">
      <c r="A20082" t="str">
        <f t="shared" si="314"/>
        <v>YAG</v>
      </c>
    </row>
    <row r="20083" spans="1:1" x14ac:dyDescent="0.25">
      <c r="A20083" t="str">
        <f t="shared" si="314"/>
        <v>YAG</v>
      </c>
    </row>
    <row r="20084" spans="1:1" x14ac:dyDescent="0.25">
      <c r="A20084" t="str">
        <f t="shared" si="314"/>
        <v>YAG</v>
      </c>
    </row>
    <row r="20085" spans="1:1" x14ac:dyDescent="0.25">
      <c r="A20085" t="str">
        <f t="shared" si="314"/>
        <v>YAG</v>
      </c>
    </row>
    <row r="20086" spans="1:1" x14ac:dyDescent="0.25">
      <c r="A20086" t="str">
        <f t="shared" si="314"/>
        <v>YAG</v>
      </c>
    </row>
    <row r="20087" spans="1:1" x14ac:dyDescent="0.25">
      <c r="A20087" t="str">
        <f t="shared" si="314"/>
        <v>YAG</v>
      </c>
    </row>
    <row r="20088" spans="1:1" x14ac:dyDescent="0.25">
      <c r="A20088" t="str">
        <f t="shared" si="314"/>
        <v>YAG</v>
      </c>
    </row>
    <row r="20089" spans="1:1" x14ac:dyDescent="0.25">
      <c r="A20089" t="str">
        <f t="shared" si="314"/>
        <v>YAG</v>
      </c>
    </row>
    <row r="20090" spans="1:1" x14ac:dyDescent="0.25">
      <c r="A20090" t="str">
        <f t="shared" si="314"/>
        <v>YAG</v>
      </c>
    </row>
    <row r="20091" spans="1:1" x14ac:dyDescent="0.25">
      <c r="A20091" t="str">
        <f t="shared" si="314"/>
        <v>YAG</v>
      </c>
    </row>
    <row r="20092" spans="1:1" x14ac:dyDescent="0.25">
      <c r="A20092" t="str">
        <f t="shared" ref="A20092:A20155" si="315">"YAG"&amp;D20092 &amp;E20092 &amp;F20092 &amp; G20092 &amp;H20092 &amp;I20092</f>
        <v>YAG</v>
      </c>
    </row>
    <row r="20093" spans="1:1" x14ac:dyDescent="0.25">
      <c r="A20093" t="str">
        <f t="shared" si="315"/>
        <v>YAG</v>
      </c>
    </row>
    <row r="20094" spans="1:1" x14ac:dyDescent="0.25">
      <c r="A20094" t="str">
        <f t="shared" si="315"/>
        <v>YAG</v>
      </c>
    </row>
    <row r="20095" spans="1:1" x14ac:dyDescent="0.25">
      <c r="A20095" t="str">
        <f t="shared" si="315"/>
        <v>YAG</v>
      </c>
    </row>
    <row r="20096" spans="1:1" x14ac:dyDescent="0.25">
      <c r="A20096" t="str">
        <f t="shared" si="315"/>
        <v>YAG</v>
      </c>
    </row>
    <row r="20097" spans="1:1" x14ac:dyDescent="0.25">
      <c r="A20097" t="str">
        <f t="shared" si="315"/>
        <v>YAG</v>
      </c>
    </row>
    <row r="20098" spans="1:1" x14ac:dyDescent="0.25">
      <c r="A20098" t="str">
        <f t="shared" si="315"/>
        <v>YAG</v>
      </c>
    </row>
    <row r="20099" spans="1:1" x14ac:dyDescent="0.25">
      <c r="A20099" t="str">
        <f t="shared" si="315"/>
        <v>YAG</v>
      </c>
    </row>
    <row r="20100" spans="1:1" x14ac:dyDescent="0.25">
      <c r="A20100" t="str">
        <f t="shared" si="315"/>
        <v>YAG</v>
      </c>
    </row>
    <row r="20101" spans="1:1" x14ac:dyDescent="0.25">
      <c r="A20101" t="str">
        <f t="shared" si="315"/>
        <v>YAG</v>
      </c>
    </row>
    <row r="20102" spans="1:1" x14ac:dyDescent="0.25">
      <c r="A20102" t="str">
        <f t="shared" si="315"/>
        <v>YAG</v>
      </c>
    </row>
    <row r="20103" spans="1:1" x14ac:dyDescent="0.25">
      <c r="A20103" t="str">
        <f t="shared" si="315"/>
        <v>YAG</v>
      </c>
    </row>
    <row r="20104" spans="1:1" x14ac:dyDescent="0.25">
      <c r="A20104" t="str">
        <f t="shared" si="315"/>
        <v>YAG</v>
      </c>
    </row>
    <row r="20105" spans="1:1" x14ac:dyDescent="0.25">
      <c r="A20105" t="str">
        <f t="shared" si="315"/>
        <v>YAG</v>
      </c>
    </row>
    <row r="20106" spans="1:1" x14ac:dyDescent="0.25">
      <c r="A20106" t="str">
        <f t="shared" si="315"/>
        <v>YAG</v>
      </c>
    </row>
    <row r="20107" spans="1:1" x14ac:dyDescent="0.25">
      <c r="A20107" t="str">
        <f t="shared" si="315"/>
        <v>YAG</v>
      </c>
    </row>
    <row r="20108" spans="1:1" x14ac:dyDescent="0.25">
      <c r="A20108" t="str">
        <f t="shared" si="315"/>
        <v>YAG</v>
      </c>
    </row>
    <row r="20109" spans="1:1" x14ac:dyDescent="0.25">
      <c r="A20109" t="str">
        <f t="shared" si="315"/>
        <v>YAG</v>
      </c>
    </row>
    <row r="20110" spans="1:1" x14ac:dyDescent="0.25">
      <c r="A20110" t="str">
        <f t="shared" si="315"/>
        <v>YAG</v>
      </c>
    </row>
    <row r="20111" spans="1:1" x14ac:dyDescent="0.25">
      <c r="A20111" t="str">
        <f t="shared" si="315"/>
        <v>YAG</v>
      </c>
    </row>
    <row r="20112" spans="1:1" x14ac:dyDescent="0.25">
      <c r="A20112" t="str">
        <f t="shared" si="315"/>
        <v>YAG</v>
      </c>
    </row>
    <row r="20113" spans="1:1" x14ac:dyDescent="0.25">
      <c r="A20113" t="str">
        <f t="shared" si="315"/>
        <v>YAG</v>
      </c>
    </row>
    <row r="20114" spans="1:1" x14ac:dyDescent="0.25">
      <c r="A20114" t="str">
        <f t="shared" si="315"/>
        <v>YAG</v>
      </c>
    </row>
    <row r="20115" spans="1:1" x14ac:dyDescent="0.25">
      <c r="A20115" t="str">
        <f t="shared" si="315"/>
        <v>YAG</v>
      </c>
    </row>
    <row r="20116" spans="1:1" x14ac:dyDescent="0.25">
      <c r="A20116" t="str">
        <f t="shared" si="315"/>
        <v>YAG</v>
      </c>
    </row>
    <row r="20117" spans="1:1" x14ac:dyDescent="0.25">
      <c r="A20117" t="str">
        <f t="shared" si="315"/>
        <v>YAG</v>
      </c>
    </row>
    <row r="20118" spans="1:1" x14ac:dyDescent="0.25">
      <c r="A20118" t="str">
        <f t="shared" si="315"/>
        <v>YAG</v>
      </c>
    </row>
    <row r="20119" spans="1:1" x14ac:dyDescent="0.25">
      <c r="A20119" t="str">
        <f t="shared" si="315"/>
        <v>YAG</v>
      </c>
    </row>
    <row r="20120" spans="1:1" x14ac:dyDescent="0.25">
      <c r="A20120" t="str">
        <f t="shared" si="315"/>
        <v>YAG</v>
      </c>
    </row>
    <row r="20121" spans="1:1" x14ac:dyDescent="0.25">
      <c r="A20121" t="str">
        <f t="shared" si="315"/>
        <v>YAG</v>
      </c>
    </row>
    <row r="20122" spans="1:1" x14ac:dyDescent="0.25">
      <c r="A20122" t="str">
        <f t="shared" si="315"/>
        <v>YAG</v>
      </c>
    </row>
    <row r="20123" spans="1:1" x14ac:dyDescent="0.25">
      <c r="A20123" t="str">
        <f t="shared" si="315"/>
        <v>YAG</v>
      </c>
    </row>
    <row r="20124" spans="1:1" x14ac:dyDescent="0.25">
      <c r="A20124" t="str">
        <f t="shared" si="315"/>
        <v>YAG</v>
      </c>
    </row>
    <row r="20125" spans="1:1" x14ac:dyDescent="0.25">
      <c r="A20125" t="str">
        <f t="shared" si="315"/>
        <v>YAG</v>
      </c>
    </row>
    <row r="20126" spans="1:1" x14ac:dyDescent="0.25">
      <c r="A20126" t="str">
        <f t="shared" si="315"/>
        <v>YAG</v>
      </c>
    </row>
    <row r="20127" spans="1:1" x14ac:dyDescent="0.25">
      <c r="A20127" t="str">
        <f t="shared" si="315"/>
        <v>YAG</v>
      </c>
    </row>
    <row r="20128" spans="1:1" x14ac:dyDescent="0.25">
      <c r="A20128" t="str">
        <f t="shared" si="315"/>
        <v>YAG</v>
      </c>
    </row>
    <row r="20129" spans="1:1" x14ac:dyDescent="0.25">
      <c r="A20129" t="str">
        <f t="shared" si="315"/>
        <v>YAG</v>
      </c>
    </row>
    <row r="20130" spans="1:1" x14ac:dyDescent="0.25">
      <c r="A20130" t="str">
        <f t="shared" si="315"/>
        <v>YAG</v>
      </c>
    </row>
    <row r="20131" spans="1:1" x14ac:dyDescent="0.25">
      <c r="A20131" t="str">
        <f t="shared" si="315"/>
        <v>YAG</v>
      </c>
    </row>
    <row r="20132" spans="1:1" x14ac:dyDescent="0.25">
      <c r="A20132" t="str">
        <f t="shared" si="315"/>
        <v>YAG</v>
      </c>
    </row>
    <row r="20133" spans="1:1" x14ac:dyDescent="0.25">
      <c r="A20133" t="str">
        <f t="shared" si="315"/>
        <v>YAG</v>
      </c>
    </row>
    <row r="20134" spans="1:1" x14ac:dyDescent="0.25">
      <c r="A20134" t="str">
        <f t="shared" si="315"/>
        <v>YAG</v>
      </c>
    </row>
    <row r="20135" spans="1:1" x14ac:dyDescent="0.25">
      <c r="A20135" t="str">
        <f t="shared" si="315"/>
        <v>YAG</v>
      </c>
    </row>
    <row r="20136" spans="1:1" x14ac:dyDescent="0.25">
      <c r="A20136" t="str">
        <f t="shared" si="315"/>
        <v>YAG</v>
      </c>
    </row>
    <row r="20137" spans="1:1" x14ac:dyDescent="0.25">
      <c r="A20137" t="str">
        <f t="shared" si="315"/>
        <v>YAG</v>
      </c>
    </row>
    <row r="20138" spans="1:1" x14ac:dyDescent="0.25">
      <c r="A20138" t="str">
        <f t="shared" si="315"/>
        <v>YAG</v>
      </c>
    </row>
    <row r="20139" spans="1:1" x14ac:dyDescent="0.25">
      <c r="A20139" t="str">
        <f t="shared" si="315"/>
        <v>YAG</v>
      </c>
    </row>
    <row r="20140" spans="1:1" x14ac:dyDescent="0.25">
      <c r="A20140" t="str">
        <f t="shared" si="315"/>
        <v>YAG</v>
      </c>
    </row>
    <row r="20141" spans="1:1" x14ac:dyDescent="0.25">
      <c r="A20141" t="str">
        <f t="shared" si="315"/>
        <v>YAG</v>
      </c>
    </row>
    <row r="20142" spans="1:1" x14ac:dyDescent="0.25">
      <c r="A20142" t="str">
        <f t="shared" si="315"/>
        <v>YAG</v>
      </c>
    </row>
    <row r="20143" spans="1:1" x14ac:dyDescent="0.25">
      <c r="A20143" t="str">
        <f t="shared" si="315"/>
        <v>YAG</v>
      </c>
    </row>
    <row r="20144" spans="1:1" x14ac:dyDescent="0.25">
      <c r="A20144" t="str">
        <f t="shared" si="315"/>
        <v>YAG</v>
      </c>
    </row>
    <row r="20145" spans="1:1" x14ac:dyDescent="0.25">
      <c r="A20145" t="str">
        <f t="shared" si="315"/>
        <v>YAG</v>
      </c>
    </row>
    <row r="20146" spans="1:1" x14ac:dyDescent="0.25">
      <c r="A20146" t="str">
        <f t="shared" si="315"/>
        <v>YAG</v>
      </c>
    </row>
    <row r="20147" spans="1:1" x14ac:dyDescent="0.25">
      <c r="A20147" t="str">
        <f t="shared" si="315"/>
        <v>YAG</v>
      </c>
    </row>
    <row r="20148" spans="1:1" x14ac:dyDescent="0.25">
      <c r="A20148" t="str">
        <f t="shared" si="315"/>
        <v>YAG</v>
      </c>
    </row>
    <row r="20149" spans="1:1" x14ac:dyDescent="0.25">
      <c r="A20149" t="str">
        <f t="shared" si="315"/>
        <v>YAG</v>
      </c>
    </row>
    <row r="20150" spans="1:1" x14ac:dyDescent="0.25">
      <c r="A20150" t="str">
        <f t="shared" si="315"/>
        <v>YAG</v>
      </c>
    </row>
    <row r="20151" spans="1:1" x14ac:dyDescent="0.25">
      <c r="A20151" t="str">
        <f t="shared" si="315"/>
        <v>YAG</v>
      </c>
    </row>
    <row r="20152" spans="1:1" x14ac:dyDescent="0.25">
      <c r="A20152" t="str">
        <f t="shared" si="315"/>
        <v>YAG</v>
      </c>
    </row>
    <row r="20153" spans="1:1" x14ac:dyDescent="0.25">
      <c r="A20153" t="str">
        <f t="shared" si="315"/>
        <v>YAG</v>
      </c>
    </row>
    <row r="20154" spans="1:1" x14ac:dyDescent="0.25">
      <c r="A20154" t="str">
        <f t="shared" si="315"/>
        <v>YAG</v>
      </c>
    </row>
    <row r="20155" spans="1:1" x14ac:dyDescent="0.25">
      <c r="A20155" t="str">
        <f t="shared" si="315"/>
        <v>YAG</v>
      </c>
    </row>
    <row r="20156" spans="1:1" x14ac:dyDescent="0.25">
      <c r="A20156" t="str">
        <f t="shared" ref="A20156:A20219" si="316">"YAG"&amp;D20156 &amp;E20156 &amp;F20156 &amp; G20156 &amp;H20156 &amp;I20156</f>
        <v>YAG</v>
      </c>
    </row>
    <row r="20157" spans="1:1" x14ac:dyDescent="0.25">
      <c r="A20157" t="str">
        <f t="shared" si="316"/>
        <v>YAG</v>
      </c>
    </row>
    <row r="20158" spans="1:1" x14ac:dyDescent="0.25">
      <c r="A20158" t="str">
        <f t="shared" si="316"/>
        <v>YAG</v>
      </c>
    </row>
    <row r="20159" spans="1:1" x14ac:dyDescent="0.25">
      <c r="A20159" t="str">
        <f t="shared" si="316"/>
        <v>YAG</v>
      </c>
    </row>
    <row r="20160" spans="1:1" x14ac:dyDescent="0.25">
      <c r="A20160" t="str">
        <f t="shared" si="316"/>
        <v>YAG</v>
      </c>
    </row>
    <row r="20161" spans="1:1" x14ac:dyDescent="0.25">
      <c r="A20161" t="str">
        <f t="shared" si="316"/>
        <v>YAG</v>
      </c>
    </row>
    <row r="20162" spans="1:1" x14ac:dyDescent="0.25">
      <c r="A20162" t="str">
        <f t="shared" si="316"/>
        <v>YAG</v>
      </c>
    </row>
    <row r="20163" spans="1:1" x14ac:dyDescent="0.25">
      <c r="A20163" t="str">
        <f t="shared" si="316"/>
        <v>YAG</v>
      </c>
    </row>
    <row r="20164" spans="1:1" x14ac:dyDescent="0.25">
      <c r="A20164" t="str">
        <f t="shared" si="316"/>
        <v>YAG</v>
      </c>
    </row>
    <row r="20165" spans="1:1" x14ac:dyDescent="0.25">
      <c r="A20165" t="str">
        <f t="shared" si="316"/>
        <v>YAG</v>
      </c>
    </row>
    <row r="20166" spans="1:1" x14ac:dyDescent="0.25">
      <c r="A20166" t="str">
        <f t="shared" si="316"/>
        <v>YAG</v>
      </c>
    </row>
    <row r="20167" spans="1:1" x14ac:dyDescent="0.25">
      <c r="A20167" t="str">
        <f t="shared" si="316"/>
        <v>YAG</v>
      </c>
    </row>
    <row r="20168" spans="1:1" x14ac:dyDescent="0.25">
      <c r="A20168" t="str">
        <f t="shared" si="316"/>
        <v>YAG</v>
      </c>
    </row>
    <row r="20169" spans="1:1" x14ac:dyDescent="0.25">
      <c r="A20169" t="str">
        <f t="shared" si="316"/>
        <v>YAG</v>
      </c>
    </row>
    <row r="20170" spans="1:1" x14ac:dyDescent="0.25">
      <c r="A20170" t="str">
        <f t="shared" si="316"/>
        <v>YAG</v>
      </c>
    </row>
    <row r="20171" spans="1:1" x14ac:dyDescent="0.25">
      <c r="A20171" t="str">
        <f t="shared" si="316"/>
        <v>YAG</v>
      </c>
    </row>
    <row r="20172" spans="1:1" x14ac:dyDescent="0.25">
      <c r="A20172" t="str">
        <f t="shared" si="316"/>
        <v>YAG</v>
      </c>
    </row>
    <row r="20173" spans="1:1" x14ac:dyDescent="0.25">
      <c r="A20173" t="str">
        <f t="shared" si="316"/>
        <v>YAG</v>
      </c>
    </row>
    <row r="20174" spans="1:1" x14ac:dyDescent="0.25">
      <c r="A20174" t="str">
        <f t="shared" si="316"/>
        <v>YAG</v>
      </c>
    </row>
    <row r="20175" spans="1:1" x14ac:dyDescent="0.25">
      <c r="A20175" t="str">
        <f t="shared" si="316"/>
        <v>YAG</v>
      </c>
    </row>
    <row r="20176" spans="1:1" x14ac:dyDescent="0.25">
      <c r="A20176" t="str">
        <f t="shared" si="316"/>
        <v>YAG</v>
      </c>
    </row>
    <row r="20177" spans="1:1" x14ac:dyDescent="0.25">
      <c r="A20177" t="str">
        <f t="shared" si="316"/>
        <v>YAG</v>
      </c>
    </row>
    <row r="20178" spans="1:1" x14ac:dyDescent="0.25">
      <c r="A20178" t="str">
        <f t="shared" si="316"/>
        <v>YAG</v>
      </c>
    </row>
    <row r="20179" spans="1:1" x14ac:dyDescent="0.25">
      <c r="A20179" t="str">
        <f t="shared" si="316"/>
        <v>YAG</v>
      </c>
    </row>
    <row r="20180" spans="1:1" x14ac:dyDescent="0.25">
      <c r="A20180" t="str">
        <f t="shared" si="316"/>
        <v>YAG</v>
      </c>
    </row>
    <row r="20181" spans="1:1" x14ac:dyDescent="0.25">
      <c r="A20181" t="str">
        <f t="shared" si="316"/>
        <v>YAG</v>
      </c>
    </row>
    <row r="20182" spans="1:1" x14ac:dyDescent="0.25">
      <c r="A20182" t="str">
        <f t="shared" si="316"/>
        <v>YAG</v>
      </c>
    </row>
    <row r="20183" spans="1:1" x14ac:dyDescent="0.25">
      <c r="A20183" t="str">
        <f t="shared" si="316"/>
        <v>YAG</v>
      </c>
    </row>
    <row r="20184" spans="1:1" x14ac:dyDescent="0.25">
      <c r="A20184" t="str">
        <f t="shared" si="316"/>
        <v>YAG</v>
      </c>
    </row>
    <row r="20185" spans="1:1" x14ac:dyDescent="0.25">
      <c r="A20185" t="str">
        <f t="shared" si="316"/>
        <v>YAG</v>
      </c>
    </row>
    <row r="20186" spans="1:1" x14ac:dyDescent="0.25">
      <c r="A20186" t="str">
        <f t="shared" si="316"/>
        <v>YAG</v>
      </c>
    </row>
    <row r="20187" spans="1:1" x14ac:dyDescent="0.25">
      <c r="A20187" t="str">
        <f t="shared" si="316"/>
        <v>YAG</v>
      </c>
    </row>
    <row r="20188" spans="1:1" x14ac:dyDescent="0.25">
      <c r="A20188" t="str">
        <f t="shared" si="316"/>
        <v>YAG</v>
      </c>
    </row>
    <row r="20189" spans="1:1" x14ac:dyDescent="0.25">
      <c r="A20189" t="str">
        <f t="shared" si="316"/>
        <v>YAG</v>
      </c>
    </row>
    <row r="20190" spans="1:1" x14ac:dyDescent="0.25">
      <c r="A20190" t="str">
        <f t="shared" si="316"/>
        <v>YAG</v>
      </c>
    </row>
    <row r="20191" spans="1:1" x14ac:dyDescent="0.25">
      <c r="A20191" t="str">
        <f t="shared" si="316"/>
        <v>YAG</v>
      </c>
    </row>
    <row r="20192" spans="1:1" x14ac:dyDescent="0.25">
      <c r="A20192" t="str">
        <f t="shared" si="316"/>
        <v>YAG</v>
      </c>
    </row>
    <row r="20193" spans="1:1" x14ac:dyDescent="0.25">
      <c r="A20193" t="str">
        <f t="shared" si="316"/>
        <v>YAG</v>
      </c>
    </row>
    <row r="20194" spans="1:1" x14ac:dyDescent="0.25">
      <c r="A20194" t="str">
        <f t="shared" si="316"/>
        <v>YAG</v>
      </c>
    </row>
    <row r="20195" spans="1:1" x14ac:dyDescent="0.25">
      <c r="A20195" t="str">
        <f t="shared" si="316"/>
        <v>YAG</v>
      </c>
    </row>
    <row r="20196" spans="1:1" x14ac:dyDescent="0.25">
      <c r="A20196" t="str">
        <f t="shared" si="316"/>
        <v>YAG</v>
      </c>
    </row>
    <row r="20197" spans="1:1" x14ac:dyDescent="0.25">
      <c r="A20197" t="str">
        <f t="shared" si="316"/>
        <v>YAG</v>
      </c>
    </row>
    <row r="20198" spans="1:1" x14ac:dyDescent="0.25">
      <c r="A20198" t="str">
        <f t="shared" si="316"/>
        <v>YAG</v>
      </c>
    </row>
    <row r="20199" spans="1:1" x14ac:dyDescent="0.25">
      <c r="A20199" t="str">
        <f t="shared" si="316"/>
        <v>YAG</v>
      </c>
    </row>
    <row r="20200" spans="1:1" x14ac:dyDescent="0.25">
      <c r="A20200" t="str">
        <f t="shared" si="316"/>
        <v>YAG</v>
      </c>
    </row>
    <row r="20201" spans="1:1" x14ac:dyDescent="0.25">
      <c r="A20201" t="str">
        <f t="shared" si="316"/>
        <v>YAG</v>
      </c>
    </row>
    <row r="20202" spans="1:1" x14ac:dyDescent="0.25">
      <c r="A20202" t="str">
        <f t="shared" si="316"/>
        <v>YAG</v>
      </c>
    </row>
    <row r="20203" spans="1:1" x14ac:dyDescent="0.25">
      <c r="A20203" t="str">
        <f t="shared" si="316"/>
        <v>YAG</v>
      </c>
    </row>
    <row r="20204" spans="1:1" x14ac:dyDescent="0.25">
      <c r="A20204" t="str">
        <f t="shared" si="316"/>
        <v>YAG</v>
      </c>
    </row>
    <row r="20205" spans="1:1" x14ac:dyDescent="0.25">
      <c r="A20205" t="str">
        <f t="shared" si="316"/>
        <v>YAG</v>
      </c>
    </row>
    <row r="20206" spans="1:1" x14ac:dyDescent="0.25">
      <c r="A20206" t="str">
        <f t="shared" si="316"/>
        <v>YAG</v>
      </c>
    </row>
    <row r="20207" spans="1:1" x14ac:dyDescent="0.25">
      <c r="A20207" t="str">
        <f t="shared" si="316"/>
        <v>YAG</v>
      </c>
    </row>
    <row r="20208" spans="1:1" x14ac:dyDescent="0.25">
      <c r="A20208" t="str">
        <f t="shared" si="316"/>
        <v>YAG</v>
      </c>
    </row>
    <row r="20209" spans="1:1" x14ac:dyDescent="0.25">
      <c r="A20209" t="str">
        <f t="shared" si="316"/>
        <v>YAG</v>
      </c>
    </row>
    <row r="20210" spans="1:1" x14ac:dyDescent="0.25">
      <c r="A20210" t="str">
        <f t="shared" si="316"/>
        <v>YAG</v>
      </c>
    </row>
    <row r="20211" spans="1:1" x14ac:dyDescent="0.25">
      <c r="A20211" t="str">
        <f t="shared" si="316"/>
        <v>YAG</v>
      </c>
    </row>
    <row r="20212" spans="1:1" x14ac:dyDescent="0.25">
      <c r="A20212" t="str">
        <f t="shared" si="316"/>
        <v>YAG</v>
      </c>
    </row>
    <row r="20213" spans="1:1" x14ac:dyDescent="0.25">
      <c r="A20213" t="str">
        <f t="shared" si="316"/>
        <v>YAG</v>
      </c>
    </row>
    <row r="20214" spans="1:1" x14ac:dyDescent="0.25">
      <c r="A20214" t="str">
        <f t="shared" si="316"/>
        <v>YAG</v>
      </c>
    </row>
    <row r="20215" spans="1:1" x14ac:dyDescent="0.25">
      <c r="A20215" t="str">
        <f t="shared" si="316"/>
        <v>YAG</v>
      </c>
    </row>
    <row r="20216" spans="1:1" x14ac:dyDescent="0.25">
      <c r="A20216" t="str">
        <f t="shared" si="316"/>
        <v>YAG</v>
      </c>
    </row>
    <row r="20217" spans="1:1" x14ac:dyDescent="0.25">
      <c r="A20217" t="str">
        <f t="shared" si="316"/>
        <v>YAG</v>
      </c>
    </row>
    <row r="20218" spans="1:1" x14ac:dyDescent="0.25">
      <c r="A20218" t="str">
        <f t="shared" si="316"/>
        <v>YAG</v>
      </c>
    </row>
    <row r="20219" spans="1:1" x14ac:dyDescent="0.25">
      <c r="A20219" t="str">
        <f t="shared" si="316"/>
        <v>YAG</v>
      </c>
    </row>
    <row r="20220" spans="1:1" x14ac:dyDescent="0.25">
      <c r="A20220" t="str">
        <f t="shared" ref="A20220:A20283" si="317">"YAG"&amp;D20220 &amp;E20220 &amp;F20220 &amp; G20220 &amp;H20220 &amp;I20220</f>
        <v>YAG</v>
      </c>
    </row>
    <row r="20221" spans="1:1" x14ac:dyDescent="0.25">
      <c r="A20221" t="str">
        <f t="shared" si="317"/>
        <v>YAG</v>
      </c>
    </row>
    <row r="20222" spans="1:1" x14ac:dyDescent="0.25">
      <c r="A20222" t="str">
        <f t="shared" si="317"/>
        <v>YAG</v>
      </c>
    </row>
    <row r="20223" spans="1:1" x14ac:dyDescent="0.25">
      <c r="A20223" t="str">
        <f t="shared" si="317"/>
        <v>YAG</v>
      </c>
    </row>
    <row r="20224" spans="1:1" x14ac:dyDescent="0.25">
      <c r="A20224" t="str">
        <f t="shared" si="317"/>
        <v>YAG</v>
      </c>
    </row>
    <row r="20225" spans="1:1" x14ac:dyDescent="0.25">
      <c r="A20225" t="str">
        <f t="shared" si="317"/>
        <v>YAG</v>
      </c>
    </row>
    <row r="20226" spans="1:1" x14ac:dyDescent="0.25">
      <c r="A20226" t="str">
        <f t="shared" si="317"/>
        <v>YAG</v>
      </c>
    </row>
    <row r="20227" spans="1:1" x14ac:dyDescent="0.25">
      <c r="A20227" t="str">
        <f t="shared" si="317"/>
        <v>YAG</v>
      </c>
    </row>
    <row r="20228" spans="1:1" x14ac:dyDescent="0.25">
      <c r="A20228" t="str">
        <f t="shared" si="317"/>
        <v>YAG</v>
      </c>
    </row>
    <row r="20229" spans="1:1" x14ac:dyDescent="0.25">
      <c r="A20229" t="str">
        <f t="shared" si="317"/>
        <v>YAG</v>
      </c>
    </row>
    <row r="20230" spans="1:1" x14ac:dyDescent="0.25">
      <c r="A20230" t="str">
        <f t="shared" si="317"/>
        <v>YAG</v>
      </c>
    </row>
    <row r="20231" spans="1:1" x14ac:dyDescent="0.25">
      <c r="A20231" t="str">
        <f t="shared" si="317"/>
        <v>YAG</v>
      </c>
    </row>
    <row r="20232" spans="1:1" x14ac:dyDescent="0.25">
      <c r="A20232" t="str">
        <f t="shared" si="317"/>
        <v>YAG</v>
      </c>
    </row>
    <row r="20233" spans="1:1" x14ac:dyDescent="0.25">
      <c r="A20233" t="str">
        <f t="shared" si="317"/>
        <v>YAG</v>
      </c>
    </row>
    <row r="20234" spans="1:1" x14ac:dyDescent="0.25">
      <c r="A20234" t="str">
        <f t="shared" si="317"/>
        <v>YAG</v>
      </c>
    </row>
    <row r="20235" spans="1:1" x14ac:dyDescent="0.25">
      <c r="A20235" t="str">
        <f t="shared" si="317"/>
        <v>YAG</v>
      </c>
    </row>
    <row r="20236" spans="1:1" x14ac:dyDescent="0.25">
      <c r="A20236" t="str">
        <f t="shared" si="317"/>
        <v>YAG</v>
      </c>
    </row>
    <row r="20237" spans="1:1" x14ac:dyDescent="0.25">
      <c r="A20237" t="str">
        <f t="shared" si="317"/>
        <v>YAG</v>
      </c>
    </row>
    <row r="20238" spans="1:1" x14ac:dyDescent="0.25">
      <c r="A20238" t="str">
        <f t="shared" si="317"/>
        <v>YAG</v>
      </c>
    </row>
    <row r="20239" spans="1:1" x14ac:dyDescent="0.25">
      <c r="A20239" t="str">
        <f t="shared" si="317"/>
        <v>YAG</v>
      </c>
    </row>
    <row r="20240" spans="1:1" x14ac:dyDescent="0.25">
      <c r="A20240" t="str">
        <f t="shared" si="317"/>
        <v>YAG</v>
      </c>
    </row>
    <row r="20241" spans="1:1" x14ac:dyDescent="0.25">
      <c r="A20241" t="str">
        <f t="shared" si="317"/>
        <v>YAG</v>
      </c>
    </row>
    <row r="20242" spans="1:1" x14ac:dyDescent="0.25">
      <c r="A20242" t="str">
        <f t="shared" si="317"/>
        <v>YAG</v>
      </c>
    </row>
    <row r="20243" spans="1:1" x14ac:dyDescent="0.25">
      <c r="A20243" t="str">
        <f t="shared" si="317"/>
        <v>YAG</v>
      </c>
    </row>
    <row r="20244" spans="1:1" x14ac:dyDescent="0.25">
      <c r="A20244" t="str">
        <f t="shared" si="317"/>
        <v>YAG</v>
      </c>
    </row>
    <row r="20245" spans="1:1" x14ac:dyDescent="0.25">
      <c r="A20245" t="str">
        <f t="shared" si="317"/>
        <v>YAG</v>
      </c>
    </row>
    <row r="20246" spans="1:1" x14ac:dyDescent="0.25">
      <c r="A20246" t="str">
        <f t="shared" si="317"/>
        <v>YAG</v>
      </c>
    </row>
    <row r="20247" spans="1:1" x14ac:dyDescent="0.25">
      <c r="A20247" t="str">
        <f t="shared" si="317"/>
        <v>YAG</v>
      </c>
    </row>
    <row r="20248" spans="1:1" x14ac:dyDescent="0.25">
      <c r="A20248" t="str">
        <f t="shared" si="317"/>
        <v>YAG</v>
      </c>
    </row>
    <row r="20249" spans="1:1" x14ac:dyDescent="0.25">
      <c r="A20249" t="str">
        <f t="shared" si="317"/>
        <v>YAG</v>
      </c>
    </row>
    <row r="20250" spans="1:1" x14ac:dyDescent="0.25">
      <c r="A20250" t="str">
        <f t="shared" si="317"/>
        <v>YAG</v>
      </c>
    </row>
    <row r="20251" spans="1:1" x14ac:dyDescent="0.25">
      <c r="A20251" t="str">
        <f t="shared" si="317"/>
        <v>YAG</v>
      </c>
    </row>
    <row r="20252" spans="1:1" x14ac:dyDescent="0.25">
      <c r="A20252" t="str">
        <f t="shared" si="317"/>
        <v>YAG</v>
      </c>
    </row>
    <row r="20253" spans="1:1" x14ac:dyDescent="0.25">
      <c r="A20253" t="str">
        <f t="shared" si="317"/>
        <v>YAG</v>
      </c>
    </row>
    <row r="20254" spans="1:1" x14ac:dyDescent="0.25">
      <c r="A20254" t="str">
        <f t="shared" si="317"/>
        <v>YAG</v>
      </c>
    </row>
    <row r="20255" spans="1:1" x14ac:dyDescent="0.25">
      <c r="A20255" t="str">
        <f t="shared" si="317"/>
        <v>YAG</v>
      </c>
    </row>
    <row r="20256" spans="1:1" x14ac:dyDescent="0.25">
      <c r="A20256" t="str">
        <f t="shared" si="317"/>
        <v>YAG</v>
      </c>
    </row>
    <row r="20257" spans="1:1" x14ac:dyDescent="0.25">
      <c r="A20257" t="str">
        <f t="shared" si="317"/>
        <v>YAG</v>
      </c>
    </row>
    <row r="20258" spans="1:1" x14ac:dyDescent="0.25">
      <c r="A20258" t="str">
        <f t="shared" si="317"/>
        <v>YAG</v>
      </c>
    </row>
    <row r="20259" spans="1:1" x14ac:dyDescent="0.25">
      <c r="A20259" t="str">
        <f t="shared" si="317"/>
        <v>YAG</v>
      </c>
    </row>
    <row r="20260" spans="1:1" x14ac:dyDescent="0.25">
      <c r="A20260" t="str">
        <f t="shared" si="317"/>
        <v>YAG</v>
      </c>
    </row>
    <row r="20261" spans="1:1" x14ac:dyDescent="0.25">
      <c r="A20261" t="str">
        <f t="shared" si="317"/>
        <v>YAG</v>
      </c>
    </row>
    <row r="20262" spans="1:1" x14ac:dyDescent="0.25">
      <c r="A20262" t="str">
        <f t="shared" si="317"/>
        <v>YAG</v>
      </c>
    </row>
    <row r="20263" spans="1:1" x14ac:dyDescent="0.25">
      <c r="A20263" t="str">
        <f t="shared" si="317"/>
        <v>YAG</v>
      </c>
    </row>
    <row r="20264" spans="1:1" x14ac:dyDescent="0.25">
      <c r="A20264" t="str">
        <f t="shared" si="317"/>
        <v>YAG</v>
      </c>
    </row>
    <row r="20265" spans="1:1" x14ac:dyDescent="0.25">
      <c r="A20265" t="str">
        <f t="shared" si="317"/>
        <v>YAG</v>
      </c>
    </row>
    <row r="20266" spans="1:1" x14ac:dyDescent="0.25">
      <c r="A20266" t="str">
        <f t="shared" si="317"/>
        <v>YAG</v>
      </c>
    </row>
    <row r="20267" spans="1:1" x14ac:dyDescent="0.25">
      <c r="A20267" t="str">
        <f t="shared" si="317"/>
        <v>YAG</v>
      </c>
    </row>
    <row r="20268" spans="1:1" x14ac:dyDescent="0.25">
      <c r="A20268" t="str">
        <f t="shared" si="317"/>
        <v>YAG</v>
      </c>
    </row>
    <row r="20269" spans="1:1" x14ac:dyDescent="0.25">
      <c r="A20269" t="str">
        <f t="shared" si="317"/>
        <v>YAG</v>
      </c>
    </row>
    <row r="20270" spans="1:1" x14ac:dyDescent="0.25">
      <c r="A20270" t="str">
        <f t="shared" si="317"/>
        <v>YAG</v>
      </c>
    </row>
    <row r="20271" spans="1:1" x14ac:dyDescent="0.25">
      <c r="A20271" t="str">
        <f t="shared" si="317"/>
        <v>YAG</v>
      </c>
    </row>
    <row r="20272" spans="1:1" x14ac:dyDescent="0.25">
      <c r="A20272" t="str">
        <f t="shared" si="317"/>
        <v>YAG</v>
      </c>
    </row>
    <row r="20273" spans="1:1" x14ac:dyDescent="0.25">
      <c r="A20273" t="str">
        <f t="shared" si="317"/>
        <v>YAG</v>
      </c>
    </row>
    <row r="20274" spans="1:1" x14ac:dyDescent="0.25">
      <c r="A20274" t="str">
        <f t="shared" si="317"/>
        <v>YAG</v>
      </c>
    </row>
    <row r="20275" spans="1:1" x14ac:dyDescent="0.25">
      <c r="A20275" t="str">
        <f t="shared" si="317"/>
        <v>YAG</v>
      </c>
    </row>
    <row r="20276" spans="1:1" x14ac:dyDescent="0.25">
      <c r="A20276" t="str">
        <f t="shared" si="317"/>
        <v>YAG</v>
      </c>
    </row>
    <row r="20277" spans="1:1" x14ac:dyDescent="0.25">
      <c r="A20277" t="str">
        <f t="shared" si="317"/>
        <v>YAG</v>
      </c>
    </row>
    <row r="20278" spans="1:1" x14ac:dyDescent="0.25">
      <c r="A20278" t="str">
        <f t="shared" si="317"/>
        <v>YAG</v>
      </c>
    </row>
    <row r="20279" spans="1:1" x14ac:dyDescent="0.25">
      <c r="A20279" t="str">
        <f t="shared" si="317"/>
        <v>YAG</v>
      </c>
    </row>
    <row r="20280" spans="1:1" x14ac:dyDescent="0.25">
      <c r="A20280" t="str">
        <f t="shared" si="317"/>
        <v>YAG</v>
      </c>
    </row>
    <row r="20281" spans="1:1" x14ac:dyDescent="0.25">
      <c r="A20281" t="str">
        <f t="shared" si="317"/>
        <v>YAG</v>
      </c>
    </row>
    <row r="20282" spans="1:1" x14ac:dyDescent="0.25">
      <c r="A20282" t="str">
        <f t="shared" si="317"/>
        <v>YAG</v>
      </c>
    </row>
    <row r="20283" spans="1:1" x14ac:dyDescent="0.25">
      <c r="A20283" t="str">
        <f t="shared" si="317"/>
        <v>YAG</v>
      </c>
    </row>
    <row r="20284" spans="1:1" x14ac:dyDescent="0.25">
      <c r="A20284" t="str">
        <f t="shared" ref="A20284:A20347" si="318">"YAG"&amp;D20284 &amp;E20284 &amp;F20284 &amp; G20284 &amp;H20284 &amp;I20284</f>
        <v>YAG</v>
      </c>
    </row>
    <row r="20285" spans="1:1" x14ac:dyDescent="0.25">
      <c r="A20285" t="str">
        <f t="shared" si="318"/>
        <v>YAG</v>
      </c>
    </row>
    <row r="20286" spans="1:1" x14ac:dyDescent="0.25">
      <c r="A20286" t="str">
        <f t="shared" si="318"/>
        <v>YAG</v>
      </c>
    </row>
    <row r="20287" spans="1:1" x14ac:dyDescent="0.25">
      <c r="A20287" t="str">
        <f t="shared" si="318"/>
        <v>YAG</v>
      </c>
    </row>
    <row r="20288" spans="1:1" x14ac:dyDescent="0.25">
      <c r="A20288" t="str">
        <f t="shared" si="318"/>
        <v>YAG</v>
      </c>
    </row>
    <row r="20289" spans="1:1" x14ac:dyDescent="0.25">
      <c r="A20289" t="str">
        <f t="shared" si="318"/>
        <v>YAG</v>
      </c>
    </row>
    <row r="20290" spans="1:1" x14ac:dyDescent="0.25">
      <c r="A20290" t="str">
        <f t="shared" si="318"/>
        <v>YAG</v>
      </c>
    </row>
    <row r="20291" spans="1:1" x14ac:dyDescent="0.25">
      <c r="A20291" t="str">
        <f t="shared" si="318"/>
        <v>YAG</v>
      </c>
    </row>
    <row r="20292" spans="1:1" x14ac:dyDescent="0.25">
      <c r="A20292" t="str">
        <f t="shared" si="318"/>
        <v>YAG</v>
      </c>
    </row>
    <row r="20293" spans="1:1" x14ac:dyDescent="0.25">
      <c r="A20293" t="str">
        <f t="shared" si="318"/>
        <v>YAG</v>
      </c>
    </row>
    <row r="20294" spans="1:1" x14ac:dyDescent="0.25">
      <c r="A20294" t="str">
        <f t="shared" si="318"/>
        <v>YAG</v>
      </c>
    </row>
    <row r="20295" spans="1:1" x14ac:dyDescent="0.25">
      <c r="A20295" t="str">
        <f t="shared" si="318"/>
        <v>YAG</v>
      </c>
    </row>
    <row r="20296" spans="1:1" x14ac:dyDescent="0.25">
      <c r="A20296" t="str">
        <f t="shared" si="318"/>
        <v>YAG</v>
      </c>
    </row>
    <row r="20297" spans="1:1" x14ac:dyDescent="0.25">
      <c r="A20297" t="str">
        <f t="shared" si="318"/>
        <v>YAG</v>
      </c>
    </row>
    <row r="20298" spans="1:1" x14ac:dyDescent="0.25">
      <c r="A20298" t="str">
        <f t="shared" si="318"/>
        <v>YAG</v>
      </c>
    </row>
    <row r="20299" spans="1:1" x14ac:dyDescent="0.25">
      <c r="A20299" t="str">
        <f t="shared" si="318"/>
        <v>YAG</v>
      </c>
    </row>
    <row r="20300" spans="1:1" x14ac:dyDescent="0.25">
      <c r="A20300" t="str">
        <f t="shared" si="318"/>
        <v>YAG</v>
      </c>
    </row>
    <row r="20301" spans="1:1" x14ac:dyDescent="0.25">
      <c r="A20301" t="str">
        <f t="shared" si="318"/>
        <v>YAG</v>
      </c>
    </row>
    <row r="20302" spans="1:1" x14ac:dyDescent="0.25">
      <c r="A20302" t="str">
        <f t="shared" si="318"/>
        <v>YAG</v>
      </c>
    </row>
    <row r="20303" spans="1:1" x14ac:dyDescent="0.25">
      <c r="A20303" t="str">
        <f t="shared" si="318"/>
        <v>YAG</v>
      </c>
    </row>
    <row r="20304" spans="1:1" x14ac:dyDescent="0.25">
      <c r="A20304" t="str">
        <f t="shared" si="318"/>
        <v>YAG</v>
      </c>
    </row>
    <row r="20305" spans="1:1" x14ac:dyDescent="0.25">
      <c r="A20305" t="str">
        <f t="shared" si="318"/>
        <v>YAG</v>
      </c>
    </row>
    <row r="20306" spans="1:1" x14ac:dyDescent="0.25">
      <c r="A20306" t="str">
        <f t="shared" si="318"/>
        <v>YAG</v>
      </c>
    </row>
    <row r="20307" spans="1:1" x14ac:dyDescent="0.25">
      <c r="A20307" t="str">
        <f t="shared" si="318"/>
        <v>YAG</v>
      </c>
    </row>
    <row r="20308" spans="1:1" x14ac:dyDescent="0.25">
      <c r="A20308" t="str">
        <f t="shared" si="318"/>
        <v>YAG</v>
      </c>
    </row>
    <row r="20309" spans="1:1" x14ac:dyDescent="0.25">
      <c r="A20309" t="str">
        <f t="shared" si="318"/>
        <v>YAG</v>
      </c>
    </row>
    <row r="20310" spans="1:1" x14ac:dyDescent="0.25">
      <c r="A20310" t="str">
        <f t="shared" si="318"/>
        <v>YAG</v>
      </c>
    </row>
    <row r="20311" spans="1:1" x14ac:dyDescent="0.25">
      <c r="A20311" t="str">
        <f t="shared" si="318"/>
        <v>YAG</v>
      </c>
    </row>
    <row r="20312" spans="1:1" x14ac:dyDescent="0.25">
      <c r="A20312" t="str">
        <f t="shared" si="318"/>
        <v>YAG</v>
      </c>
    </row>
    <row r="20313" spans="1:1" x14ac:dyDescent="0.25">
      <c r="A20313" t="str">
        <f t="shared" si="318"/>
        <v>YAG</v>
      </c>
    </row>
    <row r="20314" spans="1:1" x14ac:dyDescent="0.25">
      <c r="A20314" t="str">
        <f t="shared" si="318"/>
        <v>YAG</v>
      </c>
    </row>
    <row r="20315" spans="1:1" x14ac:dyDescent="0.25">
      <c r="A20315" t="str">
        <f t="shared" si="318"/>
        <v>YAG</v>
      </c>
    </row>
    <row r="20316" spans="1:1" x14ac:dyDescent="0.25">
      <c r="A20316" t="str">
        <f t="shared" si="318"/>
        <v>YAG</v>
      </c>
    </row>
    <row r="20317" spans="1:1" x14ac:dyDescent="0.25">
      <c r="A20317" t="str">
        <f t="shared" si="318"/>
        <v>YAG</v>
      </c>
    </row>
    <row r="20318" spans="1:1" x14ac:dyDescent="0.25">
      <c r="A20318" t="str">
        <f t="shared" si="318"/>
        <v>YAG</v>
      </c>
    </row>
    <row r="20319" spans="1:1" x14ac:dyDescent="0.25">
      <c r="A20319" t="str">
        <f t="shared" si="318"/>
        <v>YAG</v>
      </c>
    </row>
    <row r="20320" spans="1:1" x14ac:dyDescent="0.25">
      <c r="A20320" t="str">
        <f t="shared" si="318"/>
        <v>YAG</v>
      </c>
    </row>
    <row r="20321" spans="1:1" x14ac:dyDescent="0.25">
      <c r="A20321" t="str">
        <f t="shared" si="318"/>
        <v>YAG</v>
      </c>
    </row>
    <row r="20322" spans="1:1" x14ac:dyDescent="0.25">
      <c r="A20322" t="str">
        <f t="shared" si="318"/>
        <v>YAG</v>
      </c>
    </row>
    <row r="20323" spans="1:1" x14ac:dyDescent="0.25">
      <c r="A20323" t="str">
        <f t="shared" si="318"/>
        <v>YAG</v>
      </c>
    </row>
    <row r="20324" spans="1:1" x14ac:dyDescent="0.25">
      <c r="A20324" t="str">
        <f t="shared" si="318"/>
        <v>YAG</v>
      </c>
    </row>
    <row r="20325" spans="1:1" x14ac:dyDescent="0.25">
      <c r="A20325" t="str">
        <f t="shared" si="318"/>
        <v>YAG</v>
      </c>
    </row>
    <row r="20326" spans="1:1" x14ac:dyDescent="0.25">
      <c r="A20326" t="str">
        <f t="shared" si="318"/>
        <v>YAG</v>
      </c>
    </row>
    <row r="20327" spans="1:1" x14ac:dyDescent="0.25">
      <c r="A20327" t="str">
        <f t="shared" si="318"/>
        <v>YAG</v>
      </c>
    </row>
    <row r="20328" spans="1:1" x14ac:dyDescent="0.25">
      <c r="A20328" t="str">
        <f t="shared" si="318"/>
        <v>YAG</v>
      </c>
    </row>
    <row r="20329" spans="1:1" x14ac:dyDescent="0.25">
      <c r="A20329" t="str">
        <f t="shared" si="318"/>
        <v>YAG</v>
      </c>
    </row>
    <row r="20330" spans="1:1" x14ac:dyDescent="0.25">
      <c r="A20330" t="str">
        <f t="shared" si="318"/>
        <v>YAG</v>
      </c>
    </row>
    <row r="20331" spans="1:1" x14ac:dyDescent="0.25">
      <c r="A20331" t="str">
        <f t="shared" si="318"/>
        <v>YAG</v>
      </c>
    </row>
    <row r="20332" spans="1:1" x14ac:dyDescent="0.25">
      <c r="A20332" t="str">
        <f t="shared" si="318"/>
        <v>YAG</v>
      </c>
    </row>
    <row r="20333" spans="1:1" x14ac:dyDescent="0.25">
      <c r="A20333" t="str">
        <f t="shared" si="318"/>
        <v>YAG</v>
      </c>
    </row>
    <row r="20334" spans="1:1" x14ac:dyDescent="0.25">
      <c r="A20334" t="str">
        <f t="shared" si="318"/>
        <v>YAG</v>
      </c>
    </row>
    <row r="20335" spans="1:1" x14ac:dyDescent="0.25">
      <c r="A20335" t="str">
        <f t="shared" si="318"/>
        <v>YAG</v>
      </c>
    </row>
    <row r="20336" spans="1:1" x14ac:dyDescent="0.25">
      <c r="A20336" t="str">
        <f t="shared" si="318"/>
        <v>YAG</v>
      </c>
    </row>
    <row r="20337" spans="1:1" x14ac:dyDescent="0.25">
      <c r="A20337" t="str">
        <f t="shared" si="318"/>
        <v>YAG</v>
      </c>
    </row>
    <row r="20338" spans="1:1" x14ac:dyDescent="0.25">
      <c r="A20338" t="str">
        <f t="shared" si="318"/>
        <v>YAG</v>
      </c>
    </row>
    <row r="20339" spans="1:1" x14ac:dyDescent="0.25">
      <c r="A20339" t="str">
        <f t="shared" si="318"/>
        <v>YAG</v>
      </c>
    </row>
    <row r="20340" spans="1:1" x14ac:dyDescent="0.25">
      <c r="A20340" t="str">
        <f t="shared" si="318"/>
        <v>YAG</v>
      </c>
    </row>
    <row r="20341" spans="1:1" x14ac:dyDescent="0.25">
      <c r="A20341" t="str">
        <f t="shared" si="318"/>
        <v>YAG</v>
      </c>
    </row>
    <row r="20342" spans="1:1" x14ac:dyDescent="0.25">
      <c r="A20342" t="str">
        <f t="shared" si="318"/>
        <v>YAG</v>
      </c>
    </row>
    <row r="20343" spans="1:1" x14ac:dyDescent="0.25">
      <c r="A20343" t="str">
        <f t="shared" si="318"/>
        <v>YAG</v>
      </c>
    </row>
    <row r="20344" spans="1:1" x14ac:dyDescent="0.25">
      <c r="A20344" t="str">
        <f t="shared" si="318"/>
        <v>YAG</v>
      </c>
    </row>
    <row r="20345" spans="1:1" x14ac:dyDescent="0.25">
      <c r="A20345" t="str">
        <f t="shared" si="318"/>
        <v>YAG</v>
      </c>
    </row>
    <row r="20346" spans="1:1" x14ac:dyDescent="0.25">
      <c r="A20346" t="str">
        <f t="shared" si="318"/>
        <v>YAG</v>
      </c>
    </row>
    <row r="20347" spans="1:1" x14ac:dyDescent="0.25">
      <c r="A20347" t="str">
        <f t="shared" si="318"/>
        <v>YAG</v>
      </c>
    </row>
    <row r="20348" spans="1:1" x14ac:dyDescent="0.25">
      <c r="A20348" t="str">
        <f t="shared" ref="A20348:A20411" si="319">"YAG"&amp;D20348 &amp;E20348 &amp;F20348 &amp; G20348 &amp;H20348 &amp;I20348</f>
        <v>YAG</v>
      </c>
    </row>
    <row r="20349" spans="1:1" x14ac:dyDescent="0.25">
      <c r="A20349" t="str">
        <f t="shared" si="319"/>
        <v>YAG</v>
      </c>
    </row>
    <row r="20350" spans="1:1" x14ac:dyDescent="0.25">
      <c r="A20350" t="str">
        <f t="shared" si="319"/>
        <v>YAG</v>
      </c>
    </row>
    <row r="20351" spans="1:1" x14ac:dyDescent="0.25">
      <c r="A20351" t="str">
        <f t="shared" si="319"/>
        <v>YAG</v>
      </c>
    </row>
    <row r="20352" spans="1:1" x14ac:dyDescent="0.25">
      <c r="A20352" t="str">
        <f t="shared" si="319"/>
        <v>YAG</v>
      </c>
    </row>
    <row r="20353" spans="1:1" x14ac:dyDescent="0.25">
      <c r="A20353" t="str">
        <f t="shared" si="319"/>
        <v>YAG</v>
      </c>
    </row>
    <row r="20354" spans="1:1" x14ac:dyDescent="0.25">
      <c r="A20354" t="str">
        <f t="shared" si="319"/>
        <v>YAG</v>
      </c>
    </row>
    <row r="20355" spans="1:1" x14ac:dyDescent="0.25">
      <c r="A20355" t="str">
        <f t="shared" si="319"/>
        <v>YAG</v>
      </c>
    </row>
    <row r="20356" spans="1:1" x14ac:dyDescent="0.25">
      <c r="A20356" t="str">
        <f t="shared" si="319"/>
        <v>YAG</v>
      </c>
    </row>
    <row r="20357" spans="1:1" x14ac:dyDescent="0.25">
      <c r="A20357" t="str">
        <f t="shared" si="319"/>
        <v>YAG</v>
      </c>
    </row>
    <row r="20358" spans="1:1" x14ac:dyDescent="0.25">
      <c r="A20358" t="str">
        <f t="shared" si="319"/>
        <v>YAG</v>
      </c>
    </row>
    <row r="20359" spans="1:1" x14ac:dyDescent="0.25">
      <c r="A20359" t="str">
        <f t="shared" si="319"/>
        <v>YAG</v>
      </c>
    </row>
    <row r="20360" spans="1:1" x14ac:dyDescent="0.25">
      <c r="A20360" t="str">
        <f t="shared" si="319"/>
        <v>YAG</v>
      </c>
    </row>
    <row r="20361" spans="1:1" x14ac:dyDescent="0.25">
      <c r="A20361" t="str">
        <f t="shared" si="319"/>
        <v>YAG</v>
      </c>
    </row>
    <row r="20362" spans="1:1" x14ac:dyDescent="0.25">
      <c r="A20362" t="str">
        <f t="shared" si="319"/>
        <v>YAG</v>
      </c>
    </row>
    <row r="20363" spans="1:1" x14ac:dyDescent="0.25">
      <c r="A20363" t="str">
        <f t="shared" si="319"/>
        <v>YAG</v>
      </c>
    </row>
    <row r="20364" spans="1:1" x14ac:dyDescent="0.25">
      <c r="A20364" t="str">
        <f t="shared" si="319"/>
        <v>YAG</v>
      </c>
    </row>
    <row r="20365" spans="1:1" x14ac:dyDescent="0.25">
      <c r="A20365" t="str">
        <f t="shared" si="319"/>
        <v>YAG</v>
      </c>
    </row>
    <row r="20366" spans="1:1" x14ac:dyDescent="0.25">
      <c r="A20366" t="str">
        <f t="shared" si="319"/>
        <v>YAG</v>
      </c>
    </row>
    <row r="20367" spans="1:1" x14ac:dyDescent="0.25">
      <c r="A20367" t="str">
        <f t="shared" si="319"/>
        <v>YAG</v>
      </c>
    </row>
    <row r="20368" spans="1:1" x14ac:dyDescent="0.25">
      <c r="A20368" t="str">
        <f t="shared" si="319"/>
        <v>YAG</v>
      </c>
    </row>
    <row r="20369" spans="1:1" x14ac:dyDescent="0.25">
      <c r="A20369" t="str">
        <f t="shared" si="319"/>
        <v>YAG</v>
      </c>
    </row>
    <row r="20370" spans="1:1" x14ac:dyDescent="0.25">
      <c r="A20370" t="str">
        <f t="shared" si="319"/>
        <v>YAG</v>
      </c>
    </row>
    <row r="20371" spans="1:1" x14ac:dyDescent="0.25">
      <c r="A20371" t="str">
        <f t="shared" si="319"/>
        <v>YAG</v>
      </c>
    </row>
    <row r="20372" spans="1:1" x14ac:dyDescent="0.25">
      <c r="A20372" t="str">
        <f t="shared" si="319"/>
        <v>YAG</v>
      </c>
    </row>
    <row r="20373" spans="1:1" x14ac:dyDescent="0.25">
      <c r="A20373" t="str">
        <f t="shared" si="319"/>
        <v>YAG</v>
      </c>
    </row>
    <row r="20374" spans="1:1" x14ac:dyDescent="0.25">
      <c r="A20374" t="str">
        <f t="shared" si="319"/>
        <v>YAG</v>
      </c>
    </row>
    <row r="20375" spans="1:1" x14ac:dyDescent="0.25">
      <c r="A20375" t="str">
        <f t="shared" si="319"/>
        <v>YAG</v>
      </c>
    </row>
    <row r="20376" spans="1:1" x14ac:dyDescent="0.25">
      <c r="A20376" t="str">
        <f t="shared" si="319"/>
        <v>YAG</v>
      </c>
    </row>
    <row r="20377" spans="1:1" x14ac:dyDescent="0.25">
      <c r="A20377" t="str">
        <f t="shared" si="319"/>
        <v>YAG</v>
      </c>
    </row>
    <row r="20378" spans="1:1" x14ac:dyDescent="0.25">
      <c r="A20378" t="str">
        <f t="shared" si="319"/>
        <v>YAG</v>
      </c>
    </row>
    <row r="20379" spans="1:1" x14ac:dyDescent="0.25">
      <c r="A20379" t="str">
        <f t="shared" si="319"/>
        <v>YAG</v>
      </c>
    </row>
    <row r="20380" spans="1:1" x14ac:dyDescent="0.25">
      <c r="A20380" t="str">
        <f t="shared" si="319"/>
        <v>YAG</v>
      </c>
    </row>
    <row r="20381" spans="1:1" x14ac:dyDescent="0.25">
      <c r="A20381" t="str">
        <f t="shared" si="319"/>
        <v>YAG</v>
      </c>
    </row>
    <row r="20382" spans="1:1" x14ac:dyDescent="0.25">
      <c r="A20382" t="str">
        <f t="shared" si="319"/>
        <v>YAG</v>
      </c>
    </row>
    <row r="20383" spans="1:1" x14ac:dyDescent="0.25">
      <c r="A20383" t="str">
        <f t="shared" si="319"/>
        <v>YAG</v>
      </c>
    </row>
    <row r="20384" spans="1:1" x14ac:dyDescent="0.25">
      <c r="A20384" t="str">
        <f t="shared" si="319"/>
        <v>YAG</v>
      </c>
    </row>
    <row r="20385" spans="1:1" x14ac:dyDescent="0.25">
      <c r="A20385" t="str">
        <f t="shared" si="319"/>
        <v>YAG</v>
      </c>
    </row>
    <row r="20386" spans="1:1" x14ac:dyDescent="0.25">
      <c r="A20386" t="str">
        <f t="shared" si="319"/>
        <v>YAG</v>
      </c>
    </row>
    <row r="20387" spans="1:1" x14ac:dyDescent="0.25">
      <c r="A20387" t="str">
        <f t="shared" si="319"/>
        <v>YAG</v>
      </c>
    </row>
    <row r="20388" spans="1:1" x14ac:dyDescent="0.25">
      <c r="A20388" t="str">
        <f t="shared" si="319"/>
        <v>YAG</v>
      </c>
    </row>
    <row r="20389" spans="1:1" x14ac:dyDescent="0.25">
      <c r="A20389" t="str">
        <f t="shared" si="319"/>
        <v>YAG</v>
      </c>
    </row>
    <row r="20390" spans="1:1" x14ac:dyDescent="0.25">
      <c r="A20390" t="str">
        <f t="shared" si="319"/>
        <v>YAG</v>
      </c>
    </row>
    <row r="20391" spans="1:1" x14ac:dyDescent="0.25">
      <c r="A20391" t="str">
        <f t="shared" si="319"/>
        <v>YAG</v>
      </c>
    </row>
    <row r="20392" spans="1:1" x14ac:dyDescent="0.25">
      <c r="A20392" t="str">
        <f t="shared" si="319"/>
        <v>YAG</v>
      </c>
    </row>
    <row r="20393" spans="1:1" x14ac:dyDescent="0.25">
      <c r="A20393" t="str">
        <f t="shared" si="319"/>
        <v>YAG</v>
      </c>
    </row>
    <row r="20394" spans="1:1" x14ac:dyDescent="0.25">
      <c r="A20394" t="str">
        <f t="shared" si="319"/>
        <v>YAG</v>
      </c>
    </row>
    <row r="20395" spans="1:1" x14ac:dyDescent="0.25">
      <c r="A20395" t="str">
        <f t="shared" si="319"/>
        <v>YAG</v>
      </c>
    </row>
    <row r="20396" spans="1:1" x14ac:dyDescent="0.25">
      <c r="A20396" t="str">
        <f t="shared" si="319"/>
        <v>YAG</v>
      </c>
    </row>
    <row r="20397" spans="1:1" x14ac:dyDescent="0.25">
      <c r="A20397" t="str">
        <f t="shared" si="319"/>
        <v>YAG</v>
      </c>
    </row>
    <row r="20398" spans="1:1" x14ac:dyDescent="0.25">
      <c r="A20398" t="str">
        <f t="shared" si="319"/>
        <v>YAG</v>
      </c>
    </row>
    <row r="20399" spans="1:1" x14ac:dyDescent="0.25">
      <c r="A20399" t="str">
        <f t="shared" si="319"/>
        <v>YAG</v>
      </c>
    </row>
    <row r="20400" spans="1:1" x14ac:dyDescent="0.25">
      <c r="A20400" t="str">
        <f t="shared" si="319"/>
        <v>YAG</v>
      </c>
    </row>
    <row r="20401" spans="1:1" x14ac:dyDescent="0.25">
      <c r="A20401" t="str">
        <f t="shared" si="319"/>
        <v>YAG</v>
      </c>
    </row>
    <row r="20402" spans="1:1" x14ac:dyDescent="0.25">
      <c r="A20402" t="str">
        <f t="shared" si="319"/>
        <v>YAG</v>
      </c>
    </row>
    <row r="20403" spans="1:1" x14ac:dyDescent="0.25">
      <c r="A20403" t="str">
        <f t="shared" si="319"/>
        <v>YAG</v>
      </c>
    </row>
    <row r="20404" spans="1:1" x14ac:dyDescent="0.25">
      <c r="A20404" t="str">
        <f t="shared" si="319"/>
        <v>YAG</v>
      </c>
    </row>
    <row r="20405" spans="1:1" x14ac:dyDescent="0.25">
      <c r="A20405" t="str">
        <f t="shared" si="319"/>
        <v>YAG</v>
      </c>
    </row>
    <row r="20406" spans="1:1" x14ac:dyDescent="0.25">
      <c r="A20406" t="str">
        <f t="shared" si="319"/>
        <v>YAG</v>
      </c>
    </row>
    <row r="20407" spans="1:1" x14ac:dyDescent="0.25">
      <c r="A20407" t="str">
        <f t="shared" si="319"/>
        <v>YAG</v>
      </c>
    </row>
    <row r="20408" spans="1:1" x14ac:dyDescent="0.25">
      <c r="A20408" t="str">
        <f t="shared" si="319"/>
        <v>YAG</v>
      </c>
    </row>
    <row r="20409" spans="1:1" x14ac:dyDescent="0.25">
      <c r="A20409" t="str">
        <f t="shared" si="319"/>
        <v>YAG</v>
      </c>
    </row>
    <row r="20410" spans="1:1" x14ac:dyDescent="0.25">
      <c r="A20410" t="str">
        <f t="shared" si="319"/>
        <v>YAG</v>
      </c>
    </row>
    <row r="20411" spans="1:1" x14ac:dyDescent="0.25">
      <c r="A20411" t="str">
        <f t="shared" si="319"/>
        <v>YAG</v>
      </c>
    </row>
    <row r="20412" spans="1:1" x14ac:dyDescent="0.25">
      <c r="A20412" t="str">
        <f t="shared" ref="A20412:A20475" si="320">"YAG"&amp;D20412 &amp;E20412 &amp;F20412 &amp; G20412 &amp;H20412 &amp;I20412</f>
        <v>YAG</v>
      </c>
    </row>
    <row r="20413" spans="1:1" x14ac:dyDescent="0.25">
      <c r="A20413" t="str">
        <f t="shared" si="320"/>
        <v>YAG</v>
      </c>
    </row>
    <row r="20414" spans="1:1" x14ac:dyDescent="0.25">
      <c r="A20414" t="str">
        <f t="shared" si="320"/>
        <v>YAG</v>
      </c>
    </row>
    <row r="20415" spans="1:1" x14ac:dyDescent="0.25">
      <c r="A20415" t="str">
        <f t="shared" si="320"/>
        <v>YAG</v>
      </c>
    </row>
    <row r="20416" spans="1:1" x14ac:dyDescent="0.25">
      <c r="A20416" t="str">
        <f t="shared" si="320"/>
        <v>YAG</v>
      </c>
    </row>
    <row r="20417" spans="1:1" x14ac:dyDescent="0.25">
      <c r="A20417" t="str">
        <f t="shared" si="320"/>
        <v>YAG</v>
      </c>
    </row>
    <row r="20418" spans="1:1" x14ac:dyDescent="0.25">
      <c r="A20418" t="str">
        <f t="shared" si="320"/>
        <v>YAG</v>
      </c>
    </row>
    <row r="20419" spans="1:1" x14ac:dyDescent="0.25">
      <c r="A20419" t="str">
        <f t="shared" si="320"/>
        <v>YAG</v>
      </c>
    </row>
    <row r="20420" spans="1:1" x14ac:dyDescent="0.25">
      <c r="A20420" t="str">
        <f t="shared" si="320"/>
        <v>YAG</v>
      </c>
    </row>
    <row r="20421" spans="1:1" x14ac:dyDescent="0.25">
      <c r="A20421" t="str">
        <f t="shared" si="320"/>
        <v>YAG</v>
      </c>
    </row>
    <row r="20422" spans="1:1" x14ac:dyDescent="0.25">
      <c r="A20422" t="str">
        <f t="shared" si="320"/>
        <v>YAG</v>
      </c>
    </row>
    <row r="20423" spans="1:1" x14ac:dyDescent="0.25">
      <c r="A20423" t="str">
        <f t="shared" si="320"/>
        <v>YAG</v>
      </c>
    </row>
    <row r="20424" spans="1:1" x14ac:dyDescent="0.25">
      <c r="A20424" t="str">
        <f t="shared" si="320"/>
        <v>YAG</v>
      </c>
    </row>
    <row r="20425" spans="1:1" x14ac:dyDescent="0.25">
      <c r="A20425" t="str">
        <f t="shared" si="320"/>
        <v>YAG</v>
      </c>
    </row>
    <row r="20426" spans="1:1" x14ac:dyDescent="0.25">
      <c r="A20426" t="str">
        <f t="shared" si="320"/>
        <v>YAG</v>
      </c>
    </row>
    <row r="20427" spans="1:1" x14ac:dyDescent="0.25">
      <c r="A20427" t="str">
        <f t="shared" si="320"/>
        <v>YAG</v>
      </c>
    </row>
    <row r="20428" spans="1:1" x14ac:dyDescent="0.25">
      <c r="A20428" t="str">
        <f t="shared" si="320"/>
        <v>YAG</v>
      </c>
    </row>
    <row r="20429" spans="1:1" x14ac:dyDescent="0.25">
      <c r="A20429" t="str">
        <f t="shared" si="320"/>
        <v>YAG</v>
      </c>
    </row>
    <row r="20430" spans="1:1" x14ac:dyDescent="0.25">
      <c r="A20430" t="str">
        <f t="shared" si="320"/>
        <v>YAG</v>
      </c>
    </row>
    <row r="20431" spans="1:1" x14ac:dyDescent="0.25">
      <c r="A20431" t="str">
        <f t="shared" si="320"/>
        <v>YAG</v>
      </c>
    </row>
    <row r="20432" spans="1:1" x14ac:dyDescent="0.25">
      <c r="A20432" t="str">
        <f t="shared" si="320"/>
        <v>YAG</v>
      </c>
    </row>
    <row r="20433" spans="1:1" x14ac:dyDescent="0.25">
      <c r="A20433" t="str">
        <f t="shared" si="320"/>
        <v>YAG</v>
      </c>
    </row>
    <row r="20434" spans="1:1" x14ac:dyDescent="0.25">
      <c r="A20434" t="str">
        <f t="shared" si="320"/>
        <v>YAG</v>
      </c>
    </row>
    <row r="20435" spans="1:1" x14ac:dyDescent="0.25">
      <c r="A20435" t="str">
        <f t="shared" si="320"/>
        <v>YAG</v>
      </c>
    </row>
    <row r="20436" spans="1:1" x14ac:dyDescent="0.25">
      <c r="A20436" t="str">
        <f t="shared" si="320"/>
        <v>YAG</v>
      </c>
    </row>
    <row r="20437" spans="1:1" x14ac:dyDescent="0.25">
      <c r="A20437" t="str">
        <f t="shared" si="320"/>
        <v>YAG</v>
      </c>
    </row>
    <row r="20438" spans="1:1" x14ac:dyDescent="0.25">
      <c r="A20438" t="str">
        <f t="shared" si="320"/>
        <v>YAG</v>
      </c>
    </row>
    <row r="20439" spans="1:1" x14ac:dyDescent="0.25">
      <c r="A20439" t="str">
        <f t="shared" si="320"/>
        <v>YAG</v>
      </c>
    </row>
    <row r="20440" spans="1:1" x14ac:dyDescent="0.25">
      <c r="A20440" t="str">
        <f t="shared" si="320"/>
        <v>YAG</v>
      </c>
    </row>
    <row r="20441" spans="1:1" x14ac:dyDescent="0.25">
      <c r="A20441" t="str">
        <f t="shared" si="320"/>
        <v>YAG</v>
      </c>
    </row>
    <row r="20442" spans="1:1" x14ac:dyDescent="0.25">
      <c r="A20442" t="str">
        <f t="shared" si="320"/>
        <v>YAG</v>
      </c>
    </row>
    <row r="20443" spans="1:1" x14ac:dyDescent="0.25">
      <c r="A20443" t="str">
        <f t="shared" si="320"/>
        <v>YAG</v>
      </c>
    </row>
    <row r="20444" spans="1:1" x14ac:dyDescent="0.25">
      <c r="A20444" t="str">
        <f t="shared" si="320"/>
        <v>YAG</v>
      </c>
    </row>
    <row r="20445" spans="1:1" x14ac:dyDescent="0.25">
      <c r="A20445" t="str">
        <f t="shared" si="320"/>
        <v>YAG</v>
      </c>
    </row>
    <row r="20446" spans="1:1" x14ac:dyDescent="0.25">
      <c r="A20446" t="str">
        <f t="shared" si="320"/>
        <v>YAG</v>
      </c>
    </row>
    <row r="20447" spans="1:1" x14ac:dyDescent="0.25">
      <c r="A20447" t="str">
        <f t="shared" si="320"/>
        <v>YAG</v>
      </c>
    </row>
    <row r="20448" spans="1:1" x14ac:dyDescent="0.25">
      <c r="A20448" t="str">
        <f t="shared" si="320"/>
        <v>YAG</v>
      </c>
    </row>
    <row r="20449" spans="1:1" x14ac:dyDescent="0.25">
      <c r="A20449" t="str">
        <f t="shared" si="320"/>
        <v>YAG</v>
      </c>
    </row>
    <row r="20450" spans="1:1" x14ac:dyDescent="0.25">
      <c r="A20450" t="str">
        <f t="shared" si="320"/>
        <v>YAG</v>
      </c>
    </row>
    <row r="20451" spans="1:1" x14ac:dyDescent="0.25">
      <c r="A20451" t="str">
        <f t="shared" si="320"/>
        <v>YAG</v>
      </c>
    </row>
    <row r="20452" spans="1:1" x14ac:dyDescent="0.25">
      <c r="A20452" t="str">
        <f t="shared" si="320"/>
        <v>YAG</v>
      </c>
    </row>
    <row r="20453" spans="1:1" x14ac:dyDescent="0.25">
      <c r="A20453" t="str">
        <f t="shared" si="320"/>
        <v>YAG</v>
      </c>
    </row>
    <row r="20454" spans="1:1" x14ac:dyDescent="0.25">
      <c r="A20454" t="str">
        <f t="shared" si="320"/>
        <v>YAG</v>
      </c>
    </row>
    <row r="20455" spans="1:1" x14ac:dyDescent="0.25">
      <c r="A20455" t="str">
        <f t="shared" si="320"/>
        <v>YAG</v>
      </c>
    </row>
    <row r="20456" spans="1:1" x14ac:dyDescent="0.25">
      <c r="A20456" t="str">
        <f t="shared" si="320"/>
        <v>YAG</v>
      </c>
    </row>
    <row r="20457" spans="1:1" x14ac:dyDescent="0.25">
      <c r="A20457" t="str">
        <f t="shared" si="320"/>
        <v>YAG</v>
      </c>
    </row>
    <row r="20458" spans="1:1" x14ac:dyDescent="0.25">
      <c r="A20458" t="str">
        <f t="shared" si="320"/>
        <v>YAG</v>
      </c>
    </row>
    <row r="20459" spans="1:1" x14ac:dyDescent="0.25">
      <c r="A20459" t="str">
        <f t="shared" si="320"/>
        <v>YAG</v>
      </c>
    </row>
    <row r="20460" spans="1:1" x14ac:dyDescent="0.25">
      <c r="A20460" t="str">
        <f t="shared" si="320"/>
        <v>YAG</v>
      </c>
    </row>
    <row r="20461" spans="1:1" x14ac:dyDescent="0.25">
      <c r="A20461" t="str">
        <f t="shared" si="320"/>
        <v>YAG</v>
      </c>
    </row>
    <row r="20462" spans="1:1" x14ac:dyDescent="0.25">
      <c r="A20462" t="str">
        <f t="shared" si="320"/>
        <v>YAG</v>
      </c>
    </row>
    <row r="20463" spans="1:1" x14ac:dyDescent="0.25">
      <c r="A20463" t="str">
        <f t="shared" si="320"/>
        <v>YAG</v>
      </c>
    </row>
    <row r="20464" spans="1:1" x14ac:dyDescent="0.25">
      <c r="A20464" t="str">
        <f t="shared" si="320"/>
        <v>YAG</v>
      </c>
    </row>
    <row r="20465" spans="1:1" x14ac:dyDescent="0.25">
      <c r="A20465" t="str">
        <f t="shared" si="320"/>
        <v>YAG</v>
      </c>
    </row>
    <row r="20466" spans="1:1" x14ac:dyDescent="0.25">
      <c r="A20466" t="str">
        <f t="shared" si="320"/>
        <v>YAG</v>
      </c>
    </row>
    <row r="20467" spans="1:1" x14ac:dyDescent="0.25">
      <c r="A20467" t="str">
        <f t="shared" si="320"/>
        <v>YAG</v>
      </c>
    </row>
    <row r="20468" spans="1:1" x14ac:dyDescent="0.25">
      <c r="A20468" t="str">
        <f t="shared" si="320"/>
        <v>YAG</v>
      </c>
    </row>
    <row r="20469" spans="1:1" x14ac:dyDescent="0.25">
      <c r="A20469" t="str">
        <f t="shared" si="320"/>
        <v>YAG</v>
      </c>
    </row>
    <row r="20470" spans="1:1" x14ac:dyDescent="0.25">
      <c r="A20470" t="str">
        <f t="shared" si="320"/>
        <v>YAG</v>
      </c>
    </row>
    <row r="20471" spans="1:1" x14ac:dyDescent="0.25">
      <c r="A20471" t="str">
        <f t="shared" si="320"/>
        <v>YAG</v>
      </c>
    </row>
    <row r="20472" spans="1:1" x14ac:dyDescent="0.25">
      <c r="A20472" t="str">
        <f t="shared" si="320"/>
        <v>YAG</v>
      </c>
    </row>
    <row r="20473" spans="1:1" x14ac:dyDescent="0.25">
      <c r="A20473" t="str">
        <f t="shared" si="320"/>
        <v>YAG</v>
      </c>
    </row>
    <row r="20474" spans="1:1" x14ac:dyDescent="0.25">
      <c r="A20474" t="str">
        <f t="shared" si="320"/>
        <v>YAG</v>
      </c>
    </row>
    <row r="20475" spans="1:1" x14ac:dyDescent="0.25">
      <c r="A20475" t="str">
        <f t="shared" si="320"/>
        <v>YAG</v>
      </c>
    </row>
    <row r="20476" spans="1:1" x14ac:dyDescent="0.25">
      <c r="A20476" t="str">
        <f t="shared" ref="A20476:A20539" si="321">"YAG"&amp;D20476 &amp;E20476 &amp;F20476 &amp; G20476 &amp;H20476 &amp;I20476</f>
        <v>YAG</v>
      </c>
    </row>
    <row r="20477" spans="1:1" x14ac:dyDescent="0.25">
      <c r="A20477" t="str">
        <f t="shared" si="321"/>
        <v>YAG</v>
      </c>
    </row>
    <row r="20478" spans="1:1" x14ac:dyDescent="0.25">
      <c r="A20478" t="str">
        <f t="shared" si="321"/>
        <v>YAG</v>
      </c>
    </row>
    <row r="20479" spans="1:1" x14ac:dyDescent="0.25">
      <c r="A20479" t="str">
        <f t="shared" si="321"/>
        <v>YAG</v>
      </c>
    </row>
    <row r="20480" spans="1:1" x14ac:dyDescent="0.25">
      <c r="A20480" t="str">
        <f t="shared" si="321"/>
        <v>YAG</v>
      </c>
    </row>
    <row r="20481" spans="1:1" x14ac:dyDescent="0.25">
      <c r="A20481" t="str">
        <f t="shared" si="321"/>
        <v>YAG</v>
      </c>
    </row>
    <row r="20482" spans="1:1" x14ac:dyDescent="0.25">
      <c r="A20482" t="str">
        <f t="shared" si="321"/>
        <v>YAG</v>
      </c>
    </row>
    <row r="20483" spans="1:1" x14ac:dyDescent="0.25">
      <c r="A20483" t="str">
        <f t="shared" si="321"/>
        <v>YAG</v>
      </c>
    </row>
    <row r="20484" spans="1:1" x14ac:dyDescent="0.25">
      <c r="A20484" t="str">
        <f t="shared" si="321"/>
        <v>YAG</v>
      </c>
    </row>
    <row r="20485" spans="1:1" x14ac:dyDescent="0.25">
      <c r="A20485" t="str">
        <f t="shared" si="321"/>
        <v>YAG</v>
      </c>
    </row>
    <row r="20486" spans="1:1" x14ac:dyDescent="0.25">
      <c r="A20486" t="str">
        <f t="shared" si="321"/>
        <v>YAG</v>
      </c>
    </row>
    <row r="20487" spans="1:1" x14ac:dyDescent="0.25">
      <c r="A20487" t="str">
        <f t="shared" si="321"/>
        <v>YAG</v>
      </c>
    </row>
    <row r="20488" spans="1:1" x14ac:dyDescent="0.25">
      <c r="A20488" t="str">
        <f t="shared" si="321"/>
        <v>YAG</v>
      </c>
    </row>
    <row r="20489" spans="1:1" x14ac:dyDescent="0.25">
      <c r="A20489" t="str">
        <f t="shared" si="321"/>
        <v>YAG</v>
      </c>
    </row>
    <row r="20490" spans="1:1" x14ac:dyDescent="0.25">
      <c r="A20490" t="str">
        <f t="shared" si="321"/>
        <v>YAG</v>
      </c>
    </row>
    <row r="20491" spans="1:1" x14ac:dyDescent="0.25">
      <c r="A20491" t="str">
        <f t="shared" si="321"/>
        <v>YAG</v>
      </c>
    </row>
    <row r="20492" spans="1:1" x14ac:dyDescent="0.25">
      <c r="A20492" t="str">
        <f t="shared" si="321"/>
        <v>YAG</v>
      </c>
    </row>
    <row r="20493" spans="1:1" x14ac:dyDescent="0.25">
      <c r="A20493" t="str">
        <f t="shared" si="321"/>
        <v>YAG</v>
      </c>
    </row>
    <row r="20494" spans="1:1" x14ac:dyDescent="0.25">
      <c r="A20494" t="str">
        <f t="shared" si="321"/>
        <v>YAG</v>
      </c>
    </row>
    <row r="20495" spans="1:1" x14ac:dyDescent="0.25">
      <c r="A20495" t="str">
        <f t="shared" si="321"/>
        <v>YAG</v>
      </c>
    </row>
    <row r="20496" spans="1:1" x14ac:dyDescent="0.25">
      <c r="A20496" t="str">
        <f t="shared" si="321"/>
        <v>YAG</v>
      </c>
    </row>
    <row r="20497" spans="1:1" x14ac:dyDescent="0.25">
      <c r="A20497" t="str">
        <f t="shared" si="321"/>
        <v>YAG</v>
      </c>
    </row>
    <row r="20498" spans="1:1" x14ac:dyDescent="0.25">
      <c r="A20498" t="str">
        <f t="shared" si="321"/>
        <v>YAG</v>
      </c>
    </row>
    <row r="20499" spans="1:1" x14ac:dyDescent="0.25">
      <c r="A20499" t="str">
        <f t="shared" si="321"/>
        <v>YAG</v>
      </c>
    </row>
    <row r="20500" spans="1:1" x14ac:dyDescent="0.25">
      <c r="A20500" t="str">
        <f t="shared" si="321"/>
        <v>YAG</v>
      </c>
    </row>
    <row r="20501" spans="1:1" x14ac:dyDescent="0.25">
      <c r="A20501" t="str">
        <f t="shared" si="321"/>
        <v>YAG</v>
      </c>
    </row>
    <row r="20502" spans="1:1" x14ac:dyDescent="0.25">
      <c r="A20502" t="str">
        <f t="shared" si="321"/>
        <v>YAG</v>
      </c>
    </row>
    <row r="20503" spans="1:1" x14ac:dyDescent="0.25">
      <c r="A20503" t="str">
        <f t="shared" si="321"/>
        <v>YAG</v>
      </c>
    </row>
    <row r="20504" spans="1:1" x14ac:dyDescent="0.25">
      <c r="A20504" t="str">
        <f t="shared" si="321"/>
        <v>YAG</v>
      </c>
    </row>
    <row r="20505" spans="1:1" x14ac:dyDescent="0.25">
      <c r="A20505" t="str">
        <f t="shared" si="321"/>
        <v>YAG</v>
      </c>
    </row>
    <row r="20506" spans="1:1" x14ac:dyDescent="0.25">
      <c r="A20506" t="str">
        <f t="shared" si="321"/>
        <v>YAG</v>
      </c>
    </row>
    <row r="20507" spans="1:1" x14ac:dyDescent="0.25">
      <c r="A20507" t="str">
        <f t="shared" si="321"/>
        <v>YAG</v>
      </c>
    </row>
    <row r="20508" spans="1:1" x14ac:dyDescent="0.25">
      <c r="A20508" t="str">
        <f t="shared" si="321"/>
        <v>YAG</v>
      </c>
    </row>
    <row r="20509" spans="1:1" x14ac:dyDescent="0.25">
      <c r="A20509" t="str">
        <f t="shared" si="321"/>
        <v>YAG</v>
      </c>
    </row>
    <row r="20510" spans="1:1" x14ac:dyDescent="0.25">
      <c r="A20510" t="str">
        <f t="shared" si="321"/>
        <v>YAG</v>
      </c>
    </row>
    <row r="20511" spans="1:1" x14ac:dyDescent="0.25">
      <c r="A20511" t="str">
        <f t="shared" si="321"/>
        <v>YAG</v>
      </c>
    </row>
    <row r="20512" spans="1:1" x14ac:dyDescent="0.25">
      <c r="A20512" t="str">
        <f t="shared" si="321"/>
        <v>YAG</v>
      </c>
    </row>
    <row r="20513" spans="1:1" x14ac:dyDescent="0.25">
      <c r="A20513" t="str">
        <f t="shared" si="321"/>
        <v>YAG</v>
      </c>
    </row>
    <row r="20514" spans="1:1" x14ac:dyDescent="0.25">
      <c r="A20514" t="str">
        <f t="shared" si="321"/>
        <v>YAG</v>
      </c>
    </row>
    <row r="20515" spans="1:1" x14ac:dyDescent="0.25">
      <c r="A20515" t="str">
        <f t="shared" si="321"/>
        <v>YAG</v>
      </c>
    </row>
    <row r="20516" spans="1:1" x14ac:dyDescent="0.25">
      <c r="A20516" t="str">
        <f t="shared" si="321"/>
        <v>YAG</v>
      </c>
    </row>
    <row r="20517" spans="1:1" x14ac:dyDescent="0.25">
      <c r="A20517" t="str">
        <f t="shared" si="321"/>
        <v>YAG</v>
      </c>
    </row>
    <row r="20518" spans="1:1" x14ac:dyDescent="0.25">
      <c r="A20518" t="str">
        <f t="shared" si="321"/>
        <v>YAG</v>
      </c>
    </row>
    <row r="20519" spans="1:1" x14ac:dyDescent="0.25">
      <c r="A20519" t="str">
        <f t="shared" si="321"/>
        <v>YAG</v>
      </c>
    </row>
    <row r="20520" spans="1:1" x14ac:dyDescent="0.25">
      <c r="A20520" t="str">
        <f t="shared" si="321"/>
        <v>YAG</v>
      </c>
    </row>
    <row r="20521" spans="1:1" x14ac:dyDescent="0.25">
      <c r="A20521" t="str">
        <f t="shared" si="321"/>
        <v>YAG</v>
      </c>
    </row>
    <row r="20522" spans="1:1" x14ac:dyDescent="0.25">
      <c r="A20522" t="str">
        <f t="shared" si="321"/>
        <v>YAG</v>
      </c>
    </row>
    <row r="20523" spans="1:1" x14ac:dyDescent="0.25">
      <c r="A20523" t="str">
        <f t="shared" si="321"/>
        <v>YAG</v>
      </c>
    </row>
    <row r="20524" spans="1:1" x14ac:dyDescent="0.25">
      <c r="A20524" t="str">
        <f t="shared" si="321"/>
        <v>YAG</v>
      </c>
    </row>
    <row r="20525" spans="1:1" x14ac:dyDescent="0.25">
      <c r="A20525" t="str">
        <f t="shared" si="321"/>
        <v>YAG</v>
      </c>
    </row>
    <row r="20526" spans="1:1" x14ac:dyDescent="0.25">
      <c r="A20526" t="str">
        <f t="shared" si="321"/>
        <v>YAG</v>
      </c>
    </row>
    <row r="20527" spans="1:1" x14ac:dyDescent="0.25">
      <c r="A20527" t="str">
        <f t="shared" si="321"/>
        <v>YAG</v>
      </c>
    </row>
    <row r="20528" spans="1:1" x14ac:dyDescent="0.25">
      <c r="A20528" t="str">
        <f t="shared" si="321"/>
        <v>YAG</v>
      </c>
    </row>
    <row r="20529" spans="1:1" x14ac:dyDescent="0.25">
      <c r="A20529" t="str">
        <f t="shared" si="321"/>
        <v>YAG</v>
      </c>
    </row>
    <row r="20530" spans="1:1" x14ac:dyDescent="0.25">
      <c r="A20530" t="str">
        <f t="shared" si="321"/>
        <v>YAG</v>
      </c>
    </row>
    <row r="20531" spans="1:1" x14ac:dyDescent="0.25">
      <c r="A20531" t="str">
        <f t="shared" si="321"/>
        <v>YAG</v>
      </c>
    </row>
    <row r="20532" spans="1:1" x14ac:dyDescent="0.25">
      <c r="A20532" t="str">
        <f t="shared" si="321"/>
        <v>YAG</v>
      </c>
    </row>
    <row r="20533" spans="1:1" x14ac:dyDescent="0.25">
      <c r="A20533" t="str">
        <f t="shared" si="321"/>
        <v>YAG</v>
      </c>
    </row>
    <row r="20534" spans="1:1" x14ac:dyDescent="0.25">
      <c r="A20534" t="str">
        <f t="shared" si="321"/>
        <v>YAG</v>
      </c>
    </row>
    <row r="20535" spans="1:1" x14ac:dyDescent="0.25">
      <c r="A20535" t="str">
        <f t="shared" si="321"/>
        <v>YAG</v>
      </c>
    </row>
    <row r="20536" spans="1:1" x14ac:dyDescent="0.25">
      <c r="A20536" t="str">
        <f t="shared" si="321"/>
        <v>YAG</v>
      </c>
    </row>
    <row r="20537" spans="1:1" x14ac:dyDescent="0.25">
      <c r="A20537" t="str">
        <f t="shared" si="321"/>
        <v>YAG</v>
      </c>
    </row>
    <row r="20538" spans="1:1" x14ac:dyDescent="0.25">
      <c r="A20538" t="str">
        <f t="shared" si="321"/>
        <v>YAG</v>
      </c>
    </row>
    <row r="20539" spans="1:1" x14ac:dyDescent="0.25">
      <c r="A20539" t="str">
        <f t="shared" si="321"/>
        <v>YAG</v>
      </c>
    </row>
    <row r="20540" spans="1:1" x14ac:dyDescent="0.25">
      <c r="A20540" t="str">
        <f t="shared" ref="A20540:A20603" si="322">"YAG"&amp;D20540 &amp;E20540 &amp;F20540 &amp; G20540 &amp;H20540 &amp;I20540</f>
        <v>YAG</v>
      </c>
    </row>
    <row r="20541" spans="1:1" x14ac:dyDescent="0.25">
      <c r="A20541" t="str">
        <f t="shared" si="322"/>
        <v>YAG</v>
      </c>
    </row>
    <row r="20542" spans="1:1" x14ac:dyDescent="0.25">
      <c r="A20542" t="str">
        <f t="shared" si="322"/>
        <v>YAG</v>
      </c>
    </row>
    <row r="20543" spans="1:1" x14ac:dyDescent="0.25">
      <c r="A20543" t="str">
        <f t="shared" si="322"/>
        <v>YAG</v>
      </c>
    </row>
    <row r="20544" spans="1:1" x14ac:dyDescent="0.25">
      <c r="A20544" t="str">
        <f t="shared" si="322"/>
        <v>YAG</v>
      </c>
    </row>
    <row r="20545" spans="1:1" x14ac:dyDescent="0.25">
      <c r="A20545" t="str">
        <f t="shared" si="322"/>
        <v>YAG</v>
      </c>
    </row>
    <row r="20546" spans="1:1" x14ac:dyDescent="0.25">
      <c r="A20546" t="str">
        <f t="shared" si="322"/>
        <v>YAG</v>
      </c>
    </row>
    <row r="20547" spans="1:1" x14ac:dyDescent="0.25">
      <c r="A20547" t="str">
        <f t="shared" si="322"/>
        <v>YAG</v>
      </c>
    </row>
    <row r="20548" spans="1:1" x14ac:dyDescent="0.25">
      <c r="A20548" t="str">
        <f t="shared" si="322"/>
        <v>YAG</v>
      </c>
    </row>
    <row r="20549" spans="1:1" x14ac:dyDescent="0.25">
      <c r="A20549" t="str">
        <f t="shared" si="322"/>
        <v>YAG</v>
      </c>
    </row>
    <row r="20550" spans="1:1" x14ac:dyDescent="0.25">
      <c r="A20550" t="str">
        <f t="shared" si="322"/>
        <v>YAG</v>
      </c>
    </row>
    <row r="20551" spans="1:1" x14ac:dyDescent="0.25">
      <c r="A20551" t="str">
        <f t="shared" si="322"/>
        <v>YAG</v>
      </c>
    </row>
    <row r="20552" spans="1:1" x14ac:dyDescent="0.25">
      <c r="A20552" t="str">
        <f t="shared" si="322"/>
        <v>YAG</v>
      </c>
    </row>
    <row r="20553" spans="1:1" x14ac:dyDescent="0.25">
      <c r="A20553" t="str">
        <f t="shared" si="322"/>
        <v>YAG</v>
      </c>
    </row>
    <row r="20554" spans="1:1" x14ac:dyDescent="0.25">
      <c r="A20554" t="str">
        <f t="shared" si="322"/>
        <v>YAG</v>
      </c>
    </row>
    <row r="20555" spans="1:1" x14ac:dyDescent="0.25">
      <c r="A20555" t="str">
        <f t="shared" si="322"/>
        <v>YAG</v>
      </c>
    </row>
    <row r="20556" spans="1:1" x14ac:dyDescent="0.25">
      <c r="A20556" t="str">
        <f t="shared" si="322"/>
        <v>YAG</v>
      </c>
    </row>
    <row r="20557" spans="1:1" x14ac:dyDescent="0.25">
      <c r="A20557" t="str">
        <f t="shared" si="322"/>
        <v>YAG</v>
      </c>
    </row>
    <row r="20558" spans="1:1" x14ac:dyDescent="0.25">
      <c r="A20558" t="str">
        <f t="shared" si="322"/>
        <v>YAG</v>
      </c>
    </row>
    <row r="20559" spans="1:1" x14ac:dyDescent="0.25">
      <c r="A20559" t="str">
        <f t="shared" si="322"/>
        <v>YAG</v>
      </c>
    </row>
    <row r="20560" spans="1:1" x14ac:dyDescent="0.25">
      <c r="A20560" t="str">
        <f t="shared" si="322"/>
        <v>YAG</v>
      </c>
    </row>
    <row r="20561" spans="1:1" x14ac:dyDescent="0.25">
      <c r="A20561" t="str">
        <f t="shared" si="322"/>
        <v>YAG</v>
      </c>
    </row>
    <row r="20562" spans="1:1" x14ac:dyDescent="0.25">
      <c r="A20562" t="str">
        <f t="shared" si="322"/>
        <v>YAG</v>
      </c>
    </row>
    <row r="20563" spans="1:1" x14ac:dyDescent="0.25">
      <c r="A20563" t="str">
        <f t="shared" si="322"/>
        <v>YAG</v>
      </c>
    </row>
    <row r="20564" spans="1:1" x14ac:dyDescent="0.25">
      <c r="A20564" t="str">
        <f t="shared" si="322"/>
        <v>YAG</v>
      </c>
    </row>
    <row r="20565" spans="1:1" x14ac:dyDescent="0.25">
      <c r="A20565" t="str">
        <f t="shared" si="322"/>
        <v>YAG</v>
      </c>
    </row>
    <row r="20566" spans="1:1" x14ac:dyDescent="0.25">
      <c r="A20566" t="str">
        <f t="shared" si="322"/>
        <v>YAG</v>
      </c>
    </row>
    <row r="20567" spans="1:1" x14ac:dyDescent="0.25">
      <c r="A20567" t="str">
        <f t="shared" si="322"/>
        <v>YAG</v>
      </c>
    </row>
    <row r="20568" spans="1:1" x14ac:dyDescent="0.25">
      <c r="A20568" t="str">
        <f t="shared" si="322"/>
        <v>YAG</v>
      </c>
    </row>
    <row r="20569" spans="1:1" x14ac:dyDescent="0.25">
      <c r="A20569" t="str">
        <f t="shared" si="322"/>
        <v>YAG</v>
      </c>
    </row>
    <row r="20570" spans="1:1" x14ac:dyDescent="0.25">
      <c r="A20570" t="str">
        <f t="shared" si="322"/>
        <v>YAG</v>
      </c>
    </row>
    <row r="20571" spans="1:1" x14ac:dyDescent="0.25">
      <c r="A20571" t="str">
        <f t="shared" si="322"/>
        <v>YAG</v>
      </c>
    </row>
    <row r="20572" spans="1:1" x14ac:dyDescent="0.25">
      <c r="A20572" t="str">
        <f t="shared" si="322"/>
        <v>YAG</v>
      </c>
    </row>
    <row r="20573" spans="1:1" x14ac:dyDescent="0.25">
      <c r="A20573" t="str">
        <f t="shared" si="322"/>
        <v>YAG</v>
      </c>
    </row>
    <row r="20574" spans="1:1" x14ac:dyDescent="0.25">
      <c r="A20574" t="str">
        <f t="shared" si="322"/>
        <v>YAG</v>
      </c>
    </row>
    <row r="20575" spans="1:1" x14ac:dyDescent="0.25">
      <c r="A20575" t="str">
        <f t="shared" si="322"/>
        <v>YAG</v>
      </c>
    </row>
    <row r="20576" spans="1:1" x14ac:dyDescent="0.25">
      <c r="A20576" t="str">
        <f t="shared" si="322"/>
        <v>YAG</v>
      </c>
    </row>
    <row r="20577" spans="1:1" x14ac:dyDescent="0.25">
      <c r="A20577" t="str">
        <f t="shared" si="322"/>
        <v>YAG</v>
      </c>
    </row>
    <row r="20578" spans="1:1" x14ac:dyDescent="0.25">
      <c r="A20578" t="str">
        <f t="shared" si="322"/>
        <v>YAG</v>
      </c>
    </row>
    <row r="20579" spans="1:1" x14ac:dyDescent="0.25">
      <c r="A20579" t="str">
        <f t="shared" si="322"/>
        <v>YAG</v>
      </c>
    </row>
    <row r="20580" spans="1:1" x14ac:dyDescent="0.25">
      <c r="A20580" t="str">
        <f t="shared" si="322"/>
        <v>YAG</v>
      </c>
    </row>
    <row r="20581" spans="1:1" x14ac:dyDescent="0.25">
      <c r="A20581" t="str">
        <f t="shared" si="322"/>
        <v>YAG</v>
      </c>
    </row>
    <row r="20582" spans="1:1" x14ac:dyDescent="0.25">
      <c r="A20582" t="str">
        <f t="shared" si="322"/>
        <v>YAG</v>
      </c>
    </row>
    <row r="20583" spans="1:1" x14ac:dyDescent="0.25">
      <c r="A20583" t="str">
        <f t="shared" si="322"/>
        <v>YAG</v>
      </c>
    </row>
    <row r="20584" spans="1:1" x14ac:dyDescent="0.25">
      <c r="A20584" t="str">
        <f t="shared" si="322"/>
        <v>YAG</v>
      </c>
    </row>
    <row r="20585" spans="1:1" x14ac:dyDescent="0.25">
      <c r="A20585" t="str">
        <f t="shared" si="322"/>
        <v>YAG</v>
      </c>
    </row>
    <row r="20586" spans="1:1" x14ac:dyDescent="0.25">
      <c r="A20586" t="str">
        <f t="shared" si="322"/>
        <v>YAG</v>
      </c>
    </row>
    <row r="20587" spans="1:1" x14ac:dyDescent="0.25">
      <c r="A20587" t="str">
        <f t="shared" si="322"/>
        <v>YAG</v>
      </c>
    </row>
    <row r="20588" spans="1:1" x14ac:dyDescent="0.25">
      <c r="A20588" t="str">
        <f t="shared" si="322"/>
        <v>YAG</v>
      </c>
    </row>
    <row r="20589" spans="1:1" x14ac:dyDescent="0.25">
      <c r="A20589" t="str">
        <f t="shared" si="322"/>
        <v>YAG</v>
      </c>
    </row>
    <row r="20590" spans="1:1" x14ac:dyDescent="0.25">
      <c r="A20590" t="str">
        <f t="shared" si="322"/>
        <v>YAG</v>
      </c>
    </row>
    <row r="20591" spans="1:1" x14ac:dyDescent="0.25">
      <c r="A20591" t="str">
        <f t="shared" si="322"/>
        <v>YAG</v>
      </c>
    </row>
    <row r="20592" spans="1:1" x14ac:dyDescent="0.25">
      <c r="A20592" t="str">
        <f t="shared" si="322"/>
        <v>YAG</v>
      </c>
    </row>
    <row r="20593" spans="1:1" x14ac:dyDescent="0.25">
      <c r="A20593" t="str">
        <f t="shared" si="322"/>
        <v>YAG</v>
      </c>
    </row>
    <row r="20594" spans="1:1" x14ac:dyDescent="0.25">
      <c r="A20594" t="str">
        <f t="shared" si="322"/>
        <v>YAG</v>
      </c>
    </row>
    <row r="20595" spans="1:1" x14ac:dyDescent="0.25">
      <c r="A20595" t="str">
        <f t="shared" si="322"/>
        <v>YAG</v>
      </c>
    </row>
    <row r="20596" spans="1:1" x14ac:dyDescent="0.25">
      <c r="A20596" t="str">
        <f t="shared" si="322"/>
        <v>YAG</v>
      </c>
    </row>
    <row r="20597" spans="1:1" x14ac:dyDescent="0.25">
      <c r="A20597" t="str">
        <f t="shared" si="322"/>
        <v>YAG</v>
      </c>
    </row>
    <row r="20598" spans="1:1" x14ac:dyDescent="0.25">
      <c r="A20598" t="str">
        <f t="shared" si="322"/>
        <v>YAG</v>
      </c>
    </row>
    <row r="20599" spans="1:1" x14ac:dyDescent="0.25">
      <c r="A20599" t="str">
        <f t="shared" si="322"/>
        <v>YAG</v>
      </c>
    </row>
    <row r="20600" spans="1:1" x14ac:dyDescent="0.25">
      <c r="A20600" t="str">
        <f t="shared" si="322"/>
        <v>YAG</v>
      </c>
    </row>
    <row r="20601" spans="1:1" x14ac:dyDescent="0.25">
      <c r="A20601" t="str">
        <f t="shared" si="322"/>
        <v>YAG</v>
      </c>
    </row>
    <row r="20602" spans="1:1" x14ac:dyDescent="0.25">
      <c r="A20602" t="str">
        <f t="shared" si="322"/>
        <v>YAG</v>
      </c>
    </row>
    <row r="20603" spans="1:1" x14ac:dyDescent="0.25">
      <c r="A20603" t="str">
        <f t="shared" si="322"/>
        <v>YAG</v>
      </c>
    </row>
    <row r="20604" spans="1:1" x14ac:dyDescent="0.25">
      <c r="A20604" t="str">
        <f t="shared" ref="A20604:A20667" si="323">"YAG"&amp;D20604 &amp;E20604 &amp;F20604 &amp; G20604 &amp;H20604 &amp;I20604</f>
        <v>YAG</v>
      </c>
    </row>
    <row r="20605" spans="1:1" x14ac:dyDescent="0.25">
      <c r="A20605" t="str">
        <f t="shared" si="323"/>
        <v>YAG</v>
      </c>
    </row>
    <row r="20606" spans="1:1" x14ac:dyDescent="0.25">
      <c r="A20606" t="str">
        <f t="shared" si="323"/>
        <v>YAG</v>
      </c>
    </row>
    <row r="20607" spans="1:1" x14ac:dyDescent="0.25">
      <c r="A20607" t="str">
        <f t="shared" si="323"/>
        <v>YAG</v>
      </c>
    </row>
    <row r="20608" spans="1:1" x14ac:dyDescent="0.25">
      <c r="A20608" t="str">
        <f t="shared" si="323"/>
        <v>YAG</v>
      </c>
    </row>
    <row r="20609" spans="1:1" x14ac:dyDescent="0.25">
      <c r="A20609" t="str">
        <f t="shared" si="323"/>
        <v>YAG</v>
      </c>
    </row>
    <row r="20610" spans="1:1" x14ac:dyDescent="0.25">
      <c r="A20610" t="str">
        <f t="shared" si="323"/>
        <v>YAG</v>
      </c>
    </row>
    <row r="20611" spans="1:1" x14ac:dyDescent="0.25">
      <c r="A20611" t="str">
        <f t="shared" si="323"/>
        <v>YAG</v>
      </c>
    </row>
    <row r="20612" spans="1:1" x14ac:dyDescent="0.25">
      <c r="A20612" t="str">
        <f t="shared" si="323"/>
        <v>YAG</v>
      </c>
    </row>
    <row r="20613" spans="1:1" x14ac:dyDescent="0.25">
      <c r="A20613" t="str">
        <f t="shared" si="323"/>
        <v>YAG</v>
      </c>
    </row>
    <row r="20614" spans="1:1" x14ac:dyDescent="0.25">
      <c r="A20614" t="str">
        <f t="shared" si="323"/>
        <v>YAG</v>
      </c>
    </row>
    <row r="20615" spans="1:1" x14ac:dyDescent="0.25">
      <c r="A20615" t="str">
        <f t="shared" si="323"/>
        <v>YAG</v>
      </c>
    </row>
    <row r="20616" spans="1:1" x14ac:dyDescent="0.25">
      <c r="A20616" t="str">
        <f t="shared" si="323"/>
        <v>YAG</v>
      </c>
    </row>
    <row r="20617" spans="1:1" x14ac:dyDescent="0.25">
      <c r="A20617" t="str">
        <f t="shared" si="323"/>
        <v>YAG</v>
      </c>
    </row>
    <row r="20618" spans="1:1" x14ac:dyDescent="0.25">
      <c r="A20618" t="str">
        <f t="shared" si="323"/>
        <v>YAG</v>
      </c>
    </row>
    <row r="20619" spans="1:1" x14ac:dyDescent="0.25">
      <c r="A20619" t="str">
        <f t="shared" si="323"/>
        <v>YAG</v>
      </c>
    </row>
    <row r="20620" spans="1:1" x14ac:dyDescent="0.25">
      <c r="A20620" t="str">
        <f t="shared" si="323"/>
        <v>YAG</v>
      </c>
    </row>
    <row r="20621" spans="1:1" x14ac:dyDescent="0.25">
      <c r="A20621" t="str">
        <f t="shared" si="323"/>
        <v>YAG</v>
      </c>
    </row>
    <row r="20622" spans="1:1" x14ac:dyDescent="0.25">
      <c r="A20622" t="str">
        <f t="shared" si="323"/>
        <v>YAG</v>
      </c>
    </row>
    <row r="20623" spans="1:1" x14ac:dyDescent="0.25">
      <c r="A20623" t="str">
        <f t="shared" si="323"/>
        <v>YAG</v>
      </c>
    </row>
    <row r="20624" spans="1:1" x14ac:dyDescent="0.25">
      <c r="A20624" t="str">
        <f t="shared" si="323"/>
        <v>YAG</v>
      </c>
    </row>
    <row r="20625" spans="1:1" x14ac:dyDescent="0.25">
      <c r="A20625" t="str">
        <f t="shared" si="323"/>
        <v>YAG</v>
      </c>
    </row>
    <row r="20626" spans="1:1" x14ac:dyDescent="0.25">
      <c r="A20626" t="str">
        <f t="shared" si="323"/>
        <v>YAG</v>
      </c>
    </row>
    <row r="20627" spans="1:1" x14ac:dyDescent="0.25">
      <c r="A20627" t="str">
        <f t="shared" si="323"/>
        <v>YAG</v>
      </c>
    </row>
    <row r="20628" spans="1:1" x14ac:dyDescent="0.25">
      <c r="A20628" t="str">
        <f t="shared" si="323"/>
        <v>YAG</v>
      </c>
    </row>
    <row r="20629" spans="1:1" x14ac:dyDescent="0.25">
      <c r="A20629" t="str">
        <f t="shared" si="323"/>
        <v>YAG</v>
      </c>
    </row>
    <row r="20630" spans="1:1" x14ac:dyDescent="0.25">
      <c r="A20630" t="str">
        <f t="shared" si="323"/>
        <v>YAG</v>
      </c>
    </row>
    <row r="20631" spans="1:1" x14ac:dyDescent="0.25">
      <c r="A20631" t="str">
        <f t="shared" si="323"/>
        <v>YAG</v>
      </c>
    </row>
    <row r="20632" spans="1:1" x14ac:dyDescent="0.25">
      <c r="A20632" t="str">
        <f t="shared" si="323"/>
        <v>YAG</v>
      </c>
    </row>
    <row r="20633" spans="1:1" x14ac:dyDescent="0.25">
      <c r="A20633" t="str">
        <f t="shared" si="323"/>
        <v>YAG</v>
      </c>
    </row>
    <row r="20634" spans="1:1" x14ac:dyDescent="0.25">
      <c r="A20634" t="str">
        <f t="shared" si="323"/>
        <v>YAG</v>
      </c>
    </row>
    <row r="20635" spans="1:1" x14ac:dyDescent="0.25">
      <c r="A20635" t="str">
        <f t="shared" si="323"/>
        <v>YAG</v>
      </c>
    </row>
    <row r="20636" spans="1:1" x14ac:dyDescent="0.25">
      <c r="A20636" t="str">
        <f t="shared" si="323"/>
        <v>YAG</v>
      </c>
    </row>
    <row r="20637" spans="1:1" x14ac:dyDescent="0.25">
      <c r="A20637" t="str">
        <f t="shared" si="323"/>
        <v>YAG</v>
      </c>
    </row>
    <row r="20638" spans="1:1" x14ac:dyDescent="0.25">
      <c r="A20638" t="str">
        <f t="shared" si="323"/>
        <v>YAG</v>
      </c>
    </row>
    <row r="20639" spans="1:1" x14ac:dyDescent="0.25">
      <c r="A20639" t="str">
        <f t="shared" si="323"/>
        <v>YAG</v>
      </c>
    </row>
    <row r="20640" spans="1:1" x14ac:dyDescent="0.25">
      <c r="A20640" t="str">
        <f t="shared" si="323"/>
        <v>YAG</v>
      </c>
    </row>
    <row r="20641" spans="1:1" x14ac:dyDescent="0.25">
      <c r="A20641" t="str">
        <f t="shared" si="323"/>
        <v>YAG</v>
      </c>
    </row>
    <row r="20642" spans="1:1" x14ac:dyDescent="0.25">
      <c r="A20642" t="str">
        <f t="shared" si="323"/>
        <v>YAG</v>
      </c>
    </row>
    <row r="20643" spans="1:1" x14ac:dyDescent="0.25">
      <c r="A20643" t="str">
        <f t="shared" si="323"/>
        <v>YAG</v>
      </c>
    </row>
    <row r="20644" spans="1:1" x14ac:dyDescent="0.25">
      <c r="A20644" t="str">
        <f t="shared" si="323"/>
        <v>YAG</v>
      </c>
    </row>
    <row r="20645" spans="1:1" x14ac:dyDescent="0.25">
      <c r="A20645" t="str">
        <f t="shared" si="323"/>
        <v>YAG</v>
      </c>
    </row>
    <row r="20646" spans="1:1" x14ac:dyDescent="0.25">
      <c r="A20646" t="str">
        <f t="shared" si="323"/>
        <v>YAG</v>
      </c>
    </row>
    <row r="20647" spans="1:1" x14ac:dyDescent="0.25">
      <c r="A20647" t="str">
        <f t="shared" si="323"/>
        <v>YAG</v>
      </c>
    </row>
    <row r="20648" spans="1:1" x14ac:dyDescent="0.25">
      <c r="A20648" t="str">
        <f t="shared" si="323"/>
        <v>YAG</v>
      </c>
    </row>
    <row r="20649" spans="1:1" x14ac:dyDescent="0.25">
      <c r="A20649" t="str">
        <f t="shared" si="323"/>
        <v>YAG</v>
      </c>
    </row>
    <row r="20650" spans="1:1" x14ac:dyDescent="0.25">
      <c r="A20650" t="str">
        <f t="shared" si="323"/>
        <v>YAG</v>
      </c>
    </row>
    <row r="20651" spans="1:1" x14ac:dyDescent="0.25">
      <c r="A20651" t="str">
        <f t="shared" si="323"/>
        <v>YAG</v>
      </c>
    </row>
    <row r="20652" spans="1:1" x14ac:dyDescent="0.25">
      <c r="A20652" t="str">
        <f t="shared" si="323"/>
        <v>YAG</v>
      </c>
    </row>
    <row r="20653" spans="1:1" x14ac:dyDescent="0.25">
      <c r="A20653" t="str">
        <f t="shared" si="323"/>
        <v>YAG</v>
      </c>
    </row>
    <row r="20654" spans="1:1" x14ac:dyDescent="0.25">
      <c r="A20654" t="str">
        <f t="shared" si="323"/>
        <v>YAG</v>
      </c>
    </row>
    <row r="20655" spans="1:1" x14ac:dyDescent="0.25">
      <c r="A20655" t="str">
        <f t="shared" si="323"/>
        <v>YAG</v>
      </c>
    </row>
    <row r="20656" spans="1:1" x14ac:dyDescent="0.25">
      <c r="A20656" t="str">
        <f t="shared" si="323"/>
        <v>YAG</v>
      </c>
    </row>
    <row r="20657" spans="1:1" x14ac:dyDescent="0.25">
      <c r="A20657" t="str">
        <f t="shared" si="323"/>
        <v>YAG</v>
      </c>
    </row>
    <row r="20658" spans="1:1" x14ac:dyDescent="0.25">
      <c r="A20658" t="str">
        <f t="shared" si="323"/>
        <v>YAG</v>
      </c>
    </row>
    <row r="20659" spans="1:1" x14ac:dyDescent="0.25">
      <c r="A20659" t="str">
        <f t="shared" si="323"/>
        <v>YAG</v>
      </c>
    </row>
    <row r="20660" spans="1:1" x14ac:dyDescent="0.25">
      <c r="A20660" t="str">
        <f t="shared" si="323"/>
        <v>YAG</v>
      </c>
    </row>
    <row r="20661" spans="1:1" x14ac:dyDescent="0.25">
      <c r="A20661" t="str">
        <f t="shared" si="323"/>
        <v>YAG</v>
      </c>
    </row>
    <row r="20662" spans="1:1" x14ac:dyDescent="0.25">
      <c r="A20662" t="str">
        <f t="shared" si="323"/>
        <v>YAG</v>
      </c>
    </row>
    <row r="20663" spans="1:1" x14ac:dyDescent="0.25">
      <c r="A20663" t="str">
        <f t="shared" si="323"/>
        <v>YAG</v>
      </c>
    </row>
    <row r="20664" spans="1:1" x14ac:dyDescent="0.25">
      <c r="A20664" t="str">
        <f t="shared" si="323"/>
        <v>YAG</v>
      </c>
    </row>
    <row r="20665" spans="1:1" x14ac:dyDescent="0.25">
      <c r="A20665" t="str">
        <f t="shared" si="323"/>
        <v>YAG</v>
      </c>
    </row>
    <row r="20666" spans="1:1" x14ac:dyDescent="0.25">
      <c r="A20666" t="str">
        <f t="shared" si="323"/>
        <v>YAG</v>
      </c>
    </row>
    <row r="20667" spans="1:1" x14ac:dyDescent="0.25">
      <c r="A20667" t="str">
        <f t="shared" si="323"/>
        <v>YAG</v>
      </c>
    </row>
    <row r="20668" spans="1:1" x14ac:dyDescent="0.25">
      <c r="A20668" t="str">
        <f t="shared" ref="A20668:A20731" si="324">"YAG"&amp;D20668 &amp;E20668 &amp;F20668 &amp; G20668 &amp;H20668 &amp;I20668</f>
        <v>YAG</v>
      </c>
    </row>
    <row r="20669" spans="1:1" x14ac:dyDescent="0.25">
      <c r="A20669" t="str">
        <f t="shared" si="324"/>
        <v>YAG</v>
      </c>
    </row>
    <row r="20670" spans="1:1" x14ac:dyDescent="0.25">
      <c r="A20670" t="str">
        <f t="shared" si="324"/>
        <v>YAG</v>
      </c>
    </row>
    <row r="20671" spans="1:1" x14ac:dyDescent="0.25">
      <c r="A20671" t="str">
        <f t="shared" si="324"/>
        <v>YAG</v>
      </c>
    </row>
    <row r="20672" spans="1:1" x14ac:dyDescent="0.25">
      <c r="A20672" t="str">
        <f t="shared" si="324"/>
        <v>YAG</v>
      </c>
    </row>
    <row r="20673" spans="1:1" x14ac:dyDescent="0.25">
      <c r="A20673" t="str">
        <f t="shared" si="324"/>
        <v>YAG</v>
      </c>
    </row>
    <row r="20674" spans="1:1" x14ac:dyDescent="0.25">
      <c r="A20674" t="str">
        <f t="shared" si="324"/>
        <v>YAG</v>
      </c>
    </row>
    <row r="20675" spans="1:1" x14ac:dyDescent="0.25">
      <c r="A20675" t="str">
        <f t="shared" si="324"/>
        <v>YAG</v>
      </c>
    </row>
    <row r="20676" spans="1:1" x14ac:dyDescent="0.25">
      <c r="A20676" t="str">
        <f t="shared" si="324"/>
        <v>YAG</v>
      </c>
    </row>
    <row r="20677" spans="1:1" x14ac:dyDescent="0.25">
      <c r="A20677" t="str">
        <f t="shared" si="324"/>
        <v>YAG</v>
      </c>
    </row>
    <row r="20678" spans="1:1" x14ac:dyDescent="0.25">
      <c r="A20678" t="str">
        <f t="shared" si="324"/>
        <v>YAG</v>
      </c>
    </row>
    <row r="20679" spans="1:1" x14ac:dyDescent="0.25">
      <c r="A20679" t="str">
        <f t="shared" si="324"/>
        <v>YAG</v>
      </c>
    </row>
    <row r="20680" spans="1:1" x14ac:dyDescent="0.25">
      <c r="A20680" t="str">
        <f t="shared" si="324"/>
        <v>YAG</v>
      </c>
    </row>
    <row r="20681" spans="1:1" x14ac:dyDescent="0.25">
      <c r="A20681" t="str">
        <f t="shared" si="324"/>
        <v>YAG</v>
      </c>
    </row>
    <row r="20682" spans="1:1" x14ac:dyDescent="0.25">
      <c r="A20682" t="str">
        <f t="shared" si="324"/>
        <v>YAG</v>
      </c>
    </row>
    <row r="20683" spans="1:1" x14ac:dyDescent="0.25">
      <c r="A20683" t="str">
        <f t="shared" si="324"/>
        <v>YAG</v>
      </c>
    </row>
    <row r="20684" spans="1:1" x14ac:dyDescent="0.25">
      <c r="A20684" t="str">
        <f t="shared" si="324"/>
        <v>YAG</v>
      </c>
    </row>
    <row r="20685" spans="1:1" x14ac:dyDescent="0.25">
      <c r="A20685" t="str">
        <f t="shared" si="324"/>
        <v>YAG</v>
      </c>
    </row>
    <row r="20686" spans="1:1" x14ac:dyDescent="0.25">
      <c r="A20686" t="str">
        <f t="shared" si="324"/>
        <v>YAG</v>
      </c>
    </row>
    <row r="20687" spans="1:1" x14ac:dyDescent="0.25">
      <c r="A20687" t="str">
        <f t="shared" si="324"/>
        <v>YAG</v>
      </c>
    </row>
    <row r="20688" spans="1:1" x14ac:dyDescent="0.25">
      <c r="A20688" t="str">
        <f t="shared" si="324"/>
        <v>YAG</v>
      </c>
    </row>
    <row r="20689" spans="1:1" x14ac:dyDescent="0.25">
      <c r="A20689" t="str">
        <f t="shared" si="324"/>
        <v>YAG</v>
      </c>
    </row>
    <row r="20690" spans="1:1" x14ac:dyDescent="0.25">
      <c r="A20690" t="str">
        <f t="shared" si="324"/>
        <v>YAG</v>
      </c>
    </row>
    <row r="20691" spans="1:1" x14ac:dyDescent="0.25">
      <c r="A20691" t="str">
        <f t="shared" si="324"/>
        <v>YAG</v>
      </c>
    </row>
    <row r="20692" spans="1:1" x14ac:dyDescent="0.25">
      <c r="A20692" t="str">
        <f t="shared" si="324"/>
        <v>YAG</v>
      </c>
    </row>
    <row r="20693" spans="1:1" x14ac:dyDescent="0.25">
      <c r="A20693" t="str">
        <f t="shared" si="324"/>
        <v>YAG</v>
      </c>
    </row>
    <row r="20694" spans="1:1" x14ac:dyDescent="0.25">
      <c r="A20694" t="str">
        <f t="shared" si="324"/>
        <v>YAG</v>
      </c>
    </row>
    <row r="20695" spans="1:1" x14ac:dyDescent="0.25">
      <c r="A20695" t="str">
        <f t="shared" si="324"/>
        <v>YAG</v>
      </c>
    </row>
    <row r="20696" spans="1:1" x14ac:dyDescent="0.25">
      <c r="A20696" t="str">
        <f t="shared" si="324"/>
        <v>YAG</v>
      </c>
    </row>
    <row r="20697" spans="1:1" x14ac:dyDescent="0.25">
      <c r="A20697" t="str">
        <f t="shared" si="324"/>
        <v>YAG</v>
      </c>
    </row>
    <row r="20698" spans="1:1" x14ac:dyDescent="0.25">
      <c r="A20698" t="str">
        <f t="shared" si="324"/>
        <v>YAG</v>
      </c>
    </row>
    <row r="20699" spans="1:1" x14ac:dyDescent="0.25">
      <c r="A20699" t="str">
        <f t="shared" si="324"/>
        <v>YAG</v>
      </c>
    </row>
    <row r="20700" spans="1:1" x14ac:dyDescent="0.25">
      <c r="A20700" t="str">
        <f t="shared" si="324"/>
        <v>YAG</v>
      </c>
    </row>
    <row r="20701" spans="1:1" x14ac:dyDescent="0.25">
      <c r="A20701" t="str">
        <f t="shared" si="324"/>
        <v>YAG</v>
      </c>
    </row>
    <row r="20702" spans="1:1" x14ac:dyDescent="0.25">
      <c r="A20702" t="str">
        <f t="shared" si="324"/>
        <v>YAG</v>
      </c>
    </row>
    <row r="20703" spans="1:1" x14ac:dyDescent="0.25">
      <c r="A20703" t="str">
        <f t="shared" si="324"/>
        <v>YAG</v>
      </c>
    </row>
    <row r="20704" spans="1:1" x14ac:dyDescent="0.25">
      <c r="A20704" t="str">
        <f t="shared" si="324"/>
        <v>YAG</v>
      </c>
    </row>
    <row r="20705" spans="1:1" x14ac:dyDescent="0.25">
      <c r="A20705" t="str">
        <f t="shared" si="324"/>
        <v>YAG</v>
      </c>
    </row>
    <row r="20706" spans="1:1" x14ac:dyDescent="0.25">
      <c r="A20706" t="str">
        <f t="shared" si="324"/>
        <v>YAG</v>
      </c>
    </row>
    <row r="20707" spans="1:1" x14ac:dyDescent="0.25">
      <c r="A20707" t="str">
        <f t="shared" si="324"/>
        <v>YAG</v>
      </c>
    </row>
    <row r="20708" spans="1:1" x14ac:dyDescent="0.25">
      <c r="A20708" t="str">
        <f t="shared" si="324"/>
        <v>YAG</v>
      </c>
    </row>
    <row r="20709" spans="1:1" x14ac:dyDescent="0.25">
      <c r="A20709" t="str">
        <f t="shared" si="324"/>
        <v>YAG</v>
      </c>
    </row>
    <row r="20710" spans="1:1" x14ac:dyDescent="0.25">
      <c r="A20710" t="str">
        <f t="shared" si="324"/>
        <v>YAG</v>
      </c>
    </row>
    <row r="20711" spans="1:1" x14ac:dyDescent="0.25">
      <c r="A20711" t="str">
        <f t="shared" si="324"/>
        <v>YAG</v>
      </c>
    </row>
    <row r="20712" spans="1:1" x14ac:dyDescent="0.25">
      <c r="A20712" t="str">
        <f t="shared" si="324"/>
        <v>YAG</v>
      </c>
    </row>
    <row r="20713" spans="1:1" x14ac:dyDescent="0.25">
      <c r="A20713" t="str">
        <f t="shared" si="324"/>
        <v>YAG</v>
      </c>
    </row>
    <row r="20714" spans="1:1" x14ac:dyDescent="0.25">
      <c r="A20714" t="str">
        <f t="shared" si="324"/>
        <v>YAG</v>
      </c>
    </row>
    <row r="20715" spans="1:1" x14ac:dyDescent="0.25">
      <c r="A20715" t="str">
        <f t="shared" si="324"/>
        <v>YAG</v>
      </c>
    </row>
    <row r="20716" spans="1:1" x14ac:dyDescent="0.25">
      <c r="A20716" t="str">
        <f t="shared" si="324"/>
        <v>YAG</v>
      </c>
    </row>
    <row r="20717" spans="1:1" x14ac:dyDescent="0.25">
      <c r="A20717" t="str">
        <f t="shared" si="324"/>
        <v>YAG</v>
      </c>
    </row>
    <row r="20718" spans="1:1" x14ac:dyDescent="0.25">
      <c r="A20718" t="str">
        <f t="shared" si="324"/>
        <v>YAG</v>
      </c>
    </row>
    <row r="20719" spans="1:1" x14ac:dyDescent="0.25">
      <c r="A20719" t="str">
        <f t="shared" si="324"/>
        <v>YAG</v>
      </c>
    </row>
    <row r="20720" spans="1:1" x14ac:dyDescent="0.25">
      <c r="A20720" t="str">
        <f t="shared" si="324"/>
        <v>YAG</v>
      </c>
    </row>
    <row r="20721" spans="1:1" x14ac:dyDescent="0.25">
      <c r="A20721" t="str">
        <f t="shared" si="324"/>
        <v>YAG</v>
      </c>
    </row>
    <row r="20722" spans="1:1" x14ac:dyDescent="0.25">
      <c r="A20722" t="str">
        <f t="shared" si="324"/>
        <v>YAG</v>
      </c>
    </row>
    <row r="20723" spans="1:1" x14ac:dyDescent="0.25">
      <c r="A20723" t="str">
        <f t="shared" si="324"/>
        <v>YAG</v>
      </c>
    </row>
    <row r="20724" spans="1:1" x14ac:dyDescent="0.25">
      <c r="A20724" t="str">
        <f t="shared" si="324"/>
        <v>YAG</v>
      </c>
    </row>
    <row r="20725" spans="1:1" x14ac:dyDescent="0.25">
      <c r="A20725" t="str">
        <f t="shared" si="324"/>
        <v>YAG</v>
      </c>
    </row>
    <row r="20726" spans="1:1" x14ac:dyDescent="0.25">
      <c r="A20726" t="str">
        <f t="shared" si="324"/>
        <v>YAG</v>
      </c>
    </row>
    <row r="20727" spans="1:1" x14ac:dyDescent="0.25">
      <c r="A20727" t="str">
        <f t="shared" si="324"/>
        <v>YAG</v>
      </c>
    </row>
    <row r="20728" spans="1:1" x14ac:dyDescent="0.25">
      <c r="A20728" t="str">
        <f t="shared" si="324"/>
        <v>YAG</v>
      </c>
    </row>
    <row r="20729" spans="1:1" x14ac:dyDescent="0.25">
      <c r="A20729" t="str">
        <f t="shared" si="324"/>
        <v>YAG</v>
      </c>
    </row>
    <row r="20730" spans="1:1" x14ac:dyDescent="0.25">
      <c r="A20730" t="str">
        <f t="shared" si="324"/>
        <v>YAG</v>
      </c>
    </row>
    <row r="20731" spans="1:1" x14ac:dyDescent="0.25">
      <c r="A20731" t="str">
        <f t="shared" si="324"/>
        <v>YAG</v>
      </c>
    </row>
    <row r="20732" spans="1:1" x14ac:dyDescent="0.25">
      <c r="A20732" t="str">
        <f t="shared" ref="A20732:A20795" si="325">"YAG"&amp;D20732 &amp;E20732 &amp;F20732 &amp; G20732 &amp;H20732 &amp;I20732</f>
        <v>YAG</v>
      </c>
    </row>
    <row r="20733" spans="1:1" x14ac:dyDescent="0.25">
      <c r="A20733" t="str">
        <f t="shared" si="325"/>
        <v>YAG</v>
      </c>
    </row>
    <row r="20734" spans="1:1" x14ac:dyDescent="0.25">
      <c r="A20734" t="str">
        <f t="shared" si="325"/>
        <v>YAG</v>
      </c>
    </row>
    <row r="20735" spans="1:1" x14ac:dyDescent="0.25">
      <c r="A20735" t="str">
        <f t="shared" si="325"/>
        <v>YAG</v>
      </c>
    </row>
    <row r="20736" spans="1:1" x14ac:dyDescent="0.25">
      <c r="A20736" t="str">
        <f t="shared" si="325"/>
        <v>YAG</v>
      </c>
    </row>
    <row r="20737" spans="1:1" x14ac:dyDescent="0.25">
      <c r="A20737" t="str">
        <f t="shared" si="325"/>
        <v>YAG</v>
      </c>
    </row>
    <row r="20738" spans="1:1" x14ac:dyDescent="0.25">
      <c r="A20738" t="str">
        <f t="shared" si="325"/>
        <v>YAG</v>
      </c>
    </row>
    <row r="20739" spans="1:1" x14ac:dyDescent="0.25">
      <c r="A20739" t="str">
        <f t="shared" si="325"/>
        <v>YAG</v>
      </c>
    </row>
    <row r="20740" spans="1:1" x14ac:dyDescent="0.25">
      <c r="A20740" t="str">
        <f t="shared" si="325"/>
        <v>YAG</v>
      </c>
    </row>
    <row r="20741" spans="1:1" x14ac:dyDescent="0.25">
      <c r="A20741" t="str">
        <f t="shared" si="325"/>
        <v>YAG</v>
      </c>
    </row>
    <row r="20742" spans="1:1" x14ac:dyDescent="0.25">
      <c r="A20742" t="str">
        <f t="shared" si="325"/>
        <v>YAG</v>
      </c>
    </row>
    <row r="20743" spans="1:1" x14ac:dyDescent="0.25">
      <c r="A20743" t="str">
        <f t="shared" si="325"/>
        <v>YAG</v>
      </c>
    </row>
    <row r="20744" spans="1:1" x14ac:dyDescent="0.25">
      <c r="A20744" t="str">
        <f t="shared" si="325"/>
        <v>YAG</v>
      </c>
    </row>
    <row r="20745" spans="1:1" x14ac:dyDescent="0.25">
      <c r="A20745" t="str">
        <f t="shared" si="325"/>
        <v>YAG</v>
      </c>
    </row>
    <row r="20746" spans="1:1" x14ac:dyDescent="0.25">
      <c r="A20746" t="str">
        <f t="shared" si="325"/>
        <v>YAG</v>
      </c>
    </row>
    <row r="20747" spans="1:1" x14ac:dyDescent="0.25">
      <c r="A20747" t="str">
        <f t="shared" si="325"/>
        <v>YAG</v>
      </c>
    </row>
    <row r="20748" spans="1:1" x14ac:dyDescent="0.25">
      <c r="A20748" t="str">
        <f t="shared" si="325"/>
        <v>YAG</v>
      </c>
    </row>
    <row r="20749" spans="1:1" x14ac:dyDescent="0.25">
      <c r="A20749" t="str">
        <f t="shared" si="325"/>
        <v>YAG</v>
      </c>
    </row>
    <row r="20750" spans="1:1" x14ac:dyDescent="0.25">
      <c r="A20750" t="str">
        <f t="shared" si="325"/>
        <v>YAG</v>
      </c>
    </row>
    <row r="20751" spans="1:1" x14ac:dyDescent="0.25">
      <c r="A20751" t="str">
        <f t="shared" si="325"/>
        <v>YAG</v>
      </c>
    </row>
    <row r="20752" spans="1:1" x14ac:dyDescent="0.25">
      <c r="A20752" t="str">
        <f t="shared" si="325"/>
        <v>YAG</v>
      </c>
    </row>
    <row r="20753" spans="1:1" x14ac:dyDescent="0.25">
      <c r="A20753" t="str">
        <f t="shared" si="325"/>
        <v>YAG</v>
      </c>
    </row>
    <row r="20754" spans="1:1" x14ac:dyDescent="0.25">
      <c r="A20754" t="str">
        <f t="shared" si="325"/>
        <v>YAG</v>
      </c>
    </row>
    <row r="20755" spans="1:1" x14ac:dyDescent="0.25">
      <c r="A20755" t="str">
        <f t="shared" si="325"/>
        <v>YAG</v>
      </c>
    </row>
    <row r="20756" spans="1:1" x14ac:dyDescent="0.25">
      <c r="A20756" t="str">
        <f t="shared" si="325"/>
        <v>YAG</v>
      </c>
    </row>
    <row r="20757" spans="1:1" x14ac:dyDescent="0.25">
      <c r="A20757" t="str">
        <f t="shared" si="325"/>
        <v>YAG</v>
      </c>
    </row>
    <row r="20758" spans="1:1" x14ac:dyDescent="0.25">
      <c r="A20758" t="str">
        <f t="shared" si="325"/>
        <v>YAG</v>
      </c>
    </row>
    <row r="20759" spans="1:1" x14ac:dyDescent="0.25">
      <c r="A20759" t="str">
        <f t="shared" si="325"/>
        <v>YAG</v>
      </c>
    </row>
    <row r="20760" spans="1:1" x14ac:dyDescent="0.25">
      <c r="A20760" t="str">
        <f t="shared" si="325"/>
        <v>YAG</v>
      </c>
    </row>
    <row r="20761" spans="1:1" x14ac:dyDescent="0.25">
      <c r="A20761" t="str">
        <f t="shared" si="325"/>
        <v>YAG</v>
      </c>
    </row>
    <row r="20762" spans="1:1" x14ac:dyDescent="0.25">
      <c r="A20762" t="str">
        <f t="shared" si="325"/>
        <v>YAG</v>
      </c>
    </row>
    <row r="20763" spans="1:1" x14ac:dyDescent="0.25">
      <c r="A20763" t="str">
        <f t="shared" si="325"/>
        <v>YAG</v>
      </c>
    </row>
    <row r="20764" spans="1:1" x14ac:dyDescent="0.25">
      <c r="A20764" t="str">
        <f t="shared" si="325"/>
        <v>YAG</v>
      </c>
    </row>
    <row r="20765" spans="1:1" x14ac:dyDescent="0.25">
      <c r="A20765" t="str">
        <f t="shared" si="325"/>
        <v>YAG</v>
      </c>
    </row>
    <row r="20766" spans="1:1" x14ac:dyDescent="0.25">
      <c r="A20766" t="str">
        <f t="shared" si="325"/>
        <v>YAG</v>
      </c>
    </row>
    <row r="20767" spans="1:1" x14ac:dyDescent="0.25">
      <c r="A20767" t="str">
        <f t="shared" si="325"/>
        <v>YAG</v>
      </c>
    </row>
    <row r="20768" spans="1:1" x14ac:dyDescent="0.25">
      <c r="A20768" t="str">
        <f t="shared" si="325"/>
        <v>YAG</v>
      </c>
    </row>
    <row r="20769" spans="1:1" x14ac:dyDescent="0.25">
      <c r="A20769" t="str">
        <f t="shared" si="325"/>
        <v>YAG</v>
      </c>
    </row>
    <row r="20770" spans="1:1" x14ac:dyDescent="0.25">
      <c r="A20770" t="str">
        <f t="shared" si="325"/>
        <v>YAG</v>
      </c>
    </row>
    <row r="20771" spans="1:1" x14ac:dyDescent="0.25">
      <c r="A20771" t="str">
        <f t="shared" si="325"/>
        <v>YAG</v>
      </c>
    </row>
    <row r="20772" spans="1:1" x14ac:dyDescent="0.25">
      <c r="A20772" t="str">
        <f t="shared" si="325"/>
        <v>YAG</v>
      </c>
    </row>
    <row r="20773" spans="1:1" x14ac:dyDescent="0.25">
      <c r="A20773" t="str">
        <f t="shared" si="325"/>
        <v>YAG</v>
      </c>
    </row>
    <row r="20774" spans="1:1" x14ac:dyDescent="0.25">
      <c r="A20774" t="str">
        <f t="shared" si="325"/>
        <v>YAG</v>
      </c>
    </row>
    <row r="20775" spans="1:1" x14ac:dyDescent="0.25">
      <c r="A20775" t="str">
        <f t="shared" si="325"/>
        <v>YAG</v>
      </c>
    </row>
    <row r="20776" spans="1:1" x14ac:dyDescent="0.25">
      <c r="A20776" t="str">
        <f t="shared" si="325"/>
        <v>YAG</v>
      </c>
    </row>
    <row r="20777" spans="1:1" x14ac:dyDescent="0.25">
      <c r="A20777" t="str">
        <f t="shared" si="325"/>
        <v>YAG</v>
      </c>
    </row>
    <row r="20778" spans="1:1" x14ac:dyDescent="0.25">
      <c r="A20778" t="str">
        <f t="shared" si="325"/>
        <v>YAG</v>
      </c>
    </row>
    <row r="20779" spans="1:1" x14ac:dyDescent="0.25">
      <c r="A20779" t="str">
        <f t="shared" si="325"/>
        <v>YAG</v>
      </c>
    </row>
    <row r="20780" spans="1:1" x14ac:dyDescent="0.25">
      <c r="A20780" t="str">
        <f t="shared" si="325"/>
        <v>YAG</v>
      </c>
    </row>
    <row r="20781" spans="1:1" x14ac:dyDescent="0.25">
      <c r="A20781" t="str">
        <f t="shared" si="325"/>
        <v>YAG</v>
      </c>
    </row>
    <row r="20782" spans="1:1" x14ac:dyDescent="0.25">
      <c r="A20782" t="str">
        <f t="shared" si="325"/>
        <v>YAG</v>
      </c>
    </row>
    <row r="20783" spans="1:1" x14ac:dyDescent="0.25">
      <c r="A20783" t="str">
        <f t="shared" si="325"/>
        <v>YAG</v>
      </c>
    </row>
    <row r="20784" spans="1:1" x14ac:dyDescent="0.25">
      <c r="A20784" t="str">
        <f t="shared" si="325"/>
        <v>YAG</v>
      </c>
    </row>
    <row r="20785" spans="1:1" x14ac:dyDescent="0.25">
      <c r="A20785" t="str">
        <f t="shared" si="325"/>
        <v>YAG</v>
      </c>
    </row>
    <row r="20786" spans="1:1" x14ac:dyDescent="0.25">
      <c r="A20786" t="str">
        <f t="shared" si="325"/>
        <v>YAG</v>
      </c>
    </row>
    <row r="20787" spans="1:1" x14ac:dyDescent="0.25">
      <c r="A20787" t="str">
        <f t="shared" si="325"/>
        <v>YAG</v>
      </c>
    </row>
    <row r="20788" spans="1:1" x14ac:dyDescent="0.25">
      <c r="A20788" t="str">
        <f t="shared" si="325"/>
        <v>YAG</v>
      </c>
    </row>
    <row r="20789" spans="1:1" x14ac:dyDescent="0.25">
      <c r="A20789" t="str">
        <f t="shared" si="325"/>
        <v>YAG</v>
      </c>
    </row>
    <row r="20790" spans="1:1" x14ac:dyDescent="0.25">
      <c r="A20790" t="str">
        <f t="shared" si="325"/>
        <v>YAG</v>
      </c>
    </row>
    <row r="20791" spans="1:1" x14ac:dyDescent="0.25">
      <c r="A20791" t="str">
        <f t="shared" si="325"/>
        <v>YAG</v>
      </c>
    </row>
    <row r="20792" spans="1:1" x14ac:dyDescent="0.25">
      <c r="A20792" t="str">
        <f t="shared" si="325"/>
        <v>YAG</v>
      </c>
    </row>
    <row r="20793" spans="1:1" x14ac:dyDescent="0.25">
      <c r="A20793" t="str">
        <f t="shared" si="325"/>
        <v>YAG</v>
      </c>
    </row>
    <row r="20794" spans="1:1" x14ac:dyDescent="0.25">
      <c r="A20794" t="str">
        <f t="shared" si="325"/>
        <v>YAG</v>
      </c>
    </row>
    <row r="20795" spans="1:1" x14ac:dyDescent="0.25">
      <c r="A20795" t="str">
        <f t="shared" si="325"/>
        <v>YAG</v>
      </c>
    </row>
    <row r="20796" spans="1:1" x14ac:dyDescent="0.25">
      <c r="A20796" t="str">
        <f t="shared" ref="A20796:A20859" si="326">"YAG"&amp;D20796 &amp;E20796 &amp;F20796 &amp; G20796 &amp;H20796 &amp;I20796</f>
        <v>YAG</v>
      </c>
    </row>
    <row r="20797" spans="1:1" x14ac:dyDescent="0.25">
      <c r="A20797" t="str">
        <f t="shared" si="326"/>
        <v>YAG</v>
      </c>
    </row>
    <row r="20798" spans="1:1" x14ac:dyDescent="0.25">
      <c r="A20798" t="str">
        <f t="shared" si="326"/>
        <v>YAG</v>
      </c>
    </row>
    <row r="20799" spans="1:1" x14ac:dyDescent="0.25">
      <c r="A20799" t="str">
        <f t="shared" si="326"/>
        <v>YAG</v>
      </c>
    </row>
    <row r="20800" spans="1:1" x14ac:dyDescent="0.25">
      <c r="A20800" t="str">
        <f t="shared" si="326"/>
        <v>YAG</v>
      </c>
    </row>
    <row r="20801" spans="1:1" x14ac:dyDescent="0.25">
      <c r="A20801" t="str">
        <f t="shared" si="326"/>
        <v>YAG</v>
      </c>
    </row>
    <row r="20802" spans="1:1" x14ac:dyDescent="0.25">
      <c r="A20802" t="str">
        <f t="shared" si="326"/>
        <v>YAG</v>
      </c>
    </row>
    <row r="20803" spans="1:1" x14ac:dyDescent="0.25">
      <c r="A20803" t="str">
        <f t="shared" si="326"/>
        <v>YAG</v>
      </c>
    </row>
    <row r="20804" spans="1:1" x14ac:dyDescent="0.25">
      <c r="A20804" t="str">
        <f t="shared" si="326"/>
        <v>YAG</v>
      </c>
    </row>
    <row r="20805" spans="1:1" x14ac:dyDescent="0.25">
      <c r="A20805" t="str">
        <f t="shared" si="326"/>
        <v>YAG</v>
      </c>
    </row>
    <row r="20806" spans="1:1" x14ac:dyDescent="0.25">
      <c r="A20806" t="str">
        <f t="shared" si="326"/>
        <v>YAG</v>
      </c>
    </row>
    <row r="20807" spans="1:1" x14ac:dyDescent="0.25">
      <c r="A20807" t="str">
        <f t="shared" si="326"/>
        <v>YAG</v>
      </c>
    </row>
    <row r="20808" spans="1:1" x14ac:dyDescent="0.25">
      <c r="A20808" t="str">
        <f t="shared" si="326"/>
        <v>YAG</v>
      </c>
    </row>
    <row r="20809" spans="1:1" x14ac:dyDescent="0.25">
      <c r="A20809" t="str">
        <f t="shared" si="326"/>
        <v>YAG</v>
      </c>
    </row>
    <row r="20810" spans="1:1" x14ac:dyDescent="0.25">
      <c r="A20810" t="str">
        <f t="shared" si="326"/>
        <v>YAG</v>
      </c>
    </row>
    <row r="20811" spans="1:1" x14ac:dyDescent="0.25">
      <c r="A20811" t="str">
        <f t="shared" si="326"/>
        <v>YAG</v>
      </c>
    </row>
    <row r="20812" spans="1:1" x14ac:dyDescent="0.25">
      <c r="A20812" t="str">
        <f t="shared" si="326"/>
        <v>YAG</v>
      </c>
    </row>
    <row r="20813" spans="1:1" x14ac:dyDescent="0.25">
      <c r="A20813" t="str">
        <f t="shared" si="326"/>
        <v>YAG</v>
      </c>
    </row>
    <row r="20814" spans="1:1" x14ac:dyDescent="0.25">
      <c r="A20814" t="str">
        <f t="shared" si="326"/>
        <v>YAG</v>
      </c>
    </row>
    <row r="20815" spans="1:1" x14ac:dyDescent="0.25">
      <c r="A20815" t="str">
        <f t="shared" si="326"/>
        <v>YAG</v>
      </c>
    </row>
    <row r="20816" spans="1:1" x14ac:dyDescent="0.25">
      <c r="A20816" t="str">
        <f t="shared" si="326"/>
        <v>YAG</v>
      </c>
    </row>
    <row r="20817" spans="1:1" x14ac:dyDescent="0.25">
      <c r="A20817" t="str">
        <f t="shared" si="326"/>
        <v>YAG</v>
      </c>
    </row>
    <row r="20818" spans="1:1" x14ac:dyDescent="0.25">
      <c r="A20818" t="str">
        <f t="shared" si="326"/>
        <v>YAG</v>
      </c>
    </row>
    <row r="20819" spans="1:1" x14ac:dyDescent="0.25">
      <c r="A20819" t="str">
        <f t="shared" si="326"/>
        <v>YAG</v>
      </c>
    </row>
    <row r="20820" spans="1:1" x14ac:dyDescent="0.25">
      <c r="A20820" t="str">
        <f t="shared" si="326"/>
        <v>YAG</v>
      </c>
    </row>
    <row r="20821" spans="1:1" x14ac:dyDescent="0.25">
      <c r="A20821" t="str">
        <f t="shared" si="326"/>
        <v>YAG</v>
      </c>
    </row>
    <row r="20822" spans="1:1" x14ac:dyDescent="0.25">
      <c r="A20822" t="str">
        <f t="shared" si="326"/>
        <v>YAG</v>
      </c>
    </row>
    <row r="20823" spans="1:1" x14ac:dyDescent="0.25">
      <c r="A20823" t="str">
        <f t="shared" si="326"/>
        <v>YAG</v>
      </c>
    </row>
    <row r="20824" spans="1:1" x14ac:dyDescent="0.25">
      <c r="A20824" t="str">
        <f t="shared" si="326"/>
        <v>YAG</v>
      </c>
    </row>
    <row r="20825" spans="1:1" x14ac:dyDescent="0.25">
      <c r="A20825" t="str">
        <f t="shared" si="326"/>
        <v>YAG</v>
      </c>
    </row>
    <row r="20826" spans="1:1" x14ac:dyDescent="0.25">
      <c r="A20826" t="str">
        <f t="shared" si="326"/>
        <v>YAG</v>
      </c>
    </row>
    <row r="20827" spans="1:1" x14ac:dyDescent="0.25">
      <c r="A20827" t="str">
        <f t="shared" si="326"/>
        <v>YAG</v>
      </c>
    </row>
    <row r="20828" spans="1:1" x14ac:dyDescent="0.25">
      <c r="A20828" t="str">
        <f t="shared" si="326"/>
        <v>YAG</v>
      </c>
    </row>
    <row r="20829" spans="1:1" x14ac:dyDescent="0.25">
      <c r="A20829" t="str">
        <f t="shared" si="326"/>
        <v>YAG</v>
      </c>
    </row>
    <row r="20830" spans="1:1" x14ac:dyDescent="0.25">
      <c r="A20830" t="str">
        <f t="shared" si="326"/>
        <v>YAG</v>
      </c>
    </row>
    <row r="20831" spans="1:1" x14ac:dyDescent="0.25">
      <c r="A20831" t="str">
        <f t="shared" si="326"/>
        <v>YAG</v>
      </c>
    </row>
    <row r="20832" spans="1:1" x14ac:dyDescent="0.25">
      <c r="A20832" t="str">
        <f t="shared" si="326"/>
        <v>YAG</v>
      </c>
    </row>
    <row r="20833" spans="1:1" x14ac:dyDescent="0.25">
      <c r="A20833" t="str">
        <f t="shared" si="326"/>
        <v>YAG</v>
      </c>
    </row>
    <row r="20834" spans="1:1" x14ac:dyDescent="0.25">
      <c r="A20834" t="str">
        <f t="shared" si="326"/>
        <v>YAG</v>
      </c>
    </row>
    <row r="20835" spans="1:1" x14ac:dyDescent="0.25">
      <c r="A20835" t="str">
        <f t="shared" si="326"/>
        <v>YAG</v>
      </c>
    </row>
    <row r="20836" spans="1:1" x14ac:dyDescent="0.25">
      <c r="A20836" t="str">
        <f t="shared" si="326"/>
        <v>YAG</v>
      </c>
    </row>
    <row r="20837" spans="1:1" x14ac:dyDescent="0.25">
      <c r="A20837" t="str">
        <f t="shared" si="326"/>
        <v>YAG</v>
      </c>
    </row>
    <row r="20838" spans="1:1" x14ac:dyDescent="0.25">
      <c r="A20838" t="str">
        <f t="shared" si="326"/>
        <v>YAG</v>
      </c>
    </row>
    <row r="20839" spans="1:1" x14ac:dyDescent="0.25">
      <c r="A20839" t="str">
        <f t="shared" si="326"/>
        <v>YAG</v>
      </c>
    </row>
    <row r="20840" spans="1:1" x14ac:dyDescent="0.25">
      <c r="A20840" t="str">
        <f t="shared" si="326"/>
        <v>YAG</v>
      </c>
    </row>
    <row r="20841" spans="1:1" x14ac:dyDescent="0.25">
      <c r="A20841" t="str">
        <f t="shared" si="326"/>
        <v>YAG</v>
      </c>
    </row>
    <row r="20842" spans="1:1" x14ac:dyDescent="0.25">
      <c r="A20842" t="str">
        <f t="shared" si="326"/>
        <v>YAG</v>
      </c>
    </row>
    <row r="20843" spans="1:1" x14ac:dyDescent="0.25">
      <c r="A20843" t="str">
        <f t="shared" si="326"/>
        <v>YAG</v>
      </c>
    </row>
    <row r="20844" spans="1:1" x14ac:dyDescent="0.25">
      <c r="A20844" t="str">
        <f t="shared" si="326"/>
        <v>YAG</v>
      </c>
    </row>
    <row r="20845" spans="1:1" x14ac:dyDescent="0.25">
      <c r="A20845" t="str">
        <f t="shared" si="326"/>
        <v>YAG</v>
      </c>
    </row>
    <row r="20846" spans="1:1" x14ac:dyDescent="0.25">
      <c r="A20846" t="str">
        <f t="shared" si="326"/>
        <v>YAG</v>
      </c>
    </row>
    <row r="20847" spans="1:1" x14ac:dyDescent="0.25">
      <c r="A20847" t="str">
        <f t="shared" si="326"/>
        <v>YAG</v>
      </c>
    </row>
    <row r="20848" spans="1:1" x14ac:dyDescent="0.25">
      <c r="A20848" t="str">
        <f t="shared" si="326"/>
        <v>YAG</v>
      </c>
    </row>
    <row r="20849" spans="1:1" x14ac:dyDescent="0.25">
      <c r="A20849" t="str">
        <f t="shared" si="326"/>
        <v>YAG</v>
      </c>
    </row>
    <row r="20850" spans="1:1" x14ac:dyDescent="0.25">
      <c r="A20850" t="str">
        <f t="shared" si="326"/>
        <v>YAG</v>
      </c>
    </row>
    <row r="20851" spans="1:1" x14ac:dyDescent="0.25">
      <c r="A20851" t="str">
        <f t="shared" si="326"/>
        <v>YAG</v>
      </c>
    </row>
    <row r="20852" spans="1:1" x14ac:dyDescent="0.25">
      <c r="A20852" t="str">
        <f t="shared" si="326"/>
        <v>YAG</v>
      </c>
    </row>
    <row r="20853" spans="1:1" x14ac:dyDescent="0.25">
      <c r="A20853" t="str">
        <f t="shared" si="326"/>
        <v>YAG</v>
      </c>
    </row>
    <row r="20854" spans="1:1" x14ac:dyDescent="0.25">
      <c r="A20854" t="str">
        <f t="shared" si="326"/>
        <v>YAG</v>
      </c>
    </row>
    <row r="20855" spans="1:1" x14ac:dyDescent="0.25">
      <c r="A20855" t="str">
        <f t="shared" si="326"/>
        <v>YAG</v>
      </c>
    </row>
    <row r="20856" spans="1:1" x14ac:dyDescent="0.25">
      <c r="A20856" t="str">
        <f t="shared" si="326"/>
        <v>YAG</v>
      </c>
    </row>
    <row r="20857" spans="1:1" x14ac:dyDescent="0.25">
      <c r="A20857" t="str">
        <f t="shared" si="326"/>
        <v>YAG</v>
      </c>
    </row>
    <row r="20858" spans="1:1" x14ac:dyDescent="0.25">
      <c r="A20858" t="str">
        <f t="shared" si="326"/>
        <v>YAG</v>
      </c>
    </row>
    <row r="20859" spans="1:1" x14ac:dyDescent="0.25">
      <c r="A20859" t="str">
        <f t="shared" si="326"/>
        <v>YAG</v>
      </c>
    </row>
    <row r="20860" spans="1:1" x14ac:dyDescent="0.25">
      <c r="A20860" t="str">
        <f t="shared" ref="A20860:A20923" si="327">"YAG"&amp;D20860 &amp;E20860 &amp;F20860 &amp; G20860 &amp;H20860 &amp;I20860</f>
        <v>YAG</v>
      </c>
    </row>
    <row r="20861" spans="1:1" x14ac:dyDescent="0.25">
      <c r="A20861" t="str">
        <f t="shared" si="327"/>
        <v>YAG</v>
      </c>
    </row>
    <row r="20862" spans="1:1" x14ac:dyDescent="0.25">
      <c r="A20862" t="str">
        <f t="shared" si="327"/>
        <v>YAG</v>
      </c>
    </row>
    <row r="20863" spans="1:1" x14ac:dyDescent="0.25">
      <c r="A20863" t="str">
        <f t="shared" si="327"/>
        <v>YAG</v>
      </c>
    </row>
    <row r="20864" spans="1:1" x14ac:dyDescent="0.25">
      <c r="A20864" t="str">
        <f t="shared" si="327"/>
        <v>YAG</v>
      </c>
    </row>
    <row r="20865" spans="1:1" x14ac:dyDescent="0.25">
      <c r="A20865" t="str">
        <f t="shared" si="327"/>
        <v>YAG</v>
      </c>
    </row>
    <row r="20866" spans="1:1" x14ac:dyDescent="0.25">
      <c r="A20866" t="str">
        <f t="shared" si="327"/>
        <v>YAG</v>
      </c>
    </row>
    <row r="20867" spans="1:1" x14ac:dyDescent="0.25">
      <c r="A20867" t="str">
        <f t="shared" si="327"/>
        <v>YAG</v>
      </c>
    </row>
    <row r="20868" spans="1:1" x14ac:dyDescent="0.25">
      <c r="A20868" t="str">
        <f t="shared" si="327"/>
        <v>YAG</v>
      </c>
    </row>
    <row r="20869" spans="1:1" x14ac:dyDescent="0.25">
      <c r="A20869" t="str">
        <f t="shared" si="327"/>
        <v>YAG</v>
      </c>
    </row>
    <row r="20870" spans="1:1" x14ac:dyDescent="0.25">
      <c r="A20870" t="str">
        <f t="shared" si="327"/>
        <v>YAG</v>
      </c>
    </row>
    <row r="20871" spans="1:1" x14ac:dyDescent="0.25">
      <c r="A20871" t="str">
        <f t="shared" si="327"/>
        <v>YAG</v>
      </c>
    </row>
    <row r="20872" spans="1:1" x14ac:dyDescent="0.25">
      <c r="A20872" t="str">
        <f t="shared" si="327"/>
        <v>YAG</v>
      </c>
    </row>
    <row r="20873" spans="1:1" x14ac:dyDescent="0.25">
      <c r="A20873" t="str">
        <f t="shared" si="327"/>
        <v>YAG</v>
      </c>
    </row>
    <row r="20874" spans="1:1" x14ac:dyDescent="0.25">
      <c r="A20874" t="str">
        <f t="shared" si="327"/>
        <v>YAG</v>
      </c>
    </row>
    <row r="20875" spans="1:1" x14ac:dyDescent="0.25">
      <c r="A20875" t="str">
        <f t="shared" si="327"/>
        <v>YAG</v>
      </c>
    </row>
    <row r="20876" spans="1:1" x14ac:dyDescent="0.25">
      <c r="A20876" t="str">
        <f t="shared" si="327"/>
        <v>YAG</v>
      </c>
    </row>
    <row r="20877" spans="1:1" x14ac:dyDescent="0.25">
      <c r="A20877" t="str">
        <f t="shared" si="327"/>
        <v>YAG</v>
      </c>
    </row>
    <row r="20878" spans="1:1" x14ac:dyDescent="0.25">
      <c r="A20878" t="str">
        <f t="shared" si="327"/>
        <v>YAG</v>
      </c>
    </row>
    <row r="20879" spans="1:1" x14ac:dyDescent="0.25">
      <c r="A20879" t="str">
        <f t="shared" si="327"/>
        <v>YAG</v>
      </c>
    </row>
    <row r="20880" spans="1:1" x14ac:dyDescent="0.25">
      <c r="A20880" t="str">
        <f t="shared" si="327"/>
        <v>YAG</v>
      </c>
    </row>
    <row r="20881" spans="1:1" x14ac:dyDescent="0.25">
      <c r="A20881" t="str">
        <f t="shared" si="327"/>
        <v>YAG</v>
      </c>
    </row>
    <row r="20882" spans="1:1" x14ac:dyDescent="0.25">
      <c r="A20882" t="str">
        <f t="shared" si="327"/>
        <v>YAG</v>
      </c>
    </row>
    <row r="20883" spans="1:1" x14ac:dyDescent="0.25">
      <c r="A20883" t="str">
        <f t="shared" si="327"/>
        <v>YAG</v>
      </c>
    </row>
    <row r="20884" spans="1:1" x14ac:dyDescent="0.25">
      <c r="A20884" t="str">
        <f t="shared" si="327"/>
        <v>YAG</v>
      </c>
    </row>
    <row r="20885" spans="1:1" x14ac:dyDescent="0.25">
      <c r="A20885" t="str">
        <f t="shared" si="327"/>
        <v>YAG</v>
      </c>
    </row>
    <row r="20886" spans="1:1" x14ac:dyDescent="0.25">
      <c r="A20886" t="str">
        <f t="shared" si="327"/>
        <v>YAG</v>
      </c>
    </row>
    <row r="20887" spans="1:1" x14ac:dyDescent="0.25">
      <c r="A20887" t="str">
        <f t="shared" si="327"/>
        <v>YAG</v>
      </c>
    </row>
    <row r="20888" spans="1:1" x14ac:dyDescent="0.25">
      <c r="A20888" t="str">
        <f t="shared" si="327"/>
        <v>YAG</v>
      </c>
    </row>
    <row r="20889" spans="1:1" x14ac:dyDescent="0.25">
      <c r="A20889" t="str">
        <f t="shared" si="327"/>
        <v>YAG</v>
      </c>
    </row>
    <row r="20890" spans="1:1" x14ac:dyDescent="0.25">
      <c r="A20890" t="str">
        <f t="shared" si="327"/>
        <v>YAG</v>
      </c>
    </row>
    <row r="20891" spans="1:1" x14ac:dyDescent="0.25">
      <c r="A20891" t="str">
        <f t="shared" si="327"/>
        <v>YAG</v>
      </c>
    </row>
    <row r="20892" spans="1:1" x14ac:dyDescent="0.25">
      <c r="A20892" t="str">
        <f t="shared" si="327"/>
        <v>YAG</v>
      </c>
    </row>
    <row r="20893" spans="1:1" x14ac:dyDescent="0.25">
      <c r="A20893" t="str">
        <f t="shared" si="327"/>
        <v>YAG</v>
      </c>
    </row>
    <row r="20894" spans="1:1" x14ac:dyDescent="0.25">
      <c r="A20894" t="str">
        <f t="shared" si="327"/>
        <v>YAG</v>
      </c>
    </row>
    <row r="20895" spans="1:1" x14ac:dyDescent="0.25">
      <c r="A20895" t="str">
        <f t="shared" si="327"/>
        <v>YAG</v>
      </c>
    </row>
    <row r="20896" spans="1:1" x14ac:dyDescent="0.25">
      <c r="A20896" t="str">
        <f t="shared" si="327"/>
        <v>YAG</v>
      </c>
    </row>
    <row r="20897" spans="1:1" x14ac:dyDescent="0.25">
      <c r="A20897" t="str">
        <f t="shared" si="327"/>
        <v>YAG</v>
      </c>
    </row>
    <row r="20898" spans="1:1" x14ac:dyDescent="0.25">
      <c r="A20898" t="str">
        <f t="shared" si="327"/>
        <v>YAG</v>
      </c>
    </row>
    <row r="20899" spans="1:1" x14ac:dyDescent="0.25">
      <c r="A20899" t="str">
        <f t="shared" si="327"/>
        <v>YAG</v>
      </c>
    </row>
    <row r="20900" spans="1:1" x14ac:dyDescent="0.25">
      <c r="A20900" t="str">
        <f t="shared" si="327"/>
        <v>YAG</v>
      </c>
    </row>
    <row r="20901" spans="1:1" x14ac:dyDescent="0.25">
      <c r="A20901" t="str">
        <f t="shared" si="327"/>
        <v>YAG</v>
      </c>
    </row>
    <row r="20902" spans="1:1" x14ac:dyDescent="0.25">
      <c r="A20902" t="str">
        <f t="shared" si="327"/>
        <v>YAG</v>
      </c>
    </row>
    <row r="20903" spans="1:1" x14ac:dyDescent="0.25">
      <c r="A20903" t="str">
        <f t="shared" si="327"/>
        <v>YAG</v>
      </c>
    </row>
    <row r="20904" spans="1:1" x14ac:dyDescent="0.25">
      <c r="A20904" t="str">
        <f t="shared" si="327"/>
        <v>YAG</v>
      </c>
    </row>
    <row r="20905" spans="1:1" x14ac:dyDescent="0.25">
      <c r="A20905" t="str">
        <f t="shared" si="327"/>
        <v>YAG</v>
      </c>
    </row>
    <row r="20906" spans="1:1" x14ac:dyDescent="0.25">
      <c r="A20906" t="str">
        <f t="shared" si="327"/>
        <v>YAG</v>
      </c>
    </row>
    <row r="20907" spans="1:1" x14ac:dyDescent="0.25">
      <c r="A20907" t="str">
        <f t="shared" si="327"/>
        <v>YAG</v>
      </c>
    </row>
    <row r="20908" spans="1:1" x14ac:dyDescent="0.25">
      <c r="A20908" t="str">
        <f t="shared" si="327"/>
        <v>YAG</v>
      </c>
    </row>
    <row r="20909" spans="1:1" x14ac:dyDescent="0.25">
      <c r="A20909" t="str">
        <f t="shared" si="327"/>
        <v>YAG</v>
      </c>
    </row>
    <row r="20910" spans="1:1" x14ac:dyDescent="0.25">
      <c r="A20910" t="str">
        <f t="shared" si="327"/>
        <v>YAG</v>
      </c>
    </row>
    <row r="20911" spans="1:1" x14ac:dyDescent="0.25">
      <c r="A20911" t="str">
        <f t="shared" si="327"/>
        <v>YAG</v>
      </c>
    </row>
    <row r="20912" spans="1:1" x14ac:dyDescent="0.25">
      <c r="A20912" t="str">
        <f t="shared" si="327"/>
        <v>YAG</v>
      </c>
    </row>
    <row r="20913" spans="1:1" x14ac:dyDescent="0.25">
      <c r="A20913" t="str">
        <f t="shared" si="327"/>
        <v>YAG</v>
      </c>
    </row>
    <row r="20914" spans="1:1" x14ac:dyDescent="0.25">
      <c r="A20914" t="str">
        <f t="shared" si="327"/>
        <v>YAG</v>
      </c>
    </row>
    <row r="20915" spans="1:1" x14ac:dyDescent="0.25">
      <c r="A20915" t="str">
        <f t="shared" si="327"/>
        <v>YAG</v>
      </c>
    </row>
    <row r="20916" spans="1:1" x14ac:dyDescent="0.25">
      <c r="A20916" t="str">
        <f t="shared" si="327"/>
        <v>YAG</v>
      </c>
    </row>
    <row r="20917" spans="1:1" x14ac:dyDescent="0.25">
      <c r="A20917" t="str">
        <f t="shared" si="327"/>
        <v>YAG</v>
      </c>
    </row>
    <row r="20918" spans="1:1" x14ac:dyDescent="0.25">
      <c r="A20918" t="str">
        <f t="shared" si="327"/>
        <v>YAG</v>
      </c>
    </row>
    <row r="20919" spans="1:1" x14ac:dyDescent="0.25">
      <c r="A20919" t="str">
        <f t="shared" si="327"/>
        <v>YAG</v>
      </c>
    </row>
    <row r="20920" spans="1:1" x14ac:dyDescent="0.25">
      <c r="A20920" t="str">
        <f t="shared" si="327"/>
        <v>YAG</v>
      </c>
    </row>
    <row r="20921" spans="1:1" x14ac:dyDescent="0.25">
      <c r="A20921" t="str">
        <f t="shared" si="327"/>
        <v>YAG</v>
      </c>
    </row>
    <row r="20922" spans="1:1" x14ac:dyDescent="0.25">
      <c r="A20922" t="str">
        <f t="shared" si="327"/>
        <v>YAG</v>
      </c>
    </row>
    <row r="20923" spans="1:1" x14ac:dyDescent="0.25">
      <c r="A20923" t="str">
        <f t="shared" si="327"/>
        <v>YAG</v>
      </c>
    </row>
    <row r="20924" spans="1:1" x14ac:dyDescent="0.25">
      <c r="A20924" t="str">
        <f t="shared" ref="A20924:A20987" si="328">"YAG"&amp;D20924 &amp;E20924 &amp;F20924 &amp; G20924 &amp;H20924 &amp;I20924</f>
        <v>YAG</v>
      </c>
    </row>
    <row r="20925" spans="1:1" x14ac:dyDescent="0.25">
      <c r="A20925" t="str">
        <f t="shared" si="328"/>
        <v>YAG</v>
      </c>
    </row>
    <row r="20926" spans="1:1" x14ac:dyDescent="0.25">
      <c r="A20926" t="str">
        <f t="shared" si="328"/>
        <v>YAG</v>
      </c>
    </row>
    <row r="20927" spans="1:1" x14ac:dyDescent="0.25">
      <c r="A20927" t="str">
        <f t="shared" si="328"/>
        <v>YAG</v>
      </c>
    </row>
    <row r="20928" spans="1:1" x14ac:dyDescent="0.25">
      <c r="A20928" t="str">
        <f t="shared" si="328"/>
        <v>YAG</v>
      </c>
    </row>
    <row r="20929" spans="1:1" x14ac:dyDescent="0.25">
      <c r="A20929" t="str">
        <f t="shared" si="328"/>
        <v>YAG</v>
      </c>
    </row>
    <row r="20930" spans="1:1" x14ac:dyDescent="0.25">
      <c r="A20930" t="str">
        <f t="shared" si="328"/>
        <v>YAG</v>
      </c>
    </row>
    <row r="20931" spans="1:1" x14ac:dyDescent="0.25">
      <c r="A20931" t="str">
        <f t="shared" si="328"/>
        <v>YAG</v>
      </c>
    </row>
    <row r="20932" spans="1:1" x14ac:dyDescent="0.25">
      <c r="A20932" t="str">
        <f t="shared" si="328"/>
        <v>YAG</v>
      </c>
    </row>
    <row r="20933" spans="1:1" x14ac:dyDescent="0.25">
      <c r="A20933" t="str">
        <f t="shared" si="328"/>
        <v>YAG</v>
      </c>
    </row>
    <row r="20934" spans="1:1" x14ac:dyDescent="0.25">
      <c r="A20934" t="str">
        <f t="shared" si="328"/>
        <v>YAG</v>
      </c>
    </row>
    <row r="20935" spans="1:1" x14ac:dyDescent="0.25">
      <c r="A20935" t="str">
        <f t="shared" si="328"/>
        <v>YAG</v>
      </c>
    </row>
    <row r="20936" spans="1:1" x14ac:dyDescent="0.25">
      <c r="A20936" t="str">
        <f t="shared" si="328"/>
        <v>YAG</v>
      </c>
    </row>
    <row r="20937" spans="1:1" x14ac:dyDescent="0.25">
      <c r="A20937" t="str">
        <f t="shared" si="328"/>
        <v>YAG</v>
      </c>
    </row>
    <row r="20938" spans="1:1" x14ac:dyDescent="0.25">
      <c r="A20938" t="str">
        <f t="shared" si="328"/>
        <v>YAG</v>
      </c>
    </row>
    <row r="20939" spans="1:1" x14ac:dyDescent="0.25">
      <c r="A20939" t="str">
        <f t="shared" si="328"/>
        <v>YAG</v>
      </c>
    </row>
    <row r="20940" spans="1:1" x14ac:dyDescent="0.25">
      <c r="A20940" t="str">
        <f t="shared" si="328"/>
        <v>YAG</v>
      </c>
    </row>
    <row r="20941" spans="1:1" x14ac:dyDescent="0.25">
      <c r="A20941" t="str">
        <f t="shared" si="328"/>
        <v>YAG</v>
      </c>
    </row>
    <row r="20942" spans="1:1" x14ac:dyDescent="0.25">
      <c r="A20942" t="str">
        <f t="shared" si="328"/>
        <v>YAG</v>
      </c>
    </row>
    <row r="20943" spans="1:1" x14ac:dyDescent="0.25">
      <c r="A20943" t="str">
        <f t="shared" si="328"/>
        <v>YAG</v>
      </c>
    </row>
    <row r="20944" spans="1:1" x14ac:dyDescent="0.25">
      <c r="A20944" t="str">
        <f t="shared" si="328"/>
        <v>YAG</v>
      </c>
    </row>
    <row r="20945" spans="1:1" x14ac:dyDescent="0.25">
      <c r="A20945" t="str">
        <f t="shared" si="328"/>
        <v>YAG</v>
      </c>
    </row>
    <row r="20946" spans="1:1" x14ac:dyDescent="0.25">
      <c r="A20946" t="str">
        <f t="shared" si="328"/>
        <v>YAG</v>
      </c>
    </row>
    <row r="20947" spans="1:1" x14ac:dyDescent="0.25">
      <c r="A20947" t="str">
        <f t="shared" si="328"/>
        <v>YAG</v>
      </c>
    </row>
    <row r="20948" spans="1:1" x14ac:dyDescent="0.25">
      <c r="A20948" t="str">
        <f t="shared" si="328"/>
        <v>YAG</v>
      </c>
    </row>
    <row r="20949" spans="1:1" x14ac:dyDescent="0.25">
      <c r="A20949" t="str">
        <f t="shared" si="328"/>
        <v>YAG</v>
      </c>
    </row>
    <row r="20950" spans="1:1" x14ac:dyDescent="0.25">
      <c r="A20950" t="str">
        <f t="shared" si="328"/>
        <v>YAG</v>
      </c>
    </row>
    <row r="20951" spans="1:1" x14ac:dyDescent="0.25">
      <c r="A20951" t="str">
        <f t="shared" si="328"/>
        <v>YAG</v>
      </c>
    </row>
    <row r="20952" spans="1:1" x14ac:dyDescent="0.25">
      <c r="A20952" t="str">
        <f t="shared" si="328"/>
        <v>YAG</v>
      </c>
    </row>
    <row r="20953" spans="1:1" x14ac:dyDescent="0.25">
      <c r="A20953" t="str">
        <f t="shared" si="328"/>
        <v>YAG</v>
      </c>
    </row>
    <row r="20954" spans="1:1" x14ac:dyDescent="0.25">
      <c r="A20954" t="str">
        <f t="shared" si="328"/>
        <v>YAG</v>
      </c>
    </row>
    <row r="20955" spans="1:1" x14ac:dyDescent="0.25">
      <c r="A20955" t="str">
        <f t="shared" si="328"/>
        <v>YAG</v>
      </c>
    </row>
    <row r="20956" spans="1:1" x14ac:dyDescent="0.25">
      <c r="A20956" t="str">
        <f t="shared" si="328"/>
        <v>YAG</v>
      </c>
    </row>
    <row r="20957" spans="1:1" x14ac:dyDescent="0.25">
      <c r="A20957" t="str">
        <f t="shared" si="328"/>
        <v>YAG</v>
      </c>
    </row>
    <row r="20958" spans="1:1" x14ac:dyDescent="0.25">
      <c r="A20958" t="str">
        <f t="shared" si="328"/>
        <v>YAG</v>
      </c>
    </row>
    <row r="20959" spans="1:1" x14ac:dyDescent="0.25">
      <c r="A20959" t="str">
        <f t="shared" si="328"/>
        <v>YAG</v>
      </c>
    </row>
    <row r="20960" spans="1:1" x14ac:dyDescent="0.25">
      <c r="A20960" t="str">
        <f t="shared" si="328"/>
        <v>YAG</v>
      </c>
    </row>
    <row r="20961" spans="1:1" x14ac:dyDescent="0.25">
      <c r="A20961" t="str">
        <f t="shared" si="328"/>
        <v>YAG</v>
      </c>
    </row>
    <row r="20962" spans="1:1" x14ac:dyDescent="0.25">
      <c r="A20962" t="str">
        <f t="shared" si="328"/>
        <v>YAG</v>
      </c>
    </row>
    <row r="20963" spans="1:1" x14ac:dyDescent="0.25">
      <c r="A20963" t="str">
        <f t="shared" si="328"/>
        <v>YAG</v>
      </c>
    </row>
    <row r="20964" spans="1:1" x14ac:dyDescent="0.25">
      <c r="A20964" t="str">
        <f t="shared" si="328"/>
        <v>YAG</v>
      </c>
    </row>
    <row r="20965" spans="1:1" x14ac:dyDescent="0.25">
      <c r="A20965" t="str">
        <f t="shared" si="328"/>
        <v>YAG</v>
      </c>
    </row>
    <row r="20966" spans="1:1" x14ac:dyDescent="0.25">
      <c r="A20966" t="str">
        <f t="shared" si="328"/>
        <v>YAG</v>
      </c>
    </row>
    <row r="20967" spans="1:1" x14ac:dyDescent="0.25">
      <c r="A20967" t="str">
        <f t="shared" si="328"/>
        <v>YAG</v>
      </c>
    </row>
    <row r="20968" spans="1:1" x14ac:dyDescent="0.25">
      <c r="A20968" t="str">
        <f t="shared" si="328"/>
        <v>YAG</v>
      </c>
    </row>
    <row r="20969" spans="1:1" x14ac:dyDescent="0.25">
      <c r="A20969" t="str">
        <f t="shared" si="328"/>
        <v>YAG</v>
      </c>
    </row>
    <row r="20970" spans="1:1" x14ac:dyDescent="0.25">
      <c r="A20970" t="str">
        <f t="shared" si="328"/>
        <v>YAG</v>
      </c>
    </row>
    <row r="20971" spans="1:1" x14ac:dyDescent="0.25">
      <c r="A20971" t="str">
        <f t="shared" si="328"/>
        <v>YAG</v>
      </c>
    </row>
    <row r="20972" spans="1:1" x14ac:dyDescent="0.25">
      <c r="A20972" t="str">
        <f t="shared" si="328"/>
        <v>YAG</v>
      </c>
    </row>
    <row r="20973" spans="1:1" x14ac:dyDescent="0.25">
      <c r="A20973" t="str">
        <f t="shared" si="328"/>
        <v>YAG</v>
      </c>
    </row>
    <row r="20974" spans="1:1" x14ac:dyDescent="0.25">
      <c r="A20974" t="str">
        <f t="shared" si="328"/>
        <v>YAG</v>
      </c>
    </row>
    <row r="20975" spans="1:1" x14ac:dyDescent="0.25">
      <c r="A20975" t="str">
        <f t="shared" si="328"/>
        <v>YAG</v>
      </c>
    </row>
    <row r="20976" spans="1:1" x14ac:dyDescent="0.25">
      <c r="A20976" t="str">
        <f t="shared" si="328"/>
        <v>YAG</v>
      </c>
    </row>
    <row r="20977" spans="1:1" x14ac:dyDescent="0.25">
      <c r="A20977" t="str">
        <f t="shared" si="328"/>
        <v>YAG</v>
      </c>
    </row>
    <row r="20978" spans="1:1" x14ac:dyDescent="0.25">
      <c r="A20978" t="str">
        <f t="shared" si="328"/>
        <v>YAG</v>
      </c>
    </row>
    <row r="20979" spans="1:1" x14ac:dyDescent="0.25">
      <c r="A20979" t="str">
        <f t="shared" si="328"/>
        <v>YAG</v>
      </c>
    </row>
    <row r="20980" spans="1:1" x14ac:dyDescent="0.25">
      <c r="A20980" t="str">
        <f t="shared" si="328"/>
        <v>YAG</v>
      </c>
    </row>
    <row r="20981" spans="1:1" x14ac:dyDescent="0.25">
      <c r="A20981" t="str">
        <f t="shared" si="328"/>
        <v>YAG</v>
      </c>
    </row>
    <row r="20982" spans="1:1" x14ac:dyDescent="0.25">
      <c r="A20982" t="str">
        <f t="shared" si="328"/>
        <v>YAG</v>
      </c>
    </row>
    <row r="20983" spans="1:1" x14ac:dyDescent="0.25">
      <c r="A20983" t="str">
        <f t="shared" si="328"/>
        <v>YAG</v>
      </c>
    </row>
    <row r="20984" spans="1:1" x14ac:dyDescent="0.25">
      <c r="A20984" t="str">
        <f t="shared" si="328"/>
        <v>YAG</v>
      </c>
    </row>
    <row r="20985" spans="1:1" x14ac:dyDescent="0.25">
      <c r="A20985" t="str">
        <f t="shared" si="328"/>
        <v>YAG</v>
      </c>
    </row>
    <row r="20986" spans="1:1" x14ac:dyDescent="0.25">
      <c r="A20986" t="str">
        <f t="shared" si="328"/>
        <v>YAG</v>
      </c>
    </row>
    <row r="20987" spans="1:1" x14ac:dyDescent="0.25">
      <c r="A20987" t="str">
        <f t="shared" si="328"/>
        <v>YAG</v>
      </c>
    </row>
    <row r="20988" spans="1:1" x14ac:dyDescent="0.25">
      <c r="A20988" t="str">
        <f t="shared" ref="A20988:A21051" si="329">"YAG"&amp;D20988 &amp;E20988 &amp;F20988 &amp; G20988 &amp;H20988 &amp;I20988</f>
        <v>YAG</v>
      </c>
    </row>
    <row r="20989" spans="1:1" x14ac:dyDescent="0.25">
      <c r="A20989" t="str">
        <f t="shared" si="329"/>
        <v>YAG</v>
      </c>
    </row>
    <row r="20990" spans="1:1" x14ac:dyDescent="0.25">
      <c r="A20990" t="str">
        <f t="shared" si="329"/>
        <v>YAG</v>
      </c>
    </row>
    <row r="20991" spans="1:1" x14ac:dyDescent="0.25">
      <c r="A20991" t="str">
        <f t="shared" si="329"/>
        <v>YAG</v>
      </c>
    </row>
    <row r="20992" spans="1:1" x14ac:dyDescent="0.25">
      <c r="A20992" t="str">
        <f t="shared" si="329"/>
        <v>YAG</v>
      </c>
    </row>
    <row r="20993" spans="1:1" x14ac:dyDescent="0.25">
      <c r="A20993" t="str">
        <f t="shared" si="329"/>
        <v>YAG</v>
      </c>
    </row>
    <row r="20994" spans="1:1" x14ac:dyDescent="0.25">
      <c r="A20994" t="str">
        <f t="shared" si="329"/>
        <v>YAG</v>
      </c>
    </row>
    <row r="20995" spans="1:1" x14ac:dyDescent="0.25">
      <c r="A20995" t="str">
        <f t="shared" si="329"/>
        <v>YAG</v>
      </c>
    </row>
    <row r="20996" spans="1:1" x14ac:dyDescent="0.25">
      <c r="A20996" t="str">
        <f t="shared" si="329"/>
        <v>YAG</v>
      </c>
    </row>
    <row r="20997" spans="1:1" x14ac:dyDescent="0.25">
      <c r="A20997" t="str">
        <f t="shared" si="329"/>
        <v>YAG</v>
      </c>
    </row>
    <row r="20998" spans="1:1" x14ac:dyDescent="0.25">
      <c r="A20998" t="str">
        <f t="shared" si="329"/>
        <v>YAG</v>
      </c>
    </row>
    <row r="20999" spans="1:1" x14ac:dyDescent="0.25">
      <c r="A20999" t="str">
        <f t="shared" si="329"/>
        <v>YAG</v>
      </c>
    </row>
    <row r="21000" spans="1:1" x14ac:dyDescent="0.25">
      <c r="A21000" t="str">
        <f t="shared" si="329"/>
        <v>YAG</v>
      </c>
    </row>
    <row r="21001" spans="1:1" x14ac:dyDescent="0.25">
      <c r="A21001" t="str">
        <f t="shared" si="329"/>
        <v>YAG</v>
      </c>
    </row>
    <row r="21002" spans="1:1" x14ac:dyDescent="0.25">
      <c r="A21002" t="str">
        <f t="shared" si="329"/>
        <v>YAG</v>
      </c>
    </row>
    <row r="21003" spans="1:1" x14ac:dyDescent="0.25">
      <c r="A21003" t="str">
        <f t="shared" si="329"/>
        <v>YAG</v>
      </c>
    </row>
    <row r="21004" spans="1:1" x14ac:dyDescent="0.25">
      <c r="A21004" t="str">
        <f t="shared" si="329"/>
        <v>YAG</v>
      </c>
    </row>
    <row r="21005" spans="1:1" x14ac:dyDescent="0.25">
      <c r="A21005" t="str">
        <f t="shared" si="329"/>
        <v>YAG</v>
      </c>
    </row>
    <row r="21006" spans="1:1" x14ac:dyDescent="0.25">
      <c r="A21006" t="str">
        <f t="shared" si="329"/>
        <v>YAG</v>
      </c>
    </row>
    <row r="21007" spans="1:1" x14ac:dyDescent="0.25">
      <c r="A21007" t="str">
        <f t="shared" si="329"/>
        <v>YAG</v>
      </c>
    </row>
    <row r="21008" spans="1:1" x14ac:dyDescent="0.25">
      <c r="A21008" t="str">
        <f t="shared" si="329"/>
        <v>YAG</v>
      </c>
    </row>
    <row r="21009" spans="1:1" x14ac:dyDescent="0.25">
      <c r="A21009" t="str">
        <f t="shared" si="329"/>
        <v>YAG</v>
      </c>
    </row>
    <row r="21010" spans="1:1" x14ac:dyDescent="0.25">
      <c r="A21010" t="str">
        <f t="shared" si="329"/>
        <v>YAG</v>
      </c>
    </row>
    <row r="21011" spans="1:1" x14ac:dyDescent="0.25">
      <c r="A21011" t="str">
        <f t="shared" si="329"/>
        <v>YAG</v>
      </c>
    </row>
    <row r="21012" spans="1:1" x14ac:dyDescent="0.25">
      <c r="A21012" t="str">
        <f t="shared" si="329"/>
        <v>YAG</v>
      </c>
    </row>
    <row r="21013" spans="1:1" x14ac:dyDescent="0.25">
      <c r="A21013" t="str">
        <f t="shared" si="329"/>
        <v>YAG</v>
      </c>
    </row>
    <row r="21014" spans="1:1" x14ac:dyDescent="0.25">
      <c r="A21014" t="str">
        <f t="shared" si="329"/>
        <v>YAG</v>
      </c>
    </row>
    <row r="21015" spans="1:1" x14ac:dyDescent="0.25">
      <c r="A21015" t="str">
        <f t="shared" si="329"/>
        <v>YAG</v>
      </c>
    </row>
    <row r="21016" spans="1:1" x14ac:dyDescent="0.25">
      <c r="A21016" t="str">
        <f t="shared" si="329"/>
        <v>YAG</v>
      </c>
    </row>
    <row r="21017" spans="1:1" x14ac:dyDescent="0.25">
      <c r="A21017" t="str">
        <f t="shared" si="329"/>
        <v>YAG</v>
      </c>
    </row>
    <row r="21018" spans="1:1" x14ac:dyDescent="0.25">
      <c r="A21018" t="str">
        <f t="shared" si="329"/>
        <v>YAG</v>
      </c>
    </row>
    <row r="21019" spans="1:1" x14ac:dyDescent="0.25">
      <c r="A21019" t="str">
        <f t="shared" si="329"/>
        <v>YAG</v>
      </c>
    </row>
    <row r="21020" spans="1:1" x14ac:dyDescent="0.25">
      <c r="A21020" t="str">
        <f t="shared" si="329"/>
        <v>YAG</v>
      </c>
    </row>
    <row r="21021" spans="1:1" x14ac:dyDescent="0.25">
      <c r="A21021" t="str">
        <f t="shared" si="329"/>
        <v>YAG</v>
      </c>
    </row>
    <row r="21022" spans="1:1" x14ac:dyDescent="0.25">
      <c r="A21022" t="str">
        <f t="shared" si="329"/>
        <v>YAG</v>
      </c>
    </row>
    <row r="21023" spans="1:1" x14ac:dyDescent="0.25">
      <c r="A21023" t="str">
        <f t="shared" si="329"/>
        <v>YAG</v>
      </c>
    </row>
    <row r="21024" spans="1:1" x14ac:dyDescent="0.25">
      <c r="A21024" t="str">
        <f t="shared" si="329"/>
        <v>YAG</v>
      </c>
    </row>
    <row r="21025" spans="1:1" x14ac:dyDescent="0.25">
      <c r="A21025" t="str">
        <f t="shared" si="329"/>
        <v>YAG</v>
      </c>
    </row>
    <row r="21026" spans="1:1" x14ac:dyDescent="0.25">
      <c r="A21026" t="str">
        <f t="shared" si="329"/>
        <v>YAG</v>
      </c>
    </row>
    <row r="21027" spans="1:1" x14ac:dyDescent="0.25">
      <c r="A21027" t="str">
        <f t="shared" si="329"/>
        <v>YAG</v>
      </c>
    </row>
    <row r="21028" spans="1:1" x14ac:dyDescent="0.25">
      <c r="A21028" t="str">
        <f t="shared" si="329"/>
        <v>YAG</v>
      </c>
    </row>
    <row r="21029" spans="1:1" x14ac:dyDescent="0.25">
      <c r="A21029" t="str">
        <f t="shared" si="329"/>
        <v>YAG</v>
      </c>
    </row>
    <row r="21030" spans="1:1" x14ac:dyDescent="0.25">
      <c r="A21030" t="str">
        <f t="shared" si="329"/>
        <v>YAG</v>
      </c>
    </row>
    <row r="21031" spans="1:1" x14ac:dyDescent="0.25">
      <c r="A21031" t="str">
        <f t="shared" si="329"/>
        <v>YAG</v>
      </c>
    </row>
    <row r="21032" spans="1:1" x14ac:dyDescent="0.25">
      <c r="A21032" t="str">
        <f t="shared" si="329"/>
        <v>YAG</v>
      </c>
    </row>
    <row r="21033" spans="1:1" x14ac:dyDescent="0.25">
      <c r="A21033" t="str">
        <f t="shared" si="329"/>
        <v>YAG</v>
      </c>
    </row>
    <row r="21034" spans="1:1" x14ac:dyDescent="0.25">
      <c r="A21034" t="str">
        <f t="shared" si="329"/>
        <v>YAG</v>
      </c>
    </row>
    <row r="21035" spans="1:1" x14ac:dyDescent="0.25">
      <c r="A21035" t="str">
        <f t="shared" si="329"/>
        <v>YAG</v>
      </c>
    </row>
    <row r="21036" spans="1:1" x14ac:dyDescent="0.25">
      <c r="A21036" t="str">
        <f t="shared" si="329"/>
        <v>YAG</v>
      </c>
    </row>
    <row r="21037" spans="1:1" x14ac:dyDescent="0.25">
      <c r="A21037" t="str">
        <f t="shared" si="329"/>
        <v>YAG</v>
      </c>
    </row>
    <row r="21038" spans="1:1" x14ac:dyDescent="0.25">
      <c r="A21038" t="str">
        <f t="shared" si="329"/>
        <v>YAG</v>
      </c>
    </row>
    <row r="21039" spans="1:1" x14ac:dyDescent="0.25">
      <c r="A21039" t="str">
        <f t="shared" si="329"/>
        <v>YAG</v>
      </c>
    </row>
    <row r="21040" spans="1:1" x14ac:dyDescent="0.25">
      <c r="A21040" t="str">
        <f t="shared" si="329"/>
        <v>YAG</v>
      </c>
    </row>
    <row r="21041" spans="1:1" x14ac:dyDescent="0.25">
      <c r="A21041" t="str">
        <f t="shared" si="329"/>
        <v>YAG</v>
      </c>
    </row>
    <row r="21042" spans="1:1" x14ac:dyDescent="0.25">
      <c r="A21042" t="str">
        <f t="shared" si="329"/>
        <v>YAG</v>
      </c>
    </row>
    <row r="21043" spans="1:1" x14ac:dyDescent="0.25">
      <c r="A21043" t="str">
        <f t="shared" si="329"/>
        <v>YAG</v>
      </c>
    </row>
    <row r="21044" spans="1:1" x14ac:dyDescent="0.25">
      <c r="A21044" t="str">
        <f t="shared" si="329"/>
        <v>YAG</v>
      </c>
    </row>
    <row r="21045" spans="1:1" x14ac:dyDescent="0.25">
      <c r="A21045" t="str">
        <f t="shared" si="329"/>
        <v>YAG</v>
      </c>
    </row>
    <row r="21046" spans="1:1" x14ac:dyDescent="0.25">
      <c r="A21046" t="str">
        <f t="shared" si="329"/>
        <v>YAG</v>
      </c>
    </row>
    <row r="21047" spans="1:1" x14ac:dyDescent="0.25">
      <c r="A21047" t="str">
        <f t="shared" si="329"/>
        <v>YAG</v>
      </c>
    </row>
    <row r="21048" spans="1:1" x14ac:dyDescent="0.25">
      <c r="A21048" t="str">
        <f t="shared" si="329"/>
        <v>YAG</v>
      </c>
    </row>
    <row r="21049" spans="1:1" x14ac:dyDescent="0.25">
      <c r="A21049" t="str">
        <f t="shared" si="329"/>
        <v>YAG</v>
      </c>
    </row>
    <row r="21050" spans="1:1" x14ac:dyDescent="0.25">
      <c r="A21050" t="str">
        <f t="shared" si="329"/>
        <v>YAG</v>
      </c>
    </row>
    <row r="21051" spans="1:1" x14ac:dyDescent="0.25">
      <c r="A21051" t="str">
        <f t="shared" si="329"/>
        <v>YAG</v>
      </c>
    </row>
    <row r="21052" spans="1:1" x14ac:dyDescent="0.25">
      <c r="A21052" t="str">
        <f t="shared" ref="A21052:A21115" si="330">"YAG"&amp;D21052 &amp;E21052 &amp;F21052 &amp; G21052 &amp;H21052 &amp;I21052</f>
        <v>YAG</v>
      </c>
    </row>
    <row r="21053" spans="1:1" x14ac:dyDescent="0.25">
      <c r="A21053" t="str">
        <f t="shared" si="330"/>
        <v>YAG</v>
      </c>
    </row>
    <row r="21054" spans="1:1" x14ac:dyDescent="0.25">
      <c r="A21054" t="str">
        <f t="shared" si="330"/>
        <v>YAG</v>
      </c>
    </row>
    <row r="21055" spans="1:1" x14ac:dyDescent="0.25">
      <c r="A21055" t="str">
        <f t="shared" si="330"/>
        <v>YAG</v>
      </c>
    </row>
    <row r="21056" spans="1:1" x14ac:dyDescent="0.25">
      <c r="A21056" t="str">
        <f t="shared" si="330"/>
        <v>YAG</v>
      </c>
    </row>
    <row r="21057" spans="1:1" x14ac:dyDescent="0.25">
      <c r="A21057" t="str">
        <f t="shared" si="330"/>
        <v>YAG</v>
      </c>
    </row>
    <row r="21058" spans="1:1" x14ac:dyDescent="0.25">
      <c r="A21058" t="str">
        <f t="shared" si="330"/>
        <v>YAG</v>
      </c>
    </row>
    <row r="21059" spans="1:1" x14ac:dyDescent="0.25">
      <c r="A21059" t="str">
        <f t="shared" si="330"/>
        <v>YAG</v>
      </c>
    </row>
    <row r="21060" spans="1:1" x14ac:dyDescent="0.25">
      <c r="A21060" t="str">
        <f t="shared" si="330"/>
        <v>YAG</v>
      </c>
    </row>
    <row r="21061" spans="1:1" x14ac:dyDescent="0.25">
      <c r="A21061" t="str">
        <f t="shared" si="330"/>
        <v>YAG</v>
      </c>
    </row>
    <row r="21062" spans="1:1" x14ac:dyDescent="0.25">
      <c r="A21062" t="str">
        <f t="shared" si="330"/>
        <v>YAG</v>
      </c>
    </row>
    <row r="21063" spans="1:1" x14ac:dyDescent="0.25">
      <c r="A21063" t="str">
        <f t="shared" si="330"/>
        <v>YAG</v>
      </c>
    </row>
    <row r="21064" spans="1:1" x14ac:dyDescent="0.25">
      <c r="A21064" t="str">
        <f t="shared" si="330"/>
        <v>YAG</v>
      </c>
    </row>
    <row r="21065" spans="1:1" x14ac:dyDescent="0.25">
      <c r="A21065" t="str">
        <f t="shared" si="330"/>
        <v>YAG</v>
      </c>
    </row>
    <row r="21066" spans="1:1" x14ac:dyDescent="0.25">
      <c r="A21066" t="str">
        <f t="shared" si="330"/>
        <v>YAG</v>
      </c>
    </row>
    <row r="21067" spans="1:1" x14ac:dyDescent="0.25">
      <c r="A21067" t="str">
        <f t="shared" si="330"/>
        <v>YAG</v>
      </c>
    </row>
    <row r="21068" spans="1:1" x14ac:dyDescent="0.25">
      <c r="A21068" t="str">
        <f t="shared" si="330"/>
        <v>YAG</v>
      </c>
    </row>
    <row r="21069" spans="1:1" x14ac:dyDescent="0.25">
      <c r="A21069" t="str">
        <f t="shared" si="330"/>
        <v>YAG</v>
      </c>
    </row>
    <row r="21070" spans="1:1" x14ac:dyDescent="0.25">
      <c r="A21070" t="str">
        <f t="shared" si="330"/>
        <v>YAG</v>
      </c>
    </row>
    <row r="21071" spans="1:1" x14ac:dyDescent="0.25">
      <c r="A21071" t="str">
        <f t="shared" si="330"/>
        <v>YAG</v>
      </c>
    </row>
    <row r="21072" spans="1:1" x14ac:dyDescent="0.25">
      <c r="A21072" t="str">
        <f t="shared" si="330"/>
        <v>YAG</v>
      </c>
    </row>
    <row r="21073" spans="1:1" x14ac:dyDescent="0.25">
      <c r="A21073" t="str">
        <f t="shared" si="330"/>
        <v>YAG</v>
      </c>
    </row>
    <row r="21074" spans="1:1" x14ac:dyDescent="0.25">
      <c r="A21074" t="str">
        <f t="shared" si="330"/>
        <v>YAG</v>
      </c>
    </row>
    <row r="21075" spans="1:1" x14ac:dyDescent="0.25">
      <c r="A21075" t="str">
        <f t="shared" si="330"/>
        <v>YAG</v>
      </c>
    </row>
    <row r="21076" spans="1:1" x14ac:dyDescent="0.25">
      <c r="A21076" t="str">
        <f t="shared" si="330"/>
        <v>YAG</v>
      </c>
    </row>
    <row r="21077" spans="1:1" x14ac:dyDescent="0.25">
      <c r="A21077" t="str">
        <f t="shared" si="330"/>
        <v>YAG</v>
      </c>
    </row>
    <row r="21078" spans="1:1" x14ac:dyDescent="0.25">
      <c r="A21078" t="str">
        <f t="shared" si="330"/>
        <v>YAG</v>
      </c>
    </row>
    <row r="21079" spans="1:1" x14ac:dyDescent="0.25">
      <c r="A21079" t="str">
        <f t="shared" si="330"/>
        <v>YAG</v>
      </c>
    </row>
    <row r="21080" spans="1:1" x14ac:dyDescent="0.25">
      <c r="A21080" t="str">
        <f t="shared" si="330"/>
        <v>YAG</v>
      </c>
    </row>
    <row r="21081" spans="1:1" x14ac:dyDescent="0.25">
      <c r="A21081" t="str">
        <f t="shared" si="330"/>
        <v>YAG</v>
      </c>
    </row>
    <row r="21082" spans="1:1" x14ac:dyDescent="0.25">
      <c r="A21082" t="str">
        <f t="shared" si="330"/>
        <v>YAG</v>
      </c>
    </row>
    <row r="21083" spans="1:1" x14ac:dyDescent="0.25">
      <c r="A21083" t="str">
        <f t="shared" si="330"/>
        <v>YAG</v>
      </c>
    </row>
    <row r="21084" spans="1:1" x14ac:dyDescent="0.25">
      <c r="A21084" t="str">
        <f t="shared" si="330"/>
        <v>YAG</v>
      </c>
    </row>
    <row r="21085" spans="1:1" x14ac:dyDescent="0.25">
      <c r="A21085" t="str">
        <f t="shared" si="330"/>
        <v>YAG</v>
      </c>
    </row>
    <row r="21086" spans="1:1" x14ac:dyDescent="0.25">
      <c r="A21086" t="str">
        <f t="shared" si="330"/>
        <v>YAG</v>
      </c>
    </row>
    <row r="21087" spans="1:1" x14ac:dyDescent="0.25">
      <c r="A21087" t="str">
        <f t="shared" si="330"/>
        <v>YAG</v>
      </c>
    </row>
    <row r="21088" spans="1:1" x14ac:dyDescent="0.25">
      <c r="A21088" t="str">
        <f t="shared" si="330"/>
        <v>YAG</v>
      </c>
    </row>
    <row r="21089" spans="1:1" x14ac:dyDescent="0.25">
      <c r="A21089" t="str">
        <f t="shared" si="330"/>
        <v>YAG</v>
      </c>
    </row>
    <row r="21090" spans="1:1" x14ac:dyDescent="0.25">
      <c r="A21090" t="str">
        <f t="shared" si="330"/>
        <v>YAG</v>
      </c>
    </row>
    <row r="21091" spans="1:1" x14ac:dyDescent="0.25">
      <c r="A21091" t="str">
        <f t="shared" si="330"/>
        <v>YAG</v>
      </c>
    </row>
    <row r="21092" spans="1:1" x14ac:dyDescent="0.25">
      <c r="A21092" t="str">
        <f t="shared" si="330"/>
        <v>YAG</v>
      </c>
    </row>
    <row r="21093" spans="1:1" x14ac:dyDescent="0.25">
      <c r="A21093" t="str">
        <f t="shared" si="330"/>
        <v>YAG</v>
      </c>
    </row>
    <row r="21094" spans="1:1" x14ac:dyDescent="0.25">
      <c r="A21094" t="str">
        <f t="shared" si="330"/>
        <v>YAG</v>
      </c>
    </row>
    <row r="21095" spans="1:1" x14ac:dyDescent="0.25">
      <c r="A21095" t="str">
        <f t="shared" si="330"/>
        <v>YAG</v>
      </c>
    </row>
    <row r="21096" spans="1:1" x14ac:dyDescent="0.25">
      <c r="A21096" t="str">
        <f t="shared" si="330"/>
        <v>YAG</v>
      </c>
    </row>
    <row r="21097" spans="1:1" x14ac:dyDescent="0.25">
      <c r="A21097" t="str">
        <f t="shared" si="330"/>
        <v>YAG</v>
      </c>
    </row>
    <row r="21098" spans="1:1" x14ac:dyDescent="0.25">
      <c r="A21098" t="str">
        <f t="shared" si="330"/>
        <v>YAG</v>
      </c>
    </row>
    <row r="21099" spans="1:1" x14ac:dyDescent="0.25">
      <c r="A21099" t="str">
        <f t="shared" si="330"/>
        <v>YAG</v>
      </c>
    </row>
    <row r="21100" spans="1:1" x14ac:dyDescent="0.25">
      <c r="A21100" t="str">
        <f t="shared" si="330"/>
        <v>YAG</v>
      </c>
    </row>
    <row r="21101" spans="1:1" x14ac:dyDescent="0.25">
      <c r="A21101" t="str">
        <f t="shared" si="330"/>
        <v>YAG</v>
      </c>
    </row>
    <row r="21102" spans="1:1" x14ac:dyDescent="0.25">
      <c r="A21102" t="str">
        <f t="shared" si="330"/>
        <v>YAG</v>
      </c>
    </row>
    <row r="21103" spans="1:1" x14ac:dyDescent="0.25">
      <c r="A21103" t="str">
        <f t="shared" si="330"/>
        <v>YAG</v>
      </c>
    </row>
    <row r="21104" spans="1:1" x14ac:dyDescent="0.25">
      <c r="A21104" t="str">
        <f t="shared" si="330"/>
        <v>YAG</v>
      </c>
    </row>
    <row r="21105" spans="1:1" x14ac:dyDescent="0.25">
      <c r="A21105" t="str">
        <f t="shared" si="330"/>
        <v>YAG</v>
      </c>
    </row>
    <row r="21106" spans="1:1" x14ac:dyDescent="0.25">
      <c r="A21106" t="str">
        <f t="shared" si="330"/>
        <v>YAG</v>
      </c>
    </row>
    <row r="21107" spans="1:1" x14ac:dyDescent="0.25">
      <c r="A21107" t="str">
        <f t="shared" si="330"/>
        <v>YAG</v>
      </c>
    </row>
    <row r="21108" spans="1:1" x14ac:dyDescent="0.25">
      <c r="A21108" t="str">
        <f t="shared" si="330"/>
        <v>YAG</v>
      </c>
    </row>
    <row r="21109" spans="1:1" x14ac:dyDescent="0.25">
      <c r="A21109" t="str">
        <f t="shared" si="330"/>
        <v>YAG</v>
      </c>
    </row>
    <row r="21110" spans="1:1" x14ac:dyDescent="0.25">
      <c r="A21110" t="str">
        <f t="shared" si="330"/>
        <v>YAG</v>
      </c>
    </row>
    <row r="21111" spans="1:1" x14ac:dyDescent="0.25">
      <c r="A21111" t="str">
        <f t="shared" si="330"/>
        <v>YAG</v>
      </c>
    </row>
    <row r="21112" spans="1:1" x14ac:dyDescent="0.25">
      <c r="A21112" t="str">
        <f t="shared" si="330"/>
        <v>YAG</v>
      </c>
    </row>
    <row r="21113" spans="1:1" x14ac:dyDescent="0.25">
      <c r="A21113" t="str">
        <f t="shared" si="330"/>
        <v>YAG</v>
      </c>
    </row>
    <row r="21114" spans="1:1" x14ac:dyDescent="0.25">
      <c r="A21114" t="str">
        <f t="shared" si="330"/>
        <v>YAG</v>
      </c>
    </row>
    <row r="21115" spans="1:1" x14ac:dyDescent="0.25">
      <c r="A21115" t="str">
        <f t="shared" si="330"/>
        <v>YAG</v>
      </c>
    </row>
    <row r="21116" spans="1:1" x14ac:dyDescent="0.25">
      <c r="A21116" t="str">
        <f t="shared" ref="A21116:A21179" si="331">"YAG"&amp;D21116 &amp;E21116 &amp;F21116 &amp; G21116 &amp;H21116 &amp;I21116</f>
        <v>YAG</v>
      </c>
    </row>
    <row r="21117" spans="1:1" x14ac:dyDescent="0.25">
      <c r="A21117" t="str">
        <f t="shared" si="331"/>
        <v>YAG</v>
      </c>
    </row>
    <row r="21118" spans="1:1" x14ac:dyDescent="0.25">
      <c r="A21118" t="str">
        <f t="shared" si="331"/>
        <v>YAG</v>
      </c>
    </row>
    <row r="21119" spans="1:1" x14ac:dyDescent="0.25">
      <c r="A21119" t="str">
        <f t="shared" si="331"/>
        <v>YAG</v>
      </c>
    </row>
    <row r="21120" spans="1:1" x14ac:dyDescent="0.25">
      <c r="A21120" t="str">
        <f t="shared" si="331"/>
        <v>YAG</v>
      </c>
    </row>
    <row r="21121" spans="1:1" x14ac:dyDescent="0.25">
      <c r="A21121" t="str">
        <f t="shared" si="331"/>
        <v>YAG</v>
      </c>
    </row>
    <row r="21122" spans="1:1" x14ac:dyDescent="0.25">
      <c r="A21122" t="str">
        <f t="shared" si="331"/>
        <v>YAG</v>
      </c>
    </row>
    <row r="21123" spans="1:1" x14ac:dyDescent="0.25">
      <c r="A21123" t="str">
        <f t="shared" si="331"/>
        <v>YAG</v>
      </c>
    </row>
    <row r="21124" spans="1:1" x14ac:dyDescent="0.25">
      <c r="A21124" t="str">
        <f t="shared" si="331"/>
        <v>YAG</v>
      </c>
    </row>
    <row r="21125" spans="1:1" x14ac:dyDescent="0.25">
      <c r="A21125" t="str">
        <f t="shared" si="331"/>
        <v>YAG</v>
      </c>
    </row>
    <row r="21126" spans="1:1" x14ac:dyDescent="0.25">
      <c r="A21126" t="str">
        <f t="shared" si="331"/>
        <v>YAG</v>
      </c>
    </row>
    <row r="21127" spans="1:1" x14ac:dyDescent="0.25">
      <c r="A21127" t="str">
        <f t="shared" si="331"/>
        <v>YAG</v>
      </c>
    </row>
    <row r="21128" spans="1:1" x14ac:dyDescent="0.25">
      <c r="A21128" t="str">
        <f t="shared" si="331"/>
        <v>YAG</v>
      </c>
    </row>
    <row r="21129" spans="1:1" x14ac:dyDescent="0.25">
      <c r="A21129" t="str">
        <f t="shared" si="331"/>
        <v>YAG</v>
      </c>
    </row>
    <row r="21130" spans="1:1" x14ac:dyDescent="0.25">
      <c r="A21130" t="str">
        <f t="shared" si="331"/>
        <v>YAG</v>
      </c>
    </row>
    <row r="21131" spans="1:1" x14ac:dyDescent="0.25">
      <c r="A21131" t="str">
        <f t="shared" si="331"/>
        <v>YAG</v>
      </c>
    </row>
    <row r="21132" spans="1:1" x14ac:dyDescent="0.25">
      <c r="A21132" t="str">
        <f t="shared" si="331"/>
        <v>YAG</v>
      </c>
    </row>
    <row r="21133" spans="1:1" x14ac:dyDescent="0.25">
      <c r="A21133" t="str">
        <f t="shared" si="331"/>
        <v>YAG</v>
      </c>
    </row>
    <row r="21134" spans="1:1" x14ac:dyDescent="0.25">
      <c r="A21134" t="str">
        <f t="shared" si="331"/>
        <v>YAG</v>
      </c>
    </row>
    <row r="21135" spans="1:1" x14ac:dyDescent="0.25">
      <c r="A21135" t="str">
        <f t="shared" si="331"/>
        <v>YAG</v>
      </c>
    </row>
    <row r="21136" spans="1:1" x14ac:dyDescent="0.25">
      <c r="A21136" t="str">
        <f t="shared" si="331"/>
        <v>YAG</v>
      </c>
    </row>
    <row r="21137" spans="1:1" x14ac:dyDescent="0.25">
      <c r="A21137" t="str">
        <f t="shared" si="331"/>
        <v>YAG</v>
      </c>
    </row>
    <row r="21138" spans="1:1" x14ac:dyDescent="0.25">
      <c r="A21138" t="str">
        <f t="shared" si="331"/>
        <v>YAG</v>
      </c>
    </row>
    <row r="21139" spans="1:1" x14ac:dyDescent="0.25">
      <c r="A21139" t="str">
        <f t="shared" si="331"/>
        <v>YAG</v>
      </c>
    </row>
    <row r="21140" spans="1:1" x14ac:dyDescent="0.25">
      <c r="A21140" t="str">
        <f t="shared" si="331"/>
        <v>YAG</v>
      </c>
    </row>
    <row r="21141" spans="1:1" x14ac:dyDescent="0.25">
      <c r="A21141" t="str">
        <f t="shared" si="331"/>
        <v>YAG</v>
      </c>
    </row>
    <row r="21142" spans="1:1" x14ac:dyDescent="0.25">
      <c r="A21142" t="str">
        <f t="shared" si="331"/>
        <v>YAG</v>
      </c>
    </row>
    <row r="21143" spans="1:1" x14ac:dyDescent="0.25">
      <c r="A21143" t="str">
        <f t="shared" si="331"/>
        <v>YAG</v>
      </c>
    </row>
    <row r="21144" spans="1:1" x14ac:dyDescent="0.25">
      <c r="A21144" t="str">
        <f t="shared" si="331"/>
        <v>YAG</v>
      </c>
    </row>
    <row r="21145" spans="1:1" x14ac:dyDescent="0.25">
      <c r="A21145" t="str">
        <f t="shared" si="331"/>
        <v>YAG</v>
      </c>
    </row>
    <row r="21146" spans="1:1" x14ac:dyDescent="0.25">
      <c r="A21146" t="str">
        <f t="shared" si="331"/>
        <v>YAG</v>
      </c>
    </row>
    <row r="21147" spans="1:1" x14ac:dyDescent="0.25">
      <c r="A21147" t="str">
        <f t="shared" si="331"/>
        <v>YAG</v>
      </c>
    </row>
    <row r="21148" spans="1:1" x14ac:dyDescent="0.25">
      <c r="A21148" t="str">
        <f t="shared" si="331"/>
        <v>YAG</v>
      </c>
    </row>
    <row r="21149" spans="1:1" x14ac:dyDescent="0.25">
      <c r="A21149" t="str">
        <f t="shared" si="331"/>
        <v>YAG</v>
      </c>
    </row>
    <row r="21150" spans="1:1" x14ac:dyDescent="0.25">
      <c r="A21150" t="str">
        <f t="shared" si="331"/>
        <v>YAG</v>
      </c>
    </row>
    <row r="21151" spans="1:1" x14ac:dyDescent="0.25">
      <c r="A21151" t="str">
        <f t="shared" si="331"/>
        <v>YAG</v>
      </c>
    </row>
    <row r="21152" spans="1:1" x14ac:dyDescent="0.25">
      <c r="A21152" t="str">
        <f t="shared" si="331"/>
        <v>YAG</v>
      </c>
    </row>
    <row r="21153" spans="1:1" x14ac:dyDescent="0.25">
      <c r="A21153" t="str">
        <f t="shared" si="331"/>
        <v>YAG</v>
      </c>
    </row>
    <row r="21154" spans="1:1" x14ac:dyDescent="0.25">
      <c r="A21154" t="str">
        <f t="shared" si="331"/>
        <v>YAG</v>
      </c>
    </row>
    <row r="21155" spans="1:1" x14ac:dyDescent="0.25">
      <c r="A21155" t="str">
        <f t="shared" si="331"/>
        <v>YAG</v>
      </c>
    </row>
    <row r="21156" spans="1:1" x14ac:dyDescent="0.25">
      <c r="A21156" t="str">
        <f t="shared" si="331"/>
        <v>YAG</v>
      </c>
    </row>
    <row r="21157" spans="1:1" x14ac:dyDescent="0.25">
      <c r="A21157" t="str">
        <f t="shared" si="331"/>
        <v>YAG</v>
      </c>
    </row>
    <row r="21158" spans="1:1" x14ac:dyDescent="0.25">
      <c r="A21158" t="str">
        <f t="shared" si="331"/>
        <v>YAG</v>
      </c>
    </row>
    <row r="21159" spans="1:1" x14ac:dyDescent="0.25">
      <c r="A21159" t="str">
        <f t="shared" si="331"/>
        <v>YAG</v>
      </c>
    </row>
    <row r="21160" spans="1:1" x14ac:dyDescent="0.25">
      <c r="A21160" t="str">
        <f t="shared" si="331"/>
        <v>YAG</v>
      </c>
    </row>
    <row r="21161" spans="1:1" x14ac:dyDescent="0.25">
      <c r="A21161" t="str">
        <f t="shared" si="331"/>
        <v>YAG</v>
      </c>
    </row>
    <row r="21162" spans="1:1" x14ac:dyDescent="0.25">
      <c r="A21162" t="str">
        <f t="shared" si="331"/>
        <v>YAG</v>
      </c>
    </row>
    <row r="21163" spans="1:1" x14ac:dyDescent="0.25">
      <c r="A21163" t="str">
        <f t="shared" si="331"/>
        <v>YAG</v>
      </c>
    </row>
    <row r="21164" spans="1:1" x14ac:dyDescent="0.25">
      <c r="A21164" t="str">
        <f t="shared" si="331"/>
        <v>YAG</v>
      </c>
    </row>
    <row r="21165" spans="1:1" x14ac:dyDescent="0.25">
      <c r="A21165" t="str">
        <f t="shared" si="331"/>
        <v>YAG</v>
      </c>
    </row>
    <row r="21166" spans="1:1" x14ac:dyDescent="0.25">
      <c r="A21166" t="str">
        <f t="shared" si="331"/>
        <v>YAG</v>
      </c>
    </row>
    <row r="21167" spans="1:1" x14ac:dyDescent="0.25">
      <c r="A21167" t="str">
        <f t="shared" si="331"/>
        <v>YAG</v>
      </c>
    </row>
    <row r="21168" spans="1:1" x14ac:dyDescent="0.25">
      <c r="A21168" t="str">
        <f t="shared" si="331"/>
        <v>YAG</v>
      </c>
    </row>
    <row r="21169" spans="1:1" x14ac:dyDescent="0.25">
      <c r="A21169" t="str">
        <f t="shared" si="331"/>
        <v>YAG</v>
      </c>
    </row>
    <row r="21170" spans="1:1" x14ac:dyDescent="0.25">
      <c r="A21170" t="str">
        <f t="shared" si="331"/>
        <v>YAG</v>
      </c>
    </row>
    <row r="21171" spans="1:1" x14ac:dyDescent="0.25">
      <c r="A21171" t="str">
        <f t="shared" si="331"/>
        <v>YAG</v>
      </c>
    </row>
    <row r="21172" spans="1:1" x14ac:dyDescent="0.25">
      <c r="A21172" t="str">
        <f t="shared" si="331"/>
        <v>YAG</v>
      </c>
    </row>
    <row r="21173" spans="1:1" x14ac:dyDescent="0.25">
      <c r="A21173" t="str">
        <f t="shared" si="331"/>
        <v>YAG</v>
      </c>
    </row>
    <row r="21174" spans="1:1" x14ac:dyDescent="0.25">
      <c r="A21174" t="str">
        <f t="shared" si="331"/>
        <v>YAG</v>
      </c>
    </row>
    <row r="21175" spans="1:1" x14ac:dyDescent="0.25">
      <c r="A21175" t="str">
        <f t="shared" si="331"/>
        <v>YAG</v>
      </c>
    </row>
    <row r="21176" spans="1:1" x14ac:dyDescent="0.25">
      <c r="A21176" t="str">
        <f t="shared" si="331"/>
        <v>YAG</v>
      </c>
    </row>
    <row r="21177" spans="1:1" x14ac:dyDescent="0.25">
      <c r="A21177" t="str">
        <f t="shared" si="331"/>
        <v>YAG</v>
      </c>
    </row>
    <row r="21178" spans="1:1" x14ac:dyDescent="0.25">
      <c r="A21178" t="str">
        <f t="shared" si="331"/>
        <v>YAG</v>
      </c>
    </row>
    <row r="21179" spans="1:1" x14ac:dyDescent="0.25">
      <c r="A21179" t="str">
        <f t="shared" si="331"/>
        <v>YAG</v>
      </c>
    </row>
    <row r="21180" spans="1:1" x14ac:dyDescent="0.25">
      <c r="A21180" t="str">
        <f t="shared" ref="A21180:A21243" si="332">"YAG"&amp;D21180 &amp;E21180 &amp;F21180 &amp; G21180 &amp;H21180 &amp;I21180</f>
        <v>YAG</v>
      </c>
    </row>
    <row r="21181" spans="1:1" x14ac:dyDescent="0.25">
      <c r="A21181" t="str">
        <f t="shared" si="332"/>
        <v>YAG</v>
      </c>
    </row>
    <row r="21182" spans="1:1" x14ac:dyDescent="0.25">
      <c r="A21182" t="str">
        <f t="shared" si="332"/>
        <v>YAG</v>
      </c>
    </row>
    <row r="21183" spans="1:1" x14ac:dyDescent="0.25">
      <c r="A21183" t="str">
        <f t="shared" si="332"/>
        <v>YAG</v>
      </c>
    </row>
    <row r="21184" spans="1:1" x14ac:dyDescent="0.25">
      <c r="A21184" t="str">
        <f t="shared" si="332"/>
        <v>YAG</v>
      </c>
    </row>
    <row r="21185" spans="1:1" x14ac:dyDescent="0.25">
      <c r="A21185" t="str">
        <f t="shared" si="332"/>
        <v>YAG</v>
      </c>
    </row>
    <row r="21186" spans="1:1" x14ac:dyDescent="0.25">
      <c r="A21186" t="str">
        <f t="shared" si="332"/>
        <v>YAG</v>
      </c>
    </row>
    <row r="21187" spans="1:1" x14ac:dyDescent="0.25">
      <c r="A21187" t="str">
        <f t="shared" si="332"/>
        <v>YAG</v>
      </c>
    </row>
    <row r="21188" spans="1:1" x14ac:dyDescent="0.25">
      <c r="A21188" t="str">
        <f t="shared" si="332"/>
        <v>YAG</v>
      </c>
    </row>
    <row r="21189" spans="1:1" x14ac:dyDescent="0.25">
      <c r="A21189" t="str">
        <f t="shared" si="332"/>
        <v>YAG</v>
      </c>
    </row>
    <row r="21190" spans="1:1" x14ac:dyDescent="0.25">
      <c r="A21190" t="str">
        <f t="shared" si="332"/>
        <v>YAG</v>
      </c>
    </row>
    <row r="21191" spans="1:1" x14ac:dyDescent="0.25">
      <c r="A21191" t="str">
        <f t="shared" si="332"/>
        <v>YAG</v>
      </c>
    </row>
    <row r="21192" spans="1:1" x14ac:dyDescent="0.25">
      <c r="A21192" t="str">
        <f t="shared" si="332"/>
        <v>YAG</v>
      </c>
    </row>
    <row r="21193" spans="1:1" x14ac:dyDescent="0.25">
      <c r="A21193" t="str">
        <f t="shared" si="332"/>
        <v>YAG</v>
      </c>
    </row>
    <row r="21194" spans="1:1" x14ac:dyDescent="0.25">
      <c r="A21194" t="str">
        <f t="shared" si="332"/>
        <v>YAG</v>
      </c>
    </row>
    <row r="21195" spans="1:1" x14ac:dyDescent="0.25">
      <c r="A21195" t="str">
        <f t="shared" si="332"/>
        <v>YAG</v>
      </c>
    </row>
    <row r="21196" spans="1:1" x14ac:dyDescent="0.25">
      <c r="A21196" t="str">
        <f t="shared" si="332"/>
        <v>YAG</v>
      </c>
    </row>
    <row r="21197" spans="1:1" x14ac:dyDescent="0.25">
      <c r="A21197" t="str">
        <f t="shared" si="332"/>
        <v>YAG</v>
      </c>
    </row>
    <row r="21198" spans="1:1" x14ac:dyDescent="0.25">
      <c r="A21198" t="str">
        <f t="shared" si="332"/>
        <v>YAG</v>
      </c>
    </row>
    <row r="21199" spans="1:1" x14ac:dyDescent="0.25">
      <c r="A21199" t="str">
        <f t="shared" si="332"/>
        <v>YAG</v>
      </c>
    </row>
    <row r="21200" spans="1:1" x14ac:dyDescent="0.25">
      <c r="A21200" t="str">
        <f t="shared" si="332"/>
        <v>YAG</v>
      </c>
    </row>
    <row r="21201" spans="1:1" x14ac:dyDescent="0.25">
      <c r="A21201" t="str">
        <f t="shared" si="332"/>
        <v>YAG</v>
      </c>
    </row>
    <row r="21202" spans="1:1" x14ac:dyDescent="0.25">
      <c r="A21202" t="str">
        <f t="shared" si="332"/>
        <v>YAG</v>
      </c>
    </row>
    <row r="21203" spans="1:1" x14ac:dyDescent="0.25">
      <c r="A21203" t="str">
        <f t="shared" si="332"/>
        <v>YAG</v>
      </c>
    </row>
    <row r="21204" spans="1:1" x14ac:dyDescent="0.25">
      <c r="A21204" t="str">
        <f t="shared" si="332"/>
        <v>YAG</v>
      </c>
    </row>
    <row r="21205" spans="1:1" x14ac:dyDescent="0.25">
      <c r="A21205" t="str">
        <f t="shared" si="332"/>
        <v>YAG</v>
      </c>
    </row>
    <row r="21206" spans="1:1" x14ac:dyDescent="0.25">
      <c r="A21206" t="str">
        <f t="shared" si="332"/>
        <v>YAG</v>
      </c>
    </row>
    <row r="21207" spans="1:1" x14ac:dyDescent="0.25">
      <c r="A21207" t="str">
        <f t="shared" si="332"/>
        <v>YAG</v>
      </c>
    </row>
    <row r="21208" spans="1:1" x14ac:dyDescent="0.25">
      <c r="A21208" t="str">
        <f t="shared" si="332"/>
        <v>YAG</v>
      </c>
    </row>
    <row r="21209" spans="1:1" x14ac:dyDescent="0.25">
      <c r="A21209" t="str">
        <f t="shared" si="332"/>
        <v>YAG</v>
      </c>
    </row>
    <row r="21210" spans="1:1" x14ac:dyDescent="0.25">
      <c r="A21210" t="str">
        <f t="shared" si="332"/>
        <v>YAG</v>
      </c>
    </row>
    <row r="21211" spans="1:1" x14ac:dyDescent="0.25">
      <c r="A21211" t="str">
        <f t="shared" si="332"/>
        <v>YAG</v>
      </c>
    </row>
    <row r="21212" spans="1:1" x14ac:dyDescent="0.25">
      <c r="A21212" t="str">
        <f t="shared" si="332"/>
        <v>YAG</v>
      </c>
    </row>
    <row r="21213" spans="1:1" x14ac:dyDescent="0.25">
      <c r="A21213" t="str">
        <f t="shared" si="332"/>
        <v>YAG</v>
      </c>
    </row>
    <row r="21214" spans="1:1" x14ac:dyDescent="0.25">
      <c r="A21214" t="str">
        <f t="shared" si="332"/>
        <v>YAG</v>
      </c>
    </row>
    <row r="21215" spans="1:1" x14ac:dyDescent="0.25">
      <c r="A21215" t="str">
        <f t="shared" si="332"/>
        <v>YAG</v>
      </c>
    </row>
    <row r="21216" spans="1:1" x14ac:dyDescent="0.25">
      <c r="A21216" t="str">
        <f t="shared" si="332"/>
        <v>YAG</v>
      </c>
    </row>
    <row r="21217" spans="1:1" x14ac:dyDescent="0.25">
      <c r="A21217" t="str">
        <f t="shared" si="332"/>
        <v>YAG</v>
      </c>
    </row>
    <row r="21218" spans="1:1" x14ac:dyDescent="0.25">
      <c r="A21218" t="str">
        <f t="shared" si="332"/>
        <v>YAG</v>
      </c>
    </row>
    <row r="21219" spans="1:1" x14ac:dyDescent="0.25">
      <c r="A21219" t="str">
        <f t="shared" si="332"/>
        <v>YAG</v>
      </c>
    </row>
    <row r="21220" spans="1:1" x14ac:dyDescent="0.25">
      <c r="A21220" t="str">
        <f t="shared" si="332"/>
        <v>YAG</v>
      </c>
    </row>
    <row r="21221" spans="1:1" x14ac:dyDescent="0.25">
      <c r="A21221" t="str">
        <f t="shared" si="332"/>
        <v>YAG</v>
      </c>
    </row>
    <row r="21222" spans="1:1" x14ac:dyDescent="0.25">
      <c r="A21222" t="str">
        <f t="shared" si="332"/>
        <v>YAG</v>
      </c>
    </row>
    <row r="21223" spans="1:1" x14ac:dyDescent="0.25">
      <c r="A21223" t="str">
        <f t="shared" si="332"/>
        <v>YAG</v>
      </c>
    </row>
    <row r="21224" spans="1:1" x14ac:dyDescent="0.25">
      <c r="A21224" t="str">
        <f t="shared" si="332"/>
        <v>YAG</v>
      </c>
    </row>
    <row r="21225" spans="1:1" x14ac:dyDescent="0.25">
      <c r="A21225" t="str">
        <f t="shared" si="332"/>
        <v>YAG</v>
      </c>
    </row>
    <row r="21226" spans="1:1" x14ac:dyDescent="0.25">
      <c r="A21226" t="str">
        <f t="shared" si="332"/>
        <v>YAG</v>
      </c>
    </row>
    <row r="21227" spans="1:1" x14ac:dyDescent="0.25">
      <c r="A21227" t="str">
        <f t="shared" si="332"/>
        <v>YAG</v>
      </c>
    </row>
    <row r="21228" spans="1:1" x14ac:dyDescent="0.25">
      <c r="A21228" t="str">
        <f t="shared" si="332"/>
        <v>YAG</v>
      </c>
    </row>
    <row r="21229" spans="1:1" x14ac:dyDescent="0.25">
      <c r="A21229" t="str">
        <f t="shared" si="332"/>
        <v>YAG</v>
      </c>
    </row>
    <row r="21230" spans="1:1" x14ac:dyDescent="0.25">
      <c r="A21230" t="str">
        <f t="shared" si="332"/>
        <v>YAG</v>
      </c>
    </row>
    <row r="21231" spans="1:1" x14ac:dyDescent="0.25">
      <c r="A21231" t="str">
        <f t="shared" si="332"/>
        <v>YAG</v>
      </c>
    </row>
    <row r="21232" spans="1:1" x14ac:dyDescent="0.25">
      <c r="A21232" t="str">
        <f t="shared" si="332"/>
        <v>YAG</v>
      </c>
    </row>
    <row r="21233" spans="1:1" x14ac:dyDescent="0.25">
      <c r="A21233" t="str">
        <f t="shared" si="332"/>
        <v>YAG</v>
      </c>
    </row>
    <row r="21234" spans="1:1" x14ac:dyDescent="0.25">
      <c r="A21234" t="str">
        <f t="shared" si="332"/>
        <v>YAG</v>
      </c>
    </row>
    <row r="21235" spans="1:1" x14ac:dyDescent="0.25">
      <c r="A21235" t="str">
        <f t="shared" si="332"/>
        <v>YAG</v>
      </c>
    </row>
    <row r="21236" spans="1:1" x14ac:dyDescent="0.25">
      <c r="A21236" t="str">
        <f t="shared" si="332"/>
        <v>YAG</v>
      </c>
    </row>
    <row r="21237" spans="1:1" x14ac:dyDescent="0.25">
      <c r="A21237" t="str">
        <f t="shared" si="332"/>
        <v>YAG</v>
      </c>
    </row>
    <row r="21238" spans="1:1" x14ac:dyDescent="0.25">
      <c r="A21238" t="str">
        <f t="shared" si="332"/>
        <v>YAG</v>
      </c>
    </row>
    <row r="21239" spans="1:1" x14ac:dyDescent="0.25">
      <c r="A21239" t="str">
        <f t="shared" si="332"/>
        <v>YAG</v>
      </c>
    </row>
    <row r="21240" spans="1:1" x14ac:dyDescent="0.25">
      <c r="A21240" t="str">
        <f t="shared" si="332"/>
        <v>YAG</v>
      </c>
    </row>
    <row r="21241" spans="1:1" x14ac:dyDescent="0.25">
      <c r="A21241" t="str">
        <f t="shared" si="332"/>
        <v>YAG</v>
      </c>
    </row>
    <row r="21242" spans="1:1" x14ac:dyDescent="0.25">
      <c r="A21242" t="str">
        <f t="shared" si="332"/>
        <v>YAG</v>
      </c>
    </row>
    <row r="21243" spans="1:1" x14ac:dyDescent="0.25">
      <c r="A21243" t="str">
        <f t="shared" si="332"/>
        <v>YAG</v>
      </c>
    </row>
    <row r="21244" spans="1:1" x14ac:dyDescent="0.25">
      <c r="A21244" t="str">
        <f t="shared" ref="A21244:A21307" si="333">"YAG"&amp;D21244 &amp;E21244 &amp;F21244 &amp; G21244 &amp;H21244 &amp;I21244</f>
        <v>YAG</v>
      </c>
    </row>
    <row r="21245" spans="1:1" x14ac:dyDescent="0.25">
      <c r="A21245" t="str">
        <f t="shared" si="333"/>
        <v>YAG</v>
      </c>
    </row>
    <row r="21246" spans="1:1" x14ac:dyDescent="0.25">
      <c r="A21246" t="str">
        <f t="shared" si="333"/>
        <v>YAG</v>
      </c>
    </row>
    <row r="21247" spans="1:1" x14ac:dyDescent="0.25">
      <c r="A21247" t="str">
        <f t="shared" si="333"/>
        <v>YAG</v>
      </c>
    </row>
    <row r="21248" spans="1:1" x14ac:dyDescent="0.25">
      <c r="A21248" t="str">
        <f t="shared" si="333"/>
        <v>YAG</v>
      </c>
    </row>
    <row r="21249" spans="1:1" x14ac:dyDescent="0.25">
      <c r="A21249" t="str">
        <f t="shared" si="333"/>
        <v>YAG</v>
      </c>
    </row>
    <row r="21250" spans="1:1" x14ac:dyDescent="0.25">
      <c r="A21250" t="str">
        <f t="shared" si="333"/>
        <v>YAG</v>
      </c>
    </row>
    <row r="21251" spans="1:1" x14ac:dyDescent="0.25">
      <c r="A21251" t="str">
        <f t="shared" si="333"/>
        <v>YAG</v>
      </c>
    </row>
    <row r="21252" spans="1:1" x14ac:dyDescent="0.25">
      <c r="A21252" t="str">
        <f t="shared" si="333"/>
        <v>YAG</v>
      </c>
    </row>
    <row r="21253" spans="1:1" x14ac:dyDescent="0.25">
      <c r="A21253" t="str">
        <f t="shared" si="333"/>
        <v>YAG</v>
      </c>
    </row>
    <row r="21254" spans="1:1" x14ac:dyDescent="0.25">
      <c r="A21254" t="str">
        <f t="shared" si="333"/>
        <v>YAG</v>
      </c>
    </row>
    <row r="21255" spans="1:1" x14ac:dyDescent="0.25">
      <c r="A21255" t="str">
        <f t="shared" si="333"/>
        <v>YAG</v>
      </c>
    </row>
    <row r="21256" spans="1:1" x14ac:dyDescent="0.25">
      <c r="A21256" t="str">
        <f t="shared" si="333"/>
        <v>YAG</v>
      </c>
    </row>
    <row r="21257" spans="1:1" x14ac:dyDescent="0.25">
      <c r="A21257" t="str">
        <f t="shared" si="333"/>
        <v>YAG</v>
      </c>
    </row>
    <row r="21258" spans="1:1" x14ac:dyDescent="0.25">
      <c r="A21258" t="str">
        <f t="shared" si="333"/>
        <v>YAG</v>
      </c>
    </row>
    <row r="21259" spans="1:1" x14ac:dyDescent="0.25">
      <c r="A21259" t="str">
        <f t="shared" si="333"/>
        <v>YAG</v>
      </c>
    </row>
    <row r="21260" spans="1:1" x14ac:dyDescent="0.25">
      <c r="A21260" t="str">
        <f t="shared" si="333"/>
        <v>YAG</v>
      </c>
    </row>
    <row r="21261" spans="1:1" x14ac:dyDescent="0.25">
      <c r="A21261" t="str">
        <f t="shared" si="333"/>
        <v>YAG</v>
      </c>
    </row>
    <row r="21262" spans="1:1" x14ac:dyDescent="0.25">
      <c r="A21262" t="str">
        <f t="shared" si="333"/>
        <v>YAG</v>
      </c>
    </row>
    <row r="21263" spans="1:1" x14ac:dyDescent="0.25">
      <c r="A21263" t="str">
        <f t="shared" si="333"/>
        <v>YAG</v>
      </c>
    </row>
    <row r="21264" spans="1:1" x14ac:dyDescent="0.25">
      <c r="A21264" t="str">
        <f t="shared" si="333"/>
        <v>YAG</v>
      </c>
    </row>
    <row r="21265" spans="1:1" x14ac:dyDescent="0.25">
      <c r="A21265" t="str">
        <f t="shared" si="333"/>
        <v>YAG</v>
      </c>
    </row>
    <row r="21266" spans="1:1" x14ac:dyDescent="0.25">
      <c r="A21266" t="str">
        <f t="shared" si="333"/>
        <v>YAG</v>
      </c>
    </row>
    <row r="21267" spans="1:1" x14ac:dyDescent="0.25">
      <c r="A21267" t="str">
        <f t="shared" si="333"/>
        <v>YAG</v>
      </c>
    </row>
    <row r="21268" spans="1:1" x14ac:dyDescent="0.25">
      <c r="A21268" t="str">
        <f t="shared" si="333"/>
        <v>YAG</v>
      </c>
    </row>
    <row r="21269" spans="1:1" x14ac:dyDescent="0.25">
      <c r="A21269" t="str">
        <f t="shared" si="333"/>
        <v>YAG</v>
      </c>
    </row>
    <row r="21270" spans="1:1" x14ac:dyDescent="0.25">
      <c r="A21270" t="str">
        <f t="shared" si="333"/>
        <v>YAG</v>
      </c>
    </row>
    <row r="21271" spans="1:1" x14ac:dyDescent="0.25">
      <c r="A21271" t="str">
        <f t="shared" si="333"/>
        <v>YAG</v>
      </c>
    </row>
    <row r="21272" spans="1:1" x14ac:dyDescent="0.25">
      <c r="A21272" t="str">
        <f t="shared" si="333"/>
        <v>YAG</v>
      </c>
    </row>
    <row r="21273" spans="1:1" x14ac:dyDescent="0.25">
      <c r="A21273" t="str">
        <f t="shared" si="333"/>
        <v>YAG</v>
      </c>
    </row>
    <row r="21274" spans="1:1" x14ac:dyDescent="0.25">
      <c r="A21274" t="str">
        <f t="shared" si="333"/>
        <v>YAG</v>
      </c>
    </row>
    <row r="21275" spans="1:1" x14ac:dyDescent="0.25">
      <c r="A21275" t="str">
        <f t="shared" si="333"/>
        <v>YAG</v>
      </c>
    </row>
    <row r="21276" spans="1:1" x14ac:dyDescent="0.25">
      <c r="A21276" t="str">
        <f t="shared" si="333"/>
        <v>YAG</v>
      </c>
    </row>
    <row r="21277" spans="1:1" x14ac:dyDescent="0.25">
      <c r="A21277" t="str">
        <f t="shared" si="333"/>
        <v>YAG</v>
      </c>
    </row>
    <row r="21278" spans="1:1" x14ac:dyDescent="0.25">
      <c r="A21278" t="str">
        <f t="shared" si="333"/>
        <v>YAG</v>
      </c>
    </row>
    <row r="21279" spans="1:1" x14ac:dyDescent="0.25">
      <c r="A21279" t="str">
        <f t="shared" si="333"/>
        <v>YAG</v>
      </c>
    </row>
    <row r="21280" spans="1:1" x14ac:dyDescent="0.25">
      <c r="A21280" t="str">
        <f t="shared" si="333"/>
        <v>YAG</v>
      </c>
    </row>
    <row r="21281" spans="1:1" x14ac:dyDescent="0.25">
      <c r="A21281" t="str">
        <f t="shared" si="333"/>
        <v>YAG</v>
      </c>
    </row>
    <row r="21282" spans="1:1" x14ac:dyDescent="0.25">
      <c r="A21282" t="str">
        <f t="shared" si="333"/>
        <v>YAG</v>
      </c>
    </row>
    <row r="21283" spans="1:1" x14ac:dyDescent="0.25">
      <c r="A21283" t="str">
        <f t="shared" si="333"/>
        <v>YAG</v>
      </c>
    </row>
    <row r="21284" spans="1:1" x14ac:dyDescent="0.25">
      <c r="A21284" t="str">
        <f t="shared" si="333"/>
        <v>YAG</v>
      </c>
    </row>
    <row r="21285" spans="1:1" x14ac:dyDescent="0.25">
      <c r="A21285" t="str">
        <f t="shared" si="333"/>
        <v>YAG</v>
      </c>
    </row>
    <row r="21286" spans="1:1" x14ac:dyDescent="0.25">
      <c r="A21286" t="str">
        <f t="shared" si="333"/>
        <v>YAG</v>
      </c>
    </row>
    <row r="21287" spans="1:1" x14ac:dyDescent="0.25">
      <c r="A21287" t="str">
        <f t="shared" si="333"/>
        <v>YAG</v>
      </c>
    </row>
    <row r="21288" spans="1:1" x14ac:dyDescent="0.25">
      <c r="A21288" t="str">
        <f t="shared" si="333"/>
        <v>YAG</v>
      </c>
    </row>
    <row r="21289" spans="1:1" x14ac:dyDescent="0.25">
      <c r="A21289" t="str">
        <f t="shared" si="333"/>
        <v>YAG</v>
      </c>
    </row>
    <row r="21290" spans="1:1" x14ac:dyDescent="0.25">
      <c r="A21290" t="str">
        <f t="shared" si="333"/>
        <v>YAG</v>
      </c>
    </row>
    <row r="21291" spans="1:1" x14ac:dyDescent="0.25">
      <c r="A21291" t="str">
        <f t="shared" si="333"/>
        <v>YAG</v>
      </c>
    </row>
    <row r="21292" spans="1:1" x14ac:dyDescent="0.25">
      <c r="A21292" t="str">
        <f t="shared" si="333"/>
        <v>YAG</v>
      </c>
    </row>
    <row r="21293" spans="1:1" x14ac:dyDescent="0.25">
      <c r="A21293" t="str">
        <f t="shared" si="333"/>
        <v>YAG</v>
      </c>
    </row>
    <row r="21294" spans="1:1" x14ac:dyDescent="0.25">
      <c r="A21294" t="str">
        <f t="shared" si="333"/>
        <v>YAG</v>
      </c>
    </row>
    <row r="21295" spans="1:1" x14ac:dyDescent="0.25">
      <c r="A21295" t="str">
        <f t="shared" si="333"/>
        <v>YAG</v>
      </c>
    </row>
    <row r="21296" spans="1:1" x14ac:dyDescent="0.25">
      <c r="A21296" t="str">
        <f t="shared" si="333"/>
        <v>YAG</v>
      </c>
    </row>
    <row r="21297" spans="1:1" x14ac:dyDescent="0.25">
      <c r="A21297" t="str">
        <f t="shared" si="333"/>
        <v>YAG</v>
      </c>
    </row>
    <row r="21298" spans="1:1" x14ac:dyDescent="0.25">
      <c r="A21298" t="str">
        <f t="shared" si="333"/>
        <v>YAG</v>
      </c>
    </row>
    <row r="21299" spans="1:1" x14ac:dyDescent="0.25">
      <c r="A21299" t="str">
        <f t="shared" si="333"/>
        <v>YAG</v>
      </c>
    </row>
    <row r="21300" spans="1:1" x14ac:dyDescent="0.25">
      <c r="A21300" t="str">
        <f t="shared" si="333"/>
        <v>YAG</v>
      </c>
    </row>
    <row r="21301" spans="1:1" x14ac:dyDescent="0.25">
      <c r="A21301" t="str">
        <f t="shared" si="333"/>
        <v>YAG</v>
      </c>
    </row>
    <row r="21302" spans="1:1" x14ac:dyDescent="0.25">
      <c r="A21302" t="str">
        <f t="shared" si="333"/>
        <v>YAG</v>
      </c>
    </row>
    <row r="21303" spans="1:1" x14ac:dyDescent="0.25">
      <c r="A21303" t="str">
        <f t="shared" si="333"/>
        <v>YAG</v>
      </c>
    </row>
    <row r="21304" spans="1:1" x14ac:dyDescent="0.25">
      <c r="A21304" t="str">
        <f t="shared" si="333"/>
        <v>YAG</v>
      </c>
    </row>
    <row r="21305" spans="1:1" x14ac:dyDescent="0.25">
      <c r="A21305" t="str">
        <f t="shared" si="333"/>
        <v>YAG</v>
      </c>
    </row>
    <row r="21306" spans="1:1" x14ac:dyDescent="0.25">
      <c r="A21306" t="str">
        <f t="shared" si="333"/>
        <v>YAG</v>
      </c>
    </row>
    <row r="21307" spans="1:1" x14ac:dyDescent="0.25">
      <c r="A21307" t="str">
        <f t="shared" si="333"/>
        <v>YAG</v>
      </c>
    </row>
    <row r="21308" spans="1:1" x14ac:dyDescent="0.25">
      <c r="A21308" t="str">
        <f t="shared" ref="A21308:A21371" si="334">"YAG"&amp;D21308 &amp;E21308 &amp;F21308 &amp; G21308 &amp;H21308 &amp;I21308</f>
        <v>YAG</v>
      </c>
    </row>
    <row r="21309" spans="1:1" x14ac:dyDescent="0.25">
      <c r="A21309" t="str">
        <f t="shared" si="334"/>
        <v>YAG</v>
      </c>
    </row>
    <row r="21310" spans="1:1" x14ac:dyDescent="0.25">
      <c r="A21310" t="str">
        <f t="shared" si="334"/>
        <v>YAG</v>
      </c>
    </row>
    <row r="21311" spans="1:1" x14ac:dyDescent="0.25">
      <c r="A21311" t="str">
        <f t="shared" si="334"/>
        <v>YAG</v>
      </c>
    </row>
    <row r="21312" spans="1:1" x14ac:dyDescent="0.25">
      <c r="A21312" t="str">
        <f t="shared" si="334"/>
        <v>YAG</v>
      </c>
    </row>
    <row r="21313" spans="1:1" x14ac:dyDescent="0.25">
      <c r="A21313" t="str">
        <f t="shared" si="334"/>
        <v>YAG</v>
      </c>
    </row>
    <row r="21314" spans="1:1" x14ac:dyDescent="0.25">
      <c r="A21314" t="str">
        <f t="shared" si="334"/>
        <v>YAG</v>
      </c>
    </row>
    <row r="21315" spans="1:1" x14ac:dyDescent="0.25">
      <c r="A21315" t="str">
        <f t="shared" si="334"/>
        <v>YAG</v>
      </c>
    </row>
    <row r="21316" spans="1:1" x14ac:dyDescent="0.25">
      <c r="A21316" t="str">
        <f t="shared" si="334"/>
        <v>YAG</v>
      </c>
    </row>
    <row r="21317" spans="1:1" x14ac:dyDescent="0.25">
      <c r="A21317" t="str">
        <f t="shared" si="334"/>
        <v>YAG</v>
      </c>
    </row>
    <row r="21318" spans="1:1" x14ac:dyDescent="0.25">
      <c r="A21318" t="str">
        <f t="shared" si="334"/>
        <v>YAG</v>
      </c>
    </row>
    <row r="21319" spans="1:1" x14ac:dyDescent="0.25">
      <c r="A21319" t="str">
        <f t="shared" si="334"/>
        <v>YAG</v>
      </c>
    </row>
    <row r="21320" spans="1:1" x14ac:dyDescent="0.25">
      <c r="A21320" t="str">
        <f t="shared" si="334"/>
        <v>YAG</v>
      </c>
    </row>
    <row r="21321" spans="1:1" x14ac:dyDescent="0.25">
      <c r="A21321" t="str">
        <f t="shared" si="334"/>
        <v>YAG</v>
      </c>
    </row>
    <row r="21322" spans="1:1" x14ac:dyDescent="0.25">
      <c r="A21322" t="str">
        <f t="shared" si="334"/>
        <v>YAG</v>
      </c>
    </row>
    <row r="21323" spans="1:1" x14ac:dyDescent="0.25">
      <c r="A21323" t="str">
        <f t="shared" si="334"/>
        <v>YAG</v>
      </c>
    </row>
    <row r="21324" spans="1:1" x14ac:dyDescent="0.25">
      <c r="A21324" t="str">
        <f t="shared" si="334"/>
        <v>YAG</v>
      </c>
    </row>
    <row r="21325" spans="1:1" x14ac:dyDescent="0.25">
      <c r="A21325" t="str">
        <f t="shared" si="334"/>
        <v>YAG</v>
      </c>
    </row>
    <row r="21326" spans="1:1" x14ac:dyDescent="0.25">
      <c r="A21326" t="str">
        <f t="shared" si="334"/>
        <v>YAG</v>
      </c>
    </row>
    <row r="21327" spans="1:1" x14ac:dyDescent="0.25">
      <c r="A21327" t="str">
        <f t="shared" si="334"/>
        <v>YAG</v>
      </c>
    </row>
    <row r="21328" spans="1:1" x14ac:dyDescent="0.25">
      <c r="A21328" t="str">
        <f t="shared" si="334"/>
        <v>YAG</v>
      </c>
    </row>
    <row r="21329" spans="1:1" x14ac:dyDescent="0.25">
      <c r="A21329" t="str">
        <f t="shared" si="334"/>
        <v>YAG</v>
      </c>
    </row>
    <row r="21330" spans="1:1" x14ac:dyDescent="0.25">
      <c r="A21330" t="str">
        <f t="shared" si="334"/>
        <v>YAG</v>
      </c>
    </row>
    <row r="21331" spans="1:1" x14ac:dyDescent="0.25">
      <c r="A21331" t="str">
        <f t="shared" si="334"/>
        <v>YAG</v>
      </c>
    </row>
    <row r="21332" spans="1:1" x14ac:dyDescent="0.25">
      <c r="A21332" t="str">
        <f t="shared" si="334"/>
        <v>YAG</v>
      </c>
    </row>
    <row r="21333" spans="1:1" x14ac:dyDescent="0.25">
      <c r="A21333" t="str">
        <f t="shared" si="334"/>
        <v>YAG</v>
      </c>
    </row>
    <row r="21334" spans="1:1" x14ac:dyDescent="0.25">
      <c r="A21334" t="str">
        <f t="shared" si="334"/>
        <v>YAG</v>
      </c>
    </row>
    <row r="21335" spans="1:1" x14ac:dyDescent="0.25">
      <c r="A21335" t="str">
        <f t="shared" si="334"/>
        <v>YAG</v>
      </c>
    </row>
    <row r="21336" spans="1:1" x14ac:dyDescent="0.25">
      <c r="A21336" t="str">
        <f t="shared" si="334"/>
        <v>YAG</v>
      </c>
    </row>
    <row r="21337" spans="1:1" x14ac:dyDescent="0.25">
      <c r="A21337" t="str">
        <f t="shared" si="334"/>
        <v>YAG</v>
      </c>
    </row>
    <row r="21338" spans="1:1" x14ac:dyDescent="0.25">
      <c r="A21338" t="str">
        <f t="shared" si="334"/>
        <v>YAG</v>
      </c>
    </row>
    <row r="21339" spans="1:1" x14ac:dyDescent="0.25">
      <c r="A21339" t="str">
        <f t="shared" si="334"/>
        <v>YAG</v>
      </c>
    </row>
    <row r="21340" spans="1:1" x14ac:dyDescent="0.25">
      <c r="A21340" t="str">
        <f t="shared" si="334"/>
        <v>YAG</v>
      </c>
    </row>
    <row r="21341" spans="1:1" x14ac:dyDescent="0.25">
      <c r="A21341" t="str">
        <f t="shared" si="334"/>
        <v>YAG</v>
      </c>
    </row>
    <row r="21342" spans="1:1" x14ac:dyDescent="0.25">
      <c r="A21342" t="str">
        <f t="shared" si="334"/>
        <v>YAG</v>
      </c>
    </row>
    <row r="21343" spans="1:1" x14ac:dyDescent="0.25">
      <c r="A21343" t="str">
        <f t="shared" si="334"/>
        <v>YAG</v>
      </c>
    </row>
    <row r="21344" spans="1:1" x14ac:dyDescent="0.25">
      <c r="A21344" t="str">
        <f t="shared" si="334"/>
        <v>YAG</v>
      </c>
    </row>
    <row r="21345" spans="1:1" x14ac:dyDescent="0.25">
      <c r="A21345" t="str">
        <f t="shared" si="334"/>
        <v>YAG</v>
      </c>
    </row>
    <row r="21346" spans="1:1" x14ac:dyDescent="0.25">
      <c r="A21346" t="str">
        <f t="shared" si="334"/>
        <v>YAG</v>
      </c>
    </row>
    <row r="21347" spans="1:1" x14ac:dyDescent="0.25">
      <c r="A21347" t="str">
        <f t="shared" si="334"/>
        <v>YAG</v>
      </c>
    </row>
    <row r="21348" spans="1:1" x14ac:dyDescent="0.25">
      <c r="A21348" t="str">
        <f t="shared" si="334"/>
        <v>YAG</v>
      </c>
    </row>
    <row r="21349" spans="1:1" x14ac:dyDescent="0.25">
      <c r="A21349" t="str">
        <f t="shared" si="334"/>
        <v>YAG</v>
      </c>
    </row>
    <row r="21350" spans="1:1" x14ac:dyDescent="0.25">
      <c r="A21350" t="str">
        <f t="shared" si="334"/>
        <v>YAG</v>
      </c>
    </row>
    <row r="21351" spans="1:1" x14ac:dyDescent="0.25">
      <c r="A21351" t="str">
        <f t="shared" si="334"/>
        <v>YAG</v>
      </c>
    </row>
    <row r="21352" spans="1:1" x14ac:dyDescent="0.25">
      <c r="A21352" t="str">
        <f t="shared" si="334"/>
        <v>YAG</v>
      </c>
    </row>
    <row r="21353" spans="1:1" x14ac:dyDescent="0.25">
      <c r="A21353" t="str">
        <f t="shared" si="334"/>
        <v>YAG</v>
      </c>
    </row>
    <row r="21354" spans="1:1" x14ac:dyDescent="0.25">
      <c r="A21354" t="str">
        <f t="shared" si="334"/>
        <v>YAG</v>
      </c>
    </row>
    <row r="21355" spans="1:1" x14ac:dyDescent="0.25">
      <c r="A21355" t="str">
        <f t="shared" si="334"/>
        <v>YAG</v>
      </c>
    </row>
    <row r="21356" spans="1:1" x14ac:dyDescent="0.25">
      <c r="A21356" t="str">
        <f t="shared" si="334"/>
        <v>YAG</v>
      </c>
    </row>
    <row r="21357" spans="1:1" x14ac:dyDescent="0.25">
      <c r="A21357" t="str">
        <f t="shared" si="334"/>
        <v>YAG</v>
      </c>
    </row>
    <row r="21358" spans="1:1" x14ac:dyDescent="0.25">
      <c r="A21358" t="str">
        <f t="shared" si="334"/>
        <v>YAG</v>
      </c>
    </row>
    <row r="21359" spans="1:1" x14ac:dyDescent="0.25">
      <c r="A21359" t="str">
        <f t="shared" si="334"/>
        <v>YAG</v>
      </c>
    </row>
    <row r="21360" spans="1:1" x14ac:dyDescent="0.25">
      <c r="A21360" t="str">
        <f t="shared" si="334"/>
        <v>YAG</v>
      </c>
    </row>
    <row r="21361" spans="1:1" x14ac:dyDescent="0.25">
      <c r="A21361" t="str">
        <f t="shared" si="334"/>
        <v>YAG</v>
      </c>
    </row>
    <row r="21362" spans="1:1" x14ac:dyDescent="0.25">
      <c r="A21362" t="str">
        <f t="shared" si="334"/>
        <v>YAG</v>
      </c>
    </row>
    <row r="21363" spans="1:1" x14ac:dyDescent="0.25">
      <c r="A21363" t="str">
        <f t="shared" si="334"/>
        <v>YAG</v>
      </c>
    </row>
    <row r="21364" spans="1:1" x14ac:dyDescent="0.25">
      <c r="A21364" t="str">
        <f t="shared" si="334"/>
        <v>YAG</v>
      </c>
    </row>
    <row r="21365" spans="1:1" x14ac:dyDescent="0.25">
      <c r="A21365" t="str">
        <f t="shared" si="334"/>
        <v>YAG</v>
      </c>
    </row>
    <row r="21366" spans="1:1" x14ac:dyDescent="0.25">
      <c r="A21366" t="str">
        <f t="shared" si="334"/>
        <v>YAG</v>
      </c>
    </row>
    <row r="21367" spans="1:1" x14ac:dyDescent="0.25">
      <c r="A21367" t="str">
        <f t="shared" si="334"/>
        <v>YAG</v>
      </c>
    </row>
    <row r="21368" spans="1:1" x14ac:dyDescent="0.25">
      <c r="A21368" t="str">
        <f t="shared" si="334"/>
        <v>YAG</v>
      </c>
    </row>
    <row r="21369" spans="1:1" x14ac:dyDescent="0.25">
      <c r="A21369" t="str">
        <f t="shared" si="334"/>
        <v>YAG</v>
      </c>
    </row>
    <row r="21370" spans="1:1" x14ac:dyDescent="0.25">
      <c r="A21370" t="str">
        <f t="shared" si="334"/>
        <v>YAG</v>
      </c>
    </row>
    <row r="21371" spans="1:1" x14ac:dyDescent="0.25">
      <c r="A21371" t="str">
        <f t="shared" si="334"/>
        <v>YAG</v>
      </c>
    </row>
    <row r="21372" spans="1:1" x14ac:dyDescent="0.25">
      <c r="A21372" t="str">
        <f t="shared" ref="A21372:A21435" si="335">"YAG"&amp;D21372 &amp;E21372 &amp;F21372 &amp; G21372 &amp;H21372 &amp;I21372</f>
        <v>YAG</v>
      </c>
    </row>
    <row r="21373" spans="1:1" x14ac:dyDescent="0.25">
      <c r="A21373" t="str">
        <f t="shared" si="335"/>
        <v>YAG</v>
      </c>
    </row>
    <row r="21374" spans="1:1" x14ac:dyDescent="0.25">
      <c r="A21374" t="str">
        <f t="shared" si="335"/>
        <v>YAG</v>
      </c>
    </row>
    <row r="21375" spans="1:1" x14ac:dyDescent="0.25">
      <c r="A21375" t="str">
        <f t="shared" si="335"/>
        <v>YAG</v>
      </c>
    </row>
    <row r="21376" spans="1:1" x14ac:dyDescent="0.25">
      <c r="A21376" t="str">
        <f t="shared" si="335"/>
        <v>YAG</v>
      </c>
    </row>
    <row r="21377" spans="1:1" x14ac:dyDescent="0.25">
      <c r="A21377" t="str">
        <f t="shared" si="335"/>
        <v>YAG</v>
      </c>
    </row>
    <row r="21378" spans="1:1" x14ac:dyDescent="0.25">
      <c r="A21378" t="str">
        <f t="shared" si="335"/>
        <v>YAG</v>
      </c>
    </row>
    <row r="21379" spans="1:1" x14ac:dyDescent="0.25">
      <c r="A21379" t="str">
        <f t="shared" si="335"/>
        <v>YAG</v>
      </c>
    </row>
    <row r="21380" spans="1:1" x14ac:dyDescent="0.25">
      <c r="A21380" t="str">
        <f t="shared" si="335"/>
        <v>YAG</v>
      </c>
    </row>
    <row r="21381" spans="1:1" x14ac:dyDescent="0.25">
      <c r="A21381" t="str">
        <f t="shared" si="335"/>
        <v>YAG</v>
      </c>
    </row>
    <row r="21382" spans="1:1" x14ac:dyDescent="0.25">
      <c r="A21382" t="str">
        <f t="shared" si="335"/>
        <v>YAG</v>
      </c>
    </row>
    <row r="21383" spans="1:1" x14ac:dyDescent="0.25">
      <c r="A21383" t="str">
        <f t="shared" si="335"/>
        <v>YAG</v>
      </c>
    </row>
    <row r="21384" spans="1:1" x14ac:dyDescent="0.25">
      <c r="A21384" t="str">
        <f t="shared" si="335"/>
        <v>YAG</v>
      </c>
    </row>
    <row r="21385" spans="1:1" x14ac:dyDescent="0.25">
      <c r="A21385" t="str">
        <f t="shared" si="335"/>
        <v>YAG</v>
      </c>
    </row>
    <row r="21386" spans="1:1" x14ac:dyDescent="0.25">
      <c r="A21386" t="str">
        <f t="shared" si="335"/>
        <v>YAG</v>
      </c>
    </row>
    <row r="21387" spans="1:1" x14ac:dyDescent="0.25">
      <c r="A21387" t="str">
        <f t="shared" si="335"/>
        <v>YAG</v>
      </c>
    </row>
    <row r="21388" spans="1:1" x14ac:dyDescent="0.25">
      <c r="A21388" t="str">
        <f t="shared" si="335"/>
        <v>YAG</v>
      </c>
    </row>
    <row r="21389" spans="1:1" x14ac:dyDescent="0.25">
      <c r="A21389" t="str">
        <f t="shared" si="335"/>
        <v>YAG</v>
      </c>
    </row>
    <row r="21390" spans="1:1" x14ac:dyDescent="0.25">
      <c r="A21390" t="str">
        <f t="shared" si="335"/>
        <v>YAG</v>
      </c>
    </row>
    <row r="21391" spans="1:1" x14ac:dyDescent="0.25">
      <c r="A21391" t="str">
        <f t="shared" si="335"/>
        <v>YAG</v>
      </c>
    </row>
    <row r="21392" spans="1:1" x14ac:dyDescent="0.25">
      <c r="A21392" t="str">
        <f t="shared" si="335"/>
        <v>YAG</v>
      </c>
    </row>
    <row r="21393" spans="1:1" x14ac:dyDescent="0.25">
      <c r="A21393" t="str">
        <f t="shared" si="335"/>
        <v>YAG</v>
      </c>
    </row>
    <row r="21394" spans="1:1" x14ac:dyDescent="0.25">
      <c r="A21394" t="str">
        <f t="shared" si="335"/>
        <v>YAG</v>
      </c>
    </row>
    <row r="21395" spans="1:1" x14ac:dyDescent="0.25">
      <c r="A21395" t="str">
        <f t="shared" si="335"/>
        <v>YAG</v>
      </c>
    </row>
    <row r="21396" spans="1:1" x14ac:dyDescent="0.25">
      <c r="A21396" t="str">
        <f t="shared" si="335"/>
        <v>YAG</v>
      </c>
    </row>
    <row r="21397" spans="1:1" x14ac:dyDescent="0.25">
      <c r="A21397" t="str">
        <f t="shared" si="335"/>
        <v>YAG</v>
      </c>
    </row>
    <row r="21398" spans="1:1" x14ac:dyDescent="0.25">
      <c r="A21398" t="str">
        <f t="shared" si="335"/>
        <v>YAG</v>
      </c>
    </row>
    <row r="21399" spans="1:1" x14ac:dyDescent="0.25">
      <c r="A21399" t="str">
        <f t="shared" si="335"/>
        <v>YAG</v>
      </c>
    </row>
    <row r="21400" spans="1:1" x14ac:dyDescent="0.25">
      <c r="A21400" t="str">
        <f t="shared" si="335"/>
        <v>YAG</v>
      </c>
    </row>
    <row r="21401" spans="1:1" x14ac:dyDescent="0.25">
      <c r="A21401" t="str">
        <f t="shared" si="335"/>
        <v>YAG</v>
      </c>
    </row>
    <row r="21402" spans="1:1" x14ac:dyDescent="0.25">
      <c r="A21402" t="str">
        <f t="shared" si="335"/>
        <v>YAG</v>
      </c>
    </row>
    <row r="21403" spans="1:1" x14ac:dyDescent="0.25">
      <c r="A21403" t="str">
        <f t="shared" si="335"/>
        <v>YAG</v>
      </c>
    </row>
    <row r="21404" spans="1:1" x14ac:dyDescent="0.25">
      <c r="A21404" t="str">
        <f t="shared" si="335"/>
        <v>YAG</v>
      </c>
    </row>
    <row r="21405" spans="1:1" x14ac:dyDescent="0.25">
      <c r="A21405" t="str">
        <f t="shared" si="335"/>
        <v>YAG</v>
      </c>
    </row>
    <row r="21406" spans="1:1" x14ac:dyDescent="0.25">
      <c r="A21406" t="str">
        <f t="shared" si="335"/>
        <v>YAG</v>
      </c>
    </row>
    <row r="21407" spans="1:1" x14ac:dyDescent="0.25">
      <c r="A21407" t="str">
        <f t="shared" si="335"/>
        <v>YAG</v>
      </c>
    </row>
    <row r="21408" spans="1:1" x14ac:dyDescent="0.25">
      <c r="A21408" t="str">
        <f t="shared" si="335"/>
        <v>YAG</v>
      </c>
    </row>
    <row r="21409" spans="1:1" x14ac:dyDescent="0.25">
      <c r="A21409" t="str">
        <f t="shared" si="335"/>
        <v>YAG</v>
      </c>
    </row>
    <row r="21410" spans="1:1" x14ac:dyDescent="0.25">
      <c r="A21410" t="str">
        <f t="shared" si="335"/>
        <v>YAG</v>
      </c>
    </row>
    <row r="21411" spans="1:1" x14ac:dyDescent="0.25">
      <c r="A21411" t="str">
        <f t="shared" si="335"/>
        <v>YAG</v>
      </c>
    </row>
    <row r="21412" spans="1:1" x14ac:dyDescent="0.25">
      <c r="A21412" t="str">
        <f t="shared" si="335"/>
        <v>YAG</v>
      </c>
    </row>
    <row r="21413" spans="1:1" x14ac:dyDescent="0.25">
      <c r="A21413" t="str">
        <f t="shared" si="335"/>
        <v>YAG</v>
      </c>
    </row>
    <row r="21414" spans="1:1" x14ac:dyDescent="0.25">
      <c r="A21414" t="str">
        <f t="shared" si="335"/>
        <v>YAG</v>
      </c>
    </row>
    <row r="21415" spans="1:1" x14ac:dyDescent="0.25">
      <c r="A21415" t="str">
        <f t="shared" si="335"/>
        <v>YAG</v>
      </c>
    </row>
    <row r="21416" spans="1:1" x14ac:dyDescent="0.25">
      <c r="A21416" t="str">
        <f t="shared" si="335"/>
        <v>YAG</v>
      </c>
    </row>
    <row r="21417" spans="1:1" x14ac:dyDescent="0.25">
      <c r="A21417" t="str">
        <f t="shared" si="335"/>
        <v>YAG</v>
      </c>
    </row>
    <row r="21418" spans="1:1" x14ac:dyDescent="0.25">
      <c r="A21418" t="str">
        <f t="shared" si="335"/>
        <v>YAG</v>
      </c>
    </row>
    <row r="21419" spans="1:1" x14ac:dyDescent="0.25">
      <c r="A21419" t="str">
        <f t="shared" si="335"/>
        <v>YAG</v>
      </c>
    </row>
    <row r="21420" spans="1:1" x14ac:dyDescent="0.25">
      <c r="A21420" t="str">
        <f t="shared" si="335"/>
        <v>YAG</v>
      </c>
    </row>
    <row r="21421" spans="1:1" x14ac:dyDescent="0.25">
      <c r="A21421" t="str">
        <f t="shared" si="335"/>
        <v>YAG</v>
      </c>
    </row>
    <row r="21422" spans="1:1" x14ac:dyDescent="0.25">
      <c r="A21422" t="str">
        <f t="shared" si="335"/>
        <v>YAG</v>
      </c>
    </row>
    <row r="21423" spans="1:1" x14ac:dyDescent="0.25">
      <c r="A21423" t="str">
        <f t="shared" si="335"/>
        <v>YAG</v>
      </c>
    </row>
    <row r="21424" spans="1:1" x14ac:dyDescent="0.25">
      <c r="A21424" t="str">
        <f t="shared" si="335"/>
        <v>YAG</v>
      </c>
    </row>
    <row r="21425" spans="1:1" x14ac:dyDescent="0.25">
      <c r="A21425" t="str">
        <f t="shared" si="335"/>
        <v>YAG</v>
      </c>
    </row>
    <row r="21426" spans="1:1" x14ac:dyDescent="0.25">
      <c r="A21426" t="str">
        <f t="shared" si="335"/>
        <v>YAG</v>
      </c>
    </row>
    <row r="21427" spans="1:1" x14ac:dyDescent="0.25">
      <c r="A21427" t="str">
        <f t="shared" si="335"/>
        <v>YAG</v>
      </c>
    </row>
    <row r="21428" spans="1:1" x14ac:dyDescent="0.25">
      <c r="A21428" t="str">
        <f t="shared" si="335"/>
        <v>YAG</v>
      </c>
    </row>
    <row r="21429" spans="1:1" x14ac:dyDescent="0.25">
      <c r="A21429" t="str">
        <f t="shared" si="335"/>
        <v>YAG</v>
      </c>
    </row>
    <row r="21430" spans="1:1" x14ac:dyDescent="0.25">
      <c r="A21430" t="str">
        <f t="shared" si="335"/>
        <v>YAG</v>
      </c>
    </row>
    <row r="21431" spans="1:1" x14ac:dyDescent="0.25">
      <c r="A21431" t="str">
        <f t="shared" si="335"/>
        <v>YAG</v>
      </c>
    </row>
    <row r="21432" spans="1:1" x14ac:dyDescent="0.25">
      <c r="A21432" t="str">
        <f t="shared" si="335"/>
        <v>YAG</v>
      </c>
    </row>
    <row r="21433" spans="1:1" x14ac:dyDescent="0.25">
      <c r="A21433" t="str">
        <f t="shared" si="335"/>
        <v>YAG</v>
      </c>
    </row>
    <row r="21434" spans="1:1" x14ac:dyDescent="0.25">
      <c r="A21434" t="str">
        <f t="shared" si="335"/>
        <v>YAG</v>
      </c>
    </row>
    <row r="21435" spans="1:1" x14ac:dyDescent="0.25">
      <c r="A21435" t="str">
        <f t="shared" si="335"/>
        <v>YAG</v>
      </c>
    </row>
    <row r="21436" spans="1:1" x14ac:dyDescent="0.25">
      <c r="A21436" t="str">
        <f t="shared" ref="A21436:A21499" si="336">"YAG"&amp;D21436 &amp;E21436 &amp;F21436 &amp; G21436 &amp;H21436 &amp;I21436</f>
        <v>YAG</v>
      </c>
    </row>
    <row r="21437" spans="1:1" x14ac:dyDescent="0.25">
      <c r="A21437" t="str">
        <f t="shared" si="336"/>
        <v>YAG</v>
      </c>
    </row>
    <row r="21438" spans="1:1" x14ac:dyDescent="0.25">
      <c r="A21438" t="str">
        <f t="shared" si="336"/>
        <v>YAG</v>
      </c>
    </row>
    <row r="21439" spans="1:1" x14ac:dyDescent="0.25">
      <c r="A21439" t="str">
        <f t="shared" si="336"/>
        <v>YAG</v>
      </c>
    </row>
    <row r="21440" spans="1:1" x14ac:dyDescent="0.25">
      <c r="A21440" t="str">
        <f t="shared" si="336"/>
        <v>YAG</v>
      </c>
    </row>
    <row r="21441" spans="1:1" x14ac:dyDescent="0.25">
      <c r="A21441" t="str">
        <f t="shared" si="336"/>
        <v>YAG</v>
      </c>
    </row>
    <row r="21442" spans="1:1" x14ac:dyDescent="0.25">
      <c r="A21442" t="str">
        <f t="shared" si="336"/>
        <v>YAG</v>
      </c>
    </row>
    <row r="21443" spans="1:1" x14ac:dyDescent="0.25">
      <c r="A21443" t="str">
        <f t="shared" si="336"/>
        <v>YAG</v>
      </c>
    </row>
    <row r="21444" spans="1:1" x14ac:dyDescent="0.25">
      <c r="A21444" t="str">
        <f t="shared" si="336"/>
        <v>YAG</v>
      </c>
    </row>
    <row r="21445" spans="1:1" x14ac:dyDescent="0.25">
      <c r="A21445" t="str">
        <f t="shared" si="336"/>
        <v>YAG</v>
      </c>
    </row>
    <row r="21446" spans="1:1" x14ac:dyDescent="0.25">
      <c r="A21446" t="str">
        <f t="shared" si="336"/>
        <v>YAG</v>
      </c>
    </row>
    <row r="21447" spans="1:1" x14ac:dyDescent="0.25">
      <c r="A21447" t="str">
        <f t="shared" si="336"/>
        <v>YAG</v>
      </c>
    </row>
    <row r="21448" spans="1:1" x14ac:dyDescent="0.25">
      <c r="A21448" t="str">
        <f t="shared" si="336"/>
        <v>YAG</v>
      </c>
    </row>
    <row r="21449" spans="1:1" x14ac:dyDescent="0.25">
      <c r="A21449" t="str">
        <f t="shared" si="336"/>
        <v>YAG</v>
      </c>
    </row>
    <row r="21450" spans="1:1" x14ac:dyDescent="0.25">
      <c r="A21450" t="str">
        <f t="shared" si="336"/>
        <v>YAG</v>
      </c>
    </row>
    <row r="21451" spans="1:1" x14ac:dyDescent="0.25">
      <c r="A21451" t="str">
        <f t="shared" si="336"/>
        <v>YAG</v>
      </c>
    </row>
    <row r="21452" spans="1:1" x14ac:dyDescent="0.25">
      <c r="A21452" t="str">
        <f t="shared" si="336"/>
        <v>YAG</v>
      </c>
    </row>
    <row r="21453" spans="1:1" x14ac:dyDescent="0.25">
      <c r="A21453" t="str">
        <f t="shared" si="336"/>
        <v>YAG</v>
      </c>
    </row>
    <row r="21454" spans="1:1" x14ac:dyDescent="0.25">
      <c r="A21454" t="str">
        <f t="shared" si="336"/>
        <v>YAG</v>
      </c>
    </row>
    <row r="21455" spans="1:1" x14ac:dyDescent="0.25">
      <c r="A21455" t="str">
        <f t="shared" si="336"/>
        <v>YAG</v>
      </c>
    </row>
    <row r="21456" spans="1:1" x14ac:dyDescent="0.25">
      <c r="A21456" t="str">
        <f t="shared" si="336"/>
        <v>YAG</v>
      </c>
    </row>
    <row r="21457" spans="1:1" x14ac:dyDescent="0.25">
      <c r="A21457" t="str">
        <f t="shared" si="336"/>
        <v>YAG</v>
      </c>
    </row>
    <row r="21458" spans="1:1" x14ac:dyDescent="0.25">
      <c r="A21458" t="str">
        <f t="shared" si="336"/>
        <v>YAG</v>
      </c>
    </row>
    <row r="21459" spans="1:1" x14ac:dyDescent="0.25">
      <c r="A21459" t="str">
        <f t="shared" si="336"/>
        <v>YAG</v>
      </c>
    </row>
    <row r="21460" spans="1:1" x14ac:dyDescent="0.25">
      <c r="A21460" t="str">
        <f t="shared" si="336"/>
        <v>YAG</v>
      </c>
    </row>
    <row r="21461" spans="1:1" x14ac:dyDescent="0.25">
      <c r="A21461" t="str">
        <f t="shared" si="336"/>
        <v>YAG</v>
      </c>
    </row>
    <row r="21462" spans="1:1" x14ac:dyDescent="0.25">
      <c r="A21462" t="str">
        <f t="shared" si="336"/>
        <v>YAG</v>
      </c>
    </row>
    <row r="21463" spans="1:1" x14ac:dyDescent="0.25">
      <c r="A21463" t="str">
        <f t="shared" si="336"/>
        <v>YAG</v>
      </c>
    </row>
    <row r="21464" spans="1:1" x14ac:dyDescent="0.25">
      <c r="A21464" t="str">
        <f t="shared" si="336"/>
        <v>YAG</v>
      </c>
    </row>
    <row r="21465" spans="1:1" x14ac:dyDescent="0.25">
      <c r="A21465" t="str">
        <f t="shared" si="336"/>
        <v>YAG</v>
      </c>
    </row>
    <row r="21466" spans="1:1" x14ac:dyDescent="0.25">
      <c r="A21466" t="str">
        <f t="shared" si="336"/>
        <v>YAG</v>
      </c>
    </row>
    <row r="21467" spans="1:1" x14ac:dyDescent="0.25">
      <c r="A21467" t="str">
        <f t="shared" si="336"/>
        <v>YAG</v>
      </c>
    </row>
    <row r="21468" spans="1:1" x14ac:dyDescent="0.25">
      <c r="A21468" t="str">
        <f t="shared" si="336"/>
        <v>YAG</v>
      </c>
    </row>
    <row r="21469" spans="1:1" x14ac:dyDescent="0.25">
      <c r="A21469" t="str">
        <f t="shared" si="336"/>
        <v>YAG</v>
      </c>
    </row>
    <row r="21470" spans="1:1" x14ac:dyDescent="0.25">
      <c r="A21470" t="str">
        <f t="shared" si="336"/>
        <v>YAG</v>
      </c>
    </row>
    <row r="21471" spans="1:1" x14ac:dyDescent="0.25">
      <c r="A21471" t="str">
        <f t="shared" si="336"/>
        <v>YAG</v>
      </c>
    </row>
    <row r="21472" spans="1:1" x14ac:dyDescent="0.25">
      <c r="A21472" t="str">
        <f t="shared" si="336"/>
        <v>YAG</v>
      </c>
    </row>
    <row r="21473" spans="1:1" x14ac:dyDescent="0.25">
      <c r="A21473" t="str">
        <f t="shared" si="336"/>
        <v>YAG</v>
      </c>
    </row>
    <row r="21474" spans="1:1" x14ac:dyDescent="0.25">
      <c r="A21474" t="str">
        <f t="shared" si="336"/>
        <v>YAG</v>
      </c>
    </row>
    <row r="21475" spans="1:1" x14ac:dyDescent="0.25">
      <c r="A21475" t="str">
        <f t="shared" si="336"/>
        <v>YAG</v>
      </c>
    </row>
    <row r="21476" spans="1:1" x14ac:dyDescent="0.25">
      <c r="A21476" t="str">
        <f t="shared" si="336"/>
        <v>YAG</v>
      </c>
    </row>
    <row r="21477" spans="1:1" x14ac:dyDescent="0.25">
      <c r="A21477" t="str">
        <f t="shared" si="336"/>
        <v>YAG</v>
      </c>
    </row>
    <row r="21478" spans="1:1" x14ac:dyDescent="0.25">
      <c r="A21478" t="str">
        <f t="shared" si="336"/>
        <v>YAG</v>
      </c>
    </row>
    <row r="21479" spans="1:1" x14ac:dyDescent="0.25">
      <c r="A21479" t="str">
        <f t="shared" si="336"/>
        <v>YAG</v>
      </c>
    </row>
    <row r="21480" spans="1:1" x14ac:dyDescent="0.25">
      <c r="A21480" t="str">
        <f t="shared" si="336"/>
        <v>YAG</v>
      </c>
    </row>
    <row r="21481" spans="1:1" x14ac:dyDescent="0.25">
      <c r="A21481" t="str">
        <f t="shared" si="336"/>
        <v>YAG</v>
      </c>
    </row>
    <row r="21482" spans="1:1" x14ac:dyDescent="0.25">
      <c r="A21482" t="str">
        <f t="shared" si="336"/>
        <v>YAG</v>
      </c>
    </row>
    <row r="21483" spans="1:1" x14ac:dyDescent="0.25">
      <c r="A21483" t="str">
        <f t="shared" si="336"/>
        <v>YAG</v>
      </c>
    </row>
    <row r="21484" spans="1:1" x14ac:dyDescent="0.25">
      <c r="A21484" t="str">
        <f t="shared" si="336"/>
        <v>YAG</v>
      </c>
    </row>
    <row r="21485" spans="1:1" x14ac:dyDescent="0.25">
      <c r="A21485" t="str">
        <f t="shared" si="336"/>
        <v>YAG</v>
      </c>
    </row>
    <row r="21486" spans="1:1" x14ac:dyDescent="0.25">
      <c r="A21486" t="str">
        <f t="shared" si="336"/>
        <v>YAG</v>
      </c>
    </row>
    <row r="21487" spans="1:1" x14ac:dyDescent="0.25">
      <c r="A21487" t="str">
        <f t="shared" si="336"/>
        <v>YAG</v>
      </c>
    </row>
    <row r="21488" spans="1:1" x14ac:dyDescent="0.25">
      <c r="A21488" t="str">
        <f t="shared" si="336"/>
        <v>YAG</v>
      </c>
    </row>
    <row r="21489" spans="1:1" x14ac:dyDescent="0.25">
      <c r="A21489" t="str">
        <f t="shared" si="336"/>
        <v>YAG</v>
      </c>
    </row>
    <row r="21490" spans="1:1" x14ac:dyDescent="0.25">
      <c r="A21490" t="str">
        <f t="shared" si="336"/>
        <v>YAG</v>
      </c>
    </row>
    <row r="21491" spans="1:1" x14ac:dyDescent="0.25">
      <c r="A21491" t="str">
        <f t="shared" si="336"/>
        <v>YAG</v>
      </c>
    </row>
    <row r="21492" spans="1:1" x14ac:dyDescent="0.25">
      <c r="A21492" t="str">
        <f t="shared" si="336"/>
        <v>YAG</v>
      </c>
    </row>
    <row r="21493" spans="1:1" x14ac:dyDescent="0.25">
      <c r="A21493" t="str">
        <f t="shared" si="336"/>
        <v>YAG</v>
      </c>
    </row>
    <row r="21494" spans="1:1" x14ac:dyDescent="0.25">
      <c r="A21494" t="str">
        <f t="shared" si="336"/>
        <v>YAG</v>
      </c>
    </row>
    <row r="21495" spans="1:1" x14ac:dyDescent="0.25">
      <c r="A21495" t="str">
        <f t="shared" si="336"/>
        <v>YAG</v>
      </c>
    </row>
    <row r="21496" spans="1:1" x14ac:dyDescent="0.25">
      <c r="A21496" t="str">
        <f t="shared" si="336"/>
        <v>YAG</v>
      </c>
    </row>
    <row r="21497" spans="1:1" x14ac:dyDescent="0.25">
      <c r="A21497" t="str">
        <f t="shared" si="336"/>
        <v>YAG</v>
      </c>
    </row>
    <row r="21498" spans="1:1" x14ac:dyDescent="0.25">
      <c r="A21498" t="str">
        <f t="shared" si="336"/>
        <v>YAG</v>
      </c>
    </row>
    <row r="21499" spans="1:1" x14ac:dyDescent="0.25">
      <c r="A21499" t="str">
        <f t="shared" si="336"/>
        <v>YAG</v>
      </c>
    </row>
    <row r="21500" spans="1:1" x14ac:dyDescent="0.25">
      <c r="A21500" t="str">
        <f t="shared" ref="A21500:A21563" si="337">"YAG"&amp;D21500 &amp;E21500 &amp;F21500 &amp; G21500 &amp;H21500 &amp;I21500</f>
        <v>YAG</v>
      </c>
    </row>
    <row r="21501" spans="1:1" x14ac:dyDescent="0.25">
      <c r="A21501" t="str">
        <f t="shared" si="337"/>
        <v>YAG</v>
      </c>
    </row>
    <row r="21502" spans="1:1" x14ac:dyDescent="0.25">
      <c r="A21502" t="str">
        <f t="shared" si="337"/>
        <v>YAG</v>
      </c>
    </row>
    <row r="21503" spans="1:1" x14ac:dyDescent="0.25">
      <c r="A21503" t="str">
        <f t="shared" si="337"/>
        <v>YAG</v>
      </c>
    </row>
    <row r="21504" spans="1:1" x14ac:dyDescent="0.25">
      <c r="A21504" t="str">
        <f t="shared" si="337"/>
        <v>YAG</v>
      </c>
    </row>
    <row r="21505" spans="1:1" x14ac:dyDescent="0.25">
      <c r="A21505" t="str">
        <f t="shared" si="337"/>
        <v>YAG</v>
      </c>
    </row>
    <row r="21506" spans="1:1" x14ac:dyDescent="0.25">
      <c r="A21506" t="str">
        <f t="shared" si="337"/>
        <v>YAG</v>
      </c>
    </row>
    <row r="21507" spans="1:1" x14ac:dyDescent="0.25">
      <c r="A21507" t="str">
        <f t="shared" si="337"/>
        <v>YAG</v>
      </c>
    </row>
    <row r="21508" spans="1:1" x14ac:dyDescent="0.25">
      <c r="A21508" t="str">
        <f t="shared" si="337"/>
        <v>YAG</v>
      </c>
    </row>
    <row r="21509" spans="1:1" x14ac:dyDescent="0.25">
      <c r="A21509" t="str">
        <f t="shared" si="337"/>
        <v>YAG</v>
      </c>
    </row>
    <row r="21510" spans="1:1" x14ac:dyDescent="0.25">
      <c r="A21510" t="str">
        <f t="shared" si="337"/>
        <v>YAG</v>
      </c>
    </row>
    <row r="21511" spans="1:1" x14ac:dyDescent="0.25">
      <c r="A21511" t="str">
        <f t="shared" si="337"/>
        <v>YAG</v>
      </c>
    </row>
    <row r="21512" spans="1:1" x14ac:dyDescent="0.25">
      <c r="A21512" t="str">
        <f t="shared" si="337"/>
        <v>YAG</v>
      </c>
    </row>
    <row r="21513" spans="1:1" x14ac:dyDescent="0.25">
      <c r="A21513" t="str">
        <f t="shared" si="337"/>
        <v>YAG</v>
      </c>
    </row>
    <row r="21514" spans="1:1" x14ac:dyDescent="0.25">
      <c r="A21514" t="str">
        <f t="shared" si="337"/>
        <v>YAG</v>
      </c>
    </row>
    <row r="21515" spans="1:1" x14ac:dyDescent="0.25">
      <c r="A21515" t="str">
        <f t="shared" si="337"/>
        <v>YAG</v>
      </c>
    </row>
    <row r="21516" spans="1:1" x14ac:dyDescent="0.25">
      <c r="A21516" t="str">
        <f t="shared" si="337"/>
        <v>YAG</v>
      </c>
    </row>
    <row r="21517" spans="1:1" x14ac:dyDescent="0.25">
      <c r="A21517" t="str">
        <f t="shared" si="337"/>
        <v>YAG</v>
      </c>
    </row>
    <row r="21518" spans="1:1" x14ac:dyDescent="0.25">
      <c r="A21518" t="str">
        <f t="shared" si="337"/>
        <v>YAG</v>
      </c>
    </row>
    <row r="21519" spans="1:1" x14ac:dyDescent="0.25">
      <c r="A21519" t="str">
        <f t="shared" si="337"/>
        <v>YAG</v>
      </c>
    </row>
    <row r="21520" spans="1:1" x14ac:dyDescent="0.25">
      <c r="A21520" t="str">
        <f t="shared" si="337"/>
        <v>YAG</v>
      </c>
    </row>
    <row r="21521" spans="1:1" x14ac:dyDescent="0.25">
      <c r="A21521" t="str">
        <f t="shared" si="337"/>
        <v>YAG</v>
      </c>
    </row>
    <row r="21522" spans="1:1" x14ac:dyDescent="0.25">
      <c r="A21522" t="str">
        <f t="shared" si="337"/>
        <v>YAG</v>
      </c>
    </row>
    <row r="21523" spans="1:1" x14ac:dyDescent="0.25">
      <c r="A21523" t="str">
        <f t="shared" si="337"/>
        <v>YAG</v>
      </c>
    </row>
    <row r="21524" spans="1:1" x14ac:dyDescent="0.25">
      <c r="A21524" t="str">
        <f t="shared" si="337"/>
        <v>YAG</v>
      </c>
    </row>
    <row r="21525" spans="1:1" x14ac:dyDescent="0.25">
      <c r="A21525" t="str">
        <f t="shared" si="337"/>
        <v>YAG</v>
      </c>
    </row>
    <row r="21526" spans="1:1" x14ac:dyDescent="0.25">
      <c r="A21526" t="str">
        <f t="shared" si="337"/>
        <v>YAG</v>
      </c>
    </row>
    <row r="21527" spans="1:1" x14ac:dyDescent="0.25">
      <c r="A21527" t="str">
        <f t="shared" si="337"/>
        <v>YAG</v>
      </c>
    </row>
    <row r="21528" spans="1:1" x14ac:dyDescent="0.25">
      <c r="A21528" t="str">
        <f t="shared" si="337"/>
        <v>YAG</v>
      </c>
    </row>
    <row r="21529" spans="1:1" x14ac:dyDescent="0.25">
      <c r="A21529" t="str">
        <f t="shared" si="337"/>
        <v>YAG</v>
      </c>
    </row>
    <row r="21530" spans="1:1" x14ac:dyDescent="0.25">
      <c r="A21530" t="str">
        <f t="shared" si="337"/>
        <v>YAG</v>
      </c>
    </row>
    <row r="21531" spans="1:1" x14ac:dyDescent="0.25">
      <c r="A21531" t="str">
        <f t="shared" si="337"/>
        <v>YAG</v>
      </c>
    </row>
    <row r="21532" spans="1:1" x14ac:dyDescent="0.25">
      <c r="A21532" t="str">
        <f t="shared" si="337"/>
        <v>YAG</v>
      </c>
    </row>
    <row r="21533" spans="1:1" x14ac:dyDescent="0.25">
      <c r="A21533" t="str">
        <f t="shared" si="337"/>
        <v>YAG</v>
      </c>
    </row>
    <row r="21534" spans="1:1" x14ac:dyDescent="0.25">
      <c r="A21534" t="str">
        <f t="shared" si="337"/>
        <v>YAG</v>
      </c>
    </row>
    <row r="21535" spans="1:1" x14ac:dyDescent="0.25">
      <c r="A21535" t="str">
        <f t="shared" si="337"/>
        <v>YAG</v>
      </c>
    </row>
    <row r="21536" spans="1:1" x14ac:dyDescent="0.25">
      <c r="A21536" t="str">
        <f t="shared" si="337"/>
        <v>YAG</v>
      </c>
    </row>
    <row r="21537" spans="1:1" x14ac:dyDescent="0.25">
      <c r="A21537" t="str">
        <f t="shared" si="337"/>
        <v>YAG</v>
      </c>
    </row>
    <row r="21538" spans="1:1" x14ac:dyDescent="0.25">
      <c r="A21538" t="str">
        <f t="shared" si="337"/>
        <v>YAG</v>
      </c>
    </row>
    <row r="21539" spans="1:1" x14ac:dyDescent="0.25">
      <c r="A21539" t="str">
        <f t="shared" si="337"/>
        <v>YAG</v>
      </c>
    </row>
    <row r="21540" spans="1:1" x14ac:dyDescent="0.25">
      <c r="A21540" t="str">
        <f t="shared" si="337"/>
        <v>YAG</v>
      </c>
    </row>
    <row r="21541" spans="1:1" x14ac:dyDescent="0.25">
      <c r="A21541" t="str">
        <f t="shared" si="337"/>
        <v>YAG</v>
      </c>
    </row>
    <row r="21542" spans="1:1" x14ac:dyDescent="0.25">
      <c r="A21542" t="str">
        <f t="shared" si="337"/>
        <v>YAG</v>
      </c>
    </row>
    <row r="21543" spans="1:1" x14ac:dyDescent="0.25">
      <c r="A21543" t="str">
        <f t="shared" si="337"/>
        <v>YAG</v>
      </c>
    </row>
    <row r="21544" spans="1:1" x14ac:dyDescent="0.25">
      <c r="A21544" t="str">
        <f t="shared" si="337"/>
        <v>YAG</v>
      </c>
    </row>
    <row r="21545" spans="1:1" x14ac:dyDescent="0.25">
      <c r="A21545" t="str">
        <f t="shared" si="337"/>
        <v>YAG</v>
      </c>
    </row>
    <row r="21546" spans="1:1" x14ac:dyDescent="0.25">
      <c r="A21546" t="str">
        <f t="shared" si="337"/>
        <v>YAG</v>
      </c>
    </row>
    <row r="21547" spans="1:1" x14ac:dyDescent="0.25">
      <c r="A21547" t="str">
        <f t="shared" si="337"/>
        <v>YAG</v>
      </c>
    </row>
    <row r="21548" spans="1:1" x14ac:dyDescent="0.25">
      <c r="A21548" t="str">
        <f t="shared" si="337"/>
        <v>YAG</v>
      </c>
    </row>
    <row r="21549" spans="1:1" x14ac:dyDescent="0.25">
      <c r="A21549" t="str">
        <f t="shared" si="337"/>
        <v>YAG</v>
      </c>
    </row>
    <row r="21550" spans="1:1" x14ac:dyDescent="0.25">
      <c r="A21550" t="str">
        <f t="shared" si="337"/>
        <v>YAG</v>
      </c>
    </row>
    <row r="21551" spans="1:1" x14ac:dyDescent="0.25">
      <c r="A21551" t="str">
        <f t="shared" si="337"/>
        <v>YAG</v>
      </c>
    </row>
    <row r="21552" spans="1:1" x14ac:dyDescent="0.25">
      <c r="A21552" t="str">
        <f t="shared" si="337"/>
        <v>YAG</v>
      </c>
    </row>
    <row r="21553" spans="1:1" x14ac:dyDescent="0.25">
      <c r="A21553" t="str">
        <f t="shared" si="337"/>
        <v>YAG</v>
      </c>
    </row>
    <row r="21554" spans="1:1" x14ac:dyDescent="0.25">
      <c r="A21554" t="str">
        <f t="shared" si="337"/>
        <v>YAG</v>
      </c>
    </row>
    <row r="21555" spans="1:1" x14ac:dyDescent="0.25">
      <c r="A21555" t="str">
        <f t="shared" si="337"/>
        <v>YAG</v>
      </c>
    </row>
    <row r="21556" spans="1:1" x14ac:dyDescent="0.25">
      <c r="A21556" t="str">
        <f t="shared" si="337"/>
        <v>YAG</v>
      </c>
    </row>
    <row r="21557" spans="1:1" x14ac:dyDescent="0.25">
      <c r="A21557" t="str">
        <f t="shared" si="337"/>
        <v>YAG</v>
      </c>
    </row>
    <row r="21558" spans="1:1" x14ac:dyDescent="0.25">
      <c r="A21558" t="str">
        <f t="shared" si="337"/>
        <v>YAG</v>
      </c>
    </row>
    <row r="21559" spans="1:1" x14ac:dyDescent="0.25">
      <c r="A21559" t="str">
        <f t="shared" si="337"/>
        <v>YAG</v>
      </c>
    </row>
    <row r="21560" spans="1:1" x14ac:dyDescent="0.25">
      <c r="A21560" t="str">
        <f t="shared" si="337"/>
        <v>YAG</v>
      </c>
    </row>
    <row r="21561" spans="1:1" x14ac:dyDescent="0.25">
      <c r="A21561" t="str">
        <f t="shared" si="337"/>
        <v>YAG</v>
      </c>
    </row>
    <row r="21562" spans="1:1" x14ac:dyDescent="0.25">
      <c r="A21562" t="str">
        <f t="shared" si="337"/>
        <v>YAG</v>
      </c>
    </row>
    <row r="21563" spans="1:1" x14ac:dyDescent="0.25">
      <c r="A21563" t="str">
        <f t="shared" si="337"/>
        <v>YAG</v>
      </c>
    </row>
    <row r="21564" spans="1:1" x14ac:dyDescent="0.25">
      <c r="A21564" t="str">
        <f t="shared" ref="A21564:A21627" si="338">"YAG"&amp;D21564 &amp;E21564 &amp;F21564 &amp; G21564 &amp;H21564 &amp;I21564</f>
        <v>YAG</v>
      </c>
    </row>
    <row r="21565" spans="1:1" x14ac:dyDescent="0.25">
      <c r="A21565" t="str">
        <f t="shared" si="338"/>
        <v>YAG</v>
      </c>
    </row>
    <row r="21566" spans="1:1" x14ac:dyDescent="0.25">
      <c r="A21566" t="str">
        <f t="shared" si="338"/>
        <v>YAG</v>
      </c>
    </row>
    <row r="21567" spans="1:1" x14ac:dyDescent="0.25">
      <c r="A21567" t="str">
        <f t="shared" si="338"/>
        <v>YAG</v>
      </c>
    </row>
    <row r="21568" spans="1:1" x14ac:dyDescent="0.25">
      <c r="A21568" t="str">
        <f t="shared" si="338"/>
        <v>YAG</v>
      </c>
    </row>
    <row r="21569" spans="1:1" x14ac:dyDescent="0.25">
      <c r="A21569" t="str">
        <f t="shared" si="338"/>
        <v>YAG</v>
      </c>
    </row>
    <row r="21570" spans="1:1" x14ac:dyDescent="0.25">
      <c r="A21570" t="str">
        <f t="shared" si="338"/>
        <v>YAG</v>
      </c>
    </row>
    <row r="21571" spans="1:1" x14ac:dyDescent="0.25">
      <c r="A21571" t="str">
        <f t="shared" si="338"/>
        <v>YAG</v>
      </c>
    </row>
    <row r="21572" spans="1:1" x14ac:dyDescent="0.25">
      <c r="A21572" t="str">
        <f t="shared" si="338"/>
        <v>YAG</v>
      </c>
    </row>
    <row r="21573" spans="1:1" x14ac:dyDescent="0.25">
      <c r="A21573" t="str">
        <f t="shared" si="338"/>
        <v>YAG</v>
      </c>
    </row>
    <row r="21574" spans="1:1" x14ac:dyDescent="0.25">
      <c r="A21574" t="str">
        <f t="shared" si="338"/>
        <v>YAG</v>
      </c>
    </row>
    <row r="21575" spans="1:1" x14ac:dyDescent="0.25">
      <c r="A21575" t="str">
        <f t="shared" si="338"/>
        <v>YAG</v>
      </c>
    </row>
    <row r="21576" spans="1:1" x14ac:dyDescent="0.25">
      <c r="A21576" t="str">
        <f t="shared" si="338"/>
        <v>YAG</v>
      </c>
    </row>
    <row r="21577" spans="1:1" x14ac:dyDescent="0.25">
      <c r="A21577" t="str">
        <f t="shared" si="338"/>
        <v>YAG</v>
      </c>
    </row>
    <row r="21578" spans="1:1" x14ac:dyDescent="0.25">
      <c r="A21578" t="str">
        <f t="shared" si="338"/>
        <v>YAG</v>
      </c>
    </row>
    <row r="21579" spans="1:1" x14ac:dyDescent="0.25">
      <c r="A21579" t="str">
        <f t="shared" si="338"/>
        <v>YAG</v>
      </c>
    </row>
    <row r="21580" spans="1:1" x14ac:dyDescent="0.25">
      <c r="A21580" t="str">
        <f t="shared" si="338"/>
        <v>YAG</v>
      </c>
    </row>
    <row r="21581" spans="1:1" x14ac:dyDescent="0.25">
      <c r="A21581" t="str">
        <f t="shared" si="338"/>
        <v>YAG</v>
      </c>
    </row>
    <row r="21582" spans="1:1" x14ac:dyDescent="0.25">
      <c r="A21582" t="str">
        <f t="shared" si="338"/>
        <v>YAG</v>
      </c>
    </row>
    <row r="21583" spans="1:1" x14ac:dyDescent="0.25">
      <c r="A21583" t="str">
        <f t="shared" si="338"/>
        <v>YAG</v>
      </c>
    </row>
    <row r="21584" spans="1:1" x14ac:dyDescent="0.25">
      <c r="A21584" t="str">
        <f t="shared" si="338"/>
        <v>YAG</v>
      </c>
    </row>
    <row r="21585" spans="1:1" x14ac:dyDescent="0.25">
      <c r="A21585" t="str">
        <f t="shared" si="338"/>
        <v>YAG</v>
      </c>
    </row>
    <row r="21586" spans="1:1" x14ac:dyDescent="0.25">
      <c r="A21586" t="str">
        <f t="shared" si="338"/>
        <v>YAG</v>
      </c>
    </row>
    <row r="21587" spans="1:1" x14ac:dyDescent="0.25">
      <c r="A21587" t="str">
        <f t="shared" si="338"/>
        <v>YAG</v>
      </c>
    </row>
    <row r="21588" spans="1:1" x14ac:dyDescent="0.25">
      <c r="A21588" t="str">
        <f t="shared" si="338"/>
        <v>YAG</v>
      </c>
    </row>
    <row r="21589" spans="1:1" x14ac:dyDescent="0.25">
      <c r="A21589" t="str">
        <f t="shared" si="338"/>
        <v>YAG</v>
      </c>
    </row>
    <row r="21590" spans="1:1" x14ac:dyDescent="0.25">
      <c r="A21590" t="str">
        <f t="shared" si="338"/>
        <v>YAG</v>
      </c>
    </row>
    <row r="21591" spans="1:1" x14ac:dyDescent="0.25">
      <c r="A21591" t="str">
        <f t="shared" si="338"/>
        <v>YAG</v>
      </c>
    </row>
    <row r="21592" spans="1:1" x14ac:dyDescent="0.25">
      <c r="A21592" t="str">
        <f t="shared" si="338"/>
        <v>YAG</v>
      </c>
    </row>
    <row r="21593" spans="1:1" x14ac:dyDescent="0.25">
      <c r="A21593" t="str">
        <f t="shared" si="338"/>
        <v>YAG</v>
      </c>
    </row>
    <row r="21594" spans="1:1" x14ac:dyDescent="0.25">
      <c r="A21594" t="str">
        <f t="shared" si="338"/>
        <v>YAG</v>
      </c>
    </row>
    <row r="21595" spans="1:1" x14ac:dyDescent="0.25">
      <c r="A21595" t="str">
        <f t="shared" si="338"/>
        <v>YAG</v>
      </c>
    </row>
    <row r="21596" spans="1:1" x14ac:dyDescent="0.25">
      <c r="A21596" t="str">
        <f t="shared" si="338"/>
        <v>YAG</v>
      </c>
    </row>
    <row r="21597" spans="1:1" x14ac:dyDescent="0.25">
      <c r="A21597" t="str">
        <f t="shared" si="338"/>
        <v>YAG</v>
      </c>
    </row>
    <row r="21598" spans="1:1" x14ac:dyDescent="0.25">
      <c r="A21598" t="str">
        <f t="shared" si="338"/>
        <v>YAG</v>
      </c>
    </row>
    <row r="21599" spans="1:1" x14ac:dyDescent="0.25">
      <c r="A21599" t="str">
        <f t="shared" si="338"/>
        <v>YAG</v>
      </c>
    </row>
    <row r="21600" spans="1:1" x14ac:dyDescent="0.25">
      <c r="A21600" t="str">
        <f t="shared" si="338"/>
        <v>YAG</v>
      </c>
    </row>
    <row r="21601" spans="1:1" x14ac:dyDescent="0.25">
      <c r="A21601" t="str">
        <f t="shared" si="338"/>
        <v>YAG</v>
      </c>
    </row>
    <row r="21602" spans="1:1" x14ac:dyDescent="0.25">
      <c r="A21602" t="str">
        <f t="shared" si="338"/>
        <v>YAG</v>
      </c>
    </row>
    <row r="21603" spans="1:1" x14ac:dyDescent="0.25">
      <c r="A21603" t="str">
        <f t="shared" si="338"/>
        <v>YAG</v>
      </c>
    </row>
    <row r="21604" spans="1:1" x14ac:dyDescent="0.25">
      <c r="A21604" t="str">
        <f t="shared" si="338"/>
        <v>YAG</v>
      </c>
    </row>
    <row r="21605" spans="1:1" x14ac:dyDescent="0.25">
      <c r="A21605" t="str">
        <f t="shared" si="338"/>
        <v>YAG</v>
      </c>
    </row>
    <row r="21606" spans="1:1" x14ac:dyDescent="0.25">
      <c r="A21606" t="str">
        <f t="shared" si="338"/>
        <v>YAG</v>
      </c>
    </row>
    <row r="21607" spans="1:1" x14ac:dyDescent="0.25">
      <c r="A21607" t="str">
        <f t="shared" si="338"/>
        <v>YAG</v>
      </c>
    </row>
    <row r="21608" spans="1:1" x14ac:dyDescent="0.25">
      <c r="A21608" t="str">
        <f t="shared" si="338"/>
        <v>YAG</v>
      </c>
    </row>
    <row r="21609" spans="1:1" x14ac:dyDescent="0.25">
      <c r="A21609" t="str">
        <f t="shared" si="338"/>
        <v>YAG</v>
      </c>
    </row>
    <row r="21610" spans="1:1" x14ac:dyDescent="0.25">
      <c r="A21610" t="str">
        <f t="shared" si="338"/>
        <v>YAG</v>
      </c>
    </row>
    <row r="21611" spans="1:1" x14ac:dyDescent="0.25">
      <c r="A21611" t="str">
        <f t="shared" si="338"/>
        <v>YAG</v>
      </c>
    </row>
    <row r="21612" spans="1:1" x14ac:dyDescent="0.25">
      <c r="A21612" t="str">
        <f t="shared" si="338"/>
        <v>YAG</v>
      </c>
    </row>
    <row r="21613" spans="1:1" x14ac:dyDescent="0.25">
      <c r="A21613" t="str">
        <f t="shared" si="338"/>
        <v>YAG</v>
      </c>
    </row>
    <row r="21614" spans="1:1" x14ac:dyDescent="0.25">
      <c r="A21614" t="str">
        <f t="shared" si="338"/>
        <v>YAG</v>
      </c>
    </row>
    <row r="21615" spans="1:1" x14ac:dyDescent="0.25">
      <c r="A21615" t="str">
        <f t="shared" si="338"/>
        <v>YAG</v>
      </c>
    </row>
    <row r="21616" spans="1:1" x14ac:dyDescent="0.25">
      <c r="A21616" t="str">
        <f t="shared" si="338"/>
        <v>YAG</v>
      </c>
    </row>
    <row r="21617" spans="1:1" x14ac:dyDescent="0.25">
      <c r="A21617" t="str">
        <f t="shared" si="338"/>
        <v>YAG</v>
      </c>
    </row>
    <row r="21618" spans="1:1" x14ac:dyDescent="0.25">
      <c r="A21618" t="str">
        <f t="shared" si="338"/>
        <v>YAG</v>
      </c>
    </row>
    <row r="21619" spans="1:1" x14ac:dyDescent="0.25">
      <c r="A21619" t="str">
        <f t="shared" si="338"/>
        <v>YAG</v>
      </c>
    </row>
    <row r="21620" spans="1:1" x14ac:dyDescent="0.25">
      <c r="A21620" t="str">
        <f t="shared" si="338"/>
        <v>YAG</v>
      </c>
    </row>
    <row r="21621" spans="1:1" x14ac:dyDescent="0.25">
      <c r="A21621" t="str">
        <f t="shared" si="338"/>
        <v>YAG</v>
      </c>
    </row>
    <row r="21622" spans="1:1" x14ac:dyDescent="0.25">
      <c r="A21622" t="str">
        <f t="shared" si="338"/>
        <v>YAG</v>
      </c>
    </row>
    <row r="21623" spans="1:1" x14ac:dyDescent="0.25">
      <c r="A21623" t="str">
        <f t="shared" si="338"/>
        <v>YAG</v>
      </c>
    </row>
    <row r="21624" spans="1:1" x14ac:dyDescent="0.25">
      <c r="A21624" t="str">
        <f t="shared" si="338"/>
        <v>YAG</v>
      </c>
    </row>
    <row r="21625" spans="1:1" x14ac:dyDescent="0.25">
      <c r="A21625" t="str">
        <f t="shared" si="338"/>
        <v>YAG</v>
      </c>
    </row>
    <row r="21626" spans="1:1" x14ac:dyDescent="0.25">
      <c r="A21626" t="str">
        <f t="shared" si="338"/>
        <v>YAG</v>
      </c>
    </row>
    <row r="21627" spans="1:1" x14ac:dyDescent="0.25">
      <c r="A21627" t="str">
        <f t="shared" si="338"/>
        <v>YAG</v>
      </c>
    </row>
    <row r="21628" spans="1:1" x14ac:dyDescent="0.25">
      <c r="A21628" t="str">
        <f t="shared" ref="A21628:A21691" si="339">"YAG"&amp;D21628 &amp;E21628 &amp;F21628 &amp; G21628 &amp;H21628 &amp;I21628</f>
        <v>YAG</v>
      </c>
    </row>
    <row r="21629" spans="1:1" x14ac:dyDescent="0.25">
      <c r="A21629" t="str">
        <f t="shared" si="339"/>
        <v>YAG</v>
      </c>
    </row>
    <row r="21630" spans="1:1" x14ac:dyDescent="0.25">
      <c r="A21630" t="str">
        <f t="shared" si="339"/>
        <v>YAG</v>
      </c>
    </row>
    <row r="21631" spans="1:1" x14ac:dyDescent="0.25">
      <c r="A21631" t="str">
        <f t="shared" si="339"/>
        <v>YAG</v>
      </c>
    </row>
    <row r="21632" spans="1:1" x14ac:dyDescent="0.25">
      <c r="A21632" t="str">
        <f t="shared" si="339"/>
        <v>YAG</v>
      </c>
    </row>
    <row r="21633" spans="1:1" x14ac:dyDescent="0.25">
      <c r="A21633" t="str">
        <f t="shared" si="339"/>
        <v>YAG</v>
      </c>
    </row>
    <row r="21634" spans="1:1" x14ac:dyDescent="0.25">
      <c r="A21634" t="str">
        <f t="shared" si="339"/>
        <v>YAG</v>
      </c>
    </row>
    <row r="21635" spans="1:1" x14ac:dyDescent="0.25">
      <c r="A21635" t="str">
        <f t="shared" si="339"/>
        <v>YAG</v>
      </c>
    </row>
    <row r="21636" spans="1:1" x14ac:dyDescent="0.25">
      <c r="A21636" t="str">
        <f t="shared" si="339"/>
        <v>YAG</v>
      </c>
    </row>
    <row r="21637" spans="1:1" x14ac:dyDescent="0.25">
      <c r="A21637" t="str">
        <f t="shared" si="339"/>
        <v>YAG</v>
      </c>
    </row>
    <row r="21638" spans="1:1" x14ac:dyDescent="0.25">
      <c r="A21638" t="str">
        <f t="shared" si="339"/>
        <v>YAG</v>
      </c>
    </row>
    <row r="21639" spans="1:1" x14ac:dyDescent="0.25">
      <c r="A21639" t="str">
        <f t="shared" si="339"/>
        <v>YAG</v>
      </c>
    </row>
    <row r="21640" spans="1:1" x14ac:dyDescent="0.25">
      <c r="A21640" t="str">
        <f t="shared" si="339"/>
        <v>YAG</v>
      </c>
    </row>
    <row r="21641" spans="1:1" x14ac:dyDescent="0.25">
      <c r="A21641" t="str">
        <f t="shared" si="339"/>
        <v>YAG</v>
      </c>
    </row>
    <row r="21642" spans="1:1" x14ac:dyDescent="0.25">
      <c r="A21642" t="str">
        <f t="shared" si="339"/>
        <v>YAG</v>
      </c>
    </row>
    <row r="21643" spans="1:1" x14ac:dyDescent="0.25">
      <c r="A21643" t="str">
        <f t="shared" si="339"/>
        <v>YAG</v>
      </c>
    </row>
    <row r="21644" spans="1:1" x14ac:dyDescent="0.25">
      <c r="A21644" t="str">
        <f t="shared" si="339"/>
        <v>YAG</v>
      </c>
    </row>
    <row r="21645" spans="1:1" x14ac:dyDescent="0.25">
      <c r="A21645" t="str">
        <f t="shared" si="339"/>
        <v>YAG</v>
      </c>
    </row>
    <row r="21646" spans="1:1" x14ac:dyDescent="0.25">
      <c r="A21646" t="str">
        <f t="shared" si="339"/>
        <v>YAG</v>
      </c>
    </row>
    <row r="21647" spans="1:1" x14ac:dyDescent="0.25">
      <c r="A21647" t="str">
        <f t="shared" si="339"/>
        <v>YAG</v>
      </c>
    </row>
    <row r="21648" spans="1:1" x14ac:dyDescent="0.25">
      <c r="A21648" t="str">
        <f t="shared" si="339"/>
        <v>YAG</v>
      </c>
    </row>
    <row r="21649" spans="1:1" x14ac:dyDescent="0.25">
      <c r="A21649" t="str">
        <f t="shared" si="339"/>
        <v>YAG</v>
      </c>
    </row>
    <row r="21650" spans="1:1" x14ac:dyDescent="0.25">
      <c r="A21650" t="str">
        <f t="shared" si="339"/>
        <v>YAG</v>
      </c>
    </row>
    <row r="21651" spans="1:1" x14ac:dyDescent="0.25">
      <c r="A21651" t="str">
        <f t="shared" si="339"/>
        <v>YAG</v>
      </c>
    </row>
    <row r="21652" spans="1:1" x14ac:dyDescent="0.25">
      <c r="A21652" t="str">
        <f t="shared" si="339"/>
        <v>YAG</v>
      </c>
    </row>
    <row r="21653" spans="1:1" x14ac:dyDescent="0.25">
      <c r="A21653" t="str">
        <f t="shared" si="339"/>
        <v>YAG</v>
      </c>
    </row>
    <row r="21654" spans="1:1" x14ac:dyDescent="0.25">
      <c r="A21654" t="str">
        <f t="shared" si="339"/>
        <v>YAG</v>
      </c>
    </row>
    <row r="21655" spans="1:1" x14ac:dyDescent="0.25">
      <c r="A21655" t="str">
        <f t="shared" si="339"/>
        <v>YAG</v>
      </c>
    </row>
    <row r="21656" spans="1:1" x14ac:dyDescent="0.25">
      <c r="A21656" t="str">
        <f t="shared" si="339"/>
        <v>YAG</v>
      </c>
    </row>
    <row r="21657" spans="1:1" x14ac:dyDescent="0.25">
      <c r="A21657" t="str">
        <f t="shared" si="339"/>
        <v>YAG</v>
      </c>
    </row>
    <row r="21658" spans="1:1" x14ac:dyDescent="0.25">
      <c r="A21658" t="str">
        <f t="shared" si="339"/>
        <v>YAG</v>
      </c>
    </row>
    <row r="21659" spans="1:1" x14ac:dyDescent="0.25">
      <c r="A21659" t="str">
        <f t="shared" si="339"/>
        <v>YAG</v>
      </c>
    </row>
    <row r="21660" spans="1:1" x14ac:dyDescent="0.25">
      <c r="A21660" t="str">
        <f t="shared" si="339"/>
        <v>YAG</v>
      </c>
    </row>
    <row r="21661" spans="1:1" x14ac:dyDescent="0.25">
      <c r="A21661" t="str">
        <f t="shared" si="339"/>
        <v>YAG</v>
      </c>
    </row>
    <row r="21662" spans="1:1" x14ac:dyDescent="0.25">
      <c r="A21662" t="str">
        <f t="shared" si="339"/>
        <v>YAG</v>
      </c>
    </row>
    <row r="21663" spans="1:1" x14ac:dyDescent="0.25">
      <c r="A21663" t="str">
        <f t="shared" si="339"/>
        <v>YAG</v>
      </c>
    </row>
    <row r="21664" spans="1:1" x14ac:dyDescent="0.25">
      <c r="A21664" t="str">
        <f t="shared" si="339"/>
        <v>YAG</v>
      </c>
    </row>
    <row r="21665" spans="1:1" x14ac:dyDescent="0.25">
      <c r="A21665" t="str">
        <f t="shared" si="339"/>
        <v>YAG</v>
      </c>
    </row>
    <row r="21666" spans="1:1" x14ac:dyDescent="0.25">
      <c r="A21666" t="str">
        <f t="shared" si="339"/>
        <v>YAG</v>
      </c>
    </row>
    <row r="21667" spans="1:1" x14ac:dyDescent="0.25">
      <c r="A21667" t="str">
        <f t="shared" si="339"/>
        <v>YAG</v>
      </c>
    </row>
    <row r="21668" spans="1:1" x14ac:dyDescent="0.25">
      <c r="A21668" t="str">
        <f t="shared" si="339"/>
        <v>YAG</v>
      </c>
    </row>
    <row r="21669" spans="1:1" x14ac:dyDescent="0.25">
      <c r="A21669" t="str">
        <f t="shared" si="339"/>
        <v>YAG</v>
      </c>
    </row>
    <row r="21670" spans="1:1" x14ac:dyDescent="0.25">
      <c r="A21670" t="str">
        <f t="shared" si="339"/>
        <v>YAG</v>
      </c>
    </row>
    <row r="21671" spans="1:1" x14ac:dyDescent="0.25">
      <c r="A21671" t="str">
        <f t="shared" si="339"/>
        <v>YAG</v>
      </c>
    </row>
    <row r="21672" spans="1:1" x14ac:dyDescent="0.25">
      <c r="A21672" t="str">
        <f t="shared" si="339"/>
        <v>YAG</v>
      </c>
    </row>
    <row r="21673" spans="1:1" x14ac:dyDescent="0.25">
      <c r="A21673" t="str">
        <f t="shared" si="339"/>
        <v>YAG</v>
      </c>
    </row>
    <row r="21674" spans="1:1" x14ac:dyDescent="0.25">
      <c r="A21674" t="str">
        <f t="shared" si="339"/>
        <v>YAG</v>
      </c>
    </row>
    <row r="21675" spans="1:1" x14ac:dyDescent="0.25">
      <c r="A21675" t="str">
        <f t="shared" si="339"/>
        <v>YAG</v>
      </c>
    </row>
    <row r="21676" spans="1:1" x14ac:dyDescent="0.25">
      <c r="A21676" t="str">
        <f t="shared" si="339"/>
        <v>YAG</v>
      </c>
    </row>
    <row r="21677" spans="1:1" x14ac:dyDescent="0.25">
      <c r="A21677" t="str">
        <f t="shared" si="339"/>
        <v>YAG</v>
      </c>
    </row>
    <row r="21678" spans="1:1" x14ac:dyDescent="0.25">
      <c r="A21678" t="str">
        <f t="shared" si="339"/>
        <v>YAG</v>
      </c>
    </row>
    <row r="21679" spans="1:1" x14ac:dyDescent="0.25">
      <c r="A21679" t="str">
        <f t="shared" si="339"/>
        <v>YAG</v>
      </c>
    </row>
    <row r="21680" spans="1:1" x14ac:dyDescent="0.25">
      <c r="A21680" t="str">
        <f t="shared" si="339"/>
        <v>YAG</v>
      </c>
    </row>
    <row r="21681" spans="1:1" x14ac:dyDescent="0.25">
      <c r="A21681" t="str">
        <f t="shared" si="339"/>
        <v>YAG</v>
      </c>
    </row>
    <row r="21682" spans="1:1" x14ac:dyDescent="0.25">
      <c r="A21682" t="str">
        <f t="shared" si="339"/>
        <v>YAG</v>
      </c>
    </row>
    <row r="21683" spans="1:1" x14ac:dyDescent="0.25">
      <c r="A21683" t="str">
        <f t="shared" si="339"/>
        <v>YAG</v>
      </c>
    </row>
    <row r="21684" spans="1:1" x14ac:dyDescent="0.25">
      <c r="A21684" t="str">
        <f t="shared" si="339"/>
        <v>YAG</v>
      </c>
    </row>
    <row r="21685" spans="1:1" x14ac:dyDescent="0.25">
      <c r="A21685" t="str">
        <f t="shared" si="339"/>
        <v>YAG</v>
      </c>
    </row>
    <row r="21686" spans="1:1" x14ac:dyDescent="0.25">
      <c r="A21686" t="str">
        <f t="shared" si="339"/>
        <v>YAG</v>
      </c>
    </row>
    <row r="21687" spans="1:1" x14ac:dyDescent="0.25">
      <c r="A21687" t="str">
        <f t="shared" si="339"/>
        <v>YAG</v>
      </c>
    </row>
    <row r="21688" spans="1:1" x14ac:dyDescent="0.25">
      <c r="A21688" t="str">
        <f t="shared" si="339"/>
        <v>YAG</v>
      </c>
    </row>
    <row r="21689" spans="1:1" x14ac:dyDescent="0.25">
      <c r="A21689" t="str">
        <f t="shared" si="339"/>
        <v>YAG</v>
      </c>
    </row>
    <row r="21690" spans="1:1" x14ac:dyDescent="0.25">
      <c r="A21690" t="str">
        <f t="shared" si="339"/>
        <v>YAG</v>
      </c>
    </row>
    <row r="21691" spans="1:1" x14ac:dyDescent="0.25">
      <c r="A21691" t="str">
        <f t="shared" si="339"/>
        <v>YAG</v>
      </c>
    </row>
    <row r="21692" spans="1:1" x14ac:dyDescent="0.25">
      <c r="A21692" t="str">
        <f t="shared" ref="A21692:A21755" si="340">"YAG"&amp;D21692 &amp;E21692 &amp;F21692 &amp; G21692 &amp;H21692 &amp;I21692</f>
        <v>YAG</v>
      </c>
    </row>
    <row r="21693" spans="1:1" x14ac:dyDescent="0.25">
      <c r="A21693" t="str">
        <f t="shared" si="340"/>
        <v>YAG</v>
      </c>
    </row>
    <row r="21694" spans="1:1" x14ac:dyDescent="0.25">
      <c r="A21694" t="str">
        <f t="shared" si="340"/>
        <v>YAG</v>
      </c>
    </row>
    <row r="21695" spans="1:1" x14ac:dyDescent="0.25">
      <c r="A21695" t="str">
        <f t="shared" si="340"/>
        <v>YAG</v>
      </c>
    </row>
    <row r="21696" spans="1:1" x14ac:dyDescent="0.25">
      <c r="A21696" t="str">
        <f t="shared" si="340"/>
        <v>YAG</v>
      </c>
    </row>
    <row r="21697" spans="1:1" x14ac:dyDescent="0.25">
      <c r="A21697" t="str">
        <f t="shared" si="340"/>
        <v>YAG</v>
      </c>
    </row>
    <row r="21698" spans="1:1" x14ac:dyDescent="0.25">
      <c r="A21698" t="str">
        <f t="shared" si="340"/>
        <v>YAG</v>
      </c>
    </row>
    <row r="21699" spans="1:1" x14ac:dyDescent="0.25">
      <c r="A21699" t="str">
        <f t="shared" si="340"/>
        <v>YAG</v>
      </c>
    </row>
    <row r="21700" spans="1:1" x14ac:dyDescent="0.25">
      <c r="A21700" t="str">
        <f t="shared" si="340"/>
        <v>YAG</v>
      </c>
    </row>
    <row r="21701" spans="1:1" x14ac:dyDescent="0.25">
      <c r="A21701" t="str">
        <f t="shared" si="340"/>
        <v>YAG</v>
      </c>
    </row>
    <row r="21702" spans="1:1" x14ac:dyDescent="0.25">
      <c r="A21702" t="str">
        <f t="shared" si="340"/>
        <v>YAG</v>
      </c>
    </row>
    <row r="21703" spans="1:1" x14ac:dyDescent="0.25">
      <c r="A21703" t="str">
        <f t="shared" si="340"/>
        <v>YAG</v>
      </c>
    </row>
    <row r="21704" spans="1:1" x14ac:dyDescent="0.25">
      <c r="A21704" t="str">
        <f t="shared" si="340"/>
        <v>YAG</v>
      </c>
    </row>
    <row r="21705" spans="1:1" x14ac:dyDescent="0.25">
      <c r="A21705" t="str">
        <f t="shared" si="340"/>
        <v>YAG</v>
      </c>
    </row>
    <row r="21706" spans="1:1" x14ac:dyDescent="0.25">
      <c r="A21706" t="str">
        <f t="shared" si="340"/>
        <v>YAG</v>
      </c>
    </row>
    <row r="21707" spans="1:1" x14ac:dyDescent="0.25">
      <c r="A21707" t="str">
        <f t="shared" si="340"/>
        <v>YAG</v>
      </c>
    </row>
    <row r="21708" spans="1:1" x14ac:dyDescent="0.25">
      <c r="A21708" t="str">
        <f t="shared" si="340"/>
        <v>YAG</v>
      </c>
    </row>
    <row r="21709" spans="1:1" x14ac:dyDescent="0.25">
      <c r="A21709" t="str">
        <f t="shared" si="340"/>
        <v>YAG</v>
      </c>
    </row>
    <row r="21710" spans="1:1" x14ac:dyDescent="0.25">
      <c r="A21710" t="str">
        <f t="shared" si="340"/>
        <v>YAG</v>
      </c>
    </row>
    <row r="21711" spans="1:1" x14ac:dyDescent="0.25">
      <c r="A21711" t="str">
        <f t="shared" si="340"/>
        <v>YAG</v>
      </c>
    </row>
    <row r="21712" spans="1:1" x14ac:dyDescent="0.25">
      <c r="A21712" t="str">
        <f t="shared" si="340"/>
        <v>YAG</v>
      </c>
    </row>
    <row r="21713" spans="1:1" x14ac:dyDescent="0.25">
      <c r="A21713" t="str">
        <f t="shared" si="340"/>
        <v>YAG</v>
      </c>
    </row>
    <row r="21714" spans="1:1" x14ac:dyDescent="0.25">
      <c r="A21714" t="str">
        <f t="shared" si="340"/>
        <v>YAG</v>
      </c>
    </row>
    <row r="21715" spans="1:1" x14ac:dyDescent="0.25">
      <c r="A21715" t="str">
        <f t="shared" si="340"/>
        <v>YAG</v>
      </c>
    </row>
    <row r="21716" spans="1:1" x14ac:dyDescent="0.25">
      <c r="A21716" t="str">
        <f t="shared" si="340"/>
        <v>YAG</v>
      </c>
    </row>
    <row r="21717" spans="1:1" x14ac:dyDescent="0.25">
      <c r="A21717" t="str">
        <f t="shared" si="340"/>
        <v>YAG</v>
      </c>
    </row>
    <row r="21718" spans="1:1" x14ac:dyDescent="0.25">
      <c r="A21718" t="str">
        <f t="shared" si="340"/>
        <v>YAG</v>
      </c>
    </row>
    <row r="21719" spans="1:1" x14ac:dyDescent="0.25">
      <c r="A21719" t="str">
        <f t="shared" si="340"/>
        <v>YAG</v>
      </c>
    </row>
    <row r="21720" spans="1:1" x14ac:dyDescent="0.25">
      <c r="A21720" t="str">
        <f t="shared" si="340"/>
        <v>YAG</v>
      </c>
    </row>
    <row r="21721" spans="1:1" x14ac:dyDescent="0.25">
      <c r="A21721" t="str">
        <f t="shared" si="340"/>
        <v>YAG</v>
      </c>
    </row>
    <row r="21722" spans="1:1" x14ac:dyDescent="0.25">
      <c r="A21722" t="str">
        <f t="shared" si="340"/>
        <v>YAG</v>
      </c>
    </row>
    <row r="21723" spans="1:1" x14ac:dyDescent="0.25">
      <c r="A21723" t="str">
        <f t="shared" si="340"/>
        <v>YAG</v>
      </c>
    </row>
    <row r="21724" spans="1:1" x14ac:dyDescent="0.25">
      <c r="A21724" t="str">
        <f t="shared" si="340"/>
        <v>YAG</v>
      </c>
    </row>
    <row r="21725" spans="1:1" x14ac:dyDescent="0.25">
      <c r="A21725" t="str">
        <f t="shared" si="340"/>
        <v>YAG</v>
      </c>
    </row>
    <row r="21726" spans="1:1" x14ac:dyDescent="0.25">
      <c r="A21726" t="str">
        <f t="shared" si="340"/>
        <v>YAG</v>
      </c>
    </row>
    <row r="21727" spans="1:1" x14ac:dyDescent="0.25">
      <c r="A21727" t="str">
        <f t="shared" si="340"/>
        <v>YAG</v>
      </c>
    </row>
    <row r="21728" spans="1:1" x14ac:dyDescent="0.25">
      <c r="A21728" t="str">
        <f t="shared" si="340"/>
        <v>YAG</v>
      </c>
    </row>
    <row r="21729" spans="1:1" x14ac:dyDescent="0.25">
      <c r="A21729" t="str">
        <f t="shared" si="340"/>
        <v>YAG</v>
      </c>
    </row>
    <row r="21730" spans="1:1" x14ac:dyDescent="0.25">
      <c r="A21730" t="str">
        <f t="shared" si="340"/>
        <v>YAG</v>
      </c>
    </row>
    <row r="21731" spans="1:1" x14ac:dyDescent="0.25">
      <c r="A21731" t="str">
        <f t="shared" si="340"/>
        <v>YAG</v>
      </c>
    </row>
    <row r="21732" spans="1:1" x14ac:dyDescent="0.25">
      <c r="A21732" t="str">
        <f t="shared" si="340"/>
        <v>YAG</v>
      </c>
    </row>
    <row r="21733" spans="1:1" x14ac:dyDescent="0.25">
      <c r="A21733" t="str">
        <f t="shared" si="340"/>
        <v>YAG</v>
      </c>
    </row>
    <row r="21734" spans="1:1" x14ac:dyDescent="0.25">
      <c r="A21734" t="str">
        <f t="shared" si="340"/>
        <v>YAG</v>
      </c>
    </row>
    <row r="21735" spans="1:1" x14ac:dyDescent="0.25">
      <c r="A21735" t="str">
        <f t="shared" si="340"/>
        <v>YAG</v>
      </c>
    </row>
    <row r="21736" spans="1:1" x14ac:dyDescent="0.25">
      <c r="A21736" t="str">
        <f t="shared" si="340"/>
        <v>YAG</v>
      </c>
    </row>
    <row r="21737" spans="1:1" x14ac:dyDescent="0.25">
      <c r="A21737" t="str">
        <f t="shared" si="340"/>
        <v>YAG</v>
      </c>
    </row>
    <row r="21738" spans="1:1" x14ac:dyDescent="0.25">
      <c r="A21738" t="str">
        <f t="shared" si="340"/>
        <v>YAG</v>
      </c>
    </row>
    <row r="21739" spans="1:1" x14ac:dyDescent="0.25">
      <c r="A21739" t="str">
        <f t="shared" si="340"/>
        <v>YAG</v>
      </c>
    </row>
    <row r="21740" spans="1:1" x14ac:dyDescent="0.25">
      <c r="A21740" t="str">
        <f t="shared" si="340"/>
        <v>YAG</v>
      </c>
    </row>
    <row r="21741" spans="1:1" x14ac:dyDescent="0.25">
      <c r="A21741" t="str">
        <f t="shared" si="340"/>
        <v>YAG</v>
      </c>
    </row>
    <row r="21742" spans="1:1" x14ac:dyDescent="0.25">
      <c r="A21742" t="str">
        <f t="shared" si="340"/>
        <v>YAG</v>
      </c>
    </row>
    <row r="21743" spans="1:1" x14ac:dyDescent="0.25">
      <c r="A21743" t="str">
        <f t="shared" si="340"/>
        <v>YAG</v>
      </c>
    </row>
    <row r="21744" spans="1:1" x14ac:dyDescent="0.25">
      <c r="A21744" t="str">
        <f t="shared" si="340"/>
        <v>YAG</v>
      </c>
    </row>
    <row r="21745" spans="1:1" x14ac:dyDescent="0.25">
      <c r="A21745" t="str">
        <f t="shared" si="340"/>
        <v>YAG</v>
      </c>
    </row>
    <row r="21746" spans="1:1" x14ac:dyDescent="0.25">
      <c r="A21746" t="str">
        <f t="shared" si="340"/>
        <v>YAG</v>
      </c>
    </row>
    <row r="21747" spans="1:1" x14ac:dyDescent="0.25">
      <c r="A21747" t="str">
        <f t="shared" si="340"/>
        <v>YAG</v>
      </c>
    </row>
    <row r="21748" spans="1:1" x14ac:dyDescent="0.25">
      <c r="A21748" t="str">
        <f t="shared" si="340"/>
        <v>YAG</v>
      </c>
    </row>
    <row r="21749" spans="1:1" x14ac:dyDescent="0.25">
      <c r="A21749" t="str">
        <f t="shared" si="340"/>
        <v>YAG</v>
      </c>
    </row>
    <row r="21750" spans="1:1" x14ac:dyDescent="0.25">
      <c r="A21750" t="str">
        <f t="shared" si="340"/>
        <v>YAG</v>
      </c>
    </row>
    <row r="21751" spans="1:1" x14ac:dyDescent="0.25">
      <c r="A21751" t="str">
        <f t="shared" si="340"/>
        <v>YAG</v>
      </c>
    </row>
    <row r="21752" spans="1:1" x14ac:dyDescent="0.25">
      <c r="A21752" t="str">
        <f t="shared" si="340"/>
        <v>YAG</v>
      </c>
    </row>
    <row r="21753" spans="1:1" x14ac:dyDescent="0.25">
      <c r="A21753" t="str">
        <f t="shared" si="340"/>
        <v>YAG</v>
      </c>
    </row>
    <row r="21754" spans="1:1" x14ac:dyDescent="0.25">
      <c r="A21754" t="str">
        <f t="shared" si="340"/>
        <v>YAG</v>
      </c>
    </row>
    <row r="21755" spans="1:1" x14ac:dyDescent="0.25">
      <c r="A21755" t="str">
        <f t="shared" si="340"/>
        <v>YAG</v>
      </c>
    </row>
    <row r="21756" spans="1:1" x14ac:dyDescent="0.25">
      <c r="A21756" t="str">
        <f t="shared" ref="A21756:A21819" si="341">"YAG"&amp;D21756 &amp;E21756 &amp;F21756 &amp; G21756 &amp;H21756 &amp;I21756</f>
        <v>YAG</v>
      </c>
    </row>
    <row r="21757" spans="1:1" x14ac:dyDescent="0.25">
      <c r="A21757" t="str">
        <f t="shared" si="341"/>
        <v>YAG</v>
      </c>
    </row>
    <row r="21758" spans="1:1" x14ac:dyDescent="0.25">
      <c r="A21758" t="str">
        <f t="shared" si="341"/>
        <v>YAG</v>
      </c>
    </row>
    <row r="21759" spans="1:1" x14ac:dyDescent="0.25">
      <c r="A21759" t="str">
        <f t="shared" si="341"/>
        <v>YAG</v>
      </c>
    </row>
    <row r="21760" spans="1:1" x14ac:dyDescent="0.25">
      <c r="A21760" t="str">
        <f t="shared" si="341"/>
        <v>YAG</v>
      </c>
    </row>
    <row r="21761" spans="1:1" x14ac:dyDescent="0.25">
      <c r="A21761" t="str">
        <f t="shared" si="341"/>
        <v>YAG</v>
      </c>
    </row>
    <row r="21762" spans="1:1" x14ac:dyDescent="0.25">
      <c r="A21762" t="str">
        <f t="shared" si="341"/>
        <v>YAG</v>
      </c>
    </row>
    <row r="21763" spans="1:1" x14ac:dyDescent="0.25">
      <c r="A21763" t="str">
        <f t="shared" si="341"/>
        <v>YAG</v>
      </c>
    </row>
    <row r="21764" spans="1:1" x14ac:dyDescent="0.25">
      <c r="A21764" t="str">
        <f t="shared" si="341"/>
        <v>YAG</v>
      </c>
    </row>
    <row r="21765" spans="1:1" x14ac:dyDescent="0.25">
      <c r="A21765" t="str">
        <f t="shared" si="341"/>
        <v>YAG</v>
      </c>
    </row>
    <row r="21766" spans="1:1" x14ac:dyDescent="0.25">
      <c r="A21766" t="str">
        <f t="shared" si="341"/>
        <v>YAG</v>
      </c>
    </row>
    <row r="21767" spans="1:1" x14ac:dyDescent="0.25">
      <c r="A21767" t="str">
        <f t="shared" si="341"/>
        <v>YAG</v>
      </c>
    </row>
    <row r="21768" spans="1:1" x14ac:dyDescent="0.25">
      <c r="A21768" t="str">
        <f t="shared" si="341"/>
        <v>YAG</v>
      </c>
    </row>
    <row r="21769" spans="1:1" x14ac:dyDescent="0.25">
      <c r="A21769" t="str">
        <f t="shared" si="341"/>
        <v>YAG</v>
      </c>
    </row>
    <row r="21770" spans="1:1" x14ac:dyDescent="0.25">
      <c r="A21770" t="str">
        <f t="shared" si="341"/>
        <v>YAG</v>
      </c>
    </row>
    <row r="21771" spans="1:1" x14ac:dyDescent="0.25">
      <c r="A21771" t="str">
        <f t="shared" si="341"/>
        <v>YAG</v>
      </c>
    </row>
    <row r="21772" spans="1:1" x14ac:dyDescent="0.25">
      <c r="A21772" t="str">
        <f t="shared" si="341"/>
        <v>YAG</v>
      </c>
    </row>
    <row r="21773" spans="1:1" x14ac:dyDescent="0.25">
      <c r="A21773" t="str">
        <f t="shared" si="341"/>
        <v>YAG</v>
      </c>
    </row>
    <row r="21774" spans="1:1" x14ac:dyDescent="0.25">
      <c r="A21774" t="str">
        <f t="shared" si="341"/>
        <v>YAG</v>
      </c>
    </row>
    <row r="21775" spans="1:1" x14ac:dyDescent="0.25">
      <c r="A21775" t="str">
        <f t="shared" si="341"/>
        <v>YAG</v>
      </c>
    </row>
    <row r="21776" spans="1:1" x14ac:dyDescent="0.25">
      <c r="A21776" t="str">
        <f t="shared" si="341"/>
        <v>YAG</v>
      </c>
    </row>
    <row r="21777" spans="1:1" x14ac:dyDescent="0.25">
      <c r="A21777" t="str">
        <f t="shared" si="341"/>
        <v>YAG</v>
      </c>
    </row>
    <row r="21778" spans="1:1" x14ac:dyDescent="0.25">
      <c r="A21778" t="str">
        <f t="shared" si="341"/>
        <v>YAG</v>
      </c>
    </row>
    <row r="21779" spans="1:1" x14ac:dyDescent="0.25">
      <c r="A21779" t="str">
        <f t="shared" si="341"/>
        <v>YAG</v>
      </c>
    </row>
    <row r="21780" spans="1:1" x14ac:dyDescent="0.25">
      <c r="A21780" t="str">
        <f t="shared" si="341"/>
        <v>YAG</v>
      </c>
    </row>
    <row r="21781" spans="1:1" x14ac:dyDescent="0.25">
      <c r="A21781" t="str">
        <f t="shared" si="341"/>
        <v>YAG</v>
      </c>
    </row>
    <row r="21782" spans="1:1" x14ac:dyDescent="0.25">
      <c r="A21782" t="str">
        <f t="shared" si="341"/>
        <v>YAG</v>
      </c>
    </row>
    <row r="21783" spans="1:1" x14ac:dyDescent="0.25">
      <c r="A21783" t="str">
        <f t="shared" si="341"/>
        <v>YAG</v>
      </c>
    </row>
    <row r="21784" spans="1:1" x14ac:dyDescent="0.25">
      <c r="A21784" t="str">
        <f t="shared" si="341"/>
        <v>YAG</v>
      </c>
    </row>
    <row r="21785" spans="1:1" x14ac:dyDescent="0.25">
      <c r="A21785" t="str">
        <f t="shared" si="341"/>
        <v>YAG</v>
      </c>
    </row>
    <row r="21786" spans="1:1" x14ac:dyDescent="0.25">
      <c r="A21786" t="str">
        <f t="shared" si="341"/>
        <v>YAG</v>
      </c>
    </row>
    <row r="21787" spans="1:1" x14ac:dyDescent="0.25">
      <c r="A21787" t="str">
        <f t="shared" si="341"/>
        <v>YAG</v>
      </c>
    </row>
    <row r="21788" spans="1:1" x14ac:dyDescent="0.25">
      <c r="A21788" t="str">
        <f t="shared" si="341"/>
        <v>YAG</v>
      </c>
    </row>
    <row r="21789" spans="1:1" x14ac:dyDescent="0.25">
      <c r="A21789" t="str">
        <f t="shared" si="341"/>
        <v>YAG</v>
      </c>
    </row>
    <row r="21790" spans="1:1" x14ac:dyDescent="0.25">
      <c r="A21790" t="str">
        <f t="shared" si="341"/>
        <v>YAG</v>
      </c>
    </row>
    <row r="21791" spans="1:1" x14ac:dyDescent="0.25">
      <c r="A21791" t="str">
        <f t="shared" si="341"/>
        <v>YAG</v>
      </c>
    </row>
    <row r="21792" spans="1:1" x14ac:dyDescent="0.25">
      <c r="A21792" t="str">
        <f t="shared" si="341"/>
        <v>YAG</v>
      </c>
    </row>
    <row r="21793" spans="1:1" x14ac:dyDescent="0.25">
      <c r="A21793" t="str">
        <f t="shared" si="341"/>
        <v>YAG</v>
      </c>
    </row>
    <row r="21794" spans="1:1" x14ac:dyDescent="0.25">
      <c r="A21794" t="str">
        <f t="shared" si="341"/>
        <v>YAG</v>
      </c>
    </row>
    <row r="21795" spans="1:1" x14ac:dyDescent="0.25">
      <c r="A21795" t="str">
        <f t="shared" si="341"/>
        <v>YAG</v>
      </c>
    </row>
    <row r="21796" spans="1:1" x14ac:dyDescent="0.25">
      <c r="A21796" t="str">
        <f t="shared" si="341"/>
        <v>YAG</v>
      </c>
    </row>
    <row r="21797" spans="1:1" x14ac:dyDescent="0.25">
      <c r="A21797" t="str">
        <f t="shared" si="341"/>
        <v>YAG</v>
      </c>
    </row>
    <row r="21798" spans="1:1" x14ac:dyDescent="0.25">
      <c r="A21798" t="str">
        <f t="shared" si="341"/>
        <v>YAG</v>
      </c>
    </row>
    <row r="21799" spans="1:1" x14ac:dyDescent="0.25">
      <c r="A21799" t="str">
        <f t="shared" si="341"/>
        <v>YAG</v>
      </c>
    </row>
    <row r="21800" spans="1:1" x14ac:dyDescent="0.25">
      <c r="A21800" t="str">
        <f t="shared" si="341"/>
        <v>YAG</v>
      </c>
    </row>
    <row r="21801" spans="1:1" x14ac:dyDescent="0.25">
      <c r="A21801" t="str">
        <f t="shared" si="341"/>
        <v>YAG</v>
      </c>
    </row>
    <row r="21802" spans="1:1" x14ac:dyDescent="0.25">
      <c r="A21802" t="str">
        <f t="shared" si="341"/>
        <v>YAG</v>
      </c>
    </row>
    <row r="21803" spans="1:1" x14ac:dyDescent="0.25">
      <c r="A21803" t="str">
        <f t="shared" si="341"/>
        <v>YAG</v>
      </c>
    </row>
    <row r="21804" spans="1:1" x14ac:dyDescent="0.25">
      <c r="A21804" t="str">
        <f t="shared" si="341"/>
        <v>YAG</v>
      </c>
    </row>
    <row r="21805" spans="1:1" x14ac:dyDescent="0.25">
      <c r="A21805" t="str">
        <f t="shared" si="341"/>
        <v>YAG</v>
      </c>
    </row>
    <row r="21806" spans="1:1" x14ac:dyDescent="0.25">
      <c r="A21806" t="str">
        <f t="shared" si="341"/>
        <v>YAG</v>
      </c>
    </row>
    <row r="21807" spans="1:1" x14ac:dyDescent="0.25">
      <c r="A21807" t="str">
        <f t="shared" si="341"/>
        <v>YAG</v>
      </c>
    </row>
    <row r="21808" spans="1:1" x14ac:dyDescent="0.25">
      <c r="A21808" t="str">
        <f t="shared" si="341"/>
        <v>YAG</v>
      </c>
    </row>
    <row r="21809" spans="1:1" x14ac:dyDescent="0.25">
      <c r="A21809" t="str">
        <f t="shared" si="341"/>
        <v>YAG</v>
      </c>
    </row>
    <row r="21810" spans="1:1" x14ac:dyDescent="0.25">
      <c r="A21810" t="str">
        <f t="shared" si="341"/>
        <v>YAG</v>
      </c>
    </row>
    <row r="21811" spans="1:1" x14ac:dyDescent="0.25">
      <c r="A21811" t="str">
        <f t="shared" si="341"/>
        <v>YAG</v>
      </c>
    </row>
    <row r="21812" spans="1:1" x14ac:dyDescent="0.25">
      <c r="A21812" t="str">
        <f t="shared" si="341"/>
        <v>YAG</v>
      </c>
    </row>
    <row r="21813" spans="1:1" x14ac:dyDescent="0.25">
      <c r="A21813" t="str">
        <f t="shared" si="341"/>
        <v>YAG</v>
      </c>
    </row>
    <row r="21814" spans="1:1" x14ac:dyDescent="0.25">
      <c r="A21814" t="str">
        <f t="shared" si="341"/>
        <v>YAG</v>
      </c>
    </row>
    <row r="21815" spans="1:1" x14ac:dyDescent="0.25">
      <c r="A21815" t="str">
        <f t="shared" si="341"/>
        <v>YAG</v>
      </c>
    </row>
    <row r="21816" spans="1:1" x14ac:dyDescent="0.25">
      <c r="A21816" t="str">
        <f t="shared" si="341"/>
        <v>YAG</v>
      </c>
    </row>
    <row r="21817" spans="1:1" x14ac:dyDescent="0.25">
      <c r="A21817" t="str">
        <f t="shared" si="341"/>
        <v>YAG</v>
      </c>
    </row>
    <row r="21818" spans="1:1" x14ac:dyDescent="0.25">
      <c r="A21818" t="str">
        <f t="shared" si="341"/>
        <v>YAG</v>
      </c>
    </row>
    <row r="21819" spans="1:1" x14ac:dyDescent="0.25">
      <c r="A21819" t="str">
        <f t="shared" si="341"/>
        <v>YAG</v>
      </c>
    </row>
    <row r="21820" spans="1:1" x14ac:dyDescent="0.25">
      <c r="A21820" t="str">
        <f t="shared" ref="A21820:A21883" si="342">"YAG"&amp;D21820 &amp;E21820 &amp;F21820 &amp; G21820 &amp;H21820 &amp;I21820</f>
        <v>YAG</v>
      </c>
    </row>
    <row r="21821" spans="1:1" x14ac:dyDescent="0.25">
      <c r="A21821" t="str">
        <f t="shared" si="342"/>
        <v>YAG</v>
      </c>
    </row>
    <row r="21822" spans="1:1" x14ac:dyDescent="0.25">
      <c r="A21822" t="str">
        <f t="shared" si="342"/>
        <v>YAG</v>
      </c>
    </row>
    <row r="21823" spans="1:1" x14ac:dyDescent="0.25">
      <c r="A21823" t="str">
        <f t="shared" si="342"/>
        <v>YAG</v>
      </c>
    </row>
    <row r="21824" spans="1:1" x14ac:dyDescent="0.25">
      <c r="A21824" t="str">
        <f t="shared" si="342"/>
        <v>YAG</v>
      </c>
    </row>
    <row r="21825" spans="1:1" x14ac:dyDescent="0.25">
      <c r="A21825" t="str">
        <f t="shared" si="342"/>
        <v>YAG</v>
      </c>
    </row>
    <row r="21826" spans="1:1" x14ac:dyDescent="0.25">
      <c r="A21826" t="str">
        <f t="shared" si="342"/>
        <v>YAG</v>
      </c>
    </row>
    <row r="21827" spans="1:1" x14ac:dyDescent="0.25">
      <c r="A21827" t="str">
        <f t="shared" si="342"/>
        <v>YAG</v>
      </c>
    </row>
    <row r="21828" spans="1:1" x14ac:dyDescent="0.25">
      <c r="A21828" t="str">
        <f t="shared" si="342"/>
        <v>YAG</v>
      </c>
    </row>
    <row r="21829" spans="1:1" x14ac:dyDescent="0.25">
      <c r="A21829" t="str">
        <f t="shared" si="342"/>
        <v>YAG</v>
      </c>
    </row>
    <row r="21830" spans="1:1" x14ac:dyDescent="0.25">
      <c r="A21830" t="str">
        <f t="shared" si="342"/>
        <v>YAG</v>
      </c>
    </row>
    <row r="21831" spans="1:1" x14ac:dyDescent="0.25">
      <c r="A21831" t="str">
        <f t="shared" si="342"/>
        <v>YAG</v>
      </c>
    </row>
    <row r="21832" spans="1:1" x14ac:dyDescent="0.25">
      <c r="A21832" t="str">
        <f t="shared" si="342"/>
        <v>YAG</v>
      </c>
    </row>
    <row r="21833" spans="1:1" x14ac:dyDescent="0.25">
      <c r="A21833" t="str">
        <f t="shared" si="342"/>
        <v>YAG</v>
      </c>
    </row>
    <row r="21834" spans="1:1" x14ac:dyDescent="0.25">
      <c r="A21834" t="str">
        <f t="shared" si="342"/>
        <v>YAG</v>
      </c>
    </row>
    <row r="21835" spans="1:1" x14ac:dyDescent="0.25">
      <c r="A21835" t="str">
        <f t="shared" si="342"/>
        <v>YAG</v>
      </c>
    </row>
    <row r="21836" spans="1:1" x14ac:dyDescent="0.25">
      <c r="A21836" t="str">
        <f t="shared" si="342"/>
        <v>YAG</v>
      </c>
    </row>
    <row r="21837" spans="1:1" x14ac:dyDescent="0.25">
      <c r="A21837" t="str">
        <f t="shared" si="342"/>
        <v>YAG</v>
      </c>
    </row>
    <row r="21838" spans="1:1" x14ac:dyDescent="0.25">
      <c r="A21838" t="str">
        <f t="shared" si="342"/>
        <v>YAG</v>
      </c>
    </row>
    <row r="21839" spans="1:1" x14ac:dyDescent="0.25">
      <c r="A21839" t="str">
        <f t="shared" si="342"/>
        <v>YAG</v>
      </c>
    </row>
    <row r="21840" spans="1:1" x14ac:dyDescent="0.25">
      <c r="A21840" t="str">
        <f t="shared" si="342"/>
        <v>YAG</v>
      </c>
    </row>
    <row r="21841" spans="1:1" x14ac:dyDescent="0.25">
      <c r="A21841" t="str">
        <f t="shared" si="342"/>
        <v>YAG</v>
      </c>
    </row>
    <row r="21842" spans="1:1" x14ac:dyDescent="0.25">
      <c r="A21842" t="str">
        <f t="shared" si="342"/>
        <v>YAG</v>
      </c>
    </row>
    <row r="21843" spans="1:1" x14ac:dyDescent="0.25">
      <c r="A21843" t="str">
        <f t="shared" si="342"/>
        <v>YAG</v>
      </c>
    </row>
    <row r="21844" spans="1:1" x14ac:dyDescent="0.25">
      <c r="A21844" t="str">
        <f t="shared" si="342"/>
        <v>YAG</v>
      </c>
    </row>
    <row r="21845" spans="1:1" x14ac:dyDescent="0.25">
      <c r="A21845" t="str">
        <f t="shared" si="342"/>
        <v>YAG</v>
      </c>
    </row>
    <row r="21846" spans="1:1" x14ac:dyDescent="0.25">
      <c r="A21846" t="str">
        <f t="shared" si="342"/>
        <v>YAG</v>
      </c>
    </row>
    <row r="21847" spans="1:1" x14ac:dyDescent="0.25">
      <c r="A21847" t="str">
        <f t="shared" si="342"/>
        <v>YAG</v>
      </c>
    </row>
    <row r="21848" spans="1:1" x14ac:dyDescent="0.25">
      <c r="A21848" t="str">
        <f t="shared" si="342"/>
        <v>YAG</v>
      </c>
    </row>
    <row r="21849" spans="1:1" x14ac:dyDescent="0.25">
      <c r="A21849" t="str">
        <f t="shared" si="342"/>
        <v>YAG</v>
      </c>
    </row>
    <row r="21850" spans="1:1" x14ac:dyDescent="0.25">
      <c r="A21850" t="str">
        <f t="shared" si="342"/>
        <v>YAG</v>
      </c>
    </row>
    <row r="21851" spans="1:1" x14ac:dyDescent="0.25">
      <c r="A21851" t="str">
        <f t="shared" si="342"/>
        <v>YAG</v>
      </c>
    </row>
    <row r="21852" spans="1:1" x14ac:dyDescent="0.25">
      <c r="A21852" t="str">
        <f t="shared" si="342"/>
        <v>YAG</v>
      </c>
    </row>
    <row r="21853" spans="1:1" x14ac:dyDescent="0.25">
      <c r="A21853" t="str">
        <f t="shared" si="342"/>
        <v>YAG</v>
      </c>
    </row>
    <row r="21854" spans="1:1" x14ac:dyDescent="0.25">
      <c r="A21854" t="str">
        <f t="shared" si="342"/>
        <v>YAG</v>
      </c>
    </row>
    <row r="21855" spans="1:1" x14ac:dyDescent="0.25">
      <c r="A21855" t="str">
        <f t="shared" si="342"/>
        <v>YAG</v>
      </c>
    </row>
    <row r="21856" spans="1:1" x14ac:dyDescent="0.25">
      <c r="A21856" t="str">
        <f t="shared" si="342"/>
        <v>YAG</v>
      </c>
    </row>
    <row r="21857" spans="1:1" x14ac:dyDescent="0.25">
      <c r="A21857" t="str">
        <f t="shared" si="342"/>
        <v>YAG</v>
      </c>
    </row>
    <row r="21858" spans="1:1" x14ac:dyDescent="0.25">
      <c r="A21858" t="str">
        <f t="shared" si="342"/>
        <v>YAG</v>
      </c>
    </row>
    <row r="21859" spans="1:1" x14ac:dyDescent="0.25">
      <c r="A21859" t="str">
        <f t="shared" si="342"/>
        <v>YAG</v>
      </c>
    </row>
    <row r="21860" spans="1:1" x14ac:dyDescent="0.25">
      <c r="A21860" t="str">
        <f t="shared" si="342"/>
        <v>YAG</v>
      </c>
    </row>
    <row r="21861" spans="1:1" x14ac:dyDescent="0.25">
      <c r="A21861" t="str">
        <f t="shared" si="342"/>
        <v>YAG</v>
      </c>
    </row>
    <row r="21862" spans="1:1" x14ac:dyDescent="0.25">
      <c r="A21862" t="str">
        <f t="shared" si="342"/>
        <v>YAG</v>
      </c>
    </row>
    <row r="21863" spans="1:1" x14ac:dyDescent="0.25">
      <c r="A21863" t="str">
        <f t="shared" si="342"/>
        <v>YAG</v>
      </c>
    </row>
    <row r="21864" spans="1:1" x14ac:dyDescent="0.25">
      <c r="A21864" t="str">
        <f t="shared" si="342"/>
        <v>YAG</v>
      </c>
    </row>
    <row r="21865" spans="1:1" x14ac:dyDescent="0.25">
      <c r="A21865" t="str">
        <f t="shared" si="342"/>
        <v>YAG</v>
      </c>
    </row>
    <row r="21866" spans="1:1" x14ac:dyDescent="0.25">
      <c r="A21866" t="str">
        <f t="shared" si="342"/>
        <v>YAG</v>
      </c>
    </row>
    <row r="21867" spans="1:1" x14ac:dyDescent="0.25">
      <c r="A21867" t="str">
        <f t="shared" si="342"/>
        <v>YAG</v>
      </c>
    </row>
    <row r="21868" spans="1:1" x14ac:dyDescent="0.25">
      <c r="A21868" t="str">
        <f t="shared" si="342"/>
        <v>YAG</v>
      </c>
    </row>
    <row r="21869" spans="1:1" x14ac:dyDescent="0.25">
      <c r="A21869" t="str">
        <f t="shared" si="342"/>
        <v>YAG</v>
      </c>
    </row>
    <row r="21870" spans="1:1" x14ac:dyDescent="0.25">
      <c r="A21870" t="str">
        <f t="shared" si="342"/>
        <v>YAG</v>
      </c>
    </row>
    <row r="21871" spans="1:1" x14ac:dyDescent="0.25">
      <c r="A21871" t="str">
        <f t="shared" si="342"/>
        <v>YAG</v>
      </c>
    </row>
    <row r="21872" spans="1:1" x14ac:dyDescent="0.25">
      <c r="A21872" t="str">
        <f t="shared" si="342"/>
        <v>YAG</v>
      </c>
    </row>
    <row r="21873" spans="1:1" x14ac:dyDescent="0.25">
      <c r="A21873" t="str">
        <f t="shared" si="342"/>
        <v>YAG</v>
      </c>
    </row>
    <row r="21874" spans="1:1" x14ac:dyDescent="0.25">
      <c r="A21874" t="str">
        <f t="shared" si="342"/>
        <v>YAG</v>
      </c>
    </row>
    <row r="21875" spans="1:1" x14ac:dyDescent="0.25">
      <c r="A21875" t="str">
        <f t="shared" si="342"/>
        <v>YAG</v>
      </c>
    </row>
    <row r="21876" spans="1:1" x14ac:dyDescent="0.25">
      <c r="A21876" t="str">
        <f t="shared" si="342"/>
        <v>YAG</v>
      </c>
    </row>
    <row r="21877" spans="1:1" x14ac:dyDescent="0.25">
      <c r="A21877" t="str">
        <f t="shared" si="342"/>
        <v>YAG</v>
      </c>
    </row>
    <row r="21878" spans="1:1" x14ac:dyDescent="0.25">
      <c r="A21878" t="str">
        <f t="shared" si="342"/>
        <v>YAG</v>
      </c>
    </row>
    <row r="21879" spans="1:1" x14ac:dyDescent="0.25">
      <c r="A21879" t="str">
        <f t="shared" si="342"/>
        <v>YAG</v>
      </c>
    </row>
    <row r="21880" spans="1:1" x14ac:dyDescent="0.25">
      <c r="A21880" t="str">
        <f t="shared" si="342"/>
        <v>YAG</v>
      </c>
    </row>
    <row r="21881" spans="1:1" x14ac:dyDescent="0.25">
      <c r="A21881" t="str">
        <f t="shared" si="342"/>
        <v>YAG</v>
      </c>
    </row>
    <row r="21882" spans="1:1" x14ac:dyDescent="0.25">
      <c r="A21882" t="str">
        <f t="shared" si="342"/>
        <v>YAG</v>
      </c>
    </row>
    <row r="21883" spans="1:1" x14ac:dyDescent="0.25">
      <c r="A21883" t="str">
        <f t="shared" si="342"/>
        <v>YAG</v>
      </c>
    </row>
    <row r="21884" spans="1:1" x14ac:dyDescent="0.25">
      <c r="A21884" t="str">
        <f t="shared" ref="A21884:A21947" si="343">"YAG"&amp;D21884 &amp;E21884 &amp;F21884 &amp; G21884 &amp;H21884 &amp;I21884</f>
        <v>YAG</v>
      </c>
    </row>
    <row r="21885" spans="1:1" x14ac:dyDescent="0.25">
      <c r="A21885" t="str">
        <f t="shared" si="343"/>
        <v>YAG</v>
      </c>
    </row>
    <row r="21886" spans="1:1" x14ac:dyDescent="0.25">
      <c r="A21886" t="str">
        <f t="shared" si="343"/>
        <v>YAG</v>
      </c>
    </row>
    <row r="21887" spans="1:1" x14ac:dyDescent="0.25">
      <c r="A21887" t="str">
        <f t="shared" si="343"/>
        <v>YAG</v>
      </c>
    </row>
    <row r="21888" spans="1:1" x14ac:dyDescent="0.25">
      <c r="A21888" t="str">
        <f t="shared" si="343"/>
        <v>YAG</v>
      </c>
    </row>
    <row r="21889" spans="1:1" x14ac:dyDescent="0.25">
      <c r="A21889" t="str">
        <f t="shared" si="343"/>
        <v>YAG</v>
      </c>
    </row>
    <row r="21890" spans="1:1" x14ac:dyDescent="0.25">
      <c r="A21890" t="str">
        <f t="shared" si="343"/>
        <v>YAG</v>
      </c>
    </row>
    <row r="21891" spans="1:1" x14ac:dyDescent="0.25">
      <c r="A21891" t="str">
        <f t="shared" si="343"/>
        <v>YAG</v>
      </c>
    </row>
    <row r="21892" spans="1:1" x14ac:dyDescent="0.25">
      <c r="A21892" t="str">
        <f t="shared" si="343"/>
        <v>YAG</v>
      </c>
    </row>
    <row r="21893" spans="1:1" x14ac:dyDescent="0.25">
      <c r="A21893" t="str">
        <f t="shared" si="343"/>
        <v>YAG</v>
      </c>
    </row>
    <row r="21894" spans="1:1" x14ac:dyDescent="0.25">
      <c r="A21894" t="str">
        <f t="shared" si="343"/>
        <v>YAG</v>
      </c>
    </row>
    <row r="21895" spans="1:1" x14ac:dyDescent="0.25">
      <c r="A21895" t="str">
        <f t="shared" si="343"/>
        <v>YAG</v>
      </c>
    </row>
    <row r="21896" spans="1:1" x14ac:dyDescent="0.25">
      <c r="A21896" t="str">
        <f t="shared" si="343"/>
        <v>YAG</v>
      </c>
    </row>
    <row r="21897" spans="1:1" x14ac:dyDescent="0.25">
      <c r="A21897" t="str">
        <f t="shared" si="343"/>
        <v>YAG</v>
      </c>
    </row>
    <row r="21898" spans="1:1" x14ac:dyDescent="0.25">
      <c r="A21898" t="str">
        <f t="shared" si="343"/>
        <v>YAG</v>
      </c>
    </row>
    <row r="21899" spans="1:1" x14ac:dyDescent="0.25">
      <c r="A21899" t="str">
        <f t="shared" si="343"/>
        <v>YAG</v>
      </c>
    </row>
    <row r="21900" spans="1:1" x14ac:dyDescent="0.25">
      <c r="A21900" t="str">
        <f t="shared" si="343"/>
        <v>YAG</v>
      </c>
    </row>
    <row r="21901" spans="1:1" x14ac:dyDescent="0.25">
      <c r="A21901" t="str">
        <f t="shared" si="343"/>
        <v>YAG</v>
      </c>
    </row>
    <row r="21902" spans="1:1" x14ac:dyDescent="0.25">
      <c r="A21902" t="str">
        <f t="shared" si="343"/>
        <v>YAG</v>
      </c>
    </row>
    <row r="21903" spans="1:1" x14ac:dyDescent="0.25">
      <c r="A21903" t="str">
        <f t="shared" si="343"/>
        <v>YAG</v>
      </c>
    </row>
    <row r="21904" spans="1:1" x14ac:dyDescent="0.25">
      <c r="A21904" t="str">
        <f t="shared" si="343"/>
        <v>YAG</v>
      </c>
    </row>
    <row r="21905" spans="1:1" x14ac:dyDescent="0.25">
      <c r="A21905" t="str">
        <f t="shared" si="343"/>
        <v>YAG</v>
      </c>
    </row>
    <row r="21906" spans="1:1" x14ac:dyDescent="0.25">
      <c r="A21906" t="str">
        <f t="shared" si="343"/>
        <v>YAG</v>
      </c>
    </row>
    <row r="21907" spans="1:1" x14ac:dyDescent="0.25">
      <c r="A21907" t="str">
        <f t="shared" si="343"/>
        <v>YAG</v>
      </c>
    </row>
    <row r="21908" spans="1:1" x14ac:dyDescent="0.25">
      <c r="A21908" t="str">
        <f t="shared" si="343"/>
        <v>YAG</v>
      </c>
    </row>
    <row r="21909" spans="1:1" x14ac:dyDescent="0.25">
      <c r="A21909" t="str">
        <f t="shared" si="343"/>
        <v>YAG</v>
      </c>
    </row>
    <row r="21910" spans="1:1" x14ac:dyDescent="0.25">
      <c r="A21910" t="str">
        <f t="shared" si="343"/>
        <v>YAG</v>
      </c>
    </row>
    <row r="21911" spans="1:1" x14ac:dyDescent="0.25">
      <c r="A21911" t="str">
        <f t="shared" si="343"/>
        <v>YAG</v>
      </c>
    </row>
    <row r="21912" spans="1:1" x14ac:dyDescent="0.25">
      <c r="A21912" t="str">
        <f t="shared" si="343"/>
        <v>YAG</v>
      </c>
    </row>
    <row r="21913" spans="1:1" x14ac:dyDescent="0.25">
      <c r="A21913" t="str">
        <f t="shared" si="343"/>
        <v>YAG</v>
      </c>
    </row>
    <row r="21914" spans="1:1" x14ac:dyDescent="0.25">
      <c r="A21914" t="str">
        <f t="shared" si="343"/>
        <v>YAG</v>
      </c>
    </row>
    <row r="21915" spans="1:1" x14ac:dyDescent="0.25">
      <c r="A21915" t="str">
        <f t="shared" si="343"/>
        <v>YAG</v>
      </c>
    </row>
    <row r="21916" spans="1:1" x14ac:dyDescent="0.25">
      <c r="A21916" t="str">
        <f t="shared" si="343"/>
        <v>YAG</v>
      </c>
    </row>
    <row r="21917" spans="1:1" x14ac:dyDescent="0.25">
      <c r="A21917" t="str">
        <f t="shared" si="343"/>
        <v>YAG</v>
      </c>
    </row>
    <row r="21918" spans="1:1" x14ac:dyDescent="0.25">
      <c r="A21918" t="str">
        <f t="shared" si="343"/>
        <v>YAG</v>
      </c>
    </row>
    <row r="21919" spans="1:1" x14ac:dyDescent="0.25">
      <c r="A21919" t="str">
        <f t="shared" si="343"/>
        <v>YAG</v>
      </c>
    </row>
    <row r="21920" spans="1:1" x14ac:dyDescent="0.25">
      <c r="A21920" t="str">
        <f t="shared" si="343"/>
        <v>YAG</v>
      </c>
    </row>
    <row r="21921" spans="1:1" x14ac:dyDescent="0.25">
      <c r="A21921" t="str">
        <f t="shared" si="343"/>
        <v>YAG</v>
      </c>
    </row>
    <row r="21922" spans="1:1" x14ac:dyDescent="0.25">
      <c r="A21922" t="str">
        <f t="shared" si="343"/>
        <v>YAG</v>
      </c>
    </row>
    <row r="21923" spans="1:1" x14ac:dyDescent="0.25">
      <c r="A21923" t="str">
        <f t="shared" si="343"/>
        <v>YAG</v>
      </c>
    </row>
    <row r="21924" spans="1:1" x14ac:dyDescent="0.25">
      <c r="A21924" t="str">
        <f t="shared" si="343"/>
        <v>YAG</v>
      </c>
    </row>
    <row r="21925" spans="1:1" x14ac:dyDescent="0.25">
      <c r="A21925" t="str">
        <f t="shared" si="343"/>
        <v>YAG</v>
      </c>
    </row>
    <row r="21926" spans="1:1" x14ac:dyDescent="0.25">
      <c r="A21926" t="str">
        <f t="shared" si="343"/>
        <v>YAG</v>
      </c>
    </row>
    <row r="21927" spans="1:1" x14ac:dyDescent="0.25">
      <c r="A21927" t="str">
        <f t="shared" si="343"/>
        <v>YAG</v>
      </c>
    </row>
    <row r="21928" spans="1:1" x14ac:dyDescent="0.25">
      <c r="A21928" t="str">
        <f t="shared" si="343"/>
        <v>YAG</v>
      </c>
    </row>
    <row r="21929" spans="1:1" x14ac:dyDescent="0.25">
      <c r="A21929" t="str">
        <f t="shared" si="343"/>
        <v>YAG</v>
      </c>
    </row>
    <row r="21930" spans="1:1" x14ac:dyDescent="0.25">
      <c r="A21930" t="str">
        <f t="shared" si="343"/>
        <v>YAG</v>
      </c>
    </row>
    <row r="21931" spans="1:1" x14ac:dyDescent="0.25">
      <c r="A21931" t="str">
        <f t="shared" si="343"/>
        <v>YAG</v>
      </c>
    </row>
    <row r="21932" spans="1:1" x14ac:dyDescent="0.25">
      <c r="A21932" t="str">
        <f t="shared" si="343"/>
        <v>YAG</v>
      </c>
    </row>
    <row r="21933" spans="1:1" x14ac:dyDescent="0.25">
      <c r="A21933" t="str">
        <f t="shared" si="343"/>
        <v>YAG</v>
      </c>
    </row>
    <row r="21934" spans="1:1" x14ac:dyDescent="0.25">
      <c r="A21934" t="str">
        <f t="shared" si="343"/>
        <v>YAG</v>
      </c>
    </row>
    <row r="21935" spans="1:1" x14ac:dyDescent="0.25">
      <c r="A21935" t="str">
        <f t="shared" si="343"/>
        <v>YAG</v>
      </c>
    </row>
    <row r="21936" spans="1:1" x14ac:dyDescent="0.25">
      <c r="A21936" t="str">
        <f t="shared" si="343"/>
        <v>YAG</v>
      </c>
    </row>
    <row r="21937" spans="1:1" x14ac:dyDescent="0.25">
      <c r="A21937" t="str">
        <f t="shared" si="343"/>
        <v>YAG</v>
      </c>
    </row>
    <row r="21938" spans="1:1" x14ac:dyDescent="0.25">
      <c r="A21938" t="str">
        <f t="shared" si="343"/>
        <v>YAG</v>
      </c>
    </row>
    <row r="21939" spans="1:1" x14ac:dyDescent="0.25">
      <c r="A21939" t="str">
        <f t="shared" si="343"/>
        <v>YAG</v>
      </c>
    </row>
    <row r="21940" spans="1:1" x14ac:dyDescent="0.25">
      <c r="A21940" t="str">
        <f t="shared" si="343"/>
        <v>YAG</v>
      </c>
    </row>
    <row r="21941" spans="1:1" x14ac:dyDescent="0.25">
      <c r="A21941" t="str">
        <f t="shared" si="343"/>
        <v>YAG</v>
      </c>
    </row>
    <row r="21942" spans="1:1" x14ac:dyDescent="0.25">
      <c r="A21942" t="str">
        <f t="shared" si="343"/>
        <v>YAG</v>
      </c>
    </row>
    <row r="21943" spans="1:1" x14ac:dyDescent="0.25">
      <c r="A21943" t="str">
        <f t="shared" si="343"/>
        <v>YAG</v>
      </c>
    </row>
    <row r="21944" spans="1:1" x14ac:dyDescent="0.25">
      <c r="A21944" t="str">
        <f t="shared" si="343"/>
        <v>YAG</v>
      </c>
    </row>
    <row r="21945" spans="1:1" x14ac:dyDescent="0.25">
      <c r="A21945" t="str">
        <f t="shared" si="343"/>
        <v>YAG</v>
      </c>
    </row>
    <row r="21946" spans="1:1" x14ac:dyDescent="0.25">
      <c r="A21946" t="str">
        <f t="shared" si="343"/>
        <v>YAG</v>
      </c>
    </row>
    <row r="21947" spans="1:1" x14ac:dyDescent="0.25">
      <c r="A21947" t="str">
        <f t="shared" si="343"/>
        <v>YAG</v>
      </c>
    </row>
    <row r="21948" spans="1:1" x14ac:dyDescent="0.25">
      <c r="A21948" t="str">
        <f t="shared" ref="A21948:A22011" si="344">"YAG"&amp;D21948 &amp;E21948 &amp;F21948 &amp; G21948 &amp;H21948 &amp;I21948</f>
        <v>YAG</v>
      </c>
    </row>
    <row r="21949" spans="1:1" x14ac:dyDescent="0.25">
      <c r="A21949" t="str">
        <f t="shared" si="344"/>
        <v>YAG</v>
      </c>
    </row>
    <row r="21950" spans="1:1" x14ac:dyDescent="0.25">
      <c r="A21950" t="str">
        <f t="shared" si="344"/>
        <v>YAG</v>
      </c>
    </row>
    <row r="21951" spans="1:1" x14ac:dyDescent="0.25">
      <c r="A21951" t="str">
        <f t="shared" si="344"/>
        <v>YAG</v>
      </c>
    </row>
    <row r="21952" spans="1:1" x14ac:dyDescent="0.25">
      <c r="A21952" t="str">
        <f t="shared" si="344"/>
        <v>YAG</v>
      </c>
    </row>
    <row r="21953" spans="1:1" x14ac:dyDescent="0.25">
      <c r="A21953" t="str">
        <f t="shared" si="344"/>
        <v>YAG</v>
      </c>
    </row>
    <row r="21954" spans="1:1" x14ac:dyDescent="0.25">
      <c r="A21954" t="str">
        <f t="shared" si="344"/>
        <v>YAG</v>
      </c>
    </row>
    <row r="21955" spans="1:1" x14ac:dyDescent="0.25">
      <c r="A21955" t="str">
        <f t="shared" si="344"/>
        <v>YAG</v>
      </c>
    </row>
    <row r="21956" spans="1:1" x14ac:dyDescent="0.25">
      <c r="A21956" t="str">
        <f t="shared" si="344"/>
        <v>YAG</v>
      </c>
    </row>
    <row r="21957" spans="1:1" x14ac:dyDescent="0.25">
      <c r="A21957" t="str">
        <f t="shared" si="344"/>
        <v>YAG</v>
      </c>
    </row>
    <row r="21958" spans="1:1" x14ac:dyDescent="0.25">
      <c r="A21958" t="str">
        <f t="shared" si="344"/>
        <v>YAG</v>
      </c>
    </row>
    <row r="21959" spans="1:1" x14ac:dyDescent="0.25">
      <c r="A21959" t="str">
        <f t="shared" si="344"/>
        <v>YAG</v>
      </c>
    </row>
    <row r="21960" spans="1:1" x14ac:dyDescent="0.25">
      <c r="A21960" t="str">
        <f t="shared" si="344"/>
        <v>YAG</v>
      </c>
    </row>
    <row r="21961" spans="1:1" x14ac:dyDescent="0.25">
      <c r="A21961" t="str">
        <f t="shared" si="344"/>
        <v>YAG</v>
      </c>
    </row>
    <row r="21962" spans="1:1" x14ac:dyDescent="0.25">
      <c r="A21962" t="str">
        <f t="shared" si="344"/>
        <v>YAG</v>
      </c>
    </row>
    <row r="21963" spans="1:1" x14ac:dyDescent="0.25">
      <c r="A21963" t="str">
        <f t="shared" si="344"/>
        <v>YAG</v>
      </c>
    </row>
    <row r="21964" spans="1:1" x14ac:dyDescent="0.25">
      <c r="A21964" t="str">
        <f t="shared" si="344"/>
        <v>YAG</v>
      </c>
    </row>
    <row r="21965" spans="1:1" x14ac:dyDescent="0.25">
      <c r="A21965" t="str">
        <f t="shared" si="344"/>
        <v>YAG</v>
      </c>
    </row>
    <row r="21966" spans="1:1" x14ac:dyDescent="0.25">
      <c r="A21966" t="str">
        <f t="shared" si="344"/>
        <v>YAG</v>
      </c>
    </row>
    <row r="21967" spans="1:1" x14ac:dyDescent="0.25">
      <c r="A21967" t="str">
        <f t="shared" si="344"/>
        <v>YAG</v>
      </c>
    </row>
    <row r="21968" spans="1:1" x14ac:dyDescent="0.25">
      <c r="A21968" t="str">
        <f t="shared" si="344"/>
        <v>YAG</v>
      </c>
    </row>
    <row r="21969" spans="1:1" x14ac:dyDescent="0.25">
      <c r="A21969" t="str">
        <f t="shared" si="344"/>
        <v>YAG</v>
      </c>
    </row>
    <row r="21970" spans="1:1" x14ac:dyDescent="0.25">
      <c r="A21970" t="str">
        <f t="shared" si="344"/>
        <v>YAG</v>
      </c>
    </row>
    <row r="21971" spans="1:1" x14ac:dyDescent="0.25">
      <c r="A21971" t="str">
        <f t="shared" si="344"/>
        <v>YAG</v>
      </c>
    </row>
    <row r="21972" spans="1:1" x14ac:dyDescent="0.25">
      <c r="A21972" t="str">
        <f t="shared" si="344"/>
        <v>YAG</v>
      </c>
    </row>
    <row r="21973" spans="1:1" x14ac:dyDescent="0.25">
      <c r="A21973" t="str">
        <f t="shared" si="344"/>
        <v>YAG</v>
      </c>
    </row>
    <row r="21974" spans="1:1" x14ac:dyDescent="0.25">
      <c r="A21974" t="str">
        <f t="shared" si="344"/>
        <v>YAG</v>
      </c>
    </row>
    <row r="21975" spans="1:1" x14ac:dyDescent="0.25">
      <c r="A21975" t="str">
        <f t="shared" si="344"/>
        <v>YAG</v>
      </c>
    </row>
    <row r="21976" spans="1:1" x14ac:dyDescent="0.25">
      <c r="A21976" t="str">
        <f t="shared" si="344"/>
        <v>YAG</v>
      </c>
    </row>
    <row r="21977" spans="1:1" x14ac:dyDescent="0.25">
      <c r="A21977" t="str">
        <f t="shared" si="344"/>
        <v>YAG</v>
      </c>
    </row>
    <row r="21978" spans="1:1" x14ac:dyDescent="0.25">
      <c r="A21978" t="str">
        <f t="shared" si="344"/>
        <v>YAG</v>
      </c>
    </row>
    <row r="21979" spans="1:1" x14ac:dyDescent="0.25">
      <c r="A21979" t="str">
        <f t="shared" si="344"/>
        <v>YAG</v>
      </c>
    </row>
    <row r="21980" spans="1:1" x14ac:dyDescent="0.25">
      <c r="A21980" t="str">
        <f t="shared" si="344"/>
        <v>YAG</v>
      </c>
    </row>
    <row r="21981" spans="1:1" x14ac:dyDescent="0.25">
      <c r="A21981" t="str">
        <f t="shared" si="344"/>
        <v>YAG</v>
      </c>
    </row>
    <row r="21982" spans="1:1" x14ac:dyDescent="0.25">
      <c r="A21982" t="str">
        <f t="shared" si="344"/>
        <v>YAG</v>
      </c>
    </row>
    <row r="21983" spans="1:1" x14ac:dyDescent="0.25">
      <c r="A21983" t="str">
        <f t="shared" si="344"/>
        <v>YAG</v>
      </c>
    </row>
    <row r="21984" spans="1:1" x14ac:dyDescent="0.25">
      <c r="A21984" t="str">
        <f t="shared" si="344"/>
        <v>YAG</v>
      </c>
    </row>
    <row r="21985" spans="1:1" x14ac:dyDescent="0.25">
      <c r="A21985" t="str">
        <f t="shared" si="344"/>
        <v>YAG</v>
      </c>
    </row>
    <row r="21986" spans="1:1" x14ac:dyDescent="0.25">
      <c r="A21986" t="str">
        <f t="shared" si="344"/>
        <v>YAG</v>
      </c>
    </row>
    <row r="21987" spans="1:1" x14ac:dyDescent="0.25">
      <c r="A21987" t="str">
        <f t="shared" si="344"/>
        <v>YAG</v>
      </c>
    </row>
    <row r="21988" spans="1:1" x14ac:dyDescent="0.25">
      <c r="A21988" t="str">
        <f t="shared" si="344"/>
        <v>YAG</v>
      </c>
    </row>
    <row r="21989" spans="1:1" x14ac:dyDescent="0.25">
      <c r="A21989" t="str">
        <f t="shared" si="344"/>
        <v>YAG</v>
      </c>
    </row>
    <row r="21990" spans="1:1" x14ac:dyDescent="0.25">
      <c r="A21990" t="str">
        <f t="shared" si="344"/>
        <v>YAG</v>
      </c>
    </row>
    <row r="21991" spans="1:1" x14ac:dyDescent="0.25">
      <c r="A21991" t="str">
        <f t="shared" si="344"/>
        <v>YAG</v>
      </c>
    </row>
    <row r="21992" spans="1:1" x14ac:dyDescent="0.25">
      <c r="A21992" t="str">
        <f t="shared" si="344"/>
        <v>YAG</v>
      </c>
    </row>
    <row r="21993" spans="1:1" x14ac:dyDescent="0.25">
      <c r="A21993" t="str">
        <f t="shared" si="344"/>
        <v>YAG</v>
      </c>
    </row>
    <row r="21994" spans="1:1" x14ac:dyDescent="0.25">
      <c r="A21994" t="str">
        <f t="shared" si="344"/>
        <v>YAG</v>
      </c>
    </row>
    <row r="21995" spans="1:1" x14ac:dyDescent="0.25">
      <c r="A21995" t="str">
        <f t="shared" si="344"/>
        <v>YAG</v>
      </c>
    </row>
    <row r="21996" spans="1:1" x14ac:dyDescent="0.25">
      <c r="A21996" t="str">
        <f t="shared" si="344"/>
        <v>YAG</v>
      </c>
    </row>
    <row r="21997" spans="1:1" x14ac:dyDescent="0.25">
      <c r="A21997" t="str">
        <f t="shared" si="344"/>
        <v>YAG</v>
      </c>
    </row>
    <row r="21998" spans="1:1" x14ac:dyDescent="0.25">
      <c r="A21998" t="str">
        <f t="shared" si="344"/>
        <v>YAG</v>
      </c>
    </row>
    <row r="21999" spans="1:1" x14ac:dyDescent="0.25">
      <c r="A21999" t="str">
        <f t="shared" si="344"/>
        <v>YAG</v>
      </c>
    </row>
    <row r="22000" spans="1:1" x14ac:dyDescent="0.25">
      <c r="A22000" t="str">
        <f t="shared" si="344"/>
        <v>YAG</v>
      </c>
    </row>
    <row r="22001" spans="1:1" x14ac:dyDescent="0.25">
      <c r="A22001" t="str">
        <f t="shared" si="344"/>
        <v>YAG</v>
      </c>
    </row>
    <row r="22002" spans="1:1" x14ac:dyDescent="0.25">
      <c r="A22002" t="str">
        <f t="shared" si="344"/>
        <v>YAG</v>
      </c>
    </row>
    <row r="22003" spans="1:1" x14ac:dyDescent="0.25">
      <c r="A22003" t="str">
        <f t="shared" si="344"/>
        <v>YAG</v>
      </c>
    </row>
    <row r="22004" spans="1:1" x14ac:dyDescent="0.25">
      <c r="A22004" t="str">
        <f t="shared" si="344"/>
        <v>YAG</v>
      </c>
    </row>
    <row r="22005" spans="1:1" x14ac:dyDescent="0.25">
      <c r="A22005" t="str">
        <f t="shared" si="344"/>
        <v>YAG</v>
      </c>
    </row>
    <row r="22006" spans="1:1" x14ac:dyDescent="0.25">
      <c r="A22006" t="str">
        <f t="shared" si="344"/>
        <v>YAG</v>
      </c>
    </row>
    <row r="22007" spans="1:1" x14ac:dyDescent="0.25">
      <c r="A22007" t="str">
        <f t="shared" si="344"/>
        <v>YAG</v>
      </c>
    </row>
    <row r="22008" spans="1:1" x14ac:dyDescent="0.25">
      <c r="A22008" t="str">
        <f t="shared" si="344"/>
        <v>YAG</v>
      </c>
    </row>
    <row r="22009" spans="1:1" x14ac:dyDescent="0.25">
      <c r="A22009" t="str">
        <f t="shared" si="344"/>
        <v>YAG</v>
      </c>
    </row>
    <row r="22010" spans="1:1" x14ac:dyDescent="0.25">
      <c r="A22010" t="str">
        <f t="shared" si="344"/>
        <v>YAG</v>
      </c>
    </row>
    <row r="22011" spans="1:1" x14ac:dyDescent="0.25">
      <c r="A22011" t="str">
        <f t="shared" si="344"/>
        <v>YAG</v>
      </c>
    </row>
    <row r="22012" spans="1:1" x14ac:dyDescent="0.25">
      <c r="A22012" t="str">
        <f t="shared" ref="A22012:A22075" si="345">"YAG"&amp;D22012 &amp;E22012 &amp;F22012 &amp; G22012 &amp;H22012 &amp;I22012</f>
        <v>YAG</v>
      </c>
    </row>
    <row r="22013" spans="1:1" x14ac:dyDescent="0.25">
      <c r="A22013" t="str">
        <f t="shared" si="345"/>
        <v>YAG</v>
      </c>
    </row>
    <row r="22014" spans="1:1" x14ac:dyDescent="0.25">
      <c r="A22014" t="str">
        <f t="shared" si="345"/>
        <v>YAG</v>
      </c>
    </row>
    <row r="22015" spans="1:1" x14ac:dyDescent="0.25">
      <c r="A22015" t="str">
        <f t="shared" si="345"/>
        <v>YAG</v>
      </c>
    </row>
    <row r="22016" spans="1:1" x14ac:dyDescent="0.25">
      <c r="A22016" t="str">
        <f t="shared" si="345"/>
        <v>YAG</v>
      </c>
    </row>
    <row r="22017" spans="1:1" x14ac:dyDescent="0.25">
      <c r="A22017" t="str">
        <f t="shared" si="345"/>
        <v>YAG</v>
      </c>
    </row>
    <row r="22018" spans="1:1" x14ac:dyDescent="0.25">
      <c r="A22018" t="str">
        <f t="shared" si="345"/>
        <v>YAG</v>
      </c>
    </row>
    <row r="22019" spans="1:1" x14ac:dyDescent="0.25">
      <c r="A22019" t="str">
        <f t="shared" si="345"/>
        <v>YAG</v>
      </c>
    </row>
    <row r="22020" spans="1:1" x14ac:dyDescent="0.25">
      <c r="A22020" t="str">
        <f t="shared" si="345"/>
        <v>YAG</v>
      </c>
    </row>
    <row r="22021" spans="1:1" x14ac:dyDescent="0.25">
      <c r="A22021" t="str">
        <f t="shared" si="345"/>
        <v>YAG</v>
      </c>
    </row>
    <row r="22022" spans="1:1" x14ac:dyDescent="0.25">
      <c r="A22022" t="str">
        <f t="shared" si="345"/>
        <v>YAG</v>
      </c>
    </row>
    <row r="22023" spans="1:1" x14ac:dyDescent="0.25">
      <c r="A22023" t="str">
        <f t="shared" si="345"/>
        <v>YAG</v>
      </c>
    </row>
    <row r="22024" spans="1:1" x14ac:dyDescent="0.25">
      <c r="A22024" t="str">
        <f t="shared" si="345"/>
        <v>YAG</v>
      </c>
    </row>
    <row r="22025" spans="1:1" x14ac:dyDescent="0.25">
      <c r="A22025" t="str">
        <f t="shared" si="345"/>
        <v>YAG</v>
      </c>
    </row>
    <row r="22026" spans="1:1" x14ac:dyDescent="0.25">
      <c r="A22026" t="str">
        <f t="shared" si="345"/>
        <v>YAG</v>
      </c>
    </row>
    <row r="22027" spans="1:1" x14ac:dyDescent="0.25">
      <c r="A22027" t="str">
        <f t="shared" si="345"/>
        <v>YAG</v>
      </c>
    </row>
    <row r="22028" spans="1:1" x14ac:dyDescent="0.25">
      <c r="A22028" t="str">
        <f t="shared" si="345"/>
        <v>YAG</v>
      </c>
    </row>
    <row r="22029" spans="1:1" x14ac:dyDescent="0.25">
      <c r="A22029" t="str">
        <f t="shared" si="345"/>
        <v>YAG</v>
      </c>
    </row>
    <row r="22030" spans="1:1" x14ac:dyDescent="0.25">
      <c r="A22030" t="str">
        <f t="shared" si="345"/>
        <v>YAG</v>
      </c>
    </row>
    <row r="22031" spans="1:1" x14ac:dyDescent="0.25">
      <c r="A22031" t="str">
        <f t="shared" si="345"/>
        <v>YAG</v>
      </c>
    </row>
    <row r="22032" spans="1:1" x14ac:dyDescent="0.25">
      <c r="A22032" t="str">
        <f t="shared" si="345"/>
        <v>YAG</v>
      </c>
    </row>
    <row r="22033" spans="1:1" x14ac:dyDescent="0.25">
      <c r="A22033" t="str">
        <f t="shared" si="345"/>
        <v>YAG</v>
      </c>
    </row>
    <row r="22034" spans="1:1" x14ac:dyDescent="0.25">
      <c r="A22034" t="str">
        <f t="shared" si="345"/>
        <v>YAG</v>
      </c>
    </row>
    <row r="22035" spans="1:1" x14ac:dyDescent="0.25">
      <c r="A22035" t="str">
        <f t="shared" si="345"/>
        <v>YAG</v>
      </c>
    </row>
    <row r="22036" spans="1:1" x14ac:dyDescent="0.25">
      <c r="A22036" t="str">
        <f t="shared" si="345"/>
        <v>YAG</v>
      </c>
    </row>
    <row r="22037" spans="1:1" x14ac:dyDescent="0.25">
      <c r="A22037" t="str">
        <f t="shared" si="345"/>
        <v>YAG</v>
      </c>
    </row>
    <row r="22038" spans="1:1" x14ac:dyDescent="0.25">
      <c r="A22038" t="str">
        <f t="shared" si="345"/>
        <v>YAG</v>
      </c>
    </row>
    <row r="22039" spans="1:1" x14ac:dyDescent="0.25">
      <c r="A22039" t="str">
        <f t="shared" si="345"/>
        <v>YAG</v>
      </c>
    </row>
    <row r="22040" spans="1:1" x14ac:dyDescent="0.25">
      <c r="A22040" t="str">
        <f t="shared" si="345"/>
        <v>YAG</v>
      </c>
    </row>
    <row r="22041" spans="1:1" x14ac:dyDescent="0.25">
      <c r="A22041" t="str">
        <f t="shared" si="345"/>
        <v>YAG</v>
      </c>
    </row>
    <row r="22042" spans="1:1" x14ac:dyDescent="0.25">
      <c r="A22042" t="str">
        <f t="shared" si="345"/>
        <v>YAG</v>
      </c>
    </row>
    <row r="22043" spans="1:1" x14ac:dyDescent="0.25">
      <c r="A22043" t="str">
        <f t="shared" si="345"/>
        <v>YAG</v>
      </c>
    </row>
    <row r="22044" spans="1:1" x14ac:dyDescent="0.25">
      <c r="A22044" t="str">
        <f t="shared" si="345"/>
        <v>YAG</v>
      </c>
    </row>
    <row r="22045" spans="1:1" x14ac:dyDescent="0.25">
      <c r="A22045" t="str">
        <f t="shared" si="345"/>
        <v>YAG</v>
      </c>
    </row>
    <row r="22046" spans="1:1" x14ac:dyDescent="0.25">
      <c r="A22046" t="str">
        <f t="shared" si="345"/>
        <v>YAG</v>
      </c>
    </row>
    <row r="22047" spans="1:1" x14ac:dyDescent="0.25">
      <c r="A22047" t="str">
        <f t="shared" si="345"/>
        <v>YAG</v>
      </c>
    </row>
    <row r="22048" spans="1:1" x14ac:dyDescent="0.25">
      <c r="A22048" t="str">
        <f t="shared" si="345"/>
        <v>YAG</v>
      </c>
    </row>
    <row r="22049" spans="1:1" x14ac:dyDescent="0.25">
      <c r="A22049" t="str">
        <f t="shared" si="345"/>
        <v>YAG</v>
      </c>
    </row>
    <row r="22050" spans="1:1" x14ac:dyDescent="0.25">
      <c r="A22050" t="str">
        <f t="shared" si="345"/>
        <v>YAG</v>
      </c>
    </row>
    <row r="22051" spans="1:1" x14ac:dyDescent="0.25">
      <c r="A22051" t="str">
        <f t="shared" si="345"/>
        <v>YAG</v>
      </c>
    </row>
    <row r="22052" spans="1:1" x14ac:dyDescent="0.25">
      <c r="A22052" t="str">
        <f t="shared" si="345"/>
        <v>YAG</v>
      </c>
    </row>
    <row r="22053" spans="1:1" x14ac:dyDescent="0.25">
      <c r="A22053" t="str">
        <f t="shared" si="345"/>
        <v>YAG</v>
      </c>
    </row>
    <row r="22054" spans="1:1" x14ac:dyDescent="0.25">
      <c r="A22054" t="str">
        <f t="shared" si="345"/>
        <v>YAG</v>
      </c>
    </row>
    <row r="22055" spans="1:1" x14ac:dyDescent="0.25">
      <c r="A22055" t="str">
        <f t="shared" si="345"/>
        <v>YAG</v>
      </c>
    </row>
    <row r="22056" spans="1:1" x14ac:dyDescent="0.25">
      <c r="A22056" t="str">
        <f t="shared" si="345"/>
        <v>YAG</v>
      </c>
    </row>
    <row r="22057" spans="1:1" x14ac:dyDescent="0.25">
      <c r="A22057" t="str">
        <f t="shared" si="345"/>
        <v>YAG</v>
      </c>
    </row>
    <row r="22058" spans="1:1" x14ac:dyDescent="0.25">
      <c r="A22058" t="str">
        <f t="shared" si="345"/>
        <v>YAG</v>
      </c>
    </row>
    <row r="22059" spans="1:1" x14ac:dyDescent="0.25">
      <c r="A22059" t="str">
        <f t="shared" si="345"/>
        <v>YAG</v>
      </c>
    </row>
    <row r="22060" spans="1:1" x14ac:dyDescent="0.25">
      <c r="A22060" t="str">
        <f t="shared" si="345"/>
        <v>YAG</v>
      </c>
    </row>
    <row r="22061" spans="1:1" x14ac:dyDescent="0.25">
      <c r="A22061" t="str">
        <f t="shared" si="345"/>
        <v>YAG</v>
      </c>
    </row>
    <row r="22062" spans="1:1" x14ac:dyDescent="0.25">
      <c r="A22062" t="str">
        <f t="shared" si="345"/>
        <v>YAG</v>
      </c>
    </row>
    <row r="22063" spans="1:1" x14ac:dyDescent="0.25">
      <c r="A22063" t="str">
        <f t="shared" si="345"/>
        <v>YAG</v>
      </c>
    </row>
    <row r="22064" spans="1:1" x14ac:dyDescent="0.25">
      <c r="A22064" t="str">
        <f t="shared" si="345"/>
        <v>YAG</v>
      </c>
    </row>
    <row r="22065" spans="1:1" x14ac:dyDescent="0.25">
      <c r="A22065" t="str">
        <f t="shared" si="345"/>
        <v>YAG</v>
      </c>
    </row>
    <row r="22066" spans="1:1" x14ac:dyDescent="0.25">
      <c r="A22066" t="str">
        <f t="shared" si="345"/>
        <v>YAG</v>
      </c>
    </row>
    <row r="22067" spans="1:1" x14ac:dyDescent="0.25">
      <c r="A22067" t="str">
        <f t="shared" si="345"/>
        <v>YAG</v>
      </c>
    </row>
    <row r="22068" spans="1:1" x14ac:dyDescent="0.25">
      <c r="A22068" t="str">
        <f t="shared" si="345"/>
        <v>YAG</v>
      </c>
    </row>
    <row r="22069" spans="1:1" x14ac:dyDescent="0.25">
      <c r="A22069" t="str">
        <f t="shared" si="345"/>
        <v>YAG</v>
      </c>
    </row>
    <row r="22070" spans="1:1" x14ac:dyDescent="0.25">
      <c r="A22070" t="str">
        <f t="shared" si="345"/>
        <v>YAG</v>
      </c>
    </row>
    <row r="22071" spans="1:1" x14ac:dyDescent="0.25">
      <c r="A22071" t="str">
        <f t="shared" si="345"/>
        <v>YAG</v>
      </c>
    </row>
    <row r="22072" spans="1:1" x14ac:dyDescent="0.25">
      <c r="A22072" t="str">
        <f t="shared" si="345"/>
        <v>YAG</v>
      </c>
    </row>
    <row r="22073" spans="1:1" x14ac:dyDescent="0.25">
      <c r="A22073" t="str">
        <f t="shared" si="345"/>
        <v>YAG</v>
      </c>
    </row>
    <row r="22074" spans="1:1" x14ac:dyDescent="0.25">
      <c r="A22074" t="str">
        <f t="shared" si="345"/>
        <v>YAG</v>
      </c>
    </row>
    <row r="22075" spans="1:1" x14ac:dyDescent="0.25">
      <c r="A22075" t="str">
        <f t="shared" si="345"/>
        <v>YAG</v>
      </c>
    </row>
    <row r="22076" spans="1:1" x14ac:dyDescent="0.25">
      <c r="A22076" t="str">
        <f t="shared" ref="A22076:A22139" si="346">"YAG"&amp;D22076 &amp;E22076 &amp;F22076 &amp; G22076 &amp;H22076 &amp;I22076</f>
        <v>YAG</v>
      </c>
    </row>
    <row r="22077" spans="1:1" x14ac:dyDescent="0.25">
      <c r="A22077" t="str">
        <f t="shared" si="346"/>
        <v>YAG</v>
      </c>
    </row>
    <row r="22078" spans="1:1" x14ac:dyDescent="0.25">
      <c r="A22078" t="str">
        <f t="shared" si="346"/>
        <v>YAG</v>
      </c>
    </row>
    <row r="22079" spans="1:1" x14ac:dyDescent="0.25">
      <c r="A22079" t="str">
        <f t="shared" si="346"/>
        <v>YAG</v>
      </c>
    </row>
    <row r="22080" spans="1:1" x14ac:dyDescent="0.25">
      <c r="A22080" t="str">
        <f t="shared" si="346"/>
        <v>YAG</v>
      </c>
    </row>
    <row r="22081" spans="1:1" x14ac:dyDescent="0.25">
      <c r="A22081" t="str">
        <f t="shared" si="346"/>
        <v>YAG</v>
      </c>
    </row>
    <row r="22082" spans="1:1" x14ac:dyDescent="0.25">
      <c r="A22082" t="str">
        <f t="shared" si="346"/>
        <v>YAG</v>
      </c>
    </row>
    <row r="22083" spans="1:1" x14ac:dyDescent="0.25">
      <c r="A22083" t="str">
        <f t="shared" si="346"/>
        <v>YAG</v>
      </c>
    </row>
    <row r="22084" spans="1:1" x14ac:dyDescent="0.25">
      <c r="A22084" t="str">
        <f t="shared" si="346"/>
        <v>YAG</v>
      </c>
    </row>
    <row r="22085" spans="1:1" x14ac:dyDescent="0.25">
      <c r="A22085" t="str">
        <f t="shared" si="346"/>
        <v>YAG</v>
      </c>
    </row>
    <row r="22086" spans="1:1" x14ac:dyDescent="0.25">
      <c r="A22086" t="str">
        <f t="shared" si="346"/>
        <v>YAG</v>
      </c>
    </row>
    <row r="22087" spans="1:1" x14ac:dyDescent="0.25">
      <c r="A22087" t="str">
        <f t="shared" si="346"/>
        <v>YAG</v>
      </c>
    </row>
    <row r="22088" spans="1:1" x14ac:dyDescent="0.25">
      <c r="A22088" t="str">
        <f t="shared" si="346"/>
        <v>YAG</v>
      </c>
    </row>
    <row r="22089" spans="1:1" x14ac:dyDescent="0.25">
      <c r="A22089" t="str">
        <f t="shared" si="346"/>
        <v>YAG</v>
      </c>
    </row>
    <row r="22090" spans="1:1" x14ac:dyDescent="0.25">
      <c r="A22090" t="str">
        <f t="shared" si="346"/>
        <v>YAG</v>
      </c>
    </row>
    <row r="22091" spans="1:1" x14ac:dyDescent="0.25">
      <c r="A22091" t="str">
        <f t="shared" si="346"/>
        <v>YAG</v>
      </c>
    </row>
    <row r="22092" spans="1:1" x14ac:dyDescent="0.25">
      <c r="A22092" t="str">
        <f t="shared" si="346"/>
        <v>YAG</v>
      </c>
    </row>
    <row r="22093" spans="1:1" x14ac:dyDescent="0.25">
      <c r="A22093" t="str">
        <f t="shared" si="346"/>
        <v>YAG</v>
      </c>
    </row>
    <row r="22094" spans="1:1" x14ac:dyDescent="0.25">
      <c r="A22094" t="str">
        <f t="shared" si="346"/>
        <v>YAG</v>
      </c>
    </row>
    <row r="22095" spans="1:1" x14ac:dyDescent="0.25">
      <c r="A22095" t="str">
        <f t="shared" si="346"/>
        <v>YAG</v>
      </c>
    </row>
    <row r="22096" spans="1:1" x14ac:dyDescent="0.25">
      <c r="A22096" t="str">
        <f t="shared" si="346"/>
        <v>YAG</v>
      </c>
    </row>
    <row r="22097" spans="1:1" x14ac:dyDescent="0.25">
      <c r="A22097" t="str">
        <f t="shared" si="346"/>
        <v>YAG</v>
      </c>
    </row>
    <row r="22098" spans="1:1" x14ac:dyDescent="0.25">
      <c r="A22098" t="str">
        <f t="shared" si="346"/>
        <v>YAG</v>
      </c>
    </row>
    <row r="22099" spans="1:1" x14ac:dyDescent="0.25">
      <c r="A22099" t="str">
        <f t="shared" si="346"/>
        <v>YAG</v>
      </c>
    </row>
    <row r="22100" spans="1:1" x14ac:dyDescent="0.25">
      <c r="A22100" t="str">
        <f t="shared" si="346"/>
        <v>YAG</v>
      </c>
    </row>
    <row r="22101" spans="1:1" x14ac:dyDescent="0.25">
      <c r="A22101" t="str">
        <f t="shared" si="346"/>
        <v>YAG</v>
      </c>
    </row>
    <row r="22102" spans="1:1" x14ac:dyDescent="0.25">
      <c r="A22102" t="str">
        <f t="shared" si="346"/>
        <v>YAG</v>
      </c>
    </row>
    <row r="22103" spans="1:1" x14ac:dyDescent="0.25">
      <c r="A22103" t="str">
        <f t="shared" si="346"/>
        <v>YAG</v>
      </c>
    </row>
    <row r="22104" spans="1:1" x14ac:dyDescent="0.25">
      <c r="A22104" t="str">
        <f t="shared" si="346"/>
        <v>YAG</v>
      </c>
    </row>
    <row r="22105" spans="1:1" x14ac:dyDescent="0.25">
      <c r="A22105" t="str">
        <f t="shared" si="346"/>
        <v>YAG</v>
      </c>
    </row>
    <row r="22106" spans="1:1" x14ac:dyDescent="0.25">
      <c r="A22106" t="str">
        <f t="shared" si="346"/>
        <v>YAG</v>
      </c>
    </row>
    <row r="22107" spans="1:1" x14ac:dyDescent="0.25">
      <c r="A22107" t="str">
        <f t="shared" si="346"/>
        <v>YAG</v>
      </c>
    </row>
    <row r="22108" spans="1:1" x14ac:dyDescent="0.25">
      <c r="A22108" t="str">
        <f t="shared" si="346"/>
        <v>YAG</v>
      </c>
    </row>
    <row r="22109" spans="1:1" x14ac:dyDescent="0.25">
      <c r="A22109" t="str">
        <f t="shared" si="346"/>
        <v>YAG</v>
      </c>
    </row>
    <row r="22110" spans="1:1" x14ac:dyDescent="0.25">
      <c r="A22110" t="str">
        <f t="shared" si="346"/>
        <v>YAG</v>
      </c>
    </row>
    <row r="22111" spans="1:1" x14ac:dyDescent="0.25">
      <c r="A22111" t="str">
        <f t="shared" si="346"/>
        <v>YAG</v>
      </c>
    </row>
    <row r="22112" spans="1:1" x14ac:dyDescent="0.25">
      <c r="A22112" t="str">
        <f t="shared" si="346"/>
        <v>YAG</v>
      </c>
    </row>
    <row r="22113" spans="1:1" x14ac:dyDescent="0.25">
      <c r="A22113" t="str">
        <f t="shared" si="346"/>
        <v>YAG</v>
      </c>
    </row>
    <row r="22114" spans="1:1" x14ac:dyDescent="0.25">
      <c r="A22114" t="str">
        <f t="shared" si="346"/>
        <v>YAG</v>
      </c>
    </row>
    <row r="22115" spans="1:1" x14ac:dyDescent="0.25">
      <c r="A22115" t="str">
        <f t="shared" si="346"/>
        <v>YAG</v>
      </c>
    </row>
    <row r="22116" spans="1:1" x14ac:dyDescent="0.25">
      <c r="A22116" t="str">
        <f t="shared" si="346"/>
        <v>YAG</v>
      </c>
    </row>
    <row r="22117" spans="1:1" x14ac:dyDescent="0.25">
      <c r="A22117" t="str">
        <f t="shared" si="346"/>
        <v>YAG</v>
      </c>
    </row>
    <row r="22118" spans="1:1" x14ac:dyDescent="0.25">
      <c r="A22118" t="str">
        <f t="shared" si="346"/>
        <v>YAG</v>
      </c>
    </row>
    <row r="22119" spans="1:1" x14ac:dyDescent="0.25">
      <c r="A22119" t="str">
        <f t="shared" si="346"/>
        <v>YAG</v>
      </c>
    </row>
    <row r="22120" spans="1:1" x14ac:dyDescent="0.25">
      <c r="A22120" t="str">
        <f t="shared" si="346"/>
        <v>YAG</v>
      </c>
    </row>
    <row r="22121" spans="1:1" x14ac:dyDescent="0.25">
      <c r="A22121" t="str">
        <f t="shared" si="346"/>
        <v>YAG</v>
      </c>
    </row>
    <row r="22122" spans="1:1" x14ac:dyDescent="0.25">
      <c r="A22122" t="str">
        <f t="shared" si="346"/>
        <v>YAG</v>
      </c>
    </row>
    <row r="22123" spans="1:1" x14ac:dyDescent="0.25">
      <c r="A22123" t="str">
        <f t="shared" si="346"/>
        <v>YAG</v>
      </c>
    </row>
    <row r="22124" spans="1:1" x14ac:dyDescent="0.25">
      <c r="A22124" t="str">
        <f t="shared" si="346"/>
        <v>YAG</v>
      </c>
    </row>
    <row r="22125" spans="1:1" x14ac:dyDescent="0.25">
      <c r="A22125" t="str">
        <f t="shared" si="346"/>
        <v>YAG</v>
      </c>
    </row>
    <row r="22126" spans="1:1" x14ac:dyDescent="0.25">
      <c r="A22126" t="str">
        <f t="shared" si="346"/>
        <v>YAG</v>
      </c>
    </row>
    <row r="22127" spans="1:1" x14ac:dyDescent="0.25">
      <c r="A22127" t="str">
        <f t="shared" si="346"/>
        <v>YAG</v>
      </c>
    </row>
    <row r="22128" spans="1:1" x14ac:dyDescent="0.25">
      <c r="A22128" t="str">
        <f t="shared" si="346"/>
        <v>YAG</v>
      </c>
    </row>
    <row r="22129" spans="1:1" x14ac:dyDescent="0.25">
      <c r="A22129" t="str">
        <f t="shared" si="346"/>
        <v>YAG</v>
      </c>
    </row>
    <row r="22130" spans="1:1" x14ac:dyDescent="0.25">
      <c r="A22130" t="str">
        <f t="shared" si="346"/>
        <v>YAG</v>
      </c>
    </row>
    <row r="22131" spans="1:1" x14ac:dyDescent="0.25">
      <c r="A22131" t="str">
        <f t="shared" si="346"/>
        <v>YAG</v>
      </c>
    </row>
    <row r="22132" spans="1:1" x14ac:dyDescent="0.25">
      <c r="A22132" t="str">
        <f t="shared" si="346"/>
        <v>YAG</v>
      </c>
    </row>
    <row r="22133" spans="1:1" x14ac:dyDescent="0.25">
      <c r="A22133" t="str">
        <f t="shared" si="346"/>
        <v>YAG</v>
      </c>
    </row>
    <row r="22134" spans="1:1" x14ac:dyDescent="0.25">
      <c r="A22134" t="str">
        <f t="shared" si="346"/>
        <v>YAG</v>
      </c>
    </row>
    <row r="22135" spans="1:1" x14ac:dyDescent="0.25">
      <c r="A22135" t="str">
        <f t="shared" si="346"/>
        <v>YAG</v>
      </c>
    </row>
    <row r="22136" spans="1:1" x14ac:dyDescent="0.25">
      <c r="A22136" t="str">
        <f t="shared" si="346"/>
        <v>YAG</v>
      </c>
    </row>
    <row r="22137" spans="1:1" x14ac:dyDescent="0.25">
      <c r="A22137" t="str">
        <f t="shared" si="346"/>
        <v>YAG</v>
      </c>
    </row>
    <row r="22138" spans="1:1" x14ac:dyDescent="0.25">
      <c r="A22138" t="str">
        <f t="shared" si="346"/>
        <v>YAG</v>
      </c>
    </row>
    <row r="22139" spans="1:1" x14ac:dyDescent="0.25">
      <c r="A22139" t="str">
        <f t="shared" si="346"/>
        <v>YAG</v>
      </c>
    </row>
    <row r="22140" spans="1:1" x14ac:dyDescent="0.25">
      <c r="A22140" t="str">
        <f t="shared" ref="A22140:A22203" si="347">"YAG"&amp;D22140 &amp;E22140 &amp;F22140 &amp; G22140 &amp;H22140 &amp;I22140</f>
        <v>YAG</v>
      </c>
    </row>
    <row r="22141" spans="1:1" x14ac:dyDescent="0.25">
      <c r="A22141" t="str">
        <f t="shared" si="347"/>
        <v>YAG</v>
      </c>
    </row>
    <row r="22142" spans="1:1" x14ac:dyDescent="0.25">
      <c r="A22142" t="str">
        <f t="shared" si="347"/>
        <v>YAG</v>
      </c>
    </row>
    <row r="22143" spans="1:1" x14ac:dyDescent="0.25">
      <c r="A22143" t="str">
        <f t="shared" si="347"/>
        <v>YAG</v>
      </c>
    </row>
    <row r="22144" spans="1:1" x14ac:dyDescent="0.25">
      <c r="A22144" t="str">
        <f t="shared" si="347"/>
        <v>YAG</v>
      </c>
    </row>
    <row r="22145" spans="1:1" x14ac:dyDescent="0.25">
      <c r="A22145" t="str">
        <f t="shared" si="347"/>
        <v>YAG</v>
      </c>
    </row>
    <row r="22146" spans="1:1" x14ac:dyDescent="0.25">
      <c r="A22146" t="str">
        <f t="shared" si="347"/>
        <v>YAG</v>
      </c>
    </row>
    <row r="22147" spans="1:1" x14ac:dyDescent="0.25">
      <c r="A22147" t="str">
        <f t="shared" si="347"/>
        <v>YAG</v>
      </c>
    </row>
    <row r="22148" spans="1:1" x14ac:dyDescent="0.25">
      <c r="A22148" t="str">
        <f t="shared" si="347"/>
        <v>YAG</v>
      </c>
    </row>
    <row r="22149" spans="1:1" x14ac:dyDescent="0.25">
      <c r="A22149" t="str">
        <f t="shared" si="347"/>
        <v>YAG</v>
      </c>
    </row>
    <row r="22150" spans="1:1" x14ac:dyDescent="0.25">
      <c r="A22150" t="str">
        <f t="shared" si="347"/>
        <v>YAG</v>
      </c>
    </row>
    <row r="22151" spans="1:1" x14ac:dyDescent="0.25">
      <c r="A22151" t="str">
        <f t="shared" si="347"/>
        <v>YAG</v>
      </c>
    </row>
    <row r="22152" spans="1:1" x14ac:dyDescent="0.25">
      <c r="A22152" t="str">
        <f t="shared" si="347"/>
        <v>YAG</v>
      </c>
    </row>
    <row r="22153" spans="1:1" x14ac:dyDescent="0.25">
      <c r="A22153" t="str">
        <f t="shared" si="347"/>
        <v>YAG</v>
      </c>
    </row>
    <row r="22154" spans="1:1" x14ac:dyDescent="0.25">
      <c r="A22154" t="str">
        <f t="shared" si="347"/>
        <v>YAG</v>
      </c>
    </row>
    <row r="22155" spans="1:1" x14ac:dyDescent="0.25">
      <c r="A22155" t="str">
        <f t="shared" si="347"/>
        <v>YAG</v>
      </c>
    </row>
    <row r="22156" spans="1:1" x14ac:dyDescent="0.25">
      <c r="A22156" t="str">
        <f t="shared" si="347"/>
        <v>YAG</v>
      </c>
    </row>
    <row r="22157" spans="1:1" x14ac:dyDescent="0.25">
      <c r="A22157" t="str">
        <f t="shared" si="347"/>
        <v>YAG</v>
      </c>
    </row>
    <row r="22158" spans="1:1" x14ac:dyDescent="0.25">
      <c r="A22158" t="str">
        <f t="shared" si="347"/>
        <v>YAG</v>
      </c>
    </row>
    <row r="22159" spans="1:1" x14ac:dyDescent="0.25">
      <c r="A22159" t="str">
        <f t="shared" si="347"/>
        <v>YAG</v>
      </c>
    </row>
    <row r="22160" spans="1:1" x14ac:dyDescent="0.25">
      <c r="A22160" t="str">
        <f t="shared" si="347"/>
        <v>YAG</v>
      </c>
    </row>
    <row r="22161" spans="1:1" x14ac:dyDescent="0.25">
      <c r="A22161" t="str">
        <f t="shared" si="347"/>
        <v>YAG</v>
      </c>
    </row>
    <row r="22162" spans="1:1" x14ac:dyDescent="0.25">
      <c r="A22162" t="str">
        <f t="shared" si="347"/>
        <v>YAG</v>
      </c>
    </row>
    <row r="22163" spans="1:1" x14ac:dyDescent="0.25">
      <c r="A22163" t="str">
        <f t="shared" si="347"/>
        <v>YAG</v>
      </c>
    </row>
    <row r="22164" spans="1:1" x14ac:dyDescent="0.25">
      <c r="A22164" t="str">
        <f t="shared" si="347"/>
        <v>YAG</v>
      </c>
    </row>
    <row r="22165" spans="1:1" x14ac:dyDescent="0.25">
      <c r="A22165" t="str">
        <f t="shared" si="347"/>
        <v>YAG</v>
      </c>
    </row>
    <row r="22166" spans="1:1" x14ac:dyDescent="0.25">
      <c r="A22166" t="str">
        <f t="shared" si="347"/>
        <v>YAG</v>
      </c>
    </row>
    <row r="22167" spans="1:1" x14ac:dyDescent="0.25">
      <c r="A22167" t="str">
        <f t="shared" si="347"/>
        <v>YAG</v>
      </c>
    </row>
    <row r="22168" spans="1:1" x14ac:dyDescent="0.25">
      <c r="A22168" t="str">
        <f t="shared" si="347"/>
        <v>YAG</v>
      </c>
    </row>
    <row r="22169" spans="1:1" x14ac:dyDescent="0.25">
      <c r="A22169" t="str">
        <f t="shared" si="347"/>
        <v>YAG</v>
      </c>
    </row>
    <row r="22170" spans="1:1" x14ac:dyDescent="0.25">
      <c r="A22170" t="str">
        <f t="shared" si="347"/>
        <v>YAG</v>
      </c>
    </row>
    <row r="22171" spans="1:1" x14ac:dyDescent="0.25">
      <c r="A22171" t="str">
        <f t="shared" si="347"/>
        <v>YAG</v>
      </c>
    </row>
    <row r="22172" spans="1:1" x14ac:dyDescent="0.25">
      <c r="A22172" t="str">
        <f t="shared" si="347"/>
        <v>YAG</v>
      </c>
    </row>
    <row r="22173" spans="1:1" x14ac:dyDescent="0.25">
      <c r="A22173" t="str">
        <f t="shared" si="347"/>
        <v>YAG</v>
      </c>
    </row>
    <row r="22174" spans="1:1" x14ac:dyDescent="0.25">
      <c r="A22174" t="str">
        <f t="shared" si="347"/>
        <v>YAG</v>
      </c>
    </row>
    <row r="22175" spans="1:1" x14ac:dyDescent="0.25">
      <c r="A22175" t="str">
        <f t="shared" si="347"/>
        <v>YAG</v>
      </c>
    </row>
    <row r="22176" spans="1:1" x14ac:dyDescent="0.25">
      <c r="A22176" t="str">
        <f t="shared" si="347"/>
        <v>YAG</v>
      </c>
    </row>
    <row r="22177" spans="1:1" x14ac:dyDescent="0.25">
      <c r="A22177" t="str">
        <f t="shared" si="347"/>
        <v>YAG</v>
      </c>
    </row>
    <row r="22178" spans="1:1" x14ac:dyDescent="0.25">
      <c r="A22178" t="str">
        <f t="shared" si="347"/>
        <v>YAG</v>
      </c>
    </row>
    <row r="22179" spans="1:1" x14ac:dyDescent="0.25">
      <c r="A22179" t="str">
        <f t="shared" si="347"/>
        <v>YAG</v>
      </c>
    </row>
    <row r="22180" spans="1:1" x14ac:dyDescent="0.25">
      <c r="A22180" t="str">
        <f t="shared" si="347"/>
        <v>YAG</v>
      </c>
    </row>
    <row r="22181" spans="1:1" x14ac:dyDescent="0.25">
      <c r="A22181" t="str">
        <f t="shared" si="347"/>
        <v>YAG</v>
      </c>
    </row>
    <row r="22182" spans="1:1" x14ac:dyDescent="0.25">
      <c r="A22182" t="str">
        <f t="shared" si="347"/>
        <v>YAG</v>
      </c>
    </row>
    <row r="22183" spans="1:1" x14ac:dyDescent="0.25">
      <c r="A22183" t="str">
        <f t="shared" si="347"/>
        <v>YAG</v>
      </c>
    </row>
    <row r="22184" spans="1:1" x14ac:dyDescent="0.25">
      <c r="A22184" t="str">
        <f t="shared" si="347"/>
        <v>YAG</v>
      </c>
    </row>
    <row r="22185" spans="1:1" x14ac:dyDescent="0.25">
      <c r="A22185" t="str">
        <f t="shared" si="347"/>
        <v>YAG</v>
      </c>
    </row>
    <row r="22186" spans="1:1" x14ac:dyDescent="0.25">
      <c r="A22186" t="str">
        <f t="shared" si="347"/>
        <v>YAG</v>
      </c>
    </row>
    <row r="22187" spans="1:1" x14ac:dyDescent="0.25">
      <c r="A22187" t="str">
        <f t="shared" si="347"/>
        <v>YAG</v>
      </c>
    </row>
    <row r="22188" spans="1:1" x14ac:dyDescent="0.25">
      <c r="A22188" t="str">
        <f t="shared" si="347"/>
        <v>YAG</v>
      </c>
    </row>
    <row r="22189" spans="1:1" x14ac:dyDescent="0.25">
      <c r="A22189" t="str">
        <f t="shared" si="347"/>
        <v>YAG</v>
      </c>
    </row>
    <row r="22190" spans="1:1" x14ac:dyDescent="0.25">
      <c r="A22190" t="str">
        <f t="shared" si="347"/>
        <v>YAG</v>
      </c>
    </row>
    <row r="22191" spans="1:1" x14ac:dyDescent="0.25">
      <c r="A22191" t="str">
        <f t="shared" si="347"/>
        <v>YAG</v>
      </c>
    </row>
    <row r="22192" spans="1:1" x14ac:dyDescent="0.25">
      <c r="A22192" t="str">
        <f t="shared" si="347"/>
        <v>YAG</v>
      </c>
    </row>
    <row r="22193" spans="1:1" x14ac:dyDescent="0.25">
      <c r="A22193" t="str">
        <f t="shared" si="347"/>
        <v>YAG</v>
      </c>
    </row>
    <row r="22194" spans="1:1" x14ac:dyDescent="0.25">
      <c r="A22194" t="str">
        <f t="shared" si="347"/>
        <v>YAG</v>
      </c>
    </row>
    <row r="22195" spans="1:1" x14ac:dyDescent="0.25">
      <c r="A22195" t="str">
        <f t="shared" si="347"/>
        <v>YAG</v>
      </c>
    </row>
    <row r="22196" spans="1:1" x14ac:dyDescent="0.25">
      <c r="A22196" t="str">
        <f t="shared" si="347"/>
        <v>YAG</v>
      </c>
    </row>
    <row r="22197" spans="1:1" x14ac:dyDescent="0.25">
      <c r="A22197" t="str">
        <f t="shared" si="347"/>
        <v>YAG</v>
      </c>
    </row>
    <row r="22198" spans="1:1" x14ac:dyDescent="0.25">
      <c r="A22198" t="str">
        <f t="shared" si="347"/>
        <v>YAG</v>
      </c>
    </row>
    <row r="22199" spans="1:1" x14ac:dyDescent="0.25">
      <c r="A22199" t="str">
        <f t="shared" si="347"/>
        <v>YAG</v>
      </c>
    </row>
    <row r="22200" spans="1:1" x14ac:dyDescent="0.25">
      <c r="A22200" t="str">
        <f t="shared" si="347"/>
        <v>YAG</v>
      </c>
    </row>
    <row r="22201" spans="1:1" x14ac:dyDescent="0.25">
      <c r="A22201" t="str">
        <f t="shared" si="347"/>
        <v>YAG</v>
      </c>
    </row>
    <row r="22202" spans="1:1" x14ac:dyDescent="0.25">
      <c r="A22202" t="str">
        <f t="shared" si="347"/>
        <v>YAG</v>
      </c>
    </row>
    <row r="22203" spans="1:1" x14ac:dyDescent="0.25">
      <c r="A22203" t="str">
        <f t="shared" si="347"/>
        <v>YAG</v>
      </c>
    </row>
    <row r="22204" spans="1:1" x14ac:dyDescent="0.25">
      <c r="A22204" t="str">
        <f t="shared" ref="A22204:A22267" si="348">"YAG"&amp;D22204 &amp;E22204 &amp;F22204 &amp; G22204 &amp;H22204 &amp;I22204</f>
        <v>YAG</v>
      </c>
    </row>
    <row r="22205" spans="1:1" x14ac:dyDescent="0.25">
      <c r="A22205" t="str">
        <f t="shared" si="348"/>
        <v>YAG</v>
      </c>
    </row>
    <row r="22206" spans="1:1" x14ac:dyDescent="0.25">
      <c r="A22206" t="str">
        <f t="shared" si="348"/>
        <v>YAG</v>
      </c>
    </row>
    <row r="22207" spans="1:1" x14ac:dyDescent="0.25">
      <c r="A22207" t="str">
        <f t="shared" si="348"/>
        <v>YAG</v>
      </c>
    </row>
    <row r="22208" spans="1:1" x14ac:dyDescent="0.25">
      <c r="A22208" t="str">
        <f t="shared" si="348"/>
        <v>YAG</v>
      </c>
    </row>
    <row r="22209" spans="1:1" x14ac:dyDescent="0.25">
      <c r="A22209" t="str">
        <f t="shared" si="348"/>
        <v>YAG</v>
      </c>
    </row>
    <row r="22210" spans="1:1" x14ac:dyDescent="0.25">
      <c r="A22210" t="str">
        <f t="shared" si="348"/>
        <v>YAG</v>
      </c>
    </row>
    <row r="22211" spans="1:1" x14ac:dyDescent="0.25">
      <c r="A22211" t="str">
        <f t="shared" si="348"/>
        <v>YAG</v>
      </c>
    </row>
    <row r="22212" spans="1:1" x14ac:dyDescent="0.25">
      <c r="A22212" t="str">
        <f t="shared" si="348"/>
        <v>YAG</v>
      </c>
    </row>
    <row r="22213" spans="1:1" x14ac:dyDescent="0.25">
      <c r="A22213" t="str">
        <f t="shared" si="348"/>
        <v>YAG</v>
      </c>
    </row>
    <row r="22214" spans="1:1" x14ac:dyDescent="0.25">
      <c r="A22214" t="str">
        <f t="shared" si="348"/>
        <v>YAG</v>
      </c>
    </row>
    <row r="22215" spans="1:1" x14ac:dyDescent="0.25">
      <c r="A22215" t="str">
        <f t="shared" si="348"/>
        <v>YAG</v>
      </c>
    </row>
    <row r="22216" spans="1:1" x14ac:dyDescent="0.25">
      <c r="A22216" t="str">
        <f t="shared" si="348"/>
        <v>YAG</v>
      </c>
    </row>
    <row r="22217" spans="1:1" x14ac:dyDescent="0.25">
      <c r="A22217" t="str">
        <f t="shared" si="348"/>
        <v>YAG</v>
      </c>
    </row>
    <row r="22218" spans="1:1" x14ac:dyDescent="0.25">
      <c r="A22218" t="str">
        <f t="shared" si="348"/>
        <v>YAG</v>
      </c>
    </row>
    <row r="22219" spans="1:1" x14ac:dyDescent="0.25">
      <c r="A22219" t="str">
        <f t="shared" si="348"/>
        <v>YAG</v>
      </c>
    </row>
    <row r="22220" spans="1:1" x14ac:dyDescent="0.25">
      <c r="A22220" t="str">
        <f t="shared" si="348"/>
        <v>YAG</v>
      </c>
    </row>
    <row r="22221" spans="1:1" x14ac:dyDescent="0.25">
      <c r="A22221" t="str">
        <f t="shared" si="348"/>
        <v>YAG</v>
      </c>
    </row>
    <row r="22222" spans="1:1" x14ac:dyDescent="0.25">
      <c r="A22222" t="str">
        <f t="shared" si="348"/>
        <v>YAG</v>
      </c>
    </row>
    <row r="22223" spans="1:1" x14ac:dyDescent="0.25">
      <c r="A22223" t="str">
        <f t="shared" si="348"/>
        <v>YAG</v>
      </c>
    </row>
    <row r="22224" spans="1:1" x14ac:dyDescent="0.25">
      <c r="A22224" t="str">
        <f t="shared" si="348"/>
        <v>YAG</v>
      </c>
    </row>
    <row r="22225" spans="1:1" x14ac:dyDescent="0.25">
      <c r="A22225" t="str">
        <f t="shared" si="348"/>
        <v>YAG</v>
      </c>
    </row>
    <row r="22226" spans="1:1" x14ac:dyDescent="0.25">
      <c r="A22226" t="str">
        <f t="shared" si="348"/>
        <v>YAG</v>
      </c>
    </row>
    <row r="22227" spans="1:1" x14ac:dyDescent="0.25">
      <c r="A22227" t="str">
        <f t="shared" si="348"/>
        <v>YAG</v>
      </c>
    </row>
    <row r="22228" spans="1:1" x14ac:dyDescent="0.25">
      <c r="A22228" t="str">
        <f t="shared" si="348"/>
        <v>YAG</v>
      </c>
    </row>
    <row r="22229" spans="1:1" x14ac:dyDescent="0.25">
      <c r="A22229" t="str">
        <f t="shared" si="348"/>
        <v>YAG</v>
      </c>
    </row>
    <row r="22230" spans="1:1" x14ac:dyDescent="0.25">
      <c r="A22230" t="str">
        <f t="shared" si="348"/>
        <v>YAG</v>
      </c>
    </row>
    <row r="22231" spans="1:1" x14ac:dyDescent="0.25">
      <c r="A22231" t="str">
        <f t="shared" si="348"/>
        <v>YAG</v>
      </c>
    </row>
    <row r="22232" spans="1:1" x14ac:dyDescent="0.25">
      <c r="A22232" t="str">
        <f t="shared" si="348"/>
        <v>YAG</v>
      </c>
    </row>
    <row r="22233" spans="1:1" x14ac:dyDescent="0.25">
      <c r="A22233" t="str">
        <f t="shared" si="348"/>
        <v>YAG</v>
      </c>
    </row>
    <row r="22234" spans="1:1" x14ac:dyDescent="0.25">
      <c r="A22234" t="str">
        <f t="shared" si="348"/>
        <v>YAG</v>
      </c>
    </row>
    <row r="22235" spans="1:1" x14ac:dyDescent="0.25">
      <c r="A22235" t="str">
        <f t="shared" si="348"/>
        <v>YAG</v>
      </c>
    </row>
    <row r="22236" spans="1:1" x14ac:dyDescent="0.25">
      <c r="A22236" t="str">
        <f t="shared" si="348"/>
        <v>YAG</v>
      </c>
    </row>
    <row r="22237" spans="1:1" x14ac:dyDescent="0.25">
      <c r="A22237" t="str">
        <f t="shared" si="348"/>
        <v>YAG</v>
      </c>
    </row>
    <row r="22238" spans="1:1" x14ac:dyDescent="0.25">
      <c r="A22238" t="str">
        <f t="shared" si="348"/>
        <v>YAG</v>
      </c>
    </row>
    <row r="22239" spans="1:1" x14ac:dyDescent="0.25">
      <c r="A22239" t="str">
        <f t="shared" si="348"/>
        <v>YAG</v>
      </c>
    </row>
    <row r="22240" spans="1:1" x14ac:dyDescent="0.25">
      <c r="A22240" t="str">
        <f t="shared" si="348"/>
        <v>YAG</v>
      </c>
    </row>
    <row r="22241" spans="1:1" x14ac:dyDescent="0.25">
      <c r="A22241" t="str">
        <f t="shared" si="348"/>
        <v>YAG</v>
      </c>
    </row>
    <row r="22242" spans="1:1" x14ac:dyDescent="0.25">
      <c r="A22242" t="str">
        <f t="shared" si="348"/>
        <v>YAG</v>
      </c>
    </row>
    <row r="22243" spans="1:1" x14ac:dyDescent="0.25">
      <c r="A22243" t="str">
        <f t="shared" si="348"/>
        <v>YAG</v>
      </c>
    </row>
    <row r="22244" spans="1:1" x14ac:dyDescent="0.25">
      <c r="A22244" t="str">
        <f t="shared" si="348"/>
        <v>YAG</v>
      </c>
    </row>
    <row r="22245" spans="1:1" x14ac:dyDescent="0.25">
      <c r="A22245" t="str">
        <f t="shared" si="348"/>
        <v>YAG</v>
      </c>
    </row>
    <row r="22246" spans="1:1" x14ac:dyDescent="0.25">
      <c r="A22246" t="str">
        <f t="shared" si="348"/>
        <v>YAG</v>
      </c>
    </row>
    <row r="22247" spans="1:1" x14ac:dyDescent="0.25">
      <c r="A22247" t="str">
        <f t="shared" si="348"/>
        <v>YAG</v>
      </c>
    </row>
    <row r="22248" spans="1:1" x14ac:dyDescent="0.25">
      <c r="A22248" t="str">
        <f t="shared" si="348"/>
        <v>YAG</v>
      </c>
    </row>
    <row r="22249" spans="1:1" x14ac:dyDescent="0.25">
      <c r="A22249" t="str">
        <f t="shared" si="348"/>
        <v>YAG</v>
      </c>
    </row>
    <row r="22250" spans="1:1" x14ac:dyDescent="0.25">
      <c r="A22250" t="str">
        <f t="shared" si="348"/>
        <v>YAG</v>
      </c>
    </row>
    <row r="22251" spans="1:1" x14ac:dyDescent="0.25">
      <c r="A22251" t="str">
        <f t="shared" si="348"/>
        <v>YAG</v>
      </c>
    </row>
    <row r="22252" spans="1:1" x14ac:dyDescent="0.25">
      <c r="A22252" t="str">
        <f t="shared" si="348"/>
        <v>YAG</v>
      </c>
    </row>
    <row r="22253" spans="1:1" x14ac:dyDescent="0.25">
      <c r="A22253" t="str">
        <f t="shared" si="348"/>
        <v>YAG</v>
      </c>
    </row>
    <row r="22254" spans="1:1" x14ac:dyDescent="0.25">
      <c r="A22254" t="str">
        <f t="shared" si="348"/>
        <v>YAG</v>
      </c>
    </row>
    <row r="22255" spans="1:1" x14ac:dyDescent="0.25">
      <c r="A22255" t="str">
        <f t="shared" si="348"/>
        <v>YAG</v>
      </c>
    </row>
    <row r="22256" spans="1:1" x14ac:dyDescent="0.25">
      <c r="A22256" t="str">
        <f t="shared" si="348"/>
        <v>YAG</v>
      </c>
    </row>
    <row r="22257" spans="1:1" x14ac:dyDescent="0.25">
      <c r="A22257" t="str">
        <f t="shared" si="348"/>
        <v>YAG</v>
      </c>
    </row>
    <row r="22258" spans="1:1" x14ac:dyDescent="0.25">
      <c r="A22258" t="str">
        <f t="shared" si="348"/>
        <v>YAG</v>
      </c>
    </row>
    <row r="22259" spans="1:1" x14ac:dyDescent="0.25">
      <c r="A22259" t="str">
        <f t="shared" si="348"/>
        <v>YAG</v>
      </c>
    </row>
    <row r="22260" spans="1:1" x14ac:dyDescent="0.25">
      <c r="A22260" t="str">
        <f t="shared" si="348"/>
        <v>YAG</v>
      </c>
    </row>
    <row r="22261" spans="1:1" x14ac:dyDescent="0.25">
      <c r="A22261" t="str">
        <f t="shared" si="348"/>
        <v>YAG</v>
      </c>
    </row>
    <row r="22262" spans="1:1" x14ac:dyDescent="0.25">
      <c r="A22262" t="str">
        <f t="shared" si="348"/>
        <v>YAG</v>
      </c>
    </row>
    <row r="22263" spans="1:1" x14ac:dyDescent="0.25">
      <c r="A22263" t="str">
        <f t="shared" si="348"/>
        <v>YAG</v>
      </c>
    </row>
    <row r="22264" spans="1:1" x14ac:dyDescent="0.25">
      <c r="A22264" t="str">
        <f t="shared" si="348"/>
        <v>YAG</v>
      </c>
    </row>
    <row r="22265" spans="1:1" x14ac:dyDescent="0.25">
      <c r="A22265" t="str">
        <f t="shared" si="348"/>
        <v>YAG</v>
      </c>
    </row>
    <row r="22266" spans="1:1" x14ac:dyDescent="0.25">
      <c r="A22266" t="str">
        <f t="shared" si="348"/>
        <v>YAG</v>
      </c>
    </row>
    <row r="22267" spans="1:1" x14ac:dyDescent="0.25">
      <c r="A22267" t="str">
        <f t="shared" si="348"/>
        <v>YAG</v>
      </c>
    </row>
    <row r="22268" spans="1:1" x14ac:dyDescent="0.25">
      <c r="A22268" t="str">
        <f t="shared" ref="A22268:A22331" si="349">"YAG"&amp;D22268 &amp;E22268 &amp;F22268 &amp; G22268 &amp;H22268 &amp;I22268</f>
        <v>YAG</v>
      </c>
    </row>
    <row r="22269" spans="1:1" x14ac:dyDescent="0.25">
      <c r="A22269" t="str">
        <f t="shared" si="349"/>
        <v>YAG</v>
      </c>
    </row>
    <row r="22270" spans="1:1" x14ac:dyDescent="0.25">
      <c r="A22270" t="str">
        <f t="shared" si="349"/>
        <v>YAG</v>
      </c>
    </row>
    <row r="22271" spans="1:1" x14ac:dyDescent="0.25">
      <c r="A22271" t="str">
        <f t="shared" si="349"/>
        <v>YAG</v>
      </c>
    </row>
    <row r="22272" spans="1:1" x14ac:dyDescent="0.25">
      <c r="A22272" t="str">
        <f t="shared" si="349"/>
        <v>YAG</v>
      </c>
    </row>
    <row r="22273" spans="1:1" x14ac:dyDescent="0.25">
      <c r="A22273" t="str">
        <f t="shared" si="349"/>
        <v>YAG</v>
      </c>
    </row>
    <row r="22274" spans="1:1" x14ac:dyDescent="0.25">
      <c r="A22274" t="str">
        <f t="shared" si="349"/>
        <v>YAG</v>
      </c>
    </row>
    <row r="22275" spans="1:1" x14ac:dyDescent="0.25">
      <c r="A22275" t="str">
        <f t="shared" si="349"/>
        <v>YAG</v>
      </c>
    </row>
    <row r="22276" spans="1:1" x14ac:dyDescent="0.25">
      <c r="A22276" t="str">
        <f t="shared" si="349"/>
        <v>YAG</v>
      </c>
    </row>
    <row r="22277" spans="1:1" x14ac:dyDescent="0.25">
      <c r="A22277" t="str">
        <f t="shared" si="349"/>
        <v>YAG</v>
      </c>
    </row>
    <row r="22278" spans="1:1" x14ac:dyDescent="0.25">
      <c r="A22278" t="str">
        <f t="shared" si="349"/>
        <v>YAG</v>
      </c>
    </row>
    <row r="22279" spans="1:1" x14ac:dyDescent="0.25">
      <c r="A22279" t="str">
        <f t="shared" si="349"/>
        <v>YAG</v>
      </c>
    </row>
    <row r="22280" spans="1:1" x14ac:dyDescent="0.25">
      <c r="A22280" t="str">
        <f t="shared" si="349"/>
        <v>YAG</v>
      </c>
    </row>
    <row r="22281" spans="1:1" x14ac:dyDescent="0.25">
      <c r="A22281" t="str">
        <f t="shared" si="349"/>
        <v>YAG</v>
      </c>
    </row>
    <row r="22282" spans="1:1" x14ac:dyDescent="0.25">
      <c r="A22282" t="str">
        <f t="shared" si="349"/>
        <v>YAG</v>
      </c>
    </row>
    <row r="22283" spans="1:1" x14ac:dyDescent="0.25">
      <c r="A22283" t="str">
        <f t="shared" si="349"/>
        <v>YAG</v>
      </c>
    </row>
    <row r="22284" spans="1:1" x14ac:dyDescent="0.25">
      <c r="A22284" t="str">
        <f t="shared" si="349"/>
        <v>YAG</v>
      </c>
    </row>
    <row r="22285" spans="1:1" x14ac:dyDescent="0.25">
      <c r="A22285" t="str">
        <f t="shared" si="349"/>
        <v>YAG</v>
      </c>
    </row>
    <row r="22286" spans="1:1" x14ac:dyDescent="0.25">
      <c r="A22286" t="str">
        <f t="shared" si="349"/>
        <v>YAG</v>
      </c>
    </row>
    <row r="22287" spans="1:1" x14ac:dyDescent="0.25">
      <c r="A22287" t="str">
        <f t="shared" si="349"/>
        <v>YAG</v>
      </c>
    </row>
    <row r="22288" spans="1:1" x14ac:dyDescent="0.25">
      <c r="A22288" t="str">
        <f t="shared" si="349"/>
        <v>YAG</v>
      </c>
    </row>
    <row r="22289" spans="1:1" x14ac:dyDescent="0.25">
      <c r="A22289" t="str">
        <f t="shared" si="349"/>
        <v>YAG</v>
      </c>
    </row>
    <row r="22290" spans="1:1" x14ac:dyDescent="0.25">
      <c r="A22290" t="str">
        <f t="shared" si="349"/>
        <v>YAG</v>
      </c>
    </row>
    <row r="22291" spans="1:1" x14ac:dyDescent="0.25">
      <c r="A22291" t="str">
        <f t="shared" si="349"/>
        <v>YAG</v>
      </c>
    </row>
    <row r="22292" spans="1:1" x14ac:dyDescent="0.25">
      <c r="A22292" t="str">
        <f t="shared" si="349"/>
        <v>YAG</v>
      </c>
    </row>
    <row r="22293" spans="1:1" x14ac:dyDescent="0.25">
      <c r="A22293" t="str">
        <f t="shared" si="349"/>
        <v>YAG</v>
      </c>
    </row>
    <row r="22294" spans="1:1" x14ac:dyDescent="0.25">
      <c r="A22294" t="str">
        <f t="shared" si="349"/>
        <v>YAG</v>
      </c>
    </row>
    <row r="22295" spans="1:1" x14ac:dyDescent="0.25">
      <c r="A22295" t="str">
        <f t="shared" si="349"/>
        <v>YAG</v>
      </c>
    </row>
    <row r="22296" spans="1:1" x14ac:dyDescent="0.25">
      <c r="A22296" t="str">
        <f t="shared" si="349"/>
        <v>YAG</v>
      </c>
    </row>
    <row r="22297" spans="1:1" x14ac:dyDescent="0.25">
      <c r="A22297" t="str">
        <f t="shared" si="349"/>
        <v>YAG</v>
      </c>
    </row>
    <row r="22298" spans="1:1" x14ac:dyDescent="0.25">
      <c r="A22298" t="str">
        <f t="shared" si="349"/>
        <v>YAG</v>
      </c>
    </row>
    <row r="22299" spans="1:1" x14ac:dyDescent="0.25">
      <c r="A22299" t="str">
        <f t="shared" si="349"/>
        <v>YAG</v>
      </c>
    </row>
    <row r="22300" spans="1:1" x14ac:dyDescent="0.25">
      <c r="A22300" t="str">
        <f t="shared" si="349"/>
        <v>YAG</v>
      </c>
    </row>
    <row r="22301" spans="1:1" x14ac:dyDescent="0.25">
      <c r="A22301" t="str">
        <f t="shared" si="349"/>
        <v>YAG</v>
      </c>
    </row>
    <row r="22302" spans="1:1" x14ac:dyDescent="0.25">
      <c r="A22302" t="str">
        <f t="shared" si="349"/>
        <v>YAG</v>
      </c>
    </row>
    <row r="22303" spans="1:1" x14ac:dyDescent="0.25">
      <c r="A22303" t="str">
        <f t="shared" si="349"/>
        <v>YAG</v>
      </c>
    </row>
    <row r="22304" spans="1:1" x14ac:dyDescent="0.25">
      <c r="A22304" t="str">
        <f t="shared" si="349"/>
        <v>YAG</v>
      </c>
    </row>
    <row r="22305" spans="1:1" x14ac:dyDescent="0.25">
      <c r="A22305" t="str">
        <f t="shared" si="349"/>
        <v>YAG</v>
      </c>
    </row>
    <row r="22306" spans="1:1" x14ac:dyDescent="0.25">
      <c r="A22306" t="str">
        <f t="shared" si="349"/>
        <v>YAG</v>
      </c>
    </row>
    <row r="22307" spans="1:1" x14ac:dyDescent="0.25">
      <c r="A22307" t="str">
        <f t="shared" si="349"/>
        <v>YAG</v>
      </c>
    </row>
    <row r="22308" spans="1:1" x14ac:dyDescent="0.25">
      <c r="A22308" t="str">
        <f t="shared" si="349"/>
        <v>YAG</v>
      </c>
    </row>
    <row r="22309" spans="1:1" x14ac:dyDescent="0.25">
      <c r="A22309" t="str">
        <f t="shared" si="349"/>
        <v>YAG</v>
      </c>
    </row>
    <row r="22310" spans="1:1" x14ac:dyDescent="0.25">
      <c r="A22310" t="str">
        <f t="shared" si="349"/>
        <v>YAG</v>
      </c>
    </row>
    <row r="22311" spans="1:1" x14ac:dyDescent="0.25">
      <c r="A22311" t="str">
        <f t="shared" si="349"/>
        <v>YAG</v>
      </c>
    </row>
    <row r="22312" spans="1:1" x14ac:dyDescent="0.25">
      <c r="A22312" t="str">
        <f t="shared" si="349"/>
        <v>YAG</v>
      </c>
    </row>
    <row r="22313" spans="1:1" x14ac:dyDescent="0.25">
      <c r="A22313" t="str">
        <f t="shared" si="349"/>
        <v>YAG</v>
      </c>
    </row>
    <row r="22314" spans="1:1" x14ac:dyDescent="0.25">
      <c r="A22314" t="str">
        <f t="shared" si="349"/>
        <v>YAG</v>
      </c>
    </row>
    <row r="22315" spans="1:1" x14ac:dyDescent="0.25">
      <c r="A22315" t="str">
        <f t="shared" si="349"/>
        <v>YAG</v>
      </c>
    </row>
    <row r="22316" spans="1:1" x14ac:dyDescent="0.25">
      <c r="A22316" t="str">
        <f t="shared" si="349"/>
        <v>YAG</v>
      </c>
    </row>
    <row r="22317" spans="1:1" x14ac:dyDescent="0.25">
      <c r="A22317" t="str">
        <f t="shared" si="349"/>
        <v>YAG</v>
      </c>
    </row>
    <row r="22318" spans="1:1" x14ac:dyDescent="0.25">
      <c r="A22318" t="str">
        <f t="shared" si="349"/>
        <v>YAG</v>
      </c>
    </row>
    <row r="22319" spans="1:1" x14ac:dyDescent="0.25">
      <c r="A22319" t="str">
        <f t="shared" si="349"/>
        <v>YAG</v>
      </c>
    </row>
    <row r="22320" spans="1:1" x14ac:dyDescent="0.25">
      <c r="A22320" t="str">
        <f t="shared" si="349"/>
        <v>YAG</v>
      </c>
    </row>
    <row r="22321" spans="1:1" x14ac:dyDescent="0.25">
      <c r="A22321" t="str">
        <f t="shared" si="349"/>
        <v>YAG</v>
      </c>
    </row>
    <row r="22322" spans="1:1" x14ac:dyDescent="0.25">
      <c r="A22322" t="str">
        <f t="shared" si="349"/>
        <v>YAG</v>
      </c>
    </row>
    <row r="22323" spans="1:1" x14ac:dyDescent="0.25">
      <c r="A22323" t="str">
        <f t="shared" si="349"/>
        <v>YAG</v>
      </c>
    </row>
    <row r="22324" spans="1:1" x14ac:dyDescent="0.25">
      <c r="A22324" t="str">
        <f t="shared" si="349"/>
        <v>YAG</v>
      </c>
    </row>
    <row r="22325" spans="1:1" x14ac:dyDescent="0.25">
      <c r="A22325" t="str">
        <f t="shared" si="349"/>
        <v>YAG</v>
      </c>
    </row>
    <row r="22326" spans="1:1" x14ac:dyDescent="0.25">
      <c r="A22326" t="str">
        <f t="shared" si="349"/>
        <v>YAG</v>
      </c>
    </row>
    <row r="22327" spans="1:1" x14ac:dyDescent="0.25">
      <c r="A22327" t="str">
        <f t="shared" si="349"/>
        <v>YAG</v>
      </c>
    </row>
    <row r="22328" spans="1:1" x14ac:dyDescent="0.25">
      <c r="A22328" t="str">
        <f t="shared" si="349"/>
        <v>YAG</v>
      </c>
    </row>
    <row r="22329" spans="1:1" x14ac:dyDescent="0.25">
      <c r="A22329" t="str">
        <f t="shared" si="349"/>
        <v>YAG</v>
      </c>
    </row>
    <row r="22330" spans="1:1" x14ac:dyDescent="0.25">
      <c r="A22330" t="str">
        <f t="shared" si="349"/>
        <v>YAG</v>
      </c>
    </row>
    <row r="22331" spans="1:1" x14ac:dyDescent="0.25">
      <c r="A22331" t="str">
        <f t="shared" si="349"/>
        <v>YAG</v>
      </c>
    </row>
    <row r="22332" spans="1:1" x14ac:dyDescent="0.25">
      <c r="A22332" t="str">
        <f t="shared" ref="A22332:A22395" si="350">"YAG"&amp;D22332 &amp;E22332 &amp;F22332 &amp; G22332 &amp;H22332 &amp;I22332</f>
        <v>YAG</v>
      </c>
    </row>
    <row r="22333" spans="1:1" x14ac:dyDescent="0.25">
      <c r="A22333" t="str">
        <f t="shared" si="350"/>
        <v>YAG</v>
      </c>
    </row>
    <row r="22334" spans="1:1" x14ac:dyDescent="0.25">
      <c r="A22334" t="str">
        <f t="shared" si="350"/>
        <v>YAG</v>
      </c>
    </row>
    <row r="22335" spans="1:1" x14ac:dyDescent="0.25">
      <c r="A22335" t="str">
        <f t="shared" si="350"/>
        <v>YAG</v>
      </c>
    </row>
    <row r="22336" spans="1:1" x14ac:dyDescent="0.25">
      <c r="A22336" t="str">
        <f t="shared" si="350"/>
        <v>YAG</v>
      </c>
    </row>
    <row r="22337" spans="1:1" x14ac:dyDescent="0.25">
      <c r="A22337" t="str">
        <f t="shared" si="350"/>
        <v>YAG</v>
      </c>
    </row>
    <row r="22338" spans="1:1" x14ac:dyDescent="0.25">
      <c r="A22338" t="str">
        <f t="shared" si="350"/>
        <v>YAG</v>
      </c>
    </row>
    <row r="22339" spans="1:1" x14ac:dyDescent="0.25">
      <c r="A22339" t="str">
        <f t="shared" si="350"/>
        <v>YAG</v>
      </c>
    </row>
    <row r="22340" spans="1:1" x14ac:dyDescent="0.25">
      <c r="A22340" t="str">
        <f t="shared" si="350"/>
        <v>YAG</v>
      </c>
    </row>
    <row r="22341" spans="1:1" x14ac:dyDescent="0.25">
      <c r="A22341" t="str">
        <f t="shared" si="350"/>
        <v>YAG</v>
      </c>
    </row>
    <row r="22342" spans="1:1" x14ac:dyDescent="0.25">
      <c r="A22342" t="str">
        <f t="shared" si="350"/>
        <v>YAG</v>
      </c>
    </row>
    <row r="22343" spans="1:1" x14ac:dyDescent="0.25">
      <c r="A22343" t="str">
        <f t="shared" si="350"/>
        <v>YAG</v>
      </c>
    </row>
    <row r="22344" spans="1:1" x14ac:dyDescent="0.25">
      <c r="A22344" t="str">
        <f t="shared" si="350"/>
        <v>YAG</v>
      </c>
    </row>
    <row r="22345" spans="1:1" x14ac:dyDescent="0.25">
      <c r="A22345" t="str">
        <f t="shared" si="350"/>
        <v>YAG</v>
      </c>
    </row>
    <row r="22346" spans="1:1" x14ac:dyDescent="0.25">
      <c r="A22346" t="str">
        <f t="shared" si="350"/>
        <v>YAG</v>
      </c>
    </row>
    <row r="22347" spans="1:1" x14ac:dyDescent="0.25">
      <c r="A22347" t="str">
        <f t="shared" si="350"/>
        <v>YAG</v>
      </c>
    </row>
    <row r="22348" spans="1:1" x14ac:dyDescent="0.25">
      <c r="A22348" t="str">
        <f t="shared" si="350"/>
        <v>YAG</v>
      </c>
    </row>
    <row r="22349" spans="1:1" x14ac:dyDescent="0.25">
      <c r="A22349" t="str">
        <f t="shared" si="350"/>
        <v>YAG</v>
      </c>
    </row>
    <row r="22350" spans="1:1" x14ac:dyDescent="0.25">
      <c r="A22350" t="str">
        <f t="shared" si="350"/>
        <v>YAG</v>
      </c>
    </row>
    <row r="22351" spans="1:1" x14ac:dyDescent="0.25">
      <c r="A22351" t="str">
        <f t="shared" si="350"/>
        <v>YAG</v>
      </c>
    </row>
    <row r="22352" spans="1:1" x14ac:dyDescent="0.25">
      <c r="A22352" t="str">
        <f t="shared" si="350"/>
        <v>YAG</v>
      </c>
    </row>
    <row r="22353" spans="1:1" x14ac:dyDescent="0.25">
      <c r="A22353" t="str">
        <f t="shared" si="350"/>
        <v>YAG</v>
      </c>
    </row>
    <row r="22354" spans="1:1" x14ac:dyDescent="0.25">
      <c r="A22354" t="str">
        <f t="shared" si="350"/>
        <v>YAG</v>
      </c>
    </row>
    <row r="22355" spans="1:1" x14ac:dyDescent="0.25">
      <c r="A22355" t="str">
        <f t="shared" si="350"/>
        <v>YAG</v>
      </c>
    </row>
    <row r="22356" spans="1:1" x14ac:dyDescent="0.25">
      <c r="A22356" t="str">
        <f t="shared" si="350"/>
        <v>YAG</v>
      </c>
    </row>
    <row r="22357" spans="1:1" x14ac:dyDescent="0.25">
      <c r="A22357" t="str">
        <f t="shared" si="350"/>
        <v>YAG</v>
      </c>
    </row>
    <row r="22358" spans="1:1" x14ac:dyDescent="0.25">
      <c r="A22358" t="str">
        <f t="shared" si="350"/>
        <v>YAG</v>
      </c>
    </row>
    <row r="22359" spans="1:1" x14ac:dyDescent="0.25">
      <c r="A22359" t="str">
        <f t="shared" si="350"/>
        <v>YAG</v>
      </c>
    </row>
    <row r="22360" spans="1:1" x14ac:dyDescent="0.25">
      <c r="A22360" t="str">
        <f t="shared" si="350"/>
        <v>YAG</v>
      </c>
    </row>
    <row r="22361" spans="1:1" x14ac:dyDescent="0.25">
      <c r="A22361" t="str">
        <f t="shared" si="350"/>
        <v>YAG</v>
      </c>
    </row>
    <row r="22362" spans="1:1" x14ac:dyDescent="0.25">
      <c r="A22362" t="str">
        <f t="shared" si="350"/>
        <v>YAG</v>
      </c>
    </row>
    <row r="22363" spans="1:1" x14ac:dyDescent="0.25">
      <c r="A22363" t="str">
        <f t="shared" si="350"/>
        <v>YAG</v>
      </c>
    </row>
    <row r="22364" spans="1:1" x14ac:dyDescent="0.25">
      <c r="A22364" t="str">
        <f t="shared" si="350"/>
        <v>YAG</v>
      </c>
    </row>
    <row r="22365" spans="1:1" x14ac:dyDescent="0.25">
      <c r="A22365" t="str">
        <f t="shared" si="350"/>
        <v>YAG</v>
      </c>
    </row>
    <row r="22366" spans="1:1" x14ac:dyDescent="0.25">
      <c r="A22366" t="str">
        <f t="shared" si="350"/>
        <v>YAG</v>
      </c>
    </row>
    <row r="22367" spans="1:1" x14ac:dyDescent="0.25">
      <c r="A22367" t="str">
        <f t="shared" si="350"/>
        <v>YAG</v>
      </c>
    </row>
    <row r="22368" spans="1:1" x14ac:dyDescent="0.25">
      <c r="A22368" t="str">
        <f t="shared" si="350"/>
        <v>YAG</v>
      </c>
    </row>
    <row r="22369" spans="1:1" x14ac:dyDescent="0.25">
      <c r="A22369" t="str">
        <f t="shared" si="350"/>
        <v>YAG</v>
      </c>
    </row>
    <row r="22370" spans="1:1" x14ac:dyDescent="0.25">
      <c r="A22370" t="str">
        <f t="shared" si="350"/>
        <v>YAG</v>
      </c>
    </row>
    <row r="22371" spans="1:1" x14ac:dyDescent="0.25">
      <c r="A22371" t="str">
        <f t="shared" si="350"/>
        <v>YAG</v>
      </c>
    </row>
    <row r="22372" spans="1:1" x14ac:dyDescent="0.25">
      <c r="A22372" t="str">
        <f t="shared" si="350"/>
        <v>YAG</v>
      </c>
    </row>
    <row r="22373" spans="1:1" x14ac:dyDescent="0.25">
      <c r="A22373" t="str">
        <f t="shared" si="350"/>
        <v>YAG</v>
      </c>
    </row>
    <row r="22374" spans="1:1" x14ac:dyDescent="0.25">
      <c r="A22374" t="str">
        <f t="shared" si="350"/>
        <v>YAG</v>
      </c>
    </row>
    <row r="22375" spans="1:1" x14ac:dyDescent="0.25">
      <c r="A22375" t="str">
        <f t="shared" si="350"/>
        <v>YAG</v>
      </c>
    </row>
    <row r="22376" spans="1:1" x14ac:dyDescent="0.25">
      <c r="A22376" t="str">
        <f t="shared" si="350"/>
        <v>YAG</v>
      </c>
    </row>
    <row r="22377" spans="1:1" x14ac:dyDescent="0.25">
      <c r="A22377" t="str">
        <f t="shared" si="350"/>
        <v>YAG</v>
      </c>
    </row>
    <row r="22378" spans="1:1" x14ac:dyDescent="0.25">
      <c r="A22378" t="str">
        <f t="shared" si="350"/>
        <v>YAG</v>
      </c>
    </row>
    <row r="22379" spans="1:1" x14ac:dyDescent="0.25">
      <c r="A22379" t="str">
        <f t="shared" si="350"/>
        <v>YAG</v>
      </c>
    </row>
    <row r="22380" spans="1:1" x14ac:dyDescent="0.25">
      <c r="A22380" t="str">
        <f t="shared" si="350"/>
        <v>YAG</v>
      </c>
    </row>
    <row r="22381" spans="1:1" x14ac:dyDescent="0.25">
      <c r="A22381" t="str">
        <f t="shared" si="350"/>
        <v>YAG</v>
      </c>
    </row>
    <row r="22382" spans="1:1" x14ac:dyDescent="0.25">
      <c r="A22382" t="str">
        <f t="shared" si="350"/>
        <v>YAG</v>
      </c>
    </row>
    <row r="22383" spans="1:1" x14ac:dyDescent="0.25">
      <c r="A22383" t="str">
        <f t="shared" si="350"/>
        <v>YAG</v>
      </c>
    </row>
    <row r="22384" spans="1:1" x14ac:dyDescent="0.25">
      <c r="A22384" t="str">
        <f t="shared" si="350"/>
        <v>YAG</v>
      </c>
    </row>
    <row r="22385" spans="1:1" x14ac:dyDescent="0.25">
      <c r="A22385" t="str">
        <f t="shared" si="350"/>
        <v>YAG</v>
      </c>
    </row>
    <row r="22386" spans="1:1" x14ac:dyDescent="0.25">
      <c r="A22386" t="str">
        <f t="shared" si="350"/>
        <v>YAG</v>
      </c>
    </row>
    <row r="22387" spans="1:1" x14ac:dyDescent="0.25">
      <c r="A22387" t="str">
        <f t="shared" si="350"/>
        <v>YAG</v>
      </c>
    </row>
    <row r="22388" spans="1:1" x14ac:dyDescent="0.25">
      <c r="A22388" t="str">
        <f t="shared" si="350"/>
        <v>YAG</v>
      </c>
    </row>
    <row r="22389" spans="1:1" x14ac:dyDescent="0.25">
      <c r="A22389" t="str">
        <f t="shared" si="350"/>
        <v>YAG</v>
      </c>
    </row>
    <row r="22390" spans="1:1" x14ac:dyDescent="0.25">
      <c r="A22390" t="str">
        <f t="shared" si="350"/>
        <v>YAG</v>
      </c>
    </row>
    <row r="22391" spans="1:1" x14ac:dyDescent="0.25">
      <c r="A22391" t="str">
        <f t="shared" si="350"/>
        <v>YAG</v>
      </c>
    </row>
    <row r="22392" spans="1:1" x14ac:dyDescent="0.25">
      <c r="A22392" t="str">
        <f t="shared" si="350"/>
        <v>YAG</v>
      </c>
    </row>
    <row r="22393" spans="1:1" x14ac:dyDescent="0.25">
      <c r="A22393" t="str">
        <f t="shared" si="350"/>
        <v>YAG</v>
      </c>
    </row>
    <row r="22394" spans="1:1" x14ac:dyDescent="0.25">
      <c r="A22394" t="str">
        <f t="shared" si="350"/>
        <v>YAG</v>
      </c>
    </row>
    <row r="22395" spans="1:1" x14ac:dyDescent="0.25">
      <c r="A22395" t="str">
        <f t="shared" si="350"/>
        <v>YAG</v>
      </c>
    </row>
    <row r="22396" spans="1:1" x14ac:dyDescent="0.25">
      <c r="A22396" t="str">
        <f t="shared" ref="A22396:A22459" si="351">"YAG"&amp;D22396 &amp;E22396 &amp;F22396 &amp; G22396 &amp;H22396 &amp;I22396</f>
        <v>YAG</v>
      </c>
    </row>
    <row r="22397" spans="1:1" x14ac:dyDescent="0.25">
      <c r="A22397" t="str">
        <f t="shared" si="351"/>
        <v>YAG</v>
      </c>
    </row>
    <row r="22398" spans="1:1" x14ac:dyDescent="0.25">
      <c r="A22398" t="str">
        <f t="shared" si="351"/>
        <v>YAG</v>
      </c>
    </row>
    <row r="22399" spans="1:1" x14ac:dyDescent="0.25">
      <c r="A22399" t="str">
        <f t="shared" si="351"/>
        <v>YAG</v>
      </c>
    </row>
    <row r="22400" spans="1:1" x14ac:dyDescent="0.25">
      <c r="A22400" t="str">
        <f t="shared" si="351"/>
        <v>YAG</v>
      </c>
    </row>
    <row r="22401" spans="1:1" x14ac:dyDescent="0.25">
      <c r="A22401" t="str">
        <f t="shared" si="351"/>
        <v>YAG</v>
      </c>
    </row>
    <row r="22402" spans="1:1" x14ac:dyDescent="0.25">
      <c r="A22402" t="str">
        <f t="shared" si="351"/>
        <v>YAG</v>
      </c>
    </row>
    <row r="22403" spans="1:1" x14ac:dyDescent="0.25">
      <c r="A22403" t="str">
        <f t="shared" si="351"/>
        <v>YAG</v>
      </c>
    </row>
    <row r="22404" spans="1:1" x14ac:dyDescent="0.25">
      <c r="A22404" t="str">
        <f t="shared" si="351"/>
        <v>YAG</v>
      </c>
    </row>
    <row r="22405" spans="1:1" x14ac:dyDescent="0.25">
      <c r="A22405" t="str">
        <f t="shared" si="351"/>
        <v>YAG</v>
      </c>
    </row>
    <row r="22406" spans="1:1" x14ac:dyDescent="0.25">
      <c r="A22406" t="str">
        <f t="shared" si="351"/>
        <v>YAG</v>
      </c>
    </row>
    <row r="22407" spans="1:1" x14ac:dyDescent="0.25">
      <c r="A22407" t="str">
        <f t="shared" si="351"/>
        <v>YAG</v>
      </c>
    </row>
    <row r="22408" spans="1:1" x14ac:dyDescent="0.25">
      <c r="A22408" t="str">
        <f t="shared" si="351"/>
        <v>YAG</v>
      </c>
    </row>
    <row r="22409" spans="1:1" x14ac:dyDescent="0.25">
      <c r="A22409" t="str">
        <f t="shared" si="351"/>
        <v>YAG</v>
      </c>
    </row>
    <row r="22410" spans="1:1" x14ac:dyDescent="0.25">
      <c r="A22410" t="str">
        <f t="shared" si="351"/>
        <v>YAG</v>
      </c>
    </row>
    <row r="22411" spans="1:1" x14ac:dyDescent="0.25">
      <c r="A22411" t="str">
        <f t="shared" si="351"/>
        <v>YAG</v>
      </c>
    </row>
    <row r="22412" spans="1:1" x14ac:dyDescent="0.25">
      <c r="A22412" t="str">
        <f t="shared" si="351"/>
        <v>YAG</v>
      </c>
    </row>
    <row r="22413" spans="1:1" x14ac:dyDescent="0.25">
      <c r="A22413" t="str">
        <f t="shared" si="351"/>
        <v>YAG</v>
      </c>
    </row>
    <row r="22414" spans="1:1" x14ac:dyDescent="0.25">
      <c r="A22414" t="str">
        <f t="shared" si="351"/>
        <v>YAG</v>
      </c>
    </row>
    <row r="22415" spans="1:1" x14ac:dyDescent="0.25">
      <c r="A22415" t="str">
        <f t="shared" si="351"/>
        <v>YAG</v>
      </c>
    </row>
    <row r="22416" spans="1:1" x14ac:dyDescent="0.25">
      <c r="A22416" t="str">
        <f t="shared" si="351"/>
        <v>YAG</v>
      </c>
    </row>
    <row r="22417" spans="1:1" x14ac:dyDescent="0.25">
      <c r="A22417" t="str">
        <f t="shared" si="351"/>
        <v>YAG</v>
      </c>
    </row>
    <row r="22418" spans="1:1" x14ac:dyDescent="0.25">
      <c r="A22418" t="str">
        <f t="shared" si="351"/>
        <v>YAG</v>
      </c>
    </row>
    <row r="22419" spans="1:1" x14ac:dyDescent="0.25">
      <c r="A22419" t="str">
        <f t="shared" si="351"/>
        <v>YAG</v>
      </c>
    </row>
    <row r="22420" spans="1:1" x14ac:dyDescent="0.25">
      <c r="A22420" t="str">
        <f t="shared" si="351"/>
        <v>YAG</v>
      </c>
    </row>
    <row r="22421" spans="1:1" x14ac:dyDescent="0.25">
      <c r="A22421" t="str">
        <f t="shared" si="351"/>
        <v>YAG</v>
      </c>
    </row>
    <row r="22422" spans="1:1" x14ac:dyDescent="0.25">
      <c r="A22422" t="str">
        <f t="shared" si="351"/>
        <v>YAG</v>
      </c>
    </row>
    <row r="22423" spans="1:1" x14ac:dyDescent="0.25">
      <c r="A22423" t="str">
        <f t="shared" si="351"/>
        <v>YAG</v>
      </c>
    </row>
    <row r="22424" spans="1:1" x14ac:dyDescent="0.25">
      <c r="A22424" t="str">
        <f t="shared" si="351"/>
        <v>YAG</v>
      </c>
    </row>
    <row r="22425" spans="1:1" x14ac:dyDescent="0.25">
      <c r="A22425" t="str">
        <f t="shared" si="351"/>
        <v>YAG</v>
      </c>
    </row>
    <row r="22426" spans="1:1" x14ac:dyDescent="0.25">
      <c r="A22426" t="str">
        <f t="shared" si="351"/>
        <v>YAG</v>
      </c>
    </row>
    <row r="22427" spans="1:1" x14ac:dyDescent="0.25">
      <c r="A22427" t="str">
        <f t="shared" si="351"/>
        <v>YAG</v>
      </c>
    </row>
    <row r="22428" spans="1:1" x14ac:dyDescent="0.25">
      <c r="A22428" t="str">
        <f t="shared" si="351"/>
        <v>YAG</v>
      </c>
    </row>
    <row r="22429" spans="1:1" x14ac:dyDescent="0.25">
      <c r="A22429" t="str">
        <f t="shared" si="351"/>
        <v>YAG</v>
      </c>
    </row>
    <row r="22430" spans="1:1" x14ac:dyDescent="0.25">
      <c r="A22430" t="str">
        <f t="shared" si="351"/>
        <v>YAG</v>
      </c>
    </row>
    <row r="22431" spans="1:1" x14ac:dyDescent="0.25">
      <c r="A22431" t="str">
        <f t="shared" si="351"/>
        <v>YAG</v>
      </c>
    </row>
    <row r="22432" spans="1:1" x14ac:dyDescent="0.25">
      <c r="A22432" t="str">
        <f t="shared" si="351"/>
        <v>YAG</v>
      </c>
    </row>
    <row r="22433" spans="1:1" x14ac:dyDescent="0.25">
      <c r="A22433" t="str">
        <f t="shared" si="351"/>
        <v>YAG</v>
      </c>
    </row>
    <row r="22434" spans="1:1" x14ac:dyDescent="0.25">
      <c r="A22434" t="str">
        <f t="shared" si="351"/>
        <v>YAG</v>
      </c>
    </row>
    <row r="22435" spans="1:1" x14ac:dyDescent="0.25">
      <c r="A22435" t="str">
        <f t="shared" si="351"/>
        <v>YAG</v>
      </c>
    </row>
    <row r="22436" spans="1:1" x14ac:dyDescent="0.25">
      <c r="A22436" t="str">
        <f t="shared" si="351"/>
        <v>YAG</v>
      </c>
    </row>
    <row r="22437" spans="1:1" x14ac:dyDescent="0.25">
      <c r="A22437" t="str">
        <f t="shared" si="351"/>
        <v>YAG</v>
      </c>
    </row>
    <row r="22438" spans="1:1" x14ac:dyDescent="0.25">
      <c r="A22438" t="str">
        <f t="shared" si="351"/>
        <v>YAG</v>
      </c>
    </row>
    <row r="22439" spans="1:1" x14ac:dyDescent="0.25">
      <c r="A22439" t="str">
        <f t="shared" si="351"/>
        <v>YAG</v>
      </c>
    </row>
    <row r="22440" spans="1:1" x14ac:dyDescent="0.25">
      <c r="A22440" t="str">
        <f t="shared" si="351"/>
        <v>YAG</v>
      </c>
    </row>
    <row r="22441" spans="1:1" x14ac:dyDescent="0.25">
      <c r="A22441" t="str">
        <f t="shared" si="351"/>
        <v>YAG</v>
      </c>
    </row>
    <row r="22442" spans="1:1" x14ac:dyDescent="0.25">
      <c r="A22442" t="str">
        <f t="shared" si="351"/>
        <v>YAG</v>
      </c>
    </row>
    <row r="22443" spans="1:1" x14ac:dyDescent="0.25">
      <c r="A22443" t="str">
        <f t="shared" si="351"/>
        <v>YAG</v>
      </c>
    </row>
    <row r="22444" spans="1:1" x14ac:dyDescent="0.25">
      <c r="A22444" t="str">
        <f t="shared" si="351"/>
        <v>YAG</v>
      </c>
    </row>
    <row r="22445" spans="1:1" x14ac:dyDescent="0.25">
      <c r="A22445" t="str">
        <f t="shared" si="351"/>
        <v>YAG</v>
      </c>
    </row>
    <row r="22446" spans="1:1" x14ac:dyDescent="0.25">
      <c r="A22446" t="str">
        <f t="shared" si="351"/>
        <v>YAG</v>
      </c>
    </row>
    <row r="22447" spans="1:1" x14ac:dyDescent="0.25">
      <c r="A22447" t="str">
        <f t="shared" si="351"/>
        <v>YAG</v>
      </c>
    </row>
    <row r="22448" spans="1:1" x14ac:dyDescent="0.25">
      <c r="A22448" t="str">
        <f t="shared" si="351"/>
        <v>YAG</v>
      </c>
    </row>
    <row r="22449" spans="1:1" x14ac:dyDescent="0.25">
      <c r="A22449" t="str">
        <f t="shared" si="351"/>
        <v>YAG</v>
      </c>
    </row>
    <row r="22450" spans="1:1" x14ac:dyDescent="0.25">
      <c r="A22450" t="str">
        <f t="shared" si="351"/>
        <v>YAG</v>
      </c>
    </row>
    <row r="22451" spans="1:1" x14ac:dyDescent="0.25">
      <c r="A22451" t="str">
        <f t="shared" si="351"/>
        <v>YAG</v>
      </c>
    </row>
    <row r="22452" spans="1:1" x14ac:dyDescent="0.25">
      <c r="A22452" t="str">
        <f t="shared" si="351"/>
        <v>YAG</v>
      </c>
    </row>
    <row r="22453" spans="1:1" x14ac:dyDescent="0.25">
      <c r="A22453" t="str">
        <f t="shared" si="351"/>
        <v>YAG</v>
      </c>
    </row>
    <row r="22454" spans="1:1" x14ac:dyDescent="0.25">
      <c r="A22454" t="str">
        <f t="shared" si="351"/>
        <v>YAG</v>
      </c>
    </row>
    <row r="22455" spans="1:1" x14ac:dyDescent="0.25">
      <c r="A22455" t="str">
        <f t="shared" si="351"/>
        <v>YAG</v>
      </c>
    </row>
    <row r="22456" spans="1:1" x14ac:dyDescent="0.25">
      <c r="A22456" t="str">
        <f t="shared" si="351"/>
        <v>YAG</v>
      </c>
    </row>
    <row r="22457" spans="1:1" x14ac:dyDescent="0.25">
      <c r="A22457" t="str">
        <f t="shared" si="351"/>
        <v>YAG</v>
      </c>
    </row>
    <row r="22458" spans="1:1" x14ac:dyDescent="0.25">
      <c r="A22458" t="str">
        <f t="shared" si="351"/>
        <v>YAG</v>
      </c>
    </row>
    <row r="22459" spans="1:1" x14ac:dyDescent="0.25">
      <c r="A22459" t="str">
        <f t="shared" si="351"/>
        <v>YAG</v>
      </c>
    </row>
    <row r="22460" spans="1:1" x14ac:dyDescent="0.25">
      <c r="A22460" t="str">
        <f t="shared" ref="A22460:A22523" si="352">"YAG"&amp;D22460 &amp;E22460 &amp;F22460 &amp; G22460 &amp;H22460 &amp;I22460</f>
        <v>YAG</v>
      </c>
    </row>
    <row r="22461" spans="1:1" x14ac:dyDescent="0.25">
      <c r="A22461" t="str">
        <f t="shared" si="352"/>
        <v>YAG</v>
      </c>
    </row>
    <row r="22462" spans="1:1" x14ac:dyDescent="0.25">
      <c r="A22462" t="str">
        <f t="shared" si="352"/>
        <v>YAG</v>
      </c>
    </row>
    <row r="22463" spans="1:1" x14ac:dyDescent="0.25">
      <c r="A22463" t="str">
        <f t="shared" si="352"/>
        <v>YAG</v>
      </c>
    </row>
    <row r="22464" spans="1:1" x14ac:dyDescent="0.25">
      <c r="A22464" t="str">
        <f t="shared" si="352"/>
        <v>YAG</v>
      </c>
    </row>
    <row r="22465" spans="1:1" x14ac:dyDescent="0.25">
      <c r="A22465" t="str">
        <f t="shared" si="352"/>
        <v>YAG</v>
      </c>
    </row>
    <row r="22466" spans="1:1" x14ac:dyDescent="0.25">
      <c r="A22466" t="str">
        <f t="shared" si="352"/>
        <v>YAG</v>
      </c>
    </row>
    <row r="22467" spans="1:1" x14ac:dyDescent="0.25">
      <c r="A22467" t="str">
        <f t="shared" si="352"/>
        <v>YAG</v>
      </c>
    </row>
    <row r="22468" spans="1:1" x14ac:dyDescent="0.25">
      <c r="A22468" t="str">
        <f t="shared" si="352"/>
        <v>YAG</v>
      </c>
    </row>
    <row r="22469" spans="1:1" x14ac:dyDescent="0.25">
      <c r="A22469" t="str">
        <f t="shared" si="352"/>
        <v>YAG</v>
      </c>
    </row>
    <row r="22470" spans="1:1" x14ac:dyDescent="0.25">
      <c r="A22470" t="str">
        <f t="shared" si="352"/>
        <v>YAG</v>
      </c>
    </row>
    <row r="22471" spans="1:1" x14ac:dyDescent="0.25">
      <c r="A22471" t="str">
        <f t="shared" si="352"/>
        <v>YAG</v>
      </c>
    </row>
    <row r="22472" spans="1:1" x14ac:dyDescent="0.25">
      <c r="A22472" t="str">
        <f t="shared" si="352"/>
        <v>YAG</v>
      </c>
    </row>
    <row r="22473" spans="1:1" x14ac:dyDescent="0.25">
      <c r="A22473" t="str">
        <f t="shared" si="352"/>
        <v>YAG</v>
      </c>
    </row>
    <row r="22474" spans="1:1" x14ac:dyDescent="0.25">
      <c r="A22474" t="str">
        <f t="shared" si="352"/>
        <v>YAG</v>
      </c>
    </row>
    <row r="22475" spans="1:1" x14ac:dyDescent="0.25">
      <c r="A22475" t="str">
        <f t="shared" si="352"/>
        <v>YAG</v>
      </c>
    </row>
    <row r="22476" spans="1:1" x14ac:dyDescent="0.25">
      <c r="A22476" t="str">
        <f t="shared" si="352"/>
        <v>YAG</v>
      </c>
    </row>
    <row r="22477" spans="1:1" x14ac:dyDescent="0.25">
      <c r="A22477" t="str">
        <f t="shared" si="352"/>
        <v>YAG</v>
      </c>
    </row>
    <row r="22478" spans="1:1" x14ac:dyDescent="0.25">
      <c r="A22478" t="str">
        <f t="shared" si="352"/>
        <v>YAG</v>
      </c>
    </row>
    <row r="22479" spans="1:1" x14ac:dyDescent="0.25">
      <c r="A22479" t="str">
        <f t="shared" si="352"/>
        <v>YAG</v>
      </c>
    </row>
    <row r="22480" spans="1:1" x14ac:dyDescent="0.25">
      <c r="A22480" t="str">
        <f t="shared" si="352"/>
        <v>YAG</v>
      </c>
    </row>
    <row r="22481" spans="1:1" x14ac:dyDescent="0.25">
      <c r="A22481" t="str">
        <f t="shared" si="352"/>
        <v>YAG</v>
      </c>
    </row>
    <row r="22482" spans="1:1" x14ac:dyDescent="0.25">
      <c r="A22482" t="str">
        <f t="shared" si="352"/>
        <v>YAG</v>
      </c>
    </row>
    <row r="22483" spans="1:1" x14ac:dyDescent="0.25">
      <c r="A22483" t="str">
        <f t="shared" si="352"/>
        <v>YAG</v>
      </c>
    </row>
    <row r="22484" spans="1:1" x14ac:dyDescent="0.25">
      <c r="A22484" t="str">
        <f t="shared" si="352"/>
        <v>YAG</v>
      </c>
    </row>
    <row r="22485" spans="1:1" x14ac:dyDescent="0.25">
      <c r="A22485" t="str">
        <f t="shared" si="352"/>
        <v>YAG</v>
      </c>
    </row>
    <row r="22486" spans="1:1" x14ac:dyDescent="0.25">
      <c r="A22486" t="str">
        <f t="shared" si="352"/>
        <v>YAG</v>
      </c>
    </row>
    <row r="22487" spans="1:1" x14ac:dyDescent="0.25">
      <c r="A22487" t="str">
        <f t="shared" si="352"/>
        <v>YAG</v>
      </c>
    </row>
    <row r="22488" spans="1:1" x14ac:dyDescent="0.25">
      <c r="A22488" t="str">
        <f t="shared" si="352"/>
        <v>YAG</v>
      </c>
    </row>
    <row r="22489" spans="1:1" x14ac:dyDescent="0.25">
      <c r="A22489" t="str">
        <f t="shared" si="352"/>
        <v>YAG</v>
      </c>
    </row>
    <row r="22490" spans="1:1" x14ac:dyDescent="0.25">
      <c r="A22490" t="str">
        <f t="shared" si="352"/>
        <v>YAG</v>
      </c>
    </row>
    <row r="22491" spans="1:1" x14ac:dyDescent="0.25">
      <c r="A22491" t="str">
        <f t="shared" si="352"/>
        <v>YAG</v>
      </c>
    </row>
    <row r="22492" spans="1:1" x14ac:dyDescent="0.25">
      <c r="A22492" t="str">
        <f t="shared" si="352"/>
        <v>YAG</v>
      </c>
    </row>
    <row r="22493" spans="1:1" x14ac:dyDescent="0.25">
      <c r="A22493" t="str">
        <f t="shared" si="352"/>
        <v>YAG</v>
      </c>
    </row>
    <row r="22494" spans="1:1" x14ac:dyDescent="0.25">
      <c r="A22494" t="str">
        <f t="shared" si="352"/>
        <v>YAG</v>
      </c>
    </row>
    <row r="22495" spans="1:1" x14ac:dyDescent="0.25">
      <c r="A22495" t="str">
        <f t="shared" si="352"/>
        <v>YAG</v>
      </c>
    </row>
    <row r="22496" spans="1:1" x14ac:dyDescent="0.25">
      <c r="A22496" t="str">
        <f t="shared" si="352"/>
        <v>YAG</v>
      </c>
    </row>
    <row r="22497" spans="1:1" x14ac:dyDescent="0.25">
      <c r="A22497" t="str">
        <f t="shared" si="352"/>
        <v>YAG</v>
      </c>
    </row>
    <row r="22498" spans="1:1" x14ac:dyDescent="0.25">
      <c r="A22498" t="str">
        <f t="shared" si="352"/>
        <v>YAG</v>
      </c>
    </row>
    <row r="22499" spans="1:1" x14ac:dyDescent="0.25">
      <c r="A22499" t="str">
        <f t="shared" si="352"/>
        <v>YAG</v>
      </c>
    </row>
    <row r="22500" spans="1:1" x14ac:dyDescent="0.25">
      <c r="A22500" t="str">
        <f t="shared" si="352"/>
        <v>YAG</v>
      </c>
    </row>
    <row r="22501" spans="1:1" x14ac:dyDescent="0.25">
      <c r="A22501" t="str">
        <f t="shared" si="352"/>
        <v>YAG</v>
      </c>
    </row>
    <row r="22502" spans="1:1" x14ac:dyDescent="0.25">
      <c r="A22502" t="str">
        <f t="shared" si="352"/>
        <v>YAG</v>
      </c>
    </row>
    <row r="22503" spans="1:1" x14ac:dyDescent="0.25">
      <c r="A22503" t="str">
        <f t="shared" si="352"/>
        <v>YAG</v>
      </c>
    </row>
    <row r="22504" spans="1:1" x14ac:dyDescent="0.25">
      <c r="A22504" t="str">
        <f t="shared" si="352"/>
        <v>YAG</v>
      </c>
    </row>
    <row r="22505" spans="1:1" x14ac:dyDescent="0.25">
      <c r="A22505" t="str">
        <f t="shared" si="352"/>
        <v>YAG</v>
      </c>
    </row>
    <row r="22506" spans="1:1" x14ac:dyDescent="0.25">
      <c r="A22506" t="str">
        <f t="shared" si="352"/>
        <v>YAG</v>
      </c>
    </row>
    <row r="22507" spans="1:1" x14ac:dyDescent="0.25">
      <c r="A22507" t="str">
        <f t="shared" si="352"/>
        <v>YAG</v>
      </c>
    </row>
    <row r="22508" spans="1:1" x14ac:dyDescent="0.25">
      <c r="A22508" t="str">
        <f t="shared" si="352"/>
        <v>YAG</v>
      </c>
    </row>
    <row r="22509" spans="1:1" x14ac:dyDescent="0.25">
      <c r="A22509" t="str">
        <f t="shared" si="352"/>
        <v>YAG</v>
      </c>
    </row>
    <row r="22510" spans="1:1" x14ac:dyDescent="0.25">
      <c r="A22510" t="str">
        <f t="shared" si="352"/>
        <v>YAG</v>
      </c>
    </row>
    <row r="22511" spans="1:1" x14ac:dyDescent="0.25">
      <c r="A22511" t="str">
        <f t="shared" si="352"/>
        <v>YAG</v>
      </c>
    </row>
    <row r="22512" spans="1:1" x14ac:dyDescent="0.25">
      <c r="A22512" t="str">
        <f t="shared" si="352"/>
        <v>YAG</v>
      </c>
    </row>
    <row r="22513" spans="1:1" x14ac:dyDescent="0.25">
      <c r="A22513" t="str">
        <f t="shared" si="352"/>
        <v>YAG</v>
      </c>
    </row>
    <row r="22514" spans="1:1" x14ac:dyDescent="0.25">
      <c r="A22514" t="str">
        <f t="shared" si="352"/>
        <v>YAG</v>
      </c>
    </row>
    <row r="22515" spans="1:1" x14ac:dyDescent="0.25">
      <c r="A22515" t="str">
        <f t="shared" si="352"/>
        <v>YAG</v>
      </c>
    </row>
    <row r="22516" spans="1:1" x14ac:dyDescent="0.25">
      <c r="A22516" t="str">
        <f t="shared" si="352"/>
        <v>YAG</v>
      </c>
    </row>
    <row r="22517" spans="1:1" x14ac:dyDescent="0.25">
      <c r="A22517" t="str">
        <f t="shared" si="352"/>
        <v>YAG</v>
      </c>
    </row>
    <row r="22518" spans="1:1" x14ac:dyDescent="0.25">
      <c r="A22518" t="str">
        <f t="shared" si="352"/>
        <v>YAG</v>
      </c>
    </row>
    <row r="22519" spans="1:1" x14ac:dyDescent="0.25">
      <c r="A22519" t="str">
        <f t="shared" si="352"/>
        <v>YAG</v>
      </c>
    </row>
    <row r="22520" spans="1:1" x14ac:dyDescent="0.25">
      <c r="A22520" t="str">
        <f t="shared" si="352"/>
        <v>YAG</v>
      </c>
    </row>
    <row r="22521" spans="1:1" x14ac:dyDescent="0.25">
      <c r="A22521" t="str">
        <f t="shared" si="352"/>
        <v>YAG</v>
      </c>
    </row>
    <row r="22522" spans="1:1" x14ac:dyDescent="0.25">
      <c r="A22522" t="str">
        <f t="shared" si="352"/>
        <v>YAG</v>
      </c>
    </row>
    <row r="22523" spans="1:1" x14ac:dyDescent="0.25">
      <c r="A22523" t="str">
        <f t="shared" si="352"/>
        <v>YAG</v>
      </c>
    </row>
    <row r="22524" spans="1:1" x14ac:dyDescent="0.25">
      <c r="A22524" t="str">
        <f t="shared" ref="A22524:A22587" si="353">"YAG"&amp;D22524 &amp;E22524 &amp;F22524 &amp; G22524 &amp;H22524 &amp;I22524</f>
        <v>YAG</v>
      </c>
    </row>
    <row r="22525" spans="1:1" x14ac:dyDescent="0.25">
      <c r="A22525" t="str">
        <f t="shared" si="353"/>
        <v>YAG</v>
      </c>
    </row>
    <row r="22526" spans="1:1" x14ac:dyDescent="0.25">
      <c r="A22526" t="str">
        <f t="shared" si="353"/>
        <v>YAG</v>
      </c>
    </row>
    <row r="22527" spans="1:1" x14ac:dyDescent="0.25">
      <c r="A22527" t="str">
        <f t="shared" si="353"/>
        <v>YAG</v>
      </c>
    </row>
    <row r="22528" spans="1:1" x14ac:dyDescent="0.25">
      <c r="A22528" t="str">
        <f t="shared" si="353"/>
        <v>YAG</v>
      </c>
    </row>
    <row r="22529" spans="1:1" x14ac:dyDescent="0.25">
      <c r="A22529" t="str">
        <f t="shared" si="353"/>
        <v>YAG</v>
      </c>
    </row>
    <row r="22530" spans="1:1" x14ac:dyDescent="0.25">
      <c r="A22530" t="str">
        <f t="shared" si="353"/>
        <v>YAG</v>
      </c>
    </row>
    <row r="22531" spans="1:1" x14ac:dyDescent="0.25">
      <c r="A22531" t="str">
        <f t="shared" si="353"/>
        <v>YAG</v>
      </c>
    </row>
    <row r="22532" spans="1:1" x14ac:dyDescent="0.25">
      <c r="A22532" t="str">
        <f t="shared" si="353"/>
        <v>YAG</v>
      </c>
    </row>
    <row r="22533" spans="1:1" x14ac:dyDescent="0.25">
      <c r="A22533" t="str">
        <f t="shared" si="353"/>
        <v>YAG</v>
      </c>
    </row>
    <row r="22534" spans="1:1" x14ac:dyDescent="0.25">
      <c r="A22534" t="str">
        <f t="shared" si="353"/>
        <v>YAG</v>
      </c>
    </row>
    <row r="22535" spans="1:1" x14ac:dyDescent="0.25">
      <c r="A22535" t="str">
        <f t="shared" si="353"/>
        <v>YAG</v>
      </c>
    </row>
    <row r="22536" spans="1:1" x14ac:dyDescent="0.25">
      <c r="A22536" t="str">
        <f t="shared" si="353"/>
        <v>YAG</v>
      </c>
    </row>
    <row r="22537" spans="1:1" x14ac:dyDescent="0.25">
      <c r="A22537" t="str">
        <f t="shared" si="353"/>
        <v>YAG</v>
      </c>
    </row>
    <row r="22538" spans="1:1" x14ac:dyDescent="0.25">
      <c r="A22538" t="str">
        <f t="shared" si="353"/>
        <v>YAG</v>
      </c>
    </row>
    <row r="22539" spans="1:1" x14ac:dyDescent="0.25">
      <c r="A22539" t="str">
        <f t="shared" si="353"/>
        <v>YAG</v>
      </c>
    </row>
    <row r="22540" spans="1:1" x14ac:dyDescent="0.25">
      <c r="A22540" t="str">
        <f t="shared" si="353"/>
        <v>YAG</v>
      </c>
    </row>
    <row r="22541" spans="1:1" x14ac:dyDescent="0.25">
      <c r="A22541" t="str">
        <f t="shared" si="353"/>
        <v>YAG</v>
      </c>
    </row>
    <row r="22542" spans="1:1" x14ac:dyDescent="0.25">
      <c r="A22542" t="str">
        <f t="shared" si="353"/>
        <v>YAG</v>
      </c>
    </row>
    <row r="22543" spans="1:1" x14ac:dyDescent="0.25">
      <c r="A22543" t="str">
        <f t="shared" si="353"/>
        <v>YAG</v>
      </c>
    </row>
    <row r="22544" spans="1:1" x14ac:dyDescent="0.25">
      <c r="A22544" t="str">
        <f t="shared" si="353"/>
        <v>YAG</v>
      </c>
    </row>
    <row r="22545" spans="1:1" x14ac:dyDescent="0.25">
      <c r="A22545" t="str">
        <f t="shared" si="353"/>
        <v>YAG</v>
      </c>
    </row>
    <row r="22546" spans="1:1" x14ac:dyDescent="0.25">
      <c r="A22546" t="str">
        <f t="shared" si="353"/>
        <v>YAG</v>
      </c>
    </row>
    <row r="22547" spans="1:1" x14ac:dyDescent="0.25">
      <c r="A22547" t="str">
        <f t="shared" si="353"/>
        <v>YAG</v>
      </c>
    </row>
    <row r="22548" spans="1:1" x14ac:dyDescent="0.25">
      <c r="A22548" t="str">
        <f t="shared" si="353"/>
        <v>YAG</v>
      </c>
    </row>
    <row r="22549" spans="1:1" x14ac:dyDescent="0.25">
      <c r="A22549" t="str">
        <f t="shared" si="353"/>
        <v>YAG</v>
      </c>
    </row>
    <row r="22550" spans="1:1" x14ac:dyDescent="0.25">
      <c r="A22550" t="str">
        <f t="shared" si="353"/>
        <v>YAG</v>
      </c>
    </row>
    <row r="22551" spans="1:1" x14ac:dyDescent="0.25">
      <c r="A22551" t="str">
        <f t="shared" si="353"/>
        <v>YAG</v>
      </c>
    </row>
    <row r="22552" spans="1:1" x14ac:dyDescent="0.25">
      <c r="A22552" t="str">
        <f t="shared" si="353"/>
        <v>YAG</v>
      </c>
    </row>
    <row r="22553" spans="1:1" x14ac:dyDescent="0.25">
      <c r="A22553" t="str">
        <f t="shared" si="353"/>
        <v>YAG</v>
      </c>
    </row>
    <row r="22554" spans="1:1" x14ac:dyDescent="0.25">
      <c r="A22554" t="str">
        <f t="shared" si="353"/>
        <v>YAG</v>
      </c>
    </row>
    <row r="22555" spans="1:1" x14ac:dyDescent="0.25">
      <c r="A22555" t="str">
        <f t="shared" si="353"/>
        <v>YAG</v>
      </c>
    </row>
    <row r="22556" spans="1:1" x14ac:dyDescent="0.25">
      <c r="A22556" t="str">
        <f t="shared" si="353"/>
        <v>YAG</v>
      </c>
    </row>
    <row r="22557" spans="1:1" x14ac:dyDescent="0.25">
      <c r="A22557" t="str">
        <f t="shared" si="353"/>
        <v>YAG</v>
      </c>
    </row>
    <row r="22558" spans="1:1" x14ac:dyDescent="0.25">
      <c r="A22558" t="str">
        <f t="shared" si="353"/>
        <v>YAG</v>
      </c>
    </row>
    <row r="22559" spans="1:1" x14ac:dyDescent="0.25">
      <c r="A22559" t="str">
        <f t="shared" si="353"/>
        <v>YAG</v>
      </c>
    </row>
    <row r="22560" spans="1:1" x14ac:dyDescent="0.25">
      <c r="A22560" t="str">
        <f t="shared" si="353"/>
        <v>YAG</v>
      </c>
    </row>
    <row r="22561" spans="1:1" x14ac:dyDescent="0.25">
      <c r="A22561" t="str">
        <f t="shared" si="353"/>
        <v>YAG</v>
      </c>
    </row>
    <row r="22562" spans="1:1" x14ac:dyDescent="0.25">
      <c r="A22562" t="str">
        <f t="shared" si="353"/>
        <v>YAG</v>
      </c>
    </row>
    <row r="22563" spans="1:1" x14ac:dyDescent="0.25">
      <c r="A22563" t="str">
        <f t="shared" si="353"/>
        <v>YAG</v>
      </c>
    </row>
    <row r="22564" spans="1:1" x14ac:dyDescent="0.25">
      <c r="A22564" t="str">
        <f t="shared" si="353"/>
        <v>YAG</v>
      </c>
    </row>
    <row r="22565" spans="1:1" x14ac:dyDescent="0.25">
      <c r="A22565" t="str">
        <f t="shared" si="353"/>
        <v>YAG</v>
      </c>
    </row>
    <row r="22566" spans="1:1" x14ac:dyDescent="0.25">
      <c r="A22566" t="str">
        <f t="shared" si="353"/>
        <v>YAG</v>
      </c>
    </row>
    <row r="22567" spans="1:1" x14ac:dyDescent="0.25">
      <c r="A22567" t="str">
        <f t="shared" si="353"/>
        <v>YAG</v>
      </c>
    </row>
    <row r="22568" spans="1:1" x14ac:dyDescent="0.25">
      <c r="A22568" t="str">
        <f t="shared" si="353"/>
        <v>YAG</v>
      </c>
    </row>
    <row r="22569" spans="1:1" x14ac:dyDescent="0.25">
      <c r="A22569" t="str">
        <f t="shared" si="353"/>
        <v>YAG</v>
      </c>
    </row>
    <row r="22570" spans="1:1" x14ac:dyDescent="0.25">
      <c r="A22570" t="str">
        <f t="shared" si="353"/>
        <v>YAG</v>
      </c>
    </row>
    <row r="22571" spans="1:1" x14ac:dyDescent="0.25">
      <c r="A22571" t="str">
        <f t="shared" si="353"/>
        <v>YAG</v>
      </c>
    </row>
    <row r="22572" spans="1:1" x14ac:dyDescent="0.25">
      <c r="A22572" t="str">
        <f t="shared" si="353"/>
        <v>YAG</v>
      </c>
    </row>
    <row r="22573" spans="1:1" x14ac:dyDescent="0.25">
      <c r="A22573" t="str">
        <f t="shared" si="353"/>
        <v>YAG</v>
      </c>
    </row>
    <row r="22574" spans="1:1" x14ac:dyDescent="0.25">
      <c r="A22574" t="str">
        <f t="shared" si="353"/>
        <v>YAG</v>
      </c>
    </row>
    <row r="22575" spans="1:1" x14ac:dyDescent="0.25">
      <c r="A22575" t="str">
        <f t="shared" si="353"/>
        <v>YAG</v>
      </c>
    </row>
    <row r="22576" spans="1:1" x14ac:dyDescent="0.25">
      <c r="A22576" t="str">
        <f t="shared" si="353"/>
        <v>YAG</v>
      </c>
    </row>
    <row r="22577" spans="1:1" x14ac:dyDescent="0.25">
      <c r="A22577" t="str">
        <f t="shared" si="353"/>
        <v>YAG</v>
      </c>
    </row>
    <row r="22578" spans="1:1" x14ac:dyDescent="0.25">
      <c r="A22578" t="str">
        <f t="shared" si="353"/>
        <v>YAG</v>
      </c>
    </row>
    <row r="22579" spans="1:1" x14ac:dyDescent="0.25">
      <c r="A22579" t="str">
        <f t="shared" si="353"/>
        <v>YAG</v>
      </c>
    </row>
    <row r="22580" spans="1:1" x14ac:dyDescent="0.25">
      <c r="A22580" t="str">
        <f t="shared" si="353"/>
        <v>YAG</v>
      </c>
    </row>
    <row r="22581" spans="1:1" x14ac:dyDescent="0.25">
      <c r="A22581" t="str">
        <f t="shared" si="353"/>
        <v>YAG</v>
      </c>
    </row>
    <row r="22582" spans="1:1" x14ac:dyDescent="0.25">
      <c r="A22582" t="str">
        <f t="shared" si="353"/>
        <v>YAG</v>
      </c>
    </row>
    <row r="22583" spans="1:1" x14ac:dyDescent="0.25">
      <c r="A22583" t="str">
        <f t="shared" si="353"/>
        <v>YAG</v>
      </c>
    </row>
    <row r="22584" spans="1:1" x14ac:dyDescent="0.25">
      <c r="A22584" t="str">
        <f t="shared" si="353"/>
        <v>YAG</v>
      </c>
    </row>
    <row r="22585" spans="1:1" x14ac:dyDescent="0.25">
      <c r="A22585" t="str">
        <f t="shared" si="353"/>
        <v>YAG</v>
      </c>
    </row>
    <row r="22586" spans="1:1" x14ac:dyDescent="0.25">
      <c r="A22586" t="str">
        <f t="shared" si="353"/>
        <v>YAG</v>
      </c>
    </row>
    <row r="22587" spans="1:1" x14ac:dyDescent="0.25">
      <c r="A22587" t="str">
        <f t="shared" si="353"/>
        <v>YAG</v>
      </c>
    </row>
    <row r="22588" spans="1:1" x14ac:dyDescent="0.25">
      <c r="A22588" t="str">
        <f t="shared" ref="A22588:A22651" si="354">"YAG"&amp;D22588 &amp;E22588 &amp;F22588 &amp; G22588 &amp;H22588 &amp;I22588</f>
        <v>YAG</v>
      </c>
    </row>
    <row r="22589" spans="1:1" x14ac:dyDescent="0.25">
      <c r="A22589" t="str">
        <f t="shared" si="354"/>
        <v>YAG</v>
      </c>
    </row>
    <row r="22590" spans="1:1" x14ac:dyDescent="0.25">
      <c r="A22590" t="str">
        <f t="shared" si="354"/>
        <v>YAG</v>
      </c>
    </row>
    <row r="22591" spans="1:1" x14ac:dyDescent="0.25">
      <c r="A22591" t="str">
        <f t="shared" si="354"/>
        <v>YAG</v>
      </c>
    </row>
    <row r="22592" spans="1:1" x14ac:dyDescent="0.25">
      <c r="A22592" t="str">
        <f t="shared" si="354"/>
        <v>YAG</v>
      </c>
    </row>
    <row r="22593" spans="1:1" x14ac:dyDescent="0.25">
      <c r="A22593" t="str">
        <f t="shared" si="354"/>
        <v>YAG</v>
      </c>
    </row>
    <row r="22594" spans="1:1" x14ac:dyDescent="0.25">
      <c r="A22594" t="str">
        <f t="shared" si="354"/>
        <v>YAG</v>
      </c>
    </row>
    <row r="22595" spans="1:1" x14ac:dyDescent="0.25">
      <c r="A22595" t="str">
        <f t="shared" si="354"/>
        <v>YAG</v>
      </c>
    </row>
    <row r="22596" spans="1:1" x14ac:dyDescent="0.25">
      <c r="A22596" t="str">
        <f t="shared" si="354"/>
        <v>YAG</v>
      </c>
    </row>
    <row r="22597" spans="1:1" x14ac:dyDescent="0.25">
      <c r="A22597" t="str">
        <f t="shared" si="354"/>
        <v>YAG</v>
      </c>
    </row>
    <row r="22598" spans="1:1" x14ac:dyDescent="0.25">
      <c r="A22598" t="str">
        <f t="shared" si="354"/>
        <v>YAG</v>
      </c>
    </row>
    <row r="22599" spans="1:1" x14ac:dyDescent="0.25">
      <c r="A22599" t="str">
        <f t="shared" si="354"/>
        <v>YAG</v>
      </c>
    </row>
    <row r="22600" spans="1:1" x14ac:dyDescent="0.25">
      <c r="A22600" t="str">
        <f t="shared" si="354"/>
        <v>YAG</v>
      </c>
    </row>
    <row r="22601" spans="1:1" x14ac:dyDescent="0.25">
      <c r="A22601" t="str">
        <f t="shared" si="354"/>
        <v>YAG</v>
      </c>
    </row>
    <row r="22602" spans="1:1" x14ac:dyDescent="0.25">
      <c r="A22602" t="str">
        <f t="shared" si="354"/>
        <v>YAG</v>
      </c>
    </row>
    <row r="22603" spans="1:1" x14ac:dyDescent="0.25">
      <c r="A22603" t="str">
        <f t="shared" si="354"/>
        <v>YAG</v>
      </c>
    </row>
    <row r="22604" spans="1:1" x14ac:dyDescent="0.25">
      <c r="A22604" t="str">
        <f t="shared" si="354"/>
        <v>YAG</v>
      </c>
    </row>
    <row r="22605" spans="1:1" x14ac:dyDescent="0.25">
      <c r="A22605" t="str">
        <f t="shared" si="354"/>
        <v>YAG</v>
      </c>
    </row>
    <row r="22606" spans="1:1" x14ac:dyDescent="0.25">
      <c r="A22606" t="str">
        <f t="shared" si="354"/>
        <v>YAG</v>
      </c>
    </row>
    <row r="22607" spans="1:1" x14ac:dyDescent="0.25">
      <c r="A22607" t="str">
        <f t="shared" si="354"/>
        <v>YAG</v>
      </c>
    </row>
    <row r="22608" spans="1:1" x14ac:dyDescent="0.25">
      <c r="A22608" t="str">
        <f t="shared" si="354"/>
        <v>YAG</v>
      </c>
    </row>
    <row r="22609" spans="1:1" x14ac:dyDescent="0.25">
      <c r="A22609" t="str">
        <f t="shared" si="354"/>
        <v>YAG</v>
      </c>
    </row>
    <row r="22610" spans="1:1" x14ac:dyDescent="0.25">
      <c r="A22610" t="str">
        <f t="shared" si="354"/>
        <v>YAG</v>
      </c>
    </row>
    <row r="22611" spans="1:1" x14ac:dyDescent="0.25">
      <c r="A22611" t="str">
        <f t="shared" si="354"/>
        <v>YAG</v>
      </c>
    </row>
    <row r="22612" spans="1:1" x14ac:dyDescent="0.25">
      <c r="A22612" t="str">
        <f t="shared" si="354"/>
        <v>YAG</v>
      </c>
    </row>
    <row r="22613" spans="1:1" x14ac:dyDescent="0.25">
      <c r="A22613" t="str">
        <f t="shared" si="354"/>
        <v>YAG</v>
      </c>
    </row>
    <row r="22614" spans="1:1" x14ac:dyDescent="0.25">
      <c r="A22614" t="str">
        <f t="shared" si="354"/>
        <v>YAG</v>
      </c>
    </row>
    <row r="22615" spans="1:1" x14ac:dyDescent="0.25">
      <c r="A22615" t="str">
        <f t="shared" si="354"/>
        <v>YAG</v>
      </c>
    </row>
    <row r="22616" spans="1:1" x14ac:dyDescent="0.25">
      <c r="A22616" t="str">
        <f t="shared" si="354"/>
        <v>YAG</v>
      </c>
    </row>
    <row r="22617" spans="1:1" x14ac:dyDescent="0.25">
      <c r="A22617" t="str">
        <f t="shared" si="354"/>
        <v>YAG</v>
      </c>
    </row>
    <row r="22618" spans="1:1" x14ac:dyDescent="0.25">
      <c r="A22618" t="str">
        <f t="shared" si="354"/>
        <v>YAG</v>
      </c>
    </row>
    <row r="22619" spans="1:1" x14ac:dyDescent="0.25">
      <c r="A22619" t="str">
        <f t="shared" si="354"/>
        <v>YAG</v>
      </c>
    </row>
    <row r="22620" spans="1:1" x14ac:dyDescent="0.25">
      <c r="A22620" t="str">
        <f t="shared" si="354"/>
        <v>YAG</v>
      </c>
    </row>
    <row r="22621" spans="1:1" x14ac:dyDescent="0.25">
      <c r="A22621" t="str">
        <f t="shared" si="354"/>
        <v>YAG</v>
      </c>
    </row>
    <row r="22622" spans="1:1" x14ac:dyDescent="0.25">
      <c r="A22622" t="str">
        <f t="shared" si="354"/>
        <v>YAG</v>
      </c>
    </row>
    <row r="22623" spans="1:1" x14ac:dyDescent="0.25">
      <c r="A22623" t="str">
        <f t="shared" si="354"/>
        <v>YAG</v>
      </c>
    </row>
    <row r="22624" spans="1:1" x14ac:dyDescent="0.25">
      <c r="A22624" t="str">
        <f t="shared" si="354"/>
        <v>YAG</v>
      </c>
    </row>
    <row r="22625" spans="1:1" x14ac:dyDescent="0.25">
      <c r="A22625" t="str">
        <f t="shared" si="354"/>
        <v>YAG</v>
      </c>
    </row>
    <row r="22626" spans="1:1" x14ac:dyDescent="0.25">
      <c r="A22626" t="str">
        <f t="shared" si="354"/>
        <v>YAG</v>
      </c>
    </row>
    <row r="22627" spans="1:1" x14ac:dyDescent="0.25">
      <c r="A22627" t="str">
        <f t="shared" si="354"/>
        <v>YAG</v>
      </c>
    </row>
    <row r="22628" spans="1:1" x14ac:dyDescent="0.25">
      <c r="A22628" t="str">
        <f t="shared" si="354"/>
        <v>YAG</v>
      </c>
    </row>
    <row r="22629" spans="1:1" x14ac:dyDescent="0.25">
      <c r="A22629" t="str">
        <f t="shared" si="354"/>
        <v>YAG</v>
      </c>
    </row>
    <row r="22630" spans="1:1" x14ac:dyDescent="0.25">
      <c r="A22630" t="str">
        <f t="shared" si="354"/>
        <v>YAG</v>
      </c>
    </row>
    <row r="22631" spans="1:1" x14ac:dyDescent="0.25">
      <c r="A22631" t="str">
        <f t="shared" si="354"/>
        <v>YAG</v>
      </c>
    </row>
    <row r="22632" spans="1:1" x14ac:dyDescent="0.25">
      <c r="A22632" t="str">
        <f t="shared" si="354"/>
        <v>YAG</v>
      </c>
    </row>
    <row r="22633" spans="1:1" x14ac:dyDescent="0.25">
      <c r="A22633" t="str">
        <f t="shared" si="354"/>
        <v>YAG</v>
      </c>
    </row>
    <row r="22634" spans="1:1" x14ac:dyDescent="0.25">
      <c r="A22634" t="str">
        <f t="shared" si="354"/>
        <v>YAG</v>
      </c>
    </row>
    <row r="22635" spans="1:1" x14ac:dyDescent="0.25">
      <c r="A22635" t="str">
        <f t="shared" si="354"/>
        <v>YAG</v>
      </c>
    </row>
    <row r="22636" spans="1:1" x14ac:dyDescent="0.25">
      <c r="A22636" t="str">
        <f t="shared" si="354"/>
        <v>YAG</v>
      </c>
    </row>
    <row r="22637" spans="1:1" x14ac:dyDescent="0.25">
      <c r="A22637" t="str">
        <f t="shared" si="354"/>
        <v>YAG</v>
      </c>
    </row>
    <row r="22638" spans="1:1" x14ac:dyDescent="0.25">
      <c r="A22638" t="str">
        <f t="shared" si="354"/>
        <v>YAG</v>
      </c>
    </row>
    <row r="22639" spans="1:1" x14ac:dyDescent="0.25">
      <c r="A22639" t="str">
        <f t="shared" si="354"/>
        <v>YAG</v>
      </c>
    </row>
    <row r="22640" spans="1:1" x14ac:dyDescent="0.25">
      <c r="A22640" t="str">
        <f t="shared" si="354"/>
        <v>YAG</v>
      </c>
    </row>
    <row r="22641" spans="1:1" x14ac:dyDescent="0.25">
      <c r="A22641" t="str">
        <f t="shared" si="354"/>
        <v>YAG</v>
      </c>
    </row>
    <row r="22642" spans="1:1" x14ac:dyDescent="0.25">
      <c r="A22642" t="str">
        <f t="shared" si="354"/>
        <v>YAG</v>
      </c>
    </row>
    <row r="22643" spans="1:1" x14ac:dyDescent="0.25">
      <c r="A22643" t="str">
        <f t="shared" si="354"/>
        <v>YAG</v>
      </c>
    </row>
    <row r="22644" spans="1:1" x14ac:dyDescent="0.25">
      <c r="A22644" t="str">
        <f t="shared" si="354"/>
        <v>YAG</v>
      </c>
    </row>
    <row r="22645" spans="1:1" x14ac:dyDescent="0.25">
      <c r="A22645" t="str">
        <f t="shared" si="354"/>
        <v>YAG</v>
      </c>
    </row>
    <row r="22646" spans="1:1" x14ac:dyDescent="0.25">
      <c r="A22646" t="str">
        <f t="shared" si="354"/>
        <v>YAG</v>
      </c>
    </row>
    <row r="22647" spans="1:1" x14ac:dyDescent="0.25">
      <c r="A22647" t="str">
        <f t="shared" si="354"/>
        <v>YAG</v>
      </c>
    </row>
    <row r="22648" spans="1:1" x14ac:dyDescent="0.25">
      <c r="A22648" t="str">
        <f t="shared" si="354"/>
        <v>YAG</v>
      </c>
    </row>
    <row r="22649" spans="1:1" x14ac:dyDescent="0.25">
      <c r="A22649" t="str">
        <f t="shared" si="354"/>
        <v>YAG</v>
      </c>
    </row>
    <row r="22650" spans="1:1" x14ac:dyDescent="0.25">
      <c r="A22650" t="str">
        <f t="shared" si="354"/>
        <v>YAG</v>
      </c>
    </row>
    <row r="22651" spans="1:1" x14ac:dyDescent="0.25">
      <c r="A22651" t="str">
        <f t="shared" si="354"/>
        <v>YAG</v>
      </c>
    </row>
    <row r="22652" spans="1:1" x14ac:dyDescent="0.25">
      <c r="A22652" t="str">
        <f t="shared" ref="A22652:A22715" si="355">"YAG"&amp;D22652 &amp;E22652 &amp;F22652 &amp; G22652 &amp;H22652 &amp;I22652</f>
        <v>YAG</v>
      </c>
    </row>
    <row r="22653" spans="1:1" x14ac:dyDescent="0.25">
      <c r="A22653" t="str">
        <f t="shared" si="355"/>
        <v>YAG</v>
      </c>
    </row>
    <row r="22654" spans="1:1" x14ac:dyDescent="0.25">
      <c r="A22654" t="str">
        <f t="shared" si="355"/>
        <v>YAG</v>
      </c>
    </row>
    <row r="22655" spans="1:1" x14ac:dyDescent="0.25">
      <c r="A22655" t="str">
        <f t="shared" si="355"/>
        <v>YAG</v>
      </c>
    </row>
    <row r="22656" spans="1:1" x14ac:dyDescent="0.25">
      <c r="A22656" t="str">
        <f t="shared" si="355"/>
        <v>YAG</v>
      </c>
    </row>
    <row r="22657" spans="1:1" x14ac:dyDescent="0.25">
      <c r="A22657" t="str">
        <f t="shared" si="355"/>
        <v>YAG</v>
      </c>
    </row>
    <row r="22658" spans="1:1" x14ac:dyDescent="0.25">
      <c r="A22658" t="str">
        <f t="shared" si="355"/>
        <v>YAG</v>
      </c>
    </row>
    <row r="22659" spans="1:1" x14ac:dyDescent="0.25">
      <c r="A22659" t="str">
        <f t="shared" si="355"/>
        <v>YAG</v>
      </c>
    </row>
    <row r="22660" spans="1:1" x14ac:dyDescent="0.25">
      <c r="A22660" t="str">
        <f t="shared" si="355"/>
        <v>YAG</v>
      </c>
    </row>
    <row r="22661" spans="1:1" x14ac:dyDescent="0.25">
      <c r="A22661" t="str">
        <f t="shared" si="355"/>
        <v>YAG</v>
      </c>
    </row>
    <row r="22662" spans="1:1" x14ac:dyDescent="0.25">
      <c r="A22662" t="str">
        <f t="shared" si="355"/>
        <v>YAG</v>
      </c>
    </row>
    <row r="22663" spans="1:1" x14ac:dyDescent="0.25">
      <c r="A22663" t="str">
        <f t="shared" si="355"/>
        <v>YAG</v>
      </c>
    </row>
    <row r="22664" spans="1:1" x14ac:dyDescent="0.25">
      <c r="A22664" t="str">
        <f t="shared" si="355"/>
        <v>YAG</v>
      </c>
    </row>
    <row r="22665" spans="1:1" x14ac:dyDescent="0.25">
      <c r="A22665" t="str">
        <f t="shared" si="355"/>
        <v>YAG</v>
      </c>
    </row>
    <row r="22666" spans="1:1" x14ac:dyDescent="0.25">
      <c r="A22666" t="str">
        <f t="shared" si="355"/>
        <v>YAG</v>
      </c>
    </row>
    <row r="22667" spans="1:1" x14ac:dyDescent="0.25">
      <c r="A22667" t="str">
        <f t="shared" si="355"/>
        <v>YAG</v>
      </c>
    </row>
    <row r="22668" spans="1:1" x14ac:dyDescent="0.25">
      <c r="A22668" t="str">
        <f t="shared" si="355"/>
        <v>YAG</v>
      </c>
    </row>
    <row r="22669" spans="1:1" x14ac:dyDescent="0.25">
      <c r="A22669" t="str">
        <f t="shared" si="355"/>
        <v>YAG</v>
      </c>
    </row>
    <row r="22670" spans="1:1" x14ac:dyDescent="0.25">
      <c r="A22670" t="str">
        <f t="shared" si="355"/>
        <v>YAG</v>
      </c>
    </row>
    <row r="22671" spans="1:1" x14ac:dyDescent="0.25">
      <c r="A22671" t="str">
        <f t="shared" si="355"/>
        <v>YAG</v>
      </c>
    </row>
    <row r="22672" spans="1:1" x14ac:dyDescent="0.25">
      <c r="A22672" t="str">
        <f t="shared" si="355"/>
        <v>YAG</v>
      </c>
    </row>
    <row r="22673" spans="1:1" x14ac:dyDescent="0.25">
      <c r="A22673" t="str">
        <f t="shared" si="355"/>
        <v>YAG</v>
      </c>
    </row>
    <row r="22674" spans="1:1" x14ac:dyDescent="0.25">
      <c r="A22674" t="str">
        <f t="shared" si="355"/>
        <v>YAG</v>
      </c>
    </row>
    <row r="22675" spans="1:1" x14ac:dyDescent="0.25">
      <c r="A22675" t="str">
        <f t="shared" si="355"/>
        <v>YAG</v>
      </c>
    </row>
    <row r="22676" spans="1:1" x14ac:dyDescent="0.25">
      <c r="A22676" t="str">
        <f t="shared" si="355"/>
        <v>YAG</v>
      </c>
    </row>
    <row r="22677" spans="1:1" x14ac:dyDescent="0.25">
      <c r="A22677" t="str">
        <f t="shared" si="355"/>
        <v>YAG</v>
      </c>
    </row>
    <row r="22678" spans="1:1" x14ac:dyDescent="0.25">
      <c r="A22678" t="str">
        <f t="shared" si="355"/>
        <v>YAG</v>
      </c>
    </row>
    <row r="22679" spans="1:1" x14ac:dyDescent="0.25">
      <c r="A22679" t="str">
        <f t="shared" si="355"/>
        <v>YAG</v>
      </c>
    </row>
    <row r="22680" spans="1:1" x14ac:dyDescent="0.25">
      <c r="A22680" t="str">
        <f t="shared" si="355"/>
        <v>YAG</v>
      </c>
    </row>
    <row r="22681" spans="1:1" x14ac:dyDescent="0.25">
      <c r="A22681" t="str">
        <f t="shared" si="355"/>
        <v>YAG</v>
      </c>
    </row>
    <row r="22682" spans="1:1" x14ac:dyDescent="0.25">
      <c r="A22682" t="str">
        <f t="shared" si="355"/>
        <v>YAG</v>
      </c>
    </row>
    <row r="22683" spans="1:1" x14ac:dyDescent="0.25">
      <c r="A22683" t="str">
        <f t="shared" si="355"/>
        <v>YAG</v>
      </c>
    </row>
    <row r="22684" spans="1:1" x14ac:dyDescent="0.25">
      <c r="A22684" t="str">
        <f t="shared" si="355"/>
        <v>YAG</v>
      </c>
    </row>
    <row r="22685" spans="1:1" x14ac:dyDescent="0.25">
      <c r="A22685" t="str">
        <f t="shared" si="355"/>
        <v>YAG</v>
      </c>
    </row>
    <row r="22686" spans="1:1" x14ac:dyDescent="0.25">
      <c r="A22686" t="str">
        <f t="shared" si="355"/>
        <v>YAG</v>
      </c>
    </row>
    <row r="22687" spans="1:1" x14ac:dyDescent="0.25">
      <c r="A22687" t="str">
        <f t="shared" si="355"/>
        <v>YAG</v>
      </c>
    </row>
    <row r="22688" spans="1:1" x14ac:dyDescent="0.25">
      <c r="A22688" t="str">
        <f t="shared" si="355"/>
        <v>YAG</v>
      </c>
    </row>
    <row r="22689" spans="1:1" x14ac:dyDescent="0.25">
      <c r="A22689" t="str">
        <f t="shared" si="355"/>
        <v>YAG</v>
      </c>
    </row>
    <row r="22690" spans="1:1" x14ac:dyDescent="0.25">
      <c r="A22690" t="str">
        <f t="shared" si="355"/>
        <v>YAG</v>
      </c>
    </row>
    <row r="22691" spans="1:1" x14ac:dyDescent="0.25">
      <c r="A22691" t="str">
        <f t="shared" si="355"/>
        <v>YAG</v>
      </c>
    </row>
    <row r="22692" spans="1:1" x14ac:dyDescent="0.25">
      <c r="A22692" t="str">
        <f t="shared" si="355"/>
        <v>YAG</v>
      </c>
    </row>
    <row r="22693" spans="1:1" x14ac:dyDescent="0.25">
      <c r="A22693" t="str">
        <f t="shared" si="355"/>
        <v>YAG</v>
      </c>
    </row>
    <row r="22694" spans="1:1" x14ac:dyDescent="0.25">
      <c r="A22694" t="str">
        <f t="shared" si="355"/>
        <v>YAG</v>
      </c>
    </row>
    <row r="22695" spans="1:1" x14ac:dyDescent="0.25">
      <c r="A22695" t="str">
        <f t="shared" si="355"/>
        <v>YAG</v>
      </c>
    </row>
    <row r="22696" spans="1:1" x14ac:dyDescent="0.25">
      <c r="A22696" t="str">
        <f t="shared" si="355"/>
        <v>YAG</v>
      </c>
    </row>
    <row r="22697" spans="1:1" x14ac:dyDescent="0.25">
      <c r="A22697" t="str">
        <f t="shared" si="355"/>
        <v>YAG</v>
      </c>
    </row>
    <row r="22698" spans="1:1" x14ac:dyDescent="0.25">
      <c r="A22698" t="str">
        <f t="shared" si="355"/>
        <v>YAG</v>
      </c>
    </row>
    <row r="22699" spans="1:1" x14ac:dyDescent="0.25">
      <c r="A22699" t="str">
        <f t="shared" si="355"/>
        <v>YAG</v>
      </c>
    </row>
    <row r="22700" spans="1:1" x14ac:dyDescent="0.25">
      <c r="A22700" t="str">
        <f t="shared" si="355"/>
        <v>YAG</v>
      </c>
    </row>
    <row r="22701" spans="1:1" x14ac:dyDescent="0.25">
      <c r="A22701" t="str">
        <f t="shared" si="355"/>
        <v>YAG</v>
      </c>
    </row>
    <row r="22702" spans="1:1" x14ac:dyDescent="0.25">
      <c r="A22702" t="str">
        <f t="shared" si="355"/>
        <v>YAG</v>
      </c>
    </row>
    <row r="22703" spans="1:1" x14ac:dyDescent="0.25">
      <c r="A22703" t="str">
        <f t="shared" si="355"/>
        <v>YAG</v>
      </c>
    </row>
    <row r="22704" spans="1:1" x14ac:dyDescent="0.25">
      <c r="A22704" t="str">
        <f t="shared" si="355"/>
        <v>YAG</v>
      </c>
    </row>
    <row r="22705" spans="1:1" x14ac:dyDescent="0.25">
      <c r="A22705" t="str">
        <f t="shared" si="355"/>
        <v>YAG</v>
      </c>
    </row>
    <row r="22706" spans="1:1" x14ac:dyDescent="0.25">
      <c r="A22706" t="str">
        <f t="shared" si="355"/>
        <v>YAG</v>
      </c>
    </row>
    <row r="22707" spans="1:1" x14ac:dyDescent="0.25">
      <c r="A22707" t="str">
        <f t="shared" si="355"/>
        <v>YAG</v>
      </c>
    </row>
    <row r="22708" spans="1:1" x14ac:dyDescent="0.25">
      <c r="A22708" t="str">
        <f t="shared" si="355"/>
        <v>YAG</v>
      </c>
    </row>
    <row r="22709" spans="1:1" x14ac:dyDescent="0.25">
      <c r="A22709" t="str">
        <f t="shared" si="355"/>
        <v>YAG</v>
      </c>
    </row>
    <row r="22710" spans="1:1" x14ac:dyDescent="0.25">
      <c r="A22710" t="str">
        <f t="shared" si="355"/>
        <v>YAG</v>
      </c>
    </row>
    <row r="22711" spans="1:1" x14ac:dyDescent="0.25">
      <c r="A22711" t="str">
        <f t="shared" si="355"/>
        <v>YAG</v>
      </c>
    </row>
    <row r="22712" spans="1:1" x14ac:dyDescent="0.25">
      <c r="A22712" t="str">
        <f t="shared" si="355"/>
        <v>YAG</v>
      </c>
    </row>
    <row r="22713" spans="1:1" x14ac:dyDescent="0.25">
      <c r="A22713" t="str">
        <f t="shared" si="355"/>
        <v>YAG</v>
      </c>
    </row>
    <row r="22714" spans="1:1" x14ac:dyDescent="0.25">
      <c r="A22714" t="str">
        <f t="shared" si="355"/>
        <v>YAG</v>
      </c>
    </row>
    <row r="22715" spans="1:1" x14ac:dyDescent="0.25">
      <c r="A22715" t="str">
        <f t="shared" si="355"/>
        <v>YAG</v>
      </c>
    </row>
    <row r="22716" spans="1:1" x14ac:dyDescent="0.25">
      <c r="A22716" t="str">
        <f t="shared" ref="A22716:A22779" si="356">"YAG"&amp;D22716 &amp;E22716 &amp;F22716 &amp; G22716 &amp;H22716 &amp;I22716</f>
        <v>YAG</v>
      </c>
    </row>
    <row r="22717" spans="1:1" x14ac:dyDescent="0.25">
      <c r="A22717" t="str">
        <f t="shared" si="356"/>
        <v>YAG</v>
      </c>
    </row>
    <row r="22718" spans="1:1" x14ac:dyDescent="0.25">
      <c r="A22718" t="str">
        <f t="shared" si="356"/>
        <v>YAG</v>
      </c>
    </row>
    <row r="22719" spans="1:1" x14ac:dyDescent="0.25">
      <c r="A22719" t="str">
        <f t="shared" si="356"/>
        <v>YAG</v>
      </c>
    </row>
    <row r="22720" spans="1:1" x14ac:dyDescent="0.25">
      <c r="A22720" t="str">
        <f t="shared" si="356"/>
        <v>YAG</v>
      </c>
    </row>
    <row r="22721" spans="1:1" x14ac:dyDescent="0.25">
      <c r="A22721" t="str">
        <f t="shared" si="356"/>
        <v>YAG</v>
      </c>
    </row>
    <row r="22722" spans="1:1" x14ac:dyDescent="0.25">
      <c r="A22722" t="str">
        <f t="shared" si="356"/>
        <v>YAG</v>
      </c>
    </row>
    <row r="22723" spans="1:1" x14ac:dyDescent="0.25">
      <c r="A22723" t="str">
        <f t="shared" si="356"/>
        <v>YAG</v>
      </c>
    </row>
    <row r="22724" spans="1:1" x14ac:dyDescent="0.25">
      <c r="A22724" t="str">
        <f t="shared" si="356"/>
        <v>YAG</v>
      </c>
    </row>
    <row r="22725" spans="1:1" x14ac:dyDescent="0.25">
      <c r="A22725" t="str">
        <f t="shared" si="356"/>
        <v>YAG</v>
      </c>
    </row>
    <row r="22726" spans="1:1" x14ac:dyDescent="0.25">
      <c r="A22726" t="str">
        <f t="shared" si="356"/>
        <v>YAG</v>
      </c>
    </row>
    <row r="22727" spans="1:1" x14ac:dyDescent="0.25">
      <c r="A22727" t="str">
        <f t="shared" si="356"/>
        <v>YAG</v>
      </c>
    </row>
    <row r="22728" spans="1:1" x14ac:dyDescent="0.25">
      <c r="A22728" t="str">
        <f t="shared" si="356"/>
        <v>YAG</v>
      </c>
    </row>
    <row r="22729" spans="1:1" x14ac:dyDescent="0.25">
      <c r="A22729" t="str">
        <f t="shared" si="356"/>
        <v>YAG</v>
      </c>
    </row>
    <row r="22730" spans="1:1" x14ac:dyDescent="0.25">
      <c r="A22730" t="str">
        <f t="shared" si="356"/>
        <v>YAG</v>
      </c>
    </row>
    <row r="22731" spans="1:1" x14ac:dyDescent="0.25">
      <c r="A22731" t="str">
        <f t="shared" si="356"/>
        <v>YAG</v>
      </c>
    </row>
    <row r="22732" spans="1:1" x14ac:dyDescent="0.25">
      <c r="A22732" t="str">
        <f t="shared" si="356"/>
        <v>YAG</v>
      </c>
    </row>
    <row r="22733" spans="1:1" x14ac:dyDescent="0.25">
      <c r="A22733" t="str">
        <f t="shared" si="356"/>
        <v>YAG</v>
      </c>
    </row>
    <row r="22734" spans="1:1" x14ac:dyDescent="0.25">
      <c r="A22734" t="str">
        <f t="shared" si="356"/>
        <v>YAG</v>
      </c>
    </row>
    <row r="22735" spans="1:1" x14ac:dyDescent="0.25">
      <c r="A22735" t="str">
        <f t="shared" si="356"/>
        <v>YAG</v>
      </c>
    </row>
    <row r="22736" spans="1:1" x14ac:dyDescent="0.25">
      <c r="A22736" t="str">
        <f t="shared" si="356"/>
        <v>YAG</v>
      </c>
    </row>
    <row r="22737" spans="1:1" x14ac:dyDescent="0.25">
      <c r="A22737" t="str">
        <f t="shared" si="356"/>
        <v>YAG</v>
      </c>
    </row>
    <row r="22738" spans="1:1" x14ac:dyDescent="0.25">
      <c r="A22738" t="str">
        <f t="shared" si="356"/>
        <v>YAG</v>
      </c>
    </row>
    <row r="22739" spans="1:1" x14ac:dyDescent="0.25">
      <c r="A22739" t="str">
        <f t="shared" si="356"/>
        <v>YAG</v>
      </c>
    </row>
    <row r="22740" spans="1:1" x14ac:dyDescent="0.25">
      <c r="A22740" t="str">
        <f t="shared" si="356"/>
        <v>YAG</v>
      </c>
    </row>
    <row r="22741" spans="1:1" x14ac:dyDescent="0.25">
      <c r="A22741" t="str">
        <f t="shared" si="356"/>
        <v>YAG</v>
      </c>
    </row>
    <row r="22742" spans="1:1" x14ac:dyDescent="0.25">
      <c r="A22742" t="str">
        <f t="shared" si="356"/>
        <v>YAG</v>
      </c>
    </row>
    <row r="22743" spans="1:1" x14ac:dyDescent="0.25">
      <c r="A22743" t="str">
        <f t="shared" si="356"/>
        <v>YAG</v>
      </c>
    </row>
    <row r="22744" spans="1:1" x14ac:dyDescent="0.25">
      <c r="A22744" t="str">
        <f t="shared" si="356"/>
        <v>YAG</v>
      </c>
    </row>
    <row r="22745" spans="1:1" x14ac:dyDescent="0.25">
      <c r="A22745" t="str">
        <f t="shared" si="356"/>
        <v>YAG</v>
      </c>
    </row>
    <row r="22746" spans="1:1" x14ac:dyDescent="0.25">
      <c r="A22746" t="str">
        <f t="shared" si="356"/>
        <v>YAG</v>
      </c>
    </row>
    <row r="22747" spans="1:1" x14ac:dyDescent="0.25">
      <c r="A22747" t="str">
        <f t="shared" si="356"/>
        <v>YAG</v>
      </c>
    </row>
    <row r="22748" spans="1:1" x14ac:dyDescent="0.25">
      <c r="A22748" t="str">
        <f t="shared" si="356"/>
        <v>YAG</v>
      </c>
    </row>
    <row r="22749" spans="1:1" x14ac:dyDescent="0.25">
      <c r="A22749" t="str">
        <f t="shared" si="356"/>
        <v>YAG</v>
      </c>
    </row>
    <row r="22750" spans="1:1" x14ac:dyDescent="0.25">
      <c r="A22750" t="str">
        <f t="shared" si="356"/>
        <v>YAG</v>
      </c>
    </row>
    <row r="22751" spans="1:1" x14ac:dyDescent="0.25">
      <c r="A22751" t="str">
        <f t="shared" si="356"/>
        <v>YAG</v>
      </c>
    </row>
    <row r="22752" spans="1:1" x14ac:dyDescent="0.25">
      <c r="A22752" t="str">
        <f t="shared" si="356"/>
        <v>YAG</v>
      </c>
    </row>
    <row r="22753" spans="1:1" x14ac:dyDescent="0.25">
      <c r="A22753" t="str">
        <f t="shared" si="356"/>
        <v>YAG</v>
      </c>
    </row>
    <row r="22754" spans="1:1" x14ac:dyDescent="0.25">
      <c r="A22754" t="str">
        <f t="shared" si="356"/>
        <v>YAG</v>
      </c>
    </row>
    <row r="22755" spans="1:1" x14ac:dyDescent="0.25">
      <c r="A22755" t="str">
        <f t="shared" si="356"/>
        <v>YAG</v>
      </c>
    </row>
    <row r="22756" spans="1:1" x14ac:dyDescent="0.25">
      <c r="A22756" t="str">
        <f t="shared" si="356"/>
        <v>YAG</v>
      </c>
    </row>
    <row r="22757" spans="1:1" x14ac:dyDescent="0.25">
      <c r="A22757" t="str">
        <f t="shared" si="356"/>
        <v>YAG</v>
      </c>
    </row>
    <row r="22758" spans="1:1" x14ac:dyDescent="0.25">
      <c r="A22758" t="str">
        <f t="shared" si="356"/>
        <v>YAG</v>
      </c>
    </row>
    <row r="22759" spans="1:1" x14ac:dyDescent="0.25">
      <c r="A22759" t="str">
        <f t="shared" si="356"/>
        <v>YAG</v>
      </c>
    </row>
    <row r="22760" spans="1:1" x14ac:dyDescent="0.25">
      <c r="A22760" t="str">
        <f t="shared" si="356"/>
        <v>YAG</v>
      </c>
    </row>
    <row r="22761" spans="1:1" x14ac:dyDescent="0.25">
      <c r="A22761" t="str">
        <f t="shared" si="356"/>
        <v>YAG</v>
      </c>
    </row>
    <row r="22762" spans="1:1" x14ac:dyDescent="0.25">
      <c r="A22762" t="str">
        <f t="shared" si="356"/>
        <v>YAG</v>
      </c>
    </row>
    <row r="22763" spans="1:1" x14ac:dyDescent="0.25">
      <c r="A22763" t="str">
        <f t="shared" si="356"/>
        <v>YAG</v>
      </c>
    </row>
    <row r="22764" spans="1:1" x14ac:dyDescent="0.25">
      <c r="A22764" t="str">
        <f t="shared" si="356"/>
        <v>YAG</v>
      </c>
    </row>
    <row r="22765" spans="1:1" x14ac:dyDescent="0.25">
      <c r="A22765" t="str">
        <f t="shared" si="356"/>
        <v>YAG</v>
      </c>
    </row>
    <row r="22766" spans="1:1" x14ac:dyDescent="0.25">
      <c r="A22766" t="str">
        <f t="shared" si="356"/>
        <v>YAG</v>
      </c>
    </row>
    <row r="22767" spans="1:1" x14ac:dyDescent="0.25">
      <c r="A22767" t="str">
        <f t="shared" si="356"/>
        <v>YAG</v>
      </c>
    </row>
    <row r="22768" spans="1:1" x14ac:dyDescent="0.25">
      <c r="A22768" t="str">
        <f t="shared" si="356"/>
        <v>YAG</v>
      </c>
    </row>
    <row r="22769" spans="1:1" x14ac:dyDescent="0.25">
      <c r="A22769" t="str">
        <f t="shared" si="356"/>
        <v>YAG</v>
      </c>
    </row>
    <row r="22770" spans="1:1" x14ac:dyDescent="0.25">
      <c r="A22770" t="str">
        <f t="shared" si="356"/>
        <v>YAG</v>
      </c>
    </row>
    <row r="22771" spans="1:1" x14ac:dyDescent="0.25">
      <c r="A22771" t="str">
        <f t="shared" si="356"/>
        <v>YAG</v>
      </c>
    </row>
    <row r="22772" spans="1:1" x14ac:dyDescent="0.25">
      <c r="A22772" t="str">
        <f t="shared" si="356"/>
        <v>YAG</v>
      </c>
    </row>
    <row r="22773" spans="1:1" x14ac:dyDescent="0.25">
      <c r="A22773" t="str">
        <f t="shared" si="356"/>
        <v>YAG</v>
      </c>
    </row>
    <row r="22774" spans="1:1" x14ac:dyDescent="0.25">
      <c r="A22774" t="str">
        <f t="shared" si="356"/>
        <v>YAG</v>
      </c>
    </row>
    <row r="22775" spans="1:1" x14ac:dyDescent="0.25">
      <c r="A22775" t="str">
        <f t="shared" si="356"/>
        <v>YAG</v>
      </c>
    </row>
    <row r="22776" spans="1:1" x14ac:dyDescent="0.25">
      <c r="A22776" t="str">
        <f t="shared" si="356"/>
        <v>YAG</v>
      </c>
    </row>
    <row r="22777" spans="1:1" x14ac:dyDescent="0.25">
      <c r="A22777" t="str">
        <f t="shared" si="356"/>
        <v>YAG</v>
      </c>
    </row>
    <row r="22778" spans="1:1" x14ac:dyDescent="0.25">
      <c r="A22778" t="str">
        <f t="shared" si="356"/>
        <v>YAG</v>
      </c>
    </row>
    <row r="22779" spans="1:1" x14ac:dyDescent="0.25">
      <c r="A22779" t="str">
        <f t="shared" si="356"/>
        <v>YAG</v>
      </c>
    </row>
    <row r="22780" spans="1:1" x14ac:dyDescent="0.25">
      <c r="A22780" t="str">
        <f t="shared" ref="A22780:A22843" si="357">"YAG"&amp;D22780 &amp;E22780 &amp;F22780 &amp; G22780 &amp;H22780 &amp;I22780</f>
        <v>YAG</v>
      </c>
    </row>
    <row r="22781" spans="1:1" x14ac:dyDescent="0.25">
      <c r="A22781" t="str">
        <f t="shared" si="357"/>
        <v>YAG</v>
      </c>
    </row>
    <row r="22782" spans="1:1" x14ac:dyDescent="0.25">
      <c r="A22782" t="str">
        <f t="shared" si="357"/>
        <v>YAG</v>
      </c>
    </row>
    <row r="22783" spans="1:1" x14ac:dyDescent="0.25">
      <c r="A22783" t="str">
        <f t="shared" si="357"/>
        <v>YAG</v>
      </c>
    </row>
    <row r="22784" spans="1:1" x14ac:dyDescent="0.25">
      <c r="A22784" t="str">
        <f t="shared" si="357"/>
        <v>YAG</v>
      </c>
    </row>
    <row r="22785" spans="1:1" x14ac:dyDescent="0.25">
      <c r="A22785" t="str">
        <f t="shared" si="357"/>
        <v>YAG</v>
      </c>
    </row>
    <row r="22786" spans="1:1" x14ac:dyDescent="0.25">
      <c r="A22786" t="str">
        <f t="shared" si="357"/>
        <v>YAG</v>
      </c>
    </row>
    <row r="22787" spans="1:1" x14ac:dyDescent="0.25">
      <c r="A22787" t="str">
        <f t="shared" si="357"/>
        <v>YAG</v>
      </c>
    </row>
    <row r="22788" spans="1:1" x14ac:dyDescent="0.25">
      <c r="A22788" t="str">
        <f t="shared" si="357"/>
        <v>YAG</v>
      </c>
    </row>
    <row r="22789" spans="1:1" x14ac:dyDescent="0.25">
      <c r="A22789" t="str">
        <f t="shared" si="357"/>
        <v>YAG</v>
      </c>
    </row>
    <row r="22790" spans="1:1" x14ac:dyDescent="0.25">
      <c r="A22790" t="str">
        <f t="shared" si="357"/>
        <v>YAG</v>
      </c>
    </row>
    <row r="22791" spans="1:1" x14ac:dyDescent="0.25">
      <c r="A22791" t="str">
        <f t="shared" si="357"/>
        <v>YAG</v>
      </c>
    </row>
    <row r="22792" spans="1:1" x14ac:dyDescent="0.25">
      <c r="A22792" t="str">
        <f t="shared" si="357"/>
        <v>YAG</v>
      </c>
    </row>
    <row r="22793" spans="1:1" x14ac:dyDescent="0.25">
      <c r="A22793" t="str">
        <f t="shared" si="357"/>
        <v>YAG</v>
      </c>
    </row>
    <row r="22794" spans="1:1" x14ac:dyDescent="0.25">
      <c r="A22794" t="str">
        <f t="shared" si="357"/>
        <v>YAG</v>
      </c>
    </row>
    <row r="22795" spans="1:1" x14ac:dyDescent="0.25">
      <c r="A22795" t="str">
        <f t="shared" si="357"/>
        <v>YAG</v>
      </c>
    </row>
    <row r="22796" spans="1:1" x14ac:dyDescent="0.25">
      <c r="A22796" t="str">
        <f t="shared" si="357"/>
        <v>YAG</v>
      </c>
    </row>
    <row r="22797" spans="1:1" x14ac:dyDescent="0.25">
      <c r="A22797" t="str">
        <f t="shared" si="357"/>
        <v>YAG</v>
      </c>
    </row>
    <row r="22798" spans="1:1" x14ac:dyDescent="0.25">
      <c r="A22798" t="str">
        <f t="shared" si="357"/>
        <v>YAG</v>
      </c>
    </row>
    <row r="22799" spans="1:1" x14ac:dyDescent="0.25">
      <c r="A22799" t="str">
        <f t="shared" si="357"/>
        <v>YAG</v>
      </c>
    </row>
    <row r="22800" spans="1:1" x14ac:dyDescent="0.25">
      <c r="A22800" t="str">
        <f t="shared" si="357"/>
        <v>YAG</v>
      </c>
    </row>
    <row r="22801" spans="1:1" x14ac:dyDescent="0.25">
      <c r="A22801" t="str">
        <f t="shared" si="357"/>
        <v>YAG</v>
      </c>
    </row>
    <row r="22802" spans="1:1" x14ac:dyDescent="0.25">
      <c r="A22802" t="str">
        <f t="shared" si="357"/>
        <v>YAG</v>
      </c>
    </row>
    <row r="22803" spans="1:1" x14ac:dyDescent="0.25">
      <c r="A22803" t="str">
        <f t="shared" si="357"/>
        <v>YAG</v>
      </c>
    </row>
    <row r="22804" spans="1:1" x14ac:dyDescent="0.25">
      <c r="A22804" t="str">
        <f t="shared" si="357"/>
        <v>YAG</v>
      </c>
    </row>
    <row r="22805" spans="1:1" x14ac:dyDescent="0.25">
      <c r="A22805" t="str">
        <f t="shared" si="357"/>
        <v>YAG</v>
      </c>
    </row>
    <row r="22806" spans="1:1" x14ac:dyDescent="0.25">
      <c r="A22806" t="str">
        <f t="shared" si="357"/>
        <v>YAG</v>
      </c>
    </row>
    <row r="22807" spans="1:1" x14ac:dyDescent="0.25">
      <c r="A22807" t="str">
        <f t="shared" si="357"/>
        <v>YAG</v>
      </c>
    </row>
    <row r="22808" spans="1:1" x14ac:dyDescent="0.25">
      <c r="A22808" t="str">
        <f t="shared" si="357"/>
        <v>YAG</v>
      </c>
    </row>
    <row r="22809" spans="1:1" x14ac:dyDescent="0.25">
      <c r="A22809" t="str">
        <f t="shared" si="357"/>
        <v>YAG</v>
      </c>
    </row>
    <row r="22810" spans="1:1" x14ac:dyDescent="0.25">
      <c r="A22810" t="str">
        <f t="shared" si="357"/>
        <v>YAG</v>
      </c>
    </row>
    <row r="22811" spans="1:1" x14ac:dyDescent="0.25">
      <c r="A22811" t="str">
        <f t="shared" si="357"/>
        <v>YAG</v>
      </c>
    </row>
    <row r="22812" spans="1:1" x14ac:dyDescent="0.25">
      <c r="A22812" t="str">
        <f t="shared" si="357"/>
        <v>YAG</v>
      </c>
    </row>
    <row r="22813" spans="1:1" x14ac:dyDescent="0.25">
      <c r="A22813" t="str">
        <f t="shared" si="357"/>
        <v>YAG</v>
      </c>
    </row>
    <row r="22814" spans="1:1" x14ac:dyDescent="0.25">
      <c r="A22814" t="str">
        <f t="shared" si="357"/>
        <v>YAG</v>
      </c>
    </row>
    <row r="22815" spans="1:1" x14ac:dyDescent="0.25">
      <c r="A22815" t="str">
        <f t="shared" si="357"/>
        <v>YAG</v>
      </c>
    </row>
    <row r="22816" spans="1:1" x14ac:dyDescent="0.25">
      <c r="A22816" t="str">
        <f t="shared" si="357"/>
        <v>YAG</v>
      </c>
    </row>
    <row r="22817" spans="1:1" x14ac:dyDescent="0.25">
      <c r="A22817" t="str">
        <f t="shared" si="357"/>
        <v>YAG</v>
      </c>
    </row>
    <row r="22818" spans="1:1" x14ac:dyDescent="0.25">
      <c r="A22818" t="str">
        <f t="shared" si="357"/>
        <v>YAG</v>
      </c>
    </row>
    <row r="22819" spans="1:1" x14ac:dyDescent="0.25">
      <c r="A22819" t="str">
        <f t="shared" si="357"/>
        <v>YAG</v>
      </c>
    </row>
    <row r="22820" spans="1:1" x14ac:dyDescent="0.25">
      <c r="A22820" t="str">
        <f t="shared" si="357"/>
        <v>YAG</v>
      </c>
    </row>
    <row r="22821" spans="1:1" x14ac:dyDescent="0.25">
      <c r="A22821" t="str">
        <f t="shared" si="357"/>
        <v>YAG</v>
      </c>
    </row>
    <row r="22822" spans="1:1" x14ac:dyDescent="0.25">
      <c r="A22822" t="str">
        <f t="shared" si="357"/>
        <v>YAG</v>
      </c>
    </row>
    <row r="22823" spans="1:1" x14ac:dyDescent="0.25">
      <c r="A22823" t="str">
        <f t="shared" si="357"/>
        <v>YAG</v>
      </c>
    </row>
    <row r="22824" spans="1:1" x14ac:dyDescent="0.25">
      <c r="A22824" t="str">
        <f t="shared" si="357"/>
        <v>YAG</v>
      </c>
    </row>
    <row r="22825" spans="1:1" x14ac:dyDescent="0.25">
      <c r="A22825" t="str">
        <f t="shared" si="357"/>
        <v>YAG</v>
      </c>
    </row>
    <row r="22826" spans="1:1" x14ac:dyDescent="0.25">
      <c r="A22826" t="str">
        <f t="shared" si="357"/>
        <v>YAG</v>
      </c>
    </row>
    <row r="22827" spans="1:1" x14ac:dyDescent="0.25">
      <c r="A22827" t="str">
        <f t="shared" si="357"/>
        <v>YAG</v>
      </c>
    </row>
    <row r="22828" spans="1:1" x14ac:dyDescent="0.25">
      <c r="A22828" t="str">
        <f t="shared" si="357"/>
        <v>YAG</v>
      </c>
    </row>
    <row r="22829" spans="1:1" x14ac:dyDescent="0.25">
      <c r="A22829" t="str">
        <f t="shared" si="357"/>
        <v>YAG</v>
      </c>
    </row>
    <row r="22830" spans="1:1" x14ac:dyDescent="0.25">
      <c r="A22830" t="str">
        <f t="shared" si="357"/>
        <v>YAG</v>
      </c>
    </row>
    <row r="22831" spans="1:1" x14ac:dyDescent="0.25">
      <c r="A22831" t="str">
        <f t="shared" si="357"/>
        <v>YAG</v>
      </c>
    </row>
    <row r="22832" spans="1:1" x14ac:dyDescent="0.25">
      <c r="A22832" t="str">
        <f t="shared" si="357"/>
        <v>YAG</v>
      </c>
    </row>
    <row r="22833" spans="1:1" x14ac:dyDescent="0.25">
      <c r="A22833" t="str">
        <f t="shared" si="357"/>
        <v>YAG</v>
      </c>
    </row>
    <row r="22834" spans="1:1" x14ac:dyDescent="0.25">
      <c r="A22834" t="str">
        <f t="shared" si="357"/>
        <v>YAG</v>
      </c>
    </row>
    <row r="22835" spans="1:1" x14ac:dyDescent="0.25">
      <c r="A22835" t="str">
        <f t="shared" si="357"/>
        <v>YAG</v>
      </c>
    </row>
    <row r="22836" spans="1:1" x14ac:dyDescent="0.25">
      <c r="A22836" t="str">
        <f t="shared" si="357"/>
        <v>YAG</v>
      </c>
    </row>
    <row r="22837" spans="1:1" x14ac:dyDescent="0.25">
      <c r="A22837" t="str">
        <f t="shared" si="357"/>
        <v>YAG</v>
      </c>
    </row>
    <row r="22838" spans="1:1" x14ac:dyDescent="0.25">
      <c r="A22838" t="str">
        <f t="shared" si="357"/>
        <v>YAG</v>
      </c>
    </row>
    <row r="22839" spans="1:1" x14ac:dyDescent="0.25">
      <c r="A22839" t="str">
        <f t="shared" si="357"/>
        <v>YAG</v>
      </c>
    </row>
    <row r="22840" spans="1:1" x14ac:dyDescent="0.25">
      <c r="A22840" t="str">
        <f t="shared" si="357"/>
        <v>YAG</v>
      </c>
    </row>
    <row r="22841" spans="1:1" x14ac:dyDescent="0.25">
      <c r="A22841" t="str">
        <f t="shared" si="357"/>
        <v>YAG</v>
      </c>
    </row>
    <row r="22842" spans="1:1" x14ac:dyDescent="0.25">
      <c r="A22842" t="str">
        <f t="shared" si="357"/>
        <v>YAG</v>
      </c>
    </row>
    <row r="22843" spans="1:1" x14ac:dyDescent="0.25">
      <c r="A22843" t="str">
        <f t="shared" si="357"/>
        <v>YAG</v>
      </c>
    </row>
    <row r="22844" spans="1:1" x14ac:dyDescent="0.25">
      <c r="A22844" t="str">
        <f t="shared" ref="A22844:A22907" si="358">"YAG"&amp;D22844 &amp;E22844 &amp;F22844 &amp; G22844 &amp;H22844 &amp;I22844</f>
        <v>YAG</v>
      </c>
    </row>
    <row r="22845" spans="1:1" x14ac:dyDescent="0.25">
      <c r="A22845" t="str">
        <f t="shared" si="358"/>
        <v>YAG</v>
      </c>
    </row>
    <row r="22846" spans="1:1" x14ac:dyDescent="0.25">
      <c r="A22846" t="str">
        <f t="shared" si="358"/>
        <v>YAG</v>
      </c>
    </row>
    <row r="22847" spans="1:1" x14ac:dyDescent="0.25">
      <c r="A22847" t="str">
        <f t="shared" si="358"/>
        <v>YAG</v>
      </c>
    </row>
    <row r="22848" spans="1:1" x14ac:dyDescent="0.25">
      <c r="A22848" t="str">
        <f t="shared" si="358"/>
        <v>YAG</v>
      </c>
    </row>
    <row r="22849" spans="1:1" x14ac:dyDescent="0.25">
      <c r="A22849" t="str">
        <f t="shared" si="358"/>
        <v>YAG</v>
      </c>
    </row>
    <row r="22850" spans="1:1" x14ac:dyDescent="0.25">
      <c r="A22850" t="str">
        <f t="shared" si="358"/>
        <v>YAG</v>
      </c>
    </row>
    <row r="22851" spans="1:1" x14ac:dyDescent="0.25">
      <c r="A22851" t="str">
        <f t="shared" si="358"/>
        <v>YAG</v>
      </c>
    </row>
    <row r="22852" spans="1:1" x14ac:dyDescent="0.25">
      <c r="A22852" t="str">
        <f t="shared" si="358"/>
        <v>YAG</v>
      </c>
    </row>
    <row r="22853" spans="1:1" x14ac:dyDescent="0.25">
      <c r="A22853" t="str">
        <f t="shared" si="358"/>
        <v>YAG</v>
      </c>
    </row>
    <row r="22854" spans="1:1" x14ac:dyDescent="0.25">
      <c r="A22854" t="str">
        <f t="shared" si="358"/>
        <v>YAG</v>
      </c>
    </row>
    <row r="22855" spans="1:1" x14ac:dyDescent="0.25">
      <c r="A22855" t="str">
        <f t="shared" si="358"/>
        <v>YAG</v>
      </c>
    </row>
    <row r="22856" spans="1:1" x14ac:dyDescent="0.25">
      <c r="A22856" t="str">
        <f t="shared" si="358"/>
        <v>YAG</v>
      </c>
    </row>
    <row r="22857" spans="1:1" x14ac:dyDescent="0.25">
      <c r="A22857" t="str">
        <f t="shared" si="358"/>
        <v>YAG</v>
      </c>
    </row>
    <row r="22858" spans="1:1" x14ac:dyDescent="0.25">
      <c r="A22858" t="str">
        <f t="shared" si="358"/>
        <v>YAG</v>
      </c>
    </row>
    <row r="22859" spans="1:1" x14ac:dyDescent="0.25">
      <c r="A22859" t="str">
        <f t="shared" si="358"/>
        <v>YAG</v>
      </c>
    </row>
    <row r="22860" spans="1:1" x14ac:dyDescent="0.25">
      <c r="A22860" t="str">
        <f t="shared" si="358"/>
        <v>YAG</v>
      </c>
    </row>
    <row r="22861" spans="1:1" x14ac:dyDescent="0.25">
      <c r="A22861" t="str">
        <f t="shared" si="358"/>
        <v>YAG</v>
      </c>
    </row>
    <row r="22862" spans="1:1" x14ac:dyDescent="0.25">
      <c r="A22862" t="str">
        <f t="shared" si="358"/>
        <v>YAG</v>
      </c>
    </row>
    <row r="22863" spans="1:1" x14ac:dyDescent="0.25">
      <c r="A22863" t="str">
        <f t="shared" si="358"/>
        <v>YAG</v>
      </c>
    </row>
    <row r="22864" spans="1:1" x14ac:dyDescent="0.25">
      <c r="A22864" t="str">
        <f t="shared" si="358"/>
        <v>YAG</v>
      </c>
    </row>
    <row r="22865" spans="1:1" x14ac:dyDescent="0.25">
      <c r="A22865" t="str">
        <f t="shared" si="358"/>
        <v>YAG</v>
      </c>
    </row>
    <row r="22866" spans="1:1" x14ac:dyDescent="0.25">
      <c r="A22866" t="str">
        <f t="shared" si="358"/>
        <v>YAG</v>
      </c>
    </row>
    <row r="22867" spans="1:1" x14ac:dyDescent="0.25">
      <c r="A22867" t="str">
        <f t="shared" si="358"/>
        <v>YAG</v>
      </c>
    </row>
    <row r="22868" spans="1:1" x14ac:dyDescent="0.25">
      <c r="A22868" t="str">
        <f t="shared" si="358"/>
        <v>YAG</v>
      </c>
    </row>
    <row r="22869" spans="1:1" x14ac:dyDescent="0.25">
      <c r="A22869" t="str">
        <f t="shared" si="358"/>
        <v>YAG</v>
      </c>
    </row>
    <row r="22870" spans="1:1" x14ac:dyDescent="0.25">
      <c r="A22870" t="str">
        <f t="shared" si="358"/>
        <v>YAG</v>
      </c>
    </row>
    <row r="22871" spans="1:1" x14ac:dyDescent="0.25">
      <c r="A22871" t="str">
        <f t="shared" si="358"/>
        <v>YAG</v>
      </c>
    </row>
    <row r="22872" spans="1:1" x14ac:dyDescent="0.25">
      <c r="A22872" t="str">
        <f t="shared" si="358"/>
        <v>YAG</v>
      </c>
    </row>
    <row r="22873" spans="1:1" x14ac:dyDescent="0.25">
      <c r="A22873" t="str">
        <f t="shared" si="358"/>
        <v>YAG</v>
      </c>
    </row>
    <row r="22874" spans="1:1" x14ac:dyDescent="0.25">
      <c r="A22874" t="str">
        <f t="shared" si="358"/>
        <v>YAG</v>
      </c>
    </row>
    <row r="22875" spans="1:1" x14ac:dyDescent="0.25">
      <c r="A22875" t="str">
        <f t="shared" si="358"/>
        <v>YAG</v>
      </c>
    </row>
    <row r="22876" spans="1:1" x14ac:dyDescent="0.25">
      <c r="A22876" t="str">
        <f t="shared" si="358"/>
        <v>YAG</v>
      </c>
    </row>
    <row r="22877" spans="1:1" x14ac:dyDescent="0.25">
      <c r="A22877" t="str">
        <f t="shared" si="358"/>
        <v>YAG</v>
      </c>
    </row>
    <row r="22878" spans="1:1" x14ac:dyDescent="0.25">
      <c r="A22878" t="str">
        <f t="shared" si="358"/>
        <v>YAG</v>
      </c>
    </row>
    <row r="22879" spans="1:1" x14ac:dyDescent="0.25">
      <c r="A22879" t="str">
        <f t="shared" si="358"/>
        <v>YAG</v>
      </c>
    </row>
    <row r="22880" spans="1:1" x14ac:dyDescent="0.25">
      <c r="A22880" t="str">
        <f t="shared" si="358"/>
        <v>YAG</v>
      </c>
    </row>
    <row r="22881" spans="1:1" x14ac:dyDescent="0.25">
      <c r="A22881" t="str">
        <f t="shared" si="358"/>
        <v>YAG</v>
      </c>
    </row>
    <row r="22882" spans="1:1" x14ac:dyDescent="0.25">
      <c r="A22882" t="str">
        <f t="shared" si="358"/>
        <v>YAG</v>
      </c>
    </row>
    <row r="22883" spans="1:1" x14ac:dyDescent="0.25">
      <c r="A22883" t="str">
        <f t="shared" si="358"/>
        <v>YAG</v>
      </c>
    </row>
    <row r="22884" spans="1:1" x14ac:dyDescent="0.25">
      <c r="A22884" t="str">
        <f t="shared" si="358"/>
        <v>YAG</v>
      </c>
    </row>
    <row r="22885" spans="1:1" x14ac:dyDescent="0.25">
      <c r="A22885" t="str">
        <f t="shared" si="358"/>
        <v>YAG</v>
      </c>
    </row>
    <row r="22886" spans="1:1" x14ac:dyDescent="0.25">
      <c r="A22886" t="str">
        <f t="shared" si="358"/>
        <v>YAG</v>
      </c>
    </row>
    <row r="22887" spans="1:1" x14ac:dyDescent="0.25">
      <c r="A22887" t="str">
        <f t="shared" si="358"/>
        <v>YAG</v>
      </c>
    </row>
    <row r="22888" spans="1:1" x14ac:dyDescent="0.25">
      <c r="A22888" t="str">
        <f t="shared" si="358"/>
        <v>YAG</v>
      </c>
    </row>
    <row r="22889" spans="1:1" x14ac:dyDescent="0.25">
      <c r="A22889" t="str">
        <f t="shared" si="358"/>
        <v>YAG</v>
      </c>
    </row>
    <row r="22890" spans="1:1" x14ac:dyDescent="0.25">
      <c r="A22890" t="str">
        <f t="shared" si="358"/>
        <v>YAG</v>
      </c>
    </row>
    <row r="22891" spans="1:1" x14ac:dyDescent="0.25">
      <c r="A22891" t="str">
        <f t="shared" si="358"/>
        <v>YAG</v>
      </c>
    </row>
    <row r="22892" spans="1:1" x14ac:dyDescent="0.25">
      <c r="A22892" t="str">
        <f t="shared" si="358"/>
        <v>YAG</v>
      </c>
    </row>
    <row r="22893" spans="1:1" x14ac:dyDescent="0.25">
      <c r="A22893" t="str">
        <f t="shared" si="358"/>
        <v>YAG</v>
      </c>
    </row>
    <row r="22894" spans="1:1" x14ac:dyDescent="0.25">
      <c r="A22894" t="str">
        <f t="shared" si="358"/>
        <v>YAG</v>
      </c>
    </row>
    <row r="22895" spans="1:1" x14ac:dyDescent="0.25">
      <c r="A22895" t="str">
        <f t="shared" si="358"/>
        <v>YAG</v>
      </c>
    </row>
    <row r="22896" spans="1:1" x14ac:dyDescent="0.25">
      <c r="A22896" t="str">
        <f t="shared" si="358"/>
        <v>YAG</v>
      </c>
    </row>
    <row r="22897" spans="1:1" x14ac:dyDescent="0.25">
      <c r="A22897" t="str">
        <f t="shared" si="358"/>
        <v>YAG</v>
      </c>
    </row>
    <row r="22898" spans="1:1" x14ac:dyDescent="0.25">
      <c r="A22898" t="str">
        <f t="shared" si="358"/>
        <v>YAG</v>
      </c>
    </row>
    <row r="22899" spans="1:1" x14ac:dyDescent="0.25">
      <c r="A22899" t="str">
        <f t="shared" si="358"/>
        <v>YAG</v>
      </c>
    </row>
    <row r="22900" spans="1:1" x14ac:dyDescent="0.25">
      <c r="A22900" t="str">
        <f t="shared" si="358"/>
        <v>YAG</v>
      </c>
    </row>
    <row r="22901" spans="1:1" x14ac:dyDescent="0.25">
      <c r="A22901" t="str">
        <f t="shared" si="358"/>
        <v>YAG</v>
      </c>
    </row>
    <row r="22902" spans="1:1" x14ac:dyDescent="0.25">
      <c r="A22902" t="str">
        <f t="shared" si="358"/>
        <v>YAG</v>
      </c>
    </row>
    <row r="22903" spans="1:1" x14ac:dyDescent="0.25">
      <c r="A22903" t="str">
        <f t="shared" si="358"/>
        <v>YAG</v>
      </c>
    </row>
    <row r="22904" spans="1:1" x14ac:dyDescent="0.25">
      <c r="A22904" t="str">
        <f t="shared" si="358"/>
        <v>YAG</v>
      </c>
    </row>
    <row r="22905" spans="1:1" x14ac:dyDescent="0.25">
      <c r="A22905" t="str">
        <f t="shared" si="358"/>
        <v>YAG</v>
      </c>
    </row>
    <row r="22906" spans="1:1" x14ac:dyDescent="0.25">
      <c r="A22906" t="str">
        <f t="shared" si="358"/>
        <v>YAG</v>
      </c>
    </row>
    <row r="22907" spans="1:1" x14ac:dyDescent="0.25">
      <c r="A22907" t="str">
        <f t="shared" si="358"/>
        <v>YAG</v>
      </c>
    </row>
    <row r="22908" spans="1:1" x14ac:dyDescent="0.25">
      <c r="A22908" t="str">
        <f t="shared" ref="A22908:A22971" si="359">"YAG"&amp;D22908 &amp;E22908 &amp;F22908 &amp; G22908 &amp;H22908 &amp;I22908</f>
        <v>YAG</v>
      </c>
    </row>
    <row r="22909" spans="1:1" x14ac:dyDescent="0.25">
      <c r="A22909" t="str">
        <f t="shared" si="359"/>
        <v>YAG</v>
      </c>
    </row>
    <row r="22910" spans="1:1" x14ac:dyDescent="0.25">
      <c r="A22910" t="str">
        <f t="shared" si="359"/>
        <v>YAG</v>
      </c>
    </row>
    <row r="22911" spans="1:1" x14ac:dyDescent="0.25">
      <c r="A22911" t="str">
        <f t="shared" si="359"/>
        <v>YAG</v>
      </c>
    </row>
    <row r="22912" spans="1:1" x14ac:dyDescent="0.25">
      <c r="A22912" t="str">
        <f t="shared" si="359"/>
        <v>YAG</v>
      </c>
    </row>
    <row r="22913" spans="1:1" x14ac:dyDescent="0.25">
      <c r="A22913" t="str">
        <f t="shared" si="359"/>
        <v>YAG</v>
      </c>
    </row>
    <row r="22914" spans="1:1" x14ac:dyDescent="0.25">
      <c r="A22914" t="str">
        <f t="shared" si="359"/>
        <v>YAG</v>
      </c>
    </row>
    <row r="22915" spans="1:1" x14ac:dyDescent="0.25">
      <c r="A22915" t="str">
        <f t="shared" si="359"/>
        <v>YAG</v>
      </c>
    </row>
    <row r="22916" spans="1:1" x14ac:dyDescent="0.25">
      <c r="A22916" t="str">
        <f t="shared" si="359"/>
        <v>YAG</v>
      </c>
    </row>
    <row r="22917" spans="1:1" x14ac:dyDescent="0.25">
      <c r="A22917" t="str">
        <f t="shared" si="359"/>
        <v>YAG</v>
      </c>
    </row>
    <row r="22918" spans="1:1" x14ac:dyDescent="0.25">
      <c r="A22918" t="str">
        <f t="shared" si="359"/>
        <v>YAG</v>
      </c>
    </row>
    <row r="22919" spans="1:1" x14ac:dyDescent="0.25">
      <c r="A22919" t="str">
        <f t="shared" si="359"/>
        <v>YAG</v>
      </c>
    </row>
    <row r="22920" spans="1:1" x14ac:dyDescent="0.25">
      <c r="A22920" t="str">
        <f t="shared" si="359"/>
        <v>YAG</v>
      </c>
    </row>
    <row r="22921" spans="1:1" x14ac:dyDescent="0.25">
      <c r="A22921" t="str">
        <f t="shared" si="359"/>
        <v>YAG</v>
      </c>
    </row>
    <row r="22922" spans="1:1" x14ac:dyDescent="0.25">
      <c r="A22922" t="str">
        <f t="shared" si="359"/>
        <v>YAG</v>
      </c>
    </row>
    <row r="22923" spans="1:1" x14ac:dyDescent="0.25">
      <c r="A22923" t="str">
        <f t="shared" si="359"/>
        <v>YAG</v>
      </c>
    </row>
    <row r="22924" spans="1:1" x14ac:dyDescent="0.25">
      <c r="A22924" t="str">
        <f t="shared" si="359"/>
        <v>YAG</v>
      </c>
    </row>
    <row r="22925" spans="1:1" x14ac:dyDescent="0.25">
      <c r="A22925" t="str">
        <f t="shared" si="359"/>
        <v>YAG</v>
      </c>
    </row>
    <row r="22926" spans="1:1" x14ac:dyDescent="0.25">
      <c r="A22926" t="str">
        <f t="shared" si="359"/>
        <v>YAG</v>
      </c>
    </row>
    <row r="22927" spans="1:1" x14ac:dyDescent="0.25">
      <c r="A22927" t="str">
        <f t="shared" si="359"/>
        <v>YAG</v>
      </c>
    </row>
    <row r="22928" spans="1:1" x14ac:dyDescent="0.25">
      <c r="A22928" t="str">
        <f t="shared" si="359"/>
        <v>YAG</v>
      </c>
    </row>
    <row r="22929" spans="1:1" x14ac:dyDescent="0.25">
      <c r="A22929" t="str">
        <f t="shared" si="359"/>
        <v>YAG</v>
      </c>
    </row>
    <row r="22930" spans="1:1" x14ac:dyDescent="0.25">
      <c r="A22930" t="str">
        <f t="shared" si="359"/>
        <v>YAG</v>
      </c>
    </row>
    <row r="22931" spans="1:1" x14ac:dyDescent="0.25">
      <c r="A22931" t="str">
        <f t="shared" si="359"/>
        <v>YAG</v>
      </c>
    </row>
    <row r="22932" spans="1:1" x14ac:dyDescent="0.25">
      <c r="A22932" t="str">
        <f t="shared" si="359"/>
        <v>YAG</v>
      </c>
    </row>
    <row r="22933" spans="1:1" x14ac:dyDescent="0.25">
      <c r="A22933" t="str">
        <f t="shared" si="359"/>
        <v>YAG</v>
      </c>
    </row>
    <row r="22934" spans="1:1" x14ac:dyDescent="0.25">
      <c r="A22934" t="str">
        <f t="shared" si="359"/>
        <v>YAG</v>
      </c>
    </row>
    <row r="22935" spans="1:1" x14ac:dyDescent="0.25">
      <c r="A22935" t="str">
        <f t="shared" si="359"/>
        <v>YAG</v>
      </c>
    </row>
    <row r="22936" spans="1:1" x14ac:dyDescent="0.25">
      <c r="A22936" t="str">
        <f t="shared" si="359"/>
        <v>YAG</v>
      </c>
    </row>
    <row r="22937" spans="1:1" x14ac:dyDescent="0.25">
      <c r="A22937" t="str">
        <f t="shared" si="359"/>
        <v>YAG</v>
      </c>
    </row>
    <row r="22938" spans="1:1" x14ac:dyDescent="0.25">
      <c r="A22938" t="str">
        <f t="shared" si="359"/>
        <v>YAG</v>
      </c>
    </row>
    <row r="22939" spans="1:1" x14ac:dyDescent="0.25">
      <c r="A22939" t="str">
        <f t="shared" si="359"/>
        <v>YAG</v>
      </c>
    </row>
    <row r="22940" spans="1:1" x14ac:dyDescent="0.25">
      <c r="A22940" t="str">
        <f t="shared" si="359"/>
        <v>YAG</v>
      </c>
    </row>
    <row r="22941" spans="1:1" x14ac:dyDescent="0.25">
      <c r="A22941" t="str">
        <f t="shared" si="359"/>
        <v>YAG</v>
      </c>
    </row>
    <row r="22942" spans="1:1" x14ac:dyDescent="0.25">
      <c r="A22942" t="str">
        <f t="shared" si="359"/>
        <v>YAG</v>
      </c>
    </row>
    <row r="22943" spans="1:1" x14ac:dyDescent="0.25">
      <c r="A22943" t="str">
        <f t="shared" si="359"/>
        <v>YAG</v>
      </c>
    </row>
    <row r="22944" spans="1:1" x14ac:dyDescent="0.25">
      <c r="A22944" t="str">
        <f t="shared" si="359"/>
        <v>YAG</v>
      </c>
    </row>
    <row r="22945" spans="1:1" x14ac:dyDescent="0.25">
      <c r="A22945" t="str">
        <f t="shared" si="359"/>
        <v>YAG</v>
      </c>
    </row>
    <row r="22946" spans="1:1" x14ac:dyDescent="0.25">
      <c r="A22946" t="str">
        <f t="shared" si="359"/>
        <v>YAG</v>
      </c>
    </row>
    <row r="22947" spans="1:1" x14ac:dyDescent="0.25">
      <c r="A22947" t="str">
        <f t="shared" si="359"/>
        <v>YAG</v>
      </c>
    </row>
    <row r="22948" spans="1:1" x14ac:dyDescent="0.25">
      <c r="A22948" t="str">
        <f t="shared" si="359"/>
        <v>YAG</v>
      </c>
    </row>
    <row r="22949" spans="1:1" x14ac:dyDescent="0.25">
      <c r="A22949" t="str">
        <f t="shared" si="359"/>
        <v>YAG</v>
      </c>
    </row>
    <row r="22950" spans="1:1" x14ac:dyDescent="0.25">
      <c r="A22950" t="str">
        <f t="shared" si="359"/>
        <v>YAG</v>
      </c>
    </row>
    <row r="22951" spans="1:1" x14ac:dyDescent="0.25">
      <c r="A22951" t="str">
        <f t="shared" si="359"/>
        <v>YAG</v>
      </c>
    </row>
    <row r="22952" spans="1:1" x14ac:dyDescent="0.25">
      <c r="A22952" t="str">
        <f t="shared" si="359"/>
        <v>YAG</v>
      </c>
    </row>
    <row r="22953" spans="1:1" x14ac:dyDescent="0.25">
      <c r="A22953" t="str">
        <f t="shared" si="359"/>
        <v>YAG</v>
      </c>
    </row>
    <row r="22954" spans="1:1" x14ac:dyDescent="0.25">
      <c r="A22954" t="str">
        <f t="shared" si="359"/>
        <v>YAG</v>
      </c>
    </row>
    <row r="22955" spans="1:1" x14ac:dyDescent="0.25">
      <c r="A22955" t="str">
        <f t="shared" si="359"/>
        <v>YAG</v>
      </c>
    </row>
    <row r="22956" spans="1:1" x14ac:dyDescent="0.25">
      <c r="A22956" t="str">
        <f t="shared" si="359"/>
        <v>YAG</v>
      </c>
    </row>
    <row r="22957" spans="1:1" x14ac:dyDescent="0.25">
      <c r="A22957" t="str">
        <f t="shared" si="359"/>
        <v>YAG</v>
      </c>
    </row>
    <row r="22958" spans="1:1" x14ac:dyDescent="0.25">
      <c r="A22958" t="str">
        <f t="shared" si="359"/>
        <v>YAG</v>
      </c>
    </row>
    <row r="22959" spans="1:1" x14ac:dyDescent="0.25">
      <c r="A22959" t="str">
        <f t="shared" si="359"/>
        <v>YAG</v>
      </c>
    </row>
    <row r="22960" spans="1:1" x14ac:dyDescent="0.25">
      <c r="A22960" t="str">
        <f t="shared" si="359"/>
        <v>YAG</v>
      </c>
    </row>
    <row r="22961" spans="1:1" x14ac:dyDescent="0.25">
      <c r="A22961" t="str">
        <f t="shared" si="359"/>
        <v>YAG</v>
      </c>
    </row>
    <row r="22962" spans="1:1" x14ac:dyDescent="0.25">
      <c r="A22962" t="str">
        <f t="shared" si="359"/>
        <v>YAG</v>
      </c>
    </row>
    <row r="22963" spans="1:1" x14ac:dyDescent="0.25">
      <c r="A22963" t="str">
        <f t="shared" si="359"/>
        <v>YAG</v>
      </c>
    </row>
    <row r="22964" spans="1:1" x14ac:dyDescent="0.25">
      <c r="A22964" t="str">
        <f t="shared" si="359"/>
        <v>YAG</v>
      </c>
    </row>
    <row r="22965" spans="1:1" x14ac:dyDescent="0.25">
      <c r="A22965" t="str">
        <f t="shared" si="359"/>
        <v>YAG</v>
      </c>
    </row>
    <row r="22966" spans="1:1" x14ac:dyDescent="0.25">
      <c r="A22966" t="str">
        <f t="shared" si="359"/>
        <v>YAG</v>
      </c>
    </row>
    <row r="22967" spans="1:1" x14ac:dyDescent="0.25">
      <c r="A22967" t="str">
        <f t="shared" si="359"/>
        <v>YAG</v>
      </c>
    </row>
    <row r="22968" spans="1:1" x14ac:dyDescent="0.25">
      <c r="A22968" t="str">
        <f t="shared" si="359"/>
        <v>YAG</v>
      </c>
    </row>
    <row r="22969" spans="1:1" x14ac:dyDescent="0.25">
      <c r="A22969" t="str">
        <f t="shared" si="359"/>
        <v>YAG</v>
      </c>
    </row>
    <row r="22970" spans="1:1" x14ac:dyDescent="0.25">
      <c r="A22970" t="str">
        <f t="shared" si="359"/>
        <v>YAG</v>
      </c>
    </row>
    <row r="22971" spans="1:1" x14ac:dyDescent="0.25">
      <c r="A22971" t="str">
        <f t="shared" si="359"/>
        <v>YAG</v>
      </c>
    </row>
    <row r="22972" spans="1:1" x14ac:dyDescent="0.25">
      <c r="A22972" t="str">
        <f t="shared" ref="A22972:A23035" si="360">"YAG"&amp;D22972 &amp;E22972 &amp;F22972 &amp; G22972 &amp;H22972 &amp;I22972</f>
        <v>YAG</v>
      </c>
    </row>
    <row r="22973" spans="1:1" x14ac:dyDescent="0.25">
      <c r="A22973" t="str">
        <f t="shared" si="360"/>
        <v>YAG</v>
      </c>
    </row>
    <row r="22974" spans="1:1" x14ac:dyDescent="0.25">
      <c r="A22974" t="str">
        <f t="shared" si="360"/>
        <v>YAG</v>
      </c>
    </row>
    <row r="22975" spans="1:1" x14ac:dyDescent="0.25">
      <c r="A22975" t="str">
        <f t="shared" si="360"/>
        <v>YAG</v>
      </c>
    </row>
    <row r="22976" spans="1:1" x14ac:dyDescent="0.25">
      <c r="A22976" t="str">
        <f t="shared" si="360"/>
        <v>YAG</v>
      </c>
    </row>
    <row r="22977" spans="1:1" x14ac:dyDescent="0.25">
      <c r="A22977" t="str">
        <f t="shared" si="360"/>
        <v>YAG</v>
      </c>
    </row>
    <row r="22978" spans="1:1" x14ac:dyDescent="0.25">
      <c r="A22978" t="str">
        <f t="shared" si="360"/>
        <v>YAG</v>
      </c>
    </row>
    <row r="22979" spans="1:1" x14ac:dyDescent="0.25">
      <c r="A22979" t="str">
        <f t="shared" si="360"/>
        <v>YAG</v>
      </c>
    </row>
    <row r="22980" spans="1:1" x14ac:dyDescent="0.25">
      <c r="A22980" t="str">
        <f t="shared" si="360"/>
        <v>YAG</v>
      </c>
    </row>
    <row r="22981" spans="1:1" x14ac:dyDescent="0.25">
      <c r="A22981" t="str">
        <f t="shared" si="360"/>
        <v>YAG</v>
      </c>
    </row>
    <row r="22982" spans="1:1" x14ac:dyDescent="0.25">
      <c r="A22982" t="str">
        <f t="shared" si="360"/>
        <v>YAG</v>
      </c>
    </row>
    <row r="22983" spans="1:1" x14ac:dyDescent="0.25">
      <c r="A22983" t="str">
        <f t="shared" si="360"/>
        <v>YAG</v>
      </c>
    </row>
    <row r="22984" spans="1:1" x14ac:dyDescent="0.25">
      <c r="A22984" t="str">
        <f t="shared" si="360"/>
        <v>YAG</v>
      </c>
    </row>
    <row r="22985" spans="1:1" x14ac:dyDescent="0.25">
      <c r="A22985" t="str">
        <f t="shared" si="360"/>
        <v>YAG</v>
      </c>
    </row>
    <row r="22986" spans="1:1" x14ac:dyDescent="0.25">
      <c r="A22986" t="str">
        <f t="shared" si="360"/>
        <v>YAG</v>
      </c>
    </row>
    <row r="22987" spans="1:1" x14ac:dyDescent="0.25">
      <c r="A22987" t="str">
        <f t="shared" si="360"/>
        <v>YAG</v>
      </c>
    </row>
    <row r="22988" spans="1:1" x14ac:dyDescent="0.25">
      <c r="A22988" t="str">
        <f t="shared" si="360"/>
        <v>YAG</v>
      </c>
    </row>
    <row r="22989" spans="1:1" x14ac:dyDescent="0.25">
      <c r="A22989" t="str">
        <f t="shared" si="360"/>
        <v>YAG</v>
      </c>
    </row>
    <row r="22990" spans="1:1" x14ac:dyDescent="0.25">
      <c r="A22990" t="str">
        <f t="shared" si="360"/>
        <v>YAG</v>
      </c>
    </row>
    <row r="22991" spans="1:1" x14ac:dyDescent="0.25">
      <c r="A22991" t="str">
        <f t="shared" si="360"/>
        <v>YAG</v>
      </c>
    </row>
    <row r="22992" spans="1:1" x14ac:dyDescent="0.25">
      <c r="A22992" t="str">
        <f t="shared" si="360"/>
        <v>YAG</v>
      </c>
    </row>
    <row r="22993" spans="1:1" x14ac:dyDescent="0.25">
      <c r="A22993" t="str">
        <f t="shared" si="360"/>
        <v>YAG</v>
      </c>
    </row>
    <row r="22994" spans="1:1" x14ac:dyDescent="0.25">
      <c r="A22994" t="str">
        <f t="shared" si="360"/>
        <v>YAG</v>
      </c>
    </row>
    <row r="22995" spans="1:1" x14ac:dyDescent="0.25">
      <c r="A22995" t="str">
        <f t="shared" si="360"/>
        <v>YAG</v>
      </c>
    </row>
    <row r="22996" spans="1:1" x14ac:dyDescent="0.25">
      <c r="A22996" t="str">
        <f t="shared" si="360"/>
        <v>YAG</v>
      </c>
    </row>
    <row r="22997" spans="1:1" x14ac:dyDescent="0.25">
      <c r="A22997" t="str">
        <f t="shared" si="360"/>
        <v>YAG</v>
      </c>
    </row>
    <row r="22998" spans="1:1" x14ac:dyDescent="0.25">
      <c r="A22998" t="str">
        <f t="shared" si="360"/>
        <v>YAG</v>
      </c>
    </row>
    <row r="22999" spans="1:1" x14ac:dyDescent="0.25">
      <c r="A22999" t="str">
        <f t="shared" si="360"/>
        <v>YAG</v>
      </c>
    </row>
    <row r="23000" spans="1:1" x14ac:dyDescent="0.25">
      <c r="A23000" t="str">
        <f t="shared" si="360"/>
        <v>YAG</v>
      </c>
    </row>
    <row r="23001" spans="1:1" x14ac:dyDescent="0.25">
      <c r="A23001" t="str">
        <f t="shared" si="360"/>
        <v>YAG</v>
      </c>
    </row>
    <row r="23002" spans="1:1" x14ac:dyDescent="0.25">
      <c r="A23002" t="str">
        <f t="shared" si="360"/>
        <v>YAG</v>
      </c>
    </row>
    <row r="23003" spans="1:1" x14ac:dyDescent="0.25">
      <c r="A23003" t="str">
        <f t="shared" si="360"/>
        <v>YAG</v>
      </c>
    </row>
    <row r="23004" spans="1:1" x14ac:dyDescent="0.25">
      <c r="A23004" t="str">
        <f t="shared" si="360"/>
        <v>YAG</v>
      </c>
    </row>
    <row r="23005" spans="1:1" x14ac:dyDescent="0.25">
      <c r="A23005" t="str">
        <f t="shared" si="360"/>
        <v>YAG</v>
      </c>
    </row>
    <row r="23006" spans="1:1" x14ac:dyDescent="0.25">
      <c r="A23006" t="str">
        <f t="shared" si="360"/>
        <v>YAG</v>
      </c>
    </row>
    <row r="23007" spans="1:1" x14ac:dyDescent="0.25">
      <c r="A23007" t="str">
        <f t="shared" si="360"/>
        <v>YAG</v>
      </c>
    </row>
    <row r="23008" spans="1:1" x14ac:dyDescent="0.25">
      <c r="A23008" t="str">
        <f t="shared" si="360"/>
        <v>YAG</v>
      </c>
    </row>
    <row r="23009" spans="1:1" x14ac:dyDescent="0.25">
      <c r="A23009" t="str">
        <f t="shared" si="360"/>
        <v>YAG</v>
      </c>
    </row>
    <row r="23010" spans="1:1" x14ac:dyDescent="0.25">
      <c r="A23010" t="str">
        <f t="shared" si="360"/>
        <v>YAG</v>
      </c>
    </row>
    <row r="23011" spans="1:1" x14ac:dyDescent="0.25">
      <c r="A23011" t="str">
        <f t="shared" si="360"/>
        <v>YAG</v>
      </c>
    </row>
    <row r="23012" spans="1:1" x14ac:dyDescent="0.25">
      <c r="A23012" t="str">
        <f t="shared" si="360"/>
        <v>YAG</v>
      </c>
    </row>
    <row r="23013" spans="1:1" x14ac:dyDescent="0.25">
      <c r="A23013" t="str">
        <f t="shared" si="360"/>
        <v>YAG</v>
      </c>
    </row>
    <row r="23014" spans="1:1" x14ac:dyDescent="0.25">
      <c r="A23014" t="str">
        <f t="shared" si="360"/>
        <v>YAG</v>
      </c>
    </row>
    <row r="23015" spans="1:1" x14ac:dyDescent="0.25">
      <c r="A23015" t="str">
        <f t="shared" si="360"/>
        <v>YAG</v>
      </c>
    </row>
    <row r="23016" spans="1:1" x14ac:dyDescent="0.25">
      <c r="A23016" t="str">
        <f t="shared" si="360"/>
        <v>YAG</v>
      </c>
    </row>
    <row r="23017" spans="1:1" x14ac:dyDescent="0.25">
      <c r="A23017" t="str">
        <f t="shared" si="360"/>
        <v>YAG</v>
      </c>
    </row>
    <row r="23018" spans="1:1" x14ac:dyDescent="0.25">
      <c r="A23018" t="str">
        <f t="shared" si="360"/>
        <v>YAG</v>
      </c>
    </row>
    <row r="23019" spans="1:1" x14ac:dyDescent="0.25">
      <c r="A23019" t="str">
        <f t="shared" si="360"/>
        <v>YAG</v>
      </c>
    </row>
    <row r="23020" spans="1:1" x14ac:dyDescent="0.25">
      <c r="A23020" t="str">
        <f t="shared" si="360"/>
        <v>YAG</v>
      </c>
    </row>
    <row r="23021" spans="1:1" x14ac:dyDescent="0.25">
      <c r="A23021" t="str">
        <f t="shared" si="360"/>
        <v>YAG</v>
      </c>
    </row>
    <row r="23022" spans="1:1" x14ac:dyDescent="0.25">
      <c r="A23022" t="str">
        <f t="shared" si="360"/>
        <v>YAG</v>
      </c>
    </row>
    <row r="23023" spans="1:1" x14ac:dyDescent="0.25">
      <c r="A23023" t="str">
        <f t="shared" si="360"/>
        <v>YAG</v>
      </c>
    </row>
    <row r="23024" spans="1:1" x14ac:dyDescent="0.25">
      <c r="A23024" t="str">
        <f t="shared" si="360"/>
        <v>YAG</v>
      </c>
    </row>
    <row r="23025" spans="1:1" x14ac:dyDescent="0.25">
      <c r="A23025" t="str">
        <f t="shared" si="360"/>
        <v>YAG</v>
      </c>
    </row>
    <row r="23026" spans="1:1" x14ac:dyDescent="0.25">
      <c r="A23026" t="str">
        <f t="shared" si="360"/>
        <v>YAG</v>
      </c>
    </row>
    <row r="23027" spans="1:1" x14ac:dyDescent="0.25">
      <c r="A23027" t="str">
        <f t="shared" si="360"/>
        <v>YAG</v>
      </c>
    </row>
    <row r="23028" spans="1:1" x14ac:dyDescent="0.25">
      <c r="A23028" t="str">
        <f t="shared" si="360"/>
        <v>YAG</v>
      </c>
    </row>
    <row r="23029" spans="1:1" x14ac:dyDescent="0.25">
      <c r="A23029" t="str">
        <f t="shared" si="360"/>
        <v>YAG</v>
      </c>
    </row>
    <row r="23030" spans="1:1" x14ac:dyDescent="0.25">
      <c r="A23030" t="str">
        <f t="shared" si="360"/>
        <v>YAG</v>
      </c>
    </row>
    <row r="23031" spans="1:1" x14ac:dyDescent="0.25">
      <c r="A23031" t="str">
        <f t="shared" si="360"/>
        <v>YAG</v>
      </c>
    </row>
    <row r="23032" spans="1:1" x14ac:dyDescent="0.25">
      <c r="A23032" t="str">
        <f t="shared" si="360"/>
        <v>YAG</v>
      </c>
    </row>
    <row r="23033" spans="1:1" x14ac:dyDescent="0.25">
      <c r="A23033" t="str">
        <f t="shared" si="360"/>
        <v>YAG</v>
      </c>
    </row>
    <row r="23034" spans="1:1" x14ac:dyDescent="0.25">
      <c r="A23034" t="str">
        <f t="shared" si="360"/>
        <v>YAG</v>
      </c>
    </row>
    <row r="23035" spans="1:1" x14ac:dyDescent="0.25">
      <c r="A23035" t="str">
        <f t="shared" si="360"/>
        <v>YAG</v>
      </c>
    </row>
    <row r="23036" spans="1:1" x14ac:dyDescent="0.25">
      <c r="A23036" t="str">
        <f t="shared" ref="A23036:A23099" si="361">"YAG"&amp;D23036 &amp;E23036 &amp;F23036 &amp; G23036 &amp;H23036 &amp;I23036</f>
        <v>YAG</v>
      </c>
    </row>
    <row r="23037" spans="1:1" x14ac:dyDescent="0.25">
      <c r="A23037" t="str">
        <f t="shared" si="361"/>
        <v>YAG</v>
      </c>
    </row>
    <row r="23038" spans="1:1" x14ac:dyDescent="0.25">
      <c r="A23038" t="str">
        <f t="shared" si="361"/>
        <v>YAG</v>
      </c>
    </row>
    <row r="23039" spans="1:1" x14ac:dyDescent="0.25">
      <c r="A23039" t="str">
        <f t="shared" si="361"/>
        <v>YAG</v>
      </c>
    </row>
    <row r="23040" spans="1:1" x14ac:dyDescent="0.25">
      <c r="A23040" t="str">
        <f t="shared" si="361"/>
        <v>YAG</v>
      </c>
    </row>
    <row r="23041" spans="1:1" x14ac:dyDescent="0.25">
      <c r="A23041" t="str">
        <f t="shared" si="361"/>
        <v>YAG</v>
      </c>
    </row>
    <row r="23042" spans="1:1" x14ac:dyDescent="0.25">
      <c r="A23042" t="str">
        <f t="shared" si="361"/>
        <v>YAG</v>
      </c>
    </row>
    <row r="23043" spans="1:1" x14ac:dyDescent="0.25">
      <c r="A23043" t="str">
        <f t="shared" si="361"/>
        <v>YAG</v>
      </c>
    </row>
    <row r="23044" spans="1:1" x14ac:dyDescent="0.25">
      <c r="A23044" t="str">
        <f t="shared" si="361"/>
        <v>YAG</v>
      </c>
    </row>
    <row r="23045" spans="1:1" x14ac:dyDescent="0.25">
      <c r="A23045" t="str">
        <f t="shared" si="361"/>
        <v>YAG</v>
      </c>
    </row>
    <row r="23046" spans="1:1" x14ac:dyDescent="0.25">
      <c r="A23046" t="str">
        <f t="shared" si="361"/>
        <v>YAG</v>
      </c>
    </row>
    <row r="23047" spans="1:1" x14ac:dyDescent="0.25">
      <c r="A23047" t="str">
        <f t="shared" si="361"/>
        <v>YAG</v>
      </c>
    </row>
    <row r="23048" spans="1:1" x14ac:dyDescent="0.25">
      <c r="A23048" t="str">
        <f t="shared" si="361"/>
        <v>YAG</v>
      </c>
    </row>
    <row r="23049" spans="1:1" x14ac:dyDescent="0.25">
      <c r="A23049" t="str">
        <f t="shared" si="361"/>
        <v>YAG</v>
      </c>
    </row>
    <row r="23050" spans="1:1" x14ac:dyDescent="0.25">
      <c r="A23050" t="str">
        <f t="shared" si="361"/>
        <v>YAG</v>
      </c>
    </row>
    <row r="23051" spans="1:1" x14ac:dyDescent="0.25">
      <c r="A23051" t="str">
        <f t="shared" si="361"/>
        <v>YAG</v>
      </c>
    </row>
    <row r="23052" spans="1:1" x14ac:dyDescent="0.25">
      <c r="A23052" t="str">
        <f t="shared" si="361"/>
        <v>YAG</v>
      </c>
    </row>
    <row r="23053" spans="1:1" x14ac:dyDescent="0.25">
      <c r="A23053" t="str">
        <f t="shared" si="361"/>
        <v>YAG</v>
      </c>
    </row>
    <row r="23054" spans="1:1" x14ac:dyDescent="0.25">
      <c r="A23054" t="str">
        <f t="shared" si="361"/>
        <v>YAG</v>
      </c>
    </row>
    <row r="23055" spans="1:1" x14ac:dyDescent="0.25">
      <c r="A23055" t="str">
        <f t="shared" si="361"/>
        <v>YAG</v>
      </c>
    </row>
    <row r="23056" spans="1:1" x14ac:dyDescent="0.25">
      <c r="A23056" t="str">
        <f t="shared" si="361"/>
        <v>YAG</v>
      </c>
    </row>
    <row r="23057" spans="1:1" x14ac:dyDescent="0.25">
      <c r="A23057" t="str">
        <f t="shared" si="361"/>
        <v>YAG</v>
      </c>
    </row>
    <row r="23058" spans="1:1" x14ac:dyDescent="0.25">
      <c r="A23058" t="str">
        <f t="shared" si="361"/>
        <v>YAG</v>
      </c>
    </row>
    <row r="23059" spans="1:1" x14ac:dyDescent="0.25">
      <c r="A23059" t="str">
        <f t="shared" si="361"/>
        <v>YAG</v>
      </c>
    </row>
    <row r="23060" spans="1:1" x14ac:dyDescent="0.25">
      <c r="A23060" t="str">
        <f t="shared" si="361"/>
        <v>YAG</v>
      </c>
    </row>
    <row r="23061" spans="1:1" x14ac:dyDescent="0.25">
      <c r="A23061" t="str">
        <f t="shared" si="361"/>
        <v>YAG</v>
      </c>
    </row>
    <row r="23062" spans="1:1" x14ac:dyDescent="0.25">
      <c r="A23062" t="str">
        <f t="shared" si="361"/>
        <v>YAG</v>
      </c>
    </row>
    <row r="23063" spans="1:1" x14ac:dyDescent="0.25">
      <c r="A23063" t="str">
        <f t="shared" si="361"/>
        <v>YAG</v>
      </c>
    </row>
    <row r="23064" spans="1:1" x14ac:dyDescent="0.25">
      <c r="A23064" t="str">
        <f t="shared" si="361"/>
        <v>YAG</v>
      </c>
    </row>
    <row r="23065" spans="1:1" x14ac:dyDescent="0.25">
      <c r="A23065" t="str">
        <f t="shared" si="361"/>
        <v>YAG</v>
      </c>
    </row>
    <row r="23066" spans="1:1" x14ac:dyDescent="0.25">
      <c r="A23066" t="str">
        <f t="shared" si="361"/>
        <v>YAG</v>
      </c>
    </row>
    <row r="23067" spans="1:1" x14ac:dyDescent="0.25">
      <c r="A23067" t="str">
        <f t="shared" si="361"/>
        <v>YAG</v>
      </c>
    </row>
    <row r="23068" spans="1:1" x14ac:dyDescent="0.25">
      <c r="A23068" t="str">
        <f t="shared" si="361"/>
        <v>YAG</v>
      </c>
    </row>
    <row r="23069" spans="1:1" x14ac:dyDescent="0.25">
      <c r="A23069" t="str">
        <f t="shared" si="361"/>
        <v>YAG</v>
      </c>
    </row>
    <row r="23070" spans="1:1" x14ac:dyDescent="0.25">
      <c r="A23070" t="str">
        <f t="shared" si="361"/>
        <v>YAG</v>
      </c>
    </row>
    <row r="23071" spans="1:1" x14ac:dyDescent="0.25">
      <c r="A23071" t="str">
        <f t="shared" si="361"/>
        <v>YAG</v>
      </c>
    </row>
    <row r="23072" spans="1:1" x14ac:dyDescent="0.25">
      <c r="A23072" t="str">
        <f t="shared" si="361"/>
        <v>YAG</v>
      </c>
    </row>
    <row r="23073" spans="1:1" x14ac:dyDescent="0.25">
      <c r="A23073" t="str">
        <f t="shared" si="361"/>
        <v>YAG</v>
      </c>
    </row>
    <row r="23074" spans="1:1" x14ac:dyDescent="0.25">
      <c r="A23074" t="str">
        <f t="shared" si="361"/>
        <v>YAG</v>
      </c>
    </row>
    <row r="23075" spans="1:1" x14ac:dyDescent="0.25">
      <c r="A23075" t="str">
        <f t="shared" si="361"/>
        <v>YAG</v>
      </c>
    </row>
    <row r="23076" spans="1:1" x14ac:dyDescent="0.25">
      <c r="A23076" t="str">
        <f t="shared" si="361"/>
        <v>YAG</v>
      </c>
    </row>
    <row r="23077" spans="1:1" x14ac:dyDescent="0.25">
      <c r="A23077" t="str">
        <f t="shared" si="361"/>
        <v>YAG</v>
      </c>
    </row>
    <row r="23078" spans="1:1" x14ac:dyDescent="0.25">
      <c r="A23078" t="str">
        <f t="shared" si="361"/>
        <v>YAG</v>
      </c>
    </row>
    <row r="23079" spans="1:1" x14ac:dyDescent="0.25">
      <c r="A23079" t="str">
        <f t="shared" si="361"/>
        <v>YAG</v>
      </c>
    </row>
    <row r="23080" spans="1:1" x14ac:dyDescent="0.25">
      <c r="A23080" t="str">
        <f t="shared" si="361"/>
        <v>YAG</v>
      </c>
    </row>
    <row r="23081" spans="1:1" x14ac:dyDescent="0.25">
      <c r="A23081" t="str">
        <f t="shared" si="361"/>
        <v>YAG</v>
      </c>
    </row>
    <row r="23082" spans="1:1" x14ac:dyDescent="0.25">
      <c r="A23082" t="str">
        <f t="shared" si="361"/>
        <v>YAG</v>
      </c>
    </row>
    <row r="23083" spans="1:1" x14ac:dyDescent="0.25">
      <c r="A23083" t="str">
        <f t="shared" si="361"/>
        <v>YAG</v>
      </c>
    </row>
    <row r="23084" spans="1:1" x14ac:dyDescent="0.25">
      <c r="A23084" t="str">
        <f t="shared" si="361"/>
        <v>YAG</v>
      </c>
    </row>
    <row r="23085" spans="1:1" x14ac:dyDescent="0.25">
      <c r="A23085" t="str">
        <f t="shared" si="361"/>
        <v>YAG</v>
      </c>
    </row>
    <row r="23086" spans="1:1" x14ac:dyDescent="0.25">
      <c r="A23086" t="str">
        <f t="shared" si="361"/>
        <v>YAG</v>
      </c>
    </row>
    <row r="23087" spans="1:1" x14ac:dyDescent="0.25">
      <c r="A23087" t="str">
        <f t="shared" si="361"/>
        <v>YAG</v>
      </c>
    </row>
    <row r="23088" spans="1:1" x14ac:dyDescent="0.25">
      <c r="A23088" t="str">
        <f t="shared" si="361"/>
        <v>YAG</v>
      </c>
    </row>
    <row r="23089" spans="1:1" x14ac:dyDescent="0.25">
      <c r="A23089" t="str">
        <f t="shared" si="361"/>
        <v>YAG</v>
      </c>
    </row>
    <row r="23090" spans="1:1" x14ac:dyDescent="0.25">
      <c r="A23090" t="str">
        <f t="shared" si="361"/>
        <v>YAG</v>
      </c>
    </row>
    <row r="23091" spans="1:1" x14ac:dyDescent="0.25">
      <c r="A23091" t="str">
        <f t="shared" si="361"/>
        <v>YAG</v>
      </c>
    </row>
    <row r="23092" spans="1:1" x14ac:dyDescent="0.25">
      <c r="A23092" t="str">
        <f t="shared" si="361"/>
        <v>YAG</v>
      </c>
    </row>
    <row r="23093" spans="1:1" x14ac:dyDescent="0.25">
      <c r="A23093" t="str">
        <f t="shared" si="361"/>
        <v>YAG</v>
      </c>
    </row>
    <row r="23094" spans="1:1" x14ac:dyDescent="0.25">
      <c r="A23094" t="str">
        <f t="shared" si="361"/>
        <v>YAG</v>
      </c>
    </row>
    <row r="23095" spans="1:1" x14ac:dyDescent="0.25">
      <c r="A23095" t="str">
        <f t="shared" si="361"/>
        <v>YAG</v>
      </c>
    </row>
    <row r="23096" spans="1:1" x14ac:dyDescent="0.25">
      <c r="A23096" t="str">
        <f t="shared" si="361"/>
        <v>YAG</v>
      </c>
    </row>
    <row r="23097" spans="1:1" x14ac:dyDescent="0.25">
      <c r="A23097" t="str">
        <f t="shared" si="361"/>
        <v>YAG</v>
      </c>
    </row>
    <row r="23098" spans="1:1" x14ac:dyDescent="0.25">
      <c r="A23098" t="str">
        <f t="shared" si="361"/>
        <v>YAG</v>
      </c>
    </row>
    <row r="23099" spans="1:1" x14ac:dyDescent="0.25">
      <c r="A23099" t="str">
        <f t="shared" si="361"/>
        <v>YAG</v>
      </c>
    </row>
    <row r="23100" spans="1:1" x14ac:dyDescent="0.25">
      <c r="A23100" t="str">
        <f t="shared" ref="A23100:A23163" si="362">"YAG"&amp;D23100 &amp;E23100 &amp;F23100 &amp; G23100 &amp;H23100 &amp;I23100</f>
        <v>YAG</v>
      </c>
    </row>
    <row r="23101" spans="1:1" x14ac:dyDescent="0.25">
      <c r="A23101" t="str">
        <f t="shared" si="362"/>
        <v>YAG</v>
      </c>
    </row>
    <row r="23102" spans="1:1" x14ac:dyDescent="0.25">
      <c r="A23102" t="str">
        <f t="shared" si="362"/>
        <v>YAG</v>
      </c>
    </row>
    <row r="23103" spans="1:1" x14ac:dyDescent="0.25">
      <c r="A23103" t="str">
        <f t="shared" si="362"/>
        <v>YAG</v>
      </c>
    </row>
    <row r="23104" spans="1:1" x14ac:dyDescent="0.25">
      <c r="A23104" t="str">
        <f t="shared" si="362"/>
        <v>YAG</v>
      </c>
    </row>
    <row r="23105" spans="1:1" x14ac:dyDescent="0.25">
      <c r="A23105" t="str">
        <f t="shared" si="362"/>
        <v>YAG</v>
      </c>
    </row>
    <row r="23106" spans="1:1" x14ac:dyDescent="0.25">
      <c r="A23106" t="str">
        <f t="shared" si="362"/>
        <v>YAG</v>
      </c>
    </row>
    <row r="23107" spans="1:1" x14ac:dyDescent="0.25">
      <c r="A23107" t="str">
        <f t="shared" si="362"/>
        <v>YAG</v>
      </c>
    </row>
    <row r="23108" spans="1:1" x14ac:dyDescent="0.25">
      <c r="A23108" t="str">
        <f t="shared" si="362"/>
        <v>YAG</v>
      </c>
    </row>
    <row r="23109" spans="1:1" x14ac:dyDescent="0.25">
      <c r="A23109" t="str">
        <f t="shared" si="362"/>
        <v>YAG</v>
      </c>
    </row>
    <row r="23110" spans="1:1" x14ac:dyDescent="0.25">
      <c r="A23110" t="str">
        <f t="shared" si="362"/>
        <v>YAG</v>
      </c>
    </row>
    <row r="23111" spans="1:1" x14ac:dyDescent="0.25">
      <c r="A23111" t="str">
        <f t="shared" si="362"/>
        <v>YAG</v>
      </c>
    </row>
    <row r="23112" spans="1:1" x14ac:dyDescent="0.25">
      <c r="A23112" t="str">
        <f t="shared" si="362"/>
        <v>YAG</v>
      </c>
    </row>
    <row r="23113" spans="1:1" x14ac:dyDescent="0.25">
      <c r="A23113" t="str">
        <f t="shared" si="362"/>
        <v>YAG</v>
      </c>
    </row>
    <row r="23114" spans="1:1" x14ac:dyDescent="0.25">
      <c r="A23114" t="str">
        <f t="shared" si="362"/>
        <v>YAG</v>
      </c>
    </row>
    <row r="23115" spans="1:1" x14ac:dyDescent="0.25">
      <c r="A23115" t="str">
        <f t="shared" si="362"/>
        <v>YAG</v>
      </c>
    </row>
    <row r="23116" spans="1:1" x14ac:dyDescent="0.25">
      <c r="A23116" t="str">
        <f t="shared" si="362"/>
        <v>YAG</v>
      </c>
    </row>
    <row r="23117" spans="1:1" x14ac:dyDescent="0.25">
      <c r="A23117" t="str">
        <f t="shared" si="362"/>
        <v>YAG</v>
      </c>
    </row>
    <row r="23118" spans="1:1" x14ac:dyDescent="0.25">
      <c r="A23118" t="str">
        <f t="shared" si="362"/>
        <v>YAG</v>
      </c>
    </row>
    <row r="23119" spans="1:1" x14ac:dyDescent="0.25">
      <c r="A23119" t="str">
        <f t="shared" si="362"/>
        <v>YAG</v>
      </c>
    </row>
    <row r="23120" spans="1:1" x14ac:dyDescent="0.25">
      <c r="A23120" t="str">
        <f t="shared" si="362"/>
        <v>YAG</v>
      </c>
    </row>
    <row r="23121" spans="1:1" x14ac:dyDescent="0.25">
      <c r="A23121" t="str">
        <f t="shared" si="362"/>
        <v>YAG</v>
      </c>
    </row>
    <row r="23122" spans="1:1" x14ac:dyDescent="0.25">
      <c r="A23122" t="str">
        <f t="shared" si="362"/>
        <v>YAG</v>
      </c>
    </row>
    <row r="23123" spans="1:1" x14ac:dyDescent="0.25">
      <c r="A23123" t="str">
        <f t="shared" si="362"/>
        <v>YAG</v>
      </c>
    </row>
    <row r="23124" spans="1:1" x14ac:dyDescent="0.25">
      <c r="A23124" t="str">
        <f t="shared" si="362"/>
        <v>YAG</v>
      </c>
    </row>
    <row r="23125" spans="1:1" x14ac:dyDescent="0.25">
      <c r="A23125" t="str">
        <f t="shared" si="362"/>
        <v>YAG</v>
      </c>
    </row>
    <row r="23126" spans="1:1" x14ac:dyDescent="0.25">
      <c r="A23126" t="str">
        <f t="shared" si="362"/>
        <v>YAG</v>
      </c>
    </row>
    <row r="23127" spans="1:1" x14ac:dyDescent="0.25">
      <c r="A23127" t="str">
        <f t="shared" si="362"/>
        <v>YAG</v>
      </c>
    </row>
    <row r="23128" spans="1:1" x14ac:dyDescent="0.25">
      <c r="A23128" t="str">
        <f t="shared" si="362"/>
        <v>YAG</v>
      </c>
    </row>
    <row r="23129" spans="1:1" x14ac:dyDescent="0.25">
      <c r="A23129" t="str">
        <f t="shared" si="362"/>
        <v>YAG</v>
      </c>
    </row>
    <row r="23130" spans="1:1" x14ac:dyDescent="0.25">
      <c r="A23130" t="str">
        <f t="shared" si="362"/>
        <v>YAG</v>
      </c>
    </row>
    <row r="23131" spans="1:1" x14ac:dyDescent="0.25">
      <c r="A23131" t="str">
        <f t="shared" si="362"/>
        <v>YAG</v>
      </c>
    </row>
    <row r="23132" spans="1:1" x14ac:dyDescent="0.25">
      <c r="A23132" t="str">
        <f t="shared" si="362"/>
        <v>YAG</v>
      </c>
    </row>
    <row r="23133" spans="1:1" x14ac:dyDescent="0.25">
      <c r="A23133" t="str">
        <f t="shared" si="362"/>
        <v>YAG</v>
      </c>
    </row>
    <row r="23134" spans="1:1" x14ac:dyDescent="0.25">
      <c r="A23134" t="str">
        <f t="shared" si="362"/>
        <v>YAG</v>
      </c>
    </row>
    <row r="23135" spans="1:1" x14ac:dyDescent="0.25">
      <c r="A23135" t="str">
        <f t="shared" si="362"/>
        <v>YAG</v>
      </c>
    </row>
    <row r="23136" spans="1:1" x14ac:dyDescent="0.25">
      <c r="A23136" t="str">
        <f t="shared" si="362"/>
        <v>YAG</v>
      </c>
    </row>
    <row r="23137" spans="1:1" x14ac:dyDescent="0.25">
      <c r="A23137" t="str">
        <f t="shared" si="362"/>
        <v>YAG</v>
      </c>
    </row>
    <row r="23138" spans="1:1" x14ac:dyDescent="0.25">
      <c r="A23138" t="str">
        <f t="shared" si="362"/>
        <v>YAG</v>
      </c>
    </row>
    <row r="23139" spans="1:1" x14ac:dyDescent="0.25">
      <c r="A23139" t="str">
        <f t="shared" si="362"/>
        <v>YAG</v>
      </c>
    </row>
    <row r="23140" spans="1:1" x14ac:dyDescent="0.25">
      <c r="A23140" t="str">
        <f t="shared" si="362"/>
        <v>YAG</v>
      </c>
    </row>
    <row r="23141" spans="1:1" x14ac:dyDescent="0.25">
      <c r="A23141" t="str">
        <f t="shared" si="362"/>
        <v>YAG</v>
      </c>
    </row>
    <row r="23142" spans="1:1" x14ac:dyDescent="0.25">
      <c r="A23142" t="str">
        <f t="shared" si="362"/>
        <v>YAG</v>
      </c>
    </row>
    <row r="23143" spans="1:1" x14ac:dyDescent="0.25">
      <c r="A23143" t="str">
        <f t="shared" si="362"/>
        <v>YAG</v>
      </c>
    </row>
    <row r="23144" spans="1:1" x14ac:dyDescent="0.25">
      <c r="A23144" t="str">
        <f t="shared" si="362"/>
        <v>YAG</v>
      </c>
    </row>
    <row r="23145" spans="1:1" x14ac:dyDescent="0.25">
      <c r="A23145" t="str">
        <f t="shared" si="362"/>
        <v>YAG</v>
      </c>
    </row>
    <row r="23146" spans="1:1" x14ac:dyDescent="0.25">
      <c r="A23146" t="str">
        <f t="shared" si="362"/>
        <v>YAG</v>
      </c>
    </row>
    <row r="23147" spans="1:1" x14ac:dyDescent="0.25">
      <c r="A23147" t="str">
        <f t="shared" si="362"/>
        <v>YAG</v>
      </c>
    </row>
    <row r="23148" spans="1:1" x14ac:dyDescent="0.25">
      <c r="A23148" t="str">
        <f t="shared" si="362"/>
        <v>YAG</v>
      </c>
    </row>
    <row r="23149" spans="1:1" x14ac:dyDescent="0.25">
      <c r="A23149" t="str">
        <f t="shared" si="362"/>
        <v>YAG</v>
      </c>
    </row>
    <row r="23150" spans="1:1" x14ac:dyDescent="0.25">
      <c r="A23150" t="str">
        <f t="shared" si="362"/>
        <v>YAG</v>
      </c>
    </row>
    <row r="23151" spans="1:1" x14ac:dyDescent="0.25">
      <c r="A23151" t="str">
        <f t="shared" si="362"/>
        <v>YAG</v>
      </c>
    </row>
    <row r="23152" spans="1:1" x14ac:dyDescent="0.25">
      <c r="A23152" t="str">
        <f t="shared" si="362"/>
        <v>YAG</v>
      </c>
    </row>
    <row r="23153" spans="1:1" x14ac:dyDescent="0.25">
      <c r="A23153" t="str">
        <f t="shared" si="362"/>
        <v>YAG</v>
      </c>
    </row>
    <row r="23154" spans="1:1" x14ac:dyDescent="0.25">
      <c r="A23154" t="str">
        <f t="shared" si="362"/>
        <v>YAG</v>
      </c>
    </row>
    <row r="23155" spans="1:1" x14ac:dyDescent="0.25">
      <c r="A23155" t="str">
        <f t="shared" si="362"/>
        <v>YAG</v>
      </c>
    </row>
    <row r="23156" spans="1:1" x14ac:dyDescent="0.25">
      <c r="A23156" t="str">
        <f t="shared" si="362"/>
        <v>YAG</v>
      </c>
    </row>
    <row r="23157" spans="1:1" x14ac:dyDescent="0.25">
      <c r="A23157" t="str">
        <f t="shared" si="362"/>
        <v>YAG</v>
      </c>
    </row>
    <row r="23158" spans="1:1" x14ac:dyDescent="0.25">
      <c r="A23158" t="str">
        <f t="shared" si="362"/>
        <v>YAG</v>
      </c>
    </row>
    <row r="23159" spans="1:1" x14ac:dyDescent="0.25">
      <c r="A23159" t="str">
        <f t="shared" si="362"/>
        <v>YAG</v>
      </c>
    </row>
    <row r="23160" spans="1:1" x14ac:dyDescent="0.25">
      <c r="A23160" t="str">
        <f t="shared" si="362"/>
        <v>YAG</v>
      </c>
    </row>
    <row r="23161" spans="1:1" x14ac:dyDescent="0.25">
      <c r="A23161" t="str">
        <f t="shared" si="362"/>
        <v>YAG</v>
      </c>
    </row>
    <row r="23162" spans="1:1" x14ac:dyDescent="0.25">
      <c r="A23162" t="str">
        <f t="shared" si="362"/>
        <v>YAG</v>
      </c>
    </row>
    <row r="23163" spans="1:1" x14ac:dyDescent="0.25">
      <c r="A23163" t="str">
        <f t="shared" si="362"/>
        <v>YAG</v>
      </c>
    </row>
    <row r="23164" spans="1:1" x14ac:dyDescent="0.25">
      <c r="A23164" t="str">
        <f t="shared" ref="A23164:A23227" si="363">"YAG"&amp;D23164 &amp;E23164 &amp;F23164 &amp; G23164 &amp;H23164 &amp;I23164</f>
        <v>YAG</v>
      </c>
    </row>
    <row r="23165" spans="1:1" x14ac:dyDescent="0.25">
      <c r="A23165" t="str">
        <f t="shared" si="363"/>
        <v>YAG</v>
      </c>
    </row>
    <row r="23166" spans="1:1" x14ac:dyDescent="0.25">
      <c r="A23166" t="str">
        <f t="shared" si="363"/>
        <v>YAG</v>
      </c>
    </row>
    <row r="23167" spans="1:1" x14ac:dyDescent="0.25">
      <c r="A23167" t="str">
        <f t="shared" si="363"/>
        <v>YAG</v>
      </c>
    </row>
    <row r="23168" spans="1:1" x14ac:dyDescent="0.25">
      <c r="A23168" t="str">
        <f t="shared" si="363"/>
        <v>YAG</v>
      </c>
    </row>
    <row r="23169" spans="1:1" x14ac:dyDescent="0.25">
      <c r="A23169" t="str">
        <f t="shared" si="363"/>
        <v>YAG</v>
      </c>
    </row>
    <row r="23170" spans="1:1" x14ac:dyDescent="0.25">
      <c r="A23170" t="str">
        <f t="shared" si="363"/>
        <v>YAG</v>
      </c>
    </row>
    <row r="23171" spans="1:1" x14ac:dyDescent="0.25">
      <c r="A23171" t="str">
        <f t="shared" si="363"/>
        <v>YAG</v>
      </c>
    </row>
    <row r="23172" spans="1:1" x14ac:dyDescent="0.25">
      <c r="A23172" t="str">
        <f t="shared" si="363"/>
        <v>YAG</v>
      </c>
    </row>
    <row r="23173" spans="1:1" x14ac:dyDescent="0.25">
      <c r="A23173" t="str">
        <f t="shared" si="363"/>
        <v>YAG</v>
      </c>
    </row>
    <row r="23174" spans="1:1" x14ac:dyDescent="0.25">
      <c r="A23174" t="str">
        <f t="shared" si="363"/>
        <v>YAG</v>
      </c>
    </row>
    <row r="23175" spans="1:1" x14ac:dyDescent="0.25">
      <c r="A23175" t="str">
        <f t="shared" si="363"/>
        <v>YAG</v>
      </c>
    </row>
    <row r="23176" spans="1:1" x14ac:dyDescent="0.25">
      <c r="A23176" t="str">
        <f t="shared" si="363"/>
        <v>YAG</v>
      </c>
    </row>
    <row r="23177" spans="1:1" x14ac:dyDescent="0.25">
      <c r="A23177" t="str">
        <f t="shared" si="363"/>
        <v>YAG</v>
      </c>
    </row>
    <row r="23178" spans="1:1" x14ac:dyDescent="0.25">
      <c r="A23178" t="str">
        <f t="shared" si="363"/>
        <v>YAG</v>
      </c>
    </row>
    <row r="23179" spans="1:1" x14ac:dyDescent="0.25">
      <c r="A23179" t="str">
        <f t="shared" si="363"/>
        <v>YAG</v>
      </c>
    </row>
    <row r="23180" spans="1:1" x14ac:dyDescent="0.25">
      <c r="A23180" t="str">
        <f t="shared" si="363"/>
        <v>YAG</v>
      </c>
    </row>
    <row r="23181" spans="1:1" x14ac:dyDescent="0.25">
      <c r="A23181" t="str">
        <f t="shared" si="363"/>
        <v>YAG</v>
      </c>
    </row>
    <row r="23182" spans="1:1" x14ac:dyDescent="0.25">
      <c r="A23182" t="str">
        <f t="shared" si="363"/>
        <v>YAG</v>
      </c>
    </row>
    <row r="23183" spans="1:1" x14ac:dyDescent="0.25">
      <c r="A23183" t="str">
        <f t="shared" si="363"/>
        <v>YAG</v>
      </c>
    </row>
    <row r="23184" spans="1:1" x14ac:dyDescent="0.25">
      <c r="A23184" t="str">
        <f t="shared" si="363"/>
        <v>YAG</v>
      </c>
    </row>
    <row r="23185" spans="1:1" x14ac:dyDescent="0.25">
      <c r="A23185" t="str">
        <f t="shared" si="363"/>
        <v>YAG</v>
      </c>
    </row>
    <row r="23186" spans="1:1" x14ac:dyDescent="0.25">
      <c r="A23186" t="str">
        <f t="shared" si="363"/>
        <v>YAG</v>
      </c>
    </row>
    <row r="23187" spans="1:1" x14ac:dyDescent="0.25">
      <c r="A23187" t="str">
        <f t="shared" si="363"/>
        <v>YAG</v>
      </c>
    </row>
    <row r="23188" spans="1:1" x14ac:dyDescent="0.25">
      <c r="A23188" t="str">
        <f t="shared" si="363"/>
        <v>YAG</v>
      </c>
    </row>
    <row r="23189" spans="1:1" x14ac:dyDescent="0.25">
      <c r="A23189" t="str">
        <f t="shared" si="363"/>
        <v>YAG</v>
      </c>
    </row>
    <row r="23190" spans="1:1" x14ac:dyDescent="0.25">
      <c r="A23190" t="str">
        <f t="shared" si="363"/>
        <v>YAG</v>
      </c>
    </row>
    <row r="23191" spans="1:1" x14ac:dyDescent="0.25">
      <c r="A23191" t="str">
        <f t="shared" si="363"/>
        <v>YAG</v>
      </c>
    </row>
    <row r="23192" spans="1:1" x14ac:dyDescent="0.25">
      <c r="A23192" t="str">
        <f t="shared" si="363"/>
        <v>YAG</v>
      </c>
    </row>
    <row r="23193" spans="1:1" x14ac:dyDescent="0.25">
      <c r="A23193" t="str">
        <f t="shared" si="363"/>
        <v>YAG</v>
      </c>
    </row>
    <row r="23194" spans="1:1" x14ac:dyDescent="0.25">
      <c r="A23194" t="str">
        <f t="shared" si="363"/>
        <v>YAG</v>
      </c>
    </row>
    <row r="23195" spans="1:1" x14ac:dyDescent="0.25">
      <c r="A23195" t="str">
        <f t="shared" si="363"/>
        <v>YAG</v>
      </c>
    </row>
    <row r="23196" spans="1:1" x14ac:dyDescent="0.25">
      <c r="A23196" t="str">
        <f t="shared" si="363"/>
        <v>YAG</v>
      </c>
    </row>
    <row r="23197" spans="1:1" x14ac:dyDescent="0.25">
      <c r="A23197" t="str">
        <f t="shared" si="363"/>
        <v>YAG</v>
      </c>
    </row>
    <row r="23198" spans="1:1" x14ac:dyDescent="0.25">
      <c r="A23198" t="str">
        <f t="shared" si="363"/>
        <v>YAG</v>
      </c>
    </row>
    <row r="23199" spans="1:1" x14ac:dyDescent="0.25">
      <c r="A23199" t="str">
        <f t="shared" si="363"/>
        <v>YAG</v>
      </c>
    </row>
    <row r="23200" spans="1:1" x14ac:dyDescent="0.25">
      <c r="A23200" t="str">
        <f t="shared" si="363"/>
        <v>YAG</v>
      </c>
    </row>
    <row r="23201" spans="1:1" x14ac:dyDescent="0.25">
      <c r="A23201" t="str">
        <f t="shared" si="363"/>
        <v>YAG</v>
      </c>
    </row>
    <row r="23202" spans="1:1" x14ac:dyDescent="0.25">
      <c r="A23202" t="str">
        <f t="shared" si="363"/>
        <v>YAG</v>
      </c>
    </row>
    <row r="23203" spans="1:1" x14ac:dyDescent="0.25">
      <c r="A23203" t="str">
        <f t="shared" si="363"/>
        <v>YAG</v>
      </c>
    </row>
    <row r="23204" spans="1:1" x14ac:dyDescent="0.25">
      <c r="A23204" t="str">
        <f t="shared" si="363"/>
        <v>YAG</v>
      </c>
    </row>
    <row r="23205" spans="1:1" x14ac:dyDescent="0.25">
      <c r="A23205" t="str">
        <f t="shared" si="363"/>
        <v>YAG</v>
      </c>
    </row>
    <row r="23206" spans="1:1" x14ac:dyDescent="0.25">
      <c r="A23206" t="str">
        <f t="shared" si="363"/>
        <v>YAG</v>
      </c>
    </row>
    <row r="23207" spans="1:1" x14ac:dyDescent="0.25">
      <c r="A23207" t="str">
        <f t="shared" si="363"/>
        <v>YAG</v>
      </c>
    </row>
    <row r="23208" spans="1:1" x14ac:dyDescent="0.25">
      <c r="A23208" t="str">
        <f t="shared" si="363"/>
        <v>YAG</v>
      </c>
    </row>
    <row r="23209" spans="1:1" x14ac:dyDescent="0.25">
      <c r="A23209" t="str">
        <f t="shared" si="363"/>
        <v>YAG</v>
      </c>
    </row>
    <row r="23210" spans="1:1" x14ac:dyDescent="0.25">
      <c r="A23210" t="str">
        <f t="shared" si="363"/>
        <v>YAG</v>
      </c>
    </row>
    <row r="23211" spans="1:1" x14ac:dyDescent="0.25">
      <c r="A23211" t="str">
        <f t="shared" si="363"/>
        <v>YAG</v>
      </c>
    </row>
    <row r="23212" spans="1:1" x14ac:dyDescent="0.25">
      <c r="A23212" t="str">
        <f t="shared" si="363"/>
        <v>YAG</v>
      </c>
    </row>
    <row r="23213" spans="1:1" x14ac:dyDescent="0.25">
      <c r="A23213" t="str">
        <f t="shared" si="363"/>
        <v>YAG</v>
      </c>
    </row>
    <row r="23214" spans="1:1" x14ac:dyDescent="0.25">
      <c r="A23214" t="str">
        <f t="shared" si="363"/>
        <v>YAG</v>
      </c>
    </row>
    <row r="23215" spans="1:1" x14ac:dyDescent="0.25">
      <c r="A23215" t="str">
        <f t="shared" si="363"/>
        <v>YAG</v>
      </c>
    </row>
    <row r="23216" spans="1:1" x14ac:dyDescent="0.25">
      <c r="A23216" t="str">
        <f t="shared" si="363"/>
        <v>YAG</v>
      </c>
    </row>
    <row r="23217" spans="1:1" x14ac:dyDescent="0.25">
      <c r="A23217" t="str">
        <f t="shared" si="363"/>
        <v>YAG</v>
      </c>
    </row>
    <row r="23218" spans="1:1" x14ac:dyDescent="0.25">
      <c r="A23218" t="str">
        <f t="shared" si="363"/>
        <v>YAG</v>
      </c>
    </row>
    <row r="23219" spans="1:1" x14ac:dyDescent="0.25">
      <c r="A23219" t="str">
        <f t="shared" si="363"/>
        <v>YAG</v>
      </c>
    </row>
    <row r="23220" spans="1:1" x14ac:dyDescent="0.25">
      <c r="A23220" t="str">
        <f t="shared" si="363"/>
        <v>YAG</v>
      </c>
    </row>
    <row r="23221" spans="1:1" x14ac:dyDescent="0.25">
      <c r="A23221" t="str">
        <f t="shared" si="363"/>
        <v>YAG</v>
      </c>
    </row>
    <row r="23222" spans="1:1" x14ac:dyDescent="0.25">
      <c r="A23222" t="str">
        <f t="shared" si="363"/>
        <v>YAG</v>
      </c>
    </row>
    <row r="23223" spans="1:1" x14ac:dyDescent="0.25">
      <c r="A23223" t="str">
        <f t="shared" si="363"/>
        <v>YAG</v>
      </c>
    </row>
    <row r="23224" spans="1:1" x14ac:dyDescent="0.25">
      <c r="A23224" t="str">
        <f t="shared" si="363"/>
        <v>YAG</v>
      </c>
    </row>
    <row r="23225" spans="1:1" x14ac:dyDescent="0.25">
      <c r="A23225" t="str">
        <f t="shared" si="363"/>
        <v>YAG</v>
      </c>
    </row>
    <row r="23226" spans="1:1" x14ac:dyDescent="0.25">
      <c r="A23226" t="str">
        <f t="shared" si="363"/>
        <v>YAG</v>
      </c>
    </row>
    <row r="23227" spans="1:1" x14ac:dyDescent="0.25">
      <c r="A23227" t="str">
        <f t="shared" si="363"/>
        <v>YAG</v>
      </c>
    </row>
    <row r="23228" spans="1:1" x14ac:dyDescent="0.25">
      <c r="A23228" t="str">
        <f t="shared" ref="A23228:A23291" si="364">"YAG"&amp;D23228 &amp;E23228 &amp;F23228 &amp; G23228 &amp;H23228 &amp;I23228</f>
        <v>YAG</v>
      </c>
    </row>
    <row r="23229" spans="1:1" x14ac:dyDescent="0.25">
      <c r="A23229" t="str">
        <f t="shared" si="364"/>
        <v>YAG</v>
      </c>
    </row>
    <row r="23230" spans="1:1" x14ac:dyDescent="0.25">
      <c r="A23230" t="str">
        <f t="shared" si="364"/>
        <v>YAG</v>
      </c>
    </row>
    <row r="23231" spans="1:1" x14ac:dyDescent="0.25">
      <c r="A23231" t="str">
        <f t="shared" si="364"/>
        <v>YAG</v>
      </c>
    </row>
    <row r="23232" spans="1:1" x14ac:dyDescent="0.25">
      <c r="A23232" t="str">
        <f t="shared" si="364"/>
        <v>YAG</v>
      </c>
    </row>
    <row r="23233" spans="1:1" x14ac:dyDescent="0.25">
      <c r="A23233" t="str">
        <f t="shared" si="364"/>
        <v>YAG</v>
      </c>
    </row>
    <row r="23234" spans="1:1" x14ac:dyDescent="0.25">
      <c r="A23234" t="str">
        <f t="shared" si="364"/>
        <v>YAG</v>
      </c>
    </row>
    <row r="23235" spans="1:1" x14ac:dyDescent="0.25">
      <c r="A23235" t="str">
        <f t="shared" si="364"/>
        <v>YAG</v>
      </c>
    </row>
    <row r="23236" spans="1:1" x14ac:dyDescent="0.25">
      <c r="A23236" t="str">
        <f t="shared" si="364"/>
        <v>YAG</v>
      </c>
    </row>
    <row r="23237" spans="1:1" x14ac:dyDescent="0.25">
      <c r="A23237" t="str">
        <f t="shared" si="364"/>
        <v>YAG</v>
      </c>
    </row>
    <row r="23238" spans="1:1" x14ac:dyDescent="0.25">
      <c r="A23238" t="str">
        <f t="shared" si="364"/>
        <v>YAG</v>
      </c>
    </row>
    <row r="23239" spans="1:1" x14ac:dyDescent="0.25">
      <c r="A23239" t="str">
        <f t="shared" si="364"/>
        <v>YAG</v>
      </c>
    </row>
    <row r="23240" spans="1:1" x14ac:dyDescent="0.25">
      <c r="A23240" t="str">
        <f t="shared" si="364"/>
        <v>YAG</v>
      </c>
    </row>
    <row r="23241" spans="1:1" x14ac:dyDescent="0.25">
      <c r="A23241" t="str">
        <f t="shared" si="364"/>
        <v>YAG</v>
      </c>
    </row>
    <row r="23242" spans="1:1" x14ac:dyDescent="0.25">
      <c r="A23242" t="str">
        <f t="shared" si="364"/>
        <v>YAG</v>
      </c>
    </row>
    <row r="23243" spans="1:1" x14ac:dyDescent="0.25">
      <c r="A23243" t="str">
        <f t="shared" si="364"/>
        <v>YAG</v>
      </c>
    </row>
    <row r="23244" spans="1:1" x14ac:dyDescent="0.25">
      <c r="A23244" t="str">
        <f t="shared" si="364"/>
        <v>YAG</v>
      </c>
    </row>
    <row r="23245" spans="1:1" x14ac:dyDescent="0.25">
      <c r="A23245" t="str">
        <f t="shared" si="364"/>
        <v>YAG</v>
      </c>
    </row>
    <row r="23246" spans="1:1" x14ac:dyDescent="0.25">
      <c r="A23246" t="str">
        <f t="shared" si="364"/>
        <v>YAG</v>
      </c>
    </row>
    <row r="23247" spans="1:1" x14ac:dyDescent="0.25">
      <c r="A23247" t="str">
        <f t="shared" si="364"/>
        <v>YAG</v>
      </c>
    </row>
    <row r="23248" spans="1:1" x14ac:dyDescent="0.25">
      <c r="A23248" t="str">
        <f t="shared" si="364"/>
        <v>YAG</v>
      </c>
    </row>
    <row r="23249" spans="1:1" x14ac:dyDescent="0.25">
      <c r="A23249" t="str">
        <f t="shared" si="364"/>
        <v>YAG</v>
      </c>
    </row>
    <row r="23250" spans="1:1" x14ac:dyDescent="0.25">
      <c r="A23250" t="str">
        <f t="shared" si="364"/>
        <v>YAG</v>
      </c>
    </row>
    <row r="23251" spans="1:1" x14ac:dyDescent="0.25">
      <c r="A23251" t="str">
        <f t="shared" si="364"/>
        <v>YAG</v>
      </c>
    </row>
    <row r="23252" spans="1:1" x14ac:dyDescent="0.25">
      <c r="A23252" t="str">
        <f t="shared" si="364"/>
        <v>YAG</v>
      </c>
    </row>
    <row r="23253" spans="1:1" x14ac:dyDescent="0.25">
      <c r="A23253" t="str">
        <f t="shared" si="364"/>
        <v>YAG</v>
      </c>
    </row>
    <row r="23254" spans="1:1" x14ac:dyDescent="0.25">
      <c r="A23254" t="str">
        <f t="shared" si="364"/>
        <v>YAG</v>
      </c>
    </row>
    <row r="23255" spans="1:1" x14ac:dyDescent="0.25">
      <c r="A23255" t="str">
        <f t="shared" si="364"/>
        <v>YAG</v>
      </c>
    </row>
    <row r="23256" spans="1:1" x14ac:dyDescent="0.25">
      <c r="A23256" t="str">
        <f t="shared" si="364"/>
        <v>YAG</v>
      </c>
    </row>
    <row r="23257" spans="1:1" x14ac:dyDescent="0.25">
      <c r="A23257" t="str">
        <f t="shared" si="364"/>
        <v>YAG</v>
      </c>
    </row>
    <row r="23258" spans="1:1" x14ac:dyDescent="0.25">
      <c r="A23258" t="str">
        <f t="shared" si="364"/>
        <v>YAG</v>
      </c>
    </row>
    <row r="23259" spans="1:1" x14ac:dyDescent="0.25">
      <c r="A23259" t="str">
        <f t="shared" si="364"/>
        <v>YAG</v>
      </c>
    </row>
    <row r="23260" spans="1:1" x14ac:dyDescent="0.25">
      <c r="A23260" t="str">
        <f t="shared" si="364"/>
        <v>YAG</v>
      </c>
    </row>
    <row r="23261" spans="1:1" x14ac:dyDescent="0.25">
      <c r="A23261" t="str">
        <f t="shared" si="364"/>
        <v>YAG</v>
      </c>
    </row>
    <row r="23262" spans="1:1" x14ac:dyDescent="0.25">
      <c r="A23262" t="str">
        <f t="shared" si="364"/>
        <v>YAG</v>
      </c>
    </row>
    <row r="23263" spans="1:1" x14ac:dyDescent="0.25">
      <c r="A23263" t="str">
        <f t="shared" si="364"/>
        <v>YAG</v>
      </c>
    </row>
    <row r="23264" spans="1:1" x14ac:dyDescent="0.25">
      <c r="A23264" t="str">
        <f t="shared" si="364"/>
        <v>YAG</v>
      </c>
    </row>
    <row r="23265" spans="1:1" x14ac:dyDescent="0.25">
      <c r="A23265" t="str">
        <f t="shared" si="364"/>
        <v>YAG</v>
      </c>
    </row>
    <row r="23266" spans="1:1" x14ac:dyDescent="0.25">
      <c r="A23266" t="str">
        <f t="shared" si="364"/>
        <v>YAG</v>
      </c>
    </row>
    <row r="23267" spans="1:1" x14ac:dyDescent="0.25">
      <c r="A23267" t="str">
        <f t="shared" si="364"/>
        <v>YAG</v>
      </c>
    </row>
    <row r="23268" spans="1:1" x14ac:dyDescent="0.25">
      <c r="A23268" t="str">
        <f t="shared" si="364"/>
        <v>YAG</v>
      </c>
    </row>
    <row r="23269" spans="1:1" x14ac:dyDescent="0.25">
      <c r="A23269" t="str">
        <f t="shared" si="364"/>
        <v>YAG</v>
      </c>
    </row>
    <row r="23270" spans="1:1" x14ac:dyDescent="0.25">
      <c r="A23270" t="str">
        <f t="shared" si="364"/>
        <v>YAG</v>
      </c>
    </row>
    <row r="23271" spans="1:1" x14ac:dyDescent="0.25">
      <c r="A23271" t="str">
        <f t="shared" si="364"/>
        <v>YAG</v>
      </c>
    </row>
    <row r="23272" spans="1:1" x14ac:dyDescent="0.25">
      <c r="A23272" t="str">
        <f t="shared" si="364"/>
        <v>YAG</v>
      </c>
    </row>
    <row r="23273" spans="1:1" x14ac:dyDescent="0.25">
      <c r="A23273" t="str">
        <f t="shared" si="364"/>
        <v>YAG</v>
      </c>
    </row>
    <row r="23274" spans="1:1" x14ac:dyDescent="0.25">
      <c r="A23274" t="str">
        <f t="shared" si="364"/>
        <v>YAG</v>
      </c>
    </row>
    <row r="23275" spans="1:1" x14ac:dyDescent="0.25">
      <c r="A23275" t="str">
        <f t="shared" si="364"/>
        <v>YAG</v>
      </c>
    </row>
    <row r="23276" spans="1:1" x14ac:dyDescent="0.25">
      <c r="A23276" t="str">
        <f t="shared" si="364"/>
        <v>YAG</v>
      </c>
    </row>
    <row r="23277" spans="1:1" x14ac:dyDescent="0.25">
      <c r="A23277" t="str">
        <f t="shared" si="364"/>
        <v>YAG</v>
      </c>
    </row>
    <row r="23278" spans="1:1" x14ac:dyDescent="0.25">
      <c r="A23278" t="str">
        <f t="shared" si="364"/>
        <v>YAG</v>
      </c>
    </row>
    <row r="23279" spans="1:1" x14ac:dyDescent="0.25">
      <c r="A23279" t="str">
        <f t="shared" si="364"/>
        <v>YAG</v>
      </c>
    </row>
    <row r="23280" spans="1:1" x14ac:dyDescent="0.25">
      <c r="A23280" t="str">
        <f t="shared" si="364"/>
        <v>YAG</v>
      </c>
    </row>
    <row r="23281" spans="1:1" x14ac:dyDescent="0.25">
      <c r="A23281" t="str">
        <f t="shared" si="364"/>
        <v>YAG</v>
      </c>
    </row>
    <row r="23282" spans="1:1" x14ac:dyDescent="0.25">
      <c r="A23282" t="str">
        <f t="shared" si="364"/>
        <v>YAG</v>
      </c>
    </row>
    <row r="23283" spans="1:1" x14ac:dyDescent="0.25">
      <c r="A23283" t="str">
        <f t="shared" si="364"/>
        <v>YAG</v>
      </c>
    </row>
    <row r="23284" spans="1:1" x14ac:dyDescent="0.25">
      <c r="A23284" t="str">
        <f t="shared" si="364"/>
        <v>YAG</v>
      </c>
    </row>
    <row r="23285" spans="1:1" x14ac:dyDescent="0.25">
      <c r="A23285" t="str">
        <f t="shared" si="364"/>
        <v>YAG</v>
      </c>
    </row>
    <row r="23286" spans="1:1" x14ac:dyDescent="0.25">
      <c r="A23286" t="str">
        <f t="shared" si="364"/>
        <v>YAG</v>
      </c>
    </row>
    <row r="23287" spans="1:1" x14ac:dyDescent="0.25">
      <c r="A23287" t="str">
        <f t="shared" si="364"/>
        <v>YAG</v>
      </c>
    </row>
    <row r="23288" spans="1:1" x14ac:dyDescent="0.25">
      <c r="A23288" t="str">
        <f t="shared" si="364"/>
        <v>YAG</v>
      </c>
    </row>
    <row r="23289" spans="1:1" x14ac:dyDescent="0.25">
      <c r="A23289" t="str">
        <f t="shared" si="364"/>
        <v>YAG</v>
      </c>
    </row>
    <row r="23290" spans="1:1" x14ac:dyDescent="0.25">
      <c r="A23290" t="str">
        <f t="shared" si="364"/>
        <v>YAG</v>
      </c>
    </row>
    <row r="23291" spans="1:1" x14ac:dyDescent="0.25">
      <c r="A23291" t="str">
        <f t="shared" si="364"/>
        <v>YAG</v>
      </c>
    </row>
    <row r="23292" spans="1:1" x14ac:dyDescent="0.25">
      <c r="A23292" t="str">
        <f t="shared" ref="A23292:A23355" si="365">"YAG"&amp;D23292 &amp;E23292 &amp;F23292 &amp; G23292 &amp;H23292 &amp;I23292</f>
        <v>YAG</v>
      </c>
    </row>
    <row r="23293" spans="1:1" x14ac:dyDescent="0.25">
      <c r="A23293" t="str">
        <f t="shared" si="365"/>
        <v>YAG</v>
      </c>
    </row>
    <row r="23294" spans="1:1" x14ac:dyDescent="0.25">
      <c r="A23294" t="str">
        <f t="shared" si="365"/>
        <v>YAG</v>
      </c>
    </row>
    <row r="23295" spans="1:1" x14ac:dyDescent="0.25">
      <c r="A23295" t="str">
        <f t="shared" si="365"/>
        <v>YAG</v>
      </c>
    </row>
    <row r="23296" spans="1:1" x14ac:dyDescent="0.25">
      <c r="A23296" t="str">
        <f t="shared" si="365"/>
        <v>YAG</v>
      </c>
    </row>
    <row r="23297" spans="1:1" x14ac:dyDescent="0.25">
      <c r="A23297" t="str">
        <f t="shared" si="365"/>
        <v>YAG</v>
      </c>
    </row>
    <row r="23298" spans="1:1" x14ac:dyDescent="0.25">
      <c r="A23298" t="str">
        <f t="shared" si="365"/>
        <v>YAG</v>
      </c>
    </row>
    <row r="23299" spans="1:1" x14ac:dyDescent="0.25">
      <c r="A23299" t="str">
        <f t="shared" si="365"/>
        <v>YAG</v>
      </c>
    </row>
    <row r="23300" spans="1:1" x14ac:dyDescent="0.25">
      <c r="A23300" t="str">
        <f t="shared" si="365"/>
        <v>YAG</v>
      </c>
    </row>
    <row r="23301" spans="1:1" x14ac:dyDescent="0.25">
      <c r="A23301" t="str">
        <f t="shared" si="365"/>
        <v>YAG</v>
      </c>
    </row>
    <row r="23302" spans="1:1" x14ac:dyDescent="0.25">
      <c r="A23302" t="str">
        <f t="shared" si="365"/>
        <v>YAG</v>
      </c>
    </row>
    <row r="23303" spans="1:1" x14ac:dyDescent="0.25">
      <c r="A23303" t="str">
        <f t="shared" si="365"/>
        <v>YAG</v>
      </c>
    </row>
    <row r="23304" spans="1:1" x14ac:dyDescent="0.25">
      <c r="A23304" t="str">
        <f t="shared" si="365"/>
        <v>YAG</v>
      </c>
    </row>
    <row r="23305" spans="1:1" x14ac:dyDescent="0.25">
      <c r="A23305" t="str">
        <f t="shared" si="365"/>
        <v>YAG</v>
      </c>
    </row>
    <row r="23306" spans="1:1" x14ac:dyDescent="0.25">
      <c r="A23306" t="str">
        <f t="shared" si="365"/>
        <v>YAG</v>
      </c>
    </row>
    <row r="23307" spans="1:1" x14ac:dyDescent="0.25">
      <c r="A23307" t="str">
        <f t="shared" si="365"/>
        <v>YAG</v>
      </c>
    </row>
    <row r="23308" spans="1:1" x14ac:dyDescent="0.25">
      <c r="A23308" t="str">
        <f t="shared" si="365"/>
        <v>YAG</v>
      </c>
    </row>
    <row r="23309" spans="1:1" x14ac:dyDescent="0.25">
      <c r="A23309" t="str">
        <f t="shared" si="365"/>
        <v>YAG</v>
      </c>
    </row>
    <row r="23310" spans="1:1" x14ac:dyDescent="0.25">
      <c r="A23310" t="str">
        <f t="shared" si="365"/>
        <v>YAG</v>
      </c>
    </row>
    <row r="23311" spans="1:1" x14ac:dyDescent="0.25">
      <c r="A23311" t="str">
        <f t="shared" si="365"/>
        <v>YAG</v>
      </c>
    </row>
    <row r="23312" spans="1:1" x14ac:dyDescent="0.25">
      <c r="A23312" t="str">
        <f t="shared" si="365"/>
        <v>YAG</v>
      </c>
    </row>
    <row r="23313" spans="1:1" x14ac:dyDescent="0.25">
      <c r="A23313" t="str">
        <f t="shared" si="365"/>
        <v>YAG</v>
      </c>
    </row>
    <row r="23314" spans="1:1" x14ac:dyDescent="0.25">
      <c r="A23314" t="str">
        <f t="shared" si="365"/>
        <v>YAG</v>
      </c>
    </row>
    <row r="23315" spans="1:1" x14ac:dyDescent="0.25">
      <c r="A23315" t="str">
        <f t="shared" si="365"/>
        <v>YAG</v>
      </c>
    </row>
    <row r="23316" spans="1:1" x14ac:dyDescent="0.25">
      <c r="A23316" t="str">
        <f t="shared" si="365"/>
        <v>YAG</v>
      </c>
    </row>
    <row r="23317" spans="1:1" x14ac:dyDescent="0.25">
      <c r="A23317" t="str">
        <f t="shared" si="365"/>
        <v>YAG</v>
      </c>
    </row>
    <row r="23318" spans="1:1" x14ac:dyDescent="0.25">
      <c r="A23318" t="str">
        <f t="shared" si="365"/>
        <v>YAG</v>
      </c>
    </row>
    <row r="23319" spans="1:1" x14ac:dyDescent="0.25">
      <c r="A23319" t="str">
        <f t="shared" si="365"/>
        <v>YAG</v>
      </c>
    </row>
    <row r="23320" spans="1:1" x14ac:dyDescent="0.25">
      <c r="A23320" t="str">
        <f t="shared" si="365"/>
        <v>YAG</v>
      </c>
    </row>
    <row r="23321" spans="1:1" x14ac:dyDescent="0.25">
      <c r="A23321" t="str">
        <f t="shared" si="365"/>
        <v>YAG</v>
      </c>
    </row>
    <row r="23322" spans="1:1" x14ac:dyDescent="0.25">
      <c r="A23322" t="str">
        <f t="shared" si="365"/>
        <v>YAG</v>
      </c>
    </row>
    <row r="23323" spans="1:1" x14ac:dyDescent="0.25">
      <c r="A23323" t="str">
        <f t="shared" si="365"/>
        <v>YAG</v>
      </c>
    </row>
    <row r="23324" spans="1:1" x14ac:dyDescent="0.25">
      <c r="A23324" t="str">
        <f t="shared" si="365"/>
        <v>YAG</v>
      </c>
    </row>
    <row r="23325" spans="1:1" x14ac:dyDescent="0.25">
      <c r="A23325" t="str">
        <f t="shared" si="365"/>
        <v>YAG</v>
      </c>
    </row>
    <row r="23326" spans="1:1" x14ac:dyDescent="0.25">
      <c r="A23326" t="str">
        <f t="shared" si="365"/>
        <v>YAG</v>
      </c>
    </row>
    <row r="23327" spans="1:1" x14ac:dyDescent="0.25">
      <c r="A23327" t="str">
        <f t="shared" si="365"/>
        <v>YAG</v>
      </c>
    </row>
    <row r="23328" spans="1:1" x14ac:dyDescent="0.25">
      <c r="A23328" t="str">
        <f t="shared" si="365"/>
        <v>YAG</v>
      </c>
    </row>
    <row r="23329" spans="1:1" x14ac:dyDescent="0.25">
      <c r="A23329" t="str">
        <f t="shared" si="365"/>
        <v>YAG</v>
      </c>
    </row>
    <row r="23330" spans="1:1" x14ac:dyDescent="0.25">
      <c r="A23330" t="str">
        <f t="shared" si="365"/>
        <v>YAG</v>
      </c>
    </row>
    <row r="23331" spans="1:1" x14ac:dyDescent="0.25">
      <c r="A23331" t="str">
        <f t="shared" si="365"/>
        <v>YAG</v>
      </c>
    </row>
    <row r="23332" spans="1:1" x14ac:dyDescent="0.25">
      <c r="A23332" t="str">
        <f t="shared" si="365"/>
        <v>YAG</v>
      </c>
    </row>
    <row r="23333" spans="1:1" x14ac:dyDescent="0.25">
      <c r="A23333" t="str">
        <f t="shared" si="365"/>
        <v>YAG</v>
      </c>
    </row>
    <row r="23334" spans="1:1" x14ac:dyDescent="0.25">
      <c r="A23334" t="str">
        <f t="shared" si="365"/>
        <v>YAG</v>
      </c>
    </row>
    <row r="23335" spans="1:1" x14ac:dyDescent="0.25">
      <c r="A23335" t="str">
        <f t="shared" si="365"/>
        <v>YAG</v>
      </c>
    </row>
    <row r="23336" spans="1:1" x14ac:dyDescent="0.25">
      <c r="A23336" t="str">
        <f t="shared" si="365"/>
        <v>YAG</v>
      </c>
    </row>
    <row r="23337" spans="1:1" x14ac:dyDescent="0.25">
      <c r="A23337" t="str">
        <f t="shared" si="365"/>
        <v>YAG</v>
      </c>
    </row>
    <row r="23338" spans="1:1" x14ac:dyDescent="0.25">
      <c r="A23338" t="str">
        <f t="shared" si="365"/>
        <v>YAG</v>
      </c>
    </row>
    <row r="23339" spans="1:1" x14ac:dyDescent="0.25">
      <c r="A23339" t="str">
        <f t="shared" si="365"/>
        <v>YAG</v>
      </c>
    </row>
    <row r="23340" spans="1:1" x14ac:dyDescent="0.25">
      <c r="A23340" t="str">
        <f t="shared" si="365"/>
        <v>YAG</v>
      </c>
    </row>
    <row r="23341" spans="1:1" x14ac:dyDescent="0.25">
      <c r="A23341" t="str">
        <f t="shared" si="365"/>
        <v>YAG</v>
      </c>
    </row>
    <row r="23342" spans="1:1" x14ac:dyDescent="0.25">
      <c r="A23342" t="str">
        <f t="shared" si="365"/>
        <v>YAG</v>
      </c>
    </row>
    <row r="23343" spans="1:1" x14ac:dyDescent="0.25">
      <c r="A23343" t="str">
        <f t="shared" si="365"/>
        <v>YAG</v>
      </c>
    </row>
    <row r="23344" spans="1:1" x14ac:dyDescent="0.25">
      <c r="A23344" t="str">
        <f t="shared" si="365"/>
        <v>YAG</v>
      </c>
    </row>
    <row r="23345" spans="1:1" x14ac:dyDescent="0.25">
      <c r="A23345" t="str">
        <f t="shared" si="365"/>
        <v>YAG</v>
      </c>
    </row>
    <row r="23346" spans="1:1" x14ac:dyDescent="0.25">
      <c r="A23346" t="str">
        <f t="shared" si="365"/>
        <v>YAG</v>
      </c>
    </row>
    <row r="23347" spans="1:1" x14ac:dyDescent="0.25">
      <c r="A23347" t="str">
        <f t="shared" si="365"/>
        <v>YAG</v>
      </c>
    </row>
    <row r="23348" spans="1:1" x14ac:dyDescent="0.25">
      <c r="A23348" t="str">
        <f t="shared" si="365"/>
        <v>YAG</v>
      </c>
    </row>
    <row r="23349" spans="1:1" x14ac:dyDescent="0.25">
      <c r="A23349" t="str">
        <f t="shared" si="365"/>
        <v>YAG</v>
      </c>
    </row>
    <row r="23350" spans="1:1" x14ac:dyDescent="0.25">
      <c r="A23350" t="str">
        <f t="shared" si="365"/>
        <v>YAG</v>
      </c>
    </row>
    <row r="23351" spans="1:1" x14ac:dyDescent="0.25">
      <c r="A23351" t="str">
        <f t="shared" si="365"/>
        <v>YAG</v>
      </c>
    </row>
    <row r="23352" spans="1:1" x14ac:dyDescent="0.25">
      <c r="A23352" t="str">
        <f t="shared" si="365"/>
        <v>YAG</v>
      </c>
    </row>
    <row r="23353" spans="1:1" x14ac:dyDescent="0.25">
      <c r="A23353" t="str">
        <f t="shared" si="365"/>
        <v>YAG</v>
      </c>
    </row>
    <row r="23354" spans="1:1" x14ac:dyDescent="0.25">
      <c r="A23354" t="str">
        <f t="shared" si="365"/>
        <v>YAG</v>
      </c>
    </row>
    <row r="23355" spans="1:1" x14ac:dyDescent="0.25">
      <c r="A23355" t="str">
        <f t="shared" si="365"/>
        <v>YAG</v>
      </c>
    </row>
    <row r="23356" spans="1:1" x14ac:dyDescent="0.25">
      <c r="A23356" t="str">
        <f t="shared" ref="A23356:A23419" si="366">"YAG"&amp;D23356 &amp;E23356 &amp;F23356 &amp; G23356 &amp;H23356 &amp;I23356</f>
        <v>YAG</v>
      </c>
    </row>
    <row r="23357" spans="1:1" x14ac:dyDescent="0.25">
      <c r="A23357" t="str">
        <f t="shared" si="366"/>
        <v>YAG</v>
      </c>
    </row>
    <row r="23358" spans="1:1" x14ac:dyDescent="0.25">
      <c r="A23358" t="str">
        <f t="shared" si="366"/>
        <v>YAG</v>
      </c>
    </row>
    <row r="23359" spans="1:1" x14ac:dyDescent="0.25">
      <c r="A23359" t="str">
        <f t="shared" si="366"/>
        <v>YAG</v>
      </c>
    </row>
    <row r="23360" spans="1:1" x14ac:dyDescent="0.25">
      <c r="A23360" t="str">
        <f t="shared" si="366"/>
        <v>YAG</v>
      </c>
    </row>
    <row r="23361" spans="1:1" x14ac:dyDescent="0.25">
      <c r="A23361" t="str">
        <f t="shared" si="366"/>
        <v>YAG</v>
      </c>
    </row>
    <row r="23362" spans="1:1" x14ac:dyDescent="0.25">
      <c r="A23362" t="str">
        <f t="shared" si="366"/>
        <v>YAG</v>
      </c>
    </row>
    <row r="23363" spans="1:1" x14ac:dyDescent="0.25">
      <c r="A23363" t="str">
        <f t="shared" si="366"/>
        <v>YAG</v>
      </c>
    </row>
    <row r="23364" spans="1:1" x14ac:dyDescent="0.25">
      <c r="A23364" t="str">
        <f t="shared" si="366"/>
        <v>YAG</v>
      </c>
    </row>
    <row r="23365" spans="1:1" x14ac:dyDescent="0.25">
      <c r="A23365" t="str">
        <f t="shared" si="366"/>
        <v>YAG</v>
      </c>
    </row>
    <row r="23366" spans="1:1" x14ac:dyDescent="0.25">
      <c r="A23366" t="str">
        <f t="shared" si="366"/>
        <v>YAG</v>
      </c>
    </row>
    <row r="23367" spans="1:1" x14ac:dyDescent="0.25">
      <c r="A23367" t="str">
        <f t="shared" si="366"/>
        <v>YAG</v>
      </c>
    </row>
    <row r="23368" spans="1:1" x14ac:dyDescent="0.25">
      <c r="A23368" t="str">
        <f t="shared" si="366"/>
        <v>YAG</v>
      </c>
    </row>
    <row r="23369" spans="1:1" x14ac:dyDescent="0.25">
      <c r="A23369" t="str">
        <f t="shared" si="366"/>
        <v>YAG</v>
      </c>
    </row>
    <row r="23370" spans="1:1" x14ac:dyDescent="0.25">
      <c r="A23370" t="str">
        <f t="shared" si="366"/>
        <v>YAG</v>
      </c>
    </row>
    <row r="23371" spans="1:1" x14ac:dyDescent="0.25">
      <c r="A23371" t="str">
        <f t="shared" si="366"/>
        <v>YAG</v>
      </c>
    </row>
    <row r="23372" spans="1:1" x14ac:dyDescent="0.25">
      <c r="A23372" t="str">
        <f t="shared" si="366"/>
        <v>YAG</v>
      </c>
    </row>
    <row r="23373" spans="1:1" x14ac:dyDescent="0.25">
      <c r="A23373" t="str">
        <f t="shared" si="366"/>
        <v>YAG</v>
      </c>
    </row>
    <row r="23374" spans="1:1" x14ac:dyDescent="0.25">
      <c r="A23374" t="str">
        <f t="shared" si="366"/>
        <v>YAG</v>
      </c>
    </row>
    <row r="23375" spans="1:1" x14ac:dyDescent="0.25">
      <c r="A23375" t="str">
        <f t="shared" si="366"/>
        <v>YAG</v>
      </c>
    </row>
    <row r="23376" spans="1:1" x14ac:dyDescent="0.25">
      <c r="A23376" t="str">
        <f t="shared" si="366"/>
        <v>YAG</v>
      </c>
    </row>
    <row r="23377" spans="1:1" x14ac:dyDescent="0.25">
      <c r="A23377" t="str">
        <f t="shared" si="366"/>
        <v>YAG</v>
      </c>
    </row>
    <row r="23378" spans="1:1" x14ac:dyDescent="0.25">
      <c r="A23378" t="str">
        <f t="shared" si="366"/>
        <v>YAG</v>
      </c>
    </row>
    <row r="23379" spans="1:1" x14ac:dyDescent="0.25">
      <c r="A23379" t="str">
        <f t="shared" si="366"/>
        <v>YAG</v>
      </c>
    </row>
    <row r="23380" spans="1:1" x14ac:dyDescent="0.25">
      <c r="A23380" t="str">
        <f t="shared" si="366"/>
        <v>YAG</v>
      </c>
    </row>
    <row r="23381" spans="1:1" x14ac:dyDescent="0.25">
      <c r="A23381" t="str">
        <f t="shared" si="366"/>
        <v>YAG</v>
      </c>
    </row>
    <row r="23382" spans="1:1" x14ac:dyDescent="0.25">
      <c r="A23382" t="str">
        <f t="shared" si="366"/>
        <v>YAG</v>
      </c>
    </row>
    <row r="23383" spans="1:1" x14ac:dyDescent="0.25">
      <c r="A23383" t="str">
        <f t="shared" si="366"/>
        <v>YAG</v>
      </c>
    </row>
    <row r="23384" spans="1:1" x14ac:dyDescent="0.25">
      <c r="A23384" t="str">
        <f t="shared" si="366"/>
        <v>YAG</v>
      </c>
    </row>
    <row r="23385" spans="1:1" x14ac:dyDescent="0.25">
      <c r="A23385" t="str">
        <f t="shared" si="366"/>
        <v>YAG</v>
      </c>
    </row>
    <row r="23386" spans="1:1" x14ac:dyDescent="0.25">
      <c r="A23386" t="str">
        <f t="shared" si="366"/>
        <v>YAG</v>
      </c>
    </row>
    <row r="23387" spans="1:1" x14ac:dyDescent="0.25">
      <c r="A23387" t="str">
        <f t="shared" si="366"/>
        <v>YAG</v>
      </c>
    </row>
    <row r="23388" spans="1:1" x14ac:dyDescent="0.25">
      <c r="A23388" t="str">
        <f t="shared" si="366"/>
        <v>YAG</v>
      </c>
    </row>
    <row r="23389" spans="1:1" x14ac:dyDescent="0.25">
      <c r="A23389" t="str">
        <f t="shared" si="366"/>
        <v>YAG</v>
      </c>
    </row>
    <row r="23390" spans="1:1" x14ac:dyDescent="0.25">
      <c r="A23390" t="str">
        <f t="shared" si="366"/>
        <v>YAG</v>
      </c>
    </row>
    <row r="23391" spans="1:1" x14ac:dyDescent="0.25">
      <c r="A23391" t="str">
        <f t="shared" si="366"/>
        <v>YAG</v>
      </c>
    </row>
    <row r="23392" spans="1:1" x14ac:dyDescent="0.25">
      <c r="A23392" t="str">
        <f t="shared" si="366"/>
        <v>YAG</v>
      </c>
    </row>
    <row r="23393" spans="1:1" x14ac:dyDescent="0.25">
      <c r="A23393" t="str">
        <f t="shared" si="366"/>
        <v>YAG</v>
      </c>
    </row>
    <row r="23394" spans="1:1" x14ac:dyDescent="0.25">
      <c r="A23394" t="str">
        <f t="shared" si="366"/>
        <v>YAG</v>
      </c>
    </row>
    <row r="23395" spans="1:1" x14ac:dyDescent="0.25">
      <c r="A23395" t="str">
        <f t="shared" si="366"/>
        <v>YAG</v>
      </c>
    </row>
    <row r="23396" spans="1:1" x14ac:dyDescent="0.25">
      <c r="A23396" t="str">
        <f t="shared" si="366"/>
        <v>YAG</v>
      </c>
    </row>
    <row r="23397" spans="1:1" x14ac:dyDescent="0.25">
      <c r="A23397" t="str">
        <f t="shared" si="366"/>
        <v>YAG</v>
      </c>
    </row>
    <row r="23398" spans="1:1" x14ac:dyDescent="0.25">
      <c r="A23398" t="str">
        <f t="shared" si="366"/>
        <v>YAG</v>
      </c>
    </row>
    <row r="23399" spans="1:1" x14ac:dyDescent="0.25">
      <c r="A23399" t="str">
        <f t="shared" si="366"/>
        <v>YAG</v>
      </c>
    </row>
    <row r="23400" spans="1:1" x14ac:dyDescent="0.25">
      <c r="A23400" t="str">
        <f t="shared" si="366"/>
        <v>YAG</v>
      </c>
    </row>
    <row r="23401" spans="1:1" x14ac:dyDescent="0.25">
      <c r="A23401" t="str">
        <f t="shared" si="366"/>
        <v>YAG</v>
      </c>
    </row>
    <row r="23402" spans="1:1" x14ac:dyDescent="0.25">
      <c r="A23402" t="str">
        <f t="shared" si="366"/>
        <v>YAG</v>
      </c>
    </row>
    <row r="23403" spans="1:1" x14ac:dyDescent="0.25">
      <c r="A23403" t="str">
        <f t="shared" si="366"/>
        <v>YAG</v>
      </c>
    </row>
    <row r="23404" spans="1:1" x14ac:dyDescent="0.25">
      <c r="A23404" t="str">
        <f t="shared" si="366"/>
        <v>YAG</v>
      </c>
    </row>
    <row r="23405" spans="1:1" x14ac:dyDescent="0.25">
      <c r="A23405" t="str">
        <f t="shared" si="366"/>
        <v>YAG</v>
      </c>
    </row>
    <row r="23406" spans="1:1" x14ac:dyDescent="0.25">
      <c r="A23406" t="str">
        <f t="shared" si="366"/>
        <v>YAG</v>
      </c>
    </row>
    <row r="23407" spans="1:1" x14ac:dyDescent="0.25">
      <c r="A23407" t="str">
        <f t="shared" si="366"/>
        <v>YAG</v>
      </c>
    </row>
    <row r="23408" spans="1:1" x14ac:dyDescent="0.25">
      <c r="A23408" t="str">
        <f t="shared" si="366"/>
        <v>YAG</v>
      </c>
    </row>
    <row r="23409" spans="1:1" x14ac:dyDescent="0.25">
      <c r="A23409" t="str">
        <f t="shared" si="366"/>
        <v>YAG</v>
      </c>
    </row>
    <row r="23410" spans="1:1" x14ac:dyDescent="0.25">
      <c r="A23410" t="str">
        <f t="shared" si="366"/>
        <v>YAG</v>
      </c>
    </row>
    <row r="23411" spans="1:1" x14ac:dyDescent="0.25">
      <c r="A23411" t="str">
        <f t="shared" si="366"/>
        <v>YAG</v>
      </c>
    </row>
    <row r="23412" spans="1:1" x14ac:dyDescent="0.25">
      <c r="A23412" t="str">
        <f t="shared" si="366"/>
        <v>YAG</v>
      </c>
    </row>
    <row r="23413" spans="1:1" x14ac:dyDescent="0.25">
      <c r="A23413" t="str">
        <f t="shared" si="366"/>
        <v>YAG</v>
      </c>
    </row>
    <row r="23414" spans="1:1" x14ac:dyDescent="0.25">
      <c r="A23414" t="str">
        <f t="shared" si="366"/>
        <v>YAG</v>
      </c>
    </row>
    <row r="23415" spans="1:1" x14ac:dyDescent="0.25">
      <c r="A23415" t="str">
        <f t="shared" si="366"/>
        <v>YAG</v>
      </c>
    </row>
    <row r="23416" spans="1:1" x14ac:dyDescent="0.25">
      <c r="A23416" t="str">
        <f t="shared" si="366"/>
        <v>YAG</v>
      </c>
    </row>
    <row r="23417" spans="1:1" x14ac:dyDescent="0.25">
      <c r="A23417" t="str">
        <f t="shared" si="366"/>
        <v>YAG</v>
      </c>
    </row>
    <row r="23418" spans="1:1" x14ac:dyDescent="0.25">
      <c r="A23418" t="str">
        <f t="shared" si="366"/>
        <v>YAG</v>
      </c>
    </row>
    <row r="23419" spans="1:1" x14ac:dyDescent="0.25">
      <c r="A23419" t="str">
        <f t="shared" si="366"/>
        <v>YAG</v>
      </c>
    </row>
    <row r="23420" spans="1:1" x14ac:dyDescent="0.25">
      <c r="A23420" t="str">
        <f t="shared" ref="A23420:A23483" si="367">"YAG"&amp;D23420 &amp;E23420 &amp;F23420 &amp; G23420 &amp;H23420 &amp;I23420</f>
        <v>YAG</v>
      </c>
    </row>
    <row r="23421" spans="1:1" x14ac:dyDescent="0.25">
      <c r="A23421" t="str">
        <f t="shared" si="367"/>
        <v>YAG</v>
      </c>
    </row>
    <row r="23422" spans="1:1" x14ac:dyDescent="0.25">
      <c r="A23422" t="str">
        <f t="shared" si="367"/>
        <v>YAG</v>
      </c>
    </row>
    <row r="23423" spans="1:1" x14ac:dyDescent="0.25">
      <c r="A23423" t="str">
        <f t="shared" si="367"/>
        <v>YAG</v>
      </c>
    </row>
    <row r="23424" spans="1:1" x14ac:dyDescent="0.25">
      <c r="A23424" t="str">
        <f t="shared" si="367"/>
        <v>YAG</v>
      </c>
    </row>
    <row r="23425" spans="1:1" x14ac:dyDescent="0.25">
      <c r="A23425" t="str">
        <f t="shared" si="367"/>
        <v>YAG</v>
      </c>
    </row>
    <row r="23426" spans="1:1" x14ac:dyDescent="0.25">
      <c r="A23426" t="str">
        <f t="shared" si="367"/>
        <v>YAG</v>
      </c>
    </row>
    <row r="23427" spans="1:1" x14ac:dyDescent="0.25">
      <c r="A23427" t="str">
        <f t="shared" si="367"/>
        <v>YAG</v>
      </c>
    </row>
    <row r="23428" spans="1:1" x14ac:dyDescent="0.25">
      <c r="A23428" t="str">
        <f t="shared" si="367"/>
        <v>YAG</v>
      </c>
    </row>
    <row r="23429" spans="1:1" x14ac:dyDescent="0.25">
      <c r="A23429" t="str">
        <f t="shared" si="367"/>
        <v>YAG</v>
      </c>
    </row>
    <row r="23430" spans="1:1" x14ac:dyDescent="0.25">
      <c r="A23430" t="str">
        <f t="shared" si="367"/>
        <v>YAG</v>
      </c>
    </row>
    <row r="23431" spans="1:1" x14ac:dyDescent="0.25">
      <c r="A23431" t="str">
        <f t="shared" si="367"/>
        <v>YAG</v>
      </c>
    </row>
    <row r="23432" spans="1:1" x14ac:dyDescent="0.25">
      <c r="A23432" t="str">
        <f t="shared" si="367"/>
        <v>YAG</v>
      </c>
    </row>
    <row r="23433" spans="1:1" x14ac:dyDescent="0.25">
      <c r="A23433" t="str">
        <f t="shared" si="367"/>
        <v>YAG</v>
      </c>
    </row>
    <row r="23434" spans="1:1" x14ac:dyDescent="0.25">
      <c r="A23434" t="str">
        <f t="shared" si="367"/>
        <v>YAG</v>
      </c>
    </row>
    <row r="23435" spans="1:1" x14ac:dyDescent="0.25">
      <c r="A23435" t="str">
        <f t="shared" si="367"/>
        <v>YAG</v>
      </c>
    </row>
    <row r="23436" spans="1:1" x14ac:dyDescent="0.25">
      <c r="A23436" t="str">
        <f t="shared" si="367"/>
        <v>YAG</v>
      </c>
    </row>
    <row r="23437" spans="1:1" x14ac:dyDescent="0.25">
      <c r="A23437" t="str">
        <f t="shared" si="367"/>
        <v>YAG</v>
      </c>
    </row>
    <row r="23438" spans="1:1" x14ac:dyDescent="0.25">
      <c r="A23438" t="str">
        <f t="shared" si="367"/>
        <v>YAG</v>
      </c>
    </row>
    <row r="23439" spans="1:1" x14ac:dyDescent="0.25">
      <c r="A23439" t="str">
        <f t="shared" si="367"/>
        <v>YAG</v>
      </c>
    </row>
    <row r="23440" spans="1:1" x14ac:dyDescent="0.25">
      <c r="A23440" t="str">
        <f t="shared" si="367"/>
        <v>YAG</v>
      </c>
    </row>
    <row r="23441" spans="1:1" x14ac:dyDescent="0.25">
      <c r="A23441" t="str">
        <f t="shared" si="367"/>
        <v>YAG</v>
      </c>
    </row>
    <row r="23442" spans="1:1" x14ac:dyDescent="0.25">
      <c r="A23442" t="str">
        <f t="shared" si="367"/>
        <v>YAG</v>
      </c>
    </row>
    <row r="23443" spans="1:1" x14ac:dyDescent="0.25">
      <c r="A23443" t="str">
        <f t="shared" si="367"/>
        <v>YAG</v>
      </c>
    </row>
    <row r="23444" spans="1:1" x14ac:dyDescent="0.25">
      <c r="A23444" t="str">
        <f t="shared" si="367"/>
        <v>YAG</v>
      </c>
    </row>
    <row r="23445" spans="1:1" x14ac:dyDescent="0.25">
      <c r="A23445" t="str">
        <f t="shared" si="367"/>
        <v>YAG</v>
      </c>
    </row>
    <row r="23446" spans="1:1" x14ac:dyDescent="0.25">
      <c r="A23446" t="str">
        <f t="shared" si="367"/>
        <v>YAG</v>
      </c>
    </row>
    <row r="23447" spans="1:1" x14ac:dyDescent="0.25">
      <c r="A23447" t="str">
        <f t="shared" si="367"/>
        <v>YAG</v>
      </c>
    </row>
    <row r="23448" spans="1:1" x14ac:dyDescent="0.25">
      <c r="A23448" t="str">
        <f t="shared" si="367"/>
        <v>YAG</v>
      </c>
    </row>
    <row r="23449" spans="1:1" x14ac:dyDescent="0.25">
      <c r="A23449" t="str">
        <f t="shared" si="367"/>
        <v>YAG</v>
      </c>
    </row>
    <row r="23450" spans="1:1" x14ac:dyDescent="0.25">
      <c r="A23450" t="str">
        <f t="shared" si="367"/>
        <v>YAG</v>
      </c>
    </row>
    <row r="23451" spans="1:1" x14ac:dyDescent="0.25">
      <c r="A23451" t="str">
        <f t="shared" si="367"/>
        <v>YAG</v>
      </c>
    </row>
    <row r="23452" spans="1:1" x14ac:dyDescent="0.25">
      <c r="A23452" t="str">
        <f t="shared" si="367"/>
        <v>YAG</v>
      </c>
    </row>
    <row r="23453" spans="1:1" x14ac:dyDescent="0.25">
      <c r="A23453" t="str">
        <f t="shared" si="367"/>
        <v>YAG</v>
      </c>
    </row>
    <row r="23454" spans="1:1" x14ac:dyDescent="0.25">
      <c r="A23454" t="str">
        <f t="shared" si="367"/>
        <v>YAG</v>
      </c>
    </row>
    <row r="23455" spans="1:1" x14ac:dyDescent="0.25">
      <c r="A23455" t="str">
        <f t="shared" si="367"/>
        <v>YAG</v>
      </c>
    </row>
    <row r="23456" spans="1:1" x14ac:dyDescent="0.25">
      <c r="A23456" t="str">
        <f t="shared" si="367"/>
        <v>YAG</v>
      </c>
    </row>
    <row r="23457" spans="1:1" x14ac:dyDescent="0.25">
      <c r="A23457" t="str">
        <f t="shared" si="367"/>
        <v>YAG</v>
      </c>
    </row>
    <row r="23458" spans="1:1" x14ac:dyDescent="0.25">
      <c r="A23458" t="str">
        <f t="shared" si="367"/>
        <v>YAG</v>
      </c>
    </row>
    <row r="23459" spans="1:1" x14ac:dyDescent="0.25">
      <c r="A23459" t="str">
        <f t="shared" si="367"/>
        <v>YAG</v>
      </c>
    </row>
    <row r="23460" spans="1:1" x14ac:dyDescent="0.25">
      <c r="A23460" t="str">
        <f t="shared" si="367"/>
        <v>YAG</v>
      </c>
    </row>
    <row r="23461" spans="1:1" x14ac:dyDescent="0.25">
      <c r="A23461" t="str">
        <f t="shared" si="367"/>
        <v>YAG</v>
      </c>
    </row>
    <row r="23462" spans="1:1" x14ac:dyDescent="0.25">
      <c r="A23462" t="str">
        <f t="shared" si="367"/>
        <v>YAG</v>
      </c>
    </row>
    <row r="23463" spans="1:1" x14ac:dyDescent="0.25">
      <c r="A23463" t="str">
        <f t="shared" si="367"/>
        <v>YAG</v>
      </c>
    </row>
    <row r="23464" spans="1:1" x14ac:dyDescent="0.25">
      <c r="A23464" t="str">
        <f t="shared" si="367"/>
        <v>YAG</v>
      </c>
    </row>
    <row r="23465" spans="1:1" x14ac:dyDescent="0.25">
      <c r="A23465" t="str">
        <f t="shared" si="367"/>
        <v>YAG</v>
      </c>
    </row>
    <row r="23466" spans="1:1" x14ac:dyDescent="0.25">
      <c r="A23466" t="str">
        <f t="shared" si="367"/>
        <v>YAG</v>
      </c>
    </row>
    <row r="23467" spans="1:1" x14ac:dyDescent="0.25">
      <c r="A23467" t="str">
        <f t="shared" si="367"/>
        <v>YAG</v>
      </c>
    </row>
    <row r="23468" spans="1:1" x14ac:dyDescent="0.25">
      <c r="A23468" t="str">
        <f t="shared" si="367"/>
        <v>YAG</v>
      </c>
    </row>
    <row r="23469" spans="1:1" x14ac:dyDescent="0.25">
      <c r="A23469" t="str">
        <f t="shared" si="367"/>
        <v>YAG</v>
      </c>
    </row>
    <row r="23470" spans="1:1" x14ac:dyDescent="0.25">
      <c r="A23470" t="str">
        <f t="shared" si="367"/>
        <v>YAG</v>
      </c>
    </row>
    <row r="23471" spans="1:1" x14ac:dyDescent="0.25">
      <c r="A23471" t="str">
        <f t="shared" si="367"/>
        <v>YAG</v>
      </c>
    </row>
    <row r="23472" spans="1:1" x14ac:dyDescent="0.25">
      <c r="A23472" t="str">
        <f t="shared" si="367"/>
        <v>YAG</v>
      </c>
    </row>
    <row r="23473" spans="1:1" x14ac:dyDescent="0.25">
      <c r="A23473" t="str">
        <f t="shared" si="367"/>
        <v>YAG</v>
      </c>
    </row>
    <row r="23474" spans="1:1" x14ac:dyDescent="0.25">
      <c r="A23474" t="str">
        <f t="shared" si="367"/>
        <v>YAG</v>
      </c>
    </row>
    <row r="23475" spans="1:1" x14ac:dyDescent="0.25">
      <c r="A23475" t="str">
        <f t="shared" si="367"/>
        <v>YAG</v>
      </c>
    </row>
    <row r="23476" spans="1:1" x14ac:dyDescent="0.25">
      <c r="A23476" t="str">
        <f t="shared" si="367"/>
        <v>YAG</v>
      </c>
    </row>
    <row r="23477" spans="1:1" x14ac:dyDescent="0.25">
      <c r="A23477" t="str">
        <f t="shared" si="367"/>
        <v>YAG</v>
      </c>
    </row>
    <row r="23478" spans="1:1" x14ac:dyDescent="0.25">
      <c r="A23478" t="str">
        <f t="shared" si="367"/>
        <v>YAG</v>
      </c>
    </row>
    <row r="23479" spans="1:1" x14ac:dyDescent="0.25">
      <c r="A23479" t="str">
        <f t="shared" si="367"/>
        <v>YAG</v>
      </c>
    </row>
    <row r="23480" spans="1:1" x14ac:dyDescent="0.25">
      <c r="A23480" t="str">
        <f t="shared" si="367"/>
        <v>YAG</v>
      </c>
    </row>
    <row r="23481" spans="1:1" x14ac:dyDescent="0.25">
      <c r="A23481" t="str">
        <f t="shared" si="367"/>
        <v>YAG</v>
      </c>
    </row>
    <row r="23482" spans="1:1" x14ac:dyDescent="0.25">
      <c r="A23482" t="str">
        <f t="shared" si="367"/>
        <v>YAG</v>
      </c>
    </row>
    <row r="23483" spans="1:1" x14ac:dyDescent="0.25">
      <c r="A23483" t="str">
        <f t="shared" si="367"/>
        <v>YAG</v>
      </c>
    </row>
    <row r="23484" spans="1:1" x14ac:dyDescent="0.25">
      <c r="A23484" t="str">
        <f t="shared" ref="A23484:A23547" si="368">"YAG"&amp;D23484 &amp;E23484 &amp;F23484 &amp; G23484 &amp;H23484 &amp;I23484</f>
        <v>YAG</v>
      </c>
    </row>
    <row r="23485" spans="1:1" x14ac:dyDescent="0.25">
      <c r="A23485" t="str">
        <f t="shared" si="368"/>
        <v>YAG</v>
      </c>
    </row>
    <row r="23486" spans="1:1" x14ac:dyDescent="0.25">
      <c r="A23486" t="str">
        <f t="shared" si="368"/>
        <v>YAG</v>
      </c>
    </row>
    <row r="23487" spans="1:1" x14ac:dyDescent="0.25">
      <c r="A23487" t="str">
        <f t="shared" si="368"/>
        <v>YAG</v>
      </c>
    </row>
    <row r="23488" spans="1:1" x14ac:dyDescent="0.25">
      <c r="A23488" t="str">
        <f t="shared" si="368"/>
        <v>YAG</v>
      </c>
    </row>
    <row r="23489" spans="1:1" x14ac:dyDescent="0.25">
      <c r="A23489" t="str">
        <f t="shared" si="368"/>
        <v>YAG</v>
      </c>
    </row>
    <row r="23490" spans="1:1" x14ac:dyDescent="0.25">
      <c r="A23490" t="str">
        <f t="shared" si="368"/>
        <v>YAG</v>
      </c>
    </row>
    <row r="23491" spans="1:1" x14ac:dyDescent="0.25">
      <c r="A23491" t="str">
        <f t="shared" si="368"/>
        <v>YAG</v>
      </c>
    </row>
    <row r="23492" spans="1:1" x14ac:dyDescent="0.25">
      <c r="A23492" t="str">
        <f t="shared" si="368"/>
        <v>YAG</v>
      </c>
    </row>
    <row r="23493" spans="1:1" x14ac:dyDescent="0.25">
      <c r="A23493" t="str">
        <f t="shared" si="368"/>
        <v>YAG</v>
      </c>
    </row>
    <row r="23494" spans="1:1" x14ac:dyDescent="0.25">
      <c r="A23494" t="str">
        <f t="shared" si="368"/>
        <v>YAG</v>
      </c>
    </row>
    <row r="23495" spans="1:1" x14ac:dyDescent="0.25">
      <c r="A23495" t="str">
        <f t="shared" si="368"/>
        <v>YAG</v>
      </c>
    </row>
    <row r="23496" spans="1:1" x14ac:dyDescent="0.25">
      <c r="A23496" t="str">
        <f t="shared" si="368"/>
        <v>YAG</v>
      </c>
    </row>
    <row r="23497" spans="1:1" x14ac:dyDescent="0.25">
      <c r="A23497" t="str">
        <f t="shared" si="368"/>
        <v>YAG</v>
      </c>
    </row>
    <row r="23498" spans="1:1" x14ac:dyDescent="0.25">
      <c r="A23498" t="str">
        <f t="shared" si="368"/>
        <v>YAG</v>
      </c>
    </row>
    <row r="23499" spans="1:1" x14ac:dyDescent="0.25">
      <c r="A23499" t="str">
        <f t="shared" si="368"/>
        <v>YAG</v>
      </c>
    </row>
    <row r="23500" spans="1:1" x14ac:dyDescent="0.25">
      <c r="A23500" t="str">
        <f t="shared" si="368"/>
        <v>YAG</v>
      </c>
    </row>
    <row r="23501" spans="1:1" x14ac:dyDescent="0.25">
      <c r="A23501" t="str">
        <f t="shared" si="368"/>
        <v>YAG</v>
      </c>
    </row>
    <row r="23502" spans="1:1" x14ac:dyDescent="0.25">
      <c r="A23502" t="str">
        <f t="shared" si="368"/>
        <v>YAG</v>
      </c>
    </row>
    <row r="23503" spans="1:1" x14ac:dyDescent="0.25">
      <c r="A23503" t="str">
        <f t="shared" si="368"/>
        <v>YAG</v>
      </c>
    </row>
    <row r="23504" spans="1:1" x14ac:dyDescent="0.25">
      <c r="A23504" t="str">
        <f t="shared" si="368"/>
        <v>YAG</v>
      </c>
    </row>
    <row r="23505" spans="1:1" x14ac:dyDescent="0.25">
      <c r="A23505" t="str">
        <f t="shared" si="368"/>
        <v>YAG</v>
      </c>
    </row>
    <row r="23506" spans="1:1" x14ac:dyDescent="0.25">
      <c r="A23506" t="str">
        <f t="shared" si="368"/>
        <v>YAG</v>
      </c>
    </row>
    <row r="23507" spans="1:1" x14ac:dyDescent="0.25">
      <c r="A23507" t="str">
        <f t="shared" si="368"/>
        <v>YAG</v>
      </c>
    </row>
    <row r="23508" spans="1:1" x14ac:dyDescent="0.25">
      <c r="A23508" t="str">
        <f t="shared" si="368"/>
        <v>YAG</v>
      </c>
    </row>
    <row r="23509" spans="1:1" x14ac:dyDescent="0.25">
      <c r="A23509" t="str">
        <f t="shared" si="368"/>
        <v>YAG</v>
      </c>
    </row>
    <row r="23510" spans="1:1" x14ac:dyDescent="0.25">
      <c r="A23510" t="str">
        <f t="shared" si="368"/>
        <v>YAG</v>
      </c>
    </row>
    <row r="23511" spans="1:1" x14ac:dyDescent="0.25">
      <c r="A23511" t="str">
        <f t="shared" si="368"/>
        <v>YAG</v>
      </c>
    </row>
    <row r="23512" spans="1:1" x14ac:dyDescent="0.25">
      <c r="A23512" t="str">
        <f t="shared" si="368"/>
        <v>YAG</v>
      </c>
    </row>
    <row r="23513" spans="1:1" x14ac:dyDescent="0.25">
      <c r="A23513" t="str">
        <f t="shared" si="368"/>
        <v>YAG</v>
      </c>
    </row>
    <row r="23514" spans="1:1" x14ac:dyDescent="0.25">
      <c r="A23514" t="str">
        <f t="shared" si="368"/>
        <v>YAG</v>
      </c>
    </row>
    <row r="23515" spans="1:1" x14ac:dyDescent="0.25">
      <c r="A23515" t="str">
        <f t="shared" si="368"/>
        <v>YAG</v>
      </c>
    </row>
    <row r="23516" spans="1:1" x14ac:dyDescent="0.25">
      <c r="A23516" t="str">
        <f t="shared" si="368"/>
        <v>YAG</v>
      </c>
    </row>
    <row r="23517" spans="1:1" x14ac:dyDescent="0.25">
      <c r="A23517" t="str">
        <f t="shared" si="368"/>
        <v>YAG</v>
      </c>
    </row>
    <row r="23518" spans="1:1" x14ac:dyDescent="0.25">
      <c r="A23518" t="str">
        <f t="shared" si="368"/>
        <v>YAG</v>
      </c>
    </row>
    <row r="23519" spans="1:1" x14ac:dyDescent="0.25">
      <c r="A23519" t="str">
        <f t="shared" si="368"/>
        <v>YAG</v>
      </c>
    </row>
    <row r="23520" spans="1:1" x14ac:dyDescent="0.25">
      <c r="A23520" t="str">
        <f t="shared" si="368"/>
        <v>YAG</v>
      </c>
    </row>
    <row r="23521" spans="1:1" x14ac:dyDescent="0.25">
      <c r="A23521" t="str">
        <f t="shared" si="368"/>
        <v>YAG</v>
      </c>
    </row>
    <row r="23522" spans="1:1" x14ac:dyDescent="0.25">
      <c r="A23522" t="str">
        <f t="shared" si="368"/>
        <v>YAG</v>
      </c>
    </row>
    <row r="23523" spans="1:1" x14ac:dyDescent="0.25">
      <c r="A23523" t="str">
        <f t="shared" si="368"/>
        <v>YAG</v>
      </c>
    </row>
    <row r="23524" spans="1:1" x14ac:dyDescent="0.25">
      <c r="A23524" t="str">
        <f t="shared" si="368"/>
        <v>YAG</v>
      </c>
    </row>
    <row r="23525" spans="1:1" x14ac:dyDescent="0.25">
      <c r="A23525" t="str">
        <f t="shared" si="368"/>
        <v>YAG</v>
      </c>
    </row>
    <row r="23526" spans="1:1" x14ac:dyDescent="0.25">
      <c r="A23526" t="str">
        <f t="shared" si="368"/>
        <v>YAG</v>
      </c>
    </row>
    <row r="23527" spans="1:1" x14ac:dyDescent="0.25">
      <c r="A23527" t="str">
        <f t="shared" si="368"/>
        <v>YAG</v>
      </c>
    </row>
    <row r="23528" spans="1:1" x14ac:dyDescent="0.25">
      <c r="A23528" t="str">
        <f t="shared" si="368"/>
        <v>YAG</v>
      </c>
    </row>
    <row r="23529" spans="1:1" x14ac:dyDescent="0.25">
      <c r="A23529" t="str">
        <f t="shared" si="368"/>
        <v>YAG</v>
      </c>
    </row>
    <row r="23530" spans="1:1" x14ac:dyDescent="0.25">
      <c r="A23530" t="str">
        <f t="shared" si="368"/>
        <v>YAG</v>
      </c>
    </row>
    <row r="23531" spans="1:1" x14ac:dyDescent="0.25">
      <c r="A23531" t="str">
        <f t="shared" si="368"/>
        <v>YAG</v>
      </c>
    </row>
    <row r="23532" spans="1:1" x14ac:dyDescent="0.25">
      <c r="A23532" t="str">
        <f t="shared" si="368"/>
        <v>YAG</v>
      </c>
    </row>
    <row r="23533" spans="1:1" x14ac:dyDescent="0.25">
      <c r="A23533" t="str">
        <f t="shared" si="368"/>
        <v>YAG</v>
      </c>
    </row>
    <row r="23534" spans="1:1" x14ac:dyDescent="0.25">
      <c r="A23534" t="str">
        <f t="shared" si="368"/>
        <v>YAG</v>
      </c>
    </row>
    <row r="23535" spans="1:1" x14ac:dyDescent="0.25">
      <c r="A23535" t="str">
        <f t="shared" si="368"/>
        <v>YAG</v>
      </c>
    </row>
    <row r="23536" spans="1:1" x14ac:dyDescent="0.25">
      <c r="A23536" t="str">
        <f t="shared" si="368"/>
        <v>YAG</v>
      </c>
    </row>
    <row r="23537" spans="1:1" x14ac:dyDescent="0.25">
      <c r="A23537" t="str">
        <f t="shared" si="368"/>
        <v>YAG</v>
      </c>
    </row>
    <row r="23538" spans="1:1" x14ac:dyDescent="0.25">
      <c r="A23538" t="str">
        <f t="shared" si="368"/>
        <v>YAG</v>
      </c>
    </row>
    <row r="23539" spans="1:1" x14ac:dyDescent="0.25">
      <c r="A23539" t="str">
        <f t="shared" si="368"/>
        <v>YAG</v>
      </c>
    </row>
    <row r="23540" spans="1:1" x14ac:dyDescent="0.25">
      <c r="A23540" t="str">
        <f t="shared" si="368"/>
        <v>YAG</v>
      </c>
    </row>
    <row r="23541" spans="1:1" x14ac:dyDescent="0.25">
      <c r="A23541" t="str">
        <f t="shared" si="368"/>
        <v>YAG</v>
      </c>
    </row>
    <row r="23542" spans="1:1" x14ac:dyDescent="0.25">
      <c r="A23542" t="str">
        <f t="shared" si="368"/>
        <v>YAG</v>
      </c>
    </row>
    <row r="23543" spans="1:1" x14ac:dyDescent="0.25">
      <c r="A23543" t="str">
        <f t="shared" si="368"/>
        <v>YAG</v>
      </c>
    </row>
    <row r="23544" spans="1:1" x14ac:dyDescent="0.25">
      <c r="A23544" t="str">
        <f t="shared" si="368"/>
        <v>YAG</v>
      </c>
    </row>
    <row r="23545" spans="1:1" x14ac:dyDescent="0.25">
      <c r="A23545" t="str">
        <f t="shared" si="368"/>
        <v>YAG</v>
      </c>
    </row>
    <row r="23546" spans="1:1" x14ac:dyDescent="0.25">
      <c r="A23546" t="str">
        <f t="shared" si="368"/>
        <v>YAG</v>
      </c>
    </row>
    <row r="23547" spans="1:1" x14ac:dyDescent="0.25">
      <c r="A23547" t="str">
        <f t="shared" si="368"/>
        <v>YAG</v>
      </c>
    </row>
    <row r="23548" spans="1:1" x14ac:dyDescent="0.25">
      <c r="A23548" t="str">
        <f t="shared" ref="A23548:A23611" si="369">"YAG"&amp;D23548 &amp;E23548 &amp;F23548 &amp; G23548 &amp;H23548 &amp;I23548</f>
        <v>YAG</v>
      </c>
    </row>
    <row r="23549" spans="1:1" x14ac:dyDescent="0.25">
      <c r="A23549" t="str">
        <f t="shared" si="369"/>
        <v>YAG</v>
      </c>
    </row>
    <row r="23550" spans="1:1" x14ac:dyDescent="0.25">
      <c r="A23550" t="str">
        <f t="shared" si="369"/>
        <v>YAG</v>
      </c>
    </row>
    <row r="23551" spans="1:1" x14ac:dyDescent="0.25">
      <c r="A23551" t="str">
        <f t="shared" si="369"/>
        <v>YAG</v>
      </c>
    </row>
    <row r="23552" spans="1:1" x14ac:dyDescent="0.25">
      <c r="A23552" t="str">
        <f t="shared" si="369"/>
        <v>YAG</v>
      </c>
    </row>
    <row r="23553" spans="1:1" x14ac:dyDescent="0.25">
      <c r="A23553" t="str">
        <f t="shared" si="369"/>
        <v>YAG</v>
      </c>
    </row>
    <row r="23554" spans="1:1" x14ac:dyDescent="0.25">
      <c r="A23554" t="str">
        <f t="shared" si="369"/>
        <v>YAG</v>
      </c>
    </row>
    <row r="23555" spans="1:1" x14ac:dyDescent="0.25">
      <c r="A23555" t="str">
        <f t="shared" si="369"/>
        <v>YAG</v>
      </c>
    </row>
    <row r="23556" spans="1:1" x14ac:dyDescent="0.25">
      <c r="A23556" t="str">
        <f t="shared" si="369"/>
        <v>YAG</v>
      </c>
    </row>
    <row r="23557" spans="1:1" x14ac:dyDescent="0.25">
      <c r="A23557" t="str">
        <f t="shared" si="369"/>
        <v>YAG</v>
      </c>
    </row>
    <row r="23558" spans="1:1" x14ac:dyDescent="0.25">
      <c r="A23558" t="str">
        <f t="shared" si="369"/>
        <v>YAG</v>
      </c>
    </row>
    <row r="23559" spans="1:1" x14ac:dyDescent="0.25">
      <c r="A23559" t="str">
        <f t="shared" si="369"/>
        <v>YAG</v>
      </c>
    </row>
    <row r="23560" spans="1:1" x14ac:dyDescent="0.25">
      <c r="A23560" t="str">
        <f t="shared" si="369"/>
        <v>YAG</v>
      </c>
    </row>
    <row r="23561" spans="1:1" x14ac:dyDescent="0.25">
      <c r="A23561" t="str">
        <f t="shared" si="369"/>
        <v>YAG</v>
      </c>
    </row>
    <row r="23562" spans="1:1" x14ac:dyDescent="0.25">
      <c r="A23562" t="str">
        <f t="shared" si="369"/>
        <v>YAG</v>
      </c>
    </row>
    <row r="23563" spans="1:1" x14ac:dyDescent="0.25">
      <c r="A23563" t="str">
        <f t="shared" si="369"/>
        <v>YAG</v>
      </c>
    </row>
    <row r="23564" spans="1:1" x14ac:dyDescent="0.25">
      <c r="A23564" t="str">
        <f t="shared" si="369"/>
        <v>YAG</v>
      </c>
    </row>
    <row r="23565" spans="1:1" x14ac:dyDescent="0.25">
      <c r="A23565" t="str">
        <f t="shared" si="369"/>
        <v>YAG</v>
      </c>
    </row>
    <row r="23566" spans="1:1" x14ac:dyDescent="0.25">
      <c r="A23566" t="str">
        <f t="shared" si="369"/>
        <v>YAG</v>
      </c>
    </row>
    <row r="23567" spans="1:1" x14ac:dyDescent="0.25">
      <c r="A23567" t="str">
        <f t="shared" si="369"/>
        <v>YAG</v>
      </c>
    </row>
    <row r="23568" spans="1:1" x14ac:dyDescent="0.25">
      <c r="A23568" t="str">
        <f t="shared" si="369"/>
        <v>YAG</v>
      </c>
    </row>
    <row r="23569" spans="1:1" x14ac:dyDescent="0.25">
      <c r="A23569" t="str">
        <f t="shared" si="369"/>
        <v>YAG</v>
      </c>
    </row>
    <row r="23570" spans="1:1" x14ac:dyDescent="0.25">
      <c r="A23570" t="str">
        <f t="shared" si="369"/>
        <v>YAG</v>
      </c>
    </row>
    <row r="23571" spans="1:1" x14ac:dyDescent="0.25">
      <c r="A23571" t="str">
        <f t="shared" si="369"/>
        <v>YAG</v>
      </c>
    </row>
    <row r="23572" spans="1:1" x14ac:dyDescent="0.25">
      <c r="A23572" t="str">
        <f t="shared" si="369"/>
        <v>YAG</v>
      </c>
    </row>
    <row r="23573" spans="1:1" x14ac:dyDescent="0.25">
      <c r="A23573" t="str">
        <f t="shared" si="369"/>
        <v>YAG</v>
      </c>
    </row>
    <row r="23574" spans="1:1" x14ac:dyDescent="0.25">
      <c r="A23574" t="str">
        <f t="shared" si="369"/>
        <v>YAG</v>
      </c>
    </row>
    <row r="23575" spans="1:1" x14ac:dyDescent="0.25">
      <c r="A23575" t="str">
        <f t="shared" si="369"/>
        <v>YAG</v>
      </c>
    </row>
    <row r="23576" spans="1:1" x14ac:dyDescent="0.25">
      <c r="A23576" t="str">
        <f t="shared" si="369"/>
        <v>YAG</v>
      </c>
    </row>
    <row r="23577" spans="1:1" x14ac:dyDescent="0.25">
      <c r="A23577" t="str">
        <f t="shared" si="369"/>
        <v>YAG</v>
      </c>
    </row>
    <row r="23578" spans="1:1" x14ac:dyDescent="0.25">
      <c r="A23578" t="str">
        <f t="shared" si="369"/>
        <v>YAG</v>
      </c>
    </row>
    <row r="23579" spans="1:1" x14ac:dyDescent="0.25">
      <c r="A23579" t="str">
        <f t="shared" si="369"/>
        <v>YAG</v>
      </c>
    </row>
    <row r="23580" spans="1:1" x14ac:dyDescent="0.25">
      <c r="A23580" t="str">
        <f t="shared" si="369"/>
        <v>YAG</v>
      </c>
    </row>
    <row r="23581" spans="1:1" x14ac:dyDescent="0.25">
      <c r="A23581" t="str">
        <f t="shared" si="369"/>
        <v>YAG</v>
      </c>
    </row>
    <row r="23582" spans="1:1" x14ac:dyDescent="0.25">
      <c r="A23582" t="str">
        <f t="shared" si="369"/>
        <v>YAG</v>
      </c>
    </row>
    <row r="23583" spans="1:1" x14ac:dyDescent="0.25">
      <c r="A23583" t="str">
        <f t="shared" si="369"/>
        <v>YAG</v>
      </c>
    </row>
    <row r="23584" spans="1:1" x14ac:dyDescent="0.25">
      <c r="A23584" t="str">
        <f t="shared" si="369"/>
        <v>YAG</v>
      </c>
    </row>
    <row r="23585" spans="1:1" x14ac:dyDescent="0.25">
      <c r="A23585" t="str">
        <f t="shared" si="369"/>
        <v>YAG</v>
      </c>
    </row>
    <row r="23586" spans="1:1" x14ac:dyDescent="0.25">
      <c r="A23586" t="str">
        <f t="shared" si="369"/>
        <v>YAG</v>
      </c>
    </row>
    <row r="23587" spans="1:1" x14ac:dyDescent="0.25">
      <c r="A23587" t="str">
        <f t="shared" si="369"/>
        <v>YAG</v>
      </c>
    </row>
    <row r="23588" spans="1:1" x14ac:dyDescent="0.25">
      <c r="A23588" t="str">
        <f t="shared" si="369"/>
        <v>YAG</v>
      </c>
    </row>
    <row r="23589" spans="1:1" x14ac:dyDescent="0.25">
      <c r="A23589" t="str">
        <f t="shared" si="369"/>
        <v>YAG</v>
      </c>
    </row>
    <row r="23590" spans="1:1" x14ac:dyDescent="0.25">
      <c r="A23590" t="str">
        <f t="shared" si="369"/>
        <v>YAG</v>
      </c>
    </row>
    <row r="23591" spans="1:1" x14ac:dyDescent="0.25">
      <c r="A23591" t="str">
        <f t="shared" si="369"/>
        <v>YAG</v>
      </c>
    </row>
    <row r="23592" spans="1:1" x14ac:dyDescent="0.25">
      <c r="A23592" t="str">
        <f t="shared" si="369"/>
        <v>YAG</v>
      </c>
    </row>
    <row r="23593" spans="1:1" x14ac:dyDescent="0.25">
      <c r="A23593" t="str">
        <f t="shared" si="369"/>
        <v>YAG</v>
      </c>
    </row>
    <row r="23594" spans="1:1" x14ac:dyDescent="0.25">
      <c r="A23594" t="str">
        <f t="shared" si="369"/>
        <v>YAG</v>
      </c>
    </row>
    <row r="23595" spans="1:1" x14ac:dyDescent="0.25">
      <c r="A23595" t="str">
        <f t="shared" si="369"/>
        <v>YAG</v>
      </c>
    </row>
    <row r="23596" spans="1:1" x14ac:dyDescent="0.25">
      <c r="A23596" t="str">
        <f t="shared" si="369"/>
        <v>YAG</v>
      </c>
    </row>
    <row r="23597" spans="1:1" x14ac:dyDescent="0.25">
      <c r="A23597" t="str">
        <f t="shared" si="369"/>
        <v>YAG</v>
      </c>
    </row>
    <row r="23598" spans="1:1" x14ac:dyDescent="0.25">
      <c r="A23598" t="str">
        <f t="shared" si="369"/>
        <v>YAG</v>
      </c>
    </row>
    <row r="23599" spans="1:1" x14ac:dyDescent="0.25">
      <c r="A23599" t="str">
        <f t="shared" si="369"/>
        <v>YAG</v>
      </c>
    </row>
    <row r="23600" spans="1:1" x14ac:dyDescent="0.25">
      <c r="A23600" t="str">
        <f t="shared" si="369"/>
        <v>YAG</v>
      </c>
    </row>
    <row r="23601" spans="1:1" x14ac:dyDescent="0.25">
      <c r="A23601" t="str">
        <f t="shared" si="369"/>
        <v>YAG</v>
      </c>
    </row>
    <row r="23602" spans="1:1" x14ac:dyDescent="0.25">
      <c r="A23602" t="str">
        <f t="shared" si="369"/>
        <v>YAG</v>
      </c>
    </row>
    <row r="23603" spans="1:1" x14ac:dyDescent="0.25">
      <c r="A23603" t="str">
        <f t="shared" si="369"/>
        <v>YAG</v>
      </c>
    </row>
    <row r="23604" spans="1:1" x14ac:dyDescent="0.25">
      <c r="A23604" t="str">
        <f t="shared" si="369"/>
        <v>YAG</v>
      </c>
    </row>
    <row r="23605" spans="1:1" x14ac:dyDescent="0.25">
      <c r="A23605" t="str">
        <f t="shared" si="369"/>
        <v>YAG</v>
      </c>
    </row>
    <row r="23606" spans="1:1" x14ac:dyDescent="0.25">
      <c r="A23606" t="str">
        <f t="shared" si="369"/>
        <v>YAG</v>
      </c>
    </row>
    <row r="23607" spans="1:1" x14ac:dyDescent="0.25">
      <c r="A23607" t="str">
        <f t="shared" si="369"/>
        <v>YAG</v>
      </c>
    </row>
    <row r="23608" spans="1:1" x14ac:dyDescent="0.25">
      <c r="A23608" t="str">
        <f t="shared" si="369"/>
        <v>YAG</v>
      </c>
    </row>
    <row r="23609" spans="1:1" x14ac:dyDescent="0.25">
      <c r="A23609" t="str">
        <f t="shared" si="369"/>
        <v>YAG</v>
      </c>
    </row>
    <row r="23610" spans="1:1" x14ac:dyDescent="0.25">
      <c r="A23610" t="str">
        <f t="shared" si="369"/>
        <v>YAG</v>
      </c>
    </row>
    <row r="23611" spans="1:1" x14ac:dyDescent="0.25">
      <c r="A23611" t="str">
        <f t="shared" si="369"/>
        <v>YAG</v>
      </c>
    </row>
    <row r="23612" spans="1:1" x14ac:dyDescent="0.25">
      <c r="A23612" t="str">
        <f t="shared" ref="A23612:A23675" si="370">"YAG"&amp;D23612 &amp;E23612 &amp;F23612 &amp; G23612 &amp;H23612 &amp;I23612</f>
        <v>YAG</v>
      </c>
    </row>
    <row r="23613" spans="1:1" x14ac:dyDescent="0.25">
      <c r="A23613" t="str">
        <f t="shared" si="370"/>
        <v>YAG</v>
      </c>
    </row>
    <row r="23614" spans="1:1" x14ac:dyDescent="0.25">
      <c r="A23614" t="str">
        <f t="shared" si="370"/>
        <v>YAG</v>
      </c>
    </row>
    <row r="23615" spans="1:1" x14ac:dyDescent="0.25">
      <c r="A23615" t="str">
        <f t="shared" si="370"/>
        <v>YAG</v>
      </c>
    </row>
    <row r="23616" spans="1:1" x14ac:dyDescent="0.25">
      <c r="A23616" t="str">
        <f t="shared" si="370"/>
        <v>YAG</v>
      </c>
    </row>
    <row r="23617" spans="1:1" x14ac:dyDescent="0.25">
      <c r="A23617" t="str">
        <f t="shared" si="370"/>
        <v>YAG</v>
      </c>
    </row>
    <row r="23618" spans="1:1" x14ac:dyDescent="0.25">
      <c r="A23618" t="str">
        <f t="shared" si="370"/>
        <v>YAG</v>
      </c>
    </row>
    <row r="23619" spans="1:1" x14ac:dyDescent="0.25">
      <c r="A23619" t="str">
        <f t="shared" si="370"/>
        <v>YAG</v>
      </c>
    </row>
    <row r="23620" spans="1:1" x14ac:dyDescent="0.25">
      <c r="A23620" t="str">
        <f t="shared" si="370"/>
        <v>YAG</v>
      </c>
    </row>
    <row r="23621" spans="1:1" x14ac:dyDescent="0.25">
      <c r="A23621" t="str">
        <f t="shared" si="370"/>
        <v>YAG</v>
      </c>
    </row>
    <row r="23622" spans="1:1" x14ac:dyDescent="0.25">
      <c r="A23622" t="str">
        <f t="shared" si="370"/>
        <v>YAG</v>
      </c>
    </row>
    <row r="23623" spans="1:1" x14ac:dyDescent="0.25">
      <c r="A23623" t="str">
        <f t="shared" si="370"/>
        <v>YAG</v>
      </c>
    </row>
    <row r="23624" spans="1:1" x14ac:dyDescent="0.25">
      <c r="A23624" t="str">
        <f t="shared" si="370"/>
        <v>YAG</v>
      </c>
    </row>
    <row r="23625" spans="1:1" x14ac:dyDescent="0.25">
      <c r="A23625" t="str">
        <f t="shared" si="370"/>
        <v>YAG</v>
      </c>
    </row>
    <row r="23626" spans="1:1" x14ac:dyDescent="0.25">
      <c r="A23626" t="str">
        <f t="shared" si="370"/>
        <v>YAG</v>
      </c>
    </row>
    <row r="23627" spans="1:1" x14ac:dyDescent="0.25">
      <c r="A23627" t="str">
        <f t="shared" si="370"/>
        <v>YAG</v>
      </c>
    </row>
    <row r="23628" spans="1:1" x14ac:dyDescent="0.25">
      <c r="A23628" t="str">
        <f t="shared" si="370"/>
        <v>YAG</v>
      </c>
    </row>
    <row r="23629" spans="1:1" x14ac:dyDescent="0.25">
      <c r="A23629" t="str">
        <f t="shared" si="370"/>
        <v>YAG</v>
      </c>
    </row>
    <row r="23630" spans="1:1" x14ac:dyDescent="0.25">
      <c r="A23630" t="str">
        <f t="shared" si="370"/>
        <v>YAG</v>
      </c>
    </row>
    <row r="23631" spans="1:1" x14ac:dyDescent="0.25">
      <c r="A23631" t="str">
        <f t="shared" si="370"/>
        <v>YAG</v>
      </c>
    </row>
    <row r="23632" spans="1:1" x14ac:dyDescent="0.25">
      <c r="A23632" t="str">
        <f t="shared" si="370"/>
        <v>YAG</v>
      </c>
    </row>
    <row r="23633" spans="1:1" x14ac:dyDescent="0.25">
      <c r="A23633" t="str">
        <f t="shared" si="370"/>
        <v>YAG</v>
      </c>
    </row>
    <row r="23634" spans="1:1" x14ac:dyDescent="0.25">
      <c r="A23634" t="str">
        <f t="shared" si="370"/>
        <v>YAG</v>
      </c>
    </row>
    <row r="23635" spans="1:1" x14ac:dyDescent="0.25">
      <c r="A23635" t="str">
        <f t="shared" si="370"/>
        <v>YAG</v>
      </c>
    </row>
    <row r="23636" spans="1:1" x14ac:dyDescent="0.25">
      <c r="A23636" t="str">
        <f t="shared" si="370"/>
        <v>YAG</v>
      </c>
    </row>
    <row r="23637" spans="1:1" x14ac:dyDescent="0.25">
      <c r="A23637" t="str">
        <f t="shared" si="370"/>
        <v>YAG</v>
      </c>
    </row>
    <row r="23638" spans="1:1" x14ac:dyDescent="0.25">
      <c r="A23638" t="str">
        <f t="shared" si="370"/>
        <v>YAG</v>
      </c>
    </row>
    <row r="23639" spans="1:1" x14ac:dyDescent="0.25">
      <c r="A23639" t="str">
        <f t="shared" si="370"/>
        <v>YAG</v>
      </c>
    </row>
    <row r="23640" spans="1:1" x14ac:dyDescent="0.25">
      <c r="A23640" t="str">
        <f t="shared" si="370"/>
        <v>YAG</v>
      </c>
    </row>
    <row r="23641" spans="1:1" x14ac:dyDescent="0.25">
      <c r="A23641" t="str">
        <f t="shared" si="370"/>
        <v>YAG</v>
      </c>
    </row>
    <row r="23642" spans="1:1" x14ac:dyDescent="0.25">
      <c r="A23642" t="str">
        <f t="shared" si="370"/>
        <v>YAG</v>
      </c>
    </row>
    <row r="23643" spans="1:1" x14ac:dyDescent="0.25">
      <c r="A23643" t="str">
        <f t="shared" si="370"/>
        <v>YAG</v>
      </c>
    </row>
    <row r="23644" spans="1:1" x14ac:dyDescent="0.25">
      <c r="A23644" t="str">
        <f t="shared" si="370"/>
        <v>YAG</v>
      </c>
    </row>
    <row r="23645" spans="1:1" x14ac:dyDescent="0.25">
      <c r="A23645" t="str">
        <f t="shared" si="370"/>
        <v>YAG</v>
      </c>
    </row>
    <row r="23646" spans="1:1" x14ac:dyDescent="0.25">
      <c r="A23646" t="str">
        <f t="shared" si="370"/>
        <v>YAG</v>
      </c>
    </row>
    <row r="23647" spans="1:1" x14ac:dyDescent="0.25">
      <c r="A23647" t="str">
        <f t="shared" si="370"/>
        <v>YAG</v>
      </c>
    </row>
    <row r="23648" spans="1:1" x14ac:dyDescent="0.25">
      <c r="A23648" t="str">
        <f t="shared" si="370"/>
        <v>YAG</v>
      </c>
    </row>
    <row r="23649" spans="1:1" x14ac:dyDescent="0.25">
      <c r="A23649" t="str">
        <f t="shared" si="370"/>
        <v>YAG</v>
      </c>
    </row>
    <row r="23650" spans="1:1" x14ac:dyDescent="0.25">
      <c r="A23650" t="str">
        <f t="shared" si="370"/>
        <v>YAG</v>
      </c>
    </row>
    <row r="23651" spans="1:1" x14ac:dyDescent="0.25">
      <c r="A23651" t="str">
        <f t="shared" si="370"/>
        <v>YAG</v>
      </c>
    </row>
    <row r="23652" spans="1:1" x14ac:dyDescent="0.25">
      <c r="A23652" t="str">
        <f t="shared" si="370"/>
        <v>YAG</v>
      </c>
    </row>
    <row r="23653" spans="1:1" x14ac:dyDescent="0.25">
      <c r="A23653" t="str">
        <f t="shared" si="370"/>
        <v>YAG</v>
      </c>
    </row>
    <row r="23654" spans="1:1" x14ac:dyDescent="0.25">
      <c r="A23654" t="str">
        <f t="shared" si="370"/>
        <v>YAG</v>
      </c>
    </row>
    <row r="23655" spans="1:1" x14ac:dyDescent="0.25">
      <c r="A23655" t="str">
        <f t="shared" si="370"/>
        <v>YAG</v>
      </c>
    </row>
    <row r="23656" spans="1:1" x14ac:dyDescent="0.25">
      <c r="A23656" t="str">
        <f t="shared" si="370"/>
        <v>YAG</v>
      </c>
    </row>
    <row r="23657" spans="1:1" x14ac:dyDescent="0.25">
      <c r="A23657" t="str">
        <f t="shared" si="370"/>
        <v>YAG</v>
      </c>
    </row>
    <row r="23658" spans="1:1" x14ac:dyDescent="0.25">
      <c r="A23658" t="str">
        <f t="shared" si="370"/>
        <v>YAG</v>
      </c>
    </row>
    <row r="23659" spans="1:1" x14ac:dyDescent="0.25">
      <c r="A23659" t="str">
        <f t="shared" si="370"/>
        <v>YAG</v>
      </c>
    </row>
    <row r="23660" spans="1:1" x14ac:dyDescent="0.25">
      <c r="A23660" t="str">
        <f t="shared" si="370"/>
        <v>YAG</v>
      </c>
    </row>
    <row r="23661" spans="1:1" x14ac:dyDescent="0.25">
      <c r="A23661" t="str">
        <f t="shared" si="370"/>
        <v>YAG</v>
      </c>
    </row>
    <row r="23662" spans="1:1" x14ac:dyDescent="0.25">
      <c r="A23662" t="str">
        <f t="shared" si="370"/>
        <v>YAG</v>
      </c>
    </row>
    <row r="23663" spans="1:1" x14ac:dyDescent="0.25">
      <c r="A23663" t="str">
        <f t="shared" si="370"/>
        <v>YAG</v>
      </c>
    </row>
    <row r="23664" spans="1:1" x14ac:dyDescent="0.25">
      <c r="A23664" t="str">
        <f t="shared" si="370"/>
        <v>YAG</v>
      </c>
    </row>
    <row r="23665" spans="1:1" x14ac:dyDescent="0.25">
      <c r="A23665" t="str">
        <f t="shared" si="370"/>
        <v>YAG</v>
      </c>
    </row>
    <row r="23666" spans="1:1" x14ac:dyDescent="0.25">
      <c r="A23666" t="str">
        <f t="shared" si="370"/>
        <v>YAG</v>
      </c>
    </row>
    <row r="23667" spans="1:1" x14ac:dyDescent="0.25">
      <c r="A23667" t="str">
        <f t="shared" si="370"/>
        <v>YAG</v>
      </c>
    </row>
    <row r="23668" spans="1:1" x14ac:dyDescent="0.25">
      <c r="A23668" t="str">
        <f t="shared" si="370"/>
        <v>YAG</v>
      </c>
    </row>
    <row r="23669" spans="1:1" x14ac:dyDescent="0.25">
      <c r="A23669" t="str">
        <f t="shared" si="370"/>
        <v>YAG</v>
      </c>
    </row>
    <row r="23670" spans="1:1" x14ac:dyDescent="0.25">
      <c r="A23670" t="str">
        <f t="shared" si="370"/>
        <v>YAG</v>
      </c>
    </row>
    <row r="23671" spans="1:1" x14ac:dyDescent="0.25">
      <c r="A23671" t="str">
        <f t="shared" si="370"/>
        <v>YAG</v>
      </c>
    </row>
    <row r="23672" spans="1:1" x14ac:dyDescent="0.25">
      <c r="A23672" t="str">
        <f t="shared" si="370"/>
        <v>YAG</v>
      </c>
    </row>
    <row r="23673" spans="1:1" x14ac:dyDescent="0.25">
      <c r="A23673" t="str">
        <f t="shared" si="370"/>
        <v>YAG</v>
      </c>
    </row>
    <row r="23674" spans="1:1" x14ac:dyDescent="0.25">
      <c r="A23674" t="str">
        <f t="shared" si="370"/>
        <v>YAG</v>
      </c>
    </row>
    <row r="23675" spans="1:1" x14ac:dyDescent="0.25">
      <c r="A23675" t="str">
        <f t="shared" si="370"/>
        <v>YAG</v>
      </c>
    </row>
    <row r="23676" spans="1:1" x14ac:dyDescent="0.25">
      <c r="A23676" t="str">
        <f t="shared" ref="A23676:A23739" si="371">"YAG"&amp;D23676 &amp;E23676 &amp;F23676 &amp; G23676 &amp;H23676 &amp;I23676</f>
        <v>YAG</v>
      </c>
    </row>
    <row r="23677" spans="1:1" x14ac:dyDescent="0.25">
      <c r="A23677" t="str">
        <f t="shared" si="371"/>
        <v>YAG</v>
      </c>
    </row>
    <row r="23678" spans="1:1" x14ac:dyDescent="0.25">
      <c r="A23678" t="str">
        <f t="shared" si="371"/>
        <v>YAG</v>
      </c>
    </row>
    <row r="23679" spans="1:1" x14ac:dyDescent="0.25">
      <c r="A23679" t="str">
        <f t="shared" si="371"/>
        <v>YAG</v>
      </c>
    </row>
    <row r="23680" spans="1:1" x14ac:dyDescent="0.25">
      <c r="A23680" t="str">
        <f t="shared" si="371"/>
        <v>YAG</v>
      </c>
    </row>
    <row r="23681" spans="1:1" x14ac:dyDescent="0.25">
      <c r="A23681" t="str">
        <f t="shared" si="371"/>
        <v>YAG</v>
      </c>
    </row>
    <row r="23682" spans="1:1" x14ac:dyDescent="0.25">
      <c r="A23682" t="str">
        <f t="shared" si="371"/>
        <v>YAG</v>
      </c>
    </row>
    <row r="23683" spans="1:1" x14ac:dyDescent="0.25">
      <c r="A23683" t="str">
        <f t="shared" si="371"/>
        <v>YAG</v>
      </c>
    </row>
    <row r="23684" spans="1:1" x14ac:dyDescent="0.25">
      <c r="A23684" t="str">
        <f t="shared" si="371"/>
        <v>YAG</v>
      </c>
    </row>
    <row r="23685" spans="1:1" x14ac:dyDescent="0.25">
      <c r="A23685" t="str">
        <f t="shared" si="371"/>
        <v>YAG</v>
      </c>
    </row>
    <row r="23686" spans="1:1" x14ac:dyDescent="0.25">
      <c r="A23686" t="str">
        <f t="shared" si="371"/>
        <v>YAG</v>
      </c>
    </row>
    <row r="23687" spans="1:1" x14ac:dyDescent="0.25">
      <c r="A23687" t="str">
        <f t="shared" si="371"/>
        <v>YAG</v>
      </c>
    </row>
    <row r="23688" spans="1:1" x14ac:dyDescent="0.25">
      <c r="A23688" t="str">
        <f t="shared" si="371"/>
        <v>YAG</v>
      </c>
    </row>
    <row r="23689" spans="1:1" x14ac:dyDescent="0.25">
      <c r="A23689" t="str">
        <f t="shared" si="371"/>
        <v>YAG</v>
      </c>
    </row>
    <row r="23690" spans="1:1" x14ac:dyDescent="0.25">
      <c r="A23690" t="str">
        <f t="shared" si="371"/>
        <v>YAG</v>
      </c>
    </row>
    <row r="23691" spans="1:1" x14ac:dyDescent="0.25">
      <c r="A23691" t="str">
        <f t="shared" si="371"/>
        <v>YAG</v>
      </c>
    </row>
    <row r="23692" spans="1:1" x14ac:dyDescent="0.25">
      <c r="A23692" t="str">
        <f t="shared" si="371"/>
        <v>YAG</v>
      </c>
    </row>
    <row r="23693" spans="1:1" x14ac:dyDescent="0.25">
      <c r="A23693" t="str">
        <f t="shared" si="371"/>
        <v>YAG</v>
      </c>
    </row>
    <row r="23694" spans="1:1" x14ac:dyDescent="0.25">
      <c r="A23694" t="str">
        <f t="shared" si="371"/>
        <v>YAG</v>
      </c>
    </row>
    <row r="23695" spans="1:1" x14ac:dyDescent="0.25">
      <c r="A23695" t="str">
        <f t="shared" si="371"/>
        <v>YAG</v>
      </c>
    </row>
    <row r="23696" spans="1:1" x14ac:dyDescent="0.25">
      <c r="A23696" t="str">
        <f t="shared" si="371"/>
        <v>YAG</v>
      </c>
    </row>
    <row r="23697" spans="1:1" x14ac:dyDescent="0.25">
      <c r="A23697" t="str">
        <f t="shared" si="371"/>
        <v>YAG</v>
      </c>
    </row>
    <row r="23698" spans="1:1" x14ac:dyDescent="0.25">
      <c r="A23698" t="str">
        <f t="shared" si="371"/>
        <v>YAG</v>
      </c>
    </row>
    <row r="23699" spans="1:1" x14ac:dyDescent="0.25">
      <c r="A23699" t="str">
        <f t="shared" si="371"/>
        <v>YAG</v>
      </c>
    </row>
    <row r="23700" spans="1:1" x14ac:dyDescent="0.25">
      <c r="A23700" t="str">
        <f t="shared" si="371"/>
        <v>YAG</v>
      </c>
    </row>
    <row r="23701" spans="1:1" x14ac:dyDescent="0.25">
      <c r="A23701" t="str">
        <f t="shared" si="371"/>
        <v>YAG</v>
      </c>
    </row>
    <row r="23702" spans="1:1" x14ac:dyDescent="0.25">
      <c r="A23702" t="str">
        <f t="shared" si="371"/>
        <v>YAG</v>
      </c>
    </row>
    <row r="23703" spans="1:1" x14ac:dyDescent="0.25">
      <c r="A23703" t="str">
        <f t="shared" si="371"/>
        <v>YAG</v>
      </c>
    </row>
    <row r="23704" spans="1:1" x14ac:dyDescent="0.25">
      <c r="A23704" t="str">
        <f t="shared" si="371"/>
        <v>YAG</v>
      </c>
    </row>
    <row r="23705" spans="1:1" x14ac:dyDescent="0.25">
      <c r="A23705" t="str">
        <f t="shared" si="371"/>
        <v>YAG</v>
      </c>
    </row>
    <row r="23706" spans="1:1" x14ac:dyDescent="0.25">
      <c r="A23706" t="str">
        <f t="shared" si="371"/>
        <v>YAG</v>
      </c>
    </row>
    <row r="23707" spans="1:1" x14ac:dyDescent="0.25">
      <c r="A23707" t="str">
        <f t="shared" si="371"/>
        <v>YAG</v>
      </c>
    </row>
    <row r="23708" spans="1:1" x14ac:dyDescent="0.25">
      <c r="A23708" t="str">
        <f t="shared" si="371"/>
        <v>YAG</v>
      </c>
    </row>
    <row r="23709" spans="1:1" x14ac:dyDescent="0.25">
      <c r="A23709" t="str">
        <f t="shared" si="371"/>
        <v>YAG</v>
      </c>
    </row>
    <row r="23710" spans="1:1" x14ac:dyDescent="0.25">
      <c r="A23710" t="str">
        <f t="shared" si="371"/>
        <v>YAG</v>
      </c>
    </row>
    <row r="23711" spans="1:1" x14ac:dyDescent="0.25">
      <c r="A23711" t="str">
        <f t="shared" si="371"/>
        <v>YAG</v>
      </c>
    </row>
    <row r="23712" spans="1:1" x14ac:dyDescent="0.25">
      <c r="A23712" t="str">
        <f t="shared" si="371"/>
        <v>YAG</v>
      </c>
    </row>
    <row r="23713" spans="1:1" x14ac:dyDescent="0.25">
      <c r="A23713" t="str">
        <f t="shared" si="371"/>
        <v>YAG</v>
      </c>
    </row>
    <row r="23714" spans="1:1" x14ac:dyDescent="0.25">
      <c r="A23714" t="str">
        <f t="shared" si="371"/>
        <v>YAG</v>
      </c>
    </row>
    <row r="23715" spans="1:1" x14ac:dyDescent="0.25">
      <c r="A23715" t="str">
        <f t="shared" si="371"/>
        <v>YAG</v>
      </c>
    </row>
    <row r="23716" spans="1:1" x14ac:dyDescent="0.25">
      <c r="A23716" t="str">
        <f t="shared" si="371"/>
        <v>YAG</v>
      </c>
    </row>
    <row r="23717" spans="1:1" x14ac:dyDescent="0.25">
      <c r="A23717" t="str">
        <f t="shared" si="371"/>
        <v>YAG</v>
      </c>
    </row>
    <row r="23718" spans="1:1" x14ac:dyDescent="0.25">
      <c r="A23718" t="str">
        <f t="shared" si="371"/>
        <v>YAG</v>
      </c>
    </row>
    <row r="23719" spans="1:1" x14ac:dyDescent="0.25">
      <c r="A23719" t="str">
        <f t="shared" si="371"/>
        <v>YAG</v>
      </c>
    </row>
    <row r="23720" spans="1:1" x14ac:dyDescent="0.25">
      <c r="A23720" t="str">
        <f t="shared" si="371"/>
        <v>YAG</v>
      </c>
    </row>
    <row r="23721" spans="1:1" x14ac:dyDescent="0.25">
      <c r="A23721" t="str">
        <f t="shared" si="371"/>
        <v>YAG</v>
      </c>
    </row>
    <row r="23722" spans="1:1" x14ac:dyDescent="0.25">
      <c r="A23722" t="str">
        <f t="shared" si="371"/>
        <v>YAG</v>
      </c>
    </row>
    <row r="23723" spans="1:1" x14ac:dyDescent="0.25">
      <c r="A23723" t="str">
        <f t="shared" si="371"/>
        <v>YAG</v>
      </c>
    </row>
    <row r="23724" spans="1:1" x14ac:dyDescent="0.25">
      <c r="A23724" t="str">
        <f t="shared" si="371"/>
        <v>YAG</v>
      </c>
    </row>
    <row r="23725" spans="1:1" x14ac:dyDescent="0.25">
      <c r="A23725" t="str">
        <f t="shared" si="371"/>
        <v>YAG</v>
      </c>
    </row>
    <row r="23726" spans="1:1" x14ac:dyDescent="0.25">
      <c r="A23726" t="str">
        <f t="shared" si="371"/>
        <v>YAG</v>
      </c>
    </row>
    <row r="23727" spans="1:1" x14ac:dyDescent="0.25">
      <c r="A23727" t="str">
        <f t="shared" si="371"/>
        <v>YAG</v>
      </c>
    </row>
    <row r="23728" spans="1:1" x14ac:dyDescent="0.25">
      <c r="A23728" t="str">
        <f t="shared" si="371"/>
        <v>YAG</v>
      </c>
    </row>
    <row r="23729" spans="1:1" x14ac:dyDescent="0.25">
      <c r="A23729" t="str">
        <f t="shared" si="371"/>
        <v>YAG</v>
      </c>
    </row>
    <row r="23730" spans="1:1" x14ac:dyDescent="0.25">
      <c r="A23730" t="str">
        <f t="shared" si="371"/>
        <v>YAG</v>
      </c>
    </row>
    <row r="23731" spans="1:1" x14ac:dyDescent="0.25">
      <c r="A23731" t="str">
        <f t="shared" si="371"/>
        <v>YAG</v>
      </c>
    </row>
    <row r="23732" spans="1:1" x14ac:dyDescent="0.25">
      <c r="A23732" t="str">
        <f t="shared" si="371"/>
        <v>YAG</v>
      </c>
    </row>
    <row r="23733" spans="1:1" x14ac:dyDescent="0.25">
      <c r="A23733" t="str">
        <f t="shared" si="371"/>
        <v>YAG</v>
      </c>
    </row>
    <row r="23734" spans="1:1" x14ac:dyDescent="0.25">
      <c r="A23734" t="str">
        <f t="shared" si="371"/>
        <v>YAG</v>
      </c>
    </row>
    <row r="23735" spans="1:1" x14ac:dyDescent="0.25">
      <c r="A23735" t="str">
        <f t="shared" si="371"/>
        <v>YAG</v>
      </c>
    </row>
    <row r="23736" spans="1:1" x14ac:dyDescent="0.25">
      <c r="A23736" t="str">
        <f t="shared" si="371"/>
        <v>YAG</v>
      </c>
    </row>
    <row r="23737" spans="1:1" x14ac:dyDescent="0.25">
      <c r="A23737" t="str">
        <f t="shared" si="371"/>
        <v>YAG</v>
      </c>
    </row>
    <row r="23738" spans="1:1" x14ac:dyDescent="0.25">
      <c r="A23738" t="str">
        <f t="shared" si="371"/>
        <v>YAG</v>
      </c>
    </row>
    <row r="23739" spans="1:1" x14ac:dyDescent="0.25">
      <c r="A23739" t="str">
        <f t="shared" si="371"/>
        <v>YAG</v>
      </c>
    </row>
    <row r="23740" spans="1:1" x14ac:dyDescent="0.25">
      <c r="A23740" t="str">
        <f t="shared" ref="A23740:A23803" si="372">"YAG"&amp;D23740 &amp;E23740 &amp;F23740 &amp; G23740 &amp;H23740 &amp;I23740</f>
        <v>YAG</v>
      </c>
    </row>
    <row r="23741" spans="1:1" x14ac:dyDescent="0.25">
      <c r="A23741" t="str">
        <f t="shared" si="372"/>
        <v>YAG</v>
      </c>
    </row>
    <row r="23742" spans="1:1" x14ac:dyDescent="0.25">
      <c r="A23742" t="str">
        <f t="shared" si="372"/>
        <v>YAG</v>
      </c>
    </row>
    <row r="23743" spans="1:1" x14ac:dyDescent="0.25">
      <c r="A23743" t="str">
        <f t="shared" si="372"/>
        <v>YAG</v>
      </c>
    </row>
    <row r="23744" spans="1:1" x14ac:dyDescent="0.25">
      <c r="A23744" t="str">
        <f t="shared" si="372"/>
        <v>YAG</v>
      </c>
    </row>
    <row r="23745" spans="1:1" x14ac:dyDescent="0.25">
      <c r="A23745" t="str">
        <f t="shared" si="372"/>
        <v>YAG</v>
      </c>
    </row>
    <row r="23746" spans="1:1" x14ac:dyDescent="0.25">
      <c r="A23746" t="str">
        <f t="shared" si="372"/>
        <v>YAG</v>
      </c>
    </row>
    <row r="23747" spans="1:1" x14ac:dyDescent="0.25">
      <c r="A23747" t="str">
        <f t="shared" si="372"/>
        <v>YAG</v>
      </c>
    </row>
    <row r="23748" spans="1:1" x14ac:dyDescent="0.25">
      <c r="A23748" t="str">
        <f t="shared" si="372"/>
        <v>YAG</v>
      </c>
    </row>
    <row r="23749" spans="1:1" x14ac:dyDescent="0.25">
      <c r="A23749" t="str">
        <f t="shared" si="372"/>
        <v>YAG</v>
      </c>
    </row>
    <row r="23750" spans="1:1" x14ac:dyDescent="0.25">
      <c r="A23750" t="str">
        <f t="shared" si="372"/>
        <v>YAG</v>
      </c>
    </row>
    <row r="23751" spans="1:1" x14ac:dyDescent="0.25">
      <c r="A23751" t="str">
        <f t="shared" si="372"/>
        <v>YAG</v>
      </c>
    </row>
    <row r="23752" spans="1:1" x14ac:dyDescent="0.25">
      <c r="A23752" t="str">
        <f t="shared" si="372"/>
        <v>YAG</v>
      </c>
    </row>
    <row r="23753" spans="1:1" x14ac:dyDescent="0.25">
      <c r="A23753" t="str">
        <f t="shared" si="372"/>
        <v>YAG</v>
      </c>
    </row>
    <row r="23754" spans="1:1" x14ac:dyDescent="0.25">
      <c r="A23754" t="str">
        <f t="shared" si="372"/>
        <v>YAG</v>
      </c>
    </row>
    <row r="23755" spans="1:1" x14ac:dyDescent="0.25">
      <c r="A23755" t="str">
        <f t="shared" si="372"/>
        <v>YAG</v>
      </c>
    </row>
    <row r="23756" spans="1:1" x14ac:dyDescent="0.25">
      <c r="A23756" t="str">
        <f t="shared" si="372"/>
        <v>YAG</v>
      </c>
    </row>
    <row r="23757" spans="1:1" x14ac:dyDescent="0.25">
      <c r="A23757" t="str">
        <f t="shared" si="372"/>
        <v>YAG</v>
      </c>
    </row>
    <row r="23758" spans="1:1" x14ac:dyDescent="0.25">
      <c r="A23758" t="str">
        <f t="shared" si="372"/>
        <v>YAG</v>
      </c>
    </row>
    <row r="23759" spans="1:1" x14ac:dyDescent="0.25">
      <c r="A23759" t="str">
        <f t="shared" si="372"/>
        <v>YAG</v>
      </c>
    </row>
    <row r="23760" spans="1:1" x14ac:dyDescent="0.25">
      <c r="A23760" t="str">
        <f t="shared" si="372"/>
        <v>YAG</v>
      </c>
    </row>
    <row r="23761" spans="1:1" x14ac:dyDescent="0.25">
      <c r="A23761" t="str">
        <f t="shared" si="372"/>
        <v>YAG</v>
      </c>
    </row>
    <row r="23762" spans="1:1" x14ac:dyDescent="0.25">
      <c r="A23762" t="str">
        <f t="shared" si="372"/>
        <v>YAG</v>
      </c>
    </row>
    <row r="23763" spans="1:1" x14ac:dyDescent="0.25">
      <c r="A23763" t="str">
        <f t="shared" si="372"/>
        <v>YAG</v>
      </c>
    </row>
    <row r="23764" spans="1:1" x14ac:dyDescent="0.25">
      <c r="A23764" t="str">
        <f t="shared" si="372"/>
        <v>YAG</v>
      </c>
    </row>
    <row r="23765" spans="1:1" x14ac:dyDescent="0.25">
      <c r="A23765" t="str">
        <f t="shared" si="372"/>
        <v>YAG</v>
      </c>
    </row>
    <row r="23766" spans="1:1" x14ac:dyDescent="0.25">
      <c r="A23766" t="str">
        <f t="shared" si="372"/>
        <v>YAG</v>
      </c>
    </row>
    <row r="23767" spans="1:1" x14ac:dyDescent="0.25">
      <c r="A23767" t="str">
        <f t="shared" si="372"/>
        <v>YAG</v>
      </c>
    </row>
    <row r="23768" spans="1:1" x14ac:dyDescent="0.25">
      <c r="A23768" t="str">
        <f t="shared" si="372"/>
        <v>YAG</v>
      </c>
    </row>
    <row r="23769" spans="1:1" x14ac:dyDescent="0.25">
      <c r="A23769" t="str">
        <f t="shared" si="372"/>
        <v>YAG</v>
      </c>
    </row>
    <row r="23770" spans="1:1" x14ac:dyDescent="0.25">
      <c r="A23770" t="str">
        <f t="shared" si="372"/>
        <v>YAG</v>
      </c>
    </row>
    <row r="23771" spans="1:1" x14ac:dyDescent="0.25">
      <c r="A23771" t="str">
        <f t="shared" si="372"/>
        <v>YAG</v>
      </c>
    </row>
    <row r="23772" spans="1:1" x14ac:dyDescent="0.25">
      <c r="A23772" t="str">
        <f t="shared" si="372"/>
        <v>YAG</v>
      </c>
    </row>
    <row r="23773" spans="1:1" x14ac:dyDescent="0.25">
      <c r="A23773" t="str">
        <f t="shared" si="372"/>
        <v>YAG</v>
      </c>
    </row>
    <row r="23774" spans="1:1" x14ac:dyDescent="0.25">
      <c r="A23774" t="str">
        <f t="shared" si="372"/>
        <v>YAG</v>
      </c>
    </row>
    <row r="23775" spans="1:1" x14ac:dyDescent="0.25">
      <c r="A23775" t="str">
        <f t="shared" si="372"/>
        <v>YAG</v>
      </c>
    </row>
    <row r="23776" spans="1:1" x14ac:dyDescent="0.25">
      <c r="A23776" t="str">
        <f t="shared" si="372"/>
        <v>YAG</v>
      </c>
    </row>
    <row r="23777" spans="1:1" x14ac:dyDescent="0.25">
      <c r="A23777" t="str">
        <f t="shared" si="372"/>
        <v>YAG</v>
      </c>
    </row>
    <row r="23778" spans="1:1" x14ac:dyDescent="0.25">
      <c r="A23778" t="str">
        <f t="shared" si="372"/>
        <v>YAG</v>
      </c>
    </row>
    <row r="23779" spans="1:1" x14ac:dyDescent="0.25">
      <c r="A23779" t="str">
        <f t="shared" si="372"/>
        <v>YAG</v>
      </c>
    </row>
    <row r="23780" spans="1:1" x14ac:dyDescent="0.25">
      <c r="A23780" t="str">
        <f t="shared" si="372"/>
        <v>YAG</v>
      </c>
    </row>
    <row r="23781" spans="1:1" x14ac:dyDescent="0.25">
      <c r="A23781" t="str">
        <f t="shared" si="372"/>
        <v>YAG</v>
      </c>
    </row>
    <row r="23782" spans="1:1" x14ac:dyDescent="0.25">
      <c r="A23782" t="str">
        <f t="shared" si="372"/>
        <v>YAG</v>
      </c>
    </row>
    <row r="23783" spans="1:1" x14ac:dyDescent="0.25">
      <c r="A23783" t="str">
        <f t="shared" si="372"/>
        <v>YAG</v>
      </c>
    </row>
    <row r="23784" spans="1:1" x14ac:dyDescent="0.25">
      <c r="A23784" t="str">
        <f t="shared" si="372"/>
        <v>YAG</v>
      </c>
    </row>
    <row r="23785" spans="1:1" x14ac:dyDescent="0.25">
      <c r="A23785" t="str">
        <f t="shared" si="372"/>
        <v>YAG</v>
      </c>
    </row>
    <row r="23786" spans="1:1" x14ac:dyDescent="0.25">
      <c r="A23786" t="str">
        <f t="shared" si="372"/>
        <v>YAG</v>
      </c>
    </row>
    <row r="23787" spans="1:1" x14ac:dyDescent="0.25">
      <c r="A23787" t="str">
        <f t="shared" si="372"/>
        <v>YAG</v>
      </c>
    </row>
    <row r="23788" spans="1:1" x14ac:dyDescent="0.25">
      <c r="A23788" t="str">
        <f t="shared" si="372"/>
        <v>YAG</v>
      </c>
    </row>
    <row r="23789" spans="1:1" x14ac:dyDescent="0.25">
      <c r="A23789" t="str">
        <f t="shared" si="372"/>
        <v>YAG</v>
      </c>
    </row>
    <row r="23790" spans="1:1" x14ac:dyDescent="0.25">
      <c r="A23790" t="str">
        <f t="shared" si="372"/>
        <v>YAG</v>
      </c>
    </row>
    <row r="23791" spans="1:1" x14ac:dyDescent="0.25">
      <c r="A23791" t="str">
        <f t="shared" si="372"/>
        <v>YAG</v>
      </c>
    </row>
    <row r="23792" spans="1:1" x14ac:dyDescent="0.25">
      <c r="A23792" t="str">
        <f t="shared" si="372"/>
        <v>YAG</v>
      </c>
    </row>
    <row r="23793" spans="1:1" x14ac:dyDescent="0.25">
      <c r="A23793" t="str">
        <f t="shared" si="372"/>
        <v>YAG</v>
      </c>
    </row>
    <row r="23794" spans="1:1" x14ac:dyDescent="0.25">
      <c r="A23794" t="str">
        <f t="shared" si="372"/>
        <v>YAG</v>
      </c>
    </row>
    <row r="23795" spans="1:1" x14ac:dyDescent="0.25">
      <c r="A23795" t="str">
        <f t="shared" si="372"/>
        <v>YAG</v>
      </c>
    </row>
    <row r="23796" spans="1:1" x14ac:dyDescent="0.25">
      <c r="A23796" t="str">
        <f t="shared" si="372"/>
        <v>YAG</v>
      </c>
    </row>
    <row r="23797" spans="1:1" x14ac:dyDescent="0.25">
      <c r="A23797" t="str">
        <f t="shared" si="372"/>
        <v>YAG</v>
      </c>
    </row>
    <row r="23798" spans="1:1" x14ac:dyDescent="0.25">
      <c r="A23798" t="str">
        <f t="shared" si="372"/>
        <v>YAG</v>
      </c>
    </row>
    <row r="23799" spans="1:1" x14ac:dyDescent="0.25">
      <c r="A23799" t="str">
        <f t="shared" si="372"/>
        <v>YAG</v>
      </c>
    </row>
    <row r="23800" spans="1:1" x14ac:dyDescent="0.25">
      <c r="A23800" t="str">
        <f t="shared" si="372"/>
        <v>YAG</v>
      </c>
    </row>
    <row r="23801" spans="1:1" x14ac:dyDescent="0.25">
      <c r="A23801" t="str">
        <f t="shared" si="372"/>
        <v>YAG</v>
      </c>
    </row>
    <row r="23802" spans="1:1" x14ac:dyDescent="0.25">
      <c r="A23802" t="str">
        <f t="shared" si="372"/>
        <v>YAG</v>
      </c>
    </row>
    <row r="23803" spans="1:1" x14ac:dyDescent="0.25">
      <c r="A23803" t="str">
        <f t="shared" si="372"/>
        <v>YAG</v>
      </c>
    </row>
    <row r="23804" spans="1:1" x14ac:dyDescent="0.25">
      <c r="A23804" t="str">
        <f t="shared" ref="A23804:A23867" si="373">"YAG"&amp;D23804 &amp;E23804 &amp;F23804 &amp; G23804 &amp;H23804 &amp;I23804</f>
        <v>YAG</v>
      </c>
    </row>
    <row r="23805" spans="1:1" x14ac:dyDescent="0.25">
      <c r="A23805" t="str">
        <f t="shared" si="373"/>
        <v>YAG</v>
      </c>
    </row>
    <row r="23806" spans="1:1" x14ac:dyDescent="0.25">
      <c r="A23806" t="str">
        <f t="shared" si="373"/>
        <v>YAG</v>
      </c>
    </row>
    <row r="23807" spans="1:1" x14ac:dyDescent="0.25">
      <c r="A23807" t="str">
        <f t="shared" si="373"/>
        <v>YAG</v>
      </c>
    </row>
    <row r="23808" spans="1:1" x14ac:dyDescent="0.25">
      <c r="A23808" t="str">
        <f t="shared" si="373"/>
        <v>YAG</v>
      </c>
    </row>
    <row r="23809" spans="1:1" x14ac:dyDescent="0.25">
      <c r="A23809" t="str">
        <f t="shared" si="373"/>
        <v>YAG</v>
      </c>
    </row>
    <row r="23810" spans="1:1" x14ac:dyDescent="0.25">
      <c r="A23810" t="str">
        <f t="shared" si="373"/>
        <v>YAG</v>
      </c>
    </row>
    <row r="23811" spans="1:1" x14ac:dyDescent="0.25">
      <c r="A23811" t="str">
        <f t="shared" si="373"/>
        <v>YAG</v>
      </c>
    </row>
    <row r="23812" spans="1:1" x14ac:dyDescent="0.25">
      <c r="A23812" t="str">
        <f t="shared" si="373"/>
        <v>YAG</v>
      </c>
    </row>
    <row r="23813" spans="1:1" x14ac:dyDescent="0.25">
      <c r="A23813" t="str">
        <f t="shared" si="373"/>
        <v>YAG</v>
      </c>
    </row>
    <row r="23814" spans="1:1" x14ac:dyDescent="0.25">
      <c r="A23814" t="str">
        <f t="shared" si="373"/>
        <v>YAG</v>
      </c>
    </row>
    <row r="23815" spans="1:1" x14ac:dyDescent="0.25">
      <c r="A23815" t="str">
        <f t="shared" si="373"/>
        <v>YAG</v>
      </c>
    </row>
    <row r="23816" spans="1:1" x14ac:dyDescent="0.25">
      <c r="A23816" t="str">
        <f t="shared" si="373"/>
        <v>YAG</v>
      </c>
    </row>
    <row r="23817" spans="1:1" x14ac:dyDescent="0.25">
      <c r="A23817" t="str">
        <f t="shared" si="373"/>
        <v>YAG</v>
      </c>
    </row>
    <row r="23818" spans="1:1" x14ac:dyDescent="0.25">
      <c r="A23818" t="str">
        <f t="shared" si="373"/>
        <v>YAG</v>
      </c>
    </row>
    <row r="23819" spans="1:1" x14ac:dyDescent="0.25">
      <c r="A23819" t="str">
        <f t="shared" si="373"/>
        <v>YAG</v>
      </c>
    </row>
    <row r="23820" spans="1:1" x14ac:dyDescent="0.25">
      <c r="A23820" t="str">
        <f t="shared" si="373"/>
        <v>YAG</v>
      </c>
    </row>
    <row r="23821" spans="1:1" x14ac:dyDescent="0.25">
      <c r="A23821" t="str">
        <f t="shared" si="373"/>
        <v>YAG</v>
      </c>
    </row>
    <row r="23822" spans="1:1" x14ac:dyDescent="0.25">
      <c r="A23822" t="str">
        <f t="shared" si="373"/>
        <v>YAG</v>
      </c>
    </row>
    <row r="23823" spans="1:1" x14ac:dyDescent="0.25">
      <c r="A23823" t="str">
        <f t="shared" si="373"/>
        <v>YAG</v>
      </c>
    </row>
    <row r="23824" spans="1:1" x14ac:dyDescent="0.25">
      <c r="A23824" t="str">
        <f t="shared" si="373"/>
        <v>YAG</v>
      </c>
    </row>
    <row r="23825" spans="1:1" x14ac:dyDescent="0.25">
      <c r="A23825" t="str">
        <f t="shared" si="373"/>
        <v>YAG</v>
      </c>
    </row>
    <row r="23826" spans="1:1" x14ac:dyDescent="0.25">
      <c r="A23826" t="str">
        <f t="shared" si="373"/>
        <v>YAG</v>
      </c>
    </row>
    <row r="23827" spans="1:1" x14ac:dyDescent="0.25">
      <c r="A23827" t="str">
        <f t="shared" si="373"/>
        <v>YAG</v>
      </c>
    </row>
    <row r="23828" spans="1:1" x14ac:dyDescent="0.25">
      <c r="A23828" t="str">
        <f t="shared" si="373"/>
        <v>YAG</v>
      </c>
    </row>
    <row r="23829" spans="1:1" x14ac:dyDescent="0.25">
      <c r="A23829" t="str">
        <f t="shared" si="373"/>
        <v>YAG</v>
      </c>
    </row>
    <row r="23830" spans="1:1" x14ac:dyDescent="0.25">
      <c r="A23830" t="str">
        <f t="shared" si="373"/>
        <v>YAG</v>
      </c>
    </row>
    <row r="23831" spans="1:1" x14ac:dyDescent="0.25">
      <c r="A23831" t="str">
        <f t="shared" si="373"/>
        <v>YAG</v>
      </c>
    </row>
    <row r="23832" spans="1:1" x14ac:dyDescent="0.25">
      <c r="A23832" t="str">
        <f t="shared" si="373"/>
        <v>YAG</v>
      </c>
    </row>
    <row r="23833" spans="1:1" x14ac:dyDescent="0.25">
      <c r="A23833" t="str">
        <f t="shared" si="373"/>
        <v>YAG</v>
      </c>
    </row>
    <row r="23834" spans="1:1" x14ac:dyDescent="0.25">
      <c r="A23834" t="str">
        <f t="shared" si="373"/>
        <v>YAG</v>
      </c>
    </row>
    <row r="23835" spans="1:1" x14ac:dyDescent="0.25">
      <c r="A23835" t="str">
        <f t="shared" si="373"/>
        <v>YAG</v>
      </c>
    </row>
    <row r="23836" spans="1:1" x14ac:dyDescent="0.25">
      <c r="A23836" t="str">
        <f t="shared" si="373"/>
        <v>YAG</v>
      </c>
    </row>
    <row r="23837" spans="1:1" x14ac:dyDescent="0.25">
      <c r="A23837" t="str">
        <f t="shared" si="373"/>
        <v>YAG</v>
      </c>
    </row>
    <row r="23838" spans="1:1" x14ac:dyDescent="0.25">
      <c r="A23838" t="str">
        <f t="shared" si="373"/>
        <v>YAG</v>
      </c>
    </row>
    <row r="23839" spans="1:1" x14ac:dyDescent="0.25">
      <c r="A23839" t="str">
        <f t="shared" si="373"/>
        <v>YAG</v>
      </c>
    </row>
    <row r="23840" spans="1:1" x14ac:dyDescent="0.25">
      <c r="A23840" t="str">
        <f t="shared" si="373"/>
        <v>YAG</v>
      </c>
    </row>
    <row r="23841" spans="1:1" x14ac:dyDescent="0.25">
      <c r="A23841" t="str">
        <f t="shared" si="373"/>
        <v>YAG</v>
      </c>
    </row>
    <row r="23842" spans="1:1" x14ac:dyDescent="0.25">
      <c r="A23842" t="str">
        <f t="shared" si="373"/>
        <v>YAG</v>
      </c>
    </row>
    <row r="23843" spans="1:1" x14ac:dyDescent="0.25">
      <c r="A23843" t="str">
        <f t="shared" si="373"/>
        <v>YAG</v>
      </c>
    </row>
    <row r="23844" spans="1:1" x14ac:dyDescent="0.25">
      <c r="A23844" t="str">
        <f t="shared" si="373"/>
        <v>YAG</v>
      </c>
    </row>
    <row r="23845" spans="1:1" x14ac:dyDescent="0.25">
      <c r="A23845" t="str">
        <f t="shared" si="373"/>
        <v>YAG</v>
      </c>
    </row>
    <row r="23846" spans="1:1" x14ac:dyDescent="0.25">
      <c r="A23846" t="str">
        <f t="shared" si="373"/>
        <v>YAG</v>
      </c>
    </row>
    <row r="23847" spans="1:1" x14ac:dyDescent="0.25">
      <c r="A23847" t="str">
        <f t="shared" si="373"/>
        <v>YAG</v>
      </c>
    </row>
    <row r="23848" spans="1:1" x14ac:dyDescent="0.25">
      <c r="A23848" t="str">
        <f t="shared" si="373"/>
        <v>YAG</v>
      </c>
    </row>
    <row r="23849" spans="1:1" x14ac:dyDescent="0.25">
      <c r="A23849" t="str">
        <f t="shared" si="373"/>
        <v>YAG</v>
      </c>
    </row>
    <row r="23850" spans="1:1" x14ac:dyDescent="0.25">
      <c r="A23850" t="str">
        <f t="shared" si="373"/>
        <v>YAG</v>
      </c>
    </row>
    <row r="23851" spans="1:1" x14ac:dyDescent="0.25">
      <c r="A23851" t="str">
        <f t="shared" si="373"/>
        <v>YAG</v>
      </c>
    </row>
    <row r="23852" spans="1:1" x14ac:dyDescent="0.25">
      <c r="A23852" t="str">
        <f t="shared" si="373"/>
        <v>YAG</v>
      </c>
    </row>
    <row r="23853" spans="1:1" x14ac:dyDescent="0.25">
      <c r="A23853" t="str">
        <f t="shared" si="373"/>
        <v>YAG</v>
      </c>
    </row>
    <row r="23854" spans="1:1" x14ac:dyDescent="0.25">
      <c r="A23854" t="str">
        <f t="shared" si="373"/>
        <v>YAG</v>
      </c>
    </row>
    <row r="23855" spans="1:1" x14ac:dyDescent="0.25">
      <c r="A23855" t="str">
        <f t="shared" si="373"/>
        <v>YAG</v>
      </c>
    </row>
    <row r="23856" spans="1:1" x14ac:dyDescent="0.25">
      <c r="A23856" t="str">
        <f t="shared" si="373"/>
        <v>YAG</v>
      </c>
    </row>
    <row r="23857" spans="1:1" x14ac:dyDescent="0.25">
      <c r="A23857" t="str">
        <f t="shared" si="373"/>
        <v>YAG</v>
      </c>
    </row>
    <row r="23858" spans="1:1" x14ac:dyDescent="0.25">
      <c r="A23858" t="str">
        <f t="shared" si="373"/>
        <v>YAG</v>
      </c>
    </row>
    <row r="23859" spans="1:1" x14ac:dyDescent="0.25">
      <c r="A23859" t="str">
        <f t="shared" si="373"/>
        <v>YAG</v>
      </c>
    </row>
    <row r="23860" spans="1:1" x14ac:dyDescent="0.25">
      <c r="A23860" t="str">
        <f t="shared" si="373"/>
        <v>YAG</v>
      </c>
    </row>
    <row r="23861" spans="1:1" x14ac:dyDescent="0.25">
      <c r="A23861" t="str">
        <f t="shared" si="373"/>
        <v>YAG</v>
      </c>
    </row>
    <row r="23862" spans="1:1" x14ac:dyDescent="0.25">
      <c r="A23862" t="str">
        <f t="shared" si="373"/>
        <v>YAG</v>
      </c>
    </row>
    <row r="23863" spans="1:1" x14ac:dyDescent="0.25">
      <c r="A23863" t="str">
        <f t="shared" si="373"/>
        <v>YAG</v>
      </c>
    </row>
    <row r="23864" spans="1:1" x14ac:dyDescent="0.25">
      <c r="A23864" t="str">
        <f t="shared" si="373"/>
        <v>YAG</v>
      </c>
    </row>
    <row r="23865" spans="1:1" x14ac:dyDescent="0.25">
      <c r="A23865" t="str">
        <f t="shared" si="373"/>
        <v>YAG</v>
      </c>
    </row>
    <row r="23866" spans="1:1" x14ac:dyDescent="0.25">
      <c r="A23866" t="str">
        <f t="shared" si="373"/>
        <v>YAG</v>
      </c>
    </row>
    <row r="23867" spans="1:1" x14ac:dyDescent="0.25">
      <c r="A23867" t="str">
        <f t="shared" si="373"/>
        <v>YAG</v>
      </c>
    </row>
    <row r="23868" spans="1:1" x14ac:dyDescent="0.25">
      <c r="A23868" t="str">
        <f t="shared" ref="A23868:A23931" si="374">"YAG"&amp;D23868 &amp;E23868 &amp;F23868 &amp; G23868 &amp;H23868 &amp;I23868</f>
        <v>YAG</v>
      </c>
    </row>
    <row r="23869" spans="1:1" x14ac:dyDescent="0.25">
      <c r="A23869" t="str">
        <f t="shared" si="374"/>
        <v>YAG</v>
      </c>
    </row>
    <row r="23870" spans="1:1" x14ac:dyDescent="0.25">
      <c r="A23870" t="str">
        <f t="shared" si="374"/>
        <v>YAG</v>
      </c>
    </row>
    <row r="23871" spans="1:1" x14ac:dyDescent="0.25">
      <c r="A23871" t="str">
        <f t="shared" si="374"/>
        <v>YAG</v>
      </c>
    </row>
    <row r="23872" spans="1:1" x14ac:dyDescent="0.25">
      <c r="A23872" t="str">
        <f t="shared" si="374"/>
        <v>YAG</v>
      </c>
    </row>
    <row r="23873" spans="1:1" x14ac:dyDescent="0.25">
      <c r="A23873" t="str">
        <f t="shared" si="374"/>
        <v>YAG</v>
      </c>
    </row>
    <row r="23874" spans="1:1" x14ac:dyDescent="0.25">
      <c r="A23874" t="str">
        <f t="shared" si="374"/>
        <v>YAG</v>
      </c>
    </row>
    <row r="23875" spans="1:1" x14ac:dyDescent="0.25">
      <c r="A23875" t="str">
        <f t="shared" si="374"/>
        <v>YAG</v>
      </c>
    </row>
    <row r="23876" spans="1:1" x14ac:dyDescent="0.25">
      <c r="A23876" t="str">
        <f t="shared" si="374"/>
        <v>YAG</v>
      </c>
    </row>
    <row r="23877" spans="1:1" x14ac:dyDescent="0.25">
      <c r="A23877" t="str">
        <f t="shared" si="374"/>
        <v>YAG</v>
      </c>
    </row>
    <row r="23878" spans="1:1" x14ac:dyDescent="0.25">
      <c r="A23878" t="str">
        <f t="shared" si="374"/>
        <v>YAG</v>
      </c>
    </row>
    <row r="23879" spans="1:1" x14ac:dyDescent="0.25">
      <c r="A23879" t="str">
        <f t="shared" si="374"/>
        <v>YAG</v>
      </c>
    </row>
    <row r="23880" spans="1:1" x14ac:dyDescent="0.25">
      <c r="A23880" t="str">
        <f t="shared" si="374"/>
        <v>YAG</v>
      </c>
    </row>
    <row r="23881" spans="1:1" x14ac:dyDescent="0.25">
      <c r="A23881" t="str">
        <f t="shared" si="374"/>
        <v>YAG</v>
      </c>
    </row>
    <row r="23882" spans="1:1" x14ac:dyDescent="0.25">
      <c r="A23882" t="str">
        <f t="shared" si="374"/>
        <v>YAG</v>
      </c>
    </row>
    <row r="23883" spans="1:1" x14ac:dyDescent="0.25">
      <c r="A23883" t="str">
        <f t="shared" si="374"/>
        <v>YAG</v>
      </c>
    </row>
    <row r="23884" spans="1:1" x14ac:dyDescent="0.25">
      <c r="A23884" t="str">
        <f t="shared" si="374"/>
        <v>YAG</v>
      </c>
    </row>
    <row r="23885" spans="1:1" x14ac:dyDescent="0.25">
      <c r="A23885" t="str">
        <f t="shared" si="374"/>
        <v>YAG</v>
      </c>
    </row>
    <row r="23886" spans="1:1" x14ac:dyDescent="0.25">
      <c r="A23886" t="str">
        <f t="shared" si="374"/>
        <v>YAG</v>
      </c>
    </row>
    <row r="23887" spans="1:1" x14ac:dyDescent="0.25">
      <c r="A23887" t="str">
        <f t="shared" si="374"/>
        <v>YAG</v>
      </c>
    </row>
    <row r="23888" spans="1:1" x14ac:dyDescent="0.25">
      <c r="A23888" t="str">
        <f t="shared" si="374"/>
        <v>YAG</v>
      </c>
    </row>
    <row r="23889" spans="1:1" x14ac:dyDescent="0.25">
      <c r="A23889" t="str">
        <f t="shared" si="374"/>
        <v>YAG</v>
      </c>
    </row>
    <row r="23890" spans="1:1" x14ac:dyDescent="0.25">
      <c r="A23890" t="str">
        <f t="shared" si="374"/>
        <v>YAG</v>
      </c>
    </row>
    <row r="23891" spans="1:1" x14ac:dyDescent="0.25">
      <c r="A23891" t="str">
        <f t="shared" si="374"/>
        <v>YAG</v>
      </c>
    </row>
    <row r="23892" spans="1:1" x14ac:dyDescent="0.25">
      <c r="A23892" t="str">
        <f t="shared" si="374"/>
        <v>YAG</v>
      </c>
    </row>
    <row r="23893" spans="1:1" x14ac:dyDescent="0.25">
      <c r="A23893" t="str">
        <f t="shared" si="374"/>
        <v>YAG</v>
      </c>
    </row>
    <row r="23894" spans="1:1" x14ac:dyDescent="0.25">
      <c r="A23894" t="str">
        <f t="shared" si="374"/>
        <v>YAG</v>
      </c>
    </row>
    <row r="23895" spans="1:1" x14ac:dyDescent="0.25">
      <c r="A23895" t="str">
        <f t="shared" si="374"/>
        <v>YAG</v>
      </c>
    </row>
    <row r="23896" spans="1:1" x14ac:dyDescent="0.25">
      <c r="A23896" t="str">
        <f t="shared" si="374"/>
        <v>YAG</v>
      </c>
    </row>
    <row r="23897" spans="1:1" x14ac:dyDescent="0.25">
      <c r="A23897" t="str">
        <f t="shared" si="374"/>
        <v>YAG</v>
      </c>
    </row>
    <row r="23898" spans="1:1" x14ac:dyDescent="0.25">
      <c r="A23898" t="str">
        <f t="shared" si="374"/>
        <v>YAG</v>
      </c>
    </row>
    <row r="23899" spans="1:1" x14ac:dyDescent="0.25">
      <c r="A23899" t="str">
        <f t="shared" si="374"/>
        <v>YAG</v>
      </c>
    </row>
    <row r="23900" spans="1:1" x14ac:dyDescent="0.25">
      <c r="A23900" t="str">
        <f t="shared" si="374"/>
        <v>YAG</v>
      </c>
    </row>
    <row r="23901" spans="1:1" x14ac:dyDescent="0.25">
      <c r="A23901" t="str">
        <f t="shared" si="374"/>
        <v>YAG</v>
      </c>
    </row>
    <row r="23902" spans="1:1" x14ac:dyDescent="0.25">
      <c r="A23902" t="str">
        <f t="shared" si="374"/>
        <v>YAG</v>
      </c>
    </row>
    <row r="23903" spans="1:1" x14ac:dyDescent="0.25">
      <c r="A23903" t="str">
        <f t="shared" si="374"/>
        <v>YAG</v>
      </c>
    </row>
    <row r="23904" spans="1:1" x14ac:dyDescent="0.25">
      <c r="A23904" t="str">
        <f t="shared" si="374"/>
        <v>YAG</v>
      </c>
    </row>
    <row r="23905" spans="1:1" x14ac:dyDescent="0.25">
      <c r="A23905" t="str">
        <f t="shared" si="374"/>
        <v>YAG</v>
      </c>
    </row>
    <row r="23906" spans="1:1" x14ac:dyDescent="0.25">
      <c r="A23906" t="str">
        <f t="shared" si="374"/>
        <v>YAG</v>
      </c>
    </row>
    <row r="23907" spans="1:1" x14ac:dyDescent="0.25">
      <c r="A23907" t="str">
        <f t="shared" si="374"/>
        <v>YAG</v>
      </c>
    </row>
    <row r="23908" spans="1:1" x14ac:dyDescent="0.25">
      <c r="A23908" t="str">
        <f t="shared" si="374"/>
        <v>YAG</v>
      </c>
    </row>
    <row r="23909" spans="1:1" x14ac:dyDescent="0.25">
      <c r="A23909" t="str">
        <f t="shared" si="374"/>
        <v>YAG</v>
      </c>
    </row>
    <row r="23910" spans="1:1" x14ac:dyDescent="0.25">
      <c r="A23910" t="str">
        <f t="shared" si="374"/>
        <v>YAG</v>
      </c>
    </row>
    <row r="23911" spans="1:1" x14ac:dyDescent="0.25">
      <c r="A23911" t="str">
        <f t="shared" si="374"/>
        <v>YAG</v>
      </c>
    </row>
    <row r="23912" spans="1:1" x14ac:dyDescent="0.25">
      <c r="A23912" t="str">
        <f t="shared" si="374"/>
        <v>YAG</v>
      </c>
    </row>
    <row r="23913" spans="1:1" x14ac:dyDescent="0.25">
      <c r="A23913" t="str">
        <f t="shared" si="374"/>
        <v>YAG</v>
      </c>
    </row>
    <row r="23914" spans="1:1" x14ac:dyDescent="0.25">
      <c r="A23914" t="str">
        <f t="shared" si="374"/>
        <v>YAG</v>
      </c>
    </row>
    <row r="23915" spans="1:1" x14ac:dyDescent="0.25">
      <c r="A23915" t="str">
        <f t="shared" si="374"/>
        <v>YAG</v>
      </c>
    </row>
    <row r="23916" spans="1:1" x14ac:dyDescent="0.25">
      <c r="A23916" t="str">
        <f t="shared" si="374"/>
        <v>YAG</v>
      </c>
    </row>
    <row r="23917" spans="1:1" x14ac:dyDescent="0.25">
      <c r="A23917" t="str">
        <f t="shared" si="374"/>
        <v>YAG</v>
      </c>
    </row>
    <row r="23918" spans="1:1" x14ac:dyDescent="0.25">
      <c r="A23918" t="str">
        <f t="shared" si="374"/>
        <v>YAG</v>
      </c>
    </row>
    <row r="23919" spans="1:1" x14ac:dyDescent="0.25">
      <c r="A23919" t="str">
        <f t="shared" si="374"/>
        <v>YAG</v>
      </c>
    </row>
    <row r="23920" spans="1:1" x14ac:dyDescent="0.25">
      <c r="A23920" t="str">
        <f t="shared" si="374"/>
        <v>YAG</v>
      </c>
    </row>
    <row r="23921" spans="1:1" x14ac:dyDescent="0.25">
      <c r="A23921" t="str">
        <f t="shared" si="374"/>
        <v>YAG</v>
      </c>
    </row>
    <row r="23922" spans="1:1" x14ac:dyDescent="0.25">
      <c r="A23922" t="str">
        <f t="shared" si="374"/>
        <v>YAG</v>
      </c>
    </row>
    <row r="23923" spans="1:1" x14ac:dyDescent="0.25">
      <c r="A23923" t="str">
        <f t="shared" si="374"/>
        <v>YAG</v>
      </c>
    </row>
    <row r="23924" spans="1:1" x14ac:dyDescent="0.25">
      <c r="A23924" t="str">
        <f t="shared" si="374"/>
        <v>YAG</v>
      </c>
    </row>
    <row r="23925" spans="1:1" x14ac:dyDescent="0.25">
      <c r="A23925" t="str">
        <f t="shared" si="374"/>
        <v>YAG</v>
      </c>
    </row>
    <row r="23926" spans="1:1" x14ac:dyDescent="0.25">
      <c r="A23926" t="str">
        <f t="shared" si="374"/>
        <v>YAG</v>
      </c>
    </row>
    <row r="23927" spans="1:1" x14ac:dyDescent="0.25">
      <c r="A23927" t="str">
        <f t="shared" si="374"/>
        <v>YAG</v>
      </c>
    </row>
    <row r="23928" spans="1:1" x14ac:dyDescent="0.25">
      <c r="A23928" t="str">
        <f t="shared" si="374"/>
        <v>YAG</v>
      </c>
    </row>
    <row r="23929" spans="1:1" x14ac:dyDescent="0.25">
      <c r="A23929" t="str">
        <f t="shared" si="374"/>
        <v>YAG</v>
      </c>
    </row>
    <row r="23930" spans="1:1" x14ac:dyDescent="0.25">
      <c r="A23930" t="str">
        <f t="shared" si="374"/>
        <v>YAG</v>
      </c>
    </row>
    <row r="23931" spans="1:1" x14ac:dyDescent="0.25">
      <c r="A23931" t="str">
        <f t="shared" si="374"/>
        <v>YAG</v>
      </c>
    </row>
    <row r="23932" spans="1:1" x14ac:dyDescent="0.25">
      <c r="A23932" t="str">
        <f t="shared" ref="A23932:A23995" si="375">"YAG"&amp;D23932 &amp;E23932 &amp;F23932 &amp; G23932 &amp;H23932 &amp;I23932</f>
        <v>YAG</v>
      </c>
    </row>
    <row r="23933" spans="1:1" x14ac:dyDescent="0.25">
      <c r="A23933" t="str">
        <f t="shared" si="375"/>
        <v>YAG</v>
      </c>
    </row>
    <row r="23934" spans="1:1" x14ac:dyDescent="0.25">
      <c r="A23934" t="str">
        <f t="shared" si="375"/>
        <v>YAG</v>
      </c>
    </row>
    <row r="23935" spans="1:1" x14ac:dyDescent="0.25">
      <c r="A23935" t="str">
        <f t="shared" si="375"/>
        <v>YAG</v>
      </c>
    </row>
    <row r="23936" spans="1:1" x14ac:dyDescent="0.25">
      <c r="A23936" t="str">
        <f t="shared" si="375"/>
        <v>YAG</v>
      </c>
    </row>
    <row r="23937" spans="1:1" x14ac:dyDescent="0.25">
      <c r="A23937" t="str">
        <f t="shared" si="375"/>
        <v>YAG</v>
      </c>
    </row>
    <row r="23938" spans="1:1" x14ac:dyDescent="0.25">
      <c r="A23938" t="str">
        <f t="shared" si="375"/>
        <v>YAG</v>
      </c>
    </row>
    <row r="23939" spans="1:1" x14ac:dyDescent="0.25">
      <c r="A23939" t="str">
        <f t="shared" si="375"/>
        <v>YAG</v>
      </c>
    </row>
    <row r="23940" spans="1:1" x14ac:dyDescent="0.25">
      <c r="A23940" t="str">
        <f t="shared" si="375"/>
        <v>YAG</v>
      </c>
    </row>
    <row r="23941" spans="1:1" x14ac:dyDescent="0.25">
      <c r="A23941" t="str">
        <f t="shared" si="375"/>
        <v>YAG</v>
      </c>
    </row>
    <row r="23942" spans="1:1" x14ac:dyDescent="0.25">
      <c r="A23942" t="str">
        <f t="shared" si="375"/>
        <v>YAG</v>
      </c>
    </row>
    <row r="23943" spans="1:1" x14ac:dyDescent="0.25">
      <c r="A23943" t="str">
        <f t="shared" si="375"/>
        <v>YAG</v>
      </c>
    </row>
    <row r="23944" spans="1:1" x14ac:dyDescent="0.25">
      <c r="A23944" t="str">
        <f t="shared" si="375"/>
        <v>YAG</v>
      </c>
    </row>
    <row r="23945" spans="1:1" x14ac:dyDescent="0.25">
      <c r="A23945" t="str">
        <f t="shared" si="375"/>
        <v>YAG</v>
      </c>
    </row>
    <row r="23946" spans="1:1" x14ac:dyDescent="0.25">
      <c r="A23946" t="str">
        <f t="shared" si="375"/>
        <v>YAG</v>
      </c>
    </row>
    <row r="23947" spans="1:1" x14ac:dyDescent="0.25">
      <c r="A23947" t="str">
        <f t="shared" si="375"/>
        <v>YAG</v>
      </c>
    </row>
    <row r="23948" spans="1:1" x14ac:dyDescent="0.25">
      <c r="A23948" t="str">
        <f t="shared" si="375"/>
        <v>YAG</v>
      </c>
    </row>
    <row r="23949" spans="1:1" x14ac:dyDescent="0.25">
      <c r="A23949" t="str">
        <f t="shared" si="375"/>
        <v>YAG</v>
      </c>
    </row>
    <row r="23950" spans="1:1" x14ac:dyDescent="0.25">
      <c r="A23950" t="str">
        <f t="shared" si="375"/>
        <v>YAG</v>
      </c>
    </row>
    <row r="23951" spans="1:1" x14ac:dyDescent="0.25">
      <c r="A23951" t="str">
        <f t="shared" si="375"/>
        <v>YAG</v>
      </c>
    </row>
    <row r="23952" spans="1:1" x14ac:dyDescent="0.25">
      <c r="A23952" t="str">
        <f t="shared" si="375"/>
        <v>YAG</v>
      </c>
    </row>
    <row r="23953" spans="1:1" x14ac:dyDescent="0.25">
      <c r="A23953" t="str">
        <f t="shared" si="375"/>
        <v>YAG</v>
      </c>
    </row>
    <row r="23954" spans="1:1" x14ac:dyDescent="0.25">
      <c r="A23954" t="str">
        <f t="shared" si="375"/>
        <v>YAG</v>
      </c>
    </row>
    <row r="23955" spans="1:1" x14ac:dyDescent="0.25">
      <c r="A23955" t="str">
        <f t="shared" si="375"/>
        <v>YAG</v>
      </c>
    </row>
    <row r="23956" spans="1:1" x14ac:dyDescent="0.25">
      <c r="A23956" t="str">
        <f t="shared" si="375"/>
        <v>YAG</v>
      </c>
    </row>
    <row r="23957" spans="1:1" x14ac:dyDescent="0.25">
      <c r="A23957" t="str">
        <f t="shared" si="375"/>
        <v>YAG</v>
      </c>
    </row>
    <row r="23958" spans="1:1" x14ac:dyDescent="0.25">
      <c r="A23958" t="str">
        <f t="shared" si="375"/>
        <v>YAG</v>
      </c>
    </row>
    <row r="23959" spans="1:1" x14ac:dyDescent="0.25">
      <c r="A23959" t="str">
        <f t="shared" si="375"/>
        <v>YAG</v>
      </c>
    </row>
    <row r="23960" spans="1:1" x14ac:dyDescent="0.25">
      <c r="A23960" t="str">
        <f t="shared" si="375"/>
        <v>YAG</v>
      </c>
    </row>
    <row r="23961" spans="1:1" x14ac:dyDescent="0.25">
      <c r="A23961" t="str">
        <f t="shared" si="375"/>
        <v>YAG</v>
      </c>
    </row>
    <row r="23962" spans="1:1" x14ac:dyDescent="0.25">
      <c r="A23962" t="str">
        <f t="shared" si="375"/>
        <v>YAG</v>
      </c>
    </row>
    <row r="23963" spans="1:1" x14ac:dyDescent="0.25">
      <c r="A23963" t="str">
        <f t="shared" si="375"/>
        <v>YAG</v>
      </c>
    </row>
    <row r="23964" spans="1:1" x14ac:dyDescent="0.25">
      <c r="A23964" t="str">
        <f t="shared" si="375"/>
        <v>YAG</v>
      </c>
    </row>
    <row r="23965" spans="1:1" x14ac:dyDescent="0.25">
      <c r="A23965" t="str">
        <f t="shared" si="375"/>
        <v>YAG</v>
      </c>
    </row>
    <row r="23966" spans="1:1" x14ac:dyDescent="0.25">
      <c r="A23966" t="str">
        <f t="shared" si="375"/>
        <v>YAG</v>
      </c>
    </row>
    <row r="23967" spans="1:1" x14ac:dyDescent="0.25">
      <c r="A23967" t="str">
        <f t="shared" si="375"/>
        <v>YAG</v>
      </c>
    </row>
    <row r="23968" spans="1:1" x14ac:dyDescent="0.25">
      <c r="A23968" t="str">
        <f t="shared" si="375"/>
        <v>YAG</v>
      </c>
    </row>
    <row r="23969" spans="1:1" x14ac:dyDescent="0.25">
      <c r="A23969" t="str">
        <f t="shared" si="375"/>
        <v>YAG</v>
      </c>
    </row>
    <row r="23970" spans="1:1" x14ac:dyDescent="0.25">
      <c r="A23970" t="str">
        <f t="shared" si="375"/>
        <v>YAG</v>
      </c>
    </row>
    <row r="23971" spans="1:1" x14ac:dyDescent="0.25">
      <c r="A23971" t="str">
        <f t="shared" si="375"/>
        <v>YAG</v>
      </c>
    </row>
    <row r="23972" spans="1:1" x14ac:dyDescent="0.25">
      <c r="A23972" t="str">
        <f t="shared" si="375"/>
        <v>YAG</v>
      </c>
    </row>
    <row r="23973" spans="1:1" x14ac:dyDescent="0.25">
      <c r="A23973" t="str">
        <f t="shared" si="375"/>
        <v>YAG</v>
      </c>
    </row>
    <row r="23974" spans="1:1" x14ac:dyDescent="0.25">
      <c r="A23974" t="str">
        <f t="shared" si="375"/>
        <v>YAG</v>
      </c>
    </row>
    <row r="23975" spans="1:1" x14ac:dyDescent="0.25">
      <c r="A23975" t="str">
        <f t="shared" si="375"/>
        <v>YAG</v>
      </c>
    </row>
    <row r="23976" spans="1:1" x14ac:dyDescent="0.25">
      <c r="A23976" t="str">
        <f t="shared" si="375"/>
        <v>YAG</v>
      </c>
    </row>
    <row r="23977" spans="1:1" x14ac:dyDescent="0.25">
      <c r="A23977" t="str">
        <f t="shared" si="375"/>
        <v>YAG</v>
      </c>
    </row>
    <row r="23978" spans="1:1" x14ac:dyDescent="0.25">
      <c r="A23978" t="str">
        <f t="shared" si="375"/>
        <v>YAG</v>
      </c>
    </row>
    <row r="23979" spans="1:1" x14ac:dyDescent="0.25">
      <c r="A23979" t="str">
        <f t="shared" si="375"/>
        <v>YAG</v>
      </c>
    </row>
    <row r="23980" spans="1:1" x14ac:dyDescent="0.25">
      <c r="A23980" t="str">
        <f t="shared" si="375"/>
        <v>YAG</v>
      </c>
    </row>
    <row r="23981" spans="1:1" x14ac:dyDescent="0.25">
      <c r="A23981" t="str">
        <f t="shared" si="375"/>
        <v>YAG</v>
      </c>
    </row>
    <row r="23982" spans="1:1" x14ac:dyDescent="0.25">
      <c r="A23982" t="str">
        <f t="shared" si="375"/>
        <v>YAG</v>
      </c>
    </row>
    <row r="23983" spans="1:1" x14ac:dyDescent="0.25">
      <c r="A23983" t="str">
        <f t="shared" si="375"/>
        <v>YAG</v>
      </c>
    </row>
    <row r="23984" spans="1:1" x14ac:dyDescent="0.25">
      <c r="A23984" t="str">
        <f t="shared" si="375"/>
        <v>YAG</v>
      </c>
    </row>
    <row r="23985" spans="1:1" x14ac:dyDescent="0.25">
      <c r="A23985" t="str">
        <f t="shared" si="375"/>
        <v>YAG</v>
      </c>
    </row>
    <row r="23986" spans="1:1" x14ac:dyDescent="0.25">
      <c r="A23986" t="str">
        <f t="shared" si="375"/>
        <v>YAG</v>
      </c>
    </row>
    <row r="23987" spans="1:1" x14ac:dyDescent="0.25">
      <c r="A23987" t="str">
        <f t="shared" si="375"/>
        <v>YAG</v>
      </c>
    </row>
    <row r="23988" spans="1:1" x14ac:dyDescent="0.25">
      <c r="A23988" t="str">
        <f t="shared" si="375"/>
        <v>YAG</v>
      </c>
    </row>
    <row r="23989" spans="1:1" x14ac:dyDescent="0.25">
      <c r="A23989" t="str">
        <f t="shared" si="375"/>
        <v>YAG</v>
      </c>
    </row>
    <row r="23990" spans="1:1" x14ac:dyDescent="0.25">
      <c r="A23990" t="str">
        <f t="shared" si="375"/>
        <v>YAG</v>
      </c>
    </row>
    <row r="23991" spans="1:1" x14ac:dyDescent="0.25">
      <c r="A23991" t="str">
        <f t="shared" si="375"/>
        <v>YAG</v>
      </c>
    </row>
    <row r="23992" spans="1:1" x14ac:dyDescent="0.25">
      <c r="A23992" t="str">
        <f t="shared" si="375"/>
        <v>YAG</v>
      </c>
    </row>
    <row r="23993" spans="1:1" x14ac:dyDescent="0.25">
      <c r="A23993" t="str">
        <f t="shared" si="375"/>
        <v>YAG</v>
      </c>
    </row>
    <row r="23994" spans="1:1" x14ac:dyDescent="0.25">
      <c r="A23994" t="str">
        <f t="shared" si="375"/>
        <v>YAG</v>
      </c>
    </row>
    <row r="23995" spans="1:1" x14ac:dyDescent="0.25">
      <c r="A23995" t="str">
        <f t="shared" si="375"/>
        <v>YAG</v>
      </c>
    </row>
    <row r="23996" spans="1:1" x14ac:dyDescent="0.25">
      <c r="A23996" t="str">
        <f t="shared" ref="A23996:A24059" si="376">"YAG"&amp;D23996 &amp;E23996 &amp;F23996 &amp; G23996 &amp;H23996 &amp;I23996</f>
        <v>YAG</v>
      </c>
    </row>
    <row r="23997" spans="1:1" x14ac:dyDescent="0.25">
      <c r="A23997" t="str">
        <f t="shared" si="376"/>
        <v>YAG</v>
      </c>
    </row>
    <row r="23998" spans="1:1" x14ac:dyDescent="0.25">
      <c r="A23998" t="str">
        <f t="shared" si="376"/>
        <v>YAG</v>
      </c>
    </row>
    <row r="23999" spans="1:1" x14ac:dyDescent="0.25">
      <c r="A23999" t="str">
        <f t="shared" si="376"/>
        <v>YAG</v>
      </c>
    </row>
    <row r="24000" spans="1:1" x14ac:dyDescent="0.25">
      <c r="A24000" t="str">
        <f t="shared" si="376"/>
        <v>YAG</v>
      </c>
    </row>
    <row r="24001" spans="1:1" x14ac:dyDescent="0.25">
      <c r="A24001" t="str">
        <f t="shared" si="376"/>
        <v>YAG</v>
      </c>
    </row>
    <row r="24002" spans="1:1" x14ac:dyDescent="0.25">
      <c r="A24002" t="str">
        <f t="shared" si="376"/>
        <v>YAG</v>
      </c>
    </row>
    <row r="24003" spans="1:1" x14ac:dyDescent="0.25">
      <c r="A24003" t="str">
        <f t="shared" si="376"/>
        <v>YAG</v>
      </c>
    </row>
    <row r="24004" spans="1:1" x14ac:dyDescent="0.25">
      <c r="A24004" t="str">
        <f t="shared" si="376"/>
        <v>YAG</v>
      </c>
    </row>
    <row r="24005" spans="1:1" x14ac:dyDescent="0.25">
      <c r="A24005" t="str">
        <f t="shared" si="376"/>
        <v>YAG</v>
      </c>
    </row>
    <row r="24006" spans="1:1" x14ac:dyDescent="0.25">
      <c r="A24006" t="str">
        <f t="shared" si="376"/>
        <v>YAG</v>
      </c>
    </row>
    <row r="24007" spans="1:1" x14ac:dyDescent="0.25">
      <c r="A24007" t="str">
        <f t="shared" si="376"/>
        <v>YAG</v>
      </c>
    </row>
    <row r="24008" spans="1:1" x14ac:dyDescent="0.25">
      <c r="A24008" t="str">
        <f t="shared" si="376"/>
        <v>YAG</v>
      </c>
    </row>
    <row r="24009" spans="1:1" x14ac:dyDescent="0.25">
      <c r="A24009" t="str">
        <f t="shared" si="376"/>
        <v>YAG</v>
      </c>
    </row>
    <row r="24010" spans="1:1" x14ac:dyDescent="0.25">
      <c r="A24010" t="str">
        <f t="shared" si="376"/>
        <v>YAG</v>
      </c>
    </row>
    <row r="24011" spans="1:1" x14ac:dyDescent="0.25">
      <c r="A24011" t="str">
        <f t="shared" si="376"/>
        <v>YAG</v>
      </c>
    </row>
    <row r="24012" spans="1:1" x14ac:dyDescent="0.25">
      <c r="A24012" t="str">
        <f t="shared" si="376"/>
        <v>YAG</v>
      </c>
    </row>
    <row r="24013" spans="1:1" x14ac:dyDescent="0.25">
      <c r="A24013" t="str">
        <f t="shared" si="376"/>
        <v>YAG</v>
      </c>
    </row>
    <row r="24014" spans="1:1" x14ac:dyDescent="0.25">
      <c r="A24014" t="str">
        <f t="shared" si="376"/>
        <v>YAG</v>
      </c>
    </row>
    <row r="24015" spans="1:1" x14ac:dyDescent="0.25">
      <c r="A24015" t="str">
        <f t="shared" si="376"/>
        <v>YAG</v>
      </c>
    </row>
    <row r="24016" spans="1:1" x14ac:dyDescent="0.25">
      <c r="A24016" t="str">
        <f t="shared" si="376"/>
        <v>YAG</v>
      </c>
    </row>
    <row r="24017" spans="1:1" x14ac:dyDescent="0.25">
      <c r="A24017" t="str">
        <f t="shared" si="376"/>
        <v>YAG</v>
      </c>
    </row>
    <row r="24018" spans="1:1" x14ac:dyDescent="0.25">
      <c r="A24018" t="str">
        <f t="shared" si="376"/>
        <v>YAG</v>
      </c>
    </row>
    <row r="24019" spans="1:1" x14ac:dyDescent="0.25">
      <c r="A24019" t="str">
        <f t="shared" si="376"/>
        <v>YAG</v>
      </c>
    </row>
    <row r="24020" spans="1:1" x14ac:dyDescent="0.25">
      <c r="A24020" t="str">
        <f t="shared" si="376"/>
        <v>YAG</v>
      </c>
    </row>
    <row r="24021" spans="1:1" x14ac:dyDescent="0.25">
      <c r="A24021" t="str">
        <f t="shared" si="376"/>
        <v>YAG</v>
      </c>
    </row>
    <row r="24022" spans="1:1" x14ac:dyDescent="0.25">
      <c r="A24022" t="str">
        <f t="shared" si="376"/>
        <v>YAG</v>
      </c>
    </row>
    <row r="24023" spans="1:1" x14ac:dyDescent="0.25">
      <c r="A24023" t="str">
        <f t="shared" si="376"/>
        <v>YAG</v>
      </c>
    </row>
    <row r="24024" spans="1:1" x14ac:dyDescent="0.25">
      <c r="A24024" t="str">
        <f t="shared" si="376"/>
        <v>YAG</v>
      </c>
    </row>
    <row r="24025" spans="1:1" x14ac:dyDescent="0.25">
      <c r="A24025" t="str">
        <f t="shared" si="376"/>
        <v>YAG</v>
      </c>
    </row>
    <row r="24026" spans="1:1" x14ac:dyDescent="0.25">
      <c r="A24026" t="str">
        <f t="shared" si="376"/>
        <v>YAG</v>
      </c>
    </row>
    <row r="24027" spans="1:1" x14ac:dyDescent="0.25">
      <c r="A24027" t="str">
        <f t="shared" si="376"/>
        <v>YAG</v>
      </c>
    </row>
    <row r="24028" spans="1:1" x14ac:dyDescent="0.25">
      <c r="A24028" t="str">
        <f t="shared" si="376"/>
        <v>YAG</v>
      </c>
    </row>
    <row r="24029" spans="1:1" x14ac:dyDescent="0.25">
      <c r="A24029" t="str">
        <f t="shared" si="376"/>
        <v>YAG</v>
      </c>
    </row>
    <row r="24030" spans="1:1" x14ac:dyDescent="0.25">
      <c r="A24030" t="str">
        <f t="shared" si="376"/>
        <v>YAG</v>
      </c>
    </row>
    <row r="24031" spans="1:1" x14ac:dyDescent="0.25">
      <c r="A24031" t="str">
        <f t="shared" si="376"/>
        <v>YAG</v>
      </c>
    </row>
    <row r="24032" spans="1:1" x14ac:dyDescent="0.25">
      <c r="A24032" t="str">
        <f t="shared" si="376"/>
        <v>YAG</v>
      </c>
    </row>
    <row r="24033" spans="1:1" x14ac:dyDescent="0.25">
      <c r="A24033" t="str">
        <f t="shared" si="376"/>
        <v>YAG</v>
      </c>
    </row>
    <row r="24034" spans="1:1" x14ac:dyDescent="0.25">
      <c r="A24034" t="str">
        <f t="shared" si="376"/>
        <v>YAG</v>
      </c>
    </row>
    <row r="24035" spans="1:1" x14ac:dyDescent="0.25">
      <c r="A24035" t="str">
        <f t="shared" si="376"/>
        <v>YAG</v>
      </c>
    </row>
    <row r="24036" spans="1:1" x14ac:dyDescent="0.25">
      <c r="A24036" t="str">
        <f t="shared" si="376"/>
        <v>YAG</v>
      </c>
    </row>
    <row r="24037" spans="1:1" x14ac:dyDescent="0.25">
      <c r="A24037" t="str">
        <f t="shared" si="376"/>
        <v>YAG</v>
      </c>
    </row>
    <row r="24038" spans="1:1" x14ac:dyDescent="0.25">
      <c r="A24038" t="str">
        <f t="shared" si="376"/>
        <v>YAG</v>
      </c>
    </row>
    <row r="24039" spans="1:1" x14ac:dyDescent="0.25">
      <c r="A24039" t="str">
        <f t="shared" si="376"/>
        <v>YAG</v>
      </c>
    </row>
    <row r="24040" spans="1:1" x14ac:dyDescent="0.25">
      <c r="A24040" t="str">
        <f t="shared" si="376"/>
        <v>YAG</v>
      </c>
    </row>
    <row r="24041" spans="1:1" x14ac:dyDescent="0.25">
      <c r="A24041" t="str">
        <f t="shared" si="376"/>
        <v>YAG</v>
      </c>
    </row>
    <row r="24042" spans="1:1" x14ac:dyDescent="0.25">
      <c r="A24042" t="str">
        <f t="shared" si="376"/>
        <v>YAG</v>
      </c>
    </row>
    <row r="24043" spans="1:1" x14ac:dyDescent="0.25">
      <c r="A24043" t="str">
        <f t="shared" si="376"/>
        <v>YAG</v>
      </c>
    </row>
    <row r="24044" spans="1:1" x14ac:dyDescent="0.25">
      <c r="A24044" t="str">
        <f t="shared" si="376"/>
        <v>YAG</v>
      </c>
    </row>
    <row r="24045" spans="1:1" x14ac:dyDescent="0.25">
      <c r="A24045" t="str">
        <f t="shared" si="376"/>
        <v>YAG</v>
      </c>
    </row>
    <row r="24046" spans="1:1" x14ac:dyDescent="0.25">
      <c r="A24046" t="str">
        <f t="shared" si="376"/>
        <v>YAG</v>
      </c>
    </row>
    <row r="24047" spans="1:1" x14ac:dyDescent="0.25">
      <c r="A24047" t="str">
        <f t="shared" si="376"/>
        <v>YAG</v>
      </c>
    </row>
    <row r="24048" spans="1:1" x14ac:dyDescent="0.25">
      <c r="A24048" t="str">
        <f t="shared" si="376"/>
        <v>YAG</v>
      </c>
    </row>
    <row r="24049" spans="1:1" x14ac:dyDescent="0.25">
      <c r="A24049" t="str">
        <f t="shared" si="376"/>
        <v>YAG</v>
      </c>
    </row>
    <row r="24050" spans="1:1" x14ac:dyDescent="0.25">
      <c r="A24050" t="str">
        <f t="shared" si="376"/>
        <v>YAG</v>
      </c>
    </row>
    <row r="24051" spans="1:1" x14ac:dyDescent="0.25">
      <c r="A24051" t="str">
        <f t="shared" si="376"/>
        <v>YAG</v>
      </c>
    </row>
    <row r="24052" spans="1:1" x14ac:dyDescent="0.25">
      <c r="A24052" t="str">
        <f t="shared" si="376"/>
        <v>YAG</v>
      </c>
    </row>
    <row r="24053" spans="1:1" x14ac:dyDescent="0.25">
      <c r="A24053" t="str">
        <f t="shared" si="376"/>
        <v>YAG</v>
      </c>
    </row>
    <row r="24054" spans="1:1" x14ac:dyDescent="0.25">
      <c r="A24054" t="str">
        <f t="shared" si="376"/>
        <v>YAG</v>
      </c>
    </row>
    <row r="24055" spans="1:1" x14ac:dyDescent="0.25">
      <c r="A24055" t="str">
        <f t="shared" si="376"/>
        <v>YAG</v>
      </c>
    </row>
    <row r="24056" spans="1:1" x14ac:dyDescent="0.25">
      <c r="A24056" t="str">
        <f t="shared" si="376"/>
        <v>YAG</v>
      </c>
    </row>
    <row r="24057" spans="1:1" x14ac:dyDescent="0.25">
      <c r="A24057" t="str">
        <f t="shared" si="376"/>
        <v>YAG</v>
      </c>
    </row>
    <row r="24058" spans="1:1" x14ac:dyDescent="0.25">
      <c r="A24058" t="str">
        <f t="shared" si="376"/>
        <v>YAG</v>
      </c>
    </row>
    <row r="24059" spans="1:1" x14ac:dyDescent="0.25">
      <c r="A24059" t="str">
        <f t="shared" si="376"/>
        <v>YAG</v>
      </c>
    </row>
    <row r="24060" spans="1:1" x14ac:dyDescent="0.25">
      <c r="A24060" t="str">
        <f t="shared" ref="A24060:A24123" si="377">"YAG"&amp;D24060 &amp;E24060 &amp;F24060 &amp; G24060 &amp;H24060 &amp;I24060</f>
        <v>YAG</v>
      </c>
    </row>
    <row r="24061" spans="1:1" x14ac:dyDescent="0.25">
      <c r="A24061" t="str">
        <f t="shared" si="377"/>
        <v>YAG</v>
      </c>
    </row>
    <row r="24062" spans="1:1" x14ac:dyDescent="0.25">
      <c r="A24062" t="str">
        <f t="shared" si="377"/>
        <v>YAG</v>
      </c>
    </row>
    <row r="24063" spans="1:1" x14ac:dyDescent="0.25">
      <c r="A24063" t="str">
        <f t="shared" si="377"/>
        <v>YAG</v>
      </c>
    </row>
    <row r="24064" spans="1:1" x14ac:dyDescent="0.25">
      <c r="A24064" t="str">
        <f t="shared" si="377"/>
        <v>YAG</v>
      </c>
    </row>
    <row r="24065" spans="1:1" x14ac:dyDescent="0.25">
      <c r="A24065" t="str">
        <f t="shared" si="377"/>
        <v>YAG</v>
      </c>
    </row>
    <row r="24066" spans="1:1" x14ac:dyDescent="0.25">
      <c r="A24066" t="str">
        <f t="shared" si="377"/>
        <v>YAG</v>
      </c>
    </row>
    <row r="24067" spans="1:1" x14ac:dyDescent="0.25">
      <c r="A24067" t="str">
        <f t="shared" si="377"/>
        <v>YAG</v>
      </c>
    </row>
    <row r="24068" spans="1:1" x14ac:dyDescent="0.25">
      <c r="A24068" t="str">
        <f t="shared" si="377"/>
        <v>YAG</v>
      </c>
    </row>
    <row r="24069" spans="1:1" x14ac:dyDescent="0.25">
      <c r="A24069" t="str">
        <f t="shared" si="377"/>
        <v>YAG</v>
      </c>
    </row>
    <row r="24070" spans="1:1" x14ac:dyDescent="0.25">
      <c r="A24070" t="str">
        <f t="shared" si="377"/>
        <v>YAG</v>
      </c>
    </row>
    <row r="24071" spans="1:1" x14ac:dyDescent="0.25">
      <c r="A24071" t="str">
        <f t="shared" si="377"/>
        <v>YAG</v>
      </c>
    </row>
    <row r="24072" spans="1:1" x14ac:dyDescent="0.25">
      <c r="A24072" t="str">
        <f t="shared" si="377"/>
        <v>YAG</v>
      </c>
    </row>
    <row r="24073" spans="1:1" x14ac:dyDescent="0.25">
      <c r="A24073" t="str">
        <f t="shared" si="377"/>
        <v>YAG</v>
      </c>
    </row>
    <row r="24074" spans="1:1" x14ac:dyDescent="0.25">
      <c r="A24074" t="str">
        <f t="shared" si="377"/>
        <v>YAG</v>
      </c>
    </row>
    <row r="24075" spans="1:1" x14ac:dyDescent="0.25">
      <c r="A24075" t="str">
        <f t="shared" si="377"/>
        <v>YAG</v>
      </c>
    </row>
    <row r="24076" spans="1:1" x14ac:dyDescent="0.25">
      <c r="A24076" t="str">
        <f t="shared" si="377"/>
        <v>YAG</v>
      </c>
    </row>
    <row r="24077" spans="1:1" x14ac:dyDescent="0.25">
      <c r="A24077" t="str">
        <f t="shared" si="377"/>
        <v>YAG</v>
      </c>
    </row>
    <row r="24078" spans="1:1" x14ac:dyDescent="0.25">
      <c r="A24078" t="str">
        <f t="shared" si="377"/>
        <v>YAG</v>
      </c>
    </row>
    <row r="24079" spans="1:1" x14ac:dyDescent="0.25">
      <c r="A24079" t="str">
        <f t="shared" si="377"/>
        <v>YAG</v>
      </c>
    </row>
    <row r="24080" spans="1:1" x14ac:dyDescent="0.25">
      <c r="A24080" t="str">
        <f t="shared" si="377"/>
        <v>YAG</v>
      </c>
    </row>
    <row r="24081" spans="1:1" x14ac:dyDescent="0.25">
      <c r="A24081" t="str">
        <f t="shared" si="377"/>
        <v>YAG</v>
      </c>
    </row>
    <row r="24082" spans="1:1" x14ac:dyDescent="0.25">
      <c r="A24082" t="str">
        <f t="shared" si="377"/>
        <v>YAG</v>
      </c>
    </row>
    <row r="24083" spans="1:1" x14ac:dyDescent="0.25">
      <c r="A24083" t="str">
        <f t="shared" si="377"/>
        <v>YAG</v>
      </c>
    </row>
    <row r="24084" spans="1:1" x14ac:dyDescent="0.25">
      <c r="A24084" t="str">
        <f t="shared" si="377"/>
        <v>YAG</v>
      </c>
    </row>
    <row r="24085" spans="1:1" x14ac:dyDescent="0.25">
      <c r="A24085" t="str">
        <f t="shared" si="377"/>
        <v>YAG</v>
      </c>
    </row>
    <row r="24086" spans="1:1" x14ac:dyDescent="0.25">
      <c r="A24086" t="str">
        <f t="shared" si="377"/>
        <v>YAG</v>
      </c>
    </row>
    <row r="24087" spans="1:1" x14ac:dyDescent="0.25">
      <c r="A24087" t="str">
        <f t="shared" si="377"/>
        <v>YAG</v>
      </c>
    </row>
    <row r="24088" spans="1:1" x14ac:dyDescent="0.25">
      <c r="A24088" t="str">
        <f t="shared" si="377"/>
        <v>YAG</v>
      </c>
    </row>
    <row r="24089" spans="1:1" x14ac:dyDescent="0.25">
      <c r="A24089" t="str">
        <f t="shared" si="377"/>
        <v>YAG</v>
      </c>
    </row>
    <row r="24090" spans="1:1" x14ac:dyDescent="0.25">
      <c r="A24090" t="str">
        <f t="shared" si="377"/>
        <v>YAG</v>
      </c>
    </row>
    <row r="24091" spans="1:1" x14ac:dyDescent="0.25">
      <c r="A24091" t="str">
        <f t="shared" si="377"/>
        <v>YAG</v>
      </c>
    </row>
    <row r="24092" spans="1:1" x14ac:dyDescent="0.25">
      <c r="A24092" t="str">
        <f t="shared" si="377"/>
        <v>YAG</v>
      </c>
    </row>
    <row r="24093" spans="1:1" x14ac:dyDescent="0.25">
      <c r="A24093" t="str">
        <f t="shared" si="377"/>
        <v>YAG</v>
      </c>
    </row>
    <row r="24094" spans="1:1" x14ac:dyDescent="0.25">
      <c r="A24094" t="str">
        <f t="shared" si="377"/>
        <v>YAG</v>
      </c>
    </row>
    <row r="24095" spans="1:1" x14ac:dyDescent="0.25">
      <c r="A24095" t="str">
        <f t="shared" si="377"/>
        <v>YAG</v>
      </c>
    </row>
    <row r="24096" spans="1:1" x14ac:dyDescent="0.25">
      <c r="A24096" t="str">
        <f t="shared" si="377"/>
        <v>YAG</v>
      </c>
    </row>
    <row r="24097" spans="1:1" x14ac:dyDescent="0.25">
      <c r="A24097" t="str">
        <f t="shared" si="377"/>
        <v>YAG</v>
      </c>
    </row>
    <row r="24098" spans="1:1" x14ac:dyDescent="0.25">
      <c r="A24098" t="str">
        <f t="shared" si="377"/>
        <v>YAG</v>
      </c>
    </row>
    <row r="24099" spans="1:1" x14ac:dyDescent="0.25">
      <c r="A24099" t="str">
        <f t="shared" si="377"/>
        <v>YAG</v>
      </c>
    </row>
    <row r="24100" spans="1:1" x14ac:dyDescent="0.25">
      <c r="A24100" t="str">
        <f t="shared" si="377"/>
        <v>YAG</v>
      </c>
    </row>
    <row r="24101" spans="1:1" x14ac:dyDescent="0.25">
      <c r="A24101" t="str">
        <f t="shared" si="377"/>
        <v>YAG</v>
      </c>
    </row>
    <row r="24102" spans="1:1" x14ac:dyDescent="0.25">
      <c r="A24102" t="str">
        <f t="shared" si="377"/>
        <v>YAG</v>
      </c>
    </row>
    <row r="24103" spans="1:1" x14ac:dyDescent="0.25">
      <c r="A24103" t="str">
        <f t="shared" si="377"/>
        <v>YAG</v>
      </c>
    </row>
    <row r="24104" spans="1:1" x14ac:dyDescent="0.25">
      <c r="A24104" t="str">
        <f t="shared" si="377"/>
        <v>YAG</v>
      </c>
    </row>
    <row r="24105" spans="1:1" x14ac:dyDescent="0.25">
      <c r="A24105" t="str">
        <f t="shared" si="377"/>
        <v>YAG</v>
      </c>
    </row>
    <row r="24106" spans="1:1" x14ac:dyDescent="0.25">
      <c r="A24106" t="str">
        <f t="shared" si="377"/>
        <v>YAG</v>
      </c>
    </row>
    <row r="24107" spans="1:1" x14ac:dyDescent="0.25">
      <c r="A24107" t="str">
        <f t="shared" si="377"/>
        <v>YAG</v>
      </c>
    </row>
    <row r="24108" spans="1:1" x14ac:dyDescent="0.25">
      <c r="A24108" t="str">
        <f t="shared" si="377"/>
        <v>YAG</v>
      </c>
    </row>
    <row r="24109" spans="1:1" x14ac:dyDescent="0.25">
      <c r="A24109" t="str">
        <f t="shared" si="377"/>
        <v>YAG</v>
      </c>
    </row>
    <row r="24110" spans="1:1" x14ac:dyDescent="0.25">
      <c r="A24110" t="str">
        <f t="shared" si="377"/>
        <v>YAG</v>
      </c>
    </row>
    <row r="24111" spans="1:1" x14ac:dyDescent="0.25">
      <c r="A24111" t="str">
        <f t="shared" si="377"/>
        <v>YAG</v>
      </c>
    </row>
    <row r="24112" spans="1:1" x14ac:dyDescent="0.25">
      <c r="A24112" t="str">
        <f t="shared" si="377"/>
        <v>YAG</v>
      </c>
    </row>
    <row r="24113" spans="1:1" x14ac:dyDescent="0.25">
      <c r="A24113" t="str">
        <f t="shared" si="377"/>
        <v>YAG</v>
      </c>
    </row>
    <row r="24114" spans="1:1" x14ac:dyDescent="0.25">
      <c r="A24114" t="str">
        <f t="shared" si="377"/>
        <v>YAG</v>
      </c>
    </row>
    <row r="24115" spans="1:1" x14ac:dyDescent="0.25">
      <c r="A24115" t="str">
        <f t="shared" si="377"/>
        <v>YAG</v>
      </c>
    </row>
    <row r="24116" spans="1:1" x14ac:dyDescent="0.25">
      <c r="A24116" t="str">
        <f t="shared" si="377"/>
        <v>YAG</v>
      </c>
    </row>
    <row r="24117" spans="1:1" x14ac:dyDescent="0.25">
      <c r="A24117" t="str">
        <f t="shared" si="377"/>
        <v>YAG</v>
      </c>
    </row>
    <row r="24118" spans="1:1" x14ac:dyDescent="0.25">
      <c r="A24118" t="str">
        <f t="shared" si="377"/>
        <v>YAG</v>
      </c>
    </row>
    <row r="24119" spans="1:1" x14ac:dyDescent="0.25">
      <c r="A24119" t="str">
        <f t="shared" si="377"/>
        <v>YAG</v>
      </c>
    </row>
    <row r="24120" spans="1:1" x14ac:dyDescent="0.25">
      <c r="A24120" t="str">
        <f t="shared" si="377"/>
        <v>YAG</v>
      </c>
    </row>
    <row r="24121" spans="1:1" x14ac:dyDescent="0.25">
      <c r="A24121" t="str">
        <f t="shared" si="377"/>
        <v>YAG</v>
      </c>
    </row>
    <row r="24122" spans="1:1" x14ac:dyDescent="0.25">
      <c r="A24122" t="str">
        <f t="shared" si="377"/>
        <v>YAG</v>
      </c>
    </row>
    <row r="24123" spans="1:1" x14ac:dyDescent="0.25">
      <c r="A24123" t="str">
        <f t="shared" si="377"/>
        <v>YAG</v>
      </c>
    </row>
    <row r="24124" spans="1:1" x14ac:dyDescent="0.25">
      <c r="A24124" t="str">
        <f t="shared" ref="A24124:A24187" si="378">"YAG"&amp;D24124 &amp;E24124 &amp;F24124 &amp; G24124 &amp;H24124 &amp;I24124</f>
        <v>YAG</v>
      </c>
    </row>
    <row r="24125" spans="1:1" x14ac:dyDescent="0.25">
      <c r="A24125" t="str">
        <f t="shared" si="378"/>
        <v>YAG</v>
      </c>
    </row>
    <row r="24126" spans="1:1" x14ac:dyDescent="0.25">
      <c r="A24126" t="str">
        <f t="shared" si="378"/>
        <v>YAG</v>
      </c>
    </row>
    <row r="24127" spans="1:1" x14ac:dyDescent="0.25">
      <c r="A24127" t="str">
        <f t="shared" si="378"/>
        <v>YAG</v>
      </c>
    </row>
    <row r="24128" spans="1:1" x14ac:dyDescent="0.25">
      <c r="A24128" t="str">
        <f t="shared" si="378"/>
        <v>YAG</v>
      </c>
    </row>
    <row r="24129" spans="1:1" x14ac:dyDescent="0.25">
      <c r="A24129" t="str">
        <f t="shared" si="378"/>
        <v>YAG</v>
      </c>
    </row>
    <row r="24130" spans="1:1" x14ac:dyDescent="0.25">
      <c r="A24130" t="str">
        <f t="shared" si="378"/>
        <v>YAG</v>
      </c>
    </row>
    <row r="24131" spans="1:1" x14ac:dyDescent="0.25">
      <c r="A24131" t="str">
        <f t="shared" si="378"/>
        <v>YAG</v>
      </c>
    </row>
    <row r="24132" spans="1:1" x14ac:dyDescent="0.25">
      <c r="A24132" t="str">
        <f t="shared" si="378"/>
        <v>YAG</v>
      </c>
    </row>
    <row r="24133" spans="1:1" x14ac:dyDescent="0.25">
      <c r="A24133" t="str">
        <f t="shared" si="378"/>
        <v>YAG</v>
      </c>
    </row>
    <row r="24134" spans="1:1" x14ac:dyDescent="0.25">
      <c r="A24134" t="str">
        <f t="shared" si="378"/>
        <v>YAG</v>
      </c>
    </row>
    <row r="24135" spans="1:1" x14ac:dyDescent="0.25">
      <c r="A24135" t="str">
        <f t="shared" si="378"/>
        <v>YAG</v>
      </c>
    </row>
    <row r="24136" spans="1:1" x14ac:dyDescent="0.25">
      <c r="A24136" t="str">
        <f t="shared" si="378"/>
        <v>YAG</v>
      </c>
    </row>
    <row r="24137" spans="1:1" x14ac:dyDescent="0.25">
      <c r="A24137" t="str">
        <f t="shared" si="378"/>
        <v>YAG</v>
      </c>
    </row>
    <row r="24138" spans="1:1" x14ac:dyDescent="0.25">
      <c r="A24138" t="str">
        <f t="shared" si="378"/>
        <v>YAG</v>
      </c>
    </row>
    <row r="24139" spans="1:1" x14ac:dyDescent="0.25">
      <c r="A24139" t="str">
        <f t="shared" si="378"/>
        <v>YAG</v>
      </c>
    </row>
    <row r="24140" spans="1:1" x14ac:dyDescent="0.25">
      <c r="A24140" t="str">
        <f t="shared" si="378"/>
        <v>YAG</v>
      </c>
    </row>
    <row r="24141" spans="1:1" x14ac:dyDescent="0.25">
      <c r="A24141" t="str">
        <f t="shared" si="378"/>
        <v>YAG</v>
      </c>
    </row>
    <row r="24142" spans="1:1" x14ac:dyDescent="0.25">
      <c r="A24142" t="str">
        <f t="shared" si="378"/>
        <v>YAG</v>
      </c>
    </row>
    <row r="24143" spans="1:1" x14ac:dyDescent="0.25">
      <c r="A24143" t="str">
        <f t="shared" si="378"/>
        <v>YAG</v>
      </c>
    </row>
    <row r="24144" spans="1:1" x14ac:dyDescent="0.25">
      <c r="A24144" t="str">
        <f t="shared" si="378"/>
        <v>YAG</v>
      </c>
    </row>
    <row r="24145" spans="1:1" x14ac:dyDescent="0.25">
      <c r="A24145" t="str">
        <f t="shared" si="378"/>
        <v>YAG</v>
      </c>
    </row>
    <row r="24146" spans="1:1" x14ac:dyDescent="0.25">
      <c r="A24146" t="str">
        <f t="shared" si="378"/>
        <v>YAG</v>
      </c>
    </row>
    <row r="24147" spans="1:1" x14ac:dyDescent="0.25">
      <c r="A24147" t="str">
        <f t="shared" si="378"/>
        <v>YAG</v>
      </c>
    </row>
    <row r="24148" spans="1:1" x14ac:dyDescent="0.25">
      <c r="A24148" t="str">
        <f t="shared" si="378"/>
        <v>YAG</v>
      </c>
    </row>
    <row r="24149" spans="1:1" x14ac:dyDescent="0.25">
      <c r="A24149" t="str">
        <f t="shared" si="378"/>
        <v>YAG</v>
      </c>
    </row>
    <row r="24150" spans="1:1" x14ac:dyDescent="0.25">
      <c r="A24150" t="str">
        <f t="shared" si="378"/>
        <v>YAG</v>
      </c>
    </row>
    <row r="24151" spans="1:1" x14ac:dyDescent="0.25">
      <c r="A24151" t="str">
        <f t="shared" si="378"/>
        <v>YAG</v>
      </c>
    </row>
    <row r="24152" spans="1:1" x14ac:dyDescent="0.25">
      <c r="A24152" t="str">
        <f t="shared" si="378"/>
        <v>YAG</v>
      </c>
    </row>
    <row r="24153" spans="1:1" x14ac:dyDescent="0.25">
      <c r="A24153" t="str">
        <f t="shared" si="378"/>
        <v>YAG</v>
      </c>
    </row>
    <row r="24154" spans="1:1" x14ac:dyDescent="0.25">
      <c r="A24154" t="str">
        <f t="shared" si="378"/>
        <v>YAG</v>
      </c>
    </row>
    <row r="24155" spans="1:1" x14ac:dyDescent="0.25">
      <c r="A24155" t="str">
        <f t="shared" si="378"/>
        <v>YAG</v>
      </c>
    </row>
    <row r="24156" spans="1:1" x14ac:dyDescent="0.25">
      <c r="A24156" t="str">
        <f t="shared" si="378"/>
        <v>YAG</v>
      </c>
    </row>
    <row r="24157" spans="1:1" x14ac:dyDescent="0.25">
      <c r="A24157" t="str">
        <f t="shared" si="378"/>
        <v>YAG</v>
      </c>
    </row>
    <row r="24158" spans="1:1" x14ac:dyDescent="0.25">
      <c r="A24158" t="str">
        <f t="shared" si="378"/>
        <v>YAG</v>
      </c>
    </row>
    <row r="24159" spans="1:1" x14ac:dyDescent="0.25">
      <c r="A24159" t="str">
        <f t="shared" si="378"/>
        <v>YAG</v>
      </c>
    </row>
    <row r="24160" spans="1:1" x14ac:dyDescent="0.25">
      <c r="A24160" t="str">
        <f t="shared" si="378"/>
        <v>YAG</v>
      </c>
    </row>
    <row r="24161" spans="1:1" x14ac:dyDescent="0.25">
      <c r="A24161" t="str">
        <f t="shared" si="378"/>
        <v>YAG</v>
      </c>
    </row>
    <row r="24162" spans="1:1" x14ac:dyDescent="0.25">
      <c r="A24162" t="str">
        <f t="shared" si="378"/>
        <v>YAG</v>
      </c>
    </row>
    <row r="24163" spans="1:1" x14ac:dyDescent="0.25">
      <c r="A24163" t="str">
        <f t="shared" si="378"/>
        <v>YAG</v>
      </c>
    </row>
    <row r="24164" spans="1:1" x14ac:dyDescent="0.25">
      <c r="A24164" t="str">
        <f t="shared" si="378"/>
        <v>YAG</v>
      </c>
    </row>
    <row r="24165" spans="1:1" x14ac:dyDescent="0.25">
      <c r="A24165" t="str">
        <f t="shared" si="378"/>
        <v>YAG</v>
      </c>
    </row>
    <row r="24166" spans="1:1" x14ac:dyDescent="0.25">
      <c r="A24166" t="str">
        <f t="shared" si="378"/>
        <v>YAG</v>
      </c>
    </row>
    <row r="24167" spans="1:1" x14ac:dyDescent="0.25">
      <c r="A24167" t="str">
        <f t="shared" si="378"/>
        <v>YAG</v>
      </c>
    </row>
    <row r="24168" spans="1:1" x14ac:dyDescent="0.25">
      <c r="A24168" t="str">
        <f t="shared" si="378"/>
        <v>YAG</v>
      </c>
    </row>
    <row r="24169" spans="1:1" x14ac:dyDescent="0.25">
      <c r="A24169" t="str">
        <f t="shared" si="378"/>
        <v>YAG</v>
      </c>
    </row>
    <row r="24170" spans="1:1" x14ac:dyDescent="0.25">
      <c r="A24170" t="str">
        <f t="shared" si="378"/>
        <v>YAG</v>
      </c>
    </row>
    <row r="24171" spans="1:1" x14ac:dyDescent="0.25">
      <c r="A24171" t="str">
        <f t="shared" si="378"/>
        <v>YAG</v>
      </c>
    </row>
    <row r="24172" spans="1:1" x14ac:dyDescent="0.25">
      <c r="A24172" t="str">
        <f t="shared" si="378"/>
        <v>YAG</v>
      </c>
    </row>
    <row r="24173" spans="1:1" x14ac:dyDescent="0.25">
      <c r="A24173" t="str">
        <f t="shared" si="378"/>
        <v>YAG</v>
      </c>
    </row>
    <row r="24174" spans="1:1" x14ac:dyDescent="0.25">
      <c r="A24174" t="str">
        <f t="shared" si="378"/>
        <v>YAG</v>
      </c>
    </row>
    <row r="24175" spans="1:1" x14ac:dyDescent="0.25">
      <c r="A24175" t="str">
        <f t="shared" si="378"/>
        <v>YAG</v>
      </c>
    </row>
    <row r="24176" spans="1:1" x14ac:dyDescent="0.25">
      <c r="A24176" t="str">
        <f t="shared" si="378"/>
        <v>YAG</v>
      </c>
    </row>
    <row r="24177" spans="1:1" x14ac:dyDescent="0.25">
      <c r="A24177" t="str">
        <f t="shared" si="378"/>
        <v>YAG</v>
      </c>
    </row>
    <row r="24178" spans="1:1" x14ac:dyDescent="0.25">
      <c r="A24178" t="str">
        <f t="shared" si="378"/>
        <v>YAG</v>
      </c>
    </row>
    <row r="24179" spans="1:1" x14ac:dyDescent="0.25">
      <c r="A24179" t="str">
        <f t="shared" si="378"/>
        <v>YAG</v>
      </c>
    </row>
    <row r="24180" spans="1:1" x14ac:dyDescent="0.25">
      <c r="A24180" t="str">
        <f t="shared" si="378"/>
        <v>YAG</v>
      </c>
    </row>
    <row r="24181" spans="1:1" x14ac:dyDescent="0.25">
      <c r="A24181" t="str">
        <f t="shared" si="378"/>
        <v>YAG</v>
      </c>
    </row>
    <row r="24182" spans="1:1" x14ac:dyDescent="0.25">
      <c r="A24182" t="str">
        <f t="shared" si="378"/>
        <v>YAG</v>
      </c>
    </row>
    <row r="24183" spans="1:1" x14ac:dyDescent="0.25">
      <c r="A24183" t="str">
        <f t="shared" si="378"/>
        <v>YAG</v>
      </c>
    </row>
    <row r="24184" spans="1:1" x14ac:dyDescent="0.25">
      <c r="A24184" t="str">
        <f t="shared" si="378"/>
        <v>YAG</v>
      </c>
    </row>
    <row r="24185" spans="1:1" x14ac:dyDescent="0.25">
      <c r="A24185" t="str">
        <f t="shared" si="378"/>
        <v>YAG</v>
      </c>
    </row>
    <row r="24186" spans="1:1" x14ac:dyDescent="0.25">
      <c r="A24186" t="str">
        <f t="shared" si="378"/>
        <v>YAG</v>
      </c>
    </row>
    <row r="24187" spans="1:1" x14ac:dyDescent="0.25">
      <c r="A24187" t="str">
        <f t="shared" si="378"/>
        <v>YAG</v>
      </c>
    </row>
    <row r="24188" spans="1:1" x14ac:dyDescent="0.25">
      <c r="A24188" t="str">
        <f t="shared" ref="A24188:A24251" si="379">"YAG"&amp;D24188 &amp;E24188 &amp;F24188 &amp; G24188 &amp;H24188 &amp;I24188</f>
        <v>YAG</v>
      </c>
    </row>
    <row r="24189" spans="1:1" x14ac:dyDescent="0.25">
      <c r="A24189" t="str">
        <f t="shared" si="379"/>
        <v>YAG</v>
      </c>
    </row>
    <row r="24190" spans="1:1" x14ac:dyDescent="0.25">
      <c r="A24190" t="str">
        <f t="shared" si="379"/>
        <v>YAG</v>
      </c>
    </row>
    <row r="24191" spans="1:1" x14ac:dyDescent="0.25">
      <c r="A24191" t="str">
        <f t="shared" si="379"/>
        <v>YAG</v>
      </c>
    </row>
    <row r="24192" spans="1:1" x14ac:dyDescent="0.25">
      <c r="A24192" t="str">
        <f t="shared" si="379"/>
        <v>YAG</v>
      </c>
    </row>
    <row r="24193" spans="1:1" x14ac:dyDescent="0.25">
      <c r="A24193" t="str">
        <f t="shared" si="379"/>
        <v>YAG</v>
      </c>
    </row>
    <row r="24194" spans="1:1" x14ac:dyDescent="0.25">
      <c r="A24194" t="str">
        <f t="shared" si="379"/>
        <v>YAG</v>
      </c>
    </row>
    <row r="24195" spans="1:1" x14ac:dyDescent="0.25">
      <c r="A24195" t="str">
        <f t="shared" si="379"/>
        <v>YAG</v>
      </c>
    </row>
    <row r="24196" spans="1:1" x14ac:dyDescent="0.25">
      <c r="A24196" t="str">
        <f t="shared" si="379"/>
        <v>YAG</v>
      </c>
    </row>
    <row r="24197" spans="1:1" x14ac:dyDescent="0.25">
      <c r="A24197" t="str">
        <f t="shared" si="379"/>
        <v>YAG</v>
      </c>
    </row>
    <row r="24198" spans="1:1" x14ac:dyDescent="0.25">
      <c r="A24198" t="str">
        <f t="shared" si="379"/>
        <v>YAG</v>
      </c>
    </row>
    <row r="24199" spans="1:1" x14ac:dyDescent="0.25">
      <c r="A24199" t="str">
        <f t="shared" si="379"/>
        <v>YAG</v>
      </c>
    </row>
    <row r="24200" spans="1:1" x14ac:dyDescent="0.25">
      <c r="A24200" t="str">
        <f t="shared" si="379"/>
        <v>YAG</v>
      </c>
    </row>
    <row r="24201" spans="1:1" x14ac:dyDescent="0.25">
      <c r="A24201" t="str">
        <f t="shared" si="379"/>
        <v>YAG</v>
      </c>
    </row>
    <row r="24202" spans="1:1" x14ac:dyDescent="0.25">
      <c r="A24202" t="str">
        <f t="shared" si="379"/>
        <v>YAG</v>
      </c>
    </row>
    <row r="24203" spans="1:1" x14ac:dyDescent="0.25">
      <c r="A24203" t="str">
        <f t="shared" si="379"/>
        <v>YAG</v>
      </c>
    </row>
    <row r="24204" spans="1:1" x14ac:dyDescent="0.25">
      <c r="A24204" t="str">
        <f t="shared" si="379"/>
        <v>YAG</v>
      </c>
    </row>
    <row r="24205" spans="1:1" x14ac:dyDescent="0.25">
      <c r="A24205" t="str">
        <f t="shared" si="379"/>
        <v>YAG</v>
      </c>
    </row>
    <row r="24206" spans="1:1" x14ac:dyDescent="0.25">
      <c r="A24206" t="str">
        <f t="shared" si="379"/>
        <v>YAG</v>
      </c>
    </row>
    <row r="24207" spans="1:1" x14ac:dyDescent="0.25">
      <c r="A24207" t="str">
        <f t="shared" si="379"/>
        <v>YAG</v>
      </c>
    </row>
    <row r="24208" spans="1:1" x14ac:dyDescent="0.25">
      <c r="A24208" t="str">
        <f t="shared" si="379"/>
        <v>YAG</v>
      </c>
    </row>
    <row r="24209" spans="1:1" x14ac:dyDescent="0.25">
      <c r="A24209" t="str">
        <f t="shared" si="379"/>
        <v>YAG</v>
      </c>
    </row>
    <row r="24210" spans="1:1" x14ac:dyDescent="0.25">
      <c r="A24210" t="str">
        <f t="shared" si="379"/>
        <v>YAG</v>
      </c>
    </row>
    <row r="24211" spans="1:1" x14ac:dyDescent="0.25">
      <c r="A24211" t="str">
        <f t="shared" si="379"/>
        <v>YAG</v>
      </c>
    </row>
    <row r="24212" spans="1:1" x14ac:dyDescent="0.25">
      <c r="A24212" t="str">
        <f t="shared" si="379"/>
        <v>YAG</v>
      </c>
    </row>
    <row r="24213" spans="1:1" x14ac:dyDescent="0.25">
      <c r="A24213" t="str">
        <f t="shared" si="379"/>
        <v>YAG</v>
      </c>
    </row>
    <row r="24214" spans="1:1" x14ac:dyDescent="0.25">
      <c r="A24214" t="str">
        <f t="shared" si="379"/>
        <v>YAG</v>
      </c>
    </row>
    <row r="24215" spans="1:1" x14ac:dyDescent="0.25">
      <c r="A24215" t="str">
        <f t="shared" si="379"/>
        <v>YAG</v>
      </c>
    </row>
    <row r="24216" spans="1:1" x14ac:dyDescent="0.25">
      <c r="A24216" t="str">
        <f t="shared" si="379"/>
        <v>YAG</v>
      </c>
    </row>
    <row r="24217" spans="1:1" x14ac:dyDescent="0.25">
      <c r="A24217" t="str">
        <f t="shared" si="379"/>
        <v>YAG</v>
      </c>
    </row>
    <row r="24218" spans="1:1" x14ac:dyDescent="0.25">
      <c r="A24218" t="str">
        <f t="shared" si="379"/>
        <v>YAG</v>
      </c>
    </row>
    <row r="24219" spans="1:1" x14ac:dyDescent="0.25">
      <c r="A24219" t="str">
        <f t="shared" si="379"/>
        <v>YAG</v>
      </c>
    </row>
    <row r="24220" spans="1:1" x14ac:dyDescent="0.25">
      <c r="A24220" t="str">
        <f t="shared" si="379"/>
        <v>YAG</v>
      </c>
    </row>
    <row r="24221" spans="1:1" x14ac:dyDescent="0.25">
      <c r="A24221" t="str">
        <f t="shared" si="379"/>
        <v>YAG</v>
      </c>
    </row>
    <row r="24222" spans="1:1" x14ac:dyDescent="0.25">
      <c r="A24222" t="str">
        <f t="shared" si="379"/>
        <v>YAG</v>
      </c>
    </row>
    <row r="24223" spans="1:1" x14ac:dyDescent="0.25">
      <c r="A24223" t="str">
        <f t="shared" si="379"/>
        <v>YAG</v>
      </c>
    </row>
    <row r="24224" spans="1:1" x14ac:dyDescent="0.25">
      <c r="A24224" t="str">
        <f t="shared" si="379"/>
        <v>YAG</v>
      </c>
    </row>
    <row r="24225" spans="1:1" x14ac:dyDescent="0.25">
      <c r="A24225" t="str">
        <f t="shared" si="379"/>
        <v>YAG</v>
      </c>
    </row>
    <row r="24226" spans="1:1" x14ac:dyDescent="0.25">
      <c r="A24226" t="str">
        <f t="shared" si="379"/>
        <v>YAG</v>
      </c>
    </row>
    <row r="24227" spans="1:1" x14ac:dyDescent="0.25">
      <c r="A24227" t="str">
        <f t="shared" si="379"/>
        <v>YAG</v>
      </c>
    </row>
    <row r="24228" spans="1:1" x14ac:dyDescent="0.25">
      <c r="A24228" t="str">
        <f t="shared" si="379"/>
        <v>YAG</v>
      </c>
    </row>
    <row r="24229" spans="1:1" x14ac:dyDescent="0.25">
      <c r="A24229" t="str">
        <f t="shared" si="379"/>
        <v>YAG</v>
      </c>
    </row>
    <row r="24230" spans="1:1" x14ac:dyDescent="0.25">
      <c r="A24230" t="str">
        <f t="shared" si="379"/>
        <v>YAG</v>
      </c>
    </row>
    <row r="24231" spans="1:1" x14ac:dyDescent="0.25">
      <c r="A24231" t="str">
        <f t="shared" si="379"/>
        <v>YAG</v>
      </c>
    </row>
    <row r="24232" spans="1:1" x14ac:dyDescent="0.25">
      <c r="A24232" t="str">
        <f t="shared" si="379"/>
        <v>YAG</v>
      </c>
    </row>
    <row r="24233" spans="1:1" x14ac:dyDescent="0.25">
      <c r="A24233" t="str">
        <f t="shared" si="379"/>
        <v>YAG</v>
      </c>
    </row>
    <row r="24234" spans="1:1" x14ac:dyDescent="0.25">
      <c r="A24234" t="str">
        <f t="shared" si="379"/>
        <v>YAG</v>
      </c>
    </row>
    <row r="24235" spans="1:1" x14ac:dyDescent="0.25">
      <c r="A24235" t="str">
        <f t="shared" si="379"/>
        <v>YAG</v>
      </c>
    </row>
    <row r="24236" spans="1:1" x14ac:dyDescent="0.25">
      <c r="A24236" t="str">
        <f t="shared" si="379"/>
        <v>YAG</v>
      </c>
    </row>
    <row r="24237" spans="1:1" x14ac:dyDescent="0.25">
      <c r="A24237" t="str">
        <f t="shared" si="379"/>
        <v>YAG</v>
      </c>
    </row>
    <row r="24238" spans="1:1" x14ac:dyDescent="0.25">
      <c r="A24238" t="str">
        <f t="shared" si="379"/>
        <v>YAG</v>
      </c>
    </row>
    <row r="24239" spans="1:1" x14ac:dyDescent="0.25">
      <c r="A24239" t="str">
        <f t="shared" si="379"/>
        <v>YAG</v>
      </c>
    </row>
    <row r="24240" spans="1:1" x14ac:dyDescent="0.25">
      <c r="A24240" t="str">
        <f t="shared" si="379"/>
        <v>YAG</v>
      </c>
    </row>
    <row r="24241" spans="1:1" x14ac:dyDescent="0.25">
      <c r="A24241" t="str">
        <f t="shared" si="379"/>
        <v>YAG</v>
      </c>
    </row>
    <row r="24242" spans="1:1" x14ac:dyDescent="0.25">
      <c r="A24242" t="str">
        <f t="shared" si="379"/>
        <v>YAG</v>
      </c>
    </row>
    <row r="24243" spans="1:1" x14ac:dyDescent="0.25">
      <c r="A24243" t="str">
        <f t="shared" si="379"/>
        <v>YAG</v>
      </c>
    </row>
    <row r="24244" spans="1:1" x14ac:dyDescent="0.25">
      <c r="A24244" t="str">
        <f t="shared" si="379"/>
        <v>YAG</v>
      </c>
    </row>
    <row r="24245" spans="1:1" x14ac:dyDescent="0.25">
      <c r="A24245" t="str">
        <f t="shared" si="379"/>
        <v>YAG</v>
      </c>
    </row>
    <row r="24246" spans="1:1" x14ac:dyDescent="0.25">
      <c r="A24246" t="str">
        <f t="shared" si="379"/>
        <v>YAG</v>
      </c>
    </row>
    <row r="24247" spans="1:1" x14ac:dyDescent="0.25">
      <c r="A24247" t="str">
        <f t="shared" si="379"/>
        <v>YAG</v>
      </c>
    </row>
    <row r="24248" spans="1:1" x14ac:dyDescent="0.25">
      <c r="A24248" t="str">
        <f t="shared" si="379"/>
        <v>YAG</v>
      </c>
    </row>
    <row r="24249" spans="1:1" x14ac:dyDescent="0.25">
      <c r="A24249" t="str">
        <f t="shared" si="379"/>
        <v>YAG</v>
      </c>
    </row>
    <row r="24250" spans="1:1" x14ac:dyDescent="0.25">
      <c r="A24250" t="str">
        <f t="shared" si="379"/>
        <v>YAG</v>
      </c>
    </row>
    <row r="24251" spans="1:1" x14ac:dyDescent="0.25">
      <c r="A24251" t="str">
        <f t="shared" si="379"/>
        <v>YAG</v>
      </c>
    </row>
    <row r="24252" spans="1:1" x14ac:dyDescent="0.25">
      <c r="A24252" t="str">
        <f t="shared" ref="A24252:A24315" si="380">"YAG"&amp;D24252 &amp;E24252 &amp;F24252 &amp; G24252 &amp;H24252 &amp;I24252</f>
        <v>YAG</v>
      </c>
    </row>
    <row r="24253" spans="1:1" x14ac:dyDescent="0.25">
      <c r="A24253" t="str">
        <f t="shared" si="380"/>
        <v>YAG</v>
      </c>
    </row>
    <row r="24254" spans="1:1" x14ac:dyDescent="0.25">
      <c r="A24254" t="str">
        <f t="shared" si="380"/>
        <v>YAG</v>
      </c>
    </row>
    <row r="24255" spans="1:1" x14ac:dyDescent="0.25">
      <c r="A24255" t="str">
        <f t="shared" si="380"/>
        <v>YAG</v>
      </c>
    </row>
    <row r="24256" spans="1:1" x14ac:dyDescent="0.25">
      <c r="A24256" t="str">
        <f t="shared" si="380"/>
        <v>YAG</v>
      </c>
    </row>
    <row r="24257" spans="1:1" x14ac:dyDescent="0.25">
      <c r="A24257" t="str">
        <f t="shared" si="380"/>
        <v>YAG</v>
      </c>
    </row>
    <row r="24258" spans="1:1" x14ac:dyDescent="0.25">
      <c r="A24258" t="str">
        <f t="shared" si="380"/>
        <v>YAG</v>
      </c>
    </row>
    <row r="24259" spans="1:1" x14ac:dyDescent="0.25">
      <c r="A24259" t="str">
        <f t="shared" si="380"/>
        <v>YAG</v>
      </c>
    </row>
    <row r="24260" spans="1:1" x14ac:dyDescent="0.25">
      <c r="A24260" t="str">
        <f t="shared" si="380"/>
        <v>YAG</v>
      </c>
    </row>
    <row r="24261" spans="1:1" x14ac:dyDescent="0.25">
      <c r="A24261" t="str">
        <f t="shared" si="380"/>
        <v>YAG</v>
      </c>
    </row>
    <row r="24262" spans="1:1" x14ac:dyDescent="0.25">
      <c r="A24262" t="str">
        <f t="shared" si="380"/>
        <v>YAG</v>
      </c>
    </row>
    <row r="24263" spans="1:1" x14ac:dyDescent="0.25">
      <c r="A24263" t="str">
        <f t="shared" si="380"/>
        <v>YAG</v>
      </c>
    </row>
    <row r="24264" spans="1:1" x14ac:dyDescent="0.25">
      <c r="A24264" t="str">
        <f t="shared" si="380"/>
        <v>YAG</v>
      </c>
    </row>
    <row r="24265" spans="1:1" x14ac:dyDescent="0.25">
      <c r="A24265" t="str">
        <f t="shared" si="380"/>
        <v>YAG</v>
      </c>
    </row>
    <row r="24266" spans="1:1" x14ac:dyDescent="0.25">
      <c r="A24266" t="str">
        <f t="shared" si="380"/>
        <v>YAG</v>
      </c>
    </row>
    <row r="24267" spans="1:1" x14ac:dyDescent="0.25">
      <c r="A24267" t="str">
        <f t="shared" si="380"/>
        <v>YAG</v>
      </c>
    </row>
    <row r="24268" spans="1:1" x14ac:dyDescent="0.25">
      <c r="A24268" t="str">
        <f t="shared" si="380"/>
        <v>YAG</v>
      </c>
    </row>
    <row r="24269" spans="1:1" x14ac:dyDescent="0.25">
      <c r="A24269" t="str">
        <f t="shared" si="380"/>
        <v>YAG</v>
      </c>
    </row>
    <row r="24270" spans="1:1" x14ac:dyDescent="0.25">
      <c r="A24270" t="str">
        <f t="shared" si="380"/>
        <v>YAG</v>
      </c>
    </row>
    <row r="24271" spans="1:1" x14ac:dyDescent="0.25">
      <c r="A24271" t="str">
        <f t="shared" si="380"/>
        <v>YAG</v>
      </c>
    </row>
    <row r="24272" spans="1:1" x14ac:dyDescent="0.25">
      <c r="A24272" t="str">
        <f t="shared" si="380"/>
        <v>YAG</v>
      </c>
    </row>
    <row r="24273" spans="1:1" x14ac:dyDescent="0.25">
      <c r="A24273" t="str">
        <f t="shared" si="380"/>
        <v>YAG</v>
      </c>
    </row>
    <row r="24274" spans="1:1" x14ac:dyDescent="0.25">
      <c r="A24274" t="str">
        <f t="shared" si="380"/>
        <v>YAG</v>
      </c>
    </row>
    <row r="24275" spans="1:1" x14ac:dyDescent="0.25">
      <c r="A24275" t="str">
        <f t="shared" si="380"/>
        <v>YAG</v>
      </c>
    </row>
    <row r="24276" spans="1:1" x14ac:dyDescent="0.25">
      <c r="A24276" t="str">
        <f t="shared" si="380"/>
        <v>YAG</v>
      </c>
    </row>
    <row r="24277" spans="1:1" x14ac:dyDescent="0.25">
      <c r="A24277" t="str">
        <f t="shared" si="380"/>
        <v>YAG</v>
      </c>
    </row>
    <row r="24278" spans="1:1" x14ac:dyDescent="0.25">
      <c r="A24278" t="str">
        <f t="shared" si="380"/>
        <v>YAG</v>
      </c>
    </row>
    <row r="24279" spans="1:1" x14ac:dyDescent="0.25">
      <c r="A24279" t="str">
        <f t="shared" si="380"/>
        <v>YAG</v>
      </c>
    </row>
    <row r="24280" spans="1:1" x14ac:dyDescent="0.25">
      <c r="A24280" t="str">
        <f t="shared" si="380"/>
        <v>YAG</v>
      </c>
    </row>
    <row r="24281" spans="1:1" x14ac:dyDescent="0.25">
      <c r="A24281" t="str">
        <f t="shared" si="380"/>
        <v>YAG</v>
      </c>
    </row>
    <row r="24282" spans="1:1" x14ac:dyDescent="0.25">
      <c r="A24282" t="str">
        <f t="shared" si="380"/>
        <v>YAG</v>
      </c>
    </row>
    <row r="24283" spans="1:1" x14ac:dyDescent="0.25">
      <c r="A24283" t="str">
        <f t="shared" si="380"/>
        <v>YAG</v>
      </c>
    </row>
    <row r="24284" spans="1:1" x14ac:dyDescent="0.25">
      <c r="A24284" t="str">
        <f t="shared" si="380"/>
        <v>YAG</v>
      </c>
    </row>
    <row r="24285" spans="1:1" x14ac:dyDescent="0.25">
      <c r="A24285" t="str">
        <f t="shared" si="380"/>
        <v>YAG</v>
      </c>
    </row>
    <row r="24286" spans="1:1" x14ac:dyDescent="0.25">
      <c r="A24286" t="str">
        <f t="shared" si="380"/>
        <v>YAG</v>
      </c>
    </row>
    <row r="24287" spans="1:1" x14ac:dyDescent="0.25">
      <c r="A24287" t="str">
        <f t="shared" si="380"/>
        <v>YAG</v>
      </c>
    </row>
    <row r="24288" spans="1:1" x14ac:dyDescent="0.25">
      <c r="A24288" t="str">
        <f t="shared" si="380"/>
        <v>YAG</v>
      </c>
    </row>
    <row r="24289" spans="1:1" x14ac:dyDescent="0.25">
      <c r="A24289" t="str">
        <f t="shared" si="380"/>
        <v>YAG</v>
      </c>
    </row>
    <row r="24290" spans="1:1" x14ac:dyDescent="0.25">
      <c r="A24290" t="str">
        <f t="shared" si="380"/>
        <v>YAG</v>
      </c>
    </row>
    <row r="24291" spans="1:1" x14ac:dyDescent="0.25">
      <c r="A24291" t="str">
        <f t="shared" si="380"/>
        <v>YAG</v>
      </c>
    </row>
    <row r="24292" spans="1:1" x14ac:dyDescent="0.25">
      <c r="A24292" t="str">
        <f t="shared" si="380"/>
        <v>YAG</v>
      </c>
    </row>
    <row r="24293" spans="1:1" x14ac:dyDescent="0.25">
      <c r="A24293" t="str">
        <f t="shared" si="380"/>
        <v>YAG</v>
      </c>
    </row>
    <row r="24294" spans="1:1" x14ac:dyDescent="0.25">
      <c r="A24294" t="str">
        <f t="shared" si="380"/>
        <v>YAG</v>
      </c>
    </row>
    <row r="24295" spans="1:1" x14ac:dyDescent="0.25">
      <c r="A24295" t="str">
        <f t="shared" si="380"/>
        <v>YAG</v>
      </c>
    </row>
    <row r="24296" spans="1:1" x14ac:dyDescent="0.25">
      <c r="A24296" t="str">
        <f t="shared" si="380"/>
        <v>YAG</v>
      </c>
    </row>
    <row r="24297" spans="1:1" x14ac:dyDescent="0.25">
      <c r="A24297" t="str">
        <f t="shared" si="380"/>
        <v>YAG</v>
      </c>
    </row>
    <row r="24298" spans="1:1" x14ac:dyDescent="0.25">
      <c r="A24298" t="str">
        <f t="shared" si="380"/>
        <v>YAG</v>
      </c>
    </row>
    <row r="24299" spans="1:1" x14ac:dyDescent="0.25">
      <c r="A24299" t="str">
        <f t="shared" si="380"/>
        <v>YAG</v>
      </c>
    </row>
    <row r="24300" spans="1:1" x14ac:dyDescent="0.25">
      <c r="A24300" t="str">
        <f t="shared" si="380"/>
        <v>YAG</v>
      </c>
    </row>
    <row r="24301" spans="1:1" x14ac:dyDescent="0.25">
      <c r="A24301" t="str">
        <f t="shared" si="380"/>
        <v>YAG</v>
      </c>
    </row>
    <row r="24302" spans="1:1" x14ac:dyDescent="0.25">
      <c r="A24302" t="str">
        <f t="shared" si="380"/>
        <v>YAG</v>
      </c>
    </row>
    <row r="24303" spans="1:1" x14ac:dyDescent="0.25">
      <c r="A24303" t="str">
        <f t="shared" si="380"/>
        <v>YAG</v>
      </c>
    </row>
    <row r="24304" spans="1:1" x14ac:dyDescent="0.25">
      <c r="A24304" t="str">
        <f t="shared" si="380"/>
        <v>YAG</v>
      </c>
    </row>
    <row r="24305" spans="1:1" x14ac:dyDescent="0.25">
      <c r="A24305" t="str">
        <f t="shared" si="380"/>
        <v>YAG</v>
      </c>
    </row>
    <row r="24306" spans="1:1" x14ac:dyDescent="0.25">
      <c r="A24306" t="str">
        <f t="shared" si="380"/>
        <v>YAG</v>
      </c>
    </row>
    <row r="24307" spans="1:1" x14ac:dyDescent="0.25">
      <c r="A24307" t="str">
        <f t="shared" si="380"/>
        <v>YAG</v>
      </c>
    </row>
    <row r="24308" spans="1:1" x14ac:dyDescent="0.25">
      <c r="A24308" t="str">
        <f t="shared" si="380"/>
        <v>YAG</v>
      </c>
    </row>
    <row r="24309" spans="1:1" x14ac:dyDescent="0.25">
      <c r="A24309" t="str">
        <f t="shared" si="380"/>
        <v>YAG</v>
      </c>
    </row>
    <row r="24310" spans="1:1" x14ac:dyDescent="0.25">
      <c r="A24310" t="str">
        <f t="shared" si="380"/>
        <v>YAG</v>
      </c>
    </row>
    <row r="24311" spans="1:1" x14ac:dyDescent="0.25">
      <c r="A24311" t="str">
        <f t="shared" si="380"/>
        <v>YAG</v>
      </c>
    </row>
    <row r="24312" spans="1:1" x14ac:dyDescent="0.25">
      <c r="A24312" t="str">
        <f t="shared" si="380"/>
        <v>YAG</v>
      </c>
    </row>
    <row r="24313" spans="1:1" x14ac:dyDescent="0.25">
      <c r="A24313" t="str">
        <f t="shared" si="380"/>
        <v>YAG</v>
      </c>
    </row>
    <row r="24314" spans="1:1" x14ac:dyDescent="0.25">
      <c r="A24314" t="str">
        <f t="shared" si="380"/>
        <v>YAG</v>
      </c>
    </row>
    <row r="24315" spans="1:1" x14ac:dyDescent="0.25">
      <c r="A24315" t="str">
        <f t="shared" si="380"/>
        <v>YAG</v>
      </c>
    </row>
    <row r="24316" spans="1:1" x14ac:dyDescent="0.25">
      <c r="A24316" t="str">
        <f t="shared" ref="A24316:A24379" si="381">"YAG"&amp;D24316 &amp;E24316 &amp;F24316 &amp; G24316 &amp;H24316 &amp;I24316</f>
        <v>YAG</v>
      </c>
    </row>
    <row r="24317" spans="1:1" x14ac:dyDescent="0.25">
      <c r="A24317" t="str">
        <f t="shared" si="381"/>
        <v>YAG</v>
      </c>
    </row>
    <row r="24318" spans="1:1" x14ac:dyDescent="0.25">
      <c r="A24318" t="str">
        <f t="shared" si="381"/>
        <v>YAG</v>
      </c>
    </row>
    <row r="24319" spans="1:1" x14ac:dyDescent="0.25">
      <c r="A24319" t="str">
        <f t="shared" si="381"/>
        <v>YAG</v>
      </c>
    </row>
    <row r="24320" spans="1:1" x14ac:dyDescent="0.25">
      <c r="A24320" t="str">
        <f t="shared" si="381"/>
        <v>YAG</v>
      </c>
    </row>
    <row r="24321" spans="1:1" x14ac:dyDescent="0.25">
      <c r="A24321" t="str">
        <f t="shared" si="381"/>
        <v>YAG</v>
      </c>
    </row>
    <row r="24322" spans="1:1" x14ac:dyDescent="0.25">
      <c r="A24322" t="str">
        <f t="shared" si="381"/>
        <v>YAG</v>
      </c>
    </row>
    <row r="24323" spans="1:1" x14ac:dyDescent="0.25">
      <c r="A24323" t="str">
        <f t="shared" si="381"/>
        <v>YAG</v>
      </c>
    </row>
    <row r="24324" spans="1:1" x14ac:dyDescent="0.25">
      <c r="A24324" t="str">
        <f t="shared" si="381"/>
        <v>YAG</v>
      </c>
    </row>
    <row r="24325" spans="1:1" x14ac:dyDescent="0.25">
      <c r="A24325" t="str">
        <f t="shared" si="381"/>
        <v>YAG</v>
      </c>
    </row>
    <row r="24326" spans="1:1" x14ac:dyDescent="0.25">
      <c r="A24326" t="str">
        <f t="shared" si="381"/>
        <v>YAG</v>
      </c>
    </row>
    <row r="24327" spans="1:1" x14ac:dyDescent="0.25">
      <c r="A24327" t="str">
        <f t="shared" si="381"/>
        <v>YAG</v>
      </c>
    </row>
    <row r="24328" spans="1:1" x14ac:dyDescent="0.25">
      <c r="A24328" t="str">
        <f t="shared" si="381"/>
        <v>YAG</v>
      </c>
    </row>
    <row r="24329" spans="1:1" x14ac:dyDescent="0.25">
      <c r="A24329" t="str">
        <f t="shared" si="381"/>
        <v>YAG</v>
      </c>
    </row>
    <row r="24330" spans="1:1" x14ac:dyDescent="0.25">
      <c r="A24330" t="str">
        <f t="shared" si="381"/>
        <v>YAG</v>
      </c>
    </row>
    <row r="24331" spans="1:1" x14ac:dyDescent="0.25">
      <c r="A24331" t="str">
        <f t="shared" si="381"/>
        <v>YAG</v>
      </c>
    </row>
    <row r="24332" spans="1:1" x14ac:dyDescent="0.25">
      <c r="A24332" t="str">
        <f t="shared" si="381"/>
        <v>YAG</v>
      </c>
    </row>
    <row r="24333" spans="1:1" x14ac:dyDescent="0.25">
      <c r="A24333" t="str">
        <f t="shared" si="381"/>
        <v>YAG</v>
      </c>
    </row>
    <row r="24334" spans="1:1" x14ac:dyDescent="0.25">
      <c r="A24334" t="str">
        <f t="shared" si="381"/>
        <v>YAG</v>
      </c>
    </row>
    <row r="24335" spans="1:1" x14ac:dyDescent="0.25">
      <c r="A24335" t="str">
        <f t="shared" si="381"/>
        <v>YAG</v>
      </c>
    </row>
    <row r="24336" spans="1:1" x14ac:dyDescent="0.25">
      <c r="A24336" t="str">
        <f t="shared" si="381"/>
        <v>YAG</v>
      </c>
    </row>
    <row r="24337" spans="1:1" x14ac:dyDescent="0.25">
      <c r="A24337" t="str">
        <f t="shared" si="381"/>
        <v>YAG</v>
      </c>
    </row>
    <row r="24338" spans="1:1" x14ac:dyDescent="0.25">
      <c r="A24338" t="str">
        <f t="shared" si="381"/>
        <v>YAG</v>
      </c>
    </row>
    <row r="24339" spans="1:1" x14ac:dyDescent="0.25">
      <c r="A24339" t="str">
        <f t="shared" si="381"/>
        <v>YAG</v>
      </c>
    </row>
    <row r="24340" spans="1:1" x14ac:dyDescent="0.25">
      <c r="A24340" t="str">
        <f t="shared" si="381"/>
        <v>YAG</v>
      </c>
    </row>
    <row r="24341" spans="1:1" x14ac:dyDescent="0.25">
      <c r="A24341" t="str">
        <f t="shared" si="381"/>
        <v>YAG</v>
      </c>
    </row>
    <row r="24342" spans="1:1" x14ac:dyDescent="0.25">
      <c r="A24342" t="str">
        <f t="shared" si="381"/>
        <v>YAG</v>
      </c>
    </row>
    <row r="24343" spans="1:1" x14ac:dyDescent="0.25">
      <c r="A24343" t="str">
        <f t="shared" si="381"/>
        <v>YAG</v>
      </c>
    </row>
    <row r="24344" spans="1:1" x14ac:dyDescent="0.25">
      <c r="A24344" t="str">
        <f t="shared" si="381"/>
        <v>YAG</v>
      </c>
    </row>
    <row r="24345" spans="1:1" x14ac:dyDescent="0.25">
      <c r="A24345" t="str">
        <f t="shared" si="381"/>
        <v>YAG</v>
      </c>
    </row>
    <row r="24346" spans="1:1" x14ac:dyDescent="0.25">
      <c r="A24346" t="str">
        <f t="shared" si="381"/>
        <v>YAG</v>
      </c>
    </row>
    <row r="24347" spans="1:1" x14ac:dyDescent="0.25">
      <c r="A24347" t="str">
        <f t="shared" si="381"/>
        <v>YAG</v>
      </c>
    </row>
    <row r="24348" spans="1:1" x14ac:dyDescent="0.25">
      <c r="A24348" t="str">
        <f t="shared" si="381"/>
        <v>YAG</v>
      </c>
    </row>
    <row r="24349" spans="1:1" x14ac:dyDescent="0.25">
      <c r="A24349" t="str">
        <f t="shared" si="381"/>
        <v>YAG</v>
      </c>
    </row>
    <row r="24350" spans="1:1" x14ac:dyDescent="0.25">
      <c r="A24350" t="str">
        <f t="shared" si="381"/>
        <v>YAG</v>
      </c>
    </row>
    <row r="24351" spans="1:1" x14ac:dyDescent="0.25">
      <c r="A24351" t="str">
        <f t="shared" si="381"/>
        <v>YAG</v>
      </c>
    </row>
    <row r="24352" spans="1:1" x14ac:dyDescent="0.25">
      <c r="A24352" t="str">
        <f t="shared" si="381"/>
        <v>YAG</v>
      </c>
    </row>
    <row r="24353" spans="1:1" x14ac:dyDescent="0.25">
      <c r="A24353" t="str">
        <f t="shared" si="381"/>
        <v>YAG</v>
      </c>
    </row>
    <row r="24354" spans="1:1" x14ac:dyDescent="0.25">
      <c r="A24354" t="str">
        <f t="shared" si="381"/>
        <v>YAG</v>
      </c>
    </row>
    <row r="24355" spans="1:1" x14ac:dyDescent="0.25">
      <c r="A24355" t="str">
        <f t="shared" si="381"/>
        <v>YAG</v>
      </c>
    </row>
    <row r="24356" spans="1:1" x14ac:dyDescent="0.25">
      <c r="A24356" t="str">
        <f t="shared" si="381"/>
        <v>YAG</v>
      </c>
    </row>
    <row r="24357" spans="1:1" x14ac:dyDescent="0.25">
      <c r="A24357" t="str">
        <f t="shared" si="381"/>
        <v>YAG</v>
      </c>
    </row>
    <row r="24358" spans="1:1" x14ac:dyDescent="0.25">
      <c r="A24358" t="str">
        <f t="shared" si="381"/>
        <v>YAG</v>
      </c>
    </row>
    <row r="24359" spans="1:1" x14ac:dyDescent="0.25">
      <c r="A24359" t="str">
        <f t="shared" si="381"/>
        <v>YAG</v>
      </c>
    </row>
    <row r="24360" spans="1:1" x14ac:dyDescent="0.25">
      <c r="A24360" t="str">
        <f t="shared" si="381"/>
        <v>YAG</v>
      </c>
    </row>
    <row r="24361" spans="1:1" x14ac:dyDescent="0.25">
      <c r="A24361" t="str">
        <f t="shared" si="381"/>
        <v>YAG</v>
      </c>
    </row>
    <row r="24362" spans="1:1" x14ac:dyDescent="0.25">
      <c r="A24362" t="str">
        <f t="shared" si="381"/>
        <v>YAG</v>
      </c>
    </row>
    <row r="24363" spans="1:1" x14ac:dyDescent="0.25">
      <c r="A24363" t="str">
        <f t="shared" si="381"/>
        <v>YAG</v>
      </c>
    </row>
    <row r="24364" spans="1:1" x14ac:dyDescent="0.25">
      <c r="A24364" t="str">
        <f t="shared" si="381"/>
        <v>YAG</v>
      </c>
    </row>
    <row r="24365" spans="1:1" x14ac:dyDescent="0.25">
      <c r="A24365" t="str">
        <f t="shared" si="381"/>
        <v>YAG</v>
      </c>
    </row>
    <row r="24366" spans="1:1" x14ac:dyDescent="0.25">
      <c r="A24366" t="str">
        <f t="shared" si="381"/>
        <v>YAG</v>
      </c>
    </row>
    <row r="24367" spans="1:1" x14ac:dyDescent="0.25">
      <c r="A24367" t="str">
        <f t="shared" si="381"/>
        <v>YAG</v>
      </c>
    </row>
    <row r="24368" spans="1:1" x14ac:dyDescent="0.25">
      <c r="A24368" t="str">
        <f t="shared" si="381"/>
        <v>YAG</v>
      </c>
    </row>
    <row r="24369" spans="1:1" x14ac:dyDescent="0.25">
      <c r="A24369" t="str">
        <f t="shared" si="381"/>
        <v>YAG</v>
      </c>
    </row>
    <row r="24370" spans="1:1" x14ac:dyDescent="0.25">
      <c r="A24370" t="str">
        <f t="shared" si="381"/>
        <v>YAG</v>
      </c>
    </row>
    <row r="24371" spans="1:1" x14ac:dyDescent="0.25">
      <c r="A24371" t="str">
        <f t="shared" si="381"/>
        <v>YAG</v>
      </c>
    </row>
    <row r="24372" spans="1:1" x14ac:dyDescent="0.25">
      <c r="A24372" t="str">
        <f t="shared" si="381"/>
        <v>YAG</v>
      </c>
    </row>
    <row r="24373" spans="1:1" x14ac:dyDescent="0.25">
      <c r="A24373" t="str">
        <f t="shared" si="381"/>
        <v>YAG</v>
      </c>
    </row>
    <row r="24374" spans="1:1" x14ac:dyDescent="0.25">
      <c r="A24374" t="str">
        <f t="shared" si="381"/>
        <v>YAG</v>
      </c>
    </row>
    <row r="24375" spans="1:1" x14ac:dyDescent="0.25">
      <c r="A24375" t="str">
        <f t="shared" si="381"/>
        <v>YAG</v>
      </c>
    </row>
    <row r="24376" spans="1:1" x14ac:dyDescent="0.25">
      <c r="A24376" t="str">
        <f t="shared" si="381"/>
        <v>YAG</v>
      </c>
    </row>
    <row r="24377" spans="1:1" x14ac:dyDescent="0.25">
      <c r="A24377" t="str">
        <f t="shared" si="381"/>
        <v>YAG</v>
      </c>
    </row>
    <row r="24378" spans="1:1" x14ac:dyDescent="0.25">
      <c r="A24378" t="str">
        <f t="shared" si="381"/>
        <v>YAG</v>
      </c>
    </row>
    <row r="24379" spans="1:1" x14ac:dyDescent="0.25">
      <c r="A24379" t="str">
        <f t="shared" si="381"/>
        <v>YAG</v>
      </c>
    </row>
    <row r="24380" spans="1:1" x14ac:dyDescent="0.25">
      <c r="A24380" t="str">
        <f t="shared" ref="A24380:A24443" si="382">"YAG"&amp;D24380 &amp;E24380 &amp;F24380 &amp; G24380 &amp;H24380 &amp;I24380</f>
        <v>YAG</v>
      </c>
    </row>
    <row r="24381" spans="1:1" x14ac:dyDescent="0.25">
      <c r="A24381" t="str">
        <f t="shared" si="382"/>
        <v>YAG</v>
      </c>
    </row>
    <row r="24382" spans="1:1" x14ac:dyDescent="0.25">
      <c r="A24382" t="str">
        <f t="shared" si="382"/>
        <v>YAG</v>
      </c>
    </row>
    <row r="24383" spans="1:1" x14ac:dyDescent="0.25">
      <c r="A24383" t="str">
        <f t="shared" si="382"/>
        <v>YAG</v>
      </c>
    </row>
    <row r="24384" spans="1:1" x14ac:dyDescent="0.25">
      <c r="A24384" t="str">
        <f t="shared" si="382"/>
        <v>YAG</v>
      </c>
    </row>
    <row r="24385" spans="1:1" x14ac:dyDescent="0.25">
      <c r="A24385" t="str">
        <f t="shared" si="382"/>
        <v>YAG</v>
      </c>
    </row>
    <row r="24386" spans="1:1" x14ac:dyDescent="0.25">
      <c r="A24386" t="str">
        <f t="shared" si="382"/>
        <v>YAG</v>
      </c>
    </row>
    <row r="24387" spans="1:1" x14ac:dyDescent="0.25">
      <c r="A24387" t="str">
        <f t="shared" si="382"/>
        <v>YAG</v>
      </c>
    </row>
    <row r="24388" spans="1:1" x14ac:dyDescent="0.25">
      <c r="A24388" t="str">
        <f t="shared" si="382"/>
        <v>YAG</v>
      </c>
    </row>
    <row r="24389" spans="1:1" x14ac:dyDescent="0.25">
      <c r="A24389" t="str">
        <f t="shared" si="382"/>
        <v>YAG</v>
      </c>
    </row>
    <row r="24390" spans="1:1" x14ac:dyDescent="0.25">
      <c r="A24390" t="str">
        <f t="shared" si="382"/>
        <v>YAG</v>
      </c>
    </row>
    <row r="24391" spans="1:1" x14ac:dyDescent="0.25">
      <c r="A24391" t="str">
        <f t="shared" si="382"/>
        <v>YAG</v>
      </c>
    </row>
    <row r="24392" spans="1:1" x14ac:dyDescent="0.25">
      <c r="A24392" t="str">
        <f t="shared" si="382"/>
        <v>YAG</v>
      </c>
    </row>
    <row r="24393" spans="1:1" x14ac:dyDescent="0.25">
      <c r="A24393" t="str">
        <f t="shared" si="382"/>
        <v>YAG</v>
      </c>
    </row>
    <row r="24394" spans="1:1" x14ac:dyDescent="0.25">
      <c r="A24394" t="str">
        <f t="shared" si="382"/>
        <v>YAG</v>
      </c>
    </row>
    <row r="24395" spans="1:1" x14ac:dyDescent="0.25">
      <c r="A24395" t="str">
        <f t="shared" si="382"/>
        <v>YAG</v>
      </c>
    </row>
    <row r="24396" spans="1:1" x14ac:dyDescent="0.25">
      <c r="A24396" t="str">
        <f t="shared" si="382"/>
        <v>YAG</v>
      </c>
    </row>
    <row r="24397" spans="1:1" x14ac:dyDescent="0.25">
      <c r="A24397" t="str">
        <f t="shared" si="382"/>
        <v>YAG</v>
      </c>
    </row>
    <row r="24398" spans="1:1" x14ac:dyDescent="0.25">
      <c r="A24398" t="str">
        <f t="shared" si="382"/>
        <v>YAG</v>
      </c>
    </row>
    <row r="24399" spans="1:1" x14ac:dyDescent="0.25">
      <c r="A24399" t="str">
        <f t="shared" si="382"/>
        <v>YAG</v>
      </c>
    </row>
    <row r="24400" spans="1:1" x14ac:dyDescent="0.25">
      <c r="A24400" t="str">
        <f t="shared" si="382"/>
        <v>YAG</v>
      </c>
    </row>
    <row r="24401" spans="1:1" x14ac:dyDescent="0.25">
      <c r="A24401" t="str">
        <f t="shared" si="382"/>
        <v>YAG</v>
      </c>
    </row>
    <row r="24402" spans="1:1" x14ac:dyDescent="0.25">
      <c r="A24402" t="str">
        <f t="shared" si="382"/>
        <v>YAG</v>
      </c>
    </row>
    <row r="24403" spans="1:1" x14ac:dyDescent="0.25">
      <c r="A24403" t="str">
        <f t="shared" si="382"/>
        <v>YAG</v>
      </c>
    </row>
    <row r="24404" spans="1:1" x14ac:dyDescent="0.25">
      <c r="A24404" t="str">
        <f t="shared" si="382"/>
        <v>YAG</v>
      </c>
    </row>
    <row r="24405" spans="1:1" x14ac:dyDescent="0.25">
      <c r="A24405" t="str">
        <f t="shared" si="382"/>
        <v>YAG</v>
      </c>
    </row>
    <row r="24406" spans="1:1" x14ac:dyDescent="0.25">
      <c r="A24406" t="str">
        <f t="shared" si="382"/>
        <v>YAG</v>
      </c>
    </row>
    <row r="24407" spans="1:1" x14ac:dyDescent="0.25">
      <c r="A24407" t="str">
        <f t="shared" si="382"/>
        <v>YAG</v>
      </c>
    </row>
    <row r="24408" spans="1:1" x14ac:dyDescent="0.25">
      <c r="A24408" t="str">
        <f t="shared" si="382"/>
        <v>YAG</v>
      </c>
    </row>
    <row r="24409" spans="1:1" x14ac:dyDescent="0.25">
      <c r="A24409" t="str">
        <f t="shared" si="382"/>
        <v>YAG</v>
      </c>
    </row>
    <row r="24410" spans="1:1" x14ac:dyDescent="0.25">
      <c r="A24410" t="str">
        <f t="shared" si="382"/>
        <v>YAG</v>
      </c>
    </row>
    <row r="24411" spans="1:1" x14ac:dyDescent="0.25">
      <c r="A24411" t="str">
        <f t="shared" si="382"/>
        <v>YAG</v>
      </c>
    </row>
    <row r="24412" spans="1:1" x14ac:dyDescent="0.25">
      <c r="A24412" t="str">
        <f t="shared" si="382"/>
        <v>YAG</v>
      </c>
    </row>
    <row r="24413" spans="1:1" x14ac:dyDescent="0.25">
      <c r="A24413" t="str">
        <f t="shared" si="382"/>
        <v>YAG</v>
      </c>
    </row>
    <row r="24414" spans="1:1" x14ac:dyDescent="0.25">
      <c r="A24414" t="str">
        <f t="shared" si="382"/>
        <v>YAG</v>
      </c>
    </row>
    <row r="24415" spans="1:1" x14ac:dyDescent="0.25">
      <c r="A24415" t="str">
        <f t="shared" si="382"/>
        <v>YAG</v>
      </c>
    </row>
    <row r="24416" spans="1:1" x14ac:dyDescent="0.25">
      <c r="A24416" t="str">
        <f t="shared" si="382"/>
        <v>YAG</v>
      </c>
    </row>
    <row r="24417" spans="1:1" x14ac:dyDescent="0.25">
      <c r="A24417" t="str">
        <f t="shared" si="382"/>
        <v>YAG</v>
      </c>
    </row>
    <row r="24418" spans="1:1" x14ac:dyDescent="0.25">
      <c r="A24418" t="str">
        <f t="shared" si="382"/>
        <v>YAG</v>
      </c>
    </row>
    <row r="24419" spans="1:1" x14ac:dyDescent="0.25">
      <c r="A24419" t="str">
        <f t="shared" si="382"/>
        <v>YAG</v>
      </c>
    </row>
    <row r="24420" spans="1:1" x14ac:dyDescent="0.25">
      <c r="A24420" t="str">
        <f t="shared" si="382"/>
        <v>YAG</v>
      </c>
    </row>
    <row r="24421" spans="1:1" x14ac:dyDescent="0.25">
      <c r="A24421" t="str">
        <f t="shared" si="382"/>
        <v>YAG</v>
      </c>
    </row>
    <row r="24422" spans="1:1" x14ac:dyDescent="0.25">
      <c r="A24422" t="str">
        <f t="shared" si="382"/>
        <v>YAG</v>
      </c>
    </row>
    <row r="24423" spans="1:1" x14ac:dyDescent="0.25">
      <c r="A24423" t="str">
        <f t="shared" si="382"/>
        <v>YAG</v>
      </c>
    </row>
    <row r="24424" spans="1:1" x14ac:dyDescent="0.25">
      <c r="A24424" t="str">
        <f t="shared" si="382"/>
        <v>YAG</v>
      </c>
    </row>
    <row r="24425" spans="1:1" x14ac:dyDescent="0.25">
      <c r="A24425" t="str">
        <f t="shared" si="382"/>
        <v>YAG</v>
      </c>
    </row>
    <row r="24426" spans="1:1" x14ac:dyDescent="0.25">
      <c r="A24426" t="str">
        <f t="shared" si="382"/>
        <v>YAG</v>
      </c>
    </row>
    <row r="24427" spans="1:1" x14ac:dyDescent="0.25">
      <c r="A24427" t="str">
        <f t="shared" si="382"/>
        <v>YAG</v>
      </c>
    </row>
    <row r="24428" spans="1:1" x14ac:dyDescent="0.25">
      <c r="A24428" t="str">
        <f t="shared" si="382"/>
        <v>YAG</v>
      </c>
    </row>
    <row r="24429" spans="1:1" x14ac:dyDescent="0.25">
      <c r="A24429" t="str">
        <f t="shared" si="382"/>
        <v>YAG</v>
      </c>
    </row>
    <row r="24430" spans="1:1" x14ac:dyDescent="0.25">
      <c r="A24430" t="str">
        <f t="shared" si="382"/>
        <v>YAG</v>
      </c>
    </row>
    <row r="24431" spans="1:1" x14ac:dyDescent="0.25">
      <c r="A24431" t="str">
        <f t="shared" si="382"/>
        <v>YAG</v>
      </c>
    </row>
    <row r="24432" spans="1:1" x14ac:dyDescent="0.25">
      <c r="A24432" t="str">
        <f t="shared" si="382"/>
        <v>YAG</v>
      </c>
    </row>
    <row r="24433" spans="1:1" x14ac:dyDescent="0.25">
      <c r="A24433" t="str">
        <f t="shared" si="382"/>
        <v>YAG</v>
      </c>
    </row>
    <row r="24434" spans="1:1" x14ac:dyDescent="0.25">
      <c r="A24434" t="str">
        <f t="shared" si="382"/>
        <v>YAG</v>
      </c>
    </row>
    <row r="24435" spans="1:1" x14ac:dyDescent="0.25">
      <c r="A24435" t="str">
        <f t="shared" si="382"/>
        <v>YAG</v>
      </c>
    </row>
    <row r="24436" spans="1:1" x14ac:dyDescent="0.25">
      <c r="A24436" t="str">
        <f t="shared" si="382"/>
        <v>YAG</v>
      </c>
    </row>
    <row r="24437" spans="1:1" x14ac:dyDescent="0.25">
      <c r="A24437" t="str">
        <f t="shared" si="382"/>
        <v>YAG</v>
      </c>
    </row>
    <row r="24438" spans="1:1" x14ac:dyDescent="0.25">
      <c r="A24438" t="str">
        <f t="shared" si="382"/>
        <v>YAG</v>
      </c>
    </row>
    <row r="24439" spans="1:1" x14ac:dyDescent="0.25">
      <c r="A24439" t="str">
        <f t="shared" si="382"/>
        <v>YAG</v>
      </c>
    </row>
    <row r="24440" spans="1:1" x14ac:dyDescent="0.25">
      <c r="A24440" t="str">
        <f t="shared" si="382"/>
        <v>YAG</v>
      </c>
    </row>
    <row r="24441" spans="1:1" x14ac:dyDescent="0.25">
      <c r="A24441" t="str">
        <f t="shared" si="382"/>
        <v>YAG</v>
      </c>
    </row>
    <row r="24442" spans="1:1" x14ac:dyDescent="0.25">
      <c r="A24442" t="str">
        <f t="shared" si="382"/>
        <v>YAG</v>
      </c>
    </row>
    <row r="24443" spans="1:1" x14ac:dyDescent="0.25">
      <c r="A24443" t="str">
        <f t="shared" si="382"/>
        <v>YAG</v>
      </c>
    </row>
    <row r="24444" spans="1:1" x14ac:dyDescent="0.25">
      <c r="A24444" t="str">
        <f t="shared" ref="A24444:A24507" si="383">"YAG"&amp;D24444 &amp;E24444 &amp;F24444 &amp; G24444 &amp;H24444 &amp;I24444</f>
        <v>YAG</v>
      </c>
    </row>
    <row r="24445" spans="1:1" x14ac:dyDescent="0.25">
      <c r="A24445" t="str">
        <f t="shared" si="383"/>
        <v>YAG</v>
      </c>
    </row>
    <row r="24446" spans="1:1" x14ac:dyDescent="0.25">
      <c r="A24446" t="str">
        <f t="shared" si="383"/>
        <v>YAG</v>
      </c>
    </row>
    <row r="24447" spans="1:1" x14ac:dyDescent="0.25">
      <c r="A24447" t="str">
        <f t="shared" si="383"/>
        <v>YAG</v>
      </c>
    </row>
    <row r="24448" spans="1:1" x14ac:dyDescent="0.25">
      <c r="A24448" t="str">
        <f t="shared" si="383"/>
        <v>YAG</v>
      </c>
    </row>
    <row r="24449" spans="1:1" x14ac:dyDescent="0.25">
      <c r="A24449" t="str">
        <f t="shared" si="383"/>
        <v>YAG</v>
      </c>
    </row>
    <row r="24450" spans="1:1" x14ac:dyDescent="0.25">
      <c r="A24450" t="str">
        <f t="shared" si="383"/>
        <v>YAG</v>
      </c>
    </row>
    <row r="24451" spans="1:1" x14ac:dyDescent="0.25">
      <c r="A24451" t="str">
        <f t="shared" si="383"/>
        <v>YAG</v>
      </c>
    </row>
    <row r="24452" spans="1:1" x14ac:dyDescent="0.25">
      <c r="A24452" t="str">
        <f t="shared" si="383"/>
        <v>YAG</v>
      </c>
    </row>
    <row r="24453" spans="1:1" x14ac:dyDescent="0.25">
      <c r="A24453" t="str">
        <f t="shared" si="383"/>
        <v>YAG</v>
      </c>
    </row>
    <row r="24454" spans="1:1" x14ac:dyDescent="0.25">
      <c r="A24454" t="str">
        <f t="shared" si="383"/>
        <v>YAG</v>
      </c>
    </row>
    <row r="24455" spans="1:1" x14ac:dyDescent="0.25">
      <c r="A24455" t="str">
        <f t="shared" si="383"/>
        <v>YAG</v>
      </c>
    </row>
    <row r="24456" spans="1:1" x14ac:dyDescent="0.25">
      <c r="A24456" t="str">
        <f t="shared" si="383"/>
        <v>YAG</v>
      </c>
    </row>
    <row r="24457" spans="1:1" x14ac:dyDescent="0.25">
      <c r="A24457" t="str">
        <f t="shared" si="383"/>
        <v>YAG</v>
      </c>
    </row>
    <row r="24458" spans="1:1" x14ac:dyDescent="0.25">
      <c r="A24458" t="str">
        <f t="shared" si="383"/>
        <v>YAG</v>
      </c>
    </row>
    <row r="24459" spans="1:1" x14ac:dyDescent="0.25">
      <c r="A24459" t="str">
        <f t="shared" si="383"/>
        <v>YAG</v>
      </c>
    </row>
    <row r="24460" spans="1:1" x14ac:dyDescent="0.25">
      <c r="A24460" t="str">
        <f t="shared" si="383"/>
        <v>YAG</v>
      </c>
    </row>
    <row r="24461" spans="1:1" x14ac:dyDescent="0.25">
      <c r="A24461" t="str">
        <f t="shared" si="383"/>
        <v>YAG</v>
      </c>
    </row>
    <row r="24462" spans="1:1" x14ac:dyDescent="0.25">
      <c r="A24462" t="str">
        <f t="shared" si="383"/>
        <v>YAG</v>
      </c>
    </row>
    <row r="24463" spans="1:1" x14ac:dyDescent="0.25">
      <c r="A24463" t="str">
        <f t="shared" si="383"/>
        <v>YAG</v>
      </c>
    </row>
    <row r="24464" spans="1:1" x14ac:dyDescent="0.25">
      <c r="A24464" t="str">
        <f t="shared" si="383"/>
        <v>YAG</v>
      </c>
    </row>
    <row r="24465" spans="1:1" x14ac:dyDescent="0.25">
      <c r="A24465" t="str">
        <f t="shared" si="383"/>
        <v>YAG</v>
      </c>
    </row>
    <row r="24466" spans="1:1" x14ac:dyDescent="0.25">
      <c r="A24466" t="str">
        <f t="shared" si="383"/>
        <v>YAG</v>
      </c>
    </row>
    <row r="24467" spans="1:1" x14ac:dyDescent="0.25">
      <c r="A24467" t="str">
        <f t="shared" si="383"/>
        <v>YAG</v>
      </c>
    </row>
    <row r="24468" spans="1:1" x14ac:dyDescent="0.25">
      <c r="A24468" t="str">
        <f t="shared" si="383"/>
        <v>YAG</v>
      </c>
    </row>
    <row r="24469" spans="1:1" x14ac:dyDescent="0.25">
      <c r="A24469" t="str">
        <f t="shared" si="383"/>
        <v>YAG</v>
      </c>
    </row>
    <row r="24470" spans="1:1" x14ac:dyDescent="0.25">
      <c r="A24470" t="str">
        <f t="shared" si="383"/>
        <v>YAG</v>
      </c>
    </row>
    <row r="24471" spans="1:1" x14ac:dyDescent="0.25">
      <c r="A24471" t="str">
        <f t="shared" si="383"/>
        <v>YAG</v>
      </c>
    </row>
    <row r="24472" spans="1:1" x14ac:dyDescent="0.25">
      <c r="A24472" t="str">
        <f t="shared" si="383"/>
        <v>YAG</v>
      </c>
    </row>
    <row r="24473" spans="1:1" x14ac:dyDescent="0.25">
      <c r="A24473" t="str">
        <f t="shared" si="383"/>
        <v>YAG</v>
      </c>
    </row>
    <row r="24474" spans="1:1" x14ac:dyDescent="0.25">
      <c r="A24474" t="str">
        <f t="shared" si="383"/>
        <v>YAG</v>
      </c>
    </row>
    <row r="24475" spans="1:1" x14ac:dyDescent="0.25">
      <c r="A24475" t="str">
        <f t="shared" si="383"/>
        <v>YAG</v>
      </c>
    </row>
    <row r="24476" spans="1:1" x14ac:dyDescent="0.25">
      <c r="A24476" t="str">
        <f t="shared" si="383"/>
        <v>YAG</v>
      </c>
    </row>
    <row r="24477" spans="1:1" x14ac:dyDescent="0.25">
      <c r="A24477" t="str">
        <f t="shared" si="383"/>
        <v>YAG</v>
      </c>
    </row>
    <row r="24478" spans="1:1" x14ac:dyDescent="0.25">
      <c r="A24478" t="str">
        <f t="shared" si="383"/>
        <v>YAG</v>
      </c>
    </row>
    <row r="24479" spans="1:1" x14ac:dyDescent="0.25">
      <c r="A24479" t="str">
        <f t="shared" si="383"/>
        <v>YAG</v>
      </c>
    </row>
    <row r="24480" spans="1:1" x14ac:dyDescent="0.25">
      <c r="A24480" t="str">
        <f t="shared" si="383"/>
        <v>YAG</v>
      </c>
    </row>
    <row r="24481" spans="1:1" x14ac:dyDescent="0.25">
      <c r="A24481" t="str">
        <f t="shared" si="383"/>
        <v>YAG</v>
      </c>
    </row>
    <row r="24482" spans="1:1" x14ac:dyDescent="0.25">
      <c r="A24482" t="str">
        <f t="shared" si="383"/>
        <v>YAG</v>
      </c>
    </row>
    <row r="24483" spans="1:1" x14ac:dyDescent="0.25">
      <c r="A24483" t="str">
        <f t="shared" si="383"/>
        <v>YAG</v>
      </c>
    </row>
    <row r="24484" spans="1:1" x14ac:dyDescent="0.25">
      <c r="A24484" t="str">
        <f t="shared" si="383"/>
        <v>YAG</v>
      </c>
    </row>
    <row r="24485" spans="1:1" x14ac:dyDescent="0.25">
      <c r="A24485" t="str">
        <f t="shared" si="383"/>
        <v>YAG</v>
      </c>
    </row>
    <row r="24486" spans="1:1" x14ac:dyDescent="0.25">
      <c r="A24486" t="str">
        <f t="shared" si="383"/>
        <v>YAG</v>
      </c>
    </row>
    <row r="24487" spans="1:1" x14ac:dyDescent="0.25">
      <c r="A24487" t="str">
        <f t="shared" si="383"/>
        <v>YAG</v>
      </c>
    </row>
    <row r="24488" spans="1:1" x14ac:dyDescent="0.25">
      <c r="A24488" t="str">
        <f t="shared" si="383"/>
        <v>YAG</v>
      </c>
    </row>
    <row r="24489" spans="1:1" x14ac:dyDescent="0.25">
      <c r="A24489" t="str">
        <f t="shared" si="383"/>
        <v>YAG</v>
      </c>
    </row>
    <row r="24490" spans="1:1" x14ac:dyDescent="0.25">
      <c r="A24490" t="str">
        <f t="shared" si="383"/>
        <v>YAG</v>
      </c>
    </row>
    <row r="24491" spans="1:1" x14ac:dyDescent="0.25">
      <c r="A24491" t="str">
        <f t="shared" si="383"/>
        <v>YAG</v>
      </c>
    </row>
    <row r="24492" spans="1:1" x14ac:dyDescent="0.25">
      <c r="A24492" t="str">
        <f t="shared" si="383"/>
        <v>YAG</v>
      </c>
    </row>
    <row r="24493" spans="1:1" x14ac:dyDescent="0.25">
      <c r="A24493" t="str">
        <f t="shared" si="383"/>
        <v>YAG</v>
      </c>
    </row>
    <row r="24494" spans="1:1" x14ac:dyDescent="0.25">
      <c r="A24494" t="str">
        <f t="shared" si="383"/>
        <v>YAG</v>
      </c>
    </row>
    <row r="24495" spans="1:1" x14ac:dyDescent="0.25">
      <c r="A24495" t="str">
        <f t="shared" si="383"/>
        <v>YAG</v>
      </c>
    </row>
    <row r="24496" spans="1:1" x14ac:dyDescent="0.25">
      <c r="A24496" t="str">
        <f t="shared" si="383"/>
        <v>YAG</v>
      </c>
    </row>
    <row r="24497" spans="1:1" x14ac:dyDescent="0.25">
      <c r="A24497" t="str">
        <f t="shared" si="383"/>
        <v>YAG</v>
      </c>
    </row>
    <row r="24498" spans="1:1" x14ac:dyDescent="0.25">
      <c r="A24498" t="str">
        <f t="shared" si="383"/>
        <v>YAG</v>
      </c>
    </row>
    <row r="24499" spans="1:1" x14ac:dyDescent="0.25">
      <c r="A24499" t="str">
        <f t="shared" si="383"/>
        <v>YAG</v>
      </c>
    </row>
    <row r="24500" spans="1:1" x14ac:dyDescent="0.25">
      <c r="A24500" t="str">
        <f t="shared" si="383"/>
        <v>YAG</v>
      </c>
    </row>
    <row r="24501" spans="1:1" x14ac:dyDescent="0.25">
      <c r="A24501" t="str">
        <f t="shared" si="383"/>
        <v>YAG</v>
      </c>
    </row>
    <row r="24502" spans="1:1" x14ac:dyDescent="0.25">
      <c r="A24502" t="str">
        <f t="shared" si="383"/>
        <v>YAG</v>
      </c>
    </row>
    <row r="24503" spans="1:1" x14ac:dyDescent="0.25">
      <c r="A24503" t="str">
        <f t="shared" si="383"/>
        <v>YAG</v>
      </c>
    </row>
    <row r="24504" spans="1:1" x14ac:dyDescent="0.25">
      <c r="A24504" t="str">
        <f t="shared" si="383"/>
        <v>YAG</v>
      </c>
    </row>
    <row r="24505" spans="1:1" x14ac:dyDescent="0.25">
      <c r="A24505" t="str">
        <f t="shared" si="383"/>
        <v>YAG</v>
      </c>
    </row>
    <row r="24506" spans="1:1" x14ac:dyDescent="0.25">
      <c r="A24506" t="str">
        <f t="shared" si="383"/>
        <v>YAG</v>
      </c>
    </row>
    <row r="24507" spans="1:1" x14ac:dyDescent="0.25">
      <c r="A24507" t="str">
        <f t="shared" si="383"/>
        <v>YAG</v>
      </c>
    </row>
    <row r="24508" spans="1:1" x14ac:dyDescent="0.25">
      <c r="A24508" t="str">
        <f t="shared" ref="A24508:A24571" si="384">"YAG"&amp;D24508 &amp;E24508 &amp;F24508 &amp; G24508 &amp;H24508 &amp;I24508</f>
        <v>YAG</v>
      </c>
    </row>
    <row r="24509" spans="1:1" x14ac:dyDescent="0.25">
      <c r="A24509" t="str">
        <f t="shared" si="384"/>
        <v>YAG</v>
      </c>
    </row>
    <row r="24510" spans="1:1" x14ac:dyDescent="0.25">
      <c r="A24510" t="str">
        <f t="shared" si="384"/>
        <v>YAG</v>
      </c>
    </row>
    <row r="24511" spans="1:1" x14ac:dyDescent="0.25">
      <c r="A24511" t="str">
        <f t="shared" si="384"/>
        <v>YAG</v>
      </c>
    </row>
    <row r="24512" spans="1:1" x14ac:dyDescent="0.25">
      <c r="A24512" t="str">
        <f t="shared" si="384"/>
        <v>YAG</v>
      </c>
    </row>
    <row r="24513" spans="1:1" x14ac:dyDescent="0.25">
      <c r="A24513" t="str">
        <f t="shared" si="384"/>
        <v>YAG</v>
      </c>
    </row>
    <row r="24514" spans="1:1" x14ac:dyDescent="0.25">
      <c r="A24514" t="str">
        <f t="shared" si="384"/>
        <v>YAG</v>
      </c>
    </row>
    <row r="24515" spans="1:1" x14ac:dyDescent="0.25">
      <c r="A24515" t="str">
        <f t="shared" si="384"/>
        <v>YAG</v>
      </c>
    </row>
    <row r="24516" spans="1:1" x14ac:dyDescent="0.25">
      <c r="A24516" t="str">
        <f t="shared" si="384"/>
        <v>YAG</v>
      </c>
    </row>
    <row r="24517" spans="1:1" x14ac:dyDescent="0.25">
      <c r="A24517" t="str">
        <f t="shared" si="384"/>
        <v>YAG</v>
      </c>
    </row>
    <row r="24518" spans="1:1" x14ac:dyDescent="0.25">
      <c r="A24518" t="str">
        <f t="shared" si="384"/>
        <v>YAG</v>
      </c>
    </row>
    <row r="24519" spans="1:1" x14ac:dyDescent="0.25">
      <c r="A24519" t="str">
        <f t="shared" si="384"/>
        <v>YAG</v>
      </c>
    </row>
    <row r="24520" spans="1:1" x14ac:dyDescent="0.25">
      <c r="A24520" t="str">
        <f t="shared" si="384"/>
        <v>YAG</v>
      </c>
    </row>
    <row r="24521" spans="1:1" x14ac:dyDescent="0.25">
      <c r="A24521" t="str">
        <f t="shared" si="384"/>
        <v>YAG</v>
      </c>
    </row>
    <row r="24522" spans="1:1" x14ac:dyDescent="0.25">
      <c r="A24522" t="str">
        <f t="shared" si="384"/>
        <v>YAG</v>
      </c>
    </row>
    <row r="24523" spans="1:1" x14ac:dyDescent="0.25">
      <c r="A24523" t="str">
        <f t="shared" si="384"/>
        <v>YAG</v>
      </c>
    </row>
    <row r="24524" spans="1:1" x14ac:dyDescent="0.25">
      <c r="A24524" t="str">
        <f t="shared" si="384"/>
        <v>YAG</v>
      </c>
    </row>
    <row r="24525" spans="1:1" x14ac:dyDescent="0.25">
      <c r="A24525" t="str">
        <f t="shared" si="384"/>
        <v>YAG</v>
      </c>
    </row>
    <row r="24526" spans="1:1" x14ac:dyDescent="0.25">
      <c r="A24526" t="str">
        <f t="shared" si="384"/>
        <v>YAG</v>
      </c>
    </row>
    <row r="24527" spans="1:1" x14ac:dyDescent="0.25">
      <c r="A24527" t="str">
        <f t="shared" si="384"/>
        <v>YAG</v>
      </c>
    </row>
    <row r="24528" spans="1:1" x14ac:dyDescent="0.25">
      <c r="A24528" t="str">
        <f t="shared" si="384"/>
        <v>YAG</v>
      </c>
    </row>
    <row r="24529" spans="1:1" x14ac:dyDescent="0.25">
      <c r="A24529" t="str">
        <f t="shared" si="384"/>
        <v>YAG</v>
      </c>
    </row>
    <row r="24530" spans="1:1" x14ac:dyDescent="0.25">
      <c r="A24530" t="str">
        <f t="shared" si="384"/>
        <v>YAG</v>
      </c>
    </row>
    <row r="24531" spans="1:1" x14ac:dyDescent="0.25">
      <c r="A24531" t="str">
        <f t="shared" si="384"/>
        <v>YAG</v>
      </c>
    </row>
    <row r="24532" spans="1:1" x14ac:dyDescent="0.25">
      <c r="A24532" t="str">
        <f t="shared" si="384"/>
        <v>YAG</v>
      </c>
    </row>
    <row r="24533" spans="1:1" x14ac:dyDescent="0.25">
      <c r="A24533" t="str">
        <f t="shared" si="384"/>
        <v>YAG</v>
      </c>
    </row>
    <row r="24534" spans="1:1" x14ac:dyDescent="0.25">
      <c r="A24534" t="str">
        <f t="shared" si="384"/>
        <v>YAG</v>
      </c>
    </row>
    <row r="24535" spans="1:1" x14ac:dyDescent="0.25">
      <c r="A24535" t="str">
        <f t="shared" si="384"/>
        <v>YAG</v>
      </c>
    </row>
    <row r="24536" spans="1:1" x14ac:dyDescent="0.25">
      <c r="A24536" t="str">
        <f t="shared" si="384"/>
        <v>YAG</v>
      </c>
    </row>
    <row r="24537" spans="1:1" x14ac:dyDescent="0.25">
      <c r="A24537" t="str">
        <f t="shared" si="384"/>
        <v>YAG</v>
      </c>
    </row>
    <row r="24538" spans="1:1" x14ac:dyDescent="0.25">
      <c r="A24538" t="str">
        <f t="shared" si="384"/>
        <v>YAG</v>
      </c>
    </row>
    <row r="24539" spans="1:1" x14ac:dyDescent="0.25">
      <c r="A24539" t="str">
        <f t="shared" si="384"/>
        <v>YAG</v>
      </c>
    </row>
    <row r="24540" spans="1:1" x14ac:dyDescent="0.25">
      <c r="A24540" t="str">
        <f t="shared" si="384"/>
        <v>YAG</v>
      </c>
    </row>
    <row r="24541" spans="1:1" x14ac:dyDescent="0.25">
      <c r="A24541" t="str">
        <f t="shared" si="384"/>
        <v>YAG</v>
      </c>
    </row>
    <row r="24542" spans="1:1" x14ac:dyDescent="0.25">
      <c r="A24542" t="str">
        <f t="shared" si="384"/>
        <v>YAG</v>
      </c>
    </row>
    <row r="24543" spans="1:1" x14ac:dyDescent="0.25">
      <c r="A24543" t="str">
        <f t="shared" si="384"/>
        <v>YAG</v>
      </c>
    </row>
    <row r="24544" spans="1:1" x14ac:dyDescent="0.25">
      <c r="A24544" t="str">
        <f t="shared" si="384"/>
        <v>YAG</v>
      </c>
    </row>
    <row r="24545" spans="1:1" x14ac:dyDescent="0.25">
      <c r="A24545" t="str">
        <f t="shared" si="384"/>
        <v>YAG</v>
      </c>
    </row>
    <row r="24546" spans="1:1" x14ac:dyDescent="0.25">
      <c r="A24546" t="str">
        <f t="shared" si="384"/>
        <v>YAG</v>
      </c>
    </row>
    <row r="24547" spans="1:1" x14ac:dyDescent="0.25">
      <c r="A24547" t="str">
        <f t="shared" si="384"/>
        <v>YAG</v>
      </c>
    </row>
    <row r="24548" spans="1:1" x14ac:dyDescent="0.25">
      <c r="A24548" t="str">
        <f t="shared" si="384"/>
        <v>YAG</v>
      </c>
    </row>
    <row r="24549" spans="1:1" x14ac:dyDescent="0.25">
      <c r="A24549" t="str">
        <f t="shared" si="384"/>
        <v>YAG</v>
      </c>
    </row>
    <row r="24550" spans="1:1" x14ac:dyDescent="0.25">
      <c r="A24550" t="str">
        <f t="shared" si="384"/>
        <v>YAG</v>
      </c>
    </row>
    <row r="24551" spans="1:1" x14ac:dyDescent="0.25">
      <c r="A24551" t="str">
        <f t="shared" si="384"/>
        <v>YAG</v>
      </c>
    </row>
    <row r="24552" spans="1:1" x14ac:dyDescent="0.25">
      <c r="A24552" t="str">
        <f t="shared" si="384"/>
        <v>YAG</v>
      </c>
    </row>
    <row r="24553" spans="1:1" x14ac:dyDescent="0.25">
      <c r="A24553" t="str">
        <f t="shared" si="384"/>
        <v>YAG</v>
      </c>
    </row>
    <row r="24554" spans="1:1" x14ac:dyDescent="0.25">
      <c r="A24554" t="str">
        <f t="shared" si="384"/>
        <v>YAG</v>
      </c>
    </row>
    <row r="24555" spans="1:1" x14ac:dyDescent="0.25">
      <c r="A24555" t="str">
        <f t="shared" si="384"/>
        <v>YAG</v>
      </c>
    </row>
    <row r="24556" spans="1:1" x14ac:dyDescent="0.25">
      <c r="A24556" t="str">
        <f t="shared" si="384"/>
        <v>YAG</v>
      </c>
    </row>
    <row r="24557" spans="1:1" x14ac:dyDescent="0.25">
      <c r="A24557" t="str">
        <f t="shared" si="384"/>
        <v>YAG</v>
      </c>
    </row>
    <row r="24558" spans="1:1" x14ac:dyDescent="0.25">
      <c r="A24558" t="str">
        <f t="shared" si="384"/>
        <v>YAG</v>
      </c>
    </row>
    <row r="24559" spans="1:1" x14ac:dyDescent="0.25">
      <c r="A24559" t="str">
        <f t="shared" si="384"/>
        <v>YAG</v>
      </c>
    </row>
    <row r="24560" spans="1:1" x14ac:dyDescent="0.25">
      <c r="A24560" t="str">
        <f t="shared" si="384"/>
        <v>YAG</v>
      </c>
    </row>
    <row r="24561" spans="1:1" x14ac:dyDescent="0.25">
      <c r="A24561" t="str">
        <f t="shared" si="384"/>
        <v>YAG</v>
      </c>
    </row>
    <row r="24562" spans="1:1" x14ac:dyDescent="0.25">
      <c r="A24562" t="str">
        <f t="shared" si="384"/>
        <v>YAG</v>
      </c>
    </row>
    <row r="24563" spans="1:1" x14ac:dyDescent="0.25">
      <c r="A24563" t="str">
        <f t="shared" si="384"/>
        <v>YAG</v>
      </c>
    </row>
    <row r="24564" spans="1:1" x14ac:dyDescent="0.25">
      <c r="A24564" t="str">
        <f t="shared" si="384"/>
        <v>YAG</v>
      </c>
    </row>
    <row r="24565" spans="1:1" x14ac:dyDescent="0.25">
      <c r="A24565" t="str">
        <f t="shared" si="384"/>
        <v>YAG</v>
      </c>
    </row>
    <row r="24566" spans="1:1" x14ac:dyDescent="0.25">
      <c r="A24566" t="str">
        <f t="shared" si="384"/>
        <v>YAG</v>
      </c>
    </row>
    <row r="24567" spans="1:1" x14ac:dyDescent="0.25">
      <c r="A24567" t="str">
        <f t="shared" si="384"/>
        <v>YAG</v>
      </c>
    </row>
    <row r="24568" spans="1:1" x14ac:dyDescent="0.25">
      <c r="A24568" t="str">
        <f t="shared" si="384"/>
        <v>YAG</v>
      </c>
    </row>
    <row r="24569" spans="1:1" x14ac:dyDescent="0.25">
      <c r="A24569" t="str">
        <f t="shared" si="384"/>
        <v>YAG</v>
      </c>
    </row>
    <row r="24570" spans="1:1" x14ac:dyDescent="0.25">
      <c r="A24570" t="str">
        <f t="shared" si="384"/>
        <v>YAG</v>
      </c>
    </row>
    <row r="24571" spans="1:1" x14ac:dyDescent="0.25">
      <c r="A24571" t="str">
        <f t="shared" si="384"/>
        <v>YAG</v>
      </c>
    </row>
    <row r="24572" spans="1:1" x14ac:dyDescent="0.25">
      <c r="A24572" t="str">
        <f t="shared" ref="A24572:A24635" si="385">"YAG"&amp;D24572 &amp;E24572 &amp;F24572 &amp; G24572 &amp;H24572 &amp;I24572</f>
        <v>YAG</v>
      </c>
    </row>
    <row r="24573" spans="1:1" x14ac:dyDescent="0.25">
      <c r="A24573" t="str">
        <f t="shared" si="385"/>
        <v>YAG</v>
      </c>
    </row>
    <row r="24574" spans="1:1" x14ac:dyDescent="0.25">
      <c r="A24574" t="str">
        <f t="shared" si="385"/>
        <v>YAG</v>
      </c>
    </row>
    <row r="24575" spans="1:1" x14ac:dyDescent="0.25">
      <c r="A24575" t="str">
        <f t="shared" si="385"/>
        <v>YAG</v>
      </c>
    </row>
    <row r="24576" spans="1:1" x14ac:dyDescent="0.25">
      <c r="A24576" t="str">
        <f t="shared" si="385"/>
        <v>YAG</v>
      </c>
    </row>
    <row r="24577" spans="1:1" x14ac:dyDescent="0.25">
      <c r="A24577" t="str">
        <f t="shared" si="385"/>
        <v>YAG</v>
      </c>
    </row>
    <row r="24578" spans="1:1" x14ac:dyDescent="0.25">
      <c r="A24578" t="str">
        <f t="shared" si="385"/>
        <v>YAG</v>
      </c>
    </row>
    <row r="24579" spans="1:1" x14ac:dyDescent="0.25">
      <c r="A24579" t="str">
        <f t="shared" si="385"/>
        <v>YAG</v>
      </c>
    </row>
    <row r="24580" spans="1:1" x14ac:dyDescent="0.25">
      <c r="A24580" t="str">
        <f t="shared" si="385"/>
        <v>YAG</v>
      </c>
    </row>
    <row r="24581" spans="1:1" x14ac:dyDescent="0.25">
      <c r="A24581" t="str">
        <f t="shared" si="385"/>
        <v>YAG</v>
      </c>
    </row>
    <row r="24582" spans="1:1" x14ac:dyDescent="0.25">
      <c r="A24582" t="str">
        <f t="shared" si="385"/>
        <v>YAG</v>
      </c>
    </row>
    <row r="24583" spans="1:1" x14ac:dyDescent="0.25">
      <c r="A24583" t="str">
        <f t="shared" si="385"/>
        <v>YAG</v>
      </c>
    </row>
    <row r="24584" spans="1:1" x14ac:dyDescent="0.25">
      <c r="A24584" t="str">
        <f t="shared" si="385"/>
        <v>YAG</v>
      </c>
    </row>
    <row r="24585" spans="1:1" x14ac:dyDescent="0.25">
      <c r="A24585" t="str">
        <f t="shared" si="385"/>
        <v>YAG</v>
      </c>
    </row>
    <row r="24586" spans="1:1" x14ac:dyDescent="0.25">
      <c r="A24586" t="str">
        <f t="shared" si="385"/>
        <v>YAG</v>
      </c>
    </row>
    <row r="24587" spans="1:1" x14ac:dyDescent="0.25">
      <c r="A24587" t="str">
        <f t="shared" si="385"/>
        <v>YAG</v>
      </c>
    </row>
    <row r="24588" spans="1:1" x14ac:dyDescent="0.25">
      <c r="A24588" t="str">
        <f t="shared" si="385"/>
        <v>YAG</v>
      </c>
    </row>
    <row r="24589" spans="1:1" x14ac:dyDescent="0.25">
      <c r="A24589" t="str">
        <f t="shared" si="385"/>
        <v>YAG</v>
      </c>
    </row>
    <row r="24590" spans="1:1" x14ac:dyDescent="0.25">
      <c r="A24590" t="str">
        <f t="shared" si="385"/>
        <v>YAG</v>
      </c>
    </row>
    <row r="24591" spans="1:1" x14ac:dyDescent="0.25">
      <c r="A24591" t="str">
        <f t="shared" si="385"/>
        <v>YAG</v>
      </c>
    </row>
    <row r="24592" spans="1:1" x14ac:dyDescent="0.25">
      <c r="A24592" t="str">
        <f t="shared" si="385"/>
        <v>YAG</v>
      </c>
    </row>
    <row r="24593" spans="1:1" x14ac:dyDescent="0.25">
      <c r="A24593" t="str">
        <f t="shared" si="385"/>
        <v>YAG</v>
      </c>
    </row>
    <row r="24594" spans="1:1" x14ac:dyDescent="0.25">
      <c r="A24594" t="str">
        <f t="shared" si="385"/>
        <v>YAG</v>
      </c>
    </row>
    <row r="24595" spans="1:1" x14ac:dyDescent="0.25">
      <c r="A24595" t="str">
        <f t="shared" si="385"/>
        <v>YAG</v>
      </c>
    </row>
    <row r="24596" spans="1:1" x14ac:dyDescent="0.25">
      <c r="A24596" t="str">
        <f t="shared" si="385"/>
        <v>YAG</v>
      </c>
    </row>
    <row r="24597" spans="1:1" x14ac:dyDescent="0.25">
      <c r="A24597" t="str">
        <f t="shared" si="385"/>
        <v>YAG</v>
      </c>
    </row>
    <row r="24598" spans="1:1" x14ac:dyDescent="0.25">
      <c r="A24598" t="str">
        <f t="shared" si="385"/>
        <v>YAG</v>
      </c>
    </row>
    <row r="24599" spans="1:1" x14ac:dyDescent="0.25">
      <c r="A24599" t="str">
        <f t="shared" si="385"/>
        <v>YAG</v>
      </c>
    </row>
    <row r="24600" spans="1:1" x14ac:dyDescent="0.25">
      <c r="A24600" t="str">
        <f t="shared" si="385"/>
        <v>YAG</v>
      </c>
    </row>
    <row r="24601" spans="1:1" x14ac:dyDescent="0.25">
      <c r="A24601" t="str">
        <f t="shared" si="385"/>
        <v>YAG</v>
      </c>
    </row>
    <row r="24602" spans="1:1" x14ac:dyDescent="0.25">
      <c r="A24602" t="str">
        <f t="shared" si="385"/>
        <v>YAG</v>
      </c>
    </row>
    <row r="24603" spans="1:1" x14ac:dyDescent="0.25">
      <c r="A24603" t="str">
        <f t="shared" si="385"/>
        <v>YAG</v>
      </c>
    </row>
    <row r="24604" spans="1:1" x14ac:dyDescent="0.25">
      <c r="A24604" t="str">
        <f t="shared" si="385"/>
        <v>YAG</v>
      </c>
    </row>
    <row r="24605" spans="1:1" x14ac:dyDescent="0.25">
      <c r="A24605" t="str">
        <f t="shared" si="385"/>
        <v>YAG</v>
      </c>
    </row>
    <row r="24606" spans="1:1" x14ac:dyDescent="0.25">
      <c r="A24606" t="str">
        <f t="shared" si="385"/>
        <v>YAG</v>
      </c>
    </row>
    <row r="24607" spans="1:1" x14ac:dyDescent="0.25">
      <c r="A24607" t="str">
        <f t="shared" si="385"/>
        <v>YAG</v>
      </c>
    </row>
    <row r="24608" spans="1:1" x14ac:dyDescent="0.25">
      <c r="A24608" t="str">
        <f t="shared" si="385"/>
        <v>YAG</v>
      </c>
    </row>
    <row r="24609" spans="1:1" x14ac:dyDescent="0.25">
      <c r="A24609" t="str">
        <f t="shared" si="385"/>
        <v>YAG</v>
      </c>
    </row>
    <row r="24610" spans="1:1" x14ac:dyDescent="0.25">
      <c r="A24610" t="str">
        <f t="shared" si="385"/>
        <v>YAG</v>
      </c>
    </row>
    <row r="24611" spans="1:1" x14ac:dyDescent="0.25">
      <c r="A24611" t="str">
        <f t="shared" si="385"/>
        <v>YAG</v>
      </c>
    </row>
    <row r="24612" spans="1:1" x14ac:dyDescent="0.25">
      <c r="A24612" t="str">
        <f t="shared" si="385"/>
        <v>YAG</v>
      </c>
    </row>
    <row r="24613" spans="1:1" x14ac:dyDescent="0.25">
      <c r="A24613" t="str">
        <f t="shared" si="385"/>
        <v>YAG</v>
      </c>
    </row>
    <row r="24614" spans="1:1" x14ac:dyDescent="0.25">
      <c r="A24614" t="str">
        <f t="shared" si="385"/>
        <v>YAG</v>
      </c>
    </row>
    <row r="24615" spans="1:1" x14ac:dyDescent="0.25">
      <c r="A24615" t="str">
        <f t="shared" si="385"/>
        <v>YAG</v>
      </c>
    </row>
    <row r="24616" spans="1:1" x14ac:dyDescent="0.25">
      <c r="A24616" t="str">
        <f t="shared" si="385"/>
        <v>YAG</v>
      </c>
    </row>
    <row r="24617" spans="1:1" x14ac:dyDescent="0.25">
      <c r="A24617" t="str">
        <f t="shared" si="385"/>
        <v>YAG</v>
      </c>
    </row>
    <row r="24618" spans="1:1" x14ac:dyDescent="0.25">
      <c r="A24618" t="str">
        <f t="shared" si="385"/>
        <v>YAG</v>
      </c>
    </row>
    <row r="24619" spans="1:1" x14ac:dyDescent="0.25">
      <c r="A24619" t="str">
        <f t="shared" si="385"/>
        <v>YAG</v>
      </c>
    </row>
    <row r="24620" spans="1:1" x14ac:dyDescent="0.25">
      <c r="A24620" t="str">
        <f t="shared" si="385"/>
        <v>YAG</v>
      </c>
    </row>
    <row r="24621" spans="1:1" x14ac:dyDescent="0.25">
      <c r="A24621" t="str">
        <f t="shared" si="385"/>
        <v>YAG</v>
      </c>
    </row>
    <row r="24622" spans="1:1" x14ac:dyDescent="0.25">
      <c r="A24622" t="str">
        <f t="shared" si="385"/>
        <v>YAG</v>
      </c>
    </row>
    <row r="24623" spans="1:1" x14ac:dyDescent="0.25">
      <c r="A24623" t="str">
        <f t="shared" si="385"/>
        <v>YAG</v>
      </c>
    </row>
    <row r="24624" spans="1:1" x14ac:dyDescent="0.25">
      <c r="A24624" t="str">
        <f t="shared" si="385"/>
        <v>YAG</v>
      </c>
    </row>
    <row r="24625" spans="1:1" x14ac:dyDescent="0.25">
      <c r="A24625" t="str">
        <f t="shared" si="385"/>
        <v>YAG</v>
      </c>
    </row>
    <row r="24626" spans="1:1" x14ac:dyDescent="0.25">
      <c r="A24626" t="str">
        <f t="shared" si="385"/>
        <v>YAG</v>
      </c>
    </row>
    <row r="24627" spans="1:1" x14ac:dyDescent="0.25">
      <c r="A24627" t="str">
        <f t="shared" si="385"/>
        <v>YAG</v>
      </c>
    </row>
    <row r="24628" spans="1:1" x14ac:dyDescent="0.25">
      <c r="A24628" t="str">
        <f t="shared" si="385"/>
        <v>YAG</v>
      </c>
    </row>
    <row r="24629" spans="1:1" x14ac:dyDescent="0.25">
      <c r="A24629" t="str">
        <f t="shared" si="385"/>
        <v>YAG</v>
      </c>
    </row>
    <row r="24630" spans="1:1" x14ac:dyDescent="0.25">
      <c r="A24630" t="str">
        <f t="shared" si="385"/>
        <v>YAG</v>
      </c>
    </row>
    <row r="24631" spans="1:1" x14ac:dyDescent="0.25">
      <c r="A24631" t="str">
        <f t="shared" si="385"/>
        <v>YAG</v>
      </c>
    </row>
    <row r="24632" spans="1:1" x14ac:dyDescent="0.25">
      <c r="A24632" t="str">
        <f t="shared" si="385"/>
        <v>YAG</v>
      </c>
    </row>
    <row r="24633" spans="1:1" x14ac:dyDescent="0.25">
      <c r="A24633" t="str">
        <f t="shared" si="385"/>
        <v>YAG</v>
      </c>
    </row>
    <row r="24634" spans="1:1" x14ac:dyDescent="0.25">
      <c r="A24634" t="str">
        <f t="shared" si="385"/>
        <v>YAG</v>
      </c>
    </row>
    <row r="24635" spans="1:1" x14ac:dyDescent="0.25">
      <c r="A24635" t="str">
        <f t="shared" si="385"/>
        <v>YAG</v>
      </c>
    </row>
    <row r="24636" spans="1:1" x14ac:dyDescent="0.25">
      <c r="A24636" t="str">
        <f t="shared" ref="A24636:A24699" si="386">"YAG"&amp;D24636 &amp;E24636 &amp;F24636 &amp; G24636 &amp;H24636 &amp;I24636</f>
        <v>YAG</v>
      </c>
    </row>
    <row r="24637" spans="1:1" x14ac:dyDescent="0.25">
      <c r="A24637" t="str">
        <f t="shared" si="386"/>
        <v>YAG</v>
      </c>
    </row>
    <row r="24638" spans="1:1" x14ac:dyDescent="0.25">
      <c r="A24638" t="str">
        <f t="shared" si="386"/>
        <v>YAG</v>
      </c>
    </row>
    <row r="24639" spans="1:1" x14ac:dyDescent="0.25">
      <c r="A24639" t="str">
        <f t="shared" si="386"/>
        <v>YAG</v>
      </c>
    </row>
    <row r="24640" spans="1:1" x14ac:dyDescent="0.25">
      <c r="A24640" t="str">
        <f t="shared" si="386"/>
        <v>YAG</v>
      </c>
    </row>
    <row r="24641" spans="1:1" x14ac:dyDescent="0.25">
      <c r="A24641" t="str">
        <f t="shared" si="386"/>
        <v>YAG</v>
      </c>
    </row>
    <row r="24642" spans="1:1" x14ac:dyDescent="0.25">
      <c r="A24642" t="str">
        <f t="shared" si="386"/>
        <v>YAG</v>
      </c>
    </row>
    <row r="24643" spans="1:1" x14ac:dyDescent="0.25">
      <c r="A24643" t="str">
        <f t="shared" si="386"/>
        <v>YAG</v>
      </c>
    </row>
    <row r="24644" spans="1:1" x14ac:dyDescent="0.25">
      <c r="A24644" t="str">
        <f t="shared" si="386"/>
        <v>YAG</v>
      </c>
    </row>
    <row r="24645" spans="1:1" x14ac:dyDescent="0.25">
      <c r="A24645" t="str">
        <f t="shared" si="386"/>
        <v>YAG</v>
      </c>
    </row>
    <row r="24646" spans="1:1" x14ac:dyDescent="0.25">
      <c r="A24646" t="str">
        <f t="shared" si="386"/>
        <v>YAG</v>
      </c>
    </row>
    <row r="24647" spans="1:1" x14ac:dyDescent="0.25">
      <c r="A24647" t="str">
        <f t="shared" si="386"/>
        <v>YAG</v>
      </c>
    </row>
    <row r="24648" spans="1:1" x14ac:dyDescent="0.25">
      <c r="A24648" t="str">
        <f t="shared" si="386"/>
        <v>YAG</v>
      </c>
    </row>
    <row r="24649" spans="1:1" x14ac:dyDescent="0.25">
      <c r="A24649" t="str">
        <f t="shared" si="386"/>
        <v>YAG</v>
      </c>
    </row>
    <row r="24650" spans="1:1" x14ac:dyDescent="0.25">
      <c r="A24650" t="str">
        <f t="shared" si="386"/>
        <v>YAG</v>
      </c>
    </row>
    <row r="24651" spans="1:1" x14ac:dyDescent="0.25">
      <c r="A24651" t="str">
        <f t="shared" si="386"/>
        <v>YAG</v>
      </c>
    </row>
    <row r="24652" spans="1:1" x14ac:dyDescent="0.25">
      <c r="A24652" t="str">
        <f t="shared" si="386"/>
        <v>YAG</v>
      </c>
    </row>
    <row r="24653" spans="1:1" x14ac:dyDescent="0.25">
      <c r="A24653" t="str">
        <f t="shared" si="386"/>
        <v>YAG</v>
      </c>
    </row>
    <row r="24654" spans="1:1" x14ac:dyDescent="0.25">
      <c r="A24654" t="str">
        <f t="shared" si="386"/>
        <v>YAG</v>
      </c>
    </row>
    <row r="24655" spans="1:1" x14ac:dyDescent="0.25">
      <c r="A24655" t="str">
        <f t="shared" si="386"/>
        <v>YAG</v>
      </c>
    </row>
    <row r="24656" spans="1:1" x14ac:dyDescent="0.25">
      <c r="A24656" t="str">
        <f t="shared" si="386"/>
        <v>YAG</v>
      </c>
    </row>
    <row r="24657" spans="1:1" x14ac:dyDescent="0.25">
      <c r="A24657" t="str">
        <f t="shared" si="386"/>
        <v>YAG</v>
      </c>
    </row>
    <row r="24658" spans="1:1" x14ac:dyDescent="0.25">
      <c r="A24658" t="str">
        <f t="shared" si="386"/>
        <v>YAG</v>
      </c>
    </row>
    <row r="24659" spans="1:1" x14ac:dyDescent="0.25">
      <c r="A24659" t="str">
        <f t="shared" si="386"/>
        <v>YAG</v>
      </c>
    </row>
    <row r="24660" spans="1:1" x14ac:dyDescent="0.25">
      <c r="A24660" t="str">
        <f t="shared" si="386"/>
        <v>YAG</v>
      </c>
    </row>
    <row r="24661" spans="1:1" x14ac:dyDescent="0.25">
      <c r="A24661" t="str">
        <f t="shared" si="386"/>
        <v>YAG</v>
      </c>
    </row>
    <row r="24662" spans="1:1" x14ac:dyDescent="0.25">
      <c r="A24662" t="str">
        <f t="shared" si="386"/>
        <v>YAG</v>
      </c>
    </row>
    <row r="24663" spans="1:1" x14ac:dyDescent="0.25">
      <c r="A24663" t="str">
        <f t="shared" si="386"/>
        <v>YAG</v>
      </c>
    </row>
    <row r="24664" spans="1:1" x14ac:dyDescent="0.25">
      <c r="A24664" t="str">
        <f t="shared" si="386"/>
        <v>YAG</v>
      </c>
    </row>
    <row r="24665" spans="1:1" x14ac:dyDescent="0.25">
      <c r="A24665" t="str">
        <f t="shared" si="386"/>
        <v>YAG</v>
      </c>
    </row>
    <row r="24666" spans="1:1" x14ac:dyDescent="0.25">
      <c r="A24666" t="str">
        <f t="shared" si="386"/>
        <v>YAG</v>
      </c>
    </row>
    <row r="24667" spans="1:1" x14ac:dyDescent="0.25">
      <c r="A24667" t="str">
        <f t="shared" si="386"/>
        <v>YAG</v>
      </c>
    </row>
    <row r="24668" spans="1:1" x14ac:dyDescent="0.25">
      <c r="A24668" t="str">
        <f t="shared" si="386"/>
        <v>YAG</v>
      </c>
    </row>
    <row r="24669" spans="1:1" x14ac:dyDescent="0.25">
      <c r="A24669" t="str">
        <f t="shared" si="386"/>
        <v>YAG</v>
      </c>
    </row>
    <row r="24670" spans="1:1" x14ac:dyDescent="0.25">
      <c r="A24670" t="str">
        <f t="shared" si="386"/>
        <v>YAG</v>
      </c>
    </row>
    <row r="24671" spans="1:1" x14ac:dyDescent="0.25">
      <c r="A24671" t="str">
        <f t="shared" si="386"/>
        <v>YAG</v>
      </c>
    </row>
    <row r="24672" spans="1:1" x14ac:dyDescent="0.25">
      <c r="A24672" t="str">
        <f t="shared" si="386"/>
        <v>YAG</v>
      </c>
    </row>
    <row r="24673" spans="1:1" x14ac:dyDescent="0.25">
      <c r="A24673" t="str">
        <f t="shared" si="386"/>
        <v>YAG</v>
      </c>
    </row>
    <row r="24674" spans="1:1" x14ac:dyDescent="0.25">
      <c r="A24674" t="str">
        <f t="shared" si="386"/>
        <v>YAG</v>
      </c>
    </row>
    <row r="24675" spans="1:1" x14ac:dyDescent="0.25">
      <c r="A24675" t="str">
        <f t="shared" si="386"/>
        <v>YAG</v>
      </c>
    </row>
    <row r="24676" spans="1:1" x14ac:dyDescent="0.25">
      <c r="A24676" t="str">
        <f t="shared" si="386"/>
        <v>YAG</v>
      </c>
    </row>
    <row r="24677" spans="1:1" x14ac:dyDescent="0.25">
      <c r="A24677" t="str">
        <f t="shared" si="386"/>
        <v>YAG</v>
      </c>
    </row>
    <row r="24678" spans="1:1" x14ac:dyDescent="0.25">
      <c r="A24678" t="str">
        <f t="shared" si="386"/>
        <v>YAG</v>
      </c>
    </row>
    <row r="24679" spans="1:1" x14ac:dyDescent="0.25">
      <c r="A24679" t="str">
        <f t="shared" si="386"/>
        <v>YAG</v>
      </c>
    </row>
    <row r="24680" spans="1:1" x14ac:dyDescent="0.25">
      <c r="A24680" t="str">
        <f t="shared" si="386"/>
        <v>YAG</v>
      </c>
    </row>
    <row r="24681" spans="1:1" x14ac:dyDescent="0.25">
      <c r="A24681" t="str">
        <f t="shared" si="386"/>
        <v>YAG</v>
      </c>
    </row>
    <row r="24682" spans="1:1" x14ac:dyDescent="0.25">
      <c r="A24682" t="str">
        <f t="shared" si="386"/>
        <v>YAG</v>
      </c>
    </row>
    <row r="24683" spans="1:1" x14ac:dyDescent="0.25">
      <c r="A24683" t="str">
        <f t="shared" si="386"/>
        <v>YAG</v>
      </c>
    </row>
    <row r="24684" spans="1:1" x14ac:dyDescent="0.25">
      <c r="A24684" t="str">
        <f t="shared" si="386"/>
        <v>YAG</v>
      </c>
    </row>
    <row r="24685" spans="1:1" x14ac:dyDescent="0.25">
      <c r="A24685" t="str">
        <f t="shared" si="386"/>
        <v>YAG</v>
      </c>
    </row>
    <row r="24686" spans="1:1" x14ac:dyDescent="0.25">
      <c r="A24686" t="str">
        <f t="shared" si="386"/>
        <v>YAG</v>
      </c>
    </row>
    <row r="24687" spans="1:1" x14ac:dyDescent="0.25">
      <c r="A24687" t="str">
        <f t="shared" si="386"/>
        <v>YAG</v>
      </c>
    </row>
    <row r="24688" spans="1:1" x14ac:dyDescent="0.25">
      <c r="A24688" t="str">
        <f t="shared" si="386"/>
        <v>YAG</v>
      </c>
    </row>
    <row r="24689" spans="1:1" x14ac:dyDescent="0.25">
      <c r="A24689" t="str">
        <f t="shared" si="386"/>
        <v>YAG</v>
      </c>
    </row>
    <row r="24690" spans="1:1" x14ac:dyDescent="0.25">
      <c r="A24690" t="str">
        <f t="shared" si="386"/>
        <v>YAG</v>
      </c>
    </row>
    <row r="24691" spans="1:1" x14ac:dyDescent="0.25">
      <c r="A24691" t="str">
        <f t="shared" si="386"/>
        <v>YAG</v>
      </c>
    </row>
    <row r="24692" spans="1:1" x14ac:dyDescent="0.25">
      <c r="A24692" t="str">
        <f t="shared" si="386"/>
        <v>YAG</v>
      </c>
    </row>
    <row r="24693" spans="1:1" x14ac:dyDescent="0.25">
      <c r="A24693" t="str">
        <f t="shared" si="386"/>
        <v>YAG</v>
      </c>
    </row>
    <row r="24694" spans="1:1" x14ac:dyDescent="0.25">
      <c r="A24694" t="str">
        <f t="shared" si="386"/>
        <v>YAG</v>
      </c>
    </row>
    <row r="24695" spans="1:1" x14ac:dyDescent="0.25">
      <c r="A24695" t="str">
        <f t="shared" si="386"/>
        <v>YAG</v>
      </c>
    </row>
    <row r="24696" spans="1:1" x14ac:dyDescent="0.25">
      <c r="A24696" t="str">
        <f t="shared" si="386"/>
        <v>YAG</v>
      </c>
    </row>
    <row r="24697" spans="1:1" x14ac:dyDescent="0.25">
      <c r="A24697" t="str">
        <f t="shared" si="386"/>
        <v>YAG</v>
      </c>
    </row>
    <row r="24698" spans="1:1" x14ac:dyDescent="0.25">
      <c r="A24698" t="str">
        <f t="shared" si="386"/>
        <v>YAG</v>
      </c>
    </row>
    <row r="24699" spans="1:1" x14ac:dyDescent="0.25">
      <c r="A24699" t="str">
        <f t="shared" si="386"/>
        <v>YAG</v>
      </c>
    </row>
    <row r="24700" spans="1:1" x14ac:dyDescent="0.25">
      <c r="A24700" t="str">
        <f t="shared" ref="A24700:A24763" si="387">"YAG"&amp;D24700 &amp;E24700 &amp;F24700 &amp; G24700 &amp;H24700 &amp;I24700</f>
        <v>YAG</v>
      </c>
    </row>
    <row r="24701" spans="1:1" x14ac:dyDescent="0.25">
      <c r="A24701" t="str">
        <f t="shared" si="387"/>
        <v>YAG</v>
      </c>
    </row>
    <row r="24702" spans="1:1" x14ac:dyDescent="0.25">
      <c r="A24702" t="str">
        <f t="shared" si="387"/>
        <v>YAG</v>
      </c>
    </row>
    <row r="24703" spans="1:1" x14ac:dyDescent="0.25">
      <c r="A24703" t="str">
        <f t="shared" si="387"/>
        <v>YAG</v>
      </c>
    </row>
    <row r="24704" spans="1:1" x14ac:dyDescent="0.25">
      <c r="A24704" t="str">
        <f t="shared" si="387"/>
        <v>YAG</v>
      </c>
    </row>
    <row r="24705" spans="1:1" x14ac:dyDescent="0.25">
      <c r="A24705" t="str">
        <f t="shared" si="387"/>
        <v>YAG</v>
      </c>
    </row>
    <row r="24706" spans="1:1" x14ac:dyDescent="0.25">
      <c r="A24706" t="str">
        <f t="shared" si="387"/>
        <v>YAG</v>
      </c>
    </row>
    <row r="24707" spans="1:1" x14ac:dyDescent="0.25">
      <c r="A24707" t="str">
        <f t="shared" si="387"/>
        <v>YAG</v>
      </c>
    </row>
    <row r="24708" spans="1:1" x14ac:dyDescent="0.25">
      <c r="A24708" t="str">
        <f t="shared" si="387"/>
        <v>YAG</v>
      </c>
    </row>
    <row r="24709" spans="1:1" x14ac:dyDescent="0.25">
      <c r="A24709" t="str">
        <f t="shared" si="387"/>
        <v>YAG</v>
      </c>
    </row>
    <row r="24710" spans="1:1" x14ac:dyDescent="0.25">
      <c r="A24710" t="str">
        <f t="shared" si="387"/>
        <v>YAG</v>
      </c>
    </row>
    <row r="24711" spans="1:1" x14ac:dyDescent="0.25">
      <c r="A24711" t="str">
        <f t="shared" si="387"/>
        <v>YAG</v>
      </c>
    </row>
    <row r="24712" spans="1:1" x14ac:dyDescent="0.25">
      <c r="A24712" t="str">
        <f t="shared" si="387"/>
        <v>YAG</v>
      </c>
    </row>
    <row r="24713" spans="1:1" x14ac:dyDescent="0.25">
      <c r="A24713" t="str">
        <f t="shared" si="387"/>
        <v>YAG</v>
      </c>
    </row>
    <row r="24714" spans="1:1" x14ac:dyDescent="0.25">
      <c r="A24714" t="str">
        <f t="shared" si="387"/>
        <v>YAG</v>
      </c>
    </row>
    <row r="24715" spans="1:1" x14ac:dyDescent="0.25">
      <c r="A24715" t="str">
        <f t="shared" si="387"/>
        <v>YAG</v>
      </c>
    </row>
    <row r="24716" spans="1:1" x14ac:dyDescent="0.25">
      <c r="A24716" t="str">
        <f t="shared" si="387"/>
        <v>YAG</v>
      </c>
    </row>
    <row r="24717" spans="1:1" x14ac:dyDescent="0.25">
      <c r="A24717" t="str">
        <f t="shared" si="387"/>
        <v>YAG</v>
      </c>
    </row>
    <row r="24718" spans="1:1" x14ac:dyDescent="0.25">
      <c r="A24718" t="str">
        <f t="shared" si="387"/>
        <v>YAG</v>
      </c>
    </row>
    <row r="24719" spans="1:1" x14ac:dyDescent="0.25">
      <c r="A24719" t="str">
        <f t="shared" si="387"/>
        <v>YAG</v>
      </c>
    </row>
    <row r="24720" spans="1:1" x14ac:dyDescent="0.25">
      <c r="A24720" t="str">
        <f t="shared" si="387"/>
        <v>YAG</v>
      </c>
    </row>
    <row r="24721" spans="1:1" x14ac:dyDescent="0.25">
      <c r="A24721" t="str">
        <f t="shared" si="387"/>
        <v>YAG</v>
      </c>
    </row>
    <row r="24722" spans="1:1" x14ac:dyDescent="0.25">
      <c r="A24722" t="str">
        <f t="shared" si="387"/>
        <v>YAG</v>
      </c>
    </row>
    <row r="24723" spans="1:1" x14ac:dyDescent="0.25">
      <c r="A24723" t="str">
        <f t="shared" si="387"/>
        <v>YAG</v>
      </c>
    </row>
    <row r="24724" spans="1:1" x14ac:dyDescent="0.25">
      <c r="A24724" t="str">
        <f t="shared" si="387"/>
        <v>YAG</v>
      </c>
    </row>
    <row r="24725" spans="1:1" x14ac:dyDescent="0.25">
      <c r="A24725" t="str">
        <f t="shared" si="387"/>
        <v>YAG</v>
      </c>
    </row>
    <row r="24726" spans="1:1" x14ac:dyDescent="0.25">
      <c r="A24726" t="str">
        <f t="shared" si="387"/>
        <v>YAG</v>
      </c>
    </row>
    <row r="24727" spans="1:1" x14ac:dyDescent="0.25">
      <c r="A24727" t="str">
        <f t="shared" si="387"/>
        <v>YAG</v>
      </c>
    </row>
    <row r="24728" spans="1:1" x14ac:dyDescent="0.25">
      <c r="A24728" t="str">
        <f t="shared" si="387"/>
        <v>YAG</v>
      </c>
    </row>
    <row r="24729" spans="1:1" x14ac:dyDescent="0.25">
      <c r="A24729" t="str">
        <f t="shared" si="387"/>
        <v>YAG</v>
      </c>
    </row>
    <row r="24730" spans="1:1" x14ac:dyDescent="0.25">
      <c r="A24730" t="str">
        <f t="shared" si="387"/>
        <v>YAG</v>
      </c>
    </row>
    <row r="24731" spans="1:1" x14ac:dyDescent="0.25">
      <c r="A24731" t="str">
        <f t="shared" si="387"/>
        <v>YAG</v>
      </c>
    </row>
    <row r="24732" spans="1:1" x14ac:dyDescent="0.25">
      <c r="A24732" t="str">
        <f t="shared" si="387"/>
        <v>YAG</v>
      </c>
    </row>
    <row r="24733" spans="1:1" x14ac:dyDescent="0.25">
      <c r="A24733" t="str">
        <f t="shared" si="387"/>
        <v>YAG</v>
      </c>
    </row>
    <row r="24734" spans="1:1" x14ac:dyDescent="0.25">
      <c r="A24734" t="str">
        <f t="shared" si="387"/>
        <v>YAG</v>
      </c>
    </row>
    <row r="24735" spans="1:1" x14ac:dyDescent="0.25">
      <c r="A24735" t="str">
        <f t="shared" si="387"/>
        <v>YAG</v>
      </c>
    </row>
    <row r="24736" spans="1:1" x14ac:dyDescent="0.25">
      <c r="A24736" t="str">
        <f t="shared" si="387"/>
        <v>YAG</v>
      </c>
    </row>
    <row r="24737" spans="1:1" x14ac:dyDescent="0.25">
      <c r="A24737" t="str">
        <f t="shared" si="387"/>
        <v>YAG</v>
      </c>
    </row>
    <row r="24738" spans="1:1" x14ac:dyDescent="0.25">
      <c r="A24738" t="str">
        <f t="shared" si="387"/>
        <v>YAG</v>
      </c>
    </row>
    <row r="24739" spans="1:1" x14ac:dyDescent="0.25">
      <c r="A24739" t="str">
        <f t="shared" si="387"/>
        <v>YAG</v>
      </c>
    </row>
    <row r="24740" spans="1:1" x14ac:dyDescent="0.25">
      <c r="A24740" t="str">
        <f t="shared" si="387"/>
        <v>YAG</v>
      </c>
    </row>
    <row r="24741" spans="1:1" x14ac:dyDescent="0.25">
      <c r="A24741" t="str">
        <f t="shared" si="387"/>
        <v>YAG</v>
      </c>
    </row>
    <row r="24742" spans="1:1" x14ac:dyDescent="0.25">
      <c r="A24742" t="str">
        <f t="shared" si="387"/>
        <v>YAG</v>
      </c>
    </row>
    <row r="24743" spans="1:1" x14ac:dyDescent="0.25">
      <c r="A24743" t="str">
        <f t="shared" si="387"/>
        <v>YAG</v>
      </c>
    </row>
    <row r="24744" spans="1:1" x14ac:dyDescent="0.25">
      <c r="A24744" t="str">
        <f t="shared" si="387"/>
        <v>YAG</v>
      </c>
    </row>
    <row r="24745" spans="1:1" x14ac:dyDescent="0.25">
      <c r="A24745" t="str">
        <f t="shared" si="387"/>
        <v>YAG</v>
      </c>
    </row>
    <row r="24746" spans="1:1" x14ac:dyDescent="0.25">
      <c r="A24746" t="str">
        <f t="shared" si="387"/>
        <v>YAG</v>
      </c>
    </row>
    <row r="24747" spans="1:1" x14ac:dyDescent="0.25">
      <c r="A24747" t="str">
        <f t="shared" si="387"/>
        <v>YAG</v>
      </c>
    </row>
    <row r="24748" spans="1:1" x14ac:dyDescent="0.25">
      <c r="A24748" t="str">
        <f t="shared" si="387"/>
        <v>YAG</v>
      </c>
    </row>
    <row r="24749" spans="1:1" x14ac:dyDescent="0.25">
      <c r="A24749" t="str">
        <f t="shared" si="387"/>
        <v>YAG</v>
      </c>
    </row>
    <row r="24750" spans="1:1" x14ac:dyDescent="0.25">
      <c r="A24750" t="str">
        <f t="shared" si="387"/>
        <v>YAG</v>
      </c>
    </row>
    <row r="24751" spans="1:1" x14ac:dyDescent="0.25">
      <c r="A24751" t="str">
        <f t="shared" si="387"/>
        <v>YAG</v>
      </c>
    </row>
    <row r="24752" spans="1:1" x14ac:dyDescent="0.25">
      <c r="A24752" t="str">
        <f t="shared" si="387"/>
        <v>YAG</v>
      </c>
    </row>
    <row r="24753" spans="1:1" x14ac:dyDescent="0.25">
      <c r="A24753" t="str">
        <f t="shared" si="387"/>
        <v>YAG</v>
      </c>
    </row>
    <row r="24754" spans="1:1" x14ac:dyDescent="0.25">
      <c r="A24754" t="str">
        <f t="shared" si="387"/>
        <v>YAG</v>
      </c>
    </row>
    <row r="24755" spans="1:1" x14ac:dyDescent="0.25">
      <c r="A24755" t="str">
        <f t="shared" si="387"/>
        <v>YAG</v>
      </c>
    </row>
    <row r="24756" spans="1:1" x14ac:dyDescent="0.25">
      <c r="A24756" t="str">
        <f t="shared" si="387"/>
        <v>YAG</v>
      </c>
    </row>
    <row r="24757" spans="1:1" x14ac:dyDescent="0.25">
      <c r="A24757" t="str">
        <f t="shared" si="387"/>
        <v>YAG</v>
      </c>
    </row>
    <row r="24758" spans="1:1" x14ac:dyDescent="0.25">
      <c r="A24758" t="str">
        <f t="shared" si="387"/>
        <v>YAG</v>
      </c>
    </row>
    <row r="24759" spans="1:1" x14ac:dyDescent="0.25">
      <c r="A24759" t="str">
        <f t="shared" si="387"/>
        <v>YAG</v>
      </c>
    </row>
    <row r="24760" spans="1:1" x14ac:dyDescent="0.25">
      <c r="A24760" t="str">
        <f t="shared" si="387"/>
        <v>YAG</v>
      </c>
    </row>
    <row r="24761" spans="1:1" x14ac:dyDescent="0.25">
      <c r="A24761" t="str">
        <f t="shared" si="387"/>
        <v>YAG</v>
      </c>
    </row>
    <row r="24762" spans="1:1" x14ac:dyDescent="0.25">
      <c r="A24762" t="str">
        <f t="shared" si="387"/>
        <v>YAG</v>
      </c>
    </row>
    <row r="24763" spans="1:1" x14ac:dyDescent="0.25">
      <c r="A24763" t="str">
        <f t="shared" si="387"/>
        <v>YAG</v>
      </c>
    </row>
    <row r="24764" spans="1:1" x14ac:dyDescent="0.25">
      <c r="A24764" t="str">
        <f t="shared" ref="A24764:A24773" si="388">"YAG"&amp;D24764 &amp;E24764 &amp;F24764 &amp; G24764 &amp;H24764 &amp;I24764</f>
        <v>YAG</v>
      </c>
    </row>
    <row r="24765" spans="1:1" x14ac:dyDescent="0.25">
      <c r="A24765" t="str">
        <f t="shared" si="388"/>
        <v>YAG</v>
      </c>
    </row>
    <row r="24766" spans="1:1" x14ac:dyDescent="0.25">
      <c r="A24766" t="str">
        <f t="shared" si="388"/>
        <v>YAG</v>
      </c>
    </row>
    <row r="24767" spans="1:1" x14ac:dyDescent="0.25">
      <c r="A24767" t="str">
        <f t="shared" si="388"/>
        <v>YAG</v>
      </c>
    </row>
    <row r="24768" spans="1:1" x14ac:dyDescent="0.25">
      <c r="A24768" t="str">
        <f t="shared" si="388"/>
        <v>YAG</v>
      </c>
    </row>
    <row r="24769" spans="1:1" x14ac:dyDescent="0.25">
      <c r="A24769" t="str">
        <f t="shared" si="388"/>
        <v>YAG</v>
      </c>
    </row>
    <row r="24770" spans="1:1" x14ac:dyDescent="0.25">
      <c r="A24770" t="str">
        <f t="shared" si="388"/>
        <v>YAG</v>
      </c>
    </row>
    <row r="24771" spans="1:1" x14ac:dyDescent="0.25">
      <c r="A24771" t="str">
        <f t="shared" si="388"/>
        <v>YAG</v>
      </c>
    </row>
    <row r="24772" spans="1:1" x14ac:dyDescent="0.25">
      <c r="A24772" t="str">
        <f t="shared" si="388"/>
        <v>YAG</v>
      </c>
    </row>
    <row r="24773" spans="1:1" x14ac:dyDescent="0.25">
      <c r="A24773" t="str">
        <f t="shared" si="388"/>
        <v>YAG</v>
      </c>
    </row>
    <row r="24774" spans="1:1" x14ac:dyDescent="0.25">
      <c r="A24774" t="str">
        <f t="shared" ref="A24774:A24816" si="389">"YAG"&amp;D24774 &amp;E24774 &amp;F24774 &amp; G24774 &amp;H24774 &amp;I24774</f>
        <v>YAG</v>
      </c>
    </row>
    <row r="24775" spans="1:1" x14ac:dyDescent="0.25">
      <c r="A24775" t="str">
        <f t="shared" si="389"/>
        <v>YAG</v>
      </c>
    </row>
    <row r="24776" spans="1:1" x14ac:dyDescent="0.25">
      <c r="A24776" t="str">
        <f t="shared" si="389"/>
        <v>YAG</v>
      </c>
    </row>
    <row r="24777" spans="1:1" x14ac:dyDescent="0.25">
      <c r="A24777" t="str">
        <f t="shared" si="389"/>
        <v>YAG</v>
      </c>
    </row>
    <row r="24778" spans="1:1" x14ac:dyDescent="0.25">
      <c r="A24778" t="str">
        <f t="shared" si="389"/>
        <v>YAG</v>
      </c>
    </row>
    <row r="24779" spans="1:1" x14ac:dyDescent="0.25">
      <c r="A24779" t="str">
        <f t="shared" si="389"/>
        <v>YAG</v>
      </c>
    </row>
    <row r="24780" spans="1:1" x14ac:dyDescent="0.25">
      <c r="A24780" t="str">
        <f t="shared" si="389"/>
        <v>YAG</v>
      </c>
    </row>
    <row r="24781" spans="1:1" x14ac:dyDescent="0.25">
      <c r="A24781" t="str">
        <f t="shared" si="389"/>
        <v>YAG</v>
      </c>
    </row>
    <row r="24782" spans="1:1" x14ac:dyDescent="0.25">
      <c r="A24782" t="str">
        <f t="shared" si="389"/>
        <v>YAG</v>
      </c>
    </row>
    <row r="24783" spans="1:1" x14ac:dyDescent="0.25">
      <c r="A24783" t="str">
        <f t="shared" si="389"/>
        <v>YAG</v>
      </c>
    </row>
    <row r="24784" spans="1:1" x14ac:dyDescent="0.25">
      <c r="A24784" t="str">
        <f t="shared" si="389"/>
        <v>YAG</v>
      </c>
    </row>
    <row r="24785" spans="1:1" x14ac:dyDescent="0.25">
      <c r="A24785" t="str">
        <f t="shared" si="389"/>
        <v>YAG</v>
      </c>
    </row>
    <row r="24786" spans="1:1" x14ac:dyDescent="0.25">
      <c r="A24786" t="str">
        <f t="shared" si="389"/>
        <v>YAG</v>
      </c>
    </row>
    <row r="24787" spans="1:1" x14ac:dyDescent="0.25">
      <c r="A24787" t="str">
        <f t="shared" si="389"/>
        <v>YAG</v>
      </c>
    </row>
    <row r="24788" spans="1:1" x14ac:dyDescent="0.25">
      <c r="A24788" t="str">
        <f t="shared" si="389"/>
        <v>YAG</v>
      </c>
    </row>
    <row r="24789" spans="1:1" x14ac:dyDescent="0.25">
      <c r="A24789" t="str">
        <f t="shared" si="389"/>
        <v>YAG</v>
      </c>
    </row>
    <row r="24790" spans="1:1" x14ac:dyDescent="0.25">
      <c r="A24790" t="str">
        <f t="shared" si="389"/>
        <v>YAG</v>
      </c>
    </row>
    <row r="24791" spans="1:1" x14ac:dyDescent="0.25">
      <c r="A24791" t="str">
        <f t="shared" si="389"/>
        <v>YAG</v>
      </c>
    </row>
    <row r="24792" spans="1:1" x14ac:dyDescent="0.25">
      <c r="A24792" t="str">
        <f t="shared" si="389"/>
        <v>YAG</v>
      </c>
    </row>
    <row r="24793" spans="1:1" x14ac:dyDescent="0.25">
      <c r="A24793" t="str">
        <f t="shared" si="389"/>
        <v>YAG</v>
      </c>
    </row>
    <row r="24794" spans="1:1" x14ac:dyDescent="0.25">
      <c r="A24794" t="str">
        <f t="shared" si="389"/>
        <v>YAG</v>
      </c>
    </row>
    <row r="24795" spans="1:1" x14ac:dyDescent="0.25">
      <c r="A24795" t="str">
        <f t="shared" si="389"/>
        <v>YAG</v>
      </c>
    </row>
    <row r="24796" spans="1:1" x14ac:dyDescent="0.25">
      <c r="A24796" t="str">
        <f t="shared" si="389"/>
        <v>YAG</v>
      </c>
    </row>
    <row r="24797" spans="1:1" x14ac:dyDescent="0.25">
      <c r="A24797" t="str">
        <f t="shared" si="389"/>
        <v>YAG</v>
      </c>
    </row>
    <row r="24798" spans="1:1" x14ac:dyDescent="0.25">
      <c r="A24798" t="str">
        <f t="shared" si="389"/>
        <v>YAG</v>
      </c>
    </row>
    <row r="24799" spans="1:1" x14ac:dyDescent="0.25">
      <c r="A24799" t="str">
        <f t="shared" si="389"/>
        <v>YAG</v>
      </c>
    </row>
    <row r="24800" spans="1:1" x14ac:dyDescent="0.25">
      <c r="A24800" t="str">
        <f t="shared" si="389"/>
        <v>YAG</v>
      </c>
    </row>
    <row r="24801" spans="1:1" x14ac:dyDescent="0.25">
      <c r="A24801" t="str">
        <f t="shared" si="389"/>
        <v>YAG</v>
      </c>
    </row>
    <row r="24802" spans="1:1" x14ac:dyDescent="0.25">
      <c r="A24802" t="str">
        <f t="shared" si="389"/>
        <v>YAG</v>
      </c>
    </row>
    <row r="24803" spans="1:1" x14ac:dyDescent="0.25">
      <c r="A24803" t="str">
        <f t="shared" si="389"/>
        <v>YAG</v>
      </c>
    </row>
    <row r="24804" spans="1:1" x14ac:dyDescent="0.25">
      <c r="A24804" t="str">
        <f t="shared" si="389"/>
        <v>YAG</v>
      </c>
    </row>
    <row r="24805" spans="1:1" x14ac:dyDescent="0.25">
      <c r="A24805" t="str">
        <f t="shared" si="389"/>
        <v>YAG</v>
      </c>
    </row>
    <row r="24806" spans="1:1" x14ac:dyDescent="0.25">
      <c r="A24806" t="str">
        <f t="shared" si="389"/>
        <v>YAG</v>
      </c>
    </row>
    <row r="24807" spans="1:1" x14ac:dyDescent="0.25">
      <c r="A24807" t="str">
        <f t="shared" si="389"/>
        <v>YAG</v>
      </c>
    </row>
    <row r="24808" spans="1:1" x14ac:dyDescent="0.25">
      <c r="A24808" t="str">
        <f t="shared" si="389"/>
        <v>YAG</v>
      </c>
    </row>
    <row r="24809" spans="1:1" x14ac:dyDescent="0.25">
      <c r="A24809" t="str">
        <f t="shared" si="389"/>
        <v>YAG</v>
      </c>
    </row>
    <row r="24810" spans="1:1" x14ac:dyDescent="0.25">
      <c r="A24810" t="str">
        <f t="shared" si="389"/>
        <v>YAG</v>
      </c>
    </row>
    <row r="24811" spans="1:1" x14ac:dyDescent="0.25">
      <c r="A24811" t="str">
        <f t="shared" si="389"/>
        <v>YAG</v>
      </c>
    </row>
    <row r="24812" spans="1:1" x14ac:dyDescent="0.25">
      <c r="A24812" t="str">
        <f t="shared" si="389"/>
        <v>YAG</v>
      </c>
    </row>
    <row r="24813" spans="1:1" x14ac:dyDescent="0.25">
      <c r="A24813" t="str">
        <f t="shared" si="389"/>
        <v>YAG</v>
      </c>
    </row>
    <row r="24814" spans="1:1" x14ac:dyDescent="0.25">
      <c r="A24814" t="str">
        <f t="shared" si="389"/>
        <v>YAG</v>
      </c>
    </row>
    <row r="24815" spans="1:1" x14ac:dyDescent="0.25">
      <c r="A24815" t="str">
        <f t="shared" si="389"/>
        <v>YAG</v>
      </c>
    </row>
    <row r="24816" spans="1:1" x14ac:dyDescent="0.25">
      <c r="A24816" t="str">
        <f t="shared" si="389"/>
        <v>YAG</v>
      </c>
    </row>
    <row r="24817" spans="1:1" x14ac:dyDescent="0.25">
      <c r="A24817" t="str">
        <f t="shared" ref="A24817:A24880" si="390">"YAG"&amp;D24817 &amp;E24817 &amp;F24817 &amp; G24817 &amp;H24817 &amp;I24817</f>
        <v>YAG</v>
      </c>
    </row>
    <row r="24818" spans="1:1" x14ac:dyDescent="0.25">
      <c r="A24818" t="str">
        <f t="shared" si="390"/>
        <v>YAG</v>
      </c>
    </row>
    <row r="24819" spans="1:1" x14ac:dyDescent="0.25">
      <c r="A24819" t="str">
        <f t="shared" si="390"/>
        <v>YAG</v>
      </c>
    </row>
    <row r="24820" spans="1:1" x14ac:dyDescent="0.25">
      <c r="A24820" t="str">
        <f t="shared" si="390"/>
        <v>YAG</v>
      </c>
    </row>
    <row r="24821" spans="1:1" x14ac:dyDescent="0.25">
      <c r="A24821" t="str">
        <f t="shared" si="390"/>
        <v>YAG</v>
      </c>
    </row>
    <row r="24822" spans="1:1" x14ac:dyDescent="0.25">
      <c r="A24822" t="str">
        <f t="shared" si="390"/>
        <v>YAG</v>
      </c>
    </row>
    <row r="24823" spans="1:1" x14ac:dyDescent="0.25">
      <c r="A24823" t="str">
        <f t="shared" si="390"/>
        <v>YAG</v>
      </c>
    </row>
    <row r="24824" spans="1:1" x14ac:dyDescent="0.25">
      <c r="A24824" t="str">
        <f t="shared" si="390"/>
        <v>YAG</v>
      </c>
    </row>
    <row r="24825" spans="1:1" x14ac:dyDescent="0.25">
      <c r="A24825" t="str">
        <f t="shared" si="390"/>
        <v>YAG</v>
      </c>
    </row>
    <row r="24826" spans="1:1" x14ac:dyDescent="0.25">
      <c r="A24826" t="str">
        <f t="shared" si="390"/>
        <v>YAG</v>
      </c>
    </row>
    <row r="24827" spans="1:1" x14ac:dyDescent="0.25">
      <c r="A24827" t="str">
        <f t="shared" si="390"/>
        <v>YAG</v>
      </c>
    </row>
    <row r="24828" spans="1:1" x14ac:dyDescent="0.25">
      <c r="A24828" t="str">
        <f t="shared" si="390"/>
        <v>YAG</v>
      </c>
    </row>
    <row r="24829" spans="1:1" x14ac:dyDescent="0.25">
      <c r="A24829" t="str">
        <f t="shared" si="390"/>
        <v>YAG</v>
      </c>
    </row>
    <row r="24830" spans="1:1" x14ac:dyDescent="0.25">
      <c r="A24830" t="str">
        <f t="shared" si="390"/>
        <v>YAG</v>
      </c>
    </row>
    <row r="24831" spans="1:1" x14ac:dyDescent="0.25">
      <c r="A24831" t="str">
        <f t="shared" si="390"/>
        <v>YAG</v>
      </c>
    </row>
    <row r="24832" spans="1:1" x14ac:dyDescent="0.25">
      <c r="A24832" t="str">
        <f t="shared" si="390"/>
        <v>YAG</v>
      </c>
    </row>
    <row r="24833" spans="1:1" x14ac:dyDescent="0.25">
      <c r="A24833" t="str">
        <f t="shared" si="390"/>
        <v>YAG</v>
      </c>
    </row>
    <row r="24834" spans="1:1" x14ac:dyDescent="0.25">
      <c r="A24834" t="str">
        <f t="shared" si="390"/>
        <v>YAG</v>
      </c>
    </row>
    <row r="24835" spans="1:1" x14ac:dyDescent="0.25">
      <c r="A24835" t="str">
        <f t="shared" si="390"/>
        <v>YAG</v>
      </c>
    </row>
    <row r="24836" spans="1:1" x14ac:dyDescent="0.25">
      <c r="A24836" t="str">
        <f t="shared" si="390"/>
        <v>YAG</v>
      </c>
    </row>
    <row r="24837" spans="1:1" x14ac:dyDescent="0.25">
      <c r="A24837" t="str">
        <f t="shared" si="390"/>
        <v>YAG</v>
      </c>
    </row>
    <row r="24838" spans="1:1" x14ac:dyDescent="0.25">
      <c r="A24838" t="str">
        <f t="shared" si="390"/>
        <v>YAG</v>
      </c>
    </row>
    <row r="24839" spans="1:1" x14ac:dyDescent="0.25">
      <c r="A24839" t="str">
        <f t="shared" si="390"/>
        <v>YAG</v>
      </c>
    </row>
    <row r="24840" spans="1:1" x14ac:dyDescent="0.25">
      <c r="A24840" t="str">
        <f t="shared" si="390"/>
        <v>YAG</v>
      </c>
    </row>
    <row r="24841" spans="1:1" x14ac:dyDescent="0.25">
      <c r="A24841" t="str">
        <f t="shared" si="390"/>
        <v>YAG</v>
      </c>
    </row>
    <row r="24842" spans="1:1" x14ac:dyDescent="0.25">
      <c r="A24842" t="str">
        <f t="shared" si="390"/>
        <v>YAG</v>
      </c>
    </row>
    <row r="24843" spans="1:1" x14ac:dyDescent="0.25">
      <c r="A24843" t="str">
        <f t="shared" si="390"/>
        <v>YAG</v>
      </c>
    </row>
    <row r="24844" spans="1:1" x14ac:dyDescent="0.25">
      <c r="A24844" t="str">
        <f t="shared" si="390"/>
        <v>YAG</v>
      </c>
    </row>
    <row r="24845" spans="1:1" x14ac:dyDescent="0.25">
      <c r="A24845" t="str">
        <f t="shared" si="390"/>
        <v>YAG</v>
      </c>
    </row>
    <row r="24846" spans="1:1" x14ac:dyDescent="0.25">
      <c r="A24846" t="str">
        <f t="shared" si="390"/>
        <v>YAG</v>
      </c>
    </row>
    <row r="24847" spans="1:1" x14ac:dyDescent="0.25">
      <c r="A24847" t="str">
        <f t="shared" si="390"/>
        <v>YAG</v>
      </c>
    </row>
    <row r="24848" spans="1:1" x14ac:dyDescent="0.25">
      <c r="A24848" t="str">
        <f t="shared" si="390"/>
        <v>YAG</v>
      </c>
    </row>
    <row r="24849" spans="1:1" x14ac:dyDescent="0.25">
      <c r="A24849" t="str">
        <f t="shared" si="390"/>
        <v>YAG</v>
      </c>
    </row>
    <row r="24850" spans="1:1" x14ac:dyDescent="0.25">
      <c r="A24850" t="str">
        <f t="shared" si="390"/>
        <v>YAG</v>
      </c>
    </row>
    <row r="24851" spans="1:1" x14ac:dyDescent="0.25">
      <c r="A24851" t="str">
        <f t="shared" si="390"/>
        <v>YAG</v>
      </c>
    </row>
    <row r="24852" spans="1:1" x14ac:dyDescent="0.25">
      <c r="A24852" t="str">
        <f t="shared" si="390"/>
        <v>YAG</v>
      </c>
    </row>
    <row r="24853" spans="1:1" x14ac:dyDescent="0.25">
      <c r="A24853" t="str">
        <f t="shared" si="390"/>
        <v>YAG</v>
      </c>
    </row>
    <row r="24854" spans="1:1" x14ac:dyDescent="0.25">
      <c r="A24854" t="str">
        <f t="shared" si="390"/>
        <v>YAG</v>
      </c>
    </row>
    <row r="24855" spans="1:1" x14ac:dyDescent="0.25">
      <c r="A24855" t="str">
        <f t="shared" si="390"/>
        <v>YAG</v>
      </c>
    </row>
    <row r="24856" spans="1:1" x14ac:dyDescent="0.25">
      <c r="A24856" t="str">
        <f t="shared" si="390"/>
        <v>YAG</v>
      </c>
    </row>
    <row r="24857" spans="1:1" x14ac:dyDescent="0.25">
      <c r="A24857" t="str">
        <f t="shared" si="390"/>
        <v>YAG</v>
      </c>
    </row>
    <row r="24858" spans="1:1" x14ac:dyDescent="0.25">
      <c r="A24858" t="str">
        <f t="shared" si="390"/>
        <v>YAG</v>
      </c>
    </row>
    <row r="24859" spans="1:1" x14ac:dyDescent="0.25">
      <c r="A24859" t="str">
        <f t="shared" si="390"/>
        <v>YAG</v>
      </c>
    </row>
    <row r="24860" spans="1:1" x14ac:dyDescent="0.25">
      <c r="A24860" t="str">
        <f t="shared" si="390"/>
        <v>YAG</v>
      </c>
    </row>
    <row r="24861" spans="1:1" x14ac:dyDescent="0.25">
      <c r="A24861" t="str">
        <f t="shared" si="390"/>
        <v>YAG</v>
      </c>
    </row>
    <row r="24862" spans="1:1" x14ac:dyDescent="0.25">
      <c r="A24862" t="str">
        <f t="shared" si="390"/>
        <v>YAG</v>
      </c>
    </row>
    <row r="24863" spans="1:1" x14ac:dyDescent="0.25">
      <c r="A24863" t="str">
        <f t="shared" si="390"/>
        <v>YAG</v>
      </c>
    </row>
    <row r="24864" spans="1:1" x14ac:dyDescent="0.25">
      <c r="A24864" t="str">
        <f t="shared" si="390"/>
        <v>YAG</v>
      </c>
    </row>
    <row r="24865" spans="1:1" x14ac:dyDescent="0.25">
      <c r="A24865" t="str">
        <f t="shared" si="390"/>
        <v>YAG</v>
      </c>
    </row>
    <row r="24866" spans="1:1" x14ac:dyDescent="0.25">
      <c r="A24866" t="str">
        <f t="shared" si="390"/>
        <v>YAG</v>
      </c>
    </row>
    <row r="24867" spans="1:1" x14ac:dyDescent="0.25">
      <c r="A24867" t="str">
        <f t="shared" si="390"/>
        <v>YAG</v>
      </c>
    </row>
    <row r="24868" spans="1:1" x14ac:dyDescent="0.25">
      <c r="A24868" t="str">
        <f t="shared" si="390"/>
        <v>YAG</v>
      </c>
    </row>
    <row r="24869" spans="1:1" x14ac:dyDescent="0.25">
      <c r="A24869" t="str">
        <f t="shared" si="390"/>
        <v>YAG</v>
      </c>
    </row>
    <row r="24870" spans="1:1" x14ac:dyDescent="0.25">
      <c r="A24870" t="str">
        <f t="shared" si="390"/>
        <v>YAG</v>
      </c>
    </row>
    <row r="24871" spans="1:1" x14ac:dyDescent="0.25">
      <c r="A24871" t="str">
        <f t="shared" si="390"/>
        <v>YAG</v>
      </c>
    </row>
    <row r="24872" spans="1:1" x14ac:dyDescent="0.25">
      <c r="A24872" t="str">
        <f t="shared" si="390"/>
        <v>YAG</v>
      </c>
    </row>
    <row r="24873" spans="1:1" x14ac:dyDescent="0.25">
      <c r="A24873" t="str">
        <f t="shared" si="390"/>
        <v>YAG</v>
      </c>
    </row>
    <row r="24874" spans="1:1" x14ac:dyDescent="0.25">
      <c r="A24874" t="str">
        <f t="shared" si="390"/>
        <v>YAG</v>
      </c>
    </row>
    <row r="24875" spans="1:1" x14ac:dyDescent="0.25">
      <c r="A24875" t="str">
        <f t="shared" si="390"/>
        <v>YAG</v>
      </c>
    </row>
    <row r="24876" spans="1:1" x14ac:dyDescent="0.25">
      <c r="A24876" t="str">
        <f t="shared" si="390"/>
        <v>YAG</v>
      </c>
    </row>
    <row r="24877" spans="1:1" x14ac:dyDescent="0.25">
      <c r="A24877" t="str">
        <f t="shared" si="390"/>
        <v>YAG</v>
      </c>
    </row>
    <row r="24878" spans="1:1" x14ac:dyDescent="0.25">
      <c r="A24878" t="str">
        <f t="shared" si="390"/>
        <v>YAG</v>
      </c>
    </row>
    <row r="24879" spans="1:1" x14ac:dyDescent="0.25">
      <c r="A24879" t="str">
        <f t="shared" si="390"/>
        <v>YAG</v>
      </c>
    </row>
    <row r="24880" spans="1:1" x14ac:dyDescent="0.25">
      <c r="A24880" t="str">
        <f t="shared" si="390"/>
        <v>YAG</v>
      </c>
    </row>
    <row r="24881" spans="1:1" x14ac:dyDescent="0.25">
      <c r="A24881" t="str">
        <f t="shared" ref="A24881:A24944" si="391">"YAG"&amp;D24881 &amp;E24881 &amp;F24881 &amp; G24881 &amp;H24881 &amp;I24881</f>
        <v>YAG</v>
      </c>
    </row>
    <row r="24882" spans="1:1" x14ac:dyDescent="0.25">
      <c r="A24882" t="str">
        <f t="shared" si="391"/>
        <v>YAG</v>
      </c>
    </row>
    <row r="24883" spans="1:1" x14ac:dyDescent="0.25">
      <c r="A24883" t="str">
        <f t="shared" si="391"/>
        <v>YAG</v>
      </c>
    </row>
    <row r="24884" spans="1:1" x14ac:dyDescent="0.25">
      <c r="A24884" t="str">
        <f t="shared" si="391"/>
        <v>YAG</v>
      </c>
    </row>
    <row r="24885" spans="1:1" x14ac:dyDescent="0.25">
      <c r="A24885" t="str">
        <f t="shared" si="391"/>
        <v>YAG</v>
      </c>
    </row>
    <row r="24886" spans="1:1" x14ac:dyDescent="0.25">
      <c r="A24886" t="str">
        <f t="shared" si="391"/>
        <v>YAG</v>
      </c>
    </row>
    <row r="24887" spans="1:1" x14ac:dyDescent="0.25">
      <c r="A24887" t="str">
        <f t="shared" si="391"/>
        <v>YAG</v>
      </c>
    </row>
    <row r="24888" spans="1:1" x14ac:dyDescent="0.25">
      <c r="A24888" t="str">
        <f t="shared" si="391"/>
        <v>YAG</v>
      </c>
    </row>
    <row r="24889" spans="1:1" x14ac:dyDescent="0.25">
      <c r="A24889" t="str">
        <f t="shared" si="391"/>
        <v>YAG</v>
      </c>
    </row>
    <row r="24890" spans="1:1" x14ac:dyDescent="0.25">
      <c r="A24890" t="str">
        <f t="shared" si="391"/>
        <v>YAG</v>
      </c>
    </row>
    <row r="24891" spans="1:1" x14ac:dyDescent="0.25">
      <c r="A24891" t="str">
        <f t="shared" si="391"/>
        <v>YAG</v>
      </c>
    </row>
    <row r="24892" spans="1:1" x14ac:dyDescent="0.25">
      <c r="A24892" t="str">
        <f t="shared" si="391"/>
        <v>YAG</v>
      </c>
    </row>
    <row r="24893" spans="1:1" x14ac:dyDescent="0.25">
      <c r="A24893" t="str">
        <f t="shared" si="391"/>
        <v>YAG</v>
      </c>
    </row>
    <row r="24894" spans="1:1" x14ac:dyDescent="0.25">
      <c r="A24894" t="str">
        <f t="shared" si="391"/>
        <v>YAG</v>
      </c>
    </row>
    <row r="24895" spans="1:1" x14ac:dyDescent="0.25">
      <c r="A24895" t="str">
        <f t="shared" si="391"/>
        <v>YAG</v>
      </c>
    </row>
    <row r="24896" spans="1:1" x14ac:dyDescent="0.25">
      <c r="A24896" t="str">
        <f t="shared" si="391"/>
        <v>YAG</v>
      </c>
    </row>
    <row r="24897" spans="1:1" x14ac:dyDescent="0.25">
      <c r="A24897" t="str">
        <f t="shared" si="391"/>
        <v>YAG</v>
      </c>
    </row>
    <row r="24898" spans="1:1" x14ac:dyDescent="0.25">
      <c r="A24898" t="str">
        <f t="shared" si="391"/>
        <v>YAG</v>
      </c>
    </row>
    <row r="24899" spans="1:1" x14ac:dyDescent="0.25">
      <c r="A24899" t="str">
        <f t="shared" si="391"/>
        <v>YAG</v>
      </c>
    </row>
    <row r="24900" spans="1:1" x14ac:dyDescent="0.25">
      <c r="A24900" t="str">
        <f t="shared" si="391"/>
        <v>YAG</v>
      </c>
    </row>
    <row r="24901" spans="1:1" x14ac:dyDescent="0.25">
      <c r="A24901" t="str">
        <f t="shared" si="391"/>
        <v>YAG</v>
      </c>
    </row>
    <row r="24902" spans="1:1" x14ac:dyDescent="0.25">
      <c r="A24902" t="str">
        <f t="shared" si="391"/>
        <v>YAG</v>
      </c>
    </row>
    <row r="24903" spans="1:1" x14ac:dyDescent="0.25">
      <c r="A24903" t="str">
        <f t="shared" si="391"/>
        <v>YAG</v>
      </c>
    </row>
    <row r="24904" spans="1:1" x14ac:dyDescent="0.25">
      <c r="A24904" t="str">
        <f t="shared" si="391"/>
        <v>YAG</v>
      </c>
    </row>
    <row r="24905" spans="1:1" x14ac:dyDescent="0.25">
      <c r="A24905" t="str">
        <f t="shared" si="391"/>
        <v>YAG</v>
      </c>
    </row>
    <row r="24906" spans="1:1" x14ac:dyDescent="0.25">
      <c r="A24906" t="str">
        <f t="shared" si="391"/>
        <v>YAG</v>
      </c>
    </row>
    <row r="24907" spans="1:1" x14ac:dyDescent="0.25">
      <c r="A24907" t="str">
        <f t="shared" si="391"/>
        <v>YAG</v>
      </c>
    </row>
    <row r="24908" spans="1:1" x14ac:dyDescent="0.25">
      <c r="A24908" t="str">
        <f t="shared" si="391"/>
        <v>YAG</v>
      </c>
    </row>
    <row r="24909" spans="1:1" x14ac:dyDescent="0.25">
      <c r="A24909" t="str">
        <f t="shared" si="391"/>
        <v>YAG</v>
      </c>
    </row>
    <row r="24910" spans="1:1" x14ac:dyDescent="0.25">
      <c r="A24910" t="str">
        <f t="shared" si="391"/>
        <v>YAG</v>
      </c>
    </row>
    <row r="24911" spans="1:1" x14ac:dyDescent="0.25">
      <c r="A24911" t="str">
        <f t="shared" si="391"/>
        <v>YAG</v>
      </c>
    </row>
    <row r="24912" spans="1:1" x14ac:dyDescent="0.25">
      <c r="A24912" t="str">
        <f t="shared" si="391"/>
        <v>YAG</v>
      </c>
    </row>
    <row r="24913" spans="1:1" x14ac:dyDescent="0.25">
      <c r="A24913" t="str">
        <f t="shared" si="391"/>
        <v>YAG</v>
      </c>
    </row>
    <row r="24914" spans="1:1" x14ac:dyDescent="0.25">
      <c r="A24914" t="str">
        <f t="shared" si="391"/>
        <v>YAG</v>
      </c>
    </row>
    <row r="24915" spans="1:1" x14ac:dyDescent="0.25">
      <c r="A24915" t="str">
        <f t="shared" si="391"/>
        <v>YAG</v>
      </c>
    </row>
    <row r="24916" spans="1:1" x14ac:dyDescent="0.25">
      <c r="A24916" t="str">
        <f t="shared" si="391"/>
        <v>YAG</v>
      </c>
    </row>
    <row r="24917" spans="1:1" x14ac:dyDescent="0.25">
      <c r="A24917" t="str">
        <f t="shared" si="391"/>
        <v>YAG</v>
      </c>
    </row>
    <row r="24918" spans="1:1" x14ac:dyDescent="0.25">
      <c r="A24918" t="str">
        <f t="shared" si="391"/>
        <v>YAG</v>
      </c>
    </row>
    <row r="24919" spans="1:1" x14ac:dyDescent="0.25">
      <c r="A24919" t="str">
        <f t="shared" si="391"/>
        <v>YAG</v>
      </c>
    </row>
    <row r="24920" spans="1:1" x14ac:dyDescent="0.25">
      <c r="A24920" t="str">
        <f t="shared" si="391"/>
        <v>YAG</v>
      </c>
    </row>
    <row r="24921" spans="1:1" x14ac:dyDescent="0.25">
      <c r="A24921" t="str">
        <f t="shared" si="391"/>
        <v>YAG</v>
      </c>
    </row>
    <row r="24922" spans="1:1" x14ac:dyDescent="0.25">
      <c r="A24922" t="str">
        <f t="shared" si="391"/>
        <v>YAG</v>
      </c>
    </row>
    <row r="24923" spans="1:1" x14ac:dyDescent="0.25">
      <c r="A24923" t="str">
        <f t="shared" si="391"/>
        <v>YAG</v>
      </c>
    </row>
    <row r="24924" spans="1:1" x14ac:dyDescent="0.25">
      <c r="A24924" t="str">
        <f t="shared" si="391"/>
        <v>YAG</v>
      </c>
    </row>
    <row r="24925" spans="1:1" x14ac:dyDescent="0.25">
      <c r="A24925" t="str">
        <f t="shared" si="391"/>
        <v>YAG</v>
      </c>
    </row>
    <row r="24926" spans="1:1" x14ac:dyDescent="0.25">
      <c r="A24926" t="str">
        <f t="shared" si="391"/>
        <v>YAG</v>
      </c>
    </row>
    <row r="24927" spans="1:1" x14ac:dyDescent="0.25">
      <c r="A24927" t="str">
        <f t="shared" si="391"/>
        <v>YAG</v>
      </c>
    </row>
    <row r="24928" spans="1:1" x14ac:dyDescent="0.25">
      <c r="A24928" t="str">
        <f t="shared" si="391"/>
        <v>YAG</v>
      </c>
    </row>
    <row r="24929" spans="1:1" x14ac:dyDescent="0.25">
      <c r="A24929" t="str">
        <f t="shared" si="391"/>
        <v>YAG</v>
      </c>
    </row>
    <row r="24930" spans="1:1" x14ac:dyDescent="0.25">
      <c r="A24930" t="str">
        <f t="shared" si="391"/>
        <v>YAG</v>
      </c>
    </row>
    <row r="24931" spans="1:1" x14ac:dyDescent="0.25">
      <c r="A24931" t="str">
        <f t="shared" si="391"/>
        <v>YAG</v>
      </c>
    </row>
    <row r="24932" spans="1:1" x14ac:dyDescent="0.25">
      <c r="A24932" t="str">
        <f t="shared" si="391"/>
        <v>YAG</v>
      </c>
    </row>
    <row r="24933" spans="1:1" x14ac:dyDescent="0.25">
      <c r="A24933" t="str">
        <f t="shared" si="391"/>
        <v>YAG</v>
      </c>
    </row>
    <row r="24934" spans="1:1" x14ac:dyDescent="0.25">
      <c r="A24934" t="str">
        <f t="shared" si="391"/>
        <v>YAG</v>
      </c>
    </row>
    <row r="24935" spans="1:1" x14ac:dyDescent="0.25">
      <c r="A24935" t="str">
        <f t="shared" si="391"/>
        <v>YAG</v>
      </c>
    </row>
    <row r="24936" spans="1:1" x14ac:dyDescent="0.25">
      <c r="A24936" t="str">
        <f t="shared" si="391"/>
        <v>YAG</v>
      </c>
    </row>
    <row r="24937" spans="1:1" x14ac:dyDescent="0.25">
      <c r="A24937" t="str">
        <f t="shared" si="391"/>
        <v>YAG</v>
      </c>
    </row>
    <row r="24938" spans="1:1" x14ac:dyDescent="0.25">
      <c r="A24938" t="str">
        <f t="shared" si="391"/>
        <v>YAG</v>
      </c>
    </row>
    <row r="24939" spans="1:1" x14ac:dyDescent="0.25">
      <c r="A24939" t="str">
        <f t="shared" si="391"/>
        <v>YAG</v>
      </c>
    </row>
    <row r="24940" spans="1:1" x14ac:dyDescent="0.25">
      <c r="A24940" t="str">
        <f t="shared" si="391"/>
        <v>YAG</v>
      </c>
    </row>
    <row r="24941" spans="1:1" x14ac:dyDescent="0.25">
      <c r="A24941" t="str">
        <f t="shared" si="391"/>
        <v>YAG</v>
      </c>
    </row>
    <row r="24942" spans="1:1" x14ac:dyDescent="0.25">
      <c r="A24942" t="str">
        <f t="shared" si="391"/>
        <v>YAG</v>
      </c>
    </row>
    <row r="24943" spans="1:1" x14ac:dyDescent="0.25">
      <c r="A24943" t="str">
        <f t="shared" si="391"/>
        <v>YAG</v>
      </c>
    </row>
    <row r="24944" spans="1:1" x14ac:dyDescent="0.25">
      <c r="A24944" t="str">
        <f t="shared" si="391"/>
        <v>YAG</v>
      </c>
    </row>
    <row r="24945" spans="1:1" x14ac:dyDescent="0.25">
      <c r="A24945" t="str">
        <f t="shared" ref="A24945:A25008" si="392">"YAG"&amp;D24945 &amp;E24945 &amp;F24945 &amp; G24945 &amp;H24945 &amp;I24945</f>
        <v>YAG</v>
      </c>
    </row>
    <row r="24946" spans="1:1" x14ac:dyDescent="0.25">
      <c r="A24946" t="str">
        <f t="shared" si="392"/>
        <v>YAG</v>
      </c>
    </row>
    <row r="24947" spans="1:1" x14ac:dyDescent="0.25">
      <c r="A24947" t="str">
        <f t="shared" si="392"/>
        <v>YAG</v>
      </c>
    </row>
    <row r="24948" spans="1:1" x14ac:dyDescent="0.25">
      <c r="A24948" t="str">
        <f t="shared" si="392"/>
        <v>YAG</v>
      </c>
    </row>
    <row r="24949" spans="1:1" x14ac:dyDescent="0.25">
      <c r="A24949" t="str">
        <f t="shared" si="392"/>
        <v>YAG</v>
      </c>
    </row>
    <row r="24950" spans="1:1" x14ac:dyDescent="0.25">
      <c r="A24950" t="str">
        <f t="shared" si="392"/>
        <v>YAG</v>
      </c>
    </row>
    <row r="24951" spans="1:1" x14ac:dyDescent="0.25">
      <c r="A24951" t="str">
        <f t="shared" si="392"/>
        <v>YAG</v>
      </c>
    </row>
    <row r="24952" spans="1:1" x14ac:dyDescent="0.25">
      <c r="A24952" t="str">
        <f t="shared" si="392"/>
        <v>YAG</v>
      </c>
    </row>
    <row r="24953" spans="1:1" x14ac:dyDescent="0.25">
      <c r="A24953" t="str">
        <f t="shared" si="392"/>
        <v>YAG</v>
      </c>
    </row>
    <row r="24954" spans="1:1" x14ac:dyDescent="0.25">
      <c r="A24954" t="str">
        <f t="shared" si="392"/>
        <v>YAG</v>
      </c>
    </row>
    <row r="24955" spans="1:1" x14ac:dyDescent="0.25">
      <c r="A24955" t="str">
        <f t="shared" si="392"/>
        <v>YAG</v>
      </c>
    </row>
    <row r="24956" spans="1:1" x14ac:dyDescent="0.25">
      <c r="A24956" t="str">
        <f t="shared" si="392"/>
        <v>YAG</v>
      </c>
    </row>
    <row r="24957" spans="1:1" x14ac:dyDescent="0.25">
      <c r="A24957" t="str">
        <f t="shared" si="392"/>
        <v>YAG</v>
      </c>
    </row>
    <row r="24958" spans="1:1" x14ac:dyDescent="0.25">
      <c r="A24958" t="str">
        <f t="shared" si="392"/>
        <v>YAG</v>
      </c>
    </row>
    <row r="24959" spans="1:1" x14ac:dyDescent="0.25">
      <c r="A24959" t="str">
        <f t="shared" si="392"/>
        <v>YAG</v>
      </c>
    </row>
    <row r="24960" spans="1:1" x14ac:dyDescent="0.25">
      <c r="A24960" t="str">
        <f t="shared" si="392"/>
        <v>YAG</v>
      </c>
    </row>
    <row r="24961" spans="1:1" x14ac:dyDescent="0.25">
      <c r="A24961" t="str">
        <f t="shared" si="392"/>
        <v>YAG</v>
      </c>
    </row>
    <row r="24962" spans="1:1" x14ac:dyDescent="0.25">
      <c r="A24962" t="str">
        <f t="shared" si="392"/>
        <v>YAG</v>
      </c>
    </row>
    <row r="24963" spans="1:1" x14ac:dyDescent="0.25">
      <c r="A24963" t="str">
        <f t="shared" si="392"/>
        <v>YAG</v>
      </c>
    </row>
    <row r="24964" spans="1:1" x14ac:dyDescent="0.25">
      <c r="A24964" t="str">
        <f t="shared" si="392"/>
        <v>YAG</v>
      </c>
    </row>
    <row r="24965" spans="1:1" x14ac:dyDescent="0.25">
      <c r="A24965" t="str">
        <f t="shared" si="392"/>
        <v>YAG</v>
      </c>
    </row>
    <row r="24966" spans="1:1" x14ac:dyDescent="0.25">
      <c r="A24966" t="str">
        <f t="shared" si="392"/>
        <v>YAG</v>
      </c>
    </row>
    <row r="24967" spans="1:1" x14ac:dyDescent="0.25">
      <c r="A24967" t="str">
        <f t="shared" si="392"/>
        <v>YAG</v>
      </c>
    </row>
    <row r="24968" spans="1:1" x14ac:dyDescent="0.25">
      <c r="A24968" t="str">
        <f t="shared" si="392"/>
        <v>YAG</v>
      </c>
    </row>
    <row r="24969" spans="1:1" x14ac:dyDescent="0.25">
      <c r="A24969" t="str">
        <f t="shared" si="392"/>
        <v>YAG</v>
      </c>
    </row>
    <row r="24970" spans="1:1" x14ac:dyDescent="0.25">
      <c r="A24970" t="str">
        <f t="shared" si="392"/>
        <v>YAG</v>
      </c>
    </row>
    <row r="24971" spans="1:1" x14ac:dyDescent="0.25">
      <c r="A24971" t="str">
        <f t="shared" si="392"/>
        <v>YAG</v>
      </c>
    </row>
    <row r="24972" spans="1:1" x14ac:dyDescent="0.25">
      <c r="A24972" t="str">
        <f t="shared" si="392"/>
        <v>YAG</v>
      </c>
    </row>
    <row r="24973" spans="1:1" x14ac:dyDescent="0.25">
      <c r="A24973" t="str">
        <f t="shared" si="392"/>
        <v>YAG</v>
      </c>
    </row>
    <row r="24974" spans="1:1" x14ac:dyDescent="0.25">
      <c r="A24974" t="str">
        <f t="shared" si="392"/>
        <v>YAG</v>
      </c>
    </row>
    <row r="24975" spans="1:1" x14ac:dyDescent="0.25">
      <c r="A24975" t="str">
        <f t="shared" si="392"/>
        <v>YAG</v>
      </c>
    </row>
    <row r="24976" spans="1:1" x14ac:dyDescent="0.25">
      <c r="A24976" t="str">
        <f t="shared" si="392"/>
        <v>YAG</v>
      </c>
    </row>
    <row r="24977" spans="1:1" x14ac:dyDescent="0.25">
      <c r="A24977" t="str">
        <f t="shared" si="392"/>
        <v>YAG</v>
      </c>
    </row>
    <row r="24978" spans="1:1" x14ac:dyDescent="0.25">
      <c r="A24978" t="str">
        <f t="shared" si="392"/>
        <v>YAG</v>
      </c>
    </row>
    <row r="24979" spans="1:1" x14ac:dyDescent="0.25">
      <c r="A24979" t="str">
        <f t="shared" si="392"/>
        <v>YAG</v>
      </c>
    </row>
    <row r="24980" spans="1:1" x14ac:dyDescent="0.25">
      <c r="A24980" t="str">
        <f t="shared" si="392"/>
        <v>YAG</v>
      </c>
    </row>
    <row r="24981" spans="1:1" x14ac:dyDescent="0.25">
      <c r="A24981" t="str">
        <f t="shared" si="392"/>
        <v>YAG</v>
      </c>
    </row>
    <row r="24982" spans="1:1" x14ac:dyDescent="0.25">
      <c r="A24982" t="str">
        <f t="shared" si="392"/>
        <v>YAG</v>
      </c>
    </row>
    <row r="24983" spans="1:1" x14ac:dyDescent="0.25">
      <c r="A24983" t="str">
        <f t="shared" si="392"/>
        <v>YAG</v>
      </c>
    </row>
    <row r="24984" spans="1:1" x14ac:dyDescent="0.25">
      <c r="A24984" t="str">
        <f t="shared" si="392"/>
        <v>YAG</v>
      </c>
    </row>
    <row r="24985" spans="1:1" x14ac:dyDescent="0.25">
      <c r="A24985" t="str">
        <f t="shared" si="392"/>
        <v>YAG</v>
      </c>
    </row>
    <row r="24986" spans="1:1" x14ac:dyDescent="0.25">
      <c r="A24986" t="str">
        <f t="shared" si="392"/>
        <v>YAG</v>
      </c>
    </row>
    <row r="24987" spans="1:1" x14ac:dyDescent="0.25">
      <c r="A24987" t="str">
        <f t="shared" si="392"/>
        <v>YAG</v>
      </c>
    </row>
    <row r="24988" spans="1:1" x14ac:dyDescent="0.25">
      <c r="A24988" t="str">
        <f t="shared" si="392"/>
        <v>YAG</v>
      </c>
    </row>
    <row r="24989" spans="1:1" x14ac:dyDescent="0.25">
      <c r="A24989" t="str">
        <f t="shared" si="392"/>
        <v>YAG</v>
      </c>
    </row>
    <row r="24990" spans="1:1" x14ac:dyDescent="0.25">
      <c r="A24990" t="str">
        <f t="shared" si="392"/>
        <v>YAG</v>
      </c>
    </row>
    <row r="24991" spans="1:1" x14ac:dyDescent="0.25">
      <c r="A24991" t="str">
        <f t="shared" si="392"/>
        <v>YAG</v>
      </c>
    </row>
    <row r="24992" spans="1:1" x14ac:dyDescent="0.25">
      <c r="A24992" t="str">
        <f t="shared" si="392"/>
        <v>YAG</v>
      </c>
    </row>
    <row r="24993" spans="1:1" x14ac:dyDescent="0.25">
      <c r="A24993" t="str">
        <f t="shared" si="392"/>
        <v>YAG</v>
      </c>
    </row>
    <row r="24994" spans="1:1" x14ac:dyDescent="0.25">
      <c r="A24994" t="str">
        <f t="shared" si="392"/>
        <v>YAG</v>
      </c>
    </row>
    <row r="24995" spans="1:1" x14ac:dyDescent="0.25">
      <c r="A24995" t="str">
        <f t="shared" si="392"/>
        <v>YAG</v>
      </c>
    </row>
    <row r="24996" spans="1:1" x14ac:dyDescent="0.25">
      <c r="A24996" t="str">
        <f t="shared" si="392"/>
        <v>YAG</v>
      </c>
    </row>
    <row r="24997" spans="1:1" x14ac:dyDescent="0.25">
      <c r="A24997" t="str">
        <f t="shared" si="392"/>
        <v>YAG</v>
      </c>
    </row>
    <row r="24998" spans="1:1" x14ac:dyDescent="0.25">
      <c r="A24998" t="str">
        <f t="shared" si="392"/>
        <v>YAG</v>
      </c>
    </row>
    <row r="24999" spans="1:1" x14ac:dyDescent="0.25">
      <c r="A24999" t="str">
        <f t="shared" si="392"/>
        <v>YAG</v>
      </c>
    </row>
    <row r="25000" spans="1:1" x14ac:dyDescent="0.25">
      <c r="A25000" t="str">
        <f t="shared" si="392"/>
        <v>YAG</v>
      </c>
    </row>
    <row r="25001" spans="1:1" x14ac:dyDescent="0.25">
      <c r="A25001" t="str">
        <f t="shared" si="392"/>
        <v>YAG</v>
      </c>
    </row>
    <row r="25002" spans="1:1" x14ac:dyDescent="0.25">
      <c r="A25002" t="str">
        <f t="shared" si="392"/>
        <v>YAG</v>
      </c>
    </row>
    <row r="25003" spans="1:1" x14ac:dyDescent="0.25">
      <c r="A25003" t="str">
        <f t="shared" si="392"/>
        <v>YAG</v>
      </c>
    </row>
    <row r="25004" spans="1:1" x14ac:dyDescent="0.25">
      <c r="A25004" t="str">
        <f t="shared" si="392"/>
        <v>YAG</v>
      </c>
    </row>
    <row r="25005" spans="1:1" x14ac:dyDescent="0.25">
      <c r="A25005" t="str">
        <f t="shared" si="392"/>
        <v>YAG</v>
      </c>
    </row>
    <row r="25006" spans="1:1" x14ac:dyDescent="0.25">
      <c r="A25006" t="str">
        <f t="shared" si="392"/>
        <v>YAG</v>
      </c>
    </row>
    <row r="25007" spans="1:1" x14ac:dyDescent="0.25">
      <c r="A25007" t="str">
        <f t="shared" si="392"/>
        <v>YAG</v>
      </c>
    </row>
    <row r="25008" spans="1:1" x14ac:dyDescent="0.25">
      <c r="A25008" t="str">
        <f t="shared" si="392"/>
        <v>YAG</v>
      </c>
    </row>
    <row r="25009" spans="1:1" x14ac:dyDescent="0.25">
      <c r="A25009" t="str">
        <f t="shared" ref="A25009:A25072" si="393">"YAG"&amp;D25009 &amp;E25009 &amp;F25009 &amp; G25009 &amp;H25009 &amp;I25009</f>
        <v>YAG</v>
      </c>
    </row>
    <row r="25010" spans="1:1" x14ac:dyDescent="0.25">
      <c r="A25010" t="str">
        <f t="shared" si="393"/>
        <v>YAG</v>
      </c>
    </row>
    <row r="25011" spans="1:1" x14ac:dyDescent="0.25">
      <c r="A25011" t="str">
        <f t="shared" si="393"/>
        <v>YAG</v>
      </c>
    </row>
    <row r="25012" spans="1:1" x14ac:dyDescent="0.25">
      <c r="A25012" t="str">
        <f t="shared" si="393"/>
        <v>YAG</v>
      </c>
    </row>
    <row r="25013" spans="1:1" x14ac:dyDescent="0.25">
      <c r="A25013" t="str">
        <f t="shared" si="393"/>
        <v>YAG</v>
      </c>
    </row>
    <row r="25014" spans="1:1" x14ac:dyDescent="0.25">
      <c r="A25014" t="str">
        <f t="shared" si="393"/>
        <v>YAG</v>
      </c>
    </row>
    <row r="25015" spans="1:1" x14ac:dyDescent="0.25">
      <c r="A25015" t="str">
        <f t="shared" si="393"/>
        <v>YAG</v>
      </c>
    </row>
    <row r="25016" spans="1:1" x14ac:dyDescent="0.25">
      <c r="A25016" t="str">
        <f t="shared" si="393"/>
        <v>YAG</v>
      </c>
    </row>
    <row r="25017" spans="1:1" x14ac:dyDescent="0.25">
      <c r="A25017" t="str">
        <f t="shared" si="393"/>
        <v>YAG</v>
      </c>
    </row>
    <row r="25018" spans="1:1" x14ac:dyDescent="0.25">
      <c r="A25018" t="str">
        <f t="shared" si="393"/>
        <v>YAG</v>
      </c>
    </row>
    <row r="25019" spans="1:1" x14ac:dyDescent="0.25">
      <c r="A25019" t="str">
        <f t="shared" si="393"/>
        <v>YAG</v>
      </c>
    </row>
    <row r="25020" spans="1:1" x14ac:dyDescent="0.25">
      <c r="A25020" t="str">
        <f t="shared" si="393"/>
        <v>YAG</v>
      </c>
    </row>
    <row r="25021" spans="1:1" x14ac:dyDescent="0.25">
      <c r="A25021" t="str">
        <f t="shared" si="393"/>
        <v>YAG</v>
      </c>
    </row>
    <row r="25022" spans="1:1" x14ac:dyDescent="0.25">
      <c r="A25022" t="str">
        <f t="shared" si="393"/>
        <v>YAG</v>
      </c>
    </row>
    <row r="25023" spans="1:1" x14ac:dyDescent="0.25">
      <c r="A25023" t="str">
        <f t="shared" si="393"/>
        <v>YAG</v>
      </c>
    </row>
    <row r="25024" spans="1:1" x14ac:dyDescent="0.25">
      <c r="A25024" t="str">
        <f t="shared" si="393"/>
        <v>YAG</v>
      </c>
    </row>
    <row r="25025" spans="1:1" x14ac:dyDescent="0.25">
      <c r="A25025" t="str">
        <f t="shared" si="393"/>
        <v>YAG</v>
      </c>
    </row>
    <row r="25026" spans="1:1" x14ac:dyDescent="0.25">
      <c r="A25026" t="str">
        <f t="shared" si="393"/>
        <v>YAG</v>
      </c>
    </row>
    <row r="25027" spans="1:1" x14ac:dyDescent="0.25">
      <c r="A25027" t="str">
        <f t="shared" si="393"/>
        <v>YAG</v>
      </c>
    </row>
    <row r="25028" spans="1:1" x14ac:dyDescent="0.25">
      <c r="A25028" t="str">
        <f t="shared" si="393"/>
        <v>YAG</v>
      </c>
    </row>
    <row r="25029" spans="1:1" x14ac:dyDescent="0.25">
      <c r="A25029" t="str">
        <f t="shared" si="393"/>
        <v>YAG</v>
      </c>
    </row>
    <row r="25030" spans="1:1" x14ac:dyDescent="0.25">
      <c r="A25030" t="str">
        <f t="shared" si="393"/>
        <v>YAG</v>
      </c>
    </row>
    <row r="25031" spans="1:1" x14ac:dyDescent="0.25">
      <c r="A25031" t="str">
        <f t="shared" si="393"/>
        <v>YAG</v>
      </c>
    </row>
    <row r="25032" spans="1:1" x14ac:dyDescent="0.25">
      <c r="A25032" t="str">
        <f t="shared" si="393"/>
        <v>YAG</v>
      </c>
    </row>
    <row r="25033" spans="1:1" x14ac:dyDescent="0.25">
      <c r="A25033" t="str">
        <f t="shared" si="393"/>
        <v>YAG</v>
      </c>
    </row>
    <row r="25034" spans="1:1" x14ac:dyDescent="0.25">
      <c r="A25034" t="str">
        <f t="shared" si="393"/>
        <v>YAG</v>
      </c>
    </row>
    <row r="25035" spans="1:1" x14ac:dyDescent="0.25">
      <c r="A25035" t="str">
        <f t="shared" si="393"/>
        <v>YAG</v>
      </c>
    </row>
    <row r="25036" spans="1:1" x14ac:dyDescent="0.25">
      <c r="A25036" t="str">
        <f t="shared" si="393"/>
        <v>YAG</v>
      </c>
    </row>
    <row r="25037" spans="1:1" x14ac:dyDescent="0.25">
      <c r="A25037" t="str">
        <f t="shared" si="393"/>
        <v>YAG</v>
      </c>
    </row>
    <row r="25038" spans="1:1" x14ac:dyDescent="0.25">
      <c r="A25038" t="str">
        <f t="shared" si="393"/>
        <v>YAG</v>
      </c>
    </row>
    <row r="25039" spans="1:1" x14ac:dyDescent="0.25">
      <c r="A25039" t="str">
        <f t="shared" si="393"/>
        <v>YAG</v>
      </c>
    </row>
    <row r="25040" spans="1:1" x14ac:dyDescent="0.25">
      <c r="A25040" t="str">
        <f t="shared" si="393"/>
        <v>YAG</v>
      </c>
    </row>
    <row r="25041" spans="1:1" x14ac:dyDescent="0.25">
      <c r="A25041" t="str">
        <f t="shared" si="393"/>
        <v>YAG</v>
      </c>
    </row>
    <row r="25042" spans="1:1" x14ac:dyDescent="0.25">
      <c r="A25042" t="str">
        <f t="shared" si="393"/>
        <v>YAG</v>
      </c>
    </row>
    <row r="25043" spans="1:1" x14ac:dyDescent="0.25">
      <c r="A25043" t="str">
        <f t="shared" si="393"/>
        <v>YAG</v>
      </c>
    </row>
    <row r="25044" spans="1:1" x14ac:dyDescent="0.25">
      <c r="A25044" t="str">
        <f t="shared" si="393"/>
        <v>YAG</v>
      </c>
    </row>
    <row r="25045" spans="1:1" x14ac:dyDescent="0.25">
      <c r="A25045" t="str">
        <f t="shared" si="393"/>
        <v>YAG</v>
      </c>
    </row>
    <row r="25046" spans="1:1" x14ac:dyDescent="0.25">
      <c r="A25046" t="str">
        <f t="shared" si="393"/>
        <v>YAG</v>
      </c>
    </row>
    <row r="25047" spans="1:1" x14ac:dyDescent="0.25">
      <c r="A25047" t="str">
        <f t="shared" si="393"/>
        <v>YAG</v>
      </c>
    </row>
    <row r="25048" spans="1:1" x14ac:dyDescent="0.25">
      <c r="A25048" t="str">
        <f t="shared" si="393"/>
        <v>YAG</v>
      </c>
    </row>
    <row r="25049" spans="1:1" x14ac:dyDescent="0.25">
      <c r="A25049" t="str">
        <f t="shared" si="393"/>
        <v>YAG</v>
      </c>
    </row>
    <row r="25050" spans="1:1" x14ac:dyDescent="0.25">
      <c r="A25050" t="str">
        <f t="shared" si="393"/>
        <v>YAG</v>
      </c>
    </row>
    <row r="25051" spans="1:1" x14ac:dyDescent="0.25">
      <c r="A25051" t="str">
        <f t="shared" si="393"/>
        <v>YAG</v>
      </c>
    </row>
    <row r="25052" spans="1:1" x14ac:dyDescent="0.25">
      <c r="A25052" t="str">
        <f t="shared" si="393"/>
        <v>YAG</v>
      </c>
    </row>
    <row r="25053" spans="1:1" x14ac:dyDescent="0.25">
      <c r="A25053" t="str">
        <f t="shared" si="393"/>
        <v>YAG</v>
      </c>
    </row>
    <row r="25054" spans="1:1" x14ac:dyDescent="0.25">
      <c r="A25054" t="str">
        <f t="shared" si="393"/>
        <v>YAG</v>
      </c>
    </row>
    <row r="25055" spans="1:1" x14ac:dyDescent="0.25">
      <c r="A25055" t="str">
        <f t="shared" si="393"/>
        <v>YAG</v>
      </c>
    </row>
    <row r="25056" spans="1:1" x14ac:dyDescent="0.25">
      <c r="A25056" t="str">
        <f t="shared" si="393"/>
        <v>YAG</v>
      </c>
    </row>
    <row r="25057" spans="1:1" x14ac:dyDescent="0.25">
      <c r="A25057" t="str">
        <f t="shared" si="393"/>
        <v>YAG</v>
      </c>
    </row>
    <row r="25058" spans="1:1" x14ac:dyDescent="0.25">
      <c r="A25058" t="str">
        <f t="shared" si="393"/>
        <v>YAG</v>
      </c>
    </row>
    <row r="25059" spans="1:1" x14ac:dyDescent="0.25">
      <c r="A25059" t="str">
        <f t="shared" si="393"/>
        <v>YAG</v>
      </c>
    </row>
    <row r="25060" spans="1:1" x14ac:dyDescent="0.25">
      <c r="A25060" t="str">
        <f t="shared" si="393"/>
        <v>YAG</v>
      </c>
    </row>
    <row r="25061" spans="1:1" x14ac:dyDescent="0.25">
      <c r="A25061" t="str">
        <f t="shared" si="393"/>
        <v>YAG</v>
      </c>
    </row>
    <row r="25062" spans="1:1" x14ac:dyDescent="0.25">
      <c r="A25062" t="str">
        <f t="shared" si="393"/>
        <v>YAG</v>
      </c>
    </row>
    <row r="25063" spans="1:1" x14ac:dyDescent="0.25">
      <c r="A25063" t="str">
        <f t="shared" si="393"/>
        <v>YAG</v>
      </c>
    </row>
    <row r="25064" spans="1:1" x14ac:dyDescent="0.25">
      <c r="A25064" t="str">
        <f t="shared" si="393"/>
        <v>YAG</v>
      </c>
    </row>
    <row r="25065" spans="1:1" x14ac:dyDescent="0.25">
      <c r="A25065" t="str">
        <f t="shared" si="393"/>
        <v>YAG</v>
      </c>
    </row>
    <row r="25066" spans="1:1" x14ac:dyDescent="0.25">
      <c r="A25066" t="str">
        <f t="shared" si="393"/>
        <v>YAG</v>
      </c>
    </row>
    <row r="25067" spans="1:1" x14ac:dyDescent="0.25">
      <c r="A25067" t="str">
        <f t="shared" si="393"/>
        <v>YAG</v>
      </c>
    </row>
    <row r="25068" spans="1:1" x14ac:dyDescent="0.25">
      <c r="A25068" t="str">
        <f t="shared" si="393"/>
        <v>YAG</v>
      </c>
    </row>
    <row r="25069" spans="1:1" x14ac:dyDescent="0.25">
      <c r="A25069" t="str">
        <f t="shared" si="393"/>
        <v>YAG</v>
      </c>
    </row>
    <row r="25070" spans="1:1" x14ac:dyDescent="0.25">
      <c r="A25070" t="str">
        <f t="shared" si="393"/>
        <v>YAG</v>
      </c>
    </row>
    <row r="25071" spans="1:1" x14ac:dyDescent="0.25">
      <c r="A25071" t="str">
        <f t="shared" si="393"/>
        <v>YAG</v>
      </c>
    </row>
    <row r="25072" spans="1:1" x14ac:dyDescent="0.25">
      <c r="A25072" t="str">
        <f t="shared" si="393"/>
        <v>YAG</v>
      </c>
    </row>
    <row r="25073" spans="1:1" x14ac:dyDescent="0.25">
      <c r="A25073" t="str">
        <f t="shared" ref="A25073:A25136" si="394">"YAG"&amp;D25073 &amp;E25073 &amp;F25073 &amp; G25073 &amp;H25073 &amp;I25073</f>
        <v>YAG</v>
      </c>
    </row>
    <row r="25074" spans="1:1" x14ac:dyDescent="0.25">
      <c r="A25074" t="str">
        <f t="shared" si="394"/>
        <v>YAG</v>
      </c>
    </row>
    <row r="25075" spans="1:1" x14ac:dyDescent="0.25">
      <c r="A25075" t="str">
        <f t="shared" si="394"/>
        <v>YAG</v>
      </c>
    </row>
    <row r="25076" spans="1:1" x14ac:dyDescent="0.25">
      <c r="A25076" t="str">
        <f t="shared" si="394"/>
        <v>YAG</v>
      </c>
    </row>
    <row r="25077" spans="1:1" x14ac:dyDescent="0.25">
      <c r="A25077" t="str">
        <f t="shared" si="394"/>
        <v>YAG</v>
      </c>
    </row>
    <row r="25078" spans="1:1" x14ac:dyDescent="0.25">
      <c r="A25078" t="str">
        <f t="shared" si="394"/>
        <v>YAG</v>
      </c>
    </row>
    <row r="25079" spans="1:1" x14ac:dyDescent="0.25">
      <c r="A25079" t="str">
        <f t="shared" si="394"/>
        <v>YAG</v>
      </c>
    </row>
    <row r="25080" spans="1:1" x14ac:dyDescent="0.25">
      <c r="A25080" t="str">
        <f t="shared" si="394"/>
        <v>YAG</v>
      </c>
    </row>
    <row r="25081" spans="1:1" x14ac:dyDescent="0.25">
      <c r="A25081" t="str">
        <f t="shared" si="394"/>
        <v>YAG</v>
      </c>
    </row>
    <row r="25082" spans="1:1" x14ac:dyDescent="0.25">
      <c r="A25082" t="str">
        <f t="shared" si="394"/>
        <v>YAG</v>
      </c>
    </row>
    <row r="25083" spans="1:1" x14ac:dyDescent="0.25">
      <c r="A25083" t="str">
        <f t="shared" si="394"/>
        <v>YAG</v>
      </c>
    </row>
    <row r="25084" spans="1:1" x14ac:dyDescent="0.25">
      <c r="A25084" t="str">
        <f t="shared" si="394"/>
        <v>YAG</v>
      </c>
    </row>
    <row r="25085" spans="1:1" x14ac:dyDescent="0.25">
      <c r="A25085" t="str">
        <f t="shared" si="394"/>
        <v>YAG</v>
      </c>
    </row>
    <row r="25086" spans="1:1" x14ac:dyDescent="0.25">
      <c r="A25086" t="str">
        <f t="shared" si="394"/>
        <v>YAG</v>
      </c>
    </row>
    <row r="25087" spans="1:1" x14ac:dyDescent="0.25">
      <c r="A25087" t="str">
        <f t="shared" si="394"/>
        <v>YAG</v>
      </c>
    </row>
    <row r="25088" spans="1:1" x14ac:dyDescent="0.25">
      <c r="A25088" t="str">
        <f t="shared" si="394"/>
        <v>YAG</v>
      </c>
    </row>
    <row r="25089" spans="1:1" x14ac:dyDescent="0.25">
      <c r="A25089" t="str">
        <f t="shared" si="394"/>
        <v>YAG</v>
      </c>
    </row>
    <row r="25090" spans="1:1" x14ac:dyDescent="0.25">
      <c r="A25090" t="str">
        <f t="shared" si="394"/>
        <v>YAG</v>
      </c>
    </row>
    <row r="25091" spans="1:1" x14ac:dyDescent="0.25">
      <c r="A25091" t="str">
        <f t="shared" si="394"/>
        <v>YAG</v>
      </c>
    </row>
    <row r="25092" spans="1:1" x14ac:dyDescent="0.25">
      <c r="A25092" t="str">
        <f t="shared" si="394"/>
        <v>YAG</v>
      </c>
    </row>
    <row r="25093" spans="1:1" x14ac:dyDescent="0.25">
      <c r="A25093" t="str">
        <f t="shared" si="394"/>
        <v>YAG</v>
      </c>
    </row>
    <row r="25094" spans="1:1" x14ac:dyDescent="0.25">
      <c r="A25094" t="str">
        <f t="shared" si="394"/>
        <v>YAG</v>
      </c>
    </row>
    <row r="25095" spans="1:1" x14ac:dyDescent="0.25">
      <c r="A25095" t="str">
        <f t="shared" si="394"/>
        <v>YAG</v>
      </c>
    </row>
    <row r="25096" spans="1:1" x14ac:dyDescent="0.25">
      <c r="A25096" t="str">
        <f t="shared" si="394"/>
        <v>YAG</v>
      </c>
    </row>
    <row r="25097" spans="1:1" x14ac:dyDescent="0.25">
      <c r="A25097" t="str">
        <f t="shared" si="394"/>
        <v>YAG</v>
      </c>
    </row>
    <row r="25098" spans="1:1" x14ac:dyDescent="0.25">
      <c r="A25098" t="str">
        <f t="shared" si="394"/>
        <v>YAG</v>
      </c>
    </row>
    <row r="25099" spans="1:1" x14ac:dyDescent="0.25">
      <c r="A25099" t="str">
        <f t="shared" si="394"/>
        <v>YAG</v>
      </c>
    </row>
    <row r="25100" spans="1:1" x14ac:dyDescent="0.25">
      <c r="A25100" t="str">
        <f t="shared" si="394"/>
        <v>YAG</v>
      </c>
    </row>
    <row r="25101" spans="1:1" x14ac:dyDescent="0.25">
      <c r="A25101" t="str">
        <f t="shared" si="394"/>
        <v>YAG</v>
      </c>
    </row>
    <row r="25102" spans="1:1" x14ac:dyDescent="0.25">
      <c r="A25102" t="str">
        <f t="shared" si="394"/>
        <v>YAG</v>
      </c>
    </row>
    <row r="25103" spans="1:1" x14ac:dyDescent="0.25">
      <c r="A25103" t="str">
        <f t="shared" si="394"/>
        <v>YAG</v>
      </c>
    </row>
    <row r="25104" spans="1:1" x14ac:dyDescent="0.25">
      <c r="A25104" t="str">
        <f t="shared" si="394"/>
        <v>YAG</v>
      </c>
    </row>
    <row r="25105" spans="1:1" x14ac:dyDescent="0.25">
      <c r="A25105" t="str">
        <f t="shared" si="394"/>
        <v>YAG</v>
      </c>
    </row>
    <row r="25106" spans="1:1" x14ac:dyDescent="0.25">
      <c r="A25106" t="str">
        <f t="shared" si="394"/>
        <v>YAG</v>
      </c>
    </row>
    <row r="25107" spans="1:1" x14ac:dyDescent="0.25">
      <c r="A25107" t="str">
        <f t="shared" si="394"/>
        <v>YAG</v>
      </c>
    </row>
    <row r="25108" spans="1:1" x14ac:dyDescent="0.25">
      <c r="A25108" t="str">
        <f t="shared" si="394"/>
        <v>YAG</v>
      </c>
    </row>
    <row r="25109" spans="1:1" x14ac:dyDescent="0.25">
      <c r="A25109" t="str">
        <f t="shared" si="394"/>
        <v>YAG</v>
      </c>
    </row>
    <row r="25110" spans="1:1" x14ac:dyDescent="0.25">
      <c r="A25110" t="str">
        <f t="shared" si="394"/>
        <v>YAG</v>
      </c>
    </row>
    <row r="25111" spans="1:1" x14ac:dyDescent="0.25">
      <c r="A25111" t="str">
        <f t="shared" si="394"/>
        <v>YAG</v>
      </c>
    </row>
    <row r="25112" spans="1:1" x14ac:dyDescent="0.25">
      <c r="A25112" t="str">
        <f t="shared" si="394"/>
        <v>YAG</v>
      </c>
    </row>
    <row r="25113" spans="1:1" x14ac:dyDescent="0.25">
      <c r="A25113" t="str">
        <f t="shared" si="394"/>
        <v>YAG</v>
      </c>
    </row>
    <row r="25114" spans="1:1" x14ac:dyDescent="0.25">
      <c r="A25114" t="str">
        <f t="shared" si="394"/>
        <v>YAG</v>
      </c>
    </row>
    <row r="25115" spans="1:1" x14ac:dyDescent="0.25">
      <c r="A25115" t="str">
        <f t="shared" si="394"/>
        <v>YAG</v>
      </c>
    </row>
    <row r="25116" spans="1:1" x14ac:dyDescent="0.25">
      <c r="A25116" t="str">
        <f t="shared" si="394"/>
        <v>YAG</v>
      </c>
    </row>
    <row r="25117" spans="1:1" x14ac:dyDescent="0.25">
      <c r="A25117" t="str">
        <f t="shared" si="394"/>
        <v>YAG</v>
      </c>
    </row>
    <row r="25118" spans="1:1" x14ac:dyDescent="0.25">
      <c r="A25118" t="str">
        <f t="shared" si="394"/>
        <v>YAG</v>
      </c>
    </row>
    <row r="25119" spans="1:1" x14ac:dyDescent="0.25">
      <c r="A25119" t="str">
        <f t="shared" si="394"/>
        <v>YAG</v>
      </c>
    </row>
    <row r="25120" spans="1:1" x14ac:dyDescent="0.25">
      <c r="A25120" t="str">
        <f t="shared" si="394"/>
        <v>YAG</v>
      </c>
    </row>
    <row r="25121" spans="1:1" x14ac:dyDescent="0.25">
      <c r="A25121" t="str">
        <f t="shared" si="394"/>
        <v>YAG</v>
      </c>
    </row>
    <row r="25122" spans="1:1" x14ac:dyDescent="0.25">
      <c r="A25122" t="str">
        <f t="shared" si="394"/>
        <v>YAG</v>
      </c>
    </row>
    <row r="25123" spans="1:1" x14ac:dyDescent="0.25">
      <c r="A25123" t="str">
        <f t="shared" si="394"/>
        <v>YAG</v>
      </c>
    </row>
    <row r="25124" spans="1:1" x14ac:dyDescent="0.25">
      <c r="A25124" t="str">
        <f t="shared" si="394"/>
        <v>YAG</v>
      </c>
    </row>
    <row r="25125" spans="1:1" x14ac:dyDescent="0.25">
      <c r="A25125" t="str">
        <f t="shared" si="394"/>
        <v>YAG</v>
      </c>
    </row>
    <row r="25126" spans="1:1" x14ac:dyDescent="0.25">
      <c r="A25126" t="str">
        <f t="shared" si="394"/>
        <v>YAG</v>
      </c>
    </row>
    <row r="25127" spans="1:1" x14ac:dyDescent="0.25">
      <c r="A25127" t="str">
        <f t="shared" si="394"/>
        <v>YAG</v>
      </c>
    </row>
    <row r="25128" spans="1:1" x14ac:dyDescent="0.25">
      <c r="A25128" t="str">
        <f t="shared" si="394"/>
        <v>YAG</v>
      </c>
    </row>
    <row r="25129" spans="1:1" x14ac:dyDescent="0.25">
      <c r="A25129" t="str">
        <f t="shared" si="394"/>
        <v>YAG</v>
      </c>
    </row>
    <row r="25130" spans="1:1" x14ac:dyDescent="0.25">
      <c r="A25130" t="str">
        <f t="shared" si="394"/>
        <v>YAG</v>
      </c>
    </row>
    <row r="25131" spans="1:1" x14ac:dyDescent="0.25">
      <c r="A25131" t="str">
        <f t="shared" si="394"/>
        <v>YAG</v>
      </c>
    </row>
    <row r="25132" spans="1:1" x14ac:dyDescent="0.25">
      <c r="A25132" t="str">
        <f t="shared" si="394"/>
        <v>YAG</v>
      </c>
    </row>
    <row r="25133" spans="1:1" x14ac:dyDescent="0.25">
      <c r="A25133" t="str">
        <f t="shared" si="394"/>
        <v>YAG</v>
      </c>
    </row>
    <row r="25134" spans="1:1" x14ac:dyDescent="0.25">
      <c r="A25134" t="str">
        <f t="shared" si="394"/>
        <v>YAG</v>
      </c>
    </row>
    <row r="25135" spans="1:1" x14ac:dyDescent="0.25">
      <c r="A25135" t="str">
        <f t="shared" si="394"/>
        <v>YAG</v>
      </c>
    </row>
    <row r="25136" spans="1:1" x14ac:dyDescent="0.25">
      <c r="A25136" t="str">
        <f t="shared" si="394"/>
        <v>YAG</v>
      </c>
    </row>
    <row r="25137" spans="1:1" x14ac:dyDescent="0.25">
      <c r="A25137" t="str">
        <f t="shared" ref="A25137:A25200" si="395">"YAG"&amp;D25137 &amp;E25137 &amp;F25137 &amp; G25137 &amp;H25137 &amp;I25137</f>
        <v>YAG</v>
      </c>
    </row>
    <row r="25138" spans="1:1" x14ac:dyDescent="0.25">
      <c r="A25138" t="str">
        <f t="shared" si="395"/>
        <v>YAG</v>
      </c>
    </row>
    <row r="25139" spans="1:1" x14ac:dyDescent="0.25">
      <c r="A25139" t="str">
        <f t="shared" si="395"/>
        <v>YAG</v>
      </c>
    </row>
    <row r="25140" spans="1:1" x14ac:dyDescent="0.25">
      <c r="A25140" t="str">
        <f t="shared" si="395"/>
        <v>YAG</v>
      </c>
    </row>
    <row r="25141" spans="1:1" x14ac:dyDescent="0.25">
      <c r="A25141" t="str">
        <f t="shared" si="395"/>
        <v>YAG</v>
      </c>
    </row>
    <row r="25142" spans="1:1" x14ac:dyDescent="0.25">
      <c r="A25142" t="str">
        <f t="shared" si="395"/>
        <v>YAG</v>
      </c>
    </row>
    <row r="25143" spans="1:1" x14ac:dyDescent="0.25">
      <c r="A25143" t="str">
        <f t="shared" si="395"/>
        <v>YAG</v>
      </c>
    </row>
    <row r="25144" spans="1:1" x14ac:dyDescent="0.25">
      <c r="A25144" t="str">
        <f t="shared" si="395"/>
        <v>YAG</v>
      </c>
    </row>
    <row r="25145" spans="1:1" x14ac:dyDescent="0.25">
      <c r="A25145" t="str">
        <f t="shared" si="395"/>
        <v>YAG</v>
      </c>
    </row>
    <row r="25146" spans="1:1" x14ac:dyDescent="0.25">
      <c r="A25146" t="str">
        <f t="shared" si="395"/>
        <v>YAG</v>
      </c>
    </row>
    <row r="25147" spans="1:1" x14ac:dyDescent="0.25">
      <c r="A25147" t="str">
        <f t="shared" si="395"/>
        <v>YAG</v>
      </c>
    </row>
    <row r="25148" spans="1:1" x14ac:dyDescent="0.25">
      <c r="A25148" t="str">
        <f t="shared" si="395"/>
        <v>YAG</v>
      </c>
    </row>
    <row r="25149" spans="1:1" x14ac:dyDescent="0.25">
      <c r="A25149" t="str">
        <f t="shared" si="395"/>
        <v>YAG</v>
      </c>
    </row>
    <row r="25150" spans="1:1" x14ac:dyDescent="0.25">
      <c r="A25150" t="str">
        <f t="shared" si="395"/>
        <v>YAG</v>
      </c>
    </row>
    <row r="25151" spans="1:1" x14ac:dyDescent="0.25">
      <c r="A25151" t="str">
        <f t="shared" si="395"/>
        <v>YAG</v>
      </c>
    </row>
    <row r="25152" spans="1:1" x14ac:dyDescent="0.25">
      <c r="A25152" t="str">
        <f t="shared" si="395"/>
        <v>YAG</v>
      </c>
    </row>
    <row r="25153" spans="1:1" x14ac:dyDescent="0.25">
      <c r="A25153" t="str">
        <f t="shared" si="395"/>
        <v>YAG</v>
      </c>
    </row>
    <row r="25154" spans="1:1" x14ac:dyDescent="0.25">
      <c r="A25154" t="str">
        <f t="shared" si="395"/>
        <v>YAG</v>
      </c>
    </row>
    <row r="25155" spans="1:1" x14ac:dyDescent="0.25">
      <c r="A25155" t="str">
        <f t="shared" si="395"/>
        <v>YAG</v>
      </c>
    </row>
    <row r="25156" spans="1:1" x14ac:dyDescent="0.25">
      <c r="A25156" t="str">
        <f t="shared" si="395"/>
        <v>YAG</v>
      </c>
    </row>
    <row r="25157" spans="1:1" x14ac:dyDescent="0.25">
      <c r="A25157" t="str">
        <f t="shared" si="395"/>
        <v>YAG</v>
      </c>
    </row>
    <row r="25158" spans="1:1" x14ac:dyDescent="0.25">
      <c r="A25158" t="str">
        <f t="shared" si="395"/>
        <v>YAG</v>
      </c>
    </row>
    <row r="25159" spans="1:1" x14ac:dyDescent="0.25">
      <c r="A25159" t="str">
        <f t="shared" si="395"/>
        <v>YAG</v>
      </c>
    </row>
    <row r="25160" spans="1:1" x14ac:dyDescent="0.25">
      <c r="A25160" t="str">
        <f t="shared" si="395"/>
        <v>YAG</v>
      </c>
    </row>
    <row r="25161" spans="1:1" x14ac:dyDescent="0.25">
      <c r="A25161" t="str">
        <f t="shared" si="395"/>
        <v>YAG</v>
      </c>
    </row>
    <row r="25162" spans="1:1" x14ac:dyDescent="0.25">
      <c r="A25162" t="str">
        <f t="shared" si="395"/>
        <v>YAG</v>
      </c>
    </row>
    <row r="25163" spans="1:1" x14ac:dyDescent="0.25">
      <c r="A25163" t="str">
        <f t="shared" si="395"/>
        <v>YAG</v>
      </c>
    </row>
    <row r="25164" spans="1:1" x14ac:dyDescent="0.25">
      <c r="A25164" t="str">
        <f t="shared" si="395"/>
        <v>YAG</v>
      </c>
    </row>
    <row r="25165" spans="1:1" x14ac:dyDescent="0.25">
      <c r="A25165" t="str">
        <f t="shared" si="395"/>
        <v>YAG</v>
      </c>
    </row>
    <row r="25166" spans="1:1" x14ac:dyDescent="0.25">
      <c r="A25166" t="str">
        <f t="shared" si="395"/>
        <v>YAG</v>
      </c>
    </row>
    <row r="25167" spans="1:1" x14ac:dyDescent="0.25">
      <c r="A25167" t="str">
        <f t="shared" si="395"/>
        <v>YAG</v>
      </c>
    </row>
    <row r="25168" spans="1:1" x14ac:dyDescent="0.25">
      <c r="A25168" t="str">
        <f t="shared" si="395"/>
        <v>YAG</v>
      </c>
    </row>
    <row r="25169" spans="1:1" x14ac:dyDescent="0.25">
      <c r="A25169" t="str">
        <f t="shared" si="395"/>
        <v>YAG</v>
      </c>
    </row>
    <row r="25170" spans="1:1" x14ac:dyDescent="0.25">
      <c r="A25170" t="str">
        <f t="shared" si="395"/>
        <v>YAG</v>
      </c>
    </row>
    <row r="25171" spans="1:1" x14ac:dyDescent="0.25">
      <c r="A25171" t="str">
        <f t="shared" si="395"/>
        <v>YAG</v>
      </c>
    </row>
    <row r="25172" spans="1:1" x14ac:dyDescent="0.25">
      <c r="A25172" t="str">
        <f t="shared" si="395"/>
        <v>YAG</v>
      </c>
    </row>
    <row r="25173" spans="1:1" x14ac:dyDescent="0.25">
      <c r="A25173" t="str">
        <f t="shared" si="395"/>
        <v>YAG</v>
      </c>
    </row>
    <row r="25174" spans="1:1" x14ac:dyDescent="0.25">
      <c r="A25174" t="str">
        <f t="shared" si="395"/>
        <v>YAG</v>
      </c>
    </row>
    <row r="25175" spans="1:1" x14ac:dyDescent="0.25">
      <c r="A25175" t="str">
        <f t="shared" si="395"/>
        <v>YAG</v>
      </c>
    </row>
    <row r="25176" spans="1:1" x14ac:dyDescent="0.25">
      <c r="A25176" t="str">
        <f t="shared" si="395"/>
        <v>YAG</v>
      </c>
    </row>
    <row r="25177" spans="1:1" x14ac:dyDescent="0.25">
      <c r="A25177" t="str">
        <f t="shared" si="395"/>
        <v>YAG</v>
      </c>
    </row>
    <row r="25178" spans="1:1" x14ac:dyDescent="0.25">
      <c r="A25178" t="str">
        <f t="shared" si="395"/>
        <v>YAG</v>
      </c>
    </row>
    <row r="25179" spans="1:1" x14ac:dyDescent="0.25">
      <c r="A25179" t="str">
        <f t="shared" si="395"/>
        <v>YAG</v>
      </c>
    </row>
    <row r="25180" spans="1:1" x14ac:dyDescent="0.25">
      <c r="A25180" t="str">
        <f t="shared" si="395"/>
        <v>YAG</v>
      </c>
    </row>
    <row r="25181" spans="1:1" x14ac:dyDescent="0.25">
      <c r="A25181" t="str">
        <f t="shared" si="395"/>
        <v>YAG</v>
      </c>
    </row>
    <row r="25182" spans="1:1" x14ac:dyDescent="0.25">
      <c r="A25182" t="str">
        <f t="shared" si="395"/>
        <v>YAG</v>
      </c>
    </row>
    <row r="25183" spans="1:1" x14ac:dyDescent="0.25">
      <c r="A25183" t="str">
        <f t="shared" si="395"/>
        <v>YAG</v>
      </c>
    </row>
    <row r="25184" spans="1:1" x14ac:dyDescent="0.25">
      <c r="A25184" t="str">
        <f t="shared" si="395"/>
        <v>YAG</v>
      </c>
    </row>
    <row r="25185" spans="1:1" x14ac:dyDescent="0.25">
      <c r="A25185" t="str">
        <f t="shared" si="395"/>
        <v>YAG</v>
      </c>
    </row>
    <row r="25186" spans="1:1" x14ac:dyDescent="0.25">
      <c r="A25186" t="str">
        <f t="shared" si="395"/>
        <v>YAG</v>
      </c>
    </row>
    <row r="25187" spans="1:1" x14ac:dyDescent="0.25">
      <c r="A25187" t="str">
        <f t="shared" si="395"/>
        <v>YAG</v>
      </c>
    </row>
    <row r="25188" spans="1:1" x14ac:dyDescent="0.25">
      <c r="A25188" t="str">
        <f t="shared" si="395"/>
        <v>YAG</v>
      </c>
    </row>
    <row r="25189" spans="1:1" x14ac:dyDescent="0.25">
      <c r="A25189" t="str">
        <f t="shared" si="395"/>
        <v>YAG</v>
      </c>
    </row>
    <row r="25190" spans="1:1" x14ac:dyDescent="0.25">
      <c r="A25190" t="str">
        <f t="shared" si="395"/>
        <v>YAG</v>
      </c>
    </row>
    <row r="25191" spans="1:1" x14ac:dyDescent="0.25">
      <c r="A25191" t="str">
        <f t="shared" si="395"/>
        <v>YAG</v>
      </c>
    </row>
    <row r="25192" spans="1:1" x14ac:dyDescent="0.25">
      <c r="A25192" t="str">
        <f t="shared" si="395"/>
        <v>YAG</v>
      </c>
    </row>
    <row r="25193" spans="1:1" x14ac:dyDescent="0.25">
      <c r="A25193" t="str">
        <f t="shared" si="395"/>
        <v>YAG</v>
      </c>
    </row>
    <row r="25194" spans="1:1" x14ac:dyDescent="0.25">
      <c r="A25194" t="str">
        <f t="shared" si="395"/>
        <v>YAG</v>
      </c>
    </row>
    <row r="25195" spans="1:1" x14ac:dyDescent="0.25">
      <c r="A25195" t="str">
        <f t="shared" si="395"/>
        <v>YAG</v>
      </c>
    </row>
    <row r="25196" spans="1:1" x14ac:dyDescent="0.25">
      <c r="A25196" t="str">
        <f t="shared" si="395"/>
        <v>YAG</v>
      </c>
    </row>
    <row r="25197" spans="1:1" x14ac:dyDescent="0.25">
      <c r="A25197" t="str">
        <f t="shared" si="395"/>
        <v>YAG</v>
      </c>
    </row>
    <row r="25198" spans="1:1" x14ac:dyDescent="0.25">
      <c r="A25198" t="str">
        <f t="shared" si="395"/>
        <v>YAG</v>
      </c>
    </row>
    <row r="25199" spans="1:1" x14ac:dyDescent="0.25">
      <c r="A25199" t="str">
        <f t="shared" si="395"/>
        <v>YAG</v>
      </c>
    </row>
    <row r="25200" spans="1:1" x14ac:dyDescent="0.25">
      <c r="A25200" t="str">
        <f t="shared" si="395"/>
        <v>YAG</v>
      </c>
    </row>
    <row r="25201" spans="1:1" x14ac:dyDescent="0.25">
      <c r="A25201" t="str">
        <f t="shared" ref="A25201:A25264" si="396">"YAG"&amp;D25201 &amp;E25201 &amp;F25201 &amp; G25201 &amp;H25201 &amp;I25201</f>
        <v>YAG</v>
      </c>
    </row>
    <row r="25202" spans="1:1" x14ac:dyDescent="0.25">
      <c r="A25202" t="str">
        <f t="shared" si="396"/>
        <v>YAG</v>
      </c>
    </row>
    <row r="25203" spans="1:1" x14ac:dyDescent="0.25">
      <c r="A25203" t="str">
        <f t="shared" si="396"/>
        <v>YAG</v>
      </c>
    </row>
    <row r="25204" spans="1:1" x14ac:dyDescent="0.25">
      <c r="A25204" t="str">
        <f t="shared" si="396"/>
        <v>YAG</v>
      </c>
    </row>
    <row r="25205" spans="1:1" x14ac:dyDescent="0.25">
      <c r="A25205" t="str">
        <f t="shared" si="396"/>
        <v>YAG</v>
      </c>
    </row>
    <row r="25206" spans="1:1" x14ac:dyDescent="0.25">
      <c r="A25206" t="str">
        <f t="shared" si="396"/>
        <v>YAG</v>
      </c>
    </row>
    <row r="25207" spans="1:1" x14ac:dyDescent="0.25">
      <c r="A25207" t="str">
        <f t="shared" si="396"/>
        <v>YAG</v>
      </c>
    </row>
    <row r="25208" spans="1:1" x14ac:dyDescent="0.25">
      <c r="A25208" t="str">
        <f t="shared" si="396"/>
        <v>YAG</v>
      </c>
    </row>
    <row r="25209" spans="1:1" x14ac:dyDescent="0.25">
      <c r="A25209" t="str">
        <f t="shared" si="396"/>
        <v>YAG</v>
      </c>
    </row>
    <row r="25210" spans="1:1" x14ac:dyDescent="0.25">
      <c r="A25210" t="str">
        <f t="shared" si="396"/>
        <v>YAG</v>
      </c>
    </row>
    <row r="25211" spans="1:1" x14ac:dyDescent="0.25">
      <c r="A25211" t="str">
        <f t="shared" si="396"/>
        <v>YAG</v>
      </c>
    </row>
    <row r="25212" spans="1:1" x14ac:dyDescent="0.25">
      <c r="A25212" t="str">
        <f t="shared" si="396"/>
        <v>YAG</v>
      </c>
    </row>
    <row r="25213" spans="1:1" x14ac:dyDescent="0.25">
      <c r="A25213" t="str">
        <f t="shared" si="396"/>
        <v>YAG</v>
      </c>
    </row>
    <row r="25214" spans="1:1" x14ac:dyDescent="0.25">
      <c r="A25214" t="str">
        <f t="shared" si="396"/>
        <v>YAG</v>
      </c>
    </row>
    <row r="25215" spans="1:1" x14ac:dyDescent="0.25">
      <c r="A25215" t="str">
        <f t="shared" si="396"/>
        <v>YAG</v>
      </c>
    </row>
    <row r="25216" spans="1:1" x14ac:dyDescent="0.25">
      <c r="A25216" t="str">
        <f t="shared" si="396"/>
        <v>YAG</v>
      </c>
    </row>
    <row r="25217" spans="1:1" x14ac:dyDescent="0.25">
      <c r="A25217" t="str">
        <f t="shared" si="396"/>
        <v>YAG</v>
      </c>
    </row>
    <row r="25218" spans="1:1" x14ac:dyDescent="0.25">
      <c r="A25218" t="str">
        <f t="shared" si="396"/>
        <v>YAG</v>
      </c>
    </row>
    <row r="25219" spans="1:1" x14ac:dyDescent="0.25">
      <c r="A25219" t="str">
        <f t="shared" si="396"/>
        <v>YAG</v>
      </c>
    </row>
    <row r="25220" spans="1:1" x14ac:dyDescent="0.25">
      <c r="A25220" t="str">
        <f t="shared" si="396"/>
        <v>YAG</v>
      </c>
    </row>
    <row r="25221" spans="1:1" x14ac:dyDescent="0.25">
      <c r="A25221" t="str">
        <f t="shared" si="396"/>
        <v>YAG</v>
      </c>
    </row>
    <row r="25222" spans="1:1" x14ac:dyDescent="0.25">
      <c r="A25222" t="str">
        <f t="shared" si="396"/>
        <v>YAG</v>
      </c>
    </row>
    <row r="25223" spans="1:1" x14ac:dyDescent="0.25">
      <c r="A25223" t="str">
        <f t="shared" si="396"/>
        <v>YAG</v>
      </c>
    </row>
    <row r="25224" spans="1:1" x14ac:dyDescent="0.25">
      <c r="A25224" t="str">
        <f t="shared" si="396"/>
        <v>YAG</v>
      </c>
    </row>
    <row r="25225" spans="1:1" x14ac:dyDescent="0.25">
      <c r="A25225" t="str">
        <f t="shared" si="396"/>
        <v>YAG</v>
      </c>
    </row>
    <row r="25226" spans="1:1" x14ac:dyDescent="0.25">
      <c r="A25226" t="str">
        <f t="shared" si="396"/>
        <v>YAG</v>
      </c>
    </row>
    <row r="25227" spans="1:1" x14ac:dyDescent="0.25">
      <c r="A25227" t="str">
        <f t="shared" si="396"/>
        <v>YAG</v>
      </c>
    </row>
    <row r="25228" spans="1:1" x14ac:dyDescent="0.25">
      <c r="A25228" t="str">
        <f t="shared" si="396"/>
        <v>YAG</v>
      </c>
    </row>
    <row r="25229" spans="1:1" x14ac:dyDescent="0.25">
      <c r="A25229" t="str">
        <f t="shared" si="396"/>
        <v>YAG</v>
      </c>
    </row>
    <row r="25230" spans="1:1" x14ac:dyDescent="0.25">
      <c r="A25230" t="str">
        <f t="shared" si="396"/>
        <v>YAG</v>
      </c>
    </row>
    <row r="25231" spans="1:1" x14ac:dyDescent="0.25">
      <c r="A25231" t="str">
        <f t="shared" si="396"/>
        <v>YAG</v>
      </c>
    </row>
    <row r="25232" spans="1:1" x14ac:dyDescent="0.25">
      <c r="A25232" t="str">
        <f t="shared" si="396"/>
        <v>YAG</v>
      </c>
    </row>
    <row r="25233" spans="1:1" x14ac:dyDescent="0.25">
      <c r="A25233" t="str">
        <f t="shared" si="396"/>
        <v>YAG</v>
      </c>
    </row>
    <row r="25234" spans="1:1" x14ac:dyDescent="0.25">
      <c r="A25234" t="str">
        <f t="shared" si="396"/>
        <v>YAG</v>
      </c>
    </row>
    <row r="25235" spans="1:1" x14ac:dyDescent="0.25">
      <c r="A25235" t="str">
        <f t="shared" si="396"/>
        <v>YAG</v>
      </c>
    </row>
    <row r="25236" spans="1:1" x14ac:dyDescent="0.25">
      <c r="A25236" t="str">
        <f t="shared" si="396"/>
        <v>YAG</v>
      </c>
    </row>
    <row r="25237" spans="1:1" x14ac:dyDescent="0.25">
      <c r="A25237" t="str">
        <f t="shared" si="396"/>
        <v>YAG</v>
      </c>
    </row>
    <row r="25238" spans="1:1" x14ac:dyDescent="0.25">
      <c r="A25238" t="str">
        <f t="shared" si="396"/>
        <v>YAG</v>
      </c>
    </row>
    <row r="25239" spans="1:1" x14ac:dyDescent="0.25">
      <c r="A25239" t="str">
        <f t="shared" si="396"/>
        <v>YAG</v>
      </c>
    </row>
    <row r="25240" spans="1:1" x14ac:dyDescent="0.25">
      <c r="A25240" t="str">
        <f t="shared" si="396"/>
        <v>YAG</v>
      </c>
    </row>
    <row r="25241" spans="1:1" x14ac:dyDescent="0.25">
      <c r="A25241" t="str">
        <f t="shared" si="396"/>
        <v>YAG</v>
      </c>
    </row>
    <row r="25242" spans="1:1" x14ac:dyDescent="0.25">
      <c r="A25242" t="str">
        <f t="shared" si="396"/>
        <v>YAG</v>
      </c>
    </row>
    <row r="25243" spans="1:1" x14ac:dyDescent="0.25">
      <c r="A25243" t="str">
        <f t="shared" si="396"/>
        <v>YAG</v>
      </c>
    </row>
    <row r="25244" spans="1:1" x14ac:dyDescent="0.25">
      <c r="A25244" t="str">
        <f t="shared" si="396"/>
        <v>YAG</v>
      </c>
    </row>
    <row r="25245" spans="1:1" x14ac:dyDescent="0.25">
      <c r="A25245" t="str">
        <f t="shared" si="396"/>
        <v>YAG</v>
      </c>
    </row>
    <row r="25246" spans="1:1" x14ac:dyDescent="0.25">
      <c r="A25246" t="str">
        <f t="shared" si="396"/>
        <v>YAG</v>
      </c>
    </row>
    <row r="25247" spans="1:1" x14ac:dyDescent="0.25">
      <c r="A25247" t="str">
        <f t="shared" si="396"/>
        <v>YAG</v>
      </c>
    </row>
    <row r="25248" spans="1:1" x14ac:dyDescent="0.25">
      <c r="A25248" t="str">
        <f t="shared" si="396"/>
        <v>YAG</v>
      </c>
    </row>
    <row r="25249" spans="1:1" x14ac:dyDescent="0.25">
      <c r="A25249" t="str">
        <f t="shared" si="396"/>
        <v>YAG</v>
      </c>
    </row>
    <row r="25250" spans="1:1" x14ac:dyDescent="0.25">
      <c r="A25250" t="str">
        <f t="shared" si="396"/>
        <v>YAG</v>
      </c>
    </row>
    <row r="25251" spans="1:1" x14ac:dyDescent="0.25">
      <c r="A25251" t="str">
        <f t="shared" si="396"/>
        <v>YAG</v>
      </c>
    </row>
    <row r="25252" spans="1:1" x14ac:dyDescent="0.25">
      <c r="A25252" t="str">
        <f t="shared" si="396"/>
        <v>YAG</v>
      </c>
    </row>
    <row r="25253" spans="1:1" x14ac:dyDescent="0.25">
      <c r="A25253" t="str">
        <f t="shared" si="396"/>
        <v>YAG</v>
      </c>
    </row>
    <row r="25254" spans="1:1" x14ac:dyDescent="0.25">
      <c r="A25254" t="str">
        <f t="shared" si="396"/>
        <v>YAG</v>
      </c>
    </row>
    <row r="25255" spans="1:1" x14ac:dyDescent="0.25">
      <c r="A25255" t="str">
        <f t="shared" si="396"/>
        <v>YAG</v>
      </c>
    </row>
    <row r="25256" spans="1:1" x14ac:dyDescent="0.25">
      <c r="A25256" t="str">
        <f t="shared" si="396"/>
        <v>YAG</v>
      </c>
    </row>
    <row r="25257" spans="1:1" x14ac:dyDescent="0.25">
      <c r="A25257" t="str">
        <f t="shared" si="396"/>
        <v>YAG</v>
      </c>
    </row>
    <row r="25258" spans="1:1" x14ac:dyDescent="0.25">
      <c r="A25258" t="str">
        <f t="shared" si="396"/>
        <v>YAG</v>
      </c>
    </row>
    <row r="25259" spans="1:1" x14ac:dyDescent="0.25">
      <c r="A25259" t="str">
        <f t="shared" si="396"/>
        <v>YAG</v>
      </c>
    </row>
    <row r="25260" spans="1:1" x14ac:dyDescent="0.25">
      <c r="A25260" t="str">
        <f t="shared" si="396"/>
        <v>YAG</v>
      </c>
    </row>
    <row r="25261" spans="1:1" x14ac:dyDescent="0.25">
      <c r="A25261" t="str">
        <f t="shared" si="396"/>
        <v>YAG</v>
      </c>
    </row>
    <row r="25262" spans="1:1" x14ac:dyDescent="0.25">
      <c r="A25262" t="str">
        <f t="shared" si="396"/>
        <v>YAG</v>
      </c>
    </row>
    <row r="25263" spans="1:1" x14ac:dyDescent="0.25">
      <c r="A25263" t="str">
        <f t="shared" si="396"/>
        <v>YAG</v>
      </c>
    </row>
    <row r="25264" spans="1:1" x14ac:dyDescent="0.25">
      <c r="A25264" t="str">
        <f t="shared" si="396"/>
        <v>YAG</v>
      </c>
    </row>
    <row r="25265" spans="1:1" x14ac:dyDescent="0.25">
      <c r="A25265" t="str">
        <f t="shared" ref="A25265:A25328" si="397">"YAG"&amp;D25265 &amp;E25265 &amp;F25265 &amp; G25265 &amp;H25265 &amp;I25265</f>
        <v>YAG</v>
      </c>
    </row>
    <row r="25266" spans="1:1" x14ac:dyDescent="0.25">
      <c r="A25266" t="str">
        <f t="shared" si="397"/>
        <v>YAG</v>
      </c>
    </row>
    <row r="25267" spans="1:1" x14ac:dyDescent="0.25">
      <c r="A25267" t="str">
        <f t="shared" si="397"/>
        <v>YAG</v>
      </c>
    </row>
    <row r="25268" spans="1:1" x14ac:dyDescent="0.25">
      <c r="A25268" t="str">
        <f t="shared" si="397"/>
        <v>YAG</v>
      </c>
    </row>
    <row r="25269" spans="1:1" x14ac:dyDescent="0.25">
      <c r="A25269" t="str">
        <f t="shared" si="397"/>
        <v>YAG</v>
      </c>
    </row>
    <row r="25270" spans="1:1" x14ac:dyDescent="0.25">
      <c r="A25270" t="str">
        <f t="shared" si="397"/>
        <v>YAG</v>
      </c>
    </row>
    <row r="25271" spans="1:1" x14ac:dyDescent="0.25">
      <c r="A25271" t="str">
        <f t="shared" si="397"/>
        <v>YAG</v>
      </c>
    </row>
    <row r="25272" spans="1:1" x14ac:dyDescent="0.25">
      <c r="A25272" t="str">
        <f t="shared" si="397"/>
        <v>YAG</v>
      </c>
    </row>
    <row r="25273" spans="1:1" x14ac:dyDescent="0.25">
      <c r="A25273" t="str">
        <f t="shared" si="397"/>
        <v>YAG</v>
      </c>
    </row>
    <row r="25274" spans="1:1" x14ac:dyDescent="0.25">
      <c r="A25274" t="str">
        <f t="shared" si="397"/>
        <v>YAG</v>
      </c>
    </row>
    <row r="25275" spans="1:1" x14ac:dyDescent="0.25">
      <c r="A25275" t="str">
        <f t="shared" si="397"/>
        <v>YAG</v>
      </c>
    </row>
    <row r="25276" spans="1:1" x14ac:dyDescent="0.25">
      <c r="A25276" t="str">
        <f t="shared" si="397"/>
        <v>YAG</v>
      </c>
    </row>
    <row r="25277" spans="1:1" x14ac:dyDescent="0.25">
      <c r="A25277" t="str">
        <f t="shared" si="397"/>
        <v>YAG</v>
      </c>
    </row>
    <row r="25278" spans="1:1" x14ac:dyDescent="0.25">
      <c r="A25278" t="str">
        <f t="shared" si="397"/>
        <v>YAG</v>
      </c>
    </row>
    <row r="25279" spans="1:1" x14ac:dyDescent="0.25">
      <c r="A25279" t="str">
        <f t="shared" si="397"/>
        <v>YAG</v>
      </c>
    </row>
    <row r="25280" spans="1:1" x14ac:dyDescent="0.25">
      <c r="A25280" t="str">
        <f t="shared" si="397"/>
        <v>YAG</v>
      </c>
    </row>
    <row r="25281" spans="1:1" x14ac:dyDescent="0.25">
      <c r="A25281" t="str">
        <f t="shared" si="397"/>
        <v>YAG</v>
      </c>
    </row>
    <row r="25282" spans="1:1" x14ac:dyDescent="0.25">
      <c r="A25282" t="str">
        <f t="shared" si="397"/>
        <v>YAG</v>
      </c>
    </row>
    <row r="25283" spans="1:1" x14ac:dyDescent="0.25">
      <c r="A25283" t="str">
        <f t="shared" si="397"/>
        <v>YAG</v>
      </c>
    </row>
    <row r="25284" spans="1:1" x14ac:dyDescent="0.25">
      <c r="A25284" t="str">
        <f t="shared" si="397"/>
        <v>YAG</v>
      </c>
    </row>
    <row r="25285" spans="1:1" x14ac:dyDescent="0.25">
      <c r="A25285" t="str">
        <f t="shared" si="397"/>
        <v>YAG</v>
      </c>
    </row>
    <row r="25286" spans="1:1" x14ac:dyDescent="0.25">
      <c r="A25286" t="str">
        <f t="shared" si="397"/>
        <v>YAG</v>
      </c>
    </row>
    <row r="25287" spans="1:1" x14ac:dyDescent="0.25">
      <c r="A25287" t="str">
        <f t="shared" si="397"/>
        <v>YAG</v>
      </c>
    </row>
    <row r="25288" spans="1:1" x14ac:dyDescent="0.25">
      <c r="A25288" t="str">
        <f t="shared" si="397"/>
        <v>YAG</v>
      </c>
    </row>
    <row r="25289" spans="1:1" x14ac:dyDescent="0.25">
      <c r="A25289" t="str">
        <f t="shared" si="397"/>
        <v>YAG</v>
      </c>
    </row>
    <row r="25290" spans="1:1" x14ac:dyDescent="0.25">
      <c r="A25290" t="str">
        <f t="shared" si="397"/>
        <v>YAG</v>
      </c>
    </row>
    <row r="25291" spans="1:1" x14ac:dyDescent="0.25">
      <c r="A25291" t="str">
        <f t="shared" si="397"/>
        <v>YAG</v>
      </c>
    </row>
    <row r="25292" spans="1:1" x14ac:dyDescent="0.25">
      <c r="A25292" t="str">
        <f t="shared" si="397"/>
        <v>YAG</v>
      </c>
    </row>
    <row r="25293" spans="1:1" x14ac:dyDescent="0.25">
      <c r="A25293" t="str">
        <f t="shared" si="397"/>
        <v>YAG</v>
      </c>
    </row>
    <row r="25294" spans="1:1" x14ac:dyDescent="0.25">
      <c r="A25294" t="str">
        <f t="shared" si="397"/>
        <v>YAG</v>
      </c>
    </row>
    <row r="25295" spans="1:1" x14ac:dyDescent="0.25">
      <c r="A25295" t="str">
        <f t="shared" si="397"/>
        <v>YAG</v>
      </c>
    </row>
    <row r="25296" spans="1:1" x14ac:dyDescent="0.25">
      <c r="A25296" t="str">
        <f t="shared" si="397"/>
        <v>YAG</v>
      </c>
    </row>
    <row r="25297" spans="1:1" x14ac:dyDescent="0.25">
      <c r="A25297" t="str">
        <f t="shared" si="397"/>
        <v>YAG</v>
      </c>
    </row>
    <row r="25298" spans="1:1" x14ac:dyDescent="0.25">
      <c r="A25298" t="str">
        <f t="shared" si="397"/>
        <v>YAG</v>
      </c>
    </row>
    <row r="25299" spans="1:1" x14ac:dyDescent="0.25">
      <c r="A25299" t="str">
        <f t="shared" si="397"/>
        <v>YAG</v>
      </c>
    </row>
    <row r="25300" spans="1:1" x14ac:dyDescent="0.25">
      <c r="A25300" t="str">
        <f t="shared" si="397"/>
        <v>YAG</v>
      </c>
    </row>
    <row r="25301" spans="1:1" x14ac:dyDescent="0.25">
      <c r="A25301" t="str">
        <f t="shared" si="397"/>
        <v>YAG</v>
      </c>
    </row>
    <row r="25302" spans="1:1" x14ac:dyDescent="0.25">
      <c r="A25302" t="str">
        <f t="shared" si="397"/>
        <v>YAG</v>
      </c>
    </row>
    <row r="25303" spans="1:1" x14ac:dyDescent="0.25">
      <c r="A25303" t="str">
        <f t="shared" si="397"/>
        <v>YAG</v>
      </c>
    </row>
    <row r="25304" spans="1:1" x14ac:dyDescent="0.25">
      <c r="A25304" t="str">
        <f t="shared" si="397"/>
        <v>YAG</v>
      </c>
    </row>
    <row r="25305" spans="1:1" x14ac:dyDescent="0.25">
      <c r="A25305" t="str">
        <f t="shared" si="397"/>
        <v>YAG</v>
      </c>
    </row>
    <row r="25306" spans="1:1" x14ac:dyDescent="0.25">
      <c r="A25306" t="str">
        <f t="shared" si="397"/>
        <v>YAG</v>
      </c>
    </row>
    <row r="25307" spans="1:1" x14ac:dyDescent="0.25">
      <c r="A25307" t="str">
        <f t="shared" si="397"/>
        <v>YAG</v>
      </c>
    </row>
    <row r="25308" spans="1:1" x14ac:dyDescent="0.25">
      <c r="A25308" t="str">
        <f t="shared" si="397"/>
        <v>YAG</v>
      </c>
    </row>
    <row r="25309" spans="1:1" x14ac:dyDescent="0.25">
      <c r="A25309" t="str">
        <f t="shared" si="397"/>
        <v>YAG</v>
      </c>
    </row>
    <row r="25310" spans="1:1" x14ac:dyDescent="0.25">
      <c r="A25310" t="str">
        <f t="shared" si="397"/>
        <v>YAG</v>
      </c>
    </row>
    <row r="25311" spans="1:1" x14ac:dyDescent="0.25">
      <c r="A25311" t="str">
        <f t="shared" si="397"/>
        <v>YAG</v>
      </c>
    </row>
    <row r="25312" spans="1:1" x14ac:dyDescent="0.25">
      <c r="A25312" t="str">
        <f t="shared" si="397"/>
        <v>YAG</v>
      </c>
    </row>
    <row r="25313" spans="1:1" x14ac:dyDescent="0.25">
      <c r="A25313" t="str">
        <f t="shared" si="397"/>
        <v>YAG</v>
      </c>
    </row>
    <row r="25314" spans="1:1" x14ac:dyDescent="0.25">
      <c r="A25314" t="str">
        <f t="shared" si="397"/>
        <v>YAG</v>
      </c>
    </row>
    <row r="25315" spans="1:1" x14ac:dyDescent="0.25">
      <c r="A25315" t="str">
        <f t="shared" si="397"/>
        <v>YAG</v>
      </c>
    </row>
    <row r="25316" spans="1:1" x14ac:dyDescent="0.25">
      <c r="A25316" t="str">
        <f t="shared" si="397"/>
        <v>YAG</v>
      </c>
    </row>
    <row r="25317" spans="1:1" x14ac:dyDescent="0.25">
      <c r="A25317" t="str">
        <f t="shared" si="397"/>
        <v>YAG</v>
      </c>
    </row>
    <row r="25318" spans="1:1" x14ac:dyDescent="0.25">
      <c r="A25318" t="str">
        <f t="shared" si="397"/>
        <v>YAG</v>
      </c>
    </row>
    <row r="25319" spans="1:1" x14ac:dyDescent="0.25">
      <c r="A25319" t="str">
        <f t="shared" si="397"/>
        <v>YAG</v>
      </c>
    </row>
    <row r="25320" spans="1:1" x14ac:dyDescent="0.25">
      <c r="A25320" t="str">
        <f t="shared" si="397"/>
        <v>YAG</v>
      </c>
    </row>
    <row r="25321" spans="1:1" x14ac:dyDescent="0.25">
      <c r="A25321" t="str">
        <f t="shared" si="397"/>
        <v>YAG</v>
      </c>
    </row>
    <row r="25322" spans="1:1" x14ac:dyDescent="0.25">
      <c r="A25322" t="str">
        <f t="shared" si="397"/>
        <v>YAG</v>
      </c>
    </row>
    <row r="25323" spans="1:1" x14ac:dyDescent="0.25">
      <c r="A25323" t="str">
        <f t="shared" si="397"/>
        <v>YAG</v>
      </c>
    </row>
    <row r="25324" spans="1:1" x14ac:dyDescent="0.25">
      <c r="A25324" t="str">
        <f t="shared" si="397"/>
        <v>YAG</v>
      </c>
    </row>
    <row r="25325" spans="1:1" x14ac:dyDescent="0.25">
      <c r="A25325" t="str">
        <f t="shared" si="397"/>
        <v>YAG</v>
      </c>
    </row>
    <row r="25326" spans="1:1" x14ac:dyDescent="0.25">
      <c r="A25326" t="str">
        <f t="shared" si="397"/>
        <v>YAG</v>
      </c>
    </row>
    <row r="25327" spans="1:1" x14ac:dyDescent="0.25">
      <c r="A25327" t="str">
        <f t="shared" si="397"/>
        <v>YAG</v>
      </c>
    </row>
    <row r="25328" spans="1:1" x14ac:dyDescent="0.25">
      <c r="A25328" t="str">
        <f t="shared" si="397"/>
        <v>YAG</v>
      </c>
    </row>
    <row r="25329" spans="1:1" x14ac:dyDescent="0.25">
      <c r="A25329" t="str">
        <f t="shared" ref="A25329:A25392" si="398">"YAG"&amp;D25329 &amp;E25329 &amp;F25329 &amp; G25329 &amp;H25329 &amp;I25329</f>
        <v>YAG</v>
      </c>
    </row>
    <row r="25330" spans="1:1" x14ac:dyDescent="0.25">
      <c r="A25330" t="str">
        <f t="shared" si="398"/>
        <v>YAG</v>
      </c>
    </row>
    <row r="25331" spans="1:1" x14ac:dyDescent="0.25">
      <c r="A25331" t="str">
        <f t="shared" si="398"/>
        <v>YAG</v>
      </c>
    </row>
    <row r="25332" spans="1:1" x14ac:dyDescent="0.25">
      <c r="A25332" t="str">
        <f t="shared" si="398"/>
        <v>YAG</v>
      </c>
    </row>
    <row r="25333" spans="1:1" x14ac:dyDescent="0.25">
      <c r="A25333" t="str">
        <f t="shared" si="398"/>
        <v>YAG</v>
      </c>
    </row>
    <row r="25334" spans="1:1" x14ac:dyDescent="0.25">
      <c r="A25334" t="str">
        <f t="shared" si="398"/>
        <v>YAG</v>
      </c>
    </row>
    <row r="25335" spans="1:1" x14ac:dyDescent="0.25">
      <c r="A25335" t="str">
        <f t="shared" si="398"/>
        <v>YAG</v>
      </c>
    </row>
    <row r="25336" spans="1:1" x14ac:dyDescent="0.25">
      <c r="A25336" t="str">
        <f t="shared" si="398"/>
        <v>YAG</v>
      </c>
    </row>
    <row r="25337" spans="1:1" x14ac:dyDescent="0.25">
      <c r="A25337" t="str">
        <f t="shared" si="398"/>
        <v>YAG</v>
      </c>
    </row>
    <row r="25338" spans="1:1" x14ac:dyDescent="0.25">
      <c r="A25338" t="str">
        <f t="shared" si="398"/>
        <v>YAG</v>
      </c>
    </row>
    <row r="25339" spans="1:1" x14ac:dyDescent="0.25">
      <c r="A25339" t="str">
        <f t="shared" si="398"/>
        <v>YAG</v>
      </c>
    </row>
    <row r="25340" spans="1:1" x14ac:dyDescent="0.25">
      <c r="A25340" t="str">
        <f t="shared" si="398"/>
        <v>YAG</v>
      </c>
    </row>
    <row r="25341" spans="1:1" x14ac:dyDescent="0.25">
      <c r="A25341" t="str">
        <f t="shared" si="398"/>
        <v>YAG</v>
      </c>
    </row>
    <row r="25342" spans="1:1" x14ac:dyDescent="0.25">
      <c r="A25342" t="str">
        <f t="shared" si="398"/>
        <v>YAG</v>
      </c>
    </row>
    <row r="25343" spans="1:1" x14ac:dyDescent="0.25">
      <c r="A25343" t="str">
        <f t="shared" si="398"/>
        <v>YAG</v>
      </c>
    </row>
    <row r="25344" spans="1:1" x14ac:dyDescent="0.25">
      <c r="A25344" t="str">
        <f t="shared" si="398"/>
        <v>YAG</v>
      </c>
    </row>
    <row r="25345" spans="1:1" x14ac:dyDescent="0.25">
      <c r="A25345" t="str">
        <f t="shared" si="398"/>
        <v>YAG</v>
      </c>
    </row>
    <row r="25346" spans="1:1" x14ac:dyDescent="0.25">
      <c r="A25346" t="str">
        <f t="shared" si="398"/>
        <v>YAG</v>
      </c>
    </row>
    <row r="25347" spans="1:1" x14ac:dyDescent="0.25">
      <c r="A25347" t="str">
        <f t="shared" si="398"/>
        <v>YAG</v>
      </c>
    </row>
    <row r="25348" spans="1:1" x14ac:dyDescent="0.25">
      <c r="A25348" t="str">
        <f t="shared" si="398"/>
        <v>YAG</v>
      </c>
    </row>
    <row r="25349" spans="1:1" x14ac:dyDescent="0.25">
      <c r="A25349" t="str">
        <f t="shared" si="398"/>
        <v>YAG</v>
      </c>
    </row>
    <row r="25350" spans="1:1" x14ac:dyDescent="0.25">
      <c r="A25350" t="str">
        <f t="shared" si="398"/>
        <v>YAG</v>
      </c>
    </row>
    <row r="25351" spans="1:1" x14ac:dyDescent="0.25">
      <c r="A25351" t="str">
        <f t="shared" si="398"/>
        <v>YAG</v>
      </c>
    </row>
    <row r="25352" spans="1:1" x14ac:dyDescent="0.25">
      <c r="A25352" t="str">
        <f t="shared" si="398"/>
        <v>YAG</v>
      </c>
    </row>
    <row r="25353" spans="1:1" x14ac:dyDescent="0.25">
      <c r="A25353" t="str">
        <f t="shared" si="398"/>
        <v>YAG</v>
      </c>
    </row>
    <row r="25354" spans="1:1" x14ac:dyDescent="0.25">
      <c r="A25354" t="str">
        <f t="shared" si="398"/>
        <v>YAG</v>
      </c>
    </row>
    <row r="25355" spans="1:1" x14ac:dyDescent="0.25">
      <c r="A25355" t="str">
        <f t="shared" si="398"/>
        <v>YAG</v>
      </c>
    </row>
    <row r="25356" spans="1:1" x14ac:dyDescent="0.25">
      <c r="A25356" t="str">
        <f t="shared" si="398"/>
        <v>YAG</v>
      </c>
    </row>
    <row r="25357" spans="1:1" x14ac:dyDescent="0.25">
      <c r="A25357" t="str">
        <f t="shared" si="398"/>
        <v>YAG</v>
      </c>
    </row>
    <row r="25358" spans="1:1" x14ac:dyDescent="0.25">
      <c r="A25358" t="str">
        <f t="shared" si="398"/>
        <v>YAG</v>
      </c>
    </row>
    <row r="25359" spans="1:1" x14ac:dyDescent="0.25">
      <c r="A25359" t="str">
        <f t="shared" si="398"/>
        <v>YAG</v>
      </c>
    </row>
    <row r="25360" spans="1:1" x14ac:dyDescent="0.25">
      <c r="A25360" t="str">
        <f t="shared" si="398"/>
        <v>YAG</v>
      </c>
    </row>
    <row r="25361" spans="1:1" x14ac:dyDescent="0.25">
      <c r="A25361" t="str">
        <f t="shared" si="398"/>
        <v>YAG</v>
      </c>
    </row>
    <row r="25362" spans="1:1" x14ac:dyDescent="0.25">
      <c r="A25362" t="str">
        <f t="shared" si="398"/>
        <v>YAG</v>
      </c>
    </row>
    <row r="25363" spans="1:1" x14ac:dyDescent="0.25">
      <c r="A25363" t="str">
        <f t="shared" si="398"/>
        <v>YAG</v>
      </c>
    </row>
    <row r="25364" spans="1:1" x14ac:dyDescent="0.25">
      <c r="A25364" t="str">
        <f t="shared" si="398"/>
        <v>YAG</v>
      </c>
    </row>
    <row r="25365" spans="1:1" x14ac:dyDescent="0.25">
      <c r="A25365" t="str">
        <f t="shared" si="398"/>
        <v>YAG</v>
      </c>
    </row>
    <row r="25366" spans="1:1" x14ac:dyDescent="0.25">
      <c r="A25366" t="str">
        <f t="shared" si="398"/>
        <v>YAG</v>
      </c>
    </row>
    <row r="25367" spans="1:1" x14ac:dyDescent="0.25">
      <c r="A25367" t="str">
        <f t="shared" si="398"/>
        <v>YAG</v>
      </c>
    </row>
    <row r="25368" spans="1:1" x14ac:dyDescent="0.25">
      <c r="A25368" t="str">
        <f t="shared" si="398"/>
        <v>YAG</v>
      </c>
    </row>
    <row r="25369" spans="1:1" x14ac:dyDescent="0.25">
      <c r="A25369" t="str">
        <f t="shared" si="398"/>
        <v>YAG</v>
      </c>
    </row>
    <row r="25370" spans="1:1" x14ac:dyDescent="0.25">
      <c r="A25370" t="str">
        <f t="shared" si="398"/>
        <v>YAG</v>
      </c>
    </row>
    <row r="25371" spans="1:1" x14ac:dyDescent="0.25">
      <c r="A25371" t="str">
        <f t="shared" si="398"/>
        <v>YAG</v>
      </c>
    </row>
    <row r="25372" spans="1:1" x14ac:dyDescent="0.25">
      <c r="A25372" t="str">
        <f t="shared" si="398"/>
        <v>YAG</v>
      </c>
    </row>
    <row r="25373" spans="1:1" x14ac:dyDescent="0.25">
      <c r="A25373" t="str">
        <f t="shared" si="398"/>
        <v>YAG</v>
      </c>
    </row>
    <row r="25374" spans="1:1" x14ac:dyDescent="0.25">
      <c r="A25374" t="str">
        <f t="shared" si="398"/>
        <v>YAG</v>
      </c>
    </row>
    <row r="25375" spans="1:1" x14ac:dyDescent="0.25">
      <c r="A25375" t="str">
        <f t="shared" si="398"/>
        <v>YAG</v>
      </c>
    </row>
    <row r="25376" spans="1:1" x14ac:dyDescent="0.25">
      <c r="A25376" t="str">
        <f t="shared" si="398"/>
        <v>YAG</v>
      </c>
    </row>
    <row r="25377" spans="1:1" x14ac:dyDescent="0.25">
      <c r="A25377" t="str">
        <f t="shared" si="398"/>
        <v>YAG</v>
      </c>
    </row>
    <row r="25378" spans="1:1" x14ac:dyDescent="0.25">
      <c r="A25378" t="str">
        <f t="shared" si="398"/>
        <v>YAG</v>
      </c>
    </row>
    <row r="25379" spans="1:1" x14ac:dyDescent="0.25">
      <c r="A25379" t="str">
        <f t="shared" si="398"/>
        <v>YAG</v>
      </c>
    </row>
    <row r="25380" spans="1:1" x14ac:dyDescent="0.25">
      <c r="A25380" t="str">
        <f t="shared" si="398"/>
        <v>YAG</v>
      </c>
    </row>
    <row r="25381" spans="1:1" x14ac:dyDescent="0.25">
      <c r="A25381" t="str">
        <f t="shared" si="398"/>
        <v>YAG</v>
      </c>
    </row>
    <row r="25382" spans="1:1" x14ac:dyDescent="0.25">
      <c r="A25382" t="str">
        <f t="shared" si="398"/>
        <v>YAG</v>
      </c>
    </row>
    <row r="25383" spans="1:1" x14ac:dyDescent="0.25">
      <c r="A25383" t="str">
        <f t="shared" si="398"/>
        <v>YAG</v>
      </c>
    </row>
    <row r="25384" spans="1:1" x14ac:dyDescent="0.25">
      <c r="A25384" t="str">
        <f t="shared" si="398"/>
        <v>YAG</v>
      </c>
    </row>
    <row r="25385" spans="1:1" x14ac:dyDescent="0.25">
      <c r="A25385" t="str">
        <f t="shared" si="398"/>
        <v>YAG</v>
      </c>
    </row>
    <row r="25386" spans="1:1" x14ac:dyDescent="0.25">
      <c r="A25386" t="str">
        <f t="shared" si="398"/>
        <v>YAG</v>
      </c>
    </row>
    <row r="25387" spans="1:1" x14ac:dyDescent="0.25">
      <c r="A25387" t="str">
        <f t="shared" si="398"/>
        <v>YAG</v>
      </c>
    </row>
    <row r="25388" spans="1:1" x14ac:dyDescent="0.25">
      <c r="A25388" t="str">
        <f t="shared" si="398"/>
        <v>YAG</v>
      </c>
    </row>
    <row r="25389" spans="1:1" x14ac:dyDescent="0.25">
      <c r="A25389" t="str">
        <f t="shared" si="398"/>
        <v>YAG</v>
      </c>
    </row>
    <row r="25390" spans="1:1" x14ac:dyDescent="0.25">
      <c r="A25390" t="str">
        <f t="shared" si="398"/>
        <v>YAG</v>
      </c>
    </row>
    <row r="25391" spans="1:1" x14ac:dyDescent="0.25">
      <c r="A25391" t="str">
        <f t="shared" si="398"/>
        <v>YAG</v>
      </c>
    </row>
    <row r="25392" spans="1:1" x14ac:dyDescent="0.25">
      <c r="A25392" t="str">
        <f t="shared" si="398"/>
        <v>YAG</v>
      </c>
    </row>
    <row r="25393" spans="1:1" x14ac:dyDescent="0.25">
      <c r="A25393" t="str">
        <f t="shared" ref="A25393:A25456" si="399">"YAG"&amp;D25393 &amp;E25393 &amp;F25393 &amp; G25393 &amp;H25393 &amp;I25393</f>
        <v>YAG</v>
      </c>
    </row>
    <row r="25394" spans="1:1" x14ac:dyDescent="0.25">
      <c r="A25394" t="str">
        <f t="shared" si="399"/>
        <v>YAG</v>
      </c>
    </row>
    <row r="25395" spans="1:1" x14ac:dyDescent="0.25">
      <c r="A25395" t="str">
        <f t="shared" si="399"/>
        <v>YAG</v>
      </c>
    </row>
    <row r="25396" spans="1:1" x14ac:dyDescent="0.25">
      <c r="A25396" t="str">
        <f t="shared" si="399"/>
        <v>YAG</v>
      </c>
    </row>
    <row r="25397" spans="1:1" x14ac:dyDescent="0.25">
      <c r="A25397" t="str">
        <f t="shared" si="399"/>
        <v>YAG</v>
      </c>
    </row>
    <row r="25398" spans="1:1" x14ac:dyDescent="0.25">
      <c r="A25398" t="str">
        <f t="shared" si="399"/>
        <v>YAG</v>
      </c>
    </row>
    <row r="25399" spans="1:1" x14ac:dyDescent="0.25">
      <c r="A25399" t="str">
        <f t="shared" si="399"/>
        <v>YAG</v>
      </c>
    </row>
    <row r="25400" spans="1:1" x14ac:dyDescent="0.25">
      <c r="A25400" t="str">
        <f t="shared" si="399"/>
        <v>YAG</v>
      </c>
    </row>
    <row r="25401" spans="1:1" x14ac:dyDescent="0.25">
      <c r="A25401" t="str">
        <f t="shared" si="399"/>
        <v>YAG</v>
      </c>
    </row>
    <row r="25402" spans="1:1" x14ac:dyDescent="0.25">
      <c r="A25402" t="str">
        <f t="shared" si="399"/>
        <v>YAG</v>
      </c>
    </row>
    <row r="25403" spans="1:1" x14ac:dyDescent="0.25">
      <c r="A25403" t="str">
        <f t="shared" si="399"/>
        <v>YAG</v>
      </c>
    </row>
    <row r="25404" spans="1:1" x14ac:dyDescent="0.25">
      <c r="A25404" t="str">
        <f t="shared" si="399"/>
        <v>YAG</v>
      </c>
    </row>
    <row r="25405" spans="1:1" x14ac:dyDescent="0.25">
      <c r="A25405" t="str">
        <f t="shared" si="399"/>
        <v>YAG</v>
      </c>
    </row>
    <row r="25406" spans="1:1" x14ac:dyDescent="0.25">
      <c r="A25406" t="str">
        <f t="shared" si="399"/>
        <v>YAG</v>
      </c>
    </row>
    <row r="25407" spans="1:1" x14ac:dyDescent="0.25">
      <c r="A25407" t="str">
        <f t="shared" si="399"/>
        <v>YAG</v>
      </c>
    </row>
    <row r="25408" spans="1:1" x14ac:dyDescent="0.25">
      <c r="A25408" t="str">
        <f t="shared" si="399"/>
        <v>YAG</v>
      </c>
    </row>
    <row r="25409" spans="1:1" x14ac:dyDescent="0.25">
      <c r="A25409" t="str">
        <f t="shared" si="399"/>
        <v>YAG</v>
      </c>
    </row>
    <row r="25410" spans="1:1" x14ac:dyDescent="0.25">
      <c r="A25410" t="str">
        <f t="shared" si="399"/>
        <v>YAG</v>
      </c>
    </row>
    <row r="25411" spans="1:1" x14ac:dyDescent="0.25">
      <c r="A25411" t="str">
        <f t="shared" si="399"/>
        <v>YAG</v>
      </c>
    </row>
    <row r="25412" spans="1:1" x14ac:dyDescent="0.25">
      <c r="A25412" t="str">
        <f t="shared" si="399"/>
        <v>YAG</v>
      </c>
    </row>
    <row r="25413" spans="1:1" x14ac:dyDescent="0.25">
      <c r="A25413" t="str">
        <f t="shared" si="399"/>
        <v>YAG</v>
      </c>
    </row>
    <row r="25414" spans="1:1" x14ac:dyDescent="0.25">
      <c r="A25414" t="str">
        <f t="shared" si="399"/>
        <v>YAG</v>
      </c>
    </row>
    <row r="25415" spans="1:1" x14ac:dyDescent="0.25">
      <c r="A25415" t="str">
        <f t="shared" si="399"/>
        <v>YAG</v>
      </c>
    </row>
    <row r="25416" spans="1:1" x14ac:dyDescent="0.25">
      <c r="A25416" t="str">
        <f t="shared" si="399"/>
        <v>YAG</v>
      </c>
    </row>
    <row r="25417" spans="1:1" x14ac:dyDescent="0.25">
      <c r="A25417" t="str">
        <f t="shared" si="399"/>
        <v>YAG</v>
      </c>
    </row>
    <row r="25418" spans="1:1" x14ac:dyDescent="0.25">
      <c r="A25418" t="str">
        <f t="shared" si="399"/>
        <v>YAG</v>
      </c>
    </row>
    <row r="25419" spans="1:1" x14ac:dyDescent="0.25">
      <c r="A25419" t="str">
        <f t="shared" si="399"/>
        <v>YAG</v>
      </c>
    </row>
    <row r="25420" spans="1:1" x14ac:dyDescent="0.25">
      <c r="A25420" t="str">
        <f t="shared" si="399"/>
        <v>YAG</v>
      </c>
    </row>
    <row r="25421" spans="1:1" x14ac:dyDescent="0.25">
      <c r="A25421" t="str">
        <f t="shared" si="399"/>
        <v>YAG</v>
      </c>
    </row>
    <row r="25422" spans="1:1" x14ac:dyDescent="0.25">
      <c r="A25422" t="str">
        <f t="shared" si="399"/>
        <v>YAG</v>
      </c>
    </row>
    <row r="25423" spans="1:1" x14ac:dyDescent="0.25">
      <c r="A25423" t="str">
        <f t="shared" si="399"/>
        <v>YAG</v>
      </c>
    </row>
    <row r="25424" spans="1:1" x14ac:dyDescent="0.25">
      <c r="A25424" t="str">
        <f t="shared" si="399"/>
        <v>YAG</v>
      </c>
    </row>
    <row r="25425" spans="1:1" x14ac:dyDescent="0.25">
      <c r="A25425" t="str">
        <f t="shared" si="399"/>
        <v>YAG</v>
      </c>
    </row>
    <row r="25426" spans="1:1" x14ac:dyDescent="0.25">
      <c r="A25426" t="str">
        <f t="shared" si="399"/>
        <v>YAG</v>
      </c>
    </row>
    <row r="25427" spans="1:1" x14ac:dyDescent="0.25">
      <c r="A25427" t="str">
        <f t="shared" si="399"/>
        <v>YAG</v>
      </c>
    </row>
    <row r="25428" spans="1:1" x14ac:dyDescent="0.25">
      <c r="A25428" t="str">
        <f t="shared" si="399"/>
        <v>YAG</v>
      </c>
    </row>
    <row r="25429" spans="1:1" x14ac:dyDescent="0.25">
      <c r="A25429" t="str">
        <f t="shared" si="399"/>
        <v>YAG</v>
      </c>
    </row>
    <row r="25430" spans="1:1" x14ac:dyDescent="0.25">
      <c r="A25430" t="str">
        <f t="shared" si="399"/>
        <v>YAG</v>
      </c>
    </row>
    <row r="25431" spans="1:1" x14ac:dyDescent="0.25">
      <c r="A25431" t="str">
        <f t="shared" si="399"/>
        <v>YAG</v>
      </c>
    </row>
    <row r="25432" spans="1:1" x14ac:dyDescent="0.25">
      <c r="A25432" t="str">
        <f t="shared" si="399"/>
        <v>YAG</v>
      </c>
    </row>
    <row r="25433" spans="1:1" x14ac:dyDescent="0.25">
      <c r="A25433" t="str">
        <f t="shared" si="399"/>
        <v>YAG</v>
      </c>
    </row>
    <row r="25434" spans="1:1" x14ac:dyDescent="0.25">
      <c r="A25434" t="str">
        <f t="shared" si="399"/>
        <v>YAG</v>
      </c>
    </row>
    <row r="25435" spans="1:1" x14ac:dyDescent="0.25">
      <c r="A25435" t="str">
        <f t="shared" si="399"/>
        <v>YAG</v>
      </c>
    </row>
    <row r="25436" spans="1:1" x14ac:dyDescent="0.25">
      <c r="A25436" t="str">
        <f t="shared" si="399"/>
        <v>YAG</v>
      </c>
    </row>
    <row r="25437" spans="1:1" x14ac:dyDescent="0.25">
      <c r="A25437" t="str">
        <f t="shared" si="399"/>
        <v>YAG</v>
      </c>
    </row>
    <row r="25438" spans="1:1" x14ac:dyDescent="0.25">
      <c r="A25438" t="str">
        <f t="shared" si="399"/>
        <v>YAG</v>
      </c>
    </row>
    <row r="25439" spans="1:1" x14ac:dyDescent="0.25">
      <c r="A25439" t="str">
        <f t="shared" si="399"/>
        <v>YAG</v>
      </c>
    </row>
    <row r="25440" spans="1:1" x14ac:dyDescent="0.25">
      <c r="A25440" t="str">
        <f t="shared" si="399"/>
        <v>YAG</v>
      </c>
    </row>
    <row r="25441" spans="1:1" x14ac:dyDescent="0.25">
      <c r="A25441" t="str">
        <f t="shared" si="399"/>
        <v>YAG</v>
      </c>
    </row>
    <row r="25442" spans="1:1" x14ac:dyDescent="0.25">
      <c r="A25442" t="str">
        <f t="shared" si="399"/>
        <v>YAG</v>
      </c>
    </row>
    <row r="25443" spans="1:1" x14ac:dyDescent="0.25">
      <c r="A25443" t="str">
        <f t="shared" si="399"/>
        <v>YAG</v>
      </c>
    </row>
    <row r="25444" spans="1:1" x14ac:dyDescent="0.25">
      <c r="A25444" t="str">
        <f t="shared" si="399"/>
        <v>YAG</v>
      </c>
    </row>
    <row r="25445" spans="1:1" x14ac:dyDescent="0.25">
      <c r="A25445" t="str">
        <f t="shared" si="399"/>
        <v>YAG</v>
      </c>
    </row>
    <row r="25446" spans="1:1" x14ac:dyDescent="0.25">
      <c r="A25446" t="str">
        <f t="shared" si="399"/>
        <v>YAG</v>
      </c>
    </row>
    <row r="25447" spans="1:1" x14ac:dyDescent="0.25">
      <c r="A25447" t="str">
        <f t="shared" si="399"/>
        <v>YAG</v>
      </c>
    </row>
    <row r="25448" spans="1:1" x14ac:dyDescent="0.25">
      <c r="A25448" t="str">
        <f t="shared" si="399"/>
        <v>YAG</v>
      </c>
    </row>
    <row r="25449" spans="1:1" x14ac:dyDescent="0.25">
      <c r="A25449" t="str">
        <f t="shared" si="399"/>
        <v>YAG</v>
      </c>
    </row>
    <row r="25450" spans="1:1" x14ac:dyDescent="0.25">
      <c r="A25450" t="str">
        <f t="shared" si="399"/>
        <v>YAG</v>
      </c>
    </row>
    <row r="25451" spans="1:1" x14ac:dyDescent="0.25">
      <c r="A25451" t="str">
        <f t="shared" si="399"/>
        <v>YAG</v>
      </c>
    </row>
    <row r="25452" spans="1:1" x14ac:dyDescent="0.25">
      <c r="A25452" t="str">
        <f t="shared" si="399"/>
        <v>YAG</v>
      </c>
    </row>
    <row r="25453" spans="1:1" x14ac:dyDescent="0.25">
      <c r="A25453" t="str">
        <f t="shared" si="399"/>
        <v>YAG</v>
      </c>
    </row>
    <row r="25454" spans="1:1" x14ac:dyDescent="0.25">
      <c r="A25454" t="str">
        <f t="shared" si="399"/>
        <v>YAG</v>
      </c>
    </row>
    <row r="25455" spans="1:1" x14ac:dyDescent="0.25">
      <c r="A25455" t="str">
        <f t="shared" si="399"/>
        <v>YAG</v>
      </c>
    </row>
    <row r="25456" spans="1:1" x14ac:dyDescent="0.25">
      <c r="A25456" t="str">
        <f t="shared" si="399"/>
        <v>YAG</v>
      </c>
    </row>
    <row r="25457" spans="1:1" x14ac:dyDescent="0.25">
      <c r="A25457" t="str">
        <f t="shared" ref="A25457:A25520" si="400">"YAG"&amp;D25457 &amp;E25457 &amp;F25457 &amp; G25457 &amp;H25457 &amp;I25457</f>
        <v>YAG</v>
      </c>
    </row>
    <row r="25458" spans="1:1" x14ac:dyDescent="0.25">
      <c r="A25458" t="str">
        <f t="shared" si="400"/>
        <v>YAG</v>
      </c>
    </row>
    <row r="25459" spans="1:1" x14ac:dyDescent="0.25">
      <c r="A25459" t="str">
        <f t="shared" si="400"/>
        <v>YAG</v>
      </c>
    </row>
    <row r="25460" spans="1:1" x14ac:dyDescent="0.25">
      <c r="A25460" t="str">
        <f t="shared" si="400"/>
        <v>YAG</v>
      </c>
    </row>
    <row r="25461" spans="1:1" x14ac:dyDescent="0.25">
      <c r="A25461" t="str">
        <f t="shared" si="400"/>
        <v>YAG</v>
      </c>
    </row>
    <row r="25462" spans="1:1" x14ac:dyDescent="0.25">
      <c r="A25462" t="str">
        <f t="shared" si="400"/>
        <v>YAG</v>
      </c>
    </row>
    <row r="25463" spans="1:1" x14ac:dyDescent="0.25">
      <c r="A25463" t="str">
        <f t="shared" si="400"/>
        <v>YAG</v>
      </c>
    </row>
    <row r="25464" spans="1:1" x14ac:dyDescent="0.25">
      <c r="A25464" t="str">
        <f t="shared" si="400"/>
        <v>YAG</v>
      </c>
    </row>
    <row r="25465" spans="1:1" x14ac:dyDescent="0.25">
      <c r="A25465" t="str">
        <f t="shared" si="400"/>
        <v>YAG</v>
      </c>
    </row>
    <row r="25466" spans="1:1" x14ac:dyDescent="0.25">
      <c r="A25466" t="str">
        <f t="shared" si="400"/>
        <v>YAG</v>
      </c>
    </row>
    <row r="25467" spans="1:1" x14ac:dyDescent="0.25">
      <c r="A25467" t="str">
        <f t="shared" si="400"/>
        <v>YAG</v>
      </c>
    </row>
    <row r="25468" spans="1:1" x14ac:dyDescent="0.25">
      <c r="A25468" t="str">
        <f t="shared" si="400"/>
        <v>YAG</v>
      </c>
    </row>
    <row r="25469" spans="1:1" x14ac:dyDescent="0.25">
      <c r="A25469" t="str">
        <f t="shared" si="400"/>
        <v>YAG</v>
      </c>
    </row>
    <row r="25470" spans="1:1" x14ac:dyDescent="0.25">
      <c r="A25470" t="str">
        <f t="shared" si="400"/>
        <v>YAG</v>
      </c>
    </row>
    <row r="25471" spans="1:1" x14ac:dyDescent="0.25">
      <c r="A25471" t="str">
        <f t="shared" si="400"/>
        <v>YAG</v>
      </c>
    </row>
    <row r="25472" spans="1:1" x14ac:dyDescent="0.25">
      <c r="A25472" t="str">
        <f t="shared" si="400"/>
        <v>YAG</v>
      </c>
    </row>
    <row r="25473" spans="1:1" x14ac:dyDescent="0.25">
      <c r="A25473" t="str">
        <f t="shared" si="400"/>
        <v>YAG</v>
      </c>
    </row>
    <row r="25474" spans="1:1" x14ac:dyDescent="0.25">
      <c r="A25474" t="str">
        <f t="shared" si="400"/>
        <v>YAG</v>
      </c>
    </row>
    <row r="25475" spans="1:1" x14ac:dyDescent="0.25">
      <c r="A25475" t="str">
        <f t="shared" si="400"/>
        <v>YAG</v>
      </c>
    </row>
    <row r="25476" spans="1:1" x14ac:dyDescent="0.25">
      <c r="A25476" t="str">
        <f t="shared" si="400"/>
        <v>YAG</v>
      </c>
    </row>
    <row r="25477" spans="1:1" x14ac:dyDescent="0.25">
      <c r="A25477" t="str">
        <f t="shared" si="400"/>
        <v>YAG</v>
      </c>
    </row>
    <row r="25478" spans="1:1" x14ac:dyDescent="0.25">
      <c r="A25478" t="str">
        <f t="shared" si="400"/>
        <v>YAG</v>
      </c>
    </row>
    <row r="25479" spans="1:1" x14ac:dyDescent="0.25">
      <c r="A25479" t="str">
        <f t="shared" si="400"/>
        <v>YAG</v>
      </c>
    </row>
    <row r="25480" spans="1:1" x14ac:dyDescent="0.25">
      <c r="A25480" t="str">
        <f t="shared" si="400"/>
        <v>YAG</v>
      </c>
    </row>
    <row r="25481" spans="1:1" x14ac:dyDescent="0.25">
      <c r="A25481" t="str">
        <f t="shared" si="400"/>
        <v>YAG</v>
      </c>
    </row>
    <row r="25482" spans="1:1" x14ac:dyDescent="0.25">
      <c r="A25482" t="str">
        <f t="shared" si="400"/>
        <v>YAG</v>
      </c>
    </row>
    <row r="25483" spans="1:1" x14ac:dyDescent="0.25">
      <c r="A25483" t="str">
        <f t="shared" si="400"/>
        <v>YAG</v>
      </c>
    </row>
    <row r="25484" spans="1:1" x14ac:dyDescent="0.25">
      <c r="A25484" t="str">
        <f t="shared" si="400"/>
        <v>YAG</v>
      </c>
    </row>
    <row r="25485" spans="1:1" x14ac:dyDescent="0.25">
      <c r="A25485" t="str">
        <f t="shared" si="400"/>
        <v>YAG</v>
      </c>
    </row>
    <row r="25486" spans="1:1" x14ac:dyDescent="0.25">
      <c r="A25486" t="str">
        <f t="shared" si="400"/>
        <v>YAG</v>
      </c>
    </row>
    <row r="25487" spans="1:1" x14ac:dyDescent="0.25">
      <c r="A25487" t="str">
        <f t="shared" si="400"/>
        <v>YAG</v>
      </c>
    </row>
    <row r="25488" spans="1:1" x14ac:dyDescent="0.25">
      <c r="A25488" t="str">
        <f t="shared" si="400"/>
        <v>YAG</v>
      </c>
    </row>
    <row r="25489" spans="1:1" x14ac:dyDescent="0.25">
      <c r="A25489" t="str">
        <f t="shared" si="400"/>
        <v>YAG</v>
      </c>
    </row>
    <row r="25490" spans="1:1" x14ac:dyDescent="0.25">
      <c r="A25490" t="str">
        <f t="shared" si="400"/>
        <v>YAG</v>
      </c>
    </row>
    <row r="25491" spans="1:1" x14ac:dyDescent="0.25">
      <c r="A25491" t="str">
        <f t="shared" si="400"/>
        <v>YAG</v>
      </c>
    </row>
    <row r="25492" spans="1:1" x14ac:dyDescent="0.25">
      <c r="A25492" t="str">
        <f t="shared" si="400"/>
        <v>YAG</v>
      </c>
    </row>
    <row r="25493" spans="1:1" x14ac:dyDescent="0.25">
      <c r="A25493" t="str">
        <f t="shared" si="400"/>
        <v>YAG</v>
      </c>
    </row>
    <row r="25494" spans="1:1" x14ac:dyDescent="0.25">
      <c r="A25494" t="str">
        <f t="shared" si="400"/>
        <v>YAG</v>
      </c>
    </row>
    <row r="25495" spans="1:1" x14ac:dyDescent="0.25">
      <c r="A25495" t="str">
        <f t="shared" si="400"/>
        <v>YAG</v>
      </c>
    </row>
    <row r="25496" spans="1:1" x14ac:dyDescent="0.25">
      <c r="A25496" t="str">
        <f t="shared" si="400"/>
        <v>YAG</v>
      </c>
    </row>
    <row r="25497" spans="1:1" x14ac:dyDescent="0.25">
      <c r="A25497" t="str">
        <f t="shared" si="400"/>
        <v>YAG</v>
      </c>
    </row>
    <row r="25498" spans="1:1" x14ac:dyDescent="0.25">
      <c r="A25498" t="str">
        <f t="shared" si="400"/>
        <v>YAG</v>
      </c>
    </row>
    <row r="25499" spans="1:1" x14ac:dyDescent="0.25">
      <c r="A25499" t="str">
        <f t="shared" si="400"/>
        <v>YAG</v>
      </c>
    </row>
    <row r="25500" spans="1:1" x14ac:dyDescent="0.25">
      <c r="A25500" t="str">
        <f t="shared" si="400"/>
        <v>YAG</v>
      </c>
    </row>
    <row r="25501" spans="1:1" x14ac:dyDescent="0.25">
      <c r="A25501" t="str">
        <f t="shared" si="400"/>
        <v>YAG</v>
      </c>
    </row>
    <row r="25502" spans="1:1" x14ac:dyDescent="0.25">
      <c r="A25502" t="str">
        <f t="shared" si="400"/>
        <v>YAG</v>
      </c>
    </row>
    <row r="25503" spans="1:1" x14ac:dyDescent="0.25">
      <c r="A25503" t="str">
        <f t="shared" si="400"/>
        <v>YAG</v>
      </c>
    </row>
    <row r="25504" spans="1:1" x14ac:dyDescent="0.25">
      <c r="A25504" t="str">
        <f t="shared" si="400"/>
        <v>YAG</v>
      </c>
    </row>
    <row r="25505" spans="1:1" x14ac:dyDescent="0.25">
      <c r="A25505" t="str">
        <f t="shared" si="400"/>
        <v>YAG</v>
      </c>
    </row>
    <row r="25506" spans="1:1" x14ac:dyDescent="0.25">
      <c r="A25506" t="str">
        <f t="shared" si="400"/>
        <v>YAG</v>
      </c>
    </row>
    <row r="25507" spans="1:1" x14ac:dyDescent="0.25">
      <c r="A25507" t="str">
        <f t="shared" si="400"/>
        <v>YAG</v>
      </c>
    </row>
    <row r="25508" spans="1:1" x14ac:dyDescent="0.25">
      <c r="A25508" t="str">
        <f t="shared" si="400"/>
        <v>YAG</v>
      </c>
    </row>
    <row r="25509" spans="1:1" x14ac:dyDescent="0.25">
      <c r="A25509" t="str">
        <f t="shared" si="400"/>
        <v>YAG</v>
      </c>
    </row>
    <row r="25510" spans="1:1" x14ac:dyDescent="0.25">
      <c r="A25510" t="str">
        <f t="shared" si="400"/>
        <v>YAG</v>
      </c>
    </row>
    <row r="25511" spans="1:1" x14ac:dyDescent="0.25">
      <c r="A25511" t="str">
        <f t="shared" si="400"/>
        <v>YAG</v>
      </c>
    </row>
    <row r="25512" spans="1:1" x14ac:dyDescent="0.25">
      <c r="A25512" t="str">
        <f t="shared" si="400"/>
        <v>YAG</v>
      </c>
    </row>
    <row r="25513" spans="1:1" x14ac:dyDescent="0.25">
      <c r="A25513" t="str">
        <f t="shared" si="400"/>
        <v>YAG</v>
      </c>
    </row>
    <row r="25514" spans="1:1" x14ac:dyDescent="0.25">
      <c r="A25514" t="str">
        <f t="shared" si="400"/>
        <v>YAG</v>
      </c>
    </row>
    <row r="25515" spans="1:1" x14ac:dyDescent="0.25">
      <c r="A25515" t="str">
        <f t="shared" si="400"/>
        <v>YAG</v>
      </c>
    </row>
    <row r="25516" spans="1:1" x14ac:dyDescent="0.25">
      <c r="A25516" t="str">
        <f t="shared" si="400"/>
        <v>YAG</v>
      </c>
    </row>
    <row r="25517" spans="1:1" x14ac:dyDescent="0.25">
      <c r="A25517" t="str">
        <f t="shared" si="400"/>
        <v>YAG</v>
      </c>
    </row>
    <row r="25518" spans="1:1" x14ac:dyDescent="0.25">
      <c r="A25518" t="str">
        <f t="shared" si="400"/>
        <v>YAG</v>
      </c>
    </row>
    <row r="25519" spans="1:1" x14ac:dyDescent="0.25">
      <c r="A25519" t="str">
        <f t="shared" si="400"/>
        <v>YAG</v>
      </c>
    </row>
    <row r="25520" spans="1:1" x14ac:dyDescent="0.25">
      <c r="A25520" t="str">
        <f t="shared" si="400"/>
        <v>YAG</v>
      </c>
    </row>
    <row r="25521" spans="1:1" x14ac:dyDescent="0.25">
      <c r="A25521" t="str">
        <f t="shared" ref="A25521:A25584" si="401">"YAG"&amp;D25521 &amp;E25521 &amp;F25521 &amp; G25521 &amp;H25521 &amp;I25521</f>
        <v>YAG</v>
      </c>
    </row>
    <row r="25522" spans="1:1" x14ac:dyDescent="0.25">
      <c r="A25522" t="str">
        <f t="shared" si="401"/>
        <v>YAG</v>
      </c>
    </row>
    <row r="25523" spans="1:1" x14ac:dyDescent="0.25">
      <c r="A25523" t="str">
        <f t="shared" si="401"/>
        <v>YAG</v>
      </c>
    </row>
    <row r="25524" spans="1:1" x14ac:dyDescent="0.25">
      <c r="A25524" t="str">
        <f t="shared" si="401"/>
        <v>YAG</v>
      </c>
    </row>
    <row r="25525" spans="1:1" x14ac:dyDescent="0.25">
      <c r="A25525" t="str">
        <f t="shared" si="401"/>
        <v>YAG</v>
      </c>
    </row>
    <row r="25526" spans="1:1" x14ac:dyDescent="0.25">
      <c r="A25526" t="str">
        <f t="shared" si="401"/>
        <v>YAG</v>
      </c>
    </row>
    <row r="25527" spans="1:1" x14ac:dyDescent="0.25">
      <c r="A25527" t="str">
        <f t="shared" si="401"/>
        <v>YAG</v>
      </c>
    </row>
    <row r="25528" spans="1:1" x14ac:dyDescent="0.25">
      <c r="A25528" t="str">
        <f t="shared" si="401"/>
        <v>YAG</v>
      </c>
    </row>
    <row r="25529" spans="1:1" x14ac:dyDescent="0.25">
      <c r="A25529" t="str">
        <f t="shared" si="401"/>
        <v>YAG</v>
      </c>
    </row>
    <row r="25530" spans="1:1" x14ac:dyDescent="0.25">
      <c r="A25530" t="str">
        <f t="shared" si="401"/>
        <v>YAG</v>
      </c>
    </row>
    <row r="25531" spans="1:1" x14ac:dyDescent="0.25">
      <c r="A25531" t="str">
        <f t="shared" si="401"/>
        <v>YAG</v>
      </c>
    </row>
    <row r="25532" spans="1:1" x14ac:dyDescent="0.25">
      <c r="A25532" t="str">
        <f t="shared" si="401"/>
        <v>YAG</v>
      </c>
    </row>
    <row r="25533" spans="1:1" x14ac:dyDescent="0.25">
      <c r="A25533" t="str">
        <f t="shared" si="401"/>
        <v>YAG</v>
      </c>
    </row>
    <row r="25534" spans="1:1" x14ac:dyDescent="0.25">
      <c r="A25534" t="str">
        <f t="shared" si="401"/>
        <v>YAG</v>
      </c>
    </row>
    <row r="25535" spans="1:1" x14ac:dyDescent="0.25">
      <c r="A25535" t="str">
        <f t="shared" si="401"/>
        <v>YAG</v>
      </c>
    </row>
    <row r="25536" spans="1:1" x14ac:dyDescent="0.25">
      <c r="A25536" t="str">
        <f t="shared" si="401"/>
        <v>YAG</v>
      </c>
    </row>
    <row r="25537" spans="1:1" x14ac:dyDescent="0.25">
      <c r="A25537" t="str">
        <f t="shared" si="401"/>
        <v>YAG</v>
      </c>
    </row>
    <row r="25538" spans="1:1" x14ac:dyDescent="0.25">
      <c r="A25538" t="str">
        <f t="shared" si="401"/>
        <v>YAG</v>
      </c>
    </row>
    <row r="25539" spans="1:1" x14ac:dyDescent="0.25">
      <c r="A25539" t="str">
        <f t="shared" si="401"/>
        <v>YAG</v>
      </c>
    </row>
    <row r="25540" spans="1:1" x14ac:dyDescent="0.25">
      <c r="A25540" t="str">
        <f t="shared" si="401"/>
        <v>YAG</v>
      </c>
    </row>
    <row r="25541" spans="1:1" x14ac:dyDescent="0.25">
      <c r="A25541" t="str">
        <f t="shared" si="401"/>
        <v>YAG</v>
      </c>
    </row>
    <row r="25542" spans="1:1" x14ac:dyDescent="0.25">
      <c r="A25542" t="str">
        <f t="shared" si="401"/>
        <v>YAG</v>
      </c>
    </row>
    <row r="25543" spans="1:1" x14ac:dyDescent="0.25">
      <c r="A25543" t="str">
        <f t="shared" si="401"/>
        <v>YAG</v>
      </c>
    </row>
    <row r="25544" spans="1:1" x14ac:dyDescent="0.25">
      <c r="A25544" t="str">
        <f t="shared" si="401"/>
        <v>YAG</v>
      </c>
    </row>
    <row r="25545" spans="1:1" x14ac:dyDescent="0.25">
      <c r="A25545" t="str">
        <f t="shared" si="401"/>
        <v>YAG</v>
      </c>
    </row>
    <row r="25546" spans="1:1" x14ac:dyDescent="0.25">
      <c r="A25546" t="str">
        <f t="shared" si="401"/>
        <v>YAG</v>
      </c>
    </row>
    <row r="25547" spans="1:1" x14ac:dyDescent="0.25">
      <c r="A25547" t="str">
        <f t="shared" si="401"/>
        <v>YAG</v>
      </c>
    </row>
    <row r="25548" spans="1:1" x14ac:dyDescent="0.25">
      <c r="A25548" t="str">
        <f t="shared" si="401"/>
        <v>YAG</v>
      </c>
    </row>
    <row r="25549" spans="1:1" x14ac:dyDescent="0.25">
      <c r="A25549" t="str">
        <f t="shared" si="401"/>
        <v>YAG</v>
      </c>
    </row>
    <row r="25550" spans="1:1" x14ac:dyDescent="0.25">
      <c r="A25550" t="str">
        <f t="shared" si="401"/>
        <v>YAG</v>
      </c>
    </row>
    <row r="25551" spans="1:1" x14ac:dyDescent="0.25">
      <c r="A25551" t="str">
        <f t="shared" si="401"/>
        <v>YAG</v>
      </c>
    </row>
    <row r="25552" spans="1:1" x14ac:dyDescent="0.25">
      <c r="A25552" t="str">
        <f t="shared" si="401"/>
        <v>YAG</v>
      </c>
    </row>
    <row r="25553" spans="1:1" x14ac:dyDescent="0.25">
      <c r="A25553" t="str">
        <f t="shared" si="401"/>
        <v>YAG</v>
      </c>
    </row>
    <row r="25554" spans="1:1" x14ac:dyDescent="0.25">
      <c r="A25554" t="str">
        <f t="shared" si="401"/>
        <v>YAG</v>
      </c>
    </row>
    <row r="25555" spans="1:1" x14ac:dyDescent="0.25">
      <c r="A25555" t="str">
        <f t="shared" si="401"/>
        <v>YAG</v>
      </c>
    </row>
    <row r="25556" spans="1:1" x14ac:dyDescent="0.25">
      <c r="A25556" t="str">
        <f t="shared" si="401"/>
        <v>YAG</v>
      </c>
    </row>
    <row r="25557" spans="1:1" x14ac:dyDescent="0.25">
      <c r="A25557" t="str">
        <f t="shared" si="401"/>
        <v>YAG</v>
      </c>
    </row>
    <row r="25558" spans="1:1" x14ac:dyDescent="0.25">
      <c r="A25558" t="str">
        <f t="shared" si="401"/>
        <v>YAG</v>
      </c>
    </row>
    <row r="25559" spans="1:1" x14ac:dyDescent="0.25">
      <c r="A25559" t="str">
        <f t="shared" si="401"/>
        <v>YAG</v>
      </c>
    </row>
    <row r="25560" spans="1:1" x14ac:dyDescent="0.25">
      <c r="A25560" t="str">
        <f t="shared" si="401"/>
        <v>YAG</v>
      </c>
    </row>
    <row r="25561" spans="1:1" x14ac:dyDescent="0.25">
      <c r="A25561" t="str">
        <f t="shared" si="401"/>
        <v>YAG</v>
      </c>
    </row>
    <row r="25562" spans="1:1" x14ac:dyDescent="0.25">
      <c r="A25562" t="str">
        <f t="shared" si="401"/>
        <v>YAG</v>
      </c>
    </row>
    <row r="25563" spans="1:1" x14ac:dyDescent="0.25">
      <c r="A25563" t="str">
        <f t="shared" si="401"/>
        <v>YAG</v>
      </c>
    </row>
    <row r="25564" spans="1:1" x14ac:dyDescent="0.25">
      <c r="A25564" t="str">
        <f t="shared" si="401"/>
        <v>YAG</v>
      </c>
    </row>
    <row r="25565" spans="1:1" x14ac:dyDescent="0.25">
      <c r="A25565" t="str">
        <f t="shared" si="401"/>
        <v>YAG</v>
      </c>
    </row>
    <row r="25566" spans="1:1" x14ac:dyDescent="0.25">
      <c r="A25566" t="str">
        <f t="shared" si="401"/>
        <v>YAG</v>
      </c>
    </row>
    <row r="25567" spans="1:1" x14ac:dyDescent="0.25">
      <c r="A25567" t="str">
        <f t="shared" si="401"/>
        <v>YAG</v>
      </c>
    </row>
    <row r="25568" spans="1:1" x14ac:dyDescent="0.25">
      <c r="A25568" t="str">
        <f t="shared" si="401"/>
        <v>YAG</v>
      </c>
    </row>
    <row r="25569" spans="1:1" x14ac:dyDescent="0.25">
      <c r="A25569" t="str">
        <f t="shared" si="401"/>
        <v>YAG</v>
      </c>
    </row>
    <row r="25570" spans="1:1" x14ac:dyDescent="0.25">
      <c r="A25570" t="str">
        <f t="shared" si="401"/>
        <v>YAG</v>
      </c>
    </row>
    <row r="25571" spans="1:1" x14ac:dyDescent="0.25">
      <c r="A25571" t="str">
        <f t="shared" si="401"/>
        <v>YAG</v>
      </c>
    </row>
    <row r="25572" spans="1:1" x14ac:dyDescent="0.25">
      <c r="A25572" t="str">
        <f t="shared" si="401"/>
        <v>YAG</v>
      </c>
    </row>
    <row r="25573" spans="1:1" x14ac:dyDescent="0.25">
      <c r="A25573" t="str">
        <f t="shared" si="401"/>
        <v>YAG</v>
      </c>
    </row>
    <row r="25574" spans="1:1" x14ac:dyDescent="0.25">
      <c r="A25574" t="str">
        <f t="shared" si="401"/>
        <v>YAG</v>
      </c>
    </row>
    <row r="25575" spans="1:1" x14ac:dyDescent="0.25">
      <c r="A25575" t="str">
        <f t="shared" si="401"/>
        <v>YAG</v>
      </c>
    </row>
    <row r="25576" spans="1:1" x14ac:dyDescent="0.25">
      <c r="A25576" t="str">
        <f t="shared" si="401"/>
        <v>YAG</v>
      </c>
    </row>
    <row r="25577" spans="1:1" x14ac:dyDescent="0.25">
      <c r="A25577" t="str">
        <f t="shared" si="401"/>
        <v>YAG</v>
      </c>
    </row>
    <row r="25578" spans="1:1" x14ac:dyDescent="0.25">
      <c r="A25578" t="str">
        <f t="shared" si="401"/>
        <v>YAG</v>
      </c>
    </row>
    <row r="25579" spans="1:1" x14ac:dyDescent="0.25">
      <c r="A25579" t="str">
        <f t="shared" si="401"/>
        <v>YAG</v>
      </c>
    </row>
    <row r="25580" spans="1:1" x14ac:dyDescent="0.25">
      <c r="A25580" t="str">
        <f t="shared" si="401"/>
        <v>YAG</v>
      </c>
    </row>
    <row r="25581" spans="1:1" x14ac:dyDescent="0.25">
      <c r="A25581" t="str">
        <f t="shared" si="401"/>
        <v>YAG</v>
      </c>
    </row>
    <row r="25582" spans="1:1" x14ac:dyDescent="0.25">
      <c r="A25582" t="str">
        <f t="shared" si="401"/>
        <v>YAG</v>
      </c>
    </row>
    <row r="25583" spans="1:1" x14ac:dyDescent="0.25">
      <c r="A25583" t="str">
        <f t="shared" si="401"/>
        <v>YAG</v>
      </c>
    </row>
    <row r="25584" spans="1:1" x14ac:dyDescent="0.25">
      <c r="A25584" t="str">
        <f t="shared" si="401"/>
        <v>YAG</v>
      </c>
    </row>
    <row r="25585" spans="1:1" x14ac:dyDescent="0.25">
      <c r="A25585" t="str">
        <f t="shared" ref="A25585:A25648" si="402">"YAG"&amp;D25585 &amp;E25585 &amp;F25585 &amp; G25585 &amp;H25585 &amp;I25585</f>
        <v>YAG</v>
      </c>
    </row>
    <row r="25586" spans="1:1" x14ac:dyDescent="0.25">
      <c r="A25586" t="str">
        <f t="shared" si="402"/>
        <v>YAG</v>
      </c>
    </row>
    <row r="25587" spans="1:1" x14ac:dyDescent="0.25">
      <c r="A25587" t="str">
        <f t="shared" si="402"/>
        <v>YAG</v>
      </c>
    </row>
    <row r="25588" spans="1:1" x14ac:dyDescent="0.25">
      <c r="A25588" t="str">
        <f t="shared" si="402"/>
        <v>YAG</v>
      </c>
    </row>
    <row r="25589" spans="1:1" x14ac:dyDescent="0.25">
      <c r="A25589" t="str">
        <f t="shared" si="402"/>
        <v>YAG</v>
      </c>
    </row>
    <row r="25590" spans="1:1" x14ac:dyDescent="0.25">
      <c r="A25590" t="str">
        <f t="shared" si="402"/>
        <v>YAG</v>
      </c>
    </row>
    <row r="25591" spans="1:1" x14ac:dyDescent="0.25">
      <c r="A25591" t="str">
        <f t="shared" si="402"/>
        <v>YAG</v>
      </c>
    </row>
    <row r="25592" spans="1:1" x14ac:dyDescent="0.25">
      <c r="A25592" t="str">
        <f t="shared" si="402"/>
        <v>YAG</v>
      </c>
    </row>
    <row r="25593" spans="1:1" x14ac:dyDescent="0.25">
      <c r="A25593" t="str">
        <f t="shared" si="402"/>
        <v>YAG</v>
      </c>
    </row>
    <row r="25594" spans="1:1" x14ac:dyDescent="0.25">
      <c r="A25594" t="str">
        <f t="shared" si="402"/>
        <v>YAG</v>
      </c>
    </row>
    <row r="25595" spans="1:1" x14ac:dyDescent="0.25">
      <c r="A25595" t="str">
        <f t="shared" si="402"/>
        <v>YAG</v>
      </c>
    </row>
    <row r="25596" spans="1:1" x14ac:dyDescent="0.25">
      <c r="A25596" t="str">
        <f t="shared" si="402"/>
        <v>YAG</v>
      </c>
    </row>
    <row r="25597" spans="1:1" x14ac:dyDescent="0.25">
      <c r="A25597" t="str">
        <f t="shared" si="402"/>
        <v>YAG</v>
      </c>
    </row>
    <row r="25598" spans="1:1" x14ac:dyDescent="0.25">
      <c r="A25598" t="str">
        <f t="shared" si="402"/>
        <v>YAG</v>
      </c>
    </row>
    <row r="25599" spans="1:1" x14ac:dyDescent="0.25">
      <c r="A25599" t="str">
        <f t="shared" si="402"/>
        <v>YAG</v>
      </c>
    </row>
    <row r="25600" spans="1:1" x14ac:dyDescent="0.25">
      <c r="A25600" t="str">
        <f t="shared" si="402"/>
        <v>YAG</v>
      </c>
    </row>
    <row r="25601" spans="1:1" x14ac:dyDescent="0.25">
      <c r="A25601" t="str">
        <f t="shared" si="402"/>
        <v>YAG</v>
      </c>
    </row>
    <row r="25602" spans="1:1" x14ac:dyDescent="0.25">
      <c r="A25602" t="str">
        <f t="shared" si="402"/>
        <v>YAG</v>
      </c>
    </row>
    <row r="25603" spans="1:1" x14ac:dyDescent="0.25">
      <c r="A25603" t="str">
        <f t="shared" si="402"/>
        <v>YAG</v>
      </c>
    </row>
    <row r="25604" spans="1:1" x14ac:dyDescent="0.25">
      <c r="A25604" t="str">
        <f t="shared" si="402"/>
        <v>YAG</v>
      </c>
    </row>
    <row r="25605" spans="1:1" x14ac:dyDescent="0.25">
      <c r="A25605" t="str">
        <f t="shared" si="402"/>
        <v>YAG</v>
      </c>
    </row>
    <row r="25606" spans="1:1" x14ac:dyDescent="0.25">
      <c r="A25606" t="str">
        <f t="shared" si="402"/>
        <v>YAG</v>
      </c>
    </row>
    <row r="25607" spans="1:1" x14ac:dyDescent="0.25">
      <c r="A25607" t="str">
        <f t="shared" si="402"/>
        <v>YAG</v>
      </c>
    </row>
    <row r="25608" spans="1:1" x14ac:dyDescent="0.25">
      <c r="A25608" t="str">
        <f t="shared" si="402"/>
        <v>YAG</v>
      </c>
    </row>
    <row r="25609" spans="1:1" x14ac:dyDescent="0.25">
      <c r="A25609" t="str">
        <f t="shared" si="402"/>
        <v>YAG</v>
      </c>
    </row>
    <row r="25610" spans="1:1" x14ac:dyDescent="0.25">
      <c r="A25610" t="str">
        <f t="shared" si="402"/>
        <v>YAG</v>
      </c>
    </row>
    <row r="25611" spans="1:1" x14ac:dyDescent="0.25">
      <c r="A25611" t="str">
        <f t="shared" si="402"/>
        <v>YAG</v>
      </c>
    </row>
    <row r="25612" spans="1:1" x14ac:dyDescent="0.25">
      <c r="A25612" t="str">
        <f t="shared" si="402"/>
        <v>YAG</v>
      </c>
    </row>
    <row r="25613" spans="1:1" x14ac:dyDescent="0.25">
      <c r="A25613" t="str">
        <f t="shared" si="402"/>
        <v>YAG</v>
      </c>
    </row>
    <row r="25614" spans="1:1" x14ac:dyDescent="0.25">
      <c r="A25614" t="str">
        <f t="shared" si="402"/>
        <v>YAG</v>
      </c>
    </row>
    <row r="25615" spans="1:1" x14ac:dyDescent="0.25">
      <c r="A25615" t="str">
        <f t="shared" si="402"/>
        <v>YAG</v>
      </c>
    </row>
    <row r="25616" spans="1:1" x14ac:dyDescent="0.25">
      <c r="A25616" t="str">
        <f t="shared" si="402"/>
        <v>YAG</v>
      </c>
    </row>
    <row r="25617" spans="1:1" x14ac:dyDescent="0.25">
      <c r="A25617" t="str">
        <f t="shared" si="402"/>
        <v>YAG</v>
      </c>
    </row>
    <row r="25618" spans="1:1" x14ac:dyDescent="0.25">
      <c r="A25618" t="str">
        <f t="shared" si="402"/>
        <v>YAG</v>
      </c>
    </row>
    <row r="25619" spans="1:1" x14ac:dyDescent="0.25">
      <c r="A25619" t="str">
        <f t="shared" si="402"/>
        <v>YAG</v>
      </c>
    </row>
    <row r="25620" spans="1:1" x14ac:dyDescent="0.25">
      <c r="A25620" t="str">
        <f t="shared" si="402"/>
        <v>YAG</v>
      </c>
    </row>
    <row r="25621" spans="1:1" x14ac:dyDescent="0.25">
      <c r="A25621" t="str">
        <f t="shared" si="402"/>
        <v>YAG</v>
      </c>
    </row>
    <row r="25622" spans="1:1" x14ac:dyDescent="0.25">
      <c r="A25622" t="str">
        <f t="shared" si="402"/>
        <v>YAG</v>
      </c>
    </row>
    <row r="25623" spans="1:1" x14ac:dyDescent="0.25">
      <c r="A25623" t="str">
        <f t="shared" si="402"/>
        <v>YAG</v>
      </c>
    </row>
    <row r="25624" spans="1:1" x14ac:dyDescent="0.25">
      <c r="A25624" t="str">
        <f t="shared" si="402"/>
        <v>YAG</v>
      </c>
    </row>
    <row r="25625" spans="1:1" x14ac:dyDescent="0.25">
      <c r="A25625" t="str">
        <f t="shared" si="402"/>
        <v>YAG</v>
      </c>
    </row>
    <row r="25626" spans="1:1" x14ac:dyDescent="0.25">
      <c r="A25626" t="str">
        <f t="shared" si="402"/>
        <v>YAG</v>
      </c>
    </row>
    <row r="25627" spans="1:1" x14ac:dyDescent="0.25">
      <c r="A25627" t="str">
        <f t="shared" si="402"/>
        <v>YAG</v>
      </c>
    </row>
    <row r="25628" spans="1:1" x14ac:dyDescent="0.25">
      <c r="A25628" t="str">
        <f t="shared" si="402"/>
        <v>YAG</v>
      </c>
    </row>
    <row r="25629" spans="1:1" x14ac:dyDescent="0.25">
      <c r="A25629" t="str">
        <f t="shared" si="402"/>
        <v>YAG</v>
      </c>
    </row>
    <row r="25630" spans="1:1" x14ac:dyDescent="0.25">
      <c r="A25630" t="str">
        <f t="shared" si="402"/>
        <v>YAG</v>
      </c>
    </row>
    <row r="25631" spans="1:1" x14ac:dyDescent="0.25">
      <c r="A25631" t="str">
        <f t="shared" si="402"/>
        <v>YAG</v>
      </c>
    </row>
    <row r="25632" spans="1:1" x14ac:dyDescent="0.25">
      <c r="A25632" t="str">
        <f t="shared" si="402"/>
        <v>YAG</v>
      </c>
    </row>
    <row r="25633" spans="1:1" x14ac:dyDescent="0.25">
      <c r="A25633" t="str">
        <f t="shared" si="402"/>
        <v>YAG</v>
      </c>
    </row>
    <row r="25634" spans="1:1" x14ac:dyDescent="0.25">
      <c r="A25634" t="str">
        <f t="shared" si="402"/>
        <v>YAG</v>
      </c>
    </row>
    <row r="25635" spans="1:1" x14ac:dyDescent="0.25">
      <c r="A25635" t="str">
        <f t="shared" si="402"/>
        <v>YAG</v>
      </c>
    </row>
    <row r="25636" spans="1:1" x14ac:dyDescent="0.25">
      <c r="A25636" t="str">
        <f t="shared" si="402"/>
        <v>YAG</v>
      </c>
    </row>
    <row r="25637" spans="1:1" x14ac:dyDescent="0.25">
      <c r="A25637" t="str">
        <f t="shared" si="402"/>
        <v>YAG</v>
      </c>
    </row>
    <row r="25638" spans="1:1" x14ac:dyDescent="0.25">
      <c r="A25638" t="str">
        <f t="shared" si="402"/>
        <v>YAG</v>
      </c>
    </row>
    <row r="25639" spans="1:1" x14ac:dyDescent="0.25">
      <c r="A25639" t="str">
        <f t="shared" si="402"/>
        <v>YAG</v>
      </c>
    </row>
    <row r="25640" spans="1:1" x14ac:dyDescent="0.25">
      <c r="A25640" t="str">
        <f t="shared" si="402"/>
        <v>YAG</v>
      </c>
    </row>
    <row r="25641" spans="1:1" x14ac:dyDescent="0.25">
      <c r="A25641" t="str">
        <f t="shared" si="402"/>
        <v>YAG</v>
      </c>
    </row>
    <row r="25642" spans="1:1" x14ac:dyDescent="0.25">
      <c r="A25642" t="str">
        <f t="shared" si="402"/>
        <v>YAG</v>
      </c>
    </row>
    <row r="25643" spans="1:1" x14ac:dyDescent="0.25">
      <c r="A25643" t="str">
        <f t="shared" si="402"/>
        <v>YAG</v>
      </c>
    </row>
    <row r="25644" spans="1:1" x14ac:dyDescent="0.25">
      <c r="A25644" t="str">
        <f t="shared" si="402"/>
        <v>YAG</v>
      </c>
    </row>
    <row r="25645" spans="1:1" x14ac:dyDescent="0.25">
      <c r="A25645" t="str">
        <f t="shared" si="402"/>
        <v>YAG</v>
      </c>
    </row>
    <row r="25646" spans="1:1" x14ac:dyDescent="0.25">
      <c r="A25646" t="str">
        <f t="shared" si="402"/>
        <v>YAG</v>
      </c>
    </row>
    <row r="25647" spans="1:1" x14ac:dyDescent="0.25">
      <c r="A25647" t="str">
        <f t="shared" si="402"/>
        <v>YAG</v>
      </c>
    </row>
    <row r="25648" spans="1:1" x14ac:dyDescent="0.25">
      <c r="A25648" t="str">
        <f t="shared" si="402"/>
        <v>YAG</v>
      </c>
    </row>
    <row r="25649" spans="1:1" x14ac:dyDescent="0.25">
      <c r="A25649" t="str">
        <f t="shared" ref="A25649:A25712" si="403">"YAG"&amp;D25649 &amp;E25649 &amp;F25649 &amp; G25649 &amp;H25649 &amp;I25649</f>
        <v>YAG</v>
      </c>
    </row>
    <row r="25650" spans="1:1" x14ac:dyDescent="0.25">
      <c r="A25650" t="str">
        <f t="shared" si="403"/>
        <v>YAG</v>
      </c>
    </row>
    <row r="25651" spans="1:1" x14ac:dyDescent="0.25">
      <c r="A25651" t="str">
        <f t="shared" si="403"/>
        <v>YAG</v>
      </c>
    </row>
    <row r="25652" spans="1:1" x14ac:dyDescent="0.25">
      <c r="A25652" t="str">
        <f t="shared" si="403"/>
        <v>YAG</v>
      </c>
    </row>
    <row r="25653" spans="1:1" x14ac:dyDescent="0.25">
      <c r="A25653" t="str">
        <f t="shared" si="403"/>
        <v>YAG</v>
      </c>
    </row>
    <row r="25654" spans="1:1" x14ac:dyDescent="0.25">
      <c r="A25654" t="str">
        <f t="shared" si="403"/>
        <v>YAG</v>
      </c>
    </row>
    <row r="25655" spans="1:1" x14ac:dyDescent="0.25">
      <c r="A25655" t="str">
        <f t="shared" si="403"/>
        <v>YAG</v>
      </c>
    </row>
    <row r="25656" spans="1:1" x14ac:dyDescent="0.25">
      <c r="A25656" t="str">
        <f t="shared" si="403"/>
        <v>YAG</v>
      </c>
    </row>
    <row r="25657" spans="1:1" x14ac:dyDescent="0.25">
      <c r="A25657" t="str">
        <f t="shared" si="403"/>
        <v>YAG</v>
      </c>
    </row>
    <row r="25658" spans="1:1" x14ac:dyDescent="0.25">
      <c r="A25658" t="str">
        <f t="shared" si="403"/>
        <v>YAG</v>
      </c>
    </row>
    <row r="25659" spans="1:1" x14ac:dyDescent="0.25">
      <c r="A25659" t="str">
        <f t="shared" si="403"/>
        <v>YAG</v>
      </c>
    </row>
    <row r="25660" spans="1:1" x14ac:dyDescent="0.25">
      <c r="A25660" t="str">
        <f t="shared" si="403"/>
        <v>YAG</v>
      </c>
    </row>
    <row r="25661" spans="1:1" x14ac:dyDescent="0.25">
      <c r="A25661" t="str">
        <f t="shared" si="403"/>
        <v>YAG</v>
      </c>
    </row>
    <row r="25662" spans="1:1" x14ac:dyDescent="0.25">
      <c r="A25662" t="str">
        <f t="shared" si="403"/>
        <v>YAG</v>
      </c>
    </row>
    <row r="25663" spans="1:1" x14ac:dyDescent="0.25">
      <c r="A25663" t="str">
        <f t="shared" si="403"/>
        <v>YAG</v>
      </c>
    </row>
    <row r="25664" spans="1:1" x14ac:dyDescent="0.25">
      <c r="A25664" t="str">
        <f t="shared" si="403"/>
        <v>YAG</v>
      </c>
    </row>
    <row r="25665" spans="1:1" x14ac:dyDescent="0.25">
      <c r="A25665" t="str">
        <f t="shared" si="403"/>
        <v>YAG</v>
      </c>
    </row>
    <row r="25666" spans="1:1" x14ac:dyDescent="0.25">
      <c r="A25666" t="str">
        <f t="shared" si="403"/>
        <v>YAG</v>
      </c>
    </row>
    <row r="25667" spans="1:1" x14ac:dyDescent="0.25">
      <c r="A25667" t="str">
        <f t="shared" si="403"/>
        <v>YAG</v>
      </c>
    </row>
    <row r="25668" spans="1:1" x14ac:dyDescent="0.25">
      <c r="A25668" t="str">
        <f t="shared" si="403"/>
        <v>YAG</v>
      </c>
    </row>
    <row r="25669" spans="1:1" x14ac:dyDescent="0.25">
      <c r="A25669" t="str">
        <f t="shared" si="403"/>
        <v>YAG</v>
      </c>
    </row>
    <row r="25670" spans="1:1" x14ac:dyDescent="0.25">
      <c r="A25670" t="str">
        <f t="shared" si="403"/>
        <v>YAG</v>
      </c>
    </row>
    <row r="25671" spans="1:1" x14ac:dyDescent="0.25">
      <c r="A25671" t="str">
        <f t="shared" si="403"/>
        <v>YAG</v>
      </c>
    </row>
    <row r="25672" spans="1:1" x14ac:dyDescent="0.25">
      <c r="A25672" t="str">
        <f t="shared" si="403"/>
        <v>YAG</v>
      </c>
    </row>
    <row r="25673" spans="1:1" x14ac:dyDescent="0.25">
      <c r="A25673" t="str">
        <f t="shared" si="403"/>
        <v>YAG</v>
      </c>
    </row>
    <row r="25674" spans="1:1" x14ac:dyDescent="0.25">
      <c r="A25674" t="str">
        <f t="shared" si="403"/>
        <v>YAG</v>
      </c>
    </row>
    <row r="25675" spans="1:1" x14ac:dyDescent="0.25">
      <c r="A25675" t="str">
        <f t="shared" si="403"/>
        <v>YAG</v>
      </c>
    </row>
    <row r="25676" spans="1:1" x14ac:dyDescent="0.25">
      <c r="A25676" t="str">
        <f t="shared" si="403"/>
        <v>YAG</v>
      </c>
    </row>
    <row r="25677" spans="1:1" x14ac:dyDescent="0.25">
      <c r="A25677" t="str">
        <f t="shared" si="403"/>
        <v>YAG</v>
      </c>
    </row>
    <row r="25678" spans="1:1" x14ac:dyDescent="0.25">
      <c r="A25678" t="str">
        <f t="shared" si="403"/>
        <v>YAG</v>
      </c>
    </row>
    <row r="25679" spans="1:1" x14ac:dyDescent="0.25">
      <c r="A25679" t="str">
        <f t="shared" si="403"/>
        <v>YAG</v>
      </c>
    </row>
    <row r="25680" spans="1:1" x14ac:dyDescent="0.25">
      <c r="A25680" t="str">
        <f t="shared" si="403"/>
        <v>YAG</v>
      </c>
    </row>
    <row r="25681" spans="1:1" x14ac:dyDescent="0.25">
      <c r="A25681" t="str">
        <f t="shared" si="403"/>
        <v>YAG</v>
      </c>
    </row>
    <row r="25682" spans="1:1" x14ac:dyDescent="0.25">
      <c r="A25682" t="str">
        <f t="shared" si="403"/>
        <v>YAG</v>
      </c>
    </row>
    <row r="25683" spans="1:1" x14ac:dyDescent="0.25">
      <c r="A25683" t="str">
        <f t="shared" si="403"/>
        <v>YAG</v>
      </c>
    </row>
    <row r="25684" spans="1:1" x14ac:dyDescent="0.25">
      <c r="A25684" t="str">
        <f t="shared" si="403"/>
        <v>YAG</v>
      </c>
    </row>
    <row r="25685" spans="1:1" x14ac:dyDescent="0.25">
      <c r="A25685" t="str">
        <f t="shared" si="403"/>
        <v>YAG</v>
      </c>
    </row>
    <row r="25686" spans="1:1" x14ac:dyDescent="0.25">
      <c r="A25686" t="str">
        <f t="shared" si="403"/>
        <v>YAG</v>
      </c>
    </row>
    <row r="25687" spans="1:1" x14ac:dyDescent="0.25">
      <c r="A25687" t="str">
        <f t="shared" si="403"/>
        <v>YAG</v>
      </c>
    </row>
    <row r="25688" spans="1:1" x14ac:dyDescent="0.25">
      <c r="A25688" t="str">
        <f t="shared" si="403"/>
        <v>YAG</v>
      </c>
    </row>
    <row r="25689" spans="1:1" x14ac:dyDescent="0.25">
      <c r="A25689" t="str">
        <f t="shared" si="403"/>
        <v>YAG</v>
      </c>
    </row>
    <row r="25690" spans="1:1" x14ac:dyDescent="0.25">
      <c r="A25690" t="str">
        <f t="shared" si="403"/>
        <v>YAG</v>
      </c>
    </row>
    <row r="25691" spans="1:1" x14ac:dyDescent="0.25">
      <c r="A25691" t="str">
        <f t="shared" si="403"/>
        <v>YAG</v>
      </c>
    </row>
    <row r="25692" spans="1:1" x14ac:dyDescent="0.25">
      <c r="A25692" t="str">
        <f t="shared" si="403"/>
        <v>YAG</v>
      </c>
    </row>
    <row r="25693" spans="1:1" x14ac:dyDescent="0.25">
      <c r="A25693" t="str">
        <f t="shared" si="403"/>
        <v>YAG</v>
      </c>
    </row>
    <row r="25694" spans="1:1" x14ac:dyDescent="0.25">
      <c r="A25694" t="str">
        <f t="shared" si="403"/>
        <v>YAG</v>
      </c>
    </row>
    <row r="25695" spans="1:1" x14ac:dyDescent="0.25">
      <c r="A25695" t="str">
        <f t="shared" si="403"/>
        <v>YAG</v>
      </c>
    </row>
    <row r="25696" spans="1:1" x14ac:dyDescent="0.25">
      <c r="A25696" t="str">
        <f t="shared" si="403"/>
        <v>YAG</v>
      </c>
    </row>
    <row r="25697" spans="1:1" x14ac:dyDescent="0.25">
      <c r="A25697" t="str">
        <f t="shared" si="403"/>
        <v>YAG</v>
      </c>
    </row>
    <row r="25698" spans="1:1" x14ac:dyDescent="0.25">
      <c r="A25698" t="str">
        <f t="shared" si="403"/>
        <v>YAG</v>
      </c>
    </row>
    <row r="25699" spans="1:1" x14ac:dyDescent="0.25">
      <c r="A25699" t="str">
        <f t="shared" si="403"/>
        <v>YAG</v>
      </c>
    </row>
    <row r="25700" spans="1:1" x14ac:dyDescent="0.25">
      <c r="A25700" t="str">
        <f t="shared" si="403"/>
        <v>YAG</v>
      </c>
    </row>
    <row r="25701" spans="1:1" x14ac:dyDescent="0.25">
      <c r="A25701" t="str">
        <f t="shared" si="403"/>
        <v>YAG</v>
      </c>
    </row>
    <row r="25702" spans="1:1" x14ac:dyDescent="0.25">
      <c r="A25702" t="str">
        <f t="shared" si="403"/>
        <v>YAG</v>
      </c>
    </row>
    <row r="25703" spans="1:1" x14ac:dyDescent="0.25">
      <c r="A25703" t="str">
        <f t="shared" si="403"/>
        <v>YAG</v>
      </c>
    </row>
    <row r="25704" spans="1:1" x14ac:dyDescent="0.25">
      <c r="A25704" t="str">
        <f t="shared" si="403"/>
        <v>YAG</v>
      </c>
    </row>
    <row r="25705" spans="1:1" x14ac:dyDescent="0.25">
      <c r="A25705" t="str">
        <f t="shared" si="403"/>
        <v>YAG</v>
      </c>
    </row>
    <row r="25706" spans="1:1" x14ac:dyDescent="0.25">
      <c r="A25706" t="str">
        <f t="shared" si="403"/>
        <v>YAG</v>
      </c>
    </row>
    <row r="25707" spans="1:1" x14ac:dyDescent="0.25">
      <c r="A25707" t="str">
        <f t="shared" si="403"/>
        <v>YAG</v>
      </c>
    </row>
    <row r="25708" spans="1:1" x14ac:dyDescent="0.25">
      <c r="A25708" t="str">
        <f t="shared" si="403"/>
        <v>YAG</v>
      </c>
    </row>
    <row r="25709" spans="1:1" x14ac:dyDescent="0.25">
      <c r="A25709" t="str">
        <f t="shared" si="403"/>
        <v>YAG</v>
      </c>
    </row>
    <row r="25710" spans="1:1" x14ac:dyDescent="0.25">
      <c r="A25710" t="str">
        <f t="shared" si="403"/>
        <v>YAG</v>
      </c>
    </row>
    <row r="25711" spans="1:1" x14ac:dyDescent="0.25">
      <c r="A25711" t="str">
        <f t="shared" si="403"/>
        <v>YAG</v>
      </c>
    </row>
    <row r="25712" spans="1:1" x14ac:dyDescent="0.25">
      <c r="A25712" t="str">
        <f t="shared" si="403"/>
        <v>YAG</v>
      </c>
    </row>
    <row r="25713" spans="1:1" x14ac:dyDescent="0.25">
      <c r="A25713" t="str">
        <f t="shared" ref="A25713:A25776" si="404">"YAG"&amp;D25713 &amp;E25713 &amp;F25713 &amp; G25713 &amp;H25713 &amp;I25713</f>
        <v>YAG</v>
      </c>
    </row>
    <row r="25714" spans="1:1" x14ac:dyDescent="0.25">
      <c r="A25714" t="str">
        <f t="shared" si="404"/>
        <v>YAG</v>
      </c>
    </row>
    <row r="25715" spans="1:1" x14ac:dyDescent="0.25">
      <c r="A25715" t="str">
        <f t="shared" si="404"/>
        <v>YAG</v>
      </c>
    </row>
    <row r="25716" spans="1:1" x14ac:dyDescent="0.25">
      <c r="A25716" t="str">
        <f t="shared" si="404"/>
        <v>YAG</v>
      </c>
    </row>
    <row r="25717" spans="1:1" x14ac:dyDescent="0.25">
      <c r="A25717" t="str">
        <f t="shared" si="404"/>
        <v>YAG</v>
      </c>
    </row>
    <row r="25718" spans="1:1" x14ac:dyDescent="0.25">
      <c r="A25718" t="str">
        <f t="shared" si="404"/>
        <v>YAG</v>
      </c>
    </row>
    <row r="25719" spans="1:1" x14ac:dyDescent="0.25">
      <c r="A25719" t="str">
        <f t="shared" si="404"/>
        <v>YAG</v>
      </c>
    </row>
    <row r="25720" spans="1:1" x14ac:dyDescent="0.25">
      <c r="A25720" t="str">
        <f t="shared" si="404"/>
        <v>YAG</v>
      </c>
    </row>
    <row r="25721" spans="1:1" x14ac:dyDescent="0.25">
      <c r="A25721" t="str">
        <f t="shared" si="404"/>
        <v>YAG</v>
      </c>
    </row>
    <row r="25722" spans="1:1" x14ac:dyDescent="0.25">
      <c r="A25722" t="str">
        <f t="shared" si="404"/>
        <v>YAG</v>
      </c>
    </row>
    <row r="25723" spans="1:1" x14ac:dyDescent="0.25">
      <c r="A25723" t="str">
        <f t="shared" si="404"/>
        <v>YAG</v>
      </c>
    </row>
    <row r="25724" spans="1:1" x14ac:dyDescent="0.25">
      <c r="A25724" t="str">
        <f t="shared" si="404"/>
        <v>YAG</v>
      </c>
    </row>
    <row r="25725" spans="1:1" x14ac:dyDescent="0.25">
      <c r="A25725" t="str">
        <f t="shared" si="404"/>
        <v>YAG</v>
      </c>
    </row>
    <row r="25726" spans="1:1" x14ac:dyDescent="0.25">
      <c r="A25726" t="str">
        <f t="shared" si="404"/>
        <v>YAG</v>
      </c>
    </row>
    <row r="25727" spans="1:1" x14ac:dyDescent="0.25">
      <c r="A25727" t="str">
        <f t="shared" si="404"/>
        <v>YAG</v>
      </c>
    </row>
    <row r="25728" spans="1:1" x14ac:dyDescent="0.25">
      <c r="A25728" t="str">
        <f t="shared" si="404"/>
        <v>YAG</v>
      </c>
    </row>
    <row r="25729" spans="1:1" x14ac:dyDescent="0.25">
      <c r="A25729" t="str">
        <f t="shared" si="404"/>
        <v>YAG</v>
      </c>
    </row>
    <row r="25730" spans="1:1" x14ac:dyDescent="0.25">
      <c r="A25730" t="str">
        <f t="shared" si="404"/>
        <v>YAG</v>
      </c>
    </row>
    <row r="25731" spans="1:1" x14ac:dyDescent="0.25">
      <c r="A25731" t="str">
        <f t="shared" si="404"/>
        <v>YAG</v>
      </c>
    </row>
    <row r="25732" spans="1:1" x14ac:dyDescent="0.25">
      <c r="A25732" t="str">
        <f t="shared" si="404"/>
        <v>YAG</v>
      </c>
    </row>
    <row r="25733" spans="1:1" x14ac:dyDescent="0.25">
      <c r="A25733" t="str">
        <f t="shared" si="404"/>
        <v>YAG</v>
      </c>
    </row>
    <row r="25734" spans="1:1" x14ac:dyDescent="0.25">
      <c r="A25734" t="str">
        <f t="shared" si="404"/>
        <v>YAG</v>
      </c>
    </row>
    <row r="25735" spans="1:1" x14ac:dyDescent="0.25">
      <c r="A25735" t="str">
        <f t="shared" si="404"/>
        <v>YAG</v>
      </c>
    </row>
    <row r="25736" spans="1:1" x14ac:dyDescent="0.25">
      <c r="A25736" t="str">
        <f t="shared" si="404"/>
        <v>YAG</v>
      </c>
    </row>
    <row r="25737" spans="1:1" x14ac:dyDescent="0.25">
      <c r="A25737" t="str">
        <f t="shared" si="404"/>
        <v>YAG</v>
      </c>
    </row>
    <row r="25738" spans="1:1" x14ac:dyDescent="0.25">
      <c r="A25738" t="str">
        <f t="shared" si="404"/>
        <v>YAG</v>
      </c>
    </row>
    <row r="25739" spans="1:1" x14ac:dyDescent="0.25">
      <c r="A25739" t="str">
        <f t="shared" si="404"/>
        <v>YAG</v>
      </c>
    </row>
    <row r="25740" spans="1:1" x14ac:dyDescent="0.25">
      <c r="A25740" t="str">
        <f t="shared" si="404"/>
        <v>YAG</v>
      </c>
    </row>
    <row r="25741" spans="1:1" x14ac:dyDescent="0.25">
      <c r="A25741" t="str">
        <f t="shared" si="404"/>
        <v>YAG</v>
      </c>
    </row>
    <row r="25742" spans="1:1" x14ac:dyDescent="0.25">
      <c r="A25742" t="str">
        <f t="shared" si="404"/>
        <v>YAG</v>
      </c>
    </row>
    <row r="25743" spans="1:1" x14ac:dyDescent="0.25">
      <c r="A25743" t="str">
        <f t="shared" si="404"/>
        <v>YAG</v>
      </c>
    </row>
    <row r="25744" spans="1:1" x14ac:dyDescent="0.25">
      <c r="A25744" t="str">
        <f t="shared" si="404"/>
        <v>YAG</v>
      </c>
    </row>
    <row r="25745" spans="1:1" x14ac:dyDescent="0.25">
      <c r="A25745" t="str">
        <f t="shared" si="404"/>
        <v>YAG</v>
      </c>
    </row>
    <row r="25746" spans="1:1" x14ac:dyDescent="0.25">
      <c r="A25746" t="str">
        <f t="shared" si="404"/>
        <v>YAG</v>
      </c>
    </row>
    <row r="25747" spans="1:1" x14ac:dyDescent="0.25">
      <c r="A25747" t="str">
        <f t="shared" si="404"/>
        <v>YAG</v>
      </c>
    </row>
    <row r="25748" spans="1:1" x14ac:dyDescent="0.25">
      <c r="A25748" t="str">
        <f t="shared" si="404"/>
        <v>YAG</v>
      </c>
    </row>
    <row r="25749" spans="1:1" x14ac:dyDescent="0.25">
      <c r="A25749" t="str">
        <f t="shared" si="404"/>
        <v>YAG</v>
      </c>
    </row>
    <row r="25750" spans="1:1" x14ac:dyDescent="0.25">
      <c r="A25750" t="str">
        <f t="shared" si="404"/>
        <v>YAG</v>
      </c>
    </row>
    <row r="25751" spans="1:1" x14ac:dyDescent="0.25">
      <c r="A25751" t="str">
        <f t="shared" si="404"/>
        <v>YAG</v>
      </c>
    </row>
    <row r="25752" spans="1:1" x14ac:dyDescent="0.25">
      <c r="A25752" t="str">
        <f t="shared" si="404"/>
        <v>YAG</v>
      </c>
    </row>
    <row r="25753" spans="1:1" x14ac:dyDescent="0.25">
      <c r="A25753" t="str">
        <f t="shared" si="404"/>
        <v>YAG</v>
      </c>
    </row>
    <row r="25754" spans="1:1" x14ac:dyDescent="0.25">
      <c r="A25754" t="str">
        <f t="shared" si="404"/>
        <v>YAG</v>
      </c>
    </row>
    <row r="25755" spans="1:1" x14ac:dyDescent="0.25">
      <c r="A25755" t="str">
        <f t="shared" si="404"/>
        <v>YAG</v>
      </c>
    </row>
    <row r="25756" spans="1:1" x14ac:dyDescent="0.25">
      <c r="A25756" t="str">
        <f t="shared" si="404"/>
        <v>YAG</v>
      </c>
    </row>
    <row r="25757" spans="1:1" x14ac:dyDescent="0.25">
      <c r="A25757" t="str">
        <f t="shared" si="404"/>
        <v>YAG</v>
      </c>
    </row>
    <row r="25758" spans="1:1" x14ac:dyDescent="0.25">
      <c r="A25758" t="str">
        <f t="shared" si="404"/>
        <v>YAG</v>
      </c>
    </row>
    <row r="25759" spans="1:1" x14ac:dyDescent="0.25">
      <c r="A25759" t="str">
        <f t="shared" si="404"/>
        <v>YAG</v>
      </c>
    </row>
    <row r="25760" spans="1:1" x14ac:dyDescent="0.25">
      <c r="A25760" t="str">
        <f t="shared" si="404"/>
        <v>YAG</v>
      </c>
    </row>
    <row r="25761" spans="1:1" x14ac:dyDescent="0.25">
      <c r="A25761" t="str">
        <f t="shared" si="404"/>
        <v>YAG</v>
      </c>
    </row>
    <row r="25762" spans="1:1" x14ac:dyDescent="0.25">
      <c r="A25762" t="str">
        <f t="shared" si="404"/>
        <v>YAG</v>
      </c>
    </row>
    <row r="25763" spans="1:1" x14ac:dyDescent="0.25">
      <c r="A25763" t="str">
        <f t="shared" si="404"/>
        <v>YAG</v>
      </c>
    </row>
    <row r="25764" spans="1:1" x14ac:dyDescent="0.25">
      <c r="A25764" t="str">
        <f t="shared" si="404"/>
        <v>YAG</v>
      </c>
    </row>
    <row r="25765" spans="1:1" x14ac:dyDescent="0.25">
      <c r="A25765" t="str">
        <f t="shared" si="404"/>
        <v>YAG</v>
      </c>
    </row>
    <row r="25766" spans="1:1" x14ac:dyDescent="0.25">
      <c r="A25766" t="str">
        <f t="shared" si="404"/>
        <v>YAG</v>
      </c>
    </row>
    <row r="25767" spans="1:1" x14ac:dyDescent="0.25">
      <c r="A25767" t="str">
        <f t="shared" si="404"/>
        <v>YAG</v>
      </c>
    </row>
    <row r="25768" spans="1:1" x14ac:dyDescent="0.25">
      <c r="A25768" t="str">
        <f t="shared" si="404"/>
        <v>YAG</v>
      </c>
    </row>
    <row r="25769" spans="1:1" x14ac:dyDescent="0.25">
      <c r="A25769" t="str">
        <f t="shared" si="404"/>
        <v>YAG</v>
      </c>
    </row>
    <row r="25770" spans="1:1" x14ac:dyDescent="0.25">
      <c r="A25770" t="str">
        <f t="shared" si="404"/>
        <v>YAG</v>
      </c>
    </row>
    <row r="25771" spans="1:1" x14ac:dyDescent="0.25">
      <c r="A25771" t="str">
        <f t="shared" si="404"/>
        <v>YAG</v>
      </c>
    </row>
    <row r="25772" spans="1:1" x14ac:dyDescent="0.25">
      <c r="A25772" t="str">
        <f t="shared" si="404"/>
        <v>YAG</v>
      </c>
    </row>
    <row r="25773" spans="1:1" x14ac:dyDescent="0.25">
      <c r="A25773" t="str">
        <f t="shared" si="404"/>
        <v>YAG</v>
      </c>
    </row>
    <row r="25774" spans="1:1" x14ac:dyDescent="0.25">
      <c r="A25774" t="str">
        <f t="shared" si="404"/>
        <v>YAG</v>
      </c>
    </row>
    <row r="25775" spans="1:1" x14ac:dyDescent="0.25">
      <c r="A25775" t="str">
        <f t="shared" si="404"/>
        <v>YAG</v>
      </c>
    </row>
    <row r="25776" spans="1:1" x14ac:dyDescent="0.25">
      <c r="A25776" t="str">
        <f t="shared" si="404"/>
        <v>YAG</v>
      </c>
    </row>
    <row r="25777" spans="1:1" x14ac:dyDescent="0.25">
      <c r="A25777" t="str">
        <f t="shared" ref="A25777:A25840" si="405">"YAG"&amp;D25777 &amp;E25777 &amp;F25777 &amp; G25777 &amp;H25777 &amp;I25777</f>
        <v>YAG</v>
      </c>
    </row>
    <row r="25778" spans="1:1" x14ac:dyDescent="0.25">
      <c r="A25778" t="str">
        <f t="shared" si="405"/>
        <v>YAG</v>
      </c>
    </row>
    <row r="25779" spans="1:1" x14ac:dyDescent="0.25">
      <c r="A25779" t="str">
        <f t="shared" si="405"/>
        <v>YAG</v>
      </c>
    </row>
    <row r="25780" spans="1:1" x14ac:dyDescent="0.25">
      <c r="A25780" t="str">
        <f t="shared" si="405"/>
        <v>YAG</v>
      </c>
    </row>
    <row r="25781" spans="1:1" x14ac:dyDescent="0.25">
      <c r="A25781" t="str">
        <f t="shared" si="405"/>
        <v>YAG</v>
      </c>
    </row>
    <row r="25782" spans="1:1" x14ac:dyDescent="0.25">
      <c r="A25782" t="str">
        <f t="shared" si="405"/>
        <v>YAG</v>
      </c>
    </row>
    <row r="25783" spans="1:1" x14ac:dyDescent="0.25">
      <c r="A25783" t="str">
        <f t="shared" si="405"/>
        <v>YAG</v>
      </c>
    </row>
    <row r="25784" spans="1:1" x14ac:dyDescent="0.25">
      <c r="A25784" t="str">
        <f t="shared" si="405"/>
        <v>YAG</v>
      </c>
    </row>
    <row r="25785" spans="1:1" x14ac:dyDescent="0.25">
      <c r="A25785" t="str">
        <f t="shared" si="405"/>
        <v>YAG</v>
      </c>
    </row>
    <row r="25786" spans="1:1" x14ac:dyDescent="0.25">
      <c r="A25786" t="str">
        <f t="shared" si="405"/>
        <v>YAG</v>
      </c>
    </row>
    <row r="25787" spans="1:1" x14ac:dyDescent="0.25">
      <c r="A25787" t="str">
        <f t="shared" si="405"/>
        <v>YAG</v>
      </c>
    </row>
    <row r="25788" spans="1:1" x14ac:dyDescent="0.25">
      <c r="A25788" t="str">
        <f t="shared" si="405"/>
        <v>YAG</v>
      </c>
    </row>
    <row r="25789" spans="1:1" x14ac:dyDescent="0.25">
      <c r="A25789" t="str">
        <f t="shared" si="405"/>
        <v>YAG</v>
      </c>
    </row>
    <row r="25790" spans="1:1" x14ac:dyDescent="0.25">
      <c r="A25790" t="str">
        <f t="shared" si="405"/>
        <v>YAG</v>
      </c>
    </row>
    <row r="25791" spans="1:1" x14ac:dyDescent="0.25">
      <c r="A25791" t="str">
        <f t="shared" si="405"/>
        <v>YAG</v>
      </c>
    </row>
    <row r="25792" spans="1:1" x14ac:dyDescent="0.25">
      <c r="A25792" t="str">
        <f t="shared" si="405"/>
        <v>YAG</v>
      </c>
    </row>
    <row r="25793" spans="1:1" x14ac:dyDescent="0.25">
      <c r="A25793" t="str">
        <f t="shared" si="405"/>
        <v>YAG</v>
      </c>
    </row>
    <row r="25794" spans="1:1" x14ac:dyDescent="0.25">
      <c r="A25794" t="str">
        <f t="shared" si="405"/>
        <v>YAG</v>
      </c>
    </row>
    <row r="25795" spans="1:1" x14ac:dyDescent="0.25">
      <c r="A25795" t="str">
        <f t="shared" si="405"/>
        <v>YAG</v>
      </c>
    </row>
    <row r="25796" spans="1:1" x14ac:dyDescent="0.25">
      <c r="A25796" t="str">
        <f t="shared" si="405"/>
        <v>YAG</v>
      </c>
    </row>
    <row r="25797" spans="1:1" x14ac:dyDescent="0.25">
      <c r="A25797" t="str">
        <f t="shared" si="405"/>
        <v>YAG</v>
      </c>
    </row>
    <row r="25798" spans="1:1" x14ac:dyDescent="0.25">
      <c r="A25798" t="str">
        <f t="shared" si="405"/>
        <v>YAG</v>
      </c>
    </row>
    <row r="25799" spans="1:1" x14ac:dyDescent="0.25">
      <c r="A25799" t="str">
        <f t="shared" si="405"/>
        <v>YAG</v>
      </c>
    </row>
    <row r="25800" spans="1:1" x14ac:dyDescent="0.25">
      <c r="A25800" t="str">
        <f t="shared" si="405"/>
        <v>YAG</v>
      </c>
    </row>
    <row r="25801" spans="1:1" x14ac:dyDescent="0.25">
      <c r="A25801" t="str">
        <f t="shared" si="405"/>
        <v>YAG</v>
      </c>
    </row>
    <row r="25802" spans="1:1" x14ac:dyDescent="0.25">
      <c r="A25802" t="str">
        <f t="shared" si="405"/>
        <v>YAG</v>
      </c>
    </row>
    <row r="25803" spans="1:1" x14ac:dyDescent="0.25">
      <c r="A25803" t="str">
        <f t="shared" si="405"/>
        <v>YAG</v>
      </c>
    </row>
    <row r="25804" spans="1:1" x14ac:dyDescent="0.25">
      <c r="A25804" t="str">
        <f t="shared" si="405"/>
        <v>YAG</v>
      </c>
    </row>
    <row r="25805" spans="1:1" x14ac:dyDescent="0.25">
      <c r="A25805" t="str">
        <f t="shared" si="405"/>
        <v>YAG</v>
      </c>
    </row>
    <row r="25806" spans="1:1" x14ac:dyDescent="0.25">
      <c r="A25806" t="str">
        <f t="shared" si="405"/>
        <v>YAG</v>
      </c>
    </row>
    <row r="25807" spans="1:1" x14ac:dyDescent="0.25">
      <c r="A25807" t="str">
        <f t="shared" si="405"/>
        <v>YAG</v>
      </c>
    </row>
    <row r="25808" spans="1:1" x14ac:dyDescent="0.25">
      <c r="A25808" t="str">
        <f t="shared" si="405"/>
        <v>YAG</v>
      </c>
    </row>
    <row r="25809" spans="1:1" x14ac:dyDescent="0.25">
      <c r="A25809" t="str">
        <f t="shared" si="405"/>
        <v>YAG</v>
      </c>
    </row>
    <row r="25810" spans="1:1" x14ac:dyDescent="0.25">
      <c r="A25810" t="str">
        <f t="shared" si="405"/>
        <v>YAG</v>
      </c>
    </row>
    <row r="25811" spans="1:1" x14ac:dyDescent="0.25">
      <c r="A25811" t="str">
        <f t="shared" si="405"/>
        <v>YAG</v>
      </c>
    </row>
    <row r="25812" spans="1:1" x14ac:dyDescent="0.25">
      <c r="A25812" t="str">
        <f t="shared" si="405"/>
        <v>YAG</v>
      </c>
    </row>
    <row r="25813" spans="1:1" x14ac:dyDescent="0.25">
      <c r="A25813" t="str">
        <f t="shared" si="405"/>
        <v>YAG</v>
      </c>
    </row>
    <row r="25814" spans="1:1" x14ac:dyDescent="0.25">
      <c r="A25814" t="str">
        <f t="shared" si="405"/>
        <v>YAG</v>
      </c>
    </row>
    <row r="25815" spans="1:1" x14ac:dyDescent="0.25">
      <c r="A25815" t="str">
        <f t="shared" si="405"/>
        <v>YAG</v>
      </c>
    </row>
    <row r="25816" spans="1:1" x14ac:dyDescent="0.25">
      <c r="A25816" t="str">
        <f t="shared" si="405"/>
        <v>YAG</v>
      </c>
    </row>
    <row r="25817" spans="1:1" x14ac:dyDescent="0.25">
      <c r="A25817" t="str">
        <f t="shared" si="405"/>
        <v>YAG</v>
      </c>
    </row>
    <row r="25818" spans="1:1" x14ac:dyDescent="0.25">
      <c r="A25818" t="str">
        <f t="shared" si="405"/>
        <v>YAG</v>
      </c>
    </row>
    <row r="25819" spans="1:1" x14ac:dyDescent="0.25">
      <c r="A25819" t="str">
        <f t="shared" si="405"/>
        <v>YAG</v>
      </c>
    </row>
    <row r="25820" spans="1:1" x14ac:dyDescent="0.25">
      <c r="A25820" t="str">
        <f t="shared" si="405"/>
        <v>YAG</v>
      </c>
    </row>
    <row r="25821" spans="1:1" x14ac:dyDescent="0.25">
      <c r="A25821" t="str">
        <f t="shared" si="405"/>
        <v>YAG</v>
      </c>
    </row>
    <row r="25822" spans="1:1" x14ac:dyDescent="0.25">
      <c r="A25822" t="str">
        <f t="shared" si="405"/>
        <v>YAG</v>
      </c>
    </row>
    <row r="25823" spans="1:1" x14ac:dyDescent="0.25">
      <c r="A25823" t="str">
        <f t="shared" si="405"/>
        <v>YAG</v>
      </c>
    </row>
    <row r="25824" spans="1:1" x14ac:dyDescent="0.25">
      <c r="A25824" t="str">
        <f t="shared" si="405"/>
        <v>YAG</v>
      </c>
    </row>
    <row r="25825" spans="1:1" x14ac:dyDescent="0.25">
      <c r="A25825" t="str">
        <f t="shared" si="405"/>
        <v>YAG</v>
      </c>
    </row>
    <row r="25826" spans="1:1" x14ac:dyDescent="0.25">
      <c r="A25826" t="str">
        <f t="shared" si="405"/>
        <v>YAG</v>
      </c>
    </row>
    <row r="25827" spans="1:1" x14ac:dyDescent="0.25">
      <c r="A25827" t="str">
        <f t="shared" si="405"/>
        <v>YAG</v>
      </c>
    </row>
    <row r="25828" spans="1:1" x14ac:dyDescent="0.25">
      <c r="A25828" t="str">
        <f t="shared" si="405"/>
        <v>YAG</v>
      </c>
    </row>
    <row r="25829" spans="1:1" x14ac:dyDescent="0.25">
      <c r="A25829" t="str">
        <f t="shared" si="405"/>
        <v>YAG</v>
      </c>
    </row>
    <row r="25830" spans="1:1" x14ac:dyDescent="0.25">
      <c r="A25830" t="str">
        <f t="shared" si="405"/>
        <v>YAG</v>
      </c>
    </row>
    <row r="25831" spans="1:1" x14ac:dyDescent="0.25">
      <c r="A25831" t="str">
        <f t="shared" si="405"/>
        <v>YAG</v>
      </c>
    </row>
    <row r="25832" spans="1:1" x14ac:dyDescent="0.25">
      <c r="A25832" t="str">
        <f t="shared" si="405"/>
        <v>YAG</v>
      </c>
    </row>
    <row r="25833" spans="1:1" x14ac:dyDescent="0.25">
      <c r="A25833" t="str">
        <f t="shared" si="405"/>
        <v>YAG</v>
      </c>
    </row>
    <row r="25834" spans="1:1" x14ac:dyDescent="0.25">
      <c r="A25834" t="str">
        <f t="shared" si="405"/>
        <v>YAG</v>
      </c>
    </row>
    <row r="25835" spans="1:1" x14ac:dyDescent="0.25">
      <c r="A25835" t="str">
        <f t="shared" si="405"/>
        <v>YAG</v>
      </c>
    </row>
    <row r="25836" spans="1:1" x14ac:dyDescent="0.25">
      <c r="A25836" t="str">
        <f t="shared" si="405"/>
        <v>YAG</v>
      </c>
    </row>
    <row r="25837" spans="1:1" x14ac:dyDescent="0.25">
      <c r="A25837" t="str">
        <f t="shared" si="405"/>
        <v>YAG</v>
      </c>
    </row>
    <row r="25838" spans="1:1" x14ac:dyDescent="0.25">
      <c r="A25838" t="str">
        <f t="shared" si="405"/>
        <v>YAG</v>
      </c>
    </row>
    <row r="25839" spans="1:1" x14ac:dyDescent="0.25">
      <c r="A25839" t="str">
        <f t="shared" si="405"/>
        <v>YAG</v>
      </c>
    </row>
    <row r="25840" spans="1:1" x14ac:dyDescent="0.25">
      <c r="A25840" t="str">
        <f t="shared" si="405"/>
        <v>YAG</v>
      </c>
    </row>
    <row r="25841" spans="1:1" x14ac:dyDescent="0.25">
      <c r="A25841" t="str">
        <f t="shared" ref="A25841:A25904" si="406">"YAG"&amp;D25841 &amp;E25841 &amp;F25841 &amp; G25841 &amp;H25841 &amp;I25841</f>
        <v>YAG</v>
      </c>
    </row>
    <row r="25842" spans="1:1" x14ac:dyDescent="0.25">
      <c r="A25842" t="str">
        <f t="shared" si="406"/>
        <v>YAG</v>
      </c>
    </row>
    <row r="25843" spans="1:1" x14ac:dyDescent="0.25">
      <c r="A25843" t="str">
        <f t="shared" si="406"/>
        <v>YAG</v>
      </c>
    </row>
    <row r="25844" spans="1:1" x14ac:dyDescent="0.25">
      <c r="A25844" t="str">
        <f t="shared" si="406"/>
        <v>YAG</v>
      </c>
    </row>
    <row r="25845" spans="1:1" x14ac:dyDescent="0.25">
      <c r="A25845" t="str">
        <f t="shared" si="406"/>
        <v>YAG</v>
      </c>
    </row>
    <row r="25846" spans="1:1" x14ac:dyDescent="0.25">
      <c r="A25846" t="str">
        <f t="shared" si="406"/>
        <v>YAG</v>
      </c>
    </row>
    <row r="25847" spans="1:1" x14ac:dyDescent="0.25">
      <c r="A25847" t="str">
        <f t="shared" si="406"/>
        <v>YAG</v>
      </c>
    </row>
    <row r="25848" spans="1:1" x14ac:dyDescent="0.25">
      <c r="A25848" t="str">
        <f t="shared" si="406"/>
        <v>YAG</v>
      </c>
    </row>
    <row r="25849" spans="1:1" x14ac:dyDescent="0.25">
      <c r="A25849" t="str">
        <f t="shared" si="406"/>
        <v>YAG</v>
      </c>
    </row>
    <row r="25850" spans="1:1" x14ac:dyDescent="0.25">
      <c r="A25850" t="str">
        <f t="shared" si="406"/>
        <v>YAG</v>
      </c>
    </row>
    <row r="25851" spans="1:1" x14ac:dyDescent="0.25">
      <c r="A25851" t="str">
        <f t="shared" si="406"/>
        <v>YAG</v>
      </c>
    </row>
    <row r="25852" spans="1:1" x14ac:dyDescent="0.25">
      <c r="A25852" t="str">
        <f t="shared" si="406"/>
        <v>YAG</v>
      </c>
    </row>
    <row r="25853" spans="1:1" x14ac:dyDescent="0.25">
      <c r="A25853" t="str">
        <f t="shared" si="406"/>
        <v>YAG</v>
      </c>
    </row>
    <row r="25854" spans="1:1" x14ac:dyDescent="0.25">
      <c r="A25854" t="str">
        <f t="shared" si="406"/>
        <v>YAG</v>
      </c>
    </row>
    <row r="25855" spans="1:1" x14ac:dyDescent="0.25">
      <c r="A25855" t="str">
        <f t="shared" si="406"/>
        <v>YAG</v>
      </c>
    </row>
    <row r="25856" spans="1:1" x14ac:dyDescent="0.25">
      <c r="A25856" t="str">
        <f t="shared" si="406"/>
        <v>YAG</v>
      </c>
    </row>
    <row r="25857" spans="1:1" x14ac:dyDescent="0.25">
      <c r="A25857" t="str">
        <f t="shared" si="406"/>
        <v>YAG</v>
      </c>
    </row>
    <row r="25858" spans="1:1" x14ac:dyDescent="0.25">
      <c r="A25858" t="str">
        <f t="shared" si="406"/>
        <v>YAG</v>
      </c>
    </row>
    <row r="25859" spans="1:1" x14ac:dyDescent="0.25">
      <c r="A25859" t="str">
        <f t="shared" si="406"/>
        <v>YAG</v>
      </c>
    </row>
    <row r="25860" spans="1:1" x14ac:dyDescent="0.25">
      <c r="A25860" t="str">
        <f t="shared" si="406"/>
        <v>YAG</v>
      </c>
    </row>
    <row r="25861" spans="1:1" x14ac:dyDescent="0.25">
      <c r="A25861" t="str">
        <f t="shared" si="406"/>
        <v>YAG</v>
      </c>
    </row>
    <row r="25862" spans="1:1" x14ac:dyDescent="0.25">
      <c r="A25862" t="str">
        <f t="shared" si="406"/>
        <v>YAG</v>
      </c>
    </row>
    <row r="25863" spans="1:1" x14ac:dyDescent="0.25">
      <c r="A25863" t="str">
        <f t="shared" si="406"/>
        <v>YAG</v>
      </c>
    </row>
    <row r="25864" spans="1:1" x14ac:dyDescent="0.25">
      <c r="A25864" t="str">
        <f t="shared" si="406"/>
        <v>YAG</v>
      </c>
    </row>
    <row r="25865" spans="1:1" x14ac:dyDescent="0.25">
      <c r="A25865" t="str">
        <f t="shared" si="406"/>
        <v>YAG</v>
      </c>
    </row>
    <row r="25866" spans="1:1" x14ac:dyDescent="0.25">
      <c r="A25866" t="str">
        <f t="shared" si="406"/>
        <v>YAG</v>
      </c>
    </row>
    <row r="25867" spans="1:1" x14ac:dyDescent="0.25">
      <c r="A25867" t="str">
        <f t="shared" si="406"/>
        <v>YAG</v>
      </c>
    </row>
    <row r="25868" spans="1:1" x14ac:dyDescent="0.25">
      <c r="A25868" t="str">
        <f t="shared" si="406"/>
        <v>YAG</v>
      </c>
    </row>
    <row r="25869" spans="1:1" x14ac:dyDescent="0.25">
      <c r="A25869" t="str">
        <f t="shared" si="406"/>
        <v>YAG</v>
      </c>
    </row>
    <row r="25870" spans="1:1" x14ac:dyDescent="0.25">
      <c r="A25870" t="str">
        <f t="shared" si="406"/>
        <v>YAG</v>
      </c>
    </row>
    <row r="25871" spans="1:1" x14ac:dyDescent="0.25">
      <c r="A25871" t="str">
        <f t="shared" si="406"/>
        <v>YAG</v>
      </c>
    </row>
    <row r="25872" spans="1:1" x14ac:dyDescent="0.25">
      <c r="A25872" t="str">
        <f t="shared" si="406"/>
        <v>YAG</v>
      </c>
    </row>
    <row r="25873" spans="1:1" x14ac:dyDescent="0.25">
      <c r="A25873" t="str">
        <f t="shared" si="406"/>
        <v>YAG</v>
      </c>
    </row>
    <row r="25874" spans="1:1" x14ac:dyDescent="0.25">
      <c r="A25874" t="str">
        <f t="shared" si="406"/>
        <v>YAG</v>
      </c>
    </row>
    <row r="25875" spans="1:1" x14ac:dyDescent="0.25">
      <c r="A25875" t="str">
        <f t="shared" si="406"/>
        <v>YAG</v>
      </c>
    </row>
    <row r="25876" spans="1:1" x14ac:dyDescent="0.25">
      <c r="A25876" t="str">
        <f t="shared" si="406"/>
        <v>YAG</v>
      </c>
    </row>
    <row r="25877" spans="1:1" x14ac:dyDescent="0.25">
      <c r="A25877" t="str">
        <f t="shared" si="406"/>
        <v>YAG</v>
      </c>
    </row>
    <row r="25878" spans="1:1" x14ac:dyDescent="0.25">
      <c r="A25878" t="str">
        <f t="shared" si="406"/>
        <v>YAG</v>
      </c>
    </row>
    <row r="25879" spans="1:1" x14ac:dyDescent="0.25">
      <c r="A25879" t="str">
        <f t="shared" si="406"/>
        <v>YAG</v>
      </c>
    </row>
    <row r="25880" spans="1:1" x14ac:dyDescent="0.25">
      <c r="A25880" t="str">
        <f t="shared" si="406"/>
        <v>YAG</v>
      </c>
    </row>
    <row r="25881" spans="1:1" x14ac:dyDescent="0.25">
      <c r="A25881" t="str">
        <f t="shared" si="406"/>
        <v>YAG</v>
      </c>
    </row>
    <row r="25882" spans="1:1" x14ac:dyDescent="0.25">
      <c r="A25882" t="str">
        <f t="shared" si="406"/>
        <v>YAG</v>
      </c>
    </row>
    <row r="25883" spans="1:1" x14ac:dyDescent="0.25">
      <c r="A25883" t="str">
        <f t="shared" si="406"/>
        <v>YAG</v>
      </c>
    </row>
    <row r="25884" spans="1:1" x14ac:dyDescent="0.25">
      <c r="A25884" t="str">
        <f t="shared" si="406"/>
        <v>YAG</v>
      </c>
    </row>
    <row r="25885" spans="1:1" x14ac:dyDescent="0.25">
      <c r="A25885" t="str">
        <f t="shared" si="406"/>
        <v>YAG</v>
      </c>
    </row>
    <row r="25886" spans="1:1" x14ac:dyDescent="0.25">
      <c r="A25886" t="str">
        <f t="shared" si="406"/>
        <v>YAG</v>
      </c>
    </row>
    <row r="25887" spans="1:1" x14ac:dyDescent="0.25">
      <c r="A25887" t="str">
        <f t="shared" si="406"/>
        <v>YAG</v>
      </c>
    </row>
    <row r="25888" spans="1:1" x14ac:dyDescent="0.25">
      <c r="A25888" t="str">
        <f t="shared" si="406"/>
        <v>YAG</v>
      </c>
    </row>
    <row r="25889" spans="1:1" x14ac:dyDescent="0.25">
      <c r="A25889" t="str">
        <f t="shared" si="406"/>
        <v>YAG</v>
      </c>
    </row>
    <row r="25890" spans="1:1" x14ac:dyDescent="0.25">
      <c r="A25890" t="str">
        <f t="shared" si="406"/>
        <v>YAG</v>
      </c>
    </row>
    <row r="25891" spans="1:1" x14ac:dyDescent="0.25">
      <c r="A25891" t="str">
        <f t="shared" si="406"/>
        <v>YAG</v>
      </c>
    </row>
    <row r="25892" spans="1:1" x14ac:dyDescent="0.25">
      <c r="A25892" t="str">
        <f t="shared" si="406"/>
        <v>YAG</v>
      </c>
    </row>
    <row r="25893" spans="1:1" x14ac:dyDescent="0.25">
      <c r="A25893" t="str">
        <f t="shared" si="406"/>
        <v>YAG</v>
      </c>
    </row>
    <row r="25894" spans="1:1" x14ac:dyDescent="0.25">
      <c r="A25894" t="str">
        <f t="shared" si="406"/>
        <v>YAG</v>
      </c>
    </row>
    <row r="25895" spans="1:1" x14ac:dyDescent="0.25">
      <c r="A25895" t="str">
        <f t="shared" si="406"/>
        <v>YAG</v>
      </c>
    </row>
    <row r="25896" spans="1:1" x14ac:dyDescent="0.25">
      <c r="A25896" t="str">
        <f t="shared" si="406"/>
        <v>YAG</v>
      </c>
    </row>
    <row r="25897" spans="1:1" x14ac:dyDescent="0.25">
      <c r="A25897" t="str">
        <f t="shared" si="406"/>
        <v>YAG</v>
      </c>
    </row>
    <row r="25898" spans="1:1" x14ac:dyDescent="0.25">
      <c r="A25898" t="str">
        <f t="shared" si="406"/>
        <v>YAG</v>
      </c>
    </row>
    <row r="25899" spans="1:1" x14ac:dyDescent="0.25">
      <c r="A25899" t="str">
        <f t="shared" si="406"/>
        <v>YAG</v>
      </c>
    </row>
    <row r="25900" spans="1:1" x14ac:dyDescent="0.25">
      <c r="A25900" t="str">
        <f t="shared" si="406"/>
        <v>YAG</v>
      </c>
    </row>
    <row r="25901" spans="1:1" x14ac:dyDescent="0.25">
      <c r="A25901" t="str">
        <f t="shared" si="406"/>
        <v>YAG</v>
      </c>
    </row>
    <row r="25902" spans="1:1" x14ac:dyDescent="0.25">
      <c r="A25902" t="str">
        <f t="shared" si="406"/>
        <v>YAG</v>
      </c>
    </row>
    <row r="25903" spans="1:1" x14ac:dyDescent="0.25">
      <c r="A25903" t="str">
        <f t="shared" si="406"/>
        <v>YAG</v>
      </c>
    </row>
    <row r="25904" spans="1:1" x14ac:dyDescent="0.25">
      <c r="A25904" t="str">
        <f t="shared" si="406"/>
        <v>YAG</v>
      </c>
    </row>
    <row r="25905" spans="1:1" x14ac:dyDescent="0.25">
      <c r="A25905" t="str">
        <f t="shared" ref="A25905:A25968" si="407">"YAG"&amp;D25905 &amp;E25905 &amp;F25905 &amp; G25905 &amp;H25905 &amp;I25905</f>
        <v>YAG</v>
      </c>
    </row>
    <row r="25906" spans="1:1" x14ac:dyDescent="0.25">
      <c r="A25906" t="str">
        <f t="shared" si="407"/>
        <v>YAG</v>
      </c>
    </row>
    <row r="25907" spans="1:1" x14ac:dyDescent="0.25">
      <c r="A25907" t="str">
        <f t="shared" si="407"/>
        <v>YAG</v>
      </c>
    </row>
    <row r="25908" spans="1:1" x14ac:dyDescent="0.25">
      <c r="A25908" t="str">
        <f t="shared" si="407"/>
        <v>YAG</v>
      </c>
    </row>
    <row r="25909" spans="1:1" x14ac:dyDescent="0.25">
      <c r="A25909" t="str">
        <f t="shared" si="407"/>
        <v>YAG</v>
      </c>
    </row>
    <row r="25910" spans="1:1" x14ac:dyDescent="0.25">
      <c r="A25910" t="str">
        <f t="shared" si="407"/>
        <v>YAG</v>
      </c>
    </row>
    <row r="25911" spans="1:1" x14ac:dyDescent="0.25">
      <c r="A25911" t="str">
        <f t="shared" si="407"/>
        <v>YAG</v>
      </c>
    </row>
    <row r="25912" spans="1:1" x14ac:dyDescent="0.25">
      <c r="A25912" t="str">
        <f t="shared" si="407"/>
        <v>YAG</v>
      </c>
    </row>
    <row r="25913" spans="1:1" x14ac:dyDescent="0.25">
      <c r="A25913" t="str">
        <f t="shared" si="407"/>
        <v>YAG</v>
      </c>
    </row>
    <row r="25914" spans="1:1" x14ac:dyDescent="0.25">
      <c r="A25914" t="str">
        <f t="shared" si="407"/>
        <v>YAG</v>
      </c>
    </row>
    <row r="25915" spans="1:1" x14ac:dyDescent="0.25">
      <c r="A25915" t="str">
        <f t="shared" si="407"/>
        <v>YAG</v>
      </c>
    </row>
    <row r="25916" spans="1:1" x14ac:dyDescent="0.25">
      <c r="A25916" t="str">
        <f t="shared" si="407"/>
        <v>YAG</v>
      </c>
    </row>
    <row r="25917" spans="1:1" x14ac:dyDescent="0.25">
      <c r="A25917" t="str">
        <f t="shared" si="407"/>
        <v>YAG</v>
      </c>
    </row>
    <row r="25918" spans="1:1" x14ac:dyDescent="0.25">
      <c r="A25918" t="str">
        <f t="shared" si="407"/>
        <v>YAG</v>
      </c>
    </row>
    <row r="25919" spans="1:1" x14ac:dyDescent="0.25">
      <c r="A25919" t="str">
        <f t="shared" si="407"/>
        <v>YAG</v>
      </c>
    </row>
    <row r="25920" spans="1:1" x14ac:dyDescent="0.25">
      <c r="A25920" t="str">
        <f t="shared" si="407"/>
        <v>YAG</v>
      </c>
    </row>
    <row r="25921" spans="1:1" x14ac:dyDescent="0.25">
      <c r="A25921" t="str">
        <f t="shared" si="407"/>
        <v>YAG</v>
      </c>
    </row>
    <row r="25922" spans="1:1" x14ac:dyDescent="0.25">
      <c r="A25922" t="str">
        <f t="shared" si="407"/>
        <v>YAG</v>
      </c>
    </row>
    <row r="25923" spans="1:1" x14ac:dyDescent="0.25">
      <c r="A25923" t="str">
        <f t="shared" si="407"/>
        <v>YAG</v>
      </c>
    </row>
    <row r="25924" spans="1:1" x14ac:dyDescent="0.25">
      <c r="A25924" t="str">
        <f t="shared" si="407"/>
        <v>YAG</v>
      </c>
    </row>
    <row r="25925" spans="1:1" x14ac:dyDescent="0.25">
      <c r="A25925" t="str">
        <f t="shared" si="407"/>
        <v>YAG</v>
      </c>
    </row>
    <row r="25926" spans="1:1" x14ac:dyDescent="0.25">
      <c r="A25926" t="str">
        <f t="shared" si="407"/>
        <v>YAG</v>
      </c>
    </row>
    <row r="25927" spans="1:1" x14ac:dyDescent="0.25">
      <c r="A25927" t="str">
        <f t="shared" si="407"/>
        <v>YAG</v>
      </c>
    </row>
    <row r="25928" spans="1:1" x14ac:dyDescent="0.25">
      <c r="A25928" t="str">
        <f t="shared" si="407"/>
        <v>YAG</v>
      </c>
    </row>
    <row r="25929" spans="1:1" x14ac:dyDescent="0.25">
      <c r="A25929" t="str">
        <f t="shared" si="407"/>
        <v>YAG</v>
      </c>
    </row>
    <row r="25930" spans="1:1" x14ac:dyDescent="0.25">
      <c r="A25930" t="str">
        <f t="shared" si="407"/>
        <v>YAG</v>
      </c>
    </row>
    <row r="25931" spans="1:1" x14ac:dyDescent="0.25">
      <c r="A25931" t="str">
        <f t="shared" si="407"/>
        <v>YAG</v>
      </c>
    </row>
    <row r="25932" spans="1:1" x14ac:dyDescent="0.25">
      <c r="A25932" t="str">
        <f t="shared" si="407"/>
        <v>YAG</v>
      </c>
    </row>
    <row r="25933" spans="1:1" x14ac:dyDescent="0.25">
      <c r="A25933" t="str">
        <f t="shared" si="407"/>
        <v>YAG</v>
      </c>
    </row>
    <row r="25934" spans="1:1" x14ac:dyDescent="0.25">
      <c r="A25934" t="str">
        <f t="shared" si="407"/>
        <v>YAG</v>
      </c>
    </row>
    <row r="25935" spans="1:1" x14ac:dyDescent="0.25">
      <c r="A25935" t="str">
        <f t="shared" si="407"/>
        <v>YAG</v>
      </c>
    </row>
    <row r="25936" spans="1:1" x14ac:dyDescent="0.25">
      <c r="A25936" t="str">
        <f t="shared" si="407"/>
        <v>YAG</v>
      </c>
    </row>
    <row r="25937" spans="1:1" x14ac:dyDescent="0.25">
      <c r="A25937" t="str">
        <f t="shared" si="407"/>
        <v>YAG</v>
      </c>
    </row>
    <row r="25938" spans="1:1" x14ac:dyDescent="0.25">
      <c r="A25938" t="str">
        <f t="shared" si="407"/>
        <v>YAG</v>
      </c>
    </row>
    <row r="25939" spans="1:1" x14ac:dyDescent="0.25">
      <c r="A25939" t="str">
        <f t="shared" si="407"/>
        <v>YAG</v>
      </c>
    </row>
    <row r="25940" spans="1:1" x14ac:dyDescent="0.25">
      <c r="A25940" t="str">
        <f t="shared" si="407"/>
        <v>YAG</v>
      </c>
    </row>
    <row r="25941" spans="1:1" x14ac:dyDescent="0.25">
      <c r="A25941" t="str">
        <f t="shared" si="407"/>
        <v>YAG</v>
      </c>
    </row>
    <row r="25942" spans="1:1" x14ac:dyDescent="0.25">
      <c r="A25942" t="str">
        <f t="shared" si="407"/>
        <v>YAG</v>
      </c>
    </row>
    <row r="25943" spans="1:1" x14ac:dyDescent="0.25">
      <c r="A25943" t="str">
        <f t="shared" si="407"/>
        <v>YAG</v>
      </c>
    </row>
    <row r="25944" spans="1:1" x14ac:dyDescent="0.25">
      <c r="A25944" t="str">
        <f t="shared" si="407"/>
        <v>YAG</v>
      </c>
    </row>
    <row r="25945" spans="1:1" x14ac:dyDescent="0.25">
      <c r="A25945" t="str">
        <f t="shared" si="407"/>
        <v>YAG</v>
      </c>
    </row>
    <row r="25946" spans="1:1" x14ac:dyDescent="0.25">
      <c r="A25946" t="str">
        <f t="shared" si="407"/>
        <v>YAG</v>
      </c>
    </row>
    <row r="25947" spans="1:1" x14ac:dyDescent="0.25">
      <c r="A25947" t="str">
        <f t="shared" si="407"/>
        <v>YAG</v>
      </c>
    </row>
    <row r="25948" spans="1:1" x14ac:dyDescent="0.25">
      <c r="A25948" t="str">
        <f t="shared" si="407"/>
        <v>YAG</v>
      </c>
    </row>
    <row r="25949" spans="1:1" x14ac:dyDescent="0.25">
      <c r="A25949" t="str">
        <f t="shared" si="407"/>
        <v>YAG</v>
      </c>
    </row>
    <row r="25950" spans="1:1" x14ac:dyDescent="0.25">
      <c r="A25950" t="str">
        <f t="shared" si="407"/>
        <v>YAG</v>
      </c>
    </row>
    <row r="25951" spans="1:1" x14ac:dyDescent="0.25">
      <c r="A25951" t="str">
        <f t="shared" si="407"/>
        <v>YAG</v>
      </c>
    </row>
    <row r="25952" spans="1:1" x14ac:dyDescent="0.25">
      <c r="A25952" t="str">
        <f t="shared" si="407"/>
        <v>YAG</v>
      </c>
    </row>
    <row r="25953" spans="1:1" x14ac:dyDescent="0.25">
      <c r="A25953" t="str">
        <f t="shared" si="407"/>
        <v>YAG</v>
      </c>
    </row>
    <row r="25954" spans="1:1" x14ac:dyDescent="0.25">
      <c r="A25954" t="str">
        <f t="shared" si="407"/>
        <v>YAG</v>
      </c>
    </row>
    <row r="25955" spans="1:1" x14ac:dyDescent="0.25">
      <c r="A25955" t="str">
        <f t="shared" si="407"/>
        <v>YAG</v>
      </c>
    </row>
    <row r="25956" spans="1:1" x14ac:dyDescent="0.25">
      <c r="A25956" t="str">
        <f t="shared" si="407"/>
        <v>YAG</v>
      </c>
    </row>
    <row r="25957" spans="1:1" x14ac:dyDescent="0.25">
      <c r="A25957" t="str">
        <f t="shared" si="407"/>
        <v>YAG</v>
      </c>
    </row>
    <row r="25958" spans="1:1" x14ac:dyDescent="0.25">
      <c r="A25958" t="str">
        <f t="shared" si="407"/>
        <v>YAG</v>
      </c>
    </row>
    <row r="25959" spans="1:1" x14ac:dyDescent="0.25">
      <c r="A25959" t="str">
        <f t="shared" si="407"/>
        <v>YAG</v>
      </c>
    </row>
    <row r="25960" spans="1:1" x14ac:dyDescent="0.25">
      <c r="A25960" t="str">
        <f t="shared" si="407"/>
        <v>YAG</v>
      </c>
    </row>
    <row r="25961" spans="1:1" x14ac:dyDescent="0.25">
      <c r="A25961" t="str">
        <f t="shared" si="407"/>
        <v>YAG</v>
      </c>
    </row>
    <row r="25962" spans="1:1" x14ac:dyDescent="0.25">
      <c r="A25962" t="str">
        <f t="shared" si="407"/>
        <v>YAG</v>
      </c>
    </row>
    <row r="25963" spans="1:1" x14ac:dyDescent="0.25">
      <c r="A25963" t="str">
        <f t="shared" si="407"/>
        <v>YAG</v>
      </c>
    </row>
    <row r="25964" spans="1:1" x14ac:dyDescent="0.25">
      <c r="A25964" t="str">
        <f t="shared" si="407"/>
        <v>YAG</v>
      </c>
    </row>
    <row r="25965" spans="1:1" x14ac:dyDescent="0.25">
      <c r="A25965" t="str">
        <f t="shared" si="407"/>
        <v>YAG</v>
      </c>
    </row>
    <row r="25966" spans="1:1" x14ac:dyDescent="0.25">
      <c r="A25966" t="str">
        <f t="shared" si="407"/>
        <v>YAG</v>
      </c>
    </row>
    <row r="25967" spans="1:1" x14ac:dyDescent="0.25">
      <c r="A25967" t="str">
        <f t="shared" si="407"/>
        <v>YAG</v>
      </c>
    </row>
    <row r="25968" spans="1:1" x14ac:dyDescent="0.25">
      <c r="A25968" t="str">
        <f t="shared" si="407"/>
        <v>YAG</v>
      </c>
    </row>
    <row r="25969" spans="1:1" x14ac:dyDescent="0.25">
      <c r="A25969" t="str">
        <f t="shared" ref="A25969:A26032" si="408">"YAG"&amp;D25969 &amp;E25969 &amp;F25969 &amp; G25969 &amp;H25969 &amp;I25969</f>
        <v>YAG</v>
      </c>
    </row>
    <row r="25970" spans="1:1" x14ac:dyDescent="0.25">
      <c r="A25970" t="str">
        <f t="shared" si="408"/>
        <v>YAG</v>
      </c>
    </row>
    <row r="25971" spans="1:1" x14ac:dyDescent="0.25">
      <c r="A25971" t="str">
        <f t="shared" si="408"/>
        <v>YAG</v>
      </c>
    </row>
    <row r="25972" spans="1:1" x14ac:dyDescent="0.25">
      <c r="A25972" t="str">
        <f t="shared" si="408"/>
        <v>YAG</v>
      </c>
    </row>
    <row r="25973" spans="1:1" x14ac:dyDescent="0.25">
      <c r="A25973" t="str">
        <f t="shared" si="408"/>
        <v>YAG</v>
      </c>
    </row>
    <row r="25974" spans="1:1" x14ac:dyDescent="0.25">
      <c r="A25974" t="str">
        <f t="shared" si="408"/>
        <v>YAG</v>
      </c>
    </row>
    <row r="25975" spans="1:1" x14ac:dyDescent="0.25">
      <c r="A25975" t="str">
        <f t="shared" si="408"/>
        <v>YAG</v>
      </c>
    </row>
    <row r="25976" spans="1:1" x14ac:dyDescent="0.25">
      <c r="A25976" t="str">
        <f t="shared" si="408"/>
        <v>YAG</v>
      </c>
    </row>
    <row r="25977" spans="1:1" x14ac:dyDescent="0.25">
      <c r="A25977" t="str">
        <f t="shared" si="408"/>
        <v>YAG</v>
      </c>
    </row>
    <row r="25978" spans="1:1" x14ac:dyDescent="0.25">
      <c r="A25978" t="str">
        <f t="shared" si="408"/>
        <v>YAG</v>
      </c>
    </row>
    <row r="25979" spans="1:1" x14ac:dyDescent="0.25">
      <c r="A25979" t="str">
        <f t="shared" si="408"/>
        <v>YAG</v>
      </c>
    </row>
    <row r="25980" spans="1:1" x14ac:dyDescent="0.25">
      <c r="A25980" t="str">
        <f t="shared" si="408"/>
        <v>YAG</v>
      </c>
    </row>
    <row r="25981" spans="1:1" x14ac:dyDescent="0.25">
      <c r="A25981" t="str">
        <f t="shared" si="408"/>
        <v>YAG</v>
      </c>
    </row>
    <row r="25982" spans="1:1" x14ac:dyDescent="0.25">
      <c r="A25982" t="str">
        <f t="shared" si="408"/>
        <v>YAG</v>
      </c>
    </row>
    <row r="25983" spans="1:1" x14ac:dyDescent="0.25">
      <c r="A25983" t="str">
        <f t="shared" si="408"/>
        <v>YAG</v>
      </c>
    </row>
    <row r="25984" spans="1:1" x14ac:dyDescent="0.25">
      <c r="A25984" t="str">
        <f t="shared" si="408"/>
        <v>YAG</v>
      </c>
    </row>
    <row r="25985" spans="1:1" x14ac:dyDescent="0.25">
      <c r="A25985" t="str">
        <f t="shared" si="408"/>
        <v>YAG</v>
      </c>
    </row>
    <row r="25986" spans="1:1" x14ac:dyDescent="0.25">
      <c r="A25986" t="str">
        <f t="shared" si="408"/>
        <v>YAG</v>
      </c>
    </row>
    <row r="25987" spans="1:1" x14ac:dyDescent="0.25">
      <c r="A25987" t="str">
        <f t="shared" si="408"/>
        <v>YAG</v>
      </c>
    </row>
    <row r="25988" spans="1:1" x14ac:dyDescent="0.25">
      <c r="A25988" t="str">
        <f t="shared" si="408"/>
        <v>YAG</v>
      </c>
    </row>
    <row r="25989" spans="1:1" x14ac:dyDescent="0.25">
      <c r="A25989" t="str">
        <f t="shared" si="408"/>
        <v>YAG</v>
      </c>
    </row>
    <row r="25990" spans="1:1" x14ac:dyDescent="0.25">
      <c r="A25990" t="str">
        <f t="shared" si="408"/>
        <v>YAG</v>
      </c>
    </row>
    <row r="25991" spans="1:1" x14ac:dyDescent="0.25">
      <c r="A25991" t="str">
        <f t="shared" si="408"/>
        <v>YAG</v>
      </c>
    </row>
    <row r="25992" spans="1:1" x14ac:dyDescent="0.25">
      <c r="A25992" t="str">
        <f t="shared" si="408"/>
        <v>YAG</v>
      </c>
    </row>
    <row r="25993" spans="1:1" x14ac:dyDescent="0.25">
      <c r="A25993" t="str">
        <f t="shared" si="408"/>
        <v>YAG</v>
      </c>
    </row>
    <row r="25994" spans="1:1" x14ac:dyDescent="0.25">
      <c r="A25994" t="str">
        <f t="shared" si="408"/>
        <v>YAG</v>
      </c>
    </row>
    <row r="25995" spans="1:1" x14ac:dyDescent="0.25">
      <c r="A25995" t="str">
        <f t="shared" si="408"/>
        <v>YAG</v>
      </c>
    </row>
    <row r="25996" spans="1:1" x14ac:dyDescent="0.25">
      <c r="A25996" t="str">
        <f t="shared" si="408"/>
        <v>YAG</v>
      </c>
    </row>
    <row r="25997" spans="1:1" x14ac:dyDescent="0.25">
      <c r="A25997" t="str">
        <f t="shared" si="408"/>
        <v>YAG</v>
      </c>
    </row>
    <row r="25998" spans="1:1" x14ac:dyDescent="0.25">
      <c r="A25998" t="str">
        <f t="shared" si="408"/>
        <v>YAG</v>
      </c>
    </row>
    <row r="25999" spans="1:1" x14ac:dyDescent="0.25">
      <c r="A25999" t="str">
        <f t="shared" si="408"/>
        <v>YAG</v>
      </c>
    </row>
    <row r="26000" spans="1:1" x14ac:dyDescent="0.25">
      <c r="A26000" t="str">
        <f t="shared" si="408"/>
        <v>YAG</v>
      </c>
    </row>
    <row r="26001" spans="1:1" x14ac:dyDescent="0.25">
      <c r="A26001" t="str">
        <f t="shared" si="408"/>
        <v>YAG</v>
      </c>
    </row>
    <row r="26002" spans="1:1" x14ac:dyDescent="0.25">
      <c r="A26002" t="str">
        <f t="shared" si="408"/>
        <v>YAG</v>
      </c>
    </row>
    <row r="26003" spans="1:1" x14ac:dyDescent="0.25">
      <c r="A26003" t="str">
        <f t="shared" si="408"/>
        <v>YAG</v>
      </c>
    </row>
    <row r="26004" spans="1:1" x14ac:dyDescent="0.25">
      <c r="A26004" t="str">
        <f t="shared" si="408"/>
        <v>YAG</v>
      </c>
    </row>
    <row r="26005" spans="1:1" x14ac:dyDescent="0.25">
      <c r="A26005" t="str">
        <f t="shared" si="408"/>
        <v>YAG</v>
      </c>
    </row>
    <row r="26006" spans="1:1" x14ac:dyDescent="0.25">
      <c r="A26006" t="str">
        <f t="shared" si="408"/>
        <v>YAG</v>
      </c>
    </row>
    <row r="26007" spans="1:1" x14ac:dyDescent="0.25">
      <c r="A26007" t="str">
        <f t="shared" si="408"/>
        <v>YAG</v>
      </c>
    </row>
    <row r="26008" spans="1:1" x14ac:dyDescent="0.25">
      <c r="A26008" t="str">
        <f t="shared" si="408"/>
        <v>YAG</v>
      </c>
    </row>
    <row r="26009" spans="1:1" x14ac:dyDescent="0.25">
      <c r="A26009" t="str">
        <f t="shared" si="408"/>
        <v>YAG</v>
      </c>
    </row>
    <row r="26010" spans="1:1" x14ac:dyDescent="0.25">
      <c r="A26010" t="str">
        <f t="shared" si="408"/>
        <v>YAG</v>
      </c>
    </row>
    <row r="26011" spans="1:1" x14ac:dyDescent="0.25">
      <c r="A26011" t="str">
        <f t="shared" si="408"/>
        <v>YAG</v>
      </c>
    </row>
    <row r="26012" spans="1:1" x14ac:dyDescent="0.25">
      <c r="A26012" t="str">
        <f t="shared" si="408"/>
        <v>YAG</v>
      </c>
    </row>
    <row r="26013" spans="1:1" x14ac:dyDescent="0.25">
      <c r="A26013" t="str">
        <f t="shared" si="408"/>
        <v>YAG</v>
      </c>
    </row>
    <row r="26014" spans="1:1" x14ac:dyDescent="0.25">
      <c r="A26014" t="str">
        <f t="shared" si="408"/>
        <v>YAG</v>
      </c>
    </row>
    <row r="26015" spans="1:1" x14ac:dyDescent="0.25">
      <c r="A26015" t="str">
        <f t="shared" si="408"/>
        <v>YAG</v>
      </c>
    </row>
    <row r="26016" spans="1:1" x14ac:dyDescent="0.25">
      <c r="A26016" t="str">
        <f t="shared" si="408"/>
        <v>YAG</v>
      </c>
    </row>
    <row r="26017" spans="1:1" x14ac:dyDescent="0.25">
      <c r="A26017" t="str">
        <f t="shared" si="408"/>
        <v>YAG</v>
      </c>
    </row>
    <row r="26018" spans="1:1" x14ac:dyDescent="0.25">
      <c r="A26018" t="str">
        <f t="shared" si="408"/>
        <v>YAG</v>
      </c>
    </row>
    <row r="26019" spans="1:1" x14ac:dyDescent="0.25">
      <c r="A26019" t="str">
        <f t="shared" si="408"/>
        <v>YAG</v>
      </c>
    </row>
    <row r="26020" spans="1:1" x14ac:dyDescent="0.25">
      <c r="A26020" t="str">
        <f t="shared" si="408"/>
        <v>YAG</v>
      </c>
    </row>
    <row r="26021" spans="1:1" x14ac:dyDescent="0.25">
      <c r="A26021" t="str">
        <f t="shared" si="408"/>
        <v>YAG</v>
      </c>
    </row>
    <row r="26022" spans="1:1" x14ac:dyDescent="0.25">
      <c r="A26022" t="str">
        <f t="shared" si="408"/>
        <v>YAG</v>
      </c>
    </row>
    <row r="26023" spans="1:1" x14ac:dyDescent="0.25">
      <c r="A26023" t="str">
        <f t="shared" si="408"/>
        <v>YAG</v>
      </c>
    </row>
    <row r="26024" spans="1:1" x14ac:dyDescent="0.25">
      <c r="A26024" t="str">
        <f t="shared" si="408"/>
        <v>YAG</v>
      </c>
    </row>
    <row r="26025" spans="1:1" x14ac:dyDescent="0.25">
      <c r="A26025" t="str">
        <f t="shared" si="408"/>
        <v>YAG</v>
      </c>
    </row>
    <row r="26026" spans="1:1" x14ac:dyDescent="0.25">
      <c r="A26026" t="str">
        <f t="shared" si="408"/>
        <v>YAG</v>
      </c>
    </row>
    <row r="26027" spans="1:1" x14ac:dyDescent="0.25">
      <c r="A26027" t="str">
        <f t="shared" si="408"/>
        <v>YAG</v>
      </c>
    </row>
    <row r="26028" spans="1:1" x14ac:dyDescent="0.25">
      <c r="A26028" t="str">
        <f t="shared" si="408"/>
        <v>YAG</v>
      </c>
    </row>
    <row r="26029" spans="1:1" x14ac:dyDescent="0.25">
      <c r="A26029" t="str">
        <f t="shared" si="408"/>
        <v>YAG</v>
      </c>
    </row>
    <row r="26030" spans="1:1" x14ac:dyDescent="0.25">
      <c r="A26030" t="str">
        <f t="shared" si="408"/>
        <v>YAG</v>
      </c>
    </row>
    <row r="26031" spans="1:1" x14ac:dyDescent="0.25">
      <c r="A26031" t="str">
        <f t="shared" si="408"/>
        <v>YAG</v>
      </c>
    </row>
    <row r="26032" spans="1:1" x14ac:dyDescent="0.25">
      <c r="A26032" t="str">
        <f t="shared" si="408"/>
        <v>YAG</v>
      </c>
    </row>
    <row r="26033" spans="1:1" x14ac:dyDescent="0.25">
      <c r="A26033" t="str">
        <f t="shared" ref="A26033:A26096" si="409">"YAG"&amp;D26033 &amp;E26033 &amp;F26033 &amp; G26033 &amp;H26033 &amp;I26033</f>
        <v>YAG</v>
      </c>
    </row>
    <row r="26034" spans="1:1" x14ac:dyDescent="0.25">
      <c r="A26034" t="str">
        <f t="shared" si="409"/>
        <v>YAG</v>
      </c>
    </row>
    <row r="26035" spans="1:1" x14ac:dyDescent="0.25">
      <c r="A26035" t="str">
        <f t="shared" si="409"/>
        <v>YAG</v>
      </c>
    </row>
    <row r="26036" spans="1:1" x14ac:dyDescent="0.25">
      <c r="A26036" t="str">
        <f t="shared" si="409"/>
        <v>YAG</v>
      </c>
    </row>
    <row r="26037" spans="1:1" x14ac:dyDescent="0.25">
      <c r="A26037" t="str">
        <f t="shared" si="409"/>
        <v>YAG</v>
      </c>
    </row>
    <row r="26038" spans="1:1" x14ac:dyDescent="0.25">
      <c r="A26038" t="str">
        <f t="shared" si="409"/>
        <v>YAG</v>
      </c>
    </row>
    <row r="26039" spans="1:1" x14ac:dyDescent="0.25">
      <c r="A26039" t="str">
        <f t="shared" si="409"/>
        <v>YAG</v>
      </c>
    </row>
    <row r="26040" spans="1:1" x14ac:dyDescent="0.25">
      <c r="A26040" t="str">
        <f t="shared" si="409"/>
        <v>YAG</v>
      </c>
    </row>
    <row r="26041" spans="1:1" x14ac:dyDescent="0.25">
      <c r="A26041" t="str">
        <f t="shared" si="409"/>
        <v>YAG</v>
      </c>
    </row>
    <row r="26042" spans="1:1" x14ac:dyDescent="0.25">
      <c r="A26042" t="str">
        <f t="shared" si="409"/>
        <v>YAG</v>
      </c>
    </row>
    <row r="26043" spans="1:1" x14ac:dyDescent="0.25">
      <c r="A26043" t="str">
        <f t="shared" si="409"/>
        <v>YAG</v>
      </c>
    </row>
    <row r="26044" spans="1:1" x14ac:dyDescent="0.25">
      <c r="A26044" t="str">
        <f t="shared" si="409"/>
        <v>YAG</v>
      </c>
    </row>
    <row r="26045" spans="1:1" x14ac:dyDescent="0.25">
      <c r="A26045" t="str">
        <f t="shared" si="409"/>
        <v>YAG</v>
      </c>
    </row>
    <row r="26046" spans="1:1" x14ac:dyDescent="0.25">
      <c r="A26046" t="str">
        <f t="shared" si="409"/>
        <v>YAG</v>
      </c>
    </row>
    <row r="26047" spans="1:1" x14ac:dyDescent="0.25">
      <c r="A26047" t="str">
        <f t="shared" si="409"/>
        <v>YAG</v>
      </c>
    </row>
    <row r="26048" spans="1:1" x14ac:dyDescent="0.25">
      <c r="A26048" t="str">
        <f t="shared" si="409"/>
        <v>YAG</v>
      </c>
    </row>
    <row r="26049" spans="1:1" x14ac:dyDescent="0.25">
      <c r="A26049" t="str">
        <f t="shared" si="409"/>
        <v>YAG</v>
      </c>
    </row>
    <row r="26050" spans="1:1" x14ac:dyDescent="0.25">
      <c r="A26050" t="str">
        <f t="shared" si="409"/>
        <v>YAG</v>
      </c>
    </row>
    <row r="26051" spans="1:1" x14ac:dyDescent="0.25">
      <c r="A26051" t="str">
        <f t="shared" si="409"/>
        <v>YAG</v>
      </c>
    </row>
    <row r="26052" spans="1:1" x14ac:dyDescent="0.25">
      <c r="A26052" t="str">
        <f t="shared" si="409"/>
        <v>YAG</v>
      </c>
    </row>
    <row r="26053" spans="1:1" x14ac:dyDescent="0.25">
      <c r="A26053" t="str">
        <f t="shared" si="409"/>
        <v>YAG</v>
      </c>
    </row>
    <row r="26054" spans="1:1" x14ac:dyDescent="0.25">
      <c r="A26054" t="str">
        <f t="shared" si="409"/>
        <v>YAG</v>
      </c>
    </row>
    <row r="26055" spans="1:1" x14ac:dyDescent="0.25">
      <c r="A26055" t="str">
        <f t="shared" si="409"/>
        <v>YAG</v>
      </c>
    </row>
    <row r="26056" spans="1:1" x14ac:dyDescent="0.25">
      <c r="A26056" t="str">
        <f t="shared" si="409"/>
        <v>YAG</v>
      </c>
    </row>
    <row r="26057" spans="1:1" x14ac:dyDescent="0.25">
      <c r="A26057" t="str">
        <f t="shared" si="409"/>
        <v>YAG</v>
      </c>
    </row>
    <row r="26058" spans="1:1" x14ac:dyDescent="0.25">
      <c r="A26058" t="str">
        <f t="shared" si="409"/>
        <v>YAG</v>
      </c>
    </row>
    <row r="26059" spans="1:1" x14ac:dyDescent="0.25">
      <c r="A26059" t="str">
        <f t="shared" si="409"/>
        <v>YAG</v>
      </c>
    </row>
    <row r="26060" spans="1:1" x14ac:dyDescent="0.25">
      <c r="A26060" t="str">
        <f t="shared" si="409"/>
        <v>YAG</v>
      </c>
    </row>
    <row r="26061" spans="1:1" x14ac:dyDescent="0.25">
      <c r="A26061" t="str">
        <f t="shared" si="409"/>
        <v>YAG</v>
      </c>
    </row>
    <row r="26062" spans="1:1" x14ac:dyDescent="0.25">
      <c r="A26062" t="str">
        <f t="shared" si="409"/>
        <v>YAG</v>
      </c>
    </row>
    <row r="26063" spans="1:1" x14ac:dyDescent="0.25">
      <c r="A26063" t="str">
        <f t="shared" si="409"/>
        <v>YAG</v>
      </c>
    </row>
    <row r="26064" spans="1:1" x14ac:dyDescent="0.25">
      <c r="A26064" t="str">
        <f t="shared" si="409"/>
        <v>YAG</v>
      </c>
    </row>
    <row r="26065" spans="1:1" x14ac:dyDescent="0.25">
      <c r="A26065" t="str">
        <f t="shared" si="409"/>
        <v>YAG</v>
      </c>
    </row>
    <row r="26066" spans="1:1" x14ac:dyDescent="0.25">
      <c r="A26066" t="str">
        <f t="shared" si="409"/>
        <v>YAG</v>
      </c>
    </row>
    <row r="26067" spans="1:1" x14ac:dyDescent="0.25">
      <c r="A26067" t="str">
        <f t="shared" si="409"/>
        <v>YAG</v>
      </c>
    </row>
    <row r="26068" spans="1:1" x14ac:dyDescent="0.25">
      <c r="A26068" t="str">
        <f t="shared" si="409"/>
        <v>YAG</v>
      </c>
    </row>
    <row r="26069" spans="1:1" x14ac:dyDescent="0.25">
      <c r="A26069" t="str">
        <f t="shared" si="409"/>
        <v>YAG</v>
      </c>
    </row>
    <row r="26070" spans="1:1" x14ac:dyDescent="0.25">
      <c r="A26070" t="str">
        <f t="shared" si="409"/>
        <v>YAG</v>
      </c>
    </row>
    <row r="26071" spans="1:1" x14ac:dyDescent="0.25">
      <c r="A26071" t="str">
        <f t="shared" si="409"/>
        <v>YAG</v>
      </c>
    </row>
    <row r="26072" spans="1:1" x14ac:dyDescent="0.25">
      <c r="A26072" t="str">
        <f t="shared" si="409"/>
        <v>YAG</v>
      </c>
    </row>
    <row r="26073" spans="1:1" x14ac:dyDescent="0.25">
      <c r="A26073" t="str">
        <f t="shared" si="409"/>
        <v>YAG</v>
      </c>
    </row>
    <row r="26074" spans="1:1" x14ac:dyDescent="0.25">
      <c r="A26074" t="str">
        <f t="shared" si="409"/>
        <v>YAG</v>
      </c>
    </row>
    <row r="26075" spans="1:1" x14ac:dyDescent="0.25">
      <c r="A26075" t="str">
        <f t="shared" si="409"/>
        <v>YAG</v>
      </c>
    </row>
    <row r="26076" spans="1:1" x14ac:dyDescent="0.25">
      <c r="A26076" t="str">
        <f t="shared" si="409"/>
        <v>YAG</v>
      </c>
    </row>
    <row r="26077" spans="1:1" x14ac:dyDescent="0.25">
      <c r="A26077" t="str">
        <f t="shared" si="409"/>
        <v>YAG</v>
      </c>
    </row>
    <row r="26078" spans="1:1" x14ac:dyDescent="0.25">
      <c r="A26078" t="str">
        <f t="shared" si="409"/>
        <v>YAG</v>
      </c>
    </row>
    <row r="26079" spans="1:1" x14ac:dyDescent="0.25">
      <c r="A26079" t="str">
        <f t="shared" si="409"/>
        <v>YAG</v>
      </c>
    </row>
    <row r="26080" spans="1:1" x14ac:dyDescent="0.25">
      <c r="A26080" t="str">
        <f t="shared" si="409"/>
        <v>YAG</v>
      </c>
    </row>
    <row r="26081" spans="1:1" x14ac:dyDescent="0.25">
      <c r="A26081" t="str">
        <f t="shared" si="409"/>
        <v>YAG</v>
      </c>
    </row>
    <row r="26082" spans="1:1" x14ac:dyDescent="0.25">
      <c r="A26082" t="str">
        <f t="shared" si="409"/>
        <v>YAG</v>
      </c>
    </row>
    <row r="26083" spans="1:1" x14ac:dyDescent="0.25">
      <c r="A26083" t="str">
        <f t="shared" si="409"/>
        <v>YAG</v>
      </c>
    </row>
    <row r="26084" spans="1:1" x14ac:dyDescent="0.25">
      <c r="A26084" t="str">
        <f t="shared" si="409"/>
        <v>YAG</v>
      </c>
    </row>
    <row r="26085" spans="1:1" x14ac:dyDescent="0.25">
      <c r="A26085" t="str">
        <f t="shared" si="409"/>
        <v>YAG</v>
      </c>
    </row>
    <row r="26086" spans="1:1" x14ac:dyDescent="0.25">
      <c r="A26086" t="str">
        <f t="shared" si="409"/>
        <v>YAG</v>
      </c>
    </row>
    <row r="26087" spans="1:1" x14ac:dyDescent="0.25">
      <c r="A26087" t="str">
        <f t="shared" si="409"/>
        <v>YAG</v>
      </c>
    </row>
    <row r="26088" spans="1:1" x14ac:dyDescent="0.25">
      <c r="A26088" t="str">
        <f t="shared" si="409"/>
        <v>YAG</v>
      </c>
    </row>
    <row r="26089" spans="1:1" x14ac:dyDescent="0.25">
      <c r="A26089" t="str">
        <f t="shared" si="409"/>
        <v>YAG</v>
      </c>
    </row>
    <row r="26090" spans="1:1" x14ac:dyDescent="0.25">
      <c r="A26090" t="str">
        <f t="shared" si="409"/>
        <v>YAG</v>
      </c>
    </row>
    <row r="26091" spans="1:1" x14ac:dyDescent="0.25">
      <c r="A26091" t="str">
        <f t="shared" si="409"/>
        <v>YAG</v>
      </c>
    </row>
    <row r="26092" spans="1:1" x14ac:dyDescent="0.25">
      <c r="A26092" t="str">
        <f t="shared" si="409"/>
        <v>YAG</v>
      </c>
    </row>
    <row r="26093" spans="1:1" x14ac:dyDescent="0.25">
      <c r="A26093" t="str">
        <f t="shared" si="409"/>
        <v>YAG</v>
      </c>
    </row>
    <row r="26094" spans="1:1" x14ac:dyDescent="0.25">
      <c r="A26094" t="str">
        <f t="shared" si="409"/>
        <v>YAG</v>
      </c>
    </row>
    <row r="26095" spans="1:1" x14ac:dyDescent="0.25">
      <c r="A26095" t="str">
        <f t="shared" si="409"/>
        <v>YAG</v>
      </c>
    </row>
    <row r="26096" spans="1:1" x14ac:dyDescent="0.25">
      <c r="A26096" t="str">
        <f t="shared" si="409"/>
        <v>YAG</v>
      </c>
    </row>
    <row r="26097" spans="1:1" x14ac:dyDescent="0.25">
      <c r="A26097" t="str">
        <f t="shared" ref="A26097:A26160" si="410">"YAG"&amp;D26097 &amp;E26097 &amp;F26097 &amp; G26097 &amp;H26097 &amp;I26097</f>
        <v>YAG</v>
      </c>
    </row>
    <row r="26098" spans="1:1" x14ac:dyDescent="0.25">
      <c r="A26098" t="str">
        <f t="shared" si="410"/>
        <v>YAG</v>
      </c>
    </row>
    <row r="26099" spans="1:1" x14ac:dyDescent="0.25">
      <c r="A26099" t="str">
        <f t="shared" si="410"/>
        <v>YAG</v>
      </c>
    </row>
    <row r="26100" spans="1:1" x14ac:dyDescent="0.25">
      <c r="A26100" t="str">
        <f t="shared" si="410"/>
        <v>YAG</v>
      </c>
    </row>
    <row r="26101" spans="1:1" x14ac:dyDescent="0.25">
      <c r="A26101" t="str">
        <f t="shared" si="410"/>
        <v>YAG</v>
      </c>
    </row>
    <row r="26102" spans="1:1" x14ac:dyDescent="0.25">
      <c r="A26102" t="str">
        <f t="shared" si="410"/>
        <v>YAG</v>
      </c>
    </row>
    <row r="26103" spans="1:1" x14ac:dyDescent="0.25">
      <c r="A26103" t="str">
        <f t="shared" si="410"/>
        <v>YAG</v>
      </c>
    </row>
    <row r="26104" spans="1:1" x14ac:dyDescent="0.25">
      <c r="A26104" t="str">
        <f t="shared" si="410"/>
        <v>YAG</v>
      </c>
    </row>
    <row r="26105" spans="1:1" x14ac:dyDescent="0.25">
      <c r="A26105" t="str">
        <f t="shared" si="410"/>
        <v>YAG</v>
      </c>
    </row>
    <row r="26106" spans="1:1" x14ac:dyDescent="0.25">
      <c r="A26106" t="str">
        <f t="shared" si="410"/>
        <v>YAG</v>
      </c>
    </row>
    <row r="26107" spans="1:1" x14ac:dyDescent="0.25">
      <c r="A26107" t="str">
        <f t="shared" si="410"/>
        <v>YAG</v>
      </c>
    </row>
    <row r="26108" spans="1:1" x14ac:dyDescent="0.25">
      <c r="A26108" t="str">
        <f t="shared" si="410"/>
        <v>YAG</v>
      </c>
    </row>
    <row r="26109" spans="1:1" x14ac:dyDescent="0.25">
      <c r="A26109" t="str">
        <f t="shared" si="410"/>
        <v>YAG</v>
      </c>
    </row>
    <row r="26110" spans="1:1" x14ac:dyDescent="0.25">
      <c r="A26110" t="str">
        <f t="shared" si="410"/>
        <v>YAG</v>
      </c>
    </row>
    <row r="26111" spans="1:1" x14ac:dyDescent="0.25">
      <c r="A26111" t="str">
        <f t="shared" si="410"/>
        <v>YAG</v>
      </c>
    </row>
    <row r="26112" spans="1:1" x14ac:dyDescent="0.25">
      <c r="A26112" t="str">
        <f t="shared" si="410"/>
        <v>YAG</v>
      </c>
    </row>
    <row r="26113" spans="1:1" x14ac:dyDescent="0.25">
      <c r="A26113" t="str">
        <f t="shared" si="410"/>
        <v>YAG</v>
      </c>
    </row>
    <row r="26114" spans="1:1" x14ac:dyDescent="0.25">
      <c r="A26114" t="str">
        <f t="shared" si="410"/>
        <v>YAG</v>
      </c>
    </row>
    <row r="26115" spans="1:1" x14ac:dyDescent="0.25">
      <c r="A26115" t="str">
        <f t="shared" si="410"/>
        <v>YAG</v>
      </c>
    </row>
    <row r="26116" spans="1:1" x14ac:dyDescent="0.25">
      <c r="A26116" t="str">
        <f t="shared" si="410"/>
        <v>YAG</v>
      </c>
    </row>
    <row r="26117" spans="1:1" x14ac:dyDescent="0.25">
      <c r="A26117" t="str">
        <f t="shared" si="410"/>
        <v>YAG</v>
      </c>
    </row>
    <row r="26118" spans="1:1" x14ac:dyDescent="0.25">
      <c r="A26118" t="str">
        <f t="shared" si="410"/>
        <v>YAG</v>
      </c>
    </row>
    <row r="26119" spans="1:1" x14ac:dyDescent="0.25">
      <c r="A26119" t="str">
        <f t="shared" si="410"/>
        <v>YAG</v>
      </c>
    </row>
    <row r="26120" spans="1:1" x14ac:dyDescent="0.25">
      <c r="A26120" t="str">
        <f t="shared" si="410"/>
        <v>YAG</v>
      </c>
    </row>
    <row r="26121" spans="1:1" x14ac:dyDescent="0.25">
      <c r="A26121" t="str">
        <f t="shared" si="410"/>
        <v>YAG</v>
      </c>
    </row>
    <row r="26122" spans="1:1" x14ac:dyDescent="0.25">
      <c r="A26122" t="str">
        <f t="shared" si="410"/>
        <v>YAG</v>
      </c>
    </row>
    <row r="26123" spans="1:1" x14ac:dyDescent="0.25">
      <c r="A26123" t="str">
        <f t="shared" si="410"/>
        <v>YAG</v>
      </c>
    </row>
    <row r="26124" spans="1:1" x14ac:dyDescent="0.25">
      <c r="A26124" t="str">
        <f t="shared" si="410"/>
        <v>YAG</v>
      </c>
    </row>
    <row r="26125" spans="1:1" x14ac:dyDescent="0.25">
      <c r="A26125" t="str">
        <f t="shared" si="410"/>
        <v>YAG</v>
      </c>
    </row>
    <row r="26126" spans="1:1" x14ac:dyDescent="0.25">
      <c r="A26126" t="str">
        <f t="shared" si="410"/>
        <v>YAG</v>
      </c>
    </row>
    <row r="26127" spans="1:1" x14ac:dyDescent="0.25">
      <c r="A26127" t="str">
        <f t="shared" si="410"/>
        <v>YAG</v>
      </c>
    </row>
    <row r="26128" spans="1:1" x14ac:dyDescent="0.25">
      <c r="A26128" t="str">
        <f t="shared" si="410"/>
        <v>YAG</v>
      </c>
    </row>
    <row r="26129" spans="1:1" x14ac:dyDescent="0.25">
      <c r="A26129" t="str">
        <f t="shared" si="410"/>
        <v>YAG</v>
      </c>
    </row>
    <row r="26130" spans="1:1" x14ac:dyDescent="0.25">
      <c r="A26130" t="str">
        <f t="shared" si="410"/>
        <v>YAG</v>
      </c>
    </row>
    <row r="26131" spans="1:1" x14ac:dyDescent="0.25">
      <c r="A26131" t="str">
        <f t="shared" si="410"/>
        <v>YAG</v>
      </c>
    </row>
    <row r="26132" spans="1:1" x14ac:dyDescent="0.25">
      <c r="A26132" t="str">
        <f t="shared" si="410"/>
        <v>YAG</v>
      </c>
    </row>
    <row r="26133" spans="1:1" x14ac:dyDescent="0.25">
      <c r="A26133" t="str">
        <f t="shared" si="410"/>
        <v>YAG</v>
      </c>
    </row>
    <row r="26134" spans="1:1" x14ac:dyDescent="0.25">
      <c r="A26134" t="str">
        <f t="shared" si="410"/>
        <v>YAG</v>
      </c>
    </row>
    <row r="26135" spans="1:1" x14ac:dyDescent="0.25">
      <c r="A26135" t="str">
        <f t="shared" si="410"/>
        <v>YAG</v>
      </c>
    </row>
    <row r="26136" spans="1:1" x14ac:dyDescent="0.25">
      <c r="A26136" t="str">
        <f t="shared" si="410"/>
        <v>YAG</v>
      </c>
    </row>
    <row r="26137" spans="1:1" x14ac:dyDescent="0.25">
      <c r="A26137" t="str">
        <f t="shared" si="410"/>
        <v>YAG</v>
      </c>
    </row>
    <row r="26138" spans="1:1" x14ac:dyDescent="0.25">
      <c r="A26138" t="str">
        <f t="shared" si="410"/>
        <v>YAG</v>
      </c>
    </row>
    <row r="26139" spans="1:1" x14ac:dyDescent="0.25">
      <c r="A26139" t="str">
        <f t="shared" si="410"/>
        <v>YAG</v>
      </c>
    </row>
    <row r="26140" spans="1:1" x14ac:dyDescent="0.25">
      <c r="A26140" t="str">
        <f t="shared" si="410"/>
        <v>YAG</v>
      </c>
    </row>
    <row r="26141" spans="1:1" x14ac:dyDescent="0.25">
      <c r="A26141" t="str">
        <f t="shared" si="410"/>
        <v>YAG</v>
      </c>
    </row>
    <row r="26142" spans="1:1" x14ac:dyDescent="0.25">
      <c r="A26142" t="str">
        <f t="shared" si="410"/>
        <v>YAG</v>
      </c>
    </row>
    <row r="26143" spans="1:1" x14ac:dyDescent="0.25">
      <c r="A26143" t="str">
        <f t="shared" si="410"/>
        <v>YAG</v>
      </c>
    </row>
    <row r="26144" spans="1:1" x14ac:dyDescent="0.25">
      <c r="A26144" t="str">
        <f t="shared" si="410"/>
        <v>YAG</v>
      </c>
    </row>
    <row r="26145" spans="1:1" x14ac:dyDescent="0.25">
      <c r="A26145" t="str">
        <f t="shared" si="410"/>
        <v>YAG</v>
      </c>
    </row>
    <row r="26146" spans="1:1" x14ac:dyDescent="0.25">
      <c r="A26146" t="str">
        <f t="shared" si="410"/>
        <v>YAG</v>
      </c>
    </row>
    <row r="26147" spans="1:1" x14ac:dyDescent="0.25">
      <c r="A26147" t="str">
        <f t="shared" si="410"/>
        <v>YAG</v>
      </c>
    </row>
    <row r="26148" spans="1:1" x14ac:dyDescent="0.25">
      <c r="A26148" t="str">
        <f t="shared" si="410"/>
        <v>YAG</v>
      </c>
    </row>
    <row r="26149" spans="1:1" x14ac:dyDescent="0.25">
      <c r="A26149" t="str">
        <f t="shared" si="410"/>
        <v>YAG</v>
      </c>
    </row>
    <row r="26150" spans="1:1" x14ac:dyDescent="0.25">
      <c r="A26150" t="str">
        <f t="shared" si="410"/>
        <v>YAG</v>
      </c>
    </row>
    <row r="26151" spans="1:1" x14ac:dyDescent="0.25">
      <c r="A26151" t="str">
        <f t="shared" si="410"/>
        <v>YAG</v>
      </c>
    </row>
    <row r="26152" spans="1:1" x14ac:dyDescent="0.25">
      <c r="A26152" t="str">
        <f t="shared" si="410"/>
        <v>YAG</v>
      </c>
    </row>
    <row r="26153" spans="1:1" x14ac:dyDescent="0.25">
      <c r="A26153" t="str">
        <f t="shared" si="410"/>
        <v>YAG</v>
      </c>
    </row>
    <row r="26154" spans="1:1" x14ac:dyDescent="0.25">
      <c r="A26154" t="str">
        <f t="shared" si="410"/>
        <v>YAG</v>
      </c>
    </row>
    <row r="26155" spans="1:1" x14ac:dyDescent="0.25">
      <c r="A26155" t="str">
        <f t="shared" si="410"/>
        <v>YAG</v>
      </c>
    </row>
    <row r="26156" spans="1:1" x14ac:dyDescent="0.25">
      <c r="A26156" t="str">
        <f t="shared" si="410"/>
        <v>YAG</v>
      </c>
    </row>
    <row r="26157" spans="1:1" x14ac:dyDescent="0.25">
      <c r="A26157" t="str">
        <f t="shared" si="410"/>
        <v>YAG</v>
      </c>
    </row>
    <row r="26158" spans="1:1" x14ac:dyDescent="0.25">
      <c r="A26158" t="str">
        <f t="shared" si="410"/>
        <v>YAG</v>
      </c>
    </row>
    <row r="26159" spans="1:1" x14ac:dyDescent="0.25">
      <c r="A26159" t="str">
        <f t="shared" si="410"/>
        <v>YAG</v>
      </c>
    </row>
    <row r="26160" spans="1:1" x14ac:dyDescent="0.25">
      <c r="A26160" t="str">
        <f t="shared" si="410"/>
        <v>YAG</v>
      </c>
    </row>
    <row r="26161" spans="1:1" x14ac:dyDescent="0.25">
      <c r="A26161" t="str">
        <f t="shared" ref="A26161:A26224" si="411">"YAG"&amp;D26161 &amp;E26161 &amp;F26161 &amp; G26161 &amp;H26161 &amp;I26161</f>
        <v>YAG</v>
      </c>
    </row>
    <row r="26162" spans="1:1" x14ac:dyDescent="0.25">
      <c r="A26162" t="str">
        <f t="shared" si="411"/>
        <v>YAG</v>
      </c>
    </row>
    <row r="26163" spans="1:1" x14ac:dyDescent="0.25">
      <c r="A26163" t="str">
        <f t="shared" si="411"/>
        <v>YAG</v>
      </c>
    </row>
    <row r="26164" spans="1:1" x14ac:dyDescent="0.25">
      <c r="A26164" t="str">
        <f t="shared" si="411"/>
        <v>YAG</v>
      </c>
    </row>
    <row r="26165" spans="1:1" x14ac:dyDescent="0.25">
      <c r="A26165" t="str">
        <f t="shared" si="411"/>
        <v>YAG</v>
      </c>
    </row>
    <row r="26166" spans="1:1" x14ac:dyDescent="0.25">
      <c r="A26166" t="str">
        <f t="shared" si="411"/>
        <v>YAG</v>
      </c>
    </row>
    <row r="26167" spans="1:1" x14ac:dyDescent="0.25">
      <c r="A26167" t="str">
        <f t="shared" si="411"/>
        <v>YAG</v>
      </c>
    </row>
    <row r="26168" spans="1:1" x14ac:dyDescent="0.25">
      <c r="A26168" t="str">
        <f t="shared" si="411"/>
        <v>YAG</v>
      </c>
    </row>
    <row r="26169" spans="1:1" x14ac:dyDescent="0.25">
      <c r="A26169" t="str">
        <f t="shared" si="411"/>
        <v>YAG</v>
      </c>
    </row>
    <row r="26170" spans="1:1" x14ac:dyDescent="0.25">
      <c r="A26170" t="str">
        <f t="shared" si="411"/>
        <v>YAG</v>
      </c>
    </row>
    <row r="26171" spans="1:1" x14ac:dyDescent="0.25">
      <c r="A26171" t="str">
        <f t="shared" si="411"/>
        <v>YAG</v>
      </c>
    </row>
    <row r="26172" spans="1:1" x14ac:dyDescent="0.25">
      <c r="A26172" t="str">
        <f t="shared" si="411"/>
        <v>YAG</v>
      </c>
    </row>
    <row r="26173" spans="1:1" x14ac:dyDescent="0.25">
      <c r="A26173" t="str">
        <f t="shared" si="411"/>
        <v>YAG</v>
      </c>
    </row>
    <row r="26174" spans="1:1" x14ac:dyDescent="0.25">
      <c r="A26174" t="str">
        <f t="shared" si="411"/>
        <v>YAG</v>
      </c>
    </row>
    <row r="26175" spans="1:1" x14ac:dyDescent="0.25">
      <c r="A26175" t="str">
        <f t="shared" si="411"/>
        <v>YAG</v>
      </c>
    </row>
    <row r="26176" spans="1:1" x14ac:dyDescent="0.25">
      <c r="A26176" t="str">
        <f t="shared" si="411"/>
        <v>YAG</v>
      </c>
    </row>
    <row r="26177" spans="1:1" x14ac:dyDescent="0.25">
      <c r="A26177" t="str">
        <f t="shared" si="411"/>
        <v>YAG</v>
      </c>
    </row>
    <row r="26178" spans="1:1" x14ac:dyDescent="0.25">
      <c r="A26178" t="str">
        <f t="shared" si="411"/>
        <v>YAG</v>
      </c>
    </row>
    <row r="26179" spans="1:1" x14ac:dyDescent="0.25">
      <c r="A26179" t="str">
        <f t="shared" si="411"/>
        <v>YAG</v>
      </c>
    </row>
    <row r="26180" spans="1:1" x14ac:dyDescent="0.25">
      <c r="A26180" t="str">
        <f t="shared" si="411"/>
        <v>YAG</v>
      </c>
    </row>
    <row r="26181" spans="1:1" x14ac:dyDescent="0.25">
      <c r="A26181" t="str">
        <f t="shared" si="411"/>
        <v>YAG</v>
      </c>
    </row>
    <row r="26182" spans="1:1" x14ac:dyDescent="0.25">
      <c r="A26182" t="str">
        <f t="shared" si="411"/>
        <v>YAG</v>
      </c>
    </row>
    <row r="26183" spans="1:1" x14ac:dyDescent="0.25">
      <c r="A26183" t="str">
        <f t="shared" si="411"/>
        <v>YAG</v>
      </c>
    </row>
    <row r="26184" spans="1:1" x14ac:dyDescent="0.25">
      <c r="A26184" t="str">
        <f t="shared" si="411"/>
        <v>YAG</v>
      </c>
    </row>
    <row r="26185" spans="1:1" x14ac:dyDescent="0.25">
      <c r="A26185" t="str">
        <f t="shared" si="411"/>
        <v>YAG</v>
      </c>
    </row>
    <row r="26186" spans="1:1" x14ac:dyDescent="0.25">
      <c r="A26186" t="str">
        <f t="shared" si="411"/>
        <v>YAG</v>
      </c>
    </row>
    <row r="26187" spans="1:1" x14ac:dyDescent="0.25">
      <c r="A26187" t="str">
        <f t="shared" si="411"/>
        <v>YAG</v>
      </c>
    </row>
    <row r="26188" spans="1:1" x14ac:dyDescent="0.25">
      <c r="A26188" t="str">
        <f t="shared" si="411"/>
        <v>YAG</v>
      </c>
    </row>
    <row r="26189" spans="1:1" x14ac:dyDescent="0.25">
      <c r="A26189" t="str">
        <f t="shared" si="411"/>
        <v>YAG</v>
      </c>
    </row>
    <row r="26190" spans="1:1" x14ac:dyDescent="0.25">
      <c r="A26190" t="str">
        <f t="shared" si="411"/>
        <v>YAG</v>
      </c>
    </row>
    <row r="26191" spans="1:1" x14ac:dyDescent="0.25">
      <c r="A26191" t="str">
        <f t="shared" si="411"/>
        <v>YAG</v>
      </c>
    </row>
    <row r="26192" spans="1:1" x14ac:dyDescent="0.25">
      <c r="A26192" t="str">
        <f t="shared" si="411"/>
        <v>YAG</v>
      </c>
    </row>
    <row r="26193" spans="1:1" x14ac:dyDescent="0.25">
      <c r="A26193" t="str">
        <f t="shared" si="411"/>
        <v>YAG</v>
      </c>
    </row>
    <row r="26194" spans="1:1" x14ac:dyDescent="0.25">
      <c r="A26194" t="str">
        <f t="shared" si="411"/>
        <v>YAG</v>
      </c>
    </row>
    <row r="26195" spans="1:1" x14ac:dyDescent="0.25">
      <c r="A26195" t="str">
        <f t="shared" si="411"/>
        <v>YAG</v>
      </c>
    </row>
    <row r="26196" spans="1:1" x14ac:dyDescent="0.25">
      <c r="A26196" t="str">
        <f t="shared" si="411"/>
        <v>YAG</v>
      </c>
    </row>
    <row r="26197" spans="1:1" x14ac:dyDescent="0.25">
      <c r="A26197" t="str">
        <f t="shared" si="411"/>
        <v>YAG</v>
      </c>
    </row>
    <row r="26198" spans="1:1" x14ac:dyDescent="0.25">
      <c r="A26198" t="str">
        <f t="shared" si="411"/>
        <v>YAG</v>
      </c>
    </row>
    <row r="26199" spans="1:1" x14ac:dyDescent="0.25">
      <c r="A26199" t="str">
        <f t="shared" si="411"/>
        <v>YAG</v>
      </c>
    </row>
    <row r="26200" spans="1:1" x14ac:dyDescent="0.25">
      <c r="A26200" t="str">
        <f t="shared" si="411"/>
        <v>YAG</v>
      </c>
    </row>
    <row r="26201" spans="1:1" x14ac:dyDescent="0.25">
      <c r="A26201" t="str">
        <f t="shared" si="411"/>
        <v>YAG</v>
      </c>
    </row>
    <row r="26202" spans="1:1" x14ac:dyDescent="0.25">
      <c r="A26202" t="str">
        <f t="shared" si="411"/>
        <v>YAG</v>
      </c>
    </row>
    <row r="26203" spans="1:1" x14ac:dyDescent="0.25">
      <c r="A26203" t="str">
        <f t="shared" si="411"/>
        <v>YAG</v>
      </c>
    </row>
    <row r="26204" spans="1:1" x14ac:dyDescent="0.25">
      <c r="A26204" t="str">
        <f t="shared" si="411"/>
        <v>YAG</v>
      </c>
    </row>
    <row r="26205" spans="1:1" x14ac:dyDescent="0.25">
      <c r="A26205" t="str">
        <f t="shared" si="411"/>
        <v>YAG</v>
      </c>
    </row>
    <row r="26206" spans="1:1" x14ac:dyDescent="0.25">
      <c r="A26206" t="str">
        <f t="shared" si="411"/>
        <v>YAG</v>
      </c>
    </row>
    <row r="26207" spans="1:1" x14ac:dyDescent="0.25">
      <c r="A26207" t="str">
        <f t="shared" si="411"/>
        <v>YAG</v>
      </c>
    </row>
    <row r="26208" spans="1:1" x14ac:dyDescent="0.25">
      <c r="A26208" t="str">
        <f t="shared" si="411"/>
        <v>YAG</v>
      </c>
    </row>
    <row r="26209" spans="1:1" x14ac:dyDescent="0.25">
      <c r="A26209" t="str">
        <f t="shared" si="411"/>
        <v>YAG</v>
      </c>
    </row>
    <row r="26210" spans="1:1" x14ac:dyDescent="0.25">
      <c r="A26210" t="str">
        <f t="shared" si="411"/>
        <v>YAG</v>
      </c>
    </row>
    <row r="26211" spans="1:1" x14ac:dyDescent="0.25">
      <c r="A26211" t="str">
        <f t="shared" si="411"/>
        <v>YAG</v>
      </c>
    </row>
    <row r="26212" spans="1:1" x14ac:dyDescent="0.25">
      <c r="A26212" t="str">
        <f t="shared" si="411"/>
        <v>YAG</v>
      </c>
    </row>
    <row r="26213" spans="1:1" x14ac:dyDescent="0.25">
      <c r="A26213" t="str">
        <f t="shared" si="411"/>
        <v>YAG</v>
      </c>
    </row>
    <row r="26214" spans="1:1" x14ac:dyDescent="0.25">
      <c r="A26214" t="str">
        <f t="shared" si="411"/>
        <v>YAG</v>
      </c>
    </row>
    <row r="26215" spans="1:1" x14ac:dyDescent="0.25">
      <c r="A26215" t="str">
        <f t="shared" si="411"/>
        <v>YAG</v>
      </c>
    </row>
    <row r="26216" spans="1:1" x14ac:dyDescent="0.25">
      <c r="A26216" t="str">
        <f t="shared" si="411"/>
        <v>YAG</v>
      </c>
    </row>
    <row r="26217" spans="1:1" x14ac:dyDescent="0.25">
      <c r="A26217" t="str">
        <f t="shared" si="411"/>
        <v>YAG</v>
      </c>
    </row>
    <row r="26218" spans="1:1" x14ac:dyDescent="0.25">
      <c r="A26218" t="str">
        <f t="shared" si="411"/>
        <v>YAG</v>
      </c>
    </row>
    <row r="26219" spans="1:1" x14ac:dyDescent="0.25">
      <c r="A26219" t="str">
        <f t="shared" si="411"/>
        <v>YAG</v>
      </c>
    </row>
    <row r="26220" spans="1:1" x14ac:dyDescent="0.25">
      <c r="A26220" t="str">
        <f t="shared" si="411"/>
        <v>YAG</v>
      </c>
    </row>
    <row r="26221" spans="1:1" x14ac:dyDescent="0.25">
      <c r="A26221" t="str">
        <f t="shared" si="411"/>
        <v>YAG</v>
      </c>
    </row>
    <row r="26222" spans="1:1" x14ac:dyDescent="0.25">
      <c r="A26222" t="str">
        <f t="shared" si="411"/>
        <v>YAG</v>
      </c>
    </row>
    <row r="26223" spans="1:1" x14ac:dyDescent="0.25">
      <c r="A26223" t="str">
        <f t="shared" si="411"/>
        <v>YAG</v>
      </c>
    </row>
    <row r="26224" spans="1:1" x14ac:dyDescent="0.25">
      <c r="A26224" t="str">
        <f t="shared" si="411"/>
        <v>YAG</v>
      </c>
    </row>
    <row r="26225" spans="1:1" x14ac:dyDescent="0.25">
      <c r="A26225" t="str">
        <f t="shared" ref="A26225:A26288" si="412">"YAG"&amp;D26225 &amp;E26225 &amp;F26225 &amp; G26225 &amp;H26225 &amp;I26225</f>
        <v>YAG</v>
      </c>
    </row>
    <row r="26226" spans="1:1" x14ac:dyDescent="0.25">
      <c r="A26226" t="str">
        <f t="shared" si="412"/>
        <v>YAG</v>
      </c>
    </row>
    <row r="26227" spans="1:1" x14ac:dyDescent="0.25">
      <c r="A26227" t="str">
        <f t="shared" si="412"/>
        <v>YAG</v>
      </c>
    </row>
    <row r="26228" spans="1:1" x14ac:dyDescent="0.25">
      <c r="A26228" t="str">
        <f t="shared" si="412"/>
        <v>YAG</v>
      </c>
    </row>
    <row r="26229" spans="1:1" x14ac:dyDescent="0.25">
      <c r="A26229" t="str">
        <f t="shared" si="412"/>
        <v>YAG</v>
      </c>
    </row>
    <row r="26230" spans="1:1" x14ac:dyDescent="0.25">
      <c r="A26230" t="str">
        <f t="shared" si="412"/>
        <v>YAG</v>
      </c>
    </row>
    <row r="26231" spans="1:1" x14ac:dyDescent="0.25">
      <c r="A26231" t="str">
        <f t="shared" si="412"/>
        <v>YAG</v>
      </c>
    </row>
    <row r="26232" spans="1:1" x14ac:dyDescent="0.25">
      <c r="A26232" t="str">
        <f t="shared" si="412"/>
        <v>YAG</v>
      </c>
    </row>
    <row r="26233" spans="1:1" x14ac:dyDescent="0.25">
      <c r="A26233" t="str">
        <f t="shared" si="412"/>
        <v>YAG</v>
      </c>
    </row>
    <row r="26234" spans="1:1" x14ac:dyDescent="0.25">
      <c r="A26234" t="str">
        <f t="shared" si="412"/>
        <v>YAG</v>
      </c>
    </row>
    <row r="26235" spans="1:1" x14ac:dyDescent="0.25">
      <c r="A26235" t="str">
        <f t="shared" si="412"/>
        <v>YAG</v>
      </c>
    </row>
    <row r="26236" spans="1:1" x14ac:dyDescent="0.25">
      <c r="A26236" t="str">
        <f t="shared" si="412"/>
        <v>YAG</v>
      </c>
    </row>
    <row r="26237" spans="1:1" x14ac:dyDescent="0.25">
      <c r="A26237" t="str">
        <f t="shared" si="412"/>
        <v>YAG</v>
      </c>
    </row>
    <row r="26238" spans="1:1" x14ac:dyDescent="0.25">
      <c r="A26238" t="str">
        <f t="shared" si="412"/>
        <v>YAG</v>
      </c>
    </row>
    <row r="26239" spans="1:1" x14ac:dyDescent="0.25">
      <c r="A26239" t="str">
        <f t="shared" si="412"/>
        <v>YAG</v>
      </c>
    </row>
    <row r="26240" spans="1:1" x14ac:dyDescent="0.25">
      <c r="A26240" t="str">
        <f t="shared" si="412"/>
        <v>YAG</v>
      </c>
    </row>
    <row r="26241" spans="1:1" x14ac:dyDescent="0.25">
      <c r="A26241" t="str">
        <f t="shared" si="412"/>
        <v>YAG</v>
      </c>
    </row>
    <row r="26242" spans="1:1" x14ac:dyDescent="0.25">
      <c r="A26242" t="str">
        <f t="shared" si="412"/>
        <v>YAG</v>
      </c>
    </row>
    <row r="26243" spans="1:1" x14ac:dyDescent="0.25">
      <c r="A26243" t="str">
        <f t="shared" si="412"/>
        <v>YAG</v>
      </c>
    </row>
    <row r="26244" spans="1:1" x14ac:dyDescent="0.25">
      <c r="A26244" t="str">
        <f t="shared" si="412"/>
        <v>YAG</v>
      </c>
    </row>
    <row r="26245" spans="1:1" x14ac:dyDescent="0.25">
      <c r="A26245" t="str">
        <f t="shared" si="412"/>
        <v>YAG</v>
      </c>
    </row>
    <row r="26246" spans="1:1" x14ac:dyDescent="0.25">
      <c r="A26246" t="str">
        <f t="shared" si="412"/>
        <v>YAG</v>
      </c>
    </row>
    <row r="26247" spans="1:1" x14ac:dyDescent="0.25">
      <c r="A26247" t="str">
        <f t="shared" si="412"/>
        <v>YAG</v>
      </c>
    </row>
    <row r="26248" spans="1:1" x14ac:dyDescent="0.25">
      <c r="A26248" t="str">
        <f t="shared" si="412"/>
        <v>YAG</v>
      </c>
    </row>
    <row r="26249" spans="1:1" x14ac:dyDescent="0.25">
      <c r="A26249" t="str">
        <f t="shared" si="412"/>
        <v>YAG</v>
      </c>
    </row>
    <row r="26250" spans="1:1" x14ac:dyDescent="0.25">
      <c r="A26250" t="str">
        <f t="shared" si="412"/>
        <v>YAG</v>
      </c>
    </row>
    <row r="26251" spans="1:1" x14ac:dyDescent="0.25">
      <c r="A26251" t="str">
        <f t="shared" si="412"/>
        <v>YAG</v>
      </c>
    </row>
    <row r="26252" spans="1:1" x14ac:dyDescent="0.25">
      <c r="A26252" t="str">
        <f t="shared" si="412"/>
        <v>YAG</v>
      </c>
    </row>
    <row r="26253" spans="1:1" x14ac:dyDescent="0.25">
      <c r="A26253" t="str">
        <f t="shared" si="412"/>
        <v>YAG</v>
      </c>
    </row>
    <row r="26254" spans="1:1" x14ac:dyDescent="0.25">
      <c r="A26254" t="str">
        <f t="shared" si="412"/>
        <v>YAG</v>
      </c>
    </row>
    <row r="26255" spans="1:1" x14ac:dyDescent="0.25">
      <c r="A26255" t="str">
        <f t="shared" si="412"/>
        <v>YAG</v>
      </c>
    </row>
    <row r="26256" spans="1:1" x14ac:dyDescent="0.25">
      <c r="A26256" t="str">
        <f t="shared" si="412"/>
        <v>YAG</v>
      </c>
    </row>
    <row r="26257" spans="1:1" x14ac:dyDescent="0.25">
      <c r="A26257" t="str">
        <f t="shared" si="412"/>
        <v>YAG</v>
      </c>
    </row>
    <row r="26258" spans="1:1" x14ac:dyDescent="0.25">
      <c r="A26258" t="str">
        <f t="shared" si="412"/>
        <v>YAG</v>
      </c>
    </row>
    <row r="26259" spans="1:1" x14ac:dyDescent="0.25">
      <c r="A26259" t="str">
        <f t="shared" si="412"/>
        <v>YAG</v>
      </c>
    </row>
    <row r="26260" spans="1:1" x14ac:dyDescent="0.25">
      <c r="A26260" t="str">
        <f t="shared" si="412"/>
        <v>YAG</v>
      </c>
    </row>
    <row r="26261" spans="1:1" x14ac:dyDescent="0.25">
      <c r="A26261" t="str">
        <f t="shared" si="412"/>
        <v>YAG</v>
      </c>
    </row>
    <row r="26262" spans="1:1" x14ac:dyDescent="0.25">
      <c r="A26262" t="str">
        <f t="shared" si="412"/>
        <v>YAG</v>
      </c>
    </row>
    <row r="26263" spans="1:1" x14ac:dyDescent="0.25">
      <c r="A26263" t="str">
        <f t="shared" si="412"/>
        <v>YAG</v>
      </c>
    </row>
    <row r="26264" spans="1:1" x14ac:dyDescent="0.25">
      <c r="A26264" t="str">
        <f t="shared" si="412"/>
        <v>YAG</v>
      </c>
    </row>
    <row r="26265" spans="1:1" x14ac:dyDescent="0.25">
      <c r="A26265" t="str">
        <f t="shared" si="412"/>
        <v>YAG</v>
      </c>
    </row>
    <row r="26266" spans="1:1" x14ac:dyDescent="0.25">
      <c r="A26266" t="str">
        <f t="shared" si="412"/>
        <v>YAG</v>
      </c>
    </row>
    <row r="26267" spans="1:1" x14ac:dyDescent="0.25">
      <c r="A26267" t="str">
        <f t="shared" si="412"/>
        <v>YAG</v>
      </c>
    </row>
    <row r="26268" spans="1:1" x14ac:dyDescent="0.25">
      <c r="A26268" t="str">
        <f t="shared" si="412"/>
        <v>YAG</v>
      </c>
    </row>
    <row r="26269" spans="1:1" x14ac:dyDescent="0.25">
      <c r="A26269" t="str">
        <f t="shared" si="412"/>
        <v>YAG</v>
      </c>
    </row>
    <row r="26270" spans="1:1" x14ac:dyDescent="0.25">
      <c r="A26270" t="str">
        <f t="shared" si="412"/>
        <v>YAG</v>
      </c>
    </row>
    <row r="26271" spans="1:1" x14ac:dyDescent="0.25">
      <c r="A26271" t="str">
        <f t="shared" si="412"/>
        <v>YAG</v>
      </c>
    </row>
    <row r="26272" spans="1:1" x14ac:dyDescent="0.25">
      <c r="A26272" t="str">
        <f t="shared" si="412"/>
        <v>YAG</v>
      </c>
    </row>
    <row r="26273" spans="1:1" x14ac:dyDescent="0.25">
      <c r="A26273" t="str">
        <f t="shared" si="412"/>
        <v>YAG</v>
      </c>
    </row>
    <row r="26274" spans="1:1" x14ac:dyDescent="0.25">
      <c r="A26274" t="str">
        <f t="shared" si="412"/>
        <v>YAG</v>
      </c>
    </row>
    <row r="26275" spans="1:1" x14ac:dyDescent="0.25">
      <c r="A26275" t="str">
        <f t="shared" si="412"/>
        <v>YAG</v>
      </c>
    </row>
    <row r="26276" spans="1:1" x14ac:dyDescent="0.25">
      <c r="A26276" t="str">
        <f t="shared" si="412"/>
        <v>YAG</v>
      </c>
    </row>
    <row r="26277" spans="1:1" x14ac:dyDescent="0.25">
      <c r="A26277" t="str">
        <f t="shared" si="412"/>
        <v>YAG</v>
      </c>
    </row>
    <row r="26278" spans="1:1" x14ac:dyDescent="0.25">
      <c r="A26278" t="str">
        <f t="shared" si="412"/>
        <v>YAG</v>
      </c>
    </row>
    <row r="26279" spans="1:1" x14ac:dyDescent="0.25">
      <c r="A26279" t="str">
        <f t="shared" si="412"/>
        <v>YAG</v>
      </c>
    </row>
    <row r="26280" spans="1:1" x14ac:dyDescent="0.25">
      <c r="A26280" t="str">
        <f t="shared" si="412"/>
        <v>YAG</v>
      </c>
    </row>
    <row r="26281" spans="1:1" x14ac:dyDescent="0.25">
      <c r="A26281" t="str">
        <f t="shared" si="412"/>
        <v>YAG</v>
      </c>
    </row>
    <row r="26282" spans="1:1" x14ac:dyDescent="0.25">
      <c r="A26282" t="str">
        <f t="shared" si="412"/>
        <v>YAG</v>
      </c>
    </row>
    <row r="26283" spans="1:1" x14ac:dyDescent="0.25">
      <c r="A26283" t="str">
        <f t="shared" si="412"/>
        <v>YAG</v>
      </c>
    </row>
    <row r="26284" spans="1:1" x14ac:dyDescent="0.25">
      <c r="A26284" t="str">
        <f t="shared" si="412"/>
        <v>YAG</v>
      </c>
    </row>
    <row r="26285" spans="1:1" x14ac:dyDescent="0.25">
      <c r="A26285" t="str">
        <f t="shared" si="412"/>
        <v>YAG</v>
      </c>
    </row>
    <row r="26286" spans="1:1" x14ac:dyDescent="0.25">
      <c r="A26286" t="str">
        <f t="shared" si="412"/>
        <v>YAG</v>
      </c>
    </row>
    <row r="26287" spans="1:1" x14ac:dyDescent="0.25">
      <c r="A26287" t="str">
        <f t="shared" si="412"/>
        <v>YAG</v>
      </c>
    </row>
    <row r="26288" spans="1:1" x14ac:dyDescent="0.25">
      <c r="A26288" t="str">
        <f t="shared" si="412"/>
        <v>YAG</v>
      </c>
    </row>
    <row r="26289" spans="1:1" x14ac:dyDescent="0.25">
      <c r="A26289" t="str">
        <f t="shared" ref="A26289:A26352" si="413">"YAG"&amp;D26289 &amp;E26289 &amp;F26289 &amp; G26289 &amp;H26289 &amp;I26289</f>
        <v>YAG</v>
      </c>
    </row>
    <row r="26290" spans="1:1" x14ac:dyDescent="0.25">
      <c r="A26290" t="str">
        <f t="shared" si="413"/>
        <v>YAG</v>
      </c>
    </row>
    <row r="26291" spans="1:1" x14ac:dyDescent="0.25">
      <c r="A26291" t="str">
        <f t="shared" si="413"/>
        <v>YAG</v>
      </c>
    </row>
    <row r="26292" spans="1:1" x14ac:dyDescent="0.25">
      <c r="A26292" t="str">
        <f t="shared" si="413"/>
        <v>YAG</v>
      </c>
    </row>
    <row r="26293" spans="1:1" x14ac:dyDescent="0.25">
      <c r="A26293" t="str">
        <f t="shared" si="413"/>
        <v>YAG</v>
      </c>
    </row>
    <row r="26294" spans="1:1" x14ac:dyDescent="0.25">
      <c r="A26294" t="str">
        <f t="shared" si="413"/>
        <v>YAG</v>
      </c>
    </row>
    <row r="26295" spans="1:1" x14ac:dyDescent="0.25">
      <c r="A26295" t="str">
        <f t="shared" si="413"/>
        <v>YAG</v>
      </c>
    </row>
    <row r="26296" spans="1:1" x14ac:dyDescent="0.25">
      <c r="A26296" t="str">
        <f t="shared" si="413"/>
        <v>YAG</v>
      </c>
    </row>
    <row r="26297" spans="1:1" x14ac:dyDescent="0.25">
      <c r="A26297" t="str">
        <f t="shared" si="413"/>
        <v>YAG</v>
      </c>
    </row>
    <row r="26298" spans="1:1" x14ac:dyDescent="0.25">
      <c r="A26298" t="str">
        <f t="shared" si="413"/>
        <v>YAG</v>
      </c>
    </row>
    <row r="26299" spans="1:1" x14ac:dyDescent="0.25">
      <c r="A26299" t="str">
        <f t="shared" si="413"/>
        <v>YAG</v>
      </c>
    </row>
    <row r="26300" spans="1:1" x14ac:dyDescent="0.25">
      <c r="A26300" t="str">
        <f t="shared" si="413"/>
        <v>YAG</v>
      </c>
    </row>
    <row r="26301" spans="1:1" x14ac:dyDescent="0.25">
      <c r="A26301" t="str">
        <f t="shared" si="413"/>
        <v>YAG</v>
      </c>
    </row>
    <row r="26302" spans="1:1" x14ac:dyDescent="0.25">
      <c r="A26302" t="str">
        <f t="shared" si="413"/>
        <v>YAG</v>
      </c>
    </row>
    <row r="26303" spans="1:1" x14ac:dyDescent="0.25">
      <c r="A26303" t="str">
        <f t="shared" si="413"/>
        <v>YAG</v>
      </c>
    </row>
    <row r="26304" spans="1:1" x14ac:dyDescent="0.25">
      <c r="A26304" t="str">
        <f t="shared" si="413"/>
        <v>YAG</v>
      </c>
    </row>
    <row r="26305" spans="1:1" x14ac:dyDescent="0.25">
      <c r="A26305" t="str">
        <f t="shared" si="413"/>
        <v>YAG</v>
      </c>
    </row>
    <row r="26306" spans="1:1" x14ac:dyDescent="0.25">
      <c r="A26306" t="str">
        <f t="shared" si="413"/>
        <v>YAG</v>
      </c>
    </row>
    <row r="26307" spans="1:1" x14ac:dyDescent="0.25">
      <c r="A26307" t="str">
        <f t="shared" si="413"/>
        <v>YAG</v>
      </c>
    </row>
    <row r="26308" spans="1:1" x14ac:dyDescent="0.25">
      <c r="A26308" t="str">
        <f t="shared" si="413"/>
        <v>YAG</v>
      </c>
    </row>
    <row r="26309" spans="1:1" x14ac:dyDescent="0.25">
      <c r="A26309" t="str">
        <f t="shared" si="413"/>
        <v>YAG</v>
      </c>
    </row>
    <row r="26310" spans="1:1" x14ac:dyDescent="0.25">
      <c r="A26310" t="str">
        <f t="shared" si="413"/>
        <v>YAG</v>
      </c>
    </row>
    <row r="26311" spans="1:1" x14ac:dyDescent="0.25">
      <c r="A26311" t="str">
        <f t="shared" si="413"/>
        <v>YAG</v>
      </c>
    </row>
    <row r="26312" spans="1:1" x14ac:dyDescent="0.25">
      <c r="A26312" t="str">
        <f t="shared" si="413"/>
        <v>YAG</v>
      </c>
    </row>
    <row r="26313" spans="1:1" x14ac:dyDescent="0.25">
      <c r="A26313" t="str">
        <f t="shared" si="413"/>
        <v>YAG</v>
      </c>
    </row>
    <row r="26314" spans="1:1" x14ac:dyDescent="0.25">
      <c r="A26314" t="str">
        <f t="shared" si="413"/>
        <v>YAG</v>
      </c>
    </row>
    <row r="26315" spans="1:1" x14ac:dyDescent="0.25">
      <c r="A26315" t="str">
        <f t="shared" si="413"/>
        <v>YAG</v>
      </c>
    </row>
    <row r="26316" spans="1:1" x14ac:dyDescent="0.25">
      <c r="A26316" t="str">
        <f t="shared" si="413"/>
        <v>YAG</v>
      </c>
    </row>
    <row r="26317" spans="1:1" x14ac:dyDescent="0.25">
      <c r="A26317" t="str">
        <f t="shared" si="413"/>
        <v>YAG</v>
      </c>
    </row>
    <row r="26318" spans="1:1" x14ac:dyDescent="0.25">
      <c r="A26318" t="str">
        <f t="shared" si="413"/>
        <v>YAG</v>
      </c>
    </row>
    <row r="26319" spans="1:1" x14ac:dyDescent="0.25">
      <c r="A26319" t="str">
        <f t="shared" si="413"/>
        <v>YAG</v>
      </c>
    </row>
    <row r="26320" spans="1:1" x14ac:dyDescent="0.25">
      <c r="A26320" t="str">
        <f t="shared" si="413"/>
        <v>YAG</v>
      </c>
    </row>
    <row r="26321" spans="1:1" x14ac:dyDescent="0.25">
      <c r="A26321" t="str">
        <f t="shared" si="413"/>
        <v>YAG</v>
      </c>
    </row>
    <row r="26322" spans="1:1" x14ac:dyDescent="0.25">
      <c r="A26322" t="str">
        <f t="shared" si="413"/>
        <v>YAG</v>
      </c>
    </row>
    <row r="26323" spans="1:1" x14ac:dyDescent="0.25">
      <c r="A26323" t="str">
        <f t="shared" si="413"/>
        <v>YAG</v>
      </c>
    </row>
    <row r="26324" spans="1:1" x14ac:dyDescent="0.25">
      <c r="A26324" t="str">
        <f t="shared" si="413"/>
        <v>YAG</v>
      </c>
    </row>
    <row r="26325" spans="1:1" x14ac:dyDescent="0.25">
      <c r="A26325" t="str">
        <f t="shared" si="413"/>
        <v>YAG</v>
      </c>
    </row>
    <row r="26326" spans="1:1" x14ac:dyDescent="0.25">
      <c r="A26326" t="str">
        <f t="shared" si="413"/>
        <v>YAG</v>
      </c>
    </row>
    <row r="26327" spans="1:1" x14ac:dyDescent="0.25">
      <c r="A26327" t="str">
        <f t="shared" si="413"/>
        <v>YAG</v>
      </c>
    </row>
    <row r="26328" spans="1:1" x14ac:dyDescent="0.25">
      <c r="A26328" t="str">
        <f t="shared" si="413"/>
        <v>YAG</v>
      </c>
    </row>
    <row r="26329" spans="1:1" x14ac:dyDescent="0.25">
      <c r="A26329" t="str">
        <f t="shared" si="413"/>
        <v>YAG</v>
      </c>
    </row>
    <row r="26330" spans="1:1" x14ac:dyDescent="0.25">
      <c r="A26330" t="str">
        <f t="shared" si="413"/>
        <v>YAG</v>
      </c>
    </row>
    <row r="26331" spans="1:1" x14ac:dyDescent="0.25">
      <c r="A26331" t="str">
        <f t="shared" si="413"/>
        <v>YAG</v>
      </c>
    </row>
    <row r="26332" spans="1:1" x14ac:dyDescent="0.25">
      <c r="A26332" t="str">
        <f t="shared" si="413"/>
        <v>YAG</v>
      </c>
    </row>
    <row r="26333" spans="1:1" x14ac:dyDescent="0.25">
      <c r="A26333" t="str">
        <f t="shared" si="413"/>
        <v>YAG</v>
      </c>
    </row>
    <row r="26334" spans="1:1" x14ac:dyDescent="0.25">
      <c r="A26334" t="str">
        <f t="shared" si="413"/>
        <v>YAG</v>
      </c>
    </row>
    <row r="26335" spans="1:1" x14ac:dyDescent="0.25">
      <c r="A26335" t="str">
        <f t="shared" si="413"/>
        <v>YAG</v>
      </c>
    </row>
    <row r="26336" spans="1:1" x14ac:dyDescent="0.25">
      <c r="A26336" t="str">
        <f t="shared" si="413"/>
        <v>YAG</v>
      </c>
    </row>
    <row r="26337" spans="1:1" x14ac:dyDescent="0.25">
      <c r="A26337" t="str">
        <f t="shared" si="413"/>
        <v>YAG</v>
      </c>
    </row>
    <row r="26338" spans="1:1" x14ac:dyDescent="0.25">
      <c r="A26338" t="str">
        <f t="shared" si="413"/>
        <v>YAG</v>
      </c>
    </row>
    <row r="26339" spans="1:1" x14ac:dyDescent="0.25">
      <c r="A26339" t="str">
        <f t="shared" si="413"/>
        <v>YAG</v>
      </c>
    </row>
    <row r="26340" spans="1:1" x14ac:dyDescent="0.25">
      <c r="A26340" t="str">
        <f t="shared" si="413"/>
        <v>YAG</v>
      </c>
    </row>
    <row r="26341" spans="1:1" x14ac:dyDescent="0.25">
      <c r="A26341" t="str">
        <f t="shared" si="413"/>
        <v>YAG</v>
      </c>
    </row>
    <row r="26342" spans="1:1" x14ac:dyDescent="0.25">
      <c r="A26342" t="str">
        <f t="shared" si="413"/>
        <v>YAG</v>
      </c>
    </row>
    <row r="26343" spans="1:1" x14ac:dyDescent="0.25">
      <c r="A26343" t="str">
        <f t="shared" si="413"/>
        <v>YAG</v>
      </c>
    </row>
    <row r="26344" spans="1:1" x14ac:dyDescent="0.25">
      <c r="A26344" t="str">
        <f t="shared" si="413"/>
        <v>YAG</v>
      </c>
    </row>
    <row r="26345" spans="1:1" x14ac:dyDescent="0.25">
      <c r="A26345" t="str">
        <f t="shared" si="413"/>
        <v>YAG</v>
      </c>
    </row>
    <row r="26346" spans="1:1" x14ac:dyDescent="0.25">
      <c r="A26346" t="str">
        <f t="shared" si="413"/>
        <v>YAG</v>
      </c>
    </row>
    <row r="26347" spans="1:1" x14ac:dyDescent="0.25">
      <c r="A26347" t="str">
        <f t="shared" si="413"/>
        <v>YAG</v>
      </c>
    </row>
    <row r="26348" spans="1:1" x14ac:dyDescent="0.25">
      <c r="A26348" t="str">
        <f t="shared" si="413"/>
        <v>YAG</v>
      </c>
    </row>
    <row r="26349" spans="1:1" x14ac:dyDescent="0.25">
      <c r="A26349" t="str">
        <f t="shared" si="413"/>
        <v>YAG</v>
      </c>
    </row>
    <row r="26350" spans="1:1" x14ac:dyDescent="0.25">
      <c r="A26350" t="str">
        <f t="shared" si="413"/>
        <v>YAG</v>
      </c>
    </row>
    <row r="26351" spans="1:1" x14ac:dyDescent="0.25">
      <c r="A26351" t="str">
        <f t="shared" si="413"/>
        <v>YAG</v>
      </c>
    </row>
    <row r="26352" spans="1:1" x14ac:dyDescent="0.25">
      <c r="A26352" t="str">
        <f t="shared" si="413"/>
        <v>YAG</v>
      </c>
    </row>
    <row r="26353" spans="1:1" x14ac:dyDescent="0.25">
      <c r="A26353" t="str">
        <f t="shared" ref="A26353:A26416" si="414">"YAG"&amp;D26353 &amp;E26353 &amp;F26353 &amp; G26353 &amp;H26353 &amp;I26353</f>
        <v>YAG</v>
      </c>
    </row>
    <row r="26354" spans="1:1" x14ac:dyDescent="0.25">
      <c r="A26354" t="str">
        <f t="shared" si="414"/>
        <v>YAG</v>
      </c>
    </row>
    <row r="26355" spans="1:1" x14ac:dyDescent="0.25">
      <c r="A26355" t="str">
        <f t="shared" si="414"/>
        <v>YAG</v>
      </c>
    </row>
    <row r="26356" spans="1:1" x14ac:dyDescent="0.25">
      <c r="A26356" t="str">
        <f t="shared" si="414"/>
        <v>YAG</v>
      </c>
    </row>
    <row r="26357" spans="1:1" x14ac:dyDescent="0.25">
      <c r="A26357" t="str">
        <f t="shared" si="414"/>
        <v>YAG</v>
      </c>
    </row>
    <row r="26358" spans="1:1" x14ac:dyDescent="0.25">
      <c r="A26358" t="str">
        <f t="shared" si="414"/>
        <v>YAG</v>
      </c>
    </row>
    <row r="26359" spans="1:1" x14ac:dyDescent="0.25">
      <c r="A26359" t="str">
        <f t="shared" si="414"/>
        <v>YAG</v>
      </c>
    </row>
    <row r="26360" spans="1:1" x14ac:dyDescent="0.25">
      <c r="A26360" t="str">
        <f t="shared" si="414"/>
        <v>YAG</v>
      </c>
    </row>
    <row r="26361" spans="1:1" x14ac:dyDescent="0.25">
      <c r="A26361" t="str">
        <f t="shared" si="414"/>
        <v>YAG</v>
      </c>
    </row>
    <row r="26362" spans="1:1" x14ac:dyDescent="0.25">
      <c r="A26362" t="str">
        <f t="shared" si="414"/>
        <v>YAG</v>
      </c>
    </row>
    <row r="26363" spans="1:1" x14ac:dyDescent="0.25">
      <c r="A26363" t="str">
        <f t="shared" si="414"/>
        <v>YAG</v>
      </c>
    </row>
    <row r="26364" spans="1:1" x14ac:dyDescent="0.25">
      <c r="A26364" t="str">
        <f t="shared" si="414"/>
        <v>YAG</v>
      </c>
    </row>
    <row r="26365" spans="1:1" x14ac:dyDescent="0.25">
      <c r="A26365" t="str">
        <f t="shared" si="414"/>
        <v>YAG</v>
      </c>
    </row>
    <row r="26366" spans="1:1" x14ac:dyDescent="0.25">
      <c r="A26366" t="str">
        <f t="shared" si="414"/>
        <v>YAG</v>
      </c>
    </row>
    <row r="26367" spans="1:1" x14ac:dyDescent="0.25">
      <c r="A26367" t="str">
        <f t="shared" si="414"/>
        <v>YAG</v>
      </c>
    </row>
    <row r="26368" spans="1:1" x14ac:dyDescent="0.25">
      <c r="A26368" t="str">
        <f t="shared" si="414"/>
        <v>YAG</v>
      </c>
    </row>
    <row r="26369" spans="1:1" x14ac:dyDescent="0.25">
      <c r="A26369" t="str">
        <f t="shared" si="414"/>
        <v>YAG</v>
      </c>
    </row>
    <row r="26370" spans="1:1" x14ac:dyDescent="0.25">
      <c r="A26370" t="str">
        <f t="shared" si="414"/>
        <v>YAG</v>
      </c>
    </row>
    <row r="26371" spans="1:1" x14ac:dyDescent="0.25">
      <c r="A26371" t="str">
        <f t="shared" si="414"/>
        <v>YAG</v>
      </c>
    </row>
    <row r="26372" spans="1:1" x14ac:dyDescent="0.25">
      <c r="A26372" t="str">
        <f t="shared" si="414"/>
        <v>YAG</v>
      </c>
    </row>
    <row r="26373" spans="1:1" x14ac:dyDescent="0.25">
      <c r="A26373" t="str">
        <f t="shared" si="414"/>
        <v>YAG</v>
      </c>
    </row>
    <row r="26374" spans="1:1" x14ac:dyDescent="0.25">
      <c r="A26374" t="str">
        <f t="shared" si="414"/>
        <v>YAG</v>
      </c>
    </row>
    <row r="26375" spans="1:1" x14ac:dyDescent="0.25">
      <c r="A26375" t="str">
        <f t="shared" si="414"/>
        <v>YAG</v>
      </c>
    </row>
    <row r="26376" spans="1:1" x14ac:dyDescent="0.25">
      <c r="A26376" t="str">
        <f t="shared" si="414"/>
        <v>YAG</v>
      </c>
    </row>
    <row r="26377" spans="1:1" x14ac:dyDescent="0.25">
      <c r="A26377" t="str">
        <f t="shared" si="414"/>
        <v>YAG</v>
      </c>
    </row>
    <row r="26378" spans="1:1" x14ac:dyDescent="0.25">
      <c r="A26378" t="str">
        <f t="shared" si="414"/>
        <v>YAG</v>
      </c>
    </row>
    <row r="26379" spans="1:1" x14ac:dyDescent="0.25">
      <c r="A26379" t="str">
        <f t="shared" si="414"/>
        <v>YAG</v>
      </c>
    </row>
    <row r="26380" spans="1:1" x14ac:dyDescent="0.25">
      <c r="A26380" t="str">
        <f t="shared" si="414"/>
        <v>YAG</v>
      </c>
    </row>
    <row r="26381" spans="1:1" x14ac:dyDescent="0.25">
      <c r="A26381" t="str">
        <f t="shared" si="414"/>
        <v>YAG</v>
      </c>
    </row>
    <row r="26382" spans="1:1" x14ac:dyDescent="0.25">
      <c r="A26382" t="str">
        <f t="shared" si="414"/>
        <v>YAG</v>
      </c>
    </row>
    <row r="26383" spans="1:1" x14ac:dyDescent="0.25">
      <c r="A26383" t="str">
        <f t="shared" si="414"/>
        <v>YAG</v>
      </c>
    </row>
    <row r="26384" spans="1:1" x14ac:dyDescent="0.25">
      <c r="A26384" t="str">
        <f t="shared" si="414"/>
        <v>YAG</v>
      </c>
    </row>
    <row r="26385" spans="1:1" x14ac:dyDescent="0.25">
      <c r="A26385" t="str">
        <f t="shared" si="414"/>
        <v>YAG</v>
      </c>
    </row>
    <row r="26386" spans="1:1" x14ac:dyDescent="0.25">
      <c r="A26386" t="str">
        <f t="shared" si="414"/>
        <v>YAG</v>
      </c>
    </row>
    <row r="26387" spans="1:1" x14ac:dyDescent="0.25">
      <c r="A26387" t="str">
        <f t="shared" si="414"/>
        <v>YAG</v>
      </c>
    </row>
    <row r="26388" spans="1:1" x14ac:dyDescent="0.25">
      <c r="A26388" t="str">
        <f t="shared" si="414"/>
        <v>YAG</v>
      </c>
    </row>
    <row r="26389" spans="1:1" x14ac:dyDescent="0.25">
      <c r="A26389" t="str">
        <f t="shared" si="414"/>
        <v>YAG</v>
      </c>
    </row>
    <row r="26390" spans="1:1" x14ac:dyDescent="0.25">
      <c r="A26390" t="str">
        <f t="shared" si="414"/>
        <v>YAG</v>
      </c>
    </row>
    <row r="26391" spans="1:1" x14ac:dyDescent="0.25">
      <c r="A26391" t="str">
        <f t="shared" si="414"/>
        <v>YAG</v>
      </c>
    </row>
    <row r="26392" spans="1:1" x14ac:dyDescent="0.25">
      <c r="A26392" t="str">
        <f t="shared" si="414"/>
        <v>YAG</v>
      </c>
    </row>
    <row r="26393" spans="1:1" x14ac:dyDescent="0.25">
      <c r="A26393" t="str">
        <f t="shared" si="414"/>
        <v>YAG</v>
      </c>
    </row>
    <row r="26394" spans="1:1" x14ac:dyDescent="0.25">
      <c r="A26394" t="str">
        <f t="shared" si="414"/>
        <v>YAG</v>
      </c>
    </row>
    <row r="26395" spans="1:1" x14ac:dyDescent="0.25">
      <c r="A26395" t="str">
        <f t="shared" si="414"/>
        <v>YAG</v>
      </c>
    </row>
    <row r="26396" spans="1:1" x14ac:dyDescent="0.25">
      <c r="A26396" t="str">
        <f t="shared" si="414"/>
        <v>YAG</v>
      </c>
    </row>
    <row r="26397" spans="1:1" x14ac:dyDescent="0.25">
      <c r="A26397" t="str">
        <f t="shared" si="414"/>
        <v>YAG</v>
      </c>
    </row>
    <row r="26398" spans="1:1" x14ac:dyDescent="0.25">
      <c r="A26398" t="str">
        <f t="shared" si="414"/>
        <v>YAG</v>
      </c>
    </row>
    <row r="26399" spans="1:1" x14ac:dyDescent="0.25">
      <c r="A26399" t="str">
        <f t="shared" si="414"/>
        <v>YAG</v>
      </c>
    </row>
    <row r="26400" spans="1:1" x14ac:dyDescent="0.25">
      <c r="A26400" t="str">
        <f t="shared" si="414"/>
        <v>YAG</v>
      </c>
    </row>
    <row r="26401" spans="1:1" x14ac:dyDescent="0.25">
      <c r="A26401" t="str">
        <f t="shared" si="414"/>
        <v>YAG</v>
      </c>
    </row>
    <row r="26402" spans="1:1" x14ac:dyDescent="0.25">
      <c r="A26402" t="str">
        <f t="shared" si="414"/>
        <v>YAG</v>
      </c>
    </row>
    <row r="26403" spans="1:1" x14ac:dyDescent="0.25">
      <c r="A26403" t="str">
        <f t="shared" si="414"/>
        <v>YAG</v>
      </c>
    </row>
    <row r="26404" spans="1:1" x14ac:dyDescent="0.25">
      <c r="A26404" t="str">
        <f t="shared" si="414"/>
        <v>YAG</v>
      </c>
    </row>
    <row r="26405" spans="1:1" x14ac:dyDescent="0.25">
      <c r="A26405" t="str">
        <f t="shared" si="414"/>
        <v>YAG</v>
      </c>
    </row>
    <row r="26406" spans="1:1" x14ac:dyDescent="0.25">
      <c r="A26406" t="str">
        <f t="shared" si="414"/>
        <v>YAG</v>
      </c>
    </row>
    <row r="26407" spans="1:1" x14ac:dyDescent="0.25">
      <c r="A26407" t="str">
        <f t="shared" si="414"/>
        <v>YAG</v>
      </c>
    </row>
    <row r="26408" spans="1:1" x14ac:dyDescent="0.25">
      <c r="A26408" t="str">
        <f t="shared" si="414"/>
        <v>YAG</v>
      </c>
    </row>
    <row r="26409" spans="1:1" x14ac:dyDescent="0.25">
      <c r="A26409" t="str">
        <f t="shared" si="414"/>
        <v>YAG</v>
      </c>
    </row>
    <row r="26410" spans="1:1" x14ac:dyDescent="0.25">
      <c r="A26410" t="str">
        <f t="shared" si="414"/>
        <v>YAG</v>
      </c>
    </row>
    <row r="26411" spans="1:1" x14ac:dyDescent="0.25">
      <c r="A26411" t="str">
        <f t="shared" si="414"/>
        <v>YAG</v>
      </c>
    </row>
    <row r="26412" spans="1:1" x14ac:dyDescent="0.25">
      <c r="A26412" t="str">
        <f t="shared" si="414"/>
        <v>YAG</v>
      </c>
    </row>
    <row r="26413" spans="1:1" x14ac:dyDescent="0.25">
      <c r="A26413" t="str">
        <f t="shared" si="414"/>
        <v>YAG</v>
      </c>
    </row>
    <row r="26414" spans="1:1" x14ac:dyDescent="0.25">
      <c r="A26414" t="str">
        <f t="shared" si="414"/>
        <v>YAG</v>
      </c>
    </row>
    <row r="26415" spans="1:1" x14ac:dyDescent="0.25">
      <c r="A26415" t="str">
        <f t="shared" si="414"/>
        <v>YAG</v>
      </c>
    </row>
    <row r="26416" spans="1:1" x14ac:dyDescent="0.25">
      <c r="A26416" t="str">
        <f t="shared" si="414"/>
        <v>YAG</v>
      </c>
    </row>
    <row r="26417" spans="1:1" x14ac:dyDescent="0.25">
      <c r="A26417" t="str">
        <f t="shared" ref="A26417:A26480" si="415">"YAG"&amp;D26417 &amp;E26417 &amp;F26417 &amp; G26417 &amp;H26417 &amp;I26417</f>
        <v>YAG</v>
      </c>
    </row>
    <row r="26418" spans="1:1" x14ac:dyDescent="0.25">
      <c r="A26418" t="str">
        <f t="shared" si="415"/>
        <v>YAG</v>
      </c>
    </row>
    <row r="26419" spans="1:1" x14ac:dyDescent="0.25">
      <c r="A26419" t="str">
        <f t="shared" si="415"/>
        <v>YAG</v>
      </c>
    </row>
    <row r="26420" spans="1:1" x14ac:dyDescent="0.25">
      <c r="A26420" t="str">
        <f t="shared" si="415"/>
        <v>YAG</v>
      </c>
    </row>
    <row r="26421" spans="1:1" x14ac:dyDescent="0.25">
      <c r="A26421" t="str">
        <f t="shared" si="415"/>
        <v>YAG</v>
      </c>
    </row>
    <row r="26422" spans="1:1" x14ac:dyDescent="0.25">
      <c r="A26422" t="str">
        <f t="shared" si="415"/>
        <v>YAG</v>
      </c>
    </row>
    <row r="26423" spans="1:1" x14ac:dyDescent="0.25">
      <c r="A26423" t="str">
        <f t="shared" si="415"/>
        <v>YAG</v>
      </c>
    </row>
    <row r="26424" spans="1:1" x14ac:dyDescent="0.25">
      <c r="A26424" t="str">
        <f t="shared" si="415"/>
        <v>YAG</v>
      </c>
    </row>
    <row r="26425" spans="1:1" x14ac:dyDescent="0.25">
      <c r="A26425" t="str">
        <f t="shared" si="415"/>
        <v>YAG</v>
      </c>
    </row>
    <row r="26426" spans="1:1" x14ac:dyDescent="0.25">
      <c r="A26426" t="str">
        <f t="shared" si="415"/>
        <v>YAG</v>
      </c>
    </row>
    <row r="26427" spans="1:1" x14ac:dyDescent="0.25">
      <c r="A26427" t="str">
        <f t="shared" si="415"/>
        <v>YAG</v>
      </c>
    </row>
    <row r="26428" spans="1:1" x14ac:dyDescent="0.25">
      <c r="A26428" t="str">
        <f t="shared" si="415"/>
        <v>YAG</v>
      </c>
    </row>
    <row r="26429" spans="1:1" x14ac:dyDescent="0.25">
      <c r="A26429" t="str">
        <f t="shared" si="415"/>
        <v>YAG</v>
      </c>
    </row>
    <row r="26430" spans="1:1" x14ac:dyDescent="0.25">
      <c r="A26430" t="str">
        <f t="shared" si="415"/>
        <v>YAG</v>
      </c>
    </row>
    <row r="26431" spans="1:1" x14ac:dyDescent="0.25">
      <c r="A26431" t="str">
        <f t="shared" si="415"/>
        <v>YAG</v>
      </c>
    </row>
    <row r="26432" spans="1:1" x14ac:dyDescent="0.25">
      <c r="A26432" t="str">
        <f t="shared" si="415"/>
        <v>YAG</v>
      </c>
    </row>
    <row r="26433" spans="1:1" x14ac:dyDescent="0.25">
      <c r="A26433" t="str">
        <f t="shared" si="415"/>
        <v>YAG</v>
      </c>
    </row>
    <row r="26434" spans="1:1" x14ac:dyDescent="0.25">
      <c r="A26434" t="str">
        <f t="shared" si="415"/>
        <v>YAG</v>
      </c>
    </row>
    <row r="26435" spans="1:1" x14ac:dyDescent="0.25">
      <c r="A26435" t="str">
        <f t="shared" si="415"/>
        <v>YAG</v>
      </c>
    </row>
    <row r="26436" spans="1:1" x14ac:dyDescent="0.25">
      <c r="A26436" t="str">
        <f t="shared" si="415"/>
        <v>YAG</v>
      </c>
    </row>
    <row r="26437" spans="1:1" x14ac:dyDescent="0.25">
      <c r="A26437" t="str">
        <f t="shared" si="415"/>
        <v>YAG</v>
      </c>
    </row>
    <row r="26438" spans="1:1" x14ac:dyDescent="0.25">
      <c r="A26438" t="str">
        <f t="shared" si="415"/>
        <v>YAG</v>
      </c>
    </row>
    <row r="26439" spans="1:1" x14ac:dyDescent="0.25">
      <c r="A26439" t="str">
        <f t="shared" si="415"/>
        <v>YAG</v>
      </c>
    </row>
    <row r="26440" spans="1:1" x14ac:dyDescent="0.25">
      <c r="A26440" t="str">
        <f t="shared" si="415"/>
        <v>YAG</v>
      </c>
    </row>
    <row r="26441" spans="1:1" x14ac:dyDescent="0.25">
      <c r="A26441" t="str">
        <f t="shared" si="415"/>
        <v>YAG</v>
      </c>
    </row>
    <row r="26442" spans="1:1" x14ac:dyDescent="0.25">
      <c r="A26442" t="str">
        <f t="shared" si="415"/>
        <v>YAG</v>
      </c>
    </row>
    <row r="26443" spans="1:1" x14ac:dyDescent="0.25">
      <c r="A26443" t="str">
        <f t="shared" si="415"/>
        <v>YAG</v>
      </c>
    </row>
    <row r="26444" spans="1:1" x14ac:dyDescent="0.25">
      <c r="A26444" t="str">
        <f t="shared" si="415"/>
        <v>YAG</v>
      </c>
    </row>
    <row r="26445" spans="1:1" x14ac:dyDescent="0.25">
      <c r="A26445" t="str">
        <f t="shared" si="415"/>
        <v>YAG</v>
      </c>
    </row>
    <row r="26446" spans="1:1" x14ac:dyDescent="0.25">
      <c r="A26446" t="str">
        <f t="shared" si="415"/>
        <v>YAG</v>
      </c>
    </row>
    <row r="26447" spans="1:1" x14ac:dyDescent="0.25">
      <c r="A26447" t="str">
        <f t="shared" si="415"/>
        <v>YAG</v>
      </c>
    </row>
    <row r="26448" spans="1:1" x14ac:dyDescent="0.25">
      <c r="A26448" t="str">
        <f t="shared" si="415"/>
        <v>YAG</v>
      </c>
    </row>
    <row r="26449" spans="1:1" x14ac:dyDescent="0.25">
      <c r="A26449" t="str">
        <f t="shared" si="415"/>
        <v>YAG</v>
      </c>
    </row>
    <row r="26450" spans="1:1" x14ac:dyDescent="0.25">
      <c r="A26450" t="str">
        <f t="shared" si="415"/>
        <v>YAG</v>
      </c>
    </row>
    <row r="26451" spans="1:1" x14ac:dyDescent="0.25">
      <c r="A26451" t="str">
        <f t="shared" si="415"/>
        <v>YAG</v>
      </c>
    </row>
    <row r="26452" spans="1:1" x14ac:dyDescent="0.25">
      <c r="A26452" t="str">
        <f t="shared" si="415"/>
        <v>YAG</v>
      </c>
    </row>
    <row r="26453" spans="1:1" x14ac:dyDescent="0.25">
      <c r="A26453" t="str">
        <f t="shared" si="415"/>
        <v>YAG</v>
      </c>
    </row>
    <row r="26454" spans="1:1" x14ac:dyDescent="0.25">
      <c r="A26454" t="str">
        <f t="shared" si="415"/>
        <v>YAG</v>
      </c>
    </row>
    <row r="26455" spans="1:1" x14ac:dyDescent="0.25">
      <c r="A26455" t="str">
        <f t="shared" si="415"/>
        <v>YAG</v>
      </c>
    </row>
    <row r="26456" spans="1:1" x14ac:dyDescent="0.25">
      <c r="A26456" t="str">
        <f t="shared" si="415"/>
        <v>YAG</v>
      </c>
    </row>
    <row r="26457" spans="1:1" x14ac:dyDescent="0.25">
      <c r="A26457" t="str">
        <f t="shared" si="415"/>
        <v>YAG</v>
      </c>
    </row>
    <row r="26458" spans="1:1" x14ac:dyDescent="0.25">
      <c r="A26458" t="str">
        <f t="shared" si="415"/>
        <v>YAG</v>
      </c>
    </row>
    <row r="26459" spans="1:1" x14ac:dyDescent="0.25">
      <c r="A26459" t="str">
        <f t="shared" si="415"/>
        <v>YAG</v>
      </c>
    </row>
    <row r="26460" spans="1:1" x14ac:dyDescent="0.25">
      <c r="A26460" t="str">
        <f t="shared" si="415"/>
        <v>YAG</v>
      </c>
    </row>
    <row r="26461" spans="1:1" x14ac:dyDescent="0.25">
      <c r="A26461" t="str">
        <f t="shared" si="415"/>
        <v>YAG</v>
      </c>
    </row>
    <row r="26462" spans="1:1" x14ac:dyDescent="0.25">
      <c r="A26462" t="str">
        <f t="shared" si="415"/>
        <v>YAG</v>
      </c>
    </row>
    <row r="26463" spans="1:1" x14ac:dyDescent="0.25">
      <c r="A26463" t="str">
        <f t="shared" si="415"/>
        <v>YAG</v>
      </c>
    </row>
    <row r="26464" spans="1:1" x14ac:dyDescent="0.25">
      <c r="A26464" t="str">
        <f t="shared" si="415"/>
        <v>YAG</v>
      </c>
    </row>
    <row r="26465" spans="1:1" x14ac:dyDescent="0.25">
      <c r="A26465" t="str">
        <f t="shared" si="415"/>
        <v>YAG</v>
      </c>
    </row>
    <row r="26466" spans="1:1" x14ac:dyDescent="0.25">
      <c r="A26466" t="str">
        <f t="shared" si="415"/>
        <v>YAG</v>
      </c>
    </row>
    <row r="26467" spans="1:1" x14ac:dyDescent="0.25">
      <c r="A26467" t="str">
        <f t="shared" si="415"/>
        <v>YAG</v>
      </c>
    </row>
    <row r="26468" spans="1:1" x14ac:dyDescent="0.25">
      <c r="A26468" t="str">
        <f t="shared" si="415"/>
        <v>YAG</v>
      </c>
    </row>
    <row r="26469" spans="1:1" x14ac:dyDescent="0.25">
      <c r="A26469" t="str">
        <f t="shared" si="415"/>
        <v>YAG</v>
      </c>
    </row>
    <row r="26470" spans="1:1" x14ac:dyDescent="0.25">
      <c r="A26470" t="str">
        <f t="shared" si="415"/>
        <v>YAG</v>
      </c>
    </row>
    <row r="26471" spans="1:1" x14ac:dyDescent="0.25">
      <c r="A26471" t="str">
        <f t="shared" si="415"/>
        <v>YAG</v>
      </c>
    </row>
    <row r="26472" spans="1:1" x14ac:dyDescent="0.25">
      <c r="A26472" t="str">
        <f t="shared" si="415"/>
        <v>YAG</v>
      </c>
    </row>
    <row r="26473" spans="1:1" x14ac:dyDescent="0.25">
      <c r="A26473" t="str">
        <f t="shared" si="415"/>
        <v>YAG</v>
      </c>
    </row>
    <row r="26474" spans="1:1" x14ac:dyDescent="0.25">
      <c r="A26474" t="str">
        <f t="shared" si="415"/>
        <v>YAG</v>
      </c>
    </row>
    <row r="26475" spans="1:1" x14ac:dyDescent="0.25">
      <c r="A26475" t="str">
        <f t="shared" si="415"/>
        <v>YAG</v>
      </c>
    </row>
    <row r="26476" spans="1:1" x14ac:dyDescent="0.25">
      <c r="A26476" t="str">
        <f t="shared" si="415"/>
        <v>YAG</v>
      </c>
    </row>
    <row r="26477" spans="1:1" x14ac:dyDescent="0.25">
      <c r="A26477" t="str">
        <f t="shared" si="415"/>
        <v>YAG</v>
      </c>
    </row>
    <row r="26478" spans="1:1" x14ac:dyDescent="0.25">
      <c r="A26478" t="str">
        <f t="shared" si="415"/>
        <v>YAG</v>
      </c>
    </row>
    <row r="26479" spans="1:1" x14ac:dyDescent="0.25">
      <c r="A26479" t="str">
        <f t="shared" si="415"/>
        <v>YAG</v>
      </c>
    </row>
    <row r="26480" spans="1:1" x14ac:dyDescent="0.25">
      <c r="A26480" t="str">
        <f t="shared" si="415"/>
        <v>YAG</v>
      </c>
    </row>
    <row r="26481" spans="1:1" x14ac:dyDescent="0.25">
      <c r="A26481" t="str">
        <f t="shared" ref="A26481:A26544" si="416">"YAG"&amp;D26481 &amp;E26481 &amp;F26481 &amp; G26481 &amp;H26481 &amp;I26481</f>
        <v>YAG</v>
      </c>
    </row>
    <row r="26482" spans="1:1" x14ac:dyDescent="0.25">
      <c r="A26482" t="str">
        <f t="shared" si="416"/>
        <v>YAG</v>
      </c>
    </row>
    <row r="26483" spans="1:1" x14ac:dyDescent="0.25">
      <c r="A26483" t="str">
        <f t="shared" si="416"/>
        <v>YAG</v>
      </c>
    </row>
    <row r="26484" spans="1:1" x14ac:dyDescent="0.25">
      <c r="A26484" t="str">
        <f t="shared" si="416"/>
        <v>YAG</v>
      </c>
    </row>
    <row r="26485" spans="1:1" x14ac:dyDescent="0.25">
      <c r="A26485" t="str">
        <f t="shared" si="416"/>
        <v>YAG</v>
      </c>
    </row>
    <row r="26486" spans="1:1" x14ac:dyDescent="0.25">
      <c r="A26486" t="str">
        <f t="shared" si="416"/>
        <v>YAG</v>
      </c>
    </row>
    <row r="26487" spans="1:1" x14ac:dyDescent="0.25">
      <c r="A26487" t="str">
        <f t="shared" si="416"/>
        <v>YAG</v>
      </c>
    </row>
    <row r="26488" spans="1:1" x14ac:dyDescent="0.25">
      <c r="A26488" t="str">
        <f t="shared" si="416"/>
        <v>YAG</v>
      </c>
    </row>
    <row r="26489" spans="1:1" x14ac:dyDescent="0.25">
      <c r="A26489" t="str">
        <f t="shared" si="416"/>
        <v>YAG</v>
      </c>
    </row>
    <row r="26490" spans="1:1" x14ac:dyDescent="0.25">
      <c r="A26490" t="str">
        <f t="shared" si="416"/>
        <v>YAG</v>
      </c>
    </row>
    <row r="26491" spans="1:1" x14ac:dyDescent="0.25">
      <c r="A26491" t="str">
        <f t="shared" si="416"/>
        <v>YAG</v>
      </c>
    </row>
    <row r="26492" spans="1:1" x14ac:dyDescent="0.25">
      <c r="A26492" t="str">
        <f t="shared" si="416"/>
        <v>YAG</v>
      </c>
    </row>
    <row r="26493" spans="1:1" x14ac:dyDescent="0.25">
      <c r="A26493" t="str">
        <f t="shared" si="416"/>
        <v>YAG</v>
      </c>
    </row>
    <row r="26494" spans="1:1" x14ac:dyDescent="0.25">
      <c r="A26494" t="str">
        <f t="shared" si="416"/>
        <v>YAG</v>
      </c>
    </row>
    <row r="26495" spans="1:1" x14ac:dyDescent="0.25">
      <c r="A26495" t="str">
        <f t="shared" si="416"/>
        <v>YAG</v>
      </c>
    </row>
    <row r="26496" spans="1:1" x14ac:dyDescent="0.25">
      <c r="A26496" t="str">
        <f t="shared" si="416"/>
        <v>YAG</v>
      </c>
    </row>
    <row r="26497" spans="1:1" x14ac:dyDescent="0.25">
      <c r="A26497" t="str">
        <f t="shared" si="416"/>
        <v>YAG</v>
      </c>
    </row>
    <row r="26498" spans="1:1" x14ac:dyDescent="0.25">
      <c r="A26498" t="str">
        <f t="shared" si="416"/>
        <v>YAG</v>
      </c>
    </row>
    <row r="26499" spans="1:1" x14ac:dyDescent="0.25">
      <c r="A26499" t="str">
        <f t="shared" si="416"/>
        <v>YAG</v>
      </c>
    </row>
    <row r="26500" spans="1:1" x14ac:dyDescent="0.25">
      <c r="A26500" t="str">
        <f t="shared" si="416"/>
        <v>YAG</v>
      </c>
    </row>
    <row r="26501" spans="1:1" x14ac:dyDescent="0.25">
      <c r="A26501" t="str">
        <f t="shared" si="416"/>
        <v>YAG</v>
      </c>
    </row>
    <row r="26502" spans="1:1" x14ac:dyDescent="0.25">
      <c r="A26502" t="str">
        <f t="shared" si="416"/>
        <v>YAG</v>
      </c>
    </row>
    <row r="26503" spans="1:1" x14ac:dyDescent="0.25">
      <c r="A26503" t="str">
        <f t="shared" si="416"/>
        <v>YAG</v>
      </c>
    </row>
    <row r="26504" spans="1:1" x14ac:dyDescent="0.25">
      <c r="A26504" t="str">
        <f t="shared" si="416"/>
        <v>YAG</v>
      </c>
    </row>
    <row r="26505" spans="1:1" x14ac:dyDescent="0.25">
      <c r="A26505" t="str">
        <f t="shared" si="416"/>
        <v>YAG</v>
      </c>
    </row>
    <row r="26506" spans="1:1" x14ac:dyDescent="0.25">
      <c r="A26506" t="str">
        <f t="shared" si="416"/>
        <v>YAG</v>
      </c>
    </row>
    <row r="26507" spans="1:1" x14ac:dyDescent="0.25">
      <c r="A26507" t="str">
        <f t="shared" si="416"/>
        <v>YAG</v>
      </c>
    </row>
    <row r="26508" spans="1:1" x14ac:dyDescent="0.25">
      <c r="A26508" t="str">
        <f t="shared" si="416"/>
        <v>YAG</v>
      </c>
    </row>
    <row r="26509" spans="1:1" x14ac:dyDescent="0.25">
      <c r="A26509" t="str">
        <f t="shared" si="416"/>
        <v>YAG</v>
      </c>
    </row>
    <row r="26510" spans="1:1" x14ac:dyDescent="0.25">
      <c r="A26510" t="str">
        <f t="shared" si="416"/>
        <v>YAG</v>
      </c>
    </row>
    <row r="26511" spans="1:1" x14ac:dyDescent="0.25">
      <c r="A26511" t="str">
        <f t="shared" si="416"/>
        <v>YAG</v>
      </c>
    </row>
    <row r="26512" spans="1:1" x14ac:dyDescent="0.25">
      <c r="A26512" t="str">
        <f t="shared" si="416"/>
        <v>YAG</v>
      </c>
    </row>
    <row r="26513" spans="1:1" x14ac:dyDescent="0.25">
      <c r="A26513" t="str">
        <f t="shared" si="416"/>
        <v>YAG</v>
      </c>
    </row>
    <row r="26514" spans="1:1" x14ac:dyDescent="0.25">
      <c r="A26514" t="str">
        <f t="shared" si="416"/>
        <v>YAG</v>
      </c>
    </row>
    <row r="26515" spans="1:1" x14ac:dyDescent="0.25">
      <c r="A26515" t="str">
        <f t="shared" si="416"/>
        <v>YAG</v>
      </c>
    </row>
    <row r="26516" spans="1:1" x14ac:dyDescent="0.25">
      <c r="A26516" t="str">
        <f t="shared" si="416"/>
        <v>YAG</v>
      </c>
    </row>
    <row r="26517" spans="1:1" x14ac:dyDescent="0.25">
      <c r="A26517" t="str">
        <f t="shared" si="416"/>
        <v>YAG</v>
      </c>
    </row>
    <row r="26518" spans="1:1" x14ac:dyDescent="0.25">
      <c r="A26518" t="str">
        <f t="shared" si="416"/>
        <v>YAG</v>
      </c>
    </row>
    <row r="26519" spans="1:1" x14ac:dyDescent="0.25">
      <c r="A26519" t="str">
        <f t="shared" si="416"/>
        <v>YAG</v>
      </c>
    </row>
    <row r="26520" spans="1:1" x14ac:dyDescent="0.25">
      <c r="A26520" t="str">
        <f t="shared" si="416"/>
        <v>YAG</v>
      </c>
    </row>
    <row r="26521" spans="1:1" x14ac:dyDescent="0.25">
      <c r="A26521" t="str">
        <f t="shared" si="416"/>
        <v>YAG</v>
      </c>
    </row>
    <row r="26522" spans="1:1" x14ac:dyDescent="0.25">
      <c r="A26522" t="str">
        <f t="shared" si="416"/>
        <v>YAG</v>
      </c>
    </row>
    <row r="26523" spans="1:1" x14ac:dyDescent="0.25">
      <c r="A26523" t="str">
        <f t="shared" si="416"/>
        <v>YAG</v>
      </c>
    </row>
    <row r="26524" spans="1:1" x14ac:dyDescent="0.25">
      <c r="A26524" t="str">
        <f t="shared" si="416"/>
        <v>YAG</v>
      </c>
    </row>
    <row r="26525" spans="1:1" x14ac:dyDescent="0.25">
      <c r="A26525" t="str">
        <f t="shared" si="416"/>
        <v>YAG</v>
      </c>
    </row>
    <row r="26526" spans="1:1" x14ac:dyDescent="0.25">
      <c r="A26526" t="str">
        <f t="shared" si="416"/>
        <v>YAG</v>
      </c>
    </row>
    <row r="26527" spans="1:1" x14ac:dyDescent="0.25">
      <c r="A26527" t="str">
        <f t="shared" si="416"/>
        <v>YAG</v>
      </c>
    </row>
    <row r="26528" spans="1:1" x14ac:dyDescent="0.25">
      <c r="A26528" t="str">
        <f t="shared" si="416"/>
        <v>YAG</v>
      </c>
    </row>
    <row r="26529" spans="1:1" x14ac:dyDescent="0.25">
      <c r="A26529" t="str">
        <f t="shared" si="416"/>
        <v>YAG</v>
      </c>
    </row>
    <row r="26530" spans="1:1" x14ac:dyDescent="0.25">
      <c r="A26530" t="str">
        <f t="shared" si="416"/>
        <v>YAG</v>
      </c>
    </row>
    <row r="26531" spans="1:1" x14ac:dyDescent="0.25">
      <c r="A26531" t="str">
        <f t="shared" si="416"/>
        <v>YAG</v>
      </c>
    </row>
    <row r="26532" spans="1:1" x14ac:dyDescent="0.25">
      <c r="A26532" t="str">
        <f t="shared" si="416"/>
        <v>YAG</v>
      </c>
    </row>
    <row r="26533" spans="1:1" x14ac:dyDescent="0.25">
      <c r="A26533" t="str">
        <f t="shared" si="416"/>
        <v>YAG</v>
      </c>
    </row>
    <row r="26534" spans="1:1" x14ac:dyDescent="0.25">
      <c r="A26534" t="str">
        <f t="shared" si="416"/>
        <v>YAG</v>
      </c>
    </row>
    <row r="26535" spans="1:1" x14ac:dyDescent="0.25">
      <c r="A26535" t="str">
        <f t="shared" si="416"/>
        <v>YAG</v>
      </c>
    </row>
    <row r="26536" spans="1:1" x14ac:dyDescent="0.25">
      <c r="A26536" t="str">
        <f t="shared" si="416"/>
        <v>YAG</v>
      </c>
    </row>
    <row r="26537" spans="1:1" x14ac:dyDescent="0.25">
      <c r="A26537" t="str">
        <f t="shared" si="416"/>
        <v>YAG</v>
      </c>
    </row>
    <row r="26538" spans="1:1" x14ac:dyDescent="0.25">
      <c r="A26538" t="str">
        <f t="shared" si="416"/>
        <v>YAG</v>
      </c>
    </row>
    <row r="26539" spans="1:1" x14ac:dyDescent="0.25">
      <c r="A26539" t="str">
        <f t="shared" si="416"/>
        <v>YAG</v>
      </c>
    </row>
    <row r="26540" spans="1:1" x14ac:dyDescent="0.25">
      <c r="A26540" t="str">
        <f t="shared" si="416"/>
        <v>YAG</v>
      </c>
    </row>
    <row r="26541" spans="1:1" x14ac:dyDescent="0.25">
      <c r="A26541" t="str">
        <f t="shared" si="416"/>
        <v>YAG</v>
      </c>
    </row>
    <row r="26542" spans="1:1" x14ac:dyDescent="0.25">
      <c r="A26542" t="str">
        <f t="shared" si="416"/>
        <v>YAG</v>
      </c>
    </row>
    <row r="26543" spans="1:1" x14ac:dyDescent="0.25">
      <c r="A26543" t="str">
        <f t="shared" si="416"/>
        <v>YAG</v>
      </c>
    </row>
    <row r="26544" spans="1:1" x14ac:dyDescent="0.25">
      <c r="A26544" t="str">
        <f t="shared" si="416"/>
        <v>YAG</v>
      </c>
    </row>
    <row r="26545" spans="1:1" x14ac:dyDescent="0.25">
      <c r="A26545" t="str">
        <f t="shared" ref="A26545:A26608" si="417">"YAG"&amp;D26545 &amp;E26545 &amp;F26545 &amp; G26545 &amp;H26545 &amp;I26545</f>
        <v>YAG</v>
      </c>
    </row>
    <row r="26546" spans="1:1" x14ac:dyDescent="0.25">
      <c r="A26546" t="str">
        <f t="shared" si="417"/>
        <v>YAG</v>
      </c>
    </row>
    <row r="26547" spans="1:1" x14ac:dyDescent="0.25">
      <c r="A26547" t="str">
        <f t="shared" si="417"/>
        <v>YAG</v>
      </c>
    </row>
    <row r="26548" spans="1:1" x14ac:dyDescent="0.25">
      <c r="A26548" t="str">
        <f t="shared" si="417"/>
        <v>YAG</v>
      </c>
    </row>
    <row r="26549" spans="1:1" x14ac:dyDescent="0.25">
      <c r="A26549" t="str">
        <f t="shared" si="417"/>
        <v>YAG</v>
      </c>
    </row>
    <row r="26550" spans="1:1" x14ac:dyDescent="0.25">
      <c r="A26550" t="str">
        <f t="shared" si="417"/>
        <v>YAG</v>
      </c>
    </row>
    <row r="26551" spans="1:1" x14ac:dyDescent="0.25">
      <c r="A26551" t="str">
        <f t="shared" si="417"/>
        <v>YAG</v>
      </c>
    </row>
    <row r="26552" spans="1:1" x14ac:dyDescent="0.25">
      <c r="A26552" t="str">
        <f t="shared" si="417"/>
        <v>YAG</v>
      </c>
    </row>
    <row r="26553" spans="1:1" x14ac:dyDescent="0.25">
      <c r="A26553" t="str">
        <f t="shared" si="417"/>
        <v>YAG</v>
      </c>
    </row>
    <row r="26554" spans="1:1" x14ac:dyDescent="0.25">
      <c r="A26554" t="str">
        <f t="shared" si="417"/>
        <v>YAG</v>
      </c>
    </row>
    <row r="26555" spans="1:1" x14ac:dyDescent="0.25">
      <c r="A26555" t="str">
        <f t="shared" si="417"/>
        <v>YAG</v>
      </c>
    </row>
    <row r="26556" spans="1:1" x14ac:dyDescent="0.25">
      <c r="A26556" t="str">
        <f t="shared" si="417"/>
        <v>YAG</v>
      </c>
    </row>
    <row r="26557" spans="1:1" x14ac:dyDescent="0.25">
      <c r="A26557" t="str">
        <f t="shared" si="417"/>
        <v>YAG</v>
      </c>
    </row>
    <row r="26558" spans="1:1" x14ac:dyDescent="0.25">
      <c r="A26558" t="str">
        <f t="shared" si="417"/>
        <v>YAG</v>
      </c>
    </row>
    <row r="26559" spans="1:1" x14ac:dyDescent="0.25">
      <c r="A26559" t="str">
        <f t="shared" si="417"/>
        <v>YAG</v>
      </c>
    </row>
    <row r="26560" spans="1:1" x14ac:dyDescent="0.25">
      <c r="A26560" t="str">
        <f t="shared" si="417"/>
        <v>YAG</v>
      </c>
    </row>
    <row r="26561" spans="1:1" x14ac:dyDescent="0.25">
      <c r="A26561" t="str">
        <f t="shared" si="417"/>
        <v>YAG</v>
      </c>
    </row>
    <row r="26562" spans="1:1" x14ac:dyDescent="0.25">
      <c r="A26562" t="str">
        <f t="shared" si="417"/>
        <v>YAG</v>
      </c>
    </row>
    <row r="26563" spans="1:1" x14ac:dyDescent="0.25">
      <c r="A26563" t="str">
        <f t="shared" si="417"/>
        <v>YAG</v>
      </c>
    </row>
    <row r="26564" spans="1:1" x14ac:dyDescent="0.25">
      <c r="A26564" t="str">
        <f t="shared" si="417"/>
        <v>YAG</v>
      </c>
    </row>
    <row r="26565" spans="1:1" x14ac:dyDescent="0.25">
      <c r="A26565" t="str">
        <f t="shared" si="417"/>
        <v>YAG</v>
      </c>
    </row>
    <row r="26566" spans="1:1" x14ac:dyDescent="0.25">
      <c r="A26566" t="str">
        <f t="shared" si="417"/>
        <v>YAG</v>
      </c>
    </row>
    <row r="26567" spans="1:1" x14ac:dyDescent="0.25">
      <c r="A26567" t="str">
        <f t="shared" si="417"/>
        <v>YAG</v>
      </c>
    </row>
    <row r="26568" spans="1:1" x14ac:dyDescent="0.25">
      <c r="A26568" t="str">
        <f t="shared" si="417"/>
        <v>YAG</v>
      </c>
    </row>
    <row r="26569" spans="1:1" x14ac:dyDescent="0.25">
      <c r="A26569" t="str">
        <f t="shared" si="417"/>
        <v>YAG</v>
      </c>
    </row>
    <row r="26570" spans="1:1" x14ac:dyDescent="0.25">
      <c r="A26570" t="str">
        <f t="shared" si="417"/>
        <v>YAG</v>
      </c>
    </row>
    <row r="26571" spans="1:1" x14ac:dyDescent="0.25">
      <c r="A26571" t="str">
        <f t="shared" si="417"/>
        <v>YAG</v>
      </c>
    </row>
    <row r="26572" spans="1:1" x14ac:dyDescent="0.25">
      <c r="A26572" t="str">
        <f t="shared" si="417"/>
        <v>YAG</v>
      </c>
    </row>
    <row r="26573" spans="1:1" x14ac:dyDescent="0.25">
      <c r="A26573" t="str">
        <f t="shared" si="417"/>
        <v>YAG</v>
      </c>
    </row>
    <row r="26574" spans="1:1" x14ac:dyDescent="0.25">
      <c r="A26574" t="str">
        <f t="shared" si="417"/>
        <v>YAG</v>
      </c>
    </row>
    <row r="26575" spans="1:1" x14ac:dyDescent="0.25">
      <c r="A26575" t="str">
        <f t="shared" si="417"/>
        <v>YAG</v>
      </c>
    </row>
    <row r="26576" spans="1:1" x14ac:dyDescent="0.25">
      <c r="A26576" t="str">
        <f t="shared" si="417"/>
        <v>YAG</v>
      </c>
    </row>
    <row r="26577" spans="1:1" x14ac:dyDescent="0.25">
      <c r="A26577" t="str">
        <f t="shared" si="417"/>
        <v>YAG</v>
      </c>
    </row>
    <row r="26578" spans="1:1" x14ac:dyDescent="0.25">
      <c r="A26578" t="str">
        <f t="shared" si="417"/>
        <v>YAG</v>
      </c>
    </row>
    <row r="26579" spans="1:1" x14ac:dyDescent="0.25">
      <c r="A26579" t="str">
        <f t="shared" si="417"/>
        <v>YAG</v>
      </c>
    </row>
    <row r="26580" spans="1:1" x14ac:dyDescent="0.25">
      <c r="A26580" t="str">
        <f t="shared" si="417"/>
        <v>YAG</v>
      </c>
    </row>
    <row r="26581" spans="1:1" x14ac:dyDescent="0.25">
      <c r="A26581" t="str">
        <f t="shared" si="417"/>
        <v>YAG</v>
      </c>
    </row>
    <row r="26582" spans="1:1" x14ac:dyDescent="0.25">
      <c r="A26582" t="str">
        <f t="shared" si="417"/>
        <v>YAG</v>
      </c>
    </row>
    <row r="26583" spans="1:1" x14ac:dyDescent="0.25">
      <c r="A26583" t="str">
        <f t="shared" si="417"/>
        <v>YAG</v>
      </c>
    </row>
    <row r="26584" spans="1:1" x14ac:dyDescent="0.25">
      <c r="A26584" t="str">
        <f t="shared" si="417"/>
        <v>YAG</v>
      </c>
    </row>
    <row r="26585" spans="1:1" x14ac:dyDescent="0.25">
      <c r="A26585" t="str">
        <f t="shared" si="417"/>
        <v>YAG</v>
      </c>
    </row>
    <row r="26586" spans="1:1" x14ac:dyDescent="0.25">
      <c r="A26586" t="str">
        <f t="shared" si="417"/>
        <v>YAG</v>
      </c>
    </row>
    <row r="26587" spans="1:1" x14ac:dyDescent="0.25">
      <c r="A26587" t="str">
        <f t="shared" si="417"/>
        <v>YAG</v>
      </c>
    </row>
    <row r="26588" spans="1:1" x14ac:dyDescent="0.25">
      <c r="A26588" t="str">
        <f t="shared" si="417"/>
        <v>YAG</v>
      </c>
    </row>
    <row r="26589" spans="1:1" x14ac:dyDescent="0.25">
      <c r="A26589" t="str">
        <f t="shared" si="417"/>
        <v>YAG</v>
      </c>
    </row>
    <row r="26590" spans="1:1" x14ac:dyDescent="0.25">
      <c r="A26590" t="str">
        <f t="shared" si="417"/>
        <v>YAG</v>
      </c>
    </row>
    <row r="26591" spans="1:1" x14ac:dyDescent="0.25">
      <c r="A26591" t="str">
        <f t="shared" si="417"/>
        <v>YAG</v>
      </c>
    </row>
    <row r="26592" spans="1:1" x14ac:dyDescent="0.25">
      <c r="A26592" t="str">
        <f t="shared" si="417"/>
        <v>YAG</v>
      </c>
    </row>
    <row r="26593" spans="1:1" x14ac:dyDescent="0.25">
      <c r="A26593" t="str">
        <f t="shared" si="417"/>
        <v>YAG</v>
      </c>
    </row>
    <row r="26594" spans="1:1" x14ac:dyDescent="0.25">
      <c r="A26594" t="str">
        <f t="shared" si="417"/>
        <v>YAG</v>
      </c>
    </row>
    <row r="26595" spans="1:1" x14ac:dyDescent="0.25">
      <c r="A26595" t="str">
        <f t="shared" si="417"/>
        <v>YAG</v>
      </c>
    </row>
    <row r="26596" spans="1:1" x14ac:dyDescent="0.25">
      <c r="A26596" t="str">
        <f t="shared" si="417"/>
        <v>YAG</v>
      </c>
    </row>
    <row r="26597" spans="1:1" x14ac:dyDescent="0.25">
      <c r="A26597" t="str">
        <f t="shared" si="417"/>
        <v>YAG</v>
      </c>
    </row>
    <row r="26598" spans="1:1" x14ac:dyDescent="0.25">
      <c r="A26598" t="str">
        <f t="shared" si="417"/>
        <v>YAG</v>
      </c>
    </row>
    <row r="26599" spans="1:1" x14ac:dyDescent="0.25">
      <c r="A26599" t="str">
        <f t="shared" si="417"/>
        <v>YAG</v>
      </c>
    </row>
    <row r="26600" spans="1:1" x14ac:dyDescent="0.25">
      <c r="A26600" t="str">
        <f t="shared" si="417"/>
        <v>YAG</v>
      </c>
    </row>
    <row r="26601" spans="1:1" x14ac:dyDescent="0.25">
      <c r="A26601" t="str">
        <f t="shared" si="417"/>
        <v>YAG</v>
      </c>
    </row>
    <row r="26602" spans="1:1" x14ac:dyDescent="0.25">
      <c r="A26602" t="str">
        <f t="shared" si="417"/>
        <v>YAG</v>
      </c>
    </row>
    <row r="26603" spans="1:1" x14ac:dyDescent="0.25">
      <c r="A26603" t="str">
        <f t="shared" si="417"/>
        <v>YAG</v>
      </c>
    </row>
    <row r="26604" spans="1:1" x14ac:dyDescent="0.25">
      <c r="A26604" t="str">
        <f t="shared" si="417"/>
        <v>YAG</v>
      </c>
    </row>
    <row r="26605" spans="1:1" x14ac:dyDescent="0.25">
      <c r="A26605" t="str">
        <f t="shared" si="417"/>
        <v>YAG</v>
      </c>
    </row>
    <row r="26606" spans="1:1" x14ac:dyDescent="0.25">
      <c r="A26606" t="str">
        <f t="shared" si="417"/>
        <v>YAG</v>
      </c>
    </row>
    <row r="26607" spans="1:1" x14ac:dyDescent="0.25">
      <c r="A26607" t="str">
        <f t="shared" si="417"/>
        <v>YAG</v>
      </c>
    </row>
    <row r="26608" spans="1:1" x14ac:dyDescent="0.25">
      <c r="A26608" t="str">
        <f t="shared" si="417"/>
        <v>YAG</v>
      </c>
    </row>
    <row r="26609" spans="1:1" x14ac:dyDescent="0.25">
      <c r="A26609" t="str">
        <f t="shared" ref="A26609:A26672" si="418">"YAG"&amp;D26609 &amp;E26609 &amp;F26609 &amp; G26609 &amp;H26609 &amp;I26609</f>
        <v>YAG</v>
      </c>
    </row>
    <row r="26610" spans="1:1" x14ac:dyDescent="0.25">
      <c r="A26610" t="str">
        <f t="shared" si="418"/>
        <v>YAG</v>
      </c>
    </row>
    <row r="26611" spans="1:1" x14ac:dyDescent="0.25">
      <c r="A26611" t="str">
        <f t="shared" si="418"/>
        <v>YAG</v>
      </c>
    </row>
    <row r="26612" spans="1:1" x14ac:dyDescent="0.25">
      <c r="A26612" t="str">
        <f t="shared" si="418"/>
        <v>YAG</v>
      </c>
    </row>
    <row r="26613" spans="1:1" x14ac:dyDescent="0.25">
      <c r="A26613" t="str">
        <f t="shared" si="418"/>
        <v>YAG</v>
      </c>
    </row>
    <row r="26614" spans="1:1" x14ac:dyDescent="0.25">
      <c r="A26614" t="str">
        <f t="shared" si="418"/>
        <v>YAG</v>
      </c>
    </row>
    <row r="26615" spans="1:1" x14ac:dyDescent="0.25">
      <c r="A26615" t="str">
        <f t="shared" si="418"/>
        <v>YAG</v>
      </c>
    </row>
    <row r="26616" spans="1:1" x14ac:dyDescent="0.25">
      <c r="A26616" t="str">
        <f t="shared" si="418"/>
        <v>YAG</v>
      </c>
    </row>
    <row r="26617" spans="1:1" x14ac:dyDescent="0.25">
      <c r="A26617" t="str">
        <f t="shared" si="418"/>
        <v>YAG</v>
      </c>
    </row>
    <row r="26618" spans="1:1" x14ac:dyDescent="0.25">
      <c r="A26618" t="str">
        <f t="shared" si="418"/>
        <v>YAG</v>
      </c>
    </row>
    <row r="26619" spans="1:1" x14ac:dyDescent="0.25">
      <c r="A26619" t="str">
        <f t="shared" si="418"/>
        <v>YAG</v>
      </c>
    </row>
    <row r="26620" spans="1:1" x14ac:dyDescent="0.25">
      <c r="A26620" t="str">
        <f t="shared" si="418"/>
        <v>YAG</v>
      </c>
    </row>
    <row r="26621" spans="1:1" x14ac:dyDescent="0.25">
      <c r="A26621" t="str">
        <f t="shared" si="418"/>
        <v>YAG</v>
      </c>
    </row>
    <row r="26622" spans="1:1" x14ac:dyDescent="0.25">
      <c r="A26622" t="str">
        <f t="shared" si="418"/>
        <v>YAG</v>
      </c>
    </row>
    <row r="26623" spans="1:1" x14ac:dyDescent="0.25">
      <c r="A26623" t="str">
        <f t="shared" si="418"/>
        <v>YAG</v>
      </c>
    </row>
    <row r="26624" spans="1:1" x14ac:dyDescent="0.25">
      <c r="A26624" t="str">
        <f t="shared" si="418"/>
        <v>YAG</v>
      </c>
    </row>
    <row r="26625" spans="1:1" x14ac:dyDescent="0.25">
      <c r="A26625" t="str">
        <f t="shared" si="418"/>
        <v>YAG</v>
      </c>
    </row>
    <row r="26626" spans="1:1" x14ac:dyDescent="0.25">
      <c r="A26626" t="str">
        <f t="shared" si="418"/>
        <v>YAG</v>
      </c>
    </row>
    <row r="26627" spans="1:1" x14ac:dyDescent="0.25">
      <c r="A26627" t="str">
        <f t="shared" si="418"/>
        <v>YAG</v>
      </c>
    </row>
    <row r="26628" spans="1:1" x14ac:dyDescent="0.25">
      <c r="A26628" t="str">
        <f t="shared" si="418"/>
        <v>YAG</v>
      </c>
    </row>
    <row r="26629" spans="1:1" x14ac:dyDescent="0.25">
      <c r="A26629" t="str">
        <f t="shared" si="418"/>
        <v>YAG</v>
      </c>
    </row>
    <row r="26630" spans="1:1" x14ac:dyDescent="0.25">
      <c r="A26630" t="str">
        <f t="shared" si="418"/>
        <v>YAG</v>
      </c>
    </row>
    <row r="26631" spans="1:1" x14ac:dyDescent="0.25">
      <c r="A26631" t="str">
        <f t="shared" si="418"/>
        <v>YAG</v>
      </c>
    </row>
    <row r="26632" spans="1:1" x14ac:dyDescent="0.25">
      <c r="A26632" t="str">
        <f t="shared" si="418"/>
        <v>YAG</v>
      </c>
    </row>
    <row r="26633" spans="1:1" x14ac:dyDescent="0.25">
      <c r="A26633" t="str">
        <f t="shared" si="418"/>
        <v>YAG</v>
      </c>
    </row>
    <row r="26634" spans="1:1" x14ac:dyDescent="0.25">
      <c r="A26634" t="str">
        <f t="shared" si="418"/>
        <v>YAG</v>
      </c>
    </row>
    <row r="26635" spans="1:1" x14ac:dyDescent="0.25">
      <c r="A26635" t="str">
        <f t="shared" si="418"/>
        <v>YAG</v>
      </c>
    </row>
    <row r="26636" spans="1:1" x14ac:dyDescent="0.25">
      <c r="A26636" t="str">
        <f t="shared" si="418"/>
        <v>YAG</v>
      </c>
    </row>
    <row r="26637" spans="1:1" x14ac:dyDescent="0.25">
      <c r="A26637" t="str">
        <f t="shared" si="418"/>
        <v>YAG</v>
      </c>
    </row>
    <row r="26638" spans="1:1" x14ac:dyDescent="0.25">
      <c r="A26638" t="str">
        <f t="shared" si="418"/>
        <v>YAG</v>
      </c>
    </row>
    <row r="26639" spans="1:1" x14ac:dyDescent="0.25">
      <c r="A26639" t="str">
        <f t="shared" si="418"/>
        <v>YAG</v>
      </c>
    </row>
    <row r="26640" spans="1:1" x14ac:dyDescent="0.25">
      <c r="A26640" t="str">
        <f t="shared" si="418"/>
        <v>YAG</v>
      </c>
    </row>
    <row r="26641" spans="1:1" x14ac:dyDescent="0.25">
      <c r="A26641" t="str">
        <f t="shared" si="418"/>
        <v>YAG</v>
      </c>
    </row>
    <row r="26642" spans="1:1" x14ac:dyDescent="0.25">
      <c r="A26642" t="str">
        <f t="shared" si="418"/>
        <v>YAG</v>
      </c>
    </row>
    <row r="26643" spans="1:1" x14ac:dyDescent="0.25">
      <c r="A26643" t="str">
        <f t="shared" si="418"/>
        <v>YAG</v>
      </c>
    </row>
    <row r="26644" spans="1:1" x14ac:dyDescent="0.25">
      <c r="A26644" t="str">
        <f t="shared" si="418"/>
        <v>YAG</v>
      </c>
    </row>
    <row r="26645" spans="1:1" x14ac:dyDescent="0.25">
      <c r="A26645" t="str">
        <f t="shared" si="418"/>
        <v>YAG</v>
      </c>
    </row>
    <row r="26646" spans="1:1" x14ac:dyDescent="0.25">
      <c r="A26646" t="str">
        <f t="shared" si="418"/>
        <v>YAG</v>
      </c>
    </row>
    <row r="26647" spans="1:1" x14ac:dyDescent="0.25">
      <c r="A26647" t="str">
        <f t="shared" si="418"/>
        <v>YAG</v>
      </c>
    </row>
    <row r="26648" spans="1:1" x14ac:dyDescent="0.25">
      <c r="A26648" t="str">
        <f t="shared" si="418"/>
        <v>YAG</v>
      </c>
    </row>
    <row r="26649" spans="1:1" x14ac:dyDescent="0.25">
      <c r="A26649" t="str">
        <f t="shared" si="418"/>
        <v>YAG</v>
      </c>
    </row>
    <row r="26650" spans="1:1" x14ac:dyDescent="0.25">
      <c r="A26650" t="str">
        <f t="shared" si="418"/>
        <v>YAG</v>
      </c>
    </row>
    <row r="26651" spans="1:1" x14ac:dyDescent="0.25">
      <c r="A26651" t="str">
        <f t="shared" si="418"/>
        <v>YAG</v>
      </c>
    </row>
    <row r="26652" spans="1:1" x14ac:dyDescent="0.25">
      <c r="A26652" t="str">
        <f t="shared" si="418"/>
        <v>YAG</v>
      </c>
    </row>
    <row r="26653" spans="1:1" x14ac:dyDescent="0.25">
      <c r="A26653" t="str">
        <f t="shared" si="418"/>
        <v>YAG</v>
      </c>
    </row>
    <row r="26654" spans="1:1" x14ac:dyDescent="0.25">
      <c r="A26654" t="str">
        <f t="shared" si="418"/>
        <v>YAG</v>
      </c>
    </row>
    <row r="26655" spans="1:1" x14ac:dyDescent="0.25">
      <c r="A26655" t="str">
        <f t="shared" si="418"/>
        <v>YAG</v>
      </c>
    </row>
    <row r="26656" spans="1:1" x14ac:dyDescent="0.25">
      <c r="A26656" t="str">
        <f t="shared" si="418"/>
        <v>YAG</v>
      </c>
    </row>
    <row r="26657" spans="1:1" x14ac:dyDescent="0.25">
      <c r="A26657" t="str">
        <f t="shared" si="418"/>
        <v>YAG</v>
      </c>
    </row>
    <row r="26658" spans="1:1" x14ac:dyDescent="0.25">
      <c r="A26658" t="str">
        <f t="shared" si="418"/>
        <v>YAG</v>
      </c>
    </row>
    <row r="26659" spans="1:1" x14ac:dyDescent="0.25">
      <c r="A26659" t="str">
        <f t="shared" si="418"/>
        <v>YAG</v>
      </c>
    </row>
    <row r="26660" spans="1:1" x14ac:dyDescent="0.25">
      <c r="A26660" t="str">
        <f t="shared" si="418"/>
        <v>YAG</v>
      </c>
    </row>
    <row r="26661" spans="1:1" x14ac:dyDescent="0.25">
      <c r="A26661" t="str">
        <f t="shared" si="418"/>
        <v>YAG</v>
      </c>
    </row>
    <row r="26662" spans="1:1" x14ac:dyDescent="0.25">
      <c r="A26662" t="str">
        <f t="shared" si="418"/>
        <v>YAG</v>
      </c>
    </row>
    <row r="26663" spans="1:1" x14ac:dyDescent="0.25">
      <c r="A26663" t="str">
        <f t="shared" si="418"/>
        <v>YAG</v>
      </c>
    </row>
    <row r="26664" spans="1:1" x14ac:dyDescent="0.25">
      <c r="A26664" t="str">
        <f t="shared" si="418"/>
        <v>YAG</v>
      </c>
    </row>
    <row r="26665" spans="1:1" x14ac:dyDescent="0.25">
      <c r="A26665" t="str">
        <f t="shared" si="418"/>
        <v>YAG</v>
      </c>
    </row>
    <row r="26666" spans="1:1" x14ac:dyDescent="0.25">
      <c r="A26666" t="str">
        <f t="shared" si="418"/>
        <v>YAG</v>
      </c>
    </row>
    <row r="26667" spans="1:1" x14ac:dyDescent="0.25">
      <c r="A26667" t="str">
        <f t="shared" si="418"/>
        <v>YAG</v>
      </c>
    </row>
    <row r="26668" spans="1:1" x14ac:dyDescent="0.25">
      <c r="A26668" t="str">
        <f t="shared" si="418"/>
        <v>YAG</v>
      </c>
    </row>
    <row r="26669" spans="1:1" x14ac:dyDescent="0.25">
      <c r="A26669" t="str">
        <f t="shared" si="418"/>
        <v>YAG</v>
      </c>
    </row>
    <row r="26670" spans="1:1" x14ac:dyDescent="0.25">
      <c r="A26670" t="str">
        <f t="shared" si="418"/>
        <v>YAG</v>
      </c>
    </row>
    <row r="26671" spans="1:1" x14ac:dyDescent="0.25">
      <c r="A26671" t="str">
        <f t="shared" si="418"/>
        <v>YAG</v>
      </c>
    </row>
    <row r="26672" spans="1:1" x14ac:dyDescent="0.25">
      <c r="A26672" t="str">
        <f t="shared" si="418"/>
        <v>YAG</v>
      </c>
    </row>
    <row r="26673" spans="1:1" x14ac:dyDescent="0.25">
      <c r="A26673" t="str">
        <f t="shared" ref="A26673:A26736" si="419">"YAG"&amp;D26673 &amp;E26673 &amp;F26673 &amp; G26673 &amp;H26673 &amp;I26673</f>
        <v>YAG</v>
      </c>
    </row>
    <row r="26674" spans="1:1" x14ac:dyDescent="0.25">
      <c r="A26674" t="str">
        <f t="shared" si="419"/>
        <v>YAG</v>
      </c>
    </row>
    <row r="26675" spans="1:1" x14ac:dyDescent="0.25">
      <c r="A26675" t="str">
        <f t="shared" si="419"/>
        <v>YAG</v>
      </c>
    </row>
    <row r="26676" spans="1:1" x14ac:dyDescent="0.25">
      <c r="A26676" t="str">
        <f t="shared" si="419"/>
        <v>YAG</v>
      </c>
    </row>
    <row r="26677" spans="1:1" x14ac:dyDescent="0.25">
      <c r="A26677" t="str">
        <f t="shared" si="419"/>
        <v>YAG</v>
      </c>
    </row>
    <row r="26678" spans="1:1" x14ac:dyDescent="0.25">
      <c r="A26678" t="str">
        <f t="shared" si="419"/>
        <v>YAG</v>
      </c>
    </row>
    <row r="26679" spans="1:1" x14ac:dyDescent="0.25">
      <c r="A26679" t="str">
        <f t="shared" si="419"/>
        <v>YAG</v>
      </c>
    </row>
    <row r="26680" spans="1:1" x14ac:dyDescent="0.25">
      <c r="A26680" t="str">
        <f t="shared" si="419"/>
        <v>YAG</v>
      </c>
    </row>
    <row r="26681" spans="1:1" x14ac:dyDescent="0.25">
      <c r="A26681" t="str">
        <f t="shared" si="419"/>
        <v>YAG</v>
      </c>
    </row>
    <row r="26682" spans="1:1" x14ac:dyDescent="0.25">
      <c r="A26682" t="str">
        <f t="shared" si="419"/>
        <v>YAG</v>
      </c>
    </row>
    <row r="26683" spans="1:1" x14ac:dyDescent="0.25">
      <c r="A26683" t="str">
        <f t="shared" si="419"/>
        <v>YAG</v>
      </c>
    </row>
    <row r="26684" spans="1:1" x14ac:dyDescent="0.25">
      <c r="A26684" t="str">
        <f t="shared" si="419"/>
        <v>YAG</v>
      </c>
    </row>
    <row r="26685" spans="1:1" x14ac:dyDescent="0.25">
      <c r="A26685" t="str">
        <f t="shared" si="419"/>
        <v>YAG</v>
      </c>
    </row>
    <row r="26686" spans="1:1" x14ac:dyDescent="0.25">
      <c r="A26686" t="str">
        <f t="shared" si="419"/>
        <v>YAG</v>
      </c>
    </row>
    <row r="26687" spans="1:1" x14ac:dyDescent="0.25">
      <c r="A26687" t="str">
        <f t="shared" si="419"/>
        <v>YAG</v>
      </c>
    </row>
    <row r="26688" spans="1:1" x14ac:dyDescent="0.25">
      <c r="A26688" t="str">
        <f t="shared" si="419"/>
        <v>YAG</v>
      </c>
    </row>
    <row r="26689" spans="1:1" x14ac:dyDescent="0.25">
      <c r="A26689" t="str">
        <f t="shared" si="419"/>
        <v>YAG</v>
      </c>
    </row>
    <row r="26690" spans="1:1" x14ac:dyDescent="0.25">
      <c r="A26690" t="str">
        <f t="shared" si="419"/>
        <v>YAG</v>
      </c>
    </row>
    <row r="26691" spans="1:1" x14ac:dyDescent="0.25">
      <c r="A26691" t="str">
        <f t="shared" si="419"/>
        <v>YAG</v>
      </c>
    </row>
    <row r="26692" spans="1:1" x14ac:dyDescent="0.25">
      <c r="A26692" t="str">
        <f t="shared" si="419"/>
        <v>YAG</v>
      </c>
    </row>
    <row r="26693" spans="1:1" x14ac:dyDescent="0.25">
      <c r="A26693" t="str">
        <f t="shared" si="419"/>
        <v>YAG</v>
      </c>
    </row>
    <row r="26694" spans="1:1" x14ac:dyDescent="0.25">
      <c r="A26694" t="str">
        <f t="shared" si="419"/>
        <v>YAG</v>
      </c>
    </row>
    <row r="26695" spans="1:1" x14ac:dyDescent="0.25">
      <c r="A26695" t="str">
        <f t="shared" si="419"/>
        <v>YAG</v>
      </c>
    </row>
    <row r="26696" spans="1:1" x14ac:dyDescent="0.25">
      <c r="A26696" t="str">
        <f t="shared" si="419"/>
        <v>YAG</v>
      </c>
    </row>
    <row r="26697" spans="1:1" x14ac:dyDescent="0.25">
      <c r="A26697" t="str">
        <f t="shared" si="419"/>
        <v>YAG</v>
      </c>
    </row>
    <row r="26698" spans="1:1" x14ac:dyDescent="0.25">
      <c r="A26698" t="str">
        <f t="shared" si="419"/>
        <v>YAG</v>
      </c>
    </row>
    <row r="26699" spans="1:1" x14ac:dyDescent="0.25">
      <c r="A26699" t="str">
        <f t="shared" si="419"/>
        <v>YAG</v>
      </c>
    </row>
    <row r="26700" spans="1:1" x14ac:dyDescent="0.25">
      <c r="A26700" t="str">
        <f t="shared" si="419"/>
        <v>YAG</v>
      </c>
    </row>
    <row r="26701" spans="1:1" x14ac:dyDescent="0.25">
      <c r="A26701" t="str">
        <f t="shared" si="419"/>
        <v>YAG</v>
      </c>
    </row>
    <row r="26702" spans="1:1" x14ac:dyDescent="0.25">
      <c r="A26702" t="str">
        <f t="shared" si="419"/>
        <v>YAG</v>
      </c>
    </row>
    <row r="26703" spans="1:1" x14ac:dyDescent="0.25">
      <c r="A26703" t="str">
        <f t="shared" si="419"/>
        <v>YAG</v>
      </c>
    </row>
    <row r="26704" spans="1:1" x14ac:dyDescent="0.25">
      <c r="A26704" t="str">
        <f t="shared" si="419"/>
        <v>YAG</v>
      </c>
    </row>
    <row r="26705" spans="1:1" x14ac:dyDescent="0.25">
      <c r="A26705" t="str">
        <f t="shared" si="419"/>
        <v>YAG</v>
      </c>
    </row>
    <row r="26706" spans="1:1" x14ac:dyDescent="0.25">
      <c r="A26706" t="str">
        <f t="shared" si="419"/>
        <v>YAG</v>
      </c>
    </row>
    <row r="26707" spans="1:1" x14ac:dyDescent="0.25">
      <c r="A26707" t="str">
        <f t="shared" si="419"/>
        <v>YAG</v>
      </c>
    </row>
    <row r="26708" spans="1:1" x14ac:dyDescent="0.25">
      <c r="A26708" t="str">
        <f t="shared" si="419"/>
        <v>YAG</v>
      </c>
    </row>
    <row r="26709" spans="1:1" x14ac:dyDescent="0.25">
      <c r="A26709" t="str">
        <f t="shared" si="419"/>
        <v>YAG</v>
      </c>
    </row>
    <row r="26710" spans="1:1" x14ac:dyDescent="0.25">
      <c r="A26710" t="str">
        <f t="shared" si="419"/>
        <v>YAG</v>
      </c>
    </row>
    <row r="26711" spans="1:1" x14ac:dyDescent="0.25">
      <c r="A26711" t="str">
        <f t="shared" si="419"/>
        <v>YAG</v>
      </c>
    </row>
    <row r="26712" spans="1:1" x14ac:dyDescent="0.25">
      <c r="A26712" t="str">
        <f t="shared" si="419"/>
        <v>YAG</v>
      </c>
    </row>
    <row r="26713" spans="1:1" x14ac:dyDescent="0.25">
      <c r="A26713" t="str">
        <f t="shared" si="419"/>
        <v>YAG</v>
      </c>
    </row>
    <row r="26714" spans="1:1" x14ac:dyDescent="0.25">
      <c r="A26714" t="str">
        <f t="shared" si="419"/>
        <v>YAG</v>
      </c>
    </row>
    <row r="26715" spans="1:1" x14ac:dyDescent="0.25">
      <c r="A26715" t="str">
        <f t="shared" si="419"/>
        <v>YAG</v>
      </c>
    </row>
    <row r="26716" spans="1:1" x14ac:dyDescent="0.25">
      <c r="A26716" t="str">
        <f t="shared" si="419"/>
        <v>YAG</v>
      </c>
    </row>
    <row r="26717" spans="1:1" x14ac:dyDescent="0.25">
      <c r="A26717" t="str">
        <f t="shared" si="419"/>
        <v>YAG</v>
      </c>
    </row>
    <row r="26718" spans="1:1" x14ac:dyDescent="0.25">
      <c r="A26718" t="str">
        <f t="shared" si="419"/>
        <v>YAG</v>
      </c>
    </row>
    <row r="26719" spans="1:1" x14ac:dyDescent="0.25">
      <c r="A26719" t="str">
        <f t="shared" si="419"/>
        <v>YAG</v>
      </c>
    </row>
    <row r="26720" spans="1:1" x14ac:dyDescent="0.25">
      <c r="A26720" t="str">
        <f t="shared" si="419"/>
        <v>YAG</v>
      </c>
    </row>
    <row r="26721" spans="1:1" x14ac:dyDescent="0.25">
      <c r="A26721" t="str">
        <f t="shared" si="419"/>
        <v>YAG</v>
      </c>
    </row>
    <row r="26722" spans="1:1" x14ac:dyDescent="0.25">
      <c r="A26722" t="str">
        <f t="shared" si="419"/>
        <v>YAG</v>
      </c>
    </row>
    <row r="26723" spans="1:1" x14ac:dyDescent="0.25">
      <c r="A26723" t="str">
        <f t="shared" si="419"/>
        <v>YAG</v>
      </c>
    </row>
    <row r="26724" spans="1:1" x14ac:dyDescent="0.25">
      <c r="A26724" t="str">
        <f t="shared" si="419"/>
        <v>YAG</v>
      </c>
    </row>
    <row r="26725" spans="1:1" x14ac:dyDescent="0.25">
      <c r="A26725" t="str">
        <f t="shared" si="419"/>
        <v>YAG</v>
      </c>
    </row>
    <row r="26726" spans="1:1" x14ac:dyDescent="0.25">
      <c r="A26726" t="str">
        <f t="shared" si="419"/>
        <v>YAG</v>
      </c>
    </row>
    <row r="26727" spans="1:1" x14ac:dyDescent="0.25">
      <c r="A26727" t="str">
        <f t="shared" si="419"/>
        <v>YAG</v>
      </c>
    </row>
    <row r="26728" spans="1:1" x14ac:dyDescent="0.25">
      <c r="A26728" t="str">
        <f t="shared" si="419"/>
        <v>YAG</v>
      </c>
    </row>
    <row r="26729" spans="1:1" x14ac:dyDescent="0.25">
      <c r="A26729" t="str">
        <f t="shared" si="419"/>
        <v>YAG</v>
      </c>
    </row>
    <row r="26730" spans="1:1" x14ac:dyDescent="0.25">
      <c r="A26730" t="str">
        <f t="shared" si="419"/>
        <v>YAG</v>
      </c>
    </row>
    <row r="26731" spans="1:1" x14ac:dyDescent="0.25">
      <c r="A26731" t="str">
        <f t="shared" si="419"/>
        <v>YAG</v>
      </c>
    </row>
    <row r="26732" spans="1:1" x14ac:dyDescent="0.25">
      <c r="A26732" t="str">
        <f t="shared" si="419"/>
        <v>YAG</v>
      </c>
    </row>
    <row r="26733" spans="1:1" x14ac:dyDescent="0.25">
      <c r="A26733" t="str">
        <f t="shared" si="419"/>
        <v>YAG</v>
      </c>
    </row>
    <row r="26734" spans="1:1" x14ac:dyDescent="0.25">
      <c r="A26734" t="str">
        <f t="shared" si="419"/>
        <v>YAG</v>
      </c>
    </row>
    <row r="26735" spans="1:1" x14ac:dyDescent="0.25">
      <c r="A26735" t="str">
        <f t="shared" si="419"/>
        <v>YAG</v>
      </c>
    </row>
    <row r="26736" spans="1:1" x14ac:dyDescent="0.25">
      <c r="A26736" t="str">
        <f t="shared" si="419"/>
        <v>YAG</v>
      </c>
    </row>
    <row r="26737" spans="1:1" x14ac:dyDescent="0.25">
      <c r="A26737" t="str">
        <f t="shared" ref="A26737:A26800" si="420">"YAG"&amp;D26737 &amp;E26737 &amp;F26737 &amp; G26737 &amp;H26737 &amp;I26737</f>
        <v>YAG</v>
      </c>
    </row>
    <row r="26738" spans="1:1" x14ac:dyDescent="0.25">
      <c r="A26738" t="str">
        <f t="shared" si="420"/>
        <v>YAG</v>
      </c>
    </row>
    <row r="26739" spans="1:1" x14ac:dyDescent="0.25">
      <c r="A26739" t="str">
        <f t="shared" si="420"/>
        <v>YAG</v>
      </c>
    </row>
    <row r="26740" spans="1:1" x14ac:dyDescent="0.25">
      <c r="A26740" t="str">
        <f t="shared" si="420"/>
        <v>YAG</v>
      </c>
    </row>
    <row r="26741" spans="1:1" x14ac:dyDescent="0.25">
      <c r="A26741" t="str">
        <f t="shared" si="420"/>
        <v>YAG</v>
      </c>
    </row>
    <row r="26742" spans="1:1" x14ac:dyDescent="0.25">
      <c r="A26742" t="str">
        <f t="shared" si="420"/>
        <v>YAG</v>
      </c>
    </row>
    <row r="26743" spans="1:1" x14ac:dyDescent="0.25">
      <c r="A26743" t="str">
        <f t="shared" si="420"/>
        <v>YAG</v>
      </c>
    </row>
    <row r="26744" spans="1:1" x14ac:dyDescent="0.25">
      <c r="A26744" t="str">
        <f t="shared" si="420"/>
        <v>YAG</v>
      </c>
    </row>
    <row r="26745" spans="1:1" x14ac:dyDescent="0.25">
      <c r="A26745" t="str">
        <f t="shared" si="420"/>
        <v>YAG</v>
      </c>
    </row>
    <row r="26746" spans="1:1" x14ac:dyDescent="0.25">
      <c r="A26746" t="str">
        <f t="shared" si="420"/>
        <v>YAG</v>
      </c>
    </row>
    <row r="26747" spans="1:1" x14ac:dyDescent="0.25">
      <c r="A26747" t="str">
        <f t="shared" si="420"/>
        <v>YAG</v>
      </c>
    </row>
    <row r="26748" spans="1:1" x14ac:dyDescent="0.25">
      <c r="A26748" t="str">
        <f t="shared" si="420"/>
        <v>YAG</v>
      </c>
    </row>
    <row r="26749" spans="1:1" x14ac:dyDescent="0.25">
      <c r="A26749" t="str">
        <f t="shared" si="420"/>
        <v>YAG</v>
      </c>
    </row>
    <row r="26750" spans="1:1" x14ac:dyDescent="0.25">
      <c r="A26750" t="str">
        <f t="shared" si="420"/>
        <v>YAG</v>
      </c>
    </row>
    <row r="26751" spans="1:1" x14ac:dyDescent="0.25">
      <c r="A26751" t="str">
        <f t="shared" si="420"/>
        <v>YAG</v>
      </c>
    </row>
    <row r="26752" spans="1:1" x14ac:dyDescent="0.25">
      <c r="A26752" t="str">
        <f t="shared" si="420"/>
        <v>YAG</v>
      </c>
    </row>
    <row r="26753" spans="1:1" x14ac:dyDescent="0.25">
      <c r="A26753" t="str">
        <f t="shared" si="420"/>
        <v>YAG</v>
      </c>
    </row>
    <row r="26754" spans="1:1" x14ac:dyDescent="0.25">
      <c r="A26754" t="str">
        <f t="shared" si="420"/>
        <v>YAG</v>
      </c>
    </row>
    <row r="26755" spans="1:1" x14ac:dyDescent="0.25">
      <c r="A26755" t="str">
        <f t="shared" si="420"/>
        <v>YAG</v>
      </c>
    </row>
    <row r="26756" spans="1:1" x14ac:dyDescent="0.25">
      <c r="A26756" t="str">
        <f t="shared" si="420"/>
        <v>YAG</v>
      </c>
    </row>
    <row r="26757" spans="1:1" x14ac:dyDescent="0.25">
      <c r="A26757" t="str">
        <f t="shared" si="420"/>
        <v>YAG</v>
      </c>
    </row>
    <row r="26758" spans="1:1" x14ac:dyDescent="0.25">
      <c r="A26758" t="str">
        <f t="shared" si="420"/>
        <v>YAG</v>
      </c>
    </row>
    <row r="26759" spans="1:1" x14ac:dyDescent="0.25">
      <c r="A26759" t="str">
        <f t="shared" si="420"/>
        <v>YAG</v>
      </c>
    </row>
    <row r="26760" spans="1:1" x14ac:dyDescent="0.25">
      <c r="A26760" t="str">
        <f t="shared" si="420"/>
        <v>YAG</v>
      </c>
    </row>
    <row r="26761" spans="1:1" x14ac:dyDescent="0.25">
      <c r="A26761" t="str">
        <f t="shared" si="420"/>
        <v>YAG</v>
      </c>
    </row>
    <row r="26762" spans="1:1" x14ac:dyDescent="0.25">
      <c r="A26762" t="str">
        <f t="shared" si="420"/>
        <v>YAG</v>
      </c>
    </row>
    <row r="26763" spans="1:1" x14ac:dyDescent="0.25">
      <c r="A26763" t="str">
        <f t="shared" si="420"/>
        <v>YAG</v>
      </c>
    </row>
    <row r="26764" spans="1:1" x14ac:dyDescent="0.25">
      <c r="A26764" t="str">
        <f t="shared" si="420"/>
        <v>YAG</v>
      </c>
    </row>
    <row r="26765" spans="1:1" x14ac:dyDescent="0.25">
      <c r="A26765" t="str">
        <f t="shared" si="420"/>
        <v>YAG</v>
      </c>
    </row>
    <row r="26766" spans="1:1" x14ac:dyDescent="0.25">
      <c r="A26766" t="str">
        <f t="shared" si="420"/>
        <v>YAG</v>
      </c>
    </row>
    <row r="26767" spans="1:1" x14ac:dyDescent="0.25">
      <c r="A26767" t="str">
        <f t="shared" si="420"/>
        <v>YAG</v>
      </c>
    </row>
    <row r="26768" spans="1:1" x14ac:dyDescent="0.25">
      <c r="A26768" t="str">
        <f t="shared" si="420"/>
        <v>YAG</v>
      </c>
    </row>
    <row r="26769" spans="1:1" x14ac:dyDescent="0.25">
      <c r="A26769" t="str">
        <f t="shared" si="420"/>
        <v>YAG</v>
      </c>
    </row>
    <row r="26770" spans="1:1" x14ac:dyDescent="0.25">
      <c r="A26770" t="str">
        <f t="shared" si="420"/>
        <v>YAG</v>
      </c>
    </row>
    <row r="26771" spans="1:1" x14ac:dyDescent="0.25">
      <c r="A26771" t="str">
        <f t="shared" si="420"/>
        <v>YAG</v>
      </c>
    </row>
    <row r="26772" spans="1:1" x14ac:dyDescent="0.25">
      <c r="A26772" t="str">
        <f t="shared" si="420"/>
        <v>YAG</v>
      </c>
    </row>
    <row r="26773" spans="1:1" x14ac:dyDescent="0.25">
      <c r="A26773" t="str">
        <f t="shared" si="420"/>
        <v>YAG</v>
      </c>
    </row>
    <row r="26774" spans="1:1" x14ac:dyDescent="0.25">
      <c r="A26774" t="str">
        <f t="shared" si="420"/>
        <v>YAG</v>
      </c>
    </row>
    <row r="26775" spans="1:1" x14ac:dyDescent="0.25">
      <c r="A26775" t="str">
        <f t="shared" si="420"/>
        <v>YAG</v>
      </c>
    </row>
    <row r="26776" spans="1:1" x14ac:dyDescent="0.25">
      <c r="A26776" t="str">
        <f t="shared" si="420"/>
        <v>YAG</v>
      </c>
    </row>
    <row r="26777" spans="1:1" x14ac:dyDescent="0.25">
      <c r="A26777" t="str">
        <f t="shared" si="420"/>
        <v>YAG</v>
      </c>
    </row>
    <row r="26778" spans="1:1" x14ac:dyDescent="0.25">
      <c r="A26778" t="str">
        <f t="shared" si="420"/>
        <v>YAG</v>
      </c>
    </row>
    <row r="26779" spans="1:1" x14ac:dyDescent="0.25">
      <c r="A26779" t="str">
        <f t="shared" si="420"/>
        <v>YAG</v>
      </c>
    </row>
    <row r="26780" spans="1:1" x14ac:dyDescent="0.25">
      <c r="A26780" t="str">
        <f t="shared" si="420"/>
        <v>YAG</v>
      </c>
    </row>
    <row r="26781" spans="1:1" x14ac:dyDescent="0.25">
      <c r="A26781" t="str">
        <f t="shared" si="420"/>
        <v>YAG</v>
      </c>
    </row>
    <row r="26782" spans="1:1" x14ac:dyDescent="0.25">
      <c r="A26782" t="str">
        <f t="shared" si="420"/>
        <v>YAG</v>
      </c>
    </row>
    <row r="26783" spans="1:1" x14ac:dyDescent="0.25">
      <c r="A26783" t="str">
        <f t="shared" si="420"/>
        <v>YAG</v>
      </c>
    </row>
    <row r="26784" spans="1:1" x14ac:dyDescent="0.25">
      <c r="A26784" t="str">
        <f t="shared" si="420"/>
        <v>YAG</v>
      </c>
    </row>
    <row r="26785" spans="1:1" x14ac:dyDescent="0.25">
      <c r="A26785" t="str">
        <f t="shared" si="420"/>
        <v>YAG</v>
      </c>
    </row>
    <row r="26786" spans="1:1" x14ac:dyDescent="0.25">
      <c r="A26786" t="str">
        <f t="shared" si="420"/>
        <v>YAG</v>
      </c>
    </row>
    <row r="26787" spans="1:1" x14ac:dyDescent="0.25">
      <c r="A26787" t="str">
        <f t="shared" si="420"/>
        <v>YAG</v>
      </c>
    </row>
    <row r="26788" spans="1:1" x14ac:dyDescent="0.25">
      <c r="A26788" t="str">
        <f t="shared" si="420"/>
        <v>YAG</v>
      </c>
    </row>
    <row r="26789" spans="1:1" x14ac:dyDescent="0.25">
      <c r="A26789" t="str">
        <f t="shared" si="420"/>
        <v>YAG</v>
      </c>
    </row>
    <row r="26790" spans="1:1" x14ac:dyDescent="0.25">
      <c r="A26790" t="str">
        <f t="shared" si="420"/>
        <v>YAG</v>
      </c>
    </row>
    <row r="26791" spans="1:1" x14ac:dyDescent="0.25">
      <c r="A26791" t="str">
        <f t="shared" si="420"/>
        <v>YAG</v>
      </c>
    </row>
    <row r="26792" spans="1:1" x14ac:dyDescent="0.25">
      <c r="A26792" t="str">
        <f t="shared" si="420"/>
        <v>YAG</v>
      </c>
    </row>
    <row r="26793" spans="1:1" x14ac:dyDescent="0.25">
      <c r="A26793" t="str">
        <f t="shared" si="420"/>
        <v>YAG</v>
      </c>
    </row>
    <row r="26794" spans="1:1" x14ac:dyDescent="0.25">
      <c r="A26794" t="str">
        <f t="shared" si="420"/>
        <v>YAG</v>
      </c>
    </row>
    <row r="26795" spans="1:1" x14ac:dyDescent="0.25">
      <c r="A26795" t="str">
        <f t="shared" si="420"/>
        <v>YAG</v>
      </c>
    </row>
    <row r="26796" spans="1:1" x14ac:dyDescent="0.25">
      <c r="A26796" t="str">
        <f t="shared" si="420"/>
        <v>YAG</v>
      </c>
    </row>
    <row r="26797" spans="1:1" x14ac:dyDescent="0.25">
      <c r="A26797" t="str">
        <f t="shared" si="420"/>
        <v>YAG</v>
      </c>
    </row>
    <row r="26798" spans="1:1" x14ac:dyDescent="0.25">
      <c r="A26798" t="str">
        <f t="shared" si="420"/>
        <v>YAG</v>
      </c>
    </row>
    <row r="26799" spans="1:1" x14ac:dyDescent="0.25">
      <c r="A26799" t="str">
        <f t="shared" si="420"/>
        <v>YAG</v>
      </c>
    </row>
    <row r="26800" spans="1:1" x14ac:dyDescent="0.25">
      <c r="A26800" t="str">
        <f t="shared" si="420"/>
        <v>YAG</v>
      </c>
    </row>
    <row r="26801" spans="1:1" x14ac:dyDescent="0.25">
      <c r="A26801" t="str">
        <f t="shared" ref="A26801:A26864" si="421">"YAG"&amp;D26801 &amp;E26801 &amp;F26801 &amp; G26801 &amp;H26801 &amp;I26801</f>
        <v>YAG</v>
      </c>
    </row>
    <row r="26802" spans="1:1" x14ac:dyDescent="0.25">
      <c r="A26802" t="str">
        <f t="shared" si="421"/>
        <v>YAG</v>
      </c>
    </row>
    <row r="26803" spans="1:1" x14ac:dyDescent="0.25">
      <c r="A26803" t="str">
        <f t="shared" si="421"/>
        <v>YAG</v>
      </c>
    </row>
    <row r="26804" spans="1:1" x14ac:dyDescent="0.25">
      <c r="A26804" t="str">
        <f t="shared" si="421"/>
        <v>YAG</v>
      </c>
    </row>
    <row r="26805" spans="1:1" x14ac:dyDescent="0.25">
      <c r="A26805" t="str">
        <f t="shared" si="421"/>
        <v>YAG</v>
      </c>
    </row>
    <row r="26806" spans="1:1" x14ac:dyDescent="0.25">
      <c r="A26806" t="str">
        <f t="shared" si="421"/>
        <v>YAG</v>
      </c>
    </row>
    <row r="26807" spans="1:1" x14ac:dyDescent="0.25">
      <c r="A26807" t="str">
        <f t="shared" si="421"/>
        <v>YAG</v>
      </c>
    </row>
    <row r="26808" spans="1:1" x14ac:dyDescent="0.25">
      <c r="A26808" t="str">
        <f t="shared" si="421"/>
        <v>YAG</v>
      </c>
    </row>
    <row r="26809" spans="1:1" x14ac:dyDescent="0.25">
      <c r="A26809" t="str">
        <f t="shared" si="421"/>
        <v>YAG</v>
      </c>
    </row>
    <row r="26810" spans="1:1" x14ac:dyDescent="0.25">
      <c r="A26810" t="str">
        <f t="shared" si="421"/>
        <v>YAG</v>
      </c>
    </row>
    <row r="26811" spans="1:1" x14ac:dyDescent="0.25">
      <c r="A26811" t="str">
        <f t="shared" si="421"/>
        <v>YAG</v>
      </c>
    </row>
    <row r="26812" spans="1:1" x14ac:dyDescent="0.25">
      <c r="A26812" t="str">
        <f t="shared" si="421"/>
        <v>YAG</v>
      </c>
    </row>
    <row r="26813" spans="1:1" x14ac:dyDescent="0.25">
      <c r="A26813" t="str">
        <f t="shared" si="421"/>
        <v>YAG</v>
      </c>
    </row>
    <row r="26814" spans="1:1" x14ac:dyDescent="0.25">
      <c r="A26814" t="str">
        <f t="shared" si="421"/>
        <v>YAG</v>
      </c>
    </row>
    <row r="26815" spans="1:1" x14ac:dyDescent="0.25">
      <c r="A26815" t="str">
        <f t="shared" si="421"/>
        <v>YAG</v>
      </c>
    </row>
    <row r="26816" spans="1:1" x14ac:dyDescent="0.25">
      <c r="A26816" t="str">
        <f t="shared" si="421"/>
        <v>YAG</v>
      </c>
    </row>
    <row r="26817" spans="1:1" x14ac:dyDescent="0.25">
      <c r="A26817" t="str">
        <f t="shared" si="421"/>
        <v>YAG</v>
      </c>
    </row>
    <row r="26818" spans="1:1" x14ac:dyDescent="0.25">
      <c r="A26818" t="str">
        <f t="shared" si="421"/>
        <v>YAG</v>
      </c>
    </row>
    <row r="26819" spans="1:1" x14ac:dyDescent="0.25">
      <c r="A26819" t="str">
        <f t="shared" si="421"/>
        <v>YAG</v>
      </c>
    </row>
    <row r="26820" spans="1:1" x14ac:dyDescent="0.25">
      <c r="A26820" t="str">
        <f t="shared" si="421"/>
        <v>YAG</v>
      </c>
    </row>
    <row r="26821" spans="1:1" x14ac:dyDescent="0.25">
      <c r="A26821" t="str">
        <f t="shared" si="421"/>
        <v>YAG</v>
      </c>
    </row>
    <row r="26822" spans="1:1" x14ac:dyDescent="0.25">
      <c r="A26822" t="str">
        <f t="shared" si="421"/>
        <v>YAG</v>
      </c>
    </row>
    <row r="26823" spans="1:1" x14ac:dyDescent="0.25">
      <c r="A26823" t="str">
        <f t="shared" si="421"/>
        <v>YAG</v>
      </c>
    </row>
    <row r="26824" spans="1:1" x14ac:dyDescent="0.25">
      <c r="A26824" t="str">
        <f t="shared" si="421"/>
        <v>YAG</v>
      </c>
    </row>
    <row r="26825" spans="1:1" x14ac:dyDescent="0.25">
      <c r="A26825" t="str">
        <f t="shared" si="421"/>
        <v>YAG</v>
      </c>
    </row>
    <row r="26826" spans="1:1" x14ac:dyDescent="0.25">
      <c r="A26826" t="str">
        <f t="shared" si="421"/>
        <v>YAG</v>
      </c>
    </row>
    <row r="26827" spans="1:1" x14ac:dyDescent="0.25">
      <c r="A26827" t="str">
        <f t="shared" si="421"/>
        <v>YAG</v>
      </c>
    </row>
    <row r="26828" spans="1:1" x14ac:dyDescent="0.25">
      <c r="A26828" t="str">
        <f t="shared" si="421"/>
        <v>YAG</v>
      </c>
    </row>
    <row r="26829" spans="1:1" x14ac:dyDescent="0.25">
      <c r="A26829" t="str">
        <f t="shared" si="421"/>
        <v>YAG</v>
      </c>
    </row>
    <row r="26830" spans="1:1" x14ac:dyDescent="0.25">
      <c r="A26830" t="str">
        <f t="shared" si="421"/>
        <v>YAG</v>
      </c>
    </row>
    <row r="26831" spans="1:1" x14ac:dyDescent="0.25">
      <c r="A26831" t="str">
        <f t="shared" si="421"/>
        <v>YAG</v>
      </c>
    </row>
    <row r="26832" spans="1:1" x14ac:dyDescent="0.25">
      <c r="A26832" t="str">
        <f t="shared" si="421"/>
        <v>YAG</v>
      </c>
    </row>
    <row r="26833" spans="1:1" x14ac:dyDescent="0.25">
      <c r="A26833" t="str">
        <f t="shared" si="421"/>
        <v>YAG</v>
      </c>
    </row>
    <row r="26834" spans="1:1" x14ac:dyDescent="0.25">
      <c r="A26834" t="str">
        <f t="shared" si="421"/>
        <v>YAG</v>
      </c>
    </row>
    <row r="26835" spans="1:1" x14ac:dyDescent="0.25">
      <c r="A26835" t="str">
        <f t="shared" si="421"/>
        <v>YAG</v>
      </c>
    </row>
    <row r="26836" spans="1:1" x14ac:dyDescent="0.25">
      <c r="A26836" t="str">
        <f t="shared" si="421"/>
        <v>YAG</v>
      </c>
    </row>
    <row r="26837" spans="1:1" x14ac:dyDescent="0.25">
      <c r="A26837" t="str">
        <f t="shared" si="421"/>
        <v>YAG</v>
      </c>
    </row>
    <row r="26838" spans="1:1" x14ac:dyDescent="0.25">
      <c r="A26838" t="str">
        <f t="shared" si="421"/>
        <v>YAG</v>
      </c>
    </row>
    <row r="26839" spans="1:1" x14ac:dyDescent="0.25">
      <c r="A26839" t="str">
        <f t="shared" si="421"/>
        <v>YAG</v>
      </c>
    </row>
    <row r="26840" spans="1:1" x14ac:dyDescent="0.25">
      <c r="A26840" t="str">
        <f t="shared" si="421"/>
        <v>YAG</v>
      </c>
    </row>
    <row r="26841" spans="1:1" x14ac:dyDescent="0.25">
      <c r="A26841" t="str">
        <f t="shared" si="421"/>
        <v>YAG</v>
      </c>
    </row>
    <row r="26842" spans="1:1" x14ac:dyDescent="0.25">
      <c r="A26842" t="str">
        <f t="shared" si="421"/>
        <v>YAG</v>
      </c>
    </row>
    <row r="26843" spans="1:1" x14ac:dyDescent="0.25">
      <c r="A26843" t="str">
        <f t="shared" si="421"/>
        <v>YAG</v>
      </c>
    </row>
    <row r="26844" spans="1:1" x14ac:dyDescent="0.25">
      <c r="A26844" t="str">
        <f t="shared" si="421"/>
        <v>YAG</v>
      </c>
    </row>
    <row r="26845" spans="1:1" x14ac:dyDescent="0.25">
      <c r="A26845" t="str">
        <f t="shared" si="421"/>
        <v>YAG</v>
      </c>
    </row>
    <row r="26846" spans="1:1" x14ac:dyDescent="0.25">
      <c r="A26846" t="str">
        <f t="shared" si="421"/>
        <v>YAG</v>
      </c>
    </row>
    <row r="26847" spans="1:1" x14ac:dyDescent="0.25">
      <c r="A26847" t="str">
        <f t="shared" si="421"/>
        <v>YAG</v>
      </c>
    </row>
    <row r="26848" spans="1:1" x14ac:dyDescent="0.25">
      <c r="A26848" t="str">
        <f t="shared" si="421"/>
        <v>YAG</v>
      </c>
    </row>
    <row r="26849" spans="1:1" x14ac:dyDescent="0.25">
      <c r="A26849" t="str">
        <f t="shared" si="421"/>
        <v>YAG</v>
      </c>
    </row>
    <row r="26850" spans="1:1" x14ac:dyDescent="0.25">
      <c r="A26850" t="str">
        <f t="shared" si="421"/>
        <v>YAG</v>
      </c>
    </row>
    <row r="26851" spans="1:1" x14ac:dyDescent="0.25">
      <c r="A26851" t="str">
        <f t="shared" si="421"/>
        <v>YAG</v>
      </c>
    </row>
    <row r="26852" spans="1:1" x14ac:dyDescent="0.25">
      <c r="A26852" t="str">
        <f t="shared" si="421"/>
        <v>YAG</v>
      </c>
    </row>
    <row r="26853" spans="1:1" x14ac:dyDescent="0.25">
      <c r="A26853" t="str">
        <f t="shared" si="421"/>
        <v>YAG</v>
      </c>
    </row>
    <row r="26854" spans="1:1" x14ac:dyDescent="0.25">
      <c r="A26854" t="str">
        <f t="shared" si="421"/>
        <v>YAG</v>
      </c>
    </row>
    <row r="26855" spans="1:1" x14ac:dyDescent="0.25">
      <c r="A26855" t="str">
        <f t="shared" si="421"/>
        <v>YAG</v>
      </c>
    </row>
    <row r="26856" spans="1:1" x14ac:dyDescent="0.25">
      <c r="A26856" t="str">
        <f t="shared" si="421"/>
        <v>YAG</v>
      </c>
    </row>
    <row r="26857" spans="1:1" x14ac:dyDescent="0.25">
      <c r="A26857" t="str">
        <f t="shared" si="421"/>
        <v>YAG</v>
      </c>
    </row>
    <row r="26858" spans="1:1" x14ac:dyDescent="0.25">
      <c r="A26858" t="str">
        <f t="shared" si="421"/>
        <v>YAG</v>
      </c>
    </row>
    <row r="26859" spans="1:1" x14ac:dyDescent="0.25">
      <c r="A26859" t="str">
        <f t="shared" si="421"/>
        <v>YAG</v>
      </c>
    </row>
    <row r="26860" spans="1:1" x14ac:dyDescent="0.25">
      <c r="A26860" t="str">
        <f t="shared" si="421"/>
        <v>YAG</v>
      </c>
    </row>
    <row r="26861" spans="1:1" x14ac:dyDescent="0.25">
      <c r="A26861" t="str">
        <f t="shared" si="421"/>
        <v>YAG</v>
      </c>
    </row>
    <row r="26862" spans="1:1" x14ac:dyDescent="0.25">
      <c r="A26862" t="str">
        <f t="shared" si="421"/>
        <v>YAG</v>
      </c>
    </row>
    <row r="26863" spans="1:1" x14ac:dyDescent="0.25">
      <c r="A26863" t="str">
        <f t="shared" si="421"/>
        <v>YAG</v>
      </c>
    </row>
    <row r="26864" spans="1:1" x14ac:dyDescent="0.25">
      <c r="A26864" t="str">
        <f t="shared" si="421"/>
        <v>YAG</v>
      </c>
    </row>
    <row r="26865" spans="1:1" x14ac:dyDescent="0.25">
      <c r="A26865" t="str">
        <f t="shared" ref="A26865:A26928" si="422">"YAG"&amp;D26865 &amp;E26865 &amp;F26865 &amp; G26865 &amp;H26865 &amp;I26865</f>
        <v>YAG</v>
      </c>
    </row>
    <row r="26866" spans="1:1" x14ac:dyDescent="0.25">
      <c r="A26866" t="str">
        <f t="shared" si="422"/>
        <v>YAG</v>
      </c>
    </row>
    <row r="26867" spans="1:1" x14ac:dyDescent="0.25">
      <c r="A26867" t="str">
        <f t="shared" si="422"/>
        <v>YAG</v>
      </c>
    </row>
    <row r="26868" spans="1:1" x14ac:dyDescent="0.25">
      <c r="A26868" t="str">
        <f t="shared" si="422"/>
        <v>YAG</v>
      </c>
    </row>
    <row r="26869" spans="1:1" x14ac:dyDescent="0.25">
      <c r="A26869" t="str">
        <f t="shared" si="422"/>
        <v>YAG</v>
      </c>
    </row>
    <row r="26870" spans="1:1" x14ac:dyDescent="0.25">
      <c r="A26870" t="str">
        <f t="shared" si="422"/>
        <v>YAG</v>
      </c>
    </row>
    <row r="26871" spans="1:1" x14ac:dyDescent="0.25">
      <c r="A26871" t="str">
        <f t="shared" si="422"/>
        <v>YAG</v>
      </c>
    </row>
    <row r="26872" spans="1:1" x14ac:dyDescent="0.25">
      <c r="A26872" t="str">
        <f t="shared" si="422"/>
        <v>YAG</v>
      </c>
    </row>
    <row r="26873" spans="1:1" x14ac:dyDescent="0.25">
      <c r="A26873" t="str">
        <f t="shared" si="422"/>
        <v>YAG</v>
      </c>
    </row>
    <row r="26874" spans="1:1" x14ac:dyDescent="0.25">
      <c r="A26874" t="str">
        <f t="shared" si="422"/>
        <v>YAG</v>
      </c>
    </row>
    <row r="26875" spans="1:1" x14ac:dyDescent="0.25">
      <c r="A26875" t="str">
        <f t="shared" si="422"/>
        <v>YAG</v>
      </c>
    </row>
    <row r="26876" spans="1:1" x14ac:dyDescent="0.25">
      <c r="A26876" t="str">
        <f t="shared" si="422"/>
        <v>YAG</v>
      </c>
    </row>
    <row r="26877" spans="1:1" x14ac:dyDescent="0.25">
      <c r="A26877" t="str">
        <f t="shared" si="422"/>
        <v>YAG</v>
      </c>
    </row>
    <row r="26878" spans="1:1" x14ac:dyDescent="0.25">
      <c r="A26878" t="str">
        <f t="shared" si="422"/>
        <v>YAG</v>
      </c>
    </row>
    <row r="26879" spans="1:1" x14ac:dyDescent="0.25">
      <c r="A26879" t="str">
        <f t="shared" si="422"/>
        <v>YAG</v>
      </c>
    </row>
    <row r="26880" spans="1:1" x14ac:dyDescent="0.25">
      <c r="A26880" t="str">
        <f t="shared" si="422"/>
        <v>YAG</v>
      </c>
    </row>
    <row r="26881" spans="1:1" x14ac:dyDescent="0.25">
      <c r="A26881" t="str">
        <f t="shared" si="422"/>
        <v>YAG</v>
      </c>
    </row>
    <row r="26882" spans="1:1" x14ac:dyDescent="0.25">
      <c r="A26882" t="str">
        <f t="shared" si="422"/>
        <v>YAG</v>
      </c>
    </row>
    <row r="26883" spans="1:1" x14ac:dyDescent="0.25">
      <c r="A26883" t="str">
        <f t="shared" si="422"/>
        <v>YAG</v>
      </c>
    </row>
    <row r="26884" spans="1:1" x14ac:dyDescent="0.25">
      <c r="A26884" t="str">
        <f t="shared" si="422"/>
        <v>YAG</v>
      </c>
    </row>
    <row r="26885" spans="1:1" x14ac:dyDescent="0.25">
      <c r="A26885" t="str">
        <f t="shared" si="422"/>
        <v>YAG</v>
      </c>
    </row>
    <row r="26886" spans="1:1" x14ac:dyDescent="0.25">
      <c r="A26886" t="str">
        <f t="shared" si="422"/>
        <v>YAG</v>
      </c>
    </row>
    <row r="26887" spans="1:1" x14ac:dyDescent="0.25">
      <c r="A26887" t="str">
        <f t="shared" si="422"/>
        <v>YAG</v>
      </c>
    </row>
    <row r="26888" spans="1:1" x14ac:dyDescent="0.25">
      <c r="A26888" t="str">
        <f t="shared" si="422"/>
        <v>YAG</v>
      </c>
    </row>
    <row r="26889" spans="1:1" x14ac:dyDescent="0.25">
      <c r="A26889" t="str">
        <f t="shared" si="422"/>
        <v>YAG</v>
      </c>
    </row>
    <row r="26890" spans="1:1" x14ac:dyDescent="0.25">
      <c r="A26890" t="str">
        <f t="shared" si="422"/>
        <v>YAG</v>
      </c>
    </row>
    <row r="26891" spans="1:1" x14ac:dyDescent="0.25">
      <c r="A26891" t="str">
        <f t="shared" si="422"/>
        <v>YAG</v>
      </c>
    </row>
    <row r="26892" spans="1:1" x14ac:dyDescent="0.25">
      <c r="A26892" t="str">
        <f t="shared" si="422"/>
        <v>YAG</v>
      </c>
    </row>
    <row r="26893" spans="1:1" x14ac:dyDescent="0.25">
      <c r="A26893" t="str">
        <f t="shared" si="422"/>
        <v>YAG</v>
      </c>
    </row>
    <row r="26894" spans="1:1" x14ac:dyDescent="0.25">
      <c r="A26894" t="str">
        <f t="shared" si="422"/>
        <v>YAG</v>
      </c>
    </row>
    <row r="26895" spans="1:1" x14ac:dyDescent="0.25">
      <c r="A26895" t="str">
        <f t="shared" si="422"/>
        <v>YAG</v>
      </c>
    </row>
    <row r="26896" spans="1:1" x14ac:dyDescent="0.25">
      <c r="A26896" t="str">
        <f t="shared" si="422"/>
        <v>YAG</v>
      </c>
    </row>
    <row r="26897" spans="1:1" x14ac:dyDescent="0.25">
      <c r="A26897" t="str">
        <f t="shared" si="422"/>
        <v>YAG</v>
      </c>
    </row>
    <row r="26898" spans="1:1" x14ac:dyDescent="0.25">
      <c r="A26898" t="str">
        <f t="shared" si="422"/>
        <v>YAG</v>
      </c>
    </row>
    <row r="26899" spans="1:1" x14ac:dyDescent="0.25">
      <c r="A26899" t="str">
        <f t="shared" si="422"/>
        <v>YAG</v>
      </c>
    </row>
    <row r="26900" spans="1:1" x14ac:dyDescent="0.25">
      <c r="A26900" t="str">
        <f t="shared" si="422"/>
        <v>YAG</v>
      </c>
    </row>
    <row r="26901" spans="1:1" x14ac:dyDescent="0.25">
      <c r="A26901" t="str">
        <f t="shared" si="422"/>
        <v>YAG</v>
      </c>
    </row>
    <row r="26902" spans="1:1" x14ac:dyDescent="0.25">
      <c r="A26902" t="str">
        <f t="shared" si="422"/>
        <v>YAG</v>
      </c>
    </row>
    <row r="26903" spans="1:1" x14ac:dyDescent="0.25">
      <c r="A26903" t="str">
        <f t="shared" si="422"/>
        <v>YAG</v>
      </c>
    </row>
    <row r="26904" spans="1:1" x14ac:dyDescent="0.25">
      <c r="A26904" t="str">
        <f t="shared" si="422"/>
        <v>YAG</v>
      </c>
    </row>
    <row r="26905" spans="1:1" x14ac:dyDescent="0.25">
      <c r="A26905" t="str">
        <f t="shared" si="422"/>
        <v>YAG</v>
      </c>
    </row>
    <row r="26906" spans="1:1" x14ac:dyDescent="0.25">
      <c r="A26906" t="str">
        <f t="shared" si="422"/>
        <v>YAG</v>
      </c>
    </row>
    <row r="26907" spans="1:1" x14ac:dyDescent="0.25">
      <c r="A26907" t="str">
        <f t="shared" si="422"/>
        <v>YAG</v>
      </c>
    </row>
    <row r="26908" spans="1:1" x14ac:dyDescent="0.25">
      <c r="A26908" t="str">
        <f t="shared" si="422"/>
        <v>YAG</v>
      </c>
    </row>
    <row r="26909" spans="1:1" x14ac:dyDescent="0.25">
      <c r="A26909" t="str">
        <f t="shared" si="422"/>
        <v>YAG</v>
      </c>
    </row>
    <row r="26910" spans="1:1" x14ac:dyDescent="0.25">
      <c r="A26910" t="str">
        <f t="shared" si="422"/>
        <v>YAG</v>
      </c>
    </row>
    <row r="26911" spans="1:1" x14ac:dyDescent="0.25">
      <c r="A26911" t="str">
        <f t="shared" si="422"/>
        <v>YAG</v>
      </c>
    </row>
    <row r="26912" spans="1:1" x14ac:dyDescent="0.25">
      <c r="A26912" t="str">
        <f t="shared" si="422"/>
        <v>YAG</v>
      </c>
    </row>
    <row r="26913" spans="1:1" x14ac:dyDescent="0.25">
      <c r="A26913" t="str">
        <f t="shared" si="422"/>
        <v>YAG</v>
      </c>
    </row>
    <row r="26914" spans="1:1" x14ac:dyDescent="0.25">
      <c r="A26914" t="str">
        <f t="shared" si="422"/>
        <v>YAG</v>
      </c>
    </row>
    <row r="26915" spans="1:1" x14ac:dyDescent="0.25">
      <c r="A26915" t="str">
        <f t="shared" si="422"/>
        <v>YAG</v>
      </c>
    </row>
    <row r="26916" spans="1:1" x14ac:dyDescent="0.25">
      <c r="A26916" t="str">
        <f t="shared" si="422"/>
        <v>YAG</v>
      </c>
    </row>
    <row r="26917" spans="1:1" x14ac:dyDescent="0.25">
      <c r="A26917" t="str">
        <f t="shared" si="422"/>
        <v>YAG</v>
      </c>
    </row>
    <row r="26918" spans="1:1" x14ac:dyDescent="0.25">
      <c r="A26918" t="str">
        <f t="shared" si="422"/>
        <v>YAG</v>
      </c>
    </row>
    <row r="26919" spans="1:1" x14ac:dyDescent="0.25">
      <c r="A26919" t="str">
        <f t="shared" si="422"/>
        <v>YAG</v>
      </c>
    </row>
    <row r="26920" spans="1:1" x14ac:dyDescent="0.25">
      <c r="A26920" t="str">
        <f t="shared" si="422"/>
        <v>YAG</v>
      </c>
    </row>
    <row r="26921" spans="1:1" x14ac:dyDescent="0.25">
      <c r="A26921" t="str">
        <f t="shared" si="422"/>
        <v>YAG</v>
      </c>
    </row>
    <row r="26922" spans="1:1" x14ac:dyDescent="0.25">
      <c r="A26922" t="str">
        <f t="shared" si="422"/>
        <v>YAG</v>
      </c>
    </row>
    <row r="26923" spans="1:1" x14ac:dyDescent="0.25">
      <c r="A26923" t="str">
        <f t="shared" si="422"/>
        <v>YAG</v>
      </c>
    </row>
    <row r="26924" spans="1:1" x14ac:dyDescent="0.25">
      <c r="A26924" t="str">
        <f t="shared" si="422"/>
        <v>YAG</v>
      </c>
    </row>
    <row r="26925" spans="1:1" x14ac:dyDescent="0.25">
      <c r="A26925" t="str">
        <f t="shared" si="422"/>
        <v>YAG</v>
      </c>
    </row>
    <row r="26926" spans="1:1" x14ac:dyDescent="0.25">
      <c r="A26926" t="str">
        <f t="shared" si="422"/>
        <v>YAG</v>
      </c>
    </row>
    <row r="26927" spans="1:1" x14ac:dyDescent="0.25">
      <c r="A26927" t="str">
        <f t="shared" si="422"/>
        <v>YAG</v>
      </c>
    </row>
    <row r="26928" spans="1:1" x14ac:dyDescent="0.25">
      <c r="A26928" t="str">
        <f t="shared" si="422"/>
        <v>YAG</v>
      </c>
    </row>
    <row r="26929" spans="1:1" x14ac:dyDescent="0.25">
      <c r="A26929" t="str">
        <f t="shared" ref="A26929:A26992" si="423">"YAG"&amp;D26929 &amp;E26929 &amp;F26929 &amp; G26929 &amp;H26929 &amp;I26929</f>
        <v>YAG</v>
      </c>
    </row>
    <row r="26930" spans="1:1" x14ac:dyDescent="0.25">
      <c r="A26930" t="str">
        <f t="shared" si="423"/>
        <v>YAG</v>
      </c>
    </row>
    <row r="26931" spans="1:1" x14ac:dyDescent="0.25">
      <c r="A26931" t="str">
        <f t="shared" si="423"/>
        <v>YAG</v>
      </c>
    </row>
    <row r="26932" spans="1:1" x14ac:dyDescent="0.25">
      <c r="A26932" t="str">
        <f t="shared" si="423"/>
        <v>YAG</v>
      </c>
    </row>
    <row r="26933" spans="1:1" x14ac:dyDescent="0.25">
      <c r="A26933" t="str">
        <f t="shared" si="423"/>
        <v>YAG</v>
      </c>
    </row>
    <row r="26934" spans="1:1" x14ac:dyDescent="0.25">
      <c r="A26934" t="str">
        <f t="shared" si="423"/>
        <v>YAG</v>
      </c>
    </row>
    <row r="26935" spans="1:1" x14ac:dyDescent="0.25">
      <c r="A26935" t="str">
        <f t="shared" si="423"/>
        <v>YAG</v>
      </c>
    </row>
    <row r="26936" spans="1:1" x14ac:dyDescent="0.25">
      <c r="A26936" t="str">
        <f t="shared" si="423"/>
        <v>YAG</v>
      </c>
    </row>
    <row r="26937" spans="1:1" x14ac:dyDescent="0.25">
      <c r="A26937" t="str">
        <f t="shared" si="423"/>
        <v>YAG</v>
      </c>
    </row>
    <row r="26938" spans="1:1" x14ac:dyDescent="0.25">
      <c r="A26938" t="str">
        <f t="shared" si="423"/>
        <v>YAG</v>
      </c>
    </row>
    <row r="26939" spans="1:1" x14ac:dyDescent="0.25">
      <c r="A26939" t="str">
        <f t="shared" si="423"/>
        <v>YAG</v>
      </c>
    </row>
    <row r="26940" spans="1:1" x14ac:dyDescent="0.25">
      <c r="A26940" t="str">
        <f t="shared" si="423"/>
        <v>YAG</v>
      </c>
    </row>
    <row r="26941" spans="1:1" x14ac:dyDescent="0.25">
      <c r="A26941" t="str">
        <f t="shared" si="423"/>
        <v>YAG</v>
      </c>
    </row>
    <row r="26942" spans="1:1" x14ac:dyDescent="0.25">
      <c r="A26942" t="str">
        <f t="shared" si="423"/>
        <v>YAG</v>
      </c>
    </row>
    <row r="26943" spans="1:1" x14ac:dyDescent="0.25">
      <c r="A26943" t="str">
        <f t="shared" si="423"/>
        <v>YAG</v>
      </c>
    </row>
    <row r="26944" spans="1:1" x14ac:dyDescent="0.25">
      <c r="A26944" t="str">
        <f t="shared" si="423"/>
        <v>YAG</v>
      </c>
    </row>
    <row r="26945" spans="1:1" x14ac:dyDescent="0.25">
      <c r="A26945" t="str">
        <f t="shared" si="423"/>
        <v>YAG</v>
      </c>
    </row>
    <row r="26946" spans="1:1" x14ac:dyDescent="0.25">
      <c r="A26946" t="str">
        <f t="shared" si="423"/>
        <v>YAG</v>
      </c>
    </row>
    <row r="26947" spans="1:1" x14ac:dyDescent="0.25">
      <c r="A26947" t="str">
        <f t="shared" si="423"/>
        <v>YAG</v>
      </c>
    </row>
    <row r="26948" spans="1:1" x14ac:dyDescent="0.25">
      <c r="A26948" t="str">
        <f t="shared" si="423"/>
        <v>YAG</v>
      </c>
    </row>
    <row r="26949" spans="1:1" x14ac:dyDescent="0.25">
      <c r="A26949" t="str">
        <f t="shared" si="423"/>
        <v>YAG</v>
      </c>
    </row>
    <row r="26950" spans="1:1" x14ac:dyDescent="0.25">
      <c r="A26950" t="str">
        <f t="shared" si="423"/>
        <v>YAG</v>
      </c>
    </row>
    <row r="26951" spans="1:1" x14ac:dyDescent="0.25">
      <c r="A26951" t="str">
        <f t="shared" si="423"/>
        <v>YAG</v>
      </c>
    </row>
    <row r="26952" spans="1:1" x14ac:dyDescent="0.25">
      <c r="A26952" t="str">
        <f t="shared" si="423"/>
        <v>YAG</v>
      </c>
    </row>
    <row r="26953" spans="1:1" x14ac:dyDescent="0.25">
      <c r="A26953" t="str">
        <f t="shared" si="423"/>
        <v>YAG</v>
      </c>
    </row>
    <row r="26954" spans="1:1" x14ac:dyDescent="0.25">
      <c r="A26954" t="str">
        <f t="shared" si="423"/>
        <v>YAG</v>
      </c>
    </row>
    <row r="26955" spans="1:1" x14ac:dyDescent="0.25">
      <c r="A26955" t="str">
        <f t="shared" si="423"/>
        <v>YAG</v>
      </c>
    </row>
    <row r="26956" spans="1:1" x14ac:dyDescent="0.25">
      <c r="A26956" t="str">
        <f t="shared" si="423"/>
        <v>YAG</v>
      </c>
    </row>
    <row r="26957" spans="1:1" x14ac:dyDescent="0.25">
      <c r="A26957" t="str">
        <f t="shared" si="423"/>
        <v>YAG</v>
      </c>
    </row>
    <row r="26958" spans="1:1" x14ac:dyDescent="0.25">
      <c r="A26958" t="str">
        <f t="shared" si="423"/>
        <v>YAG</v>
      </c>
    </row>
    <row r="26959" spans="1:1" x14ac:dyDescent="0.25">
      <c r="A26959" t="str">
        <f t="shared" si="423"/>
        <v>YAG</v>
      </c>
    </row>
    <row r="26960" spans="1:1" x14ac:dyDescent="0.25">
      <c r="A26960" t="str">
        <f t="shared" si="423"/>
        <v>YAG</v>
      </c>
    </row>
    <row r="26961" spans="1:1" x14ac:dyDescent="0.25">
      <c r="A26961" t="str">
        <f t="shared" si="423"/>
        <v>YAG</v>
      </c>
    </row>
    <row r="26962" spans="1:1" x14ac:dyDescent="0.25">
      <c r="A26962" t="str">
        <f t="shared" si="423"/>
        <v>YAG</v>
      </c>
    </row>
    <row r="26963" spans="1:1" x14ac:dyDescent="0.25">
      <c r="A26963" t="str">
        <f t="shared" si="423"/>
        <v>YAG</v>
      </c>
    </row>
    <row r="26964" spans="1:1" x14ac:dyDescent="0.25">
      <c r="A26964" t="str">
        <f t="shared" si="423"/>
        <v>YAG</v>
      </c>
    </row>
    <row r="26965" spans="1:1" x14ac:dyDescent="0.25">
      <c r="A26965" t="str">
        <f t="shared" si="423"/>
        <v>YAG</v>
      </c>
    </row>
    <row r="26966" spans="1:1" x14ac:dyDescent="0.25">
      <c r="A26966" t="str">
        <f t="shared" si="423"/>
        <v>YAG</v>
      </c>
    </row>
    <row r="26967" spans="1:1" x14ac:dyDescent="0.25">
      <c r="A26967" t="str">
        <f t="shared" si="423"/>
        <v>YAG</v>
      </c>
    </row>
    <row r="26968" spans="1:1" x14ac:dyDescent="0.25">
      <c r="A26968" t="str">
        <f t="shared" si="423"/>
        <v>YAG</v>
      </c>
    </row>
    <row r="26969" spans="1:1" x14ac:dyDescent="0.25">
      <c r="A26969" t="str">
        <f t="shared" si="423"/>
        <v>YAG</v>
      </c>
    </row>
    <row r="26970" spans="1:1" x14ac:dyDescent="0.25">
      <c r="A26970" t="str">
        <f t="shared" si="423"/>
        <v>YAG</v>
      </c>
    </row>
    <row r="26971" spans="1:1" x14ac:dyDescent="0.25">
      <c r="A26971" t="str">
        <f t="shared" si="423"/>
        <v>YAG</v>
      </c>
    </row>
    <row r="26972" spans="1:1" x14ac:dyDescent="0.25">
      <c r="A26972" t="str">
        <f t="shared" si="423"/>
        <v>YAG</v>
      </c>
    </row>
    <row r="26973" spans="1:1" x14ac:dyDescent="0.25">
      <c r="A26973" t="str">
        <f t="shared" si="423"/>
        <v>YAG</v>
      </c>
    </row>
    <row r="26974" spans="1:1" x14ac:dyDescent="0.25">
      <c r="A26974" t="str">
        <f t="shared" si="423"/>
        <v>YAG</v>
      </c>
    </row>
    <row r="26975" spans="1:1" x14ac:dyDescent="0.25">
      <c r="A26975" t="str">
        <f t="shared" si="423"/>
        <v>YAG</v>
      </c>
    </row>
    <row r="26976" spans="1:1" x14ac:dyDescent="0.25">
      <c r="A26976" t="str">
        <f t="shared" si="423"/>
        <v>YAG</v>
      </c>
    </row>
    <row r="26977" spans="1:1" x14ac:dyDescent="0.25">
      <c r="A26977" t="str">
        <f t="shared" si="423"/>
        <v>YAG</v>
      </c>
    </row>
    <row r="26978" spans="1:1" x14ac:dyDescent="0.25">
      <c r="A26978" t="str">
        <f t="shared" si="423"/>
        <v>YAG</v>
      </c>
    </row>
    <row r="26979" spans="1:1" x14ac:dyDescent="0.25">
      <c r="A26979" t="str">
        <f t="shared" si="423"/>
        <v>YAG</v>
      </c>
    </row>
    <row r="26980" spans="1:1" x14ac:dyDescent="0.25">
      <c r="A26980" t="str">
        <f t="shared" si="423"/>
        <v>YAG</v>
      </c>
    </row>
    <row r="26981" spans="1:1" x14ac:dyDescent="0.25">
      <c r="A26981" t="str">
        <f t="shared" si="423"/>
        <v>YAG</v>
      </c>
    </row>
    <row r="26982" spans="1:1" x14ac:dyDescent="0.25">
      <c r="A26982" t="str">
        <f t="shared" si="423"/>
        <v>YAG</v>
      </c>
    </row>
    <row r="26983" spans="1:1" x14ac:dyDescent="0.25">
      <c r="A26983" t="str">
        <f t="shared" si="423"/>
        <v>YAG</v>
      </c>
    </row>
    <row r="26984" spans="1:1" x14ac:dyDescent="0.25">
      <c r="A26984" t="str">
        <f t="shared" si="423"/>
        <v>YAG</v>
      </c>
    </row>
    <row r="26985" spans="1:1" x14ac:dyDescent="0.25">
      <c r="A26985" t="str">
        <f t="shared" si="423"/>
        <v>YAG</v>
      </c>
    </row>
    <row r="26986" spans="1:1" x14ac:dyDescent="0.25">
      <c r="A26986" t="str">
        <f t="shared" si="423"/>
        <v>YAG</v>
      </c>
    </row>
    <row r="26987" spans="1:1" x14ac:dyDescent="0.25">
      <c r="A26987" t="str">
        <f t="shared" si="423"/>
        <v>YAG</v>
      </c>
    </row>
    <row r="26988" spans="1:1" x14ac:dyDescent="0.25">
      <c r="A26988" t="str">
        <f t="shared" si="423"/>
        <v>YAG</v>
      </c>
    </row>
    <row r="26989" spans="1:1" x14ac:dyDescent="0.25">
      <c r="A26989" t="str">
        <f t="shared" si="423"/>
        <v>YAG</v>
      </c>
    </row>
    <row r="26990" spans="1:1" x14ac:dyDescent="0.25">
      <c r="A26990" t="str">
        <f t="shared" si="423"/>
        <v>YAG</v>
      </c>
    </row>
    <row r="26991" spans="1:1" x14ac:dyDescent="0.25">
      <c r="A26991" t="str">
        <f t="shared" si="423"/>
        <v>YAG</v>
      </c>
    </row>
    <row r="26992" spans="1:1" x14ac:dyDescent="0.25">
      <c r="A26992" t="str">
        <f t="shared" si="423"/>
        <v>YAG</v>
      </c>
    </row>
    <row r="26993" spans="1:1" x14ac:dyDescent="0.25">
      <c r="A26993" t="str">
        <f t="shared" ref="A26993:A27056" si="424">"YAG"&amp;D26993 &amp;E26993 &amp;F26993 &amp; G26993 &amp;H26993 &amp;I26993</f>
        <v>YAG</v>
      </c>
    </row>
    <row r="26994" spans="1:1" x14ac:dyDescent="0.25">
      <c r="A26994" t="str">
        <f t="shared" si="424"/>
        <v>YAG</v>
      </c>
    </row>
    <row r="26995" spans="1:1" x14ac:dyDescent="0.25">
      <c r="A26995" t="str">
        <f t="shared" si="424"/>
        <v>YAG</v>
      </c>
    </row>
    <row r="26996" spans="1:1" x14ac:dyDescent="0.25">
      <c r="A26996" t="str">
        <f t="shared" si="424"/>
        <v>YAG</v>
      </c>
    </row>
    <row r="26997" spans="1:1" x14ac:dyDescent="0.25">
      <c r="A26997" t="str">
        <f t="shared" si="424"/>
        <v>YAG</v>
      </c>
    </row>
    <row r="26998" spans="1:1" x14ac:dyDescent="0.25">
      <c r="A26998" t="str">
        <f t="shared" si="424"/>
        <v>YAG</v>
      </c>
    </row>
    <row r="26999" spans="1:1" x14ac:dyDescent="0.25">
      <c r="A26999" t="str">
        <f t="shared" si="424"/>
        <v>YAG</v>
      </c>
    </row>
    <row r="27000" spans="1:1" x14ac:dyDescent="0.25">
      <c r="A27000" t="str">
        <f t="shared" si="424"/>
        <v>YAG</v>
      </c>
    </row>
    <row r="27001" spans="1:1" x14ac:dyDescent="0.25">
      <c r="A27001" t="str">
        <f t="shared" si="424"/>
        <v>YAG</v>
      </c>
    </row>
    <row r="27002" spans="1:1" x14ac:dyDescent="0.25">
      <c r="A27002" t="str">
        <f t="shared" si="424"/>
        <v>YAG</v>
      </c>
    </row>
    <row r="27003" spans="1:1" x14ac:dyDescent="0.25">
      <c r="A27003" t="str">
        <f t="shared" si="424"/>
        <v>YAG</v>
      </c>
    </row>
    <row r="27004" spans="1:1" x14ac:dyDescent="0.25">
      <c r="A27004" t="str">
        <f t="shared" si="424"/>
        <v>YAG</v>
      </c>
    </row>
    <row r="27005" spans="1:1" x14ac:dyDescent="0.25">
      <c r="A27005" t="str">
        <f t="shared" si="424"/>
        <v>YAG</v>
      </c>
    </row>
    <row r="27006" spans="1:1" x14ac:dyDescent="0.25">
      <c r="A27006" t="str">
        <f t="shared" si="424"/>
        <v>YAG</v>
      </c>
    </row>
    <row r="27007" spans="1:1" x14ac:dyDescent="0.25">
      <c r="A27007" t="str">
        <f t="shared" si="424"/>
        <v>YAG</v>
      </c>
    </row>
    <row r="27008" spans="1:1" x14ac:dyDescent="0.25">
      <c r="A27008" t="str">
        <f t="shared" si="424"/>
        <v>YAG</v>
      </c>
    </row>
    <row r="27009" spans="1:1" x14ac:dyDescent="0.25">
      <c r="A27009" t="str">
        <f t="shared" si="424"/>
        <v>YAG</v>
      </c>
    </row>
    <row r="27010" spans="1:1" x14ac:dyDescent="0.25">
      <c r="A27010" t="str">
        <f t="shared" si="424"/>
        <v>YAG</v>
      </c>
    </row>
    <row r="27011" spans="1:1" x14ac:dyDescent="0.25">
      <c r="A27011" t="str">
        <f t="shared" si="424"/>
        <v>YAG</v>
      </c>
    </row>
    <row r="27012" spans="1:1" x14ac:dyDescent="0.25">
      <c r="A27012" t="str">
        <f t="shared" si="424"/>
        <v>YAG</v>
      </c>
    </row>
    <row r="27013" spans="1:1" x14ac:dyDescent="0.25">
      <c r="A27013" t="str">
        <f t="shared" si="424"/>
        <v>YAG</v>
      </c>
    </row>
    <row r="27014" spans="1:1" x14ac:dyDescent="0.25">
      <c r="A27014" t="str">
        <f t="shared" si="424"/>
        <v>YAG</v>
      </c>
    </row>
    <row r="27015" spans="1:1" x14ac:dyDescent="0.25">
      <c r="A27015" t="str">
        <f t="shared" si="424"/>
        <v>YAG</v>
      </c>
    </row>
    <row r="27016" spans="1:1" x14ac:dyDescent="0.25">
      <c r="A27016" t="str">
        <f t="shared" si="424"/>
        <v>YAG</v>
      </c>
    </row>
    <row r="27017" spans="1:1" x14ac:dyDescent="0.25">
      <c r="A27017" t="str">
        <f t="shared" si="424"/>
        <v>YAG</v>
      </c>
    </row>
    <row r="27018" spans="1:1" x14ac:dyDescent="0.25">
      <c r="A27018" t="str">
        <f t="shared" si="424"/>
        <v>YAG</v>
      </c>
    </row>
    <row r="27019" spans="1:1" x14ac:dyDescent="0.25">
      <c r="A27019" t="str">
        <f t="shared" si="424"/>
        <v>YAG</v>
      </c>
    </row>
    <row r="27020" spans="1:1" x14ac:dyDescent="0.25">
      <c r="A27020" t="str">
        <f t="shared" si="424"/>
        <v>YAG</v>
      </c>
    </row>
    <row r="27021" spans="1:1" x14ac:dyDescent="0.25">
      <c r="A27021" t="str">
        <f t="shared" si="424"/>
        <v>YAG</v>
      </c>
    </row>
    <row r="27022" spans="1:1" x14ac:dyDescent="0.25">
      <c r="A27022" t="str">
        <f t="shared" si="424"/>
        <v>YAG</v>
      </c>
    </row>
    <row r="27023" spans="1:1" x14ac:dyDescent="0.25">
      <c r="A27023" t="str">
        <f t="shared" si="424"/>
        <v>YAG</v>
      </c>
    </row>
    <row r="27024" spans="1:1" x14ac:dyDescent="0.25">
      <c r="A27024" t="str">
        <f t="shared" si="424"/>
        <v>YAG</v>
      </c>
    </row>
    <row r="27025" spans="1:1" x14ac:dyDescent="0.25">
      <c r="A27025" t="str">
        <f t="shared" si="424"/>
        <v>YAG</v>
      </c>
    </row>
    <row r="27026" spans="1:1" x14ac:dyDescent="0.25">
      <c r="A27026" t="str">
        <f t="shared" si="424"/>
        <v>YAG</v>
      </c>
    </row>
    <row r="27027" spans="1:1" x14ac:dyDescent="0.25">
      <c r="A27027" t="str">
        <f t="shared" si="424"/>
        <v>YAG</v>
      </c>
    </row>
    <row r="27028" spans="1:1" x14ac:dyDescent="0.25">
      <c r="A27028" t="str">
        <f t="shared" si="424"/>
        <v>YAG</v>
      </c>
    </row>
    <row r="27029" spans="1:1" x14ac:dyDescent="0.25">
      <c r="A27029" t="str">
        <f t="shared" si="424"/>
        <v>YAG</v>
      </c>
    </row>
    <row r="27030" spans="1:1" x14ac:dyDescent="0.25">
      <c r="A27030" t="str">
        <f t="shared" si="424"/>
        <v>YAG</v>
      </c>
    </row>
    <row r="27031" spans="1:1" x14ac:dyDescent="0.25">
      <c r="A27031" t="str">
        <f t="shared" si="424"/>
        <v>YAG</v>
      </c>
    </row>
    <row r="27032" spans="1:1" x14ac:dyDescent="0.25">
      <c r="A27032" t="str">
        <f t="shared" si="424"/>
        <v>YAG</v>
      </c>
    </row>
    <row r="27033" spans="1:1" x14ac:dyDescent="0.25">
      <c r="A27033" t="str">
        <f t="shared" si="424"/>
        <v>YAG</v>
      </c>
    </row>
    <row r="27034" spans="1:1" x14ac:dyDescent="0.25">
      <c r="A27034" t="str">
        <f t="shared" si="424"/>
        <v>YAG</v>
      </c>
    </row>
    <row r="27035" spans="1:1" x14ac:dyDescent="0.25">
      <c r="A27035" t="str">
        <f t="shared" si="424"/>
        <v>YAG</v>
      </c>
    </row>
    <row r="27036" spans="1:1" x14ac:dyDescent="0.25">
      <c r="A27036" t="str">
        <f t="shared" si="424"/>
        <v>YAG</v>
      </c>
    </row>
    <row r="27037" spans="1:1" x14ac:dyDescent="0.25">
      <c r="A27037" t="str">
        <f t="shared" si="424"/>
        <v>YAG</v>
      </c>
    </row>
    <row r="27038" spans="1:1" x14ac:dyDescent="0.25">
      <c r="A27038" t="str">
        <f t="shared" si="424"/>
        <v>YAG</v>
      </c>
    </row>
    <row r="27039" spans="1:1" x14ac:dyDescent="0.25">
      <c r="A27039" t="str">
        <f t="shared" si="424"/>
        <v>YAG</v>
      </c>
    </row>
    <row r="27040" spans="1:1" x14ac:dyDescent="0.25">
      <c r="A27040" t="str">
        <f t="shared" si="424"/>
        <v>YAG</v>
      </c>
    </row>
    <row r="27041" spans="1:1" x14ac:dyDescent="0.25">
      <c r="A27041" t="str">
        <f t="shared" si="424"/>
        <v>YAG</v>
      </c>
    </row>
    <row r="27042" spans="1:1" x14ac:dyDescent="0.25">
      <c r="A27042" t="str">
        <f t="shared" si="424"/>
        <v>YAG</v>
      </c>
    </row>
    <row r="27043" spans="1:1" x14ac:dyDescent="0.25">
      <c r="A27043" t="str">
        <f t="shared" si="424"/>
        <v>YAG</v>
      </c>
    </row>
    <row r="27044" spans="1:1" x14ac:dyDescent="0.25">
      <c r="A27044" t="str">
        <f t="shared" si="424"/>
        <v>YAG</v>
      </c>
    </row>
    <row r="27045" spans="1:1" x14ac:dyDescent="0.25">
      <c r="A27045" t="str">
        <f t="shared" si="424"/>
        <v>YAG</v>
      </c>
    </row>
    <row r="27046" spans="1:1" x14ac:dyDescent="0.25">
      <c r="A27046" t="str">
        <f t="shared" si="424"/>
        <v>YAG</v>
      </c>
    </row>
    <row r="27047" spans="1:1" x14ac:dyDescent="0.25">
      <c r="A27047" t="str">
        <f t="shared" si="424"/>
        <v>YAG</v>
      </c>
    </row>
    <row r="27048" spans="1:1" x14ac:dyDescent="0.25">
      <c r="A27048" t="str">
        <f t="shared" si="424"/>
        <v>YAG</v>
      </c>
    </row>
    <row r="27049" spans="1:1" x14ac:dyDescent="0.25">
      <c r="A27049" t="str">
        <f t="shared" si="424"/>
        <v>YAG</v>
      </c>
    </row>
    <row r="27050" spans="1:1" x14ac:dyDescent="0.25">
      <c r="A27050" t="str">
        <f t="shared" si="424"/>
        <v>YAG</v>
      </c>
    </row>
    <row r="27051" spans="1:1" x14ac:dyDescent="0.25">
      <c r="A27051" t="str">
        <f t="shared" si="424"/>
        <v>YAG</v>
      </c>
    </row>
    <row r="27052" spans="1:1" x14ac:dyDescent="0.25">
      <c r="A27052" t="str">
        <f t="shared" si="424"/>
        <v>YAG</v>
      </c>
    </row>
    <row r="27053" spans="1:1" x14ac:dyDescent="0.25">
      <c r="A27053" t="str">
        <f t="shared" si="424"/>
        <v>YAG</v>
      </c>
    </row>
    <row r="27054" spans="1:1" x14ac:dyDescent="0.25">
      <c r="A27054" t="str">
        <f t="shared" si="424"/>
        <v>YAG</v>
      </c>
    </row>
    <row r="27055" spans="1:1" x14ac:dyDescent="0.25">
      <c r="A27055" t="str">
        <f t="shared" si="424"/>
        <v>YAG</v>
      </c>
    </row>
    <row r="27056" spans="1:1" x14ac:dyDescent="0.25">
      <c r="A27056" t="str">
        <f t="shared" si="424"/>
        <v>YAG</v>
      </c>
    </row>
    <row r="27057" spans="1:1" x14ac:dyDescent="0.25">
      <c r="A27057" t="str">
        <f t="shared" ref="A27057:A27120" si="425">"YAG"&amp;D27057 &amp;E27057 &amp;F27057 &amp; G27057 &amp;H27057 &amp;I27057</f>
        <v>YAG</v>
      </c>
    </row>
    <row r="27058" spans="1:1" x14ac:dyDescent="0.25">
      <c r="A27058" t="str">
        <f t="shared" si="425"/>
        <v>YAG</v>
      </c>
    </row>
    <row r="27059" spans="1:1" x14ac:dyDescent="0.25">
      <c r="A27059" t="str">
        <f t="shared" si="425"/>
        <v>YAG</v>
      </c>
    </row>
    <row r="27060" spans="1:1" x14ac:dyDescent="0.25">
      <c r="A27060" t="str">
        <f t="shared" si="425"/>
        <v>YAG</v>
      </c>
    </row>
    <row r="27061" spans="1:1" x14ac:dyDescent="0.25">
      <c r="A27061" t="str">
        <f t="shared" si="425"/>
        <v>YAG</v>
      </c>
    </row>
    <row r="27062" spans="1:1" x14ac:dyDescent="0.25">
      <c r="A27062" t="str">
        <f t="shared" si="425"/>
        <v>YAG</v>
      </c>
    </row>
    <row r="27063" spans="1:1" x14ac:dyDescent="0.25">
      <c r="A27063" t="str">
        <f t="shared" si="425"/>
        <v>YAG</v>
      </c>
    </row>
    <row r="27064" spans="1:1" x14ac:dyDescent="0.25">
      <c r="A27064" t="str">
        <f t="shared" si="425"/>
        <v>YAG</v>
      </c>
    </row>
    <row r="27065" spans="1:1" x14ac:dyDescent="0.25">
      <c r="A27065" t="str">
        <f t="shared" si="425"/>
        <v>YAG</v>
      </c>
    </row>
    <row r="27066" spans="1:1" x14ac:dyDescent="0.25">
      <c r="A27066" t="str">
        <f t="shared" si="425"/>
        <v>YAG</v>
      </c>
    </row>
    <row r="27067" spans="1:1" x14ac:dyDescent="0.25">
      <c r="A27067" t="str">
        <f t="shared" si="425"/>
        <v>YAG</v>
      </c>
    </row>
    <row r="27068" spans="1:1" x14ac:dyDescent="0.25">
      <c r="A27068" t="str">
        <f t="shared" si="425"/>
        <v>YAG</v>
      </c>
    </row>
    <row r="27069" spans="1:1" x14ac:dyDescent="0.25">
      <c r="A27069" t="str">
        <f t="shared" si="425"/>
        <v>YAG</v>
      </c>
    </row>
    <row r="27070" spans="1:1" x14ac:dyDescent="0.25">
      <c r="A27070" t="str">
        <f t="shared" si="425"/>
        <v>YAG</v>
      </c>
    </row>
    <row r="27071" spans="1:1" x14ac:dyDescent="0.25">
      <c r="A27071" t="str">
        <f t="shared" si="425"/>
        <v>YAG</v>
      </c>
    </row>
    <row r="27072" spans="1:1" x14ac:dyDescent="0.25">
      <c r="A27072" t="str">
        <f t="shared" si="425"/>
        <v>YAG</v>
      </c>
    </row>
    <row r="27073" spans="1:1" x14ac:dyDescent="0.25">
      <c r="A27073" t="str">
        <f t="shared" si="425"/>
        <v>YAG</v>
      </c>
    </row>
    <row r="27074" spans="1:1" x14ac:dyDescent="0.25">
      <c r="A27074" t="str">
        <f t="shared" si="425"/>
        <v>YAG</v>
      </c>
    </row>
    <row r="27075" spans="1:1" x14ac:dyDescent="0.25">
      <c r="A27075" t="str">
        <f t="shared" si="425"/>
        <v>YAG</v>
      </c>
    </row>
    <row r="27076" spans="1:1" x14ac:dyDescent="0.25">
      <c r="A27076" t="str">
        <f t="shared" si="425"/>
        <v>YAG</v>
      </c>
    </row>
    <row r="27077" spans="1:1" x14ac:dyDescent="0.25">
      <c r="A27077" t="str">
        <f t="shared" si="425"/>
        <v>YAG</v>
      </c>
    </row>
    <row r="27078" spans="1:1" x14ac:dyDescent="0.25">
      <c r="A27078" t="str">
        <f t="shared" si="425"/>
        <v>YAG</v>
      </c>
    </row>
    <row r="27079" spans="1:1" x14ac:dyDescent="0.25">
      <c r="A27079" t="str">
        <f t="shared" si="425"/>
        <v>YAG</v>
      </c>
    </row>
    <row r="27080" spans="1:1" x14ac:dyDescent="0.25">
      <c r="A27080" t="str">
        <f t="shared" si="425"/>
        <v>YAG</v>
      </c>
    </row>
    <row r="27081" spans="1:1" x14ac:dyDescent="0.25">
      <c r="A27081" t="str">
        <f t="shared" si="425"/>
        <v>YAG</v>
      </c>
    </row>
    <row r="27082" spans="1:1" x14ac:dyDescent="0.25">
      <c r="A27082" t="str">
        <f t="shared" si="425"/>
        <v>YAG</v>
      </c>
    </row>
    <row r="27083" spans="1:1" x14ac:dyDescent="0.25">
      <c r="A27083" t="str">
        <f t="shared" si="425"/>
        <v>YAG</v>
      </c>
    </row>
    <row r="27084" spans="1:1" x14ac:dyDescent="0.25">
      <c r="A27084" t="str">
        <f t="shared" si="425"/>
        <v>YAG</v>
      </c>
    </row>
    <row r="27085" spans="1:1" x14ac:dyDescent="0.25">
      <c r="A27085" t="str">
        <f t="shared" si="425"/>
        <v>YAG</v>
      </c>
    </row>
    <row r="27086" spans="1:1" x14ac:dyDescent="0.25">
      <c r="A27086" t="str">
        <f t="shared" si="425"/>
        <v>YAG</v>
      </c>
    </row>
    <row r="27087" spans="1:1" x14ac:dyDescent="0.25">
      <c r="A27087" t="str">
        <f t="shared" si="425"/>
        <v>YAG</v>
      </c>
    </row>
    <row r="27088" spans="1:1" x14ac:dyDescent="0.25">
      <c r="A27088" t="str">
        <f t="shared" si="425"/>
        <v>YAG</v>
      </c>
    </row>
    <row r="27089" spans="1:1" x14ac:dyDescent="0.25">
      <c r="A27089" t="str">
        <f t="shared" si="425"/>
        <v>YAG</v>
      </c>
    </row>
    <row r="27090" spans="1:1" x14ac:dyDescent="0.25">
      <c r="A27090" t="str">
        <f t="shared" si="425"/>
        <v>YAG</v>
      </c>
    </row>
    <row r="27091" spans="1:1" x14ac:dyDescent="0.25">
      <c r="A27091" t="str">
        <f t="shared" si="425"/>
        <v>YAG</v>
      </c>
    </row>
    <row r="27092" spans="1:1" x14ac:dyDescent="0.25">
      <c r="A27092" t="str">
        <f t="shared" si="425"/>
        <v>YAG</v>
      </c>
    </row>
    <row r="27093" spans="1:1" x14ac:dyDescent="0.25">
      <c r="A27093" t="str">
        <f t="shared" si="425"/>
        <v>YAG</v>
      </c>
    </row>
    <row r="27094" spans="1:1" x14ac:dyDescent="0.25">
      <c r="A27094" t="str">
        <f t="shared" si="425"/>
        <v>YAG</v>
      </c>
    </row>
    <row r="27095" spans="1:1" x14ac:dyDescent="0.25">
      <c r="A27095" t="str">
        <f t="shared" si="425"/>
        <v>YAG</v>
      </c>
    </row>
    <row r="27096" spans="1:1" x14ac:dyDescent="0.25">
      <c r="A27096" t="str">
        <f t="shared" si="425"/>
        <v>YAG</v>
      </c>
    </row>
    <row r="27097" spans="1:1" x14ac:dyDescent="0.25">
      <c r="A27097" t="str">
        <f t="shared" si="425"/>
        <v>YAG</v>
      </c>
    </row>
    <row r="27098" spans="1:1" x14ac:dyDescent="0.25">
      <c r="A27098" t="str">
        <f t="shared" si="425"/>
        <v>YAG</v>
      </c>
    </row>
    <row r="27099" spans="1:1" x14ac:dyDescent="0.25">
      <c r="A27099" t="str">
        <f t="shared" si="425"/>
        <v>YAG</v>
      </c>
    </row>
    <row r="27100" spans="1:1" x14ac:dyDescent="0.25">
      <c r="A27100" t="str">
        <f t="shared" si="425"/>
        <v>YAG</v>
      </c>
    </row>
    <row r="27101" spans="1:1" x14ac:dyDescent="0.25">
      <c r="A27101" t="str">
        <f t="shared" si="425"/>
        <v>YAG</v>
      </c>
    </row>
    <row r="27102" spans="1:1" x14ac:dyDescent="0.25">
      <c r="A27102" t="str">
        <f t="shared" si="425"/>
        <v>YAG</v>
      </c>
    </row>
    <row r="27103" spans="1:1" x14ac:dyDescent="0.25">
      <c r="A27103" t="str">
        <f t="shared" si="425"/>
        <v>YAG</v>
      </c>
    </row>
    <row r="27104" spans="1:1" x14ac:dyDescent="0.25">
      <c r="A27104" t="str">
        <f t="shared" si="425"/>
        <v>YAG</v>
      </c>
    </row>
    <row r="27105" spans="1:1" x14ac:dyDescent="0.25">
      <c r="A27105" t="str">
        <f t="shared" si="425"/>
        <v>YAG</v>
      </c>
    </row>
    <row r="27106" spans="1:1" x14ac:dyDescent="0.25">
      <c r="A27106" t="str">
        <f t="shared" si="425"/>
        <v>YAG</v>
      </c>
    </row>
    <row r="27107" spans="1:1" x14ac:dyDescent="0.25">
      <c r="A27107" t="str">
        <f t="shared" si="425"/>
        <v>YAG</v>
      </c>
    </row>
    <row r="27108" spans="1:1" x14ac:dyDescent="0.25">
      <c r="A27108" t="str">
        <f t="shared" si="425"/>
        <v>YAG</v>
      </c>
    </row>
    <row r="27109" spans="1:1" x14ac:dyDescent="0.25">
      <c r="A27109" t="str">
        <f t="shared" si="425"/>
        <v>YAG</v>
      </c>
    </row>
    <row r="27110" spans="1:1" x14ac:dyDescent="0.25">
      <c r="A27110" t="str">
        <f t="shared" si="425"/>
        <v>YAG</v>
      </c>
    </row>
    <row r="27111" spans="1:1" x14ac:dyDescent="0.25">
      <c r="A27111" t="str">
        <f t="shared" si="425"/>
        <v>YAG</v>
      </c>
    </row>
    <row r="27112" spans="1:1" x14ac:dyDescent="0.25">
      <c r="A27112" t="str">
        <f t="shared" si="425"/>
        <v>YAG</v>
      </c>
    </row>
    <row r="27113" spans="1:1" x14ac:dyDescent="0.25">
      <c r="A27113" t="str">
        <f t="shared" si="425"/>
        <v>YAG</v>
      </c>
    </row>
    <row r="27114" spans="1:1" x14ac:dyDescent="0.25">
      <c r="A27114" t="str">
        <f t="shared" si="425"/>
        <v>YAG</v>
      </c>
    </row>
    <row r="27115" spans="1:1" x14ac:dyDescent="0.25">
      <c r="A27115" t="str">
        <f t="shared" si="425"/>
        <v>YAG</v>
      </c>
    </row>
    <row r="27116" spans="1:1" x14ac:dyDescent="0.25">
      <c r="A27116" t="str">
        <f t="shared" si="425"/>
        <v>YAG</v>
      </c>
    </row>
    <row r="27117" spans="1:1" x14ac:dyDescent="0.25">
      <c r="A27117" t="str">
        <f t="shared" si="425"/>
        <v>YAG</v>
      </c>
    </row>
    <row r="27118" spans="1:1" x14ac:dyDescent="0.25">
      <c r="A27118" t="str">
        <f t="shared" si="425"/>
        <v>YAG</v>
      </c>
    </row>
    <row r="27119" spans="1:1" x14ac:dyDescent="0.25">
      <c r="A27119" t="str">
        <f t="shared" si="425"/>
        <v>YAG</v>
      </c>
    </row>
    <row r="27120" spans="1:1" x14ac:dyDescent="0.25">
      <c r="A27120" t="str">
        <f t="shared" si="425"/>
        <v>YAG</v>
      </c>
    </row>
    <row r="27121" spans="1:1" x14ac:dyDescent="0.25">
      <c r="A27121" t="str">
        <f t="shared" ref="A27121:A27184" si="426">"YAG"&amp;D27121 &amp;E27121 &amp;F27121 &amp; G27121 &amp;H27121 &amp;I27121</f>
        <v>YAG</v>
      </c>
    </row>
    <row r="27122" spans="1:1" x14ac:dyDescent="0.25">
      <c r="A27122" t="str">
        <f t="shared" si="426"/>
        <v>YAG</v>
      </c>
    </row>
    <row r="27123" spans="1:1" x14ac:dyDescent="0.25">
      <c r="A27123" t="str">
        <f t="shared" si="426"/>
        <v>YAG</v>
      </c>
    </row>
    <row r="27124" spans="1:1" x14ac:dyDescent="0.25">
      <c r="A27124" t="str">
        <f t="shared" si="426"/>
        <v>YAG</v>
      </c>
    </row>
    <row r="27125" spans="1:1" x14ac:dyDescent="0.25">
      <c r="A27125" t="str">
        <f t="shared" si="426"/>
        <v>YAG</v>
      </c>
    </row>
    <row r="27126" spans="1:1" x14ac:dyDescent="0.25">
      <c r="A27126" t="str">
        <f t="shared" si="426"/>
        <v>YAG</v>
      </c>
    </row>
    <row r="27127" spans="1:1" x14ac:dyDescent="0.25">
      <c r="A27127" t="str">
        <f t="shared" si="426"/>
        <v>YAG</v>
      </c>
    </row>
    <row r="27128" spans="1:1" x14ac:dyDescent="0.25">
      <c r="A27128" t="str">
        <f t="shared" si="426"/>
        <v>YAG</v>
      </c>
    </row>
    <row r="27129" spans="1:1" x14ac:dyDescent="0.25">
      <c r="A27129" t="str">
        <f t="shared" si="426"/>
        <v>YAG</v>
      </c>
    </row>
    <row r="27130" spans="1:1" x14ac:dyDescent="0.25">
      <c r="A27130" t="str">
        <f t="shared" si="426"/>
        <v>YAG</v>
      </c>
    </row>
    <row r="27131" spans="1:1" x14ac:dyDescent="0.25">
      <c r="A27131" t="str">
        <f t="shared" si="426"/>
        <v>YAG</v>
      </c>
    </row>
    <row r="27132" spans="1:1" x14ac:dyDescent="0.25">
      <c r="A27132" t="str">
        <f t="shared" si="426"/>
        <v>YAG</v>
      </c>
    </row>
    <row r="27133" spans="1:1" x14ac:dyDescent="0.25">
      <c r="A27133" t="str">
        <f t="shared" si="426"/>
        <v>YAG</v>
      </c>
    </row>
    <row r="27134" spans="1:1" x14ac:dyDescent="0.25">
      <c r="A27134" t="str">
        <f t="shared" si="426"/>
        <v>YAG</v>
      </c>
    </row>
    <row r="27135" spans="1:1" x14ac:dyDescent="0.25">
      <c r="A27135" t="str">
        <f t="shared" si="426"/>
        <v>YAG</v>
      </c>
    </row>
    <row r="27136" spans="1:1" x14ac:dyDescent="0.25">
      <c r="A27136" t="str">
        <f t="shared" si="426"/>
        <v>YAG</v>
      </c>
    </row>
    <row r="27137" spans="1:1" x14ac:dyDescent="0.25">
      <c r="A27137" t="str">
        <f t="shared" si="426"/>
        <v>YAG</v>
      </c>
    </row>
    <row r="27138" spans="1:1" x14ac:dyDescent="0.25">
      <c r="A27138" t="str">
        <f t="shared" si="426"/>
        <v>YAG</v>
      </c>
    </row>
    <row r="27139" spans="1:1" x14ac:dyDescent="0.25">
      <c r="A27139" t="str">
        <f t="shared" si="426"/>
        <v>YAG</v>
      </c>
    </row>
    <row r="27140" spans="1:1" x14ac:dyDescent="0.25">
      <c r="A27140" t="str">
        <f t="shared" si="426"/>
        <v>YAG</v>
      </c>
    </row>
    <row r="27141" spans="1:1" x14ac:dyDescent="0.25">
      <c r="A27141" t="str">
        <f t="shared" si="426"/>
        <v>YAG</v>
      </c>
    </row>
    <row r="27142" spans="1:1" x14ac:dyDescent="0.25">
      <c r="A27142" t="str">
        <f t="shared" si="426"/>
        <v>YAG</v>
      </c>
    </row>
    <row r="27143" spans="1:1" x14ac:dyDescent="0.25">
      <c r="A27143" t="str">
        <f t="shared" si="426"/>
        <v>YAG</v>
      </c>
    </row>
    <row r="27144" spans="1:1" x14ac:dyDescent="0.25">
      <c r="A27144" t="str">
        <f t="shared" si="426"/>
        <v>YAG</v>
      </c>
    </row>
    <row r="27145" spans="1:1" x14ac:dyDescent="0.25">
      <c r="A27145" t="str">
        <f t="shared" si="426"/>
        <v>YAG</v>
      </c>
    </row>
    <row r="27146" spans="1:1" x14ac:dyDescent="0.25">
      <c r="A27146" t="str">
        <f t="shared" si="426"/>
        <v>YAG</v>
      </c>
    </row>
    <row r="27147" spans="1:1" x14ac:dyDescent="0.25">
      <c r="A27147" t="str">
        <f t="shared" si="426"/>
        <v>YAG</v>
      </c>
    </row>
    <row r="27148" spans="1:1" x14ac:dyDescent="0.25">
      <c r="A27148" t="str">
        <f t="shared" si="426"/>
        <v>YAG</v>
      </c>
    </row>
    <row r="27149" spans="1:1" x14ac:dyDescent="0.25">
      <c r="A27149" t="str">
        <f t="shared" si="426"/>
        <v>YAG</v>
      </c>
    </row>
    <row r="27150" spans="1:1" x14ac:dyDescent="0.25">
      <c r="A27150" t="str">
        <f t="shared" si="426"/>
        <v>YAG</v>
      </c>
    </row>
    <row r="27151" spans="1:1" x14ac:dyDescent="0.25">
      <c r="A27151" t="str">
        <f t="shared" si="426"/>
        <v>YAG</v>
      </c>
    </row>
    <row r="27152" spans="1:1" x14ac:dyDescent="0.25">
      <c r="A27152" t="str">
        <f t="shared" si="426"/>
        <v>YAG</v>
      </c>
    </row>
    <row r="27153" spans="1:1" x14ac:dyDescent="0.25">
      <c r="A27153" t="str">
        <f t="shared" si="426"/>
        <v>YAG</v>
      </c>
    </row>
    <row r="27154" spans="1:1" x14ac:dyDescent="0.25">
      <c r="A27154" t="str">
        <f t="shared" si="426"/>
        <v>YAG</v>
      </c>
    </row>
    <row r="27155" spans="1:1" x14ac:dyDescent="0.25">
      <c r="A27155" t="str">
        <f t="shared" si="426"/>
        <v>YAG</v>
      </c>
    </row>
    <row r="27156" spans="1:1" x14ac:dyDescent="0.25">
      <c r="A27156" t="str">
        <f t="shared" si="426"/>
        <v>YAG</v>
      </c>
    </row>
    <row r="27157" spans="1:1" x14ac:dyDescent="0.25">
      <c r="A27157" t="str">
        <f t="shared" si="426"/>
        <v>YAG</v>
      </c>
    </row>
    <row r="27158" spans="1:1" x14ac:dyDescent="0.25">
      <c r="A27158" t="str">
        <f t="shared" si="426"/>
        <v>YAG</v>
      </c>
    </row>
    <row r="27159" spans="1:1" x14ac:dyDescent="0.25">
      <c r="A27159" t="str">
        <f t="shared" si="426"/>
        <v>YAG</v>
      </c>
    </row>
    <row r="27160" spans="1:1" x14ac:dyDescent="0.25">
      <c r="A27160" t="str">
        <f t="shared" si="426"/>
        <v>YAG</v>
      </c>
    </row>
    <row r="27161" spans="1:1" x14ac:dyDescent="0.25">
      <c r="A27161" t="str">
        <f t="shared" si="426"/>
        <v>YAG</v>
      </c>
    </row>
    <row r="27162" spans="1:1" x14ac:dyDescent="0.25">
      <c r="A27162" t="str">
        <f t="shared" si="426"/>
        <v>YAG</v>
      </c>
    </row>
    <row r="27163" spans="1:1" x14ac:dyDescent="0.25">
      <c r="A27163" t="str">
        <f t="shared" si="426"/>
        <v>YAG</v>
      </c>
    </row>
    <row r="27164" spans="1:1" x14ac:dyDescent="0.25">
      <c r="A27164" t="str">
        <f t="shared" si="426"/>
        <v>YAG</v>
      </c>
    </row>
    <row r="27165" spans="1:1" x14ac:dyDescent="0.25">
      <c r="A27165" t="str">
        <f t="shared" si="426"/>
        <v>YAG</v>
      </c>
    </row>
    <row r="27166" spans="1:1" x14ac:dyDescent="0.25">
      <c r="A27166" t="str">
        <f t="shared" si="426"/>
        <v>YAG</v>
      </c>
    </row>
    <row r="27167" spans="1:1" x14ac:dyDescent="0.25">
      <c r="A27167" t="str">
        <f t="shared" si="426"/>
        <v>YAG</v>
      </c>
    </row>
    <row r="27168" spans="1:1" x14ac:dyDescent="0.25">
      <c r="A27168" t="str">
        <f t="shared" si="426"/>
        <v>YAG</v>
      </c>
    </row>
    <row r="27169" spans="1:1" x14ac:dyDescent="0.25">
      <c r="A27169" t="str">
        <f t="shared" si="426"/>
        <v>YAG</v>
      </c>
    </row>
    <row r="27170" spans="1:1" x14ac:dyDescent="0.25">
      <c r="A27170" t="str">
        <f t="shared" si="426"/>
        <v>YAG</v>
      </c>
    </row>
    <row r="27171" spans="1:1" x14ac:dyDescent="0.25">
      <c r="A27171" t="str">
        <f t="shared" si="426"/>
        <v>YAG</v>
      </c>
    </row>
    <row r="27172" spans="1:1" x14ac:dyDescent="0.25">
      <c r="A27172" t="str">
        <f t="shared" si="426"/>
        <v>YAG</v>
      </c>
    </row>
    <row r="27173" spans="1:1" x14ac:dyDescent="0.25">
      <c r="A27173" t="str">
        <f t="shared" si="426"/>
        <v>YAG</v>
      </c>
    </row>
    <row r="27174" spans="1:1" x14ac:dyDescent="0.25">
      <c r="A27174" t="str">
        <f t="shared" si="426"/>
        <v>YAG</v>
      </c>
    </row>
    <row r="27175" spans="1:1" x14ac:dyDescent="0.25">
      <c r="A27175" t="str">
        <f t="shared" si="426"/>
        <v>YAG</v>
      </c>
    </row>
    <row r="27176" spans="1:1" x14ac:dyDescent="0.25">
      <c r="A27176" t="str">
        <f t="shared" si="426"/>
        <v>YAG</v>
      </c>
    </row>
    <row r="27177" spans="1:1" x14ac:dyDescent="0.25">
      <c r="A27177" t="str">
        <f t="shared" si="426"/>
        <v>YAG</v>
      </c>
    </row>
    <row r="27178" spans="1:1" x14ac:dyDescent="0.25">
      <c r="A27178" t="str">
        <f t="shared" si="426"/>
        <v>YAG</v>
      </c>
    </row>
    <row r="27179" spans="1:1" x14ac:dyDescent="0.25">
      <c r="A27179" t="str">
        <f t="shared" si="426"/>
        <v>YAG</v>
      </c>
    </row>
    <row r="27180" spans="1:1" x14ac:dyDescent="0.25">
      <c r="A27180" t="str">
        <f t="shared" si="426"/>
        <v>YAG</v>
      </c>
    </row>
    <row r="27181" spans="1:1" x14ac:dyDescent="0.25">
      <c r="A27181" t="str">
        <f t="shared" si="426"/>
        <v>YAG</v>
      </c>
    </row>
    <row r="27182" spans="1:1" x14ac:dyDescent="0.25">
      <c r="A27182" t="str">
        <f t="shared" si="426"/>
        <v>YAG</v>
      </c>
    </row>
    <row r="27183" spans="1:1" x14ac:dyDescent="0.25">
      <c r="A27183" t="str">
        <f t="shared" si="426"/>
        <v>YAG</v>
      </c>
    </row>
    <row r="27184" spans="1:1" x14ac:dyDescent="0.25">
      <c r="A27184" t="str">
        <f t="shared" si="426"/>
        <v>YAG</v>
      </c>
    </row>
    <row r="27185" spans="1:1" x14ac:dyDescent="0.25">
      <c r="A27185" t="str">
        <f t="shared" ref="A27185:A27248" si="427">"YAG"&amp;D27185 &amp;E27185 &amp;F27185 &amp; G27185 &amp;H27185 &amp;I27185</f>
        <v>YAG</v>
      </c>
    </row>
    <row r="27186" spans="1:1" x14ac:dyDescent="0.25">
      <c r="A27186" t="str">
        <f t="shared" si="427"/>
        <v>YAG</v>
      </c>
    </row>
    <row r="27187" spans="1:1" x14ac:dyDescent="0.25">
      <c r="A27187" t="str">
        <f t="shared" si="427"/>
        <v>YAG</v>
      </c>
    </row>
    <row r="27188" spans="1:1" x14ac:dyDescent="0.25">
      <c r="A27188" t="str">
        <f t="shared" si="427"/>
        <v>YAG</v>
      </c>
    </row>
    <row r="27189" spans="1:1" x14ac:dyDescent="0.25">
      <c r="A27189" t="str">
        <f t="shared" si="427"/>
        <v>YAG</v>
      </c>
    </row>
    <row r="27190" spans="1:1" x14ac:dyDescent="0.25">
      <c r="A27190" t="str">
        <f t="shared" si="427"/>
        <v>YAG</v>
      </c>
    </row>
    <row r="27191" spans="1:1" x14ac:dyDescent="0.25">
      <c r="A27191" t="str">
        <f t="shared" si="427"/>
        <v>YAG</v>
      </c>
    </row>
    <row r="27192" spans="1:1" x14ac:dyDescent="0.25">
      <c r="A27192" t="str">
        <f t="shared" si="427"/>
        <v>YAG</v>
      </c>
    </row>
    <row r="27193" spans="1:1" x14ac:dyDescent="0.25">
      <c r="A27193" t="str">
        <f t="shared" si="427"/>
        <v>YAG</v>
      </c>
    </row>
    <row r="27194" spans="1:1" x14ac:dyDescent="0.25">
      <c r="A27194" t="str">
        <f t="shared" si="427"/>
        <v>YAG</v>
      </c>
    </row>
    <row r="27195" spans="1:1" x14ac:dyDescent="0.25">
      <c r="A27195" t="str">
        <f t="shared" si="427"/>
        <v>YAG</v>
      </c>
    </row>
    <row r="27196" spans="1:1" x14ac:dyDescent="0.25">
      <c r="A27196" t="str">
        <f t="shared" si="427"/>
        <v>YAG</v>
      </c>
    </row>
    <row r="27197" spans="1:1" x14ac:dyDescent="0.25">
      <c r="A27197" t="str">
        <f t="shared" si="427"/>
        <v>YAG</v>
      </c>
    </row>
    <row r="27198" spans="1:1" x14ac:dyDescent="0.25">
      <c r="A27198" t="str">
        <f t="shared" si="427"/>
        <v>YAG</v>
      </c>
    </row>
    <row r="27199" spans="1:1" x14ac:dyDescent="0.25">
      <c r="A27199" t="str">
        <f t="shared" si="427"/>
        <v>YAG</v>
      </c>
    </row>
    <row r="27200" spans="1:1" x14ac:dyDescent="0.25">
      <c r="A27200" t="str">
        <f t="shared" si="427"/>
        <v>YAG</v>
      </c>
    </row>
    <row r="27201" spans="1:1" x14ac:dyDescent="0.25">
      <c r="A27201" t="str">
        <f t="shared" si="427"/>
        <v>YAG</v>
      </c>
    </row>
    <row r="27202" spans="1:1" x14ac:dyDescent="0.25">
      <c r="A27202" t="str">
        <f t="shared" si="427"/>
        <v>YAG</v>
      </c>
    </row>
    <row r="27203" spans="1:1" x14ac:dyDescent="0.25">
      <c r="A27203" t="str">
        <f t="shared" si="427"/>
        <v>YAG</v>
      </c>
    </row>
    <row r="27204" spans="1:1" x14ac:dyDescent="0.25">
      <c r="A27204" t="str">
        <f t="shared" si="427"/>
        <v>YAG</v>
      </c>
    </row>
    <row r="27205" spans="1:1" x14ac:dyDescent="0.25">
      <c r="A27205" t="str">
        <f t="shared" si="427"/>
        <v>YAG</v>
      </c>
    </row>
    <row r="27206" spans="1:1" x14ac:dyDescent="0.25">
      <c r="A27206" t="str">
        <f t="shared" si="427"/>
        <v>YAG</v>
      </c>
    </row>
    <row r="27207" spans="1:1" x14ac:dyDescent="0.25">
      <c r="A27207" t="str">
        <f t="shared" si="427"/>
        <v>YAG</v>
      </c>
    </row>
    <row r="27208" spans="1:1" x14ac:dyDescent="0.25">
      <c r="A27208" t="str">
        <f t="shared" si="427"/>
        <v>YAG</v>
      </c>
    </row>
    <row r="27209" spans="1:1" x14ac:dyDescent="0.25">
      <c r="A27209" t="str">
        <f t="shared" si="427"/>
        <v>YAG</v>
      </c>
    </row>
    <row r="27210" spans="1:1" x14ac:dyDescent="0.25">
      <c r="A27210" t="str">
        <f t="shared" si="427"/>
        <v>YAG</v>
      </c>
    </row>
    <row r="27211" spans="1:1" x14ac:dyDescent="0.25">
      <c r="A27211" t="str">
        <f t="shared" si="427"/>
        <v>YAG</v>
      </c>
    </row>
    <row r="27212" spans="1:1" x14ac:dyDescent="0.25">
      <c r="A27212" t="str">
        <f t="shared" si="427"/>
        <v>YAG</v>
      </c>
    </row>
    <row r="27213" spans="1:1" x14ac:dyDescent="0.25">
      <c r="A27213" t="str">
        <f t="shared" si="427"/>
        <v>YAG</v>
      </c>
    </row>
    <row r="27214" spans="1:1" x14ac:dyDescent="0.25">
      <c r="A27214" t="str">
        <f t="shared" si="427"/>
        <v>YAG</v>
      </c>
    </row>
    <row r="27215" spans="1:1" x14ac:dyDescent="0.25">
      <c r="A27215" t="str">
        <f t="shared" si="427"/>
        <v>YAG</v>
      </c>
    </row>
    <row r="27216" spans="1:1" x14ac:dyDescent="0.25">
      <c r="A27216" t="str">
        <f t="shared" si="427"/>
        <v>YAG</v>
      </c>
    </row>
    <row r="27217" spans="1:24" x14ac:dyDescent="0.25">
      <c r="A27217" t="str">
        <f t="shared" si="427"/>
        <v>YAG</v>
      </c>
    </row>
    <row r="27218" spans="1:24" x14ac:dyDescent="0.25">
      <c r="A27218" t="str">
        <f t="shared" si="427"/>
        <v>YAG</v>
      </c>
    </row>
    <row r="27219" spans="1:24" x14ac:dyDescent="0.25">
      <c r="A27219" t="str">
        <f t="shared" si="427"/>
        <v>YAG</v>
      </c>
    </row>
    <row r="27220" spans="1:24" x14ac:dyDescent="0.25">
      <c r="A27220" t="str">
        <f t="shared" si="427"/>
        <v>YAG</v>
      </c>
    </row>
    <row r="27221" spans="1:24" x14ac:dyDescent="0.25">
      <c r="A27221" t="str">
        <f t="shared" si="427"/>
        <v>YAG</v>
      </c>
    </row>
    <row r="27222" spans="1:24" x14ac:dyDescent="0.25">
      <c r="A27222" t="str">
        <f t="shared" si="427"/>
        <v>YAG</v>
      </c>
    </row>
    <row r="27223" spans="1:24" x14ac:dyDescent="0.25">
      <c r="A27223" t="str">
        <f t="shared" si="427"/>
        <v>YAG</v>
      </c>
    </row>
    <row r="27224" spans="1:24" x14ac:dyDescent="0.25">
      <c r="A27224" t="str">
        <f t="shared" si="427"/>
        <v>YAG</v>
      </c>
    </row>
    <row r="27225" spans="1:24" x14ac:dyDescent="0.25">
      <c r="A27225" t="str">
        <f t="shared" si="427"/>
        <v>YAG</v>
      </c>
    </row>
    <row r="27226" spans="1:24" x14ac:dyDescent="0.25">
      <c r="A27226" t="str">
        <f t="shared" si="427"/>
        <v>YAG</v>
      </c>
    </row>
    <row r="27227" spans="1:24" x14ac:dyDescent="0.25">
      <c r="A27227" t="str">
        <f t="shared" si="427"/>
        <v>YAG</v>
      </c>
    </row>
    <row r="27228" spans="1:24" x14ac:dyDescent="0.25">
      <c r="A27228" t="str">
        <f t="shared" si="427"/>
        <v>YAG</v>
      </c>
    </row>
    <row r="27229" spans="1:24" x14ac:dyDescent="0.25">
      <c r="A27229" t="str">
        <f t="shared" si="427"/>
        <v>YAG</v>
      </c>
    </row>
    <row r="27230" spans="1:24" x14ac:dyDescent="0.25">
      <c r="A27230" t="str">
        <f t="shared" si="427"/>
        <v>YAG</v>
      </c>
    </row>
    <row r="27231" spans="1:24" x14ac:dyDescent="0.25">
      <c r="A27231" t="str">
        <f t="shared" si="427"/>
        <v>YAG</v>
      </c>
    </row>
    <row r="27232" spans="1:24" x14ac:dyDescent="0.25">
      <c r="A27232" t="str">
        <f t="shared" si="427"/>
        <v>YAG</v>
      </c>
      <c r="X27232" s="20"/>
    </row>
    <row r="27233" spans="1:1" x14ac:dyDescent="0.25">
      <c r="A27233" t="str">
        <f t="shared" si="427"/>
        <v>YAG</v>
      </c>
    </row>
    <row r="27234" spans="1:1" x14ac:dyDescent="0.25">
      <c r="A27234" t="str">
        <f t="shared" si="427"/>
        <v>YAG</v>
      </c>
    </row>
    <row r="27235" spans="1:1" x14ac:dyDescent="0.25">
      <c r="A27235" t="str">
        <f t="shared" si="427"/>
        <v>YAG</v>
      </c>
    </row>
    <row r="27236" spans="1:1" x14ac:dyDescent="0.25">
      <c r="A27236" t="str">
        <f t="shared" si="427"/>
        <v>YAG</v>
      </c>
    </row>
    <row r="27237" spans="1:1" x14ac:dyDescent="0.25">
      <c r="A27237" t="str">
        <f t="shared" si="427"/>
        <v>YAG</v>
      </c>
    </row>
    <row r="27238" spans="1:1" x14ac:dyDescent="0.25">
      <c r="A27238" t="str">
        <f t="shared" si="427"/>
        <v>YAG</v>
      </c>
    </row>
    <row r="27239" spans="1:1" x14ac:dyDescent="0.25">
      <c r="A27239" t="str">
        <f t="shared" si="427"/>
        <v>YAG</v>
      </c>
    </row>
    <row r="27240" spans="1:1" x14ac:dyDescent="0.25">
      <c r="A27240" t="str">
        <f t="shared" si="427"/>
        <v>YAG</v>
      </c>
    </row>
    <row r="27241" spans="1:1" x14ac:dyDescent="0.25">
      <c r="A27241" t="str">
        <f t="shared" si="427"/>
        <v>YAG</v>
      </c>
    </row>
    <row r="27242" spans="1:1" x14ac:dyDescent="0.25">
      <c r="A27242" t="str">
        <f t="shared" si="427"/>
        <v>YAG</v>
      </c>
    </row>
    <row r="27243" spans="1:1" x14ac:dyDescent="0.25">
      <c r="A27243" t="str">
        <f t="shared" si="427"/>
        <v>YAG</v>
      </c>
    </row>
    <row r="27244" spans="1:1" x14ac:dyDescent="0.25">
      <c r="A27244" t="str">
        <f t="shared" si="427"/>
        <v>YAG</v>
      </c>
    </row>
    <row r="27245" spans="1:1" x14ac:dyDescent="0.25">
      <c r="A27245" t="str">
        <f t="shared" si="427"/>
        <v>YAG</v>
      </c>
    </row>
    <row r="27246" spans="1:1" x14ac:dyDescent="0.25">
      <c r="A27246" t="str">
        <f t="shared" si="427"/>
        <v>YAG</v>
      </c>
    </row>
    <row r="27247" spans="1:1" x14ac:dyDescent="0.25">
      <c r="A27247" t="str">
        <f t="shared" si="427"/>
        <v>YAG</v>
      </c>
    </row>
    <row r="27248" spans="1:1" x14ac:dyDescent="0.25">
      <c r="A27248" t="str">
        <f t="shared" si="427"/>
        <v>YAG</v>
      </c>
    </row>
    <row r="27249" spans="1:1" x14ac:dyDescent="0.25">
      <c r="A27249" t="str">
        <f t="shared" ref="A27249:A27312" si="428">"YAG"&amp;D27249 &amp;E27249 &amp;F27249 &amp; G27249 &amp;H27249 &amp;I27249</f>
        <v>YAG</v>
      </c>
    </row>
    <row r="27250" spans="1:1" x14ac:dyDescent="0.25">
      <c r="A27250" t="str">
        <f t="shared" si="428"/>
        <v>YAG</v>
      </c>
    </row>
    <row r="27251" spans="1:1" x14ac:dyDescent="0.25">
      <c r="A27251" t="str">
        <f t="shared" si="428"/>
        <v>YAG</v>
      </c>
    </row>
    <row r="27252" spans="1:1" x14ac:dyDescent="0.25">
      <c r="A27252" t="str">
        <f t="shared" si="428"/>
        <v>YAG</v>
      </c>
    </row>
    <row r="27253" spans="1:1" x14ac:dyDescent="0.25">
      <c r="A27253" t="str">
        <f t="shared" si="428"/>
        <v>YAG</v>
      </c>
    </row>
    <row r="27254" spans="1:1" x14ac:dyDescent="0.25">
      <c r="A27254" t="str">
        <f t="shared" si="428"/>
        <v>YAG</v>
      </c>
    </row>
    <row r="27255" spans="1:1" x14ac:dyDescent="0.25">
      <c r="A27255" t="str">
        <f t="shared" si="428"/>
        <v>YAG</v>
      </c>
    </row>
    <row r="27256" spans="1:1" x14ac:dyDescent="0.25">
      <c r="A27256" t="str">
        <f t="shared" si="428"/>
        <v>YAG</v>
      </c>
    </row>
    <row r="27257" spans="1:1" x14ac:dyDescent="0.25">
      <c r="A27257" t="str">
        <f t="shared" si="428"/>
        <v>YAG</v>
      </c>
    </row>
    <row r="27258" spans="1:1" x14ac:dyDescent="0.25">
      <c r="A27258" t="str">
        <f t="shared" si="428"/>
        <v>YAG</v>
      </c>
    </row>
    <row r="27259" spans="1:1" x14ac:dyDescent="0.25">
      <c r="A27259" t="str">
        <f t="shared" si="428"/>
        <v>YAG</v>
      </c>
    </row>
    <row r="27260" spans="1:1" x14ac:dyDescent="0.25">
      <c r="A27260" t="str">
        <f t="shared" si="428"/>
        <v>YAG</v>
      </c>
    </row>
    <row r="27261" spans="1:1" x14ac:dyDescent="0.25">
      <c r="A27261" t="str">
        <f t="shared" si="428"/>
        <v>YAG</v>
      </c>
    </row>
    <row r="27262" spans="1:1" x14ac:dyDescent="0.25">
      <c r="A27262" t="str">
        <f t="shared" si="428"/>
        <v>YAG</v>
      </c>
    </row>
    <row r="27263" spans="1:1" x14ac:dyDescent="0.25">
      <c r="A27263" t="str">
        <f t="shared" si="428"/>
        <v>YAG</v>
      </c>
    </row>
    <row r="27264" spans="1:1" x14ac:dyDescent="0.25">
      <c r="A27264" t="str">
        <f t="shared" si="428"/>
        <v>YAG</v>
      </c>
    </row>
    <row r="27265" spans="1:1" x14ac:dyDescent="0.25">
      <c r="A27265" t="str">
        <f t="shared" si="428"/>
        <v>YAG</v>
      </c>
    </row>
    <row r="27266" spans="1:1" x14ac:dyDescent="0.25">
      <c r="A27266" t="str">
        <f t="shared" si="428"/>
        <v>YAG</v>
      </c>
    </row>
    <row r="27267" spans="1:1" x14ac:dyDescent="0.25">
      <c r="A27267" t="str">
        <f t="shared" si="428"/>
        <v>YAG</v>
      </c>
    </row>
    <row r="27268" spans="1:1" x14ac:dyDescent="0.25">
      <c r="A27268" t="str">
        <f t="shared" si="428"/>
        <v>YAG</v>
      </c>
    </row>
    <row r="27269" spans="1:1" x14ac:dyDescent="0.25">
      <c r="A27269" t="str">
        <f t="shared" si="428"/>
        <v>YAG</v>
      </c>
    </row>
    <row r="27270" spans="1:1" x14ac:dyDescent="0.25">
      <c r="A27270" t="str">
        <f t="shared" si="428"/>
        <v>YAG</v>
      </c>
    </row>
    <row r="27271" spans="1:1" x14ac:dyDescent="0.25">
      <c r="A27271" t="str">
        <f t="shared" si="428"/>
        <v>YAG</v>
      </c>
    </row>
    <row r="27272" spans="1:1" x14ac:dyDescent="0.25">
      <c r="A27272" t="str">
        <f t="shared" si="428"/>
        <v>YAG</v>
      </c>
    </row>
    <row r="27273" spans="1:1" x14ac:dyDescent="0.25">
      <c r="A27273" t="str">
        <f t="shared" si="428"/>
        <v>YAG</v>
      </c>
    </row>
    <row r="27274" spans="1:1" x14ac:dyDescent="0.25">
      <c r="A27274" t="str">
        <f t="shared" si="428"/>
        <v>YAG</v>
      </c>
    </row>
    <row r="27275" spans="1:1" x14ac:dyDescent="0.25">
      <c r="A27275" t="str">
        <f t="shared" si="428"/>
        <v>YAG</v>
      </c>
    </row>
    <row r="27276" spans="1:1" x14ac:dyDescent="0.25">
      <c r="A27276" t="str">
        <f t="shared" si="428"/>
        <v>YAG</v>
      </c>
    </row>
    <row r="27277" spans="1:1" x14ac:dyDescent="0.25">
      <c r="A27277" t="str">
        <f t="shared" si="428"/>
        <v>YAG</v>
      </c>
    </row>
    <row r="27278" spans="1:1" x14ac:dyDescent="0.25">
      <c r="A27278" t="str">
        <f t="shared" si="428"/>
        <v>YAG</v>
      </c>
    </row>
    <row r="27279" spans="1:1" x14ac:dyDescent="0.25">
      <c r="A27279" t="str">
        <f t="shared" si="428"/>
        <v>YAG</v>
      </c>
    </row>
    <row r="27280" spans="1:1" x14ac:dyDescent="0.25">
      <c r="A27280" t="str">
        <f t="shared" si="428"/>
        <v>YAG</v>
      </c>
    </row>
    <row r="27281" spans="1:1" x14ac:dyDescent="0.25">
      <c r="A27281" t="str">
        <f t="shared" si="428"/>
        <v>YAG</v>
      </c>
    </row>
    <row r="27282" spans="1:1" x14ac:dyDescent="0.25">
      <c r="A27282" t="str">
        <f t="shared" si="428"/>
        <v>YAG</v>
      </c>
    </row>
    <row r="27283" spans="1:1" x14ac:dyDescent="0.25">
      <c r="A27283" t="str">
        <f t="shared" si="428"/>
        <v>YAG</v>
      </c>
    </row>
    <row r="27284" spans="1:1" x14ac:dyDescent="0.25">
      <c r="A27284" t="str">
        <f t="shared" si="428"/>
        <v>YAG</v>
      </c>
    </row>
    <row r="27285" spans="1:1" x14ac:dyDescent="0.25">
      <c r="A27285" t="str">
        <f t="shared" si="428"/>
        <v>YAG</v>
      </c>
    </row>
    <row r="27286" spans="1:1" x14ac:dyDescent="0.25">
      <c r="A27286" t="str">
        <f t="shared" si="428"/>
        <v>YAG</v>
      </c>
    </row>
    <row r="27287" spans="1:1" x14ac:dyDescent="0.25">
      <c r="A27287" t="str">
        <f t="shared" si="428"/>
        <v>YAG</v>
      </c>
    </row>
    <row r="27288" spans="1:1" x14ac:dyDescent="0.25">
      <c r="A27288" t="str">
        <f t="shared" si="428"/>
        <v>YAG</v>
      </c>
    </row>
    <row r="27289" spans="1:1" x14ac:dyDescent="0.25">
      <c r="A27289" t="str">
        <f t="shared" si="428"/>
        <v>YAG</v>
      </c>
    </row>
    <row r="27290" spans="1:1" x14ac:dyDescent="0.25">
      <c r="A27290" t="str">
        <f t="shared" si="428"/>
        <v>YAG</v>
      </c>
    </row>
    <row r="27291" spans="1:1" x14ac:dyDescent="0.25">
      <c r="A27291" t="str">
        <f t="shared" si="428"/>
        <v>YAG</v>
      </c>
    </row>
    <row r="27292" spans="1:1" x14ac:dyDescent="0.25">
      <c r="A27292" t="str">
        <f t="shared" si="428"/>
        <v>YAG</v>
      </c>
    </row>
    <row r="27293" spans="1:1" x14ac:dyDescent="0.25">
      <c r="A27293" t="str">
        <f t="shared" si="428"/>
        <v>YAG</v>
      </c>
    </row>
    <row r="27294" spans="1:1" x14ac:dyDescent="0.25">
      <c r="A27294" t="str">
        <f t="shared" si="428"/>
        <v>YAG</v>
      </c>
    </row>
    <row r="27295" spans="1:1" x14ac:dyDescent="0.25">
      <c r="A27295" t="str">
        <f t="shared" si="428"/>
        <v>YAG</v>
      </c>
    </row>
    <row r="27296" spans="1:1" x14ac:dyDescent="0.25">
      <c r="A27296" t="str">
        <f t="shared" si="428"/>
        <v>YAG</v>
      </c>
    </row>
    <row r="27297" spans="1:1" x14ac:dyDescent="0.25">
      <c r="A27297" t="str">
        <f t="shared" si="428"/>
        <v>YAG</v>
      </c>
    </row>
    <row r="27298" spans="1:1" x14ac:dyDescent="0.25">
      <c r="A27298" t="str">
        <f t="shared" si="428"/>
        <v>YAG</v>
      </c>
    </row>
    <row r="27299" spans="1:1" x14ac:dyDescent="0.25">
      <c r="A27299" t="str">
        <f t="shared" si="428"/>
        <v>YAG</v>
      </c>
    </row>
    <row r="27300" spans="1:1" x14ac:dyDescent="0.25">
      <c r="A27300" t="str">
        <f t="shared" si="428"/>
        <v>YAG</v>
      </c>
    </row>
    <row r="27301" spans="1:1" x14ac:dyDescent="0.25">
      <c r="A27301" t="str">
        <f t="shared" si="428"/>
        <v>YAG</v>
      </c>
    </row>
    <row r="27302" spans="1:1" x14ac:dyDescent="0.25">
      <c r="A27302" t="str">
        <f t="shared" si="428"/>
        <v>YAG</v>
      </c>
    </row>
    <row r="27303" spans="1:1" x14ac:dyDescent="0.25">
      <c r="A27303" t="str">
        <f t="shared" si="428"/>
        <v>YAG</v>
      </c>
    </row>
    <row r="27304" spans="1:1" x14ac:dyDescent="0.25">
      <c r="A27304" t="str">
        <f t="shared" si="428"/>
        <v>YAG</v>
      </c>
    </row>
    <row r="27305" spans="1:1" x14ac:dyDescent="0.25">
      <c r="A27305" t="str">
        <f t="shared" si="428"/>
        <v>YAG</v>
      </c>
    </row>
    <row r="27306" spans="1:1" x14ac:dyDescent="0.25">
      <c r="A27306" t="str">
        <f t="shared" si="428"/>
        <v>YAG</v>
      </c>
    </row>
    <row r="27307" spans="1:1" x14ac:dyDescent="0.25">
      <c r="A27307" t="str">
        <f t="shared" si="428"/>
        <v>YAG</v>
      </c>
    </row>
    <row r="27308" spans="1:1" x14ac:dyDescent="0.25">
      <c r="A27308" t="str">
        <f t="shared" si="428"/>
        <v>YAG</v>
      </c>
    </row>
    <row r="27309" spans="1:1" x14ac:dyDescent="0.25">
      <c r="A27309" t="str">
        <f t="shared" si="428"/>
        <v>YAG</v>
      </c>
    </row>
    <row r="27310" spans="1:1" x14ac:dyDescent="0.25">
      <c r="A27310" t="str">
        <f t="shared" si="428"/>
        <v>YAG</v>
      </c>
    </row>
    <row r="27311" spans="1:1" x14ac:dyDescent="0.25">
      <c r="A27311" t="str">
        <f t="shared" si="428"/>
        <v>YAG</v>
      </c>
    </row>
    <row r="27312" spans="1:1" x14ac:dyDescent="0.25">
      <c r="A27312" t="str">
        <f t="shared" si="428"/>
        <v>YAG</v>
      </c>
    </row>
    <row r="27313" spans="1:1" x14ac:dyDescent="0.25">
      <c r="A27313" t="str">
        <f t="shared" ref="A27313:A27376" si="429">"YAG"&amp;D27313 &amp;E27313 &amp;F27313 &amp; G27313 &amp;H27313 &amp;I27313</f>
        <v>YAG</v>
      </c>
    </row>
    <row r="27314" spans="1:1" x14ac:dyDescent="0.25">
      <c r="A27314" t="str">
        <f t="shared" si="429"/>
        <v>YAG</v>
      </c>
    </row>
    <row r="27315" spans="1:1" x14ac:dyDescent="0.25">
      <c r="A27315" t="str">
        <f t="shared" si="429"/>
        <v>YAG</v>
      </c>
    </row>
    <row r="27316" spans="1:1" x14ac:dyDescent="0.25">
      <c r="A27316" t="str">
        <f t="shared" si="429"/>
        <v>YAG</v>
      </c>
    </row>
    <row r="27317" spans="1:1" x14ac:dyDescent="0.25">
      <c r="A27317" t="str">
        <f t="shared" si="429"/>
        <v>YAG</v>
      </c>
    </row>
    <row r="27318" spans="1:1" x14ac:dyDescent="0.25">
      <c r="A27318" t="str">
        <f t="shared" si="429"/>
        <v>YAG</v>
      </c>
    </row>
    <row r="27319" spans="1:1" x14ac:dyDescent="0.25">
      <c r="A27319" t="str">
        <f t="shared" si="429"/>
        <v>YAG</v>
      </c>
    </row>
    <row r="27320" spans="1:1" x14ac:dyDescent="0.25">
      <c r="A27320" t="str">
        <f t="shared" si="429"/>
        <v>YAG</v>
      </c>
    </row>
    <row r="27321" spans="1:1" x14ac:dyDescent="0.25">
      <c r="A27321" t="str">
        <f t="shared" si="429"/>
        <v>YAG</v>
      </c>
    </row>
    <row r="27322" spans="1:1" x14ac:dyDescent="0.25">
      <c r="A27322" t="str">
        <f t="shared" si="429"/>
        <v>YAG</v>
      </c>
    </row>
    <row r="27323" spans="1:1" x14ac:dyDescent="0.25">
      <c r="A27323" t="str">
        <f t="shared" si="429"/>
        <v>YAG</v>
      </c>
    </row>
    <row r="27324" spans="1:1" x14ac:dyDescent="0.25">
      <c r="A27324" t="str">
        <f t="shared" si="429"/>
        <v>YAG</v>
      </c>
    </row>
    <row r="27325" spans="1:1" x14ac:dyDescent="0.25">
      <c r="A27325" t="str">
        <f t="shared" si="429"/>
        <v>YAG</v>
      </c>
    </row>
    <row r="27326" spans="1:1" x14ac:dyDescent="0.25">
      <c r="A27326" t="str">
        <f t="shared" si="429"/>
        <v>YAG</v>
      </c>
    </row>
    <row r="27327" spans="1:1" x14ac:dyDescent="0.25">
      <c r="A27327" t="str">
        <f t="shared" si="429"/>
        <v>YAG</v>
      </c>
    </row>
    <row r="27328" spans="1:1" x14ac:dyDescent="0.25">
      <c r="A27328" t="str">
        <f t="shared" si="429"/>
        <v>YAG</v>
      </c>
    </row>
    <row r="27329" spans="1:1" x14ac:dyDescent="0.25">
      <c r="A27329" t="str">
        <f t="shared" si="429"/>
        <v>YAG</v>
      </c>
    </row>
    <row r="27330" spans="1:1" x14ac:dyDescent="0.25">
      <c r="A27330" t="str">
        <f t="shared" si="429"/>
        <v>YAG</v>
      </c>
    </row>
    <row r="27331" spans="1:1" x14ac:dyDescent="0.25">
      <c r="A27331" t="str">
        <f t="shared" si="429"/>
        <v>YAG</v>
      </c>
    </row>
    <row r="27332" spans="1:1" x14ac:dyDescent="0.25">
      <c r="A27332" t="str">
        <f t="shared" si="429"/>
        <v>YAG</v>
      </c>
    </row>
    <row r="27333" spans="1:1" x14ac:dyDescent="0.25">
      <c r="A27333" t="str">
        <f t="shared" si="429"/>
        <v>YAG</v>
      </c>
    </row>
    <row r="27334" spans="1:1" x14ac:dyDescent="0.25">
      <c r="A27334" t="str">
        <f t="shared" si="429"/>
        <v>YAG</v>
      </c>
    </row>
    <row r="27335" spans="1:1" x14ac:dyDescent="0.25">
      <c r="A27335" t="str">
        <f t="shared" si="429"/>
        <v>YAG</v>
      </c>
    </row>
    <row r="27336" spans="1:1" x14ac:dyDescent="0.25">
      <c r="A27336" t="str">
        <f t="shared" si="429"/>
        <v>YAG</v>
      </c>
    </row>
    <row r="27337" spans="1:1" x14ac:dyDescent="0.25">
      <c r="A27337" t="str">
        <f t="shared" si="429"/>
        <v>YAG</v>
      </c>
    </row>
    <row r="27338" spans="1:1" x14ac:dyDescent="0.25">
      <c r="A27338" t="str">
        <f t="shared" si="429"/>
        <v>YAG</v>
      </c>
    </row>
    <row r="27339" spans="1:1" x14ac:dyDescent="0.25">
      <c r="A27339" t="str">
        <f t="shared" si="429"/>
        <v>YAG</v>
      </c>
    </row>
    <row r="27340" spans="1:1" x14ac:dyDescent="0.25">
      <c r="A27340" t="str">
        <f t="shared" si="429"/>
        <v>YAG</v>
      </c>
    </row>
    <row r="27341" spans="1:1" x14ac:dyDescent="0.25">
      <c r="A27341" t="str">
        <f t="shared" si="429"/>
        <v>YAG</v>
      </c>
    </row>
    <row r="27342" spans="1:1" x14ac:dyDescent="0.25">
      <c r="A27342" t="str">
        <f t="shared" si="429"/>
        <v>YAG</v>
      </c>
    </row>
    <row r="27343" spans="1:1" x14ac:dyDescent="0.25">
      <c r="A27343" t="str">
        <f t="shared" si="429"/>
        <v>YAG</v>
      </c>
    </row>
    <row r="27344" spans="1:1" x14ac:dyDescent="0.25">
      <c r="A27344" t="str">
        <f t="shared" si="429"/>
        <v>YAG</v>
      </c>
    </row>
    <row r="27345" spans="1:1" x14ac:dyDescent="0.25">
      <c r="A27345" t="str">
        <f t="shared" si="429"/>
        <v>YAG</v>
      </c>
    </row>
    <row r="27346" spans="1:1" x14ac:dyDescent="0.25">
      <c r="A27346" t="str">
        <f t="shared" si="429"/>
        <v>YAG</v>
      </c>
    </row>
    <row r="27347" spans="1:1" x14ac:dyDescent="0.25">
      <c r="A27347" t="str">
        <f t="shared" si="429"/>
        <v>YAG</v>
      </c>
    </row>
    <row r="27348" spans="1:1" x14ac:dyDescent="0.25">
      <c r="A27348" t="str">
        <f t="shared" si="429"/>
        <v>YAG</v>
      </c>
    </row>
    <row r="27349" spans="1:1" x14ac:dyDescent="0.25">
      <c r="A27349" t="str">
        <f t="shared" si="429"/>
        <v>YAG</v>
      </c>
    </row>
    <row r="27350" spans="1:1" x14ac:dyDescent="0.25">
      <c r="A27350" t="str">
        <f t="shared" si="429"/>
        <v>YAG</v>
      </c>
    </row>
    <row r="27351" spans="1:1" x14ac:dyDescent="0.25">
      <c r="A27351" t="str">
        <f t="shared" si="429"/>
        <v>YAG</v>
      </c>
    </row>
    <row r="27352" spans="1:1" x14ac:dyDescent="0.25">
      <c r="A27352" t="str">
        <f t="shared" si="429"/>
        <v>YAG</v>
      </c>
    </row>
    <row r="27353" spans="1:1" x14ac:dyDescent="0.25">
      <c r="A27353" t="str">
        <f t="shared" si="429"/>
        <v>YAG</v>
      </c>
    </row>
    <row r="27354" spans="1:1" x14ac:dyDescent="0.25">
      <c r="A27354" t="str">
        <f t="shared" si="429"/>
        <v>YAG</v>
      </c>
    </row>
    <row r="27355" spans="1:1" x14ac:dyDescent="0.25">
      <c r="A27355" t="str">
        <f t="shared" si="429"/>
        <v>YAG</v>
      </c>
    </row>
    <row r="27356" spans="1:1" x14ac:dyDescent="0.25">
      <c r="A27356" t="str">
        <f t="shared" si="429"/>
        <v>YAG</v>
      </c>
    </row>
    <row r="27357" spans="1:1" x14ac:dyDescent="0.25">
      <c r="A27357" t="str">
        <f t="shared" si="429"/>
        <v>YAG</v>
      </c>
    </row>
    <row r="27358" spans="1:1" x14ac:dyDescent="0.25">
      <c r="A27358" t="str">
        <f t="shared" si="429"/>
        <v>YAG</v>
      </c>
    </row>
    <row r="27359" spans="1:1" x14ac:dyDescent="0.25">
      <c r="A27359" t="str">
        <f t="shared" si="429"/>
        <v>YAG</v>
      </c>
    </row>
    <row r="27360" spans="1:1" x14ac:dyDescent="0.25">
      <c r="A27360" t="str">
        <f t="shared" si="429"/>
        <v>YAG</v>
      </c>
    </row>
    <row r="27361" spans="1:1" x14ac:dyDescent="0.25">
      <c r="A27361" t="str">
        <f t="shared" si="429"/>
        <v>YAG</v>
      </c>
    </row>
    <row r="27362" spans="1:1" x14ac:dyDescent="0.25">
      <c r="A27362" t="str">
        <f t="shared" si="429"/>
        <v>YAG</v>
      </c>
    </row>
    <row r="27363" spans="1:1" x14ac:dyDescent="0.25">
      <c r="A27363" t="str">
        <f t="shared" si="429"/>
        <v>YAG</v>
      </c>
    </row>
    <row r="27364" spans="1:1" x14ac:dyDescent="0.25">
      <c r="A27364" t="str">
        <f t="shared" si="429"/>
        <v>YAG</v>
      </c>
    </row>
    <row r="27365" spans="1:1" x14ac:dyDescent="0.25">
      <c r="A27365" t="str">
        <f t="shared" si="429"/>
        <v>YAG</v>
      </c>
    </row>
    <row r="27366" spans="1:1" x14ac:dyDescent="0.25">
      <c r="A27366" t="str">
        <f t="shared" si="429"/>
        <v>YAG</v>
      </c>
    </row>
    <row r="27367" spans="1:1" x14ac:dyDescent="0.25">
      <c r="A27367" t="str">
        <f t="shared" si="429"/>
        <v>YAG</v>
      </c>
    </row>
    <row r="27368" spans="1:1" x14ac:dyDescent="0.25">
      <c r="A27368" t="str">
        <f t="shared" si="429"/>
        <v>YAG</v>
      </c>
    </row>
    <row r="27369" spans="1:1" x14ac:dyDescent="0.25">
      <c r="A27369" t="str">
        <f t="shared" si="429"/>
        <v>YAG</v>
      </c>
    </row>
    <row r="27370" spans="1:1" x14ac:dyDescent="0.25">
      <c r="A27370" t="str">
        <f t="shared" si="429"/>
        <v>YAG</v>
      </c>
    </row>
    <row r="27371" spans="1:1" x14ac:dyDescent="0.25">
      <c r="A27371" t="str">
        <f t="shared" si="429"/>
        <v>YAG</v>
      </c>
    </row>
    <row r="27372" spans="1:1" x14ac:dyDescent="0.25">
      <c r="A27372" t="str">
        <f t="shared" si="429"/>
        <v>YAG</v>
      </c>
    </row>
    <row r="27373" spans="1:1" x14ac:dyDescent="0.25">
      <c r="A27373" t="str">
        <f t="shared" si="429"/>
        <v>YAG</v>
      </c>
    </row>
    <row r="27374" spans="1:1" x14ac:dyDescent="0.25">
      <c r="A27374" t="str">
        <f t="shared" si="429"/>
        <v>YAG</v>
      </c>
    </row>
    <row r="27375" spans="1:1" x14ac:dyDescent="0.25">
      <c r="A27375" t="str">
        <f t="shared" si="429"/>
        <v>YAG</v>
      </c>
    </row>
    <row r="27376" spans="1:1" x14ac:dyDescent="0.25">
      <c r="A27376" t="str">
        <f t="shared" si="429"/>
        <v>YAG</v>
      </c>
    </row>
    <row r="27377" spans="1:1" x14ac:dyDescent="0.25">
      <c r="A27377" t="str">
        <f t="shared" ref="A27377:A27440" si="430">"YAG"&amp;D27377 &amp;E27377 &amp;F27377 &amp; G27377 &amp;H27377 &amp;I27377</f>
        <v>YAG</v>
      </c>
    </row>
    <row r="27378" spans="1:1" x14ac:dyDescent="0.25">
      <c r="A27378" t="str">
        <f t="shared" si="430"/>
        <v>YAG</v>
      </c>
    </row>
    <row r="27379" spans="1:1" x14ac:dyDescent="0.25">
      <c r="A27379" t="str">
        <f t="shared" si="430"/>
        <v>YAG</v>
      </c>
    </row>
    <row r="27380" spans="1:1" x14ac:dyDescent="0.25">
      <c r="A27380" t="str">
        <f t="shared" si="430"/>
        <v>YAG</v>
      </c>
    </row>
    <row r="27381" spans="1:1" x14ac:dyDescent="0.25">
      <c r="A27381" t="str">
        <f t="shared" si="430"/>
        <v>YAG</v>
      </c>
    </row>
    <row r="27382" spans="1:1" x14ac:dyDescent="0.25">
      <c r="A27382" t="str">
        <f t="shared" si="430"/>
        <v>YAG</v>
      </c>
    </row>
    <row r="27383" spans="1:1" x14ac:dyDescent="0.25">
      <c r="A27383" t="str">
        <f t="shared" si="430"/>
        <v>YAG</v>
      </c>
    </row>
    <row r="27384" spans="1:1" x14ac:dyDescent="0.25">
      <c r="A27384" t="str">
        <f t="shared" si="430"/>
        <v>YAG</v>
      </c>
    </row>
    <row r="27385" spans="1:1" x14ac:dyDescent="0.25">
      <c r="A27385" t="str">
        <f t="shared" si="430"/>
        <v>YAG</v>
      </c>
    </row>
    <row r="27386" spans="1:1" x14ac:dyDescent="0.25">
      <c r="A27386" t="str">
        <f t="shared" si="430"/>
        <v>YAG</v>
      </c>
    </row>
    <row r="27387" spans="1:1" x14ac:dyDescent="0.25">
      <c r="A27387" t="str">
        <f t="shared" si="430"/>
        <v>YAG</v>
      </c>
    </row>
    <row r="27388" spans="1:1" x14ac:dyDescent="0.25">
      <c r="A27388" t="str">
        <f t="shared" si="430"/>
        <v>YAG</v>
      </c>
    </row>
    <row r="27389" spans="1:1" x14ac:dyDescent="0.25">
      <c r="A27389" t="str">
        <f t="shared" si="430"/>
        <v>YAG</v>
      </c>
    </row>
    <row r="27390" spans="1:1" x14ac:dyDescent="0.25">
      <c r="A27390" t="str">
        <f t="shared" si="430"/>
        <v>YAG</v>
      </c>
    </row>
    <row r="27391" spans="1:1" x14ac:dyDescent="0.25">
      <c r="A27391" t="str">
        <f t="shared" si="430"/>
        <v>YAG</v>
      </c>
    </row>
    <row r="27392" spans="1:1" x14ac:dyDescent="0.25">
      <c r="A27392" t="str">
        <f t="shared" si="430"/>
        <v>YAG</v>
      </c>
    </row>
    <row r="27393" spans="1:1" x14ac:dyDescent="0.25">
      <c r="A27393" t="str">
        <f t="shared" si="430"/>
        <v>YAG</v>
      </c>
    </row>
    <row r="27394" spans="1:1" x14ac:dyDescent="0.25">
      <c r="A27394" t="str">
        <f t="shared" si="430"/>
        <v>YAG</v>
      </c>
    </row>
    <row r="27395" spans="1:1" x14ac:dyDescent="0.25">
      <c r="A27395" t="str">
        <f t="shared" si="430"/>
        <v>YAG</v>
      </c>
    </row>
    <row r="27396" spans="1:1" x14ac:dyDescent="0.25">
      <c r="A27396" t="str">
        <f t="shared" si="430"/>
        <v>YAG</v>
      </c>
    </row>
    <row r="27397" spans="1:1" x14ac:dyDescent="0.25">
      <c r="A27397" t="str">
        <f t="shared" si="430"/>
        <v>YAG</v>
      </c>
    </row>
    <row r="27398" spans="1:1" x14ac:dyDescent="0.25">
      <c r="A27398" t="str">
        <f t="shared" si="430"/>
        <v>YAG</v>
      </c>
    </row>
    <row r="27399" spans="1:1" x14ac:dyDescent="0.25">
      <c r="A27399" t="str">
        <f t="shared" si="430"/>
        <v>YAG</v>
      </c>
    </row>
    <row r="27400" spans="1:1" x14ac:dyDescent="0.25">
      <c r="A27400" t="str">
        <f t="shared" si="430"/>
        <v>YAG</v>
      </c>
    </row>
    <row r="27401" spans="1:1" x14ac:dyDescent="0.25">
      <c r="A27401" t="str">
        <f t="shared" si="430"/>
        <v>YAG</v>
      </c>
    </row>
    <row r="27402" spans="1:1" x14ac:dyDescent="0.25">
      <c r="A27402" t="str">
        <f t="shared" si="430"/>
        <v>YAG</v>
      </c>
    </row>
    <row r="27403" spans="1:1" x14ac:dyDescent="0.25">
      <c r="A27403" t="str">
        <f t="shared" si="430"/>
        <v>YAG</v>
      </c>
    </row>
    <row r="27404" spans="1:1" x14ac:dyDescent="0.25">
      <c r="A27404" t="str">
        <f t="shared" si="430"/>
        <v>YAG</v>
      </c>
    </row>
    <row r="27405" spans="1:1" x14ac:dyDescent="0.25">
      <c r="A27405" t="str">
        <f t="shared" si="430"/>
        <v>YAG</v>
      </c>
    </row>
    <row r="27406" spans="1:1" x14ac:dyDescent="0.25">
      <c r="A27406" t="str">
        <f t="shared" si="430"/>
        <v>YAG</v>
      </c>
    </row>
    <row r="27407" spans="1:1" x14ac:dyDescent="0.25">
      <c r="A27407" t="str">
        <f t="shared" si="430"/>
        <v>YAG</v>
      </c>
    </row>
    <row r="27408" spans="1:1" x14ac:dyDescent="0.25">
      <c r="A27408" t="str">
        <f t="shared" si="430"/>
        <v>YAG</v>
      </c>
    </row>
    <row r="27409" spans="1:1" x14ac:dyDescent="0.25">
      <c r="A27409" t="str">
        <f t="shared" si="430"/>
        <v>YAG</v>
      </c>
    </row>
    <row r="27410" spans="1:1" x14ac:dyDescent="0.25">
      <c r="A27410" t="str">
        <f t="shared" si="430"/>
        <v>YAG</v>
      </c>
    </row>
    <row r="27411" spans="1:1" x14ac:dyDescent="0.25">
      <c r="A27411" t="str">
        <f t="shared" si="430"/>
        <v>YAG</v>
      </c>
    </row>
    <row r="27412" spans="1:1" x14ac:dyDescent="0.25">
      <c r="A27412" t="str">
        <f t="shared" si="430"/>
        <v>YAG</v>
      </c>
    </row>
    <row r="27413" spans="1:1" x14ac:dyDescent="0.25">
      <c r="A27413" t="str">
        <f t="shared" si="430"/>
        <v>YAG</v>
      </c>
    </row>
    <row r="27414" spans="1:1" x14ac:dyDescent="0.25">
      <c r="A27414" t="str">
        <f t="shared" si="430"/>
        <v>YAG</v>
      </c>
    </row>
    <row r="27415" spans="1:1" x14ac:dyDescent="0.25">
      <c r="A27415" t="str">
        <f t="shared" si="430"/>
        <v>YAG</v>
      </c>
    </row>
    <row r="27416" spans="1:1" x14ac:dyDescent="0.25">
      <c r="A27416" t="str">
        <f t="shared" si="430"/>
        <v>YAG</v>
      </c>
    </row>
    <row r="27417" spans="1:1" x14ac:dyDescent="0.25">
      <c r="A27417" t="str">
        <f t="shared" si="430"/>
        <v>YAG</v>
      </c>
    </row>
    <row r="27418" spans="1:1" x14ac:dyDescent="0.25">
      <c r="A27418" t="str">
        <f t="shared" si="430"/>
        <v>YAG</v>
      </c>
    </row>
    <row r="27419" spans="1:1" x14ac:dyDescent="0.25">
      <c r="A27419" t="str">
        <f t="shared" si="430"/>
        <v>YAG</v>
      </c>
    </row>
    <row r="27420" spans="1:1" x14ac:dyDescent="0.25">
      <c r="A27420" t="str">
        <f t="shared" si="430"/>
        <v>YAG</v>
      </c>
    </row>
    <row r="27421" spans="1:1" x14ac:dyDescent="0.25">
      <c r="A27421" t="str">
        <f t="shared" si="430"/>
        <v>YAG</v>
      </c>
    </row>
    <row r="27422" spans="1:1" x14ac:dyDescent="0.25">
      <c r="A27422" t="str">
        <f t="shared" si="430"/>
        <v>YAG</v>
      </c>
    </row>
    <row r="27423" spans="1:1" x14ac:dyDescent="0.25">
      <c r="A27423" t="str">
        <f t="shared" si="430"/>
        <v>YAG</v>
      </c>
    </row>
    <row r="27424" spans="1:1" x14ac:dyDescent="0.25">
      <c r="A27424" t="str">
        <f t="shared" si="430"/>
        <v>YAG</v>
      </c>
    </row>
    <row r="27425" spans="1:1" x14ac:dyDescent="0.25">
      <c r="A27425" t="str">
        <f t="shared" si="430"/>
        <v>YAG</v>
      </c>
    </row>
    <row r="27426" spans="1:1" x14ac:dyDescent="0.25">
      <c r="A27426" t="str">
        <f t="shared" si="430"/>
        <v>YAG</v>
      </c>
    </row>
    <row r="27427" spans="1:1" x14ac:dyDescent="0.25">
      <c r="A27427" t="str">
        <f t="shared" si="430"/>
        <v>YAG</v>
      </c>
    </row>
    <row r="27428" spans="1:1" x14ac:dyDescent="0.25">
      <c r="A27428" t="str">
        <f t="shared" si="430"/>
        <v>YAG</v>
      </c>
    </row>
    <row r="27429" spans="1:1" x14ac:dyDescent="0.25">
      <c r="A27429" t="str">
        <f t="shared" si="430"/>
        <v>YAG</v>
      </c>
    </row>
    <row r="27430" spans="1:1" x14ac:dyDescent="0.25">
      <c r="A27430" t="str">
        <f t="shared" si="430"/>
        <v>YAG</v>
      </c>
    </row>
    <row r="27431" spans="1:1" x14ac:dyDescent="0.25">
      <c r="A27431" t="str">
        <f t="shared" si="430"/>
        <v>YAG</v>
      </c>
    </row>
    <row r="27432" spans="1:1" x14ac:dyDescent="0.25">
      <c r="A27432" t="str">
        <f t="shared" si="430"/>
        <v>YAG</v>
      </c>
    </row>
    <row r="27433" spans="1:1" x14ac:dyDescent="0.25">
      <c r="A27433" t="str">
        <f t="shared" si="430"/>
        <v>YAG</v>
      </c>
    </row>
    <row r="27434" spans="1:1" x14ac:dyDescent="0.25">
      <c r="A27434" t="str">
        <f t="shared" si="430"/>
        <v>YAG</v>
      </c>
    </row>
    <row r="27435" spans="1:1" x14ac:dyDescent="0.25">
      <c r="A27435" t="str">
        <f t="shared" si="430"/>
        <v>YAG</v>
      </c>
    </row>
    <row r="27436" spans="1:1" x14ac:dyDescent="0.25">
      <c r="A27436" t="str">
        <f t="shared" si="430"/>
        <v>YAG</v>
      </c>
    </row>
    <row r="27437" spans="1:1" x14ac:dyDescent="0.25">
      <c r="A27437" t="str">
        <f t="shared" si="430"/>
        <v>YAG</v>
      </c>
    </row>
    <row r="27438" spans="1:1" x14ac:dyDescent="0.25">
      <c r="A27438" t="str">
        <f t="shared" si="430"/>
        <v>YAG</v>
      </c>
    </row>
    <row r="27439" spans="1:1" x14ac:dyDescent="0.25">
      <c r="A27439" t="str">
        <f t="shared" si="430"/>
        <v>YAG</v>
      </c>
    </row>
    <row r="27440" spans="1:1" x14ac:dyDescent="0.25">
      <c r="A27440" t="str">
        <f t="shared" si="430"/>
        <v>YAG</v>
      </c>
    </row>
    <row r="27441" spans="1:1" x14ac:dyDescent="0.25">
      <c r="A27441" t="str">
        <f t="shared" ref="A27441:A27504" si="431">"YAG"&amp;D27441 &amp;E27441 &amp;F27441 &amp; G27441 &amp;H27441 &amp;I27441</f>
        <v>YAG</v>
      </c>
    </row>
    <row r="27442" spans="1:1" x14ac:dyDescent="0.25">
      <c r="A27442" t="str">
        <f t="shared" si="431"/>
        <v>YAG</v>
      </c>
    </row>
    <row r="27443" spans="1:1" x14ac:dyDescent="0.25">
      <c r="A27443" t="str">
        <f t="shared" si="431"/>
        <v>YAG</v>
      </c>
    </row>
    <row r="27444" spans="1:1" x14ac:dyDescent="0.25">
      <c r="A27444" t="str">
        <f t="shared" si="431"/>
        <v>YAG</v>
      </c>
    </row>
    <row r="27445" spans="1:1" x14ac:dyDescent="0.25">
      <c r="A27445" t="str">
        <f t="shared" si="431"/>
        <v>YAG</v>
      </c>
    </row>
    <row r="27446" spans="1:1" x14ac:dyDescent="0.25">
      <c r="A27446" t="str">
        <f t="shared" si="431"/>
        <v>YAG</v>
      </c>
    </row>
    <row r="27447" spans="1:1" x14ac:dyDescent="0.25">
      <c r="A27447" t="str">
        <f t="shared" si="431"/>
        <v>YAG</v>
      </c>
    </row>
    <row r="27448" spans="1:1" x14ac:dyDescent="0.25">
      <c r="A27448" t="str">
        <f t="shared" si="431"/>
        <v>YAG</v>
      </c>
    </row>
    <row r="27449" spans="1:1" x14ac:dyDescent="0.25">
      <c r="A27449" t="str">
        <f t="shared" si="431"/>
        <v>YAG</v>
      </c>
    </row>
    <row r="27450" spans="1:1" x14ac:dyDescent="0.25">
      <c r="A27450" t="str">
        <f t="shared" si="431"/>
        <v>YAG</v>
      </c>
    </row>
    <row r="27451" spans="1:1" x14ac:dyDescent="0.25">
      <c r="A27451" t="str">
        <f t="shared" si="431"/>
        <v>YAG</v>
      </c>
    </row>
    <row r="27452" spans="1:1" x14ac:dyDescent="0.25">
      <c r="A27452" t="str">
        <f t="shared" si="431"/>
        <v>YAG</v>
      </c>
    </row>
    <row r="27453" spans="1:1" x14ac:dyDescent="0.25">
      <c r="A27453" t="str">
        <f t="shared" si="431"/>
        <v>YAG</v>
      </c>
    </row>
    <row r="27454" spans="1:1" x14ac:dyDescent="0.25">
      <c r="A27454" t="str">
        <f t="shared" si="431"/>
        <v>YAG</v>
      </c>
    </row>
    <row r="27455" spans="1:1" x14ac:dyDescent="0.25">
      <c r="A27455" t="str">
        <f t="shared" si="431"/>
        <v>YAG</v>
      </c>
    </row>
    <row r="27456" spans="1:1" x14ac:dyDescent="0.25">
      <c r="A27456" t="str">
        <f t="shared" si="431"/>
        <v>YAG</v>
      </c>
    </row>
    <row r="27457" spans="1:1" x14ac:dyDescent="0.25">
      <c r="A27457" t="str">
        <f t="shared" si="431"/>
        <v>YAG</v>
      </c>
    </row>
    <row r="27458" spans="1:1" x14ac:dyDescent="0.25">
      <c r="A27458" t="str">
        <f t="shared" si="431"/>
        <v>YAG</v>
      </c>
    </row>
    <row r="27459" spans="1:1" x14ac:dyDescent="0.25">
      <c r="A27459" t="str">
        <f t="shared" si="431"/>
        <v>YAG</v>
      </c>
    </row>
    <row r="27460" spans="1:1" x14ac:dyDescent="0.25">
      <c r="A27460" t="str">
        <f t="shared" si="431"/>
        <v>YAG</v>
      </c>
    </row>
    <row r="27461" spans="1:1" x14ac:dyDescent="0.25">
      <c r="A27461" t="str">
        <f t="shared" si="431"/>
        <v>YAG</v>
      </c>
    </row>
    <row r="27462" spans="1:1" x14ac:dyDescent="0.25">
      <c r="A27462" t="str">
        <f t="shared" si="431"/>
        <v>YAG</v>
      </c>
    </row>
    <row r="27463" spans="1:1" x14ac:dyDescent="0.25">
      <c r="A27463" t="str">
        <f t="shared" si="431"/>
        <v>YAG</v>
      </c>
    </row>
    <row r="27464" spans="1:1" x14ac:dyDescent="0.25">
      <c r="A27464" t="str">
        <f t="shared" si="431"/>
        <v>YAG</v>
      </c>
    </row>
    <row r="27465" spans="1:1" x14ac:dyDescent="0.25">
      <c r="A27465" t="str">
        <f t="shared" si="431"/>
        <v>YAG</v>
      </c>
    </row>
    <row r="27466" spans="1:1" x14ac:dyDescent="0.25">
      <c r="A27466" t="str">
        <f t="shared" si="431"/>
        <v>YAG</v>
      </c>
    </row>
    <row r="27467" spans="1:1" x14ac:dyDescent="0.25">
      <c r="A27467" t="str">
        <f t="shared" si="431"/>
        <v>YAG</v>
      </c>
    </row>
    <row r="27468" spans="1:1" x14ac:dyDescent="0.25">
      <c r="A27468" t="str">
        <f t="shared" si="431"/>
        <v>YAG</v>
      </c>
    </row>
    <row r="27469" spans="1:1" x14ac:dyDescent="0.25">
      <c r="A27469" t="str">
        <f t="shared" si="431"/>
        <v>YAG</v>
      </c>
    </row>
    <row r="27470" spans="1:1" x14ac:dyDescent="0.25">
      <c r="A27470" t="str">
        <f t="shared" si="431"/>
        <v>YAG</v>
      </c>
    </row>
    <row r="27471" spans="1:1" x14ac:dyDescent="0.25">
      <c r="A27471" t="str">
        <f t="shared" si="431"/>
        <v>YAG</v>
      </c>
    </row>
    <row r="27472" spans="1:1" x14ac:dyDescent="0.25">
      <c r="A27472" t="str">
        <f t="shared" si="431"/>
        <v>YAG</v>
      </c>
    </row>
    <row r="27473" spans="1:1" x14ac:dyDescent="0.25">
      <c r="A27473" t="str">
        <f t="shared" si="431"/>
        <v>YAG</v>
      </c>
    </row>
    <row r="27474" spans="1:1" x14ac:dyDescent="0.25">
      <c r="A27474" t="str">
        <f t="shared" si="431"/>
        <v>YAG</v>
      </c>
    </row>
    <row r="27475" spans="1:1" x14ac:dyDescent="0.25">
      <c r="A27475" t="str">
        <f t="shared" si="431"/>
        <v>YAG</v>
      </c>
    </row>
    <row r="27476" spans="1:1" x14ac:dyDescent="0.25">
      <c r="A27476" t="str">
        <f t="shared" si="431"/>
        <v>YAG</v>
      </c>
    </row>
    <row r="27477" spans="1:1" x14ac:dyDescent="0.25">
      <c r="A27477" t="str">
        <f t="shared" si="431"/>
        <v>YAG</v>
      </c>
    </row>
    <row r="27478" spans="1:1" x14ac:dyDescent="0.25">
      <c r="A27478" t="str">
        <f t="shared" si="431"/>
        <v>YAG</v>
      </c>
    </row>
    <row r="27479" spans="1:1" x14ac:dyDescent="0.25">
      <c r="A27479" t="str">
        <f t="shared" si="431"/>
        <v>YAG</v>
      </c>
    </row>
    <row r="27480" spans="1:1" x14ac:dyDescent="0.25">
      <c r="A27480" t="str">
        <f t="shared" si="431"/>
        <v>YAG</v>
      </c>
    </row>
    <row r="27481" spans="1:1" x14ac:dyDescent="0.25">
      <c r="A27481" t="str">
        <f t="shared" si="431"/>
        <v>YAG</v>
      </c>
    </row>
    <row r="27482" spans="1:1" x14ac:dyDescent="0.25">
      <c r="A27482" t="str">
        <f t="shared" si="431"/>
        <v>YAG</v>
      </c>
    </row>
    <row r="27483" spans="1:1" x14ac:dyDescent="0.25">
      <c r="A27483" t="str">
        <f t="shared" si="431"/>
        <v>YAG</v>
      </c>
    </row>
    <row r="27484" spans="1:1" x14ac:dyDescent="0.25">
      <c r="A27484" t="str">
        <f t="shared" si="431"/>
        <v>YAG</v>
      </c>
    </row>
    <row r="27485" spans="1:1" x14ac:dyDescent="0.25">
      <c r="A27485" t="str">
        <f t="shared" si="431"/>
        <v>YAG</v>
      </c>
    </row>
    <row r="27486" spans="1:1" x14ac:dyDescent="0.25">
      <c r="A27486" t="str">
        <f t="shared" si="431"/>
        <v>YAG</v>
      </c>
    </row>
    <row r="27487" spans="1:1" x14ac:dyDescent="0.25">
      <c r="A27487" t="str">
        <f t="shared" si="431"/>
        <v>YAG</v>
      </c>
    </row>
    <row r="27488" spans="1:1" x14ac:dyDescent="0.25">
      <c r="A27488" t="str">
        <f t="shared" si="431"/>
        <v>YAG</v>
      </c>
    </row>
    <row r="27489" spans="1:1" x14ac:dyDescent="0.25">
      <c r="A27489" t="str">
        <f t="shared" si="431"/>
        <v>YAG</v>
      </c>
    </row>
    <row r="27490" spans="1:1" x14ac:dyDescent="0.25">
      <c r="A27490" t="str">
        <f t="shared" si="431"/>
        <v>YAG</v>
      </c>
    </row>
    <row r="27491" spans="1:1" x14ac:dyDescent="0.25">
      <c r="A27491" t="str">
        <f t="shared" si="431"/>
        <v>YAG</v>
      </c>
    </row>
    <row r="27492" spans="1:1" x14ac:dyDescent="0.25">
      <c r="A27492" t="str">
        <f t="shared" si="431"/>
        <v>YAG</v>
      </c>
    </row>
    <row r="27493" spans="1:1" x14ac:dyDescent="0.25">
      <c r="A27493" t="str">
        <f t="shared" si="431"/>
        <v>YAG</v>
      </c>
    </row>
    <row r="27494" spans="1:1" x14ac:dyDescent="0.25">
      <c r="A27494" t="str">
        <f t="shared" si="431"/>
        <v>YAG</v>
      </c>
    </row>
    <row r="27495" spans="1:1" x14ac:dyDescent="0.25">
      <c r="A27495" t="str">
        <f t="shared" si="431"/>
        <v>YAG</v>
      </c>
    </row>
    <row r="27496" spans="1:1" x14ac:dyDescent="0.25">
      <c r="A27496" t="str">
        <f t="shared" si="431"/>
        <v>YAG</v>
      </c>
    </row>
    <row r="27497" spans="1:1" x14ac:dyDescent="0.25">
      <c r="A27497" t="str">
        <f t="shared" si="431"/>
        <v>YAG</v>
      </c>
    </row>
    <row r="27498" spans="1:1" x14ac:dyDescent="0.25">
      <c r="A27498" t="str">
        <f t="shared" si="431"/>
        <v>YAG</v>
      </c>
    </row>
    <row r="27499" spans="1:1" x14ac:dyDescent="0.25">
      <c r="A27499" t="str">
        <f t="shared" si="431"/>
        <v>YAG</v>
      </c>
    </row>
    <row r="27500" spans="1:1" x14ac:dyDescent="0.25">
      <c r="A27500" t="str">
        <f t="shared" si="431"/>
        <v>YAG</v>
      </c>
    </row>
    <row r="27501" spans="1:1" x14ac:dyDescent="0.25">
      <c r="A27501" t="str">
        <f t="shared" si="431"/>
        <v>YAG</v>
      </c>
    </row>
    <row r="27502" spans="1:1" x14ac:dyDescent="0.25">
      <c r="A27502" t="str">
        <f t="shared" si="431"/>
        <v>YAG</v>
      </c>
    </row>
    <row r="27503" spans="1:1" x14ac:dyDescent="0.25">
      <c r="A27503" t="str">
        <f t="shared" si="431"/>
        <v>YAG</v>
      </c>
    </row>
    <row r="27504" spans="1:1" x14ac:dyDescent="0.25">
      <c r="A27504" t="str">
        <f t="shared" si="431"/>
        <v>YAG</v>
      </c>
    </row>
    <row r="27505" spans="1:1" x14ac:dyDescent="0.25">
      <c r="A27505" t="str">
        <f t="shared" ref="A27505:A27568" si="432">"YAG"&amp;D27505 &amp;E27505 &amp;F27505 &amp; G27505 &amp;H27505 &amp;I27505</f>
        <v>YAG</v>
      </c>
    </row>
    <row r="27506" spans="1:1" x14ac:dyDescent="0.25">
      <c r="A27506" t="str">
        <f t="shared" si="432"/>
        <v>YAG</v>
      </c>
    </row>
    <row r="27507" spans="1:1" x14ac:dyDescent="0.25">
      <c r="A27507" t="str">
        <f t="shared" si="432"/>
        <v>YAG</v>
      </c>
    </row>
    <row r="27508" spans="1:1" x14ac:dyDescent="0.25">
      <c r="A27508" t="str">
        <f t="shared" si="432"/>
        <v>YAG</v>
      </c>
    </row>
    <row r="27509" spans="1:1" x14ac:dyDescent="0.25">
      <c r="A27509" t="str">
        <f t="shared" si="432"/>
        <v>YAG</v>
      </c>
    </row>
    <row r="27510" spans="1:1" x14ac:dyDescent="0.25">
      <c r="A27510" t="str">
        <f t="shared" si="432"/>
        <v>YAG</v>
      </c>
    </row>
    <row r="27511" spans="1:1" x14ac:dyDescent="0.25">
      <c r="A27511" t="str">
        <f t="shared" si="432"/>
        <v>YAG</v>
      </c>
    </row>
    <row r="27512" spans="1:1" x14ac:dyDescent="0.25">
      <c r="A27512" t="str">
        <f t="shared" si="432"/>
        <v>YAG</v>
      </c>
    </row>
    <row r="27513" spans="1:1" x14ac:dyDescent="0.25">
      <c r="A27513" t="str">
        <f t="shared" si="432"/>
        <v>YAG</v>
      </c>
    </row>
    <row r="27514" spans="1:1" x14ac:dyDescent="0.25">
      <c r="A27514" t="str">
        <f t="shared" si="432"/>
        <v>YAG</v>
      </c>
    </row>
    <row r="27515" spans="1:1" x14ac:dyDescent="0.25">
      <c r="A27515" t="str">
        <f t="shared" si="432"/>
        <v>YAG</v>
      </c>
    </row>
    <row r="27516" spans="1:1" x14ac:dyDescent="0.25">
      <c r="A27516" t="str">
        <f t="shared" si="432"/>
        <v>YAG</v>
      </c>
    </row>
    <row r="27517" spans="1:1" x14ac:dyDescent="0.25">
      <c r="A27517" t="str">
        <f t="shared" si="432"/>
        <v>YAG</v>
      </c>
    </row>
    <row r="27518" spans="1:1" x14ac:dyDescent="0.25">
      <c r="A27518" t="str">
        <f t="shared" si="432"/>
        <v>YAG</v>
      </c>
    </row>
    <row r="27519" spans="1:1" x14ac:dyDescent="0.25">
      <c r="A27519" t="str">
        <f t="shared" si="432"/>
        <v>YAG</v>
      </c>
    </row>
    <row r="27520" spans="1:1" x14ac:dyDescent="0.25">
      <c r="A27520" t="str">
        <f t="shared" si="432"/>
        <v>YAG</v>
      </c>
    </row>
    <row r="27521" spans="1:1" x14ac:dyDescent="0.25">
      <c r="A27521" t="str">
        <f t="shared" si="432"/>
        <v>YAG</v>
      </c>
    </row>
    <row r="27522" spans="1:1" x14ac:dyDescent="0.25">
      <c r="A27522" t="str">
        <f t="shared" si="432"/>
        <v>YAG</v>
      </c>
    </row>
    <row r="27523" spans="1:1" x14ac:dyDescent="0.25">
      <c r="A27523" t="str">
        <f t="shared" si="432"/>
        <v>YAG</v>
      </c>
    </row>
    <row r="27524" spans="1:1" x14ac:dyDescent="0.25">
      <c r="A27524" t="str">
        <f t="shared" si="432"/>
        <v>YAG</v>
      </c>
    </row>
    <row r="27525" spans="1:1" x14ac:dyDescent="0.25">
      <c r="A27525" t="str">
        <f t="shared" si="432"/>
        <v>YAG</v>
      </c>
    </row>
    <row r="27526" spans="1:1" x14ac:dyDescent="0.25">
      <c r="A27526" t="str">
        <f t="shared" si="432"/>
        <v>YAG</v>
      </c>
    </row>
    <row r="27527" spans="1:1" x14ac:dyDescent="0.25">
      <c r="A27527" t="str">
        <f t="shared" si="432"/>
        <v>YAG</v>
      </c>
    </row>
    <row r="27528" spans="1:1" x14ac:dyDescent="0.25">
      <c r="A27528" t="str">
        <f t="shared" si="432"/>
        <v>YAG</v>
      </c>
    </row>
    <row r="27529" spans="1:1" x14ac:dyDescent="0.25">
      <c r="A27529" t="str">
        <f t="shared" si="432"/>
        <v>YAG</v>
      </c>
    </row>
    <row r="27530" spans="1:1" x14ac:dyDescent="0.25">
      <c r="A27530" t="str">
        <f t="shared" si="432"/>
        <v>YAG</v>
      </c>
    </row>
    <row r="27531" spans="1:1" x14ac:dyDescent="0.25">
      <c r="A27531" t="str">
        <f t="shared" si="432"/>
        <v>YAG</v>
      </c>
    </row>
    <row r="27532" spans="1:1" x14ac:dyDescent="0.25">
      <c r="A27532" t="str">
        <f t="shared" si="432"/>
        <v>YAG</v>
      </c>
    </row>
    <row r="27533" spans="1:1" x14ac:dyDescent="0.25">
      <c r="A27533" t="str">
        <f t="shared" si="432"/>
        <v>YAG</v>
      </c>
    </row>
    <row r="27534" spans="1:1" x14ac:dyDescent="0.25">
      <c r="A27534" t="str">
        <f t="shared" si="432"/>
        <v>YAG</v>
      </c>
    </row>
    <row r="27535" spans="1:1" x14ac:dyDescent="0.25">
      <c r="A27535" t="str">
        <f t="shared" si="432"/>
        <v>YAG</v>
      </c>
    </row>
    <row r="27536" spans="1:1" x14ac:dyDescent="0.25">
      <c r="A27536" t="str">
        <f t="shared" si="432"/>
        <v>YAG</v>
      </c>
    </row>
    <row r="27537" spans="1:1" x14ac:dyDescent="0.25">
      <c r="A27537" t="str">
        <f t="shared" si="432"/>
        <v>YAG</v>
      </c>
    </row>
    <row r="27538" spans="1:1" x14ac:dyDescent="0.25">
      <c r="A27538" t="str">
        <f t="shared" si="432"/>
        <v>YAG</v>
      </c>
    </row>
    <row r="27539" spans="1:1" x14ac:dyDescent="0.25">
      <c r="A27539" t="str">
        <f t="shared" si="432"/>
        <v>YAG</v>
      </c>
    </row>
    <row r="27540" spans="1:1" x14ac:dyDescent="0.25">
      <c r="A27540" t="str">
        <f t="shared" si="432"/>
        <v>YAG</v>
      </c>
    </row>
    <row r="27541" spans="1:1" x14ac:dyDescent="0.25">
      <c r="A27541" t="str">
        <f t="shared" si="432"/>
        <v>YAG</v>
      </c>
    </row>
    <row r="27542" spans="1:1" x14ac:dyDescent="0.25">
      <c r="A27542" t="str">
        <f t="shared" si="432"/>
        <v>YAG</v>
      </c>
    </row>
    <row r="27543" spans="1:1" x14ac:dyDescent="0.25">
      <c r="A27543" t="str">
        <f t="shared" si="432"/>
        <v>YAG</v>
      </c>
    </row>
    <row r="27544" spans="1:1" x14ac:dyDescent="0.25">
      <c r="A27544" t="str">
        <f t="shared" si="432"/>
        <v>YAG</v>
      </c>
    </row>
    <row r="27545" spans="1:1" x14ac:dyDescent="0.25">
      <c r="A27545" t="str">
        <f t="shared" si="432"/>
        <v>YAG</v>
      </c>
    </row>
    <row r="27546" spans="1:1" x14ac:dyDescent="0.25">
      <c r="A27546" t="str">
        <f t="shared" si="432"/>
        <v>YAG</v>
      </c>
    </row>
    <row r="27547" spans="1:1" x14ac:dyDescent="0.25">
      <c r="A27547" t="str">
        <f t="shared" si="432"/>
        <v>YAG</v>
      </c>
    </row>
    <row r="27548" spans="1:1" x14ac:dyDescent="0.25">
      <c r="A27548" t="str">
        <f t="shared" si="432"/>
        <v>YAG</v>
      </c>
    </row>
    <row r="27549" spans="1:1" x14ac:dyDescent="0.25">
      <c r="A27549" t="str">
        <f t="shared" si="432"/>
        <v>YAG</v>
      </c>
    </row>
    <row r="27550" spans="1:1" x14ac:dyDescent="0.25">
      <c r="A27550" t="str">
        <f t="shared" si="432"/>
        <v>YAG</v>
      </c>
    </row>
    <row r="27551" spans="1:1" x14ac:dyDescent="0.25">
      <c r="A27551" t="str">
        <f t="shared" si="432"/>
        <v>YAG</v>
      </c>
    </row>
    <row r="27552" spans="1:1" x14ac:dyDescent="0.25">
      <c r="A27552" t="str">
        <f t="shared" si="432"/>
        <v>YAG</v>
      </c>
    </row>
    <row r="27553" spans="1:1" x14ac:dyDescent="0.25">
      <c r="A27553" t="str">
        <f t="shared" si="432"/>
        <v>YAG</v>
      </c>
    </row>
    <row r="27554" spans="1:1" x14ac:dyDescent="0.25">
      <c r="A27554" t="str">
        <f t="shared" si="432"/>
        <v>YAG</v>
      </c>
    </row>
    <row r="27555" spans="1:1" x14ac:dyDescent="0.25">
      <c r="A27555" t="str">
        <f t="shared" si="432"/>
        <v>YAG</v>
      </c>
    </row>
    <row r="27556" spans="1:1" x14ac:dyDescent="0.25">
      <c r="A27556" t="str">
        <f t="shared" si="432"/>
        <v>YAG</v>
      </c>
    </row>
    <row r="27557" spans="1:1" x14ac:dyDescent="0.25">
      <c r="A27557" t="str">
        <f t="shared" si="432"/>
        <v>YAG</v>
      </c>
    </row>
    <row r="27558" spans="1:1" x14ac:dyDescent="0.25">
      <c r="A27558" t="str">
        <f t="shared" si="432"/>
        <v>YAG</v>
      </c>
    </row>
    <row r="27559" spans="1:1" x14ac:dyDescent="0.25">
      <c r="A27559" t="str">
        <f t="shared" si="432"/>
        <v>YAG</v>
      </c>
    </row>
    <row r="27560" spans="1:1" x14ac:dyDescent="0.25">
      <c r="A27560" t="str">
        <f t="shared" si="432"/>
        <v>YAG</v>
      </c>
    </row>
    <row r="27561" spans="1:1" x14ac:dyDescent="0.25">
      <c r="A27561" t="str">
        <f t="shared" si="432"/>
        <v>YAG</v>
      </c>
    </row>
    <row r="27562" spans="1:1" x14ac:dyDescent="0.25">
      <c r="A27562" t="str">
        <f t="shared" si="432"/>
        <v>YAG</v>
      </c>
    </row>
    <row r="27563" spans="1:1" x14ac:dyDescent="0.25">
      <c r="A27563" t="str">
        <f t="shared" si="432"/>
        <v>YAG</v>
      </c>
    </row>
    <row r="27564" spans="1:1" x14ac:dyDescent="0.25">
      <c r="A27564" t="str">
        <f t="shared" si="432"/>
        <v>YAG</v>
      </c>
    </row>
    <row r="27565" spans="1:1" x14ac:dyDescent="0.25">
      <c r="A27565" t="str">
        <f t="shared" si="432"/>
        <v>YAG</v>
      </c>
    </row>
    <row r="27566" spans="1:1" x14ac:dyDescent="0.25">
      <c r="A27566" t="str">
        <f t="shared" si="432"/>
        <v>YAG</v>
      </c>
    </row>
    <row r="27567" spans="1:1" x14ac:dyDescent="0.25">
      <c r="A27567" t="str">
        <f t="shared" si="432"/>
        <v>YAG</v>
      </c>
    </row>
    <row r="27568" spans="1:1" x14ac:dyDescent="0.25">
      <c r="A27568" t="str">
        <f t="shared" si="432"/>
        <v>YAG</v>
      </c>
    </row>
    <row r="27569" spans="1:1" x14ac:dyDescent="0.25">
      <c r="A27569" t="str">
        <f t="shared" ref="A27569:A27632" si="433">"YAG"&amp;D27569 &amp;E27569 &amp;F27569 &amp; G27569 &amp;H27569 &amp;I27569</f>
        <v>YAG</v>
      </c>
    </row>
    <row r="27570" spans="1:1" x14ac:dyDescent="0.25">
      <c r="A27570" t="str">
        <f t="shared" si="433"/>
        <v>YAG</v>
      </c>
    </row>
    <row r="27571" spans="1:1" x14ac:dyDescent="0.25">
      <c r="A27571" t="str">
        <f t="shared" si="433"/>
        <v>YAG</v>
      </c>
    </row>
    <row r="27572" spans="1:1" x14ac:dyDescent="0.25">
      <c r="A27572" t="str">
        <f t="shared" si="433"/>
        <v>YAG</v>
      </c>
    </row>
    <row r="27573" spans="1:1" x14ac:dyDescent="0.25">
      <c r="A27573" t="str">
        <f t="shared" si="433"/>
        <v>YAG</v>
      </c>
    </row>
    <row r="27574" spans="1:1" x14ac:dyDescent="0.25">
      <c r="A27574" t="str">
        <f t="shared" si="433"/>
        <v>YAG</v>
      </c>
    </row>
    <row r="27575" spans="1:1" x14ac:dyDescent="0.25">
      <c r="A27575" t="str">
        <f t="shared" si="433"/>
        <v>YAG</v>
      </c>
    </row>
    <row r="27576" spans="1:1" x14ac:dyDescent="0.25">
      <c r="A27576" t="str">
        <f t="shared" si="433"/>
        <v>YAG</v>
      </c>
    </row>
    <row r="27577" spans="1:1" x14ac:dyDescent="0.25">
      <c r="A27577" t="str">
        <f t="shared" si="433"/>
        <v>YAG</v>
      </c>
    </row>
    <row r="27578" spans="1:1" x14ac:dyDescent="0.25">
      <c r="A27578" t="str">
        <f t="shared" si="433"/>
        <v>YAG</v>
      </c>
    </row>
    <row r="27579" spans="1:1" x14ac:dyDescent="0.25">
      <c r="A27579" t="str">
        <f t="shared" si="433"/>
        <v>YAG</v>
      </c>
    </row>
    <row r="27580" spans="1:1" x14ac:dyDescent="0.25">
      <c r="A27580" t="str">
        <f t="shared" si="433"/>
        <v>YAG</v>
      </c>
    </row>
    <row r="27581" spans="1:1" x14ac:dyDescent="0.25">
      <c r="A27581" t="str">
        <f t="shared" si="433"/>
        <v>YAG</v>
      </c>
    </row>
    <row r="27582" spans="1:1" x14ac:dyDescent="0.25">
      <c r="A27582" t="str">
        <f t="shared" si="433"/>
        <v>YAG</v>
      </c>
    </row>
    <row r="27583" spans="1:1" x14ac:dyDescent="0.25">
      <c r="A27583" t="str">
        <f t="shared" si="433"/>
        <v>YAG</v>
      </c>
    </row>
    <row r="27584" spans="1:1" x14ac:dyDescent="0.25">
      <c r="A27584" t="str">
        <f t="shared" si="433"/>
        <v>YAG</v>
      </c>
    </row>
    <row r="27585" spans="1:1" x14ac:dyDescent="0.25">
      <c r="A27585" t="str">
        <f t="shared" si="433"/>
        <v>YAG</v>
      </c>
    </row>
    <row r="27586" spans="1:1" x14ac:dyDescent="0.25">
      <c r="A27586" t="str">
        <f t="shared" si="433"/>
        <v>YAG</v>
      </c>
    </row>
    <row r="27587" spans="1:1" x14ac:dyDescent="0.25">
      <c r="A27587" t="str">
        <f t="shared" si="433"/>
        <v>YAG</v>
      </c>
    </row>
    <row r="27588" spans="1:1" x14ac:dyDescent="0.25">
      <c r="A27588" t="str">
        <f t="shared" si="433"/>
        <v>YAG</v>
      </c>
    </row>
    <row r="27589" spans="1:1" x14ac:dyDescent="0.25">
      <c r="A27589" t="str">
        <f t="shared" si="433"/>
        <v>YAG</v>
      </c>
    </row>
    <row r="27590" spans="1:1" x14ac:dyDescent="0.25">
      <c r="A27590" t="str">
        <f t="shared" si="433"/>
        <v>YAG</v>
      </c>
    </row>
    <row r="27591" spans="1:1" x14ac:dyDescent="0.25">
      <c r="A27591" t="str">
        <f t="shared" si="433"/>
        <v>YAG</v>
      </c>
    </row>
    <row r="27592" spans="1:1" x14ac:dyDescent="0.25">
      <c r="A27592" t="str">
        <f t="shared" si="433"/>
        <v>YAG</v>
      </c>
    </row>
    <row r="27593" spans="1:1" x14ac:dyDescent="0.25">
      <c r="A27593" t="str">
        <f t="shared" si="433"/>
        <v>YAG</v>
      </c>
    </row>
    <row r="27594" spans="1:1" x14ac:dyDescent="0.25">
      <c r="A27594" t="str">
        <f t="shared" si="433"/>
        <v>YAG</v>
      </c>
    </row>
    <row r="27595" spans="1:1" x14ac:dyDescent="0.25">
      <c r="A27595" t="str">
        <f t="shared" si="433"/>
        <v>YAG</v>
      </c>
    </row>
    <row r="27596" spans="1:1" x14ac:dyDescent="0.25">
      <c r="A27596" t="str">
        <f t="shared" si="433"/>
        <v>YAG</v>
      </c>
    </row>
    <row r="27597" spans="1:1" x14ac:dyDescent="0.25">
      <c r="A27597" t="str">
        <f t="shared" si="433"/>
        <v>YAG</v>
      </c>
    </row>
    <row r="27598" spans="1:1" x14ac:dyDescent="0.25">
      <c r="A27598" t="str">
        <f t="shared" si="433"/>
        <v>YAG</v>
      </c>
    </row>
    <row r="27599" spans="1:1" x14ac:dyDescent="0.25">
      <c r="A27599" t="str">
        <f t="shared" si="433"/>
        <v>YAG</v>
      </c>
    </row>
    <row r="27600" spans="1:1" x14ac:dyDescent="0.25">
      <c r="A27600" t="str">
        <f t="shared" si="433"/>
        <v>YAG</v>
      </c>
    </row>
    <row r="27601" spans="1:1" x14ac:dyDescent="0.25">
      <c r="A27601" t="str">
        <f t="shared" si="433"/>
        <v>YAG</v>
      </c>
    </row>
    <row r="27602" spans="1:1" x14ac:dyDescent="0.25">
      <c r="A27602" t="str">
        <f t="shared" si="433"/>
        <v>YAG</v>
      </c>
    </row>
    <row r="27603" spans="1:1" x14ac:dyDescent="0.25">
      <c r="A27603" t="str">
        <f t="shared" si="433"/>
        <v>YAG</v>
      </c>
    </row>
    <row r="27604" spans="1:1" x14ac:dyDescent="0.25">
      <c r="A27604" t="str">
        <f t="shared" si="433"/>
        <v>YAG</v>
      </c>
    </row>
    <row r="27605" spans="1:1" x14ac:dyDescent="0.25">
      <c r="A27605" t="str">
        <f t="shared" si="433"/>
        <v>YAG</v>
      </c>
    </row>
    <row r="27606" spans="1:1" x14ac:dyDescent="0.25">
      <c r="A27606" t="str">
        <f t="shared" si="433"/>
        <v>YAG</v>
      </c>
    </row>
    <row r="27607" spans="1:1" x14ac:dyDescent="0.25">
      <c r="A27607" t="str">
        <f t="shared" si="433"/>
        <v>YAG</v>
      </c>
    </row>
    <row r="27608" spans="1:1" x14ac:dyDescent="0.25">
      <c r="A27608" t="str">
        <f t="shared" si="433"/>
        <v>YAG</v>
      </c>
    </row>
    <row r="27609" spans="1:1" x14ac:dyDescent="0.25">
      <c r="A27609" t="str">
        <f t="shared" si="433"/>
        <v>YAG</v>
      </c>
    </row>
    <row r="27610" spans="1:1" x14ac:dyDescent="0.25">
      <c r="A27610" t="str">
        <f t="shared" si="433"/>
        <v>YAG</v>
      </c>
    </row>
    <row r="27611" spans="1:1" x14ac:dyDescent="0.25">
      <c r="A27611" t="str">
        <f t="shared" si="433"/>
        <v>YAG</v>
      </c>
    </row>
    <row r="27612" spans="1:1" x14ac:dyDescent="0.25">
      <c r="A27612" t="str">
        <f t="shared" si="433"/>
        <v>YAG</v>
      </c>
    </row>
    <row r="27613" spans="1:1" x14ac:dyDescent="0.25">
      <c r="A27613" t="str">
        <f t="shared" si="433"/>
        <v>YAG</v>
      </c>
    </row>
    <row r="27614" spans="1:1" x14ac:dyDescent="0.25">
      <c r="A27614" t="str">
        <f t="shared" si="433"/>
        <v>YAG</v>
      </c>
    </row>
    <row r="27615" spans="1:1" x14ac:dyDescent="0.25">
      <c r="A27615" t="str">
        <f t="shared" si="433"/>
        <v>YAG</v>
      </c>
    </row>
    <row r="27616" spans="1:1" x14ac:dyDescent="0.25">
      <c r="A27616" t="str">
        <f t="shared" si="433"/>
        <v>YAG</v>
      </c>
    </row>
    <row r="27617" spans="1:1" x14ac:dyDescent="0.25">
      <c r="A27617" t="str">
        <f t="shared" si="433"/>
        <v>YAG</v>
      </c>
    </row>
    <row r="27618" spans="1:1" x14ac:dyDescent="0.25">
      <c r="A27618" t="str">
        <f t="shared" si="433"/>
        <v>YAG</v>
      </c>
    </row>
    <row r="27619" spans="1:1" x14ac:dyDescent="0.25">
      <c r="A27619" t="str">
        <f t="shared" si="433"/>
        <v>YAG</v>
      </c>
    </row>
    <row r="27620" spans="1:1" x14ac:dyDescent="0.25">
      <c r="A27620" t="str">
        <f t="shared" si="433"/>
        <v>YAG</v>
      </c>
    </row>
    <row r="27621" spans="1:1" x14ac:dyDescent="0.25">
      <c r="A27621" t="str">
        <f t="shared" si="433"/>
        <v>YAG</v>
      </c>
    </row>
    <row r="27622" spans="1:1" x14ac:dyDescent="0.25">
      <c r="A27622" t="str">
        <f t="shared" si="433"/>
        <v>YAG</v>
      </c>
    </row>
    <row r="27623" spans="1:1" x14ac:dyDescent="0.25">
      <c r="A27623" t="str">
        <f t="shared" si="433"/>
        <v>YAG</v>
      </c>
    </row>
    <row r="27624" spans="1:1" x14ac:dyDescent="0.25">
      <c r="A27624" t="str">
        <f t="shared" si="433"/>
        <v>YAG</v>
      </c>
    </row>
    <row r="27625" spans="1:1" x14ac:dyDescent="0.25">
      <c r="A27625" t="str">
        <f t="shared" si="433"/>
        <v>YAG</v>
      </c>
    </row>
    <row r="27626" spans="1:1" x14ac:dyDescent="0.25">
      <c r="A27626" t="str">
        <f t="shared" si="433"/>
        <v>YAG</v>
      </c>
    </row>
    <row r="27627" spans="1:1" x14ac:dyDescent="0.25">
      <c r="A27627" t="str">
        <f t="shared" si="433"/>
        <v>YAG</v>
      </c>
    </row>
    <row r="27628" spans="1:1" x14ac:dyDescent="0.25">
      <c r="A27628" t="str">
        <f t="shared" si="433"/>
        <v>YAG</v>
      </c>
    </row>
    <row r="27629" spans="1:1" x14ac:dyDescent="0.25">
      <c r="A27629" t="str">
        <f t="shared" si="433"/>
        <v>YAG</v>
      </c>
    </row>
    <row r="27630" spans="1:1" x14ac:dyDescent="0.25">
      <c r="A27630" t="str">
        <f t="shared" si="433"/>
        <v>YAG</v>
      </c>
    </row>
    <row r="27631" spans="1:1" x14ac:dyDescent="0.25">
      <c r="A27631" t="str">
        <f t="shared" si="433"/>
        <v>YAG</v>
      </c>
    </row>
    <row r="27632" spans="1:1" x14ac:dyDescent="0.25">
      <c r="A27632" t="str">
        <f t="shared" si="433"/>
        <v>YAG</v>
      </c>
    </row>
    <row r="27633" spans="1:1" x14ac:dyDescent="0.25">
      <c r="A27633" t="str">
        <f t="shared" ref="A27633:A27696" si="434">"YAG"&amp;D27633 &amp;E27633 &amp;F27633 &amp; G27633 &amp;H27633 &amp;I27633</f>
        <v>YAG</v>
      </c>
    </row>
    <row r="27634" spans="1:1" x14ac:dyDescent="0.25">
      <c r="A27634" t="str">
        <f t="shared" si="434"/>
        <v>YAG</v>
      </c>
    </row>
    <row r="27635" spans="1:1" x14ac:dyDescent="0.25">
      <c r="A27635" t="str">
        <f t="shared" si="434"/>
        <v>YAG</v>
      </c>
    </row>
    <row r="27636" spans="1:1" x14ac:dyDescent="0.25">
      <c r="A27636" t="str">
        <f t="shared" si="434"/>
        <v>YAG</v>
      </c>
    </row>
    <row r="27637" spans="1:1" x14ac:dyDescent="0.25">
      <c r="A27637" t="str">
        <f t="shared" si="434"/>
        <v>YAG</v>
      </c>
    </row>
    <row r="27638" spans="1:1" x14ac:dyDescent="0.25">
      <c r="A27638" t="str">
        <f t="shared" si="434"/>
        <v>YAG</v>
      </c>
    </row>
    <row r="27639" spans="1:1" x14ac:dyDescent="0.25">
      <c r="A27639" t="str">
        <f t="shared" si="434"/>
        <v>YAG</v>
      </c>
    </row>
    <row r="27640" spans="1:1" x14ac:dyDescent="0.25">
      <c r="A27640" t="str">
        <f t="shared" si="434"/>
        <v>YAG</v>
      </c>
    </row>
    <row r="27641" spans="1:1" x14ac:dyDescent="0.25">
      <c r="A27641" t="str">
        <f t="shared" si="434"/>
        <v>YAG</v>
      </c>
    </row>
    <row r="27642" spans="1:1" x14ac:dyDescent="0.25">
      <c r="A27642" t="str">
        <f t="shared" si="434"/>
        <v>YAG</v>
      </c>
    </row>
    <row r="27643" spans="1:1" x14ac:dyDescent="0.25">
      <c r="A27643" t="str">
        <f t="shared" si="434"/>
        <v>YAG</v>
      </c>
    </row>
    <row r="27644" spans="1:1" x14ac:dyDescent="0.25">
      <c r="A27644" t="str">
        <f t="shared" si="434"/>
        <v>YAG</v>
      </c>
    </row>
    <row r="27645" spans="1:1" x14ac:dyDescent="0.25">
      <c r="A27645" t="str">
        <f t="shared" si="434"/>
        <v>YAG</v>
      </c>
    </row>
    <row r="27646" spans="1:1" x14ac:dyDescent="0.25">
      <c r="A27646" t="str">
        <f t="shared" si="434"/>
        <v>YAG</v>
      </c>
    </row>
    <row r="27647" spans="1:1" x14ac:dyDescent="0.25">
      <c r="A27647" t="str">
        <f t="shared" si="434"/>
        <v>YAG</v>
      </c>
    </row>
    <row r="27648" spans="1:1" x14ac:dyDescent="0.25">
      <c r="A27648" t="str">
        <f t="shared" si="434"/>
        <v>YAG</v>
      </c>
    </row>
    <row r="27649" spans="1:1" x14ac:dyDescent="0.25">
      <c r="A27649" t="str">
        <f t="shared" si="434"/>
        <v>YAG</v>
      </c>
    </row>
    <row r="27650" spans="1:1" x14ac:dyDescent="0.25">
      <c r="A27650" t="str">
        <f t="shared" si="434"/>
        <v>YAG</v>
      </c>
    </row>
    <row r="27651" spans="1:1" x14ac:dyDescent="0.25">
      <c r="A27651" t="str">
        <f t="shared" si="434"/>
        <v>YAG</v>
      </c>
    </row>
    <row r="27652" spans="1:1" x14ac:dyDescent="0.25">
      <c r="A27652" t="str">
        <f t="shared" si="434"/>
        <v>YAG</v>
      </c>
    </row>
    <row r="27653" spans="1:1" x14ac:dyDescent="0.25">
      <c r="A27653" t="str">
        <f t="shared" si="434"/>
        <v>YAG</v>
      </c>
    </row>
    <row r="27654" spans="1:1" x14ac:dyDescent="0.25">
      <c r="A27654" t="str">
        <f t="shared" si="434"/>
        <v>YAG</v>
      </c>
    </row>
    <row r="27655" spans="1:1" x14ac:dyDescent="0.25">
      <c r="A27655" t="str">
        <f t="shared" si="434"/>
        <v>YAG</v>
      </c>
    </row>
    <row r="27656" spans="1:1" x14ac:dyDescent="0.25">
      <c r="A27656" t="str">
        <f t="shared" si="434"/>
        <v>YAG</v>
      </c>
    </row>
    <row r="27657" spans="1:1" x14ac:dyDescent="0.25">
      <c r="A27657" t="str">
        <f t="shared" si="434"/>
        <v>YAG</v>
      </c>
    </row>
    <row r="27658" spans="1:1" x14ac:dyDescent="0.25">
      <c r="A27658" t="str">
        <f t="shared" si="434"/>
        <v>YAG</v>
      </c>
    </row>
    <row r="27659" spans="1:1" x14ac:dyDescent="0.25">
      <c r="A27659" t="str">
        <f t="shared" si="434"/>
        <v>YAG</v>
      </c>
    </row>
    <row r="27660" spans="1:1" x14ac:dyDescent="0.25">
      <c r="A27660" t="str">
        <f t="shared" si="434"/>
        <v>YAG</v>
      </c>
    </row>
    <row r="27661" spans="1:1" x14ac:dyDescent="0.25">
      <c r="A27661" t="str">
        <f t="shared" si="434"/>
        <v>YAG</v>
      </c>
    </row>
    <row r="27662" spans="1:1" x14ac:dyDescent="0.25">
      <c r="A27662" t="str">
        <f t="shared" si="434"/>
        <v>YAG</v>
      </c>
    </row>
    <row r="27663" spans="1:1" x14ac:dyDescent="0.25">
      <c r="A27663" t="str">
        <f t="shared" si="434"/>
        <v>YAG</v>
      </c>
    </row>
    <row r="27664" spans="1:1" x14ac:dyDescent="0.25">
      <c r="A27664" t="str">
        <f t="shared" si="434"/>
        <v>YAG</v>
      </c>
    </row>
    <row r="27665" spans="1:1" x14ac:dyDescent="0.25">
      <c r="A27665" t="str">
        <f t="shared" si="434"/>
        <v>YAG</v>
      </c>
    </row>
    <row r="27666" spans="1:1" x14ac:dyDescent="0.25">
      <c r="A27666" t="str">
        <f t="shared" si="434"/>
        <v>YAG</v>
      </c>
    </row>
    <row r="27667" spans="1:1" x14ac:dyDescent="0.25">
      <c r="A27667" t="str">
        <f t="shared" si="434"/>
        <v>YAG</v>
      </c>
    </row>
    <row r="27668" spans="1:1" x14ac:dyDescent="0.25">
      <c r="A27668" t="str">
        <f t="shared" si="434"/>
        <v>YAG</v>
      </c>
    </row>
    <row r="27669" spans="1:1" x14ac:dyDescent="0.25">
      <c r="A27669" t="str">
        <f t="shared" si="434"/>
        <v>YAG</v>
      </c>
    </row>
    <row r="27670" spans="1:1" x14ac:dyDescent="0.25">
      <c r="A27670" t="str">
        <f t="shared" si="434"/>
        <v>YAG</v>
      </c>
    </row>
    <row r="27671" spans="1:1" x14ac:dyDescent="0.25">
      <c r="A27671" t="str">
        <f t="shared" si="434"/>
        <v>YAG</v>
      </c>
    </row>
    <row r="27672" spans="1:1" x14ac:dyDescent="0.25">
      <c r="A27672" t="str">
        <f t="shared" si="434"/>
        <v>YAG</v>
      </c>
    </row>
    <row r="27673" spans="1:1" x14ac:dyDescent="0.25">
      <c r="A27673" t="str">
        <f t="shared" si="434"/>
        <v>YAG</v>
      </c>
    </row>
    <row r="27674" spans="1:1" x14ac:dyDescent="0.25">
      <c r="A27674" t="str">
        <f t="shared" si="434"/>
        <v>YAG</v>
      </c>
    </row>
    <row r="27675" spans="1:1" x14ac:dyDescent="0.25">
      <c r="A27675" t="str">
        <f t="shared" si="434"/>
        <v>YAG</v>
      </c>
    </row>
    <row r="27676" spans="1:1" x14ac:dyDescent="0.25">
      <c r="A27676" t="str">
        <f t="shared" si="434"/>
        <v>YAG</v>
      </c>
    </row>
    <row r="27677" spans="1:1" x14ac:dyDescent="0.25">
      <c r="A27677" t="str">
        <f t="shared" si="434"/>
        <v>YAG</v>
      </c>
    </row>
    <row r="27678" spans="1:1" x14ac:dyDescent="0.25">
      <c r="A27678" t="str">
        <f t="shared" si="434"/>
        <v>YAG</v>
      </c>
    </row>
    <row r="27679" spans="1:1" x14ac:dyDescent="0.25">
      <c r="A27679" t="str">
        <f t="shared" si="434"/>
        <v>YAG</v>
      </c>
    </row>
    <row r="27680" spans="1:1" x14ac:dyDescent="0.25">
      <c r="A27680" t="str">
        <f t="shared" si="434"/>
        <v>YAG</v>
      </c>
    </row>
    <row r="27681" spans="1:1" x14ac:dyDescent="0.25">
      <c r="A27681" t="str">
        <f t="shared" si="434"/>
        <v>YAG</v>
      </c>
    </row>
    <row r="27682" spans="1:1" x14ac:dyDescent="0.25">
      <c r="A27682" t="str">
        <f t="shared" si="434"/>
        <v>YAG</v>
      </c>
    </row>
    <row r="27683" spans="1:1" x14ac:dyDescent="0.25">
      <c r="A27683" t="str">
        <f t="shared" si="434"/>
        <v>YAG</v>
      </c>
    </row>
    <row r="27684" spans="1:1" x14ac:dyDescent="0.25">
      <c r="A27684" t="str">
        <f t="shared" si="434"/>
        <v>YAG</v>
      </c>
    </row>
    <row r="27685" spans="1:1" x14ac:dyDescent="0.25">
      <c r="A27685" t="str">
        <f t="shared" si="434"/>
        <v>YAG</v>
      </c>
    </row>
    <row r="27686" spans="1:1" x14ac:dyDescent="0.25">
      <c r="A27686" t="str">
        <f t="shared" si="434"/>
        <v>YAG</v>
      </c>
    </row>
    <row r="27687" spans="1:1" x14ac:dyDescent="0.25">
      <c r="A27687" t="str">
        <f t="shared" si="434"/>
        <v>YAG</v>
      </c>
    </row>
    <row r="27688" spans="1:1" x14ac:dyDescent="0.25">
      <c r="A27688" t="str">
        <f t="shared" si="434"/>
        <v>YAG</v>
      </c>
    </row>
    <row r="27689" spans="1:1" x14ac:dyDescent="0.25">
      <c r="A27689" t="str">
        <f t="shared" si="434"/>
        <v>YAG</v>
      </c>
    </row>
    <row r="27690" spans="1:1" x14ac:dyDescent="0.25">
      <c r="A27690" t="str">
        <f t="shared" si="434"/>
        <v>YAG</v>
      </c>
    </row>
    <row r="27691" spans="1:1" x14ac:dyDescent="0.25">
      <c r="A27691" t="str">
        <f t="shared" si="434"/>
        <v>YAG</v>
      </c>
    </row>
    <row r="27692" spans="1:1" x14ac:dyDescent="0.25">
      <c r="A27692" t="str">
        <f t="shared" si="434"/>
        <v>YAG</v>
      </c>
    </row>
    <row r="27693" spans="1:1" x14ac:dyDescent="0.25">
      <c r="A27693" t="str">
        <f t="shared" si="434"/>
        <v>YAG</v>
      </c>
    </row>
    <row r="27694" spans="1:1" x14ac:dyDescent="0.25">
      <c r="A27694" t="str">
        <f t="shared" si="434"/>
        <v>YAG</v>
      </c>
    </row>
    <row r="27695" spans="1:1" x14ac:dyDescent="0.25">
      <c r="A27695" t="str">
        <f t="shared" si="434"/>
        <v>YAG</v>
      </c>
    </row>
    <row r="27696" spans="1:1" x14ac:dyDescent="0.25">
      <c r="A27696" t="str">
        <f t="shared" si="434"/>
        <v>YAG</v>
      </c>
    </row>
    <row r="27697" spans="1:1" x14ac:dyDescent="0.25">
      <c r="A27697" t="str">
        <f t="shared" ref="A27697:A27760" si="435">"YAG"&amp;D27697 &amp;E27697 &amp;F27697 &amp; G27697 &amp;H27697 &amp;I27697</f>
        <v>YAG</v>
      </c>
    </row>
    <row r="27698" spans="1:1" x14ac:dyDescent="0.25">
      <c r="A27698" t="str">
        <f t="shared" si="435"/>
        <v>YAG</v>
      </c>
    </row>
    <row r="27699" spans="1:1" x14ac:dyDescent="0.25">
      <c r="A27699" t="str">
        <f t="shared" si="435"/>
        <v>YAG</v>
      </c>
    </row>
    <row r="27700" spans="1:1" x14ac:dyDescent="0.25">
      <c r="A27700" t="str">
        <f t="shared" si="435"/>
        <v>YAG</v>
      </c>
    </row>
    <row r="27701" spans="1:1" x14ac:dyDescent="0.25">
      <c r="A27701" t="str">
        <f t="shared" si="435"/>
        <v>YAG</v>
      </c>
    </row>
    <row r="27702" spans="1:1" x14ac:dyDescent="0.25">
      <c r="A27702" t="str">
        <f t="shared" si="435"/>
        <v>YAG</v>
      </c>
    </row>
    <row r="27703" spans="1:1" x14ac:dyDescent="0.25">
      <c r="A27703" t="str">
        <f t="shared" si="435"/>
        <v>YAG</v>
      </c>
    </row>
    <row r="27704" spans="1:1" x14ac:dyDescent="0.25">
      <c r="A27704" t="str">
        <f t="shared" si="435"/>
        <v>YAG</v>
      </c>
    </row>
    <row r="27705" spans="1:1" x14ac:dyDescent="0.25">
      <c r="A27705" t="str">
        <f t="shared" si="435"/>
        <v>YAG</v>
      </c>
    </row>
    <row r="27706" spans="1:1" x14ac:dyDescent="0.25">
      <c r="A27706" t="str">
        <f t="shared" si="435"/>
        <v>YAG</v>
      </c>
    </row>
    <row r="27707" spans="1:1" x14ac:dyDescent="0.25">
      <c r="A27707" t="str">
        <f t="shared" si="435"/>
        <v>YAG</v>
      </c>
    </row>
    <row r="27708" spans="1:1" x14ac:dyDescent="0.25">
      <c r="A27708" t="str">
        <f t="shared" si="435"/>
        <v>YAG</v>
      </c>
    </row>
    <row r="27709" spans="1:1" x14ac:dyDescent="0.25">
      <c r="A27709" t="str">
        <f t="shared" si="435"/>
        <v>YAG</v>
      </c>
    </row>
    <row r="27710" spans="1:1" x14ac:dyDescent="0.25">
      <c r="A27710" t="str">
        <f t="shared" si="435"/>
        <v>YAG</v>
      </c>
    </row>
    <row r="27711" spans="1:1" x14ac:dyDescent="0.25">
      <c r="A27711" t="str">
        <f t="shared" si="435"/>
        <v>YAG</v>
      </c>
    </row>
    <row r="27712" spans="1:1" x14ac:dyDescent="0.25">
      <c r="A27712" t="str">
        <f t="shared" si="435"/>
        <v>YAG</v>
      </c>
    </row>
    <row r="27713" spans="1:1" x14ac:dyDescent="0.25">
      <c r="A27713" t="str">
        <f t="shared" si="435"/>
        <v>YAG</v>
      </c>
    </row>
    <row r="27714" spans="1:1" x14ac:dyDescent="0.25">
      <c r="A27714" t="str">
        <f t="shared" si="435"/>
        <v>YAG</v>
      </c>
    </row>
    <row r="27715" spans="1:1" x14ac:dyDescent="0.25">
      <c r="A27715" t="str">
        <f t="shared" si="435"/>
        <v>YAG</v>
      </c>
    </row>
    <row r="27716" spans="1:1" x14ac:dyDescent="0.25">
      <c r="A27716" t="str">
        <f t="shared" si="435"/>
        <v>YAG</v>
      </c>
    </row>
    <row r="27717" spans="1:1" x14ac:dyDescent="0.25">
      <c r="A27717" t="str">
        <f t="shared" si="435"/>
        <v>YAG</v>
      </c>
    </row>
    <row r="27718" spans="1:1" x14ac:dyDescent="0.25">
      <c r="A27718" t="str">
        <f t="shared" si="435"/>
        <v>YAG</v>
      </c>
    </row>
    <row r="27719" spans="1:1" x14ac:dyDescent="0.25">
      <c r="A27719" t="str">
        <f t="shared" si="435"/>
        <v>YAG</v>
      </c>
    </row>
    <row r="27720" spans="1:1" x14ac:dyDescent="0.25">
      <c r="A27720" t="str">
        <f t="shared" si="435"/>
        <v>YAG</v>
      </c>
    </row>
    <row r="27721" spans="1:1" x14ac:dyDescent="0.25">
      <c r="A27721" t="str">
        <f t="shared" si="435"/>
        <v>YAG</v>
      </c>
    </row>
    <row r="27722" spans="1:1" x14ac:dyDescent="0.25">
      <c r="A27722" t="str">
        <f t="shared" si="435"/>
        <v>YAG</v>
      </c>
    </row>
    <row r="27723" spans="1:1" x14ac:dyDescent="0.25">
      <c r="A27723" t="str">
        <f t="shared" si="435"/>
        <v>YAG</v>
      </c>
    </row>
    <row r="27724" spans="1:1" x14ac:dyDescent="0.25">
      <c r="A27724" t="str">
        <f t="shared" si="435"/>
        <v>YAG</v>
      </c>
    </row>
    <row r="27725" spans="1:1" x14ac:dyDescent="0.25">
      <c r="A27725" t="str">
        <f t="shared" si="435"/>
        <v>YAG</v>
      </c>
    </row>
    <row r="27726" spans="1:1" x14ac:dyDescent="0.25">
      <c r="A27726" t="str">
        <f t="shared" si="435"/>
        <v>YAG</v>
      </c>
    </row>
    <row r="27727" spans="1:1" x14ac:dyDescent="0.25">
      <c r="A27727" t="str">
        <f t="shared" si="435"/>
        <v>YAG</v>
      </c>
    </row>
    <row r="27728" spans="1:1" x14ac:dyDescent="0.25">
      <c r="A27728" t="str">
        <f t="shared" si="435"/>
        <v>YAG</v>
      </c>
    </row>
    <row r="27729" spans="1:1" x14ac:dyDescent="0.25">
      <c r="A27729" t="str">
        <f t="shared" si="435"/>
        <v>YAG</v>
      </c>
    </row>
    <row r="27730" spans="1:1" x14ac:dyDescent="0.25">
      <c r="A27730" t="str">
        <f t="shared" si="435"/>
        <v>YAG</v>
      </c>
    </row>
    <row r="27731" spans="1:1" x14ac:dyDescent="0.25">
      <c r="A27731" t="str">
        <f t="shared" si="435"/>
        <v>YAG</v>
      </c>
    </row>
    <row r="27732" spans="1:1" x14ac:dyDescent="0.25">
      <c r="A27732" t="str">
        <f t="shared" si="435"/>
        <v>YAG</v>
      </c>
    </row>
    <row r="27733" spans="1:1" x14ac:dyDescent="0.25">
      <c r="A27733" t="str">
        <f t="shared" si="435"/>
        <v>YAG</v>
      </c>
    </row>
    <row r="27734" spans="1:1" x14ac:dyDescent="0.25">
      <c r="A27734" t="str">
        <f t="shared" si="435"/>
        <v>YAG</v>
      </c>
    </row>
    <row r="27735" spans="1:1" x14ac:dyDescent="0.25">
      <c r="A27735" t="str">
        <f t="shared" si="435"/>
        <v>YAG</v>
      </c>
    </row>
    <row r="27736" spans="1:1" x14ac:dyDescent="0.25">
      <c r="A27736" t="str">
        <f t="shared" si="435"/>
        <v>YAG</v>
      </c>
    </row>
    <row r="27737" spans="1:1" x14ac:dyDescent="0.25">
      <c r="A27737" t="str">
        <f t="shared" si="435"/>
        <v>YAG</v>
      </c>
    </row>
    <row r="27738" spans="1:1" x14ac:dyDescent="0.25">
      <c r="A27738" t="str">
        <f t="shared" si="435"/>
        <v>YAG</v>
      </c>
    </row>
    <row r="27739" spans="1:1" x14ac:dyDescent="0.25">
      <c r="A27739" t="str">
        <f t="shared" si="435"/>
        <v>YAG</v>
      </c>
    </row>
    <row r="27740" spans="1:1" x14ac:dyDescent="0.25">
      <c r="A27740" t="str">
        <f t="shared" si="435"/>
        <v>YAG</v>
      </c>
    </row>
    <row r="27741" spans="1:1" x14ac:dyDescent="0.25">
      <c r="A27741" t="str">
        <f t="shared" si="435"/>
        <v>YAG</v>
      </c>
    </row>
    <row r="27742" spans="1:1" x14ac:dyDescent="0.25">
      <c r="A27742" t="str">
        <f t="shared" si="435"/>
        <v>YAG</v>
      </c>
    </row>
    <row r="27743" spans="1:1" x14ac:dyDescent="0.25">
      <c r="A27743" t="str">
        <f t="shared" si="435"/>
        <v>YAG</v>
      </c>
    </row>
    <row r="27744" spans="1:1" x14ac:dyDescent="0.25">
      <c r="A27744" t="str">
        <f t="shared" si="435"/>
        <v>YAG</v>
      </c>
    </row>
    <row r="27745" spans="1:1" x14ac:dyDescent="0.25">
      <c r="A27745" t="str">
        <f t="shared" si="435"/>
        <v>YAG</v>
      </c>
    </row>
    <row r="27746" spans="1:1" x14ac:dyDescent="0.25">
      <c r="A27746" t="str">
        <f t="shared" si="435"/>
        <v>YAG</v>
      </c>
    </row>
    <row r="27747" spans="1:1" x14ac:dyDescent="0.25">
      <c r="A27747" t="str">
        <f t="shared" si="435"/>
        <v>YAG</v>
      </c>
    </row>
    <row r="27748" spans="1:1" x14ac:dyDescent="0.25">
      <c r="A27748" t="str">
        <f t="shared" si="435"/>
        <v>YAG</v>
      </c>
    </row>
    <row r="27749" spans="1:1" x14ac:dyDescent="0.25">
      <c r="A27749" t="str">
        <f t="shared" si="435"/>
        <v>YAG</v>
      </c>
    </row>
    <row r="27750" spans="1:1" x14ac:dyDescent="0.25">
      <c r="A27750" t="str">
        <f t="shared" si="435"/>
        <v>YAG</v>
      </c>
    </row>
    <row r="27751" spans="1:1" x14ac:dyDescent="0.25">
      <c r="A27751" t="str">
        <f t="shared" si="435"/>
        <v>YAG</v>
      </c>
    </row>
    <row r="27752" spans="1:1" x14ac:dyDescent="0.25">
      <c r="A27752" t="str">
        <f t="shared" si="435"/>
        <v>YAG</v>
      </c>
    </row>
    <row r="27753" spans="1:1" x14ac:dyDescent="0.25">
      <c r="A27753" t="str">
        <f t="shared" si="435"/>
        <v>YAG</v>
      </c>
    </row>
    <row r="27754" spans="1:1" x14ac:dyDescent="0.25">
      <c r="A27754" t="str">
        <f t="shared" si="435"/>
        <v>YAG</v>
      </c>
    </row>
    <row r="27755" spans="1:1" x14ac:dyDescent="0.25">
      <c r="A27755" t="str">
        <f t="shared" si="435"/>
        <v>YAG</v>
      </c>
    </row>
    <row r="27756" spans="1:1" x14ac:dyDescent="0.25">
      <c r="A27756" t="str">
        <f t="shared" si="435"/>
        <v>YAG</v>
      </c>
    </row>
    <row r="27757" spans="1:1" x14ac:dyDescent="0.25">
      <c r="A27757" t="str">
        <f t="shared" si="435"/>
        <v>YAG</v>
      </c>
    </row>
    <row r="27758" spans="1:1" x14ac:dyDescent="0.25">
      <c r="A27758" t="str">
        <f t="shared" si="435"/>
        <v>YAG</v>
      </c>
    </row>
    <row r="27759" spans="1:1" x14ac:dyDescent="0.25">
      <c r="A27759" t="str">
        <f t="shared" si="435"/>
        <v>YAG</v>
      </c>
    </row>
    <row r="27760" spans="1:1" x14ac:dyDescent="0.25">
      <c r="A27760" t="str">
        <f t="shared" si="435"/>
        <v>YAG</v>
      </c>
    </row>
    <row r="27761" spans="1:1" x14ac:dyDescent="0.25">
      <c r="A27761" t="str">
        <f t="shared" ref="A27761:A27824" si="436">"YAG"&amp;D27761 &amp;E27761 &amp;F27761 &amp; G27761 &amp;H27761 &amp;I27761</f>
        <v>YAG</v>
      </c>
    </row>
    <row r="27762" spans="1:1" x14ac:dyDescent="0.25">
      <c r="A27762" t="str">
        <f t="shared" si="436"/>
        <v>YAG</v>
      </c>
    </row>
    <row r="27763" spans="1:1" x14ac:dyDescent="0.25">
      <c r="A27763" t="str">
        <f t="shared" si="436"/>
        <v>YAG</v>
      </c>
    </row>
    <row r="27764" spans="1:1" x14ac:dyDescent="0.25">
      <c r="A27764" t="str">
        <f t="shared" si="436"/>
        <v>YAG</v>
      </c>
    </row>
    <row r="27765" spans="1:1" x14ac:dyDescent="0.25">
      <c r="A27765" t="str">
        <f t="shared" si="436"/>
        <v>YAG</v>
      </c>
    </row>
    <row r="27766" spans="1:1" x14ac:dyDescent="0.25">
      <c r="A27766" t="str">
        <f t="shared" si="436"/>
        <v>YAG</v>
      </c>
    </row>
    <row r="27767" spans="1:1" x14ac:dyDescent="0.25">
      <c r="A27767" t="str">
        <f t="shared" si="436"/>
        <v>YAG</v>
      </c>
    </row>
    <row r="27768" spans="1:1" x14ac:dyDescent="0.25">
      <c r="A27768" t="str">
        <f t="shared" si="436"/>
        <v>YAG</v>
      </c>
    </row>
    <row r="27769" spans="1:1" x14ac:dyDescent="0.25">
      <c r="A27769" t="str">
        <f t="shared" si="436"/>
        <v>YAG</v>
      </c>
    </row>
    <row r="27770" spans="1:1" x14ac:dyDescent="0.25">
      <c r="A27770" t="str">
        <f t="shared" si="436"/>
        <v>YAG</v>
      </c>
    </row>
    <row r="27771" spans="1:1" x14ac:dyDescent="0.25">
      <c r="A27771" t="str">
        <f t="shared" si="436"/>
        <v>YAG</v>
      </c>
    </row>
    <row r="27772" spans="1:1" x14ac:dyDescent="0.25">
      <c r="A27772" t="str">
        <f t="shared" si="436"/>
        <v>YAG</v>
      </c>
    </row>
    <row r="27773" spans="1:1" x14ac:dyDescent="0.25">
      <c r="A27773" t="str">
        <f t="shared" si="436"/>
        <v>YAG</v>
      </c>
    </row>
    <row r="27774" spans="1:1" x14ac:dyDescent="0.25">
      <c r="A27774" t="str">
        <f t="shared" si="436"/>
        <v>YAG</v>
      </c>
    </row>
    <row r="27775" spans="1:1" x14ac:dyDescent="0.25">
      <c r="A27775" t="str">
        <f t="shared" si="436"/>
        <v>YAG</v>
      </c>
    </row>
    <row r="27776" spans="1:1" x14ac:dyDescent="0.25">
      <c r="A27776" t="str">
        <f t="shared" si="436"/>
        <v>YAG</v>
      </c>
    </row>
    <row r="27777" spans="1:1" x14ac:dyDescent="0.25">
      <c r="A27777" t="str">
        <f t="shared" si="436"/>
        <v>YAG</v>
      </c>
    </row>
    <row r="27778" spans="1:1" x14ac:dyDescent="0.25">
      <c r="A27778" t="str">
        <f t="shared" si="436"/>
        <v>YAG</v>
      </c>
    </row>
    <row r="27779" spans="1:1" x14ac:dyDescent="0.25">
      <c r="A27779" t="str">
        <f t="shared" si="436"/>
        <v>YAG</v>
      </c>
    </row>
    <row r="27780" spans="1:1" x14ac:dyDescent="0.25">
      <c r="A27780" t="str">
        <f t="shared" si="436"/>
        <v>YAG</v>
      </c>
    </row>
    <row r="27781" spans="1:1" x14ac:dyDescent="0.25">
      <c r="A27781" t="str">
        <f t="shared" si="436"/>
        <v>YAG</v>
      </c>
    </row>
    <row r="27782" spans="1:1" x14ac:dyDescent="0.25">
      <c r="A27782" t="str">
        <f t="shared" si="436"/>
        <v>YAG</v>
      </c>
    </row>
    <row r="27783" spans="1:1" x14ac:dyDescent="0.25">
      <c r="A27783" t="str">
        <f t="shared" si="436"/>
        <v>YAG</v>
      </c>
    </row>
    <row r="27784" spans="1:1" x14ac:dyDescent="0.25">
      <c r="A27784" t="str">
        <f t="shared" si="436"/>
        <v>YAG</v>
      </c>
    </row>
    <row r="27785" spans="1:1" x14ac:dyDescent="0.25">
      <c r="A27785" t="str">
        <f t="shared" si="436"/>
        <v>YAG</v>
      </c>
    </row>
    <row r="27786" spans="1:1" x14ac:dyDescent="0.25">
      <c r="A27786" t="str">
        <f t="shared" si="436"/>
        <v>YAG</v>
      </c>
    </row>
    <row r="27787" spans="1:1" x14ac:dyDescent="0.25">
      <c r="A27787" t="str">
        <f t="shared" si="436"/>
        <v>YAG</v>
      </c>
    </row>
    <row r="27788" spans="1:1" x14ac:dyDescent="0.25">
      <c r="A27788" t="str">
        <f t="shared" si="436"/>
        <v>YAG</v>
      </c>
    </row>
    <row r="27789" spans="1:1" x14ac:dyDescent="0.25">
      <c r="A27789" t="str">
        <f t="shared" si="436"/>
        <v>YAG</v>
      </c>
    </row>
    <row r="27790" spans="1:1" x14ac:dyDescent="0.25">
      <c r="A27790" t="str">
        <f t="shared" si="436"/>
        <v>YAG</v>
      </c>
    </row>
    <row r="27791" spans="1:1" x14ac:dyDescent="0.25">
      <c r="A27791" t="str">
        <f t="shared" si="436"/>
        <v>YAG</v>
      </c>
    </row>
    <row r="27792" spans="1:1" x14ac:dyDescent="0.25">
      <c r="A27792" t="str">
        <f t="shared" si="436"/>
        <v>YAG</v>
      </c>
    </row>
    <row r="27793" spans="1:1" x14ac:dyDescent="0.25">
      <c r="A27793" t="str">
        <f t="shared" si="436"/>
        <v>YAG</v>
      </c>
    </row>
    <row r="27794" spans="1:1" x14ac:dyDescent="0.25">
      <c r="A27794" t="str">
        <f t="shared" si="436"/>
        <v>YAG</v>
      </c>
    </row>
    <row r="27795" spans="1:1" x14ac:dyDescent="0.25">
      <c r="A27795" t="str">
        <f t="shared" si="436"/>
        <v>YAG</v>
      </c>
    </row>
    <row r="27796" spans="1:1" x14ac:dyDescent="0.25">
      <c r="A27796" t="str">
        <f t="shared" si="436"/>
        <v>YAG</v>
      </c>
    </row>
    <row r="27797" spans="1:1" x14ac:dyDescent="0.25">
      <c r="A27797" t="str">
        <f t="shared" si="436"/>
        <v>YAG</v>
      </c>
    </row>
    <row r="27798" spans="1:1" x14ac:dyDescent="0.25">
      <c r="A27798" t="str">
        <f t="shared" si="436"/>
        <v>YAG</v>
      </c>
    </row>
    <row r="27799" spans="1:1" x14ac:dyDescent="0.25">
      <c r="A27799" t="str">
        <f t="shared" si="436"/>
        <v>YAG</v>
      </c>
    </row>
    <row r="27800" spans="1:1" x14ac:dyDescent="0.25">
      <c r="A27800" t="str">
        <f t="shared" si="436"/>
        <v>YAG</v>
      </c>
    </row>
    <row r="27801" spans="1:1" x14ac:dyDescent="0.25">
      <c r="A27801" t="str">
        <f t="shared" si="436"/>
        <v>YAG</v>
      </c>
    </row>
    <row r="27802" spans="1:1" x14ac:dyDescent="0.25">
      <c r="A27802" t="str">
        <f t="shared" si="436"/>
        <v>YAG</v>
      </c>
    </row>
    <row r="27803" spans="1:1" x14ac:dyDescent="0.25">
      <c r="A27803" t="str">
        <f t="shared" si="436"/>
        <v>YAG</v>
      </c>
    </row>
    <row r="27804" spans="1:1" x14ac:dyDescent="0.25">
      <c r="A27804" t="str">
        <f t="shared" si="436"/>
        <v>YAG</v>
      </c>
    </row>
    <row r="27805" spans="1:1" x14ac:dyDescent="0.25">
      <c r="A27805" t="str">
        <f t="shared" si="436"/>
        <v>YAG</v>
      </c>
    </row>
    <row r="27806" spans="1:1" x14ac:dyDescent="0.25">
      <c r="A27806" t="str">
        <f t="shared" si="436"/>
        <v>YAG</v>
      </c>
    </row>
    <row r="27807" spans="1:1" x14ac:dyDescent="0.25">
      <c r="A27807" t="str">
        <f t="shared" si="436"/>
        <v>YAG</v>
      </c>
    </row>
    <row r="27808" spans="1:1" x14ac:dyDescent="0.25">
      <c r="A27808" t="str">
        <f t="shared" si="436"/>
        <v>YAG</v>
      </c>
    </row>
    <row r="27809" spans="1:1" x14ac:dyDescent="0.25">
      <c r="A27809" t="str">
        <f t="shared" si="436"/>
        <v>YAG</v>
      </c>
    </row>
    <row r="27810" spans="1:1" x14ac:dyDescent="0.25">
      <c r="A27810" t="str">
        <f t="shared" si="436"/>
        <v>YAG</v>
      </c>
    </row>
    <row r="27811" spans="1:1" x14ac:dyDescent="0.25">
      <c r="A27811" t="str">
        <f t="shared" si="436"/>
        <v>YAG</v>
      </c>
    </row>
    <row r="27812" spans="1:1" x14ac:dyDescent="0.25">
      <c r="A27812" t="str">
        <f t="shared" si="436"/>
        <v>YAG</v>
      </c>
    </row>
    <row r="27813" spans="1:1" x14ac:dyDescent="0.25">
      <c r="A27813" t="str">
        <f t="shared" si="436"/>
        <v>YAG</v>
      </c>
    </row>
    <row r="27814" spans="1:1" x14ac:dyDescent="0.25">
      <c r="A27814" t="str">
        <f t="shared" si="436"/>
        <v>YAG</v>
      </c>
    </row>
    <row r="27815" spans="1:1" x14ac:dyDescent="0.25">
      <c r="A27815" t="str">
        <f t="shared" si="436"/>
        <v>YAG</v>
      </c>
    </row>
    <row r="27816" spans="1:1" x14ac:dyDescent="0.25">
      <c r="A27816" t="str">
        <f t="shared" si="436"/>
        <v>YAG</v>
      </c>
    </row>
    <row r="27817" spans="1:1" x14ac:dyDescent="0.25">
      <c r="A27817" t="str">
        <f t="shared" si="436"/>
        <v>YAG</v>
      </c>
    </row>
    <row r="27818" spans="1:1" x14ac:dyDescent="0.25">
      <c r="A27818" t="str">
        <f t="shared" si="436"/>
        <v>YAG</v>
      </c>
    </row>
    <row r="27819" spans="1:1" x14ac:dyDescent="0.25">
      <c r="A27819" t="str">
        <f t="shared" si="436"/>
        <v>YAG</v>
      </c>
    </row>
    <row r="27820" spans="1:1" x14ac:dyDescent="0.25">
      <c r="A27820" t="str">
        <f t="shared" si="436"/>
        <v>YAG</v>
      </c>
    </row>
    <row r="27821" spans="1:1" x14ac:dyDescent="0.25">
      <c r="A27821" t="str">
        <f t="shared" si="436"/>
        <v>YAG</v>
      </c>
    </row>
    <row r="27822" spans="1:1" x14ac:dyDescent="0.25">
      <c r="A27822" t="str">
        <f t="shared" si="436"/>
        <v>YAG</v>
      </c>
    </row>
    <row r="27823" spans="1:1" x14ac:dyDescent="0.25">
      <c r="A27823" t="str">
        <f t="shared" si="436"/>
        <v>YAG</v>
      </c>
    </row>
    <row r="27824" spans="1:1" x14ac:dyDescent="0.25">
      <c r="A27824" t="str">
        <f t="shared" si="436"/>
        <v>YAG</v>
      </c>
    </row>
    <row r="27825" spans="1:1" x14ac:dyDescent="0.25">
      <c r="A27825" t="str">
        <f t="shared" ref="A27825:A27888" si="437">"YAG"&amp;D27825 &amp;E27825 &amp;F27825 &amp; G27825 &amp;H27825 &amp;I27825</f>
        <v>YAG</v>
      </c>
    </row>
    <row r="27826" spans="1:1" x14ac:dyDescent="0.25">
      <c r="A27826" t="str">
        <f t="shared" si="437"/>
        <v>YAG</v>
      </c>
    </row>
    <row r="27827" spans="1:1" x14ac:dyDescent="0.25">
      <c r="A27827" t="str">
        <f t="shared" si="437"/>
        <v>YAG</v>
      </c>
    </row>
    <row r="27828" spans="1:1" x14ac:dyDescent="0.25">
      <c r="A27828" t="str">
        <f t="shared" si="437"/>
        <v>YAG</v>
      </c>
    </row>
    <row r="27829" spans="1:1" x14ac:dyDescent="0.25">
      <c r="A27829" t="str">
        <f t="shared" si="437"/>
        <v>YAG</v>
      </c>
    </row>
    <row r="27830" spans="1:1" x14ac:dyDescent="0.25">
      <c r="A27830" t="str">
        <f t="shared" si="437"/>
        <v>YAG</v>
      </c>
    </row>
    <row r="27831" spans="1:1" x14ac:dyDescent="0.25">
      <c r="A27831" t="str">
        <f t="shared" si="437"/>
        <v>YAG</v>
      </c>
    </row>
    <row r="27832" spans="1:1" x14ac:dyDescent="0.25">
      <c r="A27832" t="str">
        <f t="shared" si="437"/>
        <v>YAG</v>
      </c>
    </row>
    <row r="27833" spans="1:1" x14ac:dyDescent="0.25">
      <c r="A27833" t="str">
        <f t="shared" si="437"/>
        <v>YAG</v>
      </c>
    </row>
    <row r="27834" spans="1:1" x14ac:dyDescent="0.25">
      <c r="A27834" t="str">
        <f t="shared" si="437"/>
        <v>YAG</v>
      </c>
    </row>
    <row r="27835" spans="1:1" x14ac:dyDescent="0.25">
      <c r="A27835" t="str">
        <f t="shared" si="437"/>
        <v>YAG</v>
      </c>
    </row>
    <row r="27836" spans="1:1" x14ac:dyDescent="0.25">
      <c r="A27836" t="str">
        <f t="shared" si="437"/>
        <v>YAG</v>
      </c>
    </row>
    <row r="27837" spans="1:1" x14ac:dyDescent="0.25">
      <c r="A27837" t="str">
        <f t="shared" si="437"/>
        <v>YAG</v>
      </c>
    </row>
    <row r="27838" spans="1:1" x14ac:dyDescent="0.25">
      <c r="A27838" t="str">
        <f t="shared" si="437"/>
        <v>YAG</v>
      </c>
    </row>
    <row r="27839" spans="1:1" x14ac:dyDescent="0.25">
      <c r="A27839" t="str">
        <f t="shared" si="437"/>
        <v>YAG</v>
      </c>
    </row>
    <row r="27840" spans="1:1" x14ac:dyDescent="0.25">
      <c r="A27840" t="str">
        <f t="shared" si="437"/>
        <v>YAG</v>
      </c>
    </row>
    <row r="27841" spans="1:1" x14ac:dyDescent="0.25">
      <c r="A27841" t="str">
        <f t="shared" si="437"/>
        <v>YAG</v>
      </c>
    </row>
    <row r="27842" spans="1:1" x14ac:dyDescent="0.25">
      <c r="A27842" t="str">
        <f t="shared" si="437"/>
        <v>YAG</v>
      </c>
    </row>
    <row r="27843" spans="1:1" x14ac:dyDescent="0.25">
      <c r="A27843" t="str">
        <f t="shared" si="437"/>
        <v>YAG</v>
      </c>
    </row>
    <row r="27844" spans="1:1" x14ac:dyDescent="0.25">
      <c r="A27844" t="str">
        <f t="shared" si="437"/>
        <v>YAG</v>
      </c>
    </row>
    <row r="27845" spans="1:1" x14ac:dyDescent="0.25">
      <c r="A27845" t="str">
        <f t="shared" si="437"/>
        <v>YAG</v>
      </c>
    </row>
    <row r="27846" spans="1:1" x14ac:dyDescent="0.25">
      <c r="A27846" t="str">
        <f t="shared" si="437"/>
        <v>YAG</v>
      </c>
    </row>
    <row r="27847" spans="1:1" x14ac:dyDescent="0.25">
      <c r="A27847" t="str">
        <f t="shared" si="437"/>
        <v>YAG</v>
      </c>
    </row>
    <row r="27848" spans="1:1" x14ac:dyDescent="0.25">
      <c r="A27848" t="str">
        <f t="shared" si="437"/>
        <v>YAG</v>
      </c>
    </row>
    <row r="27849" spans="1:1" x14ac:dyDescent="0.25">
      <c r="A27849" t="str">
        <f t="shared" si="437"/>
        <v>YAG</v>
      </c>
    </row>
    <row r="27850" spans="1:1" x14ac:dyDescent="0.25">
      <c r="A27850" t="str">
        <f t="shared" si="437"/>
        <v>YAG</v>
      </c>
    </row>
    <row r="27851" spans="1:1" x14ac:dyDescent="0.25">
      <c r="A27851" t="str">
        <f t="shared" si="437"/>
        <v>YAG</v>
      </c>
    </row>
    <row r="27852" spans="1:1" x14ac:dyDescent="0.25">
      <c r="A27852" t="str">
        <f t="shared" si="437"/>
        <v>YAG</v>
      </c>
    </row>
    <row r="27853" spans="1:1" x14ac:dyDescent="0.25">
      <c r="A27853" t="str">
        <f t="shared" si="437"/>
        <v>YAG</v>
      </c>
    </row>
    <row r="27854" spans="1:1" x14ac:dyDescent="0.25">
      <c r="A27854" t="str">
        <f t="shared" si="437"/>
        <v>YAG</v>
      </c>
    </row>
    <row r="27855" spans="1:1" x14ac:dyDescent="0.25">
      <c r="A27855" t="str">
        <f t="shared" si="437"/>
        <v>YAG</v>
      </c>
    </row>
    <row r="27856" spans="1:1" x14ac:dyDescent="0.25">
      <c r="A27856" t="str">
        <f t="shared" si="437"/>
        <v>YAG</v>
      </c>
    </row>
    <row r="27857" spans="1:1" x14ac:dyDescent="0.25">
      <c r="A27857" t="str">
        <f t="shared" si="437"/>
        <v>YAG</v>
      </c>
    </row>
    <row r="27858" spans="1:1" x14ac:dyDescent="0.25">
      <c r="A27858" t="str">
        <f t="shared" si="437"/>
        <v>YAG</v>
      </c>
    </row>
    <row r="27859" spans="1:1" x14ac:dyDescent="0.25">
      <c r="A27859" t="str">
        <f t="shared" si="437"/>
        <v>YAG</v>
      </c>
    </row>
    <row r="27860" spans="1:1" x14ac:dyDescent="0.25">
      <c r="A27860" t="str">
        <f t="shared" si="437"/>
        <v>YAG</v>
      </c>
    </row>
    <row r="27861" spans="1:1" x14ac:dyDescent="0.25">
      <c r="A27861" t="str">
        <f t="shared" si="437"/>
        <v>YAG</v>
      </c>
    </row>
    <row r="27862" spans="1:1" x14ac:dyDescent="0.25">
      <c r="A27862" t="str">
        <f t="shared" si="437"/>
        <v>YAG</v>
      </c>
    </row>
    <row r="27863" spans="1:1" x14ac:dyDescent="0.25">
      <c r="A27863" t="str">
        <f t="shared" si="437"/>
        <v>YAG</v>
      </c>
    </row>
    <row r="27864" spans="1:1" x14ac:dyDescent="0.25">
      <c r="A27864" t="str">
        <f t="shared" si="437"/>
        <v>YAG</v>
      </c>
    </row>
    <row r="27865" spans="1:1" x14ac:dyDescent="0.25">
      <c r="A27865" t="str">
        <f t="shared" si="437"/>
        <v>YAG</v>
      </c>
    </row>
    <row r="27866" spans="1:1" x14ac:dyDescent="0.25">
      <c r="A27866" t="str">
        <f t="shared" si="437"/>
        <v>YAG</v>
      </c>
    </row>
    <row r="27867" spans="1:1" x14ac:dyDescent="0.25">
      <c r="A27867" t="str">
        <f t="shared" si="437"/>
        <v>YAG</v>
      </c>
    </row>
    <row r="27868" spans="1:1" x14ac:dyDescent="0.25">
      <c r="A27868" t="str">
        <f t="shared" si="437"/>
        <v>YAG</v>
      </c>
    </row>
    <row r="27869" spans="1:1" x14ac:dyDescent="0.25">
      <c r="A27869" t="str">
        <f t="shared" si="437"/>
        <v>YAG</v>
      </c>
    </row>
    <row r="27870" spans="1:1" x14ac:dyDescent="0.25">
      <c r="A27870" t="str">
        <f t="shared" si="437"/>
        <v>YAG</v>
      </c>
    </row>
    <row r="27871" spans="1:1" x14ac:dyDescent="0.25">
      <c r="A27871" t="str">
        <f t="shared" si="437"/>
        <v>YAG</v>
      </c>
    </row>
    <row r="27872" spans="1:1" x14ac:dyDescent="0.25">
      <c r="A27872" t="str">
        <f t="shared" si="437"/>
        <v>YAG</v>
      </c>
    </row>
    <row r="27873" spans="1:1" x14ac:dyDescent="0.25">
      <c r="A27873" t="str">
        <f t="shared" si="437"/>
        <v>YAG</v>
      </c>
    </row>
    <row r="27874" spans="1:1" x14ac:dyDescent="0.25">
      <c r="A27874" t="str">
        <f t="shared" si="437"/>
        <v>YAG</v>
      </c>
    </row>
    <row r="27875" spans="1:1" x14ac:dyDescent="0.25">
      <c r="A27875" t="str">
        <f t="shared" si="437"/>
        <v>YAG</v>
      </c>
    </row>
    <row r="27876" spans="1:1" x14ac:dyDescent="0.25">
      <c r="A27876" t="str">
        <f t="shared" si="437"/>
        <v>YAG</v>
      </c>
    </row>
    <row r="27877" spans="1:1" x14ac:dyDescent="0.25">
      <c r="A27877" t="str">
        <f t="shared" si="437"/>
        <v>YAG</v>
      </c>
    </row>
    <row r="27878" spans="1:1" x14ac:dyDescent="0.25">
      <c r="A27878" t="str">
        <f t="shared" si="437"/>
        <v>YAG</v>
      </c>
    </row>
    <row r="27879" spans="1:1" x14ac:dyDescent="0.25">
      <c r="A27879" t="str">
        <f t="shared" si="437"/>
        <v>YAG</v>
      </c>
    </row>
    <row r="27880" spans="1:1" x14ac:dyDescent="0.25">
      <c r="A27880" t="str">
        <f t="shared" si="437"/>
        <v>YAG</v>
      </c>
    </row>
    <row r="27881" spans="1:1" x14ac:dyDescent="0.25">
      <c r="A27881" t="str">
        <f t="shared" si="437"/>
        <v>YAG</v>
      </c>
    </row>
    <row r="27882" spans="1:1" x14ac:dyDescent="0.25">
      <c r="A27882" t="str">
        <f t="shared" si="437"/>
        <v>YAG</v>
      </c>
    </row>
    <row r="27883" spans="1:1" x14ac:dyDescent="0.25">
      <c r="A27883" t="str">
        <f t="shared" si="437"/>
        <v>YAG</v>
      </c>
    </row>
    <row r="27884" spans="1:1" x14ac:dyDescent="0.25">
      <c r="A27884" t="str">
        <f t="shared" si="437"/>
        <v>YAG</v>
      </c>
    </row>
    <row r="27885" spans="1:1" x14ac:dyDescent="0.25">
      <c r="A27885" t="str">
        <f t="shared" si="437"/>
        <v>YAG</v>
      </c>
    </row>
    <row r="27886" spans="1:1" x14ac:dyDescent="0.25">
      <c r="A27886" t="str">
        <f t="shared" si="437"/>
        <v>YAG</v>
      </c>
    </row>
    <row r="27887" spans="1:1" x14ac:dyDescent="0.25">
      <c r="A27887" t="str">
        <f t="shared" si="437"/>
        <v>YAG</v>
      </c>
    </row>
    <row r="27888" spans="1:1" x14ac:dyDescent="0.25">
      <c r="A27888" t="str">
        <f t="shared" si="437"/>
        <v>YAG</v>
      </c>
    </row>
    <row r="27889" spans="1:1" x14ac:dyDescent="0.25">
      <c r="A27889" t="str">
        <f t="shared" ref="A27889:A27952" si="438">"YAG"&amp;D27889 &amp;E27889 &amp;F27889 &amp; G27889 &amp;H27889 &amp;I27889</f>
        <v>YAG</v>
      </c>
    </row>
    <row r="27890" spans="1:1" x14ac:dyDescent="0.25">
      <c r="A27890" t="str">
        <f t="shared" si="438"/>
        <v>YAG</v>
      </c>
    </row>
    <row r="27891" spans="1:1" x14ac:dyDescent="0.25">
      <c r="A27891" t="str">
        <f t="shared" si="438"/>
        <v>YAG</v>
      </c>
    </row>
    <row r="27892" spans="1:1" x14ac:dyDescent="0.25">
      <c r="A27892" t="str">
        <f t="shared" si="438"/>
        <v>YAG</v>
      </c>
    </row>
    <row r="27893" spans="1:1" x14ac:dyDescent="0.25">
      <c r="A27893" t="str">
        <f t="shared" si="438"/>
        <v>YAG</v>
      </c>
    </row>
    <row r="27894" spans="1:1" x14ac:dyDescent="0.25">
      <c r="A27894" t="str">
        <f t="shared" si="438"/>
        <v>YAG</v>
      </c>
    </row>
    <row r="27895" spans="1:1" x14ac:dyDescent="0.25">
      <c r="A27895" t="str">
        <f t="shared" si="438"/>
        <v>YAG</v>
      </c>
    </row>
    <row r="27896" spans="1:1" x14ac:dyDescent="0.25">
      <c r="A27896" t="str">
        <f t="shared" si="438"/>
        <v>YAG</v>
      </c>
    </row>
    <row r="27897" spans="1:1" x14ac:dyDescent="0.25">
      <c r="A27897" t="str">
        <f t="shared" si="438"/>
        <v>YAG</v>
      </c>
    </row>
    <row r="27898" spans="1:1" x14ac:dyDescent="0.25">
      <c r="A27898" t="str">
        <f t="shared" si="438"/>
        <v>YAG</v>
      </c>
    </row>
    <row r="27899" spans="1:1" x14ac:dyDescent="0.25">
      <c r="A27899" t="str">
        <f t="shared" si="438"/>
        <v>YAG</v>
      </c>
    </row>
    <row r="27900" spans="1:1" x14ac:dyDescent="0.25">
      <c r="A27900" t="str">
        <f t="shared" si="438"/>
        <v>YAG</v>
      </c>
    </row>
    <row r="27901" spans="1:1" x14ac:dyDescent="0.25">
      <c r="A27901" t="str">
        <f t="shared" si="438"/>
        <v>YAG</v>
      </c>
    </row>
    <row r="27902" spans="1:1" x14ac:dyDescent="0.25">
      <c r="A27902" t="str">
        <f t="shared" si="438"/>
        <v>YAG</v>
      </c>
    </row>
    <row r="27903" spans="1:1" x14ac:dyDescent="0.25">
      <c r="A27903" t="str">
        <f t="shared" si="438"/>
        <v>YAG</v>
      </c>
    </row>
    <row r="27904" spans="1:1" x14ac:dyDescent="0.25">
      <c r="A27904" t="str">
        <f t="shared" si="438"/>
        <v>YAG</v>
      </c>
    </row>
    <row r="27905" spans="1:1" x14ac:dyDescent="0.25">
      <c r="A27905" t="str">
        <f t="shared" si="438"/>
        <v>YAG</v>
      </c>
    </row>
    <row r="27906" spans="1:1" x14ac:dyDescent="0.25">
      <c r="A27906" t="str">
        <f t="shared" si="438"/>
        <v>YAG</v>
      </c>
    </row>
    <row r="27907" spans="1:1" x14ac:dyDescent="0.25">
      <c r="A27907" t="str">
        <f t="shared" si="438"/>
        <v>YAG</v>
      </c>
    </row>
    <row r="27908" spans="1:1" x14ac:dyDescent="0.25">
      <c r="A27908" t="str">
        <f t="shared" si="438"/>
        <v>YAG</v>
      </c>
    </row>
    <row r="27909" spans="1:1" x14ac:dyDescent="0.25">
      <c r="A27909" t="str">
        <f t="shared" si="438"/>
        <v>YAG</v>
      </c>
    </row>
    <row r="27910" spans="1:1" x14ac:dyDescent="0.25">
      <c r="A27910" t="str">
        <f t="shared" si="438"/>
        <v>YAG</v>
      </c>
    </row>
    <row r="27911" spans="1:1" x14ac:dyDescent="0.25">
      <c r="A27911" t="str">
        <f t="shared" si="438"/>
        <v>YAG</v>
      </c>
    </row>
    <row r="27912" spans="1:1" x14ac:dyDescent="0.25">
      <c r="A27912" t="str">
        <f t="shared" si="438"/>
        <v>YAG</v>
      </c>
    </row>
    <row r="27913" spans="1:1" x14ac:dyDescent="0.25">
      <c r="A27913" t="str">
        <f t="shared" si="438"/>
        <v>YAG</v>
      </c>
    </row>
    <row r="27914" spans="1:1" x14ac:dyDescent="0.25">
      <c r="A27914" t="str">
        <f t="shared" si="438"/>
        <v>YAG</v>
      </c>
    </row>
    <row r="27915" spans="1:1" x14ac:dyDescent="0.25">
      <c r="A27915" t="str">
        <f t="shared" si="438"/>
        <v>YAG</v>
      </c>
    </row>
    <row r="27916" spans="1:1" x14ac:dyDescent="0.25">
      <c r="A27916" t="str">
        <f t="shared" si="438"/>
        <v>YAG</v>
      </c>
    </row>
    <row r="27917" spans="1:1" x14ac:dyDescent="0.25">
      <c r="A27917" t="str">
        <f t="shared" si="438"/>
        <v>YAG</v>
      </c>
    </row>
    <row r="27918" spans="1:1" x14ac:dyDescent="0.25">
      <c r="A27918" t="str">
        <f t="shared" si="438"/>
        <v>YAG</v>
      </c>
    </row>
    <row r="27919" spans="1:1" x14ac:dyDescent="0.25">
      <c r="A27919" t="str">
        <f t="shared" si="438"/>
        <v>YAG</v>
      </c>
    </row>
    <row r="27920" spans="1:1" x14ac:dyDescent="0.25">
      <c r="A27920" t="str">
        <f t="shared" si="438"/>
        <v>YAG</v>
      </c>
    </row>
    <row r="27921" spans="1:1" x14ac:dyDescent="0.25">
      <c r="A27921" t="str">
        <f t="shared" si="438"/>
        <v>YAG</v>
      </c>
    </row>
    <row r="27922" spans="1:1" x14ac:dyDescent="0.25">
      <c r="A27922" t="str">
        <f t="shared" si="438"/>
        <v>YAG</v>
      </c>
    </row>
    <row r="27923" spans="1:1" x14ac:dyDescent="0.25">
      <c r="A27923" t="str">
        <f t="shared" si="438"/>
        <v>YAG</v>
      </c>
    </row>
    <row r="27924" spans="1:1" x14ac:dyDescent="0.25">
      <c r="A27924" t="str">
        <f t="shared" si="438"/>
        <v>YAG</v>
      </c>
    </row>
    <row r="27925" spans="1:1" x14ac:dyDescent="0.25">
      <c r="A27925" t="str">
        <f t="shared" si="438"/>
        <v>YAG</v>
      </c>
    </row>
    <row r="27926" spans="1:1" x14ac:dyDescent="0.25">
      <c r="A27926" t="str">
        <f t="shared" si="438"/>
        <v>YAG</v>
      </c>
    </row>
    <row r="27927" spans="1:1" x14ac:dyDescent="0.25">
      <c r="A27927" t="str">
        <f t="shared" si="438"/>
        <v>YAG</v>
      </c>
    </row>
    <row r="27928" spans="1:1" x14ac:dyDescent="0.25">
      <c r="A27928" t="str">
        <f t="shared" si="438"/>
        <v>YAG</v>
      </c>
    </row>
    <row r="27929" spans="1:1" x14ac:dyDescent="0.25">
      <c r="A27929" t="str">
        <f t="shared" si="438"/>
        <v>YAG</v>
      </c>
    </row>
    <row r="27930" spans="1:1" x14ac:dyDescent="0.25">
      <c r="A27930" t="str">
        <f t="shared" si="438"/>
        <v>YAG</v>
      </c>
    </row>
    <row r="27931" spans="1:1" x14ac:dyDescent="0.25">
      <c r="A27931" t="str">
        <f t="shared" si="438"/>
        <v>YAG</v>
      </c>
    </row>
    <row r="27932" spans="1:1" x14ac:dyDescent="0.25">
      <c r="A27932" t="str">
        <f t="shared" si="438"/>
        <v>YAG</v>
      </c>
    </row>
    <row r="27933" spans="1:1" x14ac:dyDescent="0.25">
      <c r="A27933" t="str">
        <f t="shared" si="438"/>
        <v>YAG</v>
      </c>
    </row>
    <row r="27934" spans="1:1" x14ac:dyDescent="0.25">
      <c r="A27934" t="str">
        <f t="shared" si="438"/>
        <v>YAG</v>
      </c>
    </row>
    <row r="27935" spans="1:1" x14ac:dyDescent="0.25">
      <c r="A27935" t="str">
        <f t="shared" si="438"/>
        <v>YAG</v>
      </c>
    </row>
    <row r="27936" spans="1:1" x14ac:dyDescent="0.25">
      <c r="A27936" t="str">
        <f t="shared" si="438"/>
        <v>YAG</v>
      </c>
    </row>
    <row r="27937" spans="1:1" x14ac:dyDescent="0.25">
      <c r="A27937" t="str">
        <f t="shared" si="438"/>
        <v>YAG</v>
      </c>
    </row>
    <row r="27938" spans="1:1" x14ac:dyDescent="0.25">
      <c r="A27938" t="str">
        <f t="shared" si="438"/>
        <v>YAG</v>
      </c>
    </row>
    <row r="27939" spans="1:1" x14ac:dyDescent="0.25">
      <c r="A27939" t="str">
        <f t="shared" si="438"/>
        <v>YAG</v>
      </c>
    </row>
    <row r="27940" spans="1:1" x14ac:dyDescent="0.25">
      <c r="A27940" t="str">
        <f t="shared" si="438"/>
        <v>YAG</v>
      </c>
    </row>
    <row r="27941" spans="1:1" x14ac:dyDescent="0.25">
      <c r="A27941" t="str">
        <f t="shared" si="438"/>
        <v>YAG</v>
      </c>
    </row>
    <row r="27942" spans="1:1" x14ac:dyDescent="0.25">
      <c r="A27942" t="str">
        <f t="shared" si="438"/>
        <v>YAG</v>
      </c>
    </row>
    <row r="27943" spans="1:1" x14ac:dyDescent="0.25">
      <c r="A27943" t="str">
        <f t="shared" si="438"/>
        <v>YAG</v>
      </c>
    </row>
    <row r="27944" spans="1:1" x14ac:dyDescent="0.25">
      <c r="A27944" t="str">
        <f t="shared" si="438"/>
        <v>YAG</v>
      </c>
    </row>
    <row r="27945" spans="1:1" x14ac:dyDescent="0.25">
      <c r="A27945" t="str">
        <f t="shared" si="438"/>
        <v>YAG</v>
      </c>
    </row>
    <row r="27946" spans="1:1" x14ac:dyDescent="0.25">
      <c r="A27946" t="str">
        <f t="shared" si="438"/>
        <v>YAG</v>
      </c>
    </row>
    <row r="27947" spans="1:1" x14ac:dyDescent="0.25">
      <c r="A27947" t="str">
        <f t="shared" si="438"/>
        <v>YAG</v>
      </c>
    </row>
    <row r="27948" spans="1:1" x14ac:dyDescent="0.25">
      <c r="A27948" t="str">
        <f t="shared" si="438"/>
        <v>YAG</v>
      </c>
    </row>
    <row r="27949" spans="1:1" x14ac:dyDescent="0.25">
      <c r="A27949" t="str">
        <f t="shared" si="438"/>
        <v>YAG</v>
      </c>
    </row>
    <row r="27950" spans="1:1" x14ac:dyDescent="0.25">
      <c r="A27950" t="str">
        <f t="shared" si="438"/>
        <v>YAG</v>
      </c>
    </row>
    <row r="27951" spans="1:1" x14ac:dyDescent="0.25">
      <c r="A27951" t="str">
        <f t="shared" si="438"/>
        <v>YAG</v>
      </c>
    </row>
    <row r="27952" spans="1:1" x14ac:dyDescent="0.25">
      <c r="A27952" t="str">
        <f t="shared" si="438"/>
        <v>YAG</v>
      </c>
    </row>
    <row r="27953" spans="1:1" x14ac:dyDescent="0.25">
      <c r="A27953" t="str">
        <f t="shared" ref="A27953:A28016" si="439">"YAG"&amp;D27953 &amp;E27953 &amp;F27953 &amp; G27953 &amp;H27953 &amp;I27953</f>
        <v>YAG</v>
      </c>
    </row>
    <row r="27954" spans="1:1" x14ac:dyDescent="0.25">
      <c r="A27954" t="str">
        <f t="shared" si="439"/>
        <v>YAG</v>
      </c>
    </row>
    <row r="27955" spans="1:1" x14ac:dyDescent="0.25">
      <c r="A27955" t="str">
        <f t="shared" si="439"/>
        <v>YAG</v>
      </c>
    </row>
    <row r="27956" spans="1:1" x14ac:dyDescent="0.25">
      <c r="A27956" t="str">
        <f t="shared" si="439"/>
        <v>YAG</v>
      </c>
    </row>
    <row r="27957" spans="1:1" x14ac:dyDescent="0.25">
      <c r="A27957" t="str">
        <f t="shared" si="439"/>
        <v>YAG</v>
      </c>
    </row>
    <row r="27958" spans="1:1" x14ac:dyDescent="0.25">
      <c r="A27958" t="str">
        <f t="shared" si="439"/>
        <v>YAG</v>
      </c>
    </row>
    <row r="27959" spans="1:1" x14ac:dyDescent="0.25">
      <c r="A27959" t="str">
        <f t="shared" si="439"/>
        <v>YAG</v>
      </c>
    </row>
    <row r="27960" spans="1:1" x14ac:dyDescent="0.25">
      <c r="A27960" t="str">
        <f t="shared" si="439"/>
        <v>YAG</v>
      </c>
    </row>
    <row r="27961" spans="1:1" x14ac:dyDescent="0.25">
      <c r="A27961" t="str">
        <f t="shared" si="439"/>
        <v>YAG</v>
      </c>
    </row>
    <row r="27962" spans="1:1" x14ac:dyDescent="0.25">
      <c r="A27962" t="str">
        <f t="shared" si="439"/>
        <v>YAG</v>
      </c>
    </row>
    <row r="27963" spans="1:1" x14ac:dyDescent="0.25">
      <c r="A27963" t="str">
        <f t="shared" si="439"/>
        <v>YAG</v>
      </c>
    </row>
    <row r="27964" spans="1:1" x14ac:dyDescent="0.25">
      <c r="A27964" t="str">
        <f t="shared" si="439"/>
        <v>YAG</v>
      </c>
    </row>
    <row r="27965" spans="1:1" x14ac:dyDescent="0.25">
      <c r="A27965" t="str">
        <f t="shared" si="439"/>
        <v>YAG</v>
      </c>
    </row>
    <row r="27966" spans="1:1" x14ac:dyDescent="0.25">
      <c r="A27966" t="str">
        <f t="shared" si="439"/>
        <v>YAG</v>
      </c>
    </row>
    <row r="27967" spans="1:1" x14ac:dyDescent="0.25">
      <c r="A27967" t="str">
        <f t="shared" si="439"/>
        <v>YAG</v>
      </c>
    </row>
    <row r="27968" spans="1:1" x14ac:dyDescent="0.25">
      <c r="A27968" t="str">
        <f t="shared" si="439"/>
        <v>YAG</v>
      </c>
    </row>
    <row r="27969" spans="1:1" x14ac:dyDescent="0.25">
      <c r="A27969" t="str">
        <f t="shared" si="439"/>
        <v>YAG</v>
      </c>
    </row>
    <row r="27970" spans="1:1" x14ac:dyDescent="0.25">
      <c r="A27970" t="str">
        <f t="shared" si="439"/>
        <v>YAG</v>
      </c>
    </row>
    <row r="27971" spans="1:1" x14ac:dyDescent="0.25">
      <c r="A27971" t="str">
        <f t="shared" si="439"/>
        <v>YAG</v>
      </c>
    </row>
    <row r="27972" spans="1:1" x14ac:dyDescent="0.25">
      <c r="A27972" t="str">
        <f t="shared" si="439"/>
        <v>YAG</v>
      </c>
    </row>
    <row r="27973" spans="1:1" x14ac:dyDescent="0.25">
      <c r="A27973" t="str">
        <f t="shared" si="439"/>
        <v>YAG</v>
      </c>
    </row>
    <row r="27974" spans="1:1" x14ac:dyDescent="0.25">
      <c r="A27974" t="str">
        <f t="shared" si="439"/>
        <v>YAG</v>
      </c>
    </row>
    <row r="27975" spans="1:1" x14ac:dyDescent="0.25">
      <c r="A27975" t="str">
        <f t="shared" si="439"/>
        <v>YAG</v>
      </c>
    </row>
    <row r="27976" spans="1:1" x14ac:dyDescent="0.25">
      <c r="A27976" t="str">
        <f t="shared" si="439"/>
        <v>YAG</v>
      </c>
    </row>
    <row r="27977" spans="1:1" x14ac:dyDescent="0.25">
      <c r="A27977" t="str">
        <f t="shared" si="439"/>
        <v>YAG</v>
      </c>
    </row>
    <row r="27978" spans="1:1" x14ac:dyDescent="0.25">
      <c r="A27978" t="str">
        <f t="shared" si="439"/>
        <v>YAG</v>
      </c>
    </row>
    <row r="27979" spans="1:1" x14ac:dyDescent="0.25">
      <c r="A27979" t="str">
        <f t="shared" si="439"/>
        <v>YAG</v>
      </c>
    </row>
    <row r="27980" spans="1:1" x14ac:dyDescent="0.25">
      <c r="A27980" t="str">
        <f t="shared" si="439"/>
        <v>YAG</v>
      </c>
    </row>
    <row r="27981" spans="1:1" x14ac:dyDescent="0.25">
      <c r="A27981" t="str">
        <f t="shared" si="439"/>
        <v>YAG</v>
      </c>
    </row>
    <row r="27982" spans="1:1" x14ac:dyDescent="0.25">
      <c r="A27982" t="str">
        <f t="shared" si="439"/>
        <v>YAG</v>
      </c>
    </row>
    <row r="27983" spans="1:1" x14ac:dyDescent="0.25">
      <c r="A27983" t="str">
        <f t="shared" si="439"/>
        <v>YAG</v>
      </c>
    </row>
    <row r="27984" spans="1:1" x14ac:dyDescent="0.25">
      <c r="A27984" t="str">
        <f t="shared" si="439"/>
        <v>YAG</v>
      </c>
    </row>
    <row r="27985" spans="1:1" x14ac:dyDescent="0.25">
      <c r="A27985" t="str">
        <f t="shared" si="439"/>
        <v>YAG</v>
      </c>
    </row>
    <row r="27986" spans="1:1" x14ac:dyDescent="0.25">
      <c r="A27986" t="str">
        <f t="shared" si="439"/>
        <v>YAG</v>
      </c>
    </row>
    <row r="27987" spans="1:1" x14ac:dyDescent="0.25">
      <c r="A27987" t="str">
        <f t="shared" si="439"/>
        <v>YAG</v>
      </c>
    </row>
    <row r="27988" spans="1:1" x14ac:dyDescent="0.25">
      <c r="A27988" t="str">
        <f t="shared" si="439"/>
        <v>YAG</v>
      </c>
    </row>
    <row r="27989" spans="1:1" x14ac:dyDescent="0.25">
      <c r="A27989" t="str">
        <f t="shared" si="439"/>
        <v>YAG</v>
      </c>
    </row>
    <row r="27990" spans="1:1" x14ac:dyDescent="0.25">
      <c r="A27990" t="str">
        <f t="shared" si="439"/>
        <v>YAG</v>
      </c>
    </row>
    <row r="27991" spans="1:1" x14ac:dyDescent="0.25">
      <c r="A27991" t="str">
        <f t="shared" si="439"/>
        <v>YAG</v>
      </c>
    </row>
    <row r="27992" spans="1:1" x14ac:dyDescent="0.25">
      <c r="A27992" t="str">
        <f t="shared" si="439"/>
        <v>YAG</v>
      </c>
    </row>
    <row r="27993" spans="1:1" x14ac:dyDescent="0.25">
      <c r="A27993" t="str">
        <f t="shared" si="439"/>
        <v>YAG</v>
      </c>
    </row>
    <row r="27994" spans="1:1" x14ac:dyDescent="0.25">
      <c r="A27994" t="str">
        <f t="shared" si="439"/>
        <v>YAG</v>
      </c>
    </row>
    <row r="27995" spans="1:1" x14ac:dyDescent="0.25">
      <c r="A27995" t="str">
        <f t="shared" si="439"/>
        <v>YAG</v>
      </c>
    </row>
    <row r="27996" spans="1:1" x14ac:dyDescent="0.25">
      <c r="A27996" t="str">
        <f t="shared" si="439"/>
        <v>YAG</v>
      </c>
    </row>
    <row r="27997" spans="1:1" x14ac:dyDescent="0.25">
      <c r="A27997" t="str">
        <f t="shared" si="439"/>
        <v>YAG</v>
      </c>
    </row>
    <row r="27998" spans="1:1" x14ac:dyDescent="0.25">
      <c r="A27998" t="str">
        <f t="shared" si="439"/>
        <v>YAG</v>
      </c>
    </row>
    <row r="27999" spans="1:1" x14ac:dyDescent="0.25">
      <c r="A27999" t="str">
        <f t="shared" si="439"/>
        <v>YAG</v>
      </c>
    </row>
    <row r="28000" spans="1:1" x14ac:dyDescent="0.25">
      <c r="A28000" t="str">
        <f t="shared" si="439"/>
        <v>YAG</v>
      </c>
    </row>
    <row r="28001" spans="1:1" x14ac:dyDescent="0.25">
      <c r="A28001" t="str">
        <f t="shared" si="439"/>
        <v>YAG</v>
      </c>
    </row>
    <row r="28002" spans="1:1" x14ac:dyDescent="0.25">
      <c r="A28002" t="str">
        <f t="shared" si="439"/>
        <v>YAG</v>
      </c>
    </row>
    <row r="28003" spans="1:1" x14ac:dyDescent="0.25">
      <c r="A28003" t="str">
        <f t="shared" si="439"/>
        <v>YAG</v>
      </c>
    </row>
    <row r="28004" spans="1:1" x14ac:dyDescent="0.25">
      <c r="A28004" t="str">
        <f t="shared" si="439"/>
        <v>YAG</v>
      </c>
    </row>
    <row r="28005" spans="1:1" x14ac:dyDescent="0.25">
      <c r="A28005" t="str">
        <f t="shared" si="439"/>
        <v>YAG</v>
      </c>
    </row>
    <row r="28006" spans="1:1" x14ac:dyDescent="0.25">
      <c r="A28006" t="str">
        <f t="shared" si="439"/>
        <v>YAG</v>
      </c>
    </row>
    <row r="28007" spans="1:1" x14ac:dyDescent="0.25">
      <c r="A28007" t="str">
        <f t="shared" si="439"/>
        <v>YAG</v>
      </c>
    </row>
    <row r="28008" spans="1:1" x14ac:dyDescent="0.25">
      <c r="A28008" t="str">
        <f t="shared" si="439"/>
        <v>YAG</v>
      </c>
    </row>
    <row r="28009" spans="1:1" x14ac:dyDescent="0.25">
      <c r="A28009" t="str">
        <f t="shared" si="439"/>
        <v>YAG</v>
      </c>
    </row>
    <row r="28010" spans="1:1" x14ac:dyDescent="0.25">
      <c r="A28010" t="str">
        <f t="shared" si="439"/>
        <v>YAG</v>
      </c>
    </row>
    <row r="28011" spans="1:1" x14ac:dyDescent="0.25">
      <c r="A28011" t="str">
        <f t="shared" si="439"/>
        <v>YAG</v>
      </c>
    </row>
    <row r="28012" spans="1:1" x14ac:dyDescent="0.25">
      <c r="A28012" t="str">
        <f t="shared" si="439"/>
        <v>YAG</v>
      </c>
    </row>
    <row r="28013" spans="1:1" x14ac:dyDescent="0.25">
      <c r="A28013" t="str">
        <f t="shared" si="439"/>
        <v>YAG</v>
      </c>
    </row>
    <row r="28014" spans="1:1" x14ac:dyDescent="0.25">
      <c r="A28014" t="str">
        <f t="shared" si="439"/>
        <v>YAG</v>
      </c>
    </row>
    <row r="28015" spans="1:1" x14ac:dyDescent="0.25">
      <c r="A28015" t="str">
        <f t="shared" si="439"/>
        <v>YAG</v>
      </c>
    </row>
    <row r="28016" spans="1:1" x14ac:dyDescent="0.25">
      <c r="A28016" t="str">
        <f t="shared" si="439"/>
        <v>YAG</v>
      </c>
    </row>
    <row r="28017" spans="1:1" x14ac:dyDescent="0.25">
      <c r="A28017" t="str">
        <f t="shared" ref="A28017:A28080" si="440">"YAG"&amp;D28017 &amp;E28017 &amp;F28017 &amp; G28017 &amp;H28017 &amp;I28017</f>
        <v>YAG</v>
      </c>
    </row>
    <row r="28018" spans="1:1" x14ac:dyDescent="0.25">
      <c r="A28018" t="str">
        <f t="shared" si="440"/>
        <v>YAG</v>
      </c>
    </row>
    <row r="28019" spans="1:1" x14ac:dyDescent="0.25">
      <c r="A28019" t="str">
        <f t="shared" si="440"/>
        <v>YAG</v>
      </c>
    </row>
    <row r="28020" spans="1:1" x14ac:dyDescent="0.25">
      <c r="A28020" t="str">
        <f t="shared" si="440"/>
        <v>YAG</v>
      </c>
    </row>
    <row r="28021" spans="1:1" x14ac:dyDescent="0.25">
      <c r="A28021" t="str">
        <f t="shared" si="440"/>
        <v>YAG</v>
      </c>
    </row>
    <row r="28022" spans="1:1" x14ac:dyDescent="0.25">
      <c r="A28022" t="str">
        <f t="shared" si="440"/>
        <v>YAG</v>
      </c>
    </row>
    <row r="28023" spans="1:1" x14ac:dyDescent="0.25">
      <c r="A28023" t="str">
        <f t="shared" si="440"/>
        <v>YAG</v>
      </c>
    </row>
    <row r="28024" spans="1:1" x14ac:dyDescent="0.25">
      <c r="A28024" t="str">
        <f t="shared" si="440"/>
        <v>YAG</v>
      </c>
    </row>
    <row r="28025" spans="1:1" x14ac:dyDescent="0.25">
      <c r="A28025" t="str">
        <f t="shared" si="440"/>
        <v>YAG</v>
      </c>
    </row>
    <row r="28026" spans="1:1" x14ac:dyDescent="0.25">
      <c r="A28026" t="str">
        <f t="shared" si="440"/>
        <v>YAG</v>
      </c>
    </row>
    <row r="28027" spans="1:1" x14ac:dyDescent="0.25">
      <c r="A28027" t="str">
        <f t="shared" si="440"/>
        <v>YAG</v>
      </c>
    </row>
    <row r="28028" spans="1:1" x14ac:dyDescent="0.25">
      <c r="A28028" t="str">
        <f t="shared" si="440"/>
        <v>YAG</v>
      </c>
    </row>
    <row r="28029" spans="1:1" x14ac:dyDescent="0.25">
      <c r="A28029" t="str">
        <f t="shared" si="440"/>
        <v>YAG</v>
      </c>
    </row>
    <row r="28030" spans="1:1" x14ac:dyDescent="0.25">
      <c r="A28030" t="str">
        <f t="shared" si="440"/>
        <v>YAG</v>
      </c>
    </row>
    <row r="28031" spans="1:1" x14ac:dyDescent="0.25">
      <c r="A28031" t="str">
        <f t="shared" si="440"/>
        <v>YAG</v>
      </c>
    </row>
    <row r="28032" spans="1:1" x14ac:dyDescent="0.25">
      <c r="A28032" t="str">
        <f t="shared" si="440"/>
        <v>YAG</v>
      </c>
    </row>
    <row r="28033" spans="1:1" x14ac:dyDescent="0.25">
      <c r="A28033" t="str">
        <f t="shared" si="440"/>
        <v>YAG</v>
      </c>
    </row>
    <row r="28034" spans="1:1" x14ac:dyDescent="0.25">
      <c r="A28034" t="str">
        <f t="shared" si="440"/>
        <v>YAG</v>
      </c>
    </row>
    <row r="28035" spans="1:1" x14ac:dyDescent="0.25">
      <c r="A28035" t="str">
        <f t="shared" si="440"/>
        <v>YAG</v>
      </c>
    </row>
    <row r="28036" spans="1:1" x14ac:dyDescent="0.25">
      <c r="A28036" t="str">
        <f t="shared" si="440"/>
        <v>YAG</v>
      </c>
    </row>
    <row r="28037" spans="1:1" x14ac:dyDescent="0.25">
      <c r="A28037" t="str">
        <f t="shared" si="440"/>
        <v>YAG</v>
      </c>
    </row>
    <row r="28038" spans="1:1" x14ac:dyDescent="0.25">
      <c r="A28038" t="str">
        <f t="shared" si="440"/>
        <v>YAG</v>
      </c>
    </row>
    <row r="28039" spans="1:1" x14ac:dyDescent="0.25">
      <c r="A28039" t="str">
        <f t="shared" si="440"/>
        <v>YAG</v>
      </c>
    </row>
    <row r="28040" spans="1:1" x14ac:dyDescent="0.25">
      <c r="A28040" t="str">
        <f t="shared" si="440"/>
        <v>YAG</v>
      </c>
    </row>
    <row r="28041" spans="1:1" x14ac:dyDescent="0.25">
      <c r="A28041" t="str">
        <f t="shared" si="440"/>
        <v>YAG</v>
      </c>
    </row>
    <row r="28042" spans="1:1" x14ac:dyDescent="0.25">
      <c r="A28042" t="str">
        <f t="shared" si="440"/>
        <v>YAG</v>
      </c>
    </row>
    <row r="28043" spans="1:1" x14ac:dyDescent="0.25">
      <c r="A28043" t="str">
        <f t="shared" si="440"/>
        <v>YAG</v>
      </c>
    </row>
    <row r="28044" spans="1:1" x14ac:dyDescent="0.25">
      <c r="A28044" t="str">
        <f t="shared" si="440"/>
        <v>YAG</v>
      </c>
    </row>
    <row r="28045" spans="1:1" x14ac:dyDescent="0.25">
      <c r="A28045" t="str">
        <f t="shared" si="440"/>
        <v>YAG</v>
      </c>
    </row>
    <row r="28046" spans="1:1" x14ac:dyDescent="0.25">
      <c r="A28046" t="str">
        <f t="shared" si="440"/>
        <v>YAG</v>
      </c>
    </row>
    <row r="28047" spans="1:1" x14ac:dyDescent="0.25">
      <c r="A28047" t="str">
        <f t="shared" si="440"/>
        <v>YAG</v>
      </c>
    </row>
    <row r="28048" spans="1:1" x14ac:dyDescent="0.25">
      <c r="A28048" t="str">
        <f t="shared" si="440"/>
        <v>YAG</v>
      </c>
    </row>
    <row r="28049" spans="1:1" x14ac:dyDescent="0.25">
      <c r="A28049" t="str">
        <f t="shared" si="440"/>
        <v>YAG</v>
      </c>
    </row>
    <row r="28050" spans="1:1" x14ac:dyDescent="0.25">
      <c r="A28050" t="str">
        <f t="shared" si="440"/>
        <v>YAG</v>
      </c>
    </row>
    <row r="28051" spans="1:1" x14ac:dyDescent="0.25">
      <c r="A28051" t="str">
        <f t="shared" si="440"/>
        <v>YAG</v>
      </c>
    </row>
    <row r="28052" spans="1:1" x14ac:dyDescent="0.25">
      <c r="A28052" t="str">
        <f t="shared" si="440"/>
        <v>YAG</v>
      </c>
    </row>
    <row r="28053" spans="1:1" x14ac:dyDescent="0.25">
      <c r="A28053" t="str">
        <f t="shared" si="440"/>
        <v>YAG</v>
      </c>
    </row>
    <row r="28054" spans="1:1" x14ac:dyDescent="0.25">
      <c r="A28054" t="str">
        <f t="shared" si="440"/>
        <v>YAG</v>
      </c>
    </row>
    <row r="28055" spans="1:1" x14ac:dyDescent="0.25">
      <c r="A28055" t="str">
        <f t="shared" si="440"/>
        <v>YAG</v>
      </c>
    </row>
    <row r="28056" spans="1:1" x14ac:dyDescent="0.25">
      <c r="A28056" t="str">
        <f t="shared" si="440"/>
        <v>YAG</v>
      </c>
    </row>
    <row r="28057" spans="1:1" x14ac:dyDescent="0.25">
      <c r="A28057" t="str">
        <f t="shared" si="440"/>
        <v>YAG</v>
      </c>
    </row>
    <row r="28058" spans="1:1" x14ac:dyDescent="0.25">
      <c r="A28058" t="str">
        <f t="shared" si="440"/>
        <v>YAG</v>
      </c>
    </row>
    <row r="28059" spans="1:1" x14ac:dyDescent="0.25">
      <c r="A28059" t="str">
        <f t="shared" si="440"/>
        <v>YAG</v>
      </c>
    </row>
    <row r="28060" spans="1:1" x14ac:dyDescent="0.25">
      <c r="A28060" t="str">
        <f t="shared" si="440"/>
        <v>YAG</v>
      </c>
    </row>
    <row r="28061" spans="1:1" x14ac:dyDescent="0.25">
      <c r="A28061" t="str">
        <f t="shared" si="440"/>
        <v>YAG</v>
      </c>
    </row>
    <row r="28062" spans="1:1" x14ac:dyDescent="0.25">
      <c r="A28062" t="str">
        <f t="shared" si="440"/>
        <v>YAG</v>
      </c>
    </row>
    <row r="28063" spans="1:1" x14ac:dyDescent="0.25">
      <c r="A28063" t="str">
        <f t="shared" si="440"/>
        <v>YAG</v>
      </c>
    </row>
    <row r="28064" spans="1:1" x14ac:dyDescent="0.25">
      <c r="A28064" t="str">
        <f t="shared" si="440"/>
        <v>YAG</v>
      </c>
    </row>
    <row r="28065" spans="1:1" x14ac:dyDescent="0.25">
      <c r="A28065" t="str">
        <f t="shared" si="440"/>
        <v>YAG</v>
      </c>
    </row>
    <row r="28066" spans="1:1" x14ac:dyDescent="0.25">
      <c r="A28066" t="str">
        <f t="shared" si="440"/>
        <v>YAG</v>
      </c>
    </row>
    <row r="28067" spans="1:1" x14ac:dyDescent="0.25">
      <c r="A28067" t="str">
        <f t="shared" si="440"/>
        <v>YAG</v>
      </c>
    </row>
    <row r="28068" spans="1:1" x14ac:dyDescent="0.25">
      <c r="A28068" t="str">
        <f t="shared" si="440"/>
        <v>YAG</v>
      </c>
    </row>
    <row r="28069" spans="1:1" x14ac:dyDescent="0.25">
      <c r="A28069" t="str">
        <f t="shared" si="440"/>
        <v>YAG</v>
      </c>
    </row>
    <row r="28070" spans="1:1" x14ac:dyDescent="0.25">
      <c r="A28070" t="str">
        <f t="shared" si="440"/>
        <v>YAG</v>
      </c>
    </row>
    <row r="28071" spans="1:1" x14ac:dyDescent="0.25">
      <c r="A28071" t="str">
        <f t="shared" si="440"/>
        <v>YAG</v>
      </c>
    </row>
    <row r="28072" spans="1:1" x14ac:dyDescent="0.25">
      <c r="A28072" t="str">
        <f t="shared" si="440"/>
        <v>YAG</v>
      </c>
    </row>
    <row r="28073" spans="1:1" x14ac:dyDescent="0.25">
      <c r="A28073" t="str">
        <f t="shared" si="440"/>
        <v>YAG</v>
      </c>
    </row>
    <row r="28074" spans="1:1" x14ac:dyDescent="0.25">
      <c r="A28074" t="str">
        <f t="shared" si="440"/>
        <v>YAG</v>
      </c>
    </row>
    <row r="28075" spans="1:1" x14ac:dyDescent="0.25">
      <c r="A28075" t="str">
        <f t="shared" si="440"/>
        <v>YAG</v>
      </c>
    </row>
    <row r="28076" spans="1:1" x14ac:dyDescent="0.25">
      <c r="A28076" t="str">
        <f t="shared" si="440"/>
        <v>YAG</v>
      </c>
    </row>
    <row r="28077" spans="1:1" x14ac:dyDescent="0.25">
      <c r="A28077" t="str">
        <f t="shared" si="440"/>
        <v>YAG</v>
      </c>
    </row>
    <row r="28078" spans="1:1" x14ac:dyDescent="0.25">
      <c r="A28078" t="str">
        <f t="shared" si="440"/>
        <v>YAG</v>
      </c>
    </row>
    <row r="28079" spans="1:1" x14ac:dyDescent="0.25">
      <c r="A28079" t="str">
        <f t="shared" si="440"/>
        <v>YAG</v>
      </c>
    </row>
    <row r="28080" spans="1:1" x14ac:dyDescent="0.25">
      <c r="A28080" t="str">
        <f t="shared" si="440"/>
        <v>YAG</v>
      </c>
    </row>
    <row r="28081" spans="1:1" x14ac:dyDescent="0.25">
      <c r="A28081" t="str">
        <f t="shared" ref="A28081:A28144" si="441">"YAG"&amp;D28081 &amp;E28081 &amp;F28081 &amp; G28081 &amp;H28081 &amp;I28081</f>
        <v>YAG</v>
      </c>
    </row>
    <row r="28082" spans="1:1" x14ac:dyDescent="0.25">
      <c r="A28082" t="str">
        <f t="shared" si="441"/>
        <v>YAG</v>
      </c>
    </row>
    <row r="28083" spans="1:1" x14ac:dyDescent="0.25">
      <c r="A28083" t="str">
        <f t="shared" si="441"/>
        <v>YAG</v>
      </c>
    </row>
    <row r="28084" spans="1:1" x14ac:dyDescent="0.25">
      <c r="A28084" t="str">
        <f t="shared" si="441"/>
        <v>YAG</v>
      </c>
    </row>
    <row r="28085" spans="1:1" x14ac:dyDescent="0.25">
      <c r="A28085" t="str">
        <f t="shared" si="441"/>
        <v>YAG</v>
      </c>
    </row>
    <row r="28086" spans="1:1" x14ac:dyDescent="0.25">
      <c r="A28086" t="str">
        <f t="shared" si="441"/>
        <v>YAG</v>
      </c>
    </row>
    <row r="28087" spans="1:1" x14ac:dyDescent="0.25">
      <c r="A28087" t="str">
        <f t="shared" si="441"/>
        <v>YAG</v>
      </c>
    </row>
    <row r="28088" spans="1:1" x14ac:dyDescent="0.25">
      <c r="A28088" t="str">
        <f t="shared" si="441"/>
        <v>YAG</v>
      </c>
    </row>
    <row r="28089" spans="1:1" x14ac:dyDescent="0.25">
      <c r="A28089" t="str">
        <f t="shared" si="441"/>
        <v>YAG</v>
      </c>
    </row>
    <row r="28090" spans="1:1" x14ac:dyDescent="0.25">
      <c r="A28090" t="str">
        <f t="shared" si="441"/>
        <v>YAG</v>
      </c>
    </row>
    <row r="28091" spans="1:1" x14ac:dyDescent="0.25">
      <c r="A28091" t="str">
        <f t="shared" si="441"/>
        <v>YAG</v>
      </c>
    </row>
    <row r="28092" spans="1:1" x14ac:dyDescent="0.25">
      <c r="A28092" t="str">
        <f t="shared" si="441"/>
        <v>YAG</v>
      </c>
    </row>
    <row r="28093" spans="1:1" x14ac:dyDescent="0.25">
      <c r="A28093" t="str">
        <f t="shared" si="441"/>
        <v>YAG</v>
      </c>
    </row>
    <row r="28094" spans="1:1" x14ac:dyDescent="0.25">
      <c r="A28094" t="str">
        <f t="shared" si="441"/>
        <v>YAG</v>
      </c>
    </row>
    <row r="28095" spans="1:1" x14ac:dyDescent="0.25">
      <c r="A28095" t="str">
        <f t="shared" si="441"/>
        <v>YAG</v>
      </c>
    </row>
    <row r="28096" spans="1:1" x14ac:dyDescent="0.25">
      <c r="A28096" t="str">
        <f t="shared" si="441"/>
        <v>YAG</v>
      </c>
    </row>
    <row r="28097" spans="1:1" x14ac:dyDescent="0.25">
      <c r="A28097" t="str">
        <f t="shared" si="441"/>
        <v>YAG</v>
      </c>
    </row>
    <row r="28098" spans="1:1" x14ac:dyDescent="0.25">
      <c r="A28098" t="str">
        <f t="shared" si="441"/>
        <v>YAG</v>
      </c>
    </row>
    <row r="28099" spans="1:1" x14ac:dyDescent="0.25">
      <c r="A28099" t="str">
        <f t="shared" si="441"/>
        <v>YAG</v>
      </c>
    </row>
    <row r="28100" spans="1:1" x14ac:dyDescent="0.25">
      <c r="A28100" t="str">
        <f t="shared" si="441"/>
        <v>YAG</v>
      </c>
    </row>
    <row r="28101" spans="1:1" x14ac:dyDescent="0.25">
      <c r="A28101" t="str">
        <f t="shared" si="441"/>
        <v>YAG</v>
      </c>
    </row>
    <row r="28102" spans="1:1" x14ac:dyDescent="0.25">
      <c r="A28102" t="str">
        <f t="shared" si="441"/>
        <v>YAG</v>
      </c>
    </row>
    <row r="28103" spans="1:1" x14ac:dyDescent="0.25">
      <c r="A28103" t="str">
        <f t="shared" si="441"/>
        <v>YAG</v>
      </c>
    </row>
    <row r="28104" spans="1:1" x14ac:dyDescent="0.25">
      <c r="A28104" t="str">
        <f t="shared" si="441"/>
        <v>YAG</v>
      </c>
    </row>
    <row r="28105" spans="1:1" x14ac:dyDescent="0.25">
      <c r="A28105" t="str">
        <f t="shared" si="441"/>
        <v>YAG</v>
      </c>
    </row>
    <row r="28106" spans="1:1" x14ac:dyDescent="0.25">
      <c r="A28106" t="str">
        <f t="shared" si="441"/>
        <v>YAG</v>
      </c>
    </row>
    <row r="28107" spans="1:1" x14ac:dyDescent="0.25">
      <c r="A28107" t="str">
        <f t="shared" si="441"/>
        <v>YAG</v>
      </c>
    </row>
    <row r="28108" spans="1:1" x14ac:dyDescent="0.25">
      <c r="A28108" t="str">
        <f t="shared" si="441"/>
        <v>YAG</v>
      </c>
    </row>
    <row r="28109" spans="1:1" x14ac:dyDescent="0.25">
      <c r="A28109" t="str">
        <f t="shared" si="441"/>
        <v>YAG</v>
      </c>
    </row>
    <row r="28110" spans="1:1" x14ac:dyDescent="0.25">
      <c r="A28110" t="str">
        <f t="shared" si="441"/>
        <v>YAG</v>
      </c>
    </row>
    <row r="28111" spans="1:1" x14ac:dyDescent="0.25">
      <c r="A28111" t="str">
        <f t="shared" si="441"/>
        <v>YAG</v>
      </c>
    </row>
    <row r="28112" spans="1:1" x14ac:dyDescent="0.25">
      <c r="A28112" t="str">
        <f t="shared" si="441"/>
        <v>YAG</v>
      </c>
    </row>
    <row r="28113" spans="1:1" x14ac:dyDescent="0.25">
      <c r="A28113" t="str">
        <f t="shared" si="441"/>
        <v>YAG</v>
      </c>
    </row>
    <row r="28114" spans="1:1" x14ac:dyDescent="0.25">
      <c r="A28114" t="str">
        <f t="shared" si="441"/>
        <v>YAG</v>
      </c>
    </row>
    <row r="28115" spans="1:1" x14ac:dyDescent="0.25">
      <c r="A28115" t="str">
        <f t="shared" si="441"/>
        <v>YAG</v>
      </c>
    </row>
    <row r="28116" spans="1:1" x14ac:dyDescent="0.25">
      <c r="A28116" t="str">
        <f t="shared" si="441"/>
        <v>YAG</v>
      </c>
    </row>
    <row r="28117" spans="1:1" x14ac:dyDescent="0.25">
      <c r="A28117" t="str">
        <f t="shared" si="441"/>
        <v>YAG</v>
      </c>
    </row>
    <row r="28118" spans="1:1" x14ac:dyDescent="0.25">
      <c r="A28118" t="str">
        <f t="shared" si="441"/>
        <v>YAG</v>
      </c>
    </row>
    <row r="28119" spans="1:1" x14ac:dyDescent="0.25">
      <c r="A28119" t="str">
        <f t="shared" si="441"/>
        <v>YAG</v>
      </c>
    </row>
    <row r="28120" spans="1:1" x14ac:dyDescent="0.25">
      <c r="A28120" t="str">
        <f t="shared" si="441"/>
        <v>YAG</v>
      </c>
    </row>
    <row r="28121" spans="1:1" x14ac:dyDescent="0.25">
      <c r="A28121" t="str">
        <f t="shared" si="441"/>
        <v>YAG</v>
      </c>
    </row>
    <row r="28122" spans="1:1" x14ac:dyDescent="0.25">
      <c r="A28122" t="str">
        <f t="shared" si="441"/>
        <v>YAG</v>
      </c>
    </row>
    <row r="28123" spans="1:1" x14ac:dyDescent="0.25">
      <c r="A28123" t="str">
        <f t="shared" si="441"/>
        <v>YAG</v>
      </c>
    </row>
    <row r="28124" spans="1:1" x14ac:dyDescent="0.25">
      <c r="A28124" t="str">
        <f t="shared" si="441"/>
        <v>YAG</v>
      </c>
    </row>
    <row r="28125" spans="1:1" x14ac:dyDescent="0.25">
      <c r="A28125" t="str">
        <f t="shared" si="441"/>
        <v>YAG</v>
      </c>
    </row>
    <row r="28126" spans="1:1" x14ac:dyDescent="0.25">
      <c r="A28126" t="str">
        <f t="shared" si="441"/>
        <v>YAG</v>
      </c>
    </row>
    <row r="28127" spans="1:1" x14ac:dyDescent="0.25">
      <c r="A28127" t="str">
        <f t="shared" si="441"/>
        <v>YAG</v>
      </c>
    </row>
    <row r="28128" spans="1:1" x14ac:dyDescent="0.25">
      <c r="A28128" t="str">
        <f t="shared" si="441"/>
        <v>YAG</v>
      </c>
    </row>
    <row r="28129" spans="1:1" x14ac:dyDescent="0.25">
      <c r="A28129" t="str">
        <f t="shared" si="441"/>
        <v>YAG</v>
      </c>
    </row>
    <row r="28130" spans="1:1" x14ac:dyDescent="0.25">
      <c r="A28130" t="str">
        <f t="shared" si="441"/>
        <v>YAG</v>
      </c>
    </row>
    <row r="28131" spans="1:1" x14ac:dyDescent="0.25">
      <c r="A28131" t="str">
        <f t="shared" si="441"/>
        <v>YAG</v>
      </c>
    </row>
    <row r="28132" spans="1:1" x14ac:dyDescent="0.25">
      <c r="A28132" t="str">
        <f t="shared" si="441"/>
        <v>YAG</v>
      </c>
    </row>
    <row r="28133" spans="1:1" x14ac:dyDescent="0.25">
      <c r="A28133" t="str">
        <f t="shared" si="441"/>
        <v>YAG</v>
      </c>
    </row>
    <row r="28134" spans="1:1" x14ac:dyDescent="0.25">
      <c r="A28134" t="str">
        <f t="shared" si="441"/>
        <v>YAG</v>
      </c>
    </row>
    <row r="28135" spans="1:1" x14ac:dyDescent="0.25">
      <c r="A28135" t="str">
        <f t="shared" si="441"/>
        <v>YAG</v>
      </c>
    </row>
    <row r="28136" spans="1:1" x14ac:dyDescent="0.25">
      <c r="A28136" t="str">
        <f t="shared" si="441"/>
        <v>YAG</v>
      </c>
    </row>
    <row r="28137" spans="1:1" x14ac:dyDescent="0.25">
      <c r="A28137" t="str">
        <f t="shared" si="441"/>
        <v>YAG</v>
      </c>
    </row>
    <row r="28138" spans="1:1" x14ac:dyDescent="0.25">
      <c r="A28138" t="str">
        <f t="shared" si="441"/>
        <v>YAG</v>
      </c>
    </row>
    <row r="28139" spans="1:1" x14ac:dyDescent="0.25">
      <c r="A28139" t="str">
        <f t="shared" si="441"/>
        <v>YAG</v>
      </c>
    </row>
    <row r="28140" spans="1:1" x14ac:dyDescent="0.25">
      <c r="A28140" t="str">
        <f t="shared" si="441"/>
        <v>YAG</v>
      </c>
    </row>
    <row r="28141" spans="1:1" x14ac:dyDescent="0.25">
      <c r="A28141" t="str">
        <f t="shared" si="441"/>
        <v>YAG</v>
      </c>
    </row>
    <row r="28142" spans="1:1" x14ac:dyDescent="0.25">
      <c r="A28142" t="str">
        <f t="shared" si="441"/>
        <v>YAG</v>
      </c>
    </row>
    <row r="28143" spans="1:1" x14ac:dyDescent="0.25">
      <c r="A28143" t="str">
        <f t="shared" si="441"/>
        <v>YAG</v>
      </c>
    </row>
    <row r="28144" spans="1:1" x14ac:dyDescent="0.25">
      <c r="A28144" t="str">
        <f t="shared" si="441"/>
        <v>YAG</v>
      </c>
    </row>
    <row r="28145" spans="1:1" x14ac:dyDescent="0.25">
      <c r="A28145" t="str">
        <f t="shared" ref="A28145:A28208" si="442">"YAG"&amp;D28145 &amp;E28145 &amp;F28145 &amp; G28145 &amp;H28145 &amp;I28145</f>
        <v>YAG</v>
      </c>
    </row>
    <row r="28146" spans="1:1" x14ac:dyDescent="0.25">
      <c r="A28146" t="str">
        <f t="shared" si="442"/>
        <v>YAG</v>
      </c>
    </row>
    <row r="28147" spans="1:1" x14ac:dyDescent="0.25">
      <c r="A28147" t="str">
        <f t="shared" si="442"/>
        <v>YAG</v>
      </c>
    </row>
    <row r="28148" spans="1:1" x14ac:dyDescent="0.25">
      <c r="A28148" t="str">
        <f t="shared" si="442"/>
        <v>YAG</v>
      </c>
    </row>
    <row r="28149" spans="1:1" x14ac:dyDescent="0.25">
      <c r="A28149" t="str">
        <f t="shared" si="442"/>
        <v>YAG</v>
      </c>
    </row>
    <row r="28150" spans="1:1" x14ac:dyDescent="0.25">
      <c r="A28150" t="str">
        <f t="shared" si="442"/>
        <v>YAG</v>
      </c>
    </row>
    <row r="28151" spans="1:1" x14ac:dyDescent="0.25">
      <c r="A28151" t="str">
        <f t="shared" si="442"/>
        <v>YAG</v>
      </c>
    </row>
    <row r="28152" spans="1:1" x14ac:dyDescent="0.25">
      <c r="A28152" t="str">
        <f t="shared" si="442"/>
        <v>YAG</v>
      </c>
    </row>
    <row r="28153" spans="1:1" x14ac:dyDescent="0.25">
      <c r="A28153" t="str">
        <f t="shared" si="442"/>
        <v>YAG</v>
      </c>
    </row>
    <row r="28154" spans="1:1" x14ac:dyDescent="0.25">
      <c r="A28154" t="str">
        <f t="shared" si="442"/>
        <v>YAG</v>
      </c>
    </row>
    <row r="28155" spans="1:1" x14ac:dyDescent="0.25">
      <c r="A28155" t="str">
        <f t="shared" si="442"/>
        <v>YAG</v>
      </c>
    </row>
    <row r="28156" spans="1:1" x14ac:dyDescent="0.25">
      <c r="A28156" t="str">
        <f t="shared" si="442"/>
        <v>YAG</v>
      </c>
    </row>
    <row r="28157" spans="1:1" x14ac:dyDescent="0.25">
      <c r="A28157" t="str">
        <f t="shared" si="442"/>
        <v>YAG</v>
      </c>
    </row>
    <row r="28158" spans="1:1" x14ac:dyDescent="0.25">
      <c r="A28158" t="str">
        <f t="shared" si="442"/>
        <v>YAG</v>
      </c>
    </row>
    <row r="28159" spans="1:1" x14ac:dyDescent="0.25">
      <c r="A28159" t="str">
        <f t="shared" si="442"/>
        <v>YAG</v>
      </c>
    </row>
    <row r="28160" spans="1:1" x14ac:dyDescent="0.25">
      <c r="A28160" t="str">
        <f t="shared" si="442"/>
        <v>YAG</v>
      </c>
    </row>
    <row r="28161" spans="1:1" x14ac:dyDescent="0.25">
      <c r="A28161" t="str">
        <f t="shared" si="442"/>
        <v>YAG</v>
      </c>
    </row>
    <row r="28162" spans="1:1" x14ac:dyDescent="0.25">
      <c r="A28162" t="str">
        <f t="shared" si="442"/>
        <v>YAG</v>
      </c>
    </row>
    <row r="28163" spans="1:1" x14ac:dyDescent="0.25">
      <c r="A28163" t="str">
        <f t="shared" si="442"/>
        <v>YAG</v>
      </c>
    </row>
    <row r="28164" spans="1:1" x14ac:dyDescent="0.25">
      <c r="A28164" t="str">
        <f t="shared" si="442"/>
        <v>YAG</v>
      </c>
    </row>
    <row r="28165" spans="1:1" x14ac:dyDescent="0.25">
      <c r="A28165" t="str">
        <f t="shared" si="442"/>
        <v>YAG</v>
      </c>
    </row>
    <row r="28166" spans="1:1" x14ac:dyDescent="0.25">
      <c r="A28166" t="str">
        <f t="shared" si="442"/>
        <v>YAG</v>
      </c>
    </row>
    <row r="28167" spans="1:1" x14ac:dyDescent="0.25">
      <c r="A28167" t="str">
        <f t="shared" si="442"/>
        <v>YAG</v>
      </c>
    </row>
    <row r="28168" spans="1:1" x14ac:dyDescent="0.25">
      <c r="A28168" t="str">
        <f t="shared" si="442"/>
        <v>YAG</v>
      </c>
    </row>
    <row r="28169" spans="1:1" x14ac:dyDescent="0.25">
      <c r="A28169" t="str">
        <f t="shared" si="442"/>
        <v>YAG</v>
      </c>
    </row>
    <row r="28170" spans="1:1" x14ac:dyDescent="0.25">
      <c r="A28170" t="str">
        <f t="shared" si="442"/>
        <v>YAG</v>
      </c>
    </row>
    <row r="28171" spans="1:1" x14ac:dyDescent="0.25">
      <c r="A28171" t="str">
        <f t="shared" si="442"/>
        <v>YAG</v>
      </c>
    </row>
    <row r="28172" spans="1:1" x14ac:dyDescent="0.25">
      <c r="A28172" t="str">
        <f t="shared" si="442"/>
        <v>YAG</v>
      </c>
    </row>
    <row r="28173" spans="1:1" x14ac:dyDescent="0.25">
      <c r="A28173" t="str">
        <f t="shared" si="442"/>
        <v>YAG</v>
      </c>
    </row>
    <row r="28174" spans="1:1" x14ac:dyDescent="0.25">
      <c r="A28174" t="str">
        <f t="shared" si="442"/>
        <v>YAG</v>
      </c>
    </row>
    <row r="28175" spans="1:1" x14ac:dyDescent="0.25">
      <c r="A28175" t="str">
        <f t="shared" si="442"/>
        <v>YAG</v>
      </c>
    </row>
    <row r="28176" spans="1:1" x14ac:dyDescent="0.25">
      <c r="A28176" t="str">
        <f t="shared" si="442"/>
        <v>YAG</v>
      </c>
    </row>
    <row r="28177" spans="1:1" x14ac:dyDescent="0.25">
      <c r="A28177" t="str">
        <f t="shared" si="442"/>
        <v>YAG</v>
      </c>
    </row>
    <row r="28178" spans="1:1" x14ac:dyDescent="0.25">
      <c r="A28178" t="str">
        <f t="shared" si="442"/>
        <v>YAG</v>
      </c>
    </row>
    <row r="28179" spans="1:1" x14ac:dyDescent="0.25">
      <c r="A28179" t="str">
        <f t="shared" si="442"/>
        <v>YAG</v>
      </c>
    </row>
    <row r="28180" spans="1:1" x14ac:dyDescent="0.25">
      <c r="A28180" t="str">
        <f t="shared" si="442"/>
        <v>YAG</v>
      </c>
    </row>
    <row r="28181" spans="1:1" x14ac:dyDescent="0.25">
      <c r="A28181" t="str">
        <f t="shared" si="442"/>
        <v>YAG</v>
      </c>
    </row>
    <row r="28182" spans="1:1" x14ac:dyDescent="0.25">
      <c r="A28182" t="str">
        <f t="shared" si="442"/>
        <v>YAG</v>
      </c>
    </row>
    <row r="28183" spans="1:1" x14ac:dyDescent="0.25">
      <c r="A28183" t="str">
        <f t="shared" si="442"/>
        <v>YAG</v>
      </c>
    </row>
    <row r="28184" spans="1:1" x14ac:dyDescent="0.25">
      <c r="A28184" t="str">
        <f t="shared" si="442"/>
        <v>YAG</v>
      </c>
    </row>
    <row r="28185" spans="1:1" x14ac:dyDescent="0.25">
      <c r="A28185" t="str">
        <f t="shared" si="442"/>
        <v>YAG</v>
      </c>
    </row>
    <row r="28186" spans="1:1" x14ac:dyDescent="0.25">
      <c r="A28186" t="str">
        <f t="shared" si="442"/>
        <v>YAG</v>
      </c>
    </row>
    <row r="28187" spans="1:1" x14ac:dyDescent="0.25">
      <c r="A28187" t="str">
        <f t="shared" si="442"/>
        <v>YAG</v>
      </c>
    </row>
    <row r="28188" spans="1:1" x14ac:dyDescent="0.25">
      <c r="A28188" t="str">
        <f t="shared" si="442"/>
        <v>YAG</v>
      </c>
    </row>
    <row r="28189" spans="1:1" x14ac:dyDescent="0.25">
      <c r="A28189" t="str">
        <f t="shared" si="442"/>
        <v>YAG</v>
      </c>
    </row>
    <row r="28190" spans="1:1" x14ac:dyDescent="0.25">
      <c r="A28190" t="str">
        <f t="shared" si="442"/>
        <v>YAG</v>
      </c>
    </row>
    <row r="28191" spans="1:1" x14ac:dyDescent="0.25">
      <c r="A28191" t="str">
        <f t="shared" si="442"/>
        <v>YAG</v>
      </c>
    </row>
    <row r="28192" spans="1:1" x14ac:dyDescent="0.25">
      <c r="A28192" t="str">
        <f t="shared" si="442"/>
        <v>YAG</v>
      </c>
    </row>
    <row r="28193" spans="1:1" x14ac:dyDescent="0.25">
      <c r="A28193" t="str">
        <f t="shared" si="442"/>
        <v>YAG</v>
      </c>
    </row>
    <row r="28194" spans="1:1" x14ac:dyDescent="0.25">
      <c r="A28194" t="str">
        <f t="shared" si="442"/>
        <v>YAG</v>
      </c>
    </row>
    <row r="28195" spans="1:1" x14ac:dyDescent="0.25">
      <c r="A28195" t="str">
        <f t="shared" si="442"/>
        <v>YAG</v>
      </c>
    </row>
    <row r="28196" spans="1:1" x14ac:dyDescent="0.25">
      <c r="A28196" t="str">
        <f t="shared" si="442"/>
        <v>YAG</v>
      </c>
    </row>
    <row r="28197" spans="1:1" x14ac:dyDescent="0.25">
      <c r="A28197" t="str">
        <f t="shared" si="442"/>
        <v>YAG</v>
      </c>
    </row>
    <row r="28198" spans="1:1" x14ac:dyDescent="0.25">
      <c r="A28198" t="str">
        <f t="shared" si="442"/>
        <v>YAG</v>
      </c>
    </row>
    <row r="28199" spans="1:1" x14ac:dyDescent="0.25">
      <c r="A28199" t="str">
        <f t="shared" si="442"/>
        <v>YAG</v>
      </c>
    </row>
    <row r="28200" spans="1:1" x14ac:dyDescent="0.25">
      <c r="A28200" t="str">
        <f t="shared" si="442"/>
        <v>YAG</v>
      </c>
    </row>
    <row r="28201" spans="1:1" x14ac:dyDescent="0.25">
      <c r="A28201" t="str">
        <f t="shared" si="442"/>
        <v>YAG</v>
      </c>
    </row>
    <row r="28202" spans="1:1" x14ac:dyDescent="0.25">
      <c r="A28202" t="str">
        <f t="shared" si="442"/>
        <v>YAG</v>
      </c>
    </row>
    <row r="28203" spans="1:1" x14ac:dyDescent="0.25">
      <c r="A28203" t="str">
        <f t="shared" si="442"/>
        <v>YAG</v>
      </c>
    </row>
    <row r="28204" spans="1:1" x14ac:dyDescent="0.25">
      <c r="A28204" t="str">
        <f t="shared" si="442"/>
        <v>YAG</v>
      </c>
    </row>
    <row r="28205" spans="1:1" x14ac:dyDescent="0.25">
      <c r="A28205" t="str">
        <f t="shared" si="442"/>
        <v>YAG</v>
      </c>
    </row>
    <row r="28206" spans="1:1" x14ac:dyDescent="0.25">
      <c r="A28206" t="str">
        <f t="shared" si="442"/>
        <v>YAG</v>
      </c>
    </row>
    <row r="28207" spans="1:1" x14ac:dyDescent="0.25">
      <c r="A28207" t="str">
        <f t="shared" si="442"/>
        <v>YAG</v>
      </c>
    </row>
    <row r="28208" spans="1:1" x14ac:dyDescent="0.25">
      <c r="A28208" t="str">
        <f t="shared" si="442"/>
        <v>YAG</v>
      </c>
    </row>
    <row r="28209" spans="1:1" x14ac:dyDescent="0.25">
      <c r="A28209" t="str">
        <f t="shared" ref="A28209:A28272" si="443">"YAG"&amp;D28209 &amp;E28209 &amp;F28209 &amp; G28209 &amp;H28209 &amp;I28209</f>
        <v>YAG</v>
      </c>
    </row>
    <row r="28210" spans="1:1" x14ac:dyDescent="0.25">
      <c r="A28210" t="str">
        <f t="shared" si="443"/>
        <v>YAG</v>
      </c>
    </row>
    <row r="28211" spans="1:1" x14ac:dyDescent="0.25">
      <c r="A28211" t="str">
        <f t="shared" si="443"/>
        <v>YAG</v>
      </c>
    </row>
    <row r="28212" spans="1:1" x14ac:dyDescent="0.25">
      <c r="A28212" t="str">
        <f t="shared" si="443"/>
        <v>YAG</v>
      </c>
    </row>
    <row r="28213" spans="1:1" x14ac:dyDescent="0.25">
      <c r="A28213" t="str">
        <f t="shared" si="443"/>
        <v>YAG</v>
      </c>
    </row>
    <row r="28214" spans="1:1" x14ac:dyDescent="0.25">
      <c r="A28214" t="str">
        <f t="shared" si="443"/>
        <v>YAG</v>
      </c>
    </row>
    <row r="28215" spans="1:1" x14ac:dyDescent="0.25">
      <c r="A28215" t="str">
        <f t="shared" si="443"/>
        <v>YAG</v>
      </c>
    </row>
    <row r="28216" spans="1:1" x14ac:dyDescent="0.25">
      <c r="A28216" t="str">
        <f t="shared" si="443"/>
        <v>YAG</v>
      </c>
    </row>
    <row r="28217" spans="1:1" x14ac:dyDescent="0.25">
      <c r="A28217" t="str">
        <f t="shared" si="443"/>
        <v>YAG</v>
      </c>
    </row>
    <row r="28218" spans="1:1" x14ac:dyDescent="0.25">
      <c r="A28218" t="str">
        <f t="shared" si="443"/>
        <v>YAG</v>
      </c>
    </row>
    <row r="28219" spans="1:1" x14ac:dyDescent="0.25">
      <c r="A28219" t="str">
        <f t="shared" si="443"/>
        <v>YAG</v>
      </c>
    </row>
    <row r="28220" spans="1:1" x14ac:dyDescent="0.25">
      <c r="A28220" t="str">
        <f t="shared" si="443"/>
        <v>YAG</v>
      </c>
    </row>
    <row r="28221" spans="1:1" x14ac:dyDescent="0.25">
      <c r="A28221" t="str">
        <f t="shared" si="443"/>
        <v>YAG</v>
      </c>
    </row>
    <row r="28222" spans="1:1" x14ac:dyDescent="0.25">
      <c r="A28222" t="str">
        <f t="shared" si="443"/>
        <v>YAG</v>
      </c>
    </row>
    <row r="28223" spans="1:1" x14ac:dyDescent="0.25">
      <c r="A28223" t="str">
        <f t="shared" si="443"/>
        <v>YAG</v>
      </c>
    </row>
    <row r="28224" spans="1:1" x14ac:dyDescent="0.25">
      <c r="A28224" t="str">
        <f t="shared" si="443"/>
        <v>YAG</v>
      </c>
    </row>
    <row r="28225" spans="1:24" x14ac:dyDescent="0.25">
      <c r="A28225" t="str">
        <f t="shared" si="443"/>
        <v>YAG</v>
      </c>
    </row>
    <row r="28226" spans="1:24" x14ac:dyDescent="0.25">
      <c r="A28226" t="str">
        <f t="shared" si="443"/>
        <v>YAG</v>
      </c>
    </row>
    <row r="28227" spans="1:24" x14ac:dyDescent="0.25">
      <c r="A28227" t="str">
        <f t="shared" si="443"/>
        <v>YAG</v>
      </c>
    </row>
    <row r="28228" spans="1:24" x14ac:dyDescent="0.25">
      <c r="A28228" t="str">
        <f t="shared" si="443"/>
        <v>YAG</v>
      </c>
    </row>
    <row r="28229" spans="1:24" x14ac:dyDescent="0.25">
      <c r="A28229" t="str">
        <f t="shared" si="443"/>
        <v>YAG</v>
      </c>
      <c r="X28229" s="20"/>
    </row>
    <row r="28230" spans="1:24" x14ac:dyDescent="0.25">
      <c r="A28230" t="str">
        <f t="shared" si="443"/>
        <v>YAG</v>
      </c>
    </row>
    <row r="28231" spans="1:24" x14ac:dyDescent="0.25">
      <c r="A28231" t="str">
        <f t="shared" si="443"/>
        <v>YAG</v>
      </c>
    </row>
    <row r="28232" spans="1:24" x14ac:dyDescent="0.25">
      <c r="A28232" t="str">
        <f t="shared" si="443"/>
        <v>YAG</v>
      </c>
    </row>
    <row r="28233" spans="1:24" x14ac:dyDescent="0.25">
      <c r="A28233" t="str">
        <f t="shared" si="443"/>
        <v>YAG</v>
      </c>
    </row>
    <row r="28234" spans="1:24" x14ac:dyDescent="0.25">
      <c r="A28234" t="str">
        <f t="shared" si="443"/>
        <v>YAG</v>
      </c>
    </row>
    <row r="28235" spans="1:24" x14ac:dyDescent="0.25">
      <c r="A28235" t="str">
        <f t="shared" si="443"/>
        <v>YAG</v>
      </c>
    </row>
    <row r="28236" spans="1:24" x14ac:dyDescent="0.25">
      <c r="A28236" t="str">
        <f t="shared" si="443"/>
        <v>YAG</v>
      </c>
    </row>
    <row r="28237" spans="1:24" x14ac:dyDescent="0.25">
      <c r="A28237" t="str">
        <f t="shared" si="443"/>
        <v>YAG</v>
      </c>
    </row>
    <row r="28238" spans="1:24" x14ac:dyDescent="0.25">
      <c r="A28238" t="str">
        <f t="shared" si="443"/>
        <v>YAG</v>
      </c>
    </row>
    <row r="28239" spans="1:24" x14ac:dyDescent="0.25">
      <c r="A28239" t="str">
        <f t="shared" si="443"/>
        <v>YAG</v>
      </c>
    </row>
    <row r="28240" spans="1:24" x14ac:dyDescent="0.25">
      <c r="A28240" t="str">
        <f t="shared" si="443"/>
        <v>YAG</v>
      </c>
    </row>
    <row r="28241" spans="1:1" x14ac:dyDescent="0.25">
      <c r="A28241" t="str">
        <f t="shared" si="443"/>
        <v>YAG</v>
      </c>
    </row>
    <row r="28242" spans="1:1" x14ac:dyDescent="0.25">
      <c r="A28242" t="str">
        <f t="shared" si="443"/>
        <v>YAG</v>
      </c>
    </row>
    <row r="28243" spans="1:1" x14ac:dyDescent="0.25">
      <c r="A28243" t="str">
        <f t="shared" si="443"/>
        <v>YAG</v>
      </c>
    </row>
    <row r="28244" spans="1:1" x14ac:dyDescent="0.25">
      <c r="A28244" t="str">
        <f t="shared" si="443"/>
        <v>YAG</v>
      </c>
    </row>
    <row r="28245" spans="1:1" x14ac:dyDescent="0.25">
      <c r="A28245" t="str">
        <f t="shared" si="443"/>
        <v>YAG</v>
      </c>
    </row>
    <row r="28246" spans="1:1" x14ac:dyDescent="0.25">
      <c r="A28246" t="str">
        <f t="shared" si="443"/>
        <v>YAG</v>
      </c>
    </row>
    <row r="28247" spans="1:1" x14ac:dyDescent="0.25">
      <c r="A28247" t="str">
        <f t="shared" si="443"/>
        <v>YAG</v>
      </c>
    </row>
    <row r="28248" spans="1:1" x14ac:dyDescent="0.25">
      <c r="A28248" t="str">
        <f t="shared" si="443"/>
        <v>YAG</v>
      </c>
    </row>
    <row r="28249" spans="1:1" x14ac:dyDescent="0.25">
      <c r="A28249" t="str">
        <f t="shared" si="443"/>
        <v>YAG</v>
      </c>
    </row>
    <row r="28250" spans="1:1" x14ac:dyDescent="0.25">
      <c r="A28250" t="str">
        <f t="shared" si="443"/>
        <v>YAG</v>
      </c>
    </row>
    <row r="28251" spans="1:1" x14ac:dyDescent="0.25">
      <c r="A28251" t="str">
        <f t="shared" si="443"/>
        <v>YAG</v>
      </c>
    </row>
    <row r="28252" spans="1:1" x14ac:dyDescent="0.25">
      <c r="A28252" t="str">
        <f t="shared" si="443"/>
        <v>YAG</v>
      </c>
    </row>
    <row r="28253" spans="1:1" x14ac:dyDescent="0.25">
      <c r="A28253" t="str">
        <f t="shared" si="443"/>
        <v>YAG</v>
      </c>
    </row>
    <row r="28254" spans="1:1" x14ac:dyDescent="0.25">
      <c r="A28254" t="str">
        <f t="shared" si="443"/>
        <v>YAG</v>
      </c>
    </row>
    <row r="28255" spans="1:1" x14ac:dyDescent="0.25">
      <c r="A28255" t="str">
        <f t="shared" si="443"/>
        <v>YAG</v>
      </c>
    </row>
    <row r="28256" spans="1:1" x14ac:dyDescent="0.25">
      <c r="A28256" t="str">
        <f t="shared" si="443"/>
        <v>YAG</v>
      </c>
    </row>
    <row r="28257" spans="1:1" x14ac:dyDescent="0.25">
      <c r="A28257" t="str">
        <f t="shared" si="443"/>
        <v>YAG</v>
      </c>
    </row>
    <row r="28258" spans="1:1" x14ac:dyDescent="0.25">
      <c r="A28258" t="str">
        <f t="shared" si="443"/>
        <v>YAG</v>
      </c>
    </row>
    <row r="28259" spans="1:1" x14ac:dyDescent="0.25">
      <c r="A28259" t="str">
        <f t="shared" si="443"/>
        <v>YAG</v>
      </c>
    </row>
    <row r="28260" spans="1:1" x14ac:dyDescent="0.25">
      <c r="A28260" t="str">
        <f t="shared" si="443"/>
        <v>YAG</v>
      </c>
    </row>
    <row r="28261" spans="1:1" x14ac:dyDescent="0.25">
      <c r="A28261" t="str">
        <f t="shared" si="443"/>
        <v>YAG</v>
      </c>
    </row>
    <row r="28262" spans="1:1" x14ac:dyDescent="0.25">
      <c r="A28262" t="str">
        <f t="shared" si="443"/>
        <v>YAG</v>
      </c>
    </row>
    <row r="28263" spans="1:1" x14ac:dyDescent="0.25">
      <c r="A28263" t="str">
        <f t="shared" si="443"/>
        <v>YAG</v>
      </c>
    </row>
    <row r="28264" spans="1:1" x14ac:dyDescent="0.25">
      <c r="A28264" t="str">
        <f t="shared" si="443"/>
        <v>YAG</v>
      </c>
    </row>
    <row r="28265" spans="1:1" x14ac:dyDescent="0.25">
      <c r="A28265" t="str">
        <f t="shared" si="443"/>
        <v>YAG</v>
      </c>
    </row>
    <row r="28266" spans="1:1" x14ac:dyDescent="0.25">
      <c r="A28266" t="str">
        <f t="shared" si="443"/>
        <v>YAG</v>
      </c>
    </row>
    <row r="28267" spans="1:1" x14ac:dyDescent="0.25">
      <c r="A28267" t="str">
        <f t="shared" si="443"/>
        <v>YAG</v>
      </c>
    </row>
    <row r="28268" spans="1:1" x14ac:dyDescent="0.25">
      <c r="A28268" t="str">
        <f t="shared" si="443"/>
        <v>YAG</v>
      </c>
    </row>
    <row r="28269" spans="1:1" x14ac:dyDescent="0.25">
      <c r="A28269" t="str">
        <f t="shared" si="443"/>
        <v>YAG</v>
      </c>
    </row>
    <row r="28270" spans="1:1" x14ac:dyDescent="0.25">
      <c r="A28270" t="str">
        <f t="shared" si="443"/>
        <v>YAG</v>
      </c>
    </row>
    <row r="28271" spans="1:1" x14ac:dyDescent="0.25">
      <c r="A28271" t="str">
        <f t="shared" si="443"/>
        <v>YAG</v>
      </c>
    </row>
    <row r="28272" spans="1:1" x14ac:dyDescent="0.25">
      <c r="A28272" t="str">
        <f t="shared" si="443"/>
        <v>YAG</v>
      </c>
    </row>
    <row r="28273" spans="1:1" x14ac:dyDescent="0.25">
      <c r="A28273" t="str">
        <f t="shared" ref="A28273:A28336" si="444">"YAG"&amp;D28273 &amp;E28273 &amp;F28273 &amp; G28273 &amp;H28273 &amp;I28273</f>
        <v>YAG</v>
      </c>
    </row>
    <row r="28274" spans="1:1" x14ac:dyDescent="0.25">
      <c r="A28274" t="str">
        <f t="shared" si="444"/>
        <v>YAG</v>
      </c>
    </row>
    <row r="28275" spans="1:1" x14ac:dyDescent="0.25">
      <c r="A28275" t="str">
        <f t="shared" si="444"/>
        <v>YAG</v>
      </c>
    </row>
    <row r="28276" spans="1:1" x14ac:dyDescent="0.25">
      <c r="A28276" t="str">
        <f t="shared" si="444"/>
        <v>YAG</v>
      </c>
    </row>
    <row r="28277" spans="1:1" x14ac:dyDescent="0.25">
      <c r="A28277" t="str">
        <f t="shared" si="444"/>
        <v>YAG</v>
      </c>
    </row>
    <row r="28278" spans="1:1" x14ac:dyDescent="0.25">
      <c r="A28278" t="str">
        <f t="shared" si="444"/>
        <v>YAG</v>
      </c>
    </row>
    <row r="28279" spans="1:1" x14ac:dyDescent="0.25">
      <c r="A28279" t="str">
        <f t="shared" si="444"/>
        <v>YAG</v>
      </c>
    </row>
    <row r="28280" spans="1:1" x14ac:dyDescent="0.25">
      <c r="A28280" t="str">
        <f t="shared" si="444"/>
        <v>YAG</v>
      </c>
    </row>
    <row r="28281" spans="1:1" x14ac:dyDescent="0.25">
      <c r="A28281" t="str">
        <f t="shared" si="444"/>
        <v>YAG</v>
      </c>
    </row>
    <row r="28282" spans="1:1" x14ac:dyDescent="0.25">
      <c r="A28282" t="str">
        <f t="shared" si="444"/>
        <v>YAG</v>
      </c>
    </row>
    <row r="28283" spans="1:1" x14ac:dyDescent="0.25">
      <c r="A28283" t="str">
        <f t="shared" si="444"/>
        <v>YAG</v>
      </c>
    </row>
    <row r="28284" spans="1:1" x14ac:dyDescent="0.25">
      <c r="A28284" t="str">
        <f t="shared" si="444"/>
        <v>YAG</v>
      </c>
    </row>
    <row r="28285" spans="1:1" x14ac:dyDescent="0.25">
      <c r="A28285" t="str">
        <f t="shared" si="444"/>
        <v>YAG</v>
      </c>
    </row>
    <row r="28286" spans="1:1" x14ac:dyDescent="0.25">
      <c r="A28286" t="str">
        <f t="shared" si="444"/>
        <v>YAG</v>
      </c>
    </row>
    <row r="28287" spans="1:1" x14ac:dyDescent="0.25">
      <c r="A28287" t="str">
        <f t="shared" si="444"/>
        <v>YAG</v>
      </c>
    </row>
    <row r="28288" spans="1:1" x14ac:dyDescent="0.25">
      <c r="A28288" t="str">
        <f t="shared" si="444"/>
        <v>YAG</v>
      </c>
    </row>
    <row r="28289" spans="1:1" x14ac:dyDescent="0.25">
      <c r="A28289" t="str">
        <f t="shared" si="444"/>
        <v>YAG</v>
      </c>
    </row>
    <row r="28290" spans="1:1" x14ac:dyDescent="0.25">
      <c r="A28290" t="str">
        <f t="shared" si="444"/>
        <v>YAG</v>
      </c>
    </row>
    <row r="28291" spans="1:1" x14ac:dyDescent="0.25">
      <c r="A28291" t="str">
        <f t="shared" si="444"/>
        <v>YAG</v>
      </c>
    </row>
    <row r="28292" spans="1:1" x14ac:dyDescent="0.25">
      <c r="A28292" t="str">
        <f t="shared" si="444"/>
        <v>YAG</v>
      </c>
    </row>
    <row r="28293" spans="1:1" x14ac:dyDescent="0.25">
      <c r="A28293" t="str">
        <f t="shared" si="444"/>
        <v>YAG</v>
      </c>
    </row>
    <row r="28294" spans="1:1" x14ac:dyDescent="0.25">
      <c r="A28294" t="str">
        <f t="shared" si="444"/>
        <v>YAG</v>
      </c>
    </row>
    <row r="28295" spans="1:1" x14ac:dyDescent="0.25">
      <c r="A28295" t="str">
        <f t="shared" si="444"/>
        <v>YAG</v>
      </c>
    </row>
    <row r="28296" spans="1:1" x14ac:dyDescent="0.25">
      <c r="A28296" t="str">
        <f t="shared" si="444"/>
        <v>YAG</v>
      </c>
    </row>
    <row r="28297" spans="1:1" x14ac:dyDescent="0.25">
      <c r="A28297" t="str">
        <f t="shared" si="444"/>
        <v>YAG</v>
      </c>
    </row>
    <row r="28298" spans="1:1" x14ac:dyDescent="0.25">
      <c r="A28298" t="str">
        <f t="shared" si="444"/>
        <v>YAG</v>
      </c>
    </row>
    <row r="28299" spans="1:1" x14ac:dyDescent="0.25">
      <c r="A28299" t="str">
        <f t="shared" si="444"/>
        <v>YAG</v>
      </c>
    </row>
    <row r="28300" spans="1:1" x14ac:dyDescent="0.25">
      <c r="A28300" t="str">
        <f t="shared" si="444"/>
        <v>YAG</v>
      </c>
    </row>
    <row r="28301" spans="1:1" x14ac:dyDescent="0.25">
      <c r="A28301" t="str">
        <f t="shared" si="444"/>
        <v>YAG</v>
      </c>
    </row>
    <row r="28302" spans="1:1" x14ac:dyDescent="0.25">
      <c r="A28302" t="str">
        <f t="shared" si="444"/>
        <v>YAG</v>
      </c>
    </row>
    <row r="28303" spans="1:1" x14ac:dyDescent="0.25">
      <c r="A28303" t="str">
        <f t="shared" si="444"/>
        <v>YAG</v>
      </c>
    </row>
    <row r="28304" spans="1:1" x14ac:dyDescent="0.25">
      <c r="A28304" t="str">
        <f t="shared" si="444"/>
        <v>YAG</v>
      </c>
    </row>
    <row r="28305" spans="1:1" x14ac:dyDescent="0.25">
      <c r="A28305" t="str">
        <f t="shared" si="444"/>
        <v>YAG</v>
      </c>
    </row>
    <row r="28306" spans="1:1" x14ac:dyDescent="0.25">
      <c r="A28306" t="str">
        <f t="shared" si="444"/>
        <v>YAG</v>
      </c>
    </row>
    <row r="28307" spans="1:1" x14ac:dyDescent="0.25">
      <c r="A28307" t="str">
        <f t="shared" si="444"/>
        <v>YAG</v>
      </c>
    </row>
    <row r="28308" spans="1:1" x14ac:dyDescent="0.25">
      <c r="A28308" t="str">
        <f t="shared" si="444"/>
        <v>YAG</v>
      </c>
    </row>
    <row r="28309" spans="1:1" x14ac:dyDescent="0.25">
      <c r="A28309" t="str">
        <f t="shared" si="444"/>
        <v>YAG</v>
      </c>
    </row>
    <row r="28310" spans="1:1" x14ac:dyDescent="0.25">
      <c r="A28310" t="str">
        <f t="shared" si="444"/>
        <v>YAG</v>
      </c>
    </row>
    <row r="28311" spans="1:1" x14ac:dyDescent="0.25">
      <c r="A28311" t="str">
        <f t="shared" si="444"/>
        <v>YAG</v>
      </c>
    </row>
    <row r="28312" spans="1:1" x14ac:dyDescent="0.25">
      <c r="A28312" t="str">
        <f t="shared" si="444"/>
        <v>YAG</v>
      </c>
    </row>
    <row r="28313" spans="1:1" x14ac:dyDescent="0.25">
      <c r="A28313" t="str">
        <f t="shared" si="444"/>
        <v>YAG</v>
      </c>
    </row>
    <row r="28314" spans="1:1" x14ac:dyDescent="0.25">
      <c r="A28314" t="str">
        <f t="shared" si="444"/>
        <v>YAG</v>
      </c>
    </row>
    <row r="28315" spans="1:1" x14ac:dyDescent="0.25">
      <c r="A28315" t="str">
        <f t="shared" si="444"/>
        <v>YAG</v>
      </c>
    </row>
    <row r="28316" spans="1:1" x14ac:dyDescent="0.25">
      <c r="A28316" t="str">
        <f t="shared" si="444"/>
        <v>YAG</v>
      </c>
    </row>
    <row r="28317" spans="1:1" x14ac:dyDescent="0.25">
      <c r="A28317" t="str">
        <f t="shared" si="444"/>
        <v>YAG</v>
      </c>
    </row>
    <row r="28318" spans="1:1" x14ac:dyDescent="0.25">
      <c r="A28318" t="str">
        <f t="shared" si="444"/>
        <v>YAG</v>
      </c>
    </row>
    <row r="28319" spans="1:1" x14ac:dyDescent="0.25">
      <c r="A28319" t="str">
        <f t="shared" si="444"/>
        <v>YAG</v>
      </c>
    </row>
    <row r="28320" spans="1:1" x14ac:dyDescent="0.25">
      <c r="A28320" t="str">
        <f t="shared" si="444"/>
        <v>YAG</v>
      </c>
    </row>
    <row r="28321" spans="1:1" x14ac:dyDescent="0.25">
      <c r="A28321" t="str">
        <f t="shared" si="444"/>
        <v>YAG</v>
      </c>
    </row>
    <row r="28322" spans="1:1" x14ac:dyDescent="0.25">
      <c r="A28322" t="str">
        <f t="shared" si="444"/>
        <v>YAG</v>
      </c>
    </row>
    <row r="28323" spans="1:1" x14ac:dyDescent="0.25">
      <c r="A28323" t="str">
        <f t="shared" si="444"/>
        <v>YAG</v>
      </c>
    </row>
    <row r="28324" spans="1:1" x14ac:dyDescent="0.25">
      <c r="A28324" t="str">
        <f t="shared" si="444"/>
        <v>YAG</v>
      </c>
    </row>
    <row r="28325" spans="1:1" x14ac:dyDescent="0.25">
      <c r="A28325" t="str">
        <f t="shared" si="444"/>
        <v>YAG</v>
      </c>
    </row>
    <row r="28326" spans="1:1" x14ac:dyDescent="0.25">
      <c r="A28326" t="str">
        <f t="shared" si="444"/>
        <v>YAG</v>
      </c>
    </row>
    <row r="28327" spans="1:1" x14ac:dyDescent="0.25">
      <c r="A28327" t="str">
        <f t="shared" si="444"/>
        <v>YAG</v>
      </c>
    </row>
    <row r="28328" spans="1:1" x14ac:dyDescent="0.25">
      <c r="A28328" t="str">
        <f t="shared" si="444"/>
        <v>YAG</v>
      </c>
    </row>
    <row r="28329" spans="1:1" x14ac:dyDescent="0.25">
      <c r="A28329" t="str">
        <f t="shared" si="444"/>
        <v>YAG</v>
      </c>
    </row>
    <row r="28330" spans="1:1" x14ac:dyDescent="0.25">
      <c r="A28330" t="str">
        <f t="shared" si="444"/>
        <v>YAG</v>
      </c>
    </row>
    <row r="28331" spans="1:1" x14ac:dyDescent="0.25">
      <c r="A28331" t="str">
        <f t="shared" si="444"/>
        <v>YAG</v>
      </c>
    </row>
    <row r="28332" spans="1:1" x14ac:dyDescent="0.25">
      <c r="A28332" t="str">
        <f t="shared" si="444"/>
        <v>YAG</v>
      </c>
    </row>
    <row r="28333" spans="1:1" x14ac:dyDescent="0.25">
      <c r="A28333" t="str">
        <f t="shared" si="444"/>
        <v>YAG</v>
      </c>
    </row>
    <row r="28334" spans="1:1" x14ac:dyDescent="0.25">
      <c r="A28334" t="str">
        <f t="shared" si="444"/>
        <v>YAG</v>
      </c>
    </row>
    <row r="28335" spans="1:1" x14ac:dyDescent="0.25">
      <c r="A28335" t="str">
        <f t="shared" si="444"/>
        <v>YAG</v>
      </c>
    </row>
    <row r="28336" spans="1:1" x14ac:dyDescent="0.25">
      <c r="A28336" t="str">
        <f t="shared" si="444"/>
        <v>YAG</v>
      </c>
    </row>
    <row r="28337" spans="1:1" x14ac:dyDescent="0.25">
      <c r="A28337" t="str">
        <f t="shared" ref="A28337:A28400" si="445">"YAG"&amp;D28337 &amp;E28337 &amp;F28337 &amp; G28337 &amp;H28337 &amp;I28337</f>
        <v>YAG</v>
      </c>
    </row>
    <row r="28338" spans="1:1" x14ac:dyDescent="0.25">
      <c r="A28338" t="str">
        <f t="shared" si="445"/>
        <v>YAG</v>
      </c>
    </row>
    <row r="28339" spans="1:1" x14ac:dyDescent="0.25">
      <c r="A28339" t="str">
        <f t="shared" si="445"/>
        <v>YAG</v>
      </c>
    </row>
    <row r="28340" spans="1:1" x14ac:dyDescent="0.25">
      <c r="A28340" t="str">
        <f t="shared" si="445"/>
        <v>YAG</v>
      </c>
    </row>
    <row r="28341" spans="1:1" x14ac:dyDescent="0.25">
      <c r="A28341" t="str">
        <f t="shared" si="445"/>
        <v>YAG</v>
      </c>
    </row>
    <row r="28342" spans="1:1" x14ac:dyDescent="0.25">
      <c r="A28342" t="str">
        <f t="shared" si="445"/>
        <v>YAG</v>
      </c>
    </row>
    <row r="28343" spans="1:1" x14ac:dyDescent="0.25">
      <c r="A28343" t="str">
        <f t="shared" si="445"/>
        <v>YAG</v>
      </c>
    </row>
    <row r="28344" spans="1:1" x14ac:dyDescent="0.25">
      <c r="A28344" t="str">
        <f t="shared" si="445"/>
        <v>YAG</v>
      </c>
    </row>
    <row r="28345" spans="1:1" x14ac:dyDescent="0.25">
      <c r="A28345" t="str">
        <f t="shared" si="445"/>
        <v>YAG</v>
      </c>
    </row>
    <row r="28346" spans="1:1" x14ac:dyDescent="0.25">
      <c r="A28346" t="str">
        <f t="shared" si="445"/>
        <v>YAG</v>
      </c>
    </row>
    <row r="28347" spans="1:1" x14ac:dyDescent="0.25">
      <c r="A28347" t="str">
        <f t="shared" si="445"/>
        <v>YAG</v>
      </c>
    </row>
    <row r="28348" spans="1:1" x14ac:dyDescent="0.25">
      <c r="A28348" t="str">
        <f t="shared" si="445"/>
        <v>YAG</v>
      </c>
    </row>
    <row r="28349" spans="1:1" x14ac:dyDescent="0.25">
      <c r="A28349" t="str">
        <f t="shared" si="445"/>
        <v>YAG</v>
      </c>
    </row>
    <row r="28350" spans="1:1" x14ac:dyDescent="0.25">
      <c r="A28350" t="str">
        <f t="shared" si="445"/>
        <v>YAG</v>
      </c>
    </row>
    <row r="28351" spans="1:1" x14ac:dyDescent="0.25">
      <c r="A28351" t="str">
        <f t="shared" si="445"/>
        <v>YAG</v>
      </c>
    </row>
    <row r="28352" spans="1:1" x14ac:dyDescent="0.25">
      <c r="A28352" t="str">
        <f t="shared" si="445"/>
        <v>YAG</v>
      </c>
    </row>
    <row r="28353" spans="1:1" x14ac:dyDescent="0.25">
      <c r="A28353" t="str">
        <f t="shared" si="445"/>
        <v>YAG</v>
      </c>
    </row>
    <row r="28354" spans="1:1" x14ac:dyDescent="0.25">
      <c r="A28354" t="str">
        <f t="shared" si="445"/>
        <v>YAG</v>
      </c>
    </row>
    <row r="28355" spans="1:1" x14ac:dyDescent="0.25">
      <c r="A28355" t="str">
        <f t="shared" si="445"/>
        <v>YAG</v>
      </c>
    </row>
    <row r="28356" spans="1:1" x14ac:dyDescent="0.25">
      <c r="A28356" t="str">
        <f t="shared" si="445"/>
        <v>YAG</v>
      </c>
    </row>
    <row r="28357" spans="1:1" x14ac:dyDescent="0.25">
      <c r="A28357" t="str">
        <f t="shared" si="445"/>
        <v>YAG</v>
      </c>
    </row>
    <row r="28358" spans="1:1" x14ac:dyDescent="0.25">
      <c r="A28358" t="str">
        <f t="shared" si="445"/>
        <v>YAG</v>
      </c>
    </row>
    <row r="28359" spans="1:1" x14ac:dyDescent="0.25">
      <c r="A28359" t="str">
        <f t="shared" si="445"/>
        <v>YAG</v>
      </c>
    </row>
    <row r="28360" spans="1:1" x14ac:dyDescent="0.25">
      <c r="A28360" t="str">
        <f t="shared" si="445"/>
        <v>YAG</v>
      </c>
    </row>
    <row r="28361" spans="1:1" x14ac:dyDescent="0.25">
      <c r="A28361" t="str">
        <f t="shared" si="445"/>
        <v>YAG</v>
      </c>
    </row>
    <row r="28362" spans="1:1" x14ac:dyDescent="0.25">
      <c r="A28362" t="str">
        <f t="shared" si="445"/>
        <v>YAG</v>
      </c>
    </row>
    <row r="28363" spans="1:1" x14ac:dyDescent="0.25">
      <c r="A28363" t="str">
        <f t="shared" si="445"/>
        <v>YAG</v>
      </c>
    </row>
    <row r="28364" spans="1:1" x14ac:dyDescent="0.25">
      <c r="A28364" t="str">
        <f t="shared" si="445"/>
        <v>YAG</v>
      </c>
    </row>
    <row r="28365" spans="1:1" x14ac:dyDescent="0.25">
      <c r="A28365" t="str">
        <f t="shared" si="445"/>
        <v>YAG</v>
      </c>
    </row>
    <row r="28366" spans="1:1" x14ac:dyDescent="0.25">
      <c r="A28366" t="str">
        <f t="shared" si="445"/>
        <v>YAG</v>
      </c>
    </row>
    <row r="28367" spans="1:1" x14ac:dyDescent="0.25">
      <c r="A28367" t="str">
        <f t="shared" si="445"/>
        <v>YAG</v>
      </c>
    </row>
    <row r="28368" spans="1:1" x14ac:dyDescent="0.25">
      <c r="A28368" t="str">
        <f t="shared" si="445"/>
        <v>YAG</v>
      </c>
    </row>
    <row r="28369" spans="1:1" x14ac:dyDescent="0.25">
      <c r="A28369" t="str">
        <f t="shared" si="445"/>
        <v>YAG</v>
      </c>
    </row>
    <row r="28370" spans="1:1" x14ac:dyDescent="0.25">
      <c r="A28370" t="str">
        <f t="shared" si="445"/>
        <v>YAG</v>
      </c>
    </row>
    <row r="28371" spans="1:1" x14ac:dyDescent="0.25">
      <c r="A28371" t="str">
        <f t="shared" si="445"/>
        <v>YAG</v>
      </c>
    </row>
    <row r="28372" spans="1:1" x14ac:dyDescent="0.25">
      <c r="A28372" t="str">
        <f t="shared" si="445"/>
        <v>YAG</v>
      </c>
    </row>
    <row r="28373" spans="1:1" x14ac:dyDescent="0.25">
      <c r="A28373" t="str">
        <f t="shared" si="445"/>
        <v>YAG</v>
      </c>
    </row>
    <row r="28374" spans="1:1" x14ac:dyDescent="0.25">
      <c r="A28374" t="str">
        <f t="shared" si="445"/>
        <v>YAG</v>
      </c>
    </row>
    <row r="28375" spans="1:1" x14ac:dyDescent="0.25">
      <c r="A28375" t="str">
        <f t="shared" si="445"/>
        <v>YAG</v>
      </c>
    </row>
    <row r="28376" spans="1:1" x14ac:dyDescent="0.25">
      <c r="A28376" t="str">
        <f t="shared" si="445"/>
        <v>YAG</v>
      </c>
    </row>
    <row r="28377" spans="1:1" x14ac:dyDescent="0.25">
      <c r="A28377" t="str">
        <f t="shared" si="445"/>
        <v>YAG</v>
      </c>
    </row>
    <row r="28378" spans="1:1" x14ac:dyDescent="0.25">
      <c r="A28378" t="str">
        <f t="shared" si="445"/>
        <v>YAG</v>
      </c>
    </row>
    <row r="28379" spans="1:1" x14ac:dyDescent="0.25">
      <c r="A28379" t="str">
        <f t="shared" si="445"/>
        <v>YAG</v>
      </c>
    </row>
    <row r="28380" spans="1:1" x14ac:dyDescent="0.25">
      <c r="A28380" t="str">
        <f t="shared" si="445"/>
        <v>YAG</v>
      </c>
    </row>
    <row r="28381" spans="1:1" x14ac:dyDescent="0.25">
      <c r="A28381" t="str">
        <f t="shared" si="445"/>
        <v>YAG</v>
      </c>
    </row>
    <row r="28382" spans="1:1" x14ac:dyDescent="0.25">
      <c r="A28382" t="str">
        <f t="shared" si="445"/>
        <v>YAG</v>
      </c>
    </row>
    <row r="28383" spans="1:1" x14ac:dyDescent="0.25">
      <c r="A28383" t="str">
        <f t="shared" si="445"/>
        <v>YAG</v>
      </c>
    </row>
    <row r="28384" spans="1:1" x14ac:dyDescent="0.25">
      <c r="A28384" t="str">
        <f t="shared" si="445"/>
        <v>YAG</v>
      </c>
    </row>
    <row r="28385" spans="1:1" x14ac:dyDescent="0.25">
      <c r="A28385" t="str">
        <f t="shared" si="445"/>
        <v>YAG</v>
      </c>
    </row>
    <row r="28386" spans="1:1" x14ac:dyDescent="0.25">
      <c r="A28386" t="str">
        <f t="shared" si="445"/>
        <v>YAG</v>
      </c>
    </row>
    <row r="28387" spans="1:1" x14ac:dyDescent="0.25">
      <c r="A28387" t="str">
        <f t="shared" si="445"/>
        <v>YAG</v>
      </c>
    </row>
    <row r="28388" spans="1:1" x14ac:dyDescent="0.25">
      <c r="A28388" t="str">
        <f t="shared" si="445"/>
        <v>YAG</v>
      </c>
    </row>
    <row r="28389" spans="1:1" x14ac:dyDescent="0.25">
      <c r="A28389" t="str">
        <f t="shared" si="445"/>
        <v>YAG</v>
      </c>
    </row>
    <row r="28390" spans="1:1" x14ac:dyDescent="0.25">
      <c r="A28390" t="str">
        <f t="shared" si="445"/>
        <v>YAG</v>
      </c>
    </row>
    <row r="28391" spans="1:1" x14ac:dyDescent="0.25">
      <c r="A28391" t="str">
        <f t="shared" si="445"/>
        <v>YAG</v>
      </c>
    </row>
    <row r="28392" spans="1:1" x14ac:dyDescent="0.25">
      <c r="A28392" t="str">
        <f t="shared" si="445"/>
        <v>YAG</v>
      </c>
    </row>
    <row r="28393" spans="1:1" x14ac:dyDescent="0.25">
      <c r="A28393" t="str">
        <f t="shared" si="445"/>
        <v>YAG</v>
      </c>
    </row>
    <row r="28394" spans="1:1" x14ac:dyDescent="0.25">
      <c r="A28394" t="str">
        <f t="shared" si="445"/>
        <v>YAG</v>
      </c>
    </row>
    <row r="28395" spans="1:1" x14ac:dyDescent="0.25">
      <c r="A28395" t="str">
        <f t="shared" si="445"/>
        <v>YAG</v>
      </c>
    </row>
    <row r="28396" spans="1:1" x14ac:dyDescent="0.25">
      <c r="A28396" t="str">
        <f t="shared" si="445"/>
        <v>YAG</v>
      </c>
    </row>
    <row r="28397" spans="1:1" x14ac:dyDescent="0.25">
      <c r="A28397" t="str">
        <f t="shared" si="445"/>
        <v>YAG</v>
      </c>
    </row>
    <row r="28398" spans="1:1" x14ac:dyDescent="0.25">
      <c r="A28398" t="str">
        <f t="shared" si="445"/>
        <v>YAG</v>
      </c>
    </row>
    <row r="28399" spans="1:1" x14ac:dyDescent="0.25">
      <c r="A28399" t="str">
        <f t="shared" si="445"/>
        <v>YAG</v>
      </c>
    </row>
    <row r="28400" spans="1:1" x14ac:dyDescent="0.25">
      <c r="A28400" t="str">
        <f t="shared" si="445"/>
        <v>YAG</v>
      </c>
    </row>
    <row r="28401" spans="1:1" x14ac:dyDescent="0.25">
      <c r="A28401" t="str">
        <f t="shared" ref="A28401:A28464" si="446">"YAG"&amp;D28401 &amp;E28401 &amp;F28401 &amp; G28401 &amp;H28401 &amp;I28401</f>
        <v>YAG</v>
      </c>
    </row>
    <row r="28402" spans="1:1" x14ac:dyDescent="0.25">
      <c r="A28402" t="str">
        <f t="shared" si="446"/>
        <v>YAG</v>
      </c>
    </row>
    <row r="28403" spans="1:1" x14ac:dyDescent="0.25">
      <c r="A28403" t="str">
        <f t="shared" si="446"/>
        <v>YAG</v>
      </c>
    </row>
    <row r="28404" spans="1:1" x14ac:dyDescent="0.25">
      <c r="A28404" t="str">
        <f t="shared" si="446"/>
        <v>YAG</v>
      </c>
    </row>
    <row r="28405" spans="1:1" x14ac:dyDescent="0.25">
      <c r="A28405" t="str">
        <f t="shared" si="446"/>
        <v>YAG</v>
      </c>
    </row>
    <row r="28406" spans="1:1" x14ac:dyDescent="0.25">
      <c r="A28406" t="str">
        <f t="shared" si="446"/>
        <v>YAG</v>
      </c>
    </row>
    <row r="28407" spans="1:1" x14ac:dyDescent="0.25">
      <c r="A28407" t="str">
        <f t="shared" si="446"/>
        <v>YAG</v>
      </c>
    </row>
    <row r="28408" spans="1:1" x14ac:dyDescent="0.25">
      <c r="A28408" t="str">
        <f t="shared" si="446"/>
        <v>YAG</v>
      </c>
    </row>
    <row r="28409" spans="1:1" x14ac:dyDescent="0.25">
      <c r="A28409" t="str">
        <f t="shared" si="446"/>
        <v>YAG</v>
      </c>
    </row>
    <row r="28410" spans="1:1" x14ac:dyDescent="0.25">
      <c r="A28410" t="str">
        <f t="shared" si="446"/>
        <v>YAG</v>
      </c>
    </row>
    <row r="28411" spans="1:1" x14ac:dyDescent="0.25">
      <c r="A28411" t="str">
        <f t="shared" si="446"/>
        <v>YAG</v>
      </c>
    </row>
    <row r="28412" spans="1:1" x14ac:dyDescent="0.25">
      <c r="A28412" t="str">
        <f t="shared" si="446"/>
        <v>YAG</v>
      </c>
    </row>
    <row r="28413" spans="1:1" x14ac:dyDescent="0.25">
      <c r="A28413" t="str">
        <f t="shared" si="446"/>
        <v>YAG</v>
      </c>
    </row>
    <row r="28414" spans="1:1" x14ac:dyDescent="0.25">
      <c r="A28414" t="str">
        <f t="shared" si="446"/>
        <v>YAG</v>
      </c>
    </row>
    <row r="28415" spans="1:1" x14ac:dyDescent="0.25">
      <c r="A28415" t="str">
        <f t="shared" si="446"/>
        <v>YAG</v>
      </c>
    </row>
    <row r="28416" spans="1:1" x14ac:dyDescent="0.25">
      <c r="A28416" t="str">
        <f t="shared" si="446"/>
        <v>YAG</v>
      </c>
    </row>
    <row r="28417" spans="1:1" x14ac:dyDescent="0.25">
      <c r="A28417" t="str">
        <f t="shared" si="446"/>
        <v>YAG</v>
      </c>
    </row>
    <row r="28418" spans="1:1" x14ac:dyDescent="0.25">
      <c r="A28418" t="str">
        <f t="shared" si="446"/>
        <v>YAG</v>
      </c>
    </row>
    <row r="28419" spans="1:1" x14ac:dyDescent="0.25">
      <c r="A28419" t="str">
        <f t="shared" si="446"/>
        <v>YAG</v>
      </c>
    </row>
    <row r="28420" spans="1:1" x14ac:dyDescent="0.25">
      <c r="A28420" t="str">
        <f t="shared" si="446"/>
        <v>YAG</v>
      </c>
    </row>
    <row r="28421" spans="1:1" x14ac:dyDescent="0.25">
      <c r="A28421" t="str">
        <f t="shared" si="446"/>
        <v>YAG</v>
      </c>
    </row>
    <row r="28422" spans="1:1" x14ac:dyDescent="0.25">
      <c r="A28422" t="str">
        <f t="shared" si="446"/>
        <v>YAG</v>
      </c>
    </row>
    <row r="28423" spans="1:1" x14ac:dyDescent="0.25">
      <c r="A28423" t="str">
        <f t="shared" si="446"/>
        <v>YAG</v>
      </c>
    </row>
    <row r="28424" spans="1:1" x14ac:dyDescent="0.25">
      <c r="A28424" t="str">
        <f t="shared" si="446"/>
        <v>YAG</v>
      </c>
    </row>
    <row r="28425" spans="1:1" x14ac:dyDescent="0.25">
      <c r="A28425" t="str">
        <f t="shared" si="446"/>
        <v>YAG</v>
      </c>
    </row>
    <row r="28426" spans="1:1" x14ac:dyDescent="0.25">
      <c r="A28426" t="str">
        <f t="shared" si="446"/>
        <v>YAG</v>
      </c>
    </row>
    <row r="28427" spans="1:1" x14ac:dyDescent="0.25">
      <c r="A28427" t="str">
        <f t="shared" si="446"/>
        <v>YAG</v>
      </c>
    </row>
    <row r="28428" spans="1:1" x14ac:dyDescent="0.25">
      <c r="A28428" t="str">
        <f t="shared" si="446"/>
        <v>YAG</v>
      </c>
    </row>
    <row r="28429" spans="1:1" x14ac:dyDescent="0.25">
      <c r="A28429" t="str">
        <f t="shared" si="446"/>
        <v>YAG</v>
      </c>
    </row>
    <row r="28430" spans="1:1" x14ac:dyDescent="0.25">
      <c r="A28430" t="str">
        <f t="shared" si="446"/>
        <v>YAG</v>
      </c>
    </row>
    <row r="28431" spans="1:1" x14ac:dyDescent="0.25">
      <c r="A28431" t="str">
        <f t="shared" si="446"/>
        <v>YAG</v>
      </c>
    </row>
    <row r="28432" spans="1:1" x14ac:dyDescent="0.25">
      <c r="A28432" t="str">
        <f t="shared" si="446"/>
        <v>YAG</v>
      </c>
    </row>
    <row r="28433" spans="1:1" x14ac:dyDescent="0.25">
      <c r="A28433" t="str">
        <f t="shared" si="446"/>
        <v>YAG</v>
      </c>
    </row>
    <row r="28434" spans="1:1" x14ac:dyDescent="0.25">
      <c r="A28434" t="str">
        <f t="shared" si="446"/>
        <v>YAG</v>
      </c>
    </row>
    <row r="28435" spans="1:1" x14ac:dyDescent="0.25">
      <c r="A28435" t="str">
        <f t="shared" si="446"/>
        <v>YAG</v>
      </c>
    </row>
    <row r="28436" spans="1:1" x14ac:dyDescent="0.25">
      <c r="A28436" t="str">
        <f t="shared" si="446"/>
        <v>YAG</v>
      </c>
    </row>
    <row r="28437" spans="1:1" x14ac:dyDescent="0.25">
      <c r="A28437" t="str">
        <f t="shared" si="446"/>
        <v>YAG</v>
      </c>
    </row>
    <row r="28438" spans="1:1" x14ac:dyDescent="0.25">
      <c r="A28438" t="str">
        <f t="shared" si="446"/>
        <v>YAG</v>
      </c>
    </row>
    <row r="28439" spans="1:1" x14ac:dyDescent="0.25">
      <c r="A28439" t="str">
        <f t="shared" si="446"/>
        <v>YAG</v>
      </c>
    </row>
    <row r="28440" spans="1:1" x14ac:dyDescent="0.25">
      <c r="A28440" t="str">
        <f t="shared" si="446"/>
        <v>YAG</v>
      </c>
    </row>
    <row r="28441" spans="1:1" x14ac:dyDescent="0.25">
      <c r="A28441" t="str">
        <f t="shared" si="446"/>
        <v>YAG</v>
      </c>
    </row>
    <row r="28442" spans="1:1" x14ac:dyDescent="0.25">
      <c r="A28442" t="str">
        <f t="shared" si="446"/>
        <v>YAG</v>
      </c>
    </row>
    <row r="28443" spans="1:1" x14ac:dyDescent="0.25">
      <c r="A28443" t="str">
        <f t="shared" si="446"/>
        <v>YAG</v>
      </c>
    </row>
    <row r="28444" spans="1:1" x14ac:dyDescent="0.25">
      <c r="A28444" t="str">
        <f t="shared" si="446"/>
        <v>YAG</v>
      </c>
    </row>
    <row r="28445" spans="1:1" x14ac:dyDescent="0.25">
      <c r="A28445" t="str">
        <f t="shared" si="446"/>
        <v>YAG</v>
      </c>
    </row>
    <row r="28446" spans="1:1" x14ac:dyDescent="0.25">
      <c r="A28446" t="str">
        <f t="shared" si="446"/>
        <v>YAG</v>
      </c>
    </row>
    <row r="28447" spans="1:1" x14ac:dyDescent="0.25">
      <c r="A28447" t="str">
        <f t="shared" si="446"/>
        <v>YAG</v>
      </c>
    </row>
    <row r="28448" spans="1:1" x14ac:dyDescent="0.25">
      <c r="A28448" t="str">
        <f t="shared" si="446"/>
        <v>YAG</v>
      </c>
    </row>
    <row r="28449" spans="1:1" x14ac:dyDescent="0.25">
      <c r="A28449" t="str">
        <f t="shared" si="446"/>
        <v>YAG</v>
      </c>
    </row>
    <row r="28450" spans="1:1" x14ac:dyDescent="0.25">
      <c r="A28450" t="str">
        <f t="shared" si="446"/>
        <v>YAG</v>
      </c>
    </row>
    <row r="28451" spans="1:1" x14ac:dyDescent="0.25">
      <c r="A28451" t="str">
        <f t="shared" si="446"/>
        <v>YAG</v>
      </c>
    </row>
    <row r="28452" spans="1:1" x14ac:dyDescent="0.25">
      <c r="A28452" t="str">
        <f t="shared" si="446"/>
        <v>YAG</v>
      </c>
    </row>
    <row r="28453" spans="1:1" x14ac:dyDescent="0.25">
      <c r="A28453" t="str">
        <f t="shared" si="446"/>
        <v>YAG</v>
      </c>
    </row>
    <row r="28454" spans="1:1" x14ac:dyDescent="0.25">
      <c r="A28454" t="str">
        <f t="shared" si="446"/>
        <v>YAG</v>
      </c>
    </row>
    <row r="28455" spans="1:1" x14ac:dyDescent="0.25">
      <c r="A28455" t="str">
        <f t="shared" si="446"/>
        <v>YAG</v>
      </c>
    </row>
    <row r="28456" spans="1:1" x14ac:dyDescent="0.25">
      <c r="A28456" t="str">
        <f t="shared" si="446"/>
        <v>YAG</v>
      </c>
    </row>
    <row r="28457" spans="1:1" x14ac:dyDescent="0.25">
      <c r="A28457" t="str">
        <f t="shared" si="446"/>
        <v>YAG</v>
      </c>
    </row>
    <row r="28458" spans="1:1" x14ac:dyDescent="0.25">
      <c r="A28458" t="str">
        <f t="shared" si="446"/>
        <v>YAG</v>
      </c>
    </row>
    <row r="28459" spans="1:1" x14ac:dyDescent="0.25">
      <c r="A28459" t="str">
        <f t="shared" si="446"/>
        <v>YAG</v>
      </c>
    </row>
    <row r="28460" spans="1:1" x14ac:dyDescent="0.25">
      <c r="A28460" t="str">
        <f t="shared" si="446"/>
        <v>YAG</v>
      </c>
    </row>
    <row r="28461" spans="1:1" x14ac:dyDescent="0.25">
      <c r="A28461" t="str">
        <f t="shared" si="446"/>
        <v>YAG</v>
      </c>
    </row>
    <row r="28462" spans="1:1" x14ac:dyDescent="0.25">
      <c r="A28462" t="str">
        <f t="shared" si="446"/>
        <v>YAG</v>
      </c>
    </row>
    <row r="28463" spans="1:1" x14ac:dyDescent="0.25">
      <c r="A28463" t="str">
        <f t="shared" si="446"/>
        <v>YAG</v>
      </c>
    </row>
    <row r="28464" spans="1:1" x14ac:dyDescent="0.25">
      <c r="A28464" t="str">
        <f t="shared" si="446"/>
        <v>YAG</v>
      </c>
    </row>
    <row r="28465" spans="1:1" x14ac:dyDescent="0.25">
      <c r="A28465" t="str">
        <f t="shared" ref="A28465:A28528" si="447">"YAG"&amp;D28465 &amp;E28465 &amp;F28465 &amp; G28465 &amp;H28465 &amp;I28465</f>
        <v>YAG</v>
      </c>
    </row>
    <row r="28466" spans="1:1" x14ac:dyDescent="0.25">
      <c r="A28466" t="str">
        <f t="shared" si="447"/>
        <v>YAG</v>
      </c>
    </row>
    <row r="28467" spans="1:1" x14ac:dyDescent="0.25">
      <c r="A28467" t="str">
        <f t="shared" si="447"/>
        <v>YAG</v>
      </c>
    </row>
    <row r="28468" spans="1:1" x14ac:dyDescent="0.25">
      <c r="A28468" t="str">
        <f t="shared" si="447"/>
        <v>YAG</v>
      </c>
    </row>
    <row r="28469" spans="1:1" x14ac:dyDescent="0.25">
      <c r="A28469" t="str">
        <f t="shared" si="447"/>
        <v>YAG</v>
      </c>
    </row>
    <row r="28470" spans="1:1" x14ac:dyDescent="0.25">
      <c r="A28470" t="str">
        <f t="shared" si="447"/>
        <v>YAG</v>
      </c>
    </row>
    <row r="28471" spans="1:1" x14ac:dyDescent="0.25">
      <c r="A28471" t="str">
        <f t="shared" si="447"/>
        <v>YAG</v>
      </c>
    </row>
    <row r="28472" spans="1:1" x14ac:dyDescent="0.25">
      <c r="A28472" t="str">
        <f t="shared" si="447"/>
        <v>YAG</v>
      </c>
    </row>
    <row r="28473" spans="1:1" x14ac:dyDescent="0.25">
      <c r="A28473" t="str">
        <f t="shared" si="447"/>
        <v>YAG</v>
      </c>
    </row>
    <row r="28474" spans="1:1" x14ac:dyDescent="0.25">
      <c r="A28474" t="str">
        <f t="shared" si="447"/>
        <v>YAG</v>
      </c>
    </row>
    <row r="28475" spans="1:1" x14ac:dyDescent="0.25">
      <c r="A28475" t="str">
        <f t="shared" si="447"/>
        <v>YAG</v>
      </c>
    </row>
    <row r="28476" spans="1:1" x14ac:dyDescent="0.25">
      <c r="A28476" t="str">
        <f t="shared" si="447"/>
        <v>YAG</v>
      </c>
    </row>
    <row r="28477" spans="1:1" x14ac:dyDescent="0.25">
      <c r="A28477" t="str">
        <f t="shared" si="447"/>
        <v>YAG</v>
      </c>
    </row>
    <row r="28478" spans="1:1" x14ac:dyDescent="0.25">
      <c r="A28478" t="str">
        <f t="shared" si="447"/>
        <v>YAG</v>
      </c>
    </row>
    <row r="28479" spans="1:1" x14ac:dyDescent="0.25">
      <c r="A28479" t="str">
        <f t="shared" si="447"/>
        <v>YAG</v>
      </c>
    </row>
    <row r="28480" spans="1:1" x14ac:dyDescent="0.25">
      <c r="A28480" t="str">
        <f t="shared" si="447"/>
        <v>YAG</v>
      </c>
    </row>
    <row r="28481" spans="1:1" x14ac:dyDescent="0.25">
      <c r="A28481" t="str">
        <f t="shared" si="447"/>
        <v>YAG</v>
      </c>
    </row>
    <row r="28482" spans="1:1" x14ac:dyDescent="0.25">
      <c r="A28482" t="str">
        <f t="shared" si="447"/>
        <v>YAG</v>
      </c>
    </row>
    <row r="28483" spans="1:1" x14ac:dyDescent="0.25">
      <c r="A28483" t="str">
        <f t="shared" si="447"/>
        <v>YAG</v>
      </c>
    </row>
    <row r="28484" spans="1:1" x14ac:dyDescent="0.25">
      <c r="A28484" t="str">
        <f t="shared" si="447"/>
        <v>YAG</v>
      </c>
    </row>
    <row r="28485" spans="1:1" x14ac:dyDescent="0.25">
      <c r="A28485" t="str">
        <f t="shared" si="447"/>
        <v>YAG</v>
      </c>
    </row>
    <row r="28486" spans="1:1" x14ac:dyDescent="0.25">
      <c r="A28486" t="str">
        <f t="shared" si="447"/>
        <v>YAG</v>
      </c>
    </row>
    <row r="28487" spans="1:1" x14ac:dyDescent="0.25">
      <c r="A28487" t="str">
        <f t="shared" si="447"/>
        <v>YAG</v>
      </c>
    </row>
    <row r="28488" spans="1:1" x14ac:dyDescent="0.25">
      <c r="A28488" t="str">
        <f t="shared" si="447"/>
        <v>YAG</v>
      </c>
    </row>
    <row r="28489" spans="1:1" x14ac:dyDescent="0.25">
      <c r="A28489" t="str">
        <f t="shared" si="447"/>
        <v>YAG</v>
      </c>
    </row>
    <row r="28490" spans="1:1" x14ac:dyDescent="0.25">
      <c r="A28490" t="str">
        <f t="shared" si="447"/>
        <v>YAG</v>
      </c>
    </row>
    <row r="28491" spans="1:1" x14ac:dyDescent="0.25">
      <c r="A28491" t="str">
        <f t="shared" si="447"/>
        <v>YAG</v>
      </c>
    </row>
    <row r="28492" spans="1:1" x14ac:dyDescent="0.25">
      <c r="A28492" t="str">
        <f t="shared" si="447"/>
        <v>YAG</v>
      </c>
    </row>
    <row r="28493" spans="1:1" x14ac:dyDescent="0.25">
      <c r="A28493" t="str">
        <f t="shared" si="447"/>
        <v>YAG</v>
      </c>
    </row>
    <row r="28494" spans="1:1" x14ac:dyDescent="0.25">
      <c r="A28494" t="str">
        <f t="shared" si="447"/>
        <v>YAG</v>
      </c>
    </row>
    <row r="28495" spans="1:1" x14ac:dyDescent="0.25">
      <c r="A28495" t="str">
        <f t="shared" si="447"/>
        <v>YAG</v>
      </c>
    </row>
    <row r="28496" spans="1:1" x14ac:dyDescent="0.25">
      <c r="A28496" t="str">
        <f t="shared" si="447"/>
        <v>YAG</v>
      </c>
    </row>
    <row r="28497" spans="1:1" x14ac:dyDescent="0.25">
      <c r="A28497" t="str">
        <f t="shared" si="447"/>
        <v>YAG</v>
      </c>
    </row>
    <row r="28498" spans="1:1" x14ac:dyDescent="0.25">
      <c r="A28498" t="str">
        <f t="shared" si="447"/>
        <v>YAG</v>
      </c>
    </row>
    <row r="28499" spans="1:1" x14ac:dyDescent="0.25">
      <c r="A28499" t="str">
        <f t="shared" si="447"/>
        <v>YAG</v>
      </c>
    </row>
    <row r="28500" spans="1:1" x14ac:dyDescent="0.25">
      <c r="A28500" t="str">
        <f t="shared" si="447"/>
        <v>YAG</v>
      </c>
    </row>
    <row r="28501" spans="1:1" x14ac:dyDescent="0.25">
      <c r="A28501" t="str">
        <f t="shared" si="447"/>
        <v>YAG</v>
      </c>
    </row>
    <row r="28502" spans="1:1" x14ac:dyDescent="0.25">
      <c r="A28502" t="str">
        <f t="shared" si="447"/>
        <v>YAG</v>
      </c>
    </row>
    <row r="28503" spans="1:1" x14ac:dyDescent="0.25">
      <c r="A28503" t="str">
        <f t="shared" si="447"/>
        <v>YAG</v>
      </c>
    </row>
    <row r="28504" spans="1:1" x14ac:dyDescent="0.25">
      <c r="A28504" t="str">
        <f t="shared" si="447"/>
        <v>YAG</v>
      </c>
    </row>
    <row r="28505" spans="1:1" x14ac:dyDescent="0.25">
      <c r="A28505" t="str">
        <f t="shared" si="447"/>
        <v>YAG</v>
      </c>
    </row>
    <row r="28506" spans="1:1" x14ac:dyDescent="0.25">
      <c r="A28506" t="str">
        <f t="shared" si="447"/>
        <v>YAG</v>
      </c>
    </row>
    <row r="28507" spans="1:1" x14ac:dyDescent="0.25">
      <c r="A28507" t="str">
        <f t="shared" si="447"/>
        <v>YAG</v>
      </c>
    </row>
    <row r="28508" spans="1:1" x14ac:dyDescent="0.25">
      <c r="A28508" t="str">
        <f t="shared" si="447"/>
        <v>YAG</v>
      </c>
    </row>
    <row r="28509" spans="1:1" x14ac:dyDescent="0.25">
      <c r="A28509" t="str">
        <f t="shared" si="447"/>
        <v>YAG</v>
      </c>
    </row>
    <row r="28510" spans="1:1" x14ac:dyDescent="0.25">
      <c r="A28510" t="str">
        <f t="shared" si="447"/>
        <v>YAG</v>
      </c>
    </row>
    <row r="28511" spans="1:1" x14ac:dyDescent="0.25">
      <c r="A28511" t="str">
        <f t="shared" si="447"/>
        <v>YAG</v>
      </c>
    </row>
    <row r="28512" spans="1:1" x14ac:dyDescent="0.25">
      <c r="A28512" t="str">
        <f t="shared" si="447"/>
        <v>YAG</v>
      </c>
    </row>
    <row r="28513" spans="1:1" x14ac:dyDescent="0.25">
      <c r="A28513" t="str">
        <f t="shared" si="447"/>
        <v>YAG</v>
      </c>
    </row>
    <row r="28514" spans="1:1" x14ac:dyDescent="0.25">
      <c r="A28514" t="str">
        <f t="shared" si="447"/>
        <v>YAG</v>
      </c>
    </row>
    <row r="28515" spans="1:1" x14ac:dyDescent="0.25">
      <c r="A28515" t="str">
        <f t="shared" si="447"/>
        <v>YAG</v>
      </c>
    </row>
    <row r="28516" spans="1:1" x14ac:dyDescent="0.25">
      <c r="A28516" t="str">
        <f t="shared" si="447"/>
        <v>YAG</v>
      </c>
    </row>
    <row r="28517" spans="1:1" x14ac:dyDescent="0.25">
      <c r="A28517" t="str">
        <f t="shared" si="447"/>
        <v>YAG</v>
      </c>
    </row>
    <row r="28518" spans="1:1" x14ac:dyDescent="0.25">
      <c r="A28518" t="str">
        <f t="shared" si="447"/>
        <v>YAG</v>
      </c>
    </row>
    <row r="28519" spans="1:1" x14ac:dyDescent="0.25">
      <c r="A28519" t="str">
        <f t="shared" si="447"/>
        <v>YAG</v>
      </c>
    </row>
    <row r="28520" spans="1:1" x14ac:dyDescent="0.25">
      <c r="A28520" t="str">
        <f t="shared" si="447"/>
        <v>YAG</v>
      </c>
    </row>
    <row r="28521" spans="1:1" x14ac:dyDescent="0.25">
      <c r="A28521" t="str">
        <f t="shared" si="447"/>
        <v>YAG</v>
      </c>
    </row>
    <row r="28522" spans="1:1" x14ac:dyDescent="0.25">
      <c r="A28522" t="str">
        <f t="shared" si="447"/>
        <v>YAG</v>
      </c>
    </row>
    <row r="28523" spans="1:1" x14ac:dyDescent="0.25">
      <c r="A28523" t="str">
        <f t="shared" si="447"/>
        <v>YAG</v>
      </c>
    </row>
    <row r="28524" spans="1:1" x14ac:dyDescent="0.25">
      <c r="A28524" t="str">
        <f t="shared" si="447"/>
        <v>YAG</v>
      </c>
    </row>
    <row r="28525" spans="1:1" x14ac:dyDescent="0.25">
      <c r="A28525" t="str">
        <f t="shared" si="447"/>
        <v>YAG</v>
      </c>
    </row>
    <row r="28526" spans="1:1" x14ac:dyDescent="0.25">
      <c r="A28526" t="str">
        <f t="shared" si="447"/>
        <v>YAG</v>
      </c>
    </row>
    <row r="28527" spans="1:1" x14ac:dyDescent="0.25">
      <c r="A28527" t="str">
        <f t="shared" si="447"/>
        <v>YAG</v>
      </c>
    </row>
    <row r="28528" spans="1:1" x14ac:dyDescent="0.25">
      <c r="A28528" t="str">
        <f t="shared" si="447"/>
        <v>YAG</v>
      </c>
    </row>
    <row r="28529" spans="1:1" x14ac:dyDescent="0.25">
      <c r="A28529" t="str">
        <f t="shared" ref="A28529:A28592" si="448">"YAG"&amp;D28529 &amp;E28529 &amp;F28529 &amp; G28529 &amp;H28529 &amp;I28529</f>
        <v>YAG</v>
      </c>
    </row>
    <row r="28530" spans="1:1" x14ac:dyDescent="0.25">
      <c r="A28530" t="str">
        <f t="shared" si="448"/>
        <v>YAG</v>
      </c>
    </row>
    <row r="28531" spans="1:1" x14ac:dyDescent="0.25">
      <c r="A28531" t="str">
        <f t="shared" si="448"/>
        <v>YAG</v>
      </c>
    </row>
    <row r="28532" spans="1:1" x14ac:dyDescent="0.25">
      <c r="A28532" t="str">
        <f t="shared" si="448"/>
        <v>YAG</v>
      </c>
    </row>
    <row r="28533" spans="1:1" x14ac:dyDescent="0.25">
      <c r="A28533" t="str">
        <f t="shared" si="448"/>
        <v>YAG</v>
      </c>
    </row>
    <row r="28534" spans="1:1" x14ac:dyDescent="0.25">
      <c r="A28534" t="str">
        <f t="shared" si="448"/>
        <v>YAG</v>
      </c>
    </row>
    <row r="28535" spans="1:1" x14ac:dyDescent="0.25">
      <c r="A28535" t="str">
        <f t="shared" si="448"/>
        <v>YAG</v>
      </c>
    </row>
    <row r="28536" spans="1:1" x14ac:dyDescent="0.25">
      <c r="A28536" t="str">
        <f t="shared" si="448"/>
        <v>YAG</v>
      </c>
    </row>
    <row r="28537" spans="1:1" x14ac:dyDescent="0.25">
      <c r="A28537" t="str">
        <f t="shared" si="448"/>
        <v>YAG</v>
      </c>
    </row>
    <row r="28538" spans="1:1" x14ac:dyDescent="0.25">
      <c r="A28538" t="str">
        <f t="shared" si="448"/>
        <v>YAG</v>
      </c>
    </row>
    <row r="28539" spans="1:1" x14ac:dyDescent="0.25">
      <c r="A28539" t="str">
        <f t="shared" si="448"/>
        <v>YAG</v>
      </c>
    </row>
    <row r="28540" spans="1:1" x14ac:dyDescent="0.25">
      <c r="A28540" t="str">
        <f t="shared" si="448"/>
        <v>YAG</v>
      </c>
    </row>
    <row r="28541" spans="1:1" x14ac:dyDescent="0.25">
      <c r="A28541" t="str">
        <f t="shared" si="448"/>
        <v>YAG</v>
      </c>
    </row>
    <row r="28542" spans="1:1" x14ac:dyDescent="0.25">
      <c r="A28542" t="str">
        <f t="shared" si="448"/>
        <v>YAG</v>
      </c>
    </row>
    <row r="28543" spans="1:1" x14ac:dyDescent="0.25">
      <c r="A28543" t="str">
        <f t="shared" si="448"/>
        <v>YAG</v>
      </c>
    </row>
    <row r="28544" spans="1:1" x14ac:dyDescent="0.25">
      <c r="A28544" t="str">
        <f t="shared" si="448"/>
        <v>YAG</v>
      </c>
    </row>
    <row r="28545" spans="1:1" x14ac:dyDescent="0.25">
      <c r="A28545" t="str">
        <f t="shared" si="448"/>
        <v>YAG</v>
      </c>
    </row>
    <row r="28546" spans="1:1" x14ac:dyDescent="0.25">
      <c r="A28546" t="str">
        <f t="shared" si="448"/>
        <v>YAG</v>
      </c>
    </row>
    <row r="28547" spans="1:1" x14ac:dyDescent="0.25">
      <c r="A28547" t="str">
        <f t="shared" si="448"/>
        <v>YAG</v>
      </c>
    </row>
    <row r="28548" spans="1:1" x14ac:dyDescent="0.25">
      <c r="A28548" t="str">
        <f t="shared" si="448"/>
        <v>YAG</v>
      </c>
    </row>
    <row r="28549" spans="1:1" x14ac:dyDescent="0.25">
      <c r="A28549" t="str">
        <f t="shared" si="448"/>
        <v>YAG</v>
      </c>
    </row>
    <row r="28550" spans="1:1" x14ac:dyDescent="0.25">
      <c r="A28550" t="str">
        <f t="shared" si="448"/>
        <v>YAG</v>
      </c>
    </row>
    <row r="28551" spans="1:1" x14ac:dyDescent="0.25">
      <c r="A28551" t="str">
        <f t="shared" si="448"/>
        <v>YAG</v>
      </c>
    </row>
    <row r="28552" spans="1:1" x14ac:dyDescent="0.25">
      <c r="A28552" t="str">
        <f t="shared" si="448"/>
        <v>YAG</v>
      </c>
    </row>
    <row r="28553" spans="1:1" x14ac:dyDescent="0.25">
      <c r="A28553" t="str">
        <f t="shared" si="448"/>
        <v>YAG</v>
      </c>
    </row>
    <row r="28554" spans="1:1" x14ac:dyDescent="0.25">
      <c r="A28554" t="str">
        <f t="shared" si="448"/>
        <v>YAG</v>
      </c>
    </row>
    <row r="28555" spans="1:1" x14ac:dyDescent="0.25">
      <c r="A28555" t="str">
        <f t="shared" si="448"/>
        <v>YAG</v>
      </c>
    </row>
    <row r="28556" spans="1:1" x14ac:dyDescent="0.25">
      <c r="A28556" t="str">
        <f t="shared" si="448"/>
        <v>YAG</v>
      </c>
    </row>
    <row r="28557" spans="1:1" x14ac:dyDescent="0.25">
      <c r="A28557" t="str">
        <f t="shared" si="448"/>
        <v>YAG</v>
      </c>
    </row>
    <row r="28558" spans="1:1" x14ac:dyDescent="0.25">
      <c r="A28558" t="str">
        <f t="shared" si="448"/>
        <v>YAG</v>
      </c>
    </row>
    <row r="28559" spans="1:1" x14ac:dyDescent="0.25">
      <c r="A28559" t="str">
        <f t="shared" si="448"/>
        <v>YAG</v>
      </c>
    </row>
    <row r="28560" spans="1:1" x14ac:dyDescent="0.25">
      <c r="A28560" t="str">
        <f t="shared" si="448"/>
        <v>YAG</v>
      </c>
    </row>
    <row r="28561" spans="1:1" x14ac:dyDescent="0.25">
      <c r="A28561" t="str">
        <f t="shared" si="448"/>
        <v>YAG</v>
      </c>
    </row>
    <row r="28562" spans="1:1" x14ac:dyDescent="0.25">
      <c r="A28562" t="str">
        <f t="shared" si="448"/>
        <v>YAG</v>
      </c>
    </row>
    <row r="28563" spans="1:1" x14ac:dyDescent="0.25">
      <c r="A28563" t="str">
        <f t="shared" si="448"/>
        <v>YAG</v>
      </c>
    </row>
    <row r="28564" spans="1:1" x14ac:dyDescent="0.25">
      <c r="A28564" t="str">
        <f t="shared" si="448"/>
        <v>YAG</v>
      </c>
    </row>
    <row r="28565" spans="1:1" x14ac:dyDescent="0.25">
      <c r="A28565" t="str">
        <f t="shared" si="448"/>
        <v>YAG</v>
      </c>
    </row>
    <row r="28566" spans="1:1" x14ac:dyDescent="0.25">
      <c r="A28566" t="str">
        <f t="shared" si="448"/>
        <v>YAG</v>
      </c>
    </row>
    <row r="28567" spans="1:1" x14ac:dyDescent="0.25">
      <c r="A28567" t="str">
        <f t="shared" si="448"/>
        <v>YAG</v>
      </c>
    </row>
    <row r="28568" spans="1:1" x14ac:dyDescent="0.25">
      <c r="A28568" t="str">
        <f t="shared" si="448"/>
        <v>YAG</v>
      </c>
    </row>
    <row r="28569" spans="1:1" x14ac:dyDescent="0.25">
      <c r="A28569" t="str">
        <f t="shared" si="448"/>
        <v>YAG</v>
      </c>
    </row>
    <row r="28570" spans="1:1" x14ac:dyDescent="0.25">
      <c r="A28570" t="str">
        <f t="shared" si="448"/>
        <v>YAG</v>
      </c>
    </row>
    <row r="28571" spans="1:1" x14ac:dyDescent="0.25">
      <c r="A28571" t="str">
        <f t="shared" si="448"/>
        <v>YAG</v>
      </c>
    </row>
    <row r="28572" spans="1:1" x14ac:dyDescent="0.25">
      <c r="A28572" t="str">
        <f t="shared" si="448"/>
        <v>YAG</v>
      </c>
    </row>
    <row r="28573" spans="1:1" x14ac:dyDescent="0.25">
      <c r="A28573" t="str">
        <f t="shared" si="448"/>
        <v>YAG</v>
      </c>
    </row>
    <row r="28574" spans="1:1" x14ac:dyDescent="0.25">
      <c r="A28574" t="str">
        <f t="shared" si="448"/>
        <v>YAG</v>
      </c>
    </row>
    <row r="28575" spans="1:1" x14ac:dyDescent="0.25">
      <c r="A28575" t="str">
        <f t="shared" si="448"/>
        <v>YAG</v>
      </c>
    </row>
    <row r="28576" spans="1:1" x14ac:dyDescent="0.25">
      <c r="A28576" t="str">
        <f t="shared" si="448"/>
        <v>YAG</v>
      </c>
    </row>
    <row r="28577" spans="1:1" x14ac:dyDescent="0.25">
      <c r="A28577" t="str">
        <f t="shared" si="448"/>
        <v>YAG</v>
      </c>
    </row>
    <row r="28578" spans="1:1" x14ac:dyDescent="0.25">
      <c r="A28578" t="str">
        <f t="shared" si="448"/>
        <v>YAG</v>
      </c>
    </row>
    <row r="28579" spans="1:1" x14ac:dyDescent="0.25">
      <c r="A28579" t="str">
        <f t="shared" si="448"/>
        <v>YAG</v>
      </c>
    </row>
    <row r="28580" spans="1:1" x14ac:dyDescent="0.25">
      <c r="A28580" t="str">
        <f t="shared" si="448"/>
        <v>YAG</v>
      </c>
    </row>
    <row r="28581" spans="1:1" x14ac:dyDescent="0.25">
      <c r="A28581" t="str">
        <f t="shared" si="448"/>
        <v>YAG</v>
      </c>
    </row>
    <row r="28582" spans="1:1" x14ac:dyDescent="0.25">
      <c r="A28582" t="str">
        <f t="shared" si="448"/>
        <v>YAG</v>
      </c>
    </row>
    <row r="28583" spans="1:1" x14ac:dyDescent="0.25">
      <c r="A28583" t="str">
        <f t="shared" si="448"/>
        <v>YAG</v>
      </c>
    </row>
    <row r="28584" spans="1:1" x14ac:dyDescent="0.25">
      <c r="A28584" t="str">
        <f t="shared" si="448"/>
        <v>YAG</v>
      </c>
    </row>
    <row r="28585" spans="1:1" x14ac:dyDescent="0.25">
      <c r="A28585" t="str">
        <f t="shared" si="448"/>
        <v>YAG</v>
      </c>
    </row>
    <row r="28586" spans="1:1" x14ac:dyDescent="0.25">
      <c r="A28586" t="str">
        <f t="shared" si="448"/>
        <v>YAG</v>
      </c>
    </row>
    <row r="28587" spans="1:1" x14ac:dyDescent="0.25">
      <c r="A28587" t="str">
        <f t="shared" si="448"/>
        <v>YAG</v>
      </c>
    </row>
    <row r="28588" spans="1:1" x14ac:dyDescent="0.25">
      <c r="A28588" t="str">
        <f t="shared" si="448"/>
        <v>YAG</v>
      </c>
    </row>
    <row r="28589" spans="1:1" x14ac:dyDescent="0.25">
      <c r="A28589" t="str">
        <f t="shared" si="448"/>
        <v>YAG</v>
      </c>
    </row>
    <row r="28590" spans="1:1" x14ac:dyDescent="0.25">
      <c r="A28590" t="str">
        <f t="shared" si="448"/>
        <v>YAG</v>
      </c>
    </row>
    <row r="28591" spans="1:1" x14ac:dyDescent="0.25">
      <c r="A28591" t="str">
        <f t="shared" si="448"/>
        <v>YAG</v>
      </c>
    </row>
    <row r="28592" spans="1:1" x14ac:dyDescent="0.25">
      <c r="A28592" t="str">
        <f t="shared" si="448"/>
        <v>YAG</v>
      </c>
    </row>
    <row r="28593" spans="1:1" x14ac:dyDescent="0.25">
      <c r="A28593" t="str">
        <f t="shared" ref="A28593:A28656" si="449">"YAG"&amp;D28593 &amp;E28593 &amp;F28593 &amp; G28593 &amp;H28593 &amp;I28593</f>
        <v>YAG</v>
      </c>
    </row>
    <row r="28594" spans="1:1" x14ac:dyDescent="0.25">
      <c r="A28594" t="str">
        <f t="shared" si="449"/>
        <v>YAG</v>
      </c>
    </row>
    <row r="28595" spans="1:1" x14ac:dyDescent="0.25">
      <c r="A28595" t="str">
        <f t="shared" si="449"/>
        <v>YAG</v>
      </c>
    </row>
    <row r="28596" spans="1:1" x14ac:dyDescent="0.25">
      <c r="A28596" t="str">
        <f t="shared" si="449"/>
        <v>YAG</v>
      </c>
    </row>
    <row r="28597" spans="1:1" x14ac:dyDescent="0.25">
      <c r="A28597" t="str">
        <f t="shared" si="449"/>
        <v>YAG</v>
      </c>
    </row>
    <row r="28598" spans="1:1" x14ac:dyDescent="0.25">
      <c r="A28598" t="str">
        <f t="shared" si="449"/>
        <v>YAG</v>
      </c>
    </row>
    <row r="28599" spans="1:1" x14ac:dyDescent="0.25">
      <c r="A28599" t="str">
        <f t="shared" si="449"/>
        <v>YAG</v>
      </c>
    </row>
    <row r="28600" spans="1:1" x14ac:dyDescent="0.25">
      <c r="A28600" t="str">
        <f t="shared" si="449"/>
        <v>YAG</v>
      </c>
    </row>
    <row r="28601" spans="1:1" x14ac:dyDescent="0.25">
      <c r="A28601" t="str">
        <f t="shared" si="449"/>
        <v>YAG</v>
      </c>
    </row>
    <row r="28602" spans="1:1" x14ac:dyDescent="0.25">
      <c r="A28602" t="str">
        <f t="shared" si="449"/>
        <v>YAG</v>
      </c>
    </row>
    <row r="28603" spans="1:1" x14ac:dyDescent="0.25">
      <c r="A28603" t="str">
        <f t="shared" si="449"/>
        <v>YAG</v>
      </c>
    </row>
    <row r="28604" spans="1:1" x14ac:dyDescent="0.25">
      <c r="A28604" t="str">
        <f t="shared" si="449"/>
        <v>YAG</v>
      </c>
    </row>
    <row r="28605" spans="1:1" x14ac:dyDescent="0.25">
      <c r="A28605" t="str">
        <f t="shared" si="449"/>
        <v>YAG</v>
      </c>
    </row>
    <row r="28606" spans="1:1" x14ac:dyDescent="0.25">
      <c r="A28606" t="str">
        <f t="shared" si="449"/>
        <v>YAG</v>
      </c>
    </row>
    <row r="28607" spans="1:1" x14ac:dyDescent="0.25">
      <c r="A28607" t="str">
        <f t="shared" si="449"/>
        <v>YAG</v>
      </c>
    </row>
    <row r="28608" spans="1:1" x14ac:dyDescent="0.25">
      <c r="A28608" t="str">
        <f t="shared" si="449"/>
        <v>YAG</v>
      </c>
    </row>
    <row r="28609" spans="1:1" x14ac:dyDescent="0.25">
      <c r="A28609" t="str">
        <f t="shared" si="449"/>
        <v>YAG</v>
      </c>
    </row>
    <row r="28610" spans="1:1" x14ac:dyDescent="0.25">
      <c r="A28610" t="str">
        <f t="shared" si="449"/>
        <v>YAG</v>
      </c>
    </row>
    <row r="28611" spans="1:1" x14ac:dyDescent="0.25">
      <c r="A28611" t="str">
        <f t="shared" si="449"/>
        <v>YAG</v>
      </c>
    </row>
    <row r="28612" spans="1:1" x14ac:dyDescent="0.25">
      <c r="A28612" t="str">
        <f t="shared" si="449"/>
        <v>YAG</v>
      </c>
    </row>
    <row r="28613" spans="1:1" x14ac:dyDescent="0.25">
      <c r="A28613" t="str">
        <f t="shared" si="449"/>
        <v>YAG</v>
      </c>
    </row>
    <row r="28614" spans="1:1" x14ac:dyDescent="0.25">
      <c r="A28614" t="str">
        <f t="shared" si="449"/>
        <v>YAG</v>
      </c>
    </row>
    <row r="28615" spans="1:1" x14ac:dyDescent="0.25">
      <c r="A28615" t="str">
        <f t="shared" si="449"/>
        <v>YAG</v>
      </c>
    </row>
    <row r="28616" spans="1:1" x14ac:dyDescent="0.25">
      <c r="A28616" t="str">
        <f t="shared" si="449"/>
        <v>YAG</v>
      </c>
    </row>
    <row r="28617" spans="1:1" x14ac:dyDescent="0.25">
      <c r="A28617" t="str">
        <f t="shared" si="449"/>
        <v>YAG</v>
      </c>
    </row>
    <row r="28618" spans="1:1" x14ac:dyDescent="0.25">
      <c r="A28618" t="str">
        <f t="shared" si="449"/>
        <v>YAG</v>
      </c>
    </row>
    <row r="28619" spans="1:1" x14ac:dyDescent="0.25">
      <c r="A28619" t="str">
        <f t="shared" si="449"/>
        <v>YAG</v>
      </c>
    </row>
    <row r="28620" spans="1:1" x14ac:dyDescent="0.25">
      <c r="A28620" t="str">
        <f t="shared" si="449"/>
        <v>YAG</v>
      </c>
    </row>
    <row r="28621" spans="1:1" x14ac:dyDescent="0.25">
      <c r="A28621" t="str">
        <f t="shared" si="449"/>
        <v>YAG</v>
      </c>
    </row>
    <row r="28622" spans="1:1" x14ac:dyDescent="0.25">
      <c r="A28622" t="str">
        <f t="shared" si="449"/>
        <v>YAG</v>
      </c>
    </row>
    <row r="28623" spans="1:1" x14ac:dyDescent="0.25">
      <c r="A28623" t="str">
        <f t="shared" si="449"/>
        <v>YAG</v>
      </c>
    </row>
    <row r="28624" spans="1:1" x14ac:dyDescent="0.25">
      <c r="A28624" t="str">
        <f t="shared" si="449"/>
        <v>YAG</v>
      </c>
    </row>
    <row r="28625" spans="1:1" x14ac:dyDescent="0.25">
      <c r="A28625" t="str">
        <f t="shared" si="449"/>
        <v>YAG</v>
      </c>
    </row>
    <row r="28626" spans="1:1" x14ac:dyDescent="0.25">
      <c r="A28626" t="str">
        <f t="shared" si="449"/>
        <v>YAG</v>
      </c>
    </row>
    <row r="28627" spans="1:1" x14ac:dyDescent="0.25">
      <c r="A28627" t="str">
        <f t="shared" si="449"/>
        <v>YAG</v>
      </c>
    </row>
    <row r="28628" spans="1:1" x14ac:dyDescent="0.25">
      <c r="A28628" t="str">
        <f t="shared" si="449"/>
        <v>YAG</v>
      </c>
    </row>
    <row r="28629" spans="1:1" x14ac:dyDescent="0.25">
      <c r="A28629" t="str">
        <f t="shared" si="449"/>
        <v>YAG</v>
      </c>
    </row>
    <row r="28630" spans="1:1" x14ac:dyDescent="0.25">
      <c r="A28630" t="str">
        <f t="shared" si="449"/>
        <v>YAG</v>
      </c>
    </row>
    <row r="28631" spans="1:1" x14ac:dyDescent="0.25">
      <c r="A28631" t="str">
        <f t="shared" si="449"/>
        <v>YAG</v>
      </c>
    </row>
    <row r="28632" spans="1:1" x14ac:dyDescent="0.25">
      <c r="A28632" t="str">
        <f t="shared" si="449"/>
        <v>YAG</v>
      </c>
    </row>
    <row r="28633" spans="1:1" x14ac:dyDescent="0.25">
      <c r="A28633" t="str">
        <f t="shared" si="449"/>
        <v>YAG</v>
      </c>
    </row>
    <row r="28634" spans="1:1" x14ac:dyDescent="0.25">
      <c r="A28634" t="str">
        <f t="shared" si="449"/>
        <v>YAG</v>
      </c>
    </row>
    <row r="28635" spans="1:1" x14ac:dyDescent="0.25">
      <c r="A28635" t="str">
        <f t="shared" si="449"/>
        <v>YAG</v>
      </c>
    </row>
    <row r="28636" spans="1:1" x14ac:dyDescent="0.25">
      <c r="A28636" t="str">
        <f t="shared" si="449"/>
        <v>YAG</v>
      </c>
    </row>
    <row r="28637" spans="1:1" x14ac:dyDescent="0.25">
      <c r="A28637" t="str">
        <f t="shared" si="449"/>
        <v>YAG</v>
      </c>
    </row>
    <row r="28638" spans="1:1" x14ac:dyDescent="0.25">
      <c r="A28638" t="str">
        <f t="shared" si="449"/>
        <v>YAG</v>
      </c>
    </row>
    <row r="28639" spans="1:1" x14ac:dyDescent="0.25">
      <c r="A28639" t="str">
        <f t="shared" si="449"/>
        <v>YAG</v>
      </c>
    </row>
    <row r="28640" spans="1:1" x14ac:dyDescent="0.25">
      <c r="A28640" t="str">
        <f t="shared" si="449"/>
        <v>YAG</v>
      </c>
    </row>
    <row r="28641" spans="1:1" x14ac:dyDescent="0.25">
      <c r="A28641" t="str">
        <f t="shared" si="449"/>
        <v>YAG</v>
      </c>
    </row>
    <row r="28642" spans="1:1" x14ac:dyDescent="0.25">
      <c r="A28642" t="str">
        <f t="shared" si="449"/>
        <v>YAG</v>
      </c>
    </row>
    <row r="28643" spans="1:1" x14ac:dyDescent="0.25">
      <c r="A28643" t="str">
        <f t="shared" si="449"/>
        <v>YAG</v>
      </c>
    </row>
    <row r="28644" spans="1:1" x14ac:dyDescent="0.25">
      <c r="A28644" t="str">
        <f t="shared" si="449"/>
        <v>YAG</v>
      </c>
    </row>
    <row r="28645" spans="1:1" x14ac:dyDescent="0.25">
      <c r="A28645" t="str">
        <f t="shared" si="449"/>
        <v>YAG</v>
      </c>
    </row>
    <row r="28646" spans="1:1" x14ac:dyDescent="0.25">
      <c r="A28646" t="str">
        <f t="shared" si="449"/>
        <v>YAG</v>
      </c>
    </row>
    <row r="28647" spans="1:1" x14ac:dyDescent="0.25">
      <c r="A28647" t="str">
        <f t="shared" si="449"/>
        <v>YAG</v>
      </c>
    </row>
    <row r="28648" spans="1:1" x14ac:dyDescent="0.25">
      <c r="A28648" t="str">
        <f t="shared" si="449"/>
        <v>YAG</v>
      </c>
    </row>
    <row r="28649" spans="1:1" x14ac:dyDescent="0.25">
      <c r="A28649" t="str">
        <f t="shared" si="449"/>
        <v>YAG</v>
      </c>
    </row>
    <row r="28650" spans="1:1" x14ac:dyDescent="0.25">
      <c r="A28650" t="str">
        <f t="shared" si="449"/>
        <v>YAG</v>
      </c>
    </row>
    <row r="28651" spans="1:1" x14ac:dyDescent="0.25">
      <c r="A28651" t="str">
        <f t="shared" si="449"/>
        <v>YAG</v>
      </c>
    </row>
    <row r="28652" spans="1:1" x14ac:dyDescent="0.25">
      <c r="A28652" t="str">
        <f t="shared" si="449"/>
        <v>YAG</v>
      </c>
    </row>
    <row r="28653" spans="1:1" x14ac:dyDescent="0.25">
      <c r="A28653" t="str">
        <f t="shared" si="449"/>
        <v>YAG</v>
      </c>
    </row>
    <row r="28654" spans="1:1" x14ac:dyDescent="0.25">
      <c r="A28654" t="str">
        <f t="shared" si="449"/>
        <v>YAG</v>
      </c>
    </row>
    <row r="28655" spans="1:1" x14ac:dyDescent="0.25">
      <c r="A28655" t="str">
        <f t="shared" si="449"/>
        <v>YAG</v>
      </c>
    </row>
    <row r="28656" spans="1:1" x14ac:dyDescent="0.25">
      <c r="A28656" t="str">
        <f t="shared" si="449"/>
        <v>YAG</v>
      </c>
    </row>
    <row r="28657" spans="1:1" x14ac:dyDescent="0.25">
      <c r="A28657" t="str">
        <f t="shared" ref="A28657:A28720" si="450">"YAG"&amp;D28657 &amp;E28657 &amp;F28657 &amp; G28657 &amp;H28657 &amp;I28657</f>
        <v>YAG</v>
      </c>
    </row>
    <row r="28658" spans="1:1" x14ac:dyDescent="0.25">
      <c r="A28658" t="str">
        <f t="shared" si="450"/>
        <v>YAG</v>
      </c>
    </row>
    <row r="28659" spans="1:1" x14ac:dyDescent="0.25">
      <c r="A28659" t="str">
        <f t="shared" si="450"/>
        <v>YAG</v>
      </c>
    </row>
    <row r="28660" spans="1:1" x14ac:dyDescent="0.25">
      <c r="A28660" t="str">
        <f t="shared" si="450"/>
        <v>YAG</v>
      </c>
    </row>
    <row r="28661" spans="1:1" x14ac:dyDescent="0.25">
      <c r="A28661" t="str">
        <f t="shared" si="450"/>
        <v>YAG</v>
      </c>
    </row>
    <row r="28662" spans="1:1" x14ac:dyDescent="0.25">
      <c r="A28662" t="str">
        <f t="shared" si="450"/>
        <v>YAG</v>
      </c>
    </row>
    <row r="28663" spans="1:1" x14ac:dyDescent="0.25">
      <c r="A28663" t="str">
        <f t="shared" si="450"/>
        <v>YAG</v>
      </c>
    </row>
    <row r="28664" spans="1:1" x14ac:dyDescent="0.25">
      <c r="A28664" t="str">
        <f t="shared" si="450"/>
        <v>YAG</v>
      </c>
    </row>
    <row r="28665" spans="1:1" x14ac:dyDescent="0.25">
      <c r="A28665" t="str">
        <f t="shared" si="450"/>
        <v>YAG</v>
      </c>
    </row>
    <row r="28666" spans="1:1" x14ac:dyDescent="0.25">
      <c r="A28666" t="str">
        <f t="shared" si="450"/>
        <v>YAG</v>
      </c>
    </row>
    <row r="28667" spans="1:1" x14ac:dyDescent="0.25">
      <c r="A28667" t="str">
        <f t="shared" si="450"/>
        <v>YAG</v>
      </c>
    </row>
    <row r="28668" spans="1:1" x14ac:dyDescent="0.25">
      <c r="A28668" t="str">
        <f t="shared" si="450"/>
        <v>YAG</v>
      </c>
    </row>
    <row r="28669" spans="1:1" x14ac:dyDescent="0.25">
      <c r="A28669" t="str">
        <f t="shared" si="450"/>
        <v>YAG</v>
      </c>
    </row>
    <row r="28670" spans="1:1" x14ac:dyDescent="0.25">
      <c r="A28670" t="str">
        <f t="shared" si="450"/>
        <v>YAG</v>
      </c>
    </row>
    <row r="28671" spans="1:1" x14ac:dyDescent="0.25">
      <c r="A28671" t="str">
        <f t="shared" si="450"/>
        <v>YAG</v>
      </c>
    </row>
    <row r="28672" spans="1:1" x14ac:dyDescent="0.25">
      <c r="A28672" t="str">
        <f t="shared" si="450"/>
        <v>YAG</v>
      </c>
    </row>
    <row r="28673" spans="1:1" x14ac:dyDescent="0.25">
      <c r="A28673" t="str">
        <f t="shared" si="450"/>
        <v>YAG</v>
      </c>
    </row>
    <row r="28674" spans="1:1" x14ac:dyDescent="0.25">
      <c r="A28674" t="str">
        <f t="shared" si="450"/>
        <v>YAG</v>
      </c>
    </row>
    <row r="28675" spans="1:1" x14ac:dyDescent="0.25">
      <c r="A28675" t="str">
        <f t="shared" si="450"/>
        <v>YAG</v>
      </c>
    </row>
    <row r="28676" spans="1:1" x14ac:dyDescent="0.25">
      <c r="A28676" t="str">
        <f t="shared" si="450"/>
        <v>YAG</v>
      </c>
    </row>
    <row r="28677" spans="1:1" x14ac:dyDescent="0.25">
      <c r="A28677" t="str">
        <f t="shared" si="450"/>
        <v>YAG</v>
      </c>
    </row>
    <row r="28678" spans="1:1" x14ac:dyDescent="0.25">
      <c r="A28678" t="str">
        <f t="shared" si="450"/>
        <v>YAG</v>
      </c>
    </row>
    <row r="28679" spans="1:1" x14ac:dyDescent="0.25">
      <c r="A28679" t="str">
        <f t="shared" si="450"/>
        <v>YAG</v>
      </c>
    </row>
    <row r="28680" spans="1:1" x14ac:dyDescent="0.25">
      <c r="A28680" t="str">
        <f t="shared" si="450"/>
        <v>YAG</v>
      </c>
    </row>
    <row r="28681" spans="1:1" x14ac:dyDescent="0.25">
      <c r="A28681" t="str">
        <f t="shared" si="450"/>
        <v>YAG</v>
      </c>
    </row>
    <row r="28682" spans="1:1" x14ac:dyDescent="0.25">
      <c r="A28682" t="str">
        <f t="shared" si="450"/>
        <v>YAG</v>
      </c>
    </row>
    <row r="28683" spans="1:1" x14ac:dyDescent="0.25">
      <c r="A28683" t="str">
        <f t="shared" si="450"/>
        <v>YAG</v>
      </c>
    </row>
    <row r="28684" spans="1:1" x14ac:dyDescent="0.25">
      <c r="A28684" t="str">
        <f t="shared" si="450"/>
        <v>YAG</v>
      </c>
    </row>
    <row r="28685" spans="1:1" x14ac:dyDescent="0.25">
      <c r="A28685" t="str">
        <f t="shared" si="450"/>
        <v>YAG</v>
      </c>
    </row>
    <row r="28686" spans="1:1" x14ac:dyDescent="0.25">
      <c r="A28686" t="str">
        <f t="shared" si="450"/>
        <v>YAG</v>
      </c>
    </row>
    <row r="28687" spans="1:1" x14ac:dyDescent="0.25">
      <c r="A28687" t="str">
        <f t="shared" si="450"/>
        <v>YAG</v>
      </c>
    </row>
    <row r="28688" spans="1:1" x14ac:dyDescent="0.25">
      <c r="A28688" t="str">
        <f t="shared" si="450"/>
        <v>YAG</v>
      </c>
    </row>
    <row r="28689" spans="1:1" x14ac:dyDescent="0.25">
      <c r="A28689" t="str">
        <f t="shared" si="450"/>
        <v>YAG</v>
      </c>
    </row>
    <row r="28690" spans="1:1" x14ac:dyDescent="0.25">
      <c r="A28690" t="str">
        <f t="shared" si="450"/>
        <v>YAG</v>
      </c>
    </row>
    <row r="28691" spans="1:1" x14ac:dyDescent="0.25">
      <c r="A28691" t="str">
        <f t="shared" si="450"/>
        <v>YAG</v>
      </c>
    </row>
    <row r="28692" spans="1:1" x14ac:dyDescent="0.25">
      <c r="A28692" t="str">
        <f t="shared" si="450"/>
        <v>YAG</v>
      </c>
    </row>
    <row r="28693" spans="1:1" x14ac:dyDescent="0.25">
      <c r="A28693" t="str">
        <f t="shared" si="450"/>
        <v>YAG</v>
      </c>
    </row>
    <row r="28694" spans="1:1" x14ac:dyDescent="0.25">
      <c r="A28694" t="str">
        <f t="shared" si="450"/>
        <v>YAG</v>
      </c>
    </row>
    <row r="28695" spans="1:1" x14ac:dyDescent="0.25">
      <c r="A28695" t="str">
        <f t="shared" si="450"/>
        <v>YAG</v>
      </c>
    </row>
    <row r="28696" spans="1:1" x14ac:dyDescent="0.25">
      <c r="A28696" t="str">
        <f t="shared" si="450"/>
        <v>YAG</v>
      </c>
    </row>
    <row r="28697" spans="1:1" x14ac:dyDescent="0.25">
      <c r="A28697" t="str">
        <f t="shared" si="450"/>
        <v>YAG</v>
      </c>
    </row>
    <row r="28698" spans="1:1" x14ac:dyDescent="0.25">
      <c r="A28698" t="str">
        <f t="shared" si="450"/>
        <v>YAG</v>
      </c>
    </row>
    <row r="28699" spans="1:1" x14ac:dyDescent="0.25">
      <c r="A28699" t="str">
        <f t="shared" si="450"/>
        <v>YAG</v>
      </c>
    </row>
    <row r="28700" spans="1:1" x14ac:dyDescent="0.25">
      <c r="A28700" t="str">
        <f t="shared" si="450"/>
        <v>YAG</v>
      </c>
    </row>
    <row r="28701" spans="1:1" x14ac:dyDescent="0.25">
      <c r="A28701" t="str">
        <f t="shared" si="450"/>
        <v>YAG</v>
      </c>
    </row>
    <row r="28702" spans="1:1" x14ac:dyDescent="0.25">
      <c r="A28702" t="str">
        <f t="shared" si="450"/>
        <v>YAG</v>
      </c>
    </row>
    <row r="28703" spans="1:1" x14ac:dyDescent="0.25">
      <c r="A28703" t="str">
        <f t="shared" si="450"/>
        <v>YAG</v>
      </c>
    </row>
    <row r="28704" spans="1:1" x14ac:dyDescent="0.25">
      <c r="A28704" t="str">
        <f t="shared" si="450"/>
        <v>YAG</v>
      </c>
    </row>
    <row r="28705" spans="1:1" x14ac:dyDescent="0.25">
      <c r="A28705" t="str">
        <f t="shared" si="450"/>
        <v>YAG</v>
      </c>
    </row>
    <row r="28706" spans="1:1" x14ac:dyDescent="0.25">
      <c r="A28706" t="str">
        <f t="shared" si="450"/>
        <v>YAG</v>
      </c>
    </row>
    <row r="28707" spans="1:1" x14ac:dyDescent="0.25">
      <c r="A28707" t="str">
        <f t="shared" si="450"/>
        <v>YAG</v>
      </c>
    </row>
    <row r="28708" spans="1:1" x14ac:dyDescent="0.25">
      <c r="A28708" t="str">
        <f t="shared" si="450"/>
        <v>YAG</v>
      </c>
    </row>
    <row r="28709" spans="1:1" x14ac:dyDescent="0.25">
      <c r="A28709" t="str">
        <f t="shared" si="450"/>
        <v>YAG</v>
      </c>
    </row>
    <row r="28710" spans="1:1" x14ac:dyDescent="0.25">
      <c r="A28710" t="str">
        <f t="shared" si="450"/>
        <v>YAG</v>
      </c>
    </row>
    <row r="28711" spans="1:1" x14ac:dyDescent="0.25">
      <c r="A28711" t="str">
        <f t="shared" si="450"/>
        <v>YAG</v>
      </c>
    </row>
    <row r="28712" spans="1:1" x14ac:dyDescent="0.25">
      <c r="A28712" t="str">
        <f t="shared" si="450"/>
        <v>YAG</v>
      </c>
    </row>
    <row r="28713" spans="1:1" x14ac:dyDescent="0.25">
      <c r="A28713" t="str">
        <f t="shared" si="450"/>
        <v>YAG</v>
      </c>
    </row>
    <row r="28714" spans="1:1" x14ac:dyDescent="0.25">
      <c r="A28714" t="str">
        <f t="shared" si="450"/>
        <v>YAG</v>
      </c>
    </row>
    <row r="28715" spans="1:1" x14ac:dyDescent="0.25">
      <c r="A28715" t="str">
        <f t="shared" si="450"/>
        <v>YAG</v>
      </c>
    </row>
    <row r="28716" spans="1:1" x14ac:dyDescent="0.25">
      <c r="A28716" t="str">
        <f t="shared" si="450"/>
        <v>YAG</v>
      </c>
    </row>
    <row r="28717" spans="1:1" x14ac:dyDescent="0.25">
      <c r="A28717" t="str">
        <f t="shared" si="450"/>
        <v>YAG</v>
      </c>
    </row>
    <row r="28718" spans="1:1" x14ac:dyDescent="0.25">
      <c r="A28718" t="str">
        <f t="shared" si="450"/>
        <v>YAG</v>
      </c>
    </row>
    <row r="28719" spans="1:1" x14ac:dyDescent="0.25">
      <c r="A28719" t="str">
        <f t="shared" si="450"/>
        <v>YAG</v>
      </c>
    </row>
    <row r="28720" spans="1:1" x14ac:dyDescent="0.25">
      <c r="A28720" t="str">
        <f t="shared" si="450"/>
        <v>YAG</v>
      </c>
    </row>
    <row r="28721" spans="1:1" x14ac:dyDescent="0.25">
      <c r="A28721" t="str">
        <f t="shared" ref="A28721:A28784" si="451">"YAG"&amp;D28721 &amp;E28721 &amp;F28721 &amp; G28721 &amp;H28721 &amp;I28721</f>
        <v>YAG</v>
      </c>
    </row>
    <row r="28722" spans="1:1" x14ac:dyDescent="0.25">
      <c r="A28722" t="str">
        <f t="shared" si="451"/>
        <v>YAG</v>
      </c>
    </row>
    <row r="28723" spans="1:1" x14ac:dyDescent="0.25">
      <c r="A28723" t="str">
        <f t="shared" si="451"/>
        <v>YAG</v>
      </c>
    </row>
    <row r="28724" spans="1:1" x14ac:dyDescent="0.25">
      <c r="A28724" t="str">
        <f t="shared" si="451"/>
        <v>YAG</v>
      </c>
    </row>
    <row r="28725" spans="1:1" x14ac:dyDescent="0.25">
      <c r="A28725" t="str">
        <f t="shared" si="451"/>
        <v>YAG</v>
      </c>
    </row>
    <row r="28726" spans="1:1" x14ac:dyDescent="0.25">
      <c r="A28726" t="str">
        <f t="shared" si="451"/>
        <v>YAG</v>
      </c>
    </row>
    <row r="28727" spans="1:1" x14ac:dyDescent="0.25">
      <c r="A28727" t="str">
        <f t="shared" si="451"/>
        <v>YAG</v>
      </c>
    </row>
    <row r="28728" spans="1:1" x14ac:dyDescent="0.25">
      <c r="A28728" t="str">
        <f t="shared" si="451"/>
        <v>YAG</v>
      </c>
    </row>
    <row r="28729" spans="1:1" x14ac:dyDescent="0.25">
      <c r="A28729" t="str">
        <f t="shared" si="451"/>
        <v>YAG</v>
      </c>
    </row>
    <row r="28730" spans="1:1" x14ac:dyDescent="0.25">
      <c r="A28730" t="str">
        <f t="shared" si="451"/>
        <v>YAG</v>
      </c>
    </row>
    <row r="28731" spans="1:1" x14ac:dyDescent="0.25">
      <c r="A28731" t="str">
        <f t="shared" si="451"/>
        <v>YAG</v>
      </c>
    </row>
    <row r="28732" spans="1:1" x14ac:dyDescent="0.25">
      <c r="A28732" t="str">
        <f t="shared" si="451"/>
        <v>YAG</v>
      </c>
    </row>
    <row r="28733" spans="1:1" x14ac:dyDescent="0.25">
      <c r="A28733" t="str">
        <f t="shared" si="451"/>
        <v>YAG</v>
      </c>
    </row>
    <row r="28734" spans="1:1" x14ac:dyDescent="0.25">
      <c r="A28734" t="str">
        <f t="shared" si="451"/>
        <v>YAG</v>
      </c>
    </row>
    <row r="28735" spans="1:1" x14ac:dyDescent="0.25">
      <c r="A28735" t="str">
        <f t="shared" si="451"/>
        <v>YAG</v>
      </c>
    </row>
    <row r="28736" spans="1:1" x14ac:dyDescent="0.25">
      <c r="A28736" t="str">
        <f t="shared" si="451"/>
        <v>YAG</v>
      </c>
    </row>
    <row r="28737" spans="1:1" x14ac:dyDescent="0.25">
      <c r="A28737" t="str">
        <f t="shared" si="451"/>
        <v>YAG</v>
      </c>
    </row>
    <row r="28738" spans="1:1" x14ac:dyDescent="0.25">
      <c r="A28738" t="str">
        <f t="shared" si="451"/>
        <v>YAG</v>
      </c>
    </row>
    <row r="28739" spans="1:1" x14ac:dyDescent="0.25">
      <c r="A28739" t="str">
        <f t="shared" si="451"/>
        <v>YAG</v>
      </c>
    </row>
    <row r="28740" spans="1:1" x14ac:dyDescent="0.25">
      <c r="A28740" t="str">
        <f t="shared" si="451"/>
        <v>YAG</v>
      </c>
    </row>
    <row r="28741" spans="1:1" x14ac:dyDescent="0.25">
      <c r="A28741" t="str">
        <f t="shared" si="451"/>
        <v>YAG</v>
      </c>
    </row>
    <row r="28742" spans="1:1" x14ac:dyDescent="0.25">
      <c r="A28742" t="str">
        <f t="shared" si="451"/>
        <v>YAG</v>
      </c>
    </row>
    <row r="28743" spans="1:1" x14ac:dyDescent="0.25">
      <c r="A28743" t="str">
        <f t="shared" si="451"/>
        <v>YAG</v>
      </c>
    </row>
    <row r="28744" spans="1:1" x14ac:dyDescent="0.25">
      <c r="A28744" t="str">
        <f t="shared" si="451"/>
        <v>YAG</v>
      </c>
    </row>
    <row r="28745" spans="1:1" x14ac:dyDescent="0.25">
      <c r="A28745" t="str">
        <f t="shared" si="451"/>
        <v>YAG</v>
      </c>
    </row>
    <row r="28746" spans="1:1" x14ac:dyDescent="0.25">
      <c r="A28746" t="str">
        <f t="shared" si="451"/>
        <v>YAG</v>
      </c>
    </row>
    <row r="28747" spans="1:1" x14ac:dyDescent="0.25">
      <c r="A28747" t="str">
        <f t="shared" si="451"/>
        <v>YAG</v>
      </c>
    </row>
    <row r="28748" spans="1:1" x14ac:dyDescent="0.25">
      <c r="A28748" t="str">
        <f t="shared" si="451"/>
        <v>YAG</v>
      </c>
    </row>
    <row r="28749" spans="1:1" x14ac:dyDescent="0.25">
      <c r="A28749" t="str">
        <f t="shared" si="451"/>
        <v>YAG</v>
      </c>
    </row>
    <row r="28750" spans="1:1" x14ac:dyDescent="0.25">
      <c r="A28750" t="str">
        <f t="shared" si="451"/>
        <v>YAG</v>
      </c>
    </row>
    <row r="28751" spans="1:1" x14ac:dyDescent="0.25">
      <c r="A28751" t="str">
        <f t="shared" si="451"/>
        <v>YAG</v>
      </c>
    </row>
    <row r="28752" spans="1:1" x14ac:dyDescent="0.25">
      <c r="A28752" t="str">
        <f t="shared" si="451"/>
        <v>YAG</v>
      </c>
    </row>
    <row r="28753" spans="1:1" x14ac:dyDescent="0.25">
      <c r="A28753" t="str">
        <f t="shared" si="451"/>
        <v>YAG</v>
      </c>
    </row>
    <row r="28754" spans="1:1" x14ac:dyDescent="0.25">
      <c r="A28754" t="str">
        <f t="shared" si="451"/>
        <v>YAG</v>
      </c>
    </row>
    <row r="28755" spans="1:1" x14ac:dyDescent="0.25">
      <c r="A28755" t="str">
        <f t="shared" si="451"/>
        <v>YAG</v>
      </c>
    </row>
    <row r="28756" spans="1:1" x14ac:dyDescent="0.25">
      <c r="A28756" t="str">
        <f t="shared" si="451"/>
        <v>YAG</v>
      </c>
    </row>
    <row r="28757" spans="1:1" x14ac:dyDescent="0.25">
      <c r="A28757" t="str">
        <f t="shared" si="451"/>
        <v>YAG</v>
      </c>
    </row>
    <row r="28758" spans="1:1" x14ac:dyDescent="0.25">
      <c r="A28758" t="str">
        <f t="shared" si="451"/>
        <v>YAG</v>
      </c>
    </row>
    <row r="28759" spans="1:1" x14ac:dyDescent="0.25">
      <c r="A28759" t="str">
        <f t="shared" si="451"/>
        <v>YAG</v>
      </c>
    </row>
    <row r="28760" spans="1:1" x14ac:dyDescent="0.25">
      <c r="A28760" t="str">
        <f t="shared" si="451"/>
        <v>YAG</v>
      </c>
    </row>
    <row r="28761" spans="1:1" x14ac:dyDescent="0.25">
      <c r="A28761" t="str">
        <f t="shared" si="451"/>
        <v>YAG</v>
      </c>
    </row>
    <row r="28762" spans="1:1" x14ac:dyDescent="0.25">
      <c r="A28762" t="str">
        <f t="shared" si="451"/>
        <v>YAG</v>
      </c>
    </row>
    <row r="28763" spans="1:1" x14ac:dyDescent="0.25">
      <c r="A28763" t="str">
        <f t="shared" si="451"/>
        <v>YAG</v>
      </c>
    </row>
    <row r="28764" spans="1:1" x14ac:dyDescent="0.25">
      <c r="A28764" t="str">
        <f t="shared" si="451"/>
        <v>YAG</v>
      </c>
    </row>
    <row r="28765" spans="1:1" x14ac:dyDescent="0.25">
      <c r="A28765" t="str">
        <f t="shared" si="451"/>
        <v>YAG</v>
      </c>
    </row>
    <row r="28766" spans="1:1" x14ac:dyDescent="0.25">
      <c r="A28766" t="str">
        <f t="shared" si="451"/>
        <v>YAG</v>
      </c>
    </row>
    <row r="28767" spans="1:1" x14ac:dyDescent="0.25">
      <c r="A28767" t="str">
        <f t="shared" si="451"/>
        <v>YAG</v>
      </c>
    </row>
    <row r="28768" spans="1:1" x14ac:dyDescent="0.25">
      <c r="A28768" t="str">
        <f t="shared" si="451"/>
        <v>YAG</v>
      </c>
    </row>
    <row r="28769" spans="1:1" x14ac:dyDescent="0.25">
      <c r="A28769" t="str">
        <f t="shared" si="451"/>
        <v>YAG</v>
      </c>
    </row>
    <row r="28770" spans="1:1" x14ac:dyDescent="0.25">
      <c r="A28770" t="str">
        <f t="shared" si="451"/>
        <v>YAG</v>
      </c>
    </row>
    <row r="28771" spans="1:1" x14ac:dyDescent="0.25">
      <c r="A28771" t="str">
        <f t="shared" si="451"/>
        <v>YAG</v>
      </c>
    </row>
    <row r="28772" spans="1:1" x14ac:dyDescent="0.25">
      <c r="A28772" t="str">
        <f t="shared" si="451"/>
        <v>YAG</v>
      </c>
    </row>
    <row r="28773" spans="1:1" x14ac:dyDescent="0.25">
      <c r="A28773" t="str">
        <f t="shared" si="451"/>
        <v>YAG</v>
      </c>
    </row>
    <row r="28774" spans="1:1" x14ac:dyDescent="0.25">
      <c r="A28774" t="str">
        <f t="shared" si="451"/>
        <v>YAG</v>
      </c>
    </row>
    <row r="28775" spans="1:1" x14ac:dyDescent="0.25">
      <c r="A28775" t="str">
        <f t="shared" si="451"/>
        <v>YAG</v>
      </c>
    </row>
    <row r="28776" spans="1:1" x14ac:dyDescent="0.25">
      <c r="A28776" t="str">
        <f t="shared" si="451"/>
        <v>YAG</v>
      </c>
    </row>
    <row r="28777" spans="1:1" x14ac:dyDescent="0.25">
      <c r="A28777" t="str">
        <f t="shared" si="451"/>
        <v>YAG</v>
      </c>
    </row>
    <row r="28778" spans="1:1" x14ac:dyDescent="0.25">
      <c r="A28778" t="str">
        <f t="shared" si="451"/>
        <v>YAG</v>
      </c>
    </row>
    <row r="28779" spans="1:1" x14ac:dyDescent="0.25">
      <c r="A28779" t="str">
        <f t="shared" si="451"/>
        <v>YAG</v>
      </c>
    </row>
    <row r="28780" spans="1:1" x14ac:dyDescent="0.25">
      <c r="A28780" t="str">
        <f t="shared" si="451"/>
        <v>YAG</v>
      </c>
    </row>
    <row r="28781" spans="1:1" x14ac:dyDescent="0.25">
      <c r="A28781" t="str">
        <f t="shared" si="451"/>
        <v>YAG</v>
      </c>
    </row>
    <row r="28782" spans="1:1" x14ac:dyDescent="0.25">
      <c r="A28782" t="str">
        <f t="shared" si="451"/>
        <v>YAG</v>
      </c>
    </row>
    <row r="28783" spans="1:1" x14ac:dyDescent="0.25">
      <c r="A28783" t="str">
        <f t="shared" si="451"/>
        <v>YAG</v>
      </c>
    </row>
    <row r="28784" spans="1:1" x14ac:dyDescent="0.25">
      <c r="A28784" t="str">
        <f t="shared" si="451"/>
        <v>YAG</v>
      </c>
    </row>
    <row r="28785" spans="1:1" x14ac:dyDescent="0.25">
      <c r="A28785" t="str">
        <f t="shared" ref="A28785:A28848" si="452">"YAG"&amp;D28785 &amp;E28785 &amp;F28785 &amp; G28785 &amp;H28785 &amp;I28785</f>
        <v>YAG</v>
      </c>
    </row>
    <row r="28786" spans="1:1" x14ac:dyDescent="0.25">
      <c r="A28786" t="str">
        <f t="shared" si="452"/>
        <v>YAG</v>
      </c>
    </row>
    <row r="28787" spans="1:1" x14ac:dyDescent="0.25">
      <c r="A28787" t="str">
        <f t="shared" si="452"/>
        <v>YAG</v>
      </c>
    </row>
    <row r="28788" spans="1:1" x14ac:dyDescent="0.25">
      <c r="A28788" t="str">
        <f t="shared" si="452"/>
        <v>YAG</v>
      </c>
    </row>
    <row r="28789" spans="1:1" x14ac:dyDescent="0.25">
      <c r="A28789" t="str">
        <f t="shared" si="452"/>
        <v>YAG</v>
      </c>
    </row>
    <row r="28790" spans="1:1" x14ac:dyDescent="0.25">
      <c r="A28790" t="str">
        <f t="shared" si="452"/>
        <v>YAG</v>
      </c>
    </row>
    <row r="28791" spans="1:1" x14ac:dyDescent="0.25">
      <c r="A28791" t="str">
        <f t="shared" si="452"/>
        <v>YAG</v>
      </c>
    </row>
    <row r="28792" spans="1:1" x14ac:dyDescent="0.25">
      <c r="A28792" t="str">
        <f t="shared" si="452"/>
        <v>YAG</v>
      </c>
    </row>
    <row r="28793" spans="1:1" x14ac:dyDescent="0.25">
      <c r="A28793" t="str">
        <f t="shared" si="452"/>
        <v>YAG</v>
      </c>
    </row>
    <row r="28794" spans="1:1" x14ac:dyDescent="0.25">
      <c r="A28794" t="str">
        <f t="shared" si="452"/>
        <v>YAG</v>
      </c>
    </row>
    <row r="28795" spans="1:1" x14ac:dyDescent="0.25">
      <c r="A28795" t="str">
        <f t="shared" si="452"/>
        <v>YAG</v>
      </c>
    </row>
    <row r="28796" spans="1:1" x14ac:dyDescent="0.25">
      <c r="A28796" t="str">
        <f t="shared" si="452"/>
        <v>YAG</v>
      </c>
    </row>
    <row r="28797" spans="1:1" x14ac:dyDescent="0.25">
      <c r="A28797" t="str">
        <f t="shared" si="452"/>
        <v>YAG</v>
      </c>
    </row>
    <row r="28798" spans="1:1" x14ac:dyDescent="0.25">
      <c r="A28798" t="str">
        <f t="shared" si="452"/>
        <v>YAG</v>
      </c>
    </row>
    <row r="28799" spans="1:1" x14ac:dyDescent="0.25">
      <c r="A28799" t="str">
        <f t="shared" si="452"/>
        <v>YAG</v>
      </c>
    </row>
    <row r="28800" spans="1:1" x14ac:dyDescent="0.25">
      <c r="A28800" t="str">
        <f t="shared" si="452"/>
        <v>YAG</v>
      </c>
    </row>
    <row r="28801" spans="1:1" x14ac:dyDescent="0.25">
      <c r="A28801" t="str">
        <f t="shared" si="452"/>
        <v>YAG</v>
      </c>
    </row>
    <row r="28802" spans="1:1" x14ac:dyDescent="0.25">
      <c r="A28802" t="str">
        <f t="shared" si="452"/>
        <v>YAG</v>
      </c>
    </row>
    <row r="28803" spans="1:1" x14ac:dyDescent="0.25">
      <c r="A28803" t="str">
        <f t="shared" si="452"/>
        <v>YAG</v>
      </c>
    </row>
    <row r="28804" spans="1:1" x14ac:dyDescent="0.25">
      <c r="A28804" t="str">
        <f t="shared" si="452"/>
        <v>YAG</v>
      </c>
    </row>
    <row r="28805" spans="1:1" x14ac:dyDescent="0.25">
      <c r="A28805" t="str">
        <f t="shared" si="452"/>
        <v>YAG</v>
      </c>
    </row>
    <row r="28806" spans="1:1" x14ac:dyDescent="0.25">
      <c r="A28806" t="str">
        <f t="shared" si="452"/>
        <v>YAG</v>
      </c>
    </row>
    <row r="28807" spans="1:1" x14ac:dyDescent="0.25">
      <c r="A28807" t="str">
        <f t="shared" si="452"/>
        <v>YAG</v>
      </c>
    </row>
    <row r="28808" spans="1:1" x14ac:dyDescent="0.25">
      <c r="A28808" t="str">
        <f t="shared" si="452"/>
        <v>YAG</v>
      </c>
    </row>
    <row r="28809" spans="1:1" x14ac:dyDescent="0.25">
      <c r="A28809" t="str">
        <f t="shared" si="452"/>
        <v>YAG</v>
      </c>
    </row>
    <row r="28810" spans="1:1" x14ac:dyDescent="0.25">
      <c r="A28810" t="str">
        <f t="shared" si="452"/>
        <v>YAG</v>
      </c>
    </row>
    <row r="28811" spans="1:1" x14ac:dyDescent="0.25">
      <c r="A28811" t="str">
        <f t="shared" si="452"/>
        <v>YAG</v>
      </c>
    </row>
    <row r="28812" spans="1:1" x14ac:dyDescent="0.25">
      <c r="A28812" t="str">
        <f t="shared" si="452"/>
        <v>YAG</v>
      </c>
    </row>
    <row r="28813" spans="1:1" x14ac:dyDescent="0.25">
      <c r="A28813" t="str">
        <f t="shared" si="452"/>
        <v>YAG</v>
      </c>
    </row>
    <row r="28814" spans="1:1" x14ac:dyDescent="0.25">
      <c r="A28814" t="str">
        <f t="shared" si="452"/>
        <v>YAG</v>
      </c>
    </row>
    <row r="28815" spans="1:1" x14ac:dyDescent="0.25">
      <c r="A28815" t="str">
        <f t="shared" si="452"/>
        <v>YAG</v>
      </c>
    </row>
    <row r="28816" spans="1:1" x14ac:dyDescent="0.25">
      <c r="A28816" t="str">
        <f t="shared" si="452"/>
        <v>YAG</v>
      </c>
    </row>
    <row r="28817" spans="1:1" x14ac:dyDescent="0.25">
      <c r="A28817" t="str">
        <f t="shared" si="452"/>
        <v>YAG</v>
      </c>
    </row>
    <row r="28818" spans="1:1" x14ac:dyDescent="0.25">
      <c r="A28818" t="str">
        <f t="shared" si="452"/>
        <v>YAG</v>
      </c>
    </row>
    <row r="28819" spans="1:1" x14ac:dyDescent="0.25">
      <c r="A28819" t="str">
        <f t="shared" si="452"/>
        <v>YAG</v>
      </c>
    </row>
    <row r="28820" spans="1:1" x14ac:dyDescent="0.25">
      <c r="A28820" t="str">
        <f t="shared" si="452"/>
        <v>YAG</v>
      </c>
    </row>
    <row r="28821" spans="1:1" x14ac:dyDescent="0.25">
      <c r="A28821" t="str">
        <f t="shared" si="452"/>
        <v>YAG</v>
      </c>
    </row>
    <row r="28822" spans="1:1" x14ac:dyDescent="0.25">
      <c r="A28822" t="str">
        <f t="shared" si="452"/>
        <v>YAG</v>
      </c>
    </row>
    <row r="28823" spans="1:1" x14ac:dyDescent="0.25">
      <c r="A28823" t="str">
        <f t="shared" si="452"/>
        <v>YAG</v>
      </c>
    </row>
    <row r="28824" spans="1:1" x14ac:dyDescent="0.25">
      <c r="A28824" t="str">
        <f t="shared" si="452"/>
        <v>YAG</v>
      </c>
    </row>
    <row r="28825" spans="1:1" x14ac:dyDescent="0.25">
      <c r="A28825" t="str">
        <f t="shared" si="452"/>
        <v>YAG</v>
      </c>
    </row>
    <row r="28826" spans="1:1" x14ac:dyDescent="0.25">
      <c r="A28826" t="str">
        <f t="shared" si="452"/>
        <v>YAG</v>
      </c>
    </row>
    <row r="28827" spans="1:1" x14ac:dyDescent="0.25">
      <c r="A28827" t="str">
        <f t="shared" si="452"/>
        <v>YAG</v>
      </c>
    </row>
    <row r="28828" spans="1:1" x14ac:dyDescent="0.25">
      <c r="A28828" t="str">
        <f t="shared" si="452"/>
        <v>YAG</v>
      </c>
    </row>
    <row r="28829" spans="1:1" x14ac:dyDescent="0.25">
      <c r="A28829" t="str">
        <f t="shared" si="452"/>
        <v>YAG</v>
      </c>
    </row>
    <row r="28830" spans="1:1" x14ac:dyDescent="0.25">
      <c r="A28830" t="str">
        <f t="shared" si="452"/>
        <v>YAG</v>
      </c>
    </row>
    <row r="28831" spans="1:1" x14ac:dyDescent="0.25">
      <c r="A28831" t="str">
        <f t="shared" si="452"/>
        <v>YAG</v>
      </c>
    </row>
    <row r="28832" spans="1:1" x14ac:dyDescent="0.25">
      <c r="A28832" t="str">
        <f t="shared" si="452"/>
        <v>YAG</v>
      </c>
    </row>
    <row r="28833" spans="1:1" x14ac:dyDescent="0.25">
      <c r="A28833" t="str">
        <f t="shared" si="452"/>
        <v>YAG</v>
      </c>
    </row>
    <row r="28834" spans="1:1" x14ac:dyDescent="0.25">
      <c r="A28834" t="str">
        <f t="shared" si="452"/>
        <v>YAG</v>
      </c>
    </row>
    <row r="28835" spans="1:1" x14ac:dyDescent="0.25">
      <c r="A28835" t="str">
        <f t="shared" si="452"/>
        <v>YAG</v>
      </c>
    </row>
    <row r="28836" spans="1:1" x14ac:dyDescent="0.25">
      <c r="A28836" t="str">
        <f t="shared" si="452"/>
        <v>YAG</v>
      </c>
    </row>
    <row r="28837" spans="1:1" x14ac:dyDescent="0.25">
      <c r="A28837" t="str">
        <f t="shared" si="452"/>
        <v>YAG</v>
      </c>
    </row>
    <row r="28838" spans="1:1" x14ac:dyDescent="0.25">
      <c r="A28838" t="str">
        <f t="shared" si="452"/>
        <v>YAG</v>
      </c>
    </row>
    <row r="28839" spans="1:1" x14ac:dyDescent="0.25">
      <c r="A28839" t="str">
        <f t="shared" si="452"/>
        <v>YAG</v>
      </c>
    </row>
    <row r="28840" spans="1:1" x14ac:dyDescent="0.25">
      <c r="A28840" t="str">
        <f t="shared" si="452"/>
        <v>YAG</v>
      </c>
    </row>
    <row r="28841" spans="1:1" x14ac:dyDescent="0.25">
      <c r="A28841" t="str">
        <f t="shared" si="452"/>
        <v>YAG</v>
      </c>
    </row>
    <row r="28842" spans="1:1" x14ac:dyDescent="0.25">
      <c r="A28842" t="str">
        <f t="shared" si="452"/>
        <v>YAG</v>
      </c>
    </row>
    <row r="28843" spans="1:1" x14ac:dyDescent="0.25">
      <c r="A28843" t="str">
        <f t="shared" si="452"/>
        <v>YAG</v>
      </c>
    </row>
    <row r="28844" spans="1:1" x14ac:dyDescent="0.25">
      <c r="A28844" t="str">
        <f t="shared" si="452"/>
        <v>YAG</v>
      </c>
    </row>
    <row r="28845" spans="1:1" x14ac:dyDescent="0.25">
      <c r="A28845" t="str">
        <f t="shared" si="452"/>
        <v>YAG</v>
      </c>
    </row>
    <row r="28846" spans="1:1" x14ac:dyDescent="0.25">
      <c r="A28846" t="str">
        <f t="shared" si="452"/>
        <v>YAG</v>
      </c>
    </row>
    <row r="28847" spans="1:1" x14ac:dyDescent="0.25">
      <c r="A28847" t="str">
        <f t="shared" si="452"/>
        <v>YAG</v>
      </c>
    </row>
    <row r="28848" spans="1:1" x14ac:dyDescent="0.25">
      <c r="A28848" t="str">
        <f t="shared" si="452"/>
        <v>YAG</v>
      </c>
    </row>
    <row r="28849" spans="1:1" x14ac:dyDescent="0.25">
      <c r="A28849" t="str">
        <f t="shared" ref="A28849:A28912" si="453">"YAG"&amp;D28849 &amp;E28849 &amp;F28849 &amp; G28849 &amp;H28849 &amp;I28849</f>
        <v>YAG</v>
      </c>
    </row>
    <row r="28850" spans="1:1" x14ac:dyDescent="0.25">
      <c r="A28850" t="str">
        <f t="shared" si="453"/>
        <v>YAG</v>
      </c>
    </row>
    <row r="28851" spans="1:1" x14ac:dyDescent="0.25">
      <c r="A28851" t="str">
        <f t="shared" si="453"/>
        <v>YAG</v>
      </c>
    </row>
    <row r="28852" spans="1:1" x14ac:dyDescent="0.25">
      <c r="A28852" t="str">
        <f t="shared" si="453"/>
        <v>YAG</v>
      </c>
    </row>
    <row r="28853" spans="1:1" x14ac:dyDescent="0.25">
      <c r="A28853" t="str">
        <f t="shared" si="453"/>
        <v>YAG</v>
      </c>
    </row>
    <row r="28854" spans="1:1" x14ac:dyDescent="0.25">
      <c r="A28854" t="str">
        <f t="shared" si="453"/>
        <v>YAG</v>
      </c>
    </row>
    <row r="28855" spans="1:1" x14ac:dyDescent="0.25">
      <c r="A28855" t="str">
        <f t="shared" si="453"/>
        <v>YAG</v>
      </c>
    </row>
    <row r="28856" spans="1:1" x14ac:dyDescent="0.25">
      <c r="A28856" t="str">
        <f t="shared" si="453"/>
        <v>YAG</v>
      </c>
    </row>
    <row r="28857" spans="1:1" x14ac:dyDescent="0.25">
      <c r="A28857" t="str">
        <f t="shared" si="453"/>
        <v>YAG</v>
      </c>
    </row>
    <row r="28858" spans="1:1" x14ac:dyDescent="0.25">
      <c r="A28858" t="str">
        <f t="shared" si="453"/>
        <v>YAG</v>
      </c>
    </row>
    <row r="28859" spans="1:1" x14ac:dyDescent="0.25">
      <c r="A28859" t="str">
        <f t="shared" si="453"/>
        <v>YAG</v>
      </c>
    </row>
    <row r="28860" spans="1:1" x14ac:dyDescent="0.25">
      <c r="A28860" t="str">
        <f t="shared" si="453"/>
        <v>YAG</v>
      </c>
    </row>
    <row r="28861" spans="1:1" x14ac:dyDescent="0.25">
      <c r="A28861" t="str">
        <f t="shared" si="453"/>
        <v>YAG</v>
      </c>
    </row>
    <row r="28862" spans="1:1" x14ac:dyDescent="0.25">
      <c r="A28862" t="str">
        <f t="shared" si="453"/>
        <v>YAG</v>
      </c>
    </row>
    <row r="28863" spans="1:1" x14ac:dyDescent="0.25">
      <c r="A28863" t="str">
        <f t="shared" si="453"/>
        <v>YAG</v>
      </c>
    </row>
    <row r="28864" spans="1:1" x14ac:dyDescent="0.25">
      <c r="A28864" t="str">
        <f t="shared" si="453"/>
        <v>YAG</v>
      </c>
    </row>
    <row r="28865" spans="1:1" x14ac:dyDescent="0.25">
      <c r="A28865" t="str">
        <f t="shared" si="453"/>
        <v>YAG</v>
      </c>
    </row>
    <row r="28866" spans="1:1" x14ac:dyDescent="0.25">
      <c r="A28866" t="str">
        <f t="shared" si="453"/>
        <v>YAG</v>
      </c>
    </row>
    <row r="28867" spans="1:1" x14ac:dyDescent="0.25">
      <c r="A28867" t="str">
        <f t="shared" si="453"/>
        <v>YAG</v>
      </c>
    </row>
    <row r="28868" spans="1:1" x14ac:dyDescent="0.25">
      <c r="A28868" t="str">
        <f t="shared" si="453"/>
        <v>YAG</v>
      </c>
    </row>
    <row r="28869" spans="1:1" x14ac:dyDescent="0.25">
      <c r="A28869" t="str">
        <f t="shared" si="453"/>
        <v>YAG</v>
      </c>
    </row>
    <row r="28870" spans="1:1" x14ac:dyDescent="0.25">
      <c r="A28870" t="str">
        <f t="shared" si="453"/>
        <v>YAG</v>
      </c>
    </row>
    <row r="28871" spans="1:1" x14ac:dyDescent="0.25">
      <c r="A28871" t="str">
        <f t="shared" si="453"/>
        <v>YAG</v>
      </c>
    </row>
    <row r="28872" spans="1:1" x14ac:dyDescent="0.25">
      <c r="A28872" t="str">
        <f t="shared" si="453"/>
        <v>YAG</v>
      </c>
    </row>
    <row r="28873" spans="1:1" x14ac:dyDescent="0.25">
      <c r="A28873" t="str">
        <f t="shared" si="453"/>
        <v>YAG</v>
      </c>
    </row>
    <row r="28874" spans="1:1" x14ac:dyDescent="0.25">
      <c r="A28874" t="str">
        <f t="shared" si="453"/>
        <v>YAG</v>
      </c>
    </row>
    <row r="28875" spans="1:1" x14ac:dyDescent="0.25">
      <c r="A28875" t="str">
        <f t="shared" si="453"/>
        <v>YAG</v>
      </c>
    </row>
    <row r="28876" spans="1:1" x14ac:dyDescent="0.25">
      <c r="A28876" t="str">
        <f t="shared" si="453"/>
        <v>YAG</v>
      </c>
    </row>
    <row r="28877" spans="1:1" x14ac:dyDescent="0.25">
      <c r="A28877" t="str">
        <f t="shared" si="453"/>
        <v>YAG</v>
      </c>
    </row>
    <row r="28878" spans="1:1" x14ac:dyDescent="0.25">
      <c r="A28878" t="str">
        <f t="shared" si="453"/>
        <v>YAG</v>
      </c>
    </row>
    <row r="28879" spans="1:1" x14ac:dyDescent="0.25">
      <c r="A28879" t="str">
        <f t="shared" si="453"/>
        <v>YAG</v>
      </c>
    </row>
    <row r="28880" spans="1:1" x14ac:dyDescent="0.25">
      <c r="A28880" t="str">
        <f t="shared" si="453"/>
        <v>YAG</v>
      </c>
    </row>
    <row r="28881" spans="1:1" x14ac:dyDescent="0.25">
      <c r="A28881" t="str">
        <f t="shared" si="453"/>
        <v>YAG</v>
      </c>
    </row>
    <row r="28882" spans="1:1" x14ac:dyDescent="0.25">
      <c r="A28882" t="str">
        <f t="shared" si="453"/>
        <v>YAG</v>
      </c>
    </row>
    <row r="28883" spans="1:1" x14ac:dyDescent="0.25">
      <c r="A28883" t="str">
        <f t="shared" si="453"/>
        <v>YAG</v>
      </c>
    </row>
    <row r="28884" spans="1:1" x14ac:dyDescent="0.25">
      <c r="A28884" t="str">
        <f t="shared" si="453"/>
        <v>YAG</v>
      </c>
    </row>
    <row r="28885" spans="1:1" x14ac:dyDescent="0.25">
      <c r="A28885" t="str">
        <f t="shared" si="453"/>
        <v>YAG</v>
      </c>
    </row>
    <row r="28886" spans="1:1" x14ac:dyDescent="0.25">
      <c r="A28886" t="str">
        <f t="shared" si="453"/>
        <v>YAG</v>
      </c>
    </row>
    <row r="28887" spans="1:1" x14ac:dyDescent="0.25">
      <c r="A28887" t="str">
        <f t="shared" si="453"/>
        <v>YAG</v>
      </c>
    </row>
    <row r="28888" spans="1:1" x14ac:dyDescent="0.25">
      <c r="A28888" t="str">
        <f t="shared" si="453"/>
        <v>YAG</v>
      </c>
    </row>
    <row r="28889" spans="1:1" x14ac:dyDescent="0.25">
      <c r="A28889" t="str">
        <f t="shared" si="453"/>
        <v>YAG</v>
      </c>
    </row>
    <row r="28890" spans="1:1" x14ac:dyDescent="0.25">
      <c r="A28890" t="str">
        <f t="shared" si="453"/>
        <v>YAG</v>
      </c>
    </row>
    <row r="28891" spans="1:1" x14ac:dyDescent="0.25">
      <c r="A28891" t="str">
        <f t="shared" si="453"/>
        <v>YAG</v>
      </c>
    </row>
    <row r="28892" spans="1:1" x14ac:dyDescent="0.25">
      <c r="A28892" t="str">
        <f t="shared" si="453"/>
        <v>YAG</v>
      </c>
    </row>
    <row r="28893" spans="1:1" x14ac:dyDescent="0.25">
      <c r="A28893" t="str">
        <f t="shared" si="453"/>
        <v>YAG</v>
      </c>
    </row>
    <row r="28894" spans="1:1" x14ac:dyDescent="0.25">
      <c r="A28894" t="str">
        <f t="shared" si="453"/>
        <v>YAG</v>
      </c>
    </row>
    <row r="28895" spans="1:1" x14ac:dyDescent="0.25">
      <c r="A28895" t="str">
        <f t="shared" si="453"/>
        <v>YAG</v>
      </c>
    </row>
    <row r="28896" spans="1:1" x14ac:dyDescent="0.25">
      <c r="A28896" t="str">
        <f t="shared" si="453"/>
        <v>YAG</v>
      </c>
    </row>
    <row r="28897" spans="1:1" x14ac:dyDescent="0.25">
      <c r="A28897" t="str">
        <f t="shared" si="453"/>
        <v>YAG</v>
      </c>
    </row>
    <row r="28898" spans="1:1" x14ac:dyDescent="0.25">
      <c r="A28898" t="str">
        <f t="shared" si="453"/>
        <v>YAG</v>
      </c>
    </row>
    <row r="28899" spans="1:1" x14ac:dyDescent="0.25">
      <c r="A28899" t="str">
        <f t="shared" si="453"/>
        <v>YAG</v>
      </c>
    </row>
    <row r="28900" spans="1:1" x14ac:dyDescent="0.25">
      <c r="A28900" t="str">
        <f t="shared" si="453"/>
        <v>YAG</v>
      </c>
    </row>
    <row r="28901" spans="1:1" x14ac:dyDescent="0.25">
      <c r="A28901" t="str">
        <f t="shared" si="453"/>
        <v>YAG</v>
      </c>
    </row>
    <row r="28902" spans="1:1" x14ac:dyDescent="0.25">
      <c r="A28902" t="str">
        <f t="shared" si="453"/>
        <v>YAG</v>
      </c>
    </row>
    <row r="28903" spans="1:1" x14ac:dyDescent="0.25">
      <c r="A28903" t="str">
        <f t="shared" si="453"/>
        <v>YAG</v>
      </c>
    </row>
    <row r="28904" spans="1:1" x14ac:dyDescent="0.25">
      <c r="A28904" t="str">
        <f t="shared" si="453"/>
        <v>YAG</v>
      </c>
    </row>
    <row r="28905" spans="1:1" x14ac:dyDescent="0.25">
      <c r="A28905" t="str">
        <f t="shared" si="453"/>
        <v>YAG</v>
      </c>
    </row>
    <row r="28906" spans="1:1" x14ac:dyDescent="0.25">
      <c r="A28906" t="str">
        <f t="shared" si="453"/>
        <v>YAG</v>
      </c>
    </row>
    <row r="28907" spans="1:1" x14ac:dyDescent="0.25">
      <c r="A28907" t="str">
        <f t="shared" si="453"/>
        <v>YAG</v>
      </c>
    </row>
    <row r="28908" spans="1:1" x14ac:dyDescent="0.25">
      <c r="A28908" t="str">
        <f t="shared" si="453"/>
        <v>YAG</v>
      </c>
    </row>
    <row r="28909" spans="1:1" x14ac:dyDescent="0.25">
      <c r="A28909" t="str">
        <f t="shared" si="453"/>
        <v>YAG</v>
      </c>
    </row>
    <row r="28910" spans="1:1" x14ac:dyDescent="0.25">
      <c r="A28910" t="str">
        <f t="shared" si="453"/>
        <v>YAG</v>
      </c>
    </row>
    <row r="28911" spans="1:1" x14ac:dyDescent="0.25">
      <c r="A28911" t="str">
        <f t="shared" si="453"/>
        <v>YAG</v>
      </c>
    </row>
    <row r="28912" spans="1:1" x14ac:dyDescent="0.25">
      <c r="A28912" t="str">
        <f t="shared" si="453"/>
        <v>YAG</v>
      </c>
    </row>
    <row r="28913" spans="1:1" x14ac:dyDescent="0.25">
      <c r="A28913" t="str">
        <f t="shared" ref="A28913:A28976" si="454">"YAG"&amp;D28913 &amp;E28913 &amp;F28913 &amp; G28913 &amp;H28913 &amp;I28913</f>
        <v>YAG</v>
      </c>
    </row>
    <row r="28914" spans="1:1" x14ac:dyDescent="0.25">
      <c r="A28914" t="str">
        <f t="shared" si="454"/>
        <v>YAG</v>
      </c>
    </row>
    <row r="28915" spans="1:1" x14ac:dyDescent="0.25">
      <c r="A28915" t="str">
        <f t="shared" si="454"/>
        <v>YAG</v>
      </c>
    </row>
    <row r="28916" spans="1:1" x14ac:dyDescent="0.25">
      <c r="A28916" t="str">
        <f t="shared" si="454"/>
        <v>YAG</v>
      </c>
    </row>
    <row r="28917" spans="1:1" x14ac:dyDescent="0.25">
      <c r="A28917" t="str">
        <f t="shared" si="454"/>
        <v>YAG</v>
      </c>
    </row>
    <row r="28918" spans="1:1" x14ac:dyDescent="0.25">
      <c r="A28918" t="str">
        <f t="shared" si="454"/>
        <v>YAG</v>
      </c>
    </row>
    <row r="28919" spans="1:1" x14ac:dyDescent="0.25">
      <c r="A28919" t="str">
        <f t="shared" si="454"/>
        <v>YAG</v>
      </c>
    </row>
    <row r="28920" spans="1:1" x14ac:dyDescent="0.25">
      <c r="A28920" t="str">
        <f t="shared" si="454"/>
        <v>YAG</v>
      </c>
    </row>
    <row r="28921" spans="1:1" x14ac:dyDescent="0.25">
      <c r="A28921" t="str">
        <f t="shared" si="454"/>
        <v>YAG</v>
      </c>
    </row>
    <row r="28922" spans="1:1" x14ac:dyDescent="0.25">
      <c r="A28922" t="str">
        <f t="shared" si="454"/>
        <v>YAG</v>
      </c>
    </row>
    <row r="28923" spans="1:1" x14ac:dyDescent="0.25">
      <c r="A28923" t="str">
        <f t="shared" si="454"/>
        <v>YAG</v>
      </c>
    </row>
    <row r="28924" spans="1:1" x14ac:dyDescent="0.25">
      <c r="A28924" t="str">
        <f t="shared" si="454"/>
        <v>YAG</v>
      </c>
    </row>
    <row r="28925" spans="1:1" x14ac:dyDescent="0.25">
      <c r="A28925" t="str">
        <f t="shared" si="454"/>
        <v>YAG</v>
      </c>
    </row>
    <row r="28926" spans="1:1" x14ac:dyDescent="0.25">
      <c r="A28926" t="str">
        <f t="shared" si="454"/>
        <v>YAG</v>
      </c>
    </row>
    <row r="28927" spans="1:1" x14ac:dyDescent="0.25">
      <c r="A28927" t="str">
        <f t="shared" si="454"/>
        <v>YAG</v>
      </c>
    </row>
    <row r="28928" spans="1:1" x14ac:dyDescent="0.25">
      <c r="A28928" t="str">
        <f t="shared" si="454"/>
        <v>YAG</v>
      </c>
    </row>
    <row r="28929" spans="1:1" x14ac:dyDescent="0.25">
      <c r="A28929" t="str">
        <f t="shared" si="454"/>
        <v>YAG</v>
      </c>
    </row>
    <row r="28930" spans="1:1" x14ac:dyDescent="0.25">
      <c r="A28930" t="str">
        <f t="shared" si="454"/>
        <v>YAG</v>
      </c>
    </row>
    <row r="28931" spans="1:1" x14ac:dyDescent="0.25">
      <c r="A28931" t="str">
        <f t="shared" si="454"/>
        <v>YAG</v>
      </c>
    </row>
    <row r="28932" spans="1:1" x14ac:dyDescent="0.25">
      <c r="A28932" t="str">
        <f t="shared" si="454"/>
        <v>YAG</v>
      </c>
    </row>
    <row r="28933" spans="1:1" x14ac:dyDescent="0.25">
      <c r="A28933" t="str">
        <f t="shared" si="454"/>
        <v>YAG</v>
      </c>
    </row>
    <row r="28934" spans="1:1" x14ac:dyDescent="0.25">
      <c r="A28934" t="str">
        <f t="shared" si="454"/>
        <v>YAG</v>
      </c>
    </row>
    <row r="28935" spans="1:1" x14ac:dyDescent="0.25">
      <c r="A28935" t="str">
        <f t="shared" si="454"/>
        <v>YAG</v>
      </c>
    </row>
    <row r="28936" spans="1:1" x14ac:dyDescent="0.25">
      <c r="A28936" t="str">
        <f t="shared" si="454"/>
        <v>YAG</v>
      </c>
    </row>
    <row r="28937" spans="1:1" x14ac:dyDescent="0.25">
      <c r="A28937" t="str">
        <f t="shared" si="454"/>
        <v>YAG</v>
      </c>
    </row>
    <row r="28938" spans="1:1" x14ac:dyDescent="0.25">
      <c r="A28938" t="str">
        <f t="shared" si="454"/>
        <v>YAG</v>
      </c>
    </row>
    <row r="28939" spans="1:1" x14ac:dyDescent="0.25">
      <c r="A28939" t="str">
        <f t="shared" si="454"/>
        <v>YAG</v>
      </c>
    </row>
    <row r="28940" spans="1:1" x14ac:dyDescent="0.25">
      <c r="A28940" t="str">
        <f t="shared" si="454"/>
        <v>YAG</v>
      </c>
    </row>
    <row r="28941" spans="1:1" x14ac:dyDescent="0.25">
      <c r="A28941" t="str">
        <f t="shared" si="454"/>
        <v>YAG</v>
      </c>
    </row>
    <row r="28942" spans="1:1" x14ac:dyDescent="0.25">
      <c r="A28942" t="str">
        <f t="shared" si="454"/>
        <v>YAG</v>
      </c>
    </row>
    <row r="28943" spans="1:1" x14ac:dyDescent="0.25">
      <c r="A28943" t="str">
        <f t="shared" si="454"/>
        <v>YAG</v>
      </c>
    </row>
    <row r="28944" spans="1:1" x14ac:dyDescent="0.25">
      <c r="A28944" t="str">
        <f t="shared" si="454"/>
        <v>YAG</v>
      </c>
    </row>
    <row r="28945" spans="1:1" x14ac:dyDescent="0.25">
      <c r="A28945" t="str">
        <f t="shared" si="454"/>
        <v>YAG</v>
      </c>
    </row>
    <row r="28946" spans="1:1" x14ac:dyDescent="0.25">
      <c r="A28946" t="str">
        <f t="shared" si="454"/>
        <v>YAG</v>
      </c>
    </row>
    <row r="28947" spans="1:1" x14ac:dyDescent="0.25">
      <c r="A28947" t="str">
        <f t="shared" si="454"/>
        <v>YAG</v>
      </c>
    </row>
    <row r="28948" spans="1:1" x14ac:dyDescent="0.25">
      <c r="A28948" t="str">
        <f t="shared" si="454"/>
        <v>YAG</v>
      </c>
    </row>
    <row r="28949" spans="1:1" x14ac:dyDescent="0.25">
      <c r="A28949" t="str">
        <f t="shared" si="454"/>
        <v>YAG</v>
      </c>
    </row>
    <row r="28950" spans="1:1" x14ac:dyDescent="0.25">
      <c r="A28950" t="str">
        <f t="shared" si="454"/>
        <v>YAG</v>
      </c>
    </row>
    <row r="28951" spans="1:1" x14ac:dyDescent="0.25">
      <c r="A28951" t="str">
        <f t="shared" si="454"/>
        <v>YAG</v>
      </c>
    </row>
    <row r="28952" spans="1:1" x14ac:dyDescent="0.25">
      <c r="A28952" t="str">
        <f t="shared" si="454"/>
        <v>YAG</v>
      </c>
    </row>
    <row r="28953" spans="1:1" x14ac:dyDescent="0.25">
      <c r="A28953" t="str">
        <f t="shared" si="454"/>
        <v>YAG</v>
      </c>
    </row>
    <row r="28954" spans="1:1" x14ac:dyDescent="0.25">
      <c r="A28954" t="str">
        <f t="shared" si="454"/>
        <v>YAG</v>
      </c>
    </row>
    <row r="28955" spans="1:1" x14ac:dyDescent="0.25">
      <c r="A28955" t="str">
        <f t="shared" si="454"/>
        <v>YAG</v>
      </c>
    </row>
    <row r="28956" spans="1:1" x14ac:dyDescent="0.25">
      <c r="A28956" t="str">
        <f t="shared" si="454"/>
        <v>YAG</v>
      </c>
    </row>
    <row r="28957" spans="1:1" x14ac:dyDescent="0.25">
      <c r="A28957" t="str">
        <f t="shared" si="454"/>
        <v>YAG</v>
      </c>
    </row>
    <row r="28958" spans="1:1" x14ac:dyDescent="0.25">
      <c r="A28958" t="str">
        <f t="shared" si="454"/>
        <v>YAG</v>
      </c>
    </row>
    <row r="28959" spans="1:1" x14ac:dyDescent="0.25">
      <c r="A28959" t="str">
        <f t="shared" si="454"/>
        <v>YAG</v>
      </c>
    </row>
    <row r="28960" spans="1:1" x14ac:dyDescent="0.25">
      <c r="A28960" t="str">
        <f t="shared" si="454"/>
        <v>YAG</v>
      </c>
    </row>
    <row r="28961" spans="1:1" x14ac:dyDescent="0.25">
      <c r="A28961" t="str">
        <f t="shared" si="454"/>
        <v>YAG</v>
      </c>
    </row>
    <row r="28962" spans="1:1" x14ac:dyDescent="0.25">
      <c r="A28962" t="str">
        <f t="shared" si="454"/>
        <v>YAG</v>
      </c>
    </row>
    <row r="28963" spans="1:1" x14ac:dyDescent="0.25">
      <c r="A28963" t="str">
        <f t="shared" si="454"/>
        <v>YAG</v>
      </c>
    </row>
    <row r="28964" spans="1:1" x14ac:dyDescent="0.25">
      <c r="A28964" t="str">
        <f t="shared" si="454"/>
        <v>YAG</v>
      </c>
    </row>
    <row r="28965" spans="1:1" x14ac:dyDescent="0.25">
      <c r="A28965" t="str">
        <f t="shared" si="454"/>
        <v>YAG</v>
      </c>
    </row>
    <row r="28966" spans="1:1" x14ac:dyDescent="0.25">
      <c r="A28966" t="str">
        <f t="shared" si="454"/>
        <v>YAG</v>
      </c>
    </row>
    <row r="28967" spans="1:1" x14ac:dyDescent="0.25">
      <c r="A28967" t="str">
        <f t="shared" si="454"/>
        <v>YAG</v>
      </c>
    </row>
    <row r="28968" spans="1:1" x14ac:dyDescent="0.25">
      <c r="A28968" t="str">
        <f t="shared" si="454"/>
        <v>YAG</v>
      </c>
    </row>
    <row r="28969" spans="1:1" x14ac:dyDescent="0.25">
      <c r="A28969" t="str">
        <f t="shared" si="454"/>
        <v>YAG</v>
      </c>
    </row>
    <row r="28970" spans="1:1" x14ac:dyDescent="0.25">
      <c r="A28970" t="str">
        <f t="shared" si="454"/>
        <v>YAG</v>
      </c>
    </row>
    <row r="28971" spans="1:1" x14ac:dyDescent="0.25">
      <c r="A28971" t="str">
        <f t="shared" si="454"/>
        <v>YAG</v>
      </c>
    </row>
    <row r="28972" spans="1:1" x14ac:dyDescent="0.25">
      <c r="A28972" t="str">
        <f t="shared" si="454"/>
        <v>YAG</v>
      </c>
    </row>
    <row r="28973" spans="1:1" x14ac:dyDescent="0.25">
      <c r="A28973" t="str">
        <f t="shared" si="454"/>
        <v>YAG</v>
      </c>
    </row>
    <row r="28974" spans="1:1" x14ac:dyDescent="0.25">
      <c r="A28974" t="str">
        <f t="shared" si="454"/>
        <v>YAG</v>
      </c>
    </row>
    <row r="28975" spans="1:1" x14ac:dyDescent="0.25">
      <c r="A28975" t="str">
        <f t="shared" si="454"/>
        <v>YAG</v>
      </c>
    </row>
    <row r="28976" spans="1:1" x14ac:dyDescent="0.25">
      <c r="A28976" t="str">
        <f t="shared" si="454"/>
        <v>YAG</v>
      </c>
    </row>
    <row r="28977" spans="1:1" x14ac:dyDescent="0.25">
      <c r="A28977" t="str">
        <f t="shared" ref="A28977:A29040" si="455">"YAG"&amp;D28977 &amp;E28977 &amp;F28977 &amp; G28977 &amp;H28977 &amp;I28977</f>
        <v>YAG</v>
      </c>
    </row>
    <row r="28978" spans="1:1" x14ac:dyDescent="0.25">
      <c r="A28978" t="str">
        <f t="shared" si="455"/>
        <v>YAG</v>
      </c>
    </row>
    <row r="28979" spans="1:1" x14ac:dyDescent="0.25">
      <c r="A28979" t="str">
        <f t="shared" si="455"/>
        <v>YAG</v>
      </c>
    </row>
    <row r="28980" spans="1:1" x14ac:dyDescent="0.25">
      <c r="A28980" t="str">
        <f t="shared" si="455"/>
        <v>YAG</v>
      </c>
    </row>
    <row r="28981" spans="1:1" x14ac:dyDescent="0.25">
      <c r="A28981" t="str">
        <f t="shared" si="455"/>
        <v>YAG</v>
      </c>
    </row>
    <row r="28982" spans="1:1" x14ac:dyDescent="0.25">
      <c r="A28982" t="str">
        <f t="shared" si="455"/>
        <v>YAG</v>
      </c>
    </row>
    <row r="28983" spans="1:1" x14ac:dyDescent="0.25">
      <c r="A28983" t="str">
        <f t="shared" si="455"/>
        <v>YAG</v>
      </c>
    </row>
    <row r="28984" spans="1:1" x14ac:dyDescent="0.25">
      <c r="A28984" t="str">
        <f t="shared" si="455"/>
        <v>YAG</v>
      </c>
    </row>
    <row r="28985" spans="1:1" x14ac:dyDescent="0.25">
      <c r="A28985" t="str">
        <f t="shared" si="455"/>
        <v>YAG</v>
      </c>
    </row>
    <row r="28986" spans="1:1" x14ac:dyDescent="0.25">
      <c r="A28986" t="str">
        <f t="shared" si="455"/>
        <v>YAG</v>
      </c>
    </row>
    <row r="28987" spans="1:1" x14ac:dyDescent="0.25">
      <c r="A28987" t="str">
        <f t="shared" si="455"/>
        <v>YAG</v>
      </c>
    </row>
    <row r="28988" spans="1:1" x14ac:dyDescent="0.25">
      <c r="A28988" t="str">
        <f t="shared" si="455"/>
        <v>YAG</v>
      </c>
    </row>
    <row r="28989" spans="1:1" x14ac:dyDescent="0.25">
      <c r="A28989" t="str">
        <f t="shared" si="455"/>
        <v>YAG</v>
      </c>
    </row>
    <row r="28990" spans="1:1" x14ac:dyDescent="0.25">
      <c r="A28990" t="str">
        <f t="shared" si="455"/>
        <v>YAG</v>
      </c>
    </row>
    <row r="28991" spans="1:1" x14ac:dyDescent="0.25">
      <c r="A28991" t="str">
        <f t="shared" si="455"/>
        <v>YAG</v>
      </c>
    </row>
    <row r="28992" spans="1:1" x14ac:dyDescent="0.25">
      <c r="A28992" t="str">
        <f t="shared" si="455"/>
        <v>YAG</v>
      </c>
    </row>
    <row r="28993" spans="1:1" x14ac:dyDescent="0.25">
      <c r="A28993" t="str">
        <f t="shared" si="455"/>
        <v>YAG</v>
      </c>
    </row>
    <row r="28994" spans="1:1" x14ac:dyDescent="0.25">
      <c r="A28994" t="str">
        <f t="shared" si="455"/>
        <v>YAG</v>
      </c>
    </row>
    <row r="28995" spans="1:1" x14ac:dyDescent="0.25">
      <c r="A28995" t="str">
        <f t="shared" si="455"/>
        <v>YAG</v>
      </c>
    </row>
    <row r="28996" spans="1:1" x14ac:dyDescent="0.25">
      <c r="A28996" t="str">
        <f t="shared" si="455"/>
        <v>YAG</v>
      </c>
    </row>
    <row r="28997" spans="1:1" x14ac:dyDescent="0.25">
      <c r="A28997" t="str">
        <f t="shared" si="455"/>
        <v>YAG</v>
      </c>
    </row>
    <row r="28998" spans="1:1" x14ac:dyDescent="0.25">
      <c r="A28998" t="str">
        <f t="shared" si="455"/>
        <v>YAG</v>
      </c>
    </row>
    <row r="28999" spans="1:1" x14ac:dyDescent="0.25">
      <c r="A28999" t="str">
        <f t="shared" si="455"/>
        <v>YAG</v>
      </c>
    </row>
    <row r="29000" spans="1:1" x14ac:dyDescent="0.25">
      <c r="A29000" t="str">
        <f t="shared" si="455"/>
        <v>YAG</v>
      </c>
    </row>
    <row r="29001" spans="1:1" x14ac:dyDescent="0.25">
      <c r="A29001" t="str">
        <f t="shared" si="455"/>
        <v>YAG</v>
      </c>
    </row>
    <row r="29002" spans="1:1" x14ac:dyDescent="0.25">
      <c r="A29002" t="str">
        <f t="shared" si="455"/>
        <v>YAG</v>
      </c>
    </row>
    <row r="29003" spans="1:1" x14ac:dyDescent="0.25">
      <c r="A29003" t="str">
        <f t="shared" si="455"/>
        <v>YAG</v>
      </c>
    </row>
    <row r="29004" spans="1:1" x14ac:dyDescent="0.25">
      <c r="A29004" t="str">
        <f t="shared" si="455"/>
        <v>YAG</v>
      </c>
    </row>
    <row r="29005" spans="1:1" x14ac:dyDescent="0.25">
      <c r="A29005" t="str">
        <f t="shared" si="455"/>
        <v>YAG</v>
      </c>
    </row>
    <row r="29006" spans="1:1" x14ac:dyDescent="0.25">
      <c r="A29006" t="str">
        <f t="shared" si="455"/>
        <v>YAG</v>
      </c>
    </row>
    <row r="29007" spans="1:1" x14ac:dyDescent="0.25">
      <c r="A29007" t="str">
        <f t="shared" si="455"/>
        <v>YAG</v>
      </c>
    </row>
    <row r="29008" spans="1:1" x14ac:dyDescent="0.25">
      <c r="A29008" t="str">
        <f t="shared" si="455"/>
        <v>YAG</v>
      </c>
    </row>
    <row r="29009" spans="1:1" x14ac:dyDescent="0.25">
      <c r="A29009" t="str">
        <f t="shared" si="455"/>
        <v>YAG</v>
      </c>
    </row>
    <row r="29010" spans="1:1" x14ac:dyDescent="0.25">
      <c r="A29010" t="str">
        <f t="shared" si="455"/>
        <v>YAG</v>
      </c>
    </row>
    <row r="29011" spans="1:1" x14ac:dyDescent="0.25">
      <c r="A29011" t="str">
        <f t="shared" si="455"/>
        <v>YAG</v>
      </c>
    </row>
    <row r="29012" spans="1:1" x14ac:dyDescent="0.25">
      <c r="A29012" t="str">
        <f t="shared" si="455"/>
        <v>YAG</v>
      </c>
    </row>
    <row r="29013" spans="1:1" x14ac:dyDescent="0.25">
      <c r="A29013" t="str">
        <f t="shared" si="455"/>
        <v>YAG</v>
      </c>
    </row>
    <row r="29014" spans="1:1" x14ac:dyDescent="0.25">
      <c r="A29014" t="str">
        <f t="shared" si="455"/>
        <v>YAG</v>
      </c>
    </row>
    <row r="29015" spans="1:1" x14ac:dyDescent="0.25">
      <c r="A29015" t="str">
        <f t="shared" si="455"/>
        <v>YAG</v>
      </c>
    </row>
    <row r="29016" spans="1:1" x14ac:dyDescent="0.25">
      <c r="A29016" t="str">
        <f t="shared" si="455"/>
        <v>YAG</v>
      </c>
    </row>
    <row r="29017" spans="1:1" x14ac:dyDescent="0.25">
      <c r="A29017" t="str">
        <f t="shared" si="455"/>
        <v>YAG</v>
      </c>
    </row>
    <row r="29018" spans="1:1" x14ac:dyDescent="0.25">
      <c r="A29018" t="str">
        <f t="shared" si="455"/>
        <v>YAG</v>
      </c>
    </row>
    <row r="29019" spans="1:1" x14ac:dyDescent="0.25">
      <c r="A29019" t="str">
        <f t="shared" si="455"/>
        <v>YAG</v>
      </c>
    </row>
    <row r="29020" spans="1:1" x14ac:dyDescent="0.25">
      <c r="A29020" t="str">
        <f t="shared" si="455"/>
        <v>YAG</v>
      </c>
    </row>
    <row r="29021" spans="1:1" x14ac:dyDescent="0.25">
      <c r="A29021" t="str">
        <f t="shared" si="455"/>
        <v>YAG</v>
      </c>
    </row>
    <row r="29022" spans="1:1" x14ac:dyDescent="0.25">
      <c r="A29022" t="str">
        <f t="shared" si="455"/>
        <v>YAG</v>
      </c>
    </row>
    <row r="29023" spans="1:1" x14ac:dyDescent="0.25">
      <c r="A29023" t="str">
        <f t="shared" si="455"/>
        <v>YAG</v>
      </c>
    </row>
    <row r="29024" spans="1:1" x14ac:dyDescent="0.25">
      <c r="A29024" t="str">
        <f t="shared" si="455"/>
        <v>YAG</v>
      </c>
    </row>
    <row r="29025" spans="1:1" x14ac:dyDescent="0.25">
      <c r="A29025" t="str">
        <f t="shared" si="455"/>
        <v>YAG</v>
      </c>
    </row>
    <row r="29026" spans="1:1" x14ac:dyDescent="0.25">
      <c r="A29026" t="str">
        <f t="shared" si="455"/>
        <v>YAG</v>
      </c>
    </row>
    <row r="29027" spans="1:1" x14ac:dyDescent="0.25">
      <c r="A29027" t="str">
        <f t="shared" si="455"/>
        <v>YAG</v>
      </c>
    </row>
    <row r="29028" spans="1:1" x14ac:dyDescent="0.25">
      <c r="A29028" t="str">
        <f t="shared" si="455"/>
        <v>YAG</v>
      </c>
    </row>
    <row r="29029" spans="1:1" x14ac:dyDescent="0.25">
      <c r="A29029" t="str">
        <f t="shared" si="455"/>
        <v>YAG</v>
      </c>
    </row>
    <row r="29030" spans="1:1" x14ac:dyDescent="0.25">
      <c r="A29030" t="str">
        <f t="shared" si="455"/>
        <v>YAG</v>
      </c>
    </row>
    <row r="29031" spans="1:1" x14ac:dyDescent="0.25">
      <c r="A29031" t="str">
        <f t="shared" si="455"/>
        <v>YAG</v>
      </c>
    </row>
    <row r="29032" spans="1:1" x14ac:dyDescent="0.25">
      <c r="A29032" t="str">
        <f t="shared" si="455"/>
        <v>YAG</v>
      </c>
    </row>
    <row r="29033" spans="1:1" x14ac:dyDescent="0.25">
      <c r="A29033" t="str">
        <f t="shared" si="455"/>
        <v>YAG</v>
      </c>
    </row>
    <row r="29034" spans="1:1" x14ac:dyDescent="0.25">
      <c r="A29034" t="str">
        <f t="shared" si="455"/>
        <v>YAG</v>
      </c>
    </row>
    <row r="29035" spans="1:1" x14ac:dyDescent="0.25">
      <c r="A29035" t="str">
        <f t="shared" si="455"/>
        <v>YAG</v>
      </c>
    </row>
    <row r="29036" spans="1:1" x14ac:dyDescent="0.25">
      <c r="A29036" t="str">
        <f t="shared" si="455"/>
        <v>YAG</v>
      </c>
    </row>
    <row r="29037" spans="1:1" x14ac:dyDescent="0.25">
      <c r="A29037" t="str">
        <f t="shared" si="455"/>
        <v>YAG</v>
      </c>
    </row>
    <row r="29038" spans="1:1" x14ac:dyDescent="0.25">
      <c r="A29038" t="str">
        <f t="shared" si="455"/>
        <v>YAG</v>
      </c>
    </row>
    <row r="29039" spans="1:1" x14ac:dyDescent="0.25">
      <c r="A29039" t="str">
        <f t="shared" si="455"/>
        <v>YAG</v>
      </c>
    </row>
    <row r="29040" spans="1:1" x14ac:dyDescent="0.25">
      <c r="A29040" t="str">
        <f t="shared" si="455"/>
        <v>YAG</v>
      </c>
    </row>
    <row r="29041" spans="1:1" x14ac:dyDescent="0.25">
      <c r="A29041" t="str">
        <f t="shared" ref="A29041:A29104" si="456">"YAG"&amp;D29041 &amp;E29041 &amp;F29041 &amp; G29041 &amp;H29041 &amp;I29041</f>
        <v>YAG</v>
      </c>
    </row>
    <row r="29042" spans="1:1" x14ac:dyDescent="0.25">
      <c r="A29042" t="str">
        <f t="shared" si="456"/>
        <v>YAG</v>
      </c>
    </row>
    <row r="29043" spans="1:1" x14ac:dyDescent="0.25">
      <c r="A29043" t="str">
        <f t="shared" si="456"/>
        <v>YAG</v>
      </c>
    </row>
    <row r="29044" spans="1:1" x14ac:dyDescent="0.25">
      <c r="A29044" t="str">
        <f t="shared" si="456"/>
        <v>YAG</v>
      </c>
    </row>
    <row r="29045" spans="1:1" x14ac:dyDescent="0.25">
      <c r="A29045" t="str">
        <f t="shared" si="456"/>
        <v>YAG</v>
      </c>
    </row>
    <row r="29046" spans="1:1" x14ac:dyDescent="0.25">
      <c r="A29046" t="str">
        <f t="shared" si="456"/>
        <v>YAG</v>
      </c>
    </row>
    <row r="29047" spans="1:1" x14ac:dyDescent="0.25">
      <c r="A29047" t="str">
        <f t="shared" si="456"/>
        <v>YAG</v>
      </c>
    </row>
    <row r="29048" spans="1:1" x14ac:dyDescent="0.25">
      <c r="A29048" t="str">
        <f t="shared" si="456"/>
        <v>YAG</v>
      </c>
    </row>
    <row r="29049" spans="1:1" x14ac:dyDescent="0.25">
      <c r="A29049" t="str">
        <f t="shared" si="456"/>
        <v>YAG</v>
      </c>
    </row>
    <row r="29050" spans="1:1" x14ac:dyDescent="0.25">
      <c r="A29050" t="str">
        <f t="shared" si="456"/>
        <v>YAG</v>
      </c>
    </row>
    <row r="29051" spans="1:1" x14ac:dyDescent="0.25">
      <c r="A29051" t="str">
        <f t="shared" si="456"/>
        <v>YAG</v>
      </c>
    </row>
    <row r="29052" spans="1:1" x14ac:dyDescent="0.25">
      <c r="A29052" t="str">
        <f t="shared" si="456"/>
        <v>YAG</v>
      </c>
    </row>
    <row r="29053" spans="1:1" x14ac:dyDescent="0.25">
      <c r="A29053" t="str">
        <f t="shared" si="456"/>
        <v>YAG</v>
      </c>
    </row>
    <row r="29054" spans="1:1" x14ac:dyDescent="0.25">
      <c r="A29054" t="str">
        <f t="shared" si="456"/>
        <v>YAG</v>
      </c>
    </row>
    <row r="29055" spans="1:1" x14ac:dyDescent="0.25">
      <c r="A29055" t="str">
        <f t="shared" si="456"/>
        <v>YAG</v>
      </c>
    </row>
    <row r="29056" spans="1:1" x14ac:dyDescent="0.25">
      <c r="A29056" t="str">
        <f t="shared" si="456"/>
        <v>YAG</v>
      </c>
    </row>
    <row r="29057" spans="1:1" x14ac:dyDescent="0.25">
      <c r="A29057" t="str">
        <f t="shared" si="456"/>
        <v>YAG</v>
      </c>
    </row>
    <row r="29058" spans="1:1" x14ac:dyDescent="0.25">
      <c r="A29058" t="str">
        <f t="shared" si="456"/>
        <v>YAG</v>
      </c>
    </row>
    <row r="29059" spans="1:1" x14ac:dyDescent="0.25">
      <c r="A29059" t="str">
        <f t="shared" si="456"/>
        <v>YAG</v>
      </c>
    </row>
    <row r="29060" spans="1:1" x14ac:dyDescent="0.25">
      <c r="A29060" t="str">
        <f t="shared" si="456"/>
        <v>YAG</v>
      </c>
    </row>
    <row r="29061" spans="1:1" x14ac:dyDescent="0.25">
      <c r="A29061" t="str">
        <f t="shared" si="456"/>
        <v>YAG</v>
      </c>
    </row>
    <row r="29062" spans="1:1" x14ac:dyDescent="0.25">
      <c r="A29062" t="str">
        <f t="shared" si="456"/>
        <v>YAG</v>
      </c>
    </row>
    <row r="29063" spans="1:1" x14ac:dyDescent="0.25">
      <c r="A29063" t="str">
        <f t="shared" si="456"/>
        <v>YAG</v>
      </c>
    </row>
    <row r="29064" spans="1:1" x14ac:dyDescent="0.25">
      <c r="A29064" t="str">
        <f t="shared" si="456"/>
        <v>YAG</v>
      </c>
    </row>
    <row r="29065" spans="1:1" x14ac:dyDescent="0.25">
      <c r="A29065" t="str">
        <f t="shared" si="456"/>
        <v>YAG</v>
      </c>
    </row>
    <row r="29066" spans="1:1" x14ac:dyDescent="0.25">
      <c r="A29066" t="str">
        <f t="shared" si="456"/>
        <v>YAG</v>
      </c>
    </row>
    <row r="29067" spans="1:1" x14ac:dyDescent="0.25">
      <c r="A29067" t="str">
        <f t="shared" si="456"/>
        <v>YAG</v>
      </c>
    </row>
    <row r="29068" spans="1:1" x14ac:dyDescent="0.25">
      <c r="A29068" t="str">
        <f t="shared" si="456"/>
        <v>YAG</v>
      </c>
    </row>
    <row r="29069" spans="1:1" x14ac:dyDescent="0.25">
      <c r="A29069" t="str">
        <f t="shared" si="456"/>
        <v>YAG</v>
      </c>
    </row>
    <row r="29070" spans="1:1" x14ac:dyDescent="0.25">
      <c r="A29070" t="str">
        <f t="shared" si="456"/>
        <v>YAG</v>
      </c>
    </row>
    <row r="29071" spans="1:1" x14ac:dyDescent="0.25">
      <c r="A29071" t="str">
        <f t="shared" si="456"/>
        <v>YAG</v>
      </c>
    </row>
    <row r="29072" spans="1:1" x14ac:dyDescent="0.25">
      <c r="A29072" t="str">
        <f t="shared" si="456"/>
        <v>YAG</v>
      </c>
    </row>
    <row r="29073" spans="1:1" x14ac:dyDescent="0.25">
      <c r="A29073" t="str">
        <f t="shared" si="456"/>
        <v>YAG</v>
      </c>
    </row>
    <row r="29074" spans="1:1" x14ac:dyDescent="0.25">
      <c r="A29074" t="str">
        <f t="shared" si="456"/>
        <v>YAG</v>
      </c>
    </row>
    <row r="29075" spans="1:1" x14ac:dyDescent="0.25">
      <c r="A29075" t="str">
        <f t="shared" si="456"/>
        <v>YAG</v>
      </c>
    </row>
    <row r="29076" spans="1:1" x14ac:dyDescent="0.25">
      <c r="A29076" t="str">
        <f t="shared" si="456"/>
        <v>YAG</v>
      </c>
    </row>
    <row r="29077" spans="1:1" x14ac:dyDescent="0.25">
      <c r="A29077" t="str">
        <f t="shared" si="456"/>
        <v>YAG</v>
      </c>
    </row>
    <row r="29078" spans="1:1" x14ac:dyDescent="0.25">
      <c r="A29078" t="str">
        <f t="shared" si="456"/>
        <v>YAG</v>
      </c>
    </row>
    <row r="29079" spans="1:1" x14ac:dyDescent="0.25">
      <c r="A29079" t="str">
        <f t="shared" si="456"/>
        <v>YAG</v>
      </c>
    </row>
    <row r="29080" spans="1:1" x14ac:dyDescent="0.25">
      <c r="A29080" t="str">
        <f t="shared" si="456"/>
        <v>YAG</v>
      </c>
    </row>
    <row r="29081" spans="1:1" x14ac:dyDescent="0.25">
      <c r="A29081" t="str">
        <f t="shared" si="456"/>
        <v>YAG</v>
      </c>
    </row>
    <row r="29082" spans="1:1" x14ac:dyDescent="0.25">
      <c r="A29082" t="str">
        <f t="shared" si="456"/>
        <v>YAG</v>
      </c>
    </row>
    <row r="29083" spans="1:1" x14ac:dyDescent="0.25">
      <c r="A29083" t="str">
        <f t="shared" si="456"/>
        <v>YAG</v>
      </c>
    </row>
    <row r="29084" spans="1:1" x14ac:dyDescent="0.25">
      <c r="A29084" t="str">
        <f t="shared" si="456"/>
        <v>YAG</v>
      </c>
    </row>
    <row r="29085" spans="1:1" x14ac:dyDescent="0.25">
      <c r="A29085" t="str">
        <f t="shared" si="456"/>
        <v>YAG</v>
      </c>
    </row>
    <row r="29086" spans="1:1" x14ac:dyDescent="0.25">
      <c r="A29086" t="str">
        <f t="shared" si="456"/>
        <v>YAG</v>
      </c>
    </row>
    <row r="29087" spans="1:1" x14ac:dyDescent="0.25">
      <c r="A29087" t="str">
        <f t="shared" si="456"/>
        <v>YAG</v>
      </c>
    </row>
    <row r="29088" spans="1:1" x14ac:dyDescent="0.25">
      <c r="A29088" t="str">
        <f t="shared" si="456"/>
        <v>YAG</v>
      </c>
    </row>
    <row r="29089" spans="1:1" x14ac:dyDescent="0.25">
      <c r="A29089" t="str">
        <f t="shared" si="456"/>
        <v>YAG</v>
      </c>
    </row>
    <row r="29090" spans="1:1" x14ac:dyDescent="0.25">
      <c r="A29090" t="str">
        <f t="shared" si="456"/>
        <v>YAG</v>
      </c>
    </row>
    <row r="29091" spans="1:1" x14ac:dyDescent="0.25">
      <c r="A29091" t="str">
        <f t="shared" si="456"/>
        <v>YAG</v>
      </c>
    </row>
    <row r="29092" spans="1:1" x14ac:dyDescent="0.25">
      <c r="A29092" t="str">
        <f t="shared" si="456"/>
        <v>YAG</v>
      </c>
    </row>
    <row r="29093" spans="1:1" x14ac:dyDescent="0.25">
      <c r="A29093" t="str">
        <f t="shared" si="456"/>
        <v>YAG</v>
      </c>
    </row>
    <row r="29094" spans="1:1" x14ac:dyDescent="0.25">
      <c r="A29094" t="str">
        <f t="shared" si="456"/>
        <v>YAG</v>
      </c>
    </row>
    <row r="29095" spans="1:1" x14ac:dyDescent="0.25">
      <c r="A29095" t="str">
        <f t="shared" si="456"/>
        <v>YAG</v>
      </c>
    </row>
    <row r="29096" spans="1:1" x14ac:dyDescent="0.25">
      <c r="A29096" t="str">
        <f t="shared" si="456"/>
        <v>YAG</v>
      </c>
    </row>
    <row r="29097" spans="1:1" x14ac:dyDescent="0.25">
      <c r="A29097" t="str">
        <f t="shared" si="456"/>
        <v>YAG</v>
      </c>
    </row>
    <row r="29098" spans="1:1" x14ac:dyDescent="0.25">
      <c r="A29098" t="str">
        <f t="shared" si="456"/>
        <v>YAG</v>
      </c>
    </row>
    <row r="29099" spans="1:1" x14ac:dyDescent="0.25">
      <c r="A29099" t="str">
        <f t="shared" si="456"/>
        <v>YAG</v>
      </c>
    </row>
    <row r="29100" spans="1:1" x14ac:dyDescent="0.25">
      <c r="A29100" t="str">
        <f t="shared" si="456"/>
        <v>YAG</v>
      </c>
    </row>
    <row r="29101" spans="1:1" x14ac:dyDescent="0.25">
      <c r="A29101" t="str">
        <f t="shared" si="456"/>
        <v>YAG</v>
      </c>
    </row>
    <row r="29102" spans="1:1" x14ac:dyDescent="0.25">
      <c r="A29102" t="str">
        <f t="shared" si="456"/>
        <v>YAG</v>
      </c>
    </row>
    <row r="29103" spans="1:1" x14ac:dyDescent="0.25">
      <c r="A29103" t="str">
        <f t="shared" si="456"/>
        <v>YAG</v>
      </c>
    </row>
    <row r="29104" spans="1:1" x14ac:dyDescent="0.25">
      <c r="A29104" t="str">
        <f t="shared" si="456"/>
        <v>YAG</v>
      </c>
    </row>
    <row r="29105" spans="1:1" x14ac:dyDescent="0.25">
      <c r="A29105" t="str">
        <f t="shared" ref="A29105:A29168" si="457">"YAG"&amp;D29105 &amp;E29105 &amp;F29105 &amp; G29105 &amp;H29105 &amp;I29105</f>
        <v>YAG</v>
      </c>
    </row>
    <row r="29106" spans="1:1" x14ac:dyDescent="0.25">
      <c r="A29106" t="str">
        <f t="shared" si="457"/>
        <v>YAG</v>
      </c>
    </row>
    <row r="29107" spans="1:1" x14ac:dyDescent="0.25">
      <c r="A29107" t="str">
        <f t="shared" si="457"/>
        <v>YAG</v>
      </c>
    </row>
    <row r="29108" spans="1:1" x14ac:dyDescent="0.25">
      <c r="A29108" t="str">
        <f t="shared" si="457"/>
        <v>YAG</v>
      </c>
    </row>
    <row r="29109" spans="1:1" x14ac:dyDescent="0.25">
      <c r="A29109" t="str">
        <f t="shared" si="457"/>
        <v>YAG</v>
      </c>
    </row>
    <row r="29110" spans="1:1" x14ac:dyDescent="0.25">
      <c r="A29110" t="str">
        <f t="shared" si="457"/>
        <v>YAG</v>
      </c>
    </row>
    <row r="29111" spans="1:1" x14ac:dyDescent="0.25">
      <c r="A29111" t="str">
        <f t="shared" si="457"/>
        <v>YAG</v>
      </c>
    </row>
    <row r="29112" spans="1:1" x14ac:dyDescent="0.25">
      <c r="A29112" t="str">
        <f t="shared" si="457"/>
        <v>YAG</v>
      </c>
    </row>
    <row r="29113" spans="1:1" x14ac:dyDescent="0.25">
      <c r="A29113" t="str">
        <f t="shared" si="457"/>
        <v>YAG</v>
      </c>
    </row>
    <row r="29114" spans="1:1" x14ac:dyDescent="0.25">
      <c r="A29114" t="str">
        <f t="shared" si="457"/>
        <v>YAG</v>
      </c>
    </row>
    <row r="29115" spans="1:1" x14ac:dyDescent="0.25">
      <c r="A29115" t="str">
        <f t="shared" si="457"/>
        <v>YAG</v>
      </c>
    </row>
    <row r="29116" spans="1:1" x14ac:dyDescent="0.25">
      <c r="A29116" t="str">
        <f t="shared" si="457"/>
        <v>YAG</v>
      </c>
    </row>
    <row r="29117" spans="1:1" x14ac:dyDescent="0.25">
      <c r="A29117" t="str">
        <f t="shared" si="457"/>
        <v>YAG</v>
      </c>
    </row>
    <row r="29118" spans="1:1" x14ac:dyDescent="0.25">
      <c r="A29118" t="str">
        <f t="shared" si="457"/>
        <v>YAG</v>
      </c>
    </row>
    <row r="29119" spans="1:1" x14ac:dyDescent="0.25">
      <c r="A29119" t="str">
        <f t="shared" si="457"/>
        <v>YAG</v>
      </c>
    </row>
    <row r="29120" spans="1:1" x14ac:dyDescent="0.25">
      <c r="A29120" t="str">
        <f t="shared" si="457"/>
        <v>YAG</v>
      </c>
    </row>
    <row r="29121" spans="1:1" x14ac:dyDescent="0.25">
      <c r="A29121" t="str">
        <f t="shared" si="457"/>
        <v>YAG</v>
      </c>
    </row>
    <row r="29122" spans="1:1" x14ac:dyDescent="0.25">
      <c r="A29122" t="str">
        <f t="shared" si="457"/>
        <v>YAG</v>
      </c>
    </row>
    <row r="29123" spans="1:1" x14ac:dyDescent="0.25">
      <c r="A29123" t="str">
        <f t="shared" si="457"/>
        <v>YAG</v>
      </c>
    </row>
    <row r="29124" spans="1:1" x14ac:dyDescent="0.25">
      <c r="A29124" t="str">
        <f t="shared" si="457"/>
        <v>YAG</v>
      </c>
    </row>
    <row r="29125" spans="1:1" x14ac:dyDescent="0.25">
      <c r="A29125" t="str">
        <f t="shared" si="457"/>
        <v>YAG</v>
      </c>
    </row>
    <row r="29126" spans="1:1" x14ac:dyDescent="0.25">
      <c r="A29126" t="str">
        <f t="shared" si="457"/>
        <v>YAG</v>
      </c>
    </row>
    <row r="29127" spans="1:1" x14ac:dyDescent="0.25">
      <c r="A29127" t="str">
        <f t="shared" si="457"/>
        <v>YAG</v>
      </c>
    </row>
    <row r="29128" spans="1:1" x14ac:dyDescent="0.25">
      <c r="A29128" t="str">
        <f t="shared" si="457"/>
        <v>YAG</v>
      </c>
    </row>
    <row r="29129" spans="1:1" x14ac:dyDescent="0.25">
      <c r="A29129" t="str">
        <f t="shared" si="457"/>
        <v>YAG</v>
      </c>
    </row>
    <row r="29130" spans="1:1" x14ac:dyDescent="0.25">
      <c r="A29130" t="str">
        <f t="shared" si="457"/>
        <v>YAG</v>
      </c>
    </row>
    <row r="29131" spans="1:1" x14ac:dyDescent="0.25">
      <c r="A29131" t="str">
        <f t="shared" si="457"/>
        <v>YAG</v>
      </c>
    </row>
    <row r="29132" spans="1:1" x14ac:dyDescent="0.25">
      <c r="A29132" t="str">
        <f t="shared" si="457"/>
        <v>YAG</v>
      </c>
    </row>
    <row r="29133" spans="1:1" x14ac:dyDescent="0.25">
      <c r="A29133" t="str">
        <f t="shared" si="457"/>
        <v>YAG</v>
      </c>
    </row>
    <row r="29134" spans="1:1" x14ac:dyDescent="0.25">
      <c r="A29134" t="str">
        <f t="shared" si="457"/>
        <v>YAG</v>
      </c>
    </row>
    <row r="29135" spans="1:1" x14ac:dyDescent="0.25">
      <c r="A29135" t="str">
        <f t="shared" si="457"/>
        <v>YAG</v>
      </c>
    </row>
    <row r="29136" spans="1:1" x14ac:dyDescent="0.25">
      <c r="A29136" t="str">
        <f t="shared" si="457"/>
        <v>YAG</v>
      </c>
    </row>
    <row r="29137" spans="1:1" x14ac:dyDescent="0.25">
      <c r="A29137" t="str">
        <f t="shared" si="457"/>
        <v>YAG</v>
      </c>
    </row>
    <row r="29138" spans="1:1" x14ac:dyDescent="0.25">
      <c r="A29138" t="str">
        <f t="shared" si="457"/>
        <v>YAG</v>
      </c>
    </row>
    <row r="29139" spans="1:1" x14ac:dyDescent="0.25">
      <c r="A29139" t="str">
        <f t="shared" si="457"/>
        <v>YAG</v>
      </c>
    </row>
    <row r="29140" spans="1:1" x14ac:dyDescent="0.25">
      <c r="A29140" t="str">
        <f t="shared" si="457"/>
        <v>YAG</v>
      </c>
    </row>
    <row r="29141" spans="1:1" x14ac:dyDescent="0.25">
      <c r="A29141" t="str">
        <f t="shared" si="457"/>
        <v>YAG</v>
      </c>
    </row>
    <row r="29142" spans="1:1" x14ac:dyDescent="0.25">
      <c r="A29142" t="str">
        <f t="shared" si="457"/>
        <v>YAG</v>
      </c>
    </row>
    <row r="29143" spans="1:1" x14ac:dyDescent="0.25">
      <c r="A29143" t="str">
        <f t="shared" si="457"/>
        <v>YAG</v>
      </c>
    </row>
    <row r="29144" spans="1:1" x14ac:dyDescent="0.25">
      <c r="A29144" t="str">
        <f t="shared" si="457"/>
        <v>YAG</v>
      </c>
    </row>
    <row r="29145" spans="1:1" x14ac:dyDescent="0.25">
      <c r="A29145" t="str">
        <f t="shared" si="457"/>
        <v>YAG</v>
      </c>
    </row>
    <row r="29146" spans="1:1" x14ac:dyDescent="0.25">
      <c r="A29146" t="str">
        <f t="shared" si="457"/>
        <v>YAG</v>
      </c>
    </row>
    <row r="29147" spans="1:1" x14ac:dyDescent="0.25">
      <c r="A29147" t="str">
        <f t="shared" si="457"/>
        <v>YAG</v>
      </c>
    </row>
    <row r="29148" spans="1:1" x14ac:dyDescent="0.25">
      <c r="A29148" t="str">
        <f t="shared" si="457"/>
        <v>YAG</v>
      </c>
    </row>
    <row r="29149" spans="1:1" x14ac:dyDescent="0.25">
      <c r="A29149" t="str">
        <f t="shared" si="457"/>
        <v>YAG</v>
      </c>
    </row>
    <row r="29150" spans="1:1" x14ac:dyDescent="0.25">
      <c r="A29150" t="str">
        <f t="shared" si="457"/>
        <v>YAG</v>
      </c>
    </row>
    <row r="29151" spans="1:1" x14ac:dyDescent="0.25">
      <c r="A29151" t="str">
        <f t="shared" si="457"/>
        <v>YAG</v>
      </c>
    </row>
    <row r="29152" spans="1:1" x14ac:dyDescent="0.25">
      <c r="A29152" t="str">
        <f t="shared" si="457"/>
        <v>YAG</v>
      </c>
    </row>
    <row r="29153" spans="1:1" x14ac:dyDescent="0.25">
      <c r="A29153" t="str">
        <f t="shared" si="457"/>
        <v>YAG</v>
      </c>
    </row>
    <row r="29154" spans="1:1" x14ac:dyDescent="0.25">
      <c r="A29154" t="str">
        <f t="shared" si="457"/>
        <v>YAG</v>
      </c>
    </row>
    <row r="29155" spans="1:1" x14ac:dyDescent="0.25">
      <c r="A29155" t="str">
        <f t="shared" si="457"/>
        <v>YAG</v>
      </c>
    </row>
    <row r="29156" spans="1:1" x14ac:dyDescent="0.25">
      <c r="A29156" t="str">
        <f t="shared" si="457"/>
        <v>YAG</v>
      </c>
    </row>
    <row r="29157" spans="1:1" x14ac:dyDescent="0.25">
      <c r="A29157" t="str">
        <f t="shared" si="457"/>
        <v>YAG</v>
      </c>
    </row>
    <row r="29158" spans="1:1" x14ac:dyDescent="0.25">
      <c r="A29158" t="str">
        <f t="shared" si="457"/>
        <v>YAG</v>
      </c>
    </row>
    <row r="29159" spans="1:1" x14ac:dyDescent="0.25">
      <c r="A29159" t="str">
        <f t="shared" si="457"/>
        <v>YAG</v>
      </c>
    </row>
    <row r="29160" spans="1:1" x14ac:dyDescent="0.25">
      <c r="A29160" t="str">
        <f t="shared" si="457"/>
        <v>YAG</v>
      </c>
    </row>
    <row r="29161" spans="1:1" x14ac:dyDescent="0.25">
      <c r="A29161" t="str">
        <f t="shared" si="457"/>
        <v>YAG</v>
      </c>
    </row>
    <row r="29162" spans="1:1" x14ac:dyDescent="0.25">
      <c r="A29162" t="str">
        <f t="shared" si="457"/>
        <v>YAG</v>
      </c>
    </row>
    <row r="29163" spans="1:1" x14ac:dyDescent="0.25">
      <c r="A29163" t="str">
        <f t="shared" si="457"/>
        <v>YAG</v>
      </c>
    </row>
    <row r="29164" spans="1:1" x14ac:dyDescent="0.25">
      <c r="A29164" t="str">
        <f t="shared" si="457"/>
        <v>YAG</v>
      </c>
    </row>
    <row r="29165" spans="1:1" x14ac:dyDescent="0.25">
      <c r="A29165" t="str">
        <f t="shared" si="457"/>
        <v>YAG</v>
      </c>
    </row>
    <row r="29166" spans="1:1" x14ac:dyDescent="0.25">
      <c r="A29166" t="str">
        <f t="shared" si="457"/>
        <v>YAG</v>
      </c>
    </row>
    <row r="29167" spans="1:1" x14ac:dyDescent="0.25">
      <c r="A29167" t="str">
        <f t="shared" si="457"/>
        <v>YAG</v>
      </c>
    </row>
    <row r="29168" spans="1:1" x14ac:dyDescent="0.25">
      <c r="A29168" t="str">
        <f t="shared" si="457"/>
        <v>YAG</v>
      </c>
    </row>
    <row r="29169" spans="1:1" x14ac:dyDescent="0.25">
      <c r="A29169" t="str">
        <f t="shared" ref="A29169:A29232" si="458">"YAG"&amp;D29169 &amp;E29169 &amp;F29169 &amp; G29169 &amp;H29169 &amp;I29169</f>
        <v>YAG</v>
      </c>
    </row>
    <row r="29170" spans="1:1" x14ac:dyDescent="0.25">
      <c r="A29170" t="str">
        <f t="shared" si="458"/>
        <v>YAG</v>
      </c>
    </row>
    <row r="29171" spans="1:1" x14ac:dyDescent="0.25">
      <c r="A29171" t="str">
        <f t="shared" si="458"/>
        <v>YAG</v>
      </c>
    </row>
    <row r="29172" spans="1:1" x14ac:dyDescent="0.25">
      <c r="A29172" t="str">
        <f t="shared" si="458"/>
        <v>YAG</v>
      </c>
    </row>
    <row r="29173" spans="1:1" x14ac:dyDescent="0.25">
      <c r="A29173" t="str">
        <f t="shared" si="458"/>
        <v>YAG</v>
      </c>
    </row>
    <row r="29174" spans="1:1" x14ac:dyDescent="0.25">
      <c r="A29174" t="str">
        <f t="shared" si="458"/>
        <v>YAG</v>
      </c>
    </row>
    <row r="29175" spans="1:1" x14ac:dyDescent="0.25">
      <c r="A29175" t="str">
        <f t="shared" si="458"/>
        <v>YAG</v>
      </c>
    </row>
    <row r="29176" spans="1:1" x14ac:dyDescent="0.25">
      <c r="A29176" t="str">
        <f t="shared" si="458"/>
        <v>YAG</v>
      </c>
    </row>
    <row r="29177" spans="1:1" x14ac:dyDescent="0.25">
      <c r="A29177" t="str">
        <f t="shared" si="458"/>
        <v>YAG</v>
      </c>
    </row>
    <row r="29178" spans="1:1" x14ac:dyDescent="0.25">
      <c r="A29178" t="str">
        <f t="shared" si="458"/>
        <v>YAG</v>
      </c>
    </row>
    <row r="29179" spans="1:1" x14ac:dyDescent="0.25">
      <c r="A29179" t="str">
        <f t="shared" si="458"/>
        <v>YAG</v>
      </c>
    </row>
    <row r="29180" spans="1:1" x14ac:dyDescent="0.25">
      <c r="A29180" t="str">
        <f t="shared" si="458"/>
        <v>YAG</v>
      </c>
    </row>
    <row r="29181" spans="1:1" x14ac:dyDescent="0.25">
      <c r="A29181" t="str">
        <f t="shared" si="458"/>
        <v>YAG</v>
      </c>
    </row>
    <row r="29182" spans="1:1" x14ac:dyDescent="0.25">
      <c r="A29182" t="str">
        <f t="shared" si="458"/>
        <v>YAG</v>
      </c>
    </row>
    <row r="29183" spans="1:1" x14ac:dyDescent="0.25">
      <c r="A29183" t="str">
        <f t="shared" si="458"/>
        <v>YAG</v>
      </c>
    </row>
    <row r="29184" spans="1:1" x14ac:dyDescent="0.25">
      <c r="A29184" t="str">
        <f t="shared" si="458"/>
        <v>YAG</v>
      </c>
    </row>
    <row r="29185" spans="1:1" x14ac:dyDescent="0.25">
      <c r="A29185" t="str">
        <f t="shared" si="458"/>
        <v>YAG</v>
      </c>
    </row>
    <row r="29186" spans="1:1" x14ac:dyDescent="0.25">
      <c r="A29186" t="str">
        <f t="shared" si="458"/>
        <v>YAG</v>
      </c>
    </row>
    <row r="29187" spans="1:1" x14ac:dyDescent="0.25">
      <c r="A29187" t="str">
        <f t="shared" si="458"/>
        <v>YAG</v>
      </c>
    </row>
    <row r="29188" spans="1:1" x14ac:dyDescent="0.25">
      <c r="A29188" t="str">
        <f t="shared" si="458"/>
        <v>YAG</v>
      </c>
    </row>
    <row r="29189" spans="1:1" x14ac:dyDescent="0.25">
      <c r="A29189" t="str">
        <f t="shared" si="458"/>
        <v>YAG</v>
      </c>
    </row>
    <row r="29190" spans="1:1" x14ac:dyDescent="0.25">
      <c r="A29190" t="str">
        <f t="shared" si="458"/>
        <v>YAG</v>
      </c>
    </row>
    <row r="29191" spans="1:1" x14ac:dyDescent="0.25">
      <c r="A29191" t="str">
        <f t="shared" si="458"/>
        <v>YAG</v>
      </c>
    </row>
    <row r="29192" spans="1:1" x14ac:dyDescent="0.25">
      <c r="A29192" t="str">
        <f t="shared" si="458"/>
        <v>YAG</v>
      </c>
    </row>
    <row r="29193" spans="1:1" x14ac:dyDescent="0.25">
      <c r="A29193" t="str">
        <f t="shared" si="458"/>
        <v>YAG</v>
      </c>
    </row>
    <row r="29194" spans="1:1" x14ac:dyDescent="0.25">
      <c r="A29194" t="str">
        <f t="shared" si="458"/>
        <v>YAG</v>
      </c>
    </row>
    <row r="29195" spans="1:1" x14ac:dyDescent="0.25">
      <c r="A29195" t="str">
        <f t="shared" si="458"/>
        <v>YAG</v>
      </c>
    </row>
    <row r="29196" spans="1:1" x14ac:dyDescent="0.25">
      <c r="A29196" t="str">
        <f t="shared" si="458"/>
        <v>YAG</v>
      </c>
    </row>
    <row r="29197" spans="1:1" x14ac:dyDescent="0.25">
      <c r="A29197" t="str">
        <f t="shared" si="458"/>
        <v>YAG</v>
      </c>
    </row>
    <row r="29198" spans="1:1" x14ac:dyDescent="0.25">
      <c r="A29198" t="str">
        <f t="shared" si="458"/>
        <v>YAG</v>
      </c>
    </row>
    <row r="29199" spans="1:1" x14ac:dyDescent="0.25">
      <c r="A29199" t="str">
        <f t="shared" si="458"/>
        <v>YAG</v>
      </c>
    </row>
    <row r="29200" spans="1:1" x14ac:dyDescent="0.25">
      <c r="A29200" t="str">
        <f t="shared" si="458"/>
        <v>YAG</v>
      </c>
    </row>
    <row r="29201" spans="1:1" x14ac:dyDescent="0.25">
      <c r="A29201" t="str">
        <f t="shared" si="458"/>
        <v>YAG</v>
      </c>
    </row>
    <row r="29202" spans="1:1" x14ac:dyDescent="0.25">
      <c r="A29202" t="str">
        <f t="shared" si="458"/>
        <v>YAG</v>
      </c>
    </row>
    <row r="29203" spans="1:1" x14ac:dyDescent="0.25">
      <c r="A29203" t="str">
        <f t="shared" si="458"/>
        <v>YAG</v>
      </c>
    </row>
    <row r="29204" spans="1:1" x14ac:dyDescent="0.25">
      <c r="A29204" t="str">
        <f t="shared" si="458"/>
        <v>YAG</v>
      </c>
    </row>
    <row r="29205" spans="1:1" x14ac:dyDescent="0.25">
      <c r="A29205" t="str">
        <f t="shared" si="458"/>
        <v>YAG</v>
      </c>
    </row>
    <row r="29206" spans="1:1" x14ac:dyDescent="0.25">
      <c r="A29206" t="str">
        <f t="shared" si="458"/>
        <v>YAG</v>
      </c>
    </row>
    <row r="29207" spans="1:1" x14ac:dyDescent="0.25">
      <c r="A29207" t="str">
        <f t="shared" si="458"/>
        <v>YAG</v>
      </c>
    </row>
    <row r="29208" spans="1:1" x14ac:dyDescent="0.25">
      <c r="A29208" t="str">
        <f t="shared" si="458"/>
        <v>YAG</v>
      </c>
    </row>
    <row r="29209" spans="1:1" x14ac:dyDescent="0.25">
      <c r="A29209" t="str">
        <f t="shared" si="458"/>
        <v>YAG</v>
      </c>
    </row>
    <row r="29210" spans="1:1" x14ac:dyDescent="0.25">
      <c r="A29210" t="str">
        <f t="shared" si="458"/>
        <v>YAG</v>
      </c>
    </row>
    <row r="29211" spans="1:1" x14ac:dyDescent="0.25">
      <c r="A29211" t="str">
        <f t="shared" si="458"/>
        <v>YAG</v>
      </c>
    </row>
    <row r="29212" spans="1:1" x14ac:dyDescent="0.25">
      <c r="A29212" t="str">
        <f t="shared" si="458"/>
        <v>YAG</v>
      </c>
    </row>
    <row r="29213" spans="1:1" x14ac:dyDescent="0.25">
      <c r="A29213" t="str">
        <f t="shared" si="458"/>
        <v>YAG</v>
      </c>
    </row>
    <row r="29214" spans="1:1" x14ac:dyDescent="0.25">
      <c r="A29214" t="str">
        <f t="shared" si="458"/>
        <v>YAG</v>
      </c>
    </row>
    <row r="29215" spans="1:1" x14ac:dyDescent="0.25">
      <c r="A29215" t="str">
        <f t="shared" si="458"/>
        <v>YAG</v>
      </c>
    </row>
    <row r="29216" spans="1:1" x14ac:dyDescent="0.25">
      <c r="A29216" t="str">
        <f t="shared" si="458"/>
        <v>YAG</v>
      </c>
    </row>
    <row r="29217" spans="1:1" x14ac:dyDescent="0.25">
      <c r="A29217" t="str">
        <f t="shared" si="458"/>
        <v>YAG</v>
      </c>
    </row>
    <row r="29218" spans="1:1" x14ac:dyDescent="0.25">
      <c r="A29218" t="str">
        <f t="shared" si="458"/>
        <v>YAG</v>
      </c>
    </row>
    <row r="29219" spans="1:1" x14ac:dyDescent="0.25">
      <c r="A29219" t="str">
        <f t="shared" si="458"/>
        <v>YAG</v>
      </c>
    </row>
    <row r="29220" spans="1:1" x14ac:dyDescent="0.25">
      <c r="A29220" t="str">
        <f t="shared" si="458"/>
        <v>YAG</v>
      </c>
    </row>
    <row r="29221" spans="1:1" x14ac:dyDescent="0.25">
      <c r="A29221" t="str">
        <f t="shared" si="458"/>
        <v>YAG</v>
      </c>
    </row>
    <row r="29222" spans="1:1" x14ac:dyDescent="0.25">
      <c r="A29222" t="str">
        <f t="shared" si="458"/>
        <v>YAG</v>
      </c>
    </row>
    <row r="29223" spans="1:1" x14ac:dyDescent="0.25">
      <c r="A29223" t="str">
        <f t="shared" si="458"/>
        <v>YAG</v>
      </c>
    </row>
    <row r="29224" spans="1:1" x14ac:dyDescent="0.25">
      <c r="A29224" t="str">
        <f t="shared" si="458"/>
        <v>YAG</v>
      </c>
    </row>
    <row r="29225" spans="1:1" x14ac:dyDescent="0.25">
      <c r="A29225" t="str">
        <f t="shared" si="458"/>
        <v>YAG</v>
      </c>
    </row>
    <row r="29226" spans="1:1" x14ac:dyDescent="0.25">
      <c r="A29226" t="str">
        <f t="shared" si="458"/>
        <v>YAG</v>
      </c>
    </row>
    <row r="29227" spans="1:1" x14ac:dyDescent="0.25">
      <c r="A29227" t="str">
        <f t="shared" si="458"/>
        <v>YAG</v>
      </c>
    </row>
    <row r="29228" spans="1:1" x14ac:dyDescent="0.25">
      <c r="A29228" t="str">
        <f t="shared" si="458"/>
        <v>YAG</v>
      </c>
    </row>
    <row r="29229" spans="1:1" x14ac:dyDescent="0.25">
      <c r="A29229" t="str">
        <f t="shared" si="458"/>
        <v>YAG</v>
      </c>
    </row>
    <row r="29230" spans="1:1" x14ac:dyDescent="0.25">
      <c r="A29230" t="str">
        <f t="shared" si="458"/>
        <v>YAG</v>
      </c>
    </row>
    <row r="29231" spans="1:1" x14ac:dyDescent="0.25">
      <c r="A29231" t="str">
        <f t="shared" si="458"/>
        <v>YAG</v>
      </c>
    </row>
    <row r="29232" spans="1:1" x14ac:dyDescent="0.25">
      <c r="A29232" t="str">
        <f t="shared" si="458"/>
        <v>YAG</v>
      </c>
    </row>
    <row r="29233" spans="1:1" x14ac:dyDescent="0.25">
      <c r="A29233" t="str">
        <f t="shared" ref="A29233:A29296" si="459">"YAG"&amp;D29233 &amp;E29233 &amp;F29233 &amp; G29233 &amp;H29233 &amp;I29233</f>
        <v>YAG</v>
      </c>
    </row>
    <row r="29234" spans="1:1" x14ac:dyDescent="0.25">
      <c r="A29234" t="str">
        <f t="shared" si="459"/>
        <v>YAG</v>
      </c>
    </row>
    <row r="29235" spans="1:1" x14ac:dyDescent="0.25">
      <c r="A29235" t="str">
        <f t="shared" si="459"/>
        <v>YAG</v>
      </c>
    </row>
    <row r="29236" spans="1:1" x14ac:dyDescent="0.25">
      <c r="A29236" t="str">
        <f t="shared" si="459"/>
        <v>YAG</v>
      </c>
    </row>
    <row r="29237" spans="1:1" x14ac:dyDescent="0.25">
      <c r="A29237" t="str">
        <f t="shared" si="459"/>
        <v>YAG</v>
      </c>
    </row>
    <row r="29238" spans="1:1" x14ac:dyDescent="0.25">
      <c r="A29238" t="str">
        <f t="shared" si="459"/>
        <v>YAG</v>
      </c>
    </row>
    <row r="29239" spans="1:1" x14ac:dyDescent="0.25">
      <c r="A29239" t="str">
        <f t="shared" si="459"/>
        <v>YAG</v>
      </c>
    </row>
    <row r="29240" spans="1:1" x14ac:dyDescent="0.25">
      <c r="A29240" t="str">
        <f t="shared" si="459"/>
        <v>YAG</v>
      </c>
    </row>
    <row r="29241" spans="1:1" x14ac:dyDescent="0.25">
      <c r="A29241" t="str">
        <f t="shared" si="459"/>
        <v>YAG</v>
      </c>
    </row>
    <row r="29242" spans="1:1" x14ac:dyDescent="0.25">
      <c r="A29242" t="str">
        <f t="shared" si="459"/>
        <v>YAG</v>
      </c>
    </row>
    <row r="29243" spans="1:1" x14ac:dyDescent="0.25">
      <c r="A29243" t="str">
        <f t="shared" si="459"/>
        <v>YAG</v>
      </c>
    </row>
    <row r="29244" spans="1:1" x14ac:dyDescent="0.25">
      <c r="A29244" t="str">
        <f t="shared" si="459"/>
        <v>YAG</v>
      </c>
    </row>
    <row r="29245" spans="1:1" x14ac:dyDescent="0.25">
      <c r="A29245" t="str">
        <f t="shared" si="459"/>
        <v>YAG</v>
      </c>
    </row>
    <row r="29246" spans="1:1" x14ac:dyDescent="0.25">
      <c r="A29246" t="str">
        <f t="shared" si="459"/>
        <v>YAG</v>
      </c>
    </row>
    <row r="29247" spans="1:1" x14ac:dyDescent="0.25">
      <c r="A29247" t="str">
        <f t="shared" si="459"/>
        <v>YAG</v>
      </c>
    </row>
    <row r="29248" spans="1:1" x14ac:dyDescent="0.25">
      <c r="A29248" t="str">
        <f t="shared" si="459"/>
        <v>YAG</v>
      </c>
    </row>
    <row r="29249" spans="1:1" x14ac:dyDescent="0.25">
      <c r="A29249" t="str">
        <f t="shared" si="459"/>
        <v>YAG</v>
      </c>
    </row>
    <row r="29250" spans="1:1" x14ac:dyDescent="0.25">
      <c r="A29250" t="str">
        <f t="shared" si="459"/>
        <v>YAG</v>
      </c>
    </row>
    <row r="29251" spans="1:1" x14ac:dyDescent="0.25">
      <c r="A29251" t="str">
        <f t="shared" si="459"/>
        <v>YAG</v>
      </c>
    </row>
    <row r="29252" spans="1:1" x14ac:dyDescent="0.25">
      <c r="A29252" t="str">
        <f t="shared" si="459"/>
        <v>YAG</v>
      </c>
    </row>
    <row r="29253" spans="1:1" x14ac:dyDescent="0.25">
      <c r="A29253" t="str">
        <f t="shared" si="459"/>
        <v>YAG</v>
      </c>
    </row>
    <row r="29254" spans="1:1" x14ac:dyDescent="0.25">
      <c r="A29254" t="str">
        <f t="shared" si="459"/>
        <v>YAG</v>
      </c>
    </row>
    <row r="29255" spans="1:1" x14ac:dyDescent="0.25">
      <c r="A29255" t="str">
        <f t="shared" si="459"/>
        <v>YAG</v>
      </c>
    </row>
    <row r="29256" spans="1:1" x14ac:dyDescent="0.25">
      <c r="A29256" t="str">
        <f t="shared" si="459"/>
        <v>YAG</v>
      </c>
    </row>
    <row r="29257" spans="1:1" x14ac:dyDescent="0.25">
      <c r="A29257" t="str">
        <f t="shared" si="459"/>
        <v>YAG</v>
      </c>
    </row>
    <row r="29258" spans="1:1" x14ac:dyDescent="0.25">
      <c r="A29258" t="str">
        <f t="shared" si="459"/>
        <v>YAG</v>
      </c>
    </row>
    <row r="29259" spans="1:1" x14ac:dyDescent="0.25">
      <c r="A29259" t="str">
        <f t="shared" si="459"/>
        <v>YAG</v>
      </c>
    </row>
    <row r="29260" spans="1:1" x14ac:dyDescent="0.25">
      <c r="A29260" t="str">
        <f t="shared" si="459"/>
        <v>YAG</v>
      </c>
    </row>
    <row r="29261" spans="1:1" x14ac:dyDescent="0.25">
      <c r="A29261" t="str">
        <f t="shared" si="459"/>
        <v>YAG</v>
      </c>
    </row>
    <row r="29262" spans="1:1" x14ac:dyDescent="0.25">
      <c r="A29262" t="str">
        <f t="shared" si="459"/>
        <v>YAG</v>
      </c>
    </row>
    <row r="29263" spans="1:1" x14ac:dyDescent="0.25">
      <c r="A29263" t="str">
        <f t="shared" si="459"/>
        <v>YAG</v>
      </c>
    </row>
    <row r="29264" spans="1:1" x14ac:dyDescent="0.25">
      <c r="A29264" t="str">
        <f t="shared" si="459"/>
        <v>YAG</v>
      </c>
    </row>
    <row r="29265" spans="1:1" x14ac:dyDescent="0.25">
      <c r="A29265" t="str">
        <f t="shared" si="459"/>
        <v>YAG</v>
      </c>
    </row>
    <row r="29266" spans="1:1" x14ac:dyDescent="0.25">
      <c r="A29266" t="str">
        <f t="shared" si="459"/>
        <v>YAG</v>
      </c>
    </row>
    <row r="29267" spans="1:1" x14ac:dyDescent="0.25">
      <c r="A29267" t="str">
        <f t="shared" si="459"/>
        <v>YAG</v>
      </c>
    </row>
    <row r="29268" spans="1:1" x14ac:dyDescent="0.25">
      <c r="A29268" t="str">
        <f t="shared" si="459"/>
        <v>YAG</v>
      </c>
    </row>
    <row r="29269" spans="1:1" x14ac:dyDescent="0.25">
      <c r="A29269" t="str">
        <f t="shared" si="459"/>
        <v>YAG</v>
      </c>
    </row>
    <row r="29270" spans="1:1" x14ac:dyDescent="0.25">
      <c r="A29270" t="str">
        <f t="shared" si="459"/>
        <v>YAG</v>
      </c>
    </row>
    <row r="29271" spans="1:1" x14ac:dyDescent="0.25">
      <c r="A29271" t="str">
        <f t="shared" si="459"/>
        <v>YAG</v>
      </c>
    </row>
    <row r="29272" spans="1:1" x14ac:dyDescent="0.25">
      <c r="A29272" t="str">
        <f t="shared" si="459"/>
        <v>YAG</v>
      </c>
    </row>
    <row r="29273" spans="1:1" x14ac:dyDescent="0.25">
      <c r="A29273" t="str">
        <f t="shared" si="459"/>
        <v>YAG</v>
      </c>
    </row>
    <row r="29274" spans="1:1" x14ac:dyDescent="0.25">
      <c r="A29274" t="str">
        <f t="shared" si="459"/>
        <v>YAG</v>
      </c>
    </row>
    <row r="29275" spans="1:1" x14ac:dyDescent="0.25">
      <c r="A29275" t="str">
        <f t="shared" si="459"/>
        <v>YAG</v>
      </c>
    </row>
    <row r="29276" spans="1:1" x14ac:dyDescent="0.25">
      <c r="A29276" t="str">
        <f t="shared" si="459"/>
        <v>YAG</v>
      </c>
    </row>
    <row r="29277" spans="1:1" x14ac:dyDescent="0.25">
      <c r="A29277" t="str">
        <f t="shared" si="459"/>
        <v>YAG</v>
      </c>
    </row>
    <row r="29278" spans="1:1" x14ac:dyDescent="0.25">
      <c r="A29278" t="str">
        <f t="shared" si="459"/>
        <v>YAG</v>
      </c>
    </row>
    <row r="29279" spans="1:1" x14ac:dyDescent="0.25">
      <c r="A29279" t="str">
        <f t="shared" si="459"/>
        <v>YAG</v>
      </c>
    </row>
    <row r="29280" spans="1:1" x14ac:dyDescent="0.25">
      <c r="A29280" t="str">
        <f t="shared" si="459"/>
        <v>YAG</v>
      </c>
    </row>
    <row r="29281" spans="1:1" x14ac:dyDescent="0.25">
      <c r="A29281" t="str">
        <f t="shared" si="459"/>
        <v>YAG</v>
      </c>
    </row>
    <row r="29282" spans="1:1" x14ac:dyDescent="0.25">
      <c r="A29282" t="str">
        <f t="shared" si="459"/>
        <v>YAG</v>
      </c>
    </row>
    <row r="29283" spans="1:1" x14ac:dyDescent="0.25">
      <c r="A29283" t="str">
        <f t="shared" si="459"/>
        <v>YAG</v>
      </c>
    </row>
    <row r="29284" spans="1:1" x14ac:dyDescent="0.25">
      <c r="A29284" t="str">
        <f t="shared" si="459"/>
        <v>YAG</v>
      </c>
    </row>
    <row r="29285" spans="1:1" x14ac:dyDescent="0.25">
      <c r="A29285" t="str">
        <f t="shared" si="459"/>
        <v>YAG</v>
      </c>
    </row>
    <row r="29286" spans="1:1" x14ac:dyDescent="0.25">
      <c r="A29286" t="str">
        <f t="shared" si="459"/>
        <v>YAG</v>
      </c>
    </row>
    <row r="29287" spans="1:1" x14ac:dyDescent="0.25">
      <c r="A29287" t="str">
        <f t="shared" si="459"/>
        <v>YAG</v>
      </c>
    </row>
    <row r="29288" spans="1:1" x14ac:dyDescent="0.25">
      <c r="A29288" t="str">
        <f t="shared" si="459"/>
        <v>YAG</v>
      </c>
    </row>
    <row r="29289" spans="1:1" x14ac:dyDescent="0.25">
      <c r="A29289" t="str">
        <f t="shared" si="459"/>
        <v>YAG</v>
      </c>
    </row>
    <row r="29290" spans="1:1" x14ac:dyDescent="0.25">
      <c r="A29290" t="str">
        <f t="shared" si="459"/>
        <v>YAG</v>
      </c>
    </row>
    <row r="29291" spans="1:1" x14ac:dyDescent="0.25">
      <c r="A29291" t="str">
        <f t="shared" si="459"/>
        <v>YAG</v>
      </c>
    </row>
    <row r="29292" spans="1:1" x14ac:dyDescent="0.25">
      <c r="A29292" t="str">
        <f t="shared" si="459"/>
        <v>YAG</v>
      </c>
    </row>
    <row r="29293" spans="1:1" x14ac:dyDescent="0.25">
      <c r="A29293" t="str">
        <f t="shared" si="459"/>
        <v>YAG</v>
      </c>
    </row>
    <row r="29294" spans="1:1" x14ac:dyDescent="0.25">
      <c r="A29294" t="str">
        <f t="shared" si="459"/>
        <v>YAG</v>
      </c>
    </row>
    <row r="29295" spans="1:1" x14ac:dyDescent="0.25">
      <c r="A29295" t="str">
        <f t="shared" si="459"/>
        <v>YAG</v>
      </c>
    </row>
    <row r="29296" spans="1:1" x14ac:dyDescent="0.25">
      <c r="A29296" t="str">
        <f t="shared" si="459"/>
        <v>YAG</v>
      </c>
    </row>
    <row r="29297" spans="1:1" x14ac:dyDescent="0.25">
      <c r="A29297" t="str">
        <f t="shared" ref="A29297:A29360" si="460">"YAG"&amp;D29297 &amp;E29297 &amp;F29297 &amp; G29297 &amp;H29297 &amp;I29297</f>
        <v>YAG</v>
      </c>
    </row>
    <row r="29298" spans="1:1" x14ac:dyDescent="0.25">
      <c r="A29298" t="str">
        <f t="shared" si="460"/>
        <v>YAG</v>
      </c>
    </row>
    <row r="29299" spans="1:1" x14ac:dyDescent="0.25">
      <c r="A29299" t="str">
        <f t="shared" si="460"/>
        <v>YAG</v>
      </c>
    </row>
    <row r="29300" spans="1:1" x14ac:dyDescent="0.25">
      <c r="A29300" t="str">
        <f t="shared" si="460"/>
        <v>YAG</v>
      </c>
    </row>
    <row r="29301" spans="1:1" x14ac:dyDescent="0.25">
      <c r="A29301" t="str">
        <f t="shared" si="460"/>
        <v>YAG</v>
      </c>
    </row>
    <row r="29302" spans="1:1" x14ac:dyDescent="0.25">
      <c r="A29302" t="str">
        <f t="shared" si="460"/>
        <v>YAG</v>
      </c>
    </row>
    <row r="29303" spans="1:1" x14ac:dyDescent="0.25">
      <c r="A29303" t="str">
        <f t="shared" si="460"/>
        <v>YAG</v>
      </c>
    </row>
    <row r="29304" spans="1:1" x14ac:dyDescent="0.25">
      <c r="A29304" t="str">
        <f t="shared" si="460"/>
        <v>YAG</v>
      </c>
    </row>
    <row r="29305" spans="1:1" x14ac:dyDescent="0.25">
      <c r="A29305" t="str">
        <f t="shared" si="460"/>
        <v>YAG</v>
      </c>
    </row>
    <row r="29306" spans="1:1" x14ac:dyDescent="0.25">
      <c r="A29306" t="str">
        <f t="shared" si="460"/>
        <v>YAG</v>
      </c>
    </row>
    <row r="29307" spans="1:1" x14ac:dyDescent="0.25">
      <c r="A29307" t="str">
        <f t="shared" si="460"/>
        <v>YAG</v>
      </c>
    </row>
    <row r="29308" spans="1:1" x14ac:dyDescent="0.25">
      <c r="A29308" t="str">
        <f t="shared" si="460"/>
        <v>YAG</v>
      </c>
    </row>
    <row r="29309" spans="1:1" x14ac:dyDescent="0.25">
      <c r="A29309" t="str">
        <f t="shared" si="460"/>
        <v>YAG</v>
      </c>
    </row>
    <row r="29310" spans="1:1" x14ac:dyDescent="0.25">
      <c r="A29310" t="str">
        <f t="shared" si="460"/>
        <v>YAG</v>
      </c>
    </row>
    <row r="29311" spans="1:1" x14ac:dyDescent="0.25">
      <c r="A29311" t="str">
        <f t="shared" si="460"/>
        <v>YAG</v>
      </c>
    </row>
    <row r="29312" spans="1:1" x14ac:dyDescent="0.25">
      <c r="A29312" t="str">
        <f t="shared" si="460"/>
        <v>YAG</v>
      </c>
    </row>
    <row r="29313" spans="1:1" x14ac:dyDescent="0.25">
      <c r="A29313" t="str">
        <f t="shared" si="460"/>
        <v>YAG</v>
      </c>
    </row>
    <row r="29314" spans="1:1" x14ac:dyDescent="0.25">
      <c r="A29314" t="str">
        <f t="shared" si="460"/>
        <v>YAG</v>
      </c>
    </row>
    <row r="29315" spans="1:1" x14ac:dyDescent="0.25">
      <c r="A29315" t="str">
        <f t="shared" si="460"/>
        <v>YAG</v>
      </c>
    </row>
    <row r="29316" spans="1:1" x14ac:dyDescent="0.25">
      <c r="A29316" t="str">
        <f t="shared" si="460"/>
        <v>YAG</v>
      </c>
    </row>
    <row r="29317" spans="1:1" x14ac:dyDescent="0.25">
      <c r="A29317" t="str">
        <f t="shared" si="460"/>
        <v>YAG</v>
      </c>
    </row>
    <row r="29318" spans="1:1" x14ac:dyDescent="0.25">
      <c r="A29318" t="str">
        <f t="shared" si="460"/>
        <v>YAG</v>
      </c>
    </row>
    <row r="29319" spans="1:1" x14ac:dyDescent="0.25">
      <c r="A29319" t="str">
        <f t="shared" si="460"/>
        <v>YAG</v>
      </c>
    </row>
    <row r="29320" spans="1:1" x14ac:dyDescent="0.25">
      <c r="A29320" t="str">
        <f t="shared" si="460"/>
        <v>YAG</v>
      </c>
    </row>
    <row r="29321" spans="1:1" x14ac:dyDescent="0.25">
      <c r="A29321" t="str">
        <f t="shared" si="460"/>
        <v>YAG</v>
      </c>
    </row>
    <row r="29322" spans="1:1" x14ac:dyDescent="0.25">
      <c r="A29322" t="str">
        <f t="shared" si="460"/>
        <v>YAG</v>
      </c>
    </row>
    <row r="29323" spans="1:1" x14ac:dyDescent="0.25">
      <c r="A29323" t="str">
        <f t="shared" si="460"/>
        <v>YAG</v>
      </c>
    </row>
    <row r="29324" spans="1:1" x14ac:dyDescent="0.25">
      <c r="A29324" t="str">
        <f t="shared" si="460"/>
        <v>YAG</v>
      </c>
    </row>
    <row r="29325" spans="1:1" x14ac:dyDescent="0.25">
      <c r="A29325" t="str">
        <f t="shared" si="460"/>
        <v>YAG</v>
      </c>
    </row>
    <row r="29326" spans="1:1" x14ac:dyDescent="0.25">
      <c r="A29326" t="str">
        <f t="shared" si="460"/>
        <v>YAG</v>
      </c>
    </row>
    <row r="29327" spans="1:1" x14ac:dyDescent="0.25">
      <c r="A29327" t="str">
        <f t="shared" si="460"/>
        <v>YAG</v>
      </c>
    </row>
    <row r="29328" spans="1:1" x14ac:dyDescent="0.25">
      <c r="A29328" t="str">
        <f t="shared" si="460"/>
        <v>YAG</v>
      </c>
    </row>
    <row r="29329" spans="1:1" x14ac:dyDescent="0.25">
      <c r="A29329" t="str">
        <f t="shared" si="460"/>
        <v>YAG</v>
      </c>
    </row>
    <row r="29330" spans="1:1" x14ac:dyDescent="0.25">
      <c r="A29330" t="str">
        <f t="shared" si="460"/>
        <v>YAG</v>
      </c>
    </row>
    <row r="29331" spans="1:1" x14ac:dyDescent="0.25">
      <c r="A29331" t="str">
        <f t="shared" si="460"/>
        <v>YAG</v>
      </c>
    </row>
    <row r="29332" spans="1:1" x14ac:dyDescent="0.25">
      <c r="A29332" t="str">
        <f t="shared" si="460"/>
        <v>YAG</v>
      </c>
    </row>
    <row r="29333" spans="1:1" x14ac:dyDescent="0.25">
      <c r="A29333" t="str">
        <f t="shared" si="460"/>
        <v>YAG</v>
      </c>
    </row>
    <row r="29334" spans="1:1" x14ac:dyDescent="0.25">
      <c r="A29334" t="str">
        <f t="shared" si="460"/>
        <v>YAG</v>
      </c>
    </row>
    <row r="29335" spans="1:1" x14ac:dyDescent="0.25">
      <c r="A29335" t="str">
        <f t="shared" si="460"/>
        <v>YAG</v>
      </c>
    </row>
    <row r="29336" spans="1:1" x14ac:dyDescent="0.25">
      <c r="A29336" t="str">
        <f t="shared" si="460"/>
        <v>YAG</v>
      </c>
    </row>
    <row r="29337" spans="1:1" x14ac:dyDescent="0.25">
      <c r="A29337" t="str">
        <f t="shared" si="460"/>
        <v>YAG</v>
      </c>
    </row>
    <row r="29338" spans="1:1" x14ac:dyDescent="0.25">
      <c r="A29338" t="str">
        <f t="shared" si="460"/>
        <v>YAG</v>
      </c>
    </row>
    <row r="29339" spans="1:1" x14ac:dyDescent="0.25">
      <c r="A29339" t="str">
        <f t="shared" si="460"/>
        <v>YAG</v>
      </c>
    </row>
    <row r="29340" spans="1:1" x14ac:dyDescent="0.25">
      <c r="A29340" t="str">
        <f t="shared" si="460"/>
        <v>YAG</v>
      </c>
    </row>
    <row r="29341" spans="1:1" x14ac:dyDescent="0.25">
      <c r="A29341" t="str">
        <f t="shared" si="460"/>
        <v>YAG</v>
      </c>
    </row>
    <row r="29342" spans="1:1" x14ac:dyDescent="0.25">
      <c r="A29342" t="str">
        <f t="shared" si="460"/>
        <v>YAG</v>
      </c>
    </row>
    <row r="29343" spans="1:1" x14ac:dyDescent="0.25">
      <c r="A29343" t="str">
        <f t="shared" si="460"/>
        <v>YAG</v>
      </c>
    </row>
    <row r="29344" spans="1:1" x14ac:dyDescent="0.25">
      <c r="A29344" t="str">
        <f t="shared" si="460"/>
        <v>YAG</v>
      </c>
    </row>
    <row r="29345" spans="1:1" x14ac:dyDescent="0.25">
      <c r="A29345" t="str">
        <f t="shared" si="460"/>
        <v>YAG</v>
      </c>
    </row>
    <row r="29346" spans="1:1" x14ac:dyDescent="0.25">
      <c r="A29346" t="str">
        <f t="shared" si="460"/>
        <v>YAG</v>
      </c>
    </row>
    <row r="29347" spans="1:1" x14ac:dyDescent="0.25">
      <c r="A29347" t="str">
        <f t="shared" si="460"/>
        <v>YAG</v>
      </c>
    </row>
    <row r="29348" spans="1:1" x14ac:dyDescent="0.25">
      <c r="A29348" t="str">
        <f t="shared" si="460"/>
        <v>YAG</v>
      </c>
    </row>
    <row r="29349" spans="1:1" x14ac:dyDescent="0.25">
      <c r="A29349" t="str">
        <f t="shared" si="460"/>
        <v>YAG</v>
      </c>
    </row>
    <row r="29350" spans="1:1" x14ac:dyDescent="0.25">
      <c r="A29350" t="str">
        <f t="shared" si="460"/>
        <v>YAG</v>
      </c>
    </row>
    <row r="29351" spans="1:1" x14ac:dyDescent="0.25">
      <c r="A29351" t="str">
        <f t="shared" si="460"/>
        <v>YAG</v>
      </c>
    </row>
    <row r="29352" spans="1:1" x14ac:dyDescent="0.25">
      <c r="A29352" t="str">
        <f t="shared" si="460"/>
        <v>YAG</v>
      </c>
    </row>
    <row r="29353" spans="1:1" x14ac:dyDescent="0.25">
      <c r="A29353" t="str">
        <f t="shared" si="460"/>
        <v>YAG</v>
      </c>
    </row>
    <row r="29354" spans="1:1" x14ac:dyDescent="0.25">
      <c r="A29354" t="str">
        <f t="shared" si="460"/>
        <v>YAG</v>
      </c>
    </row>
    <row r="29355" spans="1:1" x14ac:dyDescent="0.25">
      <c r="A29355" t="str">
        <f t="shared" si="460"/>
        <v>YAG</v>
      </c>
    </row>
    <row r="29356" spans="1:1" x14ac:dyDescent="0.25">
      <c r="A29356" t="str">
        <f t="shared" si="460"/>
        <v>YAG</v>
      </c>
    </row>
    <row r="29357" spans="1:1" x14ac:dyDescent="0.25">
      <c r="A29357" t="str">
        <f t="shared" si="460"/>
        <v>YAG</v>
      </c>
    </row>
    <row r="29358" spans="1:1" x14ac:dyDescent="0.25">
      <c r="A29358" t="str">
        <f t="shared" si="460"/>
        <v>YAG</v>
      </c>
    </row>
    <row r="29359" spans="1:1" x14ac:dyDescent="0.25">
      <c r="A29359" t="str">
        <f t="shared" si="460"/>
        <v>YAG</v>
      </c>
    </row>
    <row r="29360" spans="1:1" x14ac:dyDescent="0.25">
      <c r="A29360" t="str">
        <f t="shared" si="460"/>
        <v>YAG</v>
      </c>
    </row>
    <row r="29361" spans="1:1" x14ac:dyDescent="0.25">
      <c r="A29361" t="str">
        <f t="shared" ref="A29361:A29424" si="461">"YAG"&amp;D29361 &amp;E29361 &amp;F29361 &amp; G29361 &amp;H29361 &amp;I29361</f>
        <v>YAG</v>
      </c>
    </row>
    <row r="29362" spans="1:1" x14ac:dyDescent="0.25">
      <c r="A29362" t="str">
        <f t="shared" si="461"/>
        <v>YAG</v>
      </c>
    </row>
    <row r="29363" spans="1:1" x14ac:dyDescent="0.25">
      <c r="A29363" t="str">
        <f t="shared" si="461"/>
        <v>YAG</v>
      </c>
    </row>
    <row r="29364" spans="1:1" x14ac:dyDescent="0.25">
      <c r="A29364" t="str">
        <f t="shared" si="461"/>
        <v>YAG</v>
      </c>
    </row>
    <row r="29365" spans="1:1" x14ac:dyDescent="0.25">
      <c r="A29365" t="str">
        <f t="shared" si="461"/>
        <v>YAG</v>
      </c>
    </row>
    <row r="29366" spans="1:1" x14ac:dyDescent="0.25">
      <c r="A29366" t="str">
        <f t="shared" si="461"/>
        <v>YAG</v>
      </c>
    </row>
    <row r="29367" spans="1:1" x14ac:dyDescent="0.25">
      <c r="A29367" t="str">
        <f t="shared" si="461"/>
        <v>YAG</v>
      </c>
    </row>
    <row r="29368" spans="1:1" x14ac:dyDescent="0.25">
      <c r="A29368" t="str">
        <f t="shared" si="461"/>
        <v>YAG</v>
      </c>
    </row>
    <row r="29369" spans="1:1" x14ac:dyDescent="0.25">
      <c r="A29369" t="str">
        <f t="shared" si="461"/>
        <v>YAG</v>
      </c>
    </row>
    <row r="29370" spans="1:1" x14ac:dyDescent="0.25">
      <c r="A29370" t="str">
        <f t="shared" si="461"/>
        <v>YAG</v>
      </c>
    </row>
    <row r="29371" spans="1:1" x14ac:dyDescent="0.25">
      <c r="A29371" t="str">
        <f t="shared" si="461"/>
        <v>YAG</v>
      </c>
    </row>
    <row r="29372" spans="1:1" x14ac:dyDescent="0.25">
      <c r="A29372" t="str">
        <f t="shared" si="461"/>
        <v>YAG</v>
      </c>
    </row>
    <row r="29373" spans="1:1" x14ac:dyDescent="0.25">
      <c r="A29373" t="str">
        <f t="shared" si="461"/>
        <v>YAG</v>
      </c>
    </row>
    <row r="29374" spans="1:1" x14ac:dyDescent="0.25">
      <c r="A29374" t="str">
        <f t="shared" si="461"/>
        <v>YAG</v>
      </c>
    </row>
    <row r="29375" spans="1:1" x14ac:dyDescent="0.25">
      <c r="A29375" t="str">
        <f t="shared" si="461"/>
        <v>YAG</v>
      </c>
    </row>
    <row r="29376" spans="1:1" x14ac:dyDescent="0.25">
      <c r="A29376" t="str">
        <f t="shared" si="461"/>
        <v>YAG</v>
      </c>
    </row>
    <row r="29377" spans="1:1" x14ac:dyDescent="0.25">
      <c r="A29377" t="str">
        <f t="shared" si="461"/>
        <v>YAG</v>
      </c>
    </row>
    <row r="29378" spans="1:1" x14ac:dyDescent="0.25">
      <c r="A29378" t="str">
        <f t="shared" si="461"/>
        <v>YAG</v>
      </c>
    </row>
    <row r="29379" spans="1:1" x14ac:dyDescent="0.25">
      <c r="A29379" t="str">
        <f t="shared" si="461"/>
        <v>YAG</v>
      </c>
    </row>
    <row r="29380" spans="1:1" x14ac:dyDescent="0.25">
      <c r="A29380" t="str">
        <f t="shared" si="461"/>
        <v>YAG</v>
      </c>
    </row>
    <row r="29381" spans="1:1" x14ac:dyDescent="0.25">
      <c r="A29381" t="str">
        <f t="shared" si="461"/>
        <v>YAG</v>
      </c>
    </row>
    <row r="29382" spans="1:1" x14ac:dyDescent="0.25">
      <c r="A29382" t="str">
        <f t="shared" si="461"/>
        <v>YAG</v>
      </c>
    </row>
    <row r="29383" spans="1:1" x14ac:dyDescent="0.25">
      <c r="A29383" t="str">
        <f t="shared" si="461"/>
        <v>YAG</v>
      </c>
    </row>
    <row r="29384" spans="1:1" x14ac:dyDescent="0.25">
      <c r="A29384" t="str">
        <f t="shared" si="461"/>
        <v>YAG</v>
      </c>
    </row>
    <row r="29385" spans="1:1" x14ac:dyDescent="0.25">
      <c r="A29385" t="str">
        <f t="shared" si="461"/>
        <v>YAG</v>
      </c>
    </row>
    <row r="29386" spans="1:1" x14ac:dyDescent="0.25">
      <c r="A29386" t="str">
        <f t="shared" si="461"/>
        <v>YAG</v>
      </c>
    </row>
    <row r="29387" spans="1:1" x14ac:dyDescent="0.25">
      <c r="A29387" t="str">
        <f t="shared" si="461"/>
        <v>YAG</v>
      </c>
    </row>
    <row r="29388" spans="1:1" x14ac:dyDescent="0.25">
      <c r="A29388" t="str">
        <f t="shared" si="461"/>
        <v>YAG</v>
      </c>
    </row>
    <row r="29389" spans="1:1" x14ac:dyDescent="0.25">
      <c r="A29389" t="str">
        <f t="shared" si="461"/>
        <v>YAG</v>
      </c>
    </row>
    <row r="29390" spans="1:1" x14ac:dyDescent="0.25">
      <c r="A29390" t="str">
        <f t="shared" si="461"/>
        <v>YAG</v>
      </c>
    </row>
    <row r="29391" spans="1:1" x14ac:dyDescent="0.25">
      <c r="A29391" t="str">
        <f t="shared" si="461"/>
        <v>YAG</v>
      </c>
    </row>
    <row r="29392" spans="1:1" x14ac:dyDescent="0.25">
      <c r="A29392" t="str">
        <f t="shared" si="461"/>
        <v>YAG</v>
      </c>
    </row>
    <row r="29393" spans="1:1" x14ac:dyDescent="0.25">
      <c r="A29393" t="str">
        <f t="shared" si="461"/>
        <v>YAG</v>
      </c>
    </row>
    <row r="29394" spans="1:1" x14ac:dyDescent="0.25">
      <c r="A29394" t="str">
        <f t="shared" si="461"/>
        <v>YAG</v>
      </c>
    </row>
    <row r="29395" spans="1:1" x14ac:dyDescent="0.25">
      <c r="A29395" t="str">
        <f t="shared" si="461"/>
        <v>YAG</v>
      </c>
    </row>
    <row r="29396" spans="1:1" x14ac:dyDescent="0.25">
      <c r="A29396" t="str">
        <f t="shared" si="461"/>
        <v>YAG</v>
      </c>
    </row>
    <row r="29397" spans="1:1" x14ac:dyDescent="0.25">
      <c r="A29397" t="str">
        <f t="shared" si="461"/>
        <v>YAG</v>
      </c>
    </row>
    <row r="29398" spans="1:1" x14ac:dyDescent="0.25">
      <c r="A29398" t="str">
        <f t="shared" si="461"/>
        <v>YAG</v>
      </c>
    </row>
    <row r="29399" spans="1:1" x14ac:dyDescent="0.25">
      <c r="A29399" t="str">
        <f t="shared" si="461"/>
        <v>YAG</v>
      </c>
    </row>
    <row r="29400" spans="1:1" x14ac:dyDescent="0.25">
      <c r="A29400" t="str">
        <f t="shared" si="461"/>
        <v>YAG</v>
      </c>
    </row>
    <row r="29401" spans="1:1" x14ac:dyDescent="0.25">
      <c r="A29401" t="str">
        <f t="shared" si="461"/>
        <v>YAG</v>
      </c>
    </row>
    <row r="29402" spans="1:1" x14ac:dyDescent="0.25">
      <c r="A29402" t="str">
        <f t="shared" si="461"/>
        <v>YAG</v>
      </c>
    </row>
    <row r="29403" spans="1:1" x14ac:dyDescent="0.25">
      <c r="A29403" t="str">
        <f t="shared" si="461"/>
        <v>YAG</v>
      </c>
    </row>
    <row r="29404" spans="1:1" x14ac:dyDescent="0.25">
      <c r="A29404" t="str">
        <f t="shared" si="461"/>
        <v>YAG</v>
      </c>
    </row>
    <row r="29405" spans="1:1" x14ac:dyDescent="0.25">
      <c r="A29405" t="str">
        <f t="shared" si="461"/>
        <v>YAG</v>
      </c>
    </row>
    <row r="29406" spans="1:1" x14ac:dyDescent="0.25">
      <c r="A29406" t="str">
        <f t="shared" si="461"/>
        <v>YAG</v>
      </c>
    </row>
    <row r="29407" spans="1:1" x14ac:dyDescent="0.25">
      <c r="A29407" t="str">
        <f t="shared" si="461"/>
        <v>YAG</v>
      </c>
    </row>
    <row r="29408" spans="1:1" x14ac:dyDescent="0.25">
      <c r="A29408" t="str">
        <f t="shared" si="461"/>
        <v>YAG</v>
      </c>
    </row>
    <row r="29409" spans="1:1" x14ac:dyDescent="0.25">
      <c r="A29409" t="str">
        <f t="shared" si="461"/>
        <v>YAG</v>
      </c>
    </row>
    <row r="29410" spans="1:1" x14ac:dyDescent="0.25">
      <c r="A29410" t="str">
        <f t="shared" si="461"/>
        <v>YAG</v>
      </c>
    </row>
    <row r="29411" spans="1:1" x14ac:dyDescent="0.25">
      <c r="A29411" t="str">
        <f t="shared" si="461"/>
        <v>YAG</v>
      </c>
    </row>
    <row r="29412" spans="1:1" x14ac:dyDescent="0.25">
      <c r="A29412" t="str">
        <f t="shared" si="461"/>
        <v>YAG</v>
      </c>
    </row>
    <row r="29413" spans="1:1" x14ac:dyDescent="0.25">
      <c r="A29413" t="str">
        <f t="shared" si="461"/>
        <v>YAG</v>
      </c>
    </row>
    <row r="29414" spans="1:1" x14ac:dyDescent="0.25">
      <c r="A29414" t="str">
        <f t="shared" si="461"/>
        <v>YAG</v>
      </c>
    </row>
    <row r="29415" spans="1:1" x14ac:dyDescent="0.25">
      <c r="A29415" t="str">
        <f t="shared" si="461"/>
        <v>YAG</v>
      </c>
    </row>
    <row r="29416" spans="1:1" x14ac:dyDescent="0.25">
      <c r="A29416" t="str">
        <f t="shared" si="461"/>
        <v>YAG</v>
      </c>
    </row>
    <row r="29417" spans="1:1" x14ac:dyDescent="0.25">
      <c r="A29417" t="str">
        <f t="shared" si="461"/>
        <v>YAG</v>
      </c>
    </row>
    <row r="29418" spans="1:1" x14ac:dyDescent="0.25">
      <c r="A29418" t="str">
        <f t="shared" si="461"/>
        <v>YAG</v>
      </c>
    </row>
    <row r="29419" spans="1:1" x14ac:dyDescent="0.25">
      <c r="A29419" t="str">
        <f t="shared" si="461"/>
        <v>YAG</v>
      </c>
    </row>
    <row r="29420" spans="1:1" x14ac:dyDescent="0.25">
      <c r="A29420" t="str">
        <f t="shared" si="461"/>
        <v>YAG</v>
      </c>
    </row>
    <row r="29421" spans="1:1" x14ac:dyDescent="0.25">
      <c r="A29421" t="str">
        <f t="shared" si="461"/>
        <v>YAG</v>
      </c>
    </row>
    <row r="29422" spans="1:1" x14ac:dyDescent="0.25">
      <c r="A29422" t="str">
        <f t="shared" si="461"/>
        <v>YAG</v>
      </c>
    </row>
    <row r="29423" spans="1:1" x14ac:dyDescent="0.25">
      <c r="A29423" t="str">
        <f t="shared" si="461"/>
        <v>YAG</v>
      </c>
    </row>
    <row r="29424" spans="1:1" x14ac:dyDescent="0.25">
      <c r="A29424" t="str">
        <f t="shared" si="461"/>
        <v>YAG</v>
      </c>
    </row>
    <row r="29425" spans="1:1" x14ac:dyDescent="0.25">
      <c r="A29425" t="str">
        <f t="shared" ref="A29425:A29488" si="462">"YAG"&amp;D29425 &amp;E29425 &amp;F29425 &amp; G29425 &amp;H29425 &amp;I29425</f>
        <v>YAG</v>
      </c>
    </row>
    <row r="29426" spans="1:1" x14ac:dyDescent="0.25">
      <c r="A29426" t="str">
        <f t="shared" si="462"/>
        <v>YAG</v>
      </c>
    </row>
    <row r="29427" spans="1:1" x14ac:dyDescent="0.25">
      <c r="A29427" t="str">
        <f t="shared" si="462"/>
        <v>YAG</v>
      </c>
    </row>
    <row r="29428" spans="1:1" x14ac:dyDescent="0.25">
      <c r="A29428" t="str">
        <f t="shared" si="462"/>
        <v>YAG</v>
      </c>
    </row>
    <row r="29429" spans="1:1" x14ac:dyDescent="0.25">
      <c r="A29429" t="str">
        <f t="shared" si="462"/>
        <v>YAG</v>
      </c>
    </row>
    <row r="29430" spans="1:1" x14ac:dyDescent="0.25">
      <c r="A29430" t="str">
        <f t="shared" si="462"/>
        <v>YAG</v>
      </c>
    </row>
    <row r="29431" spans="1:1" x14ac:dyDescent="0.25">
      <c r="A29431" t="str">
        <f t="shared" si="462"/>
        <v>YAG</v>
      </c>
    </row>
    <row r="29432" spans="1:1" x14ac:dyDescent="0.25">
      <c r="A29432" t="str">
        <f t="shared" si="462"/>
        <v>YAG</v>
      </c>
    </row>
    <row r="29433" spans="1:1" x14ac:dyDescent="0.25">
      <c r="A29433" t="str">
        <f t="shared" si="462"/>
        <v>YAG</v>
      </c>
    </row>
    <row r="29434" spans="1:1" x14ac:dyDescent="0.25">
      <c r="A29434" t="str">
        <f t="shared" si="462"/>
        <v>YAG</v>
      </c>
    </row>
    <row r="29435" spans="1:1" x14ac:dyDescent="0.25">
      <c r="A29435" t="str">
        <f t="shared" si="462"/>
        <v>YAG</v>
      </c>
    </row>
    <row r="29436" spans="1:1" x14ac:dyDescent="0.25">
      <c r="A29436" t="str">
        <f t="shared" si="462"/>
        <v>YAG</v>
      </c>
    </row>
    <row r="29437" spans="1:1" x14ac:dyDescent="0.25">
      <c r="A29437" t="str">
        <f t="shared" si="462"/>
        <v>YAG</v>
      </c>
    </row>
    <row r="29438" spans="1:1" x14ac:dyDescent="0.25">
      <c r="A29438" t="str">
        <f t="shared" si="462"/>
        <v>YAG</v>
      </c>
    </row>
    <row r="29439" spans="1:1" x14ac:dyDescent="0.25">
      <c r="A29439" t="str">
        <f t="shared" si="462"/>
        <v>YAG</v>
      </c>
    </row>
    <row r="29440" spans="1:1" x14ac:dyDescent="0.25">
      <c r="A29440" t="str">
        <f t="shared" si="462"/>
        <v>YAG</v>
      </c>
    </row>
    <row r="29441" spans="1:1" x14ac:dyDescent="0.25">
      <c r="A29441" t="str">
        <f t="shared" si="462"/>
        <v>YAG</v>
      </c>
    </row>
    <row r="29442" spans="1:1" x14ac:dyDescent="0.25">
      <c r="A29442" t="str">
        <f t="shared" si="462"/>
        <v>YAG</v>
      </c>
    </row>
    <row r="29443" spans="1:1" x14ac:dyDescent="0.25">
      <c r="A29443" t="str">
        <f t="shared" si="462"/>
        <v>YAG</v>
      </c>
    </row>
    <row r="29444" spans="1:1" x14ac:dyDescent="0.25">
      <c r="A29444" t="str">
        <f t="shared" si="462"/>
        <v>YAG</v>
      </c>
    </row>
    <row r="29445" spans="1:1" x14ac:dyDescent="0.25">
      <c r="A29445" t="str">
        <f t="shared" si="462"/>
        <v>YAG</v>
      </c>
    </row>
    <row r="29446" spans="1:1" x14ac:dyDescent="0.25">
      <c r="A29446" t="str">
        <f t="shared" si="462"/>
        <v>YAG</v>
      </c>
    </row>
    <row r="29447" spans="1:1" x14ac:dyDescent="0.25">
      <c r="A29447" t="str">
        <f t="shared" si="462"/>
        <v>YAG</v>
      </c>
    </row>
    <row r="29448" spans="1:1" x14ac:dyDescent="0.25">
      <c r="A29448" t="str">
        <f t="shared" si="462"/>
        <v>YAG</v>
      </c>
    </row>
    <row r="29449" spans="1:1" x14ac:dyDescent="0.25">
      <c r="A29449" t="str">
        <f t="shared" si="462"/>
        <v>YAG</v>
      </c>
    </row>
    <row r="29450" spans="1:1" x14ac:dyDescent="0.25">
      <c r="A29450" t="str">
        <f t="shared" si="462"/>
        <v>YAG</v>
      </c>
    </row>
    <row r="29451" spans="1:1" x14ac:dyDescent="0.25">
      <c r="A29451" t="str">
        <f t="shared" si="462"/>
        <v>YAG</v>
      </c>
    </row>
    <row r="29452" spans="1:1" x14ac:dyDescent="0.25">
      <c r="A29452" t="str">
        <f t="shared" si="462"/>
        <v>YAG</v>
      </c>
    </row>
    <row r="29453" spans="1:1" x14ac:dyDescent="0.25">
      <c r="A29453" t="str">
        <f t="shared" si="462"/>
        <v>YAG</v>
      </c>
    </row>
    <row r="29454" spans="1:1" x14ac:dyDescent="0.25">
      <c r="A29454" t="str">
        <f t="shared" si="462"/>
        <v>YAG</v>
      </c>
    </row>
    <row r="29455" spans="1:1" x14ac:dyDescent="0.25">
      <c r="A29455" t="str">
        <f t="shared" si="462"/>
        <v>YAG</v>
      </c>
    </row>
    <row r="29456" spans="1:1" x14ac:dyDescent="0.25">
      <c r="A29456" t="str">
        <f t="shared" si="462"/>
        <v>YAG</v>
      </c>
    </row>
    <row r="29457" spans="1:1" x14ac:dyDescent="0.25">
      <c r="A29457" t="str">
        <f t="shared" si="462"/>
        <v>YAG</v>
      </c>
    </row>
    <row r="29458" spans="1:1" x14ac:dyDescent="0.25">
      <c r="A29458" t="str">
        <f t="shared" si="462"/>
        <v>YAG</v>
      </c>
    </row>
    <row r="29459" spans="1:1" x14ac:dyDescent="0.25">
      <c r="A29459" t="str">
        <f t="shared" si="462"/>
        <v>YAG</v>
      </c>
    </row>
    <row r="29460" spans="1:1" x14ac:dyDescent="0.25">
      <c r="A29460" t="str">
        <f t="shared" si="462"/>
        <v>YAG</v>
      </c>
    </row>
    <row r="29461" spans="1:1" x14ac:dyDescent="0.25">
      <c r="A29461" t="str">
        <f t="shared" si="462"/>
        <v>YAG</v>
      </c>
    </row>
    <row r="29462" spans="1:1" x14ac:dyDescent="0.25">
      <c r="A29462" t="str">
        <f t="shared" si="462"/>
        <v>YAG</v>
      </c>
    </row>
    <row r="29463" spans="1:1" x14ac:dyDescent="0.25">
      <c r="A29463" t="str">
        <f t="shared" si="462"/>
        <v>YAG</v>
      </c>
    </row>
    <row r="29464" spans="1:1" x14ac:dyDescent="0.25">
      <c r="A29464" t="str">
        <f t="shared" si="462"/>
        <v>YAG</v>
      </c>
    </row>
    <row r="29465" spans="1:1" x14ac:dyDescent="0.25">
      <c r="A29465" t="str">
        <f t="shared" si="462"/>
        <v>YAG</v>
      </c>
    </row>
    <row r="29466" spans="1:1" x14ac:dyDescent="0.25">
      <c r="A29466" t="str">
        <f t="shared" si="462"/>
        <v>YAG</v>
      </c>
    </row>
    <row r="29467" spans="1:1" x14ac:dyDescent="0.25">
      <c r="A29467" t="str">
        <f t="shared" si="462"/>
        <v>YAG</v>
      </c>
    </row>
    <row r="29468" spans="1:1" x14ac:dyDescent="0.25">
      <c r="A29468" t="str">
        <f t="shared" si="462"/>
        <v>YAG</v>
      </c>
    </row>
    <row r="29469" spans="1:1" x14ac:dyDescent="0.25">
      <c r="A29469" t="str">
        <f t="shared" si="462"/>
        <v>YAG</v>
      </c>
    </row>
    <row r="29470" spans="1:1" x14ac:dyDescent="0.25">
      <c r="A29470" t="str">
        <f t="shared" si="462"/>
        <v>YAG</v>
      </c>
    </row>
    <row r="29471" spans="1:1" x14ac:dyDescent="0.25">
      <c r="A29471" t="str">
        <f t="shared" si="462"/>
        <v>YAG</v>
      </c>
    </row>
    <row r="29472" spans="1:1" x14ac:dyDescent="0.25">
      <c r="A29472" t="str">
        <f t="shared" si="462"/>
        <v>YAG</v>
      </c>
    </row>
    <row r="29473" spans="1:1" x14ac:dyDescent="0.25">
      <c r="A29473" t="str">
        <f t="shared" si="462"/>
        <v>YAG</v>
      </c>
    </row>
    <row r="29474" spans="1:1" x14ac:dyDescent="0.25">
      <c r="A29474" t="str">
        <f t="shared" si="462"/>
        <v>YAG</v>
      </c>
    </row>
    <row r="29475" spans="1:1" x14ac:dyDescent="0.25">
      <c r="A29475" t="str">
        <f t="shared" si="462"/>
        <v>YAG</v>
      </c>
    </row>
    <row r="29476" spans="1:1" x14ac:dyDescent="0.25">
      <c r="A29476" t="str">
        <f t="shared" si="462"/>
        <v>YAG</v>
      </c>
    </row>
    <row r="29477" spans="1:1" x14ac:dyDescent="0.25">
      <c r="A29477" t="str">
        <f t="shared" si="462"/>
        <v>YAG</v>
      </c>
    </row>
    <row r="29478" spans="1:1" x14ac:dyDescent="0.25">
      <c r="A29478" t="str">
        <f t="shared" si="462"/>
        <v>YAG</v>
      </c>
    </row>
    <row r="29479" spans="1:1" x14ac:dyDescent="0.25">
      <c r="A29479" t="str">
        <f t="shared" si="462"/>
        <v>YAG</v>
      </c>
    </row>
    <row r="29480" spans="1:1" x14ac:dyDescent="0.25">
      <c r="A29480" t="str">
        <f t="shared" si="462"/>
        <v>YAG</v>
      </c>
    </row>
    <row r="29481" spans="1:1" x14ac:dyDescent="0.25">
      <c r="A29481" t="str">
        <f t="shared" si="462"/>
        <v>YAG</v>
      </c>
    </row>
    <row r="29482" spans="1:1" x14ac:dyDescent="0.25">
      <c r="A29482" t="str">
        <f t="shared" si="462"/>
        <v>YAG</v>
      </c>
    </row>
    <row r="29483" spans="1:1" x14ac:dyDescent="0.25">
      <c r="A29483" t="str">
        <f t="shared" si="462"/>
        <v>YAG</v>
      </c>
    </row>
    <row r="29484" spans="1:1" x14ac:dyDescent="0.25">
      <c r="A29484" t="str">
        <f t="shared" si="462"/>
        <v>YAG</v>
      </c>
    </row>
    <row r="29485" spans="1:1" x14ac:dyDescent="0.25">
      <c r="A29485" t="str">
        <f t="shared" si="462"/>
        <v>YAG</v>
      </c>
    </row>
    <row r="29486" spans="1:1" x14ac:dyDescent="0.25">
      <c r="A29486" t="str">
        <f t="shared" si="462"/>
        <v>YAG</v>
      </c>
    </row>
    <row r="29487" spans="1:1" x14ac:dyDescent="0.25">
      <c r="A29487" t="str">
        <f t="shared" si="462"/>
        <v>YAG</v>
      </c>
    </row>
    <row r="29488" spans="1:1" x14ac:dyDescent="0.25">
      <c r="A29488" t="str">
        <f t="shared" si="462"/>
        <v>YAG</v>
      </c>
    </row>
    <row r="29489" spans="1:1" x14ac:dyDescent="0.25">
      <c r="A29489" t="str">
        <f t="shared" ref="A29489:A29552" si="463">"YAG"&amp;D29489 &amp;E29489 &amp;F29489 &amp; G29489 &amp;H29489 &amp;I29489</f>
        <v>YAG</v>
      </c>
    </row>
    <row r="29490" spans="1:1" x14ac:dyDescent="0.25">
      <c r="A29490" t="str">
        <f t="shared" si="463"/>
        <v>YAG</v>
      </c>
    </row>
    <row r="29491" spans="1:1" x14ac:dyDescent="0.25">
      <c r="A29491" t="str">
        <f t="shared" si="463"/>
        <v>YAG</v>
      </c>
    </row>
    <row r="29492" spans="1:1" x14ac:dyDescent="0.25">
      <c r="A29492" t="str">
        <f t="shared" si="463"/>
        <v>YAG</v>
      </c>
    </row>
    <row r="29493" spans="1:1" x14ac:dyDescent="0.25">
      <c r="A29493" t="str">
        <f t="shared" si="463"/>
        <v>YAG</v>
      </c>
    </row>
    <row r="29494" spans="1:1" x14ac:dyDescent="0.25">
      <c r="A29494" t="str">
        <f t="shared" si="463"/>
        <v>YAG</v>
      </c>
    </row>
    <row r="29495" spans="1:1" x14ac:dyDescent="0.25">
      <c r="A29495" t="str">
        <f t="shared" si="463"/>
        <v>YAG</v>
      </c>
    </row>
    <row r="29496" spans="1:1" x14ac:dyDescent="0.25">
      <c r="A29496" t="str">
        <f t="shared" si="463"/>
        <v>YAG</v>
      </c>
    </row>
    <row r="29497" spans="1:1" x14ac:dyDescent="0.25">
      <c r="A29497" t="str">
        <f t="shared" si="463"/>
        <v>YAG</v>
      </c>
    </row>
    <row r="29498" spans="1:1" x14ac:dyDescent="0.25">
      <c r="A29498" t="str">
        <f t="shared" si="463"/>
        <v>YAG</v>
      </c>
    </row>
    <row r="29499" spans="1:1" x14ac:dyDescent="0.25">
      <c r="A29499" t="str">
        <f t="shared" si="463"/>
        <v>YAG</v>
      </c>
    </row>
    <row r="29500" spans="1:1" x14ac:dyDescent="0.25">
      <c r="A29500" t="str">
        <f t="shared" si="463"/>
        <v>YAG</v>
      </c>
    </row>
    <row r="29501" spans="1:1" x14ac:dyDescent="0.25">
      <c r="A29501" t="str">
        <f t="shared" si="463"/>
        <v>YAG</v>
      </c>
    </row>
    <row r="29502" spans="1:1" x14ac:dyDescent="0.25">
      <c r="A29502" t="str">
        <f t="shared" si="463"/>
        <v>YAG</v>
      </c>
    </row>
    <row r="29503" spans="1:1" x14ac:dyDescent="0.25">
      <c r="A29503" t="str">
        <f t="shared" si="463"/>
        <v>YAG</v>
      </c>
    </row>
    <row r="29504" spans="1:1" x14ac:dyDescent="0.25">
      <c r="A29504" t="str">
        <f t="shared" si="463"/>
        <v>YAG</v>
      </c>
    </row>
    <row r="29505" spans="1:1" x14ac:dyDescent="0.25">
      <c r="A29505" t="str">
        <f t="shared" si="463"/>
        <v>YAG</v>
      </c>
    </row>
    <row r="29506" spans="1:1" x14ac:dyDescent="0.25">
      <c r="A29506" t="str">
        <f t="shared" si="463"/>
        <v>YAG</v>
      </c>
    </row>
    <row r="29507" spans="1:1" x14ac:dyDescent="0.25">
      <c r="A29507" t="str">
        <f t="shared" si="463"/>
        <v>YAG</v>
      </c>
    </row>
    <row r="29508" spans="1:1" x14ac:dyDescent="0.25">
      <c r="A29508" t="str">
        <f t="shared" si="463"/>
        <v>YAG</v>
      </c>
    </row>
    <row r="29509" spans="1:1" x14ac:dyDescent="0.25">
      <c r="A29509" t="str">
        <f t="shared" si="463"/>
        <v>YAG</v>
      </c>
    </row>
    <row r="29510" spans="1:1" x14ac:dyDescent="0.25">
      <c r="A29510" t="str">
        <f t="shared" si="463"/>
        <v>YAG</v>
      </c>
    </row>
    <row r="29511" spans="1:1" x14ac:dyDescent="0.25">
      <c r="A29511" t="str">
        <f t="shared" si="463"/>
        <v>YAG</v>
      </c>
    </row>
    <row r="29512" spans="1:1" x14ac:dyDescent="0.25">
      <c r="A29512" t="str">
        <f t="shared" si="463"/>
        <v>YAG</v>
      </c>
    </row>
    <row r="29513" spans="1:1" x14ac:dyDescent="0.25">
      <c r="A29513" t="str">
        <f t="shared" si="463"/>
        <v>YAG</v>
      </c>
    </row>
    <row r="29514" spans="1:1" x14ac:dyDescent="0.25">
      <c r="A29514" t="str">
        <f t="shared" si="463"/>
        <v>YAG</v>
      </c>
    </row>
    <row r="29515" spans="1:1" x14ac:dyDescent="0.25">
      <c r="A29515" t="str">
        <f t="shared" si="463"/>
        <v>YAG</v>
      </c>
    </row>
    <row r="29516" spans="1:1" x14ac:dyDescent="0.25">
      <c r="A29516" t="str">
        <f t="shared" si="463"/>
        <v>YAG</v>
      </c>
    </row>
    <row r="29517" spans="1:1" x14ac:dyDescent="0.25">
      <c r="A29517" t="str">
        <f t="shared" si="463"/>
        <v>YAG</v>
      </c>
    </row>
    <row r="29518" spans="1:1" x14ac:dyDescent="0.25">
      <c r="A29518" t="str">
        <f t="shared" si="463"/>
        <v>YAG</v>
      </c>
    </row>
    <row r="29519" spans="1:1" x14ac:dyDescent="0.25">
      <c r="A29519" t="str">
        <f t="shared" si="463"/>
        <v>YAG</v>
      </c>
    </row>
    <row r="29520" spans="1:1" x14ac:dyDescent="0.25">
      <c r="A29520" t="str">
        <f t="shared" si="463"/>
        <v>YAG</v>
      </c>
    </row>
    <row r="29521" spans="1:1" x14ac:dyDescent="0.25">
      <c r="A29521" t="str">
        <f t="shared" si="463"/>
        <v>YAG</v>
      </c>
    </row>
    <row r="29522" spans="1:1" x14ac:dyDescent="0.25">
      <c r="A29522" t="str">
        <f t="shared" si="463"/>
        <v>YAG</v>
      </c>
    </row>
    <row r="29523" spans="1:1" x14ac:dyDescent="0.25">
      <c r="A29523" t="str">
        <f t="shared" si="463"/>
        <v>YAG</v>
      </c>
    </row>
    <row r="29524" spans="1:1" x14ac:dyDescent="0.25">
      <c r="A29524" t="str">
        <f t="shared" si="463"/>
        <v>YAG</v>
      </c>
    </row>
    <row r="29525" spans="1:1" x14ac:dyDescent="0.25">
      <c r="A29525" t="str">
        <f t="shared" si="463"/>
        <v>YAG</v>
      </c>
    </row>
    <row r="29526" spans="1:1" x14ac:dyDescent="0.25">
      <c r="A29526" t="str">
        <f t="shared" si="463"/>
        <v>YAG</v>
      </c>
    </row>
    <row r="29527" spans="1:1" x14ac:dyDescent="0.25">
      <c r="A29527" t="str">
        <f t="shared" si="463"/>
        <v>YAG</v>
      </c>
    </row>
    <row r="29528" spans="1:1" x14ac:dyDescent="0.25">
      <c r="A29528" t="str">
        <f t="shared" si="463"/>
        <v>YAG</v>
      </c>
    </row>
    <row r="29529" spans="1:1" x14ac:dyDescent="0.25">
      <c r="A29529" t="str">
        <f t="shared" si="463"/>
        <v>YAG</v>
      </c>
    </row>
    <row r="29530" spans="1:1" x14ac:dyDescent="0.25">
      <c r="A29530" t="str">
        <f t="shared" si="463"/>
        <v>YAG</v>
      </c>
    </row>
    <row r="29531" spans="1:1" x14ac:dyDescent="0.25">
      <c r="A29531" t="str">
        <f t="shared" si="463"/>
        <v>YAG</v>
      </c>
    </row>
    <row r="29532" spans="1:1" x14ac:dyDescent="0.25">
      <c r="A29532" t="str">
        <f t="shared" si="463"/>
        <v>YAG</v>
      </c>
    </row>
    <row r="29533" spans="1:1" x14ac:dyDescent="0.25">
      <c r="A29533" t="str">
        <f t="shared" si="463"/>
        <v>YAG</v>
      </c>
    </row>
    <row r="29534" spans="1:1" x14ac:dyDescent="0.25">
      <c r="A29534" t="str">
        <f t="shared" si="463"/>
        <v>YAG</v>
      </c>
    </row>
    <row r="29535" spans="1:1" x14ac:dyDescent="0.25">
      <c r="A29535" t="str">
        <f t="shared" si="463"/>
        <v>YAG</v>
      </c>
    </row>
    <row r="29536" spans="1:1" x14ac:dyDescent="0.25">
      <c r="A29536" t="str">
        <f t="shared" si="463"/>
        <v>YAG</v>
      </c>
    </row>
    <row r="29537" spans="1:1" x14ac:dyDescent="0.25">
      <c r="A29537" t="str">
        <f t="shared" si="463"/>
        <v>YAG</v>
      </c>
    </row>
    <row r="29538" spans="1:1" x14ac:dyDescent="0.25">
      <c r="A29538" t="str">
        <f t="shared" si="463"/>
        <v>YAG</v>
      </c>
    </row>
    <row r="29539" spans="1:1" x14ac:dyDescent="0.25">
      <c r="A29539" t="str">
        <f t="shared" si="463"/>
        <v>YAG</v>
      </c>
    </row>
    <row r="29540" spans="1:1" x14ac:dyDescent="0.25">
      <c r="A29540" t="str">
        <f t="shared" si="463"/>
        <v>YAG</v>
      </c>
    </row>
    <row r="29541" spans="1:1" x14ac:dyDescent="0.25">
      <c r="A29541" t="str">
        <f t="shared" si="463"/>
        <v>YAG</v>
      </c>
    </row>
    <row r="29542" spans="1:1" x14ac:dyDescent="0.25">
      <c r="A29542" t="str">
        <f t="shared" si="463"/>
        <v>YAG</v>
      </c>
    </row>
    <row r="29543" spans="1:1" x14ac:dyDescent="0.25">
      <c r="A29543" t="str">
        <f t="shared" si="463"/>
        <v>YAG</v>
      </c>
    </row>
    <row r="29544" spans="1:1" x14ac:dyDescent="0.25">
      <c r="A29544" t="str">
        <f t="shared" si="463"/>
        <v>YAG</v>
      </c>
    </row>
    <row r="29545" spans="1:1" x14ac:dyDescent="0.25">
      <c r="A29545" t="str">
        <f t="shared" si="463"/>
        <v>YAG</v>
      </c>
    </row>
    <row r="29546" spans="1:1" x14ac:dyDescent="0.25">
      <c r="A29546" t="str">
        <f t="shared" si="463"/>
        <v>YAG</v>
      </c>
    </row>
    <row r="29547" spans="1:1" x14ac:dyDescent="0.25">
      <c r="A29547" t="str">
        <f t="shared" si="463"/>
        <v>YAG</v>
      </c>
    </row>
    <row r="29548" spans="1:1" x14ac:dyDescent="0.25">
      <c r="A29548" t="str">
        <f t="shared" si="463"/>
        <v>YAG</v>
      </c>
    </row>
    <row r="29549" spans="1:1" x14ac:dyDescent="0.25">
      <c r="A29549" t="str">
        <f t="shared" si="463"/>
        <v>YAG</v>
      </c>
    </row>
    <row r="29550" spans="1:1" x14ac:dyDescent="0.25">
      <c r="A29550" t="str">
        <f t="shared" si="463"/>
        <v>YAG</v>
      </c>
    </row>
    <row r="29551" spans="1:1" x14ac:dyDescent="0.25">
      <c r="A29551" t="str">
        <f t="shared" si="463"/>
        <v>YAG</v>
      </c>
    </row>
    <row r="29552" spans="1:1" x14ac:dyDescent="0.25">
      <c r="A29552" t="str">
        <f t="shared" si="463"/>
        <v>YAG</v>
      </c>
    </row>
    <row r="29553" spans="1:1" x14ac:dyDescent="0.25">
      <c r="A29553" t="str">
        <f t="shared" ref="A29553:A29616" si="464">"YAG"&amp;D29553 &amp;E29553 &amp;F29553 &amp; G29553 &amp;H29553 &amp;I29553</f>
        <v>YAG</v>
      </c>
    </row>
    <row r="29554" spans="1:1" x14ac:dyDescent="0.25">
      <c r="A29554" t="str">
        <f t="shared" si="464"/>
        <v>YAG</v>
      </c>
    </row>
    <row r="29555" spans="1:1" x14ac:dyDescent="0.25">
      <c r="A29555" t="str">
        <f t="shared" si="464"/>
        <v>YAG</v>
      </c>
    </row>
    <row r="29556" spans="1:1" x14ac:dyDescent="0.25">
      <c r="A29556" t="str">
        <f t="shared" si="464"/>
        <v>YAG</v>
      </c>
    </row>
    <row r="29557" spans="1:1" x14ac:dyDescent="0.25">
      <c r="A29557" t="str">
        <f t="shared" si="464"/>
        <v>YAG</v>
      </c>
    </row>
    <row r="29558" spans="1:1" x14ac:dyDescent="0.25">
      <c r="A29558" t="str">
        <f t="shared" si="464"/>
        <v>YAG</v>
      </c>
    </row>
    <row r="29559" spans="1:1" x14ac:dyDescent="0.25">
      <c r="A29559" t="str">
        <f t="shared" si="464"/>
        <v>YAG</v>
      </c>
    </row>
    <row r="29560" spans="1:1" x14ac:dyDescent="0.25">
      <c r="A29560" t="str">
        <f t="shared" si="464"/>
        <v>YAG</v>
      </c>
    </row>
    <row r="29561" spans="1:1" x14ac:dyDescent="0.25">
      <c r="A29561" t="str">
        <f t="shared" si="464"/>
        <v>YAG</v>
      </c>
    </row>
    <row r="29562" spans="1:1" x14ac:dyDescent="0.25">
      <c r="A29562" t="str">
        <f t="shared" si="464"/>
        <v>YAG</v>
      </c>
    </row>
    <row r="29563" spans="1:1" x14ac:dyDescent="0.25">
      <c r="A29563" t="str">
        <f t="shared" si="464"/>
        <v>YAG</v>
      </c>
    </row>
    <row r="29564" spans="1:1" x14ac:dyDescent="0.25">
      <c r="A29564" t="str">
        <f t="shared" si="464"/>
        <v>YAG</v>
      </c>
    </row>
    <row r="29565" spans="1:1" x14ac:dyDescent="0.25">
      <c r="A29565" t="str">
        <f t="shared" si="464"/>
        <v>YAG</v>
      </c>
    </row>
    <row r="29566" spans="1:1" x14ac:dyDescent="0.25">
      <c r="A29566" t="str">
        <f t="shared" si="464"/>
        <v>YAG</v>
      </c>
    </row>
    <row r="29567" spans="1:1" x14ac:dyDescent="0.25">
      <c r="A29567" t="str">
        <f t="shared" si="464"/>
        <v>YAG</v>
      </c>
    </row>
    <row r="29568" spans="1:1" x14ac:dyDescent="0.25">
      <c r="A29568" t="str">
        <f t="shared" si="464"/>
        <v>YAG</v>
      </c>
    </row>
    <row r="29569" spans="1:1" x14ac:dyDescent="0.25">
      <c r="A29569" t="str">
        <f t="shared" si="464"/>
        <v>YAG</v>
      </c>
    </row>
    <row r="29570" spans="1:1" x14ac:dyDescent="0.25">
      <c r="A29570" t="str">
        <f t="shared" si="464"/>
        <v>YAG</v>
      </c>
    </row>
    <row r="29571" spans="1:1" x14ac:dyDescent="0.25">
      <c r="A29571" t="str">
        <f t="shared" si="464"/>
        <v>YAG</v>
      </c>
    </row>
    <row r="29572" spans="1:1" x14ac:dyDescent="0.25">
      <c r="A29572" t="str">
        <f t="shared" si="464"/>
        <v>YAG</v>
      </c>
    </row>
    <row r="29573" spans="1:1" x14ac:dyDescent="0.25">
      <c r="A29573" t="str">
        <f t="shared" si="464"/>
        <v>YAG</v>
      </c>
    </row>
    <row r="29574" spans="1:1" x14ac:dyDescent="0.25">
      <c r="A29574" t="str">
        <f t="shared" si="464"/>
        <v>YAG</v>
      </c>
    </row>
    <row r="29575" spans="1:1" x14ac:dyDescent="0.25">
      <c r="A29575" t="str">
        <f t="shared" si="464"/>
        <v>YAG</v>
      </c>
    </row>
    <row r="29576" spans="1:1" x14ac:dyDescent="0.25">
      <c r="A29576" t="str">
        <f t="shared" si="464"/>
        <v>YAG</v>
      </c>
    </row>
    <row r="29577" spans="1:1" x14ac:dyDescent="0.25">
      <c r="A29577" t="str">
        <f t="shared" si="464"/>
        <v>YAG</v>
      </c>
    </row>
    <row r="29578" spans="1:1" x14ac:dyDescent="0.25">
      <c r="A29578" t="str">
        <f t="shared" si="464"/>
        <v>YAG</v>
      </c>
    </row>
    <row r="29579" spans="1:1" x14ac:dyDescent="0.25">
      <c r="A29579" t="str">
        <f t="shared" si="464"/>
        <v>YAG</v>
      </c>
    </row>
    <row r="29580" spans="1:1" x14ac:dyDescent="0.25">
      <c r="A29580" t="str">
        <f t="shared" si="464"/>
        <v>YAG</v>
      </c>
    </row>
    <row r="29581" spans="1:1" x14ac:dyDescent="0.25">
      <c r="A29581" t="str">
        <f t="shared" si="464"/>
        <v>YAG</v>
      </c>
    </row>
    <row r="29582" spans="1:1" x14ac:dyDescent="0.25">
      <c r="A29582" t="str">
        <f t="shared" si="464"/>
        <v>YAG</v>
      </c>
    </row>
    <row r="29583" spans="1:1" x14ac:dyDescent="0.25">
      <c r="A29583" t="str">
        <f t="shared" si="464"/>
        <v>YAG</v>
      </c>
    </row>
    <row r="29584" spans="1:1" x14ac:dyDescent="0.25">
      <c r="A29584" t="str">
        <f t="shared" si="464"/>
        <v>YAG</v>
      </c>
    </row>
    <row r="29585" spans="1:1" x14ac:dyDescent="0.25">
      <c r="A29585" t="str">
        <f t="shared" si="464"/>
        <v>YAG</v>
      </c>
    </row>
    <row r="29586" spans="1:1" x14ac:dyDescent="0.25">
      <c r="A29586" t="str">
        <f t="shared" si="464"/>
        <v>YAG</v>
      </c>
    </row>
    <row r="29587" spans="1:1" x14ac:dyDescent="0.25">
      <c r="A29587" t="str">
        <f t="shared" si="464"/>
        <v>YAG</v>
      </c>
    </row>
    <row r="29588" spans="1:1" x14ac:dyDescent="0.25">
      <c r="A29588" t="str">
        <f t="shared" si="464"/>
        <v>YAG</v>
      </c>
    </row>
    <row r="29589" spans="1:1" x14ac:dyDescent="0.25">
      <c r="A29589" t="str">
        <f t="shared" si="464"/>
        <v>YAG</v>
      </c>
    </row>
    <row r="29590" spans="1:1" x14ac:dyDescent="0.25">
      <c r="A29590" t="str">
        <f t="shared" si="464"/>
        <v>YAG</v>
      </c>
    </row>
    <row r="29591" spans="1:1" x14ac:dyDescent="0.25">
      <c r="A29591" t="str">
        <f t="shared" si="464"/>
        <v>YAG</v>
      </c>
    </row>
    <row r="29592" spans="1:1" x14ac:dyDescent="0.25">
      <c r="A29592" t="str">
        <f t="shared" si="464"/>
        <v>YAG</v>
      </c>
    </row>
    <row r="29593" spans="1:1" x14ac:dyDescent="0.25">
      <c r="A29593" t="str">
        <f t="shared" si="464"/>
        <v>YAG</v>
      </c>
    </row>
    <row r="29594" spans="1:1" x14ac:dyDescent="0.25">
      <c r="A29594" t="str">
        <f t="shared" si="464"/>
        <v>YAG</v>
      </c>
    </row>
    <row r="29595" spans="1:1" x14ac:dyDescent="0.25">
      <c r="A29595" t="str">
        <f t="shared" si="464"/>
        <v>YAG</v>
      </c>
    </row>
    <row r="29596" spans="1:1" x14ac:dyDescent="0.25">
      <c r="A29596" t="str">
        <f t="shared" si="464"/>
        <v>YAG</v>
      </c>
    </row>
    <row r="29597" spans="1:1" x14ac:dyDescent="0.25">
      <c r="A29597" t="str">
        <f t="shared" si="464"/>
        <v>YAG</v>
      </c>
    </row>
    <row r="29598" spans="1:1" x14ac:dyDescent="0.25">
      <c r="A29598" t="str">
        <f t="shared" si="464"/>
        <v>YAG</v>
      </c>
    </row>
    <row r="29599" spans="1:1" x14ac:dyDescent="0.25">
      <c r="A29599" t="str">
        <f t="shared" si="464"/>
        <v>YAG</v>
      </c>
    </row>
    <row r="29600" spans="1:1" x14ac:dyDescent="0.25">
      <c r="A29600" t="str">
        <f t="shared" si="464"/>
        <v>YAG</v>
      </c>
    </row>
    <row r="29601" spans="1:1" x14ac:dyDescent="0.25">
      <c r="A29601" t="str">
        <f t="shared" si="464"/>
        <v>YAG</v>
      </c>
    </row>
    <row r="29602" spans="1:1" x14ac:dyDescent="0.25">
      <c r="A29602" t="str">
        <f t="shared" si="464"/>
        <v>YAG</v>
      </c>
    </row>
    <row r="29603" spans="1:1" x14ac:dyDescent="0.25">
      <c r="A29603" t="str">
        <f t="shared" si="464"/>
        <v>YAG</v>
      </c>
    </row>
    <row r="29604" spans="1:1" x14ac:dyDescent="0.25">
      <c r="A29604" t="str">
        <f t="shared" si="464"/>
        <v>YAG</v>
      </c>
    </row>
    <row r="29605" spans="1:1" x14ac:dyDescent="0.25">
      <c r="A29605" t="str">
        <f t="shared" si="464"/>
        <v>YAG</v>
      </c>
    </row>
    <row r="29606" spans="1:1" x14ac:dyDescent="0.25">
      <c r="A29606" t="str">
        <f t="shared" si="464"/>
        <v>YAG</v>
      </c>
    </row>
    <row r="29607" spans="1:1" x14ac:dyDescent="0.25">
      <c r="A29607" t="str">
        <f t="shared" si="464"/>
        <v>YAG</v>
      </c>
    </row>
    <row r="29608" spans="1:1" x14ac:dyDescent="0.25">
      <c r="A29608" t="str">
        <f t="shared" si="464"/>
        <v>YAG</v>
      </c>
    </row>
    <row r="29609" spans="1:1" x14ac:dyDescent="0.25">
      <c r="A29609" t="str">
        <f t="shared" si="464"/>
        <v>YAG</v>
      </c>
    </row>
    <row r="29610" spans="1:1" x14ac:dyDescent="0.25">
      <c r="A29610" t="str">
        <f t="shared" si="464"/>
        <v>YAG</v>
      </c>
    </row>
    <row r="29611" spans="1:1" x14ac:dyDescent="0.25">
      <c r="A29611" t="str">
        <f t="shared" si="464"/>
        <v>YAG</v>
      </c>
    </row>
    <row r="29612" spans="1:1" x14ac:dyDescent="0.25">
      <c r="A29612" t="str">
        <f t="shared" si="464"/>
        <v>YAG</v>
      </c>
    </row>
    <row r="29613" spans="1:1" x14ac:dyDescent="0.25">
      <c r="A29613" t="str">
        <f t="shared" si="464"/>
        <v>YAG</v>
      </c>
    </row>
    <row r="29614" spans="1:1" x14ac:dyDescent="0.25">
      <c r="A29614" t="str">
        <f t="shared" si="464"/>
        <v>YAG</v>
      </c>
    </row>
    <row r="29615" spans="1:1" x14ac:dyDescent="0.25">
      <c r="A29615" t="str">
        <f t="shared" si="464"/>
        <v>YAG</v>
      </c>
    </row>
    <row r="29616" spans="1:1" x14ac:dyDescent="0.25">
      <c r="A29616" t="str">
        <f t="shared" si="464"/>
        <v>YAG</v>
      </c>
    </row>
    <row r="29617" spans="1:1" x14ac:dyDescent="0.25">
      <c r="A29617" t="str">
        <f t="shared" ref="A29617:A29680" si="465">"YAG"&amp;D29617 &amp;E29617 &amp;F29617 &amp; G29617 &amp;H29617 &amp;I29617</f>
        <v>YAG</v>
      </c>
    </row>
    <row r="29618" spans="1:1" x14ac:dyDescent="0.25">
      <c r="A29618" t="str">
        <f t="shared" si="465"/>
        <v>YAG</v>
      </c>
    </row>
    <row r="29619" spans="1:1" x14ac:dyDescent="0.25">
      <c r="A29619" t="str">
        <f t="shared" si="465"/>
        <v>YAG</v>
      </c>
    </row>
    <row r="29620" spans="1:1" x14ac:dyDescent="0.25">
      <c r="A29620" t="str">
        <f t="shared" si="465"/>
        <v>YAG</v>
      </c>
    </row>
    <row r="29621" spans="1:1" x14ac:dyDescent="0.25">
      <c r="A29621" t="str">
        <f t="shared" si="465"/>
        <v>YAG</v>
      </c>
    </row>
    <row r="29622" spans="1:1" x14ac:dyDescent="0.25">
      <c r="A29622" t="str">
        <f t="shared" si="465"/>
        <v>YAG</v>
      </c>
    </row>
    <row r="29623" spans="1:1" x14ac:dyDescent="0.25">
      <c r="A29623" t="str">
        <f t="shared" si="465"/>
        <v>YAG</v>
      </c>
    </row>
    <row r="29624" spans="1:1" x14ac:dyDescent="0.25">
      <c r="A29624" t="str">
        <f t="shared" si="465"/>
        <v>YAG</v>
      </c>
    </row>
    <row r="29625" spans="1:1" x14ac:dyDescent="0.25">
      <c r="A29625" t="str">
        <f t="shared" si="465"/>
        <v>YAG</v>
      </c>
    </row>
    <row r="29626" spans="1:1" x14ac:dyDescent="0.25">
      <c r="A29626" t="str">
        <f t="shared" si="465"/>
        <v>YAG</v>
      </c>
    </row>
    <row r="29627" spans="1:1" x14ac:dyDescent="0.25">
      <c r="A29627" t="str">
        <f t="shared" si="465"/>
        <v>YAG</v>
      </c>
    </row>
    <row r="29628" spans="1:1" x14ac:dyDescent="0.25">
      <c r="A29628" t="str">
        <f t="shared" si="465"/>
        <v>YAG</v>
      </c>
    </row>
    <row r="29629" spans="1:1" x14ac:dyDescent="0.25">
      <c r="A29629" t="str">
        <f t="shared" si="465"/>
        <v>YAG</v>
      </c>
    </row>
    <row r="29630" spans="1:1" x14ac:dyDescent="0.25">
      <c r="A29630" t="str">
        <f t="shared" si="465"/>
        <v>YAG</v>
      </c>
    </row>
    <row r="29631" spans="1:1" x14ac:dyDescent="0.25">
      <c r="A29631" t="str">
        <f t="shared" si="465"/>
        <v>YAG</v>
      </c>
    </row>
    <row r="29632" spans="1:1" x14ac:dyDescent="0.25">
      <c r="A29632" t="str">
        <f t="shared" si="465"/>
        <v>YAG</v>
      </c>
    </row>
    <row r="29633" spans="1:1" x14ac:dyDescent="0.25">
      <c r="A29633" t="str">
        <f t="shared" si="465"/>
        <v>YAG</v>
      </c>
    </row>
    <row r="29634" spans="1:1" x14ac:dyDescent="0.25">
      <c r="A29634" t="str">
        <f t="shared" si="465"/>
        <v>YAG</v>
      </c>
    </row>
    <row r="29635" spans="1:1" x14ac:dyDescent="0.25">
      <c r="A29635" t="str">
        <f t="shared" si="465"/>
        <v>YAG</v>
      </c>
    </row>
    <row r="29636" spans="1:1" x14ac:dyDescent="0.25">
      <c r="A29636" t="str">
        <f t="shared" si="465"/>
        <v>YAG</v>
      </c>
    </row>
    <row r="29637" spans="1:1" x14ac:dyDescent="0.25">
      <c r="A29637" t="str">
        <f t="shared" si="465"/>
        <v>YAG</v>
      </c>
    </row>
    <row r="29638" spans="1:1" x14ac:dyDescent="0.25">
      <c r="A29638" t="str">
        <f t="shared" si="465"/>
        <v>YAG</v>
      </c>
    </row>
    <row r="29639" spans="1:1" x14ac:dyDescent="0.25">
      <c r="A29639" t="str">
        <f t="shared" si="465"/>
        <v>YAG</v>
      </c>
    </row>
    <row r="29640" spans="1:1" x14ac:dyDescent="0.25">
      <c r="A29640" t="str">
        <f t="shared" si="465"/>
        <v>YAG</v>
      </c>
    </row>
    <row r="29641" spans="1:1" x14ac:dyDescent="0.25">
      <c r="A29641" t="str">
        <f t="shared" si="465"/>
        <v>YAG</v>
      </c>
    </row>
    <row r="29642" spans="1:1" x14ac:dyDescent="0.25">
      <c r="A29642" t="str">
        <f t="shared" si="465"/>
        <v>YAG</v>
      </c>
    </row>
    <row r="29643" spans="1:1" x14ac:dyDescent="0.25">
      <c r="A29643" t="str">
        <f t="shared" si="465"/>
        <v>YAG</v>
      </c>
    </row>
    <row r="29644" spans="1:1" x14ac:dyDescent="0.25">
      <c r="A29644" t="str">
        <f t="shared" si="465"/>
        <v>YAG</v>
      </c>
    </row>
    <row r="29645" spans="1:1" x14ac:dyDescent="0.25">
      <c r="A29645" t="str">
        <f t="shared" si="465"/>
        <v>YAG</v>
      </c>
    </row>
    <row r="29646" spans="1:1" x14ac:dyDescent="0.25">
      <c r="A29646" t="str">
        <f t="shared" si="465"/>
        <v>YAG</v>
      </c>
    </row>
    <row r="29647" spans="1:1" x14ac:dyDescent="0.25">
      <c r="A29647" t="str">
        <f t="shared" si="465"/>
        <v>YAG</v>
      </c>
    </row>
    <row r="29648" spans="1:1" x14ac:dyDescent="0.25">
      <c r="A29648" t="str">
        <f t="shared" si="465"/>
        <v>YAG</v>
      </c>
    </row>
    <row r="29649" spans="1:1" x14ac:dyDescent="0.25">
      <c r="A29649" t="str">
        <f t="shared" si="465"/>
        <v>YAG</v>
      </c>
    </row>
    <row r="29650" spans="1:1" x14ac:dyDescent="0.25">
      <c r="A29650" t="str">
        <f t="shared" si="465"/>
        <v>YAG</v>
      </c>
    </row>
    <row r="29651" spans="1:1" x14ac:dyDescent="0.25">
      <c r="A29651" t="str">
        <f t="shared" si="465"/>
        <v>YAG</v>
      </c>
    </row>
    <row r="29652" spans="1:1" x14ac:dyDescent="0.25">
      <c r="A29652" t="str">
        <f t="shared" si="465"/>
        <v>YAG</v>
      </c>
    </row>
    <row r="29653" spans="1:1" x14ac:dyDescent="0.25">
      <c r="A29653" t="str">
        <f t="shared" si="465"/>
        <v>YAG</v>
      </c>
    </row>
    <row r="29654" spans="1:1" x14ac:dyDescent="0.25">
      <c r="A29654" t="str">
        <f t="shared" si="465"/>
        <v>YAG</v>
      </c>
    </row>
    <row r="29655" spans="1:1" x14ac:dyDescent="0.25">
      <c r="A29655" t="str">
        <f t="shared" si="465"/>
        <v>YAG</v>
      </c>
    </row>
    <row r="29656" spans="1:1" x14ac:dyDescent="0.25">
      <c r="A29656" t="str">
        <f t="shared" si="465"/>
        <v>YAG</v>
      </c>
    </row>
    <row r="29657" spans="1:1" x14ac:dyDescent="0.25">
      <c r="A29657" t="str">
        <f t="shared" si="465"/>
        <v>YAG</v>
      </c>
    </row>
    <row r="29658" spans="1:1" x14ac:dyDescent="0.25">
      <c r="A29658" t="str">
        <f t="shared" si="465"/>
        <v>YAG</v>
      </c>
    </row>
    <row r="29659" spans="1:1" x14ac:dyDescent="0.25">
      <c r="A29659" t="str">
        <f t="shared" si="465"/>
        <v>YAG</v>
      </c>
    </row>
    <row r="29660" spans="1:1" x14ac:dyDescent="0.25">
      <c r="A29660" t="str">
        <f t="shared" si="465"/>
        <v>YAG</v>
      </c>
    </row>
    <row r="29661" spans="1:1" x14ac:dyDescent="0.25">
      <c r="A29661" t="str">
        <f t="shared" si="465"/>
        <v>YAG</v>
      </c>
    </row>
    <row r="29662" spans="1:1" x14ac:dyDescent="0.25">
      <c r="A29662" t="str">
        <f t="shared" si="465"/>
        <v>YAG</v>
      </c>
    </row>
    <row r="29663" spans="1:1" x14ac:dyDescent="0.25">
      <c r="A29663" t="str">
        <f t="shared" si="465"/>
        <v>YAG</v>
      </c>
    </row>
    <row r="29664" spans="1:1" x14ac:dyDescent="0.25">
      <c r="A29664" t="str">
        <f t="shared" si="465"/>
        <v>YAG</v>
      </c>
    </row>
    <row r="29665" spans="1:1" x14ac:dyDescent="0.25">
      <c r="A29665" t="str">
        <f t="shared" si="465"/>
        <v>YAG</v>
      </c>
    </row>
    <row r="29666" spans="1:1" x14ac:dyDescent="0.25">
      <c r="A29666" t="str">
        <f t="shared" si="465"/>
        <v>YAG</v>
      </c>
    </row>
    <row r="29667" spans="1:1" x14ac:dyDescent="0.25">
      <c r="A29667" t="str">
        <f t="shared" si="465"/>
        <v>YAG</v>
      </c>
    </row>
    <row r="29668" spans="1:1" x14ac:dyDescent="0.25">
      <c r="A29668" t="str">
        <f t="shared" si="465"/>
        <v>YAG</v>
      </c>
    </row>
    <row r="29669" spans="1:1" x14ac:dyDescent="0.25">
      <c r="A29669" t="str">
        <f t="shared" si="465"/>
        <v>YAG</v>
      </c>
    </row>
    <row r="29670" spans="1:1" x14ac:dyDescent="0.25">
      <c r="A29670" t="str">
        <f t="shared" si="465"/>
        <v>YAG</v>
      </c>
    </row>
    <row r="29671" spans="1:1" x14ac:dyDescent="0.25">
      <c r="A29671" t="str">
        <f t="shared" si="465"/>
        <v>YAG</v>
      </c>
    </row>
    <row r="29672" spans="1:1" x14ac:dyDescent="0.25">
      <c r="A29672" t="str">
        <f t="shared" si="465"/>
        <v>YAG</v>
      </c>
    </row>
    <row r="29673" spans="1:1" x14ac:dyDescent="0.25">
      <c r="A29673" t="str">
        <f t="shared" si="465"/>
        <v>YAG</v>
      </c>
    </row>
    <row r="29674" spans="1:1" x14ac:dyDescent="0.25">
      <c r="A29674" t="str">
        <f t="shared" si="465"/>
        <v>YAG</v>
      </c>
    </row>
    <row r="29675" spans="1:1" x14ac:dyDescent="0.25">
      <c r="A29675" t="str">
        <f t="shared" si="465"/>
        <v>YAG</v>
      </c>
    </row>
    <row r="29676" spans="1:1" x14ac:dyDescent="0.25">
      <c r="A29676" t="str">
        <f t="shared" si="465"/>
        <v>YAG</v>
      </c>
    </row>
    <row r="29677" spans="1:1" x14ac:dyDescent="0.25">
      <c r="A29677" t="str">
        <f t="shared" si="465"/>
        <v>YAG</v>
      </c>
    </row>
    <row r="29678" spans="1:1" x14ac:dyDescent="0.25">
      <c r="A29678" t="str">
        <f t="shared" si="465"/>
        <v>YAG</v>
      </c>
    </row>
    <row r="29679" spans="1:1" x14ac:dyDescent="0.25">
      <c r="A29679" t="str">
        <f t="shared" si="465"/>
        <v>YAG</v>
      </c>
    </row>
    <row r="29680" spans="1:1" x14ac:dyDescent="0.25">
      <c r="A29680" t="str">
        <f t="shared" si="465"/>
        <v>YAG</v>
      </c>
    </row>
    <row r="29681" spans="1:1" x14ac:dyDescent="0.25">
      <c r="A29681" t="str">
        <f t="shared" ref="A29681:A29744" si="466">"YAG"&amp;D29681 &amp;E29681 &amp;F29681 &amp; G29681 &amp;H29681 &amp;I29681</f>
        <v>YAG</v>
      </c>
    </row>
    <row r="29682" spans="1:1" x14ac:dyDescent="0.25">
      <c r="A29682" t="str">
        <f t="shared" si="466"/>
        <v>YAG</v>
      </c>
    </row>
    <row r="29683" spans="1:1" x14ac:dyDescent="0.25">
      <c r="A29683" t="str">
        <f t="shared" si="466"/>
        <v>YAG</v>
      </c>
    </row>
    <row r="29684" spans="1:1" x14ac:dyDescent="0.25">
      <c r="A29684" t="str">
        <f t="shared" si="466"/>
        <v>YAG</v>
      </c>
    </row>
    <row r="29685" spans="1:1" x14ac:dyDescent="0.25">
      <c r="A29685" t="str">
        <f t="shared" si="466"/>
        <v>YAG</v>
      </c>
    </row>
    <row r="29686" spans="1:1" x14ac:dyDescent="0.25">
      <c r="A29686" t="str">
        <f t="shared" si="466"/>
        <v>YAG</v>
      </c>
    </row>
    <row r="29687" spans="1:1" x14ac:dyDescent="0.25">
      <c r="A29687" t="str">
        <f t="shared" si="466"/>
        <v>YAG</v>
      </c>
    </row>
    <row r="29688" spans="1:1" x14ac:dyDescent="0.25">
      <c r="A29688" t="str">
        <f t="shared" si="466"/>
        <v>YAG</v>
      </c>
    </row>
    <row r="29689" spans="1:1" x14ac:dyDescent="0.25">
      <c r="A29689" t="str">
        <f t="shared" si="466"/>
        <v>YAG</v>
      </c>
    </row>
    <row r="29690" spans="1:1" x14ac:dyDescent="0.25">
      <c r="A29690" t="str">
        <f t="shared" si="466"/>
        <v>YAG</v>
      </c>
    </row>
    <row r="29691" spans="1:1" x14ac:dyDescent="0.25">
      <c r="A29691" t="str">
        <f t="shared" si="466"/>
        <v>YAG</v>
      </c>
    </row>
    <row r="29692" spans="1:1" x14ac:dyDescent="0.25">
      <c r="A29692" t="str">
        <f t="shared" si="466"/>
        <v>YAG</v>
      </c>
    </row>
    <row r="29693" spans="1:1" x14ac:dyDescent="0.25">
      <c r="A29693" t="str">
        <f t="shared" si="466"/>
        <v>YAG</v>
      </c>
    </row>
    <row r="29694" spans="1:1" x14ac:dyDescent="0.25">
      <c r="A29694" t="str">
        <f t="shared" si="466"/>
        <v>YAG</v>
      </c>
    </row>
    <row r="29695" spans="1:1" x14ac:dyDescent="0.25">
      <c r="A29695" t="str">
        <f t="shared" si="466"/>
        <v>YAG</v>
      </c>
    </row>
    <row r="29696" spans="1:1" x14ac:dyDescent="0.25">
      <c r="A29696" t="str">
        <f t="shared" si="466"/>
        <v>YAG</v>
      </c>
    </row>
    <row r="29697" spans="1:1" x14ac:dyDescent="0.25">
      <c r="A29697" t="str">
        <f t="shared" si="466"/>
        <v>YAG</v>
      </c>
    </row>
    <row r="29698" spans="1:1" x14ac:dyDescent="0.25">
      <c r="A29698" t="str">
        <f t="shared" si="466"/>
        <v>YAG</v>
      </c>
    </row>
    <row r="29699" spans="1:1" x14ac:dyDescent="0.25">
      <c r="A29699" t="str">
        <f t="shared" si="466"/>
        <v>YAG</v>
      </c>
    </row>
    <row r="29700" spans="1:1" x14ac:dyDescent="0.25">
      <c r="A29700" t="str">
        <f t="shared" si="466"/>
        <v>YAG</v>
      </c>
    </row>
    <row r="29701" spans="1:1" x14ac:dyDescent="0.25">
      <c r="A29701" t="str">
        <f t="shared" si="466"/>
        <v>YAG</v>
      </c>
    </row>
    <row r="29702" spans="1:1" x14ac:dyDescent="0.25">
      <c r="A29702" t="str">
        <f t="shared" si="466"/>
        <v>YAG</v>
      </c>
    </row>
    <row r="29703" spans="1:1" x14ac:dyDescent="0.25">
      <c r="A29703" t="str">
        <f t="shared" si="466"/>
        <v>YAG</v>
      </c>
    </row>
    <row r="29704" spans="1:1" x14ac:dyDescent="0.25">
      <c r="A29704" t="str">
        <f t="shared" si="466"/>
        <v>YAG</v>
      </c>
    </row>
    <row r="29705" spans="1:1" x14ac:dyDescent="0.25">
      <c r="A29705" t="str">
        <f t="shared" si="466"/>
        <v>YAG</v>
      </c>
    </row>
    <row r="29706" spans="1:1" x14ac:dyDescent="0.25">
      <c r="A29706" t="str">
        <f t="shared" si="466"/>
        <v>YAG</v>
      </c>
    </row>
    <row r="29707" spans="1:1" x14ac:dyDescent="0.25">
      <c r="A29707" t="str">
        <f t="shared" si="466"/>
        <v>YAG</v>
      </c>
    </row>
    <row r="29708" spans="1:1" x14ac:dyDescent="0.25">
      <c r="A29708" t="str">
        <f t="shared" si="466"/>
        <v>YAG</v>
      </c>
    </row>
    <row r="29709" spans="1:1" x14ac:dyDescent="0.25">
      <c r="A29709" t="str">
        <f t="shared" si="466"/>
        <v>YAG</v>
      </c>
    </row>
    <row r="29710" spans="1:1" x14ac:dyDescent="0.25">
      <c r="A29710" t="str">
        <f t="shared" si="466"/>
        <v>YAG</v>
      </c>
    </row>
    <row r="29711" spans="1:1" x14ac:dyDescent="0.25">
      <c r="A29711" t="str">
        <f t="shared" si="466"/>
        <v>YAG</v>
      </c>
    </row>
    <row r="29712" spans="1:1" x14ac:dyDescent="0.25">
      <c r="A29712" t="str">
        <f t="shared" si="466"/>
        <v>YAG</v>
      </c>
    </row>
    <row r="29713" spans="1:1" x14ac:dyDescent="0.25">
      <c r="A29713" t="str">
        <f t="shared" si="466"/>
        <v>YAG</v>
      </c>
    </row>
    <row r="29714" spans="1:1" x14ac:dyDescent="0.25">
      <c r="A29714" t="str">
        <f t="shared" si="466"/>
        <v>YAG</v>
      </c>
    </row>
    <row r="29715" spans="1:1" x14ac:dyDescent="0.25">
      <c r="A29715" t="str">
        <f t="shared" si="466"/>
        <v>YAG</v>
      </c>
    </row>
    <row r="29716" spans="1:1" x14ac:dyDescent="0.25">
      <c r="A29716" t="str">
        <f t="shared" si="466"/>
        <v>YAG</v>
      </c>
    </row>
    <row r="29717" spans="1:1" x14ac:dyDescent="0.25">
      <c r="A29717" t="str">
        <f t="shared" si="466"/>
        <v>YAG</v>
      </c>
    </row>
    <row r="29718" spans="1:1" x14ac:dyDescent="0.25">
      <c r="A29718" t="str">
        <f t="shared" si="466"/>
        <v>YAG</v>
      </c>
    </row>
    <row r="29719" spans="1:1" x14ac:dyDescent="0.25">
      <c r="A29719" t="str">
        <f t="shared" si="466"/>
        <v>YAG</v>
      </c>
    </row>
    <row r="29720" spans="1:1" x14ac:dyDescent="0.25">
      <c r="A29720" t="str">
        <f t="shared" si="466"/>
        <v>YAG</v>
      </c>
    </row>
    <row r="29721" spans="1:1" x14ac:dyDescent="0.25">
      <c r="A29721" t="str">
        <f t="shared" si="466"/>
        <v>YAG</v>
      </c>
    </row>
    <row r="29722" spans="1:1" x14ac:dyDescent="0.25">
      <c r="A29722" t="str">
        <f t="shared" si="466"/>
        <v>YAG</v>
      </c>
    </row>
    <row r="29723" spans="1:1" x14ac:dyDescent="0.25">
      <c r="A29723" t="str">
        <f t="shared" si="466"/>
        <v>YAG</v>
      </c>
    </row>
    <row r="29724" spans="1:1" x14ac:dyDescent="0.25">
      <c r="A29724" t="str">
        <f t="shared" si="466"/>
        <v>YAG</v>
      </c>
    </row>
    <row r="29725" spans="1:1" x14ac:dyDescent="0.25">
      <c r="A29725" t="str">
        <f t="shared" si="466"/>
        <v>YAG</v>
      </c>
    </row>
    <row r="29726" spans="1:1" x14ac:dyDescent="0.25">
      <c r="A29726" t="str">
        <f t="shared" si="466"/>
        <v>YAG</v>
      </c>
    </row>
    <row r="29727" spans="1:1" x14ac:dyDescent="0.25">
      <c r="A29727" t="str">
        <f t="shared" si="466"/>
        <v>YAG</v>
      </c>
    </row>
    <row r="29728" spans="1:1" x14ac:dyDescent="0.25">
      <c r="A29728" t="str">
        <f t="shared" si="466"/>
        <v>YAG</v>
      </c>
    </row>
    <row r="29729" spans="1:1" x14ac:dyDescent="0.25">
      <c r="A29729" t="str">
        <f t="shared" si="466"/>
        <v>YAG</v>
      </c>
    </row>
    <row r="29730" spans="1:1" x14ac:dyDescent="0.25">
      <c r="A29730" t="str">
        <f t="shared" si="466"/>
        <v>YAG</v>
      </c>
    </row>
    <row r="29731" spans="1:1" x14ac:dyDescent="0.25">
      <c r="A29731" t="str">
        <f t="shared" si="466"/>
        <v>YAG</v>
      </c>
    </row>
    <row r="29732" spans="1:1" x14ac:dyDescent="0.25">
      <c r="A29732" t="str">
        <f t="shared" si="466"/>
        <v>YAG</v>
      </c>
    </row>
    <row r="29733" spans="1:1" x14ac:dyDescent="0.25">
      <c r="A29733" t="str">
        <f t="shared" si="466"/>
        <v>YAG</v>
      </c>
    </row>
    <row r="29734" spans="1:1" x14ac:dyDescent="0.25">
      <c r="A29734" t="str">
        <f t="shared" si="466"/>
        <v>YAG</v>
      </c>
    </row>
    <row r="29735" spans="1:1" x14ac:dyDescent="0.25">
      <c r="A29735" t="str">
        <f t="shared" si="466"/>
        <v>YAG</v>
      </c>
    </row>
    <row r="29736" spans="1:1" x14ac:dyDescent="0.25">
      <c r="A29736" t="str">
        <f t="shared" si="466"/>
        <v>YAG</v>
      </c>
    </row>
    <row r="29737" spans="1:1" x14ac:dyDescent="0.25">
      <c r="A29737" t="str">
        <f t="shared" si="466"/>
        <v>YAG</v>
      </c>
    </row>
    <row r="29738" spans="1:1" x14ac:dyDescent="0.25">
      <c r="A29738" t="str">
        <f t="shared" si="466"/>
        <v>YAG</v>
      </c>
    </row>
    <row r="29739" spans="1:1" x14ac:dyDescent="0.25">
      <c r="A29739" t="str">
        <f t="shared" si="466"/>
        <v>YAG</v>
      </c>
    </row>
    <row r="29740" spans="1:1" x14ac:dyDescent="0.25">
      <c r="A29740" t="str">
        <f t="shared" si="466"/>
        <v>YAG</v>
      </c>
    </row>
    <row r="29741" spans="1:1" x14ac:dyDescent="0.25">
      <c r="A29741" t="str">
        <f t="shared" si="466"/>
        <v>YAG</v>
      </c>
    </row>
    <row r="29742" spans="1:1" x14ac:dyDescent="0.25">
      <c r="A29742" t="str">
        <f t="shared" si="466"/>
        <v>YAG</v>
      </c>
    </row>
    <row r="29743" spans="1:1" x14ac:dyDescent="0.25">
      <c r="A29743" t="str">
        <f t="shared" si="466"/>
        <v>YAG</v>
      </c>
    </row>
    <row r="29744" spans="1:1" x14ac:dyDescent="0.25">
      <c r="A29744" t="str">
        <f t="shared" si="466"/>
        <v>YAG</v>
      </c>
    </row>
    <row r="29745" spans="1:1" x14ac:dyDescent="0.25">
      <c r="A29745" t="str">
        <f t="shared" ref="A29745:A29808" si="467">"YAG"&amp;D29745 &amp;E29745 &amp;F29745 &amp; G29745 &amp;H29745 &amp;I29745</f>
        <v>YAG</v>
      </c>
    </row>
    <row r="29746" spans="1:1" x14ac:dyDescent="0.25">
      <c r="A29746" t="str">
        <f t="shared" si="467"/>
        <v>YAG</v>
      </c>
    </row>
    <row r="29747" spans="1:1" x14ac:dyDescent="0.25">
      <c r="A29747" t="str">
        <f t="shared" si="467"/>
        <v>YAG</v>
      </c>
    </row>
    <row r="29748" spans="1:1" x14ac:dyDescent="0.25">
      <c r="A29748" t="str">
        <f t="shared" si="467"/>
        <v>YAG</v>
      </c>
    </row>
    <row r="29749" spans="1:1" x14ac:dyDescent="0.25">
      <c r="A29749" t="str">
        <f t="shared" si="467"/>
        <v>YAG</v>
      </c>
    </row>
    <row r="29750" spans="1:1" x14ac:dyDescent="0.25">
      <c r="A29750" t="str">
        <f t="shared" si="467"/>
        <v>YAG</v>
      </c>
    </row>
    <row r="29751" spans="1:1" x14ac:dyDescent="0.25">
      <c r="A29751" t="str">
        <f t="shared" si="467"/>
        <v>YAG</v>
      </c>
    </row>
    <row r="29752" spans="1:1" x14ac:dyDescent="0.25">
      <c r="A29752" t="str">
        <f t="shared" si="467"/>
        <v>YAG</v>
      </c>
    </row>
    <row r="29753" spans="1:1" x14ac:dyDescent="0.25">
      <c r="A29753" t="str">
        <f t="shared" si="467"/>
        <v>YAG</v>
      </c>
    </row>
    <row r="29754" spans="1:1" x14ac:dyDescent="0.25">
      <c r="A29754" t="str">
        <f t="shared" si="467"/>
        <v>YAG</v>
      </c>
    </row>
    <row r="29755" spans="1:1" x14ac:dyDescent="0.25">
      <c r="A29755" t="str">
        <f t="shared" si="467"/>
        <v>YAG</v>
      </c>
    </row>
    <row r="29756" spans="1:1" x14ac:dyDescent="0.25">
      <c r="A29756" t="str">
        <f t="shared" si="467"/>
        <v>YAG</v>
      </c>
    </row>
    <row r="29757" spans="1:1" x14ac:dyDescent="0.25">
      <c r="A29757" t="str">
        <f t="shared" si="467"/>
        <v>YAG</v>
      </c>
    </row>
    <row r="29758" spans="1:1" x14ac:dyDescent="0.25">
      <c r="A29758" t="str">
        <f t="shared" si="467"/>
        <v>YAG</v>
      </c>
    </row>
    <row r="29759" spans="1:1" x14ac:dyDescent="0.25">
      <c r="A29759" t="str">
        <f t="shared" si="467"/>
        <v>YAG</v>
      </c>
    </row>
    <row r="29760" spans="1:1" x14ac:dyDescent="0.25">
      <c r="A29760" t="str">
        <f t="shared" si="467"/>
        <v>YAG</v>
      </c>
    </row>
    <row r="29761" spans="1:1" x14ac:dyDescent="0.25">
      <c r="A29761" t="str">
        <f t="shared" si="467"/>
        <v>YAG</v>
      </c>
    </row>
    <row r="29762" spans="1:1" x14ac:dyDescent="0.25">
      <c r="A29762" t="str">
        <f t="shared" si="467"/>
        <v>YAG</v>
      </c>
    </row>
    <row r="29763" spans="1:1" x14ac:dyDescent="0.25">
      <c r="A29763" t="str">
        <f t="shared" si="467"/>
        <v>YAG</v>
      </c>
    </row>
    <row r="29764" spans="1:1" x14ac:dyDescent="0.25">
      <c r="A29764" t="str">
        <f t="shared" si="467"/>
        <v>YAG</v>
      </c>
    </row>
    <row r="29765" spans="1:1" x14ac:dyDescent="0.25">
      <c r="A29765" t="str">
        <f t="shared" si="467"/>
        <v>YAG</v>
      </c>
    </row>
    <row r="29766" spans="1:1" x14ac:dyDescent="0.25">
      <c r="A29766" t="str">
        <f t="shared" si="467"/>
        <v>YAG</v>
      </c>
    </row>
    <row r="29767" spans="1:1" x14ac:dyDescent="0.25">
      <c r="A29767" t="str">
        <f t="shared" si="467"/>
        <v>YAG</v>
      </c>
    </row>
    <row r="29768" spans="1:1" x14ac:dyDescent="0.25">
      <c r="A29768" t="str">
        <f t="shared" si="467"/>
        <v>YAG</v>
      </c>
    </row>
    <row r="29769" spans="1:1" x14ac:dyDescent="0.25">
      <c r="A29769" t="str">
        <f t="shared" si="467"/>
        <v>YAG</v>
      </c>
    </row>
    <row r="29770" spans="1:1" x14ac:dyDescent="0.25">
      <c r="A29770" t="str">
        <f t="shared" si="467"/>
        <v>YAG</v>
      </c>
    </row>
    <row r="29771" spans="1:1" x14ac:dyDescent="0.25">
      <c r="A29771" t="str">
        <f t="shared" si="467"/>
        <v>YAG</v>
      </c>
    </row>
    <row r="29772" spans="1:1" x14ac:dyDescent="0.25">
      <c r="A29772" t="str">
        <f t="shared" si="467"/>
        <v>YAG</v>
      </c>
    </row>
    <row r="29773" spans="1:1" x14ac:dyDescent="0.25">
      <c r="A29773" t="str">
        <f t="shared" si="467"/>
        <v>YAG</v>
      </c>
    </row>
    <row r="29774" spans="1:1" x14ac:dyDescent="0.25">
      <c r="A29774" t="str">
        <f t="shared" si="467"/>
        <v>YAG</v>
      </c>
    </row>
    <row r="29775" spans="1:1" x14ac:dyDescent="0.25">
      <c r="A29775" t="str">
        <f t="shared" si="467"/>
        <v>YAG</v>
      </c>
    </row>
    <row r="29776" spans="1:1" x14ac:dyDescent="0.25">
      <c r="A29776" t="str">
        <f t="shared" si="467"/>
        <v>YAG</v>
      </c>
    </row>
    <row r="29777" spans="1:1" x14ac:dyDescent="0.25">
      <c r="A29777" t="str">
        <f t="shared" si="467"/>
        <v>YAG</v>
      </c>
    </row>
    <row r="29778" spans="1:1" x14ac:dyDescent="0.25">
      <c r="A29778" t="str">
        <f t="shared" si="467"/>
        <v>YAG</v>
      </c>
    </row>
    <row r="29779" spans="1:1" x14ac:dyDescent="0.25">
      <c r="A29779" t="str">
        <f t="shared" si="467"/>
        <v>YAG</v>
      </c>
    </row>
    <row r="29780" spans="1:1" x14ac:dyDescent="0.25">
      <c r="A29780" t="str">
        <f t="shared" si="467"/>
        <v>YAG</v>
      </c>
    </row>
    <row r="29781" spans="1:1" x14ac:dyDescent="0.25">
      <c r="A29781" t="str">
        <f t="shared" si="467"/>
        <v>YAG</v>
      </c>
    </row>
    <row r="29782" spans="1:1" x14ac:dyDescent="0.25">
      <c r="A29782" t="str">
        <f t="shared" si="467"/>
        <v>YAG</v>
      </c>
    </row>
    <row r="29783" spans="1:1" x14ac:dyDescent="0.25">
      <c r="A29783" t="str">
        <f t="shared" si="467"/>
        <v>YAG</v>
      </c>
    </row>
    <row r="29784" spans="1:1" x14ac:dyDescent="0.25">
      <c r="A29784" t="str">
        <f t="shared" si="467"/>
        <v>YAG</v>
      </c>
    </row>
    <row r="29785" spans="1:1" x14ac:dyDescent="0.25">
      <c r="A29785" t="str">
        <f t="shared" si="467"/>
        <v>YAG</v>
      </c>
    </row>
    <row r="29786" spans="1:1" x14ac:dyDescent="0.25">
      <c r="A29786" t="str">
        <f t="shared" si="467"/>
        <v>YAG</v>
      </c>
    </row>
    <row r="29787" spans="1:1" x14ac:dyDescent="0.25">
      <c r="A29787" t="str">
        <f t="shared" si="467"/>
        <v>YAG</v>
      </c>
    </row>
    <row r="29788" spans="1:1" x14ac:dyDescent="0.25">
      <c r="A29788" t="str">
        <f t="shared" si="467"/>
        <v>YAG</v>
      </c>
    </row>
    <row r="29789" spans="1:1" x14ac:dyDescent="0.25">
      <c r="A29789" t="str">
        <f t="shared" si="467"/>
        <v>YAG</v>
      </c>
    </row>
    <row r="29790" spans="1:1" x14ac:dyDescent="0.25">
      <c r="A29790" t="str">
        <f t="shared" si="467"/>
        <v>YAG</v>
      </c>
    </row>
    <row r="29791" spans="1:1" x14ac:dyDescent="0.25">
      <c r="A29791" t="str">
        <f t="shared" si="467"/>
        <v>YAG</v>
      </c>
    </row>
    <row r="29792" spans="1:1" x14ac:dyDescent="0.25">
      <c r="A29792" t="str">
        <f t="shared" si="467"/>
        <v>YAG</v>
      </c>
    </row>
    <row r="29793" spans="1:1" x14ac:dyDescent="0.25">
      <c r="A29793" t="str">
        <f t="shared" si="467"/>
        <v>YAG</v>
      </c>
    </row>
    <row r="29794" spans="1:1" x14ac:dyDescent="0.25">
      <c r="A29794" t="str">
        <f t="shared" si="467"/>
        <v>YAG</v>
      </c>
    </row>
    <row r="29795" spans="1:1" x14ac:dyDescent="0.25">
      <c r="A29795" t="str">
        <f t="shared" si="467"/>
        <v>YAG</v>
      </c>
    </row>
    <row r="29796" spans="1:1" x14ac:dyDescent="0.25">
      <c r="A29796" t="str">
        <f t="shared" si="467"/>
        <v>YAG</v>
      </c>
    </row>
    <row r="29797" spans="1:1" x14ac:dyDescent="0.25">
      <c r="A29797" t="str">
        <f t="shared" si="467"/>
        <v>YAG</v>
      </c>
    </row>
    <row r="29798" spans="1:1" x14ac:dyDescent="0.25">
      <c r="A29798" t="str">
        <f t="shared" si="467"/>
        <v>YAG</v>
      </c>
    </row>
    <row r="29799" spans="1:1" x14ac:dyDescent="0.25">
      <c r="A29799" t="str">
        <f t="shared" si="467"/>
        <v>YAG</v>
      </c>
    </row>
    <row r="29800" spans="1:1" x14ac:dyDescent="0.25">
      <c r="A29800" t="str">
        <f t="shared" si="467"/>
        <v>YAG</v>
      </c>
    </row>
    <row r="29801" spans="1:1" x14ac:dyDescent="0.25">
      <c r="A29801" t="str">
        <f t="shared" si="467"/>
        <v>YAG</v>
      </c>
    </row>
    <row r="29802" spans="1:1" x14ac:dyDescent="0.25">
      <c r="A29802" t="str">
        <f t="shared" si="467"/>
        <v>YAG</v>
      </c>
    </row>
    <row r="29803" spans="1:1" x14ac:dyDescent="0.25">
      <c r="A29803" t="str">
        <f t="shared" si="467"/>
        <v>YAG</v>
      </c>
    </row>
    <row r="29804" spans="1:1" x14ac:dyDescent="0.25">
      <c r="A29804" t="str">
        <f t="shared" si="467"/>
        <v>YAG</v>
      </c>
    </row>
    <row r="29805" spans="1:1" x14ac:dyDescent="0.25">
      <c r="A29805" t="str">
        <f t="shared" si="467"/>
        <v>YAG</v>
      </c>
    </row>
    <row r="29806" spans="1:1" x14ac:dyDescent="0.25">
      <c r="A29806" t="str">
        <f t="shared" si="467"/>
        <v>YAG</v>
      </c>
    </row>
    <row r="29807" spans="1:1" x14ac:dyDescent="0.25">
      <c r="A29807" t="str">
        <f t="shared" si="467"/>
        <v>YAG</v>
      </c>
    </row>
    <row r="29808" spans="1:1" x14ac:dyDescent="0.25">
      <c r="A29808" t="str">
        <f t="shared" si="467"/>
        <v>YAG</v>
      </c>
    </row>
    <row r="29809" spans="1:1" x14ac:dyDescent="0.25">
      <c r="A29809" t="str">
        <f t="shared" ref="A29809:A29872" si="468">"YAG"&amp;D29809 &amp;E29809 &amp;F29809 &amp; G29809 &amp;H29809 &amp;I29809</f>
        <v>YAG</v>
      </c>
    </row>
    <row r="29810" spans="1:1" x14ac:dyDescent="0.25">
      <c r="A29810" t="str">
        <f t="shared" si="468"/>
        <v>YAG</v>
      </c>
    </row>
    <row r="29811" spans="1:1" x14ac:dyDescent="0.25">
      <c r="A29811" t="str">
        <f t="shared" si="468"/>
        <v>YAG</v>
      </c>
    </row>
    <row r="29812" spans="1:1" x14ac:dyDescent="0.25">
      <c r="A29812" t="str">
        <f t="shared" si="468"/>
        <v>YAG</v>
      </c>
    </row>
    <row r="29813" spans="1:1" x14ac:dyDescent="0.25">
      <c r="A29813" t="str">
        <f t="shared" si="468"/>
        <v>YAG</v>
      </c>
    </row>
    <row r="29814" spans="1:1" x14ac:dyDescent="0.25">
      <c r="A29814" t="str">
        <f t="shared" si="468"/>
        <v>YAG</v>
      </c>
    </row>
    <row r="29815" spans="1:1" x14ac:dyDescent="0.25">
      <c r="A29815" t="str">
        <f t="shared" si="468"/>
        <v>YAG</v>
      </c>
    </row>
    <row r="29816" spans="1:1" x14ac:dyDescent="0.25">
      <c r="A29816" t="str">
        <f t="shared" si="468"/>
        <v>YAG</v>
      </c>
    </row>
    <row r="29817" spans="1:1" x14ac:dyDescent="0.25">
      <c r="A29817" t="str">
        <f t="shared" si="468"/>
        <v>YAG</v>
      </c>
    </row>
    <row r="29818" spans="1:1" x14ac:dyDescent="0.25">
      <c r="A29818" t="str">
        <f t="shared" si="468"/>
        <v>YAG</v>
      </c>
    </row>
    <row r="29819" spans="1:1" x14ac:dyDescent="0.25">
      <c r="A29819" t="str">
        <f t="shared" si="468"/>
        <v>YAG</v>
      </c>
    </row>
    <row r="29820" spans="1:1" x14ac:dyDescent="0.25">
      <c r="A29820" t="str">
        <f t="shared" si="468"/>
        <v>YAG</v>
      </c>
    </row>
    <row r="29821" spans="1:1" x14ac:dyDescent="0.25">
      <c r="A29821" t="str">
        <f t="shared" si="468"/>
        <v>YAG</v>
      </c>
    </row>
    <row r="29822" spans="1:1" x14ac:dyDescent="0.25">
      <c r="A29822" t="str">
        <f t="shared" si="468"/>
        <v>YAG</v>
      </c>
    </row>
    <row r="29823" spans="1:1" x14ac:dyDescent="0.25">
      <c r="A29823" t="str">
        <f t="shared" si="468"/>
        <v>YAG</v>
      </c>
    </row>
    <row r="29824" spans="1:1" x14ac:dyDescent="0.25">
      <c r="A29824" t="str">
        <f t="shared" si="468"/>
        <v>YAG</v>
      </c>
    </row>
    <row r="29825" spans="1:1" x14ac:dyDescent="0.25">
      <c r="A29825" t="str">
        <f t="shared" si="468"/>
        <v>YAG</v>
      </c>
    </row>
    <row r="29826" spans="1:1" x14ac:dyDescent="0.25">
      <c r="A29826" t="str">
        <f t="shared" si="468"/>
        <v>YAG</v>
      </c>
    </row>
    <row r="29827" spans="1:1" x14ac:dyDescent="0.25">
      <c r="A29827" t="str">
        <f t="shared" si="468"/>
        <v>YAG</v>
      </c>
    </row>
    <row r="29828" spans="1:1" x14ac:dyDescent="0.25">
      <c r="A29828" t="str">
        <f t="shared" si="468"/>
        <v>YAG</v>
      </c>
    </row>
    <row r="29829" spans="1:1" x14ac:dyDescent="0.25">
      <c r="A29829" t="str">
        <f t="shared" si="468"/>
        <v>YAG</v>
      </c>
    </row>
    <row r="29830" spans="1:1" x14ac:dyDescent="0.25">
      <c r="A29830" t="str">
        <f t="shared" si="468"/>
        <v>YAG</v>
      </c>
    </row>
    <row r="29831" spans="1:1" x14ac:dyDescent="0.25">
      <c r="A29831" t="str">
        <f t="shared" si="468"/>
        <v>YAG</v>
      </c>
    </row>
    <row r="29832" spans="1:1" x14ac:dyDescent="0.25">
      <c r="A29832" t="str">
        <f t="shared" si="468"/>
        <v>YAG</v>
      </c>
    </row>
    <row r="29833" spans="1:1" x14ac:dyDescent="0.25">
      <c r="A29833" t="str">
        <f t="shared" si="468"/>
        <v>YAG</v>
      </c>
    </row>
    <row r="29834" spans="1:1" x14ac:dyDescent="0.25">
      <c r="A29834" t="str">
        <f t="shared" si="468"/>
        <v>YAG</v>
      </c>
    </row>
    <row r="29835" spans="1:1" x14ac:dyDescent="0.25">
      <c r="A29835" t="str">
        <f t="shared" si="468"/>
        <v>YAG</v>
      </c>
    </row>
    <row r="29836" spans="1:1" x14ac:dyDescent="0.25">
      <c r="A29836" t="str">
        <f t="shared" si="468"/>
        <v>YAG</v>
      </c>
    </row>
    <row r="29837" spans="1:1" x14ac:dyDescent="0.25">
      <c r="A29837" t="str">
        <f t="shared" si="468"/>
        <v>YAG</v>
      </c>
    </row>
    <row r="29838" spans="1:1" x14ac:dyDescent="0.25">
      <c r="A29838" t="str">
        <f t="shared" si="468"/>
        <v>YAG</v>
      </c>
    </row>
    <row r="29839" spans="1:1" x14ac:dyDescent="0.25">
      <c r="A29839" t="str">
        <f t="shared" si="468"/>
        <v>YAG</v>
      </c>
    </row>
    <row r="29840" spans="1:1" x14ac:dyDescent="0.25">
      <c r="A29840" t="str">
        <f t="shared" si="468"/>
        <v>YAG</v>
      </c>
    </row>
    <row r="29841" spans="1:1" x14ac:dyDescent="0.25">
      <c r="A29841" t="str">
        <f t="shared" si="468"/>
        <v>YAG</v>
      </c>
    </row>
    <row r="29842" spans="1:1" x14ac:dyDescent="0.25">
      <c r="A29842" t="str">
        <f t="shared" si="468"/>
        <v>YAG</v>
      </c>
    </row>
    <row r="29843" spans="1:1" x14ac:dyDescent="0.25">
      <c r="A29843" t="str">
        <f t="shared" si="468"/>
        <v>YAG</v>
      </c>
    </row>
    <row r="29844" spans="1:1" x14ac:dyDescent="0.25">
      <c r="A29844" t="str">
        <f t="shared" si="468"/>
        <v>YAG</v>
      </c>
    </row>
    <row r="29845" spans="1:1" x14ac:dyDescent="0.25">
      <c r="A29845" t="str">
        <f t="shared" si="468"/>
        <v>YAG</v>
      </c>
    </row>
    <row r="29846" spans="1:1" x14ac:dyDescent="0.25">
      <c r="A29846" t="str">
        <f t="shared" si="468"/>
        <v>YAG</v>
      </c>
    </row>
    <row r="29847" spans="1:1" x14ac:dyDescent="0.25">
      <c r="A29847" t="str">
        <f t="shared" si="468"/>
        <v>YAG</v>
      </c>
    </row>
    <row r="29848" spans="1:1" x14ac:dyDescent="0.25">
      <c r="A29848" t="str">
        <f t="shared" si="468"/>
        <v>YAG</v>
      </c>
    </row>
    <row r="29849" spans="1:1" x14ac:dyDescent="0.25">
      <c r="A29849" t="str">
        <f t="shared" si="468"/>
        <v>YAG</v>
      </c>
    </row>
    <row r="29850" spans="1:1" x14ac:dyDescent="0.25">
      <c r="A29850" t="str">
        <f t="shared" si="468"/>
        <v>YAG</v>
      </c>
    </row>
    <row r="29851" spans="1:1" x14ac:dyDescent="0.25">
      <c r="A29851" t="str">
        <f t="shared" si="468"/>
        <v>YAG</v>
      </c>
    </row>
    <row r="29852" spans="1:1" x14ac:dyDescent="0.25">
      <c r="A29852" t="str">
        <f t="shared" si="468"/>
        <v>YAG</v>
      </c>
    </row>
    <row r="29853" spans="1:1" x14ac:dyDescent="0.25">
      <c r="A29853" t="str">
        <f t="shared" si="468"/>
        <v>YAG</v>
      </c>
    </row>
    <row r="29854" spans="1:1" x14ac:dyDescent="0.25">
      <c r="A29854" t="str">
        <f t="shared" si="468"/>
        <v>YAG</v>
      </c>
    </row>
    <row r="29855" spans="1:1" x14ac:dyDescent="0.25">
      <c r="A29855" t="str">
        <f t="shared" si="468"/>
        <v>YAG</v>
      </c>
    </row>
    <row r="29856" spans="1:1" x14ac:dyDescent="0.25">
      <c r="A29856" t="str">
        <f t="shared" si="468"/>
        <v>YAG</v>
      </c>
    </row>
    <row r="29857" spans="1:1" x14ac:dyDescent="0.25">
      <c r="A29857" t="str">
        <f t="shared" si="468"/>
        <v>YAG</v>
      </c>
    </row>
    <row r="29858" spans="1:1" x14ac:dyDescent="0.25">
      <c r="A29858" t="str">
        <f t="shared" si="468"/>
        <v>YAG</v>
      </c>
    </row>
    <row r="29859" spans="1:1" x14ac:dyDescent="0.25">
      <c r="A29859" t="str">
        <f t="shared" si="468"/>
        <v>YAG</v>
      </c>
    </row>
    <row r="29860" spans="1:1" x14ac:dyDescent="0.25">
      <c r="A29860" t="str">
        <f t="shared" si="468"/>
        <v>YAG</v>
      </c>
    </row>
    <row r="29861" spans="1:1" x14ac:dyDescent="0.25">
      <c r="A29861" t="str">
        <f t="shared" si="468"/>
        <v>YAG</v>
      </c>
    </row>
    <row r="29862" spans="1:1" x14ac:dyDescent="0.25">
      <c r="A29862" t="str">
        <f t="shared" si="468"/>
        <v>YAG</v>
      </c>
    </row>
    <row r="29863" spans="1:1" x14ac:dyDescent="0.25">
      <c r="A29863" t="str">
        <f t="shared" si="468"/>
        <v>YAG</v>
      </c>
    </row>
    <row r="29864" spans="1:1" x14ac:dyDescent="0.25">
      <c r="A29864" t="str">
        <f t="shared" si="468"/>
        <v>YAG</v>
      </c>
    </row>
    <row r="29865" spans="1:1" x14ac:dyDescent="0.25">
      <c r="A29865" t="str">
        <f t="shared" si="468"/>
        <v>YAG</v>
      </c>
    </row>
    <row r="29866" spans="1:1" x14ac:dyDescent="0.25">
      <c r="A29866" t="str">
        <f t="shared" si="468"/>
        <v>YAG</v>
      </c>
    </row>
    <row r="29867" spans="1:1" x14ac:dyDescent="0.25">
      <c r="A29867" t="str">
        <f t="shared" si="468"/>
        <v>YAG</v>
      </c>
    </row>
    <row r="29868" spans="1:1" x14ac:dyDescent="0.25">
      <c r="A29868" t="str">
        <f t="shared" si="468"/>
        <v>YAG</v>
      </c>
    </row>
    <row r="29869" spans="1:1" x14ac:dyDescent="0.25">
      <c r="A29869" t="str">
        <f t="shared" si="468"/>
        <v>YAG</v>
      </c>
    </row>
    <row r="29870" spans="1:1" x14ac:dyDescent="0.25">
      <c r="A29870" t="str">
        <f t="shared" si="468"/>
        <v>YAG</v>
      </c>
    </row>
    <row r="29871" spans="1:1" x14ac:dyDescent="0.25">
      <c r="A29871" t="str">
        <f t="shared" si="468"/>
        <v>YAG</v>
      </c>
    </row>
    <row r="29872" spans="1:1" x14ac:dyDescent="0.25">
      <c r="A29872" t="str">
        <f t="shared" si="468"/>
        <v>YAG</v>
      </c>
    </row>
    <row r="29873" spans="1:1" x14ac:dyDescent="0.25">
      <c r="A29873" t="str">
        <f t="shared" ref="A29873:A29936" si="469">"YAG"&amp;D29873 &amp;E29873 &amp;F29873 &amp; G29873 &amp;H29873 &amp;I29873</f>
        <v>YAG</v>
      </c>
    </row>
    <row r="29874" spans="1:1" x14ac:dyDescent="0.25">
      <c r="A29874" t="str">
        <f t="shared" si="469"/>
        <v>YAG</v>
      </c>
    </row>
    <row r="29875" spans="1:1" x14ac:dyDescent="0.25">
      <c r="A29875" t="str">
        <f t="shared" si="469"/>
        <v>YAG</v>
      </c>
    </row>
    <row r="29876" spans="1:1" x14ac:dyDescent="0.25">
      <c r="A29876" t="str">
        <f t="shared" si="469"/>
        <v>YAG</v>
      </c>
    </row>
    <row r="29877" spans="1:1" x14ac:dyDescent="0.25">
      <c r="A29877" t="str">
        <f t="shared" si="469"/>
        <v>YAG</v>
      </c>
    </row>
    <row r="29878" spans="1:1" x14ac:dyDescent="0.25">
      <c r="A29878" t="str">
        <f t="shared" si="469"/>
        <v>YAG</v>
      </c>
    </row>
    <row r="29879" spans="1:1" x14ac:dyDescent="0.25">
      <c r="A29879" t="str">
        <f t="shared" si="469"/>
        <v>YAG</v>
      </c>
    </row>
    <row r="29880" spans="1:1" x14ac:dyDescent="0.25">
      <c r="A29880" t="str">
        <f t="shared" si="469"/>
        <v>YAG</v>
      </c>
    </row>
    <row r="29881" spans="1:1" x14ac:dyDescent="0.25">
      <c r="A29881" t="str">
        <f t="shared" si="469"/>
        <v>YAG</v>
      </c>
    </row>
    <row r="29882" spans="1:1" x14ac:dyDescent="0.25">
      <c r="A29882" t="str">
        <f t="shared" si="469"/>
        <v>YAG</v>
      </c>
    </row>
    <row r="29883" spans="1:1" x14ac:dyDescent="0.25">
      <c r="A29883" t="str">
        <f t="shared" si="469"/>
        <v>YAG</v>
      </c>
    </row>
    <row r="29884" spans="1:1" x14ac:dyDescent="0.25">
      <c r="A29884" t="str">
        <f t="shared" si="469"/>
        <v>YAG</v>
      </c>
    </row>
    <row r="29885" spans="1:1" x14ac:dyDescent="0.25">
      <c r="A29885" t="str">
        <f t="shared" si="469"/>
        <v>YAG</v>
      </c>
    </row>
    <row r="29886" spans="1:1" x14ac:dyDescent="0.25">
      <c r="A29886" t="str">
        <f t="shared" si="469"/>
        <v>YAG</v>
      </c>
    </row>
    <row r="29887" spans="1:1" x14ac:dyDescent="0.25">
      <c r="A29887" t="str">
        <f t="shared" si="469"/>
        <v>YAG</v>
      </c>
    </row>
    <row r="29888" spans="1:1" x14ac:dyDescent="0.25">
      <c r="A29888" t="str">
        <f t="shared" si="469"/>
        <v>YAG</v>
      </c>
    </row>
    <row r="29889" spans="1:1" x14ac:dyDescent="0.25">
      <c r="A29889" t="str">
        <f t="shared" si="469"/>
        <v>YAG</v>
      </c>
    </row>
    <row r="29890" spans="1:1" x14ac:dyDescent="0.25">
      <c r="A29890" t="str">
        <f t="shared" si="469"/>
        <v>YAG</v>
      </c>
    </row>
    <row r="29891" spans="1:1" x14ac:dyDescent="0.25">
      <c r="A29891" t="str">
        <f t="shared" si="469"/>
        <v>YAG</v>
      </c>
    </row>
    <row r="29892" spans="1:1" x14ac:dyDescent="0.25">
      <c r="A29892" t="str">
        <f t="shared" si="469"/>
        <v>YAG</v>
      </c>
    </row>
    <row r="29893" spans="1:1" x14ac:dyDescent="0.25">
      <c r="A29893" t="str">
        <f t="shared" si="469"/>
        <v>YAG</v>
      </c>
    </row>
    <row r="29894" spans="1:1" x14ac:dyDescent="0.25">
      <c r="A29894" t="str">
        <f t="shared" si="469"/>
        <v>YAG</v>
      </c>
    </row>
    <row r="29895" spans="1:1" x14ac:dyDescent="0.25">
      <c r="A29895" t="str">
        <f t="shared" si="469"/>
        <v>YAG</v>
      </c>
    </row>
    <row r="29896" spans="1:1" x14ac:dyDescent="0.25">
      <c r="A29896" t="str">
        <f t="shared" si="469"/>
        <v>YAG</v>
      </c>
    </row>
    <row r="29897" spans="1:1" x14ac:dyDescent="0.25">
      <c r="A29897" t="str">
        <f t="shared" si="469"/>
        <v>YAG</v>
      </c>
    </row>
    <row r="29898" spans="1:1" x14ac:dyDescent="0.25">
      <c r="A29898" t="str">
        <f t="shared" si="469"/>
        <v>YAG</v>
      </c>
    </row>
    <row r="29899" spans="1:1" x14ac:dyDescent="0.25">
      <c r="A29899" t="str">
        <f t="shared" si="469"/>
        <v>YAG</v>
      </c>
    </row>
    <row r="29900" spans="1:1" x14ac:dyDescent="0.25">
      <c r="A29900" t="str">
        <f t="shared" si="469"/>
        <v>YAG</v>
      </c>
    </row>
    <row r="29901" spans="1:1" x14ac:dyDescent="0.25">
      <c r="A29901" t="str">
        <f t="shared" si="469"/>
        <v>YAG</v>
      </c>
    </row>
    <row r="29902" spans="1:1" x14ac:dyDescent="0.25">
      <c r="A29902" t="str">
        <f t="shared" si="469"/>
        <v>YAG</v>
      </c>
    </row>
    <row r="29903" spans="1:1" x14ac:dyDescent="0.25">
      <c r="A29903" t="str">
        <f t="shared" si="469"/>
        <v>YAG</v>
      </c>
    </row>
    <row r="29904" spans="1:1" x14ac:dyDescent="0.25">
      <c r="A29904" t="str">
        <f t="shared" si="469"/>
        <v>YAG</v>
      </c>
    </row>
    <row r="29905" spans="1:1" x14ac:dyDescent="0.25">
      <c r="A29905" t="str">
        <f t="shared" si="469"/>
        <v>YAG</v>
      </c>
    </row>
    <row r="29906" spans="1:1" x14ac:dyDescent="0.25">
      <c r="A29906" t="str">
        <f t="shared" si="469"/>
        <v>YAG</v>
      </c>
    </row>
    <row r="29907" spans="1:1" x14ac:dyDescent="0.25">
      <c r="A29907" t="str">
        <f t="shared" si="469"/>
        <v>YAG</v>
      </c>
    </row>
    <row r="29908" spans="1:1" x14ac:dyDescent="0.25">
      <c r="A29908" t="str">
        <f t="shared" si="469"/>
        <v>YAG</v>
      </c>
    </row>
    <row r="29909" spans="1:1" x14ac:dyDescent="0.25">
      <c r="A29909" t="str">
        <f t="shared" si="469"/>
        <v>YAG</v>
      </c>
    </row>
    <row r="29910" spans="1:1" x14ac:dyDescent="0.25">
      <c r="A29910" t="str">
        <f t="shared" si="469"/>
        <v>YAG</v>
      </c>
    </row>
    <row r="29911" spans="1:1" x14ac:dyDescent="0.25">
      <c r="A29911" t="str">
        <f t="shared" si="469"/>
        <v>YAG</v>
      </c>
    </row>
    <row r="29912" spans="1:1" x14ac:dyDescent="0.25">
      <c r="A29912" t="str">
        <f t="shared" si="469"/>
        <v>YAG</v>
      </c>
    </row>
    <row r="29913" spans="1:1" x14ac:dyDescent="0.25">
      <c r="A29913" t="str">
        <f t="shared" si="469"/>
        <v>YAG</v>
      </c>
    </row>
    <row r="29914" spans="1:1" x14ac:dyDescent="0.25">
      <c r="A29914" t="str">
        <f t="shared" si="469"/>
        <v>YAG</v>
      </c>
    </row>
    <row r="29915" spans="1:1" x14ac:dyDescent="0.25">
      <c r="A29915" t="str">
        <f t="shared" si="469"/>
        <v>YAG</v>
      </c>
    </row>
    <row r="29916" spans="1:1" x14ac:dyDescent="0.25">
      <c r="A29916" t="str">
        <f t="shared" si="469"/>
        <v>YAG</v>
      </c>
    </row>
    <row r="29917" spans="1:1" x14ac:dyDescent="0.25">
      <c r="A29917" t="str">
        <f t="shared" si="469"/>
        <v>YAG</v>
      </c>
    </row>
    <row r="29918" spans="1:1" x14ac:dyDescent="0.25">
      <c r="A29918" t="str">
        <f t="shared" si="469"/>
        <v>YAG</v>
      </c>
    </row>
    <row r="29919" spans="1:1" x14ac:dyDescent="0.25">
      <c r="A29919" t="str">
        <f t="shared" si="469"/>
        <v>YAG</v>
      </c>
    </row>
    <row r="29920" spans="1:1" x14ac:dyDescent="0.25">
      <c r="A29920" t="str">
        <f t="shared" si="469"/>
        <v>YAG</v>
      </c>
    </row>
    <row r="29921" spans="1:1" x14ac:dyDescent="0.25">
      <c r="A29921" t="str">
        <f t="shared" si="469"/>
        <v>YAG</v>
      </c>
    </row>
    <row r="29922" spans="1:1" x14ac:dyDescent="0.25">
      <c r="A29922" t="str">
        <f t="shared" si="469"/>
        <v>YAG</v>
      </c>
    </row>
    <row r="29923" spans="1:1" x14ac:dyDescent="0.25">
      <c r="A29923" t="str">
        <f t="shared" si="469"/>
        <v>YAG</v>
      </c>
    </row>
    <row r="29924" spans="1:1" x14ac:dyDescent="0.25">
      <c r="A29924" t="str">
        <f t="shared" si="469"/>
        <v>YAG</v>
      </c>
    </row>
    <row r="29925" spans="1:1" x14ac:dyDescent="0.25">
      <c r="A29925" t="str">
        <f t="shared" si="469"/>
        <v>YAG</v>
      </c>
    </row>
    <row r="29926" spans="1:1" x14ac:dyDescent="0.25">
      <c r="A29926" t="str">
        <f t="shared" si="469"/>
        <v>YAG</v>
      </c>
    </row>
    <row r="29927" spans="1:1" x14ac:dyDescent="0.25">
      <c r="A29927" t="str">
        <f t="shared" si="469"/>
        <v>YAG</v>
      </c>
    </row>
    <row r="29928" spans="1:1" x14ac:dyDescent="0.25">
      <c r="A29928" t="str">
        <f t="shared" si="469"/>
        <v>YAG</v>
      </c>
    </row>
    <row r="29929" spans="1:1" x14ac:dyDescent="0.25">
      <c r="A29929" t="str">
        <f t="shared" si="469"/>
        <v>YAG</v>
      </c>
    </row>
    <row r="29930" spans="1:1" x14ac:dyDescent="0.25">
      <c r="A29930" t="str">
        <f t="shared" si="469"/>
        <v>YAG</v>
      </c>
    </row>
    <row r="29931" spans="1:1" x14ac:dyDescent="0.25">
      <c r="A29931" t="str">
        <f t="shared" si="469"/>
        <v>YAG</v>
      </c>
    </row>
    <row r="29932" spans="1:1" x14ac:dyDescent="0.25">
      <c r="A29932" t="str">
        <f t="shared" si="469"/>
        <v>YAG</v>
      </c>
    </row>
    <row r="29933" spans="1:1" x14ac:dyDescent="0.25">
      <c r="A29933" t="str">
        <f t="shared" si="469"/>
        <v>YAG</v>
      </c>
    </row>
    <row r="29934" spans="1:1" x14ac:dyDescent="0.25">
      <c r="A29934" t="str">
        <f t="shared" si="469"/>
        <v>YAG</v>
      </c>
    </row>
    <row r="29935" spans="1:1" x14ac:dyDescent="0.25">
      <c r="A29935" t="str">
        <f t="shared" si="469"/>
        <v>YAG</v>
      </c>
    </row>
    <row r="29936" spans="1:1" x14ac:dyDescent="0.25">
      <c r="A29936" t="str">
        <f t="shared" si="469"/>
        <v>YAG</v>
      </c>
    </row>
    <row r="29937" spans="1:1" x14ac:dyDescent="0.25">
      <c r="A29937" t="str">
        <f t="shared" ref="A29937:A30000" si="470">"YAG"&amp;D29937 &amp;E29937 &amp;F29937 &amp; G29937 &amp;H29937 &amp;I29937</f>
        <v>YAG</v>
      </c>
    </row>
    <row r="29938" spans="1:1" x14ac:dyDescent="0.25">
      <c r="A29938" t="str">
        <f t="shared" si="470"/>
        <v>YAG</v>
      </c>
    </row>
    <row r="29939" spans="1:1" x14ac:dyDescent="0.25">
      <c r="A29939" t="str">
        <f t="shared" si="470"/>
        <v>YAG</v>
      </c>
    </row>
    <row r="29940" spans="1:1" x14ac:dyDescent="0.25">
      <c r="A29940" t="str">
        <f t="shared" si="470"/>
        <v>YAG</v>
      </c>
    </row>
    <row r="29941" spans="1:1" x14ac:dyDescent="0.25">
      <c r="A29941" t="str">
        <f t="shared" si="470"/>
        <v>YAG</v>
      </c>
    </row>
    <row r="29942" spans="1:1" x14ac:dyDescent="0.25">
      <c r="A29942" t="str">
        <f t="shared" si="470"/>
        <v>YAG</v>
      </c>
    </row>
    <row r="29943" spans="1:1" x14ac:dyDescent="0.25">
      <c r="A29943" t="str">
        <f t="shared" si="470"/>
        <v>YAG</v>
      </c>
    </row>
    <row r="29944" spans="1:1" x14ac:dyDescent="0.25">
      <c r="A29944" t="str">
        <f t="shared" si="470"/>
        <v>YAG</v>
      </c>
    </row>
    <row r="29945" spans="1:1" x14ac:dyDescent="0.25">
      <c r="A29945" t="str">
        <f t="shared" si="470"/>
        <v>YAG</v>
      </c>
    </row>
    <row r="29946" spans="1:1" x14ac:dyDescent="0.25">
      <c r="A29946" t="str">
        <f t="shared" si="470"/>
        <v>YAG</v>
      </c>
    </row>
    <row r="29947" spans="1:1" x14ac:dyDescent="0.25">
      <c r="A29947" t="str">
        <f t="shared" si="470"/>
        <v>YAG</v>
      </c>
    </row>
    <row r="29948" spans="1:1" x14ac:dyDescent="0.25">
      <c r="A29948" t="str">
        <f t="shared" si="470"/>
        <v>YAG</v>
      </c>
    </row>
    <row r="29949" spans="1:1" x14ac:dyDescent="0.25">
      <c r="A29949" t="str">
        <f t="shared" si="470"/>
        <v>YAG</v>
      </c>
    </row>
    <row r="29950" spans="1:1" x14ac:dyDescent="0.25">
      <c r="A29950" t="str">
        <f t="shared" si="470"/>
        <v>YAG</v>
      </c>
    </row>
    <row r="29951" spans="1:1" x14ac:dyDescent="0.25">
      <c r="A29951" t="str">
        <f t="shared" si="470"/>
        <v>YAG</v>
      </c>
    </row>
    <row r="29952" spans="1:1" x14ac:dyDescent="0.25">
      <c r="A29952" t="str">
        <f t="shared" si="470"/>
        <v>YAG</v>
      </c>
    </row>
    <row r="29953" spans="1:1" x14ac:dyDescent="0.25">
      <c r="A29953" t="str">
        <f t="shared" si="470"/>
        <v>YAG</v>
      </c>
    </row>
    <row r="29954" spans="1:1" x14ac:dyDescent="0.25">
      <c r="A29954" t="str">
        <f t="shared" si="470"/>
        <v>YAG</v>
      </c>
    </row>
    <row r="29955" spans="1:1" x14ac:dyDescent="0.25">
      <c r="A29955" t="str">
        <f t="shared" si="470"/>
        <v>YAG</v>
      </c>
    </row>
    <row r="29956" spans="1:1" x14ac:dyDescent="0.25">
      <c r="A29956" t="str">
        <f t="shared" si="470"/>
        <v>YAG</v>
      </c>
    </row>
    <row r="29957" spans="1:1" x14ac:dyDescent="0.25">
      <c r="A29957" t="str">
        <f t="shared" si="470"/>
        <v>YAG</v>
      </c>
    </row>
    <row r="29958" spans="1:1" x14ac:dyDescent="0.25">
      <c r="A29958" t="str">
        <f t="shared" si="470"/>
        <v>YAG</v>
      </c>
    </row>
    <row r="29959" spans="1:1" x14ac:dyDescent="0.25">
      <c r="A29959" t="str">
        <f t="shared" si="470"/>
        <v>YAG</v>
      </c>
    </row>
    <row r="29960" spans="1:1" x14ac:dyDescent="0.25">
      <c r="A29960" t="str">
        <f t="shared" si="470"/>
        <v>YAG</v>
      </c>
    </row>
    <row r="29961" spans="1:1" x14ac:dyDescent="0.25">
      <c r="A29961" t="str">
        <f t="shared" si="470"/>
        <v>YAG</v>
      </c>
    </row>
    <row r="29962" spans="1:1" x14ac:dyDescent="0.25">
      <c r="A29962" t="str">
        <f t="shared" si="470"/>
        <v>YAG</v>
      </c>
    </row>
    <row r="29963" spans="1:1" x14ac:dyDescent="0.25">
      <c r="A29963" t="str">
        <f t="shared" si="470"/>
        <v>YAG</v>
      </c>
    </row>
    <row r="29964" spans="1:1" x14ac:dyDescent="0.25">
      <c r="A29964" t="str">
        <f t="shared" si="470"/>
        <v>YAG</v>
      </c>
    </row>
    <row r="29965" spans="1:1" x14ac:dyDescent="0.25">
      <c r="A29965" t="str">
        <f t="shared" si="470"/>
        <v>YAG</v>
      </c>
    </row>
    <row r="29966" spans="1:1" x14ac:dyDescent="0.25">
      <c r="A29966" t="str">
        <f t="shared" si="470"/>
        <v>YAG</v>
      </c>
    </row>
    <row r="29967" spans="1:1" x14ac:dyDescent="0.25">
      <c r="A29967" t="str">
        <f t="shared" si="470"/>
        <v>YAG</v>
      </c>
    </row>
    <row r="29968" spans="1:1" x14ac:dyDescent="0.25">
      <c r="A29968" t="str">
        <f t="shared" si="470"/>
        <v>YAG</v>
      </c>
    </row>
    <row r="29969" spans="1:1" x14ac:dyDescent="0.25">
      <c r="A29969" t="str">
        <f t="shared" si="470"/>
        <v>YAG</v>
      </c>
    </row>
    <row r="29970" spans="1:1" x14ac:dyDescent="0.25">
      <c r="A29970" t="str">
        <f t="shared" si="470"/>
        <v>YAG</v>
      </c>
    </row>
    <row r="29971" spans="1:1" x14ac:dyDescent="0.25">
      <c r="A29971" t="str">
        <f t="shared" si="470"/>
        <v>YAG</v>
      </c>
    </row>
    <row r="29972" spans="1:1" x14ac:dyDescent="0.25">
      <c r="A29972" t="str">
        <f t="shared" si="470"/>
        <v>YAG</v>
      </c>
    </row>
    <row r="29973" spans="1:1" x14ac:dyDescent="0.25">
      <c r="A29973" t="str">
        <f t="shared" si="470"/>
        <v>YAG</v>
      </c>
    </row>
    <row r="29974" spans="1:1" x14ac:dyDescent="0.25">
      <c r="A29974" t="str">
        <f t="shared" si="470"/>
        <v>YAG</v>
      </c>
    </row>
    <row r="29975" spans="1:1" x14ac:dyDescent="0.25">
      <c r="A29975" t="str">
        <f t="shared" si="470"/>
        <v>YAG</v>
      </c>
    </row>
    <row r="29976" spans="1:1" x14ac:dyDescent="0.25">
      <c r="A29976" t="str">
        <f t="shared" si="470"/>
        <v>YAG</v>
      </c>
    </row>
    <row r="29977" spans="1:1" x14ac:dyDescent="0.25">
      <c r="A29977" t="str">
        <f t="shared" si="470"/>
        <v>YAG</v>
      </c>
    </row>
    <row r="29978" spans="1:1" x14ac:dyDescent="0.25">
      <c r="A29978" t="str">
        <f t="shared" si="470"/>
        <v>YAG</v>
      </c>
    </row>
    <row r="29979" spans="1:1" x14ac:dyDescent="0.25">
      <c r="A29979" t="str">
        <f t="shared" si="470"/>
        <v>YAG</v>
      </c>
    </row>
    <row r="29980" spans="1:1" x14ac:dyDescent="0.25">
      <c r="A29980" t="str">
        <f t="shared" si="470"/>
        <v>YAG</v>
      </c>
    </row>
    <row r="29981" spans="1:1" x14ac:dyDescent="0.25">
      <c r="A29981" t="str">
        <f t="shared" si="470"/>
        <v>YAG</v>
      </c>
    </row>
    <row r="29982" spans="1:1" x14ac:dyDescent="0.25">
      <c r="A29982" t="str">
        <f t="shared" si="470"/>
        <v>YAG</v>
      </c>
    </row>
    <row r="29983" spans="1:1" x14ac:dyDescent="0.25">
      <c r="A29983" t="str">
        <f t="shared" si="470"/>
        <v>YAG</v>
      </c>
    </row>
    <row r="29984" spans="1:1" x14ac:dyDescent="0.25">
      <c r="A29984" t="str">
        <f t="shared" si="470"/>
        <v>YAG</v>
      </c>
    </row>
    <row r="29985" spans="1:1" x14ac:dyDescent="0.25">
      <c r="A29985" t="str">
        <f t="shared" si="470"/>
        <v>YAG</v>
      </c>
    </row>
    <row r="29986" spans="1:1" x14ac:dyDescent="0.25">
      <c r="A29986" t="str">
        <f t="shared" si="470"/>
        <v>YAG</v>
      </c>
    </row>
    <row r="29987" spans="1:1" x14ac:dyDescent="0.25">
      <c r="A29987" t="str">
        <f t="shared" si="470"/>
        <v>YAG</v>
      </c>
    </row>
    <row r="29988" spans="1:1" x14ac:dyDescent="0.25">
      <c r="A29988" t="str">
        <f t="shared" si="470"/>
        <v>YAG</v>
      </c>
    </row>
    <row r="29989" spans="1:1" x14ac:dyDescent="0.25">
      <c r="A29989" t="str">
        <f t="shared" si="470"/>
        <v>YAG</v>
      </c>
    </row>
    <row r="29990" spans="1:1" x14ac:dyDescent="0.25">
      <c r="A29990" t="str">
        <f t="shared" si="470"/>
        <v>YAG</v>
      </c>
    </row>
    <row r="29991" spans="1:1" x14ac:dyDescent="0.25">
      <c r="A29991" t="str">
        <f t="shared" si="470"/>
        <v>YAG</v>
      </c>
    </row>
    <row r="29992" spans="1:1" x14ac:dyDescent="0.25">
      <c r="A29992" t="str">
        <f t="shared" si="470"/>
        <v>YAG</v>
      </c>
    </row>
    <row r="29993" spans="1:1" x14ac:dyDescent="0.25">
      <c r="A29993" t="str">
        <f t="shared" si="470"/>
        <v>YAG</v>
      </c>
    </row>
    <row r="29994" spans="1:1" x14ac:dyDescent="0.25">
      <c r="A29994" t="str">
        <f t="shared" si="470"/>
        <v>YAG</v>
      </c>
    </row>
    <row r="29995" spans="1:1" x14ac:dyDescent="0.25">
      <c r="A29995" t="str">
        <f t="shared" si="470"/>
        <v>YAG</v>
      </c>
    </row>
    <row r="29996" spans="1:1" x14ac:dyDescent="0.25">
      <c r="A29996" t="str">
        <f t="shared" si="470"/>
        <v>YAG</v>
      </c>
    </row>
    <row r="29997" spans="1:1" x14ac:dyDescent="0.25">
      <c r="A29997" t="str">
        <f t="shared" si="470"/>
        <v>YAG</v>
      </c>
    </row>
    <row r="29998" spans="1:1" x14ac:dyDescent="0.25">
      <c r="A29998" t="str">
        <f t="shared" si="470"/>
        <v>YAG</v>
      </c>
    </row>
    <row r="29999" spans="1:1" x14ac:dyDescent="0.25">
      <c r="A29999" t="str">
        <f t="shared" si="470"/>
        <v>YAG</v>
      </c>
    </row>
    <row r="30000" spans="1:1" x14ac:dyDescent="0.25">
      <c r="A30000" t="str">
        <f t="shared" si="470"/>
        <v>YAG</v>
      </c>
    </row>
    <row r="30001" spans="1:1" x14ac:dyDescent="0.25">
      <c r="A30001" t="str">
        <f t="shared" ref="A30001:A30064" si="471">"YAG"&amp;D30001 &amp;E30001 &amp;F30001 &amp; G30001 &amp;H30001 &amp;I30001</f>
        <v>YAG</v>
      </c>
    </row>
    <row r="30002" spans="1:1" x14ac:dyDescent="0.25">
      <c r="A30002" t="str">
        <f t="shared" si="471"/>
        <v>YAG</v>
      </c>
    </row>
    <row r="30003" spans="1:1" x14ac:dyDescent="0.25">
      <c r="A30003" t="str">
        <f t="shared" si="471"/>
        <v>YAG</v>
      </c>
    </row>
    <row r="30004" spans="1:1" x14ac:dyDescent="0.25">
      <c r="A30004" t="str">
        <f t="shared" si="471"/>
        <v>YAG</v>
      </c>
    </row>
    <row r="30005" spans="1:1" x14ac:dyDescent="0.25">
      <c r="A30005" t="str">
        <f t="shared" si="471"/>
        <v>YAG</v>
      </c>
    </row>
    <row r="30006" spans="1:1" x14ac:dyDescent="0.25">
      <c r="A30006" t="str">
        <f t="shared" si="471"/>
        <v>YAG</v>
      </c>
    </row>
    <row r="30007" spans="1:1" x14ac:dyDescent="0.25">
      <c r="A30007" t="str">
        <f t="shared" si="471"/>
        <v>YAG</v>
      </c>
    </row>
    <row r="30008" spans="1:1" x14ac:dyDescent="0.25">
      <c r="A30008" t="str">
        <f t="shared" si="471"/>
        <v>YAG</v>
      </c>
    </row>
    <row r="30009" spans="1:1" x14ac:dyDescent="0.25">
      <c r="A30009" t="str">
        <f t="shared" si="471"/>
        <v>YAG</v>
      </c>
    </row>
    <row r="30010" spans="1:1" x14ac:dyDescent="0.25">
      <c r="A30010" t="str">
        <f t="shared" si="471"/>
        <v>YAG</v>
      </c>
    </row>
    <row r="30011" spans="1:1" x14ac:dyDescent="0.25">
      <c r="A30011" t="str">
        <f t="shared" si="471"/>
        <v>YAG</v>
      </c>
    </row>
    <row r="30012" spans="1:1" x14ac:dyDescent="0.25">
      <c r="A30012" t="str">
        <f t="shared" si="471"/>
        <v>YAG</v>
      </c>
    </row>
    <row r="30013" spans="1:1" x14ac:dyDescent="0.25">
      <c r="A30013" t="str">
        <f t="shared" si="471"/>
        <v>YAG</v>
      </c>
    </row>
    <row r="30014" spans="1:1" x14ac:dyDescent="0.25">
      <c r="A30014" t="str">
        <f t="shared" si="471"/>
        <v>YAG</v>
      </c>
    </row>
    <row r="30015" spans="1:1" x14ac:dyDescent="0.25">
      <c r="A30015" t="str">
        <f t="shared" si="471"/>
        <v>YAG</v>
      </c>
    </row>
    <row r="30016" spans="1:1" x14ac:dyDescent="0.25">
      <c r="A30016" t="str">
        <f t="shared" si="471"/>
        <v>YAG</v>
      </c>
    </row>
    <row r="30017" spans="1:1" x14ac:dyDescent="0.25">
      <c r="A30017" t="str">
        <f t="shared" si="471"/>
        <v>YAG</v>
      </c>
    </row>
    <row r="30018" spans="1:1" x14ac:dyDescent="0.25">
      <c r="A30018" t="str">
        <f t="shared" si="471"/>
        <v>YAG</v>
      </c>
    </row>
    <row r="30019" spans="1:1" x14ac:dyDescent="0.25">
      <c r="A30019" t="str">
        <f t="shared" si="471"/>
        <v>YAG</v>
      </c>
    </row>
    <row r="30020" spans="1:1" x14ac:dyDescent="0.25">
      <c r="A30020" t="str">
        <f t="shared" si="471"/>
        <v>YAG</v>
      </c>
    </row>
    <row r="30021" spans="1:1" x14ac:dyDescent="0.25">
      <c r="A30021" t="str">
        <f t="shared" si="471"/>
        <v>YAG</v>
      </c>
    </row>
    <row r="30022" spans="1:1" x14ac:dyDescent="0.25">
      <c r="A30022" t="str">
        <f t="shared" si="471"/>
        <v>YAG</v>
      </c>
    </row>
    <row r="30023" spans="1:1" x14ac:dyDescent="0.25">
      <c r="A30023" t="str">
        <f t="shared" si="471"/>
        <v>YAG</v>
      </c>
    </row>
    <row r="30024" spans="1:1" x14ac:dyDescent="0.25">
      <c r="A30024" t="str">
        <f t="shared" si="471"/>
        <v>YAG</v>
      </c>
    </row>
    <row r="30025" spans="1:1" x14ac:dyDescent="0.25">
      <c r="A30025" t="str">
        <f t="shared" si="471"/>
        <v>YAG</v>
      </c>
    </row>
    <row r="30026" spans="1:1" x14ac:dyDescent="0.25">
      <c r="A30026" t="str">
        <f t="shared" si="471"/>
        <v>YAG</v>
      </c>
    </row>
    <row r="30027" spans="1:1" x14ac:dyDescent="0.25">
      <c r="A30027" t="str">
        <f t="shared" si="471"/>
        <v>YAG</v>
      </c>
    </row>
    <row r="30028" spans="1:1" x14ac:dyDescent="0.25">
      <c r="A30028" t="str">
        <f t="shared" si="471"/>
        <v>YAG</v>
      </c>
    </row>
    <row r="30029" spans="1:1" x14ac:dyDescent="0.25">
      <c r="A30029" t="str">
        <f t="shared" si="471"/>
        <v>YAG</v>
      </c>
    </row>
    <row r="30030" spans="1:1" x14ac:dyDescent="0.25">
      <c r="A30030" t="str">
        <f t="shared" si="471"/>
        <v>YAG</v>
      </c>
    </row>
    <row r="30031" spans="1:1" x14ac:dyDescent="0.25">
      <c r="A30031" t="str">
        <f t="shared" si="471"/>
        <v>YAG</v>
      </c>
    </row>
    <row r="30032" spans="1:1" x14ac:dyDescent="0.25">
      <c r="A30032" t="str">
        <f t="shared" si="471"/>
        <v>YAG</v>
      </c>
    </row>
    <row r="30033" spans="1:1" x14ac:dyDescent="0.25">
      <c r="A30033" t="str">
        <f t="shared" si="471"/>
        <v>YAG</v>
      </c>
    </row>
    <row r="30034" spans="1:1" x14ac:dyDescent="0.25">
      <c r="A30034" t="str">
        <f t="shared" si="471"/>
        <v>YAG</v>
      </c>
    </row>
    <row r="30035" spans="1:1" x14ac:dyDescent="0.25">
      <c r="A30035" t="str">
        <f t="shared" si="471"/>
        <v>YAG</v>
      </c>
    </row>
    <row r="30036" spans="1:1" x14ac:dyDescent="0.25">
      <c r="A30036" t="str">
        <f t="shared" si="471"/>
        <v>YAG</v>
      </c>
    </row>
    <row r="30037" spans="1:1" x14ac:dyDescent="0.25">
      <c r="A30037" t="str">
        <f t="shared" si="471"/>
        <v>YAG</v>
      </c>
    </row>
    <row r="30038" spans="1:1" x14ac:dyDescent="0.25">
      <c r="A30038" t="str">
        <f t="shared" si="471"/>
        <v>YAG</v>
      </c>
    </row>
    <row r="30039" spans="1:1" x14ac:dyDescent="0.25">
      <c r="A30039" t="str">
        <f t="shared" si="471"/>
        <v>YAG</v>
      </c>
    </row>
    <row r="30040" spans="1:1" x14ac:dyDescent="0.25">
      <c r="A30040" t="str">
        <f t="shared" si="471"/>
        <v>YAG</v>
      </c>
    </row>
    <row r="30041" spans="1:1" x14ac:dyDescent="0.25">
      <c r="A30041" t="str">
        <f t="shared" si="471"/>
        <v>YAG</v>
      </c>
    </row>
    <row r="30042" spans="1:1" x14ac:dyDescent="0.25">
      <c r="A30042" t="str">
        <f t="shared" si="471"/>
        <v>YAG</v>
      </c>
    </row>
    <row r="30043" spans="1:1" x14ac:dyDescent="0.25">
      <c r="A30043" t="str">
        <f t="shared" si="471"/>
        <v>YAG</v>
      </c>
    </row>
    <row r="30044" spans="1:1" x14ac:dyDescent="0.25">
      <c r="A30044" t="str">
        <f t="shared" si="471"/>
        <v>YAG</v>
      </c>
    </row>
    <row r="30045" spans="1:1" x14ac:dyDescent="0.25">
      <c r="A30045" t="str">
        <f t="shared" si="471"/>
        <v>YAG</v>
      </c>
    </row>
    <row r="30046" spans="1:1" x14ac:dyDescent="0.25">
      <c r="A30046" t="str">
        <f t="shared" si="471"/>
        <v>YAG</v>
      </c>
    </row>
    <row r="30047" spans="1:1" x14ac:dyDescent="0.25">
      <c r="A30047" t="str">
        <f t="shared" si="471"/>
        <v>YAG</v>
      </c>
    </row>
    <row r="30048" spans="1:1" x14ac:dyDescent="0.25">
      <c r="A30048" t="str">
        <f t="shared" si="471"/>
        <v>YAG</v>
      </c>
    </row>
    <row r="30049" spans="1:1" x14ac:dyDescent="0.25">
      <c r="A30049" t="str">
        <f t="shared" si="471"/>
        <v>YAG</v>
      </c>
    </row>
    <row r="30050" spans="1:1" x14ac:dyDescent="0.25">
      <c r="A30050" t="str">
        <f t="shared" si="471"/>
        <v>YAG</v>
      </c>
    </row>
    <row r="30051" spans="1:1" x14ac:dyDescent="0.25">
      <c r="A30051" t="str">
        <f t="shared" si="471"/>
        <v>YAG</v>
      </c>
    </row>
    <row r="30052" spans="1:1" x14ac:dyDescent="0.25">
      <c r="A30052" t="str">
        <f t="shared" si="471"/>
        <v>YAG</v>
      </c>
    </row>
    <row r="30053" spans="1:1" x14ac:dyDescent="0.25">
      <c r="A30053" t="str">
        <f t="shared" si="471"/>
        <v>YAG</v>
      </c>
    </row>
    <row r="30054" spans="1:1" x14ac:dyDescent="0.25">
      <c r="A30054" t="str">
        <f t="shared" si="471"/>
        <v>YAG</v>
      </c>
    </row>
    <row r="30055" spans="1:1" x14ac:dyDescent="0.25">
      <c r="A30055" t="str">
        <f t="shared" si="471"/>
        <v>YAG</v>
      </c>
    </row>
    <row r="30056" spans="1:1" x14ac:dyDescent="0.25">
      <c r="A30056" t="str">
        <f t="shared" si="471"/>
        <v>YAG</v>
      </c>
    </row>
    <row r="30057" spans="1:1" x14ac:dyDescent="0.25">
      <c r="A30057" t="str">
        <f t="shared" si="471"/>
        <v>YAG</v>
      </c>
    </row>
    <row r="30058" spans="1:1" x14ac:dyDescent="0.25">
      <c r="A30058" t="str">
        <f t="shared" si="471"/>
        <v>YAG</v>
      </c>
    </row>
    <row r="30059" spans="1:1" x14ac:dyDescent="0.25">
      <c r="A30059" t="str">
        <f t="shared" si="471"/>
        <v>YAG</v>
      </c>
    </row>
    <row r="30060" spans="1:1" x14ac:dyDescent="0.25">
      <c r="A30060" t="str">
        <f t="shared" si="471"/>
        <v>YAG</v>
      </c>
    </row>
    <row r="30061" spans="1:1" x14ac:dyDescent="0.25">
      <c r="A30061" t="str">
        <f t="shared" si="471"/>
        <v>YAG</v>
      </c>
    </row>
    <row r="30062" spans="1:1" x14ac:dyDescent="0.25">
      <c r="A30062" t="str">
        <f t="shared" si="471"/>
        <v>YAG</v>
      </c>
    </row>
    <row r="30063" spans="1:1" x14ac:dyDescent="0.25">
      <c r="A30063" t="str">
        <f t="shared" si="471"/>
        <v>YAG</v>
      </c>
    </row>
    <row r="30064" spans="1:1" x14ac:dyDescent="0.25">
      <c r="A30064" t="str">
        <f t="shared" si="471"/>
        <v>YAG</v>
      </c>
    </row>
    <row r="30065" spans="1:1" x14ac:dyDescent="0.25">
      <c r="A30065" t="str">
        <f t="shared" ref="A30065:A30128" si="472">"YAG"&amp;D30065 &amp;E30065 &amp;F30065 &amp; G30065 &amp;H30065 &amp;I30065</f>
        <v>YAG</v>
      </c>
    </row>
    <row r="30066" spans="1:1" x14ac:dyDescent="0.25">
      <c r="A30066" t="str">
        <f t="shared" si="472"/>
        <v>YAG</v>
      </c>
    </row>
    <row r="30067" spans="1:1" x14ac:dyDescent="0.25">
      <c r="A30067" t="str">
        <f t="shared" si="472"/>
        <v>YAG</v>
      </c>
    </row>
    <row r="30068" spans="1:1" x14ac:dyDescent="0.25">
      <c r="A30068" t="str">
        <f t="shared" si="472"/>
        <v>YAG</v>
      </c>
    </row>
    <row r="30069" spans="1:1" x14ac:dyDescent="0.25">
      <c r="A30069" t="str">
        <f t="shared" si="472"/>
        <v>YAG</v>
      </c>
    </row>
    <row r="30070" spans="1:1" x14ac:dyDescent="0.25">
      <c r="A30070" t="str">
        <f t="shared" si="472"/>
        <v>YAG</v>
      </c>
    </row>
    <row r="30071" spans="1:1" x14ac:dyDescent="0.25">
      <c r="A30071" t="str">
        <f t="shared" si="472"/>
        <v>YAG</v>
      </c>
    </row>
    <row r="30072" spans="1:1" x14ac:dyDescent="0.25">
      <c r="A30072" t="str">
        <f t="shared" si="472"/>
        <v>YAG</v>
      </c>
    </row>
    <row r="30073" spans="1:1" x14ac:dyDescent="0.25">
      <c r="A30073" t="str">
        <f t="shared" si="472"/>
        <v>YAG</v>
      </c>
    </row>
    <row r="30074" spans="1:1" x14ac:dyDescent="0.25">
      <c r="A30074" t="str">
        <f t="shared" si="472"/>
        <v>YAG</v>
      </c>
    </row>
    <row r="30075" spans="1:1" x14ac:dyDescent="0.25">
      <c r="A30075" t="str">
        <f t="shared" si="472"/>
        <v>YAG</v>
      </c>
    </row>
    <row r="30076" spans="1:1" x14ac:dyDescent="0.25">
      <c r="A30076" t="str">
        <f t="shared" si="472"/>
        <v>YAG</v>
      </c>
    </row>
    <row r="30077" spans="1:1" x14ac:dyDescent="0.25">
      <c r="A30077" t="str">
        <f t="shared" si="472"/>
        <v>YAG</v>
      </c>
    </row>
    <row r="30078" spans="1:1" x14ac:dyDescent="0.25">
      <c r="A30078" t="str">
        <f t="shared" si="472"/>
        <v>YAG</v>
      </c>
    </row>
    <row r="30079" spans="1:1" x14ac:dyDescent="0.25">
      <c r="A30079" t="str">
        <f t="shared" si="472"/>
        <v>YAG</v>
      </c>
    </row>
    <row r="30080" spans="1:1" x14ac:dyDescent="0.25">
      <c r="A30080" t="str">
        <f t="shared" si="472"/>
        <v>YAG</v>
      </c>
    </row>
    <row r="30081" spans="1:1" x14ac:dyDescent="0.25">
      <c r="A30081" t="str">
        <f t="shared" si="472"/>
        <v>YAG</v>
      </c>
    </row>
    <row r="30082" spans="1:1" x14ac:dyDescent="0.25">
      <c r="A30082" t="str">
        <f t="shared" si="472"/>
        <v>YAG</v>
      </c>
    </row>
    <row r="30083" spans="1:1" x14ac:dyDescent="0.25">
      <c r="A30083" t="str">
        <f t="shared" si="472"/>
        <v>YAG</v>
      </c>
    </row>
    <row r="30084" spans="1:1" x14ac:dyDescent="0.25">
      <c r="A30084" t="str">
        <f t="shared" si="472"/>
        <v>YAG</v>
      </c>
    </row>
    <row r="30085" spans="1:1" x14ac:dyDescent="0.25">
      <c r="A30085" t="str">
        <f t="shared" si="472"/>
        <v>YAG</v>
      </c>
    </row>
    <row r="30086" spans="1:1" x14ac:dyDescent="0.25">
      <c r="A30086" t="str">
        <f t="shared" si="472"/>
        <v>YAG</v>
      </c>
    </row>
    <row r="30087" spans="1:1" x14ac:dyDescent="0.25">
      <c r="A30087" t="str">
        <f t="shared" si="472"/>
        <v>YAG</v>
      </c>
    </row>
    <row r="30088" spans="1:1" x14ac:dyDescent="0.25">
      <c r="A30088" t="str">
        <f t="shared" si="472"/>
        <v>YAG</v>
      </c>
    </row>
    <row r="30089" spans="1:1" x14ac:dyDescent="0.25">
      <c r="A30089" t="str">
        <f t="shared" si="472"/>
        <v>YAG</v>
      </c>
    </row>
    <row r="30090" spans="1:1" x14ac:dyDescent="0.25">
      <c r="A30090" t="str">
        <f t="shared" si="472"/>
        <v>YAG</v>
      </c>
    </row>
    <row r="30091" spans="1:1" x14ac:dyDescent="0.25">
      <c r="A30091" t="str">
        <f t="shared" si="472"/>
        <v>YAG</v>
      </c>
    </row>
    <row r="30092" spans="1:1" x14ac:dyDescent="0.25">
      <c r="A30092" t="str">
        <f t="shared" si="472"/>
        <v>YAG</v>
      </c>
    </row>
    <row r="30093" spans="1:1" x14ac:dyDescent="0.25">
      <c r="A30093" t="str">
        <f t="shared" si="472"/>
        <v>YAG</v>
      </c>
    </row>
    <row r="30094" spans="1:1" x14ac:dyDescent="0.25">
      <c r="A30094" t="str">
        <f t="shared" si="472"/>
        <v>YAG</v>
      </c>
    </row>
    <row r="30095" spans="1:1" x14ac:dyDescent="0.25">
      <c r="A30095" t="str">
        <f t="shared" si="472"/>
        <v>YAG</v>
      </c>
    </row>
    <row r="30096" spans="1:1" x14ac:dyDescent="0.25">
      <c r="A30096" t="str">
        <f t="shared" si="472"/>
        <v>YAG</v>
      </c>
    </row>
    <row r="30097" spans="1:1" x14ac:dyDescent="0.25">
      <c r="A30097" t="str">
        <f t="shared" si="472"/>
        <v>YAG</v>
      </c>
    </row>
    <row r="30098" spans="1:1" x14ac:dyDescent="0.25">
      <c r="A30098" t="str">
        <f t="shared" si="472"/>
        <v>YAG</v>
      </c>
    </row>
    <row r="30099" spans="1:1" x14ac:dyDescent="0.25">
      <c r="A30099" t="str">
        <f t="shared" si="472"/>
        <v>YAG</v>
      </c>
    </row>
    <row r="30100" spans="1:1" x14ac:dyDescent="0.25">
      <c r="A30100" t="str">
        <f t="shared" si="472"/>
        <v>YAG</v>
      </c>
    </row>
    <row r="30101" spans="1:1" x14ac:dyDescent="0.25">
      <c r="A30101" t="str">
        <f t="shared" si="472"/>
        <v>YAG</v>
      </c>
    </row>
    <row r="30102" spans="1:1" x14ac:dyDescent="0.25">
      <c r="A30102" t="str">
        <f t="shared" si="472"/>
        <v>YAG</v>
      </c>
    </row>
    <row r="30103" spans="1:1" x14ac:dyDescent="0.25">
      <c r="A30103" t="str">
        <f t="shared" si="472"/>
        <v>YAG</v>
      </c>
    </row>
    <row r="30104" spans="1:1" x14ac:dyDescent="0.25">
      <c r="A30104" t="str">
        <f t="shared" si="472"/>
        <v>YAG</v>
      </c>
    </row>
    <row r="30105" spans="1:1" x14ac:dyDescent="0.25">
      <c r="A30105" t="str">
        <f t="shared" si="472"/>
        <v>YAG</v>
      </c>
    </row>
    <row r="30106" spans="1:1" x14ac:dyDescent="0.25">
      <c r="A30106" t="str">
        <f t="shared" si="472"/>
        <v>YAG</v>
      </c>
    </row>
    <row r="30107" spans="1:1" x14ac:dyDescent="0.25">
      <c r="A30107" t="str">
        <f t="shared" si="472"/>
        <v>YAG</v>
      </c>
    </row>
    <row r="30108" spans="1:1" x14ac:dyDescent="0.25">
      <c r="A30108" t="str">
        <f t="shared" si="472"/>
        <v>YAG</v>
      </c>
    </row>
    <row r="30109" spans="1:1" x14ac:dyDescent="0.25">
      <c r="A30109" t="str">
        <f t="shared" si="472"/>
        <v>YAG</v>
      </c>
    </row>
    <row r="30110" spans="1:1" x14ac:dyDescent="0.25">
      <c r="A30110" t="str">
        <f t="shared" si="472"/>
        <v>YAG</v>
      </c>
    </row>
    <row r="30111" spans="1:1" x14ac:dyDescent="0.25">
      <c r="A30111" t="str">
        <f t="shared" si="472"/>
        <v>YAG</v>
      </c>
    </row>
    <row r="30112" spans="1:1" x14ac:dyDescent="0.25">
      <c r="A30112" t="str">
        <f t="shared" si="472"/>
        <v>YAG</v>
      </c>
    </row>
    <row r="30113" spans="1:1" x14ac:dyDescent="0.25">
      <c r="A30113" t="str">
        <f t="shared" si="472"/>
        <v>YAG</v>
      </c>
    </row>
    <row r="30114" spans="1:1" x14ac:dyDescent="0.25">
      <c r="A30114" t="str">
        <f t="shared" si="472"/>
        <v>YAG</v>
      </c>
    </row>
    <row r="30115" spans="1:1" x14ac:dyDescent="0.25">
      <c r="A30115" t="str">
        <f t="shared" si="472"/>
        <v>YAG</v>
      </c>
    </row>
    <row r="30116" spans="1:1" x14ac:dyDescent="0.25">
      <c r="A30116" t="str">
        <f t="shared" si="472"/>
        <v>YAG</v>
      </c>
    </row>
    <row r="30117" spans="1:1" x14ac:dyDescent="0.25">
      <c r="A30117" t="str">
        <f t="shared" si="472"/>
        <v>YAG</v>
      </c>
    </row>
    <row r="30118" spans="1:1" x14ac:dyDescent="0.25">
      <c r="A30118" t="str">
        <f t="shared" si="472"/>
        <v>YAG</v>
      </c>
    </row>
    <row r="30119" spans="1:1" x14ac:dyDescent="0.25">
      <c r="A30119" t="str">
        <f t="shared" si="472"/>
        <v>YAG</v>
      </c>
    </row>
    <row r="30120" spans="1:1" x14ac:dyDescent="0.25">
      <c r="A30120" t="str">
        <f t="shared" si="472"/>
        <v>YAG</v>
      </c>
    </row>
    <row r="30121" spans="1:1" x14ac:dyDescent="0.25">
      <c r="A30121" t="str">
        <f t="shared" si="472"/>
        <v>YAG</v>
      </c>
    </row>
    <row r="30122" spans="1:1" x14ac:dyDescent="0.25">
      <c r="A30122" t="str">
        <f t="shared" si="472"/>
        <v>YAG</v>
      </c>
    </row>
    <row r="30123" spans="1:1" x14ac:dyDescent="0.25">
      <c r="A30123" t="str">
        <f t="shared" si="472"/>
        <v>YAG</v>
      </c>
    </row>
    <row r="30124" spans="1:1" x14ac:dyDescent="0.25">
      <c r="A30124" t="str">
        <f t="shared" si="472"/>
        <v>YAG</v>
      </c>
    </row>
    <row r="30125" spans="1:1" x14ac:dyDescent="0.25">
      <c r="A30125" t="str">
        <f t="shared" si="472"/>
        <v>YAG</v>
      </c>
    </row>
    <row r="30126" spans="1:1" x14ac:dyDescent="0.25">
      <c r="A30126" t="str">
        <f t="shared" si="472"/>
        <v>YAG</v>
      </c>
    </row>
    <row r="30127" spans="1:1" x14ac:dyDescent="0.25">
      <c r="A30127" t="str">
        <f t="shared" si="472"/>
        <v>YAG</v>
      </c>
    </row>
    <row r="30128" spans="1:1" x14ac:dyDescent="0.25">
      <c r="A30128" t="str">
        <f t="shared" si="472"/>
        <v>YAG</v>
      </c>
    </row>
    <row r="30129" spans="1:1" x14ac:dyDescent="0.25">
      <c r="A30129" t="str">
        <f t="shared" ref="A30129:A30192" si="473">"YAG"&amp;D30129 &amp;E30129 &amp;F30129 &amp; G30129 &amp;H30129 &amp;I30129</f>
        <v>YAG</v>
      </c>
    </row>
    <row r="30130" spans="1:1" x14ac:dyDescent="0.25">
      <c r="A30130" t="str">
        <f t="shared" si="473"/>
        <v>YAG</v>
      </c>
    </row>
    <row r="30131" spans="1:1" x14ac:dyDescent="0.25">
      <c r="A30131" t="str">
        <f t="shared" si="473"/>
        <v>YAG</v>
      </c>
    </row>
    <row r="30132" spans="1:1" x14ac:dyDescent="0.25">
      <c r="A30132" t="str">
        <f t="shared" si="473"/>
        <v>YAG</v>
      </c>
    </row>
    <row r="30133" spans="1:1" x14ac:dyDescent="0.25">
      <c r="A30133" t="str">
        <f t="shared" si="473"/>
        <v>YAG</v>
      </c>
    </row>
    <row r="30134" spans="1:1" x14ac:dyDescent="0.25">
      <c r="A30134" t="str">
        <f t="shared" si="473"/>
        <v>YAG</v>
      </c>
    </row>
    <row r="30135" spans="1:1" x14ac:dyDescent="0.25">
      <c r="A30135" t="str">
        <f t="shared" si="473"/>
        <v>YAG</v>
      </c>
    </row>
    <row r="30136" spans="1:1" x14ac:dyDescent="0.25">
      <c r="A30136" t="str">
        <f t="shared" si="473"/>
        <v>YAG</v>
      </c>
    </row>
    <row r="30137" spans="1:1" x14ac:dyDescent="0.25">
      <c r="A30137" t="str">
        <f t="shared" si="473"/>
        <v>YAG</v>
      </c>
    </row>
    <row r="30138" spans="1:1" x14ac:dyDescent="0.25">
      <c r="A30138" t="str">
        <f t="shared" si="473"/>
        <v>YAG</v>
      </c>
    </row>
    <row r="30139" spans="1:1" x14ac:dyDescent="0.25">
      <c r="A30139" t="str">
        <f t="shared" si="473"/>
        <v>YAG</v>
      </c>
    </row>
    <row r="30140" spans="1:1" x14ac:dyDescent="0.25">
      <c r="A30140" t="str">
        <f t="shared" si="473"/>
        <v>YAG</v>
      </c>
    </row>
    <row r="30141" spans="1:1" x14ac:dyDescent="0.25">
      <c r="A30141" t="str">
        <f t="shared" si="473"/>
        <v>YAG</v>
      </c>
    </row>
    <row r="30142" spans="1:1" x14ac:dyDescent="0.25">
      <c r="A30142" t="str">
        <f t="shared" si="473"/>
        <v>YAG</v>
      </c>
    </row>
    <row r="30143" spans="1:1" x14ac:dyDescent="0.25">
      <c r="A30143" t="str">
        <f t="shared" si="473"/>
        <v>YAG</v>
      </c>
    </row>
    <row r="30144" spans="1:1" x14ac:dyDescent="0.25">
      <c r="A30144" t="str">
        <f t="shared" si="473"/>
        <v>YAG</v>
      </c>
    </row>
    <row r="30145" spans="1:1" x14ac:dyDescent="0.25">
      <c r="A30145" t="str">
        <f t="shared" si="473"/>
        <v>YAG</v>
      </c>
    </row>
    <row r="30146" spans="1:1" x14ac:dyDescent="0.25">
      <c r="A30146" t="str">
        <f t="shared" si="473"/>
        <v>YAG</v>
      </c>
    </row>
    <row r="30147" spans="1:1" x14ac:dyDescent="0.25">
      <c r="A30147" t="str">
        <f t="shared" si="473"/>
        <v>YAG</v>
      </c>
    </row>
    <row r="30148" spans="1:1" x14ac:dyDescent="0.25">
      <c r="A30148" t="str">
        <f t="shared" si="473"/>
        <v>YAG</v>
      </c>
    </row>
    <row r="30149" spans="1:1" x14ac:dyDescent="0.25">
      <c r="A30149" t="str">
        <f t="shared" si="473"/>
        <v>YAG</v>
      </c>
    </row>
    <row r="30150" spans="1:1" x14ac:dyDescent="0.25">
      <c r="A30150" t="str">
        <f t="shared" si="473"/>
        <v>YAG</v>
      </c>
    </row>
    <row r="30151" spans="1:1" x14ac:dyDescent="0.25">
      <c r="A30151" t="str">
        <f t="shared" si="473"/>
        <v>YAG</v>
      </c>
    </row>
    <row r="30152" spans="1:1" x14ac:dyDescent="0.25">
      <c r="A30152" t="str">
        <f t="shared" si="473"/>
        <v>YAG</v>
      </c>
    </row>
    <row r="30153" spans="1:1" x14ac:dyDescent="0.25">
      <c r="A30153" t="str">
        <f t="shared" si="473"/>
        <v>YAG</v>
      </c>
    </row>
    <row r="30154" spans="1:1" x14ac:dyDescent="0.25">
      <c r="A30154" t="str">
        <f t="shared" si="473"/>
        <v>YAG</v>
      </c>
    </row>
    <row r="30155" spans="1:1" x14ac:dyDescent="0.25">
      <c r="A30155" t="str">
        <f t="shared" si="473"/>
        <v>YAG</v>
      </c>
    </row>
    <row r="30156" spans="1:1" x14ac:dyDescent="0.25">
      <c r="A30156" t="str">
        <f t="shared" si="473"/>
        <v>YAG</v>
      </c>
    </row>
    <row r="30157" spans="1:1" x14ac:dyDescent="0.25">
      <c r="A30157" t="str">
        <f t="shared" si="473"/>
        <v>YAG</v>
      </c>
    </row>
    <row r="30158" spans="1:1" x14ac:dyDescent="0.25">
      <c r="A30158" t="str">
        <f t="shared" si="473"/>
        <v>YAG</v>
      </c>
    </row>
    <row r="30159" spans="1:1" x14ac:dyDescent="0.25">
      <c r="A30159" t="str">
        <f t="shared" si="473"/>
        <v>YAG</v>
      </c>
    </row>
    <row r="30160" spans="1:1" x14ac:dyDescent="0.25">
      <c r="A30160" t="str">
        <f t="shared" si="473"/>
        <v>YAG</v>
      </c>
    </row>
    <row r="30161" spans="1:1" x14ac:dyDescent="0.25">
      <c r="A30161" t="str">
        <f t="shared" si="473"/>
        <v>YAG</v>
      </c>
    </row>
    <row r="30162" spans="1:1" x14ac:dyDescent="0.25">
      <c r="A30162" t="str">
        <f t="shared" si="473"/>
        <v>YAG</v>
      </c>
    </row>
    <row r="30163" spans="1:1" x14ac:dyDescent="0.25">
      <c r="A30163" t="str">
        <f t="shared" si="473"/>
        <v>YAG</v>
      </c>
    </row>
    <row r="30164" spans="1:1" x14ac:dyDescent="0.25">
      <c r="A30164" t="str">
        <f t="shared" si="473"/>
        <v>YAG</v>
      </c>
    </row>
    <row r="30165" spans="1:1" x14ac:dyDescent="0.25">
      <c r="A30165" t="str">
        <f t="shared" si="473"/>
        <v>YAG</v>
      </c>
    </row>
    <row r="30166" spans="1:1" x14ac:dyDescent="0.25">
      <c r="A30166" t="str">
        <f t="shared" si="473"/>
        <v>YAG</v>
      </c>
    </row>
    <row r="30167" spans="1:1" x14ac:dyDescent="0.25">
      <c r="A30167" t="str">
        <f t="shared" si="473"/>
        <v>YAG</v>
      </c>
    </row>
    <row r="30168" spans="1:1" x14ac:dyDescent="0.25">
      <c r="A30168" t="str">
        <f t="shared" si="473"/>
        <v>YAG</v>
      </c>
    </row>
    <row r="30169" spans="1:1" x14ac:dyDescent="0.25">
      <c r="A30169" t="str">
        <f t="shared" si="473"/>
        <v>YAG</v>
      </c>
    </row>
    <row r="30170" spans="1:1" x14ac:dyDescent="0.25">
      <c r="A30170" t="str">
        <f t="shared" si="473"/>
        <v>YAG</v>
      </c>
    </row>
    <row r="30171" spans="1:1" x14ac:dyDescent="0.25">
      <c r="A30171" t="str">
        <f t="shared" si="473"/>
        <v>YAG</v>
      </c>
    </row>
    <row r="30172" spans="1:1" x14ac:dyDescent="0.25">
      <c r="A30172" t="str">
        <f t="shared" si="473"/>
        <v>YAG</v>
      </c>
    </row>
    <row r="30173" spans="1:1" x14ac:dyDescent="0.25">
      <c r="A30173" t="str">
        <f t="shared" si="473"/>
        <v>YAG</v>
      </c>
    </row>
    <row r="30174" spans="1:1" x14ac:dyDescent="0.25">
      <c r="A30174" t="str">
        <f t="shared" si="473"/>
        <v>YAG</v>
      </c>
    </row>
    <row r="30175" spans="1:1" x14ac:dyDescent="0.25">
      <c r="A30175" t="str">
        <f t="shared" si="473"/>
        <v>YAG</v>
      </c>
    </row>
    <row r="30176" spans="1:1" x14ac:dyDescent="0.25">
      <c r="A30176" t="str">
        <f t="shared" si="473"/>
        <v>YAG</v>
      </c>
    </row>
    <row r="30177" spans="1:1" x14ac:dyDescent="0.25">
      <c r="A30177" t="str">
        <f t="shared" si="473"/>
        <v>YAG</v>
      </c>
    </row>
    <row r="30178" spans="1:1" x14ac:dyDescent="0.25">
      <c r="A30178" t="str">
        <f t="shared" si="473"/>
        <v>YAG</v>
      </c>
    </row>
    <row r="30179" spans="1:1" x14ac:dyDescent="0.25">
      <c r="A30179" t="str">
        <f t="shared" si="473"/>
        <v>YAG</v>
      </c>
    </row>
    <row r="30180" spans="1:1" x14ac:dyDescent="0.25">
      <c r="A30180" t="str">
        <f t="shared" si="473"/>
        <v>YAG</v>
      </c>
    </row>
    <row r="30181" spans="1:1" x14ac:dyDescent="0.25">
      <c r="A30181" t="str">
        <f t="shared" si="473"/>
        <v>YAG</v>
      </c>
    </row>
    <row r="30182" spans="1:1" x14ac:dyDescent="0.25">
      <c r="A30182" t="str">
        <f t="shared" si="473"/>
        <v>YAG</v>
      </c>
    </row>
    <row r="30183" spans="1:1" x14ac:dyDescent="0.25">
      <c r="A30183" t="str">
        <f t="shared" si="473"/>
        <v>YAG</v>
      </c>
    </row>
    <row r="30184" spans="1:1" x14ac:dyDescent="0.25">
      <c r="A30184" t="str">
        <f t="shared" si="473"/>
        <v>YAG</v>
      </c>
    </row>
    <row r="30185" spans="1:1" x14ac:dyDescent="0.25">
      <c r="A30185" t="str">
        <f t="shared" si="473"/>
        <v>YAG</v>
      </c>
    </row>
    <row r="30186" spans="1:1" x14ac:dyDescent="0.25">
      <c r="A30186" t="str">
        <f t="shared" si="473"/>
        <v>YAG</v>
      </c>
    </row>
    <row r="30187" spans="1:1" x14ac:dyDescent="0.25">
      <c r="A30187" t="str">
        <f t="shared" si="473"/>
        <v>YAG</v>
      </c>
    </row>
    <row r="30188" spans="1:1" x14ac:dyDescent="0.25">
      <c r="A30188" t="str">
        <f t="shared" si="473"/>
        <v>YAG</v>
      </c>
    </row>
    <row r="30189" spans="1:1" x14ac:dyDescent="0.25">
      <c r="A30189" t="str">
        <f t="shared" si="473"/>
        <v>YAG</v>
      </c>
    </row>
    <row r="30190" spans="1:1" x14ac:dyDescent="0.25">
      <c r="A30190" t="str">
        <f t="shared" si="473"/>
        <v>YAG</v>
      </c>
    </row>
    <row r="30191" spans="1:1" x14ac:dyDescent="0.25">
      <c r="A30191" t="str">
        <f t="shared" si="473"/>
        <v>YAG</v>
      </c>
    </row>
    <row r="30192" spans="1:1" x14ac:dyDescent="0.25">
      <c r="A30192" t="str">
        <f t="shared" si="473"/>
        <v>YAG</v>
      </c>
    </row>
    <row r="30193" spans="1:1" x14ac:dyDescent="0.25">
      <c r="A30193" t="str">
        <f t="shared" ref="A30193:A30256" si="474">"YAG"&amp;D30193 &amp;E30193 &amp;F30193 &amp; G30193 &amp;H30193 &amp;I30193</f>
        <v>YAG</v>
      </c>
    </row>
    <row r="30194" spans="1:1" x14ac:dyDescent="0.25">
      <c r="A30194" t="str">
        <f t="shared" si="474"/>
        <v>YAG</v>
      </c>
    </row>
    <row r="30195" spans="1:1" x14ac:dyDescent="0.25">
      <c r="A30195" t="str">
        <f t="shared" si="474"/>
        <v>YAG</v>
      </c>
    </row>
    <row r="30196" spans="1:1" x14ac:dyDescent="0.25">
      <c r="A30196" t="str">
        <f t="shared" si="474"/>
        <v>YAG</v>
      </c>
    </row>
    <row r="30197" spans="1:1" x14ac:dyDescent="0.25">
      <c r="A30197" t="str">
        <f t="shared" si="474"/>
        <v>YAG</v>
      </c>
    </row>
    <row r="30198" spans="1:1" x14ac:dyDescent="0.25">
      <c r="A30198" t="str">
        <f t="shared" si="474"/>
        <v>YAG</v>
      </c>
    </row>
    <row r="30199" spans="1:1" x14ac:dyDescent="0.25">
      <c r="A30199" t="str">
        <f t="shared" si="474"/>
        <v>YAG</v>
      </c>
    </row>
    <row r="30200" spans="1:1" x14ac:dyDescent="0.25">
      <c r="A30200" t="str">
        <f t="shared" si="474"/>
        <v>YAG</v>
      </c>
    </row>
    <row r="30201" spans="1:1" x14ac:dyDescent="0.25">
      <c r="A30201" t="str">
        <f t="shared" si="474"/>
        <v>YAG</v>
      </c>
    </row>
    <row r="30202" spans="1:1" x14ac:dyDescent="0.25">
      <c r="A30202" t="str">
        <f t="shared" si="474"/>
        <v>YAG</v>
      </c>
    </row>
    <row r="30203" spans="1:1" x14ac:dyDescent="0.25">
      <c r="A30203" t="str">
        <f t="shared" si="474"/>
        <v>YAG</v>
      </c>
    </row>
    <row r="30204" spans="1:1" x14ac:dyDescent="0.25">
      <c r="A30204" t="str">
        <f t="shared" si="474"/>
        <v>YAG</v>
      </c>
    </row>
    <row r="30205" spans="1:1" x14ac:dyDescent="0.25">
      <c r="A30205" t="str">
        <f t="shared" si="474"/>
        <v>YAG</v>
      </c>
    </row>
    <row r="30206" spans="1:1" x14ac:dyDescent="0.25">
      <c r="A30206" t="str">
        <f t="shared" si="474"/>
        <v>YAG</v>
      </c>
    </row>
    <row r="30207" spans="1:1" x14ac:dyDescent="0.25">
      <c r="A30207" t="str">
        <f t="shared" si="474"/>
        <v>YAG</v>
      </c>
    </row>
    <row r="30208" spans="1:1" x14ac:dyDescent="0.25">
      <c r="A30208" t="str">
        <f t="shared" si="474"/>
        <v>YAG</v>
      </c>
    </row>
    <row r="30209" spans="1:1" x14ac:dyDescent="0.25">
      <c r="A30209" t="str">
        <f t="shared" si="474"/>
        <v>YAG</v>
      </c>
    </row>
    <row r="30210" spans="1:1" x14ac:dyDescent="0.25">
      <c r="A30210" t="str">
        <f t="shared" si="474"/>
        <v>YAG</v>
      </c>
    </row>
    <row r="30211" spans="1:1" x14ac:dyDescent="0.25">
      <c r="A30211" t="str">
        <f t="shared" si="474"/>
        <v>YAG</v>
      </c>
    </row>
    <row r="30212" spans="1:1" x14ac:dyDescent="0.25">
      <c r="A30212" t="str">
        <f t="shared" si="474"/>
        <v>YAG</v>
      </c>
    </row>
    <row r="30213" spans="1:1" x14ac:dyDescent="0.25">
      <c r="A30213" t="str">
        <f t="shared" si="474"/>
        <v>YAG</v>
      </c>
    </row>
    <row r="30214" spans="1:1" x14ac:dyDescent="0.25">
      <c r="A30214" t="str">
        <f t="shared" si="474"/>
        <v>YAG</v>
      </c>
    </row>
    <row r="30215" spans="1:1" x14ac:dyDescent="0.25">
      <c r="A30215" t="str">
        <f t="shared" si="474"/>
        <v>YAG</v>
      </c>
    </row>
    <row r="30216" spans="1:1" x14ac:dyDescent="0.25">
      <c r="A30216" t="str">
        <f t="shared" si="474"/>
        <v>YAG</v>
      </c>
    </row>
    <row r="30217" spans="1:1" x14ac:dyDescent="0.25">
      <c r="A30217" t="str">
        <f t="shared" si="474"/>
        <v>YAG</v>
      </c>
    </row>
    <row r="30218" spans="1:1" x14ac:dyDescent="0.25">
      <c r="A30218" t="str">
        <f t="shared" si="474"/>
        <v>YAG</v>
      </c>
    </row>
    <row r="30219" spans="1:1" x14ac:dyDescent="0.25">
      <c r="A30219" t="str">
        <f t="shared" si="474"/>
        <v>YAG</v>
      </c>
    </row>
    <row r="30220" spans="1:1" x14ac:dyDescent="0.25">
      <c r="A30220" t="str">
        <f t="shared" si="474"/>
        <v>YAG</v>
      </c>
    </row>
    <row r="30221" spans="1:1" x14ac:dyDescent="0.25">
      <c r="A30221" t="str">
        <f t="shared" si="474"/>
        <v>YAG</v>
      </c>
    </row>
    <row r="30222" spans="1:1" x14ac:dyDescent="0.25">
      <c r="A30222" t="str">
        <f t="shared" si="474"/>
        <v>YAG</v>
      </c>
    </row>
    <row r="30223" spans="1:1" x14ac:dyDescent="0.25">
      <c r="A30223" t="str">
        <f t="shared" si="474"/>
        <v>YAG</v>
      </c>
    </row>
    <row r="30224" spans="1:1" x14ac:dyDescent="0.25">
      <c r="A30224" t="str">
        <f t="shared" si="474"/>
        <v>YAG</v>
      </c>
    </row>
    <row r="30225" spans="1:1" x14ac:dyDescent="0.25">
      <c r="A30225" t="str">
        <f t="shared" si="474"/>
        <v>YAG</v>
      </c>
    </row>
    <row r="30226" spans="1:1" x14ac:dyDescent="0.25">
      <c r="A30226" t="str">
        <f t="shared" si="474"/>
        <v>YAG</v>
      </c>
    </row>
    <row r="30227" spans="1:1" x14ac:dyDescent="0.25">
      <c r="A30227" t="str">
        <f t="shared" si="474"/>
        <v>YAG</v>
      </c>
    </row>
    <row r="30228" spans="1:1" x14ac:dyDescent="0.25">
      <c r="A30228" t="str">
        <f t="shared" si="474"/>
        <v>YAG</v>
      </c>
    </row>
    <row r="30229" spans="1:1" x14ac:dyDescent="0.25">
      <c r="A30229" t="str">
        <f t="shared" si="474"/>
        <v>YAG</v>
      </c>
    </row>
    <row r="30230" spans="1:1" x14ac:dyDescent="0.25">
      <c r="A30230" t="str">
        <f t="shared" si="474"/>
        <v>YAG</v>
      </c>
    </row>
    <row r="30231" spans="1:1" x14ac:dyDescent="0.25">
      <c r="A30231" t="str">
        <f t="shared" si="474"/>
        <v>YAG</v>
      </c>
    </row>
    <row r="30232" spans="1:1" x14ac:dyDescent="0.25">
      <c r="A30232" t="str">
        <f t="shared" si="474"/>
        <v>YAG</v>
      </c>
    </row>
    <row r="30233" spans="1:1" x14ac:dyDescent="0.25">
      <c r="A30233" t="str">
        <f t="shared" si="474"/>
        <v>YAG</v>
      </c>
    </row>
    <row r="30234" spans="1:1" x14ac:dyDescent="0.25">
      <c r="A30234" t="str">
        <f t="shared" si="474"/>
        <v>YAG</v>
      </c>
    </row>
    <row r="30235" spans="1:1" x14ac:dyDescent="0.25">
      <c r="A30235" t="str">
        <f t="shared" si="474"/>
        <v>YAG</v>
      </c>
    </row>
    <row r="30236" spans="1:1" x14ac:dyDescent="0.25">
      <c r="A30236" t="str">
        <f t="shared" si="474"/>
        <v>YAG</v>
      </c>
    </row>
    <row r="30237" spans="1:1" x14ac:dyDescent="0.25">
      <c r="A30237" t="str">
        <f t="shared" si="474"/>
        <v>YAG</v>
      </c>
    </row>
    <row r="30238" spans="1:1" x14ac:dyDescent="0.25">
      <c r="A30238" t="str">
        <f t="shared" si="474"/>
        <v>YAG</v>
      </c>
    </row>
    <row r="30239" spans="1:1" x14ac:dyDescent="0.25">
      <c r="A30239" t="str">
        <f t="shared" si="474"/>
        <v>YAG</v>
      </c>
    </row>
    <row r="30240" spans="1:1" x14ac:dyDescent="0.25">
      <c r="A30240" t="str">
        <f t="shared" si="474"/>
        <v>YAG</v>
      </c>
    </row>
    <row r="30241" spans="1:1" x14ac:dyDescent="0.25">
      <c r="A30241" t="str">
        <f t="shared" si="474"/>
        <v>YAG</v>
      </c>
    </row>
    <row r="30242" spans="1:1" x14ac:dyDescent="0.25">
      <c r="A30242" t="str">
        <f t="shared" si="474"/>
        <v>YAG</v>
      </c>
    </row>
    <row r="30243" spans="1:1" x14ac:dyDescent="0.25">
      <c r="A30243" t="str">
        <f t="shared" si="474"/>
        <v>YAG</v>
      </c>
    </row>
    <row r="30244" spans="1:1" x14ac:dyDescent="0.25">
      <c r="A30244" t="str">
        <f t="shared" si="474"/>
        <v>YAG</v>
      </c>
    </row>
    <row r="30245" spans="1:1" x14ac:dyDescent="0.25">
      <c r="A30245" t="str">
        <f t="shared" si="474"/>
        <v>YAG</v>
      </c>
    </row>
    <row r="30246" spans="1:1" x14ac:dyDescent="0.25">
      <c r="A30246" t="str">
        <f t="shared" si="474"/>
        <v>YAG</v>
      </c>
    </row>
    <row r="30247" spans="1:1" x14ac:dyDescent="0.25">
      <c r="A30247" t="str">
        <f t="shared" si="474"/>
        <v>YAG</v>
      </c>
    </row>
    <row r="30248" spans="1:1" x14ac:dyDescent="0.25">
      <c r="A30248" t="str">
        <f t="shared" si="474"/>
        <v>YAG</v>
      </c>
    </row>
    <row r="30249" spans="1:1" x14ac:dyDescent="0.25">
      <c r="A30249" t="str">
        <f t="shared" si="474"/>
        <v>YAG</v>
      </c>
    </row>
    <row r="30250" spans="1:1" x14ac:dyDescent="0.25">
      <c r="A30250" t="str">
        <f t="shared" si="474"/>
        <v>YAG</v>
      </c>
    </row>
    <row r="30251" spans="1:1" x14ac:dyDescent="0.25">
      <c r="A30251" t="str">
        <f t="shared" si="474"/>
        <v>YAG</v>
      </c>
    </row>
    <row r="30252" spans="1:1" x14ac:dyDescent="0.25">
      <c r="A30252" t="str">
        <f t="shared" si="474"/>
        <v>YAG</v>
      </c>
    </row>
    <row r="30253" spans="1:1" x14ac:dyDescent="0.25">
      <c r="A30253" t="str">
        <f t="shared" si="474"/>
        <v>YAG</v>
      </c>
    </row>
    <row r="30254" spans="1:1" x14ac:dyDescent="0.25">
      <c r="A30254" t="str">
        <f t="shared" si="474"/>
        <v>YAG</v>
      </c>
    </row>
    <row r="30255" spans="1:1" x14ac:dyDescent="0.25">
      <c r="A30255" t="str">
        <f t="shared" si="474"/>
        <v>YAG</v>
      </c>
    </row>
    <row r="30256" spans="1:1" x14ac:dyDescent="0.25">
      <c r="A30256" t="str">
        <f t="shared" si="474"/>
        <v>YAG</v>
      </c>
    </row>
    <row r="30257" spans="1:1" x14ac:dyDescent="0.25">
      <c r="A30257" t="str">
        <f t="shared" ref="A30257:A30320" si="475">"YAG"&amp;D30257 &amp;E30257 &amp;F30257 &amp; G30257 &amp;H30257 &amp;I30257</f>
        <v>YAG</v>
      </c>
    </row>
    <row r="30258" spans="1:1" x14ac:dyDescent="0.25">
      <c r="A30258" t="str">
        <f t="shared" si="475"/>
        <v>YAG</v>
      </c>
    </row>
    <row r="30259" spans="1:1" x14ac:dyDescent="0.25">
      <c r="A30259" t="str">
        <f t="shared" si="475"/>
        <v>YAG</v>
      </c>
    </row>
    <row r="30260" spans="1:1" x14ac:dyDescent="0.25">
      <c r="A30260" t="str">
        <f t="shared" si="475"/>
        <v>YAG</v>
      </c>
    </row>
    <row r="30261" spans="1:1" x14ac:dyDescent="0.25">
      <c r="A30261" t="str">
        <f t="shared" si="475"/>
        <v>YAG</v>
      </c>
    </row>
    <row r="30262" spans="1:1" x14ac:dyDescent="0.25">
      <c r="A30262" t="str">
        <f t="shared" si="475"/>
        <v>YAG</v>
      </c>
    </row>
    <row r="30263" spans="1:1" x14ac:dyDescent="0.25">
      <c r="A30263" t="str">
        <f t="shared" si="475"/>
        <v>YAG</v>
      </c>
    </row>
    <row r="30264" spans="1:1" x14ac:dyDescent="0.25">
      <c r="A30264" t="str">
        <f t="shared" si="475"/>
        <v>YAG</v>
      </c>
    </row>
    <row r="30265" spans="1:1" x14ac:dyDescent="0.25">
      <c r="A30265" t="str">
        <f t="shared" si="475"/>
        <v>YAG</v>
      </c>
    </row>
    <row r="30266" spans="1:1" x14ac:dyDescent="0.25">
      <c r="A30266" t="str">
        <f t="shared" si="475"/>
        <v>YAG</v>
      </c>
    </row>
    <row r="30267" spans="1:1" x14ac:dyDescent="0.25">
      <c r="A30267" t="str">
        <f t="shared" si="475"/>
        <v>YAG</v>
      </c>
    </row>
    <row r="30268" spans="1:1" x14ac:dyDescent="0.25">
      <c r="A30268" t="str">
        <f t="shared" si="475"/>
        <v>YAG</v>
      </c>
    </row>
    <row r="30269" spans="1:1" x14ac:dyDescent="0.25">
      <c r="A30269" t="str">
        <f t="shared" si="475"/>
        <v>YAG</v>
      </c>
    </row>
    <row r="30270" spans="1:1" x14ac:dyDescent="0.25">
      <c r="A30270" t="str">
        <f t="shared" si="475"/>
        <v>YAG</v>
      </c>
    </row>
    <row r="30271" spans="1:1" x14ac:dyDescent="0.25">
      <c r="A30271" t="str">
        <f t="shared" si="475"/>
        <v>YAG</v>
      </c>
    </row>
    <row r="30272" spans="1:1" x14ac:dyDescent="0.25">
      <c r="A30272" t="str">
        <f t="shared" si="475"/>
        <v>YAG</v>
      </c>
    </row>
    <row r="30273" spans="1:1" x14ac:dyDescent="0.25">
      <c r="A30273" t="str">
        <f t="shared" si="475"/>
        <v>YAG</v>
      </c>
    </row>
    <row r="30274" spans="1:1" x14ac:dyDescent="0.25">
      <c r="A30274" t="str">
        <f t="shared" si="475"/>
        <v>YAG</v>
      </c>
    </row>
    <row r="30275" spans="1:1" x14ac:dyDescent="0.25">
      <c r="A30275" t="str">
        <f t="shared" si="475"/>
        <v>YAG</v>
      </c>
    </row>
    <row r="30276" spans="1:1" x14ac:dyDescent="0.25">
      <c r="A30276" t="str">
        <f t="shared" si="475"/>
        <v>YAG</v>
      </c>
    </row>
    <row r="30277" spans="1:1" x14ac:dyDescent="0.25">
      <c r="A30277" t="str">
        <f t="shared" si="475"/>
        <v>YAG</v>
      </c>
    </row>
    <row r="30278" spans="1:1" x14ac:dyDescent="0.25">
      <c r="A30278" t="str">
        <f t="shared" si="475"/>
        <v>YAG</v>
      </c>
    </row>
    <row r="30279" spans="1:1" x14ac:dyDescent="0.25">
      <c r="A30279" t="str">
        <f t="shared" si="475"/>
        <v>YAG</v>
      </c>
    </row>
    <row r="30280" spans="1:1" x14ac:dyDescent="0.25">
      <c r="A30280" t="str">
        <f t="shared" si="475"/>
        <v>YAG</v>
      </c>
    </row>
    <row r="30281" spans="1:1" x14ac:dyDescent="0.25">
      <c r="A30281" t="str">
        <f t="shared" si="475"/>
        <v>YAG</v>
      </c>
    </row>
    <row r="30282" spans="1:1" x14ac:dyDescent="0.25">
      <c r="A30282" t="str">
        <f t="shared" si="475"/>
        <v>YAG</v>
      </c>
    </row>
    <row r="30283" spans="1:1" x14ac:dyDescent="0.25">
      <c r="A30283" t="str">
        <f t="shared" si="475"/>
        <v>YAG</v>
      </c>
    </row>
    <row r="30284" spans="1:1" x14ac:dyDescent="0.25">
      <c r="A30284" t="str">
        <f t="shared" si="475"/>
        <v>YAG</v>
      </c>
    </row>
    <row r="30285" spans="1:1" x14ac:dyDescent="0.25">
      <c r="A30285" t="str">
        <f t="shared" si="475"/>
        <v>YAG</v>
      </c>
    </row>
    <row r="30286" spans="1:1" x14ac:dyDescent="0.25">
      <c r="A30286" t="str">
        <f t="shared" si="475"/>
        <v>YAG</v>
      </c>
    </row>
    <row r="30287" spans="1:1" x14ac:dyDescent="0.25">
      <c r="A30287" t="str">
        <f t="shared" si="475"/>
        <v>YAG</v>
      </c>
    </row>
    <row r="30288" spans="1:1" x14ac:dyDescent="0.25">
      <c r="A30288" t="str">
        <f t="shared" si="475"/>
        <v>YAG</v>
      </c>
    </row>
    <row r="30289" spans="1:1" x14ac:dyDescent="0.25">
      <c r="A30289" t="str">
        <f t="shared" si="475"/>
        <v>YAG</v>
      </c>
    </row>
    <row r="30290" spans="1:1" x14ac:dyDescent="0.25">
      <c r="A30290" t="str">
        <f t="shared" si="475"/>
        <v>YAG</v>
      </c>
    </row>
    <row r="30291" spans="1:1" x14ac:dyDescent="0.25">
      <c r="A30291" t="str">
        <f t="shared" si="475"/>
        <v>YAG</v>
      </c>
    </row>
    <row r="30292" spans="1:1" x14ac:dyDescent="0.25">
      <c r="A30292" t="str">
        <f t="shared" si="475"/>
        <v>YAG</v>
      </c>
    </row>
    <row r="30293" spans="1:1" x14ac:dyDescent="0.25">
      <c r="A30293" t="str">
        <f t="shared" si="475"/>
        <v>YAG</v>
      </c>
    </row>
    <row r="30294" spans="1:1" x14ac:dyDescent="0.25">
      <c r="A30294" t="str">
        <f t="shared" si="475"/>
        <v>YAG</v>
      </c>
    </row>
    <row r="30295" spans="1:1" x14ac:dyDescent="0.25">
      <c r="A30295" t="str">
        <f t="shared" si="475"/>
        <v>YAG</v>
      </c>
    </row>
    <row r="30296" spans="1:1" x14ac:dyDescent="0.25">
      <c r="A30296" t="str">
        <f t="shared" si="475"/>
        <v>YAG</v>
      </c>
    </row>
    <row r="30297" spans="1:1" x14ac:dyDescent="0.25">
      <c r="A30297" t="str">
        <f t="shared" si="475"/>
        <v>YAG</v>
      </c>
    </row>
    <row r="30298" spans="1:1" x14ac:dyDescent="0.25">
      <c r="A30298" t="str">
        <f t="shared" si="475"/>
        <v>YAG</v>
      </c>
    </row>
    <row r="30299" spans="1:1" x14ac:dyDescent="0.25">
      <c r="A30299" t="str">
        <f t="shared" si="475"/>
        <v>YAG</v>
      </c>
    </row>
    <row r="30300" spans="1:1" x14ac:dyDescent="0.25">
      <c r="A30300" t="str">
        <f t="shared" si="475"/>
        <v>YAG</v>
      </c>
    </row>
    <row r="30301" spans="1:1" x14ac:dyDescent="0.25">
      <c r="A30301" t="str">
        <f t="shared" si="475"/>
        <v>YAG</v>
      </c>
    </row>
    <row r="30302" spans="1:1" x14ac:dyDescent="0.25">
      <c r="A30302" t="str">
        <f t="shared" si="475"/>
        <v>YAG</v>
      </c>
    </row>
    <row r="30303" spans="1:1" x14ac:dyDescent="0.25">
      <c r="A30303" t="str">
        <f t="shared" si="475"/>
        <v>YAG</v>
      </c>
    </row>
    <row r="30304" spans="1:1" x14ac:dyDescent="0.25">
      <c r="A30304" t="str">
        <f t="shared" si="475"/>
        <v>YAG</v>
      </c>
    </row>
    <row r="30305" spans="1:1" x14ac:dyDescent="0.25">
      <c r="A30305" t="str">
        <f t="shared" si="475"/>
        <v>YAG</v>
      </c>
    </row>
    <row r="30306" spans="1:1" x14ac:dyDescent="0.25">
      <c r="A30306" t="str">
        <f t="shared" si="475"/>
        <v>YAG</v>
      </c>
    </row>
    <row r="30307" spans="1:1" x14ac:dyDescent="0.25">
      <c r="A30307" t="str">
        <f t="shared" si="475"/>
        <v>YAG</v>
      </c>
    </row>
    <row r="30308" spans="1:1" x14ac:dyDescent="0.25">
      <c r="A30308" t="str">
        <f t="shared" si="475"/>
        <v>YAG</v>
      </c>
    </row>
    <row r="30309" spans="1:1" x14ac:dyDescent="0.25">
      <c r="A30309" t="str">
        <f t="shared" si="475"/>
        <v>YAG</v>
      </c>
    </row>
    <row r="30310" spans="1:1" x14ac:dyDescent="0.25">
      <c r="A30310" t="str">
        <f t="shared" si="475"/>
        <v>YAG</v>
      </c>
    </row>
    <row r="30311" spans="1:1" x14ac:dyDescent="0.25">
      <c r="A30311" t="str">
        <f t="shared" si="475"/>
        <v>YAG</v>
      </c>
    </row>
    <row r="30312" spans="1:1" x14ac:dyDescent="0.25">
      <c r="A30312" t="str">
        <f t="shared" si="475"/>
        <v>YAG</v>
      </c>
    </row>
    <row r="30313" spans="1:1" x14ac:dyDescent="0.25">
      <c r="A30313" t="str">
        <f t="shared" si="475"/>
        <v>YAG</v>
      </c>
    </row>
    <row r="30314" spans="1:1" x14ac:dyDescent="0.25">
      <c r="A30314" t="str">
        <f t="shared" si="475"/>
        <v>YAG</v>
      </c>
    </row>
    <row r="30315" spans="1:1" x14ac:dyDescent="0.25">
      <c r="A30315" t="str">
        <f t="shared" si="475"/>
        <v>YAG</v>
      </c>
    </row>
    <row r="30316" spans="1:1" x14ac:dyDescent="0.25">
      <c r="A30316" t="str">
        <f t="shared" si="475"/>
        <v>YAG</v>
      </c>
    </row>
    <row r="30317" spans="1:1" x14ac:dyDescent="0.25">
      <c r="A30317" t="str">
        <f t="shared" si="475"/>
        <v>YAG</v>
      </c>
    </row>
    <row r="30318" spans="1:1" x14ac:dyDescent="0.25">
      <c r="A30318" t="str">
        <f t="shared" si="475"/>
        <v>YAG</v>
      </c>
    </row>
    <row r="30319" spans="1:1" x14ac:dyDescent="0.25">
      <c r="A30319" t="str">
        <f t="shared" si="475"/>
        <v>YAG</v>
      </c>
    </row>
    <row r="30320" spans="1:1" x14ac:dyDescent="0.25">
      <c r="A30320" t="str">
        <f t="shared" si="475"/>
        <v>YAG</v>
      </c>
    </row>
    <row r="30321" spans="1:1" x14ac:dyDescent="0.25">
      <c r="A30321" t="str">
        <f t="shared" ref="A30321:A30384" si="476">"YAG"&amp;D30321 &amp;E30321 &amp;F30321 &amp; G30321 &amp;H30321 &amp;I30321</f>
        <v>YAG</v>
      </c>
    </row>
    <row r="30322" spans="1:1" x14ac:dyDescent="0.25">
      <c r="A30322" t="str">
        <f t="shared" si="476"/>
        <v>YAG</v>
      </c>
    </row>
    <row r="30323" spans="1:1" x14ac:dyDescent="0.25">
      <c r="A30323" t="str">
        <f t="shared" si="476"/>
        <v>YAG</v>
      </c>
    </row>
    <row r="30324" spans="1:1" x14ac:dyDescent="0.25">
      <c r="A30324" t="str">
        <f t="shared" si="476"/>
        <v>YAG</v>
      </c>
    </row>
    <row r="30325" spans="1:1" x14ac:dyDescent="0.25">
      <c r="A30325" t="str">
        <f t="shared" si="476"/>
        <v>YAG</v>
      </c>
    </row>
    <row r="30326" spans="1:1" x14ac:dyDescent="0.25">
      <c r="A30326" t="str">
        <f t="shared" si="476"/>
        <v>YAG</v>
      </c>
    </row>
    <row r="30327" spans="1:1" x14ac:dyDescent="0.25">
      <c r="A30327" t="str">
        <f t="shared" si="476"/>
        <v>YAG</v>
      </c>
    </row>
    <row r="30328" spans="1:1" x14ac:dyDescent="0.25">
      <c r="A30328" t="str">
        <f t="shared" si="476"/>
        <v>YAG</v>
      </c>
    </row>
    <row r="30329" spans="1:1" x14ac:dyDescent="0.25">
      <c r="A30329" t="str">
        <f t="shared" si="476"/>
        <v>YAG</v>
      </c>
    </row>
    <row r="30330" spans="1:1" x14ac:dyDescent="0.25">
      <c r="A30330" t="str">
        <f t="shared" si="476"/>
        <v>YAG</v>
      </c>
    </row>
    <row r="30331" spans="1:1" x14ac:dyDescent="0.25">
      <c r="A30331" t="str">
        <f t="shared" si="476"/>
        <v>YAG</v>
      </c>
    </row>
    <row r="30332" spans="1:1" x14ac:dyDescent="0.25">
      <c r="A30332" t="str">
        <f t="shared" si="476"/>
        <v>YAG</v>
      </c>
    </row>
    <row r="30333" spans="1:1" x14ac:dyDescent="0.25">
      <c r="A30333" t="str">
        <f t="shared" si="476"/>
        <v>YAG</v>
      </c>
    </row>
    <row r="30334" spans="1:1" x14ac:dyDescent="0.25">
      <c r="A30334" t="str">
        <f t="shared" si="476"/>
        <v>YAG</v>
      </c>
    </row>
    <row r="30335" spans="1:1" x14ac:dyDescent="0.25">
      <c r="A30335" t="str">
        <f t="shared" si="476"/>
        <v>YAG</v>
      </c>
    </row>
    <row r="30336" spans="1:1" x14ac:dyDescent="0.25">
      <c r="A30336" t="str">
        <f t="shared" si="476"/>
        <v>YAG</v>
      </c>
    </row>
    <row r="30337" spans="1:1" x14ac:dyDescent="0.25">
      <c r="A30337" t="str">
        <f t="shared" si="476"/>
        <v>YAG</v>
      </c>
    </row>
    <row r="30338" spans="1:1" x14ac:dyDescent="0.25">
      <c r="A30338" t="str">
        <f t="shared" si="476"/>
        <v>YAG</v>
      </c>
    </row>
    <row r="30339" spans="1:1" x14ac:dyDescent="0.25">
      <c r="A30339" t="str">
        <f t="shared" si="476"/>
        <v>YAG</v>
      </c>
    </row>
    <row r="30340" spans="1:1" x14ac:dyDescent="0.25">
      <c r="A30340" t="str">
        <f t="shared" si="476"/>
        <v>YAG</v>
      </c>
    </row>
    <row r="30341" spans="1:1" x14ac:dyDescent="0.25">
      <c r="A30341" t="str">
        <f t="shared" si="476"/>
        <v>YAG</v>
      </c>
    </row>
    <row r="30342" spans="1:1" x14ac:dyDescent="0.25">
      <c r="A30342" t="str">
        <f t="shared" si="476"/>
        <v>YAG</v>
      </c>
    </row>
    <row r="30343" spans="1:1" x14ac:dyDescent="0.25">
      <c r="A30343" t="str">
        <f t="shared" si="476"/>
        <v>YAG</v>
      </c>
    </row>
    <row r="30344" spans="1:1" x14ac:dyDescent="0.25">
      <c r="A30344" t="str">
        <f t="shared" si="476"/>
        <v>YAG</v>
      </c>
    </row>
    <row r="30345" spans="1:1" x14ac:dyDescent="0.25">
      <c r="A30345" t="str">
        <f t="shared" si="476"/>
        <v>YAG</v>
      </c>
    </row>
    <row r="30346" spans="1:1" x14ac:dyDescent="0.25">
      <c r="A30346" t="str">
        <f t="shared" si="476"/>
        <v>YAG</v>
      </c>
    </row>
    <row r="30347" spans="1:1" x14ac:dyDescent="0.25">
      <c r="A30347" t="str">
        <f t="shared" si="476"/>
        <v>YAG</v>
      </c>
    </row>
    <row r="30348" spans="1:1" x14ac:dyDescent="0.25">
      <c r="A30348" t="str">
        <f t="shared" si="476"/>
        <v>YAG</v>
      </c>
    </row>
    <row r="30349" spans="1:1" x14ac:dyDescent="0.25">
      <c r="A30349" t="str">
        <f t="shared" si="476"/>
        <v>YAG</v>
      </c>
    </row>
    <row r="30350" spans="1:1" x14ac:dyDescent="0.25">
      <c r="A30350" t="str">
        <f t="shared" si="476"/>
        <v>YAG</v>
      </c>
    </row>
    <row r="30351" spans="1:1" x14ac:dyDescent="0.25">
      <c r="A30351" t="str">
        <f t="shared" si="476"/>
        <v>YAG</v>
      </c>
    </row>
    <row r="30352" spans="1:1" x14ac:dyDescent="0.25">
      <c r="A30352" t="str">
        <f t="shared" si="476"/>
        <v>YAG</v>
      </c>
    </row>
    <row r="30353" spans="1:1" x14ac:dyDescent="0.25">
      <c r="A30353" t="str">
        <f t="shared" si="476"/>
        <v>YAG</v>
      </c>
    </row>
    <row r="30354" spans="1:1" x14ac:dyDescent="0.25">
      <c r="A30354" t="str">
        <f t="shared" si="476"/>
        <v>YAG</v>
      </c>
    </row>
    <row r="30355" spans="1:1" x14ac:dyDescent="0.25">
      <c r="A30355" t="str">
        <f t="shared" si="476"/>
        <v>YAG</v>
      </c>
    </row>
    <row r="30356" spans="1:1" x14ac:dyDescent="0.25">
      <c r="A30356" t="str">
        <f t="shared" si="476"/>
        <v>YAG</v>
      </c>
    </row>
    <row r="30357" spans="1:1" x14ac:dyDescent="0.25">
      <c r="A30357" t="str">
        <f t="shared" si="476"/>
        <v>YAG</v>
      </c>
    </row>
    <row r="30358" spans="1:1" x14ac:dyDescent="0.25">
      <c r="A30358" t="str">
        <f t="shared" si="476"/>
        <v>YAG</v>
      </c>
    </row>
    <row r="30359" spans="1:1" x14ac:dyDescent="0.25">
      <c r="A30359" t="str">
        <f t="shared" si="476"/>
        <v>YAG</v>
      </c>
    </row>
    <row r="30360" spans="1:1" x14ac:dyDescent="0.25">
      <c r="A30360" t="str">
        <f t="shared" si="476"/>
        <v>YAG</v>
      </c>
    </row>
    <row r="30361" spans="1:1" x14ac:dyDescent="0.25">
      <c r="A30361" t="str">
        <f t="shared" si="476"/>
        <v>YAG</v>
      </c>
    </row>
    <row r="30362" spans="1:1" x14ac:dyDescent="0.25">
      <c r="A30362" t="str">
        <f t="shared" si="476"/>
        <v>YAG</v>
      </c>
    </row>
    <row r="30363" spans="1:1" x14ac:dyDescent="0.25">
      <c r="A30363" t="str">
        <f t="shared" si="476"/>
        <v>YAG</v>
      </c>
    </row>
    <row r="30364" spans="1:1" x14ac:dyDescent="0.25">
      <c r="A30364" t="str">
        <f t="shared" si="476"/>
        <v>YAG</v>
      </c>
    </row>
    <row r="30365" spans="1:1" x14ac:dyDescent="0.25">
      <c r="A30365" t="str">
        <f t="shared" si="476"/>
        <v>YAG</v>
      </c>
    </row>
    <row r="30366" spans="1:1" x14ac:dyDescent="0.25">
      <c r="A30366" t="str">
        <f t="shared" si="476"/>
        <v>YAG</v>
      </c>
    </row>
    <row r="30367" spans="1:1" x14ac:dyDescent="0.25">
      <c r="A30367" t="str">
        <f t="shared" si="476"/>
        <v>YAG</v>
      </c>
    </row>
    <row r="30368" spans="1:1" x14ac:dyDescent="0.25">
      <c r="A30368" t="str">
        <f t="shared" si="476"/>
        <v>YAG</v>
      </c>
    </row>
    <row r="30369" spans="1:1" x14ac:dyDescent="0.25">
      <c r="A30369" t="str">
        <f t="shared" si="476"/>
        <v>YAG</v>
      </c>
    </row>
    <row r="30370" spans="1:1" x14ac:dyDescent="0.25">
      <c r="A30370" t="str">
        <f t="shared" si="476"/>
        <v>YAG</v>
      </c>
    </row>
    <row r="30371" spans="1:1" x14ac:dyDescent="0.25">
      <c r="A30371" t="str">
        <f t="shared" si="476"/>
        <v>YAG</v>
      </c>
    </row>
    <row r="30372" spans="1:1" x14ac:dyDescent="0.25">
      <c r="A30372" t="str">
        <f t="shared" si="476"/>
        <v>YAG</v>
      </c>
    </row>
    <row r="30373" spans="1:1" x14ac:dyDescent="0.25">
      <c r="A30373" t="str">
        <f t="shared" si="476"/>
        <v>YAG</v>
      </c>
    </row>
    <row r="30374" spans="1:1" x14ac:dyDescent="0.25">
      <c r="A30374" t="str">
        <f t="shared" si="476"/>
        <v>YAG</v>
      </c>
    </row>
    <row r="30375" spans="1:1" x14ac:dyDescent="0.25">
      <c r="A30375" t="str">
        <f t="shared" si="476"/>
        <v>YAG</v>
      </c>
    </row>
    <row r="30376" spans="1:1" x14ac:dyDescent="0.25">
      <c r="A30376" t="str">
        <f t="shared" si="476"/>
        <v>YAG</v>
      </c>
    </row>
    <row r="30377" spans="1:1" x14ac:dyDescent="0.25">
      <c r="A30377" t="str">
        <f t="shared" si="476"/>
        <v>YAG</v>
      </c>
    </row>
    <row r="30378" spans="1:1" x14ac:dyDescent="0.25">
      <c r="A30378" t="str">
        <f t="shared" si="476"/>
        <v>YAG</v>
      </c>
    </row>
    <row r="30379" spans="1:1" x14ac:dyDescent="0.25">
      <c r="A30379" t="str">
        <f t="shared" si="476"/>
        <v>YAG</v>
      </c>
    </row>
    <row r="30380" spans="1:1" x14ac:dyDescent="0.25">
      <c r="A30380" t="str">
        <f t="shared" si="476"/>
        <v>YAG</v>
      </c>
    </row>
    <row r="30381" spans="1:1" x14ac:dyDescent="0.25">
      <c r="A30381" t="str">
        <f t="shared" si="476"/>
        <v>YAG</v>
      </c>
    </row>
    <row r="30382" spans="1:1" x14ac:dyDescent="0.25">
      <c r="A30382" t="str">
        <f t="shared" si="476"/>
        <v>YAG</v>
      </c>
    </row>
    <row r="30383" spans="1:1" x14ac:dyDescent="0.25">
      <c r="A30383" t="str">
        <f t="shared" si="476"/>
        <v>YAG</v>
      </c>
    </row>
    <row r="30384" spans="1:1" x14ac:dyDescent="0.25">
      <c r="A30384" t="str">
        <f t="shared" si="476"/>
        <v>YAG</v>
      </c>
    </row>
    <row r="30385" spans="1:1" x14ac:dyDescent="0.25">
      <c r="A30385" t="str">
        <f t="shared" ref="A30385:A30448" si="477">"YAG"&amp;D30385 &amp;E30385 &amp;F30385 &amp; G30385 &amp;H30385 &amp;I30385</f>
        <v>YAG</v>
      </c>
    </row>
    <row r="30386" spans="1:1" x14ac:dyDescent="0.25">
      <c r="A30386" t="str">
        <f t="shared" si="477"/>
        <v>YAG</v>
      </c>
    </row>
    <row r="30387" spans="1:1" x14ac:dyDescent="0.25">
      <c r="A30387" t="str">
        <f t="shared" si="477"/>
        <v>YAG</v>
      </c>
    </row>
    <row r="30388" spans="1:1" x14ac:dyDescent="0.25">
      <c r="A30388" t="str">
        <f t="shared" si="477"/>
        <v>YAG</v>
      </c>
    </row>
    <row r="30389" spans="1:1" x14ac:dyDescent="0.25">
      <c r="A30389" t="str">
        <f t="shared" si="477"/>
        <v>YAG</v>
      </c>
    </row>
    <row r="30390" spans="1:1" x14ac:dyDescent="0.25">
      <c r="A30390" t="str">
        <f t="shared" si="477"/>
        <v>YAG</v>
      </c>
    </row>
    <row r="30391" spans="1:1" x14ac:dyDescent="0.25">
      <c r="A30391" t="str">
        <f t="shared" si="477"/>
        <v>YAG</v>
      </c>
    </row>
    <row r="30392" spans="1:1" x14ac:dyDescent="0.25">
      <c r="A30392" t="str">
        <f t="shared" si="477"/>
        <v>YAG</v>
      </c>
    </row>
    <row r="30393" spans="1:1" x14ac:dyDescent="0.25">
      <c r="A30393" t="str">
        <f t="shared" si="477"/>
        <v>YAG</v>
      </c>
    </row>
    <row r="30394" spans="1:1" x14ac:dyDescent="0.25">
      <c r="A30394" t="str">
        <f t="shared" si="477"/>
        <v>YAG</v>
      </c>
    </row>
    <row r="30395" spans="1:1" x14ac:dyDescent="0.25">
      <c r="A30395" t="str">
        <f t="shared" si="477"/>
        <v>YAG</v>
      </c>
    </row>
    <row r="30396" spans="1:1" x14ac:dyDescent="0.25">
      <c r="A30396" t="str">
        <f t="shared" si="477"/>
        <v>YAG</v>
      </c>
    </row>
    <row r="30397" spans="1:1" x14ac:dyDescent="0.25">
      <c r="A30397" t="str">
        <f t="shared" si="477"/>
        <v>YAG</v>
      </c>
    </row>
    <row r="30398" spans="1:1" x14ac:dyDescent="0.25">
      <c r="A30398" t="str">
        <f t="shared" si="477"/>
        <v>YAG</v>
      </c>
    </row>
    <row r="30399" spans="1:1" x14ac:dyDescent="0.25">
      <c r="A30399" t="str">
        <f t="shared" si="477"/>
        <v>YAG</v>
      </c>
    </row>
    <row r="30400" spans="1:1" x14ac:dyDescent="0.25">
      <c r="A30400" t="str">
        <f t="shared" si="477"/>
        <v>YAG</v>
      </c>
    </row>
    <row r="30401" spans="1:1" x14ac:dyDescent="0.25">
      <c r="A30401" t="str">
        <f t="shared" si="477"/>
        <v>YAG</v>
      </c>
    </row>
    <row r="30402" spans="1:1" x14ac:dyDescent="0.25">
      <c r="A30402" t="str">
        <f t="shared" si="477"/>
        <v>YAG</v>
      </c>
    </row>
    <row r="30403" spans="1:1" x14ac:dyDescent="0.25">
      <c r="A30403" t="str">
        <f t="shared" si="477"/>
        <v>YAG</v>
      </c>
    </row>
    <row r="30404" spans="1:1" x14ac:dyDescent="0.25">
      <c r="A30404" t="str">
        <f t="shared" si="477"/>
        <v>YAG</v>
      </c>
    </row>
    <row r="30405" spans="1:1" x14ac:dyDescent="0.25">
      <c r="A30405" t="str">
        <f t="shared" si="477"/>
        <v>YAG</v>
      </c>
    </row>
    <row r="30406" spans="1:1" x14ac:dyDescent="0.25">
      <c r="A30406" t="str">
        <f t="shared" si="477"/>
        <v>YAG</v>
      </c>
    </row>
    <row r="30407" spans="1:1" x14ac:dyDescent="0.25">
      <c r="A30407" t="str">
        <f t="shared" si="477"/>
        <v>YAG</v>
      </c>
    </row>
    <row r="30408" spans="1:1" x14ac:dyDescent="0.25">
      <c r="A30408" t="str">
        <f t="shared" si="477"/>
        <v>YAG</v>
      </c>
    </row>
    <row r="30409" spans="1:1" x14ac:dyDescent="0.25">
      <c r="A30409" t="str">
        <f t="shared" si="477"/>
        <v>YAG</v>
      </c>
    </row>
    <row r="30410" spans="1:1" x14ac:dyDescent="0.25">
      <c r="A30410" t="str">
        <f t="shared" si="477"/>
        <v>YAG</v>
      </c>
    </row>
    <row r="30411" spans="1:1" x14ac:dyDescent="0.25">
      <c r="A30411" t="str">
        <f t="shared" si="477"/>
        <v>YAG</v>
      </c>
    </row>
    <row r="30412" spans="1:1" x14ac:dyDescent="0.25">
      <c r="A30412" t="str">
        <f t="shared" si="477"/>
        <v>YAG</v>
      </c>
    </row>
    <row r="30413" spans="1:1" x14ac:dyDescent="0.25">
      <c r="A30413" t="str">
        <f t="shared" si="477"/>
        <v>YAG</v>
      </c>
    </row>
    <row r="30414" spans="1:1" x14ac:dyDescent="0.25">
      <c r="A30414" t="str">
        <f t="shared" si="477"/>
        <v>YAG</v>
      </c>
    </row>
    <row r="30415" spans="1:1" x14ac:dyDescent="0.25">
      <c r="A30415" t="str">
        <f t="shared" si="477"/>
        <v>YAG</v>
      </c>
    </row>
    <row r="30416" spans="1:1" x14ac:dyDescent="0.25">
      <c r="A30416" t="str">
        <f t="shared" si="477"/>
        <v>YAG</v>
      </c>
    </row>
    <row r="30417" spans="1:1" x14ac:dyDescent="0.25">
      <c r="A30417" t="str">
        <f t="shared" si="477"/>
        <v>YAG</v>
      </c>
    </row>
    <row r="30418" spans="1:1" x14ac:dyDescent="0.25">
      <c r="A30418" t="str">
        <f t="shared" si="477"/>
        <v>YAG</v>
      </c>
    </row>
    <row r="30419" spans="1:1" x14ac:dyDescent="0.25">
      <c r="A30419" t="str">
        <f t="shared" si="477"/>
        <v>YAG</v>
      </c>
    </row>
    <row r="30420" spans="1:1" x14ac:dyDescent="0.25">
      <c r="A30420" t="str">
        <f t="shared" si="477"/>
        <v>YAG</v>
      </c>
    </row>
    <row r="30421" spans="1:1" x14ac:dyDescent="0.25">
      <c r="A30421" t="str">
        <f t="shared" si="477"/>
        <v>YAG</v>
      </c>
    </row>
    <row r="30422" spans="1:1" x14ac:dyDescent="0.25">
      <c r="A30422" t="str">
        <f t="shared" si="477"/>
        <v>YAG</v>
      </c>
    </row>
    <row r="30423" spans="1:1" x14ac:dyDescent="0.25">
      <c r="A30423" t="str">
        <f t="shared" si="477"/>
        <v>YAG</v>
      </c>
    </row>
    <row r="30424" spans="1:1" x14ac:dyDescent="0.25">
      <c r="A30424" t="str">
        <f t="shared" si="477"/>
        <v>YAG</v>
      </c>
    </row>
    <row r="30425" spans="1:1" x14ac:dyDescent="0.25">
      <c r="A30425" t="str">
        <f t="shared" si="477"/>
        <v>YAG</v>
      </c>
    </row>
    <row r="30426" spans="1:1" x14ac:dyDescent="0.25">
      <c r="A30426" t="str">
        <f t="shared" si="477"/>
        <v>YAG</v>
      </c>
    </row>
    <row r="30427" spans="1:1" x14ac:dyDescent="0.25">
      <c r="A30427" t="str">
        <f t="shared" si="477"/>
        <v>YAG</v>
      </c>
    </row>
    <row r="30428" spans="1:1" x14ac:dyDescent="0.25">
      <c r="A30428" t="str">
        <f t="shared" si="477"/>
        <v>YAG</v>
      </c>
    </row>
    <row r="30429" spans="1:1" x14ac:dyDescent="0.25">
      <c r="A30429" t="str">
        <f t="shared" si="477"/>
        <v>YAG</v>
      </c>
    </row>
    <row r="30430" spans="1:1" x14ac:dyDescent="0.25">
      <c r="A30430" t="str">
        <f t="shared" si="477"/>
        <v>YAG</v>
      </c>
    </row>
    <row r="30431" spans="1:1" x14ac:dyDescent="0.25">
      <c r="A30431" t="str">
        <f t="shared" si="477"/>
        <v>YAG</v>
      </c>
    </row>
    <row r="30432" spans="1:1" x14ac:dyDescent="0.25">
      <c r="A30432" t="str">
        <f t="shared" si="477"/>
        <v>YAG</v>
      </c>
    </row>
    <row r="30433" spans="1:1" x14ac:dyDescent="0.25">
      <c r="A30433" t="str">
        <f t="shared" si="477"/>
        <v>YAG</v>
      </c>
    </row>
    <row r="30434" spans="1:1" x14ac:dyDescent="0.25">
      <c r="A30434" t="str">
        <f t="shared" si="477"/>
        <v>YAG</v>
      </c>
    </row>
    <row r="30435" spans="1:1" x14ac:dyDescent="0.25">
      <c r="A30435" t="str">
        <f t="shared" si="477"/>
        <v>YAG</v>
      </c>
    </row>
    <row r="30436" spans="1:1" x14ac:dyDescent="0.25">
      <c r="A30436" t="str">
        <f t="shared" si="477"/>
        <v>YAG</v>
      </c>
    </row>
    <row r="30437" spans="1:1" x14ac:dyDescent="0.25">
      <c r="A30437" t="str">
        <f t="shared" si="477"/>
        <v>YAG</v>
      </c>
    </row>
    <row r="30438" spans="1:1" x14ac:dyDescent="0.25">
      <c r="A30438" t="str">
        <f t="shared" si="477"/>
        <v>YAG</v>
      </c>
    </row>
    <row r="30439" spans="1:1" x14ac:dyDescent="0.25">
      <c r="A30439" t="str">
        <f t="shared" si="477"/>
        <v>YAG</v>
      </c>
    </row>
    <row r="30440" spans="1:1" x14ac:dyDescent="0.25">
      <c r="A30440" t="str">
        <f t="shared" si="477"/>
        <v>YAG</v>
      </c>
    </row>
    <row r="30441" spans="1:1" x14ac:dyDescent="0.25">
      <c r="A30441" t="str">
        <f t="shared" si="477"/>
        <v>YAG</v>
      </c>
    </row>
    <row r="30442" spans="1:1" x14ac:dyDescent="0.25">
      <c r="A30442" t="str">
        <f t="shared" si="477"/>
        <v>YAG</v>
      </c>
    </row>
    <row r="30443" spans="1:1" x14ac:dyDescent="0.25">
      <c r="A30443" t="str">
        <f t="shared" si="477"/>
        <v>YAG</v>
      </c>
    </row>
    <row r="30444" spans="1:1" x14ac:dyDescent="0.25">
      <c r="A30444" t="str">
        <f t="shared" si="477"/>
        <v>YAG</v>
      </c>
    </row>
    <row r="30445" spans="1:1" x14ac:dyDescent="0.25">
      <c r="A30445" t="str">
        <f t="shared" si="477"/>
        <v>YAG</v>
      </c>
    </row>
    <row r="30446" spans="1:1" x14ac:dyDescent="0.25">
      <c r="A30446" t="str">
        <f t="shared" si="477"/>
        <v>YAG</v>
      </c>
    </row>
    <row r="30447" spans="1:1" x14ac:dyDescent="0.25">
      <c r="A30447" t="str">
        <f t="shared" si="477"/>
        <v>YAG</v>
      </c>
    </row>
    <row r="30448" spans="1:1" x14ac:dyDescent="0.25">
      <c r="A30448" t="str">
        <f t="shared" si="477"/>
        <v>YAG</v>
      </c>
    </row>
    <row r="30449" spans="1:1" x14ac:dyDescent="0.25">
      <c r="A30449" t="str">
        <f t="shared" ref="A30449:A30512" si="478">"YAG"&amp;D30449 &amp;E30449 &amp;F30449 &amp; G30449 &amp;H30449 &amp;I30449</f>
        <v>YAG</v>
      </c>
    </row>
    <row r="30450" spans="1:1" x14ac:dyDescent="0.25">
      <c r="A30450" t="str">
        <f t="shared" si="478"/>
        <v>YAG</v>
      </c>
    </row>
    <row r="30451" spans="1:1" x14ac:dyDescent="0.25">
      <c r="A30451" t="str">
        <f t="shared" si="478"/>
        <v>YAG</v>
      </c>
    </row>
    <row r="30452" spans="1:1" x14ac:dyDescent="0.25">
      <c r="A30452" t="str">
        <f t="shared" si="478"/>
        <v>YAG</v>
      </c>
    </row>
    <row r="30453" spans="1:1" x14ac:dyDescent="0.25">
      <c r="A30453" t="str">
        <f t="shared" si="478"/>
        <v>YAG</v>
      </c>
    </row>
    <row r="30454" spans="1:1" x14ac:dyDescent="0.25">
      <c r="A30454" t="str">
        <f t="shared" si="478"/>
        <v>YAG</v>
      </c>
    </row>
    <row r="30455" spans="1:1" x14ac:dyDescent="0.25">
      <c r="A30455" t="str">
        <f t="shared" si="478"/>
        <v>YAG</v>
      </c>
    </row>
    <row r="30456" spans="1:1" x14ac:dyDescent="0.25">
      <c r="A30456" t="str">
        <f t="shared" si="478"/>
        <v>YAG</v>
      </c>
    </row>
    <row r="30457" spans="1:1" x14ac:dyDescent="0.25">
      <c r="A30457" t="str">
        <f t="shared" si="478"/>
        <v>YAG</v>
      </c>
    </row>
    <row r="30458" spans="1:1" x14ac:dyDescent="0.25">
      <c r="A30458" t="str">
        <f t="shared" si="478"/>
        <v>YAG</v>
      </c>
    </row>
    <row r="30459" spans="1:1" x14ac:dyDescent="0.25">
      <c r="A30459" t="str">
        <f t="shared" si="478"/>
        <v>YAG</v>
      </c>
    </row>
    <row r="30460" spans="1:1" x14ac:dyDescent="0.25">
      <c r="A30460" t="str">
        <f t="shared" si="478"/>
        <v>YAG</v>
      </c>
    </row>
    <row r="30461" spans="1:1" x14ac:dyDescent="0.25">
      <c r="A30461" t="str">
        <f t="shared" si="478"/>
        <v>YAG</v>
      </c>
    </row>
    <row r="30462" spans="1:1" x14ac:dyDescent="0.25">
      <c r="A30462" t="str">
        <f t="shared" si="478"/>
        <v>YAG</v>
      </c>
    </row>
    <row r="30463" spans="1:1" x14ac:dyDescent="0.25">
      <c r="A30463" t="str">
        <f t="shared" si="478"/>
        <v>YAG</v>
      </c>
    </row>
    <row r="30464" spans="1:1" x14ac:dyDescent="0.25">
      <c r="A30464" t="str">
        <f t="shared" si="478"/>
        <v>YAG</v>
      </c>
    </row>
    <row r="30465" spans="1:1" x14ac:dyDescent="0.25">
      <c r="A30465" t="str">
        <f t="shared" si="478"/>
        <v>YAG</v>
      </c>
    </row>
    <row r="30466" spans="1:1" x14ac:dyDescent="0.25">
      <c r="A30466" t="str">
        <f t="shared" si="478"/>
        <v>YAG</v>
      </c>
    </row>
    <row r="30467" spans="1:1" x14ac:dyDescent="0.25">
      <c r="A30467" t="str">
        <f t="shared" si="478"/>
        <v>YAG</v>
      </c>
    </row>
    <row r="30468" spans="1:1" x14ac:dyDescent="0.25">
      <c r="A30468" t="str">
        <f t="shared" si="478"/>
        <v>YAG</v>
      </c>
    </row>
    <row r="30469" spans="1:1" x14ac:dyDescent="0.25">
      <c r="A30469" t="str">
        <f t="shared" si="478"/>
        <v>YAG</v>
      </c>
    </row>
    <row r="30470" spans="1:1" x14ac:dyDescent="0.25">
      <c r="A30470" t="str">
        <f t="shared" si="478"/>
        <v>YAG</v>
      </c>
    </row>
    <row r="30471" spans="1:1" x14ac:dyDescent="0.25">
      <c r="A30471" t="str">
        <f t="shared" si="478"/>
        <v>YAG</v>
      </c>
    </row>
    <row r="30472" spans="1:1" x14ac:dyDescent="0.25">
      <c r="A30472" t="str">
        <f t="shared" si="478"/>
        <v>YAG</v>
      </c>
    </row>
    <row r="30473" spans="1:1" x14ac:dyDescent="0.25">
      <c r="A30473" t="str">
        <f t="shared" si="478"/>
        <v>YAG</v>
      </c>
    </row>
    <row r="30474" spans="1:1" x14ac:dyDescent="0.25">
      <c r="A30474" t="str">
        <f t="shared" si="478"/>
        <v>YAG</v>
      </c>
    </row>
    <row r="30475" spans="1:1" x14ac:dyDescent="0.25">
      <c r="A30475" t="str">
        <f t="shared" si="478"/>
        <v>YAG</v>
      </c>
    </row>
    <row r="30476" spans="1:1" x14ac:dyDescent="0.25">
      <c r="A30476" t="str">
        <f t="shared" si="478"/>
        <v>YAG</v>
      </c>
    </row>
    <row r="30477" spans="1:1" x14ac:dyDescent="0.25">
      <c r="A30477" t="str">
        <f t="shared" si="478"/>
        <v>YAG</v>
      </c>
    </row>
    <row r="30478" spans="1:1" x14ac:dyDescent="0.25">
      <c r="A30478" t="str">
        <f t="shared" si="478"/>
        <v>YAG</v>
      </c>
    </row>
    <row r="30479" spans="1:1" x14ac:dyDescent="0.25">
      <c r="A30479" t="str">
        <f t="shared" si="478"/>
        <v>YAG</v>
      </c>
    </row>
    <row r="30480" spans="1:1" x14ac:dyDescent="0.25">
      <c r="A30480" t="str">
        <f t="shared" si="478"/>
        <v>YAG</v>
      </c>
    </row>
    <row r="30481" spans="1:1" x14ac:dyDescent="0.25">
      <c r="A30481" t="str">
        <f t="shared" si="478"/>
        <v>YAG</v>
      </c>
    </row>
    <row r="30482" spans="1:1" x14ac:dyDescent="0.25">
      <c r="A30482" t="str">
        <f t="shared" si="478"/>
        <v>YAG</v>
      </c>
    </row>
    <row r="30483" spans="1:1" x14ac:dyDescent="0.25">
      <c r="A30483" t="str">
        <f t="shared" si="478"/>
        <v>YAG</v>
      </c>
    </row>
    <row r="30484" spans="1:1" x14ac:dyDescent="0.25">
      <c r="A30484" t="str">
        <f t="shared" si="478"/>
        <v>YAG</v>
      </c>
    </row>
    <row r="30485" spans="1:1" x14ac:dyDescent="0.25">
      <c r="A30485" t="str">
        <f t="shared" si="478"/>
        <v>YAG</v>
      </c>
    </row>
    <row r="30486" spans="1:1" x14ac:dyDescent="0.25">
      <c r="A30486" t="str">
        <f t="shared" si="478"/>
        <v>YAG</v>
      </c>
    </row>
    <row r="30487" spans="1:1" x14ac:dyDescent="0.25">
      <c r="A30487" t="str">
        <f t="shared" si="478"/>
        <v>YAG</v>
      </c>
    </row>
    <row r="30488" spans="1:1" x14ac:dyDescent="0.25">
      <c r="A30488" t="str">
        <f t="shared" si="478"/>
        <v>YAG</v>
      </c>
    </row>
    <row r="30489" spans="1:1" x14ac:dyDescent="0.25">
      <c r="A30489" t="str">
        <f t="shared" si="478"/>
        <v>YAG</v>
      </c>
    </row>
    <row r="30490" spans="1:1" x14ac:dyDescent="0.25">
      <c r="A30490" t="str">
        <f t="shared" si="478"/>
        <v>YAG</v>
      </c>
    </row>
    <row r="30491" spans="1:1" x14ac:dyDescent="0.25">
      <c r="A30491" t="str">
        <f t="shared" si="478"/>
        <v>YAG</v>
      </c>
    </row>
    <row r="30492" spans="1:1" x14ac:dyDescent="0.25">
      <c r="A30492" t="str">
        <f t="shared" si="478"/>
        <v>YAG</v>
      </c>
    </row>
    <row r="30493" spans="1:1" x14ac:dyDescent="0.25">
      <c r="A30493" t="str">
        <f t="shared" si="478"/>
        <v>YAG</v>
      </c>
    </row>
    <row r="30494" spans="1:1" x14ac:dyDescent="0.25">
      <c r="A30494" t="str">
        <f t="shared" si="478"/>
        <v>YAG</v>
      </c>
    </row>
    <row r="30495" spans="1:1" x14ac:dyDescent="0.25">
      <c r="A30495" t="str">
        <f t="shared" si="478"/>
        <v>YAG</v>
      </c>
    </row>
    <row r="30496" spans="1:1" x14ac:dyDescent="0.25">
      <c r="A30496" t="str">
        <f t="shared" si="478"/>
        <v>YAG</v>
      </c>
    </row>
    <row r="30497" spans="1:1" x14ac:dyDescent="0.25">
      <c r="A30497" t="str">
        <f t="shared" si="478"/>
        <v>YAG</v>
      </c>
    </row>
    <row r="30498" spans="1:1" x14ac:dyDescent="0.25">
      <c r="A30498" t="str">
        <f t="shared" si="478"/>
        <v>YAG</v>
      </c>
    </row>
    <row r="30499" spans="1:1" x14ac:dyDescent="0.25">
      <c r="A30499" t="str">
        <f t="shared" si="478"/>
        <v>YAG</v>
      </c>
    </row>
    <row r="30500" spans="1:1" x14ac:dyDescent="0.25">
      <c r="A30500" t="str">
        <f t="shared" si="478"/>
        <v>YAG</v>
      </c>
    </row>
    <row r="30501" spans="1:1" x14ac:dyDescent="0.25">
      <c r="A30501" t="str">
        <f t="shared" si="478"/>
        <v>YAG</v>
      </c>
    </row>
    <row r="30502" spans="1:1" x14ac:dyDescent="0.25">
      <c r="A30502" t="str">
        <f t="shared" si="478"/>
        <v>YAG</v>
      </c>
    </row>
    <row r="30503" spans="1:1" x14ac:dyDescent="0.25">
      <c r="A30503" t="str">
        <f t="shared" si="478"/>
        <v>YAG</v>
      </c>
    </row>
    <row r="30504" spans="1:1" x14ac:dyDescent="0.25">
      <c r="A30504" t="str">
        <f t="shared" si="478"/>
        <v>YAG</v>
      </c>
    </row>
    <row r="30505" spans="1:1" x14ac:dyDescent="0.25">
      <c r="A30505" t="str">
        <f t="shared" si="478"/>
        <v>YAG</v>
      </c>
    </row>
    <row r="30506" spans="1:1" x14ac:dyDescent="0.25">
      <c r="A30506" t="str">
        <f t="shared" si="478"/>
        <v>YAG</v>
      </c>
    </row>
    <row r="30507" spans="1:1" x14ac:dyDescent="0.25">
      <c r="A30507" t="str">
        <f t="shared" si="478"/>
        <v>YAG</v>
      </c>
    </row>
    <row r="30508" spans="1:1" x14ac:dyDescent="0.25">
      <c r="A30508" t="str">
        <f t="shared" si="478"/>
        <v>YAG</v>
      </c>
    </row>
    <row r="30509" spans="1:1" x14ac:dyDescent="0.25">
      <c r="A30509" t="str">
        <f t="shared" si="478"/>
        <v>YAG</v>
      </c>
    </row>
    <row r="30510" spans="1:1" x14ac:dyDescent="0.25">
      <c r="A30510" t="str">
        <f t="shared" si="478"/>
        <v>YAG</v>
      </c>
    </row>
    <row r="30511" spans="1:1" x14ac:dyDescent="0.25">
      <c r="A30511" t="str">
        <f t="shared" si="478"/>
        <v>YAG</v>
      </c>
    </row>
    <row r="30512" spans="1:1" x14ac:dyDescent="0.25">
      <c r="A30512" t="str">
        <f t="shared" si="478"/>
        <v>YAG</v>
      </c>
    </row>
    <row r="30513" spans="1:1" x14ac:dyDescent="0.25">
      <c r="A30513" t="str">
        <f t="shared" ref="A30513:A30576" si="479">"YAG"&amp;D30513 &amp;E30513 &amp;F30513 &amp; G30513 &amp;H30513 &amp;I30513</f>
        <v>YAG</v>
      </c>
    </row>
    <row r="30514" spans="1:1" x14ac:dyDescent="0.25">
      <c r="A30514" t="str">
        <f t="shared" si="479"/>
        <v>YAG</v>
      </c>
    </row>
    <row r="30515" spans="1:1" x14ac:dyDescent="0.25">
      <c r="A30515" t="str">
        <f t="shared" si="479"/>
        <v>YAG</v>
      </c>
    </row>
    <row r="30516" spans="1:1" x14ac:dyDescent="0.25">
      <c r="A30516" t="str">
        <f t="shared" si="479"/>
        <v>YAG</v>
      </c>
    </row>
    <row r="30517" spans="1:1" x14ac:dyDescent="0.25">
      <c r="A30517" t="str">
        <f t="shared" si="479"/>
        <v>YAG</v>
      </c>
    </row>
    <row r="30518" spans="1:1" x14ac:dyDescent="0.25">
      <c r="A30518" t="str">
        <f t="shared" si="479"/>
        <v>YAG</v>
      </c>
    </row>
    <row r="30519" spans="1:1" x14ac:dyDescent="0.25">
      <c r="A30519" t="str">
        <f t="shared" si="479"/>
        <v>YAG</v>
      </c>
    </row>
    <row r="30520" spans="1:1" x14ac:dyDescent="0.25">
      <c r="A30520" t="str">
        <f t="shared" si="479"/>
        <v>YAG</v>
      </c>
    </row>
    <row r="30521" spans="1:1" x14ac:dyDescent="0.25">
      <c r="A30521" t="str">
        <f t="shared" si="479"/>
        <v>YAG</v>
      </c>
    </row>
    <row r="30522" spans="1:1" x14ac:dyDescent="0.25">
      <c r="A30522" t="str">
        <f t="shared" si="479"/>
        <v>YAG</v>
      </c>
    </row>
    <row r="30523" spans="1:1" x14ac:dyDescent="0.25">
      <c r="A30523" t="str">
        <f t="shared" si="479"/>
        <v>YAG</v>
      </c>
    </row>
    <row r="30524" spans="1:1" x14ac:dyDescent="0.25">
      <c r="A30524" t="str">
        <f t="shared" si="479"/>
        <v>YAG</v>
      </c>
    </row>
    <row r="30525" spans="1:1" x14ac:dyDescent="0.25">
      <c r="A30525" t="str">
        <f t="shared" si="479"/>
        <v>YAG</v>
      </c>
    </row>
    <row r="30526" spans="1:1" x14ac:dyDescent="0.25">
      <c r="A30526" t="str">
        <f t="shared" si="479"/>
        <v>YAG</v>
      </c>
    </row>
    <row r="30527" spans="1:1" x14ac:dyDescent="0.25">
      <c r="A30527" t="str">
        <f t="shared" si="479"/>
        <v>YAG</v>
      </c>
    </row>
    <row r="30528" spans="1:1" x14ac:dyDescent="0.25">
      <c r="A30528" t="str">
        <f t="shared" si="479"/>
        <v>YAG</v>
      </c>
    </row>
    <row r="30529" spans="1:1" x14ac:dyDescent="0.25">
      <c r="A30529" t="str">
        <f t="shared" si="479"/>
        <v>YAG</v>
      </c>
    </row>
    <row r="30530" spans="1:1" x14ac:dyDescent="0.25">
      <c r="A30530" t="str">
        <f t="shared" si="479"/>
        <v>YAG</v>
      </c>
    </row>
    <row r="30531" spans="1:1" x14ac:dyDescent="0.25">
      <c r="A30531" t="str">
        <f t="shared" si="479"/>
        <v>YAG</v>
      </c>
    </row>
    <row r="30532" spans="1:1" x14ac:dyDescent="0.25">
      <c r="A30532" t="str">
        <f t="shared" si="479"/>
        <v>YAG</v>
      </c>
    </row>
    <row r="30533" spans="1:1" x14ac:dyDescent="0.25">
      <c r="A30533" t="str">
        <f t="shared" si="479"/>
        <v>YAG</v>
      </c>
    </row>
    <row r="30534" spans="1:1" x14ac:dyDescent="0.25">
      <c r="A30534" t="str">
        <f t="shared" si="479"/>
        <v>YAG</v>
      </c>
    </row>
    <row r="30535" spans="1:1" x14ac:dyDescent="0.25">
      <c r="A30535" t="str">
        <f t="shared" si="479"/>
        <v>YAG</v>
      </c>
    </row>
    <row r="30536" spans="1:1" x14ac:dyDescent="0.25">
      <c r="A30536" t="str">
        <f t="shared" si="479"/>
        <v>YAG</v>
      </c>
    </row>
    <row r="30537" spans="1:1" x14ac:dyDescent="0.25">
      <c r="A30537" t="str">
        <f t="shared" si="479"/>
        <v>YAG</v>
      </c>
    </row>
    <row r="30538" spans="1:1" x14ac:dyDescent="0.25">
      <c r="A30538" t="str">
        <f t="shared" si="479"/>
        <v>YAG</v>
      </c>
    </row>
    <row r="30539" spans="1:1" x14ac:dyDescent="0.25">
      <c r="A30539" t="str">
        <f t="shared" si="479"/>
        <v>YAG</v>
      </c>
    </row>
    <row r="30540" spans="1:1" x14ac:dyDescent="0.25">
      <c r="A30540" t="str">
        <f t="shared" si="479"/>
        <v>YAG</v>
      </c>
    </row>
    <row r="30541" spans="1:1" x14ac:dyDescent="0.25">
      <c r="A30541" t="str">
        <f t="shared" si="479"/>
        <v>YAG</v>
      </c>
    </row>
    <row r="30542" spans="1:1" x14ac:dyDescent="0.25">
      <c r="A30542" t="str">
        <f t="shared" si="479"/>
        <v>YAG</v>
      </c>
    </row>
    <row r="30543" spans="1:1" x14ac:dyDescent="0.25">
      <c r="A30543" t="str">
        <f t="shared" si="479"/>
        <v>YAG</v>
      </c>
    </row>
    <row r="30544" spans="1:1" x14ac:dyDescent="0.25">
      <c r="A30544" t="str">
        <f t="shared" si="479"/>
        <v>YAG</v>
      </c>
    </row>
    <row r="30545" spans="1:1" x14ac:dyDescent="0.25">
      <c r="A30545" t="str">
        <f t="shared" si="479"/>
        <v>YAG</v>
      </c>
    </row>
    <row r="30546" spans="1:1" x14ac:dyDescent="0.25">
      <c r="A30546" t="str">
        <f t="shared" si="479"/>
        <v>YAG</v>
      </c>
    </row>
    <row r="30547" spans="1:1" x14ac:dyDescent="0.25">
      <c r="A30547" t="str">
        <f t="shared" si="479"/>
        <v>YAG</v>
      </c>
    </row>
    <row r="30548" spans="1:1" x14ac:dyDescent="0.25">
      <c r="A30548" t="str">
        <f t="shared" si="479"/>
        <v>YAG</v>
      </c>
    </row>
    <row r="30549" spans="1:1" x14ac:dyDescent="0.25">
      <c r="A30549" t="str">
        <f t="shared" si="479"/>
        <v>YAG</v>
      </c>
    </row>
    <row r="30550" spans="1:1" x14ac:dyDescent="0.25">
      <c r="A30550" t="str">
        <f t="shared" si="479"/>
        <v>YAG</v>
      </c>
    </row>
    <row r="30551" spans="1:1" x14ac:dyDescent="0.25">
      <c r="A30551" t="str">
        <f t="shared" si="479"/>
        <v>YAG</v>
      </c>
    </row>
    <row r="30552" spans="1:1" x14ac:dyDescent="0.25">
      <c r="A30552" t="str">
        <f t="shared" si="479"/>
        <v>YAG</v>
      </c>
    </row>
    <row r="30553" spans="1:1" x14ac:dyDescent="0.25">
      <c r="A30553" t="str">
        <f t="shared" si="479"/>
        <v>YAG</v>
      </c>
    </row>
    <row r="30554" spans="1:1" x14ac:dyDescent="0.25">
      <c r="A30554" t="str">
        <f t="shared" si="479"/>
        <v>YAG</v>
      </c>
    </row>
    <row r="30555" spans="1:1" x14ac:dyDescent="0.25">
      <c r="A30555" t="str">
        <f t="shared" si="479"/>
        <v>YAG</v>
      </c>
    </row>
    <row r="30556" spans="1:1" x14ac:dyDescent="0.25">
      <c r="A30556" t="str">
        <f t="shared" si="479"/>
        <v>YAG</v>
      </c>
    </row>
    <row r="30557" spans="1:1" x14ac:dyDescent="0.25">
      <c r="A30557" t="str">
        <f t="shared" si="479"/>
        <v>YAG</v>
      </c>
    </row>
    <row r="30558" spans="1:1" x14ac:dyDescent="0.25">
      <c r="A30558" t="str">
        <f t="shared" si="479"/>
        <v>YAG</v>
      </c>
    </row>
    <row r="30559" spans="1:1" x14ac:dyDescent="0.25">
      <c r="A30559" t="str">
        <f t="shared" si="479"/>
        <v>YAG</v>
      </c>
    </row>
    <row r="30560" spans="1:1" x14ac:dyDescent="0.25">
      <c r="A30560" t="str">
        <f t="shared" si="479"/>
        <v>YAG</v>
      </c>
    </row>
    <row r="30561" spans="1:1" x14ac:dyDescent="0.25">
      <c r="A30561" t="str">
        <f t="shared" si="479"/>
        <v>YAG</v>
      </c>
    </row>
    <row r="30562" spans="1:1" x14ac:dyDescent="0.25">
      <c r="A30562" t="str">
        <f t="shared" si="479"/>
        <v>YAG</v>
      </c>
    </row>
    <row r="30563" spans="1:1" x14ac:dyDescent="0.25">
      <c r="A30563" t="str">
        <f t="shared" si="479"/>
        <v>YAG</v>
      </c>
    </row>
    <row r="30564" spans="1:1" x14ac:dyDescent="0.25">
      <c r="A30564" t="str">
        <f t="shared" si="479"/>
        <v>YAG</v>
      </c>
    </row>
    <row r="30565" spans="1:1" x14ac:dyDescent="0.25">
      <c r="A30565" t="str">
        <f t="shared" si="479"/>
        <v>YAG</v>
      </c>
    </row>
    <row r="30566" spans="1:1" x14ac:dyDescent="0.25">
      <c r="A30566" t="str">
        <f t="shared" si="479"/>
        <v>YAG</v>
      </c>
    </row>
    <row r="30567" spans="1:1" x14ac:dyDescent="0.25">
      <c r="A30567" t="str">
        <f t="shared" si="479"/>
        <v>YAG</v>
      </c>
    </row>
    <row r="30568" spans="1:1" x14ac:dyDescent="0.25">
      <c r="A30568" t="str">
        <f t="shared" si="479"/>
        <v>YAG</v>
      </c>
    </row>
    <row r="30569" spans="1:1" x14ac:dyDescent="0.25">
      <c r="A30569" t="str">
        <f t="shared" si="479"/>
        <v>YAG</v>
      </c>
    </row>
    <row r="30570" spans="1:1" x14ac:dyDescent="0.25">
      <c r="A30570" t="str">
        <f t="shared" si="479"/>
        <v>YAG</v>
      </c>
    </row>
    <row r="30571" spans="1:1" x14ac:dyDescent="0.25">
      <c r="A30571" t="str">
        <f t="shared" si="479"/>
        <v>YAG</v>
      </c>
    </row>
    <row r="30572" spans="1:1" x14ac:dyDescent="0.25">
      <c r="A30572" t="str">
        <f t="shared" si="479"/>
        <v>YAG</v>
      </c>
    </row>
    <row r="30573" spans="1:1" x14ac:dyDescent="0.25">
      <c r="A30573" t="str">
        <f t="shared" si="479"/>
        <v>YAG</v>
      </c>
    </row>
    <row r="30574" spans="1:1" x14ac:dyDescent="0.25">
      <c r="A30574" t="str">
        <f t="shared" si="479"/>
        <v>YAG</v>
      </c>
    </row>
    <row r="30575" spans="1:1" x14ac:dyDescent="0.25">
      <c r="A30575" t="str">
        <f t="shared" si="479"/>
        <v>YAG</v>
      </c>
    </row>
    <row r="30576" spans="1:1" x14ac:dyDescent="0.25">
      <c r="A30576" t="str">
        <f t="shared" si="479"/>
        <v>YAG</v>
      </c>
    </row>
    <row r="30577" spans="1:1" x14ac:dyDescent="0.25">
      <c r="A30577" t="str">
        <f t="shared" ref="A30577:A30640" si="480">"YAG"&amp;D30577 &amp;E30577 &amp;F30577 &amp; G30577 &amp;H30577 &amp;I30577</f>
        <v>YAG</v>
      </c>
    </row>
    <row r="30578" spans="1:1" x14ac:dyDescent="0.25">
      <c r="A30578" t="str">
        <f t="shared" si="480"/>
        <v>YAG</v>
      </c>
    </row>
    <row r="30579" spans="1:1" x14ac:dyDescent="0.25">
      <c r="A30579" t="str">
        <f t="shared" si="480"/>
        <v>YAG</v>
      </c>
    </row>
    <row r="30580" spans="1:1" x14ac:dyDescent="0.25">
      <c r="A30580" t="str">
        <f t="shared" si="480"/>
        <v>YAG</v>
      </c>
    </row>
    <row r="30581" spans="1:1" x14ac:dyDescent="0.25">
      <c r="A30581" t="str">
        <f t="shared" si="480"/>
        <v>YAG</v>
      </c>
    </row>
    <row r="30582" spans="1:1" x14ac:dyDescent="0.25">
      <c r="A30582" t="str">
        <f t="shared" si="480"/>
        <v>YAG</v>
      </c>
    </row>
    <row r="30583" spans="1:1" x14ac:dyDescent="0.25">
      <c r="A30583" t="str">
        <f t="shared" si="480"/>
        <v>YAG</v>
      </c>
    </row>
    <row r="30584" spans="1:1" x14ac:dyDescent="0.25">
      <c r="A30584" t="str">
        <f t="shared" si="480"/>
        <v>YAG</v>
      </c>
    </row>
    <row r="30585" spans="1:1" x14ac:dyDescent="0.25">
      <c r="A30585" t="str">
        <f t="shared" si="480"/>
        <v>YAG</v>
      </c>
    </row>
    <row r="30586" spans="1:1" x14ac:dyDescent="0.25">
      <c r="A30586" t="str">
        <f t="shared" si="480"/>
        <v>YAG</v>
      </c>
    </row>
    <row r="30587" spans="1:1" x14ac:dyDescent="0.25">
      <c r="A30587" t="str">
        <f t="shared" si="480"/>
        <v>YAG</v>
      </c>
    </row>
    <row r="30588" spans="1:1" x14ac:dyDescent="0.25">
      <c r="A30588" t="str">
        <f t="shared" si="480"/>
        <v>YAG</v>
      </c>
    </row>
    <row r="30589" spans="1:1" x14ac:dyDescent="0.25">
      <c r="A30589" t="str">
        <f t="shared" si="480"/>
        <v>YAG</v>
      </c>
    </row>
    <row r="30590" spans="1:1" x14ac:dyDescent="0.25">
      <c r="A30590" t="str">
        <f t="shared" si="480"/>
        <v>YAG</v>
      </c>
    </row>
    <row r="30591" spans="1:1" x14ac:dyDescent="0.25">
      <c r="A30591" t="str">
        <f t="shared" si="480"/>
        <v>YAG</v>
      </c>
    </row>
    <row r="30592" spans="1:1" x14ac:dyDescent="0.25">
      <c r="A30592" t="str">
        <f t="shared" si="480"/>
        <v>YAG</v>
      </c>
    </row>
    <row r="30593" spans="1:1" x14ac:dyDescent="0.25">
      <c r="A30593" t="str">
        <f t="shared" si="480"/>
        <v>YAG</v>
      </c>
    </row>
    <row r="30594" spans="1:1" x14ac:dyDescent="0.25">
      <c r="A30594" t="str">
        <f t="shared" si="480"/>
        <v>YAG</v>
      </c>
    </row>
    <row r="30595" spans="1:1" x14ac:dyDescent="0.25">
      <c r="A30595" t="str">
        <f t="shared" si="480"/>
        <v>YAG</v>
      </c>
    </row>
    <row r="30596" spans="1:1" x14ac:dyDescent="0.25">
      <c r="A30596" t="str">
        <f t="shared" si="480"/>
        <v>YAG</v>
      </c>
    </row>
    <row r="30597" spans="1:1" x14ac:dyDescent="0.25">
      <c r="A30597" t="str">
        <f t="shared" si="480"/>
        <v>YAG</v>
      </c>
    </row>
    <row r="30598" spans="1:1" x14ac:dyDescent="0.25">
      <c r="A30598" t="str">
        <f t="shared" si="480"/>
        <v>YAG</v>
      </c>
    </row>
    <row r="30599" spans="1:1" x14ac:dyDescent="0.25">
      <c r="A30599" t="str">
        <f t="shared" si="480"/>
        <v>YAG</v>
      </c>
    </row>
    <row r="30600" spans="1:1" x14ac:dyDescent="0.25">
      <c r="A30600" t="str">
        <f t="shared" si="480"/>
        <v>YAG</v>
      </c>
    </row>
    <row r="30601" spans="1:1" x14ac:dyDescent="0.25">
      <c r="A30601" t="str">
        <f t="shared" si="480"/>
        <v>YAG</v>
      </c>
    </row>
    <row r="30602" spans="1:1" x14ac:dyDescent="0.25">
      <c r="A30602" t="str">
        <f t="shared" si="480"/>
        <v>YAG</v>
      </c>
    </row>
    <row r="30603" spans="1:1" x14ac:dyDescent="0.25">
      <c r="A30603" t="str">
        <f t="shared" si="480"/>
        <v>YAG</v>
      </c>
    </row>
    <row r="30604" spans="1:1" x14ac:dyDescent="0.25">
      <c r="A30604" t="str">
        <f t="shared" si="480"/>
        <v>YAG</v>
      </c>
    </row>
    <row r="30605" spans="1:1" x14ac:dyDescent="0.25">
      <c r="A30605" t="str">
        <f t="shared" si="480"/>
        <v>YAG</v>
      </c>
    </row>
    <row r="30606" spans="1:1" x14ac:dyDescent="0.25">
      <c r="A30606" t="str">
        <f t="shared" si="480"/>
        <v>YAG</v>
      </c>
    </row>
    <row r="30607" spans="1:1" x14ac:dyDescent="0.25">
      <c r="A30607" t="str">
        <f t="shared" si="480"/>
        <v>YAG</v>
      </c>
    </row>
    <row r="30608" spans="1:1" x14ac:dyDescent="0.25">
      <c r="A30608" t="str">
        <f t="shared" si="480"/>
        <v>YAG</v>
      </c>
    </row>
    <row r="30609" spans="1:1" x14ac:dyDescent="0.25">
      <c r="A30609" t="str">
        <f t="shared" si="480"/>
        <v>YAG</v>
      </c>
    </row>
    <row r="30610" spans="1:1" x14ac:dyDescent="0.25">
      <c r="A30610" t="str">
        <f t="shared" si="480"/>
        <v>YAG</v>
      </c>
    </row>
    <row r="30611" spans="1:1" x14ac:dyDescent="0.25">
      <c r="A30611" t="str">
        <f t="shared" si="480"/>
        <v>YAG</v>
      </c>
    </row>
    <row r="30612" spans="1:1" x14ac:dyDescent="0.25">
      <c r="A30612" t="str">
        <f t="shared" si="480"/>
        <v>YAG</v>
      </c>
    </row>
    <row r="30613" spans="1:1" x14ac:dyDescent="0.25">
      <c r="A30613" t="str">
        <f t="shared" si="480"/>
        <v>YAG</v>
      </c>
    </row>
    <row r="30614" spans="1:1" x14ac:dyDescent="0.25">
      <c r="A30614" t="str">
        <f t="shared" si="480"/>
        <v>YAG</v>
      </c>
    </row>
    <row r="30615" spans="1:1" x14ac:dyDescent="0.25">
      <c r="A30615" t="str">
        <f t="shared" si="480"/>
        <v>YAG</v>
      </c>
    </row>
    <row r="30616" spans="1:1" x14ac:dyDescent="0.25">
      <c r="A30616" t="str">
        <f t="shared" si="480"/>
        <v>YAG</v>
      </c>
    </row>
    <row r="30617" spans="1:1" x14ac:dyDescent="0.25">
      <c r="A30617" t="str">
        <f t="shared" si="480"/>
        <v>YAG</v>
      </c>
    </row>
    <row r="30618" spans="1:1" x14ac:dyDescent="0.25">
      <c r="A30618" t="str">
        <f t="shared" si="480"/>
        <v>YAG</v>
      </c>
    </row>
    <row r="30619" spans="1:1" x14ac:dyDescent="0.25">
      <c r="A30619" t="str">
        <f t="shared" si="480"/>
        <v>YAG</v>
      </c>
    </row>
    <row r="30620" spans="1:1" x14ac:dyDescent="0.25">
      <c r="A30620" t="str">
        <f t="shared" si="480"/>
        <v>YAG</v>
      </c>
    </row>
    <row r="30621" spans="1:1" x14ac:dyDescent="0.25">
      <c r="A30621" t="str">
        <f t="shared" si="480"/>
        <v>YAG</v>
      </c>
    </row>
    <row r="30622" spans="1:1" x14ac:dyDescent="0.25">
      <c r="A30622" t="str">
        <f t="shared" si="480"/>
        <v>YAG</v>
      </c>
    </row>
    <row r="30623" spans="1:1" x14ac:dyDescent="0.25">
      <c r="A30623" t="str">
        <f t="shared" si="480"/>
        <v>YAG</v>
      </c>
    </row>
    <row r="30624" spans="1:1" x14ac:dyDescent="0.25">
      <c r="A30624" t="str">
        <f t="shared" si="480"/>
        <v>YAG</v>
      </c>
    </row>
    <row r="30625" spans="1:1" x14ac:dyDescent="0.25">
      <c r="A30625" t="str">
        <f t="shared" si="480"/>
        <v>YAG</v>
      </c>
    </row>
    <row r="30626" spans="1:1" x14ac:dyDescent="0.25">
      <c r="A30626" t="str">
        <f t="shared" si="480"/>
        <v>YAG</v>
      </c>
    </row>
    <row r="30627" spans="1:1" x14ac:dyDescent="0.25">
      <c r="A30627" t="str">
        <f t="shared" si="480"/>
        <v>YAG</v>
      </c>
    </row>
    <row r="30628" spans="1:1" x14ac:dyDescent="0.25">
      <c r="A30628" t="str">
        <f t="shared" si="480"/>
        <v>YAG</v>
      </c>
    </row>
    <row r="30629" spans="1:1" x14ac:dyDescent="0.25">
      <c r="A30629" t="str">
        <f t="shared" si="480"/>
        <v>YAG</v>
      </c>
    </row>
    <row r="30630" spans="1:1" x14ac:dyDescent="0.25">
      <c r="A30630" t="str">
        <f t="shared" si="480"/>
        <v>YAG</v>
      </c>
    </row>
    <row r="30631" spans="1:1" x14ac:dyDescent="0.25">
      <c r="A30631" t="str">
        <f t="shared" si="480"/>
        <v>YAG</v>
      </c>
    </row>
    <row r="30632" spans="1:1" x14ac:dyDescent="0.25">
      <c r="A30632" t="str">
        <f t="shared" si="480"/>
        <v>YAG</v>
      </c>
    </row>
    <row r="30633" spans="1:1" x14ac:dyDescent="0.25">
      <c r="A30633" t="str">
        <f t="shared" si="480"/>
        <v>YAG</v>
      </c>
    </row>
    <row r="30634" spans="1:1" x14ac:dyDescent="0.25">
      <c r="A30634" t="str">
        <f t="shared" si="480"/>
        <v>YAG</v>
      </c>
    </row>
    <row r="30635" spans="1:1" x14ac:dyDescent="0.25">
      <c r="A30635" t="str">
        <f t="shared" si="480"/>
        <v>YAG</v>
      </c>
    </row>
    <row r="30636" spans="1:1" x14ac:dyDescent="0.25">
      <c r="A30636" t="str">
        <f t="shared" si="480"/>
        <v>YAG</v>
      </c>
    </row>
    <row r="30637" spans="1:1" x14ac:dyDescent="0.25">
      <c r="A30637" t="str">
        <f t="shared" si="480"/>
        <v>YAG</v>
      </c>
    </row>
    <row r="30638" spans="1:1" x14ac:dyDescent="0.25">
      <c r="A30638" t="str">
        <f t="shared" si="480"/>
        <v>YAG</v>
      </c>
    </row>
    <row r="30639" spans="1:1" x14ac:dyDescent="0.25">
      <c r="A30639" t="str">
        <f t="shared" si="480"/>
        <v>YAG</v>
      </c>
    </row>
    <row r="30640" spans="1:1" x14ac:dyDescent="0.25">
      <c r="A30640" t="str">
        <f t="shared" si="480"/>
        <v>YAG</v>
      </c>
    </row>
    <row r="30641" spans="1:1" x14ac:dyDescent="0.25">
      <c r="A30641" t="str">
        <f t="shared" ref="A30641:A30704" si="481">"YAG"&amp;D30641 &amp;E30641 &amp;F30641 &amp; G30641 &amp;H30641 &amp;I30641</f>
        <v>YAG</v>
      </c>
    </row>
    <row r="30642" spans="1:1" x14ac:dyDescent="0.25">
      <c r="A30642" t="str">
        <f t="shared" si="481"/>
        <v>YAG</v>
      </c>
    </row>
    <row r="30643" spans="1:1" x14ac:dyDescent="0.25">
      <c r="A30643" t="str">
        <f t="shared" si="481"/>
        <v>YAG</v>
      </c>
    </row>
    <row r="30644" spans="1:1" x14ac:dyDescent="0.25">
      <c r="A30644" t="str">
        <f t="shared" si="481"/>
        <v>YAG</v>
      </c>
    </row>
    <row r="30645" spans="1:1" x14ac:dyDescent="0.25">
      <c r="A30645" t="str">
        <f t="shared" si="481"/>
        <v>YAG</v>
      </c>
    </row>
    <row r="30646" spans="1:1" x14ac:dyDescent="0.25">
      <c r="A30646" t="str">
        <f t="shared" si="481"/>
        <v>YAG</v>
      </c>
    </row>
    <row r="30647" spans="1:1" x14ac:dyDescent="0.25">
      <c r="A30647" t="str">
        <f t="shared" si="481"/>
        <v>YAG</v>
      </c>
    </row>
    <row r="30648" spans="1:1" x14ac:dyDescent="0.25">
      <c r="A30648" t="str">
        <f t="shared" si="481"/>
        <v>YAG</v>
      </c>
    </row>
    <row r="30649" spans="1:1" x14ac:dyDescent="0.25">
      <c r="A30649" t="str">
        <f t="shared" si="481"/>
        <v>YAG</v>
      </c>
    </row>
    <row r="30650" spans="1:1" x14ac:dyDescent="0.25">
      <c r="A30650" t="str">
        <f t="shared" si="481"/>
        <v>YAG</v>
      </c>
    </row>
    <row r="30651" spans="1:1" x14ac:dyDescent="0.25">
      <c r="A30651" t="str">
        <f t="shared" si="481"/>
        <v>YAG</v>
      </c>
    </row>
    <row r="30652" spans="1:1" x14ac:dyDescent="0.25">
      <c r="A30652" t="str">
        <f t="shared" si="481"/>
        <v>YAG</v>
      </c>
    </row>
    <row r="30653" spans="1:1" x14ac:dyDescent="0.25">
      <c r="A30653" t="str">
        <f t="shared" si="481"/>
        <v>YAG</v>
      </c>
    </row>
    <row r="30654" spans="1:1" x14ac:dyDescent="0.25">
      <c r="A30654" t="str">
        <f t="shared" si="481"/>
        <v>YAG</v>
      </c>
    </row>
    <row r="30655" spans="1:1" x14ac:dyDescent="0.25">
      <c r="A30655" t="str">
        <f t="shared" si="481"/>
        <v>YAG</v>
      </c>
    </row>
    <row r="30656" spans="1:1" x14ac:dyDescent="0.25">
      <c r="A30656" t="str">
        <f t="shared" si="481"/>
        <v>YAG</v>
      </c>
    </row>
    <row r="30657" spans="1:1" x14ac:dyDescent="0.25">
      <c r="A30657" t="str">
        <f t="shared" si="481"/>
        <v>YAG</v>
      </c>
    </row>
    <row r="30658" spans="1:1" x14ac:dyDescent="0.25">
      <c r="A30658" t="str">
        <f t="shared" si="481"/>
        <v>YAG</v>
      </c>
    </row>
    <row r="30659" spans="1:1" x14ac:dyDescent="0.25">
      <c r="A30659" t="str">
        <f t="shared" si="481"/>
        <v>YAG</v>
      </c>
    </row>
    <row r="30660" spans="1:1" x14ac:dyDescent="0.25">
      <c r="A30660" t="str">
        <f t="shared" si="481"/>
        <v>YAG</v>
      </c>
    </row>
    <row r="30661" spans="1:1" x14ac:dyDescent="0.25">
      <c r="A30661" t="str">
        <f t="shared" si="481"/>
        <v>YAG</v>
      </c>
    </row>
    <row r="30662" spans="1:1" x14ac:dyDescent="0.25">
      <c r="A30662" t="str">
        <f t="shared" si="481"/>
        <v>YAG</v>
      </c>
    </row>
    <row r="30663" spans="1:1" x14ac:dyDescent="0.25">
      <c r="A30663" t="str">
        <f t="shared" si="481"/>
        <v>YAG</v>
      </c>
    </row>
    <row r="30664" spans="1:1" x14ac:dyDescent="0.25">
      <c r="A30664" t="str">
        <f t="shared" si="481"/>
        <v>YAG</v>
      </c>
    </row>
    <row r="30665" spans="1:1" x14ac:dyDescent="0.25">
      <c r="A30665" t="str">
        <f t="shared" si="481"/>
        <v>YAG</v>
      </c>
    </row>
    <row r="30666" spans="1:1" x14ac:dyDescent="0.25">
      <c r="A30666" t="str">
        <f t="shared" si="481"/>
        <v>YAG</v>
      </c>
    </row>
    <row r="30667" spans="1:1" x14ac:dyDescent="0.25">
      <c r="A30667" t="str">
        <f t="shared" si="481"/>
        <v>YAG</v>
      </c>
    </row>
    <row r="30668" spans="1:1" x14ac:dyDescent="0.25">
      <c r="A30668" t="str">
        <f t="shared" si="481"/>
        <v>YAG</v>
      </c>
    </row>
    <row r="30669" spans="1:1" x14ac:dyDescent="0.25">
      <c r="A30669" t="str">
        <f t="shared" si="481"/>
        <v>YAG</v>
      </c>
    </row>
    <row r="30670" spans="1:1" x14ac:dyDescent="0.25">
      <c r="A30670" t="str">
        <f t="shared" si="481"/>
        <v>YAG</v>
      </c>
    </row>
    <row r="30671" spans="1:1" x14ac:dyDescent="0.25">
      <c r="A30671" t="str">
        <f t="shared" si="481"/>
        <v>YAG</v>
      </c>
    </row>
    <row r="30672" spans="1:1" x14ac:dyDescent="0.25">
      <c r="A30672" t="str">
        <f t="shared" si="481"/>
        <v>YAG</v>
      </c>
    </row>
    <row r="30673" spans="1:1" x14ac:dyDescent="0.25">
      <c r="A30673" t="str">
        <f t="shared" si="481"/>
        <v>YAG</v>
      </c>
    </row>
    <row r="30674" spans="1:1" x14ac:dyDescent="0.25">
      <c r="A30674" t="str">
        <f t="shared" si="481"/>
        <v>YAG</v>
      </c>
    </row>
    <row r="30675" spans="1:1" x14ac:dyDescent="0.25">
      <c r="A30675" t="str">
        <f t="shared" si="481"/>
        <v>YAG</v>
      </c>
    </row>
    <row r="30676" spans="1:1" x14ac:dyDescent="0.25">
      <c r="A30676" t="str">
        <f t="shared" si="481"/>
        <v>YAG</v>
      </c>
    </row>
    <row r="30677" spans="1:1" x14ac:dyDescent="0.25">
      <c r="A30677" t="str">
        <f t="shared" si="481"/>
        <v>YAG</v>
      </c>
    </row>
    <row r="30678" spans="1:1" x14ac:dyDescent="0.25">
      <c r="A30678" t="str">
        <f t="shared" si="481"/>
        <v>YAG</v>
      </c>
    </row>
    <row r="30679" spans="1:1" x14ac:dyDescent="0.25">
      <c r="A30679" t="str">
        <f t="shared" si="481"/>
        <v>YAG</v>
      </c>
    </row>
    <row r="30680" spans="1:1" x14ac:dyDescent="0.25">
      <c r="A30680" t="str">
        <f t="shared" si="481"/>
        <v>YAG</v>
      </c>
    </row>
    <row r="30681" spans="1:1" x14ac:dyDescent="0.25">
      <c r="A30681" t="str">
        <f t="shared" si="481"/>
        <v>YAG</v>
      </c>
    </row>
    <row r="30682" spans="1:1" x14ac:dyDescent="0.25">
      <c r="A30682" t="str">
        <f t="shared" si="481"/>
        <v>YAG</v>
      </c>
    </row>
    <row r="30683" spans="1:1" x14ac:dyDescent="0.25">
      <c r="A30683" t="str">
        <f t="shared" si="481"/>
        <v>YAG</v>
      </c>
    </row>
    <row r="30684" spans="1:1" x14ac:dyDescent="0.25">
      <c r="A30684" t="str">
        <f t="shared" si="481"/>
        <v>YAG</v>
      </c>
    </row>
    <row r="30685" spans="1:1" x14ac:dyDescent="0.25">
      <c r="A30685" t="str">
        <f t="shared" si="481"/>
        <v>YAG</v>
      </c>
    </row>
    <row r="30686" spans="1:1" x14ac:dyDescent="0.25">
      <c r="A30686" t="str">
        <f t="shared" si="481"/>
        <v>YAG</v>
      </c>
    </row>
    <row r="30687" spans="1:1" x14ac:dyDescent="0.25">
      <c r="A30687" t="str">
        <f t="shared" si="481"/>
        <v>YAG</v>
      </c>
    </row>
    <row r="30688" spans="1:1" x14ac:dyDescent="0.25">
      <c r="A30688" t="str">
        <f t="shared" si="481"/>
        <v>YAG</v>
      </c>
    </row>
    <row r="30689" spans="1:1" x14ac:dyDescent="0.25">
      <c r="A30689" t="str">
        <f t="shared" si="481"/>
        <v>YAG</v>
      </c>
    </row>
    <row r="30690" spans="1:1" x14ac:dyDescent="0.25">
      <c r="A30690" t="str">
        <f t="shared" si="481"/>
        <v>YAG</v>
      </c>
    </row>
    <row r="30691" spans="1:1" x14ac:dyDescent="0.25">
      <c r="A30691" t="str">
        <f t="shared" si="481"/>
        <v>YAG</v>
      </c>
    </row>
    <row r="30692" spans="1:1" x14ac:dyDescent="0.25">
      <c r="A30692" t="str">
        <f t="shared" si="481"/>
        <v>YAG</v>
      </c>
    </row>
    <row r="30693" spans="1:1" x14ac:dyDescent="0.25">
      <c r="A30693" t="str">
        <f t="shared" si="481"/>
        <v>YAG</v>
      </c>
    </row>
    <row r="30694" spans="1:1" x14ac:dyDescent="0.25">
      <c r="A30694" t="str">
        <f t="shared" si="481"/>
        <v>YAG</v>
      </c>
    </row>
    <row r="30695" spans="1:1" x14ac:dyDescent="0.25">
      <c r="A30695" t="str">
        <f t="shared" si="481"/>
        <v>YAG</v>
      </c>
    </row>
    <row r="30696" spans="1:1" x14ac:dyDescent="0.25">
      <c r="A30696" t="str">
        <f t="shared" si="481"/>
        <v>YAG</v>
      </c>
    </row>
    <row r="30697" spans="1:1" x14ac:dyDescent="0.25">
      <c r="A30697" t="str">
        <f t="shared" si="481"/>
        <v>YAG</v>
      </c>
    </row>
    <row r="30698" spans="1:1" x14ac:dyDescent="0.25">
      <c r="A30698" t="str">
        <f t="shared" si="481"/>
        <v>YAG</v>
      </c>
    </row>
    <row r="30699" spans="1:1" x14ac:dyDescent="0.25">
      <c r="A30699" t="str">
        <f t="shared" si="481"/>
        <v>YAG</v>
      </c>
    </row>
    <row r="30700" spans="1:1" x14ac:dyDescent="0.25">
      <c r="A30700" t="str">
        <f t="shared" si="481"/>
        <v>YAG</v>
      </c>
    </row>
    <row r="30701" spans="1:1" x14ac:dyDescent="0.25">
      <c r="A30701" t="str">
        <f t="shared" si="481"/>
        <v>YAG</v>
      </c>
    </row>
    <row r="30702" spans="1:1" x14ac:dyDescent="0.25">
      <c r="A30702" t="str">
        <f t="shared" si="481"/>
        <v>YAG</v>
      </c>
    </row>
    <row r="30703" spans="1:1" x14ac:dyDescent="0.25">
      <c r="A30703" t="str">
        <f t="shared" si="481"/>
        <v>YAG</v>
      </c>
    </row>
    <row r="30704" spans="1:1" x14ac:dyDescent="0.25">
      <c r="A30704" t="str">
        <f t="shared" si="481"/>
        <v>YAG</v>
      </c>
    </row>
    <row r="30705" spans="1:1" x14ac:dyDescent="0.25">
      <c r="A30705" t="str">
        <f t="shared" ref="A30705:A30768" si="482">"YAG"&amp;D30705 &amp;E30705 &amp;F30705 &amp; G30705 &amp;H30705 &amp;I30705</f>
        <v>YAG</v>
      </c>
    </row>
    <row r="30706" spans="1:1" x14ac:dyDescent="0.25">
      <c r="A30706" t="str">
        <f t="shared" si="482"/>
        <v>YAG</v>
      </c>
    </row>
    <row r="30707" spans="1:1" x14ac:dyDescent="0.25">
      <c r="A30707" t="str">
        <f t="shared" si="482"/>
        <v>YAG</v>
      </c>
    </row>
    <row r="30708" spans="1:1" x14ac:dyDescent="0.25">
      <c r="A30708" t="str">
        <f t="shared" si="482"/>
        <v>YAG</v>
      </c>
    </row>
    <row r="30709" spans="1:1" x14ac:dyDescent="0.25">
      <c r="A30709" t="str">
        <f t="shared" si="482"/>
        <v>YAG</v>
      </c>
    </row>
    <row r="30710" spans="1:1" x14ac:dyDescent="0.25">
      <c r="A30710" t="str">
        <f t="shared" si="482"/>
        <v>YAG</v>
      </c>
    </row>
    <row r="30711" spans="1:1" x14ac:dyDescent="0.25">
      <c r="A30711" t="str">
        <f t="shared" si="482"/>
        <v>YAG</v>
      </c>
    </row>
    <row r="30712" spans="1:1" x14ac:dyDescent="0.25">
      <c r="A30712" t="str">
        <f t="shared" si="482"/>
        <v>YAG</v>
      </c>
    </row>
    <row r="30713" spans="1:1" x14ac:dyDescent="0.25">
      <c r="A30713" t="str">
        <f t="shared" si="482"/>
        <v>YAG</v>
      </c>
    </row>
    <row r="30714" spans="1:1" x14ac:dyDescent="0.25">
      <c r="A30714" t="str">
        <f t="shared" si="482"/>
        <v>YAG</v>
      </c>
    </row>
    <row r="30715" spans="1:1" x14ac:dyDescent="0.25">
      <c r="A30715" t="str">
        <f t="shared" si="482"/>
        <v>YAG</v>
      </c>
    </row>
    <row r="30716" spans="1:1" x14ac:dyDescent="0.25">
      <c r="A30716" t="str">
        <f t="shared" si="482"/>
        <v>YAG</v>
      </c>
    </row>
    <row r="30717" spans="1:1" x14ac:dyDescent="0.25">
      <c r="A30717" t="str">
        <f t="shared" si="482"/>
        <v>YAG</v>
      </c>
    </row>
    <row r="30718" spans="1:1" x14ac:dyDescent="0.25">
      <c r="A30718" t="str">
        <f t="shared" si="482"/>
        <v>YAG</v>
      </c>
    </row>
    <row r="30719" spans="1:1" x14ac:dyDescent="0.25">
      <c r="A30719" t="str">
        <f t="shared" si="482"/>
        <v>YAG</v>
      </c>
    </row>
    <row r="30720" spans="1:1" x14ac:dyDescent="0.25">
      <c r="A30720" t="str">
        <f t="shared" si="482"/>
        <v>YAG</v>
      </c>
    </row>
    <row r="30721" spans="1:1" x14ac:dyDescent="0.25">
      <c r="A30721" t="str">
        <f t="shared" si="482"/>
        <v>YAG</v>
      </c>
    </row>
    <row r="30722" spans="1:1" x14ac:dyDescent="0.25">
      <c r="A30722" t="str">
        <f t="shared" si="482"/>
        <v>YAG</v>
      </c>
    </row>
    <row r="30723" spans="1:1" x14ac:dyDescent="0.25">
      <c r="A30723" t="str">
        <f t="shared" si="482"/>
        <v>YAG</v>
      </c>
    </row>
    <row r="30724" spans="1:1" x14ac:dyDescent="0.25">
      <c r="A30724" t="str">
        <f t="shared" si="482"/>
        <v>YAG</v>
      </c>
    </row>
    <row r="30725" spans="1:1" x14ac:dyDescent="0.25">
      <c r="A30725" t="str">
        <f t="shared" si="482"/>
        <v>YAG</v>
      </c>
    </row>
    <row r="30726" spans="1:1" x14ac:dyDescent="0.25">
      <c r="A30726" t="str">
        <f t="shared" si="482"/>
        <v>YAG</v>
      </c>
    </row>
    <row r="30727" spans="1:1" x14ac:dyDescent="0.25">
      <c r="A30727" t="str">
        <f t="shared" si="482"/>
        <v>YAG</v>
      </c>
    </row>
    <row r="30728" spans="1:1" x14ac:dyDescent="0.25">
      <c r="A30728" t="str">
        <f t="shared" si="482"/>
        <v>YAG</v>
      </c>
    </row>
    <row r="30729" spans="1:1" x14ac:dyDescent="0.25">
      <c r="A30729" t="str">
        <f t="shared" si="482"/>
        <v>YAG</v>
      </c>
    </row>
    <row r="30730" spans="1:1" x14ac:dyDescent="0.25">
      <c r="A30730" t="str">
        <f t="shared" si="482"/>
        <v>YAG</v>
      </c>
    </row>
    <row r="30731" spans="1:1" x14ac:dyDescent="0.25">
      <c r="A30731" t="str">
        <f t="shared" si="482"/>
        <v>YAG</v>
      </c>
    </row>
    <row r="30732" spans="1:1" x14ac:dyDescent="0.25">
      <c r="A30732" t="str">
        <f t="shared" si="482"/>
        <v>YAG</v>
      </c>
    </row>
    <row r="30733" spans="1:1" x14ac:dyDescent="0.25">
      <c r="A30733" t="str">
        <f t="shared" si="482"/>
        <v>YAG</v>
      </c>
    </row>
    <row r="30734" spans="1:1" x14ac:dyDescent="0.25">
      <c r="A30734" t="str">
        <f t="shared" si="482"/>
        <v>YAG</v>
      </c>
    </row>
    <row r="30735" spans="1:1" x14ac:dyDescent="0.25">
      <c r="A30735" t="str">
        <f t="shared" si="482"/>
        <v>YAG</v>
      </c>
    </row>
    <row r="30736" spans="1:1" x14ac:dyDescent="0.25">
      <c r="A30736" t="str">
        <f t="shared" si="482"/>
        <v>YAG</v>
      </c>
    </row>
    <row r="30737" spans="1:1" x14ac:dyDescent="0.25">
      <c r="A30737" t="str">
        <f t="shared" si="482"/>
        <v>YAG</v>
      </c>
    </row>
    <row r="30738" spans="1:1" x14ac:dyDescent="0.25">
      <c r="A30738" t="str">
        <f t="shared" si="482"/>
        <v>YAG</v>
      </c>
    </row>
    <row r="30739" spans="1:1" x14ac:dyDescent="0.25">
      <c r="A30739" t="str">
        <f t="shared" si="482"/>
        <v>YAG</v>
      </c>
    </row>
    <row r="30740" spans="1:1" x14ac:dyDescent="0.25">
      <c r="A30740" t="str">
        <f t="shared" si="482"/>
        <v>YAG</v>
      </c>
    </row>
    <row r="30741" spans="1:1" x14ac:dyDescent="0.25">
      <c r="A30741" t="str">
        <f t="shared" si="482"/>
        <v>YAG</v>
      </c>
    </row>
    <row r="30742" spans="1:1" x14ac:dyDescent="0.25">
      <c r="A30742" t="str">
        <f t="shared" si="482"/>
        <v>YAG</v>
      </c>
    </row>
    <row r="30743" spans="1:1" x14ac:dyDescent="0.25">
      <c r="A30743" t="str">
        <f t="shared" si="482"/>
        <v>YAG</v>
      </c>
    </row>
    <row r="30744" spans="1:1" x14ac:dyDescent="0.25">
      <c r="A30744" t="str">
        <f t="shared" si="482"/>
        <v>YAG</v>
      </c>
    </row>
    <row r="30745" spans="1:1" x14ac:dyDescent="0.25">
      <c r="A30745" t="str">
        <f t="shared" si="482"/>
        <v>YAG</v>
      </c>
    </row>
    <row r="30746" spans="1:1" x14ac:dyDescent="0.25">
      <c r="A30746" t="str">
        <f t="shared" si="482"/>
        <v>YAG</v>
      </c>
    </row>
    <row r="30747" spans="1:1" x14ac:dyDescent="0.25">
      <c r="A30747" t="str">
        <f t="shared" si="482"/>
        <v>YAG</v>
      </c>
    </row>
    <row r="30748" spans="1:1" x14ac:dyDescent="0.25">
      <c r="A30748" t="str">
        <f t="shared" si="482"/>
        <v>YAG</v>
      </c>
    </row>
    <row r="30749" spans="1:1" x14ac:dyDescent="0.25">
      <c r="A30749" t="str">
        <f t="shared" si="482"/>
        <v>YAG</v>
      </c>
    </row>
    <row r="30750" spans="1:1" x14ac:dyDescent="0.25">
      <c r="A30750" t="str">
        <f t="shared" si="482"/>
        <v>YAG</v>
      </c>
    </row>
    <row r="30751" spans="1:1" x14ac:dyDescent="0.25">
      <c r="A30751" t="str">
        <f t="shared" si="482"/>
        <v>YAG</v>
      </c>
    </row>
    <row r="30752" spans="1:1" x14ac:dyDescent="0.25">
      <c r="A30752" t="str">
        <f t="shared" si="482"/>
        <v>YAG</v>
      </c>
    </row>
    <row r="30753" spans="1:1" x14ac:dyDescent="0.25">
      <c r="A30753" t="str">
        <f t="shared" si="482"/>
        <v>YAG</v>
      </c>
    </row>
    <row r="30754" spans="1:1" x14ac:dyDescent="0.25">
      <c r="A30754" t="str">
        <f t="shared" si="482"/>
        <v>YAG</v>
      </c>
    </row>
    <row r="30755" spans="1:1" x14ac:dyDescent="0.25">
      <c r="A30755" t="str">
        <f t="shared" si="482"/>
        <v>YAG</v>
      </c>
    </row>
    <row r="30756" spans="1:1" x14ac:dyDescent="0.25">
      <c r="A30756" t="str">
        <f t="shared" si="482"/>
        <v>YAG</v>
      </c>
    </row>
    <row r="30757" spans="1:1" x14ac:dyDescent="0.25">
      <c r="A30757" t="str">
        <f t="shared" si="482"/>
        <v>YAG</v>
      </c>
    </row>
    <row r="30758" spans="1:1" x14ac:dyDescent="0.25">
      <c r="A30758" t="str">
        <f t="shared" si="482"/>
        <v>YAG</v>
      </c>
    </row>
    <row r="30759" spans="1:1" x14ac:dyDescent="0.25">
      <c r="A30759" t="str">
        <f t="shared" si="482"/>
        <v>YAG</v>
      </c>
    </row>
    <row r="30760" spans="1:1" x14ac:dyDescent="0.25">
      <c r="A30760" t="str">
        <f t="shared" si="482"/>
        <v>YAG</v>
      </c>
    </row>
    <row r="30761" spans="1:1" x14ac:dyDescent="0.25">
      <c r="A30761" t="str">
        <f t="shared" si="482"/>
        <v>YAG</v>
      </c>
    </row>
    <row r="30762" spans="1:1" x14ac:dyDescent="0.25">
      <c r="A30762" t="str">
        <f t="shared" si="482"/>
        <v>YAG</v>
      </c>
    </row>
    <row r="30763" spans="1:1" x14ac:dyDescent="0.25">
      <c r="A30763" t="str">
        <f t="shared" si="482"/>
        <v>YAG</v>
      </c>
    </row>
    <row r="30764" spans="1:1" x14ac:dyDescent="0.25">
      <c r="A30764" t="str">
        <f t="shared" si="482"/>
        <v>YAG</v>
      </c>
    </row>
    <row r="30765" spans="1:1" x14ac:dyDescent="0.25">
      <c r="A30765" t="str">
        <f t="shared" si="482"/>
        <v>YAG</v>
      </c>
    </row>
    <row r="30766" spans="1:1" x14ac:dyDescent="0.25">
      <c r="A30766" t="str">
        <f t="shared" si="482"/>
        <v>YAG</v>
      </c>
    </row>
    <row r="30767" spans="1:1" x14ac:dyDescent="0.25">
      <c r="A30767" t="str">
        <f t="shared" si="482"/>
        <v>YAG</v>
      </c>
    </row>
    <row r="30768" spans="1:1" x14ac:dyDescent="0.25">
      <c r="A30768" t="str">
        <f t="shared" si="482"/>
        <v>YAG</v>
      </c>
    </row>
    <row r="30769" spans="1:1" x14ac:dyDescent="0.25">
      <c r="A30769" t="str">
        <f t="shared" ref="A30769:A30832" si="483">"YAG"&amp;D30769 &amp;E30769 &amp;F30769 &amp; G30769 &amp;H30769 &amp;I30769</f>
        <v>YAG</v>
      </c>
    </row>
    <row r="30770" spans="1:1" x14ac:dyDescent="0.25">
      <c r="A30770" t="str">
        <f t="shared" si="483"/>
        <v>YAG</v>
      </c>
    </row>
    <row r="30771" spans="1:1" x14ac:dyDescent="0.25">
      <c r="A30771" t="str">
        <f t="shared" si="483"/>
        <v>YAG</v>
      </c>
    </row>
    <row r="30772" spans="1:1" x14ac:dyDescent="0.25">
      <c r="A30772" t="str">
        <f t="shared" si="483"/>
        <v>YAG</v>
      </c>
    </row>
    <row r="30773" spans="1:1" x14ac:dyDescent="0.25">
      <c r="A30773" t="str">
        <f t="shared" si="483"/>
        <v>YAG</v>
      </c>
    </row>
    <row r="30774" spans="1:1" x14ac:dyDescent="0.25">
      <c r="A30774" t="str">
        <f t="shared" si="483"/>
        <v>YAG</v>
      </c>
    </row>
    <row r="30775" spans="1:1" x14ac:dyDescent="0.25">
      <c r="A30775" t="str">
        <f t="shared" si="483"/>
        <v>YAG</v>
      </c>
    </row>
    <row r="30776" spans="1:1" x14ac:dyDescent="0.25">
      <c r="A30776" t="str">
        <f t="shared" si="483"/>
        <v>YAG</v>
      </c>
    </row>
    <row r="30777" spans="1:1" x14ac:dyDescent="0.25">
      <c r="A30777" t="str">
        <f t="shared" si="483"/>
        <v>YAG</v>
      </c>
    </row>
    <row r="30778" spans="1:1" x14ac:dyDescent="0.25">
      <c r="A30778" t="str">
        <f t="shared" si="483"/>
        <v>YAG</v>
      </c>
    </row>
    <row r="30779" spans="1:1" x14ac:dyDescent="0.25">
      <c r="A30779" t="str">
        <f t="shared" si="483"/>
        <v>YAG</v>
      </c>
    </row>
    <row r="30780" spans="1:1" x14ac:dyDescent="0.25">
      <c r="A30780" t="str">
        <f t="shared" si="483"/>
        <v>YAG</v>
      </c>
    </row>
    <row r="30781" spans="1:1" x14ac:dyDescent="0.25">
      <c r="A30781" t="str">
        <f t="shared" si="483"/>
        <v>YAG</v>
      </c>
    </row>
    <row r="30782" spans="1:1" x14ac:dyDescent="0.25">
      <c r="A30782" t="str">
        <f t="shared" si="483"/>
        <v>YAG</v>
      </c>
    </row>
    <row r="30783" spans="1:1" x14ac:dyDescent="0.25">
      <c r="A30783" t="str">
        <f t="shared" si="483"/>
        <v>YAG</v>
      </c>
    </row>
    <row r="30784" spans="1:1" x14ac:dyDescent="0.25">
      <c r="A30784" t="str">
        <f t="shared" si="483"/>
        <v>YAG</v>
      </c>
    </row>
    <row r="30785" spans="1:1" x14ac:dyDescent="0.25">
      <c r="A30785" t="str">
        <f t="shared" si="483"/>
        <v>YAG</v>
      </c>
    </row>
    <row r="30786" spans="1:1" x14ac:dyDescent="0.25">
      <c r="A30786" t="str">
        <f t="shared" si="483"/>
        <v>YAG</v>
      </c>
    </row>
    <row r="30787" spans="1:1" x14ac:dyDescent="0.25">
      <c r="A30787" t="str">
        <f t="shared" si="483"/>
        <v>YAG</v>
      </c>
    </row>
    <row r="30788" spans="1:1" x14ac:dyDescent="0.25">
      <c r="A30788" t="str">
        <f t="shared" si="483"/>
        <v>YAG</v>
      </c>
    </row>
    <row r="30789" spans="1:1" x14ac:dyDescent="0.25">
      <c r="A30789" t="str">
        <f t="shared" si="483"/>
        <v>YAG</v>
      </c>
    </row>
    <row r="30790" spans="1:1" x14ac:dyDescent="0.25">
      <c r="A30790" t="str">
        <f t="shared" si="483"/>
        <v>YAG</v>
      </c>
    </row>
    <row r="30791" spans="1:1" x14ac:dyDescent="0.25">
      <c r="A30791" t="str">
        <f t="shared" si="483"/>
        <v>YAG</v>
      </c>
    </row>
    <row r="30792" spans="1:1" x14ac:dyDescent="0.25">
      <c r="A30792" t="str">
        <f t="shared" si="483"/>
        <v>YAG</v>
      </c>
    </row>
    <row r="30793" spans="1:1" x14ac:dyDescent="0.25">
      <c r="A30793" t="str">
        <f t="shared" si="483"/>
        <v>YAG</v>
      </c>
    </row>
    <row r="30794" spans="1:1" x14ac:dyDescent="0.25">
      <c r="A30794" t="str">
        <f t="shared" si="483"/>
        <v>YAG</v>
      </c>
    </row>
    <row r="30795" spans="1:1" x14ac:dyDescent="0.25">
      <c r="A30795" t="str">
        <f t="shared" si="483"/>
        <v>YAG</v>
      </c>
    </row>
    <row r="30796" spans="1:1" x14ac:dyDescent="0.25">
      <c r="A30796" t="str">
        <f t="shared" si="483"/>
        <v>YAG</v>
      </c>
    </row>
    <row r="30797" spans="1:1" x14ac:dyDescent="0.25">
      <c r="A30797" t="str">
        <f t="shared" si="483"/>
        <v>YAG</v>
      </c>
    </row>
    <row r="30798" spans="1:1" x14ac:dyDescent="0.25">
      <c r="A30798" t="str">
        <f t="shared" si="483"/>
        <v>YAG</v>
      </c>
    </row>
    <row r="30799" spans="1:1" x14ac:dyDescent="0.25">
      <c r="A30799" t="str">
        <f t="shared" si="483"/>
        <v>YAG</v>
      </c>
    </row>
    <row r="30800" spans="1:1" x14ac:dyDescent="0.25">
      <c r="A30800" t="str">
        <f t="shared" si="483"/>
        <v>YAG</v>
      </c>
    </row>
    <row r="30801" spans="1:1" x14ac:dyDescent="0.25">
      <c r="A30801" t="str">
        <f t="shared" si="483"/>
        <v>YAG</v>
      </c>
    </row>
    <row r="30802" spans="1:1" x14ac:dyDescent="0.25">
      <c r="A30802" t="str">
        <f t="shared" si="483"/>
        <v>YAG</v>
      </c>
    </row>
    <row r="30803" spans="1:1" x14ac:dyDescent="0.25">
      <c r="A30803" t="str">
        <f t="shared" si="483"/>
        <v>YAG</v>
      </c>
    </row>
    <row r="30804" spans="1:1" x14ac:dyDescent="0.25">
      <c r="A30804" t="str">
        <f t="shared" si="483"/>
        <v>YAG</v>
      </c>
    </row>
    <row r="30805" spans="1:1" x14ac:dyDescent="0.25">
      <c r="A30805" t="str">
        <f t="shared" si="483"/>
        <v>YAG</v>
      </c>
    </row>
    <row r="30806" spans="1:1" x14ac:dyDescent="0.25">
      <c r="A30806" t="str">
        <f t="shared" si="483"/>
        <v>YAG</v>
      </c>
    </row>
    <row r="30807" spans="1:1" x14ac:dyDescent="0.25">
      <c r="A30807" t="str">
        <f t="shared" si="483"/>
        <v>YAG</v>
      </c>
    </row>
    <row r="30808" spans="1:1" x14ac:dyDescent="0.25">
      <c r="A30808" t="str">
        <f t="shared" si="483"/>
        <v>YAG</v>
      </c>
    </row>
    <row r="30809" spans="1:1" x14ac:dyDescent="0.25">
      <c r="A30809" t="str">
        <f t="shared" si="483"/>
        <v>YAG</v>
      </c>
    </row>
    <row r="30810" spans="1:1" x14ac:dyDescent="0.25">
      <c r="A30810" t="str">
        <f t="shared" si="483"/>
        <v>YAG</v>
      </c>
    </row>
    <row r="30811" spans="1:1" x14ac:dyDescent="0.25">
      <c r="A30811" t="str">
        <f t="shared" si="483"/>
        <v>YAG</v>
      </c>
    </row>
    <row r="30812" spans="1:1" x14ac:dyDescent="0.25">
      <c r="A30812" t="str">
        <f t="shared" si="483"/>
        <v>YAG</v>
      </c>
    </row>
    <row r="30813" spans="1:1" x14ac:dyDescent="0.25">
      <c r="A30813" t="str">
        <f t="shared" si="483"/>
        <v>YAG</v>
      </c>
    </row>
    <row r="30814" spans="1:1" x14ac:dyDescent="0.25">
      <c r="A30814" t="str">
        <f t="shared" si="483"/>
        <v>YAG</v>
      </c>
    </row>
    <row r="30815" spans="1:1" x14ac:dyDescent="0.25">
      <c r="A30815" t="str">
        <f t="shared" si="483"/>
        <v>YAG</v>
      </c>
    </row>
    <row r="30816" spans="1:1" x14ac:dyDescent="0.25">
      <c r="A30816" t="str">
        <f t="shared" si="483"/>
        <v>YAG</v>
      </c>
    </row>
    <row r="30817" spans="1:1" x14ac:dyDescent="0.25">
      <c r="A30817" t="str">
        <f t="shared" si="483"/>
        <v>YAG</v>
      </c>
    </row>
    <row r="30818" spans="1:1" x14ac:dyDescent="0.25">
      <c r="A30818" t="str">
        <f t="shared" si="483"/>
        <v>YAG</v>
      </c>
    </row>
    <row r="30819" spans="1:1" x14ac:dyDescent="0.25">
      <c r="A30819" t="str">
        <f t="shared" si="483"/>
        <v>YAG</v>
      </c>
    </row>
    <row r="30820" spans="1:1" x14ac:dyDescent="0.25">
      <c r="A30820" t="str">
        <f t="shared" si="483"/>
        <v>YAG</v>
      </c>
    </row>
    <row r="30821" spans="1:1" x14ac:dyDescent="0.25">
      <c r="A30821" t="str">
        <f t="shared" si="483"/>
        <v>YAG</v>
      </c>
    </row>
    <row r="30822" spans="1:1" x14ac:dyDescent="0.25">
      <c r="A30822" t="str">
        <f t="shared" si="483"/>
        <v>YAG</v>
      </c>
    </row>
    <row r="30823" spans="1:1" x14ac:dyDescent="0.25">
      <c r="A30823" t="str">
        <f t="shared" si="483"/>
        <v>YAG</v>
      </c>
    </row>
    <row r="30824" spans="1:1" x14ac:dyDescent="0.25">
      <c r="A30824" t="str">
        <f t="shared" si="483"/>
        <v>YAG</v>
      </c>
    </row>
    <row r="30825" spans="1:1" x14ac:dyDescent="0.25">
      <c r="A30825" t="str">
        <f t="shared" si="483"/>
        <v>YAG</v>
      </c>
    </row>
    <row r="30826" spans="1:1" x14ac:dyDescent="0.25">
      <c r="A30826" t="str">
        <f t="shared" si="483"/>
        <v>YAG</v>
      </c>
    </row>
    <row r="30827" spans="1:1" x14ac:dyDescent="0.25">
      <c r="A30827" t="str">
        <f t="shared" si="483"/>
        <v>YAG</v>
      </c>
    </row>
    <row r="30828" spans="1:1" x14ac:dyDescent="0.25">
      <c r="A30828" t="str">
        <f t="shared" si="483"/>
        <v>YAG</v>
      </c>
    </row>
    <row r="30829" spans="1:1" x14ac:dyDescent="0.25">
      <c r="A30829" t="str">
        <f t="shared" si="483"/>
        <v>YAG</v>
      </c>
    </row>
    <row r="30830" spans="1:1" x14ac:dyDescent="0.25">
      <c r="A30830" t="str">
        <f t="shared" si="483"/>
        <v>YAG</v>
      </c>
    </row>
    <row r="30831" spans="1:1" x14ac:dyDescent="0.25">
      <c r="A30831" t="str">
        <f t="shared" si="483"/>
        <v>YAG</v>
      </c>
    </row>
    <row r="30832" spans="1:1" x14ac:dyDescent="0.25">
      <c r="A30832" t="str">
        <f t="shared" si="483"/>
        <v>YAG</v>
      </c>
    </row>
    <row r="30833" spans="1:1" x14ac:dyDescent="0.25">
      <c r="A30833" t="str">
        <f t="shared" ref="A30833:A30896" si="484">"YAG"&amp;D30833 &amp;E30833 &amp;F30833 &amp; G30833 &amp;H30833 &amp;I30833</f>
        <v>YAG</v>
      </c>
    </row>
    <row r="30834" spans="1:1" x14ac:dyDescent="0.25">
      <c r="A30834" t="str">
        <f t="shared" si="484"/>
        <v>YAG</v>
      </c>
    </row>
    <row r="30835" spans="1:1" x14ac:dyDescent="0.25">
      <c r="A30835" t="str">
        <f t="shared" si="484"/>
        <v>YAG</v>
      </c>
    </row>
    <row r="30836" spans="1:1" x14ac:dyDescent="0.25">
      <c r="A30836" t="str">
        <f t="shared" si="484"/>
        <v>YAG</v>
      </c>
    </row>
    <row r="30837" spans="1:1" x14ac:dyDescent="0.25">
      <c r="A30837" t="str">
        <f t="shared" si="484"/>
        <v>YAG</v>
      </c>
    </row>
    <row r="30838" spans="1:1" x14ac:dyDescent="0.25">
      <c r="A30838" t="str">
        <f t="shared" si="484"/>
        <v>YAG</v>
      </c>
    </row>
    <row r="30839" spans="1:1" x14ac:dyDescent="0.25">
      <c r="A30839" t="str">
        <f t="shared" si="484"/>
        <v>YAG</v>
      </c>
    </row>
    <row r="30840" spans="1:1" x14ac:dyDescent="0.25">
      <c r="A30840" t="str">
        <f t="shared" si="484"/>
        <v>YAG</v>
      </c>
    </row>
    <row r="30841" spans="1:1" x14ac:dyDescent="0.25">
      <c r="A30841" t="str">
        <f t="shared" si="484"/>
        <v>YAG</v>
      </c>
    </row>
    <row r="30842" spans="1:1" x14ac:dyDescent="0.25">
      <c r="A30842" t="str">
        <f t="shared" si="484"/>
        <v>YAG</v>
      </c>
    </row>
    <row r="30843" spans="1:1" x14ac:dyDescent="0.25">
      <c r="A30843" t="str">
        <f t="shared" si="484"/>
        <v>YAG</v>
      </c>
    </row>
    <row r="30844" spans="1:1" x14ac:dyDescent="0.25">
      <c r="A30844" t="str">
        <f t="shared" si="484"/>
        <v>YAG</v>
      </c>
    </row>
    <row r="30845" spans="1:1" x14ac:dyDescent="0.25">
      <c r="A30845" t="str">
        <f t="shared" si="484"/>
        <v>YAG</v>
      </c>
    </row>
    <row r="30846" spans="1:1" x14ac:dyDescent="0.25">
      <c r="A30846" t="str">
        <f t="shared" si="484"/>
        <v>YAG</v>
      </c>
    </row>
    <row r="30847" spans="1:1" x14ac:dyDescent="0.25">
      <c r="A30847" t="str">
        <f t="shared" si="484"/>
        <v>YAG</v>
      </c>
    </row>
    <row r="30848" spans="1:1" x14ac:dyDescent="0.25">
      <c r="A30848" t="str">
        <f t="shared" si="484"/>
        <v>YAG</v>
      </c>
    </row>
    <row r="30849" spans="1:1" x14ac:dyDescent="0.25">
      <c r="A30849" t="str">
        <f t="shared" si="484"/>
        <v>YAG</v>
      </c>
    </row>
    <row r="30850" spans="1:1" x14ac:dyDescent="0.25">
      <c r="A30850" t="str">
        <f t="shared" si="484"/>
        <v>YAG</v>
      </c>
    </row>
    <row r="30851" spans="1:1" x14ac:dyDescent="0.25">
      <c r="A30851" t="str">
        <f t="shared" si="484"/>
        <v>YAG</v>
      </c>
    </row>
    <row r="30852" spans="1:1" x14ac:dyDescent="0.25">
      <c r="A30852" t="str">
        <f t="shared" si="484"/>
        <v>YAG</v>
      </c>
    </row>
    <row r="30853" spans="1:1" x14ac:dyDescent="0.25">
      <c r="A30853" t="str">
        <f t="shared" si="484"/>
        <v>YAG</v>
      </c>
    </row>
    <row r="30854" spans="1:1" x14ac:dyDescent="0.25">
      <c r="A30854" t="str">
        <f t="shared" si="484"/>
        <v>YAG</v>
      </c>
    </row>
    <row r="30855" spans="1:1" x14ac:dyDescent="0.25">
      <c r="A30855" t="str">
        <f t="shared" si="484"/>
        <v>YAG</v>
      </c>
    </row>
    <row r="30856" spans="1:1" x14ac:dyDescent="0.25">
      <c r="A30856" t="str">
        <f t="shared" si="484"/>
        <v>YAG</v>
      </c>
    </row>
    <row r="30857" spans="1:1" x14ac:dyDescent="0.25">
      <c r="A30857" t="str">
        <f t="shared" si="484"/>
        <v>YAG</v>
      </c>
    </row>
    <row r="30858" spans="1:1" x14ac:dyDescent="0.25">
      <c r="A30858" t="str">
        <f t="shared" si="484"/>
        <v>YAG</v>
      </c>
    </row>
    <row r="30859" spans="1:1" x14ac:dyDescent="0.25">
      <c r="A30859" t="str">
        <f t="shared" si="484"/>
        <v>YAG</v>
      </c>
    </row>
    <row r="30860" spans="1:1" x14ac:dyDescent="0.25">
      <c r="A30860" t="str">
        <f t="shared" si="484"/>
        <v>YAG</v>
      </c>
    </row>
    <row r="30861" spans="1:1" x14ac:dyDescent="0.25">
      <c r="A30861" t="str">
        <f t="shared" si="484"/>
        <v>YAG</v>
      </c>
    </row>
    <row r="30862" spans="1:1" x14ac:dyDescent="0.25">
      <c r="A30862" t="str">
        <f t="shared" si="484"/>
        <v>YAG</v>
      </c>
    </row>
    <row r="30863" spans="1:1" x14ac:dyDescent="0.25">
      <c r="A30863" t="str">
        <f t="shared" si="484"/>
        <v>YAG</v>
      </c>
    </row>
    <row r="30864" spans="1:1" x14ac:dyDescent="0.25">
      <c r="A30864" t="str">
        <f t="shared" si="484"/>
        <v>YAG</v>
      </c>
    </row>
    <row r="30865" spans="1:1" x14ac:dyDescent="0.25">
      <c r="A30865" t="str">
        <f t="shared" si="484"/>
        <v>YAG</v>
      </c>
    </row>
    <row r="30866" spans="1:1" x14ac:dyDescent="0.25">
      <c r="A30866" t="str">
        <f t="shared" si="484"/>
        <v>YAG</v>
      </c>
    </row>
    <row r="30867" spans="1:1" x14ac:dyDescent="0.25">
      <c r="A30867" t="str">
        <f t="shared" si="484"/>
        <v>YAG</v>
      </c>
    </row>
    <row r="30868" spans="1:1" x14ac:dyDescent="0.25">
      <c r="A30868" t="str">
        <f t="shared" si="484"/>
        <v>YAG</v>
      </c>
    </row>
    <row r="30869" spans="1:1" x14ac:dyDescent="0.25">
      <c r="A30869" t="str">
        <f t="shared" si="484"/>
        <v>YAG</v>
      </c>
    </row>
    <row r="30870" spans="1:1" x14ac:dyDescent="0.25">
      <c r="A30870" t="str">
        <f t="shared" si="484"/>
        <v>YAG</v>
      </c>
    </row>
    <row r="30871" spans="1:1" x14ac:dyDescent="0.25">
      <c r="A30871" t="str">
        <f t="shared" si="484"/>
        <v>YAG</v>
      </c>
    </row>
    <row r="30872" spans="1:1" x14ac:dyDescent="0.25">
      <c r="A30872" t="str">
        <f t="shared" si="484"/>
        <v>YAG</v>
      </c>
    </row>
    <row r="30873" spans="1:1" x14ac:dyDescent="0.25">
      <c r="A30873" t="str">
        <f t="shared" si="484"/>
        <v>YAG</v>
      </c>
    </row>
    <row r="30874" spans="1:1" x14ac:dyDescent="0.25">
      <c r="A30874" t="str">
        <f t="shared" si="484"/>
        <v>YAG</v>
      </c>
    </row>
    <row r="30875" spans="1:1" x14ac:dyDescent="0.25">
      <c r="A30875" t="str">
        <f t="shared" si="484"/>
        <v>YAG</v>
      </c>
    </row>
    <row r="30876" spans="1:1" x14ac:dyDescent="0.25">
      <c r="A30876" t="str">
        <f t="shared" si="484"/>
        <v>YAG</v>
      </c>
    </row>
    <row r="30877" spans="1:1" x14ac:dyDescent="0.25">
      <c r="A30877" t="str">
        <f t="shared" si="484"/>
        <v>YAG</v>
      </c>
    </row>
    <row r="30878" spans="1:1" x14ac:dyDescent="0.25">
      <c r="A30878" t="str">
        <f t="shared" si="484"/>
        <v>YAG</v>
      </c>
    </row>
    <row r="30879" spans="1:1" x14ac:dyDescent="0.25">
      <c r="A30879" t="str">
        <f t="shared" si="484"/>
        <v>YAG</v>
      </c>
    </row>
    <row r="30880" spans="1:1" x14ac:dyDescent="0.25">
      <c r="A30880" t="str">
        <f t="shared" si="484"/>
        <v>YAG</v>
      </c>
    </row>
    <row r="30881" spans="1:1" x14ac:dyDescent="0.25">
      <c r="A30881" t="str">
        <f t="shared" si="484"/>
        <v>YAG</v>
      </c>
    </row>
    <row r="30882" spans="1:1" x14ac:dyDescent="0.25">
      <c r="A30882" t="str">
        <f t="shared" si="484"/>
        <v>YAG</v>
      </c>
    </row>
    <row r="30883" spans="1:1" x14ac:dyDescent="0.25">
      <c r="A30883" t="str">
        <f t="shared" si="484"/>
        <v>YAG</v>
      </c>
    </row>
    <row r="30884" spans="1:1" x14ac:dyDescent="0.25">
      <c r="A30884" t="str">
        <f t="shared" si="484"/>
        <v>YAG</v>
      </c>
    </row>
    <row r="30885" spans="1:1" x14ac:dyDescent="0.25">
      <c r="A30885" t="str">
        <f t="shared" si="484"/>
        <v>YAG</v>
      </c>
    </row>
    <row r="30886" spans="1:1" x14ac:dyDescent="0.25">
      <c r="A30886" t="str">
        <f t="shared" si="484"/>
        <v>YAG</v>
      </c>
    </row>
    <row r="30887" spans="1:1" x14ac:dyDescent="0.25">
      <c r="A30887" t="str">
        <f t="shared" si="484"/>
        <v>YAG</v>
      </c>
    </row>
    <row r="30888" spans="1:1" x14ac:dyDescent="0.25">
      <c r="A30888" t="str">
        <f t="shared" si="484"/>
        <v>YAG</v>
      </c>
    </row>
    <row r="30889" spans="1:1" x14ac:dyDescent="0.25">
      <c r="A30889" t="str">
        <f t="shared" si="484"/>
        <v>YAG</v>
      </c>
    </row>
    <row r="30890" spans="1:1" x14ac:dyDescent="0.25">
      <c r="A30890" t="str">
        <f t="shared" si="484"/>
        <v>YAG</v>
      </c>
    </row>
    <row r="30891" spans="1:1" x14ac:dyDescent="0.25">
      <c r="A30891" t="str">
        <f t="shared" si="484"/>
        <v>YAG</v>
      </c>
    </row>
    <row r="30892" spans="1:1" x14ac:dyDescent="0.25">
      <c r="A30892" t="str">
        <f t="shared" si="484"/>
        <v>YAG</v>
      </c>
    </row>
    <row r="30893" spans="1:1" x14ac:dyDescent="0.25">
      <c r="A30893" t="str">
        <f t="shared" si="484"/>
        <v>YAG</v>
      </c>
    </row>
    <row r="30894" spans="1:1" x14ac:dyDescent="0.25">
      <c r="A30894" t="str">
        <f t="shared" si="484"/>
        <v>YAG</v>
      </c>
    </row>
    <row r="30895" spans="1:1" x14ac:dyDescent="0.25">
      <c r="A30895" t="str">
        <f t="shared" si="484"/>
        <v>YAG</v>
      </c>
    </row>
    <row r="30896" spans="1:1" x14ac:dyDescent="0.25">
      <c r="A30896" t="str">
        <f t="shared" si="484"/>
        <v>YAG</v>
      </c>
    </row>
    <row r="30897" spans="1:1" x14ac:dyDescent="0.25">
      <c r="A30897" t="str">
        <f t="shared" ref="A30897:A30960" si="485">"YAG"&amp;D30897 &amp;E30897 &amp;F30897 &amp; G30897 &amp;H30897 &amp;I30897</f>
        <v>YAG</v>
      </c>
    </row>
    <row r="30898" spans="1:1" x14ac:dyDescent="0.25">
      <c r="A30898" t="str">
        <f t="shared" si="485"/>
        <v>YAG</v>
      </c>
    </row>
    <row r="30899" spans="1:1" x14ac:dyDescent="0.25">
      <c r="A30899" t="str">
        <f t="shared" si="485"/>
        <v>YAG</v>
      </c>
    </row>
    <row r="30900" spans="1:1" x14ac:dyDescent="0.25">
      <c r="A30900" t="str">
        <f t="shared" si="485"/>
        <v>YAG</v>
      </c>
    </row>
    <row r="30901" spans="1:1" x14ac:dyDescent="0.25">
      <c r="A30901" t="str">
        <f t="shared" si="485"/>
        <v>YAG</v>
      </c>
    </row>
    <row r="30902" spans="1:1" x14ac:dyDescent="0.25">
      <c r="A30902" t="str">
        <f t="shared" si="485"/>
        <v>YAG</v>
      </c>
    </row>
    <row r="30903" spans="1:1" x14ac:dyDescent="0.25">
      <c r="A30903" t="str">
        <f t="shared" si="485"/>
        <v>YAG</v>
      </c>
    </row>
    <row r="30904" spans="1:1" x14ac:dyDescent="0.25">
      <c r="A30904" t="str">
        <f t="shared" si="485"/>
        <v>YAG</v>
      </c>
    </row>
    <row r="30905" spans="1:1" x14ac:dyDescent="0.25">
      <c r="A30905" t="str">
        <f t="shared" si="485"/>
        <v>YAG</v>
      </c>
    </row>
    <row r="30906" spans="1:1" x14ac:dyDescent="0.25">
      <c r="A30906" t="str">
        <f t="shared" si="485"/>
        <v>YAG</v>
      </c>
    </row>
    <row r="30907" spans="1:1" x14ac:dyDescent="0.25">
      <c r="A30907" t="str">
        <f t="shared" si="485"/>
        <v>YAG</v>
      </c>
    </row>
    <row r="30908" spans="1:1" x14ac:dyDescent="0.25">
      <c r="A30908" t="str">
        <f t="shared" si="485"/>
        <v>YAG</v>
      </c>
    </row>
    <row r="30909" spans="1:1" x14ac:dyDescent="0.25">
      <c r="A30909" t="str">
        <f t="shared" si="485"/>
        <v>YAG</v>
      </c>
    </row>
    <row r="30910" spans="1:1" x14ac:dyDescent="0.25">
      <c r="A30910" t="str">
        <f t="shared" si="485"/>
        <v>YAG</v>
      </c>
    </row>
    <row r="30911" spans="1:1" x14ac:dyDescent="0.25">
      <c r="A30911" t="str">
        <f t="shared" si="485"/>
        <v>YAG</v>
      </c>
    </row>
    <row r="30912" spans="1:1" x14ac:dyDescent="0.25">
      <c r="A30912" t="str">
        <f t="shared" si="485"/>
        <v>YAG</v>
      </c>
    </row>
    <row r="30913" spans="1:1" x14ac:dyDescent="0.25">
      <c r="A30913" t="str">
        <f t="shared" si="485"/>
        <v>YAG</v>
      </c>
    </row>
    <row r="30914" spans="1:1" x14ac:dyDescent="0.25">
      <c r="A30914" t="str">
        <f t="shared" si="485"/>
        <v>YAG</v>
      </c>
    </row>
    <row r="30915" spans="1:1" x14ac:dyDescent="0.25">
      <c r="A30915" t="str">
        <f t="shared" si="485"/>
        <v>YAG</v>
      </c>
    </row>
    <row r="30916" spans="1:1" x14ac:dyDescent="0.25">
      <c r="A30916" t="str">
        <f t="shared" si="485"/>
        <v>YAG</v>
      </c>
    </row>
    <row r="30917" spans="1:1" x14ac:dyDescent="0.25">
      <c r="A30917" t="str">
        <f t="shared" si="485"/>
        <v>YAG</v>
      </c>
    </row>
    <row r="30918" spans="1:1" x14ac:dyDescent="0.25">
      <c r="A30918" t="str">
        <f t="shared" si="485"/>
        <v>YAG</v>
      </c>
    </row>
    <row r="30919" spans="1:1" x14ac:dyDescent="0.25">
      <c r="A30919" t="str">
        <f t="shared" si="485"/>
        <v>YAG</v>
      </c>
    </row>
    <row r="30920" spans="1:1" x14ac:dyDescent="0.25">
      <c r="A30920" t="str">
        <f t="shared" si="485"/>
        <v>YAG</v>
      </c>
    </row>
    <row r="30921" spans="1:1" x14ac:dyDescent="0.25">
      <c r="A30921" t="str">
        <f t="shared" si="485"/>
        <v>YAG</v>
      </c>
    </row>
    <row r="30922" spans="1:1" x14ac:dyDescent="0.25">
      <c r="A30922" t="str">
        <f t="shared" si="485"/>
        <v>YAG</v>
      </c>
    </row>
    <row r="30923" spans="1:1" x14ac:dyDescent="0.25">
      <c r="A30923" t="str">
        <f t="shared" si="485"/>
        <v>YAG</v>
      </c>
    </row>
    <row r="30924" spans="1:1" x14ac:dyDescent="0.25">
      <c r="A30924" t="str">
        <f t="shared" si="485"/>
        <v>YAG</v>
      </c>
    </row>
    <row r="30925" spans="1:1" x14ac:dyDescent="0.25">
      <c r="A30925" t="str">
        <f t="shared" si="485"/>
        <v>YAG</v>
      </c>
    </row>
    <row r="30926" spans="1:1" x14ac:dyDescent="0.25">
      <c r="A30926" t="str">
        <f t="shared" si="485"/>
        <v>YAG</v>
      </c>
    </row>
    <row r="30927" spans="1:1" x14ac:dyDescent="0.25">
      <c r="A30927" t="str">
        <f t="shared" si="485"/>
        <v>YAG</v>
      </c>
    </row>
    <row r="30928" spans="1:1" x14ac:dyDescent="0.25">
      <c r="A30928" t="str">
        <f t="shared" si="485"/>
        <v>YAG</v>
      </c>
    </row>
    <row r="30929" spans="1:1" x14ac:dyDescent="0.25">
      <c r="A30929" t="str">
        <f t="shared" si="485"/>
        <v>YAG</v>
      </c>
    </row>
    <row r="30930" spans="1:1" x14ac:dyDescent="0.25">
      <c r="A30930" t="str">
        <f t="shared" si="485"/>
        <v>YAG</v>
      </c>
    </row>
    <row r="30931" spans="1:1" x14ac:dyDescent="0.25">
      <c r="A30931" t="str">
        <f t="shared" si="485"/>
        <v>YAG</v>
      </c>
    </row>
    <row r="30932" spans="1:1" x14ac:dyDescent="0.25">
      <c r="A30932" t="str">
        <f t="shared" si="485"/>
        <v>YAG</v>
      </c>
    </row>
    <row r="30933" spans="1:1" x14ac:dyDescent="0.25">
      <c r="A30933" t="str">
        <f t="shared" si="485"/>
        <v>YAG</v>
      </c>
    </row>
    <row r="30934" spans="1:1" x14ac:dyDescent="0.25">
      <c r="A30934" t="str">
        <f t="shared" si="485"/>
        <v>YAG</v>
      </c>
    </row>
    <row r="30935" spans="1:1" x14ac:dyDescent="0.25">
      <c r="A30935" t="str">
        <f t="shared" si="485"/>
        <v>YAG</v>
      </c>
    </row>
    <row r="30936" spans="1:1" x14ac:dyDescent="0.25">
      <c r="A30936" t="str">
        <f t="shared" si="485"/>
        <v>YAG</v>
      </c>
    </row>
    <row r="30937" spans="1:1" x14ac:dyDescent="0.25">
      <c r="A30937" t="str">
        <f t="shared" si="485"/>
        <v>YAG</v>
      </c>
    </row>
    <row r="30938" spans="1:1" x14ac:dyDescent="0.25">
      <c r="A30938" t="str">
        <f t="shared" si="485"/>
        <v>YAG</v>
      </c>
    </row>
    <row r="30939" spans="1:1" x14ac:dyDescent="0.25">
      <c r="A30939" t="str">
        <f t="shared" si="485"/>
        <v>YAG</v>
      </c>
    </row>
    <row r="30940" spans="1:1" x14ac:dyDescent="0.25">
      <c r="A30940" t="str">
        <f t="shared" si="485"/>
        <v>YAG</v>
      </c>
    </row>
    <row r="30941" spans="1:1" x14ac:dyDescent="0.25">
      <c r="A30941" t="str">
        <f t="shared" si="485"/>
        <v>YAG</v>
      </c>
    </row>
    <row r="30942" spans="1:1" x14ac:dyDescent="0.25">
      <c r="A30942" t="str">
        <f t="shared" si="485"/>
        <v>YAG</v>
      </c>
    </row>
    <row r="30943" spans="1:1" x14ac:dyDescent="0.25">
      <c r="A30943" t="str">
        <f t="shared" si="485"/>
        <v>YAG</v>
      </c>
    </row>
    <row r="30944" spans="1:1" x14ac:dyDescent="0.25">
      <c r="A30944" t="str">
        <f t="shared" si="485"/>
        <v>YAG</v>
      </c>
    </row>
    <row r="30945" spans="1:1" x14ac:dyDescent="0.25">
      <c r="A30945" t="str">
        <f t="shared" si="485"/>
        <v>YAG</v>
      </c>
    </row>
    <row r="30946" spans="1:1" x14ac:dyDescent="0.25">
      <c r="A30946" t="str">
        <f t="shared" si="485"/>
        <v>YAG</v>
      </c>
    </row>
    <row r="30947" spans="1:1" x14ac:dyDescent="0.25">
      <c r="A30947" t="str">
        <f t="shared" si="485"/>
        <v>YAG</v>
      </c>
    </row>
    <row r="30948" spans="1:1" x14ac:dyDescent="0.25">
      <c r="A30948" t="str">
        <f t="shared" si="485"/>
        <v>YAG</v>
      </c>
    </row>
    <row r="30949" spans="1:1" x14ac:dyDescent="0.25">
      <c r="A30949" t="str">
        <f t="shared" si="485"/>
        <v>YAG</v>
      </c>
    </row>
    <row r="30950" spans="1:1" x14ac:dyDescent="0.25">
      <c r="A30950" t="str">
        <f t="shared" si="485"/>
        <v>YAG</v>
      </c>
    </row>
    <row r="30951" spans="1:1" x14ac:dyDescent="0.25">
      <c r="A30951" t="str">
        <f t="shared" si="485"/>
        <v>YAG</v>
      </c>
    </row>
    <row r="30952" spans="1:1" x14ac:dyDescent="0.25">
      <c r="A30952" t="str">
        <f t="shared" si="485"/>
        <v>YAG</v>
      </c>
    </row>
    <row r="30953" spans="1:1" x14ac:dyDescent="0.25">
      <c r="A30953" t="str">
        <f t="shared" si="485"/>
        <v>YAG</v>
      </c>
    </row>
    <row r="30954" spans="1:1" x14ac:dyDescent="0.25">
      <c r="A30954" t="str">
        <f t="shared" si="485"/>
        <v>YAG</v>
      </c>
    </row>
    <row r="30955" spans="1:1" x14ac:dyDescent="0.25">
      <c r="A30955" t="str">
        <f t="shared" si="485"/>
        <v>YAG</v>
      </c>
    </row>
    <row r="30956" spans="1:1" x14ac:dyDescent="0.25">
      <c r="A30956" t="str">
        <f t="shared" si="485"/>
        <v>YAG</v>
      </c>
    </row>
    <row r="30957" spans="1:1" x14ac:dyDescent="0.25">
      <c r="A30957" t="str">
        <f t="shared" si="485"/>
        <v>YAG</v>
      </c>
    </row>
    <row r="30958" spans="1:1" x14ac:dyDescent="0.25">
      <c r="A30958" t="str">
        <f t="shared" si="485"/>
        <v>YAG</v>
      </c>
    </row>
    <row r="30959" spans="1:1" x14ac:dyDescent="0.25">
      <c r="A30959" t="str">
        <f t="shared" si="485"/>
        <v>YAG</v>
      </c>
    </row>
    <row r="30960" spans="1:1" x14ac:dyDescent="0.25">
      <c r="A30960" t="str">
        <f t="shared" si="485"/>
        <v>YAG</v>
      </c>
    </row>
    <row r="30961" spans="1:1" x14ac:dyDescent="0.25">
      <c r="A30961" t="str">
        <f t="shared" ref="A30961:A31024" si="486">"YAG"&amp;D30961 &amp;E30961 &amp;F30961 &amp; G30961 &amp;H30961 &amp;I30961</f>
        <v>YAG</v>
      </c>
    </row>
    <row r="30962" spans="1:1" x14ac:dyDescent="0.25">
      <c r="A30962" t="str">
        <f t="shared" si="486"/>
        <v>YAG</v>
      </c>
    </row>
    <row r="30963" spans="1:1" x14ac:dyDescent="0.25">
      <c r="A30963" t="str">
        <f t="shared" si="486"/>
        <v>YAG</v>
      </c>
    </row>
    <row r="30964" spans="1:1" x14ac:dyDescent="0.25">
      <c r="A30964" t="str">
        <f t="shared" si="486"/>
        <v>YAG</v>
      </c>
    </row>
    <row r="30965" spans="1:1" x14ac:dyDescent="0.25">
      <c r="A30965" t="str">
        <f t="shared" si="486"/>
        <v>YAG</v>
      </c>
    </row>
    <row r="30966" spans="1:1" x14ac:dyDescent="0.25">
      <c r="A30966" t="str">
        <f t="shared" si="486"/>
        <v>YAG</v>
      </c>
    </row>
    <row r="30967" spans="1:1" x14ac:dyDescent="0.25">
      <c r="A30967" t="str">
        <f t="shared" si="486"/>
        <v>YAG</v>
      </c>
    </row>
    <row r="30968" spans="1:1" x14ac:dyDescent="0.25">
      <c r="A30968" t="str">
        <f t="shared" si="486"/>
        <v>YAG</v>
      </c>
    </row>
    <row r="30969" spans="1:1" x14ac:dyDescent="0.25">
      <c r="A30969" t="str">
        <f t="shared" si="486"/>
        <v>YAG</v>
      </c>
    </row>
    <row r="30970" spans="1:1" x14ac:dyDescent="0.25">
      <c r="A30970" t="str">
        <f t="shared" si="486"/>
        <v>YAG</v>
      </c>
    </row>
    <row r="30971" spans="1:1" x14ac:dyDescent="0.25">
      <c r="A30971" t="str">
        <f t="shared" si="486"/>
        <v>YAG</v>
      </c>
    </row>
    <row r="30972" spans="1:1" x14ac:dyDescent="0.25">
      <c r="A30972" t="str">
        <f t="shared" si="486"/>
        <v>YAG</v>
      </c>
    </row>
    <row r="30973" spans="1:1" x14ac:dyDescent="0.25">
      <c r="A30973" t="str">
        <f t="shared" si="486"/>
        <v>YAG</v>
      </c>
    </row>
    <row r="30974" spans="1:1" x14ac:dyDescent="0.25">
      <c r="A30974" t="str">
        <f t="shared" si="486"/>
        <v>YAG</v>
      </c>
    </row>
    <row r="30975" spans="1:1" x14ac:dyDescent="0.25">
      <c r="A30975" t="str">
        <f t="shared" si="486"/>
        <v>YAG</v>
      </c>
    </row>
    <row r="30976" spans="1:1" x14ac:dyDescent="0.25">
      <c r="A30976" t="str">
        <f t="shared" si="486"/>
        <v>YAG</v>
      </c>
    </row>
    <row r="30977" spans="1:1" x14ac:dyDescent="0.25">
      <c r="A30977" t="str">
        <f t="shared" si="486"/>
        <v>YAG</v>
      </c>
    </row>
    <row r="30978" spans="1:1" x14ac:dyDescent="0.25">
      <c r="A30978" t="str">
        <f t="shared" si="486"/>
        <v>YAG</v>
      </c>
    </row>
    <row r="30979" spans="1:1" x14ac:dyDescent="0.25">
      <c r="A30979" t="str">
        <f t="shared" si="486"/>
        <v>YAG</v>
      </c>
    </row>
    <row r="30980" spans="1:1" x14ac:dyDescent="0.25">
      <c r="A30980" t="str">
        <f t="shared" si="486"/>
        <v>YAG</v>
      </c>
    </row>
    <row r="30981" spans="1:1" x14ac:dyDescent="0.25">
      <c r="A30981" t="str">
        <f t="shared" si="486"/>
        <v>YAG</v>
      </c>
    </row>
    <row r="30982" spans="1:1" x14ac:dyDescent="0.25">
      <c r="A30982" t="str">
        <f t="shared" si="486"/>
        <v>YAG</v>
      </c>
    </row>
    <row r="30983" spans="1:1" x14ac:dyDescent="0.25">
      <c r="A30983" t="str">
        <f t="shared" si="486"/>
        <v>YAG</v>
      </c>
    </row>
    <row r="30984" spans="1:1" x14ac:dyDescent="0.25">
      <c r="A30984" t="str">
        <f t="shared" si="486"/>
        <v>YAG</v>
      </c>
    </row>
    <row r="30985" spans="1:1" x14ac:dyDescent="0.25">
      <c r="A30985" t="str">
        <f t="shared" si="486"/>
        <v>YAG</v>
      </c>
    </row>
    <row r="30986" spans="1:1" x14ac:dyDescent="0.25">
      <c r="A30986" t="str">
        <f t="shared" si="486"/>
        <v>YAG</v>
      </c>
    </row>
    <row r="30987" spans="1:1" x14ac:dyDescent="0.25">
      <c r="A30987" t="str">
        <f t="shared" si="486"/>
        <v>YAG</v>
      </c>
    </row>
    <row r="30988" spans="1:1" x14ac:dyDescent="0.25">
      <c r="A30988" t="str">
        <f t="shared" si="486"/>
        <v>YAG</v>
      </c>
    </row>
    <row r="30989" spans="1:1" x14ac:dyDescent="0.25">
      <c r="A30989" t="str">
        <f t="shared" si="486"/>
        <v>YAG</v>
      </c>
    </row>
    <row r="30990" spans="1:1" x14ac:dyDescent="0.25">
      <c r="A30990" t="str">
        <f t="shared" si="486"/>
        <v>YAG</v>
      </c>
    </row>
    <row r="30991" spans="1:1" x14ac:dyDescent="0.25">
      <c r="A30991" t="str">
        <f t="shared" si="486"/>
        <v>YAG</v>
      </c>
    </row>
    <row r="30992" spans="1:1" x14ac:dyDescent="0.25">
      <c r="A30992" t="str">
        <f t="shared" si="486"/>
        <v>YAG</v>
      </c>
    </row>
    <row r="30993" spans="1:1" x14ac:dyDescent="0.25">
      <c r="A30993" t="str">
        <f t="shared" si="486"/>
        <v>YAG</v>
      </c>
    </row>
    <row r="30994" spans="1:1" x14ac:dyDescent="0.25">
      <c r="A30994" t="str">
        <f t="shared" si="486"/>
        <v>YAG</v>
      </c>
    </row>
    <row r="30995" spans="1:1" x14ac:dyDescent="0.25">
      <c r="A30995" t="str">
        <f t="shared" si="486"/>
        <v>YAG</v>
      </c>
    </row>
    <row r="30996" spans="1:1" x14ac:dyDescent="0.25">
      <c r="A30996" t="str">
        <f t="shared" si="486"/>
        <v>YAG</v>
      </c>
    </row>
    <row r="30997" spans="1:1" x14ac:dyDescent="0.25">
      <c r="A30997" t="str">
        <f t="shared" si="486"/>
        <v>YAG</v>
      </c>
    </row>
    <row r="30998" spans="1:1" x14ac:dyDescent="0.25">
      <c r="A30998" t="str">
        <f t="shared" si="486"/>
        <v>YAG</v>
      </c>
    </row>
    <row r="30999" spans="1:1" x14ac:dyDescent="0.25">
      <c r="A30999" t="str">
        <f t="shared" si="486"/>
        <v>YAG</v>
      </c>
    </row>
    <row r="31000" spans="1:1" x14ac:dyDescent="0.25">
      <c r="A31000" t="str">
        <f t="shared" si="486"/>
        <v>YAG</v>
      </c>
    </row>
    <row r="31001" spans="1:1" x14ac:dyDescent="0.25">
      <c r="A31001" t="str">
        <f t="shared" si="486"/>
        <v>YAG</v>
      </c>
    </row>
    <row r="31002" spans="1:1" x14ac:dyDescent="0.25">
      <c r="A31002" t="str">
        <f t="shared" si="486"/>
        <v>YAG</v>
      </c>
    </row>
    <row r="31003" spans="1:1" x14ac:dyDescent="0.25">
      <c r="A31003" t="str">
        <f t="shared" si="486"/>
        <v>YAG</v>
      </c>
    </row>
    <row r="31004" spans="1:1" x14ac:dyDescent="0.25">
      <c r="A31004" t="str">
        <f t="shared" si="486"/>
        <v>YAG</v>
      </c>
    </row>
    <row r="31005" spans="1:1" x14ac:dyDescent="0.25">
      <c r="A31005" t="str">
        <f t="shared" si="486"/>
        <v>YAG</v>
      </c>
    </row>
    <row r="31006" spans="1:1" x14ac:dyDescent="0.25">
      <c r="A31006" t="str">
        <f t="shared" si="486"/>
        <v>YAG</v>
      </c>
    </row>
    <row r="31007" spans="1:1" x14ac:dyDescent="0.25">
      <c r="A31007" t="str">
        <f t="shared" si="486"/>
        <v>YAG</v>
      </c>
    </row>
    <row r="31008" spans="1:1" x14ac:dyDescent="0.25">
      <c r="A31008" t="str">
        <f t="shared" si="486"/>
        <v>YAG</v>
      </c>
    </row>
    <row r="31009" spans="1:1" x14ac:dyDescent="0.25">
      <c r="A31009" t="str">
        <f t="shared" si="486"/>
        <v>YAG</v>
      </c>
    </row>
    <row r="31010" spans="1:1" x14ac:dyDescent="0.25">
      <c r="A31010" t="str">
        <f t="shared" si="486"/>
        <v>YAG</v>
      </c>
    </row>
    <row r="31011" spans="1:1" x14ac:dyDescent="0.25">
      <c r="A31011" t="str">
        <f t="shared" si="486"/>
        <v>YAG</v>
      </c>
    </row>
    <row r="31012" spans="1:1" x14ac:dyDescent="0.25">
      <c r="A31012" t="str">
        <f t="shared" si="486"/>
        <v>YAG</v>
      </c>
    </row>
    <row r="31013" spans="1:1" x14ac:dyDescent="0.25">
      <c r="A31013" t="str">
        <f t="shared" si="486"/>
        <v>YAG</v>
      </c>
    </row>
    <row r="31014" spans="1:1" x14ac:dyDescent="0.25">
      <c r="A31014" t="str">
        <f t="shared" si="486"/>
        <v>YAG</v>
      </c>
    </row>
    <row r="31015" spans="1:1" x14ac:dyDescent="0.25">
      <c r="A31015" t="str">
        <f t="shared" si="486"/>
        <v>YAG</v>
      </c>
    </row>
    <row r="31016" spans="1:1" x14ac:dyDescent="0.25">
      <c r="A31016" t="str">
        <f t="shared" si="486"/>
        <v>YAG</v>
      </c>
    </row>
    <row r="31017" spans="1:1" x14ac:dyDescent="0.25">
      <c r="A31017" t="str">
        <f t="shared" si="486"/>
        <v>YAG</v>
      </c>
    </row>
    <row r="31018" spans="1:1" x14ac:dyDescent="0.25">
      <c r="A31018" t="str">
        <f t="shared" si="486"/>
        <v>YAG</v>
      </c>
    </row>
    <row r="31019" spans="1:1" x14ac:dyDescent="0.25">
      <c r="A31019" t="str">
        <f t="shared" si="486"/>
        <v>YAG</v>
      </c>
    </row>
    <row r="31020" spans="1:1" x14ac:dyDescent="0.25">
      <c r="A31020" t="str">
        <f t="shared" si="486"/>
        <v>YAG</v>
      </c>
    </row>
    <row r="31021" spans="1:1" x14ac:dyDescent="0.25">
      <c r="A31021" t="str">
        <f t="shared" si="486"/>
        <v>YAG</v>
      </c>
    </row>
    <row r="31022" spans="1:1" x14ac:dyDescent="0.25">
      <c r="A31022" t="str">
        <f t="shared" si="486"/>
        <v>YAG</v>
      </c>
    </row>
    <row r="31023" spans="1:1" x14ac:dyDescent="0.25">
      <c r="A31023" t="str">
        <f t="shared" si="486"/>
        <v>YAG</v>
      </c>
    </row>
    <row r="31024" spans="1:1" x14ac:dyDescent="0.25">
      <c r="A31024" t="str">
        <f t="shared" si="486"/>
        <v>YAG</v>
      </c>
    </row>
    <row r="31025" spans="1:1" x14ac:dyDescent="0.25">
      <c r="A31025" t="str">
        <f t="shared" ref="A31025:A31088" si="487">"YAG"&amp;D31025 &amp;E31025 &amp;F31025 &amp; G31025 &amp;H31025 &amp;I31025</f>
        <v>YAG</v>
      </c>
    </row>
    <row r="31026" spans="1:1" x14ac:dyDescent="0.25">
      <c r="A31026" t="str">
        <f t="shared" si="487"/>
        <v>YAG</v>
      </c>
    </row>
    <row r="31027" spans="1:1" x14ac:dyDescent="0.25">
      <c r="A31027" t="str">
        <f t="shared" si="487"/>
        <v>YAG</v>
      </c>
    </row>
    <row r="31028" spans="1:1" x14ac:dyDescent="0.25">
      <c r="A31028" t="str">
        <f t="shared" si="487"/>
        <v>YAG</v>
      </c>
    </row>
    <row r="31029" spans="1:1" x14ac:dyDescent="0.25">
      <c r="A31029" t="str">
        <f t="shared" si="487"/>
        <v>YAG</v>
      </c>
    </row>
    <row r="31030" spans="1:1" x14ac:dyDescent="0.25">
      <c r="A31030" t="str">
        <f t="shared" si="487"/>
        <v>YAG</v>
      </c>
    </row>
    <row r="31031" spans="1:1" x14ac:dyDescent="0.25">
      <c r="A31031" t="str">
        <f t="shared" si="487"/>
        <v>YAG</v>
      </c>
    </row>
    <row r="31032" spans="1:1" x14ac:dyDescent="0.25">
      <c r="A31032" t="str">
        <f t="shared" si="487"/>
        <v>YAG</v>
      </c>
    </row>
    <row r="31033" spans="1:1" x14ac:dyDescent="0.25">
      <c r="A31033" t="str">
        <f t="shared" si="487"/>
        <v>YAG</v>
      </c>
    </row>
    <row r="31034" spans="1:1" x14ac:dyDescent="0.25">
      <c r="A31034" t="str">
        <f t="shared" si="487"/>
        <v>YAG</v>
      </c>
    </row>
    <row r="31035" spans="1:1" x14ac:dyDescent="0.25">
      <c r="A31035" t="str">
        <f t="shared" si="487"/>
        <v>YAG</v>
      </c>
    </row>
    <row r="31036" spans="1:1" x14ac:dyDescent="0.25">
      <c r="A31036" t="str">
        <f t="shared" si="487"/>
        <v>YAG</v>
      </c>
    </row>
    <row r="31037" spans="1:1" x14ac:dyDescent="0.25">
      <c r="A31037" t="str">
        <f t="shared" si="487"/>
        <v>YAG</v>
      </c>
    </row>
    <row r="31038" spans="1:1" x14ac:dyDescent="0.25">
      <c r="A31038" t="str">
        <f t="shared" si="487"/>
        <v>YAG</v>
      </c>
    </row>
    <row r="31039" spans="1:1" x14ac:dyDescent="0.25">
      <c r="A31039" t="str">
        <f t="shared" si="487"/>
        <v>YAG</v>
      </c>
    </row>
    <row r="31040" spans="1:1" x14ac:dyDescent="0.25">
      <c r="A31040" t="str">
        <f t="shared" si="487"/>
        <v>YAG</v>
      </c>
    </row>
    <row r="31041" spans="1:1" x14ac:dyDescent="0.25">
      <c r="A31041" t="str">
        <f t="shared" si="487"/>
        <v>YAG</v>
      </c>
    </row>
    <row r="31042" spans="1:1" x14ac:dyDescent="0.25">
      <c r="A31042" t="str">
        <f t="shared" si="487"/>
        <v>YAG</v>
      </c>
    </row>
    <row r="31043" spans="1:1" x14ac:dyDescent="0.25">
      <c r="A31043" t="str">
        <f t="shared" si="487"/>
        <v>YAG</v>
      </c>
    </row>
    <row r="31044" spans="1:1" x14ac:dyDescent="0.25">
      <c r="A31044" t="str">
        <f t="shared" si="487"/>
        <v>YAG</v>
      </c>
    </row>
    <row r="31045" spans="1:1" x14ac:dyDescent="0.25">
      <c r="A31045" t="str">
        <f t="shared" si="487"/>
        <v>YAG</v>
      </c>
    </row>
    <row r="31046" spans="1:1" x14ac:dyDescent="0.25">
      <c r="A31046" t="str">
        <f t="shared" si="487"/>
        <v>YAG</v>
      </c>
    </row>
    <row r="31047" spans="1:1" x14ac:dyDescent="0.25">
      <c r="A31047" t="str">
        <f t="shared" si="487"/>
        <v>YAG</v>
      </c>
    </row>
    <row r="31048" spans="1:1" x14ac:dyDescent="0.25">
      <c r="A31048" t="str">
        <f t="shared" si="487"/>
        <v>YAG</v>
      </c>
    </row>
    <row r="31049" spans="1:1" x14ac:dyDescent="0.25">
      <c r="A31049" t="str">
        <f t="shared" si="487"/>
        <v>YAG</v>
      </c>
    </row>
    <row r="31050" spans="1:1" x14ac:dyDescent="0.25">
      <c r="A31050" t="str">
        <f t="shared" si="487"/>
        <v>YAG</v>
      </c>
    </row>
    <row r="31051" spans="1:1" x14ac:dyDescent="0.25">
      <c r="A31051" t="str">
        <f t="shared" si="487"/>
        <v>YAG</v>
      </c>
    </row>
    <row r="31052" spans="1:1" x14ac:dyDescent="0.25">
      <c r="A31052" t="str">
        <f t="shared" si="487"/>
        <v>YAG</v>
      </c>
    </row>
    <row r="31053" spans="1:1" x14ac:dyDescent="0.25">
      <c r="A31053" t="str">
        <f t="shared" si="487"/>
        <v>YAG</v>
      </c>
    </row>
    <row r="31054" spans="1:1" x14ac:dyDescent="0.25">
      <c r="A31054" t="str">
        <f t="shared" si="487"/>
        <v>YAG</v>
      </c>
    </row>
    <row r="31055" spans="1:1" x14ac:dyDescent="0.25">
      <c r="A31055" t="str">
        <f t="shared" si="487"/>
        <v>YAG</v>
      </c>
    </row>
    <row r="31056" spans="1:1" x14ac:dyDescent="0.25">
      <c r="A31056" t="str">
        <f t="shared" si="487"/>
        <v>YAG</v>
      </c>
    </row>
    <row r="31057" spans="1:1" x14ac:dyDescent="0.25">
      <c r="A31057" t="str">
        <f t="shared" si="487"/>
        <v>YAG</v>
      </c>
    </row>
    <row r="31058" spans="1:1" x14ac:dyDescent="0.25">
      <c r="A31058" t="str">
        <f t="shared" si="487"/>
        <v>YAG</v>
      </c>
    </row>
    <row r="31059" spans="1:1" x14ac:dyDescent="0.25">
      <c r="A31059" t="str">
        <f t="shared" si="487"/>
        <v>YAG</v>
      </c>
    </row>
    <row r="31060" spans="1:1" x14ac:dyDescent="0.25">
      <c r="A31060" t="str">
        <f t="shared" si="487"/>
        <v>YAG</v>
      </c>
    </row>
    <row r="31061" spans="1:1" x14ac:dyDescent="0.25">
      <c r="A31061" t="str">
        <f t="shared" si="487"/>
        <v>YAG</v>
      </c>
    </row>
    <row r="31062" spans="1:1" x14ac:dyDescent="0.25">
      <c r="A31062" t="str">
        <f t="shared" si="487"/>
        <v>YAG</v>
      </c>
    </row>
    <row r="31063" spans="1:1" x14ac:dyDescent="0.25">
      <c r="A31063" t="str">
        <f t="shared" si="487"/>
        <v>YAG</v>
      </c>
    </row>
    <row r="31064" spans="1:1" x14ac:dyDescent="0.25">
      <c r="A31064" t="str">
        <f t="shared" si="487"/>
        <v>YAG</v>
      </c>
    </row>
    <row r="31065" spans="1:1" x14ac:dyDescent="0.25">
      <c r="A31065" t="str">
        <f t="shared" si="487"/>
        <v>YAG</v>
      </c>
    </row>
    <row r="31066" spans="1:1" x14ac:dyDescent="0.25">
      <c r="A31066" t="str">
        <f t="shared" si="487"/>
        <v>YAG</v>
      </c>
    </row>
    <row r="31067" spans="1:1" x14ac:dyDescent="0.25">
      <c r="A31067" t="str">
        <f t="shared" si="487"/>
        <v>YAG</v>
      </c>
    </row>
    <row r="31068" spans="1:1" x14ac:dyDescent="0.25">
      <c r="A31068" t="str">
        <f t="shared" si="487"/>
        <v>YAG</v>
      </c>
    </row>
    <row r="31069" spans="1:1" x14ac:dyDescent="0.25">
      <c r="A31069" t="str">
        <f t="shared" si="487"/>
        <v>YAG</v>
      </c>
    </row>
    <row r="31070" spans="1:1" x14ac:dyDescent="0.25">
      <c r="A31070" t="str">
        <f t="shared" si="487"/>
        <v>YAG</v>
      </c>
    </row>
    <row r="31071" spans="1:1" x14ac:dyDescent="0.25">
      <c r="A31071" t="str">
        <f t="shared" si="487"/>
        <v>YAG</v>
      </c>
    </row>
    <row r="31072" spans="1:1" x14ac:dyDescent="0.25">
      <c r="A31072" t="str">
        <f t="shared" si="487"/>
        <v>YAG</v>
      </c>
    </row>
    <row r="31073" spans="1:1" x14ac:dyDescent="0.25">
      <c r="A31073" t="str">
        <f t="shared" si="487"/>
        <v>YAG</v>
      </c>
    </row>
    <row r="31074" spans="1:1" x14ac:dyDescent="0.25">
      <c r="A31074" t="str">
        <f t="shared" si="487"/>
        <v>YAG</v>
      </c>
    </row>
    <row r="31075" spans="1:1" x14ac:dyDescent="0.25">
      <c r="A31075" t="str">
        <f t="shared" si="487"/>
        <v>YAG</v>
      </c>
    </row>
    <row r="31076" spans="1:1" x14ac:dyDescent="0.25">
      <c r="A31076" t="str">
        <f t="shared" si="487"/>
        <v>YAG</v>
      </c>
    </row>
    <row r="31077" spans="1:1" x14ac:dyDescent="0.25">
      <c r="A31077" t="str">
        <f t="shared" si="487"/>
        <v>YAG</v>
      </c>
    </row>
    <row r="31078" spans="1:1" x14ac:dyDescent="0.25">
      <c r="A31078" t="str">
        <f t="shared" si="487"/>
        <v>YAG</v>
      </c>
    </row>
    <row r="31079" spans="1:1" x14ac:dyDescent="0.25">
      <c r="A31079" t="str">
        <f t="shared" si="487"/>
        <v>YAG</v>
      </c>
    </row>
    <row r="31080" spans="1:1" x14ac:dyDescent="0.25">
      <c r="A31080" t="str">
        <f t="shared" si="487"/>
        <v>YAG</v>
      </c>
    </row>
    <row r="31081" spans="1:1" x14ac:dyDescent="0.25">
      <c r="A31081" t="str">
        <f t="shared" si="487"/>
        <v>YAG</v>
      </c>
    </row>
    <row r="31082" spans="1:1" x14ac:dyDescent="0.25">
      <c r="A31082" t="str">
        <f t="shared" si="487"/>
        <v>YAG</v>
      </c>
    </row>
    <row r="31083" spans="1:1" x14ac:dyDescent="0.25">
      <c r="A31083" t="str">
        <f t="shared" si="487"/>
        <v>YAG</v>
      </c>
    </row>
    <row r="31084" spans="1:1" x14ac:dyDescent="0.25">
      <c r="A31084" t="str">
        <f t="shared" si="487"/>
        <v>YAG</v>
      </c>
    </row>
    <row r="31085" spans="1:1" x14ac:dyDescent="0.25">
      <c r="A31085" t="str">
        <f t="shared" si="487"/>
        <v>YAG</v>
      </c>
    </row>
    <row r="31086" spans="1:1" x14ac:dyDescent="0.25">
      <c r="A31086" t="str">
        <f t="shared" si="487"/>
        <v>YAG</v>
      </c>
    </row>
    <row r="31087" spans="1:1" x14ac:dyDescent="0.25">
      <c r="A31087" t="str">
        <f t="shared" si="487"/>
        <v>YAG</v>
      </c>
    </row>
    <row r="31088" spans="1:1" x14ac:dyDescent="0.25">
      <c r="A31088" t="str">
        <f t="shared" si="487"/>
        <v>YAG</v>
      </c>
    </row>
    <row r="31089" spans="1:1" x14ac:dyDescent="0.25">
      <c r="A31089" t="str">
        <f t="shared" ref="A31089:A31152" si="488">"YAG"&amp;D31089 &amp;E31089 &amp;F31089 &amp; G31089 &amp;H31089 &amp;I31089</f>
        <v>YAG</v>
      </c>
    </row>
    <row r="31090" spans="1:1" x14ac:dyDescent="0.25">
      <c r="A31090" t="str">
        <f t="shared" si="488"/>
        <v>YAG</v>
      </c>
    </row>
    <row r="31091" spans="1:1" x14ac:dyDescent="0.25">
      <c r="A31091" t="str">
        <f t="shared" si="488"/>
        <v>YAG</v>
      </c>
    </row>
    <row r="31092" spans="1:1" x14ac:dyDescent="0.25">
      <c r="A31092" t="str">
        <f t="shared" si="488"/>
        <v>YAG</v>
      </c>
    </row>
    <row r="31093" spans="1:1" x14ac:dyDescent="0.25">
      <c r="A31093" t="str">
        <f t="shared" si="488"/>
        <v>YAG</v>
      </c>
    </row>
    <row r="31094" spans="1:1" x14ac:dyDescent="0.25">
      <c r="A31094" t="str">
        <f t="shared" si="488"/>
        <v>YAG</v>
      </c>
    </row>
    <row r="31095" spans="1:1" x14ac:dyDescent="0.25">
      <c r="A31095" t="str">
        <f t="shared" si="488"/>
        <v>YAG</v>
      </c>
    </row>
    <row r="31096" spans="1:1" x14ac:dyDescent="0.25">
      <c r="A31096" t="str">
        <f t="shared" si="488"/>
        <v>YAG</v>
      </c>
    </row>
    <row r="31097" spans="1:1" x14ac:dyDescent="0.25">
      <c r="A31097" t="str">
        <f t="shared" si="488"/>
        <v>YAG</v>
      </c>
    </row>
    <row r="31098" spans="1:1" x14ac:dyDescent="0.25">
      <c r="A31098" t="str">
        <f t="shared" si="488"/>
        <v>YAG</v>
      </c>
    </row>
    <row r="31099" spans="1:1" x14ac:dyDescent="0.25">
      <c r="A31099" t="str">
        <f t="shared" si="488"/>
        <v>YAG</v>
      </c>
    </row>
    <row r="31100" spans="1:1" x14ac:dyDescent="0.25">
      <c r="A31100" t="str">
        <f t="shared" si="488"/>
        <v>YAG</v>
      </c>
    </row>
    <row r="31101" spans="1:1" x14ac:dyDescent="0.25">
      <c r="A31101" t="str">
        <f t="shared" si="488"/>
        <v>YAG</v>
      </c>
    </row>
    <row r="31102" spans="1:1" x14ac:dyDescent="0.25">
      <c r="A31102" t="str">
        <f t="shared" si="488"/>
        <v>YAG</v>
      </c>
    </row>
    <row r="31103" spans="1:1" x14ac:dyDescent="0.25">
      <c r="A31103" t="str">
        <f t="shared" si="488"/>
        <v>YAG</v>
      </c>
    </row>
    <row r="31104" spans="1:1" x14ac:dyDescent="0.25">
      <c r="A31104" t="str">
        <f t="shared" si="488"/>
        <v>YAG</v>
      </c>
    </row>
    <row r="31105" spans="1:1" x14ac:dyDescent="0.25">
      <c r="A31105" t="str">
        <f t="shared" si="488"/>
        <v>YAG</v>
      </c>
    </row>
    <row r="31106" spans="1:1" x14ac:dyDescent="0.25">
      <c r="A31106" t="str">
        <f t="shared" si="488"/>
        <v>YAG</v>
      </c>
    </row>
    <row r="31107" spans="1:1" x14ac:dyDescent="0.25">
      <c r="A31107" t="str">
        <f t="shared" si="488"/>
        <v>YAG</v>
      </c>
    </row>
    <row r="31108" spans="1:1" x14ac:dyDescent="0.25">
      <c r="A31108" t="str">
        <f t="shared" si="488"/>
        <v>YAG</v>
      </c>
    </row>
    <row r="31109" spans="1:1" x14ac:dyDescent="0.25">
      <c r="A31109" t="str">
        <f t="shared" si="488"/>
        <v>YAG</v>
      </c>
    </row>
    <row r="31110" spans="1:1" x14ac:dyDescent="0.25">
      <c r="A31110" t="str">
        <f t="shared" si="488"/>
        <v>YAG</v>
      </c>
    </row>
    <row r="31111" spans="1:1" x14ac:dyDescent="0.25">
      <c r="A31111" t="str">
        <f t="shared" si="488"/>
        <v>YAG</v>
      </c>
    </row>
    <row r="31112" spans="1:1" x14ac:dyDescent="0.25">
      <c r="A31112" t="str">
        <f t="shared" si="488"/>
        <v>YAG</v>
      </c>
    </row>
    <row r="31113" spans="1:1" x14ac:dyDescent="0.25">
      <c r="A31113" t="str">
        <f t="shared" si="488"/>
        <v>YAG</v>
      </c>
    </row>
    <row r="31114" spans="1:1" x14ac:dyDescent="0.25">
      <c r="A31114" t="str">
        <f t="shared" si="488"/>
        <v>YAG</v>
      </c>
    </row>
    <row r="31115" spans="1:1" x14ac:dyDescent="0.25">
      <c r="A31115" t="str">
        <f t="shared" si="488"/>
        <v>YAG</v>
      </c>
    </row>
    <row r="31116" spans="1:1" x14ac:dyDescent="0.25">
      <c r="A31116" t="str">
        <f t="shared" si="488"/>
        <v>YAG</v>
      </c>
    </row>
    <row r="31117" spans="1:1" x14ac:dyDescent="0.25">
      <c r="A31117" t="str">
        <f t="shared" si="488"/>
        <v>YAG</v>
      </c>
    </row>
    <row r="31118" spans="1:1" x14ac:dyDescent="0.25">
      <c r="A31118" t="str">
        <f t="shared" si="488"/>
        <v>YAG</v>
      </c>
    </row>
    <row r="31119" spans="1:1" x14ac:dyDescent="0.25">
      <c r="A31119" t="str">
        <f t="shared" si="488"/>
        <v>YAG</v>
      </c>
    </row>
    <row r="31120" spans="1:1" x14ac:dyDescent="0.25">
      <c r="A31120" t="str">
        <f t="shared" si="488"/>
        <v>YAG</v>
      </c>
    </row>
    <row r="31121" spans="1:1" x14ac:dyDescent="0.25">
      <c r="A31121" t="str">
        <f t="shared" si="488"/>
        <v>YAG</v>
      </c>
    </row>
    <row r="31122" spans="1:1" x14ac:dyDescent="0.25">
      <c r="A31122" t="str">
        <f t="shared" si="488"/>
        <v>YAG</v>
      </c>
    </row>
    <row r="31123" spans="1:1" x14ac:dyDescent="0.25">
      <c r="A31123" t="str">
        <f t="shared" si="488"/>
        <v>YAG</v>
      </c>
    </row>
    <row r="31124" spans="1:1" x14ac:dyDescent="0.25">
      <c r="A31124" t="str">
        <f t="shared" si="488"/>
        <v>YAG</v>
      </c>
    </row>
    <row r="31125" spans="1:1" x14ac:dyDescent="0.25">
      <c r="A31125" t="str">
        <f t="shared" si="488"/>
        <v>YAG</v>
      </c>
    </row>
    <row r="31126" spans="1:1" x14ac:dyDescent="0.25">
      <c r="A31126" t="str">
        <f t="shared" si="488"/>
        <v>YAG</v>
      </c>
    </row>
    <row r="31127" spans="1:1" x14ac:dyDescent="0.25">
      <c r="A31127" t="str">
        <f t="shared" si="488"/>
        <v>YAG</v>
      </c>
    </row>
    <row r="31128" spans="1:1" x14ac:dyDescent="0.25">
      <c r="A31128" t="str">
        <f t="shared" si="488"/>
        <v>YAG</v>
      </c>
    </row>
    <row r="31129" spans="1:1" x14ac:dyDescent="0.25">
      <c r="A31129" t="str">
        <f t="shared" si="488"/>
        <v>YAG</v>
      </c>
    </row>
    <row r="31130" spans="1:1" x14ac:dyDescent="0.25">
      <c r="A31130" t="str">
        <f t="shared" si="488"/>
        <v>YAG</v>
      </c>
    </row>
    <row r="31131" spans="1:1" x14ac:dyDescent="0.25">
      <c r="A31131" t="str">
        <f t="shared" si="488"/>
        <v>YAG</v>
      </c>
    </row>
    <row r="31132" spans="1:1" x14ac:dyDescent="0.25">
      <c r="A31132" t="str">
        <f t="shared" si="488"/>
        <v>YAG</v>
      </c>
    </row>
    <row r="31133" spans="1:1" x14ac:dyDescent="0.25">
      <c r="A31133" t="str">
        <f t="shared" si="488"/>
        <v>YAG</v>
      </c>
    </row>
    <row r="31134" spans="1:1" x14ac:dyDescent="0.25">
      <c r="A31134" t="str">
        <f t="shared" si="488"/>
        <v>YAG</v>
      </c>
    </row>
    <row r="31135" spans="1:1" x14ac:dyDescent="0.25">
      <c r="A31135" t="str">
        <f t="shared" si="488"/>
        <v>YAG</v>
      </c>
    </row>
    <row r="31136" spans="1:1" x14ac:dyDescent="0.25">
      <c r="A31136" t="str">
        <f t="shared" si="488"/>
        <v>YAG</v>
      </c>
    </row>
    <row r="31137" spans="1:1" x14ac:dyDescent="0.25">
      <c r="A31137" t="str">
        <f t="shared" si="488"/>
        <v>YAG</v>
      </c>
    </row>
    <row r="31138" spans="1:1" x14ac:dyDescent="0.25">
      <c r="A31138" t="str">
        <f t="shared" si="488"/>
        <v>YAG</v>
      </c>
    </row>
    <row r="31139" spans="1:1" x14ac:dyDescent="0.25">
      <c r="A31139" t="str">
        <f t="shared" si="488"/>
        <v>YAG</v>
      </c>
    </row>
    <row r="31140" spans="1:1" x14ac:dyDescent="0.25">
      <c r="A31140" t="str">
        <f t="shared" si="488"/>
        <v>YAG</v>
      </c>
    </row>
    <row r="31141" spans="1:1" x14ac:dyDescent="0.25">
      <c r="A31141" t="str">
        <f t="shared" si="488"/>
        <v>YAG</v>
      </c>
    </row>
    <row r="31142" spans="1:1" x14ac:dyDescent="0.25">
      <c r="A31142" t="str">
        <f t="shared" si="488"/>
        <v>YAG</v>
      </c>
    </row>
    <row r="31143" spans="1:1" x14ac:dyDescent="0.25">
      <c r="A31143" t="str">
        <f t="shared" si="488"/>
        <v>YAG</v>
      </c>
    </row>
    <row r="31144" spans="1:1" x14ac:dyDescent="0.25">
      <c r="A31144" t="str">
        <f t="shared" si="488"/>
        <v>YAG</v>
      </c>
    </row>
    <row r="31145" spans="1:1" x14ac:dyDescent="0.25">
      <c r="A31145" t="str">
        <f t="shared" si="488"/>
        <v>YAG</v>
      </c>
    </row>
    <row r="31146" spans="1:1" x14ac:dyDescent="0.25">
      <c r="A31146" t="str">
        <f t="shared" si="488"/>
        <v>YAG</v>
      </c>
    </row>
    <row r="31147" spans="1:1" x14ac:dyDescent="0.25">
      <c r="A31147" t="str">
        <f t="shared" si="488"/>
        <v>YAG</v>
      </c>
    </row>
    <row r="31148" spans="1:1" x14ac:dyDescent="0.25">
      <c r="A31148" t="str">
        <f t="shared" si="488"/>
        <v>YAG</v>
      </c>
    </row>
    <row r="31149" spans="1:1" x14ac:dyDescent="0.25">
      <c r="A31149" t="str">
        <f t="shared" si="488"/>
        <v>YAG</v>
      </c>
    </row>
    <row r="31150" spans="1:1" x14ac:dyDescent="0.25">
      <c r="A31150" t="str">
        <f t="shared" si="488"/>
        <v>YAG</v>
      </c>
    </row>
    <row r="31151" spans="1:1" x14ac:dyDescent="0.25">
      <c r="A31151" t="str">
        <f t="shared" si="488"/>
        <v>YAG</v>
      </c>
    </row>
    <row r="31152" spans="1:1" x14ac:dyDescent="0.25">
      <c r="A31152" t="str">
        <f t="shared" si="488"/>
        <v>YAG</v>
      </c>
    </row>
    <row r="31153" spans="1:1" x14ac:dyDescent="0.25">
      <c r="A31153" t="str">
        <f t="shared" ref="A31153:A31216" si="489">"YAG"&amp;D31153 &amp;E31153 &amp;F31153 &amp; G31153 &amp;H31153 &amp;I31153</f>
        <v>YAG</v>
      </c>
    </row>
    <row r="31154" spans="1:1" x14ac:dyDescent="0.25">
      <c r="A31154" t="str">
        <f t="shared" si="489"/>
        <v>YAG</v>
      </c>
    </row>
    <row r="31155" spans="1:1" x14ac:dyDescent="0.25">
      <c r="A31155" t="str">
        <f t="shared" si="489"/>
        <v>YAG</v>
      </c>
    </row>
    <row r="31156" spans="1:1" x14ac:dyDescent="0.25">
      <c r="A31156" t="str">
        <f t="shared" si="489"/>
        <v>YAG</v>
      </c>
    </row>
    <row r="31157" spans="1:1" x14ac:dyDescent="0.25">
      <c r="A31157" t="str">
        <f t="shared" si="489"/>
        <v>YAG</v>
      </c>
    </row>
    <row r="31158" spans="1:1" x14ac:dyDescent="0.25">
      <c r="A31158" t="str">
        <f t="shared" si="489"/>
        <v>YAG</v>
      </c>
    </row>
    <row r="31159" spans="1:1" x14ac:dyDescent="0.25">
      <c r="A31159" t="str">
        <f t="shared" si="489"/>
        <v>YAG</v>
      </c>
    </row>
    <row r="31160" spans="1:1" x14ac:dyDescent="0.25">
      <c r="A31160" t="str">
        <f t="shared" si="489"/>
        <v>YAG</v>
      </c>
    </row>
    <row r="31161" spans="1:1" x14ac:dyDescent="0.25">
      <c r="A31161" t="str">
        <f t="shared" si="489"/>
        <v>YAG</v>
      </c>
    </row>
    <row r="31162" spans="1:1" x14ac:dyDescent="0.25">
      <c r="A31162" t="str">
        <f t="shared" si="489"/>
        <v>YAG</v>
      </c>
    </row>
    <row r="31163" spans="1:1" x14ac:dyDescent="0.25">
      <c r="A31163" t="str">
        <f t="shared" si="489"/>
        <v>YAG</v>
      </c>
    </row>
    <row r="31164" spans="1:1" x14ac:dyDescent="0.25">
      <c r="A31164" t="str">
        <f t="shared" si="489"/>
        <v>YAG</v>
      </c>
    </row>
    <row r="31165" spans="1:1" x14ac:dyDescent="0.25">
      <c r="A31165" t="str">
        <f t="shared" si="489"/>
        <v>YAG</v>
      </c>
    </row>
    <row r="31166" spans="1:1" x14ac:dyDescent="0.25">
      <c r="A31166" t="str">
        <f t="shared" si="489"/>
        <v>YAG</v>
      </c>
    </row>
    <row r="31167" spans="1:1" x14ac:dyDescent="0.25">
      <c r="A31167" t="str">
        <f t="shared" si="489"/>
        <v>YAG</v>
      </c>
    </row>
    <row r="31168" spans="1:1" x14ac:dyDescent="0.25">
      <c r="A31168" t="str">
        <f t="shared" si="489"/>
        <v>YAG</v>
      </c>
    </row>
    <row r="31169" spans="1:1" x14ac:dyDescent="0.25">
      <c r="A31169" t="str">
        <f t="shared" si="489"/>
        <v>YAG</v>
      </c>
    </row>
    <row r="31170" spans="1:1" x14ac:dyDescent="0.25">
      <c r="A31170" t="str">
        <f t="shared" si="489"/>
        <v>YAG</v>
      </c>
    </row>
    <row r="31171" spans="1:1" x14ac:dyDescent="0.25">
      <c r="A31171" t="str">
        <f t="shared" si="489"/>
        <v>YAG</v>
      </c>
    </row>
    <row r="31172" spans="1:1" x14ac:dyDescent="0.25">
      <c r="A31172" t="str">
        <f t="shared" si="489"/>
        <v>YAG</v>
      </c>
    </row>
    <row r="31173" spans="1:1" x14ac:dyDescent="0.25">
      <c r="A31173" t="str">
        <f t="shared" si="489"/>
        <v>YAG</v>
      </c>
    </row>
    <row r="31174" spans="1:1" x14ac:dyDescent="0.25">
      <c r="A31174" t="str">
        <f t="shared" si="489"/>
        <v>YAG</v>
      </c>
    </row>
    <row r="31175" spans="1:1" x14ac:dyDescent="0.25">
      <c r="A31175" t="str">
        <f t="shared" si="489"/>
        <v>YAG</v>
      </c>
    </row>
    <row r="31176" spans="1:1" x14ac:dyDescent="0.25">
      <c r="A31176" t="str">
        <f t="shared" si="489"/>
        <v>YAG</v>
      </c>
    </row>
    <row r="31177" spans="1:1" x14ac:dyDescent="0.25">
      <c r="A31177" t="str">
        <f t="shared" si="489"/>
        <v>YAG</v>
      </c>
    </row>
    <row r="31178" spans="1:1" x14ac:dyDescent="0.25">
      <c r="A31178" t="str">
        <f t="shared" si="489"/>
        <v>YAG</v>
      </c>
    </row>
    <row r="31179" spans="1:1" x14ac:dyDescent="0.25">
      <c r="A31179" t="str">
        <f t="shared" si="489"/>
        <v>YAG</v>
      </c>
    </row>
    <row r="31180" spans="1:1" x14ac:dyDescent="0.25">
      <c r="A31180" t="str">
        <f t="shared" si="489"/>
        <v>YAG</v>
      </c>
    </row>
    <row r="31181" spans="1:1" x14ac:dyDescent="0.25">
      <c r="A31181" t="str">
        <f t="shared" si="489"/>
        <v>YAG</v>
      </c>
    </row>
    <row r="31182" spans="1:1" x14ac:dyDescent="0.25">
      <c r="A31182" t="str">
        <f t="shared" si="489"/>
        <v>YAG</v>
      </c>
    </row>
    <row r="31183" spans="1:1" x14ac:dyDescent="0.25">
      <c r="A31183" t="str">
        <f t="shared" si="489"/>
        <v>YAG</v>
      </c>
    </row>
    <row r="31184" spans="1:1" x14ac:dyDescent="0.25">
      <c r="A31184" t="str">
        <f t="shared" si="489"/>
        <v>YAG</v>
      </c>
    </row>
    <row r="31185" spans="1:1" x14ac:dyDescent="0.25">
      <c r="A31185" t="str">
        <f t="shared" si="489"/>
        <v>YAG</v>
      </c>
    </row>
    <row r="31186" spans="1:1" x14ac:dyDescent="0.25">
      <c r="A31186" t="str">
        <f t="shared" si="489"/>
        <v>YAG</v>
      </c>
    </row>
    <row r="31187" spans="1:1" x14ac:dyDescent="0.25">
      <c r="A31187" t="str">
        <f t="shared" si="489"/>
        <v>YAG</v>
      </c>
    </row>
    <row r="31188" spans="1:1" x14ac:dyDescent="0.25">
      <c r="A31188" t="str">
        <f t="shared" si="489"/>
        <v>YAG</v>
      </c>
    </row>
    <row r="31189" spans="1:1" x14ac:dyDescent="0.25">
      <c r="A31189" t="str">
        <f t="shared" si="489"/>
        <v>YAG</v>
      </c>
    </row>
    <row r="31190" spans="1:1" x14ac:dyDescent="0.25">
      <c r="A31190" t="str">
        <f t="shared" si="489"/>
        <v>YAG</v>
      </c>
    </row>
    <row r="31191" spans="1:1" x14ac:dyDescent="0.25">
      <c r="A31191" t="str">
        <f t="shared" si="489"/>
        <v>YAG</v>
      </c>
    </row>
    <row r="31192" spans="1:1" x14ac:dyDescent="0.25">
      <c r="A31192" t="str">
        <f t="shared" si="489"/>
        <v>YAG</v>
      </c>
    </row>
    <row r="31193" spans="1:1" x14ac:dyDescent="0.25">
      <c r="A31193" t="str">
        <f t="shared" si="489"/>
        <v>YAG</v>
      </c>
    </row>
    <row r="31194" spans="1:1" x14ac:dyDescent="0.25">
      <c r="A31194" t="str">
        <f t="shared" si="489"/>
        <v>YAG</v>
      </c>
    </row>
    <row r="31195" spans="1:1" x14ac:dyDescent="0.25">
      <c r="A31195" t="str">
        <f t="shared" si="489"/>
        <v>YAG</v>
      </c>
    </row>
    <row r="31196" spans="1:1" x14ac:dyDescent="0.25">
      <c r="A31196" t="str">
        <f t="shared" si="489"/>
        <v>YAG</v>
      </c>
    </row>
    <row r="31197" spans="1:1" x14ac:dyDescent="0.25">
      <c r="A31197" t="str">
        <f t="shared" si="489"/>
        <v>YAG</v>
      </c>
    </row>
    <row r="31198" spans="1:1" x14ac:dyDescent="0.25">
      <c r="A31198" t="str">
        <f t="shared" si="489"/>
        <v>YAG</v>
      </c>
    </row>
    <row r="31199" spans="1:1" x14ac:dyDescent="0.25">
      <c r="A31199" t="str">
        <f t="shared" si="489"/>
        <v>YAG</v>
      </c>
    </row>
    <row r="31200" spans="1:1" x14ac:dyDescent="0.25">
      <c r="A31200" t="str">
        <f t="shared" si="489"/>
        <v>YAG</v>
      </c>
    </row>
    <row r="31201" spans="1:1" x14ac:dyDescent="0.25">
      <c r="A31201" t="str">
        <f t="shared" si="489"/>
        <v>YAG</v>
      </c>
    </row>
    <row r="31202" spans="1:1" x14ac:dyDescent="0.25">
      <c r="A31202" t="str">
        <f t="shared" si="489"/>
        <v>YAG</v>
      </c>
    </row>
    <row r="31203" spans="1:1" x14ac:dyDescent="0.25">
      <c r="A31203" t="str">
        <f t="shared" si="489"/>
        <v>YAG</v>
      </c>
    </row>
    <row r="31204" spans="1:1" x14ac:dyDescent="0.25">
      <c r="A31204" t="str">
        <f t="shared" si="489"/>
        <v>YAG</v>
      </c>
    </row>
    <row r="31205" spans="1:1" x14ac:dyDescent="0.25">
      <c r="A31205" t="str">
        <f t="shared" si="489"/>
        <v>YAG</v>
      </c>
    </row>
    <row r="31206" spans="1:1" x14ac:dyDescent="0.25">
      <c r="A31206" t="str">
        <f t="shared" si="489"/>
        <v>YAG</v>
      </c>
    </row>
    <row r="31207" spans="1:1" x14ac:dyDescent="0.25">
      <c r="A31207" t="str">
        <f t="shared" si="489"/>
        <v>YAG</v>
      </c>
    </row>
    <row r="31208" spans="1:1" x14ac:dyDescent="0.25">
      <c r="A31208" t="str">
        <f t="shared" si="489"/>
        <v>YAG</v>
      </c>
    </row>
    <row r="31209" spans="1:1" x14ac:dyDescent="0.25">
      <c r="A31209" t="str">
        <f t="shared" si="489"/>
        <v>YAG</v>
      </c>
    </row>
    <row r="31210" spans="1:1" x14ac:dyDescent="0.25">
      <c r="A31210" t="str">
        <f t="shared" si="489"/>
        <v>YAG</v>
      </c>
    </row>
    <row r="31211" spans="1:1" x14ac:dyDescent="0.25">
      <c r="A31211" t="str">
        <f t="shared" si="489"/>
        <v>YAG</v>
      </c>
    </row>
    <row r="31212" spans="1:1" x14ac:dyDescent="0.25">
      <c r="A31212" t="str">
        <f t="shared" si="489"/>
        <v>YAG</v>
      </c>
    </row>
    <row r="31213" spans="1:1" x14ac:dyDescent="0.25">
      <c r="A31213" t="str">
        <f t="shared" si="489"/>
        <v>YAG</v>
      </c>
    </row>
    <row r="31214" spans="1:1" x14ac:dyDescent="0.25">
      <c r="A31214" t="str">
        <f t="shared" si="489"/>
        <v>YAG</v>
      </c>
    </row>
    <row r="31215" spans="1:1" x14ac:dyDescent="0.25">
      <c r="A31215" t="str">
        <f t="shared" si="489"/>
        <v>YAG</v>
      </c>
    </row>
    <row r="31216" spans="1:1" x14ac:dyDescent="0.25">
      <c r="A31216" t="str">
        <f t="shared" si="489"/>
        <v>YAG</v>
      </c>
    </row>
    <row r="31217" spans="1:1" x14ac:dyDescent="0.25">
      <c r="A31217" t="str">
        <f t="shared" ref="A31217:A31280" si="490">"YAG"&amp;D31217 &amp;E31217 &amp;F31217 &amp; G31217 &amp;H31217 &amp;I31217</f>
        <v>YAG</v>
      </c>
    </row>
    <row r="31218" spans="1:1" x14ac:dyDescent="0.25">
      <c r="A31218" t="str">
        <f t="shared" si="490"/>
        <v>YAG</v>
      </c>
    </row>
    <row r="31219" spans="1:1" x14ac:dyDescent="0.25">
      <c r="A31219" t="str">
        <f t="shared" si="490"/>
        <v>YAG</v>
      </c>
    </row>
    <row r="31220" spans="1:1" x14ac:dyDescent="0.25">
      <c r="A31220" t="str">
        <f t="shared" si="490"/>
        <v>YAG</v>
      </c>
    </row>
    <row r="31221" spans="1:1" x14ac:dyDescent="0.25">
      <c r="A31221" t="str">
        <f t="shared" si="490"/>
        <v>YAG</v>
      </c>
    </row>
    <row r="31222" spans="1:1" x14ac:dyDescent="0.25">
      <c r="A31222" t="str">
        <f t="shared" si="490"/>
        <v>YAG</v>
      </c>
    </row>
    <row r="31223" spans="1:1" x14ac:dyDescent="0.25">
      <c r="A31223" t="str">
        <f t="shared" si="490"/>
        <v>YAG</v>
      </c>
    </row>
    <row r="31224" spans="1:1" x14ac:dyDescent="0.25">
      <c r="A31224" t="str">
        <f t="shared" si="490"/>
        <v>YAG</v>
      </c>
    </row>
    <row r="31225" spans="1:1" x14ac:dyDescent="0.25">
      <c r="A31225" t="str">
        <f t="shared" si="490"/>
        <v>YAG</v>
      </c>
    </row>
    <row r="31226" spans="1:1" x14ac:dyDescent="0.25">
      <c r="A31226" t="str">
        <f t="shared" si="490"/>
        <v>YAG</v>
      </c>
    </row>
    <row r="31227" spans="1:1" x14ac:dyDescent="0.25">
      <c r="A31227" t="str">
        <f t="shared" si="490"/>
        <v>YAG</v>
      </c>
    </row>
    <row r="31228" spans="1:1" x14ac:dyDescent="0.25">
      <c r="A31228" t="str">
        <f t="shared" si="490"/>
        <v>YAG</v>
      </c>
    </row>
    <row r="31229" spans="1:1" x14ac:dyDescent="0.25">
      <c r="A31229" t="str">
        <f t="shared" si="490"/>
        <v>YAG</v>
      </c>
    </row>
    <row r="31230" spans="1:1" x14ac:dyDescent="0.25">
      <c r="A31230" t="str">
        <f t="shared" si="490"/>
        <v>YAG</v>
      </c>
    </row>
    <row r="31231" spans="1:1" x14ac:dyDescent="0.25">
      <c r="A31231" t="str">
        <f t="shared" si="490"/>
        <v>YAG</v>
      </c>
    </row>
    <row r="31232" spans="1:1" x14ac:dyDescent="0.25">
      <c r="A31232" t="str">
        <f t="shared" si="490"/>
        <v>YAG</v>
      </c>
    </row>
    <row r="31233" spans="1:1" x14ac:dyDescent="0.25">
      <c r="A31233" t="str">
        <f t="shared" si="490"/>
        <v>YAG</v>
      </c>
    </row>
    <row r="31234" spans="1:1" x14ac:dyDescent="0.25">
      <c r="A31234" t="str">
        <f t="shared" si="490"/>
        <v>YAG</v>
      </c>
    </row>
    <row r="31235" spans="1:1" x14ac:dyDescent="0.25">
      <c r="A31235" t="str">
        <f t="shared" si="490"/>
        <v>YAG</v>
      </c>
    </row>
    <row r="31236" spans="1:1" x14ac:dyDescent="0.25">
      <c r="A31236" t="str">
        <f t="shared" si="490"/>
        <v>YAG</v>
      </c>
    </row>
    <row r="31237" spans="1:1" x14ac:dyDescent="0.25">
      <c r="A31237" t="str">
        <f t="shared" si="490"/>
        <v>YAG</v>
      </c>
    </row>
    <row r="31238" spans="1:1" x14ac:dyDescent="0.25">
      <c r="A31238" t="str">
        <f t="shared" si="490"/>
        <v>YAG</v>
      </c>
    </row>
    <row r="31239" spans="1:1" x14ac:dyDescent="0.25">
      <c r="A31239" t="str">
        <f t="shared" si="490"/>
        <v>YAG</v>
      </c>
    </row>
    <row r="31240" spans="1:1" x14ac:dyDescent="0.25">
      <c r="A31240" t="str">
        <f t="shared" si="490"/>
        <v>YAG</v>
      </c>
    </row>
    <row r="31241" spans="1:1" x14ac:dyDescent="0.25">
      <c r="A31241" t="str">
        <f t="shared" si="490"/>
        <v>YAG</v>
      </c>
    </row>
    <row r="31242" spans="1:1" x14ac:dyDescent="0.25">
      <c r="A31242" t="str">
        <f t="shared" si="490"/>
        <v>YAG</v>
      </c>
    </row>
    <row r="31243" spans="1:1" x14ac:dyDescent="0.25">
      <c r="A31243" t="str">
        <f t="shared" si="490"/>
        <v>YAG</v>
      </c>
    </row>
    <row r="31244" spans="1:1" x14ac:dyDescent="0.25">
      <c r="A31244" t="str">
        <f t="shared" si="490"/>
        <v>YAG</v>
      </c>
    </row>
    <row r="31245" spans="1:1" x14ac:dyDescent="0.25">
      <c r="A31245" t="str">
        <f t="shared" si="490"/>
        <v>YAG</v>
      </c>
    </row>
    <row r="31246" spans="1:1" x14ac:dyDescent="0.25">
      <c r="A31246" t="str">
        <f t="shared" si="490"/>
        <v>YAG</v>
      </c>
    </row>
    <row r="31247" spans="1:1" x14ac:dyDescent="0.25">
      <c r="A31247" t="str">
        <f t="shared" si="490"/>
        <v>YAG</v>
      </c>
    </row>
    <row r="31248" spans="1:1" x14ac:dyDescent="0.25">
      <c r="A31248" t="str">
        <f t="shared" si="490"/>
        <v>YAG</v>
      </c>
    </row>
    <row r="31249" spans="1:1" x14ac:dyDescent="0.25">
      <c r="A31249" t="str">
        <f t="shared" si="490"/>
        <v>YAG</v>
      </c>
    </row>
    <row r="31250" spans="1:1" x14ac:dyDescent="0.25">
      <c r="A31250" t="str">
        <f t="shared" si="490"/>
        <v>YAG</v>
      </c>
    </row>
    <row r="31251" spans="1:1" x14ac:dyDescent="0.25">
      <c r="A31251" t="str">
        <f t="shared" si="490"/>
        <v>YAG</v>
      </c>
    </row>
    <row r="31252" spans="1:1" x14ac:dyDescent="0.25">
      <c r="A31252" t="str">
        <f t="shared" si="490"/>
        <v>YAG</v>
      </c>
    </row>
    <row r="31253" spans="1:1" x14ac:dyDescent="0.25">
      <c r="A31253" t="str">
        <f t="shared" si="490"/>
        <v>YAG</v>
      </c>
    </row>
    <row r="31254" spans="1:1" x14ac:dyDescent="0.25">
      <c r="A31254" t="str">
        <f t="shared" si="490"/>
        <v>YAG</v>
      </c>
    </row>
    <row r="31255" spans="1:1" x14ac:dyDescent="0.25">
      <c r="A31255" t="str">
        <f t="shared" si="490"/>
        <v>YAG</v>
      </c>
    </row>
    <row r="31256" spans="1:1" x14ac:dyDescent="0.25">
      <c r="A31256" t="str">
        <f t="shared" si="490"/>
        <v>YAG</v>
      </c>
    </row>
    <row r="31257" spans="1:1" x14ac:dyDescent="0.25">
      <c r="A31257" t="str">
        <f t="shared" si="490"/>
        <v>YAG</v>
      </c>
    </row>
    <row r="31258" spans="1:1" x14ac:dyDescent="0.25">
      <c r="A31258" t="str">
        <f t="shared" si="490"/>
        <v>YAG</v>
      </c>
    </row>
    <row r="31259" spans="1:1" x14ac:dyDescent="0.25">
      <c r="A31259" t="str">
        <f t="shared" si="490"/>
        <v>YAG</v>
      </c>
    </row>
    <row r="31260" spans="1:1" x14ac:dyDescent="0.25">
      <c r="A31260" t="str">
        <f t="shared" si="490"/>
        <v>YAG</v>
      </c>
    </row>
    <row r="31261" spans="1:1" x14ac:dyDescent="0.25">
      <c r="A31261" t="str">
        <f t="shared" si="490"/>
        <v>YAG</v>
      </c>
    </row>
    <row r="31262" spans="1:1" x14ac:dyDescent="0.25">
      <c r="A31262" t="str">
        <f t="shared" si="490"/>
        <v>YAG</v>
      </c>
    </row>
    <row r="31263" spans="1:1" x14ac:dyDescent="0.25">
      <c r="A31263" t="str">
        <f t="shared" si="490"/>
        <v>YAG</v>
      </c>
    </row>
    <row r="31264" spans="1:1" x14ac:dyDescent="0.25">
      <c r="A31264" t="str">
        <f t="shared" si="490"/>
        <v>YAG</v>
      </c>
    </row>
    <row r="31265" spans="1:1" x14ac:dyDescent="0.25">
      <c r="A31265" t="str">
        <f t="shared" si="490"/>
        <v>YAG</v>
      </c>
    </row>
    <row r="31266" spans="1:1" x14ac:dyDescent="0.25">
      <c r="A31266" t="str">
        <f t="shared" si="490"/>
        <v>YAG</v>
      </c>
    </row>
    <row r="31267" spans="1:1" x14ac:dyDescent="0.25">
      <c r="A31267" t="str">
        <f t="shared" si="490"/>
        <v>YAG</v>
      </c>
    </row>
    <row r="31268" spans="1:1" x14ac:dyDescent="0.25">
      <c r="A31268" t="str">
        <f t="shared" si="490"/>
        <v>YAG</v>
      </c>
    </row>
    <row r="31269" spans="1:1" x14ac:dyDescent="0.25">
      <c r="A31269" t="str">
        <f t="shared" si="490"/>
        <v>YAG</v>
      </c>
    </row>
    <row r="31270" spans="1:1" x14ac:dyDescent="0.25">
      <c r="A31270" t="str">
        <f t="shared" si="490"/>
        <v>YAG</v>
      </c>
    </row>
    <row r="31271" spans="1:1" x14ac:dyDescent="0.25">
      <c r="A31271" t="str">
        <f t="shared" si="490"/>
        <v>YAG</v>
      </c>
    </row>
    <row r="31272" spans="1:1" x14ac:dyDescent="0.25">
      <c r="A31272" t="str">
        <f t="shared" si="490"/>
        <v>YAG</v>
      </c>
    </row>
    <row r="31273" spans="1:1" x14ac:dyDescent="0.25">
      <c r="A31273" t="str">
        <f t="shared" si="490"/>
        <v>YAG</v>
      </c>
    </row>
    <row r="31274" spans="1:1" x14ac:dyDescent="0.25">
      <c r="A31274" t="str">
        <f t="shared" si="490"/>
        <v>YAG</v>
      </c>
    </row>
    <row r="31275" spans="1:1" x14ac:dyDescent="0.25">
      <c r="A31275" t="str">
        <f t="shared" si="490"/>
        <v>YAG</v>
      </c>
    </row>
    <row r="31276" spans="1:1" x14ac:dyDescent="0.25">
      <c r="A31276" t="str">
        <f t="shared" si="490"/>
        <v>YAG</v>
      </c>
    </row>
    <row r="31277" spans="1:1" x14ac:dyDescent="0.25">
      <c r="A31277" t="str">
        <f t="shared" si="490"/>
        <v>YAG</v>
      </c>
    </row>
    <row r="31278" spans="1:1" x14ac:dyDescent="0.25">
      <c r="A31278" t="str">
        <f t="shared" si="490"/>
        <v>YAG</v>
      </c>
    </row>
    <row r="31279" spans="1:1" x14ac:dyDescent="0.25">
      <c r="A31279" t="str">
        <f t="shared" si="490"/>
        <v>YAG</v>
      </c>
    </row>
    <row r="31280" spans="1:1" x14ac:dyDescent="0.25">
      <c r="A31280" t="str">
        <f t="shared" si="490"/>
        <v>YAG</v>
      </c>
    </row>
    <row r="31281" spans="1:1" x14ac:dyDescent="0.25">
      <c r="A31281" t="str">
        <f t="shared" ref="A31281:A31344" si="491">"YAG"&amp;D31281 &amp;E31281 &amp;F31281 &amp; G31281 &amp;H31281 &amp;I31281</f>
        <v>YAG</v>
      </c>
    </row>
    <row r="31282" spans="1:1" x14ac:dyDescent="0.25">
      <c r="A31282" t="str">
        <f t="shared" si="491"/>
        <v>YAG</v>
      </c>
    </row>
    <row r="31283" spans="1:1" x14ac:dyDescent="0.25">
      <c r="A31283" t="str">
        <f t="shared" si="491"/>
        <v>YAG</v>
      </c>
    </row>
    <row r="31284" spans="1:1" x14ac:dyDescent="0.25">
      <c r="A31284" t="str">
        <f t="shared" si="491"/>
        <v>YAG</v>
      </c>
    </row>
    <row r="31285" spans="1:1" x14ac:dyDescent="0.25">
      <c r="A31285" t="str">
        <f t="shared" si="491"/>
        <v>YAG</v>
      </c>
    </row>
    <row r="31286" spans="1:1" x14ac:dyDescent="0.25">
      <c r="A31286" t="str">
        <f t="shared" si="491"/>
        <v>YAG</v>
      </c>
    </row>
    <row r="31287" spans="1:1" x14ac:dyDescent="0.25">
      <c r="A31287" t="str">
        <f t="shared" si="491"/>
        <v>YAG</v>
      </c>
    </row>
    <row r="31288" spans="1:1" x14ac:dyDescent="0.25">
      <c r="A31288" t="str">
        <f t="shared" si="491"/>
        <v>YAG</v>
      </c>
    </row>
    <row r="31289" spans="1:1" x14ac:dyDescent="0.25">
      <c r="A31289" t="str">
        <f t="shared" si="491"/>
        <v>YAG</v>
      </c>
    </row>
    <row r="31290" spans="1:1" x14ac:dyDescent="0.25">
      <c r="A31290" t="str">
        <f t="shared" si="491"/>
        <v>YAG</v>
      </c>
    </row>
    <row r="31291" spans="1:1" x14ac:dyDescent="0.25">
      <c r="A31291" t="str">
        <f t="shared" si="491"/>
        <v>YAG</v>
      </c>
    </row>
    <row r="31292" spans="1:1" x14ac:dyDescent="0.25">
      <c r="A31292" t="str">
        <f t="shared" si="491"/>
        <v>YAG</v>
      </c>
    </row>
    <row r="31293" spans="1:1" x14ac:dyDescent="0.25">
      <c r="A31293" t="str">
        <f t="shared" si="491"/>
        <v>YAG</v>
      </c>
    </row>
    <row r="31294" spans="1:1" x14ac:dyDescent="0.25">
      <c r="A31294" t="str">
        <f t="shared" si="491"/>
        <v>YAG</v>
      </c>
    </row>
    <row r="31295" spans="1:1" x14ac:dyDescent="0.25">
      <c r="A31295" t="str">
        <f t="shared" si="491"/>
        <v>YAG</v>
      </c>
    </row>
    <row r="31296" spans="1:1" x14ac:dyDescent="0.25">
      <c r="A31296" t="str">
        <f t="shared" si="491"/>
        <v>YAG</v>
      </c>
    </row>
    <row r="31297" spans="1:1" x14ac:dyDescent="0.25">
      <c r="A31297" t="str">
        <f t="shared" si="491"/>
        <v>YAG</v>
      </c>
    </row>
    <row r="31298" spans="1:1" x14ac:dyDescent="0.25">
      <c r="A31298" t="str">
        <f t="shared" si="491"/>
        <v>YAG</v>
      </c>
    </row>
    <row r="31299" spans="1:1" x14ac:dyDescent="0.25">
      <c r="A31299" t="str">
        <f t="shared" si="491"/>
        <v>YAG</v>
      </c>
    </row>
    <row r="31300" spans="1:1" x14ac:dyDescent="0.25">
      <c r="A31300" t="str">
        <f t="shared" si="491"/>
        <v>YAG</v>
      </c>
    </row>
    <row r="31301" spans="1:1" x14ac:dyDescent="0.25">
      <c r="A31301" t="str">
        <f t="shared" si="491"/>
        <v>YAG</v>
      </c>
    </row>
    <row r="31302" spans="1:1" x14ac:dyDescent="0.25">
      <c r="A31302" t="str">
        <f t="shared" si="491"/>
        <v>YAG</v>
      </c>
    </row>
    <row r="31303" spans="1:1" x14ac:dyDescent="0.25">
      <c r="A31303" t="str">
        <f t="shared" si="491"/>
        <v>YAG</v>
      </c>
    </row>
    <row r="31304" spans="1:1" x14ac:dyDescent="0.25">
      <c r="A31304" t="str">
        <f t="shared" si="491"/>
        <v>YAG</v>
      </c>
    </row>
    <row r="31305" spans="1:1" x14ac:dyDescent="0.25">
      <c r="A31305" t="str">
        <f t="shared" si="491"/>
        <v>YAG</v>
      </c>
    </row>
    <row r="31306" spans="1:1" x14ac:dyDescent="0.25">
      <c r="A31306" t="str">
        <f t="shared" si="491"/>
        <v>YAG</v>
      </c>
    </row>
    <row r="31307" spans="1:1" x14ac:dyDescent="0.25">
      <c r="A31307" t="str">
        <f t="shared" si="491"/>
        <v>YAG</v>
      </c>
    </row>
    <row r="31308" spans="1:1" x14ac:dyDescent="0.25">
      <c r="A31308" t="str">
        <f t="shared" si="491"/>
        <v>YAG</v>
      </c>
    </row>
    <row r="31309" spans="1:1" x14ac:dyDescent="0.25">
      <c r="A31309" t="str">
        <f t="shared" si="491"/>
        <v>YAG</v>
      </c>
    </row>
    <row r="31310" spans="1:1" x14ac:dyDescent="0.25">
      <c r="A31310" t="str">
        <f t="shared" si="491"/>
        <v>YAG</v>
      </c>
    </row>
    <row r="31311" spans="1:1" x14ac:dyDescent="0.25">
      <c r="A31311" t="str">
        <f t="shared" si="491"/>
        <v>YAG</v>
      </c>
    </row>
    <row r="31312" spans="1:1" x14ac:dyDescent="0.25">
      <c r="A31312" t="str">
        <f t="shared" si="491"/>
        <v>YAG</v>
      </c>
    </row>
    <row r="31313" spans="1:1" x14ac:dyDescent="0.25">
      <c r="A31313" t="str">
        <f t="shared" si="491"/>
        <v>YAG</v>
      </c>
    </row>
    <row r="31314" spans="1:1" x14ac:dyDescent="0.25">
      <c r="A31314" t="str">
        <f t="shared" si="491"/>
        <v>YAG</v>
      </c>
    </row>
    <row r="31315" spans="1:1" x14ac:dyDescent="0.25">
      <c r="A31315" t="str">
        <f t="shared" si="491"/>
        <v>YAG</v>
      </c>
    </row>
    <row r="31316" spans="1:1" x14ac:dyDescent="0.25">
      <c r="A31316" t="str">
        <f t="shared" si="491"/>
        <v>YAG</v>
      </c>
    </row>
    <row r="31317" spans="1:1" x14ac:dyDescent="0.25">
      <c r="A31317" t="str">
        <f t="shared" si="491"/>
        <v>YAG</v>
      </c>
    </row>
    <row r="31318" spans="1:1" x14ac:dyDescent="0.25">
      <c r="A31318" t="str">
        <f t="shared" si="491"/>
        <v>YAG</v>
      </c>
    </row>
    <row r="31319" spans="1:1" x14ac:dyDescent="0.25">
      <c r="A31319" t="str">
        <f t="shared" si="491"/>
        <v>YAG</v>
      </c>
    </row>
    <row r="31320" spans="1:1" x14ac:dyDescent="0.25">
      <c r="A31320" t="str">
        <f t="shared" si="491"/>
        <v>YAG</v>
      </c>
    </row>
    <row r="31321" spans="1:1" x14ac:dyDescent="0.25">
      <c r="A31321" t="str">
        <f t="shared" si="491"/>
        <v>YAG</v>
      </c>
    </row>
    <row r="31322" spans="1:1" x14ac:dyDescent="0.25">
      <c r="A31322" t="str">
        <f t="shared" si="491"/>
        <v>YAG</v>
      </c>
    </row>
    <row r="31323" spans="1:1" x14ac:dyDescent="0.25">
      <c r="A31323" t="str">
        <f t="shared" si="491"/>
        <v>YAG</v>
      </c>
    </row>
    <row r="31324" spans="1:1" x14ac:dyDescent="0.25">
      <c r="A31324" t="str">
        <f t="shared" si="491"/>
        <v>YAG</v>
      </c>
    </row>
    <row r="31325" spans="1:1" x14ac:dyDescent="0.25">
      <c r="A31325" t="str">
        <f t="shared" si="491"/>
        <v>YAG</v>
      </c>
    </row>
    <row r="31326" spans="1:1" x14ac:dyDescent="0.25">
      <c r="A31326" t="str">
        <f t="shared" si="491"/>
        <v>YAG</v>
      </c>
    </row>
    <row r="31327" spans="1:1" x14ac:dyDescent="0.25">
      <c r="A31327" t="str">
        <f t="shared" si="491"/>
        <v>YAG</v>
      </c>
    </row>
    <row r="31328" spans="1:1" x14ac:dyDescent="0.25">
      <c r="A31328" t="str">
        <f t="shared" si="491"/>
        <v>YAG</v>
      </c>
    </row>
    <row r="31329" spans="1:1" x14ac:dyDescent="0.25">
      <c r="A31329" t="str">
        <f t="shared" si="491"/>
        <v>YAG</v>
      </c>
    </row>
    <row r="31330" spans="1:1" x14ac:dyDescent="0.25">
      <c r="A31330" t="str">
        <f t="shared" si="491"/>
        <v>YAG</v>
      </c>
    </row>
    <row r="31331" spans="1:1" x14ac:dyDescent="0.25">
      <c r="A31331" t="str">
        <f t="shared" si="491"/>
        <v>YAG</v>
      </c>
    </row>
    <row r="31332" spans="1:1" x14ac:dyDescent="0.25">
      <c r="A31332" t="str">
        <f t="shared" si="491"/>
        <v>YAG</v>
      </c>
    </row>
    <row r="31333" spans="1:1" x14ac:dyDescent="0.25">
      <c r="A31333" t="str">
        <f t="shared" si="491"/>
        <v>YAG</v>
      </c>
    </row>
    <row r="31334" spans="1:1" x14ac:dyDescent="0.25">
      <c r="A31334" t="str">
        <f t="shared" si="491"/>
        <v>YAG</v>
      </c>
    </row>
    <row r="31335" spans="1:1" x14ac:dyDescent="0.25">
      <c r="A31335" t="str">
        <f t="shared" si="491"/>
        <v>YAG</v>
      </c>
    </row>
    <row r="31336" spans="1:1" x14ac:dyDescent="0.25">
      <c r="A31336" t="str">
        <f t="shared" si="491"/>
        <v>YAG</v>
      </c>
    </row>
    <row r="31337" spans="1:1" x14ac:dyDescent="0.25">
      <c r="A31337" t="str">
        <f t="shared" si="491"/>
        <v>YAG</v>
      </c>
    </row>
    <row r="31338" spans="1:1" x14ac:dyDescent="0.25">
      <c r="A31338" t="str">
        <f t="shared" si="491"/>
        <v>YAG</v>
      </c>
    </row>
    <row r="31339" spans="1:1" x14ac:dyDescent="0.25">
      <c r="A31339" t="str">
        <f t="shared" si="491"/>
        <v>YAG</v>
      </c>
    </row>
    <row r="31340" spans="1:1" x14ac:dyDescent="0.25">
      <c r="A31340" t="str">
        <f t="shared" si="491"/>
        <v>YAG</v>
      </c>
    </row>
    <row r="31341" spans="1:1" x14ac:dyDescent="0.25">
      <c r="A31341" t="str">
        <f t="shared" si="491"/>
        <v>YAG</v>
      </c>
    </row>
    <row r="31342" spans="1:1" x14ac:dyDescent="0.25">
      <c r="A31342" t="str">
        <f t="shared" si="491"/>
        <v>YAG</v>
      </c>
    </row>
    <row r="31343" spans="1:1" x14ac:dyDescent="0.25">
      <c r="A31343" t="str">
        <f t="shared" si="491"/>
        <v>YAG</v>
      </c>
    </row>
    <row r="31344" spans="1:1" x14ac:dyDescent="0.25">
      <c r="A31344" t="str">
        <f t="shared" si="491"/>
        <v>YAG</v>
      </c>
    </row>
    <row r="31345" spans="1:1" x14ac:dyDescent="0.25">
      <c r="A31345" t="str">
        <f t="shared" ref="A31345:A31408" si="492">"YAG"&amp;D31345 &amp;E31345 &amp;F31345 &amp; G31345 &amp;H31345 &amp;I31345</f>
        <v>YAG</v>
      </c>
    </row>
    <row r="31346" spans="1:1" x14ac:dyDescent="0.25">
      <c r="A31346" t="str">
        <f t="shared" si="492"/>
        <v>YAG</v>
      </c>
    </row>
    <row r="31347" spans="1:1" x14ac:dyDescent="0.25">
      <c r="A31347" t="str">
        <f t="shared" si="492"/>
        <v>YAG</v>
      </c>
    </row>
    <row r="31348" spans="1:1" x14ac:dyDescent="0.25">
      <c r="A31348" t="str">
        <f t="shared" si="492"/>
        <v>YAG</v>
      </c>
    </row>
    <row r="31349" spans="1:1" x14ac:dyDescent="0.25">
      <c r="A31349" t="str">
        <f t="shared" si="492"/>
        <v>YAG</v>
      </c>
    </row>
    <row r="31350" spans="1:1" x14ac:dyDescent="0.25">
      <c r="A31350" t="str">
        <f t="shared" si="492"/>
        <v>YAG</v>
      </c>
    </row>
    <row r="31351" spans="1:1" x14ac:dyDescent="0.25">
      <c r="A31351" t="str">
        <f t="shared" si="492"/>
        <v>YAG</v>
      </c>
    </row>
    <row r="31352" spans="1:1" x14ac:dyDescent="0.25">
      <c r="A31352" t="str">
        <f t="shared" si="492"/>
        <v>YAG</v>
      </c>
    </row>
    <row r="31353" spans="1:1" x14ac:dyDescent="0.25">
      <c r="A31353" t="str">
        <f t="shared" si="492"/>
        <v>YAG</v>
      </c>
    </row>
    <row r="31354" spans="1:1" x14ac:dyDescent="0.25">
      <c r="A31354" t="str">
        <f t="shared" si="492"/>
        <v>YAG</v>
      </c>
    </row>
    <row r="31355" spans="1:1" x14ac:dyDescent="0.25">
      <c r="A31355" t="str">
        <f t="shared" si="492"/>
        <v>YAG</v>
      </c>
    </row>
    <row r="31356" spans="1:1" x14ac:dyDescent="0.25">
      <c r="A31356" t="str">
        <f t="shared" si="492"/>
        <v>YAG</v>
      </c>
    </row>
    <row r="31357" spans="1:1" x14ac:dyDescent="0.25">
      <c r="A31357" t="str">
        <f t="shared" si="492"/>
        <v>YAG</v>
      </c>
    </row>
    <row r="31358" spans="1:1" x14ac:dyDescent="0.25">
      <c r="A31358" t="str">
        <f t="shared" si="492"/>
        <v>YAG</v>
      </c>
    </row>
    <row r="31359" spans="1:1" x14ac:dyDescent="0.25">
      <c r="A31359" t="str">
        <f t="shared" si="492"/>
        <v>YAG</v>
      </c>
    </row>
    <row r="31360" spans="1:1" x14ac:dyDescent="0.25">
      <c r="A31360" t="str">
        <f t="shared" si="492"/>
        <v>YAG</v>
      </c>
    </row>
    <row r="31361" spans="1:1" x14ac:dyDescent="0.25">
      <c r="A31361" t="str">
        <f t="shared" si="492"/>
        <v>YAG</v>
      </c>
    </row>
    <row r="31362" spans="1:1" x14ac:dyDescent="0.25">
      <c r="A31362" t="str">
        <f t="shared" si="492"/>
        <v>YAG</v>
      </c>
    </row>
    <row r="31363" spans="1:1" x14ac:dyDescent="0.25">
      <c r="A31363" t="str">
        <f t="shared" si="492"/>
        <v>YAG</v>
      </c>
    </row>
    <row r="31364" spans="1:1" x14ac:dyDescent="0.25">
      <c r="A31364" t="str">
        <f t="shared" si="492"/>
        <v>YAG</v>
      </c>
    </row>
    <row r="31365" spans="1:1" x14ac:dyDescent="0.25">
      <c r="A31365" t="str">
        <f t="shared" si="492"/>
        <v>YAG</v>
      </c>
    </row>
    <row r="31366" spans="1:1" x14ac:dyDescent="0.25">
      <c r="A31366" t="str">
        <f t="shared" si="492"/>
        <v>YAG</v>
      </c>
    </row>
    <row r="31367" spans="1:1" x14ac:dyDescent="0.25">
      <c r="A31367" t="str">
        <f t="shared" si="492"/>
        <v>YAG</v>
      </c>
    </row>
    <row r="31368" spans="1:1" x14ac:dyDescent="0.25">
      <c r="A31368" t="str">
        <f t="shared" si="492"/>
        <v>YAG</v>
      </c>
    </row>
    <row r="31369" spans="1:1" x14ac:dyDescent="0.25">
      <c r="A31369" t="str">
        <f t="shared" si="492"/>
        <v>YAG</v>
      </c>
    </row>
    <row r="31370" spans="1:1" x14ac:dyDescent="0.25">
      <c r="A31370" t="str">
        <f t="shared" si="492"/>
        <v>YAG</v>
      </c>
    </row>
    <row r="31371" spans="1:1" x14ac:dyDescent="0.25">
      <c r="A31371" t="str">
        <f t="shared" si="492"/>
        <v>YAG</v>
      </c>
    </row>
    <row r="31372" spans="1:1" x14ac:dyDescent="0.25">
      <c r="A31372" t="str">
        <f t="shared" si="492"/>
        <v>YAG</v>
      </c>
    </row>
    <row r="31373" spans="1:1" x14ac:dyDescent="0.25">
      <c r="A31373" t="str">
        <f t="shared" si="492"/>
        <v>YAG</v>
      </c>
    </row>
    <row r="31374" spans="1:1" x14ac:dyDescent="0.25">
      <c r="A31374" t="str">
        <f t="shared" si="492"/>
        <v>YAG</v>
      </c>
    </row>
    <row r="31375" spans="1:1" x14ac:dyDescent="0.25">
      <c r="A31375" t="str">
        <f t="shared" si="492"/>
        <v>YAG</v>
      </c>
    </row>
    <row r="31376" spans="1:1" x14ac:dyDescent="0.25">
      <c r="A31376" t="str">
        <f t="shared" si="492"/>
        <v>YAG</v>
      </c>
    </row>
    <row r="31377" spans="1:1" x14ac:dyDescent="0.25">
      <c r="A31377" t="str">
        <f t="shared" si="492"/>
        <v>YAG</v>
      </c>
    </row>
    <row r="31378" spans="1:1" x14ac:dyDescent="0.25">
      <c r="A31378" t="str">
        <f t="shared" si="492"/>
        <v>YAG</v>
      </c>
    </row>
    <row r="31379" spans="1:1" x14ac:dyDescent="0.25">
      <c r="A31379" t="str">
        <f t="shared" si="492"/>
        <v>YAG</v>
      </c>
    </row>
    <row r="31380" spans="1:1" x14ac:dyDescent="0.25">
      <c r="A31380" t="str">
        <f t="shared" si="492"/>
        <v>YAG</v>
      </c>
    </row>
    <row r="31381" spans="1:1" x14ac:dyDescent="0.25">
      <c r="A31381" t="str">
        <f t="shared" si="492"/>
        <v>YAG</v>
      </c>
    </row>
    <row r="31382" spans="1:1" x14ac:dyDescent="0.25">
      <c r="A31382" t="str">
        <f t="shared" si="492"/>
        <v>YAG</v>
      </c>
    </row>
    <row r="31383" spans="1:1" x14ac:dyDescent="0.25">
      <c r="A31383" t="str">
        <f t="shared" si="492"/>
        <v>YAG</v>
      </c>
    </row>
    <row r="31384" spans="1:1" x14ac:dyDescent="0.25">
      <c r="A31384" t="str">
        <f t="shared" si="492"/>
        <v>YAG</v>
      </c>
    </row>
    <row r="31385" spans="1:1" x14ac:dyDescent="0.25">
      <c r="A31385" t="str">
        <f t="shared" si="492"/>
        <v>YAG</v>
      </c>
    </row>
    <row r="31386" spans="1:1" x14ac:dyDescent="0.25">
      <c r="A31386" t="str">
        <f t="shared" si="492"/>
        <v>YAG</v>
      </c>
    </row>
    <row r="31387" spans="1:1" x14ac:dyDescent="0.25">
      <c r="A31387" t="str">
        <f t="shared" si="492"/>
        <v>YAG</v>
      </c>
    </row>
    <row r="31388" spans="1:1" x14ac:dyDescent="0.25">
      <c r="A31388" t="str">
        <f t="shared" si="492"/>
        <v>YAG</v>
      </c>
    </row>
    <row r="31389" spans="1:1" x14ac:dyDescent="0.25">
      <c r="A31389" t="str">
        <f t="shared" si="492"/>
        <v>YAG</v>
      </c>
    </row>
    <row r="31390" spans="1:1" x14ac:dyDescent="0.25">
      <c r="A31390" t="str">
        <f t="shared" si="492"/>
        <v>YAG</v>
      </c>
    </row>
    <row r="31391" spans="1:1" x14ac:dyDescent="0.25">
      <c r="A31391" t="str">
        <f t="shared" si="492"/>
        <v>YAG</v>
      </c>
    </row>
    <row r="31392" spans="1:1" x14ac:dyDescent="0.25">
      <c r="A31392" t="str">
        <f t="shared" si="492"/>
        <v>YAG</v>
      </c>
    </row>
    <row r="31393" spans="1:1" x14ac:dyDescent="0.25">
      <c r="A31393" t="str">
        <f t="shared" si="492"/>
        <v>YAG</v>
      </c>
    </row>
    <row r="31394" spans="1:1" x14ac:dyDescent="0.25">
      <c r="A31394" t="str">
        <f t="shared" si="492"/>
        <v>YAG</v>
      </c>
    </row>
    <row r="31395" spans="1:1" x14ac:dyDescent="0.25">
      <c r="A31395" t="str">
        <f t="shared" si="492"/>
        <v>YAG</v>
      </c>
    </row>
    <row r="31396" spans="1:1" x14ac:dyDescent="0.25">
      <c r="A31396" t="str">
        <f t="shared" si="492"/>
        <v>YAG</v>
      </c>
    </row>
    <row r="31397" spans="1:1" x14ac:dyDescent="0.25">
      <c r="A31397" t="str">
        <f t="shared" si="492"/>
        <v>YAG</v>
      </c>
    </row>
    <row r="31398" spans="1:1" x14ac:dyDescent="0.25">
      <c r="A31398" t="str">
        <f t="shared" si="492"/>
        <v>YAG</v>
      </c>
    </row>
    <row r="31399" spans="1:1" x14ac:dyDescent="0.25">
      <c r="A31399" t="str">
        <f t="shared" si="492"/>
        <v>YAG</v>
      </c>
    </row>
    <row r="31400" spans="1:1" x14ac:dyDescent="0.25">
      <c r="A31400" t="str">
        <f t="shared" si="492"/>
        <v>YAG</v>
      </c>
    </row>
    <row r="31401" spans="1:1" x14ac:dyDescent="0.25">
      <c r="A31401" t="str">
        <f t="shared" si="492"/>
        <v>YAG</v>
      </c>
    </row>
    <row r="31402" spans="1:1" x14ac:dyDescent="0.25">
      <c r="A31402" t="str">
        <f t="shared" si="492"/>
        <v>YAG</v>
      </c>
    </row>
    <row r="31403" spans="1:1" x14ac:dyDescent="0.25">
      <c r="A31403" t="str">
        <f t="shared" si="492"/>
        <v>YAG</v>
      </c>
    </row>
    <row r="31404" spans="1:1" x14ac:dyDescent="0.25">
      <c r="A31404" t="str">
        <f t="shared" si="492"/>
        <v>YAG</v>
      </c>
    </row>
    <row r="31405" spans="1:1" x14ac:dyDescent="0.25">
      <c r="A31405" t="str">
        <f t="shared" si="492"/>
        <v>YAG</v>
      </c>
    </row>
    <row r="31406" spans="1:1" x14ac:dyDescent="0.25">
      <c r="A31406" t="str">
        <f t="shared" si="492"/>
        <v>YAG</v>
      </c>
    </row>
    <row r="31407" spans="1:1" x14ac:dyDescent="0.25">
      <c r="A31407" t="str">
        <f t="shared" si="492"/>
        <v>YAG</v>
      </c>
    </row>
    <row r="31408" spans="1:1" x14ac:dyDescent="0.25">
      <c r="A31408" t="str">
        <f t="shared" si="492"/>
        <v>YAG</v>
      </c>
    </row>
    <row r="31409" spans="1:1" x14ac:dyDescent="0.25">
      <c r="A31409" t="str">
        <f t="shared" ref="A31409:A31472" si="493">"YAG"&amp;D31409 &amp;E31409 &amp;F31409 &amp; G31409 &amp;H31409 &amp;I31409</f>
        <v>YAG</v>
      </c>
    </row>
    <row r="31410" spans="1:1" x14ac:dyDescent="0.25">
      <c r="A31410" t="str">
        <f t="shared" si="493"/>
        <v>YAG</v>
      </c>
    </row>
    <row r="31411" spans="1:1" x14ac:dyDescent="0.25">
      <c r="A31411" t="str">
        <f t="shared" si="493"/>
        <v>YAG</v>
      </c>
    </row>
    <row r="31412" spans="1:1" x14ac:dyDescent="0.25">
      <c r="A31412" t="str">
        <f t="shared" si="493"/>
        <v>YAG</v>
      </c>
    </row>
    <row r="31413" spans="1:1" x14ac:dyDescent="0.25">
      <c r="A31413" t="str">
        <f t="shared" si="493"/>
        <v>YAG</v>
      </c>
    </row>
    <row r="31414" spans="1:1" x14ac:dyDescent="0.25">
      <c r="A31414" t="str">
        <f t="shared" si="493"/>
        <v>YAG</v>
      </c>
    </row>
    <row r="31415" spans="1:1" x14ac:dyDescent="0.25">
      <c r="A31415" t="str">
        <f t="shared" si="493"/>
        <v>YAG</v>
      </c>
    </row>
    <row r="31416" spans="1:1" x14ac:dyDescent="0.25">
      <c r="A31416" t="str">
        <f t="shared" si="493"/>
        <v>YAG</v>
      </c>
    </row>
    <row r="31417" spans="1:1" x14ac:dyDescent="0.25">
      <c r="A31417" t="str">
        <f t="shared" si="493"/>
        <v>YAG</v>
      </c>
    </row>
    <row r="31418" spans="1:1" x14ac:dyDescent="0.25">
      <c r="A31418" t="str">
        <f t="shared" si="493"/>
        <v>YAG</v>
      </c>
    </row>
    <row r="31419" spans="1:1" x14ac:dyDescent="0.25">
      <c r="A31419" t="str">
        <f t="shared" si="493"/>
        <v>YAG</v>
      </c>
    </row>
    <row r="31420" spans="1:1" x14ac:dyDescent="0.25">
      <c r="A31420" t="str">
        <f t="shared" si="493"/>
        <v>YAG</v>
      </c>
    </row>
    <row r="31421" spans="1:1" x14ac:dyDescent="0.25">
      <c r="A31421" t="str">
        <f t="shared" si="493"/>
        <v>YAG</v>
      </c>
    </row>
    <row r="31422" spans="1:1" x14ac:dyDescent="0.25">
      <c r="A31422" t="str">
        <f t="shared" si="493"/>
        <v>YAG</v>
      </c>
    </row>
    <row r="31423" spans="1:1" x14ac:dyDescent="0.25">
      <c r="A31423" t="str">
        <f t="shared" si="493"/>
        <v>YAG</v>
      </c>
    </row>
    <row r="31424" spans="1:1" x14ac:dyDescent="0.25">
      <c r="A31424" t="str">
        <f t="shared" si="493"/>
        <v>YAG</v>
      </c>
    </row>
    <row r="31425" spans="1:1" x14ac:dyDescent="0.25">
      <c r="A31425" t="str">
        <f t="shared" si="493"/>
        <v>YAG</v>
      </c>
    </row>
    <row r="31426" spans="1:1" x14ac:dyDescent="0.25">
      <c r="A31426" t="str">
        <f t="shared" si="493"/>
        <v>YAG</v>
      </c>
    </row>
    <row r="31427" spans="1:1" x14ac:dyDescent="0.25">
      <c r="A31427" t="str">
        <f t="shared" si="493"/>
        <v>YAG</v>
      </c>
    </row>
    <row r="31428" spans="1:1" x14ac:dyDescent="0.25">
      <c r="A31428" t="str">
        <f t="shared" si="493"/>
        <v>YAG</v>
      </c>
    </row>
    <row r="31429" spans="1:1" x14ac:dyDescent="0.25">
      <c r="A31429" t="str">
        <f t="shared" si="493"/>
        <v>YAG</v>
      </c>
    </row>
    <row r="31430" spans="1:1" x14ac:dyDescent="0.25">
      <c r="A31430" t="str">
        <f t="shared" si="493"/>
        <v>YAG</v>
      </c>
    </row>
    <row r="31431" spans="1:1" x14ac:dyDescent="0.25">
      <c r="A31431" t="str">
        <f t="shared" si="493"/>
        <v>YAG</v>
      </c>
    </row>
    <row r="31432" spans="1:1" x14ac:dyDescent="0.25">
      <c r="A31432" t="str">
        <f t="shared" si="493"/>
        <v>YAG</v>
      </c>
    </row>
    <row r="31433" spans="1:1" x14ac:dyDescent="0.25">
      <c r="A31433" t="str">
        <f t="shared" si="493"/>
        <v>YAG</v>
      </c>
    </row>
    <row r="31434" spans="1:1" x14ac:dyDescent="0.25">
      <c r="A31434" t="str">
        <f t="shared" si="493"/>
        <v>YAG</v>
      </c>
    </row>
    <row r="31435" spans="1:1" x14ac:dyDescent="0.25">
      <c r="A31435" t="str">
        <f t="shared" si="493"/>
        <v>YAG</v>
      </c>
    </row>
    <row r="31436" spans="1:1" x14ac:dyDescent="0.25">
      <c r="A31436" t="str">
        <f t="shared" si="493"/>
        <v>YAG</v>
      </c>
    </row>
    <row r="31437" spans="1:1" x14ac:dyDescent="0.25">
      <c r="A31437" t="str">
        <f t="shared" si="493"/>
        <v>YAG</v>
      </c>
    </row>
    <row r="31438" spans="1:1" x14ac:dyDescent="0.25">
      <c r="A31438" t="str">
        <f t="shared" si="493"/>
        <v>YAG</v>
      </c>
    </row>
    <row r="31439" spans="1:1" x14ac:dyDescent="0.25">
      <c r="A31439" t="str">
        <f t="shared" si="493"/>
        <v>YAG</v>
      </c>
    </row>
    <row r="31440" spans="1:1" x14ac:dyDescent="0.25">
      <c r="A31440" t="str">
        <f t="shared" si="493"/>
        <v>YAG</v>
      </c>
    </row>
    <row r="31441" spans="1:1" x14ac:dyDescent="0.25">
      <c r="A31441" t="str">
        <f t="shared" si="493"/>
        <v>YAG</v>
      </c>
    </row>
    <row r="31442" spans="1:1" x14ac:dyDescent="0.25">
      <c r="A31442" t="str">
        <f t="shared" si="493"/>
        <v>YAG</v>
      </c>
    </row>
    <row r="31443" spans="1:1" x14ac:dyDescent="0.25">
      <c r="A31443" t="str">
        <f t="shared" si="493"/>
        <v>YAG</v>
      </c>
    </row>
    <row r="31444" spans="1:1" x14ac:dyDescent="0.25">
      <c r="A31444" t="str">
        <f t="shared" si="493"/>
        <v>YAG</v>
      </c>
    </row>
    <row r="31445" spans="1:1" x14ac:dyDescent="0.25">
      <c r="A31445" t="str">
        <f t="shared" si="493"/>
        <v>YAG</v>
      </c>
    </row>
    <row r="31446" spans="1:1" x14ac:dyDescent="0.25">
      <c r="A31446" t="str">
        <f t="shared" si="493"/>
        <v>YAG</v>
      </c>
    </row>
    <row r="31447" spans="1:1" x14ac:dyDescent="0.25">
      <c r="A31447" t="str">
        <f t="shared" si="493"/>
        <v>YAG</v>
      </c>
    </row>
    <row r="31448" spans="1:1" x14ac:dyDescent="0.25">
      <c r="A31448" t="str">
        <f t="shared" si="493"/>
        <v>YAG</v>
      </c>
    </row>
    <row r="31449" spans="1:1" x14ac:dyDescent="0.25">
      <c r="A31449" t="str">
        <f t="shared" si="493"/>
        <v>YAG</v>
      </c>
    </row>
    <row r="31450" spans="1:1" x14ac:dyDescent="0.25">
      <c r="A31450" t="str">
        <f t="shared" si="493"/>
        <v>YAG</v>
      </c>
    </row>
    <row r="31451" spans="1:1" x14ac:dyDescent="0.25">
      <c r="A31451" t="str">
        <f t="shared" si="493"/>
        <v>YAG</v>
      </c>
    </row>
    <row r="31452" spans="1:1" x14ac:dyDescent="0.25">
      <c r="A31452" t="str">
        <f t="shared" si="493"/>
        <v>YAG</v>
      </c>
    </row>
    <row r="31453" spans="1:1" x14ac:dyDescent="0.25">
      <c r="A31453" t="str">
        <f t="shared" si="493"/>
        <v>YAG</v>
      </c>
    </row>
    <row r="31454" spans="1:1" x14ac:dyDescent="0.25">
      <c r="A31454" t="str">
        <f t="shared" si="493"/>
        <v>YAG</v>
      </c>
    </row>
    <row r="31455" spans="1:1" x14ac:dyDescent="0.25">
      <c r="A31455" t="str">
        <f t="shared" si="493"/>
        <v>YAG</v>
      </c>
    </row>
    <row r="31456" spans="1:1" x14ac:dyDescent="0.25">
      <c r="A31456" t="str">
        <f t="shared" si="493"/>
        <v>YAG</v>
      </c>
    </row>
    <row r="31457" spans="1:1" x14ac:dyDescent="0.25">
      <c r="A31457" t="str">
        <f t="shared" si="493"/>
        <v>YAG</v>
      </c>
    </row>
    <row r="31458" spans="1:1" x14ac:dyDescent="0.25">
      <c r="A31458" t="str">
        <f t="shared" si="493"/>
        <v>YAG</v>
      </c>
    </row>
    <row r="31459" spans="1:1" x14ac:dyDescent="0.25">
      <c r="A31459" t="str">
        <f t="shared" si="493"/>
        <v>YAG</v>
      </c>
    </row>
    <row r="31460" spans="1:1" x14ac:dyDescent="0.25">
      <c r="A31460" t="str">
        <f t="shared" si="493"/>
        <v>YAG</v>
      </c>
    </row>
    <row r="31461" spans="1:1" x14ac:dyDescent="0.25">
      <c r="A31461" t="str">
        <f t="shared" si="493"/>
        <v>YAG</v>
      </c>
    </row>
    <row r="31462" spans="1:1" x14ac:dyDescent="0.25">
      <c r="A31462" t="str">
        <f t="shared" si="493"/>
        <v>YAG</v>
      </c>
    </row>
    <row r="31463" spans="1:1" x14ac:dyDescent="0.25">
      <c r="A31463" t="str">
        <f t="shared" si="493"/>
        <v>YAG</v>
      </c>
    </row>
    <row r="31464" spans="1:1" x14ac:dyDescent="0.25">
      <c r="A31464" t="str">
        <f t="shared" si="493"/>
        <v>YAG</v>
      </c>
    </row>
    <row r="31465" spans="1:1" x14ac:dyDescent="0.25">
      <c r="A31465" t="str">
        <f t="shared" si="493"/>
        <v>YAG</v>
      </c>
    </row>
    <row r="31466" spans="1:1" x14ac:dyDescent="0.25">
      <c r="A31466" t="str">
        <f t="shared" si="493"/>
        <v>YAG</v>
      </c>
    </row>
    <row r="31467" spans="1:1" x14ac:dyDescent="0.25">
      <c r="A31467" t="str">
        <f t="shared" si="493"/>
        <v>YAG</v>
      </c>
    </row>
    <row r="31468" spans="1:1" x14ac:dyDescent="0.25">
      <c r="A31468" t="str">
        <f t="shared" si="493"/>
        <v>YAG</v>
      </c>
    </row>
    <row r="31469" spans="1:1" x14ac:dyDescent="0.25">
      <c r="A31469" t="str">
        <f t="shared" si="493"/>
        <v>YAG</v>
      </c>
    </row>
    <row r="31470" spans="1:1" x14ac:dyDescent="0.25">
      <c r="A31470" t="str">
        <f t="shared" si="493"/>
        <v>YAG</v>
      </c>
    </row>
    <row r="31471" spans="1:1" x14ac:dyDescent="0.25">
      <c r="A31471" t="str">
        <f t="shared" si="493"/>
        <v>YAG</v>
      </c>
    </row>
    <row r="31472" spans="1:1" x14ac:dyDescent="0.25">
      <c r="A31472" t="str">
        <f t="shared" si="493"/>
        <v>YAG</v>
      </c>
    </row>
    <row r="31473" spans="1:1" x14ac:dyDescent="0.25">
      <c r="A31473" t="str">
        <f t="shared" ref="A31473:A31536" si="494">"YAG"&amp;D31473 &amp;E31473 &amp;F31473 &amp; G31473 &amp;H31473 &amp;I31473</f>
        <v>YAG</v>
      </c>
    </row>
    <row r="31474" spans="1:1" x14ac:dyDescent="0.25">
      <c r="A31474" t="str">
        <f t="shared" si="494"/>
        <v>YAG</v>
      </c>
    </row>
    <row r="31475" spans="1:1" x14ac:dyDescent="0.25">
      <c r="A31475" t="str">
        <f t="shared" si="494"/>
        <v>YAG</v>
      </c>
    </row>
    <row r="31476" spans="1:1" x14ac:dyDescent="0.25">
      <c r="A31476" t="str">
        <f t="shared" si="494"/>
        <v>YAG</v>
      </c>
    </row>
    <row r="31477" spans="1:1" x14ac:dyDescent="0.25">
      <c r="A31477" t="str">
        <f t="shared" si="494"/>
        <v>YAG</v>
      </c>
    </row>
    <row r="31478" spans="1:1" x14ac:dyDescent="0.25">
      <c r="A31478" t="str">
        <f t="shared" si="494"/>
        <v>YAG</v>
      </c>
    </row>
    <row r="31479" spans="1:1" x14ac:dyDescent="0.25">
      <c r="A31479" t="str">
        <f t="shared" si="494"/>
        <v>YAG</v>
      </c>
    </row>
    <row r="31480" spans="1:1" x14ac:dyDescent="0.25">
      <c r="A31480" t="str">
        <f t="shared" si="494"/>
        <v>YAG</v>
      </c>
    </row>
    <row r="31481" spans="1:1" x14ac:dyDescent="0.25">
      <c r="A31481" t="str">
        <f t="shared" si="494"/>
        <v>YAG</v>
      </c>
    </row>
    <row r="31482" spans="1:1" x14ac:dyDescent="0.25">
      <c r="A31482" t="str">
        <f t="shared" si="494"/>
        <v>YAG</v>
      </c>
    </row>
    <row r="31483" spans="1:1" x14ac:dyDescent="0.25">
      <c r="A31483" t="str">
        <f t="shared" si="494"/>
        <v>YAG</v>
      </c>
    </row>
    <row r="31484" spans="1:1" x14ac:dyDescent="0.25">
      <c r="A31484" t="str">
        <f t="shared" si="494"/>
        <v>YAG</v>
      </c>
    </row>
    <row r="31485" spans="1:1" x14ac:dyDescent="0.25">
      <c r="A31485" t="str">
        <f t="shared" si="494"/>
        <v>YAG</v>
      </c>
    </row>
    <row r="31486" spans="1:1" x14ac:dyDescent="0.25">
      <c r="A31486" t="str">
        <f t="shared" si="494"/>
        <v>YAG</v>
      </c>
    </row>
    <row r="31487" spans="1:1" x14ac:dyDescent="0.25">
      <c r="A31487" t="str">
        <f t="shared" si="494"/>
        <v>YAG</v>
      </c>
    </row>
    <row r="31488" spans="1:1" x14ac:dyDescent="0.25">
      <c r="A31488" t="str">
        <f t="shared" si="494"/>
        <v>YAG</v>
      </c>
    </row>
    <row r="31489" spans="1:1" x14ac:dyDescent="0.25">
      <c r="A31489" t="str">
        <f t="shared" si="494"/>
        <v>YAG</v>
      </c>
    </row>
    <row r="31490" spans="1:1" x14ac:dyDescent="0.25">
      <c r="A31490" t="str">
        <f t="shared" si="494"/>
        <v>YAG</v>
      </c>
    </row>
    <row r="31491" spans="1:1" x14ac:dyDescent="0.25">
      <c r="A31491" t="str">
        <f t="shared" si="494"/>
        <v>YAG</v>
      </c>
    </row>
    <row r="31492" spans="1:1" x14ac:dyDescent="0.25">
      <c r="A31492" t="str">
        <f t="shared" si="494"/>
        <v>YAG</v>
      </c>
    </row>
    <row r="31493" spans="1:1" x14ac:dyDescent="0.25">
      <c r="A31493" t="str">
        <f t="shared" si="494"/>
        <v>YAG</v>
      </c>
    </row>
    <row r="31494" spans="1:1" x14ac:dyDescent="0.25">
      <c r="A31494" t="str">
        <f t="shared" si="494"/>
        <v>YAG</v>
      </c>
    </row>
    <row r="31495" spans="1:1" x14ac:dyDescent="0.25">
      <c r="A31495" t="str">
        <f t="shared" si="494"/>
        <v>YAG</v>
      </c>
    </row>
    <row r="31496" spans="1:1" x14ac:dyDescent="0.25">
      <c r="A31496" t="str">
        <f t="shared" si="494"/>
        <v>YAG</v>
      </c>
    </row>
    <row r="31497" spans="1:1" x14ac:dyDescent="0.25">
      <c r="A31497" t="str">
        <f t="shared" si="494"/>
        <v>YAG</v>
      </c>
    </row>
    <row r="31498" spans="1:1" x14ac:dyDescent="0.25">
      <c r="A31498" t="str">
        <f t="shared" si="494"/>
        <v>YAG</v>
      </c>
    </row>
    <row r="31499" spans="1:1" x14ac:dyDescent="0.25">
      <c r="A31499" t="str">
        <f t="shared" si="494"/>
        <v>YAG</v>
      </c>
    </row>
    <row r="31500" spans="1:1" x14ac:dyDescent="0.25">
      <c r="A31500" t="str">
        <f t="shared" si="494"/>
        <v>YAG</v>
      </c>
    </row>
    <row r="31501" spans="1:1" x14ac:dyDescent="0.25">
      <c r="A31501" t="str">
        <f t="shared" si="494"/>
        <v>YAG</v>
      </c>
    </row>
    <row r="31502" spans="1:1" x14ac:dyDescent="0.25">
      <c r="A31502" t="str">
        <f t="shared" si="494"/>
        <v>YAG</v>
      </c>
    </row>
    <row r="31503" spans="1:1" x14ac:dyDescent="0.25">
      <c r="A31503" t="str">
        <f t="shared" si="494"/>
        <v>YAG</v>
      </c>
    </row>
    <row r="31504" spans="1:1" x14ac:dyDescent="0.25">
      <c r="A31504" t="str">
        <f t="shared" si="494"/>
        <v>YAG</v>
      </c>
    </row>
    <row r="31505" spans="1:1" x14ac:dyDescent="0.25">
      <c r="A31505" t="str">
        <f t="shared" si="494"/>
        <v>YAG</v>
      </c>
    </row>
    <row r="31506" spans="1:1" x14ac:dyDescent="0.25">
      <c r="A31506" t="str">
        <f t="shared" si="494"/>
        <v>YAG</v>
      </c>
    </row>
    <row r="31507" spans="1:1" x14ac:dyDescent="0.25">
      <c r="A31507" t="str">
        <f t="shared" si="494"/>
        <v>YAG</v>
      </c>
    </row>
    <row r="31508" spans="1:1" x14ac:dyDescent="0.25">
      <c r="A31508" t="str">
        <f t="shared" si="494"/>
        <v>YAG</v>
      </c>
    </row>
    <row r="31509" spans="1:1" x14ac:dyDescent="0.25">
      <c r="A31509" t="str">
        <f t="shared" si="494"/>
        <v>YAG</v>
      </c>
    </row>
    <row r="31510" spans="1:1" x14ac:dyDescent="0.25">
      <c r="A31510" t="str">
        <f t="shared" si="494"/>
        <v>YAG</v>
      </c>
    </row>
    <row r="31511" spans="1:1" x14ac:dyDescent="0.25">
      <c r="A31511" t="str">
        <f t="shared" si="494"/>
        <v>YAG</v>
      </c>
    </row>
    <row r="31512" spans="1:1" x14ac:dyDescent="0.25">
      <c r="A31512" t="str">
        <f t="shared" si="494"/>
        <v>YAG</v>
      </c>
    </row>
    <row r="31513" spans="1:1" x14ac:dyDescent="0.25">
      <c r="A31513" t="str">
        <f t="shared" si="494"/>
        <v>YAG</v>
      </c>
    </row>
    <row r="31514" spans="1:1" x14ac:dyDescent="0.25">
      <c r="A31514" t="str">
        <f t="shared" si="494"/>
        <v>YAG</v>
      </c>
    </row>
    <row r="31515" spans="1:1" x14ac:dyDescent="0.25">
      <c r="A31515" t="str">
        <f t="shared" si="494"/>
        <v>YAG</v>
      </c>
    </row>
    <row r="31516" spans="1:1" x14ac:dyDescent="0.25">
      <c r="A31516" t="str">
        <f t="shared" si="494"/>
        <v>YAG</v>
      </c>
    </row>
    <row r="31517" spans="1:1" x14ac:dyDescent="0.25">
      <c r="A31517" t="str">
        <f t="shared" si="494"/>
        <v>YAG</v>
      </c>
    </row>
    <row r="31518" spans="1:1" x14ac:dyDescent="0.25">
      <c r="A31518" t="str">
        <f t="shared" si="494"/>
        <v>YAG</v>
      </c>
    </row>
    <row r="31519" spans="1:1" x14ac:dyDescent="0.25">
      <c r="A31519" t="str">
        <f t="shared" si="494"/>
        <v>YAG</v>
      </c>
    </row>
    <row r="31520" spans="1:1" x14ac:dyDescent="0.25">
      <c r="A31520" t="str">
        <f t="shared" si="494"/>
        <v>YAG</v>
      </c>
    </row>
    <row r="31521" spans="1:1" x14ac:dyDescent="0.25">
      <c r="A31521" t="str">
        <f t="shared" si="494"/>
        <v>YAG</v>
      </c>
    </row>
    <row r="31522" spans="1:1" x14ac:dyDescent="0.25">
      <c r="A31522" t="str">
        <f t="shared" si="494"/>
        <v>YAG</v>
      </c>
    </row>
    <row r="31523" spans="1:1" x14ac:dyDescent="0.25">
      <c r="A31523" t="str">
        <f t="shared" si="494"/>
        <v>YAG</v>
      </c>
    </row>
    <row r="31524" spans="1:1" x14ac:dyDescent="0.25">
      <c r="A31524" t="str">
        <f t="shared" si="494"/>
        <v>YAG</v>
      </c>
    </row>
    <row r="31525" spans="1:1" x14ac:dyDescent="0.25">
      <c r="A31525" t="str">
        <f t="shared" si="494"/>
        <v>YAG</v>
      </c>
    </row>
    <row r="31526" spans="1:1" x14ac:dyDescent="0.25">
      <c r="A31526" t="str">
        <f t="shared" si="494"/>
        <v>YAG</v>
      </c>
    </row>
    <row r="31527" spans="1:1" x14ac:dyDescent="0.25">
      <c r="A31527" t="str">
        <f t="shared" si="494"/>
        <v>YAG</v>
      </c>
    </row>
    <row r="31528" spans="1:1" x14ac:dyDescent="0.25">
      <c r="A31528" t="str">
        <f t="shared" si="494"/>
        <v>YAG</v>
      </c>
    </row>
    <row r="31529" spans="1:1" x14ac:dyDescent="0.25">
      <c r="A31529" t="str">
        <f t="shared" si="494"/>
        <v>YAG</v>
      </c>
    </row>
    <row r="31530" spans="1:1" x14ac:dyDescent="0.25">
      <c r="A31530" t="str">
        <f t="shared" si="494"/>
        <v>YAG</v>
      </c>
    </row>
    <row r="31531" spans="1:1" x14ac:dyDescent="0.25">
      <c r="A31531" t="str">
        <f t="shared" si="494"/>
        <v>YAG</v>
      </c>
    </row>
    <row r="31532" spans="1:1" x14ac:dyDescent="0.25">
      <c r="A31532" t="str">
        <f t="shared" si="494"/>
        <v>YAG</v>
      </c>
    </row>
    <row r="31533" spans="1:1" x14ac:dyDescent="0.25">
      <c r="A31533" t="str">
        <f t="shared" si="494"/>
        <v>YAG</v>
      </c>
    </row>
    <row r="31534" spans="1:1" x14ac:dyDescent="0.25">
      <c r="A31534" t="str">
        <f t="shared" si="494"/>
        <v>YAG</v>
      </c>
    </row>
    <row r="31535" spans="1:1" x14ac:dyDescent="0.25">
      <c r="A31535" t="str">
        <f t="shared" si="494"/>
        <v>YAG</v>
      </c>
    </row>
    <row r="31536" spans="1:1" x14ac:dyDescent="0.25">
      <c r="A31536" t="str">
        <f t="shared" si="494"/>
        <v>YAG</v>
      </c>
    </row>
    <row r="31537" spans="1:1" x14ac:dyDescent="0.25">
      <c r="A31537" t="str">
        <f t="shared" ref="A31537:A31600" si="495">"YAG"&amp;D31537 &amp;E31537 &amp;F31537 &amp; G31537 &amp;H31537 &amp;I31537</f>
        <v>YAG</v>
      </c>
    </row>
    <row r="31538" spans="1:1" x14ac:dyDescent="0.25">
      <c r="A31538" t="str">
        <f t="shared" si="495"/>
        <v>YAG</v>
      </c>
    </row>
    <row r="31539" spans="1:1" x14ac:dyDescent="0.25">
      <c r="A31539" t="str">
        <f t="shared" si="495"/>
        <v>YAG</v>
      </c>
    </row>
    <row r="31540" spans="1:1" x14ac:dyDescent="0.25">
      <c r="A31540" t="str">
        <f t="shared" si="495"/>
        <v>YAG</v>
      </c>
    </row>
    <row r="31541" spans="1:1" x14ac:dyDescent="0.25">
      <c r="A31541" t="str">
        <f t="shared" si="495"/>
        <v>YAG</v>
      </c>
    </row>
    <row r="31542" spans="1:1" x14ac:dyDescent="0.25">
      <c r="A31542" t="str">
        <f t="shared" si="495"/>
        <v>YAG</v>
      </c>
    </row>
    <row r="31543" spans="1:1" x14ac:dyDescent="0.25">
      <c r="A31543" t="str">
        <f t="shared" si="495"/>
        <v>YAG</v>
      </c>
    </row>
    <row r="31544" spans="1:1" x14ac:dyDescent="0.25">
      <c r="A31544" t="str">
        <f t="shared" si="495"/>
        <v>YAG</v>
      </c>
    </row>
    <row r="31545" spans="1:1" x14ac:dyDescent="0.25">
      <c r="A31545" t="str">
        <f t="shared" si="495"/>
        <v>YAG</v>
      </c>
    </row>
    <row r="31546" spans="1:1" x14ac:dyDescent="0.25">
      <c r="A31546" t="str">
        <f t="shared" si="495"/>
        <v>YAG</v>
      </c>
    </row>
    <row r="31547" spans="1:1" x14ac:dyDescent="0.25">
      <c r="A31547" t="str">
        <f t="shared" si="495"/>
        <v>YAG</v>
      </c>
    </row>
    <row r="31548" spans="1:1" x14ac:dyDescent="0.25">
      <c r="A31548" t="str">
        <f t="shared" si="495"/>
        <v>YAG</v>
      </c>
    </row>
    <row r="31549" spans="1:1" x14ac:dyDescent="0.25">
      <c r="A31549" t="str">
        <f t="shared" si="495"/>
        <v>YAG</v>
      </c>
    </row>
    <row r="31550" spans="1:1" x14ac:dyDescent="0.25">
      <c r="A31550" t="str">
        <f t="shared" si="495"/>
        <v>YAG</v>
      </c>
    </row>
    <row r="31551" spans="1:1" x14ac:dyDescent="0.25">
      <c r="A31551" t="str">
        <f t="shared" si="495"/>
        <v>YAG</v>
      </c>
    </row>
    <row r="31552" spans="1:1" x14ac:dyDescent="0.25">
      <c r="A31552" t="str">
        <f t="shared" si="495"/>
        <v>YAG</v>
      </c>
    </row>
    <row r="31553" spans="1:1" x14ac:dyDescent="0.25">
      <c r="A31553" t="str">
        <f t="shared" si="495"/>
        <v>YAG</v>
      </c>
    </row>
    <row r="31554" spans="1:1" x14ac:dyDescent="0.25">
      <c r="A31554" t="str">
        <f t="shared" si="495"/>
        <v>YAG</v>
      </c>
    </row>
    <row r="31555" spans="1:1" x14ac:dyDescent="0.25">
      <c r="A31555" t="str">
        <f t="shared" si="495"/>
        <v>YAG</v>
      </c>
    </row>
    <row r="31556" spans="1:1" x14ac:dyDescent="0.25">
      <c r="A31556" t="str">
        <f t="shared" si="495"/>
        <v>YAG</v>
      </c>
    </row>
    <row r="31557" spans="1:1" x14ac:dyDescent="0.25">
      <c r="A31557" t="str">
        <f t="shared" si="495"/>
        <v>YAG</v>
      </c>
    </row>
    <row r="31558" spans="1:1" x14ac:dyDescent="0.25">
      <c r="A31558" t="str">
        <f t="shared" si="495"/>
        <v>YAG</v>
      </c>
    </row>
    <row r="31559" spans="1:1" x14ac:dyDescent="0.25">
      <c r="A31559" t="str">
        <f t="shared" si="495"/>
        <v>YAG</v>
      </c>
    </row>
    <row r="31560" spans="1:1" x14ac:dyDescent="0.25">
      <c r="A31560" t="str">
        <f t="shared" si="495"/>
        <v>YAG</v>
      </c>
    </row>
    <row r="31561" spans="1:1" x14ac:dyDescent="0.25">
      <c r="A31561" t="str">
        <f t="shared" si="495"/>
        <v>YAG</v>
      </c>
    </row>
    <row r="31562" spans="1:1" x14ac:dyDescent="0.25">
      <c r="A31562" t="str">
        <f t="shared" si="495"/>
        <v>YAG</v>
      </c>
    </row>
    <row r="31563" spans="1:1" x14ac:dyDescent="0.25">
      <c r="A31563" t="str">
        <f t="shared" si="495"/>
        <v>YAG</v>
      </c>
    </row>
    <row r="31564" spans="1:1" x14ac:dyDescent="0.25">
      <c r="A31564" t="str">
        <f t="shared" si="495"/>
        <v>YAG</v>
      </c>
    </row>
    <row r="31565" spans="1:1" x14ac:dyDescent="0.25">
      <c r="A31565" t="str">
        <f t="shared" si="495"/>
        <v>YAG</v>
      </c>
    </row>
    <row r="31566" spans="1:1" x14ac:dyDescent="0.25">
      <c r="A31566" t="str">
        <f t="shared" si="495"/>
        <v>YAG</v>
      </c>
    </row>
    <row r="31567" spans="1:1" x14ac:dyDescent="0.25">
      <c r="A31567" t="str">
        <f t="shared" si="495"/>
        <v>YAG</v>
      </c>
    </row>
    <row r="31568" spans="1:1" x14ac:dyDescent="0.25">
      <c r="A31568" t="str">
        <f t="shared" si="495"/>
        <v>YAG</v>
      </c>
    </row>
    <row r="31569" spans="1:1" x14ac:dyDescent="0.25">
      <c r="A31569" t="str">
        <f t="shared" si="495"/>
        <v>YAG</v>
      </c>
    </row>
    <row r="31570" spans="1:1" x14ac:dyDescent="0.25">
      <c r="A31570" t="str">
        <f t="shared" si="495"/>
        <v>YAG</v>
      </c>
    </row>
    <row r="31571" spans="1:1" x14ac:dyDescent="0.25">
      <c r="A31571" t="str">
        <f t="shared" si="495"/>
        <v>YAG</v>
      </c>
    </row>
    <row r="31572" spans="1:1" x14ac:dyDescent="0.25">
      <c r="A31572" t="str">
        <f t="shared" si="495"/>
        <v>YAG</v>
      </c>
    </row>
    <row r="31573" spans="1:1" x14ac:dyDescent="0.25">
      <c r="A31573" t="str">
        <f t="shared" si="495"/>
        <v>YAG</v>
      </c>
    </row>
    <row r="31574" spans="1:1" x14ac:dyDescent="0.25">
      <c r="A31574" t="str">
        <f t="shared" si="495"/>
        <v>YAG</v>
      </c>
    </row>
    <row r="31575" spans="1:1" x14ac:dyDescent="0.25">
      <c r="A31575" t="str">
        <f t="shared" si="495"/>
        <v>YAG</v>
      </c>
    </row>
    <row r="31576" spans="1:1" x14ac:dyDescent="0.25">
      <c r="A31576" t="str">
        <f t="shared" si="495"/>
        <v>YAG</v>
      </c>
    </row>
    <row r="31577" spans="1:1" x14ac:dyDescent="0.25">
      <c r="A31577" t="str">
        <f t="shared" si="495"/>
        <v>YAG</v>
      </c>
    </row>
    <row r="31578" spans="1:1" x14ac:dyDescent="0.25">
      <c r="A31578" t="str">
        <f t="shared" si="495"/>
        <v>YAG</v>
      </c>
    </row>
    <row r="31579" spans="1:1" x14ac:dyDescent="0.25">
      <c r="A31579" t="str">
        <f t="shared" si="495"/>
        <v>YAG</v>
      </c>
    </row>
    <row r="31580" spans="1:1" x14ac:dyDescent="0.25">
      <c r="A31580" t="str">
        <f t="shared" si="495"/>
        <v>YAG</v>
      </c>
    </row>
    <row r="31581" spans="1:1" x14ac:dyDescent="0.25">
      <c r="A31581" t="str">
        <f t="shared" si="495"/>
        <v>YAG</v>
      </c>
    </row>
    <row r="31582" spans="1:1" x14ac:dyDescent="0.25">
      <c r="A31582" t="str">
        <f t="shared" si="495"/>
        <v>YAG</v>
      </c>
    </row>
    <row r="31583" spans="1:1" x14ac:dyDescent="0.25">
      <c r="A31583" t="str">
        <f t="shared" si="495"/>
        <v>YAG</v>
      </c>
    </row>
    <row r="31584" spans="1:1" x14ac:dyDescent="0.25">
      <c r="A31584" t="str">
        <f t="shared" si="495"/>
        <v>YAG</v>
      </c>
    </row>
    <row r="31585" spans="1:1" x14ac:dyDescent="0.25">
      <c r="A31585" t="str">
        <f t="shared" si="495"/>
        <v>YAG</v>
      </c>
    </row>
    <row r="31586" spans="1:1" x14ac:dyDescent="0.25">
      <c r="A31586" t="str">
        <f t="shared" si="495"/>
        <v>YAG</v>
      </c>
    </row>
    <row r="31587" spans="1:1" x14ac:dyDescent="0.25">
      <c r="A31587" t="str">
        <f t="shared" si="495"/>
        <v>YAG</v>
      </c>
    </row>
    <row r="31588" spans="1:1" x14ac:dyDescent="0.25">
      <c r="A31588" t="str">
        <f t="shared" si="495"/>
        <v>YAG</v>
      </c>
    </row>
    <row r="31589" spans="1:1" x14ac:dyDescent="0.25">
      <c r="A31589" t="str">
        <f t="shared" si="495"/>
        <v>YAG</v>
      </c>
    </row>
    <row r="31590" spans="1:1" x14ac:dyDescent="0.25">
      <c r="A31590" t="str">
        <f t="shared" si="495"/>
        <v>YAG</v>
      </c>
    </row>
    <row r="31591" spans="1:1" x14ac:dyDescent="0.25">
      <c r="A31591" t="str">
        <f t="shared" si="495"/>
        <v>YAG</v>
      </c>
    </row>
    <row r="31592" spans="1:1" x14ac:dyDescent="0.25">
      <c r="A31592" t="str">
        <f t="shared" si="495"/>
        <v>YAG</v>
      </c>
    </row>
    <row r="31593" spans="1:1" x14ac:dyDescent="0.25">
      <c r="A31593" t="str">
        <f t="shared" si="495"/>
        <v>YAG</v>
      </c>
    </row>
    <row r="31594" spans="1:1" x14ac:dyDescent="0.25">
      <c r="A31594" t="str">
        <f t="shared" si="495"/>
        <v>YAG</v>
      </c>
    </row>
    <row r="31595" spans="1:1" x14ac:dyDescent="0.25">
      <c r="A31595" t="str">
        <f t="shared" si="495"/>
        <v>YAG</v>
      </c>
    </row>
    <row r="31596" spans="1:1" x14ac:dyDescent="0.25">
      <c r="A31596" t="str">
        <f t="shared" si="495"/>
        <v>YAG</v>
      </c>
    </row>
    <row r="31597" spans="1:1" x14ac:dyDescent="0.25">
      <c r="A31597" t="str">
        <f t="shared" si="495"/>
        <v>YAG</v>
      </c>
    </row>
    <row r="31598" spans="1:1" x14ac:dyDescent="0.25">
      <c r="A31598" t="str">
        <f t="shared" si="495"/>
        <v>YAG</v>
      </c>
    </row>
    <row r="31599" spans="1:1" x14ac:dyDescent="0.25">
      <c r="A31599" t="str">
        <f t="shared" si="495"/>
        <v>YAG</v>
      </c>
    </row>
    <row r="31600" spans="1:1" x14ac:dyDescent="0.25">
      <c r="A31600" t="str">
        <f t="shared" si="495"/>
        <v>YAG</v>
      </c>
    </row>
    <row r="31601" spans="1:1" x14ac:dyDescent="0.25">
      <c r="A31601" t="str">
        <f t="shared" ref="A31601:A31664" si="496">"YAG"&amp;D31601 &amp;E31601 &amp;F31601 &amp; G31601 &amp;H31601 &amp;I31601</f>
        <v>YAG</v>
      </c>
    </row>
    <row r="31602" spans="1:1" x14ac:dyDescent="0.25">
      <c r="A31602" t="str">
        <f t="shared" si="496"/>
        <v>YAG</v>
      </c>
    </row>
    <row r="31603" spans="1:1" x14ac:dyDescent="0.25">
      <c r="A31603" t="str">
        <f t="shared" si="496"/>
        <v>YAG</v>
      </c>
    </row>
    <row r="31604" spans="1:1" x14ac:dyDescent="0.25">
      <c r="A31604" t="str">
        <f t="shared" si="496"/>
        <v>YAG</v>
      </c>
    </row>
    <row r="31605" spans="1:1" x14ac:dyDescent="0.25">
      <c r="A31605" t="str">
        <f t="shared" si="496"/>
        <v>YAG</v>
      </c>
    </row>
    <row r="31606" spans="1:1" x14ac:dyDescent="0.25">
      <c r="A31606" t="str">
        <f t="shared" si="496"/>
        <v>YAG</v>
      </c>
    </row>
    <row r="31607" spans="1:1" x14ac:dyDescent="0.25">
      <c r="A31607" t="str">
        <f t="shared" si="496"/>
        <v>YAG</v>
      </c>
    </row>
    <row r="31608" spans="1:1" x14ac:dyDescent="0.25">
      <c r="A31608" t="str">
        <f t="shared" si="496"/>
        <v>YAG</v>
      </c>
    </row>
    <row r="31609" spans="1:1" x14ac:dyDescent="0.25">
      <c r="A31609" t="str">
        <f t="shared" si="496"/>
        <v>YAG</v>
      </c>
    </row>
    <row r="31610" spans="1:1" x14ac:dyDescent="0.25">
      <c r="A31610" t="str">
        <f t="shared" si="496"/>
        <v>YAG</v>
      </c>
    </row>
    <row r="31611" spans="1:1" x14ac:dyDescent="0.25">
      <c r="A31611" t="str">
        <f t="shared" si="496"/>
        <v>YAG</v>
      </c>
    </row>
    <row r="31612" spans="1:1" x14ac:dyDescent="0.25">
      <c r="A31612" t="str">
        <f t="shared" si="496"/>
        <v>YAG</v>
      </c>
    </row>
    <row r="31613" spans="1:1" x14ac:dyDescent="0.25">
      <c r="A31613" t="str">
        <f t="shared" si="496"/>
        <v>YAG</v>
      </c>
    </row>
    <row r="31614" spans="1:1" x14ac:dyDescent="0.25">
      <c r="A31614" t="str">
        <f t="shared" si="496"/>
        <v>YAG</v>
      </c>
    </row>
    <row r="31615" spans="1:1" x14ac:dyDescent="0.25">
      <c r="A31615" t="str">
        <f t="shared" si="496"/>
        <v>YAG</v>
      </c>
    </row>
    <row r="31616" spans="1:1" x14ac:dyDescent="0.25">
      <c r="A31616" t="str">
        <f t="shared" si="496"/>
        <v>YAG</v>
      </c>
    </row>
    <row r="31617" spans="1:1" x14ac:dyDescent="0.25">
      <c r="A31617" t="str">
        <f t="shared" si="496"/>
        <v>YAG</v>
      </c>
    </row>
    <row r="31618" spans="1:1" x14ac:dyDescent="0.25">
      <c r="A31618" t="str">
        <f t="shared" si="496"/>
        <v>YAG</v>
      </c>
    </row>
    <row r="31619" spans="1:1" x14ac:dyDescent="0.25">
      <c r="A31619" t="str">
        <f t="shared" si="496"/>
        <v>YAG</v>
      </c>
    </row>
    <row r="31620" spans="1:1" x14ac:dyDescent="0.25">
      <c r="A31620" t="str">
        <f t="shared" si="496"/>
        <v>YAG</v>
      </c>
    </row>
    <row r="31621" spans="1:1" x14ac:dyDescent="0.25">
      <c r="A31621" t="str">
        <f t="shared" si="496"/>
        <v>YAG</v>
      </c>
    </row>
    <row r="31622" spans="1:1" x14ac:dyDescent="0.25">
      <c r="A31622" t="str">
        <f t="shared" si="496"/>
        <v>YAG</v>
      </c>
    </row>
    <row r="31623" spans="1:1" x14ac:dyDescent="0.25">
      <c r="A31623" t="str">
        <f t="shared" si="496"/>
        <v>YAG</v>
      </c>
    </row>
    <row r="31624" spans="1:1" x14ac:dyDescent="0.25">
      <c r="A31624" t="str">
        <f t="shared" si="496"/>
        <v>YAG</v>
      </c>
    </row>
    <row r="31625" spans="1:1" x14ac:dyDescent="0.25">
      <c r="A31625" t="str">
        <f t="shared" si="496"/>
        <v>YAG</v>
      </c>
    </row>
    <row r="31626" spans="1:1" x14ac:dyDescent="0.25">
      <c r="A31626" t="str">
        <f t="shared" si="496"/>
        <v>YAG</v>
      </c>
    </row>
    <row r="31627" spans="1:1" x14ac:dyDescent="0.25">
      <c r="A31627" t="str">
        <f t="shared" si="496"/>
        <v>YAG</v>
      </c>
    </row>
    <row r="31628" spans="1:1" x14ac:dyDescent="0.25">
      <c r="A31628" t="str">
        <f t="shared" si="496"/>
        <v>YAG</v>
      </c>
    </row>
    <row r="31629" spans="1:1" x14ac:dyDescent="0.25">
      <c r="A31629" t="str">
        <f t="shared" si="496"/>
        <v>YAG</v>
      </c>
    </row>
    <row r="31630" spans="1:1" x14ac:dyDescent="0.25">
      <c r="A31630" t="str">
        <f t="shared" si="496"/>
        <v>YAG</v>
      </c>
    </row>
    <row r="31631" spans="1:1" x14ac:dyDescent="0.25">
      <c r="A31631" t="str">
        <f t="shared" si="496"/>
        <v>YAG</v>
      </c>
    </row>
    <row r="31632" spans="1:1" x14ac:dyDescent="0.25">
      <c r="A31632" t="str">
        <f t="shared" si="496"/>
        <v>YAG</v>
      </c>
    </row>
    <row r="31633" spans="1:1" x14ac:dyDescent="0.25">
      <c r="A31633" t="str">
        <f t="shared" si="496"/>
        <v>YAG</v>
      </c>
    </row>
    <row r="31634" spans="1:1" x14ac:dyDescent="0.25">
      <c r="A31634" t="str">
        <f t="shared" si="496"/>
        <v>YAG</v>
      </c>
    </row>
    <row r="31635" spans="1:1" x14ac:dyDescent="0.25">
      <c r="A31635" t="str">
        <f t="shared" si="496"/>
        <v>YAG</v>
      </c>
    </row>
    <row r="31636" spans="1:1" x14ac:dyDescent="0.25">
      <c r="A31636" t="str">
        <f t="shared" si="496"/>
        <v>YAG</v>
      </c>
    </row>
    <row r="31637" spans="1:1" x14ac:dyDescent="0.25">
      <c r="A31637" t="str">
        <f t="shared" si="496"/>
        <v>YAG</v>
      </c>
    </row>
    <row r="31638" spans="1:1" x14ac:dyDescent="0.25">
      <c r="A31638" t="str">
        <f t="shared" si="496"/>
        <v>YAG</v>
      </c>
    </row>
    <row r="31639" spans="1:1" x14ac:dyDescent="0.25">
      <c r="A31639" t="str">
        <f t="shared" si="496"/>
        <v>YAG</v>
      </c>
    </row>
    <row r="31640" spans="1:1" x14ac:dyDescent="0.25">
      <c r="A31640" t="str">
        <f t="shared" si="496"/>
        <v>YAG</v>
      </c>
    </row>
    <row r="31641" spans="1:1" x14ac:dyDescent="0.25">
      <c r="A31641" t="str">
        <f t="shared" si="496"/>
        <v>YAG</v>
      </c>
    </row>
    <row r="31642" spans="1:1" x14ac:dyDescent="0.25">
      <c r="A31642" t="str">
        <f t="shared" si="496"/>
        <v>YAG</v>
      </c>
    </row>
    <row r="31643" spans="1:1" x14ac:dyDescent="0.25">
      <c r="A31643" t="str">
        <f t="shared" si="496"/>
        <v>YAG</v>
      </c>
    </row>
    <row r="31644" spans="1:1" x14ac:dyDescent="0.25">
      <c r="A31644" t="str">
        <f t="shared" si="496"/>
        <v>YAG</v>
      </c>
    </row>
    <row r="31645" spans="1:1" x14ac:dyDescent="0.25">
      <c r="A31645" t="str">
        <f t="shared" si="496"/>
        <v>YAG</v>
      </c>
    </row>
    <row r="31646" spans="1:1" x14ac:dyDescent="0.25">
      <c r="A31646" t="str">
        <f t="shared" si="496"/>
        <v>YAG</v>
      </c>
    </row>
    <row r="31647" spans="1:1" x14ac:dyDescent="0.25">
      <c r="A31647" t="str">
        <f t="shared" si="496"/>
        <v>YAG</v>
      </c>
    </row>
    <row r="31648" spans="1:1" x14ac:dyDescent="0.25">
      <c r="A31648" t="str">
        <f t="shared" si="496"/>
        <v>YAG</v>
      </c>
    </row>
    <row r="31649" spans="1:1" x14ac:dyDescent="0.25">
      <c r="A31649" t="str">
        <f t="shared" si="496"/>
        <v>YAG</v>
      </c>
    </row>
    <row r="31650" spans="1:1" x14ac:dyDescent="0.25">
      <c r="A31650" t="str">
        <f t="shared" si="496"/>
        <v>YAG</v>
      </c>
    </row>
    <row r="31651" spans="1:1" x14ac:dyDescent="0.25">
      <c r="A31651" t="str">
        <f t="shared" si="496"/>
        <v>YAG</v>
      </c>
    </row>
    <row r="31652" spans="1:1" x14ac:dyDescent="0.25">
      <c r="A31652" t="str">
        <f t="shared" si="496"/>
        <v>YAG</v>
      </c>
    </row>
    <row r="31653" spans="1:1" x14ac:dyDescent="0.25">
      <c r="A31653" t="str">
        <f t="shared" si="496"/>
        <v>YAG</v>
      </c>
    </row>
    <row r="31654" spans="1:1" x14ac:dyDescent="0.25">
      <c r="A31654" t="str">
        <f t="shared" si="496"/>
        <v>YAG</v>
      </c>
    </row>
    <row r="31655" spans="1:1" x14ac:dyDescent="0.25">
      <c r="A31655" t="str">
        <f t="shared" si="496"/>
        <v>YAG</v>
      </c>
    </row>
    <row r="31656" spans="1:1" x14ac:dyDescent="0.25">
      <c r="A31656" t="str">
        <f t="shared" si="496"/>
        <v>YAG</v>
      </c>
    </row>
    <row r="31657" spans="1:1" x14ac:dyDescent="0.25">
      <c r="A31657" t="str">
        <f t="shared" si="496"/>
        <v>YAG</v>
      </c>
    </row>
    <row r="31658" spans="1:1" x14ac:dyDescent="0.25">
      <c r="A31658" t="str">
        <f t="shared" si="496"/>
        <v>YAG</v>
      </c>
    </row>
    <row r="31659" spans="1:1" x14ac:dyDescent="0.25">
      <c r="A31659" t="str">
        <f t="shared" si="496"/>
        <v>YAG</v>
      </c>
    </row>
    <row r="31660" spans="1:1" x14ac:dyDescent="0.25">
      <c r="A31660" t="str">
        <f t="shared" si="496"/>
        <v>YAG</v>
      </c>
    </row>
    <row r="31661" spans="1:1" x14ac:dyDescent="0.25">
      <c r="A31661" t="str">
        <f t="shared" si="496"/>
        <v>YAG</v>
      </c>
    </row>
    <row r="31662" spans="1:1" x14ac:dyDescent="0.25">
      <c r="A31662" t="str">
        <f t="shared" si="496"/>
        <v>YAG</v>
      </c>
    </row>
    <row r="31663" spans="1:1" x14ac:dyDescent="0.25">
      <c r="A31663" t="str">
        <f t="shared" si="496"/>
        <v>YAG</v>
      </c>
    </row>
    <row r="31664" spans="1:1" x14ac:dyDescent="0.25">
      <c r="A31664" t="str">
        <f t="shared" si="496"/>
        <v>YAG</v>
      </c>
    </row>
    <row r="31665" spans="1:1" x14ac:dyDescent="0.25">
      <c r="A31665" t="str">
        <f t="shared" ref="A31665:A31728" si="497">"YAG"&amp;D31665 &amp;E31665 &amp;F31665 &amp; G31665 &amp;H31665 &amp;I31665</f>
        <v>YAG</v>
      </c>
    </row>
    <row r="31666" spans="1:1" x14ac:dyDescent="0.25">
      <c r="A31666" t="str">
        <f t="shared" si="497"/>
        <v>YAG</v>
      </c>
    </row>
    <row r="31667" spans="1:1" x14ac:dyDescent="0.25">
      <c r="A31667" t="str">
        <f t="shared" si="497"/>
        <v>YAG</v>
      </c>
    </row>
    <row r="31668" spans="1:1" x14ac:dyDescent="0.25">
      <c r="A31668" t="str">
        <f t="shared" si="497"/>
        <v>YAG</v>
      </c>
    </row>
    <row r="31669" spans="1:1" x14ac:dyDescent="0.25">
      <c r="A31669" t="str">
        <f t="shared" si="497"/>
        <v>YAG</v>
      </c>
    </row>
    <row r="31670" spans="1:1" x14ac:dyDescent="0.25">
      <c r="A31670" t="str">
        <f t="shared" si="497"/>
        <v>YAG</v>
      </c>
    </row>
    <row r="31671" spans="1:1" x14ac:dyDescent="0.25">
      <c r="A31671" t="str">
        <f t="shared" si="497"/>
        <v>YAG</v>
      </c>
    </row>
    <row r="31672" spans="1:1" x14ac:dyDescent="0.25">
      <c r="A31672" t="str">
        <f t="shared" si="497"/>
        <v>YAG</v>
      </c>
    </row>
    <row r="31673" spans="1:1" x14ac:dyDescent="0.25">
      <c r="A31673" t="str">
        <f t="shared" si="497"/>
        <v>YAG</v>
      </c>
    </row>
    <row r="31674" spans="1:1" x14ac:dyDescent="0.25">
      <c r="A31674" t="str">
        <f t="shared" si="497"/>
        <v>YAG</v>
      </c>
    </row>
    <row r="31675" spans="1:1" x14ac:dyDescent="0.25">
      <c r="A31675" t="str">
        <f t="shared" si="497"/>
        <v>YAG</v>
      </c>
    </row>
    <row r="31676" spans="1:1" x14ac:dyDescent="0.25">
      <c r="A31676" t="str">
        <f t="shared" si="497"/>
        <v>YAG</v>
      </c>
    </row>
    <row r="31677" spans="1:1" x14ac:dyDescent="0.25">
      <c r="A31677" t="str">
        <f t="shared" si="497"/>
        <v>YAG</v>
      </c>
    </row>
    <row r="31678" spans="1:1" x14ac:dyDescent="0.25">
      <c r="A31678" t="str">
        <f t="shared" si="497"/>
        <v>YAG</v>
      </c>
    </row>
    <row r="31679" spans="1:1" x14ac:dyDescent="0.25">
      <c r="A31679" t="str">
        <f t="shared" si="497"/>
        <v>YAG</v>
      </c>
    </row>
    <row r="31680" spans="1:1" x14ac:dyDescent="0.25">
      <c r="A31680" t="str">
        <f t="shared" si="497"/>
        <v>YAG</v>
      </c>
    </row>
    <row r="31681" spans="1:1" x14ac:dyDescent="0.25">
      <c r="A31681" t="str">
        <f t="shared" si="497"/>
        <v>YAG</v>
      </c>
    </row>
    <row r="31682" spans="1:1" x14ac:dyDescent="0.25">
      <c r="A31682" t="str">
        <f t="shared" si="497"/>
        <v>YAG</v>
      </c>
    </row>
    <row r="31683" spans="1:1" x14ac:dyDescent="0.25">
      <c r="A31683" t="str">
        <f t="shared" si="497"/>
        <v>YAG</v>
      </c>
    </row>
    <row r="31684" spans="1:1" x14ac:dyDescent="0.25">
      <c r="A31684" t="str">
        <f t="shared" si="497"/>
        <v>YAG</v>
      </c>
    </row>
    <row r="31685" spans="1:1" x14ac:dyDescent="0.25">
      <c r="A31685" t="str">
        <f t="shared" si="497"/>
        <v>YAG</v>
      </c>
    </row>
    <row r="31686" spans="1:1" x14ac:dyDescent="0.25">
      <c r="A31686" t="str">
        <f t="shared" si="497"/>
        <v>YAG</v>
      </c>
    </row>
    <row r="31687" spans="1:1" x14ac:dyDescent="0.25">
      <c r="A31687" t="str">
        <f t="shared" si="497"/>
        <v>YAG</v>
      </c>
    </row>
    <row r="31688" spans="1:1" x14ac:dyDescent="0.25">
      <c r="A31688" t="str">
        <f t="shared" si="497"/>
        <v>YAG</v>
      </c>
    </row>
    <row r="31689" spans="1:1" x14ac:dyDescent="0.25">
      <c r="A31689" t="str">
        <f t="shared" si="497"/>
        <v>YAG</v>
      </c>
    </row>
    <row r="31690" spans="1:1" x14ac:dyDescent="0.25">
      <c r="A31690" t="str">
        <f t="shared" si="497"/>
        <v>YAG</v>
      </c>
    </row>
    <row r="31691" spans="1:1" x14ac:dyDescent="0.25">
      <c r="A31691" t="str">
        <f t="shared" si="497"/>
        <v>YAG</v>
      </c>
    </row>
    <row r="31692" spans="1:1" x14ac:dyDescent="0.25">
      <c r="A31692" t="str">
        <f t="shared" si="497"/>
        <v>YAG</v>
      </c>
    </row>
    <row r="31693" spans="1:1" x14ac:dyDescent="0.25">
      <c r="A31693" t="str">
        <f t="shared" si="497"/>
        <v>YAG</v>
      </c>
    </row>
    <row r="31694" spans="1:1" x14ac:dyDescent="0.25">
      <c r="A31694" t="str">
        <f t="shared" si="497"/>
        <v>YAG</v>
      </c>
    </row>
    <row r="31695" spans="1:1" x14ac:dyDescent="0.25">
      <c r="A31695" t="str">
        <f t="shared" si="497"/>
        <v>YAG</v>
      </c>
    </row>
    <row r="31696" spans="1:1" x14ac:dyDescent="0.25">
      <c r="A31696" t="str">
        <f t="shared" si="497"/>
        <v>YAG</v>
      </c>
    </row>
    <row r="31697" spans="1:1" x14ac:dyDescent="0.25">
      <c r="A31697" t="str">
        <f t="shared" si="497"/>
        <v>YAG</v>
      </c>
    </row>
    <row r="31698" spans="1:1" x14ac:dyDescent="0.25">
      <c r="A31698" t="str">
        <f t="shared" si="497"/>
        <v>YAG</v>
      </c>
    </row>
    <row r="31699" spans="1:1" x14ac:dyDescent="0.25">
      <c r="A31699" t="str">
        <f t="shared" si="497"/>
        <v>YAG</v>
      </c>
    </row>
    <row r="31700" spans="1:1" x14ac:dyDescent="0.25">
      <c r="A31700" t="str">
        <f t="shared" si="497"/>
        <v>YAG</v>
      </c>
    </row>
    <row r="31701" spans="1:1" x14ac:dyDescent="0.25">
      <c r="A31701" t="str">
        <f t="shared" si="497"/>
        <v>YAG</v>
      </c>
    </row>
    <row r="31702" spans="1:1" x14ac:dyDescent="0.25">
      <c r="A31702" t="str">
        <f t="shared" si="497"/>
        <v>YAG</v>
      </c>
    </row>
    <row r="31703" spans="1:1" x14ac:dyDescent="0.25">
      <c r="A31703" t="str">
        <f t="shared" si="497"/>
        <v>YAG</v>
      </c>
    </row>
    <row r="31704" spans="1:1" x14ac:dyDescent="0.25">
      <c r="A31704" t="str">
        <f t="shared" si="497"/>
        <v>YAG</v>
      </c>
    </row>
    <row r="31705" spans="1:1" x14ac:dyDescent="0.25">
      <c r="A31705" t="str">
        <f t="shared" si="497"/>
        <v>YAG</v>
      </c>
    </row>
    <row r="31706" spans="1:1" x14ac:dyDescent="0.25">
      <c r="A31706" t="str">
        <f t="shared" si="497"/>
        <v>YAG</v>
      </c>
    </row>
    <row r="31707" spans="1:1" x14ac:dyDescent="0.25">
      <c r="A31707" t="str">
        <f t="shared" si="497"/>
        <v>YAG</v>
      </c>
    </row>
    <row r="31708" spans="1:1" x14ac:dyDescent="0.25">
      <c r="A31708" t="str">
        <f t="shared" si="497"/>
        <v>YAG</v>
      </c>
    </row>
    <row r="31709" spans="1:1" x14ac:dyDescent="0.25">
      <c r="A31709" t="str">
        <f t="shared" si="497"/>
        <v>YAG</v>
      </c>
    </row>
    <row r="31710" spans="1:1" x14ac:dyDescent="0.25">
      <c r="A31710" t="str">
        <f t="shared" si="497"/>
        <v>YAG</v>
      </c>
    </row>
    <row r="31711" spans="1:1" x14ac:dyDescent="0.25">
      <c r="A31711" t="str">
        <f t="shared" si="497"/>
        <v>YAG</v>
      </c>
    </row>
    <row r="31712" spans="1:1" x14ac:dyDescent="0.25">
      <c r="A31712" t="str">
        <f t="shared" si="497"/>
        <v>YAG</v>
      </c>
    </row>
    <row r="31713" spans="1:1" x14ac:dyDescent="0.25">
      <c r="A31713" t="str">
        <f t="shared" si="497"/>
        <v>YAG</v>
      </c>
    </row>
    <row r="31714" spans="1:1" x14ac:dyDescent="0.25">
      <c r="A31714" t="str">
        <f t="shared" si="497"/>
        <v>YAG</v>
      </c>
    </row>
    <row r="31715" spans="1:1" x14ac:dyDescent="0.25">
      <c r="A31715" t="str">
        <f t="shared" si="497"/>
        <v>YAG</v>
      </c>
    </row>
    <row r="31716" spans="1:1" x14ac:dyDescent="0.25">
      <c r="A31716" t="str">
        <f t="shared" si="497"/>
        <v>YAG</v>
      </c>
    </row>
    <row r="31717" spans="1:1" x14ac:dyDescent="0.25">
      <c r="A31717" t="str">
        <f t="shared" si="497"/>
        <v>YAG</v>
      </c>
    </row>
    <row r="31718" spans="1:1" x14ac:dyDescent="0.25">
      <c r="A31718" t="str">
        <f t="shared" si="497"/>
        <v>YAG</v>
      </c>
    </row>
    <row r="31719" spans="1:1" x14ac:dyDescent="0.25">
      <c r="A31719" t="str">
        <f t="shared" si="497"/>
        <v>YAG</v>
      </c>
    </row>
    <row r="31720" spans="1:1" x14ac:dyDescent="0.25">
      <c r="A31720" t="str">
        <f t="shared" si="497"/>
        <v>YAG</v>
      </c>
    </row>
    <row r="31721" spans="1:1" x14ac:dyDescent="0.25">
      <c r="A31721" t="str">
        <f t="shared" si="497"/>
        <v>YAG</v>
      </c>
    </row>
    <row r="31722" spans="1:1" x14ac:dyDescent="0.25">
      <c r="A31722" t="str">
        <f t="shared" si="497"/>
        <v>YAG</v>
      </c>
    </row>
    <row r="31723" spans="1:1" x14ac:dyDescent="0.25">
      <c r="A31723" t="str">
        <f t="shared" si="497"/>
        <v>YAG</v>
      </c>
    </row>
    <row r="31724" spans="1:1" x14ac:dyDescent="0.25">
      <c r="A31724" t="str">
        <f t="shared" si="497"/>
        <v>YAG</v>
      </c>
    </row>
    <row r="31725" spans="1:1" x14ac:dyDescent="0.25">
      <c r="A31725" t="str">
        <f t="shared" si="497"/>
        <v>YAG</v>
      </c>
    </row>
    <row r="31726" spans="1:1" x14ac:dyDescent="0.25">
      <c r="A31726" t="str">
        <f t="shared" si="497"/>
        <v>YAG</v>
      </c>
    </row>
    <row r="31727" spans="1:1" x14ac:dyDescent="0.25">
      <c r="A31727" t="str">
        <f t="shared" si="497"/>
        <v>YAG</v>
      </c>
    </row>
    <row r="31728" spans="1:1" x14ac:dyDescent="0.25">
      <c r="A31728" t="str">
        <f t="shared" si="497"/>
        <v>YAG</v>
      </c>
    </row>
    <row r="31729" spans="1:1" x14ac:dyDescent="0.25">
      <c r="A31729" t="str">
        <f t="shared" ref="A31729:A31792" si="498">"YAG"&amp;D31729 &amp;E31729 &amp;F31729 &amp; G31729 &amp;H31729 &amp;I31729</f>
        <v>YAG</v>
      </c>
    </row>
    <row r="31730" spans="1:1" x14ac:dyDescent="0.25">
      <c r="A31730" t="str">
        <f t="shared" si="498"/>
        <v>YAG</v>
      </c>
    </row>
    <row r="31731" spans="1:1" x14ac:dyDescent="0.25">
      <c r="A31731" t="str">
        <f t="shared" si="498"/>
        <v>YAG</v>
      </c>
    </row>
    <row r="31732" spans="1:1" x14ac:dyDescent="0.25">
      <c r="A31732" t="str">
        <f t="shared" si="498"/>
        <v>YAG</v>
      </c>
    </row>
    <row r="31733" spans="1:1" x14ac:dyDescent="0.25">
      <c r="A31733" t="str">
        <f t="shared" si="498"/>
        <v>YAG</v>
      </c>
    </row>
    <row r="31734" spans="1:1" x14ac:dyDescent="0.25">
      <c r="A31734" t="str">
        <f t="shared" si="498"/>
        <v>YAG</v>
      </c>
    </row>
    <row r="31735" spans="1:1" x14ac:dyDescent="0.25">
      <c r="A31735" t="str">
        <f t="shared" si="498"/>
        <v>YAG</v>
      </c>
    </row>
    <row r="31736" spans="1:1" x14ac:dyDescent="0.25">
      <c r="A31736" t="str">
        <f t="shared" si="498"/>
        <v>YAG</v>
      </c>
    </row>
    <row r="31737" spans="1:1" x14ac:dyDescent="0.25">
      <c r="A31737" t="str">
        <f t="shared" si="498"/>
        <v>YAG</v>
      </c>
    </row>
    <row r="31738" spans="1:1" x14ac:dyDescent="0.25">
      <c r="A31738" t="str">
        <f t="shared" si="498"/>
        <v>YAG</v>
      </c>
    </row>
    <row r="31739" spans="1:1" x14ac:dyDescent="0.25">
      <c r="A31739" t="str">
        <f t="shared" si="498"/>
        <v>YAG</v>
      </c>
    </row>
    <row r="31740" spans="1:1" x14ac:dyDescent="0.25">
      <c r="A31740" t="str">
        <f t="shared" si="498"/>
        <v>YAG</v>
      </c>
    </row>
    <row r="31741" spans="1:1" x14ac:dyDescent="0.25">
      <c r="A31741" t="str">
        <f t="shared" si="498"/>
        <v>YAG</v>
      </c>
    </row>
    <row r="31742" spans="1:1" x14ac:dyDescent="0.25">
      <c r="A31742" t="str">
        <f t="shared" si="498"/>
        <v>YAG</v>
      </c>
    </row>
    <row r="31743" spans="1:1" x14ac:dyDescent="0.25">
      <c r="A31743" t="str">
        <f t="shared" si="498"/>
        <v>YAG</v>
      </c>
    </row>
    <row r="31744" spans="1:1" x14ac:dyDescent="0.25">
      <c r="A31744" t="str">
        <f t="shared" si="498"/>
        <v>YAG</v>
      </c>
    </row>
    <row r="31745" spans="1:1" x14ac:dyDescent="0.25">
      <c r="A31745" t="str">
        <f t="shared" si="498"/>
        <v>YAG</v>
      </c>
    </row>
    <row r="31746" spans="1:1" x14ac:dyDescent="0.25">
      <c r="A31746" t="str">
        <f t="shared" si="498"/>
        <v>YAG</v>
      </c>
    </row>
    <row r="31747" spans="1:1" x14ac:dyDescent="0.25">
      <c r="A31747" t="str">
        <f t="shared" si="498"/>
        <v>YAG</v>
      </c>
    </row>
    <row r="31748" spans="1:1" x14ac:dyDescent="0.25">
      <c r="A31748" t="str">
        <f t="shared" si="498"/>
        <v>YAG</v>
      </c>
    </row>
    <row r="31749" spans="1:1" x14ac:dyDescent="0.25">
      <c r="A31749" t="str">
        <f t="shared" si="498"/>
        <v>YAG</v>
      </c>
    </row>
    <row r="31750" spans="1:1" x14ac:dyDescent="0.25">
      <c r="A31750" t="str">
        <f t="shared" si="498"/>
        <v>YAG</v>
      </c>
    </row>
    <row r="31751" spans="1:1" x14ac:dyDescent="0.25">
      <c r="A31751" t="str">
        <f t="shared" si="498"/>
        <v>YAG</v>
      </c>
    </row>
    <row r="31752" spans="1:1" x14ac:dyDescent="0.25">
      <c r="A31752" t="str">
        <f t="shared" si="498"/>
        <v>YAG</v>
      </c>
    </row>
    <row r="31753" spans="1:1" x14ac:dyDescent="0.25">
      <c r="A31753" t="str">
        <f t="shared" si="498"/>
        <v>YAG</v>
      </c>
    </row>
    <row r="31754" spans="1:1" x14ac:dyDescent="0.25">
      <c r="A31754" t="str">
        <f t="shared" si="498"/>
        <v>YAG</v>
      </c>
    </row>
    <row r="31755" spans="1:1" x14ac:dyDescent="0.25">
      <c r="A31755" t="str">
        <f t="shared" si="498"/>
        <v>YAG</v>
      </c>
    </row>
    <row r="31756" spans="1:1" x14ac:dyDescent="0.25">
      <c r="A31756" t="str">
        <f t="shared" si="498"/>
        <v>YAG</v>
      </c>
    </row>
    <row r="31757" spans="1:1" x14ac:dyDescent="0.25">
      <c r="A31757" t="str">
        <f t="shared" si="498"/>
        <v>YAG</v>
      </c>
    </row>
    <row r="31758" spans="1:1" x14ac:dyDescent="0.25">
      <c r="A31758" t="str">
        <f t="shared" si="498"/>
        <v>YAG</v>
      </c>
    </row>
    <row r="31759" spans="1:1" x14ac:dyDescent="0.25">
      <c r="A31759" t="str">
        <f t="shared" si="498"/>
        <v>YAG</v>
      </c>
    </row>
    <row r="31760" spans="1:1" x14ac:dyDescent="0.25">
      <c r="A31760" t="str">
        <f t="shared" si="498"/>
        <v>YAG</v>
      </c>
    </row>
    <row r="31761" spans="1:1" x14ac:dyDescent="0.25">
      <c r="A31761" t="str">
        <f t="shared" si="498"/>
        <v>YAG</v>
      </c>
    </row>
    <row r="31762" spans="1:1" x14ac:dyDescent="0.25">
      <c r="A31762" t="str">
        <f t="shared" si="498"/>
        <v>YAG</v>
      </c>
    </row>
    <row r="31763" spans="1:1" x14ac:dyDescent="0.25">
      <c r="A31763" t="str">
        <f t="shared" si="498"/>
        <v>YAG</v>
      </c>
    </row>
    <row r="31764" spans="1:1" x14ac:dyDescent="0.25">
      <c r="A31764" t="str">
        <f t="shared" si="498"/>
        <v>YAG</v>
      </c>
    </row>
    <row r="31765" spans="1:1" x14ac:dyDescent="0.25">
      <c r="A31765" t="str">
        <f t="shared" si="498"/>
        <v>YAG</v>
      </c>
    </row>
    <row r="31766" spans="1:1" x14ac:dyDescent="0.25">
      <c r="A31766" t="str">
        <f t="shared" si="498"/>
        <v>YAG</v>
      </c>
    </row>
    <row r="31767" spans="1:1" x14ac:dyDescent="0.25">
      <c r="A31767" t="str">
        <f t="shared" si="498"/>
        <v>YAG</v>
      </c>
    </row>
    <row r="31768" spans="1:1" x14ac:dyDescent="0.25">
      <c r="A31768" t="str">
        <f t="shared" si="498"/>
        <v>YAG</v>
      </c>
    </row>
    <row r="31769" spans="1:1" x14ac:dyDescent="0.25">
      <c r="A31769" t="str">
        <f t="shared" si="498"/>
        <v>YAG</v>
      </c>
    </row>
    <row r="31770" spans="1:1" x14ac:dyDescent="0.25">
      <c r="A31770" t="str">
        <f t="shared" si="498"/>
        <v>YAG</v>
      </c>
    </row>
    <row r="31771" spans="1:1" x14ac:dyDescent="0.25">
      <c r="A31771" t="str">
        <f t="shared" si="498"/>
        <v>YAG</v>
      </c>
    </row>
    <row r="31772" spans="1:1" x14ac:dyDescent="0.25">
      <c r="A31772" t="str">
        <f t="shared" si="498"/>
        <v>YAG</v>
      </c>
    </row>
    <row r="31773" spans="1:1" x14ac:dyDescent="0.25">
      <c r="A31773" t="str">
        <f t="shared" si="498"/>
        <v>YAG</v>
      </c>
    </row>
    <row r="31774" spans="1:1" x14ac:dyDescent="0.25">
      <c r="A31774" t="str">
        <f t="shared" si="498"/>
        <v>YAG</v>
      </c>
    </row>
    <row r="31775" spans="1:1" x14ac:dyDescent="0.25">
      <c r="A31775" t="str">
        <f t="shared" si="498"/>
        <v>YAG</v>
      </c>
    </row>
    <row r="31776" spans="1:1" x14ac:dyDescent="0.25">
      <c r="A31776" t="str">
        <f t="shared" si="498"/>
        <v>YAG</v>
      </c>
    </row>
    <row r="31777" spans="1:1" x14ac:dyDescent="0.25">
      <c r="A31777" t="str">
        <f t="shared" si="498"/>
        <v>YAG</v>
      </c>
    </row>
    <row r="31778" spans="1:1" x14ac:dyDescent="0.25">
      <c r="A31778" t="str">
        <f t="shared" si="498"/>
        <v>YAG</v>
      </c>
    </row>
    <row r="31779" spans="1:1" x14ac:dyDescent="0.25">
      <c r="A31779" t="str">
        <f t="shared" si="498"/>
        <v>YAG</v>
      </c>
    </row>
    <row r="31780" spans="1:1" x14ac:dyDescent="0.25">
      <c r="A31780" t="str">
        <f t="shared" si="498"/>
        <v>YAG</v>
      </c>
    </row>
    <row r="31781" spans="1:1" x14ac:dyDescent="0.25">
      <c r="A31781" t="str">
        <f t="shared" si="498"/>
        <v>YAG</v>
      </c>
    </row>
    <row r="31782" spans="1:1" x14ac:dyDescent="0.25">
      <c r="A31782" t="str">
        <f t="shared" si="498"/>
        <v>YAG</v>
      </c>
    </row>
    <row r="31783" spans="1:1" x14ac:dyDescent="0.25">
      <c r="A31783" t="str">
        <f t="shared" si="498"/>
        <v>YAG</v>
      </c>
    </row>
    <row r="31784" spans="1:1" x14ac:dyDescent="0.25">
      <c r="A31784" t="str">
        <f t="shared" si="498"/>
        <v>YAG</v>
      </c>
    </row>
    <row r="31785" spans="1:1" x14ac:dyDescent="0.25">
      <c r="A31785" t="str">
        <f t="shared" si="498"/>
        <v>YAG</v>
      </c>
    </row>
    <row r="31786" spans="1:1" x14ac:dyDescent="0.25">
      <c r="A31786" t="str">
        <f t="shared" si="498"/>
        <v>YAG</v>
      </c>
    </row>
    <row r="31787" spans="1:1" x14ac:dyDescent="0.25">
      <c r="A31787" t="str">
        <f t="shared" si="498"/>
        <v>YAG</v>
      </c>
    </row>
    <row r="31788" spans="1:1" x14ac:dyDescent="0.25">
      <c r="A31788" t="str">
        <f t="shared" si="498"/>
        <v>YAG</v>
      </c>
    </row>
    <row r="31789" spans="1:1" x14ac:dyDescent="0.25">
      <c r="A31789" t="str">
        <f t="shared" si="498"/>
        <v>YAG</v>
      </c>
    </row>
    <row r="31790" spans="1:1" x14ac:dyDescent="0.25">
      <c r="A31790" t="str">
        <f t="shared" si="498"/>
        <v>YAG</v>
      </c>
    </row>
    <row r="31791" spans="1:1" x14ac:dyDescent="0.25">
      <c r="A31791" t="str">
        <f t="shared" si="498"/>
        <v>YAG</v>
      </c>
    </row>
    <row r="31792" spans="1:1" x14ac:dyDescent="0.25">
      <c r="A31792" t="str">
        <f t="shared" si="498"/>
        <v>YAG</v>
      </c>
    </row>
    <row r="31793" spans="1:1" x14ac:dyDescent="0.25">
      <c r="A31793" t="str">
        <f t="shared" ref="A31793:A31856" si="499">"YAG"&amp;D31793 &amp;E31793 &amp;F31793 &amp; G31793 &amp;H31793 &amp;I31793</f>
        <v>YAG</v>
      </c>
    </row>
    <row r="31794" spans="1:1" x14ac:dyDescent="0.25">
      <c r="A31794" t="str">
        <f t="shared" si="499"/>
        <v>YAG</v>
      </c>
    </row>
    <row r="31795" spans="1:1" x14ac:dyDescent="0.25">
      <c r="A31795" t="str">
        <f t="shared" si="499"/>
        <v>YAG</v>
      </c>
    </row>
    <row r="31796" spans="1:1" x14ac:dyDescent="0.25">
      <c r="A31796" t="str">
        <f t="shared" si="499"/>
        <v>YAG</v>
      </c>
    </row>
    <row r="31797" spans="1:1" x14ac:dyDescent="0.25">
      <c r="A31797" t="str">
        <f t="shared" si="499"/>
        <v>YAG</v>
      </c>
    </row>
    <row r="31798" spans="1:1" x14ac:dyDescent="0.25">
      <c r="A31798" t="str">
        <f t="shared" si="499"/>
        <v>YAG</v>
      </c>
    </row>
    <row r="31799" spans="1:1" x14ac:dyDescent="0.25">
      <c r="A31799" t="str">
        <f t="shared" si="499"/>
        <v>YAG</v>
      </c>
    </row>
    <row r="31800" spans="1:1" x14ac:dyDescent="0.25">
      <c r="A31800" t="str">
        <f t="shared" si="499"/>
        <v>YAG</v>
      </c>
    </row>
    <row r="31801" spans="1:1" x14ac:dyDescent="0.25">
      <c r="A31801" t="str">
        <f t="shared" si="499"/>
        <v>YAG</v>
      </c>
    </row>
    <row r="31802" spans="1:1" x14ac:dyDescent="0.25">
      <c r="A31802" t="str">
        <f t="shared" si="499"/>
        <v>YAG</v>
      </c>
    </row>
    <row r="31803" spans="1:1" x14ac:dyDescent="0.25">
      <c r="A31803" t="str">
        <f t="shared" si="499"/>
        <v>YAG</v>
      </c>
    </row>
    <row r="31804" spans="1:1" x14ac:dyDescent="0.25">
      <c r="A31804" t="str">
        <f t="shared" si="499"/>
        <v>YAG</v>
      </c>
    </row>
    <row r="31805" spans="1:1" x14ac:dyDescent="0.25">
      <c r="A31805" t="str">
        <f t="shared" si="499"/>
        <v>YAG</v>
      </c>
    </row>
    <row r="31806" spans="1:1" x14ac:dyDescent="0.25">
      <c r="A31806" t="str">
        <f t="shared" si="499"/>
        <v>YAG</v>
      </c>
    </row>
    <row r="31807" spans="1:1" x14ac:dyDescent="0.25">
      <c r="A31807" t="str">
        <f t="shared" si="499"/>
        <v>YAG</v>
      </c>
    </row>
    <row r="31808" spans="1:1" x14ac:dyDescent="0.25">
      <c r="A31808" t="str">
        <f t="shared" si="499"/>
        <v>YAG</v>
      </c>
    </row>
    <row r="31809" spans="1:1" x14ac:dyDescent="0.25">
      <c r="A31809" t="str">
        <f t="shared" si="499"/>
        <v>YAG</v>
      </c>
    </row>
    <row r="31810" spans="1:1" x14ac:dyDescent="0.25">
      <c r="A31810" t="str">
        <f t="shared" si="499"/>
        <v>YAG</v>
      </c>
    </row>
    <row r="31811" spans="1:1" x14ac:dyDescent="0.25">
      <c r="A31811" t="str">
        <f t="shared" si="499"/>
        <v>YAG</v>
      </c>
    </row>
    <row r="31812" spans="1:1" x14ac:dyDescent="0.25">
      <c r="A31812" t="str">
        <f t="shared" si="499"/>
        <v>YAG</v>
      </c>
    </row>
    <row r="31813" spans="1:1" x14ac:dyDescent="0.25">
      <c r="A31813" t="str">
        <f t="shared" si="499"/>
        <v>YAG</v>
      </c>
    </row>
    <row r="31814" spans="1:1" x14ac:dyDescent="0.25">
      <c r="A31814" t="str">
        <f t="shared" si="499"/>
        <v>YAG</v>
      </c>
    </row>
    <row r="31815" spans="1:1" x14ac:dyDescent="0.25">
      <c r="A31815" t="str">
        <f t="shared" si="499"/>
        <v>YAG</v>
      </c>
    </row>
    <row r="31816" spans="1:1" x14ac:dyDescent="0.25">
      <c r="A31816" t="str">
        <f t="shared" si="499"/>
        <v>YAG</v>
      </c>
    </row>
    <row r="31817" spans="1:1" x14ac:dyDescent="0.25">
      <c r="A31817" t="str">
        <f t="shared" si="499"/>
        <v>YAG</v>
      </c>
    </row>
    <row r="31818" spans="1:1" x14ac:dyDescent="0.25">
      <c r="A31818" t="str">
        <f t="shared" si="499"/>
        <v>YAG</v>
      </c>
    </row>
    <row r="31819" spans="1:1" x14ac:dyDescent="0.25">
      <c r="A31819" t="str">
        <f t="shared" si="499"/>
        <v>YAG</v>
      </c>
    </row>
    <row r="31820" spans="1:1" x14ac:dyDescent="0.25">
      <c r="A31820" t="str">
        <f t="shared" si="499"/>
        <v>YAG</v>
      </c>
    </row>
    <row r="31821" spans="1:1" x14ac:dyDescent="0.25">
      <c r="A31821" t="str">
        <f t="shared" si="499"/>
        <v>YAG</v>
      </c>
    </row>
    <row r="31822" spans="1:1" x14ac:dyDescent="0.25">
      <c r="A31822" t="str">
        <f t="shared" si="499"/>
        <v>YAG</v>
      </c>
    </row>
    <row r="31823" spans="1:1" x14ac:dyDescent="0.25">
      <c r="A31823" t="str">
        <f t="shared" si="499"/>
        <v>YAG</v>
      </c>
    </row>
    <row r="31824" spans="1:1" x14ac:dyDescent="0.25">
      <c r="A31824" t="str">
        <f t="shared" si="499"/>
        <v>YAG</v>
      </c>
    </row>
    <row r="31825" spans="1:1" x14ac:dyDescent="0.25">
      <c r="A31825" t="str">
        <f t="shared" si="499"/>
        <v>YAG</v>
      </c>
    </row>
    <row r="31826" spans="1:1" x14ac:dyDescent="0.25">
      <c r="A31826" t="str">
        <f t="shared" si="499"/>
        <v>YAG</v>
      </c>
    </row>
    <row r="31827" spans="1:1" x14ac:dyDescent="0.25">
      <c r="A31827" t="str">
        <f t="shared" si="499"/>
        <v>YAG</v>
      </c>
    </row>
    <row r="31828" spans="1:1" x14ac:dyDescent="0.25">
      <c r="A31828" t="str">
        <f t="shared" si="499"/>
        <v>YAG</v>
      </c>
    </row>
    <row r="31829" spans="1:1" x14ac:dyDescent="0.25">
      <c r="A31829" t="str">
        <f t="shared" si="499"/>
        <v>YAG</v>
      </c>
    </row>
    <row r="31830" spans="1:1" x14ac:dyDescent="0.25">
      <c r="A31830" t="str">
        <f t="shared" si="499"/>
        <v>YAG</v>
      </c>
    </row>
    <row r="31831" spans="1:1" x14ac:dyDescent="0.25">
      <c r="A31831" t="str">
        <f t="shared" si="499"/>
        <v>YAG</v>
      </c>
    </row>
    <row r="31832" spans="1:1" x14ac:dyDescent="0.25">
      <c r="A31832" t="str">
        <f t="shared" si="499"/>
        <v>YAG</v>
      </c>
    </row>
    <row r="31833" spans="1:1" x14ac:dyDescent="0.25">
      <c r="A31833" t="str">
        <f t="shared" si="499"/>
        <v>YAG</v>
      </c>
    </row>
    <row r="31834" spans="1:1" x14ac:dyDescent="0.25">
      <c r="A31834" t="str">
        <f t="shared" si="499"/>
        <v>YAG</v>
      </c>
    </row>
    <row r="31835" spans="1:1" x14ac:dyDescent="0.25">
      <c r="A31835" t="str">
        <f t="shared" si="499"/>
        <v>YAG</v>
      </c>
    </row>
    <row r="31836" spans="1:1" x14ac:dyDescent="0.25">
      <c r="A31836" t="str">
        <f t="shared" si="499"/>
        <v>YAG</v>
      </c>
    </row>
    <row r="31837" spans="1:1" x14ac:dyDescent="0.25">
      <c r="A31837" t="str">
        <f t="shared" si="499"/>
        <v>YAG</v>
      </c>
    </row>
    <row r="31838" spans="1:1" x14ac:dyDescent="0.25">
      <c r="A31838" t="str">
        <f t="shared" si="499"/>
        <v>YAG</v>
      </c>
    </row>
    <row r="31839" spans="1:1" x14ac:dyDescent="0.25">
      <c r="A31839" t="str">
        <f t="shared" si="499"/>
        <v>YAG</v>
      </c>
    </row>
    <row r="31840" spans="1:1" x14ac:dyDescent="0.25">
      <c r="A31840" t="str">
        <f t="shared" si="499"/>
        <v>YAG</v>
      </c>
    </row>
    <row r="31841" spans="1:1" x14ac:dyDescent="0.25">
      <c r="A31841" t="str">
        <f t="shared" si="499"/>
        <v>YAG</v>
      </c>
    </row>
    <row r="31842" spans="1:1" x14ac:dyDescent="0.25">
      <c r="A31842" t="str">
        <f t="shared" si="499"/>
        <v>YAG</v>
      </c>
    </row>
    <row r="31843" spans="1:1" x14ac:dyDescent="0.25">
      <c r="A31843" t="str">
        <f t="shared" si="499"/>
        <v>YAG</v>
      </c>
    </row>
    <row r="31844" spans="1:1" x14ac:dyDescent="0.25">
      <c r="A31844" t="str">
        <f t="shared" si="499"/>
        <v>YAG</v>
      </c>
    </row>
    <row r="31845" spans="1:1" x14ac:dyDescent="0.25">
      <c r="A31845" t="str">
        <f t="shared" si="499"/>
        <v>YAG</v>
      </c>
    </row>
    <row r="31846" spans="1:1" x14ac:dyDescent="0.25">
      <c r="A31846" t="str">
        <f t="shared" si="499"/>
        <v>YAG</v>
      </c>
    </row>
    <row r="31847" spans="1:1" x14ac:dyDescent="0.25">
      <c r="A31847" t="str">
        <f t="shared" si="499"/>
        <v>YAG</v>
      </c>
    </row>
    <row r="31848" spans="1:1" x14ac:dyDescent="0.25">
      <c r="A31848" t="str">
        <f t="shared" si="499"/>
        <v>YAG</v>
      </c>
    </row>
    <row r="31849" spans="1:1" x14ac:dyDescent="0.25">
      <c r="A31849" t="str">
        <f t="shared" si="499"/>
        <v>YAG</v>
      </c>
    </row>
    <row r="31850" spans="1:1" x14ac:dyDescent="0.25">
      <c r="A31850" t="str">
        <f t="shared" si="499"/>
        <v>YAG</v>
      </c>
    </row>
    <row r="31851" spans="1:1" x14ac:dyDescent="0.25">
      <c r="A31851" t="str">
        <f t="shared" si="499"/>
        <v>YAG</v>
      </c>
    </row>
    <row r="31852" spans="1:1" x14ac:dyDescent="0.25">
      <c r="A31852" t="str">
        <f t="shared" si="499"/>
        <v>YAG</v>
      </c>
    </row>
    <row r="31853" spans="1:1" x14ac:dyDescent="0.25">
      <c r="A31853" t="str">
        <f t="shared" si="499"/>
        <v>YAG</v>
      </c>
    </row>
    <row r="31854" spans="1:1" x14ac:dyDescent="0.25">
      <c r="A31854" t="str">
        <f t="shared" si="499"/>
        <v>YAG</v>
      </c>
    </row>
    <row r="31855" spans="1:1" x14ac:dyDescent="0.25">
      <c r="A31855" t="str">
        <f t="shared" si="499"/>
        <v>YAG</v>
      </c>
    </row>
    <row r="31856" spans="1:1" x14ac:dyDescent="0.25">
      <c r="A31856" t="str">
        <f t="shared" si="499"/>
        <v>YAG</v>
      </c>
    </row>
    <row r="31857" spans="1:1" x14ac:dyDescent="0.25">
      <c r="A31857" t="str">
        <f t="shared" ref="A31857:A31920" si="500">"YAG"&amp;D31857 &amp;E31857 &amp;F31857 &amp; G31857 &amp;H31857 &amp;I31857</f>
        <v>YAG</v>
      </c>
    </row>
    <row r="31858" spans="1:1" x14ac:dyDescent="0.25">
      <c r="A31858" t="str">
        <f t="shared" si="500"/>
        <v>YAG</v>
      </c>
    </row>
    <row r="31859" spans="1:1" x14ac:dyDescent="0.25">
      <c r="A31859" t="str">
        <f t="shared" si="500"/>
        <v>YAG</v>
      </c>
    </row>
    <row r="31860" spans="1:1" x14ac:dyDescent="0.25">
      <c r="A31860" t="str">
        <f t="shared" si="500"/>
        <v>YAG</v>
      </c>
    </row>
    <row r="31861" spans="1:1" x14ac:dyDescent="0.25">
      <c r="A31861" t="str">
        <f t="shared" si="500"/>
        <v>YAG</v>
      </c>
    </row>
    <row r="31862" spans="1:1" x14ac:dyDescent="0.25">
      <c r="A31862" t="str">
        <f t="shared" si="500"/>
        <v>YAG</v>
      </c>
    </row>
    <row r="31863" spans="1:1" x14ac:dyDescent="0.25">
      <c r="A31863" t="str">
        <f t="shared" si="500"/>
        <v>YAG</v>
      </c>
    </row>
    <row r="31864" spans="1:1" x14ac:dyDescent="0.25">
      <c r="A31864" t="str">
        <f t="shared" si="500"/>
        <v>YAG</v>
      </c>
    </row>
    <row r="31865" spans="1:1" x14ac:dyDescent="0.25">
      <c r="A31865" t="str">
        <f t="shared" si="500"/>
        <v>YAG</v>
      </c>
    </row>
    <row r="31866" spans="1:1" x14ac:dyDescent="0.25">
      <c r="A31866" t="str">
        <f t="shared" si="500"/>
        <v>YAG</v>
      </c>
    </row>
    <row r="31867" spans="1:1" x14ac:dyDescent="0.25">
      <c r="A31867" t="str">
        <f t="shared" si="500"/>
        <v>YAG</v>
      </c>
    </row>
    <row r="31868" spans="1:1" x14ac:dyDescent="0.25">
      <c r="A31868" t="str">
        <f t="shared" si="500"/>
        <v>YAG</v>
      </c>
    </row>
    <row r="31869" spans="1:1" x14ac:dyDescent="0.25">
      <c r="A31869" t="str">
        <f t="shared" si="500"/>
        <v>YAG</v>
      </c>
    </row>
    <row r="31870" spans="1:1" x14ac:dyDescent="0.25">
      <c r="A31870" t="str">
        <f t="shared" si="500"/>
        <v>YAG</v>
      </c>
    </row>
    <row r="31871" spans="1:1" x14ac:dyDescent="0.25">
      <c r="A31871" t="str">
        <f t="shared" si="500"/>
        <v>YAG</v>
      </c>
    </row>
    <row r="31872" spans="1:1" x14ac:dyDescent="0.25">
      <c r="A31872" t="str">
        <f t="shared" si="500"/>
        <v>YAG</v>
      </c>
    </row>
    <row r="31873" spans="1:1" x14ac:dyDescent="0.25">
      <c r="A31873" t="str">
        <f t="shared" si="500"/>
        <v>YAG</v>
      </c>
    </row>
    <row r="31874" spans="1:1" x14ac:dyDescent="0.25">
      <c r="A31874" t="str">
        <f t="shared" si="500"/>
        <v>YAG</v>
      </c>
    </row>
    <row r="31875" spans="1:1" x14ac:dyDescent="0.25">
      <c r="A31875" t="str">
        <f t="shared" si="500"/>
        <v>YAG</v>
      </c>
    </row>
    <row r="31876" spans="1:1" x14ac:dyDescent="0.25">
      <c r="A31876" t="str">
        <f t="shared" si="500"/>
        <v>YAG</v>
      </c>
    </row>
    <row r="31877" spans="1:1" x14ac:dyDescent="0.25">
      <c r="A31877" t="str">
        <f t="shared" si="500"/>
        <v>YAG</v>
      </c>
    </row>
    <row r="31878" spans="1:1" x14ac:dyDescent="0.25">
      <c r="A31878" t="str">
        <f t="shared" si="500"/>
        <v>YAG</v>
      </c>
    </row>
    <row r="31879" spans="1:1" x14ac:dyDescent="0.25">
      <c r="A31879" t="str">
        <f t="shared" si="500"/>
        <v>YAG</v>
      </c>
    </row>
    <row r="31880" spans="1:1" x14ac:dyDescent="0.25">
      <c r="A31880" t="str">
        <f t="shared" si="500"/>
        <v>YAG</v>
      </c>
    </row>
    <row r="31881" spans="1:1" x14ac:dyDescent="0.25">
      <c r="A31881" t="str">
        <f t="shared" si="500"/>
        <v>YAG</v>
      </c>
    </row>
    <row r="31882" spans="1:1" x14ac:dyDescent="0.25">
      <c r="A31882" t="str">
        <f t="shared" si="500"/>
        <v>YAG</v>
      </c>
    </row>
    <row r="31883" spans="1:1" x14ac:dyDescent="0.25">
      <c r="A31883" t="str">
        <f t="shared" si="500"/>
        <v>YAG</v>
      </c>
    </row>
    <row r="31884" spans="1:1" x14ac:dyDescent="0.25">
      <c r="A31884" t="str">
        <f t="shared" si="500"/>
        <v>YAG</v>
      </c>
    </row>
    <row r="31885" spans="1:1" x14ac:dyDescent="0.25">
      <c r="A31885" t="str">
        <f t="shared" si="500"/>
        <v>YAG</v>
      </c>
    </row>
    <row r="31886" spans="1:1" x14ac:dyDescent="0.25">
      <c r="A31886" t="str">
        <f t="shared" si="500"/>
        <v>YAG</v>
      </c>
    </row>
    <row r="31887" spans="1:1" x14ac:dyDescent="0.25">
      <c r="A31887" t="str">
        <f t="shared" si="500"/>
        <v>YAG</v>
      </c>
    </row>
    <row r="31888" spans="1:1" x14ac:dyDescent="0.25">
      <c r="A31888" t="str">
        <f t="shared" si="500"/>
        <v>YAG</v>
      </c>
    </row>
    <row r="31889" spans="1:1" x14ac:dyDescent="0.25">
      <c r="A31889" t="str">
        <f t="shared" si="500"/>
        <v>YAG</v>
      </c>
    </row>
    <row r="31890" spans="1:1" x14ac:dyDescent="0.25">
      <c r="A31890" t="str">
        <f t="shared" si="500"/>
        <v>YAG</v>
      </c>
    </row>
    <row r="31891" spans="1:1" x14ac:dyDescent="0.25">
      <c r="A31891" t="str">
        <f t="shared" si="500"/>
        <v>YAG</v>
      </c>
    </row>
    <row r="31892" spans="1:1" x14ac:dyDescent="0.25">
      <c r="A31892" t="str">
        <f t="shared" si="500"/>
        <v>YAG</v>
      </c>
    </row>
    <row r="31893" spans="1:1" x14ac:dyDescent="0.25">
      <c r="A31893" t="str">
        <f t="shared" si="500"/>
        <v>YAG</v>
      </c>
    </row>
    <row r="31894" spans="1:1" x14ac:dyDescent="0.25">
      <c r="A31894" t="str">
        <f t="shared" si="500"/>
        <v>YAG</v>
      </c>
    </row>
    <row r="31895" spans="1:1" x14ac:dyDescent="0.25">
      <c r="A31895" t="str">
        <f t="shared" si="500"/>
        <v>YAG</v>
      </c>
    </row>
    <row r="31896" spans="1:1" x14ac:dyDescent="0.25">
      <c r="A31896" t="str">
        <f t="shared" si="500"/>
        <v>YAG</v>
      </c>
    </row>
    <row r="31897" spans="1:1" x14ac:dyDescent="0.25">
      <c r="A31897" t="str">
        <f t="shared" si="500"/>
        <v>YAG</v>
      </c>
    </row>
    <row r="31898" spans="1:1" x14ac:dyDescent="0.25">
      <c r="A31898" t="str">
        <f t="shared" si="500"/>
        <v>YAG</v>
      </c>
    </row>
    <row r="31899" spans="1:1" x14ac:dyDescent="0.25">
      <c r="A31899" t="str">
        <f t="shared" si="500"/>
        <v>YAG</v>
      </c>
    </row>
    <row r="31900" spans="1:1" x14ac:dyDescent="0.25">
      <c r="A31900" t="str">
        <f t="shared" si="500"/>
        <v>YAG</v>
      </c>
    </row>
    <row r="31901" spans="1:1" x14ac:dyDescent="0.25">
      <c r="A31901" t="str">
        <f t="shared" si="500"/>
        <v>YAG</v>
      </c>
    </row>
    <row r="31902" spans="1:1" x14ac:dyDescent="0.25">
      <c r="A31902" t="str">
        <f t="shared" si="500"/>
        <v>YAG</v>
      </c>
    </row>
    <row r="31903" spans="1:1" x14ac:dyDescent="0.25">
      <c r="A31903" t="str">
        <f t="shared" si="500"/>
        <v>YAG</v>
      </c>
    </row>
    <row r="31904" spans="1:1" x14ac:dyDescent="0.25">
      <c r="A31904" t="str">
        <f t="shared" si="500"/>
        <v>YAG</v>
      </c>
    </row>
    <row r="31905" spans="1:1" x14ac:dyDescent="0.25">
      <c r="A31905" t="str">
        <f t="shared" si="500"/>
        <v>YAG</v>
      </c>
    </row>
    <row r="31906" spans="1:1" x14ac:dyDescent="0.25">
      <c r="A31906" t="str">
        <f t="shared" si="500"/>
        <v>YAG</v>
      </c>
    </row>
    <row r="31907" spans="1:1" x14ac:dyDescent="0.25">
      <c r="A31907" t="str">
        <f t="shared" si="500"/>
        <v>YAG</v>
      </c>
    </row>
    <row r="31908" spans="1:1" x14ac:dyDescent="0.25">
      <c r="A31908" t="str">
        <f t="shared" si="500"/>
        <v>YAG</v>
      </c>
    </row>
    <row r="31909" spans="1:1" x14ac:dyDescent="0.25">
      <c r="A31909" t="str">
        <f t="shared" si="500"/>
        <v>YAG</v>
      </c>
    </row>
    <row r="31910" spans="1:1" x14ac:dyDescent="0.25">
      <c r="A31910" t="str">
        <f t="shared" si="500"/>
        <v>YAG</v>
      </c>
    </row>
    <row r="31911" spans="1:1" x14ac:dyDescent="0.25">
      <c r="A31911" t="str">
        <f t="shared" si="500"/>
        <v>YAG</v>
      </c>
    </row>
    <row r="31912" spans="1:1" x14ac:dyDescent="0.25">
      <c r="A31912" t="str">
        <f t="shared" si="500"/>
        <v>YAG</v>
      </c>
    </row>
    <row r="31913" spans="1:1" x14ac:dyDescent="0.25">
      <c r="A31913" t="str">
        <f t="shared" si="500"/>
        <v>YAG</v>
      </c>
    </row>
    <row r="31914" spans="1:1" x14ac:dyDescent="0.25">
      <c r="A31914" t="str">
        <f t="shared" si="500"/>
        <v>YAG</v>
      </c>
    </row>
    <row r="31915" spans="1:1" x14ac:dyDescent="0.25">
      <c r="A31915" t="str">
        <f t="shared" si="500"/>
        <v>YAG</v>
      </c>
    </row>
    <row r="31916" spans="1:1" x14ac:dyDescent="0.25">
      <c r="A31916" t="str">
        <f t="shared" si="500"/>
        <v>YAG</v>
      </c>
    </row>
    <row r="31917" spans="1:1" x14ac:dyDescent="0.25">
      <c r="A31917" t="str">
        <f t="shared" si="500"/>
        <v>YAG</v>
      </c>
    </row>
    <row r="31918" spans="1:1" x14ac:dyDescent="0.25">
      <c r="A31918" t="str">
        <f t="shared" si="500"/>
        <v>YAG</v>
      </c>
    </row>
    <row r="31919" spans="1:1" x14ac:dyDescent="0.25">
      <c r="A31919" t="str">
        <f t="shared" si="500"/>
        <v>YAG</v>
      </c>
    </row>
    <row r="31920" spans="1:1" x14ac:dyDescent="0.25">
      <c r="A31920" t="str">
        <f t="shared" si="500"/>
        <v>YAG</v>
      </c>
    </row>
    <row r="31921" spans="1:1" x14ac:dyDescent="0.25">
      <c r="A31921" t="str">
        <f t="shared" ref="A31921:A31984" si="501">"YAG"&amp;D31921 &amp;E31921 &amp;F31921 &amp; G31921 &amp;H31921 &amp;I31921</f>
        <v>YAG</v>
      </c>
    </row>
    <row r="31922" spans="1:1" x14ac:dyDescent="0.25">
      <c r="A31922" t="str">
        <f t="shared" si="501"/>
        <v>YAG</v>
      </c>
    </row>
    <row r="31923" spans="1:1" x14ac:dyDescent="0.25">
      <c r="A31923" t="str">
        <f t="shared" si="501"/>
        <v>YAG</v>
      </c>
    </row>
    <row r="31924" spans="1:1" x14ac:dyDescent="0.25">
      <c r="A31924" t="str">
        <f t="shared" si="501"/>
        <v>YAG</v>
      </c>
    </row>
    <row r="31925" spans="1:1" x14ac:dyDescent="0.25">
      <c r="A31925" t="str">
        <f t="shared" si="501"/>
        <v>YAG</v>
      </c>
    </row>
    <row r="31926" spans="1:1" x14ac:dyDescent="0.25">
      <c r="A31926" t="str">
        <f t="shared" si="501"/>
        <v>YAG</v>
      </c>
    </row>
    <row r="31927" spans="1:1" x14ac:dyDescent="0.25">
      <c r="A31927" t="str">
        <f t="shared" si="501"/>
        <v>YAG</v>
      </c>
    </row>
    <row r="31928" spans="1:1" x14ac:dyDescent="0.25">
      <c r="A31928" t="str">
        <f t="shared" si="501"/>
        <v>YAG</v>
      </c>
    </row>
    <row r="31929" spans="1:1" x14ac:dyDescent="0.25">
      <c r="A31929" t="str">
        <f t="shared" si="501"/>
        <v>YAG</v>
      </c>
    </row>
    <row r="31930" spans="1:1" x14ac:dyDescent="0.25">
      <c r="A31930" t="str">
        <f t="shared" si="501"/>
        <v>YAG</v>
      </c>
    </row>
    <row r="31931" spans="1:1" x14ac:dyDescent="0.25">
      <c r="A31931" t="str">
        <f t="shared" si="501"/>
        <v>YAG</v>
      </c>
    </row>
    <row r="31932" spans="1:1" x14ac:dyDescent="0.25">
      <c r="A31932" t="str">
        <f t="shared" si="501"/>
        <v>YAG</v>
      </c>
    </row>
    <row r="31933" spans="1:1" x14ac:dyDescent="0.25">
      <c r="A31933" t="str">
        <f t="shared" si="501"/>
        <v>YAG</v>
      </c>
    </row>
    <row r="31934" spans="1:1" x14ac:dyDescent="0.25">
      <c r="A31934" t="str">
        <f t="shared" si="501"/>
        <v>YAG</v>
      </c>
    </row>
    <row r="31935" spans="1:1" x14ac:dyDescent="0.25">
      <c r="A31935" t="str">
        <f t="shared" si="501"/>
        <v>YAG</v>
      </c>
    </row>
    <row r="31936" spans="1:1" x14ac:dyDescent="0.25">
      <c r="A31936" t="str">
        <f t="shared" si="501"/>
        <v>YAG</v>
      </c>
    </row>
    <row r="31937" spans="1:1" x14ac:dyDescent="0.25">
      <c r="A31937" t="str">
        <f t="shared" si="501"/>
        <v>YAG</v>
      </c>
    </row>
    <row r="31938" spans="1:1" x14ac:dyDescent="0.25">
      <c r="A31938" t="str">
        <f t="shared" si="501"/>
        <v>YAG</v>
      </c>
    </row>
    <row r="31939" spans="1:1" x14ac:dyDescent="0.25">
      <c r="A31939" t="str">
        <f t="shared" si="501"/>
        <v>YAG</v>
      </c>
    </row>
    <row r="31940" spans="1:1" x14ac:dyDescent="0.25">
      <c r="A31940" t="str">
        <f t="shared" si="501"/>
        <v>YAG</v>
      </c>
    </row>
    <row r="31941" spans="1:1" x14ac:dyDescent="0.25">
      <c r="A31941" t="str">
        <f t="shared" si="501"/>
        <v>YAG</v>
      </c>
    </row>
    <row r="31942" spans="1:1" x14ac:dyDescent="0.25">
      <c r="A31942" t="str">
        <f t="shared" si="501"/>
        <v>YAG</v>
      </c>
    </row>
    <row r="31943" spans="1:1" x14ac:dyDescent="0.25">
      <c r="A31943" t="str">
        <f t="shared" si="501"/>
        <v>YAG</v>
      </c>
    </row>
    <row r="31944" spans="1:1" x14ac:dyDescent="0.25">
      <c r="A31944" t="str">
        <f t="shared" si="501"/>
        <v>YAG</v>
      </c>
    </row>
    <row r="31945" spans="1:1" x14ac:dyDescent="0.25">
      <c r="A31945" t="str">
        <f t="shared" si="501"/>
        <v>YAG</v>
      </c>
    </row>
    <row r="31946" spans="1:1" x14ac:dyDescent="0.25">
      <c r="A31946" t="str">
        <f t="shared" si="501"/>
        <v>YAG</v>
      </c>
    </row>
    <row r="31947" spans="1:1" x14ac:dyDescent="0.25">
      <c r="A31947" t="str">
        <f t="shared" si="501"/>
        <v>YAG</v>
      </c>
    </row>
    <row r="31948" spans="1:1" x14ac:dyDescent="0.25">
      <c r="A31948" t="str">
        <f t="shared" si="501"/>
        <v>YAG</v>
      </c>
    </row>
    <row r="31949" spans="1:1" x14ac:dyDescent="0.25">
      <c r="A31949" t="str">
        <f t="shared" si="501"/>
        <v>YAG</v>
      </c>
    </row>
    <row r="31950" spans="1:1" x14ac:dyDescent="0.25">
      <c r="A31950" t="str">
        <f t="shared" si="501"/>
        <v>YAG</v>
      </c>
    </row>
    <row r="31951" spans="1:1" x14ac:dyDescent="0.25">
      <c r="A31951" t="str">
        <f t="shared" si="501"/>
        <v>YAG</v>
      </c>
    </row>
    <row r="31952" spans="1:1" x14ac:dyDescent="0.25">
      <c r="A31952" t="str">
        <f t="shared" si="501"/>
        <v>YAG</v>
      </c>
    </row>
    <row r="31953" spans="1:1" x14ac:dyDescent="0.25">
      <c r="A31953" t="str">
        <f t="shared" si="501"/>
        <v>YAG</v>
      </c>
    </row>
    <row r="31954" spans="1:1" x14ac:dyDescent="0.25">
      <c r="A31954" t="str">
        <f t="shared" si="501"/>
        <v>YAG</v>
      </c>
    </row>
    <row r="31955" spans="1:1" x14ac:dyDescent="0.25">
      <c r="A31955" t="str">
        <f t="shared" si="501"/>
        <v>YAG</v>
      </c>
    </row>
    <row r="31956" spans="1:1" x14ac:dyDescent="0.25">
      <c r="A31956" t="str">
        <f t="shared" si="501"/>
        <v>YAG</v>
      </c>
    </row>
    <row r="31957" spans="1:1" x14ac:dyDescent="0.25">
      <c r="A31957" t="str">
        <f t="shared" si="501"/>
        <v>YAG</v>
      </c>
    </row>
    <row r="31958" spans="1:1" x14ac:dyDescent="0.25">
      <c r="A31958" t="str">
        <f t="shared" si="501"/>
        <v>YAG</v>
      </c>
    </row>
    <row r="31959" spans="1:1" x14ac:dyDescent="0.25">
      <c r="A31959" t="str">
        <f t="shared" si="501"/>
        <v>YAG</v>
      </c>
    </row>
    <row r="31960" spans="1:1" x14ac:dyDescent="0.25">
      <c r="A31960" t="str">
        <f t="shared" si="501"/>
        <v>YAG</v>
      </c>
    </row>
    <row r="31961" spans="1:1" x14ac:dyDescent="0.25">
      <c r="A31961" t="str">
        <f t="shared" si="501"/>
        <v>YAG</v>
      </c>
    </row>
    <row r="31962" spans="1:1" x14ac:dyDescent="0.25">
      <c r="A31962" t="str">
        <f t="shared" si="501"/>
        <v>YAG</v>
      </c>
    </row>
    <row r="31963" spans="1:1" x14ac:dyDescent="0.25">
      <c r="A31963" t="str">
        <f t="shared" si="501"/>
        <v>YAG</v>
      </c>
    </row>
    <row r="31964" spans="1:1" x14ac:dyDescent="0.25">
      <c r="A31964" t="str">
        <f t="shared" si="501"/>
        <v>YAG</v>
      </c>
    </row>
    <row r="31965" spans="1:1" x14ac:dyDescent="0.25">
      <c r="A31965" t="str">
        <f t="shared" si="501"/>
        <v>YAG</v>
      </c>
    </row>
    <row r="31966" spans="1:1" x14ac:dyDescent="0.25">
      <c r="A31966" t="str">
        <f t="shared" si="501"/>
        <v>YAG</v>
      </c>
    </row>
    <row r="31967" spans="1:1" x14ac:dyDescent="0.25">
      <c r="A31967" t="str">
        <f t="shared" si="501"/>
        <v>YAG</v>
      </c>
    </row>
    <row r="31968" spans="1:1" x14ac:dyDescent="0.25">
      <c r="A31968" t="str">
        <f t="shared" si="501"/>
        <v>YAG</v>
      </c>
    </row>
    <row r="31969" spans="1:1" x14ac:dyDescent="0.25">
      <c r="A31969" t="str">
        <f t="shared" si="501"/>
        <v>YAG</v>
      </c>
    </row>
    <row r="31970" spans="1:1" x14ac:dyDescent="0.25">
      <c r="A31970" t="str">
        <f t="shared" si="501"/>
        <v>YAG</v>
      </c>
    </row>
    <row r="31971" spans="1:1" x14ac:dyDescent="0.25">
      <c r="A31971" t="str">
        <f t="shared" si="501"/>
        <v>YAG</v>
      </c>
    </row>
    <row r="31972" spans="1:1" x14ac:dyDescent="0.25">
      <c r="A31972" t="str">
        <f t="shared" si="501"/>
        <v>YAG</v>
      </c>
    </row>
    <row r="31973" spans="1:1" x14ac:dyDescent="0.25">
      <c r="A31973" t="str">
        <f t="shared" si="501"/>
        <v>YAG</v>
      </c>
    </row>
    <row r="31974" spans="1:1" x14ac:dyDescent="0.25">
      <c r="A31974" t="str">
        <f t="shared" si="501"/>
        <v>YAG</v>
      </c>
    </row>
    <row r="31975" spans="1:1" x14ac:dyDescent="0.25">
      <c r="A31975" t="str">
        <f t="shared" si="501"/>
        <v>YAG</v>
      </c>
    </row>
    <row r="31976" spans="1:1" x14ac:dyDescent="0.25">
      <c r="A31976" t="str">
        <f t="shared" si="501"/>
        <v>YAG</v>
      </c>
    </row>
    <row r="31977" spans="1:1" x14ac:dyDescent="0.25">
      <c r="A31977" t="str">
        <f t="shared" si="501"/>
        <v>YAG</v>
      </c>
    </row>
    <row r="31978" spans="1:1" x14ac:dyDescent="0.25">
      <c r="A31978" t="str">
        <f t="shared" si="501"/>
        <v>YAG</v>
      </c>
    </row>
    <row r="31979" spans="1:1" x14ac:dyDescent="0.25">
      <c r="A31979" t="str">
        <f t="shared" si="501"/>
        <v>YAG</v>
      </c>
    </row>
    <row r="31980" spans="1:1" x14ac:dyDescent="0.25">
      <c r="A31980" t="str">
        <f t="shared" si="501"/>
        <v>YAG</v>
      </c>
    </row>
    <row r="31981" spans="1:1" x14ac:dyDescent="0.25">
      <c r="A31981" t="str">
        <f t="shared" si="501"/>
        <v>YAG</v>
      </c>
    </row>
    <row r="31982" spans="1:1" x14ac:dyDescent="0.25">
      <c r="A31982" t="str">
        <f t="shared" si="501"/>
        <v>YAG</v>
      </c>
    </row>
    <row r="31983" spans="1:1" x14ac:dyDescent="0.25">
      <c r="A31983" t="str">
        <f t="shared" si="501"/>
        <v>YAG</v>
      </c>
    </row>
    <row r="31984" spans="1:1" x14ac:dyDescent="0.25">
      <c r="A31984" t="str">
        <f t="shared" si="501"/>
        <v>YAG</v>
      </c>
    </row>
    <row r="31985" spans="1:1" x14ac:dyDescent="0.25">
      <c r="A31985" t="str">
        <f t="shared" ref="A31985:A32048" si="502">"YAG"&amp;D31985 &amp;E31985 &amp;F31985 &amp; G31985 &amp;H31985 &amp;I31985</f>
        <v>YAG</v>
      </c>
    </row>
    <row r="31986" spans="1:1" x14ac:dyDescent="0.25">
      <c r="A31986" t="str">
        <f t="shared" si="502"/>
        <v>YAG</v>
      </c>
    </row>
    <row r="31987" spans="1:1" x14ac:dyDescent="0.25">
      <c r="A31987" t="str">
        <f t="shared" si="502"/>
        <v>YAG</v>
      </c>
    </row>
    <row r="31988" spans="1:1" x14ac:dyDescent="0.25">
      <c r="A31988" t="str">
        <f t="shared" si="502"/>
        <v>YAG</v>
      </c>
    </row>
    <row r="31989" spans="1:1" x14ac:dyDescent="0.25">
      <c r="A31989" t="str">
        <f t="shared" si="502"/>
        <v>YAG</v>
      </c>
    </row>
    <row r="31990" spans="1:1" x14ac:dyDescent="0.25">
      <c r="A31990" t="str">
        <f t="shared" si="502"/>
        <v>YAG</v>
      </c>
    </row>
    <row r="31991" spans="1:1" x14ac:dyDescent="0.25">
      <c r="A31991" t="str">
        <f t="shared" si="502"/>
        <v>YAG</v>
      </c>
    </row>
    <row r="31992" spans="1:1" x14ac:dyDescent="0.25">
      <c r="A31992" t="str">
        <f t="shared" si="502"/>
        <v>YAG</v>
      </c>
    </row>
    <row r="31993" spans="1:1" x14ac:dyDescent="0.25">
      <c r="A31993" t="str">
        <f t="shared" si="502"/>
        <v>YAG</v>
      </c>
    </row>
    <row r="31994" spans="1:1" x14ac:dyDescent="0.25">
      <c r="A31994" t="str">
        <f t="shared" si="502"/>
        <v>YAG</v>
      </c>
    </row>
    <row r="31995" spans="1:1" x14ac:dyDescent="0.25">
      <c r="A31995" t="str">
        <f t="shared" si="502"/>
        <v>YAG</v>
      </c>
    </row>
    <row r="31996" spans="1:1" x14ac:dyDescent="0.25">
      <c r="A31996" t="str">
        <f t="shared" si="502"/>
        <v>YAG</v>
      </c>
    </row>
    <row r="31997" spans="1:1" x14ac:dyDescent="0.25">
      <c r="A31997" t="str">
        <f t="shared" si="502"/>
        <v>YAG</v>
      </c>
    </row>
    <row r="31998" spans="1:1" x14ac:dyDescent="0.25">
      <c r="A31998" t="str">
        <f t="shared" si="502"/>
        <v>YAG</v>
      </c>
    </row>
    <row r="31999" spans="1:1" x14ac:dyDescent="0.25">
      <c r="A31999" t="str">
        <f t="shared" si="502"/>
        <v>YAG</v>
      </c>
    </row>
    <row r="32000" spans="1:1" x14ac:dyDescent="0.25">
      <c r="A32000" t="str">
        <f t="shared" si="502"/>
        <v>YAG</v>
      </c>
    </row>
    <row r="32001" spans="1:1" x14ac:dyDescent="0.25">
      <c r="A32001" t="str">
        <f t="shared" si="502"/>
        <v>YAG</v>
      </c>
    </row>
    <row r="32002" spans="1:1" x14ac:dyDescent="0.25">
      <c r="A32002" t="str">
        <f t="shared" si="502"/>
        <v>YAG</v>
      </c>
    </row>
    <row r="32003" spans="1:1" x14ac:dyDescent="0.25">
      <c r="A32003" t="str">
        <f t="shared" si="502"/>
        <v>YAG</v>
      </c>
    </row>
    <row r="32004" spans="1:1" x14ac:dyDescent="0.25">
      <c r="A32004" t="str">
        <f t="shared" si="502"/>
        <v>YAG</v>
      </c>
    </row>
    <row r="32005" spans="1:1" x14ac:dyDescent="0.25">
      <c r="A32005" t="str">
        <f t="shared" si="502"/>
        <v>YAG</v>
      </c>
    </row>
    <row r="32006" spans="1:1" x14ac:dyDescent="0.25">
      <c r="A32006" t="str">
        <f t="shared" si="502"/>
        <v>YAG</v>
      </c>
    </row>
    <row r="32007" spans="1:1" x14ac:dyDescent="0.25">
      <c r="A32007" t="str">
        <f t="shared" si="502"/>
        <v>YAG</v>
      </c>
    </row>
    <row r="32008" spans="1:1" x14ac:dyDescent="0.25">
      <c r="A32008" t="str">
        <f t="shared" si="502"/>
        <v>YAG</v>
      </c>
    </row>
    <row r="32009" spans="1:1" x14ac:dyDescent="0.25">
      <c r="A32009" t="str">
        <f t="shared" si="502"/>
        <v>YAG</v>
      </c>
    </row>
    <row r="32010" spans="1:1" x14ac:dyDescent="0.25">
      <c r="A32010" t="str">
        <f t="shared" si="502"/>
        <v>YAG</v>
      </c>
    </row>
    <row r="32011" spans="1:1" x14ac:dyDescent="0.25">
      <c r="A32011" t="str">
        <f t="shared" si="502"/>
        <v>YAG</v>
      </c>
    </row>
    <row r="32012" spans="1:1" x14ac:dyDescent="0.25">
      <c r="A32012" t="str">
        <f t="shared" si="502"/>
        <v>YAG</v>
      </c>
    </row>
    <row r="32013" spans="1:1" x14ac:dyDescent="0.25">
      <c r="A32013" t="str">
        <f t="shared" si="502"/>
        <v>YAG</v>
      </c>
    </row>
    <row r="32014" spans="1:1" x14ac:dyDescent="0.25">
      <c r="A32014" t="str">
        <f t="shared" si="502"/>
        <v>YAG</v>
      </c>
    </row>
    <row r="32015" spans="1:1" x14ac:dyDescent="0.25">
      <c r="A32015" t="str">
        <f t="shared" si="502"/>
        <v>YAG</v>
      </c>
    </row>
    <row r="32016" spans="1:1" x14ac:dyDescent="0.25">
      <c r="A32016" t="str">
        <f t="shared" si="502"/>
        <v>YAG</v>
      </c>
    </row>
    <row r="32017" spans="1:1" x14ac:dyDescent="0.25">
      <c r="A32017" t="str">
        <f t="shared" si="502"/>
        <v>YAG</v>
      </c>
    </row>
    <row r="32018" spans="1:1" x14ac:dyDescent="0.25">
      <c r="A32018" t="str">
        <f t="shared" si="502"/>
        <v>YAG</v>
      </c>
    </row>
    <row r="32019" spans="1:1" x14ac:dyDescent="0.25">
      <c r="A32019" t="str">
        <f t="shared" si="502"/>
        <v>YAG</v>
      </c>
    </row>
    <row r="32020" spans="1:1" x14ac:dyDescent="0.25">
      <c r="A32020" t="str">
        <f t="shared" si="502"/>
        <v>YAG</v>
      </c>
    </row>
    <row r="32021" spans="1:1" x14ac:dyDescent="0.25">
      <c r="A32021" t="str">
        <f t="shared" si="502"/>
        <v>YAG</v>
      </c>
    </row>
    <row r="32022" spans="1:1" x14ac:dyDescent="0.25">
      <c r="A32022" t="str">
        <f t="shared" si="502"/>
        <v>YAG</v>
      </c>
    </row>
    <row r="32023" spans="1:1" x14ac:dyDescent="0.25">
      <c r="A32023" t="str">
        <f t="shared" si="502"/>
        <v>YAG</v>
      </c>
    </row>
    <row r="32024" spans="1:1" x14ac:dyDescent="0.25">
      <c r="A32024" t="str">
        <f t="shared" si="502"/>
        <v>YAG</v>
      </c>
    </row>
    <row r="32025" spans="1:1" x14ac:dyDescent="0.25">
      <c r="A32025" t="str">
        <f t="shared" si="502"/>
        <v>YAG</v>
      </c>
    </row>
    <row r="32026" spans="1:1" x14ac:dyDescent="0.25">
      <c r="A32026" t="str">
        <f t="shared" si="502"/>
        <v>YAG</v>
      </c>
    </row>
    <row r="32027" spans="1:1" x14ac:dyDescent="0.25">
      <c r="A32027" t="str">
        <f t="shared" si="502"/>
        <v>YAG</v>
      </c>
    </row>
    <row r="32028" spans="1:1" x14ac:dyDescent="0.25">
      <c r="A32028" t="str">
        <f t="shared" si="502"/>
        <v>YAG</v>
      </c>
    </row>
    <row r="32029" spans="1:1" x14ac:dyDescent="0.25">
      <c r="A32029" t="str">
        <f t="shared" si="502"/>
        <v>YAG</v>
      </c>
    </row>
    <row r="32030" spans="1:1" x14ac:dyDescent="0.25">
      <c r="A32030" t="str">
        <f t="shared" si="502"/>
        <v>YAG</v>
      </c>
    </row>
    <row r="32031" spans="1:1" x14ac:dyDescent="0.25">
      <c r="A32031" t="str">
        <f t="shared" si="502"/>
        <v>YAG</v>
      </c>
    </row>
    <row r="32032" spans="1:1" x14ac:dyDescent="0.25">
      <c r="A32032" t="str">
        <f t="shared" si="502"/>
        <v>YAG</v>
      </c>
    </row>
    <row r="32033" spans="1:1" x14ac:dyDescent="0.25">
      <c r="A32033" t="str">
        <f t="shared" si="502"/>
        <v>YAG</v>
      </c>
    </row>
    <row r="32034" spans="1:1" x14ac:dyDescent="0.25">
      <c r="A32034" t="str">
        <f t="shared" si="502"/>
        <v>YAG</v>
      </c>
    </row>
    <row r="32035" spans="1:1" x14ac:dyDescent="0.25">
      <c r="A32035" t="str">
        <f t="shared" si="502"/>
        <v>YAG</v>
      </c>
    </row>
    <row r="32036" spans="1:1" x14ac:dyDescent="0.25">
      <c r="A32036" t="str">
        <f t="shared" si="502"/>
        <v>YAG</v>
      </c>
    </row>
    <row r="32037" spans="1:1" x14ac:dyDescent="0.25">
      <c r="A32037" t="str">
        <f t="shared" si="502"/>
        <v>YAG</v>
      </c>
    </row>
    <row r="32038" spans="1:1" x14ac:dyDescent="0.25">
      <c r="A32038" t="str">
        <f t="shared" si="502"/>
        <v>YAG</v>
      </c>
    </row>
    <row r="32039" spans="1:1" x14ac:dyDescent="0.25">
      <c r="A32039" t="str">
        <f t="shared" si="502"/>
        <v>YAG</v>
      </c>
    </row>
    <row r="32040" spans="1:1" x14ac:dyDescent="0.25">
      <c r="A32040" t="str">
        <f t="shared" si="502"/>
        <v>YAG</v>
      </c>
    </row>
    <row r="32041" spans="1:1" x14ac:dyDescent="0.25">
      <c r="A32041" t="str">
        <f t="shared" si="502"/>
        <v>YAG</v>
      </c>
    </row>
    <row r="32042" spans="1:1" x14ac:dyDescent="0.25">
      <c r="A32042" t="str">
        <f t="shared" si="502"/>
        <v>YAG</v>
      </c>
    </row>
    <row r="32043" spans="1:1" x14ac:dyDescent="0.25">
      <c r="A32043" t="str">
        <f t="shared" si="502"/>
        <v>YAG</v>
      </c>
    </row>
    <row r="32044" spans="1:1" x14ac:dyDescent="0.25">
      <c r="A32044" t="str">
        <f t="shared" si="502"/>
        <v>YAG</v>
      </c>
    </row>
    <row r="32045" spans="1:1" x14ac:dyDescent="0.25">
      <c r="A32045" t="str">
        <f t="shared" si="502"/>
        <v>YAG</v>
      </c>
    </row>
    <row r="32046" spans="1:1" x14ac:dyDescent="0.25">
      <c r="A32046" t="str">
        <f t="shared" si="502"/>
        <v>YAG</v>
      </c>
    </row>
    <row r="32047" spans="1:1" x14ac:dyDescent="0.25">
      <c r="A32047" t="str">
        <f t="shared" si="502"/>
        <v>YAG</v>
      </c>
    </row>
    <row r="32048" spans="1:1" x14ac:dyDescent="0.25">
      <c r="A32048" t="str">
        <f t="shared" si="502"/>
        <v>YAG</v>
      </c>
    </row>
    <row r="32049" spans="1:1" x14ac:dyDescent="0.25">
      <c r="A32049" t="str">
        <f t="shared" ref="A32049:A32112" si="503">"YAG"&amp;D32049 &amp;E32049 &amp;F32049 &amp; G32049 &amp;H32049 &amp;I32049</f>
        <v>YAG</v>
      </c>
    </row>
    <row r="32050" spans="1:1" x14ac:dyDescent="0.25">
      <c r="A32050" t="str">
        <f t="shared" si="503"/>
        <v>YAG</v>
      </c>
    </row>
    <row r="32051" spans="1:1" x14ac:dyDescent="0.25">
      <c r="A32051" t="str">
        <f t="shared" si="503"/>
        <v>YAG</v>
      </c>
    </row>
    <row r="32052" spans="1:1" x14ac:dyDescent="0.25">
      <c r="A32052" t="str">
        <f t="shared" si="503"/>
        <v>YAG</v>
      </c>
    </row>
    <row r="32053" spans="1:1" x14ac:dyDescent="0.25">
      <c r="A32053" t="str">
        <f t="shared" si="503"/>
        <v>YAG</v>
      </c>
    </row>
    <row r="32054" spans="1:1" x14ac:dyDescent="0.25">
      <c r="A32054" t="str">
        <f t="shared" si="503"/>
        <v>YAG</v>
      </c>
    </row>
    <row r="32055" spans="1:1" x14ac:dyDescent="0.25">
      <c r="A32055" t="str">
        <f t="shared" si="503"/>
        <v>YAG</v>
      </c>
    </row>
    <row r="32056" spans="1:1" x14ac:dyDescent="0.25">
      <c r="A32056" t="str">
        <f t="shared" si="503"/>
        <v>YAG</v>
      </c>
    </row>
    <row r="32057" spans="1:1" x14ac:dyDescent="0.25">
      <c r="A32057" t="str">
        <f t="shared" si="503"/>
        <v>YAG</v>
      </c>
    </row>
    <row r="32058" spans="1:1" x14ac:dyDescent="0.25">
      <c r="A32058" t="str">
        <f t="shared" si="503"/>
        <v>YAG</v>
      </c>
    </row>
    <row r="32059" spans="1:1" x14ac:dyDescent="0.25">
      <c r="A32059" t="str">
        <f t="shared" si="503"/>
        <v>YAG</v>
      </c>
    </row>
    <row r="32060" spans="1:1" x14ac:dyDescent="0.25">
      <c r="A32060" t="str">
        <f t="shared" si="503"/>
        <v>YAG</v>
      </c>
    </row>
    <row r="32061" spans="1:1" x14ac:dyDescent="0.25">
      <c r="A32061" t="str">
        <f t="shared" si="503"/>
        <v>YAG</v>
      </c>
    </row>
    <row r="32062" spans="1:1" x14ac:dyDescent="0.25">
      <c r="A32062" t="str">
        <f t="shared" si="503"/>
        <v>YAG</v>
      </c>
    </row>
    <row r="32063" spans="1:1" x14ac:dyDescent="0.25">
      <c r="A32063" t="str">
        <f t="shared" si="503"/>
        <v>YAG</v>
      </c>
    </row>
    <row r="32064" spans="1:1" x14ac:dyDescent="0.25">
      <c r="A32064" t="str">
        <f t="shared" si="503"/>
        <v>YAG</v>
      </c>
    </row>
    <row r="32065" spans="1:1" x14ac:dyDescent="0.25">
      <c r="A32065" t="str">
        <f t="shared" si="503"/>
        <v>YAG</v>
      </c>
    </row>
    <row r="32066" spans="1:1" x14ac:dyDescent="0.25">
      <c r="A32066" t="str">
        <f t="shared" si="503"/>
        <v>YAG</v>
      </c>
    </row>
    <row r="32067" spans="1:1" x14ac:dyDescent="0.25">
      <c r="A32067" t="str">
        <f t="shared" si="503"/>
        <v>YAG</v>
      </c>
    </row>
    <row r="32068" spans="1:1" x14ac:dyDescent="0.25">
      <c r="A32068" t="str">
        <f t="shared" si="503"/>
        <v>YAG</v>
      </c>
    </row>
    <row r="32069" spans="1:1" x14ac:dyDescent="0.25">
      <c r="A32069" t="str">
        <f t="shared" si="503"/>
        <v>YAG</v>
      </c>
    </row>
    <row r="32070" spans="1:1" x14ac:dyDescent="0.25">
      <c r="A32070" t="str">
        <f t="shared" si="503"/>
        <v>YAG</v>
      </c>
    </row>
    <row r="32071" spans="1:1" x14ac:dyDescent="0.25">
      <c r="A32071" t="str">
        <f t="shared" si="503"/>
        <v>YAG</v>
      </c>
    </row>
    <row r="32072" spans="1:1" x14ac:dyDescent="0.25">
      <c r="A32072" t="str">
        <f t="shared" si="503"/>
        <v>YAG</v>
      </c>
    </row>
    <row r="32073" spans="1:1" x14ac:dyDescent="0.25">
      <c r="A32073" t="str">
        <f t="shared" si="503"/>
        <v>YAG</v>
      </c>
    </row>
    <row r="32074" spans="1:1" x14ac:dyDescent="0.25">
      <c r="A32074" t="str">
        <f t="shared" si="503"/>
        <v>YAG</v>
      </c>
    </row>
    <row r="32075" spans="1:1" x14ac:dyDescent="0.25">
      <c r="A32075" t="str">
        <f t="shared" si="503"/>
        <v>YAG</v>
      </c>
    </row>
    <row r="32076" spans="1:1" x14ac:dyDescent="0.25">
      <c r="A32076" t="str">
        <f t="shared" si="503"/>
        <v>YAG</v>
      </c>
    </row>
    <row r="32077" spans="1:1" x14ac:dyDescent="0.25">
      <c r="A32077" t="str">
        <f t="shared" si="503"/>
        <v>YAG</v>
      </c>
    </row>
    <row r="32078" spans="1:1" x14ac:dyDescent="0.25">
      <c r="A32078" t="str">
        <f t="shared" si="503"/>
        <v>YAG</v>
      </c>
    </row>
    <row r="32079" spans="1:1" x14ac:dyDescent="0.25">
      <c r="A32079" t="str">
        <f t="shared" si="503"/>
        <v>YAG</v>
      </c>
    </row>
    <row r="32080" spans="1:1" x14ac:dyDescent="0.25">
      <c r="A32080" t="str">
        <f t="shared" si="503"/>
        <v>YAG</v>
      </c>
    </row>
    <row r="32081" spans="1:1" x14ac:dyDescent="0.25">
      <c r="A32081" t="str">
        <f t="shared" si="503"/>
        <v>YAG</v>
      </c>
    </row>
    <row r="32082" spans="1:1" x14ac:dyDescent="0.25">
      <c r="A32082" t="str">
        <f t="shared" si="503"/>
        <v>YAG</v>
      </c>
    </row>
    <row r="32083" spans="1:1" x14ac:dyDescent="0.25">
      <c r="A32083" t="str">
        <f t="shared" si="503"/>
        <v>YAG</v>
      </c>
    </row>
    <row r="32084" spans="1:1" x14ac:dyDescent="0.25">
      <c r="A32084" t="str">
        <f t="shared" si="503"/>
        <v>YAG</v>
      </c>
    </row>
    <row r="32085" spans="1:1" x14ac:dyDescent="0.25">
      <c r="A32085" t="str">
        <f t="shared" si="503"/>
        <v>YAG</v>
      </c>
    </row>
    <row r="32086" spans="1:1" x14ac:dyDescent="0.25">
      <c r="A32086" t="str">
        <f t="shared" si="503"/>
        <v>YAG</v>
      </c>
    </row>
    <row r="32087" spans="1:1" x14ac:dyDescent="0.25">
      <c r="A32087" t="str">
        <f t="shared" si="503"/>
        <v>YAG</v>
      </c>
    </row>
    <row r="32088" spans="1:1" x14ac:dyDescent="0.25">
      <c r="A32088" t="str">
        <f t="shared" si="503"/>
        <v>YAG</v>
      </c>
    </row>
    <row r="32089" spans="1:1" x14ac:dyDescent="0.25">
      <c r="A32089" t="str">
        <f t="shared" si="503"/>
        <v>YAG</v>
      </c>
    </row>
    <row r="32090" spans="1:1" x14ac:dyDescent="0.25">
      <c r="A32090" t="str">
        <f t="shared" si="503"/>
        <v>YAG</v>
      </c>
    </row>
    <row r="32091" spans="1:1" x14ac:dyDescent="0.25">
      <c r="A32091" t="str">
        <f t="shared" si="503"/>
        <v>YAG</v>
      </c>
    </row>
    <row r="32092" spans="1:1" x14ac:dyDescent="0.25">
      <c r="A32092" t="str">
        <f t="shared" si="503"/>
        <v>YAG</v>
      </c>
    </row>
    <row r="32093" spans="1:1" x14ac:dyDescent="0.25">
      <c r="A32093" t="str">
        <f t="shared" si="503"/>
        <v>YAG</v>
      </c>
    </row>
    <row r="32094" spans="1:1" x14ac:dyDescent="0.25">
      <c r="A32094" t="str">
        <f t="shared" si="503"/>
        <v>YAG</v>
      </c>
    </row>
    <row r="32095" spans="1:1" x14ac:dyDescent="0.25">
      <c r="A32095" t="str">
        <f t="shared" si="503"/>
        <v>YAG</v>
      </c>
    </row>
    <row r="32096" spans="1:1" x14ac:dyDescent="0.25">
      <c r="A32096" t="str">
        <f t="shared" si="503"/>
        <v>YAG</v>
      </c>
    </row>
    <row r="32097" spans="1:1" x14ac:dyDescent="0.25">
      <c r="A32097" t="str">
        <f t="shared" si="503"/>
        <v>YAG</v>
      </c>
    </row>
    <row r="32098" spans="1:1" x14ac:dyDescent="0.25">
      <c r="A32098" t="str">
        <f t="shared" si="503"/>
        <v>YAG</v>
      </c>
    </row>
    <row r="32099" spans="1:1" x14ac:dyDescent="0.25">
      <c r="A32099" t="str">
        <f t="shared" si="503"/>
        <v>YAG</v>
      </c>
    </row>
    <row r="32100" spans="1:1" x14ac:dyDescent="0.25">
      <c r="A32100" t="str">
        <f t="shared" si="503"/>
        <v>YAG</v>
      </c>
    </row>
    <row r="32101" spans="1:1" x14ac:dyDescent="0.25">
      <c r="A32101" t="str">
        <f t="shared" si="503"/>
        <v>YAG</v>
      </c>
    </row>
    <row r="32102" spans="1:1" x14ac:dyDescent="0.25">
      <c r="A32102" t="str">
        <f t="shared" si="503"/>
        <v>YAG</v>
      </c>
    </row>
    <row r="32103" spans="1:1" x14ac:dyDescent="0.25">
      <c r="A32103" t="str">
        <f t="shared" si="503"/>
        <v>YAG</v>
      </c>
    </row>
    <row r="32104" spans="1:1" x14ac:dyDescent="0.25">
      <c r="A32104" t="str">
        <f t="shared" si="503"/>
        <v>YAG</v>
      </c>
    </row>
    <row r="32105" spans="1:1" x14ac:dyDescent="0.25">
      <c r="A32105" t="str">
        <f t="shared" si="503"/>
        <v>YAG</v>
      </c>
    </row>
    <row r="32106" spans="1:1" x14ac:dyDescent="0.25">
      <c r="A32106" t="str">
        <f t="shared" si="503"/>
        <v>YAG</v>
      </c>
    </row>
    <row r="32107" spans="1:1" x14ac:dyDescent="0.25">
      <c r="A32107" t="str">
        <f t="shared" si="503"/>
        <v>YAG</v>
      </c>
    </row>
    <row r="32108" spans="1:1" x14ac:dyDescent="0.25">
      <c r="A32108" t="str">
        <f t="shared" si="503"/>
        <v>YAG</v>
      </c>
    </row>
    <row r="32109" spans="1:1" x14ac:dyDescent="0.25">
      <c r="A32109" t="str">
        <f t="shared" si="503"/>
        <v>YAG</v>
      </c>
    </row>
    <row r="32110" spans="1:1" x14ac:dyDescent="0.25">
      <c r="A32110" t="str">
        <f t="shared" si="503"/>
        <v>YAG</v>
      </c>
    </row>
    <row r="32111" spans="1:1" x14ac:dyDescent="0.25">
      <c r="A32111" t="str">
        <f t="shared" si="503"/>
        <v>YAG</v>
      </c>
    </row>
    <row r="32112" spans="1:1" x14ac:dyDescent="0.25">
      <c r="A32112" t="str">
        <f t="shared" si="503"/>
        <v>YAG</v>
      </c>
    </row>
    <row r="32113" spans="1:1" x14ac:dyDescent="0.25">
      <c r="A32113" t="str">
        <f t="shared" ref="A32113:A32176" si="504">"YAG"&amp;D32113 &amp;E32113 &amp;F32113 &amp; G32113 &amp;H32113 &amp;I32113</f>
        <v>YAG</v>
      </c>
    </row>
    <row r="32114" spans="1:1" x14ac:dyDescent="0.25">
      <c r="A32114" t="str">
        <f t="shared" si="504"/>
        <v>YAG</v>
      </c>
    </row>
    <row r="32115" spans="1:1" x14ac:dyDescent="0.25">
      <c r="A32115" t="str">
        <f t="shared" si="504"/>
        <v>YAG</v>
      </c>
    </row>
    <row r="32116" spans="1:1" x14ac:dyDescent="0.25">
      <c r="A32116" t="str">
        <f t="shared" si="504"/>
        <v>YAG</v>
      </c>
    </row>
    <row r="32117" spans="1:1" x14ac:dyDescent="0.25">
      <c r="A32117" t="str">
        <f t="shared" si="504"/>
        <v>YAG</v>
      </c>
    </row>
    <row r="32118" spans="1:1" x14ac:dyDescent="0.25">
      <c r="A32118" t="str">
        <f t="shared" si="504"/>
        <v>YAG</v>
      </c>
    </row>
    <row r="32119" spans="1:1" x14ac:dyDescent="0.25">
      <c r="A32119" t="str">
        <f t="shared" si="504"/>
        <v>YAG</v>
      </c>
    </row>
    <row r="32120" spans="1:1" x14ac:dyDescent="0.25">
      <c r="A32120" t="str">
        <f t="shared" si="504"/>
        <v>YAG</v>
      </c>
    </row>
    <row r="32121" spans="1:1" x14ac:dyDescent="0.25">
      <c r="A32121" t="str">
        <f t="shared" si="504"/>
        <v>YAG</v>
      </c>
    </row>
    <row r="32122" spans="1:1" x14ac:dyDescent="0.25">
      <c r="A32122" t="str">
        <f t="shared" si="504"/>
        <v>YAG</v>
      </c>
    </row>
    <row r="32123" spans="1:1" x14ac:dyDescent="0.25">
      <c r="A32123" t="str">
        <f t="shared" si="504"/>
        <v>YAG</v>
      </c>
    </row>
    <row r="32124" spans="1:1" x14ac:dyDescent="0.25">
      <c r="A32124" t="str">
        <f t="shared" si="504"/>
        <v>YAG</v>
      </c>
    </row>
    <row r="32125" spans="1:1" x14ac:dyDescent="0.25">
      <c r="A32125" t="str">
        <f t="shared" si="504"/>
        <v>YAG</v>
      </c>
    </row>
    <row r="32126" spans="1:1" x14ac:dyDescent="0.25">
      <c r="A32126" t="str">
        <f t="shared" si="504"/>
        <v>YAG</v>
      </c>
    </row>
    <row r="32127" spans="1:1" x14ac:dyDescent="0.25">
      <c r="A32127" t="str">
        <f t="shared" si="504"/>
        <v>YAG</v>
      </c>
    </row>
    <row r="32128" spans="1:1" x14ac:dyDescent="0.25">
      <c r="A32128" t="str">
        <f t="shared" si="504"/>
        <v>YAG</v>
      </c>
    </row>
    <row r="32129" spans="1:1" x14ac:dyDescent="0.25">
      <c r="A32129" t="str">
        <f t="shared" si="504"/>
        <v>YAG</v>
      </c>
    </row>
    <row r="32130" spans="1:1" x14ac:dyDescent="0.25">
      <c r="A32130" t="str">
        <f t="shared" si="504"/>
        <v>YAG</v>
      </c>
    </row>
    <row r="32131" spans="1:1" x14ac:dyDescent="0.25">
      <c r="A32131" t="str">
        <f t="shared" si="504"/>
        <v>YAG</v>
      </c>
    </row>
    <row r="32132" spans="1:1" x14ac:dyDescent="0.25">
      <c r="A32132" t="str">
        <f t="shared" si="504"/>
        <v>YAG</v>
      </c>
    </row>
    <row r="32133" spans="1:1" x14ac:dyDescent="0.25">
      <c r="A32133" t="str">
        <f t="shared" si="504"/>
        <v>YAG</v>
      </c>
    </row>
    <row r="32134" spans="1:1" x14ac:dyDescent="0.25">
      <c r="A32134" t="str">
        <f t="shared" si="504"/>
        <v>YAG</v>
      </c>
    </row>
    <row r="32135" spans="1:1" x14ac:dyDescent="0.25">
      <c r="A32135" t="str">
        <f t="shared" si="504"/>
        <v>YAG</v>
      </c>
    </row>
    <row r="32136" spans="1:1" x14ac:dyDescent="0.25">
      <c r="A32136" t="str">
        <f t="shared" si="504"/>
        <v>YAG</v>
      </c>
    </row>
    <row r="32137" spans="1:1" x14ac:dyDescent="0.25">
      <c r="A32137" t="str">
        <f t="shared" si="504"/>
        <v>YAG</v>
      </c>
    </row>
    <row r="32138" spans="1:1" x14ac:dyDescent="0.25">
      <c r="A32138" t="str">
        <f t="shared" si="504"/>
        <v>YAG</v>
      </c>
    </row>
    <row r="32139" spans="1:1" x14ac:dyDescent="0.25">
      <c r="A32139" t="str">
        <f t="shared" si="504"/>
        <v>YAG</v>
      </c>
    </row>
    <row r="32140" spans="1:1" x14ac:dyDescent="0.25">
      <c r="A32140" t="str">
        <f t="shared" si="504"/>
        <v>YAG</v>
      </c>
    </row>
    <row r="32141" spans="1:1" x14ac:dyDescent="0.25">
      <c r="A32141" t="str">
        <f t="shared" si="504"/>
        <v>YAG</v>
      </c>
    </row>
    <row r="32142" spans="1:1" x14ac:dyDescent="0.25">
      <c r="A32142" t="str">
        <f t="shared" si="504"/>
        <v>YAG</v>
      </c>
    </row>
    <row r="32143" spans="1:1" x14ac:dyDescent="0.25">
      <c r="A32143" t="str">
        <f t="shared" si="504"/>
        <v>YAG</v>
      </c>
    </row>
    <row r="32144" spans="1:1" x14ac:dyDescent="0.25">
      <c r="A32144" t="str">
        <f t="shared" si="504"/>
        <v>YAG</v>
      </c>
    </row>
    <row r="32145" spans="1:1" x14ac:dyDescent="0.25">
      <c r="A32145" t="str">
        <f t="shared" si="504"/>
        <v>YAG</v>
      </c>
    </row>
    <row r="32146" spans="1:1" x14ac:dyDescent="0.25">
      <c r="A32146" t="str">
        <f t="shared" si="504"/>
        <v>YAG</v>
      </c>
    </row>
    <row r="32147" spans="1:1" x14ac:dyDescent="0.25">
      <c r="A32147" t="str">
        <f t="shared" si="504"/>
        <v>YAG</v>
      </c>
    </row>
    <row r="32148" spans="1:1" x14ac:dyDescent="0.25">
      <c r="A32148" t="str">
        <f t="shared" si="504"/>
        <v>YAG</v>
      </c>
    </row>
    <row r="32149" spans="1:1" x14ac:dyDescent="0.25">
      <c r="A32149" t="str">
        <f t="shared" si="504"/>
        <v>YAG</v>
      </c>
    </row>
    <row r="32150" spans="1:1" x14ac:dyDescent="0.25">
      <c r="A32150" t="str">
        <f t="shared" si="504"/>
        <v>YAG</v>
      </c>
    </row>
    <row r="32151" spans="1:1" x14ac:dyDescent="0.25">
      <c r="A32151" t="str">
        <f t="shared" si="504"/>
        <v>YAG</v>
      </c>
    </row>
    <row r="32152" spans="1:1" x14ac:dyDescent="0.25">
      <c r="A32152" t="str">
        <f t="shared" si="504"/>
        <v>YAG</v>
      </c>
    </row>
    <row r="32153" spans="1:1" x14ac:dyDescent="0.25">
      <c r="A32153" t="str">
        <f t="shared" si="504"/>
        <v>YAG</v>
      </c>
    </row>
    <row r="32154" spans="1:1" x14ac:dyDescent="0.25">
      <c r="A32154" t="str">
        <f t="shared" si="504"/>
        <v>YAG</v>
      </c>
    </row>
    <row r="32155" spans="1:1" x14ac:dyDescent="0.25">
      <c r="A32155" t="str">
        <f t="shared" si="504"/>
        <v>YAG</v>
      </c>
    </row>
    <row r="32156" spans="1:1" x14ac:dyDescent="0.25">
      <c r="A32156" t="str">
        <f t="shared" si="504"/>
        <v>YAG</v>
      </c>
    </row>
    <row r="32157" spans="1:1" x14ac:dyDescent="0.25">
      <c r="A32157" t="str">
        <f t="shared" si="504"/>
        <v>YAG</v>
      </c>
    </row>
    <row r="32158" spans="1:1" x14ac:dyDescent="0.25">
      <c r="A32158" t="str">
        <f t="shared" si="504"/>
        <v>YAG</v>
      </c>
    </row>
    <row r="32159" spans="1:1" x14ac:dyDescent="0.25">
      <c r="A32159" t="str">
        <f t="shared" si="504"/>
        <v>YAG</v>
      </c>
    </row>
    <row r="32160" spans="1:1" x14ac:dyDescent="0.25">
      <c r="A32160" t="str">
        <f t="shared" si="504"/>
        <v>YAG</v>
      </c>
    </row>
    <row r="32161" spans="1:1" x14ac:dyDescent="0.25">
      <c r="A32161" t="str">
        <f t="shared" si="504"/>
        <v>YAG</v>
      </c>
    </row>
    <row r="32162" spans="1:1" x14ac:dyDescent="0.25">
      <c r="A32162" t="str">
        <f t="shared" si="504"/>
        <v>YAG</v>
      </c>
    </row>
    <row r="32163" spans="1:1" x14ac:dyDescent="0.25">
      <c r="A32163" t="str">
        <f t="shared" si="504"/>
        <v>YAG</v>
      </c>
    </row>
    <row r="32164" spans="1:1" x14ac:dyDescent="0.25">
      <c r="A32164" t="str">
        <f t="shared" si="504"/>
        <v>YAG</v>
      </c>
    </row>
    <row r="32165" spans="1:1" x14ac:dyDescent="0.25">
      <c r="A32165" t="str">
        <f t="shared" si="504"/>
        <v>YAG</v>
      </c>
    </row>
    <row r="32166" spans="1:1" x14ac:dyDescent="0.25">
      <c r="A32166" t="str">
        <f t="shared" si="504"/>
        <v>YAG</v>
      </c>
    </row>
    <row r="32167" spans="1:1" x14ac:dyDescent="0.25">
      <c r="A32167" t="str">
        <f t="shared" si="504"/>
        <v>YAG</v>
      </c>
    </row>
    <row r="32168" spans="1:1" x14ac:dyDescent="0.25">
      <c r="A32168" t="str">
        <f t="shared" si="504"/>
        <v>YAG</v>
      </c>
    </row>
    <row r="32169" spans="1:1" x14ac:dyDescent="0.25">
      <c r="A32169" t="str">
        <f t="shared" si="504"/>
        <v>YAG</v>
      </c>
    </row>
    <row r="32170" spans="1:1" x14ac:dyDescent="0.25">
      <c r="A32170" t="str">
        <f t="shared" si="504"/>
        <v>YAG</v>
      </c>
    </row>
    <row r="32171" spans="1:1" x14ac:dyDescent="0.25">
      <c r="A32171" t="str">
        <f t="shared" si="504"/>
        <v>YAG</v>
      </c>
    </row>
    <row r="32172" spans="1:1" x14ac:dyDescent="0.25">
      <c r="A32172" t="str">
        <f t="shared" si="504"/>
        <v>YAG</v>
      </c>
    </row>
    <row r="32173" spans="1:1" x14ac:dyDescent="0.25">
      <c r="A32173" t="str">
        <f t="shared" si="504"/>
        <v>YAG</v>
      </c>
    </row>
    <row r="32174" spans="1:1" x14ac:dyDescent="0.25">
      <c r="A32174" t="str">
        <f t="shared" si="504"/>
        <v>YAG</v>
      </c>
    </row>
    <row r="32175" spans="1:1" x14ac:dyDescent="0.25">
      <c r="A32175" t="str">
        <f t="shared" si="504"/>
        <v>YAG</v>
      </c>
    </row>
    <row r="32176" spans="1:1" x14ac:dyDescent="0.25">
      <c r="A32176" t="str">
        <f t="shared" si="504"/>
        <v>YAG</v>
      </c>
    </row>
    <row r="32177" spans="1:1" x14ac:dyDescent="0.25">
      <c r="A32177" t="str">
        <f t="shared" ref="A32177:A32240" si="505">"YAG"&amp;D32177 &amp;E32177 &amp;F32177 &amp; G32177 &amp;H32177 &amp;I32177</f>
        <v>YAG</v>
      </c>
    </row>
    <row r="32178" spans="1:1" x14ac:dyDescent="0.25">
      <c r="A32178" t="str">
        <f t="shared" si="505"/>
        <v>YAG</v>
      </c>
    </row>
    <row r="32179" spans="1:1" x14ac:dyDescent="0.25">
      <c r="A32179" t="str">
        <f t="shared" si="505"/>
        <v>YAG</v>
      </c>
    </row>
    <row r="32180" spans="1:1" x14ac:dyDescent="0.25">
      <c r="A32180" t="str">
        <f t="shared" si="505"/>
        <v>YAG</v>
      </c>
    </row>
    <row r="32181" spans="1:1" x14ac:dyDescent="0.25">
      <c r="A32181" t="str">
        <f t="shared" si="505"/>
        <v>YAG</v>
      </c>
    </row>
    <row r="32182" spans="1:1" x14ac:dyDescent="0.25">
      <c r="A32182" t="str">
        <f t="shared" si="505"/>
        <v>YAG</v>
      </c>
    </row>
    <row r="32183" spans="1:1" x14ac:dyDescent="0.25">
      <c r="A32183" t="str">
        <f t="shared" si="505"/>
        <v>YAG</v>
      </c>
    </row>
    <row r="32184" spans="1:1" x14ac:dyDescent="0.25">
      <c r="A32184" t="str">
        <f t="shared" si="505"/>
        <v>YAG</v>
      </c>
    </row>
    <row r="32185" spans="1:1" x14ac:dyDescent="0.25">
      <c r="A32185" t="str">
        <f t="shared" si="505"/>
        <v>YAG</v>
      </c>
    </row>
    <row r="32186" spans="1:1" x14ac:dyDescent="0.25">
      <c r="A32186" t="str">
        <f t="shared" si="505"/>
        <v>YAG</v>
      </c>
    </row>
    <row r="32187" spans="1:1" x14ac:dyDescent="0.25">
      <c r="A32187" t="str">
        <f t="shared" si="505"/>
        <v>YAG</v>
      </c>
    </row>
    <row r="32188" spans="1:1" x14ac:dyDescent="0.25">
      <c r="A32188" t="str">
        <f t="shared" si="505"/>
        <v>YAG</v>
      </c>
    </row>
    <row r="32189" spans="1:1" x14ac:dyDescent="0.25">
      <c r="A32189" t="str">
        <f t="shared" si="505"/>
        <v>YAG</v>
      </c>
    </row>
    <row r="32190" spans="1:1" x14ac:dyDescent="0.25">
      <c r="A32190" t="str">
        <f t="shared" si="505"/>
        <v>YAG</v>
      </c>
    </row>
    <row r="32191" spans="1:1" x14ac:dyDescent="0.25">
      <c r="A32191" t="str">
        <f t="shared" si="505"/>
        <v>YAG</v>
      </c>
    </row>
    <row r="32192" spans="1:1" x14ac:dyDescent="0.25">
      <c r="A32192" t="str">
        <f t="shared" si="505"/>
        <v>YAG</v>
      </c>
    </row>
    <row r="32193" spans="1:1" x14ac:dyDescent="0.25">
      <c r="A32193" t="str">
        <f t="shared" si="505"/>
        <v>YAG</v>
      </c>
    </row>
    <row r="32194" spans="1:1" x14ac:dyDescent="0.25">
      <c r="A32194" t="str">
        <f t="shared" si="505"/>
        <v>YAG</v>
      </c>
    </row>
    <row r="32195" spans="1:1" x14ac:dyDescent="0.25">
      <c r="A32195" t="str">
        <f t="shared" si="505"/>
        <v>YAG</v>
      </c>
    </row>
    <row r="32196" spans="1:1" x14ac:dyDescent="0.25">
      <c r="A32196" t="str">
        <f t="shared" si="505"/>
        <v>YAG</v>
      </c>
    </row>
    <row r="32197" spans="1:1" x14ac:dyDescent="0.25">
      <c r="A32197" t="str">
        <f t="shared" si="505"/>
        <v>YAG</v>
      </c>
    </row>
    <row r="32198" spans="1:1" x14ac:dyDescent="0.25">
      <c r="A32198" t="str">
        <f t="shared" si="505"/>
        <v>YAG</v>
      </c>
    </row>
    <row r="32199" spans="1:1" x14ac:dyDescent="0.25">
      <c r="A32199" t="str">
        <f t="shared" si="505"/>
        <v>YAG</v>
      </c>
    </row>
    <row r="32200" spans="1:1" x14ac:dyDescent="0.25">
      <c r="A32200" t="str">
        <f t="shared" si="505"/>
        <v>YAG</v>
      </c>
    </row>
    <row r="32201" spans="1:1" x14ac:dyDescent="0.25">
      <c r="A32201" t="str">
        <f t="shared" si="505"/>
        <v>YAG</v>
      </c>
    </row>
    <row r="32202" spans="1:1" x14ac:dyDescent="0.25">
      <c r="A32202" t="str">
        <f t="shared" si="505"/>
        <v>YAG</v>
      </c>
    </row>
    <row r="32203" spans="1:1" x14ac:dyDescent="0.25">
      <c r="A32203" t="str">
        <f t="shared" si="505"/>
        <v>YAG</v>
      </c>
    </row>
    <row r="32204" spans="1:1" x14ac:dyDescent="0.25">
      <c r="A32204" t="str">
        <f t="shared" si="505"/>
        <v>YAG</v>
      </c>
    </row>
    <row r="32205" spans="1:1" x14ac:dyDescent="0.25">
      <c r="A32205" t="str">
        <f t="shared" si="505"/>
        <v>YAG</v>
      </c>
    </row>
    <row r="32206" spans="1:1" x14ac:dyDescent="0.25">
      <c r="A32206" t="str">
        <f t="shared" si="505"/>
        <v>YAG</v>
      </c>
    </row>
    <row r="32207" spans="1:1" x14ac:dyDescent="0.25">
      <c r="A32207" t="str">
        <f t="shared" si="505"/>
        <v>YAG</v>
      </c>
    </row>
    <row r="32208" spans="1:1" x14ac:dyDescent="0.25">
      <c r="A32208" t="str">
        <f t="shared" si="505"/>
        <v>YAG</v>
      </c>
    </row>
    <row r="32209" spans="1:1" x14ac:dyDescent="0.25">
      <c r="A32209" t="str">
        <f t="shared" si="505"/>
        <v>YAG</v>
      </c>
    </row>
    <row r="32210" spans="1:1" x14ac:dyDescent="0.25">
      <c r="A32210" t="str">
        <f t="shared" si="505"/>
        <v>YAG</v>
      </c>
    </row>
    <row r="32211" spans="1:1" x14ac:dyDescent="0.25">
      <c r="A32211" t="str">
        <f t="shared" si="505"/>
        <v>YAG</v>
      </c>
    </row>
    <row r="32212" spans="1:1" x14ac:dyDescent="0.25">
      <c r="A32212" t="str">
        <f t="shared" si="505"/>
        <v>YAG</v>
      </c>
    </row>
    <row r="32213" spans="1:1" x14ac:dyDescent="0.25">
      <c r="A32213" t="str">
        <f t="shared" si="505"/>
        <v>YAG</v>
      </c>
    </row>
    <row r="32214" spans="1:1" x14ac:dyDescent="0.25">
      <c r="A32214" t="str">
        <f t="shared" si="505"/>
        <v>YAG</v>
      </c>
    </row>
    <row r="32215" spans="1:1" x14ac:dyDescent="0.25">
      <c r="A32215" t="str">
        <f t="shared" si="505"/>
        <v>YAG</v>
      </c>
    </row>
    <row r="32216" spans="1:1" x14ac:dyDescent="0.25">
      <c r="A32216" t="str">
        <f t="shared" si="505"/>
        <v>YAG</v>
      </c>
    </row>
    <row r="32217" spans="1:1" x14ac:dyDescent="0.25">
      <c r="A32217" t="str">
        <f t="shared" si="505"/>
        <v>YAG</v>
      </c>
    </row>
    <row r="32218" spans="1:1" x14ac:dyDescent="0.25">
      <c r="A32218" t="str">
        <f t="shared" si="505"/>
        <v>YAG</v>
      </c>
    </row>
    <row r="32219" spans="1:1" x14ac:dyDescent="0.25">
      <c r="A32219" t="str">
        <f t="shared" si="505"/>
        <v>YAG</v>
      </c>
    </row>
    <row r="32220" spans="1:1" x14ac:dyDescent="0.25">
      <c r="A32220" t="str">
        <f t="shared" si="505"/>
        <v>YAG</v>
      </c>
    </row>
    <row r="32221" spans="1:1" x14ac:dyDescent="0.25">
      <c r="A32221" t="str">
        <f t="shared" si="505"/>
        <v>YAG</v>
      </c>
    </row>
    <row r="32222" spans="1:1" x14ac:dyDescent="0.25">
      <c r="A32222" t="str">
        <f t="shared" si="505"/>
        <v>YAG</v>
      </c>
    </row>
    <row r="32223" spans="1:1" x14ac:dyDescent="0.25">
      <c r="A32223" t="str">
        <f t="shared" si="505"/>
        <v>YAG</v>
      </c>
    </row>
    <row r="32224" spans="1:1" x14ac:dyDescent="0.25">
      <c r="A32224" t="str">
        <f t="shared" si="505"/>
        <v>YAG</v>
      </c>
    </row>
    <row r="32225" spans="1:1" x14ac:dyDescent="0.25">
      <c r="A32225" t="str">
        <f t="shared" si="505"/>
        <v>YAG</v>
      </c>
    </row>
    <row r="32226" spans="1:1" x14ac:dyDescent="0.25">
      <c r="A32226" t="str">
        <f t="shared" si="505"/>
        <v>YAG</v>
      </c>
    </row>
    <row r="32227" spans="1:1" x14ac:dyDescent="0.25">
      <c r="A32227" t="str">
        <f t="shared" si="505"/>
        <v>YAG</v>
      </c>
    </row>
    <row r="32228" spans="1:1" x14ac:dyDescent="0.25">
      <c r="A32228" t="str">
        <f t="shared" si="505"/>
        <v>YAG</v>
      </c>
    </row>
    <row r="32229" spans="1:1" x14ac:dyDescent="0.25">
      <c r="A32229" t="str">
        <f t="shared" si="505"/>
        <v>YAG</v>
      </c>
    </row>
    <row r="32230" spans="1:1" x14ac:dyDescent="0.25">
      <c r="A32230" t="str">
        <f t="shared" si="505"/>
        <v>YAG</v>
      </c>
    </row>
    <row r="32231" spans="1:1" x14ac:dyDescent="0.25">
      <c r="A32231" t="str">
        <f t="shared" si="505"/>
        <v>YAG</v>
      </c>
    </row>
    <row r="32232" spans="1:1" x14ac:dyDescent="0.25">
      <c r="A32232" t="str">
        <f t="shared" si="505"/>
        <v>YAG</v>
      </c>
    </row>
    <row r="32233" spans="1:1" x14ac:dyDescent="0.25">
      <c r="A32233" t="str">
        <f t="shared" si="505"/>
        <v>YAG</v>
      </c>
    </row>
    <row r="32234" spans="1:1" x14ac:dyDescent="0.25">
      <c r="A32234" t="str">
        <f t="shared" si="505"/>
        <v>YAG</v>
      </c>
    </row>
    <row r="32235" spans="1:1" x14ac:dyDescent="0.25">
      <c r="A32235" t="str">
        <f t="shared" si="505"/>
        <v>YAG</v>
      </c>
    </row>
    <row r="32236" spans="1:1" x14ac:dyDescent="0.25">
      <c r="A32236" t="str">
        <f t="shared" si="505"/>
        <v>YAG</v>
      </c>
    </row>
    <row r="32237" spans="1:1" x14ac:dyDescent="0.25">
      <c r="A32237" t="str">
        <f t="shared" si="505"/>
        <v>YAG</v>
      </c>
    </row>
    <row r="32238" spans="1:1" x14ac:dyDescent="0.25">
      <c r="A32238" t="str">
        <f t="shared" si="505"/>
        <v>YAG</v>
      </c>
    </row>
    <row r="32239" spans="1:1" x14ac:dyDescent="0.25">
      <c r="A32239" t="str">
        <f t="shared" si="505"/>
        <v>YAG</v>
      </c>
    </row>
    <row r="32240" spans="1:1" x14ac:dyDescent="0.25">
      <c r="A32240" t="str">
        <f t="shared" si="505"/>
        <v>YAG</v>
      </c>
    </row>
    <row r="32241" spans="1:1" x14ac:dyDescent="0.25">
      <c r="A32241" t="str">
        <f t="shared" ref="A32241:A32304" si="506">"YAG"&amp;D32241 &amp;E32241 &amp;F32241 &amp; G32241 &amp;H32241 &amp;I32241</f>
        <v>YAG</v>
      </c>
    </row>
    <row r="32242" spans="1:1" x14ac:dyDescent="0.25">
      <c r="A32242" t="str">
        <f t="shared" si="506"/>
        <v>YAG</v>
      </c>
    </row>
    <row r="32243" spans="1:1" x14ac:dyDescent="0.25">
      <c r="A32243" t="str">
        <f t="shared" si="506"/>
        <v>YAG</v>
      </c>
    </row>
    <row r="32244" spans="1:1" x14ac:dyDescent="0.25">
      <c r="A32244" t="str">
        <f t="shared" si="506"/>
        <v>YAG</v>
      </c>
    </row>
    <row r="32245" spans="1:1" x14ac:dyDescent="0.25">
      <c r="A32245" t="str">
        <f t="shared" si="506"/>
        <v>YAG</v>
      </c>
    </row>
    <row r="32246" spans="1:1" x14ac:dyDescent="0.25">
      <c r="A32246" t="str">
        <f t="shared" si="506"/>
        <v>YAG</v>
      </c>
    </row>
    <row r="32247" spans="1:1" x14ac:dyDescent="0.25">
      <c r="A32247" t="str">
        <f t="shared" si="506"/>
        <v>YAG</v>
      </c>
    </row>
    <row r="32248" spans="1:1" x14ac:dyDescent="0.25">
      <c r="A32248" t="str">
        <f t="shared" si="506"/>
        <v>YAG</v>
      </c>
    </row>
    <row r="32249" spans="1:1" x14ac:dyDescent="0.25">
      <c r="A32249" t="str">
        <f t="shared" si="506"/>
        <v>YAG</v>
      </c>
    </row>
    <row r="32250" spans="1:1" x14ac:dyDescent="0.25">
      <c r="A32250" t="str">
        <f t="shared" si="506"/>
        <v>YAG</v>
      </c>
    </row>
    <row r="32251" spans="1:1" x14ac:dyDescent="0.25">
      <c r="A32251" t="str">
        <f t="shared" si="506"/>
        <v>YAG</v>
      </c>
    </row>
    <row r="32252" spans="1:1" x14ac:dyDescent="0.25">
      <c r="A32252" t="str">
        <f t="shared" si="506"/>
        <v>YAG</v>
      </c>
    </row>
    <row r="32253" spans="1:1" x14ac:dyDescent="0.25">
      <c r="A32253" t="str">
        <f t="shared" si="506"/>
        <v>YAG</v>
      </c>
    </row>
    <row r="32254" spans="1:1" x14ac:dyDescent="0.25">
      <c r="A32254" t="str">
        <f t="shared" si="506"/>
        <v>YAG</v>
      </c>
    </row>
    <row r="32255" spans="1:1" x14ac:dyDescent="0.25">
      <c r="A32255" t="str">
        <f t="shared" si="506"/>
        <v>YAG</v>
      </c>
    </row>
    <row r="32256" spans="1:1" x14ac:dyDescent="0.25">
      <c r="A32256" t="str">
        <f t="shared" si="506"/>
        <v>YAG</v>
      </c>
    </row>
    <row r="32257" spans="1:1" x14ac:dyDescent="0.25">
      <c r="A32257" t="str">
        <f t="shared" si="506"/>
        <v>YAG</v>
      </c>
    </row>
    <row r="32258" spans="1:1" x14ac:dyDescent="0.25">
      <c r="A32258" t="str">
        <f t="shared" si="506"/>
        <v>YAG</v>
      </c>
    </row>
    <row r="32259" spans="1:1" x14ac:dyDescent="0.25">
      <c r="A32259" t="str">
        <f t="shared" si="506"/>
        <v>YAG</v>
      </c>
    </row>
    <row r="32260" spans="1:1" x14ac:dyDescent="0.25">
      <c r="A32260" t="str">
        <f t="shared" si="506"/>
        <v>YAG</v>
      </c>
    </row>
    <row r="32261" spans="1:1" x14ac:dyDescent="0.25">
      <c r="A32261" t="str">
        <f t="shared" si="506"/>
        <v>YAG</v>
      </c>
    </row>
    <row r="32262" spans="1:1" x14ac:dyDescent="0.25">
      <c r="A32262" t="str">
        <f t="shared" si="506"/>
        <v>YAG</v>
      </c>
    </row>
    <row r="32263" spans="1:1" x14ac:dyDescent="0.25">
      <c r="A32263" t="str">
        <f t="shared" si="506"/>
        <v>YAG</v>
      </c>
    </row>
    <row r="32264" spans="1:1" x14ac:dyDescent="0.25">
      <c r="A32264" t="str">
        <f t="shared" si="506"/>
        <v>YAG</v>
      </c>
    </row>
    <row r="32265" spans="1:1" x14ac:dyDescent="0.25">
      <c r="A32265" t="str">
        <f t="shared" si="506"/>
        <v>YAG</v>
      </c>
    </row>
    <row r="32266" spans="1:1" x14ac:dyDescent="0.25">
      <c r="A32266" t="str">
        <f t="shared" si="506"/>
        <v>YAG</v>
      </c>
    </row>
    <row r="32267" spans="1:1" x14ac:dyDescent="0.25">
      <c r="A32267" t="str">
        <f t="shared" si="506"/>
        <v>YAG</v>
      </c>
    </row>
    <row r="32268" spans="1:1" x14ac:dyDescent="0.25">
      <c r="A32268" t="str">
        <f t="shared" si="506"/>
        <v>YAG</v>
      </c>
    </row>
    <row r="32269" spans="1:1" x14ac:dyDescent="0.25">
      <c r="A32269" t="str">
        <f t="shared" si="506"/>
        <v>YAG</v>
      </c>
    </row>
    <row r="32270" spans="1:1" x14ac:dyDescent="0.25">
      <c r="A32270" t="str">
        <f t="shared" si="506"/>
        <v>YAG</v>
      </c>
    </row>
    <row r="32271" spans="1:1" x14ac:dyDescent="0.25">
      <c r="A32271" t="str">
        <f t="shared" si="506"/>
        <v>YAG</v>
      </c>
    </row>
    <row r="32272" spans="1:1" x14ac:dyDescent="0.25">
      <c r="A32272" t="str">
        <f t="shared" si="506"/>
        <v>YAG</v>
      </c>
    </row>
    <row r="32273" spans="1:1" x14ac:dyDescent="0.25">
      <c r="A32273" t="str">
        <f t="shared" si="506"/>
        <v>YAG</v>
      </c>
    </row>
    <row r="32274" spans="1:1" x14ac:dyDescent="0.25">
      <c r="A32274" t="str">
        <f t="shared" si="506"/>
        <v>YAG</v>
      </c>
    </row>
    <row r="32275" spans="1:1" x14ac:dyDescent="0.25">
      <c r="A32275" t="str">
        <f t="shared" si="506"/>
        <v>YAG</v>
      </c>
    </row>
    <row r="32276" spans="1:1" x14ac:dyDescent="0.25">
      <c r="A32276" t="str">
        <f t="shared" si="506"/>
        <v>YAG</v>
      </c>
    </row>
    <row r="32277" spans="1:1" x14ac:dyDescent="0.25">
      <c r="A32277" t="str">
        <f t="shared" si="506"/>
        <v>YAG</v>
      </c>
    </row>
    <row r="32278" spans="1:1" x14ac:dyDescent="0.25">
      <c r="A32278" t="str">
        <f t="shared" si="506"/>
        <v>YAG</v>
      </c>
    </row>
    <row r="32279" spans="1:1" x14ac:dyDescent="0.25">
      <c r="A32279" t="str">
        <f t="shared" si="506"/>
        <v>YAG</v>
      </c>
    </row>
    <row r="32280" spans="1:1" x14ac:dyDescent="0.25">
      <c r="A32280" t="str">
        <f t="shared" si="506"/>
        <v>YAG</v>
      </c>
    </row>
    <row r="32281" spans="1:1" x14ac:dyDescent="0.25">
      <c r="A32281" t="str">
        <f t="shared" si="506"/>
        <v>YAG</v>
      </c>
    </row>
    <row r="32282" spans="1:1" x14ac:dyDescent="0.25">
      <c r="A32282" t="str">
        <f t="shared" si="506"/>
        <v>YAG</v>
      </c>
    </row>
    <row r="32283" spans="1:1" x14ac:dyDescent="0.25">
      <c r="A32283" t="str">
        <f t="shared" si="506"/>
        <v>YAG</v>
      </c>
    </row>
    <row r="32284" spans="1:1" x14ac:dyDescent="0.25">
      <c r="A32284" t="str">
        <f t="shared" si="506"/>
        <v>YAG</v>
      </c>
    </row>
    <row r="32285" spans="1:1" x14ac:dyDescent="0.25">
      <c r="A32285" t="str">
        <f t="shared" si="506"/>
        <v>YAG</v>
      </c>
    </row>
    <row r="32286" spans="1:1" x14ac:dyDescent="0.25">
      <c r="A32286" t="str">
        <f t="shared" si="506"/>
        <v>YAG</v>
      </c>
    </row>
    <row r="32287" spans="1:1" x14ac:dyDescent="0.25">
      <c r="A32287" t="str">
        <f t="shared" si="506"/>
        <v>YAG</v>
      </c>
    </row>
    <row r="32288" spans="1:1" x14ac:dyDescent="0.25">
      <c r="A32288" t="str">
        <f t="shared" si="506"/>
        <v>YAG</v>
      </c>
    </row>
    <row r="32289" spans="1:1" x14ac:dyDescent="0.25">
      <c r="A32289" t="str">
        <f t="shared" si="506"/>
        <v>YAG</v>
      </c>
    </row>
    <row r="32290" spans="1:1" x14ac:dyDescent="0.25">
      <c r="A32290" t="str">
        <f t="shared" si="506"/>
        <v>YAG</v>
      </c>
    </row>
    <row r="32291" spans="1:1" x14ac:dyDescent="0.25">
      <c r="A32291" t="str">
        <f t="shared" si="506"/>
        <v>YAG</v>
      </c>
    </row>
    <row r="32292" spans="1:1" x14ac:dyDescent="0.25">
      <c r="A32292" t="str">
        <f t="shared" si="506"/>
        <v>YAG</v>
      </c>
    </row>
    <row r="32293" spans="1:1" x14ac:dyDescent="0.25">
      <c r="A32293" t="str">
        <f t="shared" si="506"/>
        <v>YAG</v>
      </c>
    </row>
    <row r="32294" spans="1:1" x14ac:dyDescent="0.25">
      <c r="A32294" t="str">
        <f t="shared" si="506"/>
        <v>YAG</v>
      </c>
    </row>
    <row r="32295" spans="1:1" x14ac:dyDescent="0.25">
      <c r="A32295" t="str">
        <f t="shared" si="506"/>
        <v>YAG</v>
      </c>
    </row>
    <row r="32296" spans="1:1" x14ac:dyDescent="0.25">
      <c r="A32296" t="str">
        <f t="shared" si="506"/>
        <v>YAG</v>
      </c>
    </row>
    <row r="32297" spans="1:1" x14ac:dyDescent="0.25">
      <c r="A32297" t="str">
        <f t="shared" si="506"/>
        <v>YAG</v>
      </c>
    </row>
    <row r="32298" spans="1:1" x14ac:dyDescent="0.25">
      <c r="A32298" t="str">
        <f t="shared" si="506"/>
        <v>YAG</v>
      </c>
    </row>
    <row r="32299" spans="1:1" x14ac:dyDescent="0.25">
      <c r="A32299" t="str">
        <f t="shared" si="506"/>
        <v>YAG</v>
      </c>
    </row>
    <row r="32300" spans="1:1" x14ac:dyDescent="0.25">
      <c r="A32300" t="str">
        <f t="shared" si="506"/>
        <v>YAG</v>
      </c>
    </row>
    <row r="32301" spans="1:1" x14ac:dyDescent="0.25">
      <c r="A32301" t="str">
        <f t="shared" si="506"/>
        <v>YAG</v>
      </c>
    </row>
    <row r="32302" spans="1:1" x14ac:dyDescent="0.25">
      <c r="A32302" t="str">
        <f t="shared" si="506"/>
        <v>YAG</v>
      </c>
    </row>
    <row r="32303" spans="1:1" x14ac:dyDescent="0.25">
      <c r="A32303" t="str">
        <f t="shared" si="506"/>
        <v>YAG</v>
      </c>
    </row>
    <row r="32304" spans="1:1" x14ac:dyDescent="0.25">
      <c r="A32304" t="str">
        <f t="shared" si="506"/>
        <v>YAG</v>
      </c>
    </row>
    <row r="32305" spans="1:1" x14ac:dyDescent="0.25">
      <c r="A32305" t="str">
        <f t="shared" ref="A32305:A32368" si="507">"YAG"&amp;D32305 &amp;E32305 &amp;F32305 &amp; G32305 &amp;H32305 &amp;I32305</f>
        <v>YAG</v>
      </c>
    </row>
    <row r="32306" spans="1:1" x14ac:dyDescent="0.25">
      <c r="A32306" t="str">
        <f t="shared" si="507"/>
        <v>YAG</v>
      </c>
    </row>
    <row r="32307" spans="1:1" x14ac:dyDescent="0.25">
      <c r="A32307" t="str">
        <f t="shared" si="507"/>
        <v>YAG</v>
      </c>
    </row>
    <row r="32308" spans="1:1" x14ac:dyDescent="0.25">
      <c r="A32308" t="str">
        <f t="shared" si="507"/>
        <v>YAG</v>
      </c>
    </row>
    <row r="32309" spans="1:1" x14ac:dyDescent="0.25">
      <c r="A32309" t="str">
        <f t="shared" si="507"/>
        <v>YAG</v>
      </c>
    </row>
    <row r="32310" spans="1:1" x14ac:dyDescent="0.25">
      <c r="A32310" t="str">
        <f t="shared" si="507"/>
        <v>YAG</v>
      </c>
    </row>
    <row r="32311" spans="1:1" x14ac:dyDescent="0.25">
      <c r="A32311" t="str">
        <f t="shared" si="507"/>
        <v>YAG</v>
      </c>
    </row>
    <row r="32312" spans="1:1" x14ac:dyDescent="0.25">
      <c r="A32312" t="str">
        <f t="shared" si="507"/>
        <v>YAG</v>
      </c>
    </row>
    <row r="32313" spans="1:1" x14ac:dyDescent="0.25">
      <c r="A32313" t="str">
        <f t="shared" si="507"/>
        <v>YAG</v>
      </c>
    </row>
    <row r="32314" spans="1:1" x14ac:dyDescent="0.25">
      <c r="A32314" t="str">
        <f t="shared" si="507"/>
        <v>YAG</v>
      </c>
    </row>
    <row r="32315" spans="1:1" x14ac:dyDescent="0.25">
      <c r="A32315" t="str">
        <f t="shared" si="507"/>
        <v>YAG</v>
      </c>
    </row>
    <row r="32316" spans="1:1" x14ac:dyDescent="0.25">
      <c r="A32316" t="str">
        <f t="shared" si="507"/>
        <v>YAG</v>
      </c>
    </row>
    <row r="32317" spans="1:1" x14ac:dyDescent="0.25">
      <c r="A32317" t="str">
        <f t="shared" si="507"/>
        <v>YAG</v>
      </c>
    </row>
    <row r="32318" spans="1:1" x14ac:dyDescent="0.25">
      <c r="A32318" t="str">
        <f t="shared" si="507"/>
        <v>YAG</v>
      </c>
    </row>
    <row r="32319" spans="1:1" x14ac:dyDescent="0.25">
      <c r="A32319" t="str">
        <f t="shared" si="507"/>
        <v>YAG</v>
      </c>
    </row>
    <row r="32320" spans="1:1" x14ac:dyDescent="0.25">
      <c r="A32320" t="str">
        <f t="shared" si="507"/>
        <v>YAG</v>
      </c>
    </row>
    <row r="32321" spans="1:1" x14ac:dyDescent="0.25">
      <c r="A32321" t="str">
        <f t="shared" si="507"/>
        <v>YAG</v>
      </c>
    </row>
    <row r="32322" spans="1:1" x14ac:dyDescent="0.25">
      <c r="A32322" t="str">
        <f t="shared" si="507"/>
        <v>YAG</v>
      </c>
    </row>
    <row r="32323" spans="1:1" x14ac:dyDescent="0.25">
      <c r="A32323" t="str">
        <f t="shared" si="507"/>
        <v>YAG</v>
      </c>
    </row>
    <row r="32324" spans="1:1" x14ac:dyDescent="0.25">
      <c r="A32324" t="str">
        <f t="shared" si="507"/>
        <v>YAG</v>
      </c>
    </row>
    <row r="32325" spans="1:1" x14ac:dyDescent="0.25">
      <c r="A32325" t="str">
        <f t="shared" si="507"/>
        <v>YAG</v>
      </c>
    </row>
    <row r="32326" spans="1:1" x14ac:dyDescent="0.25">
      <c r="A32326" t="str">
        <f t="shared" si="507"/>
        <v>YAG</v>
      </c>
    </row>
    <row r="32327" spans="1:1" x14ac:dyDescent="0.25">
      <c r="A32327" t="str">
        <f t="shared" si="507"/>
        <v>YAG</v>
      </c>
    </row>
    <row r="32328" spans="1:1" x14ac:dyDescent="0.25">
      <c r="A32328" t="str">
        <f t="shared" si="507"/>
        <v>YAG</v>
      </c>
    </row>
    <row r="32329" spans="1:1" x14ac:dyDescent="0.25">
      <c r="A32329" t="str">
        <f t="shared" si="507"/>
        <v>YAG</v>
      </c>
    </row>
    <row r="32330" spans="1:1" x14ac:dyDescent="0.25">
      <c r="A32330" t="str">
        <f t="shared" si="507"/>
        <v>YAG</v>
      </c>
    </row>
    <row r="32331" spans="1:1" x14ac:dyDescent="0.25">
      <c r="A32331" t="str">
        <f t="shared" si="507"/>
        <v>YAG</v>
      </c>
    </row>
    <row r="32332" spans="1:1" x14ac:dyDescent="0.25">
      <c r="A32332" t="str">
        <f t="shared" si="507"/>
        <v>YAG</v>
      </c>
    </row>
    <row r="32333" spans="1:1" x14ac:dyDescent="0.25">
      <c r="A32333" t="str">
        <f t="shared" si="507"/>
        <v>YAG</v>
      </c>
    </row>
    <row r="32334" spans="1:1" x14ac:dyDescent="0.25">
      <c r="A32334" t="str">
        <f t="shared" si="507"/>
        <v>YAG</v>
      </c>
    </row>
    <row r="32335" spans="1:1" x14ac:dyDescent="0.25">
      <c r="A32335" t="str">
        <f t="shared" si="507"/>
        <v>YAG</v>
      </c>
    </row>
    <row r="32336" spans="1:1" x14ac:dyDescent="0.25">
      <c r="A32336" t="str">
        <f t="shared" si="507"/>
        <v>YAG</v>
      </c>
    </row>
    <row r="32337" spans="1:1" x14ac:dyDescent="0.25">
      <c r="A32337" t="str">
        <f t="shared" si="507"/>
        <v>YAG</v>
      </c>
    </row>
    <row r="32338" spans="1:1" x14ac:dyDescent="0.25">
      <c r="A32338" t="str">
        <f t="shared" si="507"/>
        <v>YAG</v>
      </c>
    </row>
    <row r="32339" spans="1:1" x14ac:dyDescent="0.25">
      <c r="A32339" t="str">
        <f t="shared" si="507"/>
        <v>YAG</v>
      </c>
    </row>
    <row r="32340" spans="1:1" x14ac:dyDescent="0.25">
      <c r="A32340" t="str">
        <f t="shared" si="507"/>
        <v>YAG</v>
      </c>
    </row>
    <row r="32341" spans="1:1" x14ac:dyDescent="0.25">
      <c r="A32341" t="str">
        <f t="shared" si="507"/>
        <v>YAG</v>
      </c>
    </row>
    <row r="32342" spans="1:1" x14ac:dyDescent="0.25">
      <c r="A32342" t="str">
        <f t="shared" si="507"/>
        <v>YAG</v>
      </c>
    </row>
    <row r="32343" spans="1:1" x14ac:dyDescent="0.25">
      <c r="A32343" t="str">
        <f t="shared" si="507"/>
        <v>YAG</v>
      </c>
    </row>
    <row r="32344" spans="1:1" x14ac:dyDescent="0.25">
      <c r="A32344" t="str">
        <f t="shared" si="507"/>
        <v>YAG</v>
      </c>
    </row>
    <row r="32345" spans="1:1" x14ac:dyDescent="0.25">
      <c r="A32345" t="str">
        <f t="shared" si="507"/>
        <v>YAG</v>
      </c>
    </row>
    <row r="32346" spans="1:1" x14ac:dyDescent="0.25">
      <c r="A32346" t="str">
        <f t="shared" si="507"/>
        <v>YAG</v>
      </c>
    </row>
    <row r="32347" spans="1:1" x14ac:dyDescent="0.25">
      <c r="A32347" t="str">
        <f t="shared" si="507"/>
        <v>YAG</v>
      </c>
    </row>
    <row r="32348" spans="1:1" x14ac:dyDescent="0.25">
      <c r="A32348" t="str">
        <f t="shared" si="507"/>
        <v>YAG</v>
      </c>
    </row>
    <row r="32349" spans="1:1" x14ac:dyDescent="0.25">
      <c r="A32349" t="str">
        <f t="shared" si="507"/>
        <v>YAG</v>
      </c>
    </row>
    <row r="32350" spans="1:1" x14ac:dyDescent="0.25">
      <c r="A32350" t="str">
        <f t="shared" si="507"/>
        <v>YAG</v>
      </c>
    </row>
    <row r="32351" spans="1:1" x14ac:dyDescent="0.25">
      <c r="A32351" t="str">
        <f t="shared" si="507"/>
        <v>YAG</v>
      </c>
    </row>
    <row r="32352" spans="1:1" x14ac:dyDescent="0.25">
      <c r="A32352" t="str">
        <f t="shared" si="507"/>
        <v>YAG</v>
      </c>
    </row>
    <row r="32353" spans="1:1" x14ac:dyDescent="0.25">
      <c r="A32353" t="str">
        <f t="shared" si="507"/>
        <v>YAG</v>
      </c>
    </row>
    <row r="32354" spans="1:1" x14ac:dyDescent="0.25">
      <c r="A32354" t="str">
        <f t="shared" si="507"/>
        <v>YAG</v>
      </c>
    </row>
    <row r="32355" spans="1:1" x14ac:dyDescent="0.25">
      <c r="A32355" t="str">
        <f t="shared" si="507"/>
        <v>YAG</v>
      </c>
    </row>
    <row r="32356" spans="1:1" x14ac:dyDescent="0.25">
      <c r="A32356" t="str">
        <f t="shared" si="507"/>
        <v>YAG</v>
      </c>
    </row>
    <row r="32357" spans="1:1" x14ac:dyDescent="0.25">
      <c r="A32357" t="str">
        <f t="shared" si="507"/>
        <v>YAG</v>
      </c>
    </row>
    <row r="32358" spans="1:1" x14ac:dyDescent="0.25">
      <c r="A32358" t="str">
        <f t="shared" si="507"/>
        <v>YAG</v>
      </c>
    </row>
    <row r="32359" spans="1:1" x14ac:dyDescent="0.25">
      <c r="A32359" t="str">
        <f t="shared" si="507"/>
        <v>YAG</v>
      </c>
    </row>
    <row r="32360" spans="1:1" x14ac:dyDescent="0.25">
      <c r="A32360" t="str">
        <f t="shared" si="507"/>
        <v>YAG</v>
      </c>
    </row>
    <row r="32361" spans="1:1" x14ac:dyDescent="0.25">
      <c r="A32361" t="str">
        <f t="shared" si="507"/>
        <v>YAG</v>
      </c>
    </row>
    <row r="32362" spans="1:1" x14ac:dyDescent="0.25">
      <c r="A32362" t="str">
        <f t="shared" si="507"/>
        <v>YAG</v>
      </c>
    </row>
    <row r="32363" spans="1:1" x14ac:dyDescent="0.25">
      <c r="A32363" t="str">
        <f t="shared" si="507"/>
        <v>YAG</v>
      </c>
    </row>
    <row r="32364" spans="1:1" x14ac:dyDescent="0.25">
      <c r="A32364" t="str">
        <f t="shared" si="507"/>
        <v>YAG</v>
      </c>
    </row>
    <row r="32365" spans="1:1" x14ac:dyDescent="0.25">
      <c r="A32365" t="str">
        <f t="shared" si="507"/>
        <v>YAG</v>
      </c>
    </row>
    <row r="32366" spans="1:1" x14ac:dyDescent="0.25">
      <c r="A32366" t="str">
        <f t="shared" si="507"/>
        <v>YAG</v>
      </c>
    </row>
    <row r="32367" spans="1:1" x14ac:dyDescent="0.25">
      <c r="A32367" t="str">
        <f t="shared" si="507"/>
        <v>YAG</v>
      </c>
    </row>
    <row r="32368" spans="1:1" x14ac:dyDescent="0.25">
      <c r="A32368" t="str">
        <f t="shared" si="507"/>
        <v>YAG</v>
      </c>
    </row>
    <row r="32369" spans="1:1" x14ac:dyDescent="0.25">
      <c r="A32369" t="str">
        <f t="shared" ref="A32369:A32432" si="508">"YAG"&amp;D32369 &amp;E32369 &amp;F32369 &amp; G32369 &amp;H32369 &amp;I32369</f>
        <v>YAG</v>
      </c>
    </row>
    <row r="32370" spans="1:1" x14ac:dyDescent="0.25">
      <c r="A32370" t="str">
        <f t="shared" si="508"/>
        <v>YAG</v>
      </c>
    </row>
    <row r="32371" spans="1:1" x14ac:dyDescent="0.25">
      <c r="A32371" t="str">
        <f t="shared" si="508"/>
        <v>YAG</v>
      </c>
    </row>
    <row r="32372" spans="1:1" x14ac:dyDescent="0.25">
      <c r="A32372" t="str">
        <f t="shared" si="508"/>
        <v>YAG</v>
      </c>
    </row>
    <row r="32373" spans="1:1" x14ac:dyDescent="0.25">
      <c r="A32373" t="str">
        <f t="shared" si="508"/>
        <v>YAG</v>
      </c>
    </row>
    <row r="32374" spans="1:1" x14ac:dyDescent="0.25">
      <c r="A32374" t="str">
        <f t="shared" si="508"/>
        <v>YAG</v>
      </c>
    </row>
    <row r="32375" spans="1:1" x14ac:dyDescent="0.25">
      <c r="A32375" t="str">
        <f t="shared" si="508"/>
        <v>YAG</v>
      </c>
    </row>
    <row r="32376" spans="1:1" x14ac:dyDescent="0.25">
      <c r="A32376" t="str">
        <f t="shared" si="508"/>
        <v>YAG</v>
      </c>
    </row>
    <row r="32377" spans="1:1" x14ac:dyDescent="0.25">
      <c r="A32377" t="str">
        <f t="shared" si="508"/>
        <v>YAG</v>
      </c>
    </row>
    <row r="32378" spans="1:1" x14ac:dyDescent="0.25">
      <c r="A32378" t="str">
        <f t="shared" si="508"/>
        <v>YAG</v>
      </c>
    </row>
    <row r="32379" spans="1:1" x14ac:dyDescent="0.25">
      <c r="A32379" t="str">
        <f t="shared" si="508"/>
        <v>YAG</v>
      </c>
    </row>
    <row r="32380" spans="1:1" x14ac:dyDescent="0.25">
      <c r="A32380" t="str">
        <f t="shared" si="508"/>
        <v>YAG</v>
      </c>
    </row>
    <row r="32381" spans="1:1" x14ac:dyDescent="0.25">
      <c r="A32381" t="str">
        <f t="shared" si="508"/>
        <v>YAG</v>
      </c>
    </row>
    <row r="32382" spans="1:1" x14ac:dyDescent="0.25">
      <c r="A32382" t="str">
        <f t="shared" si="508"/>
        <v>YAG</v>
      </c>
    </row>
    <row r="32383" spans="1:1" x14ac:dyDescent="0.25">
      <c r="A32383" t="str">
        <f t="shared" si="508"/>
        <v>YAG</v>
      </c>
    </row>
    <row r="32384" spans="1:1" x14ac:dyDescent="0.25">
      <c r="A32384" t="str">
        <f t="shared" si="508"/>
        <v>YAG</v>
      </c>
    </row>
    <row r="32385" spans="1:1" x14ac:dyDescent="0.25">
      <c r="A32385" t="str">
        <f t="shared" si="508"/>
        <v>YAG</v>
      </c>
    </row>
    <row r="32386" spans="1:1" x14ac:dyDescent="0.25">
      <c r="A32386" t="str">
        <f t="shared" si="508"/>
        <v>YAG</v>
      </c>
    </row>
    <row r="32387" spans="1:1" x14ac:dyDescent="0.25">
      <c r="A32387" t="str">
        <f t="shared" si="508"/>
        <v>YAG</v>
      </c>
    </row>
    <row r="32388" spans="1:1" x14ac:dyDescent="0.25">
      <c r="A32388" t="str">
        <f t="shared" si="508"/>
        <v>YAG</v>
      </c>
    </row>
    <row r="32389" spans="1:1" x14ac:dyDescent="0.25">
      <c r="A32389" t="str">
        <f t="shared" si="508"/>
        <v>YAG</v>
      </c>
    </row>
    <row r="32390" spans="1:1" x14ac:dyDescent="0.25">
      <c r="A32390" t="str">
        <f t="shared" si="508"/>
        <v>YAG</v>
      </c>
    </row>
    <row r="32391" spans="1:1" x14ac:dyDescent="0.25">
      <c r="A32391" t="str">
        <f t="shared" si="508"/>
        <v>YAG</v>
      </c>
    </row>
    <row r="32392" spans="1:1" x14ac:dyDescent="0.25">
      <c r="A32392" t="str">
        <f t="shared" si="508"/>
        <v>YAG</v>
      </c>
    </row>
    <row r="32393" spans="1:1" x14ac:dyDescent="0.25">
      <c r="A32393" t="str">
        <f t="shared" si="508"/>
        <v>YAG</v>
      </c>
    </row>
    <row r="32394" spans="1:1" x14ac:dyDescent="0.25">
      <c r="A32394" t="str">
        <f t="shared" si="508"/>
        <v>YAG</v>
      </c>
    </row>
    <row r="32395" spans="1:1" x14ac:dyDescent="0.25">
      <c r="A32395" t="str">
        <f t="shared" si="508"/>
        <v>YAG</v>
      </c>
    </row>
    <row r="32396" spans="1:1" x14ac:dyDescent="0.25">
      <c r="A32396" t="str">
        <f t="shared" si="508"/>
        <v>YAG</v>
      </c>
    </row>
    <row r="32397" spans="1:1" x14ac:dyDescent="0.25">
      <c r="A32397" t="str">
        <f t="shared" si="508"/>
        <v>YAG</v>
      </c>
    </row>
    <row r="32398" spans="1:1" x14ac:dyDescent="0.25">
      <c r="A32398" t="str">
        <f t="shared" si="508"/>
        <v>YAG</v>
      </c>
    </row>
    <row r="32399" spans="1:1" x14ac:dyDescent="0.25">
      <c r="A32399" t="str">
        <f t="shared" si="508"/>
        <v>YAG</v>
      </c>
    </row>
    <row r="32400" spans="1:1" x14ac:dyDescent="0.25">
      <c r="A32400" t="str">
        <f t="shared" si="508"/>
        <v>YAG</v>
      </c>
    </row>
    <row r="32401" spans="1:1" x14ac:dyDescent="0.25">
      <c r="A32401" t="str">
        <f t="shared" si="508"/>
        <v>YAG</v>
      </c>
    </row>
    <row r="32402" spans="1:1" x14ac:dyDescent="0.25">
      <c r="A32402" t="str">
        <f t="shared" si="508"/>
        <v>YAG</v>
      </c>
    </row>
    <row r="32403" spans="1:1" x14ac:dyDescent="0.25">
      <c r="A32403" t="str">
        <f t="shared" si="508"/>
        <v>YAG</v>
      </c>
    </row>
    <row r="32404" spans="1:1" x14ac:dyDescent="0.25">
      <c r="A32404" t="str">
        <f t="shared" si="508"/>
        <v>YAG</v>
      </c>
    </row>
    <row r="32405" spans="1:1" x14ac:dyDescent="0.25">
      <c r="A32405" t="str">
        <f t="shared" si="508"/>
        <v>YAG</v>
      </c>
    </row>
    <row r="32406" spans="1:1" x14ac:dyDescent="0.25">
      <c r="A32406" t="str">
        <f t="shared" si="508"/>
        <v>YAG</v>
      </c>
    </row>
    <row r="32407" spans="1:1" x14ac:dyDescent="0.25">
      <c r="A32407" t="str">
        <f t="shared" si="508"/>
        <v>YAG</v>
      </c>
    </row>
    <row r="32408" spans="1:1" x14ac:dyDescent="0.25">
      <c r="A32408" t="str">
        <f t="shared" si="508"/>
        <v>YAG</v>
      </c>
    </row>
    <row r="32409" spans="1:1" x14ac:dyDescent="0.25">
      <c r="A32409" t="str">
        <f t="shared" si="508"/>
        <v>YAG</v>
      </c>
    </row>
    <row r="32410" spans="1:1" x14ac:dyDescent="0.25">
      <c r="A32410" t="str">
        <f t="shared" si="508"/>
        <v>YAG</v>
      </c>
    </row>
    <row r="32411" spans="1:1" x14ac:dyDescent="0.25">
      <c r="A32411" t="str">
        <f t="shared" si="508"/>
        <v>YAG</v>
      </c>
    </row>
    <row r="32412" spans="1:1" x14ac:dyDescent="0.25">
      <c r="A32412" t="str">
        <f t="shared" si="508"/>
        <v>YAG</v>
      </c>
    </row>
    <row r="32413" spans="1:1" x14ac:dyDescent="0.25">
      <c r="A32413" t="str">
        <f t="shared" si="508"/>
        <v>YAG</v>
      </c>
    </row>
    <row r="32414" spans="1:1" x14ac:dyDescent="0.25">
      <c r="A32414" t="str">
        <f t="shared" si="508"/>
        <v>YAG</v>
      </c>
    </row>
    <row r="32415" spans="1:1" x14ac:dyDescent="0.25">
      <c r="A32415" t="str">
        <f t="shared" si="508"/>
        <v>YAG</v>
      </c>
    </row>
    <row r="32416" spans="1:1" x14ac:dyDescent="0.25">
      <c r="A32416" t="str">
        <f t="shared" si="508"/>
        <v>YAG</v>
      </c>
    </row>
    <row r="32417" spans="1:1" x14ac:dyDescent="0.25">
      <c r="A32417" t="str">
        <f t="shared" si="508"/>
        <v>YAG</v>
      </c>
    </row>
    <row r="32418" spans="1:1" x14ac:dyDescent="0.25">
      <c r="A32418" t="str">
        <f t="shared" si="508"/>
        <v>YAG</v>
      </c>
    </row>
    <row r="32419" spans="1:1" x14ac:dyDescent="0.25">
      <c r="A32419" t="str">
        <f t="shared" si="508"/>
        <v>YAG</v>
      </c>
    </row>
    <row r="32420" spans="1:1" x14ac:dyDescent="0.25">
      <c r="A32420" t="str">
        <f t="shared" si="508"/>
        <v>YAG</v>
      </c>
    </row>
    <row r="32421" spans="1:1" x14ac:dyDescent="0.25">
      <c r="A32421" t="str">
        <f t="shared" si="508"/>
        <v>YAG</v>
      </c>
    </row>
    <row r="32422" spans="1:1" x14ac:dyDescent="0.25">
      <c r="A32422" t="str">
        <f t="shared" si="508"/>
        <v>YAG</v>
      </c>
    </row>
    <row r="32423" spans="1:1" x14ac:dyDescent="0.25">
      <c r="A32423" t="str">
        <f t="shared" si="508"/>
        <v>YAG</v>
      </c>
    </row>
    <row r="32424" spans="1:1" x14ac:dyDescent="0.25">
      <c r="A32424" t="str">
        <f t="shared" si="508"/>
        <v>YAG</v>
      </c>
    </row>
    <row r="32425" spans="1:1" x14ac:dyDescent="0.25">
      <c r="A32425" t="str">
        <f t="shared" si="508"/>
        <v>YAG</v>
      </c>
    </row>
    <row r="32426" spans="1:1" x14ac:dyDescent="0.25">
      <c r="A32426" t="str">
        <f t="shared" si="508"/>
        <v>YAG</v>
      </c>
    </row>
    <row r="32427" spans="1:1" x14ac:dyDescent="0.25">
      <c r="A32427" t="str">
        <f t="shared" si="508"/>
        <v>YAG</v>
      </c>
    </row>
    <row r="32428" spans="1:1" x14ac:dyDescent="0.25">
      <c r="A32428" t="str">
        <f t="shared" si="508"/>
        <v>YAG</v>
      </c>
    </row>
    <row r="32429" spans="1:1" x14ac:dyDescent="0.25">
      <c r="A32429" t="str">
        <f t="shared" si="508"/>
        <v>YAG</v>
      </c>
    </row>
    <row r="32430" spans="1:1" x14ac:dyDescent="0.25">
      <c r="A32430" t="str">
        <f t="shared" si="508"/>
        <v>YAG</v>
      </c>
    </row>
    <row r="32431" spans="1:1" x14ac:dyDescent="0.25">
      <c r="A32431" t="str">
        <f t="shared" si="508"/>
        <v>YAG</v>
      </c>
    </row>
    <row r="32432" spans="1:1" x14ac:dyDescent="0.25">
      <c r="A32432" t="str">
        <f t="shared" si="508"/>
        <v>YAG</v>
      </c>
    </row>
    <row r="32433" spans="1:1" x14ac:dyDescent="0.25">
      <c r="A32433" t="str">
        <f t="shared" ref="A32433:A32496" si="509">"YAG"&amp;D32433 &amp;E32433 &amp;F32433 &amp; G32433 &amp;H32433 &amp;I32433</f>
        <v>YAG</v>
      </c>
    </row>
    <row r="32434" spans="1:1" x14ac:dyDescent="0.25">
      <c r="A32434" t="str">
        <f t="shared" si="509"/>
        <v>YAG</v>
      </c>
    </row>
    <row r="32435" spans="1:1" x14ac:dyDescent="0.25">
      <c r="A32435" t="str">
        <f t="shared" si="509"/>
        <v>YAG</v>
      </c>
    </row>
    <row r="32436" spans="1:1" x14ac:dyDescent="0.25">
      <c r="A32436" t="str">
        <f t="shared" si="509"/>
        <v>YAG</v>
      </c>
    </row>
    <row r="32437" spans="1:1" x14ac:dyDescent="0.25">
      <c r="A32437" t="str">
        <f t="shared" si="509"/>
        <v>YAG</v>
      </c>
    </row>
    <row r="32438" spans="1:1" x14ac:dyDescent="0.25">
      <c r="A32438" t="str">
        <f t="shared" si="509"/>
        <v>YAG</v>
      </c>
    </row>
    <row r="32439" spans="1:1" x14ac:dyDescent="0.25">
      <c r="A32439" t="str">
        <f t="shared" si="509"/>
        <v>YAG</v>
      </c>
    </row>
    <row r="32440" spans="1:1" x14ac:dyDescent="0.25">
      <c r="A32440" t="str">
        <f t="shared" si="509"/>
        <v>YAG</v>
      </c>
    </row>
    <row r="32441" spans="1:1" x14ac:dyDescent="0.25">
      <c r="A32441" t="str">
        <f t="shared" si="509"/>
        <v>YAG</v>
      </c>
    </row>
    <row r="32442" spans="1:1" x14ac:dyDescent="0.25">
      <c r="A32442" t="str">
        <f t="shared" si="509"/>
        <v>YAG</v>
      </c>
    </row>
    <row r="32443" spans="1:1" x14ac:dyDescent="0.25">
      <c r="A32443" t="str">
        <f t="shared" si="509"/>
        <v>YAG</v>
      </c>
    </row>
    <row r="32444" spans="1:1" x14ac:dyDescent="0.25">
      <c r="A32444" t="str">
        <f t="shared" si="509"/>
        <v>YAG</v>
      </c>
    </row>
    <row r="32445" spans="1:1" x14ac:dyDescent="0.25">
      <c r="A32445" t="str">
        <f t="shared" si="509"/>
        <v>YAG</v>
      </c>
    </row>
    <row r="32446" spans="1:1" x14ac:dyDescent="0.25">
      <c r="A32446" t="str">
        <f t="shared" si="509"/>
        <v>YAG</v>
      </c>
    </row>
    <row r="32447" spans="1:1" x14ac:dyDescent="0.25">
      <c r="A32447" t="str">
        <f t="shared" si="509"/>
        <v>YAG</v>
      </c>
    </row>
    <row r="32448" spans="1:1" x14ac:dyDescent="0.25">
      <c r="A32448" t="str">
        <f t="shared" si="509"/>
        <v>YAG</v>
      </c>
    </row>
    <row r="32449" spans="1:1" x14ac:dyDescent="0.25">
      <c r="A32449" t="str">
        <f t="shared" si="509"/>
        <v>YAG</v>
      </c>
    </row>
    <row r="32450" spans="1:1" x14ac:dyDescent="0.25">
      <c r="A32450" t="str">
        <f t="shared" si="509"/>
        <v>YAG</v>
      </c>
    </row>
    <row r="32451" spans="1:1" x14ac:dyDescent="0.25">
      <c r="A32451" t="str">
        <f t="shared" si="509"/>
        <v>YAG</v>
      </c>
    </row>
    <row r="32452" spans="1:1" x14ac:dyDescent="0.25">
      <c r="A32452" t="str">
        <f t="shared" si="509"/>
        <v>YAG</v>
      </c>
    </row>
    <row r="32453" spans="1:1" x14ac:dyDescent="0.25">
      <c r="A32453" t="str">
        <f t="shared" si="509"/>
        <v>YAG</v>
      </c>
    </row>
    <row r="32454" spans="1:1" x14ac:dyDescent="0.25">
      <c r="A32454" t="str">
        <f t="shared" si="509"/>
        <v>YAG</v>
      </c>
    </row>
    <row r="32455" spans="1:1" x14ac:dyDescent="0.25">
      <c r="A32455" t="str">
        <f t="shared" si="509"/>
        <v>YAG</v>
      </c>
    </row>
    <row r="32456" spans="1:1" x14ac:dyDescent="0.25">
      <c r="A32456" t="str">
        <f t="shared" si="509"/>
        <v>YAG</v>
      </c>
    </row>
    <row r="32457" spans="1:1" x14ac:dyDescent="0.25">
      <c r="A32457" t="str">
        <f t="shared" si="509"/>
        <v>YAG</v>
      </c>
    </row>
    <row r="32458" spans="1:1" x14ac:dyDescent="0.25">
      <c r="A32458" t="str">
        <f t="shared" si="509"/>
        <v>YAG</v>
      </c>
    </row>
    <row r="32459" spans="1:1" x14ac:dyDescent="0.25">
      <c r="A32459" t="str">
        <f t="shared" si="509"/>
        <v>YAG</v>
      </c>
    </row>
    <row r="32460" spans="1:1" x14ac:dyDescent="0.25">
      <c r="A32460" t="str">
        <f t="shared" si="509"/>
        <v>YAG</v>
      </c>
    </row>
    <row r="32461" spans="1:1" x14ac:dyDescent="0.25">
      <c r="A32461" t="str">
        <f t="shared" si="509"/>
        <v>YAG</v>
      </c>
    </row>
    <row r="32462" spans="1:1" x14ac:dyDescent="0.25">
      <c r="A32462" t="str">
        <f t="shared" si="509"/>
        <v>YAG</v>
      </c>
    </row>
    <row r="32463" spans="1:1" x14ac:dyDescent="0.25">
      <c r="A32463" t="str">
        <f t="shared" si="509"/>
        <v>YAG</v>
      </c>
    </row>
    <row r="32464" spans="1:1" x14ac:dyDescent="0.25">
      <c r="A32464" t="str">
        <f t="shared" si="509"/>
        <v>YAG</v>
      </c>
    </row>
    <row r="32465" spans="1:1" x14ac:dyDescent="0.25">
      <c r="A32465" t="str">
        <f t="shared" si="509"/>
        <v>YAG</v>
      </c>
    </row>
    <row r="32466" spans="1:1" x14ac:dyDescent="0.25">
      <c r="A32466" t="str">
        <f t="shared" si="509"/>
        <v>YAG</v>
      </c>
    </row>
    <row r="32467" spans="1:1" x14ac:dyDescent="0.25">
      <c r="A32467" t="str">
        <f t="shared" si="509"/>
        <v>YAG</v>
      </c>
    </row>
    <row r="32468" spans="1:1" x14ac:dyDescent="0.25">
      <c r="A32468" t="str">
        <f t="shared" si="509"/>
        <v>YAG</v>
      </c>
    </row>
    <row r="32469" spans="1:1" x14ac:dyDescent="0.25">
      <c r="A32469" t="str">
        <f t="shared" si="509"/>
        <v>YAG</v>
      </c>
    </row>
    <row r="32470" spans="1:1" x14ac:dyDescent="0.25">
      <c r="A32470" t="str">
        <f t="shared" si="509"/>
        <v>YAG</v>
      </c>
    </row>
    <row r="32471" spans="1:1" x14ac:dyDescent="0.25">
      <c r="A32471" t="str">
        <f t="shared" si="509"/>
        <v>YAG</v>
      </c>
    </row>
    <row r="32472" spans="1:1" x14ac:dyDescent="0.25">
      <c r="A32472" t="str">
        <f t="shared" si="509"/>
        <v>YAG</v>
      </c>
    </row>
    <row r="32473" spans="1:1" x14ac:dyDescent="0.25">
      <c r="A32473" t="str">
        <f t="shared" si="509"/>
        <v>YAG</v>
      </c>
    </row>
    <row r="32474" spans="1:1" x14ac:dyDescent="0.25">
      <c r="A32474" t="str">
        <f t="shared" si="509"/>
        <v>YAG</v>
      </c>
    </row>
    <row r="32475" spans="1:1" x14ac:dyDescent="0.25">
      <c r="A32475" t="str">
        <f t="shared" si="509"/>
        <v>YAG</v>
      </c>
    </row>
    <row r="32476" spans="1:1" x14ac:dyDescent="0.25">
      <c r="A32476" t="str">
        <f t="shared" si="509"/>
        <v>YAG</v>
      </c>
    </row>
    <row r="32477" spans="1:1" x14ac:dyDescent="0.25">
      <c r="A32477" t="str">
        <f t="shared" si="509"/>
        <v>YAG</v>
      </c>
    </row>
    <row r="32478" spans="1:1" x14ac:dyDescent="0.25">
      <c r="A32478" t="str">
        <f t="shared" si="509"/>
        <v>YAG</v>
      </c>
    </row>
    <row r="32479" spans="1:1" x14ac:dyDescent="0.25">
      <c r="A32479" t="str">
        <f t="shared" si="509"/>
        <v>YAG</v>
      </c>
    </row>
    <row r="32480" spans="1:1" x14ac:dyDescent="0.25">
      <c r="A32480" t="str">
        <f t="shared" si="509"/>
        <v>YAG</v>
      </c>
    </row>
    <row r="32481" spans="1:1" x14ac:dyDescent="0.25">
      <c r="A32481" t="str">
        <f t="shared" si="509"/>
        <v>YAG</v>
      </c>
    </row>
    <row r="32482" spans="1:1" x14ac:dyDescent="0.25">
      <c r="A32482" t="str">
        <f t="shared" si="509"/>
        <v>YAG</v>
      </c>
    </row>
    <row r="32483" spans="1:1" x14ac:dyDescent="0.25">
      <c r="A32483" t="str">
        <f t="shared" si="509"/>
        <v>YAG</v>
      </c>
    </row>
    <row r="32484" spans="1:1" x14ac:dyDescent="0.25">
      <c r="A32484" t="str">
        <f t="shared" si="509"/>
        <v>YAG</v>
      </c>
    </row>
    <row r="32485" spans="1:1" x14ac:dyDescent="0.25">
      <c r="A32485" t="str">
        <f t="shared" si="509"/>
        <v>YAG</v>
      </c>
    </row>
    <row r="32486" spans="1:1" x14ac:dyDescent="0.25">
      <c r="A32486" t="str">
        <f t="shared" si="509"/>
        <v>YAG</v>
      </c>
    </row>
    <row r="32487" spans="1:1" x14ac:dyDescent="0.25">
      <c r="A32487" t="str">
        <f t="shared" si="509"/>
        <v>YAG</v>
      </c>
    </row>
    <row r="32488" spans="1:1" x14ac:dyDescent="0.25">
      <c r="A32488" t="str">
        <f t="shared" si="509"/>
        <v>YAG</v>
      </c>
    </row>
    <row r="32489" spans="1:1" x14ac:dyDescent="0.25">
      <c r="A32489" t="str">
        <f t="shared" si="509"/>
        <v>YAG</v>
      </c>
    </row>
    <row r="32490" spans="1:1" x14ac:dyDescent="0.25">
      <c r="A32490" t="str">
        <f t="shared" si="509"/>
        <v>YAG</v>
      </c>
    </row>
    <row r="32491" spans="1:1" x14ac:dyDescent="0.25">
      <c r="A32491" t="str">
        <f t="shared" si="509"/>
        <v>YAG</v>
      </c>
    </row>
    <row r="32492" spans="1:1" x14ac:dyDescent="0.25">
      <c r="A32492" t="str">
        <f t="shared" si="509"/>
        <v>YAG</v>
      </c>
    </row>
    <row r="32493" spans="1:1" x14ac:dyDescent="0.25">
      <c r="A32493" t="str">
        <f t="shared" si="509"/>
        <v>YAG</v>
      </c>
    </row>
    <row r="32494" spans="1:1" x14ac:dyDescent="0.25">
      <c r="A32494" t="str">
        <f t="shared" si="509"/>
        <v>YAG</v>
      </c>
    </row>
    <row r="32495" spans="1:1" x14ac:dyDescent="0.25">
      <c r="A32495" t="str">
        <f t="shared" si="509"/>
        <v>YAG</v>
      </c>
    </row>
    <row r="32496" spans="1:1" x14ac:dyDescent="0.25">
      <c r="A32496" t="str">
        <f t="shared" si="509"/>
        <v>YAG</v>
      </c>
    </row>
    <row r="32497" spans="1:1" x14ac:dyDescent="0.25">
      <c r="A32497" t="str">
        <f t="shared" ref="A32497:A32560" si="510">"YAG"&amp;D32497 &amp;E32497 &amp;F32497 &amp; G32497 &amp;H32497 &amp;I32497</f>
        <v>YAG</v>
      </c>
    </row>
    <row r="32498" spans="1:1" x14ac:dyDescent="0.25">
      <c r="A32498" t="str">
        <f t="shared" si="510"/>
        <v>YAG</v>
      </c>
    </row>
    <row r="32499" spans="1:1" x14ac:dyDescent="0.25">
      <c r="A32499" t="str">
        <f t="shared" si="510"/>
        <v>YAG</v>
      </c>
    </row>
    <row r="32500" spans="1:1" x14ac:dyDescent="0.25">
      <c r="A32500" t="str">
        <f t="shared" si="510"/>
        <v>YAG</v>
      </c>
    </row>
    <row r="32501" spans="1:1" x14ac:dyDescent="0.25">
      <c r="A32501" t="str">
        <f t="shared" si="510"/>
        <v>YAG</v>
      </c>
    </row>
    <row r="32502" spans="1:1" x14ac:dyDescent="0.25">
      <c r="A32502" t="str">
        <f t="shared" si="510"/>
        <v>YAG</v>
      </c>
    </row>
    <row r="32503" spans="1:1" x14ac:dyDescent="0.25">
      <c r="A32503" t="str">
        <f t="shared" si="510"/>
        <v>YAG</v>
      </c>
    </row>
    <row r="32504" spans="1:1" x14ac:dyDescent="0.25">
      <c r="A32504" t="str">
        <f t="shared" si="510"/>
        <v>YAG</v>
      </c>
    </row>
    <row r="32505" spans="1:1" x14ac:dyDescent="0.25">
      <c r="A32505" t="str">
        <f t="shared" si="510"/>
        <v>YAG</v>
      </c>
    </row>
    <row r="32506" spans="1:1" x14ac:dyDescent="0.25">
      <c r="A32506" t="str">
        <f t="shared" si="510"/>
        <v>YAG</v>
      </c>
    </row>
    <row r="32507" spans="1:1" x14ac:dyDescent="0.25">
      <c r="A32507" t="str">
        <f t="shared" si="510"/>
        <v>YAG</v>
      </c>
    </row>
    <row r="32508" spans="1:1" x14ac:dyDescent="0.25">
      <c r="A32508" t="str">
        <f t="shared" si="510"/>
        <v>YAG</v>
      </c>
    </row>
    <row r="32509" spans="1:1" x14ac:dyDescent="0.25">
      <c r="A32509" t="str">
        <f t="shared" si="510"/>
        <v>YAG</v>
      </c>
    </row>
    <row r="32510" spans="1:1" x14ac:dyDescent="0.25">
      <c r="A32510" t="str">
        <f t="shared" si="510"/>
        <v>YAG</v>
      </c>
    </row>
    <row r="32511" spans="1:1" x14ac:dyDescent="0.25">
      <c r="A32511" t="str">
        <f t="shared" si="510"/>
        <v>YAG</v>
      </c>
    </row>
    <row r="32512" spans="1:1" x14ac:dyDescent="0.25">
      <c r="A32512" t="str">
        <f t="shared" si="510"/>
        <v>YAG</v>
      </c>
    </row>
    <row r="32513" spans="1:1" x14ac:dyDescent="0.25">
      <c r="A32513" t="str">
        <f t="shared" si="510"/>
        <v>YAG</v>
      </c>
    </row>
    <row r="32514" spans="1:1" x14ac:dyDescent="0.25">
      <c r="A32514" t="str">
        <f t="shared" si="510"/>
        <v>YAG</v>
      </c>
    </row>
    <row r="32515" spans="1:1" x14ac:dyDescent="0.25">
      <c r="A32515" t="str">
        <f t="shared" si="510"/>
        <v>YAG</v>
      </c>
    </row>
    <row r="32516" spans="1:1" x14ac:dyDescent="0.25">
      <c r="A32516" t="str">
        <f t="shared" si="510"/>
        <v>YAG</v>
      </c>
    </row>
    <row r="32517" spans="1:1" x14ac:dyDescent="0.25">
      <c r="A32517" t="str">
        <f t="shared" si="510"/>
        <v>YAG</v>
      </c>
    </row>
    <row r="32518" spans="1:1" x14ac:dyDescent="0.25">
      <c r="A32518" t="str">
        <f t="shared" si="510"/>
        <v>YAG</v>
      </c>
    </row>
    <row r="32519" spans="1:1" x14ac:dyDescent="0.25">
      <c r="A32519" t="str">
        <f t="shared" si="510"/>
        <v>YAG</v>
      </c>
    </row>
    <row r="32520" spans="1:1" x14ac:dyDescent="0.25">
      <c r="A32520" t="str">
        <f t="shared" si="510"/>
        <v>YAG</v>
      </c>
    </row>
    <row r="32521" spans="1:1" x14ac:dyDescent="0.25">
      <c r="A32521" t="str">
        <f t="shared" si="510"/>
        <v>YAG</v>
      </c>
    </row>
    <row r="32522" spans="1:1" x14ac:dyDescent="0.25">
      <c r="A32522" t="str">
        <f t="shared" si="510"/>
        <v>YAG</v>
      </c>
    </row>
    <row r="32523" spans="1:1" x14ac:dyDescent="0.25">
      <c r="A32523" t="str">
        <f t="shared" si="510"/>
        <v>YAG</v>
      </c>
    </row>
    <row r="32524" spans="1:1" x14ac:dyDescent="0.25">
      <c r="A32524" t="str">
        <f t="shared" si="510"/>
        <v>YAG</v>
      </c>
    </row>
    <row r="32525" spans="1:1" x14ac:dyDescent="0.25">
      <c r="A32525" t="str">
        <f t="shared" si="510"/>
        <v>YAG</v>
      </c>
    </row>
    <row r="32526" spans="1:1" x14ac:dyDescent="0.25">
      <c r="A32526" t="str">
        <f t="shared" si="510"/>
        <v>YAG</v>
      </c>
    </row>
    <row r="32527" spans="1:1" x14ac:dyDescent="0.25">
      <c r="A32527" t="str">
        <f t="shared" si="510"/>
        <v>YAG</v>
      </c>
    </row>
    <row r="32528" spans="1:1" x14ac:dyDescent="0.25">
      <c r="A32528" t="str">
        <f t="shared" si="510"/>
        <v>YAG</v>
      </c>
    </row>
    <row r="32529" spans="1:1" x14ac:dyDescent="0.25">
      <c r="A32529" t="str">
        <f t="shared" si="510"/>
        <v>YAG</v>
      </c>
    </row>
    <row r="32530" spans="1:1" x14ac:dyDescent="0.25">
      <c r="A32530" t="str">
        <f t="shared" si="510"/>
        <v>YAG</v>
      </c>
    </row>
    <row r="32531" spans="1:1" x14ac:dyDescent="0.25">
      <c r="A32531" t="str">
        <f t="shared" si="510"/>
        <v>YAG</v>
      </c>
    </row>
    <row r="32532" spans="1:1" x14ac:dyDescent="0.25">
      <c r="A32532" t="str">
        <f t="shared" si="510"/>
        <v>YAG</v>
      </c>
    </row>
    <row r="32533" spans="1:1" x14ac:dyDescent="0.25">
      <c r="A32533" t="str">
        <f t="shared" si="510"/>
        <v>YAG</v>
      </c>
    </row>
    <row r="32534" spans="1:1" x14ac:dyDescent="0.25">
      <c r="A32534" t="str">
        <f t="shared" si="510"/>
        <v>YAG</v>
      </c>
    </row>
    <row r="32535" spans="1:1" x14ac:dyDescent="0.25">
      <c r="A32535" t="str">
        <f t="shared" si="510"/>
        <v>YAG</v>
      </c>
    </row>
    <row r="32536" spans="1:1" x14ac:dyDescent="0.25">
      <c r="A32536" t="str">
        <f t="shared" si="510"/>
        <v>YAG</v>
      </c>
    </row>
    <row r="32537" spans="1:1" x14ac:dyDescent="0.25">
      <c r="A32537" t="str">
        <f t="shared" si="510"/>
        <v>YAG</v>
      </c>
    </row>
    <row r="32538" spans="1:1" x14ac:dyDescent="0.25">
      <c r="A32538" t="str">
        <f t="shared" si="510"/>
        <v>YAG</v>
      </c>
    </row>
    <row r="32539" spans="1:1" x14ac:dyDescent="0.25">
      <c r="A32539" t="str">
        <f t="shared" si="510"/>
        <v>YAG</v>
      </c>
    </row>
    <row r="32540" spans="1:1" x14ac:dyDescent="0.25">
      <c r="A32540" t="str">
        <f t="shared" si="510"/>
        <v>YAG</v>
      </c>
    </row>
    <row r="32541" spans="1:1" x14ac:dyDescent="0.25">
      <c r="A32541" t="str">
        <f t="shared" si="510"/>
        <v>YAG</v>
      </c>
    </row>
    <row r="32542" spans="1:1" x14ac:dyDescent="0.25">
      <c r="A32542" t="str">
        <f t="shared" si="510"/>
        <v>YAG</v>
      </c>
    </row>
    <row r="32543" spans="1:1" x14ac:dyDescent="0.25">
      <c r="A32543" t="str">
        <f t="shared" si="510"/>
        <v>YAG</v>
      </c>
    </row>
    <row r="32544" spans="1:1" x14ac:dyDescent="0.25">
      <c r="A32544" t="str">
        <f t="shared" si="510"/>
        <v>YAG</v>
      </c>
    </row>
    <row r="32545" spans="1:1" x14ac:dyDescent="0.25">
      <c r="A32545" t="str">
        <f t="shared" si="510"/>
        <v>YAG</v>
      </c>
    </row>
    <row r="32546" spans="1:1" x14ac:dyDescent="0.25">
      <c r="A32546" t="str">
        <f t="shared" si="510"/>
        <v>YAG</v>
      </c>
    </row>
    <row r="32547" spans="1:1" x14ac:dyDescent="0.25">
      <c r="A32547" t="str">
        <f t="shared" si="510"/>
        <v>YAG</v>
      </c>
    </row>
    <row r="32548" spans="1:1" x14ac:dyDescent="0.25">
      <c r="A32548" t="str">
        <f t="shared" si="510"/>
        <v>YAG</v>
      </c>
    </row>
    <row r="32549" spans="1:1" x14ac:dyDescent="0.25">
      <c r="A32549" t="str">
        <f t="shared" si="510"/>
        <v>YAG</v>
      </c>
    </row>
    <row r="32550" spans="1:1" x14ac:dyDescent="0.25">
      <c r="A32550" t="str">
        <f t="shared" si="510"/>
        <v>YAG</v>
      </c>
    </row>
    <row r="32551" spans="1:1" x14ac:dyDescent="0.25">
      <c r="A32551" t="str">
        <f t="shared" si="510"/>
        <v>YAG</v>
      </c>
    </row>
    <row r="32552" spans="1:1" x14ac:dyDescent="0.25">
      <c r="A32552" t="str">
        <f t="shared" si="510"/>
        <v>YAG</v>
      </c>
    </row>
    <row r="32553" spans="1:1" x14ac:dyDescent="0.25">
      <c r="A32553" t="str">
        <f t="shared" si="510"/>
        <v>YAG</v>
      </c>
    </row>
    <row r="32554" spans="1:1" x14ac:dyDescent="0.25">
      <c r="A32554" t="str">
        <f t="shared" si="510"/>
        <v>YAG</v>
      </c>
    </row>
    <row r="32555" spans="1:1" x14ac:dyDescent="0.25">
      <c r="A32555" t="str">
        <f t="shared" si="510"/>
        <v>YAG</v>
      </c>
    </row>
    <row r="32556" spans="1:1" x14ac:dyDescent="0.25">
      <c r="A32556" t="str">
        <f t="shared" si="510"/>
        <v>YAG</v>
      </c>
    </row>
    <row r="32557" spans="1:1" x14ac:dyDescent="0.25">
      <c r="A32557" t="str">
        <f t="shared" si="510"/>
        <v>YAG</v>
      </c>
    </row>
    <row r="32558" spans="1:1" x14ac:dyDescent="0.25">
      <c r="A32558" t="str">
        <f t="shared" si="510"/>
        <v>YAG</v>
      </c>
    </row>
    <row r="32559" spans="1:1" x14ac:dyDescent="0.25">
      <c r="A32559" t="str">
        <f t="shared" si="510"/>
        <v>YAG</v>
      </c>
    </row>
    <row r="32560" spans="1:1" x14ac:dyDescent="0.25">
      <c r="A32560" t="str">
        <f t="shared" si="510"/>
        <v>YAG</v>
      </c>
    </row>
    <row r="32561" spans="1:1" x14ac:dyDescent="0.25">
      <c r="A32561" t="str">
        <f t="shared" ref="A32561:A32624" si="511">"YAG"&amp;D32561 &amp;E32561 &amp;F32561 &amp; G32561 &amp;H32561 &amp;I32561</f>
        <v>YAG</v>
      </c>
    </row>
    <row r="32562" spans="1:1" x14ac:dyDescent="0.25">
      <c r="A32562" t="str">
        <f t="shared" si="511"/>
        <v>YAG</v>
      </c>
    </row>
    <row r="32563" spans="1:1" x14ac:dyDescent="0.25">
      <c r="A32563" t="str">
        <f t="shared" si="511"/>
        <v>YAG</v>
      </c>
    </row>
    <row r="32564" spans="1:1" x14ac:dyDescent="0.25">
      <c r="A32564" t="str">
        <f t="shared" si="511"/>
        <v>YAG</v>
      </c>
    </row>
    <row r="32565" spans="1:1" x14ac:dyDescent="0.25">
      <c r="A32565" t="str">
        <f t="shared" si="511"/>
        <v>YAG</v>
      </c>
    </row>
    <row r="32566" spans="1:1" x14ac:dyDescent="0.25">
      <c r="A32566" t="str">
        <f t="shared" si="511"/>
        <v>YAG</v>
      </c>
    </row>
    <row r="32567" spans="1:1" x14ac:dyDescent="0.25">
      <c r="A32567" t="str">
        <f t="shared" si="511"/>
        <v>YAG</v>
      </c>
    </row>
    <row r="32568" spans="1:1" x14ac:dyDescent="0.25">
      <c r="A32568" t="str">
        <f t="shared" si="511"/>
        <v>YAG</v>
      </c>
    </row>
    <row r="32569" spans="1:1" x14ac:dyDescent="0.25">
      <c r="A32569" t="str">
        <f t="shared" si="511"/>
        <v>YAG</v>
      </c>
    </row>
    <row r="32570" spans="1:1" x14ac:dyDescent="0.25">
      <c r="A32570" t="str">
        <f t="shared" si="511"/>
        <v>YAG</v>
      </c>
    </row>
    <row r="32571" spans="1:1" x14ac:dyDescent="0.25">
      <c r="A32571" t="str">
        <f t="shared" si="511"/>
        <v>YAG</v>
      </c>
    </row>
    <row r="32572" spans="1:1" x14ac:dyDescent="0.25">
      <c r="A32572" t="str">
        <f t="shared" si="511"/>
        <v>YAG</v>
      </c>
    </row>
    <row r="32573" spans="1:1" x14ac:dyDescent="0.25">
      <c r="A32573" t="str">
        <f t="shared" si="511"/>
        <v>YAG</v>
      </c>
    </row>
    <row r="32574" spans="1:1" x14ac:dyDescent="0.25">
      <c r="A32574" t="str">
        <f t="shared" si="511"/>
        <v>YAG</v>
      </c>
    </row>
    <row r="32575" spans="1:1" x14ac:dyDescent="0.25">
      <c r="A32575" t="str">
        <f t="shared" si="511"/>
        <v>YAG</v>
      </c>
    </row>
    <row r="32576" spans="1:1" x14ac:dyDescent="0.25">
      <c r="A32576" t="str">
        <f t="shared" si="511"/>
        <v>YAG</v>
      </c>
    </row>
    <row r="32577" spans="1:1" x14ac:dyDescent="0.25">
      <c r="A32577" t="str">
        <f t="shared" si="511"/>
        <v>YAG</v>
      </c>
    </row>
    <row r="32578" spans="1:1" x14ac:dyDescent="0.25">
      <c r="A32578" t="str">
        <f t="shared" si="511"/>
        <v>YAG</v>
      </c>
    </row>
    <row r="32579" spans="1:1" x14ac:dyDescent="0.25">
      <c r="A32579" t="str">
        <f t="shared" si="511"/>
        <v>YAG</v>
      </c>
    </row>
    <row r="32580" spans="1:1" x14ac:dyDescent="0.25">
      <c r="A32580" t="str">
        <f t="shared" si="511"/>
        <v>YAG</v>
      </c>
    </row>
    <row r="32581" spans="1:1" x14ac:dyDescent="0.25">
      <c r="A32581" t="str">
        <f t="shared" si="511"/>
        <v>YAG</v>
      </c>
    </row>
    <row r="32582" spans="1:1" x14ac:dyDescent="0.25">
      <c r="A32582" t="str">
        <f t="shared" si="511"/>
        <v>YAG</v>
      </c>
    </row>
    <row r="32583" spans="1:1" x14ac:dyDescent="0.25">
      <c r="A32583" t="str">
        <f t="shared" si="511"/>
        <v>YAG</v>
      </c>
    </row>
    <row r="32584" spans="1:1" x14ac:dyDescent="0.25">
      <c r="A32584" t="str">
        <f t="shared" si="511"/>
        <v>YAG</v>
      </c>
    </row>
    <row r="32585" spans="1:1" x14ac:dyDescent="0.25">
      <c r="A32585" t="str">
        <f t="shared" si="511"/>
        <v>YAG</v>
      </c>
    </row>
    <row r="32586" spans="1:1" x14ac:dyDescent="0.25">
      <c r="A32586" t="str">
        <f t="shared" si="511"/>
        <v>YAG</v>
      </c>
    </row>
    <row r="32587" spans="1:1" x14ac:dyDescent="0.25">
      <c r="A32587" t="str">
        <f t="shared" si="511"/>
        <v>YAG</v>
      </c>
    </row>
    <row r="32588" spans="1:1" x14ac:dyDescent="0.25">
      <c r="A32588" t="str">
        <f t="shared" si="511"/>
        <v>YAG</v>
      </c>
    </row>
    <row r="32589" spans="1:1" x14ac:dyDescent="0.25">
      <c r="A32589" t="str">
        <f t="shared" si="511"/>
        <v>YAG</v>
      </c>
    </row>
    <row r="32590" spans="1:1" x14ac:dyDescent="0.25">
      <c r="A32590" t="str">
        <f t="shared" si="511"/>
        <v>YAG</v>
      </c>
    </row>
    <row r="32591" spans="1:1" x14ac:dyDescent="0.25">
      <c r="A32591" t="str">
        <f t="shared" si="511"/>
        <v>YAG</v>
      </c>
    </row>
    <row r="32592" spans="1:1" x14ac:dyDescent="0.25">
      <c r="A32592" t="str">
        <f t="shared" si="511"/>
        <v>YAG</v>
      </c>
    </row>
    <row r="32593" spans="1:1" x14ac:dyDescent="0.25">
      <c r="A32593" t="str">
        <f t="shared" si="511"/>
        <v>YAG</v>
      </c>
    </row>
    <row r="32594" spans="1:1" x14ac:dyDescent="0.25">
      <c r="A32594" t="str">
        <f t="shared" si="511"/>
        <v>YAG</v>
      </c>
    </row>
    <row r="32595" spans="1:1" x14ac:dyDescent="0.25">
      <c r="A32595" t="str">
        <f t="shared" si="511"/>
        <v>YAG</v>
      </c>
    </row>
    <row r="32596" spans="1:1" x14ac:dyDescent="0.25">
      <c r="A32596" t="str">
        <f t="shared" si="511"/>
        <v>YAG</v>
      </c>
    </row>
    <row r="32597" spans="1:1" x14ac:dyDescent="0.25">
      <c r="A32597" t="str">
        <f t="shared" si="511"/>
        <v>YAG</v>
      </c>
    </row>
    <row r="32598" spans="1:1" x14ac:dyDescent="0.25">
      <c r="A32598" t="str">
        <f t="shared" si="511"/>
        <v>YAG</v>
      </c>
    </row>
    <row r="32599" spans="1:1" x14ac:dyDescent="0.25">
      <c r="A32599" t="str">
        <f t="shared" si="511"/>
        <v>YAG</v>
      </c>
    </row>
    <row r="32600" spans="1:1" x14ac:dyDescent="0.25">
      <c r="A32600" t="str">
        <f t="shared" si="511"/>
        <v>YAG</v>
      </c>
    </row>
    <row r="32601" spans="1:1" x14ac:dyDescent="0.25">
      <c r="A32601" t="str">
        <f t="shared" si="511"/>
        <v>YAG</v>
      </c>
    </row>
    <row r="32602" spans="1:1" x14ac:dyDescent="0.25">
      <c r="A32602" t="str">
        <f t="shared" si="511"/>
        <v>YAG</v>
      </c>
    </row>
    <row r="32603" spans="1:1" x14ac:dyDescent="0.25">
      <c r="A32603" t="str">
        <f t="shared" si="511"/>
        <v>YAG</v>
      </c>
    </row>
    <row r="32604" spans="1:1" x14ac:dyDescent="0.25">
      <c r="A32604" t="str">
        <f t="shared" si="511"/>
        <v>YAG</v>
      </c>
    </row>
    <row r="32605" spans="1:1" x14ac:dyDescent="0.25">
      <c r="A32605" t="str">
        <f t="shared" si="511"/>
        <v>YAG</v>
      </c>
    </row>
    <row r="32606" spans="1:1" x14ac:dyDescent="0.25">
      <c r="A32606" t="str">
        <f t="shared" si="511"/>
        <v>YAG</v>
      </c>
    </row>
    <row r="32607" spans="1:1" x14ac:dyDescent="0.25">
      <c r="A32607" t="str">
        <f t="shared" si="511"/>
        <v>YAG</v>
      </c>
    </row>
    <row r="32608" spans="1:1" x14ac:dyDescent="0.25">
      <c r="A32608" t="str">
        <f t="shared" si="511"/>
        <v>YAG</v>
      </c>
    </row>
    <row r="32609" spans="1:1" x14ac:dyDescent="0.25">
      <c r="A32609" t="str">
        <f t="shared" si="511"/>
        <v>YAG</v>
      </c>
    </row>
    <row r="32610" spans="1:1" x14ac:dyDescent="0.25">
      <c r="A32610" t="str">
        <f t="shared" si="511"/>
        <v>YAG</v>
      </c>
    </row>
    <row r="32611" spans="1:1" x14ac:dyDescent="0.25">
      <c r="A32611" t="str">
        <f t="shared" si="511"/>
        <v>YAG</v>
      </c>
    </row>
    <row r="32612" spans="1:1" x14ac:dyDescent="0.25">
      <c r="A32612" t="str">
        <f t="shared" si="511"/>
        <v>YAG</v>
      </c>
    </row>
    <row r="32613" spans="1:1" x14ac:dyDescent="0.25">
      <c r="A32613" t="str">
        <f t="shared" si="511"/>
        <v>YAG</v>
      </c>
    </row>
    <row r="32614" spans="1:1" x14ac:dyDescent="0.25">
      <c r="A32614" t="str">
        <f t="shared" si="511"/>
        <v>YAG</v>
      </c>
    </row>
    <row r="32615" spans="1:1" x14ac:dyDescent="0.25">
      <c r="A32615" t="str">
        <f t="shared" si="511"/>
        <v>YAG</v>
      </c>
    </row>
    <row r="32616" spans="1:1" x14ac:dyDescent="0.25">
      <c r="A32616" t="str">
        <f t="shared" si="511"/>
        <v>YAG</v>
      </c>
    </row>
    <row r="32617" spans="1:1" x14ac:dyDescent="0.25">
      <c r="A32617" t="str">
        <f t="shared" si="511"/>
        <v>YAG</v>
      </c>
    </row>
    <row r="32618" spans="1:1" x14ac:dyDescent="0.25">
      <c r="A32618" t="str">
        <f t="shared" si="511"/>
        <v>YAG</v>
      </c>
    </row>
    <row r="32619" spans="1:1" x14ac:dyDescent="0.25">
      <c r="A32619" t="str">
        <f t="shared" si="511"/>
        <v>YAG</v>
      </c>
    </row>
    <row r="32620" spans="1:1" x14ac:dyDescent="0.25">
      <c r="A32620" t="str">
        <f t="shared" si="511"/>
        <v>YAG</v>
      </c>
    </row>
    <row r="32621" spans="1:1" x14ac:dyDescent="0.25">
      <c r="A32621" t="str">
        <f t="shared" si="511"/>
        <v>YAG</v>
      </c>
    </row>
    <row r="32622" spans="1:1" x14ac:dyDescent="0.25">
      <c r="A32622" t="str">
        <f t="shared" si="511"/>
        <v>YAG</v>
      </c>
    </row>
    <row r="32623" spans="1:1" x14ac:dyDescent="0.25">
      <c r="A32623" t="str">
        <f t="shared" si="511"/>
        <v>YAG</v>
      </c>
    </row>
    <row r="32624" spans="1:1" x14ac:dyDescent="0.25">
      <c r="A32624" t="str">
        <f t="shared" si="511"/>
        <v>YAG</v>
      </c>
    </row>
    <row r="32625" spans="1:1" x14ac:dyDescent="0.25">
      <c r="A32625" t="str">
        <f t="shared" ref="A32625:A32688" si="512">"YAG"&amp;D32625 &amp;E32625 &amp;F32625 &amp; G32625 &amp;H32625 &amp;I32625</f>
        <v>YAG</v>
      </c>
    </row>
    <row r="32626" spans="1:1" x14ac:dyDescent="0.25">
      <c r="A32626" t="str">
        <f t="shared" si="512"/>
        <v>YAG</v>
      </c>
    </row>
    <row r="32627" spans="1:1" x14ac:dyDescent="0.25">
      <c r="A32627" t="str">
        <f t="shared" si="512"/>
        <v>YAG</v>
      </c>
    </row>
    <row r="32628" spans="1:1" x14ac:dyDescent="0.25">
      <c r="A32628" t="str">
        <f t="shared" si="512"/>
        <v>YAG</v>
      </c>
    </row>
    <row r="32629" spans="1:1" x14ac:dyDescent="0.25">
      <c r="A32629" t="str">
        <f t="shared" si="512"/>
        <v>YAG</v>
      </c>
    </row>
    <row r="32630" spans="1:1" x14ac:dyDescent="0.25">
      <c r="A32630" t="str">
        <f t="shared" si="512"/>
        <v>YAG</v>
      </c>
    </row>
    <row r="32631" spans="1:1" x14ac:dyDescent="0.25">
      <c r="A32631" t="str">
        <f t="shared" si="512"/>
        <v>YAG</v>
      </c>
    </row>
    <row r="32632" spans="1:1" x14ac:dyDescent="0.25">
      <c r="A32632" t="str">
        <f t="shared" si="512"/>
        <v>YAG</v>
      </c>
    </row>
    <row r="32633" spans="1:1" x14ac:dyDescent="0.25">
      <c r="A32633" t="str">
        <f t="shared" si="512"/>
        <v>YAG</v>
      </c>
    </row>
    <row r="32634" spans="1:1" x14ac:dyDescent="0.25">
      <c r="A32634" t="str">
        <f t="shared" si="512"/>
        <v>YAG</v>
      </c>
    </row>
    <row r="32635" spans="1:1" x14ac:dyDescent="0.25">
      <c r="A32635" t="str">
        <f t="shared" si="512"/>
        <v>YAG</v>
      </c>
    </row>
    <row r="32636" spans="1:1" x14ac:dyDescent="0.25">
      <c r="A32636" t="str">
        <f t="shared" si="512"/>
        <v>YAG</v>
      </c>
    </row>
    <row r="32637" spans="1:1" x14ac:dyDescent="0.25">
      <c r="A32637" t="str">
        <f t="shared" si="512"/>
        <v>YAG</v>
      </c>
    </row>
    <row r="32638" spans="1:1" x14ac:dyDescent="0.25">
      <c r="A32638" t="str">
        <f t="shared" si="512"/>
        <v>YAG</v>
      </c>
    </row>
    <row r="32639" spans="1:1" x14ac:dyDescent="0.25">
      <c r="A32639" t="str">
        <f t="shared" si="512"/>
        <v>YAG</v>
      </c>
    </row>
    <row r="32640" spans="1:1" x14ac:dyDescent="0.25">
      <c r="A32640" t="str">
        <f t="shared" si="512"/>
        <v>YAG</v>
      </c>
    </row>
    <row r="32641" spans="1:1" x14ac:dyDescent="0.25">
      <c r="A32641" t="str">
        <f t="shared" si="512"/>
        <v>YAG</v>
      </c>
    </row>
    <row r="32642" spans="1:1" x14ac:dyDescent="0.25">
      <c r="A32642" t="str">
        <f t="shared" si="512"/>
        <v>YAG</v>
      </c>
    </row>
    <row r="32643" spans="1:1" x14ac:dyDescent="0.25">
      <c r="A32643" t="str">
        <f t="shared" si="512"/>
        <v>YAG</v>
      </c>
    </row>
    <row r="32644" spans="1:1" x14ac:dyDescent="0.25">
      <c r="A32644" t="str">
        <f t="shared" si="512"/>
        <v>YAG</v>
      </c>
    </row>
    <row r="32645" spans="1:1" x14ac:dyDescent="0.25">
      <c r="A32645" t="str">
        <f t="shared" si="512"/>
        <v>YAG</v>
      </c>
    </row>
    <row r="32646" spans="1:1" x14ac:dyDescent="0.25">
      <c r="A32646" t="str">
        <f t="shared" si="512"/>
        <v>YAG</v>
      </c>
    </row>
    <row r="32647" spans="1:1" x14ac:dyDescent="0.25">
      <c r="A32647" t="str">
        <f t="shared" si="512"/>
        <v>YAG</v>
      </c>
    </row>
    <row r="32648" spans="1:1" x14ac:dyDescent="0.25">
      <c r="A32648" t="str">
        <f t="shared" si="512"/>
        <v>YAG</v>
      </c>
    </row>
    <row r="32649" spans="1:1" x14ac:dyDescent="0.25">
      <c r="A32649" t="str">
        <f t="shared" si="512"/>
        <v>YAG</v>
      </c>
    </row>
    <row r="32650" spans="1:1" x14ac:dyDescent="0.25">
      <c r="A32650" t="str">
        <f t="shared" si="512"/>
        <v>YAG</v>
      </c>
    </row>
    <row r="32651" spans="1:1" x14ac:dyDescent="0.25">
      <c r="A32651" t="str">
        <f t="shared" si="512"/>
        <v>YAG</v>
      </c>
    </row>
    <row r="32652" spans="1:1" x14ac:dyDescent="0.25">
      <c r="A32652" t="str">
        <f t="shared" si="512"/>
        <v>YAG</v>
      </c>
    </row>
    <row r="32653" spans="1:1" x14ac:dyDescent="0.25">
      <c r="A32653" t="str">
        <f t="shared" si="512"/>
        <v>YAG</v>
      </c>
    </row>
    <row r="32654" spans="1:1" x14ac:dyDescent="0.25">
      <c r="A32654" t="str">
        <f t="shared" si="512"/>
        <v>YAG</v>
      </c>
    </row>
    <row r="32655" spans="1:1" x14ac:dyDescent="0.25">
      <c r="A32655" t="str">
        <f t="shared" si="512"/>
        <v>YAG</v>
      </c>
    </row>
    <row r="32656" spans="1:1" x14ac:dyDescent="0.25">
      <c r="A32656" t="str">
        <f t="shared" si="512"/>
        <v>YAG</v>
      </c>
    </row>
    <row r="32657" spans="1:1" x14ac:dyDescent="0.25">
      <c r="A32657" t="str">
        <f t="shared" si="512"/>
        <v>YAG</v>
      </c>
    </row>
    <row r="32658" spans="1:1" x14ac:dyDescent="0.25">
      <c r="A32658" t="str">
        <f t="shared" si="512"/>
        <v>YAG</v>
      </c>
    </row>
    <row r="32659" spans="1:1" x14ac:dyDescent="0.25">
      <c r="A32659" t="str">
        <f t="shared" si="512"/>
        <v>YAG</v>
      </c>
    </row>
    <row r="32660" spans="1:1" x14ac:dyDescent="0.25">
      <c r="A32660" t="str">
        <f t="shared" si="512"/>
        <v>YAG</v>
      </c>
    </row>
    <row r="32661" spans="1:1" x14ac:dyDescent="0.25">
      <c r="A32661" t="str">
        <f t="shared" si="512"/>
        <v>YAG</v>
      </c>
    </row>
    <row r="32662" spans="1:1" x14ac:dyDescent="0.25">
      <c r="A32662" t="str">
        <f t="shared" si="512"/>
        <v>YAG</v>
      </c>
    </row>
    <row r="32663" spans="1:1" x14ac:dyDescent="0.25">
      <c r="A32663" t="str">
        <f t="shared" si="512"/>
        <v>YAG</v>
      </c>
    </row>
    <row r="32664" spans="1:1" x14ac:dyDescent="0.25">
      <c r="A32664" t="str">
        <f t="shared" si="512"/>
        <v>YAG</v>
      </c>
    </row>
    <row r="32665" spans="1:1" x14ac:dyDescent="0.25">
      <c r="A32665" t="str">
        <f t="shared" si="512"/>
        <v>YAG</v>
      </c>
    </row>
    <row r="32666" spans="1:1" x14ac:dyDescent="0.25">
      <c r="A32666" t="str">
        <f t="shared" si="512"/>
        <v>YAG</v>
      </c>
    </row>
    <row r="32667" spans="1:1" x14ac:dyDescent="0.25">
      <c r="A32667" t="str">
        <f t="shared" si="512"/>
        <v>YAG</v>
      </c>
    </row>
    <row r="32668" spans="1:1" x14ac:dyDescent="0.25">
      <c r="A32668" t="str">
        <f t="shared" si="512"/>
        <v>YAG</v>
      </c>
    </row>
    <row r="32669" spans="1:1" x14ac:dyDescent="0.25">
      <c r="A32669" t="str">
        <f t="shared" si="512"/>
        <v>YAG</v>
      </c>
    </row>
    <row r="32670" spans="1:1" x14ac:dyDescent="0.25">
      <c r="A32670" t="str">
        <f t="shared" si="512"/>
        <v>YAG</v>
      </c>
    </row>
    <row r="32671" spans="1:1" x14ac:dyDescent="0.25">
      <c r="A32671" t="str">
        <f t="shared" si="512"/>
        <v>YAG</v>
      </c>
    </row>
    <row r="32672" spans="1:1" x14ac:dyDescent="0.25">
      <c r="A32672" t="str">
        <f t="shared" si="512"/>
        <v>YAG</v>
      </c>
    </row>
    <row r="32673" spans="1:1" x14ac:dyDescent="0.25">
      <c r="A32673" t="str">
        <f t="shared" si="512"/>
        <v>YAG</v>
      </c>
    </row>
    <row r="32674" spans="1:1" x14ac:dyDescent="0.25">
      <c r="A32674" t="str">
        <f t="shared" si="512"/>
        <v>YAG</v>
      </c>
    </row>
    <row r="32675" spans="1:1" x14ac:dyDescent="0.25">
      <c r="A32675" t="str">
        <f t="shared" si="512"/>
        <v>YAG</v>
      </c>
    </row>
    <row r="32676" spans="1:1" x14ac:dyDescent="0.25">
      <c r="A32676" t="str">
        <f t="shared" si="512"/>
        <v>YAG</v>
      </c>
    </row>
    <row r="32677" spans="1:1" x14ac:dyDescent="0.25">
      <c r="A32677" t="str">
        <f t="shared" si="512"/>
        <v>YAG</v>
      </c>
    </row>
    <row r="32678" spans="1:1" x14ac:dyDescent="0.25">
      <c r="A32678" t="str">
        <f t="shared" si="512"/>
        <v>YAG</v>
      </c>
    </row>
    <row r="32679" spans="1:1" x14ac:dyDescent="0.25">
      <c r="A32679" t="str">
        <f t="shared" si="512"/>
        <v>YAG</v>
      </c>
    </row>
    <row r="32680" spans="1:1" x14ac:dyDescent="0.25">
      <c r="A32680" t="str">
        <f t="shared" si="512"/>
        <v>YAG</v>
      </c>
    </row>
    <row r="32681" spans="1:1" x14ac:dyDescent="0.25">
      <c r="A32681" t="str">
        <f t="shared" si="512"/>
        <v>YAG</v>
      </c>
    </row>
    <row r="32682" spans="1:1" x14ac:dyDescent="0.25">
      <c r="A32682" t="str">
        <f t="shared" si="512"/>
        <v>YAG</v>
      </c>
    </row>
    <row r="32683" spans="1:1" x14ac:dyDescent="0.25">
      <c r="A32683" t="str">
        <f t="shared" si="512"/>
        <v>YAG</v>
      </c>
    </row>
    <row r="32684" spans="1:1" x14ac:dyDescent="0.25">
      <c r="A32684" t="str">
        <f t="shared" si="512"/>
        <v>YAG</v>
      </c>
    </row>
    <row r="32685" spans="1:1" x14ac:dyDescent="0.25">
      <c r="A32685" t="str">
        <f t="shared" si="512"/>
        <v>YAG</v>
      </c>
    </row>
    <row r="32686" spans="1:1" x14ac:dyDescent="0.25">
      <c r="A32686" t="str">
        <f t="shared" si="512"/>
        <v>YAG</v>
      </c>
    </row>
    <row r="32687" spans="1:1" x14ac:dyDescent="0.25">
      <c r="A32687" t="str">
        <f t="shared" si="512"/>
        <v>YAG</v>
      </c>
    </row>
    <row r="32688" spans="1:1" x14ac:dyDescent="0.25">
      <c r="A32688" t="str">
        <f t="shared" si="512"/>
        <v>YAG</v>
      </c>
    </row>
    <row r="32689" spans="1:1" x14ac:dyDescent="0.25">
      <c r="A32689" t="str">
        <f t="shared" ref="A32689:A32752" si="513">"YAG"&amp;D32689 &amp;E32689 &amp;F32689 &amp; G32689 &amp;H32689 &amp;I32689</f>
        <v>YAG</v>
      </c>
    </row>
    <row r="32690" spans="1:1" x14ac:dyDescent="0.25">
      <c r="A32690" t="str">
        <f t="shared" si="513"/>
        <v>YAG</v>
      </c>
    </row>
    <row r="32691" spans="1:1" x14ac:dyDescent="0.25">
      <c r="A32691" t="str">
        <f t="shared" si="513"/>
        <v>YAG</v>
      </c>
    </row>
    <row r="32692" spans="1:1" x14ac:dyDescent="0.25">
      <c r="A32692" t="str">
        <f t="shared" si="513"/>
        <v>YAG</v>
      </c>
    </row>
    <row r="32693" spans="1:1" x14ac:dyDescent="0.25">
      <c r="A32693" t="str">
        <f t="shared" si="513"/>
        <v>YAG</v>
      </c>
    </row>
    <row r="32694" spans="1:1" x14ac:dyDescent="0.25">
      <c r="A32694" t="str">
        <f t="shared" si="513"/>
        <v>YAG</v>
      </c>
    </row>
    <row r="32695" spans="1:1" x14ac:dyDescent="0.25">
      <c r="A32695" t="str">
        <f t="shared" si="513"/>
        <v>YAG</v>
      </c>
    </row>
    <row r="32696" spans="1:1" x14ac:dyDescent="0.25">
      <c r="A32696" t="str">
        <f t="shared" si="513"/>
        <v>YAG</v>
      </c>
    </row>
    <row r="32697" spans="1:1" x14ac:dyDescent="0.25">
      <c r="A32697" t="str">
        <f t="shared" si="513"/>
        <v>YAG</v>
      </c>
    </row>
    <row r="32698" spans="1:1" x14ac:dyDescent="0.25">
      <c r="A32698" t="str">
        <f t="shared" si="513"/>
        <v>YAG</v>
      </c>
    </row>
    <row r="32699" spans="1:1" x14ac:dyDescent="0.25">
      <c r="A32699" t="str">
        <f t="shared" si="513"/>
        <v>YAG</v>
      </c>
    </row>
    <row r="32700" spans="1:1" x14ac:dyDescent="0.25">
      <c r="A32700" t="str">
        <f t="shared" si="513"/>
        <v>YAG</v>
      </c>
    </row>
    <row r="32701" spans="1:1" x14ac:dyDescent="0.25">
      <c r="A32701" t="str">
        <f t="shared" si="513"/>
        <v>YAG</v>
      </c>
    </row>
    <row r="32702" spans="1:1" x14ac:dyDescent="0.25">
      <c r="A32702" t="str">
        <f t="shared" si="513"/>
        <v>YAG</v>
      </c>
    </row>
    <row r="32703" spans="1:1" x14ac:dyDescent="0.25">
      <c r="A32703" t="str">
        <f t="shared" si="513"/>
        <v>YAG</v>
      </c>
    </row>
    <row r="32704" spans="1:1" x14ac:dyDescent="0.25">
      <c r="A32704" t="str">
        <f t="shared" si="513"/>
        <v>YAG</v>
      </c>
    </row>
    <row r="32705" spans="1:1" x14ac:dyDescent="0.25">
      <c r="A32705" t="str">
        <f t="shared" si="513"/>
        <v>YAG</v>
      </c>
    </row>
    <row r="32706" spans="1:1" x14ac:dyDescent="0.25">
      <c r="A32706" t="str">
        <f t="shared" si="513"/>
        <v>YAG</v>
      </c>
    </row>
    <row r="32707" spans="1:1" x14ac:dyDescent="0.25">
      <c r="A32707" t="str">
        <f t="shared" si="513"/>
        <v>YAG</v>
      </c>
    </row>
    <row r="32708" spans="1:1" x14ac:dyDescent="0.25">
      <c r="A32708" t="str">
        <f t="shared" si="513"/>
        <v>YAG</v>
      </c>
    </row>
    <row r="32709" spans="1:1" x14ac:dyDescent="0.25">
      <c r="A32709" t="str">
        <f t="shared" si="513"/>
        <v>YAG</v>
      </c>
    </row>
    <row r="32710" spans="1:1" x14ac:dyDescent="0.25">
      <c r="A32710" t="str">
        <f t="shared" si="513"/>
        <v>YAG</v>
      </c>
    </row>
    <row r="32711" spans="1:1" x14ac:dyDescent="0.25">
      <c r="A32711" t="str">
        <f t="shared" si="513"/>
        <v>YAG</v>
      </c>
    </row>
    <row r="32712" spans="1:1" x14ac:dyDescent="0.25">
      <c r="A32712" t="str">
        <f t="shared" si="513"/>
        <v>YAG</v>
      </c>
    </row>
    <row r="32713" spans="1:1" x14ac:dyDescent="0.25">
      <c r="A32713" t="str">
        <f t="shared" si="513"/>
        <v>YAG</v>
      </c>
    </row>
    <row r="32714" spans="1:1" x14ac:dyDescent="0.25">
      <c r="A32714" t="str">
        <f t="shared" si="513"/>
        <v>YAG</v>
      </c>
    </row>
    <row r="32715" spans="1:1" x14ac:dyDescent="0.25">
      <c r="A32715" t="str">
        <f t="shared" si="513"/>
        <v>YAG</v>
      </c>
    </row>
    <row r="32716" spans="1:1" x14ac:dyDescent="0.25">
      <c r="A32716" t="str">
        <f t="shared" si="513"/>
        <v>YAG</v>
      </c>
    </row>
    <row r="32717" spans="1:1" x14ac:dyDescent="0.25">
      <c r="A32717" t="str">
        <f t="shared" si="513"/>
        <v>YAG</v>
      </c>
    </row>
    <row r="32718" spans="1:1" x14ac:dyDescent="0.25">
      <c r="A32718" t="str">
        <f t="shared" si="513"/>
        <v>YAG</v>
      </c>
    </row>
    <row r="32719" spans="1:1" x14ac:dyDescent="0.25">
      <c r="A32719" t="str">
        <f t="shared" si="513"/>
        <v>YAG</v>
      </c>
    </row>
    <row r="32720" spans="1:1" x14ac:dyDescent="0.25">
      <c r="A32720" t="str">
        <f t="shared" si="513"/>
        <v>YAG</v>
      </c>
    </row>
    <row r="32721" spans="1:1" x14ac:dyDescent="0.25">
      <c r="A32721" t="str">
        <f t="shared" si="513"/>
        <v>YAG</v>
      </c>
    </row>
    <row r="32722" spans="1:1" x14ac:dyDescent="0.25">
      <c r="A32722" t="str">
        <f t="shared" si="513"/>
        <v>YAG</v>
      </c>
    </row>
    <row r="32723" spans="1:1" x14ac:dyDescent="0.25">
      <c r="A32723" t="str">
        <f t="shared" si="513"/>
        <v>YAG</v>
      </c>
    </row>
    <row r="32724" spans="1:1" x14ac:dyDescent="0.25">
      <c r="A32724" t="str">
        <f t="shared" si="513"/>
        <v>YAG</v>
      </c>
    </row>
    <row r="32725" spans="1:1" x14ac:dyDescent="0.25">
      <c r="A32725" t="str">
        <f t="shared" si="513"/>
        <v>YAG</v>
      </c>
    </row>
    <row r="32726" spans="1:1" x14ac:dyDescent="0.25">
      <c r="A32726" t="str">
        <f t="shared" si="513"/>
        <v>YAG</v>
      </c>
    </row>
    <row r="32727" spans="1:1" x14ac:dyDescent="0.25">
      <c r="A32727" t="str">
        <f t="shared" si="513"/>
        <v>YAG</v>
      </c>
    </row>
    <row r="32728" spans="1:1" x14ac:dyDescent="0.25">
      <c r="A32728" t="str">
        <f t="shared" si="513"/>
        <v>YAG</v>
      </c>
    </row>
    <row r="32729" spans="1:1" x14ac:dyDescent="0.25">
      <c r="A32729" t="str">
        <f t="shared" si="513"/>
        <v>YAG</v>
      </c>
    </row>
    <row r="32730" spans="1:1" x14ac:dyDescent="0.25">
      <c r="A32730" t="str">
        <f t="shared" si="513"/>
        <v>YAG</v>
      </c>
    </row>
    <row r="32731" spans="1:1" x14ac:dyDescent="0.25">
      <c r="A32731" t="str">
        <f t="shared" si="513"/>
        <v>YAG</v>
      </c>
    </row>
    <row r="32732" spans="1:1" x14ac:dyDescent="0.25">
      <c r="A32732" t="str">
        <f t="shared" si="513"/>
        <v>YAG</v>
      </c>
    </row>
    <row r="32733" spans="1:1" x14ac:dyDescent="0.25">
      <c r="A32733" t="str">
        <f t="shared" si="513"/>
        <v>YAG</v>
      </c>
    </row>
    <row r="32734" spans="1:1" x14ac:dyDescent="0.25">
      <c r="A32734" t="str">
        <f t="shared" si="513"/>
        <v>YAG</v>
      </c>
    </row>
    <row r="32735" spans="1:1" x14ac:dyDescent="0.25">
      <c r="A32735" t="str">
        <f t="shared" si="513"/>
        <v>YAG</v>
      </c>
    </row>
    <row r="32736" spans="1:1" x14ac:dyDescent="0.25">
      <c r="A32736" t="str">
        <f t="shared" si="513"/>
        <v>YAG</v>
      </c>
    </row>
    <row r="32737" spans="1:1" x14ac:dyDescent="0.25">
      <c r="A32737" t="str">
        <f t="shared" si="513"/>
        <v>YAG</v>
      </c>
    </row>
    <row r="32738" spans="1:1" x14ac:dyDescent="0.25">
      <c r="A32738" t="str">
        <f t="shared" si="513"/>
        <v>YAG</v>
      </c>
    </row>
    <row r="32739" spans="1:1" x14ac:dyDescent="0.25">
      <c r="A32739" t="str">
        <f t="shared" si="513"/>
        <v>YAG</v>
      </c>
    </row>
    <row r="32740" spans="1:1" x14ac:dyDescent="0.25">
      <c r="A32740" t="str">
        <f t="shared" si="513"/>
        <v>YAG</v>
      </c>
    </row>
    <row r="32741" spans="1:1" x14ac:dyDescent="0.25">
      <c r="A32741" t="str">
        <f t="shared" si="513"/>
        <v>YAG</v>
      </c>
    </row>
    <row r="32742" spans="1:1" x14ac:dyDescent="0.25">
      <c r="A32742" t="str">
        <f t="shared" si="513"/>
        <v>YAG</v>
      </c>
    </row>
    <row r="32743" spans="1:1" x14ac:dyDescent="0.25">
      <c r="A32743" t="str">
        <f t="shared" si="513"/>
        <v>YAG</v>
      </c>
    </row>
    <row r="32744" spans="1:1" x14ac:dyDescent="0.25">
      <c r="A32744" t="str">
        <f t="shared" si="513"/>
        <v>YAG</v>
      </c>
    </row>
    <row r="32745" spans="1:1" x14ac:dyDescent="0.25">
      <c r="A32745" t="str">
        <f t="shared" si="513"/>
        <v>YAG</v>
      </c>
    </row>
    <row r="32746" spans="1:1" x14ac:dyDescent="0.25">
      <c r="A32746" t="str">
        <f t="shared" si="513"/>
        <v>YAG</v>
      </c>
    </row>
    <row r="32747" spans="1:1" x14ac:dyDescent="0.25">
      <c r="A32747" t="str">
        <f t="shared" si="513"/>
        <v>YAG</v>
      </c>
    </row>
    <row r="32748" spans="1:1" x14ac:dyDescent="0.25">
      <c r="A32748" t="str">
        <f t="shared" si="513"/>
        <v>YAG</v>
      </c>
    </row>
    <row r="32749" spans="1:1" x14ac:dyDescent="0.25">
      <c r="A32749" t="str">
        <f t="shared" si="513"/>
        <v>YAG</v>
      </c>
    </row>
    <row r="32750" spans="1:1" x14ac:dyDescent="0.25">
      <c r="A32750" t="str">
        <f t="shared" si="513"/>
        <v>YAG</v>
      </c>
    </row>
    <row r="32751" spans="1:1" x14ac:dyDescent="0.25">
      <c r="A32751" t="str">
        <f t="shared" si="513"/>
        <v>YAG</v>
      </c>
    </row>
    <row r="32752" spans="1:1" x14ac:dyDescent="0.25">
      <c r="A32752" t="str">
        <f t="shared" si="513"/>
        <v>YAG</v>
      </c>
    </row>
    <row r="32753" spans="1:1" x14ac:dyDescent="0.25">
      <c r="A32753" t="str">
        <f t="shared" ref="A32753:A32816" si="514">"YAG"&amp;D32753 &amp;E32753 &amp;F32753 &amp; G32753 &amp;H32753 &amp;I32753</f>
        <v>YAG</v>
      </c>
    </row>
    <row r="32754" spans="1:1" x14ac:dyDescent="0.25">
      <c r="A32754" t="str">
        <f t="shared" si="514"/>
        <v>YAG</v>
      </c>
    </row>
    <row r="32755" spans="1:1" x14ac:dyDescent="0.25">
      <c r="A32755" t="str">
        <f t="shared" si="514"/>
        <v>YAG</v>
      </c>
    </row>
    <row r="32756" spans="1:1" x14ac:dyDescent="0.25">
      <c r="A32756" t="str">
        <f t="shared" si="514"/>
        <v>YAG</v>
      </c>
    </row>
    <row r="32757" spans="1:1" x14ac:dyDescent="0.25">
      <c r="A32757" t="str">
        <f t="shared" si="514"/>
        <v>YAG</v>
      </c>
    </row>
    <row r="32758" spans="1:1" x14ac:dyDescent="0.25">
      <c r="A32758" t="str">
        <f t="shared" si="514"/>
        <v>YAG</v>
      </c>
    </row>
    <row r="32759" spans="1:1" x14ac:dyDescent="0.25">
      <c r="A32759" t="str">
        <f t="shared" si="514"/>
        <v>YAG</v>
      </c>
    </row>
    <row r="32760" spans="1:1" x14ac:dyDescent="0.25">
      <c r="A32760" t="str">
        <f t="shared" si="514"/>
        <v>YAG</v>
      </c>
    </row>
    <row r="32761" spans="1:1" x14ac:dyDescent="0.25">
      <c r="A32761" t="str">
        <f t="shared" si="514"/>
        <v>YAG</v>
      </c>
    </row>
    <row r="32762" spans="1:1" x14ac:dyDescent="0.25">
      <c r="A32762" t="str">
        <f t="shared" si="514"/>
        <v>YAG</v>
      </c>
    </row>
    <row r="32763" spans="1:1" x14ac:dyDescent="0.25">
      <c r="A32763" t="str">
        <f t="shared" si="514"/>
        <v>YAG</v>
      </c>
    </row>
    <row r="32764" spans="1:1" x14ac:dyDescent="0.25">
      <c r="A32764" t="str">
        <f t="shared" si="514"/>
        <v>YAG</v>
      </c>
    </row>
    <row r="32765" spans="1:1" x14ac:dyDescent="0.25">
      <c r="A32765" t="str">
        <f t="shared" si="514"/>
        <v>YAG</v>
      </c>
    </row>
    <row r="32766" spans="1:1" x14ac:dyDescent="0.25">
      <c r="A32766" t="str">
        <f t="shared" si="514"/>
        <v>YAG</v>
      </c>
    </row>
    <row r="32767" spans="1:1" x14ac:dyDescent="0.25">
      <c r="A32767" t="str">
        <f t="shared" si="514"/>
        <v>YAG</v>
      </c>
    </row>
    <row r="32768" spans="1:1" x14ac:dyDescent="0.25">
      <c r="A32768" t="str">
        <f t="shared" si="514"/>
        <v>YAG</v>
      </c>
    </row>
    <row r="32769" spans="1:1" x14ac:dyDescent="0.25">
      <c r="A32769" t="str">
        <f t="shared" si="514"/>
        <v>YAG</v>
      </c>
    </row>
    <row r="32770" spans="1:1" x14ac:dyDescent="0.25">
      <c r="A32770" t="str">
        <f t="shared" si="514"/>
        <v>YAG</v>
      </c>
    </row>
    <row r="32771" spans="1:1" x14ac:dyDescent="0.25">
      <c r="A32771" t="str">
        <f t="shared" si="514"/>
        <v>YAG</v>
      </c>
    </row>
    <row r="32772" spans="1:1" x14ac:dyDescent="0.25">
      <c r="A32772" t="str">
        <f t="shared" si="514"/>
        <v>YAG</v>
      </c>
    </row>
    <row r="32773" spans="1:1" x14ac:dyDescent="0.25">
      <c r="A32773" t="str">
        <f t="shared" si="514"/>
        <v>YAG</v>
      </c>
    </row>
    <row r="32774" spans="1:1" x14ac:dyDescent="0.25">
      <c r="A32774" t="str">
        <f t="shared" si="514"/>
        <v>YAG</v>
      </c>
    </row>
    <row r="32775" spans="1:1" x14ac:dyDescent="0.25">
      <c r="A32775" t="str">
        <f t="shared" si="514"/>
        <v>YAG</v>
      </c>
    </row>
    <row r="32776" spans="1:1" x14ac:dyDescent="0.25">
      <c r="A32776" t="str">
        <f t="shared" si="514"/>
        <v>YAG</v>
      </c>
    </row>
    <row r="32777" spans="1:1" x14ac:dyDescent="0.25">
      <c r="A32777" t="str">
        <f t="shared" si="514"/>
        <v>YAG</v>
      </c>
    </row>
    <row r="32778" spans="1:1" x14ac:dyDescent="0.25">
      <c r="A32778" t="str">
        <f t="shared" si="514"/>
        <v>YAG</v>
      </c>
    </row>
    <row r="32779" spans="1:1" x14ac:dyDescent="0.25">
      <c r="A32779" t="str">
        <f t="shared" si="514"/>
        <v>YAG</v>
      </c>
    </row>
    <row r="32780" spans="1:1" x14ac:dyDescent="0.25">
      <c r="A32780" t="str">
        <f t="shared" si="514"/>
        <v>YAG</v>
      </c>
    </row>
    <row r="32781" spans="1:1" x14ac:dyDescent="0.25">
      <c r="A32781" t="str">
        <f t="shared" si="514"/>
        <v>YAG</v>
      </c>
    </row>
    <row r="32782" spans="1:1" x14ac:dyDescent="0.25">
      <c r="A32782" t="str">
        <f t="shared" si="514"/>
        <v>YAG</v>
      </c>
    </row>
    <row r="32783" spans="1:1" x14ac:dyDescent="0.25">
      <c r="A32783" t="str">
        <f t="shared" si="514"/>
        <v>YAG</v>
      </c>
    </row>
    <row r="32784" spans="1:1" x14ac:dyDescent="0.25">
      <c r="A32784" t="str">
        <f t="shared" si="514"/>
        <v>YAG</v>
      </c>
    </row>
    <row r="32785" spans="1:1" x14ac:dyDescent="0.25">
      <c r="A32785" t="str">
        <f t="shared" si="514"/>
        <v>YAG</v>
      </c>
    </row>
    <row r="32786" spans="1:1" x14ac:dyDescent="0.25">
      <c r="A32786" t="str">
        <f t="shared" si="514"/>
        <v>YAG</v>
      </c>
    </row>
    <row r="32787" spans="1:1" x14ac:dyDescent="0.25">
      <c r="A32787" t="str">
        <f t="shared" si="514"/>
        <v>YAG</v>
      </c>
    </row>
    <row r="32788" spans="1:1" x14ac:dyDescent="0.25">
      <c r="A32788" t="str">
        <f t="shared" si="514"/>
        <v>YAG</v>
      </c>
    </row>
    <row r="32789" spans="1:1" x14ac:dyDescent="0.25">
      <c r="A32789" t="str">
        <f t="shared" si="514"/>
        <v>YAG</v>
      </c>
    </row>
    <row r="32790" spans="1:1" x14ac:dyDescent="0.25">
      <c r="A32790" t="str">
        <f t="shared" si="514"/>
        <v>YAG</v>
      </c>
    </row>
    <row r="32791" spans="1:1" x14ac:dyDescent="0.25">
      <c r="A32791" t="str">
        <f t="shared" si="514"/>
        <v>YAG</v>
      </c>
    </row>
    <row r="32792" spans="1:1" x14ac:dyDescent="0.25">
      <c r="A32792" t="str">
        <f t="shared" si="514"/>
        <v>YAG</v>
      </c>
    </row>
    <row r="32793" spans="1:1" x14ac:dyDescent="0.25">
      <c r="A32793" t="str">
        <f t="shared" si="514"/>
        <v>YAG</v>
      </c>
    </row>
    <row r="32794" spans="1:1" x14ac:dyDescent="0.25">
      <c r="A32794" t="str">
        <f t="shared" si="514"/>
        <v>YAG</v>
      </c>
    </row>
    <row r="32795" spans="1:1" x14ac:dyDescent="0.25">
      <c r="A32795" t="str">
        <f t="shared" si="514"/>
        <v>YAG</v>
      </c>
    </row>
    <row r="32796" spans="1:1" x14ac:dyDescent="0.25">
      <c r="A32796" t="str">
        <f t="shared" si="514"/>
        <v>YAG</v>
      </c>
    </row>
    <row r="32797" spans="1:1" x14ac:dyDescent="0.25">
      <c r="A32797" t="str">
        <f t="shared" si="514"/>
        <v>YAG</v>
      </c>
    </row>
    <row r="32798" spans="1:1" x14ac:dyDescent="0.25">
      <c r="A32798" t="str">
        <f t="shared" si="514"/>
        <v>YAG</v>
      </c>
    </row>
    <row r="32799" spans="1:1" x14ac:dyDescent="0.25">
      <c r="A32799" t="str">
        <f t="shared" si="514"/>
        <v>YAG</v>
      </c>
    </row>
    <row r="32800" spans="1:1" x14ac:dyDescent="0.25">
      <c r="A32800" t="str">
        <f t="shared" si="514"/>
        <v>YAG</v>
      </c>
    </row>
    <row r="32801" spans="1:1" x14ac:dyDescent="0.25">
      <c r="A32801" t="str">
        <f t="shared" si="514"/>
        <v>YAG</v>
      </c>
    </row>
    <row r="32802" spans="1:1" x14ac:dyDescent="0.25">
      <c r="A32802" t="str">
        <f t="shared" si="514"/>
        <v>YAG</v>
      </c>
    </row>
    <row r="32803" spans="1:1" x14ac:dyDescent="0.25">
      <c r="A32803" t="str">
        <f t="shared" si="514"/>
        <v>YAG</v>
      </c>
    </row>
    <row r="32804" spans="1:1" x14ac:dyDescent="0.25">
      <c r="A32804" t="str">
        <f t="shared" si="514"/>
        <v>YAG</v>
      </c>
    </row>
    <row r="32805" spans="1:1" x14ac:dyDescent="0.25">
      <c r="A32805" t="str">
        <f t="shared" si="514"/>
        <v>YAG</v>
      </c>
    </row>
    <row r="32806" spans="1:1" x14ac:dyDescent="0.25">
      <c r="A32806" t="str">
        <f t="shared" si="514"/>
        <v>YAG</v>
      </c>
    </row>
    <row r="32807" spans="1:1" x14ac:dyDescent="0.25">
      <c r="A32807" t="str">
        <f t="shared" si="514"/>
        <v>YAG</v>
      </c>
    </row>
    <row r="32808" spans="1:1" x14ac:dyDescent="0.25">
      <c r="A32808" t="str">
        <f t="shared" si="514"/>
        <v>YAG</v>
      </c>
    </row>
    <row r="32809" spans="1:1" x14ac:dyDescent="0.25">
      <c r="A32809" t="str">
        <f t="shared" si="514"/>
        <v>YAG</v>
      </c>
    </row>
    <row r="32810" spans="1:1" x14ac:dyDescent="0.25">
      <c r="A32810" t="str">
        <f t="shared" si="514"/>
        <v>YAG</v>
      </c>
    </row>
    <row r="32811" spans="1:1" x14ac:dyDescent="0.25">
      <c r="A32811" t="str">
        <f t="shared" si="514"/>
        <v>YAG</v>
      </c>
    </row>
    <row r="32812" spans="1:1" x14ac:dyDescent="0.25">
      <c r="A32812" t="str">
        <f t="shared" si="514"/>
        <v>YAG</v>
      </c>
    </row>
    <row r="32813" spans="1:1" x14ac:dyDescent="0.25">
      <c r="A32813" t="str">
        <f t="shared" si="514"/>
        <v>YAG</v>
      </c>
    </row>
    <row r="32814" spans="1:1" x14ac:dyDescent="0.25">
      <c r="A32814" t="str">
        <f t="shared" si="514"/>
        <v>YAG</v>
      </c>
    </row>
    <row r="32815" spans="1:1" x14ac:dyDescent="0.25">
      <c r="A32815" t="str">
        <f t="shared" si="514"/>
        <v>YAG</v>
      </c>
    </row>
    <row r="32816" spans="1:1" x14ac:dyDescent="0.25">
      <c r="A32816" t="str">
        <f t="shared" si="514"/>
        <v>YAG</v>
      </c>
    </row>
    <row r="32817" spans="1:1" x14ac:dyDescent="0.25">
      <c r="A32817" t="str">
        <f t="shared" ref="A32817:A32880" si="515">"YAG"&amp;D32817 &amp;E32817 &amp;F32817 &amp; G32817 &amp;H32817 &amp;I32817</f>
        <v>YAG</v>
      </c>
    </row>
    <row r="32818" spans="1:1" x14ac:dyDescent="0.25">
      <c r="A32818" t="str">
        <f t="shared" si="515"/>
        <v>YAG</v>
      </c>
    </row>
    <row r="32819" spans="1:1" x14ac:dyDescent="0.25">
      <c r="A32819" t="str">
        <f t="shared" si="515"/>
        <v>YAG</v>
      </c>
    </row>
    <row r="32820" spans="1:1" x14ac:dyDescent="0.25">
      <c r="A32820" t="str">
        <f t="shared" si="515"/>
        <v>YAG</v>
      </c>
    </row>
    <row r="32821" spans="1:1" x14ac:dyDescent="0.25">
      <c r="A32821" t="str">
        <f t="shared" si="515"/>
        <v>YAG</v>
      </c>
    </row>
    <row r="32822" spans="1:1" x14ac:dyDescent="0.25">
      <c r="A32822" t="str">
        <f t="shared" si="515"/>
        <v>YAG</v>
      </c>
    </row>
    <row r="32823" spans="1:1" x14ac:dyDescent="0.25">
      <c r="A32823" t="str">
        <f t="shared" si="515"/>
        <v>YAG</v>
      </c>
    </row>
    <row r="32824" spans="1:1" x14ac:dyDescent="0.25">
      <c r="A32824" t="str">
        <f t="shared" si="515"/>
        <v>YAG</v>
      </c>
    </row>
    <row r="32825" spans="1:1" x14ac:dyDescent="0.25">
      <c r="A32825" t="str">
        <f t="shared" si="515"/>
        <v>YAG</v>
      </c>
    </row>
    <row r="32826" spans="1:1" x14ac:dyDescent="0.25">
      <c r="A32826" t="str">
        <f t="shared" si="515"/>
        <v>YAG</v>
      </c>
    </row>
    <row r="32827" spans="1:1" x14ac:dyDescent="0.25">
      <c r="A32827" t="str">
        <f t="shared" si="515"/>
        <v>YAG</v>
      </c>
    </row>
    <row r="32828" spans="1:1" x14ac:dyDescent="0.25">
      <c r="A32828" t="str">
        <f t="shared" si="515"/>
        <v>YAG</v>
      </c>
    </row>
    <row r="32829" spans="1:1" x14ac:dyDescent="0.25">
      <c r="A32829" t="str">
        <f t="shared" si="515"/>
        <v>YAG</v>
      </c>
    </row>
    <row r="32830" spans="1:1" x14ac:dyDescent="0.25">
      <c r="A32830" t="str">
        <f t="shared" si="515"/>
        <v>YAG</v>
      </c>
    </row>
    <row r="32831" spans="1:1" x14ac:dyDescent="0.25">
      <c r="A32831" t="str">
        <f t="shared" si="515"/>
        <v>YAG</v>
      </c>
    </row>
    <row r="32832" spans="1:1" x14ac:dyDescent="0.25">
      <c r="A32832" t="str">
        <f t="shared" si="515"/>
        <v>YAG</v>
      </c>
    </row>
    <row r="32833" spans="1:1" x14ac:dyDescent="0.25">
      <c r="A32833" t="str">
        <f t="shared" si="515"/>
        <v>YAG</v>
      </c>
    </row>
    <row r="32834" spans="1:1" x14ac:dyDescent="0.25">
      <c r="A32834" t="str">
        <f t="shared" si="515"/>
        <v>YAG</v>
      </c>
    </row>
    <row r="32835" spans="1:1" x14ac:dyDescent="0.25">
      <c r="A32835" t="str">
        <f t="shared" si="515"/>
        <v>YAG</v>
      </c>
    </row>
    <row r="32836" spans="1:1" x14ac:dyDescent="0.25">
      <c r="A32836" t="str">
        <f t="shared" si="515"/>
        <v>YAG</v>
      </c>
    </row>
    <row r="32837" spans="1:1" x14ac:dyDescent="0.25">
      <c r="A32837" t="str">
        <f t="shared" si="515"/>
        <v>YAG</v>
      </c>
    </row>
    <row r="32838" spans="1:1" x14ac:dyDescent="0.25">
      <c r="A32838" t="str">
        <f t="shared" si="515"/>
        <v>YAG</v>
      </c>
    </row>
    <row r="32839" spans="1:1" x14ac:dyDescent="0.25">
      <c r="A32839" t="str">
        <f t="shared" si="515"/>
        <v>YAG</v>
      </c>
    </row>
    <row r="32840" spans="1:1" x14ac:dyDescent="0.25">
      <c r="A32840" t="str">
        <f t="shared" si="515"/>
        <v>YAG</v>
      </c>
    </row>
    <row r="32841" spans="1:1" x14ac:dyDescent="0.25">
      <c r="A32841" t="str">
        <f t="shared" si="515"/>
        <v>YAG</v>
      </c>
    </row>
    <row r="32842" spans="1:1" x14ac:dyDescent="0.25">
      <c r="A32842" t="str">
        <f t="shared" si="515"/>
        <v>YAG</v>
      </c>
    </row>
    <row r="32843" spans="1:1" x14ac:dyDescent="0.25">
      <c r="A32843" t="str">
        <f t="shared" si="515"/>
        <v>YAG</v>
      </c>
    </row>
    <row r="32844" spans="1:1" x14ac:dyDescent="0.25">
      <c r="A32844" t="str">
        <f t="shared" si="515"/>
        <v>YAG</v>
      </c>
    </row>
    <row r="32845" spans="1:1" x14ac:dyDescent="0.25">
      <c r="A32845" t="str">
        <f t="shared" si="515"/>
        <v>YAG</v>
      </c>
    </row>
    <row r="32846" spans="1:1" x14ac:dyDescent="0.25">
      <c r="A32846" t="str">
        <f t="shared" si="515"/>
        <v>YAG</v>
      </c>
    </row>
    <row r="32847" spans="1:1" x14ac:dyDescent="0.25">
      <c r="A32847" t="str">
        <f t="shared" si="515"/>
        <v>YAG</v>
      </c>
    </row>
    <row r="32848" spans="1:1" x14ac:dyDescent="0.25">
      <c r="A32848" t="str">
        <f t="shared" si="515"/>
        <v>YAG</v>
      </c>
    </row>
    <row r="32849" spans="1:1" x14ac:dyDescent="0.25">
      <c r="A32849" t="str">
        <f t="shared" si="515"/>
        <v>YAG</v>
      </c>
    </row>
    <row r="32850" spans="1:1" x14ac:dyDescent="0.25">
      <c r="A32850" t="str">
        <f t="shared" si="515"/>
        <v>YAG</v>
      </c>
    </row>
    <row r="32851" spans="1:1" x14ac:dyDescent="0.25">
      <c r="A32851" t="str">
        <f t="shared" si="515"/>
        <v>YAG</v>
      </c>
    </row>
    <row r="32852" spans="1:1" x14ac:dyDescent="0.25">
      <c r="A32852" t="str">
        <f t="shared" si="515"/>
        <v>YAG</v>
      </c>
    </row>
    <row r="32853" spans="1:1" x14ac:dyDescent="0.25">
      <c r="A32853" t="str">
        <f t="shared" si="515"/>
        <v>YAG</v>
      </c>
    </row>
    <row r="32854" spans="1:1" x14ac:dyDescent="0.25">
      <c r="A32854" t="str">
        <f t="shared" si="515"/>
        <v>YAG</v>
      </c>
    </row>
    <row r="32855" spans="1:1" x14ac:dyDescent="0.25">
      <c r="A32855" t="str">
        <f t="shared" si="515"/>
        <v>YAG</v>
      </c>
    </row>
    <row r="32856" spans="1:1" x14ac:dyDescent="0.25">
      <c r="A32856" t="str">
        <f t="shared" si="515"/>
        <v>YAG</v>
      </c>
    </row>
    <row r="32857" spans="1:1" x14ac:dyDescent="0.25">
      <c r="A32857" t="str">
        <f t="shared" si="515"/>
        <v>YAG</v>
      </c>
    </row>
    <row r="32858" spans="1:1" x14ac:dyDescent="0.25">
      <c r="A32858" t="str">
        <f t="shared" si="515"/>
        <v>YAG</v>
      </c>
    </row>
    <row r="32859" spans="1:1" x14ac:dyDescent="0.25">
      <c r="A32859" t="str">
        <f t="shared" si="515"/>
        <v>YAG</v>
      </c>
    </row>
    <row r="32860" spans="1:1" x14ac:dyDescent="0.25">
      <c r="A32860" t="str">
        <f t="shared" si="515"/>
        <v>YAG</v>
      </c>
    </row>
    <row r="32861" spans="1:1" x14ac:dyDescent="0.25">
      <c r="A32861" t="str">
        <f t="shared" si="515"/>
        <v>YAG</v>
      </c>
    </row>
    <row r="32862" spans="1:1" x14ac:dyDescent="0.25">
      <c r="A32862" t="str">
        <f t="shared" si="515"/>
        <v>YAG</v>
      </c>
    </row>
    <row r="32863" spans="1:1" x14ac:dyDescent="0.25">
      <c r="A32863" t="str">
        <f t="shared" si="515"/>
        <v>YAG</v>
      </c>
    </row>
    <row r="32864" spans="1:1" x14ac:dyDescent="0.25">
      <c r="A32864" t="str">
        <f t="shared" si="515"/>
        <v>YAG</v>
      </c>
    </row>
    <row r="32865" spans="1:1" x14ac:dyDescent="0.25">
      <c r="A32865" t="str">
        <f t="shared" si="515"/>
        <v>YAG</v>
      </c>
    </row>
    <row r="32866" spans="1:1" x14ac:dyDescent="0.25">
      <c r="A32866" t="str">
        <f t="shared" si="515"/>
        <v>YAG</v>
      </c>
    </row>
    <row r="32867" spans="1:1" x14ac:dyDescent="0.25">
      <c r="A32867" t="str">
        <f t="shared" si="515"/>
        <v>YAG</v>
      </c>
    </row>
    <row r="32868" spans="1:1" x14ac:dyDescent="0.25">
      <c r="A32868" t="str">
        <f t="shared" si="515"/>
        <v>YAG</v>
      </c>
    </row>
    <row r="32869" spans="1:1" x14ac:dyDescent="0.25">
      <c r="A32869" t="str">
        <f t="shared" si="515"/>
        <v>YAG</v>
      </c>
    </row>
    <row r="32870" spans="1:1" x14ac:dyDescent="0.25">
      <c r="A32870" t="str">
        <f t="shared" si="515"/>
        <v>YAG</v>
      </c>
    </row>
    <row r="32871" spans="1:1" x14ac:dyDescent="0.25">
      <c r="A32871" t="str">
        <f t="shared" si="515"/>
        <v>YAG</v>
      </c>
    </row>
    <row r="32872" spans="1:1" x14ac:dyDescent="0.25">
      <c r="A32872" t="str">
        <f t="shared" si="515"/>
        <v>YAG</v>
      </c>
    </row>
    <row r="32873" spans="1:1" x14ac:dyDescent="0.25">
      <c r="A32873" t="str">
        <f t="shared" si="515"/>
        <v>YAG</v>
      </c>
    </row>
    <row r="32874" spans="1:1" x14ac:dyDescent="0.25">
      <c r="A32874" t="str">
        <f t="shared" si="515"/>
        <v>YAG</v>
      </c>
    </row>
    <row r="32875" spans="1:1" x14ac:dyDescent="0.25">
      <c r="A32875" t="str">
        <f t="shared" si="515"/>
        <v>YAG</v>
      </c>
    </row>
    <row r="32876" spans="1:1" x14ac:dyDescent="0.25">
      <c r="A32876" t="str">
        <f t="shared" si="515"/>
        <v>YAG</v>
      </c>
    </row>
    <row r="32877" spans="1:1" x14ac:dyDescent="0.25">
      <c r="A32877" t="str">
        <f t="shared" si="515"/>
        <v>YAG</v>
      </c>
    </row>
    <row r="32878" spans="1:1" x14ac:dyDescent="0.25">
      <c r="A32878" t="str">
        <f t="shared" si="515"/>
        <v>YAG</v>
      </c>
    </row>
    <row r="32879" spans="1:1" x14ac:dyDescent="0.25">
      <c r="A32879" t="str">
        <f t="shared" si="515"/>
        <v>YAG</v>
      </c>
    </row>
    <row r="32880" spans="1:1" x14ac:dyDescent="0.25">
      <c r="A32880" t="str">
        <f t="shared" si="515"/>
        <v>YAG</v>
      </c>
    </row>
    <row r="32881" spans="1:1" x14ac:dyDescent="0.25">
      <c r="A32881" t="str">
        <f t="shared" ref="A32881:A32944" si="516">"YAG"&amp;D32881 &amp;E32881 &amp;F32881 &amp; G32881 &amp;H32881 &amp;I32881</f>
        <v>YAG</v>
      </c>
    </row>
    <row r="32882" spans="1:1" x14ac:dyDescent="0.25">
      <c r="A32882" t="str">
        <f t="shared" si="516"/>
        <v>YAG</v>
      </c>
    </row>
    <row r="32883" spans="1:1" x14ac:dyDescent="0.25">
      <c r="A32883" t="str">
        <f t="shared" si="516"/>
        <v>YAG</v>
      </c>
    </row>
    <row r="32884" spans="1:1" x14ac:dyDescent="0.25">
      <c r="A32884" t="str">
        <f t="shared" si="516"/>
        <v>YAG</v>
      </c>
    </row>
    <row r="32885" spans="1:1" x14ac:dyDescent="0.25">
      <c r="A32885" t="str">
        <f t="shared" si="516"/>
        <v>YAG</v>
      </c>
    </row>
    <row r="32886" spans="1:1" x14ac:dyDescent="0.25">
      <c r="A32886" t="str">
        <f t="shared" si="516"/>
        <v>YAG</v>
      </c>
    </row>
    <row r="32887" spans="1:1" x14ac:dyDescent="0.25">
      <c r="A32887" t="str">
        <f t="shared" si="516"/>
        <v>YAG</v>
      </c>
    </row>
    <row r="32888" spans="1:1" x14ac:dyDescent="0.25">
      <c r="A32888" t="str">
        <f t="shared" si="516"/>
        <v>YAG</v>
      </c>
    </row>
    <row r="32889" spans="1:1" x14ac:dyDescent="0.25">
      <c r="A32889" t="str">
        <f t="shared" si="516"/>
        <v>YAG</v>
      </c>
    </row>
    <row r="32890" spans="1:1" x14ac:dyDescent="0.25">
      <c r="A32890" t="str">
        <f t="shared" si="516"/>
        <v>YAG</v>
      </c>
    </row>
    <row r="32891" spans="1:1" x14ac:dyDescent="0.25">
      <c r="A32891" t="str">
        <f t="shared" si="516"/>
        <v>YAG</v>
      </c>
    </row>
    <row r="32892" spans="1:1" x14ac:dyDescent="0.25">
      <c r="A32892" t="str">
        <f t="shared" si="516"/>
        <v>YAG</v>
      </c>
    </row>
    <row r="32893" spans="1:1" x14ac:dyDescent="0.25">
      <c r="A32893" t="str">
        <f t="shared" si="516"/>
        <v>YAG</v>
      </c>
    </row>
    <row r="32894" spans="1:1" x14ac:dyDescent="0.25">
      <c r="A32894" t="str">
        <f t="shared" si="516"/>
        <v>YAG</v>
      </c>
    </row>
    <row r="32895" spans="1:1" x14ac:dyDescent="0.25">
      <c r="A32895" t="str">
        <f t="shared" si="516"/>
        <v>YAG</v>
      </c>
    </row>
    <row r="32896" spans="1:1" x14ac:dyDescent="0.25">
      <c r="A32896" t="str">
        <f t="shared" si="516"/>
        <v>YAG</v>
      </c>
    </row>
    <row r="32897" spans="1:1" x14ac:dyDescent="0.25">
      <c r="A32897" t="str">
        <f t="shared" si="516"/>
        <v>YAG</v>
      </c>
    </row>
    <row r="32898" spans="1:1" x14ac:dyDescent="0.25">
      <c r="A32898" t="str">
        <f t="shared" si="516"/>
        <v>YAG</v>
      </c>
    </row>
    <row r="32899" spans="1:1" x14ac:dyDescent="0.25">
      <c r="A32899" t="str">
        <f t="shared" si="516"/>
        <v>YAG</v>
      </c>
    </row>
    <row r="32900" spans="1:1" x14ac:dyDescent="0.25">
      <c r="A32900" t="str">
        <f t="shared" si="516"/>
        <v>YAG</v>
      </c>
    </row>
    <row r="32901" spans="1:1" x14ac:dyDescent="0.25">
      <c r="A32901" t="str">
        <f t="shared" si="516"/>
        <v>YAG</v>
      </c>
    </row>
    <row r="32902" spans="1:1" x14ac:dyDescent="0.25">
      <c r="A32902" t="str">
        <f t="shared" si="516"/>
        <v>YAG</v>
      </c>
    </row>
    <row r="32903" spans="1:1" x14ac:dyDescent="0.25">
      <c r="A32903" t="str">
        <f t="shared" si="516"/>
        <v>YAG</v>
      </c>
    </row>
    <row r="32904" spans="1:1" x14ac:dyDescent="0.25">
      <c r="A32904" t="str">
        <f t="shared" si="516"/>
        <v>YAG</v>
      </c>
    </row>
    <row r="32905" spans="1:1" x14ac:dyDescent="0.25">
      <c r="A32905" t="str">
        <f t="shared" si="516"/>
        <v>YAG</v>
      </c>
    </row>
    <row r="32906" spans="1:1" x14ac:dyDescent="0.25">
      <c r="A32906" t="str">
        <f t="shared" si="516"/>
        <v>YAG</v>
      </c>
    </row>
    <row r="32907" spans="1:1" x14ac:dyDescent="0.25">
      <c r="A32907" t="str">
        <f t="shared" si="516"/>
        <v>YAG</v>
      </c>
    </row>
    <row r="32908" spans="1:1" x14ac:dyDescent="0.25">
      <c r="A32908" t="str">
        <f t="shared" si="516"/>
        <v>YAG</v>
      </c>
    </row>
    <row r="32909" spans="1:1" x14ac:dyDescent="0.25">
      <c r="A32909" t="str">
        <f t="shared" si="516"/>
        <v>YAG</v>
      </c>
    </row>
    <row r="32910" spans="1:1" x14ac:dyDescent="0.25">
      <c r="A32910" t="str">
        <f t="shared" si="516"/>
        <v>YAG</v>
      </c>
    </row>
    <row r="32911" spans="1:1" x14ac:dyDescent="0.25">
      <c r="A32911" t="str">
        <f t="shared" si="516"/>
        <v>YAG</v>
      </c>
    </row>
    <row r="32912" spans="1:1" x14ac:dyDescent="0.25">
      <c r="A32912" t="str">
        <f t="shared" si="516"/>
        <v>YAG</v>
      </c>
    </row>
    <row r="32913" spans="1:1" x14ac:dyDescent="0.25">
      <c r="A32913" t="str">
        <f t="shared" si="516"/>
        <v>YAG</v>
      </c>
    </row>
    <row r="32914" spans="1:1" x14ac:dyDescent="0.25">
      <c r="A32914" t="str">
        <f t="shared" si="516"/>
        <v>YAG</v>
      </c>
    </row>
    <row r="32915" spans="1:1" x14ac:dyDescent="0.25">
      <c r="A32915" t="str">
        <f t="shared" si="516"/>
        <v>YAG</v>
      </c>
    </row>
    <row r="32916" spans="1:1" x14ac:dyDescent="0.25">
      <c r="A32916" t="str">
        <f t="shared" si="516"/>
        <v>YAG</v>
      </c>
    </row>
    <row r="32917" spans="1:1" x14ac:dyDescent="0.25">
      <c r="A32917" t="str">
        <f t="shared" si="516"/>
        <v>YAG</v>
      </c>
    </row>
    <row r="32918" spans="1:1" x14ac:dyDescent="0.25">
      <c r="A32918" t="str">
        <f t="shared" si="516"/>
        <v>YAG</v>
      </c>
    </row>
    <row r="32919" spans="1:1" x14ac:dyDescent="0.25">
      <c r="A32919" t="str">
        <f t="shared" si="516"/>
        <v>YAG</v>
      </c>
    </row>
    <row r="32920" spans="1:1" x14ac:dyDescent="0.25">
      <c r="A32920" t="str">
        <f t="shared" si="516"/>
        <v>YAG</v>
      </c>
    </row>
    <row r="32921" spans="1:1" x14ac:dyDescent="0.25">
      <c r="A32921" t="str">
        <f t="shared" si="516"/>
        <v>YAG</v>
      </c>
    </row>
    <row r="32922" spans="1:1" x14ac:dyDescent="0.25">
      <c r="A32922" t="str">
        <f t="shared" si="516"/>
        <v>YAG</v>
      </c>
    </row>
    <row r="32923" spans="1:1" x14ac:dyDescent="0.25">
      <c r="A32923" t="str">
        <f t="shared" si="516"/>
        <v>YAG</v>
      </c>
    </row>
    <row r="32924" spans="1:1" x14ac:dyDescent="0.25">
      <c r="A32924" t="str">
        <f t="shared" si="516"/>
        <v>YAG</v>
      </c>
    </row>
    <row r="32925" spans="1:1" x14ac:dyDescent="0.25">
      <c r="A32925" t="str">
        <f t="shared" si="516"/>
        <v>YAG</v>
      </c>
    </row>
    <row r="32926" spans="1:1" x14ac:dyDescent="0.25">
      <c r="A32926" t="str">
        <f t="shared" si="516"/>
        <v>YAG</v>
      </c>
    </row>
    <row r="32927" spans="1:1" x14ac:dyDescent="0.25">
      <c r="A32927" t="str">
        <f t="shared" si="516"/>
        <v>YAG</v>
      </c>
    </row>
    <row r="32928" spans="1:1" x14ac:dyDescent="0.25">
      <c r="A32928" t="str">
        <f t="shared" si="516"/>
        <v>YAG</v>
      </c>
    </row>
    <row r="32929" spans="1:1" x14ac:dyDescent="0.25">
      <c r="A32929" t="str">
        <f t="shared" si="516"/>
        <v>YAG</v>
      </c>
    </row>
    <row r="32930" spans="1:1" x14ac:dyDescent="0.25">
      <c r="A32930" t="str">
        <f t="shared" si="516"/>
        <v>YAG</v>
      </c>
    </row>
    <row r="32931" spans="1:1" x14ac:dyDescent="0.25">
      <c r="A32931" t="str">
        <f t="shared" si="516"/>
        <v>YAG</v>
      </c>
    </row>
    <row r="32932" spans="1:1" x14ac:dyDescent="0.25">
      <c r="A32932" t="str">
        <f t="shared" si="516"/>
        <v>YAG</v>
      </c>
    </row>
    <row r="32933" spans="1:1" x14ac:dyDescent="0.25">
      <c r="A32933" t="str">
        <f t="shared" si="516"/>
        <v>YAG</v>
      </c>
    </row>
    <row r="32934" spans="1:1" x14ac:dyDescent="0.25">
      <c r="A32934" t="str">
        <f t="shared" si="516"/>
        <v>YAG</v>
      </c>
    </row>
    <row r="32935" spans="1:1" x14ac:dyDescent="0.25">
      <c r="A32935" t="str">
        <f t="shared" si="516"/>
        <v>YAG</v>
      </c>
    </row>
    <row r="32936" spans="1:1" x14ac:dyDescent="0.25">
      <c r="A32936" t="str">
        <f t="shared" si="516"/>
        <v>YAG</v>
      </c>
    </row>
    <row r="32937" spans="1:1" x14ac:dyDescent="0.25">
      <c r="A32937" t="str">
        <f t="shared" si="516"/>
        <v>YAG</v>
      </c>
    </row>
    <row r="32938" spans="1:1" x14ac:dyDescent="0.25">
      <c r="A32938" t="str">
        <f t="shared" si="516"/>
        <v>YAG</v>
      </c>
    </row>
    <row r="32939" spans="1:1" x14ac:dyDescent="0.25">
      <c r="A32939" t="str">
        <f t="shared" si="516"/>
        <v>YAG</v>
      </c>
    </row>
    <row r="32940" spans="1:1" x14ac:dyDescent="0.25">
      <c r="A32940" t="str">
        <f t="shared" si="516"/>
        <v>YAG</v>
      </c>
    </row>
    <row r="32941" spans="1:1" x14ac:dyDescent="0.25">
      <c r="A32941" t="str">
        <f t="shared" si="516"/>
        <v>YAG</v>
      </c>
    </row>
    <row r="32942" spans="1:1" x14ac:dyDescent="0.25">
      <c r="A32942" t="str">
        <f t="shared" si="516"/>
        <v>YAG</v>
      </c>
    </row>
    <row r="32943" spans="1:1" x14ac:dyDescent="0.25">
      <c r="A32943" t="str">
        <f t="shared" si="516"/>
        <v>YAG</v>
      </c>
    </row>
    <row r="32944" spans="1:1" x14ac:dyDescent="0.25">
      <c r="A32944" t="str">
        <f t="shared" si="516"/>
        <v>YAG</v>
      </c>
    </row>
    <row r="32945" spans="1:24" x14ac:dyDescent="0.25">
      <c r="A32945" t="str">
        <f t="shared" ref="A32945:A33008" si="517">"YAG"&amp;D32945 &amp;E32945 &amp;F32945 &amp; G32945 &amp;H32945 &amp;I32945</f>
        <v>YAG</v>
      </c>
    </row>
    <row r="32946" spans="1:24" x14ac:dyDescent="0.25">
      <c r="A32946" t="str">
        <f t="shared" si="517"/>
        <v>YAG</v>
      </c>
    </row>
    <row r="32947" spans="1:24" x14ac:dyDescent="0.25">
      <c r="A32947" t="str">
        <f t="shared" si="517"/>
        <v>YAG</v>
      </c>
      <c r="X32947" s="20"/>
    </row>
    <row r="32948" spans="1:24" x14ac:dyDescent="0.25">
      <c r="A32948" t="str">
        <f t="shared" si="517"/>
        <v>YAG</v>
      </c>
    </row>
    <row r="32949" spans="1:24" x14ac:dyDescent="0.25">
      <c r="A32949" t="str">
        <f t="shared" si="517"/>
        <v>YAG</v>
      </c>
    </row>
    <row r="32950" spans="1:24" x14ac:dyDescent="0.25">
      <c r="A32950" t="str">
        <f t="shared" si="517"/>
        <v>YAG</v>
      </c>
    </row>
    <row r="32951" spans="1:24" x14ac:dyDescent="0.25">
      <c r="A32951" t="str">
        <f t="shared" si="517"/>
        <v>YAG</v>
      </c>
    </row>
    <row r="32952" spans="1:24" x14ac:dyDescent="0.25">
      <c r="A32952" t="str">
        <f t="shared" si="517"/>
        <v>YAG</v>
      </c>
    </row>
    <row r="32953" spans="1:24" x14ac:dyDescent="0.25">
      <c r="A32953" t="str">
        <f t="shared" si="517"/>
        <v>YAG</v>
      </c>
    </row>
    <row r="32954" spans="1:24" x14ac:dyDescent="0.25">
      <c r="A32954" t="str">
        <f t="shared" si="517"/>
        <v>YAG</v>
      </c>
    </row>
    <row r="32955" spans="1:24" x14ac:dyDescent="0.25">
      <c r="A32955" t="str">
        <f t="shared" si="517"/>
        <v>YAG</v>
      </c>
    </row>
    <row r="32956" spans="1:24" x14ac:dyDescent="0.25">
      <c r="A32956" t="str">
        <f t="shared" si="517"/>
        <v>YAG</v>
      </c>
    </row>
    <row r="32957" spans="1:24" x14ac:dyDescent="0.25">
      <c r="A32957" t="str">
        <f t="shared" si="517"/>
        <v>YAG</v>
      </c>
    </row>
    <row r="32958" spans="1:24" x14ac:dyDescent="0.25">
      <c r="A32958" t="str">
        <f t="shared" si="517"/>
        <v>YAG</v>
      </c>
    </row>
    <row r="32959" spans="1:24" x14ac:dyDescent="0.25">
      <c r="A32959" t="str">
        <f t="shared" si="517"/>
        <v>YAG</v>
      </c>
    </row>
    <row r="32960" spans="1:24" x14ac:dyDescent="0.25">
      <c r="A32960" t="str">
        <f t="shared" si="517"/>
        <v>YAG</v>
      </c>
    </row>
    <row r="32961" spans="1:1" x14ac:dyDescent="0.25">
      <c r="A32961" t="str">
        <f t="shared" si="517"/>
        <v>YAG</v>
      </c>
    </row>
    <row r="32962" spans="1:1" x14ac:dyDescent="0.25">
      <c r="A32962" t="str">
        <f t="shared" si="517"/>
        <v>YAG</v>
      </c>
    </row>
    <row r="32963" spans="1:1" x14ac:dyDescent="0.25">
      <c r="A32963" t="str">
        <f t="shared" si="517"/>
        <v>YAG</v>
      </c>
    </row>
    <row r="32964" spans="1:1" x14ac:dyDescent="0.25">
      <c r="A32964" t="str">
        <f t="shared" si="517"/>
        <v>YAG</v>
      </c>
    </row>
    <row r="32965" spans="1:1" x14ac:dyDescent="0.25">
      <c r="A32965" t="str">
        <f t="shared" si="517"/>
        <v>YAG</v>
      </c>
    </row>
    <row r="32966" spans="1:1" x14ac:dyDescent="0.25">
      <c r="A32966" t="str">
        <f t="shared" si="517"/>
        <v>YAG</v>
      </c>
    </row>
    <row r="32967" spans="1:1" x14ac:dyDescent="0.25">
      <c r="A32967" t="str">
        <f t="shared" si="517"/>
        <v>YAG</v>
      </c>
    </row>
    <row r="32968" spans="1:1" x14ac:dyDescent="0.25">
      <c r="A32968" t="str">
        <f t="shared" si="517"/>
        <v>YAG</v>
      </c>
    </row>
    <row r="32969" spans="1:1" x14ac:dyDescent="0.25">
      <c r="A32969" t="str">
        <f t="shared" si="517"/>
        <v>YAG</v>
      </c>
    </row>
    <row r="32970" spans="1:1" x14ac:dyDescent="0.25">
      <c r="A32970" t="str">
        <f t="shared" si="517"/>
        <v>YAG</v>
      </c>
    </row>
    <row r="32971" spans="1:1" x14ac:dyDescent="0.25">
      <c r="A32971" t="str">
        <f t="shared" si="517"/>
        <v>YAG</v>
      </c>
    </row>
    <row r="32972" spans="1:1" x14ac:dyDescent="0.25">
      <c r="A32972" t="str">
        <f t="shared" si="517"/>
        <v>YAG</v>
      </c>
    </row>
    <row r="32973" spans="1:1" x14ac:dyDescent="0.25">
      <c r="A32973" t="str">
        <f t="shared" si="517"/>
        <v>YAG</v>
      </c>
    </row>
    <row r="32974" spans="1:1" x14ac:dyDescent="0.25">
      <c r="A32974" t="str">
        <f t="shared" si="517"/>
        <v>YAG</v>
      </c>
    </row>
    <row r="32975" spans="1:1" x14ac:dyDescent="0.25">
      <c r="A32975" t="str">
        <f t="shared" si="517"/>
        <v>YAG</v>
      </c>
    </row>
    <row r="32976" spans="1:1" x14ac:dyDescent="0.25">
      <c r="A32976" t="str">
        <f t="shared" si="517"/>
        <v>YAG</v>
      </c>
    </row>
    <row r="32977" spans="1:1" x14ac:dyDescent="0.25">
      <c r="A32977" t="str">
        <f t="shared" si="517"/>
        <v>YAG</v>
      </c>
    </row>
    <row r="32978" spans="1:1" x14ac:dyDescent="0.25">
      <c r="A32978" t="str">
        <f t="shared" si="517"/>
        <v>YAG</v>
      </c>
    </row>
    <row r="32979" spans="1:1" x14ac:dyDescent="0.25">
      <c r="A32979" t="str">
        <f t="shared" si="517"/>
        <v>YAG</v>
      </c>
    </row>
    <row r="32980" spans="1:1" x14ac:dyDescent="0.25">
      <c r="A32980" t="str">
        <f t="shared" si="517"/>
        <v>YAG</v>
      </c>
    </row>
    <row r="32981" spans="1:1" x14ac:dyDescent="0.25">
      <c r="A32981" t="str">
        <f t="shared" si="517"/>
        <v>YAG</v>
      </c>
    </row>
    <row r="32982" spans="1:1" x14ac:dyDescent="0.25">
      <c r="A32982" t="str">
        <f t="shared" si="517"/>
        <v>YAG</v>
      </c>
    </row>
    <row r="32983" spans="1:1" x14ac:dyDescent="0.25">
      <c r="A32983" t="str">
        <f t="shared" si="517"/>
        <v>YAG</v>
      </c>
    </row>
    <row r="32984" spans="1:1" x14ac:dyDescent="0.25">
      <c r="A32984" t="str">
        <f t="shared" si="517"/>
        <v>YAG</v>
      </c>
    </row>
    <row r="32985" spans="1:1" x14ac:dyDescent="0.25">
      <c r="A32985" t="str">
        <f t="shared" si="517"/>
        <v>YAG</v>
      </c>
    </row>
    <row r="32986" spans="1:1" x14ac:dyDescent="0.25">
      <c r="A32986" t="str">
        <f t="shared" si="517"/>
        <v>YAG</v>
      </c>
    </row>
    <row r="32987" spans="1:1" x14ac:dyDescent="0.25">
      <c r="A32987" t="str">
        <f t="shared" si="517"/>
        <v>YAG</v>
      </c>
    </row>
    <row r="32988" spans="1:1" x14ac:dyDescent="0.25">
      <c r="A32988" t="str">
        <f t="shared" si="517"/>
        <v>YAG</v>
      </c>
    </row>
    <row r="32989" spans="1:1" x14ac:dyDescent="0.25">
      <c r="A32989" t="str">
        <f t="shared" si="517"/>
        <v>YAG</v>
      </c>
    </row>
    <row r="32990" spans="1:1" x14ac:dyDescent="0.25">
      <c r="A32990" t="str">
        <f t="shared" si="517"/>
        <v>YAG</v>
      </c>
    </row>
    <row r="32991" spans="1:1" x14ac:dyDescent="0.25">
      <c r="A32991" t="str">
        <f t="shared" si="517"/>
        <v>YAG</v>
      </c>
    </row>
    <row r="32992" spans="1:1" x14ac:dyDescent="0.25">
      <c r="A32992" t="str">
        <f t="shared" si="517"/>
        <v>YAG</v>
      </c>
    </row>
    <row r="32993" spans="1:1" x14ac:dyDescent="0.25">
      <c r="A32993" t="str">
        <f t="shared" si="517"/>
        <v>YAG</v>
      </c>
    </row>
    <row r="32994" spans="1:1" x14ac:dyDescent="0.25">
      <c r="A32994" t="str">
        <f t="shared" si="517"/>
        <v>YAG</v>
      </c>
    </row>
    <row r="32995" spans="1:1" x14ac:dyDescent="0.25">
      <c r="A32995" t="str">
        <f t="shared" si="517"/>
        <v>YAG</v>
      </c>
    </row>
    <row r="32996" spans="1:1" x14ac:dyDescent="0.25">
      <c r="A32996" t="str">
        <f t="shared" si="517"/>
        <v>YAG</v>
      </c>
    </row>
    <row r="32997" spans="1:1" x14ac:dyDescent="0.25">
      <c r="A32997" t="str">
        <f t="shared" si="517"/>
        <v>YAG</v>
      </c>
    </row>
    <row r="32998" spans="1:1" x14ac:dyDescent="0.25">
      <c r="A32998" t="str">
        <f t="shared" si="517"/>
        <v>YAG</v>
      </c>
    </row>
    <row r="32999" spans="1:1" x14ac:dyDescent="0.25">
      <c r="A32999" t="str">
        <f t="shared" si="517"/>
        <v>YAG</v>
      </c>
    </row>
    <row r="33000" spans="1:1" x14ac:dyDescent="0.25">
      <c r="A33000" t="str">
        <f t="shared" si="517"/>
        <v>YAG</v>
      </c>
    </row>
    <row r="33001" spans="1:1" x14ac:dyDescent="0.25">
      <c r="A33001" t="str">
        <f t="shared" si="517"/>
        <v>YAG</v>
      </c>
    </row>
    <row r="33002" spans="1:1" x14ac:dyDescent="0.25">
      <c r="A33002" t="str">
        <f t="shared" si="517"/>
        <v>YAG</v>
      </c>
    </row>
    <row r="33003" spans="1:1" x14ac:dyDescent="0.25">
      <c r="A33003" t="str">
        <f t="shared" si="517"/>
        <v>YAG</v>
      </c>
    </row>
    <row r="33004" spans="1:1" x14ac:dyDescent="0.25">
      <c r="A33004" t="str">
        <f t="shared" si="517"/>
        <v>YAG</v>
      </c>
    </row>
    <row r="33005" spans="1:1" x14ac:dyDescent="0.25">
      <c r="A33005" t="str">
        <f t="shared" si="517"/>
        <v>YAG</v>
      </c>
    </row>
    <row r="33006" spans="1:1" x14ac:dyDescent="0.25">
      <c r="A33006" t="str">
        <f t="shared" si="517"/>
        <v>YAG</v>
      </c>
    </row>
    <row r="33007" spans="1:1" x14ac:dyDescent="0.25">
      <c r="A33007" t="str">
        <f t="shared" si="517"/>
        <v>YAG</v>
      </c>
    </row>
    <row r="33008" spans="1:1" x14ac:dyDescent="0.25">
      <c r="A33008" t="str">
        <f t="shared" si="517"/>
        <v>YAG</v>
      </c>
    </row>
    <row r="33009" spans="1:1" x14ac:dyDescent="0.25">
      <c r="A33009" t="str">
        <f t="shared" ref="A33009:A33072" si="518">"YAG"&amp;D33009 &amp;E33009 &amp;F33009 &amp; G33009 &amp;H33009 &amp;I33009</f>
        <v>YAG</v>
      </c>
    </row>
    <row r="33010" spans="1:1" x14ac:dyDescent="0.25">
      <c r="A33010" t="str">
        <f t="shared" si="518"/>
        <v>YAG</v>
      </c>
    </row>
    <row r="33011" spans="1:1" x14ac:dyDescent="0.25">
      <c r="A33011" t="str">
        <f t="shared" si="518"/>
        <v>YAG</v>
      </c>
    </row>
    <row r="33012" spans="1:1" x14ac:dyDescent="0.25">
      <c r="A33012" t="str">
        <f t="shared" si="518"/>
        <v>YAG</v>
      </c>
    </row>
    <row r="33013" spans="1:1" x14ac:dyDescent="0.25">
      <c r="A33013" t="str">
        <f t="shared" si="518"/>
        <v>YAG</v>
      </c>
    </row>
    <row r="33014" spans="1:1" x14ac:dyDescent="0.25">
      <c r="A33014" t="str">
        <f t="shared" si="518"/>
        <v>YAG</v>
      </c>
    </row>
    <row r="33015" spans="1:1" x14ac:dyDescent="0.25">
      <c r="A33015" t="str">
        <f t="shared" si="518"/>
        <v>YAG</v>
      </c>
    </row>
    <row r="33016" spans="1:1" x14ac:dyDescent="0.25">
      <c r="A33016" t="str">
        <f t="shared" si="518"/>
        <v>YAG</v>
      </c>
    </row>
    <row r="33017" spans="1:1" x14ac:dyDescent="0.25">
      <c r="A33017" t="str">
        <f t="shared" si="518"/>
        <v>YAG</v>
      </c>
    </row>
    <row r="33018" spans="1:1" x14ac:dyDescent="0.25">
      <c r="A33018" t="str">
        <f t="shared" si="518"/>
        <v>YAG</v>
      </c>
    </row>
    <row r="33019" spans="1:1" x14ac:dyDescent="0.25">
      <c r="A33019" t="str">
        <f t="shared" si="518"/>
        <v>YAG</v>
      </c>
    </row>
    <row r="33020" spans="1:1" x14ac:dyDescent="0.25">
      <c r="A33020" t="str">
        <f t="shared" si="518"/>
        <v>YAG</v>
      </c>
    </row>
    <row r="33021" spans="1:1" x14ac:dyDescent="0.25">
      <c r="A33021" t="str">
        <f t="shared" si="518"/>
        <v>YAG</v>
      </c>
    </row>
    <row r="33022" spans="1:1" x14ac:dyDescent="0.25">
      <c r="A33022" t="str">
        <f t="shared" si="518"/>
        <v>YAG</v>
      </c>
    </row>
    <row r="33023" spans="1:1" x14ac:dyDescent="0.25">
      <c r="A33023" t="str">
        <f t="shared" si="518"/>
        <v>YAG</v>
      </c>
    </row>
    <row r="33024" spans="1:1" x14ac:dyDescent="0.25">
      <c r="A33024" t="str">
        <f t="shared" si="518"/>
        <v>YAG</v>
      </c>
    </row>
    <row r="33025" spans="1:1" x14ac:dyDescent="0.25">
      <c r="A33025" t="str">
        <f t="shared" si="518"/>
        <v>YAG</v>
      </c>
    </row>
    <row r="33026" spans="1:1" x14ac:dyDescent="0.25">
      <c r="A33026" t="str">
        <f t="shared" si="518"/>
        <v>YAG</v>
      </c>
    </row>
    <row r="33027" spans="1:1" x14ac:dyDescent="0.25">
      <c r="A33027" t="str">
        <f t="shared" si="518"/>
        <v>YAG</v>
      </c>
    </row>
    <row r="33028" spans="1:1" x14ac:dyDescent="0.25">
      <c r="A33028" t="str">
        <f t="shared" si="518"/>
        <v>YAG</v>
      </c>
    </row>
    <row r="33029" spans="1:1" x14ac:dyDescent="0.25">
      <c r="A33029" t="str">
        <f t="shared" si="518"/>
        <v>YAG</v>
      </c>
    </row>
    <row r="33030" spans="1:1" x14ac:dyDescent="0.25">
      <c r="A33030" t="str">
        <f t="shared" si="518"/>
        <v>YAG</v>
      </c>
    </row>
    <row r="33031" spans="1:1" x14ac:dyDescent="0.25">
      <c r="A33031" t="str">
        <f t="shared" si="518"/>
        <v>YAG</v>
      </c>
    </row>
    <row r="33032" spans="1:1" x14ac:dyDescent="0.25">
      <c r="A33032" t="str">
        <f t="shared" si="518"/>
        <v>YAG</v>
      </c>
    </row>
    <row r="33033" spans="1:1" x14ac:dyDescent="0.25">
      <c r="A33033" t="str">
        <f t="shared" si="518"/>
        <v>YAG</v>
      </c>
    </row>
    <row r="33034" spans="1:1" x14ac:dyDescent="0.25">
      <c r="A33034" t="str">
        <f t="shared" si="518"/>
        <v>YAG</v>
      </c>
    </row>
    <row r="33035" spans="1:1" x14ac:dyDescent="0.25">
      <c r="A33035" t="str">
        <f t="shared" si="518"/>
        <v>YAG</v>
      </c>
    </row>
    <row r="33036" spans="1:1" x14ac:dyDescent="0.25">
      <c r="A33036" t="str">
        <f t="shared" si="518"/>
        <v>YAG</v>
      </c>
    </row>
    <row r="33037" spans="1:1" x14ac:dyDescent="0.25">
      <c r="A33037" t="str">
        <f t="shared" si="518"/>
        <v>YAG</v>
      </c>
    </row>
    <row r="33038" spans="1:1" x14ac:dyDescent="0.25">
      <c r="A33038" t="str">
        <f t="shared" si="518"/>
        <v>YAG</v>
      </c>
    </row>
    <row r="33039" spans="1:1" x14ac:dyDescent="0.25">
      <c r="A33039" t="str">
        <f t="shared" si="518"/>
        <v>YAG</v>
      </c>
    </row>
    <row r="33040" spans="1:1" x14ac:dyDescent="0.25">
      <c r="A33040" t="str">
        <f t="shared" si="518"/>
        <v>YAG</v>
      </c>
    </row>
    <row r="33041" spans="1:1" x14ac:dyDescent="0.25">
      <c r="A33041" t="str">
        <f t="shared" si="518"/>
        <v>YAG</v>
      </c>
    </row>
    <row r="33042" spans="1:1" x14ac:dyDescent="0.25">
      <c r="A33042" t="str">
        <f t="shared" si="518"/>
        <v>YAG</v>
      </c>
    </row>
    <row r="33043" spans="1:1" x14ac:dyDescent="0.25">
      <c r="A33043" t="str">
        <f t="shared" si="518"/>
        <v>YAG</v>
      </c>
    </row>
    <row r="33044" spans="1:1" x14ac:dyDescent="0.25">
      <c r="A33044" t="str">
        <f t="shared" si="518"/>
        <v>YAG</v>
      </c>
    </row>
    <row r="33045" spans="1:1" x14ac:dyDescent="0.25">
      <c r="A33045" t="str">
        <f t="shared" si="518"/>
        <v>YAG</v>
      </c>
    </row>
    <row r="33046" spans="1:1" x14ac:dyDescent="0.25">
      <c r="A33046" t="str">
        <f t="shared" si="518"/>
        <v>YAG</v>
      </c>
    </row>
    <row r="33047" spans="1:1" x14ac:dyDescent="0.25">
      <c r="A33047" t="str">
        <f t="shared" si="518"/>
        <v>YAG</v>
      </c>
    </row>
    <row r="33048" spans="1:1" x14ac:dyDescent="0.25">
      <c r="A33048" t="str">
        <f t="shared" si="518"/>
        <v>YAG</v>
      </c>
    </row>
    <row r="33049" spans="1:1" x14ac:dyDescent="0.25">
      <c r="A33049" t="str">
        <f t="shared" si="518"/>
        <v>YAG</v>
      </c>
    </row>
    <row r="33050" spans="1:1" x14ac:dyDescent="0.25">
      <c r="A33050" t="str">
        <f t="shared" si="518"/>
        <v>YAG</v>
      </c>
    </row>
    <row r="33051" spans="1:1" x14ac:dyDescent="0.25">
      <c r="A33051" t="str">
        <f t="shared" si="518"/>
        <v>YAG</v>
      </c>
    </row>
    <row r="33052" spans="1:1" x14ac:dyDescent="0.25">
      <c r="A33052" t="str">
        <f t="shared" si="518"/>
        <v>YAG</v>
      </c>
    </row>
    <row r="33053" spans="1:1" x14ac:dyDescent="0.25">
      <c r="A33053" t="str">
        <f t="shared" si="518"/>
        <v>YAG</v>
      </c>
    </row>
    <row r="33054" spans="1:1" x14ac:dyDescent="0.25">
      <c r="A33054" t="str">
        <f t="shared" si="518"/>
        <v>YAG</v>
      </c>
    </row>
    <row r="33055" spans="1:1" x14ac:dyDescent="0.25">
      <c r="A33055" t="str">
        <f t="shared" si="518"/>
        <v>YAG</v>
      </c>
    </row>
    <row r="33056" spans="1:1" x14ac:dyDescent="0.25">
      <c r="A33056" t="str">
        <f t="shared" si="518"/>
        <v>YAG</v>
      </c>
    </row>
    <row r="33057" spans="1:1" x14ac:dyDescent="0.25">
      <c r="A33057" t="str">
        <f t="shared" si="518"/>
        <v>YAG</v>
      </c>
    </row>
    <row r="33058" spans="1:1" x14ac:dyDescent="0.25">
      <c r="A33058" t="str">
        <f t="shared" si="518"/>
        <v>YAG</v>
      </c>
    </row>
    <row r="33059" spans="1:1" x14ac:dyDescent="0.25">
      <c r="A33059" t="str">
        <f t="shared" si="518"/>
        <v>YAG</v>
      </c>
    </row>
    <row r="33060" spans="1:1" x14ac:dyDescent="0.25">
      <c r="A33060" t="str">
        <f t="shared" si="518"/>
        <v>YAG</v>
      </c>
    </row>
    <row r="33061" spans="1:1" x14ac:dyDescent="0.25">
      <c r="A33061" t="str">
        <f t="shared" si="518"/>
        <v>YAG</v>
      </c>
    </row>
    <row r="33062" spans="1:1" x14ac:dyDescent="0.25">
      <c r="A33062" t="str">
        <f t="shared" si="518"/>
        <v>YAG</v>
      </c>
    </row>
    <row r="33063" spans="1:1" x14ac:dyDescent="0.25">
      <c r="A33063" t="str">
        <f t="shared" si="518"/>
        <v>YAG</v>
      </c>
    </row>
    <row r="33064" spans="1:1" x14ac:dyDescent="0.25">
      <c r="A33064" t="str">
        <f t="shared" si="518"/>
        <v>YAG</v>
      </c>
    </row>
    <row r="33065" spans="1:1" x14ac:dyDescent="0.25">
      <c r="A33065" t="str">
        <f t="shared" si="518"/>
        <v>YAG</v>
      </c>
    </row>
    <row r="33066" spans="1:1" x14ac:dyDescent="0.25">
      <c r="A33066" t="str">
        <f t="shared" si="518"/>
        <v>YAG</v>
      </c>
    </row>
    <row r="33067" spans="1:1" x14ac:dyDescent="0.25">
      <c r="A33067" t="str">
        <f t="shared" si="518"/>
        <v>YAG</v>
      </c>
    </row>
    <row r="33068" spans="1:1" x14ac:dyDescent="0.25">
      <c r="A33068" t="str">
        <f t="shared" si="518"/>
        <v>YAG</v>
      </c>
    </row>
    <row r="33069" spans="1:1" x14ac:dyDescent="0.25">
      <c r="A33069" t="str">
        <f t="shared" si="518"/>
        <v>YAG</v>
      </c>
    </row>
    <row r="33070" spans="1:1" x14ac:dyDescent="0.25">
      <c r="A33070" t="str">
        <f t="shared" si="518"/>
        <v>YAG</v>
      </c>
    </row>
    <row r="33071" spans="1:1" x14ac:dyDescent="0.25">
      <c r="A33071" t="str">
        <f t="shared" si="518"/>
        <v>YAG</v>
      </c>
    </row>
    <row r="33072" spans="1:1" x14ac:dyDescent="0.25">
      <c r="A33072" t="str">
        <f t="shared" si="518"/>
        <v>YAG</v>
      </c>
    </row>
    <row r="33073" spans="1:1" x14ac:dyDescent="0.25">
      <c r="A33073" t="str">
        <f t="shared" ref="A33073:A33136" si="519">"YAG"&amp;D33073 &amp;E33073 &amp;F33073 &amp; G33073 &amp;H33073 &amp;I33073</f>
        <v>YAG</v>
      </c>
    </row>
    <row r="33074" spans="1:1" x14ac:dyDescent="0.25">
      <c r="A33074" t="str">
        <f t="shared" si="519"/>
        <v>YAG</v>
      </c>
    </row>
    <row r="33075" spans="1:1" x14ac:dyDescent="0.25">
      <c r="A33075" t="str">
        <f t="shared" si="519"/>
        <v>YAG</v>
      </c>
    </row>
    <row r="33076" spans="1:1" x14ac:dyDescent="0.25">
      <c r="A33076" t="str">
        <f t="shared" si="519"/>
        <v>YAG</v>
      </c>
    </row>
    <row r="33077" spans="1:1" x14ac:dyDescent="0.25">
      <c r="A33077" t="str">
        <f t="shared" si="519"/>
        <v>YAG</v>
      </c>
    </row>
    <row r="33078" spans="1:1" x14ac:dyDescent="0.25">
      <c r="A33078" t="str">
        <f t="shared" si="519"/>
        <v>YAG</v>
      </c>
    </row>
    <row r="33079" spans="1:1" x14ac:dyDescent="0.25">
      <c r="A33079" t="str">
        <f t="shared" si="519"/>
        <v>YAG</v>
      </c>
    </row>
    <row r="33080" spans="1:1" x14ac:dyDescent="0.25">
      <c r="A33080" t="str">
        <f t="shared" si="519"/>
        <v>YAG</v>
      </c>
    </row>
    <row r="33081" spans="1:1" x14ac:dyDescent="0.25">
      <c r="A33081" t="str">
        <f t="shared" si="519"/>
        <v>YAG</v>
      </c>
    </row>
    <row r="33082" spans="1:1" x14ac:dyDescent="0.25">
      <c r="A33082" t="str">
        <f t="shared" si="519"/>
        <v>YAG</v>
      </c>
    </row>
    <row r="33083" spans="1:1" x14ac:dyDescent="0.25">
      <c r="A33083" t="str">
        <f t="shared" si="519"/>
        <v>YAG</v>
      </c>
    </row>
    <row r="33084" spans="1:1" x14ac:dyDescent="0.25">
      <c r="A33084" t="str">
        <f t="shared" si="519"/>
        <v>YAG</v>
      </c>
    </row>
    <row r="33085" spans="1:1" x14ac:dyDescent="0.25">
      <c r="A33085" t="str">
        <f t="shared" si="519"/>
        <v>YAG</v>
      </c>
    </row>
    <row r="33086" spans="1:1" x14ac:dyDescent="0.25">
      <c r="A33086" t="str">
        <f t="shared" si="519"/>
        <v>YAG</v>
      </c>
    </row>
    <row r="33087" spans="1:1" x14ac:dyDescent="0.25">
      <c r="A33087" t="str">
        <f t="shared" si="519"/>
        <v>YAG</v>
      </c>
    </row>
    <row r="33088" spans="1:1" x14ac:dyDescent="0.25">
      <c r="A33088" t="str">
        <f t="shared" si="519"/>
        <v>YAG</v>
      </c>
    </row>
    <row r="33089" spans="1:1" x14ac:dyDescent="0.25">
      <c r="A33089" t="str">
        <f t="shared" si="519"/>
        <v>YAG</v>
      </c>
    </row>
    <row r="33090" spans="1:1" x14ac:dyDescent="0.25">
      <c r="A33090" t="str">
        <f t="shared" si="519"/>
        <v>YAG</v>
      </c>
    </row>
    <row r="33091" spans="1:1" x14ac:dyDescent="0.25">
      <c r="A33091" t="str">
        <f t="shared" si="519"/>
        <v>YAG</v>
      </c>
    </row>
    <row r="33092" spans="1:1" x14ac:dyDescent="0.25">
      <c r="A33092" t="str">
        <f t="shared" si="519"/>
        <v>YAG</v>
      </c>
    </row>
    <row r="33093" spans="1:1" x14ac:dyDescent="0.25">
      <c r="A33093" t="str">
        <f t="shared" si="519"/>
        <v>YAG</v>
      </c>
    </row>
    <row r="33094" spans="1:1" x14ac:dyDescent="0.25">
      <c r="A33094" t="str">
        <f t="shared" si="519"/>
        <v>YAG</v>
      </c>
    </row>
    <row r="33095" spans="1:1" x14ac:dyDescent="0.25">
      <c r="A33095" t="str">
        <f t="shared" si="519"/>
        <v>YAG</v>
      </c>
    </row>
    <row r="33096" spans="1:1" x14ac:dyDescent="0.25">
      <c r="A33096" t="str">
        <f t="shared" si="519"/>
        <v>YAG</v>
      </c>
    </row>
    <row r="33097" spans="1:1" x14ac:dyDescent="0.25">
      <c r="A33097" t="str">
        <f t="shared" si="519"/>
        <v>YAG</v>
      </c>
    </row>
    <row r="33098" spans="1:1" x14ac:dyDescent="0.25">
      <c r="A33098" t="str">
        <f t="shared" si="519"/>
        <v>YAG</v>
      </c>
    </row>
    <row r="33099" spans="1:1" x14ac:dyDescent="0.25">
      <c r="A33099" t="str">
        <f t="shared" si="519"/>
        <v>YAG</v>
      </c>
    </row>
    <row r="33100" spans="1:1" x14ac:dyDescent="0.25">
      <c r="A33100" t="str">
        <f t="shared" si="519"/>
        <v>YAG</v>
      </c>
    </row>
    <row r="33101" spans="1:1" x14ac:dyDescent="0.25">
      <c r="A33101" t="str">
        <f t="shared" si="519"/>
        <v>YAG</v>
      </c>
    </row>
    <row r="33102" spans="1:1" x14ac:dyDescent="0.25">
      <c r="A33102" t="str">
        <f t="shared" si="519"/>
        <v>YAG</v>
      </c>
    </row>
    <row r="33103" spans="1:1" x14ac:dyDescent="0.25">
      <c r="A33103" t="str">
        <f t="shared" si="519"/>
        <v>YAG</v>
      </c>
    </row>
    <row r="33104" spans="1:1" x14ac:dyDescent="0.25">
      <c r="A33104" t="str">
        <f t="shared" si="519"/>
        <v>YAG</v>
      </c>
    </row>
    <row r="33105" spans="1:1" x14ac:dyDescent="0.25">
      <c r="A33105" t="str">
        <f t="shared" si="519"/>
        <v>YAG</v>
      </c>
    </row>
    <row r="33106" spans="1:1" x14ac:dyDescent="0.25">
      <c r="A33106" t="str">
        <f t="shared" si="519"/>
        <v>YAG</v>
      </c>
    </row>
    <row r="33107" spans="1:1" x14ac:dyDescent="0.25">
      <c r="A33107" t="str">
        <f t="shared" si="519"/>
        <v>YAG</v>
      </c>
    </row>
    <row r="33108" spans="1:1" x14ac:dyDescent="0.25">
      <c r="A33108" t="str">
        <f t="shared" si="519"/>
        <v>YAG</v>
      </c>
    </row>
    <row r="33109" spans="1:1" x14ac:dyDescent="0.25">
      <c r="A33109" t="str">
        <f t="shared" si="519"/>
        <v>YAG</v>
      </c>
    </row>
    <row r="33110" spans="1:1" x14ac:dyDescent="0.25">
      <c r="A33110" t="str">
        <f t="shared" si="519"/>
        <v>YAG</v>
      </c>
    </row>
    <row r="33111" spans="1:1" x14ac:dyDescent="0.25">
      <c r="A33111" t="str">
        <f t="shared" si="519"/>
        <v>YAG</v>
      </c>
    </row>
    <row r="33112" spans="1:1" x14ac:dyDescent="0.25">
      <c r="A33112" t="str">
        <f t="shared" si="519"/>
        <v>YAG</v>
      </c>
    </row>
    <row r="33113" spans="1:1" x14ac:dyDescent="0.25">
      <c r="A33113" t="str">
        <f t="shared" si="519"/>
        <v>YAG</v>
      </c>
    </row>
    <row r="33114" spans="1:1" x14ac:dyDescent="0.25">
      <c r="A33114" t="str">
        <f t="shared" si="519"/>
        <v>YAG</v>
      </c>
    </row>
    <row r="33115" spans="1:1" x14ac:dyDescent="0.25">
      <c r="A33115" t="str">
        <f t="shared" si="519"/>
        <v>YAG</v>
      </c>
    </row>
    <row r="33116" spans="1:1" x14ac:dyDescent="0.25">
      <c r="A33116" t="str">
        <f t="shared" si="519"/>
        <v>YAG</v>
      </c>
    </row>
    <row r="33117" spans="1:1" x14ac:dyDescent="0.25">
      <c r="A33117" t="str">
        <f t="shared" si="519"/>
        <v>YAG</v>
      </c>
    </row>
    <row r="33118" spans="1:1" x14ac:dyDescent="0.25">
      <c r="A33118" t="str">
        <f t="shared" si="519"/>
        <v>YAG</v>
      </c>
    </row>
    <row r="33119" spans="1:1" x14ac:dyDescent="0.25">
      <c r="A33119" t="str">
        <f t="shared" si="519"/>
        <v>YAG</v>
      </c>
    </row>
    <row r="33120" spans="1:1" x14ac:dyDescent="0.25">
      <c r="A33120" t="str">
        <f t="shared" si="519"/>
        <v>YAG</v>
      </c>
    </row>
    <row r="33121" spans="1:1" x14ac:dyDescent="0.25">
      <c r="A33121" t="str">
        <f t="shared" si="519"/>
        <v>YAG</v>
      </c>
    </row>
    <row r="33122" spans="1:1" x14ac:dyDescent="0.25">
      <c r="A33122" t="str">
        <f t="shared" si="519"/>
        <v>YAG</v>
      </c>
    </row>
    <row r="33123" spans="1:1" x14ac:dyDescent="0.25">
      <c r="A33123" t="str">
        <f t="shared" si="519"/>
        <v>YAG</v>
      </c>
    </row>
    <row r="33124" spans="1:1" x14ac:dyDescent="0.25">
      <c r="A33124" t="str">
        <f t="shared" si="519"/>
        <v>YAG</v>
      </c>
    </row>
    <row r="33125" spans="1:1" x14ac:dyDescent="0.25">
      <c r="A33125" t="str">
        <f t="shared" si="519"/>
        <v>YAG</v>
      </c>
    </row>
    <row r="33126" spans="1:1" x14ac:dyDescent="0.25">
      <c r="A33126" t="str">
        <f t="shared" si="519"/>
        <v>YAG</v>
      </c>
    </row>
    <row r="33127" spans="1:1" x14ac:dyDescent="0.25">
      <c r="A33127" t="str">
        <f t="shared" si="519"/>
        <v>YAG</v>
      </c>
    </row>
    <row r="33128" spans="1:1" x14ac:dyDescent="0.25">
      <c r="A33128" t="str">
        <f t="shared" si="519"/>
        <v>YAG</v>
      </c>
    </row>
    <row r="33129" spans="1:1" x14ac:dyDescent="0.25">
      <c r="A33129" t="str">
        <f t="shared" si="519"/>
        <v>YAG</v>
      </c>
    </row>
    <row r="33130" spans="1:1" x14ac:dyDescent="0.25">
      <c r="A33130" t="str">
        <f t="shared" si="519"/>
        <v>YAG</v>
      </c>
    </row>
    <row r="33131" spans="1:1" x14ac:dyDescent="0.25">
      <c r="A33131" t="str">
        <f t="shared" si="519"/>
        <v>YAG</v>
      </c>
    </row>
    <row r="33132" spans="1:1" x14ac:dyDescent="0.25">
      <c r="A33132" t="str">
        <f t="shared" si="519"/>
        <v>YAG</v>
      </c>
    </row>
    <row r="33133" spans="1:1" x14ac:dyDescent="0.25">
      <c r="A33133" t="str">
        <f t="shared" si="519"/>
        <v>YAG</v>
      </c>
    </row>
    <row r="33134" spans="1:1" x14ac:dyDescent="0.25">
      <c r="A33134" t="str">
        <f t="shared" si="519"/>
        <v>YAG</v>
      </c>
    </row>
    <row r="33135" spans="1:1" x14ac:dyDescent="0.25">
      <c r="A33135" t="str">
        <f t="shared" si="519"/>
        <v>YAG</v>
      </c>
    </row>
    <row r="33136" spans="1:1" x14ac:dyDescent="0.25">
      <c r="A33136" t="str">
        <f t="shared" si="519"/>
        <v>YAG</v>
      </c>
    </row>
    <row r="33137" spans="1:1" x14ac:dyDescent="0.25">
      <c r="A33137" t="str">
        <f t="shared" ref="A33137:A33200" si="520">"YAG"&amp;D33137 &amp;E33137 &amp;F33137 &amp; G33137 &amp;H33137 &amp;I33137</f>
        <v>YAG</v>
      </c>
    </row>
    <row r="33138" spans="1:1" x14ac:dyDescent="0.25">
      <c r="A33138" t="str">
        <f t="shared" si="520"/>
        <v>YAG</v>
      </c>
    </row>
    <row r="33139" spans="1:1" x14ac:dyDescent="0.25">
      <c r="A33139" t="str">
        <f t="shared" si="520"/>
        <v>YAG</v>
      </c>
    </row>
    <row r="33140" spans="1:1" x14ac:dyDescent="0.25">
      <c r="A33140" t="str">
        <f t="shared" si="520"/>
        <v>YAG</v>
      </c>
    </row>
    <row r="33141" spans="1:1" x14ac:dyDescent="0.25">
      <c r="A33141" t="str">
        <f t="shared" si="520"/>
        <v>YAG</v>
      </c>
    </row>
    <row r="33142" spans="1:1" x14ac:dyDescent="0.25">
      <c r="A33142" t="str">
        <f t="shared" si="520"/>
        <v>YAG</v>
      </c>
    </row>
    <row r="33143" spans="1:1" x14ac:dyDescent="0.25">
      <c r="A33143" t="str">
        <f t="shared" si="520"/>
        <v>YAG</v>
      </c>
    </row>
    <row r="33144" spans="1:1" x14ac:dyDescent="0.25">
      <c r="A33144" t="str">
        <f t="shared" si="520"/>
        <v>YAG</v>
      </c>
    </row>
    <row r="33145" spans="1:1" x14ac:dyDescent="0.25">
      <c r="A33145" t="str">
        <f t="shared" si="520"/>
        <v>YAG</v>
      </c>
    </row>
    <row r="33146" spans="1:1" x14ac:dyDescent="0.25">
      <c r="A33146" t="str">
        <f t="shared" si="520"/>
        <v>YAG</v>
      </c>
    </row>
    <row r="33147" spans="1:1" x14ac:dyDescent="0.25">
      <c r="A33147" t="str">
        <f t="shared" si="520"/>
        <v>YAG</v>
      </c>
    </row>
    <row r="33148" spans="1:1" x14ac:dyDescent="0.25">
      <c r="A33148" t="str">
        <f t="shared" si="520"/>
        <v>YAG</v>
      </c>
    </row>
    <row r="33149" spans="1:1" x14ac:dyDescent="0.25">
      <c r="A33149" t="str">
        <f t="shared" si="520"/>
        <v>YAG</v>
      </c>
    </row>
    <row r="33150" spans="1:1" x14ac:dyDescent="0.25">
      <c r="A33150" t="str">
        <f t="shared" si="520"/>
        <v>YAG</v>
      </c>
    </row>
    <row r="33151" spans="1:1" x14ac:dyDescent="0.25">
      <c r="A33151" t="str">
        <f t="shared" si="520"/>
        <v>YAG</v>
      </c>
    </row>
    <row r="33152" spans="1:1" x14ac:dyDescent="0.25">
      <c r="A33152" t="str">
        <f t="shared" si="520"/>
        <v>YAG</v>
      </c>
    </row>
    <row r="33153" spans="1:1" x14ac:dyDescent="0.25">
      <c r="A33153" t="str">
        <f t="shared" si="520"/>
        <v>YAG</v>
      </c>
    </row>
    <row r="33154" spans="1:1" x14ac:dyDescent="0.25">
      <c r="A33154" t="str">
        <f t="shared" si="520"/>
        <v>YAG</v>
      </c>
    </row>
    <row r="33155" spans="1:1" x14ac:dyDescent="0.25">
      <c r="A33155" t="str">
        <f t="shared" si="520"/>
        <v>YAG</v>
      </c>
    </row>
    <row r="33156" spans="1:1" x14ac:dyDescent="0.25">
      <c r="A33156" t="str">
        <f t="shared" si="520"/>
        <v>YAG</v>
      </c>
    </row>
    <row r="33157" spans="1:1" x14ac:dyDescent="0.25">
      <c r="A33157" t="str">
        <f t="shared" si="520"/>
        <v>YAG</v>
      </c>
    </row>
    <row r="33158" spans="1:1" x14ac:dyDescent="0.25">
      <c r="A33158" t="str">
        <f t="shared" si="520"/>
        <v>YAG</v>
      </c>
    </row>
    <row r="33159" spans="1:1" x14ac:dyDescent="0.25">
      <c r="A33159" t="str">
        <f t="shared" si="520"/>
        <v>YAG</v>
      </c>
    </row>
    <row r="33160" spans="1:1" x14ac:dyDescent="0.25">
      <c r="A33160" t="str">
        <f t="shared" si="520"/>
        <v>YAG</v>
      </c>
    </row>
    <row r="33161" spans="1:1" x14ac:dyDescent="0.25">
      <c r="A33161" t="str">
        <f t="shared" si="520"/>
        <v>YAG</v>
      </c>
    </row>
    <row r="33162" spans="1:1" x14ac:dyDescent="0.25">
      <c r="A33162" t="str">
        <f t="shared" si="520"/>
        <v>YAG</v>
      </c>
    </row>
    <row r="33163" spans="1:1" x14ac:dyDescent="0.25">
      <c r="A33163" t="str">
        <f t="shared" si="520"/>
        <v>YAG</v>
      </c>
    </row>
    <row r="33164" spans="1:1" x14ac:dyDescent="0.25">
      <c r="A33164" t="str">
        <f t="shared" si="520"/>
        <v>YAG</v>
      </c>
    </row>
    <row r="33165" spans="1:1" x14ac:dyDescent="0.25">
      <c r="A33165" t="str">
        <f t="shared" si="520"/>
        <v>YAG</v>
      </c>
    </row>
    <row r="33166" spans="1:1" x14ac:dyDescent="0.25">
      <c r="A33166" t="str">
        <f t="shared" si="520"/>
        <v>YAG</v>
      </c>
    </row>
    <row r="33167" spans="1:1" x14ac:dyDescent="0.25">
      <c r="A33167" t="str">
        <f t="shared" si="520"/>
        <v>YAG</v>
      </c>
    </row>
    <row r="33168" spans="1:1" x14ac:dyDescent="0.25">
      <c r="A33168" t="str">
        <f t="shared" si="520"/>
        <v>YAG</v>
      </c>
    </row>
    <row r="33169" spans="1:1" x14ac:dyDescent="0.25">
      <c r="A33169" t="str">
        <f t="shared" si="520"/>
        <v>YAG</v>
      </c>
    </row>
    <row r="33170" spans="1:1" x14ac:dyDescent="0.25">
      <c r="A33170" t="str">
        <f t="shared" si="520"/>
        <v>YAG</v>
      </c>
    </row>
    <row r="33171" spans="1:1" x14ac:dyDescent="0.25">
      <c r="A33171" t="str">
        <f t="shared" si="520"/>
        <v>YAG</v>
      </c>
    </row>
    <row r="33172" spans="1:1" x14ac:dyDescent="0.25">
      <c r="A33172" t="str">
        <f t="shared" si="520"/>
        <v>YAG</v>
      </c>
    </row>
    <row r="33173" spans="1:1" x14ac:dyDescent="0.25">
      <c r="A33173" t="str">
        <f t="shared" si="520"/>
        <v>YAG</v>
      </c>
    </row>
    <row r="33174" spans="1:1" x14ac:dyDescent="0.25">
      <c r="A33174" t="str">
        <f t="shared" si="520"/>
        <v>YAG</v>
      </c>
    </row>
    <row r="33175" spans="1:1" x14ac:dyDescent="0.25">
      <c r="A33175" t="str">
        <f t="shared" si="520"/>
        <v>YAG</v>
      </c>
    </row>
    <row r="33176" spans="1:1" x14ac:dyDescent="0.25">
      <c r="A33176" t="str">
        <f t="shared" si="520"/>
        <v>YAG</v>
      </c>
    </row>
    <row r="33177" spans="1:1" x14ac:dyDescent="0.25">
      <c r="A33177" t="str">
        <f t="shared" si="520"/>
        <v>YAG</v>
      </c>
    </row>
    <row r="33178" spans="1:1" x14ac:dyDescent="0.25">
      <c r="A33178" t="str">
        <f t="shared" si="520"/>
        <v>YAG</v>
      </c>
    </row>
    <row r="33179" spans="1:1" x14ac:dyDescent="0.25">
      <c r="A33179" t="str">
        <f t="shared" si="520"/>
        <v>YAG</v>
      </c>
    </row>
    <row r="33180" spans="1:1" x14ac:dyDescent="0.25">
      <c r="A33180" t="str">
        <f t="shared" si="520"/>
        <v>YAG</v>
      </c>
    </row>
    <row r="33181" spans="1:1" x14ac:dyDescent="0.25">
      <c r="A33181" t="str">
        <f t="shared" si="520"/>
        <v>YAG</v>
      </c>
    </row>
    <row r="33182" spans="1:1" x14ac:dyDescent="0.25">
      <c r="A33182" t="str">
        <f t="shared" si="520"/>
        <v>YAG</v>
      </c>
    </row>
    <row r="33183" spans="1:1" x14ac:dyDescent="0.25">
      <c r="A33183" t="str">
        <f t="shared" si="520"/>
        <v>YAG</v>
      </c>
    </row>
    <row r="33184" spans="1:1" x14ac:dyDescent="0.25">
      <c r="A33184" t="str">
        <f t="shared" si="520"/>
        <v>YAG</v>
      </c>
    </row>
    <row r="33185" spans="1:1" x14ac:dyDescent="0.25">
      <c r="A33185" t="str">
        <f t="shared" si="520"/>
        <v>YAG</v>
      </c>
    </row>
    <row r="33186" spans="1:1" x14ac:dyDescent="0.25">
      <c r="A33186" t="str">
        <f t="shared" si="520"/>
        <v>YAG</v>
      </c>
    </row>
    <row r="33187" spans="1:1" x14ac:dyDescent="0.25">
      <c r="A33187" t="str">
        <f t="shared" si="520"/>
        <v>YAG</v>
      </c>
    </row>
    <row r="33188" spans="1:1" x14ac:dyDescent="0.25">
      <c r="A33188" t="str">
        <f t="shared" si="520"/>
        <v>YAG</v>
      </c>
    </row>
    <row r="33189" spans="1:1" x14ac:dyDescent="0.25">
      <c r="A33189" t="str">
        <f t="shared" si="520"/>
        <v>YAG</v>
      </c>
    </row>
    <row r="33190" spans="1:1" x14ac:dyDescent="0.25">
      <c r="A33190" t="str">
        <f t="shared" si="520"/>
        <v>YAG</v>
      </c>
    </row>
    <row r="33191" spans="1:1" x14ac:dyDescent="0.25">
      <c r="A33191" t="str">
        <f t="shared" si="520"/>
        <v>YAG</v>
      </c>
    </row>
    <row r="33192" spans="1:1" x14ac:dyDescent="0.25">
      <c r="A33192" t="str">
        <f t="shared" si="520"/>
        <v>YAG</v>
      </c>
    </row>
    <row r="33193" spans="1:1" x14ac:dyDescent="0.25">
      <c r="A33193" t="str">
        <f t="shared" si="520"/>
        <v>YAG</v>
      </c>
    </row>
    <row r="33194" spans="1:1" x14ac:dyDescent="0.25">
      <c r="A33194" t="str">
        <f t="shared" si="520"/>
        <v>YAG</v>
      </c>
    </row>
    <row r="33195" spans="1:1" x14ac:dyDescent="0.25">
      <c r="A33195" t="str">
        <f t="shared" si="520"/>
        <v>YAG</v>
      </c>
    </row>
    <row r="33196" spans="1:1" x14ac:dyDescent="0.25">
      <c r="A33196" t="str">
        <f t="shared" si="520"/>
        <v>YAG</v>
      </c>
    </row>
    <row r="33197" spans="1:1" x14ac:dyDescent="0.25">
      <c r="A33197" t="str">
        <f t="shared" si="520"/>
        <v>YAG</v>
      </c>
    </row>
    <row r="33198" spans="1:1" x14ac:dyDescent="0.25">
      <c r="A33198" t="str">
        <f t="shared" si="520"/>
        <v>YAG</v>
      </c>
    </row>
    <row r="33199" spans="1:1" x14ac:dyDescent="0.25">
      <c r="A33199" t="str">
        <f t="shared" si="520"/>
        <v>YAG</v>
      </c>
    </row>
    <row r="33200" spans="1:1" x14ac:dyDescent="0.25">
      <c r="A33200" t="str">
        <f t="shared" si="520"/>
        <v>YAG</v>
      </c>
    </row>
    <row r="33201" spans="1:1" x14ac:dyDescent="0.25">
      <c r="A33201" t="str">
        <f t="shared" ref="A33201:A33264" si="521">"YAG"&amp;D33201 &amp;E33201 &amp;F33201 &amp; G33201 &amp;H33201 &amp;I33201</f>
        <v>YAG</v>
      </c>
    </row>
    <row r="33202" spans="1:1" x14ac:dyDescent="0.25">
      <c r="A33202" t="str">
        <f t="shared" si="521"/>
        <v>YAG</v>
      </c>
    </row>
    <row r="33203" spans="1:1" x14ac:dyDescent="0.25">
      <c r="A33203" t="str">
        <f t="shared" si="521"/>
        <v>YAG</v>
      </c>
    </row>
    <row r="33204" spans="1:1" x14ac:dyDescent="0.25">
      <c r="A33204" t="str">
        <f t="shared" si="521"/>
        <v>YAG</v>
      </c>
    </row>
    <row r="33205" spans="1:1" x14ac:dyDescent="0.25">
      <c r="A33205" t="str">
        <f t="shared" si="521"/>
        <v>YAG</v>
      </c>
    </row>
    <row r="33206" spans="1:1" x14ac:dyDescent="0.25">
      <c r="A33206" t="str">
        <f t="shared" si="521"/>
        <v>YAG</v>
      </c>
    </row>
    <row r="33207" spans="1:1" x14ac:dyDescent="0.25">
      <c r="A33207" t="str">
        <f t="shared" si="521"/>
        <v>YAG</v>
      </c>
    </row>
    <row r="33208" spans="1:1" x14ac:dyDescent="0.25">
      <c r="A33208" t="str">
        <f t="shared" si="521"/>
        <v>YAG</v>
      </c>
    </row>
    <row r="33209" spans="1:1" x14ac:dyDescent="0.25">
      <c r="A33209" t="str">
        <f t="shared" si="521"/>
        <v>YAG</v>
      </c>
    </row>
    <row r="33210" spans="1:1" x14ac:dyDescent="0.25">
      <c r="A33210" t="str">
        <f t="shared" si="521"/>
        <v>YAG</v>
      </c>
    </row>
    <row r="33211" spans="1:1" x14ac:dyDescent="0.25">
      <c r="A33211" t="str">
        <f t="shared" si="521"/>
        <v>YAG</v>
      </c>
    </row>
    <row r="33212" spans="1:1" x14ac:dyDescent="0.25">
      <c r="A33212" t="str">
        <f t="shared" si="521"/>
        <v>YAG</v>
      </c>
    </row>
    <row r="33213" spans="1:1" x14ac:dyDescent="0.25">
      <c r="A33213" t="str">
        <f t="shared" si="521"/>
        <v>YAG</v>
      </c>
    </row>
    <row r="33214" spans="1:1" x14ac:dyDescent="0.25">
      <c r="A33214" t="str">
        <f t="shared" si="521"/>
        <v>YAG</v>
      </c>
    </row>
    <row r="33215" spans="1:1" x14ac:dyDescent="0.25">
      <c r="A33215" t="str">
        <f t="shared" si="521"/>
        <v>YAG</v>
      </c>
    </row>
    <row r="33216" spans="1:1" x14ac:dyDescent="0.25">
      <c r="A33216" t="str">
        <f t="shared" si="521"/>
        <v>YAG</v>
      </c>
    </row>
    <row r="33217" spans="1:1" x14ac:dyDescent="0.25">
      <c r="A33217" t="str">
        <f t="shared" si="521"/>
        <v>YAG</v>
      </c>
    </row>
    <row r="33218" spans="1:1" x14ac:dyDescent="0.25">
      <c r="A33218" t="str">
        <f t="shared" si="521"/>
        <v>YAG</v>
      </c>
    </row>
    <row r="33219" spans="1:1" x14ac:dyDescent="0.25">
      <c r="A33219" t="str">
        <f t="shared" si="521"/>
        <v>YAG</v>
      </c>
    </row>
    <row r="33220" spans="1:1" x14ac:dyDescent="0.25">
      <c r="A33220" t="str">
        <f t="shared" si="521"/>
        <v>YAG</v>
      </c>
    </row>
    <row r="33221" spans="1:1" x14ac:dyDescent="0.25">
      <c r="A33221" t="str">
        <f t="shared" si="521"/>
        <v>YAG</v>
      </c>
    </row>
    <row r="33222" spans="1:1" x14ac:dyDescent="0.25">
      <c r="A33222" t="str">
        <f t="shared" si="521"/>
        <v>YAG</v>
      </c>
    </row>
    <row r="33223" spans="1:1" x14ac:dyDescent="0.25">
      <c r="A33223" t="str">
        <f t="shared" si="521"/>
        <v>YAG</v>
      </c>
    </row>
    <row r="33224" spans="1:1" x14ac:dyDescent="0.25">
      <c r="A33224" t="str">
        <f t="shared" si="521"/>
        <v>YAG</v>
      </c>
    </row>
    <row r="33225" spans="1:1" x14ac:dyDescent="0.25">
      <c r="A33225" t="str">
        <f t="shared" si="521"/>
        <v>YAG</v>
      </c>
    </row>
    <row r="33226" spans="1:1" x14ac:dyDescent="0.25">
      <c r="A33226" t="str">
        <f t="shared" si="521"/>
        <v>YAG</v>
      </c>
    </row>
    <row r="33227" spans="1:1" x14ac:dyDescent="0.25">
      <c r="A33227" t="str">
        <f t="shared" si="521"/>
        <v>YAG</v>
      </c>
    </row>
    <row r="33228" spans="1:1" x14ac:dyDescent="0.25">
      <c r="A33228" t="str">
        <f t="shared" si="521"/>
        <v>YAG</v>
      </c>
    </row>
    <row r="33229" spans="1:1" x14ac:dyDescent="0.25">
      <c r="A33229" t="str">
        <f t="shared" si="521"/>
        <v>YAG</v>
      </c>
    </row>
    <row r="33230" spans="1:1" x14ac:dyDescent="0.25">
      <c r="A33230" t="str">
        <f t="shared" si="521"/>
        <v>YAG</v>
      </c>
    </row>
    <row r="33231" spans="1:1" x14ac:dyDescent="0.25">
      <c r="A33231" t="str">
        <f t="shared" si="521"/>
        <v>YAG</v>
      </c>
    </row>
    <row r="33232" spans="1:1" x14ac:dyDescent="0.25">
      <c r="A33232" t="str">
        <f t="shared" si="521"/>
        <v>YAG</v>
      </c>
    </row>
    <row r="33233" spans="1:1" x14ac:dyDescent="0.25">
      <c r="A33233" t="str">
        <f t="shared" si="521"/>
        <v>YAG</v>
      </c>
    </row>
    <row r="33234" spans="1:1" x14ac:dyDescent="0.25">
      <c r="A33234" t="str">
        <f t="shared" si="521"/>
        <v>YAG</v>
      </c>
    </row>
    <row r="33235" spans="1:1" x14ac:dyDescent="0.25">
      <c r="A33235" t="str">
        <f t="shared" si="521"/>
        <v>YAG</v>
      </c>
    </row>
    <row r="33236" spans="1:1" x14ac:dyDescent="0.25">
      <c r="A33236" t="str">
        <f t="shared" si="521"/>
        <v>YAG</v>
      </c>
    </row>
    <row r="33237" spans="1:1" x14ac:dyDescent="0.25">
      <c r="A33237" t="str">
        <f t="shared" si="521"/>
        <v>YAG</v>
      </c>
    </row>
    <row r="33238" spans="1:1" x14ac:dyDescent="0.25">
      <c r="A33238" t="str">
        <f t="shared" si="521"/>
        <v>YAG</v>
      </c>
    </row>
    <row r="33239" spans="1:1" x14ac:dyDescent="0.25">
      <c r="A33239" t="str">
        <f t="shared" si="521"/>
        <v>YAG</v>
      </c>
    </row>
    <row r="33240" spans="1:1" x14ac:dyDescent="0.25">
      <c r="A33240" t="str">
        <f t="shared" si="521"/>
        <v>YAG</v>
      </c>
    </row>
    <row r="33241" spans="1:1" x14ac:dyDescent="0.25">
      <c r="A33241" t="str">
        <f t="shared" si="521"/>
        <v>YAG</v>
      </c>
    </row>
    <row r="33242" spans="1:1" x14ac:dyDescent="0.25">
      <c r="A33242" t="str">
        <f t="shared" si="521"/>
        <v>YAG</v>
      </c>
    </row>
    <row r="33243" spans="1:1" x14ac:dyDescent="0.25">
      <c r="A33243" t="str">
        <f t="shared" si="521"/>
        <v>YAG</v>
      </c>
    </row>
    <row r="33244" spans="1:1" x14ac:dyDescent="0.25">
      <c r="A33244" t="str">
        <f t="shared" si="521"/>
        <v>YAG</v>
      </c>
    </row>
    <row r="33245" spans="1:1" x14ac:dyDescent="0.25">
      <c r="A33245" t="str">
        <f t="shared" si="521"/>
        <v>YAG</v>
      </c>
    </row>
    <row r="33246" spans="1:1" x14ac:dyDescent="0.25">
      <c r="A33246" t="str">
        <f t="shared" si="521"/>
        <v>YAG</v>
      </c>
    </row>
    <row r="33247" spans="1:1" x14ac:dyDescent="0.25">
      <c r="A33247" t="str">
        <f t="shared" si="521"/>
        <v>YAG</v>
      </c>
    </row>
    <row r="33248" spans="1:1" x14ac:dyDescent="0.25">
      <c r="A33248" t="str">
        <f t="shared" si="521"/>
        <v>YAG</v>
      </c>
    </row>
    <row r="33249" spans="1:1" x14ac:dyDescent="0.25">
      <c r="A33249" t="str">
        <f t="shared" si="521"/>
        <v>YAG</v>
      </c>
    </row>
    <row r="33250" spans="1:1" x14ac:dyDescent="0.25">
      <c r="A33250" t="str">
        <f t="shared" si="521"/>
        <v>YAG</v>
      </c>
    </row>
    <row r="33251" spans="1:1" x14ac:dyDescent="0.25">
      <c r="A33251" t="str">
        <f t="shared" si="521"/>
        <v>YAG</v>
      </c>
    </row>
    <row r="33252" spans="1:1" x14ac:dyDescent="0.25">
      <c r="A33252" t="str">
        <f t="shared" si="521"/>
        <v>YAG</v>
      </c>
    </row>
    <row r="33253" spans="1:1" x14ac:dyDescent="0.25">
      <c r="A33253" t="str">
        <f t="shared" si="521"/>
        <v>YAG</v>
      </c>
    </row>
    <row r="33254" spans="1:1" x14ac:dyDescent="0.25">
      <c r="A33254" t="str">
        <f t="shared" si="521"/>
        <v>YAG</v>
      </c>
    </row>
    <row r="33255" spans="1:1" x14ac:dyDescent="0.25">
      <c r="A33255" t="str">
        <f t="shared" si="521"/>
        <v>YAG</v>
      </c>
    </row>
    <row r="33256" spans="1:1" x14ac:dyDescent="0.25">
      <c r="A33256" t="str">
        <f t="shared" si="521"/>
        <v>YAG</v>
      </c>
    </row>
    <row r="33257" spans="1:1" x14ac:dyDescent="0.25">
      <c r="A33257" t="str">
        <f t="shared" si="521"/>
        <v>YAG</v>
      </c>
    </row>
    <row r="33258" spans="1:1" x14ac:dyDescent="0.25">
      <c r="A33258" t="str">
        <f t="shared" si="521"/>
        <v>YAG</v>
      </c>
    </row>
    <row r="33259" spans="1:1" x14ac:dyDescent="0.25">
      <c r="A33259" t="str">
        <f t="shared" si="521"/>
        <v>YAG</v>
      </c>
    </row>
    <row r="33260" spans="1:1" x14ac:dyDescent="0.25">
      <c r="A33260" t="str">
        <f t="shared" si="521"/>
        <v>YAG</v>
      </c>
    </row>
    <row r="33261" spans="1:1" x14ac:dyDescent="0.25">
      <c r="A33261" t="str">
        <f t="shared" si="521"/>
        <v>YAG</v>
      </c>
    </row>
    <row r="33262" spans="1:1" x14ac:dyDescent="0.25">
      <c r="A33262" t="str">
        <f t="shared" si="521"/>
        <v>YAG</v>
      </c>
    </row>
    <row r="33263" spans="1:1" x14ac:dyDescent="0.25">
      <c r="A33263" t="str">
        <f t="shared" si="521"/>
        <v>YAG</v>
      </c>
    </row>
    <row r="33264" spans="1:1" x14ac:dyDescent="0.25">
      <c r="A33264" t="str">
        <f t="shared" si="521"/>
        <v>YAG</v>
      </c>
    </row>
    <row r="33265" spans="1:1" x14ac:dyDescent="0.25">
      <c r="A33265" t="str">
        <f t="shared" ref="A33265:A33328" si="522">"YAG"&amp;D33265 &amp;E33265 &amp;F33265 &amp; G33265 &amp;H33265 &amp;I33265</f>
        <v>YAG</v>
      </c>
    </row>
    <row r="33266" spans="1:1" x14ac:dyDescent="0.25">
      <c r="A33266" t="str">
        <f t="shared" si="522"/>
        <v>YAG</v>
      </c>
    </row>
    <row r="33267" spans="1:1" x14ac:dyDescent="0.25">
      <c r="A33267" t="str">
        <f t="shared" si="522"/>
        <v>YAG</v>
      </c>
    </row>
    <row r="33268" spans="1:1" x14ac:dyDescent="0.25">
      <c r="A33268" t="str">
        <f t="shared" si="522"/>
        <v>YAG</v>
      </c>
    </row>
    <row r="33269" spans="1:1" x14ac:dyDescent="0.25">
      <c r="A33269" t="str">
        <f t="shared" si="522"/>
        <v>YAG</v>
      </c>
    </row>
    <row r="33270" spans="1:1" x14ac:dyDescent="0.25">
      <c r="A33270" t="str">
        <f t="shared" si="522"/>
        <v>YAG</v>
      </c>
    </row>
    <row r="33271" spans="1:1" x14ac:dyDescent="0.25">
      <c r="A33271" t="str">
        <f t="shared" si="522"/>
        <v>YAG</v>
      </c>
    </row>
    <row r="33272" spans="1:1" x14ac:dyDescent="0.25">
      <c r="A33272" t="str">
        <f t="shared" si="522"/>
        <v>YAG</v>
      </c>
    </row>
    <row r="33273" spans="1:1" x14ac:dyDescent="0.25">
      <c r="A33273" t="str">
        <f t="shared" si="522"/>
        <v>YAG</v>
      </c>
    </row>
    <row r="33274" spans="1:1" x14ac:dyDescent="0.25">
      <c r="A33274" t="str">
        <f t="shared" si="522"/>
        <v>YAG</v>
      </c>
    </row>
    <row r="33275" spans="1:1" x14ac:dyDescent="0.25">
      <c r="A33275" t="str">
        <f t="shared" si="522"/>
        <v>YAG</v>
      </c>
    </row>
    <row r="33276" spans="1:1" x14ac:dyDescent="0.25">
      <c r="A33276" t="str">
        <f t="shared" si="522"/>
        <v>YAG</v>
      </c>
    </row>
    <row r="33277" spans="1:1" x14ac:dyDescent="0.25">
      <c r="A33277" t="str">
        <f t="shared" si="522"/>
        <v>YAG</v>
      </c>
    </row>
    <row r="33278" spans="1:1" x14ac:dyDescent="0.25">
      <c r="A33278" t="str">
        <f t="shared" si="522"/>
        <v>YAG</v>
      </c>
    </row>
    <row r="33279" spans="1:1" x14ac:dyDescent="0.25">
      <c r="A33279" t="str">
        <f t="shared" si="522"/>
        <v>YAG</v>
      </c>
    </row>
    <row r="33280" spans="1:1" x14ac:dyDescent="0.25">
      <c r="A33280" t="str">
        <f t="shared" si="522"/>
        <v>YAG</v>
      </c>
    </row>
    <row r="33281" spans="1:1" x14ac:dyDescent="0.25">
      <c r="A33281" t="str">
        <f t="shared" si="522"/>
        <v>YAG</v>
      </c>
    </row>
    <row r="33282" spans="1:1" x14ac:dyDescent="0.25">
      <c r="A33282" t="str">
        <f t="shared" si="522"/>
        <v>YAG</v>
      </c>
    </row>
    <row r="33283" spans="1:1" x14ac:dyDescent="0.25">
      <c r="A33283" t="str">
        <f t="shared" si="522"/>
        <v>YAG</v>
      </c>
    </row>
    <row r="33284" spans="1:1" x14ac:dyDescent="0.25">
      <c r="A33284" t="str">
        <f t="shared" si="522"/>
        <v>YAG</v>
      </c>
    </row>
    <row r="33285" spans="1:1" x14ac:dyDescent="0.25">
      <c r="A33285" t="str">
        <f t="shared" si="522"/>
        <v>YAG</v>
      </c>
    </row>
    <row r="33286" spans="1:1" x14ac:dyDescent="0.25">
      <c r="A33286" t="str">
        <f t="shared" si="522"/>
        <v>YAG</v>
      </c>
    </row>
    <row r="33287" spans="1:1" x14ac:dyDescent="0.25">
      <c r="A33287" t="str">
        <f t="shared" si="522"/>
        <v>YAG</v>
      </c>
    </row>
    <row r="33288" spans="1:1" x14ac:dyDescent="0.25">
      <c r="A33288" t="str">
        <f t="shared" si="522"/>
        <v>YAG</v>
      </c>
    </row>
    <row r="33289" spans="1:1" x14ac:dyDescent="0.25">
      <c r="A33289" t="str">
        <f t="shared" si="522"/>
        <v>YAG</v>
      </c>
    </row>
    <row r="33290" spans="1:1" x14ac:dyDescent="0.25">
      <c r="A33290" t="str">
        <f t="shared" si="522"/>
        <v>YAG</v>
      </c>
    </row>
    <row r="33291" spans="1:1" x14ac:dyDescent="0.25">
      <c r="A33291" t="str">
        <f t="shared" si="522"/>
        <v>YAG</v>
      </c>
    </row>
    <row r="33292" spans="1:1" x14ac:dyDescent="0.25">
      <c r="A33292" t="str">
        <f t="shared" si="522"/>
        <v>YAG</v>
      </c>
    </row>
    <row r="33293" spans="1:1" x14ac:dyDescent="0.25">
      <c r="A33293" t="str">
        <f t="shared" si="522"/>
        <v>YAG</v>
      </c>
    </row>
    <row r="33294" spans="1:1" x14ac:dyDescent="0.25">
      <c r="A33294" t="str">
        <f t="shared" si="522"/>
        <v>YAG</v>
      </c>
    </row>
    <row r="33295" spans="1:1" x14ac:dyDescent="0.25">
      <c r="A33295" t="str">
        <f t="shared" si="522"/>
        <v>YAG</v>
      </c>
    </row>
    <row r="33296" spans="1:1" x14ac:dyDescent="0.25">
      <c r="A33296" t="str">
        <f t="shared" si="522"/>
        <v>YAG</v>
      </c>
    </row>
    <row r="33297" spans="1:1" x14ac:dyDescent="0.25">
      <c r="A33297" t="str">
        <f t="shared" si="522"/>
        <v>YAG</v>
      </c>
    </row>
    <row r="33298" spans="1:1" x14ac:dyDescent="0.25">
      <c r="A33298" t="str">
        <f t="shared" si="522"/>
        <v>YAG</v>
      </c>
    </row>
    <row r="33299" spans="1:1" x14ac:dyDescent="0.25">
      <c r="A33299" t="str">
        <f t="shared" si="522"/>
        <v>YAG</v>
      </c>
    </row>
    <row r="33300" spans="1:1" x14ac:dyDescent="0.25">
      <c r="A33300" t="str">
        <f t="shared" si="522"/>
        <v>YAG</v>
      </c>
    </row>
    <row r="33301" spans="1:1" x14ac:dyDescent="0.25">
      <c r="A33301" t="str">
        <f t="shared" si="522"/>
        <v>YAG</v>
      </c>
    </row>
    <row r="33302" spans="1:1" x14ac:dyDescent="0.25">
      <c r="A33302" t="str">
        <f t="shared" si="522"/>
        <v>YAG</v>
      </c>
    </row>
    <row r="33303" spans="1:1" x14ac:dyDescent="0.25">
      <c r="A33303" t="str">
        <f t="shared" si="522"/>
        <v>YAG</v>
      </c>
    </row>
    <row r="33304" spans="1:1" x14ac:dyDescent="0.25">
      <c r="A33304" t="str">
        <f t="shared" si="522"/>
        <v>YAG</v>
      </c>
    </row>
    <row r="33305" spans="1:1" x14ac:dyDescent="0.25">
      <c r="A33305" t="str">
        <f t="shared" si="522"/>
        <v>YAG</v>
      </c>
    </row>
    <row r="33306" spans="1:1" x14ac:dyDescent="0.25">
      <c r="A33306" t="str">
        <f t="shared" si="522"/>
        <v>YAG</v>
      </c>
    </row>
    <row r="33307" spans="1:1" x14ac:dyDescent="0.25">
      <c r="A33307" t="str">
        <f t="shared" si="522"/>
        <v>YAG</v>
      </c>
    </row>
    <row r="33308" spans="1:1" x14ac:dyDescent="0.25">
      <c r="A33308" t="str">
        <f t="shared" si="522"/>
        <v>YAG</v>
      </c>
    </row>
    <row r="33309" spans="1:1" x14ac:dyDescent="0.25">
      <c r="A33309" t="str">
        <f t="shared" si="522"/>
        <v>YAG</v>
      </c>
    </row>
    <row r="33310" spans="1:1" x14ac:dyDescent="0.25">
      <c r="A33310" t="str">
        <f t="shared" si="522"/>
        <v>YAG</v>
      </c>
    </row>
    <row r="33311" spans="1:1" x14ac:dyDescent="0.25">
      <c r="A33311" t="str">
        <f t="shared" si="522"/>
        <v>YAG</v>
      </c>
    </row>
    <row r="33312" spans="1:1" x14ac:dyDescent="0.25">
      <c r="A33312" t="str">
        <f t="shared" si="522"/>
        <v>YAG</v>
      </c>
    </row>
    <row r="33313" spans="1:1" x14ac:dyDescent="0.25">
      <c r="A33313" t="str">
        <f t="shared" si="522"/>
        <v>YAG</v>
      </c>
    </row>
    <row r="33314" spans="1:1" x14ac:dyDescent="0.25">
      <c r="A33314" t="str">
        <f t="shared" si="522"/>
        <v>YAG</v>
      </c>
    </row>
    <row r="33315" spans="1:1" x14ac:dyDescent="0.25">
      <c r="A33315" t="str">
        <f t="shared" si="522"/>
        <v>YAG</v>
      </c>
    </row>
    <row r="33316" spans="1:1" x14ac:dyDescent="0.25">
      <c r="A33316" t="str">
        <f t="shared" si="522"/>
        <v>YAG</v>
      </c>
    </row>
    <row r="33317" spans="1:1" x14ac:dyDescent="0.25">
      <c r="A33317" t="str">
        <f t="shared" si="522"/>
        <v>YAG</v>
      </c>
    </row>
    <row r="33318" spans="1:1" x14ac:dyDescent="0.25">
      <c r="A33318" t="str">
        <f t="shared" si="522"/>
        <v>YAG</v>
      </c>
    </row>
    <row r="33319" spans="1:1" x14ac:dyDescent="0.25">
      <c r="A33319" t="str">
        <f t="shared" si="522"/>
        <v>YAG</v>
      </c>
    </row>
    <row r="33320" spans="1:1" x14ac:dyDescent="0.25">
      <c r="A33320" t="str">
        <f t="shared" si="522"/>
        <v>YAG</v>
      </c>
    </row>
    <row r="33321" spans="1:1" x14ac:dyDescent="0.25">
      <c r="A33321" t="str">
        <f t="shared" si="522"/>
        <v>YAG</v>
      </c>
    </row>
    <row r="33322" spans="1:1" x14ac:dyDescent="0.25">
      <c r="A33322" t="str">
        <f t="shared" si="522"/>
        <v>YAG</v>
      </c>
    </row>
    <row r="33323" spans="1:1" x14ac:dyDescent="0.25">
      <c r="A33323" t="str">
        <f t="shared" si="522"/>
        <v>YAG</v>
      </c>
    </row>
    <row r="33324" spans="1:1" x14ac:dyDescent="0.25">
      <c r="A33324" t="str">
        <f t="shared" si="522"/>
        <v>YAG</v>
      </c>
    </row>
    <row r="33325" spans="1:1" x14ac:dyDescent="0.25">
      <c r="A33325" t="str">
        <f t="shared" si="522"/>
        <v>YAG</v>
      </c>
    </row>
    <row r="33326" spans="1:1" x14ac:dyDescent="0.25">
      <c r="A33326" t="str">
        <f t="shared" si="522"/>
        <v>YAG</v>
      </c>
    </row>
    <row r="33327" spans="1:1" x14ac:dyDescent="0.25">
      <c r="A33327" t="str">
        <f t="shared" si="522"/>
        <v>YAG</v>
      </c>
    </row>
    <row r="33328" spans="1:1" x14ac:dyDescent="0.25">
      <c r="A33328" t="str">
        <f t="shared" si="522"/>
        <v>YAG</v>
      </c>
    </row>
    <row r="33329" spans="1:1" x14ac:dyDescent="0.25">
      <c r="A33329" t="str">
        <f t="shared" ref="A33329:A33392" si="523">"YAG"&amp;D33329 &amp;E33329 &amp;F33329 &amp; G33329 &amp;H33329 &amp;I33329</f>
        <v>YAG</v>
      </c>
    </row>
    <row r="33330" spans="1:1" x14ac:dyDescent="0.25">
      <c r="A33330" t="str">
        <f t="shared" si="523"/>
        <v>YAG</v>
      </c>
    </row>
    <row r="33331" spans="1:1" x14ac:dyDescent="0.25">
      <c r="A33331" t="str">
        <f t="shared" si="523"/>
        <v>YAG</v>
      </c>
    </row>
    <row r="33332" spans="1:1" x14ac:dyDescent="0.25">
      <c r="A33332" t="str">
        <f t="shared" si="523"/>
        <v>YAG</v>
      </c>
    </row>
    <row r="33333" spans="1:1" x14ac:dyDescent="0.25">
      <c r="A33333" t="str">
        <f t="shared" si="523"/>
        <v>YAG</v>
      </c>
    </row>
    <row r="33334" spans="1:1" x14ac:dyDescent="0.25">
      <c r="A33334" t="str">
        <f t="shared" si="523"/>
        <v>YAG</v>
      </c>
    </row>
    <row r="33335" spans="1:1" x14ac:dyDescent="0.25">
      <c r="A33335" t="str">
        <f t="shared" si="523"/>
        <v>YAG</v>
      </c>
    </row>
    <row r="33336" spans="1:1" x14ac:dyDescent="0.25">
      <c r="A33336" t="str">
        <f t="shared" si="523"/>
        <v>YAG</v>
      </c>
    </row>
    <row r="33337" spans="1:1" x14ac:dyDescent="0.25">
      <c r="A33337" t="str">
        <f t="shared" si="523"/>
        <v>YAG</v>
      </c>
    </row>
    <row r="33338" spans="1:1" x14ac:dyDescent="0.25">
      <c r="A33338" t="str">
        <f t="shared" si="523"/>
        <v>YAG</v>
      </c>
    </row>
    <row r="33339" spans="1:1" x14ac:dyDescent="0.25">
      <c r="A33339" t="str">
        <f t="shared" si="523"/>
        <v>YAG</v>
      </c>
    </row>
    <row r="33340" spans="1:1" x14ac:dyDescent="0.25">
      <c r="A33340" t="str">
        <f t="shared" si="523"/>
        <v>YAG</v>
      </c>
    </row>
    <row r="33341" spans="1:1" x14ac:dyDescent="0.25">
      <c r="A33341" t="str">
        <f t="shared" si="523"/>
        <v>YAG</v>
      </c>
    </row>
    <row r="33342" spans="1:1" x14ac:dyDescent="0.25">
      <c r="A33342" t="str">
        <f t="shared" si="523"/>
        <v>YAG</v>
      </c>
    </row>
    <row r="33343" spans="1:1" x14ac:dyDescent="0.25">
      <c r="A33343" t="str">
        <f t="shared" si="523"/>
        <v>YAG</v>
      </c>
    </row>
    <row r="33344" spans="1:1" x14ac:dyDescent="0.25">
      <c r="A33344" t="str">
        <f t="shared" si="523"/>
        <v>YAG</v>
      </c>
    </row>
    <row r="33345" spans="1:1" x14ac:dyDescent="0.25">
      <c r="A33345" t="str">
        <f t="shared" si="523"/>
        <v>YAG</v>
      </c>
    </row>
    <row r="33346" spans="1:1" x14ac:dyDescent="0.25">
      <c r="A33346" t="str">
        <f t="shared" si="523"/>
        <v>YAG</v>
      </c>
    </row>
    <row r="33347" spans="1:1" x14ac:dyDescent="0.25">
      <c r="A33347" t="str">
        <f t="shared" si="523"/>
        <v>YAG</v>
      </c>
    </row>
    <row r="33348" spans="1:1" x14ac:dyDescent="0.25">
      <c r="A33348" t="str">
        <f t="shared" si="523"/>
        <v>YAG</v>
      </c>
    </row>
    <row r="33349" spans="1:1" x14ac:dyDescent="0.25">
      <c r="A33349" t="str">
        <f t="shared" si="523"/>
        <v>YAG</v>
      </c>
    </row>
    <row r="33350" spans="1:1" x14ac:dyDescent="0.25">
      <c r="A33350" t="str">
        <f t="shared" si="523"/>
        <v>YAG</v>
      </c>
    </row>
    <row r="33351" spans="1:1" x14ac:dyDescent="0.25">
      <c r="A33351" t="str">
        <f t="shared" si="523"/>
        <v>YAG</v>
      </c>
    </row>
    <row r="33352" spans="1:1" x14ac:dyDescent="0.25">
      <c r="A33352" t="str">
        <f t="shared" si="523"/>
        <v>YAG</v>
      </c>
    </row>
    <row r="33353" spans="1:1" x14ac:dyDescent="0.25">
      <c r="A33353" t="str">
        <f t="shared" si="523"/>
        <v>YAG</v>
      </c>
    </row>
    <row r="33354" spans="1:1" x14ac:dyDescent="0.25">
      <c r="A33354" t="str">
        <f t="shared" si="523"/>
        <v>YAG</v>
      </c>
    </row>
    <row r="33355" spans="1:1" x14ac:dyDescent="0.25">
      <c r="A33355" t="str">
        <f t="shared" si="523"/>
        <v>YAG</v>
      </c>
    </row>
    <row r="33356" spans="1:1" x14ac:dyDescent="0.25">
      <c r="A33356" t="str">
        <f t="shared" si="523"/>
        <v>YAG</v>
      </c>
    </row>
    <row r="33357" spans="1:1" x14ac:dyDescent="0.25">
      <c r="A33357" t="str">
        <f t="shared" si="523"/>
        <v>YAG</v>
      </c>
    </row>
    <row r="33358" spans="1:1" x14ac:dyDescent="0.25">
      <c r="A33358" t="str">
        <f t="shared" si="523"/>
        <v>YAG</v>
      </c>
    </row>
    <row r="33359" spans="1:1" x14ac:dyDescent="0.25">
      <c r="A33359" t="str">
        <f t="shared" si="523"/>
        <v>YAG</v>
      </c>
    </row>
    <row r="33360" spans="1:1" x14ac:dyDescent="0.25">
      <c r="A33360" t="str">
        <f t="shared" si="523"/>
        <v>YAG</v>
      </c>
    </row>
    <row r="33361" spans="1:1" x14ac:dyDescent="0.25">
      <c r="A33361" t="str">
        <f t="shared" si="523"/>
        <v>YAG</v>
      </c>
    </row>
    <row r="33362" spans="1:1" x14ac:dyDescent="0.25">
      <c r="A33362" t="str">
        <f t="shared" si="523"/>
        <v>YAG</v>
      </c>
    </row>
    <row r="33363" spans="1:1" x14ac:dyDescent="0.25">
      <c r="A33363" t="str">
        <f t="shared" si="523"/>
        <v>YAG</v>
      </c>
    </row>
    <row r="33364" spans="1:1" x14ac:dyDescent="0.25">
      <c r="A33364" t="str">
        <f t="shared" si="523"/>
        <v>YAG</v>
      </c>
    </row>
    <row r="33365" spans="1:1" x14ac:dyDescent="0.25">
      <c r="A33365" t="str">
        <f t="shared" si="523"/>
        <v>YAG</v>
      </c>
    </row>
    <row r="33366" spans="1:1" x14ac:dyDescent="0.25">
      <c r="A33366" t="str">
        <f t="shared" si="523"/>
        <v>YAG</v>
      </c>
    </row>
    <row r="33367" spans="1:1" x14ac:dyDescent="0.25">
      <c r="A33367" t="str">
        <f t="shared" si="523"/>
        <v>YAG</v>
      </c>
    </row>
    <row r="33368" spans="1:1" x14ac:dyDescent="0.25">
      <c r="A33368" t="str">
        <f t="shared" si="523"/>
        <v>YAG</v>
      </c>
    </row>
    <row r="33369" spans="1:1" x14ac:dyDescent="0.25">
      <c r="A33369" t="str">
        <f t="shared" si="523"/>
        <v>YAG</v>
      </c>
    </row>
    <row r="33370" spans="1:1" x14ac:dyDescent="0.25">
      <c r="A33370" t="str">
        <f t="shared" si="523"/>
        <v>YAG</v>
      </c>
    </row>
    <row r="33371" spans="1:1" x14ac:dyDescent="0.25">
      <c r="A33371" t="str">
        <f t="shared" si="523"/>
        <v>YAG</v>
      </c>
    </row>
    <row r="33372" spans="1:1" x14ac:dyDescent="0.25">
      <c r="A33372" t="str">
        <f t="shared" si="523"/>
        <v>YAG</v>
      </c>
    </row>
    <row r="33373" spans="1:1" x14ac:dyDescent="0.25">
      <c r="A33373" t="str">
        <f t="shared" si="523"/>
        <v>YAG</v>
      </c>
    </row>
    <row r="33374" spans="1:1" x14ac:dyDescent="0.25">
      <c r="A33374" t="str">
        <f t="shared" si="523"/>
        <v>YAG</v>
      </c>
    </row>
    <row r="33375" spans="1:1" x14ac:dyDescent="0.25">
      <c r="A33375" t="str">
        <f t="shared" si="523"/>
        <v>YAG</v>
      </c>
    </row>
    <row r="33376" spans="1:1" x14ac:dyDescent="0.25">
      <c r="A33376" t="str">
        <f t="shared" si="523"/>
        <v>YAG</v>
      </c>
    </row>
    <row r="33377" spans="1:1" x14ac:dyDescent="0.25">
      <c r="A33377" t="str">
        <f t="shared" si="523"/>
        <v>YAG</v>
      </c>
    </row>
    <row r="33378" spans="1:1" x14ac:dyDescent="0.25">
      <c r="A33378" t="str">
        <f t="shared" si="523"/>
        <v>YAG</v>
      </c>
    </row>
    <row r="33379" spans="1:1" x14ac:dyDescent="0.25">
      <c r="A33379" t="str">
        <f t="shared" si="523"/>
        <v>YAG</v>
      </c>
    </row>
    <row r="33380" spans="1:1" x14ac:dyDescent="0.25">
      <c r="A33380" t="str">
        <f t="shared" si="523"/>
        <v>YAG</v>
      </c>
    </row>
    <row r="33381" spans="1:1" x14ac:dyDescent="0.25">
      <c r="A33381" t="str">
        <f t="shared" si="523"/>
        <v>YAG</v>
      </c>
    </row>
    <row r="33382" spans="1:1" x14ac:dyDescent="0.25">
      <c r="A33382" t="str">
        <f t="shared" si="523"/>
        <v>YAG</v>
      </c>
    </row>
    <row r="33383" spans="1:1" x14ac:dyDescent="0.25">
      <c r="A33383" t="str">
        <f t="shared" si="523"/>
        <v>YAG</v>
      </c>
    </row>
    <row r="33384" spans="1:1" x14ac:dyDescent="0.25">
      <c r="A33384" t="str">
        <f t="shared" si="523"/>
        <v>YAG</v>
      </c>
    </row>
    <row r="33385" spans="1:1" x14ac:dyDescent="0.25">
      <c r="A33385" t="str">
        <f t="shared" si="523"/>
        <v>YAG</v>
      </c>
    </row>
    <row r="33386" spans="1:1" x14ac:dyDescent="0.25">
      <c r="A33386" t="str">
        <f t="shared" si="523"/>
        <v>YAG</v>
      </c>
    </row>
    <row r="33387" spans="1:1" x14ac:dyDescent="0.25">
      <c r="A33387" t="str">
        <f t="shared" si="523"/>
        <v>YAG</v>
      </c>
    </row>
    <row r="33388" spans="1:1" x14ac:dyDescent="0.25">
      <c r="A33388" t="str">
        <f t="shared" si="523"/>
        <v>YAG</v>
      </c>
    </row>
    <row r="33389" spans="1:1" x14ac:dyDescent="0.25">
      <c r="A33389" t="str">
        <f t="shared" si="523"/>
        <v>YAG</v>
      </c>
    </row>
    <row r="33390" spans="1:1" x14ac:dyDescent="0.25">
      <c r="A33390" t="str">
        <f t="shared" si="523"/>
        <v>YAG</v>
      </c>
    </row>
    <row r="33391" spans="1:1" x14ac:dyDescent="0.25">
      <c r="A33391" t="str">
        <f t="shared" si="523"/>
        <v>YAG</v>
      </c>
    </row>
    <row r="33392" spans="1:1" x14ac:dyDescent="0.25">
      <c r="A33392" t="str">
        <f t="shared" si="523"/>
        <v>YAG</v>
      </c>
    </row>
    <row r="33393" spans="1:1" x14ac:dyDescent="0.25">
      <c r="A33393" t="str">
        <f t="shared" ref="A33393:A33456" si="524">"YAG"&amp;D33393 &amp;E33393 &amp;F33393 &amp; G33393 &amp;H33393 &amp;I33393</f>
        <v>YAG</v>
      </c>
    </row>
    <row r="33394" spans="1:1" x14ac:dyDescent="0.25">
      <c r="A33394" t="str">
        <f t="shared" si="524"/>
        <v>YAG</v>
      </c>
    </row>
    <row r="33395" spans="1:1" x14ac:dyDescent="0.25">
      <c r="A33395" t="str">
        <f t="shared" si="524"/>
        <v>YAG</v>
      </c>
    </row>
    <row r="33396" spans="1:1" x14ac:dyDescent="0.25">
      <c r="A33396" t="str">
        <f t="shared" si="524"/>
        <v>YAG</v>
      </c>
    </row>
    <row r="33397" spans="1:1" x14ac:dyDescent="0.25">
      <c r="A33397" t="str">
        <f t="shared" si="524"/>
        <v>YAG</v>
      </c>
    </row>
    <row r="33398" spans="1:1" x14ac:dyDescent="0.25">
      <c r="A33398" t="str">
        <f t="shared" si="524"/>
        <v>YAG</v>
      </c>
    </row>
    <row r="33399" spans="1:1" x14ac:dyDescent="0.25">
      <c r="A33399" t="str">
        <f t="shared" si="524"/>
        <v>YAG</v>
      </c>
    </row>
    <row r="33400" spans="1:1" x14ac:dyDescent="0.25">
      <c r="A33400" t="str">
        <f t="shared" si="524"/>
        <v>YAG</v>
      </c>
    </row>
    <row r="33401" spans="1:1" x14ac:dyDescent="0.25">
      <c r="A33401" t="str">
        <f t="shared" si="524"/>
        <v>YAG</v>
      </c>
    </row>
    <row r="33402" spans="1:1" x14ac:dyDescent="0.25">
      <c r="A33402" t="str">
        <f t="shared" si="524"/>
        <v>YAG</v>
      </c>
    </row>
    <row r="33403" spans="1:1" x14ac:dyDescent="0.25">
      <c r="A33403" t="str">
        <f t="shared" si="524"/>
        <v>YAG</v>
      </c>
    </row>
    <row r="33404" spans="1:1" x14ac:dyDescent="0.25">
      <c r="A33404" t="str">
        <f t="shared" si="524"/>
        <v>YAG</v>
      </c>
    </row>
    <row r="33405" spans="1:1" x14ac:dyDescent="0.25">
      <c r="A33405" t="str">
        <f t="shared" si="524"/>
        <v>YAG</v>
      </c>
    </row>
    <row r="33406" spans="1:1" x14ac:dyDescent="0.25">
      <c r="A33406" t="str">
        <f t="shared" si="524"/>
        <v>YAG</v>
      </c>
    </row>
    <row r="33407" spans="1:1" x14ac:dyDescent="0.25">
      <c r="A33407" t="str">
        <f t="shared" si="524"/>
        <v>YAG</v>
      </c>
    </row>
    <row r="33408" spans="1:1" x14ac:dyDescent="0.25">
      <c r="A33408" t="str">
        <f t="shared" si="524"/>
        <v>YAG</v>
      </c>
    </row>
    <row r="33409" spans="1:1" x14ac:dyDescent="0.25">
      <c r="A33409" t="str">
        <f t="shared" si="524"/>
        <v>YAG</v>
      </c>
    </row>
    <row r="33410" spans="1:1" x14ac:dyDescent="0.25">
      <c r="A33410" t="str">
        <f t="shared" si="524"/>
        <v>YAG</v>
      </c>
    </row>
    <row r="33411" spans="1:1" x14ac:dyDescent="0.25">
      <c r="A33411" t="str">
        <f t="shared" si="524"/>
        <v>YAG</v>
      </c>
    </row>
    <row r="33412" spans="1:1" x14ac:dyDescent="0.25">
      <c r="A33412" t="str">
        <f t="shared" si="524"/>
        <v>YAG</v>
      </c>
    </row>
    <row r="33413" spans="1:1" x14ac:dyDescent="0.25">
      <c r="A33413" t="str">
        <f t="shared" si="524"/>
        <v>YAG</v>
      </c>
    </row>
    <row r="33414" spans="1:1" x14ac:dyDescent="0.25">
      <c r="A33414" t="str">
        <f t="shared" si="524"/>
        <v>YAG</v>
      </c>
    </row>
    <row r="33415" spans="1:1" x14ac:dyDescent="0.25">
      <c r="A33415" t="str">
        <f t="shared" si="524"/>
        <v>YAG</v>
      </c>
    </row>
    <row r="33416" spans="1:1" x14ac:dyDescent="0.25">
      <c r="A33416" t="str">
        <f t="shared" si="524"/>
        <v>YAG</v>
      </c>
    </row>
    <row r="33417" spans="1:1" x14ac:dyDescent="0.25">
      <c r="A33417" t="str">
        <f t="shared" si="524"/>
        <v>YAG</v>
      </c>
    </row>
    <row r="33418" spans="1:1" x14ac:dyDescent="0.25">
      <c r="A33418" t="str">
        <f t="shared" si="524"/>
        <v>YAG</v>
      </c>
    </row>
    <row r="33419" spans="1:1" x14ac:dyDescent="0.25">
      <c r="A33419" t="str">
        <f t="shared" si="524"/>
        <v>YAG</v>
      </c>
    </row>
    <row r="33420" spans="1:1" x14ac:dyDescent="0.25">
      <c r="A33420" t="str">
        <f t="shared" si="524"/>
        <v>YAG</v>
      </c>
    </row>
    <row r="33421" spans="1:1" x14ac:dyDescent="0.25">
      <c r="A33421" t="str">
        <f t="shared" si="524"/>
        <v>YAG</v>
      </c>
    </row>
    <row r="33422" spans="1:1" x14ac:dyDescent="0.25">
      <c r="A33422" t="str">
        <f t="shared" si="524"/>
        <v>YAG</v>
      </c>
    </row>
    <row r="33423" spans="1:1" x14ac:dyDescent="0.25">
      <c r="A33423" t="str">
        <f t="shared" si="524"/>
        <v>YAG</v>
      </c>
    </row>
    <row r="33424" spans="1:1" x14ac:dyDescent="0.25">
      <c r="A33424" t="str">
        <f t="shared" si="524"/>
        <v>YAG</v>
      </c>
    </row>
    <row r="33425" spans="1:1" x14ac:dyDescent="0.25">
      <c r="A33425" t="str">
        <f t="shared" si="524"/>
        <v>YAG</v>
      </c>
    </row>
    <row r="33426" spans="1:1" x14ac:dyDescent="0.25">
      <c r="A33426" t="str">
        <f t="shared" si="524"/>
        <v>YAG</v>
      </c>
    </row>
    <row r="33427" spans="1:1" x14ac:dyDescent="0.25">
      <c r="A33427" t="str">
        <f t="shared" si="524"/>
        <v>YAG</v>
      </c>
    </row>
    <row r="33428" spans="1:1" x14ac:dyDescent="0.25">
      <c r="A33428" t="str">
        <f t="shared" si="524"/>
        <v>YAG</v>
      </c>
    </row>
    <row r="33429" spans="1:1" x14ac:dyDescent="0.25">
      <c r="A33429" t="str">
        <f t="shared" si="524"/>
        <v>YAG</v>
      </c>
    </row>
    <row r="33430" spans="1:1" x14ac:dyDescent="0.25">
      <c r="A33430" t="str">
        <f t="shared" si="524"/>
        <v>YAG</v>
      </c>
    </row>
    <row r="33431" spans="1:1" x14ac:dyDescent="0.25">
      <c r="A33431" t="str">
        <f t="shared" si="524"/>
        <v>YAG</v>
      </c>
    </row>
    <row r="33432" spans="1:1" x14ac:dyDescent="0.25">
      <c r="A33432" t="str">
        <f t="shared" si="524"/>
        <v>YAG</v>
      </c>
    </row>
    <row r="33433" spans="1:1" x14ac:dyDescent="0.25">
      <c r="A33433" t="str">
        <f t="shared" si="524"/>
        <v>YAG</v>
      </c>
    </row>
    <row r="33434" spans="1:1" x14ac:dyDescent="0.25">
      <c r="A33434" t="str">
        <f t="shared" si="524"/>
        <v>YAG</v>
      </c>
    </row>
    <row r="33435" spans="1:1" x14ac:dyDescent="0.25">
      <c r="A33435" t="str">
        <f t="shared" si="524"/>
        <v>YAG</v>
      </c>
    </row>
    <row r="33436" spans="1:1" x14ac:dyDescent="0.25">
      <c r="A33436" t="str">
        <f t="shared" si="524"/>
        <v>YAG</v>
      </c>
    </row>
    <row r="33437" spans="1:1" x14ac:dyDescent="0.25">
      <c r="A33437" t="str">
        <f t="shared" si="524"/>
        <v>YAG</v>
      </c>
    </row>
    <row r="33438" spans="1:1" x14ac:dyDescent="0.25">
      <c r="A33438" t="str">
        <f t="shared" si="524"/>
        <v>YAG</v>
      </c>
    </row>
    <row r="33439" spans="1:1" x14ac:dyDescent="0.25">
      <c r="A33439" t="str">
        <f t="shared" si="524"/>
        <v>YAG</v>
      </c>
    </row>
    <row r="33440" spans="1:1" x14ac:dyDescent="0.25">
      <c r="A33440" t="str">
        <f t="shared" si="524"/>
        <v>YAG</v>
      </c>
    </row>
    <row r="33441" spans="1:1" x14ac:dyDescent="0.25">
      <c r="A33441" t="str">
        <f t="shared" si="524"/>
        <v>YAG</v>
      </c>
    </row>
    <row r="33442" spans="1:1" x14ac:dyDescent="0.25">
      <c r="A33442" t="str">
        <f t="shared" si="524"/>
        <v>YAG</v>
      </c>
    </row>
    <row r="33443" spans="1:1" x14ac:dyDescent="0.25">
      <c r="A33443" t="str">
        <f t="shared" si="524"/>
        <v>YAG</v>
      </c>
    </row>
    <row r="33444" spans="1:1" x14ac:dyDescent="0.25">
      <c r="A33444" t="str">
        <f t="shared" si="524"/>
        <v>YAG</v>
      </c>
    </row>
    <row r="33445" spans="1:1" x14ac:dyDescent="0.25">
      <c r="A33445" t="str">
        <f t="shared" si="524"/>
        <v>YAG</v>
      </c>
    </row>
    <row r="33446" spans="1:1" x14ac:dyDescent="0.25">
      <c r="A33446" t="str">
        <f t="shared" si="524"/>
        <v>YAG</v>
      </c>
    </row>
    <row r="33447" spans="1:1" x14ac:dyDescent="0.25">
      <c r="A33447" t="str">
        <f t="shared" si="524"/>
        <v>YAG</v>
      </c>
    </row>
    <row r="33448" spans="1:1" x14ac:dyDescent="0.25">
      <c r="A33448" t="str">
        <f t="shared" si="524"/>
        <v>YAG</v>
      </c>
    </row>
    <row r="33449" spans="1:1" x14ac:dyDescent="0.25">
      <c r="A33449" t="str">
        <f t="shared" si="524"/>
        <v>YAG</v>
      </c>
    </row>
    <row r="33450" spans="1:1" x14ac:dyDescent="0.25">
      <c r="A33450" t="str">
        <f t="shared" si="524"/>
        <v>YAG</v>
      </c>
    </row>
    <row r="33451" spans="1:1" x14ac:dyDescent="0.25">
      <c r="A33451" t="str">
        <f t="shared" si="524"/>
        <v>YAG</v>
      </c>
    </row>
    <row r="33452" spans="1:1" x14ac:dyDescent="0.25">
      <c r="A33452" t="str">
        <f t="shared" si="524"/>
        <v>YAG</v>
      </c>
    </row>
    <row r="33453" spans="1:1" x14ac:dyDescent="0.25">
      <c r="A33453" t="str">
        <f t="shared" si="524"/>
        <v>YAG</v>
      </c>
    </row>
    <row r="33454" spans="1:1" x14ac:dyDescent="0.25">
      <c r="A33454" t="str">
        <f t="shared" si="524"/>
        <v>YAG</v>
      </c>
    </row>
    <row r="33455" spans="1:1" x14ac:dyDescent="0.25">
      <c r="A33455" t="str">
        <f t="shared" si="524"/>
        <v>YAG</v>
      </c>
    </row>
    <row r="33456" spans="1:1" x14ac:dyDescent="0.25">
      <c r="A33456" t="str">
        <f t="shared" si="524"/>
        <v>YAG</v>
      </c>
    </row>
    <row r="33457" spans="1:1" x14ac:dyDescent="0.25">
      <c r="A33457" t="str">
        <f t="shared" ref="A33457:A33520" si="525">"YAG"&amp;D33457 &amp;E33457 &amp;F33457 &amp; G33457 &amp;H33457 &amp;I33457</f>
        <v>YAG</v>
      </c>
    </row>
    <row r="33458" spans="1:1" x14ac:dyDescent="0.25">
      <c r="A33458" t="str">
        <f t="shared" si="525"/>
        <v>YAG</v>
      </c>
    </row>
    <row r="33459" spans="1:1" x14ac:dyDescent="0.25">
      <c r="A33459" t="str">
        <f t="shared" si="525"/>
        <v>YAG</v>
      </c>
    </row>
    <row r="33460" spans="1:1" x14ac:dyDescent="0.25">
      <c r="A33460" t="str">
        <f t="shared" si="525"/>
        <v>YAG</v>
      </c>
    </row>
    <row r="33461" spans="1:1" x14ac:dyDescent="0.25">
      <c r="A33461" t="str">
        <f t="shared" si="525"/>
        <v>YAG</v>
      </c>
    </row>
    <row r="33462" spans="1:1" x14ac:dyDescent="0.25">
      <c r="A33462" t="str">
        <f t="shared" si="525"/>
        <v>YAG</v>
      </c>
    </row>
    <row r="33463" spans="1:1" x14ac:dyDescent="0.25">
      <c r="A33463" t="str">
        <f t="shared" si="525"/>
        <v>YAG</v>
      </c>
    </row>
    <row r="33464" spans="1:1" x14ac:dyDescent="0.25">
      <c r="A33464" t="str">
        <f t="shared" si="525"/>
        <v>YAG</v>
      </c>
    </row>
    <row r="33465" spans="1:1" x14ac:dyDescent="0.25">
      <c r="A33465" t="str">
        <f t="shared" si="525"/>
        <v>YAG</v>
      </c>
    </row>
    <row r="33466" spans="1:1" x14ac:dyDescent="0.25">
      <c r="A33466" t="str">
        <f t="shared" si="525"/>
        <v>YAG</v>
      </c>
    </row>
    <row r="33467" spans="1:1" x14ac:dyDescent="0.25">
      <c r="A33467" t="str">
        <f t="shared" si="525"/>
        <v>YAG</v>
      </c>
    </row>
    <row r="33468" spans="1:1" x14ac:dyDescent="0.25">
      <c r="A33468" t="str">
        <f t="shared" si="525"/>
        <v>YAG</v>
      </c>
    </row>
    <row r="33469" spans="1:1" x14ac:dyDescent="0.25">
      <c r="A33469" t="str">
        <f t="shared" si="525"/>
        <v>YAG</v>
      </c>
    </row>
    <row r="33470" spans="1:1" x14ac:dyDescent="0.25">
      <c r="A33470" t="str">
        <f t="shared" si="525"/>
        <v>YAG</v>
      </c>
    </row>
    <row r="33471" spans="1:1" x14ac:dyDescent="0.25">
      <c r="A33471" t="str">
        <f t="shared" si="525"/>
        <v>YAG</v>
      </c>
    </row>
    <row r="33472" spans="1:1" x14ac:dyDescent="0.25">
      <c r="A33472" t="str">
        <f t="shared" si="525"/>
        <v>YAG</v>
      </c>
    </row>
    <row r="33473" spans="1:1" x14ac:dyDescent="0.25">
      <c r="A33473" t="str">
        <f t="shared" si="525"/>
        <v>YAG</v>
      </c>
    </row>
    <row r="33474" spans="1:1" x14ac:dyDescent="0.25">
      <c r="A33474" t="str">
        <f t="shared" si="525"/>
        <v>YAG</v>
      </c>
    </row>
    <row r="33475" spans="1:1" x14ac:dyDescent="0.25">
      <c r="A33475" t="str">
        <f t="shared" si="525"/>
        <v>YAG</v>
      </c>
    </row>
    <row r="33476" spans="1:1" x14ac:dyDescent="0.25">
      <c r="A33476" t="str">
        <f t="shared" si="525"/>
        <v>YAG</v>
      </c>
    </row>
    <row r="33477" spans="1:1" x14ac:dyDescent="0.25">
      <c r="A33477" t="str">
        <f t="shared" si="525"/>
        <v>YAG</v>
      </c>
    </row>
    <row r="33478" spans="1:1" x14ac:dyDescent="0.25">
      <c r="A33478" t="str">
        <f t="shared" si="525"/>
        <v>YAG</v>
      </c>
    </row>
    <row r="33479" spans="1:1" x14ac:dyDescent="0.25">
      <c r="A33479" t="str">
        <f t="shared" si="525"/>
        <v>YAG</v>
      </c>
    </row>
    <row r="33480" spans="1:1" x14ac:dyDescent="0.25">
      <c r="A33480" t="str">
        <f t="shared" si="525"/>
        <v>YAG</v>
      </c>
    </row>
    <row r="33481" spans="1:1" x14ac:dyDescent="0.25">
      <c r="A33481" t="str">
        <f t="shared" si="525"/>
        <v>YAG</v>
      </c>
    </row>
    <row r="33482" spans="1:1" x14ac:dyDescent="0.25">
      <c r="A33482" t="str">
        <f t="shared" si="525"/>
        <v>YAG</v>
      </c>
    </row>
    <row r="33483" spans="1:1" x14ac:dyDescent="0.25">
      <c r="A33483" t="str">
        <f t="shared" si="525"/>
        <v>YAG</v>
      </c>
    </row>
    <row r="33484" spans="1:1" x14ac:dyDescent="0.25">
      <c r="A33484" t="str">
        <f t="shared" si="525"/>
        <v>YAG</v>
      </c>
    </row>
    <row r="33485" spans="1:1" x14ac:dyDescent="0.25">
      <c r="A33485" t="str">
        <f t="shared" si="525"/>
        <v>YAG</v>
      </c>
    </row>
    <row r="33486" spans="1:1" x14ac:dyDescent="0.25">
      <c r="A33486" t="str">
        <f t="shared" si="525"/>
        <v>YAG</v>
      </c>
    </row>
    <row r="33487" spans="1:1" x14ac:dyDescent="0.25">
      <c r="A33487" t="str">
        <f t="shared" si="525"/>
        <v>YAG</v>
      </c>
    </row>
    <row r="33488" spans="1:1" x14ac:dyDescent="0.25">
      <c r="A33488" t="str">
        <f t="shared" si="525"/>
        <v>YAG</v>
      </c>
    </row>
    <row r="33489" spans="1:1" x14ac:dyDescent="0.25">
      <c r="A33489" t="str">
        <f t="shared" si="525"/>
        <v>YAG</v>
      </c>
    </row>
    <row r="33490" spans="1:1" x14ac:dyDescent="0.25">
      <c r="A33490" t="str">
        <f t="shared" si="525"/>
        <v>YAG</v>
      </c>
    </row>
    <row r="33491" spans="1:1" x14ac:dyDescent="0.25">
      <c r="A33491" t="str">
        <f t="shared" si="525"/>
        <v>YAG</v>
      </c>
    </row>
    <row r="33492" spans="1:1" x14ac:dyDescent="0.25">
      <c r="A33492" t="str">
        <f t="shared" si="525"/>
        <v>YAG</v>
      </c>
    </row>
    <row r="33493" spans="1:1" x14ac:dyDescent="0.25">
      <c r="A33493" t="str">
        <f t="shared" si="525"/>
        <v>YAG</v>
      </c>
    </row>
    <row r="33494" spans="1:1" x14ac:dyDescent="0.25">
      <c r="A33494" t="str">
        <f t="shared" si="525"/>
        <v>YAG</v>
      </c>
    </row>
    <row r="33495" spans="1:1" x14ac:dyDescent="0.25">
      <c r="A33495" t="str">
        <f t="shared" si="525"/>
        <v>YAG</v>
      </c>
    </row>
    <row r="33496" spans="1:1" x14ac:dyDescent="0.25">
      <c r="A33496" t="str">
        <f t="shared" si="525"/>
        <v>YAG</v>
      </c>
    </row>
    <row r="33497" spans="1:1" x14ac:dyDescent="0.25">
      <c r="A33497" t="str">
        <f t="shared" si="525"/>
        <v>YAG</v>
      </c>
    </row>
    <row r="33498" spans="1:1" x14ac:dyDescent="0.25">
      <c r="A33498" t="str">
        <f t="shared" si="525"/>
        <v>YAG</v>
      </c>
    </row>
    <row r="33499" spans="1:1" x14ac:dyDescent="0.25">
      <c r="A33499" t="str">
        <f t="shared" si="525"/>
        <v>YAG</v>
      </c>
    </row>
    <row r="33500" spans="1:1" x14ac:dyDescent="0.25">
      <c r="A33500" t="str">
        <f t="shared" si="525"/>
        <v>YAG</v>
      </c>
    </row>
    <row r="33501" spans="1:1" x14ac:dyDescent="0.25">
      <c r="A33501" t="str">
        <f t="shared" si="525"/>
        <v>YAG</v>
      </c>
    </row>
    <row r="33502" spans="1:1" x14ac:dyDescent="0.25">
      <c r="A33502" t="str">
        <f t="shared" si="525"/>
        <v>YAG</v>
      </c>
    </row>
    <row r="33503" spans="1:1" x14ac:dyDescent="0.25">
      <c r="A33503" t="str">
        <f t="shared" si="525"/>
        <v>YAG</v>
      </c>
    </row>
    <row r="33504" spans="1:1" x14ac:dyDescent="0.25">
      <c r="A33504" t="str">
        <f t="shared" si="525"/>
        <v>YAG</v>
      </c>
    </row>
    <row r="33505" spans="1:1" x14ac:dyDescent="0.25">
      <c r="A33505" t="str">
        <f t="shared" si="525"/>
        <v>YAG</v>
      </c>
    </row>
    <row r="33506" spans="1:1" x14ac:dyDescent="0.25">
      <c r="A33506" t="str">
        <f t="shared" si="525"/>
        <v>YAG</v>
      </c>
    </row>
    <row r="33507" spans="1:1" x14ac:dyDescent="0.25">
      <c r="A33507" t="str">
        <f t="shared" si="525"/>
        <v>YAG</v>
      </c>
    </row>
    <row r="33508" spans="1:1" x14ac:dyDescent="0.25">
      <c r="A33508" t="str">
        <f t="shared" si="525"/>
        <v>YAG</v>
      </c>
    </row>
    <row r="33509" spans="1:1" x14ac:dyDescent="0.25">
      <c r="A33509" t="str">
        <f t="shared" si="525"/>
        <v>YAG</v>
      </c>
    </row>
    <row r="33510" spans="1:1" x14ac:dyDescent="0.25">
      <c r="A33510" t="str">
        <f t="shared" si="525"/>
        <v>YAG</v>
      </c>
    </row>
    <row r="33511" spans="1:1" x14ac:dyDescent="0.25">
      <c r="A33511" t="str">
        <f t="shared" si="525"/>
        <v>YAG</v>
      </c>
    </row>
    <row r="33512" spans="1:1" x14ac:dyDescent="0.25">
      <c r="A33512" t="str">
        <f t="shared" si="525"/>
        <v>YAG</v>
      </c>
    </row>
    <row r="33513" spans="1:1" x14ac:dyDescent="0.25">
      <c r="A33513" t="str">
        <f t="shared" si="525"/>
        <v>YAG</v>
      </c>
    </row>
    <row r="33514" spans="1:1" x14ac:dyDescent="0.25">
      <c r="A33514" t="str">
        <f t="shared" si="525"/>
        <v>YAG</v>
      </c>
    </row>
    <row r="33515" spans="1:1" x14ac:dyDescent="0.25">
      <c r="A33515" t="str">
        <f t="shared" si="525"/>
        <v>YAG</v>
      </c>
    </row>
    <row r="33516" spans="1:1" x14ac:dyDescent="0.25">
      <c r="A33516" t="str">
        <f t="shared" si="525"/>
        <v>YAG</v>
      </c>
    </row>
    <row r="33517" spans="1:1" x14ac:dyDescent="0.25">
      <c r="A33517" t="str">
        <f t="shared" si="525"/>
        <v>YAG</v>
      </c>
    </row>
    <row r="33518" spans="1:1" x14ac:dyDescent="0.25">
      <c r="A33518" t="str">
        <f t="shared" si="525"/>
        <v>YAG</v>
      </c>
    </row>
    <row r="33519" spans="1:1" x14ac:dyDescent="0.25">
      <c r="A33519" t="str">
        <f t="shared" si="525"/>
        <v>YAG</v>
      </c>
    </row>
    <row r="33520" spans="1:1" x14ac:dyDescent="0.25">
      <c r="A33520" t="str">
        <f t="shared" si="525"/>
        <v>YAG</v>
      </c>
    </row>
    <row r="33521" spans="1:1" x14ac:dyDescent="0.25">
      <c r="A33521" t="str">
        <f t="shared" ref="A33521:A33584" si="526">"YAG"&amp;D33521 &amp;E33521 &amp;F33521 &amp; G33521 &amp;H33521 &amp;I33521</f>
        <v>YAG</v>
      </c>
    </row>
    <row r="33522" spans="1:1" x14ac:dyDescent="0.25">
      <c r="A33522" t="str">
        <f t="shared" si="526"/>
        <v>YAG</v>
      </c>
    </row>
    <row r="33523" spans="1:1" x14ac:dyDescent="0.25">
      <c r="A33523" t="str">
        <f t="shared" si="526"/>
        <v>YAG</v>
      </c>
    </row>
    <row r="33524" spans="1:1" x14ac:dyDescent="0.25">
      <c r="A33524" t="str">
        <f t="shared" si="526"/>
        <v>YAG</v>
      </c>
    </row>
    <row r="33525" spans="1:1" x14ac:dyDescent="0.25">
      <c r="A33525" t="str">
        <f t="shared" si="526"/>
        <v>YAG</v>
      </c>
    </row>
    <row r="33526" spans="1:1" x14ac:dyDescent="0.25">
      <c r="A33526" t="str">
        <f t="shared" si="526"/>
        <v>YAG</v>
      </c>
    </row>
    <row r="33527" spans="1:1" x14ac:dyDescent="0.25">
      <c r="A33527" t="str">
        <f t="shared" si="526"/>
        <v>YAG</v>
      </c>
    </row>
    <row r="33528" spans="1:1" x14ac:dyDescent="0.25">
      <c r="A33528" t="str">
        <f t="shared" si="526"/>
        <v>YAG</v>
      </c>
    </row>
    <row r="33529" spans="1:1" x14ac:dyDescent="0.25">
      <c r="A33529" t="str">
        <f t="shared" si="526"/>
        <v>YAG</v>
      </c>
    </row>
    <row r="33530" spans="1:1" x14ac:dyDescent="0.25">
      <c r="A33530" t="str">
        <f t="shared" si="526"/>
        <v>YAG</v>
      </c>
    </row>
    <row r="33531" spans="1:1" x14ac:dyDescent="0.25">
      <c r="A33531" t="str">
        <f t="shared" si="526"/>
        <v>YAG</v>
      </c>
    </row>
    <row r="33532" spans="1:1" x14ac:dyDescent="0.25">
      <c r="A33532" t="str">
        <f t="shared" si="526"/>
        <v>YAG</v>
      </c>
    </row>
    <row r="33533" spans="1:1" x14ac:dyDescent="0.25">
      <c r="A33533" t="str">
        <f t="shared" si="526"/>
        <v>YAG</v>
      </c>
    </row>
    <row r="33534" spans="1:1" x14ac:dyDescent="0.25">
      <c r="A33534" t="str">
        <f t="shared" si="526"/>
        <v>YAG</v>
      </c>
    </row>
    <row r="33535" spans="1:1" x14ac:dyDescent="0.25">
      <c r="A33535" t="str">
        <f t="shared" si="526"/>
        <v>YAG</v>
      </c>
    </row>
    <row r="33536" spans="1:1" x14ac:dyDescent="0.25">
      <c r="A33536" t="str">
        <f t="shared" si="526"/>
        <v>YAG</v>
      </c>
    </row>
    <row r="33537" spans="1:1" x14ac:dyDescent="0.25">
      <c r="A33537" t="str">
        <f t="shared" si="526"/>
        <v>YAG</v>
      </c>
    </row>
    <row r="33538" spans="1:1" x14ac:dyDescent="0.25">
      <c r="A33538" t="str">
        <f t="shared" si="526"/>
        <v>YAG</v>
      </c>
    </row>
    <row r="33539" spans="1:1" x14ac:dyDescent="0.25">
      <c r="A33539" t="str">
        <f t="shared" si="526"/>
        <v>YAG</v>
      </c>
    </row>
    <row r="33540" spans="1:1" x14ac:dyDescent="0.25">
      <c r="A33540" t="str">
        <f t="shared" si="526"/>
        <v>YAG</v>
      </c>
    </row>
    <row r="33541" spans="1:1" x14ac:dyDescent="0.25">
      <c r="A33541" t="str">
        <f t="shared" si="526"/>
        <v>YAG</v>
      </c>
    </row>
    <row r="33542" spans="1:1" x14ac:dyDescent="0.25">
      <c r="A33542" t="str">
        <f t="shared" si="526"/>
        <v>YAG</v>
      </c>
    </row>
    <row r="33543" spans="1:1" x14ac:dyDescent="0.25">
      <c r="A33543" t="str">
        <f t="shared" si="526"/>
        <v>YAG</v>
      </c>
    </row>
    <row r="33544" spans="1:1" x14ac:dyDescent="0.25">
      <c r="A33544" t="str">
        <f t="shared" si="526"/>
        <v>YAG</v>
      </c>
    </row>
    <row r="33545" spans="1:1" x14ac:dyDescent="0.25">
      <c r="A33545" t="str">
        <f t="shared" si="526"/>
        <v>YAG</v>
      </c>
    </row>
    <row r="33546" spans="1:1" x14ac:dyDescent="0.25">
      <c r="A33546" t="str">
        <f t="shared" si="526"/>
        <v>YAG</v>
      </c>
    </row>
    <row r="33547" spans="1:1" x14ac:dyDescent="0.25">
      <c r="A33547" t="str">
        <f t="shared" si="526"/>
        <v>YAG</v>
      </c>
    </row>
    <row r="33548" spans="1:1" x14ac:dyDescent="0.25">
      <c r="A33548" t="str">
        <f t="shared" si="526"/>
        <v>YAG</v>
      </c>
    </row>
    <row r="33549" spans="1:1" x14ac:dyDescent="0.25">
      <c r="A33549" t="str">
        <f t="shared" si="526"/>
        <v>YAG</v>
      </c>
    </row>
    <row r="33550" spans="1:1" x14ac:dyDescent="0.25">
      <c r="A33550" t="str">
        <f t="shared" si="526"/>
        <v>YAG</v>
      </c>
    </row>
    <row r="33551" spans="1:1" x14ac:dyDescent="0.25">
      <c r="A33551" t="str">
        <f t="shared" si="526"/>
        <v>YAG</v>
      </c>
    </row>
    <row r="33552" spans="1:1" x14ac:dyDescent="0.25">
      <c r="A33552" t="str">
        <f t="shared" si="526"/>
        <v>YAG</v>
      </c>
    </row>
    <row r="33553" spans="1:1" x14ac:dyDescent="0.25">
      <c r="A33553" t="str">
        <f t="shared" si="526"/>
        <v>YAG</v>
      </c>
    </row>
    <row r="33554" spans="1:1" x14ac:dyDescent="0.25">
      <c r="A33554" t="str">
        <f t="shared" si="526"/>
        <v>YAG</v>
      </c>
    </row>
    <row r="33555" spans="1:1" x14ac:dyDescent="0.25">
      <c r="A33555" t="str">
        <f t="shared" si="526"/>
        <v>YAG</v>
      </c>
    </row>
    <row r="33556" spans="1:1" x14ac:dyDescent="0.25">
      <c r="A33556" t="str">
        <f t="shared" si="526"/>
        <v>YAG</v>
      </c>
    </row>
    <row r="33557" spans="1:1" x14ac:dyDescent="0.25">
      <c r="A33557" t="str">
        <f t="shared" si="526"/>
        <v>YAG</v>
      </c>
    </row>
    <row r="33558" spans="1:1" x14ac:dyDescent="0.25">
      <c r="A33558" t="str">
        <f t="shared" si="526"/>
        <v>YAG</v>
      </c>
    </row>
    <row r="33559" spans="1:1" x14ac:dyDescent="0.25">
      <c r="A33559" t="str">
        <f t="shared" si="526"/>
        <v>YAG</v>
      </c>
    </row>
    <row r="33560" spans="1:1" x14ac:dyDescent="0.25">
      <c r="A33560" t="str">
        <f t="shared" si="526"/>
        <v>YAG</v>
      </c>
    </row>
    <row r="33561" spans="1:1" x14ac:dyDescent="0.25">
      <c r="A33561" t="str">
        <f t="shared" si="526"/>
        <v>YAG</v>
      </c>
    </row>
    <row r="33562" spans="1:1" x14ac:dyDescent="0.25">
      <c r="A33562" t="str">
        <f t="shared" si="526"/>
        <v>YAG</v>
      </c>
    </row>
    <row r="33563" spans="1:1" x14ac:dyDescent="0.25">
      <c r="A33563" t="str">
        <f t="shared" si="526"/>
        <v>YAG</v>
      </c>
    </row>
    <row r="33564" spans="1:1" x14ac:dyDescent="0.25">
      <c r="A33564" t="str">
        <f t="shared" si="526"/>
        <v>YAG</v>
      </c>
    </row>
    <row r="33565" spans="1:1" x14ac:dyDescent="0.25">
      <c r="A33565" t="str">
        <f t="shared" si="526"/>
        <v>YAG</v>
      </c>
    </row>
    <row r="33566" spans="1:1" x14ac:dyDescent="0.25">
      <c r="A33566" t="str">
        <f t="shared" si="526"/>
        <v>YAG</v>
      </c>
    </row>
    <row r="33567" spans="1:1" x14ac:dyDescent="0.25">
      <c r="A33567" t="str">
        <f t="shared" si="526"/>
        <v>YAG</v>
      </c>
    </row>
    <row r="33568" spans="1:1" x14ac:dyDescent="0.25">
      <c r="A33568" t="str">
        <f t="shared" si="526"/>
        <v>YAG</v>
      </c>
    </row>
    <row r="33569" spans="1:1" x14ac:dyDescent="0.25">
      <c r="A33569" t="str">
        <f t="shared" si="526"/>
        <v>YAG</v>
      </c>
    </row>
    <row r="33570" spans="1:1" x14ac:dyDescent="0.25">
      <c r="A33570" t="str">
        <f t="shared" si="526"/>
        <v>YAG</v>
      </c>
    </row>
    <row r="33571" spans="1:1" x14ac:dyDescent="0.25">
      <c r="A33571" t="str">
        <f t="shared" si="526"/>
        <v>YAG</v>
      </c>
    </row>
    <row r="33572" spans="1:1" x14ac:dyDescent="0.25">
      <c r="A33572" t="str">
        <f t="shared" si="526"/>
        <v>YAG</v>
      </c>
    </row>
    <row r="33573" spans="1:1" x14ac:dyDescent="0.25">
      <c r="A33573" t="str">
        <f t="shared" si="526"/>
        <v>YAG</v>
      </c>
    </row>
    <row r="33574" spans="1:1" x14ac:dyDescent="0.25">
      <c r="A33574" t="str">
        <f t="shared" si="526"/>
        <v>YAG</v>
      </c>
    </row>
    <row r="33575" spans="1:1" x14ac:dyDescent="0.25">
      <c r="A33575" t="str">
        <f t="shared" si="526"/>
        <v>YAG</v>
      </c>
    </row>
    <row r="33576" spans="1:1" x14ac:dyDescent="0.25">
      <c r="A33576" t="str">
        <f t="shared" si="526"/>
        <v>YAG</v>
      </c>
    </row>
    <row r="33577" spans="1:1" x14ac:dyDescent="0.25">
      <c r="A33577" t="str">
        <f t="shared" si="526"/>
        <v>YAG</v>
      </c>
    </row>
    <row r="33578" spans="1:1" x14ac:dyDescent="0.25">
      <c r="A33578" t="str">
        <f t="shared" si="526"/>
        <v>YAG</v>
      </c>
    </row>
    <row r="33579" spans="1:1" x14ac:dyDescent="0.25">
      <c r="A33579" t="str">
        <f t="shared" si="526"/>
        <v>YAG</v>
      </c>
    </row>
    <row r="33580" spans="1:1" x14ac:dyDescent="0.25">
      <c r="A33580" t="str">
        <f t="shared" si="526"/>
        <v>YAG</v>
      </c>
    </row>
    <row r="33581" spans="1:1" x14ac:dyDescent="0.25">
      <c r="A33581" t="str">
        <f t="shared" si="526"/>
        <v>YAG</v>
      </c>
    </row>
    <row r="33582" spans="1:1" x14ac:dyDescent="0.25">
      <c r="A33582" t="str">
        <f t="shared" si="526"/>
        <v>YAG</v>
      </c>
    </row>
    <row r="33583" spans="1:1" x14ac:dyDescent="0.25">
      <c r="A33583" t="str">
        <f t="shared" si="526"/>
        <v>YAG</v>
      </c>
    </row>
    <row r="33584" spans="1:1" x14ac:dyDescent="0.25">
      <c r="A33584" t="str">
        <f t="shared" si="526"/>
        <v>YAG</v>
      </c>
    </row>
    <row r="33585" spans="1:1" x14ac:dyDescent="0.25">
      <c r="A33585" t="str">
        <f t="shared" ref="A33585:A33648" si="527">"YAG"&amp;D33585 &amp;E33585 &amp;F33585 &amp; G33585 &amp;H33585 &amp;I33585</f>
        <v>YAG</v>
      </c>
    </row>
    <row r="33586" spans="1:1" x14ac:dyDescent="0.25">
      <c r="A33586" t="str">
        <f t="shared" si="527"/>
        <v>YAG</v>
      </c>
    </row>
    <row r="33587" spans="1:1" x14ac:dyDescent="0.25">
      <c r="A33587" t="str">
        <f t="shared" si="527"/>
        <v>YAG</v>
      </c>
    </row>
    <row r="33588" spans="1:1" x14ac:dyDescent="0.25">
      <c r="A33588" t="str">
        <f t="shared" si="527"/>
        <v>YAG</v>
      </c>
    </row>
    <row r="33589" spans="1:1" x14ac:dyDescent="0.25">
      <c r="A33589" t="str">
        <f t="shared" si="527"/>
        <v>YAG</v>
      </c>
    </row>
    <row r="33590" spans="1:1" x14ac:dyDescent="0.25">
      <c r="A33590" t="str">
        <f t="shared" si="527"/>
        <v>YAG</v>
      </c>
    </row>
    <row r="33591" spans="1:1" x14ac:dyDescent="0.25">
      <c r="A33591" t="str">
        <f t="shared" si="527"/>
        <v>YAG</v>
      </c>
    </row>
    <row r="33592" spans="1:1" x14ac:dyDescent="0.25">
      <c r="A33592" t="str">
        <f t="shared" si="527"/>
        <v>YAG</v>
      </c>
    </row>
    <row r="33593" spans="1:1" x14ac:dyDescent="0.25">
      <c r="A33593" t="str">
        <f t="shared" si="527"/>
        <v>YAG</v>
      </c>
    </row>
    <row r="33594" spans="1:1" x14ac:dyDescent="0.25">
      <c r="A33594" t="str">
        <f t="shared" si="527"/>
        <v>YAG</v>
      </c>
    </row>
    <row r="33595" spans="1:1" x14ac:dyDescent="0.25">
      <c r="A33595" t="str">
        <f t="shared" si="527"/>
        <v>YAG</v>
      </c>
    </row>
    <row r="33596" spans="1:1" x14ac:dyDescent="0.25">
      <c r="A33596" t="str">
        <f t="shared" si="527"/>
        <v>YAG</v>
      </c>
    </row>
    <row r="33597" spans="1:1" x14ac:dyDescent="0.25">
      <c r="A33597" t="str">
        <f t="shared" si="527"/>
        <v>YAG</v>
      </c>
    </row>
    <row r="33598" spans="1:1" x14ac:dyDescent="0.25">
      <c r="A33598" t="str">
        <f t="shared" si="527"/>
        <v>YAG</v>
      </c>
    </row>
    <row r="33599" spans="1:1" x14ac:dyDescent="0.25">
      <c r="A33599" t="str">
        <f t="shared" si="527"/>
        <v>YAG</v>
      </c>
    </row>
    <row r="33600" spans="1:1" x14ac:dyDescent="0.25">
      <c r="A33600" t="str">
        <f t="shared" si="527"/>
        <v>YAG</v>
      </c>
    </row>
    <row r="33601" spans="1:1" x14ac:dyDescent="0.25">
      <c r="A33601" t="str">
        <f t="shared" si="527"/>
        <v>YAG</v>
      </c>
    </row>
    <row r="33602" spans="1:1" x14ac:dyDescent="0.25">
      <c r="A33602" t="str">
        <f t="shared" si="527"/>
        <v>YAG</v>
      </c>
    </row>
    <row r="33603" spans="1:1" x14ac:dyDescent="0.25">
      <c r="A33603" t="str">
        <f t="shared" si="527"/>
        <v>YAG</v>
      </c>
    </row>
    <row r="33604" spans="1:1" x14ac:dyDescent="0.25">
      <c r="A33604" t="str">
        <f t="shared" si="527"/>
        <v>YAG</v>
      </c>
    </row>
    <row r="33605" spans="1:1" x14ac:dyDescent="0.25">
      <c r="A33605" t="str">
        <f t="shared" si="527"/>
        <v>YAG</v>
      </c>
    </row>
    <row r="33606" spans="1:1" x14ac:dyDescent="0.25">
      <c r="A33606" t="str">
        <f t="shared" si="527"/>
        <v>YAG</v>
      </c>
    </row>
    <row r="33607" spans="1:1" x14ac:dyDescent="0.25">
      <c r="A33607" t="str">
        <f t="shared" si="527"/>
        <v>YAG</v>
      </c>
    </row>
    <row r="33608" spans="1:1" x14ac:dyDescent="0.25">
      <c r="A33608" t="str">
        <f t="shared" si="527"/>
        <v>YAG</v>
      </c>
    </row>
    <row r="33609" spans="1:1" x14ac:dyDescent="0.25">
      <c r="A33609" t="str">
        <f t="shared" si="527"/>
        <v>YAG</v>
      </c>
    </row>
    <row r="33610" spans="1:1" x14ac:dyDescent="0.25">
      <c r="A33610" t="str">
        <f t="shared" si="527"/>
        <v>YAG</v>
      </c>
    </row>
    <row r="33611" spans="1:1" x14ac:dyDescent="0.25">
      <c r="A33611" t="str">
        <f t="shared" si="527"/>
        <v>YAG</v>
      </c>
    </row>
    <row r="33612" spans="1:1" x14ac:dyDescent="0.25">
      <c r="A33612" t="str">
        <f t="shared" si="527"/>
        <v>YAG</v>
      </c>
    </row>
    <row r="33613" spans="1:1" x14ac:dyDescent="0.25">
      <c r="A33613" t="str">
        <f t="shared" si="527"/>
        <v>YAG</v>
      </c>
    </row>
    <row r="33614" spans="1:1" x14ac:dyDescent="0.25">
      <c r="A33614" t="str">
        <f t="shared" si="527"/>
        <v>YAG</v>
      </c>
    </row>
    <row r="33615" spans="1:1" x14ac:dyDescent="0.25">
      <c r="A33615" t="str">
        <f t="shared" si="527"/>
        <v>YAG</v>
      </c>
    </row>
    <row r="33616" spans="1:1" x14ac:dyDescent="0.25">
      <c r="A33616" t="str">
        <f t="shared" si="527"/>
        <v>YAG</v>
      </c>
    </row>
    <row r="33617" spans="1:1" x14ac:dyDescent="0.25">
      <c r="A33617" t="str">
        <f t="shared" si="527"/>
        <v>YAG</v>
      </c>
    </row>
    <row r="33618" spans="1:1" x14ac:dyDescent="0.25">
      <c r="A33618" t="str">
        <f t="shared" si="527"/>
        <v>YAG</v>
      </c>
    </row>
    <row r="33619" spans="1:1" x14ac:dyDescent="0.25">
      <c r="A33619" t="str">
        <f t="shared" si="527"/>
        <v>YAG</v>
      </c>
    </row>
    <row r="33620" spans="1:1" x14ac:dyDescent="0.25">
      <c r="A33620" t="str">
        <f t="shared" si="527"/>
        <v>YAG</v>
      </c>
    </row>
    <row r="33621" spans="1:1" x14ac:dyDescent="0.25">
      <c r="A33621" t="str">
        <f t="shared" si="527"/>
        <v>YAG</v>
      </c>
    </row>
    <row r="33622" spans="1:1" x14ac:dyDescent="0.25">
      <c r="A33622" t="str">
        <f t="shared" si="527"/>
        <v>YAG</v>
      </c>
    </row>
    <row r="33623" spans="1:1" x14ac:dyDescent="0.25">
      <c r="A33623" t="str">
        <f t="shared" si="527"/>
        <v>YAG</v>
      </c>
    </row>
    <row r="33624" spans="1:1" x14ac:dyDescent="0.25">
      <c r="A33624" t="str">
        <f t="shared" si="527"/>
        <v>YAG</v>
      </c>
    </row>
    <row r="33625" spans="1:1" x14ac:dyDescent="0.25">
      <c r="A33625" t="str">
        <f t="shared" si="527"/>
        <v>YAG</v>
      </c>
    </row>
    <row r="33626" spans="1:1" x14ac:dyDescent="0.25">
      <c r="A33626" t="str">
        <f t="shared" si="527"/>
        <v>YAG</v>
      </c>
    </row>
    <row r="33627" spans="1:1" x14ac:dyDescent="0.25">
      <c r="A33627" t="str">
        <f t="shared" si="527"/>
        <v>YAG</v>
      </c>
    </row>
    <row r="33628" spans="1:1" x14ac:dyDescent="0.25">
      <c r="A33628" t="str">
        <f t="shared" si="527"/>
        <v>YAG</v>
      </c>
    </row>
    <row r="33629" spans="1:1" x14ac:dyDescent="0.25">
      <c r="A33629" t="str">
        <f t="shared" si="527"/>
        <v>YAG</v>
      </c>
    </row>
    <row r="33630" spans="1:1" x14ac:dyDescent="0.25">
      <c r="A33630" t="str">
        <f t="shared" si="527"/>
        <v>YAG</v>
      </c>
    </row>
    <row r="33631" spans="1:1" x14ac:dyDescent="0.25">
      <c r="A33631" t="str">
        <f t="shared" si="527"/>
        <v>YAG</v>
      </c>
    </row>
    <row r="33632" spans="1:1" x14ac:dyDescent="0.25">
      <c r="A33632" t="str">
        <f t="shared" si="527"/>
        <v>YAG</v>
      </c>
    </row>
    <row r="33633" spans="1:1" x14ac:dyDescent="0.25">
      <c r="A33633" t="str">
        <f t="shared" si="527"/>
        <v>YAG</v>
      </c>
    </row>
    <row r="33634" spans="1:1" x14ac:dyDescent="0.25">
      <c r="A33634" t="str">
        <f t="shared" si="527"/>
        <v>YAG</v>
      </c>
    </row>
    <row r="33635" spans="1:1" x14ac:dyDescent="0.25">
      <c r="A33635" t="str">
        <f t="shared" si="527"/>
        <v>YAG</v>
      </c>
    </row>
    <row r="33636" spans="1:1" x14ac:dyDescent="0.25">
      <c r="A33636" t="str">
        <f t="shared" si="527"/>
        <v>YAG</v>
      </c>
    </row>
    <row r="33637" spans="1:1" x14ac:dyDescent="0.25">
      <c r="A33637" t="str">
        <f t="shared" si="527"/>
        <v>YAG</v>
      </c>
    </row>
    <row r="33638" spans="1:1" x14ac:dyDescent="0.25">
      <c r="A33638" t="str">
        <f t="shared" si="527"/>
        <v>YAG</v>
      </c>
    </row>
    <row r="33639" spans="1:1" x14ac:dyDescent="0.25">
      <c r="A33639" t="str">
        <f t="shared" si="527"/>
        <v>YAG</v>
      </c>
    </row>
    <row r="33640" spans="1:1" x14ac:dyDescent="0.25">
      <c r="A33640" t="str">
        <f t="shared" si="527"/>
        <v>YAG</v>
      </c>
    </row>
    <row r="33641" spans="1:1" x14ac:dyDescent="0.25">
      <c r="A33641" t="str">
        <f t="shared" si="527"/>
        <v>YAG</v>
      </c>
    </row>
    <row r="33642" spans="1:1" x14ac:dyDescent="0.25">
      <c r="A33642" t="str">
        <f t="shared" si="527"/>
        <v>YAG</v>
      </c>
    </row>
    <row r="33643" spans="1:1" x14ac:dyDescent="0.25">
      <c r="A33643" t="str">
        <f t="shared" si="527"/>
        <v>YAG</v>
      </c>
    </row>
    <row r="33644" spans="1:1" x14ac:dyDescent="0.25">
      <c r="A33644" t="str">
        <f t="shared" si="527"/>
        <v>YAG</v>
      </c>
    </row>
    <row r="33645" spans="1:1" x14ac:dyDescent="0.25">
      <c r="A33645" t="str">
        <f t="shared" si="527"/>
        <v>YAG</v>
      </c>
    </row>
    <row r="33646" spans="1:1" x14ac:dyDescent="0.25">
      <c r="A33646" t="str">
        <f t="shared" si="527"/>
        <v>YAG</v>
      </c>
    </row>
    <row r="33647" spans="1:1" x14ac:dyDescent="0.25">
      <c r="A33647" t="str">
        <f t="shared" si="527"/>
        <v>YAG</v>
      </c>
    </row>
    <row r="33648" spans="1:1" x14ac:dyDescent="0.25">
      <c r="A33648" t="str">
        <f t="shared" si="527"/>
        <v>YAG</v>
      </c>
    </row>
    <row r="33649" spans="1:1" x14ac:dyDescent="0.25">
      <c r="A33649" t="str">
        <f t="shared" ref="A33649:A33712" si="528">"YAG"&amp;D33649 &amp;E33649 &amp;F33649 &amp; G33649 &amp;H33649 &amp;I33649</f>
        <v>YAG</v>
      </c>
    </row>
    <row r="33650" spans="1:1" x14ac:dyDescent="0.25">
      <c r="A33650" t="str">
        <f t="shared" si="528"/>
        <v>YAG</v>
      </c>
    </row>
    <row r="33651" spans="1:1" x14ac:dyDescent="0.25">
      <c r="A33651" t="str">
        <f t="shared" si="528"/>
        <v>YAG</v>
      </c>
    </row>
    <row r="33652" spans="1:1" x14ac:dyDescent="0.25">
      <c r="A33652" t="str">
        <f t="shared" si="528"/>
        <v>YAG</v>
      </c>
    </row>
    <row r="33653" spans="1:1" x14ac:dyDescent="0.25">
      <c r="A33653" t="str">
        <f t="shared" si="528"/>
        <v>YAG</v>
      </c>
    </row>
    <row r="33654" spans="1:1" x14ac:dyDescent="0.25">
      <c r="A33654" t="str">
        <f t="shared" si="528"/>
        <v>YAG</v>
      </c>
    </row>
    <row r="33655" spans="1:1" x14ac:dyDescent="0.25">
      <c r="A33655" t="str">
        <f t="shared" si="528"/>
        <v>YAG</v>
      </c>
    </row>
    <row r="33656" spans="1:1" x14ac:dyDescent="0.25">
      <c r="A33656" t="str">
        <f t="shared" si="528"/>
        <v>YAG</v>
      </c>
    </row>
    <row r="33657" spans="1:1" x14ac:dyDescent="0.25">
      <c r="A33657" t="str">
        <f t="shared" si="528"/>
        <v>YAG</v>
      </c>
    </row>
    <row r="33658" spans="1:1" x14ac:dyDescent="0.25">
      <c r="A33658" t="str">
        <f t="shared" si="528"/>
        <v>YAG</v>
      </c>
    </row>
    <row r="33659" spans="1:1" x14ac:dyDescent="0.25">
      <c r="A33659" t="str">
        <f t="shared" si="528"/>
        <v>YAG</v>
      </c>
    </row>
    <row r="33660" spans="1:1" x14ac:dyDescent="0.25">
      <c r="A33660" t="str">
        <f t="shared" si="528"/>
        <v>YAG</v>
      </c>
    </row>
    <row r="33661" spans="1:1" x14ac:dyDescent="0.25">
      <c r="A33661" t="str">
        <f t="shared" si="528"/>
        <v>YAG</v>
      </c>
    </row>
    <row r="33662" spans="1:1" x14ac:dyDescent="0.25">
      <c r="A33662" t="str">
        <f t="shared" si="528"/>
        <v>YAG</v>
      </c>
    </row>
    <row r="33663" spans="1:1" x14ac:dyDescent="0.25">
      <c r="A33663" t="str">
        <f t="shared" si="528"/>
        <v>YAG</v>
      </c>
    </row>
    <row r="33664" spans="1:1" x14ac:dyDescent="0.25">
      <c r="A33664" t="str">
        <f t="shared" si="528"/>
        <v>YAG</v>
      </c>
    </row>
    <row r="33665" spans="1:1" x14ac:dyDescent="0.25">
      <c r="A33665" t="str">
        <f t="shared" si="528"/>
        <v>YAG</v>
      </c>
    </row>
    <row r="33666" spans="1:1" x14ac:dyDescent="0.25">
      <c r="A33666" t="str">
        <f t="shared" si="528"/>
        <v>YAG</v>
      </c>
    </row>
    <row r="33667" spans="1:1" x14ac:dyDescent="0.25">
      <c r="A33667" t="str">
        <f t="shared" si="528"/>
        <v>YAG</v>
      </c>
    </row>
    <row r="33668" spans="1:1" x14ac:dyDescent="0.25">
      <c r="A33668" t="str">
        <f t="shared" si="528"/>
        <v>YAG</v>
      </c>
    </row>
    <row r="33669" spans="1:1" x14ac:dyDescent="0.25">
      <c r="A33669" t="str">
        <f t="shared" si="528"/>
        <v>YAG</v>
      </c>
    </row>
    <row r="33670" spans="1:1" x14ac:dyDescent="0.25">
      <c r="A33670" t="str">
        <f t="shared" si="528"/>
        <v>YAG</v>
      </c>
    </row>
    <row r="33671" spans="1:1" x14ac:dyDescent="0.25">
      <c r="A33671" t="str">
        <f t="shared" si="528"/>
        <v>YAG</v>
      </c>
    </row>
    <row r="33672" spans="1:1" x14ac:dyDescent="0.25">
      <c r="A33672" t="str">
        <f t="shared" si="528"/>
        <v>YAG</v>
      </c>
    </row>
    <row r="33673" spans="1:1" x14ac:dyDescent="0.25">
      <c r="A33673" t="str">
        <f t="shared" si="528"/>
        <v>YAG</v>
      </c>
    </row>
    <row r="33674" spans="1:1" x14ac:dyDescent="0.25">
      <c r="A33674" t="str">
        <f t="shared" si="528"/>
        <v>YAG</v>
      </c>
    </row>
    <row r="33675" spans="1:1" x14ac:dyDescent="0.25">
      <c r="A33675" t="str">
        <f t="shared" si="528"/>
        <v>YAG</v>
      </c>
    </row>
    <row r="33676" spans="1:1" x14ac:dyDescent="0.25">
      <c r="A33676" t="str">
        <f t="shared" si="528"/>
        <v>YAG</v>
      </c>
    </row>
    <row r="33677" spans="1:1" x14ac:dyDescent="0.25">
      <c r="A33677" t="str">
        <f t="shared" si="528"/>
        <v>YAG</v>
      </c>
    </row>
    <row r="33678" spans="1:1" x14ac:dyDescent="0.25">
      <c r="A33678" t="str">
        <f t="shared" si="528"/>
        <v>YAG</v>
      </c>
    </row>
    <row r="33679" spans="1:1" x14ac:dyDescent="0.25">
      <c r="A33679" t="str">
        <f t="shared" si="528"/>
        <v>YAG</v>
      </c>
    </row>
    <row r="33680" spans="1:1" x14ac:dyDescent="0.25">
      <c r="A33680" t="str">
        <f t="shared" si="528"/>
        <v>YAG</v>
      </c>
    </row>
    <row r="33681" spans="1:1" x14ac:dyDescent="0.25">
      <c r="A33681" t="str">
        <f t="shared" si="528"/>
        <v>YAG</v>
      </c>
    </row>
    <row r="33682" spans="1:1" x14ac:dyDescent="0.25">
      <c r="A33682" t="str">
        <f t="shared" si="528"/>
        <v>YAG</v>
      </c>
    </row>
    <row r="33683" spans="1:1" x14ac:dyDescent="0.25">
      <c r="A33683" t="str">
        <f t="shared" si="528"/>
        <v>YAG</v>
      </c>
    </row>
    <row r="33684" spans="1:1" x14ac:dyDescent="0.25">
      <c r="A33684" t="str">
        <f t="shared" si="528"/>
        <v>YAG</v>
      </c>
    </row>
    <row r="33685" spans="1:1" x14ac:dyDescent="0.25">
      <c r="A33685" t="str">
        <f t="shared" si="528"/>
        <v>YAG</v>
      </c>
    </row>
    <row r="33686" spans="1:1" x14ac:dyDescent="0.25">
      <c r="A33686" t="str">
        <f t="shared" si="528"/>
        <v>YAG</v>
      </c>
    </row>
    <row r="33687" spans="1:1" x14ac:dyDescent="0.25">
      <c r="A33687" t="str">
        <f t="shared" si="528"/>
        <v>YAG</v>
      </c>
    </row>
    <row r="33688" spans="1:1" x14ac:dyDescent="0.25">
      <c r="A33688" t="str">
        <f t="shared" si="528"/>
        <v>YAG</v>
      </c>
    </row>
    <row r="33689" spans="1:1" x14ac:dyDescent="0.25">
      <c r="A33689" t="str">
        <f t="shared" si="528"/>
        <v>YAG</v>
      </c>
    </row>
    <row r="33690" spans="1:1" x14ac:dyDescent="0.25">
      <c r="A33690" t="str">
        <f t="shared" si="528"/>
        <v>YAG</v>
      </c>
    </row>
    <row r="33691" spans="1:1" x14ac:dyDescent="0.25">
      <c r="A33691" t="str">
        <f t="shared" si="528"/>
        <v>YAG</v>
      </c>
    </row>
    <row r="33692" spans="1:1" x14ac:dyDescent="0.25">
      <c r="A33692" t="str">
        <f t="shared" si="528"/>
        <v>YAG</v>
      </c>
    </row>
    <row r="33693" spans="1:1" x14ac:dyDescent="0.25">
      <c r="A33693" t="str">
        <f t="shared" si="528"/>
        <v>YAG</v>
      </c>
    </row>
    <row r="33694" spans="1:1" x14ac:dyDescent="0.25">
      <c r="A33694" t="str">
        <f t="shared" si="528"/>
        <v>YAG</v>
      </c>
    </row>
    <row r="33695" spans="1:1" x14ac:dyDescent="0.25">
      <c r="A33695" t="str">
        <f t="shared" si="528"/>
        <v>YAG</v>
      </c>
    </row>
    <row r="33696" spans="1:1" x14ac:dyDescent="0.25">
      <c r="A33696" t="str">
        <f t="shared" si="528"/>
        <v>YAG</v>
      </c>
    </row>
    <row r="33697" spans="1:1" x14ac:dyDescent="0.25">
      <c r="A33697" t="str">
        <f t="shared" si="528"/>
        <v>YAG</v>
      </c>
    </row>
    <row r="33698" spans="1:1" x14ac:dyDescent="0.25">
      <c r="A33698" t="str">
        <f t="shared" si="528"/>
        <v>YAG</v>
      </c>
    </row>
    <row r="33699" spans="1:1" x14ac:dyDescent="0.25">
      <c r="A33699" t="str">
        <f t="shared" si="528"/>
        <v>YAG</v>
      </c>
    </row>
    <row r="33700" spans="1:1" x14ac:dyDescent="0.25">
      <c r="A33700" t="str">
        <f t="shared" si="528"/>
        <v>YAG</v>
      </c>
    </row>
    <row r="33701" spans="1:1" x14ac:dyDescent="0.25">
      <c r="A33701" t="str">
        <f t="shared" si="528"/>
        <v>YAG</v>
      </c>
    </row>
    <row r="33702" spans="1:1" x14ac:dyDescent="0.25">
      <c r="A33702" t="str">
        <f t="shared" si="528"/>
        <v>YAG</v>
      </c>
    </row>
    <row r="33703" spans="1:1" x14ac:dyDescent="0.25">
      <c r="A33703" t="str">
        <f t="shared" si="528"/>
        <v>YAG</v>
      </c>
    </row>
    <row r="33704" spans="1:1" x14ac:dyDescent="0.25">
      <c r="A33704" t="str">
        <f t="shared" si="528"/>
        <v>YAG</v>
      </c>
    </row>
    <row r="33705" spans="1:1" x14ac:dyDescent="0.25">
      <c r="A33705" t="str">
        <f t="shared" si="528"/>
        <v>YAG</v>
      </c>
    </row>
    <row r="33706" spans="1:1" x14ac:dyDescent="0.25">
      <c r="A33706" t="str">
        <f t="shared" si="528"/>
        <v>YAG</v>
      </c>
    </row>
    <row r="33707" spans="1:1" x14ac:dyDescent="0.25">
      <c r="A33707" t="str">
        <f t="shared" si="528"/>
        <v>YAG</v>
      </c>
    </row>
    <row r="33708" spans="1:1" x14ac:dyDescent="0.25">
      <c r="A33708" t="str">
        <f t="shared" si="528"/>
        <v>YAG</v>
      </c>
    </row>
    <row r="33709" spans="1:1" x14ac:dyDescent="0.25">
      <c r="A33709" t="str">
        <f t="shared" si="528"/>
        <v>YAG</v>
      </c>
    </row>
    <row r="33710" spans="1:1" x14ac:dyDescent="0.25">
      <c r="A33710" t="str">
        <f t="shared" si="528"/>
        <v>YAG</v>
      </c>
    </row>
    <row r="33711" spans="1:1" x14ac:dyDescent="0.25">
      <c r="A33711" t="str">
        <f t="shared" si="528"/>
        <v>YAG</v>
      </c>
    </row>
    <row r="33712" spans="1:1" x14ac:dyDescent="0.25">
      <c r="A33712" t="str">
        <f t="shared" si="528"/>
        <v>YAG</v>
      </c>
    </row>
    <row r="33713" spans="1:1" x14ac:dyDescent="0.25">
      <c r="A33713" t="str">
        <f t="shared" ref="A33713:A33776" si="529">"YAG"&amp;D33713 &amp;E33713 &amp;F33713 &amp; G33713 &amp;H33713 &amp;I33713</f>
        <v>YAG</v>
      </c>
    </row>
    <row r="33714" spans="1:1" x14ac:dyDescent="0.25">
      <c r="A33714" t="str">
        <f t="shared" si="529"/>
        <v>YAG</v>
      </c>
    </row>
    <row r="33715" spans="1:1" x14ac:dyDescent="0.25">
      <c r="A33715" t="str">
        <f t="shared" si="529"/>
        <v>YAG</v>
      </c>
    </row>
    <row r="33716" spans="1:1" x14ac:dyDescent="0.25">
      <c r="A33716" t="str">
        <f t="shared" si="529"/>
        <v>YAG</v>
      </c>
    </row>
    <row r="33717" spans="1:1" x14ac:dyDescent="0.25">
      <c r="A33717" t="str">
        <f t="shared" si="529"/>
        <v>YAG</v>
      </c>
    </row>
    <row r="33718" spans="1:1" x14ac:dyDescent="0.25">
      <c r="A33718" t="str">
        <f t="shared" si="529"/>
        <v>YAG</v>
      </c>
    </row>
    <row r="33719" spans="1:1" x14ac:dyDescent="0.25">
      <c r="A33719" t="str">
        <f t="shared" si="529"/>
        <v>YAG</v>
      </c>
    </row>
    <row r="33720" spans="1:1" x14ac:dyDescent="0.25">
      <c r="A33720" t="str">
        <f t="shared" si="529"/>
        <v>YAG</v>
      </c>
    </row>
    <row r="33721" spans="1:1" x14ac:dyDescent="0.25">
      <c r="A33721" t="str">
        <f t="shared" si="529"/>
        <v>YAG</v>
      </c>
    </row>
    <row r="33722" spans="1:1" x14ac:dyDescent="0.25">
      <c r="A33722" t="str">
        <f t="shared" si="529"/>
        <v>YAG</v>
      </c>
    </row>
    <row r="33723" spans="1:1" x14ac:dyDescent="0.25">
      <c r="A33723" t="str">
        <f t="shared" si="529"/>
        <v>YAG</v>
      </c>
    </row>
    <row r="33724" spans="1:1" x14ac:dyDescent="0.25">
      <c r="A33724" t="str">
        <f t="shared" si="529"/>
        <v>YAG</v>
      </c>
    </row>
    <row r="33725" spans="1:1" x14ac:dyDescent="0.25">
      <c r="A33725" t="str">
        <f t="shared" si="529"/>
        <v>YAG</v>
      </c>
    </row>
    <row r="33726" spans="1:1" x14ac:dyDescent="0.25">
      <c r="A33726" t="str">
        <f t="shared" si="529"/>
        <v>YAG</v>
      </c>
    </row>
    <row r="33727" spans="1:1" x14ac:dyDescent="0.25">
      <c r="A33727" t="str">
        <f t="shared" si="529"/>
        <v>YAG</v>
      </c>
    </row>
    <row r="33728" spans="1:1" x14ac:dyDescent="0.25">
      <c r="A33728" t="str">
        <f t="shared" si="529"/>
        <v>YAG</v>
      </c>
    </row>
    <row r="33729" spans="1:1" x14ac:dyDescent="0.25">
      <c r="A33729" t="str">
        <f t="shared" si="529"/>
        <v>YAG</v>
      </c>
    </row>
    <row r="33730" spans="1:1" x14ac:dyDescent="0.25">
      <c r="A33730" t="str">
        <f t="shared" si="529"/>
        <v>YAG</v>
      </c>
    </row>
    <row r="33731" spans="1:1" x14ac:dyDescent="0.25">
      <c r="A33731" t="str">
        <f t="shared" si="529"/>
        <v>YAG</v>
      </c>
    </row>
    <row r="33732" spans="1:1" x14ac:dyDescent="0.25">
      <c r="A33732" t="str">
        <f t="shared" si="529"/>
        <v>YAG</v>
      </c>
    </row>
    <row r="33733" spans="1:1" x14ac:dyDescent="0.25">
      <c r="A33733" t="str">
        <f t="shared" si="529"/>
        <v>YAG</v>
      </c>
    </row>
    <row r="33734" spans="1:1" x14ac:dyDescent="0.25">
      <c r="A33734" t="str">
        <f t="shared" si="529"/>
        <v>YAG</v>
      </c>
    </row>
    <row r="33735" spans="1:1" x14ac:dyDescent="0.25">
      <c r="A33735" t="str">
        <f t="shared" si="529"/>
        <v>YAG</v>
      </c>
    </row>
    <row r="33736" spans="1:1" x14ac:dyDescent="0.25">
      <c r="A33736" t="str">
        <f t="shared" si="529"/>
        <v>YAG</v>
      </c>
    </row>
    <row r="33737" spans="1:1" x14ac:dyDescent="0.25">
      <c r="A33737" t="str">
        <f t="shared" si="529"/>
        <v>YAG</v>
      </c>
    </row>
    <row r="33738" spans="1:1" x14ac:dyDescent="0.25">
      <c r="A33738" t="str">
        <f t="shared" si="529"/>
        <v>YAG</v>
      </c>
    </row>
    <row r="33739" spans="1:1" x14ac:dyDescent="0.25">
      <c r="A33739" t="str">
        <f t="shared" si="529"/>
        <v>YAG</v>
      </c>
    </row>
    <row r="33740" spans="1:1" x14ac:dyDescent="0.25">
      <c r="A33740" t="str">
        <f t="shared" si="529"/>
        <v>YAG</v>
      </c>
    </row>
    <row r="33741" spans="1:1" x14ac:dyDescent="0.25">
      <c r="A33741" t="str">
        <f t="shared" si="529"/>
        <v>YAG</v>
      </c>
    </row>
    <row r="33742" spans="1:1" x14ac:dyDescent="0.25">
      <c r="A33742" t="str">
        <f t="shared" si="529"/>
        <v>YAG</v>
      </c>
    </row>
    <row r="33743" spans="1:1" x14ac:dyDescent="0.25">
      <c r="A33743" t="str">
        <f t="shared" si="529"/>
        <v>YAG</v>
      </c>
    </row>
    <row r="33744" spans="1:1" x14ac:dyDescent="0.25">
      <c r="A33744" t="str">
        <f t="shared" si="529"/>
        <v>YAG</v>
      </c>
    </row>
    <row r="33745" spans="1:1" x14ac:dyDescent="0.25">
      <c r="A33745" t="str">
        <f t="shared" si="529"/>
        <v>YAG</v>
      </c>
    </row>
    <row r="33746" spans="1:1" x14ac:dyDescent="0.25">
      <c r="A33746" t="str">
        <f t="shared" si="529"/>
        <v>YAG</v>
      </c>
    </row>
    <row r="33747" spans="1:1" x14ac:dyDescent="0.25">
      <c r="A33747" t="str">
        <f t="shared" si="529"/>
        <v>YAG</v>
      </c>
    </row>
    <row r="33748" spans="1:1" x14ac:dyDescent="0.25">
      <c r="A33748" t="str">
        <f t="shared" si="529"/>
        <v>YAG</v>
      </c>
    </row>
    <row r="33749" spans="1:1" x14ac:dyDescent="0.25">
      <c r="A33749" t="str">
        <f t="shared" si="529"/>
        <v>YAG</v>
      </c>
    </row>
    <row r="33750" spans="1:1" x14ac:dyDescent="0.25">
      <c r="A33750" t="str">
        <f t="shared" si="529"/>
        <v>YAG</v>
      </c>
    </row>
    <row r="33751" spans="1:1" x14ac:dyDescent="0.25">
      <c r="A33751" t="str">
        <f t="shared" si="529"/>
        <v>YAG</v>
      </c>
    </row>
    <row r="33752" spans="1:1" x14ac:dyDescent="0.25">
      <c r="A33752" t="str">
        <f t="shared" si="529"/>
        <v>YAG</v>
      </c>
    </row>
    <row r="33753" spans="1:1" x14ac:dyDescent="0.25">
      <c r="A33753" t="str">
        <f t="shared" si="529"/>
        <v>YAG</v>
      </c>
    </row>
    <row r="33754" spans="1:1" x14ac:dyDescent="0.25">
      <c r="A33754" t="str">
        <f t="shared" si="529"/>
        <v>YAG</v>
      </c>
    </row>
    <row r="33755" spans="1:1" x14ac:dyDescent="0.25">
      <c r="A33755" t="str">
        <f t="shared" si="529"/>
        <v>YAG</v>
      </c>
    </row>
    <row r="33756" spans="1:1" x14ac:dyDescent="0.25">
      <c r="A33756" t="str">
        <f t="shared" si="529"/>
        <v>YAG</v>
      </c>
    </row>
    <row r="33757" spans="1:1" x14ac:dyDescent="0.25">
      <c r="A33757" t="str">
        <f t="shared" si="529"/>
        <v>YAG</v>
      </c>
    </row>
    <row r="33758" spans="1:1" x14ac:dyDescent="0.25">
      <c r="A33758" t="str">
        <f t="shared" si="529"/>
        <v>YAG</v>
      </c>
    </row>
    <row r="33759" spans="1:1" x14ac:dyDescent="0.25">
      <c r="A33759" t="str">
        <f t="shared" si="529"/>
        <v>YAG</v>
      </c>
    </row>
    <row r="33760" spans="1:1" x14ac:dyDescent="0.25">
      <c r="A33760" t="str">
        <f t="shared" si="529"/>
        <v>YAG</v>
      </c>
    </row>
    <row r="33761" spans="1:1" x14ac:dyDescent="0.25">
      <c r="A33761" t="str">
        <f t="shared" si="529"/>
        <v>YAG</v>
      </c>
    </row>
    <row r="33762" spans="1:1" x14ac:dyDescent="0.25">
      <c r="A33762" t="str">
        <f t="shared" si="529"/>
        <v>YAG</v>
      </c>
    </row>
    <row r="33763" spans="1:1" x14ac:dyDescent="0.25">
      <c r="A33763" t="str">
        <f t="shared" si="529"/>
        <v>YAG</v>
      </c>
    </row>
    <row r="33764" spans="1:1" x14ac:dyDescent="0.25">
      <c r="A33764" t="str">
        <f t="shared" si="529"/>
        <v>YAG</v>
      </c>
    </row>
    <row r="33765" spans="1:1" x14ac:dyDescent="0.25">
      <c r="A33765" t="str">
        <f t="shared" si="529"/>
        <v>YAG</v>
      </c>
    </row>
    <row r="33766" spans="1:1" x14ac:dyDescent="0.25">
      <c r="A33766" t="str">
        <f t="shared" si="529"/>
        <v>YAG</v>
      </c>
    </row>
    <row r="33767" spans="1:1" x14ac:dyDescent="0.25">
      <c r="A33767" t="str">
        <f t="shared" si="529"/>
        <v>YAG</v>
      </c>
    </row>
    <row r="33768" spans="1:1" x14ac:dyDescent="0.25">
      <c r="A33768" t="str">
        <f t="shared" si="529"/>
        <v>YAG</v>
      </c>
    </row>
    <row r="33769" spans="1:1" x14ac:dyDescent="0.25">
      <c r="A33769" t="str">
        <f t="shared" si="529"/>
        <v>YAG</v>
      </c>
    </row>
    <row r="33770" spans="1:1" x14ac:dyDescent="0.25">
      <c r="A33770" t="str">
        <f t="shared" si="529"/>
        <v>YAG</v>
      </c>
    </row>
    <row r="33771" spans="1:1" x14ac:dyDescent="0.25">
      <c r="A33771" t="str">
        <f t="shared" si="529"/>
        <v>YAG</v>
      </c>
    </row>
    <row r="33772" spans="1:1" x14ac:dyDescent="0.25">
      <c r="A33772" t="str">
        <f t="shared" si="529"/>
        <v>YAG</v>
      </c>
    </row>
    <row r="33773" spans="1:1" x14ac:dyDescent="0.25">
      <c r="A33773" t="str">
        <f t="shared" si="529"/>
        <v>YAG</v>
      </c>
    </row>
    <row r="33774" spans="1:1" x14ac:dyDescent="0.25">
      <c r="A33774" t="str">
        <f t="shared" si="529"/>
        <v>YAG</v>
      </c>
    </row>
    <row r="33775" spans="1:1" x14ac:dyDescent="0.25">
      <c r="A33775" t="str">
        <f t="shared" si="529"/>
        <v>YAG</v>
      </c>
    </row>
    <row r="33776" spans="1:1" x14ac:dyDescent="0.25">
      <c r="A33776" t="str">
        <f t="shared" si="529"/>
        <v>YAG</v>
      </c>
    </row>
    <row r="33777" spans="1:1" x14ac:dyDescent="0.25">
      <c r="A33777" t="str">
        <f t="shared" ref="A33777:A33840" si="530">"YAG"&amp;D33777 &amp;E33777 &amp;F33777 &amp; G33777 &amp;H33777 &amp;I33777</f>
        <v>YAG</v>
      </c>
    </row>
    <row r="33778" spans="1:1" x14ac:dyDescent="0.25">
      <c r="A33778" t="str">
        <f t="shared" si="530"/>
        <v>YAG</v>
      </c>
    </row>
    <row r="33779" spans="1:1" x14ac:dyDescent="0.25">
      <c r="A33779" t="str">
        <f t="shared" si="530"/>
        <v>YAG</v>
      </c>
    </row>
    <row r="33780" spans="1:1" x14ac:dyDescent="0.25">
      <c r="A33780" t="str">
        <f t="shared" si="530"/>
        <v>YAG</v>
      </c>
    </row>
    <row r="33781" spans="1:1" x14ac:dyDescent="0.25">
      <c r="A33781" t="str">
        <f t="shared" si="530"/>
        <v>YAG</v>
      </c>
    </row>
    <row r="33782" spans="1:1" x14ac:dyDescent="0.25">
      <c r="A33782" t="str">
        <f t="shared" si="530"/>
        <v>YAG</v>
      </c>
    </row>
    <row r="33783" spans="1:1" x14ac:dyDescent="0.25">
      <c r="A33783" t="str">
        <f t="shared" si="530"/>
        <v>YAG</v>
      </c>
    </row>
    <row r="33784" spans="1:1" x14ac:dyDescent="0.25">
      <c r="A33784" t="str">
        <f t="shared" si="530"/>
        <v>YAG</v>
      </c>
    </row>
    <row r="33785" spans="1:1" x14ac:dyDescent="0.25">
      <c r="A33785" t="str">
        <f t="shared" si="530"/>
        <v>YAG</v>
      </c>
    </row>
    <row r="33786" spans="1:1" x14ac:dyDescent="0.25">
      <c r="A33786" t="str">
        <f t="shared" si="530"/>
        <v>YAG</v>
      </c>
    </row>
    <row r="33787" spans="1:1" x14ac:dyDescent="0.25">
      <c r="A33787" t="str">
        <f t="shared" si="530"/>
        <v>YAG</v>
      </c>
    </row>
    <row r="33788" spans="1:1" x14ac:dyDescent="0.25">
      <c r="A33788" t="str">
        <f t="shared" si="530"/>
        <v>YAG</v>
      </c>
    </row>
    <row r="33789" spans="1:1" x14ac:dyDescent="0.25">
      <c r="A33789" t="str">
        <f t="shared" si="530"/>
        <v>YAG</v>
      </c>
    </row>
    <row r="33790" spans="1:1" x14ac:dyDescent="0.25">
      <c r="A33790" t="str">
        <f t="shared" si="530"/>
        <v>YAG</v>
      </c>
    </row>
    <row r="33791" spans="1:1" x14ac:dyDescent="0.25">
      <c r="A33791" t="str">
        <f t="shared" si="530"/>
        <v>YAG</v>
      </c>
    </row>
    <row r="33792" spans="1:1" x14ac:dyDescent="0.25">
      <c r="A33792" t="str">
        <f t="shared" si="530"/>
        <v>YAG</v>
      </c>
    </row>
    <row r="33793" spans="1:1" x14ac:dyDescent="0.25">
      <c r="A33793" t="str">
        <f t="shared" si="530"/>
        <v>YAG</v>
      </c>
    </row>
    <row r="33794" spans="1:1" x14ac:dyDescent="0.25">
      <c r="A33794" t="str">
        <f t="shared" si="530"/>
        <v>YAG</v>
      </c>
    </row>
    <row r="33795" spans="1:1" x14ac:dyDescent="0.25">
      <c r="A33795" t="str">
        <f t="shared" si="530"/>
        <v>YAG</v>
      </c>
    </row>
    <row r="33796" spans="1:1" x14ac:dyDescent="0.25">
      <c r="A33796" t="str">
        <f t="shared" si="530"/>
        <v>YAG</v>
      </c>
    </row>
    <row r="33797" spans="1:1" x14ac:dyDescent="0.25">
      <c r="A33797" t="str">
        <f t="shared" si="530"/>
        <v>YAG</v>
      </c>
    </row>
    <row r="33798" spans="1:1" x14ac:dyDescent="0.25">
      <c r="A33798" t="str">
        <f t="shared" si="530"/>
        <v>YAG</v>
      </c>
    </row>
    <row r="33799" spans="1:1" x14ac:dyDescent="0.25">
      <c r="A33799" t="str">
        <f t="shared" si="530"/>
        <v>YAG</v>
      </c>
    </row>
    <row r="33800" spans="1:1" x14ac:dyDescent="0.25">
      <c r="A33800" t="str">
        <f t="shared" si="530"/>
        <v>YAG</v>
      </c>
    </row>
    <row r="33801" spans="1:1" x14ac:dyDescent="0.25">
      <c r="A33801" t="str">
        <f t="shared" si="530"/>
        <v>YAG</v>
      </c>
    </row>
    <row r="33802" spans="1:1" x14ac:dyDescent="0.25">
      <c r="A33802" t="str">
        <f t="shared" si="530"/>
        <v>YAG</v>
      </c>
    </row>
    <row r="33803" spans="1:1" x14ac:dyDescent="0.25">
      <c r="A33803" t="str">
        <f t="shared" si="530"/>
        <v>YAG</v>
      </c>
    </row>
    <row r="33804" spans="1:1" x14ac:dyDescent="0.25">
      <c r="A33804" t="str">
        <f t="shared" si="530"/>
        <v>YAG</v>
      </c>
    </row>
    <row r="33805" spans="1:1" x14ac:dyDescent="0.25">
      <c r="A33805" t="str">
        <f t="shared" si="530"/>
        <v>YAG</v>
      </c>
    </row>
    <row r="33806" spans="1:1" x14ac:dyDescent="0.25">
      <c r="A33806" t="str">
        <f t="shared" si="530"/>
        <v>YAG</v>
      </c>
    </row>
    <row r="33807" spans="1:1" x14ac:dyDescent="0.25">
      <c r="A33807" t="str">
        <f t="shared" si="530"/>
        <v>YAG</v>
      </c>
    </row>
    <row r="33808" spans="1:1" x14ac:dyDescent="0.25">
      <c r="A33808" t="str">
        <f t="shared" si="530"/>
        <v>YAG</v>
      </c>
    </row>
    <row r="33809" spans="1:1" x14ac:dyDescent="0.25">
      <c r="A33809" t="str">
        <f t="shared" si="530"/>
        <v>YAG</v>
      </c>
    </row>
    <row r="33810" spans="1:1" x14ac:dyDescent="0.25">
      <c r="A33810" t="str">
        <f t="shared" si="530"/>
        <v>YAG</v>
      </c>
    </row>
    <row r="33811" spans="1:1" x14ac:dyDescent="0.25">
      <c r="A33811" t="str">
        <f t="shared" si="530"/>
        <v>YAG</v>
      </c>
    </row>
    <row r="33812" spans="1:1" x14ac:dyDescent="0.25">
      <c r="A33812" t="str">
        <f t="shared" si="530"/>
        <v>YAG</v>
      </c>
    </row>
    <row r="33813" spans="1:1" x14ac:dyDescent="0.25">
      <c r="A33813" t="str">
        <f t="shared" si="530"/>
        <v>YAG</v>
      </c>
    </row>
    <row r="33814" spans="1:1" x14ac:dyDescent="0.25">
      <c r="A33814" t="str">
        <f t="shared" si="530"/>
        <v>YAG</v>
      </c>
    </row>
    <row r="33815" spans="1:1" x14ac:dyDescent="0.25">
      <c r="A33815" t="str">
        <f t="shared" si="530"/>
        <v>YAG</v>
      </c>
    </row>
    <row r="33816" spans="1:1" x14ac:dyDescent="0.25">
      <c r="A33816" t="str">
        <f t="shared" si="530"/>
        <v>YAG</v>
      </c>
    </row>
    <row r="33817" spans="1:1" x14ac:dyDescent="0.25">
      <c r="A33817" t="str">
        <f t="shared" si="530"/>
        <v>YAG</v>
      </c>
    </row>
    <row r="33818" spans="1:1" x14ac:dyDescent="0.25">
      <c r="A33818" t="str">
        <f t="shared" si="530"/>
        <v>YAG</v>
      </c>
    </row>
    <row r="33819" spans="1:1" x14ac:dyDescent="0.25">
      <c r="A33819" t="str">
        <f t="shared" si="530"/>
        <v>YAG</v>
      </c>
    </row>
    <row r="33820" spans="1:1" x14ac:dyDescent="0.25">
      <c r="A33820" t="str">
        <f t="shared" si="530"/>
        <v>YAG</v>
      </c>
    </row>
    <row r="33821" spans="1:1" x14ac:dyDescent="0.25">
      <c r="A33821" t="str">
        <f t="shared" si="530"/>
        <v>YAG</v>
      </c>
    </row>
    <row r="33822" spans="1:1" x14ac:dyDescent="0.25">
      <c r="A33822" t="str">
        <f t="shared" si="530"/>
        <v>YAG</v>
      </c>
    </row>
    <row r="33823" spans="1:1" x14ac:dyDescent="0.25">
      <c r="A33823" t="str">
        <f t="shared" si="530"/>
        <v>YAG</v>
      </c>
    </row>
    <row r="33824" spans="1:1" x14ac:dyDescent="0.25">
      <c r="A33824" t="str">
        <f t="shared" si="530"/>
        <v>YAG</v>
      </c>
    </row>
    <row r="33825" spans="1:1" x14ac:dyDescent="0.25">
      <c r="A33825" t="str">
        <f t="shared" si="530"/>
        <v>YAG</v>
      </c>
    </row>
    <row r="33826" spans="1:1" x14ac:dyDescent="0.25">
      <c r="A33826" t="str">
        <f t="shared" si="530"/>
        <v>YAG</v>
      </c>
    </row>
    <row r="33827" spans="1:1" x14ac:dyDescent="0.25">
      <c r="A33827" t="str">
        <f t="shared" si="530"/>
        <v>YAG</v>
      </c>
    </row>
    <row r="33828" spans="1:1" x14ac:dyDescent="0.25">
      <c r="A33828" t="str">
        <f t="shared" si="530"/>
        <v>YAG</v>
      </c>
    </row>
    <row r="33829" spans="1:1" x14ac:dyDescent="0.25">
      <c r="A33829" t="str">
        <f t="shared" si="530"/>
        <v>YAG</v>
      </c>
    </row>
    <row r="33830" spans="1:1" x14ac:dyDescent="0.25">
      <c r="A33830" t="str">
        <f t="shared" si="530"/>
        <v>YAG</v>
      </c>
    </row>
    <row r="33831" spans="1:1" x14ac:dyDescent="0.25">
      <c r="A33831" t="str">
        <f t="shared" si="530"/>
        <v>YAG</v>
      </c>
    </row>
    <row r="33832" spans="1:1" x14ac:dyDescent="0.25">
      <c r="A33832" t="str">
        <f t="shared" si="530"/>
        <v>YAG</v>
      </c>
    </row>
    <row r="33833" spans="1:1" x14ac:dyDescent="0.25">
      <c r="A33833" t="str">
        <f t="shared" si="530"/>
        <v>YAG</v>
      </c>
    </row>
    <row r="33834" spans="1:1" x14ac:dyDescent="0.25">
      <c r="A33834" t="str">
        <f t="shared" si="530"/>
        <v>YAG</v>
      </c>
    </row>
    <row r="33835" spans="1:1" x14ac:dyDescent="0.25">
      <c r="A33835" t="str">
        <f t="shared" si="530"/>
        <v>YAG</v>
      </c>
    </row>
    <row r="33836" spans="1:1" x14ac:dyDescent="0.25">
      <c r="A33836" t="str">
        <f t="shared" si="530"/>
        <v>YAG</v>
      </c>
    </row>
    <row r="33837" spans="1:1" x14ac:dyDescent="0.25">
      <c r="A33837" t="str">
        <f t="shared" si="530"/>
        <v>YAG</v>
      </c>
    </row>
    <row r="33838" spans="1:1" x14ac:dyDescent="0.25">
      <c r="A33838" t="str">
        <f t="shared" si="530"/>
        <v>YAG</v>
      </c>
    </row>
    <row r="33839" spans="1:1" x14ac:dyDescent="0.25">
      <c r="A33839" t="str">
        <f t="shared" si="530"/>
        <v>YAG</v>
      </c>
    </row>
    <row r="33840" spans="1:1" x14ac:dyDescent="0.25">
      <c r="A33840" t="str">
        <f t="shared" si="530"/>
        <v>YAG</v>
      </c>
    </row>
    <row r="33841" spans="1:1" x14ac:dyDescent="0.25">
      <c r="A33841" t="str">
        <f t="shared" ref="A33841:A33904" si="531">"YAG"&amp;D33841 &amp;E33841 &amp;F33841 &amp; G33841 &amp;H33841 &amp;I33841</f>
        <v>YAG</v>
      </c>
    </row>
    <row r="33842" spans="1:1" x14ac:dyDescent="0.25">
      <c r="A33842" t="str">
        <f t="shared" si="531"/>
        <v>YAG</v>
      </c>
    </row>
    <row r="33843" spans="1:1" x14ac:dyDescent="0.25">
      <c r="A33843" t="str">
        <f t="shared" si="531"/>
        <v>YAG</v>
      </c>
    </row>
    <row r="33844" spans="1:1" x14ac:dyDescent="0.25">
      <c r="A33844" t="str">
        <f t="shared" si="531"/>
        <v>YAG</v>
      </c>
    </row>
    <row r="33845" spans="1:1" x14ac:dyDescent="0.25">
      <c r="A33845" t="str">
        <f t="shared" si="531"/>
        <v>YAG</v>
      </c>
    </row>
    <row r="33846" spans="1:1" x14ac:dyDescent="0.25">
      <c r="A33846" t="str">
        <f t="shared" si="531"/>
        <v>YAG</v>
      </c>
    </row>
    <row r="33847" spans="1:1" x14ac:dyDescent="0.25">
      <c r="A33847" t="str">
        <f t="shared" si="531"/>
        <v>YAG</v>
      </c>
    </row>
    <row r="33848" spans="1:1" x14ac:dyDescent="0.25">
      <c r="A33848" t="str">
        <f t="shared" si="531"/>
        <v>YAG</v>
      </c>
    </row>
    <row r="33849" spans="1:1" x14ac:dyDescent="0.25">
      <c r="A33849" t="str">
        <f t="shared" si="531"/>
        <v>YAG</v>
      </c>
    </row>
    <row r="33850" spans="1:1" x14ac:dyDescent="0.25">
      <c r="A33850" t="str">
        <f t="shared" si="531"/>
        <v>YAG</v>
      </c>
    </row>
    <row r="33851" spans="1:1" x14ac:dyDescent="0.25">
      <c r="A33851" t="str">
        <f t="shared" si="531"/>
        <v>YAG</v>
      </c>
    </row>
    <row r="33852" spans="1:1" x14ac:dyDescent="0.25">
      <c r="A33852" t="str">
        <f t="shared" si="531"/>
        <v>YAG</v>
      </c>
    </row>
    <row r="33853" spans="1:1" x14ac:dyDescent="0.25">
      <c r="A33853" t="str">
        <f t="shared" si="531"/>
        <v>YAG</v>
      </c>
    </row>
    <row r="33854" spans="1:1" x14ac:dyDescent="0.25">
      <c r="A33854" t="str">
        <f t="shared" si="531"/>
        <v>YAG</v>
      </c>
    </row>
    <row r="33855" spans="1:1" x14ac:dyDescent="0.25">
      <c r="A33855" t="str">
        <f t="shared" si="531"/>
        <v>YAG</v>
      </c>
    </row>
    <row r="33856" spans="1:1" x14ac:dyDescent="0.25">
      <c r="A33856" t="str">
        <f t="shared" si="531"/>
        <v>YAG</v>
      </c>
    </row>
    <row r="33857" spans="1:1" x14ac:dyDescent="0.25">
      <c r="A33857" t="str">
        <f t="shared" si="531"/>
        <v>YAG</v>
      </c>
    </row>
    <row r="33858" spans="1:1" x14ac:dyDescent="0.25">
      <c r="A33858" t="str">
        <f t="shared" si="531"/>
        <v>YAG</v>
      </c>
    </row>
    <row r="33859" spans="1:1" x14ac:dyDescent="0.25">
      <c r="A33859" t="str">
        <f t="shared" si="531"/>
        <v>YAG</v>
      </c>
    </row>
    <row r="33860" spans="1:1" x14ac:dyDescent="0.25">
      <c r="A33860" t="str">
        <f t="shared" si="531"/>
        <v>YAG</v>
      </c>
    </row>
    <row r="33861" spans="1:1" x14ac:dyDescent="0.25">
      <c r="A33861" t="str">
        <f t="shared" si="531"/>
        <v>YAG</v>
      </c>
    </row>
    <row r="33862" spans="1:1" x14ac:dyDescent="0.25">
      <c r="A33862" t="str">
        <f t="shared" si="531"/>
        <v>YAG</v>
      </c>
    </row>
    <row r="33863" spans="1:1" x14ac:dyDescent="0.25">
      <c r="A33863" t="str">
        <f t="shared" si="531"/>
        <v>YAG</v>
      </c>
    </row>
    <row r="33864" spans="1:1" x14ac:dyDescent="0.25">
      <c r="A33864" t="str">
        <f t="shared" si="531"/>
        <v>YAG</v>
      </c>
    </row>
    <row r="33865" spans="1:1" x14ac:dyDescent="0.25">
      <c r="A33865" t="str">
        <f t="shared" si="531"/>
        <v>YAG</v>
      </c>
    </row>
    <row r="33866" spans="1:1" x14ac:dyDescent="0.25">
      <c r="A33866" t="str">
        <f t="shared" si="531"/>
        <v>YAG</v>
      </c>
    </row>
    <row r="33867" spans="1:1" x14ac:dyDescent="0.25">
      <c r="A33867" t="str">
        <f t="shared" si="531"/>
        <v>YAG</v>
      </c>
    </row>
    <row r="33868" spans="1:1" x14ac:dyDescent="0.25">
      <c r="A33868" t="str">
        <f t="shared" si="531"/>
        <v>YAG</v>
      </c>
    </row>
    <row r="33869" spans="1:1" x14ac:dyDescent="0.25">
      <c r="A33869" t="str">
        <f t="shared" si="531"/>
        <v>YAG</v>
      </c>
    </row>
    <row r="33870" spans="1:1" x14ac:dyDescent="0.25">
      <c r="A33870" t="str">
        <f t="shared" si="531"/>
        <v>YAG</v>
      </c>
    </row>
    <row r="33871" spans="1:1" x14ac:dyDescent="0.25">
      <c r="A33871" t="str">
        <f t="shared" si="531"/>
        <v>YAG</v>
      </c>
    </row>
    <row r="33872" spans="1:1" x14ac:dyDescent="0.25">
      <c r="A33872" t="str">
        <f t="shared" si="531"/>
        <v>YAG</v>
      </c>
    </row>
    <row r="33873" spans="1:1" x14ac:dyDescent="0.25">
      <c r="A33873" t="str">
        <f t="shared" si="531"/>
        <v>YAG</v>
      </c>
    </row>
    <row r="33874" spans="1:1" x14ac:dyDescent="0.25">
      <c r="A33874" t="str">
        <f t="shared" si="531"/>
        <v>YAG</v>
      </c>
    </row>
    <row r="33875" spans="1:1" x14ac:dyDescent="0.25">
      <c r="A33875" t="str">
        <f t="shared" si="531"/>
        <v>YAG</v>
      </c>
    </row>
    <row r="33876" spans="1:1" x14ac:dyDescent="0.25">
      <c r="A33876" t="str">
        <f t="shared" si="531"/>
        <v>YAG</v>
      </c>
    </row>
    <row r="33877" spans="1:1" x14ac:dyDescent="0.25">
      <c r="A33877" t="str">
        <f t="shared" si="531"/>
        <v>YAG</v>
      </c>
    </row>
    <row r="33878" spans="1:1" x14ac:dyDescent="0.25">
      <c r="A33878" t="str">
        <f t="shared" si="531"/>
        <v>YAG</v>
      </c>
    </row>
    <row r="33879" spans="1:1" x14ac:dyDescent="0.25">
      <c r="A33879" t="str">
        <f t="shared" si="531"/>
        <v>YAG</v>
      </c>
    </row>
    <row r="33880" spans="1:1" x14ac:dyDescent="0.25">
      <c r="A33880" t="str">
        <f t="shared" si="531"/>
        <v>YAG</v>
      </c>
    </row>
    <row r="33881" spans="1:1" x14ac:dyDescent="0.25">
      <c r="A33881" t="str">
        <f t="shared" si="531"/>
        <v>YAG</v>
      </c>
    </row>
    <row r="33882" spans="1:1" x14ac:dyDescent="0.25">
      <c r="A33882" t="str">
        <f t="shared" si="531"/>
        <v>YAG</v>
      </c>
    </row>
    <row r="33883" spans="1:1" x14ac:dyDescent="0.25">
      <c r="A33883" t="str">
        <f t="shared" si="531"/>
        <v>YAG</v>
      </c>
    </row>
    <row r="33884" spans="1:1" x14ac:dyDescent="0.25">
      <c r="A33884" t="str">
        <f t="shared" si="531"/>
        <v>YAG</v>
      </c>
    </row>
    <row r="33885" spans="1:1" x14ac:dyDescent="0.25">
      <c r="A33885" t="str">
        <f t="shared" si="531"/>
        <v>YAG</v>
      </c>
    </row>
    <row r="33886" spans="1:1" x14ac:dyDescent="0.25">
      <c r="A33886" t="str">
        <f t="shared" si="531"/>
        <v>YAG</v>
      </c>
    </row>
    <row r="33887" spans="1:1" x14ac:dyDescent="0.25">
      <c r="A33887" t="str">
        <f t="shared" si="531"/>
        <v>YAG</v>
      </c>
    </row>
    <row r="33888" spans="1:1" x14ac:dyDescent="0.25">
      <c r="A33888" t="str">
        <f t="shared" si="531"/>
        <v>YAG</v>
      </c>
    </row>
    <row r="33889" spans="1:1" x14ac:dyDescent="0.25">
      <c r="A33889" t="str">
        <f t="shared" si="531"/>
        <v>YAG</v>
      </c>
    </row>
    <row r="33890" spans="1:1" x14ac:dyDescent="0.25">
      <c r="A33890" t="str">
        <f t="shared" si="531"/>
        <v>YAG</v>
      </c>
    </row>
    <row r="33891" spans="1:1" x14ac:dyDescent="0.25">
      <c r="A33891" t="str">
        <f t="shared" si="531"/>
        <v>YAG</v>
      </c>
    </row>
    <row r="33892" spans="1:1" x14ac:dyDescent="0.25">
      <c r="A33892" t="str">
        <f t="shared" si="531"/>
        <v>YAG</v>
      </c>
    </row>
    <row r="33893" spans="1:1" x14ac:dyDescent="0.25">
      <c r="A33893" t="str">
        <f t="shared" si="531"/>
        <v>YAG</v>
      </c>
    </row>
    <row r="33894" spans="1:1" x14ac:dyDescent="0.25">
      <c r="A33894" t="str">
        <f t="shared" si="531"/>
        <v>YAG</v>
      </c>
    </row>
    <row r="33895" spans="1:1" x14ac:dyDescent="0.25">
      <c r="A33895" t="str">
        <f t="shared" si="531"/>
        <v>YAG</v>
      </c>
    </row>
    <row r="33896" spans="1:1" x14ac:dyDescent="0.25">
      <c r="A33896" t="str">
        <f t="shared" si="531"/>
        <v>YAG</v>
      </c>
    </row>
    <row r="33897" spans="1:1" x14ac:dyDescent="0.25">
      <c r="A33897" t="str">
        <f t="shared" si="531"/>
        <v>YAG</v>
      </c>
    </row>
    <row r="33898" spans="1:1" x14ac:dyDescent="0.25">
      <c r="A33898" t="str">
        <f t="shared" si="531"/>
        <v>YAG</v>
      </c>
    </row>
    <row r="33899" spans="1:1" x14ac:dyDescent="0.25">
      <c r="A33899" t="str">
        <f t="shared" si="531"/>
        <v>YAG</v>
      </c>
    </row>
    <row r="33900" spans="1:1" x14ac:dyDescent="0.25">
      <c r="A33900" t="str">
        <f t="shared" si="531"/>
        <v>YAG</v>
      </c>
    </row>
    <row r="33901" spans="1:1" x14ac:dyDescent="0.25">
      <c r="A33901" t="str">
        <f t="shared" si="531"/>
        <v>YAG</v>
      </c>
    </row>
    <row r="33902" spans="1:1" x14ac:dyDescent="0.25">
      <c r="A33902" t="str">
        <f t="shared" si="531"/>
        <v>YAG</v>
      </c>
    </row>
    <row r="33903" spans="1:1" x14ac:dyDescent="0.25">
      <c r="A33903" t="str">
        <f t="shared" si="531"/>
        <v>YAG</v>
      </c>
    </row>
    <row r="33904" spans="1:1" x14ac:dyDescent="0.25">
      <c r="A33904" t="str">
        <f t="shared" si="531"/>
        <v>YAG</v>
      </c>
    </row>
    <row r="33905" spans="1:1" x14ac:dyDescent="0.25">
      <c r="A33905" t="str">
        <f t="shared" ref="A33905:A33968" si="532">"YAG"&amp;D33905 &amp;E33905 &amp;F33905 &amp; G33905 &amp;H33905 &amp;I33905</f>
        <v>YAG</v>
      </c>
    </row>
    <row r="33906" spans="1:1" x14ac:dyDescent="0.25">
      <c r="A33906" t="str">
        <f t="shared" si="532"/>
        <v>YAG</v>
      </c>
    </row>
    <row r="33907" spans="1:1" x14ac:dyDescent="0.25">
      <c r="A33907" t="str">
        <f t="shared" si="532"/>
        <v>YAG</v>
      </c>
    </row>
    <row r="33908" spans="1:1" x14ac:dyDescent="0.25">
      <c r="A33908" t="str">
        <f t="shared" si="532"/>
        <v>YAG</v>
      </c>
    </row>
    <row r="33909" spans="1:1" x14ac:dyDescent="0.25">
      <c r="A33909" t="str">
        <f t="shared" si="532"/>
        <v>YAG</v>
      </c>
    </row>
    <row r="33910" spans="1:1" x14ac:dyDescent="0.25">
      <c r="A33910" t="str">
        <f t="shared" si="532"/>
        <v>YAG</v>
      </c>
    </row>
    <row r="33911" spans="1:1" x14ac:dyDescent="0.25">
      <c r="A33911" t="str">
        <f t="shared" si="532"/>
        <v>YAG</v>
      </c>
    </row>
    <row r="33912" spans="1:1" x14ac:dyDescent="0.25">
      <c r="A33912" t="str">
        <f t="shared" si="532"/>
        <v>YAG</v>
      </c>
    </row>
    <row r="33913" spans="1:1" x14ac:dyDescent="0.25">
      <c r="A33913" t="str">
        <f t="shared" si="532"/>
        <v>YAG</v>
      </c>
    </row>
    <row r="33914" spans="1:1" x14ac:dyDescent="0.25">
      <c r="A33914" t="str">
        <f t="shared" si="532"/>
        <v>YAG</v>
      </c>
    </row>
    <row r="33915" spans="1:1" x14ac:dyDescent="0.25">
      <c r="A33915" t="str">
        <f t="shared" si="532"/>
        <v>YAG</v>
      </c>
    </row>
    <row r="33916" spans="1:1" x14ac:dyDescent="0.25">
      <c r="A33916" t="str">
        <f t="shared" si="532"/>
        <v>YAG</v>
      </c>
    </row>
    <row r="33917" spans="1:1" x14ac:dyDescent="0.25">
      <c r="A33917" t="str">
        <f t="shared" si="532"/>
        <v>YAG</v>
      </c>
    </row>
    <row r="33918" spans="1:1" x14ac:dyDescent="0.25">
      <c r="A33918" t="str">
        <f t="shared" si="532"/>
        <v>YAG</v>
      </c>
    </row>
    <row r="33919" spans="1:1" x14ac:dyDescent="0.25">
      <c r="A33919" t="str">
        <f t="shared" si="532"/>
        <v>YAG</v>
      </c>
    </row>
    <row r="33920" spans="1:1" x14ac:dyDescent="0.25">
      <c r="A33920" t="str">
        <f t="shared" si="532"/>
        <v>YAG</v>
      </c>
    </row>
    <row r="33921" spans="1:1" x14ac:dyDescent="0.25">
      <c r="A33921" t="str">
        <f t="shared" si="532"/>
        <v>YAG</v>
      </c>
    </row>
    <row r="33922" spans="1:1" x14ac:dyDescent="0.25">
      <c r="A33922" t="str">
        <f t="shared" si="532"/>
        <v>YAG</v>
      </c>
    </row>
    <row r="33923" spans="1:1" x14ac:dyDescent="0.25">
      <c r="A33923" t="str">
        <f t="shared" si="532"/>
        <v>YAG</v>
      </c>
    </row>
    <row r="33924" spans="1:1" x14ac:dyDescent="0.25">
      <c r="A33924" t="str">
        <f t="shared" si="532"/>
        <v>YAG</v>
      </c>
    </row>
    <row r="33925" spans="1:1" x14ac:dyDescent="0.25">
      <c r="A33925" t="str">
        <f t="shared" si="532"/>
        <v>YAG</v>
      </c>
    </row>
    <row r="33926" spans="1:1" x14ac:dyDescent="0.25">
      <c r="A33926" t="str">
        <f t="shared" si="532"/>
        <v>YAG</v>
      </c>
    </row>
    <row r="33927" spans="1:1" x14ac:dyDescent="0.25">
      <c r="A33927" t="str">
        <f t="shared" si="532"/>
        <v>YAG</v>
      </c>
    </row>
    <row r="33928" spans="1:1" x14ac:dyDescent="0.25">
      <c r="A33928" t="str">
        <f t="shared" si="532"/>
        <v>YAG</v>
      </c>
    </row>
    <row r="33929" spans="1:1" x14ac:dyDescent="0.25">
      <c r="A33929" t="str">
        <f t="shared" si="532"/>
        <v>YAG</v>
      </c>
    </row>
    <row r="33930" spans="1:1" x14ac:dyDescent="0.25">
      <c r="A33930" t="str">
        <f t="shared" si="532"/>
        <v>YAG</v>
      </c>
    </row>
    <row r="33931" spans="1:1" x14ac:dyDescent="0.25">
      <c r="A33931" t="str">
        <f t="shared" si="532"/>
        <v>YAG</v>
      </c>
    </row>
    <row r="33932" spans="1:1" x14ac:dyDescent="0.25">
      <c r="A33932" t="str">
        <f t="shared" si="532"/>
        <v>YAG</v>
      </c>
    </row>
    <row r="33933" spans="1:1" x14ac:dyDescent="0.25">
      <c r="A33933" t="str">
        <f t="shared" si="532"/>
        <v>YAG</v>
      </c>
    </row>
    <row r="33934" spans="1:1" x14ac:dyDescent="0.25">
      <c r="A33934" t="str">
        <f t="shared" si="532"/>
        <v>YAG</v>
      </c>
    </row>
    <row r="33935" spans="1:1" x14ac:dyDescent="0.25">
      <c r="A33935" t="str">
        <f t="shared" si="532"/>
        <v>YAG</v>
      </c>
    </row>
    <row r="33936" spans="1:1" x14ac:dyDescent="0.25">
      <c r="A33936" t="str">
        <f t="shared" si="532"/>
        <v>YAG</v>
      </c>
    </row>
    <row r="33937" spans="1:1" x14ac:dyDescent="0.25">
      <c r="A33937" t="str">
        <f t="shared" si="532"/>
        <v>YAG</v>
      </c>
    </row>
    <row r="33938" spans="1:1" x14ac:dyDescent="0.25">
      <c r="A33938" t="str">
        <f t="shared" si="532"/>
        <v>YAG</v>
      </c>
    </row>
    <row r="33939" spans="1:1" x14ac:dyDescent="0.25">
      <c r="A33939" t="str">
        <f t="shared" si="532"/>
        <v>YAG</v>
      </c>
    </row>
    <row r="33940" spans="1:1" x14ac:dyDescent="0.25">
      <c r="A33940" t="str">
        <f t="shared" si="532"/>
        <v>YAG</v>
      </c>
    </row>
    <row r="33941" spans="1:1" x14ac:dyDescent="0.25">
      <c r="A33941" t="str">
        <f t="shared" si="532"/>
        <v>YAG</v>
      </c>
    </row>
    <row r="33942" spans="1:1" x14ac:dyDescent="0.25">
      <c r="A33942" t="str">
        <f t="shared" si="532"/>
        <v>YAG</v>
      </c>
    </row>
    <row r="33943" spans="1:1" x14ac:dyDescent="0.25">
      <c r="A33943" t="str">
        <f t="shared" si="532"/>
        <v>YAG</v>
      </c>
    </row>
    <row r="33944" spans="1:1" x14ac:dyDescent="0.25">
      <c r="A33944" t="str">
        <f t="shared" si="532"/>
        <v>YAG</v>
      </c>
    </row>
    <row r="33945" spans="1:1" x14ac:dyDescent="0.25">
      <c r="A33945" t="str">
        <f t="shared" si="532"/>
        <v>YAG</v>
      </c>
    </row>
    <row r="33946" spans="1:1" x14ac:dyDescent="0.25">
      <c r="A33946" t="str">
        <f t="shared" si="532"/>
        <v>YAG</v>
      </c>
    </row>
    <row r="33947" spans="1:1" x14ac:dyDescent="0.25">
      <c r="A33947" t="str">
        <f t="shared" si="532"/>
        <v>YAG</v>
      </c>
    </row>
    <row r="33948" spans="1:1" x14ac:dyDescent="0.25">
      <c r="A33948" t="str">
        <f t="shared" si="532"/>
        <v>YAG</v>
      </c>
    </row>
    <row r="33949" spans="1:1" x14ac:dyDescent="0.25">
      <c r="A33949" t="str">
        <f t="shared" si="532"/>
        <v>YAG</v>
      </c>
    </row>
    <row r="33950" spans="1:1" x14ac:dyDescent="0.25">
      <c r="A33950" t="str">
        <f t="shared" si="532"/>
        <v>YAG</v>
      </c>
    </row>
    <row r="33951" spans="1:1" x14ac:dyDescent="0.25">
      <c r="A33951" t="str">
        <f t="shared" si="532"/>
        <v>YAG</v>
      </c>
    </row>
    <row r="33952" spans="1:1" x14ac:dyDescent="0.25">
      <c r="A33952" t="str">
        <f t="shared" si="532"/>
        <v>YAG</v>
      </c>
    </row>
    <row r="33953" spans="1:1" x14ac:dyDescent="0.25">
      <c r="A33953" t="str">
        <f t="shared" si="532"/>
        <v>YAG</v>
      </c>
    </row>
    <row r="33954" spans="1:1" x14ac:dyDescent="0.25">
      <c r="A33954" t="str">
        <f t="shared" si="532"/>
        <v>YAG</v>
      </c>
    </row>
    <row r="33955" spans="1:1" x14ac:dyDescent="0.25">
      <c r="A33955" t="str">
        <f t="shared" si="532"/>
        <v>YAG</v>
      </c>
    </row>
    <row r="33956" spans="1:1" x14ac:dyDescent="0.25">
      <c r="A33956" t="str">
        <f t="shared" si="532"/>
        <v>YAG</v>
      </c>
    </row>
    <row r="33957" spans="1:1" x14ac:dyDescent="0.25">
      <c r="A33957" t="str">
        <f t="shared" si="532"/>
        <v>YAG</v>
      </c>
    </row>
    <row r="33958" spans="1:1" x14ac:dyDescent="0.25">
      <c r="A33958" t="str">
        <f t="shared" si="532"/>
        <v>YAG</v>
      </c>
    </row>
    <row r="33959" spans="1:1" x14ac:dyDescent="0.25">
      <c r="A33959" t="str">
        <f t="shared" si="532"/>
        <v>YAG</v>
      </c>
    </row>
    <row r="33960" spans="1:1" x14ac:dyDescent="0.25">
      <c r="A33960" t="str">
        <f t="shared" si="532"/>
        <v>YAG</v>
      </c>
    </row>
    <row r="33961" spans="1:1" x14ac:dyDescent="0.25">
      <c r="A33961" t="str">
        <f t="shared" si="532"/>
        <v>YAG</v>
      </c>
    </row>
    <row r="33962" spans="1:1" x14ac:dyDescent="0.25">
      <c r="A33962" t="str">
        <f t="shared" si="532"/>
        <v>YAG</v>
      </c>
    </row>
    <row r="33963" spans="1:1" x14ac:dyDescent="0.25">
      <c r="A33963" t="str">
        <f t="shared" si="532"/>
        <v>YAG</v>
      </c>
    </row>
    <row r="33964" spans="1:1" x14ac:dyDescent="0.25">
      <c r="A33964" t="str">
        <f t="shared" si="532"/>
        <v>YAG</v>
      </c>
    </row>
    <row r="33965" spans="1:1" x14ac:dyDescent="0.25">
      <c r="A33965" t="str">
        <f t="shared" si="532"/>
        <v>YAG</v>
      </c>
    </row>
    <row r="33966" spans="1:1" x14ac:dyDescent="0.25">
      <c r="A33966" t="str">
        <f t="shared" si="532"/>
        <v>YAG</v>
      </c>
    </row>
    <row r="33967" spans="1:1" x14ac:dyDescent="0.25">
      <c r="A33967" t="str">
        <f t="shared" si="532"/>
        <v>YAG</v>
      </c>
    </row>
    <row r="33968" spans="1:1" x14ac:dyDescent="0.25">
      <c r="A33968" t="str">
        <f t="shared" si="532"/>
        <v>YAG</v>
      </c>
    </row>
    <row r="33969" spans="1:1" x14ac:dyDescent="0.25">
      <c r="A33969" t="str">
        <f t="shared" ref="A33969:A34032" si="533">"YAG"&amp;D33969 &amp;E33969 &amp;F33969 &amp; G33969 &amp;H33969 &amp;I33969</f>
        <v>YAG</v>
      </c>
    </row>
    <row r="33970" spans="1:1" x14ac:dyDescent="0.25">
      <c r="A33970" t="str">
        <f t="shared" si="533"/>
        <v>YAG</v>
      </c>
    </row>
    <row r="33971" spans="1:1" x14ac:dyDescent="0.25">
      <c r="A33971" t="str">
        <f t="shared" si="533"/>
        <v>YAG</v>
      </c>
    </row>
    <row r="33972" spans="1:1" x14ac:dyDescent="0.25">
      <c r="A33972" t="str">
        <f t="shared" si="533"/>
        <v>YAG</v>
      </c>
    </row>
    <row r="33973" spans="1:1" x14ac:dyDescent="0.25">
      <c r="A33973" t="str">
        <f t="shared" si="533"/>
        <v>YAG</v>
      </c>
    </row>
    <row r="33974" spans="1:1" x14ac:dyDescent="0.25">
      <c r="A33974" t="str">
        <f t="shared" si="533"/>
        <v>YAG</v>
      </c>
    </row>
    <row r="33975" spans="1:1" x14ac:dyDescent="0.25">
      <c r="A33975" t="str">
        <f t="shared" si="533"/>
        <v>YAG</v>
      </c>
    </row>
    <row r="33976" spans="1:1" x14ac:dyDescent="0.25">
      <c r="A33976" t="str">
        <f t="shared" si="533"/>
        <v>YAG</v>
      </c>
    </row>
    <row r="33977" spans="1:1" x14ac:dyDescent="0.25">
      <c r="A33977" t="str">
        <f t="shared" si="533"/>
        <v>YAG</v>
      </c>
    </row>
    <row r="33978" spans="1:1" x14ac:dyDescent="0.25">
      <c r="A33978" t="str">
        <f t="shared" si="533"/>
        <v>YAG</v>
      </c>
    </row>
    <row r="33979" spans="1:1" x14ac:dyDescent="0.25">
      <c r="A33979" t="str">
        <f t="shared" si="533"/>
        <v>YAG</v>
      </c>
    </row>
    <row r="33980" spans="1:1" x14ac:dyDescent="0.25">
      <c r="A33980" t="str">
        <f t="shared" si="533"/>
        <v>YAG</v>
      </c>
    </row>
    <row r="33981" spans="1:1" x14ac:dyDescent="0.25">
      <c r="A33981" t="str">
        <f t="shared" si="533"/>
        <v>YAG</v>
      </c>
    </row>
    <row r="33982" spans="1:1" x14ac:dyDescent="0.25">
      <c r="A33982" t="str">
        <f t="shared" si="533"/>
        <v>YAG</v>
      </c>
    </row>
    <row r="33983" spans="1:1" x14ac:dyDescent="0.25">
      <c r="A33983" t="str">
        <f t="shared" si="533"/>
        <v>YAG</v>
      </c>
    </row>
    <row r="33984" spans="1:1" x14ac:dyDescent="0.25">
      <c r="A33984" t="str">
        <f t="shared" si="533"/>
        <v>YAG</v>
      </c>
    </row>
    <row r="33985" spans="1:1" x14ac:dyDescent="0.25">
      <c r="A33985" t="str">
        <f t="shared" si="533"/>
        <v>YAG</v>
      </c>
    </row>
    <row r="33986" spans="1:1" x14ac:dyDescent="0.25">
      <c r="A33986" t="str">
        <f t="shared" si="533"/>
        <v>YAG</v>
      </c>
    </row>
    <row r="33987" spans="1:1" x14ac:dyDescent="0.25">
      <c r="A33987" t="str">
        <f t="shared" si="533"/>
        <v>YAG</v>
      </c>
    </row>
    <row r="33988" spans="1:1" x14ac:dyDescent="0.25">
      <c r="A33988" t="str">
        <f t="shared" si="533"/>
        <v>YAG</v>
      </c>
    </row>
    <row r="33989" spans="1:1" x14ac:dyDescent="0.25">
      <c r="A33989" t="str">
        <f t="shared" si="533"/>
        <v>YAG</v>
      </c>
    </row>
    <row r="33990" spans="1:1" x14ac:dyDescent="0.25">
      <c r="A33990" t="str">
        <f t="shared" si="533"/>
        <v>YAG</v>
      </c>
    </row>
    <row r="33991" spans="1:1" x14ac:dyDescent="0.25">
      <c r="A33991" t="str">
        <f t="shared" si="533"/>
        <v>YAG</v>
      </c>
    </row>
    <row r="33992" spans="1:1" x14ac:dyDescent="0.25">
      <c r="A33992" t="str">
        <f t="shared" si="533"/>
        <v>YAG</v>
      </c>
    </row>
    <row r="33993" spans="1:1" x14ac:dyDescent="0.25">
      <c r="A33993" t="str">
        <f t="shared" si="533"/>
        <v>YAG</v>
      </c>
    </row>
    <row r="33994" spans="1:1" x14ac:dyDescent="0.25">
      <c r="A33994" t="str">
        <f t="shared" si="533"/>
        <v>YAG</v>
      </c>
    </row>
    <row r="33995" spans="1:1" x14ac:dyDescent="0.25">
      <c r="A33995" t="str">
        <f t="shared" si="533"/>
        <v>YAG</v>
      </c>
    </row>
    <row r="33996" spans="1:1" x14ac:dyDescent="0.25">
      <c r="A33996" t="str">
        <f t="shared" si="533"/>
        <v>YAG</v>
      </c>
    </row>
    <row r="33997" spans="1:1" x14ac:dyDescent="0.25">
      <c r="A33997" t="str">
        <f t="shared" si="533"/>
        <v>YAG</v>
      </c>
    </row>
    <row r="33998" spans="1:1" x14ac:dyDescent="0.25">
      <c r="A33998" t="str">
        <f t="shared" si="533"/>
        <v>YAG</v>
      </c>
    </row>
    <row r="33999" spans="1:1" x14ac:dyDescent="0.25">
      <c r="A33999" t="str">
        <f t="shared" si="533"/>
        <v>YAG</v>
      </c>
    </row>
    <row r="34000" spans="1:1" x14ac:dyDescent="0.25">
      <c r="A34000" t="str">
        <f t="shared" si="533"/>
        <v>YAG</v>
      </c>
    </row>
    <row r="34001" spans="1:1" x14ac:dyDescent="0.25">
      <c r="A34001" t="str">
        <f t="shared" si="533"/>
        <v>YAG</v>
      </c>
    </row>
    <row r="34002" spans="1:1" x14ac:dyDescent="0.25">
      <c r="A34002" t="str">
        <f t="shared" si="533"/>
        <v>YAG</v>
      </c>
    </row>
    <row r="34003" spans="1:1" x14ac:dyDescent="0.25">
      <c r="A34003" t="str">
        <f t="shared" si="533"/>
        <v>YAG</v>
      </c>
    </row>
    <row r="34004" spans="1:1" x14ac:dyDescent="0.25">
      <c r="A34004" t="str">
        <f t="shared" si="533"/>
        <v>YAG</v>
      </c>
    </row>
    <row r="34005" spans="1:1" x14ac:dyDescent="0.25">
      <c r="A34005" t="str">
        <f t="shared" si="533"/>
        <v>YAG</v>
      </c>
    </row>
    <row r="34006" spans="1:1" x14ac:dyDescent="0.25">
      <c r="A34006" t="str">
        <f t="shared" si="533"/>
        <v>YAG</v>
      </c>
    </row>
    <row r="34007" spans="1:1" x14ac:dyDescent="0.25">
      <c r="A34007" t="str">
        <f t="shared" si="533"/>
        <v>YAG</v>
      </c>
    </row>
    <row r="34008" spans="1:1" x14ac:dyDescent="0.25">
      <c r="A34008" t="str">
        <f t="shared" si="533"/>
        <v>YAG</v>
      </c>
    </row>
    <row r="34009" spans="1:1" x14ac:dyDescent="0.25">
      <c r="A34009" t="str">
        <f t="shared" si="533"/>
        <v>YAG</v>
      </c>
    </row>
    <row r="34010" spans="1:1" x14ac:dyDescent="0.25">
      <c r="A34010" t="str">
        <f t="shared" si="533"/>
        <v>YAG</v>
      </c>
    </row>
    <row r="34011" spans="1:1" x14ac:dyDescent="0.25">
      <c r="A34011" t="str">
        <f t="shared" si="533"/>
        <v>YAG</v>
      </c>
    </row>
    <row r="34012" spans="1:1" x14ac:dyDescent="0.25">
      <c r="A34012" t="str">
        <f t="shared" si="533"/>
        <v>YAG</v>
      </c>
    </row>
    <row r="34013" spans="1:1" x14ac:dyDescent="0.25">
      <c r="A34013" t="str">
        <f t="shared" si="533"/>
        <v>YAG</v>
      </c>
    </row>
    <row r="34014" spans="1:1" x14ac:dyDescent="0.25">
      <c r="A34014" t="str">
        <f t="shared" si="533"/>
        <v>YAG</v>
      </c>
    </row>
    <row r="34015" spans="1:1" x14ac:dyDescent="0.25">
      <c r="A34015" t="str">
        <f t="shared" si="533"/>
        <v>YAG</v>
      </c>
    </row>
    <row r="34016" spans="1:1" x14ac:dyDescent="0.25">
      <c r="A34016" t="str">
        <f t="shared" si="533"/>
        <v>YAG</v>
      </c>
    </row>
    <row r="34017" spans="1:1" x14ac:dyDescent="0.25">
      <c r="A34017" t="str">
        <f t="shared" si="533"/>
        <v>YAG</v>
      </c>
    </row>
    <row r="34018" spans="1:1" x14ac:dyDescent="0.25">
      <c r="A34018" t="str">
        <f t="shared" si="533"/>
        <v>YAG</v>
      </c>
    </row>
    <row r="34019" spans="1:1" x14ac:dyDescent="0.25">
      <c r="A34019" t="str">
        <f t="shared" si="533"/>
        <v>YAG</v>
      </c>
    </row>
    <row r="34020" spans="1:1" x14ac:dyDescent="0.25">
      <c r="A34020" t="str">
        <f t="shared" si="533"/>
        <v>YAG</v>
      </c>
    </row>
    <row r="34021" spans="1:1" x14ac:dyDescent="0.25">
      <c r="A34021" t="str">
        <f t="shared" si="533"/>
        <v>YAG</v>
      </c>
    </row>
    <row r="34022" spans="1:1" x14ac:dyDescent="0.25">
      <c r="A34022" t="str">
        <f t="shared" si="533"/>
        <v>YAG</v>
      </c>
    </row>
    <row r="34023" spans="1:1" x14ac:dyDescent="0.25">
      <c r="A34023" t="str">
        <f t="shared" si="533"/>
        <v>YAG</v>
      </c>
    </row>
    <row r="34024" spans="1:1" x14ac:dyDescent="0.25">
      <c r="A34024" t="str">
        <f t="shared" si="533"/>
        <v>YAG</v>
      </c>
    </row>
    <row r="34025" spans="1:1" x14ac:dyDescent="0.25">
      <c r="A34025" t="str">
        <f t="shared" si="533"/>
        <v>YAG</v>
      </c>
    </row>
    <row r="34026" spans="1:1" x14ac:dyDescent="0.25">
      <c r="A34026" t="str">
        <f t="shared" si="533"/>
        <v>YAG</v>
      </c>
    </row>
    <row r="34027" spans="1:1" x14ac:dyDescent="0.25">
      <c r="A34027" t="str">
        <f t="shared" si="533"/>
        <v>YAG</v>
      </c>
    </row>
    <row r="34028" spans="1:1" x14ac:dyDescent="0.25">
      <c r="A34028" t="str">
        <f t="shared" si="533"/>
        <v>YAG</v>
      </c>
    </row>
    <row r="34029" spans="1:1" x14ac:dyDescent="0.25">
      <c r="A34029" t="str">
        <f t="shared" si="533"/>
        <v>YAG</v>
      </c>
    </row>
    <row r="34030" spans="1:1" x14ac:dyDescent="0.25">
      <c r="A34030" t="str">
        <f t="shared" si="533"/>
        <v>YAG</v>
      </c>
    </row>
    <row r="34031" spans="1:1" x14ac:dyDescent="0.25">
      <c r="A34031" t="str">
        <f t="shared" si="533"/>
        <v>YAG</v>
      </c>
    </row>
    <row r="34032" spans="1:1" x14ac:dyDescent="0.25">
      <c r="A34032" t="str">
        <f t="shared" si="533"/>
        <v>YAG</v>
      </c>
    </row>
    <row r="34033" spans="1:1" x14ac:dyDescent="0.25">
      <c r="A34033" t="str">
        <f t="shared" ref="A34033:A34096" si="534">"YAG"&amp;D34033 &amp;E34033 &amp;F34033 &amp; G34033 &amp;H34033 &amp;I34033</f>
        <v>YAG</v>
      </c>
    </row>
    <row r="34034" spans="1:1" x14ac:dyDescent="0.25">
      <c r="A34034" t="str">
        <f t="shared" si="534"/>
        <v>YAG</v>
      </c>
    </row>
    <row r="34035" spans="1:1" x14ac:dyDescent="0.25">
      <c r="A34035" t="str">
        <f t="shared" si="534"/>
        <v>YAG</v>
      </c>
    </row>
    <row r="34036" spans="1:1" x14ac:dyDescent="0.25">
      <c r="A34036" t="str">
        <f t="shared" si="534"/>
        <v>YAG</v>
      </c>
    </row>
    <row r="34037" spans="1:1" x14ac:dyDescent="0.25">
      <c r="A34037" t="str">
        <f t="shared" si="534"/>
        <v>YAG</v>
      </c>
    </row>
    <row r="34038" spans="1:1" x14ac:dyDescent="0.25">
      <c r="A34038" t="str">
        <f t="shared" si="534"/>
        <v>YAG</v>
      </c>
    </row>
    <row r="34039" spans="1:1" x14ac:dyDescent="0.25">
      <c r="A34039" t="str">
        <f t="shared" si="534"/>
        <v>YAG</v>
      </c>
    </row>
    <row r="34040" spans="1:1" x14ac:dyDescent="0.25">
      <c r="A34040" t="str">
        <f t="shared" si="534"/>
        <v>YAG</v>
      </c>
    </row>
    <row r="34041" spans="1:1" x14ac:dyDescent="0.25">
      <c r="A34041" t="str">
        <f t="shared" si="534"/>
        <v>YAG</v>
      </c>
    </row>
    <row r="34042" spans="1:1" x14ac:dyDescent="0.25">
      <c r="A34042" t="str">
        <f t="shared" si="534"/>
        <v>YAG</v>
      </c>
    </row>
    <row r="34043" spans="1:1" x14ac:dyDescent="0.25">
      <c r="A34043" t="str">
        <f t="shared" si="534"/>
        <v>YAG</v>
      </c>
    </row>
    <row r="34044" spans="1:1" x14ac:dyDescent="0.25">
      <c r="A34044" t="str">
        <f t="shared" si="534"/>
        <v>YAG</v>
      </c>
    </row>
    <row r="34045" spans="1:1" x14ac:dyDescent="0.25">
      <c r="A34045" t="str">
        <f t="shared" si="534"/>
        <v>YAG</v>
      </c>
    </row>
    <row r="34046" spans="1:1" x14ac:dyDescent="0.25">
      <c r="A34046" t="str">
        <f t="shared" si="534"/>
        <v>YAG</v>
      </c>
    </row>
    <row r="34047" spans="1:1" x14ac:dyDescent="0.25">
      <c r="A34047" t="str">
        <f t="shared" si="534"/>
        <v>YAG</v>
      </c>
    </row>
    <row r="34048" spans="1:1" x14ac:dyDescent="0.25">
      <c r="A34048" t="str">
        <f t="shared" si="534"/>
        <v>YAG</v>
      </c>
    </row>
    <row r="34049" spans="1:1" x14ac:dyDescent="0.25">
      <c r="A34049" t="str">
        <f t="shared" si="534"/>
        <v>YAG</v>
      </c>
    </row>
    <row r="34050" spans="1:1" x14ac:dyDescent="0.25">
      <c r="A34050" t="str">
        <f t="shared" si="534"/>
        <v>YAG</v>
      </c>
    </row>
    <row r="34051" spans="1:1" x14ac:dyDescent="0.25">
      <c r="A34051" t="str">
        <f t="shared" si="534"/>
        <v>YAG</v>
      </c>
    </row>
    <row r="34052" spans="1:1" x14ac:dyDescent="0.25">
      <c r="A34052" t="str">
        <f t="shared" si="534"/>
        <v>YAG</v>
      </c>
    </row>
    <row r="34053" spans="1:1" x14ac:dyDescent="0.25">
      <c r="A34053" t="str">
        <f t="shared" si="534"/>
        <v>YAG</v>
      </c>
    </row>
    <row r="34054" spans="1:1" x14ac:dyDescent="0.25">
      <c r="A34054" t="str">
        <f t="shared" si="534"/>
        <v>YAG</v>
      </c>
    </row>
    <row r="34055" spans="1:1" x14ac:dyDescent="0.25">
      <c r="A34055" t="str">
        <f t="shared" si="534"/>
        <v>YAG</v>
      </c>
    </row>
    <row r="34056" spans="1:1" x14ac:dyDescent="0.25">
      <c r="A34056" t="str">
        <f t="shared" si="534"/>
        <v>YAG</v>
      </c>
    </row>
    <row r="34057" spans="1:1" x14ac:dyDescent="0.25">
      <c r="A34057" t="str">
        <f t="shared" si="534"/>
        <v>YAG</v>
      </c>
    </row>
    <row r="34058" spans="1:1" x14ac:dyDescent="0.25">
      <c r="A34058" t="str">
        <f t="shared" si="534"/>
        <v>YAG</v>
      </c>
    </row>
    <row r="34059" spans="1:1" x14ac:dyDescent="0.25">
      <c r="A34059" t="str">
        <f t="shared" si="534"/>
        <v>YAG</v>
      </c>
    </row>
    <row r="34060" spans="1:1" x14ac:dyDescent="0.25">
      <c r="A34060" t="str">
        <f t="shared" si="534"/>
        <v>YAG</v>
      </c>
    </row>
    <row r="34061" spans="1:1" x14ac:dyDescent="0.25">
      <c r="A34061" t="str">
        <f t="shared" si="534"/>
        <v>YAG</v>
      </c>
    </row>
    <row r="34062" spans="1:1" x14ac:dyDescent="0.25">
      <c r="A34062" t="str">
        <f t="shared" si="534"/>
        <v>YAG</v>
      </c>
    </row>
    <row r="34063" spans="1:1" x14ac:dyDescent="0.25">
      <c r="A34063" t="str">
        <f t="shared" si="534"/>
        <v>YAG</v>
      </c>
    </row>
    <row r="34064" spans="1:1" x14ac:dyDescent="0.25">
      <c r="A34064" t="str">
        <f t="shared" si="534"/>
        <v>YAG</v>
      </c>
    </row>
    <row r="34065" spans="1:1" x14ac:dyDescent="0.25">
      <c r="A34065" t="str">
        <f t="shared" si="534"/>
        <v>YAG</v>
      </c>
    </row>
    <row r="34066" spans="1:1" x14ac:dyDescent="0.25">
      <c r="A34066" t="str">
        <f t="shared" si="534"/>
        <v>YAG</v>
      </c>
    </row>
    <row r="34067" spans="1:1" x14ac:dyDescent="0.25">
      <c r="A34067" t="str">
        <f t="shared" si="534"/>
        <v>YAG</v>
      </c>
    </row>
    <row r="34068" spans="1:1" x14ac:dyDescent="0.25">
      <c r="A34068" t="str">
        <f t="shared" si="534"/>
        <v>YAG</v>
      </c>
    </row>
    <row r="34069" spans="1:1" x14ac:dyDescent="0.25">
      <c r="A34069" t="str">
        <f t="shared" si="534"/>
        <v>YAG</v>
      </c>
    </row>
    <row r="34070" spans="1:1" x14ac:dyDescent="0.25">
      <c r="A34070" t="str">
        <f t="shared" si="534"/>
        <v>YAG</v>
      </c>
    </row>
    <row r="34071" spans="1:1" x14ac:dyDescent="0.25">
      <c r="A34071" t="str">
        <f t="shared" si="534"/>
        <v>YAG</v>
      </c>
    </row>
    <row r="34072" spans="1:1" x14ac:dyDescent="0.25">
      <c r="A34072" t="str">
        <f t="shared" si="534"/>
        <v>YAG</v>
      </c>
    </row>
    <row r="34073" spans="1:1" x14ac:dyDescent="0.25">
      <c r="A34073" t="str">
        <f t="shared" si="534"/>
        <v>YAG</v>
      </c>
    </row>
    <row r="34074" spans="1:1" x14ac:dyDescent="0.25">
      <c r="A34074" t="str">
        <f t="shared" si="534"/>
        <v>YAG</v>
      </c>
    </row>
    <row r="34075" spans="1:1" x14ac:dyDescent="0.25">
      <c r="A34075" t="str">
        <f t="shared" si="534"/>
        <v>YAG</v>
      </c>
    </row>
    <row r="34076" spans="1:1" x14ac:dyDescent="0.25">
      <c r="A34076" t="str">
        <f t="shared" si="534"/>
        <v>YAG</v>
      </c>
    </row>
    <row r="34077" spans="1:1" x14ac:dyDescent="0.25">
      <c r="A34077" t="str">
        <f t="shared" si="534"/>
        <v>YAG</v>
      </c>
    </row>
    <row r="34078" spans="1:1" x14ac:dyDescent="0.25">
      <c r="A34078" t="str">
        <f t="shared" si="534"/>
        <v>YAG</v>
      </c>
    </row>
    <row r="34079" spans="1:1" x14ac:dyDescent="0.25">
      <c r="A34079" t="str">
        <f t="shared" si="534"/>
        <v>YAG</v>
      </c>
    </row>
    <row r="34080" spans="1:1" x14ac:dyDescent="0.25">
      <c r="A34080" t="str">
        <f t="shared" si="534"/>
        <v>YAG</v>
      </c>
    </row>
    <row r="34081" spans="1:1" x14ac:dyDescent="0.25">
      <c r="A34081" t="str">
        <f t="shared" si="534"/>
        <v>YAG</v>
      </c>
    </row>
    <row r="34082" spans="1:1" x14ac:dyDescent="0.25">
      <c r="A34082" t="str">
        <f t="shared" si="534"/>
        <v>YAG</v>
      </c>
    </row>
    <row r="34083" spans="1:1" x14ac:dyDescent="0.25">
      <c r="A34083" t="str">
        <f t="shared" si="534"/>
        <v>YAG</v>
      </c>
    </row>
    <row r="34084" spans="1:1" x14ac:dyDescent="0.25">
      <c r="A34084" t="str">
        <f t="shared" si="534"/>
        <v>YAG</v>
      </c>
    </row>
    <row r="34085" spans="1:1" x14ac:dyDescent="0.25">
      <c r="A34085" t="str">
        <f t="shared" si="534"/>
        <v>YAG</v>
      </c>
    </row>
    <row r="34086" spans="1:1" x14ac:dyDescent="0.25">
      <c r="A34086" t="str">
        <f t="shared" si="534"/>
        <v>YAG</v>
      </c>
    </row>
    <row r="34087" spans="1:1" x14ac:dyDescent="0.25">
      <c r="A34087" t="str">
        <f t="shared" si="534"/>
        <v>YAG</v>
      </c>
    </row>
    <row r="34088" spans="1:1" x14ac:dyDescent="0.25">
      <c r="A34088" t="str">
        <f t="shared" si="534"/>
        <v>YAG</v>
      </c>
    </row>
    <row r="34089" spans="1:1" x14ac:dyDescent="0.25">
      <c r="A34089" t="str">
        <f t="shared" si="534"/>
        <v>YAG</v>
      </c>
    </row>
    <row r="34090" spans="1:1" x14ac:dyDescent="0.25">
      <c r="A34090" t="str">
        <f t="shared" si="534"/>
        <v>YAG</v>
      </c>
    </row>
    <row r="34091" spans="1:1" x14ac:dyDescent="0.25">
      <c r="A34091" t="str">
        <f t="shared" si="534"/>
        <v>YAG</v>
      </c>
    </row>
    <row r="34092" spans="1:1" x14ac:dyDescent="0.25">
      <c r="A34092" t="str">
        <f t="shared" si="534"/>
        <v>YAG</v>
      </c>
    </row>
    <row r="34093" spans="1:1" x14ac:dyDescent="0.25">
      <c r="A34093" t="str">
        <f t="shared" si="534"/>
        <v>YAG</v>
      </c>
    </row>
    <row r="34094" spans="1:1" x14ac:dyDescent="0.25">
      <c r="A34094" t="str">
        <f t="shared" si="534"/>
        <v>YAG</v>
      </c>
    </row>
    <row r="34095" spans="1:1" x14ac:dyDescent="0.25">
      <c r="A34095" t="str">
        <f t="shared" si="534"/>
        <v>YAG</v>
      </c>
    </row>
    <row r="34096" spans="1:1" x14ac:dyDescent="0.25">
      <c r="A34096" t="str">
        <f t="shared" si="534"/>
        <v>YAG</v>
      </c>
    </row>
    <row r="34097" spans="1:1" x14ac:dyDescent="0.25">
      <c r="A34097" t="str">
        <f t="shared" ref="A34097:A34160" si="535">"YAG"&amp;D34097 &amp;E34097 &amp;F34097 &amp; G34097 &amp;H34097 &amp;I34097</f>
        <v>YAG</v>
      </c>
    </row>
    <row r="34098" spans="1:1" x14ac:dyDescent="0.25">
      <c r="A34098" t="str">
        <f t="shared" si="535"/>
        <v>YAG</v>
      </c>
    </row>
    <row r="34099" spans="1:1" x14ac:dyDescent="0.25">
      <c r="A34099" t="str">
        <f t="shared" si="535"/>
        <v>YAG</v>
      </c>
    </row>
    <row r="34100" spans="1:1" x14ac:dyDescent="0.25">
      <c r="A34100" t="str">
        <f t="shared" si="535"/>
        <v>YAG</v>
      </c>
    </row>
    <row r="34101" spans="1:1" x14ac:dyDescent="0.25">
      <c r="A34101" t="str">
        <f t="shared" si="535"/>
        <v>YAG</v>
      </c>
    </row>
    <row r="34102" spans="1:1" x14ac:dyDescent="0.25">
      <c r="A34102" t="str">
        <f t="shared" si="535"/>
        <v>YAG</v>
      </c>
    </row>
    <row r="34103" spans="1:1" x14ac:dyDescent="0.25">
      <c r="A34103" t="str">
        <f t="shared" si="535"/>
        <v>YAG</v>
      </c>
    </row>
    <row r="34104" spans="1:1" x14ac:dyDescent="0.25">
      <c r="A34104" t="str">
        <f t="shared" si="535"/>
        <v>YAG</v>
      </c>
    </row>
    <row r="34105" spans="1:1" x14ac:dyDescent="0.25">
      <c r="A34105" t="str">
        <f t="shared" si="535"/>
        <v>YAG</v>
      </c>
    </row>
    <row r="34106" spans="1:1" x14ac:dyDescent="0.25">
      <c r="A34106" t="str">
        <f t="shared" si="535"/>
        <v>YAG</v>
      </c>
    </row>
    <row r="34107" spans="1:1" x14ac:dyDescent="0.25">
      <c r="A34107" t="str">
        <f t="shared" si="535"/>
        <v>YAG</v>
      </c>
    </row>
    <row r="34108" spans="1:1" x14ac:dyDescent="0.25">
      <c r="A34108" t="str">
        <f t="shared" si="535"/>
        <v>YAG</v>
      </c>
    </row>
    <row r="34109" spans="1:1" x14ac:dyDescent="0.25">
      <c r="A34109" t="str">
        <f t="shared" si="535"/>
        <v>YAG</v>
      </c>
    </row>
    <row r="34110" spans="1:1" x14ac:dyDescent="0.25">
      <c r="A34110" t="str">
        <f t="shared" si="535"/>
        <v>YAG</v>
      </c>
    </row>
    <row r="34111" spans="1:1" x14ac:dyDescent="0.25">
      <c r="A34111" t="str">
        <f t="shared" si="535"/>
        <v>YAG</v>
      </c>
    </row>
    <row r="34112" spans="1:1" x14ac:dyDescent="0.25">
      <c r="A34112" t="str">
        <f t="shared" si="535"/>
        <v>YAG</v>
      </c>
    </row>
    <row r="34113" spans="1:1" x14ac:dyDescent="0.25">
      <c r="A34113" t="str">
        <f t="shared" si="535"/>
        <v>YAG</v>
      </c>
    </row>
    <row r="34114" spans="1:1" x14ac:dyDescent="0.25">
      <c r="A34114" t="str">
        <f t="shared" si="535"/>
        <v>YAG</v>
      </c>
    </row>
    <row r="34115" spans="1:1" x14ac:dyDescent="0.25">
      <c r="A34115" t="str">
        <f t="shared" si="535"/>
        <v>YAG</v>
      </c>
    </row>
    <row r="34116" spans="1:1" x14ac:dyDescent="0.25">
      <c r="A34116" t="str">
        <f t="shared" si="535"/>
        <v>YAG</v>
      </c>
    </row>
    <row r="34117" spans="1:1" x14ac:dyDescent="0.25">
      <c r="A34117" t="str">
        <f t="shared" si="535"/>
        <v>YAG</v>
      </c>
    </row>
    <row r="34118" spans="1:1" x14ac:dyDescent="0.25">
      <c r="A34118" t="str">
        <f t="shared" si="535"/>
        <v>YAG</v>
      </c>
    </row>
    <row r="34119" spans="1:1" x14ac:dyDescent="0.25">
      <c r="A34119" t="str">
        <f t="shared" si="535"/>
        <v>YAG</v>
      </c>
    </row>
    <row r="34120" spans="1:1" x14ac:dyDescent="0.25">
      <c r="A34120" t="str">
        <f t="shared" si="535"/>
        <v>YAG</v>
      </c>
    </row>
    <row r="34121" spans="1:1" x14ac:dyDescent="0.25">
      <c r="A34121" t="str">
        <f t="shared" si="535"/>
        <v>YAG</v>
      </c>
    </row>
    <row r="34122" spans="1:1" x14ac:dyDescent="0.25">
      <c r="A34122" t="str">
        <f t="shared" si="535"/>
        <v>YAG</v>
      </c>
    </row>
    <row r="34123" spans="1:1" x14ac:dyDescent="0.25">
      <c r="A34123" t="str">
        <f t="shared" si="535"/>
        <v>YAG</v>
      </c>
    </row>
    <row r="34124" spans="1:1" x14ac:dyDescent="0.25">
      <c r="A34124" t="str">
        <f t="shared" si="535"/>
        <v>YAG</v>
      </c>
    </row>
    <row r="34125" spans="1:1" x14ac:dyDescent="0.25">
      <c r="A34125" t="str">
        <f t="shared" si="535"/>
        <v>YAG</v>
      </c>
    </row>
    <row r="34126" spans="1:1" x14ac:dyDescent="0.25">
      <c r="A34126" t="str">
        <f t="shared" si="535"/>
        <v>YAG</v>
      </c>
    </row>
    <row r="34127" spans="1:1" x14ac:dyDescent="0.25">
      <c r="A34127" t="str">
        <f t="shared" si="535"/>
        <v>YAG</v>
      </c>
    </row>
    <row r="34128" spans="1:1" x14ac:dyDescent="0.25">
      <c r="A34128" t="str">
        <f t="shared" si="535"/>
        <v>YAG</v>
      </c>
    </row>
    <row r="34129" spans="1:1" x14ac:dyDescent="0.25">
      <c r="A34129" t="str">
        <f t="shared" si="535"/>
        <v>YAG</v>
      </c>
    </row>
    <row r="34130" spans="1:1" x14ac:dyDescent="0.25">
      <c r="A34130" t="str">
        <f t="shared" si="535"/>
        <v>YAG</v>
      </c>
    </row>
    <row r="34131" spans="1:1" x14ac:dyDescent="0.25">
      <c r="A34131" t="str">
        <f t="shared" si="535"/>
        <v>YAG</v>
      </c>
    </row>
    <row r="34132" spans="1:1" x14ac:dyDescent="0.25">
      <c r="A34132" t="str">
        <f t="shared" si="535"/>
        <v>YAG</v>
      </c>
    </row>
    <row r="34133" spans="1:1" x14ac:dyDescent="0.25">
      <c r="A34133" t="str">
        <f t="shared" si="535"/>
        <v>YAG</v>
      </c>
    </row>
    <row r="34134" spans="1:1" x14ac:dyDescent="0.25">
      <c r="A34134" t="str">
        <f t="shared" si="535"/>
        <v>YAG</v>
      </c>
    </row>
    <row r="34135" spans="1:1" x14ac:dyDescent="0.25">
      <c r="A34135" t="str">
        <f t="shared" si="535"/>
        <v>YAG</v>
      </c>
    </row>
    <row r="34136" spans="1:1" x14ac:dyDescent="0.25">
      <c r="A34136" t="str">
        <f t="shared" si="535"/>
        <v>YAG</v>
      </c>
    </row>
    <row r="34137" spans="1:1" x14ac:dyDescent="0.25">
      <c r="A34137" t="str">
        <f t="shared" si="535"/>
        <v>YAG</v>
      </c>
    </row>
    <row r="34138" spans="1:1" x14ac:dyDescent="0.25">
      <c r="A34138" t="str">
        <f t="shared" si="535"/>
        <v>YAG</v>
      </c>
    </row>
    <row r="34139" spans="1:1" x14ac:dyDescent="0.25">
      <c r="A34139" t="str">
        <f t="shared" si="535"/>
        <v>YAG</v>
      </c>
    </row>
    <row r="34140" spans="1:1" x14ac:dyDescent="0.25">
      <c r="A34140" t="str">
        <f t="shared" si="535"/>
        <v>YAG</v>
      </c>
    </row>
    <row r="34141" spans="1:1" x14ac:dyDescent="0.25">
      <c r="A34141" t="str">
        <f t="shared" si="535"/>
        <v>YAG</v>
      </c>
    </row>
    <row r="34142" spans="1:1" x14ac:dyDescent="0.25">
      <c r="A34142" t="str">
        <f t="shared" si="535"/>
        <v>YAG</v>
      </c>
    </row>
    <row r="34143" spans="1:1" x14ac:dyDescent="0.25">
      <c r="A34143" t="str">
        <f t="shared" si="535"/>
        <v>YAG</v>
      </c>
    </row>
    <row r="34144" spans="1:1" x14ac:dyDescent="0.25">
      <c r="A34144" t="str">
        <f t="shared" si="535"/>
        <v>YAG</v>
      </c>
    </row>
    <row r="34145" spans="1:1" x14ac:dyDescent="0.25">
      <c r="A34145" t="str">
        <f t="shared" si="535"/>
        <v>YAG</v>
      </c>
    </row>
    <row r="34146" spans="1:1" x14ac:dyDescent="0.25">
      <c r="A34146" t="str">
        <f t="shared" si="535"/>
        <v>YAG</v>
      </c>
    </row>
    <row r="34147" spans="1:1" x14ac:dyDescent="0.25">
      <c r="A34147" t="str">
        <f t="shared" si="535"/>
        <v>YAG</v>
      </c>
    </row>
    <row r="34148" spans="1:1" x14ac:dyDescent="0.25">
      <c r="A34148" t="str">
        <f t="shared" si="535"/>
        <v>YAG</v>
      </c>
    </row>
    <row r="34149" spans="1:1" x14ac:dyDescent="0.25">
      <c r="A34149" t="str">
        <f t="shared" si="535"/>
        <v>YAG</v>
      </c>
    </row>
    <row r="34150" spans="1:1" x14ac:dyDescent="0.25">
      <c r="A34150" t="str">
        <f t="shared" si="535"/>
        <v>YAG</v>
      </c>
    </row>
    <row r="34151" spans="1:1" x14ac:dyDescent="0.25">
      <c r="A34151" t="str">
        <f t="shared" si="535"/>
        <v>YAG</v>
      </c>
    </row>
    <row r="34152" spans="1:1" x14ac:dyDescent="0.25">
      <c r="A34152" t="str">
        <f t="shared" si="535"/>
        <v>YAG</v>
      </c>
    </row>
    <row r="34153" spans="1:1" x14ac:dyDescent="0.25">
      <c r="A34153" t="str">
        <f t="shared" si="535"/>
        <v>YAG</v>
      </c>
    </row>
    <row r="34154" spans="1:1" x14ac:dyDescent="0.25">
      <c r="A34154" t="str">
        <f t="shared" si="535"/>
        <v>YAG</v>
      </c>
    </row>
    <row r="34155" spans="1:1" x14ac:dyDescent="0.25">
      <c r="A34155" t="str">
        <f t="shared" si="535"/>
        <v>YAG</v>
      </c>
    </row>
    <row r="34156" spans="1:1" x14ac:dyDescent="0.25">
      <c r="A34156" t="str">
        <f t="shared" si="535"/>
        <v>YAG</v>
      </c>
    </row>
    <row r="34157" spans="1:1" x14ac:dyDescent="0.25">
      <c r="A34157" t="str">
        <f t="shared" si="535"/>
        <v>YAG</v>
      </c>
    </row>
    <row r="34158" spans="1:1" x14ac:dyDescent="0.25">
      <c r="A34158" t="str">
        <f t="shared" si="535"/>
        <v>YAG</v>
      </c>
    </row>
    <row r="34159" spans="1:1" x14ac:dyDescent="0.25">
      <c r="A34159" t="str">
        <f t="shared" si="535"/>
        <v>YAG</v>
      </c>
    </row>
    <row r="34160" spans="1:1" x14ac:dyDescent="0.25">
      <c r="A34160" t="str">
        <f t="shared" si="535"/>
        <v>YAG</v>
      </c>
    </row>
    <row r="34161" spans="1:1" x14ac:dyDescent="0.25">
      <c r="A34161" t="str">
        <f t="shared" ref="A34161:A34224" si="536">"YAG"&amp;D34161 &amp;E34161 &amp;F34161 &amp; G34161 &amp;H34161 &amp;I34161</f>
        <v>YAG</v>
      </c>
    </row>
    <row r="34162" spans="1:1" x14ac:dyDescent="0.25">
      <c r="A34162" t="str">
        <f t="shared" si="536"/>
        <v>YAG</v>
      </c>
    </row>
    <row r="34163" spans="1:1" x14ac:dyDescent="0.25">
      <c r="A34163" t="str">
        <f t="shared" si="536"/>
        <v>YAG</v>
      </c>
    </row>
    <row r="34164" spans="1:1" x14ac:dyDescent="0.25">
      <c r="A34164" t="str">
        <f t="shared" si="536"/>
        <v>YAG</v>
      </c>
    </row>
    <row r="34165" spans="1:1" x14ac:dyDescent="0.25">
      <c r="A34165" t="str">
        <f t="shared" si="536"/>
        <v>YAG</v>
      </c>
    </row>
    <row r="34166" spans="1:1" x14ac:dyDescent="0.25">
      <c r="A34166" t="str">
        <f t="shared" si="536"/>
        <v>YAG</v>
      </c>
    </row>
    <row r="34167" spans="1:1" x14ac:dyDescent="0.25">
      <c r="A34167" t="str">
        <f t="shared" si="536"/>
        <v>YAG</v>
      </c>
    </row>
    <row r="34168" spans="1:1" x14ac:dyDescent="0.25">
      <c r="A34168" t="str">
        <f t="shared" si="536"/>
        <v>YAG</v>
      </c>
    </row>
    <row r="34169" spans="1:1" x14ac:dyDescent="0.25">
      <c r="A34169" t="str">
        <f t="shared" si="536"/>
        <v>YAG</v>
      </c>
    </row>
    <row r="34170" spans="1:1" x14ac:dyDescent="0.25">
      <c r="A34170" t="str">
        <f t="shared" si="536"/>
        <v>YAG</v>
      </c>
    </row>
    <row r="34171" spans="1:1" x14ac:dyDescent="0.25">
      <c r="A34171" t="str">
        <f t="shared" si="536"/>
        <v>YAG</v>
      </c>
    </row>
    <row r="34172" spans="1:1" x14ac:dyDescent="0.25">
      <c r="A34172" t="str">
        <f t="shared" si="536"/>
        <v>YAG</v>
      </c>
    </row>
    <row r="34173" spans="1:1" x14ac:dyDescent="0.25">
      <c r="A34173" t="str">
        <f t="shared" si="536"/>
        <v>YAG</v>
      </c>
    </row>
    <row r="34174" spans="1:1" x14ac:dyDescent="0.25">
      <c r="A34174" t="str">
        <f t="shared" si="536"/>
        <v>YAG</v>
      </c>
    </row>
    <row r="34175" spans="1:1" x14ac:dyDescent="0.25">
      <c r="A34175" t="str">
        <f t="shared" si="536"/>
        <v>YAG</v>
      </c>
    </row>
    <row r="34176" spans="1:1" x14ac:dyDescent="0.25">
      <c r="A34176" t="str">
        <f t="shared" si="536"/>
        <v>YAG</v>
      </c>
    </row>
    <row r="34177" spans="1:1" x14ac:dyDescent="0.25">
      <c r="A34177" t="str">
        <f t="shared" si="536"/>
        <v>YAG</v>
      </c>
    </row>
    <row r="34178" spans="1:1" x14ac:dyDescent="0.25">
      <c r="A34178" t="str">
        <f t="shared" si="536"/>
        <v>YAG</v>
      </c>
    </row>
    <row r="34179" spans="1:1" x14ac:dyDescent="0.25">
      <c r="A34179" t="str">
        <f t="shared" si="536"/>
        <v>YAG</v>
      </c>
    </row>
    <row r="34180" spans="1:1" x14ac:dyDescent="0.25">
      <c r="A34180" t="str">
        <f t="shared" si="536"/>
        <v>YAG</v>
      </c>
    </row>
    <row r="34181" spans="1:1" x14ac:dyDescent="0.25">
      <c r="A34181" t="str">
        <f t="shared" si="536"/>
        <v>YAG</v>
      </c>
    </row>
    <row r="34182" spans="1:1" x14ac:dyDescent="0.25">
      <c r="A34182" t="str">
        <f t="shared" si="536"/>
        <v>YAG</v>
      </c>
    </row>
    <row r="34183" spans="1:1" x14ac:dyDescent="0.25">
      <c r="A34183" t="str">
        <f t="shared" si="536"/>
        <v>YAG</v>
      </c>
    </row>
    <row r="34184" spans="1:1" x14ac:dyDescent="0.25">
      <c r="A34184" t="str">
        <f t="shared" si="536"/>
        <v>YAG</v>
      </c>
    </row>
    <row r="34185" spans="1:1" x14ac:dyDescent="0.25">
      <c r="A34185" t="str">
        <f t="shared" si="536"/>
        <v>YAG</v>
      </c>
    </row>
    <row r="34186" spans="1:1" x14ac:dyDescent="0.25">
      <c r="A34186" t="str">
        <f t="shared" si="536"/>
        <v>YAG</v>
      </c>
    </row>
    <row r="34187" spans="1:1" x14ac:dyDescent="0.25">
      <c r="A34187" t="str">
        <f t="shared" si="536"/>
        <v>YAG</v>
      </c>
    </row>
    <row r="34188" spans="1:1" x14ac:dyDescent="0.25">
      <c r="A34188" t="str">
        <f t="shared" si="536"/>
        <v>YAG</v>
      </c>
    </row>
    <row r="34189" spans="1:1" x14ac:dyDescent="0.25">
      <c r="A34189" t="str">
        <f t="shared" si="536"/>
        <v>YAG</v>
      </c>
    </row>
    <row r="34190" spans="1:1" x14ac:dyDescent="0.25">
      <c r="A34190" t="str">
        <f t="shared" si="536"/>
        <v>YAG</v>
      </c>
    </row>
    <row r="34191" spans="1:1" x14ac:dyDescent="0.25">
      <c r="A34191" t="str">
        <f t="shared" si="536"/>
        <v>YAG</v>
      </c>
    </row>
    <row r="34192" spans="1:1" x14ac:dyDescent="0.25">
      <c r="A34192" t="str">
        <f t="shared" si="536"/>
        <v>YAG</v>
      </c>
    </row>
    <row r="34193" spans="1:1" x14ac:dyDescent="0.25">
      <c r="A34193" t="str">
        <f t="shared" si="536"/>
        <v>YAG</v>
      </c>
    </row>
    <row r="34194" spans="1:1" x14ac:dyDescent="0.25">
      <c r="A34194" t="str">
        <f t="shared" si="536"/>
        <v>YAG</v>
      </c>
    </row>
    <row r="34195" spans="1:1" x14ac:dyDescent="0.25">
      <c r="A34195" t="str">
        <f t="shared" si="536"/>
        <v>YAG</v>
      </c>
    </row>
    <row r="34196" spans="1:1" x14ac:dyDescent="0.25">
      <c r="A34196" t="str">
        <f t="shared" si="536"/>
        <v>YAG</v>
      </c>
    </row>
    <row r="34197" spans="1:1" x14ac:dyDescent="0.25">
      <c r="A34197" t="str">
        <f t="shared" si="536"/>
        <v>YAG</v>
      </c>
    </row>
    <row r="34198" spans="1:1" x14ac:dyDescent="0.25">
      <c r="A34198" t="str">
        <f t="shared" si="536"/>
        <v>YAG</v>
      </c>
    </row>
    <row r="34199" spans="1:1" x14ac:dyDescent="0.25">
      <c r="A34199" t="str">
        <f t="shared" si="536"/>
        <v>YAG</v>
      </c>
    </row>
    <row r="34200" spans="1:1" x14ac:dyDescent="0.25">
      <c r="A34200" t="str">
        <f t="shared" si="536"/>
        <v>YAG</v>
      </c>
    </row>
    <row r="34201" spans="1:1" x14ac:dyDescent="0.25">
      <c r="A34201" t="str">
        <f t="shared" si="536"/>
        <v>YAG</v>
      </c>
    </row>
    <row r="34202" spans="1:1" x14ac:dyDescent="0.25">
      <c r="A34202" t="str">
        <f t="shared" si="536"/>
        <v>YAG</v>
      </c>
    </row>
    <row r="34203" spans="1:1" x14ac:dyDescent="0.25">
      <c r="A34203" t="str">
        <f t="shared" si="536"/>
        <v>YAG</v>
      </c>
    </row>
    <row r="34204" spans="1:1" x14ac:dyDescent="0.25">
      <c r="A34204" t="str">
        <f t="shared" si="536"/>
        <v>YAG</v>
      </c>
    </row>
    <row r="34205" spans="1:1" x14ac:dyDescent="0.25">
      <c r="A34205" t="str">
        <f t="shared" si="536"/>
        <v>YAG</v>
      </c>
    </row>
    <row r="34206" spans="1:1" x14ac:dyDescent="0.25">
      <c r="A34206" t="str">
        <f t="shared" si="536"/>
        <v>YAG</v>
      </c>
    </row>
    <row r="34207" spans="1:1" x14ac:dyDescent="0.25">
      <c r="A34207" t="str">
        <f t="shared" si="536"/>
        <v>YAG</v>
      </c>
    </row>
    <row r="34208" spans="1:1" x14ac:dyDescent="0.25">
      <c r="A34208" t="str">
        <f t="shared" si="536"/>
        <v>YAG</v>
      </c>
    </row>
    <row r="34209" spans="1:1" x14ac:dyDescent="0.25">
      <c r="A34209" t="str">
        <f t="shared" si="536"/>
        <v>YAG</v>
      </c>
    </row>
    <row r="34210" spans="1:1" x14ac:dyDescent="0.25">
      <c r="A34210" t="str">
        <f t="shared" si="536"/>
        <v>YAG</v>
      </c>
    </row>
    <row r="34211" spans="1:1" x14ac:dyDescent="0.25">
      <c r="A34211" t="str">
        <f t="shared" si="536"/>
        <v>YAG</v>
      </c>
    </row>
    <row r="34212" spans="1:1" x14ac:dyDescent="0.25">
      <c r="A34212" t="str">
        <f t="shared" si="536"/>
        <v>YAG</v>
      </c>
    </row>
    <row r="34213" spans="1:1" x14ac:dyDescent="0.25">
      <c r="A34213" t="str">
        <f t="shared" si="536"/>
        <v>YAG</v>
      </c>
    </row>
    <row r="34214" spans="1:1" x14ac:dyDescent="0.25">
      <c r="A34214" t="str">
        <f t="shared" si="536"/>
        <v>YAG</v>
      </c>
    </row>
    <row r="34215" spans="1:1" x14ac:dyDescent="0.25">
      <c r="A34215" t="str">
        <f t="shared" si="536"/>
        <v>YAG</v>
      </c>
    </row>
    <row r="34216" spans="1:1" x14ac:dyDescent="0.25">
      <c r="A34216" t="str">
        <f t="shared" si="536"/>
        <v>YAG</v>
      </c>
    </row>
    <row r="34217" spans="1:1" x14ac:dyDescent="0.25">
      <c r="A34217" t="str">
        <f t="shared" si="536"/>
        <v>YAG</v>
      </c>
    </row>
    <row r="34218" spans="1:1" x14ac:dyDescent="0.25">
      <c r="A34218" t="str">
        <f t="shared" si="536"/>
        <v>YAG</v>
      </c>
    </row>
    <row r="34219" spans="1:1" x14ac:dyDescent="0.25">
      <c r="A34219" t="str">
        <f t="shared" si="536"/>
        <v>YAG</v>
      </c>
    </row>
    <row r="34220" spans="1:1" x14ac:dyDescent="0.25">
      <c r="A34220" t="str">
        <f t="shared" si="536"/>
        <v>YAG</v>
      </c>
    </row>
    <row r="34221" spans="1:1" x14ac:dyDescent="0.25">
      <c r="A34221" t="str">
        <f t="shared" si="536"/>
        <v>YAG</v>
      </c>
    </row>
    <row r="34222" spans="1:1" x14ac:dyDescent="0.25">
      <c r="A34222" t="str">
        <f t="shared" si="536"/>
        <v>YAG</v>
      </c>
    </row>
    <row r="34223" spans="1:1" x14ac:dyDescent="0.25">
      <c r="A34223" t="str">
        <f t="shared" si="536"/>
        <v>YAG</v>
      </c>
    </row>
    <row r="34224" spans="1:1" x14ac:dyDescent="0.25">
      <c r="A34224" t="str">
        <f t="shared" si="536"/>
        <v>YAG</v>
      </c>
    </row>
    <row r="34225" spans="1:1" x14ac:dyDescent="0.25">
      <c r="A34225" t="str">
        <f t="shared" ref="A34225:A34288" si="537">"YAG"&amp;D34225 &amp;E34225 &amp;F34225 &amp; G34225 &amp;H34225 &amp;I34225</f>
        <v>YAG</v>
      </c>
    </row>
    <row r="34226" spans="1:1" x14ac:dyDescent="0.25">
      <c r="A34226" t="str">
        <f t="shared" si="537"/>
        <v>YAG</v>
      </c>
    </row>
    <row r="34227" spans="1:1" x14ac:dyDescent="0.25">
      <c r="A34227" t="str">
        <f t="shared" si="537"/>
        <v>YAG</v>
      </c>
    </row>
    <row r="34228" spans="1:1" x14ac:dyDescent="0.25">
      <c r="A34228" t="str">
        <f t="shared" si="537"/>
        <v>YAG</v>
      </c>
    </row>
    <row r="34229" spans="1:1" x14ac:dyDescent="0.25">
      <c r="A34229" t="str">
        <f t="shared" si="537"/>
        <v>YAG</v>
      </c>
    </row>
    <row r="34230" spans="1:1" x14ac:dyDescent="0.25">
      <c r="A34230" t="str">
        <f t="shared" si="537"/>
        <v>YAG</v>
      </c>
    </row>
    <row r="34231" spans="1:1" x14ac:dyDescent="0.25">
      <c r="A34231" t="str">
        <f t="shared" si="537"/>
        <v>YAG</v>
      </c>
    </row>
    <row r="34232" spans="1:1" x14ac:dyDescent="0.25">
      <c r="A34232" t="str">
        <f t="shared" si="537"/>
        <v>YAG</v>
      </c>
    </row>
    <row r="34233" spans="1:1" x14ac:dyDescent="0.25">
      <c r="A34233" t="str">
        <f t="shared" si="537"/>
        <v>YAG</v>
      </c>
    </row>
    <row r="34234" spans="1:1" x14ac:dyDescent="0.25">
      <c r="A34234" t="str">
        <f t="shared" si="537"/>
        <v>YAG</v>
      </c>
    </row>
    <row r="34235" spans="1:1" x14ac:dyDescent="0.25">
      <c r="A34235" t="str">
        <f t="shared" si="537"/>
        <v>YAG</v>
      </c>
    </row>
    <row r="34236" spans="1:1" x14ac:dyDescent="0.25">
      <c r="A34236" t="str">
        <f t="shared" si="537"/>
        <v>YAG</v>
      </c>
    </row>
    <row r="34237" spans="1:1" x14ac:dyDescent="0.25">
      <c r="A34237" t="str">
        <f t="shared" si="537"/>
        <v>YAG</v>
      </c>
    </row>
    <row r="34238" spans="1:1" x14ac:dyDescent="0.25">
      <c r="A34238" t="str">
        <f t="shared" si="537"/>
        <v>YAG</v>
      </c>
    </row>
    <row r="34239" spans="1:1" x14ac:dyDescent="0.25">
      <c r="A34239" t="str">
        <f t="shared" si="537"/>
        <v>YAG</v>
      </c>
    </row>
    <row r="34240" spans="1:1" x14ac:dyDescent="0.25">
      <c r="A34240" t="str">
        <f t="shared" si="537"/>
        <v>YAG</v>
      </c>
    </row>
    <row r="34241" spans="1:1" x14ac:dyDescent="0.25">
      <c r="A34241" t="str">
        <f t="shared" si="537"/>
        <v>YAG</v>
      </c>
    </row>
    <row r="34242" spans="1:1" x14ac:dyDescent="0.25">
      <c r="A34242" t="str">
        <f t="shared" si="537"/>
        <v>YAG</v>
      </c>
    </row>
    <row r="34243" spans="1:1" x14ac:dyDescent="0.25">
      <c r="A34243" t="str">
        <f t="shared" si="537"/>
        <v>YAG</v>
      </c>
    </row>
    <row r="34244" spans="1:1" x14ac:dyDescent="0.25">
      <c r="A34244" t="str">
        <f t="shared" si="537"/>
        <v>YAG</v>
      </c>
    </row>
    <row r="34245" spans="1:1" x14ac:dyDescent="0.25">
      <c r="A34245" t="str">
        <f t="shared" si="537"/>
        <v>YAG</v>
      </c>
    </row>
    <row r="34246" spans="1:1" x14ac:dyDescent="0.25">
      <c r="A34246" t="str">
        <f t="shared" si="537"/>
        <v>YAG</v>
      </c>
    </row>
    <row r="34247" spans="1:1" x14ac:dyDescent="0.25">
      <c r="A34247" t="str">
        <f t="shared" si="537"/>
        <v>YAG</v>
      </c>
    </row>
    <row r="34248" spans="1:1" x14ac:dyDescent="0.25">
      <c r="A34248" t="str">
        <f t="shared" si="537"/>
        <v>YAG</v>
      </c>
    </row>
    <row r="34249" spans="1:1" x14ac:dyDescent="0.25">
      <c r="A34249" t="str">
        <f t="shared" si="537"/>
        <v>YAG</v>
      </c>
    </row>
    <row r="34250" spans="1:1" x14ac:dyDescent="0.25">
      <c r="A34250" t="str">
        <f t="shared" si="537"/>
        <v>YAG</v>
      </c>
    </row>
    <row r="34251" spans="1:1" x14ac:dyDescent="0.25">
      <c r="A34251" t="str">
        <f t="shared" si="537"/>
        <v>YAG</v>
      </c>
    </row>
    <row r="34252" spans="1:1" x14ac:dyDescent="0.25">
      <c r="A34252" t="str">
        <f t="shared" si="537"/>
        <v>YAG</v>
      </c>
    </row>
    <row r="34253" spans="1:1" x14ac:dyDescent="0.25">
      <c r="A34253" t="str">
        <f t="shared" si="537"/>
        <v>YAG</v>
      </c>
    </row>
    <row r="34254" spans="1:1" x14ac:dyDescent="0.25">
      <c r="A34254" t="str">
        <f t="shared" si="537"/>
        <v>YAG</v>
      </c>
    </row>
    <row r="34255" spans="1:1" x14ac:dyDescent="0.25">
      <c r="A34255" t="str">
        <f t="shared" si="537"/>
        <v>YAG</v>
      </c>
    </row>
    <row r="34256" spans="1:1" x14ac:dyDescent="0.25">
      <c r="A34256" t="str">
        <f t="shared" si="537"/>
        <v>YAG</v>
      </c>
    </row>
    <row r="34257" spans="1:1" x14ac:dyDescent="0.25">
      <c r="A34257" t="str">
        <f t="shared" si="537"/>
        <v>YAG</v>
      </c>
    </row>
    <row r="34258" spans="1:1" x14ac:dyDescent="0.25">
      <c r="A34258" t="str">
        <f t="shared" si="537"/>
        <v>YAG</v>
      </c>
    </row>
    <row r="34259" spans="1:1" x14ac:dyDescent="0.25">
      <c r="A34259" t="str">
        <f t="shared" si="537"/>
        <v>YAG</v>
      </c>
    </row>
    <row r="34260" spans="1:1" x14ac:dyDescent="0.25">
      <c r="A34260" t="str">
        <f t="shared" si="537"/>
        <v>YAG</v>
      </c>
    </row>
    <row r="34261" spans="1:1" x14ac:dyDescent="0.25">
      <c r="A34261" t="str">
        <f t="shared" si="537"/>
        <v>YAG</v>
      </c>
    </row>
    <row r="34262" spans="1:1" x14ac:dyDescent="0.25">
      <c r="A34262" t="str">
        <f t="shared" si="537"/>
        <v>YAG</v>
      </c>
    </row>
    <row r="34263" spans="1:1" x14ac:dyDescent="0.25">
      <c r="A34263" t="str">
        <f t="shared" si="537"/>
        <v>YAG</v>
      </c>
    </row>
    <row r="34264" spans="1:1" x14ac:dyDescent="0.25">
      <c r="A34264" t="str">
        <f t="shared" si="537"/>
        <v>YAG</v>
      </c>
    </row>
    <row r="34265" spans="1:1" x14ac:dyDescent="0.25">
      <c r="A34265" t="str">
        <f t="shared" si="537"/>
        <v>YAG</v>
      </c>
    </row>
    <row r="34266" spans="1:1" x14ac:dyDescent="0.25">
      <c r="A34266" t="str">
        <f t="shared" si="537"/>
        <v>YAG</v>
      </c>
    </row>
    <row r="34267" spans="1:1" x14ac:dyDescent="0.25">
      <c r="A34267" t="str">
        <f t="shared" si="537"/>
        <v>YAG</v>
      </c>
    </row>
    <row r="34268" spans="1:1" x14ac:dyDescent="0.25">
      <c r="A34268" t="str">
        <f t="shared" si="537"/>
        <v>YAG</v>
      </c>
    </row>
    <row r="34269" spans="1:1" x14ac:dyDescent="0.25">
      <c r="A34269" t="str">
        <f t="shared" si="537"/>
        <v>YAG</v>
      </c>
    </row>
    <row r="34270" spans="1:1" x14ac:dyDescent="0.25">
      <c r="A34270" t="str">
        <f t="shared" si="537"/>
        <v>YAG</v>
      </c>
    </row>
    <row r="34271" spans="1:1" x14ac:dyDescent="0.25">
      <c r="A34271" t="str">
        <f t="shared" si="537"/>
        <v>YAG</v>
      </c>
    </row>
    <row r="34272" spans="1:1" x14ac:dyDescent="0.25">
      <c r="A34272" t="str">
        <f t="shared" si="537"/>
        <v>YAG</v>
      </c>
    </row>
    <row r="34273" spans="1:1" x14ac:dyDescent="0.25">
      <c r="A34273" t="str">
        <f t="shared" si="537"/>
        <v>YAG</v>
      </c>
    </row>
    <row r="34274" spans="1:1" x14ac:dyDescent="0.25">
      <c r="A34274" t="str">
        <f t="shared" si="537"/>
        <v>YAG</v>
      </c>
    </row>
    <row r="34275" spans="1:1" x14ac:dyDescent="0.25">
      <c r="A34275" t="str">
        <f t="shared" si="537"/>
        <v>YAG</v>
      </c>
    </row>
    <row r="34276" spans="1:1" x14ac:dyDescent="0.25">
      <c r="A34276" t="str">
        <f t="shared" si="537"/>
        <v>YAG</v>
      </c>
    </row>
    <row r="34277" spans="1:1" x14ac:dyDescent="0.25">
      <c r="A34277" t="str">
        <f t="shared" si="537"/>
        <v>YAG</v>
      </c>
    </row>
    <row r="34278" spans="1:1" x14ac:dyDescent="0.25">
      <c r="A34278" t="str">
        <f t="shared" si="537"/>
        <v>YAG</v>
      </c>
    </row>
    <row r="34279" spans="1:1" x14ac:dyDescent="0.25">
      <c r="A34279" t="str">
        <f t="shared" si="537"/>
        <v>YAG</v>
      </c>
    </row>
    <row r="34280" spans="1:1" x14ac:dyDescent="0.25">
      <c r="A34280" t="str">
        <f t="shared" si="537"/>
        <v>YAG</v>
      </c>
    </row>
    <row r="34281" spans="1:1" x14ac:dyDescent="0.25">
      <c r="A34281" t="str">
        <f t="shared" si="537"/>
        <v>YAG</v>
      </c>
    </row>
    <row r="34282" spans="1:1" x14ac:dyDescent="0.25">
      <c r="A34282" t="str">
        <f t="shared" si="537"/>
        <v>YAG</v>
      </c>
    </row>
    <row r="34283" spans="1:1" x14ac:dyDescent="0.25">
      <c r="A34283" t="str">
        <f t="shared" si="537"/>
        <v>YAG</v>
      </c>
    </row>
    <row r="34284" spans="1:1" x14ac:dyDescent="0.25">
      <c r="A34284" t="str">
        <f t="shared" si="537"/>
        <v>YAG</v>
      </c>
    </row>
    <row r="34285" spans="1:1" x14ac:dyDescent="0.25">
      <c r="A34285" t="str">
        <f t="shared" si="537"/>
        <v>YAG</v>
      </c>
    </row>
    <row r="34286" spans="1:1" x14ac:dyDescent="0.25">
      <c r="A34286" t="str">
        <f t="shared" si="537"/>
        <v>YAG</v>
      </c>
    </row>
    <row r="34287" spans="1:1" x14ac:dyDescent="0.25">
      <c r="A34287" t="str">
        <f t="shared" si="537"/>
        <v>YAG</v>
      </c>
    </row>
    <row r="34288" spans="1:1" x14ac:dyDescent="0.25">
      <c r="A34288" t="str">
        <f t="shared" si="537"/>
        <v>YAG</v>
      </c>
    </row>
    <row r="34289" spans="1:1" x14ac:dyDescent="0.25">
      <c r="A34289" t="str">
        <f t="shared" ref="A34289:A34352" si="538">"YAG"&amp;D34289 &amp;E34289 &amp;F34289 &amp; G34289 &amp;H34289 &amp;I34289</f>
        <v>YAG</v>
      </c>
    </row>
    <row r="34290" spans="1:1" x14ac:dyDescent="0.25">
      <c r="A34290" t="str">
        <f t="shared" si="538"/>
        <v>YAG</v>
      </c>
    </row>
    <row r="34291" spans="1:1" x14ac:dyDescent="0.25">
      <c r="A34291" t="str">
        <f t="shared" si="538"/>
        <v>YAG</v>
      </c>
    </row>
    <row r="34292" spans="1:1" x14ac:dyDescent="0.25">
      <c r="A34292" t="str">
        <f t="shared" si="538"/>
        <v>YAG</v>
      </c>
    </row>
    <row r="34293" spans="1:1" x14ac:dyDescent="0.25">
      <c r="A34293" t="str">
        <f t="shared" si="538"/>
        <v>YAG</v>
      </c>
    </row>
    <row r="34294" spans="1:1" x14ac:dyDescent="0.25">
      <c r="A34294" t="str">
        <f t="shared" si="538"/>
        <v>YAG</v>
      </c>
    </row>
    <row r="34295" spans="1:1" x14ac:dyDescent="0.25">
      <c r="A34295" t="str">
        <f t="shared" si="538"/>
        <v>YAG</v>
      </c>
    </row>
    <row r="34296" spans="1:1" x14ac:dyDescent="0.25">
      <c r="A34296" t="str">
        <f t="shared" si="538"/>
        <v>YAG</v>
      </c>
    </row>
    <row r="34297" spans="1:1" x14ac:dyDescent="0.25">
      <c r="A34297" t="str">
        <f t="shared" si="538"/>
        <v>YAG</v>
      </c>
    </row>
    <row r="34298" spans="1:1" x14ac:dyDescent="0.25">
      <c r="A34298" t="str">
        <f t="shared" si="538"/>
        <v>YAG</v>
      </c>
    </row>
    <row r="34299" spans="1:1" x14ac:dyDescent="0.25">
      <c r="A34299" t="str">
        <f t="shared" si="538"/>
        <v>YAG</v>
      </c>
    </row>
    <row r="34300" spans="1:1" x14ac:dyDescent="0.25">
      <c r="A34300" t="str">
        <f t="shared" si="538"/>
        <v>YAG</v>
      </c>
    </row>
    <row r="34301" spans="1:1" x14ac:dyDescent="0.25">
      <c r="A34301" t="str">
        <f t="shared" si="538"/>
        <v>YAG</v>
      </c>
    </row>
    <row r="34302" spans="1:1" x14ac:dyDescent="0.25">
      <c r="A34302" t="str">
        <f t="shared" si="538"/>
        <v>YAG</v>
      </c>
    </row>
    <row r="34303" spans="1:1" x14ac:dyDescent="0.25">
      <c r="A34303" t="str">
        <f t="shared" si="538"/>
        <v>YAG</v>
      </c>
    </row>
    <row r="34304" spans="1:1" x14ac:dyDescent="0.25">
      <c r="A34304" t="str">
        <f t="shared" si="538"/>
        <v>YAG</v>
      </c>
    </row>
    <row r="34305" spans="1:1" x14ac:dyDescent="0.25">
      <c r="A34305" t="str">
        <f t="shared" si="538"/>
        <v>YAG</v>
      </c>
    </row>
    <row r="34306" spans="1:1" x14ac:dyDescent="0.25">
      <c r="A34306" t="str">
        <f t="shared" si="538"/>
        <v>YAG</v>
      </c>
    </row>
    <row r="34307" spans="1:1" x14ac:dyDescent="0.25">
      <c r="A34307" t="str">
        <f t="shared" si="538"/>
        <v>YAG</v>
      </c>
    </row>
    <row r="34308" spans="1:1" x14ac:dyDescent="0.25">
      <c r="A34308" t="str">
        <f t="shared" si="538"/>
        <v>YAG</v>
      </c>
    </row>
    <row r="34309" spans="1:1" x14ac:dyDescent="0.25">
      <c r="A34309" t="str">
        <f t="shared" si="538"/>
        <v>YAG</v>
      </c>
    </row>
    <row r="34310" spans="1:1" x14ac:dyDescent="0.25">
      <c r="A34310" t="str">
        <f t="shared" si="538"/>
        <v>YAG</v>
      </c>
    </row>
    <row r="34311" spans="1:1" x14ac:dyDescent="0.25">
      <c r="A34311" t="str">
        <f t="shared" si="538"/>
        <v>YAG</v>
      </c>
    </row>
    <row r="34312" spans="1:1" x14ac:dyDescent="0.25">
      <c r="A34312" t="str">
        <f t="shared" si="538"/>
        <v>YAG</v>
      </c>
    </row>
    <row r="34313" spans="1:1" x14ac:dyDescent="0.25">
      <c r="A34313" t="str">
        <f t="shared" si="538"/>
        <v>YAG</v>
      </c>
    </row>
    <row r="34314" spans="1:1" x14ac:dyDescent="0.25">
      <c r="A34314" t="str">
        <f t="shared" si="538"/>
        <v>YAG</v>
      </c>
    </row>
    <row r="34315" spans="1:1" x14ac:dyDescent="0.25">
      <c r="A34315" t="str">
        <f t="shared" si="538"/>
        <v>YAG</v>
      </c>
    </row>
    <row r="34316" spans="1:1" x14ac:dyDescent="0.25">
      <c r="A34316" t="str">
        <f t="shared" si="538"/>
        <v>YAG</v>
      </c>
    </row>
    <row r="34317" spans="1:1" x14ac:dyDescent="0.25">
      <c r="A34317" t="str">
        <f t="shared" si="538"/>
        <v>YAG</v>
      </c>
    </row>
    <row r="34318" spans="1:1" x14ac:dyDescent="0.25">
      <c r="A34318" t="str">
        <f t="shared" si="538"/>
        <v>YAG</v>
      </c>
    </row>
    <row r="34319" spans="1:1" x14ac:dyDescent="0.25">
      <c r="A34319" t="str">
        <f t="shared" si="538"/>
        <v>YAG</v>
      </c>
    </row>
    <row r="34320" spans="1:1" x14ac:dyDescent="0.25">
      <c r="A34320" t="str">
        <f t="shared" si="538"/>
        <v>YAG</v>
      </c>
    </row>
    <row r="34321" spans="1:1" x14ac:dyDescent="0.25">
      <c r="A34321" t="str">
        <f t="shared" si="538"/>
        <v>YAG</v>
      </c>
    </row>
    <row r="34322" spans="1:1" x14ac:dyDescent="0.25">
      <c r="A34322" t="str">
        <f t="shared" si="538"/>
        <v>YAG</v>
      </c>
    </row>
    <row r="34323" spans="1:1" x14ac:dyDescent="0.25">
      <c r="A34323" t="str">
        <f t="shared" si="538"/>
        <v>YAG</v>
      </c>
    </row>
    <row r="34324" spans="1:1" x14ac:dyDescent="0.25">
      <c r="A34324" t="str">
        <f t="shared" si="538"/>
        <v>YAG</v>
      </c>
    </row>
    <row r="34325" spans="1:1" x14ac:dyDescent="0.25">
      <c r="A34325" t="str">
        <f t="shared" si="538"/>
        <v>YAG</v>
      </c>
    </row>
    <row r="34326" spans="1:1" x14ac:dyDescent="0.25">
      <c r="A34326" t="str">
        <f t="shared" si="538"/>
        <v>YAG</v>
      </c>
    </row>
    <row r="34327" spans="1:1" x14ac:dyDescent="0.25">
      <c r="A34327" t="str">
        <f t="shared" si="538"/>
        <v>YAG</v>
      </c>
    </row>
    <row r="34328" spans="1:1" x14ac:dyDescent="0.25">
      <c r="A34328" t="str">
        <f t="shared" si="538"/>
        <v>YAG</v>
      </c>
    </row>
    <row r="34329" spans="1:1" x14ac:dyDescent="0.25">
      <c r="A34329" t="str">
        <f t="shared" si="538"/>
        <v>YAG</v>
      </c>
    </row>
    <row r="34330" spans="1:1" x14ac:dyDescent="0.25">
      <c r="A34330" t="str">
        <f t="shared" si="538"/>
        <v>YAG</v>
      </c>
    </row>
    <row r="34331" spans="1:1" x14ac:dyDescent="0.25">
      <c r="A34331" t="str">
        <f t="shared" si="538"/>
        <v>YAG</v>
      </c>
    </row>
    <row r="34332" spans="1:1" x14ac:dyDescent="0.25">
      <c r="A34332" t="str">
        <f t="shared" si="538"/>
        <v>YAG</v>
      </c>
    </row>
    <row r="34333" spans="1:1" x14ac:dyDescent="0.25">
      <c r="A34333" t="str">
        <f t="shared" si="538"/>
        <v>YAG</v>
      </c>
    </row>
    <row r="34334" spans="1:1" x14ac:dyDescent="0.25">
      <c r="A34334" t="str">
        <f t="shared" si="538"/>
        <v>YAG</v>
      </c>
    </row>
    <row r="34335" spans="1:1" x14ac:dyDescent="0.25">
      <c r="A34335" t="str">
        <f t="shared" si="538"/>
        <v>YAG</v>
      </c>
    </row>
    <row r="34336" spans="1:1" x14ac:dyDescent="0.25">
      <c r="A34336" t="str">
        <f t="shared" si="538"/>
        <v>YAG</v>
      </c>
    </row>
    <row r="34337" spans="1:1" x14ac:dyDescent="0.25">
      <c r="A34337" t="str">
        <f t="shared" si="538"/>
        <v>YAG</v>
      </c>
    </row>
    <row r="34338" spans="1:1" x14ac:dyDescent="0.25">
      <c r="A34338" t="str">
        <f t="shared" si="538"/>
        <v>YAG</v>
      </c>
    </row>
    <row r="34339" spans="1:1" x14ac:dyDescent="0.25">
      <c r="A34339" t="str">
        <f t="shared" si="538"/>
        <v>YAG</v>
      </c>
    </row>
    <row r="34340" spans="1:1" x14ac:dyDescent="0.25">
      <c r="A34340" t="str">
        <f t="shared" si="538"/>
        <v>YAG</v>
      </c>
    </row>
    <row r="34341" spans="1:1" x14ac:dyDescent="0.25">
      <c r="A34341" t="str">
        <f t="shared" si="538"/>
        <v>YAG</v>
      </c>
    </row>
    <row r="34342" spans="1:1" x14ac:dyDescent="0.25">
      <c r="A34342" t="str">
        <f t="shared" si="538"/>
        <v>YAG</v>
      </c>
    </row>
    <row r="34343" spans="1:1" x14ac:dyDescent="0.25">
      <c r="A34343" t="str">
        <f t="shared" si="538"/>
        <v>YAG</v>
      </c>
    </row>
    <row r="34344" spans="1:1" x14ac:dyDescent="0.25">
      <c r="A34344" t="str">
        <f t="shared" si="538"/>
        <v>YAG</v>
      </c>
    </row>
    <row r="34345" spans="1:1" x14ac:dyDescent="0.25">
      <c r="A34345" t="str">
        <f t="shared" si="538"/>
        <v>YAG</v>
      </c>
    </row>
    <row r="34346" spans="1:1" x14ac:dyDescent="0.25">
      <c r="A34346" t="str">
        <f t="shared" si="538"/>
        <v>YAG</v>
      </c>
    </row>
    <row r="34347" spans="1:1" x14ac:dyDescent="0.25">
      <c r="A34347" t="str">
        <f t="shared" si="538"/>
        <v>YAG</v>
      </c>
    </row>
    <row r="34348" spans="1:1" x14ac:dyDescent="0.25">
      <c r="A34348" t="str">
        <f t="shared" si="538"/>
        <v>YAG</v>
      </c>
    </row>
    <row r="34349" spans="1:1" x14ac:dyDescent="0.25">
      <c r="A34349" t="str">
        <f t="shared" si="538"/>
        <v>YAG</v>
      </c>
    </row>
    <row r="34350" spans="1:1" x14ac:dyDescent="0.25">
      <c r="A34350" t="str">
        <f t="shared" si="538"/>
        <v>YAG</v>
      </c>
    </row>
    <row r="34351" spans="1:1" x14ac:dyDescent="0.25">
      <c r="A34351" t="str">
        <f t="shared" si="538"/>
        <v>YAG</v>
      </c>
    </row>
    <row r="34352" spans="1:1" x14ac:dyDescent="0.25">
      <c r="A34352" t="str">
        <f t="shared" si="538"/>
        <v>YAG</v>
      </c>
    </row>
    <row r="34353" spans="1:1" x14ac:dyDescent="0.25">
      <c r="A34353" t="str">
        <f t="shared" ref="A34353:A34416" si="539">"YAG"&amp;D34353 &amp;E34353 &amp;F34353 &amp; G34353 &amp;H34353 &amp;I34353</f>
        <v>YAG</v>
      </c>
    </row>
    <row r="34354" spans="1:1" x14ac:dyDescent="0.25">
      <c r="A34354" t="str">
        <f t="shared" si="539"/>
        <v>YAG</v>
      </c>
    </row>
    <row r="34355" spans="1:1" x14ac:dyDescent="0.25">
      <c r="A34355" t="str">
        <f t="shared" si="539"/>
        <v>YAG</v>
      </c>
    </row>
    <row r="34356" spans="1:1" x14ac:dyDescent="0.25">
      <c r="A34356" t="str">
        <f t="shared" si="539"/>
        <v>YAG</v>
      </c>
    </row>
    <row r="34357" spans="1:1" x14ac:dyDescent="0.25">
      <c r="A34357" t="str">
        <f t="shared" si="539"/>
        <v>YAG</v>
      </c>
    </row>
    <row r="34358" spans="1:1" x14ac:dyDescent="0.25">
      <c r="A34358" t="str">
        <f t="shared" si="539"/>
        <v>YAG</v>
      </c>
    </row>
    <row r="34359" spans="1:1" x14ac:dyDescent="0.25">
      <c r="A34359" t="str">
        <f t="shared" si="539"/>
        <v>YAG</v>
      </c>
    </row>
    <row r="34360" spans="1:1" x14ac:dyDescent="0.25">
      <c r="A34360" t="str">
        <f t="shared" si="539"/>
        <v>YAG</v>
      </c>
    </row>
    <row r="34361" spans="1:1" x14ac:dyDescent="0.25">
      <c r="A34361" t="str">
        <f t="shared" si="539"/>
        <v>YAG</v>
      </c>
    </row>
    <row r="34362" spans="1:1" x14ac:dyDescent="0.25">
      <c r="A34362" t="str">
        <f t="shared" si="539"/>
        <v>YAG</v>
      </c>
    </row>
    <row r="34363" spans="1:1" x14ac:dyDescent="0.25">
      <c r="A34363" t="str">
        <f t="shared" si="539"/>
        <v>YAG</v>
      </c>
    </row>
    <row r="34364" spans="1:1" x14ac:dyDescent="0.25">
      <c r="A34364" t="str">
        <f t="shared" si="539"/>
        <v>YAG</v>
      </c>
    </row>
    <row r="34365" spans="1:1" x14ac:dyDescent="0.25">
      <c r="A34365" t="str">
        <f t="shared" si="539"/>
        <v>YAG</v>
      </c>
    </row>
    <row r="34366" spans="1:1" x14ac:dyDescent="0.25">
      <c r="A34366" t="str">
        <f t="shared" si="539"/>
        <v>YAG</v>
      </c>
    </row>
    <row r="34367" spans="1:1" x14ac:dyDescent="0.25">
      <c r="A34367" t="str">
        <f t="shared" si="539"/>
        <v>YAG</v>
      </c>
    </row>
    <row r="34368" spans="1:1" x14ac:dyDescent="0.25">
      <c r="A34368" t="str">
        <f t="shared" si="539"/>
        <v>YAG</v>
      </c>
    </row>
    <row r="34369" spans="1:1" x14ac:dyDescent="0.25">
      <c r="A34369" t="str">
        <f t="shared" si="539"/>
        <v>YAG</v>
      </c>
    </row>
    <row r="34370" spans="1:1" x14ac:dyDescent="0.25">
      <c r="A34370" t="str">
        <f t="shared" si="539"/>
        <v>YAG</v>
      </c>
    </row>
    <row r="34371" spans="1:1" x14ac:dyDescent="0.25">
      <c r="A34371" t="str">
        <f t="shared" si="539"/>
        <v>YAG</v>
      </c>
    </row>
    <row r="34372" spans="1:1" x14ac:dyDescent="0.25">
      <c r="A34372" t="str">
        <f t="shared" si="539"/>
        <v>YAG</v>
      </c>
    </row>
    <row r="34373" spans="1:1" x14ac:dyDescent="0.25">
      <c r="A34373" t="str">
        <f t="shared" si="539"/>
        <v>YAG</v>
      </c>
    </row>
    <row r="34374" spans="1:1" x14ac:dyDescent="0.25">
      <c r="A34374" t="str">
        <f t="shared" si="539"/>
        <v>YAG</v>
      </c>
    </row>
    <row r="34375" spans="1:1" x14ac:dyDescent="0.25">
      <c r="A34375" t="str">
        <f t="shared" si="539"/>
        <v>YAG</v>
      </c>
    </row>
    <row r="34376" spans="1:1" x14ac:dyDescent="0.25">
      <c r="A34376" t="str">
        <f t="shared" si="539"/>
        <v>YAG</v>
      </c>
    </row>
    <row r="34377" spans="1:1" x14ac:dyDescent="0.25">
      <c r="A34377" t="str">
        <f t="shared" si="539"/>
        <v>YAG</v>
      </c>
    </row>
    <row r="34378" spans="1:1" x14ac:dyDescent="0.25">
      <c r="A34378" t="str">
        <f t="shared" si="539"/>
        <v>YAG</v>
      </c>
    </row>
    <row r="34379" spans="1:1" x14ac:dyDescent="0.25">
      <c r="A34379" t="str">
        <f t="shared" si="539"/>
        <v>YAG</v>
      </c>
    </row>
    <row r="34380" spans="1:1" x14ac:dyDescent="0.25">
      <c r="A34380" t="str">
        <f t="shared" si="539"/>
        <v>YAG</v>
      </c>
    </row>
    <row r="34381" spans="1:1" x14ac:dyDescent="0.25">
      <c r="A34381" t="str">
        <f t="shared" si="539"/>
        <v>YAG</v>
      </c>
    </row>
    <row r="34382" spans="1:1" x14ac:dyDescent="0.25">
      <c r="A34382" t="str">
        <f t="shared" si="539"/>
        <v>YAG</v>
      </c>
    </row>
    <row r="34383" spans="1:1" x14ac:dyDescent="0.25">
      <c r="A34383" t="str">
        <f t="shared" si="539"/>
        <v>YAG</v>
      </c>
    </row>
    <row r="34384" spans="1:1" x14ac:dyDescent="0.25">
      <c r="A34384" t="str">
        <f t="shared" si="539"/>
        <v>YAG</v>
      </c>
    </row>
    <row r="34385" spans="1:1" x14ac:dyDescent="0.25">
      <c r="A34385" t="str">
        <f t="shared" si="539"/>
        <v>YAG</v>
      </c>
    </row>
    <row r="34386" spans="1:1" x14ac:dyDescent="0.25">
      <c r="A34386" t="str">
        <f t="shared" si="539"/>
        <v>YAG</v>
      </c>
    </row>
    <row r="34387" spans="1:1" x14ac:dyDescent="0.25">
      <c r="A34387" t="str">
        <f t="shared" si="539"/>
        <v>YAG</v>
      </c>
    </row>
    <row r="34388" spans="1:1" x14ac:dyDescent="0.25">
      <c r="A34388" t="str">
        <f t="shared" si="539"/>
        <v>YAG</v>
      </c>
    </row>
    <row r="34389" spans="1:1" x14ac:dyDescent="0.25">
      <c r="A34389" t="str">
        <f t="shared" si="539"/>
        <v>YAG</v>
      </c>
    </row>
    <row r="34390" spans="1:1" x14ac:dyDescent="0.25">
      <c r="A34390" t="str">
        <f t="shared" si="539"/>
        <v>YAG</v>
      </c>
    </row>
    <row r="34391" spans="1:1" x14ac:dyDescent="0.25">
      <c r="A34391" t="str">
        <f t="shared" si="539"/>
        <v>YAG</v>
      </c>
    </row>
    <row r="34392" spans="1:1" x14ac:dyDescent="0.25">
      <c r="A34392" t="str">
        <f t="shared" si="539"/>
        <v>YAG</v>
      </c>
    </row>
    <row r="34393" spans="1:1" x14ac:dyDescent="0.25">
      <c r="A34393" t="str">
        <f t="shared" si="539"/>
        <v>YAG</v>
      </c>
    </row>
    <row r="34394" spans="1:1" x14ac:dyDescent="0.25">
      <c r="A34394" t="str">
        <f t="shared" si="539"/>
        <v>YAG</v>
      </c>
    </row>
    <row r="34395" spans="1:1" x14ac:dyDescent="0.25">
      <c r="A34395" t="str">
        <f t="shared" si="539"/>
        <v>YAG</v>
      </c>
    </row>
    <row r="34396" spans="1:1" x14ac:dyDescent="0.25">
      <c r="A34396" t="str">
        <f t="shared" si="539"/>
        <v>YAG</v>
      </c>
    </row>
    <row r="34397" spans="1:1" x14ac:dyDescent="0.25">
      <c r="A34397" t="str">
        <f t="shared" si="539"/>
        <v>YAG</v>
      </c>
    </row>
    <row r="34398" spans="1:1" x14ac:dyDescent="0.25">
      <c r="A34398" t="str">
        <f t="shared" si="539"/>
        <v>YAG</v>
      </c>
    </row>
    <row r="34399" spans="1:1" x14ac:dyDescent="0.25">
      <c r="A34399" t="str">
        <f t="shared" si="539"/>
        <v>YAG</v>
      </c>
    </row>
    <row r="34400" spans="1:1" x14ac:dyDescent="0.25">
      <c r="A34400" t="str">
        <f t="shared" si="539"/>
        <v>YAG</v>
      </c>
    </row>
    <row r="34401" spans="1:1" x14ac:dyDescent="0.25">
      <c r="A34401" t="str">
        <f t="shared" si="539"/>
        <v>YAG</v>
      </c>
    </row>
    <row r="34402" spans="1:1" x14ac:dyDescent="0.25">
      <c r="A34402" t="str">
        <f t="shared" si="539"/>
        <v>YAG</v>
      </c>
    </row>
    <row r="34403" spans="1:1" x14ac:dyDescent="0.25">
      <c r="A34403" t="str">
        <f t="shared" si="539"/>
        <v>YAG</v>
      </c>
    </row>
    <row r="34404" spans="1:1" x14ac:dyDescent="0.25">
      <c r="A34404" t="str">
        <f t="shared" si="539"/>
        <v>YAG</v>
      </c>
    </row>
    <row r="34405" spans="1:1" x14ac:dyDescent="0.25">
      <c r="A34405" t="str">
        <f t="shared" si="539"/>
        <v>YAG</v>
      </c>
    </row>
    <row r="34406" spans="1:1" x14ac:dyDescent="0.25">
      <c r="A34406" t="str">
        <f t="shared" si="539"/>
        <v>YAG</v>
      </c>
    </row>
    <row r="34407" spans="1:1" x14ac:dyDescent="0.25">
      <c r="A34407" t="str">
        <f t="shared" si="539"/>
        <v>YAG</v>
      </c>
    </row>
    <row r="34408" spans="1:1" x14ac:dyDescent="0.25">
      <c r="A34408" t="str">
        <f t="shared" si="539"/>
        <v>YAG</v>
      </c>
    </row>
    <row r="34409" spans="1:1" x14ac:dyDescent="0.25">
      <c r="A34409" t="str">
        <f t="shared" si="539"/>
        <v>YAG</v>
      </c>
    </row>
    <row r="34410" spans="1:1" x14ac:dyDescent="0.25">
      <c r="A34410" t="str">
        <f t="shared" si="539"/>
        <v>YAG</v>
      </c>
    </row>
    <row r="34411" spans="1:1" x14ac:dyDescent="0.25">
      <c r="A34411" t="str">
        <f t="shared" si="539"/>
        <v>YAG</v>
      </c>
    </row>
    <row r="34412" spans="1:1" x14ac:dyDescent="0.25">
      <c r="A34412" t="str">
        <f t="shared" si="539"/>
        <v>YAG</v>
      </c>
    </row>
    <row r="34413" spans="1:1" x14ac:dyDescent="0.25">
      <c r="A34413" t="str">
        <f t="shared" si="539"/>
        <v>YAG</v>
      </c>
    </row>
    <row r="34414" spans="1:1" x14ac:dyDescent="0.25">
      <c r="A34414" t="str">
        <f t="shared" si="539"/>
        <v>YAG</v>
      </c>
    </row>
    <row r="34415" spans="1:1" x14ac:dyDescent="0.25">
      <c r="A34415" t="str">
        <f t="shared" si="539"/>
        <v>YAG</v>
      </c>
    </row>
    <row r="34416" spans="1:1" x14ac:dyDescent="0.25">
      <c r="A34416" t="str">
        <f t="shared" si="539"/>
        <v>YAG</v>
      </c>
    </row>
    <row r="34417" spans="1:1" x14ac:dyDescent="0.25">
      <c r="A34417" t="str">
        <f t="shared" ref="A34417:A34480" si="540">"YAG"&amp;D34417 &amp;E34417 &amp;F34417 &amp; G34417 &amp;H34417 &amp;I34417</f>
        <v>YAG</v>
      </c>
    </row>
    <row r="34418" spans="1:1" x14ac:dyDescent="0.25">
      <c r="A34418" t="str">
        <f t="shared" si="540"/>
        <v>YAG</v>
      </c>
    </row>
    <row r="34419" spans="1:1" x14ac:dyDescent="0.25">
      <c r="A34419" t="str">
        <f t="shared" si="540"/>
        <v>YAG</v>
      </c>
    </row>
    <row r="34420" spans="1:1" x14ac:dyDescent="0.25">
      <c r="A34420" t="str">
        <f t="shared" si="540"/>
        <v>YAG</v>
      </c>
    </row>
    <row r="34421" spans="1:1" x14ac:dyDescent="0.25">
      <c r="A34421" t="str">
        <f t="shared" si="540"/>
        <v>YAG</v>
      </c>
    </row>
    <row r="34422" spans="1:1" x14ac:dyDescent="0.25">
      <c r="A34422" t="str">
        <f t="shared" si="540"/>
        <v>YAG</v>
      </c>
    </row>
    <row r="34423" spans="1:1" x14ac:dyDescent="0.25">
      <c r="A34423" t="str">
        <f t="shared" si="540"/>
        <v>YAG</v>
      </c>
    </row>
    <row r="34424" spans="1:1" x14ac:dyDescent="0.25">
      <c r="A34424" t="str">
        <f t="shared" si="540"/>
        <v>YAG</v>
      </c>
    </row>
    <row r="34425" spans="1:1" x14ac:dyDescent="0.25">
      <c r="A34425" t="str">
        <f t="shared" si="540"/>
        <v>YAG</v>
      </c>
    </row>
    <row r="34426" spans="1:1" x14ac:dyDescent="0.25">
      <c r="A34426" t="str">
        <f t="shared" si="540"/>
        <v>YAG</v>
      </c>
    </row>
    <row r="34427" spans="1:1" x14ac:dyDescent="0.25">
      <c r="A34427" t="str">
        <f t="shared" si="540"/>
        <v>YAG</v>
      </c>
    </row>
    <row r="34428" spans="1:1" x14ac:dyDescent="0.25">
      <c r="A34428" t="str">
        <f t="shared" si="540"/>
        <v>YAG</v>
      </c>
    </row>
    <row r="34429" spans="1:1" x14ac:dyDescent="0.25">
      <c r="A34429" t="str">
        <f t="shared" si="540"/>
        <v>YAG</v>
      </c>
    </row>
    <row r="34430" spans="1:1" x14ac:dyDescent="0.25">
      <c r="A34430" t="str">
        <f t="shared" si="540"/>
        <v>YAG</v>
      </c>
    </row>
    <row r="34431" spans="1:1" x14ac:dyDescent="0.25">
      <c r="A34431" t="str">
        <f t="shared" si="540"/>
        <v>YAG</v>
      </c>
    </row>
    <row r="34432" spans="1:1" x14ac:dyDescent="0.25">
      <c r="A34432" t="str">
        <f t="shared" si="540"/>
        <v>YAG</v>
      </c>
    </row>
    <row r="34433" spans="1:1" x14ac:dyDescent="0.25">
      <c r="A34433" t="str">
        <f t="shared" si="540"/>
        <v>YAG</v>
      </c>
    </row>
    <row r="34434" spans="1:1" x14ac:dyDescent="0.25">
      <c r="A34434" t="str">
        <f t="shared" si="540"/>
        <v>YAG</v>
      </c>
    </row>
    <row r="34435" spans="1:1" x14ac:dyDescent="0.25">
      <c r="A34435" t="str">
        <f t="shared" si="540"/>
        <v>YAG</v>
      </c>
    </row>
    <row r="34436" spans="1:1" x14ac:dyDescent="0.25">
      <c r="A34436" t="str">
        <f t="shared" si="540"/>
        <v>YAG</v>
      </c>
    </row>
    <row r="34437" spans="1:1" x14ac:dyDescent="0.25">
      <c r="A34437" t="str">
        <f t="shared" si="540"/>
        <v>YAG</v>
      </c>
    </row>
    <row r="34438" spans="1:1" x14ac:dyDescent="0.25">
      <c r="A34438" t="str">
        <f t="shared" si="540"/>
        <v>YAG</v>
      </c>
    </row>
    <row r="34439" spans="1:1" x14ac:dyDescent="0.25">
      <c r="A34439" t="str">
        <f t="shared" si="540"/>
        <v>YAG</v>
      </c>
    </row>
    <row r="34440" spans="1:1" x14ac:dyDescent="0.25">
      <c r="A34440" t="str">
        <f t="shared" si="540"/>
        <v>YAG</v>
      </c>
    </row>
    <row r="34441" spans="1:1" x14ac:dyDescent="0.25">
      <c r="A34441" t="str">
        <f t="shared" si="540"/>
        <v>YAG</v>
      </c>
    </row>
    <row r="34442" spans="1:1" x14ac:dyDescent="0.25">
      <c r="A34442" t="str">
        <f t="shared" si="540"/>
        <v>YAG</v>
      </c>
    </row>
    <row r="34443" spans="1:1" x14ac:dyDescent="0.25">
      <c r="A34443" t="str">
        <f t="shared" si="540"/>
        <v>YAG</v>
      </c>
    </row>
    <row r="34444" spans="1:1" x14ac:dyDescent="0.25">
      <c r="A34444" t="str">
        <f t="shared" si="540"/>
        <v>YAG</v>
      </c>
    </row>
    <row r="34445" spans="1:1" x14ac:dyDescent="0.25">
      <c r="A34445" t="str">
        <f t="shared" si="540"/>
        <v>YAG</v>
      </c>
    </row>
    <row r="34446" spans="1:1" x14ac:dyDescent="0.25">
      <c r="A34446" t="str">
        <f t="shared" si="540"/>
        <v>YAG</v>
      </c>
    </row>
    <row r="34447" spans="1:1" x14ac:dyDescent="0.25">
      <c r="A34447" t="str">
        <f t="shared" si="540"/>
        <v>YAG</v>
      </c>
    </row>
    <row r="34448" spans="1:1" x14ac:dyDescent="0.25">
      <c r="A34448" t="str">
        <f t="shared" si="540"/>
        <v>YAG</v>
      </c>
    </row>
    <row r="34449" spans="1:1" x14ac:dyDescent="0.25">
      <c r="A34449" t="str">
        <f t="shared" si="540"/>
        <v>YAG</v>
      </c>
    </row>
    <row r="34450" spans="1:1" x14ac:dyDescent="0.25">
      <c r="A34450" t="str">
        <f t="shared" si="540"/>
        <v>YAG</v>
      </c>
    </row>
    <row r="34451" spans="1:1" x14ac:dyDescent="0.25">
      <c r="A34451" t="str">
        <f t="shared" si="540"/>
        <v>YAG</v>
      </c>
    </row>
    <row r="34452" spans="1:1" x14ac:dyDescent="0.25">
      <c r="A34452" t="str">
        <f t="shared" si="540"/>
        <v>YAG</v>
      </c>
    </row>
    <row r="34453" spans="1:1" x14ac:dyDescent="0.25">
      <c r="A34453" t="str">
        <f t="shared" si="540"/>
        <v>YAG</v>
      </c>
    </row>
    <row r="34454" spans="1:1" x14ac:dyDescent="0.25">
      <c r="A34454" t="str">
        <f t="shared" si="540"/>
        <v>YAG</v>
      </c>
    </row>
    <row r="34455" spans="1:1" x14ac:dyDescent="0.25">
      <c r="A34455" t="str">
        <f t="shared" si="540"/>
        <v>YAG</v>
      </c>
    </row>
    <row r="34456" spans="1:1" x14ac:dyDescent="0.25">
      <c r="A34456" t="str">
        <f t="shared" si="540"/>
        <v>YAG</v>
      </c>
    </row>
    <row r="34457" spans="1:1" x14ac:dyDescent="0.25">
      <c r="A34457" t="str">
        <f t="shared" si="540"/>
        <v>YAG</v>
      </c>
    </row>
    <row r="34458" spans="1:1" x14ac:dyDescent="0.25">
      <c r="A34458" t="str">
        <f t="shared" si="540"/>
        <v>YAG</v>
      </c>
    </row>
    <row r="34459" spans="1:1" x14ac:dyDescent="0.25">
      <c r="A34459" t="str">
        <f t="shared" si="540"/>
        <v>YAG</v>
      </c>
    </row>
    <row r="34460" spans="1:1" x14ac:dyDescent="0.25">
      <c r="A34460" t="str">
        <f t="shared" si="540"/>
        <v>YAG</v>
      </c>
    </row>
    <row r="34461" spans="1:1" x14ac:dyDescent="0.25">
      <c r="A34461" t="str">
        <f t="shared" si="540"/>
        <v>YAG</v>
      </c>
    </row>
    <row r="34462" spans="1:1" x14ac:dyDescent="0.25">
      <c r="A34462" t="str">
        <f t="shared" si="540"/>
        <v>YAG</v>
      </c>
    </row>
    <row r="34463" spans="1:1" x14ac:dyDescent="0.25">
      <c r="A34463" t="str">
        <f t="shared" si="540"/>
        <v>YAG</v>
      </c>
    </row>
    <row r="34464" spans="1:1" x14ac:dyDescent="0.25">
      <c r="A34464" t="str">
        <f t="shared" si="540"/>
        <v>YAG</v>
      </c>
    </row>
    <row r="34465" spans="1:1" x14ac:dyDescent="0.25">
      <c r="A34465" t="str">
        <f t="shared" si="540"/>
        <v>YAG</v>
      </c>
    </row>
    <row r="34466" spans="1:1" x14ac:dyDescent="0.25">
      <c r="A34466" t="str">
        <f t="shared" si="540"/>
        <v>YAG</v>
      </c>
    </row>
    <row r="34467" spans="1:1" x14ac:dyDescent="0.25">
      <c r="A34467" t="str">
        <f t="shared" si="540"/>
        <v>YAG</v>
      </c>
    </row>
    <row r="34468" spans="1:1" x14ac:dyDescent="0.25">
      <c r="A34468" t="str">
        <f t="shared" si="540"/>
        <v>YAG</v>
      </c>
    </row>
    <row r="34469" spans="1:1" x14ac:dyDescent="0.25">
      <c r="A34469" t="str">
        <f t="shared" si="540"/>
        <v>YAG</v>
      </c>
    </row>
    <row r="34470" spans="1:1" x14ac:dyDescent="0.25">
      <c r="A34470" t="str">
        <f t="shared" si="540"/>
        <v>YAG</v>
      </c>
    </row>
    <row r="34471" spans="1:1" x14ac:dyDescent="0.25">
      <c r="A34471" t="str">
        <f t="shared" si="540"/>
        <v>YAG</v>
      </c>
    </row>
    <row r="34472" spans="1:1" x14ac:dyDescent="0.25">
      <c r="A34472" t="str">
        <f t="shared" si="540"/>
        <v>YAG</v>
      </c>
    </row>
    <row r="34473" spans="1:1" x14ac:dyDescent="0.25">
      <c r="A34473" t="str">
        <f t="shared" si="540"/>
        <v>YAG</v>
      </c>
    </row>
    <row r="34474" spans="1:1" x14ac:dyDescent="0.25">
      <c r="A34474" t="str">
        <f t="shared" si="540"/>
        <v>YAG</v>
      </c>
    </row>
    <row r="34475" spans="1:1" x14ac:dyDescent="0.25">
      <c r="A34475" t="str">
        <f t="shared" si="540"/>
        <v>YAG</v>
      </c>
    </row>
    <row r="34476" spans="1:1" x14ac:dyDescent="0.25">
      <c r="A34476" t="str">
        <f t="shared" si="540"/>
        <v>YAG</v>
      </c>
    </row>
    <row r="34477" spans="1:1" x14ac:dyDescent="0.25">
      <c r="A34477" t="str">
        <f t="shared" si="540"/>
        <v>YAG</v>
      </c>
    </row>
    <row r="34478" spans="1:1" x14ac:dyDescent="0.25">
      <c r="A34478" t="str">
        <f t="shared" si="540"/>
        <v>YAG</v>
      </c>
    </row>
    <row r="34479" spans="1:1" x14ac:dyDescent="0.25">
      <c r="A34479" t="str">
        <f t="shared" si="540"/>
        <v>YAG</v>
      </c>
    </row>
    <row r="34480" spans="1:1" x14ac:dyDescent="0.25">
      <c r="A34480" t="str">
        <f t="shared" si="540"/>
        <v>YAG</v>
      </c>
    </row>
    <row r="34481" spans="1:1" x14ac:dyDescent="0.25">
      <c r="A34481" t="str">
        <f t="shared" ref="A34481:A34544" si="541">"YAG"&amp;D34481 &amp;E34481 &amp;F34481 &amp; G34481 &amp;H34481 &amp;I34481</f>
        <v>YAG</v>
      </c>
    </row>
    <row r="34482" spans="1:1" x14ac:dyDescent="0.25">
      <c r="A34482" t="str">
        <f t="shared" si="541"/>
        <v>YAG</v>
      </c>
    </row>
    <row r="34483" spans="1:1" x14ac:dyDescent="0.25">
      <c r="A34483" t="str">
        <f t="shared" si="541"/>
        <v>YAG</v>
      </c>
    </row>
    <row r="34484" spans="1:1" x14ac:dyDescent="0.25">
      <c r="A34484" t="str">
        <f t="shared" si="541"/>
        <v>YAG</v>
      </c>
    </row>
    <row r="34485" spans="1:1" x14ac:dyDescent="0.25">
      <c r="A34485" t="str">
        <f t="shared" si="541"/>
        <v>YAG</v>
      </c>
    </row>
    <row r="34486" spans="1:1" x14ac:dyDescent="0.25">
      <c r="A34486" t="str">
        <f t="shared" si="541"/>
        <v>YAG</v>
      </c>
    </row>
    <row r="34487" spans="1:1" x14ac:dyDescent="0.25">
      <c r="A34487" t="str">
        <f t="shared" si="541"/>
        <v>YAG</v>
      </c>
    </row>
    <row r="34488" spans="1:1" x14ac:dyDescent="0.25">
      <c r="A34488" t="str">
        <f t="shared" si="541"/>
        <v>YAG</v>
      </c>
    </row>
    <row r="34489" spans="1:1" x14ac:dyDescent="0.25">
      <c r="A34489" t="str">
        <f t="shared" si="541"/>
        <v>YAG</v>
      </c>
    </row>
    <row r="34490" spans="1:1" x14ac:dyDescent="0.25">
      <c r="A34490" t="str">
        <f t="shared" si="541"/>
        <v>YAG</v>
      </c>
    </row>
    <row r="34491" spans="1:1" x14ac:dyDescent="0.25">
      <c r="A34491" t="str">
        <f t="shared" si="541"/>
        <v>YAG</v>
      </c>
    </row>
    <row r="34492" spans="1:1" x14ac:dyDescent="0.25">
      <c r="A34492" t="str">
        <f t="shared" si="541"/>
        <v>YAG</v>
      </c>
    </row>
    <row r="34493" spans="1:1" x14ac:dyDescent="0.25">
      <c r="A34493" t="str">
        <f t="shared" si="541"/>
        <v>YAG</v>
      </c>
    </row>
    <row r="34494" spans="1:1" x14ac:dyDescent="0.25">
      <c r="A34494" t="str">
        <f t="shared" si="541"/>
        <v>YAG</v>
      </c>
    </row>
    <row r="34495" spans="1:1" x14ac:dyDescent="0.25">
      <c r="A34495" t="str">
        <f t="shared" si="541"/>
        <v>YAG</v>
      </c>
    </row>
    <row r="34496" spans="1:1" x14ac:dyDescent="0.25">
      <c r="A34496" t="str">
        <f t="shared" si="541"/>
        <v>YAG</v>
      </c>
    </row>
    <row r="34497" spans="1:1" x14ac:dyDescent="0.25">
      <c r="A34497" t="str">
        <f t="shared" si="541"/>
        <v>YAG</v>
      </c>
    </row>
    <row r="34498" spans="1:1" x14ac:dyDescent="0.25">
      <c r="A34498" t="str">
        <f t="shared" si="541"/>
        <v>YAG</v>
      </c>
    </row>
    <row r="34499" spans="1:1" x14ac:dyDescent="0.25">
      <c r="A34499" t="str">
        <f t="shared" si="541"/>
        <v>YAG</v>
      </c>
    </row>
    <row r="34500" spans="1:1" x14ac:dyDescent="0.25">
      <c r="A34500" t="str">
        <f t="shared" si="541"/>
        <v>YAG</v>
      </c>
    </row>
    <row r="34501" spans="1:1" x14ac:dyDescent="0.25">
      <c r="A34501" t="str">
        <f t="shared" si="541"/>
        <v>YAG</v>
      </c>
    </row>
    <row r="34502" spans="1:1" x14ac:dyDescent="0.25">
      <c r="A34502" t="str">
        <f t="shared" si="541"/>
        <v>YAG</v>
      </c>
    </row>
    <row r="34503" spans="1:1" x14ac:dyDescent="0.25">
      <c r="A34503" t="str">
        <f t="shared" si="541"/>
        <v>YAG</v>
      </c>
    </row>
    <row r="34504" spans="1:1" x14ac:dyDescent="0.25">
      <c r="A34504" t="str">
        <f t="shared" si="541"/>
        <v>YAG</v>
      </c>
    </row>
    <row r="34505" spans="1:1" x14ac:dyDescent="0.25">
      <c r="A34505" t="str">
        <f t="shared" si="541"/>
        <v>YAG</v>
      </c>
    </row>
    <row r="34506" spans="1:1" x14ac:dyDescent="0.25">
      <c r="A34506" t="str">
        <f t="shared" si="541"/>
        <v>YAG</v>
      </c>
    </row>
    <row r="34507" spans="1:1" x14ac:dyDescent="0.25">
      <c r="A34507" t="str">
        <f t="shared" si="541"/>
        <v>YAG</v>
      </c>
    </row>
    <row r="34508" spans="1:1" x14ac:dyDescent="0.25">
      <c r="A34508" t="str">
        <f t="shared" si="541"/>
        <v>YAG</v>
      </c>
    </row>
    <row r="34509" spans="1:1" x14ac:dyDescent="0.25">
      <c r="A34509" t="str">
        <f t="shared" si="541"/>
        <v>YAG</v>
      </c>
    </row>
    <row r="34510" spans="1:1" x14ac:dyDescent="0.25">
      <c r="A34510" t="str">
        <f t="shared" si="541"/>
        <v>YAG</v>
      </c>
    </row>
    <row r="34511" spans="1:1" x14ac:dyDescent="0.25">
      <c r="A34511" t="str">
        <f t="shared" si="541"/>
        <v>YAG</v>
      </c>
    </row>
    <row r="34512" spans="1:1" x14ac:dyDescent="0.25">
      <c r="A34512" t="str">
        <f t="shared" si="541"/>
        <v>YAG</v>
      </c>
    </row>
    <row r="34513" spans="1:1" x14ac:dyDescent="0.25">
      <c r="A34513" t="str">
        <f t="shared" si="541"/>
        <v>YAG</v>
      </c>
    </row>
    <row r="34514" spans="1:1" x14ac:dyDescent="0.25">
      <c r="A34514" t="str">
        <f t="shared" si="541"/>
        <v>YAG</v>
      </c>
    </row>
    <row r="34515" spans="1:1" x14ac:dyDescent="0.25">
      <c r="A34515" t="str">
        <f t="shared" si="541"/>
        <v>YAG</v>
      </c>
    </row>
    <row r="34516" spans="1:1" x14ac:dyDescent="0.25">
      <c r="A34516" t="str">
        <f t="shared" si="541"/>
        <v>YAG</v>
      </c>
    </row>
    <row r="34517" spans="1:1" x14ac:dyDescent="0.25">
      <c r="A34517" t="str">
        <f t="shared" si="541"/>
        <v>YAG</v>
      </c>
    </row>
    <row r="34518" spans="1:1" x14ac:dyDescent="0.25">
      <c r="A34518" t="str">
        <f t="shared" si="541"/>
        <v>YAG</v>
      </c>
    </row>
    <row r="34519" spans="1:1" x14ac:dyDescent="0.25">
      <c r="A34519" t="str">
        <f t="shared" si="541"/>
        <v>YAG</v>
      </c>
    </row>
    <row r="34520" spans="1:1" x14ac:dyDescent="0.25">
      <c r="A34520" t="str">
        <f t="shared" si="541"/>
        <v>YAG</v>
      </c>
    </row>
    <row r="34521" spans="1:1" x14ac:dyDescent="0.25">
      <c r="A34521" t="str">
        <f t="shared" si="541"/>
        <v>YAG</v>
      </c>
    </row>
    <row r="34522" spans="1:1" x14ac:dyDescent="0.25">
      <c r="A34522" t="str">
        <f t="shared" si="541"/>
        <v>YAG</v>
      </c>
    </row>
    <row r="34523" spans="1:1" x14ac:dyDescent="0.25">
      <c r="A34523" t="str">
        <f t="shared" si="541"/>
        <v>YAG</v>
      </c>
    </row>
    <row r="34524" spans="1:1" x14ac:dyDescent="0.25">
      <c r="A34524" t="str">
        <f t="shared" si="541"/>
        <v>YAG</v>
      </c>
    </row>
    <row r="34525" spans="1:1" x14ac:dyDescent="0.25">
      <c r="A34525" t="str">
        <f t="shared" si="541"/>
        <v>YAG</v>
      </c>
    </row>
    <row r="34526" spans="1:1" x14ac:dyDescent="0.25">
      <c r="A34526" t="str">
        <f t="shared" si="541"/>
        <v>YAG</v>
      </c>
    </row>
    <row r="34527" spans="1:1" x14ac:dyDescent="0.25">
      <c r="A34527" t="str">
        <f t="shared" si="541"/>
        <v>YAG</v>
      </c>
    </row>
    <row r="34528" spans="1:1" x14ac:dyDescent="0.25">
      <c r="A34528" t="str">
        <f t="shared" si="541"/>
        <v>YAG</v>
      </c>
    </row>
    <row r="34529" spans="1:1" x14ac:dyDescent="0.25">
      <c r="A34529" t="str">
        <f t="shared" si="541"/>
        <v>YAG</v>
      </c>
    </row>
    <row r="34530" spans="1:1" x14ac:dyDescent="0.25">
      <c r="A34530" t="str">
        <f t="shared" si="541"/>
        <v>YAG</v>
      </c>
    </row>
    <row r="34531" spans="1:1" x14ac:dyDescent="0.25">
      <c r="A34531" t="str">
        <f t="shared" si="541"/>
        <v>YAG</v>
      </c>
    </row>
    <row r="34532" spans="1:1" x14ac:dyDescent="0.25">
      <c r="A34532" t="str">
        <f t="shared" si="541"/>
        <v>YAG</v>
      </c>
    </row>
    <row r="34533" spans="1:1" x14ac:dyDescent="0.25">
      <c r="A34533" t="str">
        <f t="shared" si="541"/>
        <v>YAG</v>
      </c>
    </row>
    <row r="34534" spans="1:1" x14ac:dyDescent="0.25">
      <c r="A34534" t="str">
        <f t="shared" si="541"/>
        <v>YAG</v>
      </c>
    </row>
    <row r="34535" spans="1:1" x14ac:dyDescent="0.25">
      <c r="A34535" t="str">
        <f t="shared" si="541"/>
        <v>YAG</v>
      </c>
    </row>
    <row r="34536" spans="1:1" x14ac:dyDescent="0.25">
      <c r="A34536" t="str">
        <f t="shared" si="541"/>
        <v>YAG</v>
      </c>
    </row>
    <row r="34537" spans="1:1" x14ac:dyDescent="0.25">
      <c r="A34537" t="str">
        <f t="shared" si="541"/>
        <v>YAG</v>
      </c>
    </row>
    <row r="34538" spans="1:1" x14ac:dyDescent="0.25">
      <c r="A34538" t="str">
        <f t="shared" si="541"/>
        <v>YAG</v>
      </c>
    </row>
    <row r="34539" spans="1:1" x14ac:dyDescent="0.25">
      <c r="A34539" t="str">
        <f t="shared" si="541"/>
        <v>YAG</v>
      </c>
    </row>
    <row r="34540" spans="1:1" x14ac:dyDescent="0.25">
      <c r="A34540" t="str">
        <f t="shared" si="541"/>
        <v>YAG</v>
      </c>
    </row>
    <row r="34541" spans="1:1" x14ac:dyDescent="0.25">
      <c r="A34541" t="str">
        <f t="shared" si="541"/>
        <v>YAG</v>
      </c>
    </row>
    <row r="34542" spans="1:1" x14ac:dyDescent="0.25">
      <c r="A34542" t="str">
        <f t="shared" si="541"/>
        <v>YAG</v>
      </c>
    </row>
    <row r="34543" spans="1:1" x14ac:dyDescent="0.25">
      <c r="A34543" t="str">
        <f t="shared" si="541"/>
        <v>YAG</v>
      </c>
    </row>
    <row r="34544" spans="1:1" x14ac:dyDescent="0.25">
      <c r="A34544" t="str">
        <f t="shared" si="541"/>
        <v>YAG</v>
      </c>
    </row>
    <row r="34545" spans="1:1" x14ac:dyDescent="0.25">
      <c r="A34545" t="str">
        <f t="shared" ref="A34545:A34608" si="542">"YAG"&amp;D34545 &amp;E34545 &amp;F34545 &amp; G34545 &amp;H34545 &amp;I34545</f>
        <v>YAG</v>
      </c>
    </row>
    <row r="34546" spans="1:1" x14ac:dyDescent="0.25">
      <c r="A34546" t="str">
        <f t="shared" si="542"/>
        <v>YAG</v>
      </c>
    </row>
    <row r="34547" spans="1:1" x14ac:dyDescent="0.25">
      <c r="A34547" t="str">
        <f t="shared" si="542"/>
        <v>YAG</v>
      </c>
    </row>
    <row r="34548" spans="1:1" x14ac:dyDescent="0.25">
      <c r="A34548" t="str">
        <f t="shared" si="542"/>
        <v>YAG</v>
      </c>
    </row>
    <row r="34549" spans="1:1" x14ac:dyDescent="0.25">
      <c r="A34549" t="str">
        <f t="shared" si="542"/>
        <v>YAG</v>
      </c>
    </row>
    <row r="34550" spans="1:1" x14ac:dyDescent="0.25">
      <c r="A34550" t="str">
        <f t="shared" si="542"/>
        <v>YAG</v>
      </c>
    </row>
    <row r="34551" spans="1:1" x14ac:dyDescent="0.25">
      <c r="A34551" t="str">
        <f t="shared" si="542"/>
        <v>YAG</v>
      </c>
    </row>
    <row r="34552" spans="1:1" x14ac:dyDescent="0.25">
      <c r="A34552" t="str">
        <f t="shared" si="542"/>
        <v>YAG</v>
      </c>
    </row>
    <row r="34553" spans="1:1" x14ac:dyDescent="0.25">
      <c r="A34553" t="str">
        <f t="shared" si="542"/>
        <v>YAG</v>
      </c>
    </row>
    <row r="34554" spans="1:1" x14ac:dyDescent="0.25">
      <c r="A34554" t="str">
        <f t="shared" si="542"/>
        <v>YAG</v>
      </c>
    </row>
    <row r="34555" spans="1:1" x14ac:dyDescent="0.25">
      <c r="A34555" t="str">
        <f t="shared" si="542"/>
        <v>YAG</v>
      </c>
    </row>
    <row r="34556" spans="1:1" x14ac:dyDescent="0.25">
      <c r="A34556" t="str">
        <f t="shared" si="542"/>
        <v>YAG</v>
      </c>
    </row>
    <row r="34557" spans="1:1" x14ac:dyDescent="0.25">
      <c r="A34557" t="str">
        <f t="shared" si="542"/>
        <v>YAG</v>
      </c>
    </row>
    <row r="34558" spans="1:1" x14ac:dyDescent="0.25">
      <c r="A34558" t="str">
        <f t="shared" si="542"/>
        <v>YAG</v>
      </c>
    </row>
    <row r="34559" spans="1:1" x14ac:dyDescent="0.25">
      <c r="A34559" t="str">
        <f t="shared" si="542"/>
        <v>YAG</v>
      </c>
    </row>
    <row r="34560" spans="1:1" x14ac:dyDescent="0.25">
      <c r="A34560" t="str">
        <f t="shared" si="542"/>
        <v>YAG</v>
      </c>
    </row>
    <row r="34561" spans="1:1" x14ac:dyDescent="0.25">
      <c r="A34561" t="str">
        <f t="shared" si="542"/>
        <v>YAG</v>
      </c>
    </row>
    <row r="34562" spans="1:1" x14ac:dyDescent="0.25">
      <c r="A34562" t="str">
        <f t="shared" si="542"/>
        <v>YAG</v>
      </c>
    </row>
    <row r="34563" spans="1:1" x14ac:dyDescent="0.25">
      <c r="A34563" t="str">
        <f t="shared" si="542"/>
        <v>YAG</v>
      </c>
    </row>
    <row r="34564" spans="1:1" x14ac:dyDescent="0.25">
      <c r="A34564" t="str">
        <f t="shared" si="542"/>
        <v>YAG</v>
      </c>
    </row>
    <row r="34565" spans="1:1" x14ac:dyDescent="0.25">
      <c r="A34565" t="str">
        <f t="shared" si="542"/>
        <v>YAG</v>
      </c>
    </row>
    <row r="34566" spans="1:1" x14ac:dyDescent="0.25">
      <c r="A34566" t="str">
        <f t="shared" si="542"/>
        <v>YAG</v>
      </c>
    </row>
    <row r="34567" spans="1:1" x14ac:dyDescent="0.25">
      <c r="A34567" t="str">
        <f t="shared" si="542"/>
        <v>YAG</v>
      </c>
    </row>
    <row r="34568" spans="1:1" x14ac:dyDescent="0.25">
      <c r="A34568" t="str">
        <f t="shared" si="542"/>
        <v>YAG</v>
      </c>
    </row>
    <row r="34569" spans="1:1" x14ac:dyDescent="0.25">
      <c r="A34569" t="str">
        <f t="shared" si="542"/>
        <v>YAG</v>
      </c>
    </row>
    <row r="34570" spans="1:1" x14ac:dyDescent="0.25">
      <c r="A34570" t="str">
        <f t="shared" si="542"/>
        <v>YAG</v>
      </c>
    </row>
    <row r="34571" spans="1:1" x14ac:dyDescent="0.25">
      <c r="A34571" t="str">
        <f t="shared" si="542"/>
        <v>YAG</v>
      </c>
    </row>
    <row r="34572" spans="1:1" x14ac:dyDescent="0.25">
      <c r="A34572" t="str">
        <f t="shared" si="542"/>
        <v>YAG</v>
      </c>
    </row>
    <row r="34573" spans="1:1" x14ac:dyDescent="0.25">
      <c r="A34573" t="str">
        <f t="shared" si="542"/>
        <v>YAG</v>
      </c>
    </row>
    <row r="34574" spans="1:1" x14ac:dyDescent="0.25">
      <c r="A34574" t="str">
        <f t="shared" si="542"/>
        <v>YAG</v>
      </c>
    </row>
    <row r="34575" spans="1:1" x14ac:dyDescent="0.25">
      <c r="A34575" t="str">
        <f t="shared" si="542"/>
        <v>YAG</v>
      </c>
    </row>
    <row r="34576" spans="1:1" x14ac:dyDescent="0.25">
      <c r="A34576" t="str">
        <f t="shared" si="542"/>
        <v>YAG</v>
      </c>
    </row>
    <row r="34577" spans="1:1" x14ac:dyDescent="0.25">
      <c r="A34577" t="str">
        <f t="shared" si="542"/>
        <v>YAG</v>
      </c>
    </row>
    <row r="34578" spans="1:1" x14ac:dyDescent="0.25">
      <c r="A34578" t="str">
        <f t="shared" si="542"/>
        <v>YAG</v>
      </c>
    </row>
    <row r="34579" spans="1:1" x14ac:dyDescent="0.25">
      <c r="A34579" t="str">
        <f t="shared" si="542"/>
        <v>YAG</v>
      </c>
    </row>
    <row r="34580" spans="1:1" x14ac:dyDescent="0.25">
      <c r="A34580" t="str">
        <f t="shared" si="542"/>
        <v>YAG</v>
      </c>
    </row>
    <row r="34581" spans="1:1" x14ac:dyDescent="0.25">
      <c r="A34581" t="str">
        <f t="shared" si="542"/>
        <v>YAG</v>
      </c>
    </row>
    <row r="34582" spans="1:1" x14ac:dyDescent="0.25">
      <c r="A34582" t="str">
        <f t="shared" si="542"/>
        <v>YAG</v>
      </c>
    </row>
    <row r="34583" spans="1:1" x14ac:dyDescent="0.25">
      <c r="A34583" t="str">
        <f t="shared" si="542"/>
        <v>YAG</v>
      </c>
    </row>
    <row r="34584" spans="1:1" x14ac:dyDescent="0.25">
      <c r="A34584" t="str">
        <f t="shared" si="542"/>
        <v>YAG</v>
      </c>
    </row>
    <row r="34585" spans="1:1" x14ac:dyDescent="0.25">
      <c r="A34585" t="str">
        <f t="shared" si="542"/>
        <v>YAG</v>
      </c>
    </row>
    <row r="34586" spans="1:1" x14ac:dyDescent="0.25">
      <c r="A34586" t="str">
        <f t="shared" si="542"/>
        <v>YAG</v>
      </c>
    </row>
    <row r="34587" spans="1:1" x14ac:dyDescent="0.25">
      <c r="A34587" t="str">
        <f t="shared" si="542"/>
        <v>YAG</v>
      </c>
    </row>
    <row r="34588" spans="1:1" x14ac:dyDescent="0.25">
      <c r="A34588" t="str">
        <f t="shared" si="542"/>
        <v>YAG</v>
      </c>
    </row>
    <row r="34589" spans="1:1" x14ac:dyDescent="0.25">
      <c r="A34589" t="str">
        <f t="shared" si="542"/>
        <v>YAG</v>
      </c>
    </row>
    <row r="34590" spans="1:1" x14ac:dyDescent="0.25">
      <c r="A34590" t="str">
        <f t="shared" si="542"/>
        <v>YAG</v>
      </c>
    </row>
    <row r="34591" spans="1:1" x14ac:dyDescent="0.25">
      <c r="A34591" t="str">
        <f t="shared" si="542"/>
        <v>YAG</v>
      </c>
    </row>
    <row r="34592" spans="1:1" x14ac:dyDescent="0.25">
      <c r="A34592" t="str">
        <f t="shared" si="542"/>
        <v>YAG</v>
      </c>
    </row>
    <row r="34593" spans="1:1" x14ac:dyDescent="0.25">
      <c r="A34593" t="str">
        <f t="shared" si="542"/>
        <v>YAG</v>
      </c>
    </row>
    <row r="34594" spans="1:1" x14ac:dyDescent="0.25">
      <c r="A34594" t="str">
        <f t="shared" si="542"/>
        <v>YAG</v>
      </c>
    </row>
    <row r="34595" spans="1:1" x14ac:dyDescent="0.25">
      <c r="A34595" t="str">
        <f t="shared" si="542"/>
        <v>YAG</v>
      </c>
    </row>
    <row r="34596" spans="1:1" x14ac:dyDescent="0.25">
      <c r="A34596" t="str">
        <f t="shared" si="542"/>
        <v>YAG</v>
      </c>
    </row>
    <row r="34597" spans="1:1" x14ac:dyDescent="0.25">
      <c r="A34597" t="str">
        <f t="shared" si="542"/>
        <v>YAG</v>
      </c>
    </row>
    <row r="34598" spans="1:1" x14ac:dyDescent="0.25">
      <c r="A34598" t="str">
        <f t="shared" si="542"/>
        <v>YAG</v>
      </c>
    </row>
    <row r="34599" spans="1:1" x14ac:dyDescent="0.25">
      <c r="A34599" t="str">
        <f t="shared" si="542"/>
        <v>YAG</v>
      </c>
    </row>
    <row r="34600" spans="1:1" x14ac:dyDescent="0.25">
      <c r="A34600" t="str">
        <f t="shared" si="542"/>
        <v>YAG</v>
      </c>
    </row>
    <row r="34601" spans="1:1" x14ac:dyDescent="0.25">
      <c r="A34601" t="str">
        <f t="shared" si="542"/>
        <v>YAG</v>
      </c>
    </row>
    <row r="34602" spans="1:1" x14ac:dyDescent="0.25">
      <c r="A34602" t="str">
        <f t="shared" si="542"/>
        <v>YAG</v>
      </c>
    </row>
    <row r="34603" spans="1:1" x14ac:dyDescent="0.25">
      <c r="A34603" t="str">
        <f t="shared" si="542"/>
        <v>YAG</v>
      </c>
    </row>
    <row r="34604" spans="1:1" x14ac:dyDescent="0.25">
      <c r="A34604" t="str">
        <f t="shared" si="542"/>
        <v>YAG</v>
      </c>
    </row>
    <row r="34605" spans="1:1" x14ac:dyDescent="0.25">
      <c r="A34605" t="str">
        <f t="shared" si="542"/>
        <v>YAG</v>
      </c>
    </row>
    <row r="34606" spans="1:1" x14ac:dyDescent="0.25">
      <c r="A34606" t="str">
        <f t="shared" si="542"/>
        <v>YAG</v>
      </c>
    </row>
    <row r="34607" spans="1:1" x14ac:dyDescent="0.25">
      <c r="A34607" t="str">
        <f t="shared" si="542"/>
        <v>YAG</v>
      </c>
    </row>
    <row r="34608" spans="1:1" x14ac:dyDescent="0.25">
      <c r="A34608" t="str">
        <f t="shared" si="542"/>
        <v>YAG</v>
      </c>
    </row>
    <row r="34609" spans="1:1" x14ac:dyDescent="0.25">
      <c r="A34609" t="str">
        <f t="shared" ref="A34609:A34672" si="543">"YAG"&amp;D34609 &amp;E34609 &amp;F34609 &amp; G34609 &amp;H34609 &amp;I34609</f>
        <v>YAG</v>
      </c>
    </row>
    <row r="34610" spans="1:1" x14ac:dyDescent="0.25">
      <c r="A34610" t="str">
        <f t="shared" si="543"/>
        <v>YAG</v>
      </c>
    </row>
    <row r="34611" spans="1:1" x14ac:dyDescent="0.25">
      <c r="A34611" t="str">
        <f t="shared" si="543"/>
        <v>YAG</v>
      </c>
    </row>
    <row r="34612" spans="1:1" x14ac:dyDescent="0.25">
      <c r="A34612" t="str">
        <f t="shared" si="543"/>
        <v>YAG</v>
      </c>
    </row>
    <row r="34613" spans="1:1" x14ac:dyDescent="0.25">
      <c r="A34613" t="str">
        <f t="shared" si="543"/>
        <v>YAG</v>
      </c>
    </row>
    <row r="34614" spans="1:1" x14ac:dyDescent="0.25">
      <c r="A34614" t="str">
        <f t="shared" si="543"/>
        <v>YAG</v>
      </c>
    </row>
    <row r="34615" spans="1:1" x14ac:dyDescent="0.25">
      <c r="A34615" t="str">
        <f t="shared" si="543"/>
        <v>YAG</v>
      </c>
    </row>
    <row r="34616" spans="1:1" x14ac:dyDescent="0.25">
      <c r="A34616" t="str">
        <f t="shared" si="543"/>
        <v>YAG</v>
      </c>
    </row>
    <row r="34617" spans="1:1" x14ac:dyDescent="0.25">
      <c r="A34617" t="str">
        <f t="shared" si="543"/>
        <v>YAG</v>
      </c>
    </row>
    <row r="34618" spans="1:1" x14ac:dyDescent="0.25">
      <c r="A34618" t="str">
        <f t="shared" si="543"/>
        <v>YAG</v>
      </c>
    </row>
    <row r="34619" spans="1:1" x14ac:dyDescent="0.25">
      <c r="A34619" t="str">
        <f t="shared" si="543"/>
        <v>YAG</v>
      </c>
    </row>
    <row r="34620" spans="1:1" x14ac:dyDescent="0.25">
      <c r="A34620" t="str">
        <f t="shared" si="543"/>
        <v>YAG</v>
      </c>
    </row>
    <row r="34621" spans="1:1" x14ac:dyDescent="0.25">
      <c r="A34621" t="str">
        <f t="shared" si="543"/>
        <v>YAG</v>
      </c>
    </row>
    <row r="34622" spans="1:1" x14ac:dyDescent="0.25">
      <c r="A34622" t="str">
        <f t="shared" si="543"/>
        <v>YAG</v>
      </c>
    </row>
    <row r="34623" spans="1:1" x14ac:dyDescent="0.25">
      <c r="A34623" t="str">
        <f t="shared" si="543"/>
        <v>YAG</v>
      </c>
    </row>
    <row r="34624" spans="1:1" x14ac:dyDescent="0.25">
      <c r="A34624" t="str">
        <f t="shared" si="543"/>
        <v>YAG</v>
      </c>
    </row>
    <row r="34625" spans="1:1" x14ac:dyDescent="0.25">
      <c r="A34625" t="str">
        <f t="shared" si="543"/>
        <v>YAG</v>
      </c>
    </row>
    <row r="34626" spans="1:1" x14ac:dyDescent="0.25">
      <c r="A34626" t="str">
        <f t="shared" si="543"/>
        <v>YAG</v>
      </c>
    </row>
    <row r="34627" spans="1:1" x14ac:dyDescent="0.25">
      <c r="A34627" t="str">
        <f t="shared" si="543"/>
        <v>YAG</v>
      </c>
    </row>
    <row r="34628" spans="1:1" x14ac:dyDescent="0.25">
      <c r="A34628" t="str">
        <f t="shared" si="543"/>
        <v>YAG</v>
      </c>
    </row>
    <row r="34629" spans="1:1" x14ac:dyDescent="0.25">
      <c r="A34629" t="str">
        <f t="shared" si="543"/>
        <v>YAG</v>
      </c>
    </row>
    <row r="34630" spans="1:1" x14ac:dyDescent="0.25">
      <c r="A34630" t="str">
        <f t="shared" si="543"/>
        <v>YAG</v>
      </c>
    </row>
    <row r="34631" spans="1:1" x14ac:dyDescent="0.25">
      <c r="A34631" t="str">
        <f t="shared" si="543"/>
        <v>YAG</v>
      </c>
    </row>
    <row r="34632" spans="1:1" x14ac:dyDescent="0.25">
      <c r="A34632" t="str">
        <f t="shared" si="543"/>
        <v>YAG</v>
      </c>
    </row>
    <row r="34633" spans="1:1" x14ac:dyDescent="0.25">
      <c r="A34633" t="str">
        <f t="shared" si="543"/>
        <v>YAG</v>
      </c>
    </row>
    <row r="34634" spans="1:1" x14ac:dyDescent="0.25">
      <c r="A34634" t="str">
        <f t="shared" si="543"/>
        <v>YAG</v>
      </c>
    </row>
    <row r="34635" spans="1:1" x14ac:dyDescent="0.25">
      <c r="A34635" t="str">
        <f t="shared" si="543"/>
        <v>YAG</v>
      </c>
    </row>
    <row r="34636" spans="1:1" x14ac:dyDescent="0.25">
      <c r="A34636" t="str">
        <f t="shared" si="543"/>
        <v>YAG</v>
      </c>
    </row>
    <row r="34637" spans="1:1" x14ac:dyDescent="0.25">
      <c r="A34637" t="str">
        <f t="shared" si="543"/>
        <v>YAG</v>
      </c>
    </row>
    <row r="34638" spans="1:1" x14ac:dyDescent="0.25">
      <c r="A34638" t="str">
        <f t="shared" si="543"/>
        <v>YAG</v>
      </c>
    </row>
    <row r="34639" spans="1:1" x14ac:dyDescent="0.25">
      <c r="A34639" t="str">
        <f t="shared" si="543"/>
        <v>YAG</v>
      </c>
    </row>
    <row r="34640" spans="1:1" x14ac:dyDescent="0.25">
      <c r="A34640" t="str">
        <f t="shared" si="543"/>
        <v>YAG</v>
      </c>
    </row>
    <row r="34641" spans="1:1" x14ac:dyDescent="0.25">
      <c r="A34641" t="str">
        <f t="shared" si="543"/>
        <v>YAG</v>
      </c>
    </row>
    <row r="34642" spans="1:1" x14ac:dyDescent="0.25">
      <c r="A34642" t="str">
        <f t="shared" si="543"/>
        <v>YAG</v>
      </c>
    </row>
    <row r="34643" spans="1:1" x14ac:dyDescent="0.25">
      <c r="A34643" t="str">
        <f t="shared" si="543"/>
        <v>YAG</v>
      </c>
    </row>
    <row r="34644" spans="1:1" x14ac:dyDescent="0.25">
      <c r="A34644" t="str">
        <f t="shared" si="543"/>
        <v>YAG</v>
      </c>
    </row>
    <row r="34645" spans="1:1" x14ac:dyDescent="0.25">
      <c r="A34645" t="str">
        <f t="shared" si="543"/>
        <v>YAG</v>
      </c>
    </row>
    <row r="34646" spans="1:1" x14ac:dyDescent="0.25">
      <c r="A34646" t="str">
        <f t="shared" si="543"/>
        <v>YAG</v>
      </c>
    </row>
    <row r="34647" spans="1:1" x14ac:dyDescent="0.25">
      <c r="A34647" t="str">
        <f t="shared" si="543"/>
        <v>YAG</v>
      </c>
    </row>
    <row r="34648" spans="1:1" x14ac:dyDescent="0.25">
      <c r="A34648" t="str">
        <f t="shared" si="543"/>
        <v>YAG</v>
      </c>
    </row>
    <row r="34649" spans="1:1" x14ac:dyDescent="0.25">
      <c r="A34649" t="str">
        <f t="shared" si="543"/>
        <v>YAG</v>
      </c>
    </row>
    <row r="34650" spans="1:1" x14ac:dyDescent="0.25">
      <c r="A34650" t="str">
        <f t="shared" si="543"/>
        <v>YAG</v>
      </c>
    </row>
    <row r="34651" spans="1:1" x14ac:dyDescent="0.25">
      <c r="A34651" t="str">
        <f t="shared" si="543"/>
        <v>YAG</v>
      </c>
    </row>
    <row r="34652" spans="1:1" x14ac:dyDescent="0.25">
      <c r="A34652" t="str">
        <f t="shared" si="543"/>
        <v>YAG</v>
      </c>
    </row>
    <row r="34653" spans="1:1" x14ac:dyDescent="0.25">
      <c r="A34653" t="str">
        <f t="shared" si="543"/>
        <v>YAG</v>
      </c>
    </row>
    <row r="34654" spans="1:1" x14ac:dyDescent="0.25">
      <c r="A34654" t="str">
        <f t="shared" si="543"/>
        <v>YAG</v>
      </c>
    </row>
    <row r="34655" spans="1:1" x14ac:dyDescent="0.25">
      <c r="A34655" t="str">
        <f t="shared" si="543"/>
        <v>YAG</v>
      </c>
    </row>
    <row r="34656" spans="1:1" x14ac:dyDescent="0.25">
      <c r="A34656" t="str">
        <f t="shared" si="543"/>
        <v>YAG</v>
      </c>
    </row>
    <row r="34657" spans="1:1" x14ac:dyDescent="0.25">
      <c r="A34657" t="str">
        <f t="shared" si="543"/>
        <v>YAG</v>
      </c>
    </row>
    <row r="34658" spans="1:1" x14ac:dyDescent="0.25">
      <c r="A34658" t="str">
        <f t="shared" si="543"/>
        <v>YAG</v>
      </c>
    </row>
    <row r="34659" spans="1:1" x14ac:dyDescent="0.25">
      <c r="A34659" t="str">
        <f t="shared" si="543"/>
        <v>YAG</v>
      </c>
    </row>
    <row r="34660" spans="1:1" x14ac:dyDescent="0.25">
      <c r="A34660" t="str">
        <f t="shared" si="543"/>
        <v>YAG</v>
      </c>
    </row>
    <row r="34661" spans="1:1" x14ac:dyDescent="0.25">
      <c r="A34661" t="str">
        <f t="shared" si="543"/>
        <v>YAG</v>
      </c>
    </row>
    <row r="34662" spans="1:1" x14ac:dyDescent="0.25">
      <c r="A34662" t="str">
        <f t="shared" si="543"/>
        <v>YAG</v>
      </c>
    </row>
    <row r="34663" spans="1:1" x14ac:dyDescent="0.25">
      <c r="A34663" t="str">
        <f t="shared" si="543"/>
        <v>YAG</v>
      </c>
    </row>
    <row r="34664" spans="1:1" x14ac:dyDescent="0.25">
      <c r="A34664" t="str">
        <f t="shared" si="543"/>
        <v>YAG</v>
      </c>
    </row>
    <row r="34665" spans="1:1" x14ac:dyDescent="0.25">
      <c r="A34665" t="str">
        <f t="shared" si="543"/>
        <v>YAG</v>
      </c>
    </row>
    <row r="34666" spans="1:1" x14ac:dyDescent="0.25">
      <c r="A34666" t="str">
        <f t="shared" si="543"/>
        <v>YAG</v>
      </c>
    </row>
    <row r="34667" spans="1:1" x14ac:dyDescent="0.25">
      <c r="A34667" t="str">
        <f t="shared" si="543"/>
        <v>YAG</v>
      </c>
    </row>
    <row r="34668" spans="1:1" x14ac:dyDescent="0.25">
      <c r="A34668" t="str">
        <f t="shared" si="543"/>
        <v>YAG</v>
      </c>
    </row>
    <row r="34669" spans="1:1" x14ac:dyDescent="0.25">
      <c r="A34669" t="str">
        <f t="shared" si="543"/>
        <v>YAG</v>
      </c>
    </row>
    <row r="34670" spans="1:1" x14ac:dyDescent="0.25">
      <c r="A34670" t="str">
        <f t="shared" si="543"/>
        <v>YAG</v>
      </c>
    </row>
    <row r="34671" spans="1:1" x14ac:dyDescent="0.25">
      <c r="A34671" t="str">
        <f t="shared" si="543"/>
        <v>YAG</v>
      </c>
    </row>
    <row r="34672" spans="1:1" x14ac:dyDescent="0.25">
      <c r="A34672" t="str">
        <f t="shared" si="543"/>
        <v>YAG</v>
      </c>
    </row>
    <row r="34673" spans="1:1" x14ac:dyDescent="0.25">
      <c r="A34673" t="str">
        <f t="shared" ref="A34673:A34736" si="544">"YAG"&amp;D34673 &amp;E34673 &amp;F34673 &amp; G34673 &amp;H34673 &amp;I34673</f>
        <v>YAG</v>
      </c>
    </row>
    <row r="34674" spans="1:1" x14ac:dyDescent="0.25">
      <c r="A34674" t="str">
        <f t="shared" si="544"/>
        <v>YAG</v>
      </c>
    </row>
    <row r="34675" spans="1:1" x14ac:dyDescent="0.25">
      <c r="A34675" t="str">
        <f t="shared" si="544"/>
        <v>YAG</v>
      </c>
    </row>
    <row r="34676" spans="1:1" x14ac:dyDescent="0.25">
      <c r="A34676" t="str">
        <f t="shared" si="544"/>
        <v>YAG</v>
      </c>
    </row>
    <row r="34677" spans="1:1" x14ac:dyDescent="0.25">
      <c r="A34677" t="str">
        <f t="shared" si="544"/>
        <v>YAG</v>
      </c>
    </row>
    <row r="34678" spans="1:1" x14ac:dyDescent="0.25">
      <c r="A34678" t="str">
        <f t="shared" si="544"/>
        <v>YAG</v>
      </c>
    </row>
    <row r="34679" spans="1:1" x14ac:dyDescent="0.25">
      <c r="A34679" t="str">
        <f t="shared" si="544"/>
        <v>YAG</v>
      </c>
    </row>
    <row r="34680" spans="1:1" x14ac:dyDescent="0.25">
      <c r="A34680" t="str">
        <f t="shared" si="544"/>
        <v>YAG</v>
      </c>
    </row>
    <row r="34681" spans="1:1" x14ac:dyDescent="0.25">
      <c r="A34681" t="str">
        <f t="shared" si="544"/>
        <v>YAG</v>
      </c>
    </row>
    <row r="34682" spans="1:1" x14ac:dyDescent="0.25">
      <c r="A34682" t="str">
        <f t="shared" si="544"/>
        <v>YAG</v>
      </c>
    </row>
    <row r="34683" spans="1:1" x14ac:dyDescent="0.25">
      <c r="A34683" t="str">
        <f t="shared" si="544"/>
        <v>YAG</v>
      </c>
    </row>
    <row r="34684" spans="1:1" x14ac:dyDescent="0.25">
      <c r="A34684" t="str">
        <f t="shared" si="544"/>
        <v>YAG</v>
      </c>
    </row>
    <row r="34685" spans="1:1" x14ac:dyDescent="0.25">
      <c r="A34685" t="str">
        <f t="shared" si="544"/>
        <v>YAG</v>
      </c>
    </row>
    <row r="34686" spans="1:1" x14ac:dyDescent="0.25">
      <c r="A34686" t="str">
        <f t="shared" si="544"/>
        <v>YAG</v>
      </c>
    </row>
    <row r="34687" spans="1:1" x14ac:dyDescent="0.25">
      <c r="A34687" t="str">
        <f t="shared" si="544"/>
        <v>YAG</v>
      </c>
    </row>
    <row r="34688" spans="1:1" x14ac:dyDescent="0.25">
      <c r="A34688" t="str">
        <f t="shared" si="544"/>
        <v>YAG</v>
      </c>
    </row>
    <row r="34689" spans="1:1" x14ac:dyDescent="0.25">
      <c r="A34689" t="str">
        <f t="shared" si="544"/>
        <v>YAG</v>
      </c>
    </row>
    <row r="34690" spans="1:1" x14ac:dyDescent="0.25">
      <c r="A34690" t="str">
        <f t="shared" si="544"/>
        <v>YAG</v>
      </c>
    </row>
    <row r="34691" spans="1:1" x14ac:dyDescent="0.25">
      <c r="A34691" t="str">
        <f t="shared" si="544"/>
        <v>YAG</v>
      </c>
    </row>
    <row r="34692" spans="1:1" x14ac:dyDescent="0.25">
      <c r="A34692" t="str">
        <f t="shared" si="544"/>
        <v>YAG</v>
      </c>
    </row>
    <row r="34693" spans="1:1" x14ac:dyDescent="0.25">
      <c r="A34693" t="str">
        <f t="shared" si="544"/>
        <v>YAG</v>
      </c>
    </row>
    <row r="34694" spans="1:1" x14ac:dyDescent="0.25">
      <c r="A34694" t="str">
        <f t="shared" si="544"/>
        <v>YAG</v>
      </c>
    </row>
    <row r="34695" spans="1:1" x14ac:dyDescent="0.25">
      <c r="A34695" t="str">
        <f t="shared" si="544"/>
        <v>YAG</v>
      </c>
    </row>
    <row r="34696" spans="1:1" x14ac:dyDescent="0.25">
      <c r="A34696" t="str">
        <f t="shared" si="544"/>
        <v>YAG</v>
      </c>
    </row>
    <row r="34697" spans="1:1" x14ac:dyDescent="0.25">
      <c r="A34697" t="str">
        <f t="shared" si="544"/>
        <v>YAG</v>
      </c>
    </row>
    <row r="34698" spans="1:1" x14ac:dyDescent="0.25">
      <c r="A34698" t="str">
        <f t="shared" si="544"/>
        <v>YAG</v>
      </c>
    </row>
    <row r="34699" spans="1:1" x14ac:dyDescent="0.25">
      <c r="A34699" t="str">
        <f t="shared" si="544"/>
        <v>YAG</v>
      </c>
    </row>
    <row r="34700" spans="1:1" x14ac:dyDescent="0.25">
      <c r="A34700" t="str">
        <f t="shared" si="544"/>
        <v>YAG</v>
      </c>
    </row>
    <row r="34701" spans="1:1" x14ac:dyDescent="0.25">
      <c r="A34701" t="str">
        <f t="shared" si="544"/>
        <v>YAG</v>
      </c>
    </row>
    <row r="34702" spans="1:1" x14ac:dyDescent="0.25">
      <c r="A34702" t="str">
        <f t="shared" si="544"/>
        <v>YAG</v>
      </c>
    </row>
    <row r="34703" spans="1:1" x14ac:dyDescent="0.25">
      <c r="A34703" t="str">
        <f t="shared" si="544"/>
        <v>YAG</v>
      </c>
    </row>
    <row r="34704" spans="1:1" x14ac:dyDescent="0.25">
      <c r="A34704" t="str">
        <f t="shared" si="544"/>
        <v>YAG</v>
      </c>
    </row>
    <row r="34705" spans="1:1" x14ac:dyDescent="0.25">
      <c r="A34705" t="str">
        <f t="shared" si="544"/>
        <v>YAG</v>
      </c>
    </row>
    <row r="34706" spans="1:1" x14ac:dyDescent="0.25">
      <c r="A34706" t="str">
        <f t="shared" si="544"/>
        <v>YAG</v>
      </c>
    </row>
    <row r="34707" spans="1:1" x14ac:dyDescent="0.25">
      <c r="A34707" t="str">
        <f t="shared" si="544"/>
        <v>YAG</v>
      </c>
    </row>
    <row r="34708" spans="1:1" x14ac:dyDescent="0.25">
      <c r="A34708" t="str">
        <f t="shared" si="544"/>
        <v>YAG</v>
      </c>
    </row>
    <row r="34709" spans="1:1" x14ac:dyDescent="0.25">
      <c r="A34709" t="str">
        <f t="shared" si="544"/>
        <v>YAG</v>
      </c>
    </row>
    <row r="34710" spans="1:1" x14ac:dyDescent="0.25">
      <c r="A34710" t="str">
        <f t="shared" si="544"/>
        <v>YAG</v>
      </c>
    </row>
    <row r="34711" spans="1:1" x14ac:dyDescent="0.25">
      <c r="A34711" t="str">
        <f t="shared" si="544"/>
        <v>YAG</v>
      </c>
    </row>
    <row r="34712" spans="1:1" x14ac:dyDescent="0.25">
      <c r="A34712" t="str">
        <f t="shared" si="544"/>
        <v>YAG</v>
      </c>
    </row>
    <row r="34713" spans="1:1" x14ac:dyDescent="0.25">
      <c r="A34713" t="str">
        <f t="shared" si="544"/>
        <v>YAG</v>
      </c>
    </row>
    <row r="34714" spans="1:1" x14ac:dyDescent="0.25">
      <c r="A34714" t="str">
        <f t="shared" si="544"/>
        <v>YAG</v>
      </c>
    </row>
    <row r="34715" spans="1:1" x14ac:dyDescent="0.25">
      <c r="A34715" t="str">
        <f t="shared" si="544"/>
        <v>YAG</v>
      </c>
    </row>
    <row r="34716" spans="1:1" x14ac:dyDescent="0.25">
      <c r="A34716" t="str">
        <f t="shared" si="544"/>
        <v>YAG</v>
      </c>
    </row>
    <row r="34717" spans="1:1" x14ac:dyDescent="0.25">
      <c r="A34717" t="str">
        <f t="shared" si="544"/>
        <v>YAG</v>
      </c>
    </row>
    <row r="34718" spans="1:1" x14ac:dyDescent="0.25">
      <c r="A34718" t="str">
        <f t="shared" si="544"/>
        <v>YAG</v>
      </c>
    </row>
    <row r="34719" spans="1:1" x14ac:dyDescent="0.25">
      <c r="A34719" t="str">
        <f t="shared" si="544"/>
        <v>YAG</v>
      </c>
    </row>
    <row r="34720" spans="1:1" x14ac:dyDescent="0.25">
      <c r="A34720" t="str">
        <f t="shared" si="544"/>
        <v>YAG</v>
      </c>
    </row>
    <row r="34721" spans="1:1" x14ac:dyDescent="0.25">
      <c r="A34721" t="str">
        <f t="shared" si="544"/>
        <v>YAG</v>
      </c>
    </row>
    <row r="34722" spans="1:1" x14ac:dyDescent="0.25">
      <c r="A34722" t="str">
        <f t="shared" si="544"/>
        <v>YAG</v>
      </c>
    </row>
    <row r="34723" spans="1:1" x14ac:dyDescent="0.25">
      <c r="A34723" t="str">
        <f t="shared" si="544"/>
        <v>YAG</v>
      </c>
    </row>
    <row r="34724" spans="1:1" x14ac:dyDescent="0.25">
      <c r="A34724" t="str">
        <f t="shared" si="544"/>
        <v>YAG</v>
      </c>
    </row>
    <row r="34725" spans="1:1" x14ac:dyDescent="0.25">
      <c r="A34725" t="str">
        <f t="shared" si="544"/>
        <v>YAG</v>
      </c>
    </row>
    <row r="34726" spans="1:1" x14ac:dyDescent="0.25">
      <c r="A34726" t="str">
        <f t="shared" si="544"/>
        <v>YAG</v>
      </c>
    </row>
    <row r="34727" spans="1:1" x14ac:dyDescent="0.25">
      <c r="A34727" t="str">
        <f t="shared" si="544"/>
        <v>YAG</v>
      </c>
    </row>
    <row r="34728" spans="1:1" x14ac:dyDescent="0.25">
      <c r="A34728" t="str">
        <f t="shared" si="544"/>
        <v>YAG</v>
      </c>
    </row>
    <row r="34729" spans="1:1" x14ac:dyDescent="0.25">
      <c r="A34729" t="str">
        <f t="shared" si="544"/>
        <v>YAG</v>
      </c>
    </row>
    <row r="34730" spans="1:1" x14ac:dyDescent="0.25">
      <c r="A34730" t="str">
        <f t="shared" si="544"/>
        <v>YAG</v>
      </c>
    </row>
    <row r="34731" spans="1:1" x14ac:dyDescent="0.25">
      <c r="A34731" t="str">
        <f t="shared" si="544"/>
        <v>YAG</v>
      </c>
    </row>
    <row r="34732" spans="1:1" x14ac:dyDescent="0.25">
      <c r="A34732" t="str">
        <f t="shared" si="544"/>
        <v>YAG</v>
      </c>
    </row>
    <row r="34733" spans="1:1" x14ac:dyDescent="0.25">
      <c r="A34733" t="str">
        <f t="shared" si="544"/>
        <v>YAG</v>
      </c>
    </row>
    <row r="34734" spans="1:1" x14ac:dyDescent="0.25">
      <c r="A34734" t="str">
        <f t="shared" si="544"/>
        <v>YAG</v>
      </c>
    </row>
    <row r="34735" spans="1:1" x14ac:dyDescent="0.25">
      <c r="A34735" t="str">
        <f t="shared" si="544"/>
        <v>YAG</v>
      </c>
    </row>
    <row r="34736" spans="1:1" x14ac:dyDescent="0.25">
      <c r="A34736" t="str">
        <f t="shared" si="544"/>
        <v>YAG</v>
      </c>
    </row>
    <row r="34737" spans="1:1" x14ac:dyDescent="0.25">
      <c r="A34737" t="str">
        <f t="shared" ref="A34737:A34800" si="545">"YAG"&amp;D34737 &amp;E34737 &amp;F34737 &amp; G34737 &amp;H34737 &amp;I34737</f>
        <v>YAG</v>
      </c>
    </row>
    <row r="34738" spans="1:1" x14ac:dyDescent="0.25">
      <c r="A34738" t="str">
        <f t="shared" si="545"/>
        <v>YAG</v>
      </c>
    </row>
    <row r="34739" spans="1:1" x14ac:dyDescent="0.25">
      <c r="A34739" t="str">
        <f t="shared" si="545"/>
        <v>YAG</v>
      </c>
    </row>
    <row r="34740" spans="1:1" x14ac:dyDescent="0.25">
      <c r="A34740" t="str">
        <f t="shared" si="545"/>
        <v>YAG</v>
      </c>
    </row>
    <row r="34741" spans="1:1" x14ac:dyDescent="0.25">
      <c r="A34741" t="str">
        <f t="shared" si="545"/>
        <v>YAG</v>
      </c>
    </row>
    <row r="34742" spans="1:1" x14ac:dyDescent="0.25">
      <c r="A34742" t="str">
        <f t="shared" si="545"/>
        <v>YAG</v>
      </c>
    </row>
    <row r="34743" spans="1:1" x14ac:dyDescent="0.25">
      <c r="A34743" t="str">
        <f t="shared" si="545"/>
        <v>YAG</v>
      </c>
    </row>
    <row r="34744" spans="1:1" x14ac:dyDescent="0.25">
      <c r="A34744" t="str">
        <f t="shared" si="545"/>
        <v>YAG</v>
      </c>
    </row>
    <row r="34745" spans="1:1" x14ac:dyDescent="0.25">
      <c r="A34745" t="str">
        <f t="shared" si="545"/>
        <v>YAG</v>
      </c>
    </row>
    <row r="34746" spans="1:1" x14ac:dyDescent="0.25">
      <c r="A34746" t="str">
        <f t="shared" si="545"/>
        <v>YAG</v>
      </c>
    </row>
    <row r="34747" spans="1:1" x14ac:dyDescent="0.25">
      <c r="A34747" t="str">
        <f t="shared" si="545"/>
        <v>YAG</v>
      </c>
    </row>
    <row r="34748" spans="1:1" x14ac:dyDescent="0.25">
      <c r="A34748" t="str">
        <f t="shared" si="545"/>
        <v>YAG</v>
      </c>
    </row>
    <row r="34749" spans="1:1" x14ac:dyDescent="0.25">
      <c r="A34749" t="str">
        <f t="shared" si="545"/>
        <v>YAG</v>
      </c>
    </row>
    <row r="34750" spans="1:1" x14ac:dyDescent="0.25">
      <c r="A34750" t="str">
        <f t="shared" si="545"/>
        <v>YAG</v>
      </c>
    </row>
    <row r="34751" spans="1:1" x14ac:dyDescent="0.25">
      <c r="A34751" t="str">
        <f t="shared" si="545"/>
        <v>YAG</v>
      </c>
    </row>
    <row r="34752" spans="1:1" x14ac:dyDescent="0.25">
      <c r="A34752" t="str">
        <f t="shared" si="545"/>
        <v>YAG</v>
      </c>
    </row>
    <row r="34753" spans="1:1" x14ac:dyDescent="0.25">
      <c r="A34753" t="str">
        <f t="shared" si="545"/>
        <v>YAG</v>
      </c>
    </row>
    <row r="34754" spans="1:1" x14ac:dyDescent="0.25">
      <c r="A34754" t="str">
        <f t="shared" si="545"/>
        <v>YAG</v>
      </c>
    </row>
    <row r="34755" spans="1:1" x14ac:dyDescent="0.25">
      <c r="A34755" t="str">
        <f t="shared" si="545"/>
        <v>YAG</v>
      </c>
    </row>
    <row r="34756" spans="1:1" x14ac:dyDescent="0.25">
      <c r="A34756" t="str">
        <f t="shared" si="545"/>
        <v>YAG</v>
      </c>
    </row>
    <row r="34757" spans="1:1" x14ac:dyDescent="0.25">
      <c r="A34757" t="str">
        <f t="shared" si="545"/>
        <v>YAG</v>
      </c>
    </row>
    <row r="34758" spans="1:1" x14ac:dyDescent="0.25">
      <c r="A34758" t="str">
        <f t="shared" si="545"/>
        <v>YAG</v>
      </c>
    </row>
    <row r="34759" spans="1:1" x14ac:dyDescent="0.25">
      <c r="A34759" t="str">
        <f t="shared" si="545"/>
        <v>YAG</v>
      </c>
    </row>
    <row r="34760" spans="1:1" x14ac:dyDescent="0.25">
      <c r="A34760" t="str">
        <f t="shared" si="545"/>
        <v>YAG</v>
      </c>
    </row>
    <row r="34761" spans="1:1" x14ac:dyDescent="0.25">
      <c r="A34761" t="str">
        <f t="shared" si="545"/>
        <v>YAG</v>
      </c>
    </row>
    <row r="34762" spans="1:1" x14ac:dyDescent="0.25">
      <c r="A34762" t="str">
        <f t="shared" si="545"/>
        <v>YAG</v>
      </c>
    </row>
    <row r="34763" spans="1:1" x14ac:dyDescent="0.25">
      <c r="A34763" t="str">
        <f t="shared" si="545"/>
        <v>YAG</v>
      </c>
    </row>
    <row r="34764" spans="1:1" x14ac:dyDescent="0.25">
      <c r="A34764" t="str">
        <f t="shared" si="545"/>
        <v>YAG</v>
      </c>
    </row>
    <row r="34765" spans="1:1" x14ac:dyDescent="0.25">
      <c r="A34765" t="str">
        <f t="shared" si="545"/>
        <v>YAG</v>
      </c>
    </row>
    <row r="34766" spans="1:1" x14ac:dyDescent="0.25">
      <c r="A34766" t="str">
        <f t="shared" si="545"/>
        <v>YAG</v>
      </c>
    </row>
    <row r="34767" spans="1:1" x14ac:dyDescent="0.25">
      <c r="A34767" t="str">
        <f t="shared" si="545"/>
        <v>YAG</v>
      </c>
    </row>
    <row r="34768" spans="1:1" x14ac:dyDescent="0.25">
      <c r="A34768" t="str">
        <f t="shared" si="545"/>
        <v>YAG</v>
      </c>
    </row>
    <row r="34769" spans="1:1" x14ac:dyDescent="0.25">
      <c r="A34769" t="str">
        <f t="shared" si="545"/>
        <v>YAG</v>
      </c>
    </row>
    <row r="34770" spans="1:1" x14ac:dyDescent="0.25">
      <c r="A34770" t="str">
        <f t="shared" si="545"/>
        <v>YAG</v>
      </c>
    </row>
    <row r="34771" spans="1:1" x14ac:dyDescent="0.25">
      <c r="A34771" t="str">
        <f t="shared" si="545"/>
        <v>YAG</v>
      </c>
    </row>
    <row r="34772" spans="1:1" x14ac:dyDescent="0.25">
      <c r="A34772" t="str">
        <f t="shared" si="545"/>
        <v>YAG</v>
      </c>
    </row>
    <row r="34773" spans="1:1" x14ac:dyDescent="0.25">
      <c r="A34773" t="str">
        <f t="shared" si="545"/>
        <v>YAG</v>
      </c>
    </row>
    <row r="34774" spans="1:1" x14ac:dyDescent="0.25">
      <c r="A34774" t="str">
        <f t="shared" si="545"/>
        <v>YAG</v>
      </c>
    </row>
    <row r="34775" spans="1:1" x14ac:dyDescent="0.25">
      <c r="A34775" t="str">
        <f t="shared" si="545"/>
        <v>YAG</v>
      </c>
    </row>
    <row r="34776" spans="1:1" x14ac:dyDescent="0.25">
      <c r="A34776" t="str">
        <f t="shared" si="545"/>
        <v>YAG</v>
      </c>
    </row>
    <row r="34777" spans="1:1" x14ac:dyDescent="0.25">
      <c r="A34777" t="str">
        <f t="shared" si="545"/>
        <v>YAG</v>
      </c>
    </row>
    <row r="34778" spans="1:1" x14ac:dyDescent="0.25">
      <c r="A34778" t="str">
        <f t="shared" si="545"/>
        <v>YAG</v>
      </c>
    </row>
    <row r="34779" spans="1:1" x14ac:dyDescent="0.25">
      <c r="A34779" t="str">
        <f t="shared" si="545"/>
        <v>YAG</v>
      </c>
    </row>
    <row r="34780" spans="1:1" x14ac:dyDescent="0.25">
      <c r="A34780" t="str">
        <f t="shared" si="545"/>
        <v>YAG</v>
      </c>
    </row>
    <row r="34781" spans="1:1" x14ac:dyDescent="0.25">
      <c r="A34781" t="str">
        <f t="shared" si="545"/>
        <v>YAG</v>
      </c>
    </row>
    <row r="34782" spans="1:1" x14ac:dyDescent="0.25">
      <c r="A34782" t="str">
        <f t="shared" si="545"/>
        <v>YAG</v>
      </c>
    </row>
    <row r="34783" spans="1:1" x14ac:dyDescent="0.25">
      <c r="A34783" t="str">
        <f t="shared" si="545"/>
        <v>YAG</v>
      </c>
    </row>
    <row r="34784" spans="1:1" x14ac:dyDescent="0.25">
      <c r="A34784" t="str">
        <f t="shared" si="545"/>
        <v>YAG</v>
      </c>
    </row>
    <row r="34785" spans="1:1" x14ac:dyDescent="0.25">
      <c r="A34785" t="str">
        <f t="shared" si="545"/>
        <v>YAG</v>
      </c>
    </row>
    <row r="34786" spans="1:1" x14ac:dyDescent="0.25">
      <c r="A34786" t="str">
        <f t="shared" si="545"/>
        <v>YAG</v>
      </c>
    </row>
    <row r="34787" spans="1:1" x14ac:dyDescent="0.25">
      <c r="A34787" t="str">
        <f t="shared" si="545"/>
        <v>YAG</v>
      </c>
    </row>
    <row r="34788" spans="1:1" x14ac:dyDescent="0.25">
      <c r="A34788" t="str">
        <f t="shared" si="545"/>
        <v>YAG</v>
      </c>
    </row>
    <row r="34789" spans="1:1" x14ac:dyDescent="0.25">
      <c r="A34789" t="str">
        <f t="shared" si="545"/>
        <v>YAG</v>
      </c>
    </row>
    <row r="34790" spans="1:1" x14ac:dyDescent="0.25">
      <c r="A34790" t="str">
        <f t="shared" si="545"/>
        <v>YAG</v>
      </c>
    </row>
    <row r="34791" spans="1:1" x14ac:dyDescent="0.25">
      <c r="A34791" t="str">
        <f t="shared" si="545"/>
        <v>YAG</v>
      </c>
    </row>
    <row r="34792" spans="1:1" x14ac:dyDescent="0.25">
      <c r="A34792" t="str">
        <f t="shared" si="545"/>
        <v>YAG</v>
      </c>
    </row>
    <row r="34793" spans="1:1" x14ac:dyDescent="0.25">
      <c r="A34793" t="str">
        <f t="shared" si="545"/>
        <v>YAG</v>
      </c>
    </row>
    <row r="34794" spans="1:1" x14ac:dyDescent="0.25">
      <c r="A34794" t="str">
        <f t="shared" si="545"/>
        <v>YAG</v>
      </c>
    </row>
    <row r="34795" spans="1:1" x14ac:dyDescent="0.25">
      <c r="A34795" t="str">
        <f t="shared" si="545"/>
        <v>YAG</v>
      </c>
    </row>
    <row r="34796" spans="1:1" x14ac:dyDescent="0.25">
      <c r="A34796" t="str">
        <f t="shared" si="545"/>
        <v>YAG</v>
      </c>
    </row>
    <row r="34797" spans="1:1" x14ac:dyDescent="0.25">
      <c r="A34797" t="str">
        <f t="shared" si="545"/>
        <v>YAG</v>
      </c>
    </row>
    <row r="34798" spans="1:1" x14ac:dyDescent="0.25">
      <c r="A34798" t="str">
        <f t="shared" si="545"/>
        <v>YAG</v>
      </c>
    </row>
    <row r="34799" spans="1:1" x14ac:dyDescent="0.25">
      <c r="A34799" t="str">
        <f t="shared" si="545"/>
        <v>YAG</v>
      </c>
    </row>
    <row r="34800" spans="1:1" x14ac:dyDescent="0.25">
      <c r="A34800" t="str">
        <f t="shared" si="545"/>
        <v>YAG</v>
      </c>
    </row>
    <row r="34801" spans="1:1" x14ac:dyDescent="0.25">
      <c r="A34801" t="str">
        <f t="shared" ref="A34801:A34864" si="546">"YAG"&amp;D34801 &amp;E34801 &amp;F34801 &amp; G34801 &amp;H34801 &amp;I34801</f>
        <v>YAG</v>
      </c>
    </row>
    <row r="34802" spans="1:1" x14ac:dyDescent="0.25">
      <c r="A34802" t="str">
        <f t="shared" si="546"/>
        <v>YAG</v>
      </c>
    </row>
    <row r="34803" spans="1:1" x14ac:dyDescent="0.25">
      <c r="A34803" t="str">
        <f t="shared" si="546"/>
        <v>YAG</v>
      </c>
    </row>
    <row r="34804" spans="1:1" x14ac:dyDescent="0.25">
      <c r="A34804" t="str">
        <f t="shared" si="546"/>
        <v>YAG</v>
      </c>
    </row>
    <row r="34805" spans="1:1" x14ac:dyDescent="0.25">
      <c r="A34805" t="str">
        <f t="shared" si="546"/>
        <v>YAG</v>
      </c>
    </row>
    <row r="34806" spans="1:1" x14ac:dyDescent="0.25">
      <c r="A34806" t="str">
        <f t="shared" si="546"/>
        <v>YAG</v>
      </c>
    </row>
    <row r="34807" spans="1:1" x14ac:dyDescent="0.25">
      <c r="A34807" t="str">
        <f t="shared" si="546"/>
        <v>YAG</v>
      </c>
    </row>
    <row r="34808" spans="1:1" x14ac:dyDescent="0.25">
      <c r="A34808" t="str">
        <f t="shared" si="546"/>
        <v>YAG</v>
      </c>
    </row>
    <row r="34809" spans="1:1" x14ac:dyDescent="0.25">
      <c r="A34809" t="str">
        <f t="shared" si="546"/>
        <v>YAG</v>
      </c>
    </row>
    <row r="34810" spans="1:1" x14ac:dyDescent="0.25">
      <c r="A34810" t="str">
        <f t="shared" si="546"/>
        <v>YAG</v>
      </c>
    </row>
    <row r="34811" spans="1:1" x14ac:dyDescent="0.25">
      <c r="A34811" t="str">
        <f t="shared" si="546"/>
        <v>YAG</v>
      </c>
    </row>
    <row r="34812" spans="1:1" x14ac:dyDescent="0.25">
      <c r="A34812" t="str">
        <f t="shared" si="546"/>
        <v>YAG</v>
      </c>
    </row>
    <row r="34813" spans="1:1" x14ac:dyDescent="0.25">
      <c r="A34813" t="str">
        <f t="shared" si="546"/>
        <v>YAG</v>
      </c>
    </row>
    <row r="34814" spans="1:1" x14ac:dyDescent="0.25">
      <c r="A34814" t="str">
        <f t="shared" si="546"/>
        <v>YAG</v>
      </c>
    </row>
    <row r="34815" spans="1:1" x14ac:dyDescent="0.25">
      <c r="A34815" t="str">
        <f t="shared" si="546"/>
        <v>YAG</v>
      </c>
    </row>
    <row r="34816" spans="1:1" x14ac:dyDescent="0.25">
      <c r="A34816" t="str">
        <f t="shared" si="546"/>
        <v>YAG</v>
      </c>
    </row>
    <row r="34817" spans="1:1" x14ac:dyDescent="0.25">
      <c r="A34817" t="str">
        <f t="shared" si="546"/>
        <v>YAG</v>
      </c>
    </row>
    <row r="34818" spans="1:1" x14ac:dyDescent="0.25">
      <c r="A34818" t="str">
        <f t="shared" si="546"/>
        <v>YAG</v>
      </c>
    </row>
    <row r="34819" spans="1:1" x14ac:dyDescent="0.25">
      <c r="A34819" t="str">
        <f t="shared" si="546"/>
        <v>YAG</v>
      </c>
    </row>
    <row r="34820" spans="1:1" x14ac:dyDescent="0.25">
      <c r="A34820" t="str">
        <f t="shared" si="546"/>
        <v>YAG</v>
      </c>
    </row>
    <row r="34821" spans="1:1" x14ac:dyDescent="0.25">
      <c r="A34821" t="str">
        <f t="shared" si="546"/>
        <v>YAG</v>
      </c>
    </row>
    <row r="34822" spans="1:1" x14ac:dyDescent="0.25">
      <c r="A34822" t="str">
        <f t="shared" si="546"/>
        <v>YAG</v>
      </c>
    </row>
    <row r="34823" spans="1:1" x14ac:dyDescent="0.25">
      <c r="A34823" t="str">
        <f t="shared" si="546"/>
        <v>YAG</v>
      </c>
    </row>
    <row r="34824" spans="1:1" x14ac:dyDescent="0.25">
      <c r="A34824" t="str">
        <f t="shared" si="546"/>
        <v>YAG</v>
      </c>
    </row>
    <row r="34825" spans="1:1" x14ac:dyDescent="0.25">
      <c r="A34825" t="str">
        <f t="shared" si="546"/>
        <v>YAG</v>
      </c>
    </row>
    <row r="34826" spans="1:1" x14ac:dyDescent="0.25">
      <c r="A34826" t="str">
        <f t="shared" si="546"/>
        <v>YAG</v>
      </c>
    </row>
    <row r="34827" spans="1:1" x14ac:dyDescent="0.25">
      <c r="A34827" t="str">
        <f t="shared" si="546"/>
        <v>YAG</v>
      </c>
    </row>
    <row r="34828" spans="1:1" x14ac:dyDescent="0.25">
      <c r="A34828" t="str">
        <f t="shared" si="546"/>
        <v>YAG</v>
      </c>
    </row>
    <row r="34829" spans="1:1" x14ac:dyDescent="0.25">
      <c r="A34829" t="str">
        <f t="shared" si="546"/>
        <v>YAG</v>
      </c>
    </row>
    <row r="34830" spans="1:1" x14ac:dyDescent="0.25">
      <c r="A34830" t="str">
        <f t="shared" si="546"/>
        <v>YAG</v>
      </c>
    </row>
    <row r="34831" spans="1:1" x14ac:dyDescent="0.25">
      <c r="A34831" t="str">
        <f t="shared" si="546"/>
        <v>YAG</v>
      </c>
    </row>
    <row r="34832" spans="1:1" x14ac:dyDescent="0.25">
      <c r="A34832" t="str">
        <f t="shared" si="546"/>
        <v>YAG</v>
      </c>
    </row>
    <row r="34833" spans="1:1" x14ac:dyDescent="0.25">
      <c r="A34833" t="str">
        <f t="shared" si="546"/>
        <v>YAG</v>
      </c>
    </row>
    <row r="34834" spans="1:1" x14ac:dyDescent="0.25">
      <c r="A34834" t="str">
        <f t="shared" si="546"/>
        <v>YAG</v>
      </c>
    </row>
    <row r="34835" spans="1:1" x14ac:dyDescent="0.25">
      <c r="A34835" t="str">
        <f t="shared" si="546"/>
        <v>YAG</v>
      </c>
    </row>
    <row r="34836" spans="1:1" x14ac:dyDescent="0.25">
      <c r="A34836" t="str">
        <f t="shared" si="546"/>
        <v>YAG</v>
      </c>
    </row>
    <row r="34837" spans="1:1" x14ac:dyDescent="0.25">
      <c r="A34837" t="str">
        <f t="shared" si="546"/>
        <v>YAG</v>
      </c>
    </row>
    <row r="34838" spans="1:1" x14ac:dyDescent="0.25">
      <c r="A34838" t="str">
        <f t="shared" si="546"/>
        <v>YAG</v>
      </c>
    </row>
    <row r="34839" spans="1:1" x14ac:dyDescent="0.25">
      <c r="A34839" t="str">
        <f t="shared" si="546"/>
        <v>YAG</v>
      </c>
    </row>
    <row r="34840" spans="1:1" x14ac:dyDescent="0.25">
      <c r="A34840" t="str">
        <f t="shared" si="546"/>
        <v>YAG</v>
      </c>
    </row>
    <row r="34841" spans="1:1" x14ac:dyDescent="0.25">
      <c r="A34841" t="str">
        <f t="shared" si="546"/>
        <v>YAG</v>
      </c>
    </row>
    <row r="34842" spans="1:1" x14ac:dyDescent="0.25">
      <c r="A34842" t="str">
        <f t="shared" si="546"/>
        <v>YAG</v>
      </c>
    </row>
    <row r="34843" spans="1:1" x14ac:dyDescent="0.25">
      <c r="A34843" t="str">
        <f t="shared" si="546"/>
        <v>YAG</v>
      </c>
    </row>
    <row r="34844" spans="1:1" x14ac:dyDescent="0.25">
      <c r="A34844" t="str">
        <f t="shared" si="546"/>
        <v>YAG</v>
      </c>
    </row>
    <row r="34845" spans="1:1" x14ac:dyDescent="0.25">
      <c r="A34845" t="str">
        <f t="shared" si="546"/>
        <v>YAG</v>
      </c>
    </row>
    <row r="34846" spans="1:1" x14ac:dyDescent="0.25">
      <c r="A34846" t="str">
        <f t="shared" si="546"/>
        <v>YAG</v>
      </c>
    </row>
    <row r="34847" spans="1:1" x14ac:dyDescent="0.25">
      <c r="A34847" t="str">
        <f t="shared" si="546"/>
        <v>YAG</v>
      </c>
    </row>
    <row r="34848" spans="1:1" x14ac:dyDescent="0.25">
      <c r="A34848" t="str">
        <f t="shared" si="546"/>
        <v>YAG</v>
      </c>
    </row>
    <row r="34849" spans="1:1" x14ac:dyDescent="0.25">
      <c r="A34849" t="str">
        <f t="shared" si="546"/>
        <v>YAG</v>
      </c>
    </row>
    <row r="34850" spans="1:1" x14ac:dyDescent="0.25">
      <c r="A34850" t="str">
        <f t="shared" si="546"/>
        <v>YAG</v>
      </c>
    </row>
    <row r="34851" spans="1:1" x14ac:dyDescent="0.25">
      <c r="A34851" t="str">
        <f t="shared" si="546"/>
        <v>YAG</v>
      </c>
    </row>
    <row r="34852" spans="1:1" x14ac:dyDescent="0.25">
      <c r="A34852" t="str">
        <f t="shared" si="546"/>
        <v>YAG</v>
      </c>
    </row>
    <row r="34853" spans="1:1" x14ac:dyDescent="0.25">
      <c r="A34853" t="str">
        <f t="shared" si="546"/>
        <v>YAG</v>
      </c>
    </row>
    <row r="34854" spans="1:1" x14ac:dyDescent="0.25">
      <c r="A34854" t="str">
        <f t="shared" si="546"/>
        <v>YAG</v>
      </c>
    </row>
    <row r="34855" spans="1:1" x14ac:dyDescent="0.25">
      <c r="A34855" t="str">
        <f t="shared" si="546"/>
        <v>YAG</v>
      </c>
    </row>
    <row r="34856" spans="1:1" x14ac:dyDescent="0.25">
      <c r="A34856" t="str">
        <f t="shared" si="546"/>
        <v>YAG</v>
      </c>
    </row>
    <row r="34857" spans="1:1" x14ac:dyDescent="0.25">
      <c r="A34857" t="str">
        <f t="shared" si="546"/>
        <v>YAG</v>
      </c>
    </row>
    <row r="34858" spans="1:1" x14ac:dyDescent="0.25">
      <c r="A34858" t="str">
        <f t="shared" si="546"/>
        <v>YAG</v>
      </c>
    </row>
    <row r="34859" spans="1:1" x14ac:dyDescent="0.25">
      <c r="A34859" t="str">
        <f t="shared" si="546"/>
        <v>YAG</v>
      </c>
    </row>
    <row r="34860" spans="1:1" x14ac:dyDescent="0.25">
      <c r="A34860" t="str">
        <f t="shared" si="546"/>
        <v>YAG</v>
      </c>
    </row>
    <row r="34861" spans="1:1" x14ac:dyDescent="0.25">
      <c r="A34861" t="str">
        <f t="shared" si="546"/>
        <v>YAG</v>
      </c>
    </row>
    <row r="34862" spans="1:1" x14ac:dyDescent="0.25">
      <c r="A34862" t="str">
        <f t="shared" si="546"/>
        <v>YAG</v>
      </c>
    </row>
    <row r="34863" spans="1:1" x14ac:dyDescent="0.25">
      <c r="A34863" t="str">
        <f t="shared" si="546"/>
        <v>YAG</v>
      </c>
    </row>
    <row r="34864" spans="1:1" x14ac:dyDescent="0.25">
      <c r="A34864" t="str">
        <f t="shared" si="546"/>
        <v>YAG</v>
      </c>
    </row>
    <row r="34865" spans="1:1" x14ac:dyDescent="0.25">
      <c r="A34865" t="str">
        <f t="shared" ref="A34865:A34928" si="547">"YAG"&amp;D34865 &amp;E34865 &amp;F34865 &amp; G34865 &amp;H34865 &amp;I34865</f>
        <v>YAG</v>
      </c>
    </row>
    <row r="34866" spans="1:1" x14ac:dyDescent="0.25">
      <c r="A34866" t="str">
        <f t="shared" si="547"/>
        <v>YAG</v>
      </c>
    </row>
    <row r="34867" spans="1:1" x14ac:dyDescent="0.25">
      <c r="A34867" t="str">
        <f t="shared" si="547"/>
        <v>YAG</v>
      </c>
    </row>
    <row r="34868" spans="1:1" x14ac:dyDescent="0.25">
      <c r="A34868" t="str">
        <f t="shared" si="547"/>
        <v>YAG</v>
      </c>
    </row>
    <row r="34869" spans="1:1" x14ac:dyDescent="0.25">
      <c r="A34869" t="str">
        <f t="shared" si="547"/>
        <v>YAG</v>
      </c>
    </row>
    <row r="34870" spans="1:1" x14ac:dyDescent="0.25">
      <c r="A34870" t="str">
        <f t="shared" si="547"/>
        <v>YAG</v>
      </c>
    </row>
    <row r="34871" spans="1:1" x14ac:dyDescent="0.25">
      <c r="A34871" t="str">
        <f t="shared" si="547"/>
        <v>YAG</v>
      </c>
    </row>
    <row r="34872" spans="1:1" x14ac:dyDescent="0.25">
      <c r="A34872" t="str">
        <f t="shared" si="547"/>
        <v>YAG</v>
      </c>
    </row>
    <row r="34873" spans="1:1" x14ac:dyDescent="0.25">
      <c r="A34873" t="str">
        <f t="shared" si="547"/>
        <v>YAG</v>
      </c>
    </row>
    <row r="34874" spans="1:1" x14ac:dyDescent="0.25">
      <c r="A34874" t="str">
        <f t="shared" si="547"/>
        <v>YAG</v>
      </c>
    </row>
    <row r="34875" spans="1:1" x14ac:dyDescent="0.25">
      <c r="A34875" t="str">
        <f t="shared" si="547"/>
        <v>YAG</v>
      </c>
    </row>
    <row r="34876" spans="1:1" x14ac:dyDescent="0.25">
      <c r="A34876" t="str">
        <f t="shared" si="547"/>
        <v>YAG</v>
      </c>
    </row>
    <row r="34877" spans="1:1" x14ac:dyDescent="0.25">
      <c r="A34877" t="str">
        <f t="shared" si="547"/>
        <v>YAG</v>
      </c>
    </row>
    <row r="34878" spans="1:1" x14ac:dyDescent="0.25">
      <c r="A34878" t="str">
        <f t="shared" si="547"/>
        <v>YAG</v>
      </c>
    </row>
    <row r="34879" spans="1:1" x14ac:dyDescent="0.25">
      <c r="A34879" t="str">
        <f t="shared" si="547"/>
        <v>YAG</v>
      </c>
    </row>
    <row r="34880" spans="1:1" x14ac:dyDescent="0.25">
      <c r="A34880" t="str">
        <f t="shared" si="547"/>
        <v>YAG</v>
      </c>
    </row>
    <row r="34881" spans="1:1" x14ac:dyDescent="0.25">
      <c r="A34881" t="str">
        <f t="shared" si="547"/>
        <v>YAG</v>
      </c>
    </row>
    <row r="34882" spans="1:1" x14ac:dyDescent="0.25">
      <c r="A34882" t="str">
        <f t="shared" si="547"/>
        <v>YAG</v>
      </c>
    </row>
    <row r="34883" spans="1:1" x14ac:dyDescent="0.25">
      <c r="A34883" t="str">
        <f t="shared" si="547"/>
        <v>YAG</v>
      </c>
    </row>
    <row r="34884" spans="1:1" x14ac:dyDescent="0.25">
      <c r="A34884" t="str">
        <f t="shared" si="547"/>
        <v>YAG</v>
      </c>
    </row>
    <row r="34885" spans="1:1" x14ac:dyDescent="0.25">
      <c r="A34885" t="str">
        <f t="shared" si="547"/>
        <v>YAG</v>
      </c>
    </row>
    <row r="34886" spans="1:1" x14ac:dyDescent="0.25">
      <c r="A34886" t="str">
        <f t="shared" si="547"/>
        <v>YAG</v>
      </c>
    </row>
    <row r="34887" spans="1:1" x14ac:dyDescent="0.25">
      <c r="A34887" t="str">
        <f t="shared" si="547"/>
        <v>YAG</v>
      </c>
    </row>
    <row r="34888" spans="1:1" x14ac:dyDescent="0.25">
      <c r="A34888" t="str">
        <f t="shared" si="547"/>
        <v>YAG</v>
      </c>
    </row>
    <row r="34889" spans="1:1" x14ac:dyDescent="0.25">
      <c r="A34889" t="str">
        <f t="shared" si="547"/>
        <v>YAG</v>
      </c>
    </row>
    <row r="34890" spans="1:1" x14ac:dyDescent="0.25">
      <c r="A34890" t="str">
        <f t="shared" si="547"/>
        <v>YAG</v>
      </c>
    </row>
    <row r="34891" spans="1:1" x14ac:dyDescent="0.25">
      <c r="A34891" t="str">
        <f t="shared" si="547"/>
        <v>YAG</v>
      </c>
    </row>
    <row r="34892" spans="1:1" x14ac:dyDescent="0.25">
      <c r="A34892" t="str">
        <f t="shared" si="547"/>
        <v>YAG</v>
      </c>
    </row>
    <row r="34893" spans="1:1" x14ac:dyDescent="0.25">
      <c r="A34893" t="str">
        <f t="shared" si="547"/>
        <v>YAG</v>
      </c>
    </row>
    <row r="34894" spans="1:1" x14ac:dyDescent="0.25">
      <c r="A34894" t="str">
        <f t="shared" si="547"/>
        <v>YAG</v>
      </c>
    </row>
    <row r="34895" spans="1:1" x14ac:dyDescent="0.25">
      <c r="A34895" t="str">
        <f t="shared" si="547"/>
        <v>YAG</v>
      </c>
    </row>
    <row r="34896" spans="1:1" x14ac:dyDescent="0.25">
      <c r="A34896" t="str">
        <f t="shared" si="547"/>
        <v>YAG</v>
      </c>
    </row>
    <row r="34897" spans="1:1" x14ac:dyDescent="0.25">
      <c r="A34897" t="str">
        <f t="shared" si="547"/>
        <v>YAG</v>
      </c>
    </row>
    <row r="34898" spans="1:1" x14ac:dyDescent="0.25">
      <c r="A34898" t="str">
        <f t="shared" si="547"/>
        <v>YAG</v>
      </c>
    </row>
    <row r="34899" spans="1:1" x14ac:dyDescent="0.25">
      <c r="A34899" t="str">
        <f t="shared" si="547"/>
        <v>YAG</v>
      </c>
    </row>
    <row r="34900" spans="1:1" x14ac:dyDescent="0.25">
      <c r="A34900" t="str">
        <f t="shared" si="547"/>
        <v>YAG</v>
      </c>
    </row>
    <row r="34901" spans="1:1" x14ac:dyDescent="0.25">
      <c r="A34901" t="str">
        <f t="shared" si="547"/>
        <v>YAG</v>
      </c>
    </row>
    <row r="34902" spans="1:1" x14ac:dyDescent="0.25">
      <c r="A34902" t="str">
        <f t="shared" si="547"/>
        <v>YAG</v>
      </c>
    </row>
    <row r="34903" spans="1:1" x14ac:dyDescent="0.25">
      <c r="A34903" t="str">
        <f t="shared" si="547"/>
        <v>YAG</v>
      </c>
    </row>
    <row r="34904" spans="1:1" x14ac:dyDescent="0.25">
      <c r="A34904" t="str">
        <f t="shared" si="547"/>
        <v>YAG</v>
      </c>
    </row>
    <row r="34905" spans="1:1" x14ac:dyDescent="0.25">
      <c r="A34905" t="str">
        <f t="shared" si="547"/>
        <v>YAG</v>
      </c>
    </row>
    <row r="34906" spans="1:1" x14ac:dyDescent="0.25">
      <c r="A34906" t="str">
        <f t="shared" si="547"/>
        <v>YAG</v>
      </c>
    </row>
    <row r="34907" spans="1:1" x14ac:dyDescent="0.25">
      <c r="A34907" t="str">
        <f t="shared" si="547"/>
        <v>YAG</v>
      </c>
    </row>
    <row r="34908" spans="1:1" x14ac:dyDescent="0.25">
      <c r="A34908" t="str">
        <f t="shared" si="547"/>
        <v>YAG</v>
      </c>
    </row>
    <row r="34909" spans="1:1" x14ac:dyDescent="0.25">
      <c r="A34909" t="str">
        <f t="shared" si="547"/>
        <v>YAG</v>
      </c>
    </row>
    <row r="34910" spans="1:1" x14ac:dyDescent="0.25">
      <c r="A34910" t="str">
        <f t="shared" si="547"/>
        <v>YAG</v>
      </c>
    </row>
    <row r="34911" spans="1:1" x14ac:dyDescent="0.25">
      <c r="A34911" t="str">
        <f t="shared" si="547"/>
        <v>YAG</v>
      </c>
    </row>
    <row r="34912" spans="1:1" x14ac:dyDescent="0.25">
      <c r="A34912" t="str">
        <f t="shared" si="547"/>
        <v>YAG</v>
      </c>
    </row>
    <row r="34913" spans="1:1" x14ac:dyDescent="0.25">
      <c r="A34913" t="str">
        <f t="shared" si="547"/>
        <v>YAG</v>
      </c>
    </row>
    <row r="34914" spans="1:1" x14ac:dyDescent="0.25">
      <c r="A34914" t="str">
        <f t="shared" si="547"/>
        <v>YAG</v>
      </c>
    </row>
    <row r="34915" spans="1:1" x14ac:dyDescent="0.25">
      <c r="A34915" t="str">
        <f t="shared" si="547"/>
        <v>YAG</v>
      </c>
    </row>
    <row r="34916" spans="1:1" x14ac:dyDescent="0.25">
      <c r="A34916" t="str">
        <f t="shared" si="547"/>
        <v>YAG</v>
      </c>
    </row>
    <row r="34917" spans="1:1" x14ac:dyDescent="0.25">
      <c r="A34917" t="str">
        <f t="shared" si="547"/>
        <v>YAG</v>
      </c>
    </row>
    <row r="34918" spans="1:1" x14ac:dyDescent="0.25">
      <c r="A34918" t="str">
        <f t="shared" si="547"/>
        <v>YAG</v>
      </c>
    </row>
    <row r="34919" spans="1:1" x14ac:dyDescent="0.25">
      <c r="A34919" t="str">
        <f t="shared" si="547"/>
        <v>YAG</v>
      </c>
    </row>
    <row r="34920" spans="1:1" x14ac:dyDescent="0.25">
      <c r="A34920" t="str">
        <f t="shared" si="547"/>
        <v>YAG</v>
      </c>
    </row>
    <row r="34921" spans="1:1" x14ac:dyDescent="0.25">
      <c r="A34921" t="str">
        <f t="shared" si="547"/>
        <v>YAG</v>
      </c>
    </row>
    <row r="34922" spans="1:1" x14ac:dyDescent="0.25">
      <c r="A34922" t="str">
        <f t="shared" si="547"/>
        <v>YAG</v>
      </c>
    </row>
    <row r="34923" spans="1:1" x14ac:dyDescent="0.25">
      <c r="A34923" t="str">
        <f t="shared" si="547"/>
        <v>YAG</v>
      </c>
    </row>
    <row r="34924" spans="1:1" x14ac:dyDescent="0.25">
      <c r="A34924" t="str">
        <f t="shared" si="547"/>
        <v>YAG</v>
      </c>
    </row>
    <row r="34925" spans="1:1" x14ac:dyDescent="0.25">
      <c r="A34925" t="str">
        <f t="shared" si="547"/>
        <v>YAG</v>
      </c>
    </row>
    <row r="34926" spans="1:1" x14ac:dyDescent="0.25">
      <c r="A34926" t="str">
        <f t="shared" si="547"/>
        <v>YAG</v>
      </c>
    </row>
    <row r="34927" spans="1:1" x14ac:dyDescent="0.25">
      <c r="A34927" t="str">
        <f t="shared" si="547"/>
        <v>YAG</v>
      </c>
    </row>
    <row r="34928" spans="1:1" x14ac:dyDescent="0.25">
      <c r="A34928" t="str">
        <f t="shared" si="547"/>
        <v>YAG</v>
      </c>
    </row>
    <row r="34929" spans="1:1" x14ac:dyDescent="0.25">
      <c r="A34929" t="str">
        <f t="shared" ref="A34929:A34992" si="548">"YAG"&amp;D34929 &amp;E34929 &amp;F34929 &amp; G34929 &amp;H34929 &amp;I34929</f>
        <v>YAG</v>
      </c>
    </row>
    <row r="34930" spans="1:1" x14ac:dyDescent="0.25">
      <c r="A34930" t="str">
        <f t="shared" si="548"/>
        <v>YAG</v>
      </c>
    </row>
    <row r="34931" spans="1:1" x14ac:dyDescent="0.25">
      <c r="A34931" t="str">
        <f t="shared" si="548"/>
        <v>YAG</v>
      </c>
    </row>
    <row r="34932" spans="1:1" x14ac:dyDescent="0.25">
      <c r="A34932" t="str">
        <f t="shared" si="548"/>
        <v>YAG</v>
      </c>
    </row>
    <row r="34933" spans="1:1" x14ac:dyDescent="0.25">
      <c r="A34933" t="str">
        <f t="shared" si="548"/>
        <v>YAG</v>
      </c>
    </row>
    <row r="34934" spans="1:1" x14ac:dyDescent="0.25">
      <c r="A34934" t="str">
        <f t="shared" si="548"/>
        <v>YAG</v>
      </c>
    </row>
    <row r="34935" spans="1:1" x14ac:dyDescent="0.25">
      <c r="A34935" t="str">
        <f t="shared" si="548"/>
        <v>YAG</v>
      </c>
    </row>
    <row r="34936" spans="1:1" x14ac:dyDescent="0.25">
      <c r="A34936" t="str">
        <f t="shared" si="548"/>
        <v>YAG</v>
      </c>
    </row>
    <row r="34937" spans="1:1" x14ac:dyDescent="0.25">
      <c r="A34937" t="str">
        <f t="shared" si="548"/>
        <v>YAG</v>
      </c>
    </row>
    <row r="34938" spans="1:1" x14ac:dyDescent="0.25">
      <c r="A34938" t="str">
        <f t="shared" si="548"/>
        <v>YAG</v>
      </c>
    </row>
    <row r="34939" spans="1:1" x14ac:dyDescent="0.25">
      <c r="A34939" t="str">
        <f t="shared" si="548"/>
        <v>YAG</v>
      </c>
    </row>
    <row r="34940" spans="1:1" x14ac:dyDescent="0.25">
      <c r="A34940" t="str">
        <f t="shared" si="548"/>
        <v>YAG</v>
      </c>
    </row>
    <row r="34941" spans="1:1" x14ac:dyDescent="0.25">
      <c r="A34941" t="str">
        <f t="shared" si="548"/>
        <v>YAG</v>
      </c>
    </row>
    <row r="34942" spans="1:1" x14ac:dyDescent="0.25">
      <c r="A34942" t="str">
        <f t="shared" si="548"/>
        <v>YAG</v>
      </c>
    </row>
    <row r="34943" spans="1:1" x14ac:dyDescent="0.25">
      <c r="A34943" t="str">
        <f t="shared" si="548"/>
        <v>YAG</v>
      </c>
    </row>
    <row r="34944" spans="1:1" x14ac:dyDescent="0.25">
      <c r="A34944" t="str">
        <f t="shared" si="548"/>
        <v>YAG</v>
      </c>
    </row>
    <row r="34945" spans="1:1" x14ac:dyDescent="0.25">
      <c r="A34945" t="str">
        <f t="shared" si="548"/>
        <v>YAG</v>
      </c>
    </row>
    <row r="34946" spans="1:1" x14ac:dyDescent="0.25">
      <c r="A34946" t="str">
        <f t="shared" si="548"/>
        <v>YAG</v>
      </c>
    </row>
    <row r="34947" spans="1:1" x14ac:dyDescent="0.25">
      <c r="A34947" t="str">
        <f t="shared" si="548"/>
        <v>YAG</v>
      </c>
    </row>
    <row r="34948" spans="1:1" x14ac:dyDescent="0.25">
      <c r="A34948" t="str">
        <f t="shared" si="548"/>
        <v>YAG</v>
      </c>
    </row>
    <row r="34949" spans="1:1" x14ac:dyDescent="0.25">
      <c r="A34949" t="str">
        <f t="shared" si="548"/>
        <v>YAG</v>
      </c>
    </row>
    <row r="34950" spans="1:1" x14ac:dyDescent="0.25">
      <c r="A34950" t="str">
        <f t="shared" si="548"/>
        <v>YAG</v>
      </c>
    </row>
    <row r="34951" spans="1:1" x14ac:dyDescent="0.25">
      <c r="A34951" t="str">
        <f t="shared" si="548"/>
        <v>YAG</v>
      </c>
    </row>
    <row r="34952" spans="1:1" x14ac:dyDescent="0.25">
      <c r="A34952" t="str">
        <f t="shared" si="548"/>
        <v>YAG</v>
      </c>
    </row>
    <row r="34953" spans="1:1" x14ac:dyDescent="0.25">
      <c r="A34953" t="str">
        <f t="shared" si="548"/>
        <v>YAG</v>
      </c>
    </row>
    <row r="34954" spans="1:1" x14ac:dyDescent="0.25">
      <c r="A34954" t="str">
        <f t="shared" si="548"/>
        <v>YAG</v>
      </c>
    </row>
    <row r="34955" spans="1:1" x14ac:dyDescent="0.25">
      <c r="A34955" t="str">
        <f t="shared" si="548"/>
        <v>YAG</v>
      </c>
    </row>
    <row r="34956" spans="1:1" x14ac:dyDescent="0.25">
      <c r="A34956" t="str">
        <f t="shared" si="548"/>
        <v>YAG</v>
      </c>
    </row>
    <row r="34957" spans="1:1" x14ac:dyDescent="0.25">
      <c r="A34957" t="str">
        <f t="shared" si="548"/>
        <v>YAG</v>
      </c>
    </row>
    <row r="34958" spans="1:1" x14ac:dyDescent="0.25">
      <c r="A34958" t="str">
        <f t="shared" si="548"/>
        <v>YAG</v>
      </c>
    </row>
    <row r="34959" spans="1:1" x14ac:dyDescent="0.25">
      <c r="A34959" t="str">
        <f t="shared" si="548"/>
        <v>YAG</v>
      </c>
    </row>
    <row r="34960" spans="1:1" x14ac:dyDescent="0.25">
      <c r="A34960" t="str">
        <f t="shared" si="548"/>
        <v>YAG</v>
      </c>
    </row>
    <row r="34961" spans="1:1" x14ac:dyDescent="0.25">
      <c r="A34961" t="str">
        <f t="shared" si="548"/>
        <v>YAG</v>
      </c>
    </row>
    <row r="34962" spans="1:1" x14ac:dyDescent="0.25">
      <c r="A34962" t="str">
        <f t="shared" si="548"/>
        <v>YAG</v>
      </c>
    </row>
    <row r="34963" spans="1:1" x14ac:dyDescent="0.25">
      <c r="A34963" t="str">
        <f t="shared" si="548"/>
        <v>YAG</v>
      </c>
    </row>
    <row r="34964" spans="1:1" x14ac:dyDescent="0.25">
      <c r="A34964" t="str">
        <f t="shared" si="548"/>
        <v>YAG</v>
      </c>
    </row>
    <row r="34965" spans="1:1" x14ac:dyDescent="0.25">
      <c r="A34965" t="str">
        <f t="shared" si="548"/>
        <v>YAG</v>
      </c>
    </row>
    <row r="34966" spans="1:1" x14ac:dyDescent="0.25">
      <c r="A34966" t="str">
        <f t="shared" si="548"/>
        <v>YAG</v>
      </c>
    </row>
    <row r="34967" spans="1:1" x14ac:dyDescent="0.25">
      <c r="A34967" t="str">
        <f t="shared" si="548"/>
        <v>YAG</v>
      </c>
    </row>
    <row r="34968" spans="1:1" x14ac:dyDescent="0.25">
      <c r="A34968" t="str">
        <f t="shared" si="548"/>
        <v>YAG</v>
      </c>
    </row>
    <row r="34969" spans="1:1" x14ac:dyDescent="0.25">
      <c r="A34969" t="str">
        <f t="shared" si="548"/>
        <v>YAG</v>
      </c>
    </row>
    <row r="34970" spans="1:1" x14ac:dyDescent="0.25">
      <c r="A34970" t="str">
        <f t="shared" si="548"/>
        <v>YAG</v>
      </c>
    </row>
    <row r="34971" spans="1:1" x14ac:dyDescent="0.25">
      <c r="A34971" t="str">
        <f t="shared" si="548"/>
        <v>YAG</v>
      </c>
    </row>
    <row r="34972" spans="1:1" x14ac:dyDescent="0.25">
      <c r="A34972" t="str">
        <f t="shared" si="548"/>
        <v>YAG</v>
      </c>
    </row>
    <row r="34973" spans="1:1" x14ac:dyDescent="0.25">
      <c r="A34973" t="str">
        <f t="shared" si="548"/>
        <v>YAG</v>
      </c>
    </row>
    <row r="34974" spans="1:1" x14ac:dyDescent="0.25">
      <c r="A34974" t="str">
        <f t="shared" si="548"/>
        <v>YAG</v>
      </c>
    </row>
    <row r="34975" spans="1:1" x14ac:dyDescent="0.25">
      <c r="A34975" t="str">
        <f t="shared" si="548"/>
        <v>YAG</v>
      </c>
    </row>
    <row r="34976" spans="1:1" x14ac:dyDescent="0.25">
      <c r="A34976" t="str">
        <f t="shared" si="548"/>
        <v>YAG</v>
      </c>
    </row>
    <row r="34977" spans="1:1" x14ac:dyDescent="0.25">
      <c r="A34977" t="str">
        <f t="shared" si="548"/>
        <v>YAG</v>
      </c>
    </row>
    <row r="34978" spans="1:1" x14ac:dyDescent="0.25">
      <c r="A34978" t="str">
        <f t="shared" si="548"/>
        <v>YAG</v>
      </c>
    </row>
    <row r="34979" spans="1:1" x14ac:dyDescent="0.25">
      <c r="A34979" t="str">
        <f t="shared" si="548"/>
        <v>YAG</v>
      </c>
    </row>
    <row r="34980" spans="1:1" x14ac:dyDescent="0.25">
      <c r="A34980" t="str">
        <f t="shared" si="548"/>
        <v>YAG</v>
      </c>
    </row>
    <row r="34981" spans="1:1" x14ac:dyDescent="0.25">
      <c r="A34981" t="str">
        <f t="shared" si="548"/>
        <v>YAG</v>
      </c>
    </row>
    <row r="34982" spans="1:1" x14ac:dyDescent="0.25">
      <c r="A34982" t="str">
        <f t="shared" si="548"/>
        <v>YAG</v>
      </c>
    </row>
    <row r="34983" spans="1:1" x14ac:dyDescent="0.25">
      <c r="A34983" t="str">
        <f t="shared" si="548"/>
        <v>YAG</v>
      </c>
    </row>
    <row r="34984" spans="1:1" x14ac:dyDescent="0.25">
      <c r="A34984" t="str">
        <f t="shared" si="548"/>
        <v>YAG</v>
      </c>
    </row>
    <row r="34985" spans="1:1" x14ac:dyDescent="0.25">
      <c r="A34985" t="str">
        <f t="shared" si="548"/>
        <v>YAG</v>
      </c>
    </row>
    <row r="34986" spans="1:1" x14ac:dyDescent="0.25">
      <c r="A34986" t="str">
        <f t="shared" si="548"/>
        <v>YAG</v>
      </c>
    </row>
    <row r="34987" spans="1:1" x14ac:dyDescent="0.25">
      <c r="A34987" t="str">
        <f t="shared" si="548"/>
        <v>YAG</v>
      </c>
    </row>
    <row r="34988" spans="1:1" x14ac:dyDescent="0.25">
      <c r="A34988" t="str">
        <f t="shared" si="548"/>
        <v>YAG</v>
      </c>
    </row>
    <row r="34989" spans="1:1" x14ac:dyDescent="0.25">
      <c r="A34989" t="str">
        <f t="shared" si="548"/>
        <v>YAG</v>
      </c>
    </row>
    <row r="34990" spans="1:1" x14ac:dyDescent="0.25">
      <c r="A34990" t="str">
        <f t="shared" si="548"/>
        <v>YAG</v>
      </c>
    </row>
    <row r="34991" spans="1:1" x14ac:dyDescent="0.25">
      <c r="A34991" t="str">
        <f t="shared" si="548"/>
        <v>YAG</v>
      </c>
    </row>
    <row r="34992" spans="1:1" x14ac:dyDescent="0.25">
      <c r="A34992" t="str">
        <f t="shared" si="548"/>
        <v>YAG</v>
      </c>
    </row>
    <row r="34993" spans="1:1" x14ac:dyDescent="0.25">
      <c r="A34993" t="str">
        <f t="shared" ref="A34993:A35056" si="549">"YAG"&amp;D34993 &amp;E34993 &amp;F34993 &amp; G34993 &amp;H34993 &amp;I34993</f>
        <v>YAG</v>
      </c>
    </row>
    <row r="34994" spans="1:1" x14ac:dyDescent="0.25">
      <c r="A34994" t="str">
        <f t="shared" si="549"/>
        <v>YAG</v>
      </c>
    </row>
    <row r="34995" spans="1:1" x14ac:dyDescent="0.25">
      <c r="A34995" t="str">
        <f t="shared" si="549"/>
        <v>YAG</v>
      </c>
    </row>
    <row r="34996" spans="1:1" x14ac:dyDescent="0.25">
      <c r="A34996" t="str">
        <f t="shared" si="549"/>
        <v>YAG</v>
      </c>
    </row>
    <row r="34997" spans="1:1" x14ac:dyDescent="0.25">
      <c r="A34997" t="str">
        <f t="shared" si="549"/>
        <v>YAG</v>
      </c>
    </row>
    <row r="34998" spans="1:1" x14ac:dyDescent="0.25">
      <c r="A34998" t="str">
        <f t="shared" si="549"/>
        <v>YAG</v>
      </c>
    </row>
    <row r="34999" spans="1:1" x14ac:dyDescent="0.25">
      <c r="A34999" t="str">
        <f t="shared" si="549"/>
        <v>YAG</v>
      </c>
    </row>
    <row r="35000" spans="1:1" x14ac:dyDescent="0.25">
      <c r="A35000" t="str">
        <f t="shared" si="549"/>
        <v>YAG</v>
      </c>
    </row>
    <row r="35001" spans="1:1" x14ac:dyDescent="0.25">
      <c r="A35001" t="str">
        <f t="shared" si="549"/>
        <v>YAG</v>
      </c>
    </row>
    <row r="35002" spans="1:1" x14ac:dyDescent="0.25">
      <c r="A35002" t="str">
        <f t="shared" si="549"/>
        <v>YAG</v>
      </c>
    </row>
    <row r="35003" spans="1:1" x14ac:dyDescent="0.25">
      <c r="A35003" t="str">
        <f t="shared" si="549"/>
        <v>YAG</v>
      </c>
    </row>
    <row r="35004" spans="1:1" x14ac:dyDescent="0.25">
      <c r="A35004" t="str">
        <f t="shared" si="549"/>
        <v>YAG</v>
      </c>
    </row>
    <row r="35005" spans="1:1" x14ac:dyDescent="0.25">
      <c r="A35005" t="str">
        <f t="shared" si="549"/>
        <v>YAG</v>
      </c>
    </row>
    <row r="35006" spans="1:1" x14ac:dyDescent="0.25">
      <c r="A35006" t="str">
        <f t="shared" si="549"/>
        <v>YAG</v>
      </c>
    </row>
    <row r="35007" spans="1:1" x14ac:dyDescent="0.25">
      <c r="A35007" t="str">
        <f t="shared" si="549"/>
        <v>YAG</v>
      </c>
    </row>
    <row r="35008" spans="1:1" x14ac:dyDescent="0.25">
      <c r="A35008" t="str">
        <f t="shared" si="549"/>
        <v>YAG</v>
      </c>
    </row>
    <row r="35009" spans="1:1" x14ac:dyDescent="0.25">
      <c r="A35009" t="str">
        <f t="shared" si="549"/>
        <v>YAG</v>
      </c>
    </row>
    <row r="35010" spans="1:1" x14ac:dyDescent="0.25">
      <c r="A35010" t="str">
        <f t="shared" si="549"/>
        <v>YAG</v>
      </c>
    </row>
    <row r="35011" spans="1:1" x14ac:dyDescent="0.25">
      <c r="A35011" t="str">
        <f t="shared" si="549"/>
        <v>YAG</v>
      </c>
    </row>
    <row r="35012" spans="1:1" x14ac:dyDescent="0.25">
      <c r="A35012" t="str">
        <f t="shared" si="549"/>
        <v>YAG</v>
      </c>
    </row>
    <row r="35013" spans="1:1" x14ac:dyDescent="0.25">
      <c r="A35013" t="str">
        <f t="shared" si="549"/>
        <v>YAG</v>
      </c>
    </row>
    <row r="35014" spans="1:1" x14ac:dyDescent="0.25">
      <c r="A35014" t="str">
        <f t="shared" si="549"/>
        <v>YAG</v>
      </c>
    </row>
    <row r="35015" spans="1:1" x14ac:dyDescent="0.25">
      <c r="A35015" t="str">
        <f t="shared" si="549"/>
        <v>YAG</v>
      </c>
    </row>
    <row r="35016" spans="1:1" x14ac:dyDescent="0.25">
      <c r="A35016" t="str">
        <f t="shared" si="549"/>
        <v>YAG</v>
      </c>
    </row>
    <row r="35017" spans="1:1" x14ac:dyDescent="0.25">
      <c r="A35017" t="str">
        <f t="shared" si="549"/>
        <v>YAG</v>
      </c>
    </row>
    <row r="35018" spans="1:1" x14ac:dyDescent="0.25">
      <c r="A35018" t="str">
        <f t="shared" si="549"/>
        <v>YAG</v>
      </c>
    </row>
    <row r="35019" spans="1:1" x14ac:dyDescent="0.25">
      <c r="A35019" t="str">
        <f t="shared" si="549"/>
        <v>YAG</v>
      </c>
    </row>
    <row r="35020" spans="1:1" x14ac:dyDescent="0.25">
      <c r="A35020" t="str">
        <f t="shared" si="549"/>
        <v>YAG</v>
      </c>
    </row>
    <row r="35021" spans="1:1" x14ac:dyDescent="0.25">
      <c r="A35021" t="str">
        <f t="shared" si="549"/>
        <v>YAG</v>
      </c>
    </row>
    <row r="35022" spans="1:1" x14ac:dyDescent="0.25">
      <c r="A35022" t="str">
        <f t="shared" si="549"/>
        <v>YAG</v>
      </c>
    </row>
    <row r="35023" spans="1:1" x14ac:dyDescent="0.25">
      <c r="A35023" t="str">
        <f t="shared" si="549"/>
        <v>YAG</v>
      </c>
    </row>
    <row r="35024" spans="1:1" x14ac:dyDescent="0.25">
      <c r="A35024" t="str">
        <f t="shared" si="549"/>
        <v>YAG</v>
      </c>
    </row>
    <row r="35025" spans="1:1" x14ac:dyDescent="0.25">
      <c r="A35025" t="str">
        <f t="shared" si="549"/>
        <v>YAG</v>
      </c>
    </row>
    <row r="35026" spans="1:1" x14ac:dyDescent="0.25">
      <c r="A35026" t="str">
        <f t="shared" si="549"/>
        <v>YAG</v>
      </c>
    </row>
    <row r="35027" spans="1:1" x14ac:dyDescent="0.25">
      <c r="A35027" t="str">
        <f t="shared" si="549"/>
        <v>YAG</v>
      </c>
    </row>
    <row r="35028" spans="1:1" x14ac:dyDescent="0.25">
      <c r="A35028" t="str">
        <f t="shared" si="549"/>
        <v>YAG</v>
      </c>
    </row>
    <row r="35029" spans="1:1" x14ac:dyDescent="0.25">
      <c r="A35029" t="str">
        <f t="shared" si="549"/>
        <v>YAG</v>
      </c>
    </row>
    <row r="35030" spans="1:1" x14ac:dyDescent="0.25">
      <c r="A35030" t="str">
        <f t="shared" si="549"/>
        <v>YAG</v>
      </c>
    </row>
    <row r="35031" spans="1:1" x14ac:dyDescent="0.25">
      <c r="A35031" t="str">
        <f t="shared" si="549"/>
        <v>YAG</v>
      </c>
    </row>
    <row r="35032" spans="1:1" x14ac:dyDescent="0.25">
      <c r="A35032" t="str">
        <f t="shared" si="549"/>
        <v>YAG</v>
      </c>
    </row>
    <row r="35033" spans="1:1" x14ac:dyDescent="0.25">
      <c r="A35033" t="str">
        <f t="shared" si="549"/>
        <v>YAG</v>
      </c>
    </row>
    <row r="35034" spans="1:1" x14ac:dyDescent="0.25">
      <c r="A35034" t="str">
        <f t="shared" si="549"/>
        <v>YAG</v>
      </c>
    </row>
    <row r="35035" spans="1:1" x14ac:dyDescent="0.25">
      <c r="A35035" t="str">
        <f t="shared" si="549"/>
        <v>YAG</v>
      </c>
    </row>
    <row r="35036" spans="1:1" x14ac:dyDescent="0.25">
      <c r="A35036" t="str">
        <f t="shared" si="549"/>
        <v>YAG</v>
      </c>
    </row>
    <row r="35037" spans="1:1" x14ac:dyDescent="0.25">
      <c r="A35037" t="str">
        <f t="shared" si="549"/>
        <v>YAG</v>
      </c>
    </row>
    <row r="35038" spans="1:1" x14ac:dyDescent="0.25">
      <c r="A35038" t="str">
        <f t="shared" si="549"/>
        <v>YAG</v>
      </c>
    </row>
    <row r="35039" spans="1:1" x14ac:dyDescent="0.25">
      <c r="A35039" t="str">
        <f t="shared" si="549"/>
        <v>YAG</v>
      </c>
    </row>
    <row r="35040" spans="1:1" x14ac:dyDescent="0.25">
      <c r="A35040" t="str">
        <f t="shared" si="549"/>
        <v>YAG</v>
      </c>
    </row>
    <row r="35041" spans="1:1" x14ac:dyDescent="0.25">
      <c r="A35041" t="str">
        <f t="shared" si="549"/>
        <v>YAG</v>
      </c>
    </row>
    <row r="35042" spans="1:1" x14ac:dyDescent="0.25">
      <c r="A35042" t="str">
        <f t="shared" si="549"/>
        <v>YAG</v>
      </c>
    </row>
    <row r="35043" spans="1:1" x14ac:dyDescent="0.25">
      <c r="A35043" t="str">
        <f t="shared" si="549"/>
        <v>YAG</v>
      </c>
    </row>
    <row r="35044" spans="1:1" x14ac:dyDescent="0.25">
      <c r="A35044" t="str">
        <f t="shared" si="549"/>
        <v>YAG</v>
      </c>
    </row>
    <row r="35045" spans="1:1" x14ac:dyDescent="0.25">
      <c r="A35045" t="str">
        <f t="shared" si="549"/>
        <v>YAG</v>
      </c>
    </row>
    <row r="35046" spans="1:1" x14ac:dyDescent="0.25">
      <c r="A35046" t="str">
        <f t="shared" si="549"/>
        <v>YAG</v>
      </c>
    </row>
    <row r="35047" spans="1:1" x14ac:dyDescent="0.25">
      <c r="A35047" t="str">
        <f t="shared" si="549"/>
        <v>YAG</v>
      </c>
    </row>
    <row r="35048" spans="1:1" x14ac:dyDescent="0.25">
      <c r="A35048" t="str">
        <f t="shared" si="549"/>
        <v>YAG</v>
      </c>
    </row>
    <row r="35049" spans="1:1" x14ac:dyDescent="0.25">
      <c r="A35049" t="str">
        <f t="shared" si="549"/>
        <v>YAG</v>
      </c>
    </row>
    <row r="35050" spans="1:1" x14ac:dyDescent="0.25">
      <c r="A35050" t="str">
        <f t="shared" si="549"/>
        <v>YAG</v>
      </c>
    </row>
    <row r="35051" spans="1:1" x14ac:dyDescent="0.25">
      <c r="A35051" t="str">
        <f t="shared" si="549"/>
        <v>YAG</v>
      </c>
    </row>
    <row r="35052" spans="1:1" x14ac:dyDescent="0.25">
      <c r="A35052" t="str">
        <f t="shared" si="549"/>
        <v>YAG</v>
      </c>
    </row>
    <row r="35053" spans="1:1" x14ac:dyDescent="0.25">
      <c r="A35053" t="str">
        <f t="shared" si="549"/>
        <v>YAG</v>
      </c>
    </row>
    <row r="35054" spans="1:1" x14ac:dyDescent="0.25">
      <c r="A35054" t="str">
        <f t="shared" si="549"/>
        <v>YAG</v>
      </c>
    </row>
    <row r="35055" spans="1:1" x14ac:dyDescent="0.25">
      <c r="A35055" t="str">
        <f t="shared" si="549"/>
        <v>YAG</v>
      </c>
    </row>
    <row r="35056" spans="1:1" x14ac:dyDescent="0.25">
      <c r="A35056" t="str">
        <f t="shared" si="549"/>
        <v>YAG</v>
      </c>
    </row>
    <row r="35057" spans="1:1" x14ac:dyDescent="0.25">
      <c r="A35057" t="str">
        <f t="shared" ref="A35057:A35120" si="550">"YAG"&amp;D35057 &amp;E35057 &amp;F35057 &amp; G35057 &amp;H35057 &amp;I35057</f>
        <v>YAG</v>
      </c>
    </row>
    <row r="35058" spans="1:1" x14ac:dyDescent="0.25">
      <c r="A35058" t="str">
        <f t="shared" si="550"/>
        <v>YAG</v>
      </c>
    </row>
    <row r="35059" spans="1:1" x14ac:dyDescent="0.25">
      <c r="A35059" t="str">
        <f t="shared" si="550"/>
        <v>YAG</v>
      </c>
    </row>
    <row r="35060" spans="1:1" x14ac:dyDescent="0.25">
      <c r="A35060" t="str">
        <f t="shared" si="550"/>
        <v>YAG</v>
      </c>
    </row>
    <row r="35061" spans="1:1" x14ac:dyDescent="0.25">
      <c r="A35061" t="str">
        <f t="shared" si="550"/>
        <v>YAG</v>
      </c>
    </row>
    <row r="35062" spans="1:1" x14ac:dyDescent="0.25">
      <c r="A35062" t="str">
        <f t="shared" si="550"/>
        <v>YAG</v>
      </c>
    </row>
    <row r="35063" spans="1:1" x14ac:dyDescent="0.25">
      <c r="A35063" t="str">
        <f t="shared" si="550"/>
        <v>YAG</v>
      </c>
    </row>
    <row r="35064" spans="1:1" x14ac:dyDescent="0.25">
      <c r="A35064" t="str">
        <f t="shared" si="550"/>
        <v>YAG</v>
      </c>
    </row>
    <row r="35065" spans="1:1" x14ac:dyDescent="0.25">
      <c r="A35065" t="str">
        <f t="shared" si="550"/>
        <v>YAG</v>
      </c>
    </row>
    <row r="35066" spans="1:1" x14ac:dyDescent="0.25">
      <c r="A35066" t="str">
        <f t="shared" si="550"/>
        <v>YAG</v>
      </c>
    </row>
    <row r="35067" spans="1:1" x14ac:dyDescent="0.25">
      <c r="A35067" t="str">
        <f t="shared" si="550"/>
        <v>YAG</v>
      </c>
    </row>
    <row r="35068" spans="1:1" x14ac:dyDescent="0.25">
      <c r="A35068" t="str">
        <f t="shared" si="550"/>
        <v>YAG</v>
      </c>
    </row>
    <row r="35069" spans="1:1" x14ac:dyDescent="0.25">
      <c r="A35069" t="str">
        <f t="shared" si="550"/>
        <v>YAG</v>
      </c>
    </row>
    <row r="35070" spans="1:1" x14ac:dyDescent="0.25">
      <c r="A35070" t="str">
        <f t="shared" si="550"/>
        <v>YAG</v>
      </c>
    </row>
    <row r="35071" spans="1:1" x14ac:dyDescent="0.25">
      <c r="A35071" t="str">
        <f t="shared" si="550"/>
        <v>YAG</v>
      </c>
    </row>
    <row r="35072" spans="1:1" x14ac:dyDescent="0.25">
      <c r="A35072" t="str">
        <f t="shared" si="550"/>
        <v>YAG</v>
      </c>
    </row>
    <row r="35073" spans="1:1" x14ac:dyDescent="0.25">
      <c r="A35073" t="str">
        <f t="shared" si="550"/>
        <v>YAG</v>
      </c>
    </row>
    <row r="35074" spans="1:1" x14ac:dyDescent="0.25">
      <c r="A35074" t="str">
        <f t="shared" si="550"/>
        <v>YAG</v>
      </c>
    </row>
    <row r="35075" spans="1:1" x14ac:dyDescent="0.25">
      <c r="A35075" t="str">
        <f t="shared" si="550"/>
        <v>YAG</v>
      </c>
    </row>
    <row r="35076" spans="1:1" x14ac:dyDescent="0.25">
      <c r="A35076" t="str">
        <f t="shared" si="550"/>
        <v>YAG</v>
      </c>
    </row>
    <row r="35077" spans="1:1" x14ac:dyDescent="0.25">
      <c r="A35077" t="str">
        <f t="shared" si="550"/>
        <v>YAG</v>
      </c>
    </row>
    <row r="35078" spans="1:1" x14ac:dyDescent="0.25">
      <c r="A35078" t="str">
        <f t="shared" si="550"/>
        <v>YAG</v>
      </c>
    </row>
    <row r="35079" spans="1:1" x14ac:dyDescent="0.25">
      <c r="A35079" t="str">
        <f t="shared" si="550"/>
        <v>YAG</v>
      </c>
    </row>
    <row r="35080" spans="1:1" x14ac:dyDescent="0.25">
      <c r="A35080" t="str">
        <f t="shared" si="550"/>
        <v>YAG</v>
      </c>
    </row>
    <row r="35081" spans="1:1" x14ac:dyDescent="0.25">
      <c r="A35081" t="str">
        <f t="shared" si="550"/>
        <v>YAG</v>
      </c>
    </row>
    <row r="35082" spans="1:1" x14ac:dyDescent="0.25">
      <c r="A35082" t="str">
        <f t="shared" si="550"/>
        <v>YAG</v>
      </c>
    </row>
    <row r="35083" spans="1:1" x14ac:dyDescent="0.25">
      <c r="A35083" t="str">
        <f t="shared" si="550"/>
        <v>YAG</v>
      </c>
    </row>
    <row r="35084" spans="1:1" x14ac:dyDescent="0.25">
      <c r="A35084" t="str">
        <f t="shared" si="550"/>
        <v>YAG</v>
      </c>
    </row>
    <row r="35085" spans="1:1" x14ac:dyDescent="0.25">
      <c r="A35085" t="str">
        <f t="shared" si="550"/>
        <v>YAG</v>
      </c>
    </row>
    <row r="35086" spans="1:1" x14ac:dyDescent="0.25">
      <c r="A35086" t="str">
        <f t="shared" si="550"/>
        <v>YAG</v>
      </c>
    </row>
    <row r="35087" spans="1:1" x14ac:dyDescent="0.25">
      <c r="A35087" t="str">
        <f t="shared" si="550"/>
        <v>YAG</v>
      </c>
    </row>
    <row r="35088" spans="1:1" x14ac:dyDescent="0.25">
      <c r="A35088" t="str">
        <f t="shared" si="550"/>
        <v>YAG</v>
      </c>
    </row>
    <row r="35089" spans="1:1" x14ac:dyDescent="0.25">
      <c r="A35089" t="str">
        <f t="shared" si="550"/>
        <v>YAG</v>
      </c>
    </row>
    <row r="35090" spans="1:1" x14ac:dyDescent="0.25">
      <c r="A35090" t="str">
        <f t="shared" si="550"/>
        <v>YAG</v>
      </c>
    </row>
    <row r="35091" spans="1:1" x14ac:dyDescent="0.25">
      <c r="A35091" t="str">
        <f t="shared" si="550"/>
        <v>YAG</v>
      </c>
    </row>
    <row r="35092" spans="1:1" x14ac:dyDescent="0.25">
      <c r="A35092" t="str">
        <f t="shared" si="550"/>
        <v>YAG</v>
      </c>
    </row>
    <row r="35093" spans="1:1" x14ac:dyDescent="0.25">
      <c r="A35093" t="str">
        <f t="shared" si="550"/>
        <v>YAG</v>
      </c>
    </row>
    <row r="35094" spans="1:1" x14ac:dyDescent="0.25">
      <c r="A35094" t="str">
        <f t="shared" si="550"/>
        <v>YAG</v>
      </c>
    </row>
    <row r="35095" spans="1:1" x14ac:dyDescent="0.25">
      <c r="A35095" t="str">
        <f t="shared" si="550"/>
        <v>YAG</v>
      </c>
    </row>
    <row r="35096" spans="1:1" x14ac:dyDescent="0.25">
      <c r="A35096" t="str">
        <f t="shared" si="550"/>
        <v>YAG</v>
      </c>
    </row>
    <row r="35097" spans="1:1" x14ac:dyDescent="0.25">
      <c r="A35097" t="str">
        <f t="shared" si="550"/>
        <v>YAG</v>
      </c>
    </row>
    <row r="35098" spans="1:1" x14ac:dyDescent="0.25">
      <c r="A35098" t="str">
        <f t="shared" si="550"/>
        <v>YAG</v>
      </c>
    </row>
    <row r="35099" spans="1:1" x14ac:dyDescent="0.25">
      <c r="A35099" t="str">
        <f t="shared" si="550"/>
        <v>YAG</v>
      </c>
    </row>
    <row r="35100" spans="1:1" x14ac:dyDescent="0.25">
      <c r="A35100" t="str">
        <f t="shared" si="550"/>
        <v>YAG</v>
      </c>
    </row>
    <row r="35101" spans="1:1" x14ac:dyDescent="0.25">
      <c r="A35101" t="str">
        <f t="shared" si="550"/>
        <v>YAG</v>
      </c>
    </row>
    <row r="35102" spans="1:1" x14ac:dyDescent="0.25">
      <c r="A35102" t="str">
        <f t="shared" si="550"/>
        <v>YAG</v>
      </c>
    </row>
    <row r="35103" spans="1:1" x14ac:dyDescent="0.25">
      <c r="A35103" t="str">
        <f t="shared" si="550"/>
        <v>YAG</v>
      </c>
    </row>
    <row r="35104" spans="1:1" x14ac:dyDescent="0.25">
      <c r="A35104" t="str">
        <f t="shared" si="550"/>
        <v>YAG</v>
      </c>
    </row>
    <row r="35105" spans="1:1" x14ac:dyDescent="0.25">
      <c r="A35105" t="str">
        <f t="shared" si="550"/>
        <v>YAG</v>
      </c>
    </row>
    <row r="35106" spans="1:1" x14ac:dyDescent="0.25">
      <c r="A35106" t="str">
        <f t="shared" si="550"/>
        <v>YAG</v>
      </c>
    </row>
    <row r="35107" spans="1:1" x14ac:dyDescent="0.25">
      <c r="A35107" t="str">
        <f t="shared" si="550"/>
        <v>YAG</v>
      </c>
    </row>
    <row r="35108" spans="1:1" x14ac:dyDescent="0.25">
      <c r="A35108" t="str">
        <f t="shared" si="550"/>
        <v>YAG</v>
      </c>
    </row>
    <row r="35109" spans="1:1" x14ac:dyDescent="0.25">
      <c r="A35109" t="str">
        <f t="shared" si="550"/>
        <v>YAG</v>
      </c>
    </row>
    <row r="35110" spans="1:1" x14ac:dyDescent="0.25">
      <c r="A35110" t="str">
        <f t="shared" si="550"/>
        <v>YAG</v>
      </c>
    </row>
    <row r="35111" spans="1:1" x14ac:dyDescent="0.25">
      <c r="A35111" t="str">
        <f t="shared" si="550"/>
        <v>YAG</v>
      </c>
    </row>
    <row r="35112" spans="1:1" x14ac:dyDescent="0.25">
      <c r="A35112" t="str">
        <f t="shared" si="550"/>
        <v>YAG</v>
      </c>
    </row>
    <row r="35113" spans="1:1" x14ac:dyDescent="0.25">
      <c r="A35113" t="str">
        <f t="shared" si="550"/>
        <v>YAG</v>
      </c>
    </row>
    <row r="35114" spans="1:1" x14ac:dyDescent="0.25">
      <c r="A35114" t="str">
        <f t="shared" si="550"/>
        <v>YAG</v>
      </c>
    </row>
    <row r="35115" spans="1:1" x14ac:dyDescent="0.25">
      <c r="A35115" t="str">
        <f t="shared" si="550"/>
        <v>YAG</v>
      </c>
    </row>
    <row r="35116" spans="1:1" x14ac:dyDescent="0.25">
      <c r="A35116" t="str">
        <f t="shared" si="550"/>
        <v>YAG</v>
      </c>
    </row>
    <row r="35117" spans="1:1" x14ac:dyDescent="0.25">
      <c r="A35117" t="str">
        <f t="shared" si="550"/>
        <v>YAG</v>
      </c>
    </row>
    <row r="35118" spans="1:1" x14ac:dyDescent="0.25">
      <c r="A35118" t="str">
        <f t="shared" si="550"/>
        <v>YAG</v>
      </c>
    </row>
    <row r="35119" spans="1:1" x14ac:dyDescent="0.25">
      <c r="A35119" t="str">
        <f t="shared" si="550"/>
        <v>YAG</v>
      </c>
    </row>
    <row r="35120" spans="1:1" x14ac:dyDescent="0.25">
      <c r="A35120" t="str">
        <f t="shared" si="550"/>
        <v>YAG</v>
      </c>
    </row>
    <row r="35121" spans="1:1" x14ac:dyDescent="0.25">
      <c r="A35121" t="str">
        <f t="shared" ref="A35121:A35184" si="551">"YAG"&amp;D35121 &amp;E35121 &amp;F35121 &amp; G35121 &amp;H35121 &amp;I35121</f>
        <v>YAG</v>
      </c>
    </row>
    <row r="35122" spans="1:1" x14ac:dyDescent="0.25">
      <c r="A35122" t="str">
        <f t="shared" si="551"/>
        <v>YAG</v>
      </c>
    </row>
    <row r="35123" spans="1:1" x14ac:dyDescent="0.25">
      <c r="A35123" t="str">
        <f t="shared" si="551"/>
        <v>YAG</v>
      </c>
    </row>
    <row r="35124" spans="1:1" x14ac:dyDescent="0.25">
      <c r="A35124" t="str">
        <f t="shared" si="551"/>
        <v>YAG</v>
      </c>
    </row>
    <row r="35125" spans="1:1" x14ac:dyDescent="0.25">
      <c r="A35125" t="str">
        <f t="shared" si="551"/>
        <v>YAG</v>
      </c>
    </row>
    <row r="35126" spans="1:1" x14ac:dyDescent="0.25">
      <c r="A35126" t="str">
        <f t="shared" si="551"/>
        <v>YAG</v>
      </c>
    </row>
    <row r="35127" spans="1:1" x14ac:dyDescent="0.25">
      <c r="A35127" t="str">
        <f t="shared" si="551"/>
        <v>YAG</v>
      </c>
    </row>
    <row r="35128" spans="1:1" x14ac:dyDescent="0.25">
      <c r="A35128" t="str">
        <f t="shared" si="551"/>
        <v>YAG</v>
      </c>
    </row>
    <row r="35129" spans="1:1" x14ac:dyDescent="0.25">
      <c r="A35129" t="str">
        <f t="shared" si="551"/>
        <v>YAG</v>
      </c>
    </row>
    <row r="35130" spans="1:1" x14ac:dyDescent="0.25">
      <c r="A35130" t="str">
        <f t="shared" si="551"/>
        <v>YAG</v>
      </c>
    </row>
    <row r="35131" spans="1:1" x14ac:dyDescent="0.25">
      <c r="A35131" t="str">
        <f t="shared" si="551"/>
        <v>YAG</v>
      </c>
    </row>
    <row r="35132" spans="1:1" x14ac:dyDescent="0.25">
      <c r="A35132" t="str">
        <f t="shared" si="551"/>
        <v>YAG</v>
      </c>
    </row>
    <row r="35133" spans="1:1" x14ac:dyDescent="0.25">
      <c r="A35133" t="str">
        <f t="shared" si="551"/>
        <v>YAG</v>
      </c>
    </row>
    <row r="35134" spans="1:1" x14ac:dyDescent="0.25">
      <c r="A35134" t="str">
        <f t="shared" si="551"/>
        <v>YAG</v>
      </c>
    </row>
    <row r="35135" spans="1:1" x14ac:dyDescent="0.25">
      <c r="A35135" t="str">
        <f t="shared" si="551"/>
        <v>YAG</v>
      </c>
    </row>
    <row r="35136" spans="1:1" x14ac:dyDescent="0.25">
      <c r="A35136" t="str">
        <f t="shared" si="551"/>
        <v>YAG</v>
      </c>
    </row>
    <row r="35137" spans="1:1" x14ac:dyDescent="0.25">
      <c r="A35137" t="str">
        <f t="shared" si="551"/>
        <v>YAG</v>
      </c>
    </row>
    <row r="35138" spans="1:1" x14ac:dyDescent="0.25">
      <c r="A35138" t="str">
        <f t="shared" si="551"/>
        <v>YAG</v>
      </c>
    </row>
    <row r="35139" spans="1:1" x14ac:dyDescent="0.25">
      <c r="A35139" t="str">
        <f t="shared" si="551"/>
        <v>YAG</v>
      </c>
    </row>
    <row r="35140" spans="1:1" x14ac:dyDescent="0.25">
      <c r="A35140" t="str">
        <f t="shared" si="551"/>
        <v>YAG</v>
      </c>
    </row>
    <row r="35141" spans="1:1" x14ac:dyDescent="0.25">
      <c r="A35141" t="str">
        <f t="shared" si="551"/>
        <v>YAG</v>
      </c>
    </row>
    <row r="35142" spans="1:1" x14ac:dyDescent="0.25">
      <c r="A35142" t="str">
        <f t="shared" si="551"/>
        <v>YAG</v>
      </c>
    </row>
    <row r="35143" spans="1:1" x14ac:dyDescent="0.25">
      <c r="A35143" t="str">
        <f t="shared" si="551"/>
        <v>YAG</v>
      </c>
    </row>
    <row r="35144" spans="1:1" x14ac:dyDescent="0.25">
      <c r="A35144" t="str">
        <f t="shared" si="551"/>
        <v>YAG</v>
      </c>
    </row>
    <row r="35145" spans="1:1" x14ac:dyDescent="0.25">
      <c r="A35145" t="str">
        <f t="shared" si="551"/>
        <v>YAG</v>
      </c>
    </row>
    <row r="35146" spans="1:1" x14ac:dyDescent="0.25">
      <c r="A35146" t="str">
        <f t="shared" si="551"/>
        <v>YAG</v>
      </c>
    </row>
    <row r="35147" spans="1:1" x14ac:dyDescent="0.25">
      <c r="A35147" t="str">
        <f t="shared" si="551"/>
        <v>YAG</v>
      </c>
    </row>
    <row r="35148" spans="1:1" x14ac:dyDescent="0.25">
      <c r="A35148" t="str">
        <f t="shared" si="551"/>
        <v>YAG</v>
      </c>
    </row>
    <row r="35149" spans="1:1" x14ac:dyDescent="0.25">
      <c r="A35149" t="str">
        <f t="shared" si="551"/>
        <v>YAG</v>
      </c>
    </row>
    <row r="35150" spans="1:1" x14ac:dyDescent="0.25">
      <c r="A35150" t="str">
        <f t="shared" si="551"/>
        <v>YAG</v>
      </c>
    </row>
    <row r="35151" spans="1:1" x14ac:dyDescent="0.25">
      <c r="A35151" t="str">
        <f t="shared" si="551"/>
        <v>YAG</v>
      </c>
    </row>
    <row r="35152" spans="1:1" x14ac:dyDescent="0.25">
      <c r="A35152" t="str">
        <f t="shared" si="551"/>
        <v>YAG</v>
      </c>
    </row>
    <row r="35153" spans="1:1" x14ac:dyDescent="0.25">
      <c r="A35153" t="str">
        <f t="shared" si="551"/>
        <v>YAG</v>
      </c>
    </row>
    <row r="35154" spans="1:1" x14ac:dyDescent="0.25">
      <c r="A35154" t="str">
        <f t="shared" si="551"/>
        <v>YAG</v>
      </c>
    </row>
    <row r="35155" spans="1:1" x14ac:dyDescent="0.25">
      <c r="A35155" t="str">
        <f t="shared" si="551"/>
        <v>YAG</v>
      </c>
    </row>
    <row r="35156" spans="1:1" x14ac:dyDescent="0.25">
      <c r="A35156" t="str">
        <f t="shared" si="551"/>
        <v>YAG</v>
      </c>
    </row>
    <row r="35157" spans="1:1" x14ac:dyDescent="0.25">
      <c r="A35157" t="str">
        <f t="shared" si="551"/>
        <v>YAG</v>
      </c>
    </row>
    <row r="35158" spans="1:1" x14ac:dyDescent="0.25">
      <c r="A35158" t="str">
        <f t="shared" si="551"/>
        <v>YAG</v>
      </c>
    </row>
    <row r="35159" spans="1:1" x14ac:dyDescent="0.25">
      <c r="A35159" t="str">
        <f t="shared" si="551"/>
        <v>YAG</v>
      </c>
    </row>
    <row r="35160" spans="1:1" x14ac:dyDescent="0.25">
      <c r="A35160" t="str">
        <f t="shared" si="551"/>
        <v>YAG</v>
      </c>
    </row>
    <row r="35161" spans="1:1" x14ac:dyDescent="0.25">
      <c r="A35161" t="str">
        <f t="shared" si="551"/>
        <v>YAG</v>
      </c>
    </row>
    <row r="35162" spans="1:1" x14ac:dyDescent="0.25">
      <c r="A35162" t="str">
        <f t="shared" si="551"/>
        <v>YAG</v>
      </c>
    </row>
    <row r="35163" spans="1:1" x14ac:dyDescent="0.25">
      <c r="A35163" t="str">
        <f t="shared" si="551"/>
        <v>YAG</v>
      </c>
    </row>
    <row r="35164" spans="1:1" x14ac:dyDescent="0.25">
      <c r="A35164" t="str">
        <f t="shared" si="551"/>
        <v>YAG</v>
      </c>
    </row>
    <row r="35165" spans="1:1" x14ac:dyDescent="0.25">
      <c r="A35165" t="str">
        <f t="shared" si="551"/>
        <v>YAG</v>
      </c>
    </row>
    <row r="35166" spans="1:1" x14ac:dyDescent="0.25">
      <c r="A35166" t="str">
        <f t="shared" si="551"/>
        <v>YAG</v>
      </c>
    </row>
    <row r="35167" spans="1:1" x14ac:dyDescent="0.25">
      <c r="A35167" t="str">
        <f t="shared" si="551"/>
        <v>YAG</v>
      </c>
    </row>
    <row r="35168" spans="1:1" x14ac:dyDescent="0.25">
      <c r="A35168" t="str">
        <f t="shared" si="551"/>
        <v>YAG</v>
      </c>
    </row>
    <row r="35169" spans="1:1" x14ac:dyDescent="0.25">
      <c r="A35169" t="str">
        <f t="shared" si="551"/>
        <v>YAG</v>
      </c>
    </row>
    <row r="35170" spans="1:1" x14ac:dyDescent="0.25">
      <c r="A35170" t="str">
        <f t="shared" si="551"/>
        <v>YAG</v>
      </c>
    </row>
    <row r="35171" spans="1:1" x14ac:dyDescent="0.25">
      <c r="A35171" t="str">
        <f t="shared" si="551"/>
        <v>YAG</v>
      </c>
    </row>
    <row r="35172" spans="1:1" x14ac:dyDescent="0.25">
      <c r="A35172" t="str">
        <f t="shared" si="551"/>
        <v>YAG</v>
      </c>
    </row>
    <row r="35173" spans="1:1" x14ac:dyDescent="0.25">
      <c r="A35173" t="str">
        <f t="shared" si="551"/>
        <v>YAG</v>
      </c>
    </row>
    <row r="35174" spans="1:1" x14ac:dyDescent="0.25">
      <c r="A35174" t="str">
        <f t="shared" si="551"/>
        <v>YAG</v>
      </c>
    </row>
    <row r="35175" spans="1:1" x14ac:dyDescent="0.25">
      <c r="A35175" t="str">
        <f t="shared" si="551"/>
        <v>YAG</v>
      </c>
    </row>
    <row r="35176" spans="1:1" x14ac:dyDescent="0.25">
      <c r="A35176" t="str">
        <f t="shared" si="551"/>
        <v>YAG</v>
      </c>
    </row>
    <row r="35177" spans="1:1" x14ac:dyDescent="0.25">
      <c r="A35177" t="str">
        <f t="shared" si="551"/>
        <v>YAG</v>
      </c>
    </row>
    <row r="35178" spans="1:1" x14ac:dyDescent="0.25">
      <c r="A35178" t="str">
        <f t="shared" si="551"/>
        <v>YAG</v>
      </c>
    </row>
    <row r="35179" spans="1:1" x14ac:dyDescent="0.25">
      <c r="A35179" t="str">
        <f t="shared" si="551"/>
        <v>YAG</v>
      </c>
    </row>
    <row r="35180" spans="1:1" x14ac:dyDescent="0.25">
      <c r="A35180" t="str">
        <f t="shared" si="551"/>
        <v>YAG</v>
      </c>
    </row>
    <row r="35181" spans="1:1" x14ac:dyDescent="0.25">
      <c r="A35181" t="str">
        <f t="shared" si="551"/>
        <v>YAG</v>
      </c>
    </row>
    <row r="35182" spans="1:1" x14ac:dyDescent="0.25">
      <c r="A35182" t="str">
        <f t="shared" si="551"/>
        <v>YAG</v>
      </c>
    </row>
    <row r="35183" spans="1:1" x14ac:dyDescent="0.25">
      <c r="A35183" t="str">
        <f t="shared" si="551"/>
        <v>YAG</v>
      </c>
    </row>
    <row r="35184" spans="1:1" x14ac:dyDescent="0.25">
      <c r="A35184" t="str">
        <f t="shared" si="551"/>
        <v>YAG</v>
      </c>
    </row>
    <row r="35185" spans="1:1" x14ac:dyDescent="0.25">
      <c r="A35185" t="str">
        <f t="shared" ref="A35185:A35248" si="552">"YAG"&amp;D35185 &amp;E35185 &amp;F35185 &amp; G35185 &amp;H35185 &amp;I35185</f>
        <v>YAG</v>
      </c>
    </row>
    <row r="35186" spans="1:1" x14ac:dyDescent="0.25">
      <c r="A35186" t="str">
        <f t="shared" si="552"/>
        <v>YAG</v>
      </c>
    </row>
    <row r="35187" spans="1:1" x14ac:dyDescent="0.25">
      <c r="A35187" t="str">
        <f t="shared" si="552"/>
        <v>YAG</v>
      </c>
    </row>
    <row r="35188" spans="1:1" x14ac:dyDescent="0.25">
      <c r="A35188" t="str">
        <f t="shared" si="552"/>
        <v>YAG</v>
      </c>
    </row>
    <row r="35189" spans="1:1" x14ac:dyDescent="0.25">
      <c r="A35189" t="str">
        <f t="shared" si="552"/>
        <v>YAG</v>
      </c>
    </row>
    <row r="35190" spans="1:1" x14ac:dyDescent="0.25">
      <c r="A35190" t="str">
        <f t="shared" si="552"/>
        <v>YAG</v>
      </c>
    </row>
    <row r="35191" spans="1:1" x14ac:dyDescent="0.25">
      <c r="A35191" t="str">
        <f t="shared" si="552"/>
        <v>YAG</v>
      </c>
    </row>
    <row r="35192" spans="1:1" x14ac:dyDescent="0.25">
      <c r="A35192" t="str">
        <f t="shared" si="552"/>
        <v>YAG</v>
      </c>
    </row>
    <row r="35193" spans="1:1" x14ac:dyDescent="0.25">
      <c r="A35193" t="str">
        <f t="shared" si="552"/>
        <v>YAG</v>
      </c>
    </row>
    <row r="35194" spans="1:1" x14ac:dyDescent="0.25">
      <c r="A35194" t="str">
        <f t="shared" si="552"/>
        <v>YAG</v>
      </c>
    </row>
    <row r="35195" spans="1:1" x14ac:dyDescent="0.25">
      <c r="A35195" t="str">
        <f t="shared" si="552"/>
        <v>YAG</v>
      </c>
    </row>
    <row r="35196" spans="1:1" x14ac:dyDescent="0.25">
      <c r="A35196" t="str">
        <f t="shared" si="552"/>
        <v>YAG</v>
      </c>
    </row>
    <row r="35197" spans="1:1" x14ac:dyDescent="0.25">
      <c r="A35197" t="str">
        <f t="shared" si="552"/>
        <v>YAG</v>
      </c>
    </row>
    <row r="35198" spans="1:1" x14ac:dyDescent="0.25">
      <c r="A35198" t="str">
        <f t="shared" si="552"/>
        <v>YAG</v>
      </c>
    </row>
    <row r="35199" spans="1:1" x14ac:dyDescent="0.25">
      <c r="A35199" t="str">
        <f t="shared" si="552"/>
        <v>YAG</v>
      </c>
    </row>
    <row r="35200" spans="1:1" x14ac:dyDescent="0.25">
      <c r="A35200" t="str">
        <f t="shared" si="552"/>
        <v>YAG</v>
      </c>
    </row>
    <row r="35201" spans="1:1" x14ac:dyDescent="0.25">
      <c r="A35201" t="str">
        <f t="shared" si="552"/>
        <v>YAG</v>
      </c>
    </row>
    <row r="35202" spans="1:1" x14ac:dyDescent="0.25">
      <c r="A35202" t="str">
        <f t="shared" si="552"/>
        <v>YAG</v>
      </c>
    </row>
    <row r="35203" spans="1:1" x14ac:dyDescent="0.25">
      <c r="A35203" t="str">
        <f t="shared" si="552"/>
        <v>YAG</v>
      </c>
    </row>
    <row r="35204" spans="1:1" x14ac:dyDescent="0.25">
      <c r="A35204" t="str">
        <f t="shared" si="552"/>
        <v>YAG</v>
      </c>
    </row>
    <row r="35205" spans="1:1" x14ac:dyDescent="0.25">
      <c r="A35205" t="str">
        <f t="shared" si="552"/>
        <v>YAG</v>
      </c>
    </row>
    <row r="35206" spans="1:1" x14ac:dyDescent="0.25">
      <c r="A35206" t="str">
        <f t="shared" si="552"/>
        <v>YAG</v>
      </c>
    </row>
    <row r="35207" spans="1:1" x14ac:dyDescent="0.25">
      <c r="A35207" t="str">
        <f t="shared" si="552"/>
        <v>YAG</v>
      </c>
    </row>
    <row r="35208" spans="1:1" x14ac:dyDescent="0.25">
      <c r="A35208" t="str">
        <f t="shared" si="552"/>
        <v>YAG</v>
      </c>
    </row>
    <row r="35209" spans="1:1" x14ac:dyDescent="0.25">
      <c r="A35209" t="str">
        <f t="shared" si="552"/>
        <v>YAG</v>
      </c>
    </row>
    <row r="35210" spans="1:1" x14ac:dyDescent="0.25">
      <c r="A35210" t="str">
        <f t="shared" si="552"/>
        <v>YAG</v>
      </c>
    </row>
    <row r="35211" spans="1:1" x14ac:dyDescent="0.25">
      <c r="A35211" t="str">
        <f t="shared" si="552"/>
        <v>YAG</v>
      </c>
    </row>
    <row r="35212" spans="1:1" x14ac:dyDescent="0.25">
      <c r="A35212" t="str">
        <f t="shared" si="552"/>
        <v>YAG</v>
      </c>
    </row>
    <row r="35213" spans="1:1" x14ac:dyDescent="0.25">
      <c r="A35213" t="str">
        <f t="shared" si="552"/>
        <v>YAG</v>
      </c>
    </row>
    <row r="35214" spans="1:1" x14ac:dyDescent="0.25">
      <c r="A35214" t="str">
        <f t="shared" si="552"/>
        <v>YAG</v>
      </c>
    </row>
    <row r="35215" spans="1:1" x14ac:dyDescent="0.25">
      <c r="A35215" t="str">
        <f t="shared" si="552"/>
        <v>YAG</v>
      </c>
    </row>
    <row r="35216" spans="1:1" x14ac:dyDescent="0.25">
      <c r="A35216" t="str">
        <f t="shared" si="552"/>
        <v>YAG</v>
      </c>
    </row>
    <row r="35217" spans="1:1" x14ac:dyDescent="0.25">
      <c r="A35217" t="str">
        <f t="shared" si="552"/>
        <v>YAG</v>
      </c>
    </row>
    <row r="35218" spans="1:1" x14ac:dyDescent="0.25">
      <c r="A35218" t="str">
        <f t="shared" si="552"/>
        <v>YAG</v>
      </c>
    </row>
    <row r="35219" spans="1:1" x14ac:dyDescent="0.25">
      <c r="A35219" t="str">
        <f t="shared" si="552"/>
        <v>YAG</v>
      </c>
    </row>
    <row r="35220" spans="1:1" x14ac:dyDescent="0.25">
      <c r="A35220" t="str">
        <f t="shared" si="552"/>
        <v>YAG</v>
      </c>
    </row>
    <row r="35221" spans="1:1" x14ac:dyDescent="0.25">
      <c r="A35221" t="str">
        <f t="shared" si="552"/>
        <v>YAG</v>
      </c>
    </row>
    <row r="35222" spans="1:1" x14ac:dyDescent="0.25">
      <c r="A35222" t="str">
        <f t="shared" si="552"/>
        <v>YAG</v>
      </c>
    </row>
    <row r="35223" spans="1:1" x14ac:dyDescent="0.25">
      <c r="A35223" t="str">
        <f t="shared" si="552"/>
        <v>YAG</v>
      </c>
    </row>
    <row r="35224" spans="1:1" x14ac:dyDescent="0.25">
      <c r="A35224" t="str">
        <f t="shared" si="552"/>
        <v>YAG</v>
      </c>
    </row>
    <row r="35225" spans="1:1" x14ac:dyDescent="0.25">
      <c r="A35225" t="str">
        <f t="shared" si="552"/>
        <v>YAG</v>
      </c>
    </row>
    <row r="35226" spans="1:1" x14ac:dyDescent="0.25">
      <c r="A35226" t="str">
        <f t="shared" si="552"/>
        <v>YAG</v>
      </c>
    </row>
    <row r="35227" spans="1:1" x14ac:dyDescent="0.25">
      <c r="A35227" t="str">
        <f t="shared" si="552"/>
        <v>YAG</v>
      </c>
    </row>
    <row r="35228" spans="1:1" x14ac:dyDescent="0.25">
      <c r="A35228" t="str">
        <f t="shared" si="552"/>
        <v>YAG</v>
      </c>
    </row>
    <row r="35229" spans="1:1" x14ac:dyDescent="0.25">
      <c r="A35229" t="str">
        <f t="shared" si="552"/>
        <v>YAG</v>
      </c>
    </row>
    <row r="35230" spans="1:1" x14ac:dyDescent="0.25">
      <c r="A35230" t="str">
        <f t="shared" si="552"/>
        <v>YAG</v>
      </c>
    </row>
    <row r="35231" spans="1:1" x14ac:dyDescent="0.25">
      <c r="A35231" t="str">
        <f t="shared" si="552"/>
        <v>YAG</v>
      </c>
    </row>
    <row r="35232" spans="1:1" x14ac:dyDescent="0.25">
      <c r="A35232" t="str">
        <f t="shared" si="552"/>
        <v>YAG</v>
      </c>
    </row>
    <row r="35233" spans="1:1" x14ac:dyDescent="0.25">
      <c r="A35233" t="str">
        <f t="shared" si="552"/>
        <v>YAG</v>
      </c>
    </row>
    <row r="35234" spans="1:1" x14ac:dyDescent="0.25">
      <c r="A35234" t="str">
        <f t="shared" si="552"/>
        <v>YAG</v>
      </c>
    </row>
    <row r="35235" spans="1:1" x14ac:dyDescent="0.25">
      <c r="A35235" t="str">
        <f t="shared" si="552"/>
        <v>YAG</v>
      </c>
    </row>
    <row r="35236" spans="1:1" x14ac:dyDescent="0.25">
      <c r="A35236" t="str">
        <f t="shared" si="552"/>
        <v>YAG</v>
      </c>
    </row>
    <row r="35237" spans="1:1" x14ac:dyDescent="0.25">
      <c r="A35237" t="str">
        <f t="shared" si="552"/>
        <v>YAG</v>
      </c>
    </row>
    <row r="35238" spans="1:1" x14ac:dyDescent="0.25">
      <c r="A35238" t="str">
        <f t="shared" si="552"/>
        <v>YAG</v>
      </c>
    </row>
    <row r="35239" spans="1:1" x14ac:dyDescent="0.25">
      <c r="A35239" t="str">
        <f t="shared" si="552"/>
        <v>YAG</v>
      </c>
    </row>
    <row r="35240" spans="1:1" x14ac:dyDescent="0.25">
      <c r="A35240" t="str">
        <f t="shared" si="552"/>
        <v>YAG</v>
      </c>
    </row>
    <row r="35241" spans="1:1" x14ac:dyDescent="0.25">
      <c r="A35241" t="str">
        <f t="shared" si="552"/>
        <v>YAG</v>
      </c>
    </row>
    <row r="35242" spans="1:1" x14ac:dyDescent="0.25">
      <c r="A35242" t="str">
        <f t="shared" si="552"/>
        <v>YAG</v>
      </c>
    </row>
    <row r="35243" spans="1:1" x14ac:dyDescent="0.25">
      <c r="A35243" t="str">
        <f t="shared" si="552"/>
        <v>YAG</v>
      </c>
    </row>
    <row r="35244" spans="1:1" x14ac:dyDescent="0.25">
      <c r="A35244" t="str">
        <f t="shared" si="552"/>
        <v>YAG</v>
      </c>
    </row>
    <row r="35245" spans="1:1" x14ac:dyDescent="0.25">
      <c r="A35245" t="str">
        <f t="shared" si="552"/>
        <v>YAG</v>
      </c>
    </row>
    <row r="35246" spans="1:1" x14ac:dyDescent="0.25">
      <c r="A35246" t="str">
        <f t="shared" si="552"/>
        <v>YAG</v>
      </c>
    </row>
    <row r="35247" spans="1:1" x14ac:dyDescent="0.25">
      <c r="A35247" t="str">
        <f t="shared" si="552"/>
        <v>YAG</v>
      </c>
    </row>
    <row r="35248" spans="1:1" x14ac:dyDescent="0.25">
      <c r="A35248" t="str">
        <f t="shared" si="552"/>
        <v>YAG</v>
      </c>
    </row>
    <row r="35249" spans="1:1" x14ac:dyDescent="0.25">
      <c r="A35249" t="str">
        <f t="shared" ref="A35249:A35312" si="553">"YAG"&amp;D35249 &amp;E35249 &amp;F35249 &amp; G35249 &amp;H35249 &amp;I35249</f>
        <v>YAG</v>
      </c>
    </row>
    <row r="35250" spans="1:1" x14ac:dyDescent="0.25">
      <c r="A35250" t="str">
        <f t="shared" si="553"/>
        <v>YAG</v>
      </c>
    </row>
    <row r="35251" spans="1:1" x14ac:dyDescent="0.25">
      <c r="A35251" t="str">
        <f t="shared" si="553"/>
        <v>YAG</v>
      </c>
    </row>
    <row r="35252" spans="1:1" x14ac:dyDescent="0.25">
      <c r="A35252" t="str">
        <f t="shared" si="553"/>
        <v>YAG</v>
      </c>
    </row>
    <row r="35253" spans="1:1" x14ac:dyDescent="0.25">
      <c r="A35253" t="str">
        <f t="shared" si="553"/>
        <v>YAG</v>
      </c>
    </row>
    <row r="35254" spans="1:1" x14ac:dyDescent="0.25">
      <c r="A35254" t="str">
        <f t="shared" si="553"/>
        <v>YAG</v>
      </c>
    </row>
    <row r="35255" spans="1:1" x14ac:dyDescent="0.25">
      <c r="A35255" t="str">
        <f t="shared" si="553"/>
        <v>YAG</v>
      </c>
    </row>
    <row r="35256" spans="1:1" x14ac:dyDescent="0.25">
      <c r="A35256" t="str">
        <f t="shared" si="553"/>
        <v>YAG</v>
      </c>
    </row>
    <row r="35257" spans="1:1" x14ac:dyDescent="0.25">
      <c r="A35257" t="str">
        <f t="shared" si="553"/>
        <v>YAG</v>
      </c>
    </row>
    <row r="35258" spans="1:1" x14ac:dyDescent="0.25">
      <c r="A35258" t="str">
        <f t="shared" si="553"/>
        <v>YAG</v>
      </c>
    </row>
    <row r="35259" spans="1:1" x14ac:dyDescent="0.25">
      <c r="A35259" t="str">
        <f t="shared" si="553"/>
        <v>YAG</v>
      </c>
    </row>
    <row r="35260" spans="1:1" x14ac:dyDescent="0.25">
      <c r="A35260" t="str">
        <f t="shared" si="553"/>
        <v>YAG</v>
      </c>
    </row>
    <row r="35261" spans="1:1" x14ac:dyDescent="0.25">
      <c r="A35261" t="str">
        <f t="shared" si="553"/>
        <v>YAG</v>
      </c>
    </row>
    <row r="35262" spans="1:1" x14ac:dyDescent="0.25">
      <c r="A35262" t="str">
        <f t="shared" si="553"/>
        <v>YAG</v>
      </c>
    </row>
    <row r="35263" spans="1:1" x14ac:dyDescent="0.25">
      <c r="A35263" t="str">
        <f t="shared" si="553"/>
        <v>YAG</v>
      </c>
    </row>
    <row r="35264" spans="1:1" x14ac:dyDescent="0.25">
      <c r="A35264" t="str">
        <f t="shared" si="553"/>
        <v>YAG</v>
      </c>
    </row>
    <row r="35265" spans="1:1" x14ac:dyDescent="0.25">
      <c r="A35265" t="str">
        <f t="shared" si="553"/>
        <v>YAG</v>
      </c>
    </row>
    <row r="35266" spans="1:1" x14ac:dyDescent="0.25">
      <c r="A35266" t="str">
        <f t="shared" si="553"/>
        <v>YAG</v>
      </c>
    </row>
    <row r="35267" spans="1:1" x14ac:dyDescent="0.25">
      <c r="A35267" t="str">
        <f t="shared" si="553"/>
        <v>YAG</v>
      </c>
    </row>
    <row r="35268" spans="1:1" x14ac:dyDescent="0.25">
      <c r="A35268" t="str">
        <f t="shared" si="553"/>
        <v>YAG</v>
      </c>
    </row>
    <row r="35269" spans="1:1" x14ac:dyDescent="0.25">
      <c r="A35269" t="str">
        <f t="shared" si="553"/>
        <v>YAG</v>
      </c>
    </row>
    <row r="35270" spans="1:1" x14ac:dyDescent="0.25">
      <c r="A35270" t="str">
        <f t="shared" si="553"/>
        <v>YAG</v>
      </c>
    </row>
    <row r="35271" spans="1:1" x14ac:dyDescent="0.25">
      <c r="A35271" t="str">
        <f t="shared" si="553"/>
        <v>YAG</v>
      </c>
    </row>
    <row r="35272" spans="1:1" x14ac:dyDescent="0.25">
      <c r="A35272" t="str">
        <f t="shared" si="553"/>
        <v>YAG</v>
      </c>
    </row>
    <row r="35273" spans="1:1" x14ac:dyDescent="0.25">
      <c r="A35273" t="str">
        <f t="shared" si="553"/>
        <v>YAG</v>
      </c>
    </row>
    <row r="35274" spans="1:1" x14ac:dyDescent="0.25">
      <c r="A35274" t="str">
        <f t="shared" si="553"/>
        <v>YAG</v>
      </c>
    </row>
    <row r="35275" spans="1:1" x14ac:dyDescent="0.25">
      <c r="A35275" t="str">
        <f t="shared" si="553"/>
        <v>YAG</v>
      </c>
    </row>
    <row r="35276" spans="1:1" x14ac:dyDescent="0.25">
      <c r="A35276" t="str">
        <f t="shared" si="553"/>
        <v>YAG</v>
      </c>
    </row>
    <row r="35277" spans="1:1" x14ac:dyDescent="0.25">
      <c r="A35277" t="str">
        <f t="shared" si="553"/>
        <v>YAG</v>
      </c>
    </row>
    <row r="35278" spans="1:1" x14ac:dyDescent="0.25">
      <c r="A35278" t="str">
        <f t="shared" si="553"/>
        <v>YAG</v>
      </c>
    </row>
    <row r="35279" spans="1:1" x14ac:dyDescent="0.25">
      <c r="A35279" t="str">
        <f t="shared" si="553"/>
        <v>YAG</v>
      </c>
    </row>
    <row r="35280" spans="1:1" x14ac:dyDescent="0.25">
      <c r="A35280" t="str">
        <f t="shared" si="553"/>
        <v>YAG</v>
      </c>
    </row>
    <row r="35281" spans="1:1" x14ac:dyDescent="0.25">
      <c r="A35281" t="str">
        <f t="shared" si="553"/>
        <v>YAG</v>
      </c>
    </row>
    <row r="35282" spans="1:1" x14ac:dyDescent="0.25">
      <c r="A35282" t="str">
        <f t="shared" si="553"/>
        <v>YAG</v>
      </c>
    </row>
    <row r="35283" spans="1:1" x14ac:dyDescent="0.25">
      <c r="A35283" t="str">
        <f t="shared" si="553"/>
        <v>YAG</v>
      </c>
    </row>
    <row r="35284" spans="1:1" x14ac:dyDescent="0.25">
      <c r="A35284" t="str">
        <f t="shared" si="553"/>
        <v>YAG</v>
      </c>
    </row>
    <row r="35285" spans="1:1" x14ac:dyDescent="0.25">
      <c r="A35285" t="str">
        <f t="shared" si="553"/>
        <v>YAG</v>
      </c>
    </row>
    <row r="35286" spans="1:1" x14ac:dyDescent="0.25">
      <c r="A35286" t="str">
        <f t="shared" si="553"/>
        <v>YAG</v>
      </c>
    </row>
    <row r="35287" spans="1:1" x14ac:dyDescent="0.25">
      <c r="A35287" t="str">
        <f t="shared" si="553"/>
        <v>YAG</v>
      </c>
    </row>
    <row r="35288" spans="1:1" x14ac:dyDescent="0.25">
      <c r="A35288" t="str">
        <f t="shared" si="553"/>
        <v>YAG</v>
      </c>
    </row>
    <row r="35289" spans="1:1" x14ac:dyDescent="0.25">
      <c r="A35289" t="str">
        <f t="shared" si="553"/>
        <v>YAG</v>
      </c>
    </row>
    <row r="35290" spans="1:1" x14ac:dyDescent="0.25">
      <c r="A35290" t="str">
        <f t="shared" si="553"/>
        <v>YAG</v>
      </c>
    </row>
    <row r="35291" spans="1:1" x14ac:dyDescent="0.25">
      <c r="A35291" t="str">
        <f t="shared" si="553"/>
        <v>YAG</v>
      </c>
    </row>
    <row r="35292" spans="1:1" x14ac:dyDescent="0.25">
      <c r="A35292" t="str">
        <f t="shared" si="553"/>
        <v>YAG</v>
      </c>
    </row>
    <row r="35293" spans="1:1" x14ac:dyDescent="0.25">
      <c r="A35293" t="str">
        <f t="shared" si="553"/>
        <v>YAG</v>
      </c>
    </row>
    <row r="35294" spans="1:1" x14ac:dyDescent="0.25">
      <c r="A35294" t="str">
        <f t="shared" si="553"/>
        <v>YAG</v>
      </c>
    </row>
    <row r="35295" spans="1:1" x14ac:dyDescent="0.25">
      <c r="A35295" t="str">
        <f t="shared" si="553"/>
        <v>YAG</v>
      </c>
    </row>
    <row r="35296" spans="1:1" x14ac:dyDescent="0.25">
      <c r="A35296" t="str">
        <f t="shared" si="553"/>
        <v>YAG</v>
      </c>
    </row>
    <row r="35297" spans="1:1" x14ac:dyDescent="0.25">
      <c r="A35297" t="str">
        <f t="shared" si="553"/>
        <v>YAG</v>
      </c>
    </row>
    <row r="35298" spans="1:1" x14ac:dyDescent="0.25">
      <c r="A35298" t="str">
        <f t="shared" si="553"/>
        <v>YAG</v>
      </c>
    </row>
    <row r="35299" spans="1:1" x14ac:dyDescent="0.25">
      <c r="A35299" t="str">
        <f t="shared" si="553"/>
        <v>YAG</v>
      </c>
    </row>
    <row r="35300" spans="1:1" x14ac:dyDescent="0.25">
      <c r="A35300" t="str">
        <f t="shared" si="553"/>
        <v>YAG</v>
      </c>
    </row>
    <row r="35301" spans="1:1" x14ac:dyDescent="0.25">
      <c r="A35301" t="str">
        <f t="shared" si="553"/>
        <v>YAG</v>
      </c>
    </row>
    <row r="35302" spans="1:1" x14ac:dyDescent="0.25">
      <c r="A35302" t="str">
        <f t="shared" si="553"/>
        <v>YAG</v>
      </c>
    </row>
    <row r="35303" spans="1:1" x14ac:dyDescent="0.25">
      <c r="A35303" t="str">
        <f t="shared" si="553"/>
        <v>YAG</v>
      </c>
    </row>
    <row r="35304" spans="1:1" x14ac:dyDescent="0.25">
      <c r="A35304" t="str">
        <f t="shared" si="553"/>
        <v>YAG</v>
      </c>
    </row>
    <row r="35305" spans="1:1" x14ac:dyDescent="0.25">
      <c r="A35305" t="str">
        <f t="shared" si="553"/>
        <v>YAG</v>
      </c>
    </row>
    <row r="35306" spans="1:1" x14ac:dyDescent="0.25">
      <c r="A35306" t="str">
        <f t="shared" si="553"/>
        <v>YAG</v>
      </c>
    </row>
    <row r="35307" spans="1:1" x14ac:dyDescent="0.25">
      <c r="A35307" t="str">
        <f t="shared" si="553"/>
        <v>YAG</v>
      </c>
    </row>
    <row r="35308" spans="1:1" x14ac:dyDescent="0.25">
      <c r="A35308" t="str">
        <f t="shared" si="553"/>
        <v>YAG</v>
      </c>
    </row>
    <row r="35309" spans="1:1" x14ac:dyDescent="0.25">
      <c r="A35309" t="str">
        <f t="shared" si="553"/>
        <v>YAG</v>
      </c>
    </row>
    <row r="35310" spans="1:1" x14ac:dyDescent="0.25">
      <c r="A35310" t="str">
        <f t="shared" si="553"/>
        <v>YAG</v>
      </c>
    </row>
    <row r="35311" spans="1:1" x14ac:dyDescent="0.25">
      <c r="A35311" t="str">
        <f t="shared" si="553"/>
        <v>YAG</v>
      </c>
    </row>
    <row r="35312" spans="1:1" x14ac:dyDescent="0.25">
      <c r="A35312" t="str">
        <f t="shared" si="553"/>
        <v>YAG</v>
      </c>
    </row>
    <row r="35313" spans="1:1" x14ac:dyDescent="0.25">
      <c r="A35313" t="str">
        <f t="shared" ref="A35313:A35376" si="554">"YAG"&amp;D35313 &amp;E35313 &amp;F35313 &amp; G35313 &amp;H35313 &amp;I35313</f>
        <v>YAG</v>
      </c>
    </row>
    <row r="35314" spans="1:1" x14ac:dyDescent="0.25">
      <c r="A35314" t="str">
        <f t="shared" si="554"/>
        <v>YAG</v>
      </c>
    </row>
    <row r="35315" spans="1:1" x14ac:dyDescent="0.25">
      <c r="A35315" t="str">
        <f t="shared" si="554"/>
        <v>YAG</v>
      </c>
    </row>
    <row r="35316" spans="1:1" x14ac:dyDescent="0.25">
      <c r="A35316" t="str">
        <f t="shared" si="554"/>
        <v>YAG</v>
      </c>
    </row>
    <row r="35317" spans="1:1" x14ac:dyDescent="0.25">
      <c r="A35317" t="str">
        <f t="shared" si="554"/>
        <v>YAG</v>
      </c>
    </row>
    <row r="35318" spans="1:1" x14ac:dyDescent="0.25">
      <c r="A35318" t="str">
        <f t="shared" si="554"/>
        <v>YAG</v>
      </c>
    </row>
    <row r="35319" spans="1:1" x14ac:dyDescent="0.25">
      <c r="A35319" t="str">
        <f t="shared" si="554"/>
        <v>YAG</v>
      </c>
    </row>
    <row r="35320" spans="1:1" x14ac:dyDescent="0.25">
      <c r="A35320" t="str">
        <f t="shared" si="554"/>
        <v>YAG</v>
      </c>
    </row>
    <row r="35321" spans="1:1" x14ac:dyDescent="0.25">
      <c r="A35321" t="str">
        <f t="shared" si="554"/>
        <v>YAG</v>
      </c>
    </row>
    <row r="35322" spans="1:1" x14ac:dyDescent="0.25">
      <c r="A35322" t="str">
        <f t="shared" si="554"/>
        <v>YAG</v>
      </c>
    </row>
    <row r="35323" spans="1:1" x14ac:dyDescent="0.25">
      <c r="A35323" t="str">
        <f t="shared" si="554"/>
        <v>YAG</v>
      </c>
    </row>
    <row r="35324" spans="1:1" x14ac:dyDescent="0.25">
      <c r="A35324" t="str">
        <f t="shared" si="554"/>
        <v>YAG</v>
      </c>
    </row>
    <row r="35325" spans="1:1" x14ac:dyDescent="0.25">
      <c r="A35325" t="str">
        <f t="shared" si="554"/>
        <v>YAG</v>
      </c>
    </row>
    <row r="35326" spans="1:1" x14ac:dyDescent="0.25">
      <c r="A35326" t="str">
        <f t="shared" si="554"/>
        <v>YAG</v>
      </c>
    </row>
    <row r="35327" spans="1:1" x14ac:dyDescent="0.25">
      <c r="A35327" t="str">
        <f t="shared" si="554"/>
        <v>YAG</v>
      </c>
    </row>
    <row r="35328" spans="1:1" x14ac:dyDescent="0.25">
      <c r="A35328" t="str">
        <f t="shared" si="554"/>
        <v>YAG</v>
      </c>
    </row>
    <row r="35329" spans="1:1" x14ac:dyDescent="0.25">
      <c r="A35329" t="str">
        <f t="shared" si="554"/>
        <v>YAG</v>
      </c>
    </row>
    <row r="35330" spans="1:1" x14ac:dyDescent="0.25">
      <c r="A35330" t="str">
        <f t="shared" si="554"/>
        <v>YAG</v>
      </c>
    </row>
    <row r="35331" spans="1:1" x14ac:dyDescent="0.25">
      <c r="A35331" t="str">
        <f t="shared" si="554"/>
        <v>YAG</v>
      </c>
    </row>
    <row r="35332" spans="1:1" x14ac:dyDescent="0.25">
      <c r="A35332" t="str">
        <f t="shared" si="554"/>
        <v>YAG</v>
      </c>
    </row>
    <row r="35333" spans="1:1" x14ac:dyDescent="0.25">
      <c r="A35333" t="str">
        <f t="shared" si="554"/>
        <v>YAG</v>
      </c>
    </row>
    <row r="35334" spans="1:1" x14ac:dyDescent="0.25">
      <c r="A35334" t="str">
        <f t="shared" si="554"/>
        <v>YAG</v>
      </c>
    </row>
    <row r="35335" spans="1:1" x14ac:dyDescent="0.25">
      <c r="A35335" t="str">
        <f t="shared" si="554"/>
        <v>YAG</v>
      </c>
    </row>
    <row r="35336" spans="1:1" x14ac:dyDescent="0.25">
      <c r="A35336" t="str">
        <f t="shared" si="554"/>
        <v>YAG</v>
      </c>
    </row>
    <row r="35337" spans="1:1" x14ac:dyDescent="0.25">
      <c r="A35337" t="str">
        <f t="shared" si="554"/>
        <v>YAG</v>
      </c>
    </row>
    <row r="35338" spans="1:1" x14ac:dyDescent="0.25">
      <c r="A35338" t="str">
        <f t="shared" si="554"/>
        <v>YAG</v>
      </c>
    </row>
    <row r="35339" spans="1:1" x14ac:dyDescent="0.25">
      <c r="A35339" t="str">
        <f t="shared" si="554"/>
        <v>YAG</v>
      </c>
    </row>
    <row r="35340" spans="1:1" x14ac:dyDescent="0.25">
      <c r="A35340" t="str">
        <f t="shared" si="554"/>
        <v>YAG</v>
      </c>
    </row>
    <row r="35341" spans="1:1" x14ac:dyDescent="0.25">
      <c r="A35341" t="str">
        <f t="shared" si="554"/>
        <v>YAG</v>
      </c>
    </row>
    <row r="35342" spans="1:1" x14ac:dyDescent="0.25">
      <c r="A35342" t="str">
        <f t="shared" si="554"/>
        <v>YAG</v>
      </c>
    </row>
    <row r="35343" spans="1:1" x14ac:dyDescent="0.25">
      <c r="A35343" t="str">
        <f t="shared" si="554"/>
        <v>YAG</v>
      </c>
    </row>
    <row r="35344" spans="1:1" x14ac:dyDescent="0.25">
      <c r="A35344" t="str">
        <f t="shared" si="554"/>
        <v>YAG</v>
      </c>
    </row>
    <row r="35345" spans="1:1" x14ac:dyDescent="0.25">
      <c r="A35345" t="str">
        <f t="shared" si="554"/>
        <v>YAG</v>
      </c>
    </row>
    <row r="35346" spans="1:1" x14ac:dyDescent="0.25">
      <c r="A35346" t="str">
        <f t="shared" si="554"/>
        <v>YAG</v>
      </c>
    </row>
    <row r="35347" spans="1:1" x14ac:dyDescent="0.25">
      <c r="A35347" t="str">
        <f t="shared" si="554"/>
        <v>YAG</v>
      </c>
    </row>
    <row r="35348" spans="1:1" x14ac:dyDescent="0.25">
      <c r="A35348" t="str">
        <f t="shared" si="554"/>
        <v>YAG</v>
      </c>
    </row>
    <row r="35349" spans="1:1" x14ac:dyDescent="0.25">
      <c r="A35349" t="str">
        <f t="shared" si="554"/>
        <v>YAG</v>
      </c>
    </row>
    <row r="35350" spans="1:1" x14ac:dyDescent="0.25">
      <c r="A35350" t="str">
        <f t="shared" si="554"/>
        <v>YAG</v>
      </c>
    </row>
    <row r="35351" spans="1:1" x14ac:dyDescent="0.25">
      <c r="A35351" t="str">
        <f t="shared" si="554"/>
        <v>YAG</v>
      </c>
    </row>
    <row r="35352" spans="1:1" x14ac:dyDescent="0.25">
      <c r="A35352" t="str">
        <f t="shared" si="554"/>
        <v>YAG</v>
      </c>
    </row>
    <row r="35353" spans="1:1" x14ac:dyDescent="0.25">
      <c r="A35353" t="str">
        <f t="shared" si="554"/>
        <v>YAG</v>
      </c>
    </row>
    <row r="35354" spans="1:1" x14ac:dyDescent="0.25">
      <c r="A35354" t="str">
        <f t="shared" si="554"/>
        <v>YAG</v>
      </c>
    </row>
    <row r="35355" spans="1:1" x14ac:dyDescent="0.25">
      <c r="A35355" t="str">
        <f t="shared" si="554"/>
        <v>YAG</v>
      </c>
    </row>
    <row r="35356" spans="1:1" x14ac:dyDescent="0.25">
      <c r="A35356" t="str">
        <f t="shared" si="554"/>
        <v>YAG</v>
      </c>
    </row>
    <row r="35357" spans="1:1" x14ac:dyDescent="0.25">
      <c r="A35357" t="str">
        <f t="shared" si="554"/>
        <v>YAG</v>
      </c>
    </row>
    <row r="35358" spans="1:1" x14ac:dyDescent="0.25">
      <c r="A35358" t="str">
        <f t="shared" si="554"/>
        <v>YAG</v>
      </c>
    </row>
    <row r="35359" spans="1:1" x14ac:dyDescent="0.25">
      <c r="A35359" t="str">
        <f t="shared" si="554"/>
        <v>YAG</v>
      </c>
    </row>
    <row r="35360" spans="1:1" x14ac:dyDescent="0.25">
      <c r="A35360" t="str">
        <f t="shared" si="554"/>
        <v>YAG</v>
      </c>
    </row>
    <row r="35361" spans="1:1" x14ac:dyDescent="0.25">
      <c r="A35361" t="str">
        <f t="shared" si="554"/>
        <v>YAG</v>
      </c>
    </row>
    <row r="35362" spans="1:1" x14ac:dyDescent="0.25">
      <c r="A35362" t="str">
        <f t="shared" si="554"/>
        <v>YAG</v>
      </c>
    </row>
    <row r="35363" spans="1:1" x14ac:dyDescent="0.25">
      <c r="A35363" t="str">
        <f t="shared" si="554"/>
        <v>YAG</v>
      </c>
    </row>
    <row r="35364" spans="1:1" x14ac:dyDescent="0.25">
      <c r="A35364" t="str">
        <f t="shared" si="554"/>
        <v>YAG</v>
      </c>
    </row>
    <row r="35365" spans="1:1" x14ac:dyDescent="0.25">
      <c r="A35365" t="str">
        <f t="shared" si="554"/>
        <v>YAG</v>
      </c>
    </row>
    <row r="35366" spans="1:1" x14ac:dyDescent="0.25">
      <c r="A35366" t="str">
        <f t="shared" si="554"/>
        <v>YAG</v>
      </c>
    </row>
    <row r="35367" spans="1:1" x14ac:dyDescent="0.25">
      <c r="A35367" t="str">
        <f t="shared" si="554"/>
        <v>YAG</v>
      </c>
    </row>
    <row r="35368" spans="1:1" x14ac:dyDescent="0.25">
      <c r="A35368" t="str">
        <f t="shared" si="554"/>
        <v>YAG</v>
      </c>
    </row>
    <row r="35369" spans="1:1" x14ac:dyDescent="0.25">
      <c r="A35369" t="str">
        <f t="shared" si="554"/>
        <v>YAG</v>
      </c>
    </row>
    <row r="35370" spans="1:1" x14ac:dyDescent="0.25">
      <c r="A35370" t="str">
        <f t="shared" si="554"/>
        <v>YAG</v>
      </c>
    </row>
    <row r="35371" spans="1:1" x14ac:dyDescent="0.25">
      <c r="A35371" t="str">
        <f t="shared" si="554"/>
        <v>YAG</v>
      </c>
    </row>
    <row r="35372" spans="1:1" x14ac:dyDescent="0.25">
      <c r="A35372" t="str">
        <f t="shared" si="554"/>
        <v>YAG</v>
      </c>
    </row>
    <row r="35373" spans="1:1" x14ac:dyDescent="0.25">
      <c r="A35373" t="str">
        <f t="shared" si="554"/>
        <v>YAG</v>
      </c>
    </row>
    <row r="35374" spans="1:1" x14ac:dyDescent="0.25">
      <c r="A35374" t="str">
        <f t="shared" si="554"/>
        <v>YAG</v>
      </c>
    </row>
    <row r="35375" spans="1:1" x14ac:dyDescent="0.25">
      <c r="A35375" t="str">
        <f t="shared" si="554"/>
        <v>YAG</v>
      </c>
    </row>
    <row r="35376" spans="1:1" x14ac:dyDescent="0.25">
      <c r="A35376" t="str">
        <f t="shared" si="554"/>
        <v>YAG</v>
      </c>
    </row>
    <row r="35377" spans="1:1" x14ac:dyDescent="0.25">
      <c r="A35377" t="str">
        <f t="shared" ref="A35377:A35440" si="555">"YAG"&amp;D35377 &amp;E35377 &amp;F35377 &amp; G35377 &amp;H35377 &amp;I35377</f>
        <v>YAG</v>
      </c>
    </row>
    <row r="35378" spans="1:1" x14ac:dyDescent="0.25">
      <c r="A35378" t="str">
        <f t="shared" si="555"/>
        <v>YAG</v>
      </c>
    </row>
    <row r="35379" spans="1:1" x14ac:dyDescent="0.25">
      <c r="A35379" t="str">
        <f t="shared" si="555"/>
        <v>YAG</v>
      </c>
    </row>
    <row r="35380" spans="1:1" x14ac:dyDescent="0.25">
      <c r="A35380" t="str">
        <f t="shared" si="555"/>
        <v>YAG</v>
      </c>
    </row>
    <row r="35381" spans="1:1" x14ac:dyDescent="0.25">
      <c r="A35381" t="str">
        <f t="shared" si="555"/>
        <v>YAG</v>
      </c>
    </row>
    <row r="35382" spans="1:1" x14ac:dyDescent="0.25">
      <c r="A35382" t="str">
        <f t="shared" si="555"/>
        <v>YAG</v>
      </c>
    </row>
    <row r="35383" spans="1:1" x14ac:dyDescent="0.25">
      <c r="A35383" t="str">
        <f t="shared" si="555"/>
        <v>YAG</v>
      </c>
    </row>
    <row r="35384" spans="1:1" x14ac:dyDescent="0.25">
      <c r="A35384" t="str">
        <f t="shared" si="555"/>
        <v>YAG</v>
      </c>
    </row>
    <row r="35385" spans="1:1" x14ac:dyDescent="0.25">
      <c r="A35385" t="str">
        <f t="shared" si="555"/>
        <v>YAG</v>
      </c>
    </row>
    <row r="35386" spans="1:1" x14ac:dyDescent="0.25">
      <c r="A35386" t="str">
        <f t="shared" si="555"/>
        <v>YAG</v>
      </c>
    </row>
    <row r="35387" spans="1:1" x14ac:dyDescent="0.25">
      <c r="A35387" t="str">
        <f t="shared" si="555"/>
        <v>YAG</v>
      </c>
    </row>
    <row r="35388" spans="1:1" x14ac:dyDescent="0.25">
      <c r="A35388" t="str">
        <f t="shared" si="555"/>
        <v>YAG</v>
      </c>
    </row>
    <row r="35389" spans="1:1" x14ac:dyDescent="0.25">
      <c r="A35389" t="str">
        <f t="shared" si="555"/>
        <v>YAG</v>
      </c>
    </row>
    <row r="35390" spans="1:1" x14ac:dyDescent="0.25">
      <c r="A35390" t="str">
        <f t="shared" si="555"/>
        <v>YAG</v>
      </c>
    </row>
    <row r="35391" spans="1:1" x14ac:dyDescent="0.25">
      <c r="A35391" t="str">
        <f t="shared" si="555"/>
        <v>YAG</v>
      </c>
    </row>
    <row r="35392" spans="1:1" x14ac:dyDescent="0.25">
      <c r="A35392" t="str">
        <f t="shared" si="555"/>
        <v>YAG</v>
      </c>
    </row>
    <row r="35393" spans="1:1" x14ac:dyDescent="0.25">
      <c r="A35393" t="str">
        <f t="shared" si="555"/>
        <v>YAG</v>
      </c>
    </row>
    <row r="35394" spans="1:1" x14ac:dyDescent="0.25">
      <c r="A35394" t="str">
        <f t="shared" si="555"/>
        <v>YAG</v>
      </c>
    </row>
    <row r="35395" spans="1:1" x14ac:dyDescent="0.25">
      <c r="A35395" t="str">
        <f t="shared" si="555"/>
        <v>YAG</v>
      </c>
    </row>
    <row r="35396" spans="1:1" x14ac:dyDescent="0.25">
      <c r="A35396" t="str">
        <f t="shared" si="555"/>
        <v>YAG</v>
      </c>
    </row>
    <row r="35397" spans="1:1" x14ac:dyDescent="0.25">
      <c r="A35397" t="str">
        <f t="shared" si="555"/>
        <v>YAG</v>
      </c>
    </row>
    <row r="35398" spans="1:1" x14ac:dyDescent="0.25">
      <c r="A35398" t="str">
        <f t="shared" si="555"/>
        <v>YAG</v>
      </c>
    </row>
    <row r="35399" spans="1:1" x14ac:dyDescent="0.25">
      <c r="A35399" t="str">
        <f t="shared" si="555"/>
        <v>YAG</v>
      </c>
    </row>
    <row r="35400" spans="1:1" x14ac:dyDescent="0.25">
      <c r="A35400" t="str">
        <f t="shared" si="555"/>
        <v>YAG</v>
      </c>
    </row>
    <row r="35401" spans="1:1" x14ac:dyDescent="0.25">
      <c r="A35401" t="str">
        <f t="shared" si="555"/>
        <v>YAG</v>
      </c>
    </row>
    <row r="35402" spans="1:1" x14ac:dyDescent="0.25">
      <c r="A35402" t="str">
        <f t="shared" si="555"/>
        <v>YAG</v>
      </c>
    </row>
    <row r="35403" spans="1:1" x14ac:dyDescent="0.25">
      <c r="A35403" t="str">
        <f t="shared" si="555"/>
        <v>YAG</v>
      </c>
    </row>
    <row r="35404" spans="1:1" x14ac:dyDescent="0.25">
      <c r="A35404" t="str">
        <f t="shared" si="555"/>
        <v>YAG</v>
      </c>
    </row>
    <row r="35405" spans="1:1" x14ac:dyDescent="0.25">
      <c r="A35405" t="str">
        <f t="shared" si="555"/>
        <v>YAG</v>
      </c>
    </row>
    <row r="35406" spans="1:1" x14ac:dyDescent="0.25">
      <c r="A35406" t="str">
        <f t="shared" si="555"/>
        <v>YAG</v>
      </c>
    </row>
    <row r="35407" spans="1:1" x14ac:dyDescent="0.25">
      <c r="A35407" t="str">
        <f t="shared" si="555"/>
        <v>YAG</v>
      </c>
    </row>
    <row r="35408" spans="1:1" x14ac:dyDescent="0.25">
      <c r="A35408" t="str">
        <f t="shared" si="555"/>
        <v>YAG</v>
      </c>
    </row>
    <row r="35409" spans="1:1" x14ac:dyDescent="0.25">
      <c r="A35409" t="str">
        <f t="shared" si="555"/>
        <v>YAG</v>
      </c>
    </row>
    <row r="35410" spans="1:1" x14ac:dyDescent="0.25">
      <c r="A35410" t="str">
        <f t="shared" si="555"/>
        <v>YAG</v>
      </c>
    </row>
    <row r="35411" spans="1:1" x14ac:dyDescent="0.25">
      <c r="A35411" t="str">
        <f t="shared" si="555"/>
        <v>YAG</v>
      </c>
    </row>
    <row r="35412" spans="1:1" x14ac:dyDescent="0.25">
      <c r="A35412" t="str">
        <f t="shared" si="555"/>
        <v>YAG</v>
      </c>
    </row>
    <row r="35413" spans="1:1" x14ac:dyDescent="0.25">
      <c r="A35413" t="str">
        <f t="shared" si="555"/>
        <v>YAG</v>
      </c>
    </row>
    <row r="35414" spans="1:1" x14ac:dyDescent="0.25">
      <c r="A35414" t="str">
        <f t="shared" si="555"/>
        <v>YAG</v>
      </c>
    </row>
    <row r="35415" spans="1:1" x14ac:dyDescent="0.25">
      <c r="A35415" t="str">
        <f t="shared" si="555"/>
        <v>YAG</v>
      </c>
    </row>
    <row r="35416" spans="1:1" x14ac:dyDescent="0.25">
      <c r="A35416" t="str">
        <f t="shared" si="555"/>
        <v>YAG</v>
      </c>
    </row>
    <row r="35417" spans="1:1" x14ac:dyDescent="0.25">
      <c r="A35417" t="str">
        <f t="shared" si="555"/>
        <v>YAG</v>
      </c>
    </row>
    <row r="35418" spans="1:1" x14ac:dyDescent="0.25">
      <c r="A35418" t="str">
        <f t="shared" si="555"/>
        <v>YAG</v>
      </c>
    </row>
    <row r="35419" spans="1:1" x14ac:dyDescent="0.25">
      <c r="A35419" t="str">
        <f t="shared" si="555"/>
        <v>YAG</v>
      </c>
    </row>
    <row r="35420" spans="1:1" x14ac:dyDescent="0.25">
      <c r="A35420" t="str">
        <f t="shared" si="555"/>
        <v>YAG</v>
      </c>
    </row>
    <row r="35421" spans="1:1" x14ac:dyDescent="0.25">
      <c r="A35421" t="str">
        <f t="shared" si="555"/>
        <v>YAG</v>
      </c>
    </row>
    <row r="35422" spans="1:1" x14ac:dyDescent="0.25">
      <c r="A35422" t="str">
        <f t="shared" si="555"/>
        <v>YAG</v>
      </c>
    </row>
    <row r="35423" spans="1:1" x14ac:dyDescent="0.25">
      <c r="A35423" t="str">
        <f t="shared" si="555"/>
        <v>YAG</v>
      </c>
    </row>
    <row r="35424" spans="1:1" x14ac:dyDescent="0.25">
      <c r="A35424" t="str">
        <f t="shared" si="555"/>
        <v>YAG</v>
      </c>
    </row>
    <row r="35425" spans="1:1" x14ac:dyDescent="0.25">
      <c r="A35425" t="str">
        <f t="shared" si="555"/>
        <v>YAG</v>
      </c>
    </row>
    <row r="35426" spans="1:1" x14ac:dyDescent="0.25">
      <c r="A35426" t="str">
        <f t="shared" si="555"/>
        <v>YAG</v>
      </c>
    </row>
    <row r="35427" spans="1:1" x14ac:dyDescent="0.25">
      <c r="A35427" t="str">
        <f t="shared" si="555"/>
        <v>YAG</v>
      </c>
    </row>
    <row r="35428" spans="1:1" x14ac:dyDescent="0.25">
      <c r="A35428" t="str">
        <f t="shared" si="555"/>
        <v>YAG</v>
      </c>
    </row>
    <row r="35429" spans="1:1" x14ac:dyDescent="0.25">
      <c r="A35429" t="str">
        <f t="shared" si="555"/>
        <v>YAG</v>
      </c>
    </row>
    <row r="35430" spans="1:1" x14ac:dyDescent="0.25">
      <c r="A35430" t="str">
        <f t="shared" si="555"/>
        <v>YAG</v>
      </c>
    </row>
    <row r="35431" spans="1:1" x14ac:dyDescent="0.25">
      <c r="A35431" t="str">
        <f t="shared" si="555"/>
        <v>YAG</v>
      </c>
    </row>
    <row r="35432" spans="1:1" x14ac:dyDescent="0.25">
      <c r="A35432" t="str">
        <f t="shared" si="555"/>
        <v>YAG</v>
      </c>
    </row>
    <row r="35433" spans="1:1" x14ac:dyDescent="0.25">
      <c r="A35433" t="str">
        <f t="shared" si="555"/>
        <v>YAG</v>
      </c>
    </row>
    <row r="35434" spans="1:1" x14ac:dyDescent="0.25">
      <c r="A35434" t="str">
        <f t="shared" si="555"/>
        <v>YAG</v>
      </c>
    </row>
    <row r="35435" spans="1:1" x14ac:dyDescent="0.25">
      <c r="A35435" t="str">
        <f t="shared" si="555"/>
        <v>YAG</v>
      </c>
    </row>
    <row r="35436" spans="1:1" x14ac:dyDescent="0.25">
      <c r="A35436" t="str">
        <f t="shared" si="555"/>
        <v>YAG</v>
      </c>
    </row>
    <row r="35437" spans="1:1" x14ac:dyDescent="0.25">
      <c r="A35437" t="str">
        <f t="shared" si="555"/>
        <v>YAG</v>
      </c>
    </row>
    <row r="35438" spans="1:1" x14ac:dyDescent="0.25">
      <c r="A35438" t="str">
        <f t="shared" si="555"/>
        <v>YAG</v>
      </c>
    </row>
    <row r="35439" spans="1:1" x14ac:dyDescent="0.25">
      <c r="A35439" t="str">
        <f t="shared" si="555"/>
        <v>YAG</v>
      </c>
    </row>
    <row r="35440" spans="1:1" x14ac:dyDescent="0.25">
      <c r="A35440" t="str">
        <f t="shared" si="555"/>
        <v>YAG</v>
      </c>
    </row>
    <row r="35441" spans="1:1" x14ac:dyDescent="0.25">
      <c r="A35441" t="str">
        <f t="shared" ref="A35441:A35504" si="556">"YAG"&amp;D35441 &amp;E35441 &amp;F35441 &amp; G35441 &amp;H35441 &amp;I35441</f>
        <v>YAG</v>
      </c>
    </row>
    <row r="35442" spans="1:1" x14ac:dyDescent="0.25">
      <c r="A35442" t="str">
        <f t="shared" si="556"/>
        <v>YAG</v>
      </c>
    </row>
    <row r="35443" spans="1:1" x14ac:dyDescent="0.25">
      <c r="A35443" t="str">
        <f t="shared" si="556"/>
        <v>YAG</v>
      </c>
    </row>
    <row r="35444" spans="1:1" x14ac:dyDescent="0.25">
      <c r="A35444" t="str">
        <f t="shared" si="556"/>
        <v>YAG</v>
      </c>
    </row>
    <row r="35445" spans="1:1" x14ac:dyDescent="0.25">
      <c r="A35445" t="str">
        <f t="shared" si="556"/>
        <v>YAG</v>
      </c>
    </row>
    <row r="35446" spans="1:1" x14ac:dyDescent="0.25">
      <c r="A35446" t="str">
        <f t="shared" si="556"/>
        <v>YAG</v>
      </c>
    </row>
    <row r="35447" spans="1:1" x14ac:dyDescent="0.25">
      <c r="A35447" t="str">
        <f t="shared" si="556"/>
        <v>YAG</v>
      </c>
    </row>
    <row r="35448" spans="1:1" x14ac:dyDescent="0.25">
      <c r="A35448" t="str">
        <f t="shared" si="556"/>
        <v>YAG</v>
      </c>
    </row>
    <row r="35449" spans="1:1" x14ac:dyDescent="0.25">
      <c r="A35449" t="str">
        <f t="shared" si="556"/>
        <v>YAG</v>
      </c>
    </row>
    <row r="35450" spans="1:1" x14ac:dyDescent="0.25">
      <c r="A35450" t="str">
        <f t="shared" si="556"/>
        <v>YAG</v>
      </c>
    </row>
    <row r="35451" spans="1:1" x14ac:dyDescent="0.25">
      <c r="A35451" t="str">
        <f t="shared" si="556"/>
        <v>YAG</v>
      </c>
    </row>
    <row r="35452" spans="1:1" x14ac:dyDescent="0.25">
      <c r="A35452" t="str">
        <f t="shared" si="556"/>
        <v>YAG</v>
      </c>
    </row>
    <row r="35453" spans="1:1" x14ac:dyDescent="0.25">
      <c r="A35453" t="str">
        <f t="shared" si="556"/>
        <v>YAG</v>
      </c>
    </row>
    <row r="35454" spans="1:1" x14ac:dyDescent="0.25">
      <c r="A35454" t="str">
        <f t="shared" si="556"/>
        <v>YAG</v>
      </c>
    </row>
    <row r="35455" spans="1:1" x14ac:dyDescent="0.25">
      <c r="A35455" t="str">
        <f t="shared" si="556"/>
        <v>YAG</v>
      </c>
    </row>
    <row r="35456" spans="1:1" x14ac:dyDescent="0.25">
      <c r="A35456" t="str">
        <f t="shared" si="556"/>
        <v>YAG</v>
      </c>
    </row>
    <row r="35457" spans="1:1" x14ac:dyDescent="0.25">
      <c r="A35457" t="str">
        <f t="shared" si="556"/>
        <v>YAG</v>
      </c>
    </row>
    <row r="35458" spans="1:1" x14ac:dyDescent="0.25">
      <c r="A35458" t="str">
        <f t="shared" si="556"/>
        <v>YAG</v>
      </c>
    </row>
    <row r="35459" spans="1:1" x14ac:dyDescent="0.25">
      <c r="A35459" t="str">
        <f t="shared" si="556"/>
        <v>YAG</v>
      </c>
    </row>
    <row r="35460" spans="1:1" x14ac:dyDescent="0.25">
      <c r="A35460" t="str">
        <f t="shared" si="556"/>
        <v>YAG</v>
      </c>
    </row>
    <row r="35461" spans="1:1" x14ac:dyDescent="0.25">
      <c r="A35461" t="str">
        <f t="shared" si="556"/>
        <v>YAG</v>
      </c>
    </row>
    <row r="35462" spans="1:1" x14ac:dyDescent="0.25">
      <c r="A35462" t="str">
        <f t="shared" si="556"/>
        <v>YAG</v>
      </c>
    </row>
    <row r="35463" spans="1:1" x14ac:dyDescent="0.25">
      <c r="A35463" t="str">
        <f t="shared" si="556"/>
        <v>YAG</v>
      </c>
    </row>
    <row r="35464" spans="1:1" x14ac:dyDescent="0.25">
      <c r="A35464" t="str">
        <f t="shared" si="556"/>
        <v>YAG</v>
      </c>
    </row>
    <row r="35465" spans="1:1" x14ac:dyDescent="0.25">
      <c r="A35465" t="str">
        <f t="shared" si="556"/>
        <v>YAG</v>
      </c>
    </row>
    <row r="35466" spans="1:1" x14ac:dyDescent="0.25">
      <c r="A35466" t="str">
        <f t="shared" si="556"/>
        <v>YAG</v>
      </c>
    </row>
    <row r="35467" spans="1:1" x14ac:dyDescent="0.25">
      <c r="A35467" t="str">
        <f t="shared" si="556"/>
        <v>YAG</v>
      </c>
    </row>
    <row r="35468" spans="1:1" x14ac:dyDescent="0.25">
      <c r="A35468" t="str">
        <f t="shared" si="556"/>
        <v>YAG</v>
      </c>
    </row>
    <row r="35469" spans="1:1" x14ac:dyDescent="0.25">
      <c r="A35469" t="str">
        <f t="shared" si="556"/>
        <v>YAG</v>
      </c>
    </row>
    <row r="35470" spans="1:1" x14ac:dyDescent="0.25">
      <c r="A35470" t="str">
        <f t="shared" si="556"/>
        <v>YAG</v>
      </c>
    </row>
    <row r="35471" spans="1:1" x14ac:dyDescent="0.25">
      <c r="A35471" t="str">
        <f t="shared" si="556"/>
        <v>YAG</v>
      </c>
    </row>
    <row r="35472" spans="1:1" x14ac:dyDescent="0.25">
      <c r="A35472" t="str">
        <f t="shared" si="556"/>
        <v>YAG</v>
      </c>
    </row>
    <row r="35473" spans="1:1" x14ac:dyDescent="0.25">
      <c r="A35473" t="str">
        <f t="shared" si="556"/>
        <v>YAG</v>
      </c>
    </row>
    <row r="35474" spans="1:1" x14ac:dyDescent="0.25">
      <c r="A35474" t="str">
        <f t="shared" si="556"/>
        <v>YAG</v>
      </c>
    </row>
    <row r="35475" spans="1:1" x14ac:dyDescent="0.25">
      <c r="A35475" t="str">
        <f t="shared" si="556"/>
        <v>YAG</v>
      </c>
    </row>
    <row r="35476" spans="1:1" x14ac:dyDescent="0.25">
      <c r="A35476" t="str">
        <f t="shared" si="556"/>
        <v>YAG</v>
      </c>
    </row>
    <row r="35477" spans="1:1" x14ac:dyDescent="0.25">
      <c r="A35477" t="str">
        <f t="shared" si="556"/>
        <v>YAG</v>
      </c>
    </row>
    <row r="35478" spans="1:1" x14ac:dyDescent="0.25">
      <c r="A35478" t="str">
        <f t="shared" si="556"/>
        <v>YAG</v>
      </c>
    </row>
    <row r="35479" spans="1:1" x14ac:dyDescent="0.25">
      <c r="A35479" t="str">
        <f t="shared" si="556"/>
        <v>YAG</v>
      </c>
    </row>
    <row r="35480" spans="1:1" x14ac:dyDescent="0.25">
      <c r="A35480" t="str">
        <f t="shared" si="556"/>
        <v>YAG</v>
      </c>
    </row>
    <row r="35481" spans="1:1" x14ac:dyDescent="0.25">
      <c r="A35481" t="str">
        <f t="shared" si="556"/>
        <v>YAG</v>
      </c>
    </row>
    <row r="35482" spans="1:1" x14ac:dyDescent="0.25">
      <c r="A35482" t="str">
        <f t="shared" si="556"/>
        <v>YAG</v>
      </c>
    </row>
    <row r="35483" spans="1:1" x14ac:dyDescent="0.25">
      <c r="A35483" t="str">
        <f t="shared" si="556"/>
        <v>YAG</v>
      </c>
    </row>
    <row r="35484" spans="1:1" x14ac:dyDescent="0.25">
      <c r="A35484" t="str">
        <f t="shared" si="556"/>
        <v>YAG</v>
      </c>
    </row>
    <row r="35485" spans="1:1" x14ac:dyDescent="0.25">
      <c r="A35485" t="str">
        <f t="shared" si="556"/>
        <v>YAG</v>
      </c>
    </row>
    <row r="35486" spans="1:1" x14ac:dyDescent="0.25">
      <c r="A35486" t="str">
        <f t="shared" si="556"/>
        <v>YAG</v>
      </c>
    </row>
    <row r="35487" spans="1:1" x14ac:dyDescent="0.25">
      <c r="A35487" t="str">
        <f t="shared" si="556"/>
        <v>YAG</v>
      </c>
    </row>
    <row r="35488" spans="1:1" x14ac:dyDescent="0.25">
      <c r="A35488" t="str">
        <f t="shared" si="556"/>
        <v>YAG</v>
      </c>
    </row>
    <row r="35489" spans="1:1" x14ac:dyDescent="0.25">
      <c r="A35489" t="str">
        <f t="shared" si="556"/>
        <v>YAG</v>
      </c>
    </row>
    <row r="35490" spans="1:1" x14ac:dyDescent="0.25">
      <c r="A35490" t="str">
        <f t="shared" si="556"/>
        <v>YAG</v>
      </c>
    </row>
    <row r="35491" spans="1:1" x14ac:dyDescent="0.25">
      <c r="A35491" t="str">
        <f t="shared" si="556"/>
        <v>YAG</v>
      </c>
    </row>
    <row r="35492" spans="1:1" x14ac:dyDescent="0.25">
      <c r="A35492" t="str">
        <f t="shared" si="556"/>
        <v>YAG</v>
      </c>
    </row>
    <row r="35493" spans="1:1" x14ac:dyDescent="0.25">
      <c r="A35493" t="str">
        <f t="shared" si="556"/>
        <v>YAG</v>
      </c>
    </row>
    <row r="35494" spans="1:1" x14ac:dyDescent="0.25">
      <c r="A35494" t="str">
        <f t="shared" si="556"/>
        <v>YAG</v>
      </c>
    </row>
    <row r="35495" spans="1:1" x14ac:dyDescent="0.25">
      <c r="A35495" t="str">
        <f t="shared" si="556"/>
        <v>YAG</v>
      </c>
    </row>
    <row r="35496" spans="1:1" x14ac:dyDescent="0.25">
      <c r="A35496" t="str">
        <f t="shared" si="556"/>
        <v>YAG</v>
      </c>
    </row>
    <row r="35497" spans="1:1" x14ac:dyDescent="0.25">
      <c r="A35497" t="str">
        <f t="shared" si="556"/>
        <v>YAG</v>
      </c>
    </row>
    <row r="35498" spans="1:1" x14ac:dyDescent="0.25">
      <c r="A35498" t="str">
        <f t="shared" si="556"/>
        <v>YAG</v>
      </c>
    </row>
    <row r="35499" spans="1:1" x14ac:dyDescent="0.25">
      <c r="A35499" t="str">
        <f t="shared" si="556"/>
        <v>YAG</v>
      </c>
    </row>
    <row r="35500" spans="1:1" x14ac:dyDescent="0.25">
      <c r="A35500" t="str">
        <f t="shared" si="556"/>
        <v>YAG</v>
      </c>
    </row>
    <row r="35501" spans="1:1" x14ac:dyDescent="0.25">
      <c r="A35501" t="str">
        <f t="shared" si="556"/>
        <v>YAG</v>
      </c>
    </row>
    <row r="35502" spans="1:1" x14ac:dyDescent="0.25">
      <c r="A35502" t="str">
        <f t="shared" si="556"/>
        <v>YAG</v>
      </c>
    </row>
    <row r="35503" spans="1:1" x14ac:dyDescent="0.25">
      <c r="A35503" t="str">
        <f t="shared" si="556"/>
        <v>YAG</v>
      </c>
    </row>
    <row r="35504" spans="1:1" x14ac:dyDescent="0.25">
      <c r="A35504" t="str">
        <f t="shared" si="556"/>
        <v>YAG</v>
      </c>
    </row>
    <row r="35505" spans="1:1" x14ac:dyDescent="0.25">
      <c r="A35505" t="str">
        <f t="shared" ref="A35505:A35568" si="557">"YAG"&amp;D35505 &amp;E35505 &amp;F35505 &amp; G35505 &amp;H35505 &amp;I35505</f>
        <v>YAG</v>
      </c>
    </row>
    <row r="35506" spans="1:1" x14ac:dyDescent="0.25">
      <c r="A35506" t="str">
        <f t="shared" si="557"/>
        <v>YAG</v>
      </c>
    </row>
    <row r="35507" spans="1:1" x14ac:dyDescent="0.25">
      <c r="A35507" t="str">
        <f t="shared" si="557"/>
        <v>YAG</v>
      </c>
    </row>
    <row r="35508" spans="1:1" x14ac:dyDescent="0.25">
      <c r="A35508" t="str">
        <f t="shared" si="557"/>
        <v>YAG</v>
      </c>
    </row>
    <row r="35509" spans="1:1" x14ac:dyDescent="0.25">
      <c r="A35509" t="str">
        <f t="shared" si="557"/>
        <v>YAG</v>
      </c>
    </row>
    <row r="35510" spans="1:1" x14ac:dyDescent="0.25">
      <c r="A35510" t="str">
        <f t="shared" si="557"/>
        <v>YAG</v>
      </c>
    </row>
    <row r="35511" spans="1:1" x14ac:dyDescent="0.25">
      <c r="A35511" t="str">
        <f t="shared" si="557"/>
        <v>YAG</v>
      </c>
    </row>
    <row r="35512" spans="1:1" x14ac:dyDescent="0.25">
      <c r="A35512" t="str">
        <f t="shared" si="557"/>
        <v>YAG</v>
      </c>
    </row>
    <row r="35513" spans="1:1" x14ac:dyDescent="0.25">
      <c r="A35513" t="str">
        <f t="shared" si="557"/>
        <v>YAG</v>
      </c>
    </row>
    <row r="35514" spans="1:1" x14ac:dyDescent="0.25">
      <c r="A35514" t="str">
        <f t="shared" si="557"/>
        <v>YAG</v>
      </c>
    </row>
    <row r="35515" spans="1:1" x14ac:dyDescent="0.25">
      <c r="A35515" t="str">
        <f t="shared" si="557"/>
        <v>YAG</v>
      </c>
    </row>
    <row r="35516" spans="1:1" x14ac:dyDescent="0.25">
      <c r="A35516" t="str">
        <f t="shared" si="557"/>
        <v>YAG</v>
      </c>
    </row>
    <row r="35517" spans="1:1" x14ac:dyDescent="0.25">
      <c r="A35517" t="str">
        <f t="shared" si="557"/>
        <v>YAG</v>
      </c>
    </row>
    <row r="35518" spans="1:1" x14ac:dyDescent="0.25">
      <c r="A35518" t="str">
        <f t="shared" si="557"/>
        <v>YAG</v>
      </c>
    </row>
    <row r="35519" spans="1:1" x14ac:dyDescent="0.25">
      <c r="A35519" t="str">
        <f t="shared" si="557"/>
        <v>YAG</v>
      </c>
    </row>
    <row r="35520" spans="1:1" x14ac:dyDescent="0.25">
      <c r="A35520" t="str">
        <f t="shared" si="557"/>
        <v>YAG</v>
      </c>
    </row>
    <row r="35521" spans="1:1" x14ac:dyDescent="0.25">
      <c r="A35521" t="str">
        <f t="shared" si="557"/>
        <v>YAG</v>
      </c>
    </row>
    <row r="35522" spans="1:1" x14ac:dyDescent="0.25">
      <c r="A35522" t="str">
        <f t="shared" si="557"/>
        <v>YAG</v>
      </c>
    </row>
    <row r="35523" spans="1:1" x14ac:dyDescent="0.25">
      <c r="A35523" t="str">
        <f t="shared" si="557"/>
        <v>YAG</v>
      </c>
    </row>
    <row r="35524" spans="1:1" x14ac:dyDescent="0.25">
      <c r="A35524" t="str">
        <f t="shared" si="557"/>
        <v>YAG</v>
      </c>
    </row>
    <row r="35525" spans="1:1" x14ac:dyDescent="0.25">
      <c r="A35525" t="str">
        <f t="shared" si="557"/>
        <v>YAG</v>
      </c>
    </row>
    <row r="35526" spans="1:1" x14ac:dyDescent="0.25">
      <c r="A35526" t="str">
        <f t="shared" si="557"/>
        <v>YAG</v>
      </c>
    </row>
    <row r="35527" spans="1:1" x14ac:dyDescent="0.25">
      <c r="A35527" t="str">
        <f t="shared" si="557"/>
        <v>YAG</v>
      </c>
    </row>
    <row r="35528" spans="1:1" x14ac:dyDescent="0.25">
      <c r="A35528" t="str">
        <f t="shared" si="557"/>
        <v>YAG</v>
      </c>
    </row>
    <row r="35529" spans="1:1" x14ac:dyDescent="0.25">
      <c r="A35529" t="str">
        <f t="shared" si="557"/>
        <v>YAG</v>
      </c>
    </row>
    <row r="35530" spans="1:1" x14ac:dyDescent="0.25">
      <c r="A35530" t="str">
        <f t="shared" si="557"/>
        <v>YAG</v>
      </c>
    </row>
    <row r="35531" spans="1:1" x14ac:dyDescent="0.25">
      <c r="A35531" t="str">
        <f t="shared" si="557"/>
        <v>YAG</v>
      </c>
    </row>
    <row r="35532" spans="1:1" x14ac:dyDescent="0.25">
      <c r="A35532" t="str">
        <f t="shared" si="557"/>
        <v>YAG</v>
      </c>
    </row>
    <row r="35533" spans="1:1" x14ac:dyDescent="0.25">
      <c r="A35533" t="str">
        <f t="shared" si="557"/>
        <v>YAG</v>
      </c>
    </row>
    <row r="35534" spans="1:1" x14ac:dyDescent="0.25">
      <c r="A35534" t="str">
        <f t="shared" si="557"/>
        <v>YAG</v>
      </c>
    </row>
    <row r="35535" spans="1:1" x14ac:dyDescent="0.25">
      <c r="A35535" t="str">
        <f t="shared" si="557"/>
        <v>YAG</v>
      </c>
    </row>
    <row r="35536" spans="1:1" x14ac:dyDescent="0.25">
      <c r="A35536" t="str">
        <f t="shared" si="557"/>
        <v>YAG</v>
      </c>
    </row>
    <row r="35537" spans="1:1" x14ac:dyDescent="0.25">
      <c r="A35537" t="str">
        <f t="shared" si="557"/>
        <v>YAG</v>
      </c>
    </row>
    <row r="35538" spans="1:1" x14ac:dyDescent="0.25">
      <c r="A35538" t="str">
        <f t="shared" si="557"/>
        <v>YAG</v>
      </c>
    </row>
    <row r="35539" spans="1:1" x14ac:dyDescent="0.25">
      <c r="A35539" t="str">
        <f t="shared" si="557"/>
        <v>YAG</v>
      </c>
    </row>
    <row r="35540" spans="1:1" x14ac:dyDescent="0.25">
      <c r="A35540" t="str">
        <f t="shared" si="557"/>
        <v>YAG</v>
      </c>
    </row>
    <row r="35541" spans="1:1" x14ac:dyDescent="0.25">
      <c r="A35541" t="str">
        <f t="shared" si="557"/>
        <v>YAG</v>
      </c>
    </row>
    <row r="35542" spans="1:1" x14ac:dyDescent="0.25">
      <c r="A35542" t="str">
        <f t="shared" si="557"/>
        <v>YAG</v>
      </c>
    </row>
    <row r="35543" spans="1:1" x14ac:dyDescent="0.25">
      <c r="A35543" t="str">
        <f t="shared" si="557"/>
        <v>YAG</v>
      </c>
    </row>
    <row r="35544" spans="1:1" x14ac:dyDescent="0.25">
      <c r="A35544" t="str">
        <f t="shared" si="557"/>
        <v>YAG</v>
      </c>
    </row>
    <row r="35545" spans="1:1" x14ac:dyDescent="0.25">
      <c r="A35545" t="str">
        <f t="shared" si="557"/>
        <v>YAG</v>
      </c>
    </row>
    <row r="35546" spans="1:1" x14ac:dyDescent="0.25">
      <c r="A35546" t="str">
        <f t="shared" si="557"/>
        <v>YAG</v>
      </c>
    </row>
    <row r="35547" spans="1:1" x14ac:dyDescent="0.25">
      <c r="A35547" t="str">
        <f t="shared" si="557"/>
        <v>YAG</v>
      </c>
    </row>
    <row r="35548" spans="1:1" x14ac:dyDescent="0.25">
      <c r="A35548" t="str">
        <f t="shared" si="557"/>
        <v>YAG</v>
      </c>
    </row>
    <row r="35549" spans="1:1" x14ac:dyDescent="0.25">
      <c r="A35549" t="str">
        <f t="shared" si="557"/>
        <v>YAG</v>
      </c>
    </row>
    <row r="35550" spans="1:1" x14ac:dyDescent="0.25">
      <c r="A35550" t="str">
        <f t="shared" si="557"/>
        <v>YAG</v>
      </c>
    </row>
    <row r="35551" spans="1:1" x14ac:dyDescent="0.25">
      <c r="A35551" t="str">
        <f t="shared" si="557"/>
        <v>YAG</v>
      </c>
    </row>
    <row r="35552" spans="1:1" x14ac:dyDescent="0.25">
      <c r="A35552" t="str">
        <f t="shared" si="557"/>
        <v>YAG</v>
      </c>
    </row>
    <row r="35553" spans="1:1" x14ac:dyDescent="0.25">
      <c r="A35553" t="str">
        <f t="shared" si="557"/>
        <v>YAG</v>
      </c>
    </row>
    <row r="35554" spans="1:1" x14ac:dyDescent="0.25">
      <c r="A35554" t="str">
        <f t="shared" si="557"/>
        <v>YAG</v>
      </c>
    </row>
    <row r="35555" spans="1:1" x14ac:dyDescent="0.25">
      <c r="A35555" t="str">
        <f t="shared" si="557"/>
        <v>YAG</v>
      </c>
    </row>
    <row r="35556" spans="1:1" x14ac:dyDescent="0.25">
      <c r="A35556" t="str">
        <f t="shared" si="557"/>
        <v>YAG</v>
      </c>
    </row>
    <row r="35557" spans="1:1" x14ac:dyDescent="0.25">
      <c r="A35557" t="str">
        <f t="shared" si="557"/>
        <v>YAG</v>
      </c>
    </row>
    <row r="35558" spans="1:1" x14ac:dyDescent="0.25">
      <c r="A35558" t="str">
        <f t="shared" si="557"/>
        <v>YAG</v>
      </c>
    </row>
    <row r="35559" spans="1:1" x14ac:dyDescent="0.25">
      <c r="A35559" t="str">
        <f t="shared" si="557"/>
        <v>YAG</v>
      </c>
    </row>
    <row r="35560" spans="1:1" x14ac:dyDescent="0.25">
      <c r="A35560" t="str">
        <f t="shared" si="557"/>
        <v>YAG</v>
      </c>
    </row>
    <row r="35561" spans="1:1" x14ac:dyDescent="0.25">
      <c r="A35561" t="str">
        <f t="shared" si="557"/>
        <v>YAG</v>
      </c>
    </row>
    <row r="35562" spans="1:1" x14ac:dyDescent="0.25">
      <c r="A35562" t="str">
        <f t="shared" si="557"/>
        <v>YAG</v>
      </c>
    </row>
    <row r="35563" spans="1:1" x14ac:dyDescent="0.25">
      <c r="A35563" t="str">
        <f t="shared" si="557"/>
        <v>YAG</v>
      </c>
    </row>
    <row r="35564" spans="1:1" x14ac:dyDescent="0.25">
      <c r="A35564" t="str">
        <f t="shared" si="557"/>
        <v>YAG</v>
      </c>
    </row>
    <row r="35565" spans="1:1" x14ac:dyDescent="0.25">
      <c r="A35565" t="str">
        <f t="shared" si="557"/>
        <v>YAG</v>
      </c>
    </row>
    <row r="35566" spans="1:1" x14ac:dyDescent="0.25">
      <c r="A35566" t="str">
        <f t="shared" si="557"/>
        <v>YAG</v>
      </c>
    </row>
    <row r="35567" spans="1:1" x14ac:dyDescent="0.25">
      <c r="A35567" t="str">
        <f t="shared" si="557"/>
        <v>YAG</v>
      </c>
    </row>
    <row r="35568" spans="1:1" x14ac:dyDescent="0.25">
      <c r="A35568" t="str">
        <f t="shared" si="557"/>
        <v>YAG</v>
      </c>
    </row>
    <row r="35569" spans="1:1" x14ac:dyDescent="0.25">
      <c r="A35569" t="str">
        <f t="shared" ref="A35569:A35632" si="558">"YAG"&amp;D35569 &amp;E35569 &amp;F35569 &amp; G35569 &amp;H35569 &amp;I35569</f>
        <v>YAG</v>
      </c>
    </row>
    <row r="35570" spans="1:1" x14ac:dyDescent="0.25">
      <c r="A35570" t="str">
        <f t="shared" si="558"/>
        <v>YAG</v>
      </c>
    </row>
    <row r="35571" spans="1:1" x14ac:dyDescent="0.25">
      <c r="A35571" t="str">
        <f t="shared" si="558"/>
        <v>YAG</v>
      </c>
    </row>
    <row r="35572" spans="1:1" x14ac:dyDescent="0.25">
      <c r="A35572" t="str">
        <f t="shared" si="558"/>
        <v>YAG</v>
      </c>
    </row>
    <row r="35573" spans="1:1" x14ac:dyDescent="0.25">
      <c r="A35573" t="str">
        <f t="shared" si="558"/>
        <v>YAG</v>
      </c>
    </row>
    <row r="35574" spans="1:1" x14ac:dyDescent="0.25">
      <c r="A35574" t="str">
        <f t="shared" si="558"/>
        <v>YAG</v>
      </c>
    </row>
    <row r="35575" spans="1:1" x14ac:dyDescent="0.25">
      <c r="A35575" t="str">
        <f t="shared" si="558"/>
        <v>YAG</v>
      </c>
    </row>
    <row r="35576" spans="1:1" x14ac:dyDescent="0.25">
      <c r="A35576" t="str">
        <f t="shared" si="558"/>
        <v>YAG</v>
      </c>
    </row>
    <row r="35577" spans="1:1" x14ac:dyDescent="0.25">
      <c r="A35577" t="str">
        <f t="shared" si="558"/>
        <v>YAG</v>
      </c>
    </row>
    <row r="35578" spans="1:1" x14ac:dyDescent="0.25">
      <c r="A35578" t="str">
        <f t="shared" si="558"/>
        <v>YAG</v>
      </c>
    </row>
    <row r="35579" spans="1:1" x14ac:dyDescent="0.25">
      <c r="A35579" t="str">
        <f t="shared" si="558"/>
        <v>YAG</v>
      </c>
    </row>
    <row r="35580" spans="1:1" x14ac:dyDescent="0.25">
      <c r="A35580" t="str">
        <f t="shared" si="558"/>
        <v>YAG</v>
      </c>
    </row>
    <row r="35581" spans="1:1" x14ac:dyDescent="0.25">
      <c r="A35581" t="str">
        <f t="shared" si="558"/>
        <v>YAG</v>
      </c>
    </row>
    <row r="35582" spans="1:1" x14ac:dyDescent="0.25">
      <c r="A35582" t="str">
        <f t="shared" si="558"/>
        <v>YAG</v>
      </c>
    </row>
    <row r="35583" spans="1:1" x14ac:dyDescent="0.25">
      <c r="A35583" t="str">
        <f t="shared" si="558"/>
        <v>YAG</v>
      </c>
    </row>
    <row r="35584" spans="1:1" x14ac:dyDescent="0.25">
      <c r="A35584" t="str">
        <f t="shared" si="558"/>
        <v>YAG</v>
      </c>
    </row>
    <row r="35585" spans="1:1" x14ac:dyDescent="0.25">
      <c r="A35585" t="str">
        <f t="shared" si="558"/>
        <v>YAG</v>
      </c>
    </row>
    <row r="35586" spans="1:1" x14ac:dyDescent="0.25">
      <c r="A35586" t="str">
        <f t="shared" si="558"/>
        <v>YAG</v>
      </c>
    </row>
    <row r="35587" spans="1:1" x14ac:dyDescent="0.25">
      <c r="A35587" t="str">
        <f t="shared" si="558"/>
        <v>YAG</v>
      </c>
    </row>
    <row r="35588" spans="1:1" x14ac:dyDescent="0.25">
      <c r="A35588" t="str">
        <f t="shared" si="558"/>
        <v>YAG</v>
      </c>
    </row>
    <row r="35589" spans="1:1" x14ac:dyDescent="0.25">
      <c r="A35589" t="str">
        <f t="shared" si="558"/>
        <v>YAG</v>
      </c>
    </row>
    <row r="35590" spans="1:1" x14ac:dyDescent="0.25">
      <c r="A35590" t="str">
        <f t="shared" si="558"/>
        <v>YAG</v>
      </c>
    </row>
    <row r="35591" spans="1:1" x14ac:dyDescent="0.25">
      <c r="A35591" t="str">
        <f t="shared" si="558"/>
        <v>YAG</v>
      </c>
    </row>
    <row r="35592" spans="1:1" x14ac:dyDescent="0.25">
      <c r="A35592" t="str">
        <f t="shared" si="558"/>
        <v>YAG</v>
      </c>
    </row>
    <row r="35593" spans="1:1" x14ac:dyDescent="0.25">
      <c r="A35593" t="str">
        <f t="shared" si="558"/>
        <v>YAG</v>
      </c>
    </row>
    <row r="35594" spans="1:1" x14ac:dyDescent="0.25">
      <c r="A35594" t="str">
        <f t="shared" si="558"/>
        <v>YAG</v>
      </c>
    </row>
    <row r="35595" spans="1:1" x14ac:dyDescent="0.25">
      <c r="A35595" t="str">
        <f t="shared" si="558"/>
        <v>YAG</v>
      </c>
    </row>
    <row r="35596" spans="1:1" x14ac:dyDescent="0.25">
      <c r="A35596" t="str">
        <f t="shared" si="558"/>
        <v>YAG</v>
      </c>
    </row>
    <row r="35597" spans="1:1" x14ac:dyDescent="0.25">
      <c r="A35597" t="str">
        <f t="shared" si="558"/>
        <v>YAG</v>
      </c>
    </row>
    <row r="35598" spans="1:1" x14ac:dyDescent="0.25">
      <c r="A35598" t="str">
        <f t="shared" si="558"/>
        <v>YAG</v>
      </c>
    </row>
    <row r="35599" spans="1:1" x14ac:dyDescent="0.25">
      <c r="A35599" t="str">
        <f t="shared" si="558"/>
        <v>YAG</v>
      </c>
    </row>
    <row r="35600" spans="1:1" x14ac:dyDescent="0.25">
      <c r="A35600" t="str">
        <f t="shared" si="558"/>
        <v>YAG</v>
      </c>
    </row>
    <row r="35601" spans="1:1" x14ac:dyDescent="0.25">
      <c r="A35601" t="str">
        <f t="shared" si="558"/>
        <v>YAG</v>
      </c>
    </row>
    <row r="35602" spans="1:1" x14ac:dyDescent="0.25">
      <c r="A35602" t="str">
        <f t="shared" si="558"/>
        <v>YAG</v>
      </c>
    </row>
    <row r="35603" spans="1:1" x14ac:dyDescent="0.25">
      <c r="A35603" t="str">
        <f t="shared" si="558"/>
        <v>YAG</v>
      </c>
    </row>
    <row r="35604" spans="1:1" x14ac:dyDescent="0.25">
      <c r="A35604" t="str">
        <f t="shared" si="558"/>
        <v>YAG</v>
      </c>
    </row>
    <row r="35605" spans="1:1" x14ac:dyDescent="0.25">
      <c r="A35605" t="str">
        <f t="shared" si="558"/>
        <v>YAG</v>
      </c>
    </row>
    <row r="35606" spans="1:1" x14ac:dyDescent="0.25">
      <c r="A35606" t="str">
        <f t="shared" si="558"/>
        <v>YAG</v>
      </c>
    </row>
    <row r="35607" spans="1:1" x14ac:dyDescent="0.25">
      <c r="A35607" t="str">
        <f t="shared" si="558"/>
        <v>YAG</v>
      </c>
    </row>
    <row r="35608" spans="1:1" x14ac:dyDescent="0.25">
      <c r="A35608" t="str">
        <f t="shared" si="558"/>
        <v>YAG</v>
      </c>
    </row>
    <row r="35609" spans="1:1" x14ac:dyDescent="0.25">
      <c r="A35609" t="str">
        <f t="shared" si="558"/>
        <v>YAG</v>
      </c>
    </row>
    <row r="35610" spans="1:1" x14ac:dyDescent="0.25">
      <c r="A35610" t="str">
        <f t="shared" si="558"/>
        <v>YAG</v>
      </c>
    </row>
    <row r="35611" spans="1:1" x14ac:dyDescent="0.25">
      <c r="A35611" t="str">
        <f t="shared" si="558"/>
        <v>YAG</v>
      </c>
    </row>
    <row r="35612" spans="1:1" x14ac:dyDescent="0.25">
      <c r="A35612" t="str">
        <f t="shared" si="558"/>
        <v>YAG</v>
      </c>
    </row>
    <row r="35613" spans="1:1" x14ac:dyDescent="0.25">
      <c r="A35613" t="str">
        <f t="shared" si="558"/>
        <v>YAG</v>
      </c>
    </row>
    <row r="35614" spans="1:1" x14ac:dyDescent="0.25">
      <c r="A35614" t="str">
        <f t="shared" si="558"/>
        <v>YAG</v>
      </c>
    </row>
    <row r="35615" spans="1:1" x14ac:dyDescent="0.25">
      <c r="A35615" t="str">
        <f t="shared" si="558"/>
        <v>YAG</v>
      </c>
    </row>
    <row r="35616" spans="1:1" x14ac:dyDescent="0.25">
      <c r="A35616" t="str">
        <f t="shared" si="558"/>
        <v>YAG</v>
      </c>
    </row>
    <row r="35617" spans="1:1" x14ac:dyDescent="0.25">
      <c r="A35617" t="str">
        <f t="shared" si="558"/>
        <v>YAG</v>
      </c>
    </row>
    <row r="35618" spans="1:1" x14ac:dyDescent="0.25">
      <c r="A35618" t="str">
        <f t="shared" si="558"/>
        <v>YAG</v>
      </c>
    </row>
    <row r="35619" spans="1:1" x14ac:dyDescent="0.25">
      <c r="A35619" t="str">
        <f t="shared" si="558"/>
        <v>YAG</v>
      </c>
    </row>
    <row r="35620" spans="1:1" x14ac:dyDescent="0.25">
      <c r="A35620" t="str">
        <f t="shared" si="558"/>
        <v>YAG</v>
      </c>
    </row>
    <row r="35621" spans="1:1" x14ac:dyDescent="0.25">
      <c r="A35621" t="str">
        <f t="shared" si="558"/>
        <v>YAG</v>
      </c>
    </row>
    <row r="35622" spans="1:1" x14ac:dyDescent="0.25">
      <c r="A35622" t="str">
        <f t="shared" si="558"/>
        <v>YAG</v>
      </c>
    </row>
    <row r="35623" spans="1:1" x14ac:dyDescent="0.25">
      <c r="A35623" t="str">
        <f t="shared" si="558"/>
        <v>YAG</v>
      </c>
    </row>
    <row r="35624" spans="1:1" x14ac:dyDescent="0.25">
      <c r="A35624" t="str">
        <f t="shared" si="558"/>
        <v>YAG</v>
      </c>
    </row>
    <row r="35625" spans="1:1" x14ac:dyDescent="0.25">
      <c r="A35625" t="str">
        <f t="shared" si="558"/>
        <v>YAG</v>
      </c>
    </row>
    <row r="35626" spans="1:1" x14ac:dyDescent="0.25">
      <c r="A35626" t="str">
        <f t="shared" si="558"/>
        <v>YAG</v>
      </c>
    </row>
    <row r="35627" spans="1:1" x14ac:dyDescent="0.25">
      <c r="A35627" t="str">
        <f t="shared" si="558"/>
        <v>YAG</v>
      </c>
    </row>
    <row r="35628" spans="1:1" x14ac:dyDescent="0.25">
      <c r="A35628" t="str">
        <f t="shared" si="558"/>
        <v>YAG</v>
      </c>
    </row>
    <row r="35629" spans="1:1" x14ac:dyDescent="0.25">
      <c r="A35629" t="str">
        <f t="shared" si="558"/>
        <v>YAG</v>
      </c>
    </row>
    <row r="35630" spans="1:1" x14ac:dyDescent="0.25">
      <c r="A35630" t="str">
        <f t="shared" si="558"/>
        <v>YAG</v>
      </c>
    </row>
    <row r="35631" spans="1:1" x14ac:dyDescent="0.25">
      <c r="A35631" t="str">
        <f t="shared" si="558"/>
        <v>YAG</v>
      </c>
    </row>
    <row r="35632" spans="1:1" x14ac:dyDescent="0.25">
      <c r="A35632" t="str">
        <f t="shared" si="558"/>
        <v>YAG</v>
      </c>
    </row>
    <row r="35633" spans="1:1" x14ac:dyDescent="0.25">
      <c r="A35633" t="str">
        <f t="shared" ref="A35633:A35696" si="559">"YAG"&amp;D35633 &amp;E35633 &amp;F35633 &amp; G35633 &amp;H35633 &amp;I35633</f>
        <v>YAG</v>
      </c>
    </row>
    <row r="35634" spans="1:1" x14ac:dyDescent="0.25">
      <c r="A35634" t="str">
        <f t="shared" si="559"/>
        <v>YAG</v>
      </c>
    </row>
    <row r="35635" spans="1:1" x14ac:dyDescent="0.25">
      <c r="A35635" t="str">
        <f t="shared" si="559"/>
        <v>YAG</v>
      </c>
    </row>
    <row r="35636" spans="1:1" x14ac:dyDescent="0.25">
      <c r="A35636" t="str">
        <f t="shared" si="559"/>
        <v>YAG</v>
      </c>
    </row>
    <row r="35637" spans="1:1" x14ac:dyDescent="0.25">
      <c r="A35637" t="str">
        <f t="shared" si="559"/>
        <v>YAG</v>
      </c>
    </row>
    <row r="35638" spans="1:1" x14ac:dyDescent="0.25">
      <c r="A35638" t="str">
        <f t="shared" si="559"/>
        <v>YAG</v>
      </c>
    </row>
    <row r="35639" spans="1:1" x14ac:dyDescent="0.25">
      <c r="A35639" t="str">
        <f t="shared" si="559"/>
        <v>YAG</v>
      </c>
    </row>
    <row r="35640" spans="1:1" x14ac:dyDescent="0.25">
      <c r="A35640" t="str">
        <f t="shared" si="559"/>
        <v>YAG</v>
      </c>
    </row>
    <row r="35641" spans="1:1" x14ac:dyDescent="0.25">
      <c r="A35641" t="str">
        <f t="shared" si="559"/>
        <v>YAG</v>
      </c>
    </row>
    <row r="35642" spans="1:1" x14ac:dyDescent="0.25">
      <c r="A35642" t="str">
        <f t="shared" si="559"/>
        <v>YAG</v>
      </c>
    </row>
    <row r="35643" spans="1:1" x14ac:dyDescent="0.25">
      <c r="A35643" t="str">
        <f t="shared" si="559"/>
        <v>YAG</v>
      </c>
    </row>
    <row r="35644" spans="1:1" x14ac:dyDescent="0.25">
      <c r="A35644" t="str">
        <f t="shared" si="559"/>
        <v>YAG</v>
      </c>
    </row>
    <row r="35645" spans="1:1" x14ac:dyDescent="0.25">
      <c r="A35645" t="str">
        <f t="shared" si="559"/>
        <v>YAG</v>
      </c>
    </row>
    <row r="35646" spans="1:1" x14ac:dyDescent="0.25">
      <c r="A35646" t="str">
        <f t="shared" si="559"/>
        <v>YAG</v>
      </c>
    </row>
    <row r="35647" spans="1:1" x14ac:dyDescent="0.25">
      <c r="A35647" t="str">
        <f t="shared" si="559"/>
        <v>YAG</v>
      </c>
    </row>
    <row r="35648" spans="1:1" x14ac:dyDescent="0.25">
      <c r="A35648" t="str">
        <f t="shared" si="559"/>
        <v>YAG</v>
      </c>
    </row>
    <row r="35649" spans="1:1" x14ac:dyDescent="0.25">
      <c r="A35649" t="str">
        <f t="shared" si="559"/>
        <v>YAG</v>
      </c>
    </row>
    <row r="35650" spans="1:1" x14ac:dyDescent="0.25">
      <c r="A35650" t="str">
        <f t="shared" si="559"/>
        <v>YAG</v>
      </c>
    </row>
    <row r="35651" spans="1:1" x14ac:dyDescent="0.25">
      <c r="A35651" t="str">
        <f t="shared" si="559"/>
        <v>YAG</v>
      </c>
    </row>
    <row r="35652" spans="1:1" x14ac:dyDescent="0.25">
      <c r="A35652" t="str">
        <f t="shared" si="559"/>
        <v>YAG</v>
      </c>
    </row>
    <row r="35653" spans="1:1" x14ac:dyDescent="0.25">
      <c r="A35653" t="str">
        <f t="shared" si="559"/>
        <v>YAG</v>
      </c>
    </row>
    <row r="35654" spans="1:1" x14ac:dyDescent="0.25">
      <c r="A35654" t="str">
        <f t="shared" si="559"/>
        <v>YAG</v>
      </c>
    </row>
    <row r="35655" spans="1:1" x14ac:dyDescent="0.25">
      <c r="A35655" t="str">
        <f t="shared" si="559"/>
        <v>YAG</v>
      </c>
    </row>
    <row r="35656" spans="1:1" x14ac:dyDescent="0.25">
      <c r="A35656" t="str">
        <f t="shared" si="559"/>
        <v>YAG</v>
      </c>
    </row>
    <row r="35657" spans="1:1" x14ac:dyDescent="0.25">
      <c r="A35657" t="str">
        <f t="shared" si="559"/>
        <v>YAG</v>
      </c>
    </row>
    <row r="35658" spans="1:1" x14ac:dyDescent="0.25">
      <c r="A35658" t="str">
        <f t="shared" si="559"/>
        <v>YAG</v>
      </c>
    </row>
    <row r="35659" spans="1:1" x14ac:dyDescent="0.25">
      <c r="A35659" t="str">
        <f t="shared" si="559"/>
        <v>YAG</v>
      </c>
    </row>
    <row r="35660" spans="1:1" x14ac:dyDescent="0.25">
      <c r="A35660" t="str">
        <f t="shared" si="559"/>
        <v>YAG</v>
      </c>
    </row>
    <row r="35661" spans="1:1" x14ac:dyDescent="0.25">
      <c r="A35661" t="str">
        <f t="shared" si="559"/>
        <v>YAG</v>
      </c>
    </row>
    <row r="35662" spans="1:1" x14ac:dyDescent="0.25">
      <c r="A35662" t="str">
        <f t="shared" si="559"/>
        <v>YAG</v>
      </c>
    </row>
    <row r="35663" spans="1:1" x14ac:dyDescent="0.25">
      <c r="A35663" t="str">
        <f t="shared" si="559"/>
        <v>YAG</v>
      </c>
    </row>
    <row r="35664" spans="1:1" x14ac:dyDescent="0.25">
      <c r="A35664" t="str">
        <f t="shared" si="559"/>
        <v>YAG</v>
      </c>
    </row>
    <row r="35665" spans="1:1" x14ac:dyDescent="0.25">
      <c r="A35665" t="str">
        <f t="shared" si="559"/>
        <v>YAG</v>
      </c>
    </row>
    <row r="35666" spans="1:1" x14ac:dyDescent="0.25">
      <c r="A35666" t="str">
        <f t="shared" si="559"/>
        <v>YAG</v>
      </c>
    </row>
    <row r="35667" spans="1:1" x14ac:dyDescent="0.25">
      <c r="A35667" t="str">
        <f t="shared" si="559"/>
        <v>YAG</v>
      </c>
    </row>
    <row r="35668" spans="1:1" x14ac:dyDescent="0.25">
      <c r="A35668" t="str">
        <f t="shared" si="559"/>
        <v>YAG</v>
      </c>
    </row>
    <row r="35669" spans="1:1" x14ac:dyDescent="0.25">
      <c r="A35669" t="str">
        <f t="shared" si="559"/>
        <v>YAG</v>
      </c>
    </row>
    <row r="35670" spans="1:1" x14ac:dyDescent="0.25">
      <c r="A35670" t="str">
        <f t="shared" si="559"/>
        <v>YAG</v>
      </c>
    </row>
    <row r="35671" spans="1:1" x14ac:dyDescent="0.25">
      <c r="A35671" t="str">
        <f t="shared" si="559"/>
        <v>YAG</v>
      </c>
    </row>
    <row r="35672" spans="1:1" x14ac:dyDescent="0.25">
      <c r="A35672" t="str">
        <f t="shared" si="559"/>
        <v>YAG</v>
      </c>
    </row>
    <row r="35673" spans="1:1" x14ac:dyDescent="0.25">
      <c r="A35673" t="str">
        <f t="shared" si="559"/>
        <v>YAG</v>
      </c>
    </row>
    <row r="35674" spans="1:1" x14ac:dyDescent="0.25">
      <c r="A35674" t="str">
        <f t="shared" si="559"/>
        <v>YAG</v>
      </c>
    </row>
    <row r="35675" spans="1:1" x14ac:dyDescent="0.25">
      <c r="A35675" t="str">
        <f t="shared" si="559"/>
        <v>YAG</v>
      </c>
    </row>
    <row r="35676" spans="1:1" x14ac:dyDescent="0.25">
      <c r="A35676" t="str">
        <f t="shared" si="559"/>
        <v>YAG</v>
      </c>
    </row>
    <row r="35677" spans="1:1" x14ac:dyDescent="0.25">
      <c r="A35677" t="str">
        <f t="shared" si="559"/>
        <v>YAG</v>
      </c>
    </row>
    <row r="35678" spans="1:1" x14ac:dyDescent="0.25">
      <c r="A35678" t="str">
        <f t="shared" si="559"/>
        <v>YAG</v>
      </c>
    </row>
    <row r="35679" spans="1:1" x14ac:dyDescent="0.25">
      <c r="A35679" t="str">
        <f t="shared" si="559"/>
        <v>YAG</v>
      </c>
    </row>
    <row r="35680" spans="1:1" x14ac:dyDescent="0.25">
      <c r="A35680" t="str">
        <f t="shared" si="559"/>
        <v>YAG</v>
      </c>
    </row>
    <row r="35681" spans="1:1" x14ac:dyDescent="0.25">
      <c r="A35681" t="str">
        <f t="shared" si="559"/>
        <v>YAG</v>
      </c>
    </row>
    <row r="35682" spans="1:1" x14ac:dyDescent="0.25">
      <c r="A35682" t="str">
        <f t="shared" si="559"/>
        <v>YAG</v>
      </c>
    </row>
    <row r="35683" spans="1:1" x14ac:dyDescent="0.25">
      <c r="A35683" t="str">
        <f t="shared" si="559"/>
        <v>YAG</v>
      </c>
    </row>
    <row r="35684" spans="1:1" x14ac:dyDescent="0.25">
      <c r="A35684" t="str">
        <f t="shared" si="559"/>
        <v>YAG</v>
      </c>
    </row>
    <row r="35685" spans="1:1" x14ac:dyDescent="0.25">
      <c r="A35685" t="str">
        <f t="shared" si="559"/>
        <v>YAG</v>
      </c>
    </row>
    <row r="35686" spans="1:1" x14ac:dyDescent="0.25">
      <c r="A35686" t="str">
        <f t="shared" si="559"/>
        <v>YAG</v>
      </c>
    </row>
    <row r="35687" spans="1:1" x14ac:dyDescent="0.25">
      <c r="A35687" t="str">
        <f t="shared" si="559"/>
        <v>YAG</v>
      </c>
    </row>
    <row r="35688" spans="1:1" x14ac:dyDescent="0.25">
      <c r="A35688" t="str">
        <f t="shared" si="559"/>
        <v>YAG</v>
      </c>
    </row>
    <row r="35689" spans="1:1" x14ac:dyDescent="0.25">
      <c r="A35689" t="str">
        <f t="shared" si="559"/>
        <v>YAG</v>
      </c>
    </row>
    <row r="35690" spans="1:1" x14ac:dyDescent="0.25">
      <c r="A35690" t="str">
        <f t="shared" si="559"/>
        <v>YAG</v>
      </c>
    </row>
    <row r="35691" spans="1:1" x14ac:dyDescent="0.25">
      <c r="A35691" t="str">
        <f t="shared" si="559"/>
        <v>YAG</v>
      </c>
    </row>
    <row r="35692" spans="1:1" x14ac:dyDescent="0.25">
      <c r="A35692" t="str">
        <f t="shared" si="559"/>
        <v>YAG</v>
      </c>
    </row>
    <row r="35693" spans="1:1" x14ac:dyDescent="0.25">
      <c r="A35693" t="str">
        <f t="shared" si="559"/>
        <v>YAG</v>
      </c>
    </row>
    <row r="35694" spans="1:1" x14ac:dyDescent="0.25">
      <c r="A35694" t="str">
        <f t="shared" si="559"/>
        <v>YAG</v>
      </c>
    </row>
    <row r="35695" spans="1:1" x14ac:dyDescent="0.25">
      <c r="A35695" t="str">
        <f t="shared" si="559"/>
        <v>YAG</v>
      </c>
    </row>
    <row r="35696" spans="1:1" x14ac:dyDescent="0.25">
      <c r="A35696" t="str">
        <f t="shared" si="559"/>
        <v>YAG</v>
      </c>
    </row>
    <row r="35697" spans="1:1" x14ac:dyDescent="0.25">
      <c r="A35697" t="str">
        <f t="shared" ref="A35697:A35760" si="560">"YAG"&amp;D35697 &amp;E35697 &amp;F35697 &amp; G35697 &amp;H35697 &amp;I35697</f>
        <v>YAG</v>
      </c>
    </row>
    <row r="35698" spans="1:1" x14ac:dyDescent="0.25">
      <c r="A35698" t="str">
        <f t="shared" si="560"/>
        <v>YAG</v>
      </c>
    </row>
    <row r="35699" spans="1:1" x14ac:dyDescent="0.25">
      <c r="A35699" t="str">
        <f t="shared" si="560"/>
        <v>YAG</v>
      </c>
    </row>
    <row r="35700" spans="1:1" x14ac:dyDescent="0.25">
      <c r="A35700" t="str">
        <f t="shared" si="560"/>
        <v>YAG</v>
      </c>
    </row>
    <row r="35701" spans="1:1" x14ac:dyDescent="0.25">
      <c r="A35701" t="str">
        <f t="shared" si="560"/>
        <v>YAG</v>
      </c>
    </row>
    <row r="35702" spans="1:1" x14ac:dyDescent="0.25">
      <c r="A35702" t="str">
        <f t="shared" si="560"/>
        <v>YAG</v>
      </c>
    </row>
    <row r="35703" spans="1:1" x14ac:dyDescent="0.25">
      <c r="A35703" t="str">
        <f t="shared" si="560"/>
        <v>YAG</v>
      </c>
    </row>
    <row r="35704" spans="1:1" x14ac:dyDescent="0.25">
      <c r="A35704" t="str">
        <f t="shared" si="560"/>
        <v>YAG</v>
      </c>
    </row>
    <row r="35705" spans="1:1" x14ac:dyDescent="0.25">
      <c r="A35705" t="str">
        <f t="shared" si="560"/>
        <v>YAG</v>
      </c>
    </row>
    <row r="35706" spans="1:1" x14ac:dyDescent="0.25">
      <c r="A35706" t="str">
        <f t="shared" si="560"/>
        <v>YAG</v>
      </c>
    </row>
    <row r="35707" spans="1:1" x14ac:dyDescent="0.25">
      <c r="A35707" t="str">
        <f t="shared" si="560"/>
        <v>YAG</v>
      </c>
    </row>
    <row r="35708" spans="1:1" x14ac:dyDescent="0.25">
      <c r="A35708" t="str">
        <f t="shared" si="560"/>
        <v>YAG</v>
      </c>
    </row>
    <row r="35709" spans="1:1" x14ac:dyDescent="0.25">
      <c r="A35709" t="str">
        <f t="shared" si="560"/>
        <v>YAG</v>
      </c>
    </row>
    <row r="35710" spans="1:1" x14ac:dyDescent="0.25">
      <c r="A35710" t="str">
        <f t="shared" si="560"/>
        <v>YAG</v>
      </c>
    </row>
    <row r="35711" spans="1:1" x14ac:dyDescent="0.25">
      <c r="A35711" t="str">
        <f t="shared" si="560"/>
        <v>YAG</v>
      </c>
    </row>
    <row r="35712" spans="1:1" x14ac:dyDescent="0.25">
      <c r="A35712" t="str">
        <f t="shared" si="560"/>
        <v>YAG</v>
      </c>
    </row>
    <row r="35713" spans="1:1" x14ac:dyDescent="0.25">
      <c r="A35713" t="str">
        <f t="shared" si="560"/>
        <v>YAG</v>
      </c>
    </row>
    <row r="35714" spans="1:1" x14ac:dyDescent="0.25">
      <c r="A35714" t="str">
        <f t="shared" si="560"/>
        <v>YAG</v>
      </c>
    </row>
    <row r="35715" spans="1:1" x14ac:dyDescent="0.25">
      <c r="A35715" t="str">
        <f t="shared" si="560"/>
        <v>YAG</v>
      </c>
    </row>
    <row r="35716" spans="1:1" x14ac:dyDescent="0.25">
      <c r="A35716" t="str">
        <f t="shared" si="560"/>
        <v>YAG</v>
      </c>
    </row>
    <row r="35717" spans="1:1" x14ac:dyDescent="0.25">
      <c r="A35717" t="str">
        <f t="shared" si="560"/>
        <v>YAG</v>
      </c>
    </row>
    <row r="35718" spans="1:1" x14ac:dyDescent="0.25">
      <c r="A35718" t="str">
        <f t="shared" si="560"/>
        <v>YAG</v>
      </c>
    </row>
    <row r="35719" spans="1:1" x14ac:dyDescent="0.25">
      <c r="A35719" t="str">
        <f t="shared" si="560"/>
        <v>YAG</v>
      </c>
    </row>
    <row r="35720" spans="1:1" x14ac:dyDescent="0.25">
      <c r="A35720" t="str">
        <f t="shared" si="560"/>
        <v>YAG</v>
      </c>
    </row>
    <row r="35721" spans="1:1" x14ac:dyDescent="0.25">
      <c r="A35721" t="str">
        <f t="shared" si="560"/>
        <v>YAG</v>
      </c>
    </row>
    <row r="35722" spans="1:1" x14ac:dyDescent="0.25">
      <c r="A35722" t="str">
        <f t="shared" si="560"/>
        <v>YAG</v>
      </c>
    </row>
    <row r="35723" spans="1:1" x14ac:dyDescent="0.25">
      <c r="A35723" t="str">
        <f t="shared" si="560"/>
        <v>YAG</v>
      </c>
    </row>
    <row r="35724" spans="1:1" x14ac:dyDescent="0.25">
      <c r="A35724" t="str">
        <f t="shared" si="560"/>
        <v>YAG</v>
      </c>
    </row>
    <row r="35725" spans="1:1" x14ac:dyDescent="0.25">
      <c r="A35725" t="str">
        <f t="shared" si="560"/>
        <v>YAG</v>
      </c>
    </row>
    <row r="35726" spans="1:1" x14ac:dyDescent="0.25">
      <c r="A35726" t="str">
        <f t="shared" si="560"/>
        <v>YAG</v>
      </c>
    </row>
    <row r="35727" spans="1:1" x14ac:dyDescent="0.25">
      <c r="A35727" t="str">
        <f t="shared" si="560"/>
        <v>YAG</v>
      </c>
    </row>
    <row r="35728" spans="1:1" x14ac:dyDescent="0.25">
      <c r="A35728" t="str">
        <f t="shared" si="560"/>
        <v>YAG</v>
      </c>
    </row>
    <row r="35729" spans="1:1" x14ac:dyDescent="0.25">
      <c r="A35729" t="str">
        <f t="shared" si="560"/>
        <v>YAG</v>
      </c>
    </row>
    <row r="35730" spans="1:1" x14ac:dyDescent="0.25">
      <c r="A35730" t="str">
        <f t="shared" si="560"/>
        <v>YAG</v>
      </c>
    </row>
    <row r="35731" spans="1:1" x14ac:dyDescent="0.25">
      <c r="A35731" t="str">
        <f t="shared" si="560"/>
        <v>YAG</v>
      </c>
    </row>
    <row r="35732" spans="1:1" x14ac:dyDescent="0.25">
      <c r="A35732" t="str">
        <f t="shared" si="560"/>
        <v>YAG</v>
      </c>
    </row>
    <row r="35733" spans="1:1" x14ac:dyDescent="0.25">
      <c r="A35733" t="str">
        <f t="shared" si="560"/>
        <v>YAG</v>
      </c>
    </row>
    <row r="35734" spans="1:1" x14ac:dyDescent="0.25">
      <c r="A35734" t="str">
        <f t="shared" si="560"/>
        <v>YAG</v>
      </c>
    </row>
    <row r="35735" spans="1:1" x14ac:dyDescent="0.25">
      <c r="A35735" t="str">
        <f t="shared" si="560"/>
        <v>YAG</v>
      </c>
    </row>
    <row r="35736" spans="1:1" x14ac:dyDescent="0.25">
      <c r="A35736" t="str">
        <f t="shared" si="560"/>
        <v>YAG</v>
      </c>
    </row>
    <row r="35737" spans="1:1" x14ac:dyDescent="0.25">
      <c r="A35737" t="str">
        <f t="shared" si="560"/>
        <v>YAG</v>
      </c>
    </row>
    <row r="35738" spans="1:1" x14ac:dyDescent="0.25">
      <c r="A35738" t="str">
        <f t="shared" si="560"/>
        <v>YAG</v>
      </c>
    </row>
    <row r="35739" spans="1:1" x14ac:dyDescent="0.25">
      <c r="A35739" t="str">
        <f t="shared" si="560"/>
        <v>YAG</v>
      </c>
    </row>
    <row r="35740" spans="1:1" x14ac:dyDescent="0.25">
      <c r="A35740" t="str">
        <f t="shared" si="560"/>
        <v>YAG</v>
      </c>
    </row>
    <row r="35741" spans="1:1" x14ac:dyDescent="0.25">
      <c r="A35741" t="str">
        <f t="shared" si="560"/>
        <v>YAG</v>
      </c>
    </row>
    <row r="35742" spans="1:1" x14ac:dyDescent="0.25">
      <c r="A35742" t="str">
        <f t="shared" si="560"/>
        <v>YAG</v>
      </c>
    </row>
    <row r="35743" spans="1:1" x14ac:dyDescent="0.25">
      <c r="A35743" t="str">
        <f t="shared" si="560"/>
        <v>YAG</v>
      </c>
    </row>
    <row r="35744" spans="1:1" x14ac:dyDescent="0.25">
      <c r="A35744" t="str">
        <f t="shared" si="560"/>
        <v>YAG</v>
      </c>
    </row>
    <row r="35745" spans="1:1" x14ac:dyDescent="0.25">
      <c r="A35745" t="str">
        <f t="shared" si="560"/>
        <v>YAG</v>
      </c>
    </row>
    <row r="35746" spans="1:1" x14ac:dyDescent="0.25">
      <c r="A35746" t="str">
        <f t="shared" si="560"/>
        <v>YAG</v>
      </c>
    </row>
    <row r="35747" spans="1:1" x14ac:dyDescent="0.25">
      <c r="A35747" t="str">
        <f t="shared" si="560"/>
        <v>YAG</v>
      </c>
    </row>
    <row r="35748" spans="1:1" x14ac:dyDescent="0.25">
      <c r="A35748" t="str">
        <f t="shared" si="560"/>
        <v>YAG</v>
      </c>
    </row>
    <row r="35749" spans="1:1" x14ac:dyDescent="0.25">
      <c r="A35749" t="str">
        <f t="shared" si="560"/>
        <v>YAG</v>
      </c>
    </row>
    <row r="35750" spans="1:1" x14ac:dyDescent="0.25">
      <c r="A35750" t="str">
        <f t="shared" si="560"/>
        <v>YAG</v>
      </c>
    </row>
    <row r="35751" spans="1:1" x14ac:dyDescent="0.25">
      <c r="A35751" t="str">
        <f t="shared" si="560"/>
        <v>YAG</v>
      </c>
    </row>
    <row r="35752" spans="1:1" x14ac:dyDescent="0.25">
      <c r="A35752" t="str">
        <f t="shared" si="560"/>
        <v>YAG</v>
      </c>
    </row>
    <row r="35753" spans="1:1" x14ac:dyDescent="0.25">
      <c r="A35753" t="str">
        <f t="shared" si="560"/>
        <v>YAG</v>
      </c>
    </row>
    <row r="35754" spans="1:1" x14ac:dyDescent="0.25">
      <c r="A35754" t="str">
        <f t="shared" si="560"/>
        <v>YAG</v>
      </c>
    </row>
    <row r="35755" spans="1:1" x14ac:dyDescent="0.25">
      <c r="A35755" t="str">
        <f t="shared" si="560"/>
        <v>YAG</v>
      </c>
    </row>
    <row r="35756" spans="1:1" x14ac:dyDescent="0.25">
      <c r="A35756" t="str">
        <f t="shared" si="560"/>
        <v>YAG</v>
      </c>
    </row>
    <row r="35757" spans="1:1" x14ac:dyDescent="0.25">
      <c r="A35757" t="str">
        <f t="shared" si="560"/>
        <v>YAG</v>
      </c>
    </row>
    <row r="35758" spans="1:1" x14ac:dyDescent="0.25">
      <c r="A35758" t="str">
        <f t="shared" si="560"/>
        <v>YAG</v>
      </c>
    </row>
    <row r="35759" spans="1:1" x14ac:dyDescent="0.25">
      <c r="A35759" t="str">
        <f t="shared" si="560"/>
        <v>YAG</v>
      </c>
    </row>
    <row r="35760" spans="1:1" x14ac:dyDescent="0.25">
      <c r="A35760" t="str">
        <f t="shared" si="560"/>
        <v>YAG</v>
      </c>
    </row>
    <row r="35761" spans="1:1" x14ac:dyDescent="0.25">
      <c r="A35761" t="str">
        <f t="shared" ref="A35761:A35824" si="561">"YAG"&amp;D35761 &amp;E35761 &amp;F35761 &amp; G35761 &amp;H35761 &amp;I35761</f>
        <v>YAG</v>
      </c>
    </row>
    <row r="35762" spans="1:1" x14ac:dyDescent="0.25">
      <c r="A35762" t="str">
        <f t="shared" si="561"/>
        <v>YAG</v>
      </c>
    </row>
    <row r="35763" spans="1:1" x14ac:dyDescent="0.25">
      <c r="A35763" t="str">
        <f t="shared" si="561"/>
        <v>YAG</v>
      </c>
    </row>
    <row r="35764" spans="1:1" x14ac:dyDescent="0.25">
      <c r="A35764" t="str">
        <f t="shared" si="561"/>
        <v>YAG</v>
      </c>
    </row>
    <row r="35765" spans="1:1" x14ac:dyDescent="0.25">
      <c r="A35765" t="str">
        <f t="shared" si="561"/>
        <v>YAG</v>
      </c>
    </row>
    <row r="35766" spans="1:1" x14ac:dyDescent="0.25">
      <c r="A35766" t="str">
        <f t="shared" si="561"/>
        <v>YAG</v>
      </c>
    </row>
    <row r="35767" spans="1:1" x14ac:dyDescent="0.25">
      <c r="A35767" t="str">
        <f t="shared" si="561"/>
        <v>YAG</v>
      </c>
    </row>
    <row r="35768" spans="1:1" x14ac:dyDescent="0.25">
      <c r="A35768" t="str">
        <f t="shared" si="561"/>
        <v>YAG</v>
      </c>
    </row>
    <row r="35769" spans="1:1" x14ac:dyDescent="0.25">
      <c r="A35769" t="str">
        <f t="shared" si="561"/>
        <v>YAG</v>
      </c>
    </row>
    <row r="35770" spans="1:1" x14ac:dyDescent="0.25">
      <c r="A35770" t="str">
        <f t="shared" si="561"/>
        <v>YAG</v>
      </c>
    </row>
    <row r="35771" spans="1:1" x14ac:dyDescent="0.25">
      <c r="A35771" t="str">
        <f t="shared" si="561"/>
        <v>YAG</v>
      </c>
    </row>
    <row r="35772" spans="1:1" x14ac:dyDescent="0.25">
      <c r="A35772" t="str">
        <f t="shared" si="561"/>
        <v>YAG</v>
      </c>
    </row>
    <row r="35773" spans="1:1" x14ac:dyDescent="0.25">
      <c r="A35773" t="str">
        <f t="shared" si="561"/>
        <v>YAG</v>
      </c>
    </row>
    <row r="35774" spans="1:1" x14ac:dyDescent="0.25">
      <c r="A35774" t="str">
        <f t="shared" si="561"/>
        <v>YAG</v>
      </c>
    </row>
    <row r="35775" spans="1:1" x14ac:dyDescent="0.25">
      <c r="A35775" t="str">
        <f t="shared" si="561"/>
        <v>YAG</v>
      </c>
    </row>
    <row r="35776" spans="1:1" x14ac:dyDescent="0.25">
      <c r="A35776" t="str">
        <f t="shared" si="561"/>
        <v>YAG</v>
      </c>
    </row>
    <row r="35777" spans="1:1" x14ac:dyDescent="0.25">
      <c r="A35777" t="str">
        <f t="shared" si="561"/>
        <v>YAG</v>
      </c>
    </row>
    <row r="35778" spans="1:1" x14ac:dyDescent="0.25">
      <c r="A35778" t="str">
        <f t="shared" si="561"/>
        <v>YAG</v>
      </c>
    </row>
    <row r="35779" spans="1:1" x14ac:dyDescent="0.25">
      <c r="A35779" t="str">
        <f t="shared" si="561"/>
        <v>YAG</v>
      </c>
    </row>
    <row r="35780" spans="1:1" x14ac:dyDescent="0.25">
      <c r="A35780" t="str">
        <f t="shared" si="561"/>
        <v>YAG</v>
      </c>
    </row>
    <row r="35781" spans="1:1" x14ac:dyDescent="0.25">
      <c r="A35781" t="str">
        <f t="shared" si="561"/>
        <v>YAG</v>
      </c>
    </row>
    <row r="35782" spans="1:1" x14ac:dyDescent="0.25">
      <c r="A35782" t="str">
        <f t="shared" si="561"/>
        <v>YAG</v>
      </c>
    </row>
    <row r="35783" spans="1:1" x14ac:dyDescent="0.25">
      <c r="A35783" t="str">
        <f t="shared" si="561"/>
        <v>YAG</v>
      </c>
    </row>
    <row r="35784" spans="1:1" x14ac:dyDescent="0.25">
      <c r="A35784" t="str">
        <f t="shared" si="561"/>
        <v>YAG</v>
      </c>
    </row>
    <row r="35785" spans="1:1" x14ac:dyDescent="0.25">
      <c r="A35785" t="str">
        <f t="shared" si="561"/>
        <v>YAG</v>
      </c>
    </row>
    <row r="35786" spans="1:1" x14ac:dyDescent="0.25">
      <c r="A35786" t="str">
        <f t="shared" si="561"/>
        <v>YAG</v>
      </c>
    </row>
    <row r="35787" spans="1:1" x14ac:dyDescent="0.25">
      <c r="A35787" t="str">
        <f t="shared" si="561"/>
        <v>YAG</v>
      </c>
    </row>
    <row r="35788" spans="1:1" x14ac:dyDescent="0.25">
      <c r="A35788" t="str">
        <f t="shared" si="561"/>
        <v>YAG</v>
      </c>
    </row>
    <row r="35789" spans="1:1" x14ac:dyDescent="0.25">
      <c r="A35789" t="str">
        <f t="shared" si="561"/>
        <v>YAG</v>
      </c>
    </row>
    <row r="35790" spans="1:1" x14ac:dyDescent="0.25">
      <c r="A35790" t="str">
        <f t="shared" si="561"/>
        <v>YAG</v>
      </c>
    </row>
    <row r="35791" spans="1:1" x14ac:dyDescent="0.25">
      <c r="A35791" t="str">
        <f t="shared" si="561"/>
        <v>YAG</v>
      </c>
    </row>
    <row r="35792" spans="1:1" x14ac:dyDescent="0.25">
      <c r="A35792" t="str">
        <f t="shared" si="561"/>
        <v>YAG</v>
      </c>
    </row>
    <row r="35793" spans="1:1" x14ac:dyDescent="0.25">
      <c r="A35793" t="str">
        <f t="shared" si="561"/>
        <v>YAG</v>
      </c>
    </row>
    <row r="35794" spans="1:1" x14ac:dyDescent="0.25">
      <c r="A35794" t="str">
        <f t="shared" si="561"/>
        <v>YAG</v>
      </c>
    </row>
    <row r="35795" spans="1:1" x14ac:dyDescent="0.25">
      <c r="A35795" t="str">
        <f t="shared" si="561"/>
        <v>YAG</v>
      </c>
    </row>
    <row r="35796" spans="1:1" x14ac:dyDescent="0.25">
      <c r="A35796" t="str">
        <f t="shared" si="561"/>
        <v>YAG</v>
      </c>
    </row>
    <row r="35797" spans="1:1" x14ac:dyDescent="0.25">
      <c r="A35797" t="str">
        <f t="shared" si="561"/>
        <v>YAG</v>
      </c>
    </row>
    <row r="35798" spans="1:1" x14ac:dyDescent="0.25">
      <c r="A35798" t="str">
        <f t="shared" si="561"/>
        <v>YAG</v>
      </c>
    </row>
    <row r="35799" spans="1:1" x14ac:dyDescent="0.25">
      <c r="A35799" t="str">
        <f t="shared" si="561"/>
        <v>YAG</v>
      </c>
    </row>
    <row r="35800" spans="1:1" x14ac:dyDescent="0.25">
      <c r="A35800" t="str">
        <f t="shared" si="561"/>
        <v>YAG</v>
      </c>
    </row>
    <row r="35801" spans="1:1" x14ac:dyDescent="0.25">
      <c r="A35801" t="str">
        <f t="shared" si="561"/>
        <v>YAG</v>
      </c>
    </row>
    <row r="35802" spans="1:1" x14ac:dyDescent="0.25">
      <c r="A35802" t="str">
        <f t="shared" si="561"/>
        <v>YAG</v>
      </c>
    </row>
    <row r="35803" spans="1:1" x14ac:dyDescent="0.25">
      <c r="A35803" t="str">
        <f t="shared" si="561"/>
        <v>YAG</v>
      </c>
    </row>
    <row r="35804" spans="1:1" x14ac:dyDescent="0.25">
      <c r="A35804" t="str">
        <f t="shared" si="561"/>
        <v>YAG</v>
      </c>
    </row>
    <row r="35805" spans="1:1" x14ac:dyDescent="0.25">
      <c r="A35805" t="str">
        <f t="shared" si="561"/>
        <v>YAG</v>
      </c>
    </row>
    <row r="35806" spans="1:1" x14ac:dyDescent="0.25">
      <c r="A35806" t="str">
        <f t="shared" si="561"/>
        <v>YAG</v>
      </c>
    </row>
    <row r="35807" spans="1:1" x14ac:dyDescent="0.25">
      <c r="A35807" t="str">
        <f t="shared" si="561"/>
        <v>YAG</v>
      </c>
    </row>
    <row r="35808" spans="1:1" x14ac:dyDescent="0.25">
      <c r="A35808" t="str">
        <f t="shared" si="561"/>
        <v>YAG</v>
      </c>
    </row>
    <row r="35809" spans="1:1" x14ac:dyDescent="0.25">
      <c r="A35809" t="str">
        <f t="shared" si="561"/>
        <v>YAG</v>
      </c>
    </row>
    <row r="35810" spans="1:1" x14ac:dyDescent="0.25">
      <c r="A35810" t="str">
        <f t="shared" si="561"/>
        <v>YAG</v>
      </c>
    </row>
    <row r="35811" spans="1:1" x14ac:dyDescent="0.25">
      <c r="A35811" t="str">
        <f t="shared" si="561"/>
        <v>YAG</v>
      </c>
    </row>
    <row r="35812" spans="1:1" x14ac:dyDescent="0.25">
      <c r="A35812" t="str">
        <f t="shared" si="561"/>
        <v>YAG</v>
      </c>
    </row>
    <row r="35813" spans="1:1" x14ac:dyDescent="0.25">
      <c r="A35813" t="str">
        <f t="shared" si="561"/>
        <v>YAG</v>
      </c>
    </row>
    <row r="35814" spans="1:1" x14ac:dyDescent="0.25">
      <c r="A35814" t="str">
        <f t="shared" si="561"/>
        <v>YAG</v>
      </c>
    </row>
    <row r="35815" spans="1:1" x14ac:dyDescent="0.25">
      <c r="A35815" t="str">
        <f t="shared" si="561"/>
        <v>YAG</v>
      </c>
    </row>
    <row r="35816" spans="1:1" x14ac:dyDescent="0.25">
      <c r="A35816" t="str">
        <f t="shared" si="561"/>
        <v>YAG</v>
      </c>
    </row>
    <row r="35817" spans="1:1" x14ac:dyDescent="0.25">
      <c r="A35817" t="str">
        <f t="shared" si="561"/>
        <v>YAG</v>
      </c>
    </row>
    <row r="35818" spans="1:1" x14ac:dyDescent="0.25">
      <c r="A35818" t="str">
        <f t="shared" si="561"/>
        <v>YAG</v>
      </c>
    </row>
    <row r="35819" spans="1:1" x14ac:dyDescent="0.25">
      <c r="A35819" t="str">
        <f t="shared" si="561"/>
        <v>YAG</v>
      </c>
    </row>
    <row r="35820" spans="1:1" x14ac:dyDescent="0.25">
      <c r="A35820" t="str">
        <f t="shared" si="561"/>
        <v>YAG</v>
      </c>
    </row>
    <row r="35821" spans="1:1" x14ac:dyDescent="0.25">
      <c r="A35821" t="str">
        <f t="shared" si="561"/>
        <v>YAG</v>
      </c>
    </row>
    <row r="35822" spans="1:1" x14ac:dyDescent="0.25">
      <c r="A35822" t="str">
        <f t="shared" si="561"/>
        <v>YAG</v>
      </c>
    </row>
    <row r="35823" spans="1:1" x14ac:dyDescent="0.25">
      <c r="A35823" t="str">
        <f t="shared" si="561"/>
        <v>YAG</v>
      </c>
    </row>
    <row r="35824" spans="1:1" x14ac:dyDescent="0.25">
      <c r="A35824" t="str">
        <f t="shared" si="561"/>
        <v>YAG</v>
      </c>
    </row>
    <row r="35825" spans="1:1" x14ac:dyDescent="0.25">
      <c r="A35825" t="str">
        <f t="shared" ref="A35825:A35888" si="562">"YAG"&amp;D35825 &amp;E35825 &amp;F35825 &amp; G35825 &amp;H35825 &amp;I35825</f>
        <v>YAG</v>
      </c>
    </row>
    <row r="35826" spans="1:1" x14ac:dyDescent="0.25">
      <c r="A35826" t="str">
        <f t="shared" si="562"/>
        <v>YAG</v>
      </c>
    </row>
    <row r="35827" spans="1:1" x14ac:dyDescent="0.25">
      <c r="A35827" t="str">
        <f t="shared" si="562"/>
        <v>YAG</v>
      </c>
    </row>
    <row r="35828" spans="1:1" x14ac:dyDescent="0.25">
      <c r="A35828" t="str">
        <f t="shared" si="562"/>
        <v>YAG</v>
      </c>
    </row>
    <row r="35829" spans="1:1" x14ac:dyDescent="0.25">
      <c r="A35829" t="str">
        <f t="shared" si="562"/>
        <v>YAG</v>
      </c>
    </row>
    <row r="35830" spans="1:1" x14ac:dyDescent="0.25">
      <c r="A35830" t="str">
        <f t="shared" si="562"/>
        <v>YAG</v>
      </c>
    </row>
    <row r="35831" spans="1:1" x14ac:dyDescent="0.25">
      <c r="A35831" t="str">
        <f t="shared" si="562"/>
        <v>YAG</v>
      </c>
    </row>
    <row r="35832" spans="1:1" x14ac:dyDescent="0.25">
      <c r="A35832" t="str">
        <f t="shared" si="562"/>
        <v>YAG</v>
      </c>
    </row>
    <row r="35833" spans="1:1" x14ac:dyDescent="0.25">
      <c r="A35833" t="str">
        <f t="shared" si="562"/>
        <v>YAG</v>
      </c>
    </row>
    <row r="35834" spans="1:1" x14ac:dyDescent="0.25">
      <c r="A35834" t="str">
        <f t="shared" si="562"/>
        <v>YAG</v>
      </c>
    </row>
    <row r="35835" spans="1:1" x14ac:dyDescent="0.25">
      <c r="A35835" t="str">
        <f t="shared" si="562"/>
        <v>YAG</v>
      </c>
    </row>
    <row r="35836" spans="1:1" x14ac:dyDescent="0.25">
      <c r="A35836" t="str">
        <f t="shared" si="562"/>
        <v>YAG</v>
      </c>
    </row>
    <row r="35837" spans="1:1" x14ac:dyDescent="0.25">
      <c r="A35837" t="str">
        <f t="shared" si="562"/>
        <v>YAG</v>
      </c>
    </row>
    <row r="35838" spans="1:1" x14ac:dyDescent="0.25">
      <c r="A35838" t="str">
        <f t="shared" si="562"/>
        <v>YAG</v>
      </c>
    </row>
    <row r="35839" spans="1:1" x14ac:dyDescent="0.25">
      <c r="A35839" t="str">
        <f t="shared" si="562"/>
        <v>YAG</v>
      </c>
    </row>
    <row r="35840" spans="1:1" x14ac:dyDescent="0.25">
      <c r="A35840" t="str">
        <f t="shared" si="562"/>
        <v>YAG</v>
      </c>
    </row>
    <row r="35841" spans="1:1" x14ac:dyDescent="0.25">
      <c r="A35841" t="str">
        <f t="shared" si="562"/>
        <v>YAG</v>
      </c>
    </row>
    <row r="35842" spans="1:1" x14ac:dyDescent="0.25">
      <c r="A35842" t="str">
        <f t="shared" si="562"/>
        <v>YAG</v>
      </c>
    </row>
    <row r="35843" spans="1:1" x14ac:dyDescent="0.25">
      <c r="A35843" t="str">
        <f t="shared" si="562"/>
        <v>YAG</v>
      </c>
    </row>
    <row r="35844" spans="1:1" x14ac:dyDescent="0.25">
      <c r="A35844" t="str">
        <f t="shared" si="562"/>
        <v>YAG</v>
      </c>
    </row>
    <row r="35845" spans="1:1" x14ac:dyDescent="0.25">
      <c r="A35845" t="str">
        <f t="shared" si="562"/>
        <v>YAG</v>
      </c>
    </row>
    <row r="35846" spans="1:1" x14ac:dyDescent="0.25">
      <c r="A35846" t="str">
        <f t="shared" si="562"/>
        <v>YAG</v>
      </c>
    </row>
    <row r="35847" spans="1:1" x14ac:dyDescent="0.25">
      <c r="A35847" t="str">
        <f t="shared" si="562"/>
        <v>YAG</v>
      </c>
    </row>
    <row r="35848" spans="1:1" x14ac:dyDescent="0.25">
      <c r="A35848" t="str">
        <f t="shared" si="562"/>
        <v>YAG</v>
      </c>
    </row>
    <row r="35849" spans="1:1" x14ac:dyDescent="0.25">
      <c r="A35849" t="str">
        <f t="shared" si="562"/>
        <v>YAG</v>
      </c>
    </row>
    <row r="35850" spans="1:1" x14ac:dyDescent="0.25">
      <c r="A35850" t="str">
        <f t="shared" si="562"/>
        <v>YAG</v>
      </c>
    </row>
    <row r="35851" spans="1:1" x14ac:dyDescent="0.25">
      <c r="A35851" t="str">
        <f t="shared" si="562"/>
        <v>YAG</v>
      </c>
    </row>
    <row r="35852" spans="1:1" x14ac:dyDescent="0.25">
      <c r="A35852" t="str">
        <f t="shared" si="562"/>
        <v>YAG</v>
      </c>
    </row>
    <row r="35853" spans="1:1" x14ac:dyDescent="0.25">
      <c r="A35853" t="str">
        <f t="shared" si="562"/>
        <v>YAG</v>
      </c>
    </row>
    <row r="35854" spans="1:1" x14ac:dyDescent="0.25">
      <c r="A35854" t="str">
        <f t="shared" si="562"/>
        <v>YAG</v>
      </c>
    </row>
    <row r="35855" spans="1:1" x14ac:dyDescent="0.25">
      <c r="A35855" t="str">
        <f t="shared" si="562"/>
        <v>YAG</v>
      </c>
    </row>
    <row r="35856" spans="1:1" x14ac:dyDescent="0.25">
      <c r="A35856" t="str">
        <f t="shared" si="562"/>
        <v>YAG</v>
      </c>
    </row>
    <row r="35857" spans="1:1" x14ac:dyDescent="0.25">
      <c r="A35857" t="str">
        <f t="shared" si="562"/>
        <v>YAG</v>
      </c>
    </row>
    <row r="35858" spans="1:1" x14ac:dyDescent="0.25">
      <c r="A35858" t="str">
        <f t="shared" si="562"/>
        <v>YAG</v>
      </c>
    </row>
    <row r="35859" spans="1:1" x14ac:dyDescent="0.25">
      <c r="A35859" t="str">
        <f t="shared" si="562"/>
        <v>YAG</v>
      </c>
    </row>
    <row r="35860" spans="1:1" x14ac:dyDescent="0.25">
      <c r="A35860" t="str">
        <f t="shared" si="562"/>
        <v>YAG</v>
      </c>
    </row>
    <row r="35861" spans="1:1" x14ac:dyDescent="0.25">
      <c r="A35861" t="str">
        <f t="shared" si="562"/>
        <v>YAG</v>
      </c>
    </row>
    <row r="35862" spans="1:1" x14ac:dyDescent="0.25">
      <c r="A35862" t="str">
        <f t="shared" si="562"/>
        <v>YAG</v>
      </c>
    </row>
    <row r="35863" spans="1:1" x14ac:dyDescent="0.25">
      <c r="A35863" t="str">
        <f t="shared" si="562"/>
        <v>YAG</v>
      </c>
    </row>
    <row r="35864" spans="1:1" x14ac:dyDescent="0.25">
      <c r="A35864" t="str">
        <f t="shared" si="562"/>
        <v>YAG</v>
      </c>
    </row>
    <row r="35865" spans="1:1" x14ac:dyDescent="0.25">
      <c r="A35865" t="str">
        <f t="shared" si="562"/>
        <v>YAG</v>
      </c>
    </row>
    <row r="35866" spans="1:1" x14ac:dyDescent="0.25">
      <c r="A35866" t="str">
        <f t="shared" si="562"/>
        <v>YAG</v>
      </c>
    </row>
    <row r="35867" spans="1:1" x14ac:dyDescent="0.25">
      <c r="A35867" t="str">
        <f t="shared" si="562"/>
        <v>YAG</v>
      </c>
    </row>
    <row r="35868" spans="1:1" x14ac:dyDescent="0.25">
      <c r="A35868" t="str">
        <f t="shared" si="562"/>
        <v>YAG</v>
      </c>
    </row>
    <row r="35869" spans="1:1" x14ac:dyDescent="0.25">
      <c r="A35869" t="str">
        <f t="shared" si="562"/>
        <v>YAG</v>
      </c>
    </row>
    <row r="35870" spans="1:1" x14ac:dyDescent="0.25">
      <c r="A35870" t="str">
        <f t="shared" si="562"/>
        <v>YAG</v>
      </c>
    </row>
    <row r="35871" spans="1:1" x14ac:dyDescent="0.25">
      <c r="A35871" t="str">
        <f t="shared" si="562"/>
        <v>YAG</v>
      </c>
    </row>
    <row r="35872" spans="1:1" x14ac:dyDescent="0.25">
      <c r="A35872" t="str">
        <f t="shared" si="562"/>
        <v>YAG</v>
      </c>
    </row>
    <row r="35873" spans="1:1" x14ac:dyDescent="0.25">
      <c r="A35873" t="str">
        <f t="shared" si="562"/>
        <v>YAG</v>
      </c>
    </row>
    <row r="35874" spans="1:1" x14ac:dyDescent="0.25">
      <c r="A35874" t="str">
        <f t="shared" si="562"/>
        <v>YAG</v>
      </c>
    </row>
    <row r="35875" spans="1:1" x14ac:dyDescent="0.25">
      <c r="A35875" t="str">
        <f t="shared" si="562"/>
        <v>YAG</v>
      </c>
    </row>
    <row r="35876" spans="1:1" x14ac:dyDescent="0.25">
      <c r="A35876" t="str">
        <f t="shared" si="562"/>
        <v>YAG</v>
      </c>
    </row>
    <row r="35877" spans="1:1" x14ac:dyDescent="0.25">
      <c r="A35877" t="str">
        <f t="shared" si="562"/>
        <v>YAG</v>
      </c>
    </row>
    <row r="35878" spans="1:1" x14ac:dyDescent="0.25">
      <c r="A35878" t="str">
        <f t="shared" si="562"/>
        <v>YAG</v>
      </c>
    </row>
    <row r="35879" spans="1:1" x14ac:dyDescent="0.25">
      <c r="A35879" t="str">
        <f t="shared" si="562"/>
        <v>YAG</v>
      </c>
    </row>
    <row r="35880" spans="1:1" x14ac:dyDescent="0.25">
      <c r="A35880" t="str">
        <f t="shared" si="562"/>
        <v>YAG</v>
      </c>
    </row>
    <row r="35881" spans="1:1" x14ac:dyDescent="0.25">
      <c r="A35881" t="str">
        <f t="shared" si="562"/>
        <v>YAG</v>
      </c>
    </row>
    <row r="35882" spans="1:1" x14ac:dyDescent="0.25">
      <c r="A35882" t="str">
        <f t="shared" si="562"/>
        <v>YAG</v>
      </c>
    </row>
    <row r="35883" spans="1:1" x14ac:dyDescent="0.25">
      <c r="A35883" t="str">
        <f t="shared" si="562"/>
        <v>YAG</v>
      </c>
    </row>
    <row r="35884" spans="1:1" x14ac:dyDescent="0.25">
      <c r="A35884" t="str">
        <f t="shared" si="562"/>
        <v>YAG</v>
      </c>
    </row>
    <row r="35885" spans="1:1" x14ac:dyDescent="0.25">
      <c r="A35885" t="str">
        <f t="shared" si="562"/>
        <v>YAG</v>
      </c>
    </row>
    <row r="35886" spans="1:1" x14ac:dyDescent="0.25">
      <c r="A35886" t="str">
        <f t="shared" si="562"/>
        <v>YAG</v>
      </c>
    </row>
    <row r="35887" spans="1:1" x14ac:dyDescent="0.25">
      <c r="A35887" t="str">
        <f t="shared" si="562"/>
        <v>YAG</v>
      </c>
    </row>
    <row r="35888" spans="1:1" x14ac:dyDescent="0.25">
      <c r="A35888" t="str">
        <f t="shared" si="562"/>
        <v>YAG</v>
      </c>
    </row>
    <row r="35889" spans="1:1" x14ac:dyDescent="0.25">
      <c r="A35889" t="str">
        <f t="shared" ref="A35889:A35952" si="563">"YAG"&amp;D35889 &amp;E35889 &amp;F35889 &amp; G35889 &amp;H35889 &amp;I35889</f>
        <v>YAG</v>
      </c>
    </row>
    <row r="35890" spans="1:1" x14ac:dyDescent="0.25">
      <c r="A35890" t="str">
        <f t="shared" si="563"/>
        <v>YAG</v>
      </c>
    </row>
    <row r="35891" spans="1:1" x14ac:dyDescent="0.25">
      <c r="A35891" t="str">
        <f t="shared" si="563"/>
        <v>YAG</v>
      </c>
    </row>
    <row r="35892" spans="1:1" x14ac:dyDescent="0.25">
      <c r="A35892" t="str">
        <f t="shared" si="563"/>
        <v>YAG</v>
      </c>
    </row>
    <row r="35893" spans="1:1" x14ac:dyDescent="0.25">
      <c r="A35893" t="str">
        <f t="shared" si="563"/>
        <v>YAG</v>
      </c>
    </row>
    <row r="35894" spans="1:1" x14ac:dyDescent="0.25">
      <c r="A35894" t="str">
        <f t="shared" si="563"/>
        <v>YAG</v>
      </c>
    </row>
    <row r="35895" spans="1:1" x14ac:dyDescent="0.25">
      <c r="A35895" t="str">
        <f t="shared" si="563"/>
        <v>YAG</v>
      </c>
    </row>
    <row r="35896" spans="1:1" x14ac:dyDescent="0.25">
      <c r="A35896" t="str">
        <f t="shared" si="563"/>
        <v>YAG</v>
      </c>
    </row>
    <row r="35897" spans="1:1" x14ac:dyDescent="0.25">
      <c r="A35897" t="str">
        <f t="shared" si="563"/>
        <v>YAG</v>
      </c>
    </row>
    <row r="35898" spans="1:1" x14ac:dyDescent="0.25">
      <c r="A35898" t="str">
        <f t="shared" si="563"/>
        <v>YAG</v>
      </c>
    </row>
    <row r="35899" spans="1:1" x14ac:dyDescent="0.25">
      <c r="A35899" t="str">
        <f t="shared" si="563"/>
        <v>YAG</v>
      </c>
    </row>
    <row r="35900" spans="1:1" x14ac:dyDescent="0.25">
      <c r="A35900" t="str">
        <f t="shared" si="563"/>
        <v>YAG</v>
      </c>
    </row>
    <row r="35901" spans="1:1" x14ac:dyDescent="0.25">
      <c r="A35901" t="str">
        <f t="shared" si="563"/>
        <v>YAG</v>
      </c>
    </row>
    <row r="35902" spans="1:1" x14ac:dyDescent="0.25">
      <c r="A35902" t="str">
        <f t="shared" si="563"/>
        <v>YAG</v>
      </c>
    </row>
    <row r="35903" spans="1:1" x14ac:dyDescent="0.25">
      <c r="A35903" t="str">
        <f t="shared" si="563"/>
        <v>YAG</v>
      </c>
    </row>
    <row r="35904" spans="1:1" x14ac:dyDescent="0.25">
      <c r="A35904" t="str">
        <f t="shared" si="563"/>
        <v>YAG</v>
      </c>
    </row>
    <row r="35905" spans="1:1" x14ac:dyDescent="0.25">
      <c r="A35905" t="str">
        <f t="shared" si="563"/>
        <v>YAG</v>
      </c>
    </row>
    <row r="35906" spans="1:1" x14ac:dyDescent="0.25">
      <c r="A35906" t="str">
        <f t="shared" si="563"/>
        <v>YAG</v>
      </c>
    </row>
    <row r="35907" spans="1:1" x14ac:dyDescent="0.25">
      <c r="A35907" t="str">
        <f t="shared" si="563"/>
        <v>YAG</v>
      </c>
    </row>
    <row r="35908" spans="1:1" x14ac:dyDescent="0.25">
      <c r="A35908" t="str">
        <f t="shared" si="563"/>
        <v>YAG</v>
      </c>
    </row>
    <row r="35909" spans="1:1" x14ac:dyDescent="0.25">
      <c r="A35909" t="str">
        <f t="shared" si="563"/>
        <v>YAG</v>
      </c>
    </row>
    <row r="35910" spans="1:1" x14ac:dyDescent="0.25">
      <c r="A35910" t="str">
        <f t="shared" si="563"/>
        <v>YAG</v>
      </c>
    </row>
    <row r="35911" spans="1:1" x14ac:dyDescent="0.25">
      <c r="A35911" t="str">
        <f t="shared" si="563"/>
        <v>YAG</v>
      </c>
    </row>
    <row r="35912" spans="1:1" x14ac:dyDescent="0.25">
      <c r="A35912" t="str">
        <f t="shared" si="563"/>
        <v>YAG</v>
      </c>
    </row>
    <row r="35913" spans="1:1" x14ac:dyDescent="0.25">
      <c r="A35913" t="str">
        <f t="shared" si="563"/>
        <v>YAG</v>
      </c>
    </row>
    <row r="35914" spans="1:1" x14ac:dyDescent="0.25">
      <c r="A35914" t="str">
        <f t="shared" si="563"/>
        <v>YAG</v>
      </c>
    </row>
    <row r="35915" spans="1:1" x14ac:dyDescent="0.25">
      <c r="A35915" t="str">
        <f t="shared" si="563"/>
        <v>YAG</v>
      </c>
    </row>
    <row r="35916" spans="1:1" x14ac:dyDescent="0.25">
      <c r="A35916" t="str">
        <f t="shared" si="563"/>
        <v>YAG</v>
      </c>
    </row>
    <row r="35917" spans="1:1" x14ac:dyDescent="0.25">
      <c r="A35917" t="str">
        <f t="shared" si="563"/>
        <v>YAG</v>
      </c>
    </row>
    <row r="35918" spans="1:1" x14ac:dyDescent="0.25">
      <c r="A35918" t="str">
        <f t="shared" si="563"/>
        <v>YAG</v>
      </c>
    </row>
    <row r="35919" spans="1:1" x14ac:dyDescent="0.25">
      <c r="A35919" t="str">
        <f t="shared" si="563"/>
        <v>YAG</v>
      </c>
    </row>
    <row r="35920" spans="1:1" x14ac:dyDescent="0.25">
      <c r="A35920" t="str">
        <f t="shared" si="563"/>
        <v>YAG</v>
      </c>
    </row>
    <row r="35921" spans="1:1" x14ac:dyDescent="0.25">
      <c r="A35921" t="str">
        <f t="shared" si="563"/>
        <v>YAG</v>
      </c>
    </row>
    <row r="35922" spans="1:1" x14ac:dyDescent="0.25">
      <c r="A35922" t="str">
        <f t="shared" si="563"/>
        <v>YAG</v>
      </c>
    </row>
    <row r="35923" spans="1:1" x14ac:dyDescent="0.25">
      <c r="A35923" t="str">
        <f t="shared" si="563"/>
        <v>YAG</v>
      </c>
    </row>
    <row r="35924" spans="1:1" x14ac:dyDescent="0.25">
      <c r="A35924" t="str">
        <f t="shared" si="563"/>
        <v>YAG</v>
      </c>
    </row>
    <row r="35925" spans="1:1" x14ac:dyDescent="0.25">
      <c r="A35925" t="str">
        <f t="shared" si="563"/>
        <v>YAG</v>
      </c>
    </row>
    <row r="35926" spans="1:1" x14ac:dyDescent="0.25">
      <c r="A35926" t="str">
        <f t="shared" si="563"/>
        <v>YAG</v>
      </c>
    </row>
    <row r="35927" spans="1:1" x14ac:dyDescent="0.25">
      <c r="A35927" t="str">
        <f t="shared" si="563"/>
        <v>YAG</v>
      </c>
    </row>
    <row r="35928" spans="1:1" x14ac:dyDescent="0.25">
      <c r="A35928" t="str">
        <f t="shared" si="563"/>
        <v>YAG</v>
      </c>
    </row>
    <row r="35929" spans="1:1" x14ac:dyDescent="0.25">
      <c r="A35929" t="str">
        <f t="shared" si="563"/>
        <v>YAG</v>
      </c>
    </row>
    <row r="35930" spans="1:1" x14ac:dyDescent="0.25">
      <c r="A35930" t="str">
        <f t="shared" si="563"/>
        <v>YAG</v>
      </c>
    </row>
    <row r="35931" spans="1:1" x14ac:dyDescent="0.25">
      <c r="A35931" t="str">
        <f t="shared" si="563"/>
        <v>YAG</v>
      </c>
    </row>
    <row r="35932" spans="1:1" x14ac:dyDescent="0.25">
      <c r="A35932" t="str">
        <f t="shared" si="563"/>
        <v>YAG</v>
      </c>
    </row>
    <row r="35933" spans="1:1" x14ac:dyDescent="0.25">
      <c r="A35933" t="str">
        <f t="shared" si="563"/>
        <v>YAG</v>
      </c>
    </row>
    <row r="35934" spans="1:1" x14ac:dyDescent="0.25">
      <c r="A35934" t="str">
        <f t="shared" si="563"/>
        <v>YAG</v>
      </c>
    </row>
    <row r="35935" spans="1:1" x14ac:dyDescent="0.25">
      <c r="A35935" t="str">
        <f t="shared" si="563"/>
        <v>YAG</v>
      </c>
    </row>
    <row r="35936" spans="1:1" x14ac:dyDescent="0.25">
      <c r="A35936" t="str">
        <f t="shared" si="563"/>
        <v>YAG</v>
      </c>
    </row>
    <row r="35937" spans="1:1" x14ac:dyDescent="0.25">
      <c r="A35937" t="str">
        <f t="shared" si="563"/>
        <v>YAG</v>
      </c>
    </row>
    <row r="35938" spans="1:1" x14ac:dyDescent="0.25">
      <c r="A35938" t="str">
        <f t="shared" si="563"/>
        <v>YAG</v>
      </c>
    </row>
    <row r="35939" spans="1:1" x14ac:dyDescent="0.25">
      <c r="A35939" t="str">
        <f t="shared" si="563"/>
        <v>YAG</v>
      </c>
    </row>
    <row r="35940" spans="1:1" x14ac:dyDescent="0.25">
      <c r="A35940" t="str">
        <f t="shared" si="563"/>
        <v>YAG</v>
      </c>
    </row>
    <row r="35941" spans="1:1" x14ac:dyDescent="0.25">
      <c r="A35941" t="str">
        <f t="shared" si="563"/>
        <v>YAG</v>
      </c>
    </row>
    <row r="35942" spans="1:1" x14ac:dyDescent="0.25">
      <c r="A35942" t="str">
        <f t="shared" si="563"/>
        <v>YAG</v>
      </c>
    </row>
    <row r="35943" spans="1:1" x14ac:dyDescent="0.25">
      <c r="A35943" t="str">
        <f t="shared" si="563"/>
        <v>YAG</v>
      </c>
    </row>
    <row r="35944" spans="1:1" x14ac:dyDescent="0.25">
      <c r="A35944" t="str">
        <f t="shared" si="563"/>
        <v>YAG</v>
      </c>
    </row>
    <row r="35945" spans="1:1" x14ac:dyDescent="0.25">
      <c r="A35945" t="str">
        <f t="shared" si="563"/>
        <v>YAG</v>
      </c>
    </row>
    <row r="35946" spans="1:1" x14ac:dyDescent="0.25">
      <c r="A35946" t="str">
        <f t="shared" si="563"/>
        <v>YAG</v>
      </c>
    </row>
    <row r="35947" spans="1:1" x14ac:dyDescent="0.25">
      <c r="A35947" t="str">
        <f t="shared" si="563"/>
        <v>YAG</v>
      </c>
    </row>
    <row r="35948" spans="1:1" x14ac:dyDescent="0.25">
      <c r="A35948" t="str">
        <f t="shared" si="563"/>
        <v>YAG</v>
      </c>
    </row>
    <row r="35949" spans="1:1" x14ac:dyDescent="0.25">
      <c r="A35949" t="str">
        <f t="shared" si="563"/>
        <v>YAG</v>
      </c>
    </row>
    <row r="35950" spans="1:1" x14ac:dyDescent="0.25">
      <c r="A35950" t="str">
        <f t="shared" si="563"/>
        <v>YAG</v>
      </c>
    </row>
    <row r="35951" spans="1:1" x14ac:dyDescent="0.25">
      <c r="A35951" t="str">
        <f t="shared" si="563"/>
        <v>YAG</v>
      </c>
    </row>
    <row r="35952" spans="1:1" x14ac:dyDescent="0.25">
      <c r="A35952" t="str">
        <f t="shared" si="563"/>
        <v>YAG</v>
      </c>
    </row>
    <row r="35953" spans="1:1" x14ac:dyDescent="0.25">
      <c r="A35953" t="str">
        <f t="shared" ref="A35953:A36016" si="564">"YAG"&amp;D35953 &amp;E35953 &amp;F35953 &amp; G35953 &amp;H35953 &amp;I35953</f>
        <v>YAG</v>
      </c>
    </row>
    <row r="35954" spans="1:1" x14ac:dyDescent="0.25">
      <c r="A35954" t="str">
        <f t="shared" si="564"/>
        <v>YAG</v>
      </c>
    </row>
    <row r="35955" spans="1:1" x14ac:dyDescent="0.25">
      <c r="A35955" t="str">
        <f t="shared" si="564"/>
        <v>YAG</v>
      </c>
    </row>
    <row r="35956" spans="1:1" x14ac:dyDescent="0.25">
      <c r="A35956" t="str">
        <f t="shared" si="564"/>
        <v>YAG</v>
      </c>
    </row>
    <row r="35957" spans="1:1" x14ac:dyDescent="0.25">
      <c r="A35957" t="str">
        <f t="shared" si="564"/>
        <v>YAG</v>
      </c>
    </row>
    <row r="35958" spans="1:1" x14ac:dyDescent="0.25">
      <c r="A35958" t="str">
        <f t="shared" si="564"/>
        <v>YAG</v>
      </c>
    </row>
    <row r="35959" spans="1:1" x14ac:dyDescent="0.25">
      <c r="A35959" t="str">
        <f t="shared" si="564"/>
        <v>YAG</v>
      </c>
    </row>
    <row r="35960" spans="1:1" x14ac:dyDescent="0.25">
      <c r="A35960" t="str">
        <f t="shared" si="564"/>
        <v>YAG</v>
      </c>
    </row>
    <row r="35961" spans="1:1" x14ac:dyDescent="0.25">
      <c r="A35961" t="str">
        <f t="shared" si="564"/>
        <v>YAG</v>
      </c>
    </row>
    <row r="35962" spans="1:1" x14ac:dyDescent="0.25">
      <c r="A35962" t="str">
        <f t="shared" si="564"/>
        <v>YAG</v>
      </c>
    </row>
    <row r="35963" spans="1:1" x14ac:dyDescent="0.25">
      <c r="A35963" t="str">
        <f t="shared" si="564"/>
        <v>YAG</v>
      </c>
    </row>
    <row r="35964" spans="1:1" x14ac:dyDescent="0.25">
      <c r="A35964" t="str">
        <f t="shared" si="564"/>
        <v>YAG</v>
      </c>
    </row>
    <row r="35965" spans="1:1" x14ac:dyDescent="0.25">
      <c r="A35965" t="str">
        <f t="shared" si="564"/>
        <v>YAG</v>
      </c>
    </row>
    <row r="35966" spans="1:1" x14ac:dyDescent="0.25">
      <c r="A35966" t="str">
        <f t="shared" si="564"/>
        <v>YAG</v>
      </c>
    </row>
    <row r="35967" spans="1:1" x14ac:dyDescent="0.25">
      <c r="A35967" t="str">
        <f t="shared" si="564"/>
        <v>YAG</v>
      </c>
    </row>
    <row r="35968" spans="1:1" x14ac:dyDescent="0.25">
      <c r="A35968" t="str">
        <f t="shared" si="564"/>
        <v>YAG</v>
      </c>
    </row>
    <row r="35969" spans="1:1" x14ac:dyDescent="0.25">
      <c r="A35969" t="str">
        <f t="shared" si="564"/>
        <v>YAG</v>
      </c>
    </row>
    <row r="35970" spans="1:1" x14ac:dyDescent="0.25">
      <c r="A35970" t="str">
        <f t="shared" si="564"/>
        <v>YAG</v>
      </c>
    </row>
    <row r="35971" spans="1:1" x14ac:dyDescent="0.25">
      <c r="A35971" t="str">
        <f t="shared" si="564"/>
        <v>YAG</v>
      </c>
    </row>
    <row r="35972" spans="1:1" x14ac:dyDescent="0.25">
      <c r="A35972" t="str">
        <f t="shared" si="564"/>
        <v>YAG</v>
      </c>
    </row>
    <row r="35973" spans="1:1" x14ac:dyDescent="0.25">
      <c r="A35973" t="str">
        <f t="shared" si="564"/>
        <v>YAG</v>
      </c>
    </row>
    <row r="35974" spans="1:1" x14ac:dyDescent="0.25">
      <c r="A35974" t="str">
        <f t="shared" si="564"/>
        <v>YAG</v>
      </c>
    </row>
    <row r="35975" spans="1:1" x14ac:dyDescent="0.25">
      <c r="A35975" t="str">
        <f t="shared" si="564"/>
        <v>YAG</v>
      </c>
    </row>
    <row r="35976" spans="1:1" x14ac:dyDescent="0.25">
      <c r="A35976" t="str">
        <f t="shared" si="564"/>
        <v>YAG</v>
      </c>
    </row>
    <row r="35977" spans="1:1" x14ac:dyDescent="0.25">
      <c r="A35977" t="str">
        <f t="shared" si="564"/>
        <v>YAG</v>
      </c>
    </row>
    <row r="35978" spans="1:1" x14ac:dyDescent="0.25">
      <c r="A35978" t="str">
        <f t="shared" si="564"/>
        <v>YAG</v>
      </c>
    </row>
    <row r="35979" spans="1:1" x14ac:dyDescent="0.25">
      <c r="A35979" t="str">
        <f t="shared" si="564"/>
        <v>YAG</v>
      </c>
    </row>
    <row r="35980" spans="1:1" x14ac:dyDescent="0.25">
      <c r="A35980" t="str">
        <f t="shared" si="564"/>
        <v>YAG</v>
      </c>
    </row>
    <row r="35981" spans="1:1" x14ac:dyDescent="0.25">
      <c r="A35981" t="str">
        <f t="shared" si="564"/>
        <v>YAG</v>
      </c>
    </row>
    <row r="35982" spans="1:1" x14ac:dyDescent="0.25">
      <c r="A35982" t="str">
        <f t="shared" si="564"/>
        <v>YAG</v>
      </c>
    </row>
    <row r="35983" spans="1:1" x14ac:dyDescent="0.25">
      <c r="A35983" t="str">
        <f t="shared" si="564"/>
        <v>YAG</v>
      </c>
    </row>
    <row r="35984" spans="1:1" x14ac:dyDescent="0.25">
      <c r="A35984" t="str">
        <f t="shared" si="564"/>
        <v>YAG</v>
      </c>
    </row>
    <row r="35985" spans="1:1" x14ac:dyDescent="0.25">
      <c r="A35985" t="str">
        <f t="shared" si="564"/>
        <v>YAG</v>
      </c>
    </row>
    <row r="35986" spans="1:1" x14ac:dyDescent="0.25">
      <c r="A35986" t="str">
        <f t="shared" si="564"/>
        <v>YAG</v>
      </c>
    </row>
    <row r="35987" spans="1:1" x14ac:dyDescent="0.25">
      <c r="A35987" t="str">
        <f t="shared" si="564"/>
        <v>YAG</v>
      </c>
    </row>
    <row r="35988" spans="1:1" x14ac:dyDescent="0.25">
      <c r="A35988" t="str">
        <f t="shared" si="564"/>
        <v>YAG</v>
      </c>
    </row>
    <row r="35989" spans="1:1" x14ac:dyDescent="0.25">
      <c r="A35989" t="str">
        <f t="shared" si="564"/>
        <v>YAG</v>
      </c>
    </row>
    <row r="35990" spans="1:1" x14ac:dyDescent="0.25">
      <c r="A35990" t="str">
        <f t="shared" si="564"/>
        <v>YAG</v>
      </c>
    </row>
    <row r="35991" spans="1:1" x14ac:dyDescent="0.25">
      <c r="A35991" t="str">
        <f t="shared" si="564"/>
        <v>YAG</v>
      </c>
    </row>
    <row r="35992" spans="1:1" x14ac:dyDescent="0.25">
      <c r="A35992" t="str">
        <f t="shared" si="564"/>
        <v>YAG</v>
      </c>
    </row>
    <row r="35993" spans="1:1" x14ac:dyDescent="0.25">
      <c r="A35993" t="str">
        <f t="shared" si="564"/>
        <v>YAG</v>
      </c>
    </row>
    <row r="35994" spans="1:1" x14ac:dyDescent="0.25">
      <c r="A35994" t="str">
        <f t="shared" si="564"/>
        <v>YAG</v>
      </c>
    </row>
    <row r="35995" spans="1:1" x14ac:dyDescent="0.25">
      <c r="A35995" t="str">
        <f t="shared" si="564"/>
        <v>YAG</v>
      </c>
    </row>
    <row r="35996" spans="1:1" x14ac:dyDescent="0.25">
      <c r="A35996" t="str">
        <f t="shared" si="564"/>
        <v>YAG</v>
      </c>
    </row>
    <row r="35997" spans="1:1" x14ac:dyDescent="0.25">
      <c r="A35997" t="str">
        <f t="shared" si="564"/>
        <v>YAG</v>
      </c>
    </row>
    <row r="35998" spans="1:1" x14ac:dyDescent="0.25">
      <c r="A35998" t="str">
        <f t="shared" si="564"/>
        <v>YAG</v>
      </c>
    </row>
    <row r="35999" spans="1:1" x14ac:dyDescent="0.25">
      <c r="A35999" t="str">
        <f t="shared" si="564"/>
        <v>YAG</v>
      </c>
    </row>
    <row r="36000" spans="1:1" x14ac:dyDescent="0.25">
      <c r="A36000" t="str">
        <f t="shared" si="564"/>
        <v>YAG</v>
      </c>
    </row>
    <row r="36001" spans="1:1" x14ac:dyDescent="0.25">
      <c r="A36001" t="str">
        <f t="shared" si="564"/>
        <v>YAG</v>
      </c>
    </row>
    <row r="36002" spans="1:1" x14ac:dyDescent="0.25">
      <c r="A36002" t="str">
        <f t="shared" si="564"/>
        <v>YAG</v>
      </c>
    </row>
    <row r="36003" spans="1:1" x14ac:dyDescent="0.25">
      <c r="A36003" t="str">
        <f t="shared" si="564"/>
        <v>YAG</v>
      </c>
    </row>
    <row r="36004" spans="1:1" x14ac:dyDescent="0.25">
      <c r="A36004" t="str">
        <f t="shared" si="564"/>
        <v>YAG</v>
      </c>
    </row>
    <row r="36005" spans="1:1" x14ac:dyDescent="0.25">
      <c r="A36005" t="str">
        <f t="shared" si="564"/>
        <v>YAG</v>
      </c>
    </row>
    <row r="36006" spans="1:1" x14ac:dyDescent="0.25">
      <c r="A36006" t="str">
        <f t="shared" si="564"/>
        <v>YAG</v>
      </c>
    </row>
    <row r="36007" spans="1:1" x14ac:dyDescent="0.25">
      <c r="A36007" t="str">
        <f t="shared" si="564"/>
        <v>YAG</v>
      </c>
    </row>
    <row r="36008" spans="1:1" x14ac:dyDescent="0.25">
      <c r="A36008" t="str">
        <f t="shared" si="564"/>
        <v>YAG</v>
      </c>
    </row>
    <row r="36009" spans="1:1" x14ac:dyDescent="0.25">
      <c r="A36009" t="str">
        <f t="shared" si="564"/>
        <v>YAG</v>
      </c>
    </row>
    <row r="36010" spans="1:1" x14ac:dyDescent="0.25">
      <c r="A36010" t="str">
        <f t="shared" si="564"/>
        <v>YAG</v>
      </c>
    </row>
    <row r="36011" spans="1:1" x14ac:dyDescent="0.25">
      <c r="A36011" t="str">
        <f t="shared" si="564"/>
        <v>YAG</v>
      </c>
    </row>
    <row r="36012" spans="1:1" x14ac:dyDescent="0.25">
      <c r="A36012" t="str">
        <f t="shared" si="564"/>
        <v>YAG</v>
      </c>
    </row>
    <row r="36013" spans="1:1" x14ac:dyDescent="0.25">
      <c r="A36013" t="str">
        <f t="shared" si="564"/>
        <v>YAG</v>
      </c>
    </row>
    <row r="36014" spans="1:1" x14ac:dyDescent="0.25">
      <c r="A36014" t="str">
        <f t="shared" si="564"/>
        <v>YAG</v>
      </c>
    </row>
    <row r="36015" spans="1:1" x14ac:dyDescent="0.25">
      <c r="A36015" t="str">
        <f t="shared" si="564"/>
        <v>YAG</v>
      </c>
    </row>
    <row r="36016" spans="1:1" x14ac:dyDescent="0.25">
      <c r="A36016" t="str">
        <f t="shared" si="564"/>
        <v>YAG</v>
      </c>
    </row>
    <row r="36017" spans="1:1" x14ac:dyDescent="0.25">
      <c r="A36017" t="str">
        <f t="shared" ref="A36017:A36080" si="565">"YAG"&amp;D36017 &amp;E36017 &amp;F36017 &amp; G36017 &amp;H36017 &amp;I36017</f>
        <v>YAG</v>
      </c>
    </row>
    <row r="36018" spans="1:1" x14ac:dyDescent="0.25">
      <c r="A36018" t="str">
        <f t="shared" si="565"/>
        <v>YAG</v>
      </c>
    </row>
    <row r="36019" spans="1:1" x14ac:dyDescent="0.25">
      <c r="A36019" t="str">
        <f t="shared" si="565"/>
        <v>YAG</v>
      </c>
    </row>
    <row r="36020" spans="1:1" x14ac:dyDescent="0.25">
      <c r="A36020" t="str">
        <f t="shared" si="565"/>
        <v>YAG</v>
      </c>
    </row>
    <row r="36021" spans="1:1" x14ac:dyDescent="0.25">
      <c r="A36021" t="str">
        <f t="shared" si="565"/>
        <v>YAG</v>
      </c>
    </row>
    <row r="36022" spans="1:1" x14ac:dyDescent="0.25">
      <c r="A36022" t="str">
        <f t="shared" si="565"/>
        <v>YAG</v>
      </c>
    </row>
    <row r="36023" spans="1:1" x14ac:dyDescent="0.25">
      <c r="A36023" t="str">
        <f t="shared" si="565"/>
        <v>YAG</v>
      </c>
    </row>
    <row r="36024" spans="1:1" x14ac:dyDescent="0.25">
      <c r="A36024" t="str">
        <f t="shared" si="565"/>
        <v>YAG</v>
      </c>
    </row>
    <row r="36025" spans="1:1" x14ac:dyDescent="0.25">
      <c r="A36025" t="str">
        <f t="shared" si="565"/>
        <v>YAG</v>
      </c>
    </row>
    <row r="36026" spans="1:1" x14ac:dyDescent="0.25">
      <c r="A36026" t="str">
        <f t="shared" si="565"/>
        <v>YAG</v>
      </c>
    </row>
    <row r="36027" spans="1:1" x14ac:dyDescent="0.25">
      <c r="A36027" t="str">
        <f t="shared" si="565"/>
        <v>YAG</v>
      </c>
    </row>
    <row r="36028" spans="1:1" x14ac:dyDescent="0.25">
      <c r="A36028" t="str">
        <f t="shared" si="565"/>
        <v>YAG</v>
      </c>
    </row>
    <row r="36029" spans="1:1" x14ac:dyDescent="0.25">
      <c r="A36029" t="str">
        <f t="shared" si="565"/>
        <v>YAG</v>
      </c>
    </row>
    <row r="36030" spans="1:1" x14ac:dyDescent="0.25">
      <c r="A36030" t="str">
        <f t="shared" si="565"/>
        <v>YAG</v>
      </c>
    </row>
    <row r="36031" spans="1:1" x14ac:dyDescent="0.25">
      <c r="A36031" t="str">
        <f t="shared" si="565"/>
        <v>YAG</v>
      </c>
    </row>
    <row r="36032" spans="1:1" x14ac:dyDescent="0.25">
      <c r="A36032" t="str">
        <f t="shared" si="565"/>
        <v>YAG</v>
      </c>
    </row>
    <row r="36033" spans="1:1" x14ac:dyDescent="0.25">
      <c r="A36033" t="str">
        <f t="shared" si="565"/>
        <v>YAG</v>
      </c>
    </row>
    <row r="36034" spans="1:1" x14ac:dyDescent="0.25">
      <c r="A36034" t="str">
        <f t="shared" si="565"/>
        <v>YAG</v>
      </c>
    </row>
    <row r="36035" spans="1:1" x14ac:dyDescent="0.25">
      <c r="A36035" t="str">
        <f t="shared" si="565"/>
        <v>YAG</v>
      </c>
    </row>
    <row r="36036" spans="1:1" x14ac:dyDescent="0.25">
      <c r="A36036" t="str">
        <f t="shared" si="565"/>
        <v>YAG</v>
      </c>
    </row>
    <row r="36037" spans="1:1" x14ac:dyDescent="0.25">
      <c r="A36037" t="str">
        <f t="shared" si="565"/>
        <v>YAG</v>
      </c>
    </row>
    <row r="36038" spans="1:1" x14ac:dyDescent="0.25">
      <c r="A36038" t="str">
        <f t="shared" si="565"/>
        <v>YAG</v>
      </c>
    </row>
    <row r="36039" spans="1:1" x14ac:dyDescent="0.25">
      <c r="A36039" t="str">
        <f t="shared" si="565"/>
        <v>YAG</v>
      </c>
    </row>
    <row r="36040" spans="1:1" x14ac:dyDescent="0.25">
      <c r="A36040" t="str">
        <f t="shared" si="565"/>
        <v>YAG</v>
      </c>
    </row>
    <row r="36041" spans="1:1" x14ac:dyDescent="0.25">
      <c r="A36041" t="str">
        <f t="shared" si="565"/>
        <v>YAG</v>
      </c>
    </row>
    <row r="36042" spans="1:1" x14ac:dyDescent="0.25">
      <c r="A36042" t="str">
        <f t="shared" si="565"/>
        <v>YAG</v>
      </c>
    </row>
    <row r="36043" spans="1:1" x14ac:dyDescent="0.25">
      <c r="A36043" t="str">
        <f t="shared" si="565"/>
        <v>YAG</v>
      </c>
    </row>
    <row r="36044" spans="1:1" x14ac:dyDescent="0.25">
      <c r="A36044" t="str">
        <f t="shared" si="565"/>
        <v>YAG</v>
      </c>
    </row>
    <row r="36045" spans="1:1" x14ac:dyDescent="0.25">
      <c r="A36045" t="str">
        <f t="shared" si="565"/>
        <v>YAG</v>
      </c>
    </row>
    <row r="36046" spans="1:1" x14ac:dyDescent="0.25">
      <c r="A36046" t="str">
        <f t="shared" si="565"/>
        <v>YAG</v>
      </c>
    </row>
    <row r="36047" spans="1:1" x14ac:dyDescent="0.25">
      <c r="A36047" t="str">
        <f t="shared" si="565"/>
        <v>YAG</v>
      </c>
    </row>
    <row r="36048" spans="1:1" x14ac:dyDescent="0.25">
      <c r="A36048" t="str">
        <f t="shared" si="565"/>
        <v>YAG</v>
      </c>
    </row>
    <row r="36049" spans="1:1" x14ac:dyDescent="0.25">
      <c r="A36049" t="str">
        <f t="shared" si="565"/>
        <v>YAG</v>
      </c>
    </row>
    <row r="36050" spans="1:1" x14ac:dyDescent="0.25">
      <c r="A36050" t="str">
        <f t="shared" si="565"/>
        <v>YAG</v>
      </c>
    </row>
    <row r="36051" spans="1:1" x14ac:dyDescent="0.25">
      <c r="A36051" t="str">
        <f t="shared" si="565"/>
        <v>YAG</v>
      </c>
    </row>
    <row r="36052" spans="1:1" x14ac:dyDescent="0.25">
      <c r="A36052" t="str">
        <f t="shared" si="565"/>
        <v>YAG</v>
      </c>
    </row>
    <row r="36053" spans="1:1" x14ac:dyDescent="0.25">
      <c r="A36053" t="str">
        <f t="shared" si="565"/>
        <v>YAG</v>
      </c>
    </row>
    <row r="36054" spans="1:1" x14ac:dyDescent="0.25">
      <c r="A36054" t="str">
        <f t="shared" si="565"/>
        <v>YAG</v>
      </c>
    </row>
    <row r="36055" spans="1:1" x14ac:dyDescent="0.25">
      <c r="A36055" t="str">
        <f t="shared" si="565"/>
        <v>YAG</v>
      </c>
    </row>
    <row r="36056" spans="1:1" x14ac:dyDescent="0.25">
      <c r="A36056" t="str">
        <f t="shared" si="565"/>
        <v>YAG</v>
      </c>
    </row>
    <row r="36057" spans="1:1" x14ac:dyDescent="0.25">
      <c r="A36057" t="str">
        <f t="shared" si="565"/>
        <v>YAG</v>
      </c>
    </row>
    <row r="36058" spans="1:1" x14ac:dyDescent="0.25">
      <c r="A36058" t="str">
        <f t="shared" si="565"/>
        <v>YAG</v>
      </c>
    </row>
    <row r="36059" spans="1:1" x14ac:dyDescent="0.25">
      <c r="A36059" t="str">
        <f t="shared" si="565"/>
        <v>YAG</v>
      </c>
    </row>
    <row r="36060" spans="1:1" x14ac:dyDescent="0.25">
      <c r="A36060" t="str">
        <f t="shared" si="565"/>
        <v>YAG</v>
      </c>
    </row>
    <row r="36061" spans="1:1" x14ac:dyDescent="0.25">
      <c r="A36061" t="str">
        <f t="shared" si="565"/>
        <v>YAG</v>
      </c>
    </row>
    <row r="36062" spans="1:1" x14ac:dyDescent="0.25">
      <c r="A36062" t="str">
        <f t="shared" si="565"/>
        <v>YAG</v>
      </c>
    </row>
    <row r="36063" spans="1:1" x14ac:dyDescent="0.25">
      <c r="A36063" t="str">
        <f t="shared" si="565"/>
        <v>YAG</v>
      </c>
    </row>
    <row r="36064" spans="1:1" x14ac:dyDescent="0.25">
      <c r="A36064" t="str">
        <f t="shared" si="565"/>
        <v>YAG</v>
      </c>
    </row>
    <row r="36065" spans="1:1" x14ac:dyDescent="0.25">
      <c r="A36065" t="str">
        <f t="shared" si="565"/>
        <v>YAG</v>
      </c>
    </row>
    <row r="36066" spans="1:1" x14ac:dyDescent="0.25">
      <c r="A36066" t="str">
        <f t="shared" si="565"/>
        <v>YAG</v>
      </c>
    </row>
    <row r="36067" spans="1:1" x14ac:dyDescent="0.25">
      <c r="A36067" t="str">
        <f t="shared" si="565"/>
        <v>YAG</v>
      </c>
    </row>
    <row r="36068" spans="1:1" x14ac:dyDescent="0.25">
      <c r="A36068" t="str">
        <f t="shared" si="565"/>
        <v>YAG</v>
      </c>
    </row>
    <row r="36069" spans="1:1" x14ac:dyDescent="0.25">
      <c r="A36069" t="str">
        <f t="shared" si="565"/>
        <v>YAG</v>
      </c>
    </row>
    <row r="36070" spans="1:1" x14ac:dyDescent="0.25">
      <c r="A36070" t="str">
        <f t="shared" si="565"/>
        <v>YAG</v>
      </c>
    </row>
    <row r="36071" spans="1:1" x14ac:dyDescent="0.25">
      <c r="A36071" t="str">
        <f t="shared" si="565"/>
        <v>YAG</v>
      </c>
    </row>
    <row r="36072" spans="1:1" x14ac:dyDescent="0.25">
      <c r="A36072" t="str">
        <f t="shared" si="565"/>
        <v>YAG</v>
      </c>
    </row>
    <row r="36073" spans="1:1" x14ac:dyDescent="0.25">
      <c r="A36073" t="str">
        <f t="shared" si="565"/>
        <v>YAG</v>
      </c>
    </row>
    <row r="36074" spans="1:1" x14ac:dyDescent="0.25">
      <c r="A36074" t="str">
        <f t="shared" si="565"/>
        <v>YAG</v>
      </c>
    </row>
    <row r="36075" spans="1:1" x14ac:dyDescent="0.25">
      <c r="A36075" t="str">
        <f t="shared" si="565"/>
        <v>YAG</v>
      </c>
    </row>
    <row r="36076" spans="1:1" x14ac:dyDescent="0.25">
      <c r="A36076" t="str">
        <f t="shared" si="565"/>
        <v>YAG</v>
      </c>
    </row>
    <row r="36077" spans="1:1" x14ac:dyDescent="0.25">
      <c r="A36077" t="str">
        <f t="shared" si="565"/>
        <v>YAG</v>
      </c>
    </row>
    <row r="36078" spans="1:1" x14ac:dyDescent="0.25">
      <c r="A36078" t="str">
        <f t="shared" si="565"/>
        <v>YAG</v>
      </c>
    </row>
    <row r="36079" spans="1:1" x14ac:dyDescent="0.25">
      <c r="A36079" t="str">
        <f t="shared" si="565"/>
        <v>YAG</v>
      </c>
    </row>
    <row r="36080" spans="1:1" x14ac:dyDescent="0.25">
      <c r="A36080" t="str">
        <f t="shared" si="565"/>
        <v>YAG</v>
      </c>
    </row>
    <row r="36081" spans="1:1" x14ac:dyDescent="0.25">
      <c r="A36081" t="str">
        <f t="shared" ref="A36081:A36144" si="566">"YAG"&amp;D36081 &amp;E36081 &amp;F36081 &amp; G36081 &amp;H36081 &amp;I36081</f>
        <v>YAG</v>
      </c>
    </row>
    <row r="36082" spans="1:1" x14ac:dyDescent="0.25">
      <c r="A36082" t="str">
        <f t="shared" si="566"/>
        <v>YAG</v>
      </c>
    </row>
    <row r="36083" spans="1:1" x14ac:dyDescent="0.25">
      <c r="A36083" t="str">
        <f t="shared" si="566"/>
        <v>YAG</v>
      </c>
    </row>
    <row r="36084" spans="1:1" x14ac:dyDescent="0.25">
      <c r="A36084" t="str">
        <f t="shared" si="566"/>
        <v>YAG</v>
      </c>
    </row>
    <row r="36085" spans="1:1" x14ac:dyDescent="0.25">
      <c r="A36085" t="str">
        <f t="shared" si="566"/>
        <v>YAG</v>
      </c>
    </row>
    <row r="36086" spans="1:1" x14ac:dyDescent="0.25">
      <c r="A36086" t="str">
        <f t="shared" si="566"/>
        <v>YAG</v>
      </c>
    </row>
    <row r="36087" spans="1:1" x14ac:dyDescent="0.25">
      <c r="A36087" t="str">
        <f t="shared" si="566"/>
        <v>YAG</v>
      </c>
    </row>
    <row r="36088" spans="1:1" x14ac:dyDescent="0.25">
      <c r="A36088" t="str">
        <f t="shared" si="566"/>
        <v>YAG</v>
      </c>
    </row>
    <row r="36089" spans="1:1" x14ac:dyDescent="0.25">
      <c r="A36089" t="str">
        <f t="shared" si="566"/>
        <v>YAG</v>
      </c>
    </row>
    <row r="36090" spans="1:1" x14ac:dyDescent="0.25">
      <c r="A36090" t="str">
        <f t="shared" si="566"/>
        <v>YAG</v>
      </c>
    </row>
    <row r="36091" spans="1:1" x14ac:dyDescent="0.25">
      <c r="A36091" t="str">
        <f t="shared" si="566"/>
        <v>YAG</v>
      </c>
    </row>
    <row r="36092" spans="1:1" x14ac:dyDescent="0.25">
      <c r="A36092" t="str">
        <f t="shared" si="566"/>
        <v>YAG</v>
      </c>
    </row>
    <row r="36093" spans="1:1" x14ac:dyDescent="0.25">
      <c r="A36093" t="str">
        <f t="shared" si="566"/>
        <v>YAG</v>
      </c>
    </row>
    <row r="36094" spans="1:1" x14ac:dyDescent="0.25">
      <c r="A36094" t="str">
        <f t="shared" si="566"/>
        <v>YAG</v>
      </c>
    </row>
    <row r="36095" spans="1:1" x14ac:dyDescent="0.25">
      <c r="A36095" t="str">
        <f t="shared" si="566"/>
        <v>YAG</v>
      </c>
    </row>
    <row r="36096" spans="1:1" x14ac:dyDescent="0.25">
      <c r="A36096" t="str">
        <f t="shared" si="566"/>
        <v>YAG</v>
      </c>
    </row>
    <row r="36097" spans="1:1" x14ac:dyDescent="0.25">
      <c r="A36097" t="str">
        <f t="shared" si="566"/>
        <v>YAG</v>
      </c>
    </row>
    <row r="36098" spans="1:1" x14ac:dyDescent="0.25">
      <c r="A36098" t="str">
        <f t="shared" si="566"/>
        <v>YAG</v>
      </c>
    </row>
    <row r="36099" spans="1:1" x14ac:dyDescent="0.25">
      <c r="A36099" t="str">
        <f t="shared" si="566"/>
        <v>YAG</v>
      </c>
    </row>
    <row r="36100" spans="1:1" x14ac:dyDescent="0.25">
      <c r="A36100" t="str">
        <f t="shared" si="566"/>
        <v>YAG</v>
      </c>
    </row>
    <row r="36101" spans="1:1" x14ac:dyDescent="0.25">
      <c r="A36101" t="str">
        <f t="shared" si="566"/>
        <v>YAG</v>
      </c>
    </row>
    <row r="36102" spans="1:1" x14ac:dyDescent="0.25">
      <c r="A36102" t="str">
        <f t="shared" si="566"/>
        <v>YAG</v>
      </c>
    </row>
    <row r="36103" spans="1:1" x14ac:dyDescent="0.25">
      <c r="A36103" t="str">
        <f t="shared" si="566"/>
        <v>YAG</v>
      </c>
    </row>
    <row r="36104" spans="1:1" x14ac:dyDescent="0.25">
      <c r="A36104" t="str">
        <f t="shared" si="566"/>
        <v>YAG</v>
      </c>
    </row>
    <row r="36105" spans="1:1" x14ac:dyDescent="0.25">
      <c r="A36105" t="str">
        <f t="shared" si="566"/>
        <v>YAG</v>
      </c>
    </row>
    <row r="36106" spans="1:1" x14ac:dyDescent="0.25">
      <c r="A36106" t="str">
        <f t="shared" si="566"/>
        <v>YAG</v>
      </c>
    </row>
    <row r="36107" spans="1:1" x14ac:dyDescent="0.25">
      <c r="A36107" t="str">
        <f t="shared" si="566"/>
        <v>YAG</v>
      </c>
    </row>
    <row r="36108" spans="1:1" x14ac:dyDescent="0.25">
      <c r="A36108" t="str">
        <f t="shared" si="566"/>
        <v>YAG</v>
      </c>
    </row>
    <row r="36109" spans="1:1" x14ac:dyDescent="0.25">
      <c r="A36109" t="str">
        <f t="shared" si="566"/>
        <v>YAG</v>
      </c>
    </row>
    <row r="36110" spans="1:1" x14ac:dyDescent="0.25">
      <c r="A36110" t="str">
        <f t="shared" si="566"/>
        <v>YAG</v>
      </c>
    </row>
    <row r="36111" spans="1:1" x14ac:dyDescent="0.25">
      <c r="A36111" t="str">
        <f t="shared" si="566"/>
        <v>YAG</v>
      </c>
    </row>
    <row r="36112" spans="1:1" x14ac:dyDescent="0.25">
      <c r="A36112" t="str">
        <f t="shared" si="566"/>
        <v>YAG</v>
      </c>
    </row>
    <row r="36113" spans="1:1" x14ac:dyDescent="0.25">
      <c r="A36113" t="str">
        <f t="shared" si="566"/>
        <v>YAG</v>
      </c>
    </row>
    <row r="36114" spans="1:1" x14ac:dyDescent="0.25">
      <c r="A36114" t="str">
        <f t="shared" si="566"/>
        <v>YAG</v>
      </c>
    </row>
    <row r="36115" spans="1:1" x14ac:dyDescent="0.25">
      <c r="A36115" t="str">
        <f t="shared" si="566"/>
        <v>YAG</v>
      </c>
    </row>
    <row r="36116" spans="1:1" x14ac:dyDescent="0.25">
      <c r="A36116" t="str">
        <f t="shared" si="566"/>
        <v>YAG</v>
      </c>
    </row>
    <row r="36117" spans="1:1" x14ac:dyDescent="0.25">
      <c r="A36117" t="str">
        <f t="shared" si="566"/>
        <v>YAG</v>
      </c>
    </row>
    <row r="36118" spans="1:1" x14ac:dyDescent="0.25">
      <c r="A36118" t="str">
        <f t="shared" si="566"/>
        <v>YAG</v>
      </c>
    </row>
    <row r="36119" spans="1:1" x14ac:dyDescent="0.25">
      <c r="A36119" t="str">
        <f t="shared" si="566"/>
        <v>YAG</v>
      </c>
    </row>
    <row r="36120" spans="1:1" x14ac:dyDescent="0.25">
      <c r="A36120" t="str">
        <f t="shared" si="566"/>
        <v>YAG</v>
      </c>
    </row>
    <row r="36121" spans="1:1" x14ac:dyDescent="0.25">
      <c r="A36121" t="str">
        <f t="shared" si="566"/>
        <v>YAG</v>
      </c>
    </row>
    <row r="36122" spans="1:1" x14ac:dyDescent="0.25">
      <c r="A36122" t="str">
        <f t="shared" si="566"/>
        <v>YAG</v>
      </c>
    </row>
    <row r="36123" spans="1:1" x14ac:dyDescent="0.25">
      <c r="A36123" t="str">
        <f t="shared" si="566"/>
        <v>YAG</v>
      </c>
    </row>
    <row r="36124" spans="1:1" x14ac:dyDescent="0.25">
      <c r="A36124" t="str">
        <f t="shared" si="566"/>
        <v>YAG</v>
      </c>
    </row>
    <row r="36125" spans="1:1" x14ac:dyDescent="0.25">
      <c r="A36125" t="str">
        <f t="shared" si="566"/>
        <v>YAG</v>
      </c>
    </row>
    <row r="36126" spans="1:1" x14ac:dyDescent="0.25">
      <c r="A36126" t="str">
        <f t="shared" si="566"/>
        <v>YAG</v>
      </c>
    </row>
    <row r="36127" spans="1:1" x14ac:dyDescent="0.25">
      <c r="A36127" t="str">
        <f t="shared" si="566"/>
        <v>YAG</v>
      </c>
    </row>
    <row r="36128" spans="1:1" x14ac:dyDescent="0.25">
      <c r="A36128" t="str">
        <f t="shared" si="566"/>
        <v>YAG</v>
      </c>
    </row>
    <row r="36129" spans="1:1" x14ac:dyDescent="0.25">
      <c r="A36129" t="str">
        <f t="shared" si="566"/>
        <v>YAG</v>
      </c>
    </row>
    <row r="36130" spans="1:1" x14ac:dyDescent="0.25">
      <c r="A36130" t="str">
        <f t="shared" si="566"/>
        <v>YAG</v>
      </c>
    </row>
    <row r="36131" spans="1:1" x14ac:dyDescent="0.25">
      <c r="A36131" t="str">
        <f t="shared" si="566"/>
        <v>YAG</v>
      </c>
    </row>
    <row r="36132" spans="1:1" x14ac:dyDescent="0.25">
      <c r="A36132" t="str">
        <f t="shared" si="566"/>
        <v>YAG</v>
      </c>
    </row>
    <row r="36133" spans="1:1" x14ac:dyDescent="0.25">
      <c r="A36133" t="str">
        <f t="shared" si="566"/>
        <v>YAG</v>
      </c>
    </row>
    <row r="36134" spans="1:1" x14ac:dyDescent="0.25">
      <c r="A36134" t="str">
        <f t="shared" si="566"/>
        <v>YAG</v>
      </c>
    </row>
    <row r="36135" spans="1:1" x14ac:dyDescent="0.25">
      <c r="A36135" t="str">
        <f t="shared" si="566"/>
        <v>YAG</v>
      </c>
    </row>
    <row r="36136" spans="1:1" x14ac:dyDescent="0.25">
      <c r="A36136" t="str">
        <f t="shared" si="566"/>
        <v>YAG</v>
      </c>
    </row>
    <row r="36137" spans="1:1" x14ac:dyDescent="0.25">
      <c r="A36137" t="str">
        <f t="shared" si="566"/>
        <v>YAG</v>
      </c>
    </row>
    <row r="36138" spans="1:1" x14ac:dyDescent="0.25">
      <c r="A36138" t="str">
        <f t="shared" si="566"/>
        <v>YAG</v>
      </c>
    </row>
    <row r="36139" spans="1:1" x14ac:dyDescent="0.25">
      <c r="A36139" t="str">
        <f t="shared" si="566"/>
        <v>YAG</v>
      </c>
    </row>
    <row r="36140" spans="1:1" x14ac:dyDescent="0.25">
      <c r="A36140" t="str">
        <f t="shared" si="566"/>
        <v>YAG</v>
      </c>
    </row>
    <row r="36141" spans="1:1" x14ac:dyDescent="0.25">
      <c r="A36141" t="str">
        <f t="shared" si="566"/>
        <v>YAG</v>
      </c>
    </row>
    <row r="36142" spans="1:1" x14ac:dyDescent="0.25">
      <c r="A36142" t="str">
        <f t="shared" si="566"/>
        <v>YAG</v>
      </c>
    </row>
    <row r="36143" spans="1:1" x14ac:dyDescent="0.25">
      <c r="A36143" t="str">
        <f t="shared" si="566"/>
        <v>YAG</v>
      </c>
    </row>
    <row r="36144" spans="1:1" x14ac:dyDescent="0.25">
      <c r="A36144" t="str">
        <f t="shared" si="566"/>
        <v>YAG</v>
      </c>
    </row>
    <row r="36145" spans="1:1" x14ac:dyDescent="0.25">
      <c r="A36145" t="str">
        <f t="shared" ref="A36145:A36208" si="567">"YAG"&amp;D36145 &amp;E36145 &amp;F36145 &amp; G36145 &amp;H36145 &amp;I36145</f>
        <v>YAG</v>
      </c>
    </row>
    <row r="36146" spans="1:1" x14ac:dyDescent="0.25">
      <c r="A36146" t="str">
        <f t="shared" si="567"/>
        <v>YAG</v>
      </c>
    </row>
    <row r="36147" spans="1:1" x14ac:dyDescent="0.25">
      <c r="A36147" t="str">
        <f t="shared" si="567"/>
        <v>YAG</v>
      </c>
    </row>
    <row r="36148" spans="1:1" x14ac:dyDescent="0.25">
      <c r="A36148" t="str">
        <f t="shared" si="567"/>
        <v>YAG</v>
      </c>
    </row>
    <row r="36149" spans="1:1" x14ac:dyDescent="0.25">
      <c r="A36149" t="str">
        <f t="shared" si="567"/>
        <v>YAG</v>
      </c>
    </row>
    <row r="36150" spans="1:1" x14ac:dyDescent="0.25">
      <c r="A36150" t="str">
        <f t="shared" si="567"/>
        <v>YAG</v>
      </c>
    </row>
    <row r="36151" spans="1:1" x14ac:dyDescent="0.25">
      <c r="A36151" t="str">
        <f t="shared" si="567"/>
        <v>YAG</v>
      </c>
    </row>
    <row r="36152" spans="1:1" x14ac:dyDescent="0.25">
      <c r="A36152" t="str">
        <f t="shared" si="567"/>
        <v>YAG</v>
      </c>
    </row>
    <row r="36153" spans="1:1" x14ac:dyDescent="0.25">
      <c r="A36153" t="str">
        <f t="shared" si="567"/>
        <v>YAG</v>
      </c>
    </row>
    <row r="36154" spans="1:1" x14ac:dyDescent="0.25">
      <c r="A36154" t="str">
        <f t="shared" si="567"/>
        <v>YAG</v>
      </c>
    </row>
    <row r="36155" spans="1:1" x14ac:dyDescent="0.25">
      <c r="A36155" t="str">
        <f t="shared" si="567"/>
        <v>YAG</v>
      </c>
    </row>
    <row r="36156" spans="1:1" x14ac:dyDescent="0.25">
      <c r="A36156" t="str">
        <f t="shared" si="567"/>
        <v>YAG</v>
      </c>
    </row>
    <row r="36157" spans="1:1" x14ac:dyDescent="0.25">
      <c r="A36157" t="str">
        <f t="shared" si="567"/>
        <v>YAG</v>
      </c>
    </row>
    <row r="36158" spans="1:1" x14ac:dyDescent="0.25">
      <c r="A36158" t="str">
        <f t="shared" si="567"/>
        <v>YAG</v>
      </c>
    </row>
    <row r="36159" spans="1:1" x14ac:dyDescent="0.25">
      <c r="A36159" t="str">
        <f t="shared" si="567"/>
        <v>YAG</v>
      </c>
    </row>
    <row r="36160" spans="1:1" x14ac:dyDescent="0.25">
      <c r="A36160" t="str">
        <f t="shared" si="567"/>
        <v>YAG</v>
      </c>
    </row>
    <row r="36161" spans="1:1" x14ac:dyDescent="0.25">
      <c r="A36161" t="str">
        <f t="shared" si="567"/>
        <v>YAG</v>
      </c>
    </row>
    <row r="36162" spans="1:1" x14ac:dyDescent="0.25">
      <c r="A36162" t="str">
        <f t="shared" si="567"/>
        <v>YAG</v>
      </c>
    </row>
    <row r="36163" spans="1:1" x14ac:dyDescent="0.25">
      <c r="A36163" t="str">
        <f t="shared" si="567"/>
        <v>YAG</v>
      </c>
    </row>
    <row r="36164" spans="1:1" x14ac:dyDescent="0.25">
      <c r="A36164" t="str">
        <f t="shared" si="567"/>
        <v>YAG</v>
      </c>
    </row>
    <row r="36165" spans="1:1" x14ac:dyDescent="0.25">
      <c r="A36165" t="str">
        <f t="shared" si="567"/>
        <v>YAG</v>
      </c>
    </row>
    <row r="36166" spans="1:1" x14ac:dyDescent="0.25">
      <c r="A36166" t="str">
        <f t="shared" si="567"/>
        <v>YAG</v>
      </c>
    </row>
    <row r="36167" spans="1:1" x14ac:dyDescent="0.25">
      <c r="A36167" t="str">
        <f t="shared" si="567"/>
        <v>YAG</v>
      </c>
    </row>
    <row r="36168" spans="1:1" x14ac:dyDescent="0.25">
      <c r="A36168" t="str">
        <f t="shared" si="567"/>
        <v>YAG</v>
      </c>
    </row>
    <row r="36169" spans="1:1" x14ac:dyDescent="0.25">
      <c r="A36169" t="str">
        <f t="shared" si="567"/>
        <v>YAG</v>
      </c>
    </row>
    <row r="36170" spans="1:1" x14ac:dyDescent="0.25">
      <c r="A36170" t="str">
        <f t="shared" si="567"/>
        <v>YAG</v>
      </c>
    </row>
    <row r="36171" spans="1:1" x14ac:dyDescent="0.25">
      <c r="A36171" t="str">
        <f t="shared" si="567"/>
        <v>YAG</v>
      </c>
    </row>
    <row r="36172" spans="1:1" x14ac:dyDescent="0.25">
      <c r="A36172" t="str">
        <f t="shared" si="567"/>
        <v>YAG</v>
      </c>
    </row>
    <row r="36173" spans="1:1" x14ac:dyDescent="0.25">
      <c r="A36173" t="str">
        <f t="shared" si="567"/>
        <v>YAG</v>
      </c>
    </row>
    <row r="36174" spans="1:1" x14ac:dyDescent="0.25">
      <c r="A36174" t="str">
        <f t="shared" si="567"/>
        <v>YAG</v>
      </c>
    </row>
    <row r="36175" spans="1:1" x14ac:dyDescent="0.25">
      <c r="A36175" t="str">
        <f t="shared" si="567"/>
        <v>YAG</v>
      </c>
    </row>
    <row r="36176" spans="1:1" x14ac:dyDescent="0.25">
      <c r="A36176" t="str">
        <f t="shared" si="567"/>
        <v>YAG</v>
      </c>
    </row>
    <row r="36177" spans="1:1" x14ac:dyDescent="0.25">
      <c r="A36177" t="str">
        <f t="shared" si="567"/>
        <v>YAG</v>
      </c>
    </row>
    <row r="36178" spans="1:1" x14ac:dyDescent="0.25">
      <c r="A36178" t="str">
        <f t="shared" si="567"/>
        <v>YAG</v>
      </c>
    </row>
    <row r="36179" spans="1:1" x14ac:dyDescent="0.25">
      <c r="A36179" t="str">
        <f t="shared" si="567"/>
        <v>YAG</v>
      </c>
    </row>
    <row r="36180" spans="1:1" x14ac:dyDescent="0.25">
      <c r="A36180" t="str">
        <f t="shared" si="567"/>
        <v>YAG</v>
      </c>
    </row>
    <row r="36181" spans="1:1" x14ac:dyDescent="0.25">
      <c r="A36181" t="str">
        <f t="shared" si="567"/>
        <v>YAG</v>
      </c>
    </row>
    <row r="36182" spans="1:1" x14ac:dyDescent="0.25">
      <c r="A36182" t="str">
        <f t="shared" si="567"/>
        <v>YAG</v>
      </c>
    </row>
    <row r="36183" spans="1:1" x14ac:dyDescent="0.25">
      <c r="A36183" t="str">
        <f t="shared" si="567"/>
        <v>YAG</v>
      </c>
    </row>
    <row r="36184" spans="1:1" x14ac:dyDescent="0.25">
      <c r="A36184" t="str">
        <f t="shared" si="567"/>
        <v>YAG</v>
      </c>
    </row>
    <row r="36185" spans="1:1" x14ac:dyDescent="0.25">
      <c r="A36185" t="str">
        <f t="shared" si="567"/>
        <v>YAG</v>
      </c>
    </row>
    <row r="36186" spans="1:1" x14ac:dyDescent="0.25">
      <c r="A36186" t="str">
        <f t="shared" si="567"/>
        <v>YAG</v>
      </c>
    </row>
    <row r="36187" spans="1:1" x14ac:dyDescent="0.25">
      <c r="A36187" t="str">
        <f t="shared" si="567"/>
        <v>YAG</v>
      </c>
    </row>
    <row r="36188" spans="1:1" x14ac:dyDescent="0.25">
      <c r="A36188" t="str">
        <f t="shared" si="567"/>
        <v>YAG</v>
      </c>
    </row>
    <row r="36189" spans="1:1" x14ac:dyDescent="0.25">
      <c r="A36189" t="str">
        <f t="shared" si="567"/>
        <v>YAG</v>
      </c>
    </row>
    <row r="36190" spans="1:1" x14ac:dyDescent="0.25">
      <c r="A36190" t="str">
        <f t="shared" si="567"/>
        <v>YAG</v>
      </c>
    </row>
    <row r="36191" spans="1:1" x14ac:dyDescent="0.25">
      <c r="A36191" t="str">
        <f t="shared" si="567"/>
        <v>YAG</v>
      </c>
    </row>
    <row r="36192" spans="1:1" x14ac:dyDescent="0.25">
      <c r="A36192" t="str">
        <f t="shared" si="567"/>
        <v>YAG</v>
      </c>
    </row>
    <row r="36193" spans="1:1" x14ac:dyDescent="0.25">
      <c r="A36193" t="str">
        <f t="shared" si="567"/>
        <v>YAG</v>
      </c>
    </row>
    <row r="36194" spans="1:1" x14ac:dyDescent="0.25">
      <c r="A36194" t="str">
        <f t="shared" si="567"/>
        <v>YAG</v>
      </c>
    </row>
    <row r="36195" spans="1:1" x14ac:dyDescent="0.25">
      <c r="A36195" t="str">
        <f t="shared" si="567"/>
        <v>YAG</v>
      </c>
    </row>
    <row r="36196" spans="1:1" x14ac:dyDescent="0.25">
      <c r="A36196" t="str">
        <f t="shared" si="567"/>
        <v>YAG</v>
      </c>
    </row>
    <row r="36197" spans="1:1" x14ac:dyDescent="0.25">
      <c r="A36197" t="str">
        <f t="shared" si="567"/>
        <v>YAG</v>
      </c>
    </row>
    <row r="36198" spans="1:1" x14ac:dyDescent="0.25">
      <c r="A36198" t="str">
        <f t="shared" si="567"/>
        <v>YAG</v>
      </c>
    </row>
    <row r="36199" spans="1:1" x14ac:dyDescent="0.25">
      <c r="A36199" t="str">
        <f t="shared" si="567"/>
        <v>YAG</v>
      </c>
    </row>
    <row r="36200" spans="1:1" x14ac:dyDescent="0.25">
      <c r="A36200" t="str">
        <f t="shared" si="567"/>
        <v>YAG</v>
      </c>
    </row>
    <row r="36201" spans="1:1" x14ac:dyDescent="0.25">
      <c r="A36201" t="str">
        <f t="shared" si="567"/>
        <v>YAG</v>
      </c>
    </row>
    <row r="36202" spans="1:1" x14ac:dyDescent="0.25">
      <c r="A36202" t="str">
        <f t="shared" si="567"/>
        <v>YAG</v>
      </c>
    </row>
    <row r="36203" spans="1:1" x14ac:dyDescent="0.25">
      <c r="A36203" t="str">
        <f t="shared" si="567"/>
        <v>YAG</v>
      </c>
    </row>
    <row r="36204" spans="1:1" x14ac:dyDescent="0.25">
      <c r="A36204" t="str">
        <f t="shared" si="567"/>
        <v>YAG</v>
      </c>
    </row>
    <row r="36205" spans="1:1" x14ac:dyDescent="0.25">
      <c r="A36205" t="str">
        <f t="shared" si="567"/>
        <v>YAG</v>
      </c>
    </row>
    <row r="36206" spans="1:1" x14ac:dyDescent="0.25">
      <c r="A36206" t="str">
        <f t="shared" si="567"/>
        <v>YAG</v>
      </c>
    </row>
    <row r="36207" spans="1:1" x14ac:dyDescent="0.25">
      <c r="A36207" t="str">
        <f t="shared" si="567"/>
        <v>YAG</v>
      </c>
    </row>
    <row r="36208" spans="1:1" x14ac:dyDescent="0.25">
      <c r="A36208" t="str">
        <f t="shared" si="567"/>
        <v>YAG</v>
      </c>
    </row>
    <row r="36209" spans="1:1" x14ac:dyDescent="0.25">
      <c r="A36209" t="str">
        <f t="shared" ref="A36209:A36272" si="568">"YAG"&amp;D36209 &amp;E36209 &amp;F36209 &amp; G36209 &amp;H36209 &amp;I36209</f>
        <v>YAG</v>
      </c>
    </row>
    <row r="36210" spans="1:1" x14ac:dyDescent="0.25">
      <c r="A36210" t="str">
        <f t="shared" si="568"/>
        <v>YAG</v>
      </c>
    </row>
    <row r="36211" spans="1:1" x14ac:dyDescent="0.25">
      <c r="A36211" t="str">
        <f t="shared" si="568"/>
        <v>YAG</v>
      </c>
    </row>
    <row r="36212" spans="1:1" x14ac:dyDescent="0.25">
      <c r="A36212" t="str">
        <f t="shared" si="568"/>
        <v>YAG</v>
      </c>
    </row>
    <row r="36213" spans="1:1" x14ac:dyDescent="0.25">
      <c r="A36213" t="str">
        <f t="shared" si="568"/>
        <v>YAG</v>
      </c>
    </row>
    <row r="36214" spans="1:1" x14ac:dyDescent="0.25">
      <c r="A36214" t="str">
        <f t="shared" si="568"/>
        <v>YAG</v>
      </c>
    </row>
    <row r="36215" spans="1:1" x14ac:dyDescent="0.25">
      <c r="A36215" t="str">
        <f t="shared" si="568"/>
        <v>YAG</v>
      </c>
    </row>
    <row r="36216" spans="1:1" x14ac:dyDescent="0.25">
      <c r="A36216" t="str">
        <f t="shared" si="568"/>
        <v>YAG</v>
      </c>
    </row>
    <row r="36217" spans="1:1" x14ac:dyDescent="0.25">
      <c r="A36217" t="str">
        <f t="shared" si="568"/>
        <v>YAG</v>
      </c>
    </row>
    <row r="36218" spans="1:1" x14ac:dyDescent="0.25">
      <c r="A36218" t="str">
        <f t="shared" si="568"/>
        <v>YAG</v>
      </c>
    </row>
    <row r="36219" spans="1:1" x14ac:dyDescent="0.25">
      <c r="A36219" t="str">
        <f t="shared" si="568"/>
        <v>YAG</v>
      </c>
    </row>
    <row r="36220" spans="1:1" x14ac:dyDescent="0.25">
      <c r="A36220" t="str">
        <f t="shared" si="568"/>
        <v>YAG</v>
      </c>
    </row>
    <row r="36221" spans="1:1" x14ac:dyDescent="0.25">
      <c r="A36221" t="str">
        <f t="shared" si="568"/>
        <v>YAG</v>
      </c>
    </row>
    <row r="36222" spans="1:1" x14ac:dyDescent="0.25">
      <c r="A36222" t="str">
        <f t="shared" si="568"/>
        <v>YAG</v>
      </c>
    </row>
    <row r="36223" spans="1:1" x14ac:dyDescent="0.25">
      <c r="A36223" t="str">
        <f t="shared" si="568"/>
        <v>YAG</v>
      </c>
    </row>
    <row r="36224" spans="1:1" x14ac:dyDescent="0.25">
      <c r="A36224" t="str">
        <f t="shared" si="568"/>
        <v>YAG</v>
      </c>
    </row>
    <row r="36225" spans="1:1" x14ac:dyDescent="0.25">
      <c r="A36225" t="str">
        <f t="shared" si="568"/>
        <v>YAG</v>
      </c>
    </row>
    <row r="36226" spans="1:1" x14ac:dyDescent="0.25">
      <c r="A36226" t="str">
        <f t="shared" si="568"/>
        <v>YAG</v>
      </c>
    </row>
    <row r="36227" spans="1:1" x14ac:dyDescent="0.25">
      <c r="A36227" t="str">
        <f t="shared" si="568"/>
        <v>YAG</v>
      </c>
    </row>
    <row r="36228" spans="1:1" x14ac:dyDescent="0.25">
      <c r="A36228" t="str">
        <f t="shared" si="568"/>
        <v>YAG</v>
      </c>
    </row>
    <row r="36229" spans="1:1" x14ac:dyDescent="0.25">
      <c r="A36229" t="str">
        <f t="shared" si="568"/>
        <v>YAG</v>
      </c>
    </row>
    <row r="36230" spans="1:1" x14ac:dyDescent="0.25">
      <c r="A36230" t="str">
        <f t="shared" si="568"/>
        <v>YAG</v>
      </c>
    </row>
    <row r="36231" spans="1:1" x14ac:dyDescent="0.25">
      <c r="A36231" t="str">
        <f t="shared" si="568"/>
        <v>YAG</v>
      </c>
    </row>
    <row r="36232" spans="1:1" x14ac:dyDescent="0.25">
      <c r="A36232" t="str">
        <f t="shared" si="568"/>
        <v>YAG</v>
      </c>
    </row>
    <row r="36233" spans="1:1" x14ac:dyDescent="0.25">
      <c r="A36233" t="str">
        <f t="shared" si="568"/>
        <v>YAG</v>
      </c>
    </row>
    <row r="36234" spans="1:1" x14ac:dyDescent="0.25">
      <c r="A36234" t="str">
        <f t="shared" si="568"/>
        <v>YAG</v>
      </c>
    </row>
    <row r="36235" spans="1:1" x14ac:dyDescent="0.25">
      <c r="A36235" t="str">
        <f t="shared" si="568"/>
        <v>YAG</v>
      </c>
    </row>
    <row r="36236" spans="1:1" x14ac:dyDescent="0.25">
      <c r="A36236" t="str">
        <f t="shared" si="568"/>
        <v>YAG</v>
      </c>
    </row>
    <row r="36237" spans="1:1" x14ac:dyDescent="0.25">
      <c r="A36237" t="str">
        <f t="shared" si="568"/>
        <v>YAG</v>
      </c>
    </row>
    <row r="36238" spans="1:1" x14ac:dyDescent="0.25">
      <c r="A36238" t="str">
        <f t="shared" si="568"/>
        <v>YAG</v>
      </c>
    </row>
    <row r="36239" spans="1:1" x14ac:dyDescent="0.25">
      <c r="A36239" t="str">
        <f t="shared" si="568"/>
        <v>YAG</v>
      </c>
    </row>
    <row r="36240" spans="1:1" x14ac:dyDescent="0.25">
      <c r="A36240" t="str">
        <f t="shared" si="568"/>
        <v>YAG</v>
      </c>
    </row>
    <row r="36241" spans="1:1" x14ac:dyDescent="0.25">
      <c r="A36241" t="str">
        <f t="shared" si="568"/>
        <v>YAG</v>
      </c>
    </row>
    <row r="36242" spans="1:1" x14ac:dyDescent="0.25">
      <c r="A36242" t="str">
        <f t="shared" si="568"/>
        <v>YAG</v>
      </c>
    </row>
    <row r="36243" spans="1:1" x14ac:dyDescent="0.25">
      <c r="A36243" t="str">
        <f t="shared" si="568"/>
        <v>YAG</v>
      </c>
    </row>
    <row r="36244" spans="1:1" x14ac:dyDescent="0.25">
      <c r="A36244" t="str">
        <f t="shared" si="568"/>
        <v>YAG</v>
      </c>
    </row>
    <row r="36245" spans="1:1" x14ac:dyDescent="0.25">
      <c r="A36245" t="str">
        <f t="shared" si="568"/>
        <v>YAG</v>
      </c>
    </row>
    <row r="36246" spans="1:1" x14ac:dyDescent="0.25">
      <c r="A36246" t="str">
        <f t="shared" si="568"/>
        <v>YAG</v>
      </c>
    </row>
    <row r="36247" spans="1:1" x14ac:dyDescent="0.25">
      <c r="A36247" t="str">
        <f t="shared" si="568"/>
        <v>YAG</v>
      </c>
    </row>
    <row r="36248" spans="1:1" x14ac:dyDescent="0.25">
      <c r="A36248" t="str">
        <f t="shared" si="568"/>
        <v>YAG</v>
      </c>
    </row>
    <row r="36249" spans="1:1" x14ac:dyDescent="0.25">
      <c r="A36249" t="str">
        <f t="shared" si="568"/>
        <v>YAG</v>
      </c>
    </row>
    <row r="36250" spans="1:1" x14ac:dyDescent="0.25">
      <c r="A36250" t="str">
        <f t="shared" si="568"/>
        <v>YAG</v>
      </c>
    </row>
    <row r="36251" spans="1:1" x14ac:dyDescent="0.25">
      <c r="A36251" t="str">
        <f t="shared" si="568"/>
        <v>YAG</v>
      </c>
    </row>
    <row r="36252" spans="1:1" x14ac:dyDescent="0.25">
      <c r="A36252" t="str">
        <f t="shared" si="568"/>
        <v>YAG</v>
      </c>
    </row>
    <row r="36253" spans="1:1" x14ac:dyDescent="0.25">
      <c r="A36253" t="str">
        <f t="shared" si="568"/>
        <v>YAG</v>
      </c>
    </row>
    <row r="36254" spans="1:1" x14ac:dyDescent="0.25">
      <c r="A36254" t="str">
        <f t="shared" si="568"/>
        <v>YAG</v>
      </c>
    </row>
    <row r="36255" spans="1:1" x14ac:dyDescent="0.25">
      <c r="A36255" t="str">
        <f t="shared" si="568"/>
        <v>YAG</v>
      </c>
    </row>
    <row r="36256" spans="1:1" x14ac:dyDescent="0.25">
      <c r="A36256" t="str">
        <f t="shared" si="568"/>
        <v>YAG</v>
      </c>
    </row>
    <row r="36257" spans="1:1" x14ac:dyDescent="0.25">
      <c r="A36257" t="str">
        <f t="shared" si="568"/>
        <v>YAG</v>
      </c>
    </row>
    <row r="36258" spans="1:1" x14ac:dyDescent="0.25">
      <c r="A36258" t="str">
        <f t="shared" si="568"/>
        <v>YAG</v>
      </c>
    </row>
    <row r="36259" spans="1:1" x14ac:dyDescent="0.25">
      <c r="A36259" t="str">
        <f t="shared" si="568"/>
        <v>YAG</v>
      </c>
    </row>
    <row r="36260" spans="1:1" x14ac:dyDescent="0.25">
      <c r="A36260" t="str">
        <f t="shared" si="568"/>
        <v>YAG</v>
      </c>
    </row>
    <row r="36261" spans="1:1" x14ac:dyDescent="0.25">
      <c r="A36261" t="str">
        <f t="shared" si="568"/>
        <v>YAG</v>
      </c>
    </row>
    <row r="36262" spans="1:1" x14ac:dyDescent="0.25">
      <c r="A36262" t="str">
        <f t="shared" si="568"/>
        <v>YAG</v>
      </c>
    </row>
    <row r="36263" spans="1:1" x14ac:dyDescent="0.25">
      <c r="A36263" t="str">
        <f t="shared" si="568"/>
        <v>YAG</v>
      </c>
    </row>
    <row r="36264" spans="1:1" x14ac:dyDescent="0.25">
      <c r="A36264" t="str">
        <f t="shared" si="568"/>
        <v>YAG</v>
      </c>
    </row>
    <row r="36265" spans="1:1" x14ac:dyDescent="0.25">
      <c r="A36265" t="str">
        <f t="shared" si="568"/>
        <v>YAG</v>
      </c>
    </row>
    <row r="36266" spans="1:1" x14ac:dyDescent="0.25">
      <c r="A36266" t="str">
        <f t="shared" si="568"/>
        <v>YAG</v>
      </c>
    </row>
    <row r="36267" spans="1:1" x14ac:dyDescent="0.25">
      <c r="A36267" t="str">
        <f t="shared" si="568"/>
        <v>YAG</v>
      </c>
    </row>
    <row r="36268" spans="1:1" x14ac:dyDescent="0.25">
      <c r="A36268" t="str">
        <f t="shared" si="568"/>
        <v>YAG</v>
      </c>
    </row>
    <row r="36269" spans="1:1" x14ac:dyDescent="0.25">
      <c r="A36269" t="str">
        <f t="shared" si="568"/>
        <v>YAG</v>
      </c>
    </row>
    <row r="36270" spans="1:1" x14ac:dyDescent="0.25">
      <c r="A36270" t="str">
        <f t="shared" si="568"/>
        <v>YAG</v>
      </c>
    </row>
    <row r="36271" spans="1:1" x14ac:dyDescent="0.25">
      <c r="A36271" t="str">
        <f t="shared" si="568"/>
        <v>YAG</v>
      </c>
    </row>
    <row r="36272" spans="1:1" x14ac:dyDescent="0.25">
      <c r="A36272" t="str">
        <f t="shared" si="568"/>
        <v>YAG</v>
      </c>
    </row>
    <row r="36273" spans="1:1" x14ac:dyDescent="0.25">
      <c r="A36273" t="str">
        <f t="shared" ref="A36273:A36336" si="569">"YAG"&amp;D36273 &amp;E36273 &amp;F36273 &amp; G36273 &amp;H36273 &amp;I36273</f>
        <v>YAG</v>
      </c>
    </row>
    <row r="36274" spans="1:1" x14ac:dyDescent="0.25">
      <c r="A36274" t="str">
        <f t="shared" si="569"/>
        <v>YAG</v>
      </c>
    </row>
    <row r="36275" spans="1:1" x14ac:dyDescent="0.25">
      <c r="A36275" t="str">
        <f t="shared" si="569"/>
        <v>YAG</v>
      </c>
    </row>
    <row r="36276" spans="1:1" x14ac:dyDescent="0.25">
      <c r="A36276" t="str">
        <f t="shared" si="569"/>
        <v>YAG</v>
      </c>
    </row>
    <row r="36277" spans="1:1" x14ac:dyDescent="0.25">
      <c r="A36277" t="str">
        <f t="shared" si="569"/>
        <v>YAG</v>
      </c>
    </row>
    <row r="36278" spans="1:1" x14ac:dyDescent="0.25">
      <c r="A36278" t="str">
        <f t="shared" si="569"/>
        <v>YAG</v>
      </c>
    </row>
    <row r="36279" spans="1:1" x14ac:dyDescent="0.25">
      <c r="A36279" t="str">
        <f t="shared" si="569"/>
        <v>YAG</v>
      </c>
    </row>
    <row r="36280" spans="1:1" x14ac:dyDescent="0.25">
      <c r="A36280" t="str">
        <f t="shared" si="569"/>
        <v>YAG</v>
      </c>
    </row>
    <row r="36281" spans="1:1" x14ac:dyDescent="0.25">
      <c r="A36281" t="str">
        <f t="shared" si="569"/>
        <v>YAG</v>
      </c>
    </row>
    <row r="36282" spans="1:1" x14ac:dyDescent="0.25">
      <c r="A36282" t="str">
        <f t="shared" si="569"/>
        <v>YAG</v>
      </c>
    </row>
    <row r="36283" spans="1:1" x14ac:dyDescent="0.25">
      <c r="A36283" t="str">
        <f t="shared" si="569"/>
        <v>YAG</v>
      </c>
    </row>
    <row r="36284" spans="1:1" x14ac:dyDescent="0.25">
      <c r="A36284" t="str">
        <f t="shared" si="569"/>
        <v>YAG</v>
      </c>
    </row>
    <row r="36285" spans="1:1" x14ac:dyDescent="0.25">
      <c r="A36285" t="str">
        <f t="shared" si="569"/>
        <v>YAG</v>
      </c>
    </row>
    <row r="36286" spans="1:1" x14ac:dyDescent="0.25">
      <c r="A36286" t="str">
        <f t="shared" si="569"/>
        <v>YAG</v>
      </c>
    </row>
    <row r="36287" spans="1:1" x14ac:dyDescent="0.25">
      <c r="A36287" t="str">
        <f t="shared" si="569"/>
        <v>YAG</v>
      </c>
    </row>
    <row r="36288" spans="1:1" x14ac:dyDescent="0.25">
      <c r="A36288" t="str">
        <f t="shared" si="569"/>
        <v>YAG</v>
      </c>
    </row>
    <row r="36289" spans="1:1" x14ac:dyDescent="0.25">
      <c r="A36289" t="str">
        <f t="shared" si="569"/>
        <v>YAG</v>
      </c>
    </row>
    <row r="36290" spans="1:1" x14ac:dyDescent="0.25">
      <c r="A36290" t="str">
        <f t="shared" si="569"/>
        <v>YAG</v>
      </c>
    </row>
    <row r="36291" spans="1:1" x14ac:dyDescent="0.25">
      <c r="A36291" t="str">
        <f t="shared" si="569"/>
        <v>YAG</v>
      </c>
    </row>
    <row r="36292" spans="1:1" x14ac:dyDescent="0.25">
      <c r="A36292" t="str">
        <f t="shared" si="569"/>
        <v>YAG</v>
      </c>
    </row>
    <row r="36293" spans="1:1" x14ac:dyDescent="0.25">
      <c r="A36293" t="str">
        <f t="shared" si="569"/>
        <v>YAG</v>
      </c>
    </row>
    <row r="36294" spans="1:1" x14ac:dyDescent="0.25">
      <c r="A36294" t="str">
        <f t="shared" si="569"/>
        <v>YAG</v>
      </c>
    </row>
    <row r="36295" spans="1:1" x14ac:dyDescent="0.25">
      <c r="A36295" t="str">
        <f t="shared" si="569"/>
        <v>YAG</v>
      </c>
    </row>
    <row r="36296" spans="1:1" x14ac:dyDescent="0.25">
      <c r="A36296" t="str">
        <f t="shared" si="569"/>
        <v>YAG</v>
      </c>
    </row>
    <row r="36297" spans="1:1" x14ac:dyDescent="0.25">
      <c r="A36297" t="str">
        <f t="shared" si="569"/>
        <v>YAG</v>
      </c>
    </row>
    <row r="36298" spans="1:1" x14ac:dyDescent="0.25">
      <c r="A36298" t="str">
        <f t="shared" si="569"/>
        <v>YAG</v>
      </c>
    </row>
    <row r="36299" spans="1:1" x14ac:dyDescent="0.25">
      <c r="A36299" t="str">
        <f t="shared" si="569"/>
        <v>YAG</v>
      </c>
    </row>
    <row r="36300" spans="1:1" x14ac:dyDescent="0.25">
      <c r="A36300" t="str">
        <f t="shared" si="569"/>
        <v>YAG</v>
      </c>
    </row>
    <row r="36301" spans="1:1" x14ac:dyDescent="0.25">
      <c r="A36301" t="str">
        <f t="shared" si="569"/>
        <v>YAG</v>
      </c>
    </row>
    <row r="36302" spans="1:1" x14ac:dyDescent="0.25">
      <c r="A36302" t="str">
        <f t="shared" si="569"/>
        <v>YAG</v>
      </c>
    </row>
    <row r="36303" spans="1:1" x14ac:dyDescent="0.25">
      <c r="A36303" t="str">
        <f t="shared" si="569"/>
        <v>YAG</v>
      </c>
    </row>
    <row r="36304" spans="1:1" x14ac:dyDescent="0.25">
      <c r="A36304" t="str">
        <f t="shared" si="569"/>
        <v>YAG</v>
      </c>
    </row>
    <row r="36305" spans="1:1" x14ac:dyDescent="0.25">
      <c r="A36305" t="str">
        <f t="shared" si="569"/>
        <v>YAG</v>
      </c>
    </row>
    <row r="36306" spans="1:1" x14ac:dyDescent="0.25">
      <c r="A36306" t="str">
        <f t="shared" si="569"/>
        <v>YAG</v>
      </c>
    </row>
    <row r="36307" spans="1:1" x14ac:dyDescent="0.25">
      <c r="A36307" t="str">
        <f t="shared" si="569"/>
        <v>YAG</v>
      </c>
    </row>
    <row r="36308" spans="1:1" x14ac:dyDescent="0.25">
      <c r="A36308" t="str">
        <f t="shared" si="569"/>
        <v>YAG</v>
      </c>
    </row>
    <row r="36309" spans="1:1" x14ac:dyDescent="0.25">
      <c r="A36309" t="str">
        <f t="shared" si="569"/>
        <v>YAG</v>
      </c>
    </row>
    <row r="36310" spans="1:1" x14ac:dyDescent="0.25">
      <c r="A36310" t="str">
        <f t="shared" si="569"/>
        <v>YAG</v>
      </c>
    </row>
    <row r="36311" spans="1:1" x14ac:dyDescent="0.25">
      <c r="A36311" t="str">
        <f t="shared" si="569"/>
        <v>YAG</v>
      </c>
    </row>
    <row r="36312" spans="1:1" x14ac:dyDescent="0.25">
      <c r="A36312" t="str">
        <f t="shared" si="569"/>
        <v>YAG</v>
      </c>
    </row>
    <row r="36313" spans="1:1" x14ac:dyDescent="0.25">
      <c r="A36313" t="str">
        <f t="shared" si="569"/>
        <v>YAG</v>
      </c>
    </row>
    <row r="36314" spans="1:1" x14ac:dyDescent="0.25">
      <c r="A36314" t="str">
        <f t="shared" si="569"/>
        <v>YAG</v>
      </c>
    </row>
    <row r="36315" spans="1:1" x14ac:dyDescent="0.25">
      <c r="A36315" t="str">
        <f t="shared" si="569"/>
        <v>YAG</v>
      </c>
    </row>
    <row r="36316" spans="1:1" x14ac:dyDescent="0.25">
      <c r="A36316" t="str">
        <f t="shared" si="569"/>
        <v>YAG</v>
      </c>
    </row>
    <row r="36317" spans="1:1" x14ac:dyDescent="0.25">
      <c r="A36317" t="str">
        <f t="shared" si="569"/>
        <v>YAG</v>
      </c>
    </row>
    <row r="36318" spans="1:1" x14ac:dyDescent="0.25">
      <c r="A36318" t="str">
        <f t="shared" si="569"/>
        <v>YAG</v>
      </c>
    </row>
    <row r="36319" spans="1:1" x14ac:dyDescent="0.25">
      <c r="A36319" t="str">
        <f t="shared" si="569"/>
        <v>YAG</v>
      </c>
    </row>
    <row r="36320" spans="1:1" x14ac:dyDescent="0.25">
      <c r="A36320" t="str">
        <f t="shared" si="569"/>
        <v>YAG</v>
      </c>
    </row>
    <row r="36321" spans="1:1" x14ac:dyDescent="0.25">
      <c r="A36321" t="str">
        <f t="shared" si="569"/>
        <v>YAG</v>
      </c>
    </row>
    <row r="36322" spans="1:1" x14ac:dyDescent="0.25">
      <c r="A36322" t="str">
        <f t="shared" si="569"/>
        <v>YAG</v>
      </c>
    </row>
    <row r="36323" spans="1:1" x14ac:dyDescent="0.25">
      <c r="A36323" t="str">
        <f t="shared" si="569"/>
        <v>YAG</v>
      </c>
    </row>
    <row r="36324" spans="1:1" x14ac:dyDescent="0.25">
      <c r="A36324" t="str">
        <f t="shared" si="569"/>
        <v>YAG</v>
      </c>
    </row>
    <row r="36325" spans="1:1" x14ac:dyDescent="0.25">
      <c r="A36325" t="str">
        <f t="shared" si="569"/>
        <v>YAG</v>
      </c>
    </row>
    <row r="36326" spans="1:1" x14ac:dyDescent="0.25">
      <c r="A36326" t="str">
        <f t="shared" si="569"/>
        <v>YAG</v>
      </c>
    </row>
    <row r="36327" spans="1:1" x14ac:dyDescent="0.25">
      <c r="A36327" t="str">
        <f t="shared" si="569"/>
        <v>YAG</v>
      </c>
    </row>
    <row r="36328" spans="1:1" x14ac:dyDescent="0.25">
      <c r="A36328" t="str">
        <f t="shared" si="569"/>
        <v>YAG</v>
      </c>
    </row>
    <row r="36329" spans="1:1" x14ac:dyDescent="0.25">
      <c r="A36329" t="str">
        <f t="shared" si="569"/>
        <v>YAG</v>
      </c>
    </row>
    <row r="36330" spans="1:1" x14ac:dyDescent="0.25">
      <c r="A36330" t="str">
        <f t="shared" si="569"/>
        <v>YAG</v>
      </c>
    </row>
    <row r="36331" spans="1:1" x14ac:dyDescent="0.25">
      <c r="A36331" t="str">
        <f t="shared" si="569"/>
        <v>YAG</v>
      </c>
    </row>
    <row r="36332" spans="1:1" x14ac:dyDescent="0.25">
      <c r="A36332" t="str">
        <f t="shared" si="569"/>
        <v>YAG</v>
      </c>
    </row>
    <row r="36333" spans="1:1" x14ac:dyDescent="0.25">
      <c r="A36333" t="str">
        <f t="shared" si="569"/>
        <v>YAG</v>
      </c>
    </row>
    <row r="36334" spans="1:1" x14ac:dyDescent="0.25">
      <c r="A36334" t="str">
        <f t="shared" si="569"/>
        <v>YAG</v>
      </c>
    </row>
    <row r="36335" spans="1:1" x14ac:dyDescent="0.25">
      <c r="A36335" t="str">
        <f t="shared" si="569"/>
        <v>YAG</v>
      </c>
    </row>
    <row r="36336" spans="1:1" x14ac:dyDescent="0.25">
      <c r="A36336" t="str">
        <f t="shared" si="569"/>
        <v>YAG</v>
      </c>
    </row>
    <row r="36337" spans="1:1" x14ac:dyDescent="0.25">
      <c r="A36337" t="str">
        <f t="shared" ref="A36337:A36400" si="570">"YAG"&amp;D36337 &amp;E36337 &amp;F36337 &amp; G36337 &amp;H36337 &amp;I36337</f>
        <v>YAG</v>
      </c>
    </row>
    <row r="36338" spans="1:1" x14ac:dyDescent="0.25">
      <c r="A36338" t="str">
        <f t="shared" si="570"/>
        <v>YAG</v>
      </c>
    </row>
    <row r="36339" spans="1:1" x14ac:dyDescent="0.25">
      <c r="A36339" t="str">
        <f t="shared" si="570"/>
        <v>YAG</v>
      </c>
    </row>
    <row r="36340" spans="1:1" x14ac:dyDescent="0.25">
      <c r="A36340" t="str">
        <f t="shared" si="570"/>
        <v>YAG</v>
      </c>
    </row>
    <row r="36341" spans="1:1" x14ac:dyDescent="0.25">
      <c r="A36341" t="str">
        <f t="shared" si="570"/>
        <v>YAG</v>
      </c>
    </row>
    <row r="36342" spans="1:1" x14ac:dyDescent="0.25">
      <c r="A36342" t="str">
        <f t="shared" si="570"/>
        <v>YAG</v>
      </c>
    </row>
    <row r="36343" spans="1:1" x14ac:dyDescent="0.25">
      <c r="A36343" t="str">
        <f t="shared" si="570"/>
        <v>YAG</v>
      </c>
    </row>
    <row r="36344" spans="1:1" x14ac:dyDescent="0.25">
      <c r="A36344" t="str">
        <f t="shared" si="570"/>
        <v>YAG</v>
      </c>
    </row>
    <row r="36345" spans="1:1" x14ac:dyDescent="0.25">
      <c r="A36345" t="str">
        <f t="shared" si="570"/>
        <v>YAG</v>
      </c>
    </row>
    <row r="36346" spans="1:1" x14ac:dyDescent="0.25">
      <c r="A36346" t="str">
        <f t="shared" si="570"/>
        <v>YAG</v>
      </c>
    </row>
    <row r="36347" spans="1:1" x14ac:dyDescent="0.25">
      <c r="A36347" t="str">
        <f t="shared" si="570"/>
        <v>YAG</v>
      </c>
    </row>
    <row r="36348" spans="1:1" x14ac:dyDescent="0.25">
      <c r="A36348" t="str">
        <f t="shared" si="570"/>
        <v>YAG</v>
      </c>
    </row>
    <row r="36349" spans="1:1" x14ac:dyDescent="0.25">
      <c r="A36349" t="str">
        <f t="shared" si="570"/>
        <v>YAG</v>
      </c>
    </row>
    <row r="36350" spans="1:1" x14ac:dyDescent="0.25">
      <c r="A36350" t="str">
        <f t="shared" si="570"/>
        <v>YAG</v>
      </c>
    </row>
    <row r="36351" spans="1:1" x14ac:dyDescent="0.25">
      <c r="A36351" t="str">
        <f t="shared" si="570"/>
        <v>YAG</v>
      </c>
    </row>
    <row r="36352" spans="1:1" x14ac:dyDescent="0.25">
      <c r="A36352" t="str">
        <f t="shared" si="570"/>
        <v>YAG</v>
      </c>
    </row>
    <row r="36353" spans="1:1" x14ac:dyDescent="0.25">
      <c r="A36353" t="str">
        <f t="shared" si="570"/>
        <v>YAG</v>
      </c>
    </row>
    <row r="36354" spans="1:1" x14ac:dyDescent="0.25">
      <c r="A36354" t="str">
        <f t="shared" si="570"/>
        <v>YAG</v>
      </c>
    </row>
    <row r="36355" spans="1:1" x14ac:dyDescent="0.25">
      <c r="A36355" t="str">
        <f t="shared" si="570"/>
        <v>YAG</v>
      </c>
    </row>
    <row r="36356" spans="1:1" x14ac:dyDescent="0.25">
      <c r="A36356" t="str">
        <f t="shared" si="570"/>
        <v>YAG</v>
      </c>
    </row>
    <row r="36357" spans="1:1" x14ac:dyDescent="0.25">
      <c r="A36357" t="str">
        <f t="shared" si="570"/>
        <v>YAG</v>
      </c>
    </row>
    <row r="36358" spans="1:1" x14ac:dyDescent="0.25">
      <c r="A36358" t="str">
        <f t="shared" si="570"/>
        <v>YAG</v>
      </c>
    </row>
    <row r="36359" spans="1:1" x14ac:dyDescent="0.25">
      <c r="A36359" t="str">
        <f t="shared" si="570"/>
        <v>YAG</v>
      </c>
    </row>
    <row r="36360" spans="1:1" x14ac:dyDescent="0.25">
      <c r="A36360" t="str">
        <f t="shared" si="570"/>
        <v>YAG</v>
      </c>
    </row>
    <row r="36361" spans="1:1" x14ac:dyDescent="0.25">
      <c r="A36361" t="str">
        <f t="shared" si="570"/>
        <v>YAG</v>
      </c>
    </row>
    <row r="36362" spans="1:1" x14ac:dyDescent="0.25">
      <c r="A36362" t="str">
        <f t="shared" si="570"/>
        <v>YAG</v>
      </c>
    </row>
    <row r="36363" spans="1:1" x14ac:dyDescent="0.25">
      <c r="A36363" t="str">
        <f t="shared" si="570"/>
        <v>YAG</v>
      </c>
    </row>
    <row r="36364" spans="1:1" x14ac:dyDescent="0.25">
      <c r="A36364" t="str">
        <f t="shared" si="570"/>
        <v>YAG</v>
      </c>
    </row>
    <row r="36365" spans="1:1" x14ac:dyDescent="0.25">
      <c r="A36365" t="str">
        <f t="shared" si="570"/>
        <v>YAG</v>
      </c>
    </row>
    <row r="36366" spans="1:1" x14ac:dyDescent="0.25">
      <c r="A36366" t="str">
        <f t="shared" si="570"/>
        <v>YAG</v>
      </c>
    </row>
    <row r="36367" spans="1:1" x14ac:dyDescent="0.25">
      <c r="A36367" t="str">
        <f t="shared" si="570"/>
        <v>YAG</v>
      </c>
    </row>
    <row r="36368" spans="1:1" x14ac:dyDescent="0.25">
      <c r="A36368" t="str">
        <f t="shared" si="570"/>
        <v>YAG</v>
      </c>
    </row>
    <row r="36369" spans="1:1" x14ac:dyDescent="0.25">
      <c r="A36369" t="str">
        <f t="shared" si="570"/>
        <v>YAG</v>
      </c>
    </row>
    <row r="36370" spans="1:1" x14ac:dyDescent="0.25">
      <c r="A36370" t="str">
        <f t="shared" si="570"/>
        <v>YAG</v>
      </c>
    </row>
    <row r="36371" spans="1:1" x14ac:dyDescent="0.25">
      <c r="A36371" t="str">
        <f t="shared" si="570"/>
        <v>YAG</v>
      </c>
    </row>
    <row r="36372" spans="1:1" x14ac:dyDescent="0.25">
      <c r="A36372" t="str">
        <f t="shared" si="570"/>
        <v>YAG</v>
      </c>
    </row>
    <row r="36373" spans="1:1" x14ac:dyDescent="0.25">
      <c r="A36373" t="str">
        <f t="shared" si="570"/>
        <v>YAG</v>
      </c>
    </row>
    <row r="36374" spans="1:1" x14ac:dyDescent="0.25">
      <c r="A36374" t="str">
        <f t="shared" si="570"/>
        <v>YAG</v>
      </c>
    </row>
    <row r="36375" spans="1:1" x14ac:dyDescent="0.25">
      <c r="A36375" t="str">
        <f t="shared" si="570"/>
        <v>YAG</v>
      </c>
    </row>
    <row r="36376" spans="1:1" x14ac:dyDescent="0.25">
      <c r="A36376" t="str">
        <f t="shared" si="570"/>
        <v>YAG</v>
      </c>
    </row>
    <row r="36377" spans="1:1" x14ac:dyDescent="0.25">
      <c r="A36377" t="str">
        <f t="shared" si="570"/>
        <v>YAG</v>
      </c>
    </row>
    <row r="36378" spans="1:1" x14ac:dyDescent="0.25">
      <c r="A36378" t="str">
        <f t="shared" si="570"/>
        <v>YAG</v>
      </c>
    </row>
    <row r="36379" spans="1:1" x14ac:dyDescent="0.25">
      <c r="A36379" t="str">
        <f t="shared" si="570"/>
        <v>YAG</v>
      </c>
    </row>
    <row r="36380" spans="1:1" x14ac:dyDescent="0.25">
      <c r="A36380" t="str">
        <f t="shared" si="570"/>
        <v>YAG</v>
      </c>
    </row>
    <row r="36381" spans="1:1" x14ac:dyDescent="0.25">
      <c r="A36381" t="str">
        <f t="shared" si="570"/>
        <v>YAG</v>
      </c>
    </row>
    <row r="36382" spans="1:1" x14ac:dyDescent="0.25">
      <c r="A36382" t="str">
        <f t="shared" si="570"/>
        <v>YAG</v>
      </c>
    </row>
    <row r="36383" spans="1:1" x14ac:dyDescent="0.25">
      <c r="A36383" t="str">
        <f t="shared" si="570"/>
        <v>YAG</v>
      </c>
    </row>
    <row r="36384" spans="1:1" x14ac:dyDescent="0.25">
      <c r="A36384" t="str">
        <f t="shared" si="570"/>
        <v>YAG</v>
      </c>
    </row>
    <row r="36385" spans="1:1" x14ac:dyDescent="0.25">
      <c r="A36385" t="str">
        <f t="shared" si="570"/>
        <v>YAG</v>
      </c>
    </row>
    <row r="36386" spans="1:1" x14ac:dyDescent="0.25">
      <c r="A36386" t="str">
        <f t="shared" si="570"/>
        <v>YAG</v>
      </c>
    </row>
    <row r="36387" spans="1:1" x14ac:dyDescent="0.25">
      <c r="A36387" t="str">
        <f t="shared" si="570"/>
        <v>YAG</v>
      </c>
    </row>
    <row r="36388" spans="1:1" x14ac:dyDescent="0.25">
      <c r="A36388" t="str">
        <f t="shared" si="570"/>
        <v>YAG</v>
      </c>
    </row>
    <row r="36389" spans="1:1" x14ac:dyDescent="0.25">
      <c r="A36389" t="str">
        <f t="shared" si="570"/>
        <v>YAG</v>
      </c>
    </row>
    <row r="36390" spans="1:1" x14ac:dyDescent="0.25">
      <c r="A36390" t="str">
        <f t="shared" si="570"/>
        <v>YAG</v>
      </c>
    </row>
    <row r="36391" spans="1:1" x14ac:dyDescent="0.25">
      <c r="A36391" t="str">
        <f t="shared" si="570"/>
        <v>YAG</v>
      </c>
    </row>
    <row r="36392" spans="1:1" x14ac:dyDescent="0.25">
      <c r="A36392" t="str">
        <f t="shared" si="570"/>
        <v>YAG</v>
      </c>
    </row>
    <row r="36393" spans="1:1" x14ac:dyDescent="0.25">
      <c r="A36393" t="str">
        <f t="shared" si="570"/>
        <v>YAG</v>
      </c>
    </row>
    <row r="36394" spans="1:1" x14ac:dyDescent="0.25">
      <c r="A36394" t="str">
        <f t="shared" si="570"/>
        <v>YAG</v>
      </c>
    </row>
    <row r="36395" spans="1:1" x14ac:dyDescent="0.25">
      <c r="A36395" t="str">
        <f t="shared" si="570"/>
        <v>YAG</v>
      </c>
    </row>
    <row r="36396" spans="1:1" x14ac:dyDescent="0.25">
      <c r="A36396" t="str">
        <f t="shared" si="570"/>
        <v>YAG</v>
      </c>
    </row>
    <row r="36397" spans="1:1" x14ac:dyDescent="0.25">
      <c r="A36397" t="str">
        <f t="shared" si="570"/>
        <v>YAG</v>
      </c>
    </row>
    <row r="36398" spans="1:1" x14ac:dyDescent="0.25">
      <c r="A36398" t="str">
        <f t="shared" si="570"/>
        <v>YAG</v>
      </c>
    </row>
    <row r="36399" spans="1:1" x14ac:dyDescent="0.25">
      <c r="A36399" t="str">
        <f t="shared" si="570"/>
        <v>YAG</v>
      </c>
    </row>
    <row r="36400" spans="1:1" x14ac:dyDescent="0.25">
      <c r="A36400" t="str">
        <f t="shared" si="570"/>
        <v>YAG</v>
      </c>
    </row>
    <row r="36401" spans="1:1" x14ac:dyDescent="0.25">
      <c r="A36401" t="str">
        <f t="shared" ref="A36401:A36464" si="571">"YAG"&amp;D36401 &amp;E36401 &amp;F36401 &amp; G36401 &amp;H36401 &amp;I36401</f>
        <v>YAG</v>
      </c>
    </row>
    <row r="36402" spans="1:1" x14ac:dyDescent="0.25">
      <c r="A36402" t="str">
        <f t="shared" si="571"/>
        <v>YAG</v>
      </c>
    </row>
    <row r="36403" spans="1:1" x14ac:dyDescent="0.25">
      <c r="A36403" t="str">
        <f t="shared" si="571"/>
        <v>YAG</v>
      </c>
    </row>
    <row r="36404" spans="1:1" x14ac:dyDescent="0.25">
      <c r="A36404" t="str">
        <f t="shared" si="571"/>
        <v>YAG</v>
      </c>
    </row>
    <row r="36405" spans="1:1" x14ac:dyDescent="0.25">
      <c r="A36405" t="str">
        <f t="shared" si="571"/>
        <v>YAG</v>
      </c>
    </row>
    <row r="36406" spans="1:1" x14ac:dyDescent="0.25">
      <c r="A36406" t="str">
        <f t="shared" si="571"/>
        <v>YAG</v>
      </c>
    </row>
    <row r="36407" spans="1:1" x14ac:dyDescent="0.25">
      <c r="A36407" t="str">
        <f t="shared" si="571"/>
        <v>YAG</v>
      </c>
    </row>
    <row r="36408" spans="1:1" x14ac:dyDescent="0.25">
      <c r="A36408" t="str">
        <f t="shared" si="571"/>
        <v>YAG</v>
      </c>
    </row>
    <row r="36409" spans="1:1" x14ac:dyDescent="0.25">
      <c r="A36409" t="str">
        <f t="shared" si="571"/>
        <v>YAG</v>
      </c>
    </row>
    <row r="36410" spans="1:1" x14ac:dyDescent="0.25">
      <c r="A36410" t="str">
        <f t="shared" si="571"/>
        <v>YAG</v>
      </c>
    </row>
    <row r="36411" spans="1:1" x14ac:dyDescent="0.25">
      <c r="A36411" t="str">
        <f t="shared" si="571"/>
        <v>YAG</v>
      </c>
    </row>
    <row r="36412" spans="1:1" x14ac:dyDescent="0.25">
      <c r="A36412" t="str">
        <f t="shared" si="571"/>
        <v>YAG</v>
      </c>
    </row>
    <row r="36413" spans="1:1" x14ac:dyDescent="0.25">
      <c r="A36413" t="str">
        <f t="shared" si="571"/>
        <v>YAG</v>
      </c>
    </row>
    <row r="36414" spans="1:1" x14ac:dyDescent="0.25">
      <c r="A36414" t="str">
        <f t="shared" si="571"/>
        <v>YAG</v>
      </c>
    </row>
    <row r="36415" spans="1:1" x14ac:dyDescent="0.25">
      <c r="A36415" t="str">
        <f t="shared" si="571"/>
        <v>YAG</v>
      </c>
    </row>
    <row r="36416" spans="1:1" x14ac:dyDescent="0.25">
      <c r="A36416" t="str">
        <f t="shared" si="571"/>
        <v>YAG</v>
      </c>
    </row>
    <row r="36417" spans="1:1" x14ac:dyDescent="0.25">
      <c r="A36417" t="str">
        <f t="shared" si="571"/>
        <v>YAG</v>
      </c>
    </row>
    <row r="36418" spans="1:1" x14ac:dyDescent="0.25">
      <c r="A36418" t="str">
        <f t="shared" si="571"/>
        <v>YAG</v>
      </c>
    </row>
    <row r="36419" spans="1:1" x14ac:dyDescent="0.25">
      <c r="A36419" t="str">
        <f t="shared" si="571"/>
        <v>YAG</v>
      </c>
    </row>
    <row r="36420" spans="1:1" x14ac:dyDescent="0.25">
      <c r="A36420" t="str">
        <f t="shared" si="571"/>
        <v>YAG</v>
      </c>
    </row>
    <row r="36421" spans="1:1" x14ac:dyDescent="0.25">
      <c r="A36421" t="str">
        <f t="shared" si="571"/>
        <v>YAG</v>
      </c>
    </row>
    <row r="36422" spans="1:1" x14ac:dyDescent="0.25">
      <c r="A36422" t="str">
        <f t="shared" si="571"/>
        <v>YAG</v>
      </c>
    </row>
    <row r="36423" spans="1:1" x14ac:dyDescent="0.25">
      <c r="A36423" t="str">
        <f t="shared" si="571"/>
        <v>YAG</v>
      </c>
    </row>
    <row r="36424" spans="1:1" x14ac:dyDescent="0.25">
      <c r="A36424" t="str">
        <f t="shared" si="571"/>
        <v>YAG</v>
      </c>
    </row>
    <row r="36425" spans="1:1" x14ac:dyDescent="0.25">
      <c r="A36425" t="str">
        <f t="shared" si="571"/>
        <v>YAG</v>
      </c>
    </row>
    <row r="36426" spans="1:1" x14ac:dyDescent="0.25">
      <c r="A36426" t="str">
        <f t="shared" si="571"/>
        <v>YAG</v>
      </c>
    </row>
    <row r="36427" spans="1:1" x14ac:dyDescent="0.25">
      <c r="A36427" t="str">
        <f t="shared" si="571"/>
        <v>YAG</v>
      </c>
    </row>
    <row r="36428" spans="1:1" x14ac:dyDescent="0.25">
      <c r="A36428" t="str">
        <f t="shared" si="571"/>
        <v>YAG</v>
      </c>
    </row>
    <row r="36429" spans="1:1" x14ac:dyDescent="0.25">
      <c r="A36429" t="str">
        <f t="shared" si="571"/>
        <v>YAG</v>
      </c>
    </row>
    <row r="36430" spans="1:1" x14ac:dyDescent="0.25">
      <c r="A36430" t="str">
        <f t="shared" si="571"/>
        <v>YAG</v>
      </c>
    </row>
    <row r="36431" spans="1:1" x14ac:dyDescent="0.25">
      <c r="A36431" t="str">
        <f t="shared" si="571"/>
        <v>YAG</v>
      </c>
    </row>
    <row r="36432" spans="1:1" x14ac:dyDescent="0.25">
      <c r="A36432" t="str">
        <f t="shared" si="571"/>
        <v>YAG</v>
      </c>
    </row>
    <row r="36433" spans="1:1" x14ac:dyDescent="0.25">
      <c r="A36433" t="str">
        <f t="shared" si="571"/>
        <v>YAG</v>
      </c>
    </row>
    <row r="36434" spans="1:1" x14ac:dyDescent="0.25">
      <c r="A36434" t="str">
        <f t="shared" si="571"/>
        <v>YAG</v>
      </c>
    </row>
    <row r="36435" spans="1:1" x14ac:dyDescent="0.25">
      <c r="A36435" t="str">
        <f t="shared" si="571"/>
        <v>YAG</v>
      </c>
    </row>
    <row r="36436" spans="1:1" x14ac:dyDescent="0.25">
      <c r="A36436" t="str">
        <f t="shared" si="571"/>
        <v>YAG</v>
      </c>
    </row>
    <row r="36437" spans="1:1" x14ac:dyDescent="0.25">
      <c r="A36437" t="str">
        <f t="shared" si="571"/>
        <v>YAG</v>
      </c>
    </row>
    <row r="36438" spans="1:1" x14ac:dyDescent="0.25">
      <c r="A36438" t="str">
        <f t="shared" si="571"/>
        <v>YAG</v>
      </c>
    </row>
    <row r="36439" spans="1:1" x14ac:dyDescent="0.25">
      <c r="A36439" t="str">
        <f t="shared" si="571"/>
        <v>YAG</v>
      </c>
    </row>
    <row r="36440" spans="1:1" x14ac:dyDescent="0.25">
      <c r="A36440" t="str">
        <f t="shared" si="571"/>
        <v>YAG</v>
      </c>
    </row>
    <row r="36441" spans="1:1" x14ac:dyDescent="0.25">
      <c r="A36441" t="str">
        <f t="shared" si="571"/>
        <v>YAG</v>
      </c>
    </row>
    <row r="36442" spans="1:1" x14ac:dyDescent="0.25">
      <c r="A36442" t="str">
        <f t="shared" si="571"/>
        <v>YAG</v>
      </c>
    </row>
    <row r="36443" spans="1:1" x14ac:dyDescent="0.25">
      <c r="A36443" t="str">
        <f t="shared" si="571"/>
        <v>YAG</v>
      </c>
    </row>
    <row r="36444" spans="1:1" x14ac:dyDescent="0.25">
      <c r="A36444" t="str">
        <f t="shared" si="571"/>
        <v>YAG</v>
      </c>
    </row>
    <row r="36445" spans="1:1" x14ac:dyDescent="0.25">
      <c r="A36445" t="str">
        <f t="shared" si="571"/>
        <v>YAG</v>
      </c>
    </row>
    <row r="36446" spans="1:1" x14ac:dyDescent="0.25">
      <c r="A36446" t="str">
        <f t="shared" si="571"/>
        <v>YAG</v>
      </c>
    </row>
    <row r="36447" spans="1:1" x14ac:dyDescent="0.25">
      <c r="A36447" t="str">
        <f t="shared" si="571"/>
        <v>YAG</v>
      </c>
    </row>
    <row r="36448" spans="1:1" x14ac:dyDescent="0.25">
      <c r="A36448" t="str">
        <f t="shared" si="571"/>
        <v>YAG</v>
      </c>
    </row>
    <row r="36449" spans="1:1" x14ac:dyDescent="0.25">
      <c r="A36449" t="str">
        <f t="shared" si="571"/>
        <v>YAG</v>
      </c>
    </row>
    <row r="36450" spans="1:1" x14ac:dyDescent="0.25">
      <c r="A36450" t="str">
        <f t="shared" si="571"/>
        <v>YAG</v>
      </c>
    </row>
    <row r="36451" spans="1:1" x14ac:dyDescent="0.25">
      <c r="A36451" t="str">
        <f t="shared" si="571"/>
        <v>YAG</v>
      </c>
    </row>
    <row r="36452" spans="1:1" x14ac:dyDescent="0.25">
      <c r="A36452" t="str">
        <f t="shared" si="571"/>
        <v>YAG</v>
      </c>
    </row>
    <row r="36453" spans="1:1" x14ac:dyDescent="0.25">
      <c r="A36453" t="str">
        <f t="shared" si="571"/>
        <v>YAG</v>
      </c>
    </row>
    <row r="36454" spans="1:1" x14ac:dyDescent="0.25">
      <c r="A36454" t="str">
        <f t="shared" si="571"/>
        <v>YAG</v>
      </c>
    </row>
    <row r="36455" spans="1:1" x14ac:dyDescent="0.25">
      <c r="A36455" t="str">
        <f t="shared" si="571"/>
        <v>YAG</v>
      </c>
    </row>
    <row r="36456" spans="1:1" x14ac:dyDescent="0.25">
      <c r="A36456" t="str">
        <f t="shared" si="571"/>
        <v>YAG</v>
      </c>
    </row>
    <row r="36457" spans="1:1" x14ac:dyDescent="0.25">
      <c r="A36457" t="str">
        <f t="shared" si="571"/>
        <v>YAG</v>
      </c>
    </row>
    <row r="36458" spans="1:1" x14ac:dyDescent="0.25">
      <c r="A36458" t="str">
        <f t="shared" si="571"/>
        <v>YAG</v>
      </c>
    </row>
    <row r="36459" spans="1:1" x14ac:dyDescent="0.25">
      <c r="A36459" t="str">
        <f t="shared" si="571"/>
        <v>YAG</v>
      </c>
    </row>
    <row r="36460" spans="1:1" x14ac:dyDescent="0.25">
      <c r="A36460" t="str">
        <f t="shared" si="571"/>
        <v>YAG</v>
      </c>
    </row>
    <row r="36461" spans="1:1" x14ac:dyDescent="0.25">
      <c r="A36461" t="str">
        <f t="shared" si="571"/>
        <v>YAG</v>
      </c>
    </row>
    <row r="36462" spans="1:1" x14ac:dyDescent="0.25">
      <c r="A36462" t="str">
        <f t="shared" si="571"/>
        <v>YAG</v>
      </c>
    </row>
    <row r="36463" spans="1:1" x14ac:dyDescent="0.25">
      <c r="A36463" t="str">
        <f t="shared" si="571"/>
        <v>YAG</v>
      </c>
    </row>
    <row r="36464" spans="1:1" x14ac:dyDescent="0.25">
      <c r="A36464" t="str">
        <f t="shared" si="571"/>
        <v>YAG</v>
      </c>
    </row>
    <row r="36465" spans="1:1" x14ac:dyDescent="0.25">
      <c r="A36465" t="str">
        <f t="shared" ref="A36465:A36528" si="572">"YAG"&amp;D36465 &amp;E36465 &amp;F36465 &amp; G36465 &amp;H36465 &amp;I36465</f>
        <v>YAG</v>
      </c>
    </row>
    <row r="36466" spans="1:1" x14ac:dyDescent="0.25">
      <c r="A36466" t="str">
        <f t="shared" si="572"/>
        <v>YAG</v>
      </c>
    </row>
    <row r="36467" spans="1:1" x14ac:dyDescent="0.25">
      <c r="A36467" t="str">
        <f t="shared" si="572"/>
        <v>YAG</v>
      </c>
    </row>
    <row r="36468" spans="1:1" x14ac:dyDescent="0.25">
      <c r="A36468" t="str">
        <f t="shared" si="572"/>
        <v>YAG</v>
      </c>
    </row>
    <row r="36469" spans="1:1" x14ac:dyDescent="0.25">
      <c r="A36469" t="str">
        <f t="shared" si="572"/>
        <v>YAG</v>
      </c>
    </row>
    <row r="36470" spans="1:1" x14ac:dyDescent="0.25">
      <c r="A36470" t="str">
        <f t="shared" si="572"/>
        <v>YAG</v>
      </c>
    </row>
    <row r="36471" spans="1:1" x14ac:dyDescent="0.25">
      <c r="A36471" t="str">
        <f t="shared" si="572"/>
        <v>YAG</v>
      </c>
    </row>
    <row r="36472" spans="1:1" x14ac:dyDescent="0.25">
      <c r="A36472" t="str">
        <f t="shared" si="572"/>
        <v>YAG</v>
      </c>
    </row>
    <row r="36473" spans="1:1" x14ac:dyDescent="0.25">
      <c r="A36473" t="str">
        <f t="shared" si="572"/>
        <v>YAG</v>
      </c>
    </row>
    <row r="36474" spans="1:1" x14ac:dyDescent="0.25">
      <c r="A36474" t="str">
        <f t="shared" si="572"/>
        <v>YAG</v>
      </c>
    </row>
    <row r="36475" spans="1:1" x14ac:dyDescent="0.25">
      <c r="A36475" t="str">
        <f t="shared" si="572"/>
        <v>YAG</v>
      </c>
    </row>
    <row r="36476" spans="1:1" x14ac:dyDescent="0.25">
      <c r="A36476" t="str">
        <f t="shared" si="572"/>
        <v>YAG</v>
      </c>
    </row>
    <row r="36477" spans="1:1" x14ac:dyDescent="0.25">
      <c r="A36477" t="str">
        <f t="shared" si="572"/>
        <v>YAG</v>
      </c>
    </row>
    <row r="36478" spans="1:1" x14ac:dyDescent="0.25">
      <c r="A36478" t="str">
        <f t="shared" si="572"/>
        <v>YAG</v>
      </c>
    </row>
    <row r="36479" spans="1:1" x14ac:dyDescent="0.25">
      <c r="A36479" t="str">
        <f t="shared" si="572"/>
        <v>YAG</v>
      </c>
    </row>
    <row r="36480" spans="1:1" x14ac:dyDescent="0.25">
      <c r="A36480" t="str">
        <f t="shared" si="572"/>
        <v>YAG</v>
      </c>
    </row>
    <row r="36481" spans="1:1" x14ac:dyDescent="0.25">
      <c r="A36481" t="str">
        <f t="shared" si="572"/>
        <v>YAG</v>
      </c>
    </row>
    <row r="36482" spans="1:1" x14ac:dyDescent="0.25">
      <c r="A36482" t="str">
        <f t="shared" si="572"/>
        <v>YAG</v>
      </c>
    </row>
    <row r="36483" spans="1:1" x14ac:dyDescent="0.25">
      <c r="A36483" t="str">
        <f t="shared" si="572"/>
        <v>YAG</v>
      </c>
    </row>
    <row r="36484" spans="1:1" x14ac:dyDescent="0.25">
      <c r="A36484" t="str">
        <f t="shared" si="572"/>
        <v>YAG</v>
      </c>
    </row>
    <row r="36485" spans="1:1" x14ac:dyDescent="0.25">
      <c r="A36485" t="str">
        <f t="shared" si="572"/>
        <v>YAG</v>
      </c>
    </row>
    <row r="36486" spans="1:1" x14ac:dyDescent="0.25">
      <c r="A36486" t="str">
        <f t="shared" si="572"/>
        <v>YAG</v>
      </c>
    </row>
    <row r="36487" spans="1:1" x14ac:dyDescent="0.25">
      <c r="A36487" t="str">
        <f t="shared" si="572"/>
        <v>YAG</v>
      </c>
    </row>
    <row r="36488" spans="1:1" x14ac:dyDescent="0.25">
      <c r="A36488" t="str">
        <f t="shared" si="572"/>
        <v>YAG</v>
      </c>
    </row>
    <row r="36489" spans="1:1" x14ac:dyDescent="0.25">
      <c r="A36489" t="str">
        <f t="shared" si="572"/>
        <v>YAG</v>
      </c>
    </row>
    <row r="36490" spans="1:1" x14ac:dyDescent="0.25">
      <c r="A36490" t="str">
        <f t="shared" si="572"/>
        <v>YAG</v>
      </c>
    </row>
    <row r="36491" spans="1:1" x14ac:dyDescent="0.25">
      <c r="A36491" t="str">
        <f t="shared" si="572"/>
        <v>YAG</v>
      </c>
    </row>
    <row r="36492" spans="1:1" x14ac:dyDescent="0.25">
      <c r="A36492" t="str">
        <f t="shared" si="572"/>
        <v>YAG</v>
      </c>
    </row>
    <row r="36493" spans="1:1" x14ac:dyDescent="0.25">
      <c r="A36493" t="str">
        <f t="shared" si="572"/>
        <v>YAG</v>
      </c>
    </row>
    <row r="36494" spans="1:1" x14ac:dyDescent="0.25">
      <c r="A36494" t="str">
        <f t="shared" si="572"/>
        <v>YAG</v>
      </c>
    </row>
    <row r="36495" spans="1:1" x14ac:dyDescent="0.25">
      <c r="A36495" t="str">
        <f t="shared" si="572"/>
        <v>YAG</v>
      </c>
    </row>
    <row r="36496" spans="1:1" x14ac:dyDescent="0.25">
      <c r="A36496" t="str">
        <f t="shared" si="572"/>
        <v>YAG</v>
      </c>
    </row>
    <row r="36497" spans="1:1" x14ac:dyDescent="0.25">
      <c r="A36497" t="str">
        <f t="shared" si="572"/>
        <v>YAG</v>
      </c>
    </row>
    <row r="36498" spans="1:1" x14ac:dyDescent="0.25">
      <c r="A36498" t="str">
        <f t="shared" si="572"/>
        <v>YAG</v>
      </c>
    </row>
    <row r="36499" spans="1:1" x14ac:dyDescent="0.25">
      <c r="A36499" t="str">
        <f t="shared" si="572"/>
        <v>YAG</v>
      </c>
    </row>
    <row r="36500" spans="1:1" x14ac:dyDescent="0.25">
      <c r="A36500" t="str">
        <f t="shared" si="572"/>
        <v>YAG</v>
      </c>
    </row>
    <row r="36501" spans="1:1" x14ac:dyDescent="0.25">
      <c r="A36501" t="str">
        <f t="shared" si="572"/>
        <v>YAG</v>
      </c>
    </row>
    <row r="36502" spans="1:1" x14ac:dyDescent="0.25">
      <c r="A36502" t="str">
        <f t="shared" si="572"/>
        <v>YAG</v>
      </c>
    </row>
    <row r="36503" spans="1:1" x14ac:dyDescent="0.25">
      <c r="A36503" t="str">
        <f t="shared" si="572"/>
        <v>YAG</v>
      </c>
    </row>
    <row r="36504" spans="1:1" x14ac:dyDescent="0.25">
      <c r="A36504" t="str">
        <f t="shared" si="572"/>
        <v>YAG</v>
      </c>
    </row>
    <row r="36505" spans="1:1" x14ac:dyDescent="0.25">
      <c r="A36505" t="str">
        <f t="shared" si="572"/>
        <v>YAG</v>
      </c>
    </row>
    <row r="36506" spans="1:1" x14ac:dyDescent="0.25">
      <c r="A36506" t="str">
        <f t="shared" si="572"/>
        <v>YAG</v>
      </c>
    </row>
    <row r="36507" spans="1:1" x14ac:dyDescent="0.25">
      <c r="A36507" t="str">
        <f t="shared" si="572"/>
        <v>YAG</v>
      </c>
    </row>
    <row r="36508" spans="1:1" x14ac:dyDescent="0.25">
      <c r="A36508" t="str">
        <f t="shared" si="572"/>
        <v>YAG</v>
      </c>
    </row>
    <row r="36509" spans="1:1" x14ac:dyDescent="0.25">
      <c r="A36509" t="str">
        <f t="shared" si="572"/>
        <v>YAG</v>
      </c>
    </row>
    <row r="36510" spans="1:1" x14ac:dyDescent="0.25">
      <c r="A36510" t="str">
        <f t="shared" si="572"/>
        <v>YAG</v>
      </c>
    </row>
    <row r="36511" spans="1:1" x14ac:dyDescent="0.25">
      <c r="A36511" t="str">
        <f t="shared" si="572"/>
        <v>YAG</v>
      </c>
    </row>
    <row r="36512" spans="1:1" x14ac:dyDescent="0.25">
      <c r="A36512" t="str">
        <f t="shared" si="572"/>
        <v>YAG</v>
      </c>
    </row>
    <row r="36513" spans="1:1" x14ac:dyDescent="0.25">
      <c r="A36513" t="str">
        <f t="shared" si="572"/>
        <v>YAG</v>
      </c>
    </row>
    <row r="36514" spans="1:1" x14ac:dyDescent="0.25">
      <c r="A36514" t="str">
        <f t="shared" si="572"/>
        <v>YAG</v>
      </c>
    </row>
    <row r="36515" spans="1:1" x14ac:dyDescent="0.25">
      <c r="A36515" t="str">
        <f t="shared" si="572"/>
        <v>YAG</v>
      </c>
    </row>
    <row r="36516" spans="1:1" x14ac:dyDescent="0.25">
      <c r="A36516" t="str">
        <f t="shared" si="572"/>
        <v>YAG</v>
      </c>
    </row>
    <row r="36517" spans="1:1" x14ac:dyDescent="0.25">
      <c r="A36517" t="str">
        <f t="shared" si="572"/>
        <v>YAG</v>
      </c>
    </row>
    <row r="36518" spans="1:1" x14ac:dyDescent="0.25">
      <c r="A36518" t="str">
        <f t="shared" si="572"/>
        <v>YAG</v>
      </c>
    </row>
    <row r="36519" spans="1:1" x14ac:dyDescent="0.25">
      <c r="A36519" t="str">
        <f t="shared" si="572"/>
        <v>YAG</v>
      </c>
    </row>
    <row r="36520" spans="1:1" x14ac:dyDescent="0.25">
      <c r="A36520" t="str">
        <f t="shared" si="572"/>
        <v>YAG</v>
      </c>
    </row>
    <row r="36521" spans="1:1" x14ac:dyDescent="0.25">
      <c r="A36521" t="str">
        <f t="shared" si="572"/>
        <v>YAG</v>
      </c>
    </row>
    <row r="36522" spans="1:1" x14ac:dyDescent="0.25">
      <c r="A36522" t="str">
        <f t="shared" si="572"/>
        <v>YAG</v>
      </c>
    </row>
    <row r="36523" spans="1:1" x14ac:dyDescent="0.25">
      <c r="A36523" t="str">
        <f t="shared" si="572"/>
        <v>YAG</v>
      </c>
    </row>
    <row r="36524" spans="1:1" x14ac:dyDescent="0.25">
      <c r="A36524" t="str">
        <f t="shared" si="572"/>
        <v>YAG</v>
      </c>
    </row>
    <row r="36525" spans="1:1" x14ac:dyDescent="0.25">
      <c r="A36525" t="str">
        <f t="shared" si="572"/>
        <v>YAG</v>
      </c>
    </row>
    <row r="36526" spans="1:1" x14ac:dyDescent="0.25">
      <c r="A36526" t="str">
        <f t="shared" si="572"/>
        <v>YAG</v>
      </c>
    </row>
    <row r="36527" spans="1:1" x14ac:dyDescent="0.25">
      <c r="A36527" t="str">
        <f t="shared" si="572"/>
        <v>YAG</v>
      </c>
    </row>
    <row r="36528" spans="1:1" x14ac:dyDescent="0.25">
      <c r="A36528" t="str">
        <f t="shared" si="572"/>
        <v>YAG</v>
      </c>
    </row>
    <row r="36529" spans="1:1" x14ac:dyDescent="0.25">
      <c r="A36529" t="str">
        <f t="shared" ref="A36529:A36592" si="573">"YAG"&amp;D36529 &amp;E36529 &amp;F36529 &amp; G36529 &amp;H36529 &amp;I36529</f>
        <v>YAG</v>
      </c>
    </row>
    <row r="36530" spans="1:1" x14ac:dyDescent="0.25">
      <c r="A36530" t="str">
        <f t="shared" si="573"/>
        <v>YAG</v>
      </c>
    </row>
    <row r="36531" spans="1:1" x14ac:dyDescent="0.25">
      <c r="A36531" t="str">
        <f t="shared" si="573"/>
        <v>YAG</v>
      </c>
    </row>
    <row r="36532" spans="1:1" x14ac:dyDescent="0.25">
      <c r="A36532" t="str">
        <f t="shared" si="573"/>
        <v>YAG</v>
      </c>
    </row>
    <row r="36533" spans="1:1" x14ac:dyDescent="0.25">
      <c r="A36533" t="str">
        <f t="shared" si="573"/>
        <v>YAG</v>
      </c>
    </row>
    <row r="36534" spans="1:1" x14ac:dyDescent="0.25">
      <c r="A36534" t="str">
        <f t="shared" si="573"/>
        <v>YAG</v>
      </c>
    </row>
    <row r="36535" spans="1:1" x14ac:dyDescent="0.25">
      <c r="A36535" t="str">
        <f t="shared" si="573"/>
        <v>YAG</v>
      </c>
    </row>
    <row r="36536" spans="1:1" x14ac:dyDescent="0.25">
      <c r="A36536" t="str">
        <f t="shared" si="573"/>
        <v>YAG</v>
      </c>
    </row>
    <row r="36537" spans="1:1" x14ac:dyDescent="0.25">
      <c r="A36537" t="str">
        <f t="shared" si="573"/>
        <v>YAG</v>
      </c>
    </row>
    <row r="36538" spans="1:1" x14ac:dyDescent="0.25">
      <c r="A36538" t="str">
        <f t="shared" si="573"/>
        <v>YAG</v>
      </c>
    </row>
    <row r="36539" spans="1:1" x14ac:dyDescent="0.25">
      <c r="A36539" t="str">
        <f t="shared" si="573"/>
        <v>YAG</v>
      </c>
    </row>
    <row r="36540" spans="1:1" x14ac:dyDescent="0.25">
      <c r="A36540" t="str">
        <f t="shared" si="573"/>
        <v>YAG</v>
      </c>
    </row>
    <row r="36541" spans="1:1" x14ac:dyDescent="0.25">
      <c r="A36541" t="str">
        <f t="shared" si="573"/>
        <v>YAG</v>
      </c>
    </row>
    <row r="36542" spans="1:1" x14ac:dyDescent="0.25">
      <c r="A36542" t="str">
        <f t="shared" si="573"/>
        <v>YAG</v>
      </c>
    </row>
    <row r="36543" spans="1:1" x14ac:dyDescent="0.25">
      <c r="A36543" t="str">
        <f t="shared" si="573"/>
        <v>YAG</v>
      </c>
    </row>
    <row r="36544" spans="1:1" x14ac:dyDescent="0.25">
      <c r="A36544" t="str">
        <f t="shared" si="573"/>
        <v>YAG</v>
      </c>
    </row>
    <row r="36545" spans="1:1" x14ac:dyDescent="0.25">
      <c r="A36545" t="str">
        <f t="shared" si="573"/>
        <v>YAG</v>
      </c>
    </row>
    <row r="36546" spans="1:1" x14ac:dyDescent="0.25">
      <c r="A36546" t="str">
        <f t="shared" si="573"/>
        <v>YAG</v>
      </c>
    </row>
    <row r="36547" spans="1:1" x14ac:dyDescent="0.25">
      <c r="A36547" t="str">
        <f t="shared" si="573"/>
        <v>YAG</v>
      </c>
    </row>
    <row r="36548" spans="1:1" x14ac:dyDescent="0.25">
      <c r="A36548" t="str">
        <f t="shared" si="573"/>
        <v>YAG</v>
      </c>
    </row>
    <row r="36549" spans="1:1" x14ac:dyDescent="0.25">
      <c r="A36549" t="str">
        <f t="shared" si="573"/>
        <v>YAG</v>
      </c>
    </row>
    <row r="36550" spans="1:1" x14ac:dyDescent="0.25">
      <c r="A36550" t="str">
        <f t="shared" si="573"/>
        <v>YAG</v>
      </c>
    </row>
    <row r="36551" spans="1:1" x14ac:dyDescent="0.25">
      <c r="A36551" t="str">
        <f t="shared" si="573"/>
        <v>YAG</v>
      </c>
    </row>
    <row r="36552" spans="1:1" x14ac:dyDescent="0.25">
      <c r="A36552" t="str">
        <f t="shared" si="573"/>
        <v>YAG</v>
      </c>
    </row>
    <row r="36553" spans="1:1" x14ac:dyDescent="0.25">
      <c r="A36553" t="str">
        <f t="shared" si="573"/>
        <v>YAG</v>
      </c>
    </row>
    <row r="36554" spans="1:1" x14ac:dyDescent="0.25">
      <c r="A36554" t="str">
        <f t="shared" si="573"/>
        <v>YAG</v>
      </c>
    </row>
    <row r="36555" spans="1:1" x14ac:dyDescent="0.25">
      <c r="A36555" t="str">
        <f t="shared" si="573"/>
        <v>YAG</v>
      </c>
    </row>
    <row r="36556" spans="1:1" x14ac:dyDescent="0.25">
      <c r="A36556" t="str">
        <f t="shared" si="573"/>
        <v>YAG</v>
      </c>
    </row>
    <row r="36557" spans="1:1" x14ac:dyDescent="0.25">
      <c r="A36557" t="str">
        <f t="shared" si="573"/>
        <v>YAG</v>
      </c>
    </row>
    <row r="36558" spans="1:1" x14ac:dyDescent="0.25">
      <c r="A36558" t="str">
        <f t="shared" si="573"/>
        <v>YAG</v>
      </c>
    </row>
    <row r="36559" spans="1:1" x14ac:dyDescent="0.25">
      <c r="A36559" t="str">
        <f t="shared" si="573"/>
        <v>YAG</v>
      </c>
    </row>
    <row r="36560" spans="1:1" x14ac:dyDescent="0.25">
      <c r="A36560" t="str">
        <f t="shared" si="573"/>
        <v>YAG</v>
      </c>
    </row>
    <row r="36561" spans="1:1" x14ac:dyDescent="0.25">
      <c r="A36561" t="str">
        <f t="shared" si="573"/>
        <v>YAG</v>
      </c>
    </row>
    <row r="36562" spans="1:1" x14ac:dyDescent="0.25">
      <c r="A36562" t="str">
        <f t="shared" si="573"/>
        <v>YAG</v>
      </c>
    </row>
    <row r="36563" spans="1:1" x14ac:dyDescent="0.25">
      <c r="A36563" t="str">
        <f t="shared" si="573"/>
        <v>YAG</v>
      </c>
    </row>
    <row r="36564" spans="1:1" x14ac:dyDescent="0.25">
      <c r="A36564" t="str">
        <f t="shared" si="573"/>
        <v>YAG</v>
      </c>
    </row>
    <row r="36565" spans="1:1" x14ac:dyDescent="0.25">
      <c r="A36565" t="str">
        <f t="shared" si="573"/>
        <v>YAG</v>
      </c>
    </row>
    <row r="36566" spans="1:1" x14ac:dyDescent="0.25">
      <c r="A36566" t="str">
        <f t="shared" si="573"/>
        <v>YAG</v>
      </c>
    </row>
    <row r="36567" spans="1:1" x14ac:dyDescent="0.25">
      <c r="A36567" t="str">
        <f t="shared" si="573"/>
        <v>YAG</v>
      </c>
    </row>
    <row r="36568" spans="1:1" x14ac:dyDescent="0.25">
      <c r="A36568" t="str">
        <f t="shared" si="573"/>
        <v>YAG</v>
      </c>
    </row>
    <row r="36569" spans="1:1" x14ac:dyDescent="0.25">
      <c r="A36569" t="str">
        <f t="shared" si="573"/>
        <v>YAG</v>
      </c>
    </row>
    <row r="36570" spans="1:1" x14ac:dyDescent="0.25">
      <c r="A36570" t="str">
        <f t="shared" si="573"/>
        <v>YAG</v>
      </c>
    </row>
    <row r="36571" spans="1:1" x14ac:dyDescent="0.25">
      <c r="A36571" t="str">
        <f t="shared" si="573"/>
        <v>YAG</v>
      </c>
    </row>
    <row r="36572" spans="1:1" x14ac:dyDescent="0.25">
      <c r="A36572" t="str">
        <f t="shared" si="573"/>
        <v>YAG</v>
      </c>
    </row>
    <row r="36573" spans="1:1" x14ac:dyDescent="0.25">
      <c r="A36573" t="str">
        <f t="shared" si="573"/>
        <v>YAG</v>
      </c>
    </row>
    <row r="36574" spans="1:1" x14ac:dyDescent="0.25">
      <c r="A36574" t="str">
        <f t="shared" si="573"/>
        <v>YAG</v>
      </c>
    </row>
    <row r="36575" spans="1:1" x14ac:dyDescent="0.25">
      <c r="A36575" t="str">
        <f t="shared" si="573"/>
        <v>YAG</v>
      </c>
    </row>
    <row r="36576" spans="1:1" x14ac:dyDescent="0.25">
      <c r="A36576" t="str">
        <f t="shared" si="573"/>
        <v>YAG</v>
      </c>
    </row>
    <row r="36577" spans="1:1" x14ac:dyDescent="0.25">
      <c r="A36577" t="str">
        <f t="shared" si="573"/>
        <v>YAG</v>
      </c>
    </row>
    <row r="36578" spans="1:1" x14ac:dyDescent="0.25">
      <c r="A36578" t="str">
        <f t="shared" si="573"/>
        <v>YAG</v>
      </c>
    </row>
    <row r="36579" spans="1:1" x14ac:dyDescent="0.25">
      <c r="A36579" t="str">
        <f t="shared" si="573"/>
        <v>YAG</v>
      </c>
    </row>
    <row r="36580" spans="1:1" x14ac:dyDescent="0.25">
      <c r="A36580" t="str">
        <f t="shared" si="573"/>
        <v>YAG</v>
      </c>
    </row>
    <row r="36581" spans="1:1" x14ac:dyDescent="0.25">
      <c r="A36581" t="str">
        <f t="shared" si="573"/>
        <v>YAG</v>
      </c>
    </row>
    <row r="36582" spans="1:1" x14ac:dyDescent="0.25">
      <c r="A36582" t="str">
        <f t="shared" si="573"/>
        <v>YAG</v>
      </c>
    </row>
    <row r="36583" spans="1:1" x14ac:dyDescent="0.25">
      <c r="A36583" t="str">
        <f t="shared" si="573"/>
        <v>YAG</v>
      </c>
    </row>
    <row r="36584" spans="1:1" x14ac:dyDescent="0.25">
      <c r="A36584" t="str">
        <f t="shared" si="573"/>
        <v>YAG</v>
      </c>
    </row>
    <row r="36585" spans="1:1" x14ac:dyDescent="0.25">
      <c r="A36585" t="str">
        <f t="shared" si="573"/>
        <v>YAG</v>
      </c>
    </row>
    <row r="36586" spans="1:1" x14ac:dyDescent="0.25">
      <c r="A36586" t="str">
        <f t="shared" si="573"/>
        <v>YAG</v>
      </c>
    </row>
    <row r="36587" spans="1:1" x14ac:dyDescent="0.25">
      <c r="A36587" t="str">
        <f t="shared" si="573"/>
        <v>YAG</v>
      </c>
    </row>
    <row r="36588" spans="1:1" x14ac:dyDescent="0.25">
      <c r="A36588" t="str">
        <f t="shared" si="573"/>
        <v>YAG</v>
      </c>
    </row>
    <row r="36589" spans="1:1" x14ac:dyDescent="0.25">
      <c r="A36589" t="str">
        <f t="shared" si="573"/>
        <v>YAG</v>
      </c>
    </row>
    <row r="36590" spans="1:1" x14ac:dyDescent="0.25">
      <c r="A36590" t="str">
        <f t="shared" si="573"/>
        <v>YAG</v>
      </c>
    </row>
    <row r="36591" spans="1:1" x14ac:dyDescent="0.25">
      <c r="A36591" t="str">
        <f t="shared" si="573"/>
        <v>YAG</v>
      </c>
    </row>
    <row r="36592" spans="1:1" x14ac:dyDescent="0.25">
      <c r="A36592" t="str">
        <f t="shared" si="573"/>
        <v>YAG</v>
      </c>
    </row>
    <row r="36593" spans="1:1" x14ac:dyDescent="0.25">
      <c r="A36593" t="str">
        <f t="shared" ref="A36593:A36656" si="574">"YAG"&amp;D36593 &amp;E36593 &amp;F36593 &amp; G36593 &amp;H36593 &amp;I36593</f>
        <v>YAG</v>
      </c>
    </row>
    <row r="36594" spans="1:1" x14ac:dyDescent="0.25">
      <c r="A36594" t="str">
        <f t="shared" si="574"/>
        <v>YAG</v>
      </c>
    </row>
    <row r="36595" spans="1:1" x14ac:dyDescent="0.25">
      <c r="A36595" t="str">
        <f t="shared" si="574"/>
        <v>YAG</v>
      </c>
    </row>
    <row r="36596" spans="1:1" x14ac:dyDescent="0.25">
      <c r="A36596" t="str">
        <f t="shared" si="574"/>
        <v>YAG</v>
      </c>
    </row>
    <row r="36597" spans="1:1" x14ac:dyDescent="0.25">
      <c r="A36597" t="str">
        <f t="shared" si="574"/>
        <v>YAG</v>
      </c>
    </row>
    <row r="36598" spans="1:1" x14ac:dyDescent="0.25">
      <c r="A36598" t="str">
        <f t="shared" si="574"/>
        <v>YAG</v>
      </c>
    </row>
    <row r="36599" spans="1:1" x14ac:dyDescent="0.25">
      <c r="A36599" t="str">
        <f t="shared" si="574"/>
        <v>YAG</v>
      </c>
    </row>
    <row r="36600" spans="1:1" x14ac:dyDescent="0.25">
      <c r="A36600" t="str">
        <f t="shared" si="574"/>
        <v>YAG</v>
      </c>
    </row>
    <row r="36601" spans="1:1" x14ac:dyDescent="0.25">
      <c r="A36601" t="str">
        <f t="shared" si="574"/>
        <v>YAG</v>
      </c>
    </row>
    <row r="36602" spans="1:1" x14ac:dyDescent="0.25">
      <c r="A36602" t="str">
        <f t="shared" si="574"/>
        <v>YAG</v>
      </c>
    </row>
    <row r="36603" spans="1:1" x14ac:dyDescent="0.25">
      <c r="A36603" t="str">
        <f t="shared" si="574"/>
        <v>YAG</v>
      </c>
    </row>
    <row r="36604" spans="1:1" x14ac:dyDescent="0.25">
      <c r="A36604" t="str">
        <f t="shared" si="574"/>
        <v>YAG</v>
      </c>
    </row>
    <row r="36605" spans="1:1" x14ac:dyDescent="0.25">
      <c r="A36605" t="str">
        <f t="shared" si="574"/>
        <v>YAG</v>
      </c>
    </row>
    <row r="36606" spans="1:1" x14ac:dyDescent="0.25">
      <c r="A36606" t="str">
        <f t="shared" si="574"/>
        <v>YAG</v>
      </c>
    </row>
    <row r="36607" spans="1:1" x14ac:dyDescent="0.25">
      <c r="A36607" t="str">
        <f t="shared" si="574"/>
        <v>YAG</v>
      </c>
    </row>
    <row r="36608" spans="1:1" x14ac:dyDescent="0.25">
      <c r="A36608" t="str">
        <f t="shared" si="574"/>
        <v>YAG</v>
      </c>
    </row>
    <row r="36609" spans="1:1" x14ac:dyDescent="0.25">
      <c r="A36609" t="str">
        <f t="shared" si="574"/>
        <v>YAG</v>
      </c>
    </row>
    <row r="36610" spans="1:1" x14ac:dyDescent="0.25">
      <c r="A36610" t="str">
        <f t="shared" si="574"/>
        <v>YAG</v>
      </c>
    </row>
    <row r="36611" spans="1:1" x14ac:dyDescent="0.25">
      <c r="A36611" t="str">
        <f t="shared" si="574"/>
        <v>YAG</v>
      </c>
    </row>
    <row r="36612" spans="1:1" x14ac:dyDescent="0.25">
      <c r="A36612" t="str">
        <f t="shared" si="574"/>
        <v>YAG</v>
      </c>
    </row>
    <row r="36613" spans="1:1" x14ac:dyDescent="0.25">
      <c r="A36613" t="str">
        <f t="shared" si="574"/>
        <v>YAG</v>
      </c>
    </row>
    <row r="36614" spans="1:1" x14ac:dyDescent="0.25">
      <c r="A36614" t="str">
        <f t="shared" si="574"/>
        <v>YAG</v>
      </c>
    </row>
    <row r="36615" spans="1:1" x14ac:dyDescent="0.25">
      <c r="A36615" t="str">
        <f t="shared" si="574"/>
        <v>YAG</v>
      </c>
    </row>
    <row r="36616" spans="1:1" x14ac:dyDescent="0.25">
      <c r="A36616" t="str">
        <f t="shared" si="574"/>
        <v>YAG</v>
      </c>
    </row>
    <row r="36617" spans="1:1" x14ac:dyDescent="0.25">
      <c r="A36617" t="str">
        <f t="shared" si="574"/>
        <v>YAG</v>
      </c>
    </row>
    <row r="36618" spans="1:1" x14ac:dyDescent="0.25">
      <c r="A36618" t="str">
        <f t="shared" si="574"/>
        <v>YAG</v>
      </c>
    </row>
    <row r="36619" spans="1:1" x14ac:dyDescent="0.25">
      <c r="A36619" t="str">
        <f t="shared" si="574"/>
        <v>YAG</v>
      </c>
    </row>
    <row r="36620" spans="1:1" x14ac:dyDescent="0.25">
      <c r="A36620" t="str">
        <f t="shared" si="574"/>
        <v>YAG</v>
      </c>
    </row>
    <row r="36621" spans="1:1" x14ac:dyDescent="0.25">
      <c r="A36621" t="str">
        <f t="shared" si="574"/>
        <v>YAG</v>
      </c>
    </row>
    <row r="36622" spans="1:1" x14ac:dyDescent="0.25">
      <c r="A36622" t="str">
        <f t="shared" si="574"/>
        <v>YAG</v>
      </c>
    </row>
    <row r="36623" spans="1:1" x14ac:dyDescent="0.25">
      <c r="A36623" t="str">
        <f t="shared" si="574"/>
        <v>YAG</v>
      </c>
    </row>
    <row r="36624" spans="1:1" x14ac:dyDescent="0.25">
      <c r="A36624" t="str">
        <f t="shared" si="574"/>
        <v>YAG</v>
      </c>
    </row>
    <row r="36625" spans="1:1" x14ac:dyDescent="0.25">
      <c r="A36625" t="str">
        <f t="shared" si="574"/>
        <v>YAG</v>
      </c>
    </row>
    <row r="36626" spans="1:1" x14ac:dyDescent="0.25">
      <c r="A36626" t="str">
        <f t="shared" si="574"/>
        <v>YAG</v>
      </c>
    </row>
    <row r="36627" spans="1:1" x14ac:dyDescent="0.25">
      <c r="A36627" t="str">
        <f t="shared" si="574"/>
        <v>YAG</v>
      </c>
    </row>
    <row r="36628" spans="1:1" x14ac:dyDescent="0.25">
      <c r="A36628" t="str">
        <f t="shared" si="574"/>
        <v>YAG</v>
      </c>
    </row>
    <row r="36629" spans="1:1" x14ac:dyDescent="0.25">
      <c r="A36629" t="str">
        <f t="shared" si="574"/>
        <v>YAG</v>
      </c>
    </row>
    <row r="36630" spans="1:1" x14ac:dyDescent="0.25">
      <c r="A36630" t="str">
        <f t="shared" si="574"/>
        <v>YAG</v>
      </c>
    </row>
    <row r="36631" spans="1:1" x14ac:dyDescent="0.25">
      <c r="A36631" t="str">
        <f t="shared" si="574"/>
        <v>YAG</v>
      </c>
    </row>
    <row r="36632" spans="1:1" x14ac:dyDescent="0.25">
      <c r="A36632" t="str">
        <f t="shared" si="574"/>
        <v>YAG</v>
      </c>
    </row>
    <row r="36633" spans="1:1" x14ac:dyDescent="0.25">
      <c r="A36633" t="str">
        <f t="shared" si="574"/>
        <v>YAG</v>
      </c>
    </row>
    <row r="36634" spans="1:1" x14ac:dyDescent="0.25">
      <c r="A36634" t="str">
        <f t="shared" si="574"/>
        <v>YAG</v>
      </c>
    </row>
    <row r="36635" spans="1:1" x14ac:dyDescent="0.25">
      <c r="A36635" t="str">
        <f t="shared" si="574"/>
        <v>YAG</v>
      </c>
    </row>
    <row r="36636" spans="1:1" x14ac:dyDescent="0.25">
      <c r="A36636" t="str">
        <f t="shared" si="574"/>
        <v>YAG</v>
      </c>
    </row>
    <row r="36637" spans="1:1" x14ac:dyDescent="0.25">
      <c r="A36637" t="str">
        <f t="shared" si="574"/>
        <v>YAG</v>
      </c>
    </row>
    <row r="36638" spans="1:1" x14ac:dyDescent="0.25">
      <c r="A36638" t="str">
        <f t="shared" si="574"/>
        <v>YAG</v>
      </c>
    </row>
    <row r="36639" spans="1:1" x14ac:dyDescent="0.25">
      <c r="A36639" t="str">
        <f t="shared" si="574"/>
        <v>YAG</v>
      </c>
    </row>
    <row r="36640" spans="1:1" x14ac:dyDescent="0.25">
      <c r="A36640" t="str">
        <f t="shared" si="574"/>
        <v>YAG</v>
      </c>
    </row>
    <row r="36641" spans="1:1" x14ac:dyDescent="0.25">
      <c r="A36641" t="str">
        <f t="shared" si="574"/>
        <v>YAG</v>
      </c>
    </row>
    <row r="36642" spans="1:1" x14ac:dyDescent="0.25">
      <c r="A36642" t="str">
        <f t="shared" si="574"/>
        <v>YAG</v>
      </c>
    </row>
    <row r="36643" spans="1:1" x14ac:dyDescent="0.25">
      <c r="A36643" t="str">
        <f t="shared" si="574"/>
        <v>YAG</v>
      </c>
    </row>
    <row r="36644" spans="1:1" x14ac:dyDescent="0.25">
      <c r="A36644" t="str">
        <f t="shared" si="574"/>
        <v>YAG</v>
      </c>
    </row>
    <row r="36645" spans="1:1" x14ac:dyDescent="0.25">
      <c r="A36645" t="str">
        <f t="shared" si="574"/>
        <v>YAG</v>
      </c>
    </row>
    <row r="36646" spans="1:1" x14ac:dyDescent="0.25">
      <c r="A36646" t="str">
        <f t="shared" si="574"/>
        <v>YAG</v>
      </c>
    </row>
    <row r="36647" spans="1:1" x14ac:dyDescent="0.25">
      <c r="A36647" t="str">
        <f t="shared" si="574"/>
        <v>YAG</v>
      </c>
    </row>
    <row r="36648" spans="1:1" x14ac:dyDescent="0.25">
      <c r="A36648" t="str">
        <f t="shared" si="574"/>
        <v>YAG</v>
      </c>
    </row>
    <row r="36649" spans="1:1" x14ac:dyDescent="0.25">
      <c r="A36649" t="str">
        <f t="shared" si="574"/>
        <v>YAG</v>
      </c>
    </row>
    <row r="36650" spans="1:1" x14ac:dyDescent="0.25">
      <c r="A36650" t="str">
        <f t="shared" si="574"/>
        <v>YAG</v>
      </c>
    </row>
    <row r="36651" spans="1:1" x14ac:dyDescent="0.25">
      <c r="A36651" t="str">
        <f t="shared" si="574"/>
        <v>YAG</v>
      </c>
    </row>
    <row r="36652" spans="1:1" x14ac:dyDescent="0.25">
      <c r="A36652" t="str">
        <f t="shared" si="574"/>
        <v>YAG</v>
      </c>
    </row>
    <row r="36653" spans="1:1" x14ac:dyDescent="0.25">
      <c r="A36653" t="str">
        <f t="shared" si="574"/>
        <v>YAG</v>
      </c>
    </row>
    <row r="36654" spans="1:1" x14ac:dyDescent="0.25">
      <c r="A36654" t="str">
        <f t="shared" si="574"/>
        <v>YAG</v>
      </c>
    </row>
    <row r="36655" spans="1:1" x14ac:dyDescent="0.25">
      <c r="A36655" t="str">
        <f t="shared" si="574"/>
        <v>YAG</v>
      </c>
    </row>
    <row r="36656" spans="1:1" x14ac:dyDescent="0.25">
      <c r="A36656" t="str">
        <f t="shared" si="574"/>
        <v>YAG</v>
      </c>
    </row>
    <row r="36657" spans="1:1" x14ac:dyDescent="0.25">
      <c r="A36657" t="str">
        <f t="shared" ref="A36657:A36720" si="575">"YAG"&amp;D36657 &amp;E36657 &amp;F36657 &amp; G36657 &amp;H36657 &amp;I36657</f>
        <v>YAG</v>
      </c>
    </row>
    <row r="36658" spans="1:1" x14ac:dyDescent="0.25">
      <c r="A36658" t="str">
        <f t="shared" si="575"/>
        <v>YAG</v>
      </c>
    </row>
    <row r="36659" spans="1:1" x14ac:dyDescent="0.25">
      <c r="A36659" t="str">
        <f t="shared" si="575"/>
        <v>YAG</v>
      </c>
    </row>
    <row r="36660" spans="1:1" x14ac:dyDescent="0.25">
      <c r="A36660" t="str">
        <f t="shared" si="575"/>
        <v>YAG</v>
      </c>
    </row>
    <row r="36661" spans="1:1" x14ac:dyDescent="0.25">
      <c r="A36661" t="str">
        <f t="shared" si="575"/>
        <v>YAG</v>
      </c>
    </row>
    <row r="36662" spans="1:1" x14ac:dyDescent="0.25">
      <c r="A36662" t="str">
        <f t="shared" si="575"/>
        <v>YAG</v>
      </c>
    </row>
    <row r="36663" spans="1:1" x14ac:dyDescent="0.25">
      <c r="A36663" t="str">
        <f t="shared" si="575"/>
        <v>YAG</v>
      </c>
    </row>
    <row r="36664" spans="1:1" x14ac:dyDescent="0.25">
      <c r="A36664" t="str">
        <f t="shared" si="575"/>
        <v>YAG</v>
      </c>
    </row>
    <row r="36665" spans="1:1" x14ac:dyDescent="0.25">
      <c r="A36665" t="str">
        <f t="shared" si="575"/>
        <v>YAG</v>
      </c>
    </row>
    <row r="36666" spans="1:1" x14ac:dyDescent="0.25">
      <c r="A36666" t="str">
        <f t="shared" si="575"/>
        <v>YAG</v>
      </c>
    </row>
    <row r="36667" spans="1:1" x14ac:dyDescent="0.25">
      <c r="A36667" t="str">
        <f t="shared" si="575"/>
        <v>YAG</v>
      </c>
    </row>
    <row r="36668" spans="1:1" x14ac:dyDescent="0.25">
      <c r="A36668" t="str">
        <f t="shared" si="575"/>
        <v>YAG</v>
      </c>
    </row>
    <row r="36669" spans="1:1" x14ac:dyDescent="0.25">
      <c r="A36669" t="str">
        <f t="shared" si="575"/>
        <v>YAG</v>
      </c>
    </row>
    <row r="36670" spans="1:1" x14ac:dyDescent="0.25">
      <c r="A36670" t="str">
        <f t="shared" si="575"/>
        <v>YAG</v>
      </c>
    </row>
    <row r="36671" spans="1:1" x14ac:dyDescent="0.25">
      <c r="A36671" t="str">
        <f t="shared" si="575"/>
        <v>YAG</v>
      </c>
    </row>
    <row r="36672" spans="1:1" x14ac:dyDescent="0.25">
      <c r="A36672" t="str">
        <f t="shared" si="575"/>
        <v>YAG</v>
      </c>
    </row>
    <row r="36673" spans="1:1" x14ac:dyDescent="0.25">
      <c r="A36673" t="str">
        <f t="shared" si="575"/>
        <v>YAG</v>
      </c>
    </row>
    <row r="36674" spans="1:1" x14ac:dyDescent="0.25">
      <c r="A36674" t="str">
        <f t="shared" si="575"/>
        <v>YAG</v>
      </c>
    </row>
    <row r="36675" spans="1:1" x14ac:dyDescent="0.25">
      <c r="A36675" t="str">
        <f t="shared" si="575"/>
        <v>YAG</v>
      </c>
    </row>
    <row r="36676" spans="1:1" x14ac:dyDescent="0.25">
      <c r="A36676" t="str">
        <f t="shared" si="575"/>
        <v>YAG</v>
      </c>
    </row>
    <row r="36677" spans="1:1" x14ac:dyDescent="0.25">
      <c r="A36677" t="str">
        <f t="shared" si="575"/>
        <v>YAG</v>
      </c>
    </row>
    <row r="36678" spans="1:1" x14ac:dyDescent="0.25">
      <c r="A36678" t="str">
        <f t="shared" si="575"/>
        <v>YAG</v>
      </c>
    </row>
    <row r="36679" spans="1:1" x14ac:dyDescent="0.25">
      <c r="A36679" t="str">
        <f t="shared" si="575"/>
        <v>YAG</v>
      </c>
    </row>
    <row r="36680" spans="1:1" x14ac:dyDescent="0.25">
      <c r="A36680" t="str">
        <f t="shared" si="575"/>
        <v>YAG</v>
      </c>
    </row>
    <row r="36681" spans="1:1" x14ac:dyDescent="0.25">
      <c r="A36681" t="str">
        <f t="shared" si="575"/>
        <v>YAG</v>
      </c>
    </row>
    <row r="36682" spans="1:1" x14ac:dyDescent="0.25">
      <c r="A36682" t="str">
        <f t="shared" si="575"/>
        <v>YAG</v>
      </c>
    </row>
    <row r="36683" spans="1:1" x14ac:dyDescent="0.25">
      <c r="A36683" t="str">
        <f t="shared" si="575"/>
        <v>YAG</v>
      </c>
    </row>
    <row r="36684" spans="1:1" x14ac:dyDescent="0.25">
      <c r="A36684" t="str">
        <f t="shared" si="575"/>
        <v>YAG</v>
      </c>
    </row>
    <row r="36685" spans="1:1" x14ac:dyDescent="0.25">
      <c r="A36685" t="str">
        <f t="shared" si="575"/>
        <v>YAG</v>
      </c>
    </row>
    <row r="36686" spans="1:1" x14ac:dyDescent="0.25">
      <c r="A36686" t="str">
        <f t="shared" si="575"/>
        <v>YAG</v>
      </c>
    </row>
    <row r="36687" spans="1:1" x14ac:dyDescent="0.25">
      <c r="A36687" t="str">
        <f t="shared" si="575"/>
        <v>YAG</v>
      </c>
    </row>
    <row r="36688" spans="1:1" x14ac:dyDescent="0.25">
      <c r="A36688" t="str">
        <f t="shared" si="575"/>
        <v>YAG</v>
      </c>
    </row>
    <row r="36689" spans="1:1" x14ac:dyDescent="0.25">
      <c r="A36689" t="str">
        <f t="shared" si="575"/>
        <v>YAG</v>
      </c>
    </row>
    <row r="36690" spans="1:1" x14ac:dyDescent="0.25">
      <c r="A36690" t="str">
        <f t="shared" si="575"/>
        <v>YAG</v>
      </c>
    </row>
    <row r="36691" spans="1:1" x14ac:dyDescent="0.25">
      <c r="A36691" t="str">
        <f t="shared" si="575"/>
        <v>YAG</v>
      </c>
    </row>
    <row r="36692" spans="1:1" x14ac:dyDescent="0.25">
      <c r="A36692" t="str">
        <f t="shared" si="575"/>
        <v>YAG</v>
      </c>
    </row>
    <row r="36693" spans="1:1" x14ac:dyDescent="0.25">
      <c r="A36693" t="str">
        <f t="shared" si="575"/>
        <v>YAG</v>
      </c>
    </row>
    <row r="36694" spans="1:1" x14ac:dyDescent="0.25">
      <c r="A36694" t="str">
        <f t="shared" si="575"/>
        <v>YAG</v>
      </c>
    </row>
    <row r="36695" spans="1:1" x14ac:dyDescent="0.25">
      <c r="A36695" t="str">
        <f t="shared" si="575"/>
        <v>YAG</v>
      </c>
    </row>
    <row r="36696" spans="1:1" x14ac:dyDescent="0.25">
      <c r="A36696" t="str">
        <f t="shared" si="575"/>
        <v>YAG</v>
      </c>
    </row>
    <row r="36697" spans="1:1" x14ac:dyDescent="0.25">
      <c r="A36697" t="str">
        <f t="shared" si="575"/>
        <v>YAG</v>
      </c>
    </row>
    <row r="36698" spans="1:1" x14ac:dyDescent="0.25">
      <c r="A36698" t="str">
        <f t="shared" si="575"/>
        <v>YAG</v>
      </c>
    </row>
    <row r="36699" spans="1:1" x14ac:dyDescent="0.25">
      <c r="A36699" t="str">
        <f t="shared" si="575"/>
        <v>YAG</v>
      </c>
    </row>
    <row r="36700" spans="1:1" x14ac:dyDescent="0.25">
      <c r="A36700" t="str">
        <f t="shared" si="575"/>
        <v>YAG</v>
      </c>
    </row>
    <row r="36701" spans="1:1" x14ac:dyDescent="0.25">
      <c r="A36701" t="str">
        <f t="shared" si="575"/>
        <v>YAG</v>
      </c>
    </row>
    <row r="36702" spans="1:1" x14ac:dyDescent="0.25">
      <c r="A36702" t="str">
        <f t="shared" si="575"/>
        <v>YAG</v>
      </c>
    </row>
    <row r="36703" spans="1:1" x14ac:dyDescent="0.25">
      <c r="A36703" t="str">
        <f t="shared" si="575"/>
        <v>YAG</v>
      </c>
    </row>
    <row r="36704" spans="1:1" x14ac:dyDescent="0.25">
      <c r="A36704" t="str">
        <f t="shared" si="575"/>
        <v>YAG</v>
      </c>
    </row>
    <row r="36705" spans="1:1" x14ac:dyDescent="0.25">
      <c r="A36705" t="str">
        <f t="shared" si="575"/>
        <v>YAG</v>
      </c>
    </row>
    <row r="36706" spans="1:1" x14ac:dyDescent="0.25">
      <c r="A36706" t="str">
        <f t="shared" si="575"/>
        <v>YAG</v>
      </c>
    </row>
    <row r="36707" spans="1:1" x14ac:dyDescent="0.25">
      <c r="A36707" t="str">
        <f t="shared" si="575"/>
        <v>YAG</v>
      </c>
    </row>
    <row r="36708" spans="1:1" x14ac:dyDescent="0.25">
      <c r="A36708" t="str">
        <f t="shared" si="575"/>
        <v>YAG</v>
      </c>
    </row>
    <row r="36709" spans="1:1" x14ac:dyDescent="0.25">
      <c r="A36709" t="str">
        <f t="shared" si="575"/>
        <v>YAG</v>
      </c>
    </row>
    <row r="36710" spans="1:1" x14ac:dyDescent="0.25">
      <c r="A36710" t="str">
        <f t="shared" si="575"/>
        <v>YAG</v>
      </c>
    </row>
    <row r="36711" spans="1:1" x14ac:dyDescent="0.25">
      <c r="A36711" t="str">
        <f t="shared" si="575"/>
        <v>YAG</v>
      </c>
    </row>
    <row r="36712" spans="1:1" x14ac:dyDescent="0.25">
      <c r="A36712" t="str">
        <f t="shared" si="575"/>
        <v>YAG</v>
      </c>
    </row>
    <row r="36713" spans="1:1" x14ac:dyDescent="0.25">
      <c r="A36713" t="str">
        <f t="shared" si="575"/>
        <v>YAG</v>
      </c>
    </row>
    <row r="36714" spans="1:1" x14ac:dyDescent="0.25">
      <c r="A36714" t="str">
        <f t="shared" si="575"/>
        <v>YAG</v>
      </c>
    </row>
    <row r="36715" spans="1:1" x14ac:dyDescent="0.25">
      <c r="A36715" t="str">
        <f t="shared" si="575"/>
        <v>YAG</v>
      </c>
    </row>
    <row r="36716" spans="1:1" x14ac:dyDescent="0.25">
      <c r="A36716" t="str">
        <f t="shared" si="575"/>
        <v>YAG</v>
      </c>
    </row>
    <row r="36717" spans="1:1" x14ac:dyDescent="0.25">
      <c r="A36717" t="str">
        <f t="shared" si="575"/>
        <v>YAG</v>
      </c>
    </row>
    <row r="36718" spans="1:1" x14ac:dyDescent="0.25">
      <c r="A36718" t="str">
        <f t="shared" si="575"/>
        <v>YAG</v>
      </c>
    </row>
    <row r="36719" spans="1:1" x14ac:dyDescent="0.25">
      <c r="A36719" t="str">
        <f t="shared" si="575"/>
        <v>YAG</v>
      </c>
    </row>
    <row r="36720" spans="1:1" x14ac:dyDescent="0.25">
      <c r="A36720" t="str">
        <f t="shared" si="575"/>
        <v>YAG</v>
      </c>
    </row>
    <row r="36721" spans="1:1" x14ac:dyDescent="0.25">
      <c r="A36721" t="str">
        <f t="shared" ref="A36721:A36784" si="576">"YAG"&amp;D36721 &amp;E36721 &amp;F36721 &amp; G36721 &amp;H36721 &amp;I36721</f>
        <v>YAG</v>
      </c>
    </row>
    <row r="36722" spans="1:1" x14ac:dyDescent="0.25">
      <c r="A36722" t="str">
        <f t="shared" si="576"/>
        <v>YAG</v>
      </c>
    </row>
    <row r="36723" spans="1:1" x14ac:dyDescent="0.25">
      <c r="A36723" t="str">
        <f t="shared" si="576"/>
        <v>YAG</v>
      </c>
    </row>
    <row r="36724" spans="1:1" x14ac:dyDescent="0.25">
      <c r="A36724" t="str">
        <f t="shared" si="576"/>
        <v>YAG</v>
      </c>
    </row>
    <row r="36725" spans="1:1" x14ac:dyDescent="0.25">
      <c r="A36725" t="str">
        <f t="shared" si="576"/>
        <v>YAG</v>
      </c>
    </row>
    <row r="36726" spans="1:1" x14ac:dyDescent="0.25">
      <c r="A36726" t="str">
        <f t="shared" si="576"/>
        <v>YAG</v>
      </c>
    </row>
    <row r="36727" spans="1:1" x14ac:dyDescent="0.25">
      <c r="A36727" t="str">
        <f t="shared" si="576"/>
        <v>YAG</v>
      </c>
    </row>
    <row r="36728" spans="1:1" x14ac:dyDescent="0.25">
      <c r="A36728" t="str">
        <f t="shared" si="576"/>
        <v>YAG</v>
      </c>
    </row>
    <row r="36729" spans="1:1" x14ac:dyDescent="0.25">
      <c r="A36729" t="str">
        <f t="shared" si="576"/>
        <v>YAG</v>
      </c>
    </row>
    <row r="36730" spans="1:1" x14ac:dyDescent="0.25">
      <c r="A36730" t="str">
        <f t="shared" si="576"/>
        <v>YAG</v>
      </c>
    </row>
    <row r="36731" spans="1:1" x14ac:dyDescent="0.25">
      <c r="A36731" t="str">
        <f t="shared" si="576"/>
        <v>YAG</v>
      </c>
    </row>
    <row r="36732" spans="1:1" x14ac:dyDescent="0.25">
      <c r="A36732" t="str">
        <f t="shared" si="576"/>
        <v>YAG</v>
      </c>
    </row>
    <row r="36733" spans="1:1" x14ac:dyDescent="0.25">
      <c r="A36733" t="str">
        <f t="shared" si="576"/>
        <v>YAG</v>
      </c>
    </row>
    <row r="36734" spans="1:1" x14ac:dyDescent="0.25">
      <c r="A36734" t="str">
        <f t="shared" si="576"/>
        <v>YAG</v>
      </c>
    </row>
    <row r="36735" spans="1:1" x14ac:dyDescent="0.25">
      <c r="A36735" t="str">
        <f t="shared" si="576"/>
        <v>YAG</v>
      </c>
    </row>
    <row r="36736" spans="1:1" x14ac:dyDescent="0.25">
      <c r="A36736" t="str">
        <f t="shared" si="576"/>
        <v>YAG</v>
      </c>
    </row>
    <row r="36737" spans="1:1" x14ac:dyDescent="0.25">
      <c r="A36737" t="str">
        <f t="shared" si="576"/>
        <v>YAG</v>
      </c>
    </row>
    <row r="36738" spans="1:1" x14ac:dyDescent="0.25">
      <c r="A36738" t="str">
        <f t="shared" si="576"/>
        <v>YAG</v>
      </c>
    </row>
    <row r="36739" spans="1:1" x14ac:dyDescent="0.25">
      <c r="A36739" t="str">
        <f t="shared" si="576"/>
        <v>YAG</v>
      </c>
    </row>
    <row r="36740" spans="1:1" x14ac:dyDescent="0.25">
      <c r="A36740" t="str">
        <f t="shared" si="576"/>
        <v>YAG</v>
      </c>
    </row>
    <row r="36741" spans="1:1" x14ac:dyDescent="0.25">
      <c r="A36741" t="str">
        <f t="shared" si="576"/>
        <v>YAG</v>
      </c>
    </row>
    <row r="36742" spans="1:1" x14ac:dyDescent="0.25">
      <c r="A36742" t="str">
        <f t="shared" si="576"/>
        <v>YAG</v>
      </c>
    </row>
    <row r="36743" spans="1:1" x14ac:dyDescent="0.25">
      <c r="A36743" t="str">
        <f t="shared" si="576"/>
        <v>YAG</v>
      </c>
    </row>
    <row r="36744" spans="1:1" x14ac:dyDescent="0.25">
      <c r="A36744" t="str">
        <f t="shared" si="576"/>
        <v>YAG</v>
      </c>
    </row>
    <row r="36745" spans="1:1" x14ac:dyDescent="0.25">
      <c r="A36745" t="str">
        <f t="shared" si="576"/>
        <v>YAG</v>
      </c>
    </row>
    <row r="36746" spans="1:1" x14ac:dyDescent="0.25">
      <c r="A36746" t="str">
        <f t="shared" si="576"/>
        <v>YAG</v>
      </c>
    </row>
    <row r="36747" spans="1:1" x14ac:dyDescent="0.25">
      <c r="A36747" t="str">
        <f t="shared" si="576"/>
        <v>YAG</v>
      </c>
    </row>
    <row r="36748" spans="1:1" x14ac:dyDescent="0.25">
      <c r="A36748" t="str">
        <f t="shared" si="576"/>
        <v>YAG</v>
      </c>
    </row>
    <row r="36749" spans="1:1" x14ac:dyDescent="0.25">
      <c r="A36749" t="str">
        <f t="shared" si="576"/>
        <v>YAG</v>
      </c>
    </row>
    <row r="36750" spans="1:1" x14ac:dyDescent="0.25">
      <c r="A36750" t="str">
        <f t="shared" si="576"/>
        <v>YAG</v>
      </c>
    </row>
    <row r="36751" spans="1:1" x14ac:dyDescent="0.25">
      <c r="A36751" t="str">
        <f t="shared" si="576"/>
        <v>YAG</v>
      </c>
    </row>
    <row r="36752" spans="1:1" x14ac:dyDescent="0.25">
      <c r="A36752" t="str">
        <f t="shared" si="576"/>
        <v>YAG</v>
      </c>
    </row>
    <row r="36753" spans="1:1" x14ac:dyDescent="0.25">
      <c r="A36753" t="str">
        <f t="shared" si="576"/>
        <v>YAG</v>
      </c>
    </row>
    <row r="36754" spans="1:1" x14ac:dyDescent="0.25">
      <c r="A36754" t="str">
        <f t="shared" si="576"/>
        <v>YAG</v>
      </c>
    </row>
    <row r="36755" spans="1:1" x14ac:dyDescent="0.25">
      <c r="A36755" t="str">
        <f t="shared" si="576"/>
        <v>YAG</v>
      </c>
    </row>
    <row r="36756" spans="1:1" x14ac:dyDescent="0.25">
      <c r="A36756" t="str">
        <f t="shared" si="576"/>
        <v>YAG</v>
      </c>
    </row>
    <row r="36757" spans="1:1" x14ac:dyDescent="0.25">
      <c r="A36757" t="str">
        <f t="shared" si="576"/>
        <v>YAG</v>
      </c>
    </row>
    <row r="36758" spans="1:1" x14ac:dyDescent="0.25">
      <c r="A36758" t="str">
        <f t="shared" si="576"/>
        <v>YAG</v>
      </c>
    </row>
    <row r="36759" spans="1:1" x14ac:dyDescent="0.25">
      <c r="A36759" t="str">
        <f t="shared" si="576"/>
        <v>YAG</v>
      </c>
    </row>
    <row r="36760" spans="1:1" x14ac:dyDescent="0.25">
      <c r="A36760" t="str">
        <f t="shared" si="576"/>
        <v>YAG</v>
      </c>
    </row>
    <row r="36761" spans="1:1" x14ac:dyDescent="0.25">
      <c r="A36761" t="str">
        <f t="shared" si="576"/>
        <v>YAG</v>
      </c>
    </row>
    <row r="36762" spans="1:1" x14ac:dyDescent="0.25">
      <c r="A36762" t="str">
        <f t="shared" si="576"/>
        <v>YAG</v>
      </c>
    </row>
    <row r="36763" spans="1:1" x14ac:dyDescent="0.25">
      <c r="A36763" t="str">
        <f t="shared" si="576"/>
        <v>YAG</v>
      </c>
    </row>
    <row r="36764" spans="1:1" x14ac:dyDescent="0.25">
      <c r="A36764" t="str">
        <f t="shared" si="576"/>
        <v>YAG</v>
      </c>
    </row>
    <row r="36765" spans="1:1" x14ac:dyDescent="0.25">
      <c r="A36765" t="str">
        <f t="shared" si="576"/>
        <v>YAG</v>
      </c>
    </row>
    <row r="36766" spans="1:1" x14ac:dyDescent="0.25">
      <c r="A36766" t="str">
        <f t="shared" si="576"/>
        <v>YAG</v>
      </c>
    </row>
    <row r="36767" spans="1:1" x14ac:dyDescent="0.25">
      <c r="A36767" t="str">
        <f t="shared" si="576"/>
        <v>YAG</v>
      </c>
    </row>
    <row r="36768" spans="1:1" x14ac:dyDescent="0.25">
      <c r="A36768" t="str">
        <f t="shared" si="576"/>
        <v>YAG</v>
      </c>
    </row>
    <row r="36769" spans="1:1" x14ac:dyDescent="0.25">
      <c r="A36769" t="str">
        <f t="shared" si="576"/>
        <v>YAG</v>
      </c>
    </row>
    <row r="36770" spans="1:1" x14ac:dyDescent="0.25">
      <c r="A36770" t="str">
        <f t="shared" si="576"/>
        <v>YAG</v>
      </c>
    </row>
    <row r="36771" spans="1:1" x14ac:dyDescent="0.25">
      <c r="A36771" t="str">
        <f t="shared" si="576"/>
        <v>YAG</v>
      </c>
    </row>
    <row r="36772" spans="1:1" x14ac:dyDescent="0.25">
      <c r="A36772" t="str">
        <f t="shared" si="576"/>
        <v>YAG</v>
      </c>
    </row>
    <row r="36773" spans="1:1" x14ac:dyDescent="0.25">
      <c r="A36773" t="str">
        <f t="shared" si="576"/>
        <v>YAG</v>
      </c>
    </row>
    <row r="36774" spans="1:1" x14ac:dyDescent="0.25">
      <c r="A36774" t="str">
        <f t="shared" si="576"/>
        <v>YAG</v>
      </c>
    </row>
    <row r="36775" spans="1:1" x14ac:dyDescent="0.25">
      <c r="A36775" t="str">
        <f t="shared" si="576"/>
        <v>YAG</v>
      </c>
    </row>
    <row r="36776" spans="1:1" x14ac:dyDescent="0.25">
      <c r="A36776" t="str">
        <f t="shared" si="576"/>
        <v>YAG</v>
      </c>
    </row>
    <row r="36777" spans="1:1" x14ac:dyDescent="0.25">
      <c r="A36777" t="str">
        <f t="shared" si="576"/>
        <v>YAG</v>
      </c>
    </row>
    <row r="36778" spans="1:1" x14ac:dyDescent="0.25">
      <c r="A36778" t="str">
        <f t="shared" si="576"/>
        <v>YAG</v>
      </c>
    </row>
    <row r="36779" spans="1:1" x14ac:dyDescent="0.25">
      <c r="A36779" t="str">
        <f t="shared" si="576"/>
        <v>YAG</v>
      </c>
    </row>
    <row r="36780" spans="1:1" x14ac:dyDescent="0.25">
      <c r="A36780" t="str">
        <f t="shared" si="576"/>
        <v>YAG</v>
      </c>
    </row>
    <row r="36781" spans="1:1" x14ac:dyDescent="0.25">
      <c r="A36781" t="str">
        <f t="shared" si="576"/>
        <v>YAG</v>
      </c>
    </row>
    <row r="36782" spans="1:1" x14ac:dyDescent="0.25">
      <c r="A36782" t="str">
        <f t="shared" si="576"/>
        <v>YAG</v>
      </c>
    </row>
    <row r="36783" spans="1:1" x14ac:dyDescent="0.25">
      <c r="A36783" t="str">
        <f t="shared" si="576"/>
        <v>YAG</v>
      </c>
    </row>
    <row r="36784" spans="1:1" x14ac:dyDescent="0.25">
      <c r="A36784" t="str">
        <f t="shared" si="576"/>
        <v>YAG</v>
      </c>
    </row>
    <row r="36785" spans="1:1" x14ac:dyDescent="0.25">
      <c r="A36785" t="str">
        <f t="shared" ref="A36785:A36848" si="577">"YAG"&amp;D36785 &amp;E36785 &amp;F36785 &amp; G36785 &amp;H36785 &amp;I36785</f>
        <v>YAG</v>
      </c>
    </row>
    <row r="36786" spans="1:1" x14ac:dyDescent="0.25">
      <c r="A36786" t="str">
        <f t="shared" si="577"/>
        <v>YAG</v>
      </c>
    </row>
    <row r="36787" spans="1:1" x14ac:dyDescent="0.25">
      <c r="A36787" t="str">
        <f t="shared" si="577"/>
        <v>YAG</v>
      </c>
    </row>
    <row r="36788" spans="1:1" x14ac:dyDescent="0.25">
      <c r="A36788" t="str">
        <f t="shared" si="577"/>
        <v>YAG</v>
      </c>
    </row>
    <row r="36789" spans="1:1" x14ac:dyDescent="0.25">
      <c r="A36789" t="str">
        <f t="shared" si="577"/>
        <v>YAG</v>
      </c>
    </row>
    <row r="36790" spans="1:1" x14ac:dyDescent="0.25">
      <c r="A36790" t="str">
        <f t="shared" si="577"/>
        <v>YAG</v>
      </c>
    </row>
    <row r="36791" spans="1:1" x14ac:dyDescent="0.25">
      <c r="A36791" t="str">
        <f t="shared" si="577"/>
        <v>YAG</v>
      </c>
    </row>
    <row r="36792" spans="1:1" x14ac:dyDescent="0.25">
      <c r="A36792" t="str">
        <f t="shared" si="577"/>
        <v>YAG</v>
      </c>
    </row>
    <row r="36793" spans="1:1" x14ac:dyDescent="0.25">
      <c r="A36793" t="str">
        <f t="shared" si="577"/>
        <v>YAG</v>
      </c>
    </row>
    <row r="36794" spans="1:1" x14ac:dyDescent="0.25">
      <c r="A36794" t="str">
        <f t="shared" si="577"/>
        <v>YAG</v>
      </c>
    </row>
    <row r="36795" spans="1:1" x14ac:dyDescent="0.25">
      <c r="A36795" t="str">
        <f t="shared" si="577"/>
        <v>YAG</v>
      </c>
    </row>
    <row r="36796" spans="1:1" x14ac:dyDescent="0.25">
      <c r="A36796" t="str">
        <f t="shared" si="577"/>
        <v>YAG</v>
      </c>
    </row>
    <row r="36797" spans="1:1" x14ac:dyDescent="0.25">
      <c r="A36797" t="str">
        <f t="shared" si="577"/>
        <v>YAG</v>
      </c>
    </row>
    <row r="36798" spans="1:1" x14ac:dyDescent="0.25">
      <c r="A36798" t="str">
        <f t="shared" si="577"/>
        <v>YAG</v>
      </c>
    </row>
    <row r="36799" spans="1:1" x14ac:dyDescent="0.25">
      <c r="A36799" t="str">
        <f t="shared" si="577"/>
        <v>YAG</v>
      </c>
    </row>
    <row r="36800" spans="1:1" x14ac:dyDescent="0.25">
      <c r="A36800" t="str">
        <f t="shared" si="577"/>
        <v>YAG</v>
      </c>
    </row>
    <row r="36801" spans="1:1" x14ac:dyDescent="0.25">
      <c r="A36801" t="str">
        <f t="shared" si="577"/>
        <v>YAG</v>
      </c>
    </row>
    <row r="36802" spans="1:1" x14ac:dyDescent="0.25">
      <c r="A36802" t="str">
        <f t="shared" si="577"/>
        <v>YAG</v>
      </c>
    </row>
    <row r="36803" spans="1:1" x14ac:dyDescent="0.25">
      <c r="A36803" t="str">
        <f t="shared" si="577"/>
        <v>YAG</v>
      </c>
    </row>
    <row r="36804" spans="1:1" x14ac:dyDescent="0.25">
      <c r="A36804" t="str">
        <f t="shared" si="577"/>
        <v>YAG</v>
      </c>
    </row>
    <row r="36805" spans="1:1" x14ac:dyDescent="0.25">
      <c r="A36805" t="str">
        <f t="shared" si="577"/>
        <v>YAG</v>
      </c>
    </row>
    <row r="36806" spans="1:1" x14ac:dyDescent="0.25">
      <c r="A36806" t="str">
        <f t="shared" si="577"/>
        <v>YAG</v>
      </c>
    </row>
    <row r="36807" spans="1:1" x14ac:dyDescent="0.25">
      <c r="A36807" t="str">
        <f t="shared" si="577"/>
        <v>YAG</v>
      </c>
    </row>
    <row r="36808" spans="1:1" x14ac:dyDescent="0.25">
      <c r="A36808" t="str">
        <f t="shared" si="577"/>
        <v>YAG</v>
      </c>
    </row>
    <row r="36809" spans="1:1" x14ac:dyDescent="0.25">
      <c r="A36809" t="str">
        <f t="shared" si="577"/>
        <v>YAG</v>
      </c>
    </row>
    <row r="36810" spans="1:1" x14ac:dyDescent="0.25">
      <c r="A36810" t="str">
        <f t="shared" si="577"/>
        <v>YAG</v>
      </c>
    </row>
    <row r="36811" spans="1:1" x14ac:dyDescent="0.25">
      <c r="A36811" t="str">
        <f t="shared" si="577"/>
        <v>YAG</v>
      </c>
    </row>
    <row r="36812" spans="1:1" x14ac:dyDescent="0.25">
      <c r="A36812" t="str">
        <f t="shared" si="577"/>
        <v>YAG</v>
      </c>
    </row>
    <row r="36813" spans="1:1" x14ac:dyDescent="0.25">
      <c r="A36813" t="str">
        <f t="shared" si="577"/>
        <v>YAG</v>
      </c>
    </row>
    <row r="36814" spans="1:1" x14ac:dyDescent="0.25">
      <c r="A36814" t="str">
        <f t="shared" si="577"/>
        <v>YAG</v>
      </c>
    </row>
    <row r="36815" spans="1:1" x14ac:dyDescent="0.25">
      <c r="A36815" t="str">
        <f t="shared" si="577"/>
        <v>YAG</v>
      </c>
    </row>
    <row r="36816" spans="1:1" x14ac:dyDescent="0.25">
      <c r="A36816" t="str">
        <f t="shared" si="577"/>
        <v>YAG</v>
      </c>
    </row>
    <row r="36817" spans="1:1" x14ac:dyDescent="0.25">
      <c r="A36817" t="str">
        <f t="shared" si="577"/>
        <v>YAG</v>
      </c>
    </row>
    <row r="36818" spans="1:1" x14ac:dyDescent="0.25">
      <c r="A36818" t="str">
        <f t="shared" si="577"/>
        <v>YAG</v>
      </c>
    </row>
    <row r="36819" spans="1:1" x14ac:dyDescent="0.25">
      <c r="A36819" t="str">
        <f t="shared" si="577"/>
        <v>YAG</v>
      </c>
    </row>
    <row r="36820" spans="1:1" x14ac:dyDescent="0.25">
      <c r="A36820" t="str">
        <f t="shared" si="577"/>
        <v>YAG</v>
      </c>
    </row>
    <row r="36821" spans="1:1" x14ac:dyDescent="0.25">
      <c r="A36821" t="str">
        <f t="shared" si="577"/>
        <v>YAG</v>
      </c>
    </row>
    <row r="36822" spans="1:1" x14ac:dyDescent="0.25">
      <c r="A36822" t="str">
        <f t="shared" si="577"/>
        <v>YAG</v>
      </c>
    </row>
    <row r="36823" spans="1:1" x14ac:dyDescent="0.25">
      <c r="A36823" t="str">
        <f t="shared" si="577"/>
        <v>YAG</v>
      </c>
    </row>
    <row r="36824" spans="1:1" x14ac:dyDescent="0.25">
      <c r="A36824" t="str">
        <f t="shared" si="577"/>
        <v>YAG</v>
      </c>
    </row>
    <row r="36825" spans="1:1" x14ac:dyDescent="0.25">
      <c r="A36825" t="str">
        <f t="shared" si="577"/>
        <v>YAG</v>
      </c>
    </row>
    <row r="36826" spans="1:1" x14ac:dyDescent="0.25">
      <c r="A36826" t="str">
        <f t="shared" si="577"/>
        <v>YAG</v>
      </c>
    </row>
    <row r="36827" spans="1:1" x14ac:dyDescent="0.25">
      <c r="A36827" t="str">
        <f t="shared" si="577"/>
        <v>YAG</v>
      </c>
    </row>
    <row r="36828" spans="1:1" x14ac:dyDescent="0.25">
      <c r="A36828" t="str">
        <f t="shared" si="577"/>
        <v>YAG</v>
      </c>
    </row>
    <row r="36829" spans="1:1" x14ac:dyDescent="0.25">
      <c r="A36829" t="str">
        <f t="shared" si="577"/>
        <v>YAG</v>
      </c>
    </row>
    <row r="36830" spans="1:1" x14ac:dyDescent="0.25">
      <c r="A36830" t="str">
        <f t="shared" si="577"/>
        <v>YAG</v>
      </c>
    </row>
    <row r="36831" spans="1:1" x14ac:dyDescent="0.25">
      <c r="A36831" t="str">
        <f t="shared" si="577"/>
        <v>YAG</v>
      </c>
    </row>
    <row r="36832" spans="1:1" x14ac:dyDescent="0.25">
      <c r="A36832" t="str">
        <f t="shared" si="577"/>
        <v>YAG</v>
      </c>
    </row>
    <row r="36833" spans="1:1" x14ac:dyDescent="0.25">
      <c r="A36833" t="str">
        <f t="shared" si="577"/>
        <v>YAG</v>
      </c>
    </row>
    <row r="36834" spans="1:1" x14ac:dyDescent="0.25">
      <c r="A36834" t="str">
        <f t="shared" si="577"/>
        <v>YAG</v>
      </c>
    </row>
    <row r="36835" spans="1:1" x14ac:dyDescent="0.25">
      <c r="A36835" t="str">
        <f t="shared" si="577"/>
        <v>YAG</v>
      </c>
    </row>
    <row r="36836" spans="1:1" x14ac:dyDescent="0.25">
      <c r="A36836" t="str">
        <f t="shared" si="577"/>
        <v>YAG</v>
      </c>
    </row>
    <row r="36837" spans="1:1" x14ac:dyDescent="0.25">
      <c r="A36837" t="str">
        <f t="shared" si="577"/>
        <v>YAG</v>
      </c>
    </row>
    <row r="36838" spans="1:1" x14ac:dyDescent="0.25">
      <c r="A36838" t="str">
        <f t="shared" si="577"/>
        <v>YAG</v>
      </c>
    </row>
    <row r="36839" spans="1:1" x14ac:dyDescent="0.25">
      <c r="A36839" t="str">
        <f t="shared" si="577"/>
        <v>YAG</v>
      </c>
    </row>
    <row r="36840" spans="1:1" x14ac:dyDescent="0.25">
      <c r="A36840" t="str">
        <f t="shared" si="577"/>
        <v>YAG</v>
      </c>
    </row>
    <row r="36841" spans="1:1" x14ac:dyDescent="0.25">
      <c r="A36841" t="str">
        <f t="shared" si="577"/>
        <v>YAG</v>
      </c>
    </row>
    <row r="36842" spans="1:1" x14ac:dyDescent="0.25">
      <c r="A36842" t="str">
        <f t="shared" si="577"/>
        <v>YAG</v>
      </c>
    </row>
    <row r="36843" spans="1:1" x14ac:dyDescent="0.25">
      <c r="A36843" t="str">
        <f t="shared" si="577"/>
        <v>YAG</v>
      </c>
    </row>
    <row r="36844" spans="1:1" x14ac:dyDescent="0.25">
      <c r="A36844" t="str">
        <f t="shared" si="577"/>
        <v>YAG</v>
      </c>
    </row>
    <row r="36845" spans="1:1" x14ac:dyDescent="0.25">
      <c r="A36845" t="str">
        <f t="shared" si="577"/>
        <v>YAG</v>
      </c>
    </row>
    <row r="36846" spans="1:1" x14ac:dyDescent="0.25">
      <c r="A36846" t="str">
        <f t="shared" si="577"/>
        <v>YAG</v>
      </c>
    </row>
    <row r="36847" spans="1:1" x14ac:dyDescent="0.25">
      <c r="A36847" t="str">
        <f t="shared" si="577"/>
        <v>YAG</v>
      </c>
    </row>
    <row r="36848" spans="1:1" x14ac:dyDescent="0.25">
      <c r="A36848" t="str">
        <f t="shared" si="577"/>
        <v>YAG</v>
      </c>
    </row>
    <row r="36849" spans="1:1" x14ac:dyDescent="0.25">
      <c r="A36849" t="str">
        <f t="shared" ref="A36849:A36912" si="578">"YAG"&amp;D36849 &amp;E36849 &amp;F36849 &amp; G36849 &amp;H36849 &amp;I36849</f>
        <v>YAG</v>
      </c>
    </row>
    <row r="36850" spans="1:1" x14ac:dyDescent="0.25">
      <c r="A36850" t="str">
        <f t="shared" si="578"/>
        <v>YAG</v>
      </c>
    </row>
    <row r="36851" spans="1:1" x14ac:dyDescent="0.25">
      <c r="A36851" t="str">
        <f t="shared" si="578"/>
        <v>YAG</v>
      </c>
    </row>
    <row r="36852" spans="1:1" x14ac:dyDescent="0.25">
      <c r="A36852" t="str">
        <f t="shared" si="578"/>
        <v>YAG</v>
      </c>
    </row>
    <row r="36853" spans="1:1" x14ac:dyDescent="0.25">
      <c r="A36853" t="str">
        <f t="shared" si="578"/>
        <v>YAG</v>
      </c>
    </row>
    <row r="36854" spans="1:1" x14ac:dyDescent="0.25">
      <c r="A36854" t="str">
        <f t="shared" si="578"/>
        <v>YAG</v>
      </c>
    </row>
    <row r="36855" spans="1:1" x14ac:dyDescent="0.25">
      <c r="A36855" t="str">
        <f t="shared" si="578"/>
        <v>YAG</v>
      </c>
    </row>
    <row r="36856" spans="1:1" x14ac:dyDescent="0.25">
      <c r="A36856" t="str">
        <f t="shared" si="578"/>
        <v>YAG</v>
      </c>
    </row>
    <row r="36857" spans="1:1" x14ac:dyDescent="0.25">
      <c r="A36857" t="str">
        <f t="shared" si="578"/>
        <v>YAG</v>
      </c>
    </row>
    <row r="36858" spans="1:1" x14ac:dyDescent="0.25">
      <c r="A36858" t="str">
        <f t="shared" si="578"/>
        <v>YAG</v>
      </c>
    </row>
    <row r="36859" spans="1:1" x14ac:dyDescent="0.25">
      <c r="A36859" t="str">
        <f t="shared" si="578"/>
        <v>YAG</v>
      </c>
    </row>
    <row r="36860" spans="1:1" x14ac:dyDescent="0.25">
      <c r="A36860" t="str">
        <f t="shared" si="578"/>
        <v>YAG</v>
      </c>
    </row>
    <row r="36861" spans="1:1" x14ac:dyDescent="0.25">
      <c r="A36861" t="str">
        <f t="shared" si="578"/>
        <v>YAG</v>
      </c>
    </row>
    <row r="36862" spans="1:1" x14ac:dyDescent="0.25">
      <c r="A36862" t="str">
        <f t="shared" si="578"/>
        <v>YAG</v>
      </c>
    </row>
    <row r="36863" spans="1:1" x14ac:dyDescent="0.25">
      <c r="A36863" t="str">
        <f t="shared" si="578"/>
        <v>YAG</v>
      </c>
    </row>
    <row r="36864" spans="1:1" x14ac:dyDescent="0.25">
      <c r="A36864" t="str">
        <f t="shared" si="578"/>
        <v>YAG</v>
      </c>
    </row>
    <row r="36865" spans="1:1" x14ac:dyDescent="0.25">
      <c r="A36865" t="str">
        <f t="shared" si="578"/>
        <v>YAG</v>
      </c>
    </row>
    <row r="36866" spans="1:1" x14ac:dyDescent="0.25">
      <c r="A36866" t="str">
        <f t="shared" si="578"/>
        <v>YAG</v>
      </c>
    </row>
    <row r="36867" spans="1:1" x14ac:dyDescent="0.25">
      <c r="A36867" t="str">
        <f t="shared" si="578"/>
        <v>YAG</v>
      </c>
    </row>
    <row r="36868" spans="1:1" x14ac:dyDescent="0.25">
      <c r="A36868" t="str">
        <f t="shared" si="578"/>
        <v>YAG</v>
      </c>
    </row>
    <row r="36869" spans="1:1" x14ac:dyDescent="0.25">
      <c r="A36869" t="str">
        <f t="shared" si="578"/>
        <v>YAG</v>
      </c>
    </row>
    <row r="36870" spans="1:1" x14ac:dyDescent="0.25">
      <c r="A36870" t="str">
        <f t="shared" si="578"/>
        <v>YAG</v>
      </c>
    </row>
    <row r="36871" spans="1:1" x14ac:dyDescent="0.25">
      <c r="A36871" t="str">
        <f t="shared" si="578"/>
        <v>YAG</v>
      </c>
    </row>
    <row r="36872" spans="1:1" x14ac:dyDescent="0.25">
      <c r="A36872" t="str">
        <f t="shared" si="578"/>
        <v>YAG</v>
      </c>
    </row>
    <row r="36873" spans="1:1" x14ac:dyDescent="0.25">
      <c r="A36873" t="str">
        <f t="shared" si="578"/>
        <v>YAG</v>
      </c>
    </row>
    <row r="36874" spans="1:1" x14ac:dyDescent="0.25">
      <c r="A36874" t="str">
        <f t="shared" si="578"/>
        <v>YAG</v>
      </c>
    </row>
    <row r="36875" spans="1:1" x14ac:dyDescent="0.25">
      <c r="A36875" t="str">
        <f t="shared" si="578"/>
        <v>YAG</v>
      </c>
    </row>
    <row r="36876" spans="1:1" x14ac:dyDescent="0.25">
      <c r="A36876" t="str">
        <f t="shared" si="578"/>
        <v>YAG</v>
      </c>
    </row>
    <row r="36877" spans="1:1" x14ac:dyDescent="0.25">
      <c r="A36877" t="str">
        <f t="shared" si="578"/>
        <v>YAG</v>
      </c>
    </row>
    <row r="36878" spans="1:1" x14ac:dyDescent="0.25">
      <c r="A36878" t="str">
        <f t="shared" si="578"/>
        <v>YAG</v>
      </c>
    </row>
    <row r="36879" spans="1:1" x14ac:dyDescent="0.25">
      <c r="A36879" t="str">
        <f t="shared" si="578"/>
        <v>YAG</v>
      </c>
    </row>
    <row r="36880" spans="1:1" x14ac:dyDescent="0.25">
      <c r="A36880" t="str">
        <f t="shared" si="578"/>
        <v>YAG</v>
      </c>
    </row>
    <row r="36881" spans="1:1" x14ac:dyDescent="0.25">
      <c r="A36881" t="str">
        <f t="shared" si="578"/>
        <v>YAG</v>
      </c>
    </row>
    <row r="36882" spans="1:1" x14ac:dyDescent="0.25">
      <c r="A36882" t="str">
        <f t="shared" si="578"/>
        <v>YAG</v>
      </c>
    </row>
    <row r="36883" spans="1:1" x14ac:dyDescent="0.25">
      <c r="A36883" t="str">
        <f t="shared" si="578"/>
        <v>YAG</v>
      </c>
    </row>
    <row r="36884" spans="1:1" x14ac:dyDescent="0.25">
      <c r="A36884" t="str">
        <f t="shared" si="578"/>
        <v>YAG</v>
      </c>
    </row>
    <row r="36885" spans="1:1" x14ac:dyDescent="0.25">
      <c r="A36885" t="str">
        <f t="shared" si="578"/>
        <v>YAG</v>
      </c>
    </row>
    <row r="36886" spans="1:1" x14ac:dyDescent="0.25">
      <c r="A36886" t="str">
        <f t="shared" si="578"/>
        <v>YAG</v>
      </c>
    </row>
    <row r="36887" spans="1:1" x14ac:dyDescent="0.25">
      <c r="A36887" t="str">
        <f t="shared" si="578"/>
        <v>YAG</v>
      </c>
    </row>
    <row r="36888" spans="1:1" x14ac:dyDescent="0.25">
      <c r="A36888" t="str">
        <f t="shared" si="578"/>
        <v>YAG</v>
      </c>
    </row>
    <row r="36889" spans="1:1" x14ac:dyDescent="0.25">
      <c r="A36889" t="str">
        <f t="shared" si="578"/>
        <v>YAG</v>
      </c>
    </row>
    <row r="36890" spans="1:1" x14ac:dyDescent="0.25">
      <c r="A36890" t="str">
        <f t="shared" si="578"/>
        <v>YAG</v>
      </c>
    </row>
    <row r="36891" spans="1:1" x14ac:dyDescent="0.25">
      <c r="A36891" t="str">
        <f t="shared" si="578"/>
        <v>YAG</v>
      </c>
    </row>
    <row r="36892" spans="1:1" x14ac:dyDescent="0.25">
      <c r="A36892" t="str">
        <f t="shared" si="578"/>
        <v>YAG</v>
      </c>
    </row>
    <row r="36893" spans="1:1" x14ac:dyDescent="0.25">
      <c r="A36893" t="str">
        <f t="shared" si="578"/>
        <v>YAG</v>
      </c>
    </row>
    <row r="36894" spans="1:1" x14ac:dyDescent="0.25">
      <c r="A36894" t="str">
        <f t="shared" si="578"/>
        <v>YAG</v>
      </c>
    </row>
    <row r="36895" spans="1:1" x14ac:dyDescent="0.25">
      <c r="A36895" t="str">
        <f t="shared" si="578"/>
        <v>YAG</v>
      </c>
    </row>
    <row r="36896" spans="1:1" x14ac:dyDescent="0.25">
      <c r="A36896" t="str">
        <f t="shared" si="578"/>
        <v>YAG</v>
      </c>
    </row>
    <row r="36897" spans="1:1" x14ac:dyDescent="0.25">
      <c r="A36897" t="str">
        <f t="shared" si="578"/>
        <v>YAG</v>
      </c>
    </row>
    <row r="36898" spans="1:1" x14ac:dyDescent="0.25">
      <c r="A36898" t="str">
        <f t="shared" si="578"/>
        <v>YAG</v>
      </c>
    </row>
    <row r="36899" spans="1:1" x14ac:dyDescent="0.25">
      <c r="A36899" t="str">
        <f t="shared" si="578"/>
        <v>YAG</v>
      </c>
    </row>
    <row r="36900" spans="1:1" x14ac:dyDescent="0.25">
      <c r="A36900" t="str">
        <f t="shared" si="578"/>
        <v>YAG</v>
      </c>
    </row>
    <row r="36901" spans="1:1" x14ac:dyDescent="0.25">
      <c r="A36901" t="str">
        <f t="shared" si="578"/>
        <v>YAG</v>
      </c>
    </row>
    <row r="36902" spans="1:1" x14ac:dyDescent="0.25">
      <c r="A36902" t="str">
        <f t="shared" si="578"/>
        <v>YAG</v>
      </c>
    </row>
    <row r="36903" spans="1:1" x14ac:dyDescent="0.25">
      <c r="A36903" t="str">
        <f t="shared" si="578"/>
        <v>YAG</v>
      </c>
    </row>
    <row r="36904" spans="1:1" x14ac:dyDescent="0.25">
      <c r="A36904" t="str">
        <f t="shared" si="578"/>
        <v>YAG</v>
      </c>
    </row>
    <row r="36905" spans="1:1" x14ac:dyDescent="0.25">
      <c r="A36905" t="str">
        <f t="shared" si="578"/>
        <v>YAG</v>
      </c>
    </row>
    <row r="36906" spans="1:1" x14ac:dyDescent="0.25">
      <c r="A36906" t="str">
        <f t="shared" si="578"/>
        <v>YAG</v>
      </c>
    </row>
    <row r="36907" spans="1:1" x14ac:dyDescent="0.25">
      <c r="A36907" t="str">
        <f t="shared" si="578"/>
        <v>YAG</v>
      </c>
    </row>
    <row r="36908" spans="1:1" x14ac:dyDescent="0.25">
      <c r="A36908" t="str">
        <f t="shared" si="578"/>
        <v>YAG</v>
      </c>
    </row>
    <row r="36909" spans="1:1" x14ac:dyDescent="0.25">
      <c r="A36909" t="str">
        <f t="shared" si="578"/>
        <v>YAG</v>
      </c>
    </row>
    <row r="36910" spans="1:1" x14ac:dyDescent="0.25">
      <c r="A36910" t="str">
        <f t="shared" si="578"/>
        <v>YAG</v>
      </c>
    </row>
    <row r="36911" spans="1:1" x14ac:dyDescent="0.25">
      <c r="A36911" t="str">
        <f t="shared" si="578"/>
        <v>YAG</v>
      </c>
    </row>
    <row r="36912" spans="1:1" x14ac:dyDescent="0.25">
      <c r="A36912" t="str">
        <f t="shared" si="578"/>
        <v>YAG</v>
      </c>
    </row>
    <row r="36913" spans="1:1" x14ac:dyDescent="0.25">
      <c r="A36913" t="str">
        <f t="shared" ref="A36913:A36976" si="579">"YAG"&amp;D36913 &amp;E36913 &amp;F36913 &amp; G36913 &amp;H36913 &amp;I36913</f>
        <v>YAG</v>
      </c>
    </row>
    <row r="36914" spans="1:1" x14ac:dyDescent="0.25">
      <c r="A36914" t="str">
        <f t="shared" si="579"/>
        <v>YAG</v>
      </c>
    </row>
    <row r="36915" spans="1:1" x14ac:dyDescent="0.25">
      <c r="A36915" t="str">
        <f t="shared" si="579"/>
        <v>YAG</v>
      </c>
    </row>
    <row r="36916" spans="1:1" x14ac:dyDescent="0.25">
      <c r="A36916" t="str">
        <f t="shared" si="579"/>
        <v>YAG</v>
      </c>
    </row>
    <row r="36917" spans="1:1" x14ac:dyDescent="0.25">
      <c r="A36917" t="str">
        <f t="shared" si="579"/>
        <v>YAG</v>
      </c>
    </row>
    <row r="36918" spans="1:1" x14ac:dyDescent="0.25">
      <c r="A36918" t="str">
        <f t="shared" si="579"/>
        <v>YAG</v>
      </c>
    </row>
    <row r="36919" spans="1:1" x14ac:dyDescent="0.25">
      <c r="A36919" t="str">
        <f t="shared" si="579"/>
        <v>YAG</v>
      </c>
    </row>
    <row r="36920" spans="1:1" x14ac:dyDescent="0.25">
      <c r="A36920" t="str">
        <f t="shared" si="579"/>
        <v>YAG</v>
      </c>
    </row>
    <row r="36921" spans="1:1" x14ac:dyDescent="0.25">
      <c r="A36921" t="str">
        <f t="shared" si="579"/>
        <v>YAG</v>
      </c>
    </row>
    <row r="36922" spans="1:1" x14ac:dyDescent="0.25">
      <c r="A36922" t="str">
        <f t="shared" si="579"/>
        <v>YAG</v>
      </c>
    </row>
    <row r="36923" spans="1:1" x14ac:dyDescent="0.25">
      <c r="A36923" t="str">
        <f t="shared" si="579"/>
        <v>YAG</v>
      </c>
    </row>
    <row r="36924" spans="1:1" x14ac:dyDescent="0.25">
      <c r="A36924" t="str">
        <f t="shared" si="579"/>
        <v>YAG</v>
      </c>
    </row>
    <row r="36925" spans="1:1" x14ac:dyDescent="0.25">
      <c r="A36925" t="str">
        <f t="shared" si="579"/>
        <v>YAG</v>
      </c>
    </row>
    <row r="36926" spans="1:1" x14ac:dyDescent="0.25">
      <c r="A36926" t="str">
        <f t="shared" si="579"/>
        <v>YAG</v>
      </c>
    </row>
    <row r="36927" spans="1:1" x14ac:dyDescent="0.25">
      <c r="A36927" t="str">
        <f t="shared" si="579"/>
        <v>YAG</v>
      </c>
    </row>
    <row r="36928" spans="1:1" x14ac:dyDescent="0.25">
      <c r="A36928" t="str">
        <f t="shared" si="579"/>
        <v>YAG</v>
      </c>
    </row>
    <row r="36929" spans="1:1" x14ac:dyDescent="0.25">
      <c r="A36929" t="str">
        <f t="shared" si="579"/>
        <v>YAG</v>
      </c>
    </row>
    <row r="36930" spans="1:1" x14ac:dyDescent="0.25">
      <c r="A36930" t="str">
        <f t="shared" si="579"/>
        <v>YAG</v>
      </c>
    </row>
    <row r="36931" spans="1:1" x14ac:dyDescent="0.25">
      <c r="A36931" t="str">
        <f t="shared" si="579"/>
        <v>YAG</v>
      </c>
    </row>
    <row r="36932" spans="1:1" x14ac:dyDescent="0.25">
      <c r="A36932" t="str">
        <f t="shared" si="579"/>
        <v>YAG</v>
      </c>
    </row>
    <row r="36933" spans="1:1" x14ac:dyDescent="0.25">
      <c r="A36933" t="str">
        <f t="shared" si="579"/>
        <v>YAG</v>
      </c>
    </row>
    <row r="36934" spans="1:1" x14ac:dyDescent="0.25">
      <c r="A36934" t="str">
        <f t="shared" si="579"/>
        <v>YAG</v>
      </c>
    </row>
    <row r="36935" spans="1:1" x14ac:dyDescent="0.25">
      <c r="A36935" t="str">
        <f t="shared" si="579"/>
        <v>YAG</v>
      </c>
    </row>
    <row r="36936" spans="1:1" x14ac:dyDescent="0.25">
      <c r="A36936" t="str">
        <f t="shared" si="579"/>
        <v>YAG</v>
      </c>
    </row>
    <row r="36937" spans="1:1" x14ac:dyDescent="0.25">
      <c r="A36937" t="str">
        <f t="shared" si="579"/>
        <v>YAG</v>
      </c>
    </row>
    <row r="36938" spans="1:1" x14ac:dyDescent="0.25">
      <c r="A36938" t="str">
        <f t="shared" si="579"/>
        <v>YAG</v>
      </c>
    </row>
    <row r="36939" spans="1:1" x14ac:dyDescent="0.25">
      <c r="A36939" t="str">
        <f t="shared" si="579"/>
        <v>YAG</v>
      </c>
    </row>
    <row r="36940" spans="1:1" x14ac:dyDescent="0.25">
      <c r="A36940" t="str">
        <f t="shared" si="579"/>
        <v>YAG</v>
      </c>
    </row>
    <row r="36941" spans="1:1" x14ac:dyDescent="0.25">
      <c r="A36941" t="str">
        <f t="shared" si="579"/>
        <v>YAG</v>
      </c>
    </row>
    <row r="36942" spans="1:1" x14ac:dyDescent="0.25">
      <c r="A36942" t="str">
        <f t="shared" si="579"/>
        <v>YAG</v>
      </c>
    </row>
    <row r="36943" spans="1:1" x14ac:dyDescent="0.25">
      <c r="A36943" t="str">
        <f t="shared" si="579"/>
        <v>YAG</v>
      </c>
    </row>
    <row r="36944" spans="1:1" x14ac:dyDescent="0.25">
      <c r="A36944" t="str">
        <f t="shared" si="579"/>
        <v>YAG</v>
      </c>
    </row>
    <row r="36945" spans="1:1" x14ac:dyDescent="0.25">
      <c r="A36945" t="str">
        <f t="shared" si="579"/>
        <v>YAG</v>
      </c>
    </row>
    <row r="36946" spans="1:1" x14ac:dyDescent="0.25">
      <c r="A36946" t="str">
        <f t="shared" si="579"/>
        <v>YAG</v>
      </c>
    </row>
    <row r="36947" spans="1:1" x14ac:dyDescent="0.25">
      <c r="A36947" t="str">
        <f t="shared" si="579"/>
        <v>YAG</v>
      </c>
    </row>
    <row r="36948" spans="1:1" x14ac:dyDescent="0.25">
      <c r="A36948" t="str">
        <f t="shared" si="579"/>
        <v>YAG</v>
      </c>
    </row>
    <row r="36949" spans="1:1" x14ac:dyDescent="0.25">
      <c r="A36949" t="str">
        <f t="shared" si="579"/>
        <v>YAG</v>
      </c>
    </row>
    <row r="36950" spans="1:1" x14ac:dyDescent="0.25">
      <c r="A36950" t="str">
        <f t="shared" si="579"/>
        <v>YAG</v>
      </c>
    </row>
    <row r="36951" spans="1:1" x14ac:dyDescent="0.25">
      <c r="A36951" t="str">
        <f t="shared" si="579"/>
        <v>YAG</v>
      </c>
    </row>
    <row r="36952" spans="1:1" x14ac:dyDescent="0.25">
      <c r="A36952" t="str">
        <f t="shared" si="579"/>
        <v>YAG</v>
      </c>
    </row>
    <row r="36953" spans="1:1" x14ac:dyDescent="0.25">
      <c r="A36953" t="str">
        <f t="shared" si="579"/>
        <v>YAG</v>
      </c>
    </row>
    <row r="36954" spans="1:1" x14ac:dyDescent="0.25">
      <c r="A36954" t="str">
        <f t="shared" si="579"/>
        <v>YAG</v>
      </c>
    </row>
    <row r="36955" spans="1:1" x14ac:dyDescent="0.25">
      <c r="A36955" t="str">
        <f t="shared" si="579"/>
        <v>YAG</v>
      </c>
    </row>
    <row r="36956" spans="1:1" x14ac:dyDescent="0.25">
      <c r="A36956" t="str">
        <f t="shared" si="579"/>
        <v>YAG</v>
      </c>
    </row>
    <row r="36957" spans="1:1" x14ac:dyDescent="0.25">
      <c r="A36957" t="str">
        <f t="shared" si="579"/>
        <v>YAG</v>
      </c>
    </row>
    <row r="36958" spans="1:1" x14ac:dyDescent="0.25">
      <c r="A36958" t="str">
        <f t="shared" si="579"/>
        <v>YAG</v>
      </c>
    </row>
    <row r="36959" spans="1:1" x14ac:dyDescent="0.25">
      <c r="A36959" t="str">
        <f t="shared" si="579"/>
        <v>YAG</v>
      </c>
    </row>
    <row r="36960" spans="1:1" x14ac:dyDescent="0.25">
      <c r="A36960" t="str">
        <f t="shared" si="579"/>
        <v>YAG</v>
      </c>
    </row>
    <row r="36961" spans="1:1" x14ac:dyDescent="0.25">
      <c r="A36961" t="str">
        <f t="shared" si="579"/>
        <v>YAG</v>
      </c>
    </row>
    <row r="36962" spans="1:1" x14ac:dyDescent="0.25">
      <c r="A36962" t="str">
        <f t="shared" si="579"/>
        <v>YAG</v>
      </c>
    </row>
    <row r="36963" spans="1:1" x14ac:dyDescent="0.25">
      <c r="A36963" t="str">
        <f t="shared" si="579"/>
        <v>YAG</v>
      </c>
    </row>
    <row r="36964" spans="1:1" x14ac:dyDescent="0.25">
      <c r="A36964" t="str">
        <f t="shared" si="579"/>
        <v>YAG</v>
      </c>
    </row>
    <row r="36965" spans="1:1" x14ac:dyDescent="0.25">
      <c r="A36965" t="str">
        <f t="shared" si="579"/>
        <v>YAG</v>
      </c>
    </row>
    <row r="36966" spans="1:1" x14ac:dyDescent="0.25">
      <c r="A36966" t="str">
        <f t="shared" si="579"/>
        <v>YAG</v>
      </c>
    </row>
    <row r="36967" spans="1:1" x14ac:dyDescent="0.25">
      <c r="A36967" t="str">
        <f t="shared" si="579"/>
        <v>YAG</v>
      </c>
    </row>
    <row r="36968" spans="1:1" x14ac:dyDescent="0.25">
      <c r="A36968" t="str">
        <f t="shared" si="579"/>
        <v>YAG</v>
      </c>
    </row>
    <row r="36969" spans="1:1" x14ac:dyDescent="0.25">
      <c r="A36969" t="str">
        <f t="shared" si="579"/>
        <v>YAG</v>
      </c>
    </row>
    <row r="36970" spans="1:1" x14ac:dyDescent="0.25">
      <c r="A36970" t="str">
        <f t="shared" si="579"/>
        <v>YAG</v>
      </c>
    </row>
    <row r="36971" spans="1:1" x14ac:dyDescent="0.25">
      <c r="A36971" t="str">
        <f t="shared" si="579"/>
        <v>YAG</v>
      </c>
    </row>
    <row r="36972" spans="1:1" x14ac:dyDescent="0.25">
      <c r="A36972" t="str">
        <f t="shared" si="579"/>
        <v>YAG</v>
      </c>
    </row>
    <row r="36973" spans="1:1" x14ac:dyDescent="0.25">
      <c r="A36973" t="str">
        <f t="shared" si="579"/>
        <v>YAG</v>
      </c>
    </row>
    <row r="36974" spans="1:1" x14ac:dyDescent="0.25">
      <c r="A36974" t="str">
        <f t="shared" si="579"/>
        <v>YAG</v>
      </c>
    </row>
    <row r="36975" spans="1:1" x14ac:dyDescent="0.25">
      <c r="A36975" t="str">
        <f t="shared" si="579"/>
        <v>YAG</v>
      </c>
    </row>
    <row r="36976" spans="1:1" x14ac:dyDescent="0.25">
      <c r="A36976" t="str">
        <f t="shared" si="579"/>
        <v>YAG</v>
      </c>
    </row>
    <row r="36977" spans="1:1" x14ac:dyDescent="0.25">
      <c r="A36977" t="str">
        <f t="shared" ref="A36977:A37040" si="580">"YAG"&amp;D36977 &amp;E36977 &amp;F36977 &amp; G36977 &amp;H36977 &amp;I36977</f>
        <v>YAG</v>
      </c>
    </row>
    <row r="36978" spans="1:1" x14ac:dyDescent="0.25">
      <c r="A36978" t="str">
        <f t="shared" si="580"/>
        <v>YAG</v>
      </c>
    </row>
    <row r="36979" spans="1:1" x14ac:dyDescent="0.25">
      <c r="A36979" t="str">
        <f t="shared" si="580"/>
        <v>YAG</v>
      </c>
    </row>
    <row r="36980" spans="1:1" x14ac:dyDescent="0.25">
      <c r="A36980" t="str">
        <f t="shared" si="580"/>
        <v>YAG</v>
      </c>
    </row>
    <row r="36981" spans="1:1" x14ac:dyDescent="0.25">
      <c r="A36981" t="str">
        <f t="shared" si="580"/>
        <v>YAG</v>
      </c>
    </row>
    <row r="36982" spans="1:1" x14ac:dyDescent="0.25">
      <c r="A36982" t="str">
        <f t="shared" si="580"/>
        <v>YAG</v>
      </c>
    </row>
    <row r="36983" spans="1:1" x14ac:dyDescent="0.25">
      <c r="A36983" t="str">
        <f t="shared" si="580"/>
        <v>YAG</v>
      </c>
    </row>
    <row r="36984" spans="1:1" x14ac:dyDescent="0.25">
      <c r="A36984" t="str">
        <f t="shared" si="580"/>
        <v>YAG</v>
      </c>
    </row>
    <row r="36985" spans="1:1" x14ac:dyDescent="0.25">
      <c r="A36985" t="str">
        <f t="shared" si="580"/>
        <v>YAG</v>
      </c>
    </row>
    <row r="36986" spans="1:1" x14ac:dyDescent="0.25">
      <c r="A36986" t="str">
        <f t="shared" si="580"/>
        <v>YAG</v>
      </c>
    </row>
    <row r="36987" spans="1:1" x14ac:dyDescent="0.25">
      <c r="A36987" t="str">
        <f t="shared" si="580"/>
        <v>YAG</v>
      </c>
    </row>
    <row r="36988" spans="1:1" x14ac:dyDescent="0.25">
      <c r="A36988" t="str">
        <f t="shared" si="580"/>
        <v>YAG</v>
      </c>
    </row>
    <row r="36989" spans="1:1" x14ac:dyDescent="0.25">
      <c r="A36989" t="str">
        <f t="shared" si="580"/>
        <v>YAG</v>
      </c>
    </row>
    <row r="36990" spans="1:1" x14ac:dyDescent="0.25">
      <c r="A36990" t="str">
        <f t="shared" si="580"/>
        <v>YAG</v>
      </c>
    </row>
    <row r="36991" spans="1:1" x14ac:dyDescent="0.25">
      <c r="A36991" t="str">
        <f t="shared" si="580"/>
        <v>YAG</v>
      </c>
    </row>
    <row r="36992" spans="1:1" x14ac:dyDescent="0.25">
      <c r="A36992" t="str">
        <f t="shared" si="580"/>
        <v>YAG</v>
      </c>
    </row>
    <row r="36993" spans="1:1" x14ac:dyDescent="0.25">
      <c r="A36993" t="str">
        <f t="shared" si="580"/>
        <v>YAG</v>
      </c>
    </row>
    <row r="36994" spans="1:1" x14ac:dyDescent="0.25">
      <c r="A36994" t="str">
        <f t="shared" si="580"/>
        <v>YAG</v>
      </c>
    </row>
    <row r="36995" spans="1:1" x14ac:dyDescent="0.25">
      <c r="A36995" t="str">
        <f t="shared" si="580"/>
        <v>YAG</v>
      </c>
    </row>
    <row r="36996" spans="1:1" x14ac:dyDescent="0.25">
      <c r="A36996" t="str">
        <f t="shared" si="580"/>
        <v>YAG</v>
      </c>
    </row>
    <row r="36997" spans="1:1" x14ac:dyDescent="0.25">
      <c r="A36997" t="str">
        <f t="shared" si="580"/>
        <v>YAG</v>
      </c>
    </row>
    <row r="36998" spans="1:1" x14ac:dyDescent="0.25">
      <c r="A36998" t="str">
        <f t="shared" si="580"/>
        <v>YAG</v>
      </c>
    </row>
    <row r="36999" spans="1:1" x14ac:dyDescent="0.25">
      <c r="A36999" t="str">
        <f t="shared" si="580"/>
        <v>YAG</v>
      </c>
    </row>
    <row r="37000" spans="1:1" x14ac:dyDescent="0.25">
      <c r="A37000" t="str">
        <f t="shared" si="580"/>
        <v>YAG</v>
      </c>
    </row>
    <row r="37001" spans="1:1" x14ac:dyDescent="0.25">
      <c r="A37001" t="str">
        <f t="shared" si="580"/>
        <v>YAG</v>
      </c>
    </row>
    <row r="37002" spans="1:1" x14ac:dyDescent="0.25">
      <c r="A37002" t="str">
        <f t="shared" si="580"/>
        <v>YAG</v>
      </c>
    </row>
    <row r="37003" spans="1:1" x14ac:dyDescent="0.25">
      <c r="A37003" t="str">
        <f t="shared" si="580"/>
        <v>YAG</v>
      </c>
    </row>
    <row r="37004" spans="1:1" x14ac:dyDescent="0.25">
      <c r="A37004" t="str">
        <f t="shared" si="580"/>
        <v>YAG</v>
      </c>
    </row>
    <row r="37005" spans="1:1" x14ac:dyDescent="0.25">
      <c r="A37005" t="str">
        <f t="shared" si="580"/>
        <v>YAG</v>
      </c>
    </row>
    <row r="37006" spans="1:1" x14ac:dyDescent="0.25">
      <c r="A37006" t="str">
        <f t="shared" si="580"/>
        <v>YAG</v>
      </c>
    </row>
    <row r="37007" spans="1:1" x14ac:dyDescent="0.25">
      <c r="A37007" t="str">
        <f t="shared" si="580"/>
        <v>YAG</v>
      </c>
    </row>
    <row r="37008" spans="1:1" x14ac:dyDescent="0.25">
      <c r="A37008" t="str">
        <f t="shared" si="580"/>
        <v>YAG</v>
      </c>
    </row>
    <row r="37009" spans="1:1" x14ac:dyDescent="0.25">
      <c r="A37009" t="str">
        <f t="shared" si="580"/>
        <v>YAG</v>
      </c>
    </row>
    <row r="37010" spans="1:1" x14ac:dyDescent="0.25">
      <c r="A37010" t="str">
        <f t="shared" si="580"/>
        <v>YAG</v>
      </c>
    </row>
    <row r="37011" spans="1:1" x14ac:dyDescent="0.25">
      <c r="A37011" t="str">
        <f t="shared" si="580"/>
        <v>YAG</v>
      </c>
    </row>
    <row r="37012" spans="1:1" x14ac:dyDescent="0.25">
      <c r="A37012" t="str">
        <f t="shared" si="580"/>
        <v>YAG</v>
      </c>
    </row>
    <row r="37013" spans="1:1" x14ac:dyDescent="0.25">
      <c r="A37013" t="str">
        <f t="shared" si="580"/>
        <v>YAG</v>
      </c>
    </row>
    <row r="37014" spans="1:1" x14ac:dyDescent="0.25">
      <c r="A37014" t="str">
        <f t="shared" si="580"/>
        <v>YAG</v>
      </c>
    </row>
    <row r="37015" spans="1:1" x14ac:dyDescent="0.25">
      <c r="A37015" t="str">
        <f t="shared" si="580"/>
        <v>YAG</v>
      </c>
    </row>
    <row r="37016" spans="1:1" x14ac:dyDescent="0.25">
      <c r="A37016" t="str">
        <f t="shared" si="580"/>
        <v>YAG</v>
      </c>
    </row>
    <row r="37017" spans="1:1" x14ac:dyDescent="0.25">
      <c r="A37017" t="str">
        <f t="shared" si="580"/>
        <v>YAG</v>
      </c>
    </row>
    <row r="37018" spans="1:1" x14ac:dyDescent="0.25">
      <c r="A37018" t="str">
        <f t="shared" si="580"/>
        <v>YAG</v>
      </c>
    </row>
    <row r="37019" spans="1:1" x14ac:dyDescent="0.25">
      <c r="A37019" t="str">
        <f t="shared" si="580"/>
        <v>YAG</v>
      </c>
    </row>
    <row r="37020" spans="1:1" x14ac:dyDescent="0.25">
      <c r="A37020" t="str">
        <f t="shared" si="580"/>
        <v>YAG</v>
      </c>
    </row>
    <row r="37021" spans="1:1" x14ac:dyDescent="0.25">
      <c r="A37021" t="str">
        <f t="shared" si="580"/>
        <v>YAG</v>
      </c>
    </row>
    <row r="37022" spans="1:1" x14ac:dyDescent="0.25">
      <c r="A37022" t="str">
        <f t="shared" si="580"/>
        <v>YAG</v>
      </c>
    </row>
    <row r="37023" spans="1:1" x14ac:dyDescent="0.25">
      <c r="A37023" t="str">
        <f t="shared" si="580"/>
        <v>YAG</v>
      </c>
    </row>
    <row r="37024" spans="1:1" x14ac:dyDescent="0.25">
      <c r="A37024" t="str">
        <f t="shared" si="580"/>
        <v>YAG</v>
      </c>
    </row>
    <row r="37025" spans="1:1" x14ac:dyDescent="0.25">
      <c r="A37025" t="str">
        <f t="shared" si="580"/>
        <v>YAG</v>
      </c>
    </row>
    <row r="37026" spans="1:1" x14ac:dyDescent="0.25">
      <c r="A37026" t="str">
        <f t="shared" si="580"/>
        <v>YAG</v>
      </c>
    </row>
    <row r="37027" spans="1:1" x14ac:dyDescent="0.25">
      <c r="A37027" t="str">
        <f t="shared" si="580"/>
        <v>YAG</v>
      </c>
    </row>
    <row r="37028" spans="1:1" x14ac:dyDescent="0.25">
      <c r="A37028" t="str">
        <f t="shared" si="580"/>
        <v>YAG</v>
      </c>
    </row>
    <row r="37029" spans="1:1" x14ac:dyDescent="0.25">
      <c r="A37029" t="str">
        <f t="shared" si="580"/>
        <v>YAG</v>
      </c>
    </row>
    <row r="37030" spans="1:1" x14ac:dyDescent="0.25">
      <c r="A37030" t="str">
        <f t="shared" si="580"/>
        <v>YAG</v>
      </c>
    </row>
    <row r="37031" spans="1:1" x14ac:dyDescent="0.25">
      <c r="A37031" t="str">
        <f t="shared" si="580"/>
        <v>YAG</v>
      </c>
    </row>
    <row r="37032" spans="1:1" x14ac:dyDescent="0.25">
      <c r="A37032" t="str">
        <f t="shared" si="580"/>
        <v>YAG</v>
      </c>
    </row>
    <row r="37033" spans="1:1" x14ac:dyDescent="0.25">
      <c r="A37033" t="str">
        <f t="shared" si="580"/>
        <v>YAG</v>
      </c>
    </row>
    <row r="37034" spans="1:1" x14ac:dyDescent="0.25">
      <c r="A37034" t="str">
        <f t="shared" si="580"/>
        <v>YAG</v>
      </c>
    </row>
    <row r="37035" spans="1:1" x14ac:dyDescent="0.25">
      <c r="A37035" t="str">
        <f t="shared" si="580"/>
        <v>YAG</v>
      </c>
    </row>
    <row r="37036" spans="1:1" x14ac:dyDescent="0.25">
      <c r="A37036" t="str">
        <f t="shared" si="580"/>
        <v>YAG</v>
      </c>
    </row>
    <row r="37037" spans="1:1" x14ac:dyDescent="0.25">
      <c r="A37037" t="str">
        <f t="shared" si="580"/>
        <v>YAG</v>
      </c>
    </row>
    <row r="37038" spans="1:1" x14ac:dyDescent="0.25">
      <c r="A37038" t="str">
        <f t="shared" si="580"/>
        <v>YAG</v>
      </c>
    </row>
    <row r="37039" spans="1:1" x14ac:dyDescent="0.25">
      <c r="A37039" t="str">
        <f t="shared" si="580"/>
        <v>YAG</v>
      </c>
    </row>
    <row r="37040" spans="1:1" x14ac:dyDescent="0.25">
      <c r="A37040" t="str">
        <f t="shared" si="580"/>
        <v>YAG</v>
      </c>
    </row>
    <row r="37041" spans="1:1" x14ac:dyDescent="0.25">
      <c r="A37041" t="str">
        <f t="shared" ref="A37041:A37104" si="581">"YAG"&amp;D37041 &amp;E37041 &amp;F37041 &amp; G37041 &amp;H37041 &amp;I37041</f>
        <v>YAG</v>
      </c>
    </row>
    <row r="37042" spans="1:1" x14ac:dyDescent="0.25">
      <c r="A37042" t="str">
        <f t="shared" si="581"/>
        <v>YAG</v>
      </c>
    </row>
    <row r="37043" spans="1:1" x14ac:dyDescent="0.25">
      <c r="A37043" t="str">
        <f t="shared" si="581"/>
        <v>YAG</v>
      </c>
    </row>
    <row r="37044" spans="1:1" x14ac:dyDescent="0.25">
      <c r="A37044" t="str">
        <f t="shared" si="581"/>
        <v>YAG</v>
      </c>
    </row>
    <row r="37045" spans="1:1" x14ac:dyDescent="0.25">
      <c r="A37045" t="str">
        <f t="shared" si="581"/>
        <v>YAG</v>
      </c>
    </row>
    <row r="37046" spans="1:1" x14ac:dyDescent="0.25">
      <c r="A37046" t="str">
        <f t="shared" si="581"/>
        <v>YAG</v>
      </c>
    </row>
    <row r="37047" spans="1:1" x14ac:dyDescent="0.25">
      <c r="A37047" t="str">
        <f t="shared" si="581"/>
        <v>YAG</v>
      </c>
    </row>
    <row r="37048" spans="1:1" x14ac:dyDescent="0.25">
      <c r="A37048" t="str">
        <f t="shared" si="581"/>
        <v>YAG</v>
      </c>
    </row>
    <row r="37049" spans="1:1" x14ac:dyDescent="0.25">
      <c r="A37049" t="str">
        <f t="shared" si="581"/>
        <v>YAG</v>
      </c>
    </row>
    <row r="37050" spans="1:1" x14ac:dyDescent="0.25">
      <c r="A37050" t="str">
        <f t="shared" si="581"/>
        <v>YAG</v>
      </c>
    </row>
    <row r="37051" spans="1:1" x14ac:dyDescent="0.25">
      <c r="A37051" t="str">
        <f t="shared" si="581"/>
        <v>YAG</v>
      </c>
    </row>
    <row r="37052" spans="1:1" x14ac:dyDescent="0.25">
      <c r="A37052" t="str">
        <f t="shared" si="581"/>
        <v>YAG</v>
      </c>
    </row>
    <row r="37053" spans="1:1" x14ac:dyDescent="0.25">
      <c r="A37053" t="str">
        <f t="shared" si="581"/>
        <v>YAG</v>
      </c>
    </row>
    <row r="37054" spans="1:1" x14ac:dyDescent="0.25">
      <c r="A37054" t="str">
        <f t="shared" si="581"/>
        <v>YAG</v>
      </c>
    </row>
    <row r="37055" spans="1:1" x14ac:dyDescent="0.25">
      <c r="A37055" t="str">
        <f t="shared" si="581"/>
        <v>YAG</v>
      </c>
    </row>
    <row r="37056" spans="1:1" x14ac:dyDescent="0.25">
      <c r="A37056" t="str">
        <f t="shared" si="581"/>
        <v>YAG</v>
      </c>
    </row>
    <row r="37057" spans="1:1" x14ac:dyDescent="0.25">
      <c r="A37057" t="str">
        <f t="shared" si="581"/>
        <v>YAG</v>
      </c>
    </row>
    <row r="37058" spans="1:1" x14ac:dyDescent="0.25">
      <c r="A37058" t="str">
        <f t="shared" si="581"/>
        <v>YAG</v>
      </c>
    </row>
    <row r="37059" spans="1:1" x14ac:dyDescent="0.25">
      <c r="A37059" t="str">
        <f t="shared" si="581"/>
        <v>YAG</v>
      </c>
    </row>
    <row r="37060" spans="1:1" x14ac:dyDescent="0.25">
      <c r="A37060" t="str">
        <f t="shared" si="581"/>
        <v>YAG</v>
      </c>
    </row>
    <row r="37061" spans="1:1" x14ac:dyDescent="0.25">
      <c r="A37061" t="str">
        <f t="shared" si="581"/>
        <v>YAG</v>
      </c>
    </row>
    <row r="37062" spans="1:1" x14ac:dyDescent="0.25">
      <c r="A37062" t="str">
        <f t="shared" si="581"/>
        <v>YAG</v>
      </c>
    </row>
    <row r="37063" spans="1:1" x14ac:dyDescent="0.25">
      <c r="A37063" t="str">
        <f t="shared" si="581"/>
        <v>YAG</v>
      </c>
    </row>
    <row r="37064" spans="1:1" x14ac:dyDescent="0.25">
      <c r="A37064" t="str">
        <f t="shared" si="581"/>
        <v>YAG</v>
      </c>
    </row>
    <row r="37065" spans="1:1" x14ac:dyDescent="0.25">
      <c r="A37065" t="str">
        <f t="shared" si="581"/>
        <v>YAG</v>
      </c>
    </row>
    <row r="37066" spans="1:1" x14ac:dyDescent="0.25">
      <c r="A37066" t="str">
        <f t="shared" si="581"/>
        <v>YAG</v>
      </c>
    </row>
    <row r="37067" spans="1:1" x14ac:dyDescent="0.25">
      <c r="A37067" t="str">
        <f t="shared" si="581"/>
        <v>YAG</v>
      </c>
    </row>
    <row r="37068" spans="1:1" x14ac:dyDescent="0.25">
      <c r="A37068" t="str">
        <f t="shared" si="581"/>
        <v>YAG</v>
      </c>
    </row>
    <row r="37069" spans="1:1" x14ac:dyDescent="0.25">
      <c r="A37069" t="str">
        <f t="shared" si="581"/>
        <v>YAG</v>
      </c>
    </row>
    <row r="37070" spans="1:1" x14ac:dyDescent="0.25">
      <c r="A37070" t="str">
        <f t="shared" si="581"/>
        <v>YAG</v>
      </c>
    </row>
    <row r="37071" spans="1:1" x14ac:dyDescent="0.25">
      <c r="A37071" t="str">
        <f t="shared" si="581"/>
        <v>YAG</v>
      </c>
    </row>
    <row r="37072" spans="1:1" x14ac:dyDescent="0.25">
      <c r="A37072" t="str">
        <f t="shared" si="581"/>
        <v>YAG</v>
      </c>
    </row>
    <row r="37073" spans="1:1" x14ac:dyDescent="0.25">
      <c r="A37073" t="str">
        <f t="shared" si="581"/>
        <v>YAG</v>
      </c>
    </row>
    <row r="37074" spans="1:1" x14ac:dyDescent="0.25">
      <c r="A37074" t="str">
        <f t="shared" si="581"/>
        <v>YAG</v>
      </c>
    </row>
    <row r="37075" spans="1:1" x14ac:dyDescent="0.25">
      <c r="A37075" t="str">
        <f t="shared" si="581"/>
        <v>YAG</v>
      </c>
    </row>
    <row r="37076" spans="1:1" x14ac:dyDescent="0.25">
      <c r="A37076" t="str">
        <f t="shared" si="581"/>
        <v>YAG</v>
      </c>
    </row>
    <row r="37077" spans="1:1" x14ac:dyDescent="0.25">
      <c r="A37077" t="str">
        <f t="shared" si="581"/>
        <v>YAG</v>
      </c>
    </row>
    <row r="37078" spans="1:1" x14ac:dyDescent="0.25">
      <c r="A37078" t="str">
        <f t="shared" si="581"/>
        <v>YAG</v>
      </c>
    </row>
    <row r="37079" spans="1:1" x14ac:dyDescent="0.25">
      <c r="A37079" t="str">
        <f t="shared" si="581"/>
        <v>YAG</v>
      </c>
    </row>
    <row r="37080" spans="1:1" x14ac:dyDescent="0.25">
      <c r="A37080" t="str">
        <f t="shared" si="581"/>
        <v>YAG</v>
      </c>
    </row>
    <row r="37081" spans="1:1" x14ac:dyDescent="0.25">
      <c r="A37081" t="str">
        <f t="shared" si="581"/>
        <v>YAG</v>
      </c>
    </row>
    <row r="37082" spans="1:1" x14ac:dyDescent="0.25">
      <c r="A37082" t="str">
        <f t="shared" si="581"/>
        <v>YAG</v>
      </c>
    </row>
    <row r="37083" spans="1:1" x14ac:dyDescent="0.25">
      <c r="A37083" t="str">
        <f t="shared" si="581"/>
        <v>YAG</v>
      </c>
    </row>
    <row r="37084" spans="1:1" x14ac:dyDescent="0.25">
      <c r="A37084" t="str">
        <f t="shared" si="581"/>
        <v>YAG</v>
      </c>
    </row>
    <row r="37085" spans="1:1" x14ac:dyDescent="0.25">
      <c r="A37085" t="str">
        <f t="shared" si="581"/>
        <v>YAG</v>
      </c>
    </row>
    <row r="37086" spans="1:1" x14ac:dyDescent="0.25">
      <c r="A37086" t="str">
        <f t="shared" si="581"/>
        <v>YAG</v>
      </c>
    </row>
    <row r="37087" spans="1:1" x14ac:dyDescent="0.25">
      <c r="A37087" t="str">
        <f t="shared" si="581"/>
        <v>YAG</v>
      </c>
    </row>
    <row r="37088" spans="1:1" x14ac:dyDescent="0.25">
      <c r="A37088" t="str">
        <f t="shared" si="581"/>
        <v>YAG</v>
      </c>
    </row>
    <row r="37089" spans="1:1" x14ac:dyDescent="0.25">
      <c r="A37089" t="str">
        <f t="shared" si="581"/>
        <v>YAG</v>
      </c>
    </row>
    <row r="37090" spans="1:1" x14ac:dyDescent="0.25">
      <c r="A37090" t="str">
        <f t="shared" si="581"/>
        <v>YAG</v>
      </c>
    </row>
    <row r="37091" spans="1:1" x14ac:dyDescent="0.25">
      <c r="A37091" t="str">
        <f t="shared" si="581"/>
        <v>YAG</v>
      </c>
    </row>
    <row r="37092" spans="1:1" x14ac:dyDescent="0.25">
      <c r="A37092" t="str">
        <f t="shared" si="581"/>
        <v>YAG</v>
      </c>
    </row>
    <row r="37093" spans="1:1" x14ac:dyDescent="0.25">
      <c r="A37093" t="str">
        <f t="shared" si="581"/>
        <v>YAG</v>
      </c>
    </row>
    <row r="37094" spans="1:1" x14ac:dyDescent="0.25">
      <c r="A37094" t="str">
        <f t="shared" si="581"/>
        <v>YAG</v>
      </c>
    </row>
    <row r="37095" spans="1:1" x14ac:dyDescent="0.25">
      <c r="A37095" t="str">
        <f t="shared" si="581"/>
        <v>YAG</v>
      </c>
    </row>
    <row r="37096" spans="1:1" x14ac:dyDescent="0.25">
      <c r="A37096" t="str">
        <f t="shared" si="581"/>
        <v>YAG</v>
      </c>
    </row>
    <row r="37097" spans="1:1" x14ac:dyDescent="0.25">
      <c r="A37097" t="str">
        <f t="shared" si="581"/>
        <v>YAG</v>
      </c>
    </row>
    <row r="37098" spans="1:1" x14ac:dyDescent="0.25">
      <c r="A37098" t="str">
        <f t="shared" si="581"/>
        <v>YAG</v>
      </c>
    </row>
    <row r="37099" spans="1:1" x14ac:dyDescent="0.25">
      <c r="A37099" t="str">
        <f t="shared" si="581"/>
        <v>YAG</v>
      </c>
    </row>
    <row r="37100" spans="1:1" x14ac:dyDescent="0.25">
      <c r="A37100" t="str">
        <f t="shared" si="581"/>
        <v>YAG</v>
      </c>
    </row>
    <row r="37101" spans="1:1" x14ac:dyDescent="0.25">
      <c r="A37101" t="str">
        <f t="shared" si="581"/>
        <v>YAG</v>
      </c>
    </row>
    <row r="37102" spans="1:1" x14ac:dyDescent="0.25">
      <c r="A37102" t="str">
        <f t="shared" si="581"/>
        <v>YAG</v>
      </c>
    </row>
    <row r="37103" spans="1:1" x14ac:dyDescent="0.25">
      <c r="A37103" t="str">
        <f t="shared" si="581"/>
        <v>YAG</v>
      </c>
    </row>
    <row r="37104" spans="1:1" x14ac:dyDescent="0.25">
      <c r="A37104" t="str">
        <f t="shared" si="581"/>
        <v>YAG</v>
      </c>
    </row>
    <row r="37105" spans="1:1" x14ac:dyDescent="0.25">
      <c r="A37105" t="str">
        <f t="shared" ref="A37105:A37168" si="582">"YAG"&amp;D37105 &amp;E37105 &amp;F37105 &amp; G37105 &amp;H37105 &amp;I37105</f>
        <v>YAG</v>
      </c>
    </row>
    <row r="37106" spans="1:1" x14ac:dyDescent="0.25">
      <c r="A37106" t="str">
        <f t="shared" si="582"/>
        <v>YAG</v>
      </c>
    </row>
    <row r="37107" spans="1:1" x14ac:dyDescent="0.25">
      <c r="A37107" t="str">
        <f t="shared" si="582"/>
        <v>YAG</v>
      </c>
    </row>
    <row r="37108" spans="1:1" x14ac:dyDescent="0.25">
      <c r="A37108" t="str">
        <f t="shared" si="582"/>
        <v>YAG</v>
      </c>
    </row>
    <row r="37109" spans="1:1" x14ac:dyDescent="0.25">
      <c r="A37109" t="str">
        <f t="shared" si="582"/>
        <v>YAG</v>
      </c>
    </row>
    <row r="37110" spans="1:1" x14ac:dyDescent="0.25">
      <c r="A37110" t="str">
        <f t="shared" si="582"/>
        <v>YAG</v>
      </c>
    </row>
    <row r="37111" spans="1:1" x14ac:dyDescent="0.25">
      <c r="A37111" t="str">
        <f t="shared" si="582"/>
        <v>YAG</v>
      </c>
    </row>
    <row r="37112" spans="1:1" x14ac:dyDescent="0.25">
      <c r="A37112" t="str">
        <f t="shared" si="582"/>
        <v>YAG</v>
      </c>
    </row>
    <row r="37113" spans="1:1" x14ac:dyDescent="0.25">
      <c r="A37113" t="str">
        <f t="shared" si="582"/>
        <v>YAG</v>
      </c>
    </row>
    <row r="37114" spans="1:1" x14ac:dyDescent="0.25">
      <c r="A37114" t="str">
        <f t="shared" si="582"/>
        <v>YAG</v>
      </c>
    </row>
    <row r="37115" spans="1:1" x14ac:dyDescent="0.25">
      <c r="A37115" t="str">
        <f t="shared" si="582"/>
        <v>YAG</v>
      </c>
    </row>
    <row r="37116" spans="1:1" x14ac:dyDescent="0.25">
      <c r="A37116" t="str">
        <f t="shared" si="582"/>
        <v>YAG</v>
      </c>
    </row>
    <row r="37117" spans="1:1" x14ac:dyDescent="0.25">
      <c r="A37117" t="str">
        <f t="shared" si="582"/>
        <v>YAG</v>
      </c>
    </row>
    <row r="37118" spans="1:1" x14ac:dyDescent="0.25">
      <c r="A37118" t="str">
        <f t="shared" si="582"/>
        <v>YAG</v>
      </c>
    </row>
    <row r="37119" spans="1:1" x14ac:dyDescent="0.25">
      <c r="A37119" t="str">
        <f t="shared" si="582"/>
        <v>YAG</v>
      </c>
    </row>
    <row r="37120" spans="1:1" x14ac:dyDescent="0.25">
      <c r="A37120" t="str">
        <f t="shared" si="582"/>
        <v>YAG</v>
      </c>
    </row>
    <row r="37121" spans="1:1" x14ac:dyDescent="0.25">
      <c r="A37121" t="str">
        <f t="shared" si="582"/>
        <v>YAG</v>
      </c>
    </row>
    <row r="37122" spans="1:1" x14ac:dyDescent="0.25">
      <c r="A37122" t="str">
        <f t="shared" si="582"/>
        <v>YAG</v>
      </c>
    </row>
    <row r="37123" spans="1:1" x14ac:dyDescent="0.25">
      <c r="A37123" t="str">
        <f t="shared" si="582"/>
        <v>YAG</v>
      </c>
    </row>
    <row r="37124" spans="1:1" x14ac:dyDescent="0.25">
      <c r="A37124" t="str">
        <f t="shared" si="582"/>
        <v>YAG</v>
      </c>
    </row>
    <row r="37125" spans="1:1" x14ac:dyDescent="0.25">
      <c r="A37125" t="str">
        <f t="shared" si="582"/>
        <v>YAG</v>
      </c>
    </row>
    <row r="37126" spans="1:1" x14ac:dyDescent="0.25">
      <c r="A37126" t="str">
        <f t="shared" si="582"/>
        <v>YAG</v>
      </c>
    </row>
    <row r="37127" spans="1:1" x14ac:dyDescent="0.25">
      <c r="A37127" t="str">
        <f t="shared" si="582"/>
        <v>YAG</v>
      </c>
    </row>
    <row r="37128" spans="1:1" x14ac:dyDescent="0.25">
      <c r="A37128" t="str">
        <f t="shared" si="582"/>
        <v>YAG</v>
      </c>
    </row>
    <row r="37129" spans="1:1" x14ac:dyDescent="0.25">
      <c r="A37129" t="str">
        <f t="shared" si="582"/>
        <v>YAG</v>
      </c>
    </row>
    <row r="37130" spans="1:1" x14ac:dyDescent="0.25">
      <c r="A37130" t="str">
        <f t="shared" si="582"/>
        <v>YAG</v>
      </c>
    </row>
    <row r="37131" spans="1:1" x14ac:dyDescent="0.25">
      <c r="A37131" t="str">
        <f t="shared" si="582"/>
        <v>YAG</v>
      </c>
    </row>
    <row r="37132" spans="1:1" x14ac:dyDescent="0.25">
      <c r="A37132" t="str">
        <f t="shared" si="582"/>
        <v>YAG</v>
      </c>
    </row>
    <row r="37133" spans="1:1" x14ac:dyDescent="0.25">
      <c r="A37133" t="str">
        <f t="shared" si="582"/>
        <v>YAG</v>
      </c>
    </row>
    <row r="37134" spans="1:1" x14ac:dyDescent="0.25">
      <c r="A37134" t="str">
        <f t="shared" si="582"/>
        <v>YAG</v>
      </c>
    </row>
    <row r="37135" spans="1:1" x14ac:dyDescent="0.25">
      <c r="A37135" t="str">
        <f t="shared" si="582"/>
        <v>YAG</v>
      </c>
    </row>
    <row r="37136" spans="1:1" x14ac:dyDescent="0.25">
      <c r="A37136" t="str">
        <f t="shared" si="582"/>
        <v>YAG</v>
      </c>
    </row>
    <row r="37137" spans="1:1" x14ac:dyDescent="0.25">
      <c r="A37137" t="str">
        <f t="shared" si="582"/>
        <v>YAG</v>
      </c>
    </row>
    <row r="37138" spans="1:1" x14ac:dyDescent="0.25">
      <c r="A37138" t="str">
        <f t="shared" si="582"/>
        <v>YAG</v>
      </c>
    </row>
    <row r="37139" spans="1:1" x14ac:dyDescent="0.25">
      <c r="A37139" t="str">
        <f t="shared" si="582"/>
        <v>YAG</v>
      </c>
    </row>
    <row r="37140" spans="1:1" x14ac:dyDescent="0.25">
      <c r="A37140" t="str">
        <f t="shared" si="582"/>
        <v>YAG</v>
      </c>
    </row>
    <row r="37141" spans="1:1" x14ac:dyDescent="0.25">
      <c r="A37141" t="str">
        <f t="shared" si="582"/>
        <v>YAG</v>
      </c>
    </row>
    <row r="37142" spans="1:1" x14ac:dyDescent="0.25">
      <c r="A37142" t="str">
        <f t="shared" si="582"/>
        <v>YAG</v>
      </c>
    </row>
    <row r="37143" spans="1:1" x14ac:dyDescent="0.25">
      <c r="A37143" t="str">
        <f t="shared" si="582"/>
        <v>YAG</v>
      </c>
    </row>
    <row r="37144" spans="1:1" x14ac:dyDescent="0.25">
      <c r="A37144" t="str">
        <f t="shared" si="582"/>
        <v>YAG</v>
      </c>
    </row>
    <row r="37145" spans="1:1" x14ac:dyDescent="0.25">
      <c r="A37145" t="str">
        <f t="shared" si="582"/>
        <v>YAG</v>
      </c>
    </row>
    <row r="37146" spans="1:1" x14ac:dyDescent="0.25">
      <c r="A37146" t="str">
        <f t="shared" si="582"/>
        <v>YAG</v>
      </c>
    </row>
    <row r="37147" spans="1:1" x14ac:dyDescent="0.25">
      <c r="A37147" t="str">
        <f t="shared" si="582"/>
        <v>YAG</v>
      </c>
    </row>
    <row r="37148" spans="1:1" x14ac:dyDescent="0.25">
      <c r="A37148" t="str">
        <f t="shared" si="582"/>
        <v>YAG</v>
      </c>
    </row>
    <row r="37149" spans="1:1" x14ac:dyDescent="0.25">
      <c r="A37149" t="str">
        <f t="shared" si="582"/>
        <v>YAG</v>
      </c>
    </row>
    <row r="37150" spans="1:1" x14ac:dyDescent="0.25">
      <c r="A37150" t="str">
        <f t="shared" si="582"/>
        <v>YAG</v>
      </c>
    </row>
    <row r="37151" spans="1:1" x14ac:dyDescent="0.25">
      <c r="A37151" t="str">
        <f t="shared" si="582"/>
        <v>YAG</v>
      </c>
    </row>
    <row r="37152" spans="1:1" x14ac:dyDescent="0.25">
      <c r="A37152" t="str">
        <f t="shared" si="582"/>
        <v>YAG</v>
      </c>
    </row>
    <row r="37153" spans="1:1" x14ac:dyDescent="0.25">
      <c r="A37153" t="str">
        <f t="shared" si="582"/>
        <v>YAG</v>
      </c>
    </row>
    <row r="37154" spans="1:1" x14ac:dyDescent="0.25">
      <c r="A37154" t="str">
        <f t="shared" si="582"/>
        <v>YAG</v>
      </c>
    </row>
    <row r="37155" spans="1:1" x14ac:dyDescent="0.25">
      <c r="A37155" t="str">
        <f t="shared" si="582"/>
        <v>YAG</v>
      </c>
    </row>
    <row r="37156" spans="1:1" x14ac:dyDescent="0.25">
      <c r="A37156" t="str">
        <f t="shared" si="582"/>
        <v>YAG</v>
      </c>
    </row>
    <row r="37157" spans="1:1" x14ac:dyDescent="0.25">
      <c r="A37157" t="str">
        <f t="shared" si="582"/>
        <v>YAG</v>
      </c>
    </row>
    <row r="37158" spans="1:1" x14ac:dyDescent="0.25">
      <c r="A37158" t="str">
        <f t="shared" si="582"/>
        <v>YAG</v>
      </c>
    </row>
    <row r="37159" spans="1:1" x14ac:dyDescent="0.25">
      <c r="A37159" t="str">
        <f t="shared" si="582"/>
        <v>YAG</v>
      </c>
    </row>
    <row r="37160" spans="1:1" x14ac:dyDescent="0.25">
      <c r="A37160" t="str">
        <f t="shared" si="582"/>
        <v>YAG</v>
      </c>
    </row>
    <row r="37161" spans="1:1" x14ac:dyDescent="0.25">
      <c r="A37161" t="str">
        <f t="shared" si="582"/>
        <v>YAG</v>
      </c>
    </row>
    <row r="37162" spans="1:1" x14ac:dyDescent="0.25">
      <c r="A37162" t="str">
        <f t="shared" si="582"/>
        <v>YAG</v>
      </c>
    </row>
    <row r="37163" spans="1:1" x14ac:dyDescent="0.25">
      <c r="A37163" t="str">
        <f t="shared" si="582"/>
        <v>YAG</v>
      </c>
    </row>
    <row r="37164" spans="1:1" x14ac:dyDescent="0.25">
      <c r="A37164" t="str">
        <f t="shared" si="582"/>
        <v>YAG</v>
      </c>
    </row>
    <row r="37165" spans="1:1" x14ac:dyDescent="0.25">
      <c r="A37165" t="str">
        <f t="shared" si="582"/>
        <v>YAG</v>
      </c>
    </row>
    <row r="37166" spans="1:1" x14ac:dyDescent="0.25">
      <c r="A37166" t="str">
        <f t="shared" si="582"/>
        <v>YAG</v>
      </c>
    </row>
    <row r="37167" spans="1:1" x14ac:dyDescent="0.25">
      <c r="A37167" t="str">
        <f t="shared" si="582"/>
        <v>YAG</v>
      </c>
    </row>
    <row r="37168" spans="1:1" x14ac:dyDescent="0.25">
      <c r="A37168" t="str">
        <f t="shared" si="582"/>
        <v>YAG</v>
      </c>
    </row>
    <row r="37169" spans="1:1" x14ac:dyDescent="0.25">
      <c r="A37169" t="str">
        <f t="shared" ref="A37169:A37232" si="583">"YAG"&amp;D37169 &amp;E37169 &amp;F37169 &amp; G37169 &amp;H37169 &amp;I37169</f>
        <v>YAG</v>
      </c>
    </row>
    <row r="37170" spans="1:1" x14ac:dyDescent="0.25">
      <c r="A37170" t="str">
        <f t="shared" si="583"/>
        <v>YAG</v>
      </c>
    </row>
    <row r="37171" spans="1:1" x14ac:dyDescent="0.25">
      <c r="A37171" t="str">
        <f t="shared" si="583"/>
        <v>YAG</v>
      </c>
    </row>
    <row r="37172" spans="1:1" x14ac:dyDescent="0.25">
      <c r="A37172" t="str">
        <f t="shared" si="583"/>
        <v>YAG</v>
      </c>
    </row>
    <row r="37173" spans="1:1" x14ac:dyDescent="0.25">
      <c r="A37173" t="str">
        <f t="shared" si="583"/>
        <v>YAG</v>
      </c>
    </row>
    <row r="37174" spans="1:1" x14ac:dyDescent="0.25">
      <c r="A37174" t="str">
        <f t="shared" si="583"/>
        <v>YAG</v>
      </c>
    </row>
    <row r="37175" spans="1:1" x14ac:dyDescent="0.25">
      <c r="A37175" t="str">
        <f t="shared" si="583"/>
        <v>YAG</v>
      </c>
    </row>
    <row r="37176" spans="1:1" x14ac:dyDescent="0.25">
      <c r="A37176" t="str">
        <f t="shared" si="583"/>
        <v>YAG</v>
      </c>
    </row>
    <row r="37177" spans="1:1" x14ac:dyDescent="0.25">
      <c r="A37177" t="str">
        <f t="shared" si="583"/>
        <v>YAG</v>
      </c>
    </row>
    <row r="37178" spans="1:1" x14ac:dyDescent="0.25">
      <c r="A37178" t="str">
        <f t="shared" si="583"/>
        <v>YAG</v>
      </c>
    </row>
    <row r="37179" spans="1:1" x14ac:dyDescent="0.25">
      <c r="A37179" t="str">
        <f t="shared" si="583"/>
        <v>YAG</v>
      </c>
    </row>
    <row r="37180" spans="1:1" x14ac:dyDescent="0.25">
      <c r="A37180" t="str">
        <f t="shared" si="583"/>
        <v>YAG</v>
      </c>
    </row>
    <row r="37181" spans="1:1" x14ac:dyDescent="0.25">
      <c r="A37181" t="str">
        <f t="shared" si="583"/>
        <v>YAG</v>
      </c>
    </row>
    <row r="37182" spans="1:1" x14ac:dyDescent="0.25">
      <c r="A37182" t="str">
        <f t="shared" si="583"/>
        <v>YAG</v>
      </c>
    </row>
    <row r="37183" spans="1:1" x14ac:dyDescent="0.25">
      <c r="A37183" t="str">
        <f t="shared" si="583"/>
        <v>YAG</v>
      </c>
    </row>
    <row r="37184" spans="1:1" x14ac:dyDescent="0.25">
      <c r="A37184" t="str">
        <f t="shared" si="583"/>
        <v>YAG</v>
      </c>
    </row>
    <row r="37185" spans="1:1" x14ac:dyDescent="0.25">
      <c r="A37185" t="str">
        <f t="shared" si="583"/>
        <v>YAG</v>
      </c>
    </row>
    <row r="37186" spans="1:1" x14ac:dyDescent="0.25">
      <c r="A37186" t="str">
        <f t="shared" si="583"/>
        <v>YAG</v>
      </c>
    </row>
    <row r="37187" spans="1:1" x14ac:dyDescent="0.25">
      <c r="A37187" t="str">
        <f t="shared" si="583"/>
        <v>YAG</v>
      </c>
    </row>
    <row r="37188" spans="1:1" x14ac:dyDescent="0.25">
      <c r="A37188" t="str">
        <f t="shared" si="583"/>
        <v>YAG</v>
      </c>
    </row>
    <row r="37189" spans="1:1" x14ac:dyDescent="0.25">
      <c r="A37189" t="str">
        <f t="shared" si="583"/>
        <v>YAG</v>
      </c>
    </row>
    <row r="37190" spans="1:1" x14ac:dyDescent="0.25">
      <c r="A37190" t="str">
        <f t="shared" si="583"/>
        <v>YAG</v>
      </c>
    </row>
    <row r="37191" spans="1:1" x14ac:dyDescent="0.25">
      <c r="A37191" t="str">
        <f t="shared" si="583"/>
        <v>YAG</v>
      </c>
    </row>
    <row r="37192" spans="1:1" x14ac:dyDescent="0.25">
      <c r="A37192" t="str">
        <f t="shared" si="583"/>
        <v>YAG</v>
      </c>
    </row>
    <row r="37193" spans="1:1" x14ac:dyDescent="0.25">
      <c r="A37193" t="str">
        <f t="shared" si="583"/>
        <v>YAG</v>
      </c>
    </row>
    <row r="37194" spans="1:1" x14ac:dyDescent="0.25">
      <c r="A37194" t="str">
        <f t="shared" si="583"/>
        <v>YAG</v>
      </c>
    </row>
    <row r="37195" spans="1:1" x14ac:dyDescent="0.25">
      <c r="A37195" t="str">
        <f t="shared" si="583"/>
        <v>YAG</v>
      </c>
    </row>
    <row r="37196" spans="1:1" x14ac:dyDescent="0.25">
      <c r="A37196" t="str">
        <f t="shared" si="583"/>
        <v>YAG</v>
      </c>
    </row>
    <row r="37197" spans="1:1" x14ac:dyDescent="0.25">
      <c r="A37197" t="str">
        <f t="shared" si="583"/>
        <v>YAG</v>
      </c>
    </row>
    <row r="37198" spans="1:1" x14ac:dyDescent="0.25">
      <c r="A37198" t="str">
        <f t="shared" si="583"/>
        <v>YAG</v>
      </c>
    </row>
    <row r="37199" spans="1:1" x14ac:dyDescent="0.25">
      <c r="A37199" t="str">
        <f t="shared" si="583"/>
        <v>YAG</v>
      </c>
    </row>
    <row r="37200" spans="1:1" x14ac:dyDescent="0.25">
      <c r="A37200" t="str">
        <f t="shared" si="583"/>
        <v>YAG</v>
      </c>
    </row>
    <row r="37201" spans="1:1" x14ac:dyDescent="0.25">
      <c r="A37201" t="str">
        <f t="shared" si="583"/>
        <v>YAG</v>
      </c>
    </row>
    <row r="37202" spans="1:1" x14ac:dyDescent="0.25">
      <c r="A37202" t="str">
        <f t="shared" si="583"/>
        <v>YAG</v>
      </c>
    </row>
    <row r="37203" spans="1:1" x14ac:dyDescent="0.25">
      <c r="A37203" t="str">
        <f t="shared" si="583"/>
        <v>YAG</v>
      </c>
    </row>
    <row r="37204" spans="1:1" x14ac:dyDescent="0.25">
      <c r="A37204" t="str">
        <f t="shared" si="583"/>
        <v>YAG</v>
      </c>
    </row>
    <row r="37205" spans="1:1" x14ac:dyDescent="0.25">
      <c r="A37205" t="str">
        <f t="shared" si="583"/>
        <v>YAG</v>
      </c>
    </row>
    <row r="37206" spans="1:1" x14ac:dyDescent="0.25">
      <c r="A37206" t="str">
        <f t="shared" si="583"/>
        <v>YAG</v>
      </c>
    </row>
    <row r="37207" spans="1:1" x14ac:dyDescent="0.25">
      <c r="A37207" t="str">
        <f t="shared" si="583"/>
        <v>YAG</v>
      </c>
    </row>
    <row r="37208" spans="1:1" x14ac:dyDescent="0.25">
      <c r="A37208" t="str">
        <f t="shared" si="583"/>
        <v>YAG</v>
      </c>
    </row>
    <row r="37209" spans="1:1" x14ac:dyDescent="0.25">
      <c r="A37209" t="str">
        <f t="shared" si="583"/>
        <v>YAG</v>
      </c>
    </row>
    <row r="37210" spans="1:1" x14ac:dyDescent="0.25">
      <c r="A37210" t="str">
        <f t="shared" si="583"/>
        <v>YAG</v>
      </c>
    </row>
    <row r="37211" spans="1:1" x14ac:dyDescent="0.25">
      <c r="A37211" t="str">
        <f t="shared" si="583"/>
        <v>YAG</v>
      </c>
    </row>
    <row r="37212" spans="1:1" x14ac:dyDescent="0.25">
      <c r="A37212" t="str">
        <f t="shared" si="583"/>
        <v>YAG</v>
      </c>
    </row>
    <row r="37213" spans="1:1" x14ac:dyDescent="0.25">
      <c r="A37213" t="str">
        <f t="shared" si="583"/>
        <v>YAG</v>
      </c>
    </row>
    <row r="37214" spans="1:1" x14ac:dyDescent="0.25">
      <c r="A37214" t="str">
        <f t="shared" si="583"/>
        <v>YAG</v>
      </c>
    </row>
    <row r="37215" spans="1:1" x14ac:dyDescent="0.25">
      <c r="A37215" t="str">
        <f t="shared" si="583"/>
        <v>YAG</v>
      </c>
    </row>
    <row r="37216" spans="1:1" x14ac:dyDescent="0.25">
      <c r="A37216" t="str">
        <f t="shared" si="583"/>
        <v>YAG</v>
      </c>
    </row>
    <row r="37217" spans="1:1" x14ac:dyDescent="0.25">
      <c r="A37217" t="str">
        <f t="shared" si="583"/>
        <v>YAG</v>
      </c>
    </row>
    <row r="37218" spans="1:1" x14ac:dyDescent="0.25">
      <c r="A37218" t="str">
        <f t="shared" si="583"/>
        <v>YAG</v>
      </c>
    </row>
    <row r="37219" spans="1:1" x14ac:dyDescent="0.25">
      <c r="A37219" t="str">
        <f t="shared" si="583"/>
        <v>YAG</v>
      </c>
    </row>
    <row r="37220" spans="1:1" x14ac:dyDescent="0.25">
      <c r="A37220" t="str">
        <f t="shared" si="583"/>
        <v>YAG</v>
      </c>
    </row>
    <row r="37221" spans="1:1" x14ac:dyDescent="0.25">
      <c r="A37221" t="str">
        <f t="shared" si="583"/>
        <v>YAG</v>
      </c>
    </row>
    <row r="37222" spans="1:1" x14ac:dyDescent="0.25">
      <c r="A37222" t="str">
        <f t="shared" si="583"/>
        <v>YAG</v>
      </c>
    </row>
    <row r="37223" spans="1:1" x14ac:dyDescent="0.25">
      <c r="A37223" t="str">
        <f t="shared" si="583"/>
        <v>YAG</v>
      </c>
    </row>
    <row r="37224" spans="1:1" x14ac:dyDescent="0.25">
      <c r="A37224" t="str">
        <f t="shared" si="583"/>
        <v>YAG</v>
      </c>
    </row>
    <row r="37225" spans="1:1" x14ac:dyDescent="0.25">
      <c r="A37225" t="str">
        <f t="shared" si="583"/>
        <v>YAG</v>
      </c>
    </row>
    <row r="37226" spans="1:1" x14ac:dyDescent="0.25">
      <c r="A37226" t="str">
        <f t="shared" si="583"/>
        <v>YAG</v>
      </c>
    </row>
    <row r="37227" spans="1:1" x14ac:dyDescent="0.25">
      <c r="A37227" t="str">
        <f t="shared" si="583"/>
        <v>YAG</v>
      </c>
    </row>
    <row r="37228" spans="1:1" x14ac:dyDescent="0.25">
      <c r="A37228" t="str">
        <f t="shared" si="583"/>
        <v>YAG</v>
      </c>
    </row>
    <row r="37229" spans="1:1" x14ac:dyDescent="0.25">
      <c r="A37229" t="str">
        <f t="shared" si="583"/>
        <v>YAG</v>
      </c>
    </row>
    <row r="37230" spans="1:1" x14ac:dyDescent="0.25">
      <c r="A37230" t="str">
        <f t="shared" si="583"/>
        <v>YAG</v>
      </c>
    </row>
    <row r="37231" spans="1:1" x14ac:dyDescent="0.25">
      <c r="A37231" t="str">
        <f t="shared" si="583"/>
        <v>YAG</v>
      </c>
    </row>
    <row r="37232" spans="1:1" x14ac:dyDescent="0.25">
      <c r="A37232" t="str">
        <f t="shared" si="583"/>
        <v>YAG</v>
      </c>
    </row>
    <row r="37233" spans="1:1" x14ac:dyDescent="0.25">
      <c r="A37233" t="str">
        <f t="shared" ref="A37233:A37296" si="584">"YAG"&amp;D37233 &amp;E37233 &amp;F37233 &amp; G37233 &amp;H37233 &amp;I37233</f>
        <v>YAG</v>
      </c>
    </row>
    <row r="37234" spans="1:1" x14ac:dyDescent="0.25">
      <c r="A37234" t="str">
        <f t="shared" si="584"/>
        <v>YAG</v>
      </c>
    </row>
    <row r="37235" spans="1:1" x14ac:dyDescent="0.25">
      <c r="A37235" t="str">
        <f t="shared" si="584"/>
        <v>YAG</v>
      </c>
    </row>
    <row r="37236" spans="1:1" x14ac:dyDescent="0.25">
      <c r="A37236" t="str">
        <f t="shared" si="584"/>
        <v>YAG</v>
      </c>
    </row>
    <row r="37237" spans="1:1" x14ac:dyDescent="0.25">
      <c r="A37237" t="str">
        <f t="shared" si="584"/>
        <v>YAG</v>
      </c>
    </row>
    <row r="37238" spans="1:1" x14ac:dyDescent="0.25">
      <c r="A37238" t="str">
        <f t="shared" si="584"/>
        <v>YAG</v>
      </c>
    </row>
    <row r="37239" spans="1:1" x14ac:dyDescent="0.25">
      <c r="A37239" t="str">
        <f t="shared" si="584"/>
        <v>YAG</v>
      </c>
    </row>
    <row r="37240" spans="1:1" x14ac:dyDescent="0.25">
      <c r="A37240" t="str">
        <f t="shared" si="584"/>
        <v>YAG</v>
      </c>
    </row>
    <row r="37241" spans="1:1" x14ac:dyDescent="0.25">
      <c r="A37241" t="str">
        <f t="shared" si="584"/>
        <v>YAG</v>
      </c>
    </row>
    <row r="37242" spans="1:1" x14ac:dyDescent="0.25">
      <c r="A37242" t="str">
        <f t="shared" si="584"/>
        <v>YAG</v>
      </c>
    </row>
    <row r="37243" spans="1:1" x14ac:dyDescent="0.25">
      <c r="A37243" t="str">
        <f t="shared" si="584"/>
        <v>YAG</v>
      </c>
    </row>
    <row r="37244" spans="1:1" x14ac:dyDescent="0.25">
      <c r="A37244" t="str">
        <f t="shared" si="584"/>
        <v>YAG</v>
      </c>
    </row>
    <row r="37245" spans="1:1" x14ac:dyDescent="0.25">
      <c r="A37245" t="str">
        <f t="shared" si="584"/>
        <v>YAG</v>
      </c>
    </row>
    <row r="37246" spans="1:1" x14ac:dyDescent="0.25">
      <c r="A37246" t="str">
        <f t="shared" si="584"/>
        <v>YAG</v>
      </c>
    </row>
    <row r="37247" spans="1:1" x14ac:dyDescent="0.25">
      <c r="A37247" t="str">
        <f t="shared" si="584"/>
        <v>YAG</v>
      </c>
    </row>
    <row r="37248" spans="1:1" x14ac:dyDescent="0.25">
      <c r="A37248" t="str">
        <f t="shared" si="584"/>
        <v>YAG</v>
      </c>
    </row>
    <row r="37249" spans="1:1" x14ac:dyDescent="0.25">
      <c r="A37249" t="str">
        <f t="shared" si="584"/>
        <v>YAG</v>
      </c>
    </row>
    <row r="37250" spans="1:1" x14ac:dyDescent="0.25">
      <c r="A37250" t="str">
        <f t="shared" si="584"/>
        <v>YAG</v>
      </c>
    </row>
    <row r="37251" spans="1:1" x14ac:dyDescent="0.25">
      <c r="A37251" t="str">
        <f t="shared" si="584"/>
        <v>YAG</v>
      </c>
    </row>
    <row r="37252" spans="1:1" x14ac:dyDescent="0.25">
      <c r="A37252" t="str">
        <f t="shared" si="584"/>
        <v>YAG</v>
      </c>
    </row>
    <row r="37253" spans="1:1" x14ac:dyDescent="0.25">
      <c r="A37253" t="str">
        <f t="shared" si="584"/>
        <v>YAG</v>
      </c>
    </row>
    <row r="37254" spans="1:1" x14ac:dyDescent="0.25">
      <c r="A37254" t="str">
        <f t="shared" si="584"/>
        <v>YAG</v>
      </c>
    </row>
    <row r="37255" spans="1:1" x14ac:dyDescent="0.25">
      <c r="A37255" t="str">
        <f t="shared" si="584"/>
        <v>YAG</v>
      </c>
    </row>
    <row r="37256" spans="1:1" x14ac:dyDescent="0.25">
      <c r="A37256" t="str">
        <f t="shared" si="584"/>
        <v>YAG</v>
      </c>
    </row>
    <row r="37257" spans="1:1" x14ac:dyDescent="0.25">
      <c r="A37257" t="str">
        <f t="shared" si="584"/>
        <v>YAG</v>
      </c>
    </row>
    <row r="37258" spans="1:1" x14ac:dyDescent="0.25">
      <c r="A37258" t="str">
        <f t="shared" si="584"/>
        <v>YAG</v>
      </c>
    </row>
    <row r="37259" spans="1:1" x14ac:dyDescent="0.25">
      <c r="A37259" t="str">
        <f t="shared" si="584"/>
        <v>YAG</v>
      </c>
    </row>
    <row r="37260" spans="1:1" x14ac:dyDescent="0.25">
      <c r="A37260" t="str">
        <f t="shared" si="584"/>
        <v>YAG</v>
      </c>
    </row>
    <row r="37261" spans="1:1" x14ac:dyDescent="0.25">
      <c r="A37261" t="str">
        <f t="shared" si="584"/>
        <v>YAG</v>
      </c>
    </row>
    <row r="37262" spans="1:1" x14ac:dyDescent="0.25">
      <c r="A37262" t="str">
        <f t="shared" si="584"/>
        <v>YAG</v>
      </c>
    </row>
    <row r="37263" spans="1:1" x14ac:dyDescent="0.25">
      <c r="A37263" t="str">
        <f t="shared" si="584"/>
        <v>YAG</v>
      </c>
    </row>
    <row r="37264" spans="1:1" x14ac:dyDescent="0.25">
      <c r="A37264" t="str">
        <f t="shared" si="584"/>
        <v>YAG</v>
      </c>
    </row>
    <row r="37265" spans="1:1" x14ac:dyDescent="0.25">
      <c r="A37265" t="str">
        <f t="shared" si="584"/>
        <v>YAG</v>
      </c>
    </row>
    <row r="37266" spans="1:1" x14ac:dyDescent="0.25">
      <c r="A37266" t="str">
        <f t="shared" si="584"/>
        <v>YAG</v>
      </c>
    </row>
    <row r="37267" spans="1:1" x14ac:dyDescent="0.25">
      <c r="A37267" t="str">
        <f t="shared" si="584"/>
        <v>YAG</v>
      </c>
    </row>
    <row r="37268" spans="1:1" x14ac:dyDescent="0.25">
      <c r="A37268" t="str">
        <f t="shared" si="584"/>
        <v>YAG</v>
      </c>
    </row>
    <row r="37269" spans="1:1" x14ac:dyDescent="0.25">
      <c r="A37269" t="str">
        <f t="shared" si="584"/>
        <v>YAG</v>
      </c>
    </row>
    <row r="37270" spans="1:1" x14ac:dyDescent="0.25">
      <c r="A37270" t="str">
        <f t="shared" si="584"/>
        <v>YAG</v>
      </c>
    </row>
    <row r="37271" spans="1:1" x14ac:dyDescent="0.25">
      <c r="A37271" t="str">
        <f t="shared" si="584"/>
        <v>YAG</v>
      </c>
    </row>
    <row r="37272" spans="1:1" x14ac:dyDescent="0.25">
      <c r="A37272" t="str">
        <f t="shared" si="584"/>
        <v>YAG</v>
      </c>
    </row>
    <row r="37273" spans="1:1" x14ac:dyDescent="0.25">
      <c r="A37273" t="str">
        <f t="shared" si="584"/>
        <v>YAG</v>
      </c>
    </row>
    <row r="37274" spans="1:1" x14ac:dyDescent="0.25">
      <c r="A37274" t="str">
        <f t="shared" si="584"/>
        <v>YAG</v>
      </c>
    </row>
    <row r="37275" spans="1:1" x14ac:dyDescent="0.25">
      <c r="A37275" t="str">
        <f t="shared" si="584"/>
        <v>YAG</v>
      </c>
    </row>
    <row r="37276" spans="1:1" x14ac:dyDescent="0.25">
      <c r="A37276" t="str">
        <f t="shared" si="584"/>
        <v>YAG</v>
      </c>
    </row>
    <row r="37277" spans="1:1" x14ac:dyDescent="0.25">
      <c r="A37277" t="str">
        <f t="shared" si="584"/>
        <v>YAG</v>
      </c>
    </row>
    <row r="37278" spans="1:1" x14ac:dyDescent="0.25">
      <c r="A37278" t="str">
        <f t="shared" si="584"/>
        <v>YAG</v>
      </c>
    </row>
    <row r="37279" spans="1:1" x14ac:dyDescent="0.25">
      <c r="A37279" t="str">
        <f t="shared" si="584"/>
        <v>YAG</v>
      </c>
    </row>
    <row r="37280" spans="1:1" x14ac:dyDescent="0.25">
      <c r="A37280" t="str">
        <f t="shared" si="584"/>
        <v>YAG</v>
      </c>
    </row>
    <row r="37281" spans="1:1" x14ac:dyDescent="0.25">
      <c r="A37281" t="str">
        <f t="shared" si="584"/>
        <v>YAG</v>
      </c>
    </row>
    <row r="37282" spans="1:1" x14ac:dyDescent="0.25">
      <c r="A37282" t="str">
        <f t="shared" si="584"/>
        <v>YAG</v>
      </c>
    </row>
    <row r="37283" spans="1:1" x14ac:dyDescent="0.25">
      <c r="A37283" t="str">
        <f t="shared" si="584"/>
        <v>YAG</v>
      </c>
    </row>
    <row r="37284" spans="1:1" x14ac:dyDescent="0.25">
      <c r="A37284" t="str">
        <f t="shared" si="584"/>
        <v>YAG</v>
      </c>
    </row>
    <row r="37285" spans="1:1" x14ac:dyDescent="0.25">
      <c r="A37285" t="str">
        <f t="shared" si="584"/>
        <v>YAG</v>
      </c>
    </row>
    <row r="37286" spans="1:1" x14ac:dyDescent="0.25">
      <c r="A37286" t="str">
        <f t="shared" si="584"/>
        <v>YAG</v>
      </c>
    </row>
    <row r="37287" spans="1:1" x14ac:dyDescent="0.25">
      <c r="A37287" t="str">
        <f t="shared" si="584"/>
        <v>YAG</v>
      </c>
    </row>
    <row r="37288" spans="1:1" x14ac:dyDescent="0.25">
      <c r="A37288" t="str">
        <f t="shared" si="584"/>
        <v>YAG</v>
      </c>
    </row>
    <row r="37289" spans="1:1" x14ac:dyDescent="0.25">
      <c r="A37289" t="str">
        <f t="shared" si="584"/>
        <v>YAG</v>
      </c>
    </row>
    <row r="37290" spans="1:1" x14ac:dyDescent="0.25">
      <c r="A37290" t="str">
        <f t="shared" si="584"/>
        <v>YAG</v>
      </c>
    </row>
    <row r="37291" spans="1:1" x14ac:dyDescent="0.25">
      <c r="A37291" t="str">
        <f t="shared" si="584"/>
        <v>YAG</v>
      </c>
    </row>
    <row r="37292" spans="1:1" x14ac:dyDescent="0.25">
      <c r="A37292" t="str">
        <f t="shared" si="584"/>
        <v>YAG</v>
      </c>
    </row>
    <row r="37293" spans="1:1" x14ac:dyDescent="0.25">
      <c r="A37293" t="str">
        <f t="shared" si="584"/>
        <v>YAG</v>
      </c>
    </row>
    <row r="37294" spans="1:1" x14ac:dyDescent="0.25">
      <c r="A37294" t="str">
        <f t="shared" si="584"/>
        <v>YAG</v>
      </c>
    </row>
    <row r="37295" spans="1:1" x14ac:dyDescent="0.25">
      <c r="A37295" t="str">
        <f t="shared" si="584"/>
        <v>YAG</v>
      </c>
    </row>
    <row r="37296" spans="1:1" x14ac:dyDescent="0.25">
      <c r="A37296" t="str">
        <f t="shared" si="584"/>
        <v>YAG</v>
      </c>
    </row>
    <row r="37297" spans="1:1" x14ac:dyDescent="0.25">
      <c r="A37297" t="str">
        <f t="shared" ref="A37297:A37320" si="585">"YAG"&amp;D37297 &amp;E37297 &amp;F37297 &amp; G37297 &amp;H37297 &amp;I37297</f>
        <v>YAG</v>
      </c>
    </row>
    <row r="37298" spans="1:1" x14ac:dyDescent="0.25">
      <c r="A37298" t="str">
        <f t="shared" si="585"/>
        <v>YAG</v>
      </c>
    </row>
    <row r="37299" spans="1:1" x14ac:dyDescent="0.25">
      <c r="A37299" t="str">
        <f t="shared" si="585"/>
        <v>YAG</v>
      </c>
    </row>
    <row r="37300" spans="1:1" x14ac:dyDescent="0.25">
      <c r="A37300" t="str">
        <f t="shared" si="585"/>
        <v>YAG</v>
      </c>
    </row>
    <row r="37301" spans="1:1" x14ac:dyDescent="0.25">
      <c r="A37301" t="str">
        <f t="shared" si="585"/>
        <v>YAG</v>
      </c>
    </row>
    <row r="37302" spans="1:1" x14ac:dyDescent="0.25">
      <c r="A37302" t="str">
        <f t="shared" si="585"/>
        <v>YAG</v>
      </c>
    </row>
    <row r="37303" spans="1:1" x14ac:dyDescent="0.25">
      <c r="A37303" t="str">
        <f t="shared" si="585"/>
        <v>YAG</v>
      </c>
    </row>
    <row r="37304" spans="1:1" x14ac:dyDescent="0.25">
      <c r="A37304" t="str">
        <f t="shared" si="585"/>
        <v>YAG</v>
      </c>
    </row>
    <row r="37305" spans="1:1" x14ac:dyDescent="0.25">
      <c r="A37305" t="str">
        <f t="shared" si="585"/>
        <v>YAG</v>
      </c>
    </row>
    <row r="37306" spans="1:1" x14ac:dyDescent="0.25">
      <c r="A37306" t="str">
        <f t="shared" si="585"/>
        <v>YAG</v>
      </c>
    </row>
    <row r="37307" spans="1:1" x14ac:dyDescent="0.25">
      <c r="A37307" t="str">
        <f t="shared" si="585"/>
        <v>YAG</v>
      </c>
    </row>
    <row r="37308" spans="1:1" x14ac:dyDescent="0.25">
      <c r="A37308" t="str">
        <f t="shared" si="585"/>
        <v>YAG</v>
      </c>
    </row>
    <row r="37309" spans="1:1" x14ac:dyDescent="0.25">
      <c r="A37309" t="str">
        <f t="shared" si="585"/>
        <v>YAG</v>
      </c>
    </row>
    <row r="37310" spans="1:1" x14ac:dyDescent="0.25">
      <c r="A37310" t="str">
        <f t="shared" si="585"/>
        <v>YAG</v>
      </c>
    </row>
    <row r="37311" spans="1:1" x14ac:dyDescent="0.25">
      <c r="A37311" t="str">
        <f t="shared" si="585"/>
        <v>YAG</v>
      </c>
    </row>
    <row r="37312" spans="1:1" x14ac:dyDescent="0.25">
      <c r="A37312" t="str">
        <f t="shared" si="585"/>
        <v>YAG</v>
      </c>
    </row>
    <row r="37313" spans="1:1" x14ac:dyDescent="0.25">
      <c r="A37313" t="str">
        <f t="shared" si="585"/>
        <v>YAG</v>
      </c>
    </row>
    <row r="37314" spans="1:1" x14ac:dyDescent="0.25">
      <c r="A37314" t="str">
        <f t="shared" si="585"/>
        <v>YAG</v>
      </c>
    </row>
    <row r="37315" spans="1:1" x14ac:dyDescent="0.25">
      <c r="A37315" t="str">
        <f t="shared" si="585"/>
        <v>YAG</v>
      </c>
    </row>
    <row r="37316" spans="1:1" x14ac:dyDescent="0.25">
      <c r="A37316" t="str">
        <f t="shared" si="585"/>
        <v>YAG</v>
      </c>
    </row>
    <row r="37317" spans="1:1" x14ac:dyDescent="0.25">
      <c r="A37317" t="str">
        <f t="shared" si="585"/>
        <v>YAG</v>
      </c>
    </row>
    <row r="37318" spans="1:1" x14ac:dyDescent="0.25">
      <c r="A37318" t="str">
        <f t="shared" si="585"/>
        <v>YAG</v>
      </c>
    </row>
    <row r="37319" spans="1:1" x14ac:dyDescent="0.25">
      <c r="A37319" t="str">
        <f t="shared" si="585"/>
        <v>YAG</v>
      </c>
    </row>
    <row r="37320" spans="1:1" x14ac:dyDescent="0.25">
      <c r="A37320" t="str">
        <f t="shared" si="585"/>
        <v>YAG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filterMode="1"/>
  <dimension ref="A1:V901"/>
  <sheetViews>
    <sheetView workbookViewId="0">
      <selection activeCell="F767" sqref="F767"/>
    </sheetView>
  </sheetViews>
  <sheetFormatPr defaultRowHeight="15" x14ac:dyDescent="0.25"/>
  <cols>
    <col min="1" max="1" width="38.28515625" bestFit="1" customWidth="1"/>
  </cols>
  <sheetData>
    <row r="1" spans="1:22" x14ac:dyDescent="0.25">
      <c r="A1" t="s">
        <v>150</v>
      </c>
      <c r="B1" t="s">
        <v>105</v>
      </c>
      <c r="C1" t="s">
        <v>106</v>
      </c>
      <c r="D1" t="s">
        <v>107</v>
      </c>
      <c r="E1" t="s">
        <v>110</v>
      </c>
      <c r="F1" t="s">
        <v>257</v>
      </c>
      <c r="G1" t="s">
        <v>235</v>
      </c>
      <c r="H1" t="s">
        <v>113</v>
      </c>
      <c r="I1" t="s">
        <v>239</v>
      </c>
      <c r="J1" t="s">
        <v>114</v>
      </c>
      <c r="K1" t="s">
        <v>240</v>
      </c>
      <c r="L1" t="s">
        <v>115</v>
      </c>
      <c r="M1" t="s">
        <v>116</v>
      </c>
      <c r="N1" t="s">
        <v>117</v>
      </c>
      <c r="O1" t="s">
        <v>118</v>
      </c>
      <c r="P1" t="s">
        <v>119</v>
      </c>
      <c r="Q1" t="s">
        <v>120</v>
      </c>
      <c r="R1" t="s">
        <v>241</v>
      </c>
      <c r="S1" t="s">
        <v>121</v>
      </c>
      <c r="T1" t="s">
        <v>242</v>
      </c>
      <c r="U1" t="s">
        <v>243</v>
      </c>
      <c r="V1" t="s">
        <v>244</v>
      </c>
    </row>
    <row r="2" spans="1:22" hidden="1" x14ac:dyDescent="0.25">
      <c r="A2" t="str">
        <f>"YAG"&amp;D2 &amp;E2 &amp;F2</f>
        <v>YAG5FemaleCanada</v>
      </c>
      <c r="B2" t="s">
        <v>37</v>
      </c>
      <c r="C2" t="s">
        <v>249</v>
      </c>
      <c r="D2">
        <v>5</v>
      </c>
      <c r="E2" t="s">
        <v>21</v>
      </c>
      <c r="F2" t="s">
        <v>153</v>
      </c>
      <c r="G2" t="s">
        <v>141</v>
      </c>
      <c r="H2">
        <v>645</v>
      </c>
      <c r="I2">
        <v>615</v>
      </c>
      <c r="J2">
        <v>55.8</v>
      </c>
      <c r="K2">
        <v>4.5999999999999996</v>
      </c>
      <c r="L2">
        <v>275</v>
      </c>
      <c r="M2">
        <v>21.6</v>
      </c>
      <c r="N2">
        <v>2.1</v>
      </c>
      <c r="O2">
        <v>13.1</v>
      </c>
      <c r="P2">
        <v>18.2</v>
      </c>
      <c r="Q2">
        <v>20.6</v>
      </c>
      <c r="R2">
        <v>7.5</v>
      </c>
      <c r="S2">
        <v>75</v>
      </c>
      <c r="T2">
        <v>20800</v>
      </c>
      <c r="U2">
        <v>31600</v>
      </c>
      <c r="V2">
        <v>48000</v>
      </c>
    </row>
    <row r="3" spans="1:22" hidden="1" x14ac:dyDescent="0.25">
      <c r="A3" t="str">
        <f t="shared" ref="A3:A66" si="0">"YAG"&amp;D3 &amp;E3 &amp;F3</f>
        <v>YAG3FemaleCanada</v>
      </c>
      <c r="B3" t="s">
        <v>37</v>
      </c>
      <c r="C3" t="s">
        <v>183</v>
      </c>
      <c r="D3">
        <v>3</v>
      </c>
      <c r="E3" t="s">
        <v>21</v>
      </c>
      <c r="F3" t="s">
        <v>153</v>
      </c>
      <c r="G3" t="s">
        <v>141</v>
      </c>
      <c r="H3">
        <v>730</v>
      </c>
      <c r="I3">
        <v>705</v>
      </c>
      <c r="J3">
        <v>51.3</v>
      </c>
      <c r="K3">
        <v>3.8</v>
      </c>
      <c r="L3">
        <v>345</v>
      </c>
      <c r="M3">
        <v>21.3</v>
      </c>
      <c r="N3">
        <v>1.7</v>
      </c>
      <c r="O3">
        <v>17.2</v>
      </c>
      <c r="P3">
        <v>21.4</v>
      </c>
      <c r="Q3">
        <v>25.7</v>
      </c>
      <c r="R3">
        <v>8.5</v>
      </c>
      <c r="S3">
        <v>115</v>
      </c>
      <c r="T3">
        <v>20800</v>
      </c>
      <c r="U3">
        <v>29200</v>
      </c>
      <c r="V3">
        <v>41200</v>
      </c>
    </row>
    <row r="4" spans="1:22" hidden="1" x14ac:dyDescent="0.25">
      <c r="A4" t="str">
        <f t="shared" si="0"/>
        <v>YAG1FemaleCanada</v>
      </c>
      <c r="B4" t="s">
        <v>37</v>
      </c>
      <c r="C4" t="s">
        <v>184</v>
      </c>
      <c r="D4">
        <v>1</v>
      </c>
      <c r="E4" t="s">
        <v>21</v>
      </c>
      <c r="F4" t="s">
        <v>153</v>
      </c>
      <c r="G4" t="s">
        <v>141</v>
      </c>
      <c r="H4">
        <v>750</v>
      </c>
      <c r="I4">
        <v>730</v>
      </c>
      <c r="J4">
        <v>49.5</v>
      </c>
      <c r="K4">
        <v>3.2</v>
      </c>
      <c r="L4">
        <v>370</v>
      </c>
      <c r="M4">
        <v>20.6</v>
      </c>
      <c r="N4">
        <v>6.6</v>
      </c>
      <c r="O4">
        <v>15.9</v>
      </c>
      <c r="P4">
        <v>19.399999999999999</v>
      </c>
      <c r="Q4">
        <v>23.4</v>
      </c>
      <c r="R4">
        <v>7.4</v>
      </c>
      <c r="S4">
        <v>110</v>
      </c>
      <c r="T4">
        <v>19000</v>
      </c>
      <c r="U4">
        <v>25200</v>
      </c>
      <c r="V4">
        <v>33200</v>
      </c>
    </row>
    <row r="5" spans="1:22" hidden="1" x14ac:dyDescent="0.25">
      <c r="A5" t="str">
        <f t="shared" si="0"/>
        <v>YAG5FemaleCanada</v>
      </c>
      <c r="B5" t="s">
        <v>40</v>
      </c>
      <c r="C5" t="s">
        <v>250</v>
      </c>
      <c r="D5">
        <v>5</v>
      </c>
      <c r="E5" t="s">
        <v>21</v>
      </c>
      <c r="F5" t="s">
        <v>153</v>
      </c>
      <c r="G5" t="s">
        <v>141</v>
      </c>
      <c r="H5">
        <v>685</v>
      </c>
      <c r="I5">
        <v>640</v>
      </c>
      <c r="J5">
        <v>53.8</v>
      </c>
      <c r="K5">
        <v>6.6</v>
      </c>
      <c r="L5">
        <v>295</v>
      </c>
      <c r="M5">
        <v>21.3</v>
      </c>
      <c r="N5">
        <v>2</v>
      </c>
      <c r="O5">
        <v>15.8</v>
      </c>
      <c r="P5">
        <v>20.5</v>
      </c>
      <c r="Q5">
        <v>22.9</v>
      </c>
      <c r="R5">
        <v>7.1</v>
      </c>
      <c r="S5">
        <v>95</v>
      </c>
      <c r="T5">
        <v>22300</v>
      </c>
      <c r="U5">
        <v>32600</v>
      </c>
      <c r="V5">
        <v>52000</v>
      </c>
    </row>
    <row r="6" spans="1:22" hidden="1" x14ac:dyDescent="0.25">
      <c r="A6" t="str">
        <f t="shared" si="0"/>
        <v>YAG3FemaleCanada</v>
      </c>
      <c r="B6" t="s">
        <v>40</v>
      </c>
      <c r="C6" t="s">
        <v>123</v>
      </c>
      <c r="D6">
        <v>3</v>
      </c>
      <c r="E6" t="s">
        <v>21</v>
      </c>
      <c r="F6" t="s">
        <v>153</v>
      </c>
      <c r="G6" t="s">
        <v>141</v>
      </c>
      <c r="H6">
        <v>715</v>
      </c>
      <c r="I6">
        <v>685</v>
      </c>
      <c r="J6">
        <v>47.6</v>
      </c>
      <c r="K6">
        <v>3.6</v>
      </c>
      <c r="L6">
        <v>360</v>
      </c>
      <c r="M6">
        <v>21.3</v>
      </c>
      <c r="N6">
        <v>2.6</v>
      </c>
      <c r="O6">
        <v>20.2</v>
      </c>
      <c r="P6">
        <v>25</v>
      </c>
      <c r="Q6">
        <v>28.5</v>
      </c>
      <c r="R6">
        <v>8.3000000000000007</v>
      </c>
      <c r="S6">
        <v>130</v>
      </c>
      <c r="T6">
        <v>22700</v>
      </c>
      <c r="U6">
        <v>31500</v>
      </c>
      <c r="V6">
        <v>45400</v>
      </c>
    </row>
    <row r="7" spans="1:22" hidden="1" x14ac:dyDescent="0.25">
      <c r="A7" t="str">
        <f t="shared" si="0"/>
        <v>YAG1FemaleCanada</v>
      </c>
      <c r="B7" t="s">
        <v>40</v>
      </c>
      <c r="C7" t="s">
        <v>124</v>
      </c>
      <c r="D7">
        <v>1</v>
      </c>
      <c r="E7" t="s">
        <v>21</v>
      </c>
      <c r="F7" t="s">
        <v>153</v>
      </c>
      <c r="G7" t="s">
        <v>141</v>
      </c>
      <c r="H7">
        <v>700</v>
      </c>
      <c r="I7">
        <v>685</v>
      </c>
      <c r="J7">
        <v>50.1</v>
      </c>
      <c r="K7">
        <v>2.2999999999999998</v>
      </c>
      <c r="L7">
        <v>340</v>
      </c>
      <c r="M7">
        <v>19.7</v>
      </c>
      <c r="N7">
        <v>3.6</v>
      </c>
      <c r="O7">
        <v>19.5</v>
      </c>
      <c r="P7">
        <v>23.2</v>
      </c>
      <c r="Q7">
        <v>26.5</v>
      </c>
      <c r="R7">
        <v>7</v>
      </c>
      <c r="S7">
        <v>115</v>
      </c>
      <c r="T7">
        <v>20500</v>
      </c>
      <c r="U7">
        <v>26000</v>
      </c>
      <c r="V7">
        <v>34000</v>
      </c>
    </row>
    <row r="8" spans="1:22" hidden="1" x14ac:dyDescent="0.25">
      <c r="A8" t="str">
        <f t="shared" si="0"/>
        <v>YAG5FemaleCanada</v>
      </c>
      <c r="B8" t="s">
        <v>26</v>
      </c>
      <c r="C8" t="s">
        <v>183</v>
      </c>
      <c r="D8">
        <v>5</v>
      </c>
      <c r="E8" t="s">
        <v>21</v>
      </c>
      <c r="F8" t="s">
        <v>153</v>
      </c>
      <c r="G8" t="s">
        <v>141</v>
      </c>
      <c r="H8">
        <v>730</v>
      </c>
      <c r="I8">
        <v>695</v>
      </c>
      <c r="J8">
        <v>52.9</v>
      </c>
      <c r="K8">
        <v>4.9000000000000004</v>
      </c>
      <c r="L8">
        <v>330</v>
      </c>
      <c r="M8">
        <v>24.3</v>
      </c>
      <c r="N8">
        <v>2.4</v>
      </c>
      <c r="O8">
        <v>15.8</v>
      </c>
      <c r="P8">
        <v>18.2</v>
      </c>
      <c r="Q8">
        <v>20.399999999999999</v>
      </c>
      <c r="R8">
        <v>4.5999999999999996</v>
      </c>
      <c r="S8">
        <v>105</v>
      </c>
      <c r="T8">
        <v>22800</v>
      </c>
      <c r="U8">
        <v>32300</v>
      </c>
      <c r="V8">
        <v>43300</v>
      </c>
    </row>
    <row r="9" spans="1:22" hidden="1" x14ac:dyDescent="0.25">
      <c r="A9" t="str">
        <f t="shared" si="0"/>
        <v>YAG3FemaleCanada</v>
      </c>
      <c r="B9" t="s">
        <v>26</v>
      </c>
      <c r="C9" t="s">
        <v>184</v>
      </c>
      <c r="D9">
        <v>3</v>
      </c>
      <c r="E9" t="s">
        <v>21</v>
      </c>
      <c r="F9" t="s">
        <v>153</v>
      </c>
      <c r="G9" t="s">
        <v>141</v>
      </c>
      <c r="H9">
        <v>750</v>
      </c>
      <c r="I9">
        <v>715</v>
      </c>
      <c r="J9">
        <v>50.6</v>
      </c>
      <c r="K9">
        <v>4.7</v>
      </c>
      <c r="L9">
        <v>355</v>
      </c>
      <c r="M9">
        <v>22.7</v>
      </c>
      <c r="N9">
        <v>2.4</v>
      </c>
      <c r="O9">
        <v>16.600000000000001</v>
      </c>
      <c r="P9">
        <v>21.5</v>
      </c>
      <c r="Q9">
        <v>24.3</v>
      </c>
      <c r="R9">
        <v>7.7</v>
      </c>
      <c r="S9">
        <v>115</v>
      </c>
      <c r="T9">
        <v>20400</v>
      </c>
      <c r="U9">
        <v>30100</v>
      </c>
      <c r="V9">
        <v>43100</v>
      </c>
    </row>
    <row r="10" spans="1:22" hidden="1" x14ac:dyDescent="0.25">
      <c r="A10" t="str">
        <f t="shared" si="0"/>
        <v>YAG1FemaleCanada</v>
      </c>
      <c r="B10" t="s">
        <v>26</v>
      </c>
      <c r="C10" t="s">
        <v>37</v>
      </c>
      <c r="D10">
        <v>1</v>
      </c>
      <c r="E10" t="s">
        <v>21</v>
      </c>
      <c r="F10" t="s">
        <v>153</v>
      </c>
      <c r="G10" t="s">
        <v>141</v>
      </c>
      <c r="H10">
        <v>730</v>
      </c>
      <c r="I10">
        <v>715</v>
      </c>
      <c r="J10">
        <v>46</v>
      </c>
      <c r="K10">
        <v>2.2000000000000002</v>
      </c>
      <c r="L10">
        <v>385</v>
      </c>
      <c r="M10">
        <v>20.6</v>
      </c>
      <c r="N10">
        <v>4.2</v>
      </c>
      <c r="O10">
        <v>21.1</v>
      </c>
      <c r="P10">
        <v>24.9</v>
      </c>
      <c r="Q10">
        <v>29.2</v>
      </c>
      <c r="R10">
        <v>8.1</v>
      </c>
      <c r="S10">
        <v>135</v>
      </c>
      <c r="T10">
        <v>21500</v>
      </c>
      <c r="U10">
        <v>27200</v>
      </c>
      <c r="V10">
        <v>35000</v>
      </c>
    </row>
    <row r="11" spans="1:22" hidden="1" x14ac:dyDescent="0.25">
      <c r="A11" t="str">
        <f t="shared" si="0"/>
        <v>YAG5FemaleCanada</v>
      </c>
      <c r="B11" t="s">
        <v>104</v>
      </c>
      <c r="C11" t="s">
        <v>123</v>
      </c>
      <c r="D11">
        <v>5</v>
      </c>
      <c r="E11" t="s">
        <v>21</v>
      </c>
      <c r="F11" t="s">
        <v>153</v>
      </c>
      <c r="G11" t="s">
        <v>141</v>
      </c>
      <c r="H11">
        <v>715</v>
      </c>
      <c r="I11">
        <v>680</v>
      </c>
      <c r="J11">
        <v>48.5</v>
      </c>
      <c r="K11">
        <v>4.9000000000000004</v>
      </c>
      <c r="L11">
        <v>350</v>
      </c>
      <c r="M11">
        <v>22.6</v>
      </c>
      <c r="N11">
        <v>2.4</v>
      </c>
      <c r="O11">
        <v>20.399999999999999</v>
      </c>
      <c r="P11">
        <v>24.5</v>
      </c>
      <c r="Q11">
        <v>26.5</v>
      </c>
      <c r="R11">
        <v>6.2</v>
      </c>
      <c r="S11">
        <v>130</v>
      </c>
      <c r="T11">
        <v>23400</v>
      </c>
      <c r="U11">
        <v>35400</v>
      </c>
      <c r="V11">
        <v>56900</v>
      </c>
    </row>
    <row r="12" spans="1:22" hidden="1" x14ac:dyDescent="0.25">
      <c r="A12" t="str">
        <f t="shared" si="0"/>
        <v>YAG3FemaleCanada</v>
      </c>
      <c r="B12" t="s">
        <v>104</v>
      </c>
      <c r="C12" t="s">
        <v>124</v>
      </c>
      <c r="D12">
        <v>3</v>
      </c>
      <c r="E12" t="s">
        <v>21</v>
      </c>
      <c r="F12" t="s">
        <v>153</v>
      </c>
      <c r="G12" t="s">
        <v>141</v>
      </c>
      <c r="H12">
        <v>700</v>
      </c>
      <c r="I12">
        <v>675</v>
      </c>
      <c r="J12">
        <v>50.7</v>
      </c>
      <c r="K12">
        <v>3.6</v>
      </c>
      <c r="L12">
        <v>335</v>
      </c>
      <c r="M12">
        <v>21.9</v>
      </c>
      <c r="N12">
        <v>3.8</v>
      </c>
      <c r="O12">
        <v>16.7</v>
      </c>
      <c r="P12">
        <v>20.399999999999999</v>
      </c>
      <c r="Q12">
        <v>23.6</v>
      </c>
      <c r="R12">
        <v>6.9</v>
      </c>
      <c r="S12">
        <v>105</v>
      </c>
      <c r="T12">
        <v>25600</v>
      </c>
      <c r="U12">
        <v>33800</v>
      </c>
      <c r="V12">
        <v>45500</v>
      </c>
    </row>
    <row r="13" spans="1:22" hidden="1" x14ac:dyDescent="0.25">
      <c r="A13" t="str">
        <f t="shared" si="0"/>
        <v>YAG1FemaleCanada</v>
      </c>
      <c r="B13" t="s">
        <v>104</v>
      </c>
      <c r="C13" t="s">
        <v>40</v>
      </c>
      <c r="D13">
        <v>1</v>
      </c>
      <c r="E13" t="s">
        <v>21</v>
      </c>
      <c r="F13" t="s">
        <v>153</v>
      </c>
      <c r="G13" t="s">
        <v>141</v>
      </c>
      <c r="H13">
        <v>755</v>
      </c>
      <c r="I13">
        <v>735</v>
      </c>
      <c r="J13">
        <v>46.9</v>
      </c>
      <c r="K13">
        <v>2.9</v>
      </c>
      <c r="L13">
        <v>390</v>
      </c>
      <c r="M13">
        <v>19.100000000000001</v>
      </c>
      <c r="N13">
        <v>7.5</v>
      </c>
      <c r="O13">
        <v>19.2</v>
      </c>
      <c r="P13">
        <v>22.9</v>
      </c>
      <c r="Q13">
        <v>26.5</v>
      </c>
      <c r="R13">
        <v>7.2</v>
      </c>
      <c r="S13">
        <v>130</v>
      </c>
      <c r="T13">
        <v>21200</v>
      </c>
      <c r="U13">
        <v>27700</v>
      </c>
      <c r="V13">
        <v>36900</v>
      </c>
    </row>
    <row r="14" spans="1:22" hidden="1" x14ac:dyDescent="0.25">
      <c r="A14" t="str">
        <f t="shared" si="0"/>
        <v>YAG5FemaleCanada</v>
      </c>
      <c r="B14" t="s">
        <v>251</v>
      </c>
      <c r="C14" t="s">
        <v>184</v>
      </c>
      <c r="D14">
        <v>5</v>
      </c>
      <c r="E14" t="s">
        <v>21</v>
      </c>
      <c r="F14" t="s">
        <v>153</v>
      </c>
      <c r="G14" t="s">
        <v>141</v>
      </c>
      <c r="H14">
        <v>750</v>
      </c>
      <c r="I14">
        <v>705</v>
      </c>
      <c r="J14">
        <v>51.1</v>
      </c>
      <c r="K14">
        <v>6</v>
      </c>
      <c r="L14">
        <v>345</v>
      </c>
      <c r="M14">
        <v>24</v>
      </c>
      <c r="N14">
        <v>2.7</v>
      </c>
      <c r="O14">
        <v>16.5</v>
      </c>
      <c r="P14">
        <v>19.899999999999999</v>
      </c>
      <c r="Q14">
        <v>22.2</v>
      </c>
      <c r="R14">
        <v>5.7</v>
      </c>
      <c r="S14">
        <v>105</v>
      </c>
      <c r="T14">
        <v>22600</v>
      </c>
      <c r="U14">
        <v>33600</v>
      </c>
      <c r="V14">
        <v>47400</v>
      </c>
    </row>
    <row r="15" spans="1:22" hidden="1" x14ac:dyDescent="0.25">
      <c r="A15" t="str">
        <f t="shared" si="0"/>
        <v>YAG3FemaleCanada</v>
      </c>
      <c r="B15" t="s">
        <v>251</v>
      </c>
      <c r="C15" t="s">
        <v>37</v>
      </c>
      <c r="D15">
        <v>3</v>
      </c>
      <c r="E15" t="s">
        <v>21</v>
      </c>
      <c r="F15" t="s">
        <v>153</v>
      </c>
      <c r="G15" t="s">
        <v>141</v>
      </c>
      <c r="H15">
        <v>730</v>
      </c>
      <c r="I15">
        <v>700</v>
      </c>
      <c r="J15">
        <v>47</v>
      </c>
      <c r="K15">
        <v>4.2</v>
      </c>
      <c r="L15">
        <v>370</v>
      </c>
      <c r="M15">
        <v>23.3</v>
      </c>
      <c r="N15">
        <v>2.9</v>
      </c>
      <c r="O15">
        <v>18.600000000000001</v>
      </c>
      <c r="P15">
        <v>23.9</v>
      </c>
      <c r="Q15">
        <v>26.9</v>
      </c>
      <c r="R15">
        <v>8.3000000000000007</v>
      </c>
      <c r="S15">
        <v>115</v>
      </c>
      <c r="T15">
        <v>22200</v>
      </c>
      <c r="U15">
        <v>31000</v>
      </c>
      <c r="V15">
        <v>40200</v>
      </c>
    </row>
    <row r="16" spans="1:22" hidden="1" x14ac:dyDescent="0.25">
      <c r="A16" t="str">
        <f t="shared" si="0"/>
        <v>YAG1FemaleCanada</v>
      </c>
      <c r="B16" t="s">
        <v>251</v>
      </c>
      <c r="C16" t="s">
        <v>26</v>
      </c>
      <c r="D16">
        <v>1</v>
      </c>
      <c r="E16" t="s">
        <v>21</v>
      </c>
      <c r="F16" t="s">
        <v>153</v>
      </c>
      <c r="G16" t="s">
        <v>141</v>
      </c>
      <c r="H16">
        <v>675</v>
      </c>
      <c r="I16">
        <v>660</v>
      </c>
      <c r="J16">
        <v>48.9</v>
      </c>
      <c r="K16">
        <v>1.8</v>
      </c>
      <c r="L16">
        <v>340</v>
      </c>
      <c r="M16">
        <v>18.899999999999999</v>
      </c>
      <c r="N16">
        <v>5.9</v>
      </c>
      <c r="O16">
        <v>20.399999999999999</v>
      </c>
      <c r="P16">
        <v>22.5</v>
      </c>
      <c r="Q16">
        <v>26.3</v>
      </c>
      <c r="R16">
        <v>5.9</v>
      </c>
      <c r="S16">
        <v>120</v>
      </c>
      <c r="T16">
        <v>21200</v>
      </c>
      <c r="U16">
        <v>28500</v>
      </c>
      <c r="V16">
        <v>36100</v>
      </c>
    </row>
    <row r="17" spans="1:22" hidden="1" x14ac:dyDescent="0.25">
      <c r="A17" t="str">
        <f t="shared" si="0"/>
        <v>YAG5Female + maleCanada</v>
      </c>
      <c r="B17" t="s">
        <v>37</v>
      </c>
      <c r="C17" t="s">
        <v>249</v>
      </c>
      <c r="D17">
        <v>5</v>
      </c>
      <c r="E17" t="s">
        <v>246</v>
      </c>
      <c r="F17" t="s">
        <v>153</v>
      </c>
      <c r="G17" t="s">
        <v>141</v>
      </c>
      <c r="H17">
        <v>1105</v>
      </c>
      <c r="I17">
        <v>1055</v>
      </c>
      <c r="J17">
        <v>58.7</v>
      </c>
      <c r="K17">
        <v>4.5999999999999996</v>
      </c>
      <c r="L17">
        <v>435</v>
      </c>
      <c r="M17">
        <v>20</v>
      </c>
      <c r="N17">
        <v>1.8</v>
      </c>
      <c r="O17">
        <v>12.2</v>
      </c>
      <c r="P17">
        <v>16.600000000000001</v>
      </c>
      <c r="Q17">
        <v>19.5</v>
      </c>
      <c r="R17">
        <v>7.3</v>
      </c>
      <c r="S17">
        <v>120</v>
      </c>
      <c r="T17">
        <v>22600</v>
      </c>
      <c r="U17">
        <v>34300</v>
      </c>
      <c r="V17">
        <v>59100</v>
      </c>
    </row>
    <row r="18" spans="1:22" hidden="1" x14ac:dyDescent="0.25">
      <c r="A18" t="str">
        <f t="shared" si="0"/>
        <v>YAG3Female + maleCanada</v>
      </c>
      <c r="B18" t="s">
        <v>37</v>
      </c>
      <c r="C18" t="s">
        <v>183</v>
      </c>
      <c r="D18">
        <v>3</v>
      </c>
      <c r="E18" t="s">
        <v>246</v>
      </c>
      <c r="F18" t="s">
        <v>153</v>
      </c>
      <c r="G18" t="s">
        <v>141</v>
      </c>
      <c r="H18">
        <v>1195</v>
      </c>
      <c r="I18">
        <v>1150</v>
      </c>
      <c r="J18">
        <v>54.3</v>
      </c>
      <c r="K18">
        <v>3.7</v>
      </c>
      <c r="L18">
        <v>525</v>
      </c>
      <c r="M18">
        <v>21</v>
      </c>
      <c r="N18">
        <v>2.1</v>
      </c>
      <c r="O18">
        <v>14.2</v>
      </c>
      <c r="P18">
        <v>18.3</v>
      </c>
      <c r="Q18">
        <v>22.6</v>
      </c>
      <c r="R18">
        <v>8.3000000000000007</v>
      </c>
      <c r="S18">
        <v>155</v>
      </c>
      <c r="T18">
        <v>20800</v>
      </c>
      <c r="U18">
        <v>30700</v>
      </c>
      <c r="V18">
        <v>46000</v>
      </c>
    </row>
    <row r="19" spans="1:22" hidden="1" x14ac:dyDescent="0.25">
      <c r="A19" t="str">
        <f t="shared" si="0"/>
        <v>YAG1Female + maleCanada</v>
      </c>
      <c r="B19" t="s">
        <v>37</v>
      </c>
      <c r="C19" t="s">
        <v>184</v>
      </c>
      <c r="D19">
        <v>1</v>
      </c>
      <c r="E19" t="s">
        <v>246</v>
      </c>
      <c r="F19" t="s">
        <v>153</v>
      </c>
      <c r="G19" t="s">
        <v>141</v>
      </c>
      <c r="H19">
        <v>1230</v>
      </c>
      <c r="I19">
        <v>1195</v>
      </c>
      <c r="J19">
        <v>51.3</v>
      </c>
      <c r="K19">
        <v>3</v>
      </c>
      <c r="L19">
        <v>580</v>
      </c>
      <c r="M19">
        <v>20</v>
      </c>
      <c r="N19">
        <v>5.4</v>
      </c>
      <c r="O19">
        <v>16.100000000000001</v>
      </c>
      <c r="P19">
        <v>19.3</v>
      </c>
      <c r="Q19">
        <v>23.4</v>
      </c>
      <c r="R19">
        <v>7.3</v>
      </c>
      <c r="S19">
        <v>180</v>
      </c>
      <c r="T19">
        <v>19000</v>
      </c>
      <c r="U19">
        <v>27400</v>
      </c>
      <c r="V19">
        <v>35800</v>
      </c>
    </row>
    <row r="20" spans="1:22" hidden="1" x14ac:dyDescent="0.25">
      <c r="A20" t="str">
        <f t="shared" si="0"/>
        <v>YAG5Female + maleCanada</v>
      </c>
      <c r="B20" t="s">
        <v>40</v>
      </c>
      <c r="C20" t="s">
        <v>250</v>
      </c>
      <c r="D20">
        <v>5</v>
      </c>
      <c r="E20" t="s">
        <v>246</v>
      </c>
      <c r="F20" t="s">
        <v>153</v>
      </c>
      <c r="G20" t="s">
        <v>141</v>
      </c>
      <c r="H20">
        <v>1160</v>
      </c>
      <c r="I20">
        <v>1090</v>
      </c>
      <c r="J20">
        <v>55.6</v>
      </c>
      <c r="K20">
        <v>6</v>
      </c>
      <c r="L20">
        <v>485</v>
      </c>
      <c r="M20">
        <v>21</v>
      </c>
      <c r="N20">
        <v>1.8</v>
      </c>
      <c r="O20">
        <v>14.9</v>
      </c>
      <c r="P20">
        <v>18.7</v>
      </c>
      <c r="Q20">
        <v>21.5</v>
      </c>
      <c r="R20">
        <v>6.6</v>
      </c>
      <c r="S20">
        <v>150</v>
      </c>
      <c r="T20">
        <v>22300</v>
      </c>
      <c r="U20">
        <v>34000</v>
      </c>
      <c r="V20">
        <v>54500</v>
      </c>
    </row>
    <row r="21" spans="1:22" hidden="1" x14ac:dyDescent="0.25">
      <c r="A21" t="str">
        <f t="shared" si="0"/>
        <v>YAG3Female + maleCanada</v>
      </c>
      <c r="B21" t="s">
        <v>40</v>
      </c>
      <c r="C21" t="s">
        <v>123</v>
      </c>
      <c r="D21">
        <v>3</v>
      </c>
      <c r="E21" t="s">
        <v>246</v>
      </c>
      <c r="F21" t="s">
        <v>153</v>
      </c>
      <c r="G21" t="s">
        <v>141</v>
      </c>
      <c r="H21">
        <v>1170</v>
      </c>
      <c r="I21">
        <v>1130</v>
      </c>
      <c r="J21">
        <v>50.3</v>
      </c>
      <c r="K21">
        <v>3.4</v>
      </c>
      <c r="L21">
        <v>560</v>
      </c>
      <c r="M21">
        <v>21.2</v>
      </c>
      <c r="N21">
        <v>2.2000000000000002</v>
      </c>
      <c r="O21">
        <v>17.600000000000001</v>
      </c>
      <c r="P21">
        <v>22.6</v>
      </c>
      <c r="Q21">
        <v>26.4</v>
      </c>
      <c r="R21">
        <v>8.8000000000000007</v>
      </c>
      <c r="S21">
        <v>185</v>
      </c>
      <c r="T21">
        <v>23400</v>
      </c>
      <c r="U21">
        <v>33500</v>
      </c>
      <c r="V21">
        <v>49800</v>
      </c>
    </row>
    <row r="22" spans="1:22" hidden="1" x14ac:dyDescent="0.25">
      <c r="A22" t="str">
        <f t="shared" si="0"/>
        <v>YAG1Female + maleCanada</v>
      </c>
      <c r="B22" t="s">
        <v>40</v>
      </c>
      <c r="C22" t="s">
        <v>124</v>
      </c>
      <c r="D22">
        <v>1</v>
      </c>
      <c r="E22" t="s">
        <v>246</v>
      </c>
      <c r="F22" t="s">
        <v>153</v>
      </c>
      <c r="G22" t="s">
        <v>141</v>
      </c>
      <c r="H22">
        <v>1160</v>
      </c>
      <c r="I22">
        <v>1135</v>
      </c>
      <c r="J22">
        <v>52.3</v>
      </c>
      <c r="K22">
        <v>2.2000000000000002</v>
      </c>
      <c r="L22">
        <v>540</v>
      </c>
      <c r="M22">
        <v>17.600000000000001</v>
      </c>
      <c r="N22">
        <v>3.9</v>
      </c>
      <c r="O22">
        <v>18.399999999999999</v>
      </c>
      <c r="P22">
        <v>21.9</v>
      </c>
      <c r="Q22">
        <v>26.3</v>
      </c>
      <c r="R22">
        <v>7.9</v>
      </c>
      <c r="S22">
        <v>175</v>
      </c>
      <c r="T22">
        <v>21200</v>
      </c>
      <c r="U22">
        <v>27400</v>
      </c>
      <c r="V22">
        <v>40300</v>
      </c>
    </row>
    <row r="23" spans="1:22" hidden="1" x14ac:dyDescent="0.25">
      <c r="A23" t="str">
        <f t="shared" si="0"/>
        <v>YAG5Female + maleCanada</v>
      </c>
      <c r="B23" t="s">
        <v>26</v>
      </c>
      <c r="C23" t="s">
        <v>183</v>
      </c>
      <c r="D23">
        <v>5</v>
      </c>
      <c r="E23" t="s">
        <v>246</v>
      </c>
      <c r="F23" t="s">
        <v>153</v>
      </c>
      <c r="G23" t="s">
        <v>141</v>
      </c>
      <c r="H23">
        <v>1195</v>
      </c>
      <c r="I23">
        <v>1135</v>
      </c>
      <c r="J23">
        <v>56.1</v>
      </c>
      <c r="K23">
        <v>4.9000000000000004</v>
      </c>
      <c r="L23">
        <v>500</v>
      </c>
      <c r="M23">
        <v>23.9</v>
      </c>
      <c r="N23">
        <v>2</v>
      </c>
      <c r="O23">
        <v>13.5</v>
      </c>
      <c r="P23">
        <v>15.8</v>
      </c>
      <c r="Q23">
        <v>17.899999999999999</v>
      </c>
      <c r="R23">
        <v>4.4000000000000004</v>
      </c>
      <c r="S23">
        <v>145</v>
      </c>
      <c r="T23">
        <v>23000</v>
      </c>
      <c r="U23">
        <v>33900</v>
      </c>
      <c r="V23">
        <v>51800</v>
      </c>
    </row>
    <row r="24" spans="1:22" hidden="1" x14ac:dyDescent="0.25">
      <c r="A24" t="str">
        <f t="shared" si="0"/>
        <v>YAG3Female + maleCanada</v>
      </c>
      <c r="B24" t="s">
        <v>26</v>
      </c>
      <c r="C24" t="s">
        <v>184</v>
      </c>
      <c r="D24">
        <v>3</v>
      </c>
      <c r="E24" t="s">
        <v>246</v>
      </c>
      <c r="F24" t="s">
        <v>153</v>
      </c>
      <c r="G24" t="s">
        <v>141</v>
      </c>
      <c r="H24">
        <v>1230</v>
      </c>
      <c r="I24">
        <v>1170</v>
      </c>
      <c r="J24">
        <v>52.6</v>
      </c>
      <c r="K24">
        <v>4.8</v>
      </c>
      <c r="L24">
        <v>555</v>
      </c>
      <c r="M24">
        <v>21.7</v>
      </c>
      <c r="N24">
        <v>2.1</v>
      </c>
      <c r="O24">
        <v>16.600000000000001</v>
      </c>
      <c r="P24">
        <v>20.8</v>
      </c>
      <c r="Q24">
        <v>23.6</v>
      </c>
      <c r="R24">
        <v>7</v>
      </c>
      <c r="S24">
        <v>180</v>
      </c>
      <c r="T24">
        <v>21500</v>
      </c>
      <c r="U24">
        <v>32300</v>
      </c>
      <c r="V24">
        <v>46700</v>
      </c>
    </row>
    <row r="25" spans="1:22" hidden="1" x14ac:dyDescent="0.25">
      <c r="A25" t="str">
        <f t="shared" si="0"/>
        <v>YAG1Female + maleCanada</v>
      </c>
      <c r="B25" t="s">
        <v>26</v>
      </c>
      <c r="C25" t="s">
        <v>37</v>
      </c>
      <c r="D25">
        <v>1</v>
      </c>
      <c r="E25" t="s">
        <v>246</v>
      </c>
      <c r="F25" t="s">
        <v>153</v>
      </c>
      <c r="G25" t="s">
        <v>141</v>
      </c>
      <c r="H25">
        <v>1215</v>
      </c>
      <c r="I25">
        <v>1185</v>
      </c>
      <c r="J25">
        <v>49.3</v>
      </c>
      <c r="K25">
        <v>2.5</v>
      </c>
      <c r="L25">
        <v>600</v>
      </c>
      <c r="M25">
        <v>18.600000000000001</v>
      </c>
      <c r="N25">
        <v>4.2</v>
      </c>
      <c r="O25">
        <v>19.3</v>
      </c>
      <c r="P25">
        <v>23.1</v>
      </c>
      <c r="Q25">
        <v>27.9</v>
      </c>
      <c r="R25">
        <v>8.6</v>
      </c>
      <c r="S25">
        <v>200</v>
      </c>
      <c r="T25">
        <v>22900</v>
      </c>
      <c r="U25">
        <v>28300</v>
      </c>
      <c r="V25">
        <v>39800</v>
      </c>
    </row>
    <row r="26" spans="1:22" hidden="1" x14ac:dyDescent="0.25">
      <c r="A26" t="str">
        <f t="shared" si="0"/>
        <v>YAG5Female + maleCanada</v>
      </c>
      <c r="B26" t="s">
        <v>104</v>
      </c>
      <c r="C26" t="s">
        <v>123</v>
      </c>
      <c r="D26">
        <v>5</v>
      </c>
      <c r="E26" t="s">
        <v>246</v>
      </c>
      <c r="F26" t="s">
        <v>153</v>
      </c>
      <c r="G26" t="s">
        <v>141</v>
      </c>
      <c r="H26">
        <v>1170</v>
      </c>
      <c r="I26">
        <v>1120</v>
      </c>
      <c r="J26">
        <v>51.2</v>
      </c>
      <c r="K26">
        <v>4.4000000000000004</v>
      </c>
      <c r="L26">
        <v>545</v>
      </c>
      <c r="M26">
        <v>22.9</v>
      </c>
      <c r="N26">
        <v>1.9</v>
      </c>
      <c r="O26">
        <v>18.2</v>
      </c>
      <c r="P26">
        <v>21.6</v>
      </c>
      <c r="Q26">
        <v>24.1</v>
      </c>
      <c r="R26">
        <v>5.8</v>
      </c>
      <c r="S26">
        <v>195</v>
      </c>
      <c r="T26">
        <v>24100</v>
      </c>
      <c r="U26">
        <v>36900</v>
      </c>
      <c r="V26">
        <v>59900</v>
      </c>
    </row>
    <row r="27" spans="1:22" hidden="1" x14ac:dyDescent="0.25">
      <c r="A27" t="str">
        <f t="shared" si="0"/>
        <v>YAG3Female + maleCanada</v>
      </c>
      <c r="B27" t="s">
        <v>104</v>
      </c>
      <c r="C27" t="s">
        <v>124</v>
      </c>
      <c r="D27">
        <v>3</v>
      </c>
      <c r="E27" t="s">
        <v>246</v>
      </c>
      <c r="F27" t="s">
        <v>153</v>
      </c>
      <c r="G27" t="s">
        <v>141</v>
      </c>
      <c r="H27">
        <v>1160</v>
      </c>
      <c r="I27">
        <v>1115</v>
      </c>
      <c r="J27">
        <v>53.6</v>
      </c>
      <c r="K27">
        <v>3.7</v>
      </c>
      <c r="L27">
        <v>520</v>
      </c>
      <c r="M27">
        <v>19.399999999999999</v>
      </c>
      <c r="N27">
        <v>4.0999999999999996</v>
      </c>
      <c r="O27">
        <v>15.9</v>
      </c>
      <c r="P27">
        <v>19.2</v>
      </c>
      <c r="Q27">
        <v>22.8</v>
      </c>
      <c r="R27">
        <v>6.9</v>
      </c>
      <c r="S27">
        <v>165</v>
      </c>
      <c r="T27">
        <v>26600</v>
      </c>
      <c r="U27">
        <v>34700</v>
      </c>
      <c r="V27">
        <v>48000</v>
      </c>
    </row>
    <row r="28" spans="1:22" hidden="1" x14ac:dyDescent="0.25">
      <c r="A28" t="str">
        <f t="shared" si="0"/>
        <v>YAG1Female + maleCanada</v>
      </c>
      <c r="B28" t="s">
        <v>104</v>
      </c>
      <c r="C28" t="s">
        <v>40</v>
      </c>
      <c r="D28">
        <v>1</v>
      </c>
      <c r="E28" t="s">
        <v>246</v>
      </c>
      <c r="F28" t="s">
        <v>153</v>
      </c>
      <c r="G28" t="s">
        <v>141</v>
      </c>
      <c r="H28">
        <v>1230</v>
      </c>
      <c r="I28">
        <v>1200</v>
      </c>
      <c r="J28">
        <v>50</v>
      </c>
      <c r="K28">
        <v>2.2999999999999998</v>
      </c>
      <c r="L28">
        <v>600</v>
      </c>
      <c r="M28">
        <v>17.100000000000001</v>
      </c>
      <c r="N28">
        <v>6.1</v>
      </c>
      <c r="O28">
        <v>18.2</v>
      </c>
      <c r="P28">
        <v>22.2</v>
      </c>
      <c r="Q28">
        <v>26.8</v>
      </c>
      <c r="R28">
        <v>8.6999999999999993</v>
      </c>
      <c r="S28">
        <v>205</v>
      </c>
      <c r="T28">
        <v>24100</v>
      </c>
      <c r="U28">
        <v>31000</v>
      </c>
      <c r="V28">
        <v>43100</v>
      </c>
    </row>
    <row r="29" spans="1:22" hidden="1" x14ac:dyDescent="0.25">
      <c r="A29" t="str">
        <f t="shared" si="0"/>
        <v>YAG5Female + maleCanada</v>
      </c>
      <c r="B29" t="s">
        <v>251</v>
      </c>
      <c r="C29" t="s">
        <v>184</v>
      </c>
      <c r="D29">
        <v>5</v>
      </c>
      <c r="E29" t="s">
        <v>246</v>
      </c>
      <c r="F29" t="s">
        <v>153</v>
      </c>
      <c r="G29" t="s">
        <v>141</v>
      </c>
      <c r="H29">
        <v>1230</v>
      </c>
      <c r="I29">
        <v>1155</v>
      </c>
      <c r="J29">
        <v>53.4</v>
      </c>
      <c r="K29">
        <v>6.3</v>
      </c>
      <c r="L29">
        <v>540</v>
      </c>
      <c r="M29">
        <v>23</v>
      </c>
      <c r="N29">
        <v>2.9</v>
      </c>
      <c r="O29">
        <v>15.7</v>
      </c>
      <c r="P29">
        <v>18.600000000000001</v>
      </c>
      <c r="Q29">
        <v>20.8</v>
      </c>
      <c r="R29">
        <v>5.0999999999999996</v>
      </c>
      <c r="S29">
        <v>165</v>
      </c>
      <c r="T29">
        <v>20400</v>
      </c>
      <c r="U29">
        <v>36500</v>
      </c>
      <c r="V29">
        <v>55800</v>
      </c>
    </row>
    <row r="30" spans="1:22" hidden="1" x14ac:dyDescent="0.25">
      <c r="A30" t="str">
        <f t="shared" si="0"/>
        <v>YAG3Female + maleCanada</v>
      </c>
      <c r="B30" t="s">
        <v>251</v>
      </c>
      <c r="C30" t="s">
        <v>37</v>
      </c>
      <c r="D30">
        <v>3</v>
      </c>
      <c r="E30" t="s">
        <v>246</v>
      </c>
      <c r="F30" t="s">
        <v>153</v>
      </c>
      <c r="G30" t="s">
        <v>141</v>
      </c>
      <c r="H30">
        <v>1215</v>
      </c>
      <c r="I30">
        <v>1165</v>
      </c>
      <c r="J30">
        <v>50.3</v>
      </c>
      <c r="K30">
        <v>4.4000000000000004</v>
      </c>
      <c r="L30">
        <v>580</v>
      </c>
      <c r="M30">
        <v>22</v>
      </c>
      <c r="N30">
        <v>2.4</v>
      </c>
      <c r="O30">
        <v>16.8</v>
      </c>
      <c r="P30">
        <v>21.6</v>
      </c>
      <c r="Q30">
        <v>25.3</v>
      </c>
      <c r="R30">
        <v>8.5</v>
      </c>
      <c r="S30">
        <v>175</v>
      </c>
      <c r="T30">
        <v>23600</v>
      </c>
      <c r="U30">
        <v>33200</v>
      </c>
      <c r="V30">
        <v>48800</v>
      </c>
    </row>
    <row r="31" spans="1:22" hidden="1" x14ac:dyDescent="0.25">
      <c r="A31" t="str">
        <f t="shared" si="0"/>
        <v>YAG1Female + maleCanada</v>
      </c>
      <c r="B31" t="s">
        <v>251</v>
      </c>
      <c r="C31" t="s">
        <v>26</v>
      </c>
      <c r="D31">
        <v>1</v>
      </c>
      <c r="E31" t="s">
        <v>246</v>
      </c>
      <c r="F31" t="s">
        <v>153</v>
      </c>
      <c r="G31" t="s">
        <v>141</v>
      </c>
      <c r="H31">
        <v>1125</v>
      </c>
      <c r="I31">
        <v>1100</v>
      </c>
      <c r="J31">
        <v>53.6</v>
      </c>
      <c r="K31">
        <v>2</v>
      </c>
      <c r="L31">
        <v>510</v>
      </c>
      <c r="M31">
        <v>17</v>
      </c>
      <c r="N31">
        <v>5.4</v>
      </c>
      <c r="O31">
        <v>17.7</v>
      </c>
      <c r="P31">
        <v>20.100000000000001</v>
      </c>
      <c r="Q31">
        <v>24</v>
      </c>
      <c r="R31">
        <v>6.3</v>
      </c>
      <c r="S31">
        <v>175</v>
      </c>
      <c r="T31">
        <v>24500</v>
      </c>
      <c r="U31">
        <v>31000</v>
      </c>
      <c r="V31">
        <v>43200</v>
      </c>
    </row>
    <row r="32" spans="1:22" hidden="1" x14ac:dyDescent="0.25">
      <c r="A32" t="str">
        <f t="shared" si="0"/>
        <v>YAG5MaleCanada</v>
      </c>
      <c r="B32" t="s">
        <v>37</v>
      </c>
      <c r="C32" t="s">
        <v>249</v>
      </c>
      <c r="D32">
        <v>5</v>
      </c>
      <c r="E32" t="s">
        <v>22</v>
      </c>
      <c r="F32" t="s">
        <v>153</v>
      </c>
      <c r="G32" t="s">
        <v>141</v>
      </c>
      <c r="H32">
        <v>460</v>
      </c>
      <c r="I32">
        <v>440</v>
      </c>
      <c r="J32">
        <v>62.8</v>
      </c>
      <c r="K32">
        <v>4.5999999999999996</v>
      </c>
      <c r="L32">
        <v>165</v>
      </c>
      <c r="M32">
        <v>17.8</v>
      </c>
      <c r="N32">
        <v>1.4</v>
      </c>
      <c r="O32">
        <v>11</v>
      </c>
      <c r="P32">
        <v>14.4</v>
      </c>
      <c r="Q32">
        <v>18</v>
      </c>
      <c r="R32">
        <v>7.1</v>
      </c>
      <c r="S32">
        <v>45</v>
      </c>
      <c r="T32">
        <v>23700</v>
      </c>
      <c r="U32">
        <v>42000</v>
      </c>
      <c r="V32">
        <v>89800</v>
      </c>
    </row>
    <row r="33" spans="1:22" hidden="1" x14ac:dyDescent="0.25">
      <c r="A33" t="str">
        <f t="shared" si="0"/>
        <v>YAG3MaleCanada</v>
      </c>
      <c r="B33" t="s">
        <v>37</v>
      </c>
      <c r="C33" t="s">
        <v>183</v>
      </c>
      <c r="D33">
        <v>3</v>
      </c>
      <c r="E33" t="s">
        <v>22</v>
      </c>
      <c r="F33" t="s">
        <v>153</v>
      </c>
      <c r="G33" t="s">
        <v>141</v>
      </c>
      <c r="H33">
        <v>465</v>
      </c>
      <c r="I33">
        <v>445</v>
      </c>
      <c r="J33">
        <v>59.1</v>
      </c>
      <c r="K33">
        <v>3.5</v>
      </c>
      <c r="L33">
        <v>185</v>
      </c>
      <c r="M33">
        <v>20.6</v>
      </c>
      <c r="N33">
        <v>2.7</v>
      </c>
      <c r="O33">
        <v>9.6</v>
      </c>
      <c r="P33">
        <v>13.4</v>
      </c>
      <c r="Q33">
        <v>17.7</v>
      </c>
      <c r="R33">
        <v>8.1</v>
      </c>
      <c r="S33">
        <v>40</v>
      </c>
      <c r="T33">
        <v>26600</v>
      </c>
      <c r="U33">
        <v>42700</v>
      </c>
      <c r="V33">
        <v>59100</v>
      </c>
    </row>
    <row r="34" spans="1:22" hidden="1" x14ac:dyDescent="0.25">
      <c r="A34" t="str">
        <f t="shared" si="0"/>
        <v>YAG1MaleCanada</v>
      </c>
      <c r="B34" t="s">
        <v>37</v>
      </c>
      <c r="C34" t="s">
        <v>184</v>
      </c>
      <c r="D34">
        <v>1</v>
      </c>
      <c r="E34" t="s">
        <v>22</v>
      </c>
      <c r="F34" t="s">
        <v>153</v>
      </c>
      <c r="G34" t="s">
        <v>141</v>
      </c>
      <c r="H34">
        <v>480</v>
      </c>
      <c r="I34">
        <v>465</v>
      </c>
      <c r="J34">
        <v>54.1</v>
      </c>
      <c r="K34">
        <v>2.7</v>
      </c>
      <c r="L34">
        <v>215</v>
      </c>
      <c r="M34">
        <v>19.100000000000001</v>
      </c>
      <c r="N34">
        <v>3.4</v>
      </c>
      <c r="O34">
        <v>16.3</v>
      </c>
      <c r="P34">
        <v>19.100000000000001</v>
      </c>
      <c r="Q34">
        <v>23.4</v>
      </c>
      <c r="R34">
        <v>7.1</v>
      </c>
      <c r="S34">
        <v>70</v>
      </c>
      <c r="T34">
        <v>19000</v>
      </c>
      <c r="U34">
        <v>29600</v>
      </c>
      <c r="V34">
        <v>49300</v>
      </c>
    </row>
    <row r="35" spans="1:22" hidden="1" x14ac:dyDescent="0.25">
      <c r="A35" t="str">
        <f t="shared" si="0"/>
        <v>YAG5MaleCanada</v>
      </c>
      <c r="B35" t="s">
        <v>40</v>
      </c>
      <c r="C35" t="s">
        <v>250</v>
      </c>
      <c r="D35">
        <v>5</v>
      </c>
      <c r="E35" t="s">
        <v>22</v>
      </c>
      <c r="F35" t="s">
        <v>153</v>
      </c>
      <c r="G35" t="s">
        <v>141</v>
      </c>
      <c r="H35">
        <v>475</v>
      </c>
      <c r="I35">
        <v>450</v>
      </c>
      <c r="J35">
        <v>58.3</v>
      </c>
      <c r="K35">
        <v>5.3</v>
      </c>
      <c r="L35">
        <v>190</v>
      </c>
      <c r="M35">
        <v>20.6</v>
      </c>
      <c r="N35">
        <v>1.6</v>
      </c>
      <c r="O35">
        <v>13.5</v>
      </c>
      <c r="P35">
        <v>16.2</v>
      </c>
      <c r="Q35">
        <v>19.5</v>
      </c>
      <c r="R35">
        <v>6</v>
      </c>
      <c r="S35">
        <v>55</v>
      </c>
      <c r="T35">
        <v>27200</v>
      </c>
      <c r="U35">
        <v>39500</v>
      </c>
      <c r="V35">
        <v>63100</v>
      </c>
    </row>
    <row r="36" spans="1:22" hidden="1" x14ac:dyDescent="0.25">
      <c r="A36" t="str">
        <f t="shared" si="0"/>
        <v>YAG3MaleCanada</v>
      </c>
      <c r="B36" t="s">
        <v>40</v>
      </c>
      <c r="C36" t="s">
        <v>123</v>
      </c>
      <c r="D36">
        <v>3</v>
      </c>
      <c r="E36" t="s">
        <v>22</v>
      </c>
      <c r="F36" t="s">
        <v>153</v>
      </c>
      <c r="G36" t="s">
        <v>141</v>
      </c>
      <c r="H36">
        <v>455</v>
      </c>
      <c r="I36">
        <v>445</v>
      </c>
      <c r="J36">
        <v>54.4</v>
      </c>
      <c r="K36">
        <v>3.1</v>
      </c>
      <c r="L36">
        <v>200</v>
      </c>
      <c r="M36">
        <v>21</v>
      </c>
      <c r="N36">
        <v>1.6</v>
      </c>
      <c r="O36">
        <v>13.5</v>
      </c>
      <c r="P36">
        <v>18.7</v>
      </c>
      <c r="Q36">
        <v>23</v>
      </c>
      <c r="R36">
        <v>9.5</v>
      </c>
      <c r="S36">
        <v>55</v>
      </c>
      <c r="T36">
        <v>29600</v>
      </c>
      <c r="U36">
        <v>37700</v>
      </c>
      <c r="V36">
        <v>58900</v>
      </c>
    </row>
    <row r="37" spans="1:22" hidden="1" x14ac:dyDescent="0.25">
      <c r="A37" t="str">
        <f t="shared" si="0"/>
        <v>YAG1MaleCanada</v>
      </c>
      <c r="B37" t="s">
        <v>40</v>
      </c>
      <c r="C37" t="s">
        <v>124</v>
      </c>
      <c r="D37">
        <v>1</v>
      </c>
      <c r="E37" t="s">
        <v>22</v>
      </c>
      <c r="F37" t="s">
        <v>153</v>
      </c>
      <c r="G37" t="s">
        <v>141</v>
      </c>
      <c r="H37">
        <v>455</v>
      </c>
      <c r="I37">
        <v>445</v>
      </c>
      <c r="J37">
        <v>55.5</v>
      </c>
      <c r="K37">
        <v>2.2000000000000002</v>
      </c>
      <c r="L37">
        <v>200</v>
      </c>
      <c r="M37">
        <v>14.3</v>
      </c>
      <c r="N37">
        <v>4.3</v>
      </c>
      <c r="O37">
        <v>16.8</v>
      </c>
      <c r="P37">
        <v>19.899999999999999</v>
      </c>
      <c r="Q37">
        <v>26</v>
      </c>
      <c r="R37">
        <v>9.1999999999999993</v>
      </c>
      <c r="S37">
        <v>65</v>
      </c>
      <c r="T37">
        <v>24300</v>
      </c>
      <c r="U37">
        <v>30600</v>
      </c>
      <c r="V37">
        <v>45800</v>
      </c>
    </row>
    <row r="38" spans="1:22" hidden="1" x14ac:dyDescent="0.25">
      <c r="A38" t="str">
        <f t="shared" si="0"/>
        <v>YAG5MaleCanada</v>
      </c>
      <c r="B38" t="s">
        <v>26</v>
      </c>
      <c r="C38" t="s">
        <v>183</v>
      </c>
      <c r="D38">
        <v>5</v>
      </c>
      <c r="E38" t="s">
        <v>22</v>
      </c>
      <c r="F38" t="s">
        <v>153</v>
      </c>
      <c r="G38" t="s">
        <v>141</v>
      </c>
      <c r="H38">
        <v>465</v>
      </c>
      <c r="I38">
        <v>440</v>
      </c>
      <c r="J38">
        <v>61.2</v>
      </c>
      <c r="K38">
        <v>4.8</v>
      </c>
      <c r="L38">
        <v>170</v>
      </c>
      <c r="M38">
        <v>23.4</v>
      </c>
      <c r="N38">
        <v>1.4</v>
      </c>
      <c r="O38">
        <v>10</v>
      </c>
      <c r="P38">
        <v>12</v>
      </c>
      <c r="Q38">
        <v>14.1</v>
      </c>
      <c r="R38">
        <v>4.0999999999999996</v>
      </c>
      <c r="S38">
        <v>40</v>
      </c>
      <c r="T38">
        <v>24500</v>
      </c>
      <c r="U38">
        <v>46500</v>
      </c>
      <c r="V38">
        <v>69400</v>
      </c>
    </row>
    <row r="39" spans="1:22" hidden="1" x14ac:dyDescent="0.25">
      <c r="A39" t="str">
        <f t="shared" si="0"/>
        <v>YAG3MaleCanada</v>
      </c>
      <c r="B39" t="s">
        <v>26</v>
      </c>
      <c r="C39" t="s">
        <v>184</v>
      </c>
      <c r="D39">
        <v>3</v>
      </c>
      <c r="E39" t="s">
        <v>22</v>
      </c>
      <c r="F39" t="s">
        <v>153</v>
      </c>
      <c r="G39" t="s">
        <v>141</v>
      </c>
      <c r="H39">
        <v>480</v>
      </c>
      <c r="I39">
        <v>455</v>
      </c>
      <c r="J39">
        <v>55.6</v>
      </c>
      <c r="K39">
        <v>5</v>
      </c>
      <c r="L39">
        <v>200</v>
      </c>
      <c r="M39">
        <v>20</v>
      </c>
      <c r="N39">
        <v>1.8</v>
      </c>
      <c r="O39">
        <v>16.7</v>
      </c>
      <c r="P39">
        <v>19.8</v>
      </c>
      <c r="Q39">
        <v>22.6</v>
      </c>
      <c r="R39">
        <v>5.9</v>
      </c>
      <c r="S39">
        <v>70</v>
      </c>
      <c r="T39">
        <v>27600</v>
      </c>
      <c r="U39">
        <v>38500</v>
      </c>
      <c r="V39">
        <v>62900</v>
      </c>
    </row>
    <row r="40" spans="1:22" hidden="1" x14ac:dyDescent="0.25">
      <c r="A40" t="str">
        <f t="shared" si="0"/>
        <v>YAG1MaleCanada</v>
      </c>
      <c r="B40" t="s">
        <v>26</v>
      </c>
      <c r="C40" t="s">
        <v>37</v>
      </c>
      <c r="D40">
        <v>1</v>
      </c>
      <c r="E40" t="s">
        <v>22</v>
      </c>
      <c r="F40" t="s">
        <v>153</v>
      </c>
      <c r="G40" t="s">
        <v>141</v>
      </c>
      <c r="H40">
        <v>485</v>
      </c>
      <c r="I40">
        <v>470</v>
      </c>
      <c r="J40">
        <v>54.2</v>
      </c>
      <c r="K40">
        <v>2.9</v>
      </c>
      <c r="L40">
        <v>215</v>
      </c>
      <c r="M40">
        <v>15.7</v>
      </c>
      <c r="N40">
        <v>4.2</v>
      </c>
      <c r="O40">
        <v>16.5</v>
      </c>
      <c r="P40">
        <v>20.3</v>
      </c>
      <c r="Q40">
        <v>25.8</v>
      </c>
      <c r="R40">
        <v>9.3000000000000007</v>
      </c>
      <c r="S40">
        <v>65</v>
      </c>
      <c r="T40">
        <v>24800</v>
      </c>
      <c r="U40">
        <v>34300</v>
      </c>
      <c r="V40">
        <v>67500</v>
      </c>
    </row>
    <row r="41" spans="1:22" hidden="1" x14ac:dyDescent="0.25">
      <c r="A41" t="str">
        <f t="shared" si="0"/>
        <v>YAG5MaleCanada</v>
      </c>
      <c r="B41" t="s">
        <v>104</v>
      </c>
      <c r="C41" t="s">
        <v>123</v>
      </c>
      <c r="D41">
        <v>5</v>
      </c>
      <c r="E41" t="s">
        <v>22</v>
      </c>
      <c r="F41" t="s">
        <v>153</v>
      </c>
      <c r="G41" t="s">
        <v>141</v>
      </c>
      <c r="H41">
        <v>455</v>
      </c>
      <c r="I41">
        <v>440</v>
      </c>
      <c r="J41">
        <v>55.2</v>
      </c>
      <c r="K41">
        <v>3.7</v>
      </c>
      <c r="L41">
        <v>195</v>
      </c>
      <c r="M41">
        <v>23.4</v>
      </c>
      <c r="N41">
        <v>1.1000000000000001</v>
      </c>
      <c r="O41">
        <v>15</v>
      </c>
      <c r="P41">
        <v>17.3</v>
      </c>
      <c r="Q41">
        <v>20.2</v>
      </c>
      <c r="R41">
        <v>5.2</v>
      </c>
      <c r="S41">
        <v>65</v>
      </c>
      <c r="T41">
        <v>27600</v>
      </c>
      <c r="U41">
        <v>42000</v>
      </c>
      <c r="V41">
        <v>68000</v>
      </c>
    </row>
    <row r="42" spans="1:22" hidden="1" x14ac:dyDescent="0.25">
      <c r="A42" t="str">
        <f t="shared" si="0"/>
        <v>YAG3MaleCanada</v>
      </c>
      <c r="B42" t="s">
        <v>104</v>
      </c>
      <c r="C42" t="s">
        <v>124</v>
      </c>
      <c r="D42">
        <v>3</v>
      </c>
      <c r="E42" t="s">
        <v>22</v>
      </c>
      <c r="F42" t="s">
        <v>153</v>
      </c>
      <c r="G42" t="s">
        <v>141</v>
      </c>
      <c r="H42">
        <v>455</v>
      </c>
      <c r="I42">
        <v>440</v>
      </c>
      <c r="J42">
        <v>58.1</v>
      </c>
      <c r="K42">
        <v>3.9</v>
      </c>
      <c r="L42">
        <v>185</v>
      </c>
      <c r="M42">
        <v>15.7</v>
      </c>
      <c r="N42">
        <v>4.5999999999999996</v>
      </c>
      <c r="O42">
        <v>14.8</v>
      </c>
      <c r="P42">
        <v>17.3</v>
      </c>
      <c r="Q42">
        <v>21.6</v>
      </c>
      <c r="R42">
        <v>6.8</v>
      </c>
      <c r="S42">
        <v>60</v>
      </c>
      <c r="T42">
        <v>28100</v>
      </c>
      <c r="U42">
        <v>35600</v>
      </c>
      <c r="V42">
        <v>63600</v>
      </c>
    </row>
    <row r="43" spans="1:22" hidden="1" x14ac:dyDescent="0.25">
      <c r="A43" t="str">
        <f t="shared" si="0"/>
        <v>YAG1MaleCanada</v>
      </c>
      <c r="B43" t="s">
        <v>104</v>
      </c>
      <c r="C43" t="s">
        <v>40</v>
      </c>
      <c r="D43">
        <v>1</v>
      </c>
      <c r="E43" t="s">
        <v>22</v>
      </c>
      <c r="F43" t="s">
        <v>153</v>
      </c>
      <c r="G43" t="s">
        <v>141</v>
      </c>
      <c r="H43">
        <v>475</v>
      </c>
      <c r="I43">
        <v>470</v>
      </c>
      <c r="J43">
        <v>54.9</v>
      </c>
      <c r="K43">
        <v>1.3</v>
      </c>
      <c r="L43">
        <v>210</v>
      </c>
      <c r="M43">
        <v>13.9</v>
      </c>
      <c r="N43">
        <v>3.8</v>
      </c>
      <c r="O43">
        <v>16.5</v>
      </c>
      <c r="P43">
        <v>21.2</v>
      </c>
      <c r="Q43">
        <v>27.4</v>
      </c>
      <c r="R43">
        <v>10.9</v>
      </c>
      <c r="S43">
        <v>75</v>
      </c>
      <c r="T43">
        <v>29600</v>
      </c>
      <c r="U43">
        <v>37400</v>
      </c>
      <c r="V43">
        <v>58000</v>
      </c>
    </row>
    <row r="44" spans="1:22" hidden="1" x14ac:dyDescent="0.25">
      <c r="A44" t="str">
        <f t="shared" si="0"/>
        <v>YAG5MaleCanada</v>
      </c>
      <c r="B44" t="s">
        <v>251</v>
      </c>
      <c r="C44" t="s">
        <v>184</v>
      </c>
      <c r="D44">
        <v>5</v>
      </c>
      <c r="E44" t="s">
        <v>22</v>
      </c>
      <c r="F44" t="s">
        <v>153</v>
      </c>
      <c r="G44" t="s">
        <v>141</v>
      </c>
      <c r="H44">
        <v>480</v>
      </c>
      <c r="I44">
        <v>445</v>
      </c>
      <c r="J44">
        <v>57</v>
      </c>
      <c r="K44">
        <v>6.7</v>
      </c>
      <c r="L44">
        <v>190</v>
      </c>
      <c r="M44">
        <v>21.3</v>
      </c>
      <c r="N44">
        <v>3.1</v>
      </c>
      <c r="O44">
        <v>14.3</v>
      </c>
      <c r="P44">
        <v>16.600000000000001</v>
      </c>
      <c r="Q44">
        <v>18.600000000000001</v>
      </c>
      <c r="R44">
        <v>4.3</v>
      </c>
      <c r="S44">
        <v>60</v>
      </c>
      <c r="T44">
        <v>19700</v>
      </c>
      <c r="U44">
        <v>44200</v>
      </c>
      <c r="V44">
        <v>64600</v>
      </c>
    </row>
    <row r="45" spans="1:22" hidden="1" x14ac:dyDescent="0.25">
      <c r="A45" t="str">
        <f t="shared" si="0"/>
        <v>YAG3MaleCanada</v>
      </c>
      <c r="B45" t="s">
        <v>251</v>
      </c>
      <c r="C45" t="s">
        <v>37</v>
      </c>
      <c r="D45">
        <v>3</v>
      </c>
      <c r="E45" t="s">
        <v>22</v>
      </c>
      <c r="F45" t="s">
        <v>153</v>
      </c>
      <c r="G45" t="s">
        <v>141</v>
      </c>
      <c r="H45">
        <v>485</v>
      </c>
      <c r="I45">
        <v>465</v>
      </c>
      <c r="J45">
        <v>55.4</v>
      </c>
      <c r="K45">
        <v>4.5</v>
      </c>
      <c r="L45">
        <v>205</v>
      </c>
      <c r="M45">
        <v>20</v>
      </c>
      <c r="N45">
        <v>1.7</v>
      </c>
      <c r="O45">
        <v>14</v>
      </c>
      <c r="P45">
        <v>18.100000000000001</v>
      </c>
      <c r="Q45">
        <v>22.8</v>
      </c>
      <c r="R45">
        <v>8.8000000000000007</v>
      </c>
      <c r="S45">
        <v>60</v>
      </c>
      <c r="T45">
        <v>29200</v>
      </c>
      <c r="U45">
        <v>39800</v>
      </c>
      <c r="V45">
        <v>77600</v>
      </c>
    </row>
    <row r="46" spans="1:22" hidden="1" x14ac:dyDescent="0.25">
      <c r="A46" t="str">
        <f t="shared" si="0"/>
        <v>YAG1MaleCanada</v>
      </c>
      <c r="B46" t="s">
        <v>251</v>
      </c>
      <c r="C46" t="s">
        <v>26</v>
      </c>
      <c r="D46">
        <v>1</v>
      </c>
      <c r="E46" t="s">
        <v>22</v>
      </c>
      <c r="F46" t="s">
        <v>153</v>
      </c>
      <c r="G46" t="s">
        <v>141</v>
      </c>
      <c r="H46">
        <v>450</v>
      </c>
      <c r="I46">
        <v>440</v>
      </c>
      <c r="J46">
        <v>60.8</v>
      </c>
      <c r="K46">
        <v>2.4</v>
      </c>
      <c r="L46">
        <v>170</v>
      </c>
      <c r="M46">
        <v>14.1</v>
      </c>
      <c r="N46">
        <v>4.5999999999999996</v>
      </c>
      <c r="O46">
        <v>13.7</v>
      </c>
      <c r="P46">
        <v>16.399999999999999</v>
      </c>
      <c r="Q46">
        <v>20.5</v>
      </c>
      <c r="R46">
        <v>6.8</v>
      </c>
      <c r="S46">
        <v>55</v>
      </c>
      <c r="T46">
        <v>31000</v>
      </c>
      <c r="U46">
        <v>41600</v>
      </c>
      <c r="V46">
        <v>75200</v>
      </c>
    </row>
    <row r="47" spans="1:22" hidden="1" x14ac:dyDescent="0.25">
      <c r="A47" t="str">
        <f t="shared" si="0"/>
        <v>YAG5FemaleChina</v>
      </c>
      <c r="B47" t="s">
        <v>37</v>
      </c>
      <c r="C47" t="s">
        <v>249</v>
      </c>
      <c r="D47">
        <v>5</v>
      </c>
      <c r="E47" t="s">
        <v>21</v>
      </c>
      <c r="F47" t="s">
        <v>154</v>
      </c>
      <c r="G47" t="s">
        <v>141</v>
      </c>
      <c r="H47">
        <v>5740</v>
      </c>
      <c r="I47">
        <v>5590</v>
      </c>
      <c r="J47">
        <v>56.9</v>
      </c>
      <c r="K47">
        <v>2.6</v>
      </c>
      <c r="L47">
        <v>2405</v>
      </c>
      <c r="M47">
        <v>31.6</v>
      </c>
      <c r="N47">
        <v>1.1000000000000001</v>
      </c>
      <c r="O47">
        <v>8.6</v>
      </c>
      <c r="P47">
        <v>9.5</v>
      </c>
      <c r="Q47">
        <v>10.4</v>
      </c>
      <c r="R47">
        <v>1.8</v>
      </c>
      <c r="S47">
        <v>365</v>
      </c>
      <c r="T47">
        <v>13900</v>
      </c>
      <c r="U47">
        <v>25600</v>
      </c>
      <c r="V47">
        <v>36500</v>
      </c>
    </row>
    <row r="48" spans="1:22" hidden="1" x14ac:dyDescent="0.25">
      <c r="A48" t="str">
        <f t="shared" si="0"/>
        <v>YAG3FemaleChina</v>
      </c>
      <c r="B48" t="s">
        <v>37</v>
      </c>
      <c r="C48" t="s">
        <v>183</v>
      </c>
      <c r="D48">
        <v>3</v>
      </c>
      <c r="E48" t="s">
        <v>21</v>
      </c>
      <c r="F48" t="s">
        <v>154</v>
      </c>
      <c r="G48" t="s">
        <v>141</v>
      </c>
      <c r="H48">
        <v>8660</v>
      </c>
      <c r="I48">
        <v>8545</v>
      </c>
      <c r="J48">
        <v>64.900000000000006</v>
      </c>
      <c r="K48">
        <v>1.4</v>
      </c>
      <c r="L48">
        <v>2995</v>
      </c>
      <c r="M48">
        <v>25</v>
      </c>
      <c r="N48">
        <v>1.1000000000000001</v>
      </c>
      <c r="O48">
        <v>6.2</v>
      </c>
      <c r="P48">
        <v>7.5</v>
      </c>
      <c r="Q48">
        <v>9</v>
      </c>
      <c r="R48">
        <v>2.7</v>
      </c>
      <c r="S48">
        <v>465</v>
      </c>
      <c r="T48">
        <v>12400</v>
      </c>
      <c r="U48">
        <v>23400</v>
      </c>
      <c r="V48">
        <v>35400</v>
      </c>
    </row>
    <row r="49" spans="1:22" hidden="1" x14ac:dyDescent="0.25">
      <c r="A49" t="str">
        <f t="shared" si="0"/>
        <v>YAG1FemaleChina</v>
      </c>
      <c r="B49" t="s">
        <v>37</v>
      </c>
      <c r="C49" t="s">
        <v>184</v>
      </c>
      <c r="D49">
        <v>1</v>
      </c>
      <c r="E49" t="s">
        <v>21</v>
      </c>
      <c r="F49" t="s">
        <v>154</v>
      </c>
      <c r="G49" t="s">
        <v>141</v>
      </c>
      <c r="H49">
        <v>15310</v>
      </c>
      <c r="I49">
        <v>15250</v>
      </c>
      <c r="J49">
        <v>77</v>
      </c>
      <c r="K49">
        <v>0.4</v>
      </c>
      <c r="L49">
        <v>3515</v>
      </c>
      <c r="M49">
        <v>15.6</v>
      </c>
      <c r="N49">
        <v>1</v>
      </c>
      <c r="O49">
        <v>3</v>
      </c>
      <c r="P49">
        <v>4.0999999999999996</v>
      </c>
      <c r="Q49">
        <v>6.4</v>
      </c>
      <c r="R49">
        <v>3.4</v>
      </c>
      <c r="S49">
        <v>395</v>
      </c>
      <c r="T49">
        <v>11000</v>
      </c>
      <c r="U49">
        <v>20100</v>
      </c>
      <c r="V49">
        <v>29600</v>
      </c>
    </row>
    <row r="50" spans="1:22" hidden="1" x14ac:dyDescent="0.25">
      <c r="A50" t="str">
        <f t="shared" si="0"/>
        <v>YAG5FemaleChina</v>
      </c>
      <c r="B50" t="s">
        <v>40</v>
      </c>
      <c r="C50" t="s">
        <v>250</v>
      </c>
      <c r="D50">
        <v>5</v>
      </c>
      <c r="E50" t="s">
        <v>21</v>
      </c>
      <c r="F50" t="s">
        <v>154</v>
      </c>
      <c r="G50" t="s">
        <v>141</v>
      </c>
      <c r="H50">
        <v>6670</v>
      </c>
      <c r="I50">
        <v>6530</v>
      </c>
      <c r="J50">
        <v>60</v>
      </c>
      <c r="K50">
        <v>2.1</v>
      </c>
      <c r="L50">
        <v>2615</v>
      </c>
      <c r="M50">
        <v>29.6</v>
      </c>
      <c r="N50">
        <v>1.3</v>
      </c>
      <c r="O50">
        <v>7.5</v>
      </c>
      <c r="P50">
        <v>8.1999999999999993</v>
      </c>
      <c r="Q50">
        <v>9.1</v>
      </c>
      <c r="R50">
        <v>1.6</v>
      </c>
      <c r="S50">
        <v>425</v>
      </c>
      <c r="T50">
        <v>12700</v>
      </c>
      <c r="U50">
        <v>25600</v>
      </c>
      <c r="V50">
        <v>39900</v>
      </c>
    </row>
    <row r="51" spans="1:22" hidden="1" x14ac:dyDescent="0.25">
      <c r="A51" t="str">
        <f t="shared" si="0"/>
        <v>YAG3FemaleChina</v>
      </c>
      <c r="B51" t="s">
        <v>40</v>
      </c>
      <c r="C51" t="s">
        <v>123</v>
      </c>
      <c r="D51">
        <v>3</v>
      </c>
      <c r="E51" t="s">
        <v>21</v>
      </c>
      <c r="F51" t="s">
        <v>154</v>
      </c>
      <c r="G51" t="s">
        <v>141</v>
      </c>
      <c r="H51">
        <v>11620</v>
      </c>
      <c r="I51">
        <v>11470</v>
      </c>
      <c r="J51">
        <v>69.400000000000006</v>
      </c>
      <c r="K51">
        <v>1.3</v>
      </c>
      <c r="L51">
        <v>3505</v>
      </c>
      <c r="M51">
        <v>21.3</v>
      </c>
      <c r="N51">
        <v>1</v>
      </c>
      <c r="O51">
        <v>5.7</v>
      </c>
      <c r="P51">
        <v>6.8</v>
      </c>
      <c r="Q51">
        <v>8.1999999999999993</v>
      </c>
      <c r="R51">
        <v>2.5</v>
      </c>
      <c r="S51">
        <v>590</v>
      </c>
      <c r="T51">
        <v>12800</v>
      </c>
      <c r="U51">
        <v>24900</v>
      </c>
      <c r="V51">
        <v>36000</v>
      </c>
    </row>
    <row r="52" spans="1:22" hidden="1" x14ac:dyDescent="0.25">
      <c r="A52" t="str">
        <f t="shared" si="0"/>
        <v>YAG1FemaleChina</v>
      </c>
      <c r="B52" t="s">
        <v>40</v>
      </c>
      <c r="C52" t="s">
        <v>124</v>
      </c>
      <c r="D52">
        <v>1</v>
      </c>
      <c r="E52" t="s">
        <v>21</v>
      </c>
      <c r="F52" t="s">
        <v>154</v>
      </c>
      <c r="G52" t="s">
        <v>141</v>
      </c>
      <c r="H52">
        <v>17045</v>
      </c>
      <c r="I52">
        <v>16985</v>
      </c>
      <c r="J52">
        <v>78.3</v>
      </c>
      <c r="K52">
        <v>0.3</v>
      </c>
      <c r="L52">
        <v>3685</v>
      </c>
      <c r="M52">
        <v>14.1</v>
      </c>
      <c r="N52">
        <v>1.2</v>
      </c>
      <c r="O52">
        <v>3</v>
      </c>
      <c r="P52">
        <v>4</v>
      </c>
      <c r="Q52">
        <v>6.4</v>
      </c>
      <c r="R52">
        <v>3.4</v>
      </c>
      <c r="S52">
        <v>425</v>
      </c>
      <c r="T52">
        <v>12400</v>
      </c>
      <c r="U52">
        <v>21200</v>
      </c>
      <c r="V52">
        <v>29300</v>
      </c>
    </row>
    <row r="53" spans="1:22" hidden="1" x14ac:dyDescent="0.25">
      <c r="A53" t="str">
        <f t="shared" si="0"/>
        <v>YAG5FemaleChina</v>
      </c>
      <c r="B53" t="s">
        <v>26</v>
      </c>
      <c r="C53" t="s">
        <v>183</v>
      </c>
      <c r="D53">
        <v>5</v>
      </c>
      <c r="E53" t="s">
        <v>21</v>
      </c>
      <c r="F53" t="s">
        <v>154</v>
      </c>
      <c r="G53" t="s">
        <v>141</v>
      </c>
      <c r="H53">
        <v>8660</v>
      </c>
      <c r="I53">
        <v>8535</v>
      </c>
      <c r="J53">
        <v>65.2</v>
      </c>
      <c r="K53">
        <v>1.4</v>
      </c>
      <c r="L53">
        <v>2970</v>
      </c>
      <c r="M53">
        <v>25.7</v>
      </c>
      <c r="N53">
        <v>0.8</v>
      </c>
      <c r="O53">
        <v>6.5</v>
      </c>
      <c r="P53">
        <v>7.3</v>
      </c>
      <c r="Q53">
        <v>8.1999999999999993</v>
      </c>
      <c r="R53">
        <v>1.7</v>
      </c>
      <c r="S53">
        <v>495</v>
      </c>
      <c r="T53">
        <v>14500</v>
      </c>
      <c r="U53">
        <v>26600</v>
      </c>
      <c r="V53">
        <v>39100</v>
      </c>
    </row>
    <row r="54" spans="1:22" hidden="1" x14ac:dyDescent="0.25">
      <c r="A54" t="str">
        <f t="shared" si="0"/>
        <v>YAG3FemaleChina</v>
      </c>
      <c r="B54" t="s">
        <v>26</v>
      </c>
      <c r="C54" t="s">
        <v>184</v>
      </c>
      <c r="D54">
        <v>3</v>
      </c>
      <c r="E54" t="s">
        <v>21</v>
      </c>
      <c r="F54" t="s">
        <v>154</v>
      </c>
      <c r="G54" t="s">
        <v>141</v>
      </c>
      <c r="H54">
        <v>15310</v>
      </c>
      <c r="I54">
        <v>15230</v>
      </c>
      <c r="J54">
        <v>77.599999999999994</v>
      </c>
      <c r="K54">
        <v>0.5</v>
      </c>
      <c r="L54">
        <v>3420</v>
      </c>
      <c r="M54">
        <v>15.9</v>
      </c>
      <c r="N54">
        <v>0.7</v>
      </c>
      <c r="O54">
        <v>3.2</v>
      </c>
      <c r="P54">
        <v>4.4000000000000004</v>
      </c>
      <c r="Q54">
        <v>5.8</v>
      </c>
      <c r="R54">
        <v>2.6</v>
      </c>
      <c r="S54">
        <v>435</v>
      </c>
      <c r="T54">
        <v>13500</v>
      </c>
      <c r="U54">
        <v>24100</v>
      </c>
      <c r="V54">
        <v>35400</v>
      </c>
    </row>
    <row r="55" spans="1:22" hidden="1" x14ac:dyDescent="0.25">
      <c r="A55" t="str">
        <f t="shared" si="0"/>
        <v>YAG1FemaleChina</v>
      </c>
      <c r="B55" t="s">
        <v>26</v>
      </c>
      <c r="C55" t="s">
        <v>37</v>
      </c>
      <c r="D55">
        <v>1</v>
      </c>
      <c r="E55" t="s">
        <v>21</v>
      </c>
      <c r="F55" t="s">
        <v>154</v>
      </c>
      <c r="G55" t="s">
        <v>141</v>
      </c>
      <c r="H55">
        <v>18605</v>
      </c>
      <c r="I55">
        <v>18535</v>
      </c>
      <c r="J55">
        <v>78.8</v>
      </c>
      <c r="K55">
        <v>0.4</v>
      </c>
      <c r="L55">
        <v>3930</v>
      </c>
      <c r="M55">
        <v>13.6</v>
      </c>
      <c r="N55">
        <v>1</v>
      </c>
      <c r="O55">
        <v>3.4</v>
      </c>
      <c r="P55">
        <v>4.5</v>
      </c>
      <c r="Q55">
        <v>6.5</v>
      </c>
      <c r="R55">
        <v>3.1</v>
      </c>
      <c r="S55">
        <v>540</v>
      </c>
      <c r="T55">
        <v>15700</v>
      </c>
      <c r="U55">
        <v>24800</v>
      </c>
      <c r="V55">
        <v>31800</v>
      </c>
    </row>
    <row r="56" spans="1:22" hidden="1" x14ac:dyDescent="0.25">
      <c r="A56" t="str">
        <f t="shared" si="0"/>
        <v>YAG5FemaleChina</v>
      </c>
      <c r="B56" t="s">
        <v>104</v>
      </c>
      <c r="C56" t="s">
        <v>123</v>
      </c>
      <c r="D56">
        <v>5</v>
      </c>
      <c r="E56" t="s">
        <v>21</v>
      </c>
      <c r="F56" t="s">
        <v>154</v>
      </c>
      <c r="G56" t="s">
        <v>141</v>
      </c>
      <c r="H56">
        <v>11620</v>
      </c>
      <c r="I56">
        <v>11435</v>
      </c>
      <c r="J56">
        <v>70</v>
      </c>
      <c r="K56">
        <v>1.6</v>
      </c>
      <c r="L56">
        <v>3430</v>
      </c>
      <c r="M56">
        <v>21.8</v>
      </c>
      <c r="N56">
        <v>1</v>
      </c>
      <c r="O56">
        <v>5.7</v>
      </c>
      <c r="P56">
        <v>6.3</v>
      </c>
      <c r="Q56">
        <v>7.1</v>
      </c>
      <c r="R56">
        <v>1.5</v>
      </c>
      <c r="S56">
        <v>590</v>
      </c>
      <c r="T56">
        <v>16400</v>
      </c>
      <c r="U56">
        <v>29200</v>
      </c>
      <c r="V56">
        <v>41600</v>
      </c>
    </row>
    <row r="57" spans="1:22" hidden="1" x14ac:dyDescent="0.25">
      <c r="A57" t="str">
        <f t="shared" si="0"/>
        <v>YAG3FemaleChina</v>
      </c>
      <c r="B57" t="s">
        <v>104</v>
      </c>
      <c r="C57" t="s">
        <v>124</v>
      </c>
      <c r="D57">
        <v>3</v>
      </c>
      <c r="E57" t="s">
        <v>21</v>
      </c>
      <c r="F57" t="s">
        <v>154</v>
      </c>
      <c r="G57" t="s">
        <v>141</v>
      </c>
      <c r="H57">
        <v>17045</v>
      </c>
      <c r="I57">
        <v>16960</v>
      </c>
      <c r="J57">
        <v>78.900000000000006</v>
      </c>
      <c r="K57">
        <v>0.5</v>
      </c>
      <c r="L57">
        <v>3570</v>
      </c>
      <c r="M57">
        <v>14.6</v>
      </c>
      <c r="N57">
        <v>0.8</v>
      </c>
      <c r="O57">
        <v>3.1</v>
      </c>
      <c r="P57">
        <v>4.0999999999999996</v>
      </c>
      <c r="Q57">
        <v>5.7</v>
      </c>
      <c r="R57">
        <v>2.6</v>
      </c>
      <c r="S57">
        <v>485</v>
      </c>
      <c r="T57">
        <v>15000</v>
      </c>
      <c r="U57">
        <v>26300</v>
      </c>
      <c r="V57">
        <v>38000</v>
      </c>
    </row>
    <row r="58" spans="1:22" hidden="1" x14ac:dyDescent="0.25">
      <c r="A58" t="str">
        <f t="shared" si="0"/>
        <v>YAG1FemaleChina</v>
      </c>
      <c r="B58" t="s">
        <v>104</v>
      </c>
      <c r="C58" t="s">
        <v>40</v>
      </c>
      <c r="D58">
        <v>1</v>
      </c>
      <c r="E58" t="s">
        <v>21</v>
      </c>
      <c r="F58" t="s">
        <v>154</v>
      </c>
      <c r="G58" t="s">
        <v>141</v>
      </c>
      <c r="H58">
        <v>19480</v>
      </c>
      <c r="I58">
        <v>19400</v>
      </c>
      <c r="J58">
        <v>79.099999999999994</v>
      </c>
      <c r="K58">
        <v>0.4</v>
      </c>
      <c r="L58">
        <v>4060</v>
      </c>
      <c r="M58">
        <v>13.3</v>
      </c>
      <c r="N58">
        <v>1</v>
      </c>
      <c r="O58">
        <v>3.1</v>
      </c>
      <c r="P58">
        <v>4.0999999999999996</v>
      </c>
      <c r="Q58">
        <v>6.6</v>
      </c>
      <c r="R58">
        <v>3.5</v>
      </c>
      <c r="S58">
        <v>545</v>
      </c>
      <c r="T58">
        <v>17500</v>
      </c>
      <c r="U58">
        <v>24800</v>
      </c>
      <c r="V58">
        <v>32800</v>
      </c>
    </row>
    <row r="59" spans="1:22" hidden="1" x14ac:dyDescent="0.25">
      <c r="A59" t="str">
        <f t="shared" si="0"/>
        <v>YAG5FemaleChina</v>
      </c>
      <c r="B59" t="s">
        <v>251</v>
      </c>
      <c r="C59" t="s">
        <v>184</v>
      </c>
      <c r="D59">
        <v>5</v>
      </c>
      <c r="E59" t="s">
        <v>21</v>
      </c>
      <c r="F59" t="s">
        <v>154</v>
      </c>
      <c r="G59" t="s">
        <v>141</v>
      </c>
      <c r="H59">
        <v>15310</v>
      </c>
      <c r="I59">
        <v>15210</v>
      </c>
      <c r="J59">
        <v>77.900000000000006</v>
      </c>
      <c r="K59">
        <v>0.6</v>
      </c>
      <c r="L59">
        <v>3365</v>
      </c>
      <c r="M59">
        <v>16.3</v>
      </c>
      <c r="N59">
        <v>0.7</v>
      </c>
      <c r="O59">
        <v>3.8</v>
      </c>
      <c r="P59">
        <v>4.4000000000000004</v>
      </c>
      <c r="Q59">
        <v>5.2</v>
      </c>
      <c r="R59">
        <v>1.4</v>
      </c>
      <c r="S59">
        <v>530</v>
      </c>
      <c r="T59">
        <v>16400</v>
      </c>
      <c r="U59">
        <v>28800</v>
      </c>
      <c r="V59">
        <v>42700</v>
      </c>
    </row>
    <row r="60" spans="1:22" hidden="1" x14ac:dyDescent="0.25">
      <c r="A60" t="str">
        <f t="shared" si="0"/>
        <v>YAG3FemaleChina</v>
      </c>
      <c r="B60" t="s">
        <v>251</v>
      </c>
      <c r="C60" t="s">
        <v>37</v>
      </c>
      <c r="D60">
        <v>3</v>
      </c>
      <c r="E60" t="s">
        <v>21</v>
      </c>
      <c r="F60" t="s">
        <v>154</v>
      </c>
      <c r="G60" t="s">
        <v>141</v>
      </c>
      <c r="H60">
        <v>18605</v>
      </c>
      <c r="I60">
        <v>18500</v>
      </c>
      <c r="J60">
        <v>79.2</v>
      </c>
      <c r="K60">
        <v>0.6</v>
      </c>
      <c r="L60">
        <v>3850</v>
      </c>
      <c r="M60">
        <v>14</v>
      </c>
      <c r="N60">
        <v>0.7</v>
      </c>
      <c r="O60">
        <v>3.6</v>
      </c>
      <c r="P60">
        <v>4.5999999999999996</v>
      </c>
      <c r="Q60">
        <v>6.1</v>
      </c>
      <c r="R60">
        <v>2.5</v>
      </c>
      <c r="S60">
        <v>615</v>
      </c>
      <c r="T60">
        <v>19700</v>
      </c>
      <c r="U60">
        <v>29900</v>
      </c>
      <c r="V60">
        <v>39800</v>
      </c>
    </row>
    <row r="61" spans="1:22" hidden="1" x14ac:dyDescent="0.25">
      <c r="A61" t="str">
        <f t="shared" si="0"/>
        <v>YAG1FemaleChina</v>
      </c>
      <c r="B61" t="s">
        <v>251</v>
      </c>
      <c r="C61" t="s">
        <v>26</v>
      </c>
      <c r="D61">
        <v>1</v>
      </c>
      <c r="E61" t="s">
        <v>21</v>
      </c>
      <c r="F61" t="s">
        <v>154</v>
      </c>
      <c r="G61" t="s">
        <v>141</v>
      </c>
      <c r="H61">
        <v>21475</v>
      </c>
      <c r="I61">
        <v>21415</v>
      </c>
      <c r="J61">
        <v>81.5</v>
      </c>
      <c r="K61">
        <v>0.3</v>
      </c>
      <c r="L61">
        <v>3970</v>
      </c>
      <c r="M61">
        <v>11.8</v>
      </c>
      <c r="N61">
        <v>0.8</v>
      </c>
      <c r="O61">
        <v>2.7</v>
      </c>
      <c r="P61">
        <v>3.7</v>
      </c>
      <c r="Q61">
        <v>6</v>
      </c>
      <c r="R61">
        <v>3.3</v>
      </c>
      <c r="S61">
        <v>500</v>
      </c>
      <c r="T61">
        <v>20100</v>
      </c>
      <c r="U61">
        <v>28100</v>
      </c>
      <c r="V61">
        <v>34700</v>
      </c>
    </row>
    <row r="62" spans="1:22" hidden="1" x14ac:dyDescent="0.25">
      <c r="A62" t="str">
        <f t="shared" si="0"/>
        <v>YAG5Female + maleChina</v>
      </c>
      <c r="B62" t="s">
        <v>37</v>
      </c>
      <c r="C62" t="s">
        <v>249</v>
      </c>
      <c r="D62">
        <v>5</v>
      </c>
      <c r="E62" t="s">
        <v>246</v>
      </c>
      <c r="F62" t="s">
        <v>154</v>
      </c>
      <c r="G62" t="s">
        <v>141</v>
      </c>
      <c r="H62">
        <v>9730</v>
      </c>
      <c r="I62">
        <v>9510</v>
      </c>
      <c r="J62">
        <v>57.9</v>
      </c>
      <c r="K62">
        <v>2.2000000000000002</v>
      </c>
      <c r="L62">
        <v>4010</v>
      </c>
      <c r="M62">
        <v>30.7</v>
      </c>
      <c r="N62">
        <v>1.1000000000000001</v>
      </c>
      <c r="O62">
        <v>8.1999999999999993</v>
      </c>
      <c r="P62">
        <v>9.3000000000000007</v>
      </c>
      <c r="Q62">
        <v>10.4</v>
      </c>
      <c r="R62">
        <v>2.1</v>
      </c>
      <c r="S62">
        <v>595</v>
      </c>
      <c r="T62">
        <v>15000</v>
      </c>
      <c r="U62">
        <v>27400</v>
      </c>
      <c r="V62">
        <v>38300</v>
      </c>
    </row>
    <row r="63" spans="1:22" hidden="1" x14ac:dyDescent="0.25">
      <c r="A63" t="str">
        <f t="shared" si="0"/>
        <v>YAG3Female + maleChina</v>
      </c>
      <c r="B63" t="s">
        <v>37</v>
      </c>
      <c r="C63" t="s">
        <v>183</v>
      </c>
      <c r="D63">
        <v>3</v>
      </c>
      <c r="E63" t="s">
        <v>246</v>
      </c>
      <c r="F63" t="s">
        <v>154</v>
      </c>
      <c r="G63" t="s">
        <v>141</v>
      </c>
      <c r="H63">
        <v>14055</v>
      </c>
      <c r="I63">
        <v>13885</v>
      </c>
      <c r="J63">
        <v>65.599999999999994</v>
      </c>
      <c r="K63">
        <v>1.2</v>
      </c>
      <c r="L63">
        <v>4780</v>
      </c>
      <c r="M63">
        <v>23.7</v>
      </c>
      <c r="N63">
        <v>1</v>
      </c>
      <c r="O63">
        <v>5.7</v>
      </c>
      <c r="P63">
        <v>7.6</v>
      </c>
      <c r="Q63">
        <v>9.6999999999999993</v>
      </c>
      <c r="R63">
        <v>4</v>
      </c>
      <c r="S63">
        <v>685</v>
      </c>
      <c r="T63">
        <v>12400</v>
      </c>
      <c r="U63">
        <v>24800</v>
      </c>
      <c r="V63">
        <v>35800</v>
      </c>
    </row>
    <row r="64" spans="1:22" hidden="1" x14ac:dyDescent="0.25">
      <c r="A64" t="str">
        <f t="shared" si="0"/>
        <v>YAG1Female + maleChina</v>
      </c>
      <c r="B64" t="s">
        <v>37</v>
      </c>
      <c r="C64" t="s">
        <v>184</v>
      </c>
      <c r="D64">
        <v>1</v>
      </c>
      <c r="E64" t="s">
        <v>246</v>
      </c>
      <c r="F64" t="s">
        <v>154</v>
      </c>
      <c r="G64" t="s">
        <v>141</v>
      </c>
      <c r="H64">
        <v>23855</v>
      </c>
      <c r="I64">
        <v>23770</v>
      </c>
      <c r="J64">
        <v>77.3</v>
      </c>
      <c r="K64">
        <v>0.4</v>
      </c>
      <c r="L64">
        <v>5405</v>
      </c>
      <c r="M64">
        <v>14.4</v>
      </c>
      <c r="N64">
        <v>1</v>
      </c>
      <c r="O64">
        <v>2.9</v>
      </c>
      <c r="P64">
        <v>4.4000000000000004</v>
      </c>
      <c r="Q64">
        <v>7.3</v>
      </c>
      <c r="R64">
        <v>4.4000000000000004</v>
      </c>
      <c r="S64">
        <v>600</v>
      </c>
      <c r="T64">
        <v>11000</v>
      </c>
      <c r="U64">
        <v>21200</v>
      </c>
      <c r="V64">
        <v>30300</v>
      </c>
    </row>
    <row r="65" spans="1:22" hidden="1" x14ac:dyDescent="0.25">
      <c r="A65" t="str">
        <f t="shared" si="0"/>
        <v>YAG5Female + maleChina</v>
      </c>
      <c r="B65" t="s">
        <v>40</v>
      </c>
      <c r="C65" t="s">
        <v>250</v>
      </c>
      <c r="D65">
        <v>5</v>
      </c>
      <c r="E65" t="s">
        <v>246</v>
      </c>
      <c r="F65" t="s">
        <v>154</v>
      </c>
      <c r="G65" t="s">
        <v>141</v>
      </c>
      <c r="H65">
        <v>11165</v>
      </c>
      <c r="I65">
        <v>10960</v>
      </c>
      <c r="J65">
        <v>61.4</v>
      </c>
      <c r="K65">
        <v>1.8</v>
      </c>
      <c r="L65">
        <v>4235</v>
      </c>
      <c r="M65">
        <v>28.2</v>
      </c>
      <c r="N65">
        <v>1.2</v>
      </c>
      <c r="O65">
        <v>7.2</v>
      </c>
      <c r="P65">
        <v>8</v>
      </c>
      <c r="Q65">
        <v>9.1999999999999993</v>
      </c>
      <c r="R65">
        <v>2</v>
      </c>
      <c r="S65">
        <v>670</v>
      </c>
      <c r="T65">
        <v>13500</v>
      </c>
      <c r="U65">
        <v>27800</v>
      </c>
      <c r="V65">
        <v>42100</v>
      </c>
    </row>
    <row r="66" spans="1:22" hidden="1" x14ac:dyDescent="0.25">
      <c r="A66" t="str">
        <f t="shared" si="0"/>
        <v>YAG3Female + maleChina</v>
      </c>
      <c r="B66" t="s">
        <v>40</v>
      </c>
      <c r="C66" t="s">
        <v>123</v>
      </c>
      <c r="D66">
        <v>3</v>
      </c>
      <c r="E66" t="s">
        <v>246</v>
      </c>
      <c r="F66" t="s">
        <v>154</v>
      </c>
      <c r="G66" t="s">
        <v>141</v>
      </c>
      <c r="H66">
        <v>18565</v>
      </c>
      <c r="I66">
        <v>18355</v>
      </c>
      <c r="J66">
        <v>69.7</v>
      </c>
      <c r="K66">
        <v>1.1000000000000001</v>
      </c>
      <c r="L66">
        <v>5565</v>
      </c>
      <c r="M66">
        <v>20.3</v>
      </c>
      <c r="N66">
        <v>1</v>
      </c>
      <c r="O66">
        <v>5.3</v>
      </c>
      <c r="P66">
        <v>7</v>
      </c>
      <c r="Q66">
        <v>9.1</v>
      </c>
      <c r="R66">
        <v>3.8</v>
      </c>
      <c r="S66">
        <v>880</v>
      </c>
      <c r="T66">
        <v>12800</v>
      </c>
      <c r="U66">
        <v>25600</v>
      </c>
      <c r="V66">
        <v>37300</v>
      </c>
    </row>
    <row r="67" spans="1:22" hidden="1" x14ac:dyDescent="0.25">
      <c r="A67" t="str">
        <f t="shared" ref="A67:A130" si="1">"YAG"&amp;D67 &amp;E67 &amp;F67</f>
        <v>YAG1Female + maleChina</v>
      </c>
      <c r="B67" t="s">
        <v>40</v>
      </c>
      <c r="C67" t="s">
        <v>124</v>
      </c>
      <c r="D67">
        <v>1</v>
      </c>
      <c r="E67" t="s">
        <v>246</v>
      </c>
      <c r="F67" t="s">
        <v>154</v>
      </c>
      <c r="G67" t="s">
        <v>141</v>
      </c>
      <c r="H67">
        <v>26530</v>
      </c>
      <c r="I67">
        <v>26445</v>
      </c>
      <c r="J67">
        <v>78.5</v>
      </c>
      <c r="K67">
        <v>0.3</v>
      </c>
      <c r="L67">
        <v>5685</v>
      </c>
      <c r="M67">
        <v>12.9</v>
      </c>
      <c r="N67">
        <v>1.1000000000000001</v>
      </c>
      <c r="O67">
        <v>2.9</v>
      </c>
      <c r="P67">
        <v>4.4000000000000004</v>
      </c>
      <c r="Q67">
        <v>7.5</v>
      </c>
      <c r="R67">
        <v>4.7</v>
      </c>
      <c r="S67">
        <v>630</v>
      </c>
      <c r="T67">
        <v>13800</v>
      </c>
      <c r="U67">
        <v>22000</v>
      </c>
      <c r="V67">
        <v>30700</v>
      </c>
    </row>
    <row r="68" spans="1:22" hidden="1" x14ac:dyDescent="0.25">
      <c r="A68" t="str">
        <f t="shared" si="1"/>
        <v>YAG5Female + maleChina</v>
      </c>
      <c r="B68" t="s">
        <v>26</v>
      </c>
      <c r="C68" t="s">
        <v>183</v>
      </c>
      <c r="D68">
        <v>5</v>
      </c>
      <c r="E68" t="s">
        <v>246</v>
      </c>
      <c r="F68" t="s">
        <v>154</v>
      </c>
      <c r="G68" t="s">
        <v>141</v>
      </c>
      <c r="H68">
        <v>14055</v>
      </c>
      <c r="I68">
        <v>13870</v>
      </c>
      <c r="J68">
        <v>66.099999999999994</v>
      </c>
      <c r="K68">
        <v>1.3</v>
      </c>
      <c r="L68">
        <v>4705</v>
      </c>
      <c r="M68">
        <v>24.6</v>
      </c>
      <c r="N68">
        <v>0.8</v>
      </c>
      <c r="O68">
        <v>6.5</v>
      </c>
      <c r="P68">
        <v>7.4</v>
      </c>
      <c r="Q68">
        <v>8.5</v>
      </c>
      <c r="R68">
        <v>2</v>
      </c>
      <c r="S68">
        <v>790</v>
      </c>
      <c r="T68">
        <v>15700</v>
      </c>
      <c r="U68">
        <v>28800</v>
      </c>
      <c r="V68">
        <v>40900</v>
      </c>
    </row>
    <row r="69" spans="1:22" hidden="1" x14ac:dyDescent="0.25">
      <c r="A69" t="str">
        <f t="shared" si="1"/>
        <v>YAG3Female + maleChina</v>
      </c>
      <c r="B69" t="s">
        <v>26</v>
      </c>
      <c r="C69" t="s">
        <v>184</v>
      </c>
      <c r="D69">
        <v>3</v>
      </c>
      <c r="E69" t="s">
        <v>246</v>
      </c>
      <c r="F69" t="s">
        <v>154</v>
      </c>
      <c r="G69" t="s">
        <v>141</v>
      </c>
      <c r="H69">
        <v>23855</v>
      </c>
      <c r="I69">
        <v>23745</v>
      </c>
      <c r="J69">
        <v>78</v>
      </c>
      <c r="K69">
        <v>0.5</v>
      </c>
      <c r="L69">
        <v>5215</v>
      </c>
      <c r="M69">
        <v>14.8</v>
      </c>
      <c r="N69">
        <v>0.6</v>
      </c>
      <c r="O69">
        <v>3.1</v>
      </c>
      <c r="P69">
        <v>4.5</v>
      </c>
      <c r="Q69">
        <v>6.5</v>
      </c>
      <c r="R69">
        <v>3.5</v>
      </c>
      <c r="S69">
        <v>655</v>
      </c>
      <c r="T69">
        <v>14200</v>
      </c>
      <c r="U69">
        <v>25200</v>
      </c>
      <c r="V69">
        <v>36500</v>
      </c>
    </row>
    <row r="70" spans="1:22" hidden="1" x14ac:dyDescent="0.25">
      <c r="A70" t="str">
        <f t="shared" si="1"/>
        <v>YAG1Female + maleChina</v>
      </c>
      <c r="B70" t="s">
        <v>26</v>
      </c>
      <c r="C70" t="s">
        <v>37</v>
      </c>
      <c r="D70">
        <v>1</v>
      </c>
      <c r="E70" t="s">
        <v>246</v>
      </c>
      <c r="F70" t="s">
        <v>154</v>
      </c>
      <c r="G70" t="s">
        <v>141</v>
      </c>
      <c r="H70">
        <v>28805</v>
      </c>
      <c r="I70">
        <v>28700</v>
      </c>
      <c r="J70">
        <v>79.400000000000006</v>
      </c>
      <c r="K70">
        <v>0.4</v>
      </c>
      <c r="L70">
        <v>5920</v>
      </c>
      <c r="M70">
        <v>12.6</v>
      </c>
      <c r="N70">
        <v>0.9</v>
      </c>
      <c r="O70">
        <v>3.1</v>
      </c>
      <c r="P70">
        <v>4.5</v>
      </c>
      <c r="Q70">
        <v>7.1</v>
      </c>
      <c r="R70">
        <v>4</v>
      </c>
      <c r="S70">
        <v>775</v>
      </c>
      <c r="T70">
        <v>16800</v>
      </c>
      <c r="U70">
        <v>25600</v>
      </c>
      <c r="V70">
        <v>32800</v>
      </c>
    </row>
    <row r="71" spans="1:22" hidden="1" x14ac:dyDescent="0.25">
      <c r="A71" t="str">
        <f t="shared" si="1"/>
        <v>YAG5Female + maleChina</v>
      </c>
      <c r="B71" t="s">
        <v>104</v>
      </c>
      <c r="C71" t="s">
        <v>123</v>
      </c>
      <c r="D71">
        <v>5</v>
      </c>
      <c r="E71" t="s">
        <v>246</v>
      </c>
      <c r="F71" t="s">
        <v>154</v>
      </c>
      <c r="G71" t="s">
        <v>141</v>
      </c>
      <c r="H71">
        <v>18565</v>
      </c>
      <c r="I71">
        <v>18310</v>
      </c>
      <c r="J71">
        <v>70.400000000000006</v>
      </c>
      <c r="K71">
        <v>1.4</v>
      </c>
      <c r="L71">
        <v>5420</v>
      </c>
      <c r="M71">
        <v>21</v>
      </c>
      <c r="N71">
        <v>1</v>
      </c>
      <c r="O71">
        <v>5.8</v>
      </c>
      <c r="P71">
        <v>6.6</v>
      </c>
      <c r="Q71">
        <v>7.6</v>
      </c>
      <c r="R71">
        <v>1.8</v>
      </c>
      <c r="S71">
        <v>950</v>
      </c>
      <c r="T71">
        <v>17500</v>
      </c>
      <c r="U71">
        <v>30300</v>
      </c>
      <c r="V71">
        <v>43100</v>
      </c>
    </row>
    <row r="72" spans="1:22" hidden="1" x14ac:dyDescent="0.25">
      <c r="A72" t="str">
        <f t="shared" si="1"/>
        <v>YAG3Female + maleChina</v>
      </c>
      <c r="B72" t="s">
        <v>104</v>
      </c>
      <c r="C72" t="s">
        <v>124</v>
      </c>
      <c r="D72">
        <v>3</v>
      </c>
      <c r="E72" t="s">
        <v>246</v>
      </c>
      <c r="F72" t="s">
        <v>154</v>
      </c>
      <c r="G72" t="s">
        <v>141</v>
      </c>
      <c r="H72">
        <v>26530</v>
      </c>
      <c r="I72">
        <v>26405</v>
      </c>
      <c r="J72">
        <v>79.3</v>
      </c>
      <c r="K72">
        <v>0.5</v>
      </c>
      <c r="L72">
        <v>5465</v>
      </c>
      <c r="M72">
        <v>13.4</v>
      </c>
      <c r="N72">
        <v>0.7</v>
      </c>
      <c r="O72">
        <v>3</v>
      </c>
      <c r="P72">
        <v>4.3</v>
      </c>
      <c r="Q72">
        <v>6.6</v>
      </c>
      <c r="R72">
        <v>3.6</v>
      </c>
      <c r="S72">
        <v>710</v>
      </c>
      <c r="T72">
        <v>16100</v>
      </c>
      <c r="U72">
        <v>28500</v>
      </c>
      <c r="V72">
        <v>41200</v>
      </c>
    </row>
    <row r="73" spans="1:22" hidden="1" x14ac:dyDescent="0.25">
      <c r="A73" t="str">
        <f t="shared" si="1"/>
        <v>YAG1Female + maleChina</v>
      </c>
      <c r="B73" t="s">
        <v>104</v>
      </c>
      <c r="C73" t="s">
        <v>40</v>
      </c>
      <c r="D73">
        <v>1</v>
      </c>
      <c r="E73" t="s">
        <v>246</v>
      </c>
      <c r="F73" t="s">
        <v>154</v>
      </c>
      <c r="G73" t="s">
        <v>141</v>
      </c>
      <c r="H73">
        <v>29950</v>
      </c>
      <c r="I73">
        <v>29850</v>
      </c>
      <c r="J73">
        <v>80</v>
      </c>
      <c r="K73">
        <v>0.3</v>
      </c>
      <c r="L73">
        <v>5965</v>
      </c>
      <c r="M73">
        <v>12.1</v>
      </c>
      <c r="N73">
        <v>0.9</v>
      </c>
      <c r="O73">
        <v>2.9</v>
      </c>
      <c r="P73">
        <v>4.0999999999999996</v>
      </c>
      <c r="Q73">
        <v>7</v>
      </c>
      <c r="R73">
        <v>4.0999999999999996</v>
      </c>
      <c r="S73">
        <v>770</v>
      </c>
      <c r="T73">
        <v>18200</v>
      </c>
      <c r="U73">
        <v>25600</v>
      </c>
      <c r="V73">
        <v>34700</v>
      </c>
    </row>
    <row r="74" spans="1:22" hidden="1" x14ac:dyDescent="0.25">
      <c r="A74" t="str">
        <f t="shared" si="1"/>
        <v>YAG5Female + maleChina</v>
      </c>
      <c r="B74" t="s">
        <v>251</v>
      </c>
      <c r="C74" t="s">
        <v>184</v>
      </c>
      <c r="D74">
        <v>5</v>
      </c>
      <c r="E74" t="s">
        <v>246</v>
      </c>
      <c r="F74" t="s">
        <v>154</v>
      </c>
      <c r="G74" t="s">
        <v>141</v>
      </c>
      <c r="H74">
        <v>23855</v>
      </c>
      <c r="I74">
        <v>23710</v>
      </c>
      <c r="J74">
        <v>78.599999999999994</v>
      </c>
      <c r="K74">
        <v>0.6</v>
      </c>
      <c r="L74">
        <v>5085</v>
      </c>
      <c r="M74">
        <v>15.3</v>
      </c>
      <c r="N74">
        <v>0.7</v>
      </c>
      <c r="O74">
        <v>3.8</v>
      </c>
      <c r="P74">
        <v>4.4000000000000004</v>
      </c>
      <c r="Q74">
        <v>5.4</v>
      </c>
      <c r="R74">
        <v>1.7</v>
      </c>
      <c r="S74">
        <v>825</v>
      </c>
      <c r="T74">
        <v>17900</v>
      </c>
      <c r="U74">
        <v>31000</v>
      </c>
      <c r="V74">
        <v>45300</v>
      </c>
    </row>
    <row r="75" spans="1:22" hidden="1" x14ac:dyDescent="0.25">
      <c r="A75" t="str">
        <f t="shared" si="1"/>
        <v>YAG3Female + maleChina</v>
      </c>
      <c r="B75" t="s">
        <v>251</v>
      </c>
      <c r="C75" t="s">
        <v>37</v>
      </c>
      <c r="D75">
        <v>3</v>
      </c>
      <c r="E75" t="s">
        <v>246</v>
      </c>
      <c r="F75" t="s">
        <v>154</v>
      </c>
      <c r="G75" t="s">
        <v>141</v>
      </c>
      <c r="H75">
        <v>28805</v>
      </c>
      <c r="I75">
        <v>28655</v>
      </c>
      <c r="J75">
        <v>79.900000000000006</v>
      </c>
      <c r="K75">
        <v>0.5</v>
      </c>
      <c r="L75">
        <v>5750</v>
      </c>
      <c r="M75">
        <v>12.9</v>
      </c>
      <c r="N75">
        <v>0.7</v>
      </c>
      <c r="O75">
        <v>3.3</v>
      </c>
      <c r="P75">
        <v>4.5999999999999996</v>
      </c>
      <c r="Q75">
        <v>6.5</v>
      </c>
      <c r="R75">
        <v>3.2</v>
      </c>
      <c r="S75">
        <v>875</v>
      </c>
      <c r="T75">
        <v>20100</v>
      </c>
      <c r="U75">
        <v>31000</v>
      </c>
      <c r="V75">
        <v>42000</v>
      </c>
    </row>
    <row r="76" spans="1:22" hidden="1" x14ac:dyDescent="0.25">
      <c r="A76" t="str">
        <f t="shared" si="1"/>
        <v>YAG1Female + maleChina</v>
      </c>
      <c r="B76" t="s">
        <v>251</v>
      </c>
      <c r="C76" t="s">
        <v>26</v>
      </c>
      <c r="D76">
        <v>1</v>
      </c>
      <c r="E76" t="s">
        <v>246</v>
      </c>
      <c r="F76" t="s">
        <v>154</v>
      </c>
      <c r="G76" t="s">
        <v>141</v>
      </c>
      <c r="H76">
        <v>32065</v>
      </c>
      <c r="I76">
        <v>31975</v>
      </c>
      <c r="J76">
        <v>82</v>
      </c>
      <c r="K76">
        <v>0.3</v>
      </c>
      <c r="L76">
        <v>5770</v>
      </c>
      <c r="M76">
        <v>10.7</v>
      </c>
      <c r="N76">
        <v>0.8</v>
      </c>
      <c r="O76">
        <v>2.5</v>
      </c>
      <c r="P76">
        <v>3.7</v>
      </c>
      <c r="Q76">
        <v>6.6</v>
      </c>
      <c r="R76">
        <v>4.0999999999999996</v>
      </c>
      <c r="S76">
        <v>700</v>
      </c>
      <c r="T76">
        <v>21200</v>
      </c>
      <c r="U76">
        <v>28800</v>
      </c>
      <c r="V76">
        <v>36900</v>
      </c>
    </row>
    <row r="77" spans="1:22" hidden="1" x14ac:dyDescent="0.25">
      <c r="A77" t="str">
        <f t="shared" si="1"/>
        <v>YAG5MaleChina</v>
      </c>
      <c r="B77" t="s">
        <v>37</v>
      </c>
      <c r="C77" t="s">
        <v>249</v>
      </c>
      <c r="D77">
        <v>5</v>
      </c>
      <c r="E77" t="s">
        <v>22</v>
      </c>
      <c r="F77" t="s">
        <v>154</v>
      </c>
      <c r="G77" t="s">
        <v>141</v>
      </c>
      <c r="H77">
        <v>3990</v>
      </c>
      <c r="I77">
        <v>3920</v>
      </c>
      <c r="J77">
        <v>59.2</v>
      </c>
      <c r="K77">
        <v>1.7</v>
      </c>
      <c r="L77">
        <v>1600</v>
      </c>
      <c r="M77">
        <v>29.5</v>
      </c>
      <c r="N77">
        <v>0.9</v>
      </c>
      <c r="O77">
        <v>7.8</v>
      </c>
      <c r="P77">
        <v>9</v>
      </c>
      <c r="Q77">
        <v>10.4</v>
      </c>
      <c r="R77">
        <v>2.6</v>
      </c>
      <c r="S77">
        <v>230</v>
      </c>
      <c r="T77">
        <v>18500</v>
      </c>
      <c r="U77">
        <v>29900</v>
      </c>
      <c r="V77">
        <v>43500</v>
      </c>
    </row>
    <row r="78" spans="1:22" hidden="1" x14ac:dyDescent="0.25">
      <c r="A78" t="str">
        <f t="shared" si="1"/>
        <v>YAG3MaleChina</v>
      </c>
      <c r="B78" t="s">
        <v>37</v>
      </c>
      <c r="C78" t="s">
        <v>183</v>
      </c>
      <c r="D78">
        <v>3</v>
      </c>
      <c r="E78" t="s">
        <v>22</v>
      </c>
      <c r="F78" t="s">
        <v>154</v>
      </c>
      <c r="G78" t="s">
        <v>141</v>
      </c>
      <c r="H78">
        <v>5395</v>
      </c>
      <c r="I78">
        <v>5345</v>
      </c>
      <c r="J78">
        <v>66.599999999999994</v>
      </c>
      <c r="K78">
        <v>1</v>
      </c>
      <c r="L78">
        <v>1785</v>
      </c>
      <c r="M78">
        <v>21.6</v>
      </c>
      <c r="N78">
        <v>0.9</v>
      </c>
      <c r="O78">
        <v>4.9000000000000004</v>
      </c>
      <c r="P78">
        <v>7.7</v>
      </c>
      <c r="Q78">
        <v>11</v>
      </c>
      <c r="R78">
        <v>6.1</v>
      </c>
      <c r="S78">
        <v>220</v>
      </c>
      <c r="T78">
        <v>13400</v>
      </c>
      <c r="U78">
        <v>28100</v>
      </c>
      <c r="V78">
        <v>38800</v>
      </c>
    </row>
    <row r="79" spans="1:22" hidden="1" x14ac:dyDescent="0.25">
      <c r="A79" t="str">
        <f t="shared" si="1"/>
        <v>YAG1MaleChina</v>
      </c>
      <c r="B79" t="s">
        <v>37</v>
      </c>
      <c r="C79" t="s">
        <v>184</v>
      </c>
      <c r="D79">
        <v>1</v>
      </c>
      <c r="E79" t="s">
        <v>22</v>
      </c>
      <c r="F79" t="s">
        <v>154</v>
      </c>
      <c r="G79" t="s">
        <v>141</v>
      </c>
      <c r="H79">
        <v>8545</v>
      </c>
      <c r="I79">
        <v>8525</v>
      </c>
      <c r="J79">
        <v>77.8</v>
      </c>
      <c r="K79">
        <v>0.3</v>
      </c>
      <c r="L79">
        <v>1890</v>
      </c>
      <c r="M79">
        <v>12.2</v>
      </c>
      <c r="N79">
        <v>0.8</v>
      </c>
      <c r="O79">
        <v>2.7</v>
      </c>
      <c r="P79">
        <v>4.8</v>
      </c>
      <c r="Q79">
        <v>9.1</v>
      </c>
      <c r="R79">
        <v>6.4</v>
      </c>
      <c r="S79">
        <v>210</v>
      </c>
      <c r="T79">
        <v>11100</v>
      </c>
      <c r="U79">
        <v>23400</v>
      </c>
      <c r="V79">
        <v>33900</v>
      </c>
    </row>
    <row r="80" spans="1:22" hidden="1" x14ac:dyDescent="0.25">
      <c r="A80" t="str">
        <f t="shared" si="1"/>
        <v>YAG5MaleChina</v>
      </c>
      <c r="B80" t="s">
        <v>40</v>
      </c>
      <c r="C80" t="s">
        <v>250</v>
      </c>
      <c r="D80">
        <v>5</v>
      </c>
      <c r="E80" t="s">
        <v>22</v>
      </c>
      <c r="F80" t="s">
        <v>154</v>
      </c>
      <c r="G80" t="s">
        <v>141</v>
      </c>
      <c r="H80">
        <v>4495</v>
      </c>
      <c r="I80">
        <v>4430</v>
      </c>
      <c r="J80">
        <v>63.5</v>
      </c>
      <c r="K80">
        <v>1.5</v>
      </c>
      <c r="L80">
        <v>1615</v>
      </c>
      <c r="M80">
        <v>26.1</v>
      </c>
      <c r="N80">
        <v>1.1000000000000001</v>
      </c>
      <c r="O80">
        <v>6.7</v>
      </c>
      <c r="P80">
        <v>7.7</v>
      </c>
      <c r="Q80">
        <v>9.3000000000000007</v>
      </c>
      <c r="R80">
        <v>2.6</v>
      </c>
      <c r="S80">
        <v>250</v>
      </c>
      <c r="T80">
        <v>16800</v>
      </c>
      <c r="U80">
        <v>31500</v>
      </c>
      <c r="V80">
        <v>44700</v>
      </c>
    </row>
    <row r="81" spans="1:22" hidden="1" x14ac:dyDescent="0.25">
      <c r="A81" t="str">
        <f t="shared" si="1"/>
        <v>YAG3MaleChina</v>
      </c>
      <c r="B81" t="s">
        <v>40</v>
      </c>
      <c r="C81" t="s">
        <v>123</v>
      </c>
      <c r="D81">
        <v>3</v>
      </c>
      <c r="E81" t="s">
        <v>22</v>
      </c>
      <c r="F81" t="s">
        <v>154</v>
      </c>
      <c r="G81" t="s">
        <v>141</v>
      </c>
      <c r="H81">
        <v>6945</v>
      </c>
      <c r="I81">
        <v>6885</v>
      </c>
      <c r="J81">
        <v>70.099999999999994</v>
      </c>
      <c r="K81">
        <v>0.8</v>
      </c>
      <c r="L81">
        <v>2060</v>
      </c>
      <c r="M81">
        <v>18.5</v>
      </c>
      <c r="N81">
        <v>0.8</v>
      </c>
      <c r="O81">
        <v>4.8</v>
      </c>
      <c r="P81">
        <v>7.4</v>
      </c>
      <c r="Q81">
        <v>10.6</v>
      </c>
      <c r="R81">
        <v>5.8</v>
      </c>
      <c r="S81">
        <v>290</v>
      </c>
      <c r="T81">
        <v>13900</v>
      </c>
      <c r="U81">
        <v>27800</v>
      </c>
      <c r="V81">
        <v>41000</v>
      </c>
    </row>
    <row r="82" spans="1:22" hidden="1" x14ac:dyDescent="0.25">
      <c r="A82" t="str">
        <f t="shared" si="1"/>
        <v>YAG1MaleChina</v>
      </c>
      <c r="B82" t="s">
        <v>40</v>
      </c>
      <c r="C82" t="s">
        <v>124</v>
      </c>
      <c r="D82">
        <v>1</v>
      </c>
      <c r="E82" t="s">
        <v>22</v>
      </c>
      <c r="F82" t="s">
        <v>154</v>
      </c>
      <c r="G82" t="s">
        <v>141</v>
      </c>
      <c r="H82">
        <v>9485</v>
      </c>
      <c r="I82">
        <v>9460</v>
      </c>
      <c r="J82">
        <v>78.8</v>
      </c>
      <c r="K82">
        <v>0.3</v>
      </c>
      <c r="L82">
        <v>2000</v>
      </c>
      <c r="M82">
        <v>10.7</v>
      </c>
      <c r="N82">
        <v>0.9</v>
      </c>
      <c r="O82">
        <v>2.7</v>
      </c>
      <c r="P82">
        <v>5</v>
      </c>
      <c r="Q82">
        <v>9.6</v>
      </c>
      <c r="R82">
        <v>6.9</v>
      </c>
      <c r="S82">
        <v>205</v>
      </c>
      <c r="T82">
        <v>16500</v>
      </c>
      <c r="U82">
        <v>25300</v>
      </c>
      <c r="V82">
        <v>34800</v>
      </c>
    </row>
    <row r="83" spans="1:22" hidden="1" x14ac:dyDescent="0.25">
      <c r="A83" t="str">
        <f t="shared" si="1"/>
        <v>YAG5MaleChina</v>
      </c>
      <c r="B83" t="s">
        <v>26</v>
      </c>
      <c r="C83" t="s">
        <v>183</v>
      </c>
      <c r="D83">
        <v>5</v>
      </c>
      <c r="E83" t="s">
        <v>22</v>
      </c>
      <c r="F83" t="s">
        <v>154</v>
      </c>
      <c r="G83" t="s">
        <v>141</v>
      </c>
      <c r="H83">
        <v>5395</v>
      </c>
      <c r="I83">
        <v>5335</v>
      </c>
      <c r="J83">
        <v>67.5</v>
      </c>
      <c r="K83">
        <v>1.1000000000000001</v>
      </c>
      <c r="L83">
        <v>1735</v>
      </c>
      <c r="M83">
        <v>22.8</v>
      </c>
      <c r="N83">
        <v>0.7</v>
      </c>
      <c r="O83">
        <v>6.4</v>
      </c>
      <c r="P83">
        <v>7.6</v>
      </c>
      <c r="Q83">
        <v>9</v>
      </c>
      <c r="R83">
        <v>2.5</v>
      </c>
      <c r="S83">
        <v>295</v>
      </c>
      <c r="T83">
        <v>18200</v>
      </c>
      <c r="U83">
        <v>31600</v>
      </c>
      <c r="V83">
        <v>42000</v>
      </c>
    </row>
    <row r="84" spans="1:22" hidden="1" x14ac:dyDescent="0.25">
      <c r="A84" t="str">
        <f t="shared" si="1"/>
        <v>YAG3MaleChina</v>
      </c>
      <c r="B84" t="s">
        <v>26</v>
      </c>
      <c r="C84" t="s">
        <v>184</v>
      </c>
      <c r="D84">
        <v>3</v>
      </c>
      <c r="E84" t="s">
        <v>22</v>
      </c>
      <c r="F84" t="s">
        <v>154</v>
      </c>
      <c r="G84" t="s">
        <v>141</v>
      </c>
      <c r="H84">
        <v>8545</v>
      </c>
      <c r="I84">
        <v>8515</v>
      </c>
      <c r="J84">
        <v>78.900000000000006</v>
      </c>
      <c r="K84">
        <v>0.4</v>
      </c>
      <c r="L84">
        <v>1795</v>
      </c>
      <c r="M84">
        <v>12.7</v>
      </c>
      <c r="N84">
        <v>0.6</v>
      </c>
      <c r="O84">
        <v>2.8</v>
      </c>
      <c r="P84">
        <v>4.7</v>
      </c>
      <c r="Q84">
        <v>7.8</v>
      </c>
      <c r="R84">
        <v>5</v>
      </c>
      <c r="S84">
        <v>220</v>
      </c>
      <c r="T84">
        <v>15300</v>
      </c>
      <c r="U84">
        <v>29200</v>
      </c>
      <c r="V84">
        <v>40500</v>
      </c>
    </row>
    <row r="85" spans="1:22" hidden="1" x14ac:dyDescent="0.25">
      <c r="A85" t="str">
        <f t="shared" si="1"/>
        <v>YAG1MaleChina</v>
      </c>
      <c r="B85" t="s">
        <v>26</v>
      </c>
      <c r="C85" t="s">
        <v>37</v>
      </c>
      <c r="D85">
        <v>1</v>
      </c>
      <c r="E85" t="s">
        <v>22</v>
      </c>
      <c r="F85" t="s">
        <v>154</v>
      </c>
      <c r="G85" t="s">
        <v>141</v>
      </c>
      <c r="H85">
        <v>10195</v>
      </c>
      <c r="I85">
        <v>10165</v>
      </c>
      <c r="J85">
        <v>80.400000000000006</v>
      </c>
      <c r="K85">
        <v>0.3</v>
      </c>
      <c r="L85">
        <v>1990</v>
      </c>
      <c r="M85">
        <v>10.6</v>
      </c>
      <c r="N85">
        <v>0.7</v>
      </c>
      <c r="O85">
        <v>2.6</v>
      </c>
      <c r="P85">
        <v>4.5999999999999996</v>
      </c>
      <c r="Q85">
        <v>8.3000000000000007</v>
      </c>
      <c r="R85">
        <v>5.6</v>
      </c>
      <c r="S85">
        <v>235</v>
      </c>
      <c r="T85">
        <v>20200</v>
      </c>
      <c r="U85">
        <v>28100</v>
      </c>
      <c r="V85">
        <v>37000</v>
      </c>
    </row>
    <row r="86" spans="1:22" hidden="1" x14ac:dyDescent="0.25">
      <c r="A86" t="str">
        <f t="shared" si="1"/>
        <v>YAG5MaleChina</v>
      </c>
      <c r="B86" t="s">
        <v>104</v>
      </c>
      <c r="C86" t="s">
        <v>123</v>
      </c>
      <c r="D86">
        <v>5</v>
      </c>
      <c r="E86" t="s">
        <v>22</v>
      </c>
      <c r="F86" t="s">
        <v>154</v>
      </c>
      <c r="G86" t="s">
        <v>141</v>
      </c>
      <c r="H86">
        <v>6945</v>
      </c>
      <c r="I86">
        <v>6875</v>
      </c>
      <c r="J86">
        <v>71.099999999999994</v>
      </c>
      <c r="K86">
        <v>1</v>
      </c>
      <c r="L86">
        <v>1990</v>
      </c>
      <c r="M86">
        <v>19.600000000000001</v>
      </c>
      <c r="N86">
        <v>1</v>
      </c>
      <c r="O86">
        <v>5.9</v>
      </c>
      <c r="P86">
        <v>7</v>
      </c>
      <c r="Q86">
        <v>8.4</v>
      </c>
      <c r="R86">
        <v>2.4</v>
      </c>
      <c r="S86">
        <v>360</v>
      </c>
      <c r="T86">
        <v>20800</v>
      </c>
      <c r="U86">
        <v>31900</v>
      </c>
      <c r="V86">
        <v>46000</v>
      </c>
    </row>
    <row r="87" spans="1:22" hidden="1" x14ac:dyDescent="0.25">
      <c r="A87" t="str">
        <f t="shared" si="1"/>
        <v>YAG3MaleChina</v>
      </c>
      <c r="B87" t="s">
        <v>104</v>
      </c>
      <c r="C87" t="s">
        <v>124</v>
      </c>
      <c r="D87">
        <v>3</v>
      </c>
      <c r="E87" t="s">
        <v>22</v>
      </c>
      <c r="F87" t="s">
        <v>154</v>
      </c>
      <c r="G87" t="s">
        <v>141</v>
      </c>
      <c r="H87">
        <v>9485</v>
      </c>
      <c r="I87">
        <v>9445</v>
      </c>
      <c r="J87">
        <v>80</v>
      </c>
      <c r="K87">
        <v>0.4</v>
      </c>
      <c r="L87">
        <v>1890</v>
      </c>
      <c r="M87">
        <v>11.2</v>
      </c>
      <c r="N87">
        <v>0.6</v>
      </c>
      <c r="O87">
        <v>2.8</v>
      </c>
      <c r="P87">
        <v>4.7</v>
      </c>
      <c r="Q87">
        <v>8.1999999999999993</v>
      </c>
      <c r="R87">
        <v>5.5</v>
      </c>
      <c r="S87">
        <v>230</v>
      </c>
      <c r="T87">
        <v>19000</v>
      </c>
      <c r="U87">
        <v>32800</v>
      </c>
      <c r="V87">
        <v>46400</v>
      </c>
    </row>
    <row r="88" spans="1:22" hidden="1" x14ac:dyDescent="0.25">
      <c r="A88" t="str">
        <f t="shared" si="1"/>
        <v>YAG1MaleChina</v>
      </c>
      <c r="B88" t="s">
        <v>104</v>
      </c>
      <c r="C88" t="s">
        <v>40</v>
      </c>
      <c r="D88">
        <v>1</v>
      </c>
      <c r="E88" t="s">
        <v>22</v>
      </c>
      <c r="F88" t="s">
        <v>154</v>
      </c>
      <c r="G88" t="s">
        <v>141</v>
      </c>
      <c r="H88">
        <v>10470</v>
      </c>
      <c r="I88">
        <v>10450</v>
      </c>
      <c r="J88">
        <v>81.8</v>
      </c>
      <c r="K88">
        <v>0.2</v>
      </c>
      <c r="L88">
        <v>1905</v>
      </c>
      <c r="M88">
        <v>9.6999999999999993</v>
      </c>
      <c r="N88">
        <v>0.7</v>
      </c>
      <c r="O88">
        <v>2.5</v>
      </c>
      <c r="P88">
        <v>4.2</v>
      </c>
      <c r="Q88">
        <v>7.8</v>
      </c>
      <c r="R88">
        <v>5.3</v>
      </c>
      <c r="S88">
        <v>225</v>
      </c>
      <c r="T88">
        <v>20400</v>
      </c>
      <c r="U88">
        <v>28800</v>
      </c>
      <c r="V88">
        <v>39900</v>
      </c>
    </row>
    <row r="89" spans="1:22" hidden="1" x14ac:dyDescent="0.25">
      <c r="A89" t="str">
        <f t="shared" si="1"/>
        <v>YAG5MaleChina</v>
      </c>
      <c r="B89" t="s">
        <v>251</v>
      </c>
      <c r="C89" t="s">
        <v>184</v>
      </c>
      <c r="D89">
        <v>5</v>
      </c>
      <c r="E89" t="s">
        <v>22</v>
      </c>
      <c r="F89" t="s">
        <v>154</v>
      </c>
      <c r="G89" t="s">
        <v>141</v>
      </c>
      <c r="H89">
        <v>8545</v>
      </c>
      <c r="I89">
        <v>8500</v>
      </c>
      <c r="J89">
        <v>79.8</v>
      </c>
      <c r="K89">
        <v>0.6</v>
      </c>
      <c r="L89">
        <v>1715</v>
      </c>
      <c r="M89">
        <v>13.7</v>
      </c>
      <c r="N89">
        <v>0.6</v>
      </c>
      <c r="O89">
        <v>3.8</v>
      </c>
      <c r="P89">
        <v>4.5</v>
      </c>
      <c r="Q89">
        <v>5.9</v>
      </c>
      <c r="R89">
        <v>2.1</v>
      </c>
      <c r="S89">
        <v>300</v>
      </c>
      <c r="T89">
        <v>23700</v>
      </c>
      <c r="U89">
        <v>33400</v>
      </c>
      <c r="V89">
        <v>48200</v>
      </c>
    </row>
    <row r="90" spans="1:22" hidden="1" x14ac:dyDescent="0.25">
      <c r="A90" t="str">
        <f t="shared" si="1"/>
        <v>YAG3MaleChina</v>
      </c>
      <c r="B90" t="s">
        <v>251</v>
      </c>
      <c r="C90" t="s">
        <v>37</v>
      </c>
      <c r="D90">
        <v>3</v>
      </c>
      <c r="E90" t="s">
        <v>22</v>
      </c>
      <c r="F90" t="s">
        <v>154</v>
      </c>
      <c r="G90" t="s">
        <v>141</v>
      </c>
      <c r="H90">
        <v>10195</v>
      </c>
      <c r="I90">
        <v>10155</v>
      </c>
      <c r="J90">
        <v>81.3</v>
      </c>
      <c r="K90">
        <v>0.4</v>
      </c>
      <c r="L90">
        <v>1900</v>
      </c>
      <c r="M90">
        <v>11</v>
      </c>
      <c r="N90">
        <v>0.5</v>
      </c>
      <c r="O90">
        <v>2.7</v>
      </c>
      <c r="P90">
        <v>4.5</v>
      </c>
      <c r="Q90">
        <v>7.2</v>
      </c>
      <c r="R90">
        <v>4.5</v>
      </c>
      <c r="S90">
        <v>260</v>
      </c>
      <c r="T90">
        <v>20400</v>
      </c>
      <c r="U90">
        <v>33900</v>
      </c>
      <c r="V90">
        <v>49500</v>
      </c>
    </row>
    <row r="91" spans="1:22" hidden="1" x14ac:dyDescent="0.25">
      <c r="A91" t="str">
        <f t="shared" si="1"/>
        <v>YAG1MaleChina</v>
      </c>
      <c r="B91" t="s">
        <v>251</v>
      </c>
      <c r="C91" t="s">
        <v>26</v>
      </c>
      <c r="D91">
        <v>1</v>
      </c>
      <c r="E91" t="s">
        <v>22</v>
      </c>
      <c r="F91" t="s">
        <v>154</v>
      </c>
      <c r="G91" t="s">
        <v>141</v>
      </c>
      <c r="H91">
        <v>10590</v>
      </c>
      <c r="I91">
        <v>10565</v>
      </c>
      <c r="J91">
        <v>83</v>
      </c>
      <c r="K91">
        <v>0.3</v>
      </c>
      <c r="L91">
        <v>1800</v>
      </c>
      <c r="M91">
        <v>8.5</v>
      </c>
      <c r="N91">
        <v>0.7</v>
      </c>
      <c r="O91">
        <v>2.1</v>
      </c>
      <c r="P91">
        <v>3.9</v>
      </c>
      <c r="Q91">
        <v>7.9</v>
      </c>
      <c r="R91">
        <v>5.8</v>
      </c>
      <c r="S91">
        <v>200</v>
      </c>
      <c r="T91">
        <v>22300</v>
      </c>
      <c r="U91">
        <v>31000</v>
      </c>
      <c r="V91">
        <v>43800</v>
      </c>
    </row>
    <row r="92" spans="1:22" hidden="1" x14ac:dyDescent="0.25">
      <c r="A92" t="str">
        <f t="shared" si="1"/>
        <v>YAG5FemaleGermany</v>
      </c>
      <c r="B92" t="s">
        <v>37</v>
      </c>
      <c r="C92" t="s">
        <v>249</v>
      </c>
      <c r="D92">
        <v>5</v>
      </c>
      <c r="E92" t="s">
        <v>21</v>
      </c>
      <c r="F92" t="s">
        <v>156</v>
      </c>
      <c r="G92" t="s">
        <v>122</v>
      </c>
      <c r="H92">
        <v>895</v>
      </c>
      <c r="I92">
        <v>805</v>
      </c>
      <c r="J92">
        <v>59.6</v>
      </c>
      <c r="K92">
        <v>9.6999999999999993</v>
      </c>
      <c r="L92">
        <v>325</v>
      </c>
      <c r="M92">
        <v>16.3</v>
      </c>
      <c r="N92">
        <v>1.7</v>
      </c>
      <c r="O92">
        <v>16</v>
      </c>
      <c r="P92">
        <v>20.5</v>
      </c>
      <c r="Q92">
        <v>22.5</v>
      </c>
      <c r="R92">
        <v>6.5</v>
      </c>
      <c r="S92">
        <v>120</v>
      </c>
      <c r="T92">
        <v>21500</v>
      </c>
      <c r="U92">
        <v>30400</v>
      </c>
      <c r="V92">
        <v>42700</v>
      </c>
    </row>
    <row r="93" spans="1:22" hidden="1" x14ac:dyDescent="0.25">
      <c r="A93" t="str">
        <f t="shared" si="1"/>
        <v>YAG3FemaleGermany</v>
      </c>
      <c r="B93" t="s">
        <v>37</v>
      </c>
      <c r="C93" t="s">
        <v>183</v>
      </c>
      <c r="D93">
        <v>3</v>
      </c>
      <c r="E93" t="s">
        <v>21</v>
      </c>
      <c r="F93" t="s">
        <v>156</v>
      </c>
      <c r="G93" t="s">
        <v>122</v>
      </c>
      <c r="H93">
        <v>1260</v>
      </c>
      <c r="I93">
        <v>1175</v>
      </c>
      <c r="J93">
        <v>56.5</v>
      </c>
      <c r="K93">
        <v>7.1</v>
      </c>
      <c r="L93">
        <v>510</v>
      </c>
      <c r="M93">
        <v>14.7</v>
      </c>
      <c r="N93">
        <v>3.4</v>
      </c>
      <c r="O93">
        <v>15.6</v>
      </c>
      <c r="P93">
        <v>21.5</v>
      </c>
      <c r="Q93">
        <v>25.3</v>
      </c>
      <c r="R93">
        <v>9.6999999999999993</v>
      </c>
      <c r="S93">
        <v>170</v>
      </c>
      <c r="T93">
        <v>22600</v>
      </c>
      <c r="U93">
        <v>29900</v>
      </c>
      <c r="V93">
        <v>42700</v>
      </c>
    </row>
    <row r="94" spans="1:22" hidden="1" x14ac:dyDescent="0.25">
      <c r="A94" t="str">
        <f t="shared" si="1"/>
        <v>YAG1FemaleGermany</v>
      </c>
      <c r="B94" t="s">
        <v>37</v>
      </c>
      <c r="C94" t="s">
        <v>184</v>
      </c>
      <c r="D94">
        <v>1</v>
      </c>
      <c r="E94" t="s">
        <v>21</v>
      </c>
      <c r="F94" t="s">
        <v>156</v>
      </c>
      <c r="G94" t="s">
        <v>122</v>
      </c>
      <c r="H94">
        <v>1470</v>
      </c>
      <c r="I94">
        <v>1395</v>
      </c>
      <c r="J94">
        <v>55.6</v>
      </c>
      <c r="K94">
        <v>5</v>
      </c>
      <c r="L94">
        <v>620</v>
      </c>
      <c r="M94">
        <v>13.6</v>
      </c>
      <c r="N94">
        <v>3.5</v>
      </c>
      <c r="O94">
        <v>17.899999999999999</v>
      </c>
      <c r="P94">
        <v>22.4</v>
      </c>
      <c r="Q94">
        <v>27.2</v>
      </c>
      <c r="R94">
        <v>9.3000000000000007</v>
      </c>
      <c r="S94">
        <v>225</v>
      </c>
      <c r="T94">
        <v>19300</v>
      </c>
      <c r="U94">
        <v>25400</v>
      </c>
      <c r="V94">
        <v>31100</v>
      </c>
    </row>
    <row r="95" spans="1:22" hidden="1" x14ac:dyDescent="0.25">
      <c r="A95" t="str">
        <f t="shared" si="1"/>
        <v>YAG5FemaleGermany</v>
      </c>
      <c r="B95" t="s">
        <v>40</v>
      </c>
      <c r="C95" t="s">
        <v>250</v>
      </c>
      <c r="D95">
        <v>5</v>
      </c>
      <c r="E95" t="s">
        <v>21</v>
      </c>
      <c r="F95" t="s">
        <v>156</v>
      </c>
      <c r="G95" t="s">
        <v>122</v>
      </c>
      <c r="H95">
        <v>955</v>
      </c>
      <c r="I95">
        <v>875</v>
      </c>
      <c r="J95">
        <v>58</v>
      </c>
      <c r="K95">
        <v>8.3000000000000007</v>
      </c>
      <c r="L95">
        <v>370</v>
      </c>
      <c r="M95">
        <v>16.7</v>
      </c>
      <c r="N95">
        <v>2.2000000000000002</v>
      </c>
      <c r="O95">
        <v>17.2</v>
      </c>
      <c r="P95">
        <v>21</v>
      </c>
      <c r="Q95">
        <v>23.2</v>
      </c>
      <c r="R95">
        <v>5.9</v>
      </c>
      <c r="S95">
        <v>135</v>
      </c>
      <c r="T95">
        <v>18400</v>
      </c>
      <c r="U95">
        <v>31100</v>
      </c>
      <c r="V95">
        <v>46100</v>
      </c>
    </row>
    <row r="96" spans="1:22" hidden="1" x14ac:dyDescent="0.25">
      <c r="A96" t="str">
        <f t="shared" si="1"/>
        <v>YAG3FemaleGermany</v>
      </c>
      <c r="B96" t="s">
        <v>40</v>
      </c>
      <c r="C96" t="s">
        <v>123</v>
      </c>
      <c r="D96">
        <v>3</v>
      </c>
      <c r="E96" t="s">
        <v>21</v>
      </c>
      <c r="F96" t="s">
        <v>156</v>
      </c>
      <c r="G96" t="s">
        <v>122</v>
      </c>
      <c r="H96">
        <v>1455</v>
      </c>
      <c r="I96">
        <v>1385</v>
      </c>
      <c r="J96">
        <v>60.8</v>
      </c>
      <c r="K96">
        <v>5</v>
      </c>
      <c r="L96">
        <v>540</v>
      </c>
      <c r="M96">
        <v>15.5</v>
      </c>
      <c r="N96">
        <v>1.7</v>
      </c>
      <c r="O96">
        <v>14.2</v>
      </c>
      <c r="P96">
        <v>18.7</v>
      </c>
      <c r="Q96">
        <v>22</v>
      </c>
      <c r="R96">
        <v>7.7</v>
      </c>
      <c r="S96">
        <v>185</v>
      </c>
      <c r="T96">
        <v>22000</v>
      </c>
      <c r="U96">
        <v>31500</v>
      </c>
      <c r="V96">
        <v>42800</v>
      </c>
    </row>
    <row r="97" spans="1:22" hidden="1" x14ac:dyDescent="0.25">
      <c r="A97" t="str">
        <f t="shared" si="1"/>
        <v>YAG1FemaleGermany</v>
      </c>
      <c r="B97" t="s">
        <v>40</v>
      </c>
      <c r="C97" t="s">
        <v>124</v>
      </c>
      <c r="D97">
        <v>1</v>
      </c>
      <c r="E97" t="s">
        <v>21</v>
      </c>
      <c r="F97" t="s">
        <v>156</v>
      </c>
      <c r="G97" t="s">
        <v>122</v>
      </c>
      <c r="H97">
        <v>1425</v>
      </c>
      <c r="I97">
        <v>1365</v>
      </c>
      <c r="J97">
        <v>52.7</v>
      </c>
      <c r="K97">
        <v>4.0999999999999996</v>
      </c>
      <c r="L97">
        <v>645</v>
      </c>
      <c r="M97">
        <v>15</v>
      </c>
      <c r="N97">
        <v>3.3</v>
      </c>
      <c r="O97">
        <v>19.899999999999999</v>
      </c>
      <c r="P97">
        <v>25.3</v>
      </c>
      <c r="Q97">
        <v>29</v>
      </c>
      <c r="R97">
        <v>9.1</v>
      </c>
      <c r="S97">
        <v>245</v>
      </c>
      <c r="T97">
        <v>18700</v>
      </c>
      <c r="U97">
        <v>24700</v>
      </c>
      <c r="V97">
        <v>31100</v>
      </c>
    </row>
    <row r="98" spans="1:22" hidden="1" x14ac:dyDescent="0.25">
      <c r="A98" t="str">
        <f t="shared" si="1"/>
        <v>YAG5FemaleGermany</v>
      </c>
      <c r="B98" t="s">
        <v>26</v>
      </c>
      <c r="C98" t="s">
        <v>183</v>
      </c>
      <c r="D98">
        <v>5</v>
      </c>
      <c r="E98" t="s">
        <v>21</v>
      </c>
      <c r="F98" t="s">
        <v>156</v>
      </c>
      <c r="G98" t="s">
        <v>122</v>
      </c>
      <c r="H98">
        <v>1260</v>
      </c>
      <c r="I98">
        <v>1155</v>
      </c>
      <c r="J98">
        <v>58</v>
      </c>
      <c r="K98">
        <v>8.3000000000000007</v>
      </c>
      <c r="L98">
        <v>485</v>
      </c>
      <c r="M98">
        <v>17.2</v>
      </c>
      <c r="N98">
        <v>2.4</v>
      </c>
      <c r="O98">
        <v>16.5</v>
      </c>
      <c r="P98">
        <v>20.2</v>
      </c>
      <c r="Q98">
        <v>22.4</v>
      </c>
      <c r="R98">
        <v>5.9</v>
      </c>
      <c r="S98">
        <v>170</v>
      </c>
      <c r="T98">
        <v>25200</v>
      </c>
      <c r="U98">
        <v>33600</v>
      </c>
      <c r="V98">
        <v>49300</v>
      </c>
    </row>
    <row r="99" spans="1:22" hidden="1" x14ac:dyDescent="0.25">
      <c r="A99" t="str">
        <f t="shared" si="1"/>
        <v>YAG3FemaleGermany</v>
      </c>
      <c r="B99" t="s">
        <v>26</v>
      </c>
      <c r="C99" t="s">
        <v>184</v>
      </c>
      <c r="D99">
        <v>3</v>
      </c>
      <c r="E99" t="s">
        <v>21</v>
      </c>
      <c r="F99" t="s">
        <v>156</v>
      </c>
      <c r="G99" t="s">
        <v>122</v>
      </c>
      <c r="H99">
        <v>1470</v>
      </c>
      <c r="I99">
        <v>1365</v>
      </c>
      <c r="J99">
        <v>56.8</v>
      </c>
      <c r="K99">
        <v>6.9</v>
      </c>
      <c r="L99">
        <v>590</v>
      </c>
      <c r="M99">
        <v>15.6</v>
      </c>
      <c r="N99">
        <v>3.2</v>
      </c>
      <c r="O99">
        <v>15.7</v>
      </c>
      <c r="P99">
        <v>19.8</v>
      </c>
      <c r="Q99">
        <v>24.4</v>
      </c>
      <c r="R99">
        <v>8.8000000000000007</v>
      </c>
      <c r="S99">
        <v>200</v>
      </c>
      <c r="T99">
        <v>23000</v>
      </c>
      <c r="U99">
        <v>29900</v>
      </c>
      <c r="V99">
        <v>38000</v>
      </c>
    </row>
    <row r="100" spans="1:22" hidden="1" x14ac:dyDescent="0.25">
      <c r="A100" t="str">
        <f t="shared" si="1"/>
        <v>YAG1FemaleGermany</v>
      </c>
      <c r="B100" t="s">
        <v>26</v>
      </c>
      <c r="C100" t="s">
        <v>37</v>
      </c>
      <c r="D100">
        <v>1</v>
      </c>
      <c r="E100" t="s">
        <v>21</v>
      </c>
      <c r="F100" t="s">
        <v>156</v>
      </c>
      <c r="G100" t="s">
        <v>122</v>
      </c>
      <c r="H100">
        <v>1330</v>
      </c>
      <c r="I100">
        <v>1285</v>
      </c>
      <c r="J100">
        <v>54</v>
      </c>
      <c r="K100">
        <v>3.3</v>
      </c>
      <c r="L100">
        <v>590</v>
      </c>
      <c r="M100">
        <v>12.8</v>
      </c>
      <c r="N100">
        <v>3.9</v>
      </c>
      <c r="O100">
        <v>19.399999999999999</v>
      </c>
      <c r="P100">
        <v>25</v>
      </c>
      <c r="Q100">
        <v>29.2</v>
      </c>
      <c r="R100">
        <v>9.9</v>
      </c>
      <c r="S100">
        <v>225</v>
      </c>
      <c r="T100">
        <v>21400</v>
      </c>
      <c r="U100">
        <v>28100</v>
      </c>
      <c r="V100">
        <v>37700</v>
      </c>
    </row>
    <row r="101" spans="1:22" hidden="1" x14ac:dyDescent="0.25">
      <c r="A101" t="str">
        <f t="shared" si="1"/>
        <v>YAG5FemaleGermany</v>
      </c>
      <c r="B101" t="s">
        <v>104</v>
      </c>
      <c r="C101" t="s">
        <v>123</v>
      </c>
      <c r="D101">
        <v>5</v>
      </c>
      <c r="E101" t="s">
        <v>21</v>
      </c>
      <c r="F101" t="s">
        <v>156</v>
      </c>
      <c r="G101" t="s">
        <v>122</v>
      </c>
      <c r="H101">
        <v>1455</v>
      </c>
      <c r="I101">
        <v>1360</v>
      </c>
      <c r="J101">
        <v>62.2</v>
      </c>
      <c r="K101">
        <v>6.7</v>
      </c>
      <c r="L101">
        <v>515</v>
      </c>
      <c r="M101">
        <v>17.5</v>
      </c>
      <c r="N101">
        <v>2.1</v>
      </c>
      <c r="O101">
        <v>14.1</v>
      </c>
      <c r="P101">
        <v>16.5</v>
      </c>
      <c r="Q101">
        <v>18.3</v>
      </c>
      <c r="R101">
        <v>4.0999999999999996</v>
      </c>
      <c r="S101">
        <v>180</v>
      </c>
      <c r="T101">
        <v>24500</v>
      </c>
      <c r="U101">
        <v>34300</v>
      </c>
      <c r="V101">
        <v>52000</v>
      </c>
    </row>
    <row r="102" spans="1:22" hidden="1" x14ac:dyDescent="0.25">
      <c r="A102" t="str">
        <f t="shared" si="1"/>
        <v>YAG3FemaleGermany</v>
      </c>
      <c r="B102" t="s">
        <v>104</v>
      </c>
      <c r="C102" t="s">
        <v>124</v>
      </c>
      <c r="D102">
        <v>3</v>
      </c>
      <c r="E102" t="s">
        <v>21</v>
      </c>
      <c r="F102" t="s">
        <v>156</v>
      </c>
      <c r="G102" t="s">
        <v>122</v>
      </c>
      <c r="H102">
        <v>1425</v>
      </c>
      <c r="I102">
        <v>1335</v>
      </c>
      <c r="J102">
        <v>53.9</v>
      </c>
      <c r="K102">
        <v>6.5</v>
      </c>
      <c r="L102">
        <v>615</v>
      </c>
      <c r="M102">
        <v>16.899999999999999</v>
      </c>
      <c r="N102">
        <v>3.1</v>
      </c>
      <c r="O102">
        <v>16.899999999999999</v>
      </c>
      <c r="P102">
        <v>22.4</v>
      </c>
      <c r="Q102">
        <v>26.2</v>
      </c>
      <c r="R102">
        <v>9.3000000000000007</v>
      </c>
      <c r="S102">
        <v>205</v>
      </c>
      <c r="T102">
        <v>19000</v>
      </c>
      <c r="U102">
        <v>29200</v>
      </c>
      <c r="V102">
        <v>40200</v>
      </c>
    </row>
    <row r="103" spans="1:22" hidden="1" x14ac:dyDescent="0.25">
      <c r="A103" t="str">
        <f t="shared" si="1"/>
        <v>YAG1FemaleGermany</v>
      </c>
      <c r="B103" t="s">
        <v>104</v>
      </c>
      <c r="C103" t="s">
        <v>40</v>
      </c>
      <c r="D103">
        <v>1</v>
      </c>
      <c r="E103" t="s">
        <v>21</v>
      </c>
      <c r="F103" t="s">
        <v>156</v>
      </c>
      <c r="G103" t="s">
        <v>122</v>
      </c>
      <c r="H103">
        <v>1370</v>
      </c>
      <c r="I103">
        <v>1315</v>
      </c>
      <c r="J103">
        <v>52.8</v>
      </c>
      <c r="K103">
        <v>4.0999999999999996</v>
      </c>
      <c r="L103">
        <v>620</v>
      </c>
      <c r="M103">
        <v>14.9</v>
      </c>
      <c r="N103">
        <v>4.3</v>
      </c>
      <c r="O103">
        <v>18.600000000000001</v>
      </c>
      <c r="P103">
        <v>22.8</v>
      </c>
      <c r="Q103">
        <v>27.9</v>
      </c>
      <c r="R103">
        <v>9.3000000000000007</v>
      </c>
      <c r="S103">
        <v>220</v>
      </c>
      <c r="T103">
        <v>21900</v>
      </c>
      <c r="U103">
        <v>27000</v>
      </c>
      <c r="V103">
        <v>33600</v>
      </c>
    </row>
    <row r="104" spans="1:22" hidden="1" x14ac:dyDescent="0.25">
      <c r="A104" t="str">
        <f t="shared" si="1"/>
        <v>YAG5FemaleGermany</v>
      </c>
      <c r="B104" t="s">
        <v>251</v>
      </c>
      <c r="C104" t="s">
        <v>184</v>
      </c>
      <c r="D104">
        <v>5</v>
      </c>
      <c r="E104" t="s">
        <v>21</v>
      </c>
      <c r="F104" t="s">
        <v>156</v>
      </c>
      <c r="G104" t="s">
        <v>122</v>
      </c>
      <c r="H104">
        <v>1470</v>
      </c>
      <c r="I104">
        <v>1345</v>
      </c>
      <c r="J104">
        <v>58.7</v>
      </c>
      <c r="K104">
        <v>8.4</v>
      </c>
      <c r="L104">
        <v>555</v>
      </c>
      <c r="M104">
        <v>17.899999999999999</v>
      </c>
      <c r="N104">
        <v>2.9</v>
      </c>
      <c r="O104">
        <v>15.3</v>
      </c>
      <c r="P104">
        <v>18.100000000000001</v>
      </c>
      <c r="Q104">
        <v>20.5</v>
      </c>
      <c r="R104">
        <v>5.2</v>
      </c>
      <c r="S104">
        <v>190</v>
      </c>
      <c r="T104">
        <v>25200</v>
      </c>
      <c r="U104">
        <v>33200</v>
      </c>
      <c r="V104">
        <v>45600</v>
      </c>
    </row>
    <row r="105" spans="1:22" hidden="1" x14ac:dyDescent="0.25">
      <c r="A105" t="str">
        <f t="shared" si="1"/>
        <v>YAG3FemaleGermany</v>
      </c>
      <c r="B105" t="s">
        <v>251</v>
      </c>
      <c r="C105" t="s">
        <v>37</v>
      </c>
      <c r="D105">
        <v>3</v>
      </c>
      <c r="E105" t="s">
        <v>21</v>
      </c>
      <c r="F105" t="s">
        <v>156</v>
      </c>
      <c r="G105" t="s">
        <v>122</v>
      </c>
      <c r="H105">
        <v>1330</v>
      </c>
      <c r="I105">
        <v>1255</v>
      </c>
      <c r="J105">
        <v>55.4</v>
      </c>
      <c r="K105">
        <v>5.5</v>
      </c>
      <c r="L105">
        <v>560</v>
      </c>
      <c r="M105">
        <v>15.8</v>
      </c>
      <c r="N105">
        <v>2.6</v>
      </c>
      <c r="O105">
        <v>17.2</v>
      </c>
      <c r="P105">
        <v>22.5</v>
      </c>
      <c r="Q105">
        <v>26.2</v>
      </c>
      <c r="R105">
        <v>9</v>
      </c>
      <c r="S105">
        <v>205</v>
      </c>
      <c r="T105">
        <v>24100</v>
      </c>
      <c r="U105">
        <v>33200</v>
      </c>
      <c r="V105">
        <v>48200</v>
      </c>
    </row>
    <row r="106" spans="1:22" hidden="1" x14ac:dyDescent="0.25">
      <c r="A106" t="str">
        <f t="shared" si="1"/>
        <v>YAG1FemaleGermany</v>
      </c>
      <c r="B106" t="s">
        <v>251</v>
      </c>
      <c r="C106" t="s">
        <v>26</v>
      </c>
      <c r="D106">
        <v>1</v>
      </c>
      <c r="E106" t="s">
        <v>21</v>
      </c>
      <c r="F106" t="s">
        <v>156</v>
      </c>
      <c r="G106" t="s">
        <v>122</v>
      </c>
      <c r="H106">
        <v>1365</v>
      </c>
      <c r="I106">
        <v>1300</v>
      </c>
      <c r="J106">
        <v>51.8</v>
      </c>
      <c r="K106">
        <v>4.5</v>
      </c>
      <c r="L106">
        <v>630</v>
      </c>
      <c r="M106">
        <v>17.7</v>
      </c>
      <c r="N106">
        <v>3.6</v>
      </c>
      <c r="O106">
        <v>18.2</v>
      </c>
      <c r="P106">
        <v>23.3</v>
      </c>
      <c r="Q106">
        <v>27</v>
      </c>
      <c r="R106">
        <v>8.8000000000000007</v>
      </c>
      <c r="S106">
        <v>220</v>
      </c>
      <c r="T106">
        <v>22600</v>
      </c>
      <c r="U106">
        <v>29600</v>
      </c>
      <c r="V106">
        <v>37200</v>
      </c>
    </row>
    <row r="107" spans="1:22" hidden="1" x14ac:dyDescent="0.25">
      <c r="A107" t="str">
        <f t="shared" si="1"/>
        <v>YAG5Female + maleGermany</v>
      </c>
      <c r="B107" t="s">
        <v>37</v>
      </c>
      <c r="C107" t="s">
        <v>249</v>
      </c>
      <c r="D107">
        <v>5</v>
      </c>
      <c r="E107" t="s">
        <v>246</v>
      </c>
      <c r="F107" t="s">
        <v>156</v>
      </c>
      <c r="G107" t="s">
        <v>122</v>
      </c>
      <c r="H107">
        <v>1690</v>
      </c>
      <c r="I107">
        <v>1555</v>
      </c>
      <c r="J107">
        <v>63.1</v>
      </c>
      <c r="K107">
        <v>7.9</v>
      </c>
      <c r="L107">
        <v>575</v>
      </c>
      <c r="M107">
        <v>14.8</v>
      </c>
      <c r="N107">
        <v>1.7</v>
      </c>
      <c r="O107">
        <v>14.3</v>
      </c>
      <c r="P107">
        <v>18.399999999999999</v>
      </c>
      <c r="Q107">
        <v>20.399999999999999</v>
      </c>
      <c r="R107">
        <v>6</v>
      </c>
      <c r="S107">
        <v>210</v>
      </c>
      <c r="T107">
        <v>22600</v>
      </c>
      <c r="U107">
        <v>33900</v>
      </c>
      <c r="V107">
        <v>50100</v>
      </c>
    </row>
    <row r="108" spans="1:22" hidden="1" x14ac:dyDescent="0.25">
      <c r="A108" t="str">
        <f t="shared" si="1"/>
        <v>YAG3Female + maleGermany</v>
      </c>
      <c r="B108" t="s">
        <v>37</v>
      </c>
      <c r="C108" t="s">
        <v>183</v>
      </c>
      <c r="D108">
        <v>3</v>
      </c>
      <c r="E108" t="s">
        <v>246</v>
      </c>
      <c r="F108" t="s">
        <v>156</v>
      </c>
      <c r="G108" t="s">
        <v>122</v>
      </c>
      <c r="H108">
        <v>2470</v>
      </c>
      <c r="I108">
        <v>2340</v>
      </c>
      <c r="J108">
        <v>62.7</v>
      </c>
      <c r="K108">
        <v>5.3</v>
      </c>
      <c r="L108">
        <v>870</v>
      </c>
      <c r="M108">
        <v>12.3</v>
      </c>
      <c r="N108">
        <v>2.9</v>
      </c>
      <c r="O108">
        <v>13</v>
      </c>
      <c r="P108">
        <v>17.7</v>
      </c>
      <c r="Q108">
        <v>22.1</v>
      </c>
      <c r="R108">
        <v>9.1999999999999993</v>
      </c>
      <c r="S108">
        <v>280</v>
      </c>
      <c r="T108">
        <v>24500</v>
      </c>
      <c r="U108">
        <v>33000</v>
      </c>
      <c r="V108">
        <v>53300</v>
      </c>
    </row>
    <row r="109" spans="1:22" hidden="1" x14ac:dyDescent="0.25">
      <c r="A109" t="str">
        <f t="shared" si="1"/>
        <v>YAG1Female + maleGermany</v>
      </c>
      <c r="B109" t="s">
        <v>37</v>
      </c>
      <c r="C109" t="s">
        <v>184</v>
      </c>
      <c r="D109">
        <v>1</v>
      </c>
      <c r="E109" t="s">
        <v>246</v>
      </c>
      <c r="F109" t="s">
        <v>156</v>
      </c>
      <c r="G109" t="s">
        <v>122</v>
      </c>
      <c r="H109">
        <v>2785</v>
      </c>
      <c r="I109">
        <v>2670</v>
      </c>
      <c r="J109">
        <v>60</v>
      </c>
      <c r="K109">
        <v>4.2</v>
      </c>
      <c r="L109">
        <v>1065</v>
      </c>
      <c r="M109">
        <v>12.1</v>
      </c>
      <c r="N109">
        <v>3</v>
      </c>
      <c r="O109">
        <v>15.9</v>
      </c>
      <c r="P109">
        <v>20.6</v>
      </c>
      <c r="Q109">
        <v>24.9</v>
      </c>
      <c r="R109">
        <v>9</v>
      </c>
      <c r="S109">
        <v>380</v>
      </c>
      <c r="T109">
        <v>20800</v>
      </c>
      <c r="U109">
        <v>27400</v>
      </c>
      <c r="V109">
        <v>38300</v>
      </c>
    </row>
    <row r="110" spans="1:22" hidden="1" x14ac:dyDescent="0.25">
      <c r="A110" t="str">
        <f t="shared" si="1"/>
        <v>YAG5Female + maleGermany</v>
      </c>
      <c r="B110" t="s">
        <v>40</v>
      </c>
      <c r="C110" t="s">
        <v>250</v>
      </c>
      <c r="D110">
        <v>5</v>
      </c>
      <c r="E110" t="s">
        <v>246</v>
      </c>
      <c r="F110" t="s">
        <v>156</v>
      </c>
      <c r="G110" t="s">
        <v>122</v>
      </c>
      <c r="H110">
        <v>1930</v>
      </c>
      <c r="I110">
        <v>1800</v>
      </c>
      <c r="J110">
        <v>64</v>
      </c>
      <c r="K110">
        <v>6.7</v>
      </c>
      <c r="L110">
        <v>650</v>
      </c>
      <c r="M110">
        <v>13.8</v>
      </c>
      <c r="N110">
        <v>1.6</v>
      </c>
      <c r="O110">
        <v>15.3</v>
      </c>
      <c r="P110">
        <v>18.5</v>
      </c>
      <c r="Q110">
        <v>20.6</v>
      </c>
      <c r="R110">
        <v>5.3</v>
      </c>
      <c r="S110">
        <v>250</v>
      </c>
      <c r="T110">
        <v>22300</v>
      </c>
      <c r="U110">
        <v>34400</v>
      </c>
      <c r="V110">
        <v>53400</v>
      </c>
    </row>
    <row r="111" spans="1:22" hidden="1" x14ac:dyDescent="0.25">
      <c r="A111" t="str">
        <f t="shared" si="1"/>
        <v>YAG3Female + maleGermany</v>
      </c>
      <c r="B111" t="s">
        <v>40</v>
      </c>
      <c r="C111" t="s">
        <v>123</v>
      </c>
      <c r="D111">
        <v>3</v>
      </c>
      <c r="E111" t="s">
        <v>246</v>
      </c>
      <c r="F111" t="s">
        <v>156</v>
      </c>
      <c r="G111" t="s">
        <v>122</v>
      </c>
      <c r="H111">
        <v>2765</v>
      </c>
      <c r="I111">
        <v>2625</v>
      </c>
      <c r="J111">
        <v>64.099999999999994</v>
      </c>
      <c r="K111">
        <v>5</v>
      </c>
      <c r="L111">
        <v>945</v>
      </c>
      <c r="M111">
        <v>12.9</v>
      </c>
      <c r="N111">
        <v>1.6</v>
      </c>
      <c r="O111">
        <v>12.9</v>
      </c>
      <c r="P111">
        <v>17.600000000000001</v>
      </c>
      <c r="Q111">
        <v>21.4</v>
      </c>
      <c r="R111">
        <v>8.5</v>
      </c>
      <c r="S111">
        <v>315</v>
      </c>
      <c r="T111">
        <v>23700</v>
      </c>
      <c r="U111">
        <v>34200</v>
      </c>
      <c r="V111">
        <v>50500</v>
      </c>
    </row>
    <row r="112" spans="1:22" hidden="1" x14ac:dyDescent="0.25">
      <c r="A112" t="str">
        <f t="shared" si="1"/>
        <v>YAG1Female + maleGermany</v>
      </c>
      <c r="B112" t="s">
        <v>40</v>
      </c>
      <c r="C112" t="s">
        <v>124</v>
      </c>
      <c r="D112">
        <v>1</v>
      </c>
      <c r="E112" t="s">
        <v>246</v>
      </c>
      <c r="F112" t="s">
        <v>156</v>
      </c>
      <c r="G112" t="s">
        <v>122</v>
      </c>
      <c r="H112">
        <v>2635</v>
      </c>
      <c r="I112">
        <v>2535</v>
      </c>
      <c r="J112">
        <v>57.2</v>
      </c>
      <c r="K112">
        <v>3.7</v>
      </c>
      <c r="L112">
        <v>1085</v>
      </c>
      <c r="M112">
        <v>12.1</v>
      </c>
      <c r="N112">
        <v>3.2</v>
      </c>
      <c r="O112">
        <v>17.3</v>
      </c>
      <c r="P112">
        <v>22.7</v>
      </c>
      <c r="Q112">
        <v>27.5</v>
      </c>
      <c r="R112">
        <v>10.1</v>
      </c>
      <c r="S112">
        <v>390</v>
      </c>
      <c r="T112">
        <v>20100</v>
      </c>
      <c r="U112">
        <v>27400</v>
      </c>
      <c r="V112">
        <v>38800</v>
      </c>
    </row>
    <row r="113" spans="1:22" hidden="1" x14ac:dyDescent="0.25">
      <c r="A113" t="str">
        <f t="shared" si="1"/>
        <v>YAG5Female + maleGermany</v>
      </c>
      <c r="B113" t="s">
        <v>26</v>
      </c>
      <c r="C113" t="s">
        <v>183</v>
      </c>
      <c r="D113">
        <v>5</v>
      </c>
      <c r="E113" t="s">
        <v>246</v>
      </c>
      <c r="F113" t="s">
        <v>156</v>
      </c>
      <c r="G113" t="s">
        <v>122</v>
      </c>
      <c r="H113">
        <v>2470</v>
      </c>
      <c r="I113">
        <v>2295</v>
      </c>
      <c r="J113">
        <v>64.599999999999994</v>
      </c>
      <c r="K113">
        <v>7</v>
      </c>
      <c r="L113">
        <v>810</v>
      </c>
      <c r="M113">
        <v>14.5</v>
      </c>
      <c r="N113">
        <v>1.9</v>
      </c>
      <c r="O113">
        <v>13.9</v>
      </c>
      <c r="P113">
        <v>16.600000000000001</v>
      </c>
      <c r="Q113">
        <v>19</v>
      </c>
      <c r="R113">
        <v>5.0999999999999996</v>
      </c>
      <c r="S113">
        <v>290</v>
      </c>
      <c r="T113">
        <v>26600</v>
      </c>
      <c r="U113">
        <v>37800</v>
      </c>
      <c r="V113">
        <v>66800</v>
      </c>
    </row>
    <row r="114" spans="1:22" hidden="1" x14ac:dyDescent="0.25">
      <c r="A114" t="str">
        <f t="shared" si="1"/>
        <v>YAG3Female + maleGermany</v>
      </c>
      <c r="B114" t="s">
        <v>26</v>
      </c>
      <c r="C114" t="s">
        <v>184</v>
      </c>
      <c r="D114">
        <v>3</v>
      </c>
      <c r="E114" t="s">
        <v>246</v>
      </c>
      <c r="F114" t="s">
        <v>156</v>
      </c>
      <c r="G114" t="s">
        <v>122</v>
      </c>
      <c r="H114">
        <v>2785</v>
      </c>
      <c r="I114">
        <v>2625</v>
      </c>
      <c r="J114">
        <v>61.1</v>
      </c>
      <c r="K114">
        <v>5.7</v>
      </c>
      <c r="L114">
        <v>1020</v>
      </c>
      <c r="M114">
        <v>13.1</v>
      </c>
      <c r="N114">
        <v>2.2999999999999998</v>
      </c>
      <c r="O114">
        <v>14.8</v>
      </c>
      <c r="P114">
        <v>19</v>
      </c>
      <c r="Q114">
        <v>23.4</v>
      </c>
      <c r="R114">
        <v>8.6</v>
      </c>
      <c r="S114">
        <v>365</v>
      </c>
      <c r="T114">
        <v>23400</v>
      </c>
      <c r="U114">
        <v>32800</v>
      </c>
      <c r="V114">
        <v>46400</v>
      </c>
    </row>
    <row r="115" spans="1:22" hidden="1" x14ac:dyDescent="0.25">
      <c r="A115" t="str">
        <f t="shared" si="1"/>
        <v>YAG1Female + maleGermany</v>
      </c>
      <c r="B115" t="s">
        <v>26</v>
      </c>
      <c r="C115" t="s">
        <v>37</v>
      </c>
      <c r="D115">
        <v>1</v>
      </c>
      <c r="E115" t="s">
        <v>246</v>
      </c>
      <c r="F115" t="s">
        <v>156</v>
      </c>
      <c r="G115" t="s">
        <v>122</v>
      </c>
      <c r="H115">
        <v>2655</v>
      </c>
      <c r="I115">
        <v>2575</v>
      </c>
      <c r="J115">
        <v>59.1</v>
      </c>
      <c r="K115">
        <v>2.9</v>
      </c>
      <c r="L115">
        <v>1055</v>
      </c>
      <c r="M115">
        <v>10.6</v>
      </c>
      <c r="N115">
        <v>3.1</v>
      </c>
      <c r="O115">
        <v>17</v>
      </c>
      <c r="P115">
        <v>22.2</v>
      </c>
      <c r="Q115">
        <v>27.2</v>
      </c>
      <c r="R115">
        <v>10.199999999999999</v>
      </c>
      <c r="S115">
        <v>395</v>
      </c>
      <c r="T115">
        <v>23300</v>
      </c>
      <c r="U115">
        <v>31600</v>
      </c>
      <c r="V115">
        <v>44600</v>
      </c>
    </row>
    <row r="116" spans="1:22" hidden="1" x14ac:dyDescent="0.25">
      <c r="A116" t="str">
        <f t="shared" si="1"/>
        <v>YAG5Female + maleGermany</v>
      </c>
      <c r="B116" t="s">
        <v>104</v>
      </c>
      <c r="C116" t="s">
        <v>123</v>
      </c>
      <c r="D116">
        <v>5</v>
      </c>
      <c r="E116" t="s">
        <v>246</v>
      </c>
      <c r="F116" t="s">
        <v>156</v>
      </c>
      <c r="G116" t="s">
        <v>122</v>
      </c>
      <c r="H116">
        <v>2765</v>
      </c>
      <c r="I116">
        <v>2580</v>
      </c>
      <c r="J116">
        <v>66.099999999999994</v>
      </c>
      <c r="K116">
        <v>6.7</v>
      </c>
      <c r="L116">
        <v>875</v>
      </c>
      <c r="M116">
        <v>15</v>
      </c>
      <c r="N116">
        <v>1.9</v>
      </c>
      <c r="O116">
        <v>12.7</v>
      </c>
      <c r="P116">
        <v>15.1</v>
      </c>
      <c r="Q116">
        <v>17</v>
      </c>
      <c r="R116">
        <v>4.3</v>
      </c>
      <c r="S116">
        <v>300</v>
      </c>
      <c r="T116">
        <v>25600</v>
      </c>
      <c r="U116">
        <v>36100</v>
      </c>
      <c r="V116">
        <v>57300</v>
      </c>
    </row>
    <row r="117" spans="1:22" hidden="1" x14ac:dyDescent="0.25">
      <c r="A117" t="str">
        <f t="shared" si="1"/>
        <v>YAG3Female + maleGermany</v>
      </c>
      <c r="B117" t="s">
        <v>104</v>
      </c>
      <c r="C117" t="s">
        <v>124</v>
      </c>
      <c r="D117">
        <v>3</v>
      </c>
      <c r="E117" t="s">
        <v>246</v>
      </c>
      <c r="F117" t="s">
        <v>156</v>
      </c>
      <c r="G117" t="s">
        <v>122</v>
      </c>
      <c r="H117">
        <v>2635</v>
      </c>
      <c r="I117">
        <v>2470</v>
      </c>
      <c r="J117">
        <v>58.9</v>
      </c>
      <c r="K117">
        <v>6.2</v>
      </c>
      <c r="L117">
        <v>1015</v>
      </c>
      <c r="M117">
        <v>13.8</v>
      </c>
      <c r="N117">
        <v>2.8</v>
      </c>
      <c r="O117">
        <v>14.7</v>
      </c>
      <c r="P117">
        <v>20</v>
      </c>
      <c r="Q117">
        <v>24.5</v>
      </c>
      <c r="R117">
        <v>9.8000000000000007</v>
      </c>
      <c r="S117">
        <v>330</v>
      </c>
      <c r="T117">
        <v>22600</v>
      </c>
      <c r="U117">
        <v>32100</v>
      </c>
      <c r="V117">
        <v>53300</v>
      </c>
    </row>
    <row r="118" spans="1:22" hidden="1" x14ac:dyDescent="0.25">
      <c r="A118" t="str">
        <f t="shared" si="1"/>
        <v>YAG1Female + maleGermany</v>
      </c>
      <c r="B118" t="s">
        <v>104</v>
      </c>
      <c r="C118" t="s">
        <v>40</v>
      </c>
      <c r="D118">
        <v>1</v>
      </c>
      <c r="E118" t="s">
        <v>246</v>
      </c>
      <c r="F118" t="s">
        <v>156</v>
      </c>
      <c r="G118" t="s">
        <v>122</v>
      </c>
      <c r="H118">
        <v>2725</v>
      </c>
      <c r="I118">
        <v>2625</v>
      </c>
      <c r="J118">
        <v>58.2</v>
      </c>
      <c r="K118">
        <v>3.7</v>
      </c>
      <c r="L118">
        <v>1095</v>
      </c>
      <c r="M118">
        <v>12.4</v>
      </c>
      <c r="N118">
        <v>3.5</v>
      </c>
      <c r="O118">
        <v>16</v>
      </c>
      <c r="P118">
        <v>20.3</v>
      </c>
      <c r="Q118">
        <v>25.8</v>
      </c>
      <c r="R118">
        <v>9.9</v>
      </c>
      <c r="S118">
        <v>380</v>
      </c>
      <c r="T118">
        <v>23400</v>
      </c>
      <c r="U118">
        <v>30300</v>
      </c>
      <c r="V118">
        <v>41600</v>
      </c>
    </row>
    <row r="119" spans="1:22" hidden="1" x14ac:dyDescent="0.25">
      <c r="A119" t="str">
        <f t="shared" si="1"/>
        <v>YAG5Female + maleGermany</v>
      </c>
      <c r="B119" t="s">
        <v>251</v>
      </c>
      <c r="C119" t="s">
        <v>184</v>
      </c>
      <c r="D119">
        <v>5</v>
      </c>
      <c r="E119" t="s">
        <v>246</v>
      </c>
      <c r="F119" t="s">
        <v>156</v>
      </c>
      <c r="G119" t="s">
        <v>122</v>
      </c>
      <c r="H119">
        <v>2785</v>
      </c>
      <c r="I119">
        <v>2580</v>
      </c>
      <c r="J119">
        <v>63.1</v>
      </c>
      <c r="K119">
        <v>7.3</v>
      </c>
      <c r="L119">
        <v>955</v>
      </c>
      <c r="M119">
        <v>15.1</v>
      </c>
      <c r="N119">
        <v>2.1</v>
      </c>
      <c r="O119">
        <v>15</v>
      </c>
      <c r="P119">
        <v>17.600000000000001</v>
      </c>
      <c r="Q119">
        <v>19.8</v>
      </c>
      <c r="R119">
        <v>4.7</v>
      </c>
      <c r="S119">
        <v>355</v>
      </c>
      <c r="T119">
        <v>25000</v>
      </c>
      <c r="U119">
        <v>36100</v>
      </c>
      <c r="V119">
        <v>57300</v>
      </c>
    </row>
    <row r="120" spans="1:22" hidden="1" x14ac:dyDescent="0.25">
      <c r="A120" t="str">
        <f t="shared" si="1"/>
        <v>YAG3Female + maleGermany</v>
      </c>
      <c r="B120" t="s">
        <v>251</v>
      </c>
      <c r="C120" t="s">
        <v>37</v>
      </c>
      <c r="D120">
        <v>3</v>
      </c>
      <c r="E120" t="s">
        <v>246</v>
      </c>
      <c r="F120" t="s">
        <v>156</v>
      </c>
      <c r="G120" t="s">
        <v>122</v>
      </c>
      <c r="H120">
        <v>2655</v>
      </c>
      <c r="I120">
        <v>2510</v>
      </c>
      <c r="J120">
        <v>60.8</v>
      </c>
      <c r="K120">
        <v>5.4</v>
      </c>
      <c r="L120">
        <v>985</v>
      </c>
      <c r="M120">
        <v>12.7</v>
      </c>
      <c r="N120">
        <v>2.2000000000000002</v>
      </c>
      <c r="O120">
        <v>14.9</v>
      </c>
      <c r="P120">
        <v>20</v>
      </c>
      <c r="Q120">
        <v>24.3</v>
      </c>
      <c r="R120">
        <v>9.4</v>
      </c>
      <c r="S120">
        <v>350</v>
      </c>
      <c r="T120">
        <v>27300</v>
      </c>
      <c r="U120">
        <v>38500</v>
      </c>
      <c r="V120">
        <v>60000</v>
      </c>
    </row>
    <row r="121" spans="1:22" hidden="1" x14ac:dyDescent="0.25">
      <c r="A121" t="str">
        <f t="shared" si="1"/>
        <v>YAG1Female + maleGermany</v>
      </c>
      <c r="B121" t="s">
        <v>251</v>
      </c>
      <c r="C121" t="s">
        <v>26</v>
      </c>
      <c r="D121">
        <v>1</v>
      </c>
      <c r="E121" t="s">
        <v>246</v>
      </c>
      <c r="F121" t="s">
        <v>156</v>
      </c>
      <c r="G121" t="s">
        <v>122</v>
      </c>
      <c r="H121">
        <v>2625</v>
      </c>
      <c r="I121">
        <v>2515</v>
      </c>
      <c r="J121">
        <v>58.8</v>
      </c>
      <c r="K121">
        <v>4.2</v>
      </c>
      <c r="L121">
        <v>1035</v>
      </c>
      <c r="M121">
        <v>13.9</v>
      </c>
      <c r="N121">
        <v>3.1</v>
      </c>
      <c r="O121">
        <v>14.9</v>
      </c>
      <c r="P121">
        <v>19.7</v>
      </c>
      <c r="Q121">
        <v>24.3</v>
      </c>
      <c r="R121">
        <v>9.4</v>
      </c>
      <c r="S121">
        <v>350</v>
      </c>
      <c r="T121">
        <v>23400</v>
      </c>
      <c r="U121">
        <v>31600</v>
      </c>
      <c r="V121">
        <v>45600</v>
      </c>
    </row>
    <row r="122" spans="1:22" hidden="1" x14ac:dyDescent="0.25">
      <c r="A122" t="str">
        <f t="shared" si="1"/>
        <v>YAG5MaleGermany</v>
      </c>
      <c r="B122" t="s">
        <v>37</v>
      </c>
      <c r="C122" t="s">
        <v>249</v>
      </c>
      <c r="D122">
        <v>5</v>
      </c>
      <c r="E122" t="s">
        <v>22</v>
      </c>
      <c r="F122" t="s">
        <v>156</v>
      </c>
      <c r="G122" t="s">
        <v>122</v>
      </c>
      <c r="H122">
        <v>800</v>
      </c>
      <c r="I122">
        <v>750</v>
      </c>
      <c r="J122">
        <v>67</v>
      </c>
      <c r="K122">
        <v>5.9</v>
      </c>
      <c r="L122">
        <v>250</v>
      </c>
      <c r="M122">
        <v>13.2</v>
      </c>
      <c r="N122">
        <v>1.7</v>
      </c>
      <c r="O122">
        <v>12.5</v>
      </c>
      <c r="P122">
        <v>16.100000000000001</v>
      </c>
      <c r="Q122">
        <v>18.100000000000001</v>
      </c>
      <c r="R122">
        <v>5.6</v>
      </c>
      <c r="S122">
        <v>90</v>
      </c>
      <c r="T122">
        <v>27000</v>
      </c>
      <c r="U122">
        <v>40400</v>
      </c>
      <c r="V122">
        <v>75200</v>
      </c>
    </row>
    <row r="123" spans="1:22" hidden="1" x14ac:dyDescent="0.25">
      <c r="A123" t="str">
        <f t="shared" si="1"/>
        <v>YAG3MaleGermany</v>
      </c>
      <c r="B123" t="s">
        <v>37</v>
      </c>
      <c r="C123" t="s">
        <v>183</v>
      </c>
      <c r="D123">
        <v>3</v>
      </c>
      <c r="E123" t="s">
        <v>22</v>
      </c>
      <c r="F123" t="s">
        <v>156</v>
      </c>
      <c r="G123" t="s">
        <v>122</v>
      </c>
      <c r="H123">
        <v>1205</v>
      </c>
      <c r="I123">
        <v>1165</v>
      </c>
      <c r="J123">
        <v>68.900000000000006</v>
      </c>
      <c r="K123">
        <v>3.5</v>
      </c>
      <c r="L123">
        <v>360</v>
      </c>
      <c r="M123">
        <v>9.8000000000000007</v>
      </c>
      <c r="N123">
        <v>2.4</v>
      </c>
      <c r="O123">
        <v>10.3</v>
      </c>
      <c r="P123">
        <v>13.9</v>
      </c>
      <c r="Q123">
        <v>18.899999999999999</v>
      </c>
      <c r="R123">
        <v>8.6</v>
      </c>
      <c r="S123">
        <v>110</v>
      </c>
      <c r="T123">
        <v>29200</v>
      </c>
      <c r="U123">
        <v>42700</v>
      </c>
      <c r="V123">
        <v>80800</v>
      </c>
    </row>
    <row r="124" spans="1:22" hidden="1" x14ac:dyDescent="0.25">
      <c r="A124" t="str">
        <f t="shared" si="1"/>
        <v>YAG1MaleGermany</v>
      </c>
      <c r="B124" t="s">
        <v>37</v>
      </c>
      <c r="C124" t="s">
        <v>184</v>
      </c>
      <c r="D124">
        <v>1</v>
      </c>
      <c r="E124" t="s">
        <v>22</v>
      </c>
      <c r="F124" t="s">
        <v>156</v>
      </c>
      <c r="G124" t="s">
        <v>122</v>
      </c>
      <c r="H124">
        <v>1315</v>
      </c>
      <c r="I124">
        <v>1275</v>
      </c>
      <c r="J124">
        <v>64.8</v>
      </c>
      <c r="K124">
        <v>3.2</v>
      </c>
      <c r="L124">
        <v>450</v>
      </c>
      <c r="M124">
        <v>10.4</v>
      </c>
      <c r="N124">
        <v>2.4</v>
      </c>
      <c r="O124">
        <v>13.7</v>
      </c>
      <c r="P124">
        <v>18.5</v>
      </c>
      <c r="Q124">
        <v>22.3</v>
      </c>
      <c r="R124">
        <v>8.6</v>
      </c>
      <c r="S124">
        <v>155</v>
      </c>
      <c r="T124">
        <v>24000</v>
      </c>
      <c r="U124">
        <v>33200</v>
      </c>
      <c r="V124">
        <v>51100</v>
      </c>
    </row>
    <row r="125" spans="1:22" hidden="1" x14ac:dyDescent="0.25">
      <c r="A125" t="str">
        <f t="shared" si="1"/>
        <v>YAG5MaleGermany</v>
      </c>
      <c r="B125" t="s">
        <v>40</v>
      </c>
      <c r="C125" t="s">
        <v>250</v>
      </c>
      <c r="D125">
        <v>5</v>
      </c>
      <c r="E125" t="s">
        <v>22</v>
      </c>
      <c r="F125" t="s">
        <v>156</v>
      </c>
      <c r="G125" t="s">
        <v>122</v>
      </c>
      <c r="H125">
        <v>975</v>
      </c>
      <c r="I125">
        <v>925</v>
      </c>
      <c r="J125">
        <v>69.7</v>
      </c>
      <c r="K125">
        <v>5.0999999999999996</v>
      </c>
      <c r="L125">
        <v>280</v>
      </c>
      <c r="M125">
        <v>11.1</v>
      </c>
      <c r="N125">
        <v>1.1000000000000001</v>
      </c>
      <c r="O125">
        <v>13.5</v>
      </c>
      <c r="P125">
        <v>16.2</v>
      </c>
      <c r="Q125">
        <v>18.100000000000001</v>
      </c>
      <c r="R125">
        <v>4.5999999999999996</v>
      </c>
      <c r="S125">
        <v>115</v>
      </c>
      <c r="T125">
        <v>29300</v>
      </c>
      <c r="U125">
        <v>38800</v>
      </c>
      <c r="V125">
        <v>73000</v>
      </c>
    </row>
    <row r="126" spans="1:22" hidden="1" x14ac:dyDescent="0.25">
      <c r="A126" t="str">
        <f t="shared" si="1"/>
        <v>YAG3MaleGermany</v>
      </c>
      <c r="B126" t="s">
        <v>40</v>
      </c>
      <c r="C126" t="s">
        <v>123</v>
      </c>
      <c r="D126">
        <v>3</v>
      </c>
      <c r="E126" t="s">
        <v>22</v>
      </c>
      <c r="F126" t="s">
        <v>156</v>
      </c>
      <c r="G126" t="s">
        <v>122</v>
      </c>
      <c r="H126">
        <v>1310</v>
      </c>
      <c r="I126">
        <v>1245</v>
      </c>
      <c r="J126">
        <v>67.7</v>
      </c>
      <c r="K126">
        <v>5</v>
      </c>
      <c r="L126">
        <v>400</v>
      </c>
      <c r="M126">
        <v>10</v>
      </c>
      <c r="N126">
        <v>1.4</v>
      </c>
      <c r="O126">
        <v>11.4</v>
      </c>
      <c r="P126">
        <v>16.3</v>
      </c>
      <c r="Q126">
        <v>20.8</v>
      </c>
      <c r="R126">
        <v>9.4</v>
      </c>
      <c r="S126">
        <v>135</v>
      </c>
      <c r="T126">
        <v>26000</v>
      </c>
      <c r="U126">
        <v>42500</v>
      </c>
      <c r="V126">
        <v>72100</v>
      </c>
    </row>
    <row r="127" spans="1:22" hidden="1" x14ac:dyDescent="0.25">
      <c r="A127" t="str">
        <f t="shared" si="1"/>
        <v>YAG1MaleGermany</v>
      </c>
      <c r="B127" t="s">
        <v>40</v>
      </c>
      <c r="C127" t="s">
        <v>124</v>
      </c>
      <c r="D127">
        <v>1</v>
      </c>
      <c r="E127" t="s">
        <v>22</v>
      </c>
      <c r="F127" t="s">
        <v>156</v>
      </c>
      <c r="G127" t="s">
        <v>122</v>
      </c>
      <c r="H127">
        <v>1210</v>
      </c>
      <c r="I127">
        <v>1170</v>
      </c>
      <c r="J127">
        <v>62.6</v>
      </c>
      <c r="K127">
        <v>3.1</v>
      </c>
      <c r="L127">
        <v>440</v>
      </c>
      <c r="M127">
        <v>8.6999999999999993</v>
      </c>
      <c r="N127">
        <v>3.1</v>
      </c>
      <c r="O127">
        <v>14.4</v>
      </c>
      <c r="P127">
        <v>19.7</v>
      </c>
      <c r="Q127">
        <v>25.6</v>
      </c>
      <c r="R127">
        <v>11.3</v>
      </c>
      <c r="S127">
        <v>145</v>
      </c>
      <c r="T127">
        <v>22300</v>
      </c>
      <c r="U127">
        <v>34000</v>
      </c>
      <c r="V127">
        <v>54900</v>
      </c>
    </row>
    <row r="128" spans="1:22" hidden="1" x14ac:dyDescent="0.25">
      <c r="A128" t="str">
        <f t="shared" si="1"/>
        <v>YAG5MaleGermany</v>
      </c>
      <c r="B128" t="s">
        <v>26</v>
      </c>
      <c r="C128" t="s">
        <v>183</v>
      </c>
      <c r="D128">
        <v>5</v>
      </c>
      <c r="E128" t="s">
        <v>22</v>
      </c>
      <c r="F128" t="s">
        <v>156</v>
      </c>
      <c r="G128" t="s">
        <v>122</v>
      </c>
      <c r="H128">
        <v>1205</v>
      </c>
      <c r="I128">
        <v>1140</v>
      </c>
      <c r="J128">
        <v>71.400000000000006</v>
      </c>
      <c r="K128">
        <v>5.6</v>
      </c>
      <c r="L128">
        <v>325</v>
      </c>
      <c r="M128">
        <v>11.7</v>
      </c>
      <c r="N128">
        <v>1.3</v>
      </c>
      <c r="O128">
        <v>11.2</v>
      </c>
      <c r="P128">
        <v>13</v>
      </c>
      <c r="Q128">
        <v>15.6</v>
      </c>
      <c r="R128">
        <v>4.4000000000000004</v>
      </c>
      <c r="S128">
        <v>115</v>
      </c>
      <c r="T128">
        <v>31000</v>
      </c>
      <c r="U128">
        <v>52900</v>
      </c>
      <c r="V128">
        <v>92700</v>
      </c>
    </row>
    <row r="129" spans="1:22" hidden="1" x14ac:dyDescent="0.25">
      <c r="A129" t="str">
        <f t="shared" si="1"/>
        <v>YAG3MaleGermany</v>
      </c>
      <c r="B129" t="s">
        <v>26</v>
      </c>
      <c r="C129" t="s">
        <v>184</v>
      </c>
      <c r="D129">
        <v>3</v>
      </c>
      <c r="E129" t="s">
        <v>22</v>
      </c>
      <c r="F129" t="s">
        <v>156</v>
      </c>
      <c r="G129" t="s">
        <v>122</v>
      </c>
      <c r="H129">
        <v>1315</v>
      </c>
      <c r="I129">
        <v>1260</v>
      </c>
      <c r="J129">
        <v>65.8</v>
      </c>
      <c r="K129">
        <v>4.3</v>
      </c>
      <c r="L129">
        <v>430</v>
      </c>
      <c r="M129">
        <v>10.5</v>
      </c>
      <c r="N129">
        <v>1.4</v>
      </c>
      <c r="O129">
        <v>13.8</v>
      </c>
      <c r="P129">
        <v>18.100000000000001</v>
      </c>
      <c r="Q129">
        <v>22.3</v>
      </c>
      <c r="R129">
        <v>8.5</v>
      </c>
      <c r="S129">
        <v>165</v>
      </c>
      <c r="T129">
        <v>26300</v>
      </c>
      <c r="U129">
        <v>40200</v>
      </c>
      <c r="V129">
        <v>65000</v>
      </c>
    </row>
    <row r="130" spans="1:22" hidden="1" x14ac:dyDescent="0.25">
      <c r="A130" t="str">
        <f t="shared" si="1"/>
        <v>YAG1MaleGermany</v>
      </c>
      <c r="B130" t="s">
        <v>26</v>
      </c>
      <c r="C130" t="s">
        <v>37</v>
      </c>
      <c r="D130">
        <v>1</v>
      </c>
      <c r="E130" t="s">
        <v>22</v>
      </c>
      <c r="F130" t="s">
        <v>156</v>
      </c>
      <c r="G130" t="s">
        <v>122</v>
      </c>
      <c r="H130">
        <v>1325</v>
      </c>
      <c r="I130">
        <v>1290</v>
      </c>
      <c r="J130">
        <v>64.2</v>
      </c>
      <c r="K130">
        <v>2.6</v>
      </c>
      <c r="L130">
        <v>460</v>
      </c>
      <c r="M130">
        <v>8.5</v>
      </c>
      <c r="N130">
        <v>2.2000000000000002</v>
      </c>
      <c r="O130">
        <v>14.7</v>
      </c>
      <c r="P130">
        <v>19.399999999999999</v>
      </c>
      <c r="Q130">
        <v>25.1</v>
      </c>
      <c r="R130">
        <v>10.5</v>
      </c>
      <c r="S130">
        <v>170</v>
      </c>
      <c r="T130">
        <v>28800</v>
      </c>
      <c r="U130">
        <v>36900</v>
      </c>
      <c r="V130">
        <v>55800</v>
      </c>
    </row>
    <row r="131" spans="1:22" hidden="1" x14ac:dyDescent="0.25">
      <c r="A131" t="str">
        <f t="shared" ref="A131:A194" si="2">"YAG"&amp;D131 &amp;E131 &amp;F131</f>
        <v>YAG5MaleGermany</v>
      </c>
      <c r="B131" t="s">
        <v>104</v>
      </c>
      <c r="C131" t="s">
        <v>123</v>
      </c>
      <c r="D131">
        <v>5</v>
      </c>
      <c r="E131" t="s">
        <v>22</v>
      </c>
      <c r="F131" t="s">
        <v>156</v>
      </c>
      <c r="G131" t="s">
        <v>122</v>
      </c>
      <c r="H131">
        <v>1310</v>
      </c>
      <c r="I131">
        <v>1220</v>
      </c>
      <c r="J131">
        <v>70.5</v>
      </c>
      <c r="K131">
        <v>6.6</v>
      </c>
      <c r="L131">
        <v>360</v>
      </c>
      <c r="M131">
        <v>12.1</v>
      </c>
      <c r="N131">
        <v>1.8</v>
      </c>
      <c r="O131">
        <v>11</v>
      </c>
      <c r="P131">
        <v>13.5</v>
      </c>
      <c r="Q131">
        <v>15.6</v>
      </c>
      <c r="R131">
        <v>4.5999999999999996</v>
      </c>
      <c r="S131">
        <v>120</v>
      </c>
      <c r="T131">
        <v>28500</v>
      </c>
      <c r="U131">
        <v>44300</v>
      </c>
      <c r="V131">
        <v>72400</v>
      </c>
    </row>
    <row r="132" spans="1:22" hidden="1" x14ac:dyDescent="0.25">
      <c r="A132" t="str">
        <f t="shared" si="2"/>
        <v>YAG3MaleGermany</v>
      </c>
      <c r="B132" t="s">
        <v>104</v>
      </c>
      <c r="C132" t="s">
        <v>124</v>
      </c>
      <c r="D132">
        <v>3</v>
      </c>
      <c r="E132" t="s">
        <v>22</v>
      </c>
      <c r="F132" t="s">
        <v>156</v>
      </c>
      <c r="G132" t="s">
        <v>122</v>
      </c>
      <c r="H132">
        <v>1210</v>
      </c>
      <c r="I132">
        <v>1135</v>
      </c>
      <c r="J132">
        <v>64.8</v>
      </c>
      <c r="K132">
        <v>5.9</v>
      </c>
      <c r="L132">
        <v>400</v>
      </c>
      <c r="M132">
        <v>10.3</v>
      </c>
      <c r="N132">
        <v>2.4</v>
      </c>
      <c r="O132">
        <v>12.1</v>
      </c>
      <c r="P132">
        <v>17.3</v>
      </c>
      <c r="Q132">
        <v>22.5</v>
      </c>
      <c r="R132">
        <v>10.4</v>
      </c>
      <c r="S132">
        <v>125</v>
      </c>
      <c r="T132">
        <v>30700</v>
      </c>
      <c r="U132">
        <v>43100</v>
      </c>
      <c r="V132">
        <v>77000</v>
      </c>
    </row>
    <row r="133" spans="1:22" hidden="1" x14ac:dyDescent="0.25">
      <c r="A133" t="str">
        <f t="shared" si="2"/>
        <v>YAG1MaleGermany</v>
      </c>
      <c r="B133" t="s">
        <v>104</v>
      </c>
      <c r="C133" t="s">
        <v>40</v>
      </c>
      <c r="D133">
        <v>1</v>
      </c>
      <c r="E133" t="s">
        <v>22</v>
      </c>
      <c r="F133" t="s">
        <v>156</v>
      </c>
      <c r="G133" t="s">
        <v>122</v>
      </c>
      <c r="H133">
        <v>1355</v>
      </c>
      <c r="I133">
        <v>1310</v>
      </c>
      <c r="J133">
        <v>63.7</v>
      </c>
      <c r="K133">
        <v>3.3</v>
      </c>
      <c r="L133">
        <v>475</v>
      </c>
      <c r="M133">
        <v>9.9</v>
      </c>
      <c r="N133">
        <v>2.7</v>
      </c>
      <c r="O133">
        <v>13.3</v>
      </c>
      <c r="P133">
        <v>17.899999999999999</v>
      </c>
      <c r="Q133">
        <v>23.7</v>
      </c>
      <c r="R133">
        <v>10.5</v>
      </c>
      <c r="S133">
        <v>160</v>
      </c>
      <c r="T133">
        <v>28100</v>
      </c>
      <c r="U133">
        <v>38300</v>
      </c>
      <c r="V133">
        <v>62400</v>
      </c>
    </row>
    <row r="134" spans="1:22" hidden="1" x14ac:dyDescent="0.25">
      <c r="A134" t="str">
        <f t="shared" si="2"/>
        <v>YAG5MaleGermany</v>
      </c>
      <c r="B134" t="s">
        <v>251</v>
      </c>
      <c r="C134" t="s">
        <v>184</v>
      </c>
      <c r="D134">
        <v>5</v>
      </c>
      <c r="E134" t="s">
        <v>22</v>
      </c>
      <c r="F134" t="s">
        <v>156</v>
      </c>
      <c r="G134" t="s">
        <v>122</v>
      </c>
      <c r="H134">
        <v>1315</v>
      </c>
      <c r="I134">
        <v>1235</v>
      </c>
      <c r="J134">
        <v>67.900000000000006</v>
      </c>
      <c r="K134">
        <v>6.1</v>
      </c>
      <c r="L134">
        <v>395</v>
      </c>
      <c r="M134">
        <v>12.1</v>
      </c>
      <c r="N134">
        <v>1.1000000000000001</v>
      </c>
      <c r="O134">
        <v>14.7</v>
      </c>
      <c r="P134">
        <v>17</v>
      </c>
      <c r="Q134">
        <v>18.899999999999999</v>
      </c>
      <c r="R134">
        <v>4.2</v>
      </c>
      <c r="S134">
        <v>170</v>
      </c>
      <c r="T134">
        <v>24700</v>
      </c>
      <c r="U134">
        <v>44900</v>
      </c>
      <c r="V134">
        <v>78100</v>
      </c>
    </row>
    <row r="135" spans="1:22" hidden="1" x14ac:dyDescent="0.25">
      <c r="A135" t="str">
        <f t="shared" si="2"/>
        <v>YAG3MaleGermany</v>
      </c>
      <c r="B135" t="s">
        <v>251</v>
      </c>
      <c r="C135" t="s">
        <v>37</v>
      </c>
      <c r="D135">
        <v>3</v>
      </c>
      <c r="E135" t="s">
        <v>22</v>
      </c>
      <c r="F135" t="s">
        <v>156</v>
      </c>
      <c r="G135" t="s">
        <v>122</v>
      </c>
      <c r="H135">
        <v>1325</v>
      </c>
      <c r="I135">
        <v>1250</v>
      </c>
      <c r="J135">
        <v>66.2</v>
      </c>
      <c r="K135">
        <v>5.4</v>
      </c>
      <c r="L135">
        <v>425</v>
      </c>
      <c r="M135">
        <v>9.6</v>
      </c>
      <c r="N135">
        <v>1.8</v>
      </c>
      <c r="O135">
        <v>12.6</v>
      </c>
      <c r="P135">
        <v>17.600000000000001</v>
      </c>
      <c r="Q135">
        <v>22.4</v>
      </c>
      <c r="R135">
        <v>9.6999999999999993</v>
      </c>
      <c r="S135">
        <v>145</v>
      </c>
      <c r="T135">
        <v>35400</v>
      </c>
      <c r="U135">
        <v>48900</v>
      </c>
      <c r="V135">
        <v>79900</v>
      </c>
    </row>
    <row r="136" spans="1:22" hidden="1" x14ac:dyDescent="0.25">
      <c r="A136" t="str">
        <f t="shared" si="2"/>
        <v>YAG1MaleGermany</v>
      </c>
      <c r="B136" t="s">
        <v>251</v>
      </c>
      <c r="C136" t="s">
        <v>26</v>
      </c>
      <c r="D136">
        <v>1</v>
      </c>
      <c r="E136" t="s">
        <v>22</v>
      </c>
      <c r="F136" t="s">
        <v>156</v>
      </c>
      <c r="G136" t="s">
        <v>122</v>
      </c>
      <c r="H136">
        <v>1260</v>
      </c>
      <c r="I136">
        <v>1215</v>
      </c>
      <c r="J136">
        <v>66.3</v>
      </c>
      <c r="K136">
        <v>3.9</v>
      </c>
      <c r="L136">
        <v>410</v>
      </c>
      <c r="M136">
        <v>9.9</v>
      </c>
      <c r="N136">
        <v>2.5</v>
      </c>
      <c r="O136">
        <v>11.3</v>
      </c>
      <c r="P136">
        <v>15.9</v>
      </c>
      <c r="Q136">
        <v>21.4</v>
      </c>
      <c r="R136">
        <v>10.1</v>
      </c>
      <c r="S136">
        <v>130</v>
      </c>
      <c r="T136">
        <v>26300</v>
      </c>
      <c r="U136">
        <v>35800</v>
      </c>
      <c r="V136">
        <v>60600</v>
      </c>
    </row>
    <row r="137" spans="1:22" hidden="1" x14ac:dyDescent="0.25">
      <c r="A137" t="str">
        <f t="shared" si="2"/>
        <v>YAG5FemaleSpain</v>
      </c>
      <c r="B137" t="s">
        <v>37</v>
      </c>
      <c r="C137" t="s">
        <v>249</v>
      </c>
      <c r="D137">
        <v>5</v>
      </c>
      <c r="E137" t="s">
        <v>21</v>
      </c>
      <c r="F137" t="s">
        <v>164</v>
      </c>
      <c r="G137" t="s">
        <v>122</v>
      </c>
      <c r="H137">
        <v>345</v>
      </c>
      <c r="I137">
        <v>320</v>
      </c>
      <c r="J137">
        <v>57.3</v>
      </c>
      <c r="K137">
        <v>7.5</v>
      </c>
      <c r="L137">
        <v>135</v>
      </c>
      <c r="M137">
        <v>13.4</v>
      </c>
      <c r="N137">
        <v>1.9</v>
      </c>
      <c r="O137">
        <v>22.7</v>
      </c>
      <c r="P137">
        <v>26.2</v>
      </c>
      <c r="Q137">
        <v>27.4</v>
      </c>
      <c r="R137">
        <v>4.7</v>
      </c>
      <c r="S137">
        <v>65</v>
      </c>
      <c r="T137">
        <v>20100</v>
      </c>
      <c r="U137">
        <v>27600</v>
      </c>
      <c r="V137">
        <v>41600</v>
      </c>
    </row>
    <row r="138" spans="1:22" hidden="1" x14ac:dyDescent="0.25">
      <c r="A138" t="str">
        <f t="shared" si="2"/>
        <v>YAG3FemaleSpain</v>
      </c>
      <c r="B138" t="s">
        <v>37</v>
      </c>
      <c r="C138" t="s">
        <v>183</v>
      </c>
      <c r="D138">
        <v>3</v>
      </c>
      <c r="E138" t="s">
        <v>21</v>
      </c>
      <c r="F138" t="s">
        <v>164</v>
      </c>
      <c r="G138" t="s">
        <v>122</v>
      </c>
      <c r="H138">
        <v>455</v>
      </c>
      <c r="I138">
        <v>425</v>
      </c>
      <c r="J138">
        <v>47.5</v>
      </c>
      <c r="K138">
        <v>6.2</v>
      </c>
      <c r="L138">
        <v>225</v>
      </c>
      <c r="M138">
        <v>14.5</v>
      </c>
      <c r="N138">
        <v>4</v>
      </c>
      <c r="O138">
        <v>23.7</v>
      </c>
      <c r="P138">
        <v>29.7</v>
      </c>
      <c r="Q138">
        <v>34</v>
      </c>
      <c r="R138">
        <v>10.3</v>
      </c>
      <c r="S138">
        <v>95</v>
      </c>
      <c r="T138">
        <v>18600</v>
      </c>
      <c r="U138">
        <v>26300</v>
      </c>
      <c r="V138">
        <v>31800</v>
      </c>
    </row>
    <row r="139" spans="1:22" hidden="1" x14ac:dyDescent="0.25">
      <c r="A139" t="str">
        <f t="shared" si="2"/>
        <v>YAG1FemaleSpain</v>
      </c>
      <c r="B139" t="s">
        <v>37</v>
      </c>
      <c r="C139" t="s">
        <v>184</v>
      </c>
      <c r="D139">
        <v>1</v>
      </c>
      <c r="E139" t="s">
        <v>21</v>
      </c>
      <c r="F139" t="s">
        <v>164</v>
      </c>
      <c r="G139" t="s">
        <v>122</v>
      </c>
      <c r="H139">
        <v>525</v>
      </c>
      <c r="I139">
        <v>505</v>
      </c>
      <c r="J139">
        <v>40.700000000000003</v>
      </c>
      <c r="K139">
        <v>4</v>
      </c>
      <c r="L139">
        <v>300</v>
      </c>
      <c r="M139">
        <v>14.3</v>
      </c>
      <c r="N139">
        <v>3.4</v>
      </c>
      <c r="O139">
        <v>28.8</v>
      </c>
      <c r="P139">
        <v>36.299999999999997</v>
      </c>
      <c r="Q139">
        <v>41.7</v>
      </c>
      <c r="R139">
        <v>12.9</v>
      </c>
      <c r="S139">
        <v>130</v>
      </c>
      <c r="T139">
        <v>17200</v>
      </c>
      <c r="U139">
        <v>22600</v>
      </c>
      <c r="V139">
        <v>28500</v>
      </c>
    </row>
    <row r="140" spans="1:22" hidden="1" x14ac:dyDescent="0.25">
      <c r="A140" t="str">
        <f t="shared" si="2"/>
        <v>YAG5FemaleSpain</v>
      </c>
      <c r="B140" t="s">
        <v>40</v>
      </c>
      <c r="C140" t="s">
        <v>250</v>
      </c>
      <c r="D140">
        <v>5</v>
      </c>
      <c r="E140" t="s">
        <v>21</v>
      </c>
      <c r="F140" t="s">
        <v>164</v>
      </c>
      <c r="G140" t="s">
        <v>122</v>
      </c>
      <c r="H140">
        <v>390</v>
      </c>
      <c r="I140">
        <v>360</v>
      </c>
      <c r="J140">
        <v>56.9</v>
      </c>
      <c r="K140">
        <v>6.7</v>
      </c>
      <c r="L140">
        <v>155</v>
      </c>
      <c r="M140">
        <v>13.5</v>
      </c>
      <c r="N140">
        <v>1.7</v>
      </c>
      <c r="O140">
        <v>21.8</v>
      </c>
      <c r="P140">
        <v>26.5</v>
      </c>
      <c r="Q140">
        <v>27.9</v>
      </c>
      <c r="R140">
        <v>6.1</v>
      </c>
      <c r="S140">
        <v>70</v>
      </c>
      <c r="T140">
        <v>21200</v>
      </c>
      <c r="U140">
        <v>30400</v>
      </c>
      <c r="V140">
        <v>39900</v>
      </c>
    </row>
    <row r="141" spans="1:22" hidden="1" x14ac:dyDescent="0.25">
      <c r="A141" t="str">
        <f t="shared" si="2"/>
        <v>YAG3FemaleSpain</v>
      </c>
      <c r="B141" t="s">
        <v>40</v>
      </c>
      <c r="C141" t="s">
        <v>123</v>
      </c>
      <c r="D141">
        <v>3</v>
      </c>
      <c r="E141" t="s">
        <v>21</v>
      </c>
      <c r="F141" t="s">
        <v>164</v>
      </c>
      <c r="G141" t="s">
        <v>122</v>
      </c>
      <c r="H141">
        <v>500</v>
      </c>
      <c r="I141">
        <v>465</v>
      </c>
      <c r="J141">
        <v>44.5</v>
      </c>
      <c r="K141">
        <v>6.8</v>
      </c>
      <c r="L141">
        <v>260</v>
      </c>
      <c r="M141">
        <v>17.3</v>
      </c>
      <c r="N141">
        <v>3.4</v>
      </c>
      <c r="O141">
        <v>25.1</v>
      </c>
      <c r="P141">
        <v>31.3</v>
      </c>
      <c r="Q141">
        <v>34.700000000000003</v>
      </c>
      <c r="R141">
        <v>9.6</v>
      </c>
      <c r="S141">
        <v>110</v>
      </c>
      <c r="T141">
        <v>19400</v>
      </c>
      <c r="U141">
        <v>27400</v>
      </c>
      <c r="V141">
        <v>37000</v>
      </c>
    </row>
    <row r="142" spans="1:22" hidden="1" x14ac:dyDescent="0.25">
      <c r="A142" t="str">
        <f t="shared" si="2"/>
        <v>YAG1FemaleSpain</v>
      </c>
      <c r="B142" t="s">
        <v>40</v>
      </c>
      <c r="C142" t="s">
        <v>124</v>
      </c>
      <c r="D142">
        <v>1</v>
      </c>
      <c r="E142" t="s">
        <v>21</v>
      </c>
      <c r="F142" t="s">
        <v>164</v>
      </c>
      <c r="G142" t="s">
        <v>122</v>
      </c>
      <c r="H142">
        <v>540</v>
      </c>
      <c r="I142">
        <v>505</v>
      </c>
      <c r="J142">
        <v>37.4</v>
      </c>
      <c r="K142">
        <v>6.6</v>
      </c>
      <c r="L142">
        <v>315</v>
      </c>
      <c r="M142">
        <v>12.3</v>
      </c>
      <c r="N142">
        <v>3.8</v>
      </c>
      <c r="O142">
        <v>33.200000000000003</v>
      </c>
      <c r="P142">
        <v>43.1</v>
      </c>
      <c r="Q142">
        <v>46.6</v>
      </c>
      <c r="R142">
        <v>13.4</v>
      </c>
      <c r="S142">
        <v>150</v>
      </c>
      <c r="T142">
        <v>18300</v>
      </c>
      <c r="U142">
        <v>23800</v>
      </c>
      <c r="V142">
        <v>30000</v>
      </c>
    </row>
    <row r="143" spans="1:22" hidden="1" x14ac:dyDescent="0.25">
      <c r="A143" t="str">
        <f t="shared" si="2"/>
        <v>YAG5FemaleSpain</v>
      </c>
      <c r="B143" t="s">
        <v>26</v>
      </c>
      <c r="C143" t="s">
        <v>183</v>
      </c>
      <c r="D143">
        <v>5</v>
      </c>
      <c r="E143" t="s">
        <v>21</v>
      </c>
      <c r="F143" t="s">
        <v>164</v>
      </c>
      <c r="G143" t="s">
        <v>122</v>
      </c>
      <c r="H143">
        <v>455</v>
      </c>
      <c r="I143">
        <v>415</v>
      </c>
      <c r="J143">
        <v>50.5</v>
      </c>
      <c r="K143">
        <v>9</v>
      </c>
      <c r="L143">
        <v>205</v>
      </c>
      <c r="M143">
        <v>15.9</v>
      </c>
      <c r="N143">
        <v>4.0999999999999996</v>
      </c>
      <c r="O143">
        <v>24.6</v>
      </c>
      <c r="P143">
        <v>28.5</v>
      </c>
      <c r="Q143">
        <v>29.5</v>
      </c>
      <c r="R143">
        <v>4.8</v>
      </c>
      <c r="S143">
        <v>90</v>
      </c>
      <c r="T143">
        <v>20100</v>
      </c>
      <c r="U143">
        <v>28100</v>
      </c>
      <c r="V143">
        <v>36100</v>
      </c>
    </row>
    <row r="144" spans="1:22" hidden="1" x14ac:dyDescent="0.25">
      <c r="A144" t="str">
        <f t="shared" si="2"/>
        <v>YAG3FemaleSpain</v>
      </c>
      <c r="B144" t="s">
        <v>26</v>
      </c>
      <c r="C144" t="s">
        <v>184</v>
      </c>
      <c r="D144">
        <v>3</v>
      </c>
      <c r="E144" t="s">
        <v>21</v>
      </c>
      <c r="F144" t="s">
        <v>164</v>
      </c>
      <c r="G144" t="s">
        <v>122</v>
      </c>
      <c r="H144">
        <v>525</v>
      </c>
      <c r="I144">
        <v>475</v>
      </c>
      <c r="J144">
        <v>43.4</v>
      </c>
      <c r="K144">
        <v>9.1</v>
      </c>
      <c r="L144">
        <v>270</v>
      </c>
      <c r="M144">
        <v>16.600000000000001</v>
      </c>
      <c r="N144">
        <v>2.1</v>
      </c>
      <c r="O144">
        <v>26</v>
      </c>
      <c r="P144">
        <v>34.4</v>
      </c>
      <c r="Q144">
        <v>37.9</v>
      </c>
      <c r="R144">
        <v>11.9</v>
      </c>
      <c r="S144">
        <v>115</v>
      </c>
      <c r="T144">
        <v>21900</v>
      </c>
      <c r="U144">
        <v>27600</v>
      </c>
      <c r="V144">
        <v>32800</v>
      </c>
    </row>
    <row r="145" spans="1:22" hidden="1" x14ac:dyDescent="0.25">
      <c r="A145" t="str">
        <f t="shared" si="2"/>
        <v>YAG1FemaleSpain</v>
      </c>
      <c r="B145" t="s">
        <v>26</v>
      </c>
      <c r="C145" t="s">
        <v>37</v>
      </c>
      <c r="D145">
        <v>1</v>
      </c>
      <c r="E145" t="s">
        <v>21</v>
      </c>
      <c r="F145" t="s">
        <v>164</v>
      </c>
      <c r="G145" t="s">
        <v>122</v>
      </c>
      <c r="H145">
        <v>590</v>
      </c>
      <c r="I145">
        <v>565</v>
      </c>
      <c r="J145">
        <v>40</v>
      </c>
      <c r="K145">
        <v>4.4000000000000004</v>
      </c>
      <c r="L145">
        <v>340</v>
      </c>
      <c r="M145">
        <v>16.600000000000001</v>
      </c>
      <c r="N145">
        <v>3.4</v>
      </c>
      <c r="O145">
        <v>27.8</v>
      </c>
      <c r="P145">
        <v>34.700000000000003</v>
      </c>
      <c r="Q145">
        <v>40</v>
      </c>
      <c r="R145">
        <v>12.2</v>
      </c>
      <c r="S145">
        <v>140</v>
      </c>
      <c r="T145">
        <v>19600</v>
      </c>
      <c r="U145">
        <v>24100</v>
      </c>
      <c r="V145">
        <v>29700</v>
      </c>
    </row>
    <row r="146" spans="1:22" hidden="1" x14ac:dyDescent="0.25">
      <c r="A146" t="str">
        <f t="shared" si="2"/>
        <v>YAG5FemaleSpain</v>
      </c>
      <c r="B146" t="s">
        <v>104</v>
      </c>
      <c r="C146" t="s">
        <v>123</v>
      </c>
      <c r="D146">
        <v>5</v>
      </c>
      <c r="E146" t="s">
        <v>21</v>
      </c>
      <c r="F146" t="s">
        <v>164</v>
      </c>
      <c r="G146" t="s">
        <v>122</v>
      </c>
      <c r="H146">
        <v>500</v>
      </c>
      <c r="I146">
        <v>455</v>
      </c>
      <c r="J146">
        <v>45.6</v>
      </c>
      <c r="K146">
        <v>9</v>
      </c>
      <c r="L146">
        <v>250</v>
      </c>
      <c r="M146">
        <v>19.3</v>
      </c>
      <c r="N146">
        <v>3.3</v>
      </c>
      <c r="O146">
        <v>26.8</v>
      </c>
      <c r="P146">
        <v>30</v>
      </c>
      <c r="Q146">
        <v>31.8</v>
      </c>
      <c r="R146">
        <v>5</v>
      </c>
      <c r="S146">
        <v>115</v>
      </c>
      <c r="T146">
        <v>18200</v>
      </c>
      <c r="U146">
        <v>30800</v>
      </c>
      <c r="V146">
        <v>44200</v>
      </c>
    </row>
    <row r="147" spans="1:22" hidden="1" x14ac:dyDescent="0.25">
      <c r="A147" t="str">
        <f t="shared" si="2"/>
        <v>YAG3FemaleSpain</v>
      </c>
      <c r="B147" t="s">
        <v>104</v>
      </c>
      <c r="C147" t="s">
        <v>124</v>
      </c>
      <c r="D147">
        <v>3</v>
      </c>
      <c r="E147" t="s">
        <v>21</v>
      </c>
      <c r="F147" t="s">
        <v>164</v>
      </c>
      <c r="G147" t="s">
        <v>122</v>
      </c>
      <c r="H147">
        <v>540</v>
      </c>
      <c r="I147">
        <v>480</v>
      </c>
      <c r="J147">
        <v>40</v>
      </c>
      <c r="K147">
        <v>11.4</v>
      </c>
      <c r="L147">
        <v>290</v>
      </c>
      <c r="M147">
        <v>17.5</v>
      </c>
      <c r="N147">
        <v>3.1</v>
      </c>
      <c r="O147">
        <v>26.7</v>
      </c>
      <c r="P147">
        <v>35.799999999999997</v>
      </c>
      <c r="Q147">
        <v>39.4</v>
      </c>
      <c r="R147">
        <v>12.7</v>
      </c>
      <c r="S147">
        <v>125</v>
      </c>
      <c r="T147">
        <v>23000</v>
      </c>
      <c r="U147">
        <v>30700</v>
      </c>
      <c r="V147">
        <v>36900</v>
      </c>
    </row>
    <row r="148" spans="1:22" hidden="1" x14ac:dyDescent="0.25">
      <c r="A148" t="str">
        <f t="shared" si="2"/>
        <v>YAG1FemaleSpain</v>
      </c>
      <c r="B148" t="s">
        <v>104</v>
      </c>
      <c r="C148" t="s">
        <v>40</v>
      </c>
      <c r="D148">
        <v>1</v>
      </c>
      <c r="E148" t="s">
        <v>21</v>
      </c>
      <c r="F148" t="s">
        <v>164</v>
      </c>
      <c r="G148" t="s">
        <v>122</v>
      </c>
      <c r="H148">
        <v>630</v>
      </c>
      <c r="I148">
        <v>600</v>
      </c>
      <c r="J148">
        <v>32.299999999999997</v>
      </c>
      <c r="K148">
        <v>5.4</v>
      </c>
      <c r="L148">
        <v>405</v>
      </c>
      <c r="M148">
        <v>16.100000000000001</v>
      </c>
      <c r="N148">
        <v>6.5</v>
      </c>
      <c r="O148">
        <v>30.8</v>
      </c>
      <c r="P148">
        <v>39.799999999999997</v>
      </c>
      <c r="Q148">
        <v>45.2</v>
      </c>
      <c r="R148">
        <v>14.4</v>
      </c>
      <c r="S148">
        <v>175</v>
      </c>
      <c r="T148">
        <v>21500</v>
      </c>
      <c r="U148">
        <v>26800</v>
      </c>
      <c r="V148">
        <v>32100</v>
      </c>
    </row>
    <row r="149" spans="1:22" hidden="1" x14ac:dyDescent="0.25">
      <c r="A149" t="str">
        <f t="shared" si="2"/>
        <v>YAG5FemaleSpain</v>
      </c>
      <c r="B149" t="s">
        <v>251</v>
      </c>
      <c r="C149" t="s">
        <v>184</v>
      </c>
      <c r="D149">
        <v>5</v>
      </c>
      <c r="E149" t="s">
        <v>21</v>
      </c>
      <c r="F149" t="s">
        <v>164</v>
      </c>
      <c r="G149" t="s">
        <v>122</v>
      </c>
      <c r="H149">
        <v>525</v>
      </c>
      <c r="I149">
        <v>470</v>
      </c>
      <c r="J149">
        <v>44.6</v>
      </c>
      <c r="K149">
        <v>10.7</v>
      </c>
      <c r="L149">
        <v>260</v>
      </c>
      <c r="M149">
        <v>19.399999999999999</v>
      </c>
      <c r="N149">
        <v>3.6</v>
      </c>
      <c r="O149">
        <v>28.1</v>
      </c>
      <c r="P149">
        <v>30.9</v>
      </c>
      <c r="Q149">
        <v>32.4</v>
      </c>
      <c r="R149">
        <v>4.3</v>
      </c>
      <c r="S149">
        <v>120</v>
      </c>
      <c r="T149">
        <v>22300</v>
      </c>
      <c r="U149">
        <v>30500</v>
      </c>
      <c r="V149">
        <v>36900</v>
      </c>
    </row>
    <row r="150" spans="1:22" hidden="1" x14ac:dyDescent="0.25">
      <c r="A150" t="str">
        <f t="shared" si="2"/>
        <v>YAG3FemaleSpain</v>
      </c>
      <c r="B150" t="s">
        <v>251</v>
      </c>
      <c r="C150" t="s">
        <v>37</v>
      </c>
      <c r="D150">
        <v>3</v>
      </c>
      <c r="E150" t="s">
        <v>21</v>
      </c>
      <c r="F150" t="s">
        <v>164</v>
      </c>
      <c r="G150" t="s">
        <v>122</v>
      </c>
      <c r="H150">
        <v>590</v>
      </c>
      <c r="I150">
        <v>545</v>
      </c>
      <c r="J150">
        <v>41.3</v>
      </c>
      <c r="K150">
        <v>7.8</v>
      </c>
      <c r="L150">
        <v>320</v>
      </c>
      <c r="M150">
        <v>21.3</v>
      </c>
      <c r="N150">
        <v>3.5</v>
      </c>
      <c r="O150">
        <v>23.3</v>
      </c>
      <c r="P150">
        <v>29.9</v>
      </c>
      <c r="Q150">
        <v>33.9</v>
      </c>
      <c r="R150">
        <v>10.6</v>
      </c>
      <c r="S150">
        <v>120</v>
      </c>
      <c r="T150">
        <v>17900</v>
      </c>
      <c r="U150">
        <v>27600</v>
      </c>
      <c r="V150">
        <v>37200</v>
      </c>
    </row>
    <row r="151" spans="1:22" hidden="1" x14ac:dyDescent="0.25">
      <c r="A151" t="str">
        <f t="shared" si="2"/>
        <v>YAG1FemaleSpain</v>
      </c>
      <c r="B151" t="s">
        <v>251</v>
      </c>
      <c r="C151" t="s">
        <v>26</v>
      </c>
      <c r="D151">
        <v>1</v>
      </c>
      <c r="E151" t="s">
        <v>21</v>
      </c>
      <c r="F151" t="s">
        <v>164</v>
      </c>
      <c r="G151" t="s">
        <v>122</v>
      </c>
      <c r="H151">
        <v>610</v>
      </c>
      <c r="I151">
        <v>580</v>
      </c>
      <c r="J151">
        <v>32.4</v>
      </c>
      <c r="K151">
        <v>5.0999999999999996</v>
      </c>
      <c r="L151">
        <v>390</v>
      </c>
      <c r="M151">
        <v>19.8</v>
      </c>
      <c r="N151">
        <v>7.4</v>
      </c>
      <c r="O151">
        <v>27.9</v>
      </c>
      <c r="P151">
        <v>35.5</v>
      </c>
      <c r="Q151">
        <v>40.299999999999997</v>
      </c>
      <c r="R151">
        <v>12.4</v>
      </c>
      <c r="S151">
        <v>150</v>
      </c>
      <c r="T151">
        <v>20800</v>
      </c>
      <c r="U151">
        <v>25900</v>
      </c>
      <c r="V151">
        <v>31400</v>
      </c>
    </row>
    <row r="152" spans="1:22" hidden="1" x14ac:dyDescent="0.25">
      <c r="A152" t="str">
        <f t="shared" si="2"/>
        <v>YAG5Female + maleSpain</v>
      </c>
      <c r="B152" t="s">
        <v>37</v>
      </c>
      <c r="C152" t="s">
        <v>249</v>
      </c>
      <c r="D152">
        <v>5</v>
      </c>
      <c r="E152" t="s">
        <v>246</v>
      </c>
      <c r="F152" t="s">
        <v>164</v>
      </c>
      <c r="G152" t="s">
        <v>122</v>
      </c>
      <c r="H152">
        <v>635</v>
      </c>
      <c r="I152">
        <v>585</v>
      </c>
      <c r="J152">
        <v>59.7</v>
      </c>
      <c r="K152">
        <v>8.1999999999999993</v>
      </c>
      <c r="L152">
        <v>235</v>
      </c>
      <c r="M152">
        <v>13.7</v>
      </c>
      <c r="N152">
        <v>2.2000000000000002</v>
      </c>
      <c r="O152">
        <v>19</v>
      </c>
      <c r="P152">
        <v>22.9</v>
      </c>
      <c r="Q152">
        <v>24.4</v>
      </c>
      <c r="R152">
        <v>5.5</v>
      </c>
      <c r="S152">
        <v>100</v>
      </c>
      <c r="T152">
        <v>23700</v>
      </c>
      <c r="U152">
        <v>29900</v>
      </c>
      <c r="V152">
        <v>46400</v>
      </c>
    </row>
    <row r="153" spans="1:22" hidden="1" x14ac:dyDescent="0.25">
      <c r="A153" t="str">
        <f t="shared" si="2"/>
        <v>YAG3Female + maleSpain</v>
      </c>
      <c r="B153" t="s">
        <v>37</v>
      </c>
      <c r="C153" t="s">
        <v>183</v>
      </c>
      <c r="D153">
        <v>3</v>
      </c>
      <c r="E153" t="s">
        <v>246</v>
      </c>
      <c r="F153" t="s">
        <v>164</v>
      </c>
      <c r="G153" t="s">
        <v>122</v>
      </c>
      <c r="H153">
        <v>940</v>
      </c>
      <c r="I153">
        <v>885</v>
      </c>
      <c r="J153">
        <v>54.2</v>
      </c>
      <c r="K153">
        <v>5.8</v>
      </c>
      <c r="L153">
        <v>405</v>
      </c>
      <c r="M153">
        <v>14.4</v>
      </c>
      <c r="N153">
        <v>3.6</v>
      </c>
      <c r="O153">
        <v>19.2</v>
      </c>
      <c r="P153">
        <v>24.4</v>
      </c>
      <c r="Q153">
        <v>27.8</v>
      </c>
      <c r="R153">
        <v>8.6</v>
      </c>
      <c r="S153">
        <v>160</v>
      </c>
      <c r="T153">
        <v>19700</v>
      </c>
      <c r="U153">
        <v>29000</v>
      </c>
      <c r="V153">
        <v>35900</v>
      </c>
    </row>
    <row r="154" spans="1:22" hidden="1" x14ac:dyDescent="0.25">
      <c r="A154" t="str">
        <f t="shared" si="2"/>
        <v>YAG1Female + maleSpain</v>
      </c>
      <c r="B154" t="s">
        <v>37</v>
      </c>
      <c r="C154" t="s">
        <v>184</v>
      </c>
      <c r="D154">
        <v>1</v>
      </c>
      <c r="E154" t="s">
        <v>246</v>
      </c>
      <c r="F154" t="s">
        <v>164</v>
      </c>
      <c r="G154" t="s">
        <v>122</v>
      </c>
      <c r="H154">
        <v>990</v>
      </c>
      <c r="I154">
        <v>955</v>
      </c>
      <c r="J154">
        <v>45.4</v>
      </c>
      <c r="K154">
        <v>3.6</v>
      </c>
      <c r="L154">
        <v>520</v>
      </c>
      <c r="M154">
        <v>15</v>
      </c>
      <c r="N154">
        <v>3.4</v>
      </c>
      <c r="O154">
        <v>25.3</v>
      </c>
      <c r="P154">
        <v>31.4</v>
      </c>
      <c r="Q154">
        <v>36.200000000000003</v>
      </c>
      <c r="R154">
        <v>10.9</v>
      </c>
      <c r="S154">
        <v>215</v>
      </c>
      <c r="T154">
        <v>19600</v>
      </c>
      <c r="U154">
        <v>24500</v>
      </c>
      <c r="V154">
        <v>31100</v>
      </c>
    </row>
    <row r="155" spans="1:22" hidden="1" x14ac:dyDescent="0.25">
      <c r="A155" t="str">
        <f t="shared" si="2"/>
        <v>YAG5Female + maleSpain</v>
      </c>
      <c r="B155" t="s">
        <v>40</v>
      </c>
      <c r="C155" t="s">
        <v>250</v>
      </c>
      <c r="D155">
        <v>5</v>
      </c>
      <c r="E155" t="s">
        <v>246</v>
      </c>
      <c r="F155" t="s">
        <v>164</v>
      </c>
      <c r="G155" t="s">
        <v>122</v>
      </c>
      <c r="H155">
        <v>755</v>
      </c>
      <c r="I155">
        <v>695</v>
      </c>
      <c r="J155">
        <v>60.1</v>
      </c>
      <c r="K155">
        <v>7.7</v>
      </c>
      <c r="L155">
        <v>280</v>
      </c>
      <c r="M155">
        <v>14.1</v>
      </c>
      <c r="N155">
        <v>1.1000000000000001</v>
      </c>
      <c r="O155">
        <v>19</v>
      </c>
      <c r="P155">
        <v>22.7</v>
      </c>
      <c r="Q155">
        <v>24.7</v>
      </c>
      <c r="R155">
        <v>5.7</v>
      </c>
      <c r="S155">
        <v>120</v>
      </c>
      <c r="T155">
        <v>21900</v>
      </c>
      <c r="U155">
        <v>31500</v>
      </c>
      <c r="V155">
        <v>42400</v>
      </c>
    </row>
    <row r="156" spans="1:22" hidden="1" x14ac:dyDescent="0.25">
      <c r="A156" t="str">
        <f t="shared" si="2"/>
        <v>YAG3Female + maleSpain</v>
      </c>
      <c r="B156" t="s">
        <v>40</v>
      </c>
      <c r="C156" t="s">
        <v>123</v>
      </c>
      <c r="D156">
        <v>3</v>
      </c>
      <c r="E156" t="s">
        <v>246</v>
      </c>
      <c r="F156" t="s">
        <v>164</v>
      </c>
      <c r="G156" t="s">
        <v>122</v>
      </c>
      <c r="H156">
        <v>1010</v>
      </c>
      <c r="I156">
        <v>955</v>
      </c>
      <c r="J156">
        <v>51.2</v>
      </c>
      <c r="K156">
        <v>5.7</v>
      </c>
      <c r="L156">
        <v>465</v>
      </c>
      <c r="M156">
        <v>14.5</v>
      </c>
      <c r="N156">
        <v>2.8</v>
      </c>
      <c r="O156">
        <v>22.4</v>
      </c>
      <c r="P156">
        <v>28.4</v>
      </c>
      <c r="Q156">
        <v>31.5</v>
      </c>
      <c r="R156">
        <v>9.1</v>
      </c>
      <c r="S156">
        <v>200</v>
      </c>
      <c r="T156">
        <v>20900</v>
      </c>
      <c r="U156">
        <v>31300</v>
      </c>
      <c r="V156">
        <v>39500</v>
      </c>
    </row>
    <row r="157" spans="1:22" hidden="1" x14ac:dyDescent="0.25">
      <c r="A157" t="str">
        <f t="shared" si="2"/>
        <v>YAG1Female + maleSpain</v>
      </c>
      <c r="B157" t="s">
        <v>40</v>
      </c>
      <c r="C157" t="s">
        <v>124</v>
      </c>
      <c r="D157">
        <v>1</v>
      </c>
      <c r="E157" t="s">
        <v>246</v>
      </c>
      <c r="F157" t="s">
        <v>164</v>
      </c>
      <c r="G157" t="s">
        <v>122</v>
      </c>
      <c r="H157">
        <v>1045</v>
      </c>
      <c r="I157">
        <v>995</v>
      </c>
      <c r="J157">
        <v>40.4</v>
      </c>
      <c r="K157">
        <v>4.7</v>
      </c>
      <c r="L157">
        <v>595</v>
      </c>
      <c r="M157">
        <v>13.7</v>
      </c>
      <c r="N157">
        <v>3.9</v>
      </c>
      <c r="O157">
        <v>29.6</v>
      </c>
      <c r="P157">
        <v>37.1</v>
      </c>
      <c r="Q157">
        <v>42</v>
      </c>
      <c r="R157">
        <v>12.4</v>
      </c>
      <c r="S157">
        <v>270</v>
      </c>
      <c r="T157">
        <v>19400</v>
      </c>
      <c r="U157">
        <v>26400</v>
      </c>
      <c r="V157">
        <v>33300</v>
      </c>
    </row>
    <row r="158" spans="1:22" hidden="1" x14ac:dyDescent="0.25">
      <c r="A158" t="str">
        <f t="shared" si="2"/>
        <v>YAG5Female + maleSpain</v>
      </c>
      <c r="B158" t="s">
        <v>26</v>
      </c>
      <c r="C158" t="s">
        <v>183</v>
      </c>
      <c r="D158">
        <v>5</v>
      </c>
      <c r="E158" t="s">
        <v>246</v>
      </c>
      <c r="F158" t="s">
        <v>164</v>
      </c>
      <c r="G158" t="s">
        <v>122</v>
      </c>
      <c r="H158">
        <v>940</v>
      </c>
      <c r="I158">
        <v>865</v>
      </c>
      <c r="J158">
        <v>57.1</v>
      </c>
      <c r="K158">
        <v>7.9</v>
      </c>
      <c r="L158">
        <v>370</v>
      </c>
      <c r="M158">
        <v>16.2</v>
      </c>
      <c r="N158">
        <v>2.4</v>
      </c>
      <c r="O158">
        <v>19.899999999999999</v>
      </c>
      <c r="P158">
        <v>23.4</v>
      </c>
      <c r="Q158">
        <v>24.3</v>
      </c>
      <c r="R158">
        <v>4.4000000000000004</v>
      </c>
      <c r="S158">
        <v>155</v>
      </c>
      <c r="T158">
        <v>21500</v>
      </c>
      <c r="U158">
        <v>30000</v>
      </c>
      <c r="V158">
        <v>39400</v>
      </c>
    </row>
    <row r="159" spans="1:22" hidden="1" x14ac:dyDescent="0.25">
      <c r="A159" t="str">
        <f t="shared" si="2"/>
        <v>YAG3Female + maleSpain</v>
      </c>
      <c r="B159" t="s">
        <v>26</v>
      </c>
      <c r="C159" t="s">
        <v>184</v>
      </c>
      <c r="D159">
        <v>3</v>
      </c>
      <c r="E159" t="s">
        <v>246</v>
      </c>
      <c r="F159" t="s">
        <v>164</v>
      </c>
      <c r="G159" t="s">
        <v>122</v>
      </c>
      <c r="H159">
        <v>990</v>
      </c>
      <c r="I159">
        <v>915</v>
      </c>
      <c r="J159">
        <v>48.1</v>
      </c>
      <c r="K159">
        <v>7.7</v>
      </c>
      <c r="L159">
        <v>475</v>
      </c>
      <c r="M159">
        <v>16.2</v>
      </c>
      <c r="N159">
        <v>2</v>
      </c>
      <c r="O159">
        <v>23.3</v>
      </c>
      <c r="P159">
        <v>30.2</v>
      </c>
      <c r="Q159">
        <v>33.700000000000003</v>
      </c>
      <c r="R159">
        <v>10.4</v>
      </c>
      <c r="S159">
        <v>200</v>
      </c>
      <c r="T159">
        <v>23400</v>
      </c>
      <c r="U159">
        <v>29900</v>
      </c>
      <c r="V159">
        <v>37200</v>
      </c>
    </row>
    <row r="160" spans="1:22" hidden="1" x14ac:dyDescent="0.25">
      <c r="A160" t="str">
        <f t="shared" si="2"/>
        <v>YAG1Female + maleSpain</v>
      </c>
      <c r="B160" t="s">
        <v>26</v>
      </c>
      <c r="C160" t="s">
        <v>37</v>
      </c>
      <c r="D160">
        <v>1</v>
      </c>
      <c r="E160" t="s">
        <v>246</v>
      </c>
      <c r="F160" t="s">
        <v>164</v>
      </c>
      <c r="G160" t="s">
        <v>122</v>
      </c>
      <c r="H160">
        <v>1165</v>
      </c>
      <c r="I160">
        <v>1120</v>
      </c>
      <c r="J160">
        <v>42.4</v>
      </c>
      <c r="K160">
        <v>3.9</v>
      </c>
      <c r="L160">
        <v>645</v>
      </c>
      <c r="M160">
        <v>14</v>
      </c>
      <c r="N160">
        <v>3.8</v>
      </c>
      <c r="O160">
        <v>27.7</v>
      </c>
      <c r="P160">
        <v>33.9</v>
      </c>
      <c r="Q160">
        <v>39.799999999999997</v>
      </c>
      <c r="R160">
        <v>12.1</v>
      </c>
      <c r="S160">
        <v>285</v>
      </c>
      <c r="T160">
        <v>21000</v>
      </c>
      <c r="U160">
        <v>26600</v>
      </c>
      <c r="V160">
        <v>35000</v>
      </c>
    </row>
    <row r="161" spans="1:22" hidden="1" x14ac:dyDescent="0.25">
      <c r="A161" t="str">
        <f t="shared" si="2"/>
        <v>YAG5Female + maleSpain</v>
      </c>
      <c r="B161" t="s">
        <v>104</v>
      </c>
      <c r="C161" t="s">
        <v>123</v>
      </c>
      <c r="D161">
        <v>5</v>
      </c>
      <c r="E161" t="s">
        <v>246</v>
      </c>
      <c r="F161" t="s">
        <v>164</v>
      </c>
      <c r="G161" t="s">
        <v>122</v>
      </c>
      <c r="H161">
        <v>1010</v>
      </c>
      <c r="I161">
        <v>935</v>
      </c>
      <c r="J161">
        <v>52.5</v>
      </c>
      <c r="K161">
        <v>7.7</v>
      </c>
      <c r="L161">
        <v>445</v>
      </c>
      <c r="M161">
        <v>17.3</v>
      </c>
      <c r="N161">
        <v>2.8</v>
      </c>
      <c r="O161">
        <v>22.6</v>
      </c>
      <c r="P161">
        <v>25.7</v>
      </c>
      <c r="Q161">
        <v>27.4</v>
      </c>
      <c r="R161">
        <v>4.8</v>
      </c>
      <c r="S161">
        <v>195</v>
      </c>
      <c r="T161">
        <v>19000</v>
      </c>
      <c r="U161">
        <v>33200</v>
      </c>
      <c r="V161">
        <v>46000</v>
      </c>
    </row>
    <row r="162" spans="1:22" hidden="1" x14ac:dyDescent="0.25">
      <c r="A162" t="str">
        <f t="shared" si="2"/>
        <v>YAG3Female + maleSpain</v>
      </c>
      <c r="B162" t="s">
        <v>104</v>
      </c>
      <c r="C162" t="s">
        <v>124</v>
      </c>
      <c r="D162">
        <v>3</v>
      </c>
      <c r="E162" t="s">
        <v>246</v>
      </c>
      <c r="F162" t="s">
        <v>164</v>
      </c>
      <c r="G162" t="s">
        <v>122</v>
      </c>
      <c r="H162">
        <v>1045</v>
      </c>
      <c r="I162">
        <v>960</v>
      </c>
      <c r="J162">
        <v>42.5</v>
      </c>
      <c r="K162">
        <v>8.1</v>
      </c>
      <c r="L162">
        <v>550</v>
      </c>
      <c r="M162">
        <v>17.100000000000001</v>
      </c>
      <c r="N162">
        <v>3.4</v>
      </c>
      <c r="O162">
        <v>25.4</v>
      </c>
      <c r="P162">
        <v>32.299999999999997</v>
      </c>
      <c r="Q162">
        <v>36.9</v>
      </c>
      <c r="R162">
        <v>11.5</v>
      </c>
      <c r="S162">
        <v>235</v>
      </c>
      <c r="T162">
        <v>25600</v>
      </c>
      <c r="U162">
        <v>33600</v>
      </c>
      <c r="V162">
        <v>44200</v>
      </c>
    </row>
    <row r="163" spans="1:22" hidden="1" x14ac:dyDescent="0.25">
      <c r="A163" t="str">
        <f t="shared" si="2"/>
        <v>YAG1Female + maleSpain</v>
      </c>
      <c r="B163" t="s">
        <v>104</v>
      </c>
      <c r="C163" t="s">
        <v>40</v>
      </c>
      <c r="D163">
        <v>1</v>
      </c>
      <c r="E163" t="s">
        <v>246</v>
      </c>
      <c r="F163" t="s">
        <v>164</v>
      </c>
      <c r="G163" t="s">
        <v>122</v>
      </c>
      <c r="H163">
        <v>1260</v>
      </c>
      <c r="I163">
        <v>1205</v>
      </c>
      <c r="J163">
        <v>37.700000000000003</v>
      </c>
      <c r="K163">
        <v>4.3</v>
      </c>
      <c r="L163">
        <v>750</v>
      </c>
      <c r="M163">
        <v>15.9</v>
      </c>
      <c r="N163">
        <v>5.2</v>
      </c>
      <c r="O163">
        <v>27.6</v>
      </c>
      <c r="P163">
        <v>35.6</v>
      </c>
      <c r="Q163">
        <v>41.1</v>
      </c>
      <c r="R163">
        <v>13.5</v>
      </c>
      <c r="S163">
        <v>315</v>
      </c>
      <c r="T163">
        <v>22300</v>
      </c>
      <c r="U163">
        <v>28500</v>
      </c>
      <c r="V163">
        <v>36100</v>
      </c>
    </row>
    <row r="164" spans="1:22" hidden="1" x14ac:dyDescent="0.25">
      <c r="A164" t="str">
        <f t="shared" si="2"/>
        <v>YAG5Female + maleSpain</v>
      </c>
      <c r="B164" t="s">
        <v>251</v>
      </c>
      <c r="C164" t="s">
        <v>184</v>
      </c>
      <c r="D164">
        <v>5</v>
      </c>
      <c r="E164" t="s">
        <v>246</v>
      </c>
      <c r="F164" t="s">
        <v>164</v>
      </c>
      <c r="G164" t="s">
        <v>122</v>
      </c>
      <c r="H164">
        <v>990</v>
      </c>
      <c r="I164">
        <v>900</v>
      </c>
      <c r="J164">
        <v>49.4</v>
      </c>
      <c r="K164">
        <v>9.1</v>
      </c>
      <c r="L164">
        <v>455</v>
      </c>
      <c r="M164">
        <v>19.5</v>
      </c>
      <c r="N164">
        <v>3</v>
      </c>
      <c r="O164">
        <v>23.5</v>
      </c>
      <c r="P164">
        <v>26.4</v>
      </c>
      <c r="Q164">
        <v>28.1</v>
      </c>
      <c r="R164">
        <v>4.7</v>
      </c>
      <c r="S164">
        <v>195</v>
      </c>
      <c r="T164">
        <v>24800</v>
      </c>
      <c r="U164">
        <v>33600</v>
      </c>
      <c r="V164">
        <v>41600</v>
      </c>
    </row>
    <row r="165" spans="1:22" hidden="1" x14ac:dyDescent="0.25">
      <c r="A165" t="str">
        <f t="shared" si="2"/>
        <v>YAG3Female + maleSpain</v>
      </c>
      <c r="B165" t="s">
        <v>251</v>
      </c>
      <c r="C165" t="s">
        <v>37</v>
      </c>
      <c r="D165">
        <v>3</v>
      </c>
      <c r="E165" t="s">
        <v>246</v>
      </c>
      <c r="F165" t="s">
        <v>164</v>
      </c>
      <c r="G165" t="s">
        <v>122</v>
      </c>
      <c r="H165">
        <v>1165</v>
      </c>
      <c r="I165">
        <v>1075</v>
      </c>
      <c r="J165">
        <v>44.5</v>
      </c>
      <c r="K165">
        <v>7.7</v>
      </c>
      <c r="L165">
        <v>595</v>
      </c>
      <c r="M165">
        <v>17.5</v>
      </c>
      <c r="N165">
        <v>3.8</v>
      </c>
      <c r="O165">
        <v>23.1</v>
      </c>
      <c r="P165">
        <v>29.8</v>
      </c>
      <c r="Q165">
        <v>34.200000000000003</v>
      </c>
      <c r="R165">
        <v>11.2</v>
      </c>
      <c r="S165">
        <v>235</v>
      </c>
      <c r="T165">
        <v>23000</v>
      </c>
      <c r="U165">
        <v>33000</v>
      </c>
      <c r="V165">
        <v>44900</v>
      </c>
    </row>
    <row r="166" spans="1:22" hidden="1" x14ac:dyDescent="0.25">
      <c r="A166" t="str">
        <f t="shared" si="2"/>
        <v>YAG1Female + maleSpain</v>
      </c>
      <c r="B166" t="s">
        <v>251</v>
      </c>
      <c r="C166" t="s">
        <v>26</v>
      </c>
      <c r="D166">
        <v>1</v>
      </c>
      <c r="E166" t="s">
        <v>246</v>
      </c>
      <c r="F166" t="s">
        <v>164</v>
      </c>
      <c r="G166" t="s">
        <v>122</v>
      </c>
      <c r="H166">
        <v>1260</v>
      </c>
      <c r="I166">
        <v>1205</v>
      </c>
      <c r="J166">
        <v>38.1</v>
      </c>
      <c r="K166">
        <v>4.3</v>
      </c>
      <c r="L166">
        <v>745</v>
      </c>
      <c r="M166">
        <v>19.3</v>
      </c>
      <c r="N166">
        <v>5.8</v>
      </c>
      <c r="O166">
        <v>25</v>
      </c>
      <c r="P166">
        <v>31.8</v>
      </c>
      <c r="Q166">
        <v>36.799999999999997</v>
      </c>
      <c r="R166">
        <v>11.9</v>
      </c>
      <c r="S166">
        <v>285</v>
      </c>
      <c r="T166">
        <v>21600</v>
      </c>
      <c r="U166">
        <v>28100</v>
      </c>
      <c r="V166">
        <v>35100</v>
      </c>
    </row>
    <row r="167" spans="1:22" hidden="1" x14ac:dyDescent="0.25">
      <c r="A167" t="str">
        <f t="shared" si="2"/>
        <v>YAG5MaleSpain</v>
      </c>
      <c r="B167" t="s">
        <v>37</v>
      </c>
      <c r="C167" t="s">
        <v>249</v>
      </c>
      <c r="D167">
        <v>5</v>
      </c>
      <c r="E167" t="s">
        <v>22</v>
      </c>
      <c r="F167" t="s">
        <v>164</v>
      </c>
      <c r="G167" t="s">
        <v>122</v>
      </c>
      <c r="H167">
        <v>290</v>
      </c>
      <c r="I167">
        <v>265</v>
      </c>
      <c r="J167">
        <v>62.5</v>
      </c>
      <c r="K167">
        <v>9</v>
      </c>
      <c r="L167">
        <v>100</v>
      </c>
      <c r="M167">
        <v>14</v>
      </c>
      <c r="N167">
        <v>2.7</v>
      </c>
      <c r="O167">
        <v>14.4</v>
      </c>
      <c r="P167">
        <v>18.899999999999999</v>
      </c>
      <c r="Q167">
        <v>20.8</v>
      </c>
      <c r="R167">
        <v>6.4</v>
      </c>
      <c r="S167">
        <v>35</v>
      </c>
      <c r="T167">
        <v>28500</v>
      </c>
      <c r="U167">
        <v>38700</v>
      </c>
      <c r="V167">
        <v>50400</v>
      </c>
    </row>
    <row r="168" spans="1:22" hidden="1" x14ac:dyDescent="0.25">
      <c r="A168" t="str">
        <f t="shared" si="2"/>
        <v>YAG3MaleSpain</v>
      </c>
      <c r="B168" t="s">
        <v>37</v>
      </c>
      <c r="C168" t="s">
        <v>183</v>
      </c>
      <c r="D168">
        <v>3</v>
      </c>
      <c r="E168" t="s">
        <v>22</v>
      </c>
      <c r="F168" t="s">
        <v>164</v>
      </c>
      <c r="G168" t="s">
        <v>122</v>
      </c>
      <c r="H168">
        <v>485</v>
      </c>
      <c r="I168">
        <v>455</v>
      </c>
      <c r="J168">
        <v>60.4</v>
      </c>
      <c r="K168">
        <v>5.4</v>
      </c>
      <c r="L168">
        <v>180</v>
      </c>
      <c r="M168">
        <v>14.2</v>
      </c>
      <c r="N168">
        <v>3.3</v>
      </c>
      <c r="O168">
        <v>15.1</v>
      </c>
      <c r="P168">
        <v>19.5</v>
      </c>
      <c r="Q168">
        <v>22.1</v>
      </c>
      <c r="R168">
        <v>7</v>
      </c>
      <c r="S168">
        <v>65</v>
      </c>
      <c r="T168">
        <v>20800</v>
      </c>
      <c r="U168">
        <v>32800</v>
      </c>
      <c r="V168">
        <v>43100</v>
      </c>
    </row>
    <row r="169" spans="1:22" hidden="1" x14ac:dyDescent="0.25">
      <c r="A169" t="str">
        <f t="shared" si="2"/>
        <v>YAG1MaleSpain</v>
      </c>
      <c r="B169" t="s">
        <v>37</v>
      </c>
      <c r="C169" t="s">
        <v>184</v>
      </c>
      <c r="D169">
        <v>1</v>
      </c>
      <c r="E169" t="s">
        <v>22</v>
      </c>
      <c r="F169" t="s">
        <v>164</v>
      </c>
      <c r="G169" t="s">
        <v>122</v>
      </c>
      <c r="H169">
        <v>465</v>
      </c>
      <c r="I169">
        <v>450</v>
      </c>
      <c r="J169">
        <v>50.8</v>
      </c>
      <c r="K169">
        <v>3.2</v>
      </c>
      <c r="L169">
        <v>220</v>
      </c>
      <c r="M169">
        <v>15.8</v>
      </c>
      <c r="N169">
        <v>3.3</v>
      </c>
      <c r="O169">
        <v>21.4</v>
      </c>
      <c r="P169">
        <v>25.8</v>
      </c>
      <c r="Q169">
        <v>30.1</v>
      </c>
      <c r="R169">
        <v>8.6999999999999993</v>
      </c>
      <c r="S169">
        <v>85</v>
      </c>
      <c r="T169">
        <v>23700</v>
      </c>
      <c r="U169">
        <v>28500</v>
      </c>
      <c r="V169">
        <v>34700</v>
      </c>
    </row>
    <row r="170" spans="1:22" hidden="1" x14ac:dyDescent="0.25">
      <c r="A170" t="str">
        <f t="shared" si="2"/>
        <v>YAG5MaleSpain</v>
      </c>
      <c r="B170" t="s">
        <v>40</v>
      </c>
      <c r="C170" t="s">
        <v>250</v>
      </c>
      <c r="D170">
        <v>5</v>
      </c>
      <c r="E170" t="s">
        <v>22</v>
      </c>
      <c r="F170" t="s">
        <v>164</v>
      </c>
      <c r="G170" t="s">
        <v>122</v>
      </c>
      <c r="H170">
        <v>365</v>
      </c>
      <c r="I170">
        <v>335</v>
      </c>
      <c r="J170">
        <v>63.5</v>
      </c>
      <c r="K170">
        <v>8.6999999999999993</v>
      </c>
      <c r="L170">
        <v>120</v>
      </c>
      <c r="M170">
        <v>14.7</v>
      </c>
      <c r="N170">
        <v>0.6</v>
      </c>
      <c r="O170">
        <v>15.9</v>
      </c>
      <c r="P170">
        <v>18.600000000000001</v>
      </c>
      <c r="Q170">
        <v>21.3</v>
      </c>
      <c r="R170">
        <v>5.4</v>
      </c>
      <c r="S170">
        <v>50</v>
      </c>
      <c r="T170">
        <v>23800</v>
      </c>
      <c r="U170">
        <v>32900</v>
      </c>
      <c r="V170">
        <v>46800</v>
      </c>
    </row>
    <row r="171" spans="1:22" hidden="1" x14ac:dyDescent="0.25">
      <c r="A171" t="str">
        <f t="shared" si="2"/>
        <v>YAG3MaleSpain</v>
      </c>
      <c r="B171" t="s">
        <v>40</v>
      </c>
      <c r="C171" t="s">
        <v>123</v>
      </c>
      <c r="D171">
        <v>3</v>
      </c>
      <c r="E171" t="s">
        <v>22</v>
      </c>
      <c r="F171" t="s">
        <v>164</v>
      </c>
      <c r="G171" t="s">
        <v>122</v>
      </c>
      <c r="H171">
        <v>510</v>
      </c>
      <c r="I171">
        <v>485</v>
      </c>
      <c r="J171">
        <v>57.6</v>
      </c>
      <c r="K171">
        <v>4.7</v>
      </c>
      <c r="L171">
        <v>205</v>
      </c>
      <c r="M171">
        <v>11.7</v>
      </c>
      <c r="N171">
        <v>2.2999999999999998</v>
      </c>
      <c r="O171">
        <v>19.8</v>
      </c>
      <c r="P171">
        <v>25.7</v>
      </c>
      <c r="Q171">
        <v>28.4</v>
      </c>
      <c r="R171">
        <v>8.6</v>
      </c>
      <c r="S171">
        <v>90</v>
      </c>
      <c r="T171">
        <v>27100</v>
      </c>
      <c r="U171">
        <v>36100</v>
      </c>
      <c r="V171">
        <v>42800</v>
      </c>
    </row>
    <row r="172" spans="1:22" hidden="1" x14ac:dyDescent="0.25">
      <c r="A172" t="str">
        <f t="shared" si="2"/>
        <v>YAG1MaleSpain</v>
      </c>
      <c r="B172" t="s">
        <v>40</v>
      </c>
      <c r="C172" t="s">
        <v>124</v>
      </c>
      <c r="D172">
        <v>1</v>
      </c>
      <c r="E172" t="s">
        <v>22</v>
      </c>
      <c r="F172" t="s">
        <v>164</v>
      </c>
      <c r="G172" t="s">
        <v>122</v>
      </c>
      <c r="H172">
        <v>500</v>
      </c>
      <c r="I172">
        <v>490</v>
      </c>
      <c r="J172">
        <v>43.6</v>
      </c>
      <c r="K172">
        <v>2.6</v>
      </c>
      <c r="L172">
        <v>275</v>
      </c>
      <c r="M172">
        <v>15.1</v>
      </c>
      <c r="N172">
        <v>4.0999999999999996</v>
      </c>
      <c r="O172">
        <v>26</v>
      </c>
      <c r="P172">
        <v>30.9</v>
      </c>
      <c r="Q172">
        <v>37.200000000000003</v>
      </c>
      <c r="R172">
        <v>11.2</v>
      </c>
      <c r="S172">
        <v>120</v>
      </c>
      <c r="T172">
        <v>23100</v>
      </c>
      <c r="U172">
        <v>30200</v>
      </c>
      <c r="V172">
        <v>37100</v>
      </c>
    </row>
    <row r="173" spans="1:22" hidden="1" x14ac:dyDescent="0.25">
      <c r="A173" t="str">
        <f t="shared" si="2"/>
        <v>YAG5MaleSpain</v>
      </c>
      <c r="B173" t="s">
        <v>26</v>
      </c>
      <c r="C173" t="s">
        <v>183</v>
      </c>
      <c r="D173">
        <v>5</v>
      </c>
      <c r="E173" t="s">
        <v>22</v>
      </c>
      <c r="F173" t="s">
        <v>164</v>
      </c>
      <c r="G173" t="s">
        <v>122</v>
      </c>
      <c r="H173">
        <v>485</v>
      </c>
      <c r="I173">
        <v>450</v>
      </c>
      <c r="J173">
        <v>63.1</v>
      </c>
      <c r="K173">
        <v>6.8</v>
      </c>
      <c r="L173">
        <v>165</v>
      </c>
      <c r="M173">
        <v>16.399999999999999</v>
      </c>
      <c r="N173">
        <v>0.9</v>
      </c>
      <c r="O173">
        <v>15.6</v>
      </c>
      <c r="P173">
        <v>18.7</v>
      </c>
      <c r="Q173">
        <v>19.600000000000001</v>
      </c>
      <c r="R173">
        <v>4</v>
      </c>
      <c r="S173">
        <v>65</v>
      </c>
      <c r="T173">
        <v>23300</v>
      </c>
      <c r="U173">
        <v>35800</v>
      </c>
      <c r="V173">
        <v>47400</v>
      </c>
    </row>
    <row r="174" spans="1:22" hidden="1" x14ac:dyDescent="0.25">
      <c r="A174" t="str">
        <f t="shared" si="2"/>
        <v>YAG3MaleSpain</v>
      </c>
      <c r="B174" t="s">
        <v>26</v>
      </c>
      <c r="C174" t="s">
        <v>184</v>
      </c>
      <c r="D174">
        <v>3</v>
      </c>
      <c r="E174" t="s">
        <v>22</v>
      </c>
      <c r="F174" t="s">
        <v>164</v>
      </c>
      <c r="G174" t="s">
        <v>122</v>
      </c>
      <c r="H174">
        <v>465</v>
      </c>
      <c r="I174">
        <v>435</v>
      </c>
      <c r="J174">
        <v>53.2</v>
      </c>
      <c r="K174">
        <v>6</v>
      </c>
      <c r="L174">
        <v>205</v>
      </c>
      <c r="M174">
        <v>15.8</v>
      </c>
      <c r="N174">
        <v>1.8</v>
      </c>
      <c r="O174">
        <v>20.399999999999999</v>
      </c>
      <c r="P174">
        <v>25.7</v>
      </c>
      <c r="Q174">
        <v>29.1</v>
      </c>
      <c r="R174">
        <v>8.6999999999999993</v>
      </c>
      <c r="S174">
        <v>85</v>
      </c>
      <c r="T174">
        <v>27400</v>
      </c>
      <c r="U174">
        <v>33600</v>
      </c>
      <c r="V174">
        <v>48200</v>
      </c>
    </row>
    <row r="175" spans="1:22" hidden="1" x14ac:dyDescent="0.25">
      <c r="A175" t="str">
        <f t="shared" si="2"/>
        <v>YAG1MaleSpain</v>
      </c>
      <c r="B175" t="s">
        <v>26</v>
      </c>
      <c r="C175" t="s">
        <v>37</v>
      </c>
      <c r="D175">
        <v>1</v>
      </c>
      <c r="E175" t="s">
        <v>22</v>
      </c>
      <c r="F175" t="s">
        <v>164</v>
      </c>
      <c r="G175" t="s">
        <v>122</v>
      </c>
      <c r="H175">
        <v>575</v>
      </c>
      <c r="I175">
        <v>555</v>
      </c>
      <c r="J175">
        <v>44.9</v>
      </c>
      <c r="K175">
        <v>3.3</v>
      </c>
      <c r="L175">
        <v>305</v>
      </c>
      <c r="M175">
        <v>11.4</v>
      </c>
      <c r="N175">
        <v>4.0999999999999996</v>
      </c>
      <c r="O175">
        <v>27.6</v>
      </c>
      <c r="P175">
        <v>33.200000000000003</v>
      </c>
      <c r="Q175">
        <v>39.6</v>
      </c>
      <c r="R175">
        <v>12.1</v>
      </c>
      <c r="S175">
        <v>145</v>
      </c>
      <c r="T175">
        <v>23700</v>
      </c>
      <c r="U175">
        <v>30700</v>
      </c>
      <c r="V175">
        <v>39800</v>
      </c>
    </row>
    <row r="176" spans="1:22" hidden="1" x14ac:dyDescent="0.25">
      <c r="A176" t="str">
        <f t="shared" si="2"/>
        <v>YAG5MaleSpain</v>
      </c>
      <c r="B176" t="s">
        <v>104</v>
      </c>
      <c r="C176" t="s">
        <v>123</v>
      </c>
      <c r="D176">
        <v>5</v>
      </c>
      <c r="E176" t="s">
        <v>22</v>
      </c>
      <c r="F176" t="s">
        <v>164</v>
      </c>
      <c r="G176" t="s">
        <v>122</v>
      </c>
      <c r="H176">
        <v>510</v>
      </c>
      <c r="I176">
        <v>475</v>
      </c>
      <c r="J176">
        <v>59.1</v>
      </c>
      <c r="K176">
        <v>6.5</v>
      </c>
      <c r="L176">
        <v>195</v>
      </c>
      <c r="M176">
        <v>15.3</v>
      </c>
      <c r="N176">
        <v>2.2999999999999998</v>
      </c>
      <c r="O176">
        <v>18.7</v>
      </c>
      <c r="P176">
        <v>21.6</v>
      </c>
      <c r="Q176">
        <v>23.3</v>
      </c>
      <c r="R176">
        <v>4.5999999999999996</v>
      </c>
      <c r="S176">
        <v>80</v>
      </c>
      <c r="T176">
        <v>25200</v>
      </c>
      <c r="U176">
        <v>41200</v>
      </c>
      <c r="V176">
        <v>51100</v>
      </c>
    </row>
    <row r="177" spans="1:22" hidden="1" x14ac:dyDescent="0.25">
      <c r="A177" t="str">
        <f t="shared" si="2"/>
        <v>YAG3MaleSpain</v>
      </c>
      <c r="B177" t="s">
        <v>104</v>
      </c>
      <c r="C177" t="s">
        <v>124</v>
      </c>
      <c r="D177">
        <v>3</v>
      </c>
      <c r="E177" t="s">
        <v>22</v>
      </c>
      <c r="F177" t="s">
        <v>164</v>
      </c>
      <c r="G177" t="s">
        <v>122</v>
      </c>
      <c r="H177">
        <v>500</v>
      </c>
      <c r="I177">
        <v>480</v>
      </c>
      <c r="J177">
        <v>45.1</v>
      </c>
      <c r="K177">
        <v>4.5999999999999996</v>
      </c>
      <c r="L177">
        <v>265</v>
      </c>
      <c r="M177">
        <v>16.7</v>
      </c>
      <c r="N177">
        <v>3.8</v>
      </c>
      <c r="O177">
        <v>24.2</v>
      </c>
      <c r="P177">
        <v>28.8</v>
      </c>
      <c r="Q177">
        <v>34.4</v>
      </c>
      <c r="R177">
        <v>10.199999999999999</v>
      </c>
      <c r="S177">
        <v>110</v>
      </c>
      <c r="T177">
        <v>30500</v>
      </c>
      <c r="U177">
        <v>37000</v>
      </c>
      <c r="V177">
        <v>49600</v>
      </c>
    </row>
    <row r="178" spans="1:22" hidden="1" x14ac:dyDescent="0.25">
      <c r="A178" t="str">
        <f t="shared" si="2"/>
        <v>YAG1MaleSpain</v>
      </c>
      <c r="B178" t="s">
        <v>104</v>
      </c>
      <c r="C178" t="s">
        <v>40</v>
      </c>
      <c r="D178">
        <v>1</v>
      </c>
      <c r="E178" t="s">
        <v>22</v>
      </c>
      <c r="F178" t="s">
        <v>164</v>
      </c>
      <c r="G178" t="s">
        <v>122</v>
      </c>
      <c r="H178">
        <v>625</v>
      </c>
      <c r="I178">
        <v>605</v>
      </c>
      <c r="J178">
        <v>43.1</v>
      </c>
      <c r="K178">
        <v>3.2</v>
      </c>
      <c r="L178">
        <v>345</v>
      </c>
      <c r="M178">
        <v>15.8</v>
      </c>
      <c r="N178">
        <v>4</v>
      </c>
      <c r="O178">
        <v>24.4</v>
      </c>
      <c r="P178">
        <v>31.5</v>
      </c>
      <c r="Q178">
        <v>37.1</v>
      </c>
      <c r="R178">
        <v>12.7</v>
      </c>
      <c r="S178">
        <v>140</v>
      </c>
      <c r="T178">
        <v>24800</v>
      </c>
      <c r="U178">
        <v>31800</v>
      </c>
      <c r="V178">
        <v>39100</v>
      </c>
    </row>
    <row r="179" spans="1:22" hidden="1" x14ac:dyDescent="0.25">
      <c r="A179" t="str">
        <f t="shared" si="2"/>
        <v>YAG5MaleSpain</v>
      </c>
      <c r="B179" t="s">
        <v>251</v>
      </c>
      <c r="C179" t="s">
        <v>184</v>
      </c>
      <c r="D179">
        <v>5</v>
      </c>
      <c r="E179" t="s">
        <v>22</v>
      </c>
      <c r="F179" t="s">
        <v>164</v>
      </c>
      <c r="G179" t="s">
        <v>122</v>
      </c>
      <c r="H179">
        <v>465</v>
      </c>
      <c r="I179">
        <v>430</v>
      </c>
      <c r="J179">
        <v>54.7</v>
      </c>
      <c r="K179">
        <v>7.3</v>
      </c>
      <c r="L179">
        <v>195</v>
      </c>
      <c r="M179">
        <v>19.5</v>
      </c>
      <c r="N179">
        <v>2.2999999999999998</v>
      </c>
      <c r="O179">
        <v>18.399999999999999</v>
      </c>
      <c r="P179">
        <v>21.4</v>
      </c>
      <c r="Q179">
        <v>23.5</v>
      </c>
      <c r="R179">
        <v>5.0999999999999996</v>
      </c>
      <c r="S179">
        <v>75</v>
      </c>
      <c r="T179">
        <v>31000</v>
      </c>
      <c r="U179">
        <v>37200</v>
      </c>
      <c r="V179">
        <v>48900</v>
      </c>
    </row>
    <row r="180" spans="1:22" hidden="1" x14ac:dyDescent="0.25">
      <c r="A180" t="str">
        <f t="shared" si="2"/>
        <v>YAG3MaleSpain</v>
      </c>
      <c r="B180" t="s">
        <v>251</v>
      </c>
      <c r="C180" t="s">
        <v>37</v>
      </c>
      <c r="D180">
        <v>3</v>
      </c>
      <c r="E180" t="s">
        <v>22</v>
      </c>
      <c r="F180" t="s">
        <v>164</v>
      </c>
      <c r="G180" t="s">
        <v>122</v>
      </c>
      <c r="H180">
        <v>575</v>
      </c>
      <c r="I180">
        <v>530</v>
      </c>
      <c r="J180">
        <v>47.7</v>
      </c>
      <c r="K180">
        <v>7.7</v>
      </c>
      <c r="L180">
        <v>275</v>
      </c>
      <c r="M180">
        <v>13.6</v>
      </c>
      <c r="N180">
        <v>4.2</v>
      </c>
      <c r="O180">
        <v>22.8</v>
      </c>
      <c r="P180">
        <v>29.6</v>
      </c>
      <c r="Q180">
        <v>34.5</v>
      </c>
      <c r="R180">
        <v>11.7</v>
      </c>
      <c r="S180">
        <v>115</v>
      </c>
      <c r="T180">
        <v>29500</v>
      </c>
      <c r="U180">
        <v>40300</v>
      </c>
      <c r="V180">
        <v>51800</v>
      </c>
    </row>
    <row r="181" spans="1:22" hidden="1" x14ac:dyDescent="0.25">
      <c r="A181" t="str">
        <f t="shared" si="2"/>
        <v>YAG1MaleSpain</v>
      </c>
      <c r="B181" t="s">
        <v>251</v>
      </c>
      <c r="C181" t="s">
        <v>26</v>
      </c>
      <c r="D181">
        <v>1</v>
      </c>
      <c r="E181" t="s">
        <v>22</v>
      </c>
      <c r="F181" t="s">
        <v>164</v>
      </c>
      <c r="G181" t="s">
        <v>122</v>
      </c>
      <c r="H181">
        <v>650</v>
      </c>
      <c r="I181">
        <v>625</v>
      </c>
      <c r="J181">
        <v>43.3</v>
      </c>
      <c r="K181">
        <v>3.5</v>
      </c>
      <c r="L181">
        <v>355</v>
      </c>
      <c r="M181">
        <v>18.8</v>
      </c>
      <c r="N181">
        <v>4.3</v>
      </c>
      <c r="O181">
        <v>22.2</v>
      </c>
      <c r="P181">
        <v>28.4</v>
      </c>
      <c r="Q181">
        <v>33.5</v>
      </c>
      <c r="R181">
        <v>11.3</v>
      </c>
      <c r="S181">
        <v>130</v>
      </c>
      <c r="T181">
        <v>25200</v>
      </c>
      <c r="U181">
        <v>30700</v>
      </c>
      <c r="V181">
        <v>38300</v>
      </c>
    </row>
    <row r="182" spans="1:22" hidden="1" x14ac:dyDescent="0.25">
      <c r="A182" t="str">
        <f t="shared" si="2"/>
        <v>YAG5FemaleFrance</v>
      </c>
      <c r="B182" t="s">
        <v>37</v>
      </c>
      <c r="C182" t="s">
        <v>249</v>
      </c>
      <c r="D182">
        <v>5</v>
      </c>
      <c r="E182" t="s">
        <v>21</v>
      </c>
      <c r="F182" t="s">
        <v>155</v>
      </c>
      <c r="G182" t="s">
        <v>122</v>
      </c>
      <c r="H182">
        <v>810</v>
      </c>
      <c r="I182">
        <v>750</v>
      </c>
      <c r="J182">
        <v>54.6</v>
      </c>
      <c r="K182">
        <v>7.4</v>
      </c>
      <c r="L182">
        <v>340</v>
      </c>
      <c r="M182">
        <v>19.899999999999999</v>
      </c>
      <c r="N182">
        <v>1.6</v>
      </c>
      <c r="O182">
        <v>20.399999999999999</v>
      </c>
      <c r="P182">
        <v>22.7</v>
      </c>
      <c r="Q182">
        <v>23.9</v>
      </c>
      <c r="R182">
        <v>3.5</v>
      </c>
      <c r="S182">
        <v>135</v>
      </c>
      <c r="T182">
        <v>22100</v>
      </c>
      <c r="U182">
        <v>31000</v>
      </c>
      <c r="V182">
        <v>42000</v>
      </c>
    </row>
    <row r="183" spans="1:22" hidden="1" x14ac:dyDescent="0.25">
      <c r="A183" t="str">
        <f t="shared" si="2"/>
        <v>YAG3FemaleFrance</v>
      </c>
      <c r="B183" t="s">
        <v>37</v>
      </c>
      <c r="C183" t="s">
        <v>183</v>
      </c>
      <c r="D183">
        <v>3</v>
      </c>
      <c r="E183" t="s">
        <v>21</v>
      </c>
      <c r="F183" t="s">
        <v>155</v>
      </c>
      <c r="G183" t="s">
        <v>122</v>
      </c>
      <c r="H183">
        <v>985</v>
      </c>
      <c r="I183">
        <v>935</v>
      </c>
      <c r="J183">
        <v>48.8</v>
      </c>
      <c r="K183">
        <v>5.0999999999999996</v>
      </c>
      <c r="L183">
        <v>480</v>
      </c>
      <c r="M183">
        <v>19.100000000000001</v>
      </c>
      <c r="N183">
        <v>3.1</v>
      </c>
      <c r="O183">
        <v>24.2</v>
      </c>
      <c r="P183">
        <v>27</v>
      </c>
      <c r="Q183">
        <v>29</v>
      </c>
      <c r="R183">
        <v>4.8</v>
      </c>
      <c r="S183">
        <v>215</v>
      </c>
      <c r="T183">
        <v>22300</v>
      </c>
      <c r="U183">
        <v>27700</v>
      </c>
      <c r="V183">
        <v>36900</v>
      </c>
    </row>
    <row r="184" spans="1:22" hidden="1" x14ac:dyDescent="0.25">
      <c r="A184" t="str">
        <f t="shared" si="2"/>
        <v>YAG1FemaleFrance</v>
      </c>
      <c r="B184" t="s">
        <v>37</v>
      </c>
      <c r="C184" t="s">
        <v>184</v>
      </c>
      <c r="D184">
        <v>1</v>
      </c>
      <c r="E184" t="s">
        <v>21</v>
      </c>
      <c r="F184" t="s">
        <v>155</v>
      </c>
      <c r="G184" t="s">
        <v>122</v>
      </c>
      <c r="H184">
        <v>1060</v>
      </c>
      <c r="I184">
        <v>1025</v>
      </c>
      <c r="J184">
        <v>46.4</v>
      </c>
      <c r="K184">
        <v>3.5</v>
      </c>
      <c r="L184">
        <v>550</v>
      </c>
      <c r="M184">
        <v>16.100000000000001</v>
      </c>
      <c r="N184">
        <v>4.8</v>
      </c>
      <c r="O184">
        <v>26.5</v>
      </c>
      <c r="P184">
        <v>29.7</v>
      </c>
      <c r="Q184">
        <v>32.700000000000003</v>
      </c>
      <c r="R184">
        <v>6.1</v>
      </c>
      <c r="S184">
        <v>240</v>
      </c>
      <c r="T184">
        <v>19700</v>
      </c>
      <c r="U184">
        <v>24100</v>
      </c>
      <c r="V184">
        <v>29900</v>
      </c>
    </row>
    <row r="185" spans="1:22" hidden="1" x14ac:dyDescent="0.25">
      <c r="A185" t="str">
        <f t="shared" si="2"/>
        <v>YAG5FemaleFrance</v>
      </c>
      <c r="B185" t="s">
        <v>40</v>
      </c>
      <c r="C185" t="s">
        <v>250</v>
      </c>
      <c r="D185">
        <v>5</v>
      </c>
      <c r="E185" t="s">
        <v>21</v>
      </c>
      <c r="F185" t="s">
        <v>155</v>
      </c>
      <c r="G185" t="s">
        <v>122</v>
      </c>
      <c r="H185">
        <v>830</v>
      </c>
      <c r="I185">
        <v>770</v>
      </c>
      <c r="J185">
        <v>55</v>
      </c>
      <c r="K185">
        <v>7.2</v>
      </c>
      <c r="L185">
        <v>345</v>
      </c>
      <c r="M185">
        <v>20</v>
      </c>
      <c r="N185">
        <v>2.2999999999999998</v>
      </c>
      <c r="O185">
        <v>20.9</v>
      </c>
      <c r="P185">
        <v>21.9</v>
      </c>
      <c r="Q185">
        <v>22.7</v>
      </c>
      <c r="R185">
        <v>1.8</v>
      </c>
      <c r="S185">
        <v>145</v>
      </c>
      <c r="T185">
        <v>20000</v>
      </c>
      <c r="U185">
        <v>30400</v>
      </c>
      <c r="V185">
        <v>42500</v>
      </c>
    </row>
    <row r="186" spans="1:22" hidden="1" x14ac:dyDescent="0.25">
      <c r="A186" t="str">
        <f t="shared" si="2"/>
        <v>YAG3FemaleFrance</v>
      </c>
      <c r="B186" t="s">
        <v>40</v>
      </c>
      <c r="C186" t="s">
        <v>123</v>
      </c>
      <c r="D186">
        <v>3</v>
      </c>
      <c r="E186" t="s">
        <v>21</v>
      </c>
      <c r="F186" t="s">
        <v>155</v>
      </c>
      <c r="G186" t="s">
        <v>122</v>
      </c>
      <c r="H186">
        <v>1125</v>
      </c>
      <c r="I186">
        <v>1055</v>
      </c>
      <c r="J186">
        <v>50.7</v>
      </c>
      <c r="K186">
        <v>6.1</v>
      </c>
      <c r="L186">
        <v>520</v>
      </c>
      <c r="M186">
        <v>18.5</v>
      </c>
      <c r="N186">
        <v>3.1</v>
      </c>
      <c r="O186">
        <v>23.3</v>
      </c>
      <c r="P186">
        <v>25.9</v>
      </c>
      <c r="Q186">
        <v>27.7</v>
      </c>
      <c r="R186">
        <v>4.4000000000000004</v>
      </c>
      <c r="S186">
        <v>235</v>
      </c>
      <c r="T186">
        <v>21200</v>
      </c>
      <c r="U186">
        <v>28500</v>
      </c>
      <c r="V186">
        <v>37700</v>
      </c>
    </row>
    <row r="187" spans="1:22" hidden="1" x14ac:dyDescent="0.25">
      <c r="A187" t="str">
        <f t="shared" si="2"/>
        <v>YAG1FemaleFrance</v>
      </c>
      <c r="B187" t="s">
        <v>40</v>
      </c>
      <c r="C187" t="s">
        <v>124</v>
      </c>
      <c r="D187">
        <v>1</v>
      </c>
      <c r="E187" t="s">
        <v>21</v>
      </c>
      <c r="F187" t="s">
        <v>155</v>
      </c>
      <c r="G187" t="s">
        <v>122</v>
      </c>
      <c r="H187">
        <v>1055</v>
      </c>
      <c r="I187">
        <v>1025</v>
      </c>
      <c r="J187">
        <v>47.2</v>
      </c>
      <c r="K187">
        <v>3.1</v>
      </c>
      <c r="L187">
        <v>540</v>
      </c>
      <c r="M187">
        <v>14.9</v>
      </c>
      <c r="N187">
        <v>5.4</v>
      </c>
      <c r="O187">
        <v>27.3</v>
      </c>
      <c r="P187">
        <v>30.4</v>
      </c>
      <c r="Q187">
        <v>32.5</v>
      </c>
      <c r="R187">
        <v>5.2</v>
      </c>
      <c r="S187">
        <v>255</v>
      </c>
      <c r="T187">
        <v>19400</v>
      </c>
      <c r="U187">
        <v>23800</v>
      </c>
      <c r="V187">
        <v>29300</v>
      </c>
    </row>
    <row r="188" spans="1:22" hidden="1" x14ac:dyDescent="0.25">
      <c r="A188" t="str">
        <f t="shared" si="2"/>
        <v>YAG5FemaleFrance</v>
      </c>
      <c r="B188" t="s">
        <v>26</v>
      </c>
      <c r="C188" t="s">
        <v>183</v>
      </c>
      <c r="D188">
        <v>5</v>
      </c>
      <c r="E188" t="s">
        <v>21</v>
      </c>
      <c r="F188" t="s">
        <v>155</v>
      </c>
      <c r="G188" t="s">
        <v>122</v>
      </c>
      <c r="H188">
        <v>985</v>
      </c>
      <c r="I188">
        <v>920</v>
      </c>
      <c r="J188">
        <v>49.9</v>
      </c>
      <c r="K188">
        <v>6.4</v>
      </c>
      <c r="L188">
        <v>460</v>
      </c>
      <c r="M188">
        <v>20.7</v>
      </c>
      <c r="N188">
        <v>2.7</v>
      </c>
      <c r="O188">
        <v>24.5</v>
      </c>
      <c r="P188">
        <v>25.5</v>
      </c>
      <c r="Q188">
        <v>26.7</v>
      </c>
      <c r="R188">
        <v>2.2000000000000002</v>
      </c>
      <c r="S188">
        <v>215</v>
      </c>
      <c r="T188">
        <v>23400</v>
      </c>
      <c r="U188">
        <v>32100</v>
      </c>
      <c r="V188">
        <v>42900</v>
      </c>
    </row>
    <row r="189" spans="1:22" hidden="1" x14ac:dyDescent="0.25">
      <c r="A189" t="str">
        <f t="shared" si="2"/>
        <v>YAG3FemaleFrance</v>
      </c>
      <c r="B189" t="s">
        <v>26</v>
      </c>
      <c r="C189" t="s">
        <v>184</v>
      </c>
      <c r="D189">
        <v>3</v>
      </c>
      <c r="E189" t="s">
        <v>21</v>
      </c>
      <c r="F189" t="s">
        <v>155</v>
      </c>
      <c r="G189" t="s">
        <v>122</v>
      </c>
      <c r="H189">
        <v>1060</v>
      </c>
      <c r="I189">
        <v>995</v>
      </c>
      <c r="J189">
        <v>47.9</v>
      </c>
      <c r="K189">
        <v>6.2</v>
      </c>
      <c r="L189">
        <v>520</v>
      </c>
      <c r="M189">
        <v>19.100000000000001</v>
      </c>
      <c r="N189">
        <v>4</v>
      </c>
      <c r="O189">
        <v>24</v>
      </c>
      <c r="P189">
        <v>27.1</v>
      </c>
      <c r="Q189">
        <v>29</v>
      </c>
      <c r="R189">
        <v>5</v>
      </c>
      <c r="S189">
        <v>220</v>
      </c>
      <c r="T189">
        <v>21700</v>
      </c>
      <c r="U189">
        <v>27700</v>
      </c>
      <c r="V189">
        <v>36900</v>
      </c>
    </row>
    <row r="190" spans="1:22" hidden="1" x14ac:dyDescent="0.25">
      <c r="A190" t="str">
        <f t="shared" si="2"/>
        <v>YAG1FemaleFrance</v>
      </c>
      <c r="B190" t="s">
        <v>26</v>
      </c>
      <c r="C190" t="s">
        <v>37</v>
      </c>
      <c r="D190">
        <v>1</v>
      </c>
      <c r="E190" t="s">
        <v>21</v>
      </c>
      <c r="F190" t="s">
        <v>155</v>
      </c>
      <c r="G190" t="s">
        <v>122</v>
      </c>
      <c r="H190">
        <v>1040</v>
      </c>
      <c r="I190">
        <v>1000</v>
      </c>
      <c r="J190">
        <v>46.1</v>
      </c>
      <c r="K190">
        <v>3.9</v>
      </c>
      <c r="L190">
        <v>540</v>
      </c>
      <c r="M190">
        <v>14.6</v>
      </c>
      <c r="N190">
        <v>5.7</v>
      </c>
      <c r="O190">
        <v>27.4</v>
      </c>
      <c r="P190">
        <v>31</v>
      </c>
      <c r="Q190">
        <v>33.700000000000003</v>
      </c>
      <c r="R190">
        <v>6.3</v>
      </c>
      <c r="S190">
        <v>245</v>
      </c>
      <c r="T190">
        <v>21500</v>
      </c>
      <c r="U190">
        <v>26300</v>
      </c>
      <c r="V190">
        <v>34700</v>
      </c>
    </row>
    <row r="191" spans="1:22" hidden="1" x14ac:dyDescent="0.25">
      <c r="A191" t="str">
        <f t="shared" si="2"/>
        <v>YAG5FemaleFrance</v>
      </c>
      <c r="B191" t="s">
        <v>104</v>
      </c>
      <c r="C191" t="s">
        <v>123</v>
      </c>
      <c r="D191">
        <v>5</v>
      </c>
      <c r="E191" t="s">
        <v>21</v>
      </c>
      <c r="F191" t="s">
        <v>155</v>
      </c>
      <c r="G191" t="s">
        <v>122</v>
      </c>
      <c r="H191">
        <v>1125</v>
      </c>
      <c r="I191">
        <v>1035</v>
      </c>
      <c r="J191">
        <v>51.7</v>
      </c>
      <c r="K191">
        <v>7.8</v>
      </c>
      <c r="L191">
        <v>500</v>
      </c>
      <c r="M191">
        <v>20.100000000000001</v>
      </c>
      <c r="N191">
        <v>1.7</v>
      </c>
      <c r="O191">
        <v>23.2</v>
      </c>
      <c r="P191">
        <v>25.3</v>
      </c>
      <c r="Q191">
        <v>26.4</v>
      </c>
      <c r="R191">
        <v>3.3</v>
      </c>
      <c r="S191">
        <v>225</v>
      </c>
      <c r="T191">
        <v>23000</v>
      </c>
      <c r="U191">
        <v>33800</v>
      </c>
      <c r="V191">
        <v>45600</v>
      </c>
    </row>
    <row r="192" spans="1:22" hidden="1" x14ac:dyDescent="0.25">
      <c r="A192" t="str">
        <f t="shared" si="2"/>
        <v>YAG3FemaleFrance</v>
      </c>
      <c r="B192" t="s">
        <v>104</v>
      </c>
      <c r="C192" t="s">
        <v>124</v>
      </c>
      <c r="D192">
        <v>3</v>
      </c>
      <c r="E192" t="s">
        <v>21</v>
      </c>
      <c r="F192" t="s">
        <v>155</v>
      </c>
      <c r="G192" t="s">
        <v>122</v>
      </c>
      <c r="H192">
        <v>1055</v>
      </c>
      <c r="I192">
        <v>995</v>
      </c>
      <c r="J192">
        <v>48.9</v>
      </c>
      <c r="K192">
        <v>6</v>
      </c>
      <c r="L192">
        <v>510</v>
      </c>
      <c r="M192">
        <v>17.600000000000001</v>
      </c>
      <c r="N192">
        <v>4.2</v>
      </c>
      <c r="O192">
        <v>24.2</v>
      </c>
      <c r="P192">
        <v>27.6</v>
      </c>
      <c r="Q192">
        <v>29.3</v>
      </c>
      <c r="R192">
        <v>5</v>
      </c>
      <c r="S192">
        <v>220</v>
      </c>
      <c r="T192">
        <v>24500</v>
      </c>
      <c r="U192">
        <v>30500</v>
      </c>
      <c r="V192">
        <v>40900</v>
      </c>
    </row>
    <row r="193" spans="1:22" hidden="1" x14ac:dyDescent="0.25">
      <c r="A193" t="str">
        <f t="shared" si="2"/>
        <v>YAG1FemaleFrance</v>
      </c>
      <c r="B193" t="s">
        <v>104</v>
      </c>
      <c r="C193" t="s">
        <v>40</v>
      </c>
      <c r="D193">
        <v>1</v>
      </c>
      <c r="E193" t="s">
        <v>21</v>
      </c>
      <c r="F193" t="s">
        <v>155</v>
      </c>
      <c r="G193" t="s">
        <v>122</v>
      </c>
      <c r="H193">
        <v>1140</v>
      </c>
      <c r="I193">
        <v>1095</v>
      </c>
      <c r="J193">
        <v>46.1</v>
      </c>
      <c r="K193">
        <v>4</v>
      </c>
      <c r="L193">
        <v>590</v>
      </c>
      <c r="M193">
        <v>16.8</v>
      </c>
      <c r="N193">
        <v>4.9000000000000004</v>
      </c>
      <c r="O193">
        <v>26.2</v>
      </c>
      <c r="P193">
        <v>28.9</v>
      </c>
      <c r="Q193">
        <v>32.1</v>
      </c>
      <c r="R193">
        <v>5.9</v>
      </c>
      <c r="S193">
        <v>270</v>
      </c>
      <c r="T193">
        <v>21200</v>
      </c>
      <c r="U193">
        <v>25900</v>
      </c>
      <c r="V193">
        <v>32800</v>
      </c>
    </row>
    <row r="194" spans="1:22" hidden="1" x14ac:dyDescent="0.25">
      <c r="A194" t="str">
        <f t="shared" si="2"/>
        <v>YAG5FemaleFrance</v>
      </c>
      <c r="B194" t="s">
        <v>251</v>
      </c>
      <c r="C194" t="s">
        <v>184</v>
      </c>
      <c r="D194">
        <v>5</v>
      </c>
      <c r="E194" t="s">
        <v>21</v>
      </c>
      <c r="F194" t="s">
        <v>155</v>
      </c>
      <c r="G194" t="s">
        <v>122</v>
      </c>
      <c r="H194">
        <v>1060</v>
      </c>
      <c r="I194">
        <v>970</v>
      </c>
      <c r="J194">
        <v>49.3</v>
      </c>
      <c r="K194">
        <v>8.6</v>
      </c>
      <c r="L194">
        <v>490</v>
      </c>
      <c r="M194">
        <v>21.5</v>
      </c>
      <c r="N194">
        <v>3.9</v>
      </c>
      <c r="O194">
        <v>22.3</v>
      </c>
      <c r="P194">
        <v>24.3</v>
      </c>
      <c r="Q194">
        <v>25.2</v>
      </c>
      <c r="R194">
        <v>2.9</v>
      </c>
      <c r="S194">
        <v>200</v>
      </c>
      <c r="T194">
        <v>24100</v>
      </c>
      <c r="U194">
        <v>33800</v>
      </c>
      <c r="V194">
        <v>43100</v>
      </c>
    </row>
    <row r="195" spans="1:22" hidden="1" x14ac:dyDescent="0.25">
      <c r="A195" t="str">
        <f t="shared" ref="A195:A258" si="3">"YAG"&amp;D195 &amp;E195 &amp;F195</f>
        <v>YAG3FemaleFrance</v>
      </c>
      <c r="B195" t="s">
        <v>251</v>
      </c>
      <c r="C195" t="s">
        <v>37</v>
      </c>
      <c r="D195">
        <v>3</v>
      </c>
      <c r="E195" t="s">
        <v>21</v>
      </c>
      <c r="F195" t="s">
        <v>155</v>
      </c>
      <c r="G195" t="s">
        <v>122</v>
      </c>
      <c r="H195">
        <v>1040</v>
      </c>
      <c r="I195">
        <v>965</v>
      </c>
      <c r="J195">
        <v>47.8</v>
      </c>
      <c r="K195">
        <v>7.2</v>
      </c>
      <c r="L195">
        <v>505</v>
      </c>
      <c r="M195">
        <v>18.2</v>
      </c>
      <c r="N195">
        <v>3.9</v>
      </c>
      <c r="O195">
        <v>24.9</v>
      </c>
      <c r="P195">
        <v>28.3</v>
      </c>
      <c r="Q195">
        <v>30.1</v>
      </c>
      <c r="R195">
        <v>5.2</v>
      </c>
      <c r="S195">
        <v>225</v>
      </c>
      <c r="T195">
        <v>24800</v>
      </c>
      <c r="U195">
        <v>31800</v>
      </c>
      <c r="V195">
        <v>42700</v>
      </c>
    </row>
    <row r="196" spans="1:22" hidden="1" x14ac:dyDescent="0.25">
      <c r="A196" t="str">
        <f t="shared" si="3"/>
        <v>YAG1FemaleFrance</v>
      </c>
      <c r="B196" t="s">
        <v>251</v>
      </c>
      <c r="C196" t="s">
        <v>26</v>
      </c>
      <c r="D196">
        <v>1</v>
      </c>
      <c r="E196" t="s">
        <v>21</v>
      </c>
      <c r="F196" t="s">
        <v>155</v>
      </c>
      <c r="G196" t="s">
        <v>122</v>
      </c>
      <c r="H196">
        <v>1110</v>
      </c>
      <c r="I196">
        <v>1060</v>
      </c>
      <c r="J196">
        <v>45.8</v>
      </c>
      <c r="K196">
        <v>4.5</v>
      </c>
      <c r="L196">
        <v>575</v>
      </c>
      <c r="M196">
        <v>17.5</v>
      </c>
      <c r="N196">
        <v>5.7</v>
      </c>
      <c r="O196">
        <v>25.7</v>
      </c>
      <c r="P196">
        <v>28.5</v>
      </c>
      <c r="Q196">
        <v>31</v>
      </c>
      <c r="R196">
        <v>5.3</v>
      </c>
      <c r="S196">
        <v>250</v>
      </c>
      <c r="T196">
        <v>19000</v>
      </c>
      <c r="U196">
        <v>25900</v>
      </c>
      <c r="V196">
        <v>32800</v>
      </c>
    </row>
    <row r="197" spans="1:22" hidden="1" x14ac:dyDescent="0.25">
      <c r="A197" t="str">
        <f t="shared" si="3"/>
        <v>YAG5Female + maleFrance</v>
      </c>
      <c r="B197" t="s">
        <v>37</v>
      </c>
      <c r="C197" t="s">
        <v>249</v>
      </c>
      <c r="D197">
        <v>5</v>
      </c>
      <c r="E197" t="s">
        <v>246</v>
      </c>
      <c r="F197" t="s">
        <v>155</v>
      </c>
      <c r="G197" t="s">
        <v>122</v>
      </c>
      <c r="H197">
        <v>1730</v>
      </c>
      <c r="I197">
        <v>1595</v>
      </c>
      <c r="J197">
        <v>60.5</v>
      </c>
      <c r="K197">
        <v>7.8</v>
      </c>
      <c r="L197">
        <v>630</v>
      </c>
      <c r="M197">
        <v>17.2</v>
      </c>
      <c r="N197">
        <v>2</v>
      </c>
      <c r="O197">
        <v>17.2</v>
      </c>
      <c r="P197">
        <v>19.2</v>
      </c>
      <c r="Q197">
        <v>20.3</v>
      </c>
      <c r="R197">
        <v>3.1</v>
      </c>
      <c r="S197">
        <v>250</v>
      </c>
      <c r="T197">
        <v>25900</v>
      </c>
      <c r="U197">
        <v>34900</v>
      </c>
      <c r="V197">
        <v>53300</v>
      </c>
    </row>
    <row r="198" spans="1:22" hidden="1" x14ac:dyDescent="0.25">
      <c r="A198" t="str">
        <f t="shared" si="3"/>
        <v>YAG3Female + maleFrance</v>
      </c>
      <c r="B198" t="s">
        <v>37</v>
      </c>
      <c r="C198" t="s">
        <v>183</v>
      </c>
      <c r="D198">
        <v>3</v>
      </c>
      <c r="E198" t="s">
        <v>246</v>
      </c>
      <c r="F198" t="s">
        <v>155</v>
      </c>
      <c r="G198" t="s">
        <v>122</v>
      </c>
      <c r="H198">
        <v>2115</v>
      </c>
      <c r="I198">
        <v>2030</v>
      </c>
      <c r="J198">
        <v>58</v>
      </c>
      <c r="K198">
        <v>4.0999999999999996</v>
      </c>
      <c r="L198">
        <v>850</v>
      </c>
      <c r="M198">
        <v>16.5</v>
      </c>
      <c r="N198">
        <v>2.4</v>
      </c>
      <c r="O198">
        <v>19.100000000000001</v>
      </c>
      <c r="P198">
        <v>21.4</v>
      </c>
      <c r="Q198">
        <v>23.1</v>
      </c>
      <c r="R198">
        <v>4</v>
      </c>
      <c r="S198">
        <v>360</v>
      </c>
      <c r="T198">
        <v>23000</v>
      </c>
      <c r="U198">
        <v>29900</v>
      </c>
      <c r="V198">
        <v>43400</v>
      </c>
    </row>
    <row r="199" spans="1:22" hidden="1" x14ac:dyDescent="0.25">
      <c r="A199" t="str">
        <f t="shared" si="3"/>
        <v>YAG1Female + maleFrance</v>
      </c>
      <c r="B199" t="s">
        <v>37</v>
      </c>
      <c r="C199" t="s">
        <v>184</v>
      </c>
      <c r="D199">
        <v>1</v>
      </c>
      <c r="E199" t="s">
        <v>246</v>
      </c>
      <c r="F199" t="s">
        <v>155</v>
      </c>
      <c r="G199" t="s">
        <v>122</v>
      </c>
      <c r="H199">
        <v>2235</v>
      </c>
      <c r="I199">
        <v>2155</v>
      </c>
      <c r="J199">
        <v>53.9</v>
      </c>
      <c r="K199">
        <v>3.7</v>
      </c>
      <c r="L199">
        <v>995</v>
      </c>
      <c r="M199">
        <v>14.8</v>
      </c>
      <c r="N199">
        <v>3.9</v>
      </c>
      <c r="O199">
        <v>21.7</v>
      </c>
      <c r="P199">
        <v>24.6</v>
      </c>
      <c r="Q199">
        <v>27.5</v>
      </c>
      <c r="R199">
        <v>5.8</v>
      </c>
      <c r="S199">
        <v>425</v>
      </c>
      <c r="T199">
        <v>20100</v>
      </c>
      <c r="U199">
        <v>25600</v>
      </c>
      <c r="V199">
        <v>36900</v>
      </c>
    </row>
    <row r="200" spans="1:22" hidden="1" x14ac:dyDescent="0.25">
      <c r="A200" t="str">
        <f t="shared" si="3"/>
        <v>YAG5Female + maleFrance</v>
      </c>
      <c r="B200" t="s">
        <v>40</v>
      </c>
      <c r="C200" t="s">
        <v>250</v>
      </c>
      <c r="D200">
        <v>5</v>
      </c>
      <c r="E200" t="s">
        <v>246</v>
      </c>
      <c r="F200" t="s">
        <v>155</v>
      </c>
      <c r="G200" t="s">
        <v>122</v>
      </c>
      <c r="H200">
        <v>1830</v>
      </c>
      <c r="I200">
        <v>1705</v>
      </c>
      <c r="J200">
        <v>60.8</v>
      </c>
      <c r="K200">
        <v>6.8</v>
      </c>
      <c r="L200">
        <v>670</v>
      </c>
      <c r="M200">
        <v>17.7</v>
      </c>
      <c r="N200">
        <v>1.8</v>
      </c>
      <c r="O200">
        <v>17.899999999999999</v>
      </c>
      <c r="P200">
        <v>19</v>
      </c>
      <c r="Q200">
        <v>19.7</v>
      </c>
      <c r="R200">
        <v>1.8</v>
      </c>
      <c r="S200">
        <v>280</v>
      </c>
      <c r="T200">
        <v>23000</v>
      </c>
      <c r="U200">
        <v>35500</v>
      </c>
      <c r="V200">
        <v>52000</v>
      </c>
    </row>
    <row r="201" spans="1:22" hidden="1" x14ac:dyDescent="0.25">
      <c r="A201" t="str">
        <f t="shared" si="3"/>
        <v>YAG3Female + maleFrance</v>
      </c>
      <c r="B201" t="s">
        <v>40</v>
      </c>
      <c r="C201" t="s">
        <v>123</v>
      </c>
      <c r="D201">
        <v>3</v>
      </c>
      <c r="E201" t="s">
        <v>246</v>
      </c>
      <c r="F201" t="s">
        <v>155</v>
      </c>
      <c r="G201" t="s">
        <v>122</v>
      </c>
      <c r="H201">
        <v>2315</v>
      </c>
      <c r="I201">
        <v>2190</v>
      </c>
      <c r="J201">
        <v>57.7</v>
      </c>
      <c r="K201">
        <v>5.4</v>
      </c>
      <c r="L201">
        <v>925</v>
      </c>
      <c r="M201">
        <v>15.7</v>
      </c>
      <c r="N201">
        <v>2.2999999999999998</v>
      </c>
      <c r="O201">
        <v>19.7</v>
      </c>
      <c r="P201">
        <v>22.5</v>
      </c>
      <c r="Q201">
        <v>24.3</v>
      </c>
      <c r="R201">
        <v>4.5999999999999996</v>
      </c>
      <c r="S201">
        <v>415</v>
      </c>
      <c r="T201">
        <v>23800</v>
      </c>
      <c r="U201">
        <v>31500</v>
      </c>
      <c r="V201">
        <v>44700</v>
      </c>
    </row>
    <row r="202" spans="1:22" hidden="1" x14ac:dyDescent="0.25">
      <c r="A202" t="str">
        <f t="shared" si="3"/>
        <v>YAG1Female + maleFrance</v>
      </c>
      <c r="B202" t="s">
        <v>40</v>
      </c>
      <c r="C202" t="s">
        <v>124</v>
      </c>
      <c r="D202">
        <v>1</v>
      </c>
      <c r="E202" t="s">
        <v>246</v>
      </c>
      <c r="F202" t="s">
        <v>155</v>
      </c>
      <c r="G202" t="s">
        <v>122</v>
      </c>
      <c r="H202">
        <v>2185</v>
      </c>
      <c r="I202">
        <v>2120</v>
      </c>
      <c r="J202">
        <v>54.7</v>
      </c>
      <c r="K202">
        <v>3.1</v>
      </c>
      <c r="L202">
        <v>960</v>
      </c>
      <c r="M202">
        <v>13.5</v>
      </c>
      <c r="N202">
        <v>4.0999999999999996</v>
      </c>
      <c r="O202">
        <v>22.3</v>
      </c>
      <c r="P202">
        <v>25.4</v>
      </c>
      <c r="Q202">
        <v>27.8</v>
      </c>
      <c r="R202">
        <v>5.4</v>
      </c>
      <c r="S202">
        <v>435</v>
      </c>
      <c r="T202">
        <v>20900</v>
      </c>
      <c r="U202">
        <v>26700</v>
      </c>
      <c r="V202">
        <v>35500</v>
      </c>
    </row>
    <row r="203" spans="1:22" hidden="1" x14ac:dyDescent="0.25">
      <c r="A203" t="str">
        <f t="shared" si="3"/>
        <v>YAG5Female + maleFrance</v>
      </c>
      <c r="B203" t="s">
        <v>26</v>
      </c>
      <c r="C203" t="s">
        <v>183</v>
      </c>
      <c r="D203">
        <v>5</v>
      </c>
      <c r="E203" t="s">
        <v>246</v>
      </c>
      <c r="F203" t="s">
        <v>155</v>
      </c>
      <c r="G203" t="s">
        <v>122</v>
      </c>
      <c r="H203">
        <v>2115</v>
      </c>
      <c r="I203">
        <v>1995</v>
      </c>
      <c r="J203">
        <v>59.2</v>
      </c>
      <c r="K203">
        <v>5.6</v>
      </c>
      <c r="L203">
        <v>815</v>
      </c>
      <c r="M203">
        <v>17.3</v>
      </c>
      <c r="N203">
        <v>1.9</v>
      </c>
      <c r="O203">
        <v>19.5</v>
      </c>
      <c r="P203">
        <v>20.5</v>
      </c>
      <c r="Q203">
        <v>21.6</v>
      </c>
      <c r="R203">
        <v>2.1</v>
      </c>
      <c r="S203">
        <v>370</v>
      </c>
      <c r="T203">
        <v>25500</v>
      </c>
      <c r="U203">
        <v>34400</v>
      </c>
      <c r="V203">
        <v>51900</v>
      </c>
    </row>
    <row r="204" spans="1:22" hidden="1" x14ac:dyDescent="0.25">
      <c r="A204" t="str">
        <f t="shared" si="3"/>
        <v>YAG3Female + maleFrance</v>
      </c>
      <c r="B204" t="s">
        <v>26</v>
      </c>
      <c r="C204" t="s">
        <v>184</v>
      </c>
      <c r="D204">
        <v>3</v>
      </c>
      <c r="E204" t="s">
        <v>246</v>
      </c>
      <c r="F204" t="s">
        <v>155</v>
      </c>
      <c r="G204" t="s">
        <v>122</v>
      </c>
      <c r="H204">
        <v>2235</v>
      </c>
      <c r="I204">
        <v>2110</v>
      </c>
      <c r="J204">
        <v>55.4</v>
      </c>
      <c r="K204">
        <v>5.7</v>
      </c>
      <c r="L204">
        <v>940</v>
      </c>
      <c r="M204">
        <v>16</v>
      </c>
      <c r="N204">
        <v>3.4</v>
      </c>
      <c r="O204">
        <v>20.399999999999999</v>
      </c>
      <c r="P204">
        <v>23.3</v>
      </c>
      <c r="Q204">
        <v>25.2</v>
      </c>
      <c r="R204">
        <v>4.8</v>
      </c>
      <c r="S204">
        <v>405</v>
      </c>
      <c r="T204">
        <v>23400</v>
      </c>
      <c r="U204">
        <v>31900</v>
      </c>
      <c r="V204">
        <v>47800</v>
      </c>
    </row>
    <row r="205" spans="1:22" hidden="1" x14ac:dyDescent="0.25">
      <c r="A205" t="str">
        <f t="shared" si="3"/>
        <v>YAG1Female + maleFrance</v>
      </c>
      <c r="B205" t="s">
        <v>26</v>
      </c>
      <c r="C205" t="s">
        <v>37</v>
      </c>
      <c r="D205">
        <v>1</v>
      </c>
      <c r="E205" t="s">
        <v>246</v>
      </c>
      <c r="F205" t="s">
        <v>155</v>
      </c>
      <c r="G205" t="s">
        <v>122</v>
      </c>
      <c r="H205">
        <v>2085</v>
      </c>
      <c r="I205">
        <v>2010</v>
      </c>
      <c r="J205">
        <v>54.3</v>
      </c>
      <c r="K205">
        <v>3.6</v>
      </c>
      <c r="L205">
        <v>920</v>
      </c>
      <c r="M205">
        <v>12</v>
      </c>
      <c r="N205">
        <v>4.7</v>
      </c>
      <c r="O205">
        <v>23.6</v>
      </c>
      <c r="P205">
        <v>26.5</v>
      </c>
      <c r="Q205">
        <v>29</v>
      </c>
      <c r="R205">
        <v>5.5</v>
      </c>
      <c r="S205">
        <v>435</v>
      </c>
      <c r="T205">
        <v>21900</v>
      </c>
      <c r="U205">
        <v>28500</v>
      </c>
      <c r="V205">
        <v>39400</v>
      </c>
    </row>
    <row r="206" spans="1:22" hidden="1" x14ac:dyDescent="0.25">
      <c r="A206" t="str">
        <f t="shared" si="3"/>
        <v>YAG5Female + maleFrance</v>
      </c>
      <c r="B206" t="s">
        <v>104</v>
      </c>
      <c r="C206" t="s">
        <v>123</v>
      </c>
      <c r="D206">
        <v>5</v>
      </c>
      <c r="E206" t="s">
        <v>246</v>
      </c>
      <c r="F206" t="s">
        <v>155</v>
      </c>
      <c r="G206" t="s">
        <v>122</v>
      </c>
      <c r="H206">
        <v>2315</v>
      </c>
      <c r="I206">
        <v>2155</v>
      </c>
      <c r="J206">
        <v>58.9</v>
      </c>
      <c r="K206">
        <v>7.1</v>
      </c>
      <c r="L206">
        <v>885</v>
      </c>
      <c r="M206">
        <v>16.8</v>
      </c>
      <c r="N206">
        <v>1.5</v>
      </c>
      <c r="O206">
        <v>19.899999999999999</v>
      </c>
      <c r="P206">
        <v>21.8</v>
      </c>
      <c r="Q206">
        <v>22.7</v>
      </c>
      <c r="R206">
        <v>2.8</v>
      </c>
      <c r="S206">
        <v>400</v>
      </c>
      <c r="T206">
        <v>24500</v>
      </c>
      <c r="U206">
        <v>35000</v>
      </c>
      <c r="V206">
        <v>52900</v>
      </c>
    </row>
    <row r="207" spans="1:22" hidden="1" x14ac:dyDescent="0.25">
      <c r="A207" t="str">
        <f t="shared" si="3"/>
        <v>YAG3Female + maleFrance</v>
      </c>
      <c r="B207" t="s">
        <v>104</v>
      </c>
      <c r="C207" t="s">
        <v>124</v>
      </c>
      <c r="D207">
        <v>3</v>
      </c>
      <c r="E207" t="s">
        <v>246</v>
      </c>
      <c r="F207" t="s">
        <v>155</v>
      </c>
      <c r="G207" t="s">
        <v>122</v>
      </c>
      <c r="H207">
        <v>2185</v>
      </c>
      <c r="I207">
        <v>2075</v>
      </c>
      <c r="J207">
        <v>56.1</v>
      </c>
      <c r="K207">
        <v>5.0999999999999996</v>
      </c>
      <c r="L207">
        <v>910</v>
      </c>
      <c r="M207">
        <v>14.9</v>
      </c>
      <c r="N207">
        <v>3.4</v>
      </c>
      <c r="O207">
        <v>20.7</v>
      </c>
      <c r="P207">
        <v>23.9</v>
      </c>
      <c r="Q207">
        <v>25.5</v>
      </c>
      <c r="R207">
        <v>4.9000000000000004</v>
      </c>
      <c r="S207">
        <v>400</v>
      </c>
      <c r="T207">
        <v>25600</v>
      </c>
      <c r="U207">
        <v>34700</v>
      </c>
      <c r="V207">
        <v>48900</v>
      </c>
    </row>
    <row r="208" spans="1:22" hidden="1" x14ac:dyDescent="0.25">
      <c r="A208" t="str">
        <f t="shared" si="3"/>
        <v>YAG1Female + maleFrance</v>
      </c>
      <c r="B208" t="s">
        <v>104</v>
      </c>
      <c r="C208" t="s">
        <v>40</v>
      </c>
      <c r="D208">
        <v>1</v>
      </c>
      <c r="E208" t="s">
        <v>246</v>
      </c>
      <c r="F208" t="s">
        <v>155</v>
      </c>
      <c r="G208" t="s">
        <v>122</v>
      </c>
      <c r="H208">
        <v>2325</v>
      </c>
      <c r="I208">
        <v>2255</v>
      </c>
      <c r="J208">
        <v>53.7</v>
      </c>
      <c r="K208">
        <v>3.1</v>
      </c>
      <c r="L208">
        <v>1045</v>
      </c>
      <c r="M208">
        <v>14.2</v>
      </c>
      <c r="N208">
        <v>4.5</v>
      </c>
      <c r="O208">
        <v>21.9</v>
      </c>
      <c r="P208">
        <v>24.6</v>
      </c>
      <c r="Q208">
        <v>27.7</v>
      </c>
      <c r="R208">
        <v>5.8</v>
      </c>
      <c r="S208">
        <v>455</v>
      </c>
      <c r="T208">
        <v>21900</v>
      </c>
      <c r="U208">
        <v>28100</v>
      </c>
      <c r="V208">
        <v>40500</v>
      </c>
    </row>
    <row r="209" spans="1:22" hidden="1" x14ac:dyDescent="0.25">
      <c r="A209" t="str">
        <f t="shared" si="3"/>
        <v>YAG5Female + maleFrance</v>
      </c>
      <c r="B209" t="s">
        <v>251</v>
      </c>
      <c r="C209" t="s">
        <v>184</v>
      </c>
      <c r="D209">
        <v>5</v>
      </c>
      <c r="E209" t="s">
        <v>246</v>
      </c>
      <c r="F209" t="s">
        <v>155</v>
      </c>
      <c r="G209" t="s">
        <v>122</v>
      </c>
      <c r="H209">
        <v>2235</v>
      </c>
      <c r="I209">
        <v>2060</v>
      </c>
      <c r="J209">
        <v>56.9</v>
      </c>
      <c r="K209">
        <v>7.9</v>
      </c>
      <c r="L209">
        <v>890</v>
      </c>
      <c r="M209">
        <v>17.899999999999999</v>
      </c>
      <c r="N209">
        <v>3.3</v>
      </c>
      <c r="O209">
        <v>19.100000000000001</v>
      </c>
      <c r="P209">
        <v>20.5</v>
      </c>
      <c r="Q209">
        <v>22</v>
      </c>
      <c r="R209">
        <v>2.9</v>
      </c>
      <c r="S209">
        <v>360</v>
      </c>
      <c r="T209">
        <v>25900</v>
      </c>
      <c r="U209">
        <v>36500</v>
      </c>
      <c r="V209">
        <v>55800</v>
      </c>
    </row>
    <row r="210" spans="1:22" hidden="1" x14ac:dyDescent="0.25">
      <c r="A210" t="str">
        <f t="shared" si="3"/>
        <v>YAG3Female + maleFrance</v>
      </c>
      <c r="B210" t="s">
        <v>251</v>
      </c>
      <c r="C210" t="s">
        <v>37</v>
      </c>
      <c r="D210">
        <v>3</v>
      </c>
      <c r="E210" t="s">
        <v>246</v>
      </c>
      <c r="F210" t="s">
        <v>155</v>
      </c>
      <c r="G210" t="s">
        <v>122</v>
      </c>
      <c r="H210">
        <v>2085</v>
      </c>
      <c r="I210">
        <v>1955</v>
      </c>
      <c r="J210">
        <v>56.2</v>
      </c>
      <c r="K210">
        <v>6.2</v>
      </c>
      <c r="L210">
        <v>860</v>
      </c>
      <c r="M210">
        <v>14.7</v>
      </c>
      <c r="N210">
        <v>3.3</v>
      </c>
      <c r="O210">
        <v>21.5</v>
      </c>
      <c r="P210">
        <v>24.3</v>
      </c>
      <c r="Q210">
        <v>25.9</v>
      </c>
      <c r="R210">
        <v>4.4000000000000004</v>
      </c>
      <c r="S210">
        <v>395</v>
      </c>
      <c r="T210">
        <v>25900</v>
      </c>
      <c r="U210">
        <v>36100</v>
      </c>
      <c r="V210">
        <v>53300</v>
      </c>
    </row>
    <row r="211" spans="1:22" hidden="1" x14ac:dyDescent="0.25">
      <c r="A211" t="str">
        <f t="shared" si="3"/>
        <v>YAG1Female + maleFrance</v>
      </c>
      <c r="B211" t="s">
        <v>251</v>
      </c>
      <c r="C211" t="s">
        <v>26</v>
      </c>
      <c r="D211">
        <v>1</v>
      </c>
      <c r="E211" t="s">
        <v>246</v>
      </c>
      <c r="F211" t="s">
        <v>155</v>
      </c>
      <c r="G211" t="s">
        <v>122</v>
      </c>
      <c r="H211">
        <v>2215</v>
      </c>
      <c r="I211">
        <v>2140</v>
      </c>
      <c r="J211">
        <v>54.5</v>
      </c>
      <c r="K211">
        <v>3.5</v>
      </c>
      <c r="L211">
        <v>975</v>
      </c>
      <c r="M211">
        <v>14.9</v>
      </c>
      <c r="N211">
        <v>4.4000000000000004</v>
      </c>
      <c r="O211">
        <v>21.2</v>
      </c>
      <c r="P211">
        <v>23.6</v>
      </c>
      <c r="Q211">
        <v>26.1</v>
      </c>
      <c r="R211">
        <v>4.9000000000000004</v>
      </c>
      <c r="S211">
        <v>425</v>
      </c>
      <c r="T211">
        <v>23000</v>
      </c>
      <c r="U211">
        <v>29600</v>
      </c>
      <c r="V211">
        <v>39800</v>
      </c>
    </row>
    <row r="212" spans="1:22" hidden="1" x14ac:dyDescent="0.25">
      <c r="A212" t="str">
        <f t="shared" si="3"/>
        <v>YAG5MaleFrance</v>
      </c>
      <c r="B212" t="s">
        <v>37</v>
      </c>
      <c r="C212" t="s">
        <v>249</v>
      </c>
      <c r="D212">
        <v>5</v>
      </c>
      <c r="E212" t="s">
        <v>22</v>
      </c>
      <c r="F212" t="s">
        <v>155</v>
      </c>
      <c r="G212" t="s">
        <v>122</v>
      </c>
      <c r="H212">
        <v>925</v>
      </c>
      <c r="I212">
        <v>850</v>
      </c>
      <c r="J212">
        <v>65.7</v>
      </c>
      <c r="K212">
        <v>8.1</v>
      </c>
      <c r="L212">
        <v>290</v>
      </c>
      <c r="M212">
        <v>14.9</v>
      </c>
      <c r="N212">
        <v>2.4</v>
      </c>
      <c r="O212">
        <v>14.4</v>
      </c>
      <c r="P212">
        <v>16</v>
      </c>
      <c r="Q212">
        <v>17.100000000000001</v>
      </c>
      <c r="R212">
        <v>2.7</v>
      </c>
      <c r="S212">
        <v>115</v>
      </c>
      <c r="T212">
        <v>30700</v>
      </c>
      <c r="U212">
        <v>47100</v>
      </c>
      <c r="V212">
        <v>72300</v>
      </c>
    </row>
    <row r="213" spans="1:22" hidden="1" x14ac:dyDescent="0.25">
      <c r="A213" t="str">
        <f t="shared" si="3"/>
        <v>YAG3MaleFrance</v>
      </c>
      <c r="B213" t="s">
        <v>37</v>
      </c>
      <c r="C213" t="s">
        <v>183</v>
      </c>
      <c r="D213">
        <v>3</v>
      </c>
      <c r="E213" t="s">
        <v>22</v>
      </c>
      <c r="F213" t="s">
        <v>155</v>
      </c>
      <c r="G213" t="s">
        <v>122</v>
      </c>
      <c r="H213">
        <v>1130</v>
      </c>
      <c r="I213">
        <v>1095</v>
      </c>
      <c r="J213">
        <v>66</v>
      </c>
      <c r="K213">
        <v>3.3</v>
      </c>
      <c r="L213">
        <v>370</v>
      </c>
      <c r="M213">
        <v>14.3</v>
      </c>
      <c r="N213">
        <v>1.7</v>
      </c>
      <c r="O213">
        <v>14.7</v>
      </c>
      <c r="P213">
        <v>16.7</v>
      </c>
      <c r="Q213">
        <v>18</v>
      </c>
      <c r="R213">
        <v>3.3</v>
      </c>
      <c r="S213">
        <v>150</v>
      </c>
      <c r="T213">
        <v>24700</v>
      </c>
      <c r="U213">
        <v>36300</v>
      </c>
      <c r="V213">
        <v>57500</v>
      </c>
    </row>
    <row r="214" spans="1:22" hidden="1" x14ac:dyDescent="0.25">
      <c r="A214" t="str">
        <f t="shared" si="3"/>
        <v>YAG1MaleFrance</v>
      </c>
      <c r="B214" t="s">
        <v>37</v>
      </c>
      <c r="C214" t="s">
        <v>184</v>
      </c>
      <c r="D214">
        <v>1</v>
      </c>
      <c r="E214" t="s">
        <v>22</v>
      </c>
      <c r="F214" t="s">
        <v>155</v>
      </c>
      <c r="G214" t="s">
        <v>122</v>
      </c>
      <c r="H214">
        <v>1175</v>
      </c>
      <c r="I214">
        <v>1130</v>
      </c>
      <c r="J214">
        <v>60.6</v>
      </c>
      <c r="K214">
        <v>3.8</v>
      </c>
      <c r="L214">
        <v>445</v>
      </c>
      <c r="M214">
        <v>13.5</v>
      </c>
      <c r="N214">
        <v>3</v>
      </c>
      <c r="O214">
        <v>17.3</v>
      </c>
      <c r="P214">
        <v>20</v>
      </c>
      <c r="Q214">
        <v>22.8</v>
      </c>
      <c r="R214">
        <v>5.5</v>
      </c>
      <c r="S214">
        <v>185</v>
      </c>
      <c r="T214">
        <v>21200</v>
      </c>
      <c r="U214">
        <v>31400</v>
      </c>
      <c r="V214">
        <v>47800</v>
      </c>
    </row>
    <row r="215" spans="1:22" hidden="1" x14ac:dyDescent="0.25">
      <c r="A215" t="str">
        <f t="shared" si="3"/>
        <v>YAG5MaleFrance</v>
      </c>
      <c r="B215" t="s">
        <v>40</v>
      </c>
      <c r="C215" t="s">
        <v>250</v>
      </c>
      <c r="D215">
        <v>5</v>
      </c>
      <c r="E215" t="s">
        <v>22</v>
      </c>
      <c r="F215" t="s">
        <v>155</v>
      </c>
      <c r="G215" t="s">
        <v>122</v>
      </c>
      <c r="H215">
        <v>995</v>
      </c>
      <c r="I215">
        <v>930</v>
      </c>
      <c r="J215">
        <v>65.599999999999994</v>
      </c>
      <c r="K215">
        <v>6.5</v>
      </c>
      <c r="L215">
        <v>320</v>
      </c>
      <c r="M215">
        <v>15.9</v>
      </c>
      <c r="N215">
        <v>1.3</v>
      </c>
      <c r="O215">
        <v>15.5</v>
      </c>
      <c r="P215">
        <v>16.5</v>
      </c>
      <c r="Q215">
        <v>17.3</v>
      </c>
      <c r="R215">
        <v>1.8</v>
      </c>
      <c r="S215">
        <v>135</v>
      </c>
      <c r="T215">
        <v>30400</v>
      </c>
      <c r="U215">
        <v>42800</v>
      </c>
      <c r="V215">
        <v>65500</v>
      </c>
    </row>
    <row r="216" spans="1:22" hidden="1" x14ac:dyDescent="0.25">
      <c r="A216" t="str">
        <f t="shared" si="3"/>
        <v>YAG3MaleFrance</v>
      </c>
      <c r="B216" t="s">
        <v>40</v>
      </c>
      <c r="C216" t="s">
        <v>123</v>
      </c>
      <c r="D216">
        <v>3</v>
      </c>
      <c r="E216" t="s">
        <v>22</v>
      </c>
      <c r="F216" t="s">
        <v>155</v>
      </c>
      <c r="G216" t="s">
        <v>122</v>
      </c>
      <c r="H216">
        <v>1195</v>
      </c>
      <c r="I216">
        <v>1135</v>
      </c>
      <c r="J216">
        <v>64.2</v>
      </c>
      <c r="K216">
        <v>4.7</v>
      </c>
      <c r="L216">
        <v>405</v>
      </c>
      <c r="M216">
        <v>13.1</v>
      </c>
      <c r="N216">
        <v>1.6</v>
      </c>
      <c r="O216">
        <v>16.3</v>
      </c>
      <c r="P216">
        <v>19.3</v>
      </c>
      <c r="Q216">
        <v>21.1</v>
      </c>
      <c r="R216">
        <v>4.8</v>
      </c>
      <c r="S216">
        <v>175</v>
      </c>
      <c r="T216">
        <v>26700</v>
      </c>
      <c r="U216">
        <v>39000</v>
      </c>
      <c r="V216">
        <v>59100</v>
      </c>
    </row>
    <row r="217" spans="1:22" hidden="1" x14ac:dyDescent="0.25">
      <c r="A217" t="str">
        <f t="shared" si="3"/>
        <v>YAG1MaleFrance</v>
      </c>
      <c r="B217" t="s">
        <v>40</v>
      </c>
      <c r="C217" t="s">
        <v>124</v>
      </c>
      <c r="D217">
        <v>1</v>
      </c>
      <c r="E217" t="s">
        <v>22</v>
      </c>
      <c r="F217" t="s">
        <v>155</v>
      </c>
      <c r="G217" t="s">
        <v>122</v>
      </c>
      <c r="H217">
        <v>1130</v>
      </c>
      <c r="I217">
        <v>1095</v>
      </c>
      <c r="J217">
        <v>61.7</v>
      </c>
      <c r="K217">
        <v>3.1</v>
      </c>
      <c r="L217">
        <v>420</v>
      </c>
      <c r="M217">
        <v>12.1</v>
      </c>
      <c r="N217">
        <v>2.9</v>
      </c>
      <c r="O217">
        <v>17.600000000000001</v>
      </c>
      <c r="P217">
        <v>20.8</v>
      </c>
      <c r="Q217">
        <v>23.3</v>
      </c>
      <c r="R217">
        <v>5.7</v>
      </c>
      <c r="S217">
        <v>180</v>
      </c>
      <c r="T217">
        <v>24500</v>
      </c>
      <c r="U217">
        <v>32200</v>
      </c>
      <c r="V217">
        <v>42100</v>
      </c>
    </row>
    <row r="218" spans="1:22" hidden="1" x14ac:dyDescent="0.25">
      <c r="A218" t="str">
        <f t="shared" si="3"/>
        <v>YAG5MaleFrance</v>
      </c>
      <c r="B218" t="s">
        <v>26</v>
      </c>
      <c r="C218" t="s">
        <v>183</v>
      </c>
      <c r="D218">
        <v>5</v>
      </c>
      <c r="E218" t="s">
        <v>22</v>
      </c>
      <c r="F218" t="s">
        <v>155</v>
      </c>
      <c r="G218" t="s">
        <v>122</v>
      </c>
      <c r="H218">
        <v>1130</v>
      </c>
      <c r="I218">
        <v>1075</v>
      </c>
      <c r="J218">
        <v>67.3</v>
      </c>
      <c r="K218">
        <v>4.9000000000000004</v>
      </c>
      <c r="L218">
        <v>350</v>
      </c>
      <c r="M218">
        <v>14.4</v>
      </c>
      <c r="N218">
        <v>1.1000000000000001</v>
      </c>
      <c r="O218">
        <v>15.2</v>
      </c>
      <c r="P218">
        <v>16.3</v>
      </c>
      <c r="Q218">
        <v>17.2</v>
      </c>
      <c r="R218">
        <v>2</v>
      </c>
      <c r="S218">
        <v>150</v>
      </c>
      <c r="T218">
        <v>29200</v>
      </c>
      <c r="U218">
        <v>43300</v>
      </c>
      <c r="V218">
        <v>68500</v>
      </c>
    </row>
    <row r="219" spans="1:22" hidden="1" x14ac:dyDescent="0.25">
      <c r="A219" t="str">
        <f t="shared" si="3"/>
        <v>YAG3MaleFrance</v>
      </c>
      <c r="B219" t="s">
        <v>26</v>
      </c>
      <c r="C219" t="s">
        <v>184</v>
      </c>
      <c r="D219">
        <v>3</v>
      </c>
      <c r="E219" t="s">
        <v>22</v>
      </c>
      <c r="F219" t="s">
        <v>155</v>
      </c>
      <c r="G219" t="s">
        <v>122</v>
      </c>
      <c r="H219">
        <v>1175</v>
      </c>
      <c r="I219">
        <v>1115</v>
      </c>
      <c r="J219">
        <v>62.1</v>
      </c>
      <c r="K219">
        <v>5.3</v>
      </c>
      <c r="L219">
        <v>420</v>
      </c>
      <c r="M219">
        <v>13.2</v>
      </c>
      <c r="N219">
        <v>2.9</v>
      </c>
      <c r="O219">
        <v>17.2</v>
      </c>
      <c r="P219">
        <v>19.899999999999999</v>
      </c>
      <c r="Q219">
        <v>21.8</v>
      </c>
      <c r="R219">
        <v>4.7</v>
      </c>
      <c r="S219">
        <v>185</v>
      </c>
      <c r="T219">
        <v>26300</v>
      </c>
      <c r="U219">
        <v>39100</v>
      </c>
      <c r="V219">
        <v>60600</v>
      </c>
    </row>
    <row r="220" spans="1:22" hidden="1" x14ac:dyDescent="0.25">
      <c r="A220" t="str">
        <f t="shared" si="3"/>
        <v>YAG1MaleFrance</v>
      </c>
      <c r="B220" t="s">
        <v>26</v>
      </c>
      <c r="C220" t="s">
        <v>37</v>
      </c>
      <c r="D220">
        <v>1</v>
      </c>
      <c r="E220" t="s">
        <v>22</v>
      </c>
      <c r="F220" t="s">
        <v>155</v>
      </c>
      <c r="G220" t="s">
        <v>122</v>
      </c>
      <c r="H220">
        <v>1045</v>
      </c>
      <c r="I220">
        <v>1010</v>
      </c>
      <c r="J220">
        <v>62.4</v>
      </c>
      <c r="K220">
        <v>3.3</v>
      </c>
      <c r="L220">
        <v>380</v>
      </c>
      <c r="M220">
        <v>9.5</v>
      </c>
      <c r="N220">
        <v>3.7</v>
      </c>
      <c r="O220">
        <v>19.8</v>
      </c>
      <c r="P220">
        <v>22.1</v>
      </c>
      <c r="Q220">
        <v>24.4</v>
      </c>
      <c r="R220">
        <v>4.5999999999999996</v>
      </c>
      <c r="S220">
        <v>190</v>
      </c>
      <c r="T220">
        <v>23900</v>
      </c>
      <c r="U220">
        <v>32500</v>
      </c>
      <c r="V220">
        <v>50000</v>
      </c>
    </row>
    <row r="221" spans="1:22" hidden="1" x14ac:dyDescent="0.25">
      <c r="A221" t="str">
        <f t="shared" si="3"/>
        <v>YAG5MaleFrance</v>
      </c>
      <c r="B221" t="s">
        <v>104</v>
      </c>
      <c r="C221" t="s">
        <v>123</v>
      </c>
      <c r="D221">
        <v>5</v>
      </c>
      <c r="E221" t="s">
        <v>22</v>
      </c>
      <c r="F221" t="s">
        <v>155</v>
      </c>
      <c r="G221" t="s">
        <v>122</v>
      </c>
      <c r="H221">
        <v>1195</v>
      </c>
      <c r="I221">
        <v>1115</v>
      </c>
      <c r="J221">
        <v>65.599999999999994</v>
      </c>
      <c r="K221">
        <v>6.4</v>
      </c>
      <c r="L221">
        <v>385</v>
      </c>
      <c r="M221">
        <v>13.8</v>
      </c>
      <c r="N221">
        <v>1.3</v>
      </c>
      <c r="O221">
        <v>16.8</v>
      </c>
      <c r="P221">
        <v>18.600000000000001</v>
      </c>
      <c r="Q221">
        <v>19.2</v>
      </c>
      <c r="R221">
        <v>2.4</v>
      </c>
      <c r="S221">
        <v>175</v>
      </c>
      <c r="T221">
        <v>27700</v>
      </c>
      <c r="U221">
        <v>39200</v>
      </c>
      <c r="V221">
        <v>70100</v>
      </c>
    </row>
    <row r="222" spans="1:22" hidden="1" x14ac:dyDescent="0.25">
      <c r="A222" t="str">
        <f t="shared" si="3"/>
        <v>YAG3MaleFrance</v>
      </c>
      <c r="B222" t="s">
        <v>104</v>
      </c>
      <c r="C222" t="s">
        <v>124</v>
      </c>
      <c r="D222">
        <v>3</v>
      </c>
      <c r="E222" t="s">
        <v>22</v>
      </c>
      <c r="F222" t="s">
        <v>155</v>
      </c>
      <c r="G222" t="s">
        <v>122</v>
      </c>
      <c r="H222">
        <v>1130</v>
      </c>
      <c r="I222">
        <v>1080</v>
      </c>
      <c r="J222">
        <v>62.7</v>
      </c>
      <c r="K222">
        <v>4.3</v>
      </c>
      <c r="L222">
        <v>405</v>
      </c>
      <c r="M222">
        <v>12.5</v>
      </c>
      <c r="N222">
        <v>2.7</v>
      </c>
      <c r="O222">
        <v>17.399999999999999</v>
      </c>
      <c r="P222">
        <v>20.5</v>
      </c>
      <c r="Q222">
        <v>22.1</v>
      </c>
      <c r="R222">
        <v>4.7</v>
      </c>
      <c r="S222">
        <v>180</v>
      </c>
      <c r="T222">
        <v>30300</v>
      </c>
      <c r="U222">
        <v>40300</v>
      </c>
      <c r="V222">
        <v>58400</v>
      </c>
    </row>
    <row r="223" spans="1:22" hidden="1" x14ac:dyDescent="0.25">
      <c r="A223" t="str">
        <f t="shared" si="3"/>
        <v>YAG1MaleFrance</v>
      </c>
      <c r="B223" t="s">
        <v>104</v>
      </c>
      <c r="C223" t="s">
        <v>40</v>
      </c>
      <c r="D223">
        <v>1</v>
      </c>
      <c r="E223" t="s">
        <v>22</v>
      </c>
      <c r="F223" t="s">
        <v>155</v>
      </c>
      <c r="G223" t="s">
        <v>122</v>
      </c>
      <c r="H223">
        <v>1185</v>
      </c>
      <c r="I223">
        <v>1160</v>
      </c>
      <c r="J223">
        <v>60.8</v>
      </c>
      <c r="K223">
        <v>2.2999999999999998</v>
      </c>
      <c r="L223">
        <v>455</v>
      </c>
      <c r="M223">
        <v>11.7</v>
      </c>
      <c r="N223">
        <v>4.0999999999999996</v>
      </c>
      <c r="O223">
        <v>17.8</v>
      </c>
      <c r="P223">
        <v>20.6</v>
      </c>
      <c r="Q223">
        <v>23.4</v>
      </c>
      <c r="R223">
        <v>5.6</v>
      </c>
      <c r="S223">
        <v>190</v>
      </c>
      <c r="T223">
        <v>25200</v>
      </c>
      <c r="U223">
        <v>36700</v>
      </c>
      <c r="V223">
        <v>55900</v>
      </c>
    </row>
    <row r="224" spans="1:22" hidden="1" x14ac:dyDescent="0.25">
      <c r="A224" t="str">
        <f t="shared" si="3"/>
        <v>YAG5MaleFrance</v>
      </c>
      <c r="B224" t="s">
        <v>251</v>
      </c>
      <c r="C224" t="s">
        <v>184</v>
      </c>
      <c r="D224">
        <v>5</v>
      </c>
      <c r="E224" t="s">
        <v>22</v>
      </c>
      <c r="F224" t="s">
        <v>155</v>
      </c>
      <c r="G224" t="s">
        <v>122</v>
      </c>
      <c r="H224">
        <v>1175</v>
      </c>
      <c r="I224">
        <v>1090</v>
      </c>
      <c r="J224">
        <v>63.6</v>
      </c>
      <c r="K224">
        <v>7.3</v>
      </c>
      <c r="L224">
        <v>395</v>
      </c>
      <c r="M224">
        <v>14.6</v>
      </c>
      <c r="N224">
        <v>2.7</v>
      </c>
      <c r="O224">
        <v>16.3</v>
      </c>
      <c r="P224">
        <v>17.2</v>
      </c>
      <c r="Q224">
        <v>19.100000000000001</v>
      </c>
      <c r="R224">
        <v>2.8</v>
      </c>
      <c r="S224">
        <v>165</v>
      </c>
      <c r="T224">
        <v>30300</v>
      </c>
      <c r="U224">
        <v>44500</v>
      </c>
      <c r="V224">
        <v>71200</v>
      </c>
    </row>
    <row r="225" spans="1:22" hidden="1" x14ac:dyDescent="0.25">
      <c r="A225" t="str">
        <f t="shared" si="3"/>
        <v>YAG3MaleFrance</v>
      </c>
      <c r="B225" t="s">
        <v>251</v>
      </c>
      <c r="C225" t="s">
        <v>37</v>
      </c>
      <c r="D225">
        <v>3</v>
      </c>
      <c r="E225" t="s">
        <v>22</v>
      </c>
      <c r="F225" t="s">
        <v>155</v>
      </c>
      <c r="G225" t="s">
        <v>122</v>
      </c>
      <c r="H225">
        <v>1045</v>
      </c>
      <c r="I225">
        <v>990</v>
      </c>
      <c r="J225">
        <v>64.3</v>
      </c>
      <c r="K225">
        <v>5.3</v>
      </c>
      <c r="L225">
        <v>355</v>
      </c>
      <c r="M225">
        <v>11.2</v>
      </c>
      <c r="N225">
        <v>2.6</v>
      </c>
      <c r="O225">
        <v>18.2</v>
      </c>
      <c r="P225">
        <v>20.399999999999999</v>
      </c>
      <c r="Q225">
        <v>21.8</v>
      </c>
      <c r="R225">
        <v>3.6</v>
      </c>
      <c r="S225">
        <v>175</v>
      </c>
      <c r="T225">
        <v>29900</v>
      </c>
      <c r="U225">
        <v>44300</v>
      </c>
      <c r="V225">
        <v>77900</v>
      </c>
    </row>
    <row r="226" spans="1:22" hidden="1" x14ac:dyDescent="0.25">
      <c r="A226" t="str">
        <f t="shared" si="3"/>
        <v>YAG1MaleFrance</v>
      </c>
      <c r="B226" t="s">
        <v>251</v>
      </c>
      <c r="C226" t="s">
        <v>26</v>
      </c>
      <c r="D226">
        <v>1</v>
      </c>
      <c r="E226" t="s">
        <v>22</v>
      </c>
      <c r="F226" t="s">
        <v>155</v>
      </c>
      <c r="G226" t="s">
        <v>122</v>
      </c>
      <c r="H226">
        <v>1110</v>
      </c>
      <c r="I226">
        <v>1080</v>
      </c>
      <c r="J226">
        <v>63</v>
      </c>
      <c r="K226">
        <v>2.5</v>
      </c>
      <c r="L226">
        <v>400</v>
      </c>
      <c r="M226">
        <v>12.4</v>
      </c>
      <c r="N226">
        <v>3.2</v>
      </c>
      <c r="O226">
        <v>16.899999999999999</v>
      </c>
      <c r="P226">
        <v>18.8</v>
      </c>
      <c r="Q226">
        <v>21.4</v>
      </c>
      <c r="R226">
        <v>4.5</v>
      </c>
      <c r="S226">
        <v>175</v>
      </c>
      <c r="T226">
        <v>27400</v>
      </c>
      <c r="U226">
        <v>36300</v>
      </c>
      <c r="V226">
        <v>54000</v>
      </c>
    </row>
    <row r="227" spans="1:22" hidden="1" x14ac:dyDescent="0.25">
      <c r="A227" t="str">
        <f t="shared" si="3"/>
        <v>YAG5FemaleGreece</v>
      </c>
      <c r="B227" t="s">
        <v>37</v>
      </c>
      <c r="C227" t="s">
        <v>249</v>
      </c>
      <c r="D227">
        <v>5</v>
      </c>
      <c r="E227" t="s">
        <v>21</v>
      </c>
      <c r="F227" t="s">
        <v>258</v>
      </c>
      <c r="G227" t="s">
        <v>122</v>
      </c>
      <c r="H227">
        <v>1375</v>
      </c>
      <c r="I227">
        <v>1335</v>
      </c>
      <c r="J227">
        <v>61</v>
      </c>
      <c r="K227">
        <v>3</v>
      </c>
      <c r="L227">
        <v>520</v>
      </c>
      <c r="M227">
        <v>14.6</v>
      </c>
      <c r="N227">
        <v>2.1</v>
      </c>
      <c r="O227">
        <v>14.9</v>
      </c>
      <c r="P227">
        <v>19.3</v>
      </c>
      <c r="Q227">
        <v>22.3</v>
      </c>
      <c r="R227">
        <v>7.4</v>
      </c>
      <c r="S227">
        <v>190</v>
      </c>
      <c r="T227">
        <v>18500</v>
      </c>
      <c r="U227">
        <v>29900</v>
      </c>
      <c r="V227">
        <v>42600</v>
      </c>
    </row>
    <row r="228" spans="1:22" hidden="1" x14ac:dyDescent="0.25">
      <c r="A228" t="str">
        <f t="shared" si="3"/>
        <v>YAG3FemaleGreece</v>
      </c>
      <c r="B228" t="s">
        <v>37</v>
      </c>
      <c r="C228" t="s">
        <v>183</v>
      </c>
      <c r="D228">
        <v>3</v>
      </c>
      <c r="E228" t="s">
        <v>21</v>
      </c>
      <c r="F228" t="s">
        <v>258</v>
      </c>
      <c r="G228" t="s">
        <v>122</v>
      </c>
      <c r="H228">
        <v>1355</v>
      </c>
      <c r="I228">
        <v>1330</v>
      </c>
      <c r="J228">
        <v>54.7</v>
      </c>
      <c r="K228">
        <v>1.6</v>
      </c>
      <c r="L228">
        <v>605</v>
      </c>
      <c r="M228">
        <v>12.8</v>
      </c>
      <c r="N228">
        <v>2.2999999999999998</v>
      </c>
      <c r="O228">
        <v>18.600000000000001</v>
      </c>
      <c r="P228">
        <v>25.8</v>
      </c>
      <c r="Q228">
        <v>30.3</v>
      </c>
      <c r="R228">
        <v>11.6</v>
      </c>
      <c r="S228">
        <v>235</v>
      </c>
      <c r="T228">
        <v>20400</v>
      </c>
      <c r="U228">
        <v>28500</v>
      </c>
      <c r="V228">
        <v>38300</v>
      </c>
    </row>
    <row r="229" spans="1:22" hidden="1" x14ac:dyDescent="0.25">
      <c r="A229" t="str">
        <f t="shared" si="3"/>
        <v>YAG1FemaleGreece</v>
      </c>
      <c r="B229" t="s">
        <v>37</v>
      </c>
      <c r="C229" t="s">
        <v>184</v>
      </c>
      <c r="D229">
        <v>1</v>
      </c>
      <c r="E229" t="s">
        <v>21</v>
      </c>
      <c r="F229" t="s">
        <v>258</v>
      </c>
      <c r="G229" t="s">
        <v>122</v>
      </c>
      <c r="H229">
        <v>1470</v>
      </c>
      <c r="I229">
        <v>1455</v>
      </c>
      <c r="J229">
        <v>42.5</v>
      </c>
      <c r="K229">
        <v>1</v>
      </c>
      <c r="L229">
        <v>835</v>
      </c>
      <c r="M229">
        <v>17</v>
      </c>
      <c r="N229">
        <v>4.5</v>
      </c>
      <c r="O229">
        <v>25.6</v>
      </c>
      <c r="P229">
        <v>31.7</v>
      </c>
      <c r="Q229">
        <v>36.1</v>
      </c>
      <c r="R229">
        <v>10.5</v>
      </c>
      <c r="S229">
        <v>355</v>
      </c>
      <c r="T229">
        <v>16400</v>
      </c>
      <c r="U229">
        <v>22600</v>
      </c>
      <c r="V229">
        <v>28500</v>
      </c>
    </row>
    <row r="230" spans="1:22" hidden="1" x14ac:dyDescent="0.25">
      <c r="A230" t="str">
        <f t="shared" si="3"/>
        <v>YAG5FemaleGreece</v>
      </c>
      <c r="B230" t="s">
        <v>40</v>
      </c>
      <c r="C230" t="s">
        <v>250</v>
      </c>
      <c r="D230">
        <v>5</v>
      </c>
      <c r="E230" t="s">
        <v>21</v>
      </c>
      <c r="F230" t="s">
        <v>258</v>
      </c>
      <c r="G230" t="s">
        <v>122</v>
      </c>
      <c r="H230">
        <v>1370</v>
      </c>
      <c r="I230">
        <v>1330</v>
      </c>
      <c r="J230">
        <v>59.4</v>
      </c>
      <c r="K230">
        <v>2.8</v>
      </c>
      <c r="L230">
        <v>540</v>
      </c>
      <c r="M230">
        <v>12.2</v>
      </c>
      <c r="N230">
        <v>2.8</v>
      </c>
      <c r="O230">
        <v>19</v>
      </c>
      <c r="P230">
        <v>23.4</v>
      </c>
      <c r="Q230">
        <v>25.5</v>
      </c>
      <c r="R230">
        <v>6.5</v>
      </c>
      <c r="S230">
        <v>235</v>
      </c>
      <c r="T230">
        <v>20900</v>
      </c>
      <c r="U230">
        <v>31100</v>
      </c>
      <c r="V230">
        <v>41700</v>
      </c>
    </row>
    <row r="231" spans="1:22" hidden="1" x14ac:dyDescent="0.25">
      <c r="A231" t="str">
        <f t="shared" si="3"/>
        <v>YAG3FemaleGreece</v>
      </c>
      <c r="B231" t="s">
        <v>40</v>
      </c>
      <c r="C231" t="s">
        <v>123</v>
      </c>
      <c r="D231">
        <v>3</v>
      </c>
      <c r="E231" t="s">
        <v>21</v>
      </c>
      <c r="F231" t="s">
        <v>258</v>
      </c>
      <c r="G231" t="s">
        <v>122</v>
      </c>
      <c r="H231">
        <v>1495</v>
      </c>
      <c r="I231">
        <v>1465</v>
      </c>
      <c r="J231">
        <v>47.5</v>
      </c>
      <c r="K231">
        <v>2.1</v>
      </c>
      <c r="L231">
        <v>770</v>
      </c>
      <c r="M231">
        <v>16.2</v>
      </c>
      <c r="N231">
        <v>2.2999999999999998</v>
      </c>
      <c r="O231">
        <v>23.2</v>
      </c>
      <c r="P231">
        <v>30.1</v>
      </c>
      <c r="Q231">
        <v>34</v>
      </c>
      <c r="R231">
        <v>10.8</v>
      </c>
      <c r="S231">
        <v>330</v>
      </c>
      <c r="T231">
        <v>21200</v>
      </c>
      <c r="U231">
        <v>30000</v>
      </c>
      <c r="V231">
        <v>39500</v>
      </c>
    </row>
    <row r="232" spans="1:22" hidden="1" x14ac:dyDescent="0.25">
      <c r="A232" t="str">
        <f t="shared" si="3"/>
        <v>YAG1FemaleGreece</v>
      </c>
      <c r="B232" t="s">
        <v>40</v>
      </c>
      <c r="C232" t="s">
        <v>124</v>
      </c>
      <c r="D232">
        <v>1</v>
      </c>
      <c r="E232" t="s">
        <v>21</v>
      </c>
      <c r="F232" t="s">
        <v>258</v>
      </c>
      <c r="G232" t="s">
        <v>122</v>
      </c>
      <c r="H232">
        <v>1230</v>
      </c>
      <c r="I232">
        <v>1210</v>
      </c>
      <c r="J232">
        <v>38.5</v>
      </c>
      <c r="K232">
        <v>1.5</v>
      </c>
      <c r="L232">
        <v>745</v>
      </c>
      <c r="M232">
        <v>15.6</v>
      </c>
      <c r="N232">
        <v>3.7</v>
      </c>
      <c r="O232">
        <v>31.6</v>
      </c>
      <c r="P232">
        <v>38.5</v>
      </c>
      <c r="Q232">
        <v>42.3</v>
      </c>
      <c r="R232">
        <v>10.7</v>
      </c>
      <c r="S232">
        <v>360</v>
      </c>
      <c r="T232">
        <v>19400</v>
      </c>
      <c r="U232">
        <v>24900</v>
      </c>
      <c r="V232">
        <v>30400</v>
      </c>
    </row>
    <row r="233" spans="1:22" hidden="1" x14ac:dyDescent="0.25">
      <c r="A233" t="str">
        <f t="shared" si="3"/>
        <v>YAG5FemaleGreece</v>
      </c>
      <c r="B233" t="s">
        <v>26</v>
      </c>
      <c r="C233" t="s">
        <v>183</v>
      </c>
      <c r="D233">
        <v>5</v>
      </c>
      <c r="E233" t="s">
        <v>21</v>
      </c>
      <c r="F233" t="s">
        <v>258</v>
      </c>
      <c r="G233" t="s">
        <v>122</v>
      </c>
      <c r="H233">
        <v>1355</v>
      </c>
      <c r="I233">
        <v>1320</v>
      </c>
      <c r="J233">
        <v>55.9</v>
      </c>
      <c r="K233">
        <v>2.5</v>
      </c>
      <c r="L233">
        <v>580</v>
      </c>
      <c r="M233">
        <v>13.6</v>
      </c>
      <c r="N233">
        <v>1.9</v>
      </c>
      <c r="O233">
        <v>21.2</v>
      </c>
      <c r="P233">
        <v>26.2</v>
      </c>
      <c r="Q233">
        <v>28.6</v>
      </c>
      <c r="R233">
        <v>7.4</v>
      </c>
      <c r="S233">
        <v>265</v>
      </c>
      <c r="T233">
        <v>22300</v>
      </c>
      <c r="U233">
        <v>32500</v>
      </c>
      <c r="V233">
        <v>43800</v>
      </c>
    </row>
    <row r="234" spans="1:22" hidden="1" x14ac:dyDescent="0.25">
      <c r="A234" t="str">
        <f t="shared" si="3"/>
        <v>YAG3FemaleGreece</v>
      </c>
      <c r="B234" t="s">
        <v>26</v>
      </c>
      <c r="C234" t="s">
        <v>184</v>
      </c>
      <c r="D234">
        <v>3</v>
      </c>
      <c r="E234" t="s">
        <v>21</v>
      </c>
      <c r="F234" t="s">
        <v>258</v>
      </c>
      <c r="G234" t="s">
        <v>122</v>
      </c>
      <c r="H234">
        <v>1470</v>
      </c>
      <c r="I234">
        <v>1435</v>
      </c>
      <c r="J234">
        <v>43.3</v>
      </c>
      <c r="K234">
        <v>2.1</v>
      </c>
      <c r="L234">
        <v>815</v>
      </c>
      <c r="M234">
        <v>17.899999999999999</v>
      </c>
      <c r="N234">
        <v>2.2000000000000002</v>
      </c>
      <c r="O234">
        <v>26.9</v>
      </c>
      <c r="P234">
        <v>32.4</v>
      </c>
      <c r="Q234">
        <v>36.700000000000003</v>
      </c>
      <c r="R234">
        <v>9.6999999999999993</v>
      </c>
      <c r="S234">
        <v>375</v>
      </c>
      <c r="T234">
        <v>20800</v>
      </c>
      <c r="U234">
        <v>28800</v>
      </c>
      <c r="V234">
        <v>36500</v>
      </c>
    </row>
    <row r="235" spans="1:22" hidden="1" x14ac:dyDescent="0.25">
      <c r="A235" t="str">
        <f t="shared" si="3"/>
        <v>YAG1FemaleGreece</v>
      </c>
      <c r="B235" t="s">
        <v>26</v>
      </c>
      <c r="C235" t="s">
        <v>37</v>
      </c>
      <c r="D235">
        <v>1</v>
      </c>
      <c r="E235" t="s">
        <v>21</v>
      </c>
      <c r="F235" t="s">
        <v>258</v>
      </c>
      <c r="G235" t="s">
        <v>122</v>
      </c>
      <c r="H235">
        <v>1180</v>
      </c>
      <c r="I235">
        <v>1160</v>
      </c>
      <c r="J235">
        <v>35.700000000000003</v>
      </c>
      <c r="K235">
        <v>1.4</v>
      </c>
      <c r="L235">
        <v>745</v>
      </c>
      <c r="M235">
        <v>15.2</v>
      </c>
      <c r="N235">
        <v>5.9</v>
      </c>
      <c r="O235">
        <v>32.1</v>
      </c>
      <c r="P235">
        <v>37.6</v>
      </c>
      <c r="Q235">
        <v>43.1</v>
      </c>
      <c r="R235">
        <v>10.9</v>
      </c>
      <c r="S235">
        <v>360</v>
      </c>
      <c r="T235">
        <v>20100</v>
      </c>
      <c r="U235">
        <v>25900</v>
      </c>
      <c r="V235">
        <v>30700</v>
      </c>
    </row>
    <row r="236" spans="1:22" hidden="1" x14ac:dyDescent="0.25">
      <c r="A236" t="str">
        <f t="shared" si="3"/>
        <v>YAG5FemaleGreece</v>
      </c>
      <c r="B236" t="s">
        <v>104</v>
      </c>
      <c r="C236" t="s">
        <v>123</v>
      </c>
      <c r="D236">
        <v>5</v>
      </c>
      <c r="E236" t="s">
        <v>21</v>
      </c>
      <c r="F236" t="s">
        <v>258</v>
      </c>
      <c r="G236" t="s">
        <v>122</v>
      </c>
      <c r="H236">
        <v>1495</v>
      </c>
      <c r="I236">
        <v>1455</v>
      </c>
      <c r="J236">
        <v>48.6</v>
      </c>
      <c r="K236">
        <v>2.7</v>
      </c>
      <c r="L236">
        <v>750</v>
      </c>
      <c r="M236">
        <v>16.7</v>
      </c>
      <c r="N236">
        <v>2.5</v>
      </c>
      <c r="O236">
        <v>25.8</v>
      </c>
      <c r="P236">
        <v>30.6</v>
      </c>
      <c r="Q236">
        <v>32.1</v>
      </c>
      <c r="R236">
        <v>6.3</v>
      </c>
      <c r="S236">
        <v>355</v>
      </c>
      <c r="T236">
        <v>24400</v>
      </c>
      <c r="U236">
        <v>33900</v>
      </c>
      <c r="V236">
        <v>51100</v>
      </c>
    </row>
    <row r="237" spans="1:22" hidden="1" x14ac:dyDescent="0.25">
      <c r="A237" t="str">
        <f t="shared" si="3"/>
        <v>YAG3FemaleGreece</v>
      </c>
      <c r="B237" t="s">
        <v>104</v>
      </c>
      <c r="C237" t="s">
        <v>124</v>
      </c>
      <c r="D237">
        <v>3</v>
      </c>
      <c r="E237" t="s">
        <v>21</v>
      </c>
      <c r="F237" t="s">
        <v>258</v>
      </c>
      <c r="G237" t="s">
        <v>122</v>
      </c>
      <c r="H237">
        <v>1230</v>
      </c>
      <c r="I237">
        <v>1195</v>
      </c>
      <c r="J237">
        <v>39.200000000000003</v>
      </c>
      <c r="K237">
        <v>2.7</v>
      </c>
      <c r="L237">
        <v>725</v>
      </c>
      <c r="M237">
        <v>17.7</v>
      </c>
      <c r="N237">
        <v>3.5</v>
      </c>
      <c r="O237">
        <v>30.3</v>
      </c>
      <c r="P237">
        <v>37.1</v>
      </c>
      <c r="Q237">
        <v>39.5</v>
      </c>
      <c r="R237">
        <v>9.1999999999999993</v>
      </c>
      <c r="S237">
        <v>355</v>
      </c>
      <c r="T237">
        <v>23700</v>
      </c>
      <c r="U237">
        <v>29900</v>
      </c>
      <c r="V237">
        <v>38300</v>
      </c>
    </row>
    <row r="238" spans="1:22" hidden="1" x14ac:dyDescent="0.25">
      <c r="A238" t="str">
        <f t="shared" si="3"/>
        <v>YAG1FemaleGreece</v>
      </c>
      <c r="B238" t="s">
        <v>104</v>
      </c>
      <c r="C238" t="s">
        <v>40</v>
      </c>
      <c r="D238">
        <v>1</v>
      </c>
      <c r="E238" t="s">
        <v>21</v>
      </c>
      <c r="F238" t="s">
        <v>258</v>
      </c>
      <c r="G238" t="s">
        <v>122</v>
      </c>
      <c r="H238">
        <v>1045</v>
      </c>
      <c r="I238">
        <v>1030</v>
      </c>
      <c r="J238">
        <v>32.5</v>
      </c>
      <c r="K238">
        <v>1.3</v>
      </c>
      <c r="L238">
        <v>695</v>
      </c>
      <c r="M238">
        <v>13.8</v>
      </c>
      <c r="N238">
        <v>5.3</v>
      </c>
      <c r="O238">
        <v>37.9</v>
      </c>
      <c r="P238">
        <v>44.9</v>
      </c>
      <c r="Q238">
        <v>48.4</v>
      </c>
      <c r="R238">
        <v>10.6</v>
      </c>
      <c r="S238">
        <v>380</v>
      </c>
      <c r="T238">
        <v>19700</v>
      </c>
      <c r="U238">
        <v>25000</v>
      </c>
      <c r="V238">
        <v>30300</v>
      </c>
    </row>
    <row r="239" spans="1:22" hidden="1" x14ac:dyDescent="0.25">
      <c r="A239" t="str">
        <f t="shared" si="3"/>
        <v>YAG5FemaleGreece</v>
      </c>
      <c r="B239" t="s">
        <v>251</v>
      </c>
      <c r="C239" t="s">
        <v>184</v>
      </c>
      <c r="D239">
        <v>5</v>
      </c>
      <c r="E239" t="s">
        <v>21</v>
      </c>
      <c r="F239" t="s">
        <v>258</v>
      </c>
      <c r="G239" t="s">
        <v>122</v>
      </c>
      <c r="H239">
        <v>1470</v>
      </c>
      <c r="I239">
        <v>1420</v>
      </c>
      <c r="J239">
        <v>44.5</v>
      </c>
      <c r="K239">
        <v>3.3</v>
      </c>
      <c r="L239">
        <v>785</v>
      </c>
      <c r="M239">
        <v>19.5</v>
      </c>
      <c r="N239">
        <v>2.2999999999999998</v>
      </c>
      <c r="O239">
        <v>27.5</v>
      </c>
      <c r="P239">
        <v>31.7</v>
      </c>
      <c r="Q239">
        <v>33.6</v>
      </c>
      <c r="R239">
        <v>6.1</v>
      </c>
      <c r="S239">
        <v>380</v>
      </c>
      <c r="T239">
        <v>24500</v>
      </c>
      <c r="U239">
        <v>34300</v>
      </c>
      <c r="V239">
        <v>47100</v>
      </c>
    </row>
    <row r="240" spans="1:22" hidden="1" x14ac:dyDescent="0.25">
      <c r="A240" t="str">
        <f t="shared" si="3"/>
        <v>YAG3FemaleGreece</v>
      </c>
      <c r="B240" t="s">
        <v>251</v>
      </c>
      <c r="C240" t="s">
        <v>37</v>
      </c>
      <c r="D240">
        <v>3</v>
      </c>
      <c r="E240" t="s">
        <v>21</v>
      </c>
      <c r="F240" t="s">
        <v>258</v>
      </c>
      <c r="G240" t="s">
        <v>122</v>
      </c>
      <c r="H240">
        <v>1180</v>
      </c>
      <c r="I240">
        <v>1145</v>
      </c>
      <c r="J240">
        <v>36.6</v>
      </c>
      <c r="K240">
        <v>3</v>
      </c>
      <c r="L240">
        <v>725</v>
      </c>
      <c r="M240">
        <v>18.8</v>
      </c>
      <c r="N240">
        <v>3.5</v>
      </c>
      <c r="O240">
        <v>29.8</v>
      </c>
      <c r="P240">
        <v>38.1</v>
      </c>
      <c r="Q240">
        <v>41.1</v>
      </c>
      <c r="R240">
        <v>11.3</v>
      </c>
      <c r="S240">
        <v>335</v>
      </c>
      <c r="T240">
        <v>25200</v>
      </c>
      <c r="U240">
        <v>31900</v>
      </c>
      <c r="V240">
        <v>42000</v>
      </c>
    </row>
    <row r="241" spans="1:22" hidden="1" x14ac:dyDescent="0.25">
      <c r="A241" t="str">
        <f t="shared" si="3"/>
        <v>YAG1FemaleGreece</v>
      </c>
      <c r="B241" t="s">
        <v>251</v>
      </c>
      <c r="C241" t="s">
        <v>26</v>
      </c>
      <c r="D241">
        <v>1</v>
      </c>
      <c r="E241" t="s">
        <v>21</v>
      </c>
      <c r="F241" t="s">
        <v>258</v>
      </c>
      <c r="G241" t="s">
        <v>122</v>
      </c>
      <c r="H241">
        <v>1070</v>
      </c>
      <c r="I241">
        <v>1055</v>
      </c>
      <c r="J241">
        <v>32.799999999999997</v>
      </c>
      <c r="K241">
        <v>1.6</v>
      </c>
      <c r="L241">
        <v>710</v>
      </c>
      <c r="M241">
        <v>16</v>
      </c>
      <c r="N241">
        <v>4.9000000000000004</v>
      </c>
      <c r="O241">
        <v>35.299999999999997</v>
      </c>
      <c r="P241">
        <v>42</v>
      </c>
      <c r="Q241">
        <v>46.2</v>
      </c>
      <c r="R241">
        <v>10.9</v>
      </c>
      <c r="S241">
        <v>355</v>
      </c>
      <c r="T241">
        <v>20400</v>
      </c>
      <c r="U241">
        <v>26600</v>
      </c>
      <c r="V241">
        <v>32800</v>
      </c>
    </row>
    <row r="242" spans="1:22" hidden="1" x14ac:dyDescent="0.25">
      <c r="A242" t="str">
        <f t="shared" si="3"/>
        <v>YAG5Female + maleGreece</v>
      </c>
      <c r="B242" t="s">
        <v>37</v>
      </c>
      <c r="C242" t="s">
        <v>249</v>
      </c>
      <c r="D242">
        <v>5</v>
      </c>
      <c r="E242" t="s">
        <v>246</v>
      </c>
      <c r="F242" t="s">
        <v>258</v>
      </c>
      <c r="G242" t="s">
        <v>122</v>
      </c>
      <c r="H242">
        <v>2775</v>
      </c>
      <c r="I242">
        <v>2690</v>
      </c>
      <c r="J242">
        <v>62.2</v>
      </c>
      <c r="K242">
        <v>3</v>
      </c>
      <c r="L242">
        <v>1020</v>
      </c>
      <c r="M242">
        <v>14.3</v>
      </c>
      <c r="N242">
        <v>1.9</v>
      </c>
      <c r="O242">
        <v>15</v>
      </c>
      <c r="P242">
        <v>19.2</v>
      </c>
      <c r="Q242">
        <v>21.6</v>
      </c>
      <c r="R242">
        <v>6.6</v>
      </c>
      <c r="S242">
        <v>385</v>
      </c>
      <c r="T242">
        <v>23000</v>
      </c>
      <c r="U242">
        <v>32800</v>
      </c>
      <c r="V242">
        <v>50400</v>
      </c>
    </row>
    <row r="243" spans="1:22" hidden="1" x14ac:dyDescent="0.25">
      <c r="A243" t="str">
        <f t="shared" si="3"/>
        <v>YAG3Female + maleGreece</v>
      </c>
      <c r="B243" t="s">
        <v>37</v>
      </c>
      <c r="C243" t="s">
        <v>183</v>
      </c>
      <c r="D243">
        <v>3</v>
      </c>
      <c r="E243" t="s">
        <v>246</v>
      </c>
      <c r="F243" t="s">
        <v>258</v>
      </c>
      <c r="G243" t="s">
        <v>122</v>
      </c>
      <c r="H243">
        <v>2655</v>
      </c>
      <c r="I243">
        <v>2605</v>
      </c>
      <c r="J243">
        <v>55.9</v>
      </c>
      <c r="K243">
        <v>1.9</v>
      </c>
      <c r="L243">
        <v>1150</v>
      </c>
      <c r="M243">
        <v>12.7</v>
      </c>
      <c r="N243">
        <v>2.2999999999999998</v>
      </c>
      <c r="O243">
        <v>18</v>
      </c>
      <c r="P243">
        <v>25</v>
      </c>
      <c r="Q243">
        <v>29.1</v>
      </c>
      <c r="R243">
        <v>11.1</v>
      </c>
      <c r="S243">
        <v>445</v>
      </c>
      <c r="T243">
        <v>22600</v>
      </c>
      <c r="U243">
        <v>31800</v>
      </c>
      <c r="V243">
        <v>42300</v>
      </c>
    </row>
    <row r="244" spans="1:22" hidden="1" x14ac:dyDescent="0.25">
      <c r="A244" t="str">
        <f t="shared" si="3"/>
        <v>YAG1Female + maleGreece</v>
      </c>
      <c r="B244" t="s">
        <v>37</v>
      </c>
      <c r="C244" t="s">
        <v>184</v>
      </c>
      <c r="D244">
        <v>1</v>
      </c>
      <c r="E244" t="s">
        <v>246</v>
      </c>
      <c r="F244" t="s">
        <v>258</v>
      </c>
      <c r="G244" t="s">
        <v>122</v>
      </c>
      <c r="H244">
        <v>2885</v>
      </c>
      <c r="I244">
        <v>2845</v>
      </c>
      <c r="J244">
        <v>43.1</v>
      </c>
      <c r="K244">
        <v>1.5</v>
      </c>
      <c r="L244">
        <v>1615</v>
      </c>
      <c r="M244">
        <v>15.3</v>
      </c>
      <c r="N244">
        <v>4.0999999999999996</v>
      </c>
      <c r="O244">
        <v>26.7</v>
      </c>
      <c r="P244">
        <v>32.6</v>
      </c>
      <c r="Q244">
        <v>37.5</v>
      </c>
      <c r="R244">
        <v>10.8</v>
      </c>
      <c r="S244">
        <v>720</v>
      </c>
      <c r="T244">
        <v>19300</v>
      </c>
      <c r="U244">
        <v>25600</v>
      </c>
      <c r="V244">
        <v>32500</v>
      </c>
    </row>
    <row r="245" spans="1:22" hidden="1" x14ac:dyDescent="0.25">
      <c r="A245" t="str">
        <f t="shared" si="3"/>
        <v>YAG5Female + maleGreece</v>
      </c>
      <c r="B245" t="s">
        <v>40</v>
      </c>
      <c r="C245" t="s">
        <v>250</v>
      </c>
      <c r="D245">
        <v>5</v>
      </c>
      <c r="E245" t="s">
        <v>246</v>
      </c>
      <c r="F245" t="s">
        <v>258</v>
      </c>
      <c r="G245" t="s">
        <v>122</v>
      </c>
      <c r="H245">
        <v>2680</v>
      </c>
      <c r="I245">
        <v>2610</v>
      </c>
      <c r="J245">
        <v>61.5</v>
      </c>
      <c r="K245">
        <v>2.7</v>
      </c>
      <c r="L245">
        <v>1005</v>
      </c>
      <c r="M245">
        <v>11.5</v>
      </c>
      <c r="N245">
        <v>2.4</v>
      </c>
      <c r="O245">
        <v>17.899999999999999</v>
      </c>
      <c r="P245">
        <v>22.2</v>
      </c>
      <c r="Q245">
        <v>24.6</v>
      </c>
      <c r="R245">
        <v>6.7</v>
      </c>
      <c r="S245">
        <v>440</v>
      </c>
      <c r="T245">
        <v>24200</v>
      </c>
      <c r="U245">
        <v>34000</v>
      </c>
      <c r="V245">
        <v>48700</v>
      </c>
    </row>
    <row r="246" spans="1:22" hidden="1" x14ac:dyDescent="0.25">
      <c r="A246" t="str">
        <f t="shared" si="3"/>
        <v>YAG3Female + maleGreece</v>
      </c>
      <c r="B246" t="s">
        <v>40</v>
      </c>
      <c r="C246" t="s">
        <v>123</v>
      </c>
      <c r="D246">
        <v>3</v>
      </c>
      <c r="E246" t="s">
        <v>246</v>
      </c>
      <c r="F246" t="s">
        <v>258</v>
      </c>
      <c r="G246" t="s">
        <v>122</v>
      </c>
      <c r="H246">
        <v>2840</v>
      </c>
      <c r="I246">
        <v>2790</v>
      </c>
      <c r="J246">
        <v>47.7</v>
      </c>
      <c r="K246">
        <v>1.8</v>
      </c>
      <c r="L246">
        <v>1460</v>
      </c>
      <c r="M246">
        <v>15.7</v>
      </c>
      <c r="N246">
        <v>2.2999999999999998</v>
      </c>
      <c r="O246">
        <v>23.7</v>
      </c>
      <c r="P246">
        <v>30.5</v>
      </c>
      <c r="Q246">
        <v>34.299999999999997</v>
      </c>
      <c r="R246">
        <v>10.6</v>
      </c>
      <c r="S246">
        <v>645</v>
      </c>
      <c r="T246">
        <v>23800</v>
      </c>
      <c r="U246">
        <v>32900</v>
      </c>
      <c r="V246">
        <v>43200</v>
      </c>
    </row>
    <row r="247" spans="1:22" hidden="1" x14ac:dyDescent="0.25">
      <c r="A247" t="str">
        <f t="shared" si="3"/>
        <v>YAG1Female + maleGreece</v>
      </c>
      <c r="B247" t="s">
        <v>40</v>
      </c>
      <c r="C247" t="s">
        <v>124</v>
      </c>
      <c r="D247">
        <v>1</v>
      </c>
      <c r="E247" t="s">
        <v>246</v>
      </c>
      <c r="F247" t="s">
        <v>258</v>
      </c>
      <c r="G247" t="s">
        <v>122</v>
      </c>
      <c r="H247">
        <v>2495</v>
      </c>
      <c r="I247">
        <v>2460</v>
      </c>
      <c r="J247">
        <v>39.6</v>
      </c>
      <c r="K247">
        <v>1.3</v>
      </c>
      <c r="L247">
        <v>1485</v>
      </c>
      <c r="M247">
        <v>14.3</v>
      </c>
      <c r="N247">
        <v>4</v>
      </c>
      <c r="O247">
        <v>31.4</v>
      </c>
      <c r="P247">
        <v>37.700000000000003</v>
      </c>
      <c r="Q247">
        <v>42.1</v>
      </c>
      <c r="R247">
        <v>10.6</v>
      </c>
      <c r="S247">
        <v>730</v>
      </c>
      <c r="T247">
        <v>21200</v>
      </c>
      <c r="U247">
        <v>26700</v>
      </c>
      <c r="V247">
        <v>32900</v>
      </c>
    </row>
    <row r="248" spans="1:22" hidden="1" x14ac:dyDescent="0.25">
      <c r="A248" t="str">
        <f t="shared" si="3"/>
        <v>YAG5Female + maleGreece</v>
      </c>
      <c r="B248" t="s">
        <v>26</v>
      </c>
      <c r="C248" t="s">
        <v>183</v>
      </c>
      <c r="D248">
        <v>5</v>
      </c>
      <c r="E248" t="s">
        <v>246</v>
      </c>
      <c r="F248" t="s">
        <v>258</v>
      </c>
      <c r="G248" t="s">
        <v>122</v>
      </c>
      <c r="H248">
        <v>2655</v>
      </c>
      <c r="I248">
        <v>2580</v>
      </c>
      <c r="J248">
        <v>56.9</v>
      </c>
      <c r="K248">
        <v>2.9</v>
      </c>
      <c r="L248">
        <v>1110</v>
      </c>
      <c r="M248">
        <v>13.2</v>
      </c>
      <c r="N248">
        <v>1.9</v>
      </c>
      <c r="O248">
        <v>21.1</v>
      </c>
      <c r="P248">
        <v>25.6</v>
      </c>
      <c r="Q248">
        <v>28</v>
      </c>
      <c r="R248">
        <v>6.8</v>
      </c>
      <c r="S248">
        <v>525</v>
      </c>
      <c r="T248">
        <v>24500</v>
      </c>
      <c r="U248">
        <v>35400</v>
      </c>
      <c r="V248">
        <v>48500</v>
      </c>
    </row>
    <row r="249" spans="1:22" hidden="1" x14ac:dyDescent="0.25">
      <c r="A249" t="str">
        <f t="shared" si="3"/>
        <v>YAG3Female + maleGreece</v>
      </c>
      <c r="B249" t="s">
        <v>26</v>
      </c>
      <c r="C249" t="s">
        <v>184</v>
      </c>
      <c r="D249">
        <v>3</v>
      </c>
      <c r="E249" t="s">
        <v>246</v>
      </c>
      <c r="F249" t="s">
        <v>258</v>
      </c>
      <c r="G249" t="s">
        <v>122</v>
      </c>
      <c r="H249">
        <v>2885</v>
      </c>
      <c r="I249">
        <v>2820</v>
      </c>
      <c r="J249">
        <v>44.3</v>
      </c>
      <c r="K249">
        <v>2.2999999999999998</v>
      </c>
      <c r="L249">
        <v>1570</v>
      </c>
      <c r="M249">
        <v>16.3</v>
      </c>
      <c r="N249">
        <v>2.5</v>
      </c>
      <c r="O249">
        <v>27.5</v>
      </c>
      <c r="P249">
        <v>33.1</v>
      </c>
      <c r="Q249">
        <v>36.9</v>
      </c>
      <c r="R249">
        <v>9.4</v>
      </c>
      <c r="S249">
        <v>760</v>
      </c>
      <c r="T249">
        <v>23700</v>
      </c>
      <c r="U249">
        <v>31400</v>
      </c>
      <c r="V249">
        <v>41200</v>
      </c>
    </row>
    <row r="250" spans="1:22" hidden="1" x14ac:dyDescent="0.25">
      <c r="A250" t="str">
        <f t="shared" si="3"/>
        <v>YAG1Female + maleGreece</v>
      </c>
      <c r="B250" t="s">
        <v>26</v>
      </c>
      <c r="C250" t="s">
        <v>37</v>
      </c>
      <c r="D250">
        <v>1</v>
      </c>
      <c r="E250" t="s">
        <v>246</v>
      </c>
      <c r="F250" t="s">
        <v>258</v>
      </c>
      <c r="G250" t="s">
        <v>122</v>
      </c>
      <c r="H250">
        <v>2325</v>
      </c>
      <c r="I250">
        <v>2290</v>
      </c>
      <c r="J250">
        <v>37.799999999999997</v>
      </c>
      <c r="K250">
        <v>1.4</v>
      </c>
      <c r="L250">
        <v>1425</v>
      </c>
      <c r="M250">
        <v>14</v>
      </c>
      <c r="N250">
        <v>4.8</v>
      </c>
      <c r="O250">
        <v>32.700000000000003</v>
      </c>
      <c r="P250">
        <v>38.299999999999997</v>
      </c>
      <c r="Q250">
        <v>43.3</v>
      </c>
      <c r="R250">
        <v>10.7</v>
      </c>
      <c r="S250">
        <v>725</v>
      </c>
      <c r="T250">
        <v>21900</v>
      </c>
      <c r="U250">
        <v>27700</v>
      </c>
      <c r="V250">
        <v>33900</v>
      </c>
    </row>
    <row r="251" spans="1:22" hidden="1" x14ac:dyDescent="0.25">
      <c r="A251" t="str">
        <f t="shared" si="3"/>
        <v>YAG5Female + maleGreece</v>
      </c>
      <c r="B251" t="s">
        <v>104</v>
      </c>
      <c r="C251" t="s">
        <v>123</v>
      </c>
      <c r="D251">
        <v>5</v>
      </c>
      <c r="E251" t="s">
        <v>246</v>
      </c>
      <c r="F251" t="s">
        <v>258</v>
      </c>
      <c r="G251" t="s">
        <v>122</v>
      </c>
      <c r="H251">
        <v>2840</v>
      </c>
      <c r="I251">
        <v>2765</v>
      </c>
      <c r="J251">
        <v>48.7</v>
      </c>
      <c r="K251">
        <v>2.6</v>
      </c>
      <c r="L251">
        <v>1420</v>
      </c>
      <c r="M251">
        <v>16.100000000000001</v>
      </c>
      <c r="N251">
        <v>3</v>
      </c>
      <c r="O251">
        <v>25.6</v>
      </c>
      <c r="P251">
        <v>29.9</v>
      </c>
      <c r="Q251">
        <v>32.200000000000003</v>
      </c>
      <c r="R251">
        <v>6.6</v>
      </c>
      <c r="S251">
        <v>680</v>
      </c>
      <c r="T251">
        <v>27400</v>
      </c>
      <c r="U251">
        <v>38000</v>
      </c>
      <c r="V251">
        <v>55100</v>
      </c>
    </row>
    <row r="252" spans="1:22" hidden="1" x14ac:dyDescent="0.25">
      <c r="A252" t="str">
        <f t="shared" si="3"/>
        <v>YAG3Female + maleGreece</v>
      </c>
      <c r="B252" t="s">
        <v>104</v>
      </c>
      <c r="C252" t="s">
        <v>124</v>
      </c>
      <c r="D252">
        <v>3</v>
      </c>
      <c r="E252" t="s">
        <v>246</v>
      </c>
      <c r="F252" t="s">
        <v>258</v>
      </c>
      <c r="G252" t="s">
        <v>122</v>
      </c>
      <c r="H252">
        <v>2495</v>
      </c>
      <c r="I252">
        <v>2430</v>
      </c>
      <c r="J252">
        <v>40.4</v>
      </c>
      <c r="K252">
        <v>2.5</v>
      </c>
      <c r="L252">
        <v>1450</v>
      </c>
      <c r="M252">
        <v>16.3</v>
      </c>
      <c r="N252">
        <v>3</v>
      </c>
      <c r="O252">
        <v>30.6</v>
      </c>
      <c r="P252">
        <v>37.4</v>
      </c>
      <c r="Q252">
        <v>40.299999999999997</v>
      </c>
      <c r="R252">
        <v>9.6</v>
      </c>
      <c r="S252">
        <v>720</v>
      </c>
      <c r="T252">
        <v>25600</v>
      </c>
      <c r="U252">
        <v>32800</v>
      </c>
      <c r="V252">
        <v>43400</v>
      </c>
    </row>
    <row r="253" spans="1:22" hidden="1" x14ac:dyDescent="0.25">
      <c r="A253" t="str">
        <f t="shared" si="3"/>
        <v>YAG1Female + maleGreece</v>
      </c>
      <c r="B253" t="s">
        <v>104</v>
      </c>
      <c r="C253" t="s">
        <v>40</v>
      </c>
      <c r="D253">
        <v>1</v>
      </c>
      <c r="E253" t="s">
        <v>246</v>
      </c>
      <c r="F253" t="s">
        <v>258</v>
      </c>
      <c r="G253" t="s">
        <v>122</v>
      </c>
      <c r="H253">
        <v>2095</v>
      </c>
      <c r="I253">
        <v>2070</v>
      </c>
      <c r="J253">
        <v>33.9</v>
      </c>
      <c r="K253">
        <v>1.1000000000000001</v>
      </c>
      <c r="L253">
        <v>1370</v>
      </c>
      <c r="M253">
        <v>13.5</v>
      </c>
      <c r="N253">
        <v>5.0999999999999996</v>
      </c>
      <c r="O253">
        <v>36.200000000000003</v>
      </c>
      <c r="P253">
        <v>44.3</v>
      </c>
      <c r="Q253">
        <v>47.5</v>
      </c>
      <c r="R253">
        <v>11.4</v>
      </c>
      <c r="S253">
        <v>725</v>
      </c>
      <c r="T253">
        <v>21500</v>
      </c>
      <c r="U253">
        <v>27400</v>
      </c>
      <c r="V253">
        <v>33600</v>
      </c>
    </row>
    <row r="254" spans="1:22" hidden="1" x14ac:dyDescent="0.25">
      <c r="A254" t="str">
        <f t="shared" si="3"/>
        <v>YAG5Female + maleGreece</v>
      </c>
      <c r="B254" t="s">
        <v>251</v>
      </c>
      <c r="C254" t="s">
        <v>184</v>
      </c>
      <c r="D254">
        <v>5</v>
      </c>
      <c r="E254" t="s">
        <v>246</v>
      </c>
      <c r="F254" t="s">
        <v>258</v>
      </c>
      <c r="G254" t="s">
        <v>122</v>
      </c>
      <c r="H254">
        <v>2885</v>
      </c>
      <c r="I254">
        <v>2785</v>
      </c>
      <c r="J254">
        <v>45.4</v>
      </c>
      <c r="K254">
        <v>3.5</v>
      </c>
      <c r="L254">
        <v>1520</v>
      </c>
      <c r="M254">
        <v>18.3</v>
      </c>
      <c r="N254">
        <v>2.7</v>
      </c>
      <c r="O254">
        <v>28</v>
      </c>
      <c r="P254">
        <v>31.7</v>
      </c>
      <c r="Q254">
        <v>33.6</v>
      </c>
      <c r="R254">
        <v>5.6</v>
      </c>
      <c r="S254">
        <v>760</v>
      </c>
      <c r="T254">
        <v>27000</v>
      </c>
      <c r="U254">
        <v>38000</v>
      </c>
      <c r="V254">
        <v>50700</v>
      </c>
    </row>
    <row r="255" spans="1:22" hidden="1" x14ac:dyDescent="0.25">
      <c r="A255" t="str">
        <f t="shared" si="3"/>
        <v>YAG3Female + maleGreece</v>
      </c>
      <c r="B255" t="s">
        <v>251</v>
      </c>
      <c r="C255" t="s">
        <v>37</v>
      </c>
      <c r="D255">
        <v>3</v>
      </c>
      <c r="E255" t="s">
        <v>246</v>
      </c>
      <c r="F255" t="s">
        <v>258</v>
      </c>
      <c r="G255" t="s">
        <v>122</v>
      </c>
      <c r="H255">
        <v>2325</v>
      </c>
      <c r="I255">
        <v>2260</v>
      </c>
      <c r="J255">
        <v>38.9</v>
      </c>
      <c r="K255">
        <v>2.8</v>
      </c>
      <c r="L255">
        <v>1380</v>
      </c>
      <c r="M255">
        <v>16.899999999999999</v>
      </c>
      <c r="N255">
        <v>3.3</v>
      </c>
      <c r="O255">
        <v>30.8</v>
      </c>
      <c r="P255">
        <v>37.9</v>
      </c>
      <c r="Q255">
        <v>40.9</v>
      </c>
      <c r="R255">
        <v>10.1</v>
      </c>
      <c r="S255">
        <v>685</v>
      </c>
      <c r="T255">
        <v>26900</v>
      </c>
      <c r="U255">
        <v>35000</v>
      </c>
      <c r="V255">
        <v>46700</v>
      </c>
    </row>
    <row r="256" spans="1:22" hidden="1" x14ac:dyDescent="0.25">
      <c r="A256" t="str">
        <f t="shared" si="3"/>
        <v>YAG1Female + maleGreece</v>
      </c>
      <c r="B256" t="s">
        <v>251</v>
      </c>
      <c r="C256" t="s">
        <v>26</v>
      </c>
      <c r="D256">
        <v>1</v>
      </c>
      <c r="E256" t="s">
        <v>246</v>
      </c>
      <c r="F256" t="s">
        <v>258</v>
      </c>
      <c r="G256" t="s">
        <v>122</v>
      </c>
      <c r="H256">
        <v>2055</v>
      </c>
      <c r="I256">
        <v>2025</v>
      </c>
      <c r="J256">
        <v>34.799999999999997</v>
      </c>
      <c r="K256">
        <v>1.6</v>
      </c>
      <c r="L256">
        <v>1320</v>
      </c>
      <c r="M256">
        <v>15</v>
      </c>
      <c r="N256">
        <v>4.8</v>
      </c>
      <c r="O256">
        <v>34</v>
      </c>
      <c r="P256">
        <v>41</v>
      </c>
      <c r="Q256">
        <v>45.4</v>
      </c>
      <c r="R256">
        <v>11.3</v>
      </c>
      <c r="S256">
        <v>670</v>
      </c>
      <c r="T256">
        <v>22300</v>
      </c>
      <c r="U256">
        <v>28500</v>
      </c>
      <c r="V256">
        <v>35400</v>
      </c>
    </row>
    <row r="257" spans="1:22" hidden="1" x14ac:dyDescent="0.25">
      <c r="A257" t="str">
        <f t="shared" si="3"/>
        <v>YAG5MaleGreece</v>
      </c>
      <c r="B257" t="s">
        <v>37</v>
      </c>
      <c r="C257" t="s">
        <v>249</v>
      </c>
      <c r="D257">
        <v>5</v>
      </c>
      <c r="E257" t="s">
        <v>22</v>
      </c>
      <c r="F257" t="s">
        <v>258</v>
      </c>
      <c r="G257" t="s">
        <v>122</v>
      </c>
      <c r="H257">
        <v>1400</v>
      </c>
      <c r="I257">
        <v>1355</v>
      </c>
      <c r="J257">
        <v>63.3</v>
      </c>
      <c r="K257">
        <v>3</v>
      </c>
      <c r="L257">
        <v>500</v>
      </c>
      <c r="M257">
        <v>14.1</v>
      </c>
      <c r="N257">
        <v>1.7</v>
      </c>
      <c r="O257">
        <v>15.1</v>
      </c>
      <c r="P257">
        <v>19.2</v>
      </c>
      <c r="Q257">
        <v>20.9</v>
      </c>
      <c r="R257">
        <v>5.8</v>
      </c>
      <c r="S257">
        <v>195</v>
      </c>
      <c r="T257">
        <v>27700</v>
      </c>
      <c r="U257">
        <v>37200</v>
      </c>
      <c r="V257">
        <v>54800</v>
      </c>
    </row>
    <row r="258" spans="1:22" hidden="1" x14ac:dyDescent="0.25">
      <c r="A258" t="str">
        <f t="shared" si="3"/>
        <v>YAG3MaleGreece</v>
      </c>
      <c r="B258" t="s">
        <v>37</v>
      </c>
      <c r="C258" t="s">
        <v>183</v>
      </c>
      <c r="D258">
        <v>3</v>
      </c>
      <c r="E258" t="s">
        <v>22</v>
      </c>
      <c r="F258" t="s">
        <v>258</v>
      </c>
      <c r="G258" t="s">
        <v>122</v>
      </c>
      <c r="H258">
        <v>1300</v>
      </c>
      <c r="I258">
        <v>1275</v>
      </c>
      <c r="J258">
        <v>57.1</v>
      </c>
      <c r="K258">
        <v>2.2000000000000002</v>
      </c>
      <c r="L258">
        <v>545</v>
      </c>
      <c r="M258">
        <v>12.6</v>
      </c>
      <c r="N258">
        <v>2.4</v>
      </c>
      <c r="O258">
        <v>17.399999999999999</v>
      </c>
      <c r="P258">
        <v>24.3</v>
      </c>
      <c r="Q258">
        <v>27.9</v>
      </c>
      <c r="R258">
        <v>10.4</v>
      </c>
      <c r="S258">
        <v>210</v>
      </c>
      <c r="T258">
        <v>25900</v>
      </c>
      <c r="U258">
        <v>35000</v>
      </c>
      <c r="V258">
        <v>45700</v>
      </c>
    </row>
    <row r="259" spans="1:22" hidden="1" x14ac:dyDescent="0.25">
      <c r="A259" t="str">
        <f t="shared" ref="A259:A322" si="4">"YAG"&amp;D259 &amp;E259 &amp;F259</f>
        <v>YAG1MaleGreece</v>
      </c>
      <c r="B259" t="s">
        <v>37</v>
      </c>
      <c r="C259" t="s">
        <v>184</v>
      </c>
      <c r="D259">
        <v>1</v>
      </c>
      <c r="E259" t="s">
        <v>22</v>
      </c>
      <c r="F259" t="s">
        <v>258</v>
      </c>
      <c r="G259" t="s">
        <v>122</v>
      </c>
      <c r="H259">
        <v>1420</v>
      </c>
      <c r="I259">
        <v>1390</v>
      </c>
      <c r="J259">
        <v>43.9</v>
      </c>
      <c r="K259">
        <v>2</v>
      </c>
      <c r="L259">
        <v>780</v>
      </c>
      <c r="M259">
        <v>13.4</v>
      </c>
      <c r="N259">
        <v>3.7</v>
      </c>
      <c r="O259">
        <v>27.9</v>
      </c>
      <c r="P259">
        <v>33.6</v>
      </c>
      <c r="Q259">
        <v>39</v>
      </c>
      <c r="R259">
        <v>11.1</v>
      </c>
      <c r="S259">
        <v>370</v>
      </c>
      <c r="T259">
        <v>22300</v>
      </c>
      <c r="U259">
        <v>28500</v>
      </c>
      <c r="V259">
        <v>35900</v>
      </c>
    </row>
    <row r="260" spans="1:22" hidden="1" x14ac:dyDescent="0.25">
      <c r="A260" t="str">
        <f t="shared" si="4"/>
        <v>YAG5MaleGreece</v>
      </c>
      <c r="B260" t="s">
        <v>40</v>
      </c>
      <c r="C260" t="s">
        <v>250</v>
      </c>
      <c r="D260">
        <v>5</v>
      </c>
      <c r="E260" t="s">
        <v>22</v>
      </c>
      <c r="F260" t="s">
        <v>258</v>
      </c>
      <c r="G260" t="s">
        <v>122</v>
      </c>
      <c r="H260">
        <v>1310</v>
      </c>
      <c r="I260">
        <v>1280</v>
      </c>
      <c r="J260">
        <v>63.6</v>
      </c>
      <c r="K260">
        <v>2.6</v>
      </c>
      <c r="L260">
        <v>465</v>
      </c>
      <c r="M260">
        <v>10.7</v>
      </c>
      <c r="N260">
        <v>2</v>
      </c>
      <c r="O260">
        <v>16.7</v>
      </c>
      <c r="P260">
        <v>21</v>
      </c>
      <c r="Q260">
        <v>23.6</v>
      </c>
      <c r="R260">
        <v>6.9</v>
      </c>
      <c r="S260">
        <v>205</v>
      </c>
      <c r="T260">
        <v>26700</v>
      </c>
      <c r="U260">
        <v>37000</v>
      </c>
      <c r="V260">
        <v>55300</v>
      </c>
    </row>
    <row r="261" spans="1:22" hidden="1" x14ac:dyDescent="0.25">
      <c r="A261" t="str">
        <f t="shared" si="4"/>
        <v>YAG3MaleGreece</v>
      </c>
      <c r="B261" t="s">
        <v>40</v>
      </c>
      <c r="C261" t="s">
        <v>123</v>
      </c>
      <c r="D261">
        <v>3</v>
      </c>
      <c r="E261" t="s">
        <v>22</v>
      </c>
      <c r="F261" t="s">
        <v>258</v>
      </c>
      <c r="G261" t="s">
        <v>122</v>
      </c>
      <c r="H261">
        <v>1340</v>
      </c>
      <c r="I261">
        <v>1325</v>
      </c>
      <c r="J261">
        <v>47.8</v>
      </c>
      <c r="K261">
        <v>1.4</v>
      </c>
      <c r="L261">
        <v>690</v>
      </c>
      <c r="M261">
        <v>15.3</v>
      </c>
      <c r="N261">
        <v>2.2999999999999998</v>
      </c>
      <c r="O261">
        <v>24.3</v>
      </c>
      <c r="P261">
        <v>30.9</v>
      </c>
      <c r="Q261">
        <v>34.700000000000003</v>
      </c>
      <c r="R261">
        <v>10.4</v>
      </c>
      <c r="S261">
        <v>315</v>
      </c>
      <c r="T261">
        <v>26700</v>
      </c>
      <c r="U261">
        <v>36600</v>
      </c>
      <c r="V261">
        <v>46500</v>
      </c>
    </row>
    <row r="262" spans="1:22" hidden="1" x14ac:dyDescent="0.25">
      <c r="A262" t="str">
        <f t="shared" si="4"/>
        <v>YAG1MaleGreece</v>
      </c>
      <c r="B262" t="s">
        <v>40</v>
      </c>
      <c r="C262" t="s">
        <v>124</v>
      </c>
      <c r="D262">
        <v>1</v>
      </c>
      <c r="E262" t="s">
        <v>22</v>
      </c>
      <c r="F262" t="s">
        <v>258</v>
      </c>
      <c r="G262" t="s">
        <v>122</v>
      </c>
      <c r="H262">
        <v>1265</v>
      </c>
      <c r="I262">
        <v>1255</v>
      </c>
      <c r="J262">
        <v>40.700000000000003</v>
      </c>
      <c r="K262">
        <v>1.1000000000000001</v>
      </c>
      <c r="L262">
        <v>745</v>
      </c>
      <c r="M262">
        <v>13.1</v>
      </c>
      <c r="N262">
        <v>4.3</v>
      </c>
      <c r="O262">
        <v>31.3</v>
      </c>
      <c r="P262">
        <v>37</v>
      </c>
      <c r="Q262">
        <v>41.9</v>
      </c>
      <c r="R262">
        <v>10.6</v>
      </c>
      <c r="S262">
        <v>365</v>
      </c>
      <c r="T262">
        <v>22700</v>
      </c>
      <c r="U262">
        <v>28500</v>
      </c>
      <c r="V262">
        <v>35500</v>
      </c>
    </row>
    <row r="263" spans="1:22" hidden="1" x14ac:dyDescent="0.25">
      <c r="A263" t="str">
        <f t="shared" si="4"/>
        <v>YAG5MaleGreece</v>
      </c>
      <c r="B263" t="s">
        <v>26</v>
      </c>
      <c r="C263" t="s">
        <v>183</v>
      </c>
      <c r="D263">
        <v>5</v>
      </c>
      <c r="E263" t="s">
        <v>22</v>
      </c>
      <c r="F263" t="s">
        <v>258</v>
      </c>
      <c r="G263" t="s">
        <v>122</v>
      </c>
      <c r="H263">
        <v>1300</v>
      </c>
      <c r="I263">
        <v>1260</v>
      </c>
      <c r="J263">
        <v>58</v>
      </c>
      <c r="K263">
        <v>3.2</v>
      </c>
      <c r="L263">
        <v>530</v>
      </c>
      <c r="M263">
        <v>12.7</v>
      </c>
      <c r="N263">
        <v>2</v>
      </c>
      <c r="O263">
        <v>21.1</v>
      </c>
      <c r="P263">
        <v>25</v>
      </c>
      <c r="Q263">
        <v>27.3</v>
      </c>
      <c r="R263">
        <v>6.2</v>
      </c>
      <c r="S263">
        <v>260</v>
      </c>
      <c r="T263">
        <v>27400</v>
      </c>
      <c r="U263">
        <v>39600</v>
      </c>
      <c r="V263">
        <v>55100</v>
      </c>
    </row>
    <row r="264" spans="1:22" hidden="1" x14ac:dyDescent="0.25">
      <c r="A264" t="str">
        <f t="shared" si="4"/>
        <v>YAG3MaleGreece</v>
      </c>
      <c r="B264" t="s">
        <v>26</v>
      </c>
      <c r="C264" t="s">
        <v>184</v>
      </c>
      <c r="D264">
        <v>3</v>
      </c>
      <c r="E264" t="s">
        <v>22</v>
      </c>
      <c r="F264" t="s">
        <v>258</v>
      </c>
      <c r="G264" t="s">
        <v>122</v>
      </c>
      <c r="H264">
        <v>1420</v>
      </c>
      <c r="I264">
        <v>1385</v>
      </c>
      <c r="J264">
        <v>45.3</v>
      </c>
      <c r="K264">
        <v>2.5</v>
      </c>
      <c r="L264">
        <v>755</v>
      </c>
      <c r="M264">
        <v>14.6</v>
      </c>
      <c r="N264">
        <v>2.9</v>
      </c>
      <c r="O264">
        <v>28.1</v>
      </c>
      <c r="P264">
        <v>33.799999999999997</v>
      </c>
      <c r="Q264">
        <v>37.200000000000003</v>
      </c>
      <c r="R264">
        <v>9</v>
      </c>
      <c r="S264">
        <v>380</v>
      </c>
      <c r="T264">
        <v>27000</v>
      </c>
      <c r="U264">
        <v>34300</v>
      </c>
      <c r="V264">
        <v>45300</v>
      </c>
    </row>
    <row r="265" spans="1:22" hidden="1" x14ac:dyDescent="0.25">
      <c r="A265" t="str">
        <f t="shared" si="4"/>
        <v>YAG1MaleGreece</v>
      </c>
      <c r="B265" t="s">
        <v>26</v>
      </c>
      <c r="C265" t="s">
        <v>37</v>
      </c>
      <c r="D265">
        <v>1</v>
      </c>
      <c r="E265" t="s">
        <v>22</v>
      </c>
      <c r="F265" t="s">
        <v>258</v>
      </c>
      <c r="G265" t="s">
        <v>122</v>
      </c>
      <c r="H265">
        <v>1145</v>
      </c>
      <c r="I265">
        <v>1130</v>
      </c>
      <c r="J265">
        <v>40</v>
      </c>
      <c r="K265">
        <v>1.4</v>
      </c>
      <c r="L265">
        <v>680</v>
      </c>
      <c r="M265">
        <v>12.7</v>
      </c>
      <c r="N265">
        <v>3.6</v>
      </c>
      <c r="O265">
        <v>33.299999999999997</v>
      </c>
      <c r="P265">
        <v>38.9</v>
      </c>
      <c r="Q265">
        <v>43.6</v>
      </c>
      <c r="R265">
        <v>10.4</v>
      </c>
      <c r="S265">
        <v>365</v>
      </c>
      <c r="T265">
        <v>24100</v>
      </c>
      <c r="U265">
        <v>29700</v>
      </c>
      <c r="V265">
        <v>36900</v>
      </c>
    </row>
    <row r="266" spans="1:22" hidden="1" x14ac:dyDescent="0.25">
      <c r="A266" t="str">
        <f t="shared" si="4"/>
        <v>YAG5MaleGreece</v>
      </c>
      <c r="B266" t="s">
        <v>104</v>
      </c>
      <c r="C266" t="s">
        <v>123</v>
      </c>
      <c r="D266">
        <v>5</v>
      </c>
      <c r="E266" t="s">
        <v>22</v>
      </c>
      <c r="F266" t="s">
        <v>258</v>
      </c>
      <c r="G266" t="s">
        <v>122</v>
      </c>
      <c r="H266">
        <v>1340</v>
      </c>
      <c r="I266">
        <v>1310</v>
      </c>
      <c r="J266">
        <v>48.7</v>
      </c>
      <c r="K266">
        <v>2.5</v>
      </c>
      <c r="L266">
        <v>670</v>
      </c>
      <c r="M266">
        <v>15.4</v>
      </c>
      <c r="N266">
        <v>3.5</v>
      </c>
      <c r="O266">
        <v>25.4</v>
      </c>
      <c r="P266">
        <v>29.2</v>
      </c>
      <c r="Q266">
        <v>32.299999999999997</v>
      </c>
      <c r="R266">
        <v>7</v>
      </c>
      <c r="S266">
        <v>325</v>
      </c>
      <c r="T266">
        <v>31000</v>
      </c>
      <c r="U266">
        <v>44200</v>
      </c>
      <c r="V266">
        <v>58800</v>
      </c>
    </row>
    <row r="267" spans="1:22" hidden="1" x14ac:dyDescent="0.25">
      <c r="A267" t="str">
        <f t="shared" si="4"/>
        <v>YAG3MaleGreece</v>
      </c>
      <c r="B267" t="s">
        <v>104</v>
      </c>
      <c r="C267" t="s">
        <v>124</v>
      </c>
      <c r="D267">
        <v>3</v>
      </c>
      <c r="E267" t="s">
        <v>22</v>
      </c>
      <c r="F267" t="s">
        <v>258</v>
      </c>
      <c r="G267" t="s">
        <v>122</v>
      </c>
      <c r="H267">
        <v>1265</v>
      </c>
      <c r="I267">
        <v>1235</v>
      </c>
      <c r="J267">
        <v>41.6</v>
      </c>
      <c r="K267">
        <v>2.4</v>
      </c>
      <c r="L267">
        <v>725</v>
      </c>
      <c r="M267">
        <v>14.9</v>
      </c>
      <c r="N267">
        <v>2.6</v>
      </c>
      <c r="O267">
        <v>31</v>
      </c>
      <c r="P267">
        <v>37.799999999999997</v>
      </c>
      <c r="Q267">
        <v>41</v>
      </c>
      <c r="R267">
        <v>10</v>
      </c>
      <c r="S267">
        <v>365</v>
      </c>
      <c r="T267">
        <v>29100</v>
      </c>
      <c r="U267">
        <v>37200</v>
      </c>
      <c r="V267">
        <v>49600</v>
      </c>
    </row>
    <row r="268" spans="1:22" hidden="1" x14ac:dyDescent="0.25">
      <c r="A268" t="str">
        <f t="shared" si="4"/>
        <v>YAG1MaleGreece</v>
      </c>
      <c r="B268" t="s">
        <v>104</v>
      </c>
      <c r="C268" t="s">
        <v>40</v>
      </c>
      <c r="D268">
        <v>1</v>
      </c>
      <c r="E268" t="s">
        <v>22</v>
      </c>
      <c r="F268" t="s">
        <v>258</v>
      </c>
      <c r="G268" t="s">
        <v>122</v>
      </c>
      <c r="H268">
        <v>1050</v>
      </c>
      <c r="I268">
        <v>1040</v>
      </c>
      <c r="J268">
        <v>35.299999999999997</v>
      </c>
      <c r="K268">
        <v>1</v>
      </c>
      <c r="L268">
        <v>670</v>
      </c>
      <c r="M268">
        <v>13.2</v>
      </c>
      <c r="N268">
        <v>4.9000000000000004</v>
      </c>
      <c r="O268">
        <v>34.5</v>
      </c>
      <c r="P268">
        <v>43.6</v>
      </c>
      <c r="Q268">
        <v>46.6</v>
      </c>
      <c r="R268">
        <v>12.1</v>
      </c>
      <c r="S268">
        <v>350</v>
      </c>
      <c r="T268">
        <v>24100</v>
      </c>
      <c r="U268">
        <v>30100</v>
      </c>
      <c r="V268">
        <v>37600</v>
      </c>
    </row>
    <row r="269" spans="1:22" hidden="1" x14ac:dyDescent="0.25">
      <c r="A269" t="str">
        <f t="shared" si="4"/>
        <v>YAG5MaleGreece</v>
      </c>
      <c r="B269" t="s">
        <v>251</v>
      </c>
      <c r="C269" t="s">
        <v>184</v>
      </c>
      <c r="D269">
        <v>5</v>
      </c>
      <c r="E269" t="s">
        <v>22</v>
      </c>
      <c r="F269" t="s">
        <v>258</v>
      </c>
      <c r="G269" t="s">
        <v>122</v>
      </c>
      <c r="H269">
        <v>1420</v>
      </c>
      <c r="I269">
        <v>1365</v>
      </c>
      <c r="J269">
        <v>46.2</v>
      </c>
      <c r="K269">
        <v>3.7</v>
      </c>
      <c r="L269">
        <v>735</v>
      </c>
      <c r="M269">
        <v>17.100000000000001</v>
      </c>
      <c r="N269">
        <v>3.1</v>
      </c>
      <c r="O269">
        <v>28.5</v>
      </c>
      <c r="P269">
        <v>31.7</v>
      </c>
      <c r="Q269">
        <v>33.5</v>
      </c>
      <c r="R269">
        <v>5</v>
      </c>
      <c r="S269">
        <v>380</v>
      </c>
      <c r="T269">
        <v>31400</v>
      </c>
      <c r="U269">
        <v>42200</v>
      </c>
      <c r="V269">
        <v>56900</v>
      </c>
    </row>
    <row r="270" spans="1:22" hidden="1" x14ac:dyDescent="0.25">
      <c r="A270" t="str">
        <f t="shared" si="4"/>
        <v>YAG3MaleGreece</v>
      </c>
      <c r="B270" t="s">
        <v>251</v>
      </c>
      <c r="C270" t="s">
        <v>37</v>
      </c>
      <c r="D270">
        <v>3</v>
      </c>
      <c r="E270" t="s">
        <v>22</v>
      </c>
      <c r="F270" t="s">
        <v>258</v>
      </c>
      <c r="G270" t="s">
        <v>122</v>
      </c>
      <c r="H270">
        <v>1145</v>
      </c>
      <c r="I270">
        <v>1115</v>
      </c>
      <c r="J270">
        <v>41.3</v>
      </c>
      <c r="K270">
        <v>2.5</v>
      </c>
      <c r="L270">
        <v>655</v>
      </c>
      <c r="M270">
        <v>15</v>
      </c>
      <c r="N270">
        <v>3</v>
      </c>
      <c r="O270">
        <v>31.9</v>
      </c>
      <c r="P270">
        <v>37.6</v>
      </c>
      <c r="Q270">
        <v>40.700000000000003</v>
      </c>
      <c r="R270">
        <v>8.9</v>
      </c>
      <c r="S270">
        <v>350</v>
      </c>
      <c r="T270">
        <v>29900</v>
      </c>
      <c r="U270">
        <v>38100</v>
      </c>
      <c r="V270">
        <v>51100</v>
      </c>
    </row>
    <row r="271" spans="1:22" hidden="1" x14ac:dyDescent="0.25">
      <c r="A271" t="str">
        <f t="shared" si="4"/>
        <v>YAG1MaleGreece</v>
      </c>
      <c r="B271" t="s">
        <v>251</v>
      </c>
      <c r="C271" t="s">
        <v>26</v>
      </c>
      <c r="D271">
        <v>1</v>
      </c>
      <c r="E271" t="s">
        <v>22</v>
      </c>
      <c r="F271" t="s">
        <v>258</v>
      </c>
      <c r="G271" t="s">
        <v>122</v>
      </c>
      <c r="H271">
        <v>985</v>
      </c>
      <c r="I271">
        <v>970</v>
      </c>
      <c r="J271">
        <v>37.1</v>
      </c>
      <c r="K271">
        <v>1.6</v>
      </c>
      <c r="L271">
        <v>610</v>
      </c>
      <c r="M271">
        <v>13.9</v>
      </c>
      <c r="N271">
        <v>4.5999999999999996</v>
      </c>
      <c r="O271">
        <v>32.6</v>
      </c>
      <c r="P271">
        <v>39.9</v>
      </c>
      <c r="Q271">
        <v>44.4</v>
      </c>
      <c r="R271">
        <v>11.7</v>
      </c>
      <c r="S271">
        <v>315</v>
      </c>
      <c r="T271">
        <v>24100</v>
      </c>
      <c r="U271">
        <v>30700</v>
      </c>
      <c r="V271">
        <v>39100</v>
      </c>
    </row>
    <row r="272" spans="1:22" hidden="1" x14ac:dyDescent="0.25">
      <c r="A272" t="str">
        <f t="shared" si="4"/>
        <v>YAG5FemaleHong Kong</v>
      </c>
      <c r="B272" t="s">
        <v>37</v>
      </c>
      <c r="C272" t="s">
        <v>249</v>
      </c>
      <c r="D272">
        <v>5</v>
      </c>
      <c r="E272" t="s">
        <v>21</v>
      </c>
      <c r="F272" t="s">
        <v>182</v>
      </c>
      <c r="G272" t="s">
        <v>141</v>
      </c>
      <c r="H272">
        <v>395</v>
      </c>
      <c r="I272">
        <v>380</v>
      </c>
      <c r="J272">
        <v>66.7</v>
      </c>
      <c r="K272">
        <v>3.3</v>
      </c>
      <c r="L272">
        <v>125</v>
      </c>
      <c r="M272">
        <v>18.899999999999999</v>
      </c>
      <c r="N272">
        <v>0.5</v>
      </c>
      <c r="O272">
        <v>11.3</v>
      </c>
      <c r="P272">
        <v>13.4</v>
      </c>
      <c r="Q272">
        <v>13.9</v>
      </c>
      <c r="R272">
        <v>2.6</v>
      </c>
      <c r="S272">
        <v>35</v>
      </c>
      <c r="T272">
        <v>17500</v>
      </c>
      <c r="U272">
        <v>27800</v>
      </c>
      <c r="V272">
        <v>42000</v>
      </c>
    </row>
    <row r="273" spans="1:22" hidden="1" x14ac:dyDescent="0.25">
      <c r="A273" t="str">
        <f t="shared" si="4"/>
        <v>YAG3FemaleHong Kong</v>
      </c>
      <c r="B273" t="s">
        <v>37</v>
      </c>
      <c r="C273" t="s">
        <v>183</v>
      </c>
      <c r="D273">
        <v>3</v>
      </c>
      <c r="E273" t="s">
        <v>21</v>
      </c>
      <c r="F273" t="s">
        <v>182</v>
      </c>
      <c r="G273" t="s">
        <v>141</v>
      </c>
      <c r="H273">
        <v>540</v>
      </c>
      <c r="I273">
        <v>525</v>
      </c>
      <c r="J273">
        <v>63.6</v>
      </c>
      <c r="K273">
        <v>3.1</v>
      </c>
      <c r="L273">
        <v>190</v>
      </c>
      <c r="M273">
        <v>20.6</v>
      </c>
      <c r="N273">
        <v>1.7</v>
      </c>
      <c r="O273">
        <v>10.5</v>
      </c>
      <c r="P273">
        <v>11.8</v>
      </c>
      <c r="Q273">
        <v>14.1</v>
      </c>
      <c r="R273">
        <v>3.6</v>
      </c>
      <c r="S273">
        <v>50</v>
      </c>
      <c r="T273">
        <v>20300</v>
      </c>
      <c r="U273">
        <v>30800</v>
      </c>
      <c r="V273">
        <v>48000</v>
      </c>
    </row>
    <row r="274" spans="1:22" hidden="1" x14ac:dyDescent="0.25">
      <c r="A274" t="str">
        <f t="shared" si="4"/>
        <v>YAG1FemaleHong Kong</v>
      </c>
      <c r="B274" t="s">
        <v>37</v>
      </c>
      <c r="C274" t="s">
        <v>184</v>
      </c>
      <c r="D274">
        <v>1</v>
      </c>
      <c r="E274" t="s">
        <v>21</v>
      </c>
      <c r="F274" t="s">
        <v>182</v>
      </c>
      <c r="G274" t="s">
        <v>141</v>
      </c>
      <c r="H274">
        <v>485</v>
      </c>
      <c r="I274">
        <v>480</v>
      </c>
      <c r="J274">
        <v>67.400000000000006</v>
      </c>
      <c r="K274">
        <v>1.2</v>
      </c>
      <c r="L274">
        <v>155</v>
      </c>
      <c r="M274">
        <v>19</v>
      </c>
      <c r="N274">
        <v>1.5</v>
      </c>
      <c r="O274">
        <v>7.3</v>
      </c>
      <c r="P274">
        <v>8.8000000000000007</v>
      </c>
      <c r="Q274">
        <v>12.1</v>
      </c>
      <c r="R274">
        <v>4.8</v>
      </c>
      <c r="S274">
        <v>30</v>
      </c>
      <c r="T274">
        <v>15000</v>
      </c>
      <c r="U274">
        <v>22400</v>
      </c>
      <c r="V274">
        <v>29200</v>
      </c>
    </row>
    <row r="275" spans="1:22" hidden="1" x14ac:dyDescent="0.25">
      <c r="A275" t="str">
        <f t="shared" si="4"/>
        <v>YAG5FemaleHong Kong</v>
      </c>
      <c r="B275" t="s">
        <v>40</v>
      </c>
      <c r="C275" t="s">
        <v>250</v>
      </c>
      <c r="D275">
        <v>5</v>
      </c>
      <c r="E275" t="s">
        <v>21</v>
      </c>
      <c r="F275" t="s">
        <v>182</v>
      </c>
      <c r="G275" t="s">
        <v>141</v>
      </c>
      <c r="H275">
        <v>390</v>
      </c>
      <c r="I275">
        <v>380</v>
      </c>
      <c r="J275">
        <v>66</v>
      </c>
      <c r="K275">
        <v>2.8</v>
      </c>
      <c r="L275">
        <v>130</v>
      </c>
      <c r="M275">
        <v>19.8</v>
      </c>
      <c r="N275">
        <v>0.8</v>
      </c>
      <c r="O275">
        <v>9.8000000000000007</v>
      </c>
      <c r="P275">
        <v>11.1</v>
      </c>
      <c r="Q275">
        <v>13.5</v>
      </c>
      <c r="R275">
        <v>3.7</v>
      </c>
      <c r="S275">
        <v>35</v>
      </c>
      <c r="T275">
        <v>13500</v>
      </c>
      <c r="U275">
        <v>24600</v>
      </c>
      <c r="V275">
        <v>36900</v>
      </c>
    </row>
    <row r="276" spans="1:22" hidden="1" x14ac:dyDescent="0.25">
      <c r="A276" t="str">
        <f t="shared" si="4"/>
        <v>YAG3FemaleHong Kong</v>
      </c>
      <c r="B276" t="s">
        <v>40</v>
      </c>
      <c r="C276" t="s">
        <v>123</v>
      </c>
      <c r="D276">
        <v>3</v>
      </c>
      <c r="E276" t="s">
        <v>21</v>
      </c>
      <c r="F276" t="s">
        <v>182</v>
      </c>
      <c r="G276" t="s">
        <v>141</v>
      </c>
      <c r="H276">
        <v>480</v>
      </c>
      <c r="I276">
        <v>465</v>
      </c>
      <c r="J276">
        <v>62.6</v>
      </c>
      <c r="K276">
        <v>2.7</v>
      </c>
      <c r="L276">
        <v>175</v>
      </c>
      <c r="M276">
        <v>18.100000000000001</v>
      </c>
      <c r="N276">
        <v>2.8</v>
      </c>
      <c r="O276">
        <v>12</v>
      </c>
      <c r="P276">
        <v>14.8</v>
      </c>
      <c r="Q276">
        <v>16.600000000000001</v>
      </c>
      <c r="R276">
        <v>4.5</v>
      </c>
      <c r="S276">
        <v>55</v>
      </c>
      <c r="T276">
        <v>22300</v>
      </c>
      <c r="U276">
        <v>29800</v>
      </c>
      <c r="V276">
        <v>42900</v>
      </c>
    </row>
    <row r="277" spans="1:22" hidden="1" x14ac:dyDescent="0.25">
      <c r="A277" t="str">
        <f t="shared" si="4"/>
        <v>YAG1FemaleHong Kong</v>
      </c>
      <c r="B277" t="s">
        <v>40</v>
      </c>
      <c r="C277" t="s">
        <v>124</v>
      </c>
      <c r="D277">
        <v>1</v>
      </c>
      <c r="E277" t="s">
        <v>21</v>
      </c>
      <c r="F277" t="s">
        <v>182</v>
      </c>
      <c r="G277" t="s">
        <v>141</v>
      </c>
      <c r="H277">
        <v>490</v>
      </c>
      <c r="I277">
        <v>480</v>
      </c>
      <c r="J277">
        <v>62.3</v>
      </c>
      <c r="K277">
        <v>1.8</v>
      </c>
      <c r="L277">
        <v>180</v>
      </c>
      <c r="M277">
        <v>17.5</v>
      </c>
      <c r="N277">
        <v>2.7</v>
      </c>
      <c r="O277">
        <v>12.7</v>
      </c>
      <c r="P277">
        <v>15.2</v>
      </c>
      <c r="Q277">
        <v>17.5</v>
      </c>
      <c r="R277">
        <v>4.8</v>
      </c>
      <c r="S277">
        <v>55</v>
      </c>
      <c r="T277">
        <v>13900</v>
      </c>
      <c r="U277">
        <v>24200</v>
      </c>
      <c r="V277">
        <v>32600</v>
      </c>
    </row>
    <row r="278" spans="1:22" hidden="1" x14ac:dyDescent="0.25">
      <c r="A278" t="str">
        <f t="shared" si="4"/>
        <v>YAG5FemaleHong Kong</v>
      </c>
      <c r="B278" t="s">
        <v>26</v>
      </c>
      <c r="C278" t="s">
        <v>183</v>
      </c>
      <c r="D278">
        <v>5</v>
      </c>
      <c r="E278" t="s">
        <v>21</v>
      </c>
      <c r="F278" t="s">
        <v>182</v>
      </c>
      <c r="G278" t="s">
        <v>141</v>
      </c>
      <c r="H278">
        <v>540</v>
      </c>
      <c r="I278">
        <v>520</v>
      </c>
      <c r="J278">
        <v>64.2</v>
      </c>
      <c r="K278">
        <v>3.7</v>
      </c>
      <c r="L278">
        <v>185</v>
      </c>
      <c r="M278">
        <v>22.6</v>
      </c>
      <c r="N278">
        <v>1.1000000000000001</v>
      </c>
      <c r="O278">
        <v>10.3</v>
      </c>
      <c r="P278">
        <v>10.9</v>
      </c>
      <c r="Q278">
        <v>12.1</v>
      </c>
      <c r="R278">
        <v>1.7</v>
      </c>
      <c r="S278">
        <v>45</v>
      </c>
      <c r="T278">
        <v>24500</v>
      </c>
      <c r="U278">
        <v>42000</v>
      </c>
      <c r="V278">
        <v>58400</v>
      </c>
    </row>
    <row r="279" spans="1:22" hidden="1" x14ac:dyDescent="0.25">
      <c r="A279" t="str">
        <f t="shared" si="4"/>
        <v>YAG3FemaleHong Kong</v>
      </c>
      <c r="B279" t="s">
        <v>26</v>
      </c>
      <c r="C279" t="s">
        <v>184</v>
      </c>
      <c r="D279">
        <v>3</v>
      </c>
      <c r="E279" t="s">
        <v>21</v>
      </c>
      <c r="F279" t="s">
        <v>182</v>
      </c>
      <c r="G279" t="s">
        <v>141</v>
      </c>
      <c r="H279">
        <v>485</v>
      </c>
      <c r="I279">
        <v>480</v>
      </c>
      <c r="J279">
        <v>67.599999999999994</v>
      </c>
      <c r="K279">
        <v>1.2</v>
      </c>
      <c r="L279">
        <v>155</v>
      </c>
      <c r="M279">
        <v>18</v>
      </c>
      <c r="N279">
        <v>1.5</v>
      </c>
      <c r="O279">
        <v>9</v>
      </c>
      <c r="P279">
        <v>10.4</v>
      </c>
      <c r="Q279">
        <v>12.9</v>
      </c>
      <c r="R279">
        <v>4</v>
      </c>
      <c r="S279">
        <v>40</v>
      </c>
      <c r="T279">
        <v>18600</v>
      </c>
      <c r="U279">
        <v>28100</v>
      </c>
      <c r="V279">
        <v>35800</v>
      </c>
    </row>
    <row r="280" spans="1:22" hidden="1" x14ac:dyDescent="0.25">
      <c r="A280" t="str">
        <f t="shared" si="4"/>
        <v>YAG1FemaleHong Kong</v>
      </c>
      <c r="B280" t="s">
        <v>26</v>
      </c>
      <c r="C280" t="s">
        <v>37</v>
      </c>
      <c r="D280">
        <v>1</v>
      </c>
      <c r="E280" t="s">
        <v>21</v>
      </c>
      <c r="F280" t="s">
        <v>182</v>
      </c>
      <c r="G280" t="s">
        <v>141</v>
      </c>
      <c r="H280">
        <v>500</v>
      </c>
      <c r="I280">
        <v>490</v>
      </c>
      <c r="J280">
        <v>62.8</v>
      </c>
      <c r="K280">
        <v>2.2000000000000002</v>
      </c>
      <c r="L280">
        <v>180</v>
      </c>
      <c r="M280">
        <v>16.2</v>
      </c>
      <c r="N280">
        <v>4.3</v>
      </c>
      <c r="O280">
        <v>11.2</v>
      </c>
      <c r="P280">
        <v>13.1</v>
      </c>
      <c r="Q280">
        <v>16.8</v>
      </c>
      <c r="R280">
        <v>5.5</v>
      </c>
      <c r="S280">
        <v>50</v>
      </c>
      <c r="T280">
        <v>16400</v>
      </c>
      <c r="U280">
        <v>24100</v>
      </c>
      <c r="V280">
        <v>33900</v>
      </c>
    </row>
    <row r="281" spans="1:22" hidden="1" x14ac:dyDescent="0.25">
      <c r="A281" t="str">
        <f t="shared" si="4"/>
        <v>YAG5FemaleHong Kong</v>
      </c>
      <c r="B281" t="s">
        <v>104</v>
      </c>
      <c r="C281" t="s">
        <v>123</v>
      </c>
      <c r="D281">
        <v>5</v>
      </c>
      <c r="E281" t="s">
        <v>21</v>
      </c>
      <c r="F281" t="s">
        <v>182</v>
      </c>
      <c r="G281" t="s">
        <v>141</v>
      </c>
      <c r="H281">
        <v>480</v>
      </c>
      <c r="I281">
        <v>465</v>
      </c>
      <c r="J281">
        <v>63.1</v>
      </c>
      <c r="K281">
        <v>2.9</v>
      </c>
      <c r="L281">
        <v>170</v>
      </c>
      <c r="M281">
        <v>19</v>
      </c>
      <c r="N281">
        <v>2.8</v>
      </c>
      <c r="O281">
        <v>12.5</v>
      </c>
      <c r="P281">
        <v>13.8</v>
      </c>
      <c r="Q281">
        <v>15.1</v>
      </c>
      <c r="R281">
        <v>2.6</v>
      </c>
      <c r="S281">
        <v>55</v>
      </c>
      <c r="T281">
        <v>23700</v>
      </c>
      <c r="U281">
        <v>32500</v>
      </c>
      <c r="V281">
        <v>51100</v>
      </c>
    </row>
    <row r="282" spans="1:22" hidden="1" x14ac:dyDescent="0.25">
      <c r="A282" t="str">
        <f t="shared" si="4"/>
        <v>YAG3FemaleHong Kong</v>
      </c>
      <c r="B282" t="s">
        <v>104</v>
      </c>
      <c r="C282" t="s">
        <v>124</v>
      </c>
      <c r="D282">
        <v>3</v>
      </c>
      <c r="E282" t="s">
        <v>21</v>
      </c>
      <c r="F282" t="s">
        <v>182</v>
      </c>
      <c r="G282" t="s">
        <v>141</v>
      </c>
      <c r="H282">
        <v>490</v>
      </c>
      <c r="I282">
        <v>475</v>
      </c>
      <c r="J282">
        <v>62.8</v>
      </c>
      <c r="K282">
        <v>2.7</v>
      </c>
      <c r="L282">
        <v>175</v>
      </c>
      <c r="M282">
        <v>20</v>
      </c>
      <c r="N282">
        <v>1.7</v>
      </c>
      <c r="O282">
        <v>11.1</v>
      </c>
      <c r="P282">
        <v>13.2</v>
      </c>
      <c r="Q282">
        <v>15.5</v>
      </c>
      <c r="R282">
        <v>4.4000000000000004</v>
      </c>
      <c r="S282">
        <v>50</v>
      </c>
      <c r="T282">
        <v>21500</v>
      </c>
      <c r="U282">
        <v>33000</v>
      </c>
      <c r="V282">
        <v>41600</v>
      </c>
    </row>
    <row r="283" spans="1:22" hidden="1" x14ac:dyDescent="0.25">
      <c r="A283" t="str">
        <f t="shared" si="4"/>
        <v>YAG1FemaleHong Kong</v>
      </c>
      <c r="B283" t="s">
        <v>104</v>
      </c>
      <c r="C283" t="s">
        <v>40</v>
      </c>
      <c r="D283">
        <v>1</v>
      </c>
      <c r="E283" t="s">
        <v>21</v>
      </c>
      <c r="F283" t="s">
        <v>182</v>
      </c>
      <c r="G283" t="s">
        <v>141</v>
      </c>
      <c r="H283">
        <v>595</v>
      </c>
      <c r="I283">
        <v>580</v>
      </c>
      <c r="J283">
        <v>59.4</v>
      </c>
      <c r="K283">
        <v>2</v>
      </c>
      <c r="L283">
        <v>235</v>
      </c>
      <c r="M283">
        <v>19.100000000000001</v>
      </c>
      <c r="N283">
        <v>2.4</v>
      </c>
      <c r="O283">
        <v>14.5</v>
      </c>
      <c r="P283">
        <v>16.2</v>
      </c>
      <c r="Q283">
        <v>19.100000000000001</v>
      </c>
      <c r="R283">
        <v>4.5999999999999996</v>
      </c>
      <c r="S283">
        <v>75</v>
      </c>
      <c r="T283">
        <v>18400</v>
      </c>
      <c r="U283">
        <v>25700</v>
      </c>
      <c r="V283">
        <v>31800</v>
      </c>
    </row>
    <row r="284" spans="1:22" hidden="1" x14ac:dyDescent="0.25">
      <c r="A284" t="str">
        <f t="shared" si="4"/>
        <v>YAG5FemaleHong Kong</v>
      </c>
      <c r="B284" t="s">
        <v>251</v>
      </c>
      <c r="C284" t="s">
        <v>184</v>
      </c>
      <c r="D284">
        <v>5</v>
      </c>
      <c r="E284" t="s">
        <v>21</v>
      </c>
      <c r="F284" t="s">
        <v>182</v>
      </c>
      <c r="G284" t="s">
        <v>141</v>
      </c>
      <c r="H284">
        <v>485</v>
      </c>
      <c r="I284">
        <v>480</v>
      </c>
      <c r="J284">
        <v>69.2</v>
      </c>
      <c r="K284">
        <v>1.4</v>
      </c>
      <c r="L284">
        <v>145</v>
      </c>
      <c r="M284">
        <v>18.399999999999999</v>
      </c>
      <c r="N284">
        <v>1.3</v>
      </c>
      <c r="O284">
        <v>9.1999999999999993</v>
      </c>
      <c r="P284">
        <v>10.3</v>
      </c>
      <c r="Q284">
        <v>11.1</v>
      </c>
      <c r="R284">
        <v>1.9</v>
      </c>
      <c r="S284">
        <v>40</v>
      </c>
      <c r="T284">
        <v>24500</v>
      </c>
      <c r="U284">
        <v>33000</v>
      </c>
      <c r="V284">
        <v>43100</v>
      </c>
    </row>
    <row r="285" spans="1:22" hidden="1" x14ac:dyDescent="0.25">
      <c r="A285" t="str">
        <f t="shared" si="4"/>
        <v>YAG3FemaleHong Kong</v>
      </c>
      <c r="B285" t="s">
        <v>251</v>
      </c>
      <c r="C285" t="s">
        <v>37</v>
      </c>
      <c r="D285">
        <v>3</v>
      </c>
      <c r="E285" t="s">
        <v>21</v>
      </c>
      <c r="F285" t="s">
        <v>182</v>
      </c>
      <c r="G285" t="s">
        <v>141</v>
      </c>
      <c r="H285">
        <v>500</v>
      </c>
      <c r="I285">
        <v>485</v>
      </c>
      <c r="J285">
        <v>63.3</v>
      </c>
      <c r="K285">
        <v>3</v>
      </c>
      <c r="L285">
        <v>180</v>
      </c>
      <c r="M285">
        <v>20.399999999999999</v>
      </c>
      <c r="N285">
        <v>1</v>
      </c>
      <c r="O285">
        <v>10.5</v>
      </c>
      <c r="P285">
        <v>12.2</v>
      </c>
      <c r="Q285">
        <v>15.3</v>
      </c>
      <c r="R285">
        <v>4.7</v>
      </c>
      <c r="S285">
        <v>50</v>
      </c>
      <c r="T285">
        <v>25800</v>
      </c>
      <c r="U285">
        <v>33400</v>
      </c>
      <c r="V285">
        <v>49700</v>
      </c>
    </row>
    <row r="286" spans="1:22" hidden="1" x14ac:dyDescent="0.25">
      <c r="A286" t="str">
        <f t="shared" si="4"/>
        <v>YAG1FemaleHong Kong</v>
      </c>
      <c r="B286" t="s">
        <v>251</v>
      </c>
      <c r="C286" t="s">
        <v>26</v>
      </c>
      <c r="D286">
        <v>1</v>
      </c>
      <c r="E286" t="s">
        <v>21</v>
      </c>
      <c r="F286" t="s">
        <v>182</v>
      </c>
      <c r="G286" t="s">
        <v>141</v>
      </c>
      <c r="H286">
        <v>650</v>
      </c>
      <c r="I286">
        <v>635</v>
      </c>
      <c r="J286">
        <v>57</v>
      </c>
      <c r="K286">
        <v>2.2000000000000002</v>
      </c>
      <c r="L286">
        <v>275</v>
      </c>
      <c r="M286">
        <v>21.1</v>
      </c>
      <c r="N286">
        <v>4.7</v>
      </c>
      <c r="O286">
        <v>12.8</v>
      </c>
      <c r="P286">
        <v>15.3</v>
      </c>
      <c r="Q286">
        <v>17.2</v>
      </c>
      <c r="R286">
        <v>4.4000000000000004</v>
      </c>
      <c r="S286">
        <v>75</v>
      </c>
      <c r="T286">
        <v>21500</v>
      </c>
      <c r="U286">
        <v>27000</v>
      </c>
      <c r="V286">
        <v>32800</v>
      </c>
    </row>
    <row r="287" spans="1:22" hidden="1" x14ac:dyDescent="0.25">
      <c r="A287" t="str">
        <f t="shared" si="4"/>
        <v>YAG5Female + maleHong Kong</v>
      </c>
      <c r="B287" t="s">
        <v>37</v>
      </c>
      <c r="C287" t="s">
        <v>249</v>
      </c>
      <c r="D287">
        <v>5</v>
      </c>
      <c r="E287" t="s">
        <v>246</v>
      </c>
      <c r="F287" t="s">
        <v>182</v>
      </c>
      <c r="G287" t="s">
        <v>141</v>
      </c>
      <c r="H287">
        <v>745</v>
      </c>
      <c r="I287">
        <v>720</v>
      </c>
      <c r="J287">
        <v>69.2</v>
      </c>
      <c r="K287">
        <v>3.2</v>
      </c>
      <c r="L287">
        <v>220</v>
      </c>
      <c r="M287">
        <v>17.600000000000001</v>
      </c>
      <c r="N287">
        <v>0.7</v>
      </c>
      <c r="O287">
        <v>10</v>
      </c>
      <c r="P287">
        <v>11.4</v>
      </c>
      <c r="Q287">
        <v>12.5</v>
      </c>
      <c r="R287">
        <v>2.5</v>
      </c>
      <c r="S287">
        <v>60</v>
      </c>
      <c r="T287">
        <v>20100</v>
      </c>
      <c r="U287">
        <v>32700</v>
      </c>
      <c r="V287">
        <v>43500</v>
      </c>
    </row>
    <row r="288" spans="1:22" hidden="1" x14ac:dyDescent="0.25">
      <c r="A288" t="str">
        <f t="shared" si="4"/>
        <v>YAG3Female + maleHong Kong</v>
      </c>
      <c r="B288" t="s">
        <v>37</v>
      </c>
      <c r="C288" t="s">
        <v>183</v>
      </c>
      <c r="D288">
        <v>3</v>
      </c>
      <c r="E288" t="s">
        <v>246</v>
      </c>
      <c r="F288" t="s">
        <v>182</v>
      </c>
      <c r="G288" t="s">
        <v>141</v>
      </c>
      <c r="H288">
        <v>985</v>
      </c>
      <c r="I288">
        <v>960</v>
      </c>
      <c r="J288">
        <v>67.599999999999994</v>
      </c>
      <c r="K288">
        <v>2.7</v>
      </c>
      <c r="L288">
        <v>310</v>
      </c>
      <c r="M288">
        <v>18.2</v>
      </c>
      <c r="N288">
        <v>1.5</v>
      </c>
      <c r="O288">
        <v>9.4</v>
      </c>
      <c r="P288">
        <v>10.7</v>
      </c>
      <c r="Q288">
        <v>12.7</v>
      </c>
      <c r="R288">
        <v>3.3</v>
      </c>
      <c r="S288">
        <v>80</v>
      </c>
      <c r="T288">
        <v>24800</v>
      </c>
      <c r="U288">
        <v>36500</v>
      </c>
      <c r="V288">
        <v>52200</v>
      </c>
    </row>
    <row r="289" spans="1:22" hidden="1" x14ac:dyDescent="0.25">
      <c r="A289" t="str">
        <f t="shared" si="4"/>
        <v>YAG1Female + maleHong Kong</v>
      </c>
      <c r="B289" t="s">
        <v>37</v>
      </c>
      <c r="C289" t="s">
        <v>184</v>
      </c>
      <c r="D289">
        <v>1</v>
      </c>
      <c r="E289" t="s">
        <v>246</v>
      </c>
      <c r="F289" t="s">
        <v>182</v>
      </c>
      <c r="G289" t="s">
        <v>141</v>
      </c>
      <c r="H289">
        <v>940</v>
      </c>
      <c r="I289">
        <v>930</v>
      </c>
      <c r="J289">
        <v>67.099999999999994</v>
      </c>
      <c r="K289">
        <v>1</v>
      </c>
      <c r="L289">
        <v>305</v>
      </c>
      <c r="M289">
        <v>17.3</v>
      </c>
      <c r="N289">
        <v>1.6</v>
      </c>
      <c r="O289">
        <v>8.6</v>
      </c>
      <c r="P289">
        <v>10.6</v>
      </c>
      <c r="Q289">
        <v>14</v>
      </c>
      <c r="R289">
        <v>5.4</v>
      </c>
      <c r="S289">
        <v>70</v>
      </c>
      <c r="T289">
        <v>18300</v>
      </c>
      <c r="U289">
        <v>29200</v>
      </c>
      <c r="V289">
        <v>37400</v>
      </c>
    </row>
    <row r="290" spans="1:22" hidden="1" x14ac:dyDescent="0.25">
      <c r="A290" t="str">
        <f t="shared" si="4"/>
        <v>YAG5Female + maleHong Kong</v>
      </c>
      <c r="B290" t="s">
        <v>40</v>
      </c>
      <c r="C290" t="s">
        <v>250</v>
      </c>
      <c r="D290">
        <v>5</v>
      </c>
      <c r="E290" t="s">
        <v>246</v>
      </c>
      <c r="F290" t="s">
        <v>182</v>
      </c>
      <c r="G290" t="s">
        <v>141</v>
      </c>
      <c r="H290">
        <v>785</v>
      </c>
      <c r="I290">
        <v>770</v>
      </c>
      <c r="J290">
        <v>69.3</v>
      </c>
      <c r="K290">
        <v>2.2999999999999998</v>
      </c>
      <c r="L290">
        <v>235</v>
      </c>
      <c r="M290">
        <v>17.399999999999999</v>
      </c>
      <c r="N290">
        <v>0.9</v>
      </c>
      <c r="O290">
        <v>8.6999999999999993</v>
      </c>
      <c r="P290">
        <v>10.3</v>
      </c>
      <c r="Q290">
        <v>12.4</v>
      </c>
      <c r="R290">
        <v>3.6</v>
      </c>
      <c r="S290">
        <v>65</v>
      </c>
      <c r="T290">
        <v>16800</v>
      </c>
      <c r="U290">
        <v>32900</v>
      </c>
      <c r="V290">
        <v>51600</v>
      </c>
    </row>
    <row r="291" spans="1:22" hidden="1" x14ac:dyDescent="0.25">
      <c r="A291" t="str">
        <f t="shared" si="4"/>
        <v>YAG3Female + maleHong Kong</v>
      </c>
      <c r="B291" t="s">
        <v>40</v>
      </c>
      <c r="C291" t="s">
        <v>123</v>
      </c>
      <c r="D291">
        <v>3</v>
      </c>
      <c r="E291" t="s">
        <v>246</v>
      </c>
      <c r="F291" t="s">
        <v>182</v>
      </c>
      <c r="G291" t="s">
        <v>141</v>
      </c>
      <c r="H291">
        <v>905</v>
      </c>
      <c r="I291">
        <v>880</v>
      </c>
      <c r="J291">
        <v>64</v>
      </c>
      <c r="K291">
        <v>2.7</v>
      </c>
      <c r="L291">
        <v>315</v>
      </c>
      <c r="M291">
        <v>18.8</v>
      </c>
      <c r="N291">
        <v>2.2000000000000002</v>
      </c>
      <c r="O291">
        <v>10.7</v>
      </c>
      <c r="P291">
        <v>13.2</v>
      </c>
      <c r="Q291">
        <v>15</v>
      </c>
      <c r="R291">
        <v>4.3</v>
      </c>
      <c r="S291">
        <v>85</v>
      </c>
      <c r="T291">
        <v>22300</v>
      </c>
      <c r="U291">
        <v>31800</v>
      </c>
      <c r="V291">
        <v>43200</v>
      </c>
    </row>
    <row r="292" spans="1:22" hidden="1" x14ac:dyDescent="0.25">
      <c r="A292" t="str">
        <f t="shared" si="4"/>
        <v>YAG1Female + maleHong Kong</v>
      </c>
      <c r="B292" t="s">
        <v>40</v>
      </c>
      <c r="C292" t="s">
        <v>124</v>
      </c>
      <c r="D292">
        <v>1</v>
      </c>
      <c r="E292" t="s">
        <v>246</v>
      </c>
      <c r="F292" t="s">
        <v>182</v>
      </c>
      <c r="G292" t="s">
        <v>141</v>
      </c>
      <c r="H292">
        <v>930</v>
      </c>
      <c r="I292">
        <v>915</v>
      </c>
      <c r="J292">
        <v>62.8</v>
      </c>
      <c r="K292">
        <v>1.8</v>
      </c>
      <c r="L292">
        <v>340</v>
      </c>
      <c r="M292">
        <v>17.899999999999999</v>
      </c>
      <c r="N292">
        <v>2.7</v>
      </c>
      <c r="O292">
        <v>11.1</v>
      </c>
      <c r="P292">
        <v>13.9</v>
      </c>
      <c r="Q292">
        <v>16.600000000000001</v>
      </c>
      <c r="R292">
        <v>5.6</v>
      </c>
      <c r="S292">
        <v>90</v>
      </c>
      <c r="T292">
        <v>14500</v>
      </c>
      <c r="U292">
        <v>26400</v>
      </c>
      <c r="V292">
        <v>38100</v>
      </c>
    </row>
    <row r="293" spans="1:22" hidden="1" x14ac:dyDescent="0.25">
      <c r="A293" t="str">
        <f t="shared" si="4"/>
        <v>YAG5Female + maleHong Kong</v>
      </c>
      <c r="B293" t="s">
        <v>26</v>
      </c>
      <c r="C293" t="s">
        <v>183</v>
      </c>
      <c r="D293">
        <v>5</v>
      </c>
      <c r="E293" t="s">
        <v>246</v>
      </c>
      <c r="F293" t="s">
        <v>182</v>
      </c>
      <c r="G293" t="s">
        <v>141</v>
      </c>
      <c r="H293">
        <v>985</v>
      </c>
      <c r="I293">
        <v>955</v>
      </c>
      <c r="J293">
        <v>68</v>
      </c>
      <c r="K293">
        <v>2.9</v>
      </c>
      <c r="L293">
        <v>305</v>
      </c>
      <c r="M293">
        <v>19.2</v>
      </c>
      <c r="N293">
        <v>1.4</v>
      </c>
      <c r="O293">
        <v>9.6</v>
      </c>
      <c r="P293">
        <v>10.4</v>
      </c>
      <c r="Q293">
        <v>11.4</v>
      </c>
      <c r="R293">
        <v>1.8</v>
      </c>
      <c r="S293">
        <v>80</v>
      </c>
      <c r="T293">
        <v>27700</v>
      </c>
      <c r="U293">
        <v>44700</v>
      </c>
      <c r="V293">
        <v>61000</v>
      </c>
    </row>
    <row r="294" spans="1:22" hidden="1" x14ac:dyDescent="0.25">
      <c r="A294" t="str">
        <f t="shared" si="4"/>
        <v>YAG3Female + maleHong Kong</v>
      </c>
      <c r="B294" t="s">
        <v>26</v>
      </c>
      <c r="C294" t="s">
        <v>184</v>
      </c>
      <c r="D294">
        <v>3</v>
      </c>
      <c r="E294" t="s">
        <v>246</v>
      </c>
      <c r="F294" t="s">
        <v>182</v>
      </c>
      <c r="G294" t="s">
        <v>141</v>
      </c>
      <c r="H294">
        <v>940</v>
      </c>
      <c r="I294">
        <v>930</v>
      </c>
      <c r="J294">
        <v>68</v>
      </c>
      <c r="K294">
        <v>1.2</v>
      </c>
      <c r="L294">
        <v>295</v>
      </c>
      <c r="M294">
        <v>17.3</v>
      </c>
      <c r="N294">
        <v>1.4</v>
      </c>
      <c r="O294">
        <v>9.1999999999999993</v>
      </c>
      <c r="P294">
        <v>11.1</v>
      </c>
      <c r="Q294">
        <v>13.3</v>
      </c>
      <c r="R294">
        <v>4.0999999999999996</v>
      </c>
      <c r="S294">
        <v>80</v>
      </c>
      <c r="T294">
        <v>22300</v>
      </c>
      <c r="U294">
        <v>33900</v>
      </c>
      <c r="V294">
        <v>43400</v>
      </c>
    </row>
    <row r="295" spans="1:22" hidden="1" x14ac:dyDescent="0.25">
      <c r="A295" t="str">
        <f t="shared" si="4"/>
        <v>YAG1Female + maleHong Kong</v>
      </c>
      <c r="B295" t="s">
        <v>26</v>
      </c>
      <c r="C295" t="s">
        <v>37</v>
      </c>
      <c r="D295">
        <v>1</v>
      </c>
      <c r="E295" t="s">
        <v>246</v>
      </c>
      <c r="F295" t="s">
        <v>182</v>
      </c>
      <c r="G295" t="s">
        <v>141</v>
      </c>
      <c r="H295">
        <v>970</v>
      </c>
      <c r="I295">
        <v>955</v>
      </c>
      <c r="J295">
        <v>63.8</v>
      </c>
      <c r="K295">
        <v>1.5</v>
      </c>
      <c r="L295">
        <v>345</v>
      </c>
      <c r="M295">
        <v>15.3</v>
      </c>
      <c r="N295">
        <v>3.4</v>
      </c>
      <c r="O295">
        <v>11.1</v>
      </c>
      <c r="P295">
        <v>13.8</v>
      </c>
      <c r="Q295">
        <v>17.5</v>
      </c>
      <c r="R295">
        <v>6.4</v>
      </c>
      <c r="S295">
        <v>95</v>
      </c>
      <c r="T295">
        <v>17500</v>
      </c>
      <c r="U295">
        <v>25600</v>
      </c>
      <c r="V295">
        <v>35800</v>
      </c>
    </row>
    <row r="296" spans="1:22" hidden="1" x14ac:dyDescent="0.25">
      <c r="A296" t="str">
        <f t="shared" si="4"/>
        <v>YAG5Female + maleHong Kong</v>
      </c>
      <c r="B296" t="s">
        <v>104</v>
      </c>
      <c r="C296" t="s">
        <v>123</v>
      </c>
      <c r="D296">
        <v>5</v>
      </c>
      <c r="E296" t="s">
        <v>246</v>
      </c>
      <c r="F296" t="s">
        <v>182</v>
      </c>
      <c r="G296" t="s">
        <v>141</v>
      </c>
      <c r="H296">
        <v>905</v>
      </c>
      <c r="I296">
        <v>880</v>
      </c>
      <c r="J296">
        <v>64.599999999999994</v>
      </c>
      <c r="K296">
        <v>3</v>
      </c>
      <c r="L296">
        <v>310</v>
      </c>
      <c r="M296">
        <v>19.399999999999999</v>
      </c>
      <c r="N296">
        <v>2.4</v>
      </c>
      <c r="O296">
        <v>10.8</v>
      </c>
      <c r="P296">
        <v>12.5</v>
      </c>
      <c r="Q296">
        <v>13.7</v>
      </c>
      <c r="R296">
        <v>2.8</v>
      </c>
      <c r="S296">
        <v>85</v>
      </c>
      <c r="T296">
        <v>23000</v>
      </c>
      <c r="U296">
        <v>33600</v>
      </c>
      <c r="V296">
        <v>52600</v>
      </c>
    </row>
    <row r="297" spans="1:22" hidden="1" x14ac:dyDescent="0.25">
      <c r="A297" t="str">
        <f t="shared" si="4"/>
        <v>YAG3Female + maleHong Kong</v>
      </c>
      <c r="B297" t="s">
        <v>104</v>
      </c>
      <c r="C297" t="s">
        <v>124</v>
      </c>
      <c r="D297">
        <v>3</v>
      </c>
      <c r="E297" t="s">
        <v>246</v>
      </c>
      <c r="F297" t="s">
        <v>182</v>
      </c>
      <c r="G297" t="s">
        <v>141</v>
      </c>
      <c r="H297">
        <v>930</v>
      </c>
      <c r="I297">
        <v>905</v>
      </c>
      <c r="J297">
        <v>63.2</v>
      </c>
      <c r="K297">
        <v>2.8</v>
      </c>
      <c r="L297">
        <v>335</v>
      </c>
      <c r="M297">
        <v>19.100000000000001</v>
      </c>
      <c r="N297">
        <v>1.7</v>
      </c>
      <c r="O297">
        <v>10.3</v>
      </c>
      <c r="P297">
        <v>13.1</v>
      </c>
      <c r="Q297">
        <v>16</v>
      </c>
      <c r="R297">
        <v>5.8</v>
      </c>
      <c r="S297">
        <v>85</v>
      </c>
      <c r="T297">
        <v>20100</v>
      </c>
      <c r="U297">
        <v>33200</v>
      </c>
      <c r="V297">
        <v>45300</v>
      </c>
    </row>
    <row r="298" spans="1:22" hidden="1" x14ac:dyDescent="0.25">
      <c r="A298" t="str">
        <f t="shared" si="4"/>
        <v>YAG1Female + maleHong Kong</v>
      </c>
      <c r="B298" t="s">
        <v>104</v>
      </c>
      <c r="C298" t="s">
        <v>40</v>
      </c>
      <c r="D298">
        <v>1</v>
      </c>
      <c r="E298" t="s">
        <v>246</v>
      </c>
      <c r="F298" t="s">
        <v>182</v>
      </c>
      <c r="G298" t="s">
        <v>141</v>
      </c>
      <c r="H298">
        <v>1095</v>
      </c>
      <c r="I298">
        <v>1075</v>
      </c>
      <c r="J298">
        <v>62.6</v>
      </c>
      <c r="K298">
        <v>2</v>
      </c>
      <c r="L298">
        <v>400</v>
      </c>
      <c r="M298">
        <v>16.899999999999999</v>
      </c>
      <c r="N298">
        <v>3</v>
      </c>
      <c r="O298">
        <v>12.7</v>
      </c>
      <c r="P298">
        <v>14.1</v>
      </c>
      <c r="Q298">
        <v>17.5</v>
      </c>
      <c r="R298">
        <v>4.8</v>
      </c>
      <c r="S298">
        <v>125</v>
      </c>
      <c r="T298">
        <v>19300</v>
      </c>
      <c r="U298">
        <v>26300</v>
      </c>
      <c r="V298">
        <v>36200</v>
      </c>
    </row>
    <row r="299" spans="1:22" hidden="1" x14ac:dyDescent="0.25">
      <c r="A299" t="str">
        <f t="shared" si="4"/>
        <v>YAG5Female + maleHong Kong</v>
      </c>
      <c r="B299" t="s">
        <v>251</v>
      </c>
      <c r="C299" t="s">
        <v>184</v>
      </c>
      <c r="D299">
        <v>5</v>
      </c>
      <c r="E299" t="s">
        <v>246</v>
      </c>
      <c r="F299" t="s">
        <v>182</v>
      </c>
      <c r="G299" t="s">
        <v>141</v>
      </c>
      <c r="H299">
        <v>940</v>
      </c>
      <c r="I299">
        <v>920</v>
      </c>
      <c r="J299">
        <v>69.099999999999994</v>
      </c>
      <c r="K299">
        <v>1.8</v>
      </c>
      <c r="L299">
        <v>285</v>
      </c>
      <c r="M299">
        <v>18</v>
      </c>
      <c r="N299">
        <v>1</v>
      </c>
      <c r="O299">
        <v>9.4</v>
      </c>
      <c r="P299">
        <v>10.7</v>
      </c>
      <c r="Q299">
        <v>11.9</v>
      </c>
      <c r="R299">
        <v>2.5</v>
      </c>
      <c r="S299">
        <v>85</v>
      </c>
      <c r="T299">
        <v>27400</v>
      </c>
      <c r="U299">
        <v>40500</v>
      </c>
      <c r="V299">
        <v>50700</v>
      </c>
    </row>
    <row r="300" spans="1:22" hidden="1" x14ac:dyDescent="0.25">
      <c r="A300" t="str">
        <f t="shared" si="4"/>
        <v>YAG3Female + maleHong Kong</v>
      </c>
      <c r="B300" t="s">
        <v>251</v>
      </c>
      <c r="C300" t="s">
        <v>37</v>
      </c>
      <c r="D300">
        <v>3</v>
      </c>
      <c r="E300" t="s">
        <v>246</v>
      </c>
      <c r="F300" t="s">
        <v>182</v>
      </c>
      <c r="G300" t="s">
        <v>141</v>
      </c>
      <c r="H300">
        <v>970</v>
      </c>
      <c r="I300">
        <v>950</v>
      </c>
      <c r="J300">
        <v>64.400000000000006</v>
      </c>
      <c r="K300">
        <v>2.1</v>
      </c>
      <c r="L300">
        <v>340</v>
      </c>
      <c r="M300">
        <v>18.100000000000001</v>
      </c>
      <c r="N300">
        <v>1.1000000000000001</v>
      </c>
      <c r="O300">
        <v>10.4</v>
      </c>
      <c r="P300">
        <v>12.9</v>
      </c>
      <c r="Q300">
        <v>16.399999999999999</v>
      </c>
      <c r="R300">
        <v>6</v>
      </c>
      <c r="S300">
        <v>95</v>
      </c>
      <c r="T300">
        <v>25900</v>
      </c>
      <c r="U300">
        <v>33200</v>
      </c>
      <c r="V300">
        <v>49600</v>
      </c>
    </row>
    <row r="301" spans="1:22" hidden="1" x14ac:dyDescent="0.25">
      <c r="A301" t="str">
        <f t="shared" si="4"/>
        <v>YAG1Female + maleHong Kong</v>
      </c>
      <c r="B301" t="s">
        <v>251</v>
      </c>
      <c r="C301" t="s">
        <v>26</v>
      </c>
      <c r="D301">
        <v>1</v>
      </c>
      <c r="E301" t="s">
        <v>246</v>
      </c>
      <c r="F301" t="s">
        <v>182</v>
      </c>
      <c r="G301" t="s">
        <v>141</v>
      </c>
      <c r="H301">
        <v>1340</v>
      </c>
      <c r="I301">
        <v>1320</v>
      </c>
      <c r="J301">
        <v>61.7</v>
      </c>
      <c r="K301">
        <v>1.5</v>
      </c>
      <c r="L301">
        <v>505</v>
      </c>
      <c r="M301">
        <v>17.399999999999999</v>
      </c>
      <c r="N301">
        <v>3.5</v>
      </c>
      <c r="O301">
        <v>12.4</v>
      </c>
      <c r="P301">
        <v>14.6</v>
      </c>
      <c r="Q301">
        <v>17.5</v>
      </c>
      <c r="R301">
        <v>5.0999999999999996</v>
      </c>
      <c r="S301">
        <v>155</v>
      </c>
      <c r="T301">
        <v>23000</v>
      </c>
      <c r="U301">
        <v>29600</v>
      </c>
      <c r="V301">
        <v>39100</v>
      </c>
    </row>
    <row r="302" spans="1:22" hidden="1" x14ac:dyDescent="0.25">
      <c r="A302" t="str">
        <f t="shared" si="4"/>
        <v>YAG5MaleHong Kong</v>
      </c>
      <c r="B302" t="s">
        <v>37</v>
      </c>
      <c r="C302" t="s">
        <v>249</v>
      </c>
      <c r="D302">
        <v>5</v>
      </c>
      <c r="E302" t="s">
        <v>22</v>
      </c>
      <c r="F302" t="s">
        <v>182</v>
      </c>
      <c r="G302" t="s">
        <v>141</v>
      </c>
      <c r="H302">
        <v>350</v>
      </c>
      <c r="I302">
        <v>340</v>
      </c>
      <c r="J302">
        <v>72</v>
      </c>
      <c r="K302">
        <v>3.1</v>
      </c>
      <c r="L302">
        <v>95</v>
      </c>
      <c r="M302">
        <v>16.2</v>
      </c>
      <c r="N302">
        <v>0.9</v>
      </c>
      <c r="O302">
        <v>8.6</v>
      </c>
      <c r="P302">
        <v>9.1</v>
      </c>
      <c r="Q302">
        <v>10.9</v>
      </c>
      <c r="R302">
        <v>2.4</v>
      </c>
      <c r="S302">
        <v>25</v>
      </c>
      <c r="T302">
        <v>27000</v>
      </c>
      <c r="U302">
        <v>35400</v>
      </c>
      <c r="V302">
        <v>43800</v>
      </c>
    </row>
    <row r="303" spans="1:22" hidden="1" x14ac:dyDescent="0.25">
      <c r="A303" t="str">
        <f t="shared" si="4"/>
        <v>YAG3MaleHong Kong</v>
      </c>
      <c r="B303" t="s">
        <v>37</v>
      </c>
      <c r="C303" t="s">
        <v>183</v>
      </c>
      <c r="D303">
        <v>3</v>
      </c>
      <c r="E303" t="s">
        <v>22</v>
      </c>
      <c r="F303" t="s">
        <v>182</v>
      </c>
      <c r="G303" t="s">
        <v>141</v>
      </c>
      <c r="H303">
        <v>445</v>
      </c>
      <c r="I303">
        <v>435</v>
      </c>
      <c r="J303">
        <v>72.400000000000006</v>
      </c>
      <c r="K303">
        <v>2.2999999999999998</v>
      </c>
      <c r="L303">
        <v>120</v>
      </c>
      <c r="M303">
        <v>15.4</v>
      </c>
      <c r="N303">
        <v>1.2</v>
      </c>
      <c r="O303">
        <v>8.1</v>
      </c>
      <c r="P303">
        <v>9.4</v>
      </c>
      <c r="Q303">
        <v>11.1</v>
      </c>
      <c r="R303">
        <v>3</v>
      </c>
      <c r="S303">
        <v>35</v>
      </c>
      <c r="T303">
        <v>26600</v>
      </c>
      <c r="U303">
        <v>44500</v>
      </c>
      <c r="V303">
        <v>58000</v>
      </c>
    </row>
    <row r="304" spans="1:22" hidden="1" x14ac:dyDescent="0.25">
      <c r="A304" t="str">
        <f t="shared" si="4"/>
        <v>YAG1MaleHong Kong</v>
      </c>
      <c r="B304" t="s">
        <v>37</v>
      </c>
      <c r="C304" t="s">
        <v>184</v>
      </c>
      <c r="D304">
        <v>1</v>
      </c>
      <c r="E304" t="s">
        <v>22</v>
      </c>
      <c r="F304" t="s">
        <v>182</v>
      </c>
      <c r="G304" t="s">
        <v>141</v>
      </c>
      <c r="H304">
        <v>455</v>
      </c>
      <c r="I304">
        <v>450</v>
      </c>
      <c r="J304">
        <v>66.7</v>
      </c>
      <c r="K304">
        <v>0.7</v>
      </c>
      <c r="L304">
        <v>150</v>
      </c>
      <c r="M304">
        <v>15.5</v>
      </c>
      <c r="N304">
        <v>1.8</v>
      </c>
      <c r="O304">
        <v>10</v>
      </c>
      <c r="P304">
        <v>12.6</v>
      </c>
      <c r="Q304">
        <v>16</v>
      </c>
      <c r="R304">
        <v>6</v>
      </c>
      <c r="S304">
        <v>40</v>
      </c>
      <c r="T304">
        <v>26300</v>
      </c>
      <c r="U304">
        <v>34500</v>
      </c>
      <c r="V304">
        <v>44900</v>
      </c>
    </row>
    <row r="305" spans="1:22" hidden="1" x14ac:dyDescent="0.25">
      <c r="A305" t="str">
        <f t="shared" si="4"/>
        <v>YAG5MaleHong Kong</v>
      </c>
      <c r="B305" t="s">
        <v>40</v>
      </c>
      <c r="C305" t="s">
        <v>250</v>
      </c>
      <c r="D305">
        <v>5</v>
      </c>
      <c r="E305" t="s">
        <v>22</v>
      </c>
      <c r="F305" t="s">
        <v>182</v>
      </c>
      <c r="G305" t="s">
        <v>141</v>
      </c>
      <c r="H305">
        <v>395</v>
      </c>
      <c r="I305">
        <v>390</v>
      </c>
      <c r="J305">
        <v>72.599999999999994</v>
      </c>
      <c r="K305">
        <v>1.8</v>
      </c>
      <c r="L305">
        <v>105</v>
      </c>
      <c r="M305">
        <v>15.1</v>
      </c>
      <c r="N305">
        <v>1</v>
      </c>
      <c r="O305">
        <v>7.7</v>
      </c>
      <c r="P305">
        <v>9.5</v>
      </c>
      <c r="Q305">
        <v>11.3</v>
      </c>
      <c r="R305">
        <v>3.6</v>
      </c>
      <c r="S305">
        <v>25</v>
      </c>
      <c r="T305">
        <v>32600</v>
      </c>
      <c r="U305">
        <v>48700</v>
      </c>
      <c r="V305">
        <v>60000</v>
      </c>
    </row>
    <row r="306" spans="1:22" hidden="1" x14ac:dyDescent="0.25">
      <c r="A306" t="str">
        <f t="shared" si="4"/>
        <v>YAG3MaleHong Kong</v>
      </c>
      <c r="B306" t="s">
        <v>40</v>
      </c>
      <c r="C306" t="s">
        <v>123</v>
      </c>
      <c r="D306">
        <v>3</v>
      </c>
      <c r="E306" t="s">
        <v>22</v>
      </c>
      <c r="F306" t="s">
        <v>182</v>
      </c>
      <c r="G306" t="s">
        <v>141</v>
      </c>
      <c r="H306">
        <v>425</v>
      </c>
      <c r="I306">
        <v>415</v>
      </c>
      <c r="J306">
        <v>65.599999999999994</v>
      </c>
      <c r="K306">
        <v>2.6</v>
      </c>
      <c r="L306">
        <v>145</v>
      </c>
      <c r="M306">
        <v>19.7</v>
      </c>
      <c r="N306">
        <v>1.4</v>
      </c>
      <c r="O306">
        <v>9.1</v>
      </c>
      <c r="P306">
        <v>11.3</v>
      </c>
      <c r="Q306">
        <v>13.2</v>
      </c>
      <c r="R306">
        <v>4.0999999999999996</v>
      </c>
      <c r="S306">
        <v>30</v>
      </c>
      <c r="T306">
        <v>22300</v>
      </c>
      <c r="U306">
        <v>32200</v>
      </c>
      <c r="V306">
        <v>45000</v>
      </c>
    </row>
    <row r="307" spans="1:22" hidden="1" x14ac:dyDescent="0.25">
      <c r="A307" t="str">
        <f t="shared" si="4"/>
        <v>YAG1MaleHong Kong</v>
      </c>
      <c r="B307" t="s">
        <v>40</v>
      </c>
      <c r="C307" t="s">
        <v>124</v>
      </c>
      <c r="D307">
        <v>1</v>
      </c>
      <c r="E307" t="s">
        <v>22</v>
      </c>
      <c r="F307" t="s">
        <v>182</v>
      </c>
      <c r="G307" t="s">
        <v>141</v>
      </c>
      <c r="H307">
        <v>440</v>
      </c>
      <c r="I307">
        <v>435</v>
      </c>
      <c r="J307">
        <v>63.3</v>
      </c>
      <c r="K307">
        <v>1.8</v>
      </c>
      <c r="L307">
        <v>160</v>
      </c>
      <c r="M307">
        <v>18.2</v>
      </c>
      <c r="N307">
        <v>2.8</v>
      </c>
      <c r="O307">
        <v>9.1999999999999993</v>
      </c>
      <c r="P307">
        <v>12.5</v>
      </c>
      <c r="Q307">
        <v>15.7</v>
      </c>
      <c r="R307">
        <v>6.5</v>
      </c>
      <c r="S307">
        <v>35</v>
      </c>
      <c r="T307">
        <v>18300</v>
      </c>
      <c r="U307">
        <v>28200</v>
      </c>
      <c r="V307">
        <v>49000</v>
      </c>
    </row>
    <row r="308" spans="1:22" hidden="1" x14ac:dyDescent="0.25">
      <c r="A308" t="str">
        <f t="shared" si="4"/>
        <v>YAG5MaleHong Kong</v>
      </c>
      <c r="B308" t="s">
        <v>26</v>
      </c>
      <c r="C308" t="s">
        <v>183</v>
      </c>
      <c r="D308">
        <v>5</v>
      </c>
      <c r="E308" t="s">
        <v>22</v>
      </c>
      <c r="F308" t="s">
        <v>182</v>
      </c>
      <c r="G308" t="s">
        <v>141</v>
      </c>
      <c r="H308">
        <v>445</v>
      </c>
      <c r="I308">
        <v>435</v>
      </c>
      <c r="J308">
        <v>72.599999999999994</v>
      </c>
      <c r="K308">
        <v>2</v>
      </c>
      <c r="L308">
        <v>120</v>
      </c>
      <c r="M308">
        <v>15.2</v>
      </c>
      <c r="N308">
        <v>1.6</v>
      </c>
      <c r="O308">
        <v>8.6999999999999993</v>
      </c>
      <c r="P308">
        <v>9.9</v>
      </c>
      <c r="Q308">
        <v>10.6</v>
      </c>
      <c r="R308">
        <v>1.8</v>
      </c>
      <c r="S308">
        <v>35</v>
      </c>
      <c r="T308">
        <v>31200</v>
      </c>
      <c r="U308">
        <v>53500</v>
      </c>
      <c r="V308">
        <v>65100</v>
      </c>
    </row>
    <row r="309" spans="1:22" hidden="1" x14ac:dyDescent="0.25">
      <c r="A309" t="str">
        <f t="shared" si="4"/>
        <v>YAG3MaleHong Kong</v>
      </c>
      <c r="B309" t="s">
        <v>26</v>
      </c>
      <c r="C309" t="s">
        <v>184</v>
      </c>
      <c r="D309">
        <v>3</v>
      </c>
      <c r="E309" t="s">
        <v>22</v>
      </c>
      <c r="F309" t="s">
        <v>182</v>
      </c>
      <c r="G309" t="s">
        <v>141</v>
      </c>
      <c r="H309">
        <v>455</v>
      </c>
      <c r="I309">
        <v>450</v>
      </c>
      <c r="J309">
        <v>68.400000000000006</v>
      </c>
      <c r="K309">
        <v>1.1000000000000001</v>
      </c>
      <c r="L309">
        <v>140</v>
      </c>
      <c r="M309">
        <v>16.7</v>
      </c>
      <c r="N309">
        <v>1.3</v>
      </c>
      <c r="O309">
        <v>9.4</v>
      </c>
      <c r="P309">
        <v>11.8</v>
      </c>
      <c r="Q309">
        <v>13.6</v>
      </c>
      <c r="R309">
        <v>4.2</v>
      </c>
      <c r="S309">
        <v>40</v>
      </c>
      <c r="T309">
        <v>29900</v>
      </c>
      <c r="U309">
        <v>39800</v>
      </c>
      <c r="V309">
        <v>62400</v>
      </c>
    </row>
    <row r="310" spans="1:22" hidden="1" x14ac:dyDescent="0.25">
      <c r="A310" t="str">
        <f t="shared" si="4"/>
        <v>YAG1MaleHong Kong</v>
      </c>
      <c r="B310" t="s">
        <v>26</v>
      </c>
      <c r="C310" t="s">
        <v>37</v>
      </c>
      <c r="D310">
        <v>1</v>
      </c>
      <c r="E310" t="s">
        <v>22</v>
      </c>
      <c r="F310" t="s">
        <v>182</v>
      </c>
      <c r="G310" t="s">
        <v>141</v>
      </c>
      <c r="H310">
        <v>470</v>
      </c>
      <c r="I310">
        <v>465</v>
      </c>
      <c r="J310">
        <v>64.900000000000006</v>
      </c>
      <c r="K310">
        <v>0.9</v>
      </c>
      <c r="L310">
        <v>165</v>
      </c>
      <c r="M310">
        <v>14.4</v>
      </c>
      <c r="N310">
        <v>2.4</v>
      </c>
      <c r="O310">
        <v>11</v>
      </c>
      <c r="P310">
        <v>14.6</v>
      </c>
      <c r="Q310">
        <v>18.3</v>
      </c>
      <c r="R310">
        <v>7.3</v>
      </c>
      <c r="S310">
        <v>45</v>
      </c>
      <c r="T310">
        <v>20800</v>
      </c>
      <c r="U310">
        <v>26600</v>
      </c>
      <c r="V310">
        <v>38000</v>
      </c>
    </row>
    <row r="311" spans="1:22" hidden="1" x14ac:dyDescent="0.25">
      <c r="A311" t="str">
        <f t="shared" si="4"/>
        <v>YAG5MaleHong Kong</v>
      </c>
      <c r="B311" t="s">
        <v>104</v>
      </c>
      <c r="C311" t="s">
        <v>123</v>
      </c>
      <c r="D311">
        <v>5</v>
      </c>
      <c r="E311" t="s">
        <v>22</v>
      </c>
      <c r="F311" t="s">
        <v>182</v>
      </c>
      <c r="G311" t="s">
        <v>141</v>
      </c>
      <c r="H311">
        <v>425</v>
      </c>
      <c r="I311">
        <v>415</v>
      </c>
      <c r="J311">
        <v>66.2</v>
      </c>
      <c r="K311">
        <v>3</v>
      </c>
      <c r="L311">
        <v>140</v>
      </c>
      <c r="M311">
        <v>19.8</v>
      </c>
      <c r="N311">
        <v>1.9</v>
      </c>
      <c r="O311">
        <v>8.9</v>
      </c>
      <c r="P311">
        <v>11.1</v>
      </c>
      <c r="Q311">
        <v>12.1</v>
      </c>
      <c r="R311">
        <v>3.1</v>
      </c>
      <c r="S311">
        <v>30</v>
      </c>
      <c r="T311">
        <v>21900</v>
      </c>
      <c r="U311">
        <v>34300</v>
      </c>
      <c r="V311">
        <v>56200</v>
      </c>
    </row>
    <row r="312" spans="1:22" hidden="1" x14ac:dyDescent="0.25">
      <c r="A312" t="str">
        <f t="shared" si="4"/>
        <v>YAG3MaleHong Kong</v>
      </c>
      <c r="B312" t="s">
        <v>104</v>
      </c>
      <c r="C312" t="s">
        <v>124</v>
      </c>
      <c r="D312">
        <v>3</v>
      </c>
      <c r="E312" t="s">
        <v>22</v>
      </c>
      <c r="F312" t="s">
        <v>182</v>
      </c>
      <c r="G312" t="s">
        <v>141</v>
      </c>
      <c r="H312">
        <v>440</v>
      </c>
      <c r="I312">
        <v>430</v>
      </c>
      <c r="J312">
        <v>63.6</v>
      </c>
      <c r="K312">
        <v>2.9</v>
      </c>
      <c r="L312">
        <v>155</v>
      </c>
      <c r="M312">
        <v>18.2</v>
      </c>
      <c r="N312">
        <v>1.6</v>
      </c>
      <c r="O312">
        <v>9.3000000000000007</v>
      </c>
      <c r="P312">
        <v>12.9</v>
      </c>
      <c r="Q312">
        <v>16.600000000000001</v>
      </c>
      <c r="R312">
        <v>7.2</v>
      </c>
      <c r="S312">
        <v>35</v>
      </c>
      <c r="T312">
        <v>20100</v>
      </c>
      <c r="U312">
        <v>33600</v>
      </c>
      <c r="V312">
        <v>50000</v>
      </c>
    </row>
    <row r="313" spans="1:22" hidden="1" x14ac:dyDescent="0.25">
      <c r="A313" t="str">
        <f t="shared" si="4"/>
        <v>YAG1MaleHong Kong</v>
      </c>
      <c r="B313" t="s">
        <v>104</v>
      </c>
      <c r="C313" t="s">
        <v>40</v>
      </c>
      <c r="D313">
        <v>1</v>
      </c>
      <c r="E313" t="s">
        <v>22</v>
      </c>
      <c r="F313" t="s">
        <v>182</v>
      </c>
      <c r="G313" t="s">
        <v>141</v>
      </c>
      <c r="H313">
        <v>505</v>
      </c>
      <c r="I313">
        <v>495</v>
      </c>
      <c r="J313">
        <v>66.400000000000006</v>
      </c>
      <c r="K313">
        <v>2</v>
      </c>
      <c r="L313">
        <v>165</v>
      </c>
      <c r="M313">
        <v>14.4</v>
      </c>
      <c r="N313">
        <v>3.6</v>
      </c>
      <c r="O313">
        <v>10.5</v>
      </c>
      <c r="P313">
        <v>11.7</v>
      </c>
      <c r="Q313">
        <v>15.6</v>
      </c>
      <c r="R313">
        <v>5.0999999999999996</v>
      </c>
      <c r="S313">
        <v>50</v>
      </c>
      <c r="T313">
        <v>20900</v>
      </c>
      <c r="U313">
        <v>27900</v>
      </c>
      <c r="V313">
        <v>57000</v>
      </c>
    </row>
    <row r="314" spans="1:22" hidden="1" x14ac:dyDescent="0.25">
      <c r="A314" t="str">
        <f t="shared" si="4"/>
        <v>YAG5MaleHong Kong</v>
      </c>
      <c r="B314" t="s">
        <v>251</v>
      </c>
      <c r="C314" t="s">
        <v>184</v>
      </c>
      <c r="D314">
        <v>5</v>
      </c>
      <c r="E314" t="s">
        <v>22</v>
      </c>
      <c r="F314" t="s">
        <v>182</v>
      </c>
      <c r="G314" t="s">
        <v>141</v>
      </c>
      <c r="H314">
        <v>455</v>
      </c>
      <c r="I314">
        <v>445</v>
      </c>
      <c r="J314">
        <v>68.900000000000006</v>
      </c>
      <c r="K314">
        <v>2.2000000000000002</v>
      </c>
      <c r="L314">
        <v>140</v>
      </c>
      <c r="M314">
        <v>17.600000000000001</v>
      </c>
      <c r="N314">
        <v>0.7</v>
      </c>
      <c r="O314">
        <v>9.6999999999999993</v>
      </c>
      <c r="P314">
        <v>11.3</v>
      </c>
      <c r="Q314">
        <v>12.8</v>
      </c>
      <c r="R314">
        <v>3.2</v>
      </c>
      <c r="S314">
        <v>45</v>
      </c>
      <c r="T314">
        <v>35000</v>
      </c>
      <c r="U314">
        <v>47400</v>
      </c>
      <c r="V314">
        <v>90700</v>
      </c>
    </row>
    <row r="315" spans="1:22" hidden="1" x14ac:dyDescent="0.25">
      <c r="A315" t="str">
        <f t="shared" si="4"/>
        <v>YAG3MaleHong Kong</v>
      </c>
      <c r="B315" t="s">
        <v>251</v>
      </c>
      <c r="C315" t="s">
        <v>37</v>
      </c>
      <c r="D315">
        <v>3</v>
      </c>
      <c r="E315" t="s">
        <v>22</v>
      </c>
      <c r="F315" t="s">
        <v>182</v>
      </c>
      <c r="G315" t="s">
        <v>141</v>
      </c>
      <c r="H315">
        <v>470</v>
      </c>
      <c r="I315">
        <v>465</v>
      </c>
      <c r="J315">
        <v>65.5</v>
      </c>
      <c r="K315">
        <v>1.1000000000000001</v>
      </c>
      <c r="L315">
        <v>160</v>
      </c>
      <c r="M315">
        <v>15.7</v>
      </c>
      <c r="N315">
        <v>1.1000000000000001</v>
      </c>
      <c r="O315">
        <v>10.3</v>
      </c>
      <c r="P315">
        <v>13.6</v>
      </c>
      <c r="Q315">
        <v>17.7</v>
      </c>
      <c r="R315">
        <v>7.3</v>
      </c>
      <c r="S315">
        <v>45</v>
      </c>
      <c r="T315">
        <v>25900</v>
      </c>
      <c r="U315">
        <v>32800</v>
      </c>
      <c r="V315">
        <v>48200</v>
      </c>
    </row>
    <row r="316" spans="1:22" hidden="1" x14ac:dyDescent="0.25">
      <c r="A316" t="str">
        <f t="shared" si="4"/>
        <v>YAG1MaleHong Kong</v>
      </c>
      <c r="B316" t="s">
        <v>251</v>
      </c>
      <c r="C316" t="s">
        <v>26</v>
      </c>
      <c r="D316">
        <v>1</v>
      </c>
      <c r="E316" t="s">
        <v>22</v>
      </c>
      <c r="F316" t="s">
        <v>182</v>
      </c>
      <c r="G316" t="s">
        <v>141</v>
      </c>
      <c r="H316">
        <v>690</v>
      </c>
      <c r="I316">
        <v>685</v>
      </c>
      <c r="J316">
        <v>66</v>
      </c>
      <c r="K316">
        <v>0.9</v>
      </c>
      <c r="L316">
        <v>230</v>
      </c>
      <c r="M316">
        <v>13.9</v>
      </c>
      <c r="N316">
        <v>2.2999999999999998</v>
      </c>
      <c r="O316">
        <v>12</v>
      </c>
      <c r="P316">
        <v>14.1</v>
      </c>
      <c r="Q316">
        <v>17.7</v>
      </c>
      <c r="R316">
        <v>5.7</v>
      </c>
      <c r="S316">
        <v>75</v>
      </c>
      <c r="T316">
        <v>25500</v>
      </c>
      <c r="U316">
        <v>32800</v>
      </c>
      <c r="V316">
        <v>45700</v>
      </c>
    </row>
    <row r="317" spans="1:22" hidden="1" x14ac:dyDescent="0.25">
      <c r="A317" t="str">
        <f t="shared" si="4"/>
        <v>YAG5FemaleIndonesia</v>
      </c>
      <c r="B317" t="s">
        <v>37</v>
      </c>
      <c r="C317" t="s">
        <v>249</v>
      </c>
      <c r="D317">
        <v>5</v>
      </c>
      <c r="E317" t="s">
        <v>21</v>
      </c>
      <c r="F317" t="s">
        <v>259</v>
      </c>
      <c r="G317" t="s">
        <v>141</v>
      </c>
      <c r="H317">
        <v>105</v>
      </c>
      <c r="I317">
        <v>100</v>
      </c>
      <c r="J317">
        <v>54.5</v>
      </c>
      <c r="K317">
        <v>6.6</v>
      </c>
      <c r="L317">
        <v>45</v>
      </c>
      <c r="M317">
        <v>31.3</v>
      </c>
      <c r="N317">
        <v>0</v>
      </c>
      <c r="O317">
        <v>9.1</v>
      </c>
      <c r="P317">
        <v>14.1</v>
      </c>
      <c r="Q317">
        <v>14.1</v>
      </c>
      <c r="R317">
        <v>5.0999999999999996</v>
      </c>
      <c r="S317" t="s">
        <v>140</v>
      </c>
      <c r="T317" t="s">
        <v>140</v>
      </c>
      <c r="U317" t="s">
        <v>140</v>
      </c>
      <c r="V317" t="s">
        <v>140</v>
      </c>
    </row>
    <row r="318" spans="1:22" hidden="1" x14ac:dyDescent="0.25">
      <c r="A318" t="str">
        <f t="shared" si="4"/>
        <v>YAG3FemaleIndonesia</v>
      </c>
      <c r="B318" t="s">
        <v>37</v>
      </c>
      <c r="C318" t="s">
        <v>183</v>
      </c>
      <c r="D318">
        <v>3</v>
      </c>
      <c r="E318" t="s">
        <v>21</v>
      </c>
      <c r="F318" t="s">
        <v>259</v>
      </c>
      <c r="G318" t="s">
        <v>141</v>
      </c>
      <c r="H318">
        <v>140</v>
      </c>
      <c r="I318">
        <v>140</v>
      </c>
      <c r="J318">
        <v>61.7</v>
      </c>
      <c r="K318">
        <v>0.7</v>
      </c>
      <c r="L318">
        <v>55</v>
      </c>
      <c r="M318">
        <v>31.2</v>
      </c>
      <c r="N318">
        <v>0.7</v>
      </c>
      <c r="O318">
        <v>4.3</v>
      </c>
      <c r="P318">
        <v>5.7</v>
      </c>
      <c r="Q318">
        <v>6.4</v>
      </c>
      <c r="R318">
        <v>2.1</v>
      </c>
      <c r="S318" t="s">
        <v>140</v>
      </c>
      <c r="T318" t="s">
        <v>140</v>
      </c>
      <c r="U318" t="s">
        <v>140</v>
      </c>
      <c r="V318" t="s">
        <v>140</v>
      </c>
    </row>
    <row r="319" spans="1:22" hidden="1" x14ac:dyDescent="0.25">
      <c r="A319" t="str">
        <f t="shared" si="4"/>
        <v>YAG1FemaleIndonesia</v>
      </c>
      <c r="B319" t="s">
        <v>37</v>
      </c>
      <c r="C319" t="s">
        <v>184</v>
      </c>
      <c r="D319">
        <v>1</v>
      </c>
      <c r="E319" t="s">
        <v>21</v>
      </c>
      <c r="F319" t="s">
        <v>259</v>
      </c>
      <c r="G319" t="s">
        <v>141</v>
      </c>
      <c r="H319">
        <v>210</v>
      </c>
      <c r="I319">
        <v>205</v>
      </c>
      <c r="J319">
        <v>70.5</v>
      </c>
      <c r="K319">
        <v>0.5</v>
      </c>
      <c r="L319">
        <v>60</v>
      </c>
      <c r="M319">
        <v>19.3</v>
      </c>
      <c r="N319">
        <v>2.4</v>
      </c>
      <c r="O319">
        <v>2.4</v>
      </c>
      <c r="P319">
        <v>3.9</v>
      </c>
      <c r="Q319">
        <v>7.7</v>
      </c>
      <c r="R319">
        <v>5.3</v>
      </c>
      <c r="S319" t="s">
        <v>140</v>
      </c>
      <c r="T319" t="s">
        <v>140</v>
      </c>
      <c r="U319" t="s">
        <v>140</v>
      </c>
      <c r="V319" t="s">
        <v>140</v>
      </c>
    </row>
    <row r="320" spans="1:22" hidden="1" x14ac:dyDescent="0.25">
      <c r="A320" t="str">
        <f t="shared" si="4"/>
        <v>YAG5FemaleIndonesia</v>
      </c>
      <c r="B320" t="s">
        <v>40</v>
      </c>
      <c r="C320" t="s">
        <v>250</v>
      </c>
      <c r="D320">
        <v>5</v>
      </c>
      <c r="E320" t="s">
        <v>21</v>
      </c>
      <c r="F320" t="s">
        <v>259</v>
      </c>
      <c r="G320" t="s">
        <v>141</v>
      </c>
      <c r="H320">
        <v>125</v>
      </c>
      <c r="I320">
        <v>120</v>
      </c>
      <c r="J320">
        <v>53.7</v>
      </c>
      <c r="K320">
        <v>1.6</v>
      </c>
      <c r="L320">
        <v>55</v>
      </c>
      <c r="M320">
        <v>31.4</v>
      </c>
      <c r="N320">
        <v>2.5</v>
      </c>
      <c r="O320">
        <v>5.8</v>
      </c>
      <c r="P320">
        <v>8.3000000000000007</v>
      </c>
      <c r="Q320">
        <v>12.4</v>
      </c>
      <c r="R320">
        <v>6.6</v>
      </c>
      <c r="S320" t="s">
        <v>140</v>
      </c>
      <c r="T320" t="s">
        <v>140</v>
      </c>
      <c r="U320" t="s">
        <v>140</v>
      </c>
      <c r="V320" t="s">
        <v>140</v>
      </c>
    </row>
    <row r="321" spans="1:22" hidden="1" x14ac:dyDescent="0.25">
      <c r="A321" t="str">
        <f t="shared" si="4"/>
        <v>YAG3FemaleIndonesia</v>
      </c>
      <c r="B321" t="s">
        <v>40</v>
      </c>
      <c r="C321" t="s">
        <v>123</v>
      </c>
      <c r="D321">
        <v>3</v>
      </c>
      <c r="E321" t="s">
        <v>21</v>
      </c>
      <c r="F321" t="s">
        <v>259</v>
      </c>
      <c r="G321" t="s">
        <v>141</v>
      </c>
      <c r="H321">
        <v>180</v>
      </c>
      <c r="I321">
        <v>180</v>
      </c>
      <c r="J321">
        <v>68.7</v>
      </c>
      <c r="K321">
        <v>1.1000000000000001</v>
      </c>
      <c r="L321">
        <v>55</v>
      </c>
      <c r="M321">
        <v>21.8</v>
      </c>
      <c r="N321">
        <v>1.1000000000000001</v>
      </c>
      <c r="O321">
        <v>2.8</v>
      </c>
      <c r="P321">
        <v>5.6</v>
      </c>
      <c r="Q321">
        <v>8.4</v>
      </c>
      <c r="R321">
        <v>5.6</v>
      </c>
      <c r="S321" t="s">
        <v>140</v>
      </c>
      <c r="T321" t="s">
        <v>140</v>
      </c>
      <c r="U321" t="s">
        <v>140</v>
      </c>
      <c r="V321" t="s">
        <v>140</v>
      </c>
    </row>
    <row r="322" spans="1:22" hidden="1" x14ac:dyDescent="0.25">
      <c r="A322" t="str">
        <f t="shared" si="4"/>
        <v>YAG1FemaleIndonesia</v>
      </c>
      <c r="B322" t="s">
        <v>40</v>
      </c>
      <c r="C322" t="s">
        <v>124</v>
      </c>
      <c r="D322">
        <v>1</v>
      </c>
      <c r="E322" t="s">
        <v>21</v>
      </c>
      <c r="F322" t="s">
        <v>259</v>
      </c>
      <c r="G322" t="s">
        <v>141</v>
      </c>
      <c r="H322">
        <v>270</v>
      </c>
      <c r="I322">
        <v>265</v>
      </c>
      <c r="J322">
        <v>68.900000000000006</v>
      </c>
      <c r="K322">
        <v>0.4</v>
      </c>
      <c r="L322">
        <v>85</v>
      </c>
      <c r="M322">
        <v>20.6</v>
      </c>
      <c r="N322">
        <v>1.9</v>
      </c>
      <c r="O322">
        <v>2.2000000000000002</v>
      </c>
      <c r="P322">
        <v>3.7</v>
      </c>
      <c r="Q322">
        <v>8.6</v>
      </c>
      <c r="R322">
        <v>6.4</v>
      </c>
      <c r="S322" t="s">
        <v>140</v>
      </c>
      <c r="T322" t="s">
        <v>140</v>
      </c>
      <c r="U322" t="s">
        <v>140</v>
      </c>
      <c r="V322" t="s">
        <v>140</v>
      </c>
    </row>
    <row r="323" spans="1:22" hidden="1" x14ac:dyDescent="0.25">
      <c r="A323" t="str">
        <f t="shared" ref="A323:A386" si="5">"YAG"&amp;D323 &amp;E323 &amp;F323</f>
        <v>YAG5FemaleIndonesia</v>
      </c>
      <c r="B323" t="s">
        <v>26</v>
      </c>
      <c r="C323" t="s">
        <v>183</v>
      </c>
      <c r="D323">
        <v>5</v>
      </c>
      <c r="E323" t="s">
        <v>21</v>
      </c>
      <c r="F323" t="s">
        <v>259</v>
      </c>
      <c r="G323" t="s">
        <v>141</v>
      </c>
      <c r="H323">
        <v>140</v>
      </c>
      <c r="I323">
        <v>140</v>
      </c>
      <c r="J323">
        <v>62.4</v>
      </c>
      <c r="K323">
        <v>0.7</v>
      </c>
      <c r="L323">
        <v>55</v>
      </c>
      <c r="M323">
        <v>29.1</v>
      </c>
      <c r="N323">
        <v>0</v>
      </c>
      <c r="O323">
        <v>7.1</v>
      </c>
      <c r="P323">
        <v>7.8</v>
      </c>
      <c r="Q323">
        <v>8.5</v>
      </c>
      <c r="R323">
        <v>1.4</v>
      </c>
      <c r="S323" t="s">
        <v>140</v>
      </c>
      <c r="T323" t="s">
        <v>140</v>
      </c>
      <c r="U323" t="s">
        <v>140</v>
      </c>
      <c r="V323" t="s">
        <v>140</v>
      </c>
    </row>
    <row r="324" spans="1:22" hidden="1" x14ac:dyDescent="0.25">
      <c r="A324" t="str">
        <f t="shared" si="5"/>
        <v>YAG3FemaleIndonesia</v>
      </c>
      <c r="B324" t="s">
        <v>26</v>
      </c>
      <c r="C324" t="s">
        <v>184</v>
      </c>
      <c r="D324">
        <v>3</v>
      </c>
      <c r="E324" t="s">
        <v>21</v>
      </c>
      <c r="F324" t="s">
        <v>259</v>
      </c>
      <c r="G324" t="s">
        <v>141</v>
      </c>
      <c r="H324">
        <v>210</v>
      </c>
      <c r="I324">
        <v>205</v>
      </c>
      <c r="J324">
        <v>71.5</v>
      </c>
      <c r="K324">
        <v>0.5</v>
      </c>
      <c r="L324">
        <v>60</v>
      </c>
      <c r="M324">
        <v>21.3</v>
      </c>
      <c r="N324">
        <v>0.5</v>
      </c>
      <c r="O324">
        <v>2.9</v>
      </c>
      <c r="P324">
        <v>5.3</v>
      </c>
      <c r="Q324">
        <v>6.8</v>
      </c>
      <c r="R324">
        <v>3.9</v>
      </c>
      <c r="S324" t="s">
        <v>140</v>
      </c>
      <c r="T324" t="s">
        <v>140</v>
      </c>
      <c r="U324" t="s">
        <v>140</v>
      </c>
      <c r="V324" t="s">
        <v>140</v>
      </c>
    </row>
    <row r="325" spans="1:22" hidden="1" x14ac:dyDescent="0.25">
      <c r="A325" t="str">
        <f t="shared" si="5"/>
        <v>YAG1FemaleIndonesia</v>
      </c>
      <c r="B325" t="s">
        <v>26</v>
      </c>
      <c r="C325" t="s">
        <v>37</v>
      </c>
      <c r="D325">
        <v>1</v>
      </c>
      <c r="E325" t="s">
        <v>21</v>
      </c>
      <c r="F325" t="s">
        <v>259</v>
      </c>
      <c r="G325" t="s">
        <v>141</v>
      </c>
      <c r="H325">
        <v>360</v>
      </c>
      <c r="I325">
        <v>355</v>
      </c>
      <c r="J325">
        <v>72.5</v>
      </c>
      <c r="K325">
        <v>0.6</v>
      </c>
      <c r="L325">
        <v>100</v>
      </c>
      <c r="M325">
        <v>19.899999999999999</v>
      </c>
      <c r="N325">
        <v>1.1000000000000001</v>
      </c>
      <c r="O325">
        <v>2.8</v>
      </c>
      <c r="P325">
        <v>3.9</v>
      </c>
      <c r="Q325">
        <v>6.5</v>
      </c>
      <c r="R325">
        <v>3.7</v>
      </c>
      <c r="S325" t="s">
        <v>140</v>
      </c>
      <c r="T325" t="s">
        <v>140</v>
      </c>
      <c r="U325" t="s">
        <v>140</v>
      </c>
      <c r="V325" t="s">
        <v>140</v>
      </c>
    </row>
    <row r="326" spans="1:22" hidden="1" x14ac:dyDescent="0.25">
      <c r="A326" t="str">
        <f t="shared" si="5"/>
        <v>YAG5FemaleIndonesia</v>
      </c>
      <c r="B326" t="s">
        <v>104</v>
      </c>
      <c r="C326" t="s">
        <v>123</v>
      </c>
      <c r="D326">
        <v>5</v>
      </c>
      <c r="E326" t="s">
        <v>21</v>
      </c>
      <c r="F326" t="s">
        <v>259</v>
      </c>
      <c r="G326" t="s">
        <v>141</v>
      </c>
      <c r="H326">
        <v>180</v>
      </c>
      <c r="I326">
        <v>180</v>
      </c>
      <c r="J326">
        <v>69.099999999999994</v>
      </c>
      <c r="K326">
        <v>1.7</v>
      </c>
      <c r="L326">
        <v>55</v>
      </c>
      <c r="M326">
        <v>22.5</v>
      </c>
      <c r="N326">
        <v>0.6</v>
      </c>
      <c r="O326">
        <v>5.0999999999999996</v>
      </c>
      <c r="P326">
        <v>5.6</v>
      </c>
      <c r="Q326">
        <v>7.9</v>
      </c>
      <c r="R326">
        <v>2.8</v>
      </c>
      <c r="S326" t="s">
        <v>140</v>
      </c>
      <c r="T326" t="s">
        <v>140</v>
      </c>
      <c r="U326" t="s">
        <v>140</v>
      </c>
      <c r="V326" t="s">
        <v>140</v>
      </c>
    </row>
    <row r="327" spans="1:22" hidden="1" x14ac:dyDescent="0.25">
      <c r="A327" t="str">
        <f t="shared" si="5"/>
        <v>YAG3FemaleIndonesia</v>
      </c>
      <c r="B327" t="s">
        <v>104</v>
      </c>
      <c r="C327" t="s">
        <v>124</v>
      </c>
      <c r="D327">
        <v>3</v>
      </c>
      <c r="E327" t="s">
        <v>21</v>
      </c>
      <c r="F327" t="s">
        <v>259</v>
      </c>
      <c r="G327" t="s">
        <v>141</v>
      </c>
      <c r="H327">
        <v>270</v>
      </c>
      <c r="I327">
        <v>265</v>
      </c>
      <c r="J327">
        <v>69.3</v>
      </c>
      <c r="K327">
        <v>0.4</v>
      </c>
      <c r="L327">
        <v>80</v>
      </c>
      <c r="M327">
        <v>22.8</v>
      </c>
      <c r="N327">
        <v>0.4</v>
      </c>
      <c r="O327">
        <v>1.9</v>
      </c>
      <c r="P327">
        <v>4.0999999999999996</v>
      </c>
      <c r="Q327">
        <v>7.5</v>
      </c>
      <c r="R327">
        <v>5.6</v>
      </c>
      <c r="S327" t="s">
        <v>140</v>
      </c>
      <c r="T327" t="s">
        <v>140</v>
      </c>
      <c r="U327" t="s">
        <v>140</v>
      </c>
      <c r="V327" t="s">
        <v>140</v>
      </c>
    </row>
    <row r="328" spans="1:22" hidden="1" x14ac:dyDescent="0.25">
      <c r="A328" t="str">
        <f t="shared" si="5"/>
        <v>YAG1FemaleIndonesia</v>
      </c>
      <c r="B328" t="s">
        <v>104</v>
      </c>
      <c r="C328" t="s">
        <v>40</v>
      </c>
      <c r="D328">
        <v>1</v>
      </c>
      <c r="E328" t="s">
        <v>21</v>
      </c>
      <c r="F328" t="s">
        <v>259</v>
      </c>
      <c r="G328" t="s">
        <v>141</v>
      </c>
      <c r="H328">
        <v>470</v>
      </c>
      <c r="I328">
        <v>465</v>
      </c>
      <c r="J328">
        <v>72.400000000000006</v>
      </c>
      <c r="K328">
        <v>1.1000000000000001</v>
      </c>
      <c r="L328">
        <v>130</v>
      </c>
      <c r="M328">
        <v>18.600000000000001</v>
      </c>
      <c r="N328">
        <v>1.3</v>
      </c>
      <c r="O328">
        <v>3</v>
      </c>
      <c r="P328">
        <v>3.6</v>
      </c>
      <c r="Q328">
        <v>7.7</v>
      </c>
      <c r="R328">
        <v>4.7</v>
      </c>
      <c r="S328">
        <v>10</v>
      </c>
      <c r="T328">
        <v>9000</v>
      </c>
      <c r="U328">
        <v>14200</v>
      </c>
      <c r="V328">
        <v>28700</v>
      </c>
    </row>
    <row r="329" spans="1:22" hidden="1" x14ac:dyDescent="0.25">
      <c r="A329" t="str">
        <f t="shared" si="5"/>
        <v>YAG5FemaleIndonesia</v>
      </c>
      <c r="B329" t="s">
        <v>251</v>
      </c>
      <c r="C329" t="s">
        <v>184</v>
      </c>
      <c r="D329">
        <v>5</v>
      </c>
      <c r="E329" t="s">
        <v>21</v>
      </c>
      <c r="F329" t="s">
        <v>259</v>
      </c>
      <c r="G329" t="s">
        <v>141</v>
      </c>
      <c r="H329">
        <v>210</v>
      </c>
      <c r="I329">
        <v>205</v>
      </c>
      <c r="J329">
        <v>71.5</v>
      </c>
      <c r="K329">
        <v>0.5</v>
      </c>
      <c r="L329">
        <v>60</v>
      </c>
      <c r="M329">
        <v>21.7</v>
      </c>
      <c r="N329">
        <v>1</v>
      </c>
      <c r="O329">
        <v>2.9</v>
      </c>
      <c r="P329">
        <v>3.9</v>
      </c>
      <c r="Q329">
        <v>5.8</v>
      </c>
      <c r="R329">
        <v>2.9</v>
      </c>
      <c r="S329" t="s">
        <v>140</v>
      </c>
      <c r="T329" t="s">
        <v>140</v>
      </c>
      <c r="U329" t="s">
        <v>140</v>
      </c>
      <c r="V329" t="s">
        <v>140</v>
      </c>
    </row>
    <row r="330" spans="1:22" hidden="1" x14ac:dyDescent="0.25">
      <c r="A330" t="str">
        <f t="shared" si="5"/>
        <v>YAG3FemaleIndonesia</v>
      </c>
      <c r="B330" t="s">
        <v>251</v>
      </c>
      <c r="C330" t="s">
        <v>37</v>
      </c>
      <c r="D330">
        <v>3</v>
      </c>
      <c r="E330" t="s">
        <v>21</v>
      </c>
      <c r="F330" t="s">
        <v>259</v>
      </c>
      <c r="G330" t="s">
        <v>141</v>
      </c>
      <c r="H330">
        <v>360</v>
      </c>
      <c r="I330">
        <v>355</v>
      </c>
      <c r="J330">
        <v>72.900000000000006</v>
      </c>
      <c r="K330">
        <v>1.1000000000000001</v>
      </c>
      <c r="L330">
        <v>95</v>
      </c>
      <c r="M330">
        <v>19.8</v>
      </c>
      <c r="N330">
        <v>0.6</v>
      </c>
      <c r="O330">
        <v>2.8</v>
      </c>
      <c r="P330">
        <v>4.8</v>
      </c>
      <c r="Q330">
        <v>6.8</v>
      </c>
      <c r="R330">
        <v>4</v>
      </c>
      <c r="S330" t="s">
        <v>140</v>
      </c>
      <c r="T330" t="s">
        <v>140</v>
      </c>
      <c r="U330" t="s">
        <v>140</v>
      </c>
      <c r="V330" t="s">
        <v>140</v>
      </c>
    </row>
    <row r="331" spans="1:22" hidden="1" x14ac:dyDescent="0.25">
      <c r="A331" t="str">
        <f t="shared" si="5"/>
        <v>YAG1FemaleIndonesia</v>
      </c>
      <c r="B331" t="s">
        <v>251</v>
      </c>
      <c r="C331" t="s">
        <v>26</v>
      </c>
      <c r="D331">
        <v>1</v>
      </c>
      <c r="E331" t="s">
        <v>21</v>
      </c>
      <c r="F331" t="s">
        <v>259</v>
      </c>
      <c r="G331" t="s">
        <v>141</v>
      </c>
      <c r="H331">
        <v>585</v>
      </c>
      <c r="I331">
        <v>580</v>
      </c>
      <c r="J331">
        <v>72.099999999999994</v>
      </c>
      <c r="K331">
        <v>0.3</v>
      </c>
      <c r="L331">
        <v>160</v>
      </c>
      <c r="M331">
        <v>19.399999999999999</v>
      </c>
      <c r="N331">
        <v>1.7</v>
      </c>
      <c r="O331">
        <v>4.0999999999999996</v>
      </c>
      <c r="P331">
        <v>4.8</v>
      </c>
      <c r="Q331">
        <v>6.7</v>
      </c>
      <c r="R331">
        <v>2.6</v>
      </c>
      <c r="S331">
        <v>20</v>
      </c>
      <c r="T331">
        <v>17500</v>
      </c>
      <c r="U331">
        <v>27700</v>
      </c>
      <c r="V331">
        <v>38000</v>
      </c>
    </row>
    <row r="332" spans="1:22" hidden="1" x14ac:dyDescent="0.25">
      <c r="A332" t="str">
        <f t="shared" si="5"/>
        <v>YAG5Female + maleIndonesia</v>
      </c>
      <c r="B332" t="s">
        <v>37</v>
      </c>
      <c r="C332" t="s">
        <v>249</v>
      </c>
      <c r="D332">
        <v>5</v>
      </c>
      <c r="E332" t="s">
        <v>246</v>
      </c>
      <c r="F332" t="s">
        <v>259</v>
      </c>
      <c r="G332" t="s">
        <v>141</v>
      </c>
      <c r="H332">
        <v>230</v>
      </c>
      <c r="I332">
        <v>220</v>
      </c>
      <c r="J332">
        <v>56</v>
      </c>
      <c r="K332">
        <v>5.2</v>
      </c>
      <c r="L332">
        <v>95</v>
      </c>
      <c r="M332">
        <v>30.7</v>
      </c>
      <c r="N332">
        <v>0.5</v>
      </c>
      <c r="O332">
        <v>8.3000000000000007</v>
      </c>
      <c r="P332">
        <v>11</v>
      </c>
      <c r="Q332">
        <v>12.8</v>
      </c>
      <c r="R332">
        <v>4.5999999999999996</v>
      </c>
      <c r="S332">
        <v>15</v>
      </c>
      <c r="T332">
        <v>28500</v>
      </c>
      <c r="U332">
        <v>39400</v>
      </c>
      <c r="V332">
        <v>56200</v>
      </c>
    </row>
    <row r="333" spans="1:22" hidden="1" x14ac:dyDescent="0.25">
      <c r="A333" t="str">
        <f t="shared" si="5"/>
        <v>YAG3Female + maleIndonesia</v>
      </c>
      <c r="B333" t="s">
        <v>37</v>
      </c>
      <c r="C333" t="s">
        <v>183</v>
      </c>
      <c r="D333">
        <v>3</v>
      </c>
      <c r="E333" t="s">
        <v>246</v>
      </c>
      <c r="F333" t="s">
        <v>259</v>
      </c>
      <c r="G333" t="s">
        <v>141</v>
      </c>
      <c r="H333">
        <v>295</v>
      </c>
      <c r="I333">
        <v>295</v>
      </c>
      <c r="J333">
        <v>60.2</v>
      </c>
      <c r="K333">
        <v>0.3</v>
      </c>
      <c r="L333">
        <v>115</v>
      </c>
      <c r="M333">
        <v>31.6</v>
      </c>
      <c r="N333">
        <v>0.3</v>
      </c>
      <c r="O333">
        <v>3.1</v>
      </c>
      <c r="P333">
        <v>4.8</v>
      </c>
      <c r="Q333">
        <v>7.8</v>
      </c>
      <c r="R333">
        <v>4.8</v>
      </c>
      <c r="S333" t="s">
        <v>140</v>
      </c>
      <c r="T333" t="s">
        <v>140</v>
      </c>
      <c r="U333" t="s">
        <v>140</v>
      </c>
      <c r="V333" t="s">
        <v>140</v>
      </c>
    </row>
    <row r="334" spans="1:22" hidden="1" x14ac:dyDescent="0.25">
      <c r="A334" t="str">
        <f t="shared" si="5"/>
        <v>YAG1Female + maleIndonesia</v>
      </c>
      <c r="B334" t="s">
        <v>37</v>
      </c>
      <c r="C334" t="s">
        <v>184</v>
      </c>
      <c r="D334">
        <v>1</v>
      </c>
      <c r="E334" t="s">
        <v>246</v>
      </c>
      <c r="F334" t="s">
        <v>259</v>
      </c>
      <c r="G334" t="s">
        <v>141</v>
      </c>
      <c r="H334">
        <v>405</v>
      </c>
      <c r="I334">
        <v>400</v>
      </c>
      <c r="J334">
        <v>72.599999999999994</v>
      </c>
      <c r="K334">
        <v>0.7</v>
      </c>
      <c r="L334">
        <v>110</v>
      </c>
      <c r="M334">
        <v>18.7</v>
      </c>
      <c r="N334">
        <v>1.5</v>
      </c>
      <c r="O334">
        <v>2.7</v>
      </c>
      <c r="P334">
        <v>4</v>
      </c>
      <c r="Q334">
        <v>7.2</v>
      </c>
      <c r="R334">
        <v>4.5</v>
      </c>
      <c r="S334" t="s">
        <v>140</v>
      </c>
      <c r="T334" t="s">
        <v>140</v>
      </c>
      <c r="U334" t="s">
        <v>140</v>
      </c>
      <c r="V334" t="s">
        <v>140</v>
      </c>
    </row>
    <row r="335" spans="1:22" hidden="1" x14ac:dyDescent="0.25">
      <c r="A335" t="str">
        <f t="shared" si="5"/>
        <v>YAG5Female + maleIndonesia</v>
      </c>
      <c r="B335" t="s">
        <v>40</v>
      </c>
      <c r="C335" t="s">
        <v>250</v>
      </c>
      <c r="D335">
        <v>5</v>
      </c>
      <c r="E335" t="s">
        <v>246</v>
      </c>
      <c r="F335" t="s">
        <v>259</v>
      </c>
      <c r="G335" t="s">
        <v>141</v>
      </c>
      <c r="H335">
        <v>260</v>
      </c>
      <c r="I335">
        <v>250</v>
      </c>
      <c r="J335">
        <v>58.7</v>
      </c>
      <c r="K335">
        <v>2.2999999999999998</v>
      </c>
      <c r="L335">
        <v>105</v>
      </c>
      <c r="M335">
        <v>31</v>
      </c>
      <c r="N335">
        <v>1.2</v>
      </c>
      <c r="O335">
        <v>4</v>
      </c>
      <c r="P335">
        <v>5.6</v>
      </c>
      <c r="Q335">
        <v>9.1</v>
      </c>
      <c r="R335">
        <v>5.2</v>
      </c>
      <c r="S335" t="s">
        <v>140</v>
      </c>
      <c r="T335" t="s">
        <v>140</v>
      </c>
      <c r="U335" t="s">
        <v>140</v>
      </c>
      <c r="V335" t="s">
        <v>140</v>
      </c>
    </row>
    <row r="336" spans="1:22" hidden="1" x14ac:dyDescent="0.25">
      <c r="A336" t="str">
        <f t="shared" si="5"/>
        <v>YAG3Female + maleIndonesia</v>
      </c>
      <c r="B336" t="s">
        <v>40</v>
      </c>
      <c r="C336" t="s">
        <v>123</v>
      </c>
      <c r="D336">
        <v>3</v>
      </c>
      <c r="E336" t="s">
        <v>246</v>
      </c>
      <c r="F336" t="s">
        <v>259</v>
      </c>
      <c r="G336" t="s">
        <v>141</v>
      </c>
      <c r="H336">
        <v>385</v>
      </c>
      <c r="I336">
        <v>380</v>
      </c>
      <c r="J336">
        <v>67.099999999999994</v>
      </c>
      <c r="K336">
        <v>1.8</v>
      </c>
      <c r="L336">
        <v>125</v>
      </c>
      <c r="M336">
        <v>22.6</v>
      </c>
      <c r="N336">
        <v>1.1000000000000001</v>
      </c>
      <c r="O336">
        <v>3.4</v>
      </c>
      <c r="P336">
        <v>6.3</v>
      </c>
      <c r="Q336">
        <v>9.1999999999999993</v>
      </c>
      <c r="R336">
        <v>5.8</v>
      </c>
      <c r="S336">
        <v>10</v>
      </c>
      <c r="T336">
        <v>22700</v>
      </c>
      <c r="U336">
        <v>25300</v>
      </c>
      <c r="V336">
        <v>59700</v>
      </c>
    </row>
    <row r="337" spans="1:22" hidden="1" x14ac:dyDescent="0.25">
      <c r="A337" t="str">
        <f t="shared" si="5"/>
        <v>YAG1Female + maleIndonesia</v>
      </c>
      <c r="B337" t="s">
        <v>40</v>
      </c>
      <c r="C337" t="s">
        <v>124</v>
      </c>
      <c r="D337">
        <v>1</v>
      </c>
      <c r="E337" t="s">
        <v>246</v>
      </c>
      <c r="F337" t="s">
        <v>259</v>
      </c>
      <c r="G337" t="s">
        <v>141</v>
      </c>
      <c r="H337">
        <v>500</v>
      </c>
      <c r="I337">
        <v>495</v>
      </c>
      <c r="J337">
        <v>71.400000000000006</v>
      </c>
      <c r="K337">
        <v>0.8</v>
      </c>
      <c r="L337">
        <v>140</v>
      </c>
      <c r="M337">
        <v>18.7</v>
      </c>
      <c r="N337">
        <v>1.6</v>
      </c>
      <c r="O337">
        <v>2.8</v>
      </c>
      <c r="P337">
        <v>4.4000000000000004</v>
      </c>
      <c r="Q337">
        <v>8.1999999999999993</v>
      </c>
      <c r="R337">
        <v>5.4</v>
      </c>
      <c r="S337" t="s">
        <v>140</v>
      </c>
      <c r="T337" t="s">
        <v>140</v>
      </c>
      <c r="U337" t="s">
        <v>140</v>
      </c>
      <c r="V337" t="s">
        <v>140</v>
      </c>
    </row>
    <row r="338" spans="1:22" hidden="1" x14ac:dyDescent="0.25">
      <c r="A338" t="str">
        <f t="shared" si="5"/>
        <v>YAG5Female + maleIndonesia</v>
      </c>
      <c r="B338" t="s">
        <v>26</v>
      </c>
      <c r="C338" t="s">
        <v>183</v>
      </c>
      <c r="D338">
        <v>5</v>
      </c>
      <c r="E338" t="s">
        <v>246</v>
      </c>
      <c r="F338" t="s">
        <v>259</v>
      </c>
      <c r="G338" t="s">
        <v>141</v>
      </c>
      <c r="H338">
        <v>295</v>
      </c>
      <c r="I338">
        <v>295</v>
      </c>
      <c r="J338">
        <v>61.6</v>
      </c>
      <c r="K338">
        <v>0.3</v>
      </c>
      <c r="L338">
        <v>115</v>
      </c>
      <c r="M338">
        <v>30.3</v>
      </c>
      <c r="N338">
        <v>0</v>
      </c>
      <c r="O338">
        <v>4.4000000000000004</v>
      </c>
      <c r="P338">
        <v>6.5</v>
      </c>
      <c r="Q338">
        <v>8.1999999999999993</v>
      </c>
      <c r="R338">
        <v>3.7</v>
      </c>
      <c r="S338" t="s">
        <v>140</v>
      </c>
      <c r="T338" t="s">
        <v>140</v>
      </c>
      <c r="U338" t="s">
        <v>140</v>
      </c>
      <c r="V338" t="s">
        <v>140</v>
      </c>
    </row>
    <row r="339" spans="1:22" hidden="1" x14ac:dyDescent="0.25">
      <c r="A339" t="str">
        <f t="shared" si="5"/>
        <v>YAG3Female + maleIndonesia</v>
      </c>
      <c r="B339" t="s">
        <v>26</v>
      </c>
      <c r="C339" t="s">
        <v>184</v>
      </c>
      <c r="D339">
        <v>3</v>
      </c>
      <c r="E339" t="s">
        <v>246</v>
      </c>
      <c r="F339" t="s">
        <v>259</v>
      </c>
      <c r="G339" t="s">
        <v>141</v>
      </c>
      <c r="H339">
        <v>405</v>
      </c>
      <c r="I339">
        <v>400</v>
      </c>
      <c r="J339">
        <v>73.8</v>
      </c>
      <c r="K339">
        <v>0.7</v>
      </c>
      <c r="L339">
        <v>105</v>
      </c>
      <c r="M339">
        <v>19.7</v>
      </c>
      <c r="N339">
        <v>0.5</v>
      </c>
      <c r="O339">
        <v>3</v>
      </c>
      <c r="P339">
        <v>4.7</v>
      </c>
      <c r="Q339">
        <v>6</v>
      </c>
      <c r="R339">
        <v>3</v>
      </c>
      <c r="S339">
        <v>10</v>
      </c>
      <c r="T339">
        <v>5500</v>
      </c>
      <c r="U339">
        <v>11300</v>
      </c>
      <c r="V339">
        <v>33200</v>
      </c>
    </row>
    <row r="340" spans="1:22" hidden="1" x14ac:dyDescent="0.25">
      <c r="A340" t="str">
        <f t="shared" si="5"/>
        <v>YAG1Female + maleIndonesia</v>
      </c>
      <c r="B340" t="s">
        <v>26</v>
      </c>
      <c r="C340" t="s">
        <v>37</v>
      </c>
      <c r="D340">
        <v>1</v>
      </c>
      <c r="E340" t="s">
        <v>246</v>
      </c>
      <c r="F340" t="s">
        <v>259</v>
      </c>
      <c r="G340" t="s">
        <v>141</v>
      </c>
      <c r="H340">
        <v>705</v>
      </c>
      <c r="I340">
        <v>700</v>
      </c>
      <c r="J340">
        <v>73.599999999999994</v>
      </c>
      <c r="K340">
        <v>0.4</v>
      </c>
      <c r="L340">
        <v>185</v>
      </c>
      <c r="M340">
        <v>16.600000000000001</v>
      </c>
      <c r="N340">
        <v>1</v>
      </c>
      <c r="O340">
        <v>3.6</v>
      </c>
      <c r="P340">
        <v>5</v>
      </c>
      <c r="Q340">
        <v>8.9</v>
      </c>
      <c r="R340">
        <v>5.3</v>
      </c>
      <c r="S340">
        <v>20</v>
      </c>
      <c r="T340">
        <v>17500</v>
      </c>
      <c r="U340">
        <v>26100</v>
      </c>
      <c r="V340">
        <v>29600</v>
      </c>
    </row>
    <row r="341" spans="1:22" hidden="1" x14ac:dyDescent="0.25">
      <c r="A341" t="str">
        <f t="shared" si="5"/>
        <v>YAG5Female + maleIndonesia</v>
      </c>
      <c r="B341" t="s">
        <v>104</v>
      </c>
      <c r="C341" t="s">
        <v>123</v>
      </c>
      <c r="D341">
        <v>5</v>
      </c>
      <c r="E341" t="s">
        <v>246</v>
      </c>
      <c r="F341" t="s">
        <v>259</v>
      </c>
      <c r="G341" t="s">
        <v>141</v>
      </c>
      <c r="H341">
        <v>385</v>
      </c>
      <c r="I341">
        <v>375</v>
      </c>
      <c r="J341">
        <v>67.599999999999994</v>
      </c>
      <c r="K341">
        <v>2.6</v>
      </c>
      <c r="L341">
        <v>120</v>
      </c>
      <c r="M341">
        <v>22.8</v>
      </c>
      <c r="N341">
        <v>0.8</v>
      </c>
      <c r="O341">
        <v>5</v>
      </c>
      <c r="P341">
        <v>5.8</v>
      </c>
      <c r="Q341">
        <v>8.8000000000000007</v>
      </c>
      <c r="R341">
        <v>3.7</v>
      </c>
      <c r="S341">
        <v>15</v>
      </c>
      <c r="T341">
        <v>24800</v>
      </c>
      <c r="U341">
        <v>31000</v>
      </c>
      <c r="V341">
        <v>52600</v>
      </c>
    </row>
    <row r="342" spans="1:22" hidden="1" x14ac:dyDescent="0.25">
      <c r="A342" t="str">
        <f t="shared" si="5"/>
        <v>YAG3Female + maleIndonesia</v>
      </c>
      <c r="B342" t="s">
        <v>104</v>
      </c>
      <c r="C342" t="s">
        <v>124</v>
      </c>
      <c r="D342">
        <v>3</v>
      </c>
      <c r="E342" t="s">
        <v>246</v>
      </c>
      <c r="F342" t="s">
        <v>259</v>
      </c>
      <c r="G342" t="s">
        <v>141</v>
      </c>
      <c r="H342">
        <v>500</v>
      </c>
      <c r="I342">
        <v>495</v>
      </c>
      <c r="J342">
        <v>71.400000000000006</v>
      </c>
      <c r="K342">
        <v>0.8</v>
      </c>
      <c r="L342">
        <v>140</v>
      </c>
      <c r="M342">
        <v>20.7</v>
      </c>
      <c r="N342">
        <v>0.4</v>
      </c>
      <c r="O342">
        <v>2.4</v>
      </c>
      <c r="P342">
        <v>4.4000000000000004</v>
      </c>
      <c r="Q342">
        <v>7.4</v>
      </c>
      <c r="R342">
        <v>5</v>
      </c>
      <c r="S342">
        <v>10</v>
      </c>
      <c r="T342">
        <v>9900</v>
      </c>
      <c r="U342">
        <v>18200</v>
      </c>
      <c r="V342">
        <v>34100</v>
      </c>
    </row>
    <row r="343" spans="1:22" hidden="1" x14ac:dyDescent="0.25">
      <c r="A343" t="str">
        <f t="shared" si="5"/>
        <v>YAG1Female + maleIndonesia</v>
      </c>
      <c r="B343" t="s">
        <v>104</v>
      </c>
      <c r="C343" t="s">
        <v>40</v>
      </c>
      <c r="D343">
        <v>1</v>
      </c>
      <c r="E343" t="s">
        <v>246</v>
      </c>
      <c r="F343" t="s">
        <v>259</v>
      </c>
      <c r="G343" t="s">
        <v>141</v>
      </c>
      <c r="H343">
        <v>940</v>
      </c>
      <c r="I343">
        <v>930</v>
      </c>
      <c r="J343">
        <v>73.900000000000006</v>
      </c>
      <c r="K343">
        <v>1</v>
      </c>
      <c r="L343">
        <v>245</v>
      </c>
      <c r="M343">
        <v>17.100000000000001</v>
      </c>
      <c r="N343">
        <v>0.8</v>
      </c>
      <c r="O343">
        <v>3.1</v>
      </c>
      <c r="P343">
        <v>4.7</v>
      </c>
      <c r="Q343">
        <v>8.3000000000000007</v>
      </c>
      <c r="R343">
        <v>5.2</v>
      </c>
      <c r="S343">
        <v>25</v>
      </c>
      <c r="T343">
        <v>14100</v>
      </c>
      <c r="U343">
        <v>27700</v>
      </c>
      <c r="V343">
        <v>35700</v>
      </c>
    </row>
    <row r="344" spans="1:22" hidden="1" x14ac:dyDescent="0.25">
      <c r="A344" t="str">
        <f t="shared" si="5"/>
        <v>YAG5Female + maleIndonesia</v>
      </c>
      <c r="B344" t="s">
        <v>251</v>
      </c>
      <c r="C344" t="s">
        <v>184</v>
      </c>
      <c r="D344">
        <v>5</v>
      </c>
      <c r="E344" t="s">
        <v>246</v>
      </c>
      <c r="F344" t="s">
        <v>259</v>
      </c>
      <c r="G344" t="s">
        <v>141</v>
      </c>
      <c r="H344">
        <v>405</v>
      </c>
      <c r="I344">
        <v>400</v>
      </c>
      <c r="J344">
        <v>74.5</v>
      </c>
      <c r="K344">
        <v>1</v>
      </c>
      <c r="L344">
        <v>100</v>
      </c>
      <c r="M344">
        <v>20</v>
      </c>
      <c r="N344">
        <v>1</v>
      </c>
      <c r="O344">
        <v>2.8</v>
      </c>
      <c r="P344">
        <v>3.5</v>
      </c>
      <c r="Q344">
        <v>4.5</v>
      </c>
      <c r="R344">
        <v>1.8</v>
      </c>
      <c r="S344" t="s">
        <v>140</v>
      </c>
      <c r="T344" t="s">
        <v>140</v>
      </c>
      <c r="U344" t="s">
        <v>140</v>
      </c>
      <c r="V344" t="s">
        <v>140</v>
      </c>
    </row>
    <row r="345" spans="1:22" hidden="1" x14ac:dyDescent="0.25">
      <c r="A345" t="str">
        <f t="shared" si="5"/>
        <v>YAG3Female + maleIndonesia</v>
      </c>
      <c r="B345" t="s">
        <v>251</v>
      </c>
      <c r="C345" t="s">
        <v>37</v>
      </c>
      <c r="D345">
        <v>3</v>
      </c>
      <c r="E345" t="s">
        <v>246</v>
      </c>
      <c r="F345" t="s">
        <v>259</v>
      </c>
      <c r="G345" t="s">
        <v>141</v>
      </c>
      <c r="H345">
        <v>705</v>
      </c>
      <c r="I345">
        <v>695</v>
      </c>
      <c r="J345">
        <v>73.5</v>
      </c>
      <c r="K345">
        <v>0.9</v>
      </c>
      <c r="L345">
        <v>185</v>
      </c>
      <c r="M345">
        <v>16.8</v>
      </c>
      <c r="N345">
        <v>0.7</v>
      </c>
      <c r="O345">
        <v>3.3</v>
      </c>
      <c r="P345">
        <v>5.6</v>
      </c>
      <c r="Q345">
        <v>9</v>
      </c>
      <c r="R345">
        <v>5.7</v>
      </c>
      <c r="S345">
        <v>20</v>
      </c>
      <c r="T345">
        <v>24100</v>
      </c>
      <c r="U345">
        <v>31400</v>
      </c>
      <c r="V345">
        <v>38700</v>
      </c>
    </row>
    <row r="346" spans="1:22" hidden="1" x14ac:dyDescent="0.25">
      <c r="A346" t="str">
        <f t="shared" si="5"/>
        <v>YAG1Female + maleIndonesia</v>
      </c>
      <c r="B346" t="s">
        <v>251</v>
      </c>
      <c r="C346" t="s">
        <v>26</v>
      </c>
      <c r="D346">
        <v>1</v>
      </c>
      <c r="E346" t="s">
        <v>246</v>
      </c>
      <c r="F346" t="s">
        <v>259</v>
      </c>
      <c r="G346" t="s">
        <v>141</v>
      </c>
      <c r="H346">
        <v>1095</v>
      </c>
      <c r="I346">
        <v>1090</v>
      </c>
      <c r="J346">
        <v>74.5</v>
      </c>
      <c r="K346">
        <v>0.5</v>
      </c>
      <c r="L346">
        <v>275</v>
      </c>
      <c r="M346">
        <v>18.2</v>
      </c>
      <c r="N346">
        <v>1.3</v>
      </c>
      <c r="O346">
        <v>3.1</v>
      </c>
      <c r="P346">
        <v>4.2</v>
      </c>
      <c r="Q346">
        <v>6</v>
      </c>
      <c r="R346">
        <v>2.8</v>
      </c>
      <c r="S346">
        <v>25</v>
      </c>
      <c r="T346">
        <v>17500</v>
      </c>
      <c r="U346">
        <v>27700</v>
      </c>
      <c r="V346">
        <v>35800</v>
      </c>
    </row>
    <row r="347" spans="1:22" hidden="1" x14ac:dyDescent="0.25">
      <c r="A347" t="str">
        <f t="shared" si="5"/>
        <v>YAG5MaleIndonesia</v>
      </c>
      <c r="B347" t="s">
        <v>37</v>
      </c>
      <c r="C347" t="s">
        <v>249</v>
      </c>
      <c r="D347">
        <v>5</v>
      </c>
      <c r="E347" t="s">
        <v>22</v>
      </c>
      <c r="F347" t="s">
        <v>259</v>
      </c>
      <c r="G347" t="s">
        <v>141</v>
      </c>
      <c r="H347">
        <v>125</v>
      </c>
      <c r="I347">
        <v>120</v>
      </c>
      <c r="J347">
        <v>57.1</v>
      </c>
      <c r="K347">
        <v>4</v>
      </c>
      <c r="L347">
        <v>50</v>
      </c>
      <c r="M347">
        <v>30.3</v>
      </c>
      <c r="N347">
        <v>0.8</v>
      </c>
      <c r="O347">
        <v>7.6</v>
      </c>
      <c r="P347">
        <v>8.4</v>
      </c>
      <c r="Q347">
        <v>11.8</v>
      </c>
      <c r="R347">
        <v>4.2</v>
      </c>
      <c r="S347" t="s">
        <v>140</v>
      </c>
      <c r="T347" t="s">
        <v>140</v>
      </c>
      <c r="U347" t="s">
        <v>140</v>
      </c>
      <c r="V347" t="s">
        <v>140</v>
      </c>
    </row>
    <row r="348" spans="1:22" hidden="1" x14ac:dyDescent="0.25">
      <c r="A348" t="str">
        <f t="shared" si="5"/>
        <v>YAG3MaleIndonesia</v>
      </c>
      <c r="B348" t="s">
        <v>37</v>
      </c>
      <c r="C348" t="s">
        <v>183</v>
      </c>
      <c r="D348">
        <v>3</v>
      </c>
      <c r="E348" t="s">
        <v>22</v>
      </c>
      <c r="F348" t="s">
        <v>259</v>
      </c>
      <c r="G348" t="s">
        <v>141</v>
      </c>
      <c r="H348">
        <v>155</v>
      </c>
      <c r="I348">
        <v>155</v>
      </c>
      <c r="J348">
        <v>58.8</v>
      </c>
      <c r="K348">
        <v>0</v>
      </c>
      <c r="L348">
        <v>65</v>
      </c>
      <c r="M348">
        <v>32</v>
      </c>
      <c r="N348">
        <v>0</v>
      </c>
      <c r="O348">
        <v>2</v>
      </c>
      <c r="P348">
        <v>3.9</v>
      </c>
      <c r="Q348">
        <v>9.1999999999999993</v>
      </c>
      <c r="R348">
        <v>7.2</v>
      </c>
      <c r="S348" t="s">
        <v>140</v>
      </c>
      <c r="T348" t="s">
        <v>140</v>
      </c>
      <c r="U348" t="s">
        <v>140</v>
      </c>
      <c r="V348" t="s">
        <v>140</v>
      </c>
    </row>
    <row r="349" spans="1:22" hidden="1" x14ac:dyDescent="0.25">
      <c r="A349" t="str">
        <f t="shared" si="5"/>
        <v>YAG1MaleIndonesia</v>
      </c>
      <c r="B349" t="s">
        <v>37</v>
      </c>
      <c r="C349" t="s">
        <v>184</v>
      </c>
      <c r="D349">
        <v>1</v>
      </c>
      <c r="E349" t="s">
        <v>22</v>
      </c>
      <c r="F349" t="s">
        <v>259</v>
      </c>
      <c r="G349" t="s">
        <v>141</v>
      </c>
      <c r="H349">
        <v>195</v>
      </c>
      <c r="I349">
        <v>195</v>
      </c>
      <c r="J349">
        <v>74.7</v>
      </c>
      <c r="K349">
        <v>1</v>
      </c>
      <c r="L349">
        <v>50</v>
      </c>
      <c r="M349">
        <v>18</v>
      </c>
      <c r="N349">
        <v>0.5</v>
      </c>
      <c r="O349">
        <v>3.1</v>
      </c>
      <c r="P349">
        <v>4.0999999999999996</v>
      </c>
      <c r="Q349">
        <v>6.7</v>
      </c>
      <c r="R349">
        <v>3.6</v>
      </c>
      <c r="S349" t="s">
        <v>140</v>
      </c>
      <c r="T349" t="s">
        <v>140</v>
      </c>
      <c r="U349" t="s">
        <v>140</v>
      </c>
      <c r="V349" t="s">
        <v>140</v>
      </c>
    </row>
    <row r="350" spans="1:22" hidden="1" x14ac:dyDescent="0.25">
      <c r="A350" t="str">
        <f t="shared" si="5"/>
        <v>YAG5MaleIndonesia</v>
      </c>
      <c r="B350" t="s">
        <v>40</v>
      </c>
      <c r="C350" t="s">
        <v>250</v>
      </c>
      <c r="D350">
        <v>5</v>
      </c>
      <c r="E350" t="s">
        <v>22</v>
      </c>
      <c r="F350" t="s">
        <v>259</v>
      </c>
      <c r="G350" t="s">
        <v>141</v>
      </c>
      <c r="H350">
        <v>135</v>
      </c>
      <c r="I350">
        <v>130</v>
      </c>
      <c r="J350">
        <v>63.4</v>
      </c>
      <c r="K350">
        <v>3</v>
      </c>
      <c r="L350">
        <v>50</v>
      </c>
      <c r="M350">
        <v>30.5</v>
      </c>
      <c r="N350">
        <v>0</v>
      </c>
      <c r="O350">
        <v>2.2999999999999998</v>
      </c>
      <c r="P350">
        <v>3.1</v>
      </c>
      <c r="Q350">
        <v>6.1</v>
      </c>
      <c r="R350">
        <v>3.8</v>
      </c>
      <c r="S350" t="s">
        <v>140</v>
      </c>
      <c r="T350" t="s">
        <v>140</v>
      </c>
      <c r="U350" t="s">
        <v>140</v>
      </c>
      <c r="V350" t="s">
        <v>140</v>
      </c>
    </row>
    <row r="351" spans="1:22" hidden="1" x14ac:dyDescent="0.25">
      <c r="A351" t="str">
        <f t="shared" si="5"/>
        <v>YAG3MaleIndonesia</v>
      </c>
      <c r="B351" t="s">
        <v>40</v>
      </c>
      <c r="C351" t="s">
        <v>123</v>
      </c>
      <c r="D351">
        <v>3</v>
      </c>
      <c r="E351" t="s">
        <v>22</v>
      </c>
      <c r="F351" t="s">
        <v>259</v>
      </c>
      <c r="G351" t="s">
        <v>141</v>
      </c>
      <c r="H351">
        <v>205</v>
      </c>
      <c r="I351">
        <v>200</v>
      </c>
      <c r="J351">
        <v>65.7</v>
      </c>
      <c r="K351">
        <v>2.4</v>
      </c>
      <c r="L351">
        <v>70</v>
      </c>
      <c r="M351">
        <v>23.4</v>
      </c>
      <c r="N351">
        <v>1</v>
      </c>
      <c r="O351">
        <v>4</v>
      </c>
      <c r="P351">
        <v>7</v>
      </c>
      <c r="Q351">
        <v>10</v>
      </c>
      <c r="R351">
        <v>6</v>
      </c>
      <c r="S351" t="s">
        <v>140</v>
      </c>
      <c r="T351" t="s">
        <v>140</v>
      </c>
      <c r="U351" t="s">
        <v>140</v>
      </c>
      <c r="V351" t="s">
        <v>140</v>
      </c>
    </row>
    <row r="352" spans="1:22" hidden="1" x14ac:dyDescent="0.25">
      <c r="A352" t="str">
        <f t="shared" si="5"/>
        <v>YAG1MaleIndonesia</v>
      </c>
      <c r="B352" t="s">
        <v>40</v>
      </c>
      <c r="C352" t="s">
        <v>124</v>
      </c>
      <c r="D352">
        <v>1</v>
      </c>
      <c r="E352" t="s">
        <v>22</v>
      </c>
      <c r="F352" t="s">
        <v>259</v>
      </c>
      <c r="G352" t="s">
        <v>141</v>
      </c>
      <c r="H352">
        <v>235</v>
      </c>
      <c r="I352">
        <v>230</v>
      </c>
      <c r="J352">
        <v>74.3</v>
      </c>
      <c r="K352">
        <v>1.3</v>
      </c>
      <c r="L352">
        <v>60</v>
      </c>
      <c r="M352">
        <v>16.5</v>
      </c>
      <c r="N352">
        <v>1.3</v>
      </c>
      <c r="O352">
        <v>3.5</v>
      </c>
      <c r="P352">
        <v>5.2</v>
      </c>
      <c r="Q352">
        <v>7.8</v>
      </c>
      <c r="R352">
        <v>4.3</v>
      </c>
      <c r="S352" t="s">
        <v>140</v>
      </c>
      <c r="T352" t="s">
        <v>140</v>
      </c>
      <c r="U352" t="s">
        <v>140</v>
      </c>
      <c r="V352" t="s">
        <v>140</v>
      </c>
    </row>
    <row r="353" spans="1:22" hidden="1" x14ac:dyDescent="0.25">
      <c r="A353" t="str">
        <f t="shared" si="5"/>
        <v>YAG5MaleIndonesia</v>
      </c>
      <c r="B353" t="s">
        <v>26</v>
      </c>
      <c r="C353" t="s">
        <v>183</v>
      </c>
      <c r="D353">
        <v>5</v>
      </c>
      <c r="E353" t="s">
        <v>22</v>
      </c>
      <c r="F353" t="s">
        <v>259</v>
      </c>
      <c r="G353" t="s">
        <v>141</v>
      </c>
      <c r="H353">
        <v>155</v>
      </c>
      <c r="I353">
        <v>155</v>
      </c>
      <c r="J353">
        <v>60.8</v>
      </c>
      <c r="K353">
        <v>0</v>
      </c>
      <c r="L353">
        <v>60</v>
      </c>
      <c r="M353">
        <v>31.4</v>
      </c>
      <c r="N353">
        <v>0</v>
      </c>
      <c r="O353">
        <v>2</v>
      </c>
      <c r="P353">
        <v>5.2</v>
      </c>
      <c r="Q353">
        <v>7.8</v>
      </c>
      <c r="R353">
        <v>5.9</v>
      </c>
      <c r="S353" t="s">
        <v>140</v>
      </c>
      <c r="T353" t="s">
        <v>140</v>
      </c>
      <c r="U353" t="s">
        <v>140</v>
      </c>
      <c r="V353" t="s">
        <v>140</v>
      </c>
    </row>
    <row r="354" spans="1:22" hidden="1" x14ac:dyDescent="0.25">
      <c r="A354" t="str">
        <f t="shared" si="5"/>
        <v>YAG3MaleIndonesia</v>
      </c>
      <c r="B354" t="s">
        <v>26</v>
      </c>
      <c r="C354" t="s">
        <v>184</v>
      </c>
      <c r="D354">
        <v>3</v>
      </c>
      <c r="E354" t="s">
        <v>22</v>
      </c>
      <c r="F354" t="s">
        <v>259</v>
      </c>
      <c r="G354" t="s">
        <v>141</v>
      </c>
      <c r="H354">
        <v>195</v>
      </c>
      <c r="I354">
        <v>195</v>
      </c>
      <c r="J354">
        <v>76.3</v>
      </c>
      <c r="K354">
        <v>1</v>
      </c>
      <c r="L354">
        <v>45</v>
      </c>
      <c r="M354">
        <v>18</v>
      </c>
      <c r="N354">
        <v>0.5</v>
      </c>
      <c r="O354">
        <v>3.1</v>
      </c>
      <c r="P354">
        <v>4.0999999999999996</v>
      </c>
      <c r="Q354">
        <v>5.2</v>
      </c>
      <c r="R354">
        <v>2.1</v>
      </c>
      <c r="S354" t="s">
        <v>140</v>
      </c>
      <c r="T354" t="s">
        <v>140</v>
      </c>
      <c r="U354" t="s">
        <v>140</v>
      </c>
      <c r="V354" t="s">
        <v>140</v>
      </c>
    </row>
    <row r="355" spans="1:22" hidden="1" x14ac:dyDescent="0.25">
      <c r="A355" t="str">
        <f t="shared" si="5"/>
        <v>YAG1MaleIndonesia</v>
      </c>
      <c r="B355" t="s">
        <v>26</v>
      </c>
      <c r="C355" t="s">
        <v>37</v>
      </c>
      <c r="D355">
        <v>1</v>
      </c>
      <c r="E355" t="s">
        <v>22</v>
      </c>
      <c r="F355" t="s">
        <v>259</v>
      </c>
      <c r="G355" t="s">
        <v>141</v>
      </c>
      <c r="H355">
        <v>345</v>
      </c>
      <c r="I355">
        <v>345</v>
      </c>
      <c r="J355">
        <v>74.7</v>
      </c>
      <c r="K355">
        <v>0.3</v>
      </c>
      <c r="L355">
        <v>85</v>
      </c>
      <c r="M355">
        <v>13.1</v>
      </c>
      <c r="N355">
        <v>0.9</v>
      </c>
      <c r="O355">
        <v>4.4000000000000004</v>
      </c>
      <c r="P355">
        <v>6.1</v>
      </c>
      <c r="Q355">
        <v>11.3</v>
      </c>
      <c r="R355">
        <v>7</v>
      </c>
      <c r="S355">
        <v>15</v>
      </c>
      <c r="T355">
        <v>23000</v>
      </c>
      <c r="U355">
        <v>28300</v>
      </c>
      <c r="V355">
        <v>39800</v>
      </c>
    </row>
    <row r="356" spans="1:22" hidden="1" x14ac:dyDescent="0.25">
      <c r="A356" t="str">
        <f t="shared" si="5"/>
        <v>YAG5MaleIndonesia</v>
      </c>
      <c r="B356" t="s">
        <v>104</v>
      </c>
      <c r="C356" t="s">
        <v>123</v>
      </c>
      <c r="D356">
        <v>5</v>
      </c>
      <c r="E356" t="s">
        <v>22</v>
      </c>
      <c r="F356" t="s">
        <v>259</v>
      </c>
      <c r="G356" t="s">
        <v>141</v>
      </c>
      <c r="H356">
        <v>205</v>
      </c>
      <c r="I356">
        <v>200</v>
      </c>
      <c r="J356">
        <v>66.3</v>
      </c>
      <c r="K356">
        <v>3.4</v>
      </c>
      <c r="L356">
        <v>65</v>
      </c>
      <c r="M356">
        <v>23.1</v>
      </c>
      <c r="N356">
        <v>1</v>
      </c>
      <c r="O356">
        <v>5</v>
      </c>
      <c r="P356">
        <v>6</v>
      </c>
      <c r="Q356">
        <v>9.5</v>
      </c>
      <c r="R356">
        <v>4.5</v>
      </c>
      <c r="S356" t="s">
        <v>140</v>
      </c>
      <c r="T356" t="s">
        <v>140</v>
      </c>
      <c r="U356" t="s">
        <v>140</v>
      </c>
      <c r="V356" t="s">
        <v>140</v>
      </c>
    </row>
    <row r="357" spans="1:22" hidden="1" x14ac:dyDescent="0.25">
      <c r="A357" t="str">
        <f t="shared" si="5"/>
        <v>YAG3MaleIndonesia</v>
      </c>
      <c r="B357" t="s">
        <v>104</v>
      </c>
      <c r="C357" t="s">
        <v>124</v>
      </c>
      <c r="D357">
        <v>3</v>
      </c>
      <c r="E357" t="s">
        <v>22</v>
      </c>
      <c r="F357" t="s">
        <v>259</v>
      </c>
      <c r="G357" t="s">
        <v>141</v>
      </c>
      <c r="H357">
        <v>235</v>
      </c>
      <c r="I357">
        <v>230</v>
      </c>
      <c r="J357">
        <v>73.900000000000006</v>
      </c>
      <c r="K357">
        <v>1.3</v>
      </c>
      <c r="L357">
        <v>60</v>
      </c>
      <c r="M357">
        <v>18.3</v>
      </c>
      <c r="N357">
        <v>0.4</v>
      </c>
      <c r="O357">
        <v>3</v>
      </c>
      <c r="P357">
        <v>4.8</v>
      </c>
      <c r="Q357">
        <v>7.4</v>
      </c>
      <c r="R357">
        <v>4.3</v>
      </c>
      <c r="S357" t="s">
        <v>140</v>
      </c>
      <c r="T357" t="s">
        <v>140</v>
      </c>
      <c r="U357" t="s">
        <v>140</v>
      </c>
      <c r="V357" t="s">
        <v>140</v>
      </c>
    </row>
    <row r="358" spans="1:22" hidden="1" x14ac:dyDescent="0.25">
      <c r="A358" t="str">
        <f t="shared" si="5"/>
        <v>YAG1MaleIndonesia</v>
      </c>
      <c r="B358" t="s">
        <v>104</v>
      </c>
      <c r="C358" t="s">
        <v>40</v>
      </c>
      <c r="D358">
        <v>1</v>
      </c>
      <c r="E358" t="s">
        <v>22</v>
      </c>
      <c r="F358" t="s">
        <v>259</v>
      </c>
      <c r="G358" t="s">
        <v>141</v>
      </c>
      <c r="H358">
        <v>470</v>
      </c>
      <c r="I358">
        <v>465</v>
      </c>
      <c r="J358">
        <v>75.400000000000006</v>
      </c>
      <c r="K358">
        <v>0.9</v>
      </c>
      <c r="L358">
        <v>115</v>
      </c>
      <c r="M358">
        <v>15.5</v>
      </c>
      <c r="N358">
        <v>0.2</v>
      </c>
      <c r="O358">
        <v>3.2</v>
      </c>
      <c r="P358">
        <v>5.8</v>
      </c>
      <c r="Q358">
        <v>8.8000000000000007</v>
      </c>
      <c r="R358">
        <v>5.6</v>
      </c>
      <c r="S358">
        <v>10</v>
      </c>
      <c r="T358">
        <v>26700</v>
      </c>
      <c r="U358">
        <v>32100</v>
      </c>
      <c r="V358">
        <v>45400</v>
      </c>
    </row>
    <row r="359" spans="1:22" hidden="1" x14ac:dyDescent="0.25">
      <c r="A359" t="str">
        <f t="shared" si="5"/>
        <v>YAG5MaleIndonesia</v>
      </c>
      <c r="B359" t="s">
        <v>251</v>
      </c>
      <c r="C359" t="s">
        <v>184</v>
      </c>
      <c r="D359">
        <v>5</v>
      </c>
      <c r="E359" t="s">
        <v>22</v>
      </c>
      <c r="F359" t="s">
        <v>259</v>
      </c>
      <c r="G359" t="s">
        <v>141</v>
      </c>
      <c r="H359">
        <v>195</v>
      </c>
      <c r="I359">
        <v>195</v>
      </c>
      <c r="J359">
        <v>77.7</v>
      </c>
      <c r="K359">
        <v>1.5</v>
      </c>
      <c r="L359">
        <v>45</v>
      </c>
      <c r="M359">
        <v>18.100000000000001</v>
      </c>
      <c r="N359">
        <v>1</v>
      </c>
      <c r="O359">
        <v>2.6</v>
      </c>
      <c r="P359">
        <v>3.1</v>
      </c>
      <c r="Q359">
        <v>3.1</v>
      </c>
      <c r="R359">
        <v>0.5</v>
      </c>
      <c r="S359" t="s">
        <v>140</v>
      </c>
      <c r="T359" t="s">
        <v>140</v>
      </c>
      <c r="U359" t="s">
        <v>140</v>
      </c>
      <c r="V359" t="s">
        <v>140</v>
      </c>
    </row>
    <row r="360" spans="1:22" hidden="1" x14ac:dyDescent="0.25">
      <c r="A360" t="str">
        <f t="shared" si="5"/>
        <v>YAG3MaleIndonesia</v>
      </c>
      <c r="B360" t="s">
        <v>251</v>
      </c>
      <c r="C360" t="s">
        <v>37</v>
      </c>
      <c r="D360">
        <v>3</v>
      </c>
      <c r="E360" t="s">
        <v>22</v>
      </c>
      <c r="F360" t="s">
        <v>259</v>
      </c>
      <c r="G360" t="s">
        <v>141</v>
      </c>
      <c r="H360">
        <v>345</v>
      </c>
      <c r="I360">
        <v>345</v>
      </c>
      <c r="J360">
        <v>74.099999999999994</v>
      </c>
      <c r="K360">
        <v>0.6</v>
      </c>
      <c r="L360">
        <v>90</v>
      </c>
      <c r="M360">
        <v>13.7</v>
      </c>
      <c r="N360">
        <v>0.9</v>
      </c>
      <c r="O360">
        <v>3.8</v>
      </c>
      <c r="P360">
        <v>6.4</v>
      </c>
      <c r="Q360">
        <v>11.4</v>
      </c>
      <c r="R360">
        <v>7.6</v>
      </c>
      <c r="S360">
        <v>10</v>
      </c>
      <c r="T360">
        <v>30200</v>
      </c>
      <c r="U360">
        <v>32500</v>
      </c>
      <c r="V360">
        <v>47800</v>
      </c>
    </row>
    <row r="361" spans="1:22" hidden="1" x14ac:dyDescent="0.25">
      <c r="A361" t="str">
        <f t="shared" si="5"/>
        <v>YAG1MaleIndonesia</v>
      </c>
      <c r="B361" t="s">
        <v>251</v>
      </c>
      <c r="C361" t="s">
        <v>26</v>
      </c>
      <c r="D361">
        <v>1</v>
      </c>
      <c r="E361" t="s">
        <v>22</v>
      </c>
      <c r="F361" t="s">
        <v>259</v>
      </c>
      <c r="G361" t="s">
        <v>141</v>
      </c>
      <c r="H361">
        <v>510</v>
      </c>
      <c r="I361">
        <v>505</v>
      </c>
      <c r="J361">
        <v>77.3</v>
      </c>
      <c r="K361">
        <v>0.6</v>
      </c>
      <c r="L361">
        <v>115</v>
      </c>
      <c r="M361">
        <v>16.8</v>
      </c>
      <c r="N361">
        <v>0.8</v>
      </c>
      <c r="O361">
        <v>2</v>
      </c>
      <c r="P361">
        <v>3.6</v>
      </c>
      <c r="Q361">
        <v>5.0999999999999996</v>
      </c>
      <c r="R361">
        <v>3.2</v>
      </c>
      <c r="S361" t="s">
        <v>140</v>
      </c>
      <c r="T361" t="s">
        <v>140</v>
      </c>
      <c r="U361" t="s">
        <v>140</v>
      </c>
      <c r="V361" t="s">
        <v>140</v>
      </c>
    </row>
    <row r="362" spans="1:22" hidden="1" x14ac:dyDescent="0.25">
      <c r="A362" t="str">
        <f t="shared" si="5"/>
        <v>YAG5FemaleIreland</v>
      </c>
      <c r="B362" t="s">
        <v>37</v>
      </c>
      <c r="C362" t="s">
        <v>249</v>
      </c>
      <c r="D362">
        <v>5</v>
      </c>
      <c r="E362" t="s">
        <v>21</v>
      </c>
      <c r="F362" t="s">
        <v>158</v>
      </c>
      <c r="G362" t="s">
        <v>122</v>
      </c>
      <c r="H362">
        <v>745</v>
      </c>
      <c r="I362">
        <v>650</v>
      </c>
      <c r="J362">
        <v>51.8</v>
      </c>
      <c r="K362">
        <v>12.6</v>
      </c>
      <c r="L362">
        <v>315</v>
      </c>
      <c r="M362">
        <v>14.7</v>
      </c>
      <c r="N362">
        <v>2.8</v>
      </c>
      <c r="O362">
        <v>25</v>
      </c>
      <c r="P362">
        <v>29.6</v>
      </c>
      <c r="Q362">
        <v>30.7</v>
      </c>
      <c r="R362">
        <v>5.7</v>
      </c>
      <c r="S362">
        <v>155</v>
      </c>
      <c r="T362">
        <v>25200</v>
      </c>
      <c r="U362">
        <v>30700</v>
      </c>
      <c r="V362">
        <v>38000</v>
      </c>
    </row>
    <row r="363" spans="1:22" hidden="1" x14ac:dyDescent="0.25">
      <c r="A363" t="str">
        <f t="shared" si="5"/>
        <v>YAG3FemaleIreland</v>
      </c>
      <c r="B363" t="s">
        <v>37</v>
      </c>
      <c r="C363" t="s">
        <v>183</v>
      </c>
      <c r="D363">
        <v>3</v>
      </c>
      <c r="E363" t="s">
        <v>21</v>
      </c>
      <c r="F363" t="s">
        <v>158</v>
      </c>
      <c r="G363" t="s">
        <v>122</v>
      </c>
      <c r="H363">
        <v>1005</v>
      </c>
      <c r="I363">
        <v>895</v>
      </c>
      <c r="J363">
        <v>36.5</v>
      </c>
      <c r="K363">
        <v>10.9</v>
      </c>
      <c r="L363">
        <v>570</v>
      </c>
      <c r="M363">
        <v>16.2</v>
      </c>
      <c r="N363">
        <v>5</v>
      </c>
      <c r="O363">
        <v>30.8</v>
      </c>
      <c r="P363">
        <v>38.799999999999997</v>
      </c>
      <c r="Q363">
        <v>42.4</v>
      </c>
      <c r="R363">
        <v>11.6</v>
      </c>
      <c r="S363">
        <v>260</v>
      </c>
      <c r="T363">
        <v>24800</v>
      </c>
      <c r="U363">
        <v>29600</v>
      </c>
      <c r="V363">
        <v>34700</v>
      </c>
    </row>
    <row r="364" spans="1:22" hidden="1" x14ac:dyDescent="0.25">
      <c r="A364" t="str">
        <f t="shared" si="5"/>
        <v>YAG1FemaleIreland</v>
      </c>
      <c r="B364" t="s">
        <v>37</v>
      </c>
      <c r="C364" t="s">
        <v>184</v>
      </c>
      <c r="D364">
        <v>1</v>
      </c>
      <c r="E364" t="s">
        <v>21</v>
      </c>
      <c r="F364" t="s">
        <v>158</v>
      </c>
      <c r="G364" t="s">
        <v>122</v>
      </c>
      <c r="H364">
        <v>800</v>
      </c>
      <c r="I364">
        <v>745</v>
      </c>
      <c r="J364">
        <v>25.6</v>
      </c>
      <c r="K364">
        <v>7.2</v>
      </c>
      <c r="L364">
        <v>555</v>
      </c>
      <c r="M364">
        <v>11.6</v>
      </c>
      <c r="N364">
        <v>6.9</v>
      </c>
      <c r="O364">
        <v>46.3</v>
      </c>
      <c r="P364">
        <v>52.8</v>
      </c>
      <c r="Q364">
        <v>56</v>
      </c>
      <c r="R364">
        <v>9.6999999999999993</v>
      </c>
      <c r="S364">
        <v>330</v>
      </c>
      <c r="T364">
        <v>20400</v>
      </c>
      <c r="U364">
        <v>24800</v>
      </c>
      <c r="V364">
        <v>28100</v>
      </c>
    </row>
    <row r="365" spans="1:22" hidden="1" x14ac:dyDescent="0.25">
      <c r="A365" t="str">
        <f t="shared" si="5"/>
        <v>YAG5FemaleIreland</v>
      </c>
      <c r="B365" t="s">
        <v>40</v>
      </c>
      <c r="C365" t="s">
        <v>250</v>
      </c>
      <c r="D365">
        <v>5</v>
      </c>
      <c r="E365" t="s">
        <v>21</v>
      </c>
      <c r="F365" t="s">
        <v>158</v>
      </c>
      <c r="G365" t="s">
        <v>122</v>
      </c>
      <c r="H365">
        <v>875</v>
      </c>
      <c r="I365">
        <v>755</v>
      </c>
      <c r="J365">
        <v>43</v>
      </c>
      <c r="K365">
        <v>13.7</v>
      </c>
      <c r="L365">
        <v>430</v>
      </c>
      <c r="M365">
        <v>17.399999999999999</v>
      </c>
      <c r="N365">
        <v>2.9</v>
      </c>
      <c r="O365">
        <v>30.3</v>
      </c>
      <c r="P365">
        <v>34</v>
      </c>
      <c r="Q365">
        <v>36.700000000000003</v>
      </c>
      <c r="R365">
        <v>6.4</v>
      </c>
      <c r="S365">
        <v>215</v>
      </c>
      <c r="T365">
        <v>22200</v>
      </c>
      <c r="U365">
        <v>31800</v>
      </c>
      <c r="V365">
        <v>40400</v>
      </c>
    </row>
    <row r="366" spans="1:22" hidden="1" x14ac:dyDescent="0.25">
      <c r="A366" t="str">
        <f t="shared" si="5"/>
        <v>YAG3FemaleIreland</v>
      </c>
      <c r="B366" t="s">
        <v>40</v>
      </c>
      <c r="C366" t="s">
        <v>123</v>
      </c>
      <c r="D366">
        <v>3</v>
      </c>
      <c r="E366" t="s">
        <v>21</v>
      </c>
      <c r="F366" t="s">
        <v>158</v>
      </c>
      <c r="G366" t="s">
        <v>122</v>
      </c>
      <c r="H366">
        <v>1025</v>
      </c>
      <c r="I366">
        <v>875</v>
      </c>
      <c r="J366">
        <v>31.3</v>
      </c>
      <c r="K366">
        <v>14.6</v>
      </c>
      <c r="L366">
        <v>600</v>
      </c>
      <c r="M366">
        <v>18.899999999999999</v>
      </c>
      <c r="N366">
        <v>5.6</v>
      </c>
      <c r="O366">
        <v>32.6</v>
      </c>
      <c r="P366">
        <v>41.5</v>
      </c>
      <c r="Q366">
        <v>44.2</v>
      </c>
      <c r="R366">
        <v>11.7</v>
      </c>
      <c r="S366">
        <v>265</v>
      </c>
      <c r="T366">
        <v>23100</v>
      </c>
      <c r="U366">
        <v>28200</v>
      </c>
      <c r="V366">
        <v>35500</v>
      </c>
    </row>
    <row r="367" spans="1:22" hidden="1" x14ac:dyDescent="0.25">
      <c r="A367" t="str">
        <f t="shared" si="5"/>
        <v>YAG1FemaleIreland</v>
      </c>
      <c r="B367" t="s">
        <v>40</v>
      </c>
      <c r="C367" t="s">
        <v>124</v>
      </c>
      <c r="D367">
        <v>1</v>
      </c>
      <c r="E367" t="s">
        <v>21</v>
      </c>
      <c r="F367" t="s">
        <v>158</v>
      </c>
      <c r="G367" t="s">
        <v>122</v>
      </c>
      <c r="H367">
        <v>670</v>
      </c>
      <c r="I367">
        <v>625</v>
      </c>
      <c r="J367">
        <v>22.9</v>
      </c>
      <c r="K367">
        <v>7</v>
      </c>
      <c r="L367">
        <v>480</v>
      </c>
      <c r="M367">
        <v>12.3</v>
      </c>
      <c r="N367">
        <v>9</v>
      </c>
      <c r="O367">
        <v>43.5</v>
      </c>
      <c r="P367">
        <v>52.3</v>
      </c>
      <c r="Q367">
        <v>55.8</v>
      </c>
      <c r="R367">
        <v>12.3</v>
      </c>
      <c r="S367">
        <v>255</v>
      </c>
      <c r="T367">
        <v>20900</v>
      </c>
      <c r="U367">
        <v>25300</v>
      </c>
      <c r="V367">
        <v>29000</v>
      </c>
    </row>
    <row r="368" spans="1:22" hidden="1" x14ac:dyDescent="0.25">
      <c r="A368" t="str">
        <f t="shared" si="5"/>
        <v>YAG5FemaleIreland</v>
      </c>
      <c r="B368" t="s">
        <v>26</v>
      </c>
      <c r="C368" t="s">
        <v>183</v>
      </c>
      <c r="D368">
        <v>5</v>
      </c>
      <c r="E368" t="s">
        <v>21</v>
      </c>
      <c r="F368" t="s">
        <v>158</v>
      </c>
      <c r="G368" t="s">
        <v>122</v>
      </c>
      <c r="H368">
        <v>1005</v>
      </c>
      <c r="I368">
        <v>855</v>
      </c>
      <c r="J368">
        <v>39</v>
      </c>
      <c r="K368">
        <v>15</v>
      </c>
      <c r="L368">
        <v>520</v>
      </c>
      <c r="M368">
        <v>20.100000000000001</v>
      </c>
      <c r="N368">
        <v>4.2</v>
      </c>
      <c r="O368">
        <v>30</v>
      </c>
      <c r="P368">
        <v>35</v>
      </c>
      <c r="Q368">
        <v>36.700000000000003</v>
      </c>
      <c r="R368">
        <v>6.7</v>
      </c>
      <c r="S368">
        <v>230</v>
      </c>
      <c r="T368">
        <v>25200</v>
      </c>
      <c r="U368">
        <v>33800</v>
      </c>
      <c r="V368">
        <v>40600</v>
      </c>
    </row>
    <row r="369" spans="1:22" hidden="1" x14ac:dyDescent="0.25">
      <c r="A369" t="str">
        <f t="shared" si="5"/>
        <v>YAG3FemaleIreland</v>
      </c>
      <c r="B369" t="s">
        <v>26</v>
      </c>
      <c r="C369" t="s">
        <v>184</v>
      </c>
      <c r="D369">
        <v>3</v>
      </c>
      <c r="E369" t="s">
        <v>21</v>
      </c>
      <c r="F369" t="s">
        <v>158</v>
      </c>
      <c r="G369" t="s">
        <v>122</v>
      </c>
      <c r="H369">
        <v>800</v>
      </c>
      <c r="I369">
        <v>670</v>
      </c>
      <c r="J369">
        <v>28.4</v>
      </c>
      <c r="K369">
        <v>16.100000000000001</v>
      </c>
      <c r="L369">
        <v>480</v>
      </c>
      <c r="M369">
        <v>18.8</v>
      </c>
      <c r="N369">
        <v>5.0999999999999996</v>
      </c>
      <c r="O369">
        <v>37.6</v>
      </c>
      <c r="P369">
        <v>44.6</v>
      </c>
      <c r="Q369">
        <v>47.8</v>
      </c>
      <c r="R369">
        <v>10.1</v>
      </c>
      <c r="S369">
        <v>240</v>
      </c>
      <c r="T369">
        <v>23400</v>
      </c>
      <c r="U369">
        <v>29600</v>
      </c>
      <c r="V369">
        <v>34700</v>
      </c>
    </row>
    <row r="370" spans="1:22" hidden="1" x14ac:dyDescent="0.25">
      <c r="A370" t="str">
        <f t="shared" si="5"/>
        <v>YAG1FemaleIreland</v>
      </c>
      <c r="B370" t="s">
        <v>26</v>
      </c>
      <c r="C370" t="s">
        <v>37</v>
      </c>
      <c r="D370">
        <v>1</v>
      </c>
      <c r="E370" t="s">
        <v>21</v>
      </c>
      <c r="F370" t="s">
        <v>158</v>
      </c>
      <c r="G370" t="s">
        <v>122</v>
      </c>
      <c r="H370">
        <v>645</v>
      </c>
      <c r="I370">
        <v>600</v>
      </c>
      <c r="J370">
        <v>26.6</v>
      </c>
      <c r="K370">
        <v>7.1</v>
      </c>
      <c r="L370">
        <v>440</v>
      </c>
      <c r="M370">
        <v>13.8</v>
      </c>
      <c r="N370">
        <v>7.8</v>
      </c>
      <c r="O370">
        <v>42.1</v>
      </c>
      <c r="P370">
        <v>48.8</v>
      </c>
      <c r="Q370">
        <v>51.7</v>
      </c>
      <c r="R370">
        <v>9.6999999999999993</v>
      </c>
      <c r="S370">
        <v>245</v>
      </c>
      <c r="T370">
        <v>21200</v>
      </c>
      <c r="U370">
        <v>24800</v>
      </c>
      <c r="V370">
        <v>29300</v>
      </c>
    </row>
    <row r="371" spans="1:22" hidden="1" x14ac:dyDescent="0.25">
      <c r="A371" t="str">
        <f t="shared" si="5"/>
        <v>YAG5FemaleIreland</v>
      </c>
      <c r="B371" t="s">
        <v>104</v>
      </c>
      <c r="C371" t="s">
        <v>123</v>
      </c>
      <c r="D371">
        <v>5</v>
      </c>
      <c r="E371" t="s">
        <v>21</v>
      </c>
      <c r="F371" t="s">
        <v>158</v>
      </c>
      <c r="G371" t="s">
        <v>122</v>
      </c>
      <c r="H371">
        <v>1025</v>
      </c>
      <c r="I371">
        <v>825</v>
      </c>
      <c r="J371">
        <v>33.799999999999997</v>
      </c>
      <c r="K371">
        <v>19.3</v>
      </c>
      <c r="L371">
        <v>545</v>
      </c>
      <c r="M371">
        <v>22.5</v>
      </c>
      <c r="N371">
        <v>4</v>
      </c>
      <c r="O371">
        <v>32.9</v>
      </c>
      <c r="P371">
        <v>38.299999999999997</v>
      </c>
      <c r="Q371">
        <v>39.700000000000003</v>
      </c>
      <c r="R371">
        <v>6.8</v>
      </c>
      <c r="S371">
        <v>255</v>
      </c>
      <c r="T371">
        <v>23700</v>
      </c>
      <c r="U371">
        <v>32500</v>
      </c>
      <c r="V371">
        <v>43400</v>
      </c>
    </row>
    <row r="372" spans="1:22" hidden="1" x14ac:dyDescent="0.25">
      <c r="A372" t="str">
        <f t="shared" si="5"/>
        <v>YAG3FemaleIreland</v>
      </c>
      <c r="B372" t="s">
        <v>104</v>
      </c>
      <c r="C372" t="s">
        <v>124</v>
      </c>
      <c r="D372">
        <v>3</v>
      </c>
      <c r="E372" t="s">
        <v>21</v>
      </c>
      <c r="F372" t="s">
        <v>158</v>
      </c>
      <c r="G372" t="s">
        <v>122</v>
      </c>
      <c r="H372">
        <v>670</v>
      </c>
      <c r="I372">
        <v>570</v>
      </c>
      <c r="J372">
        <v>25.7</v>
      </c>
      <c r="K372">
        <v>15.3</v>
      </c>
      <c r="L372">
        <v>425</v>
      </c>
      <c r="M372">
        <v>21.4</v>
      </c>
      <c r="N372">
        <v>5.6</v>
      </c>
      <c r="O372">
        <v>36</v>
      </c>
      <c r="P372">
        <v>44.1</v>
      </c>
      <c r="Q372">
        <v>47.3</v>
      </c>
      <c r="R372">
        <v>11.2</v>
      </c>
      <c r="S372">
        <v>190</v>
      </c>
      <c r="T372">
        <v>23700</v>
      </c>
      <c r="U372">
        <v>28800</v>
      </c>
      <c r="V372">
        <v>36900</v>
      </c>
    </row>
    <row r="373" spans="1:22" hidden="1" x14ac:dyDescent="0.25">
      <c r="A373" t="str">
        <f t="shared" si="5"/>
        <v>YAG1FemaleIreland</v>
      </c>
      <c r="B373" t="s">
        <v>104</v>
      </c>
      <c r="C373" t="s">
        <v>40</v>
      </c>
      <c r="D373">
        <v>1</v>
      </c>
      <c r="E373" t="s">
        <v>21</v>
      </c>
      <c r="F373" t="s">
        <v>158</v>
      </c>
      <c r="G373" t="s">
        <v>122</v>
      </c>
      <c r="H373">
        <v>635</v>
      </c>
      <c r="I373">
        <v>590</v>
      </c>
      <c r="J373">
        <v>26.2</v>
      </c>
      <c r="K373">
        <v>7.4</v>
      </c>
      <c r="L373">
        <v>435</v>
      </c>
      <c r="M373">
        <v>15.6</v>
      </c>
      <c r="N373">
        <v>7.3</v>
      </c>
      <c r="O373">
        <v>36.4</v>
      </c>
      <c r="P373">
        <v>45.9</v>
      </c>
      <c r="Q373">
        <v>50.9</v>
      </c>
      <c r="R373">
        <v>14.5</v>
      </c>
      <c r="S373">
        <v>210</v>
      </c>
      <c r="T373">
        <v>21900</v>
      </c>
      <c r="U373">
        <v>25200</v>
      </c>
      <c r="V373">
        <v>30700</v>
      </c>
    </row>
    <row r="374" spans="1:22" hidden="1" x14ac:dyDescent="0.25">
      <c r="A374" t="str">
        <f t="shared" si="5"/>
        <v>YAG5FemaleIreland</v>
      </c>
      <c r="B374" t="s">
        <v>251</v>
      </c>
      <c r="C374" t="s">
        <v>184</v>
      </c>
      <c r="D374">
        <v>5</v>
      </c>
      <c r="E374" t="s">
        <v>21</v>
      </c>
      <c r="F374" t="s">
        <v>158</v>
      </c>
      <c r="G374" t="s">
        <v>122</v>
      </c>
      <c r="H374">
        <v>800</v>
      </c>
      <c r="I374">
        <v>640</v>
      </c>
      <c r="J374">
        <v>30.1</v>
      </c>
      <c r="K374">
        <v>19.899999999999999</v>
      </c>
      <c r="L374">
        <v>450</v>
      </c>
      <c r="M374">
        <v>23.5</v>
      </c>
      <c r="N374">
        <v>3</v>
      </c>
      <c r="O374">
        <v>36.6</v>
      </c>
      <c r="P374">
        <v>41.9</v>
      </c>
      <c r="Q374">
        <v>43.5</v>
      </c>
      <c r="R374">
        <v>6.9</v>
      </c>
      <c r="S374">
        <v>215</v>
      </c>
      <c r="T374">
        <v>26600</v>
      </c>
      <c r="U374">
        <v>32800</v>
      </c>
      <c r="V374">
        <v>40900</v>
      </c>
    </row>
    <row r="375" spans="1:22" hidden="1" x14ac:dyDescent="0.25">
      <c r="A375" t="str">
        <f t="shared" si="5"/>
        <v>YAG3FemaleIreland</v>
      </c>
      <c r="B375" t="s">
        <v>251</v>
      </c>
      <c r="C375" t="s">
        <v>37</v>
      </c>
      <c r="D375">
        <v>3</v>
      </c>
      <c r="E375" t="s">
        <v>21</v>
      </c>
      <c r="F375" t="s">
        <v>158</v>
      </c>
      <c r="G375" t="s">
        <v>122</v>
      </c>
      <c r="H375">
        <v>645</v>
      </c>
      <c r="I375">
        <v>570</v>
      </c>
      <c r="J375">
        <v>28</v>
      </c>
      <c r="K375">
        <v>12.2</v>
      </c>
      <c r="L375">
        <v>410</v>
      </c>
      <c r="M375">
        <v>21.7</v>
      </c>
      <c r="N375">
        <v>5.0999999999999996</v>
      </c>
      <c r="O375">
        <v>34.9</v>
      </c>
      <c r="P375">
        <v>43.3</v>
      </c>
      <c r="Q375">
        <v>45.2</v>
      </c>
      <c r="R375">
        <v>10.4</v>
      </c>
      <c r="S375">
        <v>190</v>
      </c>
      <c r="T375">
        <v>24100</v>
      </c>
      <c r="U375">
        <v>29200</v>
      </c>
      <c r="V375">
        <v>36100</v>
      </c>
    </row>
    <row r="376" spans="1:22" hidden="1" x14ac:dyDescent="0.25">
      <c r="A376" t="str">
        <f t="shared" si="5"/>
        <v>YAG1FemaleIreland</v>
      </c>
      <c r="B376" t="s">
        <v>251</v>
      </c>
      <c r="C376" t="s">
        <v>26</v>
      </c>
      <c r="D376">
        <v>1</v>
      </c>
      <c r="E376" t="s">
        <v>21</v>
      </c>
      <c r="F376" t="s">
        <v>158</v>
      </c>
      <c r="G376" t="s">
        <v>122</v>
      </c>
      <c r="H376">
        <v>575</v>
      </c>
      <c r="I376">
        <v>535</v>
      </c>
      <c r="J376">
        <v>23.8</v>
      </c>
      <c r="K376">
        <v>6.4</v>
      </c>
      <c r="L376">
        <v>410</v>
      </c>
      <c r="M376">
        <v>17.5</v>
      </c>
      <c r="N376">
        <v>7.4</v>
      </c>
      <c r="O376">
        <v>40.6</v>
      </c>
      <c r="P376">
        <v>47.7</v>
      </c>
      <c r="Q376">
        <v>51.2</v>
      </c>
      <c r="R376">
        <v>10.6</v>
      </c>
      <c r="S376">
        <v>200</v>
      </c>
      <c r="T376">
        <v>22300</v>
      </c>
      <c r="U376">
        <v>25900</v>
      </c>
      <c r="V376">
        <v>31800</v>
      </c>
    </row>
    <row r="377" spans="1:22" hidden="1" x14ac:dyDescent="0.25">
      <c r="A377" t="str">
        <f t="shared" si="5"/>
        <v>YAG5Female + maleIreland</v>
      </c>
      <c r="B377" t="s">
        <v>37</v>
      </c>
      <c r="C377" t="s">
        <v>249</v>
      </c>
      <c r="D377">
        <v>5</v>
      </c>
      <c r="E377" t="s">
        <v>246</v>
      </c>
      <c r="F377" t="s">
        <v>158</v>
      </c>
      <c r="G377" t="s">
        <v>122</v>
      </c>
      <c r="H377">
        <v>1250</v>
      </c>
      <c r="I377">
        <v>1115</v>
      </c>
      <c r="J377">
        <v>48</v>
      </c>
      <c r="K377">
        <v>10.9</v>
      </c>
      <c r="L377">
        <v>580</v>
      </c>
      <c r="M377">
        <v>15.9</v>
      </c>
      <c r="N377">
        <v>2.6</v>
      </c>
      <c r="O377">
        <v>27.5</v>
      </c>
      <c r="P377">
        <v>31.8</v>
      </c>
      <c r="Q377">
        <v>33.5</v>
      </c>
      <c r="R377">
        <v>6</v>
      </c>
      <c r="S377">
        <v>290</v>
      </c>
      <c r="T377">
        <v>25200</v>
      </c>
      <c r="U377">
        <v>33400</v>
      </c>
      <c r="V377">
        <v>43400</v>
      </c>
    </row>
    <row r="378" spans="1:22" hidden="1" x14ac:dyDescent="0.25">
      <c r="A378" t="str">
        <f t="shared" si="5"/>
        <v>YAG3Female + maleIreland</v>
      </c>
      <c r="B378" t="s">
        <v>37</v>
      </c>
      <c r="C378" t="s">
        <v>183</v>
      </c>
      <c r="D378">
        <v>3</v>
      </c>
      <c r="E378" t="s">
        <v>246</v>
      </c>
      <c r="F378" t="s">
        <v>158</v>
      </c>
      <c r="G378" t="s">
        <v>122</v>
      </c>
      <c r="H378">
        <v>1735</v>
      </c>
      <c r="I378">
        <v>1570</v>
      </c>
      <c r="J378">
        <v>36.5</v>
      </c>
      <c r="K378">
        <v>9.5</v>
      </c>
      <c r="L378">
        <v>995</v>
      </c>
      <c r="M378">
        <v>16.3</v>
      </c>
      <c r="N378">
        <v>5</v>
      </c>
      <c r="O378">
        <v>30.2</v>
      </c>
      <c r="P378">
        <v>38.4</v>
      </c>
      <c r="Q378">
        <v>42.2</v>
      </c>
      <c r="R378">
        <v>12</v>
      </c>
      <c r="S378">
        <v>445</v>
      </c>
      <c r="T378">
        <v>24800</v>
      </c>
      <c r="U378">
        <v>31000</v>
      </c>
      <c r="V378">
        <v>39400</v>
      </c>
    </row>
    <row r="379" spans="1:22" hidden="1" x14ac:dyDescent="0.25">
      <c r="A379" t="str">
        <f t="shared" si="5"/>
        <v>YAG1Female + maleIreland</v>
      </c>
      <c r="B379" t="s">
        <v>37</v>
      </c>
      <c r="C379" t="s">
        <v>184</v>
      </c>
      <c r="D379">
        <v>1</v>
      </c>
      <c r="E379" t="s">
        <v>246</v>
      </c>
      <c r="F379" t="s">
        <v>158</v>
      </c>
      <c r="G379" t="s">
        <v>122</v>
      </c>
      <c r="H379">
        <v>1405</v>
      </c>
      <c r="I379">
        <v>1320</v>
      </c>
      <c r="J379">
        <v>27.2</v>
      </c>
      <c r="K379">
        <v>6.2</v>
      </c>
      <c r="L379">
        <v>960</v>
      </c>
      <c r="M379">
        <v>13.7</v>
      </c>
      <c r="N379">
        <v>7.2</v>
      </c>
      <c r="O379">
        <v>42.3</v>
      </c>
      <c r="P379">
        <v>48.3</v>
      </c>
      <c r="Q379">
        <v>52</v>
      </c>
      <c r="R379">
        <v>9.6</v>
      </c>
      <c r="S379">
        <v>535</v>
      </c>
      <c r="T379">
        <v>21200</v>
      </c>
      <c r="U379">
        <v>25200</v>
      </c>
      <c r="V379">
        <v>29900</v>
      </c>
    </row>
    <row r="380" spans="1:22" hidden="1" x14ac:dyDescent="0.25">
      <c r="A380" t="str">
        <f t="shared" si="5"/>
        <v>YAG5Female + maleIreland</v>
      </c>
      <c r="B380" t="s">
        <v>40</v>
      </c>
      <c r="C380" t="s">
        <v>250</v>
      </c>
      <c r="D380">
        <v>5</v>
      </c>
      <c r="E380" t="s">
        <v>246</v>
      </c>
      <c r="F380" t="s">
        <v>158</v>
      </c>
      <c r="G380" t="s">
        <v>122</v>
      </c>
      <c r="H380">
        <v>1490</v>
      </c>
      <c r="I380">
        <v>1310</v>
      </c>
      <c r="J380">
        <v>42.4</v>
      </c>
      <c r="K380">
        <v>12.1</v>
      </c>
      <c r="L380">
        <v>755</v>
      </c>
      <c r="M380">
        <v>17.3</v>
      </c>
      <c r="N380">
        <v>3.1</v>
      </c>
      <c r="O380">
        <v>31</v>
      </c>
      <c r="P380">
        <v>34.9</v>
      </c>
      <c r="Q380">
        <v>37.200000000000003</v>
      </c>
      <c r="R380">
        <v>6.2</v>
      </c>
      <c r="S380">
        <v>385</v>
      </c>
      <c r="T380">
        <v>24900</v>
      </c>
      <c r="U380">
        <v>33500</v>
      </c>
      <c r="V380">
        <v>45400</v>
      </c>
    </row>
    <row r="381" spans="1:22" hidden="1" x14ac:dyDescent="0.25">
      <c r="A381" t="str">
        <f t="shared" si="5"/>
        <v>YAG3Female + maleIreland</v>
      </c>
      <c r="B381" t="s">
        <v>40</v>
      </c>
      <c r="C381" t="s">
        <v>123</v>
      </c>
      <c r="D381">
        <v>3</v>
      </c>
      <c r="E381" t="s">
        <v>246</v>
      </c>
      <c r="F381" t="s">
        <v>158</v>
      </c>
      <c r="G381" t="s">
        <v>122</v>
      </c>
      <c r="H381">
        <v>1715</v>
      </c>
      <c r="I381">
        <v>1485</v>
      </c>
      <c r="J381">
        <v>32.5</v>
      </c>
      <c r="K381">
        <v>13.2</v>
      </c>
      <c r="L381">
        <v>1005</v>
      </c>
      <c r="M381">
        <v>19.5</v>
      </c>
      <c r="N381">
        <v>5.0999999999999996</v>
      </c>
      <c r="O381">
        <v>32.799999999999997</v>
      </c>
      <c r="P381">
        <v>39.6</v>
      </c>
      <c r="Q381">
        <v>42.8</v>
      </c>
      <c r="R381">
        <v>10.1</v>
      </c>
      <c r="S381">
        <v>460</v>
      </c>
      <c r="T381">
        <v>24200</v>
      </c>
      <c r="U381">
        <v>30000</v>
      </c>
      <c r="V381">
        <v>42100</v>
      </c>
    </row>
    <row r="382" spans="1:22" hidden="1" x14ac:dyDescent="0.25">
      <c r="A382" t="str">
        <f t="shared" si="5"/>
        <v>YAG1Female + maleIreland</v>
      </c>
      <c r="B382" t="s">
        <v>40</v>
      </c>
      <c r="C382" t="s">
        <v>124</v>
      </c>
      <c r="D382">
        <v>1</v>
      </c>
      <c r="E382" t="s">
        <v>246</v>
      </c>
      <c r="F382" t="s">
        <v>158</v>
      </c>
      <c r="G382" t="s">
        <v>122</v>
      </c>
      <c r="H382">
        <v>1185</v>
      </c>
      <c r="I382">
        <v>1100</v>
      </c>
      <c r="J382">
        <v>26.9</v>
      </c>
      <c r="K382">
        <v>7.3</v>
      </c>
      <c r="L382">
        <v>805</v>
      </c>
      <c r="M382">
        <v>14.5</v>
      </c>
      <c r="N382">
        <v>7.1</v>
      </c>
      <c r="O382">
        <v>40.9</v>
      </c>
      <c r="P382">
        <v>47.6</v>
      </c>
      <c r="Q382">
        <v>51.5</v>
      </c>
      <c r="R382">
        <v>10.6</v>
      </c>
      <c r="S382">
        <v>420</v>
      </c>
      <c r="T382">
        <v>21200</v>
      </c>
      <c r="U382">
        <v>25600</v>
      </c>
      <c r="V382">
        <v>31500</v>
      </c>
    </row>
    <row r="383" spans="1:22" hidden="1" x14ac:dyDescent="0.25">
      <c r="A383" t="str">
        <f t="shared" si="5"/>
        <v>YAG5Female + maleIreland</v>
      </c>
      <c r="B383" t="s">
        <v>26</v>
      </c>
      <c r="C383" t="s">
        <v>183</v>
      </c>
      <c r="D383">
        <v>5</v>
      </c>
      <c r="E383" t="s">
        <v>246</v>
      </c>
      <c r="F383" t="s">
        <v>158</v>
      </c>
      <c r="G383" t="s">
        <v>122</v>
      </c>
      <c r="H383">
        <v>1735</v>
      </c>
      <c r="I383">
        <v>1510</v>
      </c>
      <c r="J383">
        <v>38.700000000000003</v>
      </c>
      <c r="K383">
        <v>13</v>
      </c>
      <c r="L383">
        <v>925</v>
      </c>
      <c r="M383">
        <v>19.899999999999999</v>
      </c>
      <c r="N383">
        <v>3.4</v>
      </c>
      <c r="O383">
        <v>30.7</v>
      </c>
      <c r="P383">
        <v>36.200000000000003</v>
      </c>
      <c r="Q383">
        <v>37.9</v>
      </c>
      <c r="R383">
        <v>7.2</v>
      </c>
      <c r="S383">
        <v>425</v>
      </c>
      <c r="T383">
        <v>27000</v>
      </c>
      <c r="U383">
        <v>35400</v>
      </c>
      <c r="V383">
        <v>45600</v>
      </c>
    </row>
    <row r="384" spans="1:22" hidden="1" x14ac:dyDescent="0.25">
      <c r="A384" t="str">
        <f t="shared" si="5"/>
        <v>YAG3Female + maleIreland</v>
      </c>
      <c r="B384" t="s">
        <v>26</v>
      </c>
      <c r="C384" t="s">
        <v>184</v>
      </c>
      <c r="D384">
        <v>3</v>
      </c>
      <c r="E384" t="s">
        <v>246</v>
      </c>
      <c r="F384" t="s">
        <v>158</v>
      </c>
      <c r="G384" t="s">
        <v>122</v>
      </c>
      <c r="H384">
        <v>1405</v>
      </c>
      <c r="I384">
        <v>1215</v>
      </c>
      <c r="J384">
        <v>29.8</v>
      </c>
      <c r="K384">
        <v>13.4</v>
      </c>
      <c r="L384">
        <v>855</v>
      </c>
      <c r="M384">
        <v>19.399999999999999</v>
      </c>
      <c r="N384">
        <v>5.7</v>
      </c>
      <c r="O384">
        <v>35.200000000000003</v>
      </c>
      <c r="P384">
        <v>41.9</v>
      </c>
      <c r="Q384">
        <v>45.1</v>
      </c>
      <c r="R384">
        <v>9.9</v>
      </c>
      <c r="S384">
        <v>405</v>
      </c>
      <c r="T384">
        <v>23700</v>
      </c>
      <c r="U384">
        <v>29900</v>
      </c>
      <c r="V384">
        <v>40200</v>
      </c>
    </row>
    <row r="385" spans="1:22" hidden="1" x14ac:dyDescent="0.25">
      <c r="A385" t="str">
        <f t="shared" si="5"/>
        <v>YAG1Female + maleIreland</v>
      </c>
      <c r="B385" t="s">
        <v>26</v>
      </c>
      <c r="C385" t="s">
        <v>37</v>
      </c>
      <c r="D385">
        <v>1</v>
      </c>
      <c r="E385" t="s">
        <v>246</v>
      </c>
      <c r="F385" t="s">
        <v>158</v>
      </c>
      <c r="G385" t="s">
        <v>122</v>
      </c>
      <c r="H385">
        <v>1145</v>
      </c>
      <c r="I385">
        <v>1065</v>
      </c>
      <c r="J385">
        <v>27.3</v>
      </c>
      <c r="K385">
        <v>6.9</v>
      </c>
      <c r="L385">
        <v>775</v>
      </c>
      <c r="M385">
        <v>15.6</v>
      </c>
      <c r="N385">
        <v>7.5</v>
      </c>
      <c r="O385">
        <v>39.4</v>
      </c>
      <c r="P385">
        <v>46.2</v>
      </c>
      <c r="Q385">
        <v>49.6</v>
      </c>
      <c r="R385">
        <v>10.199999999999999</v>
      </c>
      <c r="S385">
        <v>395</v>
      </c>
      <c r="T385">
        <v>21200</v>
      </c>
      <c r="U385">
        <v>25200</v>
      </c>
      <c r="V385">
        <v>31000</v>
      </c>
    </row>
    <row r="386" spans="1:22" hidden="1" x14ac:dyDescent="0.25">
      <c r="A386" t="str">
        <f t="shared" si="5"/>
        <v>YAG5Female + maleIreland</v>
      </c>
      <c r="B386" t="s">
        <v>104</v>
      </c>
      <c r="C386" t="s">
        <v>123</v>
      </c>
      <c r="D386">
        <v>5</v>
      </c>
      <c r="E386" t="s">
        <v>246</v>
      </c>
      <c r="F386" t="s">
        <v>158</v>
      </c>
      <c r="G386" t="s">
        <v>122</v>
      </c>
      <c r="H386">
        <v>1715</v>
      </c>
      <c r="I386">
        <v>1415</v>
      </c>
      <c r="J386">
        <v>34.799999999999997</v>
      </c>
      <c r="K386">
        <v>17.5</v>
      </c>
      <c r="L386">
        <v>920</v>
      </c>
      <c r="M386">
        <v>22.9</v>
      </c>
      <c r="N386">
        <v>4</v>
      </c>
      <c r="O386">
        <v>32.200000000000003</v>
      </c>
      <c r="P386">
        <v>36.5</v>
      </c>
      <c r="Q386">
        <v>38.299999999999997</v>
      </c>
      <c r="R386">
        <v>6.1</v>
      </c>
      <c r="S386">
        <v>435</v>
      </c>
      <c r="T386">
        <v>26600</v>
      </c>
      <c r="U386">
        <v>33900</v>
      </c>
      <c r="V386">
        <v>50000</v>
      </c>
    </row>
    <row r="387" spans="1:22" hidden="1" x14ac:dyDescent="0.25">
      <c r="A387" t="str">
        <f t="shared" ref="A387:A450" si="6">"YAG"&amp;D387 &amp;E387 &amp;F387</f>
        <v>YAG3Female + maleIreland</v>
      </c>
      <c r="B387" t="s">
        <v>104</v>
      </c>
      <c r="C387" t="s">
        <v>124</v>
      </c>
      <c r="D387">
        <v>3</v>
      </c>
      <c r="E387" t="s">
        <v>246</v>
      </c>
      <c r="F387" t="s">
        <v>158</v>
      </c>
      <c r="G387" t="s">
        <v>122</v>
      </c>
      <c r="H387">
        <v>1185</v>
      </c>
      <c r="I387">
        <v>1025</v>
      </c>
      <c r="J387">
        <v>29.3</v>
      </c>
      <c r="K387">
        <v>13.4</v>
      </c>
      <c r="L387">
        <v>725</v>
      </c>
      <c r="M387">
        <v>20.9</v>
      </c>
      <c r="N387">
        <v>5.3</v>
      </c>
      <c r="O387">
        <v>34.6</v>
      </c>
      <c r="P387">
        <v>41.7</v>
      </c>
      <c r="Q387">
        <v>44.5</v>
      </c>
      <c r="R387">
        <v>9.9</v>
      </c>
      <c r="S387">
        <v>330</v>
      </c>
      <c r="T387">
        <v>24100</v>
      </c>
      <c r="U387">
        <v>30700</v>
      </c>
      <c r="V387">
        <v>39800</v>
      </c>
    </row>
    <row r="388" spans="1:22" hidden="1" x14ac:dyDescent="0.25">
      <c r="A388" t="str">
        <f t="shared" si="6"/>
        <v>YAG1Female + maleIreland</v>
      </c>
      <c r="B388" t="s">
        <v>104</v>
      </c>
      <c r="C388" t="s">
        <v>40</v>
      </c>
      <c r="D388">
        <v>1</v>
      </c>
      <c r="E388" t="s">
        <v>246</v>
      </c>
      <c r="F388" t="s">
        <v>158</v>
      </c>
      <c r="G388" t="s">
        <v>122</v>
      </c>
      <c r="H388">
        <v>1095</v>
      </c>
      <c r="I388">
        <v>1025</v>
      </c>
      <c r="J388">
        <v>29.2</v>
      </c>
      <c r="K388">
        <v>6.6</v>
      </c>
      <c r="L388">
        <v>725</v>
      </c>
      <c r="M388">
        <v>15.2</v>
      </c>
      <c r="N388">
        <v>7</v>
      </c>
      <c r="O388">
        <v>35.200000000000003</v>
      </c>
      <c r="P388">
        <v>43.5</v>
      </c>
      <c r="Q388">
        <v>48.6</v>
      </c>
      <c r="R388">
        <v>13.4</v>
      </c>
      <c r="S388">
        <v>350</v>
      </c>
      <c r="T388">
        <v>21900</v>
      </c>
      <c r="U388">
        <v>25900</v>
      </c>
      <c r="V388">
        <v>32800</v>
      </c>
    </row>
    <row r="389" spans="1:22" hidden="1" x14ac:dyDescent="0.25">
      <c r="A389" t="str">
        <f t="shared" si="6"/>
        <v>YAG5Female + maleIreland</v>
      </c>
      <c r="B389" t="s">
        <v>251</v>
      </c>
      <c r="C389" t="s">
        <v>184</v>
      </c>
      <c r="D389">
        <v>5</v>
      </c>
      <c r="E389" t="s">
        <v>246</v>
      </c>
      <c r="F389" t="s">
        <v>158</v>
      </c>
      <c r="G389" t="s">
        <v>122</v>
      </c>
      <c r="H389">
        <v>1405</v>
      </c>
      <c r="I389">
        <v>1155</v>
      </c>
      <c r="J389">
        <v>31.7</v>
      </c>
      <c r="K389">
        <v>17.7</v>
      </c>
      <c r="L389">
        <v>790</v>
      </c>
      <c r="M389">
        <v>24</v>
      </c>
      <c r="N389">
        <v>3.7</v>
      </c>
      <c r="O389">
        <v>34</v>
      </c>
      <c r="P389">
        <v>38.9</v>
      </c>
      <c r="Q389">
        <v>40.6</v>
      </c>
      <c r="R389">
        <v>6.6</v>
      </c>
      <c r="S389">
        <v>365</v>
      </c>
      <c r="T389">
        <v>27600</v>
      </c>
      <c r="U389">
        <v>35000</v>
      </c>
      <c r="V389">
        <v>45600</v>
      </c>
    </row>
    <row r="390" spans="1:22" hidden="1" x14ac:dyDescent="0.25">
      <c r="A390" t="str">
        <f t="shared" si="6"/>
        <v>YAG3Female + maleIreland</v>
      </c>
      <c r="B390" t="s">
        <v>251</v>
      </c>
      <c r="C390" t="s">
        <v>37</v>
      </c>
      <c r="D390">
        <v>3</v>
      </c>
      <c r="E390" t="s">
        <v>246</v>
      </c>
      <c r="F390" t="s">
        <v>158</v>
      </c>
      <c r="G390" t="s">
        <v>122</v>
      </c>
      <c r="H390">
        <v>1145</v>
      </c>
      <c r="I390">
        <v>1015</v>
      </c>
      <c r="J390">
        <v>28.5</v>
      </c>
      <c r="K390">
        <v>11.5</v>
      </c>
      <c r="L390">
        <v>725</v>
      </c>
      <c r="M390">
        <v>22.3</v>
      </c>
      <c r="N390">
        <v>5.2</v>
      </c>
      <c r="O390">
        <v>34</v>
      </c>
      <c r="P390">
        <v>41.4</v>
      </c>
      <c r="Q390">
        <v>43.9</v>
      </c>
      <c r="R390">
        <v>10</v>
      </c>
      <c r="S390">
        <v>325</v>
      </c>
      <c r="T390">
        <v>23600</v>
      </c>
      <c r="U390">
        <v>29700</v>
      </c>
      <c r="V390">
        <v>39100</v>
      </c>
    </row>
    <row r="391" spans="1:22" hidden="1" x14ac:dyDescent="0.25">
      <c r="A391" t="str">
        <f t="shared" si="6"/>
        <v>YAG1Female + maleIreland</v>
      </c>
      <c r="B391" t="s">
        <v>251</v>
      </c>
      <c r="C391" t="s">
        <v>26</v>
      </c>
      <c r="D391">
        <v>1</v>
      </c>
      <c r="E391" t="s">
        <v>246</v>
      </c>
      <c r="F391" t="s">
        <v>158</v>
      </c>
      <c r="G391" t="s">
        <v>122</v>
      </c>
      <c r="H391">
        <v>995</v>
      </c>
      <c r="I391">
        <v>925</v>
      </c>
      <c r="J391">
        <v>27.6</v>
      </c>
      <c r="K391">
        <v>7.2</v>
      </c>
      <c r="L391">
        <v>670</v>
      </c>
      <c r="M391">
        <v>16.8</v>
      </c>
      <c r="N391">
        <v>7.4</v>
      </c>
      <c r="O391">
        <v>37.299999999999997</v>
      </c>
      <c r="P391">
        <v>44</v>
      </c>
      <c r="Q391">
        <v>48.3</v>
      </c>
      <c r="R391">
        <v>10.9</v>
      </c>
      <c r="S391">
        <v>320</v>
      </c>
      <c r="T391">
        <v>21900</v>
      </c>
      <c r="U391">
        <v>26600</v>
      </c>
      <c r="V391">
        <v>34700</v>
      </c>
    </row>
    <row r="392" spans="1:22" hidden="1" x14ac:dyDescent="0.25">
      <c r="A392" t="str">
        <f t="shared" si="6"/>
        <v>YAG5MaleIreland</v>
      </c>
      <c r="B392" t="s">
        <v>37</v>
      </c>
      <c r="C392" t="s">
        <v>249</v>
      </c>
      <c r="D392">
        <v>5</v>
      </c>
      <c r="E392" t="s">
        <v>22</v>
      </c>
      <c r="F392" t="s">
        <v>158</v>
      </c>
      <c r="G392" t="s">
        <v>122</v>
      </c>
      <c r="H392">
        <v>505</v>
      </c>
      <c r="I392">
        <v>465</v>
      </c>
      <c r="J392">
        <v>42.7</v>
      </c>
      <c r="K392">
        <v>8.5</v>
      </c>
      <c r="L392">
        <v>265</v>
      </c>
      <c r="M392">
        <v>17.5</v>
      </c>
      <c r="N392">
        <v>2.4</v>
      </c>
      <c r="O392">
        <v>31</v>
      </c>
      <c r="P392">
        <v>34.9</v>
      </c>
      <c r="Q392">
        <v>37.5</v>
      </c>
      <c r="R392">
        <v>6.5</v>
      </c>
      <c r="S392">
        <v>135</v>
      </c>
      <c r="T392">
        <v>27000</v>
      </c>
      <c r="U392">
        <v>36100</v>
      </c>
      <c r="V392">
        <v>54400</v>
      </c>
    </row>
    <row r="393" spans="1:22" hidden="1" x14ac:dyDescent="0.25">
      <c r="A393" t="str">
        <f t="shared" si="6"/>
        <v>YAG3MaleIreland</v>
      </c>
      <c r="B393" t="s">
        <v>37</v>
      </c>
      <c r="C393" t="s">
        <v>183</v>
      </c>
      <c r="D393">
        <v>3</v>
      </c>
      <c r="E393" t="s">
        <v>22</v>
      </c>
      <c r="F393" t="s">
        <v>158</v>
      </c>
      <c r="G393" t="s">
        <v>122</v>
      </c>
      <c r="H393">
        <v>730</v>
      </c>
      <c r="I393">
        <v>675</v>
      </c>
      <c r="J393">
        <v>36.6</v>
      </c>
      <c r="K393">
        <v>7.4</v>
      </c>
      <c r="L393">
        <v>425</v>
      </c>
      <c r="M393">
        <v>16.5</v>
      </c>
      <c r="N393">
        <v>4.9000000000000004</v>
      </c>
      <c r="O393">
        <v>29.4</v>
      </c>
      <c r="P393">
        <v>37.799999999999997</v>
      </c>
      <c r="Q393">
        <v>42</v>
      </c>
      <c r="R393">
        <v>12.6</v>
      </c>
      <c r="S393">
        <v>185</v>
      </c>
      <c r="T393">
        <v>24800</v>
      </c>
      <c r="U393">
        <v>34500</v>
      </c>
      <c r="V393">
        <v>46700</v>
      </c>
    </row>
    <row r="394" spans="1:22" hidden="1" x14ac:dyDescent="0.25">
      <c r="A394" t="str">
        <f t="shared" si="6"/>
        <v>YAG1MaleIreland</v>
      </c>
      <c r="B394" t="s">
        <v>37</v>
      </c>
      <c r="C394" t="s">
        <v>184</v>
      </c>
      <c r="D394">
        <v>1</v>
      </c>
      <c r="E394" t="s">
        <v>22</v>
      </c>
      <c r="F394" t="s">
        <v>158</v>
      </c>
      <c r="G394" t="s">
        <v>122</v>
      </c>
      <c r="H394">
        <v>605</v>
      </c>
      <c r="I394">
        <v>575</v>
      </c>
      <c r="J394">
        <v>29.2</v>
      </c>
      <c r="K394">
        <v>4.8</v>
      </c>
      <c r="L394">
        <v>405</v>
      </c>
      <c r="M394">
        <v>16.3</v>
      </c>
      <c r="N394">
        <v>7.7</v>
      </c>
      <c r="O394">
        <v>37.200000000000003</v>
      </c>
      <c r="P394">
        <v>42.4</v>
      </c>
      <c r="Q394">
        <v>46.8</v>
      </c>
      <c r="R394">
        <v>9.6</v>
      </c>
      <c r="S394">
        <v>200</v>
      </c>
      <c r="T394">
        <v>21500</v>
      </c>
      <c r="U394">
        <v>27000</v>
      </c>
      <c r="V394">
        <v>35800</v>
      </c>
    </row>
    <row r="395" spans="1:22" hidden="1" x14ac:dyDescent="0.25">
      <c r="A395" t="str">
        <f t="shared" si="6"/>
        <v>YAG5MaleIreland</v>
      </c>
      <c r="B395" t="s">
        <v>40</v>
      </c>
      <c r="C395" t="s">
        <v>250</v>
      </c>
      <c r="D395">
        <v>5</v>
      </c>
      <c r="E395" t="s">
        <v>22</v>
      </c>
      <c r="F395" t="s">
        <v>158</v>
      </c>
      <c r="G395" t="s">
        <v>122</v>
      </c>
      <c r="H395">
        <v>615</v>
      </c>
      <c r="I395">
        <v>555</v>
      </c>
      <c r="J395">
        <v>41.6</v>
      </c>
      <c r="K395">
        <v>9.8000000000000007</v>
      </c>
      <c r="L395">
        <v>325</v>
      </c>
      <c r="M395">
        <v>17.2</v>
      </c>
      <c r="N395">
        <v>3.3</v>
      </c>
      <c r="O395">
        <v>32</v>
      </c>
      <c r="P395">
        <v>36</v>
      </c>
      <c r="Q395">
        <v>38</v>
      </c>
      <c r="R395">
        <v>6</v>
      </c>
      <c r="S395">
        <v>170</v>
      </c>
      <c r="T395">
        <v>29600</v>
      </c>
      <c r="U395">
        <v>36600</v>
      </c>
      <c r="V395">
        <v>53400</v>
      </c>
    </row>
    <row r="396" spans="1:22" hidden="1" x14ac:dyDescent="0.25">
      <c r="A396" t="str">
        <f t="shared" si="6"/>
        <v>YAG3MaleIreland</v>
      </c>
      <c r="B396" t="s">
        <v>40</v>
      </c>
      <c r="C396" t="s">
        <v>123</v>
      </c>
      <c r="D396">
        <v>3</v>
      </c>
      <c r="E396" t="s">
        <v>22</v>
      </c>
      <c r="F396" t="s">
        <v>158</v>
      </c>
      <c r="G396" t="s">
        <v>122</v>
      </c>
      <c r="H396">
        <v>690</v>
      </c>
      <c r="I396">
        <v>610</v>
      </c>
      <c r="J396">
        <v>34.299999999999997</v>
      </c>
      <c r="K396">
        <v>11.3</v>
      </c>
      <c r="L396">
        <v>400</v>
      </c>
      <c r="M396">
        <v>20.399999999999999</v>
      </c>
      <c r="N396">
        <v>4.4000000000000004</v>
      </c>
      <c r="O396">
        <v>33</v>
      </c>
      <c r="P396">
        <v>36.9</v>
      </c>
      <c r="Q396">
        <v>40.799999999999997</v>
      </c>
      <c r="R396">
        <v>7.8</v>
      </c>
      <c r="S396">
        <v>195</v>
      </c>
      <c r="T396">
        <v>24500</v>
      </c>
      <c r="U396">
        <v>33300</v>
      </c>
      <c r="V396">
        <v>50100</v>
      </c>
    </row>
    <row r="397" spans="1:22" hidden="1" x14ac:dyDescent="0.25">
      <c r="A397" t="str">
        <f t="shared" si="6"/>
        <v>YAG1MaleIreland</v>
      </c>
      <c r="B397" t="s">
        <v>40</v>
      </c>
      <c r="C397" t="s">
        <v>124</v>
      </c>
      <c r="D397">
        <v>1</v>
      </c>
      <c r="E397" t="s">
        <v>22</v>
      </c>
      <c r="F397" t="s">
        <v>158</v>
      </c>
      <c r="G397" t="s">
        <v>122</v>
      </c>
      <c r="H397">
        <v>515</v>
      </c>
      <c r="I397">
        <v>475</v>
      </c>
      <c r="J397">
        <v>32.299999999999997</v>
      </c>
      <c r="K397">
        <v>7.6</v>
      </c>
      <c r="L397">
        <v>320</v>
      </c>
      <c r="M397">
        <v>17.3</v>
      </c>
      <c r="N397">
        <v>4.5999999999999996</v>
      </c>
      <c r="O397">
        <v>37.6</v>
      </c>
      <c r="P397">
        <v>41.4</v>
      </c>
      <c r="Q397">
        <v>45.8</v>
      </c>
      <c r="R397">
        <v>8.1999999999999993</v>
      </c>
      <c r="S397">
        <v>165</v>
      </c>
      <c r="T397">
        <v>21400</v>
      </c>
      <c r="U397">
        <v>27800</v>
      </c>
      <c r="V397">
        <v>36200</v>
      </c>
    </row>
    <row r="398" spans="1:22" hidden="1" x14ac:dyDescent="0.25">
      <c r="A398" t="str">
        <f t="shared" si="6"/>
        <v>YAG5MaleIreland</v>
      </c>
      <c r="B398" t="s">
        <v>26</v>
      </c>
      <c r="C398" t="s">
        <v>183</v>
      </c>
      <c r="D398">
        <v>5</v>
      </c>
      <c r="E398" t="s">
        <v>22</v>
      </c>
      <c r="F398" t="s">
        <v>158</v>
      </c>
      <c r="G398" t="s">
        <v>122</v>
      </c>
      <c r="H398">
        <v>730</v>
      </c>
      <c r="I398">
        <v>655</v>
      </c>
      <c r="J398">
        <v>38.200000000000003</v>
      </c>
      <c r="K398">
        <v>10.199999999999999</v>
      </c>
      <c r="L398">
        <v>405</v>
      </c>
      <c r="M398">
        <v>19.7</v>
      </c>
      <c r="N398">
        <v>2.4</v>
      </c>
      <c r="O398">
        <v>31.7</v>
      </c>
      <c r="P398">
        <v>37.6</v>
      </c>
      <c r="Q398">
        <v>39.6</v>
      </c>
      <c r="R398">
        <v>8</v>
      </c>
      <c r="S398">
        <v>195</v>
      </c>
      <c r="T398">
        <v>28600</v>
      </c>
      <c r="U398">
        <v>38700</v>
      </c>
      <c r="V398">
        <v>60600</v>
      </c>
    </row>
    <row r="399" spans="1:22" hidden="1" x14ac:dyDescent="0.25">
      <c r="A399" t="str">
        <f t="shared" si="6"/>
        <v>YAG3MaleIreland</v>
      </c>
      <c r="B399" t="s">
        <v>26</v>
      </c>
      <c r="C399" t="s">
        <v>184</v>
      </c>
      <c r="D399">
        <v>3</v>
      </c>
      <c r="E399" t="s">
        <v>22</v>
      </c>
      <c r="F399" t="s">
        <v>158</v>
      </c>
      <c r="G399" t="s">
        <v>122</v>
      </c>
      <c r="H399">
        <v>605</v>
      </c>
      <c r="I399">
        <v>545</v>
      </c>
      <c r="J399">
        <v>31.6</v>
      </c>
      <c r="K399">
        <v>9.8000000000000007</v>
      </c>
      <c r="L399">
        <v>375</v>
      </c>
      <c r="M399">
        <v>20.2</v>
      </c>
      <c r="N399">
        <v>6.4</v>
      </c>
      <c r="O399">
        <v>32.1</v>
      </c>
      <c r="P399">
        <v>38.5</v>
      </c>
      <c r="Q399">
        <v>41.8</v>
      </c>
      <c r="R399">
        <v>9.6999999999999993</v>
      </c>
      <c r="S399">
        <v>165</v>
      </c>
      <c r="T399">
        <v>24500</v>
      </c>
      <c r="U399">
        <v>33200</v>
      </c>
      <c r="V399">
        <v>54400</v>
      </c>
    </row>
    <row r="400" spans="1:22" hidden="1" x14ac:dyDescent="0.25">
      <c r="A400" t="str">
        <f t="shared" si="6"/>
        <v>YAG1MaleIreland</v>
      </c>
      <c r="B400" t="s">
        <v>26</v>
      </c>
      <c r="C400" t="s">
        <v>37</v>
      </c>
      <c r="D400">
        <v>1</v>
      </c>
      <c r="E400" t="s">
        <v>22</v>
      </c>
      <c r="F400" t="s">
        <v>158</v>
      </c>
      <c r="G400" t="s">
        <v>122</v>
      </c>
      <c r="H400">
        <v>500</v>
      </c>
      <c r="I400">
        <v>465</v>
      </c>
      <c r="J400">
        <v>28.2</v>
      </c>
      <c r="K400">
        <v>6.6</v>
      </c>
      <c r="L400">
        <v>335</v>
      </c>
      <c r="M400">
        <v>17.8</v>
      </c>
      <c r="N400">
        <v>7.1</v>
      </c>
      <c r="O400">
        <v>35.9</v>
      </c>
      <c r="P400">
        <v>42.8</v>
      </c>
      <c r="Q400">
        <v>46.9</v>
      </c>
      <c r="R400">
        <v>11</v>
      </c>
      <c r="S400">
        <v>155</v>
      </c>
      <c r="T400">
        <v>20200</v>
      </c>
      <c r="U400">
        <v>27000</v>
      </c>
      <c r="V400">
        <v>37200</v>
      </c>
    </row>
    <row r="401" spans="1:22" hidden="1" x14ac:dyDescent="0.25">
      <c r="A401" t="str">
        <f t="shared" si="6"/>
        <v>YAG5MaleIreland</v>
      </c>
      <c r="B401" t="s">
        <v>104</v>
      </c>
      <c r="C401" t="s">
        <v>123</v>
      </c>
      <c r="D401">
        <v>5</v>
      </c>
      <c r="E401" t="s">
        <v>22</v>
      </c>
      <c r="F401" t="s">
        <v>158</v>
      </c>
      <c r="G401" t="s">
        <v>122</v>
      </c>
      <c r="H401">
        <v>690</v>
      </c>
      <c r="I401">
        <v>590</v>
      </c>
      <c r="J401">
        <v>36.200000000000003</v>
      </c>
      <c r="K401">
        <v>14.8</v>
      </c>
      <c r="L401">
        <v>375</v>
      </c>
      <c r="M401">
        <v>23.5</v>
      </c>
      <c r="N401">
        <v>4.0999999999999996</v>
      </c>
      <c r="O401">
        <v>31.1</v>
      </c>
      <c r="P401">
        <v>34</v>
      </c>
      <c r="Q401">
        <v>36.200000000000003</v>
      </c>
      <c r="R401">
        <v>5.0999999999999996</v>
      </c>
      <c r="S401">
        <v>180</v>
      </c>
      <c r="T401">
        <v>29200</v>
      </c>
      <c r="U401">
        <v>38700</v>
      </c>
      <c r="V401">
        <v>69700</v>
      </c>
    </row>
    <row r="402" spans="1:22" hidden="1" x14ac:dyDescent="0.25">
      <c r="A402" t="str">
        <f t="shared" si="6"/>
        <v>YAG3MaleIreland</v>
      </c>
      <c r="B402" t="s">
        <v>104</v>
      </c>
      <c r="C402" t="s">
        <v>124</v>
      </c>
      <c r="D402">
        <v>3</v>
      </c>
      <c r="E402" t="s">
        <v>22</v>
      </c>
      <c r="F402" t="s">
        <v>158</v>
      </c>
      <c r="G402" t="s">
        <v>122</v>
      </c>
      <c r="H402">
        <v>515</v>
      </c>
      <c r="I402">
        <v>455</v>
      </c>
      <c r="J402">
        <v>33.9</v>
      </c>
      <c r="K402">
        <v>10.9</v>
      </c>
      <c r="L402">
        <v>300</v>
      </c>
      <c r="M402">
        <v>20.100000000000001</v>
      </c>
      <c r="N402">
        <v>4.8</v>
      </c>
      <c r="O402">
        <v>32.799999999999997</v>
      </c>
      <c r="P402">
        <v>38.700000000000003</v>
      </c>
      <c r="Q402">
        <v>41.1</v>
      </c>
      <c r="R402">
        <v>8.3000000000000007</v>
      </c>
      <c r="S402">
        <v>140</v>
      </c>
      <c r="T402">
        <v>24800</v>
      </c>
      <c r="U402">
        <v>33200</v>
      </c>
      <c r="V402">
        <v>47100</v>
      </c>
    </row>
    <row r="403" spans="1:22" hidden="1" x14ac:dyDescent="0.25">
      <c r="A403" t="str">
        <f t="shared" si="6"/>
        <v>YAG1MaleIreland</v>
      </c>
      <c r="B403" t="s">
        <v>104</v>
      </c>
      <c r="C403" t="s">
        <v>40</v>
      </c>
      <c r="D403">
        <v>1</v>
      </c>
      <c r="E403" t="s">
        <v>22</v>
      </c>
      <c r="F403" t="s">
        <v>158</v>
      </c>
      <c r="G403" t="s">
        <v>122</v>
      </c>
      <c r="H403">
        <v>460</v>
      </c>
      <c r="I403">
        <v>435</v>
      </c>
      <c r="J403">
        <v>33.299999999999997</v>
      </c>
      <c r="K403">
        <v>5.4</v>
      </c>
      <c r="L403">
        <v>290</v>
      </c>
      <c r="M403">
        <v>14.5</v>
      </c>
      <c r="N403">
        <v>6.7</v>
      </c>
      <c r="O403">
        <v>33.6</v>
      </c>
      <c r="P403">
        <v>40.200000000000003</v>
      </c>
      <c r="Q403">
        <v>45.5</v>
      </c>
      <c r="R403">
        <v>12</v>
      </c>
      <c r="S403">
        <v>140</v>
      </c>
      <c r="T403">
        <v>21900</v>
      </c>
      <c r="U403">
        <v>28500</v>
      </c>
      <c r="V403">
        <v>38300</v>
      </c>
    </row>
    <row r="404" spans="1:22" hidden="1" x14ac:dyDescent="0.25">
      <c r="A404" t="str">
        <f t="shared" si="6"/>
        <v>YAG5MaleIreland</v>
      </c>
      <c r="B404" t="s">
        <v>251</v>
      </c>
      <c r="C404" t="s">
        <v>184</v>
      </c>
      <c r="D404">
        <v>5</v>
      </c>
      <c r="E404" t="s">
        <v>22</v>
      </c>
      <c r="F404" t="s">
        <v>158</v>
      </c>
      <c r="G404" t="s">
        <v>122</v>
      </c>
      <c r="H404">
        <v>605</v>
      </c>
      <c r="I404">
        <v>515</v>
      </c>
      <c r="J404">
        <v>33.700000000000003</v>
      </c>
      <c r="K404">
        <v>14.9</v>
      </c>
      <c r="L404">
        <v>340</v>
      </c>
      <c r="M404">
        <v>24.7</v>
      </c>
      <c r="N404">
        <v>4.7</v>
      </c>
      <c r="O404">
        <v>30.7</v>
      </c>
      <c r="P404">
        <v>35.200000000000003</v>
      </c>
      <c r="Q404">
        <v>37</v>
      </c>
      <c r="R404">
        <v>6.2</v>
      </c>
      <c r="S404">
        <v>145</v>
      </c>
      <c r="T404">
        <v>31000</v>
      </c>
      <c r="U404">
        <v>39800</v>
      </c>
      <c r="V404">
        <v>59900</v>
      </c>
    </row>
    <row r="405" spans="1:22" hidden="1" x14ac:dyDescent="0.25">
      <c r="A405" t="str">
        <f t="shared" si="6"/>
        <v>YAG3MaleIreland</v>
      </c>
      <c r="B405" t="s">
        <v>251</v>
      </c>
      <c r="C405" t="s">
        <v>37</v>
      </c>
      <c r="D405">
        <v>3</v>
      </c>
      <c r="E405" t="s">
        <v>22</v>
      </c>
      <c r="F405" t="s">
        <v>158</v>
      </c>
      <c r="G405" t="s">
        <v>122</v>
      </c>
      <c r="H405">
        <v>500</v>
      </c>
      <c r="I405">
        <v>445</v>
      </c>
      <c r="J405">
        <v>29.2</v>
      </c>
      <c r="K405">
        <v>10.6</v>
      </c>
      <c r="L405">
        <v>315</v>
      </c>
      <c r="M405">
        <v>23.1</v>
      </c>
      <c r="N405">
        <v>5.4</v>
      </c>
      <c r="O405">
        <v>32.799999999999997</v>
      </c>
      <c r="P405">
        <v>38.9</v>
      </c>
      <c r="Q405">
        <v>42.2</v>
      </c>
      <c r="R405">
        <v>9.4</v>
      </c>
      <c r="S405">
        <v>135</v>
      </c>
      <c r="T405">
        <v>22600</v>
      </c>
      <c r="U405">
        <v>31000</v>
      </c>
      <c r="V405">
        <v>46400</v>
      </c>
    </row>
    <row r="406" spans="1:22" hidden="1" x14ac:dyDescent="0.25">
      <c r="A406" t="str">
        <f t="shared" si="6"/>
        <v>YAG1MaleIreland</v>
      </c>
      <c r="B406" t="s">
        <v>251</v>
      </c>
      <c r="C406" t="s">
        <v>26</v>
      </c>
      <c r="D406">
        <v>1</v>
      </c>
      <c r="E406" t="s">
        <v>22</v>
      </c>
      <c r="F406" t="s">
        <v>158</v>
      </c>
      <c r="G406" t="s">
        <v>122</v>
      </c>
      <c r="H406">
        <v>420</v>
      </c>
      <c r="I406">
        <v>385</v>
      </c>
      <c r="J406">
        <v>32.799999999999997</v>
      </c>
      <c r="K406">
        <v>8.3000000000000007</v>
      </c>
      <c r="L406">
        <v>260</v>
      </c>
      <c r="M406">
        <v>15.8</v>
      </c>
      <c r="N406">
        <v>7.2</v>
      </c>
      <c r="O406">
        <v>32.799999999999997</v>
      </c>
      <c r="P406">
        <v>39</v>
      </c>
      <c r="Q406">
        <v>44.2</v>
      </c>
      <c r="R406">
        <v>11.4</v>
      </c>
      <c r="S406">
        <v>120</v>
      </c>
      <c r="T406">
        <v>20100</v>
      </c>
      <c r="U406">
        <v>27400</v>
      </c>
      <c r="V406">
        <v>39400</v>
      </c>
    </row>
    <row r="407" spans="1:22" hidden="1" x14ac:dyDescent="0.25">
      <c r="A407" t="str">
        <f t="shared" si="6"/>
        <v>YAG5FemaleIndia</v>
      </c>
      <c r="B407" t="s">
        <v>37</v>
      </c>
      <c r="C407" t="s">
        <v>249</v>
      </c>
      <c r="D407">
        <v>5</v>
      </c>
      <c r="E407" t="s">
        <v>21</v>
      </c>
      <c r="F407" t="s">
        <v>157</v>
      </c>
      <c r="G407" t="s">
        <v>141</v>
      </c>
      <c r="H407">
        <v>2320</v>
      </c>
      <c r="I407">
        <v>2155</v>
      </c>
      <c r="J407">
        <v>32.700000000000003</v>
      </c>
      <c r="K407">
        <v>7.2</v>
      </c>
      <c r="L407">
        <v>1450</v>
      </c>
      <c r="M407">
        <v>42.5</v>
      </c>
      <c r="N407">
        <v>2.2000000000000002</v>
      </c>
      <c r="O407">
        <v>19.5</v>
      </c>
      <c r="P407">
        <v>21.3</v>
      </c>
      <c r="Q407">
        <v>22.6</v>
      </c>
      <c r="R407">
        <v>3.2</v>
      </c>
      <c r="S407">
        <v>360</v>
      </c>
      <c r="T407">
        <v>18600</v>
      </c>
      <c r="U407">
        <v>28500</v>
      </c>
      <c r="V407">
        <v>39800</v>
      </c>
    </row>
    <row r="408" spans="1:22" hidden="1" x14ac:dyDescent="0.25">
      <c r="A408" t="str">
        <f t="shared" si="6"/>
        <v>YAG3FemaleIndia</v>
      </c>
      <c r="B408" t="s">
        <v>37</v>
      </c>
      <c r="C408" t="s">
        <v>183</v>
      </c>
      <c r="D408">
        <v>3</v>
      </c>
      <c r="E408" t="s">
        <v>21</v>
      </c>
      <c r="F408" t="s">
        <v>157</v>
      </c>
      <c r="G408" t="s">
        <v>141</v>
      </c>
      <c r="H408">
        <v>3815</v>
      </c>
      <c r="I408">
        <v>3560</v>
      </c>
      <c r="J408">
        <v>24.5</v>
      </c>
      <c r="K408">
        <v>6.7</v>
      </c>
      <c r="L408">
        <v>2685</v>
      </c>
      <c r="M408">
        <v>48</v>
      </c>
      <c r="N408">
        <v>3.8</v>
      </c>
      <c r="O408">
        <v>20.100000000000001</v>
      </c>
      <c r="P408">
        <v>22</v>
      </c>
      <c r="Q408">
        <v>23.7</v>
      </c>
      <c r="R408">
        <v>3.5</v>
      </c>
      <c r="S408">
        <v>595</v>
      </c>
      <c r="T408">
        <v>15300</v>
      </c>
      <c r="U408">
        <v>25200</v>
      </c>
      <c r="V408">
        <v>35800</v>
      </c>
    </row>
    <row r="409" spans="1:22" hidden="1" x14ac:dyDescent="0.25">
      <c r="A409" t="str">
        <f t="shared" si="6"/>
        <v>YAG1FemaleIndia</v>
      </c>
      <c r="B409" t="s">
        <v>37</v>
      </c>
      <c r="C409" t="s">
        <v>184</v>
      </c>
      <c r="D409">
        <v>1</v>
      </c>
      <c r="E409" t="s">
        <v>21</v>
      </c>
      <c r="F409" t="s">
        <v>157</v>
      </c>
      <c r="G409" t="s">
        <v>141</v>
      </c>
      <c r="H409">
        <v>3170</v>
      </c>
      <c r="I409">
        <v>3090</v>
      </c>
      <c r="J409">
        <v>35.4</v>
      </c>
      <c r="K409">
        <v>2.5</v>
      </c>
      <c r="L409">
        <v>1995</v>
      </c>
      <c r="M409">
        <v>43.8</v>
      </c>
      <c r="N409">
        <v>4.5</v>
      </c>
      <c r="O409">
        <v>11.1</v>
      </c>
      <c r="P409">
        <v>14.1</v>
      </c>
      <c r="Q409">
        <v>16.2</v>
      </c>
      <c r="R409">
        <v>5.0999999999999996</v>
      </c>
      <c r="S409">
        <v>250</v>
      </c>
      <c r="T409">
        <v>11300</v>
      </c>
      <c r="U409">
        <v>21700</v>
      </c>
      <c r="V409">
        <v>34300</v>
      </c>
    </row>
    <row r="410" spans="1:22" hidden="1" x14ac:dyDescent="0.25">
      <c r="A410" t="str">
        <f t="shared" si="6"/>
        <v>YAG5FemaleIndia</v>
      </c>
      <c r="B410" t="s">
        <v>40</v>
      </c>
      <c r="C410" t="s">
        <v>250</v>
      </c>
      <c r="D410">
        <v>5</v>
      </c>
      <c r="E410" t="s">
        <v>21</v>
      </c>
      <c r="F410" t="s">
        <v>157</v>
      </c>
      <c r="G410" t="s">
        <v>141</v>
      </c>
      <c r="H410">
        <v>3205</v>
      </c>
      <c r="I410">
        <v>2970</v>
      </c>
      <c r="J410">
        <v>28.9</v>
      </c>
      <c r="K410">
        <v>7.2</v>
      </c>
      <c r="L410">
        <v>2115</v>
      </c>
      <c r="M410">
        <v>46.7</v>
      </c>
      <c r="N410">
        <v>2.6</v>
      </c>
      <c r="O410">
        <v>18.8</v>
      </c>
      <c r="P410">
        <v>20.5</v>
      </c>
      <c r="Q410">
        <v>21.8</v>
      </c>
      <c r="R410">
        <v>3</v>
      </c>
      <c r="S410">
        <v>495</v>
      </c>
      <c r="T410">
        <v>17900</v>
      </c>
      <c r="U410">
        <v>28500</v>
      </c>
      <c r="V410">
        <v>40300</v>
      </c>
    </row>
    <row r="411" spans="1:22" hidden="1" x14ac:dyDescent="0.25">
      <c r="A411" t="str">
        <f t="shared" si="6"/>
        <v>YAG3FemaleIndia</v>
      </c>
      <c r="B411" t="s">
        <v>40</v>
      </c>
      <c r="C411" t="s">
        <v>123</v>
      </c>
      <c r="D411">
        <v>3</v>
      </c>
      <c r="E411" t="s">
        <v>21</v>
      </c>
      <c r="F411" t="s">
        <v>157</v>
      </c>
      <c r="G411" t="s">
        <v>141</v>
      </c>
      <c r="H411">
        <v>4200</v>
      </c>
      <c r="I411">
        <v>3965</v>
      </c>
      <c r="J411">
        <v>26.1</v>
      </c>
      <c r="K411">
        <v>5.7</v>
      </c>
      <c r="L411">
        <v>2930</v>
      </c>
      <c r="M411">
        <v>44.7</v>
      </c>
      <c r="N411">
        <v>4.5</v>
      </c>
      <c r="O411">
        <v>20.3</v>
      </c>
      <c r="P411">
        <v>22.9</v>
      </c>
      <c r="Q411">
        <v>24.6</v>
      </c>
      <c r="R411">
        <v>4.3</v>
      </c>
      <c r="S411">
        <v>735</v>
      </c>
      <c r="T411">
        <v>17200</v>
      </c>
      <c r="U411">
        <v>24900</v>
      </c>
      <c r="V411">
        <v>33700</v>
      </c>
    </row>
    <row r="412" spans="1:22" hidden="1" x14ac:dyDescent="0.25">
      <c r="A412" t="str">
        <f t="shared" si="6"/>
        <v>YAG1FemaleIndia</v>
      </c>
      <c r="B412" t="s">
        <v>40</v>
      </c>
      <c r="C412" t="s">
        <v>124</v>
      </c>
      <c r="D412">
        <v>1</v>
      </c>
      <c r="E412" t="s">
        <v>21</v>
      </c>
      <c r="F412" t="s">
        <v>157</v>
      </c>
      <c r="G412" t="s">
        <v>141</v>
      </c>
      <c r="H412">
        <v>2550</v>
      </c>
      <c r="I412">
        <v>2495</v>
      </c>
      <c r="J412">
        <v>37.5</v>
      </c>
      <c r="K412">
        <v>2.2999999999999998</v>
      </c>
      <c r="L412">
        <v>1555</v>
      </c>
      <c r="M412">
        <v>39.9</v>
      </c>
      <c r="N412">
        <v>5.5</v>
      </c>
      <c r="O412">
        <v>12.7</v>
      </c>
      <c r="P412">
        <v>15.1</v>
      </c>
      <c r="Q412">
        <v>17</v>
      </c>
      <c r="R412">
        <v>4.3</v>
      </c>
      <c r="S412">
        <v>250</v>
      </c>
      <c r="T412">
        <v>15000</v>
      </c>
      <c r="U412">
        <v>23800</v>
      </c>
      <c r="V412">
        <v>35100</v>
      </c>
    </row>
    <row r="413" spans="1:22" hidden="1" x14ac:dyDescent="0.25">
      <c r="A413" t="str">
        <f t="shared" si="6"/>
        <v>YAG5FemaleIndia</v>
      </c>
      <c r="B413" t="s">
        <v>26</v>
      </c>
      <c r="C413" t="s">
        <v>183</v>
      </c>
      <c r="D413">
        <v>5</v>
      </c>
      <c r="E413" t="s">
        <v>21</v>
      </c>
      <c r="F413" t="s">
        <v>157</v>
      </c>
      <c r="G413" t="s">
        <v>141</v>
      </c>
      <c r="H413">
        <v>3815</v>
      </c>
      <c r="I413">
        <v>3555</v>
      </c>
      <c r="J413">
        <v>24.7</v>
      </c>
      <c r="K413">
        <v>6.9</v>
      </c>
      <c r="L413">
        <v>2675</v>
      </c>
      <c r="M413">
        <v>50.5</v>
      </c>
      <c r="N413">
        <v>2.1</v>
      </c>
      <c r="O413">
        <v>19.8</v>
      </c>
      <c r="P413">
        <v>21.4</v>
      </c>
      <c r="Q413">
        <v>22.7</v>
      </c>
      <c r="R413">
        <v>2.9</v>
      </c>
      <c r="S413">
        <v>605</v>
      </c>
      <c r="T413">
        <v>17500</v>
      </c>
      <c r="U413">
        <v>28800</v>
      </c>
      <c r="V413">
        <v>41600</v>
      </c>
    </row>
    <row r="414" spans="1:22" hidden="1" x14ac:dyDescent="0.25">
      <c r="A414" t="str">
        <f t="shared" si="6"/>
        <v>YAG3FemaleIndia</v>
      </c>
      <c r="B414" t="s">
        <v>26</v>
      </c>
      <c r="C414" t="s">
        <v>184</v>
      </c>
      <c r="D414">
        <v>3</v>
      </c>
      <c r="E414" t="s">
        <v>21</v>
      </c>
      <c r="F414" t="s">
        <v>157</v>
      </c>
      <c r="G414" t="s">
        <v>141</v>
      </c>
      <c r="H414">
        <v>3170</v>
      </c>
      <c r="I414">
        <v>3075</v>
      </c>
      <c r="J414">
        <v>35.799999999999997</v>
      </c>
      <c r="K414">
        <v>3.1</v>
      </c>
      <c r="L414">
        <v>1975</v>
      </c>
      <c r="M414">
        <v>47.8</v>
      </c>
      <c r="N414">
        <v>2.2999999999999998</v>
      </c>
      <c r="O414">
        <v>10.5</v>
      </c>
      <c r="P414">
        <v>12.9</v>
      </c>
      <c r="Q414">
        <v>14.1</v>
      </c>
      <c r="R414">
        <v>3.6</v>
      </c>
      <c r="S414">
        <v>260</v>
      </c>
      <c r="T414">
        <v>18200</v>
      </c>
      <c r="U414">
        <v>29400</v>
      </c>
      <c r="V414">
        <v>43500</v>
      </c>
    </row>
    <row r="415" spans="1:22" hidden="1" x14ac:dyDescent="0.25">
      <c r="A415" t="str">
        <f t="shared" si="6"/>
        <v>YAG1FemaleIndia</v>
      </c>
      <c r="B415" t="s">
        <v>26</v>
      </c>
      <c r="C415" t="s">
        <v>37</v>
      </c>
      <c r="D415">
        <v>1</v>
      </c>
      <c r="E415" t="s">
        <v>21</v>
      </c>
      <c r="F415" t="s">
        <v>157</v>
      </c>
      <c r="G415" t="s">
        <v>141</v>
      </c>
      <c r="H415">
        <v>2265</v>
      </c>
      <c r="I415">
        <v>2225</v>
      </c>
      <c r="J415">
        <v>37.200000000000003</v>
      </c>
      <c r="K415">
        <v>1.8</v>
      </c>
      <c r="L415">
        <v>1395</v>
      </c>
      <c r="M415">
        <v>37.799999999999997</v>
      </c>
      <c r="N415">
        <v>4.9000000000000004</v>
      </c>
      <c r="O415">
        <v>14.3</v>
      </c>
      <c r="P415">
        <v>17.3</v>
      </c>
      <c r="Q415">
        <v>20</v>
      </c>
      <c r="R415">
        <v>5.7</v>
      </c>
      <c r="S415">
        <v>265</v>
      </c>
      <c r="T415">
        <v>17900</v>
      </c>
      <c r="U415">
        <v>24800</v>
      </c>
      <c r="V415">
        <v>33600</v>
      </c>
    </row>
    <row r="416" spans="1:22" hidden="1" x14ac:dyDescent="0.25">
      <c r="A416" t="str">
        <f t="shared" si="6"/>
        <v>YAG5FemaleIndia</v>
      </c>
      <c r="B416" t="s">
        <v>104</v>
      </c>
      <c r="C416" t="s">
        <v>123</v>
      </c>
      <c r="D416">
        <v>5</v>
      </c>
      <c r="E416" t="s">
        <v>21</v>
      </c>
      <c r="F416" t="s">
        <v>157</v>
      </c>
      <c r="G416" t="s">
        <v>141</v>
      </c>
      <c r="H416">
        <v>4200</v>
      </c>
      <c r="I416">
        <v>3925</v>
      </c>
      <c r="J416">
        <v>26.5</v>
      </c>
      <c r="K416">
        <v>6.6</v>
      </c>
      <c r="L416">
        <v>2885</v>
      </c>
      <c r="M416">
        <v>48</v>
      </c>
      <c r="N416">
        <v>2.6</v>
      </c>
      <c r="O416">
        <v>20</v>
      </c>
      <c r="P416">
        <v>21.9</v>
      </c>
      <c r="Q416">
        <v>22.9</v>
      </c>
      <c r="R416">
        <v>3</v>
      </c>
      <c r="S416">
        <v>715</v>
      </c>
      <c r="T416">
        <v>19300</v>
      </c>
      <c r="U416">
        <v>29900</v>
      </c>
      <c r="V416">
        <v>42000</v>
      </c>
    </row>
    <row r="417" spans="1:22" hidden="1" x14ac:dyDescent="0.25">
      <c r="A417" t="str">
        <f t="shared" si="6"/>
        <v>YAG3FemaleIndia</v>
      </c>
      <c r="B417" t="s">
        <v>104</v>
      </c>
      <c r="C417" t="s">
        <v>124</v>
      </c>
      <c r="D417">
        <v>3</v>
      </c>
      <c r="E417" t="s">
        <v>21</v>
      </c>
      <c r="F417" t="s">
        <v>157</v>
      </c>
      <c r="G417" t="s">
        <v>141</v>
      </c>
      <c r="H417">
        <v>2550</v>
      </c>
      <c r="I417">
        <v>2475</v>
      </c>
      <c r="J417">
        <v>38.1</v>
      </c>
      <c r="K417">
        <v>2.9</v>
      </c>
      <c r="L417">
        <v>1535</v>
      </c>
      <c r="M417">
        <v>43.8</v>
      </c>
      <c r="N417">
        <v>2</v>
      </c>
      <c r="O417">
        <v>13.2</v>
      </c>
      <c r="P417">
        <v>15</v>
      </c>
      <c r="Q417">
        <v>16.100000000000001</v>
      </c>
      <c r="R417">
        <v>3</v>
      </c>
      <c r="S417">
        <v>285</v>
      </c>
      <c r="T417">
        <v>16100</v>
      </c>
      <c r="U417">
        <v>29200</v>
      </c>
      <c r="V417">
        <v>41200</v>
      </c>
    </row>
    <row r="418" spans="1:22" hidden="1" x14ac:dyDescent="0.25">
      <c r="A418" t="str">
        <f t="shared" si="6"/>
        <v>YAG1FemaleIndia</v>
      </c>
      <c r="B418" t="s">
        <v>104</v>
      </c>
      <c r="C418" t="s">
        <v>40</v>
      </c>
      <c r="D418">
        <v>1</v>
      </c>
      <c r="E418" t="s">
        <v>21</v>
      </c>
      <c r="F418" t="s">
        <v>157</v>
      </c>
      <c r="G418" t="s">
        <v>141</v>
      </c>
      <c r="H418">
        <v>2260</v>
      </c>
      <c r="I418">
        <v>2220</v>
      </c>
      <c r="J418">
        <v>36.299999999999997</v>
      </c>
      <c r="K418">
        <v>1.6</v>
      </c>
      <c r="L418">
        <v>1415</v>
      </c>
      <c r="M418">
        <v>39.9</v>
      </c>
      <c r="N418">
        <v>4.7</v>
      </c>
      <c r="O418">
        <v>12.2</v>
      </c>
      <c r="P418">
        <v>16.399999999999999</v>
      </c>
      <c r="Q418">
        <v>19</v>
      </c>
      <c r="R418">
        <v>6.8</v>
      </c>
      <c r="S418">
        <v>230</v>
      </c>
      <c r="T418">
        <v>18600</v>
      </c>
      <c r="U418">
        <v>27400</v>
      </c>
      <c r="V418">
        <v>34300</v>
      </c>
    </row>
    <row r="419" spans="1:22" hidden="1" x14ac:dyDescent="0.25">
      <c r="A419" t="str">
        <f t="shared" si="6"/>
        <v>YAG5FemaleIndia</v>
      </c>
      <c r="B419" t="s">
        <v>251</v>
      </c>
      <c r="C419" t="s">
        <v>184</v>
      </c>
      <c r="D419">
        <v>5</v>
      </c>
      <c r="E419" t="s">
        <v>21</v>
      </c>
      <c r="F419" t="s">
        <v>157</v>
      </c>
      <c r="G419" t="s">
        <v>141</v>
      </c>
      <c r="H419">
        <v>3170</v>
      </c>
      <c r="I419">
        <v>3065</v>
      </c>
      <c r="J419">
        <v>35.9</v>
      </c>
      <c r="K419">
        <v>3.3</v>
      </c>
      <c r="L419">
        <v>1965</v>
      </c>
      <c r="M419">
        <v>48.2</v>
      </c>
      <c r="N419">
        <v>1.6</v>
      </c>
      <c r="O419">
        <v>11.8</v>
      </c>
      <c r="P419">
        <v>13.2</v>
      </c>
      <c r="Q419">
        <v>14.3</v>
      </c>
      <c r="R419">
        <v>2.4</v>
      </c>
      <c r="S419">
        <v>310</v>
      </c>
      <c r="T419">
        <v>20400</v>
      </c>
      <c r="U419">
        <v>32100</v>
      </c>
      <c r="V419">
        <v>50700</v>
      </c>
    </row>
    <row r="420" spans="1:22" hidden="1" x14ac:dyDescent="0.25">
      <c r="A420" t="str">
        <f t="shared" si="6"/>
        <v>YAG3FemaleIndia</v>
      </c>
      <c r="B420" t="s">
        <v>251</v>
      </c>
      <c r="C420" t="s">
        <v>37</v>
      </c>
      <c r="D420">
        <v>3</v>
      </c>
      <c r="E420" t="s">
        <v>21</v>
      </c>
      <c r="F420" t="s">
        <v>157</v>
      </c>
      <c r="G420" t="s">
        <v>141</v>
      </c>
      <c r="H420">
        <v>2265</v>
      </c>
      <c r="I420">
        <v>2210</v>
      </c>
      <c r="J420">
        <v>37.5</v>
      </c>
      <c r="K420">
        <v>2.2999999999999998</v>
      </c>
      <c r="L420">
        <v>1380</v>
      </c>
      <c r="M420">
        <v>41.3</v>
      </c>
      <c r="N420">
        <v>2</v>
      </c>
      <c r="O420">
        <v>14</v>
      </c>
      <c r="P420">
        <v>17.3</v>
      </c>
      <c r="Q420">
        <v>19.100000000000001</v>
      </c>
      <c r="R420">
        <v>5.0999999999999996</v>
      </c>
      <c r="S420">
        <v>290</v>
      </c>
      <c r="T420">
        <v>20400</v>
      </c>
      <c r="U420">
        <v>30300</v>
      </c>
      <c r="V420">
        <v>43000</v>
      </c>
    </row>
    <row r="421" spans="1:22" hidden="1" x14ac:dyDescent="0.25">
      <c r="A421" t="str">
        <f t="shared" si="6"/>
        <v>YAG1FemaleIndia</v>
      </c>
      <c r="B421" t="s">
        <v>251</v>
      </c>
      <c r="C421" t="s">
        <v>26</v>
      </c>
      <c r="D421">
        <v>1</v>
      </c>
      <c r="E421" t="s">
        <v>21</v>
      </c>
      <c r="F421" t="s">
        <v>157</v>
      </c>
      <c r="G421" t="s">
        <v>141</v>
      </c>
      <c r="H421">
        <v>2120</v>
      </c>
      <c r="I421">
        <v>2095</v>
      </c>
      <c r="J421">
        <v>41.5</v>
      </c>
      <c r="K421">
        <v>1.3</v>
      </c>
      <c r="L421">
        <v>1225</v>
      </c>
      <c r="M421">
        <v>34.5</v>
      </c>
      <c r="N421">
        <v>3.1</v>
      </c>
      <c r="O421">
        <v>14.4</v>
      </c>
      <c r="P421">
        <v>18.100000000000001</v>
      </c>
      <c r="Q421">
        <v>21</v>
      </c>
      <c r="R421">
        <v>6.6</v>
      </c>
      <c r="S421">
        <v>270</v>
      </c>
      <c r="T421">
        <v>20800</v>
      </c>
      <c r="U421">
        <v>28800</v>
      </c>
      <c r="V421">
        <v>39400</v>
      </c>
    </row>
    <row r="422" spans="1:22" hidden="1" x14ac:dyDescent="0.25">
      <c r="A422" t="str">
        <f t="shared" si="6"/>
        <v>YAG5Female + maleIndia</v>
      </c>
      <c r="B422" t="s">
        <v>37</v>
      </c>
      <c r="C422" t="s">
        <v>249</v>
      </c>
      <c r="D422">
        <v>5</v>
      </c>
      <c r="E422" t="s">
        <v>246</v>
      </c>
      <c r="F422" t="s">
        <v>157</v>
      </c>
      <c r="G422" t="s">
        <v>141</v>
      </c>
      <c r="H422">
        <v>7800</v>
      </c>
      <c r="I422">
        <v>7190</v>
      </c>
      <c r="J422">
        <v>22.9</v>
      </c>
      <c r="K422">
        <v>7.8</v>
      </c>
      <c r="L422">
        <v>5540</v>
      </c>
      <c r="M422">
        <v>47.1</v>
      </c>
      <c r="N422">
        <v>2.2000000000000002</v>
      </c>
      <c r="O422">
        <v>25.5</v>
      </c>
      <c r="P422">
        <v>27.1</v>
      </c>
      <c r="Q422">
        <v>27.8</v>
      </c>
      <c r="R422">
        <v>2.2999999999999998</v>
      </c>
      <c r="S422">
        <v>1565</v>
      </c>
      <c r="T422">
        <v>20400</v>
      </c>
      <c r="U422">
        <v>30300</v>
      </c>
      <c r="V422">
        <v>41600</v>
      </c>
    </row>
    <row r="423" spans="1:22" hidden="1" x14ac:dyDescent="0.25">
      <c r="A423" t="str">
        <f t="shared" si="6"/>
        <v>YAG3Female + maleIndia</v>
      </c>
      <c r="B423" t="s">
        <v>37</v>
      </c>
      <c r="C423" t="s">
        <v>183</v>
      </c>
      <c r="D423">
        <v>3</v>
      </c>
      <c r="E423" t="s">
        <v>246</v>
      </c>
      <c r="F423" t="s">
        <v>157</v>
      </c>
      <c r="G423" t="s">
        <v>141</v>
      </c>
      <c r="H423">
        <v>14230</v>
      </c>
      <c r="I423">
        <v>13185</v>
      </c>
      <c r="J423">
        <v>17.600000000000001</v>
      </c>
      <c r="K423">
        <v>7.4</v>
      </c>
      <c r="L423">
        <v>10870</v>
      </c>
      <c r="M423">
        <v>53.1</v>
      </c>
      <c r="N423">
        <v>4.5</v>
      </c>
      <c r="O423">
        <v>22.2</v>
      </c>
      <c r="P423">
        <v>23.8</v>
      </c>
      <c r="Q423">
        <v>24.8</v>
      </c>
      <c r="R423">
        <v>2.6</v>
      </c>
      <c r="S423">
        <v>2385</v>
      </c>
      <c r="T423">
        <v>17500</v>
      </c>
      <c r="U423">
        <v>27400</v>
      </c>
      <c r="V423">
        <v>37200</v>
      </c>
    </row>
    <row r="424" spans="1:22" hidden="1" x14ac:dyDescent="0.25">
      <c r="A424" t="str">
        <f t="shared" si="6"/>
        <v>YAG1Female + maleIndia</v>
      </c>
      <c r="B424" t="s">
        <v>37</v>
      </c>
      <c r="C424" t="s">
        <v>184</v>
      </c>
      <c r="D424">
        <v>1</v>
      </c>
      <c r="E424" t="s">
        <v>246</v>
      </c>
      <c r="F424" t="s">
        <v>157</v>
      </c>
      <c r="G424" t="s">
        <v>141</v>
      </c>
      <c r="H424">
        <v>8485</v>
      </c>
      <c r="I424">
        <v>8215</v>
      </c>
      <c r="J424">
        <v>29</v>
      </c>
      <c r="K424">
        <v>3.2</v>
      </c>
      <c r="L424">
        <v>5835</v>
      </c>
      <c r="M424">
        <v>50.7</v>
      </c>
      <c r="N424">
        <v>4.8</v>
      </c>
      <c r="O424">
        <v>11.9</v>
      </c>
      <c r="P424">
        <v>14</v>
      </c>
      <c r="Q424">
        <v>15.5</v>
      </c>
      <c r="R424">
        <v>3.7</v>
      </c>
      <c r="S424">
        <v>690</v>
      </c>
      <c r="T424">
        <v>14600</v>
      </c>
      <c r="U424">
        <v>25600</v>
      </c>
      <c r="V424">
        <v>39100</v>
      </c>
    </row>
    <row r="425" spans="1:22" hidden="1" x14ac:dyDescent="0.25">
      <c r="A425" t="str">
        <f t="shared" si="6"/>
        <v>YAG5Female + maleIndia</v>
      </c>
      <c r="B425" t="s">
        <v>40</v>
      </c>
      <c r="C425" t="s">
        <v>250</v>
      </c>
      <c r="D425">
        <v>5</v>
      </c>
      <c r="E425" t="s">
        <v>246</v>
      </c>
      <c r="F425" t="s">
        <v>157</v>
      </c>
      <c r="G425" t="s">
        <v>141</v>
      </c>
      <c r="H425">
        <v>12160</v>
      </c>
      <c r="I425">
        <v>11135</v>
      </c>
      <c r="J425">
        <v>19.600000000000001</v>
      </c>
      <c r="K425">
        <v>8.4</v>
      </c>
      <c r="L425">
        <v>8960</v>
      </c>
      <c r="M425">
        <v>56.7</v>
      </c>
      <c r="N425">
        <v>2.6</v>
      </c>
      <c r="O425">
        <v>19.3</v>
      </c>
      <c r="P425">
        <v>20.6</v>
      </c>
      <c r="Q425">
        <v>21.2</v>
      </c>
      <c r="R425">
        <v>1.8</v>
      </c>
      <c r="S425">
        <v>1795</v>
      </c>
      <c r="T425">
        <v>20900</v>
      </c>
      <c r="U425">
        <v>32200</v>
      </c>
      <c r="V425">
        <v>42800</v>
      </c>
    </row>
    <row r="426" spans="1:22" hidden="1" x14ac:dyDescent="0.25">
      <c r="A426" t="str">
        <f t="shared" si="6"/>
        <v>YAG3Female + maleIndia</v>
      </c>
      <c r="B426" t="s">
        <v>40</v>
      </c>
      <c r="C426" t="s">
        <v>123</v>
      </c>
      <c r="D426">
        <v>3</v>
      </c>
      <c r="E426" t="s">
        <v>246</v>
      </c>
      <c r="F426" t="s">
        <v>157</v>
      </c>
      <c r="G426" t="s">
        <v>141</v>
      </c>
      <c r="H426">
        <v>13885</v>
      </c>
      <c r="I426">
        <v>13090</v>
      </c>
      <c r="J426">
        <v>19.100000000000001</v>
      </c>
      <c r="K426">
        <v>5.7</v>
      </c>
      <c r="L426">
        <v>10595</v>
      </c>
      <c r="M426">
        <v>51.5</v>
      </c>
      <c r="N426">
        <v>4.0999999999999996</v>
      </c>
      <c r="O426">
        <v>22.5</v>
      </c>
      <c r="P426">
        <v>24.4</v>
      </c>
      <c r="Q426">
        <v>25.3</v>
      </c>
      <c r="R426">
        <v>2.8</v>
      </c>
      <c r="S426">
        <v>2620</v>
      </c>
      <c r="T426">
        <v>20500</v>
      </c>
      <c r="U426">
        <v>28200</v>
      </c>
      <c r="V426">
        <v>38100</v>
      </c>
    </row>
    <row r="427" spans="1:22" hidden="1" x14ac:dyDescent="0.25">
      <c r="A427" t="str">
        <f t="shared" si="6"/>
        <v>YAG1Female + maleIndia</v>
      </c>
      <c r="B427" t="s">
        <v>40</v>
      </c>
      <c r="C427" t="s">
        <v>124</v>
      </c>
      <c r="D427">
        <v>1</v>
      </c>
      <c r="E427" t="s">
        <v>246</v>
      </c>
      <c r="F427" t="s">
        <v>157</v>
      </c>
      <c r="G427" t="s">
        <v>141</v>
      </c>
      <c r="H427">
        <v>6695</v>
      </c>
      <c r="I427">
        <v>6530</v>
      </c>
      <c r="J427">
        <v>31.4</v>
      </c>
      <c r="K427">
        <v>2.4</v>
      </c>
      <c r="L427">
        <v>4480</v>
      </c>
      <c r="M427">
        <v>45.9</v>
      </c>
      <c r="N427">
        <v>5.9</v>
      </c>
      <c r="O427">
        <v>13.2</v>
      </c>
      <c r="P427">
        <v>15.2</v>
      </c>
      <c r="Q427">
        <v>16.8</v>
      </c>
      <c r="R427">
        <v>3.6</v>
      </c>
      <c r="S427">
        <v>670</v>
      </c>
      <c r="T427">
        <v>17500</v>
      </c>
      <c r="U427">
        <v>25600</v>
      </c>
      <c r="V427">
        <v>38200</v>
      </c>
    </row>
    <row r="428" spans="1:22" hidden="1" x14ac:dyDescent="0.25">
      <c r="A428" t="str">
        <f t="shared" si="6"/>
        <v>YAG5Female + maleIndia</v>
      </c>
      <c r="B428" t="s">
        <v>26</v>
      </c>
      <c r="C428" t="s">
        <v>183</v>
      </c>
      <c r="D428">
        <v>5</v>
      </c>
      <c r="E428" t="s">
        <v>246</v>
      </c>
      <c r="F428" t="s">
        <v>157</v>
      </c>
      <c r="G428" t="s">
        <v>141</v>
      </c>
      <c r="H428">
        <v>14230</v>
      </c>
      <c r="I428">
        <v>13065</v>
      </c>
      <c r="J428">
        <v>17.8</v>
      </c>
      <c r="K428">
        <v>8.1999999999999993</v>
      </c>
      <c r="L428">
        <v>10740</v>
      </c>
      <c r="M428">
        <v>57.8</v>
      </c>
      <c r="N428">
        <v>1.7</v>
      </c>
      <c r="O428">
        <v>20.8</v>
      </c>
      <c r="P428">
        <v>22</v>
      </c>
      <c r="Q428">
        <v>22.7</v>
      </c>
      <c r="R428">
        <v>1.9</v>
      </c>
      <c r="S428">
        <v>2290</v>
      </c>
      <c r="T428">
        <v>21200</v>
      </c>
      <c r="U428">
        <v>32500</v>
      </c>
      <c r="V428">
        <v>44900</v>
      </c>
    </row>
    <row r="429" spans="1:22" hidden="1" x14ac:dyDescent="0.25">
      <c r="A429" t="str">
        <f t="shared" si="6"/>
        <v>YAG3Female + maleIndia</v>
      </c>
      <c r="B429" t="s">
        <v>26</v>
      </c>
      <c r="C429" t="s">
        <v>184</v>
      </c>
      <c r="D429">
        <v>3</v>
      </c>
      <c r="E429" t="s">
        <v>246</v>
      </c>
      <c r="F429" t="s">
        <v>157</v>
      </c>
      <c r="G429" t="s">
        <v>141</v>
      </c>
      <c r="H429">
        <v>8485</v>
      </c>
      <c r="I429">
        <v>8170</v>
      </c>
      <c r="J429">
        <v>29.3</v>
      </c>
      <c r="K429">
        <v>3.7</v>
      </c>
      <c r="L429">
        <v>5780</v>
      </c>
      <c r="M429">
        <v>56.2</v>
      </c>
      <c r="N429">
        <v>1.8</v>
      </c>
      <c r="O429">
        <v>10.199999999999999</v>
      </c>
      <c r="P429">
        <v>11.9</v>
      </c>
      <c r="Q429">
        <v>12.8</v>
      </c>
      <c r="R429">
        <v>2.6</v>
      </c>
      <c r="S429">
        <v>675</v>
      </c>
      <c r="T429">
        <v>21500</v>
      </c>
      <c r="U429">
        <v>33900</v>
      </c>
      <c r="V429">
        <v>50400</v>
      </c>
    </row>
    <row r="430" spans="1:22" hidden="1" x14ac:dyDescent="0.25">
      <c r="A430" t="str">
        <f t="shared" si="6"/>
        <v>YAG1Female + maleIndia</v>
      </c>
      <c r="B430" t="s">
        <v>26</v>
      </c>
      <c r="C430" t="s">
        <v>37</v>
      </c>
      <c r="D430">
        <v>1</v>
      </c>
      <c r="E430" t="s">
        <v>246</v>
      </c>
      <c r="F430" t="s">
        <v>157</v>
      </c>
      <c r="G430" t="s">
        <v>141</v>
      </c>
      <c r="H430">
        <v>5885</v>
      </c>
      <c r="I430">
        <v>5750</v>
      </c>
      <c r="J430">
        <v>31.6</v>
      </c>
      <c r="K430">
        <v>2.2999999999999998</v>
      </c>
      <c r="L430">
        <v>3935</v>
      </c>
      <c r="M430">
        <v>46.4</v>
      </c>
      <c r="N430">
        <v>4.2</v>
      </c>
      <c r="O430">
        <v>13.8</v>
      </c>
      <c r="P430">
        <v>16</v>
      </c>
      <c r="Q430">
        <v>17.8</v>
      </c>
      <c r="R430">
        <v>4</v>
      </c>
      <c r="S430">
        <v>640</v>
      </c>
      <c r="T430">
        <v>20100</v>
      </c>
      <c r="U430">
        <v>27400</v>
      </c>
      <c r="V430">
        <v>38700</v>
      </c>
    </row>
    <row r="431" spans="1:22" hidden="1" x14ac:dyDescent="0.25">
      <c r="A431" t="str">
        <f t="shared" si="6"/>
        <v>YAG5Female + maleIndia</v>
      </c>
      <c r="B431" t="s">
        <v>104</v>
      </c>
      <c r="C431" t="s">
        <v>123</v>
      </c>
      <c r="D431">
        <v>5</v>
      </c>
      <c r="E431" t="s">
        <v>246</v>
      </c>
      <c r="F431" t="s">
        <v>157</v>
      </c>
      <c r="G431" t="s">
        <v>141</v>
      </c>
      <c r="H431">
        <v>13885</v>
      </c>
      <c r="I431">
        <v>13000</v>
      </c>
      <c r="J431">
        <v>19.2</v>
      </c>
      <c r="K431">
        <v>6.4</v>
      </c>
      <c r="L431">
        <v>10500</v>
      </c>
      <c r="M431">
        <v>54.9</v>
      </c>
      <c r="N431">
        <v>2</v>
      </c>
      <c r="O431">
        <v>21.8</v>
      </c>
      <c r="P431">
        <v>23.3</v>
      </c>
      <c r="Q431">
        <v>23.9</v>
      </c>
      <c r="R431">
        <v>2</v>
      </c>
      <c r="S431">
        <v>2525</v>
      </c>
      <c r="T431">
        <v>24800</v>
      </c>
      <c r="U431">
        <v>34700</v>
      </c>
      <c r="V431">
        <v>46700</v>
      </c>
    </row>
    <row r="432" spans="1:22" hidden="1" x14ac:dyDescent="0.25">
      <c r="A432" t="str">
        <f t="shared" si="6"/>
        <v>YAG3Female + maleIndia</v>
      </c>
      <c r="B432" t="s">
        <v>104</v>
      </c>
      <c r="C432" t="s">
        <v>124</v>
      </c>
      <c r="D432">
        <v>3</v>
      </c>
      <c r="E432" t="s">
        <v>246</v>
      </c>
      <c r="F432" t="s">
        <v>157</v>
      </c>
      <c r="G432" t="s">
        <v>141</v>
      </c>
      <c r="H432">
        <v>6695</v>
      </c>
      <c r="I432">
        <v>6490</v>
      </c>
      <c r="J432">
        <v>31.9</v>
      </c>
      <c r="K432">
        <v>3.1</v>
      </c>
      <c r="L432">
        <v>4420</v>
      </c>
      <c r="M432">
        <v>51.5</v>
      </c>
      <c r="N432">
        <v>1.8</v>
      </c>
      <c r="O432">
        <v>12.3</v>
      </c>
      <c r="P432">
        <v>13.9</v>
      </c>
      <c r="Q432">
        <v>14.9</v>
      </c>
      <c r="R432">
        <v>2.6</v>
      </c>
      <c r="S432">
        <v>660</v>
      </c>
      <c r="T432">
        <v>22300</v>
      </c>
      <c r="U432">
        <v>33200</v>
      </c>
      <c r="V432">
        <v>49400</v>
      </c>
    </row>
    <row r="433" spans="1:22" hidden="1" x14ac:dyDescent="0.25">
      <c r="A433" t="str">
        <f t="shared" si="6"/>
        <v>YAG1Female + maleIndia</v>
      </c>
      <c r="B433" t="s">
        <v>104</v>
      </c>
      <c r="C433" t="s">
        <v>40</v>
      </c>
      <c r="D433">
        <v>1</v>
      </c>
      <c r="E433" t="s">
        <v>246</v>
      </c>
      <c r="F433" t="s">
        <v>157</v>
      </c>
      <c r="G433" t="s">
        <v>141</v>
      </c>
      <c r="H433">
        <v>5440</v>
      </c>
      <c r="I433">
        <v>5325</v>
      </c>
      <c r="J433">
        <v>32.6</v>
      </c>
      <c r="K433">
        <v>2.1</v>
      </c>
      <c r="L433">
        <v>3585</v>
      </c>
      <c r="M433">
        <v>45.7</v>
      </c>
      <c r="N433">
        <v>4.4000000000000004</v>
      </c>
      <c r="O433">
        <v>12.2</v>
      </c>
      <c r="P433">
        <v>15.3</v>
      </c>
      <c r="Q433">
        <v>17.3</v>
      </c>
      <c r="R433">
        <v>5</v>
      </c>
      <c r="S433">
        <v>540</v>
      </c>
      <c r="T433">
        <v>20400</v>
      </c>
      <c r="U433">
        <v>29600</v>
      </c>
      <c r="V433">
        <v>39100</v>
      </c>
    </row>
    <row r="434" spans="1:22" hidden="1" x14ac:dyDescent="0.25">
      <c r="A434" t="str">
        <f t="shared" si="6"/>
        <v>YAG5Female + maleIndia</v>
      </c>
      <c r="B434" t="s">
        <v>251</v>
      </c>
      <c r="C434" t="s">
        <v>184</v>
      </c>
      <c r="D434">
        <v>5</v>
      </c>
      <c r="E434" t="s">
        <v>246</v>
      </c>
      <c r="F434" t="s">
        <v>157</v>
      </c>
      <c r="G434" t="s">
        <v>141</v>
      </c>
      <c r="H434">
        <v>8485</v>
      </c>
      <c r="I434">
        <v>8145</v>
      </c>
      <c r="J434">
        <v>29.4</v>
      </c>
      <c r="K434">
        <v>4</v>
      </c>
      <c r="L434">
        <v>5750</v>
      </c>
      <c r="M434">
        <v>56.5</v>
      </c>
      <c r="N434">
        <v>1.4</v>
      </c>
      <c r="O434">
        <v>11</v>
      </c>
      <c r="P434">
        <v>12</v>
      </c>
      <c r="Q434">
        <v>12.6</v>
      </c>
      <c r="R434">
        <v>1.6</v>
      </c>
      <c r="S434">
        <v>745</v>
      </c>
      <c r="T434">
        <v>25000</v>
      </c>
      <c r="U434">
        <v>39100</v>
      </c>
      <c r="V434">
        <v>59900</v>
      </c>
    </row>
    <row r="435" spans="1:22" hidden="1" x14ac:dyDescent="0.25">
      <c r="A435" t="str">
        <f t="shared" si="6"/>
        <v>YAG3Female + maleIndia</v>
      </c>
      <c r="B435" t="s">
        <v>251</v>
      </c>
      <c r="C435" t="s">
        <v>37</v>
      </c>
      <c r="D435">
        <v>3</v>
      </c>
      <c r="E435" t="s">
        <v>246</v>
      </c>
      <c r="F435" t="s">
        <v>157</v>
      </c>
      <c r="G435" t="s">
        <v>141</v>
      </c>
      <c r="H435">
        <v>5885</v>
      </c>
      <c r="I435">
        <v>5705</v>
      </c>
      <c r="J435">
        <v>32</v>
      </c>
      <c r="K435">
        <v>3</v>
      </c>
      <c r="L435">
        <v>3880</v>
      </c>
      <c r="M435">
        <v>49.3</v>
      </c>
      <c r="N435">
        <v>2.4</v>
      </c>
      <c r="O435">
        <v>13</v>
      </c>
      <c r="P435">
        <v>15.1</v>
      </c>
      <c r="Q435">
        <v>16.399999999999999</v>
      </c>
      <c r="R435">
        <v>3.3</v>
      </c>
      <c r="S435">
        <v>655</v>
      </c>
      <c r="T435">
        <v>23700</v>
      </c>
      <c r="U435">
        <v>34300</v>
      </c>
      <c r="V435">
        <v>51800</v>
      </c>
    </row>
    <row r="436" spans="1:22" hidden="1" x14ac:dyDescent="0.25">
      <c r="A436" t="str">
        <f t="shared" si="6"/>
        <v>YAG1Female + maleIndia</v>
      </c>
      <c r="B436" t="s">
        <v>251</v>
      </c>
      <c r="C436" t="s">
        <v>26</v>
      </c>
      <c r="D436">
        <v>1</v>
      </c>
      <c r="E436" t="s">
        <v>246</v>
      </c>
      <c r="F436" t="s">
        <v>157</v>
      </c>
      <c r="G436" t="s">
        <v>141</v>
      </c>
      <c r="H436">
        <v>4885</v>
      </c>
      <c r="I436">
        <v>4810</v>
      </c>
      <c r="J436">
        <v>37.299999999999997</v>
      </c>
      <c r="K436">
        <v>1.5</v>
      </c>
      <c r="L436">
        <v>3020</v>
      </c>
      <c r="M436">
        <v>40.5</v>
      </c>
      <c r="N436">
        <v>3.7</v>
      </c>
      <c r="O436">
        <v>13.5</v>
      </c>
      <c r="P436">
        <v>16.3</v>
      </c>
      <c r="Q436">
        <v>18.600000000000001</v>
      </c>
      <c r="R436">
        <v>5</v>
      </c>
      <c r="S436">
        <v>570</v>
      </c>
      <c r="T436">
        <v>22600</v>
      </c>
      <c r="U436">
        <v>30700</v>
      </c>
      <c r="V436">
        <v>43400</v>
      </c>
    </row>
    <row r="437" spans="1:22" hidden="1" x14ac:dyDescent="0.25">
      <c r="A437" t="str">
        <f t="shared" si="6"/>
        <v>YAG5MaleIndia</v>
      </c>
      <c r="B437" t="s">
        <v>37</v>
      </c>
      <c r="C437" t="s">
        <v>249</v>
      </c>
      <c r="D437">
        <v>5</v>
      </c>
      <c r="E437" t="s">
        <v>22</v>
      </c>
      <c r="F437" t="s">
        <v>157</v>
      </c>
      <c r="G437" t="s">
        <v>141</v>
      </c>
      <c r="H437">
        <v>5485</v>
      </c>
      <c r="I437">
        <v>5040</v>
      </c>
      <c r="J437">
        <v>18.8</v>
      </c>
      <c r="K437">
        <v>8.1</v>
      </c>
      <c r="L437">
        <v>4095</v>
      </c>
      <c r="M437">
        <v>49.1</v>
      </c>
      <c r="N437">
        <v>2.2000000000000002</v>
      </c>
      <c r="O437">
        <v>28.1</v>
      </c>
      <c r="P437">
        <v>29.6</v>
      </c>
      <c r="Q437">
        <v>30</v>
      </c>
      <c r="R437">
        <v>1.9</v>
      </c>
      <c r="S437">
        <v>1205</v>
      </c>
      <c r="T437">
        <v>21200</v>
      </c>
      <c r="U437">
        <v>30700</v>
      </c>
      <c r="V437">
        <v>42300</v>
      </c>
    </row>
    <row r="438" spans="1:22" hidden="1" x14ac:dyDescent="0.25">
      <c r="A438" t="str">
        <f t="shared" si="6"/>
        <v>YAG3MaleIndia</v>
      </c>
      <c r="B438" t="s">
        <v>37</v>
      </c>
      <c r="C438" t="s">
        <v>183</v>
      </c>
      <c r="D438">
        <v>3</v>
      </c>
      <c r="E438" t="s">
        <v>22</v>
      </c>
      <c r="F438" t="s">
        <v>157</v>
      </c>
      <c r="G438" t="s">
        <v>141</v>
      </c>
      <c r="H438">
        <v>10415</v>
      </c>
      <c r="I438">
        <v>9625</v>
      </c>
      <c r="J438">
        <v>15</v>
      </c>
      <c r="K438">
        <v>7.6</v>
      </c>
      <c r="L438">
        <v>8180</v>
      </c>
      <c r="M438">
        <v>55</v>
      </c>
      <c r="N438">
        <v>4.8</v>
      </c>
      <c r="O438">
        <v>23</v>
      </c>
      <c r="P438">
        <v>24.5</v>
      </c>
      <c r="Q438">
        <v>25.2</v>
      </c>
      <c r="R438">
        <v>2.2000000000000002</v>
      </c>
      <c r="S438">
        <v>1790</v>
      </c>
      <c r="T438">
        <v>18200</v>
      </c>
      <c r="U438">
        <v>27700</v>
      </c>
      <c r="V438">
        <v>37700</v>
      </c>
    </row>
    <row r="439" spans="1:22" hidden="1" x14ac:dyDescent="0.25">
      <c r="A439" t="str">
        <f t="shared" si="6"/>
        <v>YAG1MaleIndia</v>
      </c>
      <c r="B439" t="s">
        <v>37</v>
      </c>
      <c r="C439" t="s">
        <v>184</v>
      </c>
      <c r="D439">
        <v>1</v>
      </c>
      <c r="E439" t="s">
        <v>22</v>
      </c>
      <c r="F439" t="s">
        <v>157</v>
      </c>
      <c r="G439" t="s">
        <v>141</v>
      </c>
      <c r="H439">
        <v>5315</v>
      </c>
      <c r="I439">
        <v>5125</v>
      </c>
      <c r="J439">
        <v>25.1</v>
      </c>
      <c r="K439">
        <v>3.6</v>
      </c>
      <c r="L439">
        <v>3840</v>
      </c>
      <c r="M439">
        <v>54.9</v>
      </c>
      <c r="N439">
        <v>5</v>
      </c>
      <c r="O439">
        <v>12.3</v>
      </c>
      <c r="P439">
        <v>13.9</v>
      </c>
      <c r="Q439">
        <v>15.1</v>
      </c>
      <c r="R439">
        <v>2.8</v>
      </c>
      <c r="S439">
        <v>440</v>
      </c>
      <c r="T439">
        <v>17200</v>
      </c>
      <c r="U439">
        <v>27400</v>
      </c>
      <c r="V439">
        <v>44500</v>
      </c>
    </row>
    <row r="440" spans="1:22" hidden="1" x14ac:dyDescent="0.25">
      <c r="A440" t="str">
        <f t="shared" si="6"/>
        <v>YAG5MaleIndia</v>
      </c>
      <c r="B440" t="s">
        <v>40</v>
      </c>
      <c r="C440" t="s">
        <v>250</v>
      </c>
      <c r="D440">
        <v>5</v>
      </c>
      <c r="E440" t="s">
        <v>22</v>
      </c>
      <c r="F440" t="s">
        <v>157</v>
      </c>
      <c r="G440" t="s">
        <v>141</v>
      </c>
      <c r="H440">
        <v>8955</v>
      </c>
      <c r="I440">
        <v>8165</v>
      </c>
      <c r="J440">
        <v>16.2</v>
      </c>
      <c r="K440">
        <v>8.8000000000000007</v>
      </c>
      <c r="L440">
        <v>6845</v>
      </c>
      <c r="M440">
        <v>60.4</v>
      </c>
      <c r="N440">
        <v>2.5</v>
      </c>
      <c r="O440">
        <v>19.600000000000001</v>
      </c>
      <c r="P440">
        <v>20.6</v>
      </c>
      <c r="Q440">
        <v>20.9</v>
      </c>
      <c r="R440">
        <v>1.4</v>
      </c>
      <c r="S440">
        <v>1300</v>
      </c>
      <c r="T440">
        <v>22300</v>
      </c>
      <c r="U440">
        <v>33300</v>
      </c>
      <c r="V440">
        <v>43900</v>
      </c>
    </row>
    <row r="441" spans="1:22" hidden="1" x14ac:dyDescent="0.25">
      <c r="A441" t="str">
        <f t="shared" si="6"/>
        <v>YAG3MaleIndia</v>
      </c>
      <c r="B441" t="s">
        <v>40</v>
      </c>
      <c r="C441" t="s">
        <v>123</v>
      </c>
      <c r="D441">
        <v>3</v>
      </c>
      <c r="E441" t="s">
        <v>22</v>
      </c>
      <c r="F441" t="s">
        <v>157</v>
      </c>
      <c r="G441" t="s">
        <v>141</v>
      </c>
      <c r="H441">
        <v>9685</v>
      </c>
      <c r="I441">
        <v>9125</v>
      </c>
      <c r="J441">
        <v>16</v>
      </c>
      <c r="K441">
        <v>5.8</v>
      </c>
      <c r="L441">
        <v>7665</v>
      </c>
      <c r="M441">
        <v>54.4</v>
      </c>
      <c r="N441">
        <v>3.9</v>
      </c>
      <c r="O441">
        <v>23.5</v>
      </c>
      <c r="P441">
        <v>25</v>
      </c>
      <c r="Q441">
        <v>25.6</v>
      </c>
      <c r="R441">
        <v>2.2000000000000002</v>
      </c>
      <c r="S441">
        <v>1885</v>
      </c>
      <c r="T441">
        <v>21600</v>
      </c>
      <c r="U441">
        <v>29300</v>
      </c>
      <c r="V441">
        <v>39200</v>
      </c>
    </row>
    <row r="442" spans="1:22" hidden="1" x14ac:dyDescent="0.25">
      <c r="A442" t="str">
        <f t="shared" si="6"/>
        <v>YAG1MaleIndia</v>
      </c>
      <c r="B442" t="s">
        <v>40</v>
      </c>
      <c r="C442" t="s">
        <v>124</v>
      </c>
      <c r="D442">
        <v>1</v>
      </c>
      <c r="E442" t="s">
        <v>22</v>
      </c>
      <c r="F442" t="s">
        <v>157</v>
      </c>
      <c r="G442" t="s">
        <v>141</v>
      </c>
      <c r="H442">
        <v>4145</v>
      </c>
      <c r="I442">
        <v>4040</v>
      </c>
      <c r="J442">
        <v>27.7</v>
      </c>
      <c r="K442">
        <v>2.5</v>
      </c>
      <c r="L442">
        <v>2920</v>
      </c>
      <c r="M442">
        <v>49.5</v>
      </c>
      <c r="N442">
        <v>6.2</v>
      </c>
      <c r="O442">
        <v>13.4</v>
      </c>
      <c r="P442">
        <v>15.2</v>
      </c>
      <c r="Q442">
        <v>16.600000000000001</v>
      </c>
      <c r="R442">
        <v>3.2</v>
      </c>
      <c r="S442">
        <v>420</v>
      </c>
      <c r="T442">
        <v>18700</v>
      </c>
      <c r="U442">
        <v>26400</v>
      </c>
      <c r="V442">
        <v>42800</v>
      </c>
    </row>
    <row r="443" spans="1:22" hidden="1" x14ac:dyDescent="0.25">
      <c r="A443" t="str">
        <f t="shared" si="6"/>
        <v>YAG5MaleIndia</v>
      </c>
      <c r="B443" t="s">
        <v>26</v>
      </c>
      <c r="C443" t="s">
        <v>183</v>
      </c>
      <c r="D443">
        <v>5</v>
      </c>
      <c r="E443" t="s">
        <v>22</v>
      </c>
      <c r="F443" t="s">
        <v>157</v>
      </c>
      <c r="G443" t="s">
        <v>141</v>
      </c>
      <c r="H443">
        <v>10415</v>
      </c>
      <c r="I443">
        <v>9510</v>
      </c>
      <c r="J443">
        <v>15.2</v>
      </c>
      <c r="K443">
        <v>8.6999999999999993</v>
      </c>
      <c r="L443">
        <v>8060</v>
      </c>
      <c r="M443">
        <v>60.5</v>
      </c>
      <c r="N443">
        <v>1.6</v>
      </c>
      <c r="O443">
        <v>21.1</v>
      </c>
      <c r="P443">
        <v>22.2</v>
      </c>
      <c r="Q443">
        <v>22.7</v>
      </c>
      <c r="R443">
        <v>1.5</v>
      </c>
      <c r="S443">
        <v>1685</v>
      </c>
      <c r="T443">
        <v>22300</v>
      </c>
      <c r="U443">
        <v>33800</v>
      </c>
      <c r="V443">
        <v>46000</v>
      </c>
    </row>
    <row r="444" spans="1:22" hidden="1" x14ac:dyDescent="0.25">
      <c r="A444" t="str">
        <f t="shared" si="6"/>
        <v>YAG3MaleIndia</v>
      </c>
      <c r="B444" t="s">
        <v>26</v>
      </c>
      <c r="C444" t="s">
        <v>184</v>
      </c>
      <c r="D444">
        <v>3</v>
      </c>
      <c r="E444" t="s">
        <v>22</v>
      </c>
      <c r="F444" t="s">
        <v>157</v>
      </c>
      <c r="G444" t="s">
        <v>141</v>
      </c>
      <c r="H444">
        <v>5315</v>
      </c>
      <c r="I444">
        <v>5095</v>
      </c>
      <c r="J444">
        <v>25.3</v>
      </c>
      <c r="K444">
        <v>4.0999999999999996</v>
      </c>
      <c r="L444">
        <v>3805</v>
      </c>
      <c r="M444">
        <v>61.3</v>
      </c>
      <c r="N444">
        <v>1.4</v>
      </c>
      <c r="O444">
        <v>10</v>
      </c>
      <c r="P444">
        <v>11.3</v>
      </c>
      <c r="Q444">
        <v>12</v>
      </c>
      <c r="R444">
        <v>1.9</v>
      </c>
      <c r="S444">
        <v>415</v>
      </c>
      <c r="T444">
        <v>24500</v>
      </c>
      <c r="U444">
        <v>35800</v>
      </c>
      <c r="V444">
        <v>54800</v>
      </c>
    </row>
    <row r="445" spans="1:22" hidden="1" x14ac:dyDescent="0.25">
      <c r="A445" t="str">
        <f t="shared" si="6"/>
        <v>YAG1MaleIndia</v>
      </c>
      <c r="B445" t="s">
        <v>26</v>
      </c>
      <c r="C445" t="s">
        <v>37</v>
      </c>
      <c r="D445">
        <v>1</v>
      </c>
      <c r="E445" t="s">
        <v>22</v>
      </c>
      <c r="F445" t="s">
        <v>157</v>
      </c>
      <c r="G445" t="s">
        <v>141</v>
      </c>
      <c r="H445">
        <v>3620</v>
      </c>
      <c r="I445">
        <v>3530</v>
      </c>
      <c r="J445">
        <v>28.1</v>
      </c>
      <c r="K445">
        <v>2.5</v>
      </c>
      <c r="L445">
        <v>2535</v>
      </c>
      <c r="M445">
        <v>51.8</v>
      </c>
      <c r="N445">
        <v>3.7</v>
      </c>
      <c r="O445">
        <v>13.5</v>
      </c>
      <c r="P445">
        <v>15.2</v>
      </c>
      <c r="Q445">
        <v>16.5</v>
      </c>
      <c r="R445">
        <v>3</v>
      </c>
      <c r="S445">
        <v>375</v>
      </c>
      <c r="T445">
        <v>21500</v>
      </c>
      <c r="U445">
        <v>29900</v>
      </c>
      <c r="V445">
        <v>44900</v>
      </c>
    </row>
    <row r="446" spans="1:22" hidden="1" x14ac:dyDescent="0.25">
      <c r="A446" t="str">
        <f t="shared" si="6"/>
        <v>YAG5MaleIndia</v>
      </c>
      <c r="B446" t="s">
        <v>104</v>
      </c>
      <c r="C446" t="s">
        <v>123</v>
      </c>
      <c r="D446">
        <v>5</v>
      </c>
      <c r="E446" t="s">
        <v>22</v>
      </c>
      <c r="F446" t="s">
        <v>157</v>
      </c>
      <c r="G446" t="s">
        <v>141</v>
      </c>
      <c r="H446">
        <v>9685</v>
      </c>
      <c r="I446">
        <v>9075</v>
      </c>
      <c r="J446">
        <v>16.100000000000001</v>
      </c>
      <c r="K446">
        <v>6.3</v>
      </c>
      <c r="L446">
        <v>7610</v>
      </c>
      <c r="M446">
        <v>57.9</v>
      </c>
      <c r="N446">
        <v>1.7</v>
      </c>
      <c r="O446">
        <v>22.7</v>
      </c>
      <c r="P446">
        <v>23.9</v>
      </c>
      <c r="Q446">
        <v>24.3</v>
      </c>
      <c r="R446">
        <v>1.6</v>
      </c>
      <c r="S446">
        <v>1810</v>
      </c>
      <c r="T446">
        <v>27000</v>
      </c>
      <c r="U446">
        <v>35800</v>
      </c>
      <c r="V446">
        <v>47400</v>
      </c>
    </row>
    <row r="447" spans="1:22" hidden="1" x14ac:dyDescent="0.25">
      <c r="A447" t="str">
        <f t="shared" si="6"/>
        <v>YAG3MaleIndia</v>
      </c>
      <c r="B447" t="s">
        <v>104</v>
      </c>
      <c r="C447" t="s">
        <v>124</v>
      </c>
      <c r="D447">
        <v>3</v>
      </c>
      <c r="E447" t="s">
        <v>22</v>
      </c>
      <c r="F447" t="s">
        <v>157</v>
      </c>
      <c r="G447" t="s">
        <v>141</v>
      </c>
      <c r="H447">
        <v>4145</v>
      </c>
      <c r="I447">
        <v>4010</v>
      </c>
      <c r="J447">
        <v>28</v>
      </c>
      <c r="K447">
        <v>3.2</v>
      </c>
      <c r="L447">
        <v>2890</v>
      </c>
      <c r="M447">
        <v>56.2</v>
      </c>
      <c r="N447">
        <v>1.6</v>
      </c>
      <c r="O447">
        <v>11.8</v>
      </c>
      <c r="P447">
        <v>13.2</v>
      </c>
      <c r="Q447">
        <v>14.1</v>
      </c>
      <c r="R447">
        <v>2.2999999999999998</v>
      </c>
      <c r="S447">
        <v>375</v>
      </c>
      <c r="T447">
        <v>25600</v>
      </c>
      <c r="U447">
        <v>36500</v>
      </c>
      <c r="V447">
        <v>56200</v>
      </c>
    </row>
    <row r="448" spans="1:22" hidden="1" x14ac:dyDescent="0.25">
      <c r="A448" t="str">
        <f t="shared" si="6"/>
        <v>YAG1MaleIndia</v>
      </c>
      <c r="B448" t="s">
        <v>104</v>
      </c>
      <c r="C448" t="s">
        <v>40</v>
      </c>
      <c r="D448">
        <v>1</v>
      </c>
      <c r="E448" t="s">
        <v>22</v>
      </c>
      <c r="F448" t="s">
        <v>157</v>
      </c>
      <c r="G448" t="s">
        <v>141</v>
      </c>
      <c r="H448">
        <v>3180</v>
      </c>
      <c r="I448">
        <v>3100</v>
      </c>
      <c r="J448">
        <v>30</v>
      </c>
      <c r="K448">
        <v>2.5</v>
      </c>
      <c r="L448">
        <v>2170</v>
      </c>
      <c r="M448">
        <v>49.9</v>
      </c>
      <c r="N448">
        <v>4.0999999999999996</v>
      </c>
      <c r="O448">
        <v>12.3</v>
      </c>
      <c r="P448">
        <v>14.5</v>
      </c>
      <c r="Q448">
        <v>16</v>
      </c>
      <c r="R448">
        <v>3.7</v>
      </c>
      <c r="S448">
        <v>310</v>
      </c>
      <c r="T448">
        <v>22300</v>
      </c>
      <c r="U448">
        <v>30700</v>
      </c>
      <c r="V448">
        <v>42000</v>
      </c>
    </row>
    <row r="449" spans="1:22" hidden="1" x14ac:dyDescent="0.25">
      <c r="A449" t="str">
        <f t="shared" si="6"/>
        <v>YAG5MaleIndia</v>
      </c>
      <c r="B449" t="s">
        <v>251</v>
      </c>
      <c r="C449" t="s">
        <v>184</v>
      </c>
      <c r="D449">
        <v>5</v>
      </c>
      <c r="E449" t="s">
        <v>22</v>
      </c>
      <c r="F449" t="s">
        <v>157</v>
      </c>
      <c r="G449" t="s">
        <v>141</v>
      </c>
      <c r="H449">
        <v>5315</v>
      </c>
      <c r="I449">
        <v>5080</v>
      </c>
      <c r="J449">
        <v>25.5</v>
      </c>
      <c r="K449">
        <v>4.4000000000000004</v>
      </c>
      <c r="L449">
        <v>3785</v>
      </c>
      <c r="M449">
        <v>61.5</v>
      </c>
      <c r="N449">
        <v>1.3</v>
      </c>
      <c r="O449">
        <v>10.5</v>
      </c>
      <c r="P449">
        <v>11.3</v>
      </c>
      <c r="Q449">
        <v>11.6</v>
      </c>
      <c r="R449">
        <v>1.1000000000000001</v>
      </c>
      <c r="S449">
        <v>435</v>
      </c>
      <c r="T449">
        <v>29600</v>
      </c>
      <c r="U449">
        <v>43600</v>
      </c>
      <c r="V449">
        <v>66400</v>
      </c>
    </row>
    <row r="450" spans="1:22" hidden="1" x14ac:dyDescent="0.25">
      <c r="A450" t="str">
        <f t="shared" si="6"/>
        <v>YAG3MaleIndia</v>
      </c>
      <c r="B450" t="s">
        <v>251</v>
      </c>
      <c r="C450" t="s">
        <v>37</v>
      </c>
      <c r="D450">
        <v>3</v>
      </c>
      <c r="E450" t="s">
        <v>22</v>
      </c>
      <c r="F450" t="s">
        <v>157</v>
      </c>
      <c r="G450" t="s">
        <v>141</v>
      </c>
      <c r="H450">
        <v>3620</v>
      </c>
      <c r="I450">
        <v>3495</v>
      </c>
      <c r="J450">
        <v>28.5</v>
      </c>
      <c r="K450">
        <v>3.5</v>
      </c>
      <c r="L450">
        <v>2500</v>
      </c>
      <c r="M450">
        <v>54.3</v>
      </c>
      <c r="N450">
        <v>2.6</v>
      </c>
      <c r="O450">
        <v>12.4</v>
      </c>
      <c r="P450">
        <v>13.7</v>
      </c>
      <c r="Q450">
        <v>14.6</v>
      </c>
      <c r="R450">
        <v>2.2000000000000002</v>
      </c>
      <c r="S450">
        <v>360</v>
      </c>
      <c r="T450">
        <v>27700</v>
      </c>
      <c r="U450">
        <v>38300</v>
      </c>
      <c r="V450">
        <v>61700</v>
      </c>
    </row>
    <row r="451" spans="1:22" hidden="1" x14ac:dyDescent="0.25">
      <c r="A451" t="str">
        <f t="shared" ref="A451:A514" si="7">"YAG"&amp;D451 &amp;E451 &amp;F451</f>
        <v>YAG1MaleIndia</v>
      </c>
      <c r="B451" t="s">
        <v>251</v>
      </c>
      <c r="C451" t="s">
        <v>26</v>
      </c>
      <c r="D451">
        <v>1</v>
      </c>
      <c r="E451" t="s">
        <v>22</v>
      </c>
      <c r="F451" t="s">
        <v>157</v>
      </c>
      <c r="G451" t="s">
        <v>141</v>
      </c>
      <c r="H451">
        <v>2765</v>
      </c>
      <c r="I451">
        <v>2715</v>
      </c>
      <c r="J451">
        <v>34</v>
      </c>
      <c r="K451">
        <v>1.7</v>
      </c>
      <c r="L451">
        <v>1790</v>
      </c>
      <c r="M451">
        <v>45.2</v>
      </c>
      <c r="N451">
        <v>4.0999999999999996</v>
      </c>
      <c r="O451">
        <v>12.8</v>
      </c>
      <c r="P451">
        <v>14.9</v>
      </c>
      <c r="Q451">
        <v>16.7</v>
      </c>
      <c r="R451">
        <v>3.8</v>
      </c>
      <c r="S451">
        <v>300</v>
      </c>
      <c r="T451">
        <v>23700</v>
      </c>
      <c r="U451">
        <v>32300</v>
      </c>
      <c r="V451">
        <v>46100</v>
      </c>
    </row>
    <row r="452" spans="1:22" hidden="1" x14ac:dyDescent="0.25">
      <c r="A452" t="str">
        <f t="shared" si="7"/>
        <v>YAG5FemaleItaly</v>
      </c>
      <c r="B452" t="s">
        <v>37</v>
      </c>
      <c r="C452" t="s">
        <v>249</v>
      </c>
      <c r="D452">
        <v>5</v>
      </c>
      <c r="E452" t="s">
        <v>21</v>
      </c>
      <c r="F452" t="s">
        <v>159</v>
      </c>
      <c r="G452" t="s">
        <v>122</v>
      </c>
      <c r="H452">
        <v>480</v>
      </c>
      <c r="I452">
        <v>450</v>
      </c>
      <c r="J452">
        <v>33.9</v>
      </c>
      <c r="K452">
        <v>6.9</v>
      </c>
      <c r="L452">
        <v>295</v>
      </c>
      <c r="M452">
        <v>23.2</v>
      </c>
      <c r="N452">
        <v>3.3</v>
      </c>
      <c r="O452">
        <v>31.5</v>
      </c>
      <c r="P452">
        <v>37.1</v>
      </c>
      <c r="Q452">
        <v>39.5</v>
      </c>
      <c r="R452">
        <v>8</v>
      </c>
      <c r="S452">
        <v>125</v>
      </c>
      <c r="T452">
        <v>18600</v>
      </c>
      <c r="U452">
        <v>29600</v>
      </c>
      <c r="V452">
        <v>41500</v>
      </c>
    </row>
    <row r="453" spans="1:22" hidden="1" x14ac:dyDescent="0.25">
      <c r="A453" t="str">
        <f t="shared" si="7"/>
        <v>YAG3FemaleItaly</v>
      </c>
      <c r="B453" t="s">
        <v>37</v>
      </c>
      <c r="C453" t="s">
        <v>183</v>
      </c>
      <c r="D453">
        <v>3</v>
      </c>
      <c r="E453" t="s">
        <v>21</v>
      </c>
      <c r="F453" t="s">
        <v>159</v>
      </c>
      <c r="G453" t="s">
        <v>122</v>
      </c>
      <c r="H453">
        <v>655</v>
      </c>
      <c r="I453">
        <v>620</v>
      </c>
      <c r="J453">
        <v>31</v>
      </c>
      <c r="K453">
        <v>4.7</v>
      </c>
      <c r="L453">
        <v>430</v>
      </c>
      <c r="M453">
        <v>23</v>
      </c>
      <c r="N453">
        <v>4</v>
      </c>
      <c r="O453">
        <v>30.2</v>
      </c>
      <c r="P453">
        <v>37.6</v>
      </c>
      <c r="Q453">
        <v>42</v>
      </c>
      <c r="R453">
        <v>11.7</v>
      </c>
      <c r="S453">
        <v>175</v>
      </c>
      <c r="T453">
        <v>20400</v>
      </c>
      <c r="U453">
        <v>27400</v>
      </c>
      <c r="V453">
        <v>36100</v>
      </c>
    </row>
    <row r="454" spans="1:22" hidden="1" x14ac:dyDescent="0.25">
      <c r="A454" t="str">
        <f t="shared" si="7"/>
        <v>YAG1FemaleItaly</v>
      </c>
      <c r="B454" t="s">
        <v>37</v>
      </c>
      <c r="C454" t="s">
        <v>184</v>
      </c>
      <c r="D454">
        <v>1</v>
      </c>
      <c r="E454" t="s">
        <v>21</v>
      </c>
      <c r="F454" t="s">
        <v>159</v>
      </c>
      <c r="G454" t="s">
        <v>122</v>
      </c>
      <c r="H454">
        <v>750</v>
      </c>
      <c r="I454">
        <v>720</v>
      </c>
      <c r="J454">
        <v>28.4</v>
      </c>
      <c r="K454">
        <v>3.9</v>
      </c>
      <c r="L454">
        <v>515</v>
      </c>
      <c r="M454">
        <v>17</v>
      </c>
      <c r="N454">
        <v>6.9</v>
      </c>
      <c r="O454">
        <v>36.299999999999997</v>
      </c>
      <c r="P454">
        <v>43.2</v>
      </c>
      <c r="Q454">
        <v>47.6</v>
      </c>
      <c r="R454">
        <v>11.4</v>
      </c>
      <c r="S454">
        <v>240</v>
      </c>
      <c r="T454">
        <v>16800</v>
      </c>
      <c r="U454">
        <v>21900</v>
      </c>
      <c r="V454">
        <v>27000</v>
      </c>
    </row>
    <row r="455" spans="1:22" hidden="1" x14ac:dyDescent="0.25">
      <c r="A455" t="str">
        <f t="shared" si="7"/>
        <v>YAG5FemaleItaly</v>
      </c>
      <c r="B455" t="s">
        <v>40</v>
      </c>
      <c r="C455" t="s">
        <v>250</v>
      </c>
      <c r="D455">
        <v>5</v>
      </c>
      <c r="E455" t="s">
        <v>21</v>
      </c>
      <c r="F455" t="s">
        <v>159</v>
      </c>
      <c r="G455" t="s">
        <v>122</v>
      </c>
      <c r="H455">
        <v>520</v>
      </c>
      <c r="I455">
        <v>480</v>
      </c>
      <c r="J455">
        <v>34</v>
      </c>
      <c r="K455">
        <v>7.9</v>
      </c>
      <c r="L455">
        <v>315</v>
      </c>
      <c r="M455">
        <v>25.4</v>
      </c>
      <c r="N455">
        <v>2.9</v>
      </c>
      <c r="O455">
        <v>28.3</v>
      </c>
      <c r="P455">
        <v>33.799999999999997</v>
      </c>
      <c r="Q455">
        <v>37.700000000000003</v>
      </c>
      <c r="R455">
        <v>9.4</v>
      </c>
      <c r="S455">
        <v>125</v>
      </c>
      <c r="T455">
        <v>21200</v>
      </c>
      <c r="U455">
        <v>30500</v>
      </c>
      <c r="V455">
        <v>42100</v>
      </c>
    </row>
    <row r="456" spans="1:22" hidden="1" x14ac:dyDescent="0.25">
      <c r="A456" t="str">
        <f t="shared" si="7"/>
        <v>YAG3FemaleItaly</v>
      </c>
      <c r="B456" t="s">
        <v>40</v>
      </c>
      <c r="C456" t="s">
        <v>123</v>
      </c>
      <c r="D456">
        <v>3</v>
      </c>
      <c r="E456" t="s">
        <v>21</v>
      </c>
      <c r="F456" t="s">
        <v>159</v>
      </c>
      <c r="G456" t="s">
        <v>122</v>
      </c>
      <c r="H456">
        <v>740</v>
      </c>
      <c r="I456">
        <v>705</v>
      </c>
      <c r="J456">
        <v>34.4</v>
      </c>
      <c r="K456">
        <v>5.3</v>
      </c>
      <c r="L456">
        <v>460</v>
      </c>
      <c r="M456">
        <v>20.2</v>
      </c>
      <c r="N456">
        <v>3</v>
      </c>
      <c r="O456">
        <v>31.2</v>
      </c>
      <c r="P456">
        <v>39.299999999999997</v>
      </c>
      <c r="Q456">
        <v>42.4</v>
      </c>
      <c r="R456">
        <v>11.2</v>
      </c>
      <c r="S456">
        <v>210</v>
      </c>
      <c r="T456">
        <v>20100</v>
      </c>
      <c r="U456">
        <v>26900</v>
      </c>
      <c r="V456">
        <v>35600</v>
      </c>
    </row>
    <row r="457" spans="1:22" hidden="1" x14ac:dyDescent="0.25">
      <c r="A457" t="str">
        <f t="shared" si="7"/>
        <v>YAG1FemaleItaly</v>
      </c>
      <c r="B457" t="s">
        <v>40</v>
      </c>
      <c r="C457" t="s">
        <v>124</v>
      </c>
      <c r="D457">
        <v>1</v>
      </c>
      <c r="E457" t="s">
        <v>21</v>
      </c>
      <c r="F457" t="s">
        <v>159</v>
      </c>
      <c r="G457" t="s">
        <v>122</v>
      </c>
      <c r="H457">
        <v>805</v>
      </c>
      <c r="I457">
        <v>780</v>
      </c>
      <c r="J457">
        <v>26.5</v>
      </c>
      <c r="K457">
        <v>3</v>
      </c>
      <c r="L457">
        <v>575</v>
      </c>
      <c r="M457">
        <v>18.8</v>
      </c>
      <c r="N457">
        <v>4.7</v>
      </c>
      <c r="O457">
        <v>38.4</v>
      </c>
      <c r="P457">
        <v>46.2</v>
      </c>
      <c r="Q457">
        <v>49.9</v>
      </c>
      <c r="R457">
        <v>11.5</v>
      </c>
      <c r="S457">
        <v>280</v>
      </c>
      <c r="T457">
        <v>17600</v>
      </c>
      <c r="U457">
        <v>22700</v>
      </c>
      <c r="V457">
        <v>27800</v>
      </c>
    </row>
    <row r="458" spans="1:22" hidden="1" x14ac:dyDescent="0.25">
      <c r="A458" t="str">
        <f t="shared" si="7"/>
        <v>YAG5FemaleItaly</v>
      </c>
      <c r="B458" t="s">
        <v>26</v>
      </c>
      <c r="C458" t="s">
        <v>183</v>
      </c>
      <c r="D458">
        <v>5</v>
      </c>
      <c r="E458" t="s">
        <v>21</v>
      </c>
      <c r="F458" t="s">
        <v>159</v>
      </c>
      <c r="G458" t="s">
        <v>122</v>
      </c>
      <c r="H458">
        <v>655</v>
      </c>
      <c r="I458">
        <v>610</v>
      </c>
      <c r="J458">
        <v>32.200000000000003</v>
      </c>
      <c r="K458">
        <v>6.3</v>
      </c>
      <c r="L458">
        <v>415</v>
      </c>
      <c r="M458">
        <v>24.5</v>
      </c>
      <c r="N458">
        <v>3.4</v>
      </c>
      <c r="O458">
        <v>31.9</v>
      </c>
      <c r="P458">
        <v>36.799999999999997</v>
      </c>
      <c r="Q458">
        <v>39.9</v>
      </c>
      <c r="R458">
        <v>8</v>
      </c>
      <c r="S458">
        <v>175</v>
      </c>
      <c r="T458">
        <v>20100</v>
      </c>
      <c r="U458">
        <v>30300</v>
      </c>
      <c r="V458">
        <v>41600</v>
      </c>
    </row>
    <row r="459" spans="1:22" hidden="1" x14ac:dyDescent="0.25">
      <c r="A459" t="str">
        <f t="shared" si="7"/>
        <v>YAG3FemaleItaly</v>
      </c>
      <c r="B459" t="s">
        <v>26</v>
      </c>
      <c r="C459" t="s">
        <v>184</v>
      </c>
      <c r="D459">
        <v>3</v>
      </c>
      <c r="E459" t="s">
        <v>21</v>
      </c>
      <c r="F459" t="s">
        <v>159</v>
      </c>
      <c r="G459" t="s">
        <v>122</v>
      </c>
      <c r="H459">
        <v>750</v>
      </c>
      <c r="I459">
        <v>715</v>
      </c>
      <c r="J459">
        <v>28.9</v>
      </c>
      <c r="K459">
        <v>5.0999999999999996</v>
      </c>
      <c r="L459">
        <v>505</v>
      </c>
      <c r="M459">
        <v>19.5</v>
      </c>
      <c r="N459">
        <v>3.5</v>
      </c>
      <c r="O459">
        <v>36.9</v>
      </c>
      <c r="P459">
        <v>44.6</v>
      </c>
      <c r="Q459">
        <v>48.1</v>
      </c>
      <c r="R459">
        <v>11.2</v>
      </c>
      <c r="S459">
        <v>245</v>
      </c>
      <c r="T459">
        <v>21400</v>
      </c>
      <c r="U459">
        <v>27700</v>
      </c>
      <c r="V459">
        <v>35100</v>
      </c>
    </row>
    <row r="460" spans="1:22" hidden="1" x14ac:dyDescent="0.25">
      <c r="A460" t="str">
        <f t="shared" si="7"/>
        <v>YAG1FemaleItaly</v>
      </c>
      <c r="B460" t="s">
        <v>26</v>
      </c>
      <c r="C460" t="s">
        <v>37</v>
      </c>
      <c r="D460">
        <v>1</v>
      </c>
      <c r="E460" t="s">
        <v>21</v>
      </c>
      <c r="F460" t="s">
        <v>159</v>
      </c>
      <c r="G460" t="s">
        <v>122</v>
      </c>
      <c r="H460">
        <v>975</v>
      </c>
      <c r="I460">
        <v>950</v>
      </c>
      <c r="J460">
        <v>26.3</v>
      </c>
      <c r="K460">
        <v>2.5</v>
      </c>
      <c r="L460">
        <v>700</v>
      </c>
      <c r="M460">
        <v>18.399999999999999</v>
      </c>
      <c r="N460">
        <v>6.8</v>
      </c>
      <c r="O460">
        <v>35.5</v>
      </c>
      <c r="P460">
        <v>43.4</v>
      </c>
      <c r="Q460">
        <v>48.4</v>
      </c>
      <c r="R460">
        <v>12.9</v>
      </c>
      <c r="S460">
        <v>310</v>
      </c>
      <c r="T460">
        <v>17900</v>
      </c>
      <c r="U460">
        <v>24200</v>
      </c>
      <c r="V460">
        <v>29600</v>
      </c>
    </row>
    <row r="461" spans="1:22" hidden="1" x14ac:dyDescent="0.25">
      <c r="A461" t="str">
        <f t="shared" si="7"/>
        <v>YAG5FemaleItaly</v>
      </c>
      <c r="B461" t="s">
        <v>104</v>
      </c>
      <c r="C461" t="s">
        <v>123</v>
      </c>
      <c r="D461">
        <v>5</v>
      </c>
      <c r="E461" t="s">
        <v>21</v>
      </c>
      <c r="F461" t="s">
        <v>159</v>
      </c>
      <c r="G461" t="s">
        <v>122</v>
      </c>
      <c r="H461">
        <v>740</v>
      </c>
      <c r="I461">
        <v>695</v>
      </c>
      <c r="J461">
        <v>35.200000000000003</v>
      </c>
      <c r="K461">
        <v>6.2</v>
      </c>
      <c r="L461">
        <v>450</v>
      </c>
      <c r="M461">
        <v>23.6</v>
      </c>
      <c r="N461">
        <v>2.7</v>
      </c>
      <c r="O461">
        <v>31.9</v>
      </c>
      <c r="P461">
        <v>35.299999999999997</v>
      </c>
      <c r="Q461">
        <v>38.5</v>
      </c>
      <c r="R461">
        <v>6.6</v>
      </c>
      <c r="S461">
        <v>200</v>
      </c>
      <c r="T461">
        <v>21500</v>
      </c>
      <c r="U461">
        <v>32300</v>
      </c>
      <c r="V461">
        <v>41600</v>
      </c>
    </row>
    <row r="462" spans="1:22" hidden="1" x14ac:dyDescent="0.25">
      <c r="A462" t="str">
        <f t="shared" si="7"/>
        <v>YAG3FemaleItaly</v>
      </c>
      <c r="B462" t="s">
        <v>104</v>
      </c>
      <c r="C462" t="s">
        <v>124</v>
      </c>
      <c r="D462">
        <v>3</v>
      </c>
      <c r="E462" t="s">
        <v>21</v>
      </c>
      <c r="F462" t="s">
        <v>159</v>
      </c>
      <c r="G462" t="s">
        <v>122</v>
      </c>
      <c r="H462">
        <v>805</v>
      </c>
      <c r="I462">
        <v>765</v>
      </c>
      <c r="J462">
        <v>27.1</v>
      </c>
      <c r="K462">
        <v>5.2</v>
      </c>
      <c r="L462">
        <v>555</v>
      </c>
      <c r="M462">
        <v>21.9</v>
      </c>
      <c r="N462">
        <v>4.3</v>
      </c>
      <c r="O462">
        <v>34.5</v>
      </c>
      <c r="P462">
        <v>43.3</v>
      </c>
      <c r="Q462">
        <v>46.7</v>
      </c>
      <c r="R462">
        <v>12.2</v>
      </c>
      <c r="S462">
        <v>245</v>
      </c>
      <c r="T462">
        <v>21800</v>
      </c>
      <c r="U462">
        <v>29200</v>
      </c>
      <c r="V462">
        <v>36900</v>
      </c>
    </row>
    <row r="463" spans="1:22" hidden="1" x14ac:dyDescent="0.25">
      <c r="A463" t="str">
        <f t="shared" si="7"/>
        <v>YAG1FemaleItaly</v>
      </c>
      <c r="B463" t="s">
        <v>104</v>
      </c>
      <c r="C463" t="s">
        <v>40</v>
      </c>
      <c r="D463">
        <v>1</v>
      </c>
      <c r="E463" t="s">
        <v>21</v>
      </c>
      <c r="F463" t="s">
        <v>159</v>
      </c>
      <c r="G463" t="s">
        <v>122</v>
      </c>
      <c r="H463">
        <v>960</v>
      </c>
      <c r="I463">
        <v>935</v>
      </c>
      <c r="J463">
        <v>26.4</v>
      </c>
      <c r="K463">
        <v>2.2999999999999998</v>
      </c>
      <c r="L463">
        <v>690</v>
      </c>
      <c r="M463">
        <v>18.7</v>
      </c>
      <c r="N463">
        <v>5.8</v>
      </c>
      <c r="O463">
        <v>36.9</v>
      </c>
      <c r="P463">
        <v>43.7</v>
      </c>
      <c r="Q463">
        <v>49.1</v>
      </c>
      <c r="R463">
        <v>12.3</v>
      </c>
      <c r="S463">
        <v>325</v>
      </c>
      <c r="T463">
        <v>20400</v>
      </c>
      <c r="U463">
        <v>25600</v>
      </c>
      <c r="V463">
        <v>30800</v>
      </c>
    </row>
    <row r="464" spans="1:22" hidden="1" x14ac:dyDescent="0.25">
      <c r="A464" t="str">
        <f t="shared" si="7"/>
        <v>YAG5FemaleItaly</v>
      </c>
      <c r="B464" t="s">
        <v>251</v>
      </c>
      <c r="C464" t="s">
        <v>184</v>
      </c>
      <c r="D464">
        <v>5</v>
      </c>
      <c r="E464" t="s">
        <v>21</v>
      </c>
      <c r="F464" t="s">
        <v>159</v>
      </c>
      <c r="G464" t="s">
        <v>122</v>
      </c>
      <c r="H464">
        <v>750</v>
      </c>
      <c r="I464">
        <v>690</v>
      </c>
      <c r="J464">
        <v>30.2</v>
      </c>
      <c r="K464">
        <v>8.3000000000000007</v>
      </c>
      <c r="L464">
        <v>480</v>
      </c>
      <c r="M464">
        <v>21.8</v>
      </c>
      <c r="N464">
        <v>3</v>
      </c>
      <c r="O464">
        <v>37.700000000000003</v>
      </c>
      <c r="P464">
        <v>43</v>
      </c>
      <c r="Q464">
        <v>45</v>
      </c>
      <c r="R464">
        <v>7.3</v>
      </c>
      <c r="S464">
        <v>245</v>
      </c>
      <c r="T464">
        <v>25200</v>
      </c>
      <c r="U464">
        <v>33200</v>
      </c>
      <c r="V464">
        <v>41200</v>
      </c>
    </row>
    <row r="465" spans="1:22" hidden="1" x14ac:dyDescent="0.25">
      <c r="A465" t="str">
        <f t="shared" si="7"/>
        <v>YAG3FemaleItaly</v>
      </c>
      <c r="B465" t="s">
        <v>251</v>
      </c>
      <c r="C465" t="s">
        <v>37</v>
      </c>
      <c r="D465">
        <v>3</v>
      </c>
      <c r="E465" t="s">
        <v>21</v>
      </c>
      <c r="F465" t="s">
        <v>159</v>
      </c>
      <c r="G465" t="s">
        <v>122</v>
      </c>
      <c r="H465">
        <v>975</v>
      </c>
      <c r="I465">
        <v>935</v>
      </c>
      <c r="J465">
        <v>26.8</v>
      </c>
      <c r="K465">
        <v>4</v>
      </c>
      <c r="L465">
        <v>685</v>
      </c>
      <c r="M465">
        <v>25.3</v>
      </c>
      <c r="N465">
        <v>3.5</v>
      </c>
      <c r="O465">
        <v>32</v>
      </c>
      <c r="P465">
        <v>40.4</v>
      </c>
      <c r="Q465">
        <v>44.4</v>
      </c>
      <c r="R465">
        <v>12.4</v>
      </c>
      <c r="S465">
        <v>280</v>
      </c>
      <c r="T465">
        <v>23000</v>
      </c>
      <c r="U465">
        <v>30300</v>
      </c>
      <c r="V465">
        <v>38000</v>
      </c>
    </row>
    <row r="466" spans="1:22" hidden="1" x14ac:dyDescent="0.25">
      <c r="A466" t="str">
        <f t="shared" si="7"/>
        <v>YAG1FemaleItaly</v>
      </c>
      <c r="B466" t="s">
        <v>251</v>
      </c>
      <c r="C466" t="s">
        <v>26</v>
      </c>
      <c r="D466">
        <v>1</v>
      </c>
      <c r="E466" t="s">
        <v>21</v>
      </c>
      <c r="F466" t="s">
        <v>159</v>
      </c>
      <c r="G466" t="s">
        <v>122</v>
      </c>
      <c r="H466">
        <v>1070</v>
      </c>
      <c r="I466">
        <v>1035</v>
      </c>
      <c r="J466">
        <v>24</v>
      </c>
      <c r="K466">
        <v>3.5</v>
      </c>
      <c r="L466">
        <v>785</v>
      </c>
      <c r="M466">
        <v>19.5</v>
      </c>
      <c r="N466">
        <v>5.6</v>
      </c>
      <c r="O466">
        <v>38.200000000000003</v>
      </c>
      <c r="P466">
        <v>46.4</v>
      </c>
      <c r="Q466">
        <v>50.9</v>
      </c>
      <c r="R466">
        <v>12.8</v>
      </c>
      <c r="S466">
        <v>365</v>
      </c>
      <c r="T466">
        <v>21200</v>
      </c>
      <c r="U466">
        <v>25900</v>
      </c>
      <c r="V466">
        <v>33200</v>
      </c>
    </row>
    <row r="467" spans="1:22" hidden="1" x14ac:dyDescent="0.25">
      <c r="A467" t="str">
        <f t="shared" si="7"/>
        <v>YAG5Female + maleItaly</v>
      </c>
      <c r="B467" t="s">
        <v>37</v>
      </c>
      <c r="C467" t="s">
        <v>249</v>
      </c>
      <c r="D467">
        <v>5</v>
      </c>
      <c r="E467" t="s">
        <v>246</v>
      </c>
      <c r="F467" t="s">
        <v>159</v>
      </c>
      <c r="G467" t="s">
        <v>122</v>
      </c>
      <c r="H467">
        <v>900</v>
      </c>
      <c r="I467">
        <v>830</v>
      </c>
      <c r="J467">
        <v>38.6</v>
      </c>
      <c r="K467">
        <v>8</v>
      </c>
      <c r="L467">
        <v>510</v>
      </c>
      <c r="M467">
        <v>20.7</v>
      </c>
      <c r="N467">
        <v>3.3</v>
      </c>
      <c r="O467">
        <v>29.4</v>
      </c>
      <c r="P467">
        <v>34.299999999999997</v>
      </c>
      <c r="Q467">
        <v>37.4</v>
      </c>
      <c r="R467">
        <v>8</v>
      </c>
      <c r="S467">
        <v>225</v>
      </c>
      <c r="T467">
        <v>24100</v>
      </c>
      <c r="U467">
        <v>35800</v>
      </c>
      <c r="V467">
        <v>53600</v>
      </c>
    </row>
    <row r="468" spans="1:22" hidden="1" x14ac:dyDescent="0.25">
      <c r="A468" t="str">
        <f t="shared" si="7"/>
        <v>YAG3Female + maleItaly</v>
      </c>
      <c r="B468" t="s">
        <v>37</v>
      </c>
      <c r="C468" t="s">
        <v>183</v>
      </c>
      <c r="D468">
        <v>3</v>
      </c>
      <c r="E468" t="s">
        <v>246</v>
      </c>
      <c r="F468" t="s">
        <v>159</v>
      </c>
      <c r="G468" t="s">
        <v>122</v>
      </c>
      <c r="H468">
        <v>1260</v>
      </c>
      <c r="I468">
        <v>1190</v>
      </c>
      <c r="J468">
        <v>33.6</v>
      </c>
      <c r="K468">
        <v>5.2</v>
      </c>
      <c r="L468">
        <v>790</v>
      </c>
      <c r="M468">
        <v>21.7</v>
      </c>
      <c r="N468">
        <v>3.9</v>
      </c>
      <c r="O468">
        <v>27.8</v>
      </c>
      <c r="P468">
        <v>35.700000000000003</v>
      </c>
      <c r="Q468">
        <v>40.700000000000003</v>
      </c>
      <c r="R468">
        <v>12.9</v>
      </c>
      <c r="S468">
        <v>310</v>
      </c>
      <c r="T468">
        <v>21500</v>
      </c>
      <c r="U468">
        <v>29900</v>
      </c>
      <c r="V468">
        <v>44600</v>
      </c>
    </row>
    <row r="469" spans="1:22" hidden="1" x14ac:dyDescent="0.25">
      <c r="A469" t="str">
        <f t="shared" si="7"/>
        <v>YAG1Female + maleItaly</v>
      </c>
      <c r="B469" t="s">
        <v>37</v>
      </c>
      <c r="C469" t="s">
        <v>184</v>
      </c>
      <c r="D469">
        <v>1</v>
      </c>
      <c r="E469" t="s">
        <v>246</v>
      </c>
      <c r="F469" t="s">
        <v>159</v>
      </c>
      <c r="G469" t="s">
        <v>122</v>
      </c>
      <c r="H469">
        <v>1445</v>
      </c>
      <c r="I469">
        <v>1395</v>
      </c>
      <c r="J469">
        <v>31.5</v>
      </c>
      <c r="K469">
        <v>3.6</v>
      </c>
      <c r="L469">
        <v>955</v>
      </c>
      <c r="M469">
        <v>16.899999999999999</v>
      </c>
      <c r="N469">
        <v>5.8</v>
      </c>
      <c r="O469">
        <v>33</v>
      </c>
      <c r="P469">
        <v>40.4</v>
      </c>
      <c r="Q469">
        <v>45.7</v>
      </c>
      <c r="R469">
        <v>12.8</v>
      </c>
      <c r="S469">
        <v>425</v>
      </c>
      <c r="T469">
        <v>18200</v>
      </c>
      <c r="U469">
        <v>23700</v>
      </c>
      <c r="V469">
        <v>30700</v>
      </c>
    </row>
    <row r="470" spans="1:22" hidden="1" x14ac:dyDescent="0.25">
      <c r="A470" t="str">
        <f t="shared" si="7"/>
        <v>YAG5Female + maleItaly</v>
      </c>
      <c r="B470" t="s">
        <v>40</v>
      </c>
      <c r="C470" t="s">
        <v>250</v>
      </c>
      <c r="D470">
        <v>5</v>
      </c>
      <c r="E470" t="s">
        <v>246</v>
      </c>
      <c r="F470" t="s">
        <v>159</v>
      </c>
      <c r="G470" t="s">
        <v>122</v>
      </c>
      <c r="H470">
        <v>1060</v>
      </c>
      <c r="I470">
        <v>990</v>
      </c>
      <c r="J470">
        <v>38.200000000000003</v>
      </c>
      <c r="K470">
        <v>6.3</v>
      </c>
      <c r="L470">
        <v>610</v>
      </c>
      <c r="M470">
        <v>21.2</v>
      </c>
      <c r="N470">
        <v>3.2</v>
      </c>
      <c r="O470">
        <v>29.1</v>
      </c>
      <c r="P470">
        <v>34</v>
      </c>
      <c r="Q470">
        <v>37.299999999999997</v>
      </c>
      <c r="R470">
        <v>8.3000000000000007</v>
      </c>
      <c r="S470">
        <v>265</v>
      </c>
      <c r="T470">
        <v>23400</v>
      </c>
      <c r="U470">
        <v>35100</v>
      </c>
      <c r="V470">
        <v>53800</v>
      </c>
    </row>
    <row r="471" spans="1:22" hidden="1" x14ac:dyDescent="0.25">
      <c r="A471" t="str">
        <f t="shared" si="7"/>
        <v>YAG3Female + maleItaly</v>
      </c>
      <c r="B471" t="s">
        <v>40</v>
      </c>
      <c r="C471" t="s">
        <v>123</v>
      </c>
      <c r="D471">
        <v>3</v>
      </c>
      <c r="E471" t="s">
        <v>246</v>
      </c>
      <c r="F471" t="s">
        <v>159</v>
      </c>
      <c r="G471" t="s">
        <v>122</v>
      </c>
      <c r="H471">
        <v>1430</v>
      </c>
      <c r="I471">
        <v>1370</v>
      </c>
      <c r="J471">
        <v>38.1</v>
      </c>
      <c r="K471">
        <v>4.3</v>
      </c>
      <c r="L471">
        <v>850</v>
      </c>
      <c r="M471">
        <v>18.600000000000001</v>
      </c>
      <c r="N471">
        <v>2.7</v>
      </c>
      <c r="O471">
        <v>28.9</v>
      </c>
      <c r="P471">
        <v>36.9</v>
      </c>
      <c r="Q471">
        <v>40.700000000000003</v>
      </c>
      <c r="R471">
        <v>11.8</v>
      </c>
      <c r="S471">
        <v>375</v>
      </c>
      <c r="T471">
        <v>22300</v>
      </c>
      <c r="U471">
        <v>30600</v>
      </c>
      <c r="V471">
        <v>41700</v>
      </c>
    </row>
    <row r="472" spans="1:22" hidden="1" x14ac:dyDescent="0.25">
      <c r="A472" t="str">
        <f t="shared" si="7"/>
        <v>YAG1Female + maleItaly</v>
      </c>
      <c r="B472" t="s">
        <v>40</v>
      </c>
      <c r="C472" t="s">
        <v>124</v>
      </c>
      <c r="D472">
        <v>1</v>
      </c>
      <c r="E472" t="s">
        <v>246</v>
      </c>
      <c r="F472" t="s">
        <v>159</v>
      </c>
      <c r="G472" t="s">
        <v>122</v>
      </c>
      <c r="H472">
        <v>1570</v>
      </c>
      <c r="I472">
        <v>1520</v>
      </c>
      <c r="J472">
        <v>29.6</v>
      </c>
      <c r="K472">
        <v>3.2</v>
      </c>
      <c r="L472">
        <v>1070</v>
      </c>
      <c r="M472">
        <v>16.600000000000001</v>
      </c>
      <c r="N472">
        <v>5.2</v>
      </c>
      <c r="O472">
        <v>35.299999999999997</v>
      </c>
      <c r="P472">
        <v>43.8</v>
      </c>
      <c r="Q472">
        <v>48.7</v>
      </c>
      <c r="R472">
        <v>13.4</v>
      </c>
      <c r="S472">
        <v>500</v>
      </c>
      <c r="T472">
        <v>19400</v>
      </c>
      <c r="U472">
        <v>25300</v>
      </c>
      <c r="V472">
        <v>31600</v>
      </c>
    </row>
    <row r="473" spans="1:22" hidden="1" x14ac:dyDescent="0.25">
      <c r="A473" t="str">
        <f t="shared" si="7"/>
        <v>YAG5Female + maleItaly</v>
      </c>
      <c r="B473" t="s">
        <v>26</v>
      </c>
      <c r="C473" t="s">
        <v>183</v>
      </c>
      <c r="D473">
        <v>5</v>
      </c>
      <c r="E473" t="s">
        <v>246</v>
      </c>
      <c r="F473" t="s">
        <v>159</v>
      </c>
      <c r="G473" t="s">
        <v>122</v>
      </c>
      <c r="H473">
        <v>1260</v>
      </c>
      <c r="I473">
        <v>1165</v>
      </c>
      <c r="J473">
        <v>35.1</v>
      </c>
      <c r="K473">
        <v>7.5</v>
      </c>
      <c r="L473">
        <v>755</v>
      </c>
      <c r="M473">
        <v>23.8</v>
      </c>
      <c r="N473">
        <v>3</v>
      </c>
      <c r="O473">
        <v>30.4</v>
      </c>
      <c r="P473">
        <v>35.200000000000003</v>
      </c>
      <c r="Q473">
        <v>38.1</v>
      </c>
      <c r="R473">
        <v>7.6</v>
      </c>
      <c r="S473">
        <v>325</v>
      </c>
      <c r="T473">
        <v>24900</v>
      </c>
      <c r="U473">
        <v>33900</v>
      </c>
      <c r="V473">
        <v>48900</v>
      </c>
    </row>
    <row r="474" spans="1:22" hidden="1" x14ac:dyDescent="0.25">
      <c r="A474" t="str">
        <f t="shared" si="7"/>
        <v>YAG3Female + maleItaly</v>
      </c>
      <c r="B474" t="s">
        <v>26</v>
      </c>
      <c r="C474" t="s">
        <v>184</v>
      </c>
      <c r="D474">
        <v>3</v>
      </c>
      <c r="E474" t="s">
        <v>246</v>
      </c>
      <c r="F474" t="s">
        <v>159</v>
      </c>
      <c r="G474" t="s">
        <v>122</v>
      </c>
      <c r="H474">
        <v>1445</v>
      </c>
      <c r="I474">
        <v>1370</v>
      </c>
      <c r="J474">
        <v>32.4</v>
      </c>
      <c r="K474">
        <v>5.3</v>
      </c>
      <c r="L474">
        <v>925</v>
      </c>
      <c r="M474">
        <v>18.5</v>
      </c>
      <c r="N474">
        <v>3.6</v>
      </c>
      <c r="O474">
        <v>33</v>
      </c>
      <c r="P474">
        <v>41.1</v>
      </c>
      <c r="Q474">
        <v>45.5</v>
      </c>
      <c r="R474">
        <v>12.5</v>
      </c>
      <c r="S474">
        <v>420</v>
      </c>
      <c r="T474">
        <v>23400</v>
      </c>
      <c r="U474">
        <v>29900</v>
      </c>
      <c r="V474">
        <v>39100</v>
      </c>
    </row>
    <row r="475" spans="1:22" hidden="1" x14ac:dyDescent="0.25">
      <c r="A475" t="str">
        <f t="shared" si="7"/>
        <v>YAG1Female + maleItaly</v>
      </c>
      <c r="B475" t="s">
        <v>26</v>
      </c>
      <c r="C475" t="s">
        <v>37</v>
      </c>
      <c r="D475">
        <v>1</v>
      </c>
      <c r="E475" t="s">
        <v>246</v>
      </c>
      <c r="F475" t="s">
        <v>159</v>
      </c>
      <c r="G475" t="s">
        <v>122</v>
      </c>
      <c r="H475">
        <v>1795</v>
      </c>
      <c r="I475">
        <v>1745</v>
      </c>
      <c r="J475">
        <v>28.2</v>
      </c>
      <c r="K475">
        <v>2.7</v>
      </c>
      <c r="L475">
        <v>1255</v>
      </c>
      <c r="M475">
        <v>17</v>
      </c>
      <c r="N475">
        <v>6</v>
      </c>
      <c r="O475">
        <v>35.5</v>
      </c>
      <c r="P475">
        <v>43</v>
      </c>
      <c r="Q475">
        <v>48.9</v>
      </c>
      <c r="R475">
        <v>13.4</v>
      </c>
      <c r="S475">
        <v>570</v>
      </c>
      <c r="T475">
        <v>20400</v>
      </c>
      <c r="U475">
        <v>25900</v>
      </c>
      <c r="V475">
        <v>33600</v>
      </c>
    </row>
    <row r="476" spans="1:22" hidden="1" x14ac:dyDescent="0.25">
      <c r="A476" t="str">
        <f t="shared" si="7"/>
        <v>YAG5Female + maleItaly</v>
      </c>
      <c r="B476" t="s">
        <v>104</v>
      </c>
      <c r="C476" t="s">
        <v>123</v>
      </c>
      <c r="D476">
        <v>5</v>
      </c>
      <c r="E476" t="s">
        <v>246</v>
      </c>
      <c r="F476" t="s">
        <v>159</v>
      </c>
      <c r="G476" t="s">
        <v>122</v>
      </c>
      <c r="H476">
        <v>1430</v>
      </c>
      <c r="I476">
        <v>1350</v>
      </c>
      <c r="J476">
        <v>39.1</v>
      </c>
      <c r="K476">
        <v>5.7</v>
      </c>
      <c r="L476">
        <v>820</v>
      </c>
      <c r="M476">
        <v>21.4</v>
      </c>
      <c r="N476">
        <v>2.2000000000000002</v>
      </c>
      <c r="O476">
        <v>30.3</v>
      </c>
      <c r="P476">
        <v>34.4</v>
      </c>
      <c r="Q476">
        <v>37.299999999999997</v>
      </c>
      <c r="R476">
        <v>7</v>
      </c>
      <c r="S476">
        <v>375</v>
      </c>
      <c r="T476">
        <v>24100</v>
      </c>
      <c r="U476">
        <v>35400</v>
      </c>
      <c r="V476">
        <v>55100</v>
      </c>
    </row>
    <row r="477" spans="1:22" hidden="1" x14ac:dyDescent="0.25">
      <c r="A477" t="str">
        <f t="shared" si="7"/>
        <v>YAG3Female + maleItaly</v>
      </c>
      <c r="B477" t="s">
        <v>104</v>
      </c>
      <c r="C477" t="s">
        <v>124</v>
      </c>
      <c r="D477">
        <v>3</v>
      </c>
      <c r="E477" t="s">
        <v>246</v>
      </c>
      <c r="F477" t="s">
        <v>159</v>
      </c>
      <c r="G477" t="s">
        <v>122</v>
      </c>
      <c r="H477">
        <v>1570</v>
      </c>
      <c r="I477">
        <v>1480</v>
      </c>
      <c r="J477">
        <v>30.5</v>
      </c>
      <c r="K477">
        <v>5.7</v>
      </c>
      <c r="L477">
        <v>1030</v>
      </c>
      <c r="M477">
        <v>19.399999999999999</v>
      </c>
      <c r="N477">
        <v>4.5</v>
      </c>
      <c r="O477">
        <v>32.4</v>
      </c>
      <c r="P477">
        <v>41.5</v>
      </c>
      <c r="Q477">
        <v>45.6</v>
      </c>
      <c r="R477">
        <v>13.2</v>
      </c>
      <c r="S477">
        <v>450</v>
      </c>
      <c r="T477">
        <v>24500</v>
      </c>
      <c r="U477">
        <v>31400</v>
      </c>
      <c r="V477">
        <v>46000</v>
      </c>
    </row>
    <row r="478" spans="1:22" hidden="1" x14ac:dyDescent="0.25">
      <c r="A478" t="str">
        <f t="shared" si="7"/>
        <v>YAG1Female + maleItaly</v>
      </c>
      <c r="B478" t="s">
        <v>104</v>
      </c>
      <c r="C478" t="s">
        <v>40</v>
      </c>
      <c r="D478">
        <v>1</v>
      </c>
      <c r="E478" t="s">
        <v>246</v>
      </c>
      <c r="F478" t="s">
        <v>159</v>
      </c>
      <c r="G478" t="s">
        <v>122</v>
      </c>
      <c r="H478">
        <v>1820</v>
      </c>
      <c r="I478">
        <v>1780</v>
      </c>
      <c r="J478">
        <v>28</v>
      </c>
      <c r="K478">
        <v>2.2999999999999998</v>
      </c>
      <c r="L478">
        <v>1280</v>
      </c>
      <c r="M478">
        <v>17.399999999999999</v>
      </c>
      <c r="N478">
        <v>5.3</v>
      </c>
      <c r="O478">
        <v>34.9</v>
      </c>
      <c r="P478">
        <v>42.2</v>
      </c>
      <c r="Q478">
        <v>49.2</v>
      </c>
      <c r="R478">
        <v>14.3</v>
      </c>
      <c r="S478">
        <v>580</v>
      </c>
      <c r="T478">
        <v>21500</v>
      </c>
      <c r="U478">
        <v>27400</v>
      </c>
      <c r="V478">
        <v>34300</v>
      </c>
    </row>
    <row r="479" spans="1:22" hidden="1" x14ac:dyDescent="0.25">
      <c r="A479" t="str">
        <f t="shared" si="7"/>
        <v>YAG5Female + maleItaly</v>
      </c>
      <c r="B479" t="s">
        <v>251</v>
      </c>
      <c r="C479" t="s">
        <v>184</v>
      </c>
      <c r="D479">
        <v>5</v>
      </c>
      <c r="E479" t="s">
        <v>246</v>
      </c>
      <c r="F479" t="s">
        <v>159</v>
      </c>
      <c r="G479" t="s">
        <v>122</v>
      </c>
      <c r="H479">
        <v>1445</v>
      </c>
      <c r="I479">
        <v>1335</v>
      </c>
      <c r="J479">
        <v>33.799999999999997</v>
      </c>
      <c r="K479">
        <v>7.8</v>
      </c>
      <c r="L479">
        <v>885</v>
      </c>
      <c r="M479">
        <v>22.1</v>
      </c>
      <c r="N479">
        <v>3.4</v>
      </c>
      <c r="O479">
        <v>33.1</v>
      </c>
      <c r="P479">
        <v>38.5</v>
      </c>
      <c r="Q479">
        <v>40.6</v>
      </c>
      <c r="R479">
        <v>7.5</v>
      </c>
      <c r="S479">
        <v>420</v>
      </c>
      <c r="T479">
        <v>26300</v>
      </c>
      <c r="U479">
        <v>34700</v>
      </c>
      <c r="V479">
        <v>47100</v>
      </c>
    </row>
    <row r="480" spans="1:22" hidden="1" x14ac:dyDescent="0.25">
      <c r="A480" t="str">
        <f t="shared" si="7"/>
        <v>YAG3Female + maleItaly</v>
      </c>
      <c r="B480" t="s">
        <v>251</v>
      </c>
      <c r="C480" t="s">
        <v>37</v>
      </c>
      <c r="D480">
        <v>3</v>
      </c>
      <c r="E480" t="s">
        <v>246</v>
      </c>
      <c r="F480" t="s">
        <v>159</v>
      </c>
      <c r="G480" t="s">
        <v>122</v>
      </c>
      <c r="H480">
        <v>1795</v>
      </c>
      <c r="I480">
        <v>1715</v>
      </c>
      <c r="J480">
        <v>29</v>
      </c>
      <c r="K480">
        <v>4.3</v>
      </c>
      <c r="L480">
        <v>1220</v>
      </c>
      <c r="M480">
        <v>21.9</v>
      </c>
      <c r="N480">
        <v>3.3</v>
      </c>
      <c r="O480">
        <v>32.9</v>
      </c>
      <c r="P480">
        <v>41.1</v>
      </c>
      <c r="Q480">
        <v>45.9</v>
      </c>
      <c r="R480">
        <v>13</v>
      </c>
      <c r="S480">
        <v>525</v>
      </c>
      <c r="T480">
        <v>24500</v>
      </c>
      <c r="U480">
        <v>33200</v>
      </c>
      <c r="V480">
        <v>47400</v>
      </c>
    </row>
    <row r="481" spans="1:22" hidden="1" x14ac:dyDescent="0.25">
      <c r="A481" t="str">
        <f t="shared" si="7"/>
        <v>YAG1Female + maleItaly</v>
      </c>
      <c r="B481" t="s">
        <v>251</v>
      </c>
      <c r="C481" t="s">
        <v>26</v>
      </c>
      <c r="D481">
        <v>1</v>
      </c>
      <c r="E481" t="s">
        <v>246</v>
      </c>
      <c r="F481" t="s">
        <v>159</v>
      </c>
      <c r="G481" t="s">
        <v>122</v>
      </c>
      <c r="H481">
        <v>2005</v>
      </c>
      <c r="I481">
        <v>1945</v>
      </c>
      <c r="J481">
        <v>28.1</v>
      </c>
      <c r="K481">
        <v>3.1</v>
      </c>
      <c r="L481">
        <v>1395</v>
      </c>
      <c r="M481">
        <v>19</v>
      </c>
      <c r="N481">
        <v>5.3</v>
      </c>
      <c r="O481">
        <v>34.299999999999997</v>
      </c>
      <c r="P481">
        <v>42.4</v>
      </c>
      <c r="Q481">
        <v>47.6</v>
      </c>
      <c r="R481">
        <v>13.3</v>
      </c>
      <c r="S481">
        <v>625</v>
      </c>
      <c r="T481">
        <v>22300</v>
      </c>
      <c r="U481">
        <v>27700</v>
      </c>
      <c r="V481">
        <v>36900</v>
      </c>
    </row>
    <row r="482" spans="1:22" hidden="1" x14ac:dyDescent="0.25">
      <c r="A482" t="str">
        <f t="shared" si="7"/>
        <v>YAG5MaleItaly</v>
      </c>
      <c r="B482" t="s">
        <v>37</v>
      </c>
      <c r="C482" t="s">
        <v>249</v>
      </c>
      <c r="D482">
        <v>5</v>
      </c>
      <c r="E482" t="s">
        <v>22</v>
      </c>
      <c r="F482" t="s">
        <v>159</v>
      </c>
      <c r="G482" t="s">
        <v>122</v>
      </c>
      <c r="H482">
        <v>420</v>
      </c>
      <c r="I482">
        <v>380</v>
      </c>
      <c r="J482">
        <v>44.1</v>
      </c>
      <c r="K482">
        <v>9.3000000000000007</v>
      </c>
      <c r="L482">
        <v>215</v>
      </c>
      <c r="M482">
        <v>17.8</v>
      </c>
      <c r="N482">
        <v>3.1</v>
      </c>
      <c r="O482">
        <v>27</v>
      </c>
      <c r="P482">
        <v>31</v>
      </c>
      <c r="Q482">
        <v>34.9</v>
      </c>
      <c r="R482">
        <v>7.9</v>
      </c>
      <c r="S482">
        <v>95</v>
      </c>
      <c r="T482">
        <v>31000</v>
      </c>
      <c r="U482">
        <v>49300</v>
      </c>
      <c r="V482">
        <v>80700</v>
      </c>
    </row>
    <row r="483" spans="1:22" hidden="1" x14ac:dyDescent="0.25">
      <c r="A483" t="str">
        <f t="shared" si="7"/>
        <v>YAG3MaleItaly</v>
      </c>
      <c r="B483" t="s">
        <v>37</v>
      </c>
      <c r="C483" t="s">
        <v>183</v>
      </c>
      <c r="D483">
        <v>3</v>
      </c>
      <c r="E483" t="s">
        <v>22</v>
      </c>
      <c r="F483" t="s">
        <v>159</v>
      </c>
      <c r="G483" t="s">
        <v>122</v>
      </c>
      <c r="H483">
        <v>605</v>
      </c>
      <c r="I483">
        <v>570</v>
      </c>
      <c r="J483">
        <v>36.5</v>
      </c>
      <c r="K483">
        <v>5.8</v>
      </c>
      <c r="L483">
        <v>360</v>
      </c>
      <c r="M483">
        <v>20.399999999999999</v>
      </c>
      <c r="N483">
        <v>3.9</v>
      </c>
      <c r="O483">
        <v>25.1</v>
      </c>
      <c r="P483">
        <v>33.5</v>
      </c>
      <c r="Q483">
        <v>39.299999999999997</v>
      </c>
      <c r="R483">
        <v>14.2</v>
      </c>
      <c r="S483">
        <v>135</v>
      </c>
      <c r="T483">
        <v>25200</v>
      </c>
      <c r="U483">
        <v>35400</v>
      </c>
      <c r="V483">
        <v>53700</v>
      </c>
    </row>
    <row r="484" spans="1:22" hidden="1" x14ac:dyDescent="0.25">
      <c r="A484" t="str">
        <f t="shared" si="7"/>
        <v>YAG1MaleItaly</v>
      </c>
      <c r="B484" t="s">
        <v>37</v>
      </c>
      <c r="C484" t="s">
        <v>184</v>
      </c>
      <c r="D484">
        <v>1</v>
      </c>
      <c r="E484" t="s">
        <v>22</v>
      </c>
      <c r="F484" t="s">
        <v>159</v>
      </c>
      <c r="G484" t="s">
        <v>122</v>
      </c>
      <c r="H484">
        <v>695</v>
      </c>
      <c r="I484">
        <v>675</v>
      </c>
      <c r="J484">
        <v>34.9</v>
      </c>
      <c r="K484">
        <v>3.3</v>
      </c>
      <c r="L484">
        <v>440</v>
      </c>
      <c r="M484">
        <v>16.8</v>
      </c>
      <c r="N484">
        <v>4.5999999999999996</v>
      </c>
      <c r="O484">
        <v>29.4</v>
      </c>
      <c r="P484">
        <v>37.299999999999997</v>
      </c>
      <c r="Q484">
        <v>43.7</v>
      </c>
      <c r="R484">
        <v>14.3</v>
      </c>
      <c r="S484">
        <v>185</v>
      </c>
      <c r="T484">
        <v>20400</v>
      </c>
      <c r="U484">
        <v>27400</v>
      </c>
      <c r="V484">
        <v>35800</v>
      </c>
    </row>
    <row r="485" spans="1:22" hidden="1" x14ac:dyDescent="0.25">
      <c r="A485" t="str">
        <f t="shared" si="7"/>
        <v>YAG5MaleItaly</v>
      </c>
      <c r="B485" t="s">
        <v>40</v>
      </c>
      <c r="C485" t="s">
        <v>250</v>
      </c>
      <c r="D485">
        <v>5</v>
      </c>
      <c r="E485" t="s">
        <v>22</v>
      </c>
      <c r="F485" t="s">
        <v>159</v>
      </c>
      <c r="G485" t="s">
        <v>122</v>
      </c>
      <c r="H485">
        <v>535</v>
      </c>
      <c r="I485">
        <v>510</v>
      </c>
      <c r="J485">
        <v>42.3</v>
      </c>
      <c r="K485">
        <v>4.8</v>
      </c>
      <c r="L485">
        <v>295</v>
      </c>
      <c r="M485">
        <v>17.2</v>
      </c>
      <c r="N485">
        <v>3.5</v>
      </c>
      <c r="O485">
        <v>29.7</v>
      </c>
      <c r="P485">
        <v>34.200000000000003</v>
      </c>
      <c r="Q485">
        <v>37</v>
      </c>
      <c r="R485">
        <v>7.2</v>
      </c>
      <c r="S485">
        <v>140</v>
      </c>
      <c r="T485">
        <v>27600</v>
      </c>
      <c r="U485">
        <v>40400</v>
      </c>
      <c r="V485">
        <v>67200</v>
      </c>
    </row>
    <row r="486" spans="1:22" hidden="1" x14ac:dyDescent="0.25">
      <c r="A486" t="str">
        <f t="shared" si="7"/>
        <v>YAG3MaleItaly</v>
      </c>
      <c r="B486" t="s">
        <v>40</v>
      </c>
      <c r="C486" t="s">
        <v>123</v>
      </c>
      <c r="D486">
        <v>3</v>
      </c>
      <c r="E486" t="s">
        <v>22</v>
      </c>
      <c r="F486" t="s">
        <v>159</v>
      </c>
      <c r="G486" t="s">
        <v>122</v>
      </c>
      <c r="H486">
        <v>690</v>
      </c>
      <c r="I486">
        <v>665</v>
      </c>
      <c r="J486">
        <v>41.9</v>
      </c>
      <c r="K486">
        <v>3.2</v>
      </c>
      <c r="L486">
        <v>385</v>
      </c>
      <c r="M486">
        <v>16.8</v>
      </c>
      <c r="N486">
        <v>2.4</v>
      </c>
      <c r="O486">
        <v>26.4</v>
      </c>
      <c r="P486">
        <v>34.4</v>
      </c>
      <c r="Q486">
        <v>38.9</v>
      </c>
      <c r="R486">
        <v>12.5</v>
      </c>
      <c r="S486">
        <v>165</v>
      </c>
      <c r="T486">
        <v>26700</v>
      </c>
      <c r="U486">
        <v>35900</v>
      </c>
      <c r="V486">
        <v>49400</v>
      </c>
    </row>
    <row r="487" spans="1:22" hidden="1" x14ac:dyDescent="0.25">
      <c r="A487" t="str">
        <f t="shared" si="7"/>
        <v>YAG1MaleItaly</v>
      </c>
      <c r="B487" t="s">
        <v>40</v>
      </c>
      <c r="C487" t="s">
        <v>124</v>
      </c>
      <c r="D487">
        <v>1</v>
      </c>
      <c r="E487" t="s">
        <v>22</v>
      </c>
      <c r="F487" t="s">
        <v>159</v>
      </c>
      <c r="G487" t="s">
        <v>122</v>
      </c>
      <c r="H487">
        <v>765</v>
      </c>
      <c r="I487">
        <v>740</v>
      </c>
      <c r="J487">
        <v>32.799999999999997</v>
      </c>
      <c r="K487">
        <v>3.5</v>
      </c>
      <c r="L487">
        <v>495</v>
      </c>
      <c r="M487">
        <v>14.2</v>
      </c>
      <c r="N487">
        <v>5.7</v>
      </c>
      <c r="O487">
        <v>32</v>
      </c>
      <c r="P487">
        <v>41.3</v>
      </c>
      <c r="Q487">
        <v>47.3</v>
      </c>
      <c r="R487">
        <v>15.3</v>
      </c>
      <c r="S487">
        <v>220</v>
      </c>
      <c r="T487">
        <v>22700</v>
      </c>
      <c r="U487">
        <v>28200</v>
      </c>
      <c r="V487">
        <v>39500</v>
      </c>
    </row>
    <row r="488" spans="1:22" hidden="1" x14ac:dyDescent="0.25">
      <c r="A488" t="str">
        <f t="shared" si="7"/>
        <v>YAG5MaleItaly</v>
      </c>
      <c r="B488" t="s">
        <v>26</v>
      </c>
      <c r="C488" t="s">
        <v>183</v>
      </c>
      <c r="D488">
        <v>5</v>
      </c>
      <c r="E488" t="s">
        <v>22</v>
      </c>
      <c r="F488" t="s">
        <v>159</v>
      </c>
      <c r="G488" t="s">
        <v>122</v>
      </c>
      <c r="H488">
        <v>605</v>
      </c>
      <c r="I488">
        <v>550</v>
      </c>
      <c r="J488">
        <v>38.4</v>
      </c>
      <c r="K488">
        <v>8.8000000000000007</v>
      </c>
      <c r="L488">
        <v>340</v>
      </c>
      <c r="M488">
        <v>23</v>
      </c>
      <c r="N488">
        <v>2.5</v>
      </c>
      <c r="O488">
        <v>28.8</v>
      </c>
      <c r="P488">
        <v>33.5</v>
      </c>
      <c r="Q488">
        <v>36.1</v>
      </c>
      <c r="R488">
        <v>7.2</v>
      </c>
      <c r="S488">
        <v>150</v>
      </c>
      <c r="T488">
        <v>29400</v>
      </c>
      <c r="U488">
        <v>41200</v>
      </c>
      <c r="V488">
        <v>66300</v>
      </c>
    </row>
    <row r="489" spans="1:22" hidden="1" x14ac:dyDescent="0.25">
      <c r="A489" t="str">
        <f t="shared" si="7"/>
        <v>YAG3MaleItaly</v>
      </c>
      <c r="B489" t="s">
        <v>26</v>
      </c>
      <c r="C489" t="s">
        <v>184</v>
      </c>
      <c r="D489">
        <v>3</v>
      </c>
      <c r="E489" t="s">
        <v>22</v>
      </c>
      <c r="F489" t="s">
        <v>159</v>
      </c>
      <c r="G489" t="s">
        <v>122</v>
      </c>
      <c r="H489">
        <v>695</v>
      </c>
      <c r="I489">
        <v>660</v>
      </c>
      <c r="J489">
        <v>36.200000000000003</v>
      </c>
      <c r="K489">
        <v>5.5</v>
      </c>
      <c r="L489">
        <v>420</v>
      </c>
      <c r="M489">
        <v>17.5</v>
      </c>
      <c r="N489">
        <v>3.6</v>
      </c>
      <c r="O489">
        <v>28.7</v>
      </c>
      <c r="P489">
        <v>37.200000000000003</v>
      </c>
      <c r="Q489">
        <v>42.7</v>
      </c>
      <c r="R489">
        <v>14</v>
      </c>
      <c r="S489">
        <v>180</v>
      </c>
      <c r="T489">
        <v>27000</v>
      </c>
      <c r="U489">
        <v>33900</v>
      </c>
      <c r="V489">
        <v>46700</v>
      </c>
    </row>
    <row r="490" spans="1:22" hidden="1" x14ac:dyDescent="0.25">
      <c r="A490" t="str">
        <f t="shared" si="7"/>
        <v>YAG1MaleItaly</v>
      </c>
      <c r="B490" t="s">
        <v>26</v>
      </c>
      <c r="C490" t="s">
        <v>37</v>
      </c>
      <c r="D490">
        <v>1</v>
      </c>
      <c r="E490" t="s">
        <v>22</v>
      </c>
      <c r="F490" t="s">
        <v>159</v>
      </c>
      <c r="G490" t="s">
        <v>122</v>
      </c>
      <c r="H490">
        <v>820</v>
      </c>
      <c r="I490">
        <v>795</v>
      </c>
      <c r="J490">
        <v>30.3</v>
      </c>
      <c r="K490">
        <v>3</v>
      </c>
      <c r="L490">
        <v>555</v>
      </c>
      <c r="M490">
        <v>15.2</v>
      </c>
      <c r="N490">
        <v>5</v>
      </c>
      <c r="O490">
        <v>35.5</v>
      </c>
      <c r="P490">
        <v>42.5</v>
      </c>
      <c r="Q490">
        <v>49.4</v>
      </c>
      <c r="R490">
        <v>14</v>
      </c>
      <c r="S490">
        <v>255</v>
      </c>
      <c r="T490">
        <v>24100</v>
      </c>
      <c r="U490">
        <v>29600</v>
      </c>
      <c r="V490">
        <v>41200</v>
      </c>
    </row>
    <row r="491" spans="1:22" hidden="1" x14ac:dyDescent="0.25">
      <c r="A491" t="str">
        <f t="shared" si="7"/>
        <v>YAG5MaleItaly</v>
      </c>
      <c r="B491" t="s">
        <v>104</v>
      </c>
      <c r="C491" t="s">
        <v>123</v>
      </c>
      <c r="D491">
        <v>5</v>
      </c>
      <c r="E491" t="s">
        <v>22</v>
      </c>
      <c r="F491" t="s">
        <v>159</v>
      </c>
      <c r="G491" t="s">
        <v>122</v>
      </c>
      <c r="H491">
        <v>690</v>
      </c>
      <c r="I491">
        <v>655</v>
      </c>
      <c r="J491">
        <v>43.2</v>
      </c>
      <c r="K491">
        <v>5.0999999999999996</v>
      </c>
      <c r="L491">
        <v>370</v>
      </c>
      <c r="M491">
        <v>19.100000000000001</v>
      </c>
      <c r="N491">
        <v>1.7</v>
      </c>
      <c r="O491">
        <v>28.6</v>
      </c>
      <c r="P491">
        <v>33.4</v>
      </c>
      <c r="Q491">
        <v>36</v>
      </c>
      <c r="R491">
        <v>7.4</v>
      </c>
      <c r="S491">
        <v>175</v>
      </c>
      <c r="T491">
        <v>29200</v>
      </c>
      <c r="U491">
        <v>43800</v>
      </c>
      <c r="V491">
        <v>66400</v>
      </c>
    </row>
    <row r="492" spans="1:22" hidden="1" x14ac:dyDescent="0.25">
      <c r="A492" t="str">
        <f t="shared" si="7"/>
        <v>YAG3MaleItaly</v>
      </c>
      <c r="B492" t="s">
        <v>104</v>
      </c>
      <c r="C492" t="s">
        <v>124</v>
      </c>
      <c r="D492">
        <v>3</v>
      </c>
      <c r="E492" t="s">
        <v>22</v>
      </c>
      <c r="F492" t="s">
        <v>159</v>
      </c>
      <c r="G492" t="s">
        <v>122</v>
      </c>
      <c r="H492">
        <v>765</v>
      </c>
      <c r="I492">
        <v>720</v>
      </c>
      <c r="J492">
        <v>34</v>
      </c>
      <c r="K492">
        <v>6.1</v>
      </c>
      <c r="L492">
        <v>475</v>
      </c>
      <c r="M492">
        <v>16.899999999999999</v>
      </c>
      <c r="N492">
        <v>4.5999999999999996</v>
      </c>
      <c r="O492">
        <v>30.2</v>
      </c>
      <c r="P492">
        <v>39.6</v>
      </c>
      <c r="Q492">
        <v>44.6</v>
      </c>
      <c r="R492">
        <v>14.3</v>
      </c>
      <c r="S492">
        <v>205</v>
      </c>
      <c r="T492">
        <v>28100</v>
      </c>
      <c r="U492">
        <v>37800</v>
      </c>
      <c r="V492">
        <v>58800</v>
      </c>
    </row>
    <row r="493" spans="1:22" hidden="1" x14ac:dyDescent="0.25">
      <c r="A493" t="str">
        <f t="shared" si="7"/>
        <v>YAG1MaleItaly</v>
      </c>
      <c r="B493" t="s">
        <v>104</v>
      </c>
      <c r="C493" t="s">
        <v>40</v>
      </c>
      <c r="D493">
        <v>1</v>
      </c>
      <c r="E493" t="s">
        <v>22</v>
      </c>
      <c r="F493" t="s">
        <v>159</v>
      </c>
      <c r="G493" t="s">
        <v>122</v>
      </c>
      <c r="H493">
        <v>860</v>
      </c>
      <c r="I493">
        <v>845</v>
      </c>
      <c r="J493">
        <v>29.8</v>
      </c>
      <c r="K493">
        <v>2.2000000000000002</v>
      </c>
      <c r="L493">
        <v>590</v>
      </c>
      <c r="M493">
        <v>16</v>
      </c>
      <c r="N493">
        <v>4.9000000000000004</v>
      </c>
      <c r="O493">
        <v>32.700000000000003</v>
      </c>
      <c r="P493">
        <v>40.6</v>
      </c>
      <c r="Q493">
        <v>49.3</v>
      </c>
      <c r="R493">
        <v>16.600000000000001</v>
      </c>
      <c r="S493">
        <v>260</v>
      </c>
      <c r="T493">
        <v>24100</v>
      </c>
      <c r="U493">
        <v>30800</v>
      </c>
      <c r="V493">
        <v>41200</v>
      </c>
    </row>
    <row r="494" spans="1:22" hidden="1" x14ac:dyDescent="0.25">
      <c r="A494" t="str">
        <f t="shared" si="7"/>
        <v>YAG5MaleItaly</v>
      </c>
      <c r="B494" t="s">
        <v>251</v>
      </c>
      <c r="C494" t="s">
        <v>184</v>
      </c>
      <c r="D494">
        <v>5</v>
      </c>
      <c r="E494" t="s">
        <v>22</v>
      </c>
      <c r="F494" t="s">
        <v>159</v>
      </c>
      <c r="G494" t="s">
        <v>122</v>
      </c>
      <c r="H494">
        <v>695</v>
      </c>
      <c r="I494">
        <v>645</v>
      </c>
      <c r="J494">
        <v>37.700000000000003</v>
      </c>
      <c r="K494">
        <v>7.3</v>
      </c>
      <c r="L494">
        <v>400</v>
      </c>
      <c r="M494">
        <v>22.5</v>
      </c>
      <c r="N494">
        <v>3.9</v>
      </c>
      <c r="O494">
        <v>28.2</v>
      </c>
      <c r="P494">
        <v>33.799999999999997</v>
      </c>
      <c r="Q494">
        <v>36</v>
      </c>
      <c r="R494">
        <v>7.8</v>
      </c>
      <c r="S494">
        <v>175</v>
      </c>
      <c r="T494">
        <v>28100</v>
      </c>
      <c r="U494">
        <v>39200</v>
      </c>
      <c r="V494">
        <v>64600</v>
      </c>
    </row>
    <row r="495" spans="1:22" hidden="1" x14ac:dyDescent="0.25">
      <c r="A495" t="str">
        <f t="shared" si="7"/>
        <v>YAG3MaleItaly</v>
      </c>
      <c r="B495" t="s">
        <v>251</v>
      </c>
      <c r="C495" t="s">
        <v>37</v>
      </c>
      <c r="D495">
        <v>3</v>
      </c>
      <c r="E495" t="s">
        <v>22</v>
      </c>
      <c r="F495" t="s">
        <v>159</v>
      </c>
      <c r="G495" t="s">
        <v>122</v>
      </c>
      <c r="H495">
        <v>820</v>
      </c>
      <c r="I495">
        <v>780</v>
      </c>
      <c r="J495">
        <v>31.6</v>
      </c>
      <c r="K495">
        <v>4.5999999999999996</v>
      </c>
      <c r="L495">
        <v>535</v>
      </c>
      <c r="M495">
        <v>17.899999999999999</v>
      </c>
      <c r="N495">
        <v>2.9</v>
      </c>
      <c r="O495">
        <v>33.9</v>
      </c>
      <c r="P495">
        <v>41.9</v>
      </c>
      <c r="Q495">
        <v>47.6</v>
      </c>
      <c r="R495">
        <v>13.7</v>
      </c>
      <c r="S495">
        <v>245</v>
      </c>
      <c r="T495">
        <v>27400</v>
      </c>
      <c r="U495">
        <v>40200</v>
      </c>
      <c r="V495">
        <v>59500</v>
      </c>
    </row>
    <row r="496" spans="1:22" hidden="1" x14ac:dyDescent="0.25">
      <c r="A496" t="str">
        <f t="shared" si="7"/>
        <v>YAG1MaleItaly</v>
      </c>
      <c r="B496" t="s">
        <v>251</v>
      </c>
      <c r="C496" t="s">
        <v>26</v>
      </c>
      <c r="D496">
        <v>1</v>
      </c>
      <c r="E496" t="s">
        <v>22</v>
      </c>
      <c r="F496" t="s">
        <v>159</v>
      </c>
      <c r="G496" t="s">
        <v>122</v>
      </c>
      <c r="H496">
        <v>935</v>
      </c>
      <c r="I496">
        <v>910</v>
      </c>
      <c r="J496">
        <v>32.799999999999997</v>
      </c>
      <c r="K496">
        <v>2.8</v>
      </c>
      <c r="L496">
        <v>610</v>
      </c>
      <c r="M496">
        <v>18.399999999999999</v>
      </c>
      <c r="N496">
        <v>5</v>
      </c>
      <c r="O496">
        <v>29.8</v>
      </c>
      <c r="P496">
        <v>37.799999999999997</v>
      </c>
      <c r="Q496">
        <v>43.8</v>
      </c>
      <c r="R496">
        <v>14</v>
      </c>
      <c r="S496">
        <v>260</v>
      </c>
      <c r="T496">
        <v>24800</v>
      </c>
      <c r="U496">
        <v>33200</v>
      </c>
      <c r="V496">
        <v>44500</v>
      </c>
    </row>
    <row r="497" spans="1:22" hidden="1" x14ac:dyDescent="0.25">
      <c r="A497" t="str">
        <f t="shared" si="7"/>
        <v>YAG5FemaleKorea (South)</v>
      </c>
      <c r="B497" t="s">
        <v>37</v>
      </c>
      <c r="C497" t="s">
        <v>249</v>
      </c>
      <c r="D497">
        <v>5</v>
      </c>
      <c r="E497" t="s">
        <v>21</v>
      </c>
      <c r="F497" t="s">
        <v>260</v>
      </c>
      <c r="G497" t="s">
        <v>141</v>
      </c>
      <c r="H497">
        <v>420</v>
      </c>
      <c r="I497">
        <v>400</v>
      </c>
      <c r="J497">
        <v>65.2</v>
      </c>
      <c r="K497">
        <v>4.0999999999999996</v>
      </c>
      <c r="L497">
        <v>140</v>
      </c>
      <c r="M497">
        <v>21.6</v>
      </c>
      <c r="N497">
        <v>1.5</v>
      </c>
      <c r="O497">
        <v>7.2</v>
      </c>
      <c r="P497">
        <v>8.5</v>
      </c>
      <c r="Q497">
        <v>11.7</v>
      </c>
      <c r="R497">
        <v>4.5</v>
      </c>
      <c r="S497">
        <v>30</v>
      </c>
      <c r="T497">
        <v>8300</v>
      </c>
      <c r="U497">
        <v>13200</v>
      </c>
      <c r="V497">
        <v>30500</v>
      </c>
    </row>
    <row r="498" spans="1:22" hidden="1" x14ac:dyDescent="0.25">
      <c r="A498" t="str">
        <f t="shared" si="7"/>
        <v>YAG3FemaleKorea (South)</v>
      </c>
      <c r="B498" t="s">
        <v>37</v>
      </c>
      <c r="C498" t="s">
        <v>183</v>
      </c>
      <c r="D498">
        <v>3</v>
      </c>
      <c r="E498" t="s">
        <v>21</v>
      </c>
      <c r="F498" t="s">
        <v>260</v>
      </c>
      <c r="G498" t="s">
        <v>141</v>
      </c>
      <c r="H498">
        <v>520</v>
      </c>
      <c r="I498">
        <v>500</v>
      </c>
      <c r="J498">
        <v>67.3</v>
      </c>
      <c r="K498">
        <v>3.1</v>
      </c>
      <c r="L498">
        <v>165</v>
      </c>
      <c r="M498">
        <v>20.5</v>
      </c>
      <c r="N498">
        <v>1</v>
      </c>
      <c r="O498">
        <v>4.8</v>
      </c>
      <c r="P498">
        <v>6.6</v>
      </c>
      <c r="Q498">
        <v>11.2</v>
      </c>
      <c r="R498">
        <v>6.4</v>
      </c>
      <c r="S498">
        <v>20</v>
      </c>
      <c r="T498">
        <v>10600</v>
      </c>
      <c r="U498">
        <v>23200</v>
      </c>
      <c r="V498">
        <v>32300</v>
      </c>
    </row>
    <row r="499" spans="1:22" hidden="1" x14ac:dyDescent="0.25">
      <c r="A499" t="str">
        <f t="shared" si="7"/>
        <v>YAG1FemaleKorea (South)</v>
      </c>
      <c r="B499" t="s">
        <v>37</v>
      </c>
      <c r="C499" t="s">
        <v>184</v>
      </c>
      <c r="D499">
        <v>1</v>
      </c>
      <c r="E499" t="s">
        <v>21</v>
      </c>
      <c r="F499" t="s">
        <v>260</v>
      </c>
      <c r="G499" t="s">
        <v>141</v>
      </c>
      <c r="H499">
        <v>555</v>
      </c>
      <c r="I499">
        <v>555</v>
      </c>
      <c r="J499">
        <v>71.8</v>
      </c>
      <c r="K499">
        <v>0.5</v>
      </c>
      <c r="L499">
        <v>155</v>
      </c>
      <c r="M499">
        <v>14.1</v>
      </c>
      <c r="N499">
        <v>1.1000000000000001</v>
      </c>
      <c r="O499">
        <v>6.5</v>
      </c>
      <c r="P499">
        <v>7</v>
      </c>
      <c r="Q499">
        <v>13</v>
      </c>
      <c r="R499">
        <v>6.5</v>
      </c>
      <c r="S499">
        <v>35</v>
      </c>
      <c r="T499">
        <v>9800</v>
      </c>
      <c r="U499">
        <v>21200</v>
      </c>
      <c r="V499">
        <v>26600</v>
      </c>
    </row>
    <row r="500" spans="1:22" hidden="1" x14ac:dyDescent="0.25">
      <c r="A500" t="str">
        <f t="shared" si="7"/>
        <v>YAG5FemaleKorea (South)</v>
      </c>
      <c r="B500" t="s">
        <v>40</v>
      </c>
      <c r="C500" t="s">
        <v>250</v>
      </c>
      <c r="D500">
        <v>5</v>
      </c>
      <c r="E500" t="s">
        <v>21</v>
      </c>
      <c r="F500" t="s">
        <v>260</v>
      </c>
      <c r="G500" t="s">
        <v>141</v>
      </c>
      <c r="H500">
        <v>490</v>
      </c>
      <c r="I500">
        <v>470</v>
      </c>
      <c r="J500">
        <v>65</v>
      </c>
      <c r="K500">
        <v>3.9</v>
      </c>
      <c r="L500">
        <v>165</v>
      </c>
      <c r="M500">
        <v>21.2</v>
      </c>
      <c r="N500">
        <v>0.4</v>
      </c>
      <c r="O500">
        <v>8.6999999999999993</v>
      </c>
      <c r="P500">
        <v>9.3000000000000007</v>
      </c>
      <c r="Q500">
        <v>13.3</v>
      </c>
      <c r="R500">
        <v>4.7</v>
      </c>
      <c r="S500">
        <v>30</v>
      </c>
      <c r="T500">
        <v>16700</v>
      </c>
      <c r="U500">
        <v>32800</v>
      </c>
      <c r="V500">
        <v>37900</v>
      </c>
    </row>
    <row r="501" spans="1:22" hidden="1" x14ac:dyDescent="0.25">
      <c r="A501" t="str">
        <f t="shared" si="7"/>
        <v>YAG3FemaleKorea (South)</v>
      </c>
      <c r="B501" t="s">
        <v>40</v>
      </c>
      <c r="C501" t="s">
        <v>123</v>
      </c>
      <c r="D501">
        <v>3</v>
      </c>
      <c r="E501" t="s">
        <v>21</v>
      </c>
      <c r="F501" t="s">
        <v>260</v>
      </c>
      <c r="G501" t="s">
        <v>141</v>
      </c>
      <c r="H501">
        <v>600</v>
      </c>
      <c r="I501">
        <v>590</v>
      </c>
      <c r="J501">
        <v>64.099999999999994</v>
      </c>
      <c r="K501">
        <v>1.3</v>
      </c>
      <c r="L501">
        <v>210</v>
      </c>
      <c r="M501">
        <v>21.5</v>
      </c>
      <c r="N501">
        <v>1.7</v>
      </c>
      <c r="O501">
        <v>7.6</v>
      </c>
      <c r="P501">
        <v>9.1</v>
      </c>
      <c r="Q501">
        <v>12.7</v>
      </c>
      <c r="R501">
        <v>5.0999999999999996</v>
      </c>
      <c r="S501">
        <v>40</v>
      </c>
      <c r="T501">
        <v>10600</v>
      </c>
      <c r="U501">
        <v>24900</v>
      </c>
      <c r="V501">
        <v>39700</v>
      </c>
    </row>
    <row r="502" spans="1:22" hidden="1" x14ac:dyDescent="0.25">
      <c r="A502" t="str">
        <f t="shared" si="7"/>
        <v>YAG1FemaleKorea (South)</v>
      </c>
      <c r="B502" t="s">
        <v>40</v>
      </c>
      <c r="C502" t="s">
        <v>124</v>
      </c>
      <c r="D502">
        <v>1</v>
      </c>
      <c r="E502" t="s">
        <v>21</v>
      </c>
      <c r="F502" t="s">
        <v>260</v>
      </c>
      <c r="G502" t="s">
        <v>141</v>
      </c>
      <c r="H502">
        <v>580</v>
      </c>
      <c r="I502">
        <v>580</v>
      </c>
      <c r="J502">
        <v>67.099999999999994</v>
      </c>
      <c r="K502">
        <v>0.3</v>
      </c>
      <c r="L502">
        <v>190</v>
      </c>
      <c r="M502">
        <v>15.9</v>
      </c>
      <c r="N502">
        <v>2.4</v>
      </c>
      <c r="O502">
        <v>7.3</v>
      </c>
      <c r="P502">
        <v>9.9</v>
      </c>
      <c r="Q502">
        <v>14.5</v>
      </c>
      <c r="R502">
        <v>7.3</v>
      </c>
      <c r="S502">
        <v>35</v>
      </c>
      <c r="T502">
        <v>16100</v>
      </c>
      <c r="U502">
        <v>24200</v>
      </c>
      <c r="V502">
        <v>31500</v>
      </c>
    </row>
    <row r="503" spans="1:22" hidden="1" x14ac:dyDescent="0.25">
      <c r="A503" t="str">
        <f t="shared" si="7"/>
        <v>YAG5FemaleKorea (South)</v>
      </c>
      <c r="B503" t="s">
        <v>26</v>
      </c>
      <c r="C503" t="s">
        <v>183</v>
      </c>
      <c r="D503">
        <v>5</v>
      </c>
      <c r="E503" t="s">
        <v>21</v>
      </c>
      <c r="F503" t="s">
        <v>260</v>
      </c>
      <c r="G503" t="s">
        <v>141</v>
      </c>
      <c r="H503">
        <v>520</v>
      </c>
      <c r="I503">
        <v>500</v>
      </c>
      <c r="J503">
        <v>69.3</v>
      </c>
      <c r="K503">
        <v>3.7</v>
      </c>
      <c r="L503">
        <v>155</v>
      </c>
      <c r="M503">
        <v>21.2</v>
      </c>
      <c r="N503">
        <v>0.2</v>
      </c>
      <c r="O503">
        <v>6</v>
      </c>
      <c r="P503">
        <v>7.2</v>
      </c>
      <c r="Q503">
        <v>9.1999999999999993</v>
      </c>
      <c r="R503">
        <v>3.2</v>
      </c>
      <c r="S503">
        <v>25</v>
      </c>
      <c r="T503">
        <v>11000</v>
      </c>
      <c r="U503">
        <v>24200</v>
      </c>
      <c r="V503">
        <v>34700</v>
      </c>
    </row>
    <row r="504" spans="1:22" hidden="1" x14ac:dyDescent="0.25">
      <c r="A504" t="str">
        <f t="shared" si="7"/>
        <v>YAG3FemaleKorea (South)</v>
      </c>
      <c r="B504" t="s">
        <v>26</v>
      </c>
      <c r="C504" t="s">
        <v>184</v>
      </c>
      <c r="D504">
        <v>3</v>
      </c>
      <c r="E504" t="s">
        <v>21</v>
      </c>
      <c r="F504" t="s">
        <v>260</v>
      </c>
      <c r="G504" t="s">
        <v>141</v>
      </c>
      <c r="H504">
        <v>555</v>
      </c>
      <c r="I504">
        <v>555</v>
      </c>
      <c r="J504">
        <v>72.7</v>
      </c>
      <c r="K504">
        <v>0.7</v>
      </c>
      <c r="L504">
        <v>150</v>
      </c>
      <c r="M504">
        <v>14.3</v>
      </c>
      <c r="N504">
        <v>1.4</v>
      </c>
      <c r="O504">
        <v>5.8</v>
      </c>
      <c r="P504">
        <v>7.2</v>
      </c>
      <c r="Q504">
        <v>11.6</v>
      </c>
      <c r="R504">
        <v>5.8</v>
      </c>
      <c r="S504">
        <v>30</v>
      </c>
      <c r="T504">
        <v>21200</v>
      </c>
      <c r="U504">
        <v>28800</v>
      </c>
      <c r="V504">
        <v>35800</v>
      </c>
    </row>
    <row r="505" spans="1:22" hidden="1" x14ac:dyDescent="0.25">
      <c r="A505" t="str">
        <f t="shared" si="7"/>
        <v>YAG1FemaleKorea (South)</v>
      </c>
      <c r="B505" t="s">
        <v>26</v>
      </c>
      <c r="C505" t="s">
        <v>37</v>
      </c>
      <c r="D505">
        <v>1</v>
      </c>
      <c r="E505" t="s">
        <v>21</v>
      </c>
      <c r="F505" t="s">
        <v>260</v>
      </c>
      <c r="G505" t="s">
        <v>141</v>
      </c>
      <c r="H505">
        <v>545</v>
      </c>
      <c r="I505">
        <v>535</v>
      </c>
      <c r="J505">
        <v>69.3</v>
      </c>
      <c r="K505">
        <v>1.8</v>
      </c>
      <c r="L505">
        <v>165</v>
      </c>
      <c r="M505">
        <v>17.3</v>
      </c>
      <c r="N505">
        <v>2</v>
      </c>
      <c r="O505">
        <v>6.7</v>
      </c>
      <c r="P505">
        <v>8.8000000000000007</v>
      </c>
      <c r="Q505">
        <v>11.4</v>
      </c>
      <c r="R505">
        <v>4.7</v>
      </c>
      <c r="S505">
        <v>30</v>
      </c>
      <c r="T505">
        <v>17000</v>
      </c>
      <c r="U505">
        <v>25400</v>
      </c>
      <c r="V505">
        <v>30500</v>
      </c>
    </row>
    <row r="506" spans="1:22" hidden="1" x14ac:dyDescent="0.25">
      <c r="A506" t="str">
        <f t="shared" si="7"/>
        <v>YAG5FemaleKorea (South)</v>
      </c>
      <c r="B506" t="s">
        <v>104</v>
      </c>
      <c r="C506" t="s">
        <v>123</v>
      </c>
      <c r="D506">
        <v>5</v>
      </c>
      <c r="E506" t="s">
        <v>21</v>
      </c>
      <c r="F506" t="s">
        <v>260</v>
      </c>
      <c r="G506" t="s">
        <v>141</v>
      </c>
      <c r="H506">
        <v>600</v>
      </c>
      <c r="I506">
        <v>590</v>
      </c>
      <c r="J506">
        <v>65</v>
      </c>
      <c r="K506">
        <v>1.7</v>
      </c>
      <c r="L506">
        <v>205</v>
      </c>
      <c r="M506">
        <v>23.3</v>
      </c>
      <c r="N506">
        <v>1.5</v>
      </c>
      <c r="O506">
        <v>7</v>
      </c>
      <c r="P506">
        <v>8.1</v>
      </c>
      <c r="Q506">
        <v>10.199999999999999</v>
      </c>
      <c r="R506">
        <v>3.2</v>
      </c>
      <c r="S506">
        <v>35</v>
      </c>
      <c r="T506">
        <v>22300</v>
      </c>
      <c r="U506">
        <v>29600</v>
      </c>
      <c r="V506">
        <v>48200</v>
      </c>
    </row>
    <row r="507" spans="1:22" hidden="1" x14ac:dyDescent="0.25">
      <c r="A507" t="str">
        <f t="shared" si="7"/>
        <v>YAG3FemaleKorea (South)</v>
      </c>
      <c r="B507" t="s">
        <v>104</v>
      </c>
      <c r="C507" t="s">
        <v>124</v>
      </c>
      <c r="D507">
        <v>3</v>
      </c>
      <c r="E507" t="s">
        <v>21</v>
      </c>
      <c r="F507" t="s">
        <v>260</v>
      </c>
      <c r="G507" t="s">
        <v>141</v>
      </c>
      <c r="H507">
        <v>580</v>
      </c>
      <c r="I507">
        <v>570</v>
      </c>
      <c r="J507">
        <v>68.400000000000006</v>
      </c>
      <c r="K507">
        <v>1.4</v>
      </c>
      <c r="L507">
        <v>180</v>
      </c>
      <c r="M507">
        <v>16.8</v>
      </c>
      <c r="N507">
        <v>2.6</v>
      </c>
      <c r="O507">
        <v>5.9</v>
      </c>
      <c r="P507">
        <v>7.7</v>
      </c>
      <c r="Q507">
        <v>12.2</v>
      </c>
      <c r="R507">
        <v>6.3</v>
      </c>
      <c r="S507">
        <v>30</v>
      </c>
      <c r="T507">
        <v>11700</v>
      </c>
      <c r="U507">
        <v>29200</v>
      </c>
      <c r="V507">
        <v>36900</v>
      </c>
    </row>
    <row r="508" spans="1:22" hidden="1" x14ac:dyDescent="0.25">
      <c r="A508" t="str">
        <f t="shared" si="7"/>
        <v>YAG1FemaleKorea (South)</v>
      </c>
      <c r="B508" t="s">
        <v>104</v>
      </c>
      <c r="C508" t="s">
        <v>40</v>
      </c>
      <c r="D508">
        <v>1</v>
      </c>
      <c r="E508" t="s">
        <v>21</v>
      </c>
      <c r="F508" t="s">
        <v>260</v>
      </c>
      <c r="G508" t="s">
        <v>141</v>
      </c>
      <c r="H508">
        <v>535</v>
      </c>
      <c r="I508">
        <v>535</v>
      </c>
      <c r="J508">
        <v>63.6</v>
      </c>
      <c r="K508">
        <v>0.2</v>
      </c>
      <c r="L508">
        <v>195</v>
      </c>
      <c r="M508">
        <v>18.399999999999999</v>
      </c>
      <c r="N508">
        <v>4.9000000000000004</v>
      </c>
      <c r="O508">
        <v>7.1</v>
      </c>
      <c r="P508">
        <v>8.3000000000000007</v>
      </c>
      <c r="Q508">
        <v>13.1</v>
      </c>
      <c r="R508">
        <v>6</v>
      </c>
      <c r="S508">
        <v>35</v>
      </c>
      <c r="T508">
        <v>22600</v>
      </c>
      <c r="U508">
        <v>25700</v>
      </c>
      <c r="V508">
        <v>33600</v>
      </c>
    </row>
    <row r="509" spans="1:22" hidden="1" x14ac:dyDescent="0.25">
      <c r="A509" t="str">
        <f t="shared" si="7"/>
        <v>YAG5FemaleKorea (South)</v>
      </c>
      <c r="B509" t="s">
        <v>251</v>
      </c>
      <c r="C509" t="s">
        <v>184</v>
      </c>
      <c r="D509">
        <v>5</v>
      </c>
      <c r="E509" t="s">
        <v>21</v>
      </c>
      <c r="F509" t="s">
        <v>260</v>
      </c>
      <c r="G509" t="s">
        <v>141</v>
      </c>
      <c r="H509">
        <v>555</v>
      </c>
      <c r="I509">
        <v>550</v>
      </c>
      <c r="J509">
        <v>73.599999999999994</v>
      </c>
      <c r="K509">
        <v>0.9</v>
      </c>
      <c r="L509">
        <v>145</v>
      </c>
      <c r="M509">
        <v>14.5</v>
      </c>
      <c r="N509">
        <v>0.9</v>
      </c>
      <c r="O509">
        <v>6.5</v>
      </c>
      <c r="P509">
        <v>7.8</v>
      </c>
      <c r="Q509">
        <v>11.1</v>
      </c>
      <c r="R509">
        <v>4.5</v>
      </c>
      <c r="S509">
        <v>35</v>
      </c>
      <c r="T509">
        <v>15000</v>
      </c>
      <c r="U509">
        <v>25200</v>
      </c>
      <c r="V509">
        <v>35400</v>
      </c>
    </row>
    <row r="510" spans="1:22" hidden="1" x14ac:dyDescent="0.25">
      <c r="A510" t="str">
        <f t="shared" si="7"/>
        <v>YAG3FemaleKorea (South)</v>
      </c>
      <c r="B510" t="s">
        <v>251</v>
      </c>
      <c r="C510" t="s">
        <v>37</v>
      </c>
      <c r="D510">
        <v>3</v>
      </c>
      <c r="E510" t="s">
        <v>21</v>
      </c>
      <c r="F510" t="s">
        <v>260</v>
      </c>
      <c r="G510" t="s">
        <v>141</v>
      </c>
      <c r="H510">
        <v>545</v>
      </c>
      <c r="I510">
        <v>535</v>
      </c>
      <c r="J510">
        <v>69.400000000000006</v>
      </c>
      <c r="K510">
        <v>2.6</v>
      </c>
      <c r="L510">
        <v>165</v>
      </c>
      <c r="M510">
        <v>16.7</v>
      </c>
      <c r="N510">
        <v>1.5</v>
      </c>
      <c r="O510">
        <v>6.9</v>
      </c>
      <c r="P510">
        <v>8.8000000000000007</v>
      </c>
      <c r="Q510">
        <v>12.4</v>
      </c>
      <c r="R510">
        <v>5.4</v>
      </c>
      <c r="S510">
        <v>35</v>
      </c>
      <c r="T510">
        <v>16800</v>
      </c>
      <c r="U510">
        <v>28800</v>
      </c>
      <c r="V510">
        <v>42300</v>
      </c>
    </row>
    <row r="511" spans="1:22" hidden="1" x14ac:dyDescent="0.25">
      <c r="A511" t="str">
        <f t="shared" si="7"/>
        <v>YAG1FemaleKorea (South)</v>
      </c>
      <c r="B511" t="s">
        <v>251</v>
      </c>
      <c r="C511" t="s">
        <v>26</v>
      </c>
      <c r="D511">
        <v>1</v>
      </c>
      <c r="E511" t="s">
        <v>21</v>
      </c>
      <c r="F511" t="s">
        <v>260</v>
      </c>
      <c r="G511" t="s">
        <v>141</v>
      </c>
      <c r="H511">
        <v>605</v>
      </c>
      <c r="I511">
        <v>595</v>
      </c>
      <c r="J511">
        <v>63.7</v>
      </c>
      <c r="K511">
        <v>1.2</v>
      </c>
      <c r="L511">
        <v>215</v>
      </c>
      <c r="M511">
        <v>20.9</v>
      </c>
      <c r="N511">
        <v>3.2</v>
      </c>
      <c r="O511">
        <v>5.4</v>
      </c>
      <c r="P511">
        <v>7.7</v>
      </c>
      <c r="Q511">
        <v>12.2</v>
      </c>
      <c r="R511">
        <v>6.9</v>
      </c>
      <c r="S511">
        <v>30</v>
      </c>
      <c r="T511">
        <v>18300</v>
      </c>
      <c r="U511">
        <v>27700</v>
      </c>
      <c r="V511">
        <v>32200</v>
      </c>
    </row>
    <row r="512" spans="1:22" hidden="1" x14ac:dyDescent="0.25">
      <c r="A512" t="str">
        <f t="shared" si="7"/>
        <v>YAG5Female + maleKorea (South)</v>
      </c>
      <c r="B512" t="s">
        <v>37</v>
      </c>
      <c r="C512" t="s">
        <v>249</v>
      </c>
      <c r="D512">
        <v>5</v>
      </c>
      <c r="E512" t="s">
        <v>246</v>
      </c>
      <c r="F512" t="s">
        <v>260</v>
      </c>
      <c r="G512" t="s">
        <v>141</v>
      </c>
      <c r="H512">
        <v>755</v>
      </c>
      <c r="I512">
        <v>730</v>
      </c>
      <c r="J512">
        <v>69.7</v>
      </c>
      <c r="K512">
        <v>3.3</v>
      </c>
      <c r="L512">
        <v>220</v>
      </c>
      <c r="M512">
        <v>17.7</v>
      </c>
      <c r="N512">
        <v>1.1000000000000001</v>
      </c>
      <c r="O512">
        <v>6.6</v>
      </c>
      <c r="P512">
        <v>7.5</v>
      </c>
      <c r="Q512">
        <v>11.5</v>
      </c>
      <c r="R512">
        <v>4.9000000000000004</v>
      </c>
      <c r="S512">
        <v>45</v>
      </c>
      <c r="T512">
        <v>9900</v>
      </c>
      <c r="U512">
        <v>27000</v>
      </c>
      <c r="V512">
        <v>36100</v>
      </c>
    </row>
    <row r="513" spans="1:22" hidden="1" x14ac:dyDescent="0.25">
      <c r="A513" t="str">
        <f t="shared" si="7"/>
        <v>YAG3Female + maleKorea (South)</v>
      </c>
      <c r="B513" t="s">
        <v>37</v>
      </c>
      <c r="C513" t="s">
        <v>183</v>
      </c>
      <c r="D513">
        <v>3</v>
      </c>
      <c r="E513" t="s">
        <v>246</v>
      </c>
      <c r="F513" t="s">
        <v>260</v>
      </c>
      <c r="G513" t="s">
        <v>141</v>
      </c>
      <c r="H513">
        <v>910</v>
      </c>
      <c r="I513">
        <v>885</v>
      </c>
      <c r="J513">
        <v>69.8</v>
      </c>
      <c r="K513">
        <v>2.5</v>
      </c>
      <c r="L513">
        <v>270</v>
      </c>
      <c r="M513">
        <v>16.7</v>
      </c>
      <c r="N513">
        <v>1.6</v>
      </c>
      <c r="O513">
        <v>5.4</v>
      </c>
      <c r="P513">
        <v>7.8</v>
      </c>
      <c r="Q513">
        <v>12</v>
      </c>
      <c r="R513">
        <v>6.5</v>
      </c>
      <c r="S513">
        <v>40</v>
      </c>
      <c r="T513">
        <v>17500</v>
      </c>
      <c r="U513">
        <v>27000</v>
      </c>
      <c r="V513">
        <v>40900</v>
      </c>
    </row>
    <row r="514" spans="1:22" hidden="1" x14ac:dyDescent="0.25">
      <c r="A514" t="str">
        <f t="shared" si="7"/>
        <v>YAG1Female + maleKorea (South)</v>
      </c>
      <c r="B514" t="s">
        <v>37</v>
      </c>
      <c r="C514" t="s">
        <v>184</v>
      </c>
      <c r="D514">
        <v>1</v>
      </c>
      <c r="E514" t="s">
        <v>246</v>
      </c>
      <c r="F514" t="s">
        <v>260</v>
      </c>
      <c r="G514" t="s">
        <v>141</v>
      </c>
      <c r="H514">
        <v>955</v>
      </c>
      <c r="I514">
        <v>950</v>
      </c>
      <c r="J514">
        <v>73</v>
      </c>
      <c r="K514">
        <v>0.4</v>
      </c>
      <c r="L514">
        <v>255</v>
      </c>
      <c r="M514">
        <v>12.9</v>
      </c>
      <c r="N514">
        <v>1.4</v>
      </c>
      <c r="O514">
        <v>5.3</v>
      </c>
      <c r="P514">
        <v>6.4</v>
      </c>
      <c r="Q514">
        <v>12.7</v>
      </c>
      <c r="R514">
        <v>7.5</v>
      </c>
      <c r="S514">
        <v>45</v>
      </c>
      <c r="T514">
        <v>13900</v>
      </c>
      <c r="U514">
        <v>23900</v>
      </c>
      <c r="V514">
        <v>32100</v>
      </c>
    </row>
    <row r="515" spans="1:22" hidden="1" x14ac:dyDescent="0.25">
      <c r="A515" t="str">
        <f t="shared" ref="A515:A578" si="8">"YAG"&amp;D515 &amp;E515 &amp;F515</f>
        <v>YAG5Female + maleKorea (South)</v>
      </c>
      <c r="B515" t="s">
        <v>40</v>
      </c>
      <c r="C515" t="s">
        <v>250</v>
      </c>
      <c r="D515">
        <v>5</v>
      </c>
      <c r="E515" t="s">
        <v>246</v>
      </c>
      <c r="F515" t="s">
        <v>260</v>
      </c>
      <c r="G515" t="s">
        <v>141</v>
      </c>
      <c r="H515">
        <v>865</v>
      </c>
      <c r="I515">
        <v>840</v>
      </c>
      <c r="J515">
        <v>70.2</v>
      </c>
      <c r="K515">
        <v>2.9</v>
      </c>
      <c r="L515">
        <v>250</v>
      </c>
      <c r="M515">
        <v>17.100000000000001</v>
      </c>
      <c r="N515">
        <v>0.5</v>
      </c>
      <c r="O515">
        <v>8</v>
      </c>
      <c r="P515">
        <v>8.8000000000000007</v>
      </c>
      <c r="Q515">
        <v>12.3</v>
      </c>
      <c r="R515">
        <v>4.3</v>
      </c>
      <c r="S515">
        <v>55</v>
      </c>
      <c r="T515">
        <v>19800</v>
      </c>
      <c r="U515">
        <v>34000</v>
      </c>
      <c r="V515">
        <v>41700</v>
      </c>
    </row>
    <row r="516" spans="1:22" hidden="1" x14ac:dyDescent="0.25">
      <c r="A516" t="str">
        <f t="shared" si="8"/>
        <v>YAG3Female + maleKorea (South)</v>
      </c>
      <c r="B516" t="s">
        <v>40</v>
      </c>
      <c r="C516" t="s">
        <v>123</v>
      </c>
      <c r="D516">
        <v>3</v>
      </c>
      <c r="E516" t="s">
        <v>246</v>
      </c>
      <c r="F516" t="s">
        <v>260</v>
      </c>
      <c r="G516" t="s">
        <v>141</v>
      </c>
      <c r="H516">
        <v>980</v>
      </c>
      <c r="I516">
        <v>970</v>
      </c>
      <c r="J516">
        <v>67.5</v>
      </c>
      <c r="K516">
        <v>1.1000000000000001</v>
      </c>
      <c r="L516">
        <v>315</v>
      </c>
      <c r="M516">
        <v>17.7</v>
      </c>
      <c r="N516">
        <v>1.5</v>
      </c>
      <c r="O516">
        <v>7.4</v>
      </c>
      <c r="P516">
        <v>9</v>
      </c>
      <c r="Q516">
        <v>13.3</v>
      </c>
      <c r="R516">
        <v>5.9</v>
      </c>
      <c r="S516">
        <v>65</v>
      </c>
      <c r="T516">
        <v>16800</v>
      </c>
      <c r="U516">
        <v>29300</v>
      </c>
      <c r="V516">
        <v>42100</v>
      </c>
    </row>
    <row r="517" spans="1:22" hidden="1" x14ac:dyDescent="0.25">
      <c r="A517" t="str">
        <f t="shared" si="8"/>
        <v>YAG1Female + maleKorea (South)</v>
      </c>
      <c r="B517" t="s">
        <v>40</v>
      </c>
      <c r="C517" t="s">
        <v>124</v>
      </c>
      <c r="D517">
        <v>1</v>
      </c>
      <c r="E517" t="s">
        <v>246</v>
      </c>
      <c r="F517" t="s">
        <v>260</v>
      </c>
      <c r="G517" t="s">
        <v>141</v>
      </c>
      <c r="H517">
        <v>970</v>
      </c>
      <c r="I517">
        <v>965</v>
      </c>
      <c r="J517">
        <v>68.7</v>
      </c>
      <c r="K517">
        <v>0.5</v>
      </c>
      <c r="L517">
        <v>300</v>
      </c>
      <c r="M517">
        <v>14.2</v>
      </c>
      <c r="N517">
        <v>2.2000000000000002</v>
      </c>
      <c r="O517">
        <v>7.2</v>
      </c>
      <c r="P517">
        <v>10.199999999999999</v>
      </c>
      <c r="Q517">
        <v>14.8</v>
      </c>
      <c r="R517">
        <v>7.7</v>
      </c>
      <c r="S517">
        <v>55</v>
      </c>
      <c r="T517">
        <v>21600</v>
      </c>
      <c r="U517">
        <v>29100</v>
      </c>
      <c r="V517">
        <v>34600</v>
      </c>
    </row>
    <row r="518" spans="1:22" hidden="1" x14ac:dyDescent="0.25">
      <c r="A518" t="str">
        <f t="shared" si="8"/>
        <v>YAG5Female + maleKorea (South)</v>
      </c>
      <c r="B518" t="s">
        <v>26</v>
      </c>
      <c r="C518" t="s">
        <v>183</v>
      </c>
      <c r="D518">
        <v>5</v>
      </c>
      <c r="E518" t="s">
        <v>246</v>
      </c>
      <c r="F518" t="s">
        <v>260</v>
      </c>
      <c r="G518" t="s">
        <v>141</v>
      </c>
      <c r="H518">
        <v>910</v>
      </c>
      <c r="I518">
        <v>880</v>
      </c>
      <c r="J518">
        <v>71.400000000000006</v>
      </c>
      <c r="K518">
        <v>3.3</v>
      </c>
      <c r="L518">
        <v>250</v>
      </c>
      <c r="M518">
        <v>17.899999999999999</v>
      </c>
      <c r="N518">
        <v>0.2</v>
      </c>
      <c r="O518">
        <v>6.7</v>
      </c>
      <c r="P518">
        <v>8.1999999999999993</v>
      </c>
      <c r="Q518">
        <v>10.5</v>
      </c>
      <c r="R518">
        <v>3.8</v>
      </c>
      <c r="S518">
        <v>50</v>
      </c>
      <c r="T518">
        <v>12800</v>
      </c>
      <c r="U518">
        <v>29200</v>
      </c>
      <c r="V518">
        <v>40500</v>
      </c>
    </row>
    <row r="519" spans="1:22" hidden="1" x14ac:dyDescent="0.25">
      <c r="A519" t="str">
        <f t="shared" si="8"/>
        <v>YAG3Female + maleKorea (South)</v>
      </c>
      <c r="B519" t="s">
        <v>26</v>
      </c>
      <c r="C519" t="s">
        <v>184</v>
      </c>
      <c r="D519">
        <v>3</v>
      </c>
      <c r="E519" t="s">
        <v>246</v>
      </c>
      <c r="F519" t="s">
        <v>260</v>
      </c>
      <c r="G519" t="s">
        <v>141</v>
      </c>
      <c r="H519">
        <v>955</v>
      </c>
      <c r="I519">
        <v>950</v>
      </c>
      <c r="J519">
        <v>73.8</v>
      </c>
      <c r="K519">
        <v>0.8</v>
      </c>
      <c r="L519">
        <v>250</v>
      </c>
      <c r="M519">
        <v>12.7</v>
      </c>
      <c r="N519">
        <v>1.4</v>
      </c>
      <c r="O519">
        <v>5.3</v>
      </c>
      <c r="P519">
        <v>7.3</v>
      </c>
      <c r="Q519">
        <v>12.1</v>
      </c>
      <c r="R519">
        <v>6.9</v>
      </c>
      <c r="S519">
        <v>45</v>
      </c>
      <c r="T519">
        <v>23100</v>
      </c>
      <c r="U519">
        <v>28700</v>
      </c>
      <c r="V519">
        <v>34700</v>
      </c>
    </row>
    <row r="520" spans="1:22" hidden="1" x14ac:dyDescent="0.25">
      <c r="A520" t="str">
        <f t="shared" si="8"/>
        <v>YAG1Female + maleKorea (South)</v>
      </c>
      <c r="B520" t="s">
        <v>26</v>
      </c>
      <c r="C520" t="s">
        <v>37</v>
      </c>
      <c r="D520">
        <v>1</v>
      </c>
      <c r="E520" t="s">
        <v>246</v>
      </c>
      <c r="F520" t="s">
        <v>260</v>
      </c>
      <c r="G520" t="s">
        <v>141</v>
      </c>
      <c r="H520">
        <v>965</v>
      </c>
      <c r="I520">
        <v>950</v>
      </c>
      <c r="J520">
        <v>71.7</v>
      </c>
      <c r="K520">
        <v>1.4</v>
      </c>
      <c r="L520">
        <v>270</v>
      </c>
      <c r="M520">
        <v>14.3</v>
      </c>
      <c r="N520">
        <v>1.8</v>
      </c>
      <c r="O520">
        <v>5.5</v>
      </c>
      <c r="P520">
        <v>8</v>
      </c>
      <c r="Q520">
        <v>12.2</v>
      </c>
      <c r="R520">
        <v>6.7</v>
      </c>
      <c r="S520">
        <v>45</v>
      </c>
      <c r="T520">
        <v>19000</v>
      </c>
      <c r="U520">
        <v>26300</v>
      </c>
      <c r="V520">
        <v>31000</v>
      </c>
    </row>
    <row r="521" spans="1:22" hidden="1" x14ac:dyDescent="0.25">
      <c r="A521" t="str">
        <f t="shared" si="8"/>
        <v>YAG5Female + maleKorea (South)</v>
      </c>
      <c r="B521" t="s">
        <v>104</v>
      </c>
      <c r="C521" t="s">
        <v>123</v>
      </c>
      <c r="D521">
        <v>5</v>
      </c>
      <c r="E521" t="s">
        <v>246</v>
      </c>
      <c r="F521" t="s">
        <v>260</v>
      </c>
      <c r="G521" t="s">
        <v>141</v>
      </c>
      <c r="H521">
        <v>980</v>
      </c>
      <c r="I521">
        <v>970</v>
      </c>
      <c r="J521">
        <v>68.599999999999994</v>
      </c>
      <c r="K521">
        <v>1.3</v>
      </c>
      <c r="L521">
        <v>305</v>
      </c>
      <c r="M521">
        <v>19.7</v>
      </c>
      <c r="N521">
        <v>1.3</v>
      </c>
      <c r="O521">
        <v>6.9</v>
      </c>
      <c r="P521">
        <v>7.9</v>
      </c>
      <c r="Q521">
        <v>10.3</v>
      </c>
      <c r="R521">
        <v>3.4</v>
      </c>
      <c r="S521">
        <v>60</v>
      </c>
      <c r="T521">
        <v>22600</v>
      </c>
      <c r="U521">
        <v>31800</v>
      </c>
      <c r="V521">
        <v>52900</v>
      </c>
    </row>
    <row r="522" spans="1:22" hidden="1" x14ac:dyDescent="0.25">
      <c r="A522" t="str">
        <f t="shared" si="8"/>
        <v>YAG3Female + maleKorea (South)</v>
      </c>
      <c r="B522" t="s">
        <v>104</v>
      </c>
      <c r="C522" t="s">
        <v>124</v>
      </c>
      <c r="D522">
        <v>3</v>
      </c>
      <c r="E522" t="s">
        <v>246</v>
      </c>
      <c r="F522" t="s">
        <v>260</v>
      </c>
      <c r="G522" t="s">
        <v>141</v>
      </c>
      <c r="H522">
        <v>970</v>
      </c>
      <c r="I522">
        <v>955</v>
      </c>
      <c r="J522">
        <v>69.8</v>
      </c>
      <c r="K522">
        <v>1.3</v>
      </c>
      <c r="L522">
        <v>290</v>
      </c>
      <c r="M522">
        <v>15.9</v>
      </c>
      <c r="N522">
        <v>1.7</v>
      </c>
      <c r="O522">
        <v>5.9</v>
      </c>
      <c r="P522">
        <v>8.1</v>
      </c>
      <c r="Q522">
        <v>12.6</v>
      </c>
      <c r="R522">
        <v>6.7</v>
      </c>
      <c r="S522">
        <v>50</v>
      </c>
      <c r="T522">
        <v>17900</v>
      </c>
      <c r="U522">
        <v>33900</v>
      </c>
      <c r="V522">
        <v>41200</v>
      </c>
    </row>
    <row r="523" spans="1:22" hidden="1" x14ac:dyDescent="0.25">
      <c r="A523" t="str">
        <f t="shared" si="8"/>
        <v>YAG1Female + maleKorea (South)</v>
      </c>
      <c r="B523" t="s">
        <v>104</v>
      </c>
      <c r="C523" t="s">
        <v>40</v>
      </c>
      <c r="D523">
        <v>1</v>
      </c>
      <c r="E523" t="s">
        <v>246</v>
      </c>
      <c r="F523" t="s">
        <v>260</v>
      </c>
      <c r="G523" t="s">
        <v>141</v>
      </c>
      <c r="H523">
        <v>935</v>
      </c>
      <c r="I523">
        <v>925</v>
      </c>
      <c r="J523">
        <v>66.3</v>
      </c>
      <c r="K523">
        <v>0.8</v>
      </c>
      <c r="L523">
        <v>310</v>
      </c>
      <c r="M523">
        <v>16.2</v>
      </c>
      <c r="N523">
        <v>3.5</v>
      </c>
      <c r="O523">
        <v>6.2</v>
      </c>
      <c r="P523">
        <v>7.9</v>
      </c>
      <c r="Q523">
        <v>14</v>
      </c>
      <c r="R523">
        <v>7.9</v>
      </c>
      <c r="S523">
        <v>55</v>
      </c>
      <c r="T523">
        <v>21200</v>
      </c>
      <c r="U523">
        <v>25600</v>
      </c>
      <c r="V523">
        <v>33200</v>
      </c>
    </row>
    <row r="524" spans="1:22" hidden="1" x14ac:dyDescent="0.25">
      <c r="A524" t="str">
        <f t="shared" si="8"/>
        <v>YAG5Female + maleKorea (South)</v>
      </c>
      <c r="B524" t="s">
        <v>251</v>
      </c>
      <c r="C524" t="s">
        <v>184</v>
      </c>
      <c r="D524">
        <v>5</v>
      </c>
      <c r="E524" t="s">
        <v>246</v>
      </c>
      <c r="F524" t="s">
        <v>260</v>
      </c>
      <c r="G524" t="s">
        <v>141</v>
      </c>
      <c r="H524">
        <v>955</v>
      </c>
      <c r="I524">
        <v>945</v>
      </c>
      <c r="J524">
        <v>75.099999999999994</v>
      </c>
      <c r="K524">
        <v>0.9</v>
      </c>
      <c r="L524">
        <v>235</v>
      </c>
      <c r="M524">
        <v>13.7</v>
      </c>
      <c r="N524">
        <v>0.8</v>
      </c>
      <c r="O524">
        <v>5.8</v>
      </c>
      <c r="P524">
        <v>7.1</v>
      </c>
      <c r="Q524">
        <v>10.3</v>
      </c>
      <c r="R524">
        <v>4.5</v>
      </c>
      <c r="S524">
        <v>50</v>
      </c>
      <c r="T524">
        <v>18600</v>
      </c>
      <c r="U524">
        <v>27200</v>
      </c>
      <c r="V524">
        <v>35800</v>
      </c>
    </row>
    <row r="525" spans="1:22" hidden="1" x14ac:dyDescent="0.25">
      <c r="A525" t="str">
        <f t="shared" si="8"/>
        <v>YAG3Female + maleKorea (South)</v>
      </c>
      <c r="B525" t="s">
        <v>251</v>
      </c>
      <c r="C525" t="s">
        <v>37</v>
      </c>
      <c r="D525">
        <v>3</v>
      </c>
      <c r="E525" t="s">
        <v>246</v>
      </c>
      <c r="F525" t="s">
        <v>260</v>
      </c>
      <c r="G525" t="s">
        <v>141</v>
      </c>
      <c r="H525">
        <v>965</v>
      </c>
      <c r="I525">
        <v>945</v>
      </c>
      <c r="J525">
        <v>72.3</v>
      </c>
      <c r="K525">
        <v>2.1</v>
      </c>
      <c r="L525">
        <v>260</v>
      </c>
      <c r="M525">
        <v>14.2</v>
      </c>
      <c r="N525">
        <v>1.2</v>
      </c>
      <c r="O525">
        <v>6.1</v>
      </c>
      <c r="P525">
        <v>8.4</v>
      </c>
      <c r="Q525">
        <v>12.4</v>
      </c>
      <c r="R525">
        <v>6.2</v>
      </c>
      <c r="S525">
        <v>55</v>
      </c>
      <c r="T525">
        <v>17900</v>
      </c>
      <c r="U525">
        <v>30800</v>
      </c>
      <c r="V525">
        <v>37200</v>
      </c>
    </row>
    <row r="526" spans="1:22" hidden="1" x14ac:dyDescent="0.25">
      <c r="A526" t="str">
        <f t="shared" si="8"/>
        <v>YAG1Female + maleKorea (South)</v>
      </c>
      <c r="B526" t="s">
        <v>251</v>
      </c>
      <c r="C526" t="s">
        <v>26</v>
      </c>
      <c r="D526">
        <v>1</v>
      </c>
      <c r="E526" t="s">
        <v>246</v>
      </c>
      <c r="F526" t="s">
        <v>260</v>
      </c>
      <c r="G526" t="s">
        <v>141</v>
      </c>
      <c r="H526">
        <v>995</v>
      </c>
      <c r="I526">
        <v>975</v>
      </c>
      <c r="J526">
        <v>64.400000000000006</v>
      </c>
      <c r="K526">
        <v>2</v>
      </c>
      <c r="L526">
        <v>345</v>
      </c>
      <c r="M526">
        <v>17.7</v>
      </c>
      <c r="N526">
        <v>2.7</v>
      </c>
      <c r="O526">
        <v>6.1</v>
      </c>
      <c r="P526">
        <v>8.3000000000000007</v>
      </c>
      <c r="Q526">
        <v>15.2</v>
      </c>
      <c r="R526">
        <v>9</v>
      </c>
      <c r="S526">
        <v>55</v>
      </c>
      <c r="T526">
        <v>20400</v>
      </c>
      <c r="U526">
        <v>29600</v>
      </c>
      <c r="V526">
        <v>36500</v>
      </c>
    </row>
    <row r="527" spans="1:22" hidden="1" x14ac:dyDescent="0.25">
      <c r="A527" t="str">
        <f t="shared" si="8"/>
        <v>YAG5MaleKorea (South)</v>
      </c>
      <c r="B527" t="s">
        <v>37</v>
      </c>
      <c r="C527" t="s">
        <v>249</v>
      </c>
      <c r="D527">
        <v>5</v>
      </c>
      <c r="E527" t="s">
        <v>22</v>
      </c>
      <c r="F527" t="s">
        <v>260</v>
      </c>
      <c r="G527" t="s">
        <v>141</v>
      </c>
      <c r="H527">
        <v>335</v>
      </c>
      <c r="I527">
        <v>330</v>
      </c>
      <c r="J527">
        <v>75.3</v>
      </c>
      <c r="K527">
        <v>2.4</v>
      </c>
      <c r="L527">
        <v>80</v>
      </c>
      <c r="M527">
        <v>12.8</v>
      </c>
      <c r="N527">
        <v>0.6</v>
      </c>
      <c r="O527">
        <v>5.8</v>
      </c>
      <c r="P527">
        <v>6.4</v>
      </c>
      <c r="Q527">
        <v>11.3</v>
      </c>
      <c r="R527">
        <v>5.5</v>
      </c>
      <c r="S527">
        <v>15</v>
      </c>
      <c r="T527">
        <v>27000</v>
      </c>
      <c r="U527">
        <v>34300</v>
      </c>
      <c r="V527">
        <v>61300</v>
      </c>
    </row>
    <row r="528" spans="1:22" hidden="1" x14ac:dyDescent="0.25">
      <c r="A528" t="str">
        <f t="shared" si="8"/>
        <v>YAG3MaleKorea (South)</v>
      </c>
      <c r="B528" t="s">
        <v>37</v>
      </c>
      <c r="C528" t="s">
        <v>183</v>
      </c>
      <c r="D528">
        <v>3</v>
      </c>
      <c r="E528" t="s">
        <v>22</v>
      </c>
      <c r="F528" t="s">
        <v>260</v>
      </c>
      <c r="G528" t="s">
        <v>141</v>
      </c>
      <c r="H528">
        <v>390</v>
      </c>
      <c r="I528">
        <v>385</v>
      </c>
      <c r="J528">
        <v>72.900000000000006</v>
      </c>
      <c r="K528">
        <v>1.8</v>
      </c>
      <c r="L528">
        <v>105</v>
      </c>
      <c r="M528">
        <v>11.7</v>
      </c>
      <c r="N528">
        <v>2.2999999999999998</v>
      </c>
      <c r="O528">
        <v>6.2</v>
      </c>
      <c r="P528">
        <v>9.4</v>
      </c>
      <c r="Q528">
        <v>13</v>
      </c>
      <c r="R528">
        <v>6.8</v>
      </c>
      <c r="S528">
        <v>20</v>
      </c>
      <c r="T528">
        <v>21900</v>
      </c>
      <c r="U528">
        <v>28100</v>
      </c>
      <c r="V528">
        <v>44500</v>
      </c>
    </row>
    <row r="529" spans="1:22" hidden="1" x14ac:dyDescent="0.25">
      <c r="A529" t="str">
        <f t="shared" si="8"/>
        <v>YAG1MaleKorea (South)</v>
      </c>
      <c r="B529" t="s">
        <v>37</v>
      </c>
      <c r="C529" t="s">
        <v>184</v>
      </c>
      <c r="D529">
        <v>1</v>
      </c>
      <c r="E529" t="s">
        <v>22</v>
      </c>
      <c r="F529" t="s">
        <v>260</v>
      </c>
      <c r="G529" t="s">
        <v>141</v>
      </c>
      <c r="H529">
        <v>400</v>
      </c>
      <c r="I529">
        <v>400</v>
      </c>
      <c r="J529">
        <v>74.599999999999994</v>
      </c>
      <c r="K529">
        <v>0.3</v>
      </c>
      <c r="L529">
        <v>100</v>
      </c>
      <c r="M529">
        <v>11.3</v>
      </c>
      <c r="N529">
        <v>1.8</v>
      </c>
      <c r="O529">
        <v>3.5</v>
      </c>
      <c r="P529">
        <v>5.5</v>
      </c>
      <c r="Q529">
        <v>12.3</v>
      </c>
      <c r="R529">
        <v>8.8000000000000007</v>
      </c>
      <c r="S529">
        <v>15</v>
      </c>
      <c r="T529">
        <v>26300</v>
      </c>
      <c r="U529">
        <v>32100</v>
      </c>
      <c r="V529">
        <v>47400</v>
      </c>
    </row>
    <row r="530" spans="1:22" hidden="1" x14ac:dyDescent="0.25">
      <c r="A530" t="str">
        <f t="shared" si="8"/>
        <v>YAG5MaleKorea (South)</v>
      </c>
      <c r="B530" t="s">
        <v>40</v>
      </c>
      <c r="C530" t="s">
        <v>250</v>
      </c>
      <c r="D530">
        <v>5</v>
      </c>
      <c r="E530" t="s">
        <v>22</v>
      </c>
      <c r="F530" t="s">
        <v>260</v>
      </c>
      <c r="G530" t="s">
        <v>141</v>
      </c>
      <c r="H530">
        <v>370</v>
      </c>
      <c r="I530">
        <v>365</v>
      </c>
      <c r="J530">
        <v>76.8</v>
      </c>
      <c r="K530">
        <v>1.6</v>
      </c>
      <c r="L530">
        <v>85</v>
      </c>
      <c r="M530">
        <v>11.7</v>
      </c>
      <c r="N530">
        <v>0.5</v>
      </c>
      <c r="O530">
        <v>7.1</v>
      </c>
      <c r="P530">
        <v>8.1999999999999993</v>
      </c>
      <c r="Q530">
        <v>10.9</v>
      </c>
      <c r="R530">
        <v>3.8</v>
      </c>
      <c r="S530">
        <v>25</v>
      </c>
      <c r="T530">
        <v>27400</v>
      </c>
      <c r="U530">
        <v>37300</v>
      </c>
      <c r="V530">
        <v>43200</v>
      </c>
    </row>
    <row r="531" spans="1:22" hidden="1" x14ac:dyDescent="0.25">
      <c r="A531" t="str">
        <f t="shared" si="8"/>
        <v>YAG3MaleKorea (South)</v>
      </c>
      <c r="B531" t="s">
        <v>40</v>
      </c>
      <c r="C531" t="s">
        <v>123</v>
      </c>
      <c r="D531">
        <v>3</v>
      </c>
      <c r="E531" t="s">
        <v>22</v>
      </c>
      <c r="F531" t="s">
        <v>260</v>
      </c>
      <c r="G531" t="s">
        <v>141</v>
      </c>
      <c r="H531">
        <v>385</v>
      </c>
      <c r="I531">
        <v>380</v>
      </c>
      <c r="J531">
        <v>72.599999999999994</v>
      </c>
      <c r="K531">
        <v>0.8</v>
      </c>
      <c r="L531">
        <v>105</v>
      </c>
      <c r="M531">
        <v>11.8</v>
      </c>
      <c r="N531">
        <v>1.3</v>
      </c>
      <c r="O531">
        <v>7.1</v>
      </c>
      <c r="P531">
        <v>8.6999999999999993</v>
      </c>
      <c r="Q531">
        <v>14.2</v>
      </c>
      <c r="R531">
        <v>7.1</v>
      </c>
      <c r="S531">
        <v>25</v>
      </c>
      <c r="T531">
        <v>26000</v>
      </c>
      <c r="U531">
        <v>34200</v>
      </c>
      <c r="V531">
        <v>47200</v>
      </c>
    </row>
    <row r="532" spans="1:22" hidden="1" x14ac:dyDescent="0.25">
      <c r="A532" t="str">
        <f t="shared" si="8"/>
        <v>YAG1MaleKorea (South)</v>
      </c>
      <c r="B532" t="s">
        <v>40</v>
      </c>
      <c r="C532" t="s">
        <v>124</v>
      </c>
      <c r="D532">
        <v>1</v>
      </c>
      <c r="E532" t="s">
        <v>22</v>
      </c>
      <c r="F532" t="s">
        <v>260</v>
      </c>
      <c r="G532" t="s">
        <v>141</v>
      </c>
      <c r="H532">
        <v>390</v>
      </c>
      <c r="I532">
        <v>385</v>
      </c>
      <c r="J532">
        <v>71.2</v>
      </c>
      <c r="K532">
        <v>0.8</v>
      </c>
      <c r="L532">
        <v>110</v>
      </c>
      <c r="M532">
        <v>11.7</v>
      </c>
      <c r="N532">
        <v>1.8</v>
      </c>
      <c r="O532">
        <v>7</v>
      </c>
      <c r="P532">
        <v>10.6</v>
      </c>
      <c r="Q532">
        <v>15.3</v>
      </c>
      <c r="R532">
        <v>8.3000000000000007</v>
      </c>
      <c r="S532">
        <v>25</v>
      </c>
      <c r="T532">
        <v>27100</v>
      </c>
      <c r="U532">
        <v>32200</v>
      </c>
      <c r="V532">
        <v>43600</v>
      </c>
    </row>
    <row r="533" spans="1:22" hidden="1" x14ac:dyDescent="0.25">
      <c r="A533" t="str">
        <f t="shared" si="8"/>
        <v>YAG5MaleKorea (South)</v>
      </c>
      <c r="B533" t="s">
        <v>26</v>
      </c>
      <c r="C533" t="s">
        <v>183</v>
      </c>
      <c r="D533">
        <v>5</v>
      </c>
      <c r="E533" t="s">
        <v>22</v>
      </c>
      <c r="F533" t="s">
        <v>260</v>
      </c>
      <c r="G533" t="s">
        <v>141</v>
      </c>
      <c r="H533">
        <v>390</v>
      </c>
      <c r="I533">
        <v>380</v>
      </c>
      <c r="J533">
        <v>74.2</v>
      </c>
      <c r="K533">
        <v>2.8</v>
      </c>
      <c r="L533">
        <v>100</v>
      </c>
      <c r="M533">
        <v>13.4</v>
      </c>
      <c r="N533">
        <v>0.3</v>
      </c>
      <c r="O533">
        <v>7.6</v>
      </c>
      <c r="P533">
        <v>9.5</v>
      </c>
      <c r="Q533">
        <v>12.1</v>
      </c>
      <c r="R533">
        <v>4.5</v>
      </c>
      <c r="S533">
        <v>25</v>
      </c>
      <c r="T533">
        <v>19900</v>
      </c>
      <c r="U533">
        <v>33600</v>
      </c>
      <c r="V533">
        <v>48200</v>
      </c>
    </row>
    <row r="534" spans="1:22" hidden="1" x14ac:dyDescent="0.25">
      <c r="A534" t="str">
        <f t="shared" si="8"/>
        <v>YAG3MaleKorea (South)</v>
      </c>
      <c r="B534" t="s">
        <v>26</v>
      </c>
      <c r="C534" t="s">
        <v>184</v>
      </c>
      <c r="D534">
        <v>3</v>
      </c>
      <c r="E534" t="s">
        <v>22</v>
      </c>
      <c r="F534" t="s">
        <v>260</v>
      </c>
      <c r="G534" t="s">
        <v>141</v>
      </c>
      <c r="H534">
        <v>400</v>
      </c>
      <c r="I534">
        <v>395</v>
      </c>
      <c r="J534">
        <v>75.400000000000006</v>
      </c>
      <c r="K534">
        <v>1</v>
      </c>
      <c r="L534">
        <v>95</v>
      </c>
      <c r="M534">
        <v>10.4</v>
      </c>
      <c r="N534">
        <v>1.3</v>
      </c>
      <c r="O534">
        <v>4.5999999999999996</v>
      </c>
      <c r="P534">
        <v>7.3</v>
      </c>
      <c r="Q534">
        <v>12.9</v>
      </c>
      <c r="R534">
        <v>8.4</v>
      </c>
      <c r="S534">
        <v>15</v>
      </c>
      <c r="T534">
        <v>25200</v>
      </c>
      <c r="U534">
        <v>27700</v>
      </c>
      <c r="V534">
        <v>34300</v>
      </c>
    </row>
    <row r="535" spans="1:22" hidden="1" x14ac:dyDescent="0.25">
      <c r="A535" t="str">
        <f t="shared" si="8"/>
        <v>YAG1MaleKorea (South)</v>
      </c>
      <c r="B535" t="s">
        <v>26</v>
      </c>
      <c r="C535" t="s">
        <v>37</v>
      </c>
      <c r="D535">
        <v>1</v>
      </c>
      <c r="E535" t="s">
        <v>22</v>
      </c>
      <c r="F535" t="s">
        <v>260</v>
      </c>
      <c r="G535" t="s">
        <v>141</v>
      </c>
      <c r="H535">
        <v>420</v>
      </c>
      <c r="I535">
        <v>415</v>
      </c>
      <c r="J535">
        <v>74.900000000000006</v>
      </c>
      <c r="K535">
        <v>1</v>
      </c>
      <c r="L535">
        <v>105</v>
      </c>
      <c r="M535">
        <v>10.4</v>
      </c>
      <c r="N535">
        <v>1.4</v>
      </c>
      <c r="O535">
        <v>3.9</v>
      </c>
      <c r="P535">
        <v>7</v>
      </c>
      <c r="Q535">
        <v>13.3</v>
      </c>
      <c r="R535">
        <v>9.4</v>
      </c>
      <c r="S535">
        <v>15</v>
      </c>
      <c r="T535">
        <v>26300</v>
      </c>
      <c r="U535">
        <v>28500</v>
      </c>
      <c r="V535">
        <v>31400</v>
      </c>
    </row>
    <row r="536" spans="1:22" hidden="1" x14ac:dyDescent="0.25">
      <c r="A536" t="str">
        <f t="shared" si="8"/>
        <v>YAG5MaleKorea (South)</v>
      </c>
      <c r="B536" t="s">
        <v>104</v>
      </c>
      <c r="C536" t="s">
        <v>123</v>
      </c>
      <c r="D536">
        <v>5</v>
      </c>
      <c r="E536" t="s">
        <v>22</v>
      </c>
      <c r="F536" t="s">
        <v>260</v>
      </c>
      <c r="G536" t="s">
        <v>141</v>
      </c>
      <c r="H536">
        <v>385</v>
      </c>
      <c r="I536">
        <v>380</v>
      </c>
      <c r="J536">
        <v>74.2</v>
      </c>
      <c r="K536">
        <v>0.8</v>
      </c>
      <c r="L536">
        <v>100</v>
      </c>
      <c r="M536">
        <v>14.2</v>
      </c>
      <c r="N536">
        <v>1.1000000000000001</v>
      </c>
      <c r="O536">
        <v>6.8</v>
      </c>
      <c r="P536">
        <v>7.6</v>
      </c>
      <c r="Q536">
        <v>10.5</v>
      </c>
      <c r="R536">
        <v>3.7</v>
      </c>
      <c r="S536">
        <v>25</v>
      </c>
      <c r="T536">
        <v>26400</v>
      </c>
      <c r="U536">
        <v>40200</v>
      </c>
      <c r="V536">
        <v>53500</v>
      </c>
    </row>
    <row r="537" spans="1:22" hidden="1" x14ac:dyDescent="0.25">
      <c r="A537" t="str">
        <f t="shared" si="8"/>
        <v>YAG3MaleKorea (South)</v>
      </c>
      <c r="B537" t="s">
        <v>104</v>
      </c>
      <c r="C537" t="s">
        <v>124</v>
      </c>
      <c r="D537">
        <v>3</v>
      </c>
      <c r="E537" t="s">
        <v>22</v>
      </c>
      <c r="F537" t="s">
        <v>260</v>
      </c>
      <c r="G537" t="s">
        <v>141</v>
      </c>
      <c r="H537">
        <v>390</v>
      </c>
      <c r="I537">
        <v>385</v>
      </c>
      <c r="J537">
        <v>72.099999999999994</v>
      </c>
      <c r="K537">
        <v>1.3</v>
      </c>
      <c r="L537">
        <v>105</v>
      </c>
      <c r="M537">
        <v>14.6</v>
      </c>
      <c r="N537">
        <v>0.3</v>
      </c>
      <c r="O537">
        <v>5.7</v>
      </c>
      <c r="P537">
        <v>8.6</v>
      </c>
      <c r="Q537">
        <v>13.1</v>
      </c>
      <c r="R537">
        <v>7.3</v>
      </c>
      <c r="S537">
        <v>20</v>
      </c>
      <c r="T537">
        <v>35600</v>
      </c>
      <c r="U537">
        <v>39600</v>
      </c>
      <c r="V537">
        <v>51400</v>
      </c>
    </row>
    <row r="538" spans="1:22" hidden="1" x14ac:dyDescent="0.25">
      <c r="A538" t="str">
        <f t="shared" si="8"/>
        <v>YAG1MaleKorea (South)</v>
      </c>
      <c r="B538" t="s">
        <v>104</v>
      </c>
      <c r="C538" t="s">
        <v>40</v>
      </c>
      <c r="D538">
        <v>1</v>
      </c>
      <c r="E538" t="s">
        <v>22</v>
      </c>
      <c r="F538" t="s">
        <v>260</v>
      </c>
      <c r="G538" t="s">
        <v>141</v>
      </c>
      <c r="H538">
        <v>400</v>
      </c>
      <c r="I538">
        <v>395</v>
      </c>
      <c r="J538">
        <v>70</v>
      </c>
      <c r="K538">
        <v>1.5</v>
      </c>
      <c r="L538">
        <v>120</v>
      </c>
      <c r="M538">
        <v>13.2</v>
      </c>
      <c r="N538">
        <v>1.5</v>
      </c>
      <c r="O538">
        <v>4.8</v>
      </c>
      <c r="P538">
        <v>7.4</v>
      </c>
      <c r="Q538">
        <v>15.3</v>
      </c>
      <c r="R538">
        <v>10.4</v>
      </c>
      <c r="S538">
        <v>20</v>
      </c>
      <c r="T538">
        <v>16100</v>
      </c>
      <c r="U538">
        <v>24800</v>
      </c>
      <c r="V538">
        <v>31800</v>
      </c>
    </row>
    <row r="539" spans="1:22" hidden="1" x14ac:dyDescent="0.25">
      <c r="A539" t="str">
        <f t="shared" si="8"/>
        <v>YAG5MaleKorea (South)</v>
      </c>
      <c r="B539" t="s">
        <v>251</v>
      </c>
      <c r="C539" t="s">
        <v>184</v>
      </c>
      <c r="D539">
        <v>5</v>
      </c>
      <c r="E539" t="s">
        <v>22</v>
      </c>
      <c r="F539" t="s">
        <v>260</v>
      </c>
      <c r="G539" t="s">
        <v>141</v>
      </c>
      <c r="H539">
        <v>400</v>
      </c>
      <c r="I539">
        <v>395</v>
      </c>
      <c r="J539">
        <v>77.2</v>
      </c>
      <c r="K539">
        <v>1</v>
      </c>
      <c r="L539">
        <v>90</v>
      </c>
      <c r="M539">
        <v>12.7</v>
      </c>
      <c r="N539">
        <v>0.8</v>
      </c>
      <c r="O539">
        <v>4.8</v>
      </c>
      <c r="P539">
        <v>6.1</v>
      </c>
      <c r="Q539">
        <v>9.4</v>
      </c>
      <c r="R539">
        <v>4.5999999999999996</v>
      </c>
      <c r="S539">
        <v>15</v>
      </c>
      <c r="T539">
        <v>22600</v>
      </c>
      <c r="U539">
        <v>27400</v>
      </c>
      <c r="V539">
        <v>35800</v>
      </c>
    </row>
    <row r="540" spans="1:22" hidden="1" x14ac:dyDescent="0.25">
      <c r="A540" t="str">
        <f t="shared" si="8"/>
        <v>YAG3MaleKorea (South)</v>
      </c>
      <c r="B540" t="s">
        <v>251</v>
      </c>
      <c r="C540" t="s">
        <v>37</v>
      </c>
      <c r="D540">
        <v>3</v>
      </c>
      <c r="E540" t="s">
        <v>22</v>
      </c>
      <c r="F540" t="s">
        <v>260</v>
      </c>
      <c r="G540" t="s">
        <v>141</v>
      </c>
      <c r="H540">
        <v>420</v>
      </c>
      <c r="I540">
        <v>415</v>
      </c>
      <c r="J540">
        <v>76</v>
      </c>
      <c r="K540">
        <v>1.4</v>
      </c>
      <c r="L540">
        <v>100</v>
      </c>
      <c r="M540">
        <v>10.9</v>
      </c>
      <c r="N540">
        <v>0.7</v>
      </c>
      <c r="O540">
        <v>5.0999999999999996</v>
      </c>
      <c r="P540">
        <v>7.7</v>
      </c>
      <c r="Q540">
        <v>12.3</v>
      </c>
      <c r="R540">
        <v>7.3</v>
      </c>
      <c r="S540">
        <v>20</v>
      </c>
      <c r="T540">
        <v>24800</v>
      </c>
      <c r="U540">
        <v>32500</v>
      </c>
      <c r="V540">
        <v>37200</v>
      </c>
    </row>
    <row r="541" spans="1:22" hidden="1" x14ac:dyDescent="0.25">
      <c r="A541" t="str">
        <f t="shared" si="8"/>
        <v>YAG1MaleKorea (South)</v>
      </c>
      <c r="B541" t="s">
        <v>251</v>
      </c>
      <c r="C541" t="s">
        <v>26</v>
      </c>
      <c r="D541">
        <v>1</v>
      </c>
      <c r="E541" t="s">
        <v>22</v>
      </c>
      <c r="F541" t="s">
        <v>260</v>
      </c>
      <c r="G541" t="s">
        <v>141</v>
      </c>
      <c r="H541">
        <v>390</v>
      </c>
      <c r="I541">
        <v>380</v>
      </c>
      <c r="J541">
        <v>65.7</v>
      </c>
      <c r="K541">
        <v>3.3</v>
      </c>
      <c r="L541">
        <v>130</v>
      </c>
      <c r="M541">
        <v>12.7</v>
      </c>
      <c r="N541">
        <v>1.8</v>
      </c>
      <c r="O541">
        <v>7.4</v>
      </c>
      <c r="P541">
        <v>9.1999999999999993</v>
      </c>
      <c r="Q541">
        <v>19.8</v>
      </c>
      <c r="R541">
        <v>12.4</v>
      </c>
      <c r="S541">
        <v>25</v>
      </c>
      <c r="T541">
        <v>23000</v>
      </c>
      <c r="U541">
        <v>31000</v>
      </c>
      <c r="V541">
        <v>42000</v>
      </c>
    </row>
    <row r="542" spans="1:22" hidden="1" x14ac:dyDescent="0.25">
      <c r="A542" t="str">
        <f t="shared" si="8"/>
        <v>YAG5FemaleMalaysia</v>
      </c>
      <c r="B542" t="s">
        <v>37</v>
      </c>
      <c r="C542" t="s">
        <v>249</v>
      </c>
      <c r="D542">
        <v>5</v>
      </c>
      <c r="E542" t="s">
        <v>21</v>
      </c>
      <c r="F542" t="s">
        <v>160</v>
      </c>
      <c r="G542" t="s">
        <v>141</v>
      </c>
      <c r="H542">
        <v>535</v>
      </c>
      <c r="I542">
        <v>505</v>
      </c>
      <c r="J542">
        <v>56.3</v>
      </c>
      <c r="K542">
        <v>5.6</v>
      </c>
      <c r="L542">
        <v>220</v>
      </c>
      <c r="M542">
        <v>28</v>
      </c>
      <c r="N542">
        <v>0.8</v>
      </c>
      <c r="O542">
        <v>8.1999999999999993</v>
      </c>
      <c r="P542">
        <v>9.9</v>
      </c>
      <c r="Q542">
        <v>14.9</v>
      </c>
      <c r="R542">
        <v>6.8</v>
      </c>
      <c r="S542">
        <v>40</v>
      </c>
      <c r="T542">
        <v>23000</v>
      </c>
      <c r="U542">
        <v>31000</v>
      </c>
      <c r="V542">
        <v>45300</v>
      </c>
    </row>
    <row r="543" spans="1:22" hidden="1" x14ac:dyDescent="0.25">
      <c r="A543" t="str">
        <f t="shared" si="8"/>
        <v>YAG3FemaleMalaysia</v>
      </c>
      <c r="B543" t="s">
        <v>37</v>
      </c>
      <c r="C543" t="s">
        <v>183</v>
      </c>
      <c r="D543">
        <v>3</v>
      </c>
      <c r="E543" t="s">
        <v>21</v>
      </c>
      <c r="F543" t="s">
        <v>160</v>
      </c>
      <c r="G543" t="s">
        <v>141</v>
      </c>
      <c r="H543">
        <v>550</v>
      </c>
      <c r="I543">
        <v>535</v>
      </c>
      <c r="J543">
        <v>56.7</v>
      </c>
      <c r="K543">
        <v>2.9</v>
      </c>
      <c r="L543">
        <v>230</v>
      </c>
      <c r="M543">
        <v>27.7</v>
      </c>
      <c r="N543">
        <v>0.9</v>
      </c>
      <c r="O543">
        <v>8.8000000000000007</v>
      </c>
      <c r="P543">
        <v>11</v>
      </c>
      <c r="Q543">
        <v>14.6</v>
      </c>
      <c r="R543">
        <v>5.8</v>
      </c>
      <c r="S543">
        <v>40</v>
      </c>
      <c r="T543">
        <v>20600</v>
      </c>
      <c r="U543">
        <v>31800</v>
      </c>
      <c r="V543">
        <v>36500</v>
      </c>
    </row>
    <row r="544" spans="1:22" hidden="1" x14ac:dyDescent="0.25">
      <c r="A544" t="str">
        <f t="shared" si="8"/>
        <v>YAG1FemaleMalaysia</v>
      </c>
      <c r="B544" t="s">
        <v>37</v>
      </c>
      <c r="C544" t="s">
        <v>184</v>
      </c>
      <c r="D544">
        <v>1</v>
      </c>
      <c r="E544" t="s">
        <v>21</v>
      </c>
      <c r="F544" t="s">
        <v>160</v>
      </c>
      <c r="G544" t="s">
        <v>141</v>
      </c>
      <c r="H544">
        <v>630</v>
      </c>
      <c r="I544">
        <v>620</v>
      </c>
      <c r="J544">
        <v>56.3</v>
      </c>
      <c r="K544">
        <v>1.3</v>
      </c>
      <c r="L544">
        <v>270</v>
      </c>
      <c r="M544">
        <v>26.8</v>
      </c>
      <c r="N544">
        <v>0.8</v>
      </c>
      <c r="O544">
        <v>6.9</v>
      </c>
      <c r="P544">
        <v>10</v>
      </c>
      <c r="Q544">
        <v>16.100000000000001</v>
      </c>
      <c r="R544">
        <v>9.1999999999999993</v>
      </c>
      <c r="S544">
        <v>30</v>
      </c>
      <c r="T544">
        <v>16400</v>
      </c>
      <c r="U544">
        <v>31000</v>
      </c>
      <c r="V544">
        <v>40500</v>
      </c>
    </row>
    <row r="545" spans="1:22" hidden="1" x14ac:dyDescent="0.25">
      <c r="A545" t="str">
        <f t="shared" si="8"/>
        <v>YAG5FemaleMalaysia</v>
      </c>
      <c r="B545" t="s">
        <v>40</v>
      </c>
      <c r="C545" t="s">
        <v>250</v>
      </c>
      <c r="D545">
        <v>5</v>
      </c>
      <c r="E545" t="s">
        <v>21</v>
      </c>
      <c r="F545" t="s">
        <v>160</v>
      </c>
      <c r="G545" t="s">
        <v>141</v>
      </c>
      <c r="H545">
        <v>570</v>
      </c>
      <c r="I545">
        <v>540</v>
      </c>
      <c r="J545">
        <v>53.9</v>
      </c>
      <c r="K545">
        <v>4.5999999999999996</v>
      </c>
      <c r="L545">
        <v>250</v>
      </c>
      <c r="M545">
        <v>31.4</v>
      </c>
      <c r="N545">
        <v>1.3</v>
      </c>
      <c r="O545">
        <v>9</v>
      </c>
      <c r="P545">
        <v>10</v>
      </c>
      <c r="Q545">
        <v>13.5</v>
      </c>
      <c r="R545">
        <v>4.4000000000000004</v>
      </c>
      <c r="S545">
        <v>45</v>
      </c>
      <c r="T545">
        <v>17800</v>
      </c>
      <c r="U545">
        <v>30400</v>
      </c>
      <c r="V545">
        <v>41800</v>
      </c>
    </row>
    <row r="546" spans="1:22" hidden="1" x14ac:dyDescent="0.25">
      <c r="A546" t="str">
        <f t="shared" si="8"/>
        <v>YAG3FemaleMalaysia</v>
      </c>
      <c r="B546" t="s">
        <v>40</v>
      </c>
      <c r="C546" t="s">
        <v>123</v>
      </c>
      <c r="D546">
        <v>3</v>
      </c>
      <c r="E546" t="s">
        <v>21</v>
      </c>
      <c r="F546" t="s">
        <v>160</v>
      </c>
      <c r="G546" t="s">
        <v>141</v>
      </c>
      <c r="H546">
        <v>605</v>
      </c>
      <c r="I546">
        <v>595</v>
      </c>
      <c r="J546">
        <v>55.6</v>
      </c>
      <c r="K546">
        <v>1.8</v>
      </c>
      <c r="L546">
        <v>265</v>
      </c>
      <c r="M546">
        <v>31.1</v>
      </c>
      <c r="N546">
        <v>1</v>
      </c>
      <c r="O546">
        <v>8.4</v>
      </c>
      <c r="P546">
        <v>9.6</v>
      </c>
      <c r="Q546">
        <v>12.3</v>
      </c>
      <c r="R546">
        <v>3.9</v>
      </c>
      <c r="S546">
        <v>45</v>
      </c>
      <c r="T546">
        <v>25600</v>
      </c>
      <c r="U546">
        <v>32600</v>
      </c>
      <c r="V546">
        <v>45800</v>
      </c>
    </row>
    <row r="547" spans="1:22" hidden="1" x14ac:dyDescent="0.25">
      <c r="A547" t="str">
        <f t="shared" si="8"/>
        <v>YAG1FemaleMalaysia</v>
      </c>
      <c r="B547" t="s">
        <v>40</v>
      </c>
      <c r="C547" t="s">
        <v>124</v>
      </c>
      <c r="D547">
        <v>1</v>
      </c>
      <c r="E547" t="s">
        <v>21</v>
      </c>
      <c r="F547" t="s">
        <v>160</v>
      </c>
      <c r="G547" t="s">
        <v>141</v>
      </c>
      <c r="H547">
        <v>695</v>
      </c>
      <c r="I547">
        <v>690</v>
      </c>
      <c r="J547">
        <v>59.8</v>
      </c>
      <c r="K547">
        <v>0.9</v>
      </c>
      <c r="L547">
        <v>280</v>
      </c>
      <c r="M547">
        <v>25.8</v>
      </c>
      <c r="N547">
        <v>1.6</v>
      </c>
      <c r="O547">
        <v>7.5</v>
      </c>
      <c r="P547">
        <v>9.6</v>
      </c>
      <c r="Q547">
        <v>12.9</v>
      </c>
      <c r="R547">
        <v>5.4</v>
      </c>
      <c r="S547">
        <v>40</v>
      </c>
      <c r="T547">
        <v>17400</v>
      </c>
      <c r="U547">
        <v>26700</v>
      </c>
      <c r="V547">
        <v>35700</v>
      </c>
    </row>
    <row r="548" spans="1:22" hidden="1" x14ac:dyDescent="0.25">
      <c r="A548" t="str">
        <f t="shared" si="8"/>
        <v>YAG5FemaleMalaysia</v>
      </c>
      <c r="B548" t="s">
        <v>26</v>
      </c>
      <c r="C548" t="s">
        <v>183</v>
      </c>
      <c r="D548">
        <v>5</v>
      </c>
      <c r="E548" t="s">
        <v>21</v>
      </c>
      <c r="F548" t="s">
        <v>160</v>
      </c>
      <c r="G548" t="s">
        <v>141</v>
      </c>
      <c r="H548">
        <v>550</v>
      </c>
      <c r="I548">
        <v>530</v>
      </c>
      <c r="J548">
        <v>57.3</v>
      </c>
      <c r="K548">
        <v>3.3</v>
      </c>
      <c r="L548">
        <v>225</v>
      </c>
      <c r="M548">
        <v>28.2</v>
      </c>
      <c r="N548">
        <v>1.1000000000000001</v>
      </c>
      <c r="O548">
        <v>9.1999999999999993</v>
      </c>
      <c r="P548">
        <v>10.9</v>
      </c>
      <c r="Q548">
        <v>13.3</v>
      </c>
      <c r="R548">
        <v>4.0999999999999996</v>
      </c>
      <c r="S548">
        <v>40</v>
      </c>
      <c r="T548">
        <v>18200</v>
      </c>
      <c r="U548">
        <v>29200</v>
      </c>
      <c r="V548">
        <v>39800</v>
      </c>
    </row>
    <row r="549" spans="1:22" hidden="1" x14ac:dyDescent="0.25">
      <c r="A549" t="str">
        <f t="shared" si="8"/>
        <v>YAG3FemaleMalaysia</v>
      </c>
      <c r="B549" t="s">
        <v>26</v>
      </c>
      <c r="C549" t="s">
        <v>184</v>
      </c>
      <c r="D549">
        <v>3</v>
      </c>
      <c r="E549" t="s">
        <v>21</v>
      </c>
      <c r="F549" t="s">
        <v>160</v>
      </c>
      <c r="G549" t="s">
        <v>141</v>
      </c>
      <c r="H549">
        <v>630</v>
      </c>
      <c r="I549">
        <v>615</v>
      </c>
      <c r="J549">
        <v>57.8</v>
      </c>
      <c r="K549">
        <v>2.2000000000000002</v>
      </c>
      <c r="L549">
        <v>260</v>
      </c>
      <c r="M549">
        <v>27.9</v>
      </c>
      <c r="N549">
        <v>1.1000000000000001</v>
      </c>
      <c r="O549">
        <v>6.2</v>
      </c>
      <c r="P549">
        <v>8.9</v>
      </c>
      <c r="Q549">
        <v>13.1</v>
      </c>
      <c r="R549">
        <v>7</v>
      </c>
      <c r="S549">
        <v>30</v>
      </c>
      <c r="T549">
        <v>24100</v>
      </c>
      <c r="U549">
        <v>38300</v>
      </c>
      <c r="V549">
        <v>48200</v>
      </c>
    </row>
    <row r="550" spans="1:22" hidden="1" x14ac:dyDescent="0.25">
      <c r="A550" t="str">
        <f t="shared" si="8"/>
        <v>YAG1FemaleMalaysia</v>
      </c>
      <c r="B550" t="s">
        <v>26</v>
      </c>
      <c r="C550" t="s">
        <v>37</v>
      </c>
      <c r="D550">
        <v>1</v>
      </c>
      <c r="E550" t="s">
        <v>21</v>
      </c>
      <c r="F550" t="s">
        <v>160</v>
      </c>
      <c r="G550" t="s">
        <v>141</v>
      </c>
      <c r="H550">
        <v>1035</v>
      </c>
      <c r="I550">
        <v>1025</v>
      </c>
      <c r="J550">
        <v>68.900000000000006</v>
      </c>
      <c r="K550">
        <v>0.8</v>
      </c>
      <c r="L550">
        <v>320</v>
      </c>
      <c r="M550">
        <v>20.2</v>
      </c>
      <c r="N550">
        <v>1.4</v>
      </c>
      <c r="O550">
        <v>5</v>
      </c>
      <c r="P550">
        <v>7.3</v>
      </c>
      <c r="Q550">
        <v>9.6</v>
      </c>
      <c r="R550">
        <v>4.5999999999999996</v>
      </c>
      <c r="S550">
        <v>40</v>
      </c>
      <c r="T550">
        <v>14600</v>
      </c>
      <c r="U550">
        <v>24600</v>
      </c>
      <c r="V550">
        <v>33900</v>
      </c>
    </row>
    <row r="551" spans="1:22" hidden="1" x14ac:dyDescent="0.25">
      <c r="A551" t="str">
        <f t="shared" si="8"/>
        <v>YAG5FemaleMalaysia</v>
      </c>
      <c r="B551" t="s">
        <v>104</v>
      </c>
      <c r="C551" t="s">
        <v>123</v>
      </c>
      <c r="D551">
        <v>5</v>
      </c>
      <c r="E551" t="s">
        <v>21</v>
      </c>
      <c r="F551" t="s">
        <v>160</v>
      </c>
      <c r="G551" t="s">
        <v>141</v>
      </c>
      <c r="H551">
        <v>605</v>
      </c>
      <c r="I551">
        <v>595</v>
      </c>
      <c r="J551">
        <v>56.2</v>
      </c>
      <c r="K551">
        <v>1.8</v>
      </c>
      <c r="L551">
        <v>260</v>
      </c>
      <c r="M551">
        <v>31.1</v>
      </c>
      <c r="N551">
        <v>0.8</v>
      </c>
      <c r="O551">
        <v>8.6</v>
      </c>
      <c r="P551">
        <v>9.9</v>
      </c>
      <c r="Q551">
        <v>11.8</v>
      </c>
      <c r="R551">
        <v>3.2</v>
      </c>
      <c r="S551">
        <v>45</v>
      </c>
      <c r="T551">
        <v>16800</v>
      </c>
      <c r="U551">
        <v>32800</v>
      </c>
      <c r="V551">
        <v>48200</v>
      </c>
    </row>
    <row r="552" spans="1:22" hidden="1" x14ac:dyDescent="0.25">
      <c r="A552" t="str">
        <f t="shared" si="8"/>
        <v>YAG3FemaleMalaysia</v>
      </c>
      <c r="B552" t="s">
        <v>104</v>
      </c>
      <c r="C552" t="s">
        <v>124</v>
      </c>
      <c r="D552">
        <v>3</v>
      </c>
      <c r="E552" t="s">
        <v>21</v>
      </c>
      <c r="F552" t="s">
        <v>160</v>
      </c>
      <c r="G552" t="s">
        <v>141</v>
      </c>
      <c r="H552">
        <v>695</v>
      </c>
      <c r="I552">
        <v>690</v>
      </c>
      <c r="J552">
        <v>60.8</v>
      </c>
      <c r="K552">
        <v>1.1000000000000001</v>
      </c>
      <c r="L552">
        <v>270</v>
      </c>
      <c r="M552">
        <v>26.9</v>
      </c>
      <c r="N552">
        <v>0.9</v>
      </c>
      <c r="O552">
        <v>7.1</v>
      </c>
      <c r="P552">
        <v>9.4</v>
      </c>
      <c r="Q552">
        <v>11.5</v>
      </c>
      <c r="R552">
        <v>4.4000000000000004</v>
      </c>
      <c r="S552">
        <v>40</v>
      </c>
      <c r="T552">
        <v>18200</v>
      </c>
      <c r="U552">
        <v>31800</v>
      </c>
      <c r="V552">
        <v>43800</v>
      </c>
    </row>
    <row r="553" spans="1:22" hidden="1" x14ac:dyDescent="0.25">
      <c r="A553" t="str">
        <f t="shared" si="8"/>
        <v>YAG1FemaleMalaysia</v>
      </c>
      <c r="B553" t="s">
        <v>104</v>
      </c>
      <c r="C553" t="s">
        <v>40</v>
      </c>
      <c r="D553">
        <v>1</v>
      </c>
      <c r="E553" t="s">
        <v>21</v>
      </c>
      <c r="F553" t="s">
        <v>160</v>
      </c>
      <c r="G553" t="s">
        <v>141</v>
      </c>
      <c r="H553">
        <v>1005</v>
      </c>
      <c r="I553">
        <v>990</v>
      </c>
      <c r="J553">
        <v>64.8</v>
      </c>
      <c r="K553">
        <v>1.1000000000000001</v>
      </c>
      <c r="L553">
        <v>350</v>
      </c>
      <c r="M553">
        <v>24.2</v>
      </c>
      <c r="N553">
        <v>1</v>
      </c>
      <c r="O553">
        <v>5.6</v>
      </c>
      <c r="P553">
        <v>6.9</v>
      </c>
      <c r="Q553">
        <v>10</v>
      </c>
      <c r="R553">
        <v>4.3</v>
      </c>
      <c r="S553">
        <v>45</v>
      </c>
      <c r="T553">
        <v>17200</v>
      </c>
      <c r="U553">
        <v>30100</v>
      </c>
      <c r="V553">
        <v>34900</v>
      </c>
    </row>
    <row r="554" spans="1:22" hidden="1" x14ac:dyDescent="0.25">
      <c r="A554" t="str">
        <f t="shared" si="8"/>
        <v>YAG5FemaleMalaysia</v>
      </c>
      <c r="B554" t="s">
        <v>251</v>
      </c>
      <c r="C554" t="s">
        <v>184</v>
      </c>
      <c r="D554">
        <v>5</v>
      </c>
      <c r="E554" t="s">
        <v>21</v>
      </c>
      <c r="F554" t="s">
        <v>160</v>
      </c>
      <c r="G554" t="s">
        <v>141</v>
      </c>
      <c r="H554">
        <v>630</v>
      </c>
      <c r="I554">
        <v>610</v>
      </c>
      <c r="J554">
        <v>59.8</v>
      </c>
      <c r="K554">
        <v>2.9</v>
      </c>
      <c r="L554">
        <v>245</v>
      </c>
      <c r="M554">
        <v>27.6</v>
      </c>
      <c r="N554">
        <v>2</v>
      </c>
      <c r="O554">
        <v>7</v>
      </c>
      <c r="P554">
        <v>8.5</v>
      </c>
      <c r="Q554">
        <v>10.6</v>
      </c>
      <c r="R554">
        <v>3.6</v>
      </c>
      <c r="S554">
        <v>35</v>
      </c>
      <c r="T554">
        <v>24600</v>
      </c>
      <c r="U554">
        <v>37600</v>
      </c>
      <c r="V554">
        <v>50700</v>
      </c>
    </row>
    <row r="555" spans="1:22" hidden="1" x14ac:dyDescent="0.25">
      <c r="A555" t="str">
        <f t="shared" si="8"/>
        <v>YAG3FemaleMalaysia</v>
      </c>
      <c r="B555" t="s">
        <v>251</v>
      </c>
      <c r="C555" t="s">
        <v>37</v>
      </c>
      <c r="D555">
        <v>3</v>
      </c>
      <c r="E555" t="s">
        <v>21</v>
      </c>
      <c r="F555" t="s">
        <v>160</v>
      </c>
      <c r="G555" t="s">
        <v>141</v>
      </c>
      <c r="H555">
        <v>1035</v>
      </c>
      <c r="I555">
        <v>1025</v>
      </c>
      <c r="J555">
        <v>69.400000000000006</v>
      </c>
      <c r="K555">
        <v>1.1000000000000001</v>
      </c>
      <c r="L555">
        <v>315</v>
      </c>
      <c r="M555">
        <v>20.9</v>
      </c>
      <c r="N555">
        <v>1.1000000000000001</v>
      </c>
      <c r="O555">
        <v>5</v>
      </c>
      <c r="P555">
        <v>6.7</v>
      </c>
      <c r="Q555">
        <v>8.6</v>
      </c>
      <c r="R555">
        <v>3.6</v>
      </c>
      <c r="S555">
        <v>45</v>
      </c>
      <c r="T555">
        <v>24800</v>
      </c>
      <c r="U555">
        <v>33900</v>
      </c>
      <c r="V555">
        <v>43100</v>
      </c>
    </row>
    <row r="556" spans="1:22" hidden="1" x14ac:dyDescent="0.25">
      <c r="A556" t="str">
        <f t="shared" si="8"/>
        <v>YAG1FemaleMalaysia</v>
      </c>
      <c r="B556" t="s">
        <v>251</v>
      </c>
      <c r="C556" t="s">
        <v>26</v>
      </c>
      <c r="D556">
        <v>1</v>
      </c>
      <c r="E556" t="s">
        <v>21</v>
      </c>
      <c r="F556" t="s">
        <v>160</v>
      </c>
      <c r="G556" t="s">
        <v>141</v>
      </c>
      <c r="H556">
        <v>800</v>
      </c>
      <c r="I556">
        <v>795</v>
      </c>
      <c r="J556">
        <v>60.5</v>
      </c>
      <c r="K556">
        <v>0.9</v>
      </c>
      <c r="L556">
        <v>315</v>
      </c>
      <c r="M556">
        <v>25.7</v>
      </c>
      <c r="N556">
        <v>2.2999999999999998</v>
      </c>
      <c r="O556">
        <v>6.8</v>
      </c>
      <c r="P556">
        <v>7.8</v>
      </c>
      <c r="Q556">
        <v>11.5</v>
      </c>
      <c r="R556">
        <v>4.7</v>
      </c>
      <c r="S556">
        <v>45</v>
      </c>
      <c r="T556">
        <v>24800</v>
      </c>
      <c r="U556">
        <v>30700</v>
      </c>
      <c r="V556">
        <v>37200</v>
      </c>
    </row>
    <row r="557" spans="1:22" hidden="1" x14ac:dyDescent="0.25">
      <c r="A557" t="str">
        <f t="shared" si="8"/>
        <v>YAG5Female + maleMalaysia</v>
      </c>
      <c r="B557" t="s">
        <v>37</v>
      </c>
      <c r="C557" t="s">
        <v>249</v>
      </c>
      <c r="D557">
        <v>5</v>
      </c>
      <c r="E557" t="s">
        <v>246</v>
      </c>
      <c r="F557" t="s">
        <v>160</v>
      </c>
      <c r="G557" t="s">
        <v>141</v>
      </c>
      <c r="H557">
        <v>1005</v>
      </c>
      <c r="I557">
        <v>950</v>
      </c>
      <c r="J557">
        <v>55.3</v>
      </c>
      <c r="K557">
        <v>5.7</v>
      </c>
      <c r="L557">
        <v>425</v>
      </c>
      <c r="M557">
        <v>29.5</v>
      </c>
      <c r="N557">
        <v>0.7</v>
      </c>
      <c r="O557">
        <v>8.4</v>
      </c>
      <c r="P557">
        <v>9.6999999999999993</v>
      </c>
      <c r="Q557">
        <v>14.5</v>
      </c>
      <c r="R557">
        <v>6</v>
      </c>
      <c r="S557">
        <v>75</v>
      </c>
      <c r="T557">
        <v>26000</v>
      </c>
      <c r="U557">
        <v>35800</v>
      </c>
      <c r="V557">
        <v>48200</v>
      </c>
    </row>
    <row r="558" spans="1:22" hidden="1" x14ac:dyDescent="0.25">
      <c r="A558" t="str">
        <f t="shared" si="8"/>
        <v>YAG3Female + maleMalaysia</v>
      </c>
      <c r="B558" t="s">
        <v>37</v>
      </c>
      <c r="C558" t="s">
        <v>183</v>
      </c>
      <c r="D558">
        <v>3</v>
      </c>
      <c r="E558" t="s">
        <v>246</v>
      </c>
      <c r="F558" t="s">
        <v>160</v>
      </c>
      <c r="G558" t="s">
        <v>141</v>
      </c>
      <c r="H558">
        <v>1030</v>
      </c>
      <c r="I558">
        <v>1000</v>
      </c>
      <c r="J558">
        <v>56</v>
      </c>
      <c r="K558">
        <v>2.9</v>
      </c>
      <c r="L558">
        <v>440</v>
      </c>
      <c r="M558">
        <v>28.3</v>
      </c>
      <c r="N558">
        <v>1.5</v>
      </c>
      <c r="O558">
        <v>9</v>
      </c>
      <c r="P558">
        <v>11.2</v>
      </c>
      <c r="Q558">
        <v>14.2</v>
      </c>
      <c r="R558">
        <v>5.2</v>
      </c>
      <c r="S558">
        <v>75</v>
      </c>
      <c r="T558">
        <v>24100</v>
      </c>
      <c r="U558">
        <v>32800</v>
      </c>
      <c r="V558">
        <v>40500</v>
      </c>
    </row>
    <row r="559" spans="1:22" hidden="1" x14ac:dyDescent="0.25">
      <c r="A559" t="str">
        <f t="shared" si="8"/>
        <v>YAG1Female + maleMalaysia</v>
      </c>
      <c r="B559" t="s">
        <v>37</v>
      </c>
      <c r="C559" t="s">
        <v>184</v>
      </c>
      <c r="D559">
        <v>1</v>
      </c>
      <c r="E559" t="s">
        <v>246</v>
      </c>
      <c r="F559" t="s">
        <v>160</v>
      </c>
      <c r="G559" t="s">
        <v>141</v>
      </c>
      <c r="H559">
        <v>1125</v>
      </c>
      <c r="I559">
        <v>1110</v>
      </c>
      <c r="J559">
        <v>58.5</v>
      </c>
      <c r="K559">
        <v>1.2</v>
      </c>
      <c r="L559">
        <v>460</v>
      </c>
      <c r="M559">
        <v>25.9</v>
      </c>
      <c r="N559">
        <v>0.8</v>
      </c>
      <c r="O559">
        <v>6.8</v>
      </c>
      <c r="P559">
        <v>9.4</v>
      </c>
      <c r="Q559">
        <v>14.8</v>
      </c>
      <c r="R559">
        <v>8</v>
      </c>
      <c r="S559">
        <v>50</v>
      </c>
      <c r="T559">
        <v>21200</v>
      </c>
      <c r="U559">
        <v>29900</v>
      </c>
      <c r="V559">
        <v>39800</v>
      </c>
    </row>
    <row r="560" spans="1:22" hidden="1" x14ac:dyDescent="0.25">
      <c r="A560" t="str">
        <f t="shared" si="8"/>
        <v>YAG5Female + maleMalaysia</v>
      </c>
      <c r="B560" t="s">
        <v>40</v>
      </c>
      <c r="C560" t="s">
        <v>250</v>
      </c>
      <c r="D560">
        <v>5</v>
      </c>
      <c r="E560" t="s">
        <v>246</v>
      </c>
      <c r="F560" t="s">
        <v>160</v>
      </c>
      <c r="G560" t="s">
        <v>141</v>
      </c>
      <c r="H560">
        <v>1070</v>
      </c>
      <c r="I560">
        <v>1020</v>
      </c>
      <c r="J560">
        <v>54.1</v>
      </c>
      <c r="K560">
        <v>4.9000000000000004</v>
      </c>
      <c r="L560">
        <v>470</v>
      </c>
      <c r="M560">
        <v>32</v>
      </c>
      <c r="N560">
        <v>1.3</v>
      </c>
      <c r="O560">
        <v>8.5</v>
      </c>
      <c r="P560">
        <v>9.5</v>
      </c>
      <c r="Q560">
        <v>12.6</v>
      </c>
      <c r="R560">
        <v>4.0999999999999996</v>
      </c>
      <c r="S560">
        <v>75</v>
      </c>
      <c r="T560">
        <v>23800</v>
      </c>
      <c r="U560">
        <v>38400</v>
      </c>
      <c r="V560">
        <v>47200</v>
      </c>
    </row>
    <row r="561" spans="1:22" hidden="1" x14ac:dyDescent="0.25">
      <c r="A561" t="str">
        <f t="shared" si="8"/>
        <v>YAG3Female + maleMalaysia</v>
      </c>
      <c r="B561" t="s">
        <v>40</v>
      </c>
      <c r="C561" t="s">
        <v>123</v>
      </c>
      <c r="D561">
        <v>3</v>
      </c>
      <c r="E561" t="s">
        <v>246</v>
      </c>
      <c r="F561" t="s">
        <v>160</v>
      </c>
      <c r="G561" t="s">
        <v>141</v>
      </c>
      <c r="H561">
        <v>1150</v>
      </c>
      <c r="I561">
        <v>1125</v>
      </c>
      <c r="J561">
        <v>54.5</v>
      </c>
      <c r="K561">
        <v>2.1</v>
      </c>
      <c r="L561">
        <v>510</v>
      </c>
      <c r="M561">
        <v>32</v>
      </c>
      <c r="N561">
        <v>1.2</v>
      </c>
      <c r="O561">
        <v>8</v>
      </c>
      <c r="P561">
        <v>9.6</v>
      </c>
      <c r="Q561">
        <v>12.3</v>
      </c>
      <c r="R561">
        <v>4.4000000000000004</v>
      </c>
      <c r="S561">
        <v>80</v>
      </c>
      <c r="T561">
        <v>22900</v>
      </c>
      <c r="U561">
        <v>32200</v>
      </c>
      <c r="V561">
        <v>41400</v>
      </c>
    </row>
    <row r="562" spans="1:22" hidden="1" x14ac:dyDescent="0.25">
      <c r="A562" t="str">
        <f t="shared" si="8"/>
        <v>YAG1Female + maleMalaysia</v>
      </c>
      <c r="B562" t="s">
        <v>40</v>
      </c>
      <c r="C562" t="s">
        <v>124</v>
      </c>
      <c r="D562">
        <v>1</v>
      </c>
      <c r="E562" t="s">
        <v>246</v>
      </c>
      <c r="F562" t="s">
        <v>160</v>
      </c>
      <c r="G562" t="s">
        <v>141</v>
      </c>
      <c r="H562">
        <v>1270</v>
      </c>
      <c r="I562">
        <v>1260</v>
      </c>
      <c r="J562">
        <v>60.7</v>
      </c>
      <c r="K562">
        <v>1</v>
      </c>
      <c r="L562">
        <v>495</v>
      </c>
      <c r="M562">
        <v>24.6</v>
      </c>
      <c r="N562">
        <v>1.4</v>
      </c>
      <c r="O562">
        <v>7.6</v>
      </c>
      <c r="P562">
        <v>10</v>
      </c>
      <c r="Q562">
        <v>13.4</v>
      </c>
      <c r="R562">
        <v>5.8</v>
      </c>
      <c r="S562">
        <v>75</v>
      </c>
      <c r="T562">
        <v>16800</v>
      </c>
      <c r="U562">
        <v>28200</v>
      </c>
      <c r="V562">
        <v>41400</v>
      </c>
    </row>
    <row r="563" spans="1:22" hidden="1" x14ac:dyDescent="0.25">
      <c r="A563" t="str">
        <f t="shared" si="8"/>
        <v>YAG5Female + maleMalaysia</v>
      </c>
      <c r="B563" t="s">
        <v>26</v>
      </c>
      <c r="C563" t="s">
        <v>183</v>
      </c>
      <c r="D563">
        <v>5</v>
      </c>
      <c r="E563" t="s">
        <v>246</v>
      </c>
      <c r="F563" t="s">
        <v>160</v>
      </c>
      <c r="G563" t="s">
        <v>141</v>
      </c>
      <c r="H563">
        <v>1030</v>
      </c>
      <c r="I563">
        <v>995</v>
      </c>
      <c r="J563">
        <v>56.7</v>
      </c>
      <c r="K563">
        <v>3.3</v>
      </c>
      <c r="L563">
        <v>430</v>
      </c>
      <c r="M563">
        <v>29.6</v>
      </c>
      <c r="N563">
        <v>0.9</v>
      </c>
      <c r="O563">
        <v>9.1</v>
      </c>
      <c r="P563">
        <v>10.8</v>
      </c>
      <c r="Q563">
        <v>12.8</v>
      </c>
      <c r="R563">
        <v>3.6</v>
      </c>
      <c r="S563">
        <v>75</v>
      </c>
      <c r="T563">
        <v>17500</v>
      </c>
      <c r="U563">
        <v>31800</v>
      </c>
      <c r="V563">
        <v>41200</v>
      </c>
    </row>
    <row r="564" spans="1:22" hidden="1" x14ac:dyDescent="0.25">
      <c r="A564" t="str">
        <f t="shared" si="8"/>
        <v>YAG3Female + maleMalaysia</v>
      </c>
      <c r="B564" t="s">
        <v>26</v>
      </c>
      <c r="C564" t="s">
        <v>184</v>
      </c>
      <c r="D564">
        <v>3</v>
      </c>
      <c r="E564" t="s">
        <v>246</v>
      </c>
      <c r="F564" t="s">
        <v>160</v>
      </c>
      <c r="G564" t="s">
        <v>141</v>
      </c>
      <c r="H564">
        <v>1125</v>
      </c>
      <c r="I564">
        <v>1100</v>
      </c>
      <c r="J564">
        <v>60.2</v>
      </c>
      <c r="K564">
        <v>2</v>
      </c>
      <c r="L564">
        <v>440</v>
      </c>
      <c r="M564">
        <v>27</v>
      </c>
      <c r="N564">
        <v>1.1000000000000001</v>
      </c>
      <c r="O564">
        <v>6</v>
      </c>
      <c r="P564">
        <v>8.6</v>
      </c>
      <c r="Q564">
        <v>11.7</v>
      </c>
      <c r="R564">
        <v>5.7</v>
      </c>
      <c r="S564">
        <v>50</v>
      </c>
      <c r="T564">
        <v>24100</v>
      </c>
      <c r="U564">
        <v>35000</v>
      </c>
      <c r="V564">
        <v>46400</v>
      </c>
    </row>
    <row r="565" spans="1:22" hidden="1" x14ac:dyDescent="0.25">
      <c r="A565" t="str">
        <f t="shared" si="8"/>
        <v>YAG1Female + maleMalaysia</v>
      </c>
      <c r="B565" t="s">
        <v>26</v>
      </c>
      <c r="C565" t="s">
        <v>37</v>
      </c>
      <c r="D565">
        <v>1</v>
      </c>
      <c r="E565" t="s">
        <v>246</v>
      </c>
      <c r="F565" t="s">
        <v>160</v>
      </c>
      <c r="G565" t="s">
        <v>141</v>
      </c>
      <c r="H565">
        <v>1705</v>
      </c>
      <c r="I565">
        <v>1695</v>
      </c>
      <c r="J565">
        <v>66.5</v>
      </c>
      <c r="K565">
        <v>0.7</v>
      </c>
      <c r="L565">
        <v>565</v>
      </c>
      <c r="M565">
        <v>21.3</v>
      </c>
      <c r="N565">
        <v>1.5</v>
      </c>
      <c r="O565">
        <v>5.6</v>
      </c>
      <c r="P565">
        <v>8</v>
      </c>
      <c r="Q565">
        <v>10.7</v>
      </c>
      <c r="R565">
        <v>5.0999999999999996</v>
      </c>
      <c r="S565">
        <v>75</v>
      </c>
      <c r="T565">
        <v>20800</v>
      </c>
      <c r="U565">
        <v>27000</v>
      </c>
      <c r="V565">
        <v>33900</v>
      </c>
    </row>
    <row r="566" spans="1:22" hidden="1" x14ac:dyDescent="0.25">
      <c r="A566" t="str">
        <f t="shared" si="8"/>
        <v>YAG5Female + maleMalaysia</v>
      </c>
      <c r="B566" t="s">
        <v>104</v>
      </c>
      <c r="C566" t="s">
        <v>123</v>
      </c>
      <c r="D566">
        <v>5</v>
      </c>
      <c r="E566" t="s">
        <v>246</v>
      </c>
      <c r="F566" t="s">
        <v>160</v>
      </c>
      <c r="G566" t="s">
        <v>141</v>
      </c>
      <c r="H566">
        <v>1150</v>
      </c>
      <c r="I566">
        <v>1120</v>
      </c>
      <c r="J566">
        <v>55.6</v>
      </c>
      <c r="K566">
        <v>2.4</v>
      </c>
      <c r="L566">
        <v>500</v>
      </c>
      <c r="M566">
        <v>32.299999999999997</v>
      </c>
      <c r="N566">
        <v>0.7</v>
      </c>
      <c r="O566">
        <v>8.6</v>
      </c>
      <c r="P566">
        <v>9.9</v>
      </c>
      <c r="Q566">
        <v>11.4</v>
      </c>
      <c r="R566">
        <v>2.9</v>
      </c>
      <c r="S566">
        <v>85</v>
      </c>
      <c r="T566">
        <v>22900</v>
      </c>
      <c r="U566">
        <v>33800</v>
      </c>
      <c r="V566">
        <v>45600</v>
      </c>
    </row>
    <row r="567" spans="1:22" hidden="1" x14ac:dyDescent="0.25">
      <c r="A567" t="str">
        <f t="shared" si="8"/>
        <v>YAG3Female + maleMalaysia</v>
      </c>
      <c r="B567" t="s">
        <v>104</v>
      </c>
      <c r="C567" t="s">
        <v>124</v>
      </c>
      <c r="D567">
        <v>3</v>
      </c>
      <c r="E567" t="s">
        <v>246</v>
      </c>
      <c r="F567" t="s">
        <v>160</v>
      </c>
      <c r="G567" t="s">
        <v>141</v>
      </c>
      <c r="H567">
        <v>1270</v>
      </c>
      <c r="I567">
        <v>1255</v>
      </c>
      <c r="J567">
        <v>61.2</v>
      </c>
      <c r="K567">
        <v>1.4</v>
      </c>
      <c r="L567">
        <v>485</v>
      </c>
      <c r="M567">
        <v>25.9</v>
      </c>
      <c r="N567">
        <v>0.7</v>
      </c>
      <c r="O567">
        <v>7.1</v>
      </c>
      <c r="P567">
        <v>9.5</v>
      </c>
      <c r="Q567">
        <v>12.2</v>
      </c>
      <c r="R567">
        <v>5.0999999999999996</v>
      </c>
      <c r="S567">
        <v>75</v>
      </c>
      <c r="T567">
        <v>26600</v>
      </c>
      <c r="U567">
        <v>34700</v>
      </c>
      <c r="V567">
        <v>46700</v>
      </c>
    </row>
    <row r="568" spans="1:22" hidden="1" x14ac:dyDescent="0.25">
      <c r="A568" t="str">
        <f t="shared" si="8"/>
        <v>YAG1Female + maleMalaysia</v>
      </c>
      <c r="B568" t="s">
        <v>104</v>
      </c>
      <c r="C568" t="s">
        <v>40</v>
      </c>
      <c r="D568">
        <v>1</v>
      </c>
      <c r="E568" t="s">
        <v>246</v>
      </c>
      <c r="F568" t="s">
        <v>160</v>
      </c>
      <c r="G568" t="s">
        <v>141</v>
      </c>
      <c r="H568">
        <v>1715</v>
      </c>
      <c r="I568">
        <v>1700</v>
      </c>
      <c r="J568">
        <v>63.5</v>
      </c>
      <c r="K568">
        <v>0.9</v>
      </c>
      <c r="L568">
        <v>620</v>
      </c>
      <c r="M568">
        <v>25.2</v>
      </c>
      <c r="N568">
        <v>0.9</v>
      </c>
      <c r="O568">
        <v>6</v>
      </c>
      <c r="P568">
        <v>7.2</v>
      </c>
      <c r="Q568">
        <v>10.4</v>
      </c>
      <c r="R568">
        <v>4.4000000000000004</v>
      </c>
      <c r="S568">
        <v>80</v>
      </c>
      <c r="T568">
        <v>20400</v>
      </c>
      <c r="U568">
        <v>30800</v>
      </c>
      <c r="V568">
        <v>40500</v>
      </c>
    </row>
    <row r="569" spans="1:22" hidden="1" x14ac:dyDescent="0.25">
      <c r="A569" t="str">
        <f t="shared" si="8"/>
        <v>YAG5Female + maleMalaysia</v>
      </c>
      <c r="B569" t="s">
        <v>251</v>
      </c>
      <c r="C569" t="s">
        <v>184</v>
      </c>
      <c r="D569">
        <v>5</v>
      </c>
      <c r="E569" t="s">
        <v>246</v>
      </c>
      <c r="F569" t="s">
        <v>160</v>
      </c>
      <c r="G569" t="s">
        <v>141</v>
      </c>
      <c r="H569">
        <v>1125</v>
      </c>
      <c r="I569">
        <v>1095</v>
      </c>
      <c r="J569">
        <v>61.5</v>
      </c>
      <c r="K569">
        <v>2.5</v>
      </c>
      <c r="L569">
        <v>420</v>
      </c>
      <c r="M569">
        <v>26.1</v>
      </c>
      <c r="N569">
        <v>1.9</v>
      </c>
      <c r="O569">
        <v>7.5</v>
      </c>
      <c r="P569">
        <v>8.8000000000000007</v>
      </c>
      <c r="Q569">
        <v>10.5</v>
      </c>
      <c r="R569">
        <v>3</v>
      </c>
      <c r="S569">
        <v>65</v>
      </c>
      <c r="T569">
        <v>25200</v>
      </c>
      <c r="U569">
        <v>39400</v>
      </c>
      <c r="V569">
        <v>49300</v>
      </c>
    </row>
    <row r="570" spans="1:22" hidden="1" x14ac:dyDescent="0.25">
      <c r="A570" t="str">
        <f t="shared" si="8"/>
        <v>YAG3Female + maleMalaysia</v>
      </c>
      <c r="B570" t="s">
        <v>251</v>
      </c>
      <c r="C570" t="s">
        <v>37</v>
      </c>
      <c r="D570">
        <v>3</v>
      </c>
      <c r="E570" t="s">
        <v>246</v>
      </c>
      <c r="F570" t="s">
        <v>160</v>
      </c>
      <c r="G570" t="s">
        <v>141</v>
      </c>
      <c r="H570">
        <v>1705</v>
      </c>
      <c r="I570">
        <v>1690</v>
      </c>
      <c r="J570">
        <v>66.900000000000006</v>
      </c>
      <c r="K570">
        <v>0.9</v>
      </c>
      <c r="L570">
        <v>560</v>
      </c>
      <c r="M570">
        <v>22.7</v>
      </c>
      <c r="N570">
        <v>0.8</v>
      </c>
      <c r="O570">
        <v>5.3</v>
      </c>
      <c r="P570">
        <v>7.3</v>
      </c>
      <c r="Q570">
        <v>9.5</v>
      </c>
      <c r="R570">
        <v>4.3</v>
      </c>
      <c r="S570">
        <v>80</v>
      </c>
      <c r="T570">
        <v>27000</v>
      </c>
      <c r="U570">
        <v>36500</v>
      </c>
      <c r="V570">
        <v>44500</v>
      </c>
    </row>
    <row r="571" spans="1:22" hidden="1" x14ac:dyDescent="0.25">
      <c r="A571" t="str">
        <f t="shared" si="8"/>
        <v>YAG1Female + maleMalaysia</v>
      </c>
      <c r="B571" t="s">
        <v>251</v>
      </c>
      <c r="C571" t="s">
        <v>26</v>
      </c>
      <c r="D571">
        <v>1</v>
      </c>
      <c r="E571" t="s">
        <v>246</v>
      </c>
      <c r="F571" t="s">
        <v>160</v>
      </c>
      <c r="G571" t="s">
        <v>141</v>
      </c>
      <c r="H571">
        <v>1355</v>
      </c>
      <c r="I571">
        <v>1345</v>
      </c>
      <c r="J571">
        <v>61.3</v>
      </c>
      <c r="K571">
        <v>0.7</v>
      </c>
      <c r="L571">
        <v>520</v>
      </c>
      <c r="M571">
        <v>25.4</v>
      </c>
      <c r="N571">
        <v>1.7</v>
      </c>
      <c r="O571">
        <v>6.5</v>
      </c>
      <c r="P571">
        <v>8.3000000000000007</v>
      </c>
      <c r="Q571">
        <v>11.5</v>
      </c>
      <c r="R571">
        <v>5.0999999999999996</v>
      </c>
      <c r="S571">
        <v>75</v>
      </c>
      <c r="T571">
        <v>24800</v>
      </c>
      <c r="U571">
        <v>30700</v>
      </c>
      <c r="V571">
        <v>37300</v>
      </c>
    </row>
    <row r="572" spans="1:22" hidden="1" x14ac:dyDescent="0.25">
      <c r="A572" t="str">
        <f t="shared" si="8"/>
        <v>YAG5MaleMalaysia</v>
      </c>
      <c r="B572" t="s">
        <v>37</v>
      </c>
      <c r="C572" t="s">
        <v>249</v>
      </c>
      <c r="D572">
        <v>5</v>
      </c>
      <c r="E572" t="s">
        <v>22</v>
      </c>
      <c r="F572" t="s">
        <v>160</v>
      </c>
      <c r="G572" t="s">
        <v>141</v>
      </c>
      <c r="H572">
        <v>470</v>
      </c>
      <c r="I572">
        <v>445</v>
      </c>
      <c r="J572">
        <v>54.2</v>
      </c>
      <c r="K572">
        <v>5.7</v>
      </c>
      <c r="L572">
        <v>205</v>
      </c>
      <c r="M572">
        <v>31.2</v>
      </c>
      <c r="N572">
        <v>0.7</v>
      </c>
      <c r="O572">
        <v>8.8000000000000007</v>
      </c>
      <c r="P572">
        <v>9.4</v>
      </c>
      <c r="Q572">
        <v>13.9</v>
      </c>
      <c r="R572">
        <v>5.2</v>
      </c>
      <c r="S572">
        <v>35</v>
      </c>
      <c r="T572">
        <v>28800</v>
      </c>
      <c r="U572">
        <v>41600</v>
      </c>
      <c r="V572">
        <v>60600</v>
      </c>
    </row>
    <row r="573" spans="1:22" hidden="1" x14ac:dyDescent="0.25">
      <c r="A573" t="str">
        <f t="shared" si="8"/>
        <v>YAG3MaleMalaysia</v>
      </c>
      <c r="B573" t="s">
        <v>37</v>
      </c>
      <c r="C573" t="s">
        <v>183</v>
      </c>
      <c r="D573">
        <v>3</v>
      </c>
      <c r="E573" t="s">
        <v>22</v>
      </c>
      <c r="F573" t="s">
        <v>160</v>
      </c>
      <c r="G573" t="s">
        <v>141</v>
      </c>
      <c r="H573">
        <v>480</v>
      </c>
      <c r="I573">
        <v>465</v>
      </c>
      <c r="J573">
        <v>55.1</v>
      </c>
      <c r="K573">
        <v>2.9</v>
      </c>
      <c r="L573">
        <v>210</v>
      </c>
      <c r="M573">
        <v>29</v>
      </c>
      <c r="N573">
        <v>2.2000000000000002</v>
      </c>
      <c r="O573">
        <v>9.1999999999999993</v>
      </c>
      <c r="P573">
        <v>11.4</v>
      </c>
      <c r="Q573">
        <v>13.8</v>
      </c>
      <c r="R573">
        <v>4.5</v>
      </c>
      <c r="S573">
        <v>35</v>
      </c>
      <c r="T573">
        <v>26300</v>
      </c>
      <c r="U573">
        <v>34300</v>
      </c>
      <c r="V573">
        <v>44200</v>
      </c>
    </row>
    <row r="574" spans="1:22" hidden="1" x14ac:dyDescent="0.25">
      <c r="A574" t="str">
        <f t="shared" si="8"/>
        <v>YAG1MaleMalaysia</v>
      </c>
      <c r="B574" t="s">
        <v>37</v>
      </c>
      <c r="C574" t="s">
        <v>184</v>
      </c>
      <c r="D574">
        <v>1</v>
      </c>
      <c r="E574" t="s">
        <v>22</v>
      </c>
      <c r="F574" t="s">
        <v>160</v>
      </c>
      <c r="G574" t="s">
        <v>141</v>
      </c>
      <c r="H574">
        <v>495</v>
      </c>
      <c r="I574">
        <v>485</v>
      </c>
      <c r="J574">
        <v>61.4</v>
      </c>
      <c r="K574">
        <v>1.2</v>
      </c>
      <c r="L574">
        <v>190</v>
      </c>
      <c r="M574">
        <v>24.6</v>
      </c>
      <c r="N574">
        <v>0.8</v>
      </c>
      <c r="O574">
        <v>6.6</v>
      </c>
      <c r="P574">
        <v>8.6</v>
      </c>
      <c r="Q574">
        <v>13.1</v>
      </c>
      <c r="R574">
        <v>6.6</v>
      </c>
      <c r="S574">
        <v>20</v>
      </c>
      <c r="T574">
        <v>22100</v>
      </c>
      <c r="U574">
        <v>29000</v>
      </c>
      <c r="V574">
        <v>39500</v>
      </c>
    </row>
    <row r="575" spans="1:22" hidden="1" x14ac:dyDescent="0.25">
      <c r="A575" t="str">
        <f t="shared" si="8"/>
        <v>YAG5MaleMalaysia</v>
      </c>
      <c r="B575" t="s">
        <v>40</v>
      </c>
      <c r="C575" t="s">
        <v>250</v>
      </c>
      <c r="D575">
        <v>5</v>
      </c>
      <c r="E575" t="s">
        <v>22</v>
      </c>
      <c r="F575" t="s">
        <v>160</v>
      </c>
      <c r="G575" t="s">
        <v>141</v>
      </c>
      <c r="H575">
        <v>505</v>
      </c>
      <c r="I575">
        <v>480</v>
      </c>
      <c r="J575">
        <v>54.4</v>
      </c>
      <c r="K575">
        <v>5.2</v>
      </c>
      <c r="L575">
        <v>220</v>
      </c>
      <c r="M575">
        <v>32.6</v>
      </c>
      <c r="N575">
        <v>1.3</v>
      </c>
      <c r="O575">
        <v>7.9</v>
      </c>
      <c r="P575">
        <v>9</v>
      </c>
      <c r="Q575">
        <v>11.7</v>
      </c>
      <c r="R575">
        <v>3.8</v>
      </c>
      <c r="S575">
        <v>30</v>
      </c>
      <c r="T575">
        <v>37700</v>
      </c>
      <c r="U575">
        <v>46500</v>
      </c>
      <c r="V575">
        <v>66600</v>
      </c>
    </row>
    <row r="576" spans="1:22" hidden="1" x14ac:dyDescent="0.25">
      <c r="A576" t="str">
        <f t="shared" si="8"/>
        <v>YAG3MaleMalaysia</v>
      </c>
      <c r="B576" t="s">
        <v>40</v>
      </c>
      <c r="C576" t="s">
        <v>123</v>
      </c>
      <c r="D576">
        <v>3</v>
      </c>
      <c r="E576" t="s">
        <v>22</v>
      </c>
      <c r="F576" t="s">
        <v>160</v>
      </c>
      <c r="G576" t="s">
        <v>141</v>
      </c>
      <c r="H576">
        <v>545</v>
      </c>
      <c r="I576">
        <v>530</v>
      </c>
      <c r="J576">
        <v>53.4</v>
      </c>
      <c r="K576">
        <v>2.4</v>
      </c>
      <c r="L576">
        <v>250</v>
      </c>
      <c r="M576">
        <v>32.9</v>
      </c>
      <c r="N576">
        <v>1.3</v>
      </c>
      <c r="O576">
        <v>7.5</v>
      </c>
      <c r="P576">
        <v>9.6</v>
      </c>
      <c r="Q576">
        <v>12.4</v>
      </c>
      <c r="R576">
        <v>4.9000000000000004</v>
      </c>
      <c r="S576">
        <v>35</v>
      </c>
      <c r="T576">
        <v>21200</v>
      </c>
      <c r="U576">
        <v>31800</v>
      </c>
      <c r="V576">
        <v>36200</v>
      </c>
    </row>
    <row r="577" spans="1:22" hidden="1" x14ac:dyDescent="0.25">
      <c r="A577" t="str">
        <f t="shared" si="8"/>
        <v>YAG1MaleMalaysia</v>
      </c>
      <c r="B577" t="s">
        <v>40</v>
      </c>
      <c r="C577" t="s">
        <v>124</v>
      </c>
      <c r="D577">
        <v>1</v>
      </c>
      <c r="E577" t="s">
        <v>22</v>
      </c>
      <c r="F577" t="s">
        <v>160</v>
      </c>
      <c r="G577" t="s">
        <v>141</v>
      </c>
      <c r="H577">
        <v>575</v>
      </c>
      <c r="I577">
        <v>565</v>
      </c>
      <c r="J577">
        <v>61.9</v>
      </c>
      <c r="K577">
        <v>1.2</v>
      </c>
      <c r="L577">
        <v>215</v>
      </c>
      <c r="M577">
        <v>23.1</v>
      </c>
      <c r="N577">
        <v>1.1000000000000001</v>
      </c>
      <c r="O577">
        <v>7.6</v>
      </c>
      <c r="P577">
        <v>10.6</v>
      </c>
      <c r="Q577">
        <v>13.9</v>
      </c>
      <c r="R577">
        <v>6.3</v>
      </c>
      <c r="S577">
        <v>35</v>
      </c>
      <c r="T577">
        <v>15000</v>
      </c>
      <c r="U577">
        <v>28900</v>
      </c>
      <c r="V577">
        <v>42100</v>
      </c>
    </row>
    <row r="578" spans="1:22" hidden="1" x14ac:dyDescent="0.25">
      <c r="A578" t="str">
        <f t="shared" si="8"/>
        <v>YAG5MaleMalaysia</v>
      </c>
      <c r="B578" t="s">
        <v>26</v>
      </c>
      <c r="C578" t="s">
        <v>183</v>
      </c>
      <c r="D578">
        <v>5</v>
      </c>
      <c r="E578" t="s">
        <v>22</v>
      </c>
      <c r="F578" t="s">
        <v>160</v>
      </c>
      <c r="G578" t="s">
        <v>141</v>
      </c>
      <c r="H578">
        <v>480</v>
      </c>
      <c r="I578">
        <v>465</v>
      </c>
      <c r="J578">
        <v>55.9</v>
      </c>
      <c r="K578">
        <v>3.3</v>
      </c>
      <c r="L578">
        <v>205</v>
      </c>
      <c r="M578">
        <v>31.3</v>
      </c>
      <c r="N578">
        <v>0.6</v>
      </c>
      <c r="O578">
        <v>9.1</v>
      </c>
      <c r="P578">
        <v>10.6</v>
      </c>
      <c r="Q578">
        <v>12.1</v>
      </c>
      <c r="R578">
        <v>3</v>
      </c>
      <c r="S578">
        <v>35</v>
      </c>
      <c r="T578">
        <v>17100</v>
      </c>
      <c r="U578">
        <v>34100</v>
      </c>
      <c r="V578">
        <v>48900</v>
      </c>
    </row>
    <row r="579" spans="1:22" hidden="1" x14ac:dyDescent="0.25">
      <c r="A579" t="str">
        <f t="shared" ref="A579:A642" si="9">"YAG"&amp;D579 &amp;E579 &amp;F579</f>
        <v>YAG3MaleMalaysia</v>
      </c>
      <c r="B579" t="s">
        <v>26</v>
      </c>
      <c r="C579" t="s">
        <v>184</v>
      </c>
      <c r="D579">
        <v>3</v>
      </c>
      <c r="E579" t="s">
        <v>22</v>
      </c>
      <c r="F579" t="s">
        <v>160</v>
      </c>
      <c r="G579" t="s">
        <v>141</v>
      </c>
      <c r="H579">
        <v>495</v>
      </c>
      <c r="I579">
        <v>485</v>
      </c>
      <c r="J579">
        <v>63.2</v>
      </c>
      <c r="K579">
        <v>1.8</v>
      </c>
      <c r="L579">
        <v>180</v>
      </c>
      <c r="M579">
        <v>25.8</v>
      </c>
      <c r="N579">
        <v>1</v>
      </c>
      <c r="O579">
        <v>5.8</v>
      </c>
      <c r="P579">
        <v>8.3000000000000007</v>
      </c>
      <c r="Q579">
        <v>9.9</v>
      </c>
      <c r="R579">
        <v>4.0999999999999996</v>
      </c>
      <c r="S579">
        <v>20</v>
      </c>
      <c r="T579">
        <v>28000</v>
      </c>
      <c r="U579">
        <v>33900</v>
      </c>
      <c r="V579">
        <v>38000</v>
      </c>
    </row>
    <row r="580" spans="1:22" hidden="1" x14ac:dyDescent="0.25">
      <c r="A580" t="str">
        <f t="shared" si="9"/>
        <v>YAG1MaleMalaysia</v>
      </c>
      <c r="B580" t="s">
        <v>26</v>
      </c>
      <c r="C580" t="s">
        <v>37</v>
      </c>
      <c r="D580">
        <v>1</v>
      </c>
      <c r="E580" t="s">
        <v>22</v>
      </c>
      <c r="F580" t="s">
        <v>160</v>
      </c>
      <c r="G580" t="s">
        <v>141</v>
      </c>
      <c r="H580">
        <v>670</v>
      </c>
      <c r="I580">
        <v>670</v>
      </c>
      <c r="J580">
        <v>62.9</v>
      </c>
      <c r="K580">
        <v>0.6</v>
      </c>
      <c r="L580">
        <v>250</v>
      </c>
      <c r="M580">
        <v>23.1</v>
      </c>
      <c r="N580">
        <v>1.6</v>
      </c>
      <c r="O580">
        <v>6.6</v>
      </c>
      <c r="P580">
        <v>9</v>
      </c>
      <c r="Q580">
        <v>12.4</v>
      </c>
      <c r="R580">
        <v>5.8</v>
      </c>
      <c r="S580">
        <v>35</v>
      </c>
      <c r="T580">
        <v>23700</v>
      </c>
      <c r="U580">
        <v>28800</v>
      </c>
      <c r="V580">
        <v>33900</v>
      </c>
    </row>
    <row r="581" spans="1:22" hidden="1" x14ac:dyDescent="0.25">
      <c r="A581" t="str">
        <f t="shared" si="9"/>
        <v>YAG5MaleMalaysia</v>
      </c>
      <c r="B581" t="s">
        <v>104</v>
      </c>
      <c r="C581" t="s">
        <v>123</v>
      </c>
      <c r="D581">
        <v>5</v>
      </c>
      <c r="E581" t="s">
        <v>22</v>
      </c>
      <c r="F581" t="s">
        <v>160</v>
      </c>
      <c r="G581" t="s">
        <v>141</v>
      </c>
      <c r="H581">
        <v>545</v>
      </c>
      <c r="I581">
        <v>530</v>
      </c>
      <c r="J581">
        <v>54.9</v>
      </c>
      <c r="K581">
        <v>3.1</v>
      </c>
      <c r="L581">
        <v>240</v>
      </c>
      <c r="M581">
        <v>33.5</v>
      </c>
      <c r="N581">
        <v>0.6</v>
      </c>
      <c r="O581">
        <v>8.5</v>
      </c>
      <c r="P581">
        <v>9.8000000000000007</v>
      </c>
      <c r="Q581">
        <v>11</v>
      </c>
      <c r="R581">
        <v>2.5</v>
      </c>
      <c r="S581">
        <v>40</v>
      </c>
      <c r="T581">
        <v>26800</v>
      </c>
      <c r="U581">
        <v>33900</v>
      </c>
      <c r="V581">
        <v>45300</v>
      </c>
    </row>
    <row r="582" spans="1:22" hidden="1" x14ac:dyDescent="0.25">
      <c r="A582" t="str">
        <f t="shared" si="9"/>
        <v>YAG3MaleMalaysia</v>
      </c>
      <c r="B582" t="s">
        <v>104</v>
      </c>
      <c r="C582" t="s">
        <v>124</v>
      </c>
      <c r="D582">
        <v>3</v>
      </c>
      <c r="E582" t="s">
        <v>22</v>
      </c>
      <c r="F582" t="s">
        <v>160</v>
      </c>
      <c r="G582" t="s">
        <v>141</v>
      </c>
      <c r="H582">
        <v>575</v>
      </c>
      <c r="I582">
        <v>565</v>
      </c>
      <c r="J582">
        <v>61.7</v>
      </c>
      <c r="K582">
        <v>1.7</v>
      </c>
      <c r="L582">
        <v>215</v>
      </c>
      <c r="M582">
        <v>24.6</v>
      </c>
      <c r="N582">
        <v>0.5</v>
      </c>
      <c r="O582">
        <v>7.1</v>
      </c>
      <c r="P582">
        <v>9.6</v>
      </c>
      <c r="Q582">
        <v>13.1</v>
      </c>
      <c r="R582">
        <v>6</v>
      </c>
      <c r="S582">
        <v>35</v>
      </c>
      <c r="T582">
        <v>31400</v>
      </c>
      <c r="U582">
        <v>37200</v>
      </c>
      <c r="V582">
        <v>51100</v>
      </c>
    </row>
    <row r="583" spans="1:22" hidden="1" x14ac:dyDescent="0.25">
      <c r="A583" t="str">
        <f t="shared" si="9"/>
        <v>YAG1MaleMalaysia</v>
      </c>
      <c r="B583" t="s">
        <v>104</v>
      </c>
      <c r="C583" t="s">
        <v>40</v>
      </c>
      <c r="D583">
        <v>1</v>
      </c>
      <c r="E583" t="s">
        <v>22</v>
      </c>
      <c r="F583" t="s">
        <v>160</v>
      </c>
      <c r="G583" t="s">
        <v>141</v>
      </c>
      <c r="H583">
        <v>710</v>
      </c>
      <c r="I583">
        <v>710</v>
      </c>
      <c r="J583">
        <v>61.6</v>
      </c>
      <c r="K583">
        <v>0.6</v>
      </c>
      <c r="L583">
        <v>270</v>
      </c>
      <c r="M583">
        <v>26.7</v>
      </c>
      <c r="N583">
        <v>0.7</v>
      </c>
      <c r="O583">
        <v>6.5</v>
      </c>
      <c r="P583">
        <v>7.6</v>
      </c>
      <c r="Q583">
        <v>11</v>
      </c>
      <c r="R583">
        <v>4.5</v>
      </c>
      <c r="S583">
        <v>40</v>
      </c>
      <c r="T583">
        <v>23700</v>
      </c>
      <c r="U583">
        <v>32500</v>
      </c>
      <c r="V583">
        <v>45600</v>
      </c>
    </row>
    <row r="584" spans="1:22" hidden="1" x14ac:dyDescent="0.25">
      <c r="A584" t="str">
        <f t="shared" si="9"/>
        <v>YAG5MaleMalaysia</v>
      </c>
      <c r="B584" t="s">
        <v>251</v>
      </c>
      <c r="C584" t="s">
        <v>184</v>
      </c>
      <c r="D584">
        <v>5</v>
      </c>
      <c r="E584" t="s">
        <v>22</v>
      </c>
      <c r="F584" t="s">
        <v>160</v>
      </c>
      <c r="G584" t="s">
        <v>141</v>
      </c>
      <c r="H584">
        <v>495</v>
      </c>
      <c r="I584">
        <v>485</v>
      </c>
      <c r="J584">
        <v>63.6</v>
      </c>
      <c r="K584">
        <v>2</v>
      </c>
      <c r="L584">
        <v>175</v>
      </c>
      <c r="M584">
        <v>24.2</v>
      </c>
      <c r="N584">
        <v>1.9</v>
      </c>
      <c r="O584">
        <v>8.1</v>
      </c>
      <c r="P584">
        <v>9.1</v>
      </c>
      <c r="Q584">
        <v>10.4</v>
      </c>
      <c r="R584">
        <v>2.2999999999999998</v>
      </c>
      <c r="S584">
        <v>30</v>
      </c>
      <c r="T584">
        <v>28500</v>
      </c>
      <c r="U584">
        <v>39400</v>
      </c>
      <c r="V584">
        <v>47100</v>
      </c>
    </row>
    <row r="585" spans="1:22" hidden="1" x14ac:dyDescent="0.25">
      <c r="A585" t="str">
        <f t="shared" si="9"/>
        <v>YAG3MaleMalaysia</v>
      </c>
      <c r="B585" t="s">
        <v>251</v>
      </c>
      <c r="C585" t="s">
        <v>37</v>
      </c>
      <c r="D585">
        <v>3</v>
      </c>
      <c r="E585" t="s">
        <v>22</v>
      </c>
      <c r="F585" t="s">
        <v>160</v>
      </c>
      <c r="G585" t="s">
        <v>141</v>
      </c>
      <c r="H585">
        <v>670</v>
      </c>
      <c r="I585">
        <v>665</v>
      </c>
      <c r="J585">
        <v>63.1</v>
      </c>
      <c r="K585">
        <v>0.7</v>
      </c>
      <c r="L585">
        <v>245</v>
      </c>
      <c r="M585">
        <v>25.5</v>
      </c>
      <c r="N585">
        <v>0.4</v>
      </c>
      <c r="O585">
        <v>5.7</v>
      </c>
      <c r="P585">
        <v>8.1999999999999993</v>
      </c>
      <c r="Q585">
        <v>10.9</v>
      </c>
      <c r="R585">
        <v>5.2</v>
      </c>
      <c r="S585">
        <v>35</v>
      </c>
      <c r="T585">
        <v>28800</v>
      </c>
      <c r="U585">
        <v>39400</v>
      </c>
      <c r="V585">
        <v>48500</v>
      </c>
    </row>
    <row r="586" spans="1:22" hidden="1" x14ac:dyDescent="0.25">
      <c r="A586" t="str">
        <f t="shared" si="9"/>
        <v>YAG1MaleMalaysia</v>
      </c>
      <c r="B586" t="s">
        <v>251</v>
      </c>
      <c r="C586" t="s">
        <v>26</v>
      </c>
      <c r="D586">
        <v>1</v>
      </c>
      <c r="E586" t="s">
        <v>22</v>
      </c>
      <c r="F586" t="s">
        <v>160</v>
      </c>
      <c r="G586" t="s">
        <v>141</v>
      </c>
      <c r="H586">
        <v>555</v>
      </c>
      <c r="I586">
        <v>550</v>
      </c>
      <c r="J586">
        <v>62.4</v>
      </c>
      <c r="K586">
        <v>0.5</v>
      </c>
      <c r="L586">
        <v>205</v>
      </c>
      <c r="M586">
        <v>25</v>
      </c>
      <c r="N586">
        <v>0.9</v>
      </c>
      <c r="O586">
        <v>6</v>
      </c>
      <c r="P586">
        <v>8.9</v>
      </c>
      <c r="Q586">
        <v>11.6</v>
      </c>
      <c r="R586">
        <v>5.6</v>
      </c>
      <c r="S586">
        <v>30</v>
      </c>
      <c r="T586">
        <v>25000</v>
      </c>
      <c r="U586">
        <v>30500</v>
      </c>
      <c r="V586">
        <v>38800</v>
      </c>
    </row>
    <row r="587" spans="1:22" hidden="1" x14ac:dyDescent="0.25">
      <c r="A587" t="str">
        <f t="shared" si="9"/>
        <v>YAG5FemaleNigeria</v>
      </c>
      <c r="B587" t="s">
        <v>37</v>
      </c>
      <c r="C587" t="s">
        <v>249</v>
      </c>
      <c r="D587">
        <v>5</v>
      </c>
      <c r="E587" t="s">
        <v>21</v>
      </c>
      <c r="F587" t="s">
        <v>161</v>
      </c>
      <c r="G587" t="s">
        <v>141</v>
      </c>
      <c r="H587">
        <v>1170</v>
      </c>
      <c r="I587">
        <v>1140</v>
      </c>
      <c r="J587">
        <v>31.2</v>
      </c>
      <c r="K587">
        <v>2.4</v>
      </c>
      <c r="L587">
        <v>785</v>
      </c>
      <c r="M587">
        <v>41.7</v>
      </c>
      <c r="N587">
        <v>2</v>
      </c>
      <c r="O587">
        <v>20.9</v>
      </c>
      <c r="P587">
        <v>23.5</v>
      </c>
      <c r="Q587">
        <v>25.1</v>
      </c>
      <c r="R587">
        <v>4.0999999999999996</v>
      </c>
      <c r="S587">
        <v>190</v>
      </c>
      <c r="T587">
        <v>13500</v>
      </c>
      <c r="U587">
        <v>22600</v>
      </c>
      <c r="V587">
        <v>35400</v>
      </c>
    </row>
    <row r="588" spans="1:22" hidden="1" x14ac:dyDescent="0.25">
      <c r="A588" t="str">
        <f t="shared" si="9"/>
        <v>YAG3FemaleNigeria</v>
      </c>
      <c r="B588" t="s">
        <v>37</v>
      </c>
      <c r="C588" t="s">
        <v>183</v>
      </c>
      <c r="D588">
        <v>3</v>
      </c>
      <c r="E588" t="s">
        <v>21</v>
      </c>
      <c r="F588" t="s">
        <v>161</v>
      </c>
      <c r="G588" t="s">
        <v>141</v>
      </c>
      <c r="H588">
        <v>1915</v>
      </c>
      <c r="I588">
        <v>1870</v>
      </c>
      <c r="J588">
        <v>23.3</v>
      </c>
      <c r="K588">
        <v>2.2999999999999998</v>
      </c>
      <c r="L588">
        <v>1435</v>
      </c>
      <c r="M588">
        <v>48.4</v>
      </c>
      <c r="N588">
        <v>4.5</v>
      </c>
      <c r="O588">
        <v>18.100000000000001</v>
      </c>
      <c r="P588">
        <v>21.3</v>
      </c>
      <c r="Q588">
        <v>23.8</v>
      </c>
      <c r="R588">
        <v>5.7</v>
      </c>
      <c r="S588">
        <v>270</v>
      </c>
      <c r="T588">
        <v>10200</v>
      </c>
      <c r="U588">
        <v>18600</v>
      </c>
      <c r="V588">
        <v>28500</v>
      </c>
    </row>
    <row r="589" spans="1:22" hidden="1" x14ac:dyDescent="0.25">
      <c r="A589" t="str">
        <f t="shared" si="9"/>
        <v>YAG1FemaleNigeria</v>
      </c>
      <c r="B589" t="s">
        <v>37</v>
      </c>
      <c r="C589" t="s">
        <v>184</v>
      </c>
      <c r="D589">
        <v>1</v>
      </c>
      <c r="E589" t="s">
        <v>21</v>
      </c>
      <c r="F589" t="s">
        <v>161</v>
      </c>
      <c r="G589" t="s">
        <v>141</v>
      </c>
      <c r="H589">
        <v>1975</v>
      </c>
      <c r="I589">
        <v>1935</v>
      </c>
      <c r="J589">
        <v>21.4</v>
      </c>
      <c r="K589">
        <v>1.8</v>
      </c>
      <c r="L589">
        <v>1525</v>
      </c>
      <c r="M589">
        <v>52.5</v>
      </c>
      <c r="N589">
        <v>5.7</v>
      </c>
      <c r="O589">
        <v>12.2</v>
      </c>
      <c r="P589">
        <v>16.3</v>
      </c>
      <c r="Q589">
        <v>20.399999999999999</v>
      </c>
      <c r="R589">
        <v>8.1999999999999993</v>
      </c>
      <c r="S589">
        <v>135</v>
      </c>
      <c r="T589">
        <v>9100</v>
      </c>
      <c r="U589">
        <v>16400</v>
      </c>
      <c r="V589">
        <v>26600</v>
      </c>
    </row>
    <row r="590" spans="1:22" hidden="1" x14ac:dyDescent="0.25">
      <c r="A590" t="str">
        <f t="shared" si="9"/>
        <v>YAG5FemaleNigeria</v>
      </c>
      <c r="B590" t="s">
        <v>40</v>
      </c>
      <c r="C590" t="s">
        <v>250</v>
      </c>
      <c r="D590">
        <v>5</v>
      </c>
      <c r="E590" t="s">
        <v>21</v>
      </c>
      <c r="F590" t="s">
        <v>161</v>
      </c>
      <c r="G590" t="s">
        <v>141</v>
      </c>
      <c r="H590">
        <v>1570</v>
      </c>
      <c r="I590">
        <v>1525</v>
      </c>
      <c r="J590">
        <v>28</v>
      </c>
      <c r="K590">
        <v>2.9</v>
      </c>
      <c r="L590">
        <v>1095</v>
      </c>
      <c r="M590">
        <v>47.9</v>
      </c>
      <c r="N590">
        <v>2.5</v>
      </c>
      <c r="O590">
        <v>16.3</v>
      </c>
      <c r="P590">
        <v>20.2</v>
      </c>
      <c r="Q590">
        <v>21.6</v>
      </c>
      <c r="R590">
        <v>5.3</v>
      </c>
      <c r="S590">
        <v>205</v>
      </c>
      <c r="T590">
        <v>12100</v>
      </c>
      <c r="U590">
        <v>21000</v>
      </c>
      <c r="V590">
        <v>32600</v>
      </c>
    </row>
    <row r="591" spans="1:22" hidden="1" x14ac:dyDescent="0.25">
      <c r="A591" t="str">
        <f t="shared" si="9"/>
        <v>YAG3FemaleNigeria</v>
      </c>
      <c r="B591" t="s">
        <v>40</v>
      </c>
      <c r="C591" t="s">
        <v>123</v>
      </c>
      <c r="D591">
        <v>3</v>
      </c>
      <c r="E591" t="s">
        <v>21</v>
      </c>
      <c r="F591" t="s">
        <v>161</v>
      </c>
      <c r="G591" t="s">
        <v>141</v>
      </c>
      <c r="H591">
        <v>1915</v>
      </c>
      <c r="I591">
        <v>1875</v>
      </c>
      <c r="J591">
        <v>18.899999999999999</v>
      </c>
      <c r="K591">
        <v>2.2000000000000002</v>
      </c>
      <c r="L591">
        <v>1520</v>
      </c>
      <c r="M591">
        <v>51.9</v>
      </c>
      <c r="N591">
        <v>4.5999999999999996</v>
      </c>
      <c r="O591">
        <v>17</v>
      </c>
      <c r="P591">
        <v>21.8</v>
      </c>
      <c r="Q591">
        <v>24.5</v>
      </c>
      <c r="R591">
        <v>7.5</v>
      </c>
      <c r="S591">
        <v>250</v>
      </c>
      <c r="T591">
        <v>10200</v>
      </c>
      <c r="U591">
        <v>18700</v>
      </c>
      <c r="V591">
        <v>28500</v>
      </c>
    </row>
    <row r="592" spans="1:22" hidden="1" x14ac:dyDescent="0.25">
      <c r="A592" t="str">
        <f t="shared" si="9"/>
        <v>YAG1FemaleNigeria</v>
      </c>
      <c r="B592" t="s">
        <v>40</v>
      </c>
      <c r="C592" t="s">
        <v>124</v>
      </c>
      <c r="D592">
        <v>1</v>
      </c>
      <c r="E592" t="s">
        <v>21</v>
      </c>
      <c r="F592" t="s">
        <v>161</v>
      </c>
      <c r="G592" t="s">
        <v>141</v>
      </c>
      <c r="H592">
        <v>2015</v>
      </c>
      <c r="I592">
        <v>1990</v>
      </c>
      <c r="J592">
        <v>22.1</v>
      </c>
      <c r="K592">
        <v>1.2</v>
      </c>
      <c r="L592">
        <v>1550</v>
      </c>
      <c r="M592">
        <v>51.3</v>
      </c>
      <c r="N592">
        <v>7.2</v>
      </c>
      <c r="O592">
        <v>11.3</v>
      </c>
      <c r="P592">
        <v>15.5</v>
      </c>
      <c r="Q592">
        <v>19.399999999999999</v>
      </c>
      <c r="R592">
        <v>8</v>
      </c>
      <c r="S592">
        <v>130</v>
      </c>
      <c r="T592">
        <v>8100</v>
      </c>
      <c r="U592">
        <v>14600</v>
      </c>
      <c r="V592">
        <v>29600</v>
      </c>
    </row>
    <row r="593" spans="1:22" hidden="1" x14ac:dyDescent="0.25">
      <c r="A593" t="str">
        <f t="shared" si="9"/>
        <v>YAG5FemaleNigeria</v>
      </c>
      <c r="B593" t="s">
        <v>26</v>
      </c>
      <c r="C593" t="s">
        <v>183</v>
      </c>
      <c r="D593">
        <v>5</v>
      </c>
      <c r="E593" t="s">
        <v>21</v>
      </c>
      <c r="F593" t="s">
        <v>161</v>
      </c>
      <c r="G593" t="s">
        <v>141</v>
      </c>
      <c r="H593">
        <v>1915</v>
      </c>
      <c r="I593">
        <v>1865</v>
      </c>
      <c r="J593">
        <v>23.5</v>
      </c>
      <c r="K593">
        <v>2.5</v>
      </c>
      <c r="L593">
        <v>1430</v>
      </c>
      <c r="M593">
        <v>51</v>
      </c>
      <c r="N593">
        <v>2.7</v>
      </c>
      <c r="O593">
        <v>18.2</v>
      </c>
      <c r="P593">
        <v>21.1</v>
      </c>
      <c r="Q593">
        <v>22.7</v>
      </c>
      <c r="R593">
        <v>4.5</v>
      </c>
      <c r="S593">
        <v>280</v>
      </c>
      <c r="T593">
        <v>10200</v>
      </c>
      <c r="U593">
        <v>18600</v>
      </c>
      <c r="V593">
        <v>30700</v>
      </c>
    </row>
    <row r="594" spans="1:22" hidden="1" x14ac:dyDescent="0.25">
      <c r="A594" t="str">
        <f t="shared" si="9"/>
        <v>YAG3FemaleNigeria</v>
      </c>
      <c r="B594" t="s">
        <v>26</v>
      </c>
      <c r="C594" t="s">
        <v>184</v>
      </c>
      <c r="D594">
        <v>3</v>
      </c>
      <c r="E594" t="s">
        <v>21</v>
      </c>
      <c r="F594" t="s">
        <v>161</v>
      </c>
      <c r="G594" t="s">
        <v>141</v>
      </c>
      <c r="H594">
        <v>1975</v>
      </c>
      <c r="I594">
        <v>1935</v>
      </c>
      <c r="J594">
        <v>21.5</v>
      </c>
      <c r="K594">
        <v>1.8</v>
      </c>
      <c r="L594">
        <v>1520</v>
      </c>
      <c r="M594">
        <v>58.1</v>
      </c>
      <c r="N594">
        <v>2.2000000000000002</v>
      </c>
      <c r="O594">
        <v>10.5</v>
      </c>
      <c r="P594">
        <v>15.5</v>
      </c>
      <c r="Q594">
        <v>18.2</v>
      </c>
      <c r="R594">
        <v>7.7</v>
      </c>
      <c r="S594">
        <v>150</v>
      </c>
      <c r="T594">
        <v>10200</v>
      </c>
      <c r="U594">
        <v>19000</v>
      </c>
      <c r="V594">
        <v>30700</v>
      </c>
    </row>
    <row r="595" spans="1:22" hidden="1" x14ac:dyDescent="0.25">
      <c r="A595" t="str">
        <f t="shared" si="9"/>
        <v>YAG1FemaleNigeria</v>
      </c>
      <c r="B595" t="s">
        <v>26</v>
      </c>
      <c r="C595" t="s">
        <v>37</v>
      </c>
      <c r="D595">
        <v>1</v>
      </c>
      <c r="E595" t="s">
        <v>21</v>
      </c>
      <c r="F595" t="s">
        <v>161</v>
      </c>
      <c r="G595" t="s">
        <v>141</v>
      </c>
      <c r="H595">
        <v>2105</v>
      </c>
      <c r="I595">
        <v>2070</v>
      </c>
      <c r="J595">
        <v>21.4</v>
      </c>
      <c r="K595">
        <v>1.6</v>
      </c>
      <c r="L595">
        <v>1625</v>
      </c>
      <c r="M595">
        <v>52.7</v>
      </c>
      <c r="N595">
        <v>5.5</v>
      </c>
      <c r="O595">
        <v>12.6</v>
      </c>
      <c r="P595">
        <v>17.5</v>
      </c>
      <c r="Q595">
        <v>20.399999999999999</v>
      </c>
      <c r="R595">
        <v>7.8</v>
      </c>
      <c r="S595">
        <v>155</v>
      </c>
      <c r="T595">
        <v>9900</v>
      </c>
      <c r="U595">
        <v>17900</v>
      </c>
      <c r="V595">
        <v>27700</v>
      </c>
    </row>
    <row r="596" spans="1:22" hidden="1" x14ac:dyDescent="0.25">
      <c r="A596" t="str">
        <f t="shared" si="9"/>
        <v>YAG5FemaleNigeria</v>
      </c>
      <c r="B596" t="s">
        <v>104</v>
      </c>
      <c r="C596" t="s">
        <v>123</v>
      </c>
      <c r="D596">
        <v>5</v>
      </c>
      <c r="E596" t="s">
        <v>21</v>
      </c>
      <c r="F596" t="s">
        <v>161</v>
      </c>
      <c r="G596" t="s">
        <v>141</v>
      </c>
      <c r="H596">
        <v>1915</v>
      </c>
      <c r="I596">
        <v>1870</v>
      </c>
      <c r="J596">
        <v>19.2</v>
      </c>
      <c r="K596">
        <v>2.6</v>
      </c>
      <c r="L596">
        <v>1510</v>
      </c>
      <c r="M596">
        <v>55.8</v>
      </c>
      <c r="N596">
        <v>2.8</v>
      </c>
      <c r="O596">
        <v>16.399999999999999</v>
      </c>
      <c r="P596">
        <v>20.7</v>
      </c>
      <c r="Q596">
        <v>22.3</v>
      </c>
      <c r="R596">
        <v>5.8</v>
      </c>
      <c r="S596">
        <v>260</v>
      </c>
      <c r="T596">
        <v>10500</v>
      </c>
      <c r="U596">
        <v>21200</v>
      </c>
      <c r="V596">
        <v>32900</v>
      </c>
    </row>
    <row r="597" spans="1:22" hidden="1" x14ac:dyDescent="0.25">
      <c r="A597" t="str">
        <f t="shared" si="9"/>
        <v>YAG3FemaleNigeria</v>
      </c>
      <c r="B597" t="s">
        <v>104</v>
      </c>
      <c r="C597" t="s">
        <v>124</v>
      </c>
      <c r="D597">
        <v>3</v>
      </c>
      <c r="E597" t="s">
        <v>21</v>
      </c>
      <c r="F597" t="s">
        <v>161</v>
      </c>
      <c r="G597" t="s">
        <v>141</v>
      </c>
      <c r="H597">
        <v>2015</v>
      </c>
      <c r="I597">
        <v>1985</v>
      </c>
      <c r="J597">
        <v>22.5</v>
      </c>
      <c r="K597">
        <v>1.3</v>
      </c>
      <c r="L597">
        <v>1540</v>
      </c>
      <c r="M597">
        <v>58.9</v>
      </c>
      <c r="N597">
        <v>2.9</v>
      </c>
      <c r="O597">
        <v>9</v>
      </c>
      <c r="P597">
        <v>13.8</v>
      </c>
      <c r="Q597">
        <v>15.7</v>
      </c>
      <c r="R597">
        <v>6.7</v>
      </c>
      <c r="S597">
        <v>125</v>
      </c>
      <c r="T597">
        <v>12000</v>
      </c>
      <c r="U597">
        <v>19300</v>
      </c>
      <c r="V597">
        <v>33900</v>
      </c>
    </row>
    <row r="598" spans="1:22" hidden="1" x14ac:dyDescent="0.25">
      <c r="A598" t="str">
        <f t="shared" si="9"/>
        <v>YAG1FemaleNigeria</v>
      </c>
      <c r="B598" t="s">
        <v>104</v>
      </c>
      <c r="C598" t="s">
        <v>40</v>
      </c>
      <c r="D598">
        <v>1</v>
      </c>
      <c r="E598" t="s">
        <v>21</v>
      </c>
      <c r="F598" t="s">
        <v>161</v>
      </c>
      <c r="G598" t="s">
        <v>141</v>
      </c>
      <c r="H598">
        <v>2020</v>
      </c>
      <c r="I598">
        <v>1955</v>
      </c>
      <c r="J598">
        <v>18.8</v>
      </c>
      <c r="K598">
        <v>3.1</v>
      </c>
      <c r="L598">
        <v>1590</v>
      </c>
      <c r="M598">
        <v>56.5</v>
      </c>
      <c r="N598">
        <v>5.4</v>
      </c>
      <c r="O598">
        <v>12.3</v>
      </c>
      <c r="P598">
        <v>16.600000000000001</v>
      </c>
      <c r="Q598">
        <v>19.2</v>
      </c>
      <c r="R598">
        <v>6.9</v>
      </c>
      <c r="S598">
        <v>175</v>
      </c>
      <c r="T598">
        <v>12000</v>
      </c>
      <c r="U598">
        <v>20100</v>
      </c>
      <c r="V598">
        <v>29300</v>
      </c>
    </row>
    <row r="599" spans="1:22" hidden="1" x14ac:dyDescent="0.25">
      <c r="A599" t="str">
        <f t="shared" si="9"/>
        <v>YAG5FemaleNigeria</v>
      </c>
      <c r="B599" t="s">
        <v>251</v>
      </c>
      <c r="C599" t="s">
        <v>184</v>
      </c>
      <c r="D599">
        <v>5</v>
      </c>
      <c r="E599" t="s">
        <v>21</v>
      </c>
      <c r="F599" t="s">
        <v>161</v>
      </c>
      <c r="G599" t="s">
        <v>141</v>
      </c>
      <c r="H599">
        <v>1975</v>
      </c>
      <c r="I599">
        <v>1935</v>
      </c>
      <c r="J599">
        <v>21.6</v>
      </c>
      <c r="K599">
        <v>2</v>
      </c>
      <c r="L599">
        <v>1515</v>
      </c>
      <c r="M599">
        <v>58.7</v>
      </c>
      <c r="N599">
        <v>1.3</v>
      </c>
      <c r="O599">
        <v>12.3</v>
      </c>
      <c r="P599">
        <v>16.5</v>
      </c>
      <c r="Q599">
        <v>18.5</v>
      </c>
      <c r="R599">
        <v>6.2</v>
      </c>
      <c r="S599">
        <v>190</v>
      </c>
      <c r="T599">
        <v>14600</v>
      </c>
      <c r="U599">
        <v>22600</v>
      </c>
      <c r="V599">
        <v>36900</v>
      </c>
    </row>
    <row r="600" spans="1:22" hidden="1" x14ac:dyDescent="0.25">
      <c r="A600" t="str">
        <f t="shared" si="9"/>
        <v>YAG3FemaleNigeria</v>
      </c>
      <c r="B600" t="s">
        <v>251</v>
      </c>
      <c r="C600" t="s">
        <v>37</v>
      </c>
      <c r="D600">
        <v>3</v>
      </c>
      <c r="E600" t="s">
        <v>21</v>
      </c>
      <c r="F600" t="s">
        <v>161</v>
      </c>
      <c r="G600" t="s">
        <v>141</v>
      </c>
      <c r="H600">
        <v>2105</v>
      </c>
      <c r="I600">
        <v>2065</v>
      </c>
      <c r="J600">
        <v>21.5</v>
      </c>
      <c r="K600">
        <v>1.8</v>
      </c>
      <c r="L600">
        <v>1620</v>
      </c>
      <c r="M600">
        <v>57.3</v>
      </c>
      <c r="N600">
        <v>2.1</v>
      </c>
      <c r="O600">
        <v>12.2</v>
      </c>
      <c r="P600">
        <v>17.5</v>
      </c>
      <c r="Q600">
        <v>19.100000000000001</v>
      </c>
      <c r="R600">
        <v>6.9</v>
      </c>
      <c r="S600">
        <v>180</v>
      </c>
      <c r="T600">
        <v>13900</v>
      </c>
      <c r="U600">
        <v>23700</v>
      </c>
      <c r="V600">
        <v>34700</v>
      </c>
    </row>
    <row r="601" spans="1:22" hidden="1" x14ac:dyDescent="0.25">
      <c r="A601" t="str">
        <f t="shared" si="9"/>
        <v>YAG1FemaleNigeria</v>
      </c>
      <c r="B601" t="s">
        <v>251</v>
      </c>
      <c r="C601" t="s">
        <v>26</v>
      </c>
      <c r="D601">
        <v>1</v>
      </c>
      <c r="E601" t="s">
        <v>21</v>
      </c>
      <c r="F601" t="s">
        <v>161</v>
      </c>
      <c r="G601" t="s">
        <v>141</v>
      </c>
      <c r="H601">
        <v>1590</v>
      </c>
      <c r="I601">
        <v>1540</v>
      </c>
      <c r="J601">
        <v>17.5</v>
      </c>
      <c r="K601">
        <v>3</v>
      </c>
      <c r="L601">
        <v>1270</v>
      </c>
      <c r="M601">
        <v>52.1</v>
      </c>
      <c r="N601">
        <v>6.1</v>
      </c>
      <c r="O601">
        <v>14.9</v>
      </c>
      <c r="P601">
        <v>21.1</v>
      </c>
      <c r="Q601">
        <v>24.3</v>
      </c>
      <c r="R601">
        <v>9.4</v>
      </c>
      <c r="S601">
        <v>170</v>
      </c>
      <c r="T601">
        <v>12400</v>
      </c>
      <c r="U601">
        <v>20100</v>
      </c>
      <c r="V601">
        <v>28800</v>
      </c>
    </row>
    <row r="602" spans="1:22" hidden="1" x14ac:dyDescent="0.25">
      <c r="A602" t="str">
        <f t="shared" si="9"/>
        <v>YAG5Female + maleNigeria</v>
      </c>
      <c r="B602" t="s">
        <v>37</v>
      </c>
      <c r="C602" t="s">
        <v>249</v>
      </c>
      <c r="D602">
        <v>5</v>
      </c>
      <c r="E602" t="s">
        <v>246</v>
      </c>
      <c r="F602" t="s">
        <v>161</v>
      </c>
      <c r="G602" t="s">
        <v>141</v>
      </c>
      <c r="H602">
        <v>2925</v>
      </c>
      <c r="I602">
        <v>2855</v>
      </c>
      <c r="J602">
        <v>24.8</v>
      </c>
      <c r="K602">
        <v>2.4</v>
      </c>
      <c r="L602">
        <v>2145</v>
      </c>
      <c r="M602">
        <v>41.3</v>
      </c>
      <c r="N602">
        <v>2.4</v>
      </c>
      <c r="O602">
        <v>25.4</v>
      </c>
      <c r="P602">
        <v>29.4</v>
      </c>
      <c r="Q602">
        <v>31.4</v>
      </c>
      <c r="R602">
        <v>6.1</v>
      </c>
      <c r="S602">
        <v>605</v>
      </c>
      <c r="T602">
        <v>15300</v>
      </c>
      <c r="U602">
        <v>25600</v>
      </c>
      <c r="V602">
        <v>37600</v>
      </c>
    </row>
    <row r="603" spans="1:22" hidden="1" x14ac:dyDescent="0.25">
      <c r="A603" t="str">
        <f t="shared" si="9"/>
        <v>YAG3Female + maleNigeria</v>
      </c>
      <c r="B603" t="s">
        <v>37</v>
      </c>
      <c r="C603" t="s">
        <v>183</v>
      </c>
      <c r="D603">
        <v>3</v>
      </c>
      <c r="E603" t="s">
        <v>246</v>
      </c>
      <c r="F603" t="s">
        <v>161</v>
      </c>
      <c r="G603" t="s">
        <v>141</v>
      </c>
      <c r="H603">
        <v>4930</v>
      </c>
      <c r="I603">
        <v>4800</v>
      </c>
      <c r="J603">
        <v>19.2</v>
      </c>
      <c r="K603">
        <v>2.6</v>
      </c>
      <c r="L603">
        <v>3880</v>
      </c>
      <c r="M603">
        <v>45.3</v>
      </c>
      <c r="N603">
        <v>3.7</v>
      </c>
      <c r="O603">
        <v>22.8</v>
      </c>
      <c r="P603">
        <v>28.9</v>
      </c>
      <c r="Q603">
        <v>31.7</v>
      </c>
      <c r="R603">
        <v>9</v>
      </c>
      <c r="S603">
        <v>905</v>
      </c>
      <c r="T603">
        <v>12400</v>
      </c>
      <c r="U603">
        <v>21900</v>
      </c>
      <c r="V603">
        <v>32100</v>
      </c>
    </row>
    <row r="604" spans="1:22" hidden="1" x14ac:dyDescent="0.25">
      <c r="A604" t="str">
        <f t="shared" si="9"/>
        <v>YAG1Female + maleNigeria</v>
      </c>
      <c r="B604" t="s">
        <v>37</v>
      </c>
      <c r="C604" t="s">
        <v>184</v>
      </c>
      <c r="D604">
        <v>1</v>
      </c>
      <c r="E604" t="s">
        <v>246</v>
      </c>
      <c r="F604" t="s">
        <v>161</v>
      </c>
      <c r="G604" t="s">
        <v>141</v>
      </c>
      <c r="H604">
        <v>4715</v>
      </c>
      <c r="I604">
        <v>4600</v>
      </c>
      <c r="J604">
        <v>20</v>
      </c>
      <c r="K604">
        <v>2.4</v>
      </c>
      <c r="L604">
        <v>3680</v>
      </c>
      <c r="M604">
        <v>50.9</v>
      </c>
      <c r="N604">
        <v>5.8</v>
      </c>
      <c r="O604">
        <v>14.1</v>
      </c>
      <c r="P604">
        <v>19.2</v>
      </c>
      <c r="Q604">
        <v>23.3</v>
      </c>
      <c r="R604">
        <v>9.1999999999999993</v>
      </c>
      <c r="S604">
        <v>385</v>
      </c>
      <c r="T604">
        <v>11000</v>
      </c>
      <c r="U604">
        <v>17900</v>
      </c>
      <c r="V604">
        <v>27400</v>
      </c>
    </row>
    <row r="605" spans="1:22" hidden="1" x14ac:dyDescent="0.25">
      <c r="A605" t="str">
        <f t="shared" si="9"/>
        <v>YAG5Female + maleNigeria</v>
      </c>
      <c r="B605" t="s">
        <v>40</v>
      </c>
      <c r="C605" t="s">
        <v>250</v>
      </c>
      <c r="D605">
        <v>5</v>
      </c>
      <c r="E605" t="s">
        <v>246</v>
      </c>
      <c r="F605" t="s">
        <v>161</v>
      </c>
      <c r="G605" t="s">
        <v>141</v>
      </c>
      <c r="H605">
        <v>4030</v>
      </c>
      <c r="I605">
        <v>3925</v>
      </c>
      <c r="J605">
        <v>22.4</v>
      </c>
      <c r="K605">
        <v>2.6</v>
      </c>
      <c r="L605">
        <v>3045</v>
      </c>
      <c r="M605">
        <v>45.3</v>
      </c>
      <c r="N605">
        <v>2.8</v>
      </c>
      <c r="O605">
        <v>22.6</v>
      </c>
      <c r="P605">
        <v>27.4</v>
      </c>
      <c r="Q605">
        <v>29.4</v>
      </c>
      <c r="R605">
        <v>6.8</v>
      </c>
      <c r="S605">
        <v>740</v>
      </c>
      <c r="T605">
        <v>14200</v>
      </c>
      <c r="U605">
        <v>24900</v>
      </c>
      <c r="V605">
        <v>37300</v>
      </c>
    </row>
    <row r="606" spans="1:22" hidden="1" x14ac:dyDescent="0.25">
      <c r="A606" t="str">
        <f t="shared" si="9"/>
        <v>YAG3Female + maleNigeria</v>
      </c>
      <c r="B606" t="s">
        <v>40</v>
      </c>
      <c r="C606" t="s">
        <v>123</v>
      </c>
      <c r="D606">
        <v>3</v>
      </c>
      <c r="E606" t="s">
        <v>246</v>
      </c>
      <c r="F606" t="s">
        <v>161</v>
      </c>
      <c r="G606" t="s">
        <v>141</v>
      </c>
      <c r="H606">
        <v>4900</v>
      </c>
      <c r="I606">
        <v>4770</v>
      </c>
      <c r="J606">
        <v>17.5</v>
      </c>
      <c r="K606">
        <v>2.7</v>
      </c>
      <c r="L606">
        <v>3935</v>
      </c>
      <c r="M606">
        <v>47.9</v>
      </c>
      <c r="N606">
        <v>4.5</v>
      </c>
      <c r="O606">
        <v>20.8</v>
      </c>
      <c r="P606">
        <v>27.1</v>
      </c>
      <c r="Q606">
        <v>30.1</v>
      </c>
      <c r="R606">
        <v>9.3000000000000007</v>
      </c>
      <c r="S606">
        <v>815</v>
      </c>
      <c r="T606">
        <v>11700</v>
      </c>
      <c r="U606">
        <v>21600</v>
      </c>
      <c r="V606">
        <v>31800</v>
      </c>
    </row>
    <row r="607" spans="1:22" hidden="1" x14ac:dyDescent="0.25">
      <c r="A607" t="str">
        <f t="shared" si="9"/>
        <v>YAG1Female + maleNigeria</v>
      </c>
      <c r="B607" t="s">
        <v>40</v>
      </c>
      <c r="C607" t="s">
        <v>124</v>
      </c>
      <c r="D607">
        <v>1</v>
      </c>
      <c r="E607" t="s">
        <v>246</v>
      </c>
      <c r="F607" t="s">
        <v>161</v>
      </c>
      <c r="G607" t="s">
        <v>141</v>
      </c>
      <c r="H607">
        <v>4750</v>
      </c>
      <c r="I607">
        <v>4690</v>
      </c>
      <c r="J607">
        <v>22.3</v>
      </c>
      <c r="K607">
        <v>1.3</v>
      </c>
      <c r="L607">
        <v>3645</v>
      </c>
      <c r="M607">
        <v>49.2</v>
      </c>
      <c r="N607">
        <v>6.7</v>
      </c>
      <c r="O607">
        <v>12</v>
      </c>
      <c r="P607">
        <v>17.399999999999999</v>
      </c>
      <c r="Q607">
        <v>21.8</v>
      </c>
      <c r="R607">
        <v>9.8000000000000007</v>
      </c>
      <c r="S607">
        <v>375</v>
      </c>
      <c r="T607">
        <v>9500</v>
      </c>
      <c r="U607">
        <v>19000</v>
      </c>
      <c r="V607">
        <v>31800</v>
      </c>
    </row>
    <row r="608" spans="1:22" hidden="1" x14ac:dyDescent="0.25">
      <c r="A608" t="str">
        <f t="shared" si="9"/>
        <v>YAG5Female + maleNigeria</v>
      </c>
      <c r="B608" t="s">
        <v>26</v>
      </c>
      <c r="C608" t="s">
        <v>183</v>
      </c>
      <c r="D608">
        <v>5</v>
      </c>
      <c r="E608" t="s">
        <v>246</v>
      </c>
      <c r="F608" t="s">
        <v>161</v>
      </c>
      <c r="G608" t="s">
        <v>141</v>
      </c>
      <c r="H608">
        <v>4930</v>
      </c>
      <c r="I608">
        <v>4785</v>
      </c>
      <c r="J608">
        <v>19.399999999999999</v>
      </c>
      <c r="K608">
        <v>2.9</v>
      </c>
      <c r="L608">
        <v>3855</v>
      </c>
      <c r="M608">
        <v>48.9</v>
      </c>
      <c r="N608">
        <v>3.1</v>
      </c>
      <c r="O608">
        <v>21.7</v>
      </c>
      <c r="P608">
        <v>26.4</v>
      </c>
      <c r="Q608">
        <v>28.6</v>
      </c>
      <c r="R608">
        <v>6.9</v>
      </c>
      <c r="S608">
        <v>865</v>
      </c>
      <c r="T608">
        <v>12300</v>
      </c>
      <c r="U608">
        <v>25600</v>
      </c>
      <c r="V608">
        <v>37300</v>
      </c>
    </row>
    <row r="609" spans="1:22" hidden="1" x14ac:dyDescent="0.25">
      <c r="A609" t="str">
        <f t="shared" si="9"/>
        <v>YAG3Female + maleNigeria</v>
      </c>
      <c r="B609" t="s">
        <v>26</v>
      </c>
      <c r="C609" t="s">
        <v>184</v>
      </c>
      <c r="D609">
        <v>3</v>
      </c>
      <c r="E609" t="s">
        <v>246</v>
      </c>
      <c r="F609" t="s">
        <v>161</v>
      </c>
      <c r="G609" t="s">
        <v>141</v>
      </c>
      <c r="H609">
        <v>4715</v>
      </c>
      <c r="I609">
        <v>4595</v>
      </c>
      <c r="J609">
        <v>20.100000000000001</v>
      </c>
      <c r="K609">
        <v>2.5</v>
      </c>
      <c r="L609">
        <v>3675</v>
      </c>
      <c r="M609">
        <v>57.3</v>
      </c>
      <c r="N609">
        <v>1.9</v>
      </c>
      <c r="O609">
        <v>12</v>
      </c>
      <c r="P609">
        <v>18</v>
      </c>
      <c r="Q609">
        <v>20.7</v>
      </c>
      <c r="R609">
        <v>8.6999999999999993</v>
      </c>
      <c r="S609">
        <v>405</v>
      </c>
      <c r="T609">
        <v>12000</v>
      </c>
      <c r="U609">
        <v>23000</v>
      </c>
      <c r="V609">
        <v>34000</v>
      </c>
    </row>
    <row r="610" spans="1:22" hidden="1" x14ac:dyDescent="0.25">
      <c r="A610" t="str">
        <f t="shared" si="9"/>
        <v>YAG1Female + maleNigeria</v>
      </c>
      <c r="B610" t="s">
        <v>26</v>
      </c>
      <c r="C610" t="s">
        <v>37</v>
      </c>
      <c r="D610">
        <v>1</v>
      </c>
      <c r="E610" t="s">
        <v>246</v>
      </c>
      <c r="F610" t="s">
        <v>161</v>
      </c>
      <c r="G610" t="s">
        <v>141</v>
      </c>
      <c r="H610">
        <v>4855</v>
      </c>
      <c r="I610">
        <v>4770</v>
      </c>
      <c r="J610">
        <v>21.6</v>
      </c>
      <c r="K610">
        <v>1.8</v>
      </c>
      <c r="L610">
        <v>3740</v>
      </c>
      <c r="M610">
        <v>50.5</v>
      </c>
      <c r="N610">
        <v>5.4</v>
      </c>
      <c r="O610">
        <v>13.2</v>
      </c>
      <c r="P610">
        <v>19.3</v>
      </c>
      <c r="Q610">
        <v>22.5</v>
      </c>
      <c r="R610">
        <v>9.4</v>
      </c>
      <c r="S610">
        <v>380</v>
      </c>
      <c r="T610">
        <v>12000</v>
      </c>
      <c r="U610">
        <v>19900</v>
      </c>
      <c r="V610">
        <v>29600</v>
      </c>
    </row>
    <row r="611" spans="1:22" hidden="1" x14ac:dyDescent="0.25">
      <c r="A611" t="str">
        <f t="shared" si="9"/>
        <v>YAG5Female + maleNigeria</v>
      </c>
      <c r="B611" t="s">
        <v>104</v>
      </c>
      <c r="C611" t="s">
        <v>123</v>
      </c>
      <c r="D611">
        <v>5</v>
      </c>
      <c r="E611" t="s">
        <v>246</v>
      </c>
      <c r="F611" t="s">
        <v>161</v>
      </c>
      <c r="G611" t="s">
        <v>141</v>
      </c>
      <c r="H611">
        <v>4900</v>
      </c>
      <c r="I611">
        <v>4750</v>
      </c>
      <c r="J611">
        <v>17.8</v>
      </c>
      <c r="K611">
        <v>3</v>
      </c>
      <c r="L611">
        <v>3910</v>
      </c>
      <c r="M611">
        <v>51.3</v>
      </c>
      <c r="N611">
        <v>2.7</v>
      </c>
      <c r="O611">
        <v>20.399999999999999</v>
      </c>
      <c r="P611">
        <v>26</v>
      </c>
      <c r="Q611">
        <v>28.2</v>
      </c>
      <c r="R611">
        <v>7.8</v>
      </c>
      <c r="S611">
        <v>835</v>
      </c>
      <c r="T611">
        <v>13100</v>
      </c>
      <c r="U611">
        <v>25900</v>
      </c>
      <c r="V611">
        <v>38300</v>
      </c>
    </row>
    <row r="612" spans="1:22" hidden="1" x14ac:dyDescent="0.25">
      <c r="A612" t="str">
        <f t="shared" si="9"/>
        <v>YAG3Female + maleNigeria</v>
      </c>
      <c r="B612" t="s">
        <v>104</v>
      </c>
      <c r="C612" t="s">
        <v>124</v>
      </c>
      <c r="D612">
        <v>3</v>
      </c>
      <c r="E612" t="s">
        <v>246</v>
      </c>
      <c r="F612" t="s">
        <v>161</v>
      </c>
      <c r="G612" t="s">
        <v>141</v>
      </c>
      <c r="H612">
        <v>4750</v>
      </c>
      <c r="I612">
        <v>4680</v>
      </c>
      <c r="J612">
        <v>22.6</v>
      </c>
      <c r="K612">
        <v>1.4</v>
      </c>
      <c r="L612">
        <v>3625</v>
      </c>
      <c r="M612">
        <v>55.4</v>
      </c>
      <c r="N612">
        <v>2.1</v>
      </c>
      <c r="O612">
        <v>10.6</v>
      </c>
      <c r="P612">
        <v>17.3</v>
      </c>
      <c r="Q612">
        <v>19.899999999999999</v>
      </c>
      <c r="R612">
        <v>9.3000000000000007</v>
      </c>
      <c r="S612">
        <v>375</v>
      </c>
      <c r="T612">
        <v>14200</v>
      </c>
      <c r="U612">
        <v>23400</v>
      </c>
      <c r="V612">
        <v>37600</v>
      </c>
    </row>
    <row r="613" spans="1:22" hidden="1" x14ac:dyDescent="0.25">
      <c r="A613" t="str">
        <f t="shared" si="9"/>
        <v>YAG1Female + maleNigeria</v>
      </c>
      <c r="B613" t="s">
        <v>104</v>
      </c>
      <c r="C613" t="s">
        <v>40</v>
      </c>
      <c r="D613">
        <v>1</v>
      </c>
      <c r="E613" t="s">
        <v>246</v>
      </c>
      <c r="F613" t="s">
        <v>161</v>
      </c>
      <c r="G613" t="s">
        <v>141</v>
      </c>
      <c r="H613">
        <v>4620</v>
      </c>
      <c r="I613">
        <v>4485</v>
      </c>
      <c r="J613">
        <v>20</v>
      </c>
      <c r="K613">
        <v>2.9</v>
      </c>
      <c r="L613">
        <v>3585</v>
      </c>
      <c r="M613">
        <v>54.7</v>
      </c>
      <c r="N613">
        <v>4.9000000000000004</v>
      </c>
      <c r="O613">
        <v>12</v>
      </c>
      <c r="P613">
        <v>17.3</v>
      </c>
      <c r="Q613">
        <v>20.3</v>
      </c>
      <c r="R613">
        <v>8.3000000000000007</v>
      </c>
      <c r="S613">
        <v>385</v>
      </c>
      <c r="T613">
        <v>14500</v>
      </c>
      <c r="U613">
        <v>22600</v>
      </c>
      <c r="V613">
        <v>33600</v>
      </c>
    </row>
    <row r="614" spans="1:22" hidden="1" x14ac:dyDescent="0.25">
      <c r="A614" t="str">
        <f t="shared" si="9"/>
        <v>YAG5Female + maleNigeria</v>
      </c>
      <c r="B614" t="s">
        <v>251</v>
      </c>
      <c r="C614" t="s">
        <v>184</v>
      </c>
      <c r="D614">
        <v>5</v>
      </c>
      <c r="E614" t="s">
        <v>246</v>
      </c>
      <c r="F614" t="s">
        <v>161</v>
      </c>
      <c r="G614" t="s">
        <v>141</v>
      </c>
      <c r="H614">
        <v>4715</v>
      </c>
      <c r="I614">
        <v>4595</v>
      </c>
      <c r="J614">
        <v>20.3</v>
      </c>
      <c r="K614">
        <v>2.5</v>
      </c>
      <c r="L614">
        <v>3665</v>
      </c>
      <c r="M614">
        <v>57.7</v>
      </c>
      <c r="N614">
        <v>1.6</v>
      </c>
      <c r="O614">
        <v>13.8</v>
      </c>
      <c r="P614">
        <v>18.7</v>
      </c>
      <c r="Q614">
        <v>20.399999999999999</v>
      </c>
      <c r="R614">
        <v>6.6</v>
      </c>
      <c r="S614">
        <v>500</v>
      </c>
      <c r="T614">
        <v>15700</v>
      </c>
      <c r="U614">
        <v>27400</v>
      </c>
      <c r="V614">
        <v>40900</v>
      </c>
    </row>
    <row r="615" spans="1:22" hidden="1" x14ac:dyDescent="0.25">
      <c r="A615" t="str">
        <f t="shared" si="9"/>
        <v>YAG3Female + maleNigeria</v>
      </c>
      <c r="B615" t="s">
        <v>251</v>
      </c>
      <c r="C615" t="s">
        <v>37</v>
      </c>
      <c r="D615">
        <v>3</v>
      </c>
      <c r="E615" t="s">
        <v>246</v>
      </c>
      <c r="F615" t="s">
        <v>161</v>
      </c>
      <c r="G615" t="s">
        <v>141</v>
      </c>
      <c r="H615">
        <v>4855</v>
      </c>
      <c r="I615">
        <v>4755</v>
      </c>
      <c r="J615">
        <v>21.8</v>
      </c>
      <c r="K615">
        <v>2</v>
      </c>
      <c r="L615">
        <v>3720</v>
      </c>
      <c r="M615">
        <v>55</v>
      </c>
      <c r="N615">
        <v>2.1</v>
      </c>
      <c r="O615">
        <v>12.7</v>
      </c>
      <c r="P615">
        <v>19.3</v>
      </c>
      <c r="Q615">
        <v>21.1</v>
      </c>
      <c r="R615">
        <v>8.4</v>
      </c>
      <c r="S615">
        <v>440</v>
      </c>
      <c r="T615">
        <v>16200</v>
      </c>
      <c r="U615">
        <v>27000</v>
      </c>
      <c r="V615">
        <v>39100</v>
      </c>
    </row>
    <row r="616" spans="1:22" hidden="1" x14ac:dyDescent="0.25">
      <c r="A616" t="str">
        <f t="shared" si="9"/>
        <v>YAG1Female + maleNigeria</v>
      </c>
      <c r="B616" t="s">
        <v>251</v>
      </c>
      <c r="C616" t="s">
        <v>26</v>
      </c>
      <c r="D616">
        <v>1</v>
      </c>
      <c r="E616" t="s">
        <v>246</v>
      </c>
      <c r="F616" t="s">
        <v>161</v>
      </c>
      <c r="G616" t="s">
        <v>141</v>
      </c>
      <c r="H616">
        <v>3630</v>
      </c>
      <c r="I616">
        <v>3495</v>
      </c>
      <c r="J616">
        <v>17.100000000000001</v>
      </c>
      <c r="K616">
        <v>3.7</v>
      </c>
      <c r="L616">
        <v>2895</v>
      </c>
      <c r="M616">
        <v>51.5</v>
      </c>
      <c r="N616">
        <v>4.9000000000000004</v>
      </c>
      <c r="O616">
        <v>15.4</v>
      </c>
      <c r="P616">
        <v>23.6</v>
      </c>
      <c r="Q616">
        <v>26.4</v>
      </c>
      <c r="R616">
        <v>11</v>
      </c>
      <c r="S616">
        <v>405</v>
      </c>
      <c r="T616">
        <v>15000</v>
      </c>
      <c r="U616">
        <v>23700</v>
      </c>
      <c r="V616">
        <v>33200</v>
      </c>
    </row>
    <row r="617" spans="1:22" hidden="1" x14ac:dyDescent="0.25">
      <c r="A617" t="str">
        <f t="shared" si="9"/>
        <v>YAG5MaleNigeria</v>
      </c>
      <c r="B617" t="s">
        <v>37</v>
      </c>
      <c r="C617" t="s">
        <v>249</v>
      </c>
      <c r="D617">
        <v>5</v>
      </c>
      <c r="E617" t="s">
        <v>22</v>
      </c>
      <c r="F617" t="s">
        <v>161</v>
      </c>
      <c r="G617" t="s">
        <v>141</v>
      </c>
      <c r="H617">
        <v>1755</v>
      </c>
      <c r="I617">
        <v>1715</v>
      </c>
      <c r="J617">
        <v>20.6</v>
      </c>
      <c r="K617">
        <v>2.2999999999999998</v>
      </c>
      <c r="L617">
        <v>1360</v>
      </c>
      <c r="M617">
        <v>41</v>
      </c>
      <c r="N617">
        <v>2.7</v>
      </c>
      <c r="O617">
        <v>28.3</v>
      </c>
      <c r="P617">
        <v>33.299999999999997</v>
      </c>
      <c r="Q617">
        <v>35.700000000000003</v>
      </c>
      <c r="R617">
        <v>7.4</v>
      </c>
      <c r="S617">
        <v>415</v>
      </c>
      <c r="T617">
        <v>16800</v>
      </c>
      <c r="U617">
        <v>26600</v>
      </c>
      <c r="V617">
        <v>38700</v>
      </c>
    </row>
    <row r="618" spans="1:22" hidden="1" x14ac:dyDescent="0.25">
      <c r="A618" t="str">
        <f t="shared" si="9"/>
        <v>YAG3MaleNigeria</v>
      </c>
      <c r="B618" t="s">
        <v>37</v>
      </c>
      <c r="C618" t="s">
        <v>183</v>
      </c>
      <c r="D618">
        <v>3</v>
      </c>
      <c r="E618" t="s">
        <v>22</v>
      </c>
      <c r="F618" t="s">
        <v>161</v>
      </c>
      <c r="G618" t="s">
        <v>141</v>
      </c>
      <c r="H618">
        <v>3015</v>
      </c>
      <c r="I618">
        <v>2930</v>
      </c>
      <c r="J618">
        <v>16.5</v>
      </c>
      <c r="K618">
        <v>2.9</v>
      </c>
      <c r="L618">
        <v>2445</v>
      </c>
      <c r="M618">
        <v>43.4</v>
      </c>
      <c r="N618">
        <v>3.2</v>
      </c>
      <c r="O618">
        <v>25.8</v>
      </c>
      <c r="P618">
        <v>33.700000000000003</v>
      </c>
      <c r="Q618">
        <v>36.799999999999997</v>
      </c>
      <c r="R618">
        <v>11.1</v>
      </c>
      <c r="S618">
        <v>635</v>
      </c>
      <c r="T618">
        <v>13100</v>
      </c>
      <c r="U618">
        <v>23700</v>
      </c>
      <c r="V618">
        <v>33900</v>
      </c>
    </row>
    <row r="619" spans="1:22" hidden="1" x14ac:dyDescent="0.25">
      <c r="A619" t="str">
        <f t="shared" si="9"/>
        <v>YAG1MaleNigeria</v>
      </c>
      <c r="B619" t="s">
        <v>37</v>
      </c>
      <c r="C619" t="s">
        <v>184</v>
      </c>
      <c r="D619">
        <v>1</v>
      </c>
      <c r="E619" t="s">
        <v>22</v>
      </c>
      <c r="F619" t="s">
        <v>161</v>
      </c>
      <c r="G619" t="s">
        <v>141</v>
      </c>
      <c r="H619">
        <v>2740</v>
      </c>
      <c r="I619">
        <v>2665</v>
      </c>
      <c r="J619">
        <v>19</v>
      </c>
      <c r="K619">
        <v>2.8</v>
      </c>
      <c r="L619">
        <v>2155</v>
      </c>
      <c r="M619">
        <v>49.8</v>
      </c>
      <c r="N619">
        <v>5.8</v>
      </c>
      <c r="O619">
        <v>15.4</v>
      </c>
      <c r="P619">
        <v>21.3</v>
      </c>
      <c r="Q619">
        <v>25.3</v>
      </c>
      <c r="R619">
        <v>10</v>
      </c>
      <c r="S619">
        <v>250</v>
      </c>
      <c r="T619">
        <v>11700</v>
      </c>
      <c r="U619">
        <v>18200</v>
      </c>
      <c r="V619">
        <v>27800</v>
      </c>
    </row>
    <row r="620" spans="1:22" hidden="1" x14ac:dyDescent="0.25">
      <c r="A620" t="str">
        <f t="shared" si="9"/>
        <v>YAG5MaleNigeria</v>
      </c>
      <c r="B620" t="s">
        <v>40</v>
      </c>
      <c r="C620" t="s">
        <v>250</v>
      </c>
      <c r="D620">
        <v>5</v>
      </c>
      <c r="E620" t="s">
        <v>22</v>
      </c>
      <c r="F620" t="s">
        <v>161</v>
      </c>
      <c r="G620" t="s">
        <v>141</v>
      </c>
      <c r="H620">
        <v>2460</v>
      </c>
      <c r="I620">
        <v>2400</v>
      </c>
      <c r="J620">
        <v>18.899999999999999</v>
      </c>
      <c r="K620">
        <v>2.4</v>
      </c>
      <c r="L620">
        <v>1945</v>
      </c>
      <c r="M620">
        <v>43.8</v>
      </c>
      <c r="N620">
        <v>3</v>
      </c>
      <c r="O620">
        <v>26.5</v>
      </c>
      <c r="P620">
        <v>31.9</v>
      </c>
      <c r="Q620">
        <v>34.299999999999997</v>
      </c>
      <c r="R620">
        <v>7.8</v>
      </c>
      <c r="S620">
        <v>535</v>
      </c>
      <c r="T620">
        <v>15000</v>
      </c>
      <c r="U620">
        <v>26700</v>
      </c>
      <c r="V620">
        <v>39900</v>
      </c>
    </row>
    <row r="621" spans="1:22" hidden="1" x14ac:dyDescent="0.25">
      <c r="A621" t="str">
        <f t="shared" si="9"/>
        <v>YAG3MaleNigeria</v>
      </c>
      <c r="B621" t="s">
        <v>40</v>
      </c>
      <c r="C621" t="s">
        <v>123</v>
      </c>
      <c r="D621">
        <v>3</v>
      </c>
      <c r="E621" t="s">
        <v>22</v>
      </c>
      <c r="F621" t="s">
        <v>161</v>
      </c>
      <c r="G621" t="s">
        <v>141</v>
      </c>
      <c r="H621">
        <v>2985</v>
      </c>
      <c r="I621">
        <v>2895</v>
      </c>
      <c r="J621">
        <v>16.600000000000001</v>
      </c>
      <c r="K621">
        <v>2.9</v>
      </c>
      <c r="L621">
        <v>2415</v>
      </c>
      <c r="M621">
        <v>45.3</v>
      </c>
      <c r="N621">
        <v>4.4000000000000004</v>
      </c>
      <c r="O621">
        <v>23.2</v>
      </c>
      <c r="P621">
        <v>30.5</v>
      </c>
      <c r="Q621">
        <v>33.700000000000003</v>
      </c>
      <c r="R621">
        <v>10.5</v>
      </c>
      <c r="S621">
        <v>570</v>
      </c>
      <c r="T621">
        <v>13200</v>
      </c>
      <c r="U621">
        <v>22300</v>
      </c>
      <c r="V621">
        <v>34000</v>
      </c>
    </row>
    <row r="622" spans="1:22" hidden="1" x14ac:dyDescent="0.25">
      <c r="A622" t="str">
        <f t="shared" si="9"/>
        <v>YAG1MaleNigeria</v>
      </c>
      <c r="B622" t="s">
        <v>40</v>
      </c>
      <c r="C622" t="s">
        <v>124</v>
      </c>
      <c r="D622">
        <v>1</v>
      </c>
      <c r="E622" t="s">
        <v>22</v>
      </c>
      <c r="F622" t="s">
        <v>161</v>
      </c>
      <c r="G622" t="s">
        <v>141</v>
      </c>
      <c r="H622">
        <v>2735</v>
      </c>
      <c r="I622">
        <v>2700</v>
      </c>
      <c r="J622">
        <v>22.4</v>
      </c>
      <c r="K622">
        <v>1.3</v>
      </c>
      <c r="L622">
        <v>2095</v>
      </c>
      <c r="M622">
        <v>47.7</v>
      </c>
      <c r="N622">
        <v>6.3</v>
      </c>
      <c r="O622">
        <v>12.5</v>
      </c>
      <c r="P622">
        <v>18.7</v>
      </c>
      <c r="Q622">
        <v>23.7</v>
      </c>
      <c r="R622">
        <v>11.1</v>
      </c>
      <c r="S622">
        <v>245</v>
      </c>
      <c r="T622">
        <v>11300</v>
      </c>
      <c r="U622">
        <v>21000</v>
      </c>
      <c r="V622">
        <v>32900</v>
      </c>
    </row>
    <row r="623" spans="1:22" hidden="1" x14ac:dyDescent="0.25">
      <c r="A623" t="str">
        <f t="shared" si="9"/>
        <v>YAG5MaleNigeria</v>
      </c>
      <c r="B623" t="s">
        <v>26</v>
      </c>
      <c r="C623" t="s">
        <v>183</v>
      </c>
      <c r="D623">
        <v>5</v>
      </c>
      <c r="E623" t="s">
        <v>22</v>
      </c>
      <c r="F623" t="s">
        <v>161</v>
      </c>
      <c r="G623" t="s">
        <v>141</v>
      </c>
      <c r="H623">
        <v>3015</v>
      </c>
      <c r="I623">
        <v>2920</v>
      </c>
      <c r="J623">
        <v>16.8</v>
      </c>
      <c r="K623">
        <v>3.2</v>
      </c>
      <c r="L623">
        <v>2430</v>
      </c>
      <c r="M623">
        <v>47.5</v>
      </c>
      <c r="N623">
        <v>3.3</v>
      </c>
      <c r="O623">
        <v>23.9</v>
      </c>
      <c r="P623">
        <v>29.8</v>
      </c>
      <c r="Q623">
        <v>32.4</v>
      </c>
      <c r="R623">
        <v>8.5</v>
      </c>
      <c r="S623">
        <v>585</v>
      </c>
      <c r="T623">
        <v>15000</v>
      </c>
      <c r="U623">
        <v>28500</v>
      </c>
      <c r="V623">
        <v>39800</v>
      </c>
    </row>
    <row r="624" spans="1:22" hidden="1" x14ac:dyDescent="0.25">
      <c r="A624" t="str">
        <f t="shared" si="9"/>
        <v>YAG3MaleNigeria</v>
      </c>
      <c r="B624" t="s">
        <v>26</v>
      </c>
      <c r="C624" t="s">
        <v>184</v>
      </c>
      <c r="D624">
        <v>3</v>
      </c>
      <c r="E624" t="s">
        <v>22</v>
      </c>
      <c r="F624" t="s">
        <v>161</v>
      </c>
      <c r="G624" t="s">
        <v>141</v>
      </c>
      <c r="H624">
        <v>2740</v>
      </c>
      <c r="I624">
        <v>2660</v>
      </c>
      <c r="J624">
        <v>19.100000000000001</v>
      </c>
      <c r="K624">
        <v>2.9</v>
      </c>
      <c r="L624">
        <v>2155</v>
      </c>
      <c r="M624">
        <v>56.8</v>
      </c>
      <c r="N624">
        <v>1.7</v>
      </c>
      <c r="O624">
        <v>13.1</v>
      </c>
      <c r="P624">
        <v>19.8</v>
      </c>
      <c r="Q624">
        <v>22.4</v>
      </c>
      <c r="R624">
        <v>9.4</v>
      </c>
      <c r="S624">
        <v>255</v>
      </c>
      <c r="T624">
        <v>13100</v>
      </c>
      <c r="U624">
        <v>24800</v>
      </c>
      <c r="V624">
        <v>36500</v>
      </c>
    </row>
    <row r="625" spans="1:22" hidden="1" x14ac:dyDescent="0.25">
      <c r="A625" t="str">
        <f t="shared" si="9"/>
        <v>YAG1MaleNigeria</v>
      </c>
      <c r="B625" t="s">
        <v>26</v>
      </c>
      <c r="C625" t="s">
        <v>37</v>
      </c>
      <c r="D625">
        <v>1</v>
      </c>
      <c r="E625" t="s">
        <v>22</v>
      </c>
      <c r="F625" t="s">
        <v>161</v>
      </c>
      <c r="G625" t="s">
        <v>141</v>
      </c>
      <c r="H625">
        <v>2750</v>
      </c>
      <c r="I625">
        <v>2700</v>
      </c>
      <c r="J625">
        <v>21.7</v>
      </c>
      <c r="K625">
        <v>1.9</v>
      </c>
      <c r="L625">
        <v>2115</v>
      </c>
      <c r="M625">
        <v>48.8</v>
      </c>
      <c r="N625">
        <v>5.4</v>
      </c>
      <c r="O625">
        <v>13.6</v>
      </c>
      <c r="P625">
        <v>20.6</v>
      </c>
      <c r="Q625">
        <v>24.1</v>
      </c>
      <c r="R625">
        <v>10.5</v>
      </c>
      <c r="S625">
        <v>225</v>
      </c>
      <c r="T625">
        <v>14600</v>
      </c>
      <c r="U625">
        <v>21200</v>
      </c>
      <c r="V625">
        <v>31400</v>
      </c>
    </row>
    <row r="626" spans="1:22" hidden="1" x14ac:dyDescent="0.25">
      <c r="A626" t="str">
        <f t="shared" si="9"/>
        <v>YAG5MaleNigeria</v>
      </c>
      <c r="B626" t="s">
        <v>104</v>
      </c>
      <c r="C626" t="s">
        <v>123</v>
      </c>
      <c r="D626">
        <v>5</v>
      </c>
      <c r="E626" t="s">
        <v>22</v>
      </c>
      <c r="F626" t="s">
        <v>161</v>
      </c>
      <c r="G626" t="s">
        <v>141</v>
      </c>
      <c r="H626">
        <v>2985</v>
      </c>
      <c r="I626">
        <v>2885</v>
      </c>
      <c r="J626">
        <v>16.899999999999999</v>
      </c>
      <c r="K626">
        <v>3.4</v>
      </c>
      <c r="L626">
        <v>2400</v>
      </c>
      <c r="M626">
        <v>48.5</v>
      </c>
      <c r="N626">
        <v>2.7</v>
      </c>
      <c r="O626">
        <v>23</v>
      </c>
      <c r="P626">
        <v>29.4</v>
      </c>
      <c r="Q626">
        <v>32</v>
      </c>
      <c r="R626">
        <v>9</v>
      </c>
      <c r="S626">
        <v>575</v>
      </c>
      <c r="T626">
        <v>16800</v>
      </c>
      <c r="U626">
        <v>28500</v>
      </c>
      <c r="V626">
        <v>40900</v>
      </c>
    </row>
    <row r="627" spans="1:22" hidden="1" x14ac:dyDescent="0.25">
      <c r="A627" t="str">
        <f t="shared" si="9"/>
        <v>YAG3MaleNigeria</v>
      </c>
      <c r="B627" t="s">
        <v>104</v>
      </c>
      <c r="C627" t="s">
        <v>124</v>
      </c>
      <c r="D627">
        <v>3</v>
      </c>
      <c r="E627" t="s">
        <v>22</v>
      </c>
      <c r="F627" t="s">
        <v>161</v>
      </c>
      <c r="G627" t="s">
        <v>141</v>
      </c>
      <c r="H627">
        <v>2735</v>
      </c>
      <c r="I627">
        <v>2695</v>
      </c>
      <c r="J627">
        <v>22.7</v>
      </c>
      <c r="K627">
        <v>1.5</v>
      </c>
      <c r="L627">
        <v>2085</v>
      </c>
      <c r="M627">
        <v>52.9</v>
      </c>
      <c r="N627">
        <v>1.4</v>
      </c>
      <c r="O627">
        <v>11.8</v>
      </c>
      <c r="P627">
        <v>19.899999999999999</v>
      </c>
      <c r="Q627">
        <v>23</v>
      </c>
      <c r="R627">
        <v>11.2</v>
      </c>
      <c r="S627">
        <v>250</v>
      </c>
      <c r="T627">
        <v>15000</v>
      </c>
      <c r="U627">
        <v>25700</v>
      </c>
      <c r="V627">
        <v>40600</v>
      </c>
    </row>
    <row r="628" spans="1:22" hidden="1" x14ac:dyDescent="0.25">
      <c r="A628" t="str">
        <f t="shared" si="9"/>
        <v>YAG1MaleNigeria</v>
      </c>
      <c r="B628" t="s">
        <v>104</v>
      </c>
      <c r="C628" t="s">
        <v>40</v>
      </c>
      <c r="D628">
        <v>1</v>
      </c>
      <c r="E628" t="s">
        <v>22</v>
      </c>
      <c r="F628" t="s">
        <v>161</v>
      </c>
      <c r="G628" t="s">
        <v>141</v>
      </c>
      <c r="H628">
        <v>2605</v>
      </c>
      <c r="I628">
        <v>2530</v>
      </c>
      <c r="J628">
        <v>21</v>
      </c>
      <c r="K628">
        <v>2.8</v>
      </c>
      <c r="L628">
        <v>2000</v>
      </c>
      <c r="M628">
        <v>53.3</v>
      </c>
      <c r="N628">
        <v>4.5999999999999996</v>
      </c>
      <c r="O628">
        <v>11.8</v>
      </c>
      <c r="P628">
        <v>17.899999999999999</v>
      </c>
      <c r="Q628">
        <v>21.2</v>
      </c>
      <c r="R628">
        <v>9.4</v>
      </c>
      <c r="S628">
        <v>210</v>
      </c>
      <c r="T628">
        <v>17200</v>
      </c>
      <c r="U628">
        <v>25400</v>
      </c>
      <c r="V628">
        <v>35400</v>
      </c>
    </row>
    <row r="629" spans="1:22" hidden="1" x14ac:dyDescent="0.25">
      <c r="A629" t="str">
        <f t="shared" si="9"/>
        <v>YAG5MaleNigeria</v>
      </c>
      <c r="B629" t="s">
        <v>251</v>
      </c>
      <c r="C629" t="s">
        <v>184</v>
      </c>
      <c r="D629">
        <v>5</v>
      </c>
      <c r="E629" t="s">
        <v>22</v>
      </c>
      <c r="F629" t="s">
        <v>161</v>
      </c>
      <c r="G629" t="s">
        <v>141</v>
      </c>
      <c r="H629">
        <v>2740</v>
      </c>
      <c r="I629">
        <v>2665</v>
      </c>
      <c r="J629">
        <v>19.399999999999999</v>
      </c>
      <c r="K629">
        <v>2.8</v>
      </c>
      <c r="L629">
        <v>2145</v>
      </c>
      <c r="M629">
        <v>57</v>
      </c>
      <c r="N629">
        <v>1.8</v>
      </c>
      <c r="O629">
        <v>14.9</v>
      </c>
      <c r="P629">
        <v>20.2</v>
      </c>
      <c r="Q629">
        <v>21.8</v>
      </c>
      <c r="R629">
        <v>6.9</v>
      </c>
      <c r="S629">
        <v>315</v>
      </c>
      <c r="T629">
        <v>17900</v>
      </c>
      <c r="U629">
        <v>29600</v>
      </c>
      <c r="V629">
        <v>42700</v>
      </c>
    </row>
    <row r="630" spans="1:22" hidden="1" x14ac:dyDescent="0.25">
      <c r="A630" t="str">
        <f t="shared" si="9"/>
        <v>YAG3MaleNigeria</v>
      </c>
      <c r="B630" t="s">
        <v>251</v>
      </c>
      <c r="C630" t="s">
        <v>37</v>
      </c>
      <c r="D630">
        <v>3</v>
      </c>
      <c r="E630" t="s">
        <v>22</v>
      </c>
      <c r="F630" t="s">
        <v>161</v>
      </c>
      <c r="G630" t="s">
        <v>141</v>
      </c>
      <c r="H630">
        <v>2750</v>
      </c>
      <c r="I630">
        <v>2690</v>
      </c>
      <c r="J630">
        <v>21.9</v>
      </c>
      <c r="K630">
        <v>2.2000000000000002</v>
      </c>
      <c r="L630">
        <v>2100</v>
      </c>
      <c r="M630">
        <v>53.2</v>
      </c>
      <c r="N630">
        <v>2.2000000000000002</v>
      </c>
      <c r="O630">
        <v>13.1</v>
      </c>
      <c r="P630">
        <v>20.7</v>
      </c>
      <c r="Q630">
        <v>22.7</v>
      </c>
      <c r="R630">
        <v>9.6</v>
      </c>
      <c r="S630">
        <v>265</v>
      </c>
      <c r="T630">
        <v>17900</v>
      </c>
      <c r="U630">
        <v>30300</v>
      </c>
      <c r="V630">
        <v>42300</v>
      </c>
    </row>
    <row r="631" spans="1:22" hidden="1" x14ac:dyDescent="0.25">
      <c r="A631" t="str">
        <f t="shared" si="9"/>
        <v>YAG1MaleNigeria</v>
      </c>
      <c r="B631" t="s">
        <v>251</v>
      </c>
      <c r="C631" t="s">
        <v>26</v>
      </c>
      <c r="D631">
        <v>1</v>
      </c>
      <c r="E631" t="s">
        <v>22</v>
      </c>
      <c r="F631" t="s">
        <v>161</v>
      </c>
      <c r="G631" t="s">
        <v>141</v>
      </c>
      <c r="H631">
        <v>2040</v>
      </c>
      <c r="I631">
        <v>1955</v>
      </c>
      <c r="J631">
        <v>16.899999999999999</v>
      </c>
      <c r="K631">
        <v>4.3</v>
      </c>
      <c r="L631">
        <v>1625</v>
      </c>
      <c r="M631">
        <v>51</v>
      </c>
      <c r="N631">
        <v>4</v>
      </c>
      <c r="O631">
        <v>15.8</v>
      </c>
      <c r="P631">
        <v>25.5</v>
      </c>
      <c r="Q631">
        <v>28.1</v>
      </c>
      <c r="R631">
        <v>12.3</v>
      </c>
      <c r="S631">
        <v>240</v>
      </c>
      <c r="T631">
        <v>16100</v>
      </c>
      <c r="U631">
        <v>25600</v>
      </c>
      <c r="V631">
        <v>36100</v>
      </c>
    </row>
    <row r="632" spans="1:22" hidden="1" x14ac:dyDescent="0.25">
      <c r="A632" t="str">
        <f t="shared" si="9"/>
        <v>YAG5FemalePakistan</v>
      </c>
      <c r="B632" t="s">
        <v>37</v>
      </c>
      <c r="C632" t="s">
        <v>249</v>
      </c>
      <c r="D632">
        <v>5</v>
      </c>
      <c r="E632" t="s">
        <v>21</v>
      </c>
      <c r="F632" t="s">
        <v>162</v>
      </c>
      <c r="G632" t="s">
        <v>141</v>
      </c>
      <c r="H632">
        <v>380</v>
      </c>
      <c r="I632">
        <v>370</v>
      </c>
      <c r="J632">
        <v>41.5</v>
      </c>
      <c r="K632">
        <v>2.4</v>
      </c>
      <c r="L632">
        <v>215</v>
      </c>
      <c r="M632">
        <v>28.3</v>
      </c>
      <c r="N632">
        <v>1.9</v>
      </c>
      <c r="O632">
        <v>21.8</v>
      </c>
      <c r="P632">
        <v>25.9</v>
      </c>
      <c r="Q632">
        <v>28.3</v>
      </c>
      <c r="R632">
        <v>6.5</v>
      </c>
      <c r="S632">
        <v>65</v>
      </c>
      <c r="T632">
        <v>18100</v>
      </c>
      <c r="U632">
        <v>28700</v>
      </c>
      <c r="V632">
        <v>36500</v>
      </c>
    </row>
    <row r="633" spans="1:22" hidden="1" x14ac:dyDescent="0.25">
      <c r="A633" t="str">
        <f t="shared" si="9"/>
        <v>YAG3FemalePakistan</v>
      </c>
      <c r="B633" t="s">
        <v>37</v>
      </c>
      <c r="C633" t="s">
        <v>183</v>
      </c>
      <c r="D633">
        <v>3</v>
      </c>
      <c r="E633" t="s">
        <v>21</v>
      </c>
      <c r="F633" t="s">
        <v>162</v>
      </c>
      <c r="G633" t="s">
        <v>141</v>
      </c>
      <c r="H633">
        <v>415</v>
      </c>
      <c r="I633">
        <v>405</v>
      </c>
      <c r="J633">
        <v>31.2</v>
      </c>
      <c r="K633">
        <v>2.4</v>
      </c>
      <c r="L633">
        <v>280</v>
      </c>
      <c r="M633">
        <v>32.4</v>
      </c>
      <c r="N633">
        <v>4.9000000000000004</v>
      </c>
      <c r="O633">
        <v>22.6</v>
      </c>
      <c r="P633">
        <v>29</v>
      </c>
      <c r="Q633">
        <v>31.4</v>
      </c>
      <c r="R633">
        <v>8.8000000000000007</v>
      </c>
      <c r="S633">
        <v>75</v>
      </c>
      <c r="T633">
        <v>9500</v>
      </c>
      <c r="U633">
        <v>19700</v>
      </c>
      <c r="V633">
        <v>29900</v>
      </c>
    </row>
    <row r="634" spans="1:22" hidden="1" x14ac:dyDescent="0.25">
      <c r="A634" t="str">
        <f t="shared" si="9"/>
        <v>YAG1FemalePakistan</v>
      </c>
      <c r="B634" t="s">
        <v>37</v>
      </c>
      <c r="C634" t="s">
        <v>184</v>
      </c>
      <c r="D634">
        <v>1</v>
      </c>
      <c r="E634" t="s">
        <v>21</v>
      </c>
      <c r="F634" t="s">
        <v>162</v>
      </c>
      <c r="G634" t="s">
        <v>141</v>
      </c>
      <c r="H634">
        <v>440</v>
      </c>
      <c r="I634">
        <v>440</v>
      </c>
      <c r="J634">
        <v>34</v>
      </c>
      <c r="K634">
        <v>0.7</v>
      </c>
      <c r="L634">
        <v>290</v>
      </c>
      <c r="M634">
        <v>39.299999999999997</v>
      </c>
      <c r="N634">
        <v>5.7</v>
      </c>
      <c r="O634">
        <v>12.1</v>
      </c>
      <c r="P634">
        <v>17.600000000000001</v>
      </c>
      <c r="Q634">
        <v>21</v>
      </c>
      <c r="R634">
        <v>8.9</v>
      </c>
      <c r="S634">
        <v>45</v>
      </c>
      <c r="T634">
        <v>9500</v>
      </c>
      <c r="U634">
        <v>16100</v>
      </c>
      <c r="V634">
        <v>43400</v>
      </c>
    </row>
    <row r="635" spans="1:22" hidden="1" x14ac:dyDescent="0.25">
      <c r="A635" t="str">
        <f t="shared" si="9"/>
        <v>YAG5FemalePakistan</v>
      </c>
      <c r="B635" t="s">
        <v>40</v>
      </c>
      <c r="C635" t="s">
        <v>250</v>
      </c>
      <c r="D635">
        <v>5</v>
      </c>
      <c r="E635" t="s">
        <v>21</v>
      </c>
      <c r="F635" t="s">
        <v>162</v>
      </c>
      <c r="G635" t="s">
        <v>141</v>
      </c>
      <c r="H635">
        <v>420</v>
      </c>
      <c r="I635">
        <v>410</v>
      </c>
      <c r="J635">
        <v>37.5</v>
      </c>
      <c r="K635">
        <v>2.4</v>
      </c>
      <c r="L635">
        <v>255</v>
      </c>
      <c r="M635">
        <v>36.299999999999997</v>
      </c>
      <c r="N635">
        <v>3.2</v>
      </c>
      <c r="O635">
        <v>16.8</v>
      </c>
      <c r="P635">
        <v>20.9</v>
      </c>
      <c r="Q635">
        <v>23.1</v>
      </c>
      <c r="R635">
        <v>6.3</v>
      </c>
      <c r="S635">
        <v>60</v>
      </c>
      <c r="T635">
        <v>10600</v>
      </c>
      <c r="U635">
        <v>24200</v>
      </c>
      <c r="V635">
        <v>34800</v>
      </c>
    </row>
    <row r="636" spans="1:22" hidden="1" x14ac:dyDescent="0.25">
      <c r="A636" t="str">
        <f t="shared" si="9"/>
        <v>YAG3FemalePakistan</v>
      </c>
      <c r="B636" t="s">
        <v>40</v>
      </c>
      <c r="C636" t="s">
        <v>123</v>
      </c>
      <c r="D636">
        <v>3</v>
      </c>
      <c r="E636" t="s">
        <v>21</v>
      </c>
      <c r="F636" t="s">
        <v>162</v>
      </c>
      <c r="G636" t="s">
        <v>141</v>
      </c>
      <c r="H636">
        <v>490</v>
      </c>
      <c r="I636">
        <v>485</v>
      </c>
      <c r="J636">
        <v>26</v>
      </c>
      <c r="K636">
        <v>1.6</v>
      </c>
      <c r="L636">
        <v>360</v>
      </c>
      <c r="M636">
        <v>41.7</v>
      </c>
      <c r="N636">
        <v>5.4</v>
      </c>
      <c r="O636">
        <v>18.8</v>
      </c>
      <c r="P636">
        <v>23.3</v>
      </c>
      <c r="Q636">
        <v>26.9</v>
      </c>
      <c r="R636">
        <v>8.1</v>
      </c>
      <c r="S636">
        <v>80</v>
      </c>
      <c r="T636">
        <v>8100</v>
      </c>
      <c r="U636">
        <v>16500</v>
      </c>
      <c r="V636">
        <v>27100</v>
      </c>
    </row>
    <row r="637" spans="1:22" hidden="1" x14ac:dyDescent="0.25">
      <c r="A637" t="str">
        <f t="shared" si="9"/>
        <v>YAG1FemalePakistan</v>
      </c>
      <c r="B637" t="s">
        <v>40</v>
      </c>
      <c r="C637" t="s">
        <v>124</v>
      </c>
      <c r="D637">
        <v>1</v>
      </c>
      <c r="E637" t="s">
        <v>21</v>
      </c>
      <c r="F637" t="s">
        <v>162</v>
      </c>
      <c r="G637" t="s">
        <v>141</v>
      </c>
      <c r="H637">
        <v>425</v>
      </c>
      <c r="I637">
        <v>415</v>
      </c>
      <c r="J637">
        <v>31.2</v>
      </c>
      <c r="K637">
        <v>2.1</v>
      </c>
      <c r="L637">
        <v>285</v>
      </c>
      <c r="M637">
        <v>37.4</v>
      </c>
      <c r="N637">
        <v>6.3</v>
      </c>
      <c r="O637">
        <v>13.8</v>
      </c>
      <c r="P637">
        <v>20</v>
      </c>
      <c r="Q637">
        <v>25.1</v>
      </c>
      <c r="R637">
        <v>11.4</v>
      </c>
      <c r="S637">
        <v>45</v>
      </c>
      <c r="T637">
        <v>10600</v>
      </c>
      <c r="U637">
        <v>20700</v>
      </c>
      <c r="V637">
        <v>31800</v>
      </c>
    </row>
    <row r="638" spans="1:22" hidden="1" x14ac:dyDescent="0.25">
      <c r="A638" t="str">
        <f t="shared" si="9"/>
        <v>YAG5FemalePakistan</v>
      </c>
      <c r="B638" t="s">
        <v>26</v>
      </c>
      <c r="C638" t="s">
        <v>183</v>
      </c>
      <c r="D638">
        <v>5</v>
      </c>
      <c r="E638" t="s">
        <v>21</v>
      </c>
      <c r="F638" t="s">
        <v>162</v>
      </c>
      <c r="G638" t="s">
        <v>141</v>
      </c>
      <c r="H638">
        <v>415</v>
      </c>
      <c r="I638">
        <v>405</v>
      </c>
      <c r="J638">
        <v>31.8</v>
      </c>
      <c r="K638">
        <v>2.6</v>
      </c>
      <c r="L638">
        <v>275</v>
      </c>
      <c r="M638">
        <v>32.799999999999997</v>
      </c>
      <c r="N638">
        <v>3.9</v>
      </c>
      <c r="O638">
        <v>22.9</v>
      </c>
      <c r="P638">
        <v>28.3</v>
      </c>
      <c r="Q638">
        <v>31.5</v>
      </c>
      <c r="R638">
        <v>8.6</v>
      </c>
      <c r="S638">
        <v>80</v>
      </c>
      <c r="T638">
        <v>8000</v>
      </c>
      <c r="U638">
        <v>20600</v>
      </c>
      <c r="V638">
        <v>33200</v>
      </c>
    </row>
    <row r="639" spans="1:22" hidden="1" x14ac:dyDescent="0.25">
      <c r="A639" t="str">
        <f t="shared" si="9"/>
        <v>YAG3FemalePakistan</v>
      </c>
      <c r="B639" t="s">
        <v>26</v>
      </c>
      <c r="C639" t="s">
        <v>184</v>
      </c>
      <c r="D639">
        <v>3</v>
      </c>
      <c r="E639" t="s">
        <v>21</v>
      </c>
      <c r="F639" t="s">
        <v>162</v>
      </c>
      <c r="G639" t="s">
        <v>141</v>
      </c>
      <c r="H639">
        <v>440</v>
      </c>
      <c r="I639">
        <v>435</v>
      </c>
      <c r="J639">
        <v>33.9</v>
      </c>
      <c r="K639">
        <v>0.9</v>
      </c>
      <c r="L639">
        <v>290</v>
      </c>
      <c r="M639">
        <v>40.299999999999997</v>
      </c>
      <c r="N639">
        <v>3</v>
      </c>
      <c r="O639">
        <v>13.5</v>
      </c>
      <c r="P639">
        <v>18.8</v>
      </c>
      <c r="Q639">
        <v>22.9</v>
      </c>
      <c r="R639">
        <v>9.4</v>
      </c>
      <c r="S639">
        <v>55</v>
      </c>
      <c r="T639">
        <v>9500</v>
      </c>
      <c r="U639">
        <v>21200</v>
      </c>
      <c r="V639">
        <v>36900</v>
      </c>
    </row>
    <row r="640" spans="1:22" hidden="1" x14ac:dyDescent="0.25">
      <c r="A640" t="str">
        <f t="shared" si="9"/>
        <v>YAG1FemalePakistan</v>
      </c>
      <c r="B640" t="s">
        <v>26</v>
      </c>
      <c r="C640" t="s">
        <v>37</v>
      </c>
      <c r="D640">
        <v>1</v>
      </c>
      <c r="E640" t="s">
        <v>21</v>
      </c>
      <c r="F640" t="s">
        <v>162</v>
      </c>
      <c r="G640" t="s">
        <v>141</v>
      </c>
      <c r="H640">
        <v>430</v>
      </c>
      <c r="I640">
        <v>425</v>
      </c>
      <c r="J640">
        <v>31.2</v>
      </c>
      <c r="K640">
        <v>0.7</v>
      </c>
      <c r="L640">
        <v>295</v>
      </c>
      <c r="M640">
        <v>38.5</v>
      </c>
      <c r="N640">
        <v>5.2</v>
      </c>
      <c r="O640">
        <v>12.9</v>
      </c>
      <c r="P640">
        <v>19</v>
      </c>
      <c r="Q640">
        <v>25.1</v>
      </c>
      <c r="R640">
        <v>12.2</v>
      </c>
      <c r="S640">
        <v>45</v>
      </c>
      <c r="T640">
        <v>10600</v>
      </c>
      <c r="U640">
        <v>19000</v>
      </c>
      <c r="V640">
        <v>34700</v>
      </c>
    </row>
    <row r="641" spans="1:22" hidden="1" x14ac:dyDescent="0.25">
      <c r="A641" t="str">
        <f t="shared" si="9"/>
        <v>YAG5FemalePakistan</v>
      </c>
      <c r="B641" t="s">
        <v>104</v>
      </c>
      <c r="C641" t="s">
        <v>123</v>
      </c>
      <c r="D641">
        <v>5</v>
      </c>
      <c r="E641" t="s">
        <v>21</v>
      </c>
      <c r="F641" t="s">
        <v>162</v>
      </c>
      <c r="G641" t="s">
        <v>141</v>
      </c>
      <c r="H641">
        <v>490</v>
      </c>
      <c r="I641">
        <v>480</v>
      </c>
      <c r="J641">
        <v>26.7</v>
      </c>
      <c r="K641">
        <v>2.4</v>
      </c>
      <c r="L641">
        <v>350</v>
      </c>
      <c r="M641">
        <v>44</v>
      </c>
      <c r="N641">
        <v>3.8</v>
      </c>
      <c r="O641">
        <v>20.6</v>
      </c>
      <c r="P641">
        <v>24.4</v>
      </c>
      <c r="Q641">
        <v>25.6</v>
      </c>
      <c r="R641">
        <v>5</v>
      </c>
      <c r="S641">
        <v>95</v>
      </c>
      <c r="T641">
        <v>8000</v>
      </c>
      <c r="U641">
        <v>19300</v>
      </c>
      <c r="V641">
        <v>35000</v>
      </c>
    </row>
    <row r="642" spans="1:22" hidden="1" x14ac:dyDescent="0.25">
      <c r="A642" t="str">
        <f t="shared" si="9"/>
        <v>YAG3FemalePakistan</v>
      </c>
      <c r="B642" t="s">
        <v>104</v>
      </c>
      <c r="C642" t="s">
        <v>124</v>
      </c>
      <c r="D642">
        <v>3</v>
      </c>
      <c r="E642" t="s">
        <v>21</v>
      </c>
      <c r="F642" t="s">
        <v>162</v>
      </c>
      <c r="G642" t="s">
        <v>141</v>
      </c>
      <c r="H642">
        <v>425</v>
      </c>
      <c r="I642">
        <v>415</v>
      </c>
      <c r="J642">
        <v>31.2</v>
      </c>
      <c r="K642">
        <v>2.4</v>
      </c>
      <c r="L642">
        <v>285</v>
      </c>
      <c r="M642">
        <v>41.4</v>
      </c>
      <c r="N642">
        <v>4.4000000000000004</v>
      </c>
      <c r="O642">
        <v>14</v>
      </c>
      <c r="P642">
        <v>19.100000000000001</v>
      </c>
      <c r="Q642">
        <v>23</v>
      </c>
      <c r="R642">
        <v>9</v>
      </c>
      <c r="S642">
        <v>55</v>
      </c>
      <c r="T642">
        <v>11300</v>
      </c>
      <c r="U642">
        <v>22400</v>
      </c>
      <c r="V642">
        <v>35800</v>
      </c>
    </row>
    <row r="643" spans="1:22" hidden="1" x14ac:dyDescent="0.25">
      <c r="A643" t="str">
        <f t="shared" ref="A643:A706" si="10">"YAG"&amp;D643 &amp;E643 &amp;F643</f>
        <v>YAG1FemalePakistan</v>
      </c>
      <c r="B643" t="s">
        <v>104</v>
      </c>
      <c r="C643" t="s">
        <v>40</v>
      </c>
      <c r="D643">
        <v>1</v>
      </c>
      <c r="E643" t="s">
        <v>21</v>
      </c>
      <c r="F643" t="s">
        <v>162</v>
      </c>
      <c r="G643" t="s">
        <v>141</v>
      </c>
      <c r="H643">
        <v>415</v>
      </c>
      <c r="I643">
        <v>410</v>
      </c>
      <c r="J643">
        <v>35.9</v>
      </c>
      <c r="K643">
        <v>1.2</v>
      </c>
      <c r="L643">
        <v>260</v>
      </c>
      <c r="M643">
        <v>35.5</v>
      </c>
      <c r="N643">
        <v>5.4</v>
      </c>
      <c r="O643">
        <v>11.7</v>
      </c>
      <c r="P643">
        <v>15.4</v>
      </c>
      <c r="Q643">
        <v>23.2</v>
      </c>
      <c r="R643">
        <v>11.5</v>
      </c>
      <c r="S643">
        <v>40</v>
      </c>
      <c r="T643">
        <v>11000</v>
      </c>
      <c r="U643">
        <v>18800</v>
      </c>
      <c r="V643">
        <v>33200</v>
      </c>
    </row>
    <row r="644" spans="1:22" hidden="1" x14ac:dyDescent="0.25">
      <c r="A644" t="str">
        <f t="shared" si="10"/>
        <v>YAG5FemalePakistan</v>
      </c>
      <c r="B644" t="s">
        <v>251</v>
      </c>
      <c r="C644" t="s">
        <v>184</v>
      </c>
      <c r="D644">
        <v>5</v>
      </c>
      <c r="E644" t="s">
        <v>21</v>
      </c>
      <c r="F644" t="s">
        <v>162</v>
      </c>
      <c r="G644" t="s">
        <v>141</v>
      </c>
      <c r="H644">
        <v>440</v>
      </c>
      <c r="I644">
        <v>435</v>
      </c>
      <c r="J644">
        <v>34.799999999999997</v>
      </c>
      <c r="K644">
        <v>1.6</v>
      </c>
      <c r="L644">
        <v>285</v>
      </c>
      <c r="M644">
        <v>41.5</v>
      </c>
      <c r="N644">
        <v>2.8</v>
      </c>
      <c r="O644">
        <v>14.3</v>
      </c>
      <c r="P644">
        <v>19.100000000000001</v>
      </c>
      <c r="Q644">
        <v>21</v>
      </c>
      <c r="R644">
        <v>6.7</v>
      </c>
      <c r="S644">
        <v>60</v>
      </c>
      <c r="T644">
        <v>9000</v>
      </c>
      <c r="U644">
        <v>22300</v>
      </c>
      <c r="V644">
        <v>41200</v>
      </c>
    </row>
    <row r="645" spans="1:22" hidden="1" x14ac:dyDescent="0.25">
      <c r="A645" t="str">
        <f t="shared" si="10"/>
        <v>YAG3FemalePakistan</v>
      </c>
      <c r="B645" t="s">
        <v>251</v>
      </c>
      <c r="C645" t="s">
        <v>37</v>
      </c>
      <c r="D645">
        <v>3</v>
      </c>
      <c r="E645" t="s">
        <v>21</v>
      </c>
      <c r="F645" t="s">
        <v>162</v>
      </c>
      <c r="G645" t="s">
        <v>141</v>
      </c>
      <c r="H645">
        <v>430</v>
      </c>
      <c r="I645">
        <v>425</v>
      </c>
      <c r="J645">
        <v>31.9</v>
      </c>
      <c r="K645">
        <v>1.4</v>
      </c>
      <c r="L645">
        <v>290</v>
      </c>
      <c r="M645">
        <v>42.6</v>
      </c>
      <c r="N645">
        <v>2.8</v>
      </c>
      <c r="O645">
        <v>13.5</v>
      </c>
      <c r="P645">
        <v>18.899999999999999</v>
      </c>
      <c r="Q645">
        <v>22.7</v>
      </c>
      <c r="R645">
        <v>9.1999999999999993</v>
      </c>
      <c r="S645">
        <v>55</v>
      </c>
      <c r="T645">
        <v>12400</v>
      </c>
      <c r="U645">
        <v>23500</v>
      </c>
      <c r="V645">
        <v>41200</v>
      </c>
    </row>
    <row r="646" spans="1:22" hidden="1" x14ac:dyDescent="0.25">
      <c r="A646" t="str">
        <f t="shared" si="10"/>
        <v>YAG1FemalePakistan</v>
      </c>
      <c r="B646" t="s">
        <v>251</v>
      </c>
      <c r="C646" t="s">
        <v>26</v>
      </c>
      <c r="D646">
        <v>1</v>
      </c>
      <c r="E646" t="s">
        <v>21</v>
      </c>
      <c r="F646" t="s">
        <v>162</v>
      </c>
      <c r="G646" t="s">
        <v>141</v>
      </c>
      <c r="H646">
        <v>375</v>
      </c>
      <c r="I646">
        <v>370</v>
      </c>
      <c r="J646">
        <v>32.6</v>
      </c>
      <c r="K646">
        <v>1.1000000000000001</v>
      </c>
      <c r="L646">
        <v>250</v>
      </c>
      <c r="M646">
        <v>36.9</v>
      </c>
      <c r="N646">
        <v>3.2</v>
      </c>
      <c r="O646">
        <v>17</v>
      </c>
      <c r="P646">
        <v>23.7</v>
      </c>
      <c r="Q646">
        <v>27.2</v>
      </c>
      <c r="R646">
        <v>10.199999999999999</v>
      </c>
      <c r="S646">
        <v>55</v>
      </c>
      <c r="T646">
        <v>15000</v>
      </c>
      <c r="U646">
        <v>23000</v>
      </c>
      <c r="V646">
        <v>32500</v>
      </c>
    </row>
    <row r="647" spans="1:22" hidden="1" x14ac:dyDescent="0.25">
      <c r="A647" t="str">
        <f t="shared" si="10"/>
        <v>YAG5Female + malePakistan</v>
      </c>
      <c r="B647" t="s">
        <v>37</v>
      </c>
      <c r="C647" t="s">
        <v>249</v>
      </c>
      <c r="D647">
        <v>5</v>
      </c>
      <c r="E647" t="s">
        <v>246</v>
      </c>
      <c r="F647" t="s">
        <v>162</v>
      </c>
      <c r="G647" t="s">
        <v>141</v>
      </c>
      <c r="H647">
        <v>2450</v>
      </c>
      <c r="I647">
        <v>2365</v>
      </c>
      <c r="J647">
        <v>22.3</v>
      </c>
      <c r="K647">
        <v>3.5</v>
      </c>
      <c r="L647">
        <v>1840</v>
      </c>
      <c r="M647">
        <v>33.200000000000003</v>
      </c>
      <c r="N647">
        <v>3</v>
      </c>
      <c r="O647">
        <v>37.799999999999997</v>
      </c>
      <c r="P647">
        <v>40.5</v>
      </c>
      <c r="Q647">
        <v>41.5</v>
      </c>
      <c r="R647">
        <v>3.6</v>
      </c>
      <c r="S647">
        <v>760</v>
      </c>
      <c r="T647">
        <v>14200</v>
      </c>
      <c r="U647">
        <v>25600</v>
      </c>
      <c r="V647">
        <v>35400</v>
      </c>
    </row>
    <row r="648" spans="1:22" hidden="1" x14ac:dyDescent="0.25">
      <c r="A648" t="str">
        <f t="shared" si="10"/>
        <v>YAG3Female + malePakistan</v>
      </c>
      <c r="B648" t="s">
        <v>37</v>
      </c>
      <c r="C648" t="s">
        <v>183</v>
      </c>
      <c r="D648">
        <v>3</v>
      </c>
      <c r="E648" t="s">
        <v>246</v>
      </c>
      <c r="F648" t="s">
        <v>162</v>
      </c>
      <c r="G648" t="s">
        <v>141</v>
      </c>
      <c r="H648">
        <v>2490</v>
      </c>
      <c r="I648">
        <v>2400</v>
      </c>
      <c r="J648">
        <v>15.8</v>
      </c>
      <c r="K648">
        <v>3.7</v>
      </c>
      <c r="L648">
        <v>2020</v>
      </c>
      <c r="M648">
        <v>37.700000000000003</v>
      </c>
      <c r="N648">
        <v>7.3</v>
      </c>
      <c r="O648">
        <v>33.799999999999997</v>
      </c>
      <c r="P648">
        <v>37.6</v>
      </c>
      <c r="Q648">
        <v>39.299999999999997</v>
      </c>
      <c r="R648">
        <v>5.5</v>
      </c>
      <c r="S648">
        <v>690</v>
      </c>
      <c r="T648">
        <v>9200</v>
      </c>
      <c r="U648">
        <v>19100</v>
      </c>
      <c r="V648">
        <v>30500</v>
      </c>
    </row>
    <row r="649" spans="1:22" hidden="1" x14ac:dyDescent="0.25">
      <c r="A649" t="str">
        <f t="shared" si="10"/>
        <v>YAG1Female + malePakistan</v>
      </c>
      <c r="B649" t="s">
        <v>37</v>
      </c>
      <c r="C649" t="s">
        <v>184</v>
      </c>
      <c r="D649">
        <v>1</v>
      </c>
      <c r="E649" t="s">
        <v>246</v>
      </c>
      <c r="F649" t="s">
        <v>162</v>
      </c>
      <c r="G649" t="s">
        <v>141</v>
      </c>
      <c r="H649">
        <v>1750</v>
      </c>
      <c r="I649">
        <v>1700</v>
      </c>
      <c r="J649">
        <v>20.7</v>
      </c>
      <c r="K649">
        <v>3</v>
      </c>
      <c r="L649">
        <v>1350</v>
      </c>
      <c r="M649">
        <v>49.1</v>
      </c>
      <c r="N649">
        <v>6.3</v>
      </c>
      <c r="O649">
        <v>16.5</v>
      </c>
      <c r="P649">
        <v>21</v>
      </c>
      <c r="Q649">
        <v>23.9</v>
      </c>
      <c r="R649">
        <v>7.4</v>
      </c>
      <c r="S649">
        <v>220</v>
      </c>
      <c r="T649">
        <v>9900</v>
      </c>
      <c r="U649">
        <v>20100</v>
      </c>
      <c r="V649">
        <v>32800</v>
      </c>
    </row>
    <row r="650" spans="1:22" hidden="1" x14ac:dyDescent="0.25">
      <c r="A650" t="str">
        <f t="shared" si="10"/>
        <v>YAG5Female + malePakistan</v>
      </c>
      <c r="B650" t="s">
        <v>40</v>
      </c>
      <c r="C650" t="s">
        <v>250</v>
      </c>
      <c r="D650">
        <v>5</v>
      </c>
      <c r="E650" t="s">
        <v>246</v>
      </c>
      <c r="F650" t="s">
        <v>162</v>
      </c>
      <c r="G650" t="s">
        <v>141</v>
      </c>
      <c r="H650">
        <v>2640</v>
      </c>
      <c r="I650">
        <v>2525</v>
      </c>
      <c r="J650">
        <v>18.100000000000001</v>
      </c>
      <c r="K650">
        <v>4.3</v>
      </c>
      <c r="L650">
        <v>2070</v>
      </c>
      <c r="M650">
        <v>39.200000000000003</v>
      </c>
      <c r="N650">
        <v>3.4</v>
      </c>
      <c r="O650">
        <v>35</v>
      </c>
      <c r="P650">
        <v>38.1</v>
      </c>
      <c r="Q650">
        <v>39.299999999999997</v>
      </c>
      <c r="R650">
        <v>4.3</v>
      </c>
      <c r="S650">
        <v>785</v>
      </c>
      <c r="T650">
        <v>11300</v>
      </c>
      <c r="U650">
        <v>24200</v>
      </c>
      <c r="V650">
        <v>36100</v>
      </c>
    </row>
    <row r="651" spans="1:22" hidden="1" x14ac:dyDescent="0.25">
      <c r="A651" t="str">
        <f t="shared" si="10"/>
        <v>YAG3Female + malePakistan</v>
      </c>
      <c r="B651" t="s">
        <v>40</v>
      </c>
      <c r="C651" t="s">
        <v>123</v>
      </c>
      <c r="D651">
        <v>3</v>
      </c>
      <c r="E651" t="s">
        <v>246</v>
      </c>
      <c r="F651" t="s">
        <v>162</v>
      </c>
      <c r="G651" t="s">
        <v>141</v>
      </c>
      <c r="H651">
        <v>2715</v>
      </c>
      <c r="I651">
        <v>2610</v>
      </c>
      <c r="J651">
        <v>14.3</v>
      </c>
      <c r="K651">
        <v>4</v>
      </c>
      <c r="L651">
        <v>2235</v>
      </c>
      <c r="M651">
        <v>46.6</v>
      </c>
      <c r="N651">
        <v>5.7</v>
      </c>
      <c r="O651">
        <v>28</v>
      </c>
      <c r="P651">
        <v>31.6</v>
      </c>
      <c r="Q651">
        <v>33.4</v>
      </c>
      <c r="R651">
        <v>5.4</v>
      </c>
      <c r="S651">
        <v>645</v>
      </c>
      <c r="T651">
        <v>9500</v>
      </c>
      <c r="U651">
        <v>19800</v>
      </c>
      <c r="V651">
        <v>31500</v>
      </c>
    </row>
    <row r="652" spans="1:22" hidden="1" x14ac:dyDescent="0.25">
      <c r="A652" t="str">
        <f t="shared" si="10"/>
        <v>YAG1Female + malePakistan</v>
      </c>
      <c r="B652" t="s">
        <v>40</v>
      </c>
      <c r="C652" t="s">
        <v>124</v>
      </c>
      <c r="D652">
        <v>1</v>
      </c>
      <c r="E652" t="s">
        <v>246</v>
      </c>
      <c r="F652" t="s">
        <v>162</v>
      </c>
      <c r="G652" t="s">
        <v>141</v>
      </c>
      <c r="H652">
        <v>1410</v>
      </c>
      <c r="I652">
        <v>1370</v>
      </c>
      <c r="J652">
        <v>21.6</v>
      </c>
      <c r="K652">
        <v>3</v>
      </c>
      <c r="L652">
        <v>1075</v>
      </c>
      <c r="M652">
        <v>46.2</v>
      </c>
      <c r="N652">
        <v>6.7</v>
      </c>
      <c r="O652">
        <v>16.7</v>
      </c>
      <c r="P652">
        <v>21.8</v>
      </c>
      <c r="Q652">
        <v>25.5</v>
      </c>
      <c r="R652">
        <v>8.8000000000000007</v>
      </c>
      <c r="S652">
        <v>190</v>
      </c>
      <c r="T652">
        <v>11300</v>
      </c>
      <c r="U652">
        <v>21000</v>
      </c>
      <c r="V652">
        <v>31500</v>
      </c>
    </row>
    <row r="653" spans="1:22" hidden="1" x14ac:dyDescent="0.25">
      <c r="A653" t="str">
        <f t="shared" si="10"/>
        <v>YAG5Female + malePakistan</v>
      </c>
      <c r="B653" t="s">
        <v>26</v>
      </c>
      <c r="C653" t="s">
        <v>183</v>
      </c>
      <c r="D653">
        <v>5</v>
      </c>
      <c r="E653" t="s">
        <v>246</v>
      </c>
      <c r="F653" t="s">
        <v>162</v>
      </c>
      <c r="G653" t="s">
        <v>141</v>
      </c>
      <c r="H653">
        <v>2490</v>
      </c>
      <c r="I653">
        <v>2385</v>
      </c>
      <c r="J653">
        <v>15.9</v>
      </c>
      <c r="K653">
        <v>4.2</v>
      </c>
      <c r="L653">
        <v>2005</v>
      </c>
      <c r="M653">
        <v>40</v>
      </c>
      <c r="N653">
        <v>4</v>
      </c>
      <c r="O653">
        <v>35</v>
      </c>
      <c r="P653">
        <v>38.5</v>
      </c>
      <c r="Q653">
        <v>40.1</v>
      </c>
      <c r="R653">
        <v>5.2</v>
      </c>
      <c r="S653">
        <v>720</v>
      </c>
      <c r="T653">
        <v>9900</v>
      </c>
      <c r="U653">
        <v>19300</v>
      </c>
      <c r="V653">
        <v>33900</v>
      </c>
    </row>
    <row r="654" spans="1:22" hidden="1" x14ac:dyDescent="0.25">
      <c r="A654" t="str">
        <f t="shared" si="10"/>
        <v>YAG3Female + malePakistan</v>
      </c>
      <c r="B654" t="s">
        <v>26</v>
      </c>
      <c r="C654" t="s">
        <v>184</v>
      </c>
      <c r="D654">
        <v>3</v>
      </c>
      <c r="E654" t="s">
        <v>246</v>
      </c>
      <c r="F654" t="s">
        <v>162</v>
      </c>
      <c r="G654" t="s">
        <v>141</v>
      </c>
      <c r="H654">
        <v>1750</v>
      </c>
      <c r="I654">
        <v>1695</v>
      </c>
      <c r="J654">
        <v>20.7</v>
      </c>
      <c r="K654">
        <v>3.3</v>
      </c>
      <c r="L654">
        <v>1345</v>
      </c>
      <c r="M654">
        <v>53.6</v>
      </c>
      <c r="N654">
        <v>2.7</v>
      </c>
      <c r="O654">
        <v>16.8</v>
      </c>
      <c r="P654">
        <v>20.9</v>
      </c>
      <c r="Q654">
        <v>23.1</v>
      </c>
      <c r="R654">
        <v>6.3</v>
      </c>
      <c r="S654">
        <v>240</v>
      </c>
      <c r="T654">
        <v>11800</v>
      </c>
      <c r="U654">
        <v>24800</v>
      </c>
      <c r="V654">
        <v>36900</v>
      </c>
    </row>
    <row r="655" spans="1:22" hidden="1" x14ac:dyDescent="0.25">
      <c r="A655" t="str">
        <f t="shared" si="10"/>
        <v>YAG1Female + malePakistan</v>
      </c>
      <c r="B655" t="s">
        <v>26</v>
      </c>
      <c r="C655" t="s">
        <v>37</v>
      </c>
      <c r="D655">
        <v>1</v>
      </c>
      <c r="E655" t="s">
        <v>246</v>
      </c>
      <c r="F655" t="s">
        <v>162</v>
      </c>
      <c r="G655" t="s">
        <v>141</v>
      </c>
      <c r="H655">
        <v>1380</v>
      </c>
      <c r="I655">
        <v>1355</v>
      </c>
      <c r="J655">
        <v>23</v>
      </c>
      <c r="K655">
        <v>1.7</v>
      </c>
      <c r="L655">
        <v>1045</v>
      </c>
      <c r="M655">
        <v>44.4</v>
      </c>
      <c r="N655">
        <v>5.5</v>
      </c>
      <c r="O655">
        <v>16.600000000000001</v>
      </c>
      <c r="P655">
        <v>22.9</v>
      </c>
      <c r="Q655">
        <v>27.2</v>
      </c>
      <c r="R655">
        <v>10.6</v>
      </c>
      <c r="S655">
        <v>180</v>
      </c>
      <c r="T655">
        <v>10900</v>
      </c>
      <c r="U655">
        <v>20600</v>
      </c>
      <c r="V655">
        <v>31100</v>
      </c>
    </row>
    <row r="656" spans="1:22" hidden="1" x14ac:dyDescent="0.25">
      <c r="A656" t="str">
        <f t="shared" si="10"/>
        <v>YAG5Female + malePakistan</v>
      </c>
      <c r="B656" t="s">
        <v>104</v>
      </c>
      <c r="C656" t="s">
        <v>123</v>
      </c>
      <c r="D656">
        <v>5</v>
      </c>
      <c r="E656" t="s">
        <v>246</v>
      </c>
      <c r="F656" t="s">
        <v>162</v>
      </c>
      <c r="G656" t="s">
        <v>141</v>
      </c>
      <c r="H656">
        <v>2715</v>
      </c>
      <c r="I656">
        <v>2590</v>
      </c>
      <c r="J656">
        <v>14.6</v>
      </c>
      <c r="K656">
        <v>4.5999999999999996</v>
      </c>
      <c r="L656">
        <v>2215</v>
      </c>
      <c r="M656">
        <v>49.2</v>
      </c>
      <c r="N656">
        <v>3.4</v>
      </c>
      <c r="O656">
        <v>28.9</v>
      </c>
      <c r="P656">
        <v>31.8</v>
      </c>
      <c r="Q656">
        <v>32.799999999999997</v>
      </c>
      <c r="R656">
        <v>3.9</v>
      </c>
      <c r="S656">
        <v>660</v>
      </c>
      <c r="T656">
        <v>9500</v>
      </c>
      <c r="U656">
        <v>21000</v>
      </c>
      <c r="V656">
        <v>36900</v>
      </c>
    </row>
    <row r="657" spans="1:22" hidden="1" x14ac:dyDescent="0.25">
      <c r="A657" t="str">
        <f t="shared" si="10"/>
        <v>YAG3Female + malePakistan</v>
      </c>
      <c r="B657" t="s">
        <v>104</v>
      </c>
      <c r="C657" t="s">
        <v>124</v>
      </c>
      <c r="D657">
        <v>3</v>
      </c>
      <c r="E657" t="s">
        <v>246</v>
      </c>
      <c r="F657" t="s">
        <v>162</v>
      </c>
      <c r="G657" t="s">
        <v>141</v>
      </c>
      <c r="H657">
        <v>1410</v>
      </c>
      <c r="I657">
        <v>1365</v>
      </c>
      <c r="J657">
        <v>21.6</v>
      </c>
      <c r="K657">
        <v>3.3</v>
      </c>
      <c r="L657">
        <v>1070</v>
      </c>
      <c r="M657">
        <v>51.7</v>
      </c>
      <c r="N657">
        <v>2.9</v>
      </c>
      <c r="O657">
        <v>17</v>
      </c>
      <c r="P657">
        <v>21</v>
      </c>
      <c r="Q657">
        <v>23.8</v>
      </c>
      <c r="R657">
        <v>6.8</v>
      </c>
      <c r="S657">
        <v>210</v>
      </c>
      <c r="T657">
        <v>15700</v>
      </c>
      <c r="U657">
        <v>26600</v>
      </c>
      <c r="V657">
        <v>40300</v>
      </c>
    </row>
    <row r="658" spans="1:22" hidden="1" x14ac:dyDescent="0.25">
      <c r="A658" t="str">
        <f t="shared" si="10"/>
        <v>YAG1Female + malePakistan</v>
      </c>
      <c r="B658" t="s">
        <v>104</v>
      </c>
      <c r="C658" t="s">
        <v>40</v>
      </c>
      <c r="D658">
        <v>1</v>
      </c>
      <c r="E658" t="s">
        <v>246</v>
      </c>
      <c r="F658" t="s">
        <v>162</v>
      </c>
      <c r="G658" t="s">
        <v>141</v>
      </c>
      <c r="H658">
        <v>1240</v>
      </c>
      <c r="I658">
        <v>1220</v>
      </c>
      <c r="J658">
        <v>26</v>
      </c>
      <c r="K658">
        <v>1.7</v>
      </c>
      <c r="L658">
        <v>905</v>
      </c>
      <c r="M658">
        <v>43</v>
      </c>
      <c r="N658">
        <v>4.8</v>
      </c>
      <c r="O658">
        <v>15.9</v>
      </c>
      <c r="P658">
        <v>20.7</v>
      </c>
      <c r="Q658">
        <v>26.3</v>
      </c>
      <c r="R658">
        <v>10.4</v>
      </c>
      <c r="S658">
        <v>160</v>
      </c>
      <c r="T658">
        <v>16800</v>
      </c>
      <c r="U658">
        <v>25200</v>
      </c>
      <c r="V658">
        <v>34400</v>
      </c>
    </row>
    <row r="659" spans="1:22" hidden="1" x14ac:dyDescent="0.25">
      <c r="A659" t="str">
        <f t="shared" si="10"/>
        <v>YAG5Female + malePakistan</v>
      </c>
      <c r="B659" t="s">
        <v>251</v>
      </c>
      <c r="C659" t="s">
        <v>184</v>
      </c>
      <c r="D659">
        <v>5</v>
      </c>
      <c r="E659" t="s">
        <v>246</v>
      </c>
      <c r="F659" t="s">
        <v>162</v>
      </c>
      <c r="G659" t="s">
        <v>141</v>
      </c>
      <c r="H659">
        <v>1750</v>
      </c>
      <c r="I659">
        <v>1690</v>
      </c>
      <c r="J659">
        <v>20.9</v>
      </c>
      <c r="K659">
        <v>3.5</v>
      </c>
      <c r="L659">
        <v>1335</v>
      </c>
      <c r="M659">
        <v>54.6</v>
      </c>
      <c r="N659">
        <v>2.2999999999999998</v>
      </c>
      <c r="O659">
        <v>17.600000000000001</v>
      </c>
      <c r="P659">
        <v>21.2</v>
      </c>
      <c r="Q659">
        <v>22.1</v>
      </c>
      <c r="R659">
        <v>4.5999999999999996</v>
      </c>
      <c r="S659">
        <v>255</v>
      </c>
      <c r="T659">
        <v>12000</v>
      </c>
      <c r="U659">
        <v>27000</v>
      </c>
      <c r="V659">
        <v>42700</v>
      </c>
    </row>
    <row r="660" spans="1:22" hidden="1" x14ac:dyDescent="0.25">
      <c r="A660" t="str">
        <f t="shared" si="10"/>
        <v>YAG3Female + malePakistan</v>
      </c>
      <c r="B660" t="s">
        <v>251</v>
      </c>
      <c r="C660" t="s">
        <v>37</v>
      </c>
      <c r="D660">
        <v>3</v>
      </c>
      <c r="E660" t="s">
        <v>246</v>
      </c>
      <c r="F660" t="s">
        <v>162</v>
      </c>
      <c r="G660" t="s">
        <v>141</v>
      </c>
      <c r="H660">
        <v>1380</v>
      </c>
      <c r="I660">
        <v>1350</v>
      </c>
      <c r="J660">
        <v>23.4</v>
      </c>
      <c r="K660">
        <v>2.2000000000000002</v>
      </c>
      <c r="L660">
        <v>1035</v>
      </c>
      <c r="M660">
        <v>49.2</v>
      </c>
      <c r="N660">
        <v>3.3</v>
      </c>
      <c r="O660">
        <v>15.9</v>
      </c>
      <c r="P660">
        <v>21.1</v>
      </c>
      <c r="Q660">
        <v>24.2</v>
      </c>
      <c r="R660">
        <v>8.3000000000000007</v>
      </c>
      <c r="S660">
        <v>190</v>
      </c>
      <c r="T660">
        <v>16100</v>
      </c>
      <c r="U660">
        <v>27000</v>
      </c>
      <c r="V660">
        <v>40500</v>
      </c>
    </row>
    <row r="661" spans="1:22" hidden="1" x14ac:dyDescent="0.25">
      <c r="A661" t="str">
        <f t="shared" si="10"/>
        <v>YAG1Female + malePakistan</v>
      </c>
      <c r="B661" t="s">
        <v>251</v>
      </c>
      <c r="C661" t="s">
        <v>26</v>
      </c>
      <c r="D661">
        <v>1</v>
      </c>
      <c r="E661" t="s">
        <v>246</v>
      </c>
      <c r="F661" t="s">
        <v>162</v>
      </c>
      <c r="G661" t="s">
        <v>141</v>
      </c>
      <c r="H661">
        <v>1125</v>
      </c>
      <c r="I661">
        <v>1105</v>
      </c>
      <c r="J661">
        <v>26.8</v>
      </c>
      <c r="K661">
        <v>1.5</v>
      </c>
      <c r="L661">
        <v>810</v>
      </c>
      <c r="M661">
        <v>42.7</v>
      </c>
      <c r="N661">
        <v>4.2</v>
      </c>
      <c r="O661">
        <v>16.399999999999999</v>
      </c>
      <c r="P661">
        <v>21.9</v>
      </c>
      <c r="Q661">
        <v>26.3</v>
      </c>
      <c r="R661">
        <v>9.9</v>
      </c>
      <c r="S661">
        <v>155</v>
      </c>
      <c r="T661">
        <v>15000</v>
      </c>
      <c r="U661">
        <v>23700</v>
      </c>
      <c r="V661">
        <v>34100</v>
      </c>
    </row>
    <row r="662" spans="1:22" hidden="1" x14ac:dyDescent="0.25">
      <c r="A662" t="str">
        <f t="shared" si="10"/>
        <v>YAG5MalePakistan</v>
      </c>
      <c r="B662" t="s">
        <v>37</v>
      </c>
      <c r="C662" t="s">
        <v>249</v>
      </c>
      <c r="D662">
        <v>5</v>
      </c>
      <c r="E662" t="s">
        <v>22</v>
      </c>
      <c r="F662" t="s">
        <v>162</v>
      </c>
      <c r="G662" t="s">
        <v>141</v>
      </c>
      <c r="H662">
        <v>2070</v>
      </c>
      <c r="I662">
        <v>1995</v>
      </c>
      <c r="J662">
        <v>18.7</v>
      </c>
      <c r="K662">
        <v>3.7</v>
      </c>
      <c r="L662">
        <v>1620</v>
      </c>
      <c r="M662">
        <v>34.200000000000003</v>
      </c>
      <c r="N662">
        <v>3.2</v>
      </c>
      <c r="O662">
        <v>40.799999999999997</v>
      </c>
      <c r="P662">
        <v>43.2</v>
      </c>
      <c r="Q662">
        <v>43.9</v>
      </c>
      <c r="R662">
        <v>3.1</v>
      </c>
      <c r="S662">
        <v>695</v>
      </c>
      <c r="T662">
        <v>13500</v>
      </c>
      <c r="U662">
        <v>24800</v>
      </c>
      <c r="V662">
        <v>35400</v>
      </c>
    </row>
    <row r="663" spans="1:22" hidden="1" x14ac:dyDescent="0.25">
      <c r="A663" t="str">
        <f t="shared" si="10"/>
        <v>YAG3MalePakistan</v>
      </c>
      <c r="B663" t="s">
        <v>37</v>
      </c>
      <c r="C663" t="s">
        <v>183</v>
      </c>
      <c r="D663">
        <v>3</v>
      </c>
      <c r="E663" t="s">
        <v>22</v>
      </c>
      <c r="F663" t="s">
        <v>162</v>
      </c>
      <c r="G663" t="s">
        <v>141</v>
      </c>
      <c r="H663">
        <v>2070</v>
      </c>
      <c r="I663">
        <v>1990</v>
      </c>
      <c r="J663">
        <v>12.6</v>
      </c>
      <c r="K663">
        <v>3.9</v>
      </c>
      <c r="L663">
        <v>1740</v>
      </c>
      <c r="M663">
        <v>38.700000000000003</v>
      </c>
      <c r="N663">
        <v>7.7</v>
      </c>
      <c r="O663">
        <v>36.1</v>
      </c>
      <c r="P663">
        <v>39.4</v>
      </c>
      <c r="Q663">
        <v>40.9</v>
      </c>
      <c r="R663">
        <v>4.9000000000000004</v>
      </c>
      <c r="S663">
        <v>615</v>
      </c>
      <c r="T663">
        <v>9100</v>
      </c>
      <c r="U663">
        <v>18700</v>
      </c>
      <c r="V663">
        <v>30700</v>
      </c>
    </row>
    <row r="664" spans="1:22" hidden="1" x14ac:dyDescent="0.25">
      <c r="A664" t="str">
        <f t="shared" si="10"/>
        <v>YAG1MalePakistan</v>
      </c>
      <c r="B664" t="s">
        <v>37</v>
      </c>
      <c r="C664" t="s">
        <v>184</v>
      </c>
      <c r="D664">
        <v>1</v>
      </c>
      <c r="E664" t="s">
        <v>22</v>
      </c>
      <c r="F664" t="s">
        <v>162</v>
      </c>
      <c r="G664" t="s">
        <v>141</v>
      </c>
      <c r="H664">
        <v>1310</v>
      </c>
      <c r="I664">
        <v>1260</v>
      </c>
      <c r="J664">
        <v>16.100000000000001</v>
      </c>
      <c r="K664">
        <v>3.7</v>
      </c>
      <c r="L664">
        <v>1060</v>
      </c>
      <c r="M664">
        <v>52.5</v>
      </c>
      <c r="N664">
        <v>6.5</v>
      </c>
      <c r="O664">
        <v>18</v>
      </c>
      <c r="P664">
        <v>22.2</v>
      </c>
      <c r="Q664">
        <v>24.9</v>
      </c>
      <c r="R664">
        <v>6.9</v>
      </c>
      <c r="S664">
        <v>175</v>
      </c>
      <c r="T664">
        <v>10000</v>
      </c>
      <c r="U664">
        <v>20600</v>
      </c>
      <c r="V664">
        <v>32800</v>
      </c>
    </row>
    <row r="665" spans="1:22" hidden="1" x14ac:dyDescent="0.25">
      <c r="A665" t="str">
        <f t="shared" si="10"/>
        <v>YAG5MalePakistan</v>
      </c>
      <c r="B665" t="s">
        <v>40</v>
      </c>
      <c r="C665" t="s">
        <v>250</v>
      </c>
      <c r="D665">
        <v>5</v>
      </c>
      <c r="E665" t="s">
        <v>22</v>
      </c>
      <c r="F665" t="s">
        <v>162</v>
      </c>
      <c r="G665" t="s">
        <v>141</v>
      </c>
      <c r="H665">
        <v>2220</v>
      </c>
      <c r="I665">
        <v>2115</v>
      </c>
      <c r="J665">
        <v>14.4</v>
      </c>
      <c r="K665">
        <v>4.7</v>
      </c>
      <c r="L665">
        <v>1810</v>
      </c>
      <c r="M665">
        <v>39.799999999999997</v>
      </c>
      <c r="N665">
        <v>3.4</v>
      </c>
      <c r="O665">
        <v>38.5</v>
      </c>
      <c r="P665">
        <v>41.5</v>
      </c>
      <c r="Q665">
        <v>42.4</v>
      </c>
      <c r="R665">
        <v>3.9</v>
      </c>
      <c r="S665">
        <v>720</v>
      </c>
      <c r="T665">
        <v>11300</v>
      </c>
      <c r="U665">
        <v>24100</v>
      </c>
      <c r="V665">
        <v>36200</v>
      </c>
    </row>
    <row r="666" spans="1:22" hidden="1" x14ac:dyDescent="0.25">
      <c r="A666" t="str">
        <f t="shared" si="10"/>
        <v>YAG3MalePakistan</v>
      </c>
      <c r="B666" t="s">
        <v>40</v>
      </c>
      <c r="C666" t="s">
        <v>123</v>
      </c>
      <c r="D666">
        <v>3</v>
      </c>
      <c r="E666" t="s">
        <v>22</v>
      </c>
      <c r="F666" t="s">
        <v>162</v>
      </c>
      <c r="G666" t="s">
        <v>141</v>
      </c>
      <c r="H666">
        <v>2225</v>
      </c>
      <c r="I666">
        <v>2125</v>
      </c>
      <c r="J666">
        <v>11.7</v>
      </c>
      <c r="K666">
        <v>4.5</v>
      </c>
      <c r="L666">
        <v>1875</v>
      </c>
      <c r="M666">
        <v>47.7</v>
      </c>
      <c r="N666">
        <v>5.7</v>
      </c>
      <c r="O666">
        <v>30</v>
      </c>
      <c r="P666">
        <v>33.5</v>
      </c>
      <c r="Q666">
        <v>34.799999999999997</v>
      </c>
      <c r="R666">
        <v>4.8</v>
      </c>
      <c r="S666">
        <v>565</v>
      </c>
      <c r="T666">
        <v>9500</v>
      </c>
      <c r="U666">
        <v>20100</v>
      </c>
      <c r="V666">
        <v>31600</v>
      </c>
    </row>
    <row r="667" spans="1:22" hidden="1" x14ac:dyDescent="0.25">
      <c r="A667" t="str">
        <f t="shared" si="10"/>
        <v>YAG1MalePakistan</v>
      </c>
      <c r="B667" t="s">
        <v>40</v>
      </c>
      <c r="C667" t="s">
        <v>124</v>
      </c>
      <c r="D667">
        <v>1</v>
      </c>
      <c r="E667" t="s">
        <v>22</v>
      </c>
      <c r="F667" t="s">
        <v>162</v>
      </c>
      <c r="G667" t="s">
        <v>141</v>
      </c>
      <c r="H667">
        <v>990</v>
      </c>
      <c r="I667">
        <v>955</v>
      </c>
      <c r="J667">
        <v>17.5</v>
      </c>
      <c r="K667">
        <v>3.3</v>
      </c>
      <c r="L667">
        <v>790</v>
      </c>
      <c r="M667">
        <v>50</v>
      </c>
      <c r="N667">
        <v>6.9</v>
      </c>
      <c r="O667">
        <v>18</v>
      </c>
      <c r="P667">
        <v>22.6</v>
      </c>
      <c r="Q667">
        <v>25.6</v>
      </c>
      <c r="R667">
        <v>7.6</v>
      </c>
      <c r="S667">
        <v>145</v>
      </c>
      <c r="T667">
        <v>12100</v>
      </c>
      <c r="U667">
        <v>21800</v>
      </c>
      <c r="V667">
        <v>31500</v>
      </c>
    </row>
    <row r="668" spans="1:22" hidden="1" x14ac:dyDescent="0.25">
      <c r="A668" t="str">
        <f t="shared" si="10"/>
        <v>YAG5MalePakistan</v>
      </c>
      <c r="B668" t="s">
        <v>26</v>
      </c>
      <c r="C668" t="s">
        <v>183</v>
      </c>
      <c r="D668">
        <v>5</v>
      </c>
      <c r="E668" t="s">
        <v>22</v>
      </c>
      <c r="F668" t="s">
        <v>162</v>
      </c>
      <c r="G668" t="s">
        <v>141</v>
      </c>
      <c r="H668">
        <v>2070</v>
      </c>
      <c r="I668">
        <v>1980</v>
      </c>
      <c r="J668">
        <v>12.6</v>
      </c>
      <c r="K668">
        <v>4.5</v>
      </c>
      <c r="L668">
        <v>1730</v>
      </c>
      <c r="M668">
        <v>41.5</v>
      </c>
      <c r="N668">
        <v>4</v>
      </c>
      <c r="O668">
        <v>37.5</v>
      </c>
      <c r="P668">
        <v>40.6</v>
      </c>
      <c r="Q668">
        <v>41.9</v>
      </c>
      <c r="R668">
        <v>4.4000000000000004</v>
      </c>
      <c r="S668">
        <v>640</v>
      </c>
      <c r="T668">
        <v>10200</v>
      </c>
      <c r="U668">
        <v>19200</v>
      </c>
      <c r="V668">
        <v>33900</v>
      </c>
    </row>
    <row r="669" spans="1:22" hidden="1" x14ac:dyDescent="0.25">
      <c r="A669" t="str">
        <f t="shared" si="10"/>
        <v>YAG3MalePakistan</v>
      </c>
      <c r="B669" t="s">
        <v>26</v>
      </c>
      <c r="C669" t="s">
        <v>184</v>
      </c>
      <c r="D669">
        <v>3</v>
      </c>
      <c r="E669" t="s">
        <v>22</v>
      </c>
      <c r="F669" t="s">
        <v>162</v>
      </c>
      <c r="G669" t="s">
        <v>141</v>
      </c>
      <c r="H669">
        <v>1310</v>
      </c>
      <c r="I669">
        <v>1260</v>
      </c>
      <c r="J669">
        <v>16.100000000000001</v>
      </c>
      <c r="K669">
        <v>4</v>
      </c>
      <c r="L669">
        <v>1055</v>
      </c>
      <c r="M669">
        <v>58.2</v>
      </c>
      <c r="N669">
        <v>2.5</v>
      </c>
      <c r="O669">
        <v>17.899999999999999</v>
      </c>
      <c r="P669">
        <v>21.6</v>
      </c>
      <c r="Q669">
        <v>23.1</v>
      </c>
      <c r="R669">
        <v>5.2</v>
      </c>
      <c r="S669">
        <v>185</v>
      </c>
      <c r="T669">
        <v>12400</v>
      </c>
      <c r="U669">
        <v>25900</v>
      </c>
      <c r="V669">
        <v>36900</v>
      </c>
    </row>
    <row r="670" spans="1:22" hidden="1" x14ac:dyDescent="0.25">
      <c r="A670" t="str">
        <f t="shared" si="10"/>
        <v>YAG1MalePakistan</v>
      </c>
      <c r="B670" t="s">
        <v>26</v>
      </c>
      <c r="C670" t="s">
        <v>37</v>
      </c>
      <c r="D670">
        <v>1</v>
      </c>
      <c r="E670" t="s">
        <v>22</v>
      </c>
      <c r="F670" t="s">
        <v>162</v>
      </c>
      <c r="G670" t="s">
        <v>141</v>
      </c>
      <c r="H670">
        <v>950</v>
      </c>
      <c r="I670">
        <v>930</v>
      </c>
      <c r="J670">
        <v>19.2</v>
      </c>
      <c r="K670">
        <v>2.1</v>
      </c>
      <c r="L670">
        <v>750</v>
      </c>
      <c r="M670">
        <v>47</v>
      </c>
      <c r="N670">
        <v>5.7</v>
      </c>
      <c r="O670">
        <v>18.3</v>
      </c>
      <c r="P670">
        <v>24.7</v>
      </c>
      <c r="Q670">
        <v>28.1</v>
      </c>
      <c r="R670">
        <v>9.8000000000000007</v>
      </c>
      <c r="S670">
        <v>135</v>
      </c>
      <c r="T670">
        <v>11000</v>
      </c>
      <c r="U670">
        <v>21200</v>
      </c>
      <c r="V670">
        <v>31000</v>
      </c>
    </row>
    <row r="671" spans="1:22" hidden="1" x14ac:dyDescent="0.25">
      <c r="A671" t="str">
        <f t="shared" si="10"/>
        <v>YAG5MalePakistan</v>
      </c>
      <c r="B671" t="s">
        <v>104</v>
      </c>
      <c r="C671" t="s">
        <v>123</v>
      </c>
      <c r="D671">
        <v>5</v>
      </c>
      <c r="E671" t="s">
        <v>22</v>
      </c>
      <c r="F671" t="s">
        <v>162</v>
      </c>
      <c r="G671" t="s">
        <v>141</v>
      </c>
      <c r="H671">
        <v>2225</v>
      </c>
      <c r="I671">
        <v>2110</v>
      </c>
      <c r="J671">
        <v>11.8</v>
      </c>
      <c r="K671">
        <v>5.0999999999999996</v>
      </c>
      <c r="L671">
        <v>1860</v>
      </c>
      <c r="M671">
        <v>50.4</v>
      </c>
      <c r="N671">
        <v>3.3</v>
      </c>
      <c r="O671">
        <v>30.7</v>
      </c>
      <c r="P671">
        <v>33.5</v>
      </c>
      <c r="Q671">
        <v>34.4</v>
      </c>
      <c r="R671">
        <v>3.7</v>
      </c>
      <c r="S671">
        <v>565</v>
      </c>
      <c r="T671">
        <v>9900</v>
      </c>
      <c r="U671">
        <v>21900</v>
      </c>
      <c r="V671">
        <v>37600</v>
      </c>
    </row>
    <row r="672" spans="1:22" hidden="1" x14ac:dyDescent="0.25">
      <c r="A672" t="str">
        <f t="shared" si="10"/>
        <v>YAG3MalePakistan</v>
      </c>
      <c r="B672" t="s">
        <v>104</v>
      </c>
      <c r="C672" t="s">
        <v>124</v>
      </c>
      <c r="D672">
        <v>3</v>
      </c>
      <c r="E672" t="s">
        <v>22</v>
      </c>
      <c r="F672" t="s">
        <v>162</v>
      </c>
      <c r="G672" t="s">
        <v>141</v>
      </c>
      <c r="H672">
        <v>990</v>
      </c>
      <c r="I672">
        <v>955</v>
      </c>
      <c r="J672">
        <v>17.399999999999999</v>
      </c>
      <c r="K672">
        <v>3.6</v>
      </c>
      <c r="L672">
        <v>785</v>
      </c>
      <c r="M672">
        <v>56.1</v>
      </c>
      <c r="N672">
        <v>2.2999999999999998</v>
      </c>
      <c r="O672">
        <v>18.3</v>
      </c>
      <c r="P672">
        <v>21.8</v>
      </c>
      <c r="Q672">
        <v>24.1</v>
      </c>
      <c r="R672">
        <v>5.9</v>
      </c>
      <c r="S672">
        <v>155</v>
      </c>
      <c r="T672">
        <v>19000</v>
      </c>
      <c r="U672">
        <v>28500</v>
      </c>
      <c r="V672">
        <v>41200</v>
      </c>
    </row>
    <row r="673" spans="1:22" hidden="1" x14ac:dyDescent="0.25">
      <c r="A673" t="str">
        <f t="shared" si="10"/>
        <v>YAG1MalePakistan</v>
      </c>
      <c r="B673" t="s">
        <v>104</v>
      </c>
      <c r="C673" t="s">
        <v>40</v>
      </c>
      <c r="D673">
        <v>1</v>
      </c>
      <c r="E673" t="s">
        <v>22</v>
      </c>
      <c r="F673" t="s">
        <v>162</v>
      </c>
      <c r="G673" t="s">
        <v>141</v>
      </c>
      <c r="H673">
        <v>825</v>
      </c>
      <c r="I673">
        <v>810</v>
      </c>
      <c r="J673">
        <v>21</v>
      </c>
      <c r="K673">
        <v>1.9</v>
      </c>
      <c r="L673">
        <v>640</v>
      </c>
      <c r="M673">
        <v>46.7</v>
      </c>
      <c r="N673">
        <v>4.4000000000000004</v>
      </c>
      <c r="O673">
        <v>18</v>
      </c>
      <c r="P673">
        <v>23.3</v>
      </c>
      <c r="Q673">
        <v>27.9</v>
      </c>
      <c r="R673">
        <v>9.9</v>
      </c>
      <c r="S673">
        <v>120</v>
      </c>
      <c r="T673">
        <v>19600</v>
      </c>
      <c r="U673">
        <v>25700</v>
      </c>
      <c r="V673">
        <v>34900</v>
      </c>
    </row>
    <row r="674" spans="1:22" hidden="1" x14ac:dyDescent="0.25">
      <c r="A674" t="str">
        <f t="shared" si="10"/>
        <v>YAG5MalePakistan</v>
      </c>
      <c r="B674" t="s">
        <v>251</v>
      </c>
      <c r="C674" t="s">
        <v>184</v>
      </c>
      <c r="D674">
        <v>5</v>
      </c>
      <c r="E674" t="s">
        <v>22</v>
      </c>
      <c r="F674" t="s">
        <v>162</v>
      </c>
      <c r="G674" t="s">
        <v>141</v>
      </c>
      <c r="H674">
        <v>1310</v>
      </c>
      <c r="I674">
        <v>1255</v>
      </c>
      <c r="J674">
        <v>16.2</v>
      </c>
      <c r="K674">
        <v>4.2</v>
      </c>
      <c r="L674">
        <v>1055</v>
      </c>
      <c r="M674">
        <v>59.2</v>
      </c>
      <c r="N674">
        <v>2.1</v>
      </c>
      <c r="O674">
        <v>18.7</v>
      </c>
      <c r="P674">
        <v>22</v>
      </c>
      <c r="Q674">
        <v>22.5</v>
      </c>
      <c r="R674">
        <v>3.8</v>
      </c>
      <c r="S674">
        <v>195</v>
      </c>
      <c r="T674">
        <v>13500</v>
      </c>
      <c r="U674">
        <v>27400</v>
      </c>
      <c r="V674">
        <v>43500</v>
      </c>
    </row>
    <row r="675" spans="1:22" hidden="1" x14ac:dyDescent="0.25">
      <c r="A675" t="str">
        <f t="shared" si="10"/>
        <v>YAG3MalePakistan</v>
      </c>
      <c r="B675" t="s">
        <v>251</v>
      </c>
      <c r="C675" t="s">
        <v>37</v>
      </c>
      <c r="D675">
        <v>3</v>
      </c>
      <c r="E675" t="s">
        <v>22</v>
      </c>
      <c r="F675" t="s">
        <v>162</v>
      </c>
      <c r="G675" t="s">
        <v>141</v>
      </c>
      <c r="H675">
        <v>950</v>
      </c>
      <c r="I675">
        <v>925</v>
      </c>
      <c r="J675">
        <v>19.5</v>
      </c>
      <c r="K675">
        <v>2.5</v>
      </c>
      <c r="L675">
        <v>745</v>
      </c>
      <c r="M675">
        <v>52.2</v>
      </c>
      <c r="N675">
        <v>3.5</v>
      </c>
      <c r="O675">
        <v>17</v>
      </c>
      <c r="P675">
        <v>22.1</v>
      </c>
      <c r="Q675">
        <v>24.9</v>
      </c>
      <c r="R675">
        <v>7.9</v>
      </c>
      <c r="S675">
        <v>135</v>
      </c>
      <c r="T675">
        <v>17200</v>
      </c>
      <c r="U675">
        <v>29100</v>
      </c>
      <c r="V675">
        <v>40200</v>
      </c>
    </row>
    <row r="676" spans="1:22" hidden="1" x14ac:dyDescent="0.25">
      <c r="A676" t="str">
        <f t="shared" si="10"/>
        <v>YAG1MalePakistan</v>
      </c>
      <c r="B676" t="s">
        <v>251</v>
      </c>
      <c r="C676" t="s">
        <v>26</v>
      </c>
      <c r="D676">
        <v>1</v>
      </c>
      <c r="E676" t="s">
        <v>22</v>
      </c>
      <c r="F676" t="s">
        <v>162</v>
      </c>
      <c r="G676" t="s">
        <v>141</v>
      </c>
      <c r="H676">
        <v>750</v>
      </c>
      <c r="I676">
        <v>735</v>
      </c>
      <c r="J676">
        <v>23.8</v>
      </c>
      <c r="K676">
        <v>1.7</v>
      </c>
      <c r="L676">
        <v>560</v>
      </c>
      <c r="M676">
        <v>45.6</v>
      </c>
      <c r="N676">
        <v>4.8</v>
      </c>
      <c r="O676">
        <v>16.100000000000001</v>
      </c>
      <c r="P676">
        <v>21</v>
      </c>
      <c r="Q676">
        <v>25.9</v>
      </c>
      <c r="R676">
        <v>9.8000000000000007</v>
      </c>
      <c r="S676">
        <v>100</v>
      </c>
      <c r="T676">
        <v>15000</v>
      </c>
      <c r="U676">
        <v>24500</v>
      </c>
      <c r="V676">
        <v>34700</v>
      </c>
    </row>
    <row r="677" spans="1:22" hidden="1" x14ac:dyDescent="0.25">
      <c r="A677" t="str">
        <f t="shared" si="10"/>
        <v>YAG5FemaleSaudi Arabia</v>
      </c>
      <c r="B677" t="s">
        <v>37</v>
      </c>
      <c r="C677" t="s">
        <v>249</v>
      </c>
      <c r="D677">
        <v>5</v>
      </c>
      <c r="E677" t="s">
        <v>21</v>
      </c>
      <c r="F677" t="s">
        <v>163</v>
      </c>
      <c r="G677" t="s">
        <v>141</v>
      </c>
      <c r="H677">
        <v>145</v>
      </c>
      <c r="I677">
        <v>145</v>
      </c>
      <c r="J677">
        <v>69.2</v>
      </c>
      <c r="K677">
        <v>0</v>
      </c>
      <c r="L677">
        <v>45</v>
      </c>
      <c r="M677">
        <v>7.7</v>
      </c>
      <c r="N677">
        <v>0.7</v>
      </c>
      <c r="O677">
        <v>4.2</v>
      </c>
      <c r="P677">
        <v>5.6</v>
      </c>
      <c r="Q677">
        <v>22.4</v>
      </c>
      <c r="R677">
        <v>18.2</v>
      </c>
      <c r="S677" t="s">
        <v>140</v>
      </c>
      <c r="T677" t="s">
        <v>140</v>
      </c>
      <c r="U677" t="s">
        <v>140</v>
      </c>
      <c r="V677" t="s">
        <v>140</v>
      </c>
    </row>
    <row r="678" spans="1:22" hidden="1" x14ac:dyDescent="0.25">
      <c r="A678" t="str">
        <f t="shared" si="10"/>
        <v>YAG3FemaleSaudi Arabia</v>
      </c>
      <c r="B678" t="s">
        <v>37</v>
      </c>
      <c r="C678" t="s">
        <v>183</v>
      </c>
      <c r="D678">
        <v>3</v>
      </c>
      <c r="E678" t="s">
        <v>21</v>
      </c>
      <c r="F678" t="s">
        <v>163</v>
      </c>
      <c r="G678" t="s">
        <v>141</v>
      </c>
      <c r="H678">
        <v>535</v>
      </c>
      <c r="I678">
        <v>535</v>
      </c>
      <c r="J678">
        <v>58.1</v>
      </c>
      <c r="K678">
        <v>0</v>
      </c>
      <c r="L678">
        <v>225</v>
      </c>
      <c r="M678">
        <v>4.3</v>
      </c>
      <c r="N678">
        <v>0.9</v>
      </c>
      <c r="O678">
        <v>0.9</v>
      </c>
      <c r="P678">
        <v>5.2</v>
      </c>
      <c r="Q678">
        <v>36.700000000000003</v>
      </c>
      <c r="R678">
        <v>35.799999999999997</v>
      </c>
      <c r="S678" t="s">
        <v>140</v>
      </c>
      <c r="T678" t="s">
        <v>140</v>
      </c>
      <c r="U678" t="s">
        <v>140</v>
      </c>
      <c r="V678" t="s">
        <v>140</v>
      </c>
    </row>
    <row r="679" spans="1:22" hidden="1" x14ac:dyDescent="0.25">
      <c r="A679" t="str">
        <f t="shared" si="10"/>
        <v>YAG1FemaleSaudi Arabia</v>
      </c>
      <c r="B679" t="s">
        <v>37</v>
      </c>
      <c r="C679" t="s">
        <v>184</v>
      </c>
      <c r="D679">
        <v>1</v>
      </c>
      <c r="E679" t="s">
        <v>21</v>
      </c>
      <c r="F679" t="s">
        <v>163</v>
      </c>
      <c r="G679" t="s">
        <v>141</v>
      </c>
      <c r="H679">
        <v>515</v>
      </c>
      <c r="I679">
        <v>515</v>
      </c>
      <c r="J679">
        <v>66.3</v>
      </c>
      <c r="K679">
        <v>0.2</v>
      </c>
      <c r="L679">
        <v>175</v>
      </c>
      <c r="M679">
        <v>5.6</v>
      </c>
      <c r="N679">
        <v>0.4</v>
      </c>
      <c r="O679">
        <v>1.6</v>
      </c>
      <c r="P679">
        <v>3.3</v>
      </c>
      <c r="Q679">
        <v>27.6</v>
      </c>
      <c r="R679">
        <v>26.1</v>
      </c>
      <c r="S679" t="s">
        <v>140</v>
      </c>
      <c r="T679" t="s">
        <v>140</v>
      </c>
      <c r="U679" t="s">
        <v>140</v>
      </c>
      <c r="V679" t="s">
        <v>140</v>
      </c>
    </row>
    <row r="680" spans="1:22" hidden="1" x14ac:dyDescent="0.25">
      <c r="A680" t="str">
        <f t="shared" si="10"/>
        <v>YAG5FemaleSaudi Arabia</v>
      </c>
      <c r="B680" t="s">
        <v>40</v>
      </c>
      <c r="C680" t="s">
        <v>250</v>
      </c>
      <c r="D680">
        <v>5</v>
      </c>
      <c r="E680" t="s">
        <v>21</v>
      </c>
      <c r="F680" t="s">
        <v>163</v>
      </c>
      <c r="G680" t="s">
        <v>141</v>
      </c>
      <c r="H680">
        <v>265</v>
      </c>
      <c r="I680">
        <v>265</v>
      </c>
      <c r="J680">
        <v>62.7</v>
      </c>
      <c r="K680">
        <v>0.8</v>
      </c>
      <c r="L680">
        <v>100</v>
      </c>
      <c r="M680">
        <v>7.2</v>
      </c>
      <c r="N680">
        <v>0.4</v>
      </c>
      <c r="O680">
        <v>1.9</v>
      </c>
      <c r="P680">
        <v>3.4</v>
      </c>
      <c r="Q680">
        <v>29.7</v>
      </c>
      <c r="R680">
        <v>27.8</v>
      </c>
      <c r="S680" t="s">
        <v>140</v>
      </c>
      <c r="T680" t="s">
        <v>140</v>
      </c>
      <c r="U680" t="s">
        <v>140</v>
      </c>
      <c r="V680" t="s">
        <v>140</v>
      </c>
    </row>
    <row r="681" spans="1:22" hidden="1" x14ac:dyDescent="0.25">
      <c r="A681" t="str">
        <f t="shared" si="10"/>
        <v>YAG3FemaleSaudi Arabia</v>
      </c>
      <c r="B681" t="s">
        <v>40</v>
      </c>
      <c r="C681" t="s">
        <v>123</v>
      </c>
      <c r="D681">
        <v>3</v>
      </c>
      <c r="E681" t="s">
        <v>21</v>
      </c>
      <c r="F681" t="s">
        <v>163</v>
      </c>
      <c r="G681" t="s">
        <v>141</v>
      </c>
      <c r="H681">
        <v>640</v>
      </c>
      <c r="I681">
        <v>640</v>
      </c>
      <c r="J681">
        <v>61</v>
      </c>
      <c r="K681">
        <v>0.3</v>
      </c>
      <c r="L681">
        <v>250</v>
      </c>
      <c r="M681">
        <v>4.2</v>
      </c>
      <c r="N681">
        <v>0.2</v>
      </c>
      <c r="O681">
        <v>0.9</v>
      </c>
      <c r="P681">
        <v>3.9</v>
      </c>
      <c r="Q681">
        <v>34.6</v>
      </c>
      <c r="R681">
        <v>33.6</v>
      </c>
      <c r="S681" t="s">
        <v>140</v>
      </c>
      <c r="T681" t="s">
        <v>140</v>
      </c>
      <c r="U681" t="s">
        <v>140</v>
      </c>
      <c r="V681" t="s">
        <v>140</v>
      </c>
    </row>
    <row r="682" spans="1:22" hidden="1" x14ac:dyDescent="0.25">
      <c r="A682" t="str">
        <f t="shared" si="10"/>
        <v>YAG1FemaleSaudi Arabia</v>
      </c>
      <c r="B682" t="s">
        <v>40</v>
      </c>
      <c r="C682" t="s">
        <v>124</v>
      </c>
      <c r="D682">
        <v>1</v>
      </c>
      <c r="E682" t="s">
        <v>21</v>
      </c>
      <c r="F682" t="s">
        <v>163</v>
      </c>
      <c r="G682" t="s">
        <v>141</v>
      </c>
      <c r="H682">
        <v>535</v>
      </c>
      <c r="I682">
        <v>535</v>
      </c>
      <c r="J682">
        <v>66.599999999999994</v>
      </c>
      <c r="K682">
        <v>0.2</v>
      </c>
      <c r="L682">
        <v>180</v>
      </c>
      <c r="M682">
        <v>5.2</v>
      </c>
      <c r="N682">
        <v>0.4</v>
      </c>
      <c r="O682">
        <v>2.1</v>
      </c>
      <c r="P682">
        <v>3.4</v>
      </c>
      <c r="Q682">
        <v>27.8</v>
      </c>
      <c r="R682">
        <v>25.7</v>
      </c>
      <c r="S682" t="s">
        <v>140</v>
      </c>
      <c r="T682" t="s">
        <v>140</v>
      </c>
      <c r="U682" t="s">
        <v>140</v>
      </c>
      <c r="V682" t="s">
        <v>140</v>
      </c>
    </row>
    <row r="683" spans="1:22" hidden="1" x14ac:dyDescent="0.25">
      <c r="A683" t="str">
        <f t="shared" si="10"/>
        <v>YAG5FemaleSaudi Arabia</v>
      </c>
      <c r="B683" t="s">
        <v>26</v>
      </c>
      <c r="C683" t="s">
        <v>183</v>
      </c>
      <c r="D683">
        <v>5</v>
      </c>
      <c r="E683" t="s">
        <v>21</v>
      </c>
      <c r="F683" t="s">
        <v>163</v>
      </c>
      <c r="G683" t="s">
        <v>141</v>
      </c>
      <c r="H683">
        <v>535</v>
      </c>
      <c r="I683">
        <v>530</v>
      </c>
      <c r="J683">
        <v>67.099999999999994</v>
      </c>
      <c r="K683">
        <v>0.4</v>
      </c>
      <c r="L683">
        <v>175</v>
      </c>
      <c r="M683">
        <v>6.2</v>
      </c>
      <c r="N683">
        <v>0.6</v>
      </c>
      <c r="O683">
        <v>1.7</v>
      </c>
      <c r="P683">
        <v>3.8</v>
      </c>
      <c r="Q683">
        <v>26.1</v>
      </c>
      <c r="R683">
        <v>24.4</v>
      </c>
      <c r="S683" t="s">
        <v>140</v>
      </c>
      <c r="T683" t="s">
        <v>140</v>
      </c>
      <c r="U683" t="s">
        <v>140</v>
      </c>
      <c r="V683" t="s">
        <v>140</v>
      </c>
    </row>
    <row r="684" spans="1:22" hidden="1" x14ac:dyDescent="0.25">
      <c r="A684" t="str">
        <f t="shared" si="10"/>
        <v>YAG3FemaleSaudi Arabia</v>
      </c>
      <c r="B684" t="s">
        <v>26</v>
      </c>
      <c r="C684" t="s">
        <v>184</v>
      </c>
      <c r="D684">
        <v>3</v>
      </c>
      <c r="E684" t="s">
        <v>21</v>
      </c>
      <c r="F684" t="s">
        <v>163</v>
      </c>
      <c r="G684" t="s">
        <v>141</v>
      </c>
      <c r="H684">
        <v>515</v>
      </c>
      <c r="I684">
        <v>515</v>
      </c>
      <c r="J684">
        <v>64.8</v>
      </c>
      <c r="K684">
        <v>0.2</v>
      </c>
      <c r="L684">
        <v>180</v>
      </c>
      <c r="M684">
        <v>5.3</v>
      </c>
      <c r="N684">
        <v>0.4</v>
      </c>
      <c r="O684">
        <v>2.1</v>
      </c>
      <c r="P684">
        <v>4.3</v>
      </c>
      <c r="Q684">
        <v>29.6</v>
      </c>
      <c r="R684">
        <v>27.4</v>
      </c>
      <c r="S684" t="s">
        <v>140</v>
      </c>
      <c r="T684" t="s">
        <v>140</v>
      </c>
      <c r="U684" t="s">
        <v>140</v>
      </c>
      <c r="V684" t="s">
        <v>140</v>
      </c>
    </row>
    <row r="685" spans="1:22" hidden="1" x14ac:dyDescent="0.25">
      <c r="A685" t="str">
        <f t="shared" si="10"/>
        <v>YAG1FemaleSaudi Arabia</v>
      </c>
      <c r="B685" t="s">
        <v>26</v>
      </c>
      <c r="C685" t="s">
        <v>37</v>
      </c>
      <c r="D685">
        <v>1</v>
      </c>
      <c r="E685" t="s">
        <v>21</v>
      </c>
      <c r="F685" t="s">
        <v>163</v>
      </c>
      <c r="G685" t="s">
        <v>141</v>
      </c>
      <c r="H685">
        <v>585</v>
      </c>
      <c r="I685">
        <v>585</v>
      </c>
      <c r="J685">
        <v>68.2</v>
      </c>
      <c r="K685">
        <v>0.3</v>
      </c>
      <c r="L685">
        <v>185</v>
      </c>
      <c r="M685">
        <v>4.5999999999999996</v>
      </c>
      <c r="N685">
        <v>0.5</v>
      </c>
      <c r="O685">
        <v>2.2000000000000002</v>
      </c>
      <c r="P685">
        <v>5.3</v>
      </c>
      <c r="Q685">
        <v>26.7</v>
      </c>
      <c r="R685">
        <v>24.4</v>
      </c>
      <c r="S685" t="s">
        <v>140</v>
      </c>
      <c r="T685" t="s">
        <v>140</v>
      </c>
      <c r="U685" t="s">
        <v>140</v>
      </c>
      <c r="V685" t="s">
        <v>140</v>
      </c>
    </row>
    <row r="686" spans="1:22" hidden="1" x14ac:dyDescent="0.25">
      <c r="A686" t="str">
        <f t="shared" si="10"/>
        <v>YAG5FemaleSaudi Arabia</v>
      </c>
      <c r="B686" t="s">
        <v>104</v>
      </c>
      <c r="C686" t="s">
        <v>123</v>
      </c>
      <c r="D686">
        <v>5</v>
      </c>
      <c r="E686" t="s">
        <v>21</v>
      </c>
      <c r="F686" t="s">
        <v>163</v>
      </c>
      <c r="G686" t="s">
        <v>141</v>
      </c>
      <c r="H686">
        <v>640</v>
      </c>
      <c r="I686">
        <v>640</v>
      </c>
      <c r="J686">
        <v>69.5</v>
      </c>
      <c r="K686">
        <v>0.3</v>
      </c>
      <c r="L686">
        <v>195</v>
      </c>
      <c r="M686">
        <v>6.3</v>
      </c>
      <c r="N686">
        <v>0.5</v>
      </c>
      <c r="O686">
        <v>0.8</v>
      </c>
      <c r="P686">
        <v>2.2000000000000002</v>
      </c>
      <c r="Q686">
        <v>23.8</v>
      </c>
      <c r="R686">
        <v>23</v>
      </c>
      <c r="S686" t="s">
        <v>140</v>
      </c>
      <c r="T686" t="s">
        <v>140</v>
      </c>
      <c r="U686" t="s">
        <v>140</v>
      </c>
      <c r="V686" t="s">
        <v>140</v>
      </c>
    </row>
    <row r="687" spans="1:22" hidden="1" x14ac:dyDescent="0.25">
      <c r="A687" t="str">
        <f t="shared" si="10"/>
        <v>YAG3FemaleSaudi Arabia</v>
      </c>
      <c r="B687" t="s">
        <v>104</v>
      </c>
      <c r="C687" t="s">
        <v>124</v>
      </c>
      <c r="D687">
        <v>3</v>
      </c>
      <c r="E687" t="s">
        <v>21</v>
      </c>
      <c r="F687" t="s">
        <v>163</v>
      </c>
      <c r="G687" t="s">
        <v>141</v>
      </c>
      <c r="H687">
        <v>535</v>
      </c>
      <c r="I687">
        <v>535</v>
      </c>
      <c r="J687">
        <v>65.3</v>
      </c>
      <c r="K687">
        <v>0.2</v>
      </c>
      <c r="L687">
        <v>185</v>
      </c>
      <c r="M687">
        <v>4.7</v>
      </c>
      <c r="N687">
        <v>0.4</v>
      </c>
      <c r="O687">
        <v>2.2000000000000002</v>
      </c>
      <c r="P687">
        <v>4.7</v>
      </c>
      <c r="Q687">
        <v>29.7</v>
      </c>
      <c r="R687">
        <v>27.4</v>
      </c>
      <c r="S687" t="s">
        <v>140</v>
      </c>
      <c r="T687" t="s">
        <v>140</v>
      </c>
      <c r="U687" t="s">
        <v>140</v>
      </c>
      <c r="V687" t="s">
        <v>140</v>
      </c>
    </row>
    <row r="688" spans="1:22" hidden="1" x14ac:dyDescent="0.25">
      <c r="A688" t="str">
        <f t="shared" si="10"/>
        <v>YAG1FemaleSaudi Arabia</v>
      </c>
      <c r="B688" t="s">
        <v>104</v>
      </c>
      <c r="C688" t="s">
        <v>40</v>
      </c>
      <c r="D688">
        <v>1</v>
      </c>
      <c r="E688" t="s">
        <v>21</v>
      </c>
      <c r="F688" t="s">
        <v>163</v>
      </c>
      <c r="G688" t="s">
        <v>141</v>
      </c>
      <c r="H688">
        <v>660</v>
      </c>
      <c r="I688">
        <v>660</v>
      </c>
      <c r="J688">
        <v>68.2</v>
      </c>
      <c r="K688">
        <v>0</v>
      </c>
      <c r="L688">
        <v>210</v>
      </c>
      <c r="M688">
        <v>5.3</v>
      </c>
      <c r="N688">
        <v>1.7</v>
      </c>
      <c r="O688">
        <v>0.9</v>
      </c>
      <c r="P688">
        <v>2</v>
      </c>
      <c r="Q688">
        <v>24.8</v>
      </c>
      <c r="R688">
        <v>23.9</v>
      </c>
      <c r="S688" t="s">
        <v>140</v>
      </c>
      <c r="T688" t="s">
        <v>140</v>
      </c>
      <c r="U688" t="s">
        <v>140</v>
      </c>
      <c r="V688" t="s">
        <v>140</v>
      </c>
    </row>
    <row r="689" spans="1:22" hidden="1" x14ac:dyDescent="0.25">
      <c r="A689" t="str">
        <f t="shared" si="10"/>
        <v>YAG5FemaleSaudi Arabia</v>
      </c>
      <c r="B689" t="s">
        <v>251</v>
      </c>
      <c r="C689" t="s">
        <v>184</v>
      </c>
      <c r="D689">
        <v>5</v>
      </c>
      <c r="E689" t="s">
        <v>21</v>
      </c>
      <c r="F689" t="s">
        <v>163</v>
      </c>
      <c r="G689" t="s">
        <v>141</v>
      </c>
      <c r="H689">
        <v>515</v>
      </c>
      <c r="I689">
        <v>515</v>
      </c>
      <c r="J689">
        <v>68.900000000000006</v>
      </c>
      <c r="K689">
        <v>0.2</v>
      </c>
      <c r="L689">
        <v>160</v>
      </c>
      <c r="M689">
        <v>5.6</v>
      </c>
      <c r="N689">
        <v>0.8</v>
      </c>
      <c r="O689">
        <v>2.5</v>
      </c>
      <c r="P689">
        <v>4.3</v>
      </c>
      <c r="Q689">
        <v>24.7</v>
      </c>
      <c r="R689">
        <v>22.2</v>
      </c>
      <c r="S689">
        <v>10</v>
      </c>
      <c r="T689">
        <v>14600</v>
      </c>
      <c r="U689">
        <v>24500</v>
      </c>
      <c r="V689">
        <v>39800</v>
      </c>
    </row>
    <row r="690" spans="1:22" hidden="1" x14ac:dyDescent="0.25">
      <c r="A690" t="str">
        <f t="shared" si="10"/>
        <v>YAG3FemaleSaudi Arabia</v>
      </c>
      <c r="B690" t="s">
        <v>251</v>
      </c>
      <c r="C690" t="s">
        <v>37</v>
      </c>
      <c r="D690">
        <v>3</v>
      </c>
      <c r="E690" t="s">
        <v>21</v>
      </c>
      <c r="F690" t="s">
        <v>163</v>
      </c>
      <c r="G690" t="s">
        <v>141</v>
      </c>
      <c r="H690">
        <v>585</v>
      </c>
      <c r="I690">
        <v>585</v>
      </c>
      <c r="J690">
        <v>65.3</v>
      </c>
      <c r="K690">
        <v>0.3</v>
      </c>
      <c r="L690">
        <v>205</v>
      </c>
      <c r="M690">
        <v>3.6</v>
      </c>
      <c r="N690">
        <v>0.5</v>
      </c>
      <c r="O690">
        <v>2.7</v>
      </c>
      <c r="P690">
        <v>5.0999999999999996</v>
      </c>
      <c r="Q690">
        <v>30.6</v>
      </c>
      <c r="R690">
        <v>27.9</v>
      </c>
      <c r="S690">
        <v>15</v>
      </c>
      <c r="T690">
        <v>15700</v>
      </c>
      <c r="U690">
        <v>24500</v>
      </c>
      <c r="V690">
        <v>32100</v>
      </c>
    </row>
    <row r="691" spans="1:22" hidden="1" x14ac:dyDescent="0.25">
      <c r="A691" t="str">
        <f t="shared" si="10"/>
        <v>YAG1FemaleSaudi Arabia</v>
      </c>
      <c r="B691" t="s">
        <v>251</v>
      </c>
      <c r="C691" t="s">
        <v>26</v>
      </c>
      <c r="D691">
        <v>1</v>
      </c>
      <c r="E691" t="s">
        <v>21</v>
      </c>
      <c r="F691" t="s">
        <v>163</v>
      </c>
      <c r="G691" t="s">
        <v>141</v>
      </c>
      <c r="H691">
        <v>630</v>
      </c>
      <c r="I691">
        <v>625</v>
      </c>
      <c r="J691">
        <v>69.5</v>
      </c>
      <c r="K691">
        <v>0.2</v>
      </c>
      <c r="L691">
        <v>190</v>
      </c>
      <c r="M691">
        <v>4.0999999999999996</v>
      </c>
      <c r="N691">
        <v>0.8</v>
      </c>
      <c r="O691">
        <v>1.4</v>
      </c>
      <c r="P691">
        <v>3</v>
      </c>
      <c r="Q691">
        <v>25.5</v>
      </c>
      <c r="R691">
        <v>24.1</v>
      </c>
      <c r="S691" t="s">
        <v>140</v>
      </c>
      <c r="T691" t="s">
        <v>140</v>
      </c>
      <c r="U691" t="s">
        <v>140</v>
      </c>
      <c r="V691" t="s">
        <v>140</v>
      </c>
    </row>
    <row r="692" spans="1:22" hidden="1" x14ac:dyDescent="0.25">
      <c r="A692" t="str">
        <f t="shared" si="10"/>
        <v>YAG5Female + maleSaudi Arabia</v>
      </c>
      <c r="B692" t="s">
        <v>37</v>
      </c>
      <c r="C692" t="s">
        <v>249</v>
      </c>
      <c r="D692">
        <v>5</v>
      </c>
      <c r="E692" t="s">
        <v>246</v>
      </c>
      <c r="F692" t="s">
        <v>163</v>
      </c>
      <c r="G692" t="s">
        <v>141</v>
      </c>
      <c r="H692">
        <v>530</v>
      </c>
      <c r="I692">
        <v>530</v>
      </c>
      <c r="J692">
        <v>74.2</v>
      </c>
      <c r="K692">
        <v>0.2</v>
      </c>
      <c r="L692">
        <v>135</v>
      </c>
      <c r="M692">
        <v>6.6</v>
      </c>
      <c r="N692">
        <v>0.6</v>
      </c>
      <c r="O692">
        <v>2.6</v>
      </c>
      <c r="P692">
        <v>3.4</v>
      </c>
      <c r="Q692">
        <v>18.600000000000001</v>
      </c>
      <c r="R692">
        <v>16</v>
      </c>
      <c r="S692" t="s">
        <v>140</v>
      </c>
      <c r="T692" t="s">
        <v>140</v>
      </c>
      <c r="U692" t="s">
        <v>140</v>
      </c>
      <c r="V692" t="s">
        <v>140</v>
      </c>
    </row>
    <row r="693" spans="1:22" hidden="1" x14ac:dyDescent="0.25">
      <c r="A693" t="str">
        <f t="shared" si="10"/>
        <v>YAG3Female + maleSaudi Arabia</v>
      </c>
      <c r="B693" t="s">
        <v>37</v>
      </c>
      <c r="C693" t="s">
        <v>183</v>
      </c>
      <c r="D693">
        <v>3</v>
      </c>
      <c r="E693" t="s">
        <v>246</v>
      </c>
      <c r="F693" t="s">
        <v>163</v>
      </c>
      <c r="G693" t="s">
        <v>141</v>
      </c>
      <c r="H693">
        <v>1840</v>
      </c>
      <c r="I693">
        <v>1840</v>
      </c>
      <c r="J693">
        <v>67.8</v>
      </c>
      <c r="K693">
        <v>0.1</v>
      </c>
      <c r="L693">
        <v>595</v>
      </c>
      <c r="M693">
        <v>4.2</v>
      </c>
      <c r="N693">
        <v>0.4</v>
      </c>
      <c r="O693">
        <v>1.1000000000000001</v>
      </c>
      <c r="P693">
        <v>3.6</v>
      </c>
      <c r="Q693">
        <v>27.6</v>
      </c>
      <c r="R693">
        <v>26.5</v>
      </c>
      <c r="S693">
        <v>20</v>
      </c>
      <c r="T693">
        <v>18000</v>
      </c>
      <c r="U693">
        <v>29000</v>
      </c>
      <c r="V693">
        <v>31000</v>
      </c>
    </row>
    <row r="694" spans="1:22" hidden="1" x14ac:dyDescent="0.25">
      <c r="A694" t="str">
        <f t="shared" si="10"/>
        <v>YAG1Female + maleSaudi Arabia</v>
      </c>
      <c r="B694" t="s">
        <v>37</v>
      </c>
      <c r="C694" t="s">
        <v>184</v>
      </c>
      <c r="D694">
        <v>1</v>
      </c>
      <c r="E694" t="s">
        <v>246</v>
      </c>
      <c r="F694" t="s">
        <v>163</v>
      </c>
      <c r="G694" t="s">
        <v>141</v>
      </c>
      <c r="H694">
        <v>1360</v>
      </c>
      <c r="I694">
        <v>1360</v>
      </c>
      <c r="J694">
        <v>71.8</v>
      </c>
      <c r="K694">
        <v>0.2</v>
      </c>
      <c r="L694">
        <v>385</v>
      </c>
      <c r="M694">
        <v>6.2</v>
      </c>
      <c r="N694">
        <v>0.3</v>
      </c>
      <c r="O694">
        <v>1.3</v>
      </c>
      <c r="P694">
        <v>2.5</v>
      </c>
      <c r="Q694">
        <v>21.7</v>
      </c>
      <c r="R694">
        <v>20.399999999999999</v>
      </c>
      <c r="S694">
        <v>15</v>
      </c>
      <c r="T694">
        <v>9100</v>
      </c>
      <c r="U694">
        <v>19700</v>
      </c>
      <c r="V694">
        <v>28800</v>
      </c>
    </row>
    <row r="695" spans="1:22" hidden="1" x14ac:dyDescent="0.25">
      <c r="A695" t="str">
        <f t="shared" si="10"/>
        <v>YAG5Female + maleSaudi Arabia</v>
      </c>
      <c r="B695" t="s">
        <v>40</v>
      </c>
      <c r="C695" t="s">
        <v>250</v>
      </c>
      <c r="D695">
        <v>5</v>
      </c>
      <c r="E695" t="s">
        <v>246</v>
      </c>
      <c r="F695" t="s">
        <v>163</v>
      </c>
      <c r="G695" t="s">
        <v>141</v>
      </c>
      <c r="H695">
        <v>995</v>
      </c>
      <c r="I695">
        <v>990</v>
      </c>
      <c r="J695">
        <v>72.2</v>
      </c>
      <c r="K695">
        <v>0.6</v>
      </c>
      <c r="L695">
        <v>275</v>
      </c>
      <c r="M695">
        <v>6.3</v>
      </c>
      <c r="N695">
        <v>0.6</v>
      </c>
      <c r="O695">
        <v>2</v>
      </c>
      <c r="P695">
        <v>2.5</v>
      </c>
      <c r="Q695">
        <v>20.9</v>
      </c>
      <c r="R695">
        <v>18.899999999999999</v>
      </c>
      <c r="S695">
        <v>15</v>
      </c>
      <c r="T695">
        <v>19400</v>
      </c>
      <c r="U695">
        <v>25600</v>
      </c>
      <c r="V695">
        <v>33700</v>
      </c>
    </row>
    <row r="696" spans="1:22" hidden="1" x14ac:dyDescent="0.25">
      <c r="A696" t="str">
        <f t="shared" si="10"/>
        <v>YAG3Female + maleSaudi Arabia</v>
      </c>
      <c r="B696" t="s">
        <v>40</v>
      </c>
      <c r="C696" t="s">
        <v>123</v>
      </c>
      <c r="D696">
        <v>3</v>
      </c>
      <c r="E696" t="s">
        <v>246</v>
      </c>
      <c r="F696" t="s">
        <v>163</v>
      </c>
      <c r="G696" t="s">
        <v>141</v>
      </c>
      <c r="H696">
        <v>2050</v>
      </c>
      <c r="I696">
        <v>2045</v>
      </c>
      <c r="J696">
        <v>70.5</v>
      </c>
      <c r="K696">
        <v>0.1</v>
      </c>
      <c r="L696">
        <v>605</v>
      </c>
      <c r="M696">
        <v>4.3</v>
      </c>
      <c r="N696">
        <v>0.2</v>
      </c>
      <c r="O696">
        <v>1.7</v>
      </c>
      <c r="P696">
        <v>3.6</v>
      </c>
      <c r="Q696">
        <v>25</v>
      </c>
      <c r="R696">
        <v>23.3</v>
      </c>
      <c r="S696">
        <v>30</v>
      </c>
      <c r="T696">
        <v>10200</v>
      </c>
      <c r="U696">
        <v>27100</v>
      </c>
      <c r="V696">
        <v>46100</v>
      </c>
    </row>
    <row r="697" spans="1:22" hidden="1" x14ac:dyDescent="0.25">
      <c r="A697" t="str">
        <f t="shared" si="10"/>
        <v>YAG1Female + maleSaudi Arabia</v>
      </c>
      <c r="B697" t="s">
        <v>40</v>
      </c>
      <c r="C697" t="s">
        <v>124</v>
      </c>
      <c r="D697">
        <v>1</v>
      </c>
      <c r="E697" t="s">
        <v>246</v>
      </c>
      <c r="F697" t="s">
        <v>163</v>
      </c>
      <c r="G697" t="s">
        <v>141</v>
      </c>
      <c r="H697">
        <v>1350</v>
      </c>
      <c r="I697">
        <v>1345</v>
      </c>
      <c r="J697">
        <v>73.599999999999994</v>
      </c>
      <c r="K697">
        <v>0.2</v>
      </c>
      <c r="L697">
        <v>355</v>
      </c>
      <c r="M697">
        <v>5.2</v>
      </c>
      <c r="N697">
        <v>0.4</v>
      </c>
      <c r="O697">
        <v>2.2000000000000002</v>
      </c>
      <c r="P697">
        <v>3.2</v>
      </c>
      <c r="Q697">
        <v>20.8</v>
      </c>
      <c r="R697">
        <v>18.7</v>
      </c>
      <c r="S697">
        <v>25</v>
      </c>
      <c r="T697">
        <v>12900</v>
      </c>
      <c r="U697">
        <v>23100</v>
      </c>
      <c r="V697">
        <v>31500</v>
      </c>
    </row>
    <row r="698" spans="1:22" hidden="1" x14ac:dyDescent="0.25">
      <c r="A698" t="str">
        <f t="shared" si="10"/>
        <v>YAG5Female + maleSaudi Arabia</v>
      </c>
      <c r="B698" t="s">
        <v>26</v>
      </c>
      <c r="C698" t="s">
        <v>183</v>
      </c>
      <c r="D698">
        <v>5</v>
      </c>
      <c r="E698" t="s">
        <v>246</v>
      </c>
      <c r="F698" t="s">
        <v>163</v>
      </c>
      <c r="G698" t="s">
        <v>141</v>
      </c>
      <c r="H698">
        <v>1840</v>
      </c>
      <c r="I698">
        <v>1840</v>
      </c>
      <c r="J698">
        <v>74.8</v>
      </c>
      <c r="K698">
        <v>0.2</v>
      </c>
      <c r="L698">
        <v>465</v>
      </c>
      <c r="M698">
        <v>5.8</v>
      </c>
      <c r="N698">
        <v>0.5</v>
      </c>
      <c r="O698">
        <v>1.9</v>
      </c>
      <c r="P698">
        <v>3</v>
      </c>
      <c r="Q698">
        <v>18.899999999999999</v>
      </c>
      <c r="R698">
        <v>17</v>
      </c>
      <c r="S698">
        <v>30</v>
      </c>
      <c r="T698">
        <v>21900</v>
      </c>
      <c r="U698">
        <v>28500</v>
      </c>
      <c r="V698">
        <v>38000</v>
      </c>
    </row>
    <row r="699" spans="1:22" hidden="1" x14ac:dyDescent="0.25">
      <c r="A699" t="str">
        <f t="shared" si="10"/>
        <v>YAG3Female + maleSaudi Arabia</v>
      </c>
      <c r="B699" t="s">
        <v>26</v>
      </c>
      <c r="C699" t="s">
        <v>184</v>
      </c>
      <c r="D699">
        <v>3</v>
      </c>
      <c r="E699" t="s">
        <v>246</v>
      </c>
      <c r="F699" t="s">
        <v>163</v>
      </c>
      <c r="G699" t="s">
        <v>141</v>
      </c>
      <c r="H699">
        <v>1360</v>
      </c>
      <c r="I699">
        <v>1360</v>
      </c>
      <c r="J699">
        <v>70.8</v>
      </c>
      <c r="K699">
        <v>0.3</v>
      </c>
      <c r="L699">
        <v>395</v>
      </c>
      <c r="M699">
        <v>5.7</v>
      </c>
      <c r="N699">
        <v>0.3</v>
      </c>
      <c r="O699">
        <v>1.8</v>
      </c>
      <c r="P699">
        <v>3.3</v>
      </c>
      <c r="Q699">
        <v>23.2</v>
      </c>
      <c r="R699">
        <v>21.4</v>
      </c>
      <c r="S699">
        <v>20</v>
      </c>
      <c r="T699">
        <v>11700</v>
      </c>
      <c r="U699">
        <v>23000</v>
      </c>
      <c r="V699">
        <v>35800</v>
      </c>
    </row>
    <row r="700" spans="1:22" hidden="1" x14ac:dyDescent="0.25">
      <c r="A700" t="str">
        <f t="shared" si="10"/>
        <v>YAG1Female + maleSaudi Arabia</v>
      </c>
      <c r="B700" t="s">
        <v>26</v>
      </c>
      <c r="C700" t="s">
        <v>37</v>
      </c>
      <c r="D700">
        <v>1</v>
      </c>
      <c r="E700" t="s">
        <v>246</v>
      </c>
      <c r="F700" t="s">
        <v>163</v>
      </c>
      <c r="G700" t="s">
        <v>141</v>
      </c>
      <c r="H700">
        <v>1635</v>
      </c>
      <c r="I700">
        <v>1625</v>
      </c>
      <c r="J700">
        <v>74.900000000000006</v>
      </c>
      <c r="K700">
        <v>0.4</v>
      </c>
      <c r="L700">
        <v>410</v>
      </c>
      <c r="M700">
        <v>5.4</v>
      </c>
      <c r="N700">
        <v>0.8</v>
      </c>
      <c r="O700">
        <v>2.2999999999999998</v>
      </c>
      <c r="P700">
        <v>4.0999999999999996</v>
      </c>
      <c r="Q700">
        <v>18.899999999999999</v>
      </c>
      <c r="R700">
        <v>16.7</v>
      </c>
      <c r="S700">
        <v>30</v>
      </c>
      <c r="T700">
        <v>14000</v>
      </c>
      <c r="U700">
        <v>28300</v>
      </c>
      <c r="V700">
        <v>40000</v>
      </c>
    </row>
    <row r="701" spans="1:22" hidden="1" x14ac:dyDescent="0.25">
      <c r="A701" t="str">
        <f t="shared" si="10"/>
        <v>YAG5Female + maleSaudi Arabia</v>
      </c>
      <c r="B701" t="s">
        <v>104</v>
      </c>
      <c r="C701" t="s">
        <v>123</v>
      </c>
      <c r="D701">
        <v>5</v>
      </c>
      <c r="E701" t="s">
        <v>246</v>
      </c>
      <c r="F701" t="s">
        <v>163</v>
      </c>
      <c r="G701" t="s">
        <v>141</v>
      </c>
      <c r="H701">
        <v>2050</v>
      </c>
      <c r="I701">
        <v>2045</v>
      </c>
      <c r="J701">
        <v>76.900000000000006</v>
      </c>
      <c r="K701">
        <v>0.1</v>
      </c>
      <c r="L701">
        <v>475</v>
      </c>
      <c r="M701">
        <v>5.7</v>
      </c>
      <c r="N701">
        <v>0.6</v>
      </c>
      <c r="O701">
        <v>1.7</v>
      </c>
      <c r="P701">
        <v>2.5</v>
      </c>
      <c r="Q701">
        <v>16.8</v>
      </c>
      <c r="R701">
        <v>15.1</v>
      </c>
      <c r="S701">
        <v>30</v>
      </c>
      <c r="T701">
        <v>22300</v>
      </c>
      <c r="U701">
        <v>33600</v>
      </c>
      <c r="V701">
        <v>42000</v>
      </c>
    </row>
    <row r="702" spans="1:22" hidden="1" x14ac:dyDescent="0.25">
      <c r="A702" t="str">
        <f t="shared" si="10"/>
        <v>YAG3Female + maleSaudi Arabia</v>
      </c>
      <c r="B702" t="s">
        <v>104</v>
      </c>
      <c r="C702" t="s">
        <v>124</v>
      </c>
      <c r="D702">
        <v>3</v>
      </c>
      <c r="E702" t="s">
        <v>246</v>
      </c>
      <c r="F702" t="s">
        <v>163</v>
      </c>
      <c r="G702" t="s">
        <v>141</v>
      </c>
      <c r="H702">
        <v>1350</v>
      </c>
      <c r="I702">
        <v>1345</v>
      </c>
      <c r="J702">
        <v>73.400000000000006</v>
      </c>
      <c r="K702">
        <v>0.4</v>
      </c>
      <c r="L702">
        <v>355</v>
      </c>
      <c r="M702">
        <v>4.9000000000000004</v>
      </c>
      <c r="N702">
        <v>0.3</v>
      </c>
      <c r="O702">
        <v>2.1</v>
      </c>
      <c r="P702">
        <v>3.7</v>
      </c>
      <c r="Q702">
        <v>21.4</v>
      </c>
      <c r="R702">
        <v>19.3</v>
      </c>
      <c r="S702">
        <v>25</v>
      </c>
      <c r="T702">
        <v>14200</v>
      </c>
      <c r="U702">
        <v>27400</v>
      </c>
      <c r="V702">
        <v>40200</v>
      </c>
    </row>
    <row r="703" spans="1:22" hidden="1" x14ac:dyDescent="0.25">
      <c r="A703" t="str">
        <f t="shared" si="10"/>
        <v>YAG1Female + maleSaudi Arabia</v>
      </c>
      <c r="B703" t="s">
        <v>104</v>
      </c>
      <c r="C703" t="s">
        <v>40</v>
      </c>
      <c r="D703">
        <v>1</v>
      </c>
      <c r="E703" t="s">
        <v>246</v>
      </c>
      <c r="F703" t="s">
        <v>163</v>
      </c>
      <c r="G703" t="s">
        <v>141</v>
      </c>
      <c r="H703">
        <v>1660</v>
      </c>
      <c r="I703">
        <v>1655</v>
      </c>
      <c r="J703">
        <v>73</v>
      </c>
      <c r="K703">
        <v>0.1</v>
      </c>
      <c r="L703">
        <v>445</v>
      </c>
      <c r="M703">
        <v>6.3</v>
      </c>
      <c r="N703">
        <v>1</v>
      </c>
      <c r="O703">
        <v>1.1000000000000001</v>
      </c>
      <c r="P703">
        <v>2.2999999999999998</v>
      </c>
      <c r="Q703">
        <v>19.7</v>
      </c>
      <c r="R703">
        <v>18.600000000000001</v>
      </c>
      <c r="S703">
        <v>15</v>
      </c>
      <c r="T703">
        <v>16200</v>
      </c>
      <c r="U703">
        <v>21500</v>
      </c>
      <c r="V703">
        <v>32100</v>
      </c>
    </row>
    <row r="704" spans="1:22" hidden="1" x14ac:dyDescent="0.25">
      <c r="A704" t="str">
        <f t="shared" si="10"/>
        <v>YAG5Female + maleSaudi Arabia</v>
      </c>
      <c r="B704" t="s">
        <v>251</v>
      </c>
      <c r="C704" t="s">
        <v>184</v>
      </c>
      <c r="D704">
        <v>5</v>
      </c>
      <c r="E704" t="s">
        <v>246</v>
      </c>
      <c r="F704" t="s">
        <v>163</v>
      </c>
      <c r="G704" t="s">
        <v>141</v>
      </c>
      <c r="H704">
        <v>1360</v>
      </c>
      <c r="I704">
        <v>1360</v>
      </c>
      <c r="J704">
        <v>75.599999999999994</v>
      </c>
      <c r="K704">
        <v>0.3</v>
      </c>
      <c r="L704">
        <v>330</v>
      </c>
      <c r="M704">
        <v>6.5</v>
      </c>
      <c r="N704">
        <v>0.7</v>
      </c>
      <c r="O704">
        <v>2.2999999999999998</v>
      </c>
      <c r="P704">
        <v>3</v>
      </c>
      <c r="Q704">
        <v>17.2</v>
      </c>
      <c r="R704">
        <v>14.9</v>
      </c>
      <c r="S704">
        <v>30</v>
      </c>
      <c r="T704">
        <v>16200</v>
      </c>
      <c r="U704">
        <v>29600</v>
      </c>
      <c r="V704">
        <v>44100</v>
      </c>
    </row>
    <row r="705" spans="1:22" hidden="1" x14ac:dyDescent="0.25">
      <c r="A705" t="str">
        <f t="shared" si="10"/>
        <v>YAG3Female + maleSaudi Arabia</v>
      </c>
      <c r="B705" t="s">
        <v>251</v>
      </c>
      <c r="C705" t="s">
        <v>37</v>
      </c>
      <c r="D705">
        <v>3</v>
      </c>
      <c r="E705" t="s">
        <v>246</v>
      </c>
      <c r="F705" t="s">
        <v>163</v>
      </c>
      <c r="G705" t="s">
        <v>141</v>
      </c>
      <c r="H705">
        <v>1635</v>
      </c>
      <c r="I705">
        <v>1625</v>
      </c>
      <c r="J705">
        <v>73.400000000000006</v>
      </c>
      <c r="K705">
        <v>0.5</v>
      </c>
      <c r="L705">
        <v>430</v>
      </c>
      <c r="M705">
        <v>5.3</v>
      </c>
      <c r="N705">
        <v>0.5</v>
      </c>
      <c r="O705">
        <v>2.6</v>
      </c>
      <c r="P705">
        <v>4.5999999999999996</v>
      </c>
      <c r="Q705">
        <v>20.8</v>
      </c>
      <c r="R705">
        <v>18.2</v>
      </c>
      <c r="S705">
        <v>40</v>
      </c>
      <c r="T705">
        <v>19000</v>
      </c>
      <c r="U705">
        <v>30700</v>
      </c>
      <c r="V705">
        <v>43500</v>
      </c>
    </row>
    <row r="706" spans="1:22" hidden="1" x14ac:dyDescent="0.25">
      <c r="A706" t="str">
        <f t="shared" si="10"/>
        <v>YAG1Female + maleSaudi Arabia</v>
      </c>
      <c r="B706" t="s">
        <v>251</v>
      </c>
      <c r="C706" t="s">
        <v>26</v>
      </c>
      <c r="D706">
        <v>1</v>
      </c>
      <c r="E706" t="s">
        <v>246</v>
      </c>
      <c r="F706" t="s">
        <v>163</v>
      </c>
      <c r="G706" t="s">
        <v>141</v>
      </c>
      <c r="H706">
        <v>1490</v>
      </c>
      <c r="I706">
        <v>1490</v>
      </c>
      <c r="J706">
        <v>72.099999999999994</v>
      </c>
      <c r="K706">
        <v>0.1</v>
      </c>
      <c r="L706">
        <v>415</v>
      </c>
      <c r="M706">
        <v>4.4000000000000004</v>
      </c>
      <c r="N706">
        <v>0.7</v>
      </c>
      <c r="O706">
        <v>2.2000000000000002</v>
      </c>
      <c r="P706">
        <v>3.6</v>
      </c>
      <c r="Q706">
        <v>22.9</v>
      </c>
      <c r="R706">
        <v>20.7</v>
      </c>
      <c r="S706">
        <v>30</v>
      </c>
      <c r="T706">
        <v>19700</v>
      </c>
      <c r="U706">
        <v>24800</v>
      </c>
      <c r="V706">
        <v>40500</v>
      </c>
    </row>
    <row r="707" spans="1:22" hidden="1" x14ac:dyDescent="0.25">
      <c r="A707" t="str">
        <f t="shared" ref="A707:A770" si="11">"YAG"&amp;D707 &amp;E707 &amp;F707</f>
        <v>YAG5MaleSaudi Arabia</v>
      </c>
      <c r="B707" t="s">
        <v>37</v>
      </c>
      <c r="C707" t="s">
        <v>249</v>
      </c>
      <c r="D707">
        <v>5</v>
      </c>
      <c r="E707" t="s">
        <v>22</v>
      </c>
      <c r="F707" t="s">
        <v>163</v>
      </c>
      <c r="G707" t="s">
        <v>141</v>
      </c>
      <c r="H707">
        <v>390</v>
      </c>
      <c r="I707">
        <v>390</v>
      </c>
      <c r="J707">
        <v>76</v>
      </c>
      <c r="K707">
        <v>0.3</v>
      </c>
      <c r="L707">
        <v>95</v>
      </c>
      <c r="M707">
        <v>6.2</v>
      </c>
      <c r="N707">
        <v>0.5</v>
      </c>
      <c r="O707">
        <v>2.1</v>
      </c>
      <c r="P707">
        <v>2.6</v>
      </c>
      <c r="Q707">
        <v>17.3</v>
      </c>
      <c r="R707">
        <v>15.2</v>
      </c>
      <c r="S707" t="s">
        <v>140</v>
      </c>
      <c r="T707" t="s">
        <v>140</v>
      </c>
      <c r="U707" t="s">
        <v>140</v>
      </c>
      <c r="V707" t="s">
        <v>140</v>
      </c>
    </row>
    <row r="708" spans="1:22" hidden="1" x14ac:dyDescent="0.25">
      <c r="A708" t="str">
        <f t="shared" si="11"/>
        <v>YAG3MaleSaudi Arabia</v>
      </c>
      <c r="B708" t="s">
        <v>37</v>
      </c>
      <c r="C708" t="s">
        <v>183</v>
      </c>
      <c r="D708">
        <v>3</v>
      </c>
      <c r="E708" t="s">
        <v>22</v>
      </c>
      <c r="F708" t="s">
        <v>163</v>
      </c>
      <c r="G708" t="s">
        <v>141</v>
      </c>
      <c r="H708">
        <v>1310</v>
      </c>
      <c r="I708">
        <v>1305</v>
      </c>
      <c r="J708">
        <v>71.7</v>
      </c>
      <c r="K708">
        <v>0.2</v>
      </c>
      <c r="L708">
        <v>370</v>
      </c>
      <c r="M708">
        <v>4.0999999999999996</v>
      </c>
      <c r="N708">
        <v>0.2</v>
      </c>
      <c r="O708">
        <v>1.2</v>
      </c>
      <c r="P708">
        <v>2.9</v>
      </c>
      <c r="Q708">
        <v>23.9</v>
      </c>
      <c r="R708">
        <v>22.7</v>
      </c>
      <c r="S708">
        <v>15</v>
      </c>
      <c r="T708">
        <v>18800</v>
      </c>
      <c r="U708">
        <v>30100</v>
      </c>
      <c r="V708">
        <v>31000</v>
      </c>
    </row>
    <row r="709" spans="1:22" hidden="1" x14ac:dyDescent="0.25">
      <c r="A709" t="str">
        <f t="shared" si="11"/>
        <v>YAG1MaleSaudi Arabia</v>
      </c>
      <c r="B709" t="s">
        <v>37</v>
      </c>
      <c r="C709" t="s">
        <v>184</v>
      </c>
      <c r="D709">
        <v>1</v>
      </c>
      <c r="E709" t="s">
        <v>22</v>
      </c>
      <c r="F709" t="s">
        <v>163</v>
      </c>
      <c r="G709" t="s">
        <v>141</v>
      </c>
      <c r="H709">
        <v>845</v>
      </c>
      <c r="I709">
        <v>845</v>
      </c>
      <c r="J709">
        <v>75.099999999999994</v>
      </c>
      <c r="K709">
        <v>0.2</v>
      </c>
      <c r="L709">
        <v>210</v>
      </c>
      <c r="M709">
        <v>6.5</v>
      </c>
      <c r="N709">
        <v>0.2</v>
      </c>
      <c r="O709">
        <v>1.2</v>
      </c>
      <c r="P709">
        <v>2</v>
      </c>
      <c r="Q709">
        <v>18.100000000000001</v>
      </c>
      <c r="R709">
        <v>16.899999999999999</v>
      </c>
      <c r="S709" t="s">
        <v>140</v>
      </c>
      <c r="T709" t="s">
        <v>140</v>
      </c>
      <c r="U709" t="s">
        <v>140</v>
      </c>
      <c r="V709" t="s">
        <v>140</v>
      </c>
    </row>
    <row r="710" spans="1:22" hidden="1" x14ac:dyDescent="0.25">
      <c r="A710" t="str">
        <f t="shared" si="11"/>
        <v>YAG5MaleSaudi Arabia</v>
      </c>
      <c r="B710" t="s">
        <v>40</v>
      </c>
      <c r="C710" t="s">
        <v>250</v>
      </c>
      <c r="D710">
        <v>5</v>
      </c>
      <c r="E710" t="s">
        <v>22</v>
      </c>
      <c r="F710" t="s">
        <v>163</v>
      </c>
      <c r="G710" t="s">
        <v>141</v>
      </c>
      <c r="H710">
        <v>730</v>
      </c>
      <c r="I710">
        <v>725</v>
      </c>
      <c r="J710">
        <v>75.7</v>
      </c>
      <c r="K710">
        <v>0.5</v>
      </c>
      <c r="L710">
        <v>175</v>
      </c>
      <c r="M710">
        <v>5.9</v>
      </c>
      <c r="N710">
        <v>0.7</v>
      </c>
      <c r="O710">
        <v>2.1</v>
      </c>
      <c r="P710">
        <v>2.2000000000000002</v>
      </c>
      <c r="Q710">
        <v>17.7</v>
      </c>
      <c r="R710">
        <v>15.7</v>
      </c>
      <c r="S710">
        <v>10</v>
      </c>
      <c r="T710">
        <v>19400</v>
      </c>
      <c r="U710">
        <v>25600</v>
      </c>
      <c r="V710">
        <v>53400</v>
      </c>
    </row>
    <row r="711" spans="1:22" hidden="1" x14ac:dyDescent="0.25">
      <c r="A711" t="str">
        <f t="shared" si="11"/>
        <v>YAG3MaleSaudi Arabia</v>
      </c>
      <c r="B711" t="s">
        <v>40</v>
      </c>
      <c r="C711" t="s">
        <v>123</v>
      </c>
      <c r="D711">
        <v>3</v>
      </c>
      <c r="E711" t="s">
        <v>22</v>
      </c>
      <c r="F711" t="s">
        <v>163</v>
      </c>
      <c r="G711" t="s">
        <v>141</v>
      </c>
      <c r="H711">
        <v>1410</v>
      </c>
      <c r="I711">
        <v>1410</v>
      </c>
      <c r="J711">
        <v>74.8</v>
      </c>
      <c r="K711">
        <v>0</v>
      </c>
      <c r="L711">
        <v>355</v>
      </c>
      <c r="M711">
        <v>4.4000000000000004</v>
      </c>
      <c r="N711">
        <v>0.2</v>
      </c>
      <c r="O711">
        <v>2.1</v>
      </c>
      <c r="P711">
        <v>3.5</v>
      </c>
      <c r="Q711">
        <v>20.6</v>
      </c>
      <c r="R711">
        <v>18.5</v>
      </c>
      <c r="S711">
        <v>25</v>
      </c>
      <c r="T711">
        <v>16600</v>
      </c>
      <c r="U711">
        <v>28900</v>
      </c>
      <c r="V711">
        <v>47600</v>
      </c>
    </row>
    <row r="712" spans="1:22" hidden="1" x14ac:dyDescent="0.25">
      <c r="A712" t="str">
        <f t="shared" si="11"/>
        <v>YAG1MaleSaudi Arabia</v>
      </c>
      <c r="B712" t="s">
        <v>40</v>
      </c>
      <c r="C712" t="s">
        <v>124</v>
      </c>
      <c r="D712">
        <v>1</v>
      </c>
      <c r="E712" t="s">
        <v>22</v>
      </c>
      <c r="F712" t="s">
        <v>163</v>
      </c>
      <c r="G712" t="s">
        <v>141</v>
      </c>
      <c r="H712">
        <v>810</v>
      </c>
      <c r="I712">
        <v>810</v>
      </c>
      <c r="J712">
        <v>78.2</v>
      </c>
      <c r="K712">
        <v>0.2</v>
      </c>
      <c r="L712">
        <v>175</v>
      </c>
      <c r="M712">
        <v>5.2</v>
      </c>
      <c r="N712">
        <v>0.4</v>
      </c>
      <c r="O712">
        <v>2.2000000000000002</v>
      </c>
      <c r="P712">
        <v>3.1</v>
      </c>
      <c r="Q712">
        <v>16.2</v>
      </c>
      <c r="R712">
        <v>14</v>
      </c>
      <c r="S712">
        <v>15</v>
      </c>
      <c r="T712">
        <v>14700</v>
      </c>
      <c r="U712">
        <v>23100</v>
      </c>
      <c r="V712">
        <v>31100</v>
      </c>
    </row>
    <row r="713" spans="1:22" hidden="1" x14ac:dyDescent="0.25">
      <c r="A713" t="str">
        <f t="shared" si="11"/>
        <v>YAG5MaleSaudi Arabia</v>
      </c>
      <c r="B713" t="s">
        <v>26</v>
      </c>
      <c r="C713" t="s">
        <v>183</v>
      </c>
      <c r="D713">
        <v>5</v>
      </c>
      <c r="E713" t="s">
        <v>22</v>
      </c>
      <c r="F713" t="s">
        <v>163</v>
      </c>
      <c r="G713" t="s">
        <v>141</v>
      </c>
      <c r="H713">
        <v>1310</v>
      </c>
      <c r="I713">
        <v>1305</v>
      </c>
      <c r="J713">
        <v>77.900000000000006</v>
      </c>
      <c r="K713">
        <v>0.2</v>
      </c>
      <c r="L713">
        <v>290</v>
      </c>
      <c r="M713">
        <v>5.7</v>
      </c>
      <c r="N713">
        <v>0.5</v>
      </c>
      <c r="O713">
        <v>2</v>
      </c>
      <c r="P713">
        <v>2.8</v>
      </c>
      <c r="Q713">
        <v>16</v>
      </c>
      <c r="R713">
        <v>14</v>
      </c>
      <c r="S713">
        <v>25</v>
      </c>
      <c r="T713">
        <v>18200</v>
      </c>
      <c r="U713">
        <v>28100</v>
      </c>
      <c r="V713">
        <v>38200</v>
      </c>
    </row>
    <row r="714" spans="1:22" hidden="1" x14ac:dyDescent="0.25">
      <c r="A714" t="str">
        <f t="shared" si="11"/>
        <v>YAG3MaleSaudi Arabia</v>
      </c>
      <c r="B714" t="s">
        <v>26</v>
      </c>
      <c r="C714" t="s">
        <v>184</v>
      </c>
      <c r="D714">
        <v>3</v>
      </c>
      <c r="E714" t="s">
        <v>22</v>
      </c>
      <c r="F714" t="s">
        <v>163</v>
      </c>
      <c r="G714" t="s">
        <v>141</v>
      </c>
      <c r="H714">
        <v>845</v>
      </c>
      <c r="I714">
        <v>845</v>
      </c>
      <c r="J714">
        <v>74.5</v>
      </c>
      <c r="K714">
        <v>0.4</v>
      </c>
      <c r="L714">
        <v>215</v>
      </c>
      <c r="M714">
        <v>5.9</v>
      </c>
      <c r="N714">
        <v>0.2</v>
      </c>
      <c r="O714">
        <v>1.5</v>
      </c>
      <c r="P714">
        <v>2.7</v>
      </c>
      <c r="Q714">
        <v>19.3</v>
      </c>
      <c r="R714">
        <v>17.8</v>
      </c>
      <c r="S714">
        <v>10</v>
      </c>
      <c r="T714">
        <v>9000</v>
      </c>
      <c r="U714">
        <v>25200</v>
      </c>
      <c r="V714">
        <v>38000</v>
      </c>
    </row>
    <row r="715" spans="1:22" hidden="1" x14ac:dyDescent="0.25">
      <c r="A715" t="str">
        <f t="shared" si="11"/>
        <v>YAG1MaleSaudi Arabia</v>
      </c>
      <c r="B715" t="s">
        <v>26</v>
      </c>
      <c r="C715" t="s">
        <v>37</v>
      </c>
      <c r="D715">
        <v>1</v>
      </c>
      <c r="E715" t="s">
        <v>22</v>
      </c>
      <c r="F715" t="s">
        <v>163</v>
      </c>
      <c r="G715" t="s">
        <v>141</v>
      </c>
      <c r="H715">
        <v>1045</v>
      </c>
      <c r="I715">
        <v>1040</v>
      </c>
      <c r="J715">
        <v>78.599999999999994</v>
      </c>
      <c r="K715">
        <v>0.4</v>
      </c>
      <c r="L715">
        <v>225</v>
      </c>
      <c r="M715">
        <v>5.9</v>
      </c>
      <c r="N715">
        <v>1</v>
      </c>
      <c r="O715">
        <v>2.2999999999999998</v>
      </c>
      <c r="P715">
        <v>3.5</v>
      </c>
      <c r="Q715">
        <v>14.6</v>
      </c>
      <c r="R715">
        <v>12.3</v>
      </c>
      <c r="S715">
        <v>20</v>
      </c>
      <c r="T715">
        <v>17200</v>
      </c>
      <c r="U715">
        <v>31400</v>
      </c>
      <c r="V715">
        <v>42300</v>
      </c>
    </row>
    <row r="716" spans="1:22" hidden="1" x14ac:dyDescent="0.25">
      <c r="A716" t="str">
        <f t="shared" si="11"/>
        <v>YAG5MaleSaudi Arabia</v>
      </c>
      <c r="B716" t="s">
        <v>104</v>
      </c>
      <c r="C716" t="s">
        <v>123</v>
      </c>
      <c r="D716">
        <v>5</v>
      </c>
      <c r="E716" t="s">
        <v>22</v>
      </c>
      <c r="F716" t="s">
        <v>163</v>
      </c>
      <c r="G716" t="s">
        <v>141</v>
      </c>
      <c r="H716">
        <v>1410</v>
      </c>
      <c r="I716">
        <v>1410</v>
      </c>
      <c r="J716">
        <v>80.3</v>
      </c>
      <c r="K716">
        <v>0</v>
      </c>
      <c r="L716">
        <v>280</v>
      </c>
      <c r="M716">
        <v>5.4</v>
      </c>
      <c r="N716">
        <v>0.7</v>
      </c>
      <c r="O716">
        <v>2.1</v>
      </c>
      <c r="P716">
        <v>2.7</v>
      </c>
      <c r="Q716">
        <v>13.6</v>
      </c>
      <c r="R716">
        <v>11.5</v>
      </c>
      <c r="S716">
        <v>25</v>
      </c>
      <c r="T716">
        <v>22300</v>
      </c>
      <c r="U716">
        <v>33200</v>
      </c>
      <c r="V716">
        <v>50000</v>
      </c>
    </row>
    <row r="717" spans="1:22" hidden="1" x14ac:dyDescent="0.25">
      <c r="A717" t="str">
        <f t="shared" si="11"/>
        <v>YAG3MaleSaudi Arabia</v>
      </c>
      <c r="B717" t="s">
        <v>104</v>
      </c>
      <c r="C717" t="s">
        <v>124</v>
      </c>
      <c r="D717">
        <v>3</v>
      </c>
      <c r="E717" t="s">
        <v>22</v>
      </c>
      <c r="F717" t="s">
        <v>163</v>
      </c>
      <c r="G717" t="s">
        <v>141</v>
      </c>
      <c r="H717">
        <v>810</v>
      </c>
      <c r="I717">
        <v>805</v>
      </c>
      <c r="J717">
        <v>78.8</v>
      </c>
      <c r="K717">
        <v>0.5</v>
      </c>
      <c r="L717">
        <v>170</v>
      </c>
      <c r="M717">
        <v>5.0999999999999996</v>
      </c>
      <c r="N717">
        <v>0.2</v>
      </c>
      <c r="O717">
        <v>2</v>
      </c>
      <c r="P717">
        <v>3.1</v>
      </c>
      <c r="Q717">
        <v>15.9</v>
      </c>
      <c r="R717">
        <v>13.9</v>
      </c>
      <c r="S717">
        <v>15</v>
      </c>
      <c r="T717">
        <v>24200</v>
      </c>
      <c r="U717">
        <v>28800</v>
      </c>
      <c r="V717">
        <v>40500</v>
      </c>
    </row>
    <row r="718" spans="1:22" hidden="1" x14ac:dyDescent="0.25">
      <c r="A718" t="str">
        <f t="shared" si="11"/>
        <v>YAG1MaleSaudi Arabia</v>
      </c>
      <c r="B718" t="s">
        <v>104</v>
      </c>
      <c r="C718" t="s">
        <v>40</v>
      </c>
      <c r="D718">
        <v>1</v>
      </c>
      <c r="E718" t="s">
        <v>22</v>
      </c>
      <c r="F718" t="s">
        <v>163</v>
      </c>
      <c r="G718" t="s">
        <v>141</v>
      </c>
      <c r="H718">
        <v>1000</v>
      </c>
      <c r="I718">
        <v>995</v>
      </c>
      <c r="J718">
        <v>76.2</v>
      </c>
      <c r="K718">
        <v>0.2</v>
      </c>
      <c r="L718">
        <v>235</v>
      </c>
      <c r="M718">
        <v>7</v>
      </c>
      <c r="N718">
        <v>0.5</v>
      </c>
      <c r="O718">
        <v>1.2</v>
      </c>
      <c r="P718">
        <v>2.5</v>
      </c>
      <c r="Q718">
        <v>16.3</v>
      </c>
      <c r="R718">
        <v>15.1</v>
      </c>
      <c r="S718">
        <v>10</v>
      </c>
      <c r="T718">
        <v>16200</v>
      </c>
      <c r="U718">
        <v>26300</v>
      </c>
      <c r="V718">
        <v>40500</v>
      </c>
    </row>
    <row r="719" spans="1:22" hidden="1" x14ac:dyDescent="0.25">
      <c r="A719" t="str">
        <f t="shared" si="11"/>
        <v>YAG5MaleSaudi Arabia</v>
      </c>
      <c r="B719" t="s">
        <v>251</v>
      </c>
      <c r="C719" t="s">
        <v>184</v>
      </c>
      <c r="D719">
        <v>5</v>
      </c>
      <c r="E719" t="s">
        <v>22</v>
      </c>
      <c r="F719" t="s">
        <v>163</v>
      </c>
      <c r="G719" t="s">
        <v>141</v>
      </c>
      <c r="H719">
        <v>845</v>
      </c>
      <c r="I719">
        <v>845</v>
      </c>
      <c r="J719">
        <v>79.7</v>
      </c>
      <c r="K719">
        <v>0.4</v>
      </c>
      <c r="L719">
        <v>170</v>
      </c>
      <c r="M719">
        <v>7</v>
      </c>
      <c r="N719">
        <v>0.7</v>
      </c>
      <c r="O719">
        <v>2.1</v>
      </c>
      <c r="P719">
        <v>2.2999999999999998</v>
      </c>
      <c r="Q719">
        <v>12.6</v>
      </c>
      <c r="R719">
        <v>10.4</v>
      </c>
      <c r="S719">
        <v>15</v>
      </c>
      <c r="T719">
        <v>16800</v>
      </c>
      <c r="U719">
        <v>35400</v>
      </c>
      <c r="V719">
        <v>45300</v>
      </c>
    </row>
    <row r="720" spans="1:22" hidden="1" x14ac:dyDescent="0.25">
      <c r="A720" t="str">
        <f t="shared" si="11"/>
        <v>YAG3MaleSaudi Arabia</v>
      </c>
      <c r="B720" t="s">
        <v>251</v>
      </c>
      <c r="C720" t="s">
        <v>37</v>
      </c>
      <c r="D720">
        <v>3</v>
      </c>
      <c r="E720" t="s">
        <v>22</v>
      </c>
      <c r="F720" t="s">
        <v>163</v>
      </c>
      <c r="G720" t="s">
        <v>141</v>
      </c>
      <c r="H720">
        <v>1045</v>
      </c>
      <c r="I720">
        <v>1040</v>
      </c>
      <c r="J720">
        <v>78</v>
      </c>
      <c r="K720">
        <v>0.6</v>
      </c>
      <c r="L720">
        <v>230</v>
      </c>
      <c r="M720">
        <v>6.2</v>
      </c>
      <c r="N720">
        <v>0.5</v>
      </c>
      <c r="O720">
        <v>2.6</v>
      </c>
      <c r="P720">
        <v>4.3</v>
      </c>
      <c r="Q720">
        <v>15.3</v>
      </c>
      <c r="R720">
        <v>12.7</v>
      </c>
      <c r="S720">
        <v>25</v>
      </c>
      <c r="T720">
        <v>23000</v>
      </c>
      <c r="U720">
        <v>36500</v>
      </c>
      <c r="V720">
        <v>43800</v>
      </c>
    </row>
    <row r="721" spans="1:22" hidden="1" x14ac:dyDescent="0.25">
      <c r="A721" t="str">
        <f t="shared" si="11"/>
        <v>YAG1MaleSaudi Arabia</v>
      </c>
      <c r="B721" t="s">
        <v>251</v>
      </c>
      <c r="C721" t="s">
        <v>26</v>
      </c>
      <c r="D721">
        <v>1</v>
      </c>
      <c r="E721" t="s">
        <v>22</v>
      </c>
      <c r="F721" t="s">
        <v>163</v>
      </c>
      <c r="G721" t="s">
        <v>141</v>
      </c>
      <c r="H721">
        <v>865</v>
      </c>
      <c r="I721">
        <v>865</v>
      </c>
      <c r="J721">
        <v>73.900000000000006</v>
      </c>
      <c r="K721">
        <v>0</v>
      </c>
      <c r="L721">
        <v>225</v>
      </c>
      <c r="M721">
        <v>4.5</v>
      </c>
      <c r="N721">
        <v>0.6</v>
      </c>
      <c r="O721">
        <v>2.8</v>
      </c>
      <c r="P721">
        <v>4.0999999999999996</v>
      </c>
      <c r="Q721">
        <v>21</v>
      </c>
      <c r="R721">
        <v>18.2</v>
      </c>
      <c r="S721">
        <v>25</v>
      </c>
      <c r="T721">
        <v>19700</v>
      </c>
      <c r="U721">
        <v>24800</v>
      </c>
      <c r="V721">
        <v>40500</v>
      </c>
    </row>
    <row r="722" spans="1:22" hidden="1" x14ac:dyDescent="0.25">
      <c r="A722" t="str">
        <f t="shared" si="11"/>
        <v>YAG5FemaleThailand</v>
      </c>
      <c r="B722" t="s">
        <v>37</v>
      </c>
      <c r="C722" t="s">
        <v>249</v>
      </c>
      <c r="D722">
        <v>5</v>
      </c>
      <c r="E722" t="s">
        <v>21</v>
      </c>
      <c r="F722" t="s">
        <v>165</v>
      </c>
      <c r="G722" t="s">
        <v>141</v>
      </c>
      <c r="H722">
        <v>925</v>
      </c>
      <c r="I722">
        <v>880</v>
      </c>
      <c r="J722">
        <v>69</v>
      </c>
      <c r="K722">
        <v>4.4000000000000004</v>
      </c>
      <c r="L722">
        <v>275</v>
      </c>
      <c r="M722">
        <v>24.8</v>
      </c>
      <c r="N722">
        <v>0.7</v>
      </c>
      <c r="O722">
        <v>3.6</v>
      </c>
      <c r="P722">
        <v>3.7</v>
      </c>
      <c r="Q722">
        <v>5.4</v>
      </c>
      <c r="R722">
        <v>1.8</v>
      </c>
      <c r="S722">
        <v>25</v>
      </c>
      <c r="T722">
        <v>12800</v>
      </c>
      <c r="U722">
        <v>21900</v>
      </c>
      <c r="V722">
        <v>32100</v>
      </c>
    </row>
    <row r="723" spans="1:22" hidden="1" x14ac:dyDescent="0.25">
      <c r="A723" t="str">
        <f t="shared" si="11"/>
        <v>YAG3FemaleThailand</v>
      </c>
      <c r="B723" t="s">
        <v>37</v>
      </c>
      <c r="C723" t="s">
        <v>183</v>
      </c>
      <c r="D723">
        <v>3</v>
      </c>
      <c r="E723" t="s">
        <v>21</v>
      </c>
      <c r="F723" t="s">
        <v>165</v>
      </c>
      <c r="G723" t="s">
        <v>141</v>
      </c>
      <c r="H723">
        <v>1300</v>
      </c>
      <c r="I723">
        <v>1260</v>
      </c>
      <c r="J723">
        <v>66.599999999999994</v>
      </c>
      <c r="K723">
        <v>3.3</v>
      </c>
      <c r="L723">
        <v>420</v>
      </c>
      <c r="M723">
        <v>25.3</v>
      </c>
      <c r="N723">
        <v>0.9</v>
      </c>
      <c r="O723">
        <v>3.8</v>
      </c>
      <c r="P723">
        <v>4.5</v>
      </c>
      <c r="Q723">
        <v>7.2</v>
      </c>
      <c r="R723">
        <v>3.4</v>
      </c>
      <c r="S723">
        <v>30</v>
      </c>
      <c r="T723">
        <v>16100</v>
      </c>
      <c r="U723">
        <v>24100</v>
      </c>
      <c r="V723">
        <v>28800</v>
      </c>
    </row>
    <row r="724" spans="1:22" hidden="1" x14ac:dyDescent="0.25">
      <c r="A724" t="str">
        <f t="shared" si="11"/>
        <v>YAG1FemaleThailand</v>
      </c>
      <c r="B724" t="s">
        <v>37</v>
      </c>
      <c r="C724" t="s">
        <v>184</v>
      </c>
      <c r="D724">
        <v>1</v>
      </c>
      <c r="E724" t="s">
        <v>21</v>
      </c>
      <c r="F724" t="s">
        <v>165</v>
      </c>
      <c r="G724" t="s">
        <v>141</v>
      </c>
      <c r="H724">
        <v>1645</v>
      </c>
      <c r="I724">
        <v>1625</v>
      </c>
      <c r="J724">
        <v>73.7</v>
      </c>
      <c r="K724">
        <v>1</v>
      </c>
      <c r="L724">
        <v>430</v>
      </c>
      <c r="M724">
        <v>20.2</v>
      </c>
      <c r="N724">
        <v>0.7</v>
      </c>
      <c r="O724">
        <v>1.9</v>
      </c>
      <c r="P724">
        <v>2.5</v>
      </c>
      <c r="Q724">
        <v>5.4</v>
      </c>
      <c r="R724">
        <v>3.5</v>
      </c>
      <c r="S724">
        <v>20</v>
      </c>
      <c r="T724">
        <v>13400</v>
      </c>
      <c r="U724">
        <v>23200</v>
      </c>
      <c r="V724">
        <v>31200</v>
      </c>
    </row>
    <row r="725" spans="1:22" hidden="1" x14ac:dyDescent="0.25">
      <c r="A725" t="str">
        <f t="shared" si="11"/>
        <v>YAG5FemaleThailand</v>
      </c>
      <c r="B725" t="s">
        <v>40</v>
      </c>
      <c r="C725" t="s">
        <v>250</v>
      </c>
      <c r="D725">
        <v>5</v>
      </c>
      <c r="E725" t="s">
        <v>21</v>
      </c>
      <c r="F725" t="s">
        <v>165</v>
      </c>
      <c r="G725" t="s">
        <v>141</v>
      </c>
      <c r="H725">
        <v>1135</v>
      </c>
      <c r="I725">
        <v>1105</v>
      </c>
      <c r="J725">
        <v>70.099999999999994</v>
      </c>
      <c r="K725">
        <v>2.6</v>
      </c>
      <c r="L725">
        <v>330</v>
      </c>
      <c r="M725">
        <v>24.4</v>
      </c>
      <c r="N725">
        <v>0.3</v>
      </c>
      <c r="O725">
        <v>3.2</v>
      </c>
      <c r="P725">
        <v>3.9</v>
      </c>
      <c r="Q725">
        <v>5.2</v>
      </c>
      <c r="R725">
        <v>2.1</v>
      </c>
      <c r="S725">
        <v>25</v>
      </c>
      <c r="T725">
        <v>12800</v>
      </c>
      <c r="U725">
        <v>24900</v>
      </c>
      <c r="V725">
        <v>30400</v>
      </c>
    </row>
    <row r="726" spans="1:22" hidden="1" x14ac:dyDescent="0.25">
      <c r="A726" t="str">
        <f t="shared" si="11"/>
        <v>YAG3FemaleThailand</v>
      </c>
      <c r="B726" t="s">
        <v>40</v>
      </c>
      <c r="C726" t="s">
        <v>123</v>
      </c>
      <c r="D726">
        <v>3</v>
      </c>
      <c r="E726" t="s">
        <v>21</v>
      </c>
      <c r="F726" t="s">
        <v>165</v>
      </c>
      <c r="G726" t="s">
        <v>141</v>
      </c>
      <c r="H726">
        <v>1580</v>
      </c>
      <c r="I726">
        <v>1540</v>
      </c>
      <c r="J726">
        <v>71.8</v>
      </c>
      <c r="K726">
        <v>2.6</v>
      </c>
      <c r="L726">
        <v>435</v>
      </c>
      <c r="M726">
        <v>21.2</v>
      </c>
      <c r="N726">
        <v>0.3</v>
      </c>
      <c r="O726">
        <v>3.2</v>
      </c>
      <c r="P726">
        <v>4</v>
      </c>
      <c r="Q726">
        <v>6.7</v>
      </c>
      <c r="R726">
        <v>3.4</v>
      </c>
      <c r="S726">
        <v>45</v>
      </c>
      <c r="T726">
        <v>12800</v>
      </c>
      <c r="U726">
        <v>21600</v>
      </c>
      <c r="V726">
        <v>31500</v>
      </c>
    </row>
    <row r="727" spans="1:22" hidden="1" x14ac:dyDescent="0.25">
      <c r="A727" t="str">
        <f t="shared" si="11"/>
        <v>YAG1FemaleThailand</v>
      </c>
      <c r="B727" t="s">
        <v>40</v>
      </c>
      <c r="C727" t="s">
        <v>124</v>
      </c>
      <c r="D727">
        <v>1</v>
      </c>
      <c r="E727" t="s">
        <v>21</v>
      </c>
      <c r="F727" t="s">
        <v>165</v>
      </c>
      <c r="G727" t="s">
        <v>141</v>
      </c>
      <c r="H727">
        <v>1570</v>
      </c>
      <c r="I727">
        <v>1555</v>
      </c>
      <c r="J727">
        <v>74.099999999999994</v>
      </c>
      <c r="K727">
        <v>0.8</v>
      </c>
      <c r="L727">
        <v>405</v>
      </c>
      <c r="M727">
        <v>18.5</v>
      </c>
      <c r="N727">
        <v>1.2</v>
      </c>
      <c r="O727">
        <v>3</v>
      </c>
      <c r="P727">
        <v>3.9</v>
      </c>
      <c r="Q727">
        <v>6.2</v>
      </c>
      <c r="R727">
        <v>3.1</v>
      </c>
      <c r="S727">
        <v>30</v>
      </c>
      <c r="T727">
        <v>7700</v>
      </c>
      <c r="U727">
        <v>16800</v>
      </c>
      <c r="V727">
        <v>26700</v>
      </c>
    </row>
    <row r="728" spans="1:22" hidden="1" x14ac:dyDescent="0.25">
      <c r="A728" t="str">
        <f t="shared" si="11"/>
        <v>YAG5FemaleThailand</v>
      </c>
      <c r="B728" t="s">
        <v>26</v>
      </c>
      <c r="C728" t="s">
        <v>183</v>
      </c>
      <c r="D728">
        <v>5</v>
      </c>
      <c r="E728" t="s">
        <v>21</v>
      </c>
      <c r="F728" t="s">
        <v>165</v>
      </c>
      <c r="G728" t="s">
        <v>141</v>
      </c>
      <c r="H728">
        <v>1300</v>
      </c>
      <c r="I728">
        <v>1255</v>
      </c>
      <c r="J728">
        <v>67.2</v>
      </c>
      <c r="K728">
        <v>3.4</v>
      </c>
      <c r="L728">
        <v>410</v>
      </c>
      <c r="M728">
        <v>26.6</v>
      </c>
      <c r="N728">
        <v>0.7</v>
      </c>
      <c r="O728">
        <v>3.6</v>
      </c>
      <c r="P728">
        <v>4</v>
      </c>
      <c r="Q728">
        <v>5.5</v>
      </c>
      <c r="R728">
        <v>1.9</v>
      </c>
      <c r="S728">
        <v>30</v>
      </c>
      <c r="T728">
        <v>15300</v>
      </c>
      <c r="U728">
        <v>24800</v>
      </c>
      <c r="V728">
        <v>33900</v>
      </c>
    </row>
    <row r="729" spans="1:22" hidden="1" x14ac:dyDescent="0.25">
      <c r="A729" t="str">
        <f t="shared" si="11"/>
        <v>YAG3FemaleThailand</v>
      </c>
      <c r="B729" t="s">
        <v>26</v>
      </c>
      <c r="C729" t="s">
        <v>184</v>
      </c>
      <c r="D729">
        <v>3</v>
      </c>
      <c r="E729" t="s">
        <v>21</v>
      </c>
      <c r="F729" t="s">
        <v>165</v>
      </c>
      <c r="G729" t="s">
        <v>141</v>
      </c>
      <c r="H729">
        <v>1645</v>
      </c>
      <c r="I729">
        <v>1625</v>
      </c>
      <c r="J729">
        <v>74.3</v>
      </c>
      <c r="K729">
        <v>1.2</v>
      </c>
      <c r="L729">
        <v>420</v>
      </c>
      <c r="M729">
        <v>21.4</v>
      </c>
      <c r="N729">
        <v>0.2</v>
      </c>
      <c r="O729">
        <v>1.5</v>
      </c>
      <c r="P729">
        <v>2.2999999999999998</v>
      </c>
      <c r="Q729">
        <v>4.0999999999999996</v>
      </c>
      <c r="R729">
        <v>2.6</v>
      </c>
      <c r="S729">
        <v>20</v>
      </c>
      <c r="T729">
        <v>11700</v>
      </c>
      <c r="U729">
        <v>18600</v>
      </c>
      <c r="V729">
        <v>35400</v>
      </c>
    </row>
    <row r="730" spans="1:22" hidden="1" x14ac:dyDescent="0.25">
      <c r="A730" t="str">
        <f t="shared" si="11"/>
        <v>YAG1FemaleThailand</v>
      </c>
      <c r="B730" t="s">
        <v>26</v>
      </c>
      <c r="C730" t="s">
        <v>37</v>
      </c>
      <c r="D730">
        <v>1</v>
      </c>
      <c r="E730" t="s">
        <v>21</v>
      </c>
      <c r="F730" t="s">
        <v>165</v>
      </c>
      <c r="G730" t="s">
        <v>141</v>
      </c>
      <c r="H730">
        <v>1695</v>
      </c>
      <c r="I730">
        <v>1685</v>
      </c>
      <c r="J730">
        <v>74.900000000000006</v>
      </c>
      <c r="K730">
        <v>0.8</v>
      </c>
      <c r="L730">
        <v>425</v>
      </c>
      <c r="M730">
        <v>17.7</v>
      </c>
      <c r="N730">
        <v>1.4</v>
      </c>
      <c r="O730">
        <v>3.1</v>
      </c>
      <c r="P730">
        <v>4.5</v>
      </c>
      <c r="Q730">
        <v>6</v>
      </c>
      <c r="R730">
        <v>2.9</v>
      </c>
      <c r="S730">
        <v>30</v>
      </c>
      <c r="T730">
        <v>14600</v>
      </c>
      <c r="U730">
        <v>23000</v>
      </c>
      <c r="V730">
        <v>31800</v>
      </c>
    </row>
    <row r="731" spans="1:22" hidden="1" x14ac:dyDescent="0.25">
      <c r="A731" t="str">
        <f t="shared" si="11"/>
        <v>YAG5FemaleThailand</v>
      </c>
      <c r="B731" t="s">
        <v>104</v>
      </c>
      <c r="C731" t="s">
        <v>123</v>
      </c>
      <c r="D731">
        <v>5</v>
      </c>
      <c r="E731" t="s">
        <v>21</v>
      </c>
      <c r="F731" t="s">
        <v>165</v>
      </c>
      <c r="G731" t="s">
        <v>141</v>
      </c>
      <c r="H731">
        <v>1580</v>
      </c>
      <c r="I731">
        <v>1540</v>
      </c>
      <c r="J731">
        <v>72.400000000000006</v>
      </c>
      <c r="K731">
        <v>2.7</v>
      </c>
      <c r="L731">
        <v>425</v>
      </c>
      <c r="M731">
        <v>21.9</v>
      </c>
      <c r="N731">
        <v>0.5</v>
      </c>
      <c r="O731">
        <v>3.2</v>
      </c>
      <c r="P731">
        <v>3.7</v>
      </c>
      <c r="Q731">
        <v>5.2</v>
      </c>
      <c r="R731">
        <v>1.9</v>
      </c>
      <c r="S731">
        <v>40</v>
      </c>
      <c r="T731">
        <v>17100</v>
      </c>
      <c r="U731">
        <v>23000</v>
      </c>
      <c r="V731">
        <v>33700</v>
      </c>
    </row>
    <row r="732" spans="1:22" hidden="1" x14ac:dyDescent="0.25">
      <c r="A732" t="str">
        <f t="shared" si="11"/>
        <v>YAG3FemaleThailand</v>
      </c>
      <c r="B732" t="s">
        <v>104</v>
      </c>
      <c r="C732" t="s">
        <v>124</v>
      </c>
      <c r="D732">
        <v>3</v>
      </c>
      <c r="E732" t="s">
        <v>21</v>
      </c>
      <c r="F732" t="s">
        <v>165</v>
      </c>
      <c r="G732" t="s">
        <v>141</v>
      </c>
      <c r="H732">
        <v>1570</v>
      </c>
      <c r="I732">
        <v>1550</v>
      </c>
      <c r="J732">
        <v>74.5</v>
      </c>
      <c r="K732">
        <v>1.1000000000000001</v>
      </c>
      <c r="L732">
        <v>395</v>
      </c>
      <c r="M732">
        <v>19.399999999999999</v>
      </c>
      <c r="N732">
        <v>0.3</v>
      </c>
      <c r="O732">
        <v>3.4</v>
      </c>
      <c r="P732">
        <v>4.0999999999999996</v>
      </c>
      <c r="Q732">
        <v>5.8</v>
      </c>
      <c r="R732">
        <v>2.4</v>
      </c>
      <c r="S732">
        <v>35</v>
      </c>
      <c r="T732">
        <v>7900</v>
      </c>
      <c r="U732">
        <v>18400</v>
      </c>
      <c r="V732">
        <v>28700</v>
      </c>
    </row>
    <row r="733" spans="1:22" hidden="1" x14ac:dyDescent="0.25">
      <c r="A733" t="str">
        <f t="shared" si="11"/>
        <v>YAG1FemaleThailand</v>
      </c>
      <c r="B733" t="s">
        <v>104</v>
      </c>
      <c r="C733" t="s">
        <v>40</v>
      </c>
      <c r="D733">
        <v>1</v>
      </c>
      <c r="E733" t="s">
        <v>21</v>
      </c>
      <c r="F733" t="s">
        <v>165</v>
      </c>
      <c r="G733" t="s">
        <v>141</v>
      </c>
      <c r="H733">
        <v>1620</v>
      </c>
      <c r="I733">
        <v>1610</v>
      </c>
      <c r="J733">
        <v>75.2</v>
      </c>
      <c r="K733">
        <v>0.7</v>
      </c>
      <c r="L733">
        <v>400</v>
      </c>
      <c r="M733">
        <v>17.399999999999999</v>
      </c>
      <c r="N733">
        <v>0.9</v>
      </c>
      <c r="O733">
        <v>2.7</v>
      </c>
      <c r="P733">
        <v>3.7</v>
      </c>
      <c r="Q733">
        <v>6.4</v>
      </c>
      <c r="R733">
        <v>3.7</v>
      </c>
      <c r="S733">
        <v>30</v>
      </c>
      <c r="T733">
        <v>13500</v>
      </c>
      <c r="U733">
        <v>21900</v>
      </c>
      <c r="V733">
        <v>30300</v>
      </c>
    </row>
    <row r="734" spans="1:22" hidden="1" x14ac:dyDescent="0.25">
      <c r="A734" t="str">
        <f t="shared" si="11"/>
        <v>YAG5FemaleThailand</v>
      </c>
      <c r="B734" t="s">
        <v>251</v>
      </c>
      <c r="C734" t="s">
        <v>184</v>
      </c>
      <c r="D734">
        <v>5</v>
      </c>
      <c r="E734" t="s">
        <v>21</v>
      </c>
      <c r="F734" t="s">
        <v>165</v>
      </c>
      <c r="G734" t="s">
        <v>141</v>
      </c>
      <c r="H734">
        <v>1645</v>
      </c>
      <c r="I734">
        <v>1625</v>
      </c>
      <c r="J734">
        <v>74.900000000000006</v>
      </c>
      <c r="K734">
        <v>1.2</v>
      </c>
      <c r="L734">
        <v>405</v>
      </c>
      <c r="M734">
        <v>21.4</v>
      </c>
      <c r="N734">
        <v>0.4</v>
      </c>
      <c r="O734">
        <v>1.5</v>
      </c>
      <c r="P734">
        <v>2.1</v>
      </c>
      <c r="Q734">
        <v>3.3</v>
      </c>
      <c r="R734">
        <v>1.7</v>
      </c>
      <c r="S734">
        <v>20</v>
      </c>
      <c r="T734">
        <v>12400</v>
      </c>
      <c r="U734">
        <v>22600</v>
      </c>
      <c r="V734">
        <v>61700</v>
      </c>
    </row>
    <row r="735" spans="1:22" hidden="1" x14ac:dyDescent="0.25">
      <c r="A735" t="str">
        <f t="shared" si="11"/>
        <v>YAG3FemaleThailand</v>
      </c>
      <c r="B735" t="s">
        <v>251</v>
      </c>
      <c r="C735" t="s">
        <v>37</v>
      </c>
      <c r="D735">
        <v>3</v>
      </c>
      <c r="E735" t="s">
        <v>21</v>
      </c>
      <c r="F735" t="s">
        <v>165</v>
      </c>
      <c r="G735" t="s">
        <v>141</v>
      </c>
      <c r="H735">
        <v>1695</v>
      </c>
      <c r="I735">
        <v>1685</v>
      </c>
      <c r="J735">
        <v>75</v>
      </c>
      <c r="K735">
        <v>0.8</v>
      </c>
      <c r="L735">
        <v>420</v>
      </c>
      <c r="M735">
        <v>19.399999999999999</v>
      </c>
      <c r="N735">
        <v>0.8</v>
      </c>
      <c r="O735">
        <v>2.7</v>
      </c>
      <c r="P735">
        <v>3.4</v>
      </c>
      <c r="Q735">
        <v>4.8</v>
      </c>
      <c r="R735">
        <v>2.1</v>
      </c>
      <c r="S735">
        <v>40</v>
      </c>
      <c r="T735">
        <v>15000</v>
      </c>
      <c r="U735">
        <v>24300</v>
      </c>
      <c r="V735">
        <v>34700</v>
      </c>
    </row>
    <row r="736" spans="1:22" hidden="1" x14ac:dyDescent="0.25">
      <c r="A736" t="str">
        <f t="shared" si="11"/>
        <v>YAG1FemaleThailand</v>
      </c>
      <c r="B736" t="s">
        <v>251</v>
      </c>
      <c r="C736" t="s">
        <v>26</v>
      </c>
      <c r="D736">
        <v>1</v>
      </c>
      <c r="E736" t="s">
        <v>21</v>
      </c>
      <c r="F736" t="s">
        <v>165</v>
      </c>
      <c r="G736" t="s">
        <v>141</v>
      </c>
      <c r="H736">
        <v>1595</v>
      </c>
      <c r="I736">
        <v>1580</v>
      </c>
      <c r="J736">
        <v>71.900000000000006</v>
      </c>
      <c r="K736">
        <v>0.9</v>
      </c>
      <c r="L736">
        <v>445</v>
      </c>
      <c r="M736">
        <v>20.5</v>
      </c>
      <c r="N736">
        <v>1.3</v>
      </c>
      <c r="O736">
        <v>2.7</v>
      </c>
      <c r="P736">
        <v>4</v>
      </c>
      <c r="Q736">
        <v>6.4</v>
      </c>
      <c r="R736">
        <v>3.7</v>
      </c>
      <c r="S736">
        <v>25</v>
      </c>
      <c r="T736">
        <v>16800</v>
      </c>
      <c r="U736">
        <v>21500</v>
      </c>
      <c r="V736">
        <v>27400</v>
      </c>
    </row>
    <row r="737" spans="1:22" hidden="1" x14ac:dyDescent="0.25">
      <c r="A737" t="str">
        <f t="shared" si="11"/>
        <v>YAG5Female + maleThailand</v>
      </c>
      <c r="B737" t="s">
        <v>37</v>
      </c>
      <c r="C737" t="s">
        <v>249</v>
      </c>
      <c r="D737">
        <v>5</v>
      </c>
      <c r="E737" t="s">
        <v>246</v>
      </c>
      <c r="F737" t="s">
        <v>165</v>
      </c>
      <c r="G737" t="s">
        <v>141</v>
      </c>
      <c r="H737">
        <v>1430</v>
      </c>
      <c r="I737">
        <v>1375</v>
      </c>
      <c r="J737">
        <v>69.7</v>
      </c>
      <c r="K737">
        <v>3.9</v>
      </c>
      <c r="L737">
        <v>415</v>
      </c>
      <c r="M737">
        <v>24.4</v>
      </c>
      <c r="N737">
        <v>0.6</v>
      </c>
      <c r="O737">
        <v>3.3</v>
      </c>
      <c r="P737">
        <v>3.5</v>
      </c>
      <c r="Q737">
        <v>5.3</v>
      </c>
      <c r="R737">
        <v>2</v>
      </c>
      <c r="S737">
        <v>40</v>
      </c>
      <c r="T737">
        <v>12700</v>
      </c>
      <c r="U737">
        <v>22800</v>
      </c>
      <c r="V737">
        <v>31300</v>
      </c>
    </row>
    <row r="738" spans="1:22" hidden="1" x14ac:dyDescent="0.25">
      <c r="A738" t="str">
        <f t="shared" si="11"/>
        <v>YAG3Female + maleThailand</v>
      </c>
      <c r="B738" t="s">
        <v>37</v>
      </c>
      <c r="C738" t="s">
        <v>183</v>
      </c>
      <c r="D738">
        <v>3</v>
      </c>
      <c r="E738" t="s">
        <v>246</v>
      </c>
      <c r="F738" t="s">
        <v>165</v>
      </c>
      <c r="G738" t="s">
        <v>141</v>
      </c>
      <c r="H738">
        <v>2080</v>
      </c>
      <c r="I738">
        <v>2020</v>
      </c>
      <c r="J738">
        <v>68.2</v>
      </c>
      <c r="K738">
        <v>3</v>
      </c>
      <c r="L738">
        <v>640</v>
      </c>
      <c r="M738">
        <v>23.3</v>
      </c>
      <c r="N738">
        <v>0.6</v>
      </c>
      <c r="O738">
        <v>3.9</v>
      </c>
      <c r="P738">
        <v>4.5999999999999996</v>
      </c>
      <c r="Q738">
        <v>7.8</v>
      </c>
      <c r="R738">
        <v>4</v>
      </c>
      <c r="S738">
        <v>50</v>
      </c>
      <c r="T738">
        <v>16800</v>
      </c>
      <c r="U738">
        <v>25600</v>
      </c>
      <c r="V738">
        <v>34400</v>
      </c>
    </row>
    <row r="739" spans="1:22" hidden="1" x14ac:dyDescent="0.25">
      <c r="A739" t="str">
        <f t="shared" si="11"/>
        <v>YAG1Female + maleThailand</v>
      </c>
      <c r="B739" t="s">
        <v>37</v>
      </c>
      <c r="C739" t="s">
        <v>184</v>
      </c>
      <c r="D739">
        <v>1</v>
      </c>
      <c r="E739" t="s">
        <v>246</v>
      </c>
      <c r="F739" t="s">
        <v>165</v>
      </c>
      <c r="G739" t="s">
        <v>141</v>
      </c>
      <c r="H739">
        <v>2590</v>
      </c>
      <c r="I739">
        <v>2560</v>
      </c>
      <c r="J739">
        <v>75</v>
      </c>
      <c r="K739">
        <v>1.2</v>
      </c>
      <c r="L739">
        <v>640</v>
      </c>
      <c r="M739">
        <v>18.8</v>
      </c>
      <c r="N739">
        <v>0.5</v>
      </c>
      <c r="O739">
        <v>1.8</v>
      </c>
      <c r="P739">
        <v>2.7</v>
      </c>
      <c r="Q739">
        <v>5.7</v>
      </c>
      <c r="R739">
        <v>3.9</v>
      </c>
      <c r="S739">
        <v>25</v>
      </c>
      <c r="T739">
        <v>13900</v>
      </c>
      <c r="U739">
        <v>25900</v>
      </c>
      <c r="V739">
        <v>30700</v>
      </c>
    </row>
    <row r="740" spans="1:22" hidden="1" x14ac:dyDescent="0.25">
      <c r="A740" t="str">
        <f t="shared" si="11"/>
        <v>YAG5Female + maleThailand</v>
      </c>
      <c r="B740" t="s">
        <v>40</v>
      </c>
      <c r="C740" t="s">
        <v>250</v>
      </c>
      <c r="D740">
        <v>5</v>
      </c>
      <c r="E740" t="s">
        <v>246</v>
      </c>
      <c r="F740" t="s">
        <v>165</v>
      </c>
      <c r="G740" t="s">
        <v>141</v>
      </c>
      <c r="H740">
        <v>1745</v>
      </c>
      <c r="I740">
        <v>1710</v>
      </c>
      <c r="J740">
        <v>71</v>
      </c>
      <c r="K740">
        <v>2.1</v>
      </c>
      <c r="L740">
        <v>495</v>
      </c>
      <c r="M740">
        <v>23.6</v>
      </c>
      <c r="N740">
        <v>0.2</v>
      </c>
      <c r="O740">
        <v>3.1</v>
      </c>
      <c r="P740">
        <v>3.7</v>
      </c>
      <c r="Q740">
        <v>5.2</v>
      </c>
      <c r="R740">
        <v>2.1</v>
      </c>
      <c r="S740">
        <v>40</v>
      </c>
      <c r="T740">
        <v>10200</v>
      </c>
      <c r="U740">
        <v>24200</v>
      </c>
      <c r="V740">
        <v>30700</v>
      </c>
    </row>
    <row r="741" spans="1:22" hidden="1" x14ac:dyDescent="0.25">
      <c r="A741" t="str">
        <f t="shared" si="11"/>
        <v>YAG3Female + maleThailand</v>
      </c>
      <c r="B741" t="s">
        <v>40</v>
      </c>
      <c r="C741" t="s">
        <v>123</v>
      </c>
      <c r="D741">
        <v>3</v>
      </c>
      <c r="E741" t="s">
        <v>246</v>
      </c>
      <c r="F741" t="s">
        <v>165</v>
      </c>
      <c r="G741" t="s">
        <v>141</v>
      </c>
      <c r="H741">
        <v>2450</v>
      </c>
      <c r="I741">
        <v>2390</v>
      </c>
      <c r="J741">
        <v>72.2</v>
      </c>
      <c r="K741">
        <v>2.4</v>
      </c>
      <c r="L741">
        <v>665</v>
      </c>
      <c r="M741">
        <v>20.399999999999999</v>
      </c>
      <c r="N741">
        <v>0.5</v>
      </c>
      <c r="O741">
        <v>2.8</v>
      </c>
      <c r="P741">
        <v>3.9</v>
      </c>
      <c r="Q741">
        <v>6.9</v>
      </c>
      <c r="R741">
        <v>4</v>
      </c>
      <c r="S741">
        <v>55</v>
      </c>
      <c r="T741">
        <v>13900</v>
      </c>
      <c r="U741">
        <v>22500</v>
      </c>
      <c r="V741">
        <v>32200</v>
      </c>
    </row>
    <row r="742" spans="1:22" hidden="1" x14ac:dyDescent="0.25">
      <c r="A742" t="str">
        <f t="shared" si="11"/>
        <v>YAG1Female + maleThailand</v>
      </c>
      <c r="B742" t="s">
        <v>40</v>
      </c>
      <c r="C742" t="s">
        <v>124</v>
      </c>
      <c r="D742">
        <v>1</v>
      </c>
      <c r="E742" t="s">
        <v>246</v>
      </c>
      <c r="F742" t="s">
        <v>165</v>
      </c>
      <c r="G742" t="s">
        <v>141</v>
      </c>
      <c r="H742">
        <v>2500</v>
      </c>
      <c r="I742">
        <v>2480</v>
      </c>
      <c r="J742">
        <v>75.400000000000006</v>
      </c>
      <c r="K742">
        <v>0.8</v>
      </c>
      <c r="L742">
        <v>610</v>
      </c>
      <c r="M742">
        <v>16.899999999999999</v>
      </c>
      <c r="N742">
        <v>1.3</v>
      </c>
      <c r="O742">
        <v>2.6</v>
      </c>
      <c r="P742">
        <v>3.5</v>
      </c>
      <c r="Q742">
        <v>6.5</v>
      </c>
      <c r="R742">
        <v>3.8</v>
      </c>
      <c r="S742">
        <v>40</v>
      </c>
      <c r="T742">
        <v>9200</v>
      </c>
      <c r="U742">
        <v>19800</v>
      </c>
      <c r="V742">
        <v>26400</v>
      </c>
    </row>
    <row r="743" spans="1:22" hidden="1" x14ac:dyDescent="0.25">
      <c r="A743" t="str">
        <f t="shared" si="11"/>
        <v>YAG5Female + maleThailand</v>
      </c>
      <c r="B743" t="s">
        <v>26</v>
      </c>
      <c r="C743" t="s">
        <v>183</v>
      </c>
      <c r="D743">
        <v>5</v>
      </c>
      <c r="E743" t="s">
        <v>246</v>
      </c>
      <c r="F743" t="s">
        <v>165</v>
      </c>
      <c r="G743" t="s">
        <v>141</v>
      </c>
      <c r="H743">
        <v>2080</v>
      </c>
      <c r="I743">
        <v>2015</v>
      </c>
      <c r="J743">
        <v>69.2</v>
      </c>
      <c r="K743">
        <v>3.1</v>
      </c>
      <c r="L743">
        <v>620</v>
      </c>
      <c r="M743">
        <v>24.4</v>
      </c>
      <c r="N743">
        <v>0.5</v>
      </c>
      <c r="O743">
        <v>3.9</v>
      </c>
      <c r="P743">
        <v>4.0999999999999996</v>
      </c>
      <c r="Q743">
        <v>5.9</v>
      </c>
      <c r="R743">
        <v>2</v>
      </c>
      <c r="S743">
        <v>55</v>
      </c>
      <c r="T743">
        <v>17500</v>
      </c>
      <c r="U743">
        <v>26300</v>
      </c>
      <c r="V743">
        <v>41600</v>
      </c>
    </row>
    <row r="744" spans="1:22" hidden="1" x14ac:dyDescent="0.25">
      <c r="A744" t="str">
        <f t="shared" si="11"/>
        <v>YAG3Female + maleThailand</v>
      </c>
      <c r="B744" t="s">
        <v>26</v>
      </c>
      <c r="C744" t="s">
        <v>184</v>
      </c>
      <c r="D744">
        <v>3</v>
      </c>
      <c r="E744" t="s">
        <v>246</v>
      </c>
      <c r="F744" t="s">
        <v>165</v>
      </c>
      <c r="G744" t="s">
        <v>141</v>
      </c>
      <c r="H744">
        <v>2590</v>
      </c>
      <c r="I744">
        <v>2560</v>
      </c>
      <c r="J744">
        <v>75.599999999999994</v>
      </c>
      <c r="K744">
        <v>1.2</v>
      </c>
      <c r="L744">
        <v>625</v>
      </c>
      <c r="M744">
        <v>19.7</v>
      </c>
      <c r="N744">
        <v>0.3</v>
      </c>
      <c r="O744">
        <v>1.5</v>
      </c>
      <c r="P744">
        <v>2.1</v>
      </c>
      <c r="Q744">
        <v>4.4000000000000004</v>
      </c>
      <c r="R744">
        <v>2.9</v>
      </c>
      <c r="S744">
        <v>25</v>
      </c>
      <c r="T744">
        <v>12800</v>
      </c>
      <c r="U744">
        <v>22300</v>
      </c>
      <c r="V744">
        <v>37600</v>
      </c>
    </row>
    <row r="745" spans="1:22" hidden="1" x14ac:dyDescent="0.25">
      <c r="A745" t="str">
        <f t="shared" si="11"/>
        <v>YAG1Female + maleThailand</v>
      </c>
      <c r="B745" t="s">
        <v>26</v>
      </c>
      <c r="C745" t="s">
        <v>37</v>
      </c>
      <c r="D745">
        <v>1</v>
      </c>
      <c r="E745" t="s">
        <v>246</v>
      </c>
      <c r="F745" t="s">
        <v>165</v>
      </c>
      <c r="G745" t="s">
        <v>141</v>
      </c>
      <c r="H745">
        <v>2620</v>
      </c>
      <c r="I745">
        <v>2600</v>
      </c>
      <c r="J745">
        <v>76.7</v>
      </c>
      <c r="K745">
        <v>0.8</v>
      </c>
      <c r="L745">
        <v>605</v>
      </c>
      <c r="M745">
        <v>15.8</v>
      </c>
      <c r="N745">
        <v>1.3</v>
      </c>
      <c r="O745">
        <v>2.8</v>
      </c>
      <c r="P745">
        <v>4.0999999999999996</v>
      </c>
      <c r="Q745">
        <v>6.2</v>
      </c>
      <c r="R745">
        <v>3.4</v>
      </c>
      <c r="S745">
        <v>45</v>
      </c>
      <c r="T745">
        <v>18600</v>
      </c>
      <c r="U745">
        <v>23400</v>
      </c>
      <c r="V745">
        <v>34700</v>
      </c>
    </row>
    <row r="746" spans="1:22" hidden="1" x14ac:dyDescent="0.25">
      <c r="A746" t="str">
        <f t="shared" si="11"/>
        <v>YAG5Female + maleThailand</v>
      </c>
      <c r="B746" t="s">
        <v>104</v>
      </c>
      <c r="C746" t="s">
        <v>123</v>
      </c>
      <c r="D746">
        <v>5</v>
      </c>
      <c r="E746" t="s">
        <v>246</v>
      </c>
      <c r="F746" t="s">
        <v>165</v>
      </c>
      <c r="G746" t="s">
        <v>141</v>
      </c>
      <c r="H746">
        <v>2450</v>
      </c>
      <c r="I746">
        <v>2390</v>
      </c>
      <c r="J746">
        <v>73.099999999999994</v>
      </c>
      <c r="K746">
        <v>2.4</v>
      </c>
      <c r="L746">
        <v>640</v>
      </c>
      <c r="M746">
        <v>21.4</v>
      </c>
      <c r="N746">
        <v>0.4</v>
      </c>
      <c r="O746">
        <v>3</v>
      </c>
      <c r="P746">
        <v>3.5</v>
      </c>
      <c r="Q746">
        <v>5.0999999999999996</v>
      </c>
      <c r="R746">
        <v>2</v>
      </c>
      <c r="S746">
        <v>55</v>
      </c>
      <c r="T746">
        <v>14200</v>
      </c>
      <c r="U746">
        <v>23700</v>
      </c>
      <c r="V746">
        <v>34300</v>
      </c>
    </row>
    <row r="747" spans="1:22" hidden="1" x14ac:dyDescent="0.25">
      <c r="A747" t="str">
        <f t="shared" si="11"/>
        <v>YAG3Female + maleThailand</v>
      </c>
      <c r="B747" t="s">
        <v>104</v>
      </c>
      <c r="C747" t="s">
        <v>124</v>
      </c>
      <c r="D747">
        <v>3</v>
      </c>
      <c r="E747" t="s">
        <v>246</v>
      </c>
      <c r="F747" t="s">
        <v>165</v>
      </c>
      <c r="G747" t="s">
        <v>141</v>
      </c>
      <c r="H747">
        <v>2500</v>
      </c>
      <c r="I747">
        <v>2475</v>
      </c>
      <c r="J747">
        <v>76</v>
      </c>
      <c r="K747">
        <v>1</v>
      </c>
      <c r="L747">
        <v>595</v>
      </c>
      <c r="M747">
        <v>17.8</v>
      </c>
      <c r="N747">
        <v>0.2</v>
      </c>
      <c r="O747">
        <v>2.9</v>
      </c>
      <c r="P747">
        <v>3.6</v>
      </c>
      <c r="Q747">
        <v>5.9</v>
      </c>
      <c r="R747">
        <v>3</v>
      </c>
      <c r="S747">
        <v>50</v>
      </c>
      <c r="T747">
        <v>9500</v>
      </c>
      <c r="U747">
        <v>23400</v>
      </c>
      <c r="V747">
        <v>32100</v>
      </c>
    </row>
    <row r="748" spans="1:22" hidden="1" x14ac:dyDescent="0.25">
      <c r="A748" t="str">
        <f t="shared" si="11"/>
        <v>YAG1Female + maleThailand</v>
      </c>
      <c r="B748" t="s">
        <v>104</v>
      </c>
      <c r="C748" t="s">
        <v>40</v>
      </c>
      <c r="D748">
        <v>1</v>
      </c>
      <c r="E748" t="s">
        <v>246</v>
      </c>
      <c r="F748" t="s">
        <v>165</v>
      </c>
      <c r="G748" t="s">
        <v>141</v>
      </c>
      <c r="H748">
        <v>2565</v>
      </c>
      <c r="I748">
        <v>2550</v>
      </c>
      <c r="J748">
        <v>77.3</v>
      </c>
      <c r="K748">
        <v>0.6</v>
      </c>
      <c r="L748">
        <v>580</v>
      </c>
      <c r="M748">
        <v>15.1</v>
      </c>
      <c r="N748">
        <v>0.9</v>
      </c>
      <c r="O748">
        <v>2.5</v>
      </c>
      <c r="P748">
        <v>3.7</v>
      </c>
      <c r="Q748">
        <v>6.7</v>
      </c>
      <c r="R748">
        <v>4.3</v>
      </c>
      <c r="S748">
        <v>45</v>
      </c>
      <c r="T748">
        <v>13900</v>
      </c>
      <c r="U748">
        <v>21900</v>
      </c>
      <c r="V748">
        <v>32500</v>
      </c>
    </row>
    <row r="749" spans="1:22" hidden="1" x14ac:dyDescent="0.25">
      <c r="A749" t="str">
        <f t="shared" si="11"/>
        <v>YAG5Female + maleThailand</v>
      </c>
      <c r="B749" t="s">
        <v>251</v>
      </c>
      <c r="C749" t="s">
        <v>184</v>
      </c>
      <c r="D749">
        <v>5</v>
      </c>
      <c r="E749" t="s">
        <v>246</v>
      </c>
      <c r="F749" t="s">
        <v>165</v>
      </c>
      <c r="G749" t="s">
        <v>141</v>
      </c>
      <c r="H749">
        <v>2590</v>
      </c>
      <c r="I749">
        <v>2555</v>
      </c>
      <c r="J749">
        <v>76.400000000000006</v>
      </c>
      <c r="K749">
        <v>1.4</v>
      </c>
      <c r="L749">
        <v>605</v>
      </c>
      <c r="M749">
        <v>20.100000000000001</v>
      </c>
      <c r="N749">
        <v>0.3</v>
      </c>
      <c r="O749">
        <v>1.6</v>
      </c>
      <c r="P749">
        <v>2</v>
      </c>
      <c r="Q749">
        <v>3.2</v>
      </c>
      <c r="R749">
        <v>1.6</v>
      </c>
      <c r="S749">
        <v>30</v>
      </c>
      <c r="T749">
        <v>16500</v>
      </c>
      <c r="U749">
        <v>27000</v>
      </c>
      <c r="V749">
        <v>61000</v>
      </c>
    </row>
    <row r="750" spans="1:22" hidden="1" x14ac:dyDescent="0.25">
      <c r="A750" t="str">
        <f t="shared" si="11"/>
        <v>YAG3Female + maleThailand</v>
      </c>
      <c r="B750" t="s">
        <v>251</v>
      </c>
      <c r="C750" t="s">
        <v>37</v>
      </c>
      <c r="D750">
        <v>3</v>
      </c>
      <c r="E750" t="s">
        <v>246</v>
      </c>
      <c r="F750" t="s">
        <v>165</v>
      </c>
      <c r="G750" t="s">
        <v>141</v>
      </c>
      <c r="H750">
        <v>2620</v>
      </c>
      <c r="I750">
        <v>2600</v>
      </c>
      <c r="J750">
        <v>77</v>
      </c>
      <c r="K750">
        <v>0.8</v>
      </c>
      <c r="L750">
        <v>595</v>
      </c>
      <c r="M750">
        <v>17.3</v>
      </c>
      <c r="N750">
        <v>0.6</v>
      </c>
      <c r="O750">
        <v>2.2999999999999998</v>
      </c>
      <c r="P750">
        <v>3.1</v>
      </c>
      <c r="Q750">
        <v>5</v>
      </c>
      <c r="R750">
        <v>2.7</v>
      </c>
      <c r="S750">
        <v>50</v>
      </c>
      <c r="T750">
        <v>16300</v>
      </c>
      <c r="U750">
        <v>25600</v>
      </c>
      <c r="V750">
        <v>38400</v>
      </c>
    </row>
    <row r="751" spans="1:22" hidden="1" x14ac:dyDescent="0.25">
      <c r="A751" t="str">
        <f t="shared" si="11"/>
        <v>YAG1Female + maleThailand</v>
      </c>
      <c r="B751" t="s">
        <v>251</v>
      </c>
      <c r="C751" t="s">
        <v>26</v>
      </c>
      <c r="D751">
        <v>1</v>
      </c>
      <c r="E751" t="s">
        <v>246</v>
      </c>
      <c r="F751" t="s">
        <v>165</v>
      </c>
      <c r="G751" t="s">
        <v>141</v>
      </c>
      <c r="H751">
        <v>2480</v>
      </c>
      <c r="I751">
        <v>2460</v>
      </c>
      <c r="J751">
        <v>74.099999999999994</v>
      </c>
      <c r="K751">
        <v>0.7</v>
      </c>
      <c r="L751">
        <v>635</v>
      </c>
      <c r="M751">
        <v>18.5</v>
      </c>
      <c r="N751">
        <v>1.1000000000000001</v>
      </c>
      <c r="O751">
        <v>2.2000000000000002</v>
      </c>
      <c r="P751">
        <v>3.5</v>
      </c>
      <c r="Q751">
        <v>6.2</v>
      </c>
      <c r="R751">
        <v>4</v>
      </c>
      <c r="S751">
        <v>35</v>
      </c>
      <c r="T751">
        <v>16800</v>
      </c>
      <c r="U751">
        <v>23700</v>
      </c>
      <c r="V751">
        <v>28500</v>
      </c>
    </row>
    <row r="752" spans="1:22" hidden="1" x14ac:dyDescent="0.25">
      <c r="A752" t="str">
        <f t="shared" si="11"/>
        <v>YAG5MaleThailand</v>
      </c>
      <c r="B752" t="s">
        <v>37</v>
      </c>
      <c r="C752" t="s">
        <v>249</v>
      </c>
      <c r="D752">
        <v>5</v>
      </c>
      <c r="E752" t="s">
        <v>22</v>
      </c>
      <c r="F752" t="s">
        <v>165</v>
      </c>
      <c r="G752" t="s">
        <v>141</v>
      </c>
      <c r="H752">
        <v>505</v>
      </c>
      <c r="I752">
        <v>490</v>
      </c>
      <c r="J752">
        <v>70.900000000000006</v>
      </c>
      <c r="K752">
        <v>3</v>
      </c>
      <c r="L752">
        <v>145</v>
      </c>
      <c r="M752">
        <v>23.6</v>
      </c>
      <c r="N752">
        <v>0.4</v>
      </c>
      <c r="O752">
        <v>2.8</v>
      </c>
      <c r="P752">
        <v>3</v>
      </c>
      <c r="Q752">
        <v>5.0999999999999996</v>
      </c>
      <c r="R752">
        <v>2.2000000000000002</v>
      </c>
      <c r="S752">
        <v>15</v>
      </c>
      <c r="T752">
        <v>7700</v>
      </c>
      <c r="U752">
        <v>25200</v>
      </c>
      <c r="V752">
        <v>30000</v>
      </c>
    </row>
    <row r="753" spans="1:22" hidden="1" x14ac:dyDescent="0.25">
      <c r="A753" t="str">
        <f t="shared" si="11"/>
        <v>YAG3MaleThailand</v>
      </c>
      <c r="B753" t="s">
        <v>37</v>
      </c>
      <c r="C753" t="s">
        <v>183</v>
      </c>
      <c r="D753">
        <v>3</v>
      </c>
      <c r="E753" t="s">
        <v>22</v>
      </c>
      <c r="F753" t="s">
        <v>165</v>
      </c>
      <c r="G753" t="s">
        <v>141</v>
      </c>
      <c r="H753">
        <v>780</v>
      </c>
      <c r="I753">
        <v>760</v>
      </c>
      <c r="J753">
        <v>70.900000000000006</v>
      </c>
      <c r="K753">
        <v>2.4</v>
      </c>
      <c r="L753">
        <v>220</v>
      </c>
      <c r="M753">
        <v>20</v>
      </c>
      <c r="N753">
        <v>0.3</v>
      </c>
      <c r="O753">
        <v>3.9</v>
      </c>
      <c r="P753">
        <v>4.7</v>
      </c>
      <c r="Q753">
        <v>8.8000000000000007</v>
      </c>
      <c r="R753">
        <v>4.9000000000000004</v>
      </c>
      <c r="S753">
        <v>20</v>
      </c>
      <c r="T753">
        <v>19700</v>
      </c>
      <c r="U753">
        <v>32800</v>
      </c>
      <c r="V753">
        <v>39800</v>
      </c>
    </row>
    <row r="754" spans="1:22" hidden="1" x14ac:dyDescent="0.25">
      <c r="A754" t="str">
        <f t="shared" si="11"/>
        <v>YAG1MaleThailand</v>
      </c>
      <c r="B754" t="s">
        <v>37</v>
      </c>
      <c r="C754" t="s">
        <v>184</v>
      </c>
      <c r="D754">
        <v>1</v>
      </c>
      <c r="E754" t="s">
        <v>22</v>
      </c>
      <c r="F754" t="s">
        <v>165</v>
      </c>
      <c r="G754" t="s">
        <v>141</v>
      </c>
      <c r="H754">
        <v>945</v>
      </c>
      <c r="I754">
        <v>935</v>
      </c>
      <c r="J754">
        <v>77.3</v>
      </c>
      <c r="K754">
        <v>1.4</v>
      </c>
      <c r="L754">
        <v>210</v>
      </c>
      <c r="M754">
        <v>16.399999999999999</v>
      </c>
      <c r="N754">
        <v>0.1</v>
      </c>
      <c r="O754">
        <v>1.6</v>
      </c>
      <c r="P754">
        <v>2.9</v>
      </c>
      <c r="Q754">
        <v>6.2</v>
      </c>
      <c r="R754">
        <v>4.5999999999999996</v>
      </c>
      <c r="S754" t="s">
        <v>140</v>
      </c>
      <c r="T754" t="s">
        <v>140</v>
      </c>
      <c r="U754" t="s">
        <v>140</v>
      </c>
      <c r="V754" t="s">
        <v>140</v>
      </c>
    </row>
    <row r="755" spans="1:22" hidden="1" x14ac:dyDescent="0.25">
      <c r="A755" t="str">
        <f t="shared" si="11"/>
        <v>YAG5MaleThailand</v>
      </c>
      <c r="B755" t="s">
        <v>40</v>
      </c>
      <c r="C755" t="s">
        <v>250</v>
      </c>
      <c r="D755">
        <v>5</v>
      </c>
      <c r="E755" t="s">
        <v>22</v>
      </c>
      <c r="F755" t="s">
        <v>165</v>
      </c>
      <c r="G755" t="s">
        <v>141</v>
      </c>
      <c r="H755">
        <v>610</v>
      </c>
      <c r="I755">
        <v>605</v>
      </c>
      <c r="J755">
        <v>72.7</v>
      </c>
      <c r="K755">
        <v>1.3</v>
      </c>
      <c r="L755">
        <v>165</v>
      </c>
      <c r="M755">
        <v>22</v>
      </c>
      <c r="N755">
        <v>0.2</v>
      </c>
      <c r="O755">
        <v>3</v>
      </c>
      <c r="P755">
        <v>3.3</v>
      </c>
      <c r="Q755">
        <v>5.0999999999999996</v>
      </c>
      <c r="R755">
        <v>2.2000000000000002</v>
      </c>
      <c r="S755">
        <v>15</v>
      </c>
      <c r="T755">
        <v>10000</v>
      </c>
      <c r="U755">
        <v>17600</v>
      </c>
      <c r="V755">
        <v>48900</v>
      </c>
    </row>
    <row r="756" spans="1:22" hidden="1" x14ac:dyDescent="0.25">
      <c r="A756" t="str">
        <f t="shared" si="11"/>
        <v>YAG3MaleThailand</v>
      </c>
      <c r="B756" t="s">
        <v>40</v>
      </c>
      <c r="C756" t="s">
        <v>123</v>
      </c>
      <c r="D756">
        <v>3</v>
      </c>
      <c r="E756" t="s">
        <v>22</v>
      </c>
      <c r="F756" t="s">
        <v>165</v>
      </c>
      <c r="G756" t="s">
        <v>141</v>
      </c>
      <c r="H756">
        <v>870</v>
      </c>
      <c r="I756">
        <v>850</v>
      </c>
      <c r="J756">
        <v>73.099999999999994</v>
      </c>
      <c r="K756">
        <v>2.1</v>
      </c>
      <c r="L756">
        <v>230</v>
      </c>
      <c r="M756">
        <v>19</v>
      </c>
      <c r="N756">
        <v>0.7</v>
      </c>
      <c r="O756">
        <v>2.1</v>
      </c>
      <c r="P756">
        <v>3.8</v>
      </c>
      <c r="Q756">
        <v>7.2</v>
      </c>
      <c r="R756">
        <v>5</v>
      </c>
      <c r="S756">
        <v>10</v>
      </c>
      <c r="T756">
        <v>13900</v>
      </c>
      <c r="U756">
        <v>28900</v>
      </c>
      <c r="V756">
        <v>46500</v>
      </c>
    </row>
    <row r="757" spans="1:22" hidden="1" x14ac:dyDescent="0.25">
      <c r="A757" t="str">
        <f t="shared" si="11"/>
        <v>YAG1MaleThailand</v>
      </c>
      <c r="B757" t="s">
        <v>40</v>
      </c>
      <c r="C757" t="s">
        <v>124</v>
      </c>
      <c r="D757">
        <v>1</v>
      </c>
      <c r="E757" t="s">
        <v>22</v>
      </c>
      <c r="F757" t="s">
        <v>165</v>
      </c>
      <c r="G757" t="s">
        <v>141</v>
      </c>
      <c r="H757">
        <v>930</v>
      </c>
      <c r="I757">
        <v>920</v>
      </c>
      <c r="J757">
        <v>77.5</v>
      </c>
      <c r="K757">
        <v>0.8</v>
      </c>
      <c r="L757">
        <v>205</v>
      </c>
      <c r="M757">
        <v>14.2</v>
      </c>
      <c r="N757">
        <v>1.3</v>
      </c>
      <c r="O757">
        <v>2</v>
      </c>
      <c r="P757">
        <v>2.8</v>
      </c>
      <c r="Q757">
        <v>6.9</v>
      </c>
      <c r="R757">
        <v>5</v>
      </c>
      <c r="S757" t="s">
        <v>140</v>
      </c>
      <c r="T757" t="s">
        <v>140</v>
      </c>
      <c r="U757" t="s">
        <v>140</v>
      </c>
      <c r="V757" t="s">
        <v>140</v>
      </c>
    </row>
    <row r="758" spans="1:22" hidden="1" x14ac:dyDescent="0.25">
      <c r="A758" t="str">
        <f t="shared" si="11"/>
        <v>YAG5MaleThailand</v>
      </c>
      <c r="B758" t="s">
        <v>26</v>
      </c>
      <c r="C758" t="s">
        <v>183</v>
      </c>
      <c r="D758">
        <v>5</v>
      </c>
      <c r="E758" t="s">
        <v>22</v>
      </c>
      <c r="F758" t="s">
        <v>165</v>
      </c>
      <c r="G758" t="s">
        <v>141</v>
      </c>
      <c r="H758">
        <v>780</v>
      </c>
      <c r="I758">
        <v>760</v>
      </c>
      <c r="J758">
        <v>72.599999999999994</v>
      </c>
      <c r="K758">
        <v>2.7</v>
      </c>
      <c r="L758">
        <v>210</v>
      </c>
      <c r="M758">
        <v>20.8</v>
      </c>
      <c r="N758">
        <v>0.1</v>
      </c>
      <c r="O758">
        <v>4.4000000000000004</v>
      </c>
      <c r="P758">
        <v>4.4000000000000004</v>
      </c>
      <c r="Q758">
        <v>6.5</v>
      </c>
      <c r="R758">
        <v>2.1</v>
      </c>
      <c r="S758">
        <v>25</v>
      </c>
      <c r="T758">
        <v>17500</v>
      </c>
      <c r="U758">
        <v>26300</v>
      </c>
      <c r="V758">
        <v>53700</v>
      </c>
    </row>
    <row r="759" spans="1:22" hidden="1" x14ac:dyDescent="0.25">
      <c r="A759" t="str">
        <f t="shared" si="11"/>
        <v>YAG3MaleThailand</v>
      </c>
      <c r="B759" t="s">
        <v>26</v>
      </c>
      <c r="C759" t="s">
        <v>184</v>
      </c>
      <c r="D759">
        <v>3</v>
      </c>
      <c r="E759" t="s">
        <v>22</v>
      </c>
      <c r="F759" t="s">
        <v>165</v>
      </c>
      <c r="G759" t="s">
        <v>141</v>
      </c>
      <c r="H759">
        <v>945</v>
      </c>
      <c r="I759">
        <v>935</v>
      </c>
      <c r="J759">
        <v>77.900000000000006</v>
      </c>
      <c r="K759">
        <v>1.4</v>
      </c>
      <c r="L759">
        <v>205</v>
      </c>
      <c r="M759">
        <v>16.899999999999999</v>
      </c>
      <c r="N759">
        <v>0.3</v>
      </c>
      <c r="O759">
        <v>1.4</v>
      </c>
      <c r="P759">
        <v>1.9</v>
      </c>
      <c r="Q759">
        <v>4.8</v>
      </c>
      <c r="R759">
        <v>3.4</v>
      </c>
      <c r="S759" t="s">
        <v>140</v>
      </c>
      <c r="T759" t="s">
        <v>140</v>
      </c>
      <c r="U759" t="s">
        <v>140</v>
      </c>
      <c r="V759" t="s">
        <v>140</v>
      </c>
    </row>
    <row r="760" spans="1:22" hidden="1" x14ac:dyDescent="0.25">
      <c r="A760" t="str">
        <f t="shared" si="11"/>
        <v>YAG1MaleThailand</v>
      </c>
      <c r="B760" t="s">
        <v>26</v>
      </c>
      <c r="C760" t="s">
        <v>37</v>
      </c>
      <c r="D760">
        <v>1</v>
      </c>
      <c r="E760" t="s">
        <v>22</v>
      </c>
      <c r="F760" t="s">
        <v>165</v>
      </c>
      <c r="G760" t="s">
        <v>141</v>
      </c>
      <c r="H760">
        <v>925</v>
      </c>
      <c r="I760">
        <v>920</v>
      </c>
      <c r="J760">
        <v>80</v>
      </c>
      <c r="K760">
        <v>0.6</v>
      </c>
      <c r="L760">
        <v>185</v>
      </c>
      <c r="M760">
        <v>12.3</v>
      </c>
      <c r="N760">
        <v>1.2</v>
      </c>
      <c r="O760">
        <v>2.2000000000000002</v>
      </c>
      <c r="P760">
        <v>3.4</v>
      </c>
      <c r="Q760">
        <v>6.5</v>
      </c>
      <c r="R760">
        <v>4.4000000000000004</v>
      </c>
      <c r="S760">
        <v>15</v>
      </c>
      <c r="T760">
        <v>20400</v>
      </c>
      <c r="U760">
        <v>31000</v>
      </c>
      <c r="V760">
        <v>35400</v>
      </c>
    </row>
    <row r="761" spans="1:22" hidden="1" x14ac:dyDescent="0.25">
      <c r="A761" t="str">
        <f t="shared" si="11"/>
        <v>YAG5MaleThailand</v>
      </c>
      <c r="B761" t="s">
        <v>104</v>
      </c>
      <c r="C761" t="s">
        <v>123</v>
      </c>
      <c r="D761">
        <v>5</v>
      </c>
      <c r="E761" t="s">
        <v>22</v>
      </c>
      <c r="F761" t="s">
        <v>165</v>
      </c>
      <c r="G761" t="s">
        <v>141</v>
      </c>
      <c r="H761">
        <v>870</v>
      </c>
      <c r="I761">
        <v>850</v>
      </c>
      <c r="J761">
        <v>74.400000000000006</v>
      </c>
      <c r="K761">
        <v>2.1</v>
      </c>
      <c r="L761">
        <v>220</v>
      </c>
      <c r="M761">
        <v>20.5</v>
      </c>
      <c r="N761">
        <v>0.2</v>
      </c>
      <c r="O761">
        <v>2.6</v>
      </c>
      <c r="P761">
        <v>3.2</v>
      </c>
      <c r="Q761">
        <v>4.8</v>
      </c>
      <c r="R761">
        <v>2.2000000000000002</v>
      </c>
      <c r="S761">
        <v>15</v>
      </c>
      <c r="T761">
        <v>9500</v>
      </c>
      <c r="U761">
        <v>26800</v>
      </c>
      <c r="V761">
        <v>52000</v>
      </c>
    </row>
    <row r="762" spans="1:22" hidden="1" x14ac:dyDescent="0.25">
      <c r="A762" t="str">
        <f t="shared" si="11"/>
        <v>YAG3MaleThailand</v>
      </c>
      <c r="B762" t="s">
        <v>104</v>
      </c>
      <c r="C762" t="s">
        <v>124</v>
      </c>
      <c r="D762">
        <v>3</v>
      </c>
      <c r="E762" t="s">
        <v>22</v>
      </c>
      <c r="F762" t="s">
        <v>165</v>
      </c>
      <c r="G762" t="s">
        <v>141</v>
      </c>
      <c r="H762">
        <v>930</v>
      </c>
      <c r="I762">
        <v>920</v>
      </c>
      <c r="J762">
        <v>78.400000000000006</v>
      </c>
      <c r="K762">
        <v>0.9</v>
      </c>
      <c r="L762">
        <v>200</v>
      </c>
      <c r="M762">
        <v>15.2</v>
      </c>
      <c r="N762">
        <v>0.2</v>
      </c>
      <c r="O762">
        <v>2.2000000000000002</v>
      </c>
      <c r="P762">
        <v>2.7</v>
      </c>
      <c r="Q762">
        <v>6.2</v>
      </c>
      <c r="R762">
        <v>4</v>
      </c>
      <c r="S762">
        <v>15</v>
      </c>
      <c r="T762">
        <v>28500</v>
      </c>
      <c r="U762">
        <v>32100</v>
      </c>
      <c r="V762">
        <v>36500</v>
      </c>
    </row>
    <row r="763" spans="1:22" hidden="1" x14ac:dyDescent="0.25">
      <c r="A763" t="str">
        <f t="shared" si="11"/>
        <v>YAG1MaleThailand</v>
      </c>
      <c r="B763" t="s">
        <v>104</v>
      </c>
      <c r="C763" t="s">
        <v>40</v>
      </c>
      <c r="D763">
        <v>1</v>
      </c>
      <c r="E763" t="s">
        <v>22</v>
      </c>
      <c r="F763" t="s">
        <v>165</v>
      </c>
      <c r="G763" t="s">
        <v>141</v>
      </c>
      <c r="H763">
        <v>945</v>
      </c>
      <c r="I763">
        <v>945</v>
      </c>
      <c r="J763">
        <v>80.900000000000006</v>
      </c>
      <c r="K763">
        <v>0.4</v>
      </c>
      <c r="L763">
        <v>180</v>
      </c>
      <c r="M763">
        <v>11</v>
      </c>
      <c r="N763">
        <v>0.7</v>
      </c>
      <c r="O763">
        <v>2</v>
      </c>
      <c r="P763">
        <v>3.6</v>
      </c>
      <c r="Q763">
        <v>7.3</v>
      </c>
      <c r="R763">
        <v>5.3</v>
      </c>
      <c r="S763">
        <v>15</v>
      </c>
      <c r="T763">
        <v>16800</v>
      </c>
      <c r="U763">
        <v>24100</v>
      </c>
      <c r="V763">
        <v>34300</v>
      </c>
    </row>
    <row r="764" spans="1:22" hidden="1" x14ac:dyDescent="0.25">
      <c r="A764" t="str">
        <f t="shared" si="11"/>
        <v>YAG5MaleThailand</v>
      </c>
      <c r="B764" t="s">
        <v>251</v>
      </c>
      <c r="C764" t="s">
        <v>184</v>
      </c>
      <c r="D764">
        <v>5</v>
      </c>
      <c r="E764" t="s">
        <v>22</v>
      </c>
      <c r="F764" t="s">
        <v>165</v>
      </c>
      <c r="G764" t="s">
        <v>141</v>
      </c>
      <c r="H764">
        <v>945</v>
      </c>
      <c r="I764">
        <v>930</v>
      </c>
      <c r="J764">
        <v>78.900000000000006</v>
      </c>
      <c r="K764">
        <v>1.6</v>
      </c>
      <c r="L764">
        <v>195</v>
      </c>
      <c r="M764">
        <v>17.899999999999999</v>
      </c>
      <c r="N764">
        <v>0.2</v>
      </c>
      <c r="O764">
        <v>1.6</v>
      </c>
      <c r="P764">
        <v>1.8</v>
      </c>
      <c r="Q764">
        <v>3</v>
      </c>
      <c r="R764">
        <v>1.4</v>
      </c>
      <c r="S764" t="s">
        <v>140</v>
      </c>
      <c r="T764" t="s">
        <v>140</v>
      </c>
      <c r="U764" t="s">
        <v>140</v>
      </c>
      <c r="V764" t="s">
        <v>140</v>
      </c>
    </row>
    <row r="765" spans="1:22" hidden="1" x14ac:dyDescent="0.25">
      <c r="A765" t="str">
        <f t="shared" si="11"/>
        <v>YAG3MaleThailand</v>
      </c>
      <c r="B765" t="s">
        <v>251</v>
      </c>
      <c r="C765" t="s">
        <v>37</v>
      </c>
      <c r="D765">
        <v>3</v>
      </c>
      <c r="E765" t="s">
        <v>22</v>
      </c>
      <c r="F765" t="s">
        <v>165</v>
      </c>
      <c r="G765" t="s">
        <v>141</v>
      </c>
      <c r="H765">
        <v>925</v>
      </c>
      <c r="I765">
        <v>915</v>
      </c>
      <c r="J765">
        <v>80.7</v>
      </c>
      <c r="K765">
        <v>0.9</v>
      </c>
      <c r="L765">
        <v>175</v>
      </c>
      <c r="M765">
        <v>13.5</v>
      </c>
      <c r="N765">
        <v>0.3</v>
      </c>
      <c r="O765">
        <v>1.6</v>
      </c>
      <c r="P765">
        <v>2.4</v>
      </c>
      <c r="Q765">
        <v>5.5</v>
      </c>
      <c r="R765">
        <v>3.8</v>
      </c>
      <c r="S765" t="s">
        <v>140</v>
      </c>
      <c r="T765" t="s">
        <v>140</v>
      </c>
      <c r="U765" t="s">
        <v>140</v>
      </c>
      <c r="V765" t="s">
        <v>140</v>
      </c>
    </row>
    <row r="766" spans="1:22" hidden="1" x14ac:dyDescent="0.25">
      <c r="A766" t="str">
        <f t="shared" si="11"/>
        <v>YAG1MaleThailand</v>
      </c>
      <c r="B766" t="s">
        <v>251</v>
      </c>
      <c r="C766" t="s">
        <v>26</v>
      </c>
      <c r="D766">
        <v>1</v>
      </c>
      <c r="E766" t="s">
        <v>22</v>
      </c>
      <c r="F766" t="s">
        <v>165</v>
      </c>
      <c r="G766" t="s">
        <v>141</v>
      </c>
      <c r="H766">
        <v>885</v>
      </c>
      <c r="I766">
        <v>880</v>
      </c>
      <c r="J766">
        <v>78.2</v>
      </c>
      <c r="K766">
        <v>0.3</v>
      </c>
      <c r="L766">
        <v>190</v>
      </c>
      <c r="M766">
        <v>15</v>
      </c>
      <c r="N766">
        <v>0.9</v>
      </c>
      <c r="O766">
        <v>1.5</v>
      </c>
      <c r="P766">
        <v>2.6</v>
      </c>
      <c r="Q766">
        <v>5.9</v>
      </c>
      <c r="R766">
        <v>4.4000000000000004</v>
      </c>
      <c r="S766" t="s">
        <v>140</v>
      </c>
      <c r="T766" t="s">
        <v>140</v>
      </c>
      <c r="U766" t="s">
        <v>140</v>
      </c>
      <c r="V766" t="s">
        <v>140</v>
      </c>
    </row>
    <row r="767" spans="1:22" x14ac:dyDescent="0.25">
      <c r="A767" t="str">
        <f t="shared" si="11"/>
        <v>YAG5FemaleTaiwan (Province of China)</v>
      </c>
      <c r="B767" t="s">
        <v>37</v>
      </c>
      <c r="C767" t="s">
        <v>249</v>
      </c>
      <c r="D767">
        <v>5</v>
      </c>
      <c r="E767" t="s">
        <v>21</v>
      </c>
      <c r="F767" t="s">
        <v>261</v>
      </c>
      <c r="G767" t="s">
        <v>141</v>
      </c>
      <c r="H767">
        <v>1480</v>
      </c>
      <c r="I767">
        <v>1440</v>
      </c>
      <c r="J767">
        <v>78.5</v>
      </c>
      <c r="K767">
        <v>2.7</v>
      </c>
      <c r="L767">
        <v>310</v>
      </c>
      <c r="M767">
        <v>14.5</v>
      </c>
      <c r="N767">
        <v>0.9</v>
      </c>
      <c r="O767">
        <v>4</v>
      </c>
      <c r="P767">
        <v>4.5999999999999996</v>
      </c>
      <c r="Q767">
        <v>6.1</v>
      </c>
      <c r="R767">
        <v>2.1</v>
      </c>
      <c r="S767">
        <v>50</v>
      </c>
      <c r="T767">
        <v>12000</v>
      </c>
      <c r="U767">
        <v>21200</v>
      </c>
      <c r="V767">
        <v>31400</v>
      </c>
    </row>
    <row r="768" spans="1:22" x14ac:dyDescent="0.25">
      <c r="A768" t="str">
        <f t="shared" si="11"/>
        <v>YAG3FemaleTaiwan (Province of China)</v>
      </c>
      <c r="B768" t="s">
        <v>37</v>
      </c>
      <c r="C768" t="s">
        <v>183</v>
      </c>
      <c r="D768">
        <v>3</v>
      </c>
      <c r="E768" t="s">
        <v>21</v>
      </c>
      <c r="F768" t="s">
        <v>261</v>
      </c>
      <c r="G768" t="s">
        <v>141</v>
      </c>
      <c r="H768">
        <v>1320</v>
      </c>
      <c r="I768">
        <v>1290</v>
      </c>
      <c r="J768">
        <v>77.099999999999994</v>
      </c>
      <c r="K768">
        <v>2.2999999999999998</v>
      </c>
      <c r="L768">
        <v>295</v>
      </c>
      <c r="M768">
        <v>13.9</v>
      </c>
      <c r="N768">
        <v>1.2</v>
      </c>
      <c r="O768">
        <v>5.4</v>
      </c>
      <c r="P768">
        <v>5.8</v>
      </c>
      <c r="Q768">
        <v>7.9</v>
      </c>
      <c r="R768">
        <v>2.5</v>
      </c>
      <c r="S768">
        <v>65</v>
      </c>
      <c r="T768">
        <v>14500</v>
      </c>
      <c r="U768">
        <v>23500</v>
      </c>
      <c r="V768">
        <v>32200</v>
      </c>
    </row>
    <row r="769" spans="1:22" x14ac:dyDescent="0.25">
      <c r="A769" t="str">
        <f t="shared" si="11"/>
        <v>YAG1FemaleTaiwan (Province of China)</v>
      </c>
      <c r="B769" t="s">
        <v>37</v>
      </c>
      <c r="C769" t="s">
        <v>184</v>
      </c>
      <c r="D769">
        <v>1</v>
      </c>
      <c r="E769" t="s">
        <v>21</v>
      </c>
      <c r="F769" t="s">
        <v>261</v>
      </c>
      <c r="G769" t="s">
        <v>141</v>
      </c>
      <c r="H769">
        <v>1365</v>
      </c>
      <c r="I769">
        <v>1360</v>
      </c>
      <c r="J769">
        <v>80.7</v>
      </c>
      <c r="K769">
        <v>0.6</v>
      </c>
      <c r="L769">
        <v>260</v>
      </c>
      <c r="M769">
        <v>11.4</v>
      </c>
      <c r="N769">
        <v>1.8</v>
      </c>
      <c r="O769">
        <v>3.7</v>
      </c>
      <c r="P769">
        <v>4.3</v>
      </c>
      <c r="Q769">
        <v>6</v>
      </c>
      <c r="R769">
        <v>2.4</v>
      </c>
      <c r="S769">
        <v>45</v>
      </c>
      <c r="T769">
        <v>13500</v>
      </c>
      <c r="U769">
        <v>19900</v>
      </c>
      <c r="V769">
        <v>25600</v>
      </c>
    </row>
    <row r="770" spans="1:22" x14ac:dyDescent="0.25">
      <c r="A770" t="str">
        <f t="shared" si="11"/>
        <v>YAG5FemaleTaiwan (Province of China)</v>
      </c>
      <c r="B770" t="s">
        <v>40</v>
      </c>
      <c r="C770" t="s">
        <v>250</v>
      </c>
      <c r="D770">
        <v>5</v>
      </c>
      <c r="E770" t="s">
        <v>21</v>
      </c>
      <c r="F770" t="s">
        <v>261</v>
      </c>
      <c r="G770" t="s">
        <v>141</v>
      </c>
      <c r="H770">
        <v>1440</v>
      </c>
      <c r="I770">
        <v>1415</v>
      </c>
      <c r="J770">
        <v>81</v>
      </c>
      <c r="K770">
        <v>1.8</v>
      </c>
      <c r="L770">
        <v>270</v>
      </c>
      <c r="M770">
        <v>12.3</v>
      </c>
      <c r="N770">
        <v>0.7</v>
      </c>
      <c r="O770">
        <v>4.5</v>
      </c>
      <c r="P770">
        <v>4.8</v>
      </c>
      <c r="Q770">
        <v>5.9</v>
      </c>
      <c r="R770">
        <v>1.5</v>
      </c>
      <c r="S770">
        <v>55</v>
      </c>
      <c r="T770">
        <v>18300</v>
      </c>
      <c r="U770">
        <v>30000</v>
      </c>
      <c r="V770">
        <v>36600</v>
      </c>
    </row>
    <row r="771" spans="1:22" x14ac:dyDescent="0.25">
      <c r="A771" t="str">
        <f t="shared" ref="A771:A834" si="12">"YAG"&amp;D771 &amp;E771 &amp;F771</f>
        <v>YAG3FemaleTaiwan (Province of China)</v>
      </c>
      <c r="B771" t="s">
        <v>40</v>
      </c>
      <c r="C771" t="s">
        <v>123</v>
      </c>
      <c r="D771">
        <v>3</v>
      </c>
      <c r="E771" t="s">
        <v>21</v>
      </c>
      <c r="F771" t="s">
        <v>261</v>
      </c>
      <c r="G771" t="s">
        <v>141</v>
      </c>
      <c r="H771">
        <v>1380</v>
      </c>
      <c r="I771">
        <v>1350</v>
      </c>
      <c r="J771">
        <v>78.3</v>
      </c>
      <c r="K771">
        <v>2.1</v>
      </c>
      <c r="L771">
        <v>295</v>
      </c>
      <c r="M771">
        <v>13.3</v>
      </c>
      <c r="N771">
        <v>1.3</v>
      </c>
      <c r="O771">
        <v>5.0999999999999996</v>
      </c>
      <c r="P771">
        <v>5.7</v>
      </c>
      <c r="Q771">
        <v>7</v>
      </c>
      <c r="R771">
        <v>1.9</v>
      </c>
      <c r="S771">
        <v>65</v>
      </c>
      <c r="T771">
        <v>13200</v>
      </c>
      <c r="U771">
        <v>25400</v>
      </c>
      <c r="V771">
        <v>29800</v>
      </c>
    </row>
    <row r="772" spans="1:22" x14ac:dyDescent="0.25">
      <c r="A772" t="str">
        <f t="shared" si="12"/>
        <v>YAG1FemaleTaiwan (Province of China)</v>
      </c>
      <c r="B772" t="s">
        <v>40</v>
      </c>
      <c r="C772" t="s">
        <v>124</v>
      </c>
      <c r="D772">
        <v>1</v>
      </c>
      <c r="E772" t="s">
        <v>21</v>
      </c>
      <c r="F772" t="s">
        <v>261</v>
      </c>
      <c r="G772" t="s">
        <v>141</v>
      </c>
      <c r="H772">
        <v>1325</v>
      </c>
      <c r="I772">
        <v>1315</v>
      </c>
      <c r="J772">
        <v>80.2</v>
      </c>
      <c r="K772">
        <v>0.7</v>
      </c>
      <c r="L772">
        <v>260</v>
      </c>
      <c r="M772">
        <v>10.8</v>
      </c>
      <c r="N772">
        <v>2.1</v>
      </c>
      <c r="O772">
        <v>4.9000000000000004</v>
      </c>
      <c r="P772">
        <v>5.7</v>
      </c>
      <c r="Q772">
        <v>6.8</v>
      </c>
      <c r="R772">
        <v>2</v>
      </c>
      <c r="S772">
        <v>60</v>
      </c>
      <c r="T772">
        <v>14300</v>
      </c>
      <c r="U772">
        <v>20900</v>
      </c>
      <c r="V772">
        <v>26400</v>
      </c>
    </row>
    <row r="773" spans="1:22" x14ac:dyDescent="0.25">
      <c r="A773" t="str">
        <f t="shared" si="12"/>
        <v>YAG5FemaleTaiwan (Province of China)</v>
      </c>
      <c r="B773" t="s">
        <v>26</v>
      </c>
      <c r="C773" t="s">
        <v>183</v>
      </c>
      <c r="D773">
        <v>5</v>
      </c>
      <c r="E773" t="s">
        <v>21</v>
      </c>
      <c r="F773" t="s">
        <v>261</v>
      </c>
      <c r="G773" t="s">
        <v>141</v>
      </c>
      <c r="H773">
        <v>1320</v>
      </c>
      <c r="I773">
        <v>1290</v>
      </c>
      <c r="J773">
        <v>77.8</v>
      </c>
      <c r="K773">
        <v>2.5</v>
      </c>
      <c r="L773">
        <v>285</v>
      </c>
      <c r="M773">
        <v>14.1</v>
      </c>
      <c r="N773">
        <v>0.9</v>
      </c>
      <c r="O773">
        <v>5.5</v>
      </c>
      <c r="P773">
        <v>5.9</v>
      </c>
      <c r="Q773">
        <v>7.1</v>
      </c>
      <c r="R773">
        <v>1.6</v>
      </c>
      <c r="S773">
        <v>65</v>
      </c>
      <c r="T773">
        <v>16100</v>
      </c>
      <c r="U773">
        <v>27400</v>
      </c>
      <c r="V773">
        <v>37200</v>
      </c>
    </row>
    <row r="774" spans="1:22" x14ac:dyDescent="0.25">
      <c r="A774" t="str">
        <f t="shared" si="12"/>
        <v>YAG3FemaleTaiwan (Province of China)</v>
      </c>
      <c r="B774" t="s">
        <v>26</v>
      </c>
      <c r="C774" t="s">
        <v>184</v>
      </c>
      <c r="D774">
        <v>3</v>
      </c>
      <c r="E774" t="s">
        <v>21</v>
      </c>
      <c r="F774" t="s">
        <v>261</v>
      </c>
      <c r="G774" t="s">
        <v>141</v>
      </c>
      <c r="H774">
        <v>1365</v>
      </c>
      <c r="I774">
        <v>1350</v>
      </c>
      <c r="J774">
        <v>81.599999999999994</v>
      </c>
      <c r="K774">
        <v>1.3</v>
      </c>
      <c r="L774">
        <v>250</v>
      </c>
      <c r="M774">
        <v>12.5</v>
      </c>
      <c r="N774">
        <v>0.9</v>
      </c>
      <c r="O774">
        <v>3</v>
      </c>
      <c r="P774">
        <v>3.9</v>
      </c>
      <c r="Q774">
        <v>5</v>
      </c>
      <c r="R774">
        <v>1.9</v>
      </c>
      <c r="S774">
        <v>40</v>
      </c>
      <c r="T774">
        <v>15300</v>
      </c>
      <c r="U774">
        <v>23200</v>
      </c>
      <c r="V774">
        <v>32500</v>
      </c>
    </row>
    <row r="775" spans="1:22" x14ac:dyDescent="0.25">
      <c r="A775" t="str">
        <f t="shared" si="12"/>
        <v>YAG1FemaleTaiwan (Province of China)</v>
      </c>
      <c r="B775" t="s">
        <v>26</v>
      </c>
      <c r="C775" t="s">
        <v>37</v>
      </c>
      <c r="D775">
        <v>1</v>
      </c>
      <c r="E775" t="s">
        <v>21</v>
      </c>
      <c r="F775" t="s">
        <v>261</v>
      </c>
      <c r="G775" t="s">
        <v>141</v>
      </c>
      <c r="H775">
        <v>1325</v>
      </c>
      <c r="I775">
        <v>1310</v>
      </c>
      <c r="J775">
        <v>75.5</v>
      </c>
      <c r="K775">
        <v>1.1000000000000001</v>
      </c>
      <c r="L775">
        <v>320</v>
      </c>
      <c r="M775">
        <v>12.8</v>
      </c>
      <c r="N775">
        <v>3.2</v>
      </c>
      <c r="O775">
        <v>6</v>
      </c>
      <c r="P775">
        <v>7.1</v>
      </c>
      <c r="Q775">
        <v>8.5</v>
      </c>
      <c r="R775">
        <v>2.4</v>
      </c>
      <c r="S775">
        <v>70</v>
      </c>
      <c r="T775">
        <v>15100</v>
      </c>
      <c r="U775">
        <v>21200</v>
      </c>
      <c r="V775">
        <v>28900</v>
      </c>
    </row>
    <row r="776" spans="1:22" x14ac:dyDescent="0.25">
      <c r="A776" t="str">
        <f t="shared" si="12"/>
        <v>YAG5FemaleTaiwan (Province of China)</v>
      </c>
      <c r="B776" t="s">
        <v>104</v>
      </c>
      <c r="C776" t="s">
        <v>123</v>
      </c>
      <c r="D776">
        <v>5</v>
      </c>
      <c r="E776" t="s">
        <v>21</v>
      </c>
      <c r="F776" t="s">
        <v>261</v>
      </c>
      <c r="G776" t="s">
        <v>141</v>
      </c>
      <c r="H776">
        <v>1380</v>
      </c>
      <c r="I776">
        <v>1345</v>
      </c>
      <c r="J776">
        <v>79</v>
      </c>
      <c r="K776">
        <v>2.4</v>
      </c>
      <c r="L776">
        <v>285</v>
      </c>
      <c r="M776">
        <v>13.7</v>
      </c>
      <c r="N776">
        <v>0.6</v>
      </c>
      <c r="O776">
        <v>5.6</v>
      </c>
      <c r="P776">
        <v>5.9</v>
      </c>
      <c r="Q776">
        <v>6.8</v>
      </c>
      <c r="R776">
        <v>1.2</v>
      </c>
      <c r="S776">
        <v>70</v>
      </c>
      <c r="T776">
        <v>16100</v>
      </c>
      <c r="U776">
        <v>25200</v>
      </c>
      <c r="V776">
        <v>36100</v>
      </c>
    </row>
    <row r="777" spans="1:22" x14ac:dyDescent="0.25">
      <c r="A777" t="str">
        <f t="shared" si="12"/>
        <v>YAG3FemaleTaiwan (Province of China)</v>
      </c>
      <c r="B777" t="s">
        <v>104</v>
      </c>
      <c r="C777" t="s">
        <v>124</v>
      </c>
      <c r="D777">
        <v>3</v>
      </c>
      <c r="E777" t="s">
        <v>21</v>
      </c>
      <c r="F777" t="s">
        <v>261</v>
      </c>
      <c r="G777" t="s">
        <v>141</v>
      </c>
      <c r="H777">
        <v>1325</v>
      </c>
      <c r="I777">
        <v>1300</v>
      </c>
      <c r="J777">
        <v>81.599999999999994</v>
      </c>
      <c r="K777">
        <v>1.9</v>
      </c>
      <c r="L777">
        <v>240</v>
      </c>
      <c r="M777">
        <v>10.8</v>
      </c>
      <c r="N777">
        <v>1.2</v>
      </c>
      <c r="O777">
        <v>5</v>
      </c>
      <c r="P777">
        <v>5.8</v>
      </c>
      <c r="Q777">
        <v>6.4</v>
      </c>
      <c r="R777">
        <v>1.4</v>
      </c>
      <c r="S777">
        <v>60</v>
      </c>
      <c r="T777">
        <v>18200</v>
      </c>
      <c r="U777">
        <v>23000</v>
      </c>
      <c r="V777">
        <v>30300</v>
      </c>
    </row>
    <row r="778" spans="1:22" x14ac:dyDescent="0.25">
      <c r="A778" t="str">
        <f t="shared" si="12"/>
        <v>YAG1FemaleTaiwan (Province of China)</v>
      </c>
      <c r="B778" t="s">
        <v>104</v>
      </c>
      <c r="C778" t="s">
        <v>40</v>
      </c>
      <c r="D778">
        <v>1</v>
      </c>
      <c r="E778" t="s">
        <v>21</v>
      </c>
      <c r="F778" t="s">
        <v>261</v>
      </c>
      <c r="G778" t="s">
        <v>141</v>
      </c>
      <c r="H778">
        <v>1180</v>
      </c>
      <c r="I778">
        <v>1165</v>
      </c>
      <c r="J778">
        <v>73.2</v>
      </c>
      <c r="K778">
        <v>1.3</v>
      </c>
      <c r="L778">
        <v>315</v>
      </c>
      <c r="M778">
        <v>15.6</v>
      </c>
      <c r="N778">
        <v>3.7</v>
      </c>
      <c r="O778">
        <v>5.7</v>
      </c>
      <c r="P778">
        <v>6.2</v>
      </c>
      <c r="Q778">
        <v>7.5</v>
      </c>
      <c r="R778">
        <v>1.9</v>
      </c>
      <c r="S778">
        <v>60</v>
      </c>
      <c r="T778">
        <v>16100</v>
      </c>
      <c r="U778">
        <v>26300</v>
      </c>
      <c r="V778">
        <v>31000</v>
      </c>
    </row>
    <row r="779" spans="1:22" x14ac:dyDescent="0.25">
      <c r="A779" t="str">
        <f t="shared" si="12"/>
        <v>YAG5FemaleTaiwan (Province of China)</v>
      </c>
      <c r="B779" t="s">
        <v>251</v>
      </c>
      <c r="C779" t="s">
        <v>184</v>
      </c>
      <c r="D779">
        <v>5</v>
      </c>
      <c r="E779" t="s">
        <v>21</v>
      </c>
      <c r="F779" t="s">
        <v>261</v>
      </c>
      <c r="G779" t="s">
        <v>141</v>
      </c>
      <c r="H779">
        <v>1365</v>
      </c>
      <c r="I779">
        <v>1345</v>
      </c>
      <c r="J779">
        <v>82.1</v>
      </c>
      <c r="K779">
        <v>1.7</v>
      </c>
      <c r="L779">
        <v>240</v>
      </c>
      <c r="M779">
        <v>12.6</v>
      </c>
      <c r="N779">
        <v>0.6</v>
      </c>
      <c r="O779">
        <v>3.6</v>
      </c>
      <c r="P779">
        <v>4</v>
      </c>
      <c r="Q779">
        <v>4.7</v>
      </c>
      <c r="R779">
        <v>1</v>
      </c>
      <c r="S779">
        <v>45</v>
      </c>
      <c r="T779">
        <v>16100</v>
      </c>
      <c r="U779">
        <v>30700</v>
      </c>
      <c r="V779">
        <v>36400</v>
      </c>
    </row>
    <row r="780" spans="1:22" x14ac:dyDescent="0.25">
      <c r="A780" t="str">
        <f t="shared" si="12"/>
        <v>YAG3FemaleTaiwan (Province of China)</v>
      </c>
      <c r="B780" t="s">
        <v>251</v>
      </c>
      <c r="C780" t="s">
        <v>37</v>
      </c>
      <c r="D780">
        <v>3</v>
      </c>
      <c r="E780" t="s">
        <v>21</v>
      </c>
      <c r="F780" t="s">
        <v>261</v>
      </c>
      <c r="G780" t="s">
        <v>141</v>
      </c>
      <c r="H780">
        <v>1325</v>
      </c>
      <c r="I780">
        <v>1300</v>
      </c>
      <c r="J780">
        <v>76.3</v>
      </c>
      <c r="K780">
        <v>1.9</v>
      </c>
      <c r="L780">
        <v>310</v>
      </c>
      <c r="M780">
        <v>13.6</v>
      </c>
      <c r="N780">
        <v>1.7</v>
      </c>
      <c r="O780">
        <v>6.5</v>
      </c>
      <c r="P780">
        <v>7.5</v>
      </c>
      <c r="Q780">
        <v>8.4</v>
      </c>
      <c r="R780">
        <v>1.8</v>
      </c>
      <c r="S780">
        <v>80</v>
      </c>
      <c r="T780">
        <v>20400</v>
      </c>
      <c r="U780">
        <v>27700</v>
      </c>
      <c r="V780">
        <v>36900</v>
      </c>
    </row>
    <row r="781" spans="1:22" x14ac:dyDescent="0.25">
      <c r="A781" t="str">
        <f t="shared" si="12"/>
        <v>YAG1FemaleTaiwan (Province of China)</v>
      </c>
      <c r="B781" t="s">
        <v>251</v>
      </c>
      <c r="C781" t="s">
        <v>26</v>
      </c>
      <c r="D781">
        <v>1</v>
      </c>
      <c r="E781" t="s">
        <v>21</v>
      </c>
      <c r="F781" t="s">
        <v>261</v>
      </c>
      <c r="G781" t="s">
        <v>141</v>
      </c>
      <c r="H781">
        <v>1250</v>
      </c>
      <c r="I781">
        <v>1240</v>
      </c>
      <c r="J781">
        <v>74</v>
      </c>
      <c r="K781">
        <v>1</v>
      </c>
      <c r="L781">
        <v>325</v>
      </c>
      <c r="M781">
        <v>13.7</v>
      </c>
      <c r="N781">
        <v>3</v>
      </c>
      <c r="O781">
        <v>6.9</v>
      </c>
      <c r="P781">
        <v>7.7</v>
      </c>
      <c r="Q781">
        <v>9.4</v>
      </c>
      <c r="R781">
        <v>2.5</v>
      </c>
      <c r="S781">
        <v>80</v>
      </c>
      <c r="T781">
        <v>17500</v>
      </c>
      <c r="U781">
        <v>25900</v>
      </c>
      <c r="V781">
        <v>32200</v>
      </c>
    </row>
    <row r="782" spans="1:22" x14ac:dyDescent="0.25">
      <c r="A782" t="str">
        <f t="shared" si="12"/>
        <v>YAG5Female + maleTaiwan (Province of China)</v>
      </c>
      <c r="B782" t="s">
        <v>37</v>
      </c>
      <c r="C782" t="s">
        <v>249</v>
      </c>
      <c r="D782">
        <v>5</v>
      </c>
      <c r="E782" t="s">
        <v>246</v>
      </c>
      <c r="F782" t="s">
        <v>261</v>
      </c>
      <c r="G782" t="s">
        <v>141</v>
      </c>
      <c r="H782">
        <v>2090</v>
      </c>
      <c r="I782">
        <v>2040</v>
      </c>
      <c r="J782">
        <v>79.7</v>
      </c>
      <c r="K782">
        <v>2.2999999999999998</v>
      </c>
      <c r="L782">
        <v>415</v>
      </c>
      <c r="M782">
        <v>14.1</v>
      </c>
      <c r="N782">
        <v>0.7</v>
      </c>
      <c r="O782">
        <v>3.4</v>
      </c>
      <c r="P782">
        <v>3.9</v>
      </c>
      <c r="Q782">
        <v>5.5</v>
      </c>
      <c r="R782">
        <v>2.1</v>
      </c>
      <c r="S782">
        <v>60</v>
      </c>
      <c r="T782">
        <v>13500</v>
      </c>
      <c r="U782">
        <v>23500</v>
      </c>
      <c r="V782">
        <v>37000</v>
      </c>
    </row>
    <row r="783" spans="1:22" x14ac:dyDescent="0.25">
      <c r="A783" t="str">
        <f t="shared" si="12"/>
        <v>YAG3Female + maleTaiwan (Province of China)</v>
      </c>
      <c r="B783" t="s">
        <v>37</v>
      </c>
      <c r="C783" t="s">
        <v>183</v>
      </c>
      <c r="D783">
        <v>3</v>
      </c>
      <c r="E783" t="s">
        <v>246</v>
      </c>
      <c r="F783" t="s">
        <v>261</v>
      </c>
      <c r="G783" t="s">
        <v>141</v>
      </c>
      <c r="H783">
        <v>1835</v>
      </c>
      <c r="I783">
        <v>1800</v>
      </c>
      <c r="J783">
        <v>78.5</v>
      </c>
      <c r="K783">
        <v>2</v>
      </c>
      <c r="L783">
        <v>385</v>
      </c>
      <c r="M783">
        <v>12.3</v>
      </c>
      <c r="N783">
        <v>1.1000000000000001</v>
      </c>
      <c r="O783">
        <v>5</v>
      </c>
      <c r="P783">
        <v>5.6</v>
      </c>
      <c r="Q783">
        <v>8.1</v>
      </c>
      <c r="R783">
        <v>3.1</v>
      </c>
      <c r="S783">
        <v>80</v>
      </c>
      <c r="T783">
        <v>12800</v>
      </c>
      <c r="U783">
        <v>23400</v>
      </c>
      <c r="V783">
        <v>32500</v>
      </c>
    </row>
    <row r="784" spans="1:22" x14ac:dyDescent="0.25">
      <c r="A784" t="str">
        <f t="shared" si="12"/>
        <v>YAG1Female + maleTaiwan (Province of China)</v>
      </c>
      <c r="B784" t="s">
        <v>37</v>
      </c>
      <c r="C784" t="s">
        <v>184</v>
      </c>
      <c r="D784">
        <v>1</v>
      </c>
      <c r="E784" t="s">
        <v>246</v>
      </c>
      <c r="F784" t="s">
        <v>261</v>
      </c>
      <c r="G784" t="s">
        <v>141</v>
      </c>
      <c r="H784">
        <v>1880</v>
      </c>
      <c r="I784">
        <v>1865</v>
      </c>
      <c r="J784">
        <v>81.5</v>
      </c>
      <c r="K784">
        <v>0.6</v>
      </c>
      <c r="L784">
        <v>345</v>
      </c>
      <c r="M784">
        <v>10.7</v>
      </c>
      <c r="N784">
        <v>1.4</v>
      </c>
      <c r="O784">
        <v>3.7</v>
      </c>
      <c r="P784">
        <v>4.3</v>
      </c>
      <c r="Q784">
        <v>6.3</v>
      </c>
      <c r="R784">
        <v>2.6</v>
      </c>
      <c r="S784">
        <v>65</v>
      </c>
      <c r="T784">
        <v>14200</v>
      </c>
      <c r="U784">
        <v>20400</v>
      </c>
      <c r="V784">
        <v>28100</v>
      </c>
    </row>
    <row r="785" spans="1:22" x14ac:dyDescent="0.25">
      <c r="A785" t="str">
        <f t="shared" si="12"/>
        <v>YAG5Female + maleTaiwan (Province of China)</v>
      </c>
      <c r="B785" t="s">
        <v>40</v>
      </c>
      <c r="C785" t="s">
        <v>250</v>
      </c>
      <c r="D785">
        <v>5</v>
      </c>
      <c r="E785" t="s">
        <v>246</v>
      </c>
      <c r="F785" t="s">
        <v>261</v>
      </c>
      <c r="G785" t="s">
        <v>141</v>
      </c>
      <c r="H785">
        <v>2020</v>
      </c>
      <c r="I785">
        <v>1985</v>
      </c>
      <c r="J785">
        <v>80.900000000000006</v>
      </c>
      <c r="K785">
        <v>1.6</v>
      </c>
      <c r="L785">
        <v>380</v>
      </c>
      <c r="M785">
        <v>12.5</v>
      </c>
      <c r="N785">
        <v>0.7</v>
      </c>
      <c r="O785">
        <v>4.2</v>
      </c>
      <c r="P785">
        <v>4.7</v>
      </c>
      <c r="Q785">
        <v>5.9</v>
      </c>
      <c r="R785">
        <v>1.7</v>
      </c>
      <c r="S785">
        <v>75</v>
      </c>
      <c r="T785">
        <v>20500</v>
      </c>
      <c r="U785">
        <v>30000</v>
      </c>
      <c r="V785">
        <v>35900</v>
      </c>
    </row>
    <row r="786" spans="1:22" x14ac:dyDescent="0.25">
      <c r="A786" t="str">
        <f t="shared" si="12"/>
        <v>YAG3Female + maleTaiwan (Province of China)</v>
      </c>
      <c r="B786" t="s">
        <v>40</v>
      </c>
      <c r="C786" t="s">
        <v>123</v>
      </c>
      <c r="D786">
        <v>3</v>
      </c>
      <c r="E786" t="s">
        <v>246</v>
      </c>
      <c r="F786" t="s">
        <v>261</v>
      </c>
      <c r="G786" t="s">
        <v>141</v>
      </c>
      <c r="H786">
        <v>1905</v>
      </c>
      <c r="I786">
        <v>1870</v>
      </c>
      <c r="J786">
        <v>78.7</v>
      </c>
      <c r="K786">
        <v>1.7</v>
      </c>
      <c r="L786">
        <v>400</v>
      </c>
      <c r="M786">
        <v>12.7</v>
      </c>
      <c r="N786">
        <v>1.2</v>
      </c>
      <c r="O786">
        <v>5</v>
      </c>
      <c r="P786">
        <v>5.7</v>
      </c>
      <c r="Q786">
        <v>7.3</v>
      </c>
      <c r="R786">
        <v>2.2999999999999998</v>
      </c>
      <c r="S786">
        <v>85</v>
      </c>
      <c r="T786">
        <v>14600</v>
      </c>
      <c r="U786">
        <v>24200</v>
      </c>
      <c r="V786">
        <v>29600</v>
      </c>
    </row>
    <row r="787" spans="1:22" x14ac:dyDescent="0.25">
      <c r="A787" t="str">
        <f t="shared" si="12"/>
        <v>YAG1Female + maleTaiwan (Province of China)</v>
      </c>
      <c r="B787" t="s">
        <v>40</v>
      </c>
      <c r="C787" t="s">
        <v>124</v>
      </c>
      <c r="D787">
        <v>1</v>
      </c>
      <c r="E787" t="s">
        <v>246</v>
      </c>
      <c r="F787" t="s">
        <v>261</v>
      </c>
      <c r="G787" t="s">
        <v>141</v>
      </c>
      <c r="H787">
        <v>1845</v>
      </c>
      <c r="I787">
        <v>1830</v>
      </c>
      <c r="J787">
        <v>80.8</v>
      </c>
      <c r="K787">
        <v>0.8</v>
      </c>
      <c r="L787">
        <v>350</v>
      </c>
      <c r="M787">
        <v>10.1</v>
      </c>
      <c r="N787">
        <v>2</v>
      </c>
      <c r="O787">
        <v>4.4000000000000004</v>
      </c>
      <c r="P787">
        <v>5.2</v>
      </c>
      <c r="Q787">
        <v>7.2</v>
      </c>
      <c r="R787">
        <v>2.8</v>
      </c>
      <c r="S787">
        <v>70</v>
      </c>
      <c r="T787">
        <v>14800</v>
      </c>
      <c r="U787">
        <v>20900</v>
      </c>
      <c r="V787">
        <v>25800</v>
      </c>
    </row>
    <row r="788" spans="1:22" x14ac:dyDescent="0.25">
      <c r="A788" t="str">
        <f t="shared" si="12"/>
        <v>YAG5Female + maleTaiwan (Province of China)</v>
      </c>
      <c r="B788" t="s">
        <v>26</v>
      </c>
      <c r="C788" t="s">
        <v>183</v>
      </c>
      <c r="D788">
        <v>5</v>
      </c>
      <c r="E788" t="s">
        <v>246</v>
      </c>
      <c r="F788" t="s">
        <v>261</v>
      </c>
      <c r="G788" t="s">
        <v>141</v>
      </c>
      <c r="H788">
        <v>1835</v>
      </c>
      <c r="I788">
        <v>1795</v>
      </c>
      <c r="J788">
        <v>79.400000000000006</v>
      </c>
      <c r="K788">
        <v>2.2000000000000002</v>
      </c>
      <c r="L788">
        <v>370</v>
      </c>
      <c r="M788">
        <v>12.8</v>
      </c>
      <c r="N788">
        <v>0.7</v>
      </c>
      <c r="O788">
        <v>5.5</v>
      </c>
      <c r="P788">
        <v>5.8</v>
      </c>
      <c r="Q788">
        <v>7.1</v>
      </c>
      <c r="R788">
        <v>1.6</v>
      </c>
      <c r="S788">
        <v>90</v>
      </c>
      <c r="T788">
        <v>13700</v>
      </c>
      <c r="U788">
        <v>26800</v>
      </c>
      <c r="V788">
        <v>42300</v>
      </c>
    </row>
    <row r="789" spans="1:22" x14ac:dyDescent="0.25">
      <c r="A789" t="str">
        <f t="shared" si="12"/>
        <v>YAG3Female + maleTaiwan (Province of China)</v>
      </c>
      <c r="B789" t="s">
        <v>26</v>
      </c>
      <c r="C789" t="s">
        <v>184</v>
      </c>
      <c r="D789">
        <v>3</v>
      </c>
      <c r="E789" t="s">
        <v>246</v>
      </c>
      <c r="F789" t="s">
        <v>261</v>
      </c>
      <c r="G789" t="s">
        <v>141</v>
      </c>
      <c r="H789">
        <v>1880</v>
      </c>
      <c r="I789">
        <v>1855</v>
      </c>
      <c r="J789">
        <v>82.4</v>
      </c>
      <c r="K789">
        <v>1.1000000000000001</v>
      </c>
      <c r="L789">
        <v>325</v>
      </c>
      <c r="M789">
        <v>11.5</v>
      </c>
      <c r="N789">
        <v>0.9</v>
      </c>
      <c r="O789">
        <v>3.2</v>
      </c>
      <c r="P789">
        <v>4</v>
      </c>
      <c r="Q789">
        <v>5.2</v>
      </c>
      <c r="R789">
        <v>2</v>
      </c>
      <c r="S789">
        <v>55</v>
      </c>
      <c r="T789">
        <v>17200</v>
      </c>
      <c r="U789">
        <v>25900</v>
      </c>
      <c r="V789">
        <v>36900</v>
      </c>
    </row>
    <row r="790" spans="1:22" x14ac:dyDescent="0.25">
      <c r="A790" t="str">
        <f t="shared" si="12"/>
        <v>YAG1Female + maleTaiwan (Province of China)</v>
      </c>
      <c r="B790" t="s">
        <v>26</v>
      </c>
      <c r="C790" t="s">
        <v>37</v>
      </c>
      <c r="D790">
        <v>1</v>
      </c>
      <c r="E790" t="s">
        <v>246</v>
      </c>
      <c r="F790" t="s">
        <v>261</v>
      </c>
      <c r="G790" t="s">
        <v>141</v>
      </c>
      <c r="H790">
        <v>1835</v>
      </c>
      <c r="I790">
        <v>1815</v>
      </c>
      <c r="J790">
        <v>76.7</v>
      </c>
      <c r="K790">
        <v>1</v>
      </c>
      <c r="L790">
        <v>425</v>
      </c>
      <c r="M790">
        <v>11.4</v>
      </c>
      <c r="N790">
        <v>2.9</v>
      </c>
      <c r="O790">
        <v>5.8</v>
      </c>
      <c r="P790">
        <v>7</v>
      </c>
      <c r="Q790">
        <v>9</v>
      </c>
      <c r="R790">
        <v>3.2</v>
      </c>
      <c r="S790">
        <v>95</v>
      </c>
      <c r="T790">
        <v>15700</v>
      </c>
      <c r="U790">
        <v>21500</v>
      </c>
      <c r="V790">
        <v>29600</v>
      </c>
    </row>
    <row r="791" spans="1:22" x14ac:dyDescent="0.25">
      <c r="A791" t="str">
        <f t="shared" si="12"/>
        <v>YAG5Female + maleTaiwan (Province of China)</v>
      </c>
      <c r="B791" t="s">
        <v>104</v>
      </c>
      <c r="C791" t="s">
        <v>123</v>
      </c>
      <c r="D791">
        <v>5</v>
      </c>
      <c r="E791" t="s">
        <v>246</v>
      </c>
      <c r="F791" t="s">
        <v>261</v>
      </c>
      <c r="G791" t="s">
        <v>141</v>
      </c>
      <c r="H791">
        <v>1905</v>
      </c>
      <c r="I791">
        <v>1870</v>
      </c>
      <c r="J791">
        <v>79.400000000000006</v>
      </c>
      <c r="K791">
        <v>1.9</v>
      </c>
      <c r="L791">
        <v>385</v>
      </c>
      <c r="M791">
        <v>13.1</v>
      </c>
      <c r="N791">
        <v>0.6</v>
      </c>
      <c r="O791">
        <v>5.5</v>
      </c>
      <c r="P791">
        <v>6</v>
      </c>
      <c r="Q791">
        <v>6.9</v>
      </c>
      <c r="R791">
        <v>1.4</v>
      </c>
      <c r="S791">
        <v>95</v>
      </c>
      <c r="T791">
        <v>17500</v>
      </c>
      <c r="U791">
        <v>25900</v>
      </c>
      <c r="V791">
        <v>35800</v>
      </c>
    </row>
    <row r="792" spans="1:22" x14ac:dyDescent="0.25">
      <c r="A792" t="str">
        <f t="shared" si="12"/>
        <v>YAG3Female + maleTaiwan (Province of China)</v>
      </c>
      <c r="B792" t="s">
        <v>104</v>
      </c>
      <c r="C792" t="s">
        <v>124</v>
      </c>
      <c r="D792">
        <v>3</v>
      </c>
      <c r="E792" t="s">
        <v>246</v>
      </c>
      <c r="F792" t="s">
        <v>261</v>
      </c>
      <c r="G792" t="s">
        <v>141</v>
      </c>
      <c r="H792">
        <v>1845</v>
      </c>
      <c r="I792">
        <v>1810</v>
      </c>
      <c r="J792">
        <v>82.2</v>
      </c>
      <c r="K792">
        <v>1.7</v>
      </c>
      <c r="L792">
        <v>325</v>
      </c>
      <c r="M792">
        <v>10.1</v>
      </c>
      <c r="N792">
        <v>1.3</v>
      </c>
      <c r="O792">
        <v>4.5999999999999996</v>
      </c>
      <c r="P792">
        <v>5.4</v>
      </c>
      <c r="Q792">
        <v>6.5</v>
      </c>
      <c r="R792">
        <v>1.9</v>
      </c>
      <c r="S792">
        <v>75</v>
      </c>
      <c r="T792">
        <v>17500</v>
      </c>
      <c r="U792">
        <v>23000</v>
      </c>
      <c r="V792">
        <v>31400</v>
      </c>
    </row>
    <row r="793" spans="1:22" x14ac:dyDescent="0.25">
      <c r="A793" t="str">
        <f t="shared" si="12"/>
        <v>YAG1Female + maleTaiwan (Province of China)</v>
      </c>
      <c r="B793" t="s">
        <v>104</v>
      </c>
      <c r="C793" t="s">
        <v>40</v>
      </c>
      <c r="D793">
        <v>1</v>
      </c>
      <c r="E793" t="s">
        <v>246</v>
      </c>
      <c r="F793" t="s">
        <v>261</v>
      </c>
      <c r="G793" t="s">
        <v>141</v>
      </c>
      <c r="H793">
        <v>1670</v>
      </c>
      <c r="I793">
        <v>1650</v>
      </c>
      <c r="J793">
        <v>74</v>
      </c>
      <c r="K793">
        <v>1.3</v>
      </c>
      <c r="L793">
        <v>430</v>
      </c>
      <c r="M793">
        <v>14.3</v>
      </c>
      <c r="N793">
        <v>3</v>
      </c>
      <c r="O793">
        <v>5.5</v>
      </c>
      <c r="P793">
        <v>6.1</v>
      </c>
      <c r="Q793">
        <v>8.6999999999999993</v>
      </c>
      <c r="R793">
        <v>3.3</v>
      </c>
      <c r="S793">
        <v>80</v>
      </c>
      <c r="T793">
        <v>16400</v>
      </c>
      <c r="U793">
        <v>25200</v>
      </c>
      <c r="V793">
        <v>31000</v>
      </c>
    </row>
    <row r="794" spans="1:22" x14ac:dyDescent="0.25">
      <c r="A794" t="str">
        <f t="shared" si="12"/>
        <v>YAG5Female + maleTaiwan (Province of China)</v>
      </c>
      <c r="B794" t="s">
        <v>251</v>
      </c>
      <c r="C794" t="s">
        <v>184</v>
      </c>
      <c r="D794">
        <v>5</v>
      </c>
      <c r="E794" t="s">
        <v>246</v>
      </c>
      <c r="F794" t="s">
        <v>261</v>
      </c>
      <c r="G794" t="s">
        <v>141</v>
      </c>
      <c r="H794">
        <v>1880</v>
      </c>
      <c r="I794">
        <v>1850</v>
      </c>
      <c r="J794">
        <v>83</v>
      </c>
      <c r="K794">
        <v>1.5</v>
      </c>
      <c r="L794">
        <v>315</v>
      </c>
      <c r="M794">
        <v>11.7</v>
      </c>
      <c r="N794">
        <v>0.5</v>
      </c>
      <c r="O794">
        <v>3.8</v>
      </c>
      <c r="P794">
        <v>4.2</v>
      </c>
      <c r="Q794">
        <v>4.8</v>
      </c>
      <c r="R794">
        <v>1</v>
      </c>
      <c r="S794">
        <v>65</v>
      </c>
      <c r="T794">
        <v>17900</v>
      </c>
      <c r="U794">
        <v>30700</v>
      </c>
      <c r="V794">
        <v>38300</v>
      </c>
    </row>
    <row r="795" spans="1:22" x14ac:dyDescent="0.25">
      <c r="A795" t="str">
        <f t="shared" si="12"/>
        <v>YAG3Female + maleTaiwan (Province of China)</v>
      </c>
      <c r="B795" t="s">
        <v>251</v>
      </c>
      <c r="C795" t="s">
        <v>37</v>
      </c>
      <c r="D795">
        <v>3</v>
      </c>
      <c r="E795" t="s">
        <v>246</v>
      </c>
      <c r="F795" t="s">
        <v>261</v>
      </c>
      <c r="G795" t="s">
        <v>141</v>
      </c>
      <c r="H795">
        <v>1835</v>
      </c>
      <c r="I795">
        <v>1800</v>
      </c>
      <c r="J795">
        <v>77.8</v>
      </c>
      <c r="K795">
        <v>1.9</v>
      </c>
      <c r="L795">
        <v>400</v>
      </c>
      <c r="M795">
        <v>12.5</v>
      </c>
      <c r="N795">
        <v>1.4</v>
      </c>
      <c r="O795">
        <v>6.1</v>
      </c>
      <c r="P795">
        <v>7.2</v>
      </c>
      <c r="Q795">
        <v>8.3000000000000007</v>
      </c>
      <c r="R795">
        <v>2.2000000000000002</v>
      </c>
      <c r="S795">
        <v>100</v>
      </c>
      <c r="T795">
        <v>21200</v>
      </c>
      <c r="U795">
        <v>28800</v>
      </c>
      <c r="V795">
        <v>38300</v>
      </c>
    </row>
    <row r="796" spans="1:22" x14ac:dyDescent="0.25">
      <c r="A796" t="str">
        <f t="shared" si="12"/>
        <v>YAG1Female + maleTaiwan (Province of China)</v>
      </c>
      <c r="B796" t="s">
        <v>251</v>
      </c>
      <c r="C796" t="s">
        <v>26</v>
      </c>
      <c r="D796">
        <v>1</v>
      </c>
      <c r="E796" t="s">
        <v>246</v>
      </c>
      <c r="F796" t="s">
        <v>261</v>
      </c>
      <c r="G796" t="s">
        <v>141</v>
      </c>
      <c r="H796">
        <v>1745</v>
      </c>
      <c r="I796">
        <v>1730</v>
      </c>
      <c r="J796">
        <v>74.599999999999994</v>
      </c>
      <c r="K796">
        <v>1</v>
      </c>
      <c r="L796">
        <v>440</v>
      </c>
      <c r="M796">
        <v>13.8</v>
      </c>
      <c r="N796">
        <v>2.5</v>
      </c>
      <c r="O796">
        <v>6.2</v>
      </c>
      <c r="P796">
        <v>7.3</v>
      </c>
      <c r="Q796">
        <v>9.1</v>
      </c>
      <c r="R796">
        <v>2.9</v>
      </c>
      <c r="S796">
        <v>100</v>
      </c>
      <c r="T796">
        <v>17500</v>
      </c>
      <c r="U796">
        <v>25900</v>
      </c>
      <c r="V796">
        <v>33600</v>
      </c>
    </row>
    <row r="797" spans="1:22" x14ac:dyDescent="0.25">
      <c r="A797" t="str">
        <f t="shared" si="12"/>
        <v>YAG5MaleTaiwan (Province of China)</v>
      </c>
      <c r="B797" t="s">
        <v>37</v>
      </c>
      <c r="C797" t="s">
        <v>249</v>
      </c>
      <c r="D797">
        <v>5</v>
      </c>
      <c r="E797" t="s">
        <v>22</v>
      </c>
      <c r="F797" t="s">
        <v>261</v>
      </c>
      <c r="G797" t="s">
        <v>141</v>
      </c>
      <c r="H797">
        <v>610</v>
      </c>
      <c r="I797">
        <v>600</v>
      </c>
      <c r="J797">
        <v>82.6</v>
      </c>
      <c r="K797">
        <v>1.5</v>
      </c>
      <c r="L797">
        <v>105</v>
      </c>
      <c r="M797">
        <v>13</v>
      </c>
      <c r="N797">
        <v>0.3</v>
      </c>
      <c r="O797">
        <v>2</v>
      </c>
      <c r="P797">
        <v>2.2999999999999998</v>
      </c>
      <c r="Q797">
        <v>4.2</v>
      </c>
      <c r="R797">
        <v>2.2000000000000002</v>
      </c>
      <c r="S797">
        <v>10</v>
      </c>
      <c r="T797">
        <v>23000</v>
      </c>
      <c r="U797">
        <v>36900</v>
      </c>
      <c r="V797">
        <v>59500</v>
      </c>
    </row>
    <row r="798" spans="1:22" x14ac:dyDescent="0.25">
      <c r="A798" t="str">
        <f t="shared" si="12"/>
        <v>YAG3MaleTaiwan (Province of China)</v>
      </c>
      <c r="B798" t="s">
        <v>37</v>
      </c>
      <c r="C798" t="s">
        <v>183</v>
      </c>
      <c r="D798">
        <v>3</v>
      </c>
      <c r="E798" t="s">
        <v>22</v>
      </c>
      <c r="F798" t="s">
        <v>261</v>
      </c>
      <c r="G798" t="s">
        <v>141</v>
      </c>
      <c r="H798">
        <v>515</v>
      </c>
      <c r="I798">
        <v>505</v>
      </c>
      <c r="J798">
        <v>82.2</v>
      </c>
      <c r="K798">
        <v>1.4</v>
      </c>
      <c r="L798">
        <v>90</v>
      </c>
      <c r="M798">
        <v>8.3000000000000007</v>
      </c>
      <c r="N798">
        <v>1</v>
      </c>
      <c r="O798">
        <v>4</v>
      </c>
      <c r="P798">
        <v>4.9000000000000004</v>
      </c>
      <c r="Q798">
        <v>8.5</v>
      </c>
      <c r="R798">
        <v>4.5</v>
      </c>
      <c r="S798">
        <v>15</v>
      </c>
      <c r="T798">
        <v>7700</v>
      </c>
      <c r="U798">
        <v>20100</v>
      </c>
      <c r="V798">
        <v>35000</v>
      </c>
    </row>
    <row r="799" spans="1:22" x14ac:dyDescent="0.25">
      <c r="A799" t="str">
        <f t="shared" si="12"/>
        <v>YAG1MaleTaiwan (Province of China)</v>
      </c>
      <c r="B799" t="s">
        <v>37</v>
      </c>
      <c r="C799" t="s">
        <v>184</v>
      </c>
      <c r="D799">
        <v>1</v>
      </c>
      <c r="E799" t="s">
        <v>22</v>
      </c>
      <c r="F799" t="s">
        <v>261</v>
      </c>
      <c r="G799" t="s">
        <v>141</v>
      </c>
      <c r="H799">
        <v>510</v>
      </c>
      <c r="I799">
        <v>510</v>
      </c>
      <c r="J799">
        <v>83.7</v>
      </c>
      <c r="K799">
        <v>0.6</v>
      </c>
      <c r="L799">
        <v>85</v>
      </c>
      <c r="M799">
        <v>8.9</v>
      </c>
      <c r="N799">
        <v>0.4</v>
      </c>
      <c r="O799">
        <v>3.9</v>
      </c>
      <c r="P799">
        <v>4.5</v>
      </c>
      <c r="Q799">
        <v>7.1</v>
      </c>
      <c r="R799">
        <v>3.1</v>
      </c>
      <c r="S799">
        <v>15</v>
      </c>
      <c r="T799">
        <v>15700</v>
      </c>
      <c r="U799">
        <v>25900</v>
      </c>
      <c r="V799">
        <v>37200</v>
      </c>
    </row>
    <row r="800" spans="1:22" x14ac:dyDescent="0.25">
      <c r="A800" t="str">
        <f t="shared" si="12"/>
        <v>YAG5MaleTaiwan (Province of China)</v>
      </c>
      <c r="B800" t="s">
        <v>40</v>
      </c>
      <c r="C800" t="s">
        <v>250</v>
      </c>
      <c r="D800">
        <v>5</v>
      </c>
      <c r="E800" t="s">
        <v>22</v>
      </c>
      <c r="F800" t="s">
        <v>261</v>
      </c>
      <c r="G800" t="s">
        <v>141</v>
      </c>
      <c r="H800">
        <v>580</v>
      </c>
      <c r="I800">
        <v>570</v>
      </c>
      <c r="J800">
        <v>80.400000000000006</v>
      </c>
      <c r="K800">
        <v>1</v>
      </c>
      <c r="L800">
        <v>110</v>
      </c>
      <c r="M800">
        <v>13.1</v>
      </c>
      <c r="N800">
        <v>0.5</v>
      </c>
      <c r="O800">
        <v>3.7</v>
      </c>
      <c r="P800">
        <v>4.4000000000000004</v>
      </c>
      <c r="Q800">
        <v>5.9</v>
      </c>
      <c r="R800">
        <v>2.2999999999999998</v>
      </c>
      <c r="S800">
        <v>20</v>
      </c>
      <c r="T800">
        <v>21900</v>
      </c>
      <c r="U800">
        <v>29100</v>
      </c>
      <c r="V800">
        <v>34800</v>
      </c>
    </row>
    <row r="801" spans="1:22" x14ac:dyDescent="0.25">
      <c r="A801" t="str">
        <f t="shared" si="12"/>
        <v>YAG3MaleTaiwan (Province of China)</v>
      </c>
      <c r="B801" t="s">
        <v>40</v>
      </c>
      <c r="C801" t="s">
        <v>123</v>
      </c>
      <c r="D801">
        <v>3</v>
      </c>
      <c r="E801" t="s">
        <v>22</v>
      </c>
      <c r="F801" t="s">
        <v>261</v>
      </c>
      <c r="G801" t="s">
        <v>141</v>
      </c>
      <c r="H801">
        <v>525</v>
      </c>
      <c r="I801">
        <v>520</v>
      </c>
      <c r="J801">
        <v>79.8</v>
      </c>
      <c r="K801">
        <v>0.6</v>
      </c>
      <c r="L801">
        <v>105</v>
      </c>
      <c r="M801">
        <v>11.1</v>
      </c>
      <c r="N801">
        <v>1</v>
      </c>
      <c r="O801">
        <v>4.8</v>
      </c>
      <c r="P801">
        <v>5.8</v>
      </c>
      <c r="Q801">
        <v>8.1</v>
      </c>
      <c r="R801">
        <v>3.3</v>
      </c>
      <c r="S801">
        <v>25</v>
      </c>
      <c r="T801">
        <v>17900</v>
      </c>
      <c r="U801">
        <v>22700</v>
      </c>
      <c r="V801">
        <v>27800</v>
      </c>
    </row>
    <row r="802" spans="1:22" x14ac:dyDescent="0.25">
      <c r="A802" t="str">
        <f t="shared" si="12"/>
        <v>YAG1MaleTaiwan (Province of China)</v>
      </c>
      <c r="B802" t="s">
        <v>40</v>
      </c>
      <c r="C802" t="s">
        <v>124</v>
      </c>
      <c r="D802">
        <v>1</v>
      </c>
      <c r="E802" t="s">
        <v>22</v>
      </c>
      <c r="F802" t="s">
        <v>261</v>
      </c>
      <c r="G802" t="s">
        <v>141</v>
      </c>
      <c r="H802">
        <v>520</v>
      </c>
      <c r="I802">
        <v>515</v>
      </c>
      <c r="J802">
        <v>82.1</v>
      </c>
      <c r="K802">
        <v>1</v>
      </c>
      <c r="L802">
        <v>90</v>
      </c>
      <c r="M802">
        <v>8.1999999999999993</v>
      </c>
      <c r="N802">
        <v>1.6</v>
      </c>
      <c r="O802">
        <v>3.3</v>
      </c>
      <c r="P802">
        <v>4.0999999999999996</v>
      </c>
      <c r="Q802">
        <v>8.1999999999999993</v>
      </c>
      <c r="R802">
        <v>4.9000000000000004</v>
      </c>
      <c r="S802">
        <v>15</v>
      </c>
      <c r="T802">
        <v>17400</v>
      </c>
      <c r="U802">
        <v>20500</v>
      </c>
      <c r="V802">
        <v>24900</v>
      </c>
    </row>
    <row r="803" spans="1:22" x14ac:dyDescent="0.25">
      <c r="A803" t="str">
        <f t="shared" si="12"/>
        <v>YAG5MaleTaiwan (Province of China)</v>
      </c>
      <c r="B803" t="s">
        <v>26</v>
      </c>
      <c r="C803" t="s">
        <v>183</v>
      </c>
      <c r="D803">
        <v>5</v>
      </c>
      <c r="E803" t="s">
        <v>22</v>
      </c>
      <c r="F803" t="s">
        <v>261</v>
      </c>
      <c r="G803" t="s">
        <v>141</v>
      </c>
      <c r="H803">
        <v>515</v>
      </c>
      <c r="I803">
        <v>505</v>
      </c>
      <c r="J803">
        <v>83.4</v>
      </c>
      <c r="K803">
        <v>1.4</v>
      </c>
      <c r="L803">
        <v>85</v>
      </c>
      <c r="M803">
        <v>9.5</v>
      </c>
      <c r="N803">
        <v>0.2</v>
      </c>
      <c r="O803">
        <v>5.3</v>
      </c>
      <c r="P803">
        <v>5.5</v>
      </c>
      <c r="Q803">
        <v>6.9</v>
      </c>
      <c r="R803">
        <v>1.6</v>
      </c>
      <c r="S803">
        <v>25</v>
      </c>
      <c r="T803">
        <v>11700</v>
      </c>
      <c r="U803">
        <v>26300</v>
      </c>
      <c r="V803">
        <v>43400</v>
      </c>
    </row>
    <row r="804" spans="1:22" x14ac:dyDescent="0.25">
      <c r="A804" t="str">
        <f t="shared" si="12"/>
        <v>YAG3MaleTaiwan (Province of China)</v>
      </c>
      <c r="B804" t="s">
        <v>26</v>
      </c>
      <c r="C804" t="s">
        <v>184</v>
      </c>
      <c r="D804">
        <v>3</v>
      </c>
      <c r="E804" t="s">
        <v>22</v>
      </c>
      <c r="F804" t="s">
        <v>261</v>
      </c>
      <c r="G804" t="s">
        <v>141</v>
      </c>
      <c r="H804">
        <v>510</v>
      </c>
      <c r="I804">
        <v>510</v>
      </c>
      <c r="J804">
        <v>84.6</v>
      </c>
      <c r="K804">
        <v>0.6</v>
      </c>
      <c r="L804">
        <v>80</v>
      </c>
      <c r="M804">
        <v>8.6999999999999993</v>
      </c>
      <c r="N804">
        <v>1</v>
      </c>
      <c r="O804">
        <v>3.5</v>
      </c>
      <c r="P804">
        <v>4.3</v>
      </c>
      <c r="Q804">
        <v>5.7</v>
      </c>
      <c r="R804">
        <v>2.2000000000000002</v>
      </c>
      <c r="S804">
        <v>15</v>
      </c>
      <c r="T804">
        <v>17200</v>
      </c>
      <c r="U804">
        <v>34000</v>
      </c>
      <c r="V804">
        <v>54400</v>
      </c>
    </row>
    <row r="805" spans="1:22" x14ac:dyDescent="0.25">
      <c r="A805" t="str">
        <f t="shared" si="12"/>
        <v>YAG1MaleTaiwan (Province of China)</v>
      </c>
      <c r="B805" t="s">
        <v>26</v>
      </c>
      <c r="C805" t="s">
        <v>37</v>
      </c>
      <c r="D805">
        <v>1</v>
      </c>
      <c r="E805" t="s">
        <v>22</v>
      </c>
      <c r="F805" t="s">
        <v>261</v>
      </c>
      <c r="G805" t="s">
        <v>141</v>
      </c>
      <c r="H805">
        <v>510</v>
      </c>
      <c r="I805">
        <v>505</v>
      </c>
      <c r="J805">
        <v>79.599999999999994</v>
      </c>
      <c r="K805">
        <v>0.8</v>
      </c>
      <c r="L805">
        <v>105</v>
      </c>
      <c r="M805">
        <v>7.7</v>
      </c>
      <c r="N805">
        <v>2.2000000000000002</v>
      </c>
      <c r="O805">
        <v>5.0999999999999996</v>
      </c>
      <c r="P805">
        <v>6.7</v>
      </c>
      <c r="Q805">
        <v>10.5</v>
      </c>
      <c r="R805">
        <v>5.3</v>
      </c>
      <c r="S805">
        <v>20</v>
      </c>
      <c r="T805">
        <v>17500</v>
      </c>
      <c r="U805">
        <v>25400</v>
      </c>
      <c r="V805">
        <v>29600</v>
      </c>
    </row>
    <row r="806" spans="1:22" x14ac:dyDescent="0.25">
      <c r="A806" t="str">
        <f t="shared" si="12"/>
        <v>YAG5MaleTaiwan (Province of China)</v>
      </c>
      <c r="B806" t="s">
        <v>104</v>
      </c>
      <c r="C806" t="s">
        <v>123</v>
      </c>
      <c r="D806">
        <v>5</v>
      </c>
      <c r="E806" t="s">
        <v>22</v>
      </c>
      <c r="F806" t="s">
        <v>261</v>
      </c>
      <c r="G806" t="s">
        <v>141</v>
      </c>
      <c r="H806">
        <v>525</v>
      </c>
      <c r="I806">
        <v>520</v>
      </c>
      <c r="J806">
        <v>80.599999999999994</v>
      </c>
      <c r="K806">
        <v>0.6</v>
      </c>
      <c r="L806">
        <v>100</v>
      </c>
      <c r="M806">
        <v>11.5</v>
      </c>
      <c r="N806">
        <v>0.8</v>
      </c>
      <c r="O806">
        <v>5.2</v>
      </c>
      <c r="P806">
        <v>6.1</v>
      </c>
      <c r="Q806">
        <v>7.1</v>
      </c>
      <c r="R806">
        <v>1.9</v>
      </c>
      <c r="S806">
        <v>25</v>
      </c>
      <c r="T806">
        <v>20800</v>
      </c>
      <c r="U806">
        <v>26800</v>
      </c>
      <c r="V806">
        <v>35800</v>
      </c>
    </row>
    <row r="807" spans="1:22" x14ac:dyDescent="0.25">
      <c r="A807" t="str">
        <f t="shared" si="12"/>
        <v>YAG3MaleTaiwan (Province of China)</v>
      </c>
      <c r="B807" t="s">
        <v>104</v>
      </c>
      <c r="C807" t="s">
        <v>124</v>
      </c>
      <c r="D807">
        <v>3</v>
      </c>
      <c r="E807" t="s">
        <v>22</v>
      </c>
      <c r="F807" t="s">
        <v>261</v>
      </c>
      <c r="G807" t="s">
        <v>141</v>
      </c>
      <c r="H807">
        <v>520</v>
      </c>
      <c r="I807">
        <v>515</v>
      </c>
      <c r="J807">
        <v>83.6</v>
      </c>
      <c r="K807">
        <v>1.3</v>
      </c>
      <c r="L807">
        <v>85</v>
      </c>
      <c r="M807">
        <v>8.4</v>
      </c>
      <c r="N807">
        <v>1.4</v>
      </c>
      <c r="O807">
        <v>3.5</v>
      </c>
      <c r="P807">
        <v>4.3</v>
      </c>
      <c r="Q807">
        <v>6.6</v>
      </c>
      <c r="R807">
        <v>3.1</v>
      </c>
      <c r="S807">
        <v>15</v>
      </c>
      <c r="T807">
        <v>13900</v>
      </c>
      <c r="U807">
        <v>23000</v>
      </c>
      <c r="V807">
        <v>33900</v>
      </c>
    </row>
    <row r="808" spans="1:22" x14ac:dyDescent="0.25">
      <c r="A808" t="str">
        <f t="shared" si="12"/>
        <v>YAG1MaleTaiwan (Province of China)</v>
      </c>
      <c r="B808" t="s">
        <v>104</v>
      </c>
      <c r="C808" t="s">
        <v>40</v>
      </c>
      <c r="D808">
        <v>1</v>
      </c>
      <c r="E808" t="s">
        <v>22</v>
      </c>
      <c r="F808" t="s">
        <v>261</v>
      </c>
      <c r="G808" t="s">
        <v>141</v>
      </c>
      <c r="H808">
        <v>490</v>
      </c>
      <c r="I808">
        <v>485</v>
      </c>
      <c r="J808">
        <v>75.900000000000006</v>
      </c>
      <c r="K808">
        <v>1.2</v>
      </c>
      <c r="L808">
        <v>115</v>
      </c>
      <c r="M808">
        <v>11.1</v>
      </c>
      <c r="N808">
        <v>1.4</v>
      </c>
      <c r="O808">
        <v>4.9000000000000004</v>
      </c>
      <c r="P808">
        <v>6</v>
      </c>
      <c r="Q808">
        <v>11.5</v>
      </c>
      <c r="R808">
        <v>6.6</v>
      </c>
      <c r="S808">
        <v>20</v>
      </c>
      <c r="T808">
        <v>17500</v>
      </c>
      <c r="U808">
        <v>22300</v>
      </c>
      <c r="V808">
        <v>30000</v>
      </c>
    </row>
    <row r="809" spans="1:22" x14ac:dyDescent="0.25">
      <c r="A809" t="str">
        <f t="shared" si="12"/>
        <v>YAG5MaleTaiwan (Province of China)</v>
      </c>
      <c r="B809" t="s">
        <v>251</v>
      </c>
      <c r="C809" t="s">
        <v>184</v>
      </c>
      <c r="D809">
        <v>5</v>
      </c>
      <c r="E809" t="s">
        <v>22</v>
      </c>
      <c r="F809" t="s">
        <v>261</v>
      </c>
      <c r="G809" t="s">
        <v>141</v>
      </c>
      <c r="H809">
        <v>510</v>
      </c>
      <c r="I809">
        <v>505</v>
      </c>
      <c r="J809">
        <v>85.6</v>
      </c>
      <c r="K809">
        <v>1</v>
      </c>
      <c r="L809">
        <v>75</v>
      </c>
      <c r="M809">
        <v>9.1</v>
      </c>
      <c r="N809">
        <v>0.2</v>
      </c>
      <c r="O809">
        <v>4.2</v>
      </c>
      <c r="P809">
        <v>4.5</v>
      </c>
      <c r="Q809">
        <v>5.0999999999999996</v>
      </c>
      <c r="R809">
        <v>1</v>
      </c>
      <c r="S809">
        <v>20</v>
      </c>
      <c r="T809">
        <v>19300</v>
      </c>
      <c r="U809">
        <v>33300</v>
      </c>
      <c r="V809">
        <v>40200</v>
      </c>
    </row>
    <row r="810" spans="1:22" x14ac:dyDescent="0.25">
      <c r="A810" t="str">
        <f t="shared" si="12"/>
        <v>YAG3MaleTaiwan (Province of China)</v>
      </c>
      <c r="B810" t="s">
        <v>251</v>
      </c>
      <c r="C810" t="s">
        <v>37</v>
      </c>
      <c r="D810">
        <v>3</v>
      </c>
      <c r="E810" t="s">
        <v>22</v>
      </c>
      <c r="F810" t="s">
        <v>261</v>
      </c>
      <c r="G810" t="s">
        <v>141</v>
      </c>
      <c r="H810">
        <v>510</v>
      </c>
      <c r="I810">
        <v>500</v>
      </c>
      <c r="J810">
        <v>81.8</v>
      </c>
      <c r="K810">
        <v>2</v>
      </c>
      <c r="L810">
        <v>90</v>
      </c>
      <c r="M810">
        <v>9.4</v>
      </c>
      <c r="N810">
        <v>0.8</v>
      </c>
      <c r="O810">
        <v>4.8</v>
      </c>
      <c r="P810">
        <v>6.4</v>
      </c>
      <c r="Q810">
        <v>8</v>
      </c>
      <c r="R810">
        <v>3.2</v>
      </c>
      <c r="S810">
        <v>20</v>
      </c>
      <c r="T810">
        <v>24500</v>
      </c>
      <c r="U810">
        <v>31000</v>
      </c>
      <c r="V810">
        <v>42300</v>
      </c>
    </row>
    <row r="811" spans="1:22" x14ac:dyDescent="0.25">
      <c r="A811" t="str">
        <f t="shared" si="12"/>
        <v>YAG1MaleTaiwan (Province of China)</v>
      </c>
      <c r="B811" t="s">
        <v>251</v>
      </c>
      <c r="C811" t="s">
        <v>26</v>
      </c>
      <c r="D811">
        <v>1</v>
      </c>
      <c r="E811" t="s">
        <v>22</v>
      </c>
      <c r="F811" t="s">
        <v>261</v>
      </c>
      <c r="G811" t="s">
        <v>141</v>
      </c>
      <c r="H811">
        <v>495</v>
      </c>
      <c r="I811">
        <v>490</v>
      </c>
      <c r="J811">
        <v>76.3</v>
      </c>
      <c r="K811">
        <v>1</v>
      </c>
      <c r="L811">
        <v>115</v>
      </c>
      <c r="M811">
        <v>13.9</v>
      </c>
      <c r="N811">
        <v>1.2</v>
      </c>
      <c r="O811">
        <v>4.5</v>
      </c>
      <c r="P811">
        <v>6.1</v>
      </c>
      <c r="Q811">
        <v>8.6</v>
      </c>
      <c r="R811">
        <v>4.0999999999999996</v>
      </c>
      <c r="S811">
        <v>20</v>
      </c>
      <c r="T811">
        <v>17500</v>
      </c>
      <c r="U811">
        <v>25900</v>
      </c>
      <c r="V811">
        <v>36900</v>
      </c>
    </row>
    <row r="812" spans="1:22" hidden="1" x14ac:dyDescent="0.25">
      <c r="A812" t="str">
        <f t="shared" si="12"/>
        <v>YAG5FemaleUnited States</v>
      </c>
      <c r="B812" t="s">
        <v>37</v>
      </c>
      <c r="C812" t="s">
        <v>249</v>
      </c>
      <c r="D812">
        <v>5</v>
      </c>
      <c r="E812" t="s">
        <v>21</v>
      </c>
      <c r="F812" t="s">
        <v>166</v>
      </c>
      <c r="G812" t="s">
        <v>141</v>
      </c>
      <c r="H812">
        <v>1915</v>
      </c>
      <c r="I812">
        <v>1795</v>
      </c>
      <c r="J812">
        <v>57.7</v>
      </c>
      <c r="K812">
        <v>6.2</v>
      </c>
      <c r="L812">
        <v>760</v>
      </c>
      <c r="M812">
        <v>25</v>
      </c>
      <c r="N812">
        <v>1.8</v>
      </c>
      <c r="O812">
        <v>10.199999999999999</v>
      </c>
      <c r="P812">
        <v>13.2</v>
      </c>
      <c r="Q812">
        <v>15.5</v>
      </c>
      <c r="R812">
        <v>5.3</v>
      </c>
      <c r="S812">
        <v>170</v>
      </c>
      <c r="T812">
        <v>18200</v>
      </c>
      <c r="U812">
        <v>29900</v>
      </c>
      <c r="V812">
        <v>43800</v>
      </c>
    </row>
    <row r="813" spans="1:22" hidden="1" x14ac:dyDescent="0.25">
      <c r="A813" t="str">
        <f t="shared" si="12"/>
        <v>YAG3FemaleUnited States</v>
      </c>
      <c r="B813" t="s">
        <v>37</v>
      </c>
      <c r="C813" t="s">
        <v>183</v>
      </c>
      <c r="D813">
        <v>3</v>
      </c>
      <c r="E813" t="s">
        <v>21</v>
      </c>
      <c r="F813" t="s">
        <v>166</v>
      </c>
      <c r="G813" t="s">
        <v>141</v>
      </c>
      <c r="H813">
        <v>2340</v>
      </c>
      <c r="I813">
        <v>2245</v>
      </c>
      <c r="J813">
        <v>53.2</v>
      </c>
      <c r="K813">
        <v>4</v>
      </c>
      <c r="L813">
        <v>1050</v>
      </c>
      <c r="M813">
        <v>22.9</v>
      </c>
      <c r="N813">
        <v>2.6</v>
      </c>
      <c r="O813">
        <v>14.1</v>
      </c>
      <c r="P813">
        <v>18.100000000000001</v>
      </c>
      <c r="Q813">
        <v>21.3</v>
      </c>
      <c r="R813">
        <v>7.2</v>
      </c>
      <c r="S813">
        <v>290</v>
      </c>
      <c r="T813">
        <v>19700</v>
      </c>
      <c r="U813">
        <v>28500</v>
      </c>
      <c r="V813">
        <v>38800</v>
      </c>
    </row>
    <row r="814" spans="1:22" hidden="1" x14ac:dyDescent="0.25">
      <c r="A814" t="str">
        <f t="shared" si="12"/>
        <v>YAG1FemaleUnited States</v>
      </c>
      <c r="B814" t="s">
        <v>37</v>
      </c>
      <c r="C814" t="s">
        <v>184</v>
      </c>
      <c r="D814">
        <v>1</v>
      </c>
      <c r="E814" t="s">
        <v>21</v>
      </c>
      <c r="F814" t="s">
        <v>166</v>
      </c>
      <c r="G814" t="s">
        <v>141</v>
      </c>
      <c r="H814">
        <v>2615</v>
      </c>
      <c r="I814">
        <v>2565</v>
      </c>
      <c r="J814">
        <v>52.2</v>
      </c>
      <c r="K814">
        <v>1.9</v>
      </c>
      <c r="L814">
        <v>1225</v>
      </c>
      <c r="M814">
        <v>21.7</v>
      </c>
      <c r="N814">
        <v>3.3</v>
      </c>
      <c r="O814">
        <v>13.6</v>
      </c>
      <c r="P814">
        <v>18</v>
      </c>
      <c r="Q814">
        <v>22.8</v>
      </c>
      <c r="R814">
        <v>9.1999999999999993</v>
      </c>
      <c r="S814">
        <v>300</v>
      </c>
      <c r="T814">
        <v>16400</v>
      </c>
      <c r="U814">
        <v>24800</v>
      </c>
      <c r="V814">
        <v>32800</v>
      </c>
    </row>
    <row r="815" spans="1:22" hidden="1" x14ac:dyDescent="0.25">
      <c r="A815" t="str">
        <f t="shared" si="12"/>
        <v>YAG5FemaleUnited States</v>
      </c>
      <c r="B815" t="s">
        <v>40</v>
      </c>
      <c r="C815" t="s">
        <v>250</v>
      </c>
      <c r="D815">
        <v>5</v>
      </c>
      <c r="E815" t="s">
        <v>21</v>
      </c>
      <c r="F815" t="s">
        <v>166</v>
      </c>
      <c r="G815" t="s">
        <v>141</v>
      </c>
      <c r="H815">
        <v>1995</v>
      </c>
      <c r="I815">
        <v>1900</v>
      </c>
      <c r="J815">
        <v>55</v>
      </c>
      <c r="K815">
        <v>4.8</v>
      </c>
      <c r="L815">
        <v>855</v>
      </c>
      <c r="M815">
        <v>23.6</v>
      </c>
      <c r="N815">
        <v>2</v>
      </c>
      <c r="O815">
        <v>14.2</v>
      </c>
      <c r="P815">
        <v>17.2</v>
      </c>
      <c r="Q815">
        <v>19.399999999999999</v>
      </c>
      <c r="R815">
        <v>5.2</v>
      </c>
      <c r="S815">
        <v>235</v>
      </c>
      <c r="T815">
        <v>20100</v>
      </c>
      <c r="U815">
        <v>32900</v>
      </c>
      <c r="V815">
        <v>50100</v>
      </c>
    </row>
    <row r="816" spans="1:22" hidden="1" x14ac:dyDescent="0.25">
      <c r="A816" t="str">
        <f t="shared" si="12"/>
        <v>YAG3FemaleUnited States</v>
      </c>
      <c r="B816" t="s">
        <v>40</v>
      </c>
      <c r="C816" t="s">
        <v>123</v>
      </c>
      <c r="D816">
        <v>3</v>
      </c>
      <c r="E816" t="s">
        <v>21</v>
      </c>
      <c r="F816" t="s">
        <v>166</v>
      </c>
      <c r="G816" t="s">
        <v>141</v>
      </c>
      <c r="H816">
        <v>2540</v>
      </c>
      <c r="I816">
        <v>2440</v>
      </c>
      <c r="J816">
        <v>51</v>
      </c>
      <c r="K816">
        <v>3.9</v>
      </c>
      <c r="L816">
        <v>1195</v>
      </c>
      <c r="M816">
        <v>22.5</v>
      </c>
      <c r="N816">
        <v>2.4</v>
      </c>
      <c r="O816">
        <v>16.7</v>
      </c>
      <c r="P816">
        <v>20.7</v>
      </c>
      <c r="Q816">
        <v>24.1</v>
      </c>
      <c r="R816">
        <v>7.5</v>
      </c>
      <c r="S816">
        <v>375</v>
      </c>
      <c r="T816">
        <v>20000</v>
      </c>
      <c r="U816">
        <v>30400</v>
      </c>
      <c r="V816">
        <v>41800</v>
      </c>
    </row>
    <row r="817" spans="1:22" hidden="1" x14ac:dyDescent="0.25">
      <c r="A817" t="str">
        <f t="shared" si="12"/>
        <v>YAG1FemaleUnited States</v>
      </c>
      <c r="B817" t="s">
        <v>40</v>
      </c>
      <c r="C817" t="s">
        <v>124</v>
      </c>
      <c r="D817">
        <v>1</v>
      </c>
      <c r="E817" t="s">
        <v>21</v>
      </c>
      <c r="F817" t="s">
        <v>166</v>
      </c>
      <c r="G817" t="s">
        <v>141</v>
      </c>
      <c r="H817">
        <v>2610</v>
      </c>
      <c r="I817">
        <v>2550</v>
      </c>
      <c r="J817">
        <v>51.4</v>
      </c>
      <c r="K817">
        <v>2.2999999999999998</v>
      </c>
      <c r="L817">
        <v>1240</v>
      </c>
      <c r="M817">
        <v>21.9</v>
      </c>
      <c r="N817">
        <v>3.3</v>
      </c>
      <c r="O817">
        <v>15.4</v>
      </c>
      <c r="P817">
        <v>18.899999999999999</v>
      </c>
      <c r="Q817">
        <v>23.4</v>
      </c>
      <c r="R817">
        <v>8</v>
      </c>
      <c r="S817">
        <v>340</v>
      </c>
      <c r="T817">
        <v>16800</v>
      </c>
      <c r="U817">
        <v>24900</v>
      </c>
      <c r="V817">
        <v>33300</v>
      </c>
    </row>
    <row r="818" spans="1:22" hidden="1" x14ac:dyDescent="0.25">
      <c r="A818" t="str">
        <f t="shared" si="12"/>
        <v>YAG5FemaleUnited States</v>
      </c>
      <c r="B818" t="s">
        <v>26</v>
      </c>
      <c r="C818" t="s">
        <v>183</v>
      </c>
      <c r="D818">
        <v>5</v>
      </c>
      <c r="E818" t="s">
        <v>21</v>
      </c>
      <c r="F818" t="s">
        <v>166</v>
      </c>
      <c r="G818" t="s">
        <v>141</v>
      </c>
      <c r="H818">
        <v>2340</v>
      </c>
      <c r="I818">
        <v>2230</v>
      </c>
      <c r="J818">
        <v>54.1</v>
      </c>
      <c r="K818">
        <v>4.5999999999999996</v>
      </c>
      <c r="L818">
        <v>1025</v>
      </c>
      <c r="M818">
        <v>25</v>
      </c>
      <c r="N818">
        <v>1.6</v>
      </c>
      <c r="O818">
        <v>14.6</v>
      </c>
      <c r="P818">
        <v>17.100000000000001</v>
      </c>
      <c r="Q818">
        <v>19.3</v>
      </c>
      <c r="R818">
        <v>4.7</v>
      </c>
      <c r="S818">
        <v>295</v>
      </c>
      <c r="T818">
        <v>19300</v>
      </c>
      <c r="U818">
        <v>31300</v>
      </c>
      <c r="V818">
        <v>47100</v>
      </c>
    </row>
    <row r="819" spans="1:22" hidden="1" x14ac:dyDescent="0.25">
      <c r="A819" t="str">
        <f t="shared" si="12"/>
        <v>YAG3FemaleUnited States</v>
      </c>
      <c r="B819" t="s">
        <v>26</v>
      </c>
      <c r="C819" t="s">
        <v>184</v>
      </c>
      <c r="D819">
        <v>3</v>
      </c>
      <c r="E819" t="s">
        <v>21</v>
      </c>
      <c r="F819" t="s">
        <v>166</v>
      </c>
      <c r="G819" t="s">
        <v>141</v>
      </c>
      <c r="H819">
        <v>2615</v>
      </c>
      <c r="I819">
        <v>2545</v>
      </c>
      <c r="J819">
        <v>53.4</v>
      </c>
      <c r="K819">
        <v>2.8</v>
      </c>
      <c r="L819">
        <v>1185</v>
      </c>
      <c r="M819">
        <v>23.6</v>
      </c>
      <c r="N819">
        <v>1.8</v>
      </c>
      <c r="O819">
        <v>14.2</v>
      </c>
      <c r="P819">
        <v>17.899999999999999</v>
      </c>
      <c r="Q819">
        <v>21.2</v>
      </c>
      <c r="R819">
        <v>7</v>
      </c>
      <c r="S819">
        <v>330</v>
      </c>
      <c r="T819">
        <v>17300</v>
      </c>
      <c r="U819">
        <v>28100</v>
      </c>
      <c r="V819">
        <v>37900</v>
      </c>
    </row>
    <row r="820" spans="1:22" hidden="1" x14ac:dyDescent="0.25">
      <c r="A820" t="str">
        <f t="shared" si="12"/>
        <v>YAG1FemaleUnited States</v>
      </c>
      <c r="B820" t="s">
        <v>26</v>
      </c>
      <c r="C820" t="s">
        <v>37</v>
      </c>
      <c r="D820">
        <v>1</v>
      </c>
      <c r="E820" t="s">
        <v>21</v>
      </c>
      <c r="F820" t="s">
        <v>166</v>
      </c>
      <c r="G820" t="s">
        <v>141</v>
      </c>
      <c r="H820">
        <v>2660</v>
      </c>
      <c r="I820">
        <v>2605</v>
      </c>
      <c r="J820">
        <v>53.7</v>
      </c>
      <c r="K820">
        <v>2.1</v>
      </c>
      <c r="L820">
        <v>1205</v>
      </c>
      <c r="M820">
        <v>21.1</v>
      </c>
      <c r="N820">
        <v>3.2</v>
      </c>
      <c r="O820">
        <v>14.3</v>
      </c>
      <c r="P820">
        <v>17.7</v>
      </c>
      <c r="Q820">
        <v>22.1</v>
      </c>
      <c r="R820">
        <v>7.8</v>
      </c>
      <c r="S820">
        <v>320</v>
      </c>
      <c r="T820">
        <v>20800</v>
      </c>
      <c r="U820">
        <v>27400</v>
      </c>
      <c r="V820">
        <v>36500</v>
      </c>
    </row>
    <row r="821" spans="1:22" hidden="1" x14ac:dyDescent="0.25">
      <c r="A821" t="str">
        <f t="shared" si="12"/>
        <v>YAG5FemaleUnited States</v>
      </c>
      <c r="B821" t="s">
        <v>104</v>
      </c>
      <c r="C821" t="s">
        <v>123</v>
      </c>
      <c r="D821">
        <v>5</v>
      </c>
      <c r="E821" t="s">
        <v>21</v>
      </c>
      <c r="F821" t="s">
        <v>166</v>
      </c>
      <c r="G821" t="s">
        <v>141</v>
      </c>
      <c r="H821">
        <v>2540</v>
      </c>
      <c r="I821">
        <v>2410</v>
      </c>
      <c r="J821">
        <v>52.1</v>
      </c>
      <c r="K821">
        <v>5</v>
      </c>
      <c r="L821">
        <v>1155</v>
      </c>
      <c r="M821">
        <v>25.1</v>
      </c>
      <c r="N821">
        <v>1.8</v>
      </c>
      <c r="O821">
        <v>16.8</v>
      </c>
      <c r="P821">
        <v>18.8</v>
      </c>
      <c r="Q821">
        <v>21</v>
      </c>
      <c r="R821">
        <v>4.3</v>
      </c>
      <c r="S821">
        <v>365</v>
      </c>
      <c r="T821">
        <v>20400</v>
      </c>
      <c r="U821">
        <v>33000</v>
      </c>
      <c r="V821">
        <v>48200</v>
      </c>
    </row>
    <row r="822" spans="1:22" hidden="1" x14ac:dyDescent="0.25">
      <c r="A822" t="str">
        <f t="shared" si="12"/>
        <v>YAG3FemaleUnited States</v>
      </c>
      <c r="B822" t="s">
        <v>104</v>
      </c>
      <c r="C822" t="s">
        <v>124</v>
      </c>
      <c r="D822">
        <v>3</v>
      </c>
      <c r="E822" t="s">
        <v>21</v>
      </c>
      <c r="F822" t="s">
        <v>166</v>
      </c>
      <c r="G822" t="s">
        <v>141</v>
      </c>
      <c r="H822">
        <v>2610</v>
      </c>
      <c r="I822">
        <v>2525</v>
      </c>
      <c r="J822">
        <v>52.7</v>
      </c>
      <c r="K822">
        <v>3.1</v>
      </c>
      <c r="L822">
        <v>1195</v>
      </c>
      <c r="M822">
        <v>23.8</v>
      </c>
      <c r="N822">
        <v>2.1</v>
      </c>
      <c r="O822">
        <v>13.9</v>
      </c>
      <c r="P822">
        <v>18.3</v>
      </c>
      <c r="Q822">
        <v>21.5</v>
      </c>
      <c r="R822">
        <v>7.6</v>
      </c>
      <c r="S822">
        <v>315</v>
      </c>
      <c r="T822">
        <v>18900</v>
      </c>
      <c r="U822">
        <v>28800</v>
      </c>
      <c r="V822">
        <v>40200</v>
      </c>
    </row>
    <row r="823" spans="1:22" hidden="1" x14ac:dyDescent="0.25">
      <c r="A823" t="str">
        <f t="shared" si="12"/>
        <v>YAG1FemaleUnited States</v>
      </c>
      <c r="B823" t="s">
        <v>104</v>
      </c>
      <c r="C823" t="s">
        <v>40</v>
      </c>
      <c r="D823">
        <v>1</v>
      </c>
      <c r="E823" t="s">
        <v>21</v>
      </c>
      <c r="F823" t="s">
        <v>166</v>
      </c>
      <c r="G823" t="s">
        <v>141</v>
      </c>
      <c r="H823">
        <v>2785</v>
      </c>
      <c r="I823">
        <v>2735</v>
      </c>
      <c r="J823">
        <v>53.5</v>
      </c>
      <c r="K823">
        <v>1.8</v>
      </c>
      <c r="L823">
        <v>1270</v>
      </c>
      <c r="M823">
        <v>21.6</v>
      </c>
      <c r="N823">
        <v>3.5</v>
      </c>
      <c r="O823">
        <v>13.5</v>
      </c>
      <c r="P823">
        <v>17.399999999999999</v>
      </c>
      <c r="Q823">
        <v>21.4</v>
      </c>
      <c r="R823">
        <v>7.9</v>
      </c>
      <c r="S823">
        <v>325</v>
      </c>
      <c r="T823">
        <v>19000</v>
      </c>
      <c r="U823">
        <v>27400</v>
      </c>
      <c r="V823">
        <v>36100</v>
      </c>
    </row>
    <row r="824" spans="1:22" hidden="1" x14ac:dyDescent="0.25">
      <c r="A824" t="str">
        <f t="shared" si="12"/>
        <v>YAG5FemaleUnited States</v>
      </c>
      <c r="B824" t="s">
        <v>251</v>
      </c>
      <c r="C824" t="s">
        <v>184</v>
      </c>
      <c r="D824">
        <v>5</v>
      </c>
      <c r="E824" t="s">
        <v>21</v>
      </c>
      <c r="F824" t="s">
        <v>166</v>
      </c>
      <c r="G824" t="s">
        <v>141</v>
      </c>
      <c r="H824">
        <v>2615</v>
      </c>
      <c r="I824">
        <v>2530</v>
      </c>
      <c r="J824">
        <v>54.1</v>
      </c>
      <c r="K824">
        <v>3.4</v>
      </c>
      <c r="L824">
        <v>1160</v>
      </c>
      <c r="M824">
        <v>25</v>
      </c>
      <c r="N824">
        <v>1.7</v>
      </c>
      <c r="O824">
        <v>14.7</v>
      </c>
      <c r="P824">
        <v>16.7</v>
      </c>
      <c r="Q824">
        <v>19.2</v>
      </c>
      <c r="R824">
        <v>4.5</v>
      </c>
      <c r="S824">
        <v>330</v>
      </c>
      <c r="T824">
        <v>20000</v>
      </c>
      <c r="U824">
        <v>31800</v>
      </c>
      <c r="V824">
        <v>42900</v>
      </c>
    </row>
    <row r="825" spans="1:22" hidden="1" x14ac:dyDescent="0.25">
      <c r="A825" t="str">
        <f t="shared" si="12"/>
        <v>YAG3FemaleUnited States</v>
      </c>
      <c r="B825" t="s">
        <v>251</v>
      </c>
      <c r="C825" t="s">
        <v>37</v>
      </c>
      <c r="D825">
        <v>3</v>
      </c>
      <c r="E825" t="s">
        <v>21</v>
      </c>
      <c r="F825" t="s">
        <v>166</v>
      </c>
      <c r="G825" t="s">
        <v>141</v>
      </c>
      <c r="H825">
        <v>2660</v>
      </c>
      <c r="I825">
        <v>2580</v>
      </c>
      <c r="J825">
        <v>55.1</v>
      </c>
      <c r="K825">
        <v>3.1</v>
      </c>
      <c r="L825">
        <v>1160</v>
      </c>
      <c r="M825">
        <v>23.5</v>
      </c>
      <c r="N825">
        <v>1.7</v>
      </c>
      <c r="O825">
        <v>13.4</v>
      </c>
      <c r="P825">
        <v>16.7</v>
      </c>
      <c r="Q825">
        <v>19.7</v>
      </c>
      <c r="R825">
        <v>6.3</v>
      </c>
      <c r="S825">
        <v>320</v>
      </c>
      <c r="T825">
        <v>22300</v>
      </c>
      <c r="U825">
        <v>30700</v>
      </c>
      <c r="V825">
        <v>42700</v>
      </c>
    </row>
    <row r="826" spans="1:22" hidden="1" x14ac:dyDescent="0.25">
      <c r="A826" t="str">
        <f t="shared" si="12"/>
        <v>YAG1FemaleUnited States</v>
      </c>
      <c r="B826" t="s">
        <v>251</v>
      </c>
      <c r="C826" t="s">
        <v>26</v>
      </c>
      <c r="D826">
        <v>1</v>
      </c>
      <c r="E826" t="s">
        <v>21</v>
      </c>
      <c r="F826" t="s">
        <v>166</v>
      </c>
      <c r="G826" t="s">
        <v>141</v>
      </c>
      <c r="H826">
        <v>2950</v>
      </c>
      <c r="I826">
        <v>2915</v>
      </c>
      <c r="J826">
        <v>54</v>
      </c>
      <c r="K826">
        <v>1.2</v>
      </c>
      <c r="L826">
        <v>1340</v>
      </c>
      <c r="M826">
        <v>21.9</v>
      </c>
      <c r="N826">
        <v>2.7</v>
      </c>
      <c r="O826">
        <v>14</v>
      </c>
      <c r="P826">
        <v>16.899999999999999</v>
      </c>
      <c r="Q826">
        <v>21.4</v>
      </c>
      <c r="R826">
        <v>7.3</v>
      </c>
      <c r="S826">
        <v>365</v>
      </c>
      <c r="T826">
        <v>20100</v>
      </c>
      <c r="U826">
        <v>28300</v>
      </c>
      <c r="V826">
        <v>40500</v>
      </c>
    </row>
    <row r="827" spans="1:22" hidden="1" x14ac:dyDescent="0.25">
      <c r="A827" t="str">
        <f t="shared" si="12"/>
        <v>YAG5Female + maleUnited States</v>
      </c>
      <c r="B827" t="s">
        <v>37</v>
      </c>
      <c r="C827" t="s">
        <v>249</v>
      </c>
      <c r="D827">
        <v>5</v>
      </c>
      <c r="E827" t="s">
        <v>246</v>
      </c>
      <c r="F827" t="s">
        <v>166</v>
      </c>
      <c r="G827" t="s">
        <v>141</v>
      </c>
      <c r="H827">
        <v>3170</v>
      </c>
      <c r="I827">
        <v>2990</v>
      </c>
      <c r="J827">
        <v>60.3</v>
      </c>
      <c r="K827">
        <v>5.7</v>
      </c>
      <c r="L827">
        <v>1190</v>
      </c>
      <c r="M827">
        <v>22.1</v>
      </c>
      <c r="N827">
        <v>2</v>
      </c>
      <c r="O827">
        <v>10.5</v>
      </c>
      <c r="P827">
        <v>13</v>
      </c>
      <c r="Q827">
        <v>15.6</v>
      </c>
      <c r="R827">
        <v>5.0999999999999996</v>
      </c>
      <c r="S827">
        <v>285</v>
      </c>
      <c r="T827">
        <v>20800</v>
      </c>
      <c r="U827">
        <v>32100</v>
      </c>
      <c r="V827">
        <v>50200</v>
      </c>
    </row>
    <row r="828" spans="1:22" hidden="1" x14ac:dyDescent="0.25">
      <c r="A828" t="str">
        <f t="shared" si="12"/>
        <v>YAG3Female + maleUnited States</v>
      </c>
      <c r="B828" t="s">
        <v>37</v>
      </c>
      <c r="C828" t="s">
        <v>183</v>
      </c>
      <c r="D828">
        <v>3</v>
      </c>
      <c r="E828" t="s">
        <v>246</v>
      </c>
      <c r="F828" t="s">
        <v>166</v>
      </c>
      <c r="G828" t="s">
        <v>141</v>
      </c>
      <c r="H828">
        <v>3895</v>
      </c>
      <c r="I828">
        <v>3755</v>
      </c>
      <c r="J828">
        <v>56.9</v>
      </c>
      <c r="K828">
        <v>3.6</v>
      </c>
      <c r="L828">
        <v>1620</v>
      </c>
      <c r="M828">
        <v>20.5</v>
      </c>
      <c r="N828">
        <v>2.5</v>
      </c>
      <c r="O828">
        <v>13</v>
      </c>
      <c r="P828">
        <v>16.600000000000001</v>
      </c>
      <c r="Q828">
        <v>20.2</v>
      </c>
      <c r="R828">
        <v>7.2</v>
      </c>
      <c r="S828">
        <v>435</v>
      </c>
      <c r="T828">
        <v>20800</v>
      </c>
      <c r="U828">
        <v>31000</v>
      </c>
      <c r="V828">
        <v>46400</v>
      </c>
    </row>
    <row r="829" spans="1:22" hidden="1" x14ac:dyDescent="0.25">
      <c r="A829" t="str">
        <f t="shared" si="12"/>
        <v>YAG1Female + maleUnited States</v>
      </c>
      <c r="B829" t="s">
        <v>37</v>
      </c>
      <c r="C829" t="s">
        <v>184</v>
      </c>
      <c r="D829">
        <v>1</v>
      </c>
      <c r="E829" t="s">
        <v>246</v>
      </c>
      <c r="F829" t="s">
        <v>166</v>
      </c>
      <c r="G829" t="s">
        <v>141</v>
      </c>
      <c r="H829">
        <v>4130</v>
      </c>
      <c r="I829">
        <v>4055</v>
      </c>
      <c r="J829">
        <v>54.5</v>
      </c>
      <c r="K829">
        <v>1.8</v>
      </c>
      <c r="L829">
        <v>1845</v>
      </c>
      <c r="M829">
        <v>19.7</v>
      </c>
      <c r="N829">
        <v>3.1</v>
      </c>
      <c r="O829">
        <v>13.5</v>
      </c>
      <c r="P829">
        <v>17.7</v>
      </c>
      <c r="Q829">
        <v>22.6</v>
      </c>
      <c r="R829">
        <v>9.1</v>
      </c>
      <c r="S829">
        <v>475</v>
      </c>
      <c r="T829">
        <v>16800</v>
      </c>
      <c r="U829">
        <v>25600</v>
      </c>
      <c r="V829">
        <v>35500</v>
      </c>
    </row>
    <row r="830" spans="1:22" hidden="1" x14ac:dyDescent="0.25">
      <c r="A830" t="str">
        <f t="shared" si="12"/>
        <v>YAG5Female + maleUnited States</v>
      </c>
      <c r="B830" t="s">
        <v>40</v>
      </c>
      <c r="C830" t="s">
        <v>250</v>
      </c>
      <c r="D830">
        <v>5</v>
      </c>
      <c r="E830" t="s">
        <v>246</v>
      </c>
      <c r="F830" t="s">
        <v>166</v>
      </c>
      <c r="G830" t="s">
        <v>141</v>
      </c>
      <c r="H830">
        <v>3265</v>
      </c>
      <c r="I830">
        <v>3120</v>
      </c>
      <c r="J830">
        <v>58.9</v>
      </c>
      <c r="K830">
        <v>4.5</v>
      </c>
      <c r="L830">
        <v>1285</v>
      </c>
      <c r="M830">
        <v>21</v>
      </c>
      <c r="N830">
        <v>1.7</v>
      </c>
      <c r="O830">
        <v>13.4</v>
      </c>
      <c r="P830">
        <v>15.9</v>
      </c>
      <c r="Q830">
        <v>18.399999999999999</v>
      </c>
      <c r="R830">
        <v>5</v>
      </c>
      <c r="S830">
        <v>375</v>
      </c>
      <c r="T830">
        <v>22700</v>
      </c>
      <c r="U830">
        <v>34800</v>
      </c>
      <c r="V830">
        <v>56000</v>
      </c>
    </row>
    <row r="831" spans="1:22" hidden="1" x14ac:dyDescent="0.25">
      <c r="A831" t="str">
        <f t="shared" si="12"/>
        <v>YAG3Female + maleUnited States</v>
      </c>
      <c r="B831" t="s">
        <v>40</v>
      </c>
      <c r="C831" t="s">
        <v>123</v>
      </c>
      <c r="D831">
        <v>3</v>
      </c>
      <c r="E831" t="s">
        <v>246</v>
      </c>
      <c r="F831" t="s">
        <v>166</v>
      </c>
      <c r="G831" t="s">
        <v>141</v>
      </c>
      <c r="H831">
        <v>4100</v>
      </c>
      <c r="I831">
        <v>3965</v>
      </c>
      <c r="J831">
        <v>54.8</v>
      </c>
      <c r="K831">
        <v>3.3</v>
      </c>
      <c r="L831">
        <v>1795</v>
      </c>
      <c r="M831">
        <v>20.2</v>
      </c>
      <c r="N831">
        <v>2.1</v>
      </c>
      <c r="O831">
        <v>15.4</v>
      </c>
      <c r="P831">
        <v>19.3</v>
      </c>
      <c r="Q831">
        <v>22.9</v>
      </c>
      <c r="R831">
        <v>7.5</v>
      </c>
      <c r="S831">
        <v>570</v>
      </c>
      <c r="T831">
        <v>20400</v>
      </c>
      <c r="U831">
        <v>31500</v>
      </c>
      <c r="V831">
        <v>44300</v>
      </c>
    </row>
    <row r="832" spans="1:22" hidden="1" x14ac:dyDescent="0.25">
      <c r="A832" t="str">
        <f t="shared" si="12"/>
        <v>YAG1Female + maleUnited States</v>
      </c>
      <c r="B832" t="s">
        <v>40</v>
      </c>
      <c r="C832" t="s">
        <v>124</v>
      </c>
      <c r="D832">
        <v>1</v>
      </c>
      <c r="E832" t="s">
        <v>246</v>
      </c>
      <c r="F832" t="s">
        <v>166</v>
      </c>
      <c r="G832" t="s">
        <v>141</v>
      </c>
      <c r="H832">
        <v>4135</v>
      </c>
      <c r="I832">
        <v>4045</v>
      </c>
      <c r="J832">
        <v>54</v>
      </c>
      <c r="K832">
        <v>2.1</v>
      </c>
      <c r="L832">
        <v>1860</v>
      </c>
      <c r="M832">
        <v>19.899999999999999</v>
      </c>
      <c r="N832">
        <v>3.1</v>
      </c>
      <c r="O832">
        <v>14.6</v>
      </c>
      <c r="P832">
        <v>18</v>
      </c>
      <c r="Q832">
        <v>23</v>
      </c>
      <c r="R832">
        <v>8.4</v>
      </c>
      <c r="S832">
        <v>515</v>
      </c>
      <c r="T832">
        <v>17600</v>
      </c>
      <c r="U832">
        <v>25600</v>
      </c>
      <c r="V832">
        <v>36600</v>
      </c>
    </row>
    <row r="833" spans="1:22" hidden="1" x14ac:dyDescent="0.25">
      <c r="A833" t="str">
        <f t="shared" si="12"/>
        <v>YAG5Female + maleUnited States</v>
      </c>
      <c r="B833" t="s">
        <v>26</v>
      </c>
      <c r="C833" t="s">
        <v>183</v>
      </c>
      <c r="D833">
        <v>5</v>
      </c>
      <c r="E833" t="s">
        <v>246</v>
      </c>
      <c r="F833" t="s">
        <v>166</v>
      </c>
      <c r="G833" t="s">
        <v>141</v>
      </c>
      <c r="H833">
        <v>3895</v>
      </c>
      <c r="I833">
        <v>3725</v>
      </c>
      <c r="J833">
        <v>58.2</v>
      </c>
      <c r="K833">
        <v>4.3</v>
      </c>
      <c r="L833">
        <v>1555</v>
      </c>
      <c r="M833">
        <v>22.3</v>
      </c>
      <c r="N833">
        <v>1.6</v>
      </c>
      <c r="O833">
        <v>13.3</v>
      </c>
      <c r="P833">
        <v>15.6</v>
      </c>
      <c r="Q833">
        <v>17.8</v>
      </c>
      <c r="R833">
        <v>4.5</v>
      </c>
      <c r="S833">
        <v>445</v>
      </c>
      <c r="T833">
        <v>20400</v>
      </c>
      <c r="U833">
        <v>32800</v>
      </c>
      <c r="V833">
        <v>55800</v>
      </c>
    </row>
    <row r="834" spans="1:22" hidden="1" x14ac:dyDescent="0.25">
      <c r="A834" t="str">
        <f t="shared" si="12"/>
        <v>YAG3Female + maleUnited States</v>
      </c>
      <c r="B834" t="s">
        <v>26</v>
      </c>
      <c r="C834" t="s">
        <v>184</v>
      </c>
      <c r="D834">
        <v>3</v>
      </c>
      <c r="E834" t="s">
        <v>246</v>
      </c>
      <c r="F834" t="s">
        <v>166</v>
      </c>
      <c r="G834" t="s">
        <v>141</v>
      </c>
      <c r="H834">
        <v>4130</v>
      </c>
      <c r="I834">
        <v>4015</v>
      </c>
      <c r="J834">
        <v>55.8</v>
      </c>
      <c r="K834">
        <v>2.7</v>
      </c>
      <c r="L834">
        <v>1775</v>
      </c>
      <c r="M834">
        <v>21.5</v>
      </c>
      <c r="N834">
        <v>2</v>
      </c>
      <c r="O834">
        <v>13.6</v>
      </c>
      <c r="P834">
        <v>17.2</v>
      </c>
      <c r="Q834">
        <v>20.8</v>
      </c>
      <c r="R834">
        <v>7.1</v>
      </c>
      <c r="S834">
        <v>500</v>
      </c>
      <c r="T834">
        <v>18200</v>
      </c>
      <c r="U834">
        <v>29200</v>
      </c>
      <c r="V834">
        <v>42700</v>
      </c>
    </row>
    <row r="835" spans="1:22" hidden="1" x14ac:dyDescent="0.25">
      <c r="A835" t="str">
        <f t="shared" ref="A835:A898" si="13">"YAG"&amp;D835 &amp;E835 &amp;F835</f>
        <v>YAG1Female + maleUnited States</v>
      </c>
      <c r="B835" t="s">
        <v>26</v>
      </c>
      <c r="C835" t="s">
        <v>37</v>
      </c>
      <c r="D835">
        <v>1</v>
      </c>
      <c r="E835" t="s">
        <v>246</v>
      </c>
      <c r="F835" t="s">
        <v>166</v>
      </c>
      <c r="G835" t="s">
        <v>141</v>
      </c>
      <c r="H835">
        <v>4060</v>
      </c>
      <c r="I835">
        <v>3985</v>
      </c>
      <c r="J835">
        <v>57</v>
      </c>
      <c r="K835">
        <v>1.9</v>
      </c>
      <c r="L835">
        <v>1710</v>
      </c>
      <c r="M835">
        <v>18.8</v>
      </c>
      <c r="N835">
        <v>3.2</v>
      </c>
      <c r="O835">
        <v>13</v>
      </c>
      <c r="P835">
        <v>16</v>
      </c>
      <c r="Q835">
        <v>21</v>
      </c>
      <c r="R835">
        <v>8</v>
      </c>
      <c r="S835">
        <v>450</v>
      </c>
      <c r="T835">
        <v>20800</v>
      </c>
      <c r="U835">
        <v>28800</v>
      </c>
      <c r="V835">
        <v>38300</v>
      </c>
    </row>
    <row r="836" spans="1:22" hidden="1" x14ac:dyDescent="0.25">
      <c r="A836" t="str">
        <f t="shared" si="13"/>
        <v>YAG5Female + maleUnited States</v>
      </c>
      <c r="B836" t="s">
        <v>104</v>
      </c>
      <c r="C836" t="s">
        <v>123</v>
      </c>
      <c r="D836">
        <v>5</v>
      </c>
      <c r="E836" t="s">
        <v>246</v>
      </c>
      <c r="F836" t="s">
        <v>166</v>
      </c>
      <c r="G836" t="s">
        <v>141</v>
      </c>
      <c r="H836">
        <v>4100</v>
      </c>
      <c r="I836">
        <v>3930</v>
      </c>
      <c r="J836">
        <v>55.9</v>
      </c>
      <c r="K836">
        <v>4.0999999999999996</v>
      </c>
      <c r="L836">
        <v>1735</v>
      </c>
      <c r="M836">
        <v>22.3</v>
      </c>
      <c r="N836">
        <v>1.9</v>
      </c>
      <c r="O836">
        <v>15.6</v>
      </c>
      <c r="P836">
        <v>17.5</v>
      </c>
      <c r="Q836">
        <v>19.899999999999999</v>
      </c>
      <c r="R836">
        <v>4.3</v>
      </c>
      <c r="S836">
        <v>560</v>
      </c>
      <c r="T836">
        <v>21900</v>
      </c>
      <c r="U836">
        <v>34700</v>
      </c>
      <c r="V836">
        <v>52900</v>
      </c>
    </row>
    <row r="837" spans="1:22" hidden="1" x14ac:dyDescent="0.25">
      <c r="A837" t="str">
        <f t="shared" si="13"/>
        <v>YAG3Female + maleUnited States</v>
      </c>
      <c r="B837" t="s">
        <v>104</v>
      </c>
      <c r="C837" t="s">
        <v>124</v>
      </c>
      <c r="D837">
        <v>3</v>
      </c>
      <c r="E837" t="s">
        <v>246</v>
      </c>
      <c r="F837" t="s">
        <v>166</v>
      </c>
      <c r="G837" t="s">
        <v>141</v>
      </c>
      <c r="H837">
        <v>4135</v>
      </c>
      <c r="I837">
        <v>4010</v>
      </c>
      <c r="J837">
        <v>55.3</v>
      </c>
      <c r="K837">
        <v>3</v>
      </c>
      <c r="L837">
        <v>1790</v>
      </c>
      <c r="M837">
        <v>22.1</v>
      </c>
      <c r="N837">
        <v>2</v>
      </c>
      <c r="O837">
        <v>13.1</v>
      </c>
      <c r="P837">
        <v>17</v>
      </c>
      <c r="Q837">
        <v>20.5</v>
      </c>
      <c r="R837">
        <v>7.5</v>
      </c>
      <c r="S837">
        <v>475</v>
      </c>
      <c r="T837">
        <v>19700</v>
      </c>
      <c r="U837">
        <v>31000</v>
      </c>
      <c r="V837">
        <v>46400</v>
      </c>
    </row>
    <row r="838" spans="1:22" hidden="1" x14ac:dyDescent="0.25">
      <c r="A838" t="str">
        <f t="shared" si="13"/>
        <v>YAG1Female + maleUnited States</v>
      </c>
      <c r="B838" t="s">
        <v>104</v>
      </c>
      <c r="C838" t="s">
        <v>40</v>
      </c>
      <c r="D838">
        <v>1</v>
      </c>
      <c r="E838" t="s">
        <v>246</v>
      </c>
      <c r="F838" t="s">
        <v>166</v>
      </c>
      <c r="G838" t="s">
        <v>141</v>
      </c>
      <c r="H838">
        <v>4325</v>
      </c>
      <c r="I838">
        <v>4265</v>
      </c>
      <c r="J838">
        <v>56.9</v>
      </c>
      <c r="K838">
        <v>1.4</v>
      </c>
      <c r="L838">
        <v>1835</v>
      </c>
      <c r="M838">
        <v>19</v>
      </c>
      <c r="N838">
        <v>3.2</v>
      </c>
      <c r="O838">
        <v>12.6</v>
      </c>
      <c r="P838">
        <v>16.399999999999999</v>
      </c>
      <c r="Q838">
        <v>20.8</v>
      </c>
      <c r="R838">
        <v>8.1999999999999993</v>
      </c>
      <c r="S838">
        <v>475</v>
      </c>
      <c r="T838">
        <v>19700</v>
      </c>
      <c r="U838">
        <v>28500</v>
      </c>
      <c r="V838">
        <v>40900</v>
      </c>
    </row>
    <row r="839" spans="1:22" hidden="1" x14ac:dyDescent="0.25">
      <c r="A839" t="str">
        <f t="shared" si="13"/>
        <v>YAG5Female + maleUnited States</v>
      </c>
      <c r="B839" t="s">
        <v>251</v>
      </c>
      <c r="C839" t="s">
        <v>184</v>
      </c>
      <c r="D839">
        <v>5</v>
      </c>
      <c r="E839" t="s">
        <v>246</v>
      </c>
      <c r="F839" t="s">
        <v>166</v>
      </c>
      <c r="G839" t="s">
        <v>141</v>
      </c>
      <c r="H839">
        <v>4130</v>
      </c>
      <c r="I839">
        <v>3990</v>
      </c>
      <c r="J839">
        <v>56.7</v>
      </c>
      <c r="K839">
        <v>3.3</v>
      </c>
      <c r="L839">
        <v>1730</v>
      </c>
      <c r="M839">
        <v>23.3</v>
      </c>
      <c r="N839">
        <v>1.6</v>
      </c>
      <c r="O839">
        <v>14.2</v>
      </c>
      <c r="P839">
        <v>16</v>
      </c>
      <c r="Q839">
        <v>18.399999999999999</v>
      </c>
      <c r="R839">
        <v>4.2</v>
      </c>
      <c r="S839">
        <v>515</v>
      </c>
      <c r="T839">
        <v>20800</v>
      </c>
      <c r="U839">
        <v>33200</v>
      </c>
      <c r="V839">
        <v>48200</v>
      </c>
    </row>
    <row r="840" spans="1:22" hidden="1" x14ac:dyDescent="0.25">
      <c r="A840" t="str">
        <f t="shared" si="13"/>
        <v>YAG3Female + maleUnited States</v>
      </c>
      <c r="B840" t="s">
        <v>251</v>
      </c>
      <c r="C840" t="s">
        <v>37</v>
      </c>
      <c r="D840">
        <v>3</v>
      </c>
      <c r="E840" t="s">
        <v>246</v>
      </c>
      <c r="F840" t="s">
        <v>166</v>
      </c>
      <c r="G840" t="s">
        <v>141</v>
      </c>
      <c r="H840">
        <v>4060</v>
      </c>
      <c r="I840">
        <v>3945</v>
      </c>
      <c r="J840">
        <v>58.5</v>
      </c>
      <c r="K840">
        <v>2.9</v>
      </c>
      <c r="L840">
        <v>1635</v>
      </c>
      <c r="M840">
        <v>21.4</v>
      </c>
      <c r="N840">
        <v>1.7</v>
      </c>
      <c r="O840">
        <v>12</v>
      </c>
      <c r="P840">
        <v>15.2</v>
      </c>
      <c r="Q840">
        <v>18.399999999999999</v>
      </c>
      <c r="R840">
        <v>6.4</v>
      </c>
      <c r="S840">
        <v>435</v>
      </c>
      <c r="T840">
        <v>21900</v>
      </c>
      <c r="U840">
        <v>31800</v>
      </c>
      <c r="V840">
        <v>47400</v>
      </c>
    </row>
    <row r="841" spans="1:22" hidden="1" x14ac:dyDescent="0.25">
      <c r="A841" t="str">
        <f t="shared" si="13"/>
        <v>YAG1Female + maleUnited States</v>
      </c>
      <c r="B841" t="s">
        <v>251</v>
      </c>
      <c r="C841" t="s">
        <v>26</v>
      </c>
      <c r="D841">
        <v>1</v>
      </c>
      <c r="E841" t="s">
        <v>246</v>
      </c>
      <c r="F841" t="s">
        <v>166</v>
      </c>
      <c r="G841" t="s">
        <v>141</v>
      </c>
      <c r="H841">
        <v>4440</v>
      </c>
      <c r="I841">
        <v>4380</v>
      </c>
      <c r="J841">
        <v>58.3</v>
      </c>
      <c r="K841">
        <v>1.4</v>
      </c>
      <c r="L841">
        <v>1825</v>
      </c>
      <c r="M841">
        <v>20</v>
      </c>
      <c r="N841">
        <v>2.5</v>
      </c>
      <c r="O841">
        <v>12.1</v>
      </c>
      <c r="P841">
        <v>14.6</v>
      </c>
      <c r="Q841">
        <v>19.3</v>
      </c>
      <c r="R841">
        <v>7.2</v>
      </c>
      <c r="S841">
        <v>470</v>
      </c>
      <c r="T841">
        <v>20100</v>
      </c>
      <c r="U841">
        <v>28800</v>
      </c>
      <c r="V841">
        <v>42700</v>
      </c>
    </row>
    <row r="842" spans="1:22" hidden="1" x14ac:dyDescent="0.25">
      <c r="A842" t="str">
        <f t="shared" si="13"/>
        <v>YAG5MaleUnited States</v>
      </c>
      <c r="B842" t="s">
        <v>37</v>
      </c>
      <c r="C842" t="s">
        <v>249</v>
      </c>
      <c r="D842">
        <v>5</v>
      </c>
      <c r="E842" t="s">
        <v>22</v>
      </c>
      <c r="F842" t="s">
        <v>166</v>
      </c>
      <c r="G842" t="s">
        <v>141</v>
      </c>
      <c r="H842">
        <v>1255</v>
      </c>
      <c r="I842">
        <v>1190</v>
      </c>
      <c r="J842">
        <v>64.099999999999994</v>
      </c>
      <c r="K842">
        <v>4.9000000000000004</v>
      </c>
      <c r="L842">
        <v>430</v>
      </c>
      <c r="M842">
        <v>17.7</v>
      </c>
      <c r="N842">
        <v>2.2999999999999998</v>
      </c>
      <c r="O842">
        <v>11.1</v>
      </c>
      <c r="P842">
        <v>12.8</v>
      </c>
      <c r="Q842">
        <v>15.9</v>
      </c>
      <c r="R842">
        <v>4.8</v>
      </c>
      <c r="S842">
        <v>115</v>
      </c>
      <c r="T842">
        <v>26000</v>
      </c>
      <c r="U842">
        <v>38000</v>
      </c>
      <c r="V842">
        <v>65000</v>
      </c>
    </row>
    <row r="843" spans="1:22" hidden="1" x14ac:dyDescent="0.25">
      <c r="A843" t="str">
        <f t="shared" si="13"/>
        <v>YAG3MaleUnited States</v>
      </c>
      <c r="B843" t="s">
        <v>37</v>
      </c>
      <c r="C843" t="s">
        <v>183</v>
      </c>
      <c r="D843">
        <v>3</v>
      </c>
      <c r="E843" t="s">
        <v>22</v>
      </c>
      <c r="F843" t="s">
        <v>166</v>
      </c>
      <c r="G843" t="s">
        <v>141</v>
      </c>
      <c r="H843">
        <v>1555</v>
      </c>
      <c r="I843">
        <v>1510</v>
      </c>
      <c r="J843">
        <v>62.3</v>
      </c>
      <c r="K843">
        <v>3</v>
      </c>
      <c r="L843">
        <v>570</v>
      </c>
      <c r="M843">
        <v>16.899999999999999</v>
      </c>
      <c r="N843">
        <v>2.2999999999999998</v>
      </c>
      <c r="O843">
        <v>11.3</v>
      </c>
      <c r="P843">
        <v>14.4</v>
      </c>
      <c r="Q843">
        <v>18.5</v>
      </c>
      <c r="R843">
        <v>7.3</v>
      </c>
      <c r="S843">
        <v>150</v>
      </c>
      <c r="T843">
        <v>23600</v>
      </c>
      <c r="U843">
        <v>39100</v>
      </c>
      <c r="V843">
        <v>62700</v>
      </c>
    </row>
    <row r="844" spans="1:22" hidden="1" x14ac:dyDescent="0.25">
      <c r="A844" t="str">
        <f t="shared" si="13"/>
        <v>YAG1MaleUnited States</v>
      </c>
      <c r="B844" t="s">
        <v>37</v>
      </c>
      <c r="C844" t="s">
        <v>184</v>
      </c>
      <c r="D844">
        <v>1</v>
      </c>
      <c r="E844" t="s">
        <v>22</v>
      </c>
      <c r="F844" t="s">
        <v>166</v>
      </c>
      <c r="G844" t="s">
        <v>141</v>
      </c>
      <c r="H844">
        <v>1510</v>
      </c>
      <c r="I844">
        <v>1490</v>
      </c>
      <c r="J844">
        <v>58.6</v>
      </c>
      <c r="K844">
        <v>1.5</v>
      </c>
      <c r="L844">
        <v>615</v>
      </c>
      <c r="M844">
        <v>16.3</v>
      </c>
      <c r="N844">
        <v>2.8</v>
      </c>
      <c r="O844">
        <v>13.2</v>
      </c>
      <c r="P844">
        <v>17.3</v>
      </c>
      <c r="Q844">
        <v>22.4</v>
      </c>
      <c r="R844">
        <v>9.1</v>
      </c>
      <c r="S844">
        <v>170</v>
      </c>
      <c r="T844">
        <v>17600</v>
      </c>
      <c r="U844">
        <v>27000</v>
      </c>
      <c r="V844">
        <v>42800</v>
      </c>
    </row>
    <row r="845" spans="1:22" hidden="1" x14ac:dyDescent="0.25">
      <c r="A845" t="str">
        <f t="shared" si="13"/>
        <v>YAG5MaleUnited States</v>
      </c>
      <c r="B845" t="s">
        <v>40</v>
      </c>
      <c r="C845" t="s">
        <v>250</v>
      </c>
      <c r="D845">
        <v>5</v>
      </c>
      <c r="E845" t="s">
        <v>22</v>
      </c>
      <c r="F845" t="s">
        <v>166</v>
      </c>
      <c r="G845" t="s">
        <v>141</v>
      </c>
      <c r="H845">
        <v>1270</v>
      </c>
      <c r="I845">
        <v>1220</v>
      </c>
      <c r="J845">
        <v>64.900000000000006</v>
      </c>
      <c r="K845">
        <v>4</v>
      </c>
      <c r="L845">
        <v>430</v>
      </c>
      <c r="M845">
        <v>17.100000000000001</v>
      </c>
      <c r="N845">
        <v>1.1000000000000001</v>
      </c>
      <c r="O845">
        <v>12.2</v>
      </c>
      <c r="P845">
        <v>13.9</v>
      </c>
      <c r="Q845">
        <v>16.899999999999999</v>
      </c>
      <c r="R845">
        <v>4.8</v>
      </c>
      <c r="S845">
        <v>135</v>
      </c>
      <c r="T845">
        <v>28900</v>
      </c>
      <c r="U845">
        <v>41100</v>
      </c>
      <c r="V845">
        <v>78700</v>
      </c>
    </row>
    <row r="846" spans="1:22" hidden="1" x14ac:dyDescent="0.25">
      <c r="A846" t="str">
        <f t="shared" si="13"/>
        <v>YAG3MaleUnited States</v>
      </c>
      <c r="B846" t="s">
        <v>40</v>
      </c>
      <c r="C846" t="s">
        <v>123</v>
      </c>
      <c r="D846">
        <v>3</v>
      </c>
      <c r="E846" t="s">
        <v>22</v>
      </c>
      <c r="F846" t="s">
        <v>166</v>
      </c>
      <c r="G846" t="s">
        <v>141</v>
      </c>
      <c r="H846">
        <v>1560</v>
      </c>
      <c r="I846">
        <v>1525</v>
      </c>
      <c r="J846">
        <v>60.9</v>
      </c>
      <c r="K846">
        <v>2.4</v>
      </c>
      <c r="L846">
        <v>595</v>
      </c>
      <c r="M846">
        <v>16.600000000000001</v>
      </c>
      <c r="N846">
        <v>1.5</v>
      </c>
      <c r="O846">
        <v>13.5</v>
      </c>
      <c r="P846">
        <v>17.100000000000001</v>
      </c>
      <c r="Q846">
        <v>21</v>
      </c>
      <c r="R846">
        <v>7.6</v>
      </c>
      <c r="S846">
        <v>190</v>
      </c>
      <c r="T846">
        <v>20800</v>
      </c>
      <c r="U846">
        <v>32900</v>
      </c>
      <c r="V846">
        <v>51200</v>
      </c>
    </row>
    <row r="847" spans="1:22" hidden="1" x14ac:dyDescent="0.25">
      <c r="A847" t="str">
        <f t="shared" si="13"/>
        <v>YAG1MaleUnited States</v>
      </c>
      <c r="B847" t="s">
        <v>40</v>
      </c>
      <c r="C847" t="s">
        <v>124</v>
      </c>
      <c r="D847">
        <v>1</v>
      </c>
      <c r="E847" t="s">
        <v>22</v>
      </c>
      <c r="F847" t="s">
        <v>166</v>
      </c>
      <c r="G847" t="s">
        <v>141</v>
      </c>
      <c r="H847">
        <v>1525</v>
      </c>
      <c r="I847">
        <v>1500</v>
      </c>
      <c r="J847">
        <v>58.6</v>
      </c>
      <c r="K847">
        <v>1.8</v>
      </c>
      <c r="L847">
        <v>620</v>
      </c>
      <c r="M847">
        <v>16.5</v>
      </c>
      <c r="N847">
        <v>2.7</v>
      </c>
      <c r="O847">
        <v>13.3</v>
      </c>
      <c r="P847">
        <v>16.5</v>
      </c>
      <c r="Q847">
        <v>22.2</v>
      </c>
      <c r="R847">
        <v>8.9</v>
      </c>
      <c r="S847">
        <v>175</v>
      </c>
      <c r="T847">
        <v>19000</v>
      </c>
      <c r="U847">
        <v>29600</v>
      </c>
      <c r="V847">
        <v>50500</v>
      </c>
    </row>
    <row r="848" spans="1:22" hidden="1" x14ac:dyDescent="0.25">
      <c r="A848" t="str">
        <f t="shared" si="13"/>
        <v>YAG5MaleUnited States</v>
      </c>
      <c r="B848" t="s">
        <v>26</v>
      </c>
      <c r="C848" t="s">
        <v>183</v>
      </c>
      <c r="D848">
        <v>5</v>
      </c>
      <c r="E848" t="s">
        <v>22</v>
      </c>
      <c r="F848" t="s">
        <v>166</v>
      </c>
      <c r="G848" t="s">
        <v>141</v>
      </c>
      <c r="H848">
        <v>1555</v>
      </c>
      <c r="I848">
        <v>1495</v>
      </c>
      <c r="J848">
        <v>64.3</v>
      </c>
      <c r="K848">
        <v>4</v>
      </c>
      <c r="L848">
        <v>535</v>
      </c>
      <c r="M848">
        <v>18.3</v>
      </c>
      <c r="N848">
        <v>1.7</v>
      </c>
      <c r="O848">
        <v>11.4</v>
      </c>
      <c r="P848">
        <v>13.4</v>
      </c>
      <c r="Q848">
        <v>15.7</v>
      </c>
      <c r="R848">
        <v>4.3</v>
      </c>
      <c r="S848">
        <v>150</v>
      </c>
      <c r="T848">
        <v>23400</v>
      </c>
      <c r="U848">
        <v>38700</v>
      </c>
      <c r="V848">
        <v>80300</v>
      </c>
    </row>
    <row r="849" spans="1:22" hidden="1" x14ac:dyDescent="0.25">
      <c r="A849" t="str">
        <f t="shared" si="13"/>
        <v>YAG3MaleUnited States</v>
      </c>
      <c r="B849" t="s">
        <v>26</v>
      </c>
      <c r="C849" t="s">
        <v>184</v>
      </c>
      <c r="D849">
        <v>3</v>
      </c>
      <c r="E849" t="s">
        <v>22</v>
      </c>
      <c r="F849" t="s">
        <v>166</v>
      </c>
      <c r="G849" t="s">
        <v>141</v>
      </c>
      <c r="H849">
        <v>1510</v>
      </c>
      <c r="I849">
        <v>1475</v>
      </c>
      <c r="J849">
        <v>59.7</v>
      </c>
      <c r="K849">
        <v>2.5</v>
      </c>
      <c r="L849">
        <v>595</v>
      </c>
      <c r="M849">
        <v>17.899999999999999</v>
      </c>
      <c r="N849">
        <v>2.4</v>
      </c>
      <c r="O849">
        <v>12.7</v>
      </c>
      <c r="P849">
        <v>16</v>
      </c>
      <c r="Q849">
        <v>20</v>
      </c>
      <c r="R849">
        <v>7.3</v>
      </c>
      <c r="S849">
        <v>170</v>
      </c>
      <c r="T849">
        <v>19000</v>
      </c>
      <c r="U849">
        <v>32500</v>
      </c>
      <c r="V849">
        <v>51500</v>
      </c>
    </row>
    <row r="850" spans="1:22" hidden="1" x14ac:dyDescent="0.25">
      <c r="A850" t="str">
        <f t="shared" si="13"/>
        <v>YAG1MaleUnited States</v>
      </c>
      <c r="B850" t="s">
        <v>26</v>
      </c>
      <c r="C850" t="s">
        <v>37</v>
      </c>
      <c r="D850">
        <v>1</v>
      </c>
      <c r="E850" t="s">
        <v>22</v>
      </c>
      <c r="F850" t="s">
        <v>166</v>
      </c>
      <c r="G850" t="s">
        <v>141</v>
      </c>
      <c r="H850">
        <v>1400</v>
      </c>
      <c r="I850">
        <v>1380</v>
      </c>
      <c r="J850">
        <v>63.2</v>
      </c>
      <c r="K850">
        <v>1.4</v>
      </c>
      <c r="L850">
        <v>510</v>
      </c>
      <c r="M850">
        <v>14.6</v>
      </c>
      <c r="N850">
        <v>3.3</v>
      </c>
      <c r="O850">
        <v>10.6</v>
      </c>
      <c r="P850">
        <v>12.8</v>
      </c>
      <c r="Q850">
        <v>18.899999999999999</v>
      </c>
      <c r="R850">
        <v>8.3000000000000007</v>
      </c>
      <c r="S850">
        <v>130</v>
      </c>
      <c r="T850">
        <v>22600</v>
      </c>
      <c r="U850">
        <v>33000</v>
      </c>
      <c r="V850">
        <v>50400</v>
      </c>
    </row>
    <row r="851" spans="1:22" hidden="1" x14ac:dyDescent="0.25">
      <c r="A851" t="str">
        <f t="shared" si="13"/>
        <v>YAG5MaleUnited States</v>
      </c>
      <c r="B851" t="s">
        <v>104</v>
      </c>
      <c r="C851" t="s">
        <v>123</v>
      </c>
      <c r="D851">
        <v>5</v>
      </c>
      <c r="E851" t="s">
        <v>22</v>
      </c>
      <c r="F851" t="s">
        <v>166</v>
      </c>
      <c r="G851" t="s">
        <v>141</v>
      </c>
      <c r="H851">
        <v>1560</v>
      </c>
      <c r="I851">
        <v>1520</v>
      </c>
      <c r="J851">
        <v>62</v>
      </c>
      <c r="K851">
        <v>2.6</v>
      </c>
      <c r="L851">
        <v>580</v>
      </c>
      <c r="M851">
        <v>17.899999999999999</v>
      </c>
      <c r="N851">
        <v>2</v>
      </c>
      <c r="O851">
        <v>13.8</v>
      </c>
      <c r="P851">
        <v>15.4</v>
      </c>
      <c r="Q851">
        <v>18.2</v>
      </c>
      <c r="R851">
        <v>4.4000000000000004</v>
      </c>
      <c r="S851">
        <v>195</v>
      </c>
      <c r="T851">
        <v>24500</v>
      </c>
      <c r="U851">
        <v>37200</v>
      </c>
      <c r="V851">
        <v>64200</v>
      </c>
    </row>
    <row r="852" spans="1:22" hidden="1" x14ac:dyDescent="0.25">
      <c r="A852" t="str">
        <f t="shared" si="13"/>
        <v>YAG3MaleUnited States</v>
      </c>
      <c r="B852" t="s">
        <v>104</v>
      </c>
      <c r="C852" t="s">
        <v>124</v>
      </c>
      <c r="D852">
        <v>3</v>
      </c>
      <c r="E852" t="s">
        <v>22</v>
      </c>
      <c r="F852" t="s">
        <v>166</v>
      </c>
      <c r="G852" t="s">
        <v>141</v>
      </c>
      <c r="H852">
        <v>1525</v>
      </c>
      <c r="I852">
        <v>1485</v>
      </c>
      <c r="J852">
        <v>59.9</v>
      </c>
      <c r="K852">
        <v>2.6</v>
      </c>
      <c r="L852">
        <v>595</v>
      </c>
      <c r="M852">
        <v>19.2</v>
      </c>
      <c r="N852">
        <v>2</v>
      </c>
      <c r="O852">
        <v>11.7</v>
      </c>
      <c r="P852">
        <v>14.7</v>
      </c>
      <c r="Q852">
        <v>18.899999999999999</v>
      </c>
      <c r="R852">
        <v>7.2</v>
      </c>
      <c r="S852">
        <v>160</v>
      </c>
      <c r="T852">
        <v>22600</v>
      </c>
      <c r="U852">
        <v>35000</v>
      </c>
      <c r="V852">
        <v>70400</v>
      </c>
    </row>
    <row r="853" spans="1:22" hidden="1" x14ac:dyDescent="0.25">
      <c r="A853" t="str">
        <f t="shared" si="13"/>
        <v>YAG1MaleUnited States</v>
      </c>
      <c r="B853" t="s">
        <v>104</v>
      </c>
      <c r="C853" t="s">
        <v>40</v>
      </c>
      <c r="D853">
        <v>1</v>
      </c>
      <c r="E853" t="s">
        <v>22</v>
      </c>
      <c r="F853" t="s">
        <v>166</v>
      </c>
      <c r="G853" t="s">
        <v>141</v>
      </c>
      <c r="H853">
        <v>1540</v>
      </c>
      <c r="I853">
        <v>1525</v>
      </c>
      <c r="J853">
        <v>63.1</v>
      </c>
      <c r="K853">
        <v>0.8</v>
      </c>
      <c r="L853">
        <v>565</v>
      </c>
      <c r="M853">
        <v>14.5</v>
      </c>
      <c r="N853">
        <v>2.7</v>
      </c>
      <c r="O853">
        <v>11.1</v>
      </c>
      <c r="P853">
        <v>14.5</v>
      </c>
      <c r="Q853">
        <v>19.8</v>
      </c>
      <c r="R853">
        <v>8.6</v>
      </c>
      <c r="S853">
        <v>155</v>
      </c>
      <c r="T853">
        <v>22300</v>
      </c>
      <c r="U853">
        <v>32300</v>
      </c>
      <c r="V853">
        <v>58800</v>
      </c>
    </row>
    <row r="854" spans="1:22" hidden="1" x14ac:dyDescent="0.25">
      <c r="A854" t="str">
        <f t="shared" si="13"/>
        <v>YAG5MaleUnited States</v>
      </c>
      <c r="B854" t="s">
        <v>251</v>
      </c>
      <c r="C854" t="s">
        <v>184</v>
      </c>
      <c r="D854">
        <v>5</v>
      </c>
      <c r="E854" t="s">
        <v>22</v>
      </c>
      <c r="F854" t="s">
        <v>166</v>
      </c>
      <c r="G854" t="s">
        <v>141</v>
      </c>
      <c r="H854">
        <v>1510</v>
      </c>
      <c r="I854">
        <v>1465</v>
      </c>
      <c r="J854">
        <v>61.2</v>
      </c>
      <c r="K854">
        <v>3.2</v>
      </c>
      <c r="L854">
        <v>570</v>
      </c>
      <c r="M854">
        <v>20.3</v>
      </c>
      <c r="N854">
        <v>1.4</v>
      </c>
      <c r="O854">
        <v>13.3</v>
      </c>
      <c r="P854">
        <v>14.9</v>
      </c>
      <c r="Q854">
        <v>17.100000000000001</v>
      </c>
      <c r="R854">
        <v>3.8</v>
      </c>
      <c r="S854">
        <v>185</v>
      </c>
      <c r="T854">
        <v>21900</v>
      </c>
      <c r="U854">
        <v>36900</v>
      </c>
      <c r="V854">
        <v>65400</v>
      </c>
    </row>
    <row r="855" spans="1:22" hidden="1" x14ac:dyDescent="0.25">
      <c r="A855" t="str">
        <f t="shared" si="13"/>
        <v>YAG3MaleUnited States</v>
      </c>
      <c r="B855" t="s">
        <v>251</v>
      </c>
      <c r="C855" t="s">
        <v>37</v>
      </c>
      <c r="D855">
        <v>3</v>
      </c>
      <c r="E855" t="s">
        <v>22</v>
      </c>
      <c r="F855" t="s">
        <v>166</v>
      </c>
      <c r="G855" t="s">
        <v>141</v>
      </c>
      <c r="H855">
        <v>1400</v>
      </c>
      <c r="I855">
        <v>1365</v>
      </c>
      <c r="J855">
        <v>65</v>
      </c>
      <c r="K855">
        <v>2.5</v>
      </c>
      <c r="L855">
        <v>480</v>
      </c>
      <c r="M855">
        <v>17.399999999999999</v>
      </c>
      <c r="N855">
        <v>1.6</v>
      </c>
      <c r="O855">
        <v>9.3000000000000007</v>
      </c>
      <c r="P855">
        <v>12.3</v>
      </c>
      <c r="Q855">
        <v>16</v>
      </c>
      <c r="R855">
        <v>6.7</v>
      </c>
      <c r="S855">
        <v>115</v>
      </c>
      <c r="T855">
        <v>20800</v>
      </c>
      <c r="U855">
        <v>38300</v>
      </c>
      <c r="V855">
        <v>58400</v>
      </c>
    </row>
    <row r="856" spans="1:22" hidden="1" x14ac:dyDescent="0.25">
      <c r="A856" t="str">
        <f t="shared" si="13"/>
        <v>YAG1MaleUnited States</v>
      </c>
      <c r="B856" t="s">
        <v>251</v>
      </c>
      <c r="C856" t="s">
        <v>26</v>
      </c>
      <c r="D856">
        <v>1</v>
      </c>
      <c r="E856" t="s">
        <v>22</v>
      </c>
      <c r="F856" t="s">
        <v>166</v>
      </c>
      <c r="G856" t="s">
        <v>141</v>
      </c>
      <c r="H856">
        <v>1490</v>
      </c>
      <c r="I856">
        <v>1465</v>
      </c>
      <c r="J856">
        <v>66.8</v>
      </c>
      <c r="K856">
        <v>1.7</v>
      </c>
      <c r="L856">
        <v>485</v>
      </c>
      <c r="M856">
        <v>16.100000000000001</v>
      </c>
      <c r="N856">
        <v>2</v>
      </c>
      <c r="O856">
        <v>8.1999999999999993</v>
      </c>
      <c r="P856">
        <v>10.199999999999999</v>
      </c>
      <c r="Q856">
        <v>15</v>
      </c>
      <c r="R856">
        <v>6.8</v>
      </c>
      <c r="S856">
        <v>105</v>
      </c>
      <c r="T856">
        <v>22300</v>
      </c>
      <c r="U856">
        <v>35400</v>
      </c>
      <c r="V856">
        <v>54800</v>
      </c>
    </row>
    <row r="857" spans="1:22" hidden="1" x14ac:dyDescent="0.25">
      <c r="A857" t="str">
        <f t="shared" si="13"/>
        <v>YAG5FemaleVietnam</v>
      </c>
      <c r="B857" t="s">
        <v>37</v>
      </c>
      <c r="C857" t="s">
        <v>249</v>
      </c>
      <c r="D857">
        <v>5</v>
      </c>
      <c r="E857" t="s">
        <v>21</v>
      </c>
      <c r="F857" t="s">
        <v>167</v>
      </c>
      <c r="G857" t="s">
        <v>141</v>
      </c>
      <c r="H857">
        <v>210</v>
      </c>
      <c r="I857">
        <v>205</v>
      </c>
      <c r="J857">
        <v>61.5</v>
      </c>
      <c r="K857">
        <v>2.8</v>
      </c>
      <c r="L857">
        <v>80</v>
      </c>
      <c r="M857">
        <v>29.8</v>
      </c>
      <c r="N857">
        <v>0</v>
      </c>
      <c r="O857">
        <v>6.3</v>
      </c>
      <c r="P857">
        <v>6.3</v>
      </c>
      <c r="Q857">
        <v>8.8000000000000007</v>
      </c>
      <c r="R857">
        <v>2.4</v>
      </c>
      <c r="S857" t="s">
        <v>140</v>
      </c>
      <c r="T857" t="s">
        <v>140</v>
      </c>
      <c r="U857" t="s">
        <v>140</v>
      </c>
      <c r="V857" t="s">
        <v>140</v>
      </c>
    </row>
    <row r="858" spans="1:22" hidden="1" x14ac:dyDescent="0.25">
      <c r="A858" t="str">
        <f t="shared" si="13"/>
        <v>YAG3FemaleVietnam</v>
      </c>
      <c r="B858" t="s">
        <v>37</v>
      </c>
      <c r="C858" t="s">
        <v>183</v>
      </c>
      <c r="D858">
        <v>3</v>
      </c>
      <c r="E858" t="s">
        <v>21</v>
      </c>
      <c r="F858" t="s">
        <v>167</v>
      </c>
      <c r="G858" t="s">
        <v>141</v>
      </c>
      <c r="H858">
        <v>380</v>
      </c>
      <c r="I858">
        <v>375</v>
      </c>
      <c r="J858">
        <v>62.9</v>
      </c>
      <c r="K858">
        <v>1.3</v>
      </c>
      <c r="L858">
        <v>140</v>
      </c>
      <c r="M858">
        <v>27.2</v>
      </c>
      <c r="N858">
        <v>0.8</v>
      </c>
      <c r="O858">
        <v>7.2</v>
      </c>
      <c r="P858">
        <v>8</v>
      </c>
      <c r="Q858">
        <v>9.1</v>
      </c>
      <c r="R858">
        <v>1.9</v>
      </c>
      <c r="S858">
        <v>25</v>
      </c>
      <c r="T858">
        <v>9500</v>
      </c>
      <c r="U858">
        <v>20300</v>
      </c>
      <c r="V858">
        <v>28800</v>
      </c>
    </row>
    <row r="859" spans="1:22" hidden="1" x14ac:dyDescent="0.25">
      <c r="A859" t="str">
        <f t="shared" si="13"/>
        <v>YAG1FemaleVietnam</v>
      </c>
      <c r="B859" t="s">
        <v>37</v>
      </c>
      <c r="C859" t="s">
        <v>184</v>
      </c>
      <c r="D859">
        <v>1</v>
      </c>
      <c r="E859" t="s">
        <v>21</v>
      </c>
      <c r="F859" t="s">
        <v>167</v>
      </c>
      <c r="G859" t="s">
        <v>141</v>
      </c>
      <c r="H859">
        <v>645</v>
      </c>
      <c r="I859">
        <v>640</v>
      </c>
      <c r="J859">
        <v>62.4</v>
      </c>
      <c r="K859">
        <v>0.6</v>
      </c>
      <c r="L859">
        <v>240</v>
      </c>
      <c r="M859">
        <v>27.9</v>
      </c>
      <c r="N859">
        <v>1.9</v>
      </c>
      <c r="O859">
        <v>5.3</v>
      </c>
      <c r="P859">
        <v>5.8</v>
      </c>
      <c r="Q859">
        <v>7.8</v>
      </c>
      <c r="R859">
        <v>2.5</v>
      </c>
      <c r="S859">
        <v>25</v>
      </c>
      <c r="T859">
        <v>9800</v>
      </c>
      <c r="U859">
        <v>18200</v>
      </c>
      <c r="V859">
        <v>27000</v>
      </c>
    </row>
    <row r="860" spans="1:22" hidden="1" x14ac:dyDescent="0.25">
      <c r="A860" t="str">
        <f t="shared" si="13"/>
        <v>YAG5FemaleVietnam</v>
      </c>
      <c r="B860" t="s">
        <v>40</v>
      </c>
      <c r="C860" t="s">
        <v>250</v>
      </c>
      <c r="D860">
        <v>5</v>
      </c>
      <c r="E860" t="s">
        <v>21</v>
      </c>
      <c r="F860" t="s">
        <v>167</v>
      </c>
      <c r="G860" t="s">
        <v>141</v>
      </c>
      <c r="H860">
        <v>275</v>
      </c>
      <c r="I860">
        <v>275</v>
      </c>
      <c r="J860">
        <v>50.7</v>
      </c>
      <c r="K860">
        <v>1.1000000000000001</v>
      </c>
      <c r="L860">
        <v>135</v>
      </c>
      <c r="M860">
        <v>37.200000000000003</v>
      </c>
      <c r="N860">
        <v>1.5</v>
      </c>
      <c r="O860">
        <v>8</v>
      </c>
      <c r="P860">
        <v>9.1</v>
      </c>
      <c r="Q860">
        <v>10.6</v>
      </c>
      <c r="R860">
        <v>2.6</v>
      </c>
      <c r="S860">
        <v>20</v>
      </c>
      <c r="T860">
        <v>20000</v>
      </c>
      <c r="U860">
        <v>35300</v>
      </c>
      <c r="V860">
        <v>52200</v>
      </c>
    </row>
    <row r="861" spans="1:22" hidden="1" x14ac:dyDescent="0.25">
      <c r="A861" t="str">
        <f t="shared" si="13"/>
        <v>YAG3FemaleVietnam</v>
      </c>
      <c r="B861" t="s">
        <v>40</v>
      </c>
      <c r="C861" t="s">
        <v>123</v>
      </c>
      <c r="D861">
        <v>3</v>
      </c>
      <c r="E861" t="s">
        <v>21</v>
      </c>
      <c r="F861" t="s">
        <v>167</v>
      </c>
      <c r="G861" t="s">
        <v>141</v>
      </c>
      <c r="H861">
        <v>505</v>
      </c>
      <c r="I861">
        <v>490</v>
      </c>
      <c r="J861">
        <v>60.5</v>
      </c>
      <c r="K861">
        <v>2.4</v>
      </c>
      <c r="L861">
        <v>195</v>
      </c>
      <c r="M861">
        <v>30.8</v>
      </c>
      <c r="N861">
        <v>0.6</v>
      </c>
      <c r="O861">
        <v>6.3</v>
      </c>
      <c r="P861">
        <v>7.1</v>
      </c>
      <c r="Q861">
        <v>8.1</v>
      </c>
      <c r="R861">
        <v>1.8</v>
      </c>
      <c r="S861">
        <v>30</v>
      </c>
      <c r="T861">
        <v>7300</v>
      </c>
      <c r="U861">
        <v>18700</v>
      </c>
      <c r="V861">
        <v>28200</v>
      </c>
    </row>
    <row r="862" spans="1:22" hidden="1" x14ac:dyDescent="0.25">
      <c r="A862" t="str">
        <f t="shared" si="13"/>
        <v>YAG1FemaleVietnam</v>
      </c>
      <c r="B862" t="s">
        <v>40</v>
      </c>
      <c r="C862" t="s">
        <v>124</v>
      </c>
      <c r="D862">
        <v>1</v>
      </c>
      <c r="E862" t="s">
        <v>21</v>
      </c>
      <c r="F862" t="s">
        <v>167</v>
      </c>
      <c r="G862" t="s">
        <v>141</v>
      </c>
      <c r="H862">
        <v>670</v>
      </c>
      <c r="I862">
        <v>665</v>
      </c>
      <c r="J862">
        <v>55.2</v>
      </c>
      <c r="K862">
        <v>1</v>
      </c>
      <c r="L862">
        <v>300</v>
      </c>
      <c r="M862">
        <v>34.1</v>
      </c>
      <c r="N862">
        <v>4.2</v>
      </c>
      <c r="O862">
        <v>4.7</v>
      </c>
      <c r="P862">
        <v>5.3</v>
      </c>
      <c r="Q862">
        <v>6.5</v>
      </c>
      <c r="R862">
        <v>1.8</v>
      </c>
      <c r="S862">
        <v>25</v>
      </c>
      <c r="T862">
        <v>6700</v>
      </c>
      <c r="U862">
        <v>15600</v>
      </c>
      <c r="V862">
        <v>26100</v>
      </c>
    </row>
    <row r="863" spans="1:22" hidden="1" x14ac:dyDescent="0.25">
      <c r="A863" t="str">
        <f t="shared" si="13"/>
        <v>YAG5FemaleVietnam</v>
      </c>
      <c r="B863" t="s">
        <v>26</v>
      </c>
      <c r="C863" t="s">
        <v>183</v>
      </c>
      <c r="D863">
        <v>5</v>
      </c>
      <c r="E863" t="s">
        <v>21</v>
      </c>
      <c r="F863" t="s">
        <v>167</v>
      </c>
      <c r="G863" t="s">
        <v>141</v>
      </c>
      <c r="H863">
        <v>380</v>
      </c>
      <c r="I863">
        <v>375</v>
      </c>
      <c r="J863">
        <v>62.7</v>
      </c>
      <c r="K863">
        <v>1.8</v>
      </c>
      <c r="L863">
        <v>140</v>
      </c>
      <c r="M863">
        <v>27.3</v>
      </c>
      <c r="N863">
        <v>1.9</v>
      </c>
      <c r="O863">
        <v>5.6</v>
      </c>
      <c r="P863">
        <v>6.2</v>
      </c>
      <c r="Q863">
        <v>8</v>
      </c>
      <c r="R863">
        <v>2.4</v>
      </c>
      <c r="S863">
        <v>20</v>
      </c>
      <c r="T863">
        <v>9100</v>
      </c>
      <c r="U863">
        <v>21900</v>
      </c>
      <c r="V863">
        <v>44200</v>
      </c>
    </row>
    <row r="864" spans="1:22" hidden="1" x14ac:dyDescent="0.25">
      <c r="A864" t="str">
        <f t="shared" si="13"/>
        <v>YAG3FemaleVietnam</v>
      </c>
      <c r="B864" t="s">
        <v>26</v>
      </c>
      <c r="C864" t="s">
        <v>184</v>
      </c>
      <c r="D864">
        <v>3</v>
      </c>
      <c r="E864" t="s">
        <v>21</v>
      </c>
      <c r="F864" t="s">
        <v>167</v>
      </c>
      <c r="G864" t="s">
        <v>141</v>
      </c>
      <c r="H864">
        <v>645</v>
      </c>
      <c r="I864">
        <v>640</v>
      </c>
      <c r="J864">
        <v>62.5</v>
      </c>
      <c r="K864">
        <v>0.8</v>
      </c>
      <c r="L864">
        <v>240</v>
      </c>
      <c r="M864">
        <v>28.1</v>
      </c>
      <c r="N864">
        <v>0.8</v>
      </c>
      <c r="O864">
        <v>5.9</v>
      </c>
      <c r="P864">
        <v>6.9</v>
      </c>
      <c r="Q864">
        <v>8.6</v>
      </c>
      <c r="R864">
        <v>2.7</v>
      </c>
      <c r="S864">
        <v>35</v>
      </c>
      <c r="T864">
        <v>6900</v>
      </c>
      <c r="U864">
        <v>12900</v>
      </c>
      <c r="V864">
        <v>25200</v>
      </c>
    </row>
    <row r="865" spans="1:22" hidden="1" x14ac:dyDescent="0.25">
      <c r="A865" t="str">
        <f t="shared" si="13"/>
        <v>YAG1FemaleVietnam</v>
      </c>
      <c r="B865" t="s">
        <v>26</v>
      </c>
      <c r="C865" t="s">
        <v>37</v>
      </c>
      <c r="D865">
        <v>1</v>
      </c>
      <c r="E865" t="s">
        <v>21</v>
      </c>
      <c r="F865" t="s">
        <v>167</v>
      </c>
      <c r="G865" t="s">
        <v>141</v>
      </c>
      <c r="H865">
        <v>610</v>
      </c>
      <c r="I865">
        <v>605</v>
      </c>
      <c r="J865">
        <v>56.6</v>
      </c>
      <c r="K865">
        <v>0.8</v>
      </c>
      <c r="L865">
        <v>260</v>
      </c>
      <c r="M865">
        <v>28.9</v>
      </c>
      <c r="N865">
        <v>3.2</v>
      </c>
      <c r="O865">
        <v>7.6</v>
      </c>
      <c r="P865">
        <v>10</v>
      </c>
      <c r="Q865">
        <v>11.4</v>
      </c>
      <c r="R865">
        <v>3.8</v>
      </c>
      <c r="S865">
        <v>35</v>
      </c>
      <c r="T865">
        <v>13100</v>
      </c>
      <c r="U865">
        <v>19700</v>
      </c>
      <c r="V865">
        <v>28800</v>
      </c>
    </row>
    <row r="866" spans="1:22" hidden="1" x14ac:dyDescent="0.25">
      <c r="A866" t="str">
        <f t="shared" si="13"/>
        <v>YAG5FemaleVietnam</v>
      </c>
      <c r="B866" t="s">
        <v>104</v>
      </c>
      <c r="C866" t="s">
        <v>123</v>
      </c>
      <c r="D866">
        <v>5</v>
      </c>
      <c r="E866" t="s">
        <v>21</v>
      </c>
      <c r="F866" t="s">
        <v>167</v>
      </c>
      <c r="G866" t="s">
        <v>141</v>
      </c>
      <c r="H866">
        <v>505</v>
      </c>
      <c r="I866">
        <v>490</v>
      </c>
      <c r="J866">
        <v>60.9</v>
      </c>
      <c r="K866">
        <v>2.4</v>
      </c>
      <c r="L866">
        <v>190</v>
      </c>
      <c r="M866">
        <v>29.7</v>
      </c>
      <c r="N866">
        <v>1.8</v>
      </c>
      <c r="O866">
        <v>5.0999999999999996</v>
      </c>
      <c r="P866">
        <v>6.3</v>
      </c>
      <c r="Q866">
        <v>7.5</v>
      </c>
      <c r="R866">
        <v>2.4</v>
      </c>
      <c r="S866">
        <v>25</v>
      </c>
      <c r="T866">
        <v>14400</v>
      </c>
      <c r="U866">
        <v>27700</v>
      </c>
      <c r="V866">
        <v>36800</v>
      </c>
    </row>
    <row r="867" spans="1:22" hidden="1" x14ac:dyDescent="0.25">
      <c r="A867" t="str">
        <f t="shared" si="13"/>
        <v>YAG3FemaleVietnam</v>
      </c>
      <c r="B867" t="s">
        <v>104</v>
      </c>
      <c r="C867" t="s">
        <v>124</v>
      </c>
      <c r="D867">
        <v>3</v>
      </c>
      <c r="E867" t="s">
        <v>21</v>
      </c>
      <c r="F867" t="s">
        <v>167</v>
      </c>
      <c r="G867" t="s">
        <v>141</v>
      </c>
      <c r="H867">
        <v>670</v>
      </c>
      <c r="I867">
        <v>665</v>
      </c>
      <c r="J867">
        <v>55</v>
      </c>
      <c r="K867">
        <v>1.2</v>
      </c>
      <c r="L867">
        <v>300</v>
      </c>
      <c r="M867">
        <v>35.799999999999997</v>
      </c>
      <c r="N867">
        <v>1.1000000000000001</v>
      </c>
      <c r="O867">
        <v>5.6</v>
      </c>
      <c r="P867">
        <v>6.5</v>
      </c>
      <c r="Q867">
        <v>8.1</v>
      </c>
      <c r="R867">
        <v>2.6</v>
      </c>
      <c r="S867">
        <v>30</v>
      </c>
      <c r="T867">
        <v>9900</v>
      </c>
      <c r="U867">
        <v>17500</v>
      </c>
      <c r="V867">
        <v>25500</v>
      </c>
    </row>
    <row r="868" spans="1:22" hidden="1" x14ac:dyDescent="0.25">
      <c r="A868" t="str">
        <f t="shared" si="13"/>
        <v>YAG1FemaleVietnam</v>
      </c>
      <c r="B868" t="s">
        <v>104</v>
      </c>
      <c r="C868" t="s">
        <v>40</v>
      </c>
      <c r="D868">
        <v>1</v>
      </c>
      <c r="E868" t="s">
        <v>21</v>
      </c>
      <c r="F868" t="s">
        <v>167</v>
      </c>
      <c r="G868" t="s">
        <v>141</v>
      </c>
      <c r="H868">
        <v>645</v>
      </c>
      <c r="I868">
        <v>640</v>
      </c>
      <c r="J868">
        <v>49.6</v>
      </c>
      <c r="K868">
        <v>0.9</v>
      </c>
      <c r="L868">
        <v>325</v>
      </c>
      <c r="M868">
        <v>34.799999999999997</v>
      </c>
      <c r="N868">
        <v>3.4</v>
      </c>
      <c r="O868">
        <v>7.5</v>
      </c>
      <c r="P868">
        <v>9.5</v>
      </c>
      <c r="Q868">
        <v>12.2</v>
      </c>
      <c r="R868">
        <v>4.7</v>
      </c>
      <c r="S868">
        <v>35</v>
      </c>
      <c r="T868">
        <v>11700</v>
      </c>
      <c r="U868">
        <v>18600</v>
      </c>
      <c r="V868">
        <v>27400</v>
      </c>
    </row>
    <row r="869" spans="1:22" hidden="1" x14ac:dyDescent="0.25">
      <c r="A869" t="str">
        <f t="shared" si="13"/>
        <v>YAG5FemaleVietnam</v>
      </c>
      <c r="B869" t="s">
        <v>251</v>
      </c>
      <c r="C869" t="s">
        <v>184</v>
      </c>
      <c r="D869">
        <v>5</v>
      </c>
      <c r="E869" t="s">
        <v>21</v>
      </c>
      <c r="F869" t="s">
        <v>167</v>
      </c>
      <c r="G869" t="s">
        <v>141</v>
      </c>
      <c r="H869">
        <v>645</v>
      </c>
      <c r="I869">
        <v>640</v>
      </c>
      <c r="J869">
        <v>63.2</v>
      </c>
      <c r="K869">
        <v>1.1000000000000001</v>
      </c>
      <c r="L869">
        <v>235</v>
      </c>
      <c r="M869">
        <v>28.7</v>
      </c>
      <c r="N869">
        <v>0.6</v>
      </c>
      <c r="O869">
        <v>5.5</v>
      </c>
      <c r="P869">
        <v>6.4</v>
      </c>
      <c r="Q869">
        <v>7.5</v>
      </c>
      <c r="R869">
        <v>2</v>
      </c>
      <c r="S869">
        <v>35</v>
      </c>
      <c r="T869">
        <v>11000</v>
      </c>
      <c r="U869">
        <v>19000</v>
      </c>
      <c r="V869">
        <v>27400</v>
      </c>
    </row>
    <row r="870" spans="1:22" hidden="1" x14ac:dyDescent="0.25">
      <c r="A870" t="str">
        <f t="shared" si="13"/>
        <v>YAG3FemaleVietnam</v>
      </c>
      <c r="B870" t="s">
        <v>251</v>
      </c>
      <c r="C870" t="s">
        <v>37</v>
      </c>
      <c r="D870">
        <v>3</v>
      </c>
      <c r="E870" t="s">
        <v>21</v>
      </c>
      <c r="F870" t="s">
        <v>167</v>
      </c>
      <c r="G870" t="s">
        <v>141</v>
      </c>
      <c r="H870">
        <v>610</v>
      </c>
      <c r="I870">
        <v>600</v>
      </c>
      <c r="J870">
        <v>56.5</v>
      </c>
      <c r="K870">
        <v>1</v>
      </c>
      <c r="L870">
        <v>260</v>
      </c>
      <c r="M870">
        <v>29.9</v>
      </c>
      <c r="N870">
        <v>2.2000000000000002</v>
      </c>
      <c r="O870">
        <v>8.6</v>
      </c>
      <c r="P870">
        <v>10.3</v>
      </c>
      <c r="Q870">
        <v>11.5</v>
      </c>
      <c r="R870">
        <v>2.8</v>
      </c>
      <c r="S870">
        <v>45</v>
      </c>
      <c r="T870">
        <v>14600</v>
      </c>
      <c r="U870">
        <v>20800</v>
      </c>
      <c r="V870">
        <v>31800</v>
      </c>
    </row>
    <row r="871" spans="1:22" hidden="1" x14ac:dyDescent="0.25">
      <c r="A871" t="str">
        <f t="shared" si="13"/>
        <v>YAG1FemaleVietnam</v>
      </c>
      <c r="B871" t="s">
        <v>251</v>
      </c>
      <c r="C871" t="s">
        <v>26</v>
      </c>
      <c r="D871">
        <v>1</v>
      </c>
      <c r="E871" t="s">
        <v>21</v>
      </c>
      <c r="F871" t="s">
        <v>167</v>
      </c>
      <c r="G871" t="s">
        <v>141</v>
      </c>
      <c r="H871">
        <v>660</v>
      </c>
      <c r="I871">
        <v>645</v>
      </c>
      <c r="J871">
        <v>47</v>
      </c>
      <c r="K871">
        <v>2</v>
      </c>
      <c r="L871">
        <v>345</v>
      </c>
      <c r="M871">
        <v>37.6</v>
      </c>
      <c r="N871">
        <v>2.8</v>
      </c>
      <c r="O871">
        <v>7.3</v>
      </c>
      <c r="P871">
        <v>9.9</v>
      </c>
      <c r="Q871">
        <v>12.7</v>
      </c>
      <c r="R871">
        <v>5.4</v>
      </c>
      <c r="S871">
        <v>40</v>
      </c>
      <c r="T871">
        <v>13100</v>
      </c>
      <c r="U871">
        <v>19700</v>
      </c>
      <c r="V871">
        <v>27700</v>
      </c>
    </row>
    <row r="872" spans="1:22" hidden="1" x14ac:dyDescent="0.25">
      <c r="A872" t="str">
        <f t="shared" si="13"/>
        <v>YAG5Female + maleVietnam</v>
      </c>
      <c r="B872" t="s">
        <v>37</v>
      </c>
      <c r="C872" t="s">
        <v>249</v>
      </c>
      <c r="D872">
        <v>5</v>
      </c>
      <c r="E872" t="s">
        <v>246</v>
      </c>
      <c r="F872" t="s">
        <v>167</v>
      </c>
      <c r="G872" t="s">
        <v>141</v>
      </c>
      <c r="H872">
        <v>365</v>
      </c>
      <c r="I872">
        <v>355</v>
      </c>
      <c r="J872">
        <v>63.5</v>
      </c>
      <c r="K872">
        <v>2.2000000000000002</v>
      </c>
      <c r="L872">
        <v>130</v>
      </c>
      <c r="M872">
        <v>28.1</v>
      </c>
      <c r="N872">
        <v>0.3</v>
      </c>
      <c r="O872">
        <v>4.8</v>
      </c>
      <c r="P872">
        <v>5.6</v>
      </c>
      <c r="Q872">
        <v>8.1</v>
      </c>
      <c r="R872">
        <v>3.4</v>
      </c>
      <c r="S872">
        <v>15</v>
      </c>
      <c r="T872">
        <v>11300</v>
      </c>
      <c r="U872">
        <v>20100</v>
      </c>
      <c r="V872">
        <v>53300</v>
      </c>
    </row>
    <row r="873" spans="1:22" hidden="1" x14ac:dyDescent="0.25">
      <c r="A873" t="str">
        <f t="shared" si="13"/>
        <v>YAG3Female + maleVietnam</v>
      </c>
      <c r="B873" t="s">
        <v>37</v>
      </c>
      <c r="C873" t="s">
        <v>183</v>
      </c>
      <c r="D873">
        <v>3</v>
      </c>
      <c r="E873" t="s">
        <v>246</v>
      </c>
      <c r="F873" t="s">
        <v>167</v>
      </c>
      <c r="G873" t="s">
        <v>141</v>
      </c>
      <c r="H873">
        <v>620</v>
      </c>
      <c r="I873">
        <v>610</v>
      </c>
      <c r="J873">
        <v>64.099999999999994</v>
      </c>
      <c r="K873">
        <v>1.1000000000000001</v>
      </c>
      <c r="L873">
        <v>220</v>
      </c>
      <c r="M873">
        <v>26.8</v>
      </c>
      <c r="N873">
        <v>0.8</v>
      </c>
      <c r="O873">
        <v>6</v>
      </c>
      <c r="P873">
        <v>7.4</v>
      </c>
      <c r="Q873">
        <v>8.3000000000000007</v>
      </c>
      <c r="R873">
        <v>2.2999999999999998</v>
      </c>
      <c r="S873">
        <v>35</v>
      </c>
      <c r="T873">
        <v>11300</v>
      </c>
      <c r="U873">
        <v>27000</v>
      </c>
      <c r="V873">
        <v>36100</v>
      </c>
    </row>
    <row r="874" spans="1:22" hidden="1" x14ac:dyDescent="0.25">
      <c r="A874" t="str">
        <f t="shared" si="13"/>
        <v>YAG1Female + maleVietnam</v>
      </c>
      <c r="B874" t="s">
        <v>37</v>
      </c>
      <c r="C874" t="s">
        <v>184</v>
      </c>
      <c r="D874">
        <v>1</v>
      </c>
      <c r="E874" t="s">
        <v>246</v>
      </c>
      <c r="F874" t="s">
        <v>167</v>
      </c>
      <c r="G874" t="s">
        <v>141</v>
      </c>
      <c r="H874">
        <v>1060</v>
      </c>
      <c r="I874">
        <v>1055</v>
      </c>
      <c r="J874">
        <v>65.099999999999994</v>
      </c>
      <c r="K874">
        <v>0.6</v>
      </c>
      <c r="L874">
        <v>370</v>
      </c>
      <c r="M874">
        <v>25.3</v>
      </c>
      <c r="N874">
        <v>1.8</v>
      </c>
      <c r="O874">
        <v>5.3</v>
      </c>
      <c r="P874">
        <v>5.6</v>
      </c>
      <c r="Q874">
        <v>7.8</v>
      </c>
      <c r="R874">
        <v>2.5</v>
      </c>
      <c r="S874">
        <v>40</v>
      </c>
      <c r="T874">
        <v>9900</v>
      </c>
      <c r="U874">
        <v>18200</v>
      </c>
      <c r="V874">
        <v>28500</v>
      </c>
    </row>
    <row r="875" spans="1:22" hidden="1" x14ac:dyDescent="0.25">
      <c r="A875" t="str">
        <f t="shared" si="13"/>
        <v>YAG5Female + maleVietnam</v>
      </c>
      <c r="B875" t="s">
        <v>40</v>
      </c>
      <c r="C875" t="s">
        <v>250</v>
      </c>
      <c r="D875">
        <v>5</v>
      </c>
      <c r="E875" t="s">
        <v>246</v>
      </c>
      <c r="F875" t="s">
        <v>167</v>
      </c>
      <c r="G875" t="s">
        <v>141</v>
      </c>
      <c r="H875">
        <v>450</v>
      </c>
      <c r="I875">
        <v>445</v>
      </c>
      <c r="J875">
        <v>55</v>
      </c>
      <c r="K875">
        <v>0.9</v>
      </c>
      <c r="L875">
        <v>200</v>
      </c>
      <c r="M875">
        <v>35.6</v>
      </c>
      <c r="N875">
        <v>0.9</v>
      </c>
      <c r="O875">
        <v>6.1</v>
      </c>
      <c r="P875">
        <v>7</v>
      </c>
      <c r="Q875">
        <v>8.6</v>
      </c>
      <c r="R875">
        <v>2.5</v>
      </c>
      <c r="S875">
        <v>25</v>
      </c>
      <c r="T875">
        <v>23300</v>
      </c>
      <c r="U875">
        <v>32300</v>
      </c>
      <c r="V875">
        <v>52200</v>
      </c>
    </row>
    <row r="876" spans="1:22" hidden="1" x14ac:dyDescent="0.25">
      <c r="A876" t="str">
        <f t="shared" si="13"/>
        <v>YAG3Female + maleVietnam</v>
      </c>
      <c r="B876" t="s">
        <v>40</v>
      </c>
      <c r="C876" t="s">
        <v>123</v>
      </c>
      <c r="D876">
        <v>3</v>
      </c>
      <c r="E876" t="s">
        <v>246</v>
      </c>
      <c r="F876" t="s">
        <v>167</v>
      </c>
      <c r="G876" t="s">
        <v>141</v>
      </c>
      <c r="H876">
        <v>835</v>
      </c>
      <c r="I876">
        <v>820</v>
      </c>
      <c r="J876">
        <v>62.7</v>
      </c>
      <c r="K876">
        <v>1.7</v>
      </c>
      <c r="L876">
        <v>305</v>
      </c>
      <c r="M876">
        <v>27.4</v>
      </c>
      <c r="N876">
        <v>0.6</v>
      </c>
      <c r="O876">
        <v>6.7</v>
      </c>
      <c r="P876">
        <v>7.9</v>
      </c>
      <c r="Q876">
        <v>9.3000000000000007</v>
      </c>
      <c r="R876">
        <v>2.6</v>
      </c>
      <c r="S876">
        <v>45</v>
      </c>
      <c r="T876">
        <v>7700</v>
      </c>
      <c r="U876">
        <v>19000</v>
      </c>
      <c r="V876">
        <v>28200</v>
      </c>
    </row>
    <row r="877" spans="1:22" hidden="1" x14ac:dyDescent="0.25">
      <c r="A877" t="str">
        <f t="shared" si="13"/>
        <v>YAG1Female + maleVietnam</v>
      </c>
      <c r="B877" t="s">
        <v>40</v>
      </c>
      <c r="C877" t="s">
        <v>124</v>
      </c>
      <c r="D877">
        <v>1</v>
      </c>
      <c r="E877" t="s">
        <v>246</v>
      </c>
      <c r="F877" t="s">
        <v>167</v>
      </c>
      <c r="G877" t="s">
        <v>141</v>
      </c>
      <c r="H877">
        <v>1085</v>
      </c>
      <c r="I877">
        <v>1080</v>
      </c>
      <c r="J877">
        <v>58.1</v>
      </c>
      <c r="K877">
        <v>0.7</v>
      </c>
      <c r="L877">
        <v>450</v>
      </c>
      <c r="M877">
        <v>31.6</v>
      </c>
      <c r="N877">
        <v>3</v>
      </c>
      <c r="O877">
        <v>4.7</v>
      </c>
      <c r="P877">
        <v>5.8</v>
      </c>
      <c r="Q877">
        <v>7.3</v>
      </c>
      <c r="R877">
        <v>2.6</v>
      </c>
      <c r="S877">
        <v>35</v>
      </c>
      <c r="T877">
        <v>8100</v>
      </c>
      <c r="U877">
        <v>23400</v>
      </c>
      <c r="V877">
        <v>36600</v>
      </c>
    </row>
    <row r="878" spans="1:22" hidden="1" x14ac:dyDescent="0.25">
      <c r="A878" t="str">
        <f t="shared" si="13"/>
        <v>YAG5Female + maleVietnam</v>
      </c>
      <c r="B878" t="s">
        <v>26</v>
      </c>
      <c r="C878" t="s">
        <v>183</v>
      </c>
      <c r="D878">
        <v>5</v>
      </c>
      <c r="E878" t="s">
        <v>246</v>
      </c>
      <c r="F878" t="s">
        <v>167</v>
      </c>
      <c r="G878" t="s">
        <v>141</v>
      </c>
      <c r="H878">
        <v>620</v>
      </c>
      <c r="I878">
        <v>610</v>
      </c>
      <c r="J878">
        <v>64.099999999999994</v>
      </c>
      <c r="K878">
        <v>1.5</v>
      </c>
      <c r="L878">
        <v>220</v>
      </c>
      <c r="M878">
        <v>26.9</v>
      </c>
      <c r="N878">
        <v>1.3</v>
      </c>
      <c r="O878">
        <v>5.2</v>
      </c>
      <c r="P878">
        <v>6.4</v>
      </c>
      <c r="Q878">
        <v>7.7</v>
      </c>
      <c r="R878">
        <v>2.5</v>
      </c>
      <c r="S878">
        <v>30</v>
      </c>
      <c r="T878">
        <v>15300</v>
      </c>
      <c r="U878">
        <v>35800</v>
      </c>
      <c r="V878">
        <v>46700</v>
      </c>
    </row>
    <row r="879" spans="1:22" hidden="1" x14ac:dyDescent="0.25">
      <c r="A879" t="str">
        <f t="shared" si="13"/>
        <v>YAG3Female + maleVietnam</v>
      </c>
      <c r="B879" t="s">
        <v>26</v>
      </c>
      <c r="C879" t="s">
        <v>184</v>
      </c>
      <c r="D879">
        <v>3</v>
      </c>
      <c r="E879" t="s">
        <v>246</v>
      </c>
      <c r="F879" t="s">
        <v>167</v>
      </c>
      <c r="G879" t="s">
        <v>141</v>
      </c>
      <c r="H879">
        <v>1060</v>
      </c>
      <c r="I879">
        <v>1055</v>
      </c>
      <c r="J879">
        <v>65.099999999999994</v>
      </c>
      <c r="K879">
        <v>0.7</v>
      </c>
      <c r="L879">
        <v>370</v>
      </c>
      <c r="M879">
        <v>26.1</v>
      </c>
      <c r="N879">
        <v>0.9</v>
      </c>
      <c r="O879">
        <v>5.4</v>
      </c>
      <c r="P879">
        <v>6.2</v>
      </c>
      <c r="Q879">
        <v>8</v>
      </c>
      <c r="R879">
        <v>2.6</v>
      </c>
      <c r="S879">
        <v>50</v>
      </c>
      <c r="T879">
        <v>7700</v>
      </c>
      <c r="U879">
        <v>14300</v>
      </c>
      <c r="V879">
        <v>32800</v>
      </c>
    </row>
    <row r="880" spans="1:22" hidden="1" x14ac:dyDescent="0.25">
      <c r="A880" t="str">
        <f t="shared" si="13"/>
        <v>YAG1Female + maleVietnam</v>
      </c>
      <c r="B880" t="s">
        <v>26</v>
      </c>
      <c r="C880" t="s">
        <v>37</v>
      </c>
      <c r="D880">
        <v>1</v>
      </c>
      <c r="E880" t="s">
        <v>246</v>
      </c>
      <c r="F880" t="s">
        <v>167</v>
      </c>
      <c r="G880" t="s">
        <v>141</v>
      </c>
      <c r="H880">
        <v>1105</v>
      </c>
      <c r="I880">
        <v>1095</v>
      </c>
      <c r="J880">
        <v>58.5</v>
      </c>
      <c r="K880">
        <v>0.9</v>
      </c>
      <c r="L880">
        <v>455</v>
      </c>
      <c r="M880">
        <v>28.6</v>
      </c>
      <c r="N880">
        <v>2.2999999999999998</v>
      </c>
      <c r="O880">
        <v>6.6</v>
      </c>
      <c r="P880">
        <v>8.6</v>
      </c>
      <c r="Q880">
        <v>10.6</v>
      </c>
      <c r="R880">
        <v>4</v>
      </c>
      <c r="S880">
        <v>55</v>
      </c>
      <c r="T880">
        <v>13100</v>
      </c>
      <c r="U880">
        <v>20800</v>
      </c>
      <c r="V880">
        <v>31800</v>
      </c>
    </row>
    <row r="881" spans="1:22" hidden="1" x14ac:dyDescent="0.25">
      <c r="A881" t="str">
        <f t="shared" si="13"/>
        <v>YAG5Female + maleVietnam</v>
      </c>
      <c r="B881" t="s">
        <v>104</v>
      </c>
      <c r="C881" t="s">
        <v>123</v>
      </c>
      <c r="D881">
        <v>5</v>
      </c>
      <c r="E881" t="s">
        <v>246</v>
      </c>
      <c r="F881" t="s">
        <v>167</v>
      </c>
      <c r="G881" t="s">
        <v>141</v>
      </c>
      <c r="H881">
        <v>835</v>
      </c>
      <c r="I881">
        <v>820</v>
      </c>
      <c r="J881">
        <v>63.1</v>
      </c>
      <c r="K881">
        <v>1.8</v>
      </c>
      <c r="L881">
        <v>300</v>
      </c>
      <c r="M881">
        <v>27.4</v>
      </c>
      <c r="N881">
        <v>1.5</v>
      </c>
      <c r="O881">
        <v>5.3</v>
      </c>
      <c r="P881">
        <v>6.7</v>
      </c>
      <c r="Q881">
        <v>8.1</v>
      </c>
      <c r="R881">
        <v>2.8</v>
      </c>
      <c r="S881">
        <v>35</v>
      </c>
      <c r="T881">
        <v>13100</v>
      </c>
      <c r="U881">
        <v>25200</v>
      </c>
      <c r="V881">
        <v>36500</v>
      </c>
    </row>
    <row r="882" spans="1:22" hidden="1" x14ac:dyDescent="0.25">
      <c r="A882" t="str">
        <f t="shared" si="13"/>
        <v>YAG3Female + maleVietnam</v>
      </c>
      <c r="B882" t="s">
        <v>104</v>
      </c>
      <c r="C882" t="s">
        <v>124</v>
      </c>
      <c r="D882">
        <v>3</v>
      </c>
      <c r="E882" t="s">
        <v>246</v>
      </c>
      <c r="F882" t="s">
        <v>167</v>
      </c>
      <c r="G882" t="s">
        <v>141</v>
      </c>
      <c r="H882">
        <v>1085</v>
      </c>
      <c r="I882">
        <v>1075</v>
      </c>
      <c r="J882">
        <v>58.3</v>
      </c>
      <c r="K882">
        <v>1</v>
      </c>
      <c r="L882">
        <v>450</v>
      </c>
      <c r="M882">
        <v>33</v>
      </c>
      <c r="N882">
        <v>0.8</v>
      </c>
      <c r="O882">
        <v>4.9000000000000004</v>
      </c>
      <c r="P882">
        <v>6.3</v>
      </c>
      <c r="Q882">
        <v>7.9</v>
      </c>
      <c r="R882">
        <v>3</v>
      </c>
      <c r="S882">
        <v>45</v>
      </c>
      <c r="T882">
        <v>11100</v>
      </c>
      <c r="U882">
        <v>17900</v>
      </c>
      <c r="V882">
        <v>37000</v>
      </c>
    </row>
    <row r="883" spans="1:22" hidden="1" x14ac:dyDescent="0.25">
      <c r="A883" t="str">
        <f t="shared" si="13"/>
        <v>YAG1Female + maleVietnam</v>
      </c>
      <c r="B883" t="s">
        <v>104</v>
      </c>
      <c r="C883" t="s">
        <v>40</v>
      </c>
      <c r="D883">
        <v>1</v>
      </c>
      <c r="E883" t="s">
        <v>246</v>
      </c>
      <c r="F883" t="s">
        <v>167</v>
      </c>
      <c r="G883" t="s">
        <v>141</v>
      </c>
      <c r="H883">
        <v>1065</v>
      </c>
      <c r="I883">
        <v>1055</v>
      </c>
      <c r="J883">
        <v>53.3</v>
      </c>
      <c r="K883">
        <v>0.8</v>
      </c>
      <c r="L883">
        <v>495</v>
      </c>
      <c r="M883">
        <v>32.1</v>
      </c>
      <c r="N883">
        <v>3.2</v>
      </c>
      <c r="O883">
        <v>6.7</v>
      </c>
      <c r="P883">
        <v>8.6</v>
      </c>
      <c r="Q883">
        <v>11.4</v>
      </c>
      <c r="R883">
        <v>4.5999999999999996</v>
      </c>
      <c r="S883">
        <v>60</v>
      </c>
      <c r="T883">
        <v>13100</v>
      </c>
      <c r="U883">
        <v>20100</v>
      </c>
      <c r="V883">
        <v>31800</v>
      </c>
    </row>
    <row r="884" spans="1:22" hidden="1" x14ac:dyDescent="0.25">
      <c r="A884" t="str">
        <f t="shared" si="13"/>
        <v>YAG5Female + maleVietnam</v>
      </c>
      <c r="B884" t="s">
        <v>251</v>
      </c>
      <c r="C884" t="s">
        <v>184</v>
      </c>
      <c r="D884">
        <v>5</v>
      </c>
      <c r="E884" t="s">
        <v>246</v>
      </c>
      <c r="F884" t="s">
        <v>167</v>
      </c>
      <c r="G884" t="s">
        <v>141</v>
      </c>
      <c r="H884">
        <v>1060</v>
      </c>
      <c r="I884">
        <v>1050</v>
      </c>
      <c r="J884">
        <v>65.599999999999994</v>
      </c>
      <c r="K884">
        <v>1</v>
      </c>
      <c r="L884">
        <v>360</v>
      </c>
      <c r="M884">
        <v>26.6</v>
      </c>
      <c r="N884">
        <v>0.7</v>
      </c>
      <c r="O884">
        <v>5</v>
      </c>
      <c r="P884">
        <v>5.7</v>
      </c>
      <c r="Q884">
        <v>7.1</v>
      </c>
      <c r="R884">
        <v>2.2000000000000002</v>
      </c>
      <c r="S884">
        <v>50</v>
      </c>
      <c r="T884">
        <v>11000</v>
      </c>
      <c r="U884">
        <v>19000</v>
      </c>
      <c r="V884">
        <v>33900</v>
      </c>
    </row>
    <row r="885" spans="1:22" hidden="1" x14ac:dyDescent="0.25">
      <c r="A885" t="str">
        <f t="shared" si="13"/>
        <v>YAG3Female + maleVietnam</v>
      </c>
      <c r="B885" t="s">
        <v>251</v>
      </c>
      <c r="C885" t="s">
        <v>37</v>
      </c>
      <c r="D885">
        <v>3</v>
      </c>
      <c r="E885" t="s">
        <v>246</v>
      </c>
      <c r="F885" t="s">
        <v>167</v>
      </c>
      <c r="G885" t="s">
        <v>141</v>
      </c>
      <c r="H885">
        <v>1105</v>
      </c>
      <c r="I885">
        <v>1090</v>
      </c>
      <c r="J885">
        <v>58.6</v>
      </c>
      <c r="K885">
        <v>1</v>
      </c>
      <c r="L885">
        <v>450</v>
      </c>
      <c r="M885">
        <v>29.4</v>
      </c>
      <c r="N885">
        <v>1.7</v>
      </c>
      <c r="O885">
        <v>7.4</v>
      </c>
      <c r="P885">
        <v>8.8000000000000007</v>
      </c>
      <c r="Q885">
        <v>10.3</v>
      </c>
      <c r="R885">
        <v>2.8</v>
      </c>
      <c r="S885">
        <v>65</v>
      </c>
      <c r="T885">
        <v>14600</v>
      </c>
      <c r="U885">
        <v>23700</v>
      </c>
      <c r="V885">
        <v>35800</v>
      </c>
    </row>
    <row r="886" spans="1:22" hidden="1" x14ac:dyDescent="0.25">
      <c r="A886" t="str">
        <f t="shared" si="13"/>
        <v>YAG1Female + maleVietnam</v>
      </c>
      <c r="B886" t="s">
        <v>251</v>
      </c>
      <c r="C886" t="s">
        <v>26</v>
      </c>
      <c r="D886">
        <v>1</v>
      </c>
      <c r="E886" t="s">
        <v>246</v>
      </c>
      <c r="F886" t="s">
        <v>167</v>
      </c>
      <c r="G886" t="s">
        <v>141</v>
      </c>
      <c r="H886">
        <v>1050</v>
      </c>
      <c r="I886">
        <v>1035</v>
      </c>
      <c r="J886">
        <v>49.9</v>
      </c>
      <c r="K886">
        <v>1.4</v>
      </c>
      <c r="L886">
        <v>520</v>
      </c>
      <c r="M886">
        <v>35.700000000000003</v>
      </c>
      <c r="N886">
        <v>2.2000000000000002</v>
      </c>
      <c r="O886">
        <v>6.7</v>
      </c>
      <c r="P886">
        <v>9.1999999999999993</v>
      </c>
      <c r="Q886">
        <v>12.2</v>
      </c>
      <c r="R886">
        <v>5.5</v>
      </c>
      <c r="S886">
        <v>55</v>
      </c>
      <c r="T886">
        <v>14200</v>
      </c>
      <c r="U886">
        <v>22300</v>
      </c>
      <c r="V886">
        <v>30700</v>
      </c>
    </row>
    <row r="887" spans="1:22" hidden="1" x14ac:dyDescent="0.25">
      <c r="A887" t="str">
        <f t="shared" si="13"/>
        <v>YAG5MaleVietnam</v>
      </c>
      <c r="B887" t="s">
        <v>37</v>
      </c>
      <c r="C887" t="s">
        <v>249</v>
      </c>
      <c r="D887">
        <v>5</v>
      </c>
      <c r="E887" t="s">
        <v>22</v>
      </c>
      <c r="F887" t="s">
        <v>167</v>
      </c>
      <c r="G887" t="s">
        <v>141</v>
      </c>
      <c r="H887">
        <v>155</v>
      </c>
      <c r="I887">
        <v>150</v>
      </c>
      <c r="J887">
        <v>66.2</v>
      </c>
      <c r="K887">
        <v>1.3</v>
      </c>
      <c r="L887">
        <v>50</v>
      </c>
      <c r="M887">
        <v>25.8</v>
      </c>
      <c r="N887">
        <v>0.7</v>
      </c>
      <c r="O887">
        <v>2.6</v>
      </c>
      <c r="P887">
        <v>4.5999999999999996</v>
      </c>
      <c r="Q887">
        <v>7.3</v>
      </c>
      <c r="R887">
        <v>4.5999999999999996</v>
      </c>
      <c r="S887" t="s">
        <v>140</v>
      </c>
      <c r="T887" t="s">
        <v>140</v>
      </c>
      <c r="U887" t="s">
        <v>140</v>
      </c>
      <c r="V887" t="s">
        <v>140</v>
      </c>
    </row>
    <row r="888" spans="1:22" hidden="1" x14ac:dyDescent="0.25">
      <c r="A888" t="str">
        <f t="shared" si="13"/>
        <v>YAG3MaleVietnam</v>
      </c>
      <c r="B888" t="s">
        <v>37</v>
      </c>
      <c r="C888" t="s">
        <v>183</v>
      </c>
      <c r="D888">
        <v>3</v>
      </c>
      <c r="E888" t="s">
        <v>22</v>
      </c>
      <c r="F888" t="s">
        <v>167</v>
      </c>
      <c r="G888" t="s">
        <v>141</v>
      </c>
      <c r="H888">
        <v>240</v>
      </c>
      <c r="I888">
        <v>235</v>
      </c>
      <c r="J888">
        <v>65.8</v>
      </c>
      <c r="K888">
        <v>0.8</v>
      </c>
      <c r="L888">
        <v>80</v>
      </c>
      <c r="M888">
        <v>26.2</v>
      </c>
      <c r="N888">
        <v>0.8</v>
      </c>
      <c r="O888">
        <v>4.2</v>
      </c>
      <c r="P888">
        <v>6.3</v>
      </c>
      <c r="Q888">
        <v>7.2</v>
      </c>
      <c r="R888">
        <v>3</v>
      </c>
      <c r="S888" t="s">
        <v>140</v>
      </c>
      <c r="T888" t="s">
        <v>140</v>
      </c>
      <c r="U888" t="s">
        <v>140</v>
      </c>
      <c r="V888" t="s">
        <v>140</v>
      </c>
    </row>
    <row r="889" spans="1:22" hidden="1" x14ac:dyDescent="0.25">
      <c r="A889" t="str">
        <f t="shared" si="13"/>
        <v>YAG1MaleVietnam</v>
      </c>
      <c r="B889" t="s">
        <v>37</v>
      </c>
      <c r="C889" t="s">
        <v>184</v>
      </c>
      <c r="D889">
        <v>1</v>
      </c>
      <c r="E889" t="s">
        <v>22</v>
      </c>
      <c r="F889" t="s">
        <v>167</v>
      </c>
      <c r="G889" t="s">
        <v>141</v>
      </c>
      <c r="H889">
        <v>415</v>
      </c>
      <c r="I889">
        <v>415</v>
      </c>
      <c r="J889">
        <v>69.3</v>
      </c>
      <c r="K889">
        <v>0.5</v>
      </c>
      <c r="L889">
        <v>125</v>
      </c>
      <c r="M889">
        <v>21.3</v>
      </c>
      <c r="N889">
        <v>1.7</v>
      </c>
      <c r="O889">
        <v>5.3</v>
      </c>
      <c r="P889">
        <v>5.3</v>
      </c>
      <c r="Q889">
        <v>7.7</v>
      </c>
      <c r="R889">
        <v>2.4</v>
      </c>
      <c r="S889">
        <v>15</v>
      </c>
      <c r="T889">
        <v>11800</v>
      </c>
      <c r="U889">
        <v>18400</v>
      </c>
      <c r="V889">
        <v>32800</v>
      </c>
    </row>
    <row r="890" spans="1:22" hidden="1" x14ac:dyDescent="0.25">
      <c r="A890" t="str">
        <f t="shared" si="13"/>
        <v>YAG5MaleVietnam</v>
      </c>
      <c r="B890" t="s">
        <v>40</v>
      </c>
      <c r="C890" t="s">
        <v>250</v>
      </c>
      <c r="D890">
        <v>5</v>
      </c>
      <c r="E890" t="s">
        <v>22</v>
      </c>
      <c r="F890" t="s">
        <v>167</v>
      </c>
      <c r="G890" t="s">
        <v>141</v>
      </c>
      <c r="H890">
        <v>170</v>
      </c>
      <c r="I890">
        <v>170</v>
      </c>
      <c r="J890">
        <v>61.8</v>
      </c>
      <c r="K890">
        <v>0.6</v>
      </c>
      <c r="L890">
        <v>65</v>
      </c>
      <c r="M890">
        <v>32.9</v>
      </c>
      <c r="N890">
        <v>0</v>
      </c>
      <c r="O890">
        <v>2.9</v>
      </c>
      <c r="P890">
        <v>3.5</v>
      </c>
      <c r="Q890">
        <v>5.3</v>
      </c>
      <c r="R890">
        <v>2.4</v>
      </c>
      <c r="S890" t="s">
        <v>140</v>
      </c>
      <c r="T890" t="s">
        <v>140</v>
      </c>
      <c r="U890" t="s">
        <v>140</v>
      </c>
      <c r="V890" t="s">
        <v>140</v>
      </c>
    </row>
    <row r="891" spans="1:22" hidden="1" x14ac:dyDescent="0.25">
      <c r="A891" t="str">
        <f t="shared" si="13"/>
        <v>YAG3MaleVietnam</v>
      </c>
      <c r="B891" t="s">
        <v>40</v>
      </c>
      <c r="C891" t="s">
        <v>123</v>
      </c>
      <c r="D891">
        <v>3</v>
      </c>
      <c r="E891" t="s">
        <v>22</v>
      </c>
      <c r="F891" t="s">
        <v>167</v>
      </c>
      <c r="G891" t="s">
        <v>141</v>
      </c>
      <c r="H891">
        <v>330</v>
      </c>
      <c r="I891">
        <v>330</v>
      </c>
      <c r="J891">
        <v>66</v>
      </c>
      <c r="K891">
        <v>0.6</v>
      </c>
      <c r="L891">
        <v>110</v>
      </c>
      <c r="M891">
        <v>22.5</v>
      </c>
      <c r="N891">
        <v>0.6</v>
      </c>
      <c r="O891">
        <v>7.3</v>
      </c>
      <c r="P891">
        <v>9.1</v>
      </c>
      <c r="Q891">
        <v>10.9</v>
      </c>
      <c r="R891">
        <v>3.6</v>
      </c>
      <c r="S891">
        <v>15</v>
      </c>
      <c r="T891">
        <v>10100</v>
      </c>
      <c r="U891">
        <v>20900</v>
      </c>
      <c r="V891">
        <v>30300</v>
      </c>
    </row>
    <row r="892" spans="1:22" hidden="1" x14ac:dyDescent="0.25">
      <c r="A892" t="str">
        <f t="shared" si="13"/>
        <v>YAG1MaleVietnam</v>
      </c>
      <c r="B892" t="s">
        <v>40</v>
      </c>
      <c r="C892" t="s">
        <v>124</v>
      </c>
      <c r="D892">
        <v>1</v>
      </c>
      <c r="E892" t="s">
        <v>22</v>
      </c>
      <c r="F892" t="s">
        <v>167</v>
      </c>
      <c r="G892" t="s">
        <v>141</v>
      </c>
      <c r="H892">
        <v>415</v>
      </c>
      <c r="I892">
        <v>415</v>
      </c>
      <c r="J892">
        <v>62.8</v>
      </c>
      <c r="K892">
        <v>0.2</v>
      </c>
      <c r="L892">
        <v>155</v>
      </c>
      <c r="M892">
        <v>27.5</v>
      </c>
      <c r="N892">
        <v>1</v>
      </c>
      <c r="O892">
        <v>4.8</v>
      </c>
      <c r="P892">
        <v>6.8</v>
      </c>
      <c r="Q892">
        <v>8.6999999999999993</v>
      </c>
      <c r="R892">
        <v>3.9</v>
      </c>
      <c r="S892">
        <v>15</v>
      </c>
      <c r="T892">
        <v>11300</v>
      </c>
      <c r="U892">
        <v>37700</v>
      </c>
      <c r="V892">
        <v>71700</v>
      </c>
    </row>
    <row r="893" spans="1:22" hidden="1" x14ac:dyDescent="0.25">
      <c r="A893" t="str">
        <f t="shared" si="13"/>
        <v>YAG5MaleVietnam</v>
      </c>
      <c r="B893" t="s">
        <v>26</v>
      </c>
      <c r="C893" t="s">
        <v>183</v>
      </c>
      <c r="D893">
        <v>5</v>
      </c>
      <c r="E893" t="s">
        <v>22</v>
      </c>
      <c r="F893" t="s">
        <v>167</v>
      </c>
      <c r="G893" t="s">
        <v>141</v>
      </c>
      <c r="H893">
        <v>240</v>
      </c>
      <c r="I893">
        <v>235</v>
      </c>
      <c r="J893">
        <v>66.2</v>
      </c>
      <c r="K893">
        <v>0.8</v>
      </c>
      <c r="L893">
        <v>80</v>
      </c>
      <c r="M893">
        <v>26.2</v>
      </c>
      <c r="N893">
        <v>0.4</v>
      </c>
      <c r="O893">
        <v>4.5999999999999996</v>
      </c>
      <c r="P893">
        <v>6.8</v>
      </c>
      <c r="Q893">
        <v>7.2</v>
      </c>
      <c r="R893">
        <v>2.5</v>
      </c>
      <c r="S893" t="s">
        <v>140</v>
      </c>
      <c r="T893" t="s">
        <v>140</v>
      </c>
      <c r="U893" t="s">
        <v>140</v>
      </c>
      <c r="V893" t="s">
        <v>140</v>
      </c>
    </row>
    <row r="894" spans="1:22" hidden="1" x14ac:dyDescent="0.25">
      <c r="A894" t="str">
        <f t="shared" si="13"/>
        <v>YAG3MaleVietnam</v>
      </c>
      <c r="B894" t="s">
        <v>26</v>
      </c>
      <c r="C894" t="s">
        <v>184</v>
      </c>
      <c r="D894">
        <v>3</v>
      </c>
      <c r="E894" t="s">
        <v>22</v>
      </c>
      <c r="F894" t="s">
        <v>167</v>
      </c>
      <c r="G894" t="s">
        <v>141</v>
      </c>
      <c r="H894">
        <v>415</v>
      </c>
      <c r="I894">
        <v>415</v>
      </c>
      <c r="J894">
        <v>69.099999999999994</v>
      </c>
      <c r="K894">
        <v>0.5</v>
      </c>
      <c r="L894">
        <v>130</v>
      </c>
      <c r="M894">
        <v>22.9</v>
      </c>
      <c r="N894">
        <v>1</v>
      </c>
      <c r="O894">
        <v>4.5999999999999996</v>
      </c>
      <c r="P894">
        <v>5.0999999999999996</v>
      </c>
      <c r="Q894">
        <v>7</v>
      </c>
      <c r="R894">
        <v>2.4</v>
      </c>
      <c r="S894">
        <v>15</v>
      </c>
      <c r="T894">
        <v>11000</v>
      </c>
      <c r="U894">
        <v>33200</v>
      </c>
      <c r="V894">
        <v>40500</v>
      </c>
    </row>
    <row r="895" spans="1:22" hidden="1" x14ac:dyDescent="0.25">
      <c r="A895" t="str">
        <f t="shared" si="13"/>
        <v>YAG1MaleVietnam</v>
      </c>
      <c r="B895" t="s">
        <v>26</v>
      </c>
      <c r="C895" t="s">
        <v>37</v>
      </c>
      <c r="D895">
        <v>1</v>
      </c>
      <c r="E895" t="s">
        <v>22</v>
      </c>
      <c r="F895" t="s">
        <v>167</v>
      </c>
      <c r="G895" t="s">
        <v>141</v>
      </c>
      <c r="H895">
        <v>495</v>
      </c>
      <c r="I895">
        <v>490</v>
      </c>
      <c r="J895">
        <v>60.8</v>
      </c>
      <c r="K895">
        <v>1</v>
      </c>
      <c r="L895">
        <v>190</v>
      </c>
      <c r="M895">
        <v>28.4</v>
      </c>
      <c r="N895">
        <v>1.2</v>
      </c>
      <c r="O895">
        <v>5.3</v>
      </c>
      <c r="P895">
        <v>6.9</v>
      </c>
      <c r="Q895">
        <v>9.6</v>
      </c>
      <c r="R895">
        <v>4.3</v>
      </c>
      <c r="S895">
        <v>20</v>
      </c>
      <c r="T895">
        <v>16400</v>
      </c>
      <c r="U895">
        <v>24500</v>
      </c>
      <c r="V895">
        <v>34700</v>
      </c>
    </row>
    <row r="896" spans="1:22" hidden="1" x14ac:dyDescent="0.25">
      <c r="A896" t="str">
        <f t="shared" si="13"/>
        <v>YAG5MaleVietnam</v>
      </c>
      <c r="B896" t="s">
        <v>104</v>
      </c>
      <c r="C896" t="s">
        <v>123</v>
      </c>
      <c r="D896">
        <v>5</v>
      </c>
      <c r="E896" t="s">
        <v>22</v>
      </c>
      <c r="F896" t="s">
        <v>167</v>
      </c>
      <c r="G896" t="s">
        <v>141</v>
      </c>
      <c r="H896">
        <v>330</v>
      </c>
      <c r="I896">
        <v>330</v>
      </c>
      <c r="J896">
        <v>66.5</v>
      </c>
      <c r="K896">
        <v>0.9</v>
      </c>
      <c r="L896">
        <v>110</v>
      </c>
      <c r="M896">
        <v>23.8</v>
      </c>
      <c r="N896">
        <v>0.9</v>
      </c>
      <c r="O896">
        <v>5.5</v>
      </c>
      <c r="P896">
        <v>7.3</v>
      </c>
      <c r="Q896">
        <v>8.8000000000000007</v>
      </c>
      <c r="R896">
        <v>3.4</v>
      </c>
      <c r="S896">
        <v>15</v>
      </c>
      <c r="T896">
        <v>13100</v>
      </c>
      <c r="U896">
        <v>23000</v>
      </c>
      <c r="V896">
        <v>27400</v>
      </c>
    </row>
    <row r="897" spans="1:22" hidden="1" x14ac:dyDescent="0.25">
      <c r="A897" t="str">
        <f t="shared" si="13"/>
        <v>YAG3MaleVietnam</v>
      </c>
      <c r="B897" t="s">
        <v>104</v>
      </c>
      <c r="C897" t="s">
        <v>124</v>
      </c>
      <c r="D897">
        <v>3</v>
      </c>
      <c r="E897" t="s">
        <v>22</v>
      </c>
      <c r="F897" t="s">
        <v>167</v>
      </c>
      <c r="G897" t="s">
        <v>141</v>
      </c>
      <c r="H897">
        <v>415</v>
      </c>
      <c r="I897">
        <v>410</v>
      </c>
      <c r="J897">
        <v>63.6</v>
      </c>
      <c r="K897">
        <v>0.7</v>
      </c>
      <c r="L897">
        <v>150</v>
      </c>
      <c r="M897">
        <v>28.4</v>
      </c>
      <c r="N897">
        <v>0.5</v>
      </c>
      <c r="O897">
        <v>3.9</v>
      </c>
      <c r="P897">
        <v>6.1</v>
      </c>
      <c r="Q897">
        <v>7.5</v>
      </c>
      <c r="R897">
        <v>3.6</v>
      </c>
      <c r="S897">
        <v>10</v>
      </c>
      <c r="T897">
        <v>15000</v>
      </c>
      <c r="U897">
        <v>40900</v>
      </c>
      <c r="V897">
        <v>70100</v>
      </c>
    </row>
    <row r="898" spans="1:22" hidden="1" x14ac:dyDescent="0.25">
      <c r="A898" t="str">
        <f t="shared" si="13"/>
        <v>YAG1MaleVietnam</v>
      </c>
      <c r="B898" t="s">
        <v>104</v>
      </c>
      <c r="C898" t="s">
        <v>40</v>
      </c>
      <c r="D898">
        <v>1</v>
      </c>
      <c r="E898" t="s">
        <v>22</v>
      </c>
      <c r="F898" t="s">
        <v>167</v>
      </c>
      <c r="G898" t="s">
        <v>141</v>
      </c>
      <c r="H898">
        <v>415</v>
      </c>
      <c r="I898">
        <v>415</v>
      </c>
      <c r="J898">
        <v>58.9</v>
      </c>
      <c r="K898">
        <v>0.7</v>
      </c>
      <c r="L898">
        <v>170</v>
      </c>
      <c r="M898">
        <v>28</v>
      </c>
      <c r="N898">
        <v>2.9</v>
      </c>
      <c r="O898">
        <v>5.6</v>
      </c>
      <c r="P898">
        <v>7.2</v>
      </c>
      <c r="Q898">
        <v>10.1</v>
      </c>
      <c r="R898">
        <v>4.5999999999999996</v>
      </c>
      <c r="S898">
        <v>20</v>
      </c>
      <c r="T898">
        <v>15000</v>
      </c>
      <c r="U898">
        <v>28500</v>
      </c>
      <c r="V898">
        <v>35400</v>
      </c>
    </row>
    <row r="899" spans="1:22" hidden="1" x14ac:dyDescent="0.25">
      <c r="A899" t="str">
        <f>"YAG"&amp;D899 &amp;E899 &amp;F899</f>
        <v>YAG5MaleVietnam</v>
      </c>
      <c r="B899" t="s">
        <v>251</v>
      </c>
      <c r="C899" t="s">
        <v>184</v>
      </c>
      <c r="D899">
        <v>5</v>
      </c>
      <c r="E899" t="s">
        <v>22</v>
      </c>
      <c r="F899" t="s">
        <v>167</v>
      </c>
      <c r="G899" t="s">
        <v>141</v>
      </c>
      <c r="H899">
        <v>415</v>
      </c>
      <c r="I899">
        <v>410</v>
      </c>
      <c r="J899">
        <v>69.400000000000006</v>
      </c>
      <c r="K899">
        <v>1</v>
      </c>
      <c r="L899">
        <v>125</v>
      </c>
      <c r="M899">
        <v>23.3</v>
      </c>
      <c r="N899">
        <v>0.7</v>
      </c>
      <c r="O899">
        <v>4.0999999999999996</v>
      </c>
      <c r="P899">
        <v>4.5999999999999996</v>
      </c>
      <c r="Q899">
        <v>6.6</v>
      </c>
      <c r="R899">
        <v>2.4</v>
      </c>
      <c r="S899">
        <v>15</v>
      </c>
      <c r="T899">
        <v>9200</v>
      </c>
      <c r="U899">
        <v>19200</v>
      </c>
      <c r="V899">
        <v>44000</v>
      </c>
    </row>
    <row r="900" spans="1:22" hidden="1" x14ac:dyDescent="0.25">
      <c r="A900" t="str">
        <f>"YAG"&amp;D900 &amp;E900 &amp;F900</f>
        <v>YAG3MaleVietnam</v>
      </c>
      <c r="B900" t="s">
        <v>251</v>
      </c>
      <c r="C900" t="s">
        <v>37</v>
      </c>
      <c r="D900">
        <v>3</v>
      </c>
      <c r="E900" t="s">
        <v>22</v>
      </c>
      <c r="F900" t="s">
        <v>167</v>
      </c>
      <c r="G900" t="s">
        <v>141</v>
      </c>
      <c r="H900">
        <v>495</v>
      </c>
      <c r="I900">
        <v>490</v>
      </c>
      <c r="J900">
        <v>61.2</v>
      </c>
      <c r="K900">
        <v>1</v>
      </c>
      <c r="L900">
        <v>190</v>
      </c>
      <c r="M900">
        <v>28.8</v>
      </c>
      <c r="N900">
        <v>1.2</v>
      </c>
      <c r="O900">
        <v>5.9</v>
      </c>
      <c r="P900">
        <v>6.9</v>
      </c>
      <c r="Q900">
        <v>8.8000000000000007</v>
      </c>
      <c r="R900">
        <v>2.9</v>
      </c>
      <c r="S900">
        <v>20</v>
      </c>
      <c r="T900">
        <v>16100</v>
      </c>
      <c r="U900">
        <v>27700</v>
      </c>
      <c r="V900">
        <v>45300</v>
      </c>
    </row>
    <row r="901" spans="1:22" hidden="1" x14ac:dyDescent="0.25">
      <c r="A901" t="str">
        <f>"YAG"&amp;D901 &amp;E901 &amp;F901</f>
        <v>YAG1MaleVietnam</v>
      </c>
      <c r="B901" t="s">
        <v>251</v>
      </c>
      <c r="C901" t="s">
        <v>26</v>
      </c>
      <c r="D901">
        <v>1</v>
      </c>
      <c r="E901" t="s">
        <v>22</v>
      </c>
      <c r="F901" t="s">
        <v>167</v>
      </c>
      <c r="G901" t="s">
        <v>141</v>
      </c>
      <c r="H901">
        <v>390</v>
      </c>
      <c r="I901">
        <v>390</v>
      </c>
      <c r="J901">
        <v>54.8</v>
      </c>
      <c r="K901">
        <v>0.5</v>
      </c>
      <c r="L901">
        <v>175</v>
      </c>
      <c r="M901">
        <v>32.6</v>
      </c>
      <c r="N901">
        <v>1.3</v>
      </c>
      <c r="O901">
        <v>5.7</v>
      </c>
      <c r="P901">
        <v>8</v>
      </c>
      <c r="Q901">
        <v>11.3</v>
      </c>
      <c r="R901">
        <v>5.7</v>
      </c>
      <c r="S901">
        <v>20</v>
      </c>
      <c r="T901">
        <v>19000</v>
      </c>
      <c r="U901">
        <v>26600</v>
      </c>
      <c r="V901">
        <v>34700</v>
      </c>
    </row>
  </sheetData>
  <autoFilter ref="A1:R901">
    <filterColumn colId="5">
      <filters>
        <filter val="Taiwan (Province of China)"/>
      </filters>
    </filterColumn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O41"/>
  <sheetViews>
    <sheetView zoomScaleNormal="100" workbookViewId="0">
      <selection activeCell="D15" sqref="D15"/>
    </sheetView>
  </sheetViews>
  <sheetFormatPr defaultRowHeight="15" x14ac:dyDescent="0.25"/>
  <cols>
    <col min="8" max="8" width="41.42578125" bestFit="1" customWidth="1"/>
    <col min="9" max="9" width="14.85546875" customWidth="1"/>
    <col min="11" max="11" width="15.5703125" customWidth="1"/>
    <col min="12" max="12" width="18" customWidth="1"/>
    <col min="14" max="14" width="14.5703125" bestFit="1" customWidth="1"/>
    <col min="15" max="15" width="41.140625" bestFit="1" customWidth="1"/>
  </cols>
  <sheetData>
    <row r="2" spans="2:15" x14ac:dyDescent="0.25">
      <c r="B2" s="24" t="s">
        <v>105</v>
      </c>
      <c r="C2" s="24" t="s">
        <v>106</v>
      </c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</row>
    <row r="3" spans="2:15" x14ac:dyDescent="0.25">
      <c r="N3" t="s">
        <v>190</v>
      </c>
      <c r="O3" t="s">
        <v>191</v>
      </c>
    </row>
    <row r="4" spans="2:15" x14ac:dyDescent="0.25">
      <c r="B4" t="s">
        <v>251</v>
      </c>
      <c r="C4" s="214" t="s">
        <v>26</v>
      </c>
      <c r="D4">
        <v>1</v>
      </c>
      <c r="E4" t="s">
        <v>122</v>
      </c>
      <c r="F4" t="s">
        <v>253</v>
      </c>
      <c r="G4" t="s">
        <v>283</v>
      </c>
      <c r="H4" t="s">
        <v>20</v>
      </c>
      <c r="N4" t="s">
        <v>44</v>
      </c>
      <c r="O4" t="s">
        <v>45</v>
      </c>
    </row>
    <row r="5" spans="2:15" x14ac:dyDescent="0.25">
      <c r="C5" s="214" t="s">
        <v>37</v>
      </c>
      <c r="D5">
        <v>3</v>
      </c>
      <c r="E5" t="s">
        <v>141</v>
      </c>
      <c r="F5" t="s">
        <v>284</v>
      </c>
      <c r="G5" t="s">
        <v>21</v>
      </c>
      <c r="H5" t="s">
        <v>59</v>
      </c>
      <c r="I5" t="s">
        <v>129</v>
      </c>
      <c r="N5" t="s">
        <v>189</v>
      </c>
      <c r="O5" t="s">
        <v>48</v>
      </c>
    </row>
    <row r="6" spans="2:15" x14ac:dyDescent="0.25">
      <c r="C6" s="214" t="s">
        <v>184</v>
      </c>
      <c r="D6">
        <v>5</v>
      </c>
      <c r="E6" t="s">
        <v>35</v>
      </c>
      <c r="F6" t="s">
        <v>285</v>
      </c>
      <c r="G6" t="s">
        <v>22</v>
      </c>
      <c r="H6" t="s">
        <v>142</v>
      </c>
      <c r="I6" t="s">
        <v>130</v>
      </c>
      <c r="N6" t="s">
        <v>203</v>
      </c>
      <c r="O6" t="s">
        <v>148</v>
      </c>
    </row>
    <row r="7" spans="2:15" x14ac:dyDescent="0.25">
      <c r="C7" s="214" t="s">
        <v>252</v>
      </c>
      <c r="D7">
        <v>10</v>
      </c>
      <c r="F7" t="s">
        <v>248</v>
      </c>
      <c r="H7" t="s">
        <v>74</v>
      </c>
      <c r="I7" t="s">
        <v>169</v>
      </c>
      <c r="N7" t="s">
        <v>204</v>
      </c>
      <c r="O7" t="s">
        <v>147</v>
      </c>
    </row>
    <row r="8" spans="2:15" x14ac:dyDescent="0.25">
      <c r="H8" t="s">
        <v>51</v>
      </c>
      <c r="I8" t="s">
        <v>126</v>
      </c>
      <c r="N8" t="s">
        <v>205</v>
      </c>
      <c r="O8" t="s">
        <v>142</v>
      </c>
    </row>
    <row r="9" spans="2:15" x14ac:dyDescent="0.25">
      <c r="H9" t="s">
        <v>87</v>
      </c>
      <c r="I9" t="s">
        <v>138</v>
      </c>
      <c r="N9" t="s">
        <v>50</v>
      </c>
      <c r="O9" t="s">
        <v>51</v>
      </c>
    </row>
    <row r="10" spans="2:15" x14ac:dyDescent="0.25">
      <c r="H10" t="s">
        <v>92</v>
      </c>
      <c r="I10" t="s">
        <v>127</v>
      </c>
      <c r="N10" t="s">
        <v>52</v>
      </c>
      <c r="O10" t="s">
        <v>53</v>
      </c>
    </row>
    <row r="11" spans="2:15" x14ac:dyDescent="0.25">
      <c r="H11" t="s">
        <v>63</v>
      </c>
      <c r="I11" t="s">
        <v>128</v>
      </c>
      <c r="N11" t="s">
        <v>54</v>
      </c>
      <c r="O11" t="s">
        <v>55</v>
      </c>
    </row>
    <row r="12" spans="2:15" x14ac:dyDescent="0.25">
      <c r="H12" t="s">
        <v>103</v>
      </c>
      <c r="I12" t="s">
        <v>133</v>
      </c>
      <c r="N12" t="s">
        <v>56</v>
      </c>
      <c r="O12" t="s">
        <v>57</v>
      </c>
    </row>
    <row r="13" spans="2:15" x14ac:dyDescent="0.25">
      <c r="H13" t="s">
        <v>71</v>
      </c>
      <c r="I13" t="s">
        <v>134</v>
      </c>
      <c r="N13" t="s">
        <v>58</v>
      </c>
      <c r="O13" t="s">
        <v>59</v>
      </c>
    </row>
    <row r="14" spans="2:15" x14ac:dyDescent="0.25">
      <c r="H14" t="s">
        <v>99</v>
      </c>
      <c r="I14" t="s">
        <v>132</v>
      </c>
      <c r="N14" t="s">
        <v>60</v>
      </c>
      <c r="O14" t="s">
        <v>61</v>
      </c>
    </row>
    <row r="15" spans="2:15" x14ac:dyDescent="0.25">
      <c r="H15" t="s">
        <v>79</v>
      </c>
      <c r="I15" t="s">
        <v>137</v>
      </c>
      <c r="N15" t="s">
        <v>62</v>
      </c>
      <c r="O15" t="s">
        <v>63</v>
      </c>
    </row>
    <row r="16" spans="2:15" x14ac:dyDescent="0.25">
      <c r="H16" t="s">
        <v>101</v>
      </c>
      <c r="I16" t="s">
        <v>131</v>
      </c>
      <c r="N16" t="s">
        <v>193</v>
      </c>
      <c r="O16" t="s">
        <v>143</v>
      </c>
    </row>
    <row r="17" spans="8:15" x14ac:dyDescent="0.25">
      <c r="H17" t="s">
        <v>68</v>
      </c>
      <c r="N17" t="s">
        <v>65</v>
      </c>
      <c r="O17" t="s">
        <v>66</v>
      </c>
    </row>
    <row r="18" spans="8:15" x14ac:dyDescent="0.25">
      <c r="H18" t="s">
        <v>90</v>
      </c>
      <c r="N18" t="s">
        <v>67</v>
      </c>
      <c r="O18" t="s">
        <v>68</v>
      </c>
    </row>
    <row r="19" spans="8:15" x14ac:dyDescent="0.25">
      <c r="H19" t="s">
        <v>143</v>
      </c>
      <c r="N19" t="s">
        <v>194</v>
      </c>
      <c r="O19" t="s">
        <v>145</v>
      </c>
    </row>
    <row r="20" spans="8:15" x14ac:dyDescent="0.25">
      <c r="H20" t="s">
        <v>144</v>
      </c>
      <c r="N20" t="s">
        <v>70</v>
      </c>
      <c r="O20" t="s">
        <v>71</v>
      </c>
    </row>
    <row r="21" spans="8:15" x14ac:dyDescent="0.25">
      <c r="H21" t="s">
        <v>83</v>
      </c>
      <c r="N21" t="s">
        <v>73</v>
      </c>
      <c r="O21" t="s">
        <v>74</v>
      </c>
    </row>
    <row r="22" spans="8:15" x14ac:dyDescent="0.25">
      <c r="H22" t="s">
        <v>95</v>
      </c>
      <c r="N22" t="s">
        <v>76</v>
      </c>
      <c r="O22" t="s">
        <v>77</v>
      </c>
    </row>
    <row r="23" spans="8:15" x14ac:dyDescent="0.25">
      <c r="H23" t="s">
        <v>168</v>
      </c>
      <c r="N23" t="s">
        <v>78</v>
      </c>
      <c r="O23" t="s">
        <v>79</v>
      </c>
    </row>
    <row r="24" spans="8:15" x14ac:dyDescent="0.25">
      <c r="H24" t="s">
        <v>85</v>
      </c>
      <c r="N24" t="s">
        <v>80</v>
      </c>
      <c r="O24" t="s">
        <v>81</v>
      </c>
    </row>
    <row r="25" spans="8:15" x14ac:dyDescent="0.25">
      <c r="H25" t="s">
        <v>145</v>
      </c>
      <c r="N25" t="s">
        <v>82</v>
      </c>
      <c r="O25" t="s">
        <v>83</v>
      </c>
    </row>
    <row r="26" spans="8:15" x14ac:dyDescent="0.25">
      <c r="H26" t="s">
        <v>66</v>
      </c>
      <c r="N26" t="s">
        <v>84</v>
      </c>
      <c r="O26" t="s">
        <v>85</v>
      </c>
    </row>
    <row r="27" spans="8:15" x14ac:dyDescent="0.25">
      <c r="H27" t="s">
        <v>41</v>
      </c>
      <c r="N27" t="s">
        <v>86</v>
      </c>
      <c r="O27" t="s">
        <v>87</v>
      </c>
    </row>
    <row r="28" spans="8:15" x14ac:dyDescent="0.25">
      <c r="H28" t="s">
        <v>146</v>
      </c>
      <c r="N28" t="s">
        <v>89</v>
      </c>
      <c r="O28" t="s">
        <v>90</v>
      </c>
    </row>
    <row r="29" spans="8:15" x14ac:dyDescent="0.25">
      <c r="H29" t="s">
        <v>147</v>
      </c>
      <c r="N29" t="s">
        <v>91</v>
      </c>
      <c r="O29" t="s">
        <v>195</v>
      </c>
    </row>
    <row r="30" spans="8:15" x14ac:dyDescent="0.25">
      <c r="H30" t="s">
        <v>45</v>
      </c>
      <c r="N30" t="s">
        <v>196</v>
      </c>
      <c r="O30" t="s">
        <v>197</v>
      </c>
    </row>
    <row r="31" spans="8:15" x14ac:dyDescent="0.25">
      <c r="H31" t="s">
        <v>136</v>
      </c>
      <c r="N31" t="s">
        <v>94</v>
      </c>
      <c r="O31" t="s">
        <v>95</v>
      </c>
    </row>
    <row r="32" spans="8:15" x14ac:dyDescent="0.25">
      <c r="H32" t="s">
        <v>148</v>
      </c>
      <c r="N32" t="s">
        <v>96</v>
      </c>
      <c r="O32" t="s">
        <v>97</v>
      </c>
    </row>
    <row r="33" spans="8:15" x14ac:dyDescent="0.25">
      <c r="H33" t="s">
        <v>149</v>
      </c>
      <c r="N33" t="s">
        <v>100</v>
      </c>
      <c r="O33" t="s">
        <v>101</v>
      </c>
    </row>
    <row r="34" spans="8:15" x14ac:dyDescent="0.25">
      <c r="H34" t="s">
        <v>48</v>
      </c>
      <c r="N34" t="s">
        <v>102</v>
      </c>
      <c r="O34" t="s">
        <v>103</v>
      </c>
    </row>
    <row r="35" spans="8:15" x14ac:dyDescent="0.25">
      <c r="H35" t="s">
        <v>97</v>
      </c>
      <c r="N35" t="s">
        <v>198</v>
      </c>
      <c r="O35" t="s">
        <v>146</v>
      </c>
    </row>
    <row r="36" spans="8:15" x14ac:dyDescent="0.25">
      <c r="H36" t="s">
        <v>61</v>
      </c>
      <c r="N36" t="s">
        <v>199</v>
      </c>
      <c r="O36" t="s">
        <v>99</v>
      </c>
    </row>
    <row r="37" spans="8:15" x14ac:dyDescent="0.25">
      <c r="H37" t="s">
        <v>81</v>
      </c>
      <c r="N37" t="s">
        <v>200</v>
      </c>
      <c r="O37" t="s">
        <v>149</v>
      </c>
    </row>
    <row r="38" spans="8:15" x14ac:dyDescent="0.25">
      <c r="H38" t="s">
        <v>55</v>
      </c>
      <c r="N38" t="s">
        <v>201</v>
      </c>
      <c r="O38" t="s">
        <v>202</v>
      </c>
    </row>
    <row r="39" spans="8:15" x14ac:dyDescent="0.25">
      <c r="H39" t="s">
        <v>77</v>
      </c>
    </row>
    <row r="40" spans="8:15" x14ac:dyDescent="0.25">
      <c r="H40" t="s">
        <v>53</v>
      </c>
    </row>
    <row r="41" spans="8:15" x14ac:dyDescent="0.25">
      <c r="H41" t="s">
        <v>57</v>
      </c>
    </row>
  </sheetData>
  <dataConsolidate link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Y1048558"/>
  <sheetViews>
    <sheetView showGridLines="0" topLeftCell="E1" zoomScale="90" zoomScaleNormal="90" workbookViewId="0">
      <selection activeCell="F9" sqref="F9"/>
    </sheetView>
  </sheetViews>
  <sheetFormatPr defaultColWidth="0" defaultRowHeight="14.25" zeroHeight="1" x14ac:dyDescent="0.2"/>
  <cols>
    <col min="1" max="1" width="60.28515625" style="90" hidden="1" customWidth="1"/>
    <col min="2" max="2" width="11.140625" style="90" hidden="1" customWidth="1"/>
    <col min="3" max="4" width="9.42578125" style="90" hidden="1" customWidth="1"/>
    <col min="5" max="5" width="10.140625" style="23" customWidth="1"/>
    <col min="6" max="6" width="38.42578125" style="23" customWidth="1"/>
    <col min="7" max="7" width="11.7109375" style="23" customWidth="1"/>
    <col min="8" max="8" width="15.140625" style="23" customWidth="1"/>
    <col min="9" max="11" width="12.140625" style="23" customWidth="1"/>
    <col min="12" max="12" width="13.7109375" style="23" customWidth="1"/>
    <col min="13" max="14" width="12.42578125" style="23" customWidth="1"/>
    <col min="15" max="15" width="14.28515625" style="23" customWidth="1"/>
    <col min="16" max="17" width="12.7109375" style="23" customWidth="1"/>
    <col min="18" max="18" width="11.140625" style="216" customWidth="1"/>
    <col min="19" max="19" width="28.7109375" style="27" hidden="1" customWidth="1"/>
    <col min="20" max="20" width="14.28515625" style="27" hidden="1" customWidth="1"/>
    <col min="21" max="21" width="11.7109375" style="27" hidden="1" customWidth="1"/>
    <col min="22" max="22" width="10.5703125" style="27" hidden="1" customWidth="1"/>
    <col min="23" max="77" width="9.140625" style="27" hidden="1" customWidth="1"/>
    <col min="78" max="16384" width="9.140625" style="23" hidden="1"/>
  </cols>
  <sheetData>
    <row r="1" spans="1:77" x14ac:dyDescent="0.2">
      <c r="A1" s="23"/>
      <c r="B1" s="23"/>
      <c r="C1" s="23"/>
      <c r="D1" s="23"/>
      <c r="E1" s="73" t="s">
        <v>291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S1" s="74"/>
      <c r="T1" s="74"/>
      <c r="U1" s="74"/>
      <c r="V1" s="74"/>
      <c r="W1" s="74"/>
      <c r="X1" s="74"/>
    </row>
    <row r="2" spans="1:77" x14ac:dyDescent="0.2">
      <c r="A2" s="23"/>
      <c r="B2" s="23"/>
      <c r="C2" s="23"/>
      <c r="D2" s="23"/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S2" s="74"/>
      <c r="T2" s="74"/>
      <c r="U2" s="74"/>
      <c r="V2" s="74"/>
      <c r="W2" s="74" t="s">
        <v>174</v>
      </c>
      <c r="X2" s="74"/>
    </row>
    <row r="3" spans="1:77" x14ac:dyDescent="0.2">
      <c r="A3" s="23"/>
      <c r="B3" s="23"/>
      <c r="C3" s="23"/>
      <c r="D3" s="23"/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S3" s="74"/>
      <c r="T3" s="74"/>
      <c r="U3" s="74"/>
      <c r="V3" s="74" t="s">
        <v>20</v>
      </c>
      <c r="W3" s="74" t="s">
        <v>246</v>
      </c>
      <c r="X3" s="74"/>
    </row>
    <row r="4" spans="1:77" x14ac:dyDescent="0.2">
      <c r="A4" s="23"/>
      <c r="B4" s="23"/>
      <c r="C4" s="23"/>
      <c r="D4" s="23"/>
      <c r="E4" s="22" t="s">
        <v>206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P4" s="37"/>
      <c r="Q4" s="37"/>
      <c r="S4" s="74"/>
      <c r="T4" s="74"/>
      <c r="U4" s="74"/>
      <c r="V4" s="74" t="s">
        <v>21</v>
      </c>
      <c r="W4" s="74" t="s">
        <v>21</v>
      </c>
      <c r="X4" s="74"/>
      <c r="Y4" s="57"/>
    </row>
    <row r="5" spans="1:77" x14ac:dyDescent="0.2">
      <c r="A5" s="23"/>
      <c r="B5" s="23"/>
      <c r="C5" s="23"/>
      <c r="D5" s="23"/>
      <c r="S5" s="74"/>
      <c r="T5" s="74"/>
      <c r="U5" s="74"/>
      <c r="V5" s="74" t="s">
        <v>22</v>
      </c>
      <c r="W5" s="74" t="s">
        <v>22</v>
      </c>
      <c r="X5" s="74"/>
      <c r="Y5" s="57"/>
    </row>
    <row r="6" spans="1:77" ht="29.25" customHeight="1" x14ac:dyDescent="0.25">
      <c r="A6" s="23"/>
      <c r="B6" s="23"/>
      <c r="C6" s="23"/>
      <c r="D6" s="23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187"/>
      <c r="S6" s="74"/>
      <c r="T6" s="74"/>
      <c r="U6" s="74"/>
      <c r="V6" s="74"/>
      <c r="W6" s="75"/>
      <c r="X6" s="74"/>
      <c r="Y6" s="57"/>
    </row>
    <row r="7" spans="1:77" ht="15.75" thickBot="1" x14ac:dyDescent="0.3">
      <c r="A7" s="23"/>
      <c r="B7" s="23"/>
      <c r="C7" s="23"/>
      <c r="D7" s="23"/>
      <c r="H7" s="37"/>
      <c r="I7" s="37"/>
      <c r="J7" s="37"/>
      <c r="K7" s="37"/>
      <c r="L7" s="37"/>
      <c r="M7" s="37"/>
      <c r="N7" s="37"/>
      <c r="O7" s="37"/>
      <c r="P7" s="37"/>
      <c r="Q7" s="37"/>
      <c r="R7" s="80"/>
      <c r="S7" s="74"/>
      <c r="T7" s="74"/>
      <c r="U7" s="74"/>
      <c r="V7" s="74"/>
      <c r="W7" s="76"/>
      <c r="X7" s="77"/>
      <c r="Y7" s="57"/>
      <c r="Z7" s="78"/>
    </row>
    <row r="8" spans="1:77" ht="30" customHeight="1" thickBot="1" x14ac:dyDescent="0.25">
      <c r="A8" s="23"/>
      <c r="B8" s="23"/>
      <c r="C8" s="23"/>
      <c r="D8" s="23"/>
      <c r="E8" s="253" t="s">
        <v>23</v>
      </c>
      <c r="F8" s="254"/>
      <c r="H8" s="37"/>
      <c r="I8" s="37"/>
      <c r="J8" s="37"/>
      <c r="K8" s="37"/>
      <c r="L8" s="37"/>
      <c r="M8" s="37"/>
      <c r="N8" s="37"/>
      <c r="O8" s="37"/>
      <c r="P8" s="37"/>
      <c r="Q8" s="37"/>
      <c r="R8" s="80"/>
      <c r="S8" s="74" t="s">
        <v>175</v>
      </c>
      <c r="T8" s="74" t="s">
        <v>177</v>
      </c>
      <c r="U8" s="74" t="s">
        <v>176</v>
      </c>
      <c r="V8" s="74"/>
      <c r="W8" s="74"/>
      <c r="X8" s="74"/>
      <c r="Y8" s="57"/>
    </row>
    <row r="9" spans="1:77" ht="24.75" thickBot="1" x14ac:dyDescent="0.25">
      <c r="A9" s="23"/>
      <c r="B9" s="23"/>
      <c r="C9" s="23"/>
      <c r="D9" s="23"/>
      <c r="E9" s="19" t="s">
        <v>28</v>
      </c>
      <c r="F9" s="251" t="s">
        <v>24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80"/>
      <c r="S9" s="74" t="s">
        <v>24</v>
      </c>
      <c r="T9" s="74" t="s">
        <v>26</v>
      </c>
      <c r="U9" s="74" t="s">
        <v>173</v>
      </c>
      <c r="V9" s="74"/>
      <c r="W9" s="74"/>
      <c r="X9" s="74"/>
      <c r="Y9" s="57"/>
    </row>
    <row r="10" spans="1:77" ht="15.75" thickBot="1" x14ac:dyDescent="0.3">
      <c r="A10" s="26"/>
      <c r="B10" s="26"/>
      <c r="C10" s="23"/>
      <c r="D10" s="23"/>
      <c r="E10" s="19" t="s">
        <v>185</v>
      </c>
      <c r="F10" s="251" t="s">
        <v>20</v>
      </c>
      <c r="H10" s="37"/>
      <c r="I10" s="37"/>
      <c r="J10" s="37"/>
      <c r="K10" s="37"/>
      <c r="L10" s="79"/>
      <c r="M10" s="79"/>
      <c r="N10" s="37"/>
      <c r="O10" s="37"/>
      <c r="P10" s="37"/>
      <c r="Q10" s="37"/>
      <c r="R10" s="80"/>
      <c r="S10" s="74" t="s">
        <v>27</v>
      </c>
      <c r="T10" s="74" t="s">
        <v>37</v>
      </c>
      <c r="U10" s="74" t="s">
        <v>186</v>
      </c>
      <c r="V10" s="74"/>
      <c r="W10" s="74"/>
      <c r="X10" s="74"/>
    </row>
    <row r="11" spans="1:77" x14ac:dyDescent="0.2">
      <c r="A11" s="23"/>
      <c r="B11" s="23"/>
      <c r="C11" s="23"/>
      <c r="D11" s="23"/>
      <c r="E11" s="81"/>
      <c r="F11" s="79"/>
      <c r="G11" s="27"/>
      <c r="H11" s="37"/>
      <c r="K11" s="37"/>
      <c r="L11" s="79"/>
      <c r="M11" s="79"/>
      <c r="N11" s="37"/>
      <c r="O11" s="37"/>
      <c r="P11" s="37"/>
      <c r="Q11" s="37"/>
      <c r="R11" s="80"/>
      <c r="S11" s="74" t="s">
        <v>29</v>
      </c>
      <c r="T11" s="82" t="s">
        <v>184</v>
      </c>
      <c r="U11" s="74" t="s">
        <v>187</v>
      </c>
      <c r="V11" s="74"/>
      <c r="W11" s="74"/>
      <c r="X11" s="74"/>
    </row>
    <row r="12" spans="1:77" ht="15" x14ac:dyDescent="0.25">
      <c r="A12" s="26"/>
      <c r="B12" s="26"/>
      <c r="C12" s="23"/>
      <c r="D12" s="23"/>
      <c r="E12" s="27"/>
      <c r="F12" s="27"/>
      <c r="G12" s="79"/>
      <c r="H12" s="79"/>
      <c r="I12" s="150"/>
      <c r="J12" s="150"/>
      <c r="K12" s="150"/>
      <c r="L12" s="150"/>
      <c r="M12" s="150"/>
      <c r="N12" s="150"/>
      <c r="O12" s="150"/>
      <c r="P12" s="150"/>
      <c r="Q12" s="150"/>
      <c r="R12" s="80"/>
      <c r="S12" s="74" t="s">
        <v>31</v>
      </c>
      <c r="T12" s="74" t="s">
        <v>252</v>
      </c>
      <c r="U12" s="74" t="s">
        <v>188</v>
      </c>
      <c r="V12" s="74"/>
      <c r="W12" s="74"/>
      <c r="X12" s="74"/>
    </row>
    <row r="13" spans="1:77" x14ac:dyDescent="0.2">
      <c r="A13" s="23"/>
      <c r="B13" s="23"/>
      <c r="C13" s="23"/>
      <c r="D13" s="23"/>
      <c r="E13" s="85"/>
      <c r="F13" s="86"/>
      <c r="G13" s="87"/>
      <c r="H13" s="256" t="s">
        <v>265</v>
      </c>
      <c r="I13" s="256"/>
      <c r="J13" s="256"/>
      <c r="K13" s="256"/>
      <c r="L13" s="256"/>
      <c r="M13" s="256"/>
      <c r="N13" s="256"/>
      <c r="O13" s="256"/>
      <c r="P13" s="256"/>
      <c r="Q13" s="256"/>
      <c r="R13" s="80"/>
      <c r="S13" s="74"/>
      <c r="T13" s="74"/>
      <c r="U13" s="74"/>
      <c r="V13" s="74"/>
      <c r="W13" s="74"/>
      <c r="X13" s="74"/>
    </row>
    <row r="14" spans="1:77" ht="15" x14ac:dyDescent="0.25">
      <c r="A14" s="23"/>
      <c r="B14" s="23"/>
      <c r="C14" s="23"/>
      <c r="D14" s="23"/>
      <c r="E14" s="44"/>
      <c r="F14" s="79"/>
      <c r="G14" s="88"/>
      <c r="H14" s="255" t="str">
        <f>F9</f>
        <v xml:space="preserve">One year after graduation </v>
      </c>
      <c r="I14" s="255"/>
      <c r="J14" s="255"/>
      <c r="K14" s="255"/>
      <c r="L14" s="255"/>
      <c r="M14" s="255"/>
      <c r="N14" s="255"/>
      <c r="O14" s="255"/>
      <c r="P14" s="255"/>
      <c r="Q14" s="255"/>
      <c r="R14" s="80"/>
      <c r="S14" s="89" t="str">
        <f>F9</f>
        <v xml:space="preserve">One year after graduation </v>
      </c>
      <c r="T14" s="74"/>
      <c r="U14" s="90"/>
      <c r="V14" s="89"/>
      <c r="W14" s="77" t="str">
        <f>INDEX(table1gender, MATCH(F10, table1rows, 0), MATCH("gender", table1columns, 0))</f>
        <v>Female + male</v>
      </c>
      <c r="X14" s="74"/>
      <c r="BY14" s="23"/>
    </row>
    <row r="15" spans="1:77" ht="15" hidden="1" x14ac:dyDescent="0.25">
      <c r="A15" s="23"/>
      <c r="B15" s="23"/>
      <c r="C15" s="23"/>
      <c r="D15" s="23"/>
      <c r="E15" s="44"/>
      <c r="F15" s="79"/>
      <c r="G15" s="88"/>
      <c r="H15" s="193" t="s">
        <v>113</v>
      </c>
      <c r="I15" s="91" t="s">
        <v>114</v>
      </c>
      <c r="J15" s="91" t="s">
        <v>240</v>
      </c>
      <c r="K15" s="91" t="s">
        <v>115</v>
      </c>
      <c r="L15" s="91" t="s">
        <v>116</v>
      </c>
      <c r="M15" s="91" t="s">
        <v>117</v>
      </c>
      <c r="N15" s="91" t="s">
        <v>118</v>
      </c>
      <c r="O15" s="91" t="s">
        <v>119</v>
      </c>
      <c r="P15" s="91" t="s">
        <v>120</v>
      </c>
      <c r="Q15" s="92" t="s">
        <v>241</v>
      </c>
      <c r="R15" s="80"/>
      <c r="S15" s="74"/>
      <c r="T15" s="74"/>
      <c r="U15" s="90"/>
      <c r="V15" s="90"/>
      <c r="W15" s="74"/>
      <c r="X15" s="74"/>
      <c r="BY15" s="23"/>
    </row>
    <row r="16" spans="1:77" s="98" customFormat="1" ht="60" x14ac:dyDescent="0.2">
      <c r="A16" s="93"/>
      <c r="B16" s="93" t="s">
        <v>181</v>
      </c>
      <c r="C16" s="93" t="s">
        <v>172</v>
      </c>
      <c r="D16" s="93" t="s">
        <v>112</v>
      </c>
      <c r="E16" s="94" t="s">
        <v>32</v>
      </c>
      <c r="F16" s="43" t="s">
        <v>33</v>
      </c>
      <c r="G16" s="95" t="s">
        <v>276</v>
      </c>
      <c r="H16" s="124" t="s">
        <v>280</v>
      </c>
      <c r="I16" s="125" t="s">
        <v>229</v>
      </c>
      <c r="J16" s="125" t="s">
        <v>262</v>
      </c>
      <c r="K16" s="125" t="s">
        <v>281</v>
      </c>
      <c r="L16" s="125" t="s">
        <v>230</v>
      </c>
      <c r="M16" s="125" t="s">
        <v>231</v>
      </c>
      <c r="N16" s="125" t="s">
        <v>232</v>
      </c>
      <c r="O16" s="125" t="s">
        <v>233</v>
      </c>
      <c r="P16" s="125" t="s">
        <v>286</v>
      </c>
      <c r="Q16" s="126" t="s">
        <v>263</v>
      </c>
      <c r="R16" s="217"/>
      <c r="S16" s="97" t="str">
        <f>INDEX(table1_YAG,MATCH(S14,Table1YAG_fullname,0),MATCH("shortname",table1YAG_colimns,0))</f>
        <v>YAG1</v>
      </c>
      <c r="T16" s="82"/>
      <c r="U16" s="93"/>
      <c r="V16" s="93"/>
      <c r="W16" s="82"/>
      <c r="X16" s="93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1:77" x14ac:dyDescent="0.2">
      <c r="E17" s="99"/>
      <c r="F17" s="25"/>
      <c r="G17" s="25"/>
      <c r="H17" s="192"/>
      <c r="I17" s="106"/>
      <c r="J17" s="106"/>
      <c r="K17" s="106"/>
      <c r="L17" s="179"/>
      <c r="M17" s="179"/>
      <c r="N17" s="179"/>
      <c r="O17" s="179"/>
      <c r="P17" s="179"/>
      <c r="Q17" s="191"/>
      <c r="R17" s="80"/>
      <c r="S17" s="74"/>
      <c r="T17" s="74"/>
      <c r="U17" s="90"/>
      <c r="V17" s="90"/>
      <c r="W17" s="74"/>
      <c r="X17" s="74"/>
      <c r="BY17" s="23"/>
    </row>
    <row r="18" spans="1:77" x14ac:dyDescent="0.2">
      <c r="A18" s="102" t="str">
        <f>$S$16&amp;G18&amp;E18&amp;$W$14&amp; C18&amp;D18</f>
        <v>YAG1UKLevel 7 (taught)Female + maleAllAll</v>
      </c>
      <c r="B18" s="102"/>
      <c r="C18" s="102" t="s">
        <v>20</v>
      </c>
      <c r="D18" s="102" t="s">
        <v>20</v>
      </c>
      <c r="E18" s="103" t="s">
        <v>247</v>
      </c>
      <c r="F18" s="25" t="s">
        <v>34</v>
      </c>
      <c r="G18" s="25" t="s">
        <v>35</v>
      </c>
      <c r="H18" s="71">
        <f t="shared" ref="H18:Q18" si="0">IFERROR(INDEX(all_data, MATCH($A18, All_data_lookupkey, 0), MATCH(H$15, All_data_headings, 0)),"-")</f>
        <v>103335</v>
      </c>
      <c r="I18" s="29">
        <f t="shared" si="0"/>
        <v>2.6</v>
      </c>
      <c r="J18" s="29">
        <f t="shared" si="0"/>
        <v>1</v>
      </c>
      <c r="K18" s="28">
        <f t="shared" si="0"/>
        <v>99605</v>
      </c>
      <c r="L18" s="29">
        <f t="shared" si="0"/>
        <v>5.6</v>
      </c>
      <c r="M18" s="29">
        <f t="shared" si="0"/>
        <v>4.7</v>
      </c>
      <c r="N18" s="29">
        <f t="shared" si="0"/>
        <v>73.599999999999994</v>
      </c>
      <c r="O18" s="29">
        <f t="shared" si="0"/>
        <v>85.9</v>
      </c>
      <c r="P18" s="29">
        <f t="shared" si="0"/>
        <v>89.7</v>
      </c>
      <c r="Q18" s="30">
        <f t="shared" si="0"/>
        <v>16</v>
      </c>
      <c r="R18" s="218">
        <f>SUM(L18, M18, P18)</f>
        <v>100</v>
      </c>
      <c r="S18" s="74"/>
      <c r="T18" s="74"/>
      <c r="U18" s="74"/>
      <c r="V18" s="74"/>
      <c r="W18" s="74"/>
      <c r="X18" s="74"/>
      <c r="BY18" s="23"/>
    </row>
    <row r="19" spans="1:77" ht="15" x14ac:dyDescent="0.25">
      <c r="C19" s="102"/>
      <c r="D19" s="102"/>
      <c r="E19" s="103"/>
      <c r="F19" s="104" t="s">
        <v>36</v>
      </c>
      <c r="G19" s="25"/>
      <c r="H19" s="71"/>
      <c r="I19" s="29"/>
      <c r="J19" s="29"/>
      <c r="K19" s="28"/>
      <c r="L19" s="29"/>
      <c r="M19" s="29"/>
      <c r="N19" s="29"/>
      <c r="O19" s="29"/>
      <c r="P19" s="29"/>
      <c r="Q19" s="30"/>
      <c r="R19" s="80"/>
      <c r="S19" s="74"/>
      <c r="T19" s="74"/>
      <c r="U19" s="26"/>
      <c r="V19" s="26"/>
      <c r="W19" s="26"/>
      <c r="X19" s="26"/>
      <c r="BY19" s="23"/>
    </row>
    <row r="20" spans="1:77" ht="15" x14ac:dyDescent="0.25">
      <c r="A20" s="102" t="str">
        <f>$S$16&amp;G20&amp;B20&amp;W$14&amp;E20&amp; C20&amp;D20</f>
        <v>YAG1UKLevel 7Female + malePGCEAll</v>
      </c>
      <c r="B20" s="102" t="s">
        <v>253</v>
      </c>
      <c r="C20" s="102"/>
      <c r="D20" s="102" t="s">
        <v>20</v>
      </c>
      <c r="E20" s="103" t="s">
        <v>38</v>
      </c>
      <c r="F20" s="105" t="s">
        <v>39</v>
      </c>
      <c r="G20" s="55" t="s">
        <v>35</v>
      </c>
      <c r="H20" s="71">
        <f t="shared" ref="H20:Q21" si="1">IFERROR(INDEX(all_data, MATCH($A20, All_data_lookupkey, 0), MATCH(H$15, All_data_headings, 0)),"-")</f>
        <v>15650</v>
      </c>
      <c r="I20" s="29">
        <f t="shared" si="1"/>
        <v>1.1000000000000001</v>
      </c>
      <c r="J20" s="29">
        <f t="shared" si="1"/>
        <v>0.4</v>
      </c>
      <c r="K20" s="28">
        <f t="shared" si="1"/>
        <v>15415</v>
      </c>
      <c r="L20" s="29">
        <f t="shared" si="1"/>
        <v>1.8</v>
      </c>
      <c r="M20" s="29">
        <f t="shared" si="1"/>
        <v>4.7</v>
      </c>
      <c r="N20" s="29">
        <f t="shared" si="1"/>
        <v>87</v>
      </c>
      <c r="O20" s="29">
        <f t="shared" si="1"/>
        <v>92.2</v>
      </c>
      <c r="P20" s="29">
        <f t="shared" si="1"/>
        <v>93.5</v>
      </c>
      <c r="Q20" s="30">
        <f t="shared" si="1"/>
        <v>6.5</v>
      </c>
      <c r="R20" s="218">
        <f>SUM(L20, M20, P20)</f>
        <v>100</v>
      </c>
      <c r="S20" s="74"/>
      <c r="T20" s="74"/>
      <c r="U20" s="26"/>
      <c r="V20" s="26"/>
      <c r="W20" s="26"/>
      <c r="X20" s="26"/>
      <c r="BY20" s="23"/>
    </row>
    <row r="21" spans="1:77" ht="15" x14ac:dyDescent="0.25">
      <c r="A21" s="102" t="str">
        <f>$S$16&amp;G21&amp;B21&amp;W$14&amp;E21&amp; C21&amp;D21</f>
        <v>YAG1UKLevel 7Female + maleMBAAll</v>
      </c>
      <c r="B21" s="102" t="s">
        <v>253</v>
      </c>
      <c r="C21" s="102"/>
      <c r="D21" s="102" t="s">
        <v>20</v>
      </c>
      <c r="E21" s="103" t="s">
        <v>41</v>
      </c>
      <c r="F21" s="105" t="s">
        <v>42</v>
      </c>
      <c r="G21" s="55" t="s">
        <v>35</v>
      </c>
      <c r="H21" s="71">
        <f t="shared" si="1"/>
        <v>2340</v>
      </c>
      <c r="I21" s="29">
        <f t="shared" si="1"/>
        <v>4.0999999999999996</v>
      </c>
      <c r="J21" s="29">
        <f t="shared" si="1"/>
        <v>2.7</v>
      </c>
      <c r="K21" s="28">
        <f t="shared" si="1"/>
        <v>2185</v>
      </c>
      <c r="L21" s="29">
        <f t="shared" si="1"/>
        <v>9.5</v>
      </c>
      <c r="M21" s="29">
        <f t="shared" si="1"/>
        <v>5.7</v>
      </c>
      <c r="N21" s="29">
        <f t="shared" si="1"/>
        <v>79.099999999999994</v>
      </c>
      <c r="O21" s="29">
        <f t="shared" si="1"/>
        <v>83.6</v>
      </c>
      <c r="P21" s="29">
        <f t="shared" si="1"/>
        <v>84.8</v>
      </c>
      <c r="Q21" s="30">
        <f t="shared" si="1"/>
        <v>5.7</v>
      </c>
      <c r="R21" s="218">
        <f>SUM(L21, M21, P21)</f>
        <v>100</v>
      </c>
      <c r="S21" s="74"/>
      <c r="T21" s="74"/>
      <c r="U21" s="26"/>
      <c r="V21" s="26"/>
      <c r="W21" s="26"/>
      <c r="X21" s="26"/>
      <c r="BY21" s="23"/>
    </row>
    <row r="22" spans="1:77" ht="15" x14ac:dyDescent="0.25">
      <c r="C22" s="102"/>
      <c r="D22" s="102"/>
      <c r="E22" s="103"/>
      <c r="F22" s="105"/>
      <c r="G22" s="55"/>
      <c r="H22" s="71"/>
      <c r="I22" s="29"/>
      <c r="J22" s="29"/>
      <c r="K22" s="28"/>
      <c r="L22" s="29"/>
      <c r="M22" s="29"/>
      <c r="N22" s="29"/>
      <c r="O22" s="29"/>
      <c r="P22" s="29"/>
      <c r="Q22" s="30"/>
      <c r="R22" s="80"/>
      <c r="S22" s="74"/>
      <c r="T22" s="74"/>
      <c r="U22" s="26"/>
      <c r="V22" s="26"/>
      <c r="W22" s="26"/>
      <c r="X22" s="26"/>
      <c r="BY22" s="23"/>
    </row>
    <row r="23" spans="1:77" ht="15" x14ac:dyDescent="0.25">
      <c r="A23" s="102" t="str">
        <f>$S$16&amp;G23&amp;E23&amp;$W$14&amp; C23&amp;D23</f>
        <v>YAG1UKLevel 7 (research)Female + maleAllAll</v>
      </c>
      <c r="B23" s="102"/>
      <c r="C23" s="102" t="s">
        <v>20</v>
      </c>
      <c r="D23" s="102" t="s">
        <v>20</v>
      </c>
      <c r="E23" s="103" t="s">
        <v>245</v>
      </c>
      <c r="F23" s="25" t="s">
        <v>43</v>
      </c>
      <c r="G23" s="25" t="s">
        <v>35</v>
      </c>
      <c r="H23" s="71">
        <f t="shared" ref="H23:Q23" si="2">IFERROR(INDEX(all_data, MATCH($A23, All_data_lookupkey, 0), MATCH(H$15, All_data_headings, 0)),"-")</f>
        <v>2420</v>
      </c>
      <c r="I23" s="29">
        <f t="shared" si="2"/>
        <v>1.6</v>
      </c>
      <c r="J23" s="29">
        <f t="shared" si="2"/>
        <v>1.3</v>
      </c>
      <c r="K23" s="28">
        <f t="shared" si="2"/>
        <v>2350</v>
      </c>
      <c r="L23" s="29">
        <f t="shared" si="2"/>
        <v>6.8</v>
      </c>
      <c r="M23" s="29">
        <f t="shared" si="2"/>
        <v>3.7</v>
      </c>
      <c r="N23" s="29">
        <f t="shared" si="2"/>
        <v>48.9</v>
      </c>
      <c r="O23" s="29">
        <f t="shared" si="2"/>
        <v>73.5</v>
      </c>
      <c r="P23" s="29">
        <f t="shared" si="2"/>
        <v>89.6</v>
      </c>
      <c r="Q23" s="30">
        <f t="shared" si="2"/>
        <v>40.6</v>
      </c>
      <c r="R23" s="218">
        <f>SUM(L23, M23, P23)</f>
        <v>100.1</v>
      </c>
      <c r="S23" s="107"/>
      <c r="T23" s="74"/>
      <c r="U23" s="26"/>
      <c r="V23" s="26"/>
      <c r="W23" s="26"/>
      <c r="X23" s="26"/>
      <c r="BY23" s="23"/>
    </row>
    <row r="24" spans="1:77" ht="15" x14ac:dyDescent="0.25">
      <c r="C24" s="102"/>
      <c r="D24" s="102"/>
      <c r="E24" s="108"/>
      <c r="F24" s="43"/>
      <c r="G24" s="43"/>
      <c r="H24" s="72"/>
      <c r="I24" s="34"/>
      <c r="J24" s="34"/>
      <c r="K24" s="33"/>
      <c r="L24" s="34"/>
      <c r="M24" s="34"/>
      <c r="N24" s="34"/>
      <c r="O24" s="34"/>
      <c r="P24" s="34"/>
      <c r="Q24" s="35"/>
      <c r="R24" s="80"/>
      <c r="S24" s="74" t="s">
        <v>18</v>
      </c>
      <c r="T24" s="74"/>
      <c r="U24" s="26"/>
      <c r="V24" s="26"/>
      <c r="W24" s="26"/>
      <c r="X24" s="26"/>
      <c r="BY24" s="23"/>
    </row>
    <row r="25" spans="1:77" ht="15" x14ac:dyDescent="0.25">
      <c r="C25" s="102"/>
      <c r="D25" s="102"/>
      <c r="E25" s="48"/>
      <c r="F25" s="49"/>
      <c r="G25" s="49"/>
      <c r="H25" s="171"/>
      <c r="I25" s="51"/>
      <c r="J25" s="51"/>
      <c r="K25" s="50"/>
      <c r="L25" s="51"/>
      <c r="M25" s="51"/>
      <c r="N25" s="51"/>
      <c r="O25" s="51"/>
      <c r="P25" s="51"/>
      <c r="Q25" s="52"/>
      <c r="R25" s="80"/>
      <c r="S25" s="27" t="s">
        <v>18</v>
      </c>
      <c r="U25" s="26"/>
      <c r="V25" s="26"/>
      <c r="W25" s="26"/>
      <c r="X25" s="26"/>
      <c r="BY25" s="23"/>
    </row>
    <row r="26" spans="1:77" ht="15" x14ac:dyDescent="0.25">
      <c r="A26" s="102" t="str">
        <f>$S$16&amp;G26&amp;B26&amp;$W$14&amp; C26&amp;D26</f>
        <v>YAG1UKLevel 7Female + maleMedicine and dentistryAll</v>
      </c>
      <c r="B26" s="102" t="s">
        <v>253</v>
      </c>
      <c r="C26" s="109" t="str">
        <f>F26</f>
        <v>Medicine and dentistry</v>
      </c>
      <c r="D26" s="102" t="s">
        <v>20</v>
      </c>
      <c r="E26" s="53" t="s">
        <v>44</v>
      </c>
      <c r="F26" s="54" t="s">
        <v>45</v>
      </c>
      <c r="G26" s="55" t="s">
        <v>35</v>
      </c>
      <c r="H26" s="71">
        <f t="shared" ref="H26:Q26" si="3">IFERROR(INDEX(all_data, MATCH($A26, All_data_lookupkey, 0), MATCH(H$15, All_data_headings, 0)),"-")</f>
        <v>3265</v>
      </c>
      <c r="I26" s="29">
        <f t="shared" si="3"/>
        <v>2.7</v>
      </c>
      <c r="J26" s="29">
        <f t="shared" si="3"/>
        <v>1.6</v>
      </c>
      <c r="K26" s="28">
        <f t="shared" si="3"/>
        <v>3125</v>
      </c>
      <c r="L26" s="29">
        <f t="shared" si="3"/>
        <v>6.7</v>
      </c>
      <c r="M26" s="29">
        <f t="shared" si="3"/>
        <v>3.1</v>
      </c>
      <c r="N26" s="29">
        <f t="shared" si="3"/>
        <v>67.900000000000006</v>
      </c>
      <c r="O26" s="29">
        <f t="shared" si="3"/>
        <v>83.5</v>
      </c>
      <c r="P26" s="29">
        <f t="shared" si="3"/>
        <v>90.2</v>
      </c>
      <c r="Q26" s="30">
        <f t="shared" si="3"/>
        <v>22.3</v>
      </c>
      <c r="R26" s="218">
        <f>SUM(L26, M26, P26)</f>
        <v>100</v>
      </c>
      <c r="S26" s="110"/>
      <c r="BY26" s="23"/>
    </row>
    <row r="27" spans="1:77" ht="15" x14ac:dyDescent="0.25">
      <c r="A27" s="102"/>
      <c r="C27" s="109"/>
      <c r="D27" s="102"/>
      <c r="E27" s="58"/>
      <c r="F27" s="59"/>
      <c r="G27" s="57"/>
      <c r="H27" s="72"/>
      <c r="I27" s="34"/>
      <c r="J27" s="34"/>
      <c r="K27" s="33"/>
      <c r="L27" s="34"/>
      <c r="M27" s="34"/>
      <c r="N27" s="34"/>
      <c r="O27" s="34"/>
      <c r="P27" s="34"/>
      <c r="Q27" s="35"/>
      <c r="R27" s="219"/>
      <c r="BY27" s="23"/>
    </row>
    <row r="28" spans="1:77" ht="15" x14ac:dyDescent="0.25">
      <c r="A28" s="102" t="str">
        <f>$S$16&amp;G28&amp;B28&amp;$W$14&amp; C28&amp;D28</f>
        <v>YAG1UKLevel 7Female + malePharmacology, toxicology and pharmacyAll</v>
      </c>
      <c r="B28" s="102" t="s">
        <v>253</v>
      </c>
      <c r="C28" s="111" t="str">
        <f>F28</f>
        <v>Pharmacology, toxicology and pharmacy</v>
      </c>
      <c r="D28" s="102" t="s">
        <v>20</v>
      </c>
      <c r="E28" s="53" t="s">
        <v>189</v>
      </c>
      <c r="F28" s="54" t="s">
        <v>48</v>
      </c>
      <c r="G28" s="55" t="s">
        <v>35</v>
      </c>
      <c r="H28" s="71">
        <f t="shared" ref="H28:Q28" si="4">IFERROR(INDEX(all_data, MATCH($A28, All_data_lookupkey, 0), MATCH(H$15, All_data_headings, 0)),"-")</f>
        <v>1480</v>
      </c>
      <c r="I28" s="29">
        <f t="shared" si="4"/>
        <v>2.9</v>
      </c>
      <c r="J28" s="29">
        <f t="shared" si="4"/>
        <v>0.8</v>
      </c>
      <c r="K28" s="28">
        <f t="shared" si="4"/>
        <v>1425</v>
      </c>
      <c r="L28" s="29">
        <f t="shared" si="4"/>
        <v>3.4</v>
      </c>
      <c r="M28" s="29">
        <f t="shared" si="4"/>
        <v>3.7</v>
      </c>
      <c r="N28" s="29">
        <f t="shared" si="4"/>
        <v>62.2</v>
      </c>
      <c r="O28" s="29">
        <f t="shared" si="4"/>
        <v>86.1</v>
      </c>
      <c r="P28" s="29">
        <f t="shared" si="4"/>
        <v>92.9</v>
      </c>
      <c r="Q28" s="30">
        <f t="shared" si="4"/>
        <v>30.7</v>
      </c>
      <c r="R28" s="218">
        <f>SUM(L28, M28, P28)</f>
        <v>100</v>
      </c>
      <c r="BY28" s="23"/>
    </row>
    <row r="29" spans="1:77" ht="15" x14ac:dyDescent="0.25">
      <c r="A29" s="102"/>
      <c r="C29" s="109"/>
      <c r="D29" s="102"/>
      <c r="E29" s="60"/>
      <c r="F29" s="59"/>
      <c r="G29" s="57"/>
      <c r="H29" s="72"/>
      <c r="I29" s="34"/>
      <c r="J29" s="34"/>
      <c r="K29" s="33"/>
      <c r="L29" s="34"/>
      <c r="M29" s="34"/>
      <c r="N29" s="34"/>
      <c r="O29" s="34"/>
      <c r="P29" s="34"/>
      <c r="Q29" s="35"/>
      <c r="R29" s="219"/>
      <c r="BY29" s="23"/>
    </row>
    <row r="30" spans="1:77" ht="15" x14ac:dyDescent="0.25">
      <c r="A30" s="102" t="str">
        <f t="shared" ref="A30:A90" si="5">$S$16&amp;G30&amp;B30&amp;$W$14&amp; C30&amp;D30</f>
        <v>YAG1UKLevel 7Female + maleNursing and midwiferyAll</v>
      </c>
      <c r="B30" s="102" t="s">
        <v>253</v>
      </c>
      <c r="C30" s="111" t="str">
        <f>F30</f>
        <v>Nursing and midwifery</v>
      </c>
      <c r="D30" s="102" t="s">
        <v>20</v>
      </c>
      <c r="E30" s="53" t="s">
        <v>203</v>
      </c>
      <c r="F30" s="54" t="s">
        <v>148</v>
      </c>
      <c r="G30" s="55" t="s">
        <v>35</v>
      </c>
      <c r="H30" s="71">
        <f t="shared" ref="H30:Q30" si="6">IFERROR(INDEX(all_data, MATCH($A30, All_data_lookupkey, 0), MATCH(H$15, All_data_headings, 0)),"-")</f>
        <v>5535</v>
      </c>
      <c r="I30" s="29">
        <f t="shared" si="6"/>
        <v>1.6</v>
      </c>
      <c r="J30" s="29">
        <f t="shared" si="6"/>
        <v>0.5</v>
      </c>
      <c r="K30" s="28">
        <f t="shared" si="6"/>
        <v>5415</v>
      </c>
      <c r="L30" s="29">
        <f t="shared" si="6"/>
        <v>2.7</v>
      </c>
      <c r="M30" s="29">
        <f t="shared" si="6"/>
        <v>2.4</v>
      </c>
      <c r="N30" s="29">
        <f t="shared" si="6"/>
        <v>69.400000000000006</v>
      </c>
      <c r="O30" s="29">
        <f t="shared" si="6"/>
        <v>92.4</v>
      </c>
      <c r="P30" s="29">
        <f t="shared" si="6"/>
        <v>95</v>
      </c>
      <c r="Q30" s="30">
        <f t="shared" si="6"/>
        <v>25.5</v>
      </c>
      <c r="R30" s="218">
        <f>SUM(L30, M30, P30)</f>
        <v>100.1</v>
      </c>
      <c r="BY30" s="23"/>
    </row>
    <row r="31" spans="1:77" s="27" customFormat="1" ht="14.25" customHeight="1" x14ac:dyDescent="0.25">
      <c r="A31" s="102"/>
      <c r="B31" s="74"/>
      <c r="C31" s="109"/>
      <c r="D31" s="102"/>
      <c r="E31" s="60"/>
      <c r="F31" s="59"/>
      <c r="G31" s="57"/>
      <c r="H31" s="72"/>
      <c r="I31" s="34"/>
      <c r="J31" s="34"/>
      <c r="K31" s="33"/>
      <c r="L31" s="34"/>
      <c r="M31" s="34"/>
      <c r="N31" s="34"/>
      <c r="O31" s="34"/>
      <c r="P31" s="34"/>
      <c r="Q31" s="35"/>
      <c r="R31" s="219"/>
      <c r="S31" s="112"/>
      <c r="T31" s="112"/>
    </row>
    <row r="32" spans="1:77" s="27" customFormat="1" ht="14.25" customHeight="1" x14ac:dyDescent="0.25">
      <c r="A32" s="102" t="str">
        <f t="shared" si="5"/>
        <v>YAG1UKLevel 7Female + maleMedical sciencesAll</v>
      </c>
      <c r="B32" s="102" t="s">
        <v>253</v>
      </c>
      <c r="C32" s="111" t="str">
        <f>F32</f>
        <v>Medical sciences</v>
      </c>
      <c r="D32" s="102" t="s">
        <v>20</v>
      </c>
      <c r="E32" s="53" t="s">
        <v>204</v>
      </c>
      <c r="F32" s="54" t="s">
        <v>147</v>
      </c>
      <c r="G32" s="55" t="s">
        <v>35</v>
      </c>
      <c r="H32" s="71">
        <f t="shared" ref="H32:Q32" si="7">IFERROR(INDEX(all_data, MATCH($A32, All_data_lookupkey, 0), MATCH(H$15, All_data_headings, 0)),"-")</f>
        <v>1385</v>
      </c>
      <c r="I32" s="29">
        <f t="shared" si="7"/>
        <v>2.6</v>
      </c>
      <c r="J32" s="29">
        <f t="shared" si="7"/>
        <v>0.5</v>
      </c>
      <c r="K32" s="28">
        <f t="shared" si="7"/>
        <v>1340</v>
      </c>
      <c r="L32" s="29">
        <f t="shared" si="7"/>
        <v>4.5</v>
      </c>
      <c r="M32" s="29">
        <f t="shared" si="7"/>
        <v>2.9</v>
      </c>
      <c r="N32" s="29">
        <f t="shared" si="7"/>
        <v>66.599999999999994</v>
      </c>
      <c r="O32" s="29">
        <f t="shared" si="7"/>
        <v>85.7</v>
      </c>
      <c r="P32" s="29">
        <f t="shared" si="7"/>
        <v>92.6</v>
      </c>
      <c r="Q32" s="30">
        <f t="shared" si="7"/>
        <v>26</v>
      </c>
      <c r="R32" s="218">
        <f>SUM(L32, M32, P32)</f>
        <v>100</v>
      </c>
      <c r="S32" s="112"/>
      <c r="T32" s="112"/>
    </row>
    <row r="33" spans="1:20" s="27" customFormat="1" ht="14.25" customHeight="1" x14ac:dyDescent="0.25">
      <c r="A33" s="102"/>
      <c r="B33" s="74"/>
      <c r="C33" s="109"/>
      <c r="D33" s="102"/>
      <c r="E33" s="60"/>
      <c r="F33" s="59"/>
      <c r="G33" s="57"/>
      <c r="H33" s="72"/>
      <c r="I33" s="34"/>
      <c r="J33" s="34"/>
      <c r="K33" s="33"/>
      <c r="L33" s="34"/>
      <c r="M33" s="34"/>
      <c r="N33" s="34"/>
      <c r="O33" s="34"/>
      <c r="P33" s="34"/>
      <c r="Q33" s="35"/>
      <c r="R33" s="219"/>
      <c r="S33" s="112"/>
      <c r="T33" s="112"/>
    </row>
    <row r="34" spans="1:20" s="27" customFormat="1" ht="14.25" customHeight="1" x14ac:dyDescent="0.25">
      <c r="A34" s="102" t="str">
        <f t="shared" si="5"/>
        <v>YAG1UKLevel 7Female + maleAllied healthAll</v>
      </c>
      <c r="B34" s="102" t="s">
        <v>253</v>
      </c>
      <c r="C34" s="111" t="str">
        <f>F34</f>
        <v>Allied health</v>
      </c>
      <c r="D34" s="102" t="s">
        <v>20</v>
      </c>
      <c r="E34" s="53" t="s">
        <v>205</v>
      </c>
      <c r="F34" s="54" t="s">
        <v>142</v>
      </c>
      <c r="G34" s="55" t="s">
        <v>35</v>
      </c>
      <c r="H34" s="71">
        <f t="shared" ref="H34:Q34" si="8">IFERROR(INDEX(all_data, MATCH($A34, All_data_lookupkey, 0), MATCH(H$15, All_data_headings, 0)),"-")</f>
        <v>6555</v>
      </c>
      <c r="I34" s="29">
        <f t="shared" si="8"/>
        <v>2.1</v>
      </c>
      <c r="J34" s="29">
        <f t="shared" si="8"/>
        <v>0.7</v>
      </c>
      <c r="K34" s="28">
        <f t="shared" si="8"/>
        <v>6370</v>
      </c>
      <c r="L34" s="29">
        <f t="shared" si="8"/>
        <v>4.0999999999999996</v>
      </c>
      <c r="M34" s="29">
        <f t="shared" si="8"/>
        <v>3.3</v>
      </c>
      <c r="N34" s="29">
        <f t="shared" si="8"/>
        <v>72.5</v>
      </c>
      <c r="O34" s="29">
        <f t="shared" si="8"/>
        <v>88.8</v>
      </c>
      <c r="P34" s="29">
        <f t="shared" si="8"/>
        <v>92.5</v>
      </c>
      <c r="Q34" s="30">
        <f t="shared" si="8"/>
        <v>20</v>
      </c>
      <c r="R34" s="218">
        <f>SUM(L34, M34, P34)</f>
        <v>99.9</v>
      </c>
    </row>
    <row r="35" spans="1:20" s="27" customFormat="1" ht="14.25" customHeight="1" x14ac:dyDescent="0.25">
      <c r="A35" s="102"/>
      <c r="B35" s="74"/>
      <c r="C35" s="109"/>
      <c r="D35" s="102"/>
      <c r="E35" s="60"/>
      <c r="F35" s="59"/>
      <c r="G35" s="57"/>
      <c r="H35" s="72"/>
      <c r="I35" s="34"/>
      <c r="J35" s="34"/>
      <c r="K35" s="33"/>
      <c r="L35" s="34"/>
      <c r="M35" s="34"/>
      <c r="N35" s="34"/>
      <c r="O35" s="34"/>
      <c r="P35" s="34"/>
      <c r="Q35" s="35"/>
      <c r="R35" s="219"/>
    </row>
    <row r="36" spans="1:20" s="27" customFormat="1" ht="14.25" customHeight="1" x14ac:dyDescent="0.25">
      <c r="A36" s="102" t="str">
        <f t="shared" si="5"/>
        <v>YAG1UKLevel 7Female + maleBiosciencesAll</v>
      </c>
      <c r="B36" s="102" t="s">
        <v>253</v>
      </c>
      <c r="C36" s="111" t="str">
        <f>F36</f>
        <v>Biosciences</v>
      </c>
      <c r="D36" s="102" t="s">
        <v>20</v>
      </c>
      <c r="E36" s="53" t="s">
        <v>50</v>
      </c>
      <c r="F36" s="54" t="s">
        <v>51</v>
      </c>
      <c r="G36" s="55" t="s">
        <v>35</v>
      </c>
      <c r="H36" s="71">
        <f t="shared" ref="H36:Q36" si="9">IFERROR(INDEX(all_data, MATCH($A36, All_data_lookupkey, 0), MATCH(H$15, All_data_headings, 0)),"-")</f>
        <v>1650</v>
      </c>
      <c r="I36" s="29">
        <f t="shared" si="9"/>
        <v>1.6</v>
      </c>
      <c r="J36" s="29">
        <f t="shared" si="9"/>
        <v>0.9</v>
      </c>
      <c r="K36" s="28">
        <f t="shared" si="9"/>
        <v>1610</v>
      </c>
      <c r="L36" s="29">
        <f t="shared" si="9"/>
        <v>6.9</v>
      </c>
      <c r="M36" s="29">
        <f t="shared" si="9"/>
        <v>5.8</v>
      </c>
      <c r="N36" s="29">
        <f t="shared" si="9"/>
        <v>57</v>
      </c>
      <c r="O36" s="29">
        <f t="shared" si="9"/>
        <v>74</v>
      </c>
      <c r="P36" s="29">
        <f t="shared" si="9"/>
        <v>87.4</v>
      </c>
      <c r="Q36" s="30">
        <f t="shared" si="9"/>
        <v>30.3</v>
      </c>
      <c r="R36" s="218">
        <f>SUM(L36, M36, P36)</f>
        <v>100.10000000000001</v>
      </c>
    </row>
    <row r="37" spans="1:20" s="27" customFormat="1" ht="14.25" customHeight="1" x14ac:dyDescent="0.25">
      <c r="A37" s="102"/>
      <c r="B37" s="74"/>
      <c r="C37" s="109"/>
      <c r="D37" s="102"/>
      <c r="E37" s="60"/>
      <c r="F37" s="59"/>
      <c r="G37" s="57"/>
      <c r="H37" s="72"/>
      <c r="I37" s="34"/>
      <c r="J37" s="34"/>
      <c r="K37" s="33"/>
      <c r="L37" s="34"/>
      <c r="M37" s="34"/>
      <c r="N37" s="34"/>
      <c r="O37" s="34"/>
      <c r="P37" s="34"/>
      <c r="Q37" s="35"/>
      <c r="R37" s="219"/>
    </row>
    <row r="38" spans="1:20" s="27" customFormat="1" ht="14.25" customHeight="1" x14ac:dyDescent="0.25">
      <c r="A38" s="102" t="str">
        <f t="shared" si="5"/>
        <v>YAG1UKLevel 7Female + maleSport and exercise sciencesAll</v>
      </c>
      <c r="B38" s="102" t="s">
        <v>253</v>
      </c>
      <c r="C38" s="111" t="str">
        <f>F38</f>
        <v>Sport and exercise sciences</v>
      </c>
      <c r="D38" s="102" t="s">
        <v>20</v>
      </c>
      <c r="E38" s="53" t="s">
        <v>52</v>
      </c>
      <c r="F38" s="54" t="s">
        <v>53</v>
      </c>
      <c r="G38" s="55" t="s">
        <v>35</v>
      </c>
      <c r="H38" s="71">
        <f t="shared" ref="H38:Q38" si="10">IFERROR(INDEX(all_data, MATCH($A38, All_data_lookupkey, 0), MATCH(H$15, All_data_headings, 0)),"-")</f>
        <v>960</v>
      </c>
      <c r="I38" s="29">
        <f t="shared" si="10"/>
        <v>0.7</v>
      </c>
      <c r="J38" s="29">
        <f t="shared" si="10"/>
        <v>1</v>
      </c>
      <c r="K38" s="28">
        <f t="shared" si="10"/>
        <v>940</v>
      </c>
      <c r="L38" s="29">
        <f t="shared" si="10"/>
        <v>4</v>
      </c>
      <c r="M38" s="29">
        <f t="shared" si="10"/>
        <v>4.4000000000000004</v>
      </c>
      <c r="N38" s="29">
        <f t="shared" si="10"/>
        <v>69.400000000000006</v>
      </c>
      <c r="O38" s="29">
        <f t="shared" si="10"/>
        <v>85.8</v>
      </c>
      <c r="P38" s="29">
        <f t="shared" si="10"/>
        <v>91.6</v>
      </c>
      <c r="Q38" s="30">
        <f t="shared" si="10"/>
        <v>22.2</v>
      </c>
      <c r="R38" s="218">
        <f>SUM(L38, M38, P38)</f>
        <v>100</v>
      </c>
    </row>
    <row r="39" spans="1:20" s="27" customFormat="1" ht="14.25" customHeight="1" x14ac:dyDescent="0.25">
      <c r="A39" s="102"/>
      <c r="B39" s="74"/>
      <c r="C39" s="109"/>
      <c r="D39" s="102"/>
      <c r="E39" s="60"/>
      <c r="F39" s="59"/>
      <c r="G39" s="57"/>
      <c r="H39" s="72"/>
      <c r="I39" s="34"/>
      <c r="J39" s="34"/>
      <c r="K39" s="33"/>
      <c r="L39" s="34"/>
      <c r="M39" s="34"/>
      <c r="N39" s="34"/>
      <c r="O39" s="34"/>
      <c r="P39" s="34"/>
      <c r="Q39" s="35"/>
      <c r="R39" s="219"/>
    </row>
    <row r="40" spans="1:20" s="27" customFormat="1" ht="15" x14ac:dyDescent="0.25">
      <c r="A40" s="102" t="str">
        <f t="shared" si="5"/>
        <v>YAG1UKLevel 7Female + malePsychologyAll</v>
      </c>
      <c r="B40" s="102" t="s">
        <v>253</v>
      </c>
      <c r="C40" s="111" t="str">
        <f>F40</f>
        <v>Psychology</v>
      </c>
      <c r="D40" s="102" t="s">
        <v>20</v>
      </c>
      <c r="E40" s="53" t="s">
        <v>54</v>
      </c>
      <c r="F40" s="54" t="s">
        <v>55</v>
      </c>
      <c r="G40" s="55" t="s">
        <v>35</v>
      </c>
      <c r="H40" s="71">
        <f t="shared" ref="H40:Q40" si="11">IFERROR(INDEX(all_data, MATCH($A40, All_data_lookupkey, 0), MATCH(H$15, All_data_headings, 0)),"-")</f>
        <v>4725</v>
      </c>
      <c r="I40" s="29">
        <f t="shared" si="11"/>
        <v>2</v>
      </c>
      <c r="J40" s="29">
        <f t="shared" si="11"/>
        <v>0.9</v>
      </c>
      <c r="K40" s="28">
        <f t="shared" si="11"/>
        <v>4590</v>
      </c>
      <c r="L40" s="29">
        <f t="shared" si="11"/>
        <v>5</v>
      </c>
      <c r="M40" s="29">
        <f t="shared" si="11"/>
        <v>4.2</v>
      </c>
      <c r="N40" s="29">
        <f t="shared" si="11"/>
        <v>63.1</v>
      </c>
      <c r="O40" s="29">
        <f t="shared" si="11"/>
        <v>83.5</v>
      </c>
      <c r="P40" s="29">
        <f t="shared" si="11"/>
        <v>90.8</v>
      </c>
      <c r="Q40" s="30">
        <f t="shared" si="11"/>
        <v>27.7</v>
      </c>
      <c r="R40" s="218">
        <f>SUM(L40, M40, P40)</f>
        <v>100</v>
      </c>
    </row>
    <row r="41" spans="1:20" s="27" customFormat="1" ht="15" x14ac:dyDescent="0.25">
      <c r="A41" s="102"/>
      <c r="B41" s="74"/>
      <c r="C41" s="109"/>
      <c r="D41" s="102"/>
      <c r="E41" s="60"/>
      <c r="F41" s="59"/>
      <c r="G41" s="57"/>
      <c r="H41" s="72"/>
      <c r="I41" s="34"/>
      <c r="J41" s="34"/>
      <c r="K41" s="33"/>
      <c r="L41" s="34"/>
      <c r="M41" s="34"/>
      <c r="N41" s="34"/>
      <c r="O41" s="34"/>
      <c r="P41" s="34"/>
      <c r="Q41" s="35"/>
      <c r="R41" s="219"/>
    </row>
    <row r="42" spans="1:20" s="27" customFormat="1" ht="15" x14ac:dyDescent="0.25">
      <c r="A42" s="102" t="str">
        <f t="shared" si="5"/>
        <v>YAG1UKLevel 7Female + maleVeterinary sciencesAll</v>
      </c>
      <c r="B42" s="102" t="s">
        <v>253</v>
      </c>
      <c r="C42" s="111" t="str">
        <f>F42</f>
        <v>Veterinary sciences</v>
      </c>
      <c r="D42" s="102" t="s">
        <v>20</v>
      </c>
      <c r="E42" s="53" t="s">
        <v>56</v>
      </c>
      <c r="F42" s="54" t="s">
        <v>57</v>
      </c>
      <c r="G42" s="55" t="s">
        <v>35</v>
      </c>
      <c r="H42" s="71">
        <f t="shared" ref="H42:Q42" si="12">IFERROR(INDEX(all_data, MATCH($A42, All_data_lookupkey, 0), MATCH(H$15, All_data_headings, 0)),"-")</f>
        <v>255</v>
      </c>
      <c r="I42" s="29">
        <f t="shared" si="12"/>
        <v>3.2</v>
      </c>
      <c r="J42" s="29">
        <f t="shared" si="12"/>
        <v>0.8</v>
      </c>
      <c r="K42" s="28">
        <f t="shared" si="12"/>
        <v>245</v>
      </c>
      <c r="L42" s="29">
        <f t="shared" si="12"/>
        <v>5.3</v>
      </c>
      <c r="M42" s="29">
        <f t="shared" si="12"/>
        <v>4.5</v>
      </c>
      <c r="N42" s="29">
        <f t="shared" si="12"/>
        <v>63</v>
      </c>
      <c r="O42" s="29">
        <f t="shared" si="12"/>
        <v>82.3</v>
      </c>
      <c r="P42" s="29">
        <f t="shared" si="12"/>
        <v>90.1</v>
      </c>
      <c r="Q42" s="30">
        <f t="shared" si="12"/>
        <v>27.1</v>
      </c>
      <c r="R42" s="218">
        <f>SUM(L42, M42, P42)</f>
        <v>99.899999999999991</v>
      </c>
    </row>
    <row r="43" spans="1:20" s="27" customFormat="1" ht="15" x14ac:dyDescent="0.25">
      <c r="A43" s="102"/>
      <c r="B43" s="74"/>
      <c r="C43" s="109"/>
      <c r="D43" s="102"/>
      <c r="E43" s="60"/>
      <c r="F43" s="59"/>
      <c r="G43" s="57"/>
      <c r="H43" s="72"/>
      <c r="I43" s="34"/>
      <c r="J43" s="34"/>
      <c r="K43" s="33"/>
      <c r="L43" s="34"/>
      <c r="M43" s="34"/>
      <c r="N43" s="34"/>
      <c r="O43" s="34"/>
      <c r="P43" s="34"/>
      <c r="Q43" s="35"/>
      <c r="R43" s="219"/>
    </row>
    <row r="44" spans="1:20" s="27" customFormat="1" ht="15" x14ac:dyDescent="0.25">
      <c r="A44" s="102" t="str">
        <f t="shared" si="5"/>
        <v>YAG1UKLevel 7Female + maleAgriculture, food and related studiesAll</v>
      </c>
      <c r="B44" s="102" t="s">
        <v>253</v>
      </c>
      <c r="C44" s="111" t="str">
        <f>F44</f>
        <v>Agriculture, food and related studies</v>
      </c>
      <c r="D44" s="102" t="s">
        <v>20</v>
      </c>
      <c r="E44" s="53" t="s">
        <v>58</v>
      </c>
      <c r="F44" s="54" t="s">
        <v>59</v>
      </c>
      <c r="G44" s="55" t="s">
        <v>35</v>
      </c>
      <c r="H44" s="71">
        <f t="shared" ref="H44:Q44" si="13">IFERROR(INDEX(all_data, MATCH($A44, All_data_lookupkey, 0), MATCH(H$15, All_data_headings, 0)),"-")</f>
        <v>485</v>
      </c>
      <c r="I44" s="29">
        <f t="shared" si="13"/>
        <v>2.6</v>
      </c>
      <c r="J44" s="29">
        <f t="shared" si="13"/>
        <v>0.7</v>
      </c>
      <c r="K44" s="28">
        <f t="shared" si="13"/>
        <v>465</v>
      </c>
      <c r="L44" s="29">
        <f t="shared" si="13"/>
        <v>6.4</v>
      </c>
      <c r="M44" s="29">
        <f t="shared" si="13"/>
        <v>4.7</v>
      </c>
      <c r="N44" s="29">
        <f t="shared" si="13"/>
        <v>77.5</v>
      </c>
      <c r="O44" s="29">
        <f t="shared" si="13"/>
        <v>84.3</v>
      </c>
      <c r="P44" s="29">
        <f t="shared" si="13"/>
        <v>89</v>
      </c>
      <c r="Q44" s="30">
        <f t="shared" si="13"/>
        <v>11.5</v>
      </c>
      <c r="R44" s="218">
        <f>SUM(L44, M44, P44)</f>
        <v>100.1</v>
      </c>
    </row>
    <row r="45" spans="1:20" s="27" customFormat="1" ht="15" x14ac:dyDescent="0.25">
      <c r="A45" s="102"/>
      <c r="B45" s="74"/>
      <c r="C45" s="109"/>
      <c r="D45" s="102"/>
      <c r="E45" s="60"/>
      <c r="F45" s="59"/>
      <c r="G45" s="57"/>
      <c r="H45" s="72"/>
      <c r="I45" s="34"/>
      <c r="J45" s="34"/>
      <c r="K45" s="33"/>
      <c r="L45" s="34"/>
      <c r="M45" s="34"/>
      <c r="N45" s="34"/>
      <c r="O45" s="34"/>
      <c r="P45" s="34"/>
      <c r="Q45" s="35"/>
      <c r="R45" s="219"/>
    </row>
    <row r="46" spans="1:20" s="27" customFormat="1" ht="14.25" customHeight="1" x14ac:dyDescent="0.25">
      <c r="A46" s="102" t="str">
        <f t="shared" si="5"/>
        <v>YAG1UKLevel 7Female + malePhysics and astronomyAll</v>
      </c>
      <c r="B46" s="102" t="s">
        <v>253</v>
      </c>
      <c r="C46" s="111" t="str">
        <f>F46</f>
        <v>Physics and astronomy</v>
      </c>
      <c r="D46" s="102" t="s">
        <v>20</v>
      </c>
      <c r="E46" s="53" t="s">
        <v>60</v>
      </c>
      <c r="F46" s="54" t="s">
        <v>61</v>
      </c>
      <c r="G46" s="55" t="s">
        <v>35</v>
      </c>
      <c r="H46" s="71">
        <f t="shared" ref="H46:Q46" si="14">IFERROR(INDEX(all_data, MATCH($A46, All_data_lookupkey, 0), MATCH(H$15, All_data_headings, 0)),"-")</f>
        <v>320</v>
      </c>
      <c r="I46" s="29">
        <f t="shared" si="14"/>
        <v>1.3</v>
      </c>
      <c r="J46" s="29">
        <f t="shared" si="14"/>
        <v>1.2</v>
      </c>
      <c r="K46" s="28">
        <f t="shared" si="14"/>
        <v>315</v>
      </c>
      <c r="L46" s="29">
        <f t="shared" si="14"/>
        <v>5</v>
      </c>
      <c r="M46" s="29">
        <f t="shared" si="14"/>
        <v>2.2999999999999998</v>
      </c>
      <c r="N46" s="29">
        <f t="shared" si="14"/>
        <v>41.6</v>
      </c>
      <c r="O46" s="29">
        <f t="shared" si="14"/>
        <v>72.400000000000006</v>
      </c>
      <c r="P46" s="29">
        <f t="shared" si="14"/>
        <v>92.8</v>
      </c>
      <c r="Q46" s="30">
        <f t="shared" si="14"/>
        <v>51.1</v>
      </c>
      <c r="R46" s="218">
        <f>SUM(L46, M46, P46)</f>
        <v>100.1</v>
      </c>
    </row>
    <row r="47" spans="1:20" s="27" customFormat="1" ht="14.25" customHeight="1" x14ac:dyDescent="0.25">
      <c r="A47" s="102"/>
      <c r="B47" s="74"/>
      <c r="C47" s="109"/>
      <c r="D47" s="102"/>
      <c r="E47" s="60"/>
      <c r="F47" s="59"/>
      <c r="G47" s="57"/>
      <c r="H47" s="72"/>
      <c r="I47" s="34"/>
      <c r="J47" s="34"/>
      <c r="K47" s="33"/>
      <c r="L47" s="34"/>
      <c r="M47" s="34"/>
      <c r="N47" s="34"/>
      <c r="O47" s="34"/>
      <c r="P47" s="34"/>
      <c r="Q47" s="35"/>
      <c r="R47" s="219"/>
    </row>
    <row r="48" spans="1:20" s="27" customFormat="1" ht="14.25" customHeight="1" x14ac:dyDescent="0.25">
      <c r="A48" s="102" t="str">
        <f t="shared" si="5"/>
        <v>YAG1UKLevel 7Female + maleChemistryAll</v>
      </c>
      <c r="B48" s="102" t="s">
        <v>253</v>
      </c>
      <c r="C48" s="111" t="str">
        <f>F48</f>
        <v>Chemistry</v>
      </c>
      <c r="D48" s="102" t="s">
        <v>20</v>
      </c>
      <c r="E48" s="53" t="s">
        <v>62</v>
      </c>
      <c r="F48" s="54" t="s">
        <v>63</v>
      </c>
      <c r="G48" s="55" t="s">
        <v>35</v>
      </c>
      <c r="H48" s="71">
        <f t="shared" ref="H48:Q48" si="15">IFERROR(INDEX(all_data, MATCH($A48, All_data_lookupkey, 0), MATCH(H$15, All_data_headings, 0)),"-")</f>
        <v>275</v>
      </c>
      <c r="I48" s="29">
        <f t="shared" si="15"/>
        <v>2.4</v>
      </c>
      <c r="J48" s="29">
        <f t="shared" si="15"/>
        <v>0.5</v>
      </c>
      <c r="K48" s="28">
        <f t="shared" si="15"/>
        <v>270</v>
      </c>
      <c r="L48" s="29">
        <f t="shared" si="15"/>
        <v>4.0999999999999996</v>
      </c>
      <c r="M48" s="29">
        <f t="shared" si="15"/>
        <v>4.9000000000000004</v>
      </c>
      <c r="N48" s="29">
        <f t="shared" si="15"/>
        <v>49.5</v>
      </c>
      <c r="O48" s="29">
        <f t="shared" si="15"/>
        <v>70.5</v>
      </c>
      <c r="P48" s="29">
        <f t="shared" si="15"/>
        <v>91</v>
      </c>
      <c r="Q48" s="30">
        <f t="shared" si="15"/>
        <v>41.5</v>
      </c>
      <c r="R48" s="218">
        <f>SUM(L48, M48, P48)</f>
        <v>100</v>
      </c>
    </row>
    <row r="49" spans="1:18" s="27" customFormat="1" ht="14.25" customHeight="1" x14ac:dyDescent="0.25">
      <c r="A49" s="102"/>
      <c r="B49" s="74"/>
      <c r="C49" s="109"/>
      <c r="D49" s="102"/>
      <c r="E49" s="60"/>
      <c r="F49" s="59"/>
      <c r="G49" s="57"/>
      <c r="H49" s="72"/>
      <c r="I49" s="34"/>
      <c r="J49" s="34"/>
      <c r="K49" s="33"/>
      <c r="L49" s="34"/>
      <c r="M49" s="34"/>
      <c r="N49" s="34"/>
      <c r="O49" s="34"/>
      <c r="P49" s="34"/>
      <c r="Q49" s="35"/>
      <c r="R49" s="219"/>
    </row>
    <row r="50" spans="1:18" s="27" customFormat="1" ht="14.25" customHeight="1" x14ac:dyDescent="0.25">
      <c r="A50" s="102" t="str">
        <f t="shared" si="5"/>
        <v>YAG1UKLevel 7Female + maleGeneral, applied and forensic sciencesAll</v>
      </c>
      <c r="B50" s="102" t="s">
        <v>253</v>
      </c>
      <c r="C50" s="111" t="str">
        <f>F50</f>
        <v>General, applied and forensic sciences</v>
      </c>
      <c r="D50" s="102" t="s">
        <v>20</v>
      </c>
      <c r="E50" s="53" t="s">
        <v>193</v>
      </c>
      <c r="F50" s="54" t="s">
        <v>143</v>
      </c>
      <c r="G50" s="55" t="s">
        <v>35</v>
      </c>
      <c r="H50" s="71">
        <f t="shared" ref="H50:Q50" si="16">IFERROR(INDEX(all_data, MATCH($A50, All_data_lookupkey, 0), MATCH(H$15, All_data_headings, 0)),"-")</f>
        <v>335</v>
      </c>
      <c r="I50" s="29">
        <f t="shared" si="16"/>
        <v>0.9</v>
      </c>
      <c r="J50" s="29">
        <f t="shared" si="16"/>
        <v>2.5</v>
      </c>
      <c r="K50" s="28">
        <f t="shared" si="16"/>
        <v>320</v>
      </c>
      <c r="L50" s="29">
        <f t="shared" si="16"/>
        <v>3.6</v>
      </c>
      <c r="M50" s="29">
        <f t="shared" si="16"/>
        <v>4.9000000000000004</v>
      </c>
      <c r="N50" s="29">
        <f t="shared" si="16"/>
        <v>72.400000000000006</v>
      </c>
      <c r="O50" s="29">
        <f t="shared" si="16"/>
        <v>84.2</v>
      </c>
      <c r="P50" s="29">
        <f t="shared" si="16"/>
        <v>91.5</v>
      </c>
      <c r="Q50" s="30">
        <f t="shared" si="16"/>
        <v>19.100000000000001</v>
      </c>
      <c r="R50" s="218">
        <f>SUM(L50, M50, P50)</f>
        <v>100</v>
      </c>
    </row>
    <row r="51" spans="1:18" s="27" customFormat="1" ht="14.25" customHeight="1" x14ac:dyDescent="0.25">
      <c r="A51" s="102"/>
      <c r="B51" s="74"/>
      <c r="C51" s="109"/>
      <c r="D51" s="102"/>
      <c r="E51" s="60"/>
      <c r="F51" s="59"/>
      <c r="G51" s="57"/>
      <c r="H51" s="72"/>
      <c r="I51" s="34"/>
      <c r="J51" s="34"/>
      <c r="K51" s="33"/>
      <c r="L51" s="34"/>
      <c r="M51" s="34"/>
      <c r="N51" s="34"/>
      <c r="O51" s="34"/>
      <c r="P51" s="34"/>
      <c r="Q51" s="35"/>
      <c r="R51" s="219"/>
    </row>
    <row r="52" spans="1:18" s="27" customFormat="1" ht="14.25" customHeight="1" x14ac:dyDescent="0.25">
      <c r="A52" s="102" t="str">
        <f t="shared" si="5"/>
        <v>YAG1UKLevel 7Female + maleMathematical sciencesAll</v>
      </c>
      <c r="B52" s="102" t="s">
        <v>253</v>
      </c>
      <c r="C52" s="111" t="str">
        <f>F52</f>
        <v>Mathematical sciences</v>
      </c>
      <c r="D52" s="102" t="s">
        <v>20</v>
      </c>
      <c r="E52" s="53" t="s">
        <v>65</v>
      </c>
      <c r="F52" s="54" t="s">
        <v>66</v>
      </c>
      <c r="G52" s="55" t="s">
        <v>35</v>
      </c>
      <c r="H52" s="71">
        <f t="shared" ref="H52:Q52" si="17">IFERROR(INDEX(all_data, MATCH($A52, All_data_lookupkey, 0), MATCH(H$15, All_data_headings, 0)),"-")</f>
        <v>685</v>
      </c>
      <c r="I52" s="29">
        <f t="shared" si="17"/>
        <v>2</v>
      </c>
      <c r="J52" s="29">
        <f t="shared" si="17"/>
        <v>0.7</v>
      </c>
      <c r="K52" s="28">
        <f t="shared" si="17"/>
        <v>665</v>
      </c>
      <c r="L52" s="29">
        <f t="shared" si="17"/>
        <v>6.6</v>
      </c>
      <c r="M52" s="29">
        <f t="shared" si="17"/>
        <v>6.6</v>
      </c>
      <c r="N52" s="29">
        <f t="shared" si="17"/>
        <v>56.6</v>
      </c>
      <c r="O52" s="29">
        <f t="shared" si="17"/>
        <v>75.8</v>
      </c>
      <c r="P52" s="29">
        <f t="shared" si="17"/>
        <v>86.8</v>
      </c>
      <c r="Q52" s="30">
        <f t="shared" si="17"/>
        <v>30.2</v>
      </c>
      <c r="R52" s="218">
        <f>SUM(L52, M52, P52)</f>
        <v>100</v>
      </c>
    </row>
    <row r="53" spans="1:18" s="27" customFormat="1" ht="14.25" customHeight="1" x14ac:dyDescent="0.25">
      <c r="A53" s="102"/>
      <c r="B53" s="74"/>
      <c r="C53" s="109"/>
      <c r="D53" s="102"/>
      <c r="E53" s="60"/>
      <c r="F53" s="59"/>
      <c r="G53" s="57"/>
      <c r="H53" s="72"/>
      <c r="I53" s="34"/>
      <c r="J53" s="34"/>
      <c r="K53" s="33"/>
      <c r="L53" s="34"/>
      <c r="M53" s="34"/>
      <c r="N53" s="34"/>
      <c r="O53" s="34"/>
      <c r="P53" s="34"/>
      <c r="Q53" s="35"/>
      <c r="R53" s="219"/>
    </row>
    <row r="54" spans="1:18" s="27" customFormat="1" ht="14.25" customHeight="1" x14ac:dyDescent="0.25">
      <c r="A54" s="102" t="str">
        <f t="shared" si="5"/>
        <v>YAG1UKLevel 7Female + maleEngineeringAll</v>
      </c>
      <c r="B54" s="102" t="s">
        <v>253</v>
      </c>
      <c r="C54" s="111" t="str">
        <f>F54</f>
        <v>Engineering</v>
      </c>
      <c r="D54" s="102" t="s">
        <v>20</v>
      </c>
      <c r="E54" s="53" t="s">
        <v>67</v>
      </c>
      <c r="F54" s="54" t="s">
        <v>68</v>
      </c>
      <c r="G54" s="55" t="s">
        <v>35</v>
      </c>
      <c r="H54" s="71">
        <f t="shared" ref="H54:Q54" si="18">IFERROR(INDEX(all_data, MATCH($A54, All_data_lookupkey, 0), MATCH(H$15, All_data_headings, 0)),"-")</f>
        <v>2865</v>
      </c>
      <c r="I54" s="29">
        <f t="shared" si="18"/>
        <v>3.8</v>
      </c>
      <c r="J54" s="29">
        <f t="shared" si="18"/>
        <v>1.8</v>
      </c>
      <c r="K54" s="28">
        <f t="shared" si="18"/>
        <v>2705</v>
      </c>
      <c r="L54" s="29">
        <f t="shared" si="18"/>
        <v>8.5</v>
      </c>
      <c r="M54" s="29">
        <f t="shared" si="18"/>
        <v>5.4</v>
      </c>
      <c r="N54" s="29">
        <f t="shared" si="18"/>
        <v>72.8</v>
      </c>
      <c r="O54" s="29">
        <f t="shared" si="18"/>
        <v>82.1</v>
      </c>
      <c r="P54" s="29">
        <f t="shared" si="18"/>
        <v>86.1</v>
      </c>
      <c r="Q54" s="30">
        <f t="shared" si="18"/>
        <v>13.3</v>
      </c>
      <c r="R54" s="218">
        <f>SUM(L54, M54, P54)</f>
        <v>100</v>
      </c>
    </row>
    <row r="55" spans="1:18" s="27" customFormat="1" ht="15" x14ac:dyDescent="0.25">
      <c r="A55" s="102"/>
      <c r="B55" s="74"/>
      <c r="C55" s="109"/>
      <c r="D55" s="102"/>
      <c r="E55" s="60"/>
      <c r="F55" s="59"/>
      <c r="G55" s="57"/>
      <c r="H55" s="72"/>
      <c r="I55" s="34"/>
      <c r="J55" s="34"/>
      <c r="K55" s="33"/>
      <c r="L55" s="34"/>
      <c r="M55" s="34"/>
      <c r="N55" s="34"/>
      <c r="O55" s="34"/>
      <c r="P55" s="34"/>
      <c r="Q55" s="35"/>
      <c r="R55" s="219"/>
    </row>
    <row r="56" spans="1:18" s="27" customFormat="1" ht="15" x14ac:dyDescent="0.25">
      <c r="A56" s="102" t="str">
        <f t="shared" si="5"/>
        <v>YAG1UKLevel 7Female + maleMaterials and technologyAll</v>
      </c>
      <c r="B56" s="102" t="s">
        <v>253</v>
      </c>
      <c r="C56" s="111" t="str">
        <f>F56</f>
        <v>Materials and technology</v>
      </c>
      <c r="D56" s="102" t="s">
        <v>20</v>
      </c>
      <c r="E56" s="53" t="s">
        <v>194</v>
      </c>
      <c r="F56" s="54" t="s">
        <v>145</v>
      </c>
      <c r="G56" s="55" t="s">
        <v>35</v>
      </c>
      <c r="H56" s="71">
        <f t="shared" ref="H56:Q56" si="19">IFERROR(INDEX(all_data, MATCH($A56, All_data_lookupkey, 0), MATCH(H$15, All_data_headings, 0)),"-")</f>
        <v>505</v>
      </c>
      <c r="I56" s="29">
        <f t="shared" si="19"/>
        <v>2.5</v>
      </c>
      <c r="J56" s="29">
        <f t="shared" si="19"/>
        <v>2</v>
      </c>
      <c r="K56" s="28">
        <f t="shared" si="19"/>
        <v>480</v>
      </c>
      <c r="L56" s="29">
        <f t="shared" si="19"/>
        <v>8.6999999999999993</v>
      </c>
      <c r="M56" s="29">
        <f t="shared" si="19"/>
        <v>5.7</v>
      </c>
      <c r="N56" s="29">
        <f t="shared" si="19"/>
        <v>58.2</v>
      </c>
      <c r="O56" s="29">
        <f t="shared" si="19"/>
        <v>77.099999999999994</v>
      </c>
      <c r="P56" s="29">
        <f t="shared" si="19"/>
        <v>85.6</v>
      </c>
      <c r="Q56" s="30">
        <f t="shared" si="19"/>
        <v>27.3</v>
      </c>
      <c r="R56" s="218">
        <f>SUM(L56, M56, P56)</f>
        <v>100</v>
      </c>
    </row>
    <row r="57" spans="1:18" s="27" customFormat="1" ht="15" x14ac:dyDescent="0.25">
      <c r="A57" s="102"/>
      <c r="B57" s="74"/>
      <c r="C57" s="109"/>
      <c r="D57" s="102"/>
      <c r="E57" s="60"/>
      <c r="F57" s="59"/>
      <c r="G57" s="57"/>
      <c r="H57" s="72"/>
      <c r="I57" s="34"/>
      <c r="J57" s="34"/>
      <c r="K57" s="33"/>
      <c r="L57" s="34"/>
      <c r="M57" s="34"/>
      <c r="N57" s="34"/>
      <c r="O57" s="34"/>
      <c r="P57" s="34"/>
      <c r="Q57" s="35"/>
      <c r="R57" s="219"/>
    </row>
    <row r="58" spans="1:18" s="27" customFormat="1" ht="15" x14ac:dyDescent="0.25">
      <c r="A58" s="102" t="str">
        <f t="shared" si="5"/>
        <v>YAG1UKLevel 7Female + maleComputingAll</v>
      </c>
      <c r="B58" s="102" t="s">
        <v>253</v>
      </c>
      <c r="C58" s="111" t="str">
        <f>F58</f>
        <v>Computing</v>
      </c>
      <c r="D58" s="102" t="s">
        <v>20</v>
      </c>
      <c r="E58" s="53" t="s">
        <v>70</v>
      </c>
      <c r="F58" s="54" t="s">
        <v>71</v>
      </c>
      <c r="G58" s="55" t="s">
        <v>35</v>
      </c>
      <c r="H58" s="71">
        <f t="shared" ref="H58:Q58" si="20">IFERROR(INDEX(all_data, MATCH($A58, All_data_lookupkey, 0), MATCH(H$15, All_data_headings, 0)),"-")</f>
        <v>2020</v>
      </c>
      <c r="I58" s="29">
        <f t="shared" si="20"/>
        <v>2.9</v>
      </c>
      <c r="J58" s="29">
        <f t="shared" si="20"/>
        <v>1.4</v>
      </c>
      <c r="K58" s="28">
        <f t="shared" si="20"/>
        <v>1935</v>
      </c>
      <c r="L58" s="29">
        <f t="shared" si="20"/>
        <v>8.4</v>
      </c>
      <c r="M58" s="29">
        <f t="shared" si="20"/>
        <v>5.9</v>
      </c>
      <c r="N58" s="29">
        <f t="shared" si="20"/>
        <v>72.3</v>
      </c>
      <c r="O58" s="29">
        <f t="shared" si="20"/>
        <v>81.599999999999994</v>
      </c>
      <c r="P58" s="29">
        <f t="shared" si="20"/>
        <v>85.7</v>
      </c>
      <c r="Q58" s="30">
        <f t="shared" si="20"/>
        <v>13.4</v>
      </c>
      <c r="R58" s="218">
        <f>SUM(L58, M58, P58)</f>
        <v>100</v>
      </c>
    </row>
    <row r="59" spans="1:18" s="27" customFormat="1" ht="15" x14ac:dyDescent="0.25">
      <c r="A59" s="102"/>
      <c r="B59" s="74"/>
      <c r="C59" s="109"/>
      <c r="D59" s="102"/>
      <c r="E59" s="60"/>
      <c r="F59" s="59"/>
      <c r="G59" s="57"/>
      <c r="H59" s="72"/>
      <c r="I59" s="34"/>
      <c r="J59" s="34"/>
      <c r="K59" s="33"/>
      <c r="L59" s="34"/>
      <c r="M59" s="34"/>
      <c r="N59" s="34"/>
      <c r="O59" s="34"/>
      <c r="P59" s="34"/>
      <c r="Q59" s="35"/>
      <c r="R59" s="219"/>
    </row>
    <row r="60" spans="1:18" s="27" customFormat="1" ht="15" x14ac:dyDescent="0.25">
      <c r="A60" s="102" t="str">
        <f t="shared" si="5"/>
        <v>YAG1UKLevel 7Female + maleArchitecture, building and planningAll</v>
      </c>
      <c r="B60" s="102" t="s">
        <v>253</v>
      </c>
      <c r="C60" s="111" t="str">
        <f>F60</f>
        <v>Architecture, building and planning</v>
      </c>
      <c r="D60" s="102" t="s">
        <v>20</v>
      </c>
      <c r="E60" s="53" t="s">
        <v>73</v>
      </c>
      <c r="F60" s="54" t="s">
        <v>74</v>
      </c>
      <c r="G60" s="55" t="s">
        <v>35</v>
      </c>
      <c r="H60" s="71">
        <f t="shared" ref="H60:Q60" si="21">IFERROR(INDEX(all_data, MATCH($A60, All_data_lookupkey, 0), MATCH(H$15, All_data_headings, 0)),"-")</f>
        <v>3550</v>
      </c>
      <c r="I60" s="29">
        <f t="shared" si="21"/>
        <v>2.1</v>
      </c>
      <c r="J60" s="29">
        <f t="shared" si="21"/>
        <v>1.6</v>
      </c>
      <c r="K60" s="28">
        <f t="shared" si="21"/>
        <v>3415</v>
      </c>
      <c r="L60" s="29">
        <f t="shared" si="21"/>
        <v>5</v>
      </c>
      <c r="M60" s="29">
        <f t="shared" si="21"/>
        <v>5.3</v>
      </c>
      <c r="N60" s="29">
        <f t="shared" si="21"/>
        <v>77.7</v>
      </c>
      <c r="O60" s="29">
        <f t="shared" si="21"/>
        <v>87.6</v>
      </c>
      <c r="P60" s="29">
        <f t="shared" si="21"/>
        <v>89.7</v>
      </c>
      <c r="Q60" s="30">
        <f t="shared" si="21"/>
        <v>12</v>
      </c>
      <c r="R60" s="218">
        <f>SUM(L60, M60, P60)</f>
        <v>100</v>
      </c>
    </row>
    <row r="61" spans="1:18" s="27" customFormat="1" ht="15" x14ac:dyDescent="0.25">
      <c r="A61" s="102"/>
      <c r="B61" s="74"/>
      <c r="C61" s="109"/>
      <c r="D61" s="102"/>
      <c r="E61" s="60"/>
      <c r="F61" s="59"/>
      <c r="G61" s="57"/>
      <c r="H61" s="72"/>
      <c r="I61" s="34"/>
      <c r="J61" s="34"/>
      <c r="K61" s="33"/>
      <c r="L61" s="34"/>
      <c r="M61" s="34"/>
      <c r="N61" s="34"/>
      <c r="O61" s="34"/>
      <c r="P61" s="34"/>
      <c r="Q61" s="35"/>
      <c r="R61" s="219"/>
    </row>
    <row r="62" spans="1:18" s="27" customFormat="1" ht="15" x14ac:dyDescent="0.25">
      <c r="A62" s="102" t="str">
        <f t="shared" si="5"/>
        <v>YAG1UKLevel 7Female + maleSociology, social policy and anthropologyAll</v>
      </c>
      <c r="B62" s="102" t="s">
        <v>253</v>
      </c>
      <c r="C62" s="111" t="str">
        <f>F62</f>
        <v>Sociology, social policy and anthropology</v>
      </c>
      <c r="D62" s="102" t="s">
        <v>20</v>
      </c>
      <c r="E62" s="53" t="s">
        <v>76</v>
      </c>
      <c r="F62" s="54" t="s">
        <v>77</v>
      </c>
      <c r="G62" s="55" t="s">
        <v>35</v>
      </c>
      <c r="H62" s="71">
        <f t="shared" ref="H62:Q62" si="22">IFERROR(INDEX(all_data, MATCH($A62, All_data_lookupkey, 0), MATCH(H$15, All_data_headings, 0)),"-")</f>
        <v>2910</v>
      </c>
      <c r="I62" s="29">
        <f t="shared" si="22"/>
        <v>2.6</v>
      </c>
      <c r="J62" s="29">
        <f t="shared" si="22"/>
        <v>1</v>
      </c>
      <c r="K62" s="28">
        <f t="shared" si="22"/>
        <v>2810</v>
      </c>
      <c r="L62" s="29">
        <f t="shared" si="22"/>
        <v>7.4</v>
      </c>
      <c r="M62" s="29">
        <f t="shared" si="22"/>
        <v>6.4</v>
      </c>
      <c r="N62" s="29">
        <f t="shared" si="22"/>
        <v>66.3</v>
      </c>
      <c r="O62" s="29">
        <f t="shared" si="22"/>
        <v>80</v>
      </c>
      <c r="P62" s="29">
        <f t="shared" si="22"/>
        <v>86.2</v>
      </c>
      <c r="Q62" s="30">
        <f t="shared" si="22"/>
        <v>19.899999999999999</v>
      </c>
      <c r="R62" s="218">
        <f>SUM(L62, M62, P62)</f>
        <v>100</v>
      </c>
    </row>
    <row r="63" spans="1:18" s="27" customFormat="1" x14ac:dyDescent="0.2">
      <c r="A63" s="102"/>
      <c r="B63" s="74"/>
      <c r="C63" s="109"/>
      <c r="D63" s="102"/>
      <c r="E63" s="60"/>
      <c r="F63" s="59"/>
      <c r="G63" s="57"/>
      <c r="H63" s="72"/>
      <c r="I63" s="34"/>
      <c r="J63" s="34"/>
      <c r="K63" s="33"/>
      <c r="L63" s="34"/>
      <c r="M63" s="34"/>
      <c r="N63" s="34"/>
      <c r="O63" s="34"/>
      <c r="P63" s="34"/>
      <c r="Q63" s="35"/>
      <c r="R63" s="220"/>
    </row>
    <row r="64" spans="1:18" s="27" customFormat="1" ht="15" x14ac:dyDescent="0.25">
      <c r="A64" s="102" t="str">
        <f t="shared" si="5"/>
        <v>YAG1UKLevel 7Female + maleEconomicsAll</v>
      </c>
      <c r="B64" s="102" t="s">
        <v>253</v>
      </c>
      <c r="C64" s="111" t="str">
        <f>F64</f>
        <v>Economics</v>
      </c>
      <c r="D64" s="102" t="s">
        <v>20</v>
      </c>
      <c r="E64" s="53" t="s">
        <v>78</v>
      </c>
      <c r="F64" s="54" t="s">
        <v>79</v>
      </c>
      <c r="G64" s="55" t="s">
        <v>35</v>
      </c>
      <c r="H64" s="71">
        <f t="shared" ref="H64:Q64" si="23">IFERROR(INDEX(all_data, MATCH($A64, All_data_lookupkey, 0), MATCH(H$15, All_data_headings, 0)),"-")</f>
        <v>800</v>
      </c>
      <c r="I64" s="29">
        <f t="shared" si="23"/>
        <v>4.8</v>
      </c>
      <c r="J64" s="29">
        <f t="shared" si="23"/>
        <v>1.6</v>
      </c>
      <c r="K64" s="28">
        <f t="shared" si="23"/>
        <v>750</v>
      </c>
      <c r="L64" s="29">
        <f t="shared" si="23"/>
        <v>7.6</v>
      </c>
      <c r="M64" s="29">
        <f t="shared" si="23"/>
        <v>5.6</v>
      </c>
      <c r="N64" s="29">
        <f t="shared" si="23"/>
        <v>71</v>
      </c>
      <c r="O64" s="29">
        <f t="shared" si="23"/>
        <v>82.8</v>
      </c>
      <c r="P64" s="29">
        <f t="shared" si="23"/>
        <v>86.8</v>
      </c>
      <c r="Q64" s="30">
        <f t="shared" si="23"/>
        <v>15.8</v>
      </c>
      <c r="R64" s="218">
        <f>SUM(L64, M64, P64)</f>
        <v>100</v>
      </c>
    </row>
    <row r="65" spans="1:18" s="27" customFormat="1" ht="15" x14ac:dyDescent="0.25">
      <c r="A65" s="102"/>
      <c r="B65" s="74"/>
      <c r="C65" s="111"/>
      <c r="D65" s="102"/>
      <c r="E65" s="60"/>
      <c r="F65" s="59"/>
      <c r="G65" s="57"/>
      <c r="H65" s="72"/>
      <c r="I65" s="34"/>
      <c r="J65" s="34"/>
      <c r="K65" s="33"/>
      <c r="L65" s="34"/>
      <c r="M65" s="34"/>
      <c r="N65" s="34"/>
      <c r="O65" s="34"/>
      <c r="P65" s="34"/>
      <c r="Q65" s="35"/>
      <c r="R65" s="220"/>
    </row>
    <row r="66" spans="1:18" s="27" customFormat="1" ht="15" x14ac:dyDescent="0.25">
      <c r="A66" s="102" t="str">
        <f t="shared" si="5"/>
        <v>YAG1UKLevel 7Female + malePoliticsAll</v>
      </c>
      <c r="B66" s="102" t="s">
        <v>253</v>
      </c>
      <c r="C66" s="111" t="str">
        <f>F66</f>
        <v>Politics</v>
      </c>
      <c r="D66" s="102" t="s">
        <v>20</v>
      </c>
      <c r="E66" s="53" t="s">
        <v>80</v>
      </c>
      <c r="F66" s="54" t="s">
        <v>81</v>
      </c>
      <c r="G66" s="55" t="s">
        <v>35</v>
      </c>
      <c r="H66" s="71">
        <f t="shared" ref="H66:Q66" si="24">IFERROR(INDEX(all_data, MATCH($A66, All_data_lookupkey, 0), MATCH(H$15, All_data_headings, 0)),"-")</f>
        <v>1770</v>
      </c>
      <c r="I66" s="29">
        <f t="shared" si="24"/>
        <v>3.6</v>
      </c>
      <c r="J66" s="29">
        <f t="shared" si="24"/>
        <v>1.5</v>
      </c>
      <c r="K66" s="28">
        <f t="shared" si="24"/>
        <v>1680</v>
      </c>
      <c r="L66" s="29">
        <f t="shared" si="24"/>
        <v>11.9</v>
      </c>
      <c r="M66" s="29">
        <f t="shared" si="24"/>
        <v>8</v>
      </c>
      <c r="N66" s="29">
        <f t="shared" si="24"/>
        <v>66.400000000000006</v>
      </c>
      <c r="O66" s="29">
        <f t="shared" si="24"/>
        <v>75.3</v>
      </c>
      <c r="P66" s="29">
        <f t="shared" si="24"/>
        <v>80.099999999999994</v>
      </c>
      <c r="Q66" s="30">
        <f t="shared" si="24"/>
        <v>13.7</v>
      </c>
      <c r="R66" s="218">
        <f>SUM(L66, M66, P66)</f>
        <v>100</v>
      </c>
    </row>
    <row r="67" spans="1:18" s="27" customFormat="1" ht="15.75" customHeight="1" x14ac:dyDescent="0.25">
      <c r="A67" s="102"/>
      <c r="B67" s="74"/>
      <c r="C67" s="111"/>
      <c r="D67" s="102"/>
      <c r="E67" s="60"/>
      <c r="F67" s="59"/>
      <c r="G67" s="57"/>
      <c r="H67" s="72"/>
      <c r="I67" s="34"/>
      <c r="J67" s="34"/>
      <c r="K67" s="33"/>
      <c r="L67" s="34"/>
      <c r="M67" s="34"/>
      <c r="N67" s="34"/>
      <c r="O67" s="34"/>
      <c r="P67" s="34"/>
      <c r="Q67" s="35"/>
      <c r="R67" s="220"/>
    </row>
    <row r="68" spans="1:18" s="27" customFormat="1" ht="15" x14ac:dyDescent="0.25">
      <c r="A68" s="102" t="str">
        <f t="shared" si="5"/>
        <v>YAG1UKLevel 7Female + maleHealth and social careAll</v>
      </c>
      <c r="B68" s="102" t="s">
        <v>253</v>
      </c>
      <c r="C68" s="111" t="str">
        <f>F68</f>
        <v>Health and social care</v>
      </c>
      <c r="D68" s="102" t="s">
        <v>20</v>
      </c>
      <c r="E68" s="53" t="s">
        <v>82</v>
      </c>
      <c r="F68" s="54" t="s">
        <v>83</v>
      </c>
      <c r="G68" s="55" t="s">
        <v>35</v>
      </c>
      <c r="H68" s="71">
        <f t="shared" ref="H68:Q68" si="25">IFERROR(INDEX(all_data, MATCH($A68, All_data_lookupkey, 0), MATCH(H$15, All_data_headings, 0)),"-")</f>
        <v>3660</v>
      </c>
      <c r="I68" s="29">
        <f t="shared" si="25"/>
        <v>2</v>
      </c>
      <c r="J68" s="29">
        <f t="shared" si="25"/>
        <v>0.3</v>
      </c>
      <c r="K68" s="28">
        <f t="shared" si="25"/>
        <v>3580</v>
      </c>
      <c r="L68" s="29">
        <f t="shared" si="25"/>
        <v>2.2000000000000002</v>
      </c>
      <c r="M68" s="29">
        <f t="shared" si="25"/>
        <v>2.8</v>
      </c>
      <c r="N68" s="29">
        <f t="shared" si="25"/>
        <v>72</v>
      </c>
      <c r="O68" s="29">
        <f t="shared" si="25"/>
        <v>92.8</v>
      </c>
      <c r="P68" s="29">
        <f t="shared" si="25"/>
        <v>95</v>
      </c>
      <c r="Q68" s="30">
        <f t="shared" si="25"/>
        <v>23</v>
      </c>
      <c r="R68" s="218">
        <f>SUM(L68, M68, P68)</f>
        <v>100</v>
      </c>
    </row>
    <row r="69" spans="1:18" s="27" customFormat="1" ht="15" x14ac:dyDescent="0.25">
      <c r="A69" s="102"/>
      <c r="B69" s="74"/>
      <c r="C69" s="111"/>
      <c r="D69" s="102"/>
      <c r="E69" s="60"/>
      <c r="F69" s="59"/>
      <c r="G69" s="57"/>
      <c r="H69" s="72"/>
      <c r="I69" s="34"/>
      <c r="J69" s="34"/>
      <c r="K69" s="33"/>
      <c r="L69" s="34"/>
      <c r="M69" s="34"/>
      <c r="N69" s="34"/>
      <c r="O69" s="34"/>
      <c r="P69" s="34"/>
      <c r="Q69" s="35"/>
      <c r="R69" s="220"/>
    </row>
    <row r="70" spans="1:18" s="27" customFormat="1" ht="16.5" customHeight="1" x14ac:dyDescent="0.25">
      <c r="A70" s="102" t="str">
        <f t="shared" si="5"/>
        <v>YAG1UKLevel 7Female + maleLawAll</v>
      </c>
      <c r="B70" s="102" t="s">
        <v>253</v>
      </c>
      <c r="C70" s="111" t="str">
        <f>F70</f>
        <v>Law</v>
      </c>
      <c r="D70" s="102" t="s">
        <v>20</v>
      </c>
      <c r="E70" s="53" t="s">
        <v>84</v>
      </c>
      <c r="F70" s="54" t="s">
        <v>85</v>
      </c>
      <c r="G70" s="55" t="s">
        <v>35</v>
      </c>
      <c r="H70" s="71">
        <f t="shared" ref="H70:Q70" si="26">IFERROR(INDEX(all_data, MATCH($A70, All_data_lookupkey, 0), MATCH(H$15, All_data_headings, 0)),"-")</f>
        <v>3745</v>
      </c>
      <c r="I70" s="29">
        <f t="shared" si="26"/>
        <v>3</v>
      </c>
      <c r="J70" s="29">
        <f t="shared" si="26"/>
        <v>0.9</v>
      </c>
      <c r="K70" s="28">
        <f t="shared" si="26"/>
        <v>3595</v>
      </c>
      <c r="L70" s="29">
        <f t="shared" si="26"/>
        <v>6.2</v>
      </c>
      <c r="M70" s="29">
        <f t="shared" si="26"/>
        <v>5.4</v>
      </c>
      <c r="N70" s="29">
        <f t="shared" si="26"/>
        <v>68.900000000000006</v>
      </c>
      <c r="O70" s="29">
        <f t="shared" si="26"/>
        <v>83.2</v>
      </c>
      <c r="P70" s="29">
        <f t="shared" si="26"/>
        <v>88.4</v>
      </c>
      <c r="Q70" s="30">
        <f t="shared" si="26"/>
        <v>19.600000000000001</v>
      </c>
      <c r="R70" s="218">
        <f>SUM(L70, M70, P70)</f>
        <v>100</v>
      </c>
    </row>
    <row r="71" spans="1:18" s="27" customFormat="1" ht="16.5" customHeight="1" x14ac:dyDescent="0.25">
      <c r="A71" s="102"/>
      <c r="B71" s="74"/>
      <c r="C71" s="111"/>
      <c r="D71" s="102"/>
      <c r="E71" s="61"/>
      <c r="F71" s="57"/>
      <c r="G71" s="55"/>
      <c r="H71" s="72"/>
      <c r="I71" s="34"/>
      <c r="J71" s="34"/>
      <c r="K71" s="33"/>
      <c r="L71" s="34"/>
      <c r="M71" s="34"/>
      <c r="N71" s="34"/>
      <c r="O71" s="34"/>
      <c r="P71" s="34"/>
      <c r="Q71" s="35"/>
      <c r="R71" s="220"/>
    </row>
    <row r="72" spans="1:18" s="27" customFormat="1" ht="16.5" customHeight="1" x14ac:dyDescent="0.25">
      <c r="A72" s="102" t="str">
        <f t="shared" si="5"/>
        <v>YAG1UKLevel 7Female + maleBusiness and managementAll</v>
      </c>
      <c r="B72" s="102" t="s">
        <v>253</v>
      </c>
      <c r="C72" s="111" t="str">
        <f>F72</f>
        <v>Business and management</v>
      </c>
      <c r="D72" s="102" t="s">
        <v>20</v>
      </c>
      <c r="E72" s="53" t="s">
        <v>86</v>
      </c>
      <c r="F72" s="54" t="s">
        <v>87</v>
      </c>
      <c r="G72" s="55" t="s">
        <v>35</v>
      </c>
      <c r="H72" s="71">
        <f t="shared" ref="H72:Q72" si="27">IFERROR(INDEX(all_data, MATCH($A72, All_data_lookupkey, 0), MATCH(H$15, All_data_headings, 0)),"-")</f>
        <v>10440</v>
      </c>
      <c r="I72" s="29">
        <f t="shared" si="27"/>
        <v>5.3</v>
      </c>
      <c r="J72" s="29">
        <f t="shared" si="27"/>
        <v>1.2</v>
      </c>
      <c r="K72" s="28">
        <f t="shared" si="27"/>
        <v>9760</v>
      </c>
      <c r="L72" s="29">
        <f t="shared" si="27"/>
        <v>7.9</v>
      </c>
      <c r="M72" s="29">
        <f t="shared" si="27"/>
        <v>5.9</v>
      </c>
      <c r="N72" s="29">
        <f t="shared" si="27"/>
        <v>76.7</v>
      </c>
      <c r="O72" s="29">
        <f t="shared" si="27"/>
        <v>84.1</v>
      </c>
      <c r="P72" s="29">
        <f t="shared" si="27"/>
        <v>86.2</v>
      </c>
      <c r="Q72" s="30">
        <f t="shared" si="27"/>
        <v>9.6</v>
      </c>
      <c r="R72" s="218">
        <f>SUM(L72, M72, P72)</f>
        <v>100</v>
      </c>
    </row>
    <row r="73" spans="1:18" s="27" customFormat="1" ht="16.5" customHeight="1" x14ac:dyDescent="0.25">
      <c r="A73" s="102"/>
      <c r="B73" s="74"/>
      <c r="C73" s="111"/>
      <c r="D73" s="102"/>
      <c r="E73" s="61"/>
      <c r="F73" s="57"/>
      <c r="G73" s="57"/>
      <c r="H73" s="72"/>
      <c r="I73" s="34"/>
      <c r="J73" s="34"/>
      <c r="K73" s="33"/>
      <c r="L73" s="34"/>
      <c r="M73" s="34"/>
      <c r="N73" s="34"/>
      <c r="O73" s="34"/>
      <c r="P73" s="34"/>
      <c r="Q73" s="35"/>
      <c r="R73" s="220"/>
    </row>
    <row r="74" spans="1:18" s="27" customFormat="1" ht="16.5" customHeight="1" x14ac:dyDescent="0.25">
      <c r="A74" s="102" t="str">
        <f t="shared" si="5"/>
        <v>YAG1UKLevel 7Female + maleEnglish studiesAll</v>
      </c>
      <c r="B74" s="102" t="s">
        <v>253</v>
      </c>
      <c r="C74" s="111" t="str">
        <f>F74</f>
        <v>English studies</v>
      </c>
      <c r="D74" s="102" t="s">
        <v>20</v>
      </c>
      <c r="E74" s="53" t="s">
        <v>89</v>
      </c>
      <c r="F74" s="54" t="s">
        <v>90</v>
      </c>
      <c r="G74" s="55" t="s">
        <v>35</v>
      </c>
      <c r="H74" s="71">
        <f t="shared" ref="H74:Q74" si="28">IFERROR(INDEX(all_data, MATCH($A74, All_data_lookupkey, 0), MATCH(H$15, All_data_headings, 0)),"-")</f>
        <v>2280</v>
      </c>
      <c r="I74" s="29">
        <f t="shared" si="28"/>
        <v>1.7</v>
      </c>
      <c r="J74" s="29">
        <f t="shared" si="28"/>
        <v>1.6</v>
      </c>
      <c r="K74" s="28">
        <f t="shared" si="28"/>
        <v>2200</v>
      </c>
      <c r="L74" s="29">
        <f t="shared" si="28"/>
        <v>9.6999999999999993</v>
      </c>
      <c r="M74" s="29">
        <f t="shared" si="28"/>
        <v>7.2</v>
      </c>
      <c r="N74" s="29">
        <f t="shared" si="28"/>
        <v>63</v>
      </c>
      <c r="O74" s="29">
        <f t="shared" si="28"/>
        <v>76.400000000000006</v>
      </c>
      <c r="P74" s="29">
        <f t="shared" si="28"/>
        <v>83.1</v>
      </c>
      <c r="Q74" s="30">
        <f t="shared" si="28"/>
        <v>20</v>
      </c>
      <c r="R74" s="218">
        <f>SUM(L74, M74, P74)</f>
        <v>100</v>
      </c>
    </row>
    <row r="75" spans="1:18" s="27" customFormat="1" ht="16.5" customHeight="1" x14ac:dyDescent="0.2">
      <c r="A75" s="102"/>
      <c r="B75" s="74"/>
      <c r="C75" s="76"/>
      <c r="D75" s="102"/>
      <c r="E75" s="61"/>
      <c r="F75" s="57"/>
      <c r="G75" s="55"/>
      <c r="H75" s="72"/>
      <c r="I75" s="34"/>
      <c r="J75" s="34"/>
      <c r="K75" s="33"/>
      <c r="L75" s="34"/>
      <c r="M75" s="34"/>
      <c r="N75" s="34"/>
      <c r="O75" s="34"/>
      <c r="P75" s="34"/>
      <c r="Q75" s="35"/>
      <c r="R75" s="220"/>
    </row>
    <row r="76" spans="1:18" s="27" customFormat="1" ht="16.5" customHeight="1" x14ac:dyDescent="0.25">
      <c r="A76" s="102" t="str">
        <f t="shared" si="5"/>
        <v>YAG1UKLevel 7Female + maleCeltic studiesAll</v>
      </c>
      <c r="B76" s="102" t="s">
        <v>253</v>
      </c>
      <c r="C76" s="111" t="str">
        <f>F76</f>
        <v>Celtic studies</v>
      </c>
      <c r="D76" s="102" t="s">
        <v>20</v>
      </c>
      <c r="E76" s="53" t="s">
        <v>91</v>
      </c>
      <c r="F76" s="54" t="s">
        <v>92</v>
      </c>
      <c r="G76" s="55" t="s">
        <v>35</v>
      </c>
      <c r="H76" s="71">
        <f t="shared" ref="H76:Q76" si="29">IFERROR(INDEX(all_data, MATCH($A76, All_data_lookupkey, 0), MATCH(H$15, All_data_headings, 0)),"-")</f>
        <v>10</v>
      </c>
      <c r="I76" s="29">
        <f t="shared" si="29"/>
        <v>0</v>
      </c>
      <c r="J76" s="29">
        <f t="shared" si="29"/>
        <v>0</v>
      </c>
      <c r="K76" s="28">
        <f t="shared" si="29"/>
        <v>10</v>
      </c>
      <c r="L76" s="29">
        <f t="shared" si="29"/>
        <v>0</v>
      </c>
      <c r="M76" s="29">
        <f t="shared" si="29"/>
        <v>5</v>
      </c>
      <c r="N76" s="29">
        <f t="shared" si="29"/>
        <v>75</v>
      </c>
      <c r="O76" s="29">
        <f t="shared" si="29"/>
        <v>85</v>
      </c>
      <c r="P76" s="29">
        <f t="shared" si="29"/>
        <v>95</v>
      </c>
      <c r="Q76" s="30">
        <f t="shared" si="29"/>
        <v>20</v>
      </c>
      <c r="R76" s="218">
        <f>SUM(L76, M76, P76)</f>
        <v>100</v>
      </c>
    </row>
    <row r="77" spans="1:18" s="27" customFormat="1" ht="16.5" customHeight="1" x14ac:dyDescent="0.2">
      <c r="A77" s="102"/>
      <c r="B77" s="74"/>
      <c r="C77" s="76"/>
      <c r="D77" s="102"/>
      <c r="E77" s="61"/>
      <c r="F77" s="57"/>
      <c r="G77" s="57"/>
      <c r="H77" s="72"/>
      <c r="I77" s="34"/>
      <c r="J77" s="34"/>
      <c r="K77" s="33"/>
      <c r="L77" s="34"/>
      <c r="M77" s="34"/>
      <c r="N77" s="34"/>
      <c r="O77" s="34"/>
      <c r="P77" s="34"/>
      <c r="Q77" s="35"/>
      <c r="R77" s="220"/>
    </row>
    <row r="78" spans="1:18" s="27" customFormat="1" ht="16.5" customHeight="1" x14ac:dyDescent="0.25">
      <c r="A78" s="102" t="str">
        <f t="shared" si="5"/>
        <v>YAG1UKLevel 7Female + maleLanguages and area studiesAll</v>
      </c>
      <c r="B78" s="102" t="s">
        <v>253</v>
      </c>
      <c r="C78" s="111" t="str">
        <f>F78</f>
        <v>Languages and area studies</v>
      </c>
      <c r="D78" s="102" t="s">
        <v>20</v>
      </c>
      <c r="E78" s="53" t="s">
        <v>196</v>
      </c>
      <c r="F78" s="54" t="s">
        <v>168</v>
      </c>
      <c r="G78" s="55" t="s">
        <v>35</v>
      </c>
      <c r="H78" s="71">
        <f t="shared" ref="H78:Q78" si="30">IFERROR(INDEX(all_data, MATCH($A78, All_data_lookupkey, 0), MATCH(H$15, All_data_headings, 0)),"-")</f>
        <v>870</v>
      </c>
      <c r="I78" s="29">
        <f t="shared" si="30"/>
        <v>2</v>
      </c>
      <c r="J78" s="29">
        <f t="shared" si="30"/>
        <v>3</v>
      </c>
      <c r="K78" s="28">
        <f t="shared" si="30"/>
        <v>825</v>
      </c>
      <c r="L78" s="29">
        <f t="shared" si="30"/>
        <v>15.1</v>
      </c>
      <c r="M78" s="29">
        <f t="shared" si="30"/>
        <v>7</v>
      </c>
      <c r="N78" s="29">
        <f t="shared" si="30"/>
        <v>57.2</v>
      </c>
      <c r="O78" s="29">
        <f t="shared" si="30"/>
        <v>69.599999999999994</v>
      </c>
      <c r="P78" s="29">
        <f t="shared" si="30"/>
        <v>77.8</v>
      </c>
      <c r="Q78" s="30">
        <f t="shared" si="30"/>
        <v>20.6</v>
      </c>
      <c r="R78" s="218">
        <f>SUM(L78, M78, P78)</f>
        <v>99.9</v>
      </c>
    </row>
    <row r="79" spans="1:18" s="27" customFormat="1" ht="16.5" customHeight="1" x14ac:dyDescent="0.2">
      <c r="A79" s="102"/>
      <c r="B79" s="74"/>
      <c r="C79" s="76"/>
      <c r="D79" s="102"/>
      <c r="E79" s="61"/>
      <c r="F79" s="57"/>
      <c r="G79" s="55"/>
      <c r="H79" s="72"/>
      <c r="I79" s="34"/>
      <c r="J79" s="34"/>
      <c r="K79" s="33"/>
      <c r="L79" s="34"/>
      <c r="M79" s="34"/>
      <c r="N79" s="34"/>
      <c r="O79" s="34"/>
      <c r="P79" s="34"/>
      <c r="Q79" s="35"/>
      <c r="R79" s="220"/>
    </row>
    <row r="80" spans="1:18" s="27" customFormat="1" ht="16.5" customHeight="1" x14ac:dyDescent="0.25">
      <c r="A80" s="102" t="str">
        <f t="shared" si="5"/>
        <v>YAG1UKLevel 7Female + maleHistory and archaeologyAll</v>
      </c>
      <c r="B80" s="102" t="s">
        <v>253</v>
      </c>
      <c r="C80" s="111" t="str">
        <f>F80</f>
        <v>History and archaeology</v>
      </c>
      <c r="D80" s="102" t="s">
        <v>20</v>
      </c>
      <c r="E80" s="53" t="s">
        <v>94</v>
      </c>
      <c r="F80" s="54" t="s">
        <v>95</v>
      </c>
      <c r="G80" s="55" t="s">
        <v>35</v>
      </c>
      <c r="H80" s="71">
        <f t="shared" ref="H80:Q80" si="31">IFERROR(INDEX(all_data, MATCH($A80, All_data_lookupkey, 0), MATCH(H$15, All_data_headings, 0)),"-")</f>
        <v>2485</v>
      </c>
      <c r="I80" s="29">
        <f t="shared" si="31"/>
        <v>1.2</v>
      </c>
      <c r="J80" s="29">
        <f t="shared" si="31"/>
        <v>0.8</v>
      </c>
      <c r="K80" s="28">
        <f t="shared" si="31"/>
        <v>2435</v>
      </c>
      <c r="L80" s="29">
        <f t="shared" si="31"/>
        <v>8.4</v>
      </c>
      <c r="M80" s="29">
        <f t="shared" si="31"/>
        <v>5.2</v>
      </c>
      <c r="N80" s="29">
        <f t="shared" si="31"/>
        <v>57</v>
      </c>
      <c r="O80" s="29">
        <f t="shared" si="31"/>
        <v>76.2</v>
      </c>
      <c r="P80" s="29">
        <f t="shared" si="31"/>
        <v>86.4</v>
      </c>
      <c r="Q80" s="30">
        <f t="shared" si="31"/>
        <v>29.4</v>
      </c>
      <c r="R80" s="218">
        <f>SUM(L80, M80, P80)</f>
        <v>100</v>
      </c>
    </row>
    <row r="81" spans="1:18" s="27" customFormat="1" ht="16.5" customHeight="1" x14ac:dyDescent="0.2">
      <c r="A81" s="102"/>
      <c r="B81" s="74"/>
      <c r="C81" s="76"/>
      <c r="D81" s="102"/>
      <c r="E81" s="61"/>
      <c r="F81" s="57"/>
      <c r="G81" s="57"/>
      <c r="H81" s="72"/>
      <c r="I81" s="34"/>
      <c r="J81" s="34"/>
      <c r="K81" s="33"/>
      <c r="L81" s="34"/>
      <c r="M81" s="34"/>
      <c r="N81" s="34"/>
      <c r="O81" s="34"/>
      <c r="P81" s="34"/>
      <c r="Q81" s="35"/>
      <c r="R81" s="220"/>
    </row>
    <row r="82" spans="1:18" s="27" customFormat="1" ht="16.5" customHeight="1" x14ac:dyDescent="0.25">
      <c r="A82" s="102" t="str">
        <f t="shared" si="5"/>
        <v>YAG1UKLevel 7Female + malePhilosophy and religious studiesAll</v>
      </c>
      <c r="B82" s="102" t="s">
        <v>253</v>
      </c>
      <c r="C82" s="111" t="str">
        <f>F82</f>
        <v>Philosophy and religious studies</v>
      </c>
      <c r="D82" s="102" t="s">
        <v>20</v>
      </c>
      <c r="E82" s="53" t="s">
        <v>96</v>
      </c>
      <c r="F82" s="54" t="s">
        <v>97</v>
      </c>
      <c r="G82" s="55" t="s">
        <v>35</v>
      </c>
      <c r="H82" s="71">
        <f t="shared" ref="H82:Q82" si="32">IFERROR(INDEX(all_data, MATCH($A82, All_data_lookupkey, 0), MATCH(H$15, All_data_headings, 0)),"-")</f>
        <v>905</v>
      </c>
      <c r="I82" s="29">
        <f t="shared" si="32"/>
        <v>2.9</v>
      </c>
      <c r="J82" s="29">
        <f t="shared" si="32"/>
        <v>0.9</v>
      </c>
      <c r="K82" s="28">
        <f t="shared" si="32"/>
        <v>870</v>
      </c>
      <c r="L82" s="29">
        <f t="shared" si="32"/>
        <v>13.9</v>
      </c>
      <c r="M82" s="29">
        <f t="shared" si="32"/>
        <v>3.9</v>
      </c>
      <c r="N82" s="29">
        <f t="shared" si="32"/>
        <v>52.6</v>
      </c>
      <c r="O82" s="29">
        <f t="shared" si="32"/>
        <v>70.5</v>
      </c>
      <c r="P82" s="29">
        <f t="shared" si="32"/>
        <v>82.1</v>
      </c>
      <c r="Q82" s="30">
        <f t="shared" si="32"/>
        <v>29.6</v>
      </c>
      <c r="R82" s="218">
        <f>SUM(L82, M82, P82)</f>
        <v>99.899999999999991</v>
      </c>
    </row>
    <row r="83" spans="1:18" s="27" customFormat="1" ht="16.5" customHeight="1" x14ac:dyDescent="0.2">
      <c r="A83" s="102"/>
      <c r="B83" s="74"/>
      <c r="C83" s="76"/>
      <c r="D83" s="102"/>
      <c r="E83" s="61"/>
      <c r="F83" s="57"/>
      <c r="G83" s="55"/>
      <c r="H83" s="72"/>
      <c r="I83" s="34"/>
      <c r="J83" s="34"/>
      <c r="K83" s="33"/>
      <c r="L83" s="34"/>
      <c r="M83" s="34"/>
      <c r="N83" s="34"/>
      <c r="O83" s="34"/>
      <c r="P83" s="34"/>
      <c r="Q83" s="35"/>
      <c r="R83" s="220"/>
    </row>
    <row r="84" spans="1:18" s="27" customFormat="1" ht="16.5" customHeight="1" x14ac:dyDescent="0.25">
      <c r="A84" s="102" t="str">
        <f t="shared" si="5"/>
        <v>YAG1UKLevel 7Female + maleEducation and teachingAll</v>
      </c>
      <c r="B84" s="102" t="s">
        <v>253</v>
      </c>
      <c r="C84" s="111" t="str">
        <f>F84</f>
        <v>Education and teaching</v>
      </c>
      <c r="D84" s="102" t="s">
        <v>20</v>
      </c>
      <c r="E84" s="53" t="s">
        <v>100</v>
      </c>
      <c r="F84" s="54" t="s">
        <v>101</v>
      </c>
      <c r="G84" s="55" t="s">
        <v>35</v>
      </c>
      <c r="H84" s="71">
        <f t="shared" ref="H84:Q84" si="33">IFERROR(INDEX(all_data, MATCH($A84, All_data_lookupkey, 0), MATCH(H$15, All_data_headings, 0)),"-")</f>
        <v>13480</v>
      </c>
      <c r="I84" s="29">
        <f t="shared" si="33"/>
        <v>3</v>
      </c>
      <c r="J84" s="29">
        <f t="shared" si="33"/>
        <v>1.5</v>
      </c>
      <c r="K84" s="28">
        <f t="shared" si="33"/>
        <v>12870</v>
      </c>
      <c r="L84" s="29">
        <f t="shared" si="33"/>
        <v>4.9000000000000004</v>
      </c>
      <c r="M84" s="29">
        <f t="shared" si="33"/>
        <v>3.2</v>
      </c>
      <c r="N84" s="29">
        <f t="shared" si="33"/>
        <v>76.8</v>
      </c>
      <c r="O84" s="29">
        <f t="shared" si="33"/>
        <v>89.3</v>
      </c>
      <c r="P84" s="29">
        <f t="shared" si="33"/>
        <v>91.8</v>
      </c>
      <c r="Q84" s="30">
        <f t="shared" si="33"/>
        <v>15</v>
      </c>
      <c r="R84" s="218">
        <f>SUM(L84, M84, P84)</f>
        <v>99.9</v>
      </c>
    </row>
    <row r="85" spans="1:18" s="27" customFormat="1" ht="16.5" customHeight="1" x14ac:dyDescent="0.2">
      <c r="A85" s="102"/>
      <c r="B85" s="74"/>
      <c r="C85" s="76"/>
      <c r="D85" s="102"/>
      <c r="E85" s="61"/>
      <c r="F85" s="57"/>
      <c r="G85" s="57"/>
      <c r="H85" s="72"/>
      <c r="I85" s="34"/>
      <c r="J85" s="34"/>
      <c r="K85" s="33"/>
      <c r="L85" s="34"/>
      <c r="M85" s="34"/>
      <c r="N85" s="34"/>
      <c r="O85" s="34"/>
      <c r="P85" s="34"/>
      <c r="Q85" s="35"/>
      <c r="R85" s="220"/>
    </row>
    <row r="86" spans="1:18" s="27" customFormat="1" ht="16.5" customHeight="1" x14ac:dyDescent="0.25">
      <c r="A86" s="102" t="str">
        <f t="shared" si="5"/>
        <v>YAG1UKLevel 7Female + maleCombined and general studiesAll</v>
      </c>
      <c r="B86" s="102" t="s">
        <v>253</v>
      </c>
      <c r="C86" s="111" t="str">
        <f>F86</f>
        <v>Combined and general studies</v>
      </c>
      <c r="D86" s="102" t="s">
        <v>20</v>
      </c>
      <c r="E86" s="53" t="s">
        <v>102</v>
      </c>
      <c r="F86" s="54" t="s">
        <v>103</v>
      </c>
      <c r="G86" s="55" t="s">
        <v>35</v>
      </c>
      <c r="H86" s="71">
        <f t="shared" ref="H86:Q86" si="34">IFERROR(INDEX(all_data, MATCH($A86, All_data_lookupkey, 0), MATCH(H$15, All_data_headings, 0)),"-")</f>
        <v>475</v>
      </c>
      <c r="I86" s="29">
        <f t="shared" si="34"/>
        <v>2.2000000000000002</v>
      </c>
      <c r="J86" s="29">
        <f t="shared" si="34"/>
        <v>0.2</v>
      </c>
      <c r="K86" s="28">
        <f t="shared" si="34"/>
        <v>465</v>
      </c>
      <c r="L86" s="29">
        <f t="shared" si="34"/>
        <v>4.3</v>
      </c>
      <c r="M86" s="29">
        <f t="shared" si="34"/>
        <v>2.6</v>
      </c>
      <c r="N86" s="29">
        <f t="shared" si="34"/>
        <v>45.9</v>
      </c>
      <c r="O86" s="29">
        <f t="shared" si="34"/>
        <v>83</v>
      </c>
      <c r="P86" s="29">
        <f t="shared" si="34"/>
        <v>93.1</v>
      </c>
      <c r="Q86" s="30">
        <f t="shared" si="34"/>
        <v>47.2</v>
      </c>
      <c r="R86" s="218">
        <f>SUM(L86, M86, P86)</f>
        <v>100</v>
      </c>
    </row>
    <row r="87" spans="1:18" s="27" customFormat="1" ht="16.5" customHeight="1" x14ac:dyDescent="0.2">
      <c r="A87" s="102"/>
      <c r="B87" s="74"/>
      <c r="C87" s="76"/>
      <c r="D87" s="102"/>
      <c r="E87" s="61"/>
      <c r="F87" s="57"/>
      <c r="G87" s="55"/>
      <c r="H87" s="72"/>
      <c r="I87" s="34"/>
      <c r="J87" s="34"/>
      <c r="K87" s="33"/>
      <c r="L87" s="34"/>
      <c r="M87" s="34"/>
      <c r="N87" s="34"/>
      <c r="O87" s="34"/>
      <c r="P87" s="34"/>
      <c r="Q87" s="35"/>
      <c r="R87" s="220"/>
    </row>
    <row r="88" spans="1:18" s="27" customFormat="1" ht="16.5" customHeight="1" x14ac:dyDescent="0.25">
      <c r="A88" s="102" t="str">
        <f t="shared" si="5"/>
        <v>YAG1UKLevel 7Female + maleMedia, journalism and communicationsAll</v>
      </c>
      <c r="B88" s="102" t="s">
        <v>253</v>
      </c>
      <c r="C88" s="111" t="str">
        <f>F88</f>
        <v>Media, journalism and communications</v>
      </c>
      <c r="D88" s="102" t="s">
        <v>20</v>
      </c>
      <c r="E88" s="53" t="s">
        <v>198</v>
      </c>
      <c r="F88" s="54" t="s">
        <v>146</v>
      </c>
      <c r="G88" s="55" t="s">
        <v>35</v>
      </c>
      <c r="H88" s="71">
        <f t="shared" ref="H88:Q88" si="35">IFERROR(INDEX(all_data, MATCH($A88, All_data_lookupkey, 0), MATCH(H$15, All_data_headings, 0)),"-")</f>
        <v>1815</v>
      </c>
      <c r="I88" s="29">
        <f t="shared" si="35"/>
        <v>2.5</v>
      </c>
      <c r="J88" s="29">
        <f t="shared" si="35"/>
        <v>1.1000000000000001</v>
      </c>
      <c r="K88" s="28">
        <f t="shared" si="35"/>
        <v>1750</v>
      </c>
      <c r="L88" s="29">
        <f t="shared" si="35"/>
        <v>9.6999999999999993</v>
      </c>
      <c r="M88" s="29">
        <f t="shared" si="35"/>
        <v>6.1</v>
      </c>
      <c r="N88" s="29">
        <f t="shared" si="35"/>
        <v>77.599999999999994</v>
      </c>
      <c r="O88" s="29">
        <f t="shared" si="35"/>
        <v>81.7</v>
      </c>
      <c r="P88" s="29">
        <f t="shared" si="35"/>
        <v>84.2</v>
      </c>
      <c r="Q88" s="30">
        <f t="shared" si="35"/>
        <v>6.5</v>
      </c>
      <c r="R88" s="218">
        <f>SUM(L88, M88, P88)</f>
        <v>100</v>
      </c>
    </row>
    <row r="89" spans="1:18" s="27" customFormat="1" ht="16.5" customHeight="1" x14ac:dyDescent="0.2">
      <c r="A89" s="102"/>
      <c r="B89" s="74"/>
      <c r="C89" s="76"/>
      <c r="D89" s="102"/>
      <c r="E89" s="61"/>
      <c r="F89" s="57"/>
      <c r="G89" s="57"/>
      <c r="H89" s="72"/>
      <c r="I89" s="34"/>
      <c r="J89" s="34"/>
      <c r="K89" s="33"/>
      <c r="L89" s="34"/>
      <c r="M89" s="34"/>
      <c r="N89" s="34"/>
      <c r="O89" s="34"/>
      <c r="P89" s="34"/>
      <c r="Q89" s="35"/>
      <c r="R89" s="220"/>
    </row>
    <row r="90" spans="1:18" s="27" customFormat="1" ht="16.5" customHeight="1" x14ac:dyDescent="0.25">
      <c r="A90" s="102" t="str">
        <f t="shared" si="5"/>
        <v>YAG1UKLevel 7Female + maleCreative arts and designAll</v>
      </c>
      <c r="B90" s="102" t="s">
        <v>253</v>
      </c>
      <c r="C90" s="111" t="str">
        <f>F90</f>
        <v>Creative arts and design</v>
      </c>
      <c r="D90" s="102" t="s">
        <v>20</v>
      </c>
      <c r="E90" s="53" t="s">
        <v>199</v>
      </c>
      <c r="F90" s="54" t="s">
        <v>99</v>
      </c>
      <c r="G90" s="55" t="s">
        <v>35</v>
      </c>
      <c r="H90" s="71">
        <f t="shared" ref="H90:Q90" si="36">IFERROR(INDEX(all_data, MATCH($A90, All_data_lookupkey, 0), MATCH(H$15, All_data_headings, 0)),"-")</f>
        <v>2225</v>
      </c>
      <c r="I90" s="29">
        <f t="shared" si="36"/>
        <v>2.9</v>
      </c>
      <c r="J90" s="29">
        <f t="shared" si="36"/>
        <v>0.8</v>
      </c>
      <c r="K90" s="28">
        <f t="shared" si="36"/>
        <v>2140</v>
      </c>
      <c r="L90" s="29">
        <f t="shared" si="36"/>
        <v>10.199999999999999</v>
      </c>
      <c r="M90" s="29">
        <f t="shared" si="36"/>
        <v>8.5</v>
      </c>
      <c r="N90" s="29">
        <f t="shared" si="36"/>
        <v>73.3</v>
      </c>
      <c r="O90" s="29">
        <f t="shared" si="36"/>
        <v>78.8</v>
      </c>
      <c r="P90" s="29">
        <f t="shared" si="36"/>
        <v>81.3</v>
      </c>
      <c r="Q90" s="30">
        <f t="shared" si="36"/>
        <v>8</v>
      </c>
      <c r="R90" s="218">
        <f>SUM(L90, M90, P90)</f>
        <v>100</v>
      </c>
    </row>
    <row r="91" spans="1:18" s="27" customFormat="1" ht="16.5" customHeight="1" x14ac:dyDescent="0.2">
      <c r="A91" s="102"/>
      <c r="B91" s="74"/>
      <c r="C91" s="76"/>
      <c r="D91" s="102"/>
      <c r="E91" s="61"/>
      <c r="F91" s="57"/>
      <c r="G91" s="55"/>
      <c r="H91" s="72"/>
      <c r="I91" s="34"/>
      <c r="J91" s="34"/>
      <c r="K91" s="33"/>
      <c r="L91" s="34"/>
      <c r="M91" s="34"/>
      <c r="N91" s="34"/>
      <c r="O91" s="34"/>
      <c r="P91" s="34"/>
      <c r="Q91" s="35"/>
      <c r="R91" s="220"/>
    </row>
    <row r="92" spans="1:18" s="27" customFormat="1" ht="16.5" customHeight="1" x14ac:dyDescent="0.25">
      <c r="A92" s="102" t="str">
        <f>$S$16&amp;G92&amp;B92&amp;$W$14&amp; C92&amp;D92</f>
        <v>YAG1UKLevel 7Female + malePerforming artsAll</v>
      </c>
      <c r="B92" s="102" t="s">
        <v>253</v>
      </c>
      <c r="C92" s="111" t="str">
        <f>F92</f>
        <v>Performing arts</v>
      </c>
      <c r="D92" s="114" t="s">
        <v>20</v>
      </c>
      <c r="E92" s="53" t="s">
        <v>200</v>
      </c>
      <c r="F92" s="54" t="s">
        <v>149</v>
      </c>
      <c r="G92" s="55" t="s">
        <v>35</v>
      </c>
      <c r="H92" s="71">
        <f t="shared" ref="H92:Q92" si="37">IFERROR(INDEX(all_data, MATCH($A92, All_data_lookupkey, 0), MATCH(H$15, All_data_headings, 0)),"-")</f>
        <v>1545</v>
      </c>
      <c r="I92" s="29">
        <f t="shared" si="37"/>
        <v>1.7</v>
      </c>
      <c r="J92" s="29">
        <f t="shared" si="37"/>
        <v>0.6</v>
      </c>
      <c r="K92" s="28">
        <f t="shared" si="37"/>
        <v>1510</v>
      </c>
      <c r="L92" s="29">
        <f t="shared" si="37"/>
        <v>6</v>
      </c>
      <c r="M92" s="29">
        <f t="shared" si="37"/>
        <v>4.8</v>
      </c>
      <c r="N92" s="29">
        <f t="shared" si="37"/>
        <v>75.3</v>
      </c>
      <c r="O92" s="29">
        <f t="shared" si="37"/>
        <v>86</v>
      </c>
      <c r="P92" s="29">
        <f t="shared" si="37"/>
        <v>89.2</v>
      </c>
      <c r="Q92" s="30">
        <f t="shared" si="37"/>
        <v>13.9</v>
      </c>
      <c r="R92" s="218">
        <f>SUM(L92, M92, P92)</f>
        <v>100</v>
      </c>
    </row>
    <row r="93" spans="1:18" s="27" customFormat="1" ht="16.5" customHeight="1" x14ac:dyDescent="0.2">
      <c r="A93" s="102"/>
      <c r="B93" s="102"/>
      <c r="C93" s="76"/>
      <c r="D93" s="114"/>
      <c r="E93" s="44"/>
      <c r="H93" s="44"/>
      <c r="Q93" s="38"/>
      <c r="R93" s="220"/>
    </row>
    <row r="94" spans="1:18" s="27" customFormat="1" ht="15" x14ac:dyDescent="0.25">
      <c r="A94" s="102" t="str">
        <f>$S$16&amp;G94&amp;B94&amp;$W$14&amp; C94&amp;D94</f>
        <v>YAG1UKLevel 7Female + maleGeography, earth and environmental studiesAll</v>
      </c>
      <c r="B94" s="102" t="s">
        <v>253</v>
      </c>
      <c r="C94" s="111" t="str">
        <f>F94</f>
        <v>Geography, earth and environmental studies</v>
      </c>
      <c r="D94" s="114" t="s">
        <v>20</v>
      </c>
      <c r="E94" s="53" t="s">
        <v>201</v>
      </c>
      <c r="F94" s="54" t="s">
        <v>144</v>
      </c>
      <c r="G94" s="55" t="s">
        <v>35</v>
      </c>
      <c r="H94" s="71">
        <f t="shared" ref="H94:Q94" si="38">IFERROR(INDEX(all_data, MATCH($A94, All_data_lookupkey, 0), MATCH(H$15, All_data_headings, 0)),"-")</f>
        <v>1515</v>
      </c>
      <c r="I94" s="29">
        <f t="shared" si="38"/>
        <v>1.7</v>
      </c>
      <c r="J94" s="29">
        <f t="shared" si="38"/>
        <v>1.5</v>
      </c>
      <c r="K94" s="28">
        <f t="shared" si="38"/>
        <v>1465</v>
      </c>
      <c r="L94" s="29">
        <f t="shared" si="38"/>
        <v>7.5</v>
      </c>
      <c r="M94" s="29">
        <f t="shared" si="38"/>
        <v>6.1</v>
      </c>
      <c r="N94" s="29">
        <f t="shared" si="38"/>
        <v>67.400000000000006</v>
      </c>
      <c r="O94" s="29">
        <f t="shared" si="38"/>
        <v>80.099999999999994</v>
      </c>
      <c r="P94" s="29">
        <f t="shared" si="38"/>
        <v>86.4</v>
      </c>
      <c r="Q94" s="30">
        <f t="shared" si="38"/>
        <v>18.899999999999999</v>
      </c>
      <c r="R94" s="218">
        <f>SUM(L94, M94, P94)</f>
        <v>100</v>
      </c>
    </row>
    <row r="95" spans="1:18" s="27" customFormat="1" x14ac:dyDescent="0.2">
      <c r="A95" s="74"/>
      <c r="B95" s="74"/>
      <c r="C95" s="74"/>
      <c r="D95" s="74"/>
      <c r="E95" s="45"/>
      <c r="F95" s="46"/>
      <c r="G95" s="46"/>
      <c r="H95" s="45"/>
      <c r="I95" s="46"/>
      <c r="J95" s="46"/>
      <c r="K95" s="46"/>
      <c r="L95" s="46"/>
      <c r="M95" s="46"/>
      <c r="N95" s="46"/>
      <c r="O95" s="46"/>
      <c r="P95" s="46"/>
      <c r="Q95" s="47"/>
      <c r="R95" s="220"/>
    </row>
    <row r="96" spans="1:18" s="27" customFormat="1" ht="15" x14ac:dyDescent="0.25">
      <c r="A96" s="74"/>
      <c r="B96" s="74"/>
      <c r="C96" s="111"/>
      <c r="D96" s="74"/>
      <c r="E96" s="115"/>
      <c r="F96" s="115"/>
      <c r="G96" s="115"/>
      <c r="H96" s="115"/>
      <c r="I96" s="115"/>
      <c r="J96" s="188"/>
      <c r="K96" s="115"/>
      <c r="L96" s="115"/>
      <c r="M96" s="116"/>
      <c r="N96" s="117"/>
      <c r="O96" s="117"/>
      <c r="P96" s="117"/>
      <c r="Q96" s="117"/>
      <c r="R96" s="220"/>
    </row>
    <row r="97" spans="3:20" s="26" customFormat="1" ht="26.25" customHeight="1" x14ac:dyDescent="0.25">
      <c r="C97" s="102"/>
      <c r="D97" s="74"/>
      <c r="E97" s="257" t="s">
        <v>267</v>
      </c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</row>
    <row r="98" spans="3:20" s="26" customFormat="1" ht="15" x14ac:dyDescent="0.25">
      <c r="C98" s="74"/>
      <c r="D98" s="74"/>
      <c r="E98" s="199" t="s">
        <v>268</v>
      </c>
      <c r="F98" s="200"/>
      <c r="G98" s="200"/>
      <c r="H98" s="210">
        <f>SUM(H18, H23)</f>
        <v>105755</v>
      </c>
      <c r="I98" s="211"/>
      <c r="J98" s="211"/>
      <c r="K98" s="210">
        <f>SUM(K18, K23)</f>
        <v>101955</v>
      </c>
      <c r="L98" s="200"/>
      <c r="M98" s="200"/>
      <c r="N98" s="200"/>
      <c r="O98" s="200"/>
      <c r="P98" s="200"/>
      <c r="Q98" s="200"/>
      <c r="R98" s="211"/>
      <c r="S98" s="201"/>
      <c r="T98" s="201"/>
    </row>
    <row r="99" spans="3:20" s="26" customFormat="1" ht="15" x14ac:dyDescent="0.25">
      <c r="C99" s="74"/>
      <c r="D99" s="74"/>
      <c r="E99" s="199" t="s">
        <v>269</v>
      </c>
      <c r="F99" s="200"/>
      <c r="G99" s="200"/>
      <c r="H99" s="210">
        <f>SUM(H26:H94, H20:H21)</f>
        <v>105770</v>
      </c>
      <c r="I99" s="211"/>
      <c r="J99" s="211"/>
      <c r="K99" s="210">
        <f>SUM(K26:K94, K20:K21)</f>
        <v>101945</v>
      </c>
      <c r="L99" s="200"/>
      <c r="M99" s="200"/>
      <c r="N99" s="200"/>
      <c r="O99" s="200"/>
      <c r="P99" s="200"/>
      <c r="Q99" s="200"/>
      <c r="R99" s="211"/>
      <c r="S99" s="202"/>
      <c r="T99" s="203"/>
    </row>
    <row r="100" spans="3:20" s="26" customFormat="1" ht="15" x14ac:dyDescent="0.25">
      <c r="C100" s="74"/>
      <c r="D100" s="74"/>
      <c r="E100" s="199" t="s">
        <v>270</v>
      </c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11"/>
      <c r="S100" s="201"/>
      <c r="T100" s="201"/>
    </row>
    <row r="101" spans="3:20" s="26" customFormat="1" ht="29.25" customHeight="1" x14ac:dyDescent="0.25">
      <c r="C101" s="74"/>
      <c r="D101" s="74"/>
      <c r="E101" s="199" t="s">
        <v>271</v>
      </c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11"/>
      <c r="S101" s="201"/>
      <c r="T101" s="201"/>
    </row>
    <row r="102" spans="3:20" s="26" customFormat="1" ht="15" x14ac:dyDescent="0.25">
      <c r="C102" s="74"/>
      <c r="D102" s="74"/>
      <c r="F102" s="37"/>
      <c r="G102" s="37"/>
      <c r="H102" s="37"/>
      <c r="I102" s="116"/>
      <c r="J102" s="116"/>
      <c r="K102" s="116"/>
      <c r="L102" s="116"/>
      <c r="M102" s="116"/>
      <c r="N102" s="117"/>
      <c r="O102" s="117"/>
      <c r="P102" s="117"/>
      <c r="Q102" s="117"/>
      <c r="R102" s="219"/>
    </row>
    <row r="103" spans="3:20" s="26" customFormat="1" ht="24" customHeight="1" x14ac:dyDescent="0.25">
      <c r="C103" s="74"/>
      <c r="D103" s="74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  <c r="Q103" s="186"/>
      <c r="R103" s="219"/>
    </row>
    <row r="104" spans="3:20" s="26" customFormat="1" ht="15" x14ac:dyDescent="0.25">
      <c r="C104" s="74"/>
      <c r="D104" s="74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8"/>
      <c r="P104" s="258"/>
      <c r="Q104" s="186"/>
      <c r="R104" s="219"/>
    </row>
    <row r="105" spans="3:20" s="26" customFormat="1" ht="15" hidden="1" x14ac:dyDescent="0.25">
      <c r="C105" s="74"/>
      <c r="D105" s="74"/>
      <c r="E105" s="120"/>
      <c r="F105" s="121"/>
      <c r="G105" s="121"/>
      <c r="H105" s="121"/>
      <c r="I105" s="121"/>
      <c r="J105" s="186"/>
      <c r="K105" s="121"/>
      <c r="L105" s="121"/>
      <c r="M105" s="121"/>
      <c r="N105" s="121"/>
      <c r="O105" s="121"/>
      <c r="P105" s="121"/>
      <c r="Q105" s="186"/>
      <c r="R105" s="219"/>
    </row>
    <row r="106" spans="3:20" s="26" customFormat="1" ht="15" hidden="1" x14ac:dyDescent="0.25">
      <c r="C106" s="74"/>
      <c r="D106" s="74"/>
      <c r="E106" s="120"/>
      <c r="F106" s="120"/>
      <c r="G106" s="120"/>
      <c r="H106" s="121"/>
      <c r="I106" s="121"/>
      <c r="J106" s="186"/>
      <c r="K106" s="121"/>
      <c r="L106" s="121"/>
      <c r="M106" s="121"/>
      <c r="N106" s="121"/>
      <c r="O106" s="121"/>
      <c r="P106" s="121"/>
      <c r="Q106" s="186"/>
      <c r="R106" s="219"/>
    </row>
    <row r="107" spans="3:20" s="26" customFormat="1" ht="15" hidden="1" x14ac:dyDescent="0.25">
      <c r="C107" s="74"/>
      <c r="D107" s="74"/>
      <c r="E107" s="258"/>
      <c r="F107" s="258"/>
      <c r="G107" s="258"/>
      <c r="H107" s="258"/>
      <c r="I107" s="258"/>
      <c r="J107" s="258"/>
      <c r="K107" s="258"/>
      <c r="L107" s="258"/>
      <c r="M107" s="258"/>
      <c r="N107" s="258"/>
      <c r="O107" s="258"/>
      <c r="P107" s="258"/>
      <c r="Q107" s="186"/>
      <c r="R107" s="219"/>
    </row>
    <row r="108" spans="3:20" s="26" customFormat="1" ht="15" hidden="1" x14ac:dyDescent="0.25">
      <c r="C108" s="74"/>
      <c r="D108" s="74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186"/>
      <c r="R108" s="219"/>
    </row>
    <row r="109" spans="3:20" s="26" customFormat="1" ht="40.5" hidden="1" customHeight="1" x14ac:dyDescent="0.25">
      <c r="C109" s="74"/>
      <c r="D109" s="74"/>
      <c r="E109" s="258"/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186"/>
      <c r="R109" s="219"/>
    </row>
    <row r="110" spans="3:20" s="26" customFormat="1" ht="15" hidden="1" x14ac:dyDescent="0.25">
      <c r="C110" s="74"/>
      <c r="D110" s="74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258"/>
      <c r="P110" s="258"/>
      <c r="Q110" s="186"/>
      <c r="R110" s="219"/>
    </row>
    <row r="111" spans="3:20" s="26" customFormat="1" ht="15" hidden="1" x14ac:dyDescent="0.25">
      <c r="C111" s="74"/>
      <c r="D111" s="74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19"/>
    </row>
    <row r="112" spans="3:20" s="26" customFormat="1" ht="15" hidden="1" x14ac:dyDescent="0.25">
      <c r="R112" s="219"/>
    </row>
    <row r="113" spans="18:18" s="26" customFormat="1" ht="15" hidden="1" x14ac:dyDescent="0.25">
      <c r="R113" s="219"/>
    </row>
    <row r="114" spans="18:18" s="26" customFormat="1" ht="15" hidden="1" x14ac:dyDescent="0.25">
      <c r="R114" s="219"/>
    </row>
    <row r="115" spans="18:18" s="26" customFormat="1" ht="15" hidden="1" x14ac:dyDescent="0.25">
      <c r="R115" s="219"/>
    </row>
    <row r="116" spans="18:18" s="26" customFormat="1" ht="15" hidden="1" x14ac:dyDescent="0.25">
      <c r="R116" s="219"/>
    </row>
    <row r="117" spans="18:18" s="26" customFormat="1" ht="15" hidden="1" x14ac:dyDescent="0.25">
      <c r="R117" s="219"/>
    </row>
    <row r="118" spans="18:18" s="26" customFormat="1" ht="15" hidden="1" x14ac:dyDescent="0.25">
      <c r="R118" s="219"/>
    </row>
    <row r="119" spans="18:18" s="26" customFormat="1" ht="15" hidden="1" x14ac:dyDescent="0.25">
      <c r="R119" s="219"/>
    </row>
    <row r="120" spans="18:18" s="26" customFormat="1" ht="15" hidden="1" x14ac:dyDescent="0.25">
      <c r="R120" s="219"/>
    </row>
    <row r="121" spans="18:18" s="26" customFormat="1" ht="15" hidden="1" x14ac:dyDescent="0.25">
      <c r="R121" s="219"/>
    </row>
    <row r="122" spans="18:18" s="26" customFormat="1" ht="15" hidden="1" x14ac:dyDescent="0.25">
      <c r="R122" s="219"/>
    </row>
    <row r="123" spans="18:18" s="26" customFormat="1" ht="15" hidden="1" x14ac:dyDescent="0.25">
      <c r="R123" s="219"/>
    </row>
    <row r="124" spans="18:18" s="26" customFormat="1" ht="15" hidden="1" x14ac:dyDescent="0.25">
      <c r="R124" s="219"/>
    </row>
    <row r="125" spans="18:18" s="26" customFormat="1" ht="15" hidden="1" x14ac:dyDescent="0.25">
      <c r="R125" s="219"/>
    </row>
    <row r="126" spans="18:18" s="26" customFormat="1" ht="15" hidden="1" x14ac:dyDescent="0.25">
      <c r="R126" s="219"/>
    </row>
    <row r="127" spans="18:18" s="26" customFormat="1" ht="15" hidden="1" x14ac:dyDescent="0.25">
      <c r="R127" s="219"/>
    </row>
    <row r="128" spans="18:18" s="26" customFormat="1" ht="15" hidden="1" x14ac:dyDescent="0.25">
      <c r="R128" s="219"/>
    </row>
    <row r="129" spans="18:18" s="26" customFormat="1" ht="15" hidden="1" x14ac:dyDescent="0.25">
      <c r="R129" s="219"/>
    </row>
    <row r="130" spans="18:18" s="26" customFormat="1" ht="15" hidden="1" x14ac:dyDescent="0.25">
      <c r="R130" s="219"/>
    </row>
    <row r="131" spans="18:18" s="26" customFormat="1" ht="15" hidden="1" x14ac:dyDescent="0.25">
      <c r="R131" s="219"/>
    </row>
    <row r="132" spans="18:18" s="26" customFormat="1" ht="15" hidden="1" x14ac:dyDescent="0.25">
      <c r="R132" s="219"/>
    </row>
    <row r="133" spans="18:18" s="26" customFormat="1" ht="15" hidden="1" x14ac:dyDescent="0.25">
      <c r="R133" s="219"/>
    </row>
    <row r="134" spans="18:18" s="26" customFormat="1" ht="15" hidden="1" x14ac:dyDescent="0.25">
      <c r="R134" s="219"/>
    </row>
    <row r="135" spans="18:18" s="26" customFormat="1" ht="15" hidden="1" x14ac:dyDescent="0.25">
      <c r="R135" s="219"/>
    </row>
    <row r="136" spans="18:18" s="26" customFormat="1" ht="15" hidden="1" x14ac:dyDescent="0.25">
      <c r="R136" s="219"/>
    </row>
    <row r="137" spans="18:18" s="26" customFormat="1" ht="15" hidden="1" x14ac:dyDescent="0.25">
      <c r="R137" s="219"/>
    </row>
    <row r="138" spans="18:18" s="26" customFormat="1" ht="15" hidden="1" x14ac:dyDescent="0.25">
      <c r="R138" s="219"/>
    </row>
    <row r="139" spans="18:18" s="26" customFormat="1" ht="15" hidden="1" x14ac:dyDescent="0.25">
      <c r="R139" s="219"/>
    </row>
    <row r="140" spans="18:18" s="26" customFormat="1" ht="15" hidden="1" x14ac:dyDescent="0.25">
      <c r="R140" s="219"/>
    </row>
    <row r="141" spans="18:18" s="26" customFormat="1" ht="15" hidden="1" x14ac:dyDescent="0.25">
      <c r="R141" s="219"/>
    </row>
    <row r="142" spans="18:18" s="26" customFormat="1" ht="15" hidden="1" x14ac:dyDescent="0.25">
      <c r="R142" s="219"/>
    </row>
    <row r="143" spans="18:18" s="26" customFormat="1" ht="15" hidden="1" x14ac:dyDescent="0.25">
      <c r="R143" s="219"/>
    </row>
    <row r="144" spans="18:18" s="26" customFormat="1" ht="15" hidden="1" x14ac:dyDescent="0.25">
      <c r="R144" s="219"/>
    </row>
    <row r="145" spans="18:18" s="26" customFormat="1" ht="15" hidden="1" x14ac:dyDescent="0.25">
      <c r="R145" s="219"/>
    </row>
    <row r="146" spans="18:18" s="26" customFormat="1" ht="15" hidden="1" x14ac:dyDescent="0.25">
      <c r="R146" s="219"/>
    </row>
    <row r="147" spans="18:18" s="26" customFormat="1" ht="15" hidden="1" x14ac:dyDescent="0.25">
      <c r="R147" s="219"/>
    </row>
    <row r="148" spans="18:18" s="26" customFormat="1" ht="15" hidden="1" x14ac:dyDescent="0.25">
      <c r="R148" s="219"/>
    </row>
    <row r="149" spans="18:18" s="26" customFormat="1" ht="15" hidden="1" x14ac:dyDescent="0.25">
      <c r="R149" s="219"/>
    </row>
    <row r="150" spans="18:18" s="26" customFormat="1" ht="15" hidden="1" x14ac:dyDescent="0.25">
      <c r="R150" s="219"/>
    </row>
    <row r="151" spans="18:18" s="26" customFormat="1" ht="15" hidden="1" x14ac:dyDescent="0.25">
      <c r="R151" s="219"/>
    </row>
    <row r="152" spans="18:18" s="26" customFormat="1" ht="15" hidden="1" x14ac:dyDescent="0.25">
      <c r="R152" s="219"/>
    </row>
    <row r="153" spans="18:18" s="26" customFormat="1" ht="15" hidden="1" x14ac:dyDescent="0.25">
      <c r="R153" s="219"/>
    </row>
    <row r="154" spans="18:18" s="26" customFormat="1" ht="15" hidden="1" x14ac:dyDescent="0.25">
      <c r="R154" s="219"/>
    </row>
    <row r="155" spans="18:18" s="26" customFormat="1" ht="15" hidden="1" x14ac:dyDescent="0.25">
      <c r="R155" s="219"/>
    </row>
    <row r="156" spans="18:18" s="26" customFormat="1" ht="15" hidden="1" x14ac:dyDescent="0.25">
      <c r="R156" s="219"/>
    </row>
    <row r="157" spans="18:18" s="26" customFormat="1" ht="15" hidden="1" x14ac:dyDescent="0.25">
      <c r="R157" s="219"/>
    </row>
    <row r="158" spans="18:18" s="26" customFormat="1" ht="15" hidden="1" x14ac:dyDescent="0.25">
      <c r="R158" s="219"/>
    </row>
    <row r="159" spans="18:18" s="26" customFormat="1" ht="15" hidden="1" x14ac:dyDescent="0.25">
      <c r="R159" s="219"/>
    </row>
    <row r="160" spans="18:18" s="26" customFormat="1" ht="15" hidden="1" x14ac:dyDescent="0.25">
      <c r="R160" s="219"/>
    </row>
    <row r="161" spans="18:18" s="26" customFormat="1" ht="15" hidden="1" x14ac:dyDescent="0.25">
      <c r="R161" s="219"/>
    </row>
    <row r="162" spans="18:18" s="26" customFormat="1" ht="15" hidden="1" x14ac:dyDescent="0.25">
      <c r="R162" s="219"/>
    </row>
    <row r="163" spans="18:18" s="26" customFormat="1" ht="15" hidden="1" x14ac:dyDescent="0.25">
      <c r="R163" s="219"/>
    </row>
    <row r="164" spans="18:18" s="26" customFormat="1" ht="15" hidden="1" x14ac:dyDescent="0.25">
      <c r="R164" s="219"/>
    </row>
    <row r="165" spans="18:18" s="26" customFormat="1" ht="15" hidden="1" x14ac:dyDescent="0.25">
      <c r="R165" s="219"/>
    </row>
    <row r="166" spans="18:18" s="26" customFormat="1" ht="15" hidden="1" x14ac:dyDescent="0.25">
      <c r="R166" s="219"/>
    </row>
    <row r="167" spans="18:18" s="26" customFormat="1" ht="15" hidden="1" x14ac:dyDescent="0.25">
      <c r="R167" s="219"/>
    </row>
    <row r="168" spans="18:18" s="26" customFormat="1" ht="15" hidden="1" x14ac:dyDescent="0.25">
      <c r="R168" s="219"/>
    </row>
    <row r="169" spans="18:18" s="26" customFormat="1" ht="15" hidden="1" x14ac:dyDescent="0.25">
      <c r="R169" s="219"/>
    </row>
    <row r="170" spans="18:18" s="26" customFormat="1" ht="15" hidden="1" x14ac:dyDescent="0.25">
      <c r="R170" s="219"/>
    </row>
    <row r="171" spans="18:18" s="26" customFormat="1" ht="15" hidden="1" x14ac:dyDescent="0.25">
      <c r="R171" s="219"/>
    </row>
    <row r="172" spans="18:18" s="26" customFormat="1" ht="15" hidden="1" x14ac:dyDescent="0.25">
      <c r="R172" s="219"/>
    </row>
    <row r="173" spans="18:18" s="26" customFormat="1" ht="15" hidden="1" x14ac:dyDescent="0.25">
      <c r="R173" s="219"/>
    </row>
    <row r="174" spans="18:18" s="26" customFormat="1" ht="15" hidden="1" x14ac:dyDescent="0.25">
      <c r="R174" s="219"/>
    </row>
    <row r="175" spans="18:18" s="26" customFormat="1" ht="15" hidden="1" x14ac:dyDescent="0.25">
      <c r="R175" s="219"/>
    </row>
    <row r="176" spans="18:18" s="26" customFormat="1" ht="15" hidden="1" x14ac:dyDescent="0.25">
      <c r="R176" s="219"/>
    </row>
    <row r="177" spans="18:18" s="26" customFormat="1" ht="15" hidden="1" x14ac:dyDescent="0.25">
      <c r="R177" s="219"/>
    </row>
    <row r="178" spans="18:18" s="26" customFormat="1" ht="15" hidden="1" x14ac:dyDescent="0.25">
      <c r="R178" s="219"/>
    </row>
    <row r="179" spans="18:18" s="26" customFormat="1" ht="15" hidden="1" x14ac:dyDescent="0.25">
      <c r="R179" s="219"/>
    </row>
    <row r="180" spans="18:18" s="26" customFormat="1" ht="15" hidden="1" x14ac:dyDescent="0.25">
      <c r="R180" s="219"/>
    </row>
    <row r="181" spans="18:18" s="26" customFormat="1" ht="15" hidden="1" x14ac:dyDescent="0.25">
      <c r="R181" s="219"/>
    </row>
    <row r="182" spans="18:18" s="26" customFormat="1" ht="15" hidden="1" x14ac:dyDescent="0.25">
      <c r="R182" s="219"/>
    </row>
    <row r="183" spans="18:18" s="26" customFormat="1" ht="15" hidden="1" x14ac:dyDescent="0.25">
      <c r="R183" s="219"/>
    </row>
    <row r="184" spans="18:18" s="26" customFormat="1" ht="15" hidden="1" x14ac:dyDescent="0.25">
      <c r="R184" s="219"/>
    </row>
    <row r="185" spans="18:18" s="26" customFormat="1" ht="15" hidden="1" x14ac:dyDescent="0.25">
      <c r="R185" s="219"/>
    </row>
    <row r="186" spans="18:18" s="26" customFormat="1" ht="15" hidden="1" x14ac:dyDescent="0.25">
      <c r="R186" s="219"/>
    </row>
    <row r="187" spans="18:18" s="26" customFormat="1" ht="15" hidden="1" x14ac:dyDescent="0.25">
      <c r="R187" s="219"/>
    </row>
    <row r="188" spans="18:18" s="26" customFormat="1" ht="15" hidden="1" x14ac:dyDescent="0.25">
      <c r="R188" s="219"/>
    </row>
    <row r="189" spans="18:18" s="26" customFormat="1" ht="15" hidden="1" x14ac:dyDescent="0.25">
      <c r="R189" s="219"/>
    </row>
    <row r="190" spans="18:18" s="26" customFormat="1" ht="15" hidden="1" x14ac:dyDescent="0.25">
      <c r="R190" s="219"/>
    </row>
    <row r="191" spans="18:18" s="26" customFormat="1" ht="15" hidden="1" x14ac:dyDescent="0.25">
      <c r="R191" s="219"/>
    </row>
    <row r="192" spans="18:18" s="26" customFormat="1" ht="15" hidden="1" x14ac:dyDescent="0.25">
      <c r="R192" s="219"/>
    </row>
    <row r="193" spans="18:18" s="26" customFormat="1" ht="15" hidden="1" x14ac:dyDescent="0.25">
      <c r="R193" s="219"/>
    </row>
    <row r="194" spans="18:18" s="26" customFormat="1" ht="15" hidden="1" x14ac:dyDescent="0.25">
      <c r="R194" s="219"/>
    </row>
    <row r="195" spans="18:18" s="26" customFormat="1" ht="15" hidden="1" x14ac:dyDescent="0.25">
      <c r="R195" s="219"/>
    </row>
    <row r="196" spans="18:18" s="26" customFormat="1" ht="15" hidden="1" x14ac:dyDescent="0.25">
      <c r="R196" s="219"/>
    </row>
    <row r="197" spans="18:18" s="26" customFormat="1" ht="15" hidden="1" x14ac:dyDescent="0.25">
      <c r="R197" s="219"/>
    </row>
    <row r="198" spans="18:18" s="26" customFormat="1" ht="15" hidden="1" x14ac:dyDescent="0.25">
      <c r="R198" s="219"/>
    </row>
    <row r="199" spans="18:18" s="26" customFormat="1" ht="15" hidden="1" x14ac:dyDescent="0.25">
      <c r="R199" s="219"/>
    </row>
    <row r="200" spans="18:18" s="26" customFormat="1" ht="15" hidden="1" x14ac:dyDescent="0.25">
      <c r="R200" s="219"/>
    </row>
    <row r="201" spans="18:18" s="26" customFormat="1" ht="15" hidden="1" x14ac:dyDescent="0.25">
      <c r="R201" s="219"/>
    </row>
    <row r="202" spans="18:18" s="26" customFormat="1" ht="15" hidden="1" x14ac:dyDescent="0.25">
      <c r="R202" s="219"/>
    </row>
    <row r="203" spans="18:18" s="26" customFormat="1" ht="15" hidden="1" x14ac:dyDescent="0.25">
      <c r="R203" s="219"/>
    </row>
    <row r="204" spans="18:18" s="26" customFormat="1" ht="15" hidden="1" x14ac:dyDescent="0.25">
      <c r="R204" s="219"/>
    </row>
    <row r="205" spans="18:18" s="26" customFormat="1" ht="15" hidden="1" x14ac:dyDescent="0.25">
      <c r="R205" s="219"/>
    </row>
    <row r="206" spans="18:18" s="26" customFormat="1" ht="15" hidden="1" x14ac:dyDescent="0.25">
      <c r="R206" s="219"/>
    </row>
    <row r="207" spans="18:18" s="26" customFormat="1" ht="15" hidden="1" x14ac:dyDescent="0.25">
      <c r="R207" s="219"/>
    </row>
    <row r="208" spans="18:18" s="26" customFormat="1" ht="15" hidden="1" x14ac:dyDescent="0.25">
      <c r="R208" s="219"/>
    </row>
    <row r="209" spans="18:18" s="26" customFormat="1" ht="15" hidden="1" x14ac:dyDescent="0.25">
      <c r="R209" s="219"/>
    </row>
    <row r="210" spans="18:18" s="26" customFormat="1" ht="15" hidden="1" x14ac:dyDescent="0.25">
      <c r="R210" s="219"/>
    </row>
    <row r="211" spans="18:18" s="26" customFormat="1" ht="15" hidden="1" x14ac:dyDescent="0.25">
      <c r="R211" s="219"/>
    </row>
    <row r="212" spans="18:18" s="26" customFormat="1" ht="15" hidden="1" x14ac:dyDescent="0.25">
      <c r="R212" s="219"/>
    </row>
    <row r="213" spans="18:18" s="26" customFormat="1" ht="15" hidden="1" x14ac:dyDescent="0.25">
      <c r="R213" s="219"/>
    </row>
    <row r="214" spans="18:18" s="26" customFormat="1" ht="15" hidden="1" x14ac:dyDescent="0.25">
      <c r="R214" s="219"/>
    </row>
    <row r="215" spans="18:18" s="26" customFormat="1" ht="15" hidden="1" x14ac:dyDescent="0.25">
      <c r="R215" s="219"/>
    </row>
    <row r="216" spans="18:18" s="26" customFormat="1" ht="15" hidden="1" x14ac:dyDescent="0.25">
      <c r="R216" s="219"/>
    </row>
    <row r="217" spans="18:18" s="26" customFormat="1" ht="15" hidden="1" x14ac:dyDescent="0.25">
      <c r="R217" s="219"/>
    </row>
    <row r="218" spans="18:18" s="26" customFormat="1" ht="15" hidden="1" x14ac:dyDescent="0.25">
      <c r="R218" s="219"/>
    </row>
    <row r="219" spans="18:18" s="26" customFormat="1" ht="15" hidden="1" x14ac:dyDescent="0.25">
      <c r="R219" s="219"/>
    </row>
    <row r="220" spans="18:18" s="26" customFormat="1" ht="15" hidden="1" x14ac:dyDescent="0.25">
      <c r="R220" s="219"/>
    </row>
    <row r="221" spans="18:18" s="26" customFormat="1" ht="15" hidden="1" x14ac:dyDescent="0.25">
      <c r="R221" s="219"/>
    </row>
    <row r="222" spans="18:18" s="26" customFormat="1" ht="15" hidden="1" x14ac:dyDescent="0.25">
      <c r="R222" s="219"/>
    </row>
    <row r="223" spans="18:18" s="26" customFormat="1" ht="15" hidden="1" x14ac:dyDescent="0.25">
      <c r="R223" s="219"/>
    </row>
    <row r="224" spans="18:18" s="26" customFormat="1" ht="15" hidden="1" x14ac:dyDescent="0.25">
      <c r="R224" s="219"/>
    </row>
    <row r="225" spans="18:18" s="26" customFormat="1" ht="15" hidden="1" x14ac:dyDescent="0.25">
      <c r="R225" s="219"/>
    </row>
    <row r="226" spans="18:18" s="26" customFormat="1" ht="15" hidden="1" x14ac:dyDescent="0.25">
      <c r="R226" s="219"/>
    </row>
    <row r="227" spans="18:18" s="26" customFormat="1" ht="15" hidden="1" x14ac:dyDescent="0.25">
      <c r="R227" s="219"/>
    </row>
    <row r="228" spans="18:18" s="26" customFormat="1" ht="15" hidden="1" x14ac:dyDescent="0.25">
      <c r="R228" s="219"/>
    </row>
    <row r="229" spans="18:18" s="26" customFormat="1" ht="15" hidden="1" x14ac:dyDescent="0.25">
      <c r="R229" s="219"/>
    </row>
    <row r="230" spans="18:18" s="26" customFormat="1" ht="15" hidden="1" x14ac:dyDescent="0.25">
      <c r="R230" s="219"/>
    </row>
    <row r="231" spans="18:18" s="26" customFormat="1" ht="15" hidden="1" x14ac:dyDescent="0.25">
      <c r="R231" s="219"/>
    </row>
    <row r="232" spans="18:18" s="26" customFormat="1" ht="15" hidden="1" x14ac:dyDescent="0.25">
      <c r="R232" s="219"/>
    </row>
    <row r="233" spans="18:18" s="26" customFormat="1" ht="15" hidden="1" x14ac:dyDescent="0.25">
      <c r="R233" s="219"/>
    </row>
    <row r="234" spans="18:18" s="26" customFormat="1" ht="15" hidden="1" x14ac:dyDescent="0.25">
      <c r="R234" s="219"/>
    </row>
    <row r="235" spans="18:18" s="26" customFormat="1" ht="15" hidden="1" x14ac:dyDescent="0.25">
      <c r="R235" s="219"/>
    </row>
    <row r="236" spans="18:18" s="26" customFormat="1" ht="15" hidden="1" x14ac:dyDescent="0.25">
      <c r="R236" s="219"/>
    </row>
    <row r="237" spans="18:18" s="26" customFormat="1" ht="15" hidden="1" x14ac:dyDescent="0.25">
      <c r="R237" s="219"/>
    </row>
    <row r="238" spans="18:18" s="26" customFormat="1" ht="15" hidden="1" x14ac:dyDescent="0.25">
      <c r="R238" s="219"/>
    </row>
    <row r="239" spans="18:18" s="26" customFormat="1" ht="15" hidden="1" x14ac:dyDescent="0.25">
      <c r="R239" s="219"/>
    </row>
    <row r="240" spans="18:18" s="26" customFormat="1" ht="15" hidden="1" x14ac:dyDescent="0.25">
      <c r="R240" s="219"/>
    </row>
    <row r="241" spans="18:18" s="26" customFormat="1" ht="15" hidden="1" x14ac:dyDescent="0.25">
      <c r="R241" s="219"/>
    </row>
    <row r="242" spans="18:18" s="26" customFormat="1" ht="15" hidden="1" x14ac:dyDescent="0.25">
      <c r="R242" s="219"/>
    </row>
    <row r="243" spans="18:18" s="26" customFormat="1" ht="15" hidden="1" x14ac:dyDescent="0.25">
      <c r="R243" s="219"/>
    </row>
    <row r="244" spans="18:18" s="26" customFormat="1" ht="15" hidden="1" x14ac:dyDescent="0.25">
      <c r="R244" s="219"/>
    </row>
    <row r="245" spans="18:18" s="26" customFormat="1" ht="15" hidden="1" x14ac:dyDescent="0.25">
      <c r="R245" s="219"/>
    </row>
    <row r="246" spans="18:18" s="26" customFormat="1" ht="15" hidden="1" x14ac:dyDescent="0.25">
      <c r="R246" s="219"/>
    </row>
    <row r="247" spans="18:18" s="26" customFormat="1" ht="15" hidden="1" x14ac:dyDescent="0.25">
      <c r="R247" s="219"/>
    </row>
    <row r="248" spans="18:18" s="26" customFormat="1" ht="15" hidden="1" x14ac:dyDescent="0.25">
      <c r="R248" s="219"/>
    </row>
    <row r="249" spans="18:18" s="26" customFormat="1" ht="15" hidden="1" x14ac:dyDescent="0.25">
      <c r="R249" s="219"/>
    </row>
    <row r="250" spans="18:18" s="26" customFormat="1" ht="15" hidden="1" x14ac:dyDescent="0.25">
      <c r="R250" s="219"/>
    </row>
    <row r="251" spans="18:18" s="26" customFormat="1" ht="15" hidden="1" x14ac:dyDescent="0.25">
      <c r="R251" s="219"/>
    </row>
    <row r="252" spans="18:18" s="26" customFormat="1" ht="15" hidden="1" x14ac:dyDescent="0.25">
      <c r="R252" s="219"/>
    </row>
    <row r="253" spans="18:18" s="26" customFormat="1" ht="15" hidden="1" x14ac:dyDescent="0.25">
      <c r="R253" s="219"/>
    </row>
    <row r="254" spans="18:18" s="26" customFormat="1" ht="15" hidden="1" x14ac:dyDescent="0.25">
      <c r="R254" s="219"/>
    </row>
    <row r="255" spans="18:18" s="26" customFormat="1" ht="15" hidden="1" x14ac:dyDescent="0.25">
      <c r="R255" s="219"/>
    </row>
    <row r="256" spans="18:18" s="26" customFormat="1" ht="15" hidden="1" x14ac:dyDescent="0.25">
      <c r="R256" s="219"/>
    </row>
    <row r="257" spans="18:18" s="26" customFormat="1" ht="15" hidden="1" x14ac:dyDescent="0.25">
      <c r="R257" s="219"/>
    </row>
    <row r="258" spans="18:18" s="26" customFormat="1" ht="15" hidden="1" x14ac:dyDescent="0.25">
      <c r="R258" s="219"/>
    </row>
    <row r="259" spans="18:18" s="26" customFormat="1" ht="15" hidden="1" x14ac:dyDescent="0.25">
      <c r="R259" s="219"/>
    </row>
    <row r="260" spans="18:18" s="26" customFormat="1" ht="15" hidden="1" x14ac:dyDescent="0.25">
      <c r="R260" s="219"/>
    </row>
    <row r="261" spans="18:18" s="26" customFormat="1" ht="15" hidden="1" x14ac:dyDescent="0.25">
      <c r="R261" s="219"/>
    </row>
    <row r="262" spans="18:18" s="26" customFormat="1" ht="15" hidden="1" x14ac:dyDescent="0.25">
      <c r="R262" s="219"/>
    </row>
    <row r="263" spans="18:18" s="26" customFormat="1" ht="15" hidden="1" x14ac:dyDescent="0.25">
      <c r="R263" s="219"/>
    </row>
    <row r="264" spans="18:18" s="26" customFormat="1" ht="15" hidden="1" x14ac:dyDescent="0.25">
      <c r="R264" s="219"/>
    </row>
    <row r="265" spans="18:18" s="26" customFormat="1" ht="15" hidden="1" x14ac:dyDescent="0.25">
      <c r="R265" s="219"/>
    </row>
    <row r="266" spans="18:18" s="26" customFormat="1" ht="15" hidden="1" x14ac:dyDescent="0.25">
      <c r="R266" s="219"/>
    </row>
    <row r="267" spans="18:18" s="26" customFormat="1" ht="15" hidden="1" x14ac:dyDescent="0.25">
      <c r="R267" s="219"/>
    </row>
    <row r="268" spans="18:18" s="26" customFormat="1" ht="15" hidden="1" x14ac:dyDescent="0.25">
      <c r="R268" s="219"/>
    </row>
    <row r="269" spans="18:18" s="26" customFormat="1" ht="15" hidden="1" x14ac:dyDescent="0.25">
      <c r="R269" s="219"/>
    </row>
    <row r="270" spans="18:18" s="26" customFormat="1" ht="15" hidden="1" x14ac:dyDescent="0.25">
      <c r="R270" s="219"/>
    </row>
    <row r="271" spans="18:18" s="26" customFormat="1" ht="15" hidden="1" x14ac:dyDescent="0.25">
      <c r="R271" s="219"/>
    </row>
    <row r="272" spans="18:18" s="26" customFormat="1" ht="15" hidden="1" x14ac:dyDescent="0.25">
      <c r="R272" s="219"/>
    </row>
    <row r="273" spans="18:18" s="26" customFormat="1" ht="15" hidden="1" x14ac:dyDescent="0.25">
      <c r="R273" s="219"/>
    </row>
    <row r="274" spans="18:18" s="26" customFormat="1" ht="15" hidden="1" x14ac:dyDescent="0.25">
      <c r="R274" s="219"/>
    </row>
    <row r="275" spans="18:18" s="26" customFormat="1" ht="15" hidden="1" x14ac:dyDescent="0.25">
      <c r="R275" s="219"/>
    </row>
    <row r="276" spans="18:18" s="26" customFormat="1" ht="15" hidden="1" x14ac:dyDescent="0.25">
      <c r="R276" s="219"/>
    </row>
    <row r="277" spans="18:18" s="26" customFormat="1" ht="15" hidden="1" x14ac:dyDescent="0.25">
      <c r="R277" s="219"/>
    </row>
    <row r="278" spans="18:18" s="26" customFormat="1" ht="15" hidden="1" x14ac:dyDescent="0.25">
      <c r="R278" s="219"/>
    </row>
    <row r="279" spans="18:18" s="26" customFormat="1" ht="15" hidden="1" x14ac:dyDescent="0.25">
      <c r="R279" s="219"/>
    </row>
    <row r="280" spans="18:18" s="26" customFormat="1" ht="15" hidden="1" x14ac:dyDescent="0.25">
      <c r="R280" s="219"/>
    </row>
    <row r="281" spans="18:18" s="26" customFormat="1" ht="15" hidden="1" x14ac:dyDescent="0.25">
      <c r="R281" s="219"/>
    </row>
    <row r="282" spans="18:18" s="26" customFormat="1" ht="15" hidden="1" x14ac:dyDescent="0.25">
      <c r="R282" s="219"/>
    </row>
    <row r="283" spans="18:18" s="26" customFormat="1" ht="15" hidden="1" x14ac:dyDescent="0.25">
      <c r="R283" s="219"/>
    </row>
    <row r="284" spans="18:18" s="26" customFormat="1" ht="15" hidden="1" x14ac:dyDescent="0.25">
      <c r="R284" s="219"/>
    </row>
    <row r="285" spans="18:18" s="26" customFormat="1" ht="15" hidden="1" x14ac:dyDescent="0.25">
      <c r="R285" s="219"/>
    </row>
    <row r="286" spans="18:18" s="26" customFormat="1" ht="15" hidden="1" x14ac:dyDescent="0.25">
      <c r="R286" s="219"/>
    </row>
    <row r="287" spans="18:18" s="26" customFormat="1" ht="15" hidden="1" x14ac:dyDescent="0.25">
      <c r="R287" s="219"/>
    </row>
    <row r="288" spans="18:18" s="26" customFormat="1" ht="15" hidden="1" x14ac:dyDescent="0.25">
      <c r="R288" s="219"/>
    </row>
    <row r="289" spans="18:18" s="26" customFormat="1" ht="15" hidden="1" x14ac:dyDescent="0.25">
      <c r="R289" s="219"/>
    </row>
    <row r="290" spans="18:18" s="26" customFormat="1" ht="15" hidden="1" x14ac:dyDescent="0.25">
      <c r="R290" s="219"/>
    </row>
    <row r="291" spans="18:18" s="26" customFormat="1" ht="15" hidden="1" x14ac:dyDescent="0.25">
      <c r="R291" s="219"/>
    </row>
    <row r="292" spans="18:18" s="26" customFormat="1" ht="15" hidden="1" x14ac:dyDescent="0.25">
      <c r="R292" s="219"/>
    </row>
    <row r="293" spans="18:18" s="26" customFormat="1" ht="15" hidden="1" x14ac:dyDescent="0.25">
      <c r="R293" s="219"/>
    </row>
    <row r="294" spans="18:18" s="26" customFormat="1" ht="15" hidden="1" x14ac:dyDescent="0.25">
      <c r="R294" s="219"/>
    </row>
    <row r="295" spans="18:18" s="26" customFormat="1" ht="15" hidden="1" x14ac:dyDescent="0.25">
      <c r="R295" s="219"/>
    </row>
    <row r="296" spans="18:18" s="26" customFormat="1" ht="15" hidden="1" x14ac:dyDescent="0.25">
      <c r="R296" s="219"/>
    </row>
    <row r="297" spans="18:18" s="26" customFormat="1" ht="15" hidden="1" x14ac:dyDescent="0.25">
      <c r="R297" s="219"/>
    </row>
    <row r="298" spans="18:18" s="26" customFormat="1" ht="15" hidden="1" x14ac:dyDescent="0.25">
      <c r="R298" s="219"/>
    </row>
    <row r="299" spans="18:18" s="26" customFormat="1" ht="15" hidden="1" x14ac:dyDescent="0.25">
      <c r="R299" s="219"/>
    </row>
    <row r="300" spans="18:18" s="26" customFormat="1" ht="15" hidden="1" x14ac:dyDescent="0.25">
      <c r="R300" s="219"/>
    </row>
    <row r="301" spans="18:18" s="26" customFormat="1" ht="15" hidden="1" x14ac:dyDescent="0.25">
      <c r="R301" s="219"/>
    </row>
    <row r="302" spans="18:18" s="26" customFormat="1" ht="15" hidden="1" x14ac:dyDescent="0.25">
      <c r="R302" s="219"/>
    </row>
    <row r="303" spans="18:18" s="26" customFormat="1" ht="15" hidden="1" x14ac:dyDescent="0.25">
      <c r="R303" s="219"/>
    </row>
    <row r="304" spans="18:18" s="26" customFormat="1" ht="15" hidden="1" x14ac:dyDescent="0.25">
      <c r="R304" s="219"/>
    </row>
    <row r="305" spans="18:18" s="26" customFormat="1" ht="15" hidden="1" x14ac:dyDescent="0.25">
      <c r="R305" s="219"/>
    </row>
    <row r="306" spans="18:18" s="26" customFormat="1" ht="15" hidden="1" x14ac:dyDescent="0.25">
      <c r="R306" s="219"/>
    </row>
    <row r="307" spans="18:18" s="26" customFormat="1" ht="15" hidden="1" x14ac:dyDescent="0.25">
      <c r="R307" s="219"/>
    </row>
    <row r="308" spans="18:18" s="26" customFormat="1" ht="15" hidden="1" x14ac:dyDescent="0.25">
      <c r="R308" s="219"/>
    </row>
    <row r="309" spans="18:18" s="26" customFormat="1" ht="15" hidden="1" x14ac:dyDescent="0.25">
      <c r="R309" s="219"/>
    </row>
    <row r="310" spans="18:18" s="26" customFormat="1" ht="15" hidden="1" x14ac:dyDescent="0.25">
      <c r="R310" s="219"/>
    </row>
    <row r="311" spans="18:18" s="26" customFormat="1" ht="15" hidden="1" x14ac:dyDescent="0.25">
      <c r="R311" s="219"/>
    </row>
    <row r="312" spans="18:18" s="26" customFormat="1" ht="15" hidden="1" x14ac:dyDescent="0.25">
      <c r="R312" s="219"/>
    </row>
    <row r="313" spans="18:18" s="26" customFormat="1" ht="15" hidden="1" x14ac:dyDescent="0.25">
      <c r="R313" s="219"/>
    </row>
    <row r="314" spans="18:18" s="26" customFormat="1" ht="15" hidden="1" x14ac:dyDescent="0.25">
      <c r="R314" s="219"/>
    </row>
    <row r="315" spans="18:18" s="26" customFormat="1" ht="15" hidden="1" x14ac:dyDescent="0.25">
      <c r="R315" s="219"/>
    </row>
    <row r="316" spans="18:18" s="26" customFormat="1" ht="15" hidden="1" x14ac:dyDescent="0.25">
      <c r="R316" s="219"/>
    </row>
    <row r="317" spans="18:18" s="26" customFormat="1" ht="15" hidden="1" x14ac:dyDescent="0.25">
      <c r="R317" s="219"/>
    </row>
    <row r="318" spans="18:18" s="26" customFormat="1" ht="15" hidden="1" x14ac:dyDescent="0.25">
      <c r="R318" s="219"/>
    </row>
    <row r="319" spans="18:18" s="26" customFormat="1" ht="15" hidden="1" x14ac:dyDescent="0.25">
      <c r="R319" s="219"/>
    </row>
    <row r="320" spans="18:18" s="26" customFormat="1" ht="15" hidden="1" x14ac:dyDescent="0.25">
      <c r="R320" s="219"/>
    </row>
    <row r="321" spans="18:18" s="26" customFormat="1" ht="15" hidden="1" x14ac:dyDescent="0.25">
      <c r="R321" s="219"/>
    </row>
    <row r="322" spans="18:18" s="26" customFormat="1" ht="15" hidden="1" x14ac:dyDescent="0.25">
      <c r="R322" s="219"/>
    </row>
    <row r="323" spans="18:18" s="26" customFormat="1" ht="15" hidden="1" x14ac:dyDescent="0.25">
      <c r="R323" s="219"/>
    </row>
    <row r="324" spans="18:18" s="26" customFormat="1" ht="15" hidden="1" x14ac:dyDescent="0.25">
      <c r="R324" s="219"/>
    </row>
    <row r="325" spans="18:18" s="26" customFormat="1" ht="15" hidden="1" x14ac:dyDescent="0.25">
      <c r="R325" s="219"/>
    </row>
    <row r="326" spans="18:18" s="26" customFormat="1" ht="15" hidden="1" x14ac:dyDescent="0.25">
      <c r="R326" s="219"/>
    </row>
    <row r="327" spans="18:18" s="26" customFormat="1" ht="15" hidden="1" x14ac:dyDescent="0.25">
      <c r="R327" s="219"/>
    </row>
    <row r="328" spans="18:18" s="26" customFormat="1" ht="15" hidden="1" x14ac:dyDescent="0.25">
      <c r="R328" s="219"/>
    </row>
    <row r="329" spans="18:18" s="26" customFormat="1" ht="15" hidden="1" x14ac:dyDescent="0.25">
      <c r="R329" s="219"/>
    </row>
    <row r="330" spans="18:18" s="26" customFormat="1" ht="15" hidden="1" x14ac:dyDescent="0.25">
      <c r="R330" s="219"/>
    </row>
    <row r="331" spans="18:18" s="26" customFormat="1" ht="15" hidden="1" x14ac:dyDescent="0.25">
      <c r="R331" s="219"/>
    </row>
    <row r="332" spans="18:18" s="26" customFormat="1" ht="15" hidden="1" x14ac:dyDescent="0.25">
      <c r="R332" s="219"/>
    </row>
    <row r="333" spans="18:18" s="26" customFormat="1" ht="15" hidden="1" x14ac:dyDescent="0.25">
      <c r="R333" s="219"/>
    </row>
    <row r="334" spans="18:18" s="26" customFormat="1" ht="15" hidden="1" x14ac:dyDescent="0.25">
      <c r="R334" s="219"/>
    </row>
    <row r="335" spans="18:18" s="26" customFormat="1" ht="15" hidden="1" x14ac:dyDescent="0.25">
      <c r="R335" s="219"/>
    </row>
    <row r="336" spans="18:18" s="26" customFormat="1" ht="15" hidden="1" x14ac:dyDescent="0.25">
      <c r="R336" s="219"/>
    </row>
    <row r="337" spans="18:18" s="26" customFormat="1" ht="15" hidden="1" x14ac:dyDescent="0.25">
      <c r="R337" s="219"/>
    </row>
    <row r="338" spans="18:18" s="26" customFormat="1" ht="15" hidden="1" x14ac:dyDescent="0.25">
      <c r="R338" s="219"/>
    </row>
    <row r="339" spans="18:18" s="26" customFormat="1" ht="15" hidden="1" x14ac:dyDescent="0.25">
      <c r="R339" s="219"/>
    </row>
    <row r="340" spans="18:18" s="26" customFormat="1" ht="15" hidden="1" x14ac:dyDescent="0.25">
      <c r="R340" s="219"/>
    </row>
    <row r="341" spans="18:18" s="26" customFormat="1" ht="15" hidden="1" x14ac:dyDescent="0.25">
      <c r="R341" s="219"/>
    </row>
    <row r="342" spans="18:18" s="26" customFormat="1" ht="15" hidden="1" x14ac:dyDescent="0.25">
      <c r="R342" s="219"/>
    </row>
    <row r="343" spans="18:18" s="26" customFormat="1" ht="15" hidden="1" x14ac:dyDescent="0.25">
      <c r="R343" s="219"/>
    </row>
    <row r="344" spans="18:18" s="26" customFormat="1" ht="15" hidden="1" x14ac:dyDescent="0.25">
      <c r="R344" s="219"/>
    </row>
    <row r="345" spans="18:18" s="26" customFormat="1" ht="15" hidden="1" x14ac:dyDescent="0.25">
      <c r="R345" s="219"/>
    </row>
    <row r="346" spans="18:18" s="26" customFormat="1" ht="15" hidden="1" x14ac:dyDescent="0.25">
      <c r="R346" s="219"/>
    </row>
    <row r="347" spans="18:18" s="26" customFormat="1" ht="15" hidden="1" x14ac:dyDescent="0.25">
      <c r="R347" s="219"/>
    </row>
    <row r="348" spans="18:18" s="26" customFormat="1" ht="15" hidden="1" x14ac:dyDescent="0.25">
      <c r="R348" s="219"/>
    </row>
    <row r="349" spans="18:18" s="26" customFormat="1" ht="15" hidden="1" x14ac:dyDescent="0.25">
      <c r="R349" s="219"/>
    </row>
    <row r="350" spans="18:18" s="26" customFormat="1" ht="15" hidden="1" x14ac:dyDescent="0.25">
      <c r="R350" s="219"/>
    </row>
    <row r="351" spans="18:18" s="26" customFormat="1" ht="15" hidden="1" x14ac:dyDescent="0.25">
      <c r="R351" s="219"/>
    </row>
    <row r="352" spans="18:18" s="26" customFormat="1" ht="15" hidden="1" x14ac:dyDescent="0.25">
      <c r="R352" s="219"/>
    </row>
    <row r="353" spans="18:18" s="26" customFormat="1" ht="15" hidden="1" x14ac:dyDescent="0.25">
      <c r="R353" s="219"/>
    </row>
    <row r="354" spans="18:18" s="26" customFormat="1" ht="15" hidden="1" x14ac:dyDescent="0.25">
      <c r="R354" s="219"/>
    </row>
    <row r="355" spans="18:18" s="26" customFormat="1" ht="15" hidden="1" x14ac:dyDescent="0.25">
      <c r="R355" s="219"/>
    </row>
    <row r="356" spans="18:18" s="26" customFormat="1" ht="15" hidden="1" x14ac:dyDescent="0.25">
      <c r="R356" s="219"/>
    </row>
    <row r="357" spans="18:18" s="26" customFormat="1" ht="15" hidden="1" x14ac:dyDescent="0.25">
      <c r="R357" s="219"/>
    </row>
    <row r="358" spans="18:18" s="26" customFormat="1" ht="15" hidden="1" x14ac:dyDescent="0.25">
      <c r="R358" s="219"/>
    </row>
    <row r="359" spans="18:18" s="26" customFormat="1" ht="15" hidden="1" x14ac:dyDescent="0.25">
      <c r="R359" s="219"/>
    </row>
    <row r="360" spans="18:18" s="26" customFormat="1" ht="15" hidden="1" x14ac:dyDescent="0.25">
      <c r="R360" s="219"/>
    </row>
    <row r="361" spans="18:18" s="26" customFormat="1" ht="15" hidden="1" x14ac:dyDescent="0.25">
      <c r="R361" s="219"/>
    </row>
    <row r="362" spans="18:18" s="26" customFormat="1" ht="15" hidden="1" x14ac:dyDescent="0.25">
      <c r="R362" s="219"/>
    </row>
    <row r="363" spans="18:18" s="26" customFormat="1" ht="15" hidden="1" x14ac:dyDescent="0.25">
      <c r="R363" s="219"/>
    </row>
    <row r="364" spans="18:18" s="26" customFormat="1" ht="15" hidden="1" x14ac:dyDescent="0.25">
      <c r="R364" s="219"/>
    </row>
    <row r="365" spans="18:18" s="26" customFormat="1" ht="15" hidden="1" x14ac:dyDescent="0.25">
      <c r="R365" s="219"/>
    </row>
    <row r="366" spans="18:18" s="26" customFormat="1" ht="15" hidden="1" x14ac:dyDescent="0.25">
      <c r="R366" s="219"/>
    </row>
    <row r="367" spans="18:18" s="26" customFormat="1" ht="15" hidden="1" x14ac:dyDescent="0.25">
      <c r="R367" s="219"/>
    </row>
    <row r="368" spans="18:18" s="26" customFormat="1" ht="15" hidden="1" x14ac:dyDescent="0.25">
      <c r="R368" s="219"/>
    </row>
    <row r="369" spans="18:18" s="26" customFormat="1" ht="15" hidden="1" x14ac:dyDescent="0.25">
      <c r="R369" s="219"/>
    </row>
    <row r="370" spans="18:18" s="26" customFormat="1" ht="15" hidden="1" x14ac:dyDescent="0.25">
      <c r="R370" s="219"/>
    </row>
    <row r="371" spans="18:18" s="26" customFormat="1" ht="15" hidden="1" x14ac:dyDescent="0.25">
      <c r="R371" s="219"/>
    </row>
    <row r="372" spans="18:18" s="26" customFormat="1" ht="15" hidden="1" x14ac:dyDescent="0.25">
      <c r="R372" s="219"/>
    </row>
    <row r="373" spans="18:18" s="26" customFormat="1" ht="15" hidden="1" x14ac:dyDescent="0.25">
      <c r="R373" s="219"/>
    </row>
    <row r="374" spans="18:18" s="26" customFormat="1" ht="15" hidden="1" x14ac:dyDescent="0.25">
      <c r="R374" s="219"/>
    </row>
    <row r="375" spans="18:18" s="26" customFormat="1" ht="15" hidden="1" x14ac:dyDescent="0.25">
      <c r="R375" s="219"/>
    </row>
    <row r="376" spans="18:18" s="26" customFormat="1" ht="15" hidden="1" x14ac:dyDescent="0.25">
      <c r="R376" s="219"/>
    </row>
    <row r="377" spans="18:18" s="26" customFormat="1" ht="15" hidden="1" x14ac:dyDescent="0.25">
      <c r="R377" s="219"/>
    </row>
    <row r="378" spans="18:18" s="26" customFormat="1" ht="15" hidden="1" x14ac:dyDescent="0.25">
      <c r="R378" s="219"/>
    </row>
    <row r="379" spans="18:18" s="26" customFormat="1" ht="15" hidden="1" x14ac:dyDescent="0.25">
      <c r="R379" s="219"/>
    </row>
    <row r="380" spans="18:18" s="26" customFormat="1" ht="15" hidden="1" x14ac:dyDescent="0.25">
      <c r="R380" s="219"/>
    </row>
    <row r="381" spans="18:18" s="26" customFormat="1" ht="15" hidden="1" x14ac:dyDescent="0.25">
      <c r="R381" s="219"/>
    </row>
    <row r="382" spans="18:18" s="26" customFormat="1" ht="15" hidden="1" x14ac:dyDescent="0.25">
      <c r="R382" s="219"/>
    </row>
    <row r="383" spans="18:18" s="26" customFormat="1" ht="15" hidden="1" x14ac:dyDescent="0.25">
      <c r="R383" s="219"/>
    </row>
    <row r="384" spans="18:18" s="26" customFormat="1" ht="15" hidden="1" x14ac:dyDescent="0.25">
      <c r="R384" s="219"/>
    </row>
    <row r="385" spans="18:18" s="26" customFormat="1" ht="15" hidden="1" x14ac:dyDescent="0.25">
      <c r="R385" s="219"/>
    </row>
    <row r="386" spans="18:18" s="26" customFormat="1" ht="15" hidden="1" x14ac:dyDescent="0.25">
      <c r="R386" s="219"/>
    </row>
    <row r="387" spans="18:18" s="26" customFormat="1" ht="15" hidden="1" x14ac:dyDescent="0.25">
      <c r="R387" s="219"/>
    </row>
    <row r="388" spans="18:18" s="26" customFormat="1" ht="15" hidden="1" x14ac:dyDescent="0.25">
      <c r="R388" s="219"/>
    </row>
    <row r="389" spans="18:18" s="26" customFormat="1" ht="15" hidden="1" x14ac:dyDescent="0.25">
      <c r="R389" s="219"/>
    </row>
    <row r="390" spans="18:18" s="26" customFormat="1" ht="15" hidden="1" x14ac:dyDescent="0.25">
      <c r="R390" s="219"/>
    </row>
    <row r="391" spans="18:18" s="26" customFormat="1" ht="15" hidden="1" x14ac:dyDescent="0.25">
      <c r="R391" s="219"/>
    </row>
    <row r="392" spans="18:18" s="26" customFormat="1" ht="15" hidden="1" x14ac:dyDescent="0.25">
      <c r="R392" s="219"/>
    </row>
    <row r="393" spans="18:18" s="26" customFormat="1" ht="15" hidden="1" x14ac:dyDescent="0.25">
      <c r="R393" s="219"/>
    </row>
    <row r="394" spans="18:18" s="26" customFormat="1" ht="15" hidden="1" x14ac:dyDescent="0.25">
      <c r="R394" s="219"/>
    </row>
    <row r="395" spans="18:18" s="26" customFormat="1" ht="15" hidden="1" x14ac:dyDescent="0.25">
      <c r="R395" s="219"/>
    </row>
    <row r="396" spans="18:18" s="26" customFormat="1" ht="15" hidden="1" x14ac:dyDescent="0.25">
      <c r="R396" s="219"/>
    </row>
    <row r="397" spans="18:18" s="26" customFormat="1" ht="15" hidden="1" x14ac:dyDescent="0.25">
      <c r="R397" s="219"/>
    </row>
    <row r="398" spans="18:18" s="26" customFormat="1" ht="15" hidden="1" x14ac:dyDescent="0.25">
      <c r="R398" s="219"/>
    </row>
    <row r="399" spans="18:18" s="26" customFormat="1" ht="15" hidden="1" x14ac:dyDescent="0.25">
      <c r="R399" s="219"/>
    </row>
    <row r="400" spans="18:18" s="26" customFormat="1" ht="15" hidden="1" x14ac:dyDescent="0.25">
      <c r="R400" s="219"/>
    </row>
    <row r="401" spans="18:18" s="26" customFormat="1" ht="15" hidden="1" x14ac:dyDescent="0.25">
      <c r="R401" s="219"/>
    </row>
    <row r="402" spans="18:18" s="26" customFormat="1" ht="15" hidden="1" x14ac:dyDescent="0.25">
      <c r="R402" s="219"/>
    </row>
    <row r="403" spans="18:18" s="26" customFormat="1" ht="15" hidden="1" x14ac:dyDescent="0.25">
      <c r="R403" s="219"/>
    </row>
    <row r="404" spans="18:18" s="26" customFormat="1" ht="15" hidden="1" x14ac:dyDescent="0.25">
      <c r="R404" s="219"/>
    </row>
    <row r="405" spans="18:18" s="26" customFormat="1" ht="15" hidden="1" x14ac:dyDescent="0.25">
      <c r="R405" s="219"/>
    </row>
    <row r="406" spans="18:18" s="26" customFormat="1" ht="15" hidden="1" x14ac:dyDescent="0.25">
      <c r="R406" s="219"/>
    </row>
    <row r="407" spans="18:18" s="26" customFormat="1" ht="15" hidden="1" x14ac:dyDescent="0.25">
      <c r="R407" s="219"/>
    </row>
    <row r="408" spans="18:18" s="26" customFormat="1" ht="15" hidden="1" x14ac:dyDescent="0.25">
      <c r="R408" s="219"/>
    </row>
    <row r="409" spans="18:18" s="26" customFormat="1" ht="15" hidden="1" x14ac:dyDescent="0.25">
      <c r="R409" s="219"/>
    </row>
    <row r="410" spans="18:18" s="26" customFormat="1" ht="15" hidden="1" x14ac:dyDescent="0.25">
      <c r="R410" s="219"/>
    </row>
    <row r="411" spans="18:18" s="26" customFormat="1" ht="15" hidden="1" x14ac:dyDescent="0.25">
      <c r="R411" s="219"/>
    </row>
    <row r="412" spans="18:18" s="26" customFormat="1" ht="15" hidden="1" x14ac:dyDescent="0.25">
      <c r="R412" s="219"/>
    </row>
    <row r="413" spans="18:18" s="26" customFormat="1" ht="15" hidden="1" x14ac:dyDescent="0.25">
      <c r="R413" s="219"/>
    </row>
    <row r="414" spans="18:18" s="26" customFormat="1" ht="15" hidden="1" x14ac:dyDescent="0.25">
      <c r="R414" s="219"/>
    </row>
    <row r="415" spans="18:18" s="26" customFormat="1" ht="15" hidden="1" x14ac:dyDescent="0.25">
      <c r="R415" s="219"/>
    </row>
    <row r="416" spans="18:18" s="26" customFormat="1" ht="15" hidden="1" x14ac:dyDescent="0.25">
      <c r="R416" s="219"/>
    </row>
    <row r="417" spans="18:18" s="26" customFormat="1" ht="15" hidden="1" x14ac:dyDescent="0.25">
      <c r="R417" s="219"/>
    </row>
    <row r="418" spans="18:18" s="26" customFormat="1" ht="15" hidden="1" x14ac:dyDescent="0.25">
      <c r="R418" s="219"/>
    </row>
    <row r="419" spans="18:18" s="26" customFormat="1" ht="15" hidden="1" x14ac:dyDescent="0.25">
      <c r="R419" s="219"/>
    </row>
    <row r="420" spans="18:18" s="26" customFormat="1" ht="15" hidden="1" x14ac:dyDescent="0.25">
      <c r="R420" s="219"/>
    </row>
    <row r="421" spans="18:18" s="26" customFormat="1" ht="15" hidden="1" x14ac:dyDescent="0.25">
      <c r="R421" s="219"/>
    </row>
    <row r="422" spans="18:18" s="26" customFormat="1" ht="15" hidden="1" x14ac:dyDescent="0.25">
      <c r="R422" s="219"/>
    </row>
    <row r="423" spans="18:18" s="26" customFormat="1" ht="15" hidden="1" x14ac:dyDescent="0.25">
      <c r="R423" s="219"/>
    </row>
    <row r="424" spans="18:18" s="26" customFormat="1" ht="15" hidden="1" x14ac:dyDescent="0.25">
      <c r="R424" s="219"/>
    </row>
    <row r="425" spans="18:18" s="26" customFormat="1" ht="15" hidden="1" x14ac:dyDescent="0.25">
      <c r="R425" s="219"/>
    </row>
    <row r="426" spans="18:18" s="26" customFormat="1" ht="15" hidden="1" x14ac:dyDescent="0.25">
      <c r="R426" s="219"/>
    </row>
    <row r="427" spans="18:18" s="26" customFormat="1" ht="15" hidden="1" x14ac:dyDescent="0.25">
      <c r="R427" s="219"/>
    </row>
    <row r="428" spans="18:18" s="26" customFormat="1" ht="15" hidden="1" x14ac:dyDescent="0.25">
      <c r="R428" s="219"/>
    </row>
    <row r="429" spans="18:18" s="26" customFormat="1" ht="15" hidden="1" x14ac:dyDescent="0.25">
      <c r="R429" s="219"/>
    </row>
    <row r="430" spans="18:18" s="26" customFormat="1" ht="15" hidden="1" x14ac:dyDescent="0.25">
      <c r="R430" s="219"/>
    </row>
    <row r="431" spans="18:18" s="26" customFormat="1" ht="15" hidden="1" x14ac:dyDescent="0.25">
      <c r="R431" s="219"/>
    </row>
    <row r="432" spans="18:18" s="26" customFormat="1" ht="15" hidden="1" x14ac:dyDescent="0.25">
      <c r="R432" s="219"/>
    </row>
    <row r="433" spans="18:18" s="26" customFormat="1" ht="15" hidden="1" x14ac:dyDescent="0.25">
      <c r="R433" s="219"/>
    </row>
    <row r="434" spans="18:18" s="26" customFormat="1" ht="15" hidden="1" x14ac:dyDescent="0.25">
      <c r="R434" s="219"/>
    </row>
    <row r="435" spans="18:18" s="26" customFormat="1" ht="15" hidden="1" x14ac:dyDescent="0.25">
      <c r="R435" s="219"/>
    </row>
    <row r="436" spans="18:18" s="26" customFormat="1" ht="15" hidden="1" x14ac:dyDescent="0.25">
      <c r="R436" s="219"/>
    </row>
    <row r="437" spans="18:18" s="26" customFormat="1" ht="15" hidden="1" x14ac:dyDescent="0.25">
      <c r="R437" s="219"/>
    </row>
    <row r="438" spans="18:18" s="26" customFormat="1" ht="15" hidden="1" x14ac:dyDescent="0.25">
      <c r="R438" s="219"/>
    </row>
    <row r="439" spans="18:18" s="26" customFormat="1" ht="15" hidden="1" x14ac:dyDescent="0.25">
      <c r="R439" s="219"/>
    </row>
    <row r="440" spans="18:18" s="26" customFormat="1" ht="15" hidden="1" x14ac:dyDescent="0.25">
      <c r="R440" s="219"/>
    </row>
    <row r="441" spans="18:18" s="26" customFormat="1" ht="15" hidden="1" x14ac:dyDescent="0.25">
      <c r="R441" s="219"/>
    </row>
    <row r="442" spans="18:18" s="26" customFormat="1" ht="15" hidden="1" x14ac:dyDescent="0.25">
      <c r="R442" s="219"/>
    </row>
    <row r="443" spans="18:18" s="26" customFormat="1" ht="15" hidden="1" x14ac:dyDescent="0.25">
      <c r="R443" s="219"/>
    </row>
    <row r="444" spans="18:18" s="26" customFormat="1" ht="15" hidden="1" x14ac:dyDescent="0.25">
      <c r="R444" s="219"/>
    </row>
    <row r="445" spans="18:18" s="26" customFormat="1" ht="15" hidden="1" x14ac:dyDescent="0.25">
      <c r="R445" s="219"/>
    </row>
    <row r="446" spans="18:18" s="26" customFormat="1" ht="15" hidden="1" x14ac:dyDescent="0.25">
      <c r="R446" s="219"/>
    </row>
    <row r="447" spans="18:18" s="26" customFormat="1" ht="15" hidden="1" x14ac:dyDescent="0.25">
      <c r="R447" s="219"/>
    </row>
    <row r="448" spans="18:18" s="26" customFormat="1" ht="15" hidden="1" x14ac:dyDescent="0.25">
      <c r="R448" s="219"/>
    </row>
    <row r="449" spans="18:18" s="26" customFormat="1" ht="15" hidden="1" x14ac:dyDescent="0.25">
      <c r="R449" s="219"/>
    </row>
    <row r="450" spans="18:18" s="26" customFormat="1" ht="15" hidden="1" x14ac:dyDescent="0.25">
      <c r="R450" s="219"/>
    </row>
    <row r="451" spans="18:18" s="26" customFormat="1" ht="15" hidden="1" x14ac:dyDescent="0.25">
      <c r="R451" s="219"/>
    </row>
    <row r="452" spans="18:18" s="26" customFormat="1" ht="15" hidden="1" x14ac:dyDescent="0.25">
      <c r="R452" s="219"/>
    </row>
    <row r="453" spans="18:18" s="26" customFormat="1" ht="15" hidden="1" x14ac:dyDescent="0.25">
      <c r="R453" s="219"/>
    </row>
    <row r="454" spans="18:18" s="26" customFormat="1" ht="15" hidden="1" x14ac:dyDescent="0.25">
      <c r="R454" s="219"/>
    </row>
    <row r="455" spans="18:18" s="26" customFormat="1" ht="15" hidden="1" x14ac:dyDescent="0.25">
      <c r="R455" s="219"/>
    </row>
    <row r="456" spans="18:18" s="26" customFormat="1" ht="15" hidden="1" x14ac:dyDescent="0.25">
      <c r="R456" s="219"/>
    </row>
    <row r="457" spans="18:18" s="26" customFormat="1" ht="15" hidden="1" x14ac:dyDescent="0.25">
      <c r="R457" s="219"/>
    </row>
    <row r="458" spans="18:18" s="26" customFormat="1" ht="15" hidden="1" x14ac:dyDescent="0.25">
      <c r="R458" s="219"/>
    </row>
    <row r="459" spans="18:18" s="26" customFormat="1" ht="15" hidden="1" x14ac:dyDescent="0.25">
      <c r="R459" s="219"/>
    </row>
    <row r="460" spans="18:18" s="26" customFormat="1" ht="15" hidden="1" x14ac:dyDescent="0.25">
      <c r="R460" s="219"/>
    </row>
    <row r="461" spans="18:18" s="26" customFormat="1" ht="15" hidden="1" x14ac:dyDescent="0.25">
      <c r="R461" s="219"/>
    </row>
    <row r="462" spans="18:18" s="26" customFormat="1" ht="15" hidden="1" x14ac:dyDescent="0.25">
      <c r="R462" s="219"/>
    </row>
    <row r="463" spans="18:18" s="26" customFormat="1" ht="15" hidden="1" x14ac:dyDescent="0.25">
      <c r="R463" s="219"/>
    </row>
    <row r="464" spans="18:18" s="26" customFormat="1" ht="15" hidden="1" x14ac:dyDescent="0.25">
      <c r="R464" s="219"/>
    </row>
    <row r="465" spans="18:18" s="26" customFormat="1" ht="15" hidden="1" x14ac:dyDescent="0.25">
      <c r="R465" s="219"/>
    </row>
    <row r="466" spans="18:18" s="26" customFormat="1" ht="15" hidden="1" x14ac:dyDescent="0.25">
      <c r="R466" s="219"/>
    </row>
    <row r="467" spans="18:18" s="26" customFormat="1" ht="15" hidden="1" x14ac:dyDescent="0.25">
      <c r="R467" s="219"/>
    </row>
    <row r="468" spans="18:18" s="26" customFormat="1" ht="15" hidden="1" x14ac:dyDescent="0.25">
      <c r="R468" s="219"/>
    </row>
    <row r="469" spans="18:18" s="26" customFormat="1" ht="15" hidden="1" x14ac:dyDescent="0.25">
      <c r="R469" s="219"/>
    </row>
    <row r="470" spans="18:18" s="26" customFormat="1" ht="15" hidden="1" x14ac:dyDescent="0.25">
      <c r="R470" s="219"/>
    </row>
    <row r="471" spans="18:18" s="26" customFormat="1" ht="15" hidden="1" x14ac:dyDescent="0.25">
      <c r="R471" s="219"/>
    </row>
    <row r="472" spans="18:18" s="26" customFormat="1" ht="15" hidden="1" x14ac:dyDescent="0.25">
      <c r="R472" s="219"/>
    </row>
    <row r="473" spans="18:18" s="26" customFormat="1" ht="15" hidden="1" x14ac:dyDescent="0.25">
      <c r="R473" s="219"/>
    </row>
    <row r="474" spans="18:18" s="26" customFormat="1" ht="15" hidden="1" x14ac:dyDescent="0.25">
      <c r="R474" s="219"/>
    </row>
    <row r="475" spans="18:18" s="26" customFormat="1" ht="15" hidden="1" x14ac:dyDescent="0.25">
      <c r="R475" s="219"/>
    </row>
    <row r="476" spans="18:18" s="26" customFormat="1" ht="15" hidden="1" x14ac:dyDescent="0.25">
      <c r="R476" s="219"/>
    </row>
    <row r="477" spans="18:18" s="26" customFormat="1" ht="15" hidden="1" x14ac:dyDescent="0.25">
      <c r="R477" s="219"/>
    </row>
    <row r="478" spans="18:18" s="26" customFormat="1" ht="15" hidden="1" x14ac:dyDescent="0.25">
      <c r="R478" s="219"/>
    </row>
    <row r="479" spans="18:18" s="26" customFormat="1" ht="15" hidden="1" x14ac:dyDescent="0.25">
      <c r="R479" s="219"/>
    </row>
    <row r="480" spans="18:18" s="26" customFormat="1" ht="15" hidden="1" x14ac:dyDescent="0.25">
      <c r="R480" s="219"/>
    </row>
    <row r="481" spans="18:18" s="26" customFormat="1" ht="15" hidden="1" x14ac:dyDescent="0.25">
      <c r="R481" s="219"/>
    </row>
    <row r="482" spans="18:18" s="26" customFormat="1" ht="15" hidden="1" x14ac:dyDescent="0.25">
      <c r="R482" s="219"/>
    </row>
    <row r="483" spans="18:18" s="26" customFormat="1" ht="15" hidden="1" x14ac:dyDescent="0.25">
      <c r="R483" s="219"/>
    </row>
    <row r="484" spans="18:18" s="26" customFormat="1" ht="15" hidden="1" x14ac:dyDescent="0.25">
      <c r="R484" s="219"/>
    </row>
    <row r="485" spans="18:18" s="26" customFormat="1" ht="15" hidden="1" x14ac:dyDescent="0.25">
      <c r="R485" s="219"/>
    </row>
    <row r="486" spans="18:18" s="26" customFormat="1" ht="15" hidden="1" x14ac:dyDescent="0.25">
      <c r="R486" s="219"/>
    </row>
    <row r="487" spans="18:18" s="26" customFormat="1" ht="15" hidden="1" x14ac:dyDescent="0.25">
      <c r="R487" s="219"/>
    </row>
    <row r="488" spans="18:18" s="26" customFormat="1" ht="15" hidden="1" x14ac:dyDescent="0.25">
      <c r="R488" s="219"/>
    </row>
    <row r="489" spans="18:18" s="26" customFormat="1" ht="15" hidden="1" x14ac:dyDescent="0.25">
      <c r="R489" s="219"/>
    </row>
    <row r="490" spans="18:18" s="26" customFormat="1" ht="15" hidden="1" x14ac:dyDescent="0.25">
      <c r="R490" s="219"/>
    </row>
    <row r="491" spans="18:18" s="26" customFormat="1" ht="15" hidden="1" x14ac:dyDescent="0.25">
      <c r="R491" s="219"/>
    </row>
    <row r="492" spans="18:18" s="26" customFormat="1" ht="15" hidden="1" x14ac:dyDescent="0.25">
      <c r="R492" s="219"/>
    </row>
    <row r="493" spans="18:18" s="26" customFormat="1" ht="15" hidden="1" x14ac:dyDescent="0.25">
      <c r="R493" s="219"/>
    </row>
    <row r="494" spans="18:18" s="26" customFormat="1" ht="15" hidden="1" x14ac:dyDescent="0.25">
      <c r="R494" s="219"/>
    </row>
    <row r="495" spans="18:18" s="26" customFormat="1" ht="15" hidden="1" x14ac:dyDescent="0.25">
      <c r="R495" s="219"/>
    </row>
    <row r="496" spans="18:18" s="26" customFormat="1" ht="15" hidden="1" x14ac:dyDescent="0.25">
      <c r="R496" s="219"/>
    </row>
    <row r="497" spans="18:18" s="26" customFormat="1" ht="15" hidden="1" x14ac:dyDescent="0.25">
      <c r="R497" s="219"/>
    </row>
    <row r="498" spans="18:18" s="26" customFormat="1" ht="15" hidden="1" x14ac:dyDescent="0.25">
      <c r="R498" s="219"/>
    </row>
    <row r="499" spans="18:18" s="26" customFormat="1" ht="15" hidden="1" x14ac:dyDescent="0.25">
      <c r="R499" s="219"/>
    </row>
    <row r="500" spans="18:18" s="26" customFormat="1" ht="15" hidden="1" x14ac:dyDescent="0.25">
      <c r="R500" s="219"/>
    </row>
    <row r="501" spans="18:18" s="26" customFormat="1" ht="15" hidden="1" x14ac:dyDescent="0.25">
      <c r="R501" s="219"/>
    </row>
    <row r="502" spans="18:18" s="26" customFormat="1" ht="15" hidden="1" x14ac:dyDescent="0.25">
      <c r="R502" s="219"/>
    </row>
    <row r="503" spans="18:18" s="26" customFormat="1" ht="15" hidden="1" x14ac:dyDescent="0.25">
      <c r="R503" s="219"/>
    </row>
    <row r="504" spans="18:18" s="26" customFormat="1" ht="15" hidden="1" x14ac:dyDescent="0.25">
      <c r="R504" s="219"/>
    </row>
    <row r="505" spans="18:18" s="26" customFormat="1" ht="15" hidden="1" x14ac:dyDescent="0.25">
      <c r="R505" s="219"/>
    </row>
    <row r="506" spans="18:18" s="26" customFormat="1" ht="15" hidden="1" x14ac:dyDescent="0.25">
      <c r="R506" s="219"/>
    </row>
    <row r="507" spans="18:18" s="26" customFormat="1" ht="15" hidden="1" x14ac:dyDescent="0.25">
      <c r="R507" s="219"/>
    </row>
    <row r="508" spans="18:18" s="26" customFormat="1" ht="15" hidden="1" x14ac:dyDescent="0.25">
      <c r="R508" s="219"/>
    </row>
    <row r="509" spans="18:18" s="26" customFormat="1" ht="15" hidden="1" x14ac:dyDescent="0.25">
      <c r="R509" s="219"/>
    </row>
    <row r="510" spans="18:18" s="26" customFormat="1" ht="15" hidden="1" x14ac:dyDescent="0.25">
      <c r="R510" s="219"/>
    </row>
    <row r="511" spans="18:18" s="26" customFormat="1" ht="15" hidden="1" x14ac:dyDescent="0.25">
      <c r="R511" s="219"/>
    </row>
    <row r="512" spans="18:18" s="26" customFormat="1" ht="15" hidden="1" x14ac:dyDescent="0.25">
      <c r="R512" s="219"/>
    </row>
    <row r="513" spans="18:18" s="26" customFormat="1" ht="15" hidden="1" x14ac:dyDescent="0.25">
      <c r="R513" s="219"/>
    </row>
    <row r="514" spans="18:18" s="26" customFormat="1" ht="15" hidden="1" x14ac:dyDescent="0.25">
      <c r="R514" s="219"/>
    </row>
    <row r="515" spans="18:18" s="26" customFormat="1" ht="15" hidden="1" x14ac:dyDescent="0.25">
      <c r="R515" s="219"/>
    </row>
    <row r="516" spans="18:18" s="26" customFormat="1" ht="15" hidden="1" x14ac:dyDescent="0.25">
      <c r="R516" s="219"/>
    </row>
    <row r="517" spans="18:18" s="26" customFormat="1" ht="15" hidden="1" x14ac:dyDescent="0.25">
      <c r="R517" s="219"/>
    </row>
    <row r="518" spans="18:18" s="26" customFormat="1" ht="15" hidden="1" x14ac:dyDescent="0.25">
      <c r="R518" s="219"/>
    </row>
    <row r="519" spans="18:18" s="26" customFormat="1" ht="15" hidden="1" x14ac:dyDescent="0.25">
      <c r="R519" s="219"/>
    </row>
    <row r="520" spans="18:18" s="26" customFormat="1" ht="15" hidden="1" x14ac:dyDescent="0.25">
      <c r="R520" s="219"/>
    </row>
    <row r="521" spans="18:18" s="26" customFormat="1" ht="15" hidden="1" x14ac:dyDescent="0.25">
      <c r="R521" s="219"/>
    </row>
    <row r="522" spans="18:18" s="26" customFormat="1" ht="15" hidden="1" x14ac:dyDescent="0.25">
      <c r="R522" s="219"/>
    </row>
    <row r="523" spans="18:18" s="26" customFormat="1" ht="15" hidden="1" x14ac:dyDescent="0.25">
      <c r="R523" s="219"/>
    </row>
    <row r="524" spans="18:18" s="26" customFormat="1" ht="15" hidden="1" x14ac:dyDescent="0.25">
      <c r="R524" s="219"/>
    </row>
    <row r="525" spans="18:18" s="26" customFormat="1" ht="15" hidden="1" x14ac:dyDescent="0.25">
      <c r="R525" s="219"/>
    </row>
    <row r="526" spans="18:18" s="26" customFormat="1" ht="15" hidden="1" x14ac:dyDescent="0.25">
      <c r="R526" s="219"/>
    </row>
    <row r="527" spans="18:18" s="26" customFormat="1" ht="15" hidden="1" x14ac:dyDescent="0.25">
      <c r="R527" s="219"/>
    </row>
    <row r="528" spans="18:18" s="26" customFormat="1" ht="15" hidden="1" x14ac:dyDescent="0.25">
      <c r="R528" s="219"/>
    </row>
    <row r="529" spans="18:18" s="26" customFormat="1" ht="15" hidden="1" x14ac:dyDescent="0.25">
      <c r="R529" s="219"/>
    </row>
    <row r="530" spans="18:18" s="26" customFormat="1" ht="15" hidden="1" x14ac:dyDescent="0.25">
      <c r="R530" s="219"/>
    </row>
    <row r="531" spans="18:18" s="26" customFormat="1" ht="15" hidden="1" x14ac:dyDescent="0.25">
      <c r="R531" s="219"/>
    </row>
    <row r="532" spans="18:18" s="26" customFormat="1" ht="15" hidden="1" x14ac:dyDescent="0.25">
      <c r="R532" s="219"/>
    </row>
    <row r="533" spans="18:18" s="26" customFormat="1" ht="15" hidden="1" x14ac:dyDescent="0.25">
      <c r="R533" s="219"/>
    </row>
    <row r="534" spans="18:18" s="26" customFormat="1" ht="15" hidden="1" x14ac:dyDescent="0.25">
      <c r="R534" s="219"/>
    </row>
    <row r="535" spans="18:18" s="26" customFormat="1" ht="15" hidden="1" x14ac:dyDescent="0.25">
      <c r="R535" s="219"/>
    </row>
    <row r="536" spans="18:18" s="26" customFormat="1" ht="15" hidden="1" x14ac:dyDescent="0.25">
      <c r="R536" s="219"/>
    </row>
    <row r="537" spans="18:18" s="26" customFormat="1" ht="15" hidden="1" x14ac:dyDescent="0.25">
      <c r="R537" s="219"/>
    </row>
    <row r="538" spans="18:18" s="26" customFormat="1" ht="15" hidden="1" x14ac:dyDescent="0.25">
      <c r="R538" s="219"/>
    </row>
    <row r="539" spans="18:18" s="26" customFormat="1" ht="15" hidden="1" x14ac:dyDescent="0.25">
      <c r="R539" s="219"/>
    </row>
    <row r="540" spans="18:18" s="26" customFormat="1" ht="15" hidden="1" x14ac:dyDescent="0.25">
      <c r="R540" s="219"/>
    </row>
    <row r="541" spans="18:18" s="26" customFormat="1" ht="15" hidden="1" x14ac:dyDescent="0.25">
      <c r="R541" s="219"/>
    </row>
    <row r="542" spans="18:18" s="26" customFormat="1" ht="15" hidden="1" x14ac:dyDescent="0.25">
      <c r="R542" s="219"/>
    </row>
    <row r="543" spans="18:18" s="26" customFormat="1" ht="15" hidden="1" x14ac:dyDescent="0.25">
      <c r="R543" s="219"/>
    </row>
    <row r="544" spans="18:18" s="26" customFormat="1" ht="15" hidden="1" x14ac:dyDescent="0.25">
      <c r="R544" s="219"/>
    </row>
    <row r="545" spans="18:18" s="26" customFormat="1" ht="15" hidden="1" x14ac:dyDescent="0.25">
      <c r="R545" s="219"/>
    </row>
    <row r="546" spans="18:18" s="26" customFormat="1" ht="15" hidden="1" x14ac:dyDescent="0.25">
      <c r="R546" s="219"/>
    </row>
    <row r="547" spans="18:18" s="26" customFormat="1" ht="15" hidden="1" x14ac:dyDescent="0.25">
      <c r="R547" s="219"/>
    </row>
    <row r="548" spans="18:18" s="26" customFormat="1" ht="15" hidden="1" x14ac:dyDescent="0.25">
      <c r="R548" s="219"/>
    </row>
    <row r="549" spans="18:18" s="26" customFormat="1" ht="15" hidden="1" x14ac:dyDescent="0.25">
      <c r="R549" s="219"/>
    </row>
    <row r="550" spans="18:18" s="26" customFormat="1" ht="15" hidden="1" x14ac:dyDescent="0.25">
      <c r="R550" s="219"/>
    </row>
    <row r="551" spans="18:18" s="26" customFormat="1" ht="15" hidden="1" x14ac:dyDescent="0.25">
      <c r="R551" s="219"/>
    </row>
    <row r="552" spans="18:18" s="26" customFormat="1" ht="15" hidden="1" x14ac:dyDescent="0.25">
      <c r="R552" s="219"/>
    </row>
    <row r="553" spans="18:18" s="26" customFormat="1" ht="15" hidden="1" x14ac:dyDescent="0.25">
      <c r="R553" s="219"/>
    </row>
    <row r="554" spans="18:18" s="26" customFormat="1" ht="15" hidden="1" x14ac:dyDescent="0.25">
      <c r="R554" s="219"/>
    </row>
    <row r="555" spans="18:18" s="26" customFormat="1" ht="15" hidden="1" x14ac:dyDescent="0.25">
      <c r="R555" s="219"/>
    </row>
    <row r="556" spans="18:18" s="26" customFormat="1" ht="15" hidden="1" x14ac:dyDescent="0.25">
      <c r="R556" s="219"/>
    </row>
    <row r="557" spans="18:18" s="26" customFormat="1" ht="15" hidden="1" x14ac:dyDescent="0.25">
      <c r="R557" s="219"/>
    </row>
    <row r="558" spans="18:18" s="26" customFormat="1" ht="15" hidden="1" x14ac:dyDescent="0.25">
      <c r="R558" s="219"/>
    </row>
    <row r="559" spans="18:18" s="26" customFormat="1" ht="15" hidden="1" x14ac:dyDescent="0.25">
      <c r="R559" s="219"/>
    </row>
    <row r="560" spans="18:18" s="26" customFormat="1" ht="15" hidden="1" x14ac:dyDescent="0.25">
      <c r="R560" s="219"/>
    </row>
    <row r="561" spans="18:18" s="26" customFormat="1" ht="15" hidden="1" x14ac:dyDescent="0.25">
      <c r="R561" s="219"/>
    </row>
    <row r="562" spans="18:18" s="26" customFormat="1" ht="15" hidden="1" x14ac:dyDescent="0.25">
      <c r="R562" s="219"/>
    </row>
    <row r="563" spans="18:18" s="26" customFormat="1" ht="15" hidden="1" x14ac:dyDescent="0.25">
      <c r="R563" s="219"/>
    </row>
    <row r="564" spans="18:18" s="26" customFormat="1" ht="15" hidden="1" x14ac:dyDescent="0.25">
      <c r="R564" s="219"/>
    </row>
    <row r="565" spans="18:18" s="26" customFormat="1" ht="15" hidden="1" x14ac:dyDescent="0.25">
      <c r="R565" s="219"/>
    </row>
    <row r="566" spans="18:18" s="26" customFormat="1" ht="15" hidden="1" x14ac:dyDescent="0.25">
      <c r="R566" s="219"/>
    </row>
    <row r="567" spans="18:18" s="26" customFormat="1" ht="15" hidden="1" x14ac:dyDescent="0.25">
      <c r="R567" s="219"/>
    </row>
    <row r="568" spans="18:18" s="26" customFormat="1" ht="15" hidden="1" x14ac:dyDescent="0.25">
      <c r="R568" s="219"/>
    </row>
    <row r="569" spans="18:18" s="26" customFormat="1" ht="15" hidden="1" x14ac:dyDescent="0.25">
      <c r="R569" s="219"/>
    </row>
    <row r="570" spans="18:18" s="26" customFormat="1" ht="15" hidden="1" x14ac:dyDescent="0.25">
      <c r="R570" s="219"/>
    </row>
    <row r="571" spans="18:18" s="26" customFormat="1" ht="15" hidden="1" x14ac:dyDescent="0.25">
      <c r="R571" s="219"/>
    </row>
    <row r="572" spans="18:18" s="26" customFormat="1" ht="15" hidden="1" x14ac:dyDescent="0.25">
      <c r="R572" s="219"/>
    </row>
    <row r="573" spans="18:18" s="26" customFormat="1" ht="15" hidden="1" x14ac:dyDescent="0.25">
      <c r="R573" s="219"/>
    </row>
    <row r="574" spans="18:18" s="26" customFormat="1" ht="15" hidden="1" x14ac:dyDescent="0.25">
      <c r="R574" s="219"/>
    </row>
    <row r="575" spans="18:18" s="26" customFormat="1" ht="15" hidden="1" x14ac:dyDescent="0.25">
      <c r="R575" s="219"/>
    </row>
    <row r="576" spans="18:18" s="26" customFormat="1" ht="15" hidden="1" x14ac:dyDescent="0.25">
      <c r="R576" s="219"/>
    </row>
    <row r="577" spans="18:18" s="26" customFormat="1" ht="15" hidden="1" x14ac:dyDescent="0.25">
      <c r="R577" s="219"/>
    </row>
    <row r="578" spans="18:18" s="26" customFormat="1" ht="15" hidden="1" x14ac:dyDescent="0.25">
      <c r="R578" s="219"/>
    </row>
    <row r="579" spans="18:18" s="26" customFormat="1" ht="15" hidden="1" x14ac:dyDescent="0.25">
      <c r="R579" s="219"/>
    </row>
    <row r="580" spans="18:18" s="26" customFormat="1" ht="15" hidden="1" x14ac:dyDescent="0.25">
      <c r="R580" s="219"/>
    </row>
    <row r="581" spans="18:18" s="26" customFormat="1" ht="15" hidden="1" x14ac:dyDescent="0.25">
      <c r="R581" s="219"/>
    </row>
    <row r="582" spans="18:18" s="26" customFormat="1" ht="15" hidden="1" x14ac:dyDescent="0.25">
      <c r="R582" s="219"/>
    </row>
    <row r="583" spans="18:18" s="26" customFormat="1" ht="15" hidden="1" x14ac:dyDescent="0.25">
      <c r="R583" s="219"/>
    </row>
    <row r="584" spans="18:18" s="26" customFormat="1" ht="15" hidden="1" x14ac:dyDescent="0.25">
      <c r="R584" s="219"/>
    </row>
    <row r="585" spans="18:18" s="26" customFormat="1" ht="15" hidden="1" x14ac:dyDescent="0.25">
      <c r="R585" s="219"/>
    </row>
    <row r="586" spans="18:18" s="26" customFormat="1" ht="15" hidden="1" x14ac:dyDescent="0.25">
      <c r="R586" s="219"/>
    </row>
    <row r="587" spans="18:18" s="26" customFormat="1" ht="15" hidden="1" x14ac:dyDescent="0.25">
      <c r="R587" s="219"/>
    </row>
    <row r="588" spans="18:18" s="26" customFormat="1" ht="15" hidden="1" x14ac:dyDescent="0.25">
      <c r="R588" s="219"/>
    </row>
    <row r="589" spans="18:18" s="26" customFormat="1" ht="15" hidden="1" x14ac:dyDescent="0.25">
      <c r="R589" s="219"/>
    </row>
    <row r="590" spans="18:18" s="26" customFormat="1" ht="15" hidden="1" x14ac:dyDescent="0.25">
      <c r="R590" s="219"/>
    </row>
    <row r="591" spans="18:18" s="26" customFormat="1" ht="15" hidden="1" x14ac:dyDescent="0.25">
      <c r="R591" s="219"/>
    </row>
    <row r="592" spans="18:18" s="26" customFormat="1" ht="15" hidden="1" x14ac:dyDescent="0.25">
      <c r="R592" s="219"/>
    </row>
    <row r="593" spans="18:18" s="26" customFormat="1" ht="15" hidden="1" x14ac:dyDescent="0.25">
      <c r="R593" s="219"/>
    </row>
    <row r="594" spans="18:18" s="26" customFormat="1" ht="15" hidden="1" x14ac:dyDescent="0.25">
      <c r="R594" s="219"/>
    </row>
    <row r="595" spans="18:18" s="26" customFormat="1" ht="15" hidden="1" x14ac:dyDescent="0.25">
      <c r="R595" s="219"/>
    </row>
    <row r="596" spans="18:18" s="26" customFormat="1" ht="15" hidden="1" x14ac:dyDescent="0.25">
      <c r="R596" s="219"/>
    </row>
    <row r="597" spans="18:18" s="26" customFormat="1" ht="15" hidden="1" x14ac:dyDescent="0.25">
      <c r="R597" s="219"/>
    </row>
    <row r="598" spans="18:18" s="26" customFormat="1" ht="15" hidden="1" x14ac:dyDescent="0.25">
      <c r="R598" s="219"/>
    </row>
    <row r="599" spans="18:18" s="26" customFormat="1" ht="15" hidden="1" x14ac:dyDescent="0.25">
      <c r="R599" s="219"/>
    </row>
    <row r="600" spans="18:18" s="26" customFormat="1" ht="15" hidden="1" x14ac:dyDescent="0.25">
      <c r="R600" s="219"/>
    </row>
    <row r="601" spans="18:18" s="26" customFormat="1" ht="15" hidden="1" x14ac:dyDescent="0.25">
      <c r="R601" s="219"/>
    </row>
    <row r="602" spans="18:18" s="26" customFormat="1" ht="15" hidden="1" x14ac:dyDescent="0.25">
      <c r="R602" s="219"/>
    </row>
    <row r="603" spans="18:18" s="26" customFormat="1" ht="15" hidden="1" x14ac:dyDescent="0.25">
      <c r="R603" s="219"/>
    </row>
    <row r="604" spans="18:18" s="26" customFormat="1" ht="15" hidden="1" x14ac:dyDescent="0.25">
      <c r="R604" s="219"/>
    </row>
    <row r="605" spans="18:18" s="26" customFormat="1" ht="15" hidden="1" x14ac:dyDescent="0.25">
      <c r="R605" s="219"/>
    </row>
    <row r="606" spans="18:18" s="26" customFormat="1" ht="15" hidden="1" x14ac:dyDescent="0.25">
      <c r="R606" s="219"/>
    </row>
    <row r="607" spans="18:18" s="26" customFormat="1" ht="15" hidden="1" x14ac:dyDescent="0.25">
      <c r="R607" s="219"/>
    </row>
    <row r="608" spans="18:18" s="26" customFormat="1" ht="15" hidden="1" x14ac:dyDescent="0.25">
      <c r="R608" s="219"/>
    </row>
    <row r="609" spans="18:18" s="26" customFormat="1" ht="15" hidden="1" x14ac:dyDescent="0.25">
      <c r="R609" s="219"/>
    </row>
    <row r="610" spans="18:18" s="26" customFormat="1" ht="15" hidden="1" x14ac:dyDescent="0.25">
      <c r="R610" s="219"/>
    </row>
    <row r="611" spans="18:18" s="26" customFormat="1" ht="15" hidden="1" x14ac:dyDescent="0.25">
      <c r="R611" s="219"/>
    </row>
    <row r="612" spans="18:18" s="26" customFormat="1" ht="15" hidden="1" x14ac:dyDescent="0.25">
      <c r="R612" s="219"/>
    </row>
    <row r="613" spans="18:18" s="26" customFormat="1" ht="15" hidden="1" x14ac:dyDescent="0.25">
      <c r="R613" s="219"/>
    </row>
    <row r="614" spans="18:18" s="26" customFormat="1" ht="15" hidden="1" x14ac:dyDescent="0.25">
      <c r="R614" s="219"/>
    </row>
    <row r="615" spans="18:18" s="26" customFormat="1" ht="15" hidden="1" x14ac:dyDescent="0.25">
      <c r="R615" s="219"/>
    </row>
    <row r="616" spans="18:18" s="26" customFormat="1" ht="15" hidden="1" x14ac:dyDescent="0.25">
      <c r="R616" s="219"/>
    </row>
    <row r="617" spans="18:18" s="26" customFormat="1" ht="15" hidden="1" x14ac:dyDescent="0.25">
      <c r="R617" s="219"/>
    </row>
    <row r="618" spans="18:18" s="26" customFormat="1" ht="15" hidden="1" x14ac:dyDescent="0.25">
      <c r="R618" s="219"/>
    </row>
    <row r="619" spans="18:18" s="26" customFormat="1" ht="15" hidden="1" x14ac:dyDescent="0.25">
      <c r="R619" s="219"/>
    </row>
    <row r="620" spans="18:18" s="26" customFormat="1" ht="15" hidden="1" x14ac:dyDescent="0.25">
      <c r="R620" s="219"/>
    </row>
    <row r="621" spans="18:18" s="26" customFormat="1" ht="15" hidden="1" x14ac:dyDescent="0.25">
      <c r="R621" s="219"/>
    </row>
    <row r="622" spans="18:18" s="26" customFormat="1" ht="15" hidden="1" x14ac:dyDescent="0.25">
      <c r="R622" s="219"/>
    </row>
    <row r="623" spans="18:18" s="26" customFormat="1" ht="15" hidden="1" x14ac:dyDescent="0.25">
      <c r="R623" s="219"/>
    </row>
    <row r="624" spans="18:18" s="26" customFormat="1" ht="15" hidden="1" x14ac:dyDescent="0.25">
      <c r="R624" s="219"/>
    </row>
    <row r="625" spans="18:18" s="26" customFormat="1" ht="15" hidden="1" x14ac:dyDescent="0.25">
      <c r="R625" s="219"/>
    </row>
    <row r="626" spans="18:18" s="26" customFormat="1" ht="15" hidden="1" x14ac:dyDescent="0.25">
      <c r="R626" s="219"/>
    </row>
    <row r="627" spans="18:18" s="26" customFormat="1" ht="15" hidden="1" x14ac:dyDescent="0.25">
      <c r="R627" s="219"/>
    </row>
    <row r="628" spans="18:18" s="26" customFormat="1" ht="15" hidden="1" x14ac:dyDescent="0.25">
      <c r="R628" s="219"/>
    </row>
    <row r="629" spans="18:18" s="26" customFormat="1" ht="15" hidden="1" x14ac:dyDescent="0.25">
      <c r="R629" s="219"/>
    </row>
    <row r="630" spans="18:18" s="26" customFormat="1" ht="15" hidden="1" x14ac:dyDescent="0.25">
      <c r="R630" s="219"/>
    </row>
    <row r="631" spans="18:18" s="26" customFormat="1" ht="15" hidden="1" x14ac:dyDescent="0.25">
      <c r="R631" s="219"/>
    </row>
    <row r="632" spans="18:18" s="26" customFormat="1" ht="15" hidden="1" x14ac:dyDescent="0.25">
      <c r="R632" s="219"/>
    </row>
    <row r="633" spans="18:18" s="26" customFormat="1" ht="15" hidden="1" x14ac:dyDescent="0.25">
      <c r="R633" s="219"/>
    </row>
    <row r="634" spans="18:18" s="26" customFormat="1" ht="15" hidden="1" x14ac:dyDescent="0.25">
      <c r="R634" s="219"/>
    </row>
    <row r="635" spans="18:18" s="26" customFormat="1" ht="15" hidden="1" x14ac:dyDescent="0.25">
      <c r="R635" s="219"/>
    </row>
    <row r="636" spans="18:18" s="26" customFormat="1" ht="15" hidden="1" x14ac:dyDescent="0.25">
      <c r="R636" s="219"/>
    </row>
    <row r="637" spans="18:18" s="26" customFormat="1" ht="15" hidden="1" x14ac:dyDescent="0.25">
      <c r="R637" s="219"/>
    </row>
    <row r="638" spans="18:18" s="26" customFormat="1" ht="15" hidden="1" x14ac:dyDescent="0.25">
      <c r="R638" s="219"/>
    </row>
    <row r="639" spans="18:18" s="26" customFormat="1" ht="15" hidden="1" x14ac:dyDescent="0.25">
      <c r="R639" s="219"/>
    </row>
    <row r="640" spans="18:18" s="26" customFormat="1" ht="15" hidden="1" x14ac:dyDescent="0.25">
      <c r="R640" s="219"/>
    </row>
    <row r="641" spans="18:18" s="26" customFormat="1" ht="15" hidden="1" x14ac:dyDescent="0.25">
      <c r="R641" s="219"/>
    </row>
    <row r="642" spans="18:18" s="26" customFormat="1" ht="15" hidden="1" x14ac:dyDescent="0.25">
      <c r="R642" s="219"/>
    </row>
    <row r="643" spans="18:18" s="26" customFormat="1" ht="15" hidden="1" x14ac:dyDescent="0.25">
      <c r="R643" s="219"/>
    </row>
    <row r="644" spans="18:18" s="26" customFormat="1" ht="15" hidden="1" x14ac:dyDescent="0.25">
      <c r="R644" s="219"/>
    </row>
    <row r="645" spans="18:18" s="26" customFormat="1" ht="15" hidden="1" x14ac:dyDescent="0.25">
      <c r="R645" s="219"/>
    </row>
    <row r="646" spans="18:18" s="26" customFormat="1" ht="15" hidden="1" x14ac:dyDescent="0.25">
      <c r="R646" s="219"/>
    </row>
    <row r="647" spans="18:18" s="26" customFormat="1" ht="15" hidden="1" x14ac:dyDescent="0.25">
      <c r="R647" s="219"/>
    </row>
    <row r="648" spans="18:18" s="26" customFormat="1" ht="15" hidden="1" x14ac:dyDescent="0.25">
      <c r="R648" s="219"/>
    </row>
    <row r="649" spans="18:18" s="26" customFormat="1" ht="15" hidden="1" x14ac:dyDescent="0.25">
      <c r="R649" s="219"/>
    </row>
    <row r="650" spans="18:18" s="26" customFormat="1" ht="15" hidden="1" x14ac:dyDescent="0.25">
      <c r="R650" s="219"/>
    </row>
    <row r="651" spans="18:18" s="26" customFormat="1" ht="15" hidden="1" x14ac:dyDescent="0.25">
      <c r="R651" s="219"/>
    </row>
    <row r="652" spans="18:18" s="26" customFormat="1" ht="15" hidden="1" x14ac:dyDescent="0.25">
      <c r="R652" s="219"/>
    </row>
    <row r="653" spans="18:18" s="26" customFormat="1" ht="15" hidden="1" x14ac:dyDescent="0.25">
      <c r="R653" s="219"/>
    </row>
    <row r="654" spans="18:18" s="26" customFormat="1" ht="15" hidden="1" x14ac:dyDescent="0.25">
      <c r="R654" s="219"/>
    </row>
    <row r="655" spans="18:18" s="26" customFormat="1" ht="15" hidden="1" x14ac:dyDescent="0.25">
      <c r="R655" s="219"/>
    </row>
    <row r="656" spans="18:18" s="26" customFormat="1" ht="15" hidden="1" x14ac:dyDescent="0.25">
      <c r="R656" s="219"/>
    </row>
    <row r="657" spans="18:18" s="26" customFormat="1" ht="15" hidden="1" x14ac:dyDescent="0.25">
      <c r="R657" s="219"/>
    </row>
    <row r="658" spans="18:18" s="26" customFormat="1" ht="15" hidden="1" x14ac:dyDescent="0.25">
      <c r="R658" s="219"/>
    </row>
    <row r="659" spans="18:18" s="26" customFormat="1" ht="15" hidden="1" x14ac:dyDescent="0.25">
      <c r="R659" s="219"/>
    </row>
    <row r="660" spans="18:18" s="26" customFormat="1" ht="15" hidden="1" x14ac:dyDescent="0.25">
      <c r="R660" s="219"/>
    </row>
    <row r="661" spans="18:18" s="26" customFormat="1" ht="15" hidden="1" x14ac:dyDescent="0.25">
      <c r="R661" s="219"/>
    </row>
    <row r="662" spans="18:18" s="26" customFormat="1" ht="15" hidden="1" x14ac:dyDescent="0.25">
      <c r="R662" s="219"/>
    </row>
    <row r="663" spans="18:18" s="26" customFormat="1" ht="15" hidden="1" x14ac:dyDescent="0.25">
      <c r="R663" s="219"/>
    </row>
    <row r="664" spans="18:18" s="26" customFormat="1" ht="15" hidden="1" x14ac:dyDescent="0.25">
      <c r="R664" s="219"/>
    </row>
    <row r="665" spans="18:18" s="26" customFormat="1" ht="15" hidden="1" x14ac:dyDescent="0.25">
      <c r="R665" s="219"/>
    </row>
    <row r="666" spans="18:18" s="26" customFormat="1" ht="15" hidden="1" x14ac:dyDescent="0.25">
      <c r="R666" s="219"/>
    </row>
    <row r="667" spans="18:18" s="26" customFormat="1" ht="15" hidden="1" x14ac:dyDescent="0.25">
      <c r="R667" s="219"/>
    </row>
    <row r="668" spans="18:18" s="26" customFormat="1" ht="15" hidden="1" x14ac:dyDescent="0.25">
      <c r="R668" s="219"/>
    </row>
    <row r="669" spans="18:18" s="26" customFormat="1" ht="15" hidden="1" x14ac:dyDescent="0.25">
      <c r="R669" s="219"/>
    </row>
    <row r="670" spans="18:18" s="26" customFormat="1" ht="15" hidden="1" x14ac:dyDescent="0.25">
      <c r="R670" s="219"/>
    </row>
    <row r="671" spans="18:18" s="26" customFormat="1" ht="15" hidden="1" x14ac:dyDescent="0.25">
      <c r="R671" s="219"/>
    </row>
    <row r="672" spans="18:18" s="26" customFormat="1" ht="15" hidden="1" x14ac:dyDescent="0.25">
      <c r="R672" s="219"/>
    </row>
    <row r="673" spans="18:18" s="26" customFormat="1" ht="15" hidden="1" x14ac:dyDescent="0.25">
      <c r="R673" s="219"/>
    </row>
    <row r="674" spans="18:18" s="26" customFormat="1" ht="15" hidden="1" x14ac:dyDescent="0.25">
      <c r="R674" s="219"/>
    </row>
    <row r="675" spans="18:18" s="26" customFormat="1" ht="15" hidden="1" x14ac:dyDescent="0.25">
      <c r="R675" s="219"/>
    </row>
    <row r="676" spans="18:18" s="26" customFormat="1" ht="15" hidden="1" x14ac:dyDescent="0.25">
      <c r="R676" s="219"/>
    </row>
    <row r="677" spans="18:18" s="26" customFormat="1" ht="15" hidden="1" x14ac:dyDescent="0.25">
      <c r="R677" s="219"/>
    </row>
    <row r="678" spans="18:18" s="26" customFormat="1" ht="15" hidden="1" x14ac:dyDescent="0.25">
      <c r="R678" s="219"/>
    </row>
    <row r="679" spans="18:18" s="26" customFormat="1" ht="15" hidden="1" x14ac:dyDescent="0.25">
      <c r="R679" s="219"/>
    </row>
    <row r="680" spans="18:18" s="26" customFormat="1" ht="15" hidden="1" x14ac:dyDescent="0.25">
      <c r="R680" s="219"/>
    </row>
    <row r="681" spans="18:18" s="26" customFormat="1" ht="15" hidden="1" x14ac:dyDescent="0.25">
      <c r="R681" s="219"/>
    </row>
    <row r="682" spans="18:18" s="26" customFormat="1" ht="15" hidden="1" x14ac:dyDescent="0.25">
      <c r="R682" s="219"/>
    </row>
    <row r="683" spans="18:18" s="26" customFormat="1" ht="15" hidden="1" x14ac:dyDescent="0.25">
      <c r="R683" s="219"/>
    </row>
    <row r="684" spans="18:18" s="26" customFormat="1" ht="15" hidden="1" x14ac:dyDescent="0.25">
      <c r="R684" s="219"/>
    </row>
    <row r="685" spans="18:18" s="26" customFormat="1" ht="15" hidden="1" x14ac:dyDescent="0.25">
      <c r="R685" s="219"/>
    </row>
    <row r="686" spans="18:18" s="26" customFormat="1" ht="15" hidden="1" x14ac:dyDescent="0.25">
      <c r="R686" s="219"/>
    </row>
    <row r="687" spans="18:18" s="26" customFormat="1" ht="15" hidden="1" x14ac:dyDescent="0.25">
      <c r="R687" s="219"/>
    </row>
    <row r="688" spans="18:18" s="26" customFormat="1" ht="15" hidden="1" x14ac:dyDescent="0.25">
      <c r="R688" s="219"/>
    </row>
    <row r="689" spans="18:18" s="26" customFormat="1" ht="15" hidden="1" x14ac:dyDescent="0.25">
      <c r="R689" s="219"/>
    </row>
    <row r="690" spans="18:18" s="26" customFormat="1" ht="15" hidden="1" x14ac:dyDescent="0.25">
      <c r="R690" s="219"/>
    </row>
    <row r="691" spans="18:18" s="26" customFormat="1" ht="15" hidden="1" x14ac:dyDescent="0.25">
      <c r="R691" s="219"/>
    </row>
    <row r="692" spans="18:18" s="26" customFormat="1" ht="15" hidden="1" x14ac:dyDescent="0.25">
      <c r="R692" s="219"/>
    </row>
    <row r="693" spans="18:18" s="26" customFormat="1" ht="15" hidden="1" x14ac:dyDescent="0.25">
      <c r="R693" s="219"/>
    </row>
    <row r="694" spans="18:18" s="26" customFormat="1" ht="15" hidden="1" x14ac:dyDescent="0.25">
      <c r="R694" s="219"/>
    </row>
    <row r="695" spans="18:18" s="26" customFormat="1" ht="15" hidden="1" x14ac:dyDescent="0.25">
      <c r="R695" s="219"/>
    </row>
    <row r="696" spans="18:18" s="26" customFormat="1" ht="15" hidden="1" x14ac:dyDescent="0.25">
      <c r="R696" s="219"/>
    </row>
    <row r="697" spans="18:18" s="26" customFormat="1" ht="15" hidden="1" x14ac:dyDescent="0.25">
      <c r="R697" s="219"/>
    </row>
    <row r="698" spans="18:18" s="26" customFormat="1" ht="15" hidden="1" x14ac:dyDescent="0.25">
      <c r="R698" s="219"/>
    </row>
    <row r="699" spans="18:18" s="26" customFormat="1" ht="15" hidden="1" x14ac:dyDescent="0.25">
      <c r="R699" s="219"/>
    </row>
    <row r="700" spans="18:18" s="26" customFormat="1" ht="15" hidden="1" x14ac:dyDescent="0.25">
      <c r="R700" s="219"/>
    </row>
    <row r="701" spans="18:18" s="26" customFormat="1" ht="15" hidden="1" x14ac:dyDescent="0.25">
      <c r="R701" s="219"/>
    </row>
    <row r="702" spans="18:18" s="26" customFormat="1" ht="15" hidden="1" x14ac:dyDescent="0.25">
      <c r="R702" s="219"/>
    </row>
    <row r="703" spans="18:18" s="26" customFormat="1" ht="15" hidden="1" x14ac:dyDescent="0.25">
      <c r="R703" s="219"/>
    </row>
    <row r="704" spans="18:18" s="26" customFormat="1" ht="15" hidden="1" x14ac:dyDescent="0.25">
      <c r="R704" s="219"/>
    </row>
    <row r="705" spans="18:18" s="26" customFormat="1" ht="15" hidden="1" x14ac:dyDescent="0.25">
      <c r="R705" s="219"/>
    </row>
    <row r="706" spans="18:18" s="26" customFormat="1" ht="15" hidden="1" x14ac:dyDescent="0.25">
      <c r="R706" s="219"/>
    </row>
    <row r="707" spans="18:18" s="26" customFormat="1" ht="15" hidden="1" x14ac:dyDescent="0.25">
      <c r="R707" s="219"/>
    </row>
    <row r="708" spans="18:18" s="26" customFormat="1" ht="15" hidden="1" x14ac:dyDescent="0.25">
      <c r="R708" s="219"/>
    </row>
    <row r="709" spans="18:18" s="26" customFormat="1" ht="15" hidden="1" x14ac:dyDescent="0.25">
      <c r="R709" s="219"/>
    </row>
    <row r="710" spans="18:18" s="26" customFormat="1" ht="15" hidden="1" x14ac:dyDescent="0.25">
      <c r="R710" s="219"/>
    </row>
    <row r="711" spans="18:18" s="26" customFormat="1" ht="15" hidden="1" x14ac:dyDescent="0.25">
      <c r="R711" s="219"/>
    </row>
    <row r="712" spans="18:18" s="26" customFormat="1" ht="15" hidden="1" x14ac:dyDescent="0.25">
      <c r="R712" s="219"/>
    </row>
    <row r="713" spans="18:18" s="26" customFormat="1" ht="15" hidden="1" x14ac:dyDescent="0.25">
      <c r="R713" s="219"/>
    </row>
    <row r="714" spans="18:18" s="26" customFormat="1" ht="15" hidden="1" x14ac:dyDescent="0.25">
      <c r="R714" s="219"/>
    </row>
    <row r="715" spans="18:18" s="26" customFormat="1" ht="15" hidden="1" x14ac:dyDescent="0.25">
      <c r="R715" s="219"/>
    </row>
    <row r="716" spans="18:18" s="26" customFormat="1" ht="15" hidden="1" x14ac:dyDescent="0.25">
      <c r="R716" s="219"/>
    </row>
    <row r="717" spans="18:18" s="26" customFormat="1" ht="15" hidden="1" x14ac:dyDescent="0.25">
      <c r="R717" s="219"/>
    </row>
    <row r="718" spans="18:18" s="26" customFormat="1" ht="15" hidden="1" x14ac:dyDescent="0.25">
      <c r="R718" s="219"/>
    </row>
    <row r="719" spans="18:18" s="26" customFormat="1" ht="15" hidden="1" x14ac:dyDescent="0.25">
      <c r="R719" s="219"/>
    </row>
    <row r="720" spans="18:18" s="26" customFormat="1" ht="15" hidden="1" x14ac:dyDescent="0.25">
      <c r="R720" s="219"/>
    </row>
    <row r="721" spans="18:18" s="26" customFormat="1" ht="15" hidden="1" x14ac:dyDescent="0.25">
      <c r="R721" s="219"/>
    </row>
    <row r="722" spans="18:18" s="26" customFormat="1" ht="15" hidden="1" x14ac:dyDescent="0.25">
      <c r="R722" s="219"/>
    </row>
    <row r="723" spans="18:18" s="26" customFormat="1" ht="15" hidden="1" x14ac:dyDescent="0.25">
      <c r="R723" s="219"/>
    </row>
    <row r="724" spans="18:18" s="26" customFormat="1" ht="15" hidden="1" x14ac:dyDescent="0.25">
      <c r="R724" s="219"/>
    </row>
    <row r="725" spans="18:18" s="26" customFormat="1" ht="15" hidden="1" x14ac:dyDescent="0.25">
      <c r="R725" s="219"/>
    </row>
    <row r="726" spans="18:18" s="26" customFormat="1" ht="15" hidden="1" x14ac:dyDescent="0.25">
      <c r="R726" s="219"/>
    </row>
    <row r="727" spans="18:18" s="26" customFormat="1" ht="15" hidden="1" x14ac:dyDescent="0.25">
      <c r="R727" s="219"/>
    </row>
    <row r="728" spans="18:18" s="26" customFormat="1" ht="15" hidden="1" x14ac:dyDescent="0.25">
      <c r="R728" s="219"/>
    </row>
    <row r="729" spans="18:18" s="26" customFormat="1" ht="15" hidden="1" x14ac:dyDescent="0.25">
      <c r="R729" s="219"/>
    </row>
    <row r="730" spans="18:18" s="26" customFormat="1" ht="15" hidden="1" x14ac:dyDescent="0.25">
      <c r="R730" s="219"/>
    </row>
    <row r="731" spans="18:18" s="26" customFormat="1" ht="15" hidden="1" x14ac:dyDescent="0.25">
      <c r="R731" s="219"/>
    </row>
    <row r="732" spans="18:18" s="26" customFormat="1" ht="15" hidden="1" x14ac:dyDescent="0.25">
      <c r="R732" s="219"/>
    </row>
    <row r="733" spans="18:18" s="26" customFormat="1" ht="15" hidden="1" x14ac:dyDescent="0.25">
      <c r="R733" s="219"/>
    </row>
    <row r="734" spans="18:18" s="26" customFormat="1" ht="15" hidden="1" x14ac:dyDescent="0.25">
      <c r="R734" s="219"/>
    </row>
    <row r="735" spans="18:18" s="26" customFormat="1" ht="15" hidden="1" x14ac:dyDescent="0.25">
      <c r="R735" s="219"/>
    </row>
    <row r="736" spans="18:18" s="26" customFormat="1" ht="15" hidden="1" x14ac:dyDescent="0.25">
      <c r="R736" s="219"/>
    </row>
    <row r="737" spans="18:18" s="26" customFormat="1" ht="15" hidden="1" x14ac:dyDescent="0.25">
      <c r="R737" s="219"/>
    </row>
    <row r="738" spans="18:18" s="26" customFormat="1" ht="15" hidden="1" x14ac:dyDescent="0.25">
      <c r="R738" s="219"/>
    </row>
    <row r="739" spans="18:18" s="26" customFormat="1" ht="15" hidden="1" x14ac:dyDescent="0.25">
      <c r="R739" s="219"/>
    </row>
    <row r="740" spans="18:18" s="26" customFormat="1" ht="15" hidden="1" x14ac:dyDescent="0.25">
      <c r="R740" s="219"/>
    </row>
    <row r="741" spans="18:18" s="26" customFormat="1" ht="15" hidden="1" x14ac:dyDescent="0.25">
      <c r="R741" s="219"/>
    </row>
    <row r="742" spans="18:18" s="26" customFormat="1" ht="15" hidden="1" x14ac:dyDescent="0.25">
      <c r="R742" s="219"/>
    </row>
    <row r="743" spans="18:18" s="26" customFormat="1" ht="15" hidden="1" x14ac:dyDescent="0.25">
      <c r="R743" s="219"/>
    </row>
    <row r="744" spans="18:18" s="26" customFormat="1" ht="15" hidden="1" x14ac:dyDescent="0.25">
      <c r="R744" s="219"/>
    </row>
    <row r="745" spans="18:18" s="26" customFormat="1" ht="15" hidden="1" x14ac:dyDescent="0.25">
      <c r="R745" s="219"/>
    </row>
    <row r="746" spans="18:18" s="26" customFormat="1" ht="15" hidden="1" x14ac:dyDescent="0.25">
      <c r="R746" s="219"/>
    </row>
    <row r="747" spans="18:18" s="26" customFormat="1" ht="15" hidden="1" x14ac:dyDescent="0.25">
      <c r="R747" s="219"/>
    </row>
    <row r="748" spans="18:18" s="26" customFormat="1" ht="15" hidden="1" x14ac:dyDescent="0.25">
      <c r="R748" s="219"/>
    </row>
    <row r="749" spans="18:18" s="26" customFormat="1" ht="15" hidden="1" x14ac:dyDescent="0.25">
      <c r="R749" s="219"/>
    </row>
    <row r="750" spans="18:18" s="26" customFormat="1" ht="15" hidden="1" x14ac:dyDescent="0.25">
      <c r="R750" s="219"/>
    </row>
    <row r="751" spans="18:18" s="26" customFormat="1" ht="15" hidden="1" x14ac:dyDescent="0.25">
      <c r="R751" s="219"/>
    </row>
    <row r="752" spans="18:18" s="26" customFormat="1" ht="15" hidden="1" x14ac:dyDescent="0.25">
      <c r="R752" s="219"/>
    </row>
    <row r="753" spans="18:18" s="26" customFormat="1" ht="15" hidden="1" x14ac:dyDescent="0.25">
      <c r="R753" s="219"/>
    </row>
    <row r="754" spans="18:18" s="26" customFormat="1" ht="15" hidden="1" x14ac:dyDescent="0.25">
      <c r="R754" s="219"/>
    </row>
    <row r="755" spans="18:18" s="26" customFormat="1" ht="15" hidden="1" x14ac:dyDescent="0.25">
      <c r="R755" s="219"/>
    </row>
    <row r="756" spans="18:18" s="26" customFormat="1" ht="15" hidden="1" x14ac:dyDescent="0.25">
      <c r="R756" s="219"/>
    </row>
    <row r="757" spans="18:18" s="26" customFormat="1" ht="15" hidden="1" x14ac:dyDescent="0.25">
      <c r="R757" s="219"/>
    </row>
    <row r="758" spans="18:18" s="26" customFormat="1" ht="15" hidden="1" x14ac:dyDescent="0.25">
      <c r="R758" s="219"/>
    </row>
    <row r="759" spans="18:18" s="26" customFormat="1" ht="15" hidden="1" x14ac:dyDescent="0.25">
      <c r="R759" s="219"/>
    </row>
    <row r="760" spans="18:18" s="26" customFormat="1" ht="15" hidden="1" x14ac:dyDescent="0.25">
      <c r="R760" s="219"/>
    </row>
    <row r="761" spans="18:18" s="26" customFormat="1" ht="15" hidden="1" x14ac:dyDescent="0.25">
      <c r="R761" s="219"/>
    </row>
    <row r="762" spans="18:18" s="26" customFormat="1" ht="15" hidden="1" x14ac:dyDescent="0.25">
      <c r="R762" s="219"/>
    </row>
    <row r="763" spans="18:18" s="26" customFormat="1" ht="15" hidden="1" x14ac:dyDescent="0.25">
      <c r="R763" s="219"/>
    </row>
    <row r="764" spans="18:18" s="26" customFormat="1" ht="15" hidden="1" x14ac:dyDescent="0.25">
      <c r="R764" s="219"/>
    </row>
    <row r="765" spans="18:18" s="26" customFormat="1" ht="15" hidden="1" x14ac:dyDescent="0.25">
      <c r="R765" s="219"/>
    </row>
    <row r="766" spans="18:18" s="26" customFormat="1" ht="15" hidden="1" x14ac:dyDescent="0.25">
      <c r="R766" s="219"/>
    </row>
    <row r="767" spans="18:18" s="26" customFormat="1" ht="15" hidden="1" x14ac:dyDescent="0.25">
      <c r="R767" s="219"/>
    </row>
    <row r="768" spans="18:18" s="26" customFormat="1" ht="15" hidden="1" x14ac:dyDescent="0.25">
      <c r="R768" s="219"/>
    </row>
    <row r="769" spans="18:18" s="26" customFormat="1" ht="15" hidden="1" x14ac:dyDescent="0.25">
      <c r="R769" s="219"/>
    </row>
    <row r="770" spans="18:18" s="26" customFormat="1" ht="15" hidden="1" x14ac:dyDescent="0.25">
      <c r="R770" s="219"/>
    </row>
    <row r="771" spans="18:18" s="26" customFormat="1" ht="15" hidden="1" x14ac:dyDescent="0.25">
      <c r="R771" s="219"/>
    </row>
    <row r="772" spans="18:18" s="26" customFormat="1" ht="15" hidden="1" x14ac:dyDescent="0.25">
      <c r="R772" s="219"/>
    </row>
    <row r="773" spans="18:18" s="26" customFormat="1" ht="15" hidden="1" x14ac:dyDescent="0.25">
      <c r="R773" s="219"/>
    </row>
    <row r="774" spans="18:18" s="26" customFormat="1" ht="15" hidden="1" x14ac:dyDescent="0.25">
      <c r="R774" s="219"/>
    </row>
    <row r="775" spans="18:18" s="26" customFormat="1" ht="15" hidden="1" x14ac:dyDescent="0.25">
      <c r="R775" s="219"/>
    </row>
    <row r="776" spans="18:18" s="26" customFormat="1" ht="15" hidden="1" x14ac:dyDescent="0.25">
      <c r="R776" s="219"/>
    </row>
    <row r="777" spans="18:18" s="26" customFormat="1" ht="15" hidden="1" x14ac:dyDescent="0.25">
      <c r="R777" s="219"/>
    </row>
    <row r="778" spans="18:18" s="26" customFormat="1" ht="15" hidden="1" x14ac:dyDescent="0.25">
      <c r="R778" s="219"/>
    </row>
    <row r="779" spans="18:18" s="26" customFormat="1" ht="15" hidden="1" x14ac:dyDescent="0.25">
      <c r="R779" s="219"/>
    </row>
    <row r="780" spans="18:18" s="26" customFormat="1" ht="15" hidden="1" x14ac:dyDescent="0.25">
      <c r="R780" s="219"/>
    </row>
    <row r="781" spans="18:18" s="26" customFormat="1" ht="15" hidden="1" x14ac:dyDescent="0.25">
      <c r="R781" s="219"/>
    </row>
    <row r="782" spans="18:18" s="26" customFormat="1" ht="15" hidden="1" x14ac:dyDescent="0.25">
      <c r="R782" s="219"/>
    </row>
    <row r="783" spans="18:18" s="26" customFormat="1" ht="15" hidden="1" x14ac:dyDescent="0.25">
      <c r="R783" s="219"/>
    </row>
    <row r="784" spans="18:18" s="26" customFormat="1" ht="15" hidden="1" x14ac:dyDescent="0.25">
      <c r="R784" s="219"/>
    </row>
    <row r="785" spans="18:18" s="26" customFormat="1" ht="15" hidden="1" x14ac:dyDescent="0.25">
      <c r="R785" s="219"/>
    </row>
    <row r="786" spans="18:18" s="26" customFormat="1" ht="15" hidden="1" x14ac:dyDescent="0.25">
      <c r="R786" s="219"/>
    </row>
    <row r="787" spans="18:18" s="26" customFormat="1" ht="15" hidden="1" x14ac:dyDescent="0.25">
      <c r="R787" s="219"/>
    </row>
    <row r="788" spans="18:18" s="26" customFormat="1" ht="15" hidden="1" x14ac:dyDescent="0.25">
      <c r="R788" s="219"/>
    </row>
    <row r="789" spans="18:18" s="26" customFormat="1" ht="15" hidden="1" x14ac:dyDescent="0.25">
      <c r="R789" s="219"/>
    </row>
    <row r="790" spans="18:18" s="26" customFormat="1" ht="15" hidden="1" x14ac:dyDescent="0.25">
      <c r="R790" s="219"/>
    </row>
    <row r="791" spans="18:18" s="26" customFormat="1" ht="15" hidden="1" x14ac:dyDescent="0.25">
      <c r="R791" s="219"/>
    </row>
    <row r="792" spans="18:18" s="26" customFormat="1" ht="15" hidden="1" x14ac:dyDescent="0.25">
      <c r="R792" s="219"/>
    </row>
    <row r="793" spans="18:18" s="26" customFormat="1" ht="15" hidden="1" x14ac:dyDescent="0.25">
      <c r="R793" s="219"/>
    </row>
    <row r="794" spans="18:18" s="26" customFormat="1" ht="15" hidden="1" x14ac:dyDescent="0.25">
      <c r="R794" s="219"/>
    </row>
    <row r="795" spans="18:18" s="26" customFormat="1" ht="15" hidden="1" x14ac:dyDescent="0.25">
      <c r="R795" s="219"/>
    </row>
    <row r="796" spans="18:18" s="26" customFormat="1" ht="15" hidden="1" x14ac:dyDescent="0.25">
      <c r="R796" s="219"/>
    </row>
    <row r="797" spans="18:18" s="26" customFormat="1" ht="15" hidden="1" x14ac:dyDescent="0.25">
      <c r="R797" s="219"/>
    </row>
    <row r="798" spans="18:18" s="26" customFormat="1" ht="15" hidden="1" x14ac:dyDescent="0.25">
      <c r="R798" s="219"/>
    </row>
    <row r="799" spans="18:18" s="26" customFormat="1" ht="15" hidden="1" x14ac:dyDescent="0.25">
      <c r="R799" s="219"/>
    </row>
    <row r="800" spans="18:18" s="26" customFormat="1" ht="15" hidden="1" x14ac:dyDescent="0.25">
      <c r="R800" s="219"/>
    </row>
    <row r="801" spans="18:18" s="26" customFormat="1" ht="15" hidden="1" x14ac:dyDescent="0.25">
      <c r="R801" s="219"/>
    </row>
    <row r="802" spans="18:18" s="26" customFormat="1" ht="15" hidden="1" x14ac:dyDescent="0.25">
      <c r="R802" s="219"/>
    </row>
    <row r="803" spans="18:18" s="26" customFormat="1" ht="15" hidden="1" x14ac:dyDescent="0.25">
      <c r="R803" s="219"/>
    </row>
    <row r="804" spans="18:18" s="26" customFormat="1" ht="15" hidden="1" x14ac:dyDescent="0.25">
      <c r="R804" s="219"/>
    </row>
    <row r="805" spans="18:18" s="26" customFormat="1" ht="15" hidden="1" x14ac:dyDescent="0.25">
      <c r="R805" s="219"/>
    </row>
    <row r="806" spans="18:18" s="26" customFormat="1" ht="15" hidden="1" x14ac:dyDescent="0.25">
      <c r="R806" s="219"/>
    </row>
    <row r="807" spans="18:18" s="26" customFormat="1" ht="15" hidden="1" x14ac:dyDescent="0.25">
      <c r="R807" s="219"/>
    </row>
    <row r="808" spans="18:18" s="26" customFormat="1" ht="15" hidden="1" x14ac:dyDescent="0.25">
      <c r="R808" s="219"/>
    </row>
    <row r="809" spans="18:18" s="26" customFormat="1" ht="15" hidden="1" x14ac:dyDescent="0.25">
      <c r="R809" s="219"/>
    </row>
    <row r="810" spans="18:18" s="26" customFormat="1" ht="15" hidden="1" x14ac:dyDescent="0.25">
      <c r="R810" s="219"/>
    </row>
    <row r="811" spans="18:18" s="26" customFormat="1" ht="15" hidden="1" x14ac:dyDescent="0.25">
      <c r="R811" s="219"/>
    </row>
    <row r="812" spans="18:18" s="26" customFormat="1" ht="15" hidden="1" x14ac:dyDescent="0.25">
      <c r="R812" s="219"/>
    </row>
    <row r="813" spans="18:18" s="26" customFormat="1" ht="15" hidden="1" x14ac:dyDescent="0.25">
      <c r="R813" s="219"/>
    </row>
    <row r="814" spans="18:18" s="26" customFormat="1" ht="15" hidden="1" x14ac:dyDescent="0.25">
      <c r="R814" s="219"/>
    </row>
    <row r="815" spans="18:18" s="26" customFormat="1" ht="15" hidden="1" x14ac:dyDescent="0.25">
      <c r="R815" s="219"/>
    </row>
    <row r="816" spans="18:18" s="26" customFormat="1" ht="15" hidden="1" x14ac:dyDescent="0.25">
      <c r="R816" s="219"/>
    </row>
    <row r="817" spans="18:18" s="26" customFormat="1" ht="15" hidden="1" x14ac:dyDescent="0.25">
      <c r="R817" s="219"/>
    </row>
    <row r="818" spans="18:18" s="26" customFormat="1" ht="15" hidden="1" x14ac:dyDescent="0.25">
      <c r="R818" s="219"/>
    </row>
    <row r="819" spans="18:18" s="26" customFormat="1" ht="15" hidden="1" x14ac:dyDescent="0.25">
      <c r="R819" s="219"/>
    </row>
    <row r="820" spans="18:18" s="26" customFormat="1" ht="15" hidden="1" x14ac:dyDescent="0.25">
      <c r="R820" s="219"/>
    </row>
    <row r="821" spans="18:18" s="26" customFormat="1" ht="15" hidden="1" x14ac:dyDescent="0.25">
      <c r="R821" s="219"/>
    </row>
    <row r="822" spans="18:18" s="26" customFormat="1" ht="15" hidden="1" x14ac:dyDescent="0.25">
      <c r="R822" s="219"/>
    </row>
    <row r="823" spans="18:18" s="26" customFormat="1" ht="15" hidden="1" x14ac:dyDescent="0.25">
      <c r="R823" s="219"/>
    </row>
    <row r="824" spans="18:18" s="26" customFormat="1" ht="15" hidden="1" x14ac:dyDescent="0.25">
      <c r="R824" s="219"/>
    </row>
    <row r="825" spans="18:18" s="26" customFormat="1" ht="15" hidden="1" x14ac:dyDescent="0.25">
      <c r="R825" s="219"/>
    </row>
    <row r="826" spans="18:18" s="26" customFormat="1" ht="15" hidden="1" x14ac:dyDescent="0.25">
      <c r="R826" s="219"/>
    </row>
    <row r="827" spans="18:18" s="26" customFormat="1" ht="15" hidden="1" x14ac:dyDescent="0.25">
      <c r="R827" s="219"/>
    </row>
    <row r="828" spans="18:18" s="26" customFormat="1" ht="15" hidden="1" x14ac:dyDescent="0.25">
      <c r="R828" s="219"/>
    </row>
    <row r="829" spans="18:18" s="26" customFormat="1" ht="15" hidden="1" x14ac:dyDescent="0.25">
      <c r="R829" s="219"/>
    </row>
    <row r="830" spans="18:18" s="26" customFormat="1" ht="15" hidden="1" x14ac:dyDescent="0.25">
      <c r="R830" s="219"/>
    </row>
    <row r="831" spans="18:18" s="26" customFormat="1" ht="15" hidden="1" x14ac:dyDescent="0.25">
      <c r="R831" s="219"/>
    </row>
    <row r="832" spans="18:18" s="26" customFormat="1" ht="15" hidden="1" x14ac:dyDescent="0.25">
      <c r="R832" s="219"/>
    </row>
    <row r="833" spans="18:18" s="26" customFormat="1" ht="15" hidden="1" x14ac:dyDescent="0.25">
      <c r="R833" s="219"/>
    </row>
    <row r="834" spans="18:18" s="26" customFormat="1" ht="15" hidden="1" x14ac:dyDescent="0.25">
      <c r="R834" s="219"/>
    </row>
    <row r="835" spans="18:18" s="26" customFormat="1" ht="15" hidden="1" x14ac:dyDescent="0.25">
      <c r="R835" s="219"/>
    </row>
    <row r="836" spans="18:18" s="26" customFormat="1" ht="15" hidden="1" x14ac:dyDescent="0.25">
      <c r="R836" s="219"/>
    </row>
    <row r="837" spans="18:18" s="26" customFormat="1" ht="15" hidden="1" x14ac:dyDescent="0.25">
      <c r="R837" s="219"/>
    </row>
    <row r="838" spans="18:18" s="26" customFormat="1" ht="15" hidden="1" x14ac:dyDescent="0.25">
      <c r="R838" s="219"/>
    </row>
    <row r="839" spans="18:18" s="26" customFormat="1" ht="15" hidden="1" x14ac:dyDescent="0.25">
      <c r="R839" s="219"/>
    </row>
    <row r="840" spans="18:18" s="26" customFormat="1" ht="15" hidden="1" x14ac:dyDescent="0.25">
      <c r="R840" s="219"/>
    </row>
    <row r="841" spans="18:18" s="26" customFormat="1" ht="15" hidden="1" x14ac:dyDescent="0.25">
      <c r="R841" s="219"/>
    </row>
    <row r="842" spans="18:18" s="26" customFormat="1" ht="15" hidden="1" x14ac:dyDescent="0.25">
      <c r="R842" s="219"/>
    </row>
    <row r="843" spans="18:18" s="26" customFormat="1" ht="15" hidden="1" x14ac:dyDescent="0.25">
      <c r="R843" s="219"/>
    </row>
    <row r="844" spans="18:18" s="26" customFormat="1" ht="15" hidden="1" x14ac:dyDescent="0.25">
      <c r="R844" s="219"/>
    </row>
    <row r="845" spans="18:18" s="26" customFormat="1" ht="15" hidden="1" x14ac:dyDescent="0.25">
      <c r="R845" s="219"/>
    </row>
    <row r="846" spans="18:18" s="26" customFormat="1" ht="15" hidden="1" x14ac:dyDescent="0.25">
      <c r="R846" s="219"/>
    </row>
    <row r="847" spans="18:18" s="26" customFormat="1" ht="15" hidden="1" x14ac:dyDescent="0.25">
      <c r="R847" s="219"/>
    </row>
    <row r="848" spans="18:18" s="26" customFormat="1" ht="15" hidden="1" x14ac:dyDescent="0.25">
      <c r="R848" s="219"/>
    </row>
    <row r="849" spans="18:18" s="26" customFormat="1" ht="15" hidden="1" x14ac:dyDescent="0.25">
      <c r="R849" s="219"/>
    </row>
    <row r="850" spans="18:18" s="26" customFormat="1" ht="15" hidden="1" x14ac:dyDescent="0.25">
      <c r="R850" s="219"/>
    </row>
    <row r="851" spans="18:18" s="26" customFormat="1" ht="15" hidden="1" x14ac:dyDescent="0.25">
      <c r="R851" s="219"/>
    </row>
    <row r="852" spans="18:18" s="26" customFormat="1" ht="15" hidden="1" x14ac:dyDescent="0.25">
      <c r="R852" s="219"/>
    </row>
    <row r="853" spans="18:18" s="26" customFormat="1" ht="15" hidden="1" x14ac:dyDescent="0.25">
      <c r="R853" s="219"/>
    </row>
    <row r="854" spans="18:18" s="26" customFormat="1" ht="15" hidden="1" x14ac:dyDescent="0.25">
      <c r="R854" s="219"/>
    </row>
    <row r="855" spans="18:18" s="26" customFormat="1" ht="15" hidden="1" x14ac:dyDescent="0.25">
      <c r="R855" s="219"/>
    </row>
    <row r="856" spans="18:18" s="26" customFormat="1" ht="15" hidden="1" x14ac:dyDescent="0.25">
      <c r="R856" s="219"/>
    </row>
    <row r="857" spans="18:18" s="26" customFormat="1" ht="15" hidden="1" x14ac:dyDescent="0.25">
      <c r="R857" s="219"/>
    </row>
    <row r="858" spans="18:18" s="26" customFormat="1" ht="15" hidden="1" x14ac:dyDescent="0.25">
      <c r="R858" s="219"/>
    </row>
    <row r="859" spans="18:18" s="26" customFormat="1" ht="15" hidden="1" x14ac:dyDescent="0.25">
      <c r="R859" s="219"/>
    </row>
    <row r="860" spans="18:18" s="26" customFormat="1" ht="15" hidden="1" x14ac:dyDescent="0.25">
      <c r="R860" s="219"/>
    </row>
    <row r="861" spans="18:18" s="26" customFormat="1" ht="15" hidden="1" x14ac:dyDescent="0.25">
      <c r="R861" s="219"/>
    </row>
    <row r="862" spans="18:18" s="26" customFormat="1" ht="15" hidden="1" x14ac:dyDescent="0.25">
      <c r="R862" s="219"/>
    </row>
    <row r="863" spans="18:18" s="26" customFormat="1" ht="15" hidden="1" x14ac:dyDescent="0.25">
      <c r="R863" s="219"/>
    </row>
    <row r="864" spans="18:18" s="26" customFormat="1" ht="15" hidden="1" x14ac:dyDescent="0.25">
      <c r="R864" s="219"/>
    </row>
    <row r="865" spans="18:18" s="26" customFormat="1" ht="15" hidden="1" x14ac:dyDescent="0.25">
      <c r="R865" s="219"/>
    </row>
    <row r="866" spans="18:18" s="26" customFormat="1" ht="15" hidden="1" x14ac:dyDescent="0.25">
      <c r="R866" s="219"/>
    </row>
    <row r="867" spans="18:18" s="26" customFormat="1" ht="15" hidden="1" x14ac:dyDescent="0.25">
      <c r="R867" s="219"/>
    </row>
    <row r="868" spans="18:18" s="26" customFormat="1" ht="15" hidden="1" x14ac:dyDescent="0.25">
      <c r="R868" s="219"/>
    </row>
    <row r="869" spans="18:18" s="26" customFormat="1" ht="15" hidden="1" x14ac:dyDescent="0.25">
      <c r="R869" s="219"/>
    </row>
    <row r="870" spans="18:18" s="26" customFormat="1" ht="15" hidden="1" x14ac:dyDescent="0.25">
      <c r="R870" s="219"/>
    </row>
    <row r="871" spans="18:18" s="26" customFormat="1" ht="15" hidden="1" x14ac:dyDescent="0.25">
      <c r="R871" s="219"/>
    </row>
    <row r="872" spans="18:18" s="26" customFormat="1" ht="15" hidden="1" x14ac:dyDescent="0.25">
      <c r="R872" s="219"/>
    </row>
    <row r="873" spans="18:18" s="26" customFormat="1" ht="15" hidden="1" x14ac:dyDescent="0.25">
      <c r="R873" s="219"/>
    </row>
    <row r="874" spans="18:18" s="26" customFormat="1" ht="15" hidden="1" x14ac:dyDescent="0.25">
      <c r="R874" s="219"/>
    </row>
    <row r="875" spans="18:18" s="26" customFormat="1" ht="15" hidden="1" x14ac:dyDescent="0.25">
      <c r="R875" s="219"/>
    </row>
    <row r="876" spans="18:18" s="26" customFormat="1" ht="15" hidden="1" x14ac:dyDescent="0.25">
      <c r="R876" s="219"/>
    </row>
    <row r="877" spans="18:18" s="26" customFormat="1" ht="15" hidden="1" x14ac:dyDescent="0.25">
      <c r="R877" s="219"/>
    </row>
    <row r="878" spans="18:18" s="26" customFormat="1" ht="15" hidden="1" x14ac:dyDescent="0.25">
      <c r="R878" s="219"/>
    </row>
    <row r="879" spans="18:18" s="26" customFormat="1" ht="15" hidden="1" x14ac:dyDescent="0.25">
      <c r="R879" s="219"/>
    </row>
    <row r="880" spans="18:18" s="26" customFormat="1" ht="15" hidden="1" x14ac:dyDescent="0.25">
      <c r="R880" s="219"/>
    </row>
    <row r="881" spans="18:18" s="26" customFormat="1" ht="15" hidden="1" x14ac:dyDescent="0.25">
      <c r="R881" s="219"/>
    </row>
    <row r="882" spans="18:18" s="26" customFormat="1" ht="15" hidden="1" x14ac:dyDescent="0.25">
      <c r="R882" s="219"/>
    </row>
    <row r="883" spans="18:18" s="26" customFormat="1" ht="15" hidden="1" x14ac:dyDescent="0.25">
      <c r="R883" s="219"/>
    </row>
    <row r="884" spans="18:18" s="26" customFormat="1" ht="15" hidden="1" x14ac:dyDescent="0.25">
      <c r="R884" s="219"/>
    </row>
    <row r="885" spans="18:18" s="26" customFormat="1" ht="15" hidden="1" x14ac:dyDescent="0.25">
      <c r="R885" s="219"/>
    </row>
    <row r="886" spans="18:18" s="26" customFormat="1" ht="15" hidden="1" x14ac:dyDescent="0.25">
      <c r="R886" s="219"/>
    </row>
    <row r="887" spans="18:18" s="26" customFormat="1" ht="15" hidden="1" x14ac:dyDescent="0.25">
      <c r="R887" s="219"/>
    </row>
    <row r="888" spans="18:18" s="26" customFormat="1" ht="15" hidden="1" x14ac:dyDescent="0.25">
      <c r="R888" s="219"/>
    </row>
    <row r="889" spans="18:18" s="26" customFormat="1" ht="15" hidden="1" x14ac:dyDescent="0.25">
      <c r="R889" s="219"/>
    </row>
    <row r="890" spans="18:18" s="26" customFormat="1" ht="15" hidden="1" x14ac:dyDescent="0.25">
      <c r="R890" s="219"/>
    </row>
    <row r="891" spans="18:18" s="26" customFormat="1" ht="15" hidden="1" x14ac:dyDescent="0.25">
      <c r="R891" s="219"/>
    </row>
    <row r="892" spans="18:18" s="26" customFormat="1" ht="15" hidden="1" x14ac:dyDescent="0.25">
      <c r="R892" s="219"/>
    </row>
    <row r="893" spans="18:18" s="26" customFormat="1" ht="15" hidden="1" x14ac:dyDescent="0.25">
      <c r="R893" s="219"/>
    </row>
    <row r="894" spans="18:18" s="26" customFormat="1" ht="15" hidden="1" x14ac:dyDescent="0.25">
      <c r="R894" s="219"/>
    </row>
    <row r="895" spans="18:18" s="26" customFormat="1" ht="15" hidden="1" x14ac:dyDescent="0.25">
      <c r="R895" s="219"/>
    </row>
    <row r="896" spans="18:18" s="26" customFormat="1" ht="15" hidden="1" x14ac:dyDescent="0.25">
      <c r="R896" s="219"/>
    </row>
    <row r="897" spans="18:18" s="26" customFormat="1" ht="15" hidden="1" x14ac:dyDescent="0.25">
      <c r="R897" s="219"/>
    </row>
    <row r="898" spans="18:18" s="26" customFormat="1" ht="15" hidden="1" x14ac:dyDescent="0.25">
      <c r="R898" s="219"/>
    </row>
    <row r="899" spans="18:18" s="26" customFormat="1" ht="15" hidden="1" x14ac:dyDescent="0.25">
      <c r="R899" s="219"/>
    </row>
    <row r="900" spans="18:18" s="26" customFormat="1" ht="15" hidden="1" x14ac:dyDescent="0.25">
      <c r="R900" s="219"/>
    </row>
    <row r="901" spans="18:18" s="26" customFormat="1" ht="15" hidden="1" x14ac:dyDescent="0.25">
      <c r="R901" s="219"/>
    </row>
    <row r="902" spans="18:18" s="26" customFormat="1" ht="15" hidden="1" x14ac:dyDescent="0.25">
      <c r="R902" s="219"/>
    </row>
    <row r="903" spans="18:18" s="26" customFormat="1" ht="15" hidden="1" x14ac:dyDescent="0.25">
      <c r="R903" s="219"/>
    </row>
    <row r="904" spans="18:18" s="26" customFormat="1" ht="15" hidden="1" x14ac:dyDescent="0.25">
      <c r="R904" s="219"/>
    </row>
    <row r="905" spans="18:18" s="26" customFormat="1" ht="15" hidden="1" x14ac:dyDescent="0.25">
      <c r="R905" s="219"/>
    </row>
    <row r="906" spans="18:18" s="26" customFormat="1" ht="15" hidden="1" x14ac:dyDescent="0.25">
      <c r="R906" s="219"/>
    </row>
    <row r="907" spans="18:18" s="26" customFormat="1" ht="15" hidden="1" x14ac:dyDescent="0.25">
      <c r="R907" s="219"/>
    </row>
    <row r="908" spans="18:18" s="26" customFormat="1" ht="15" hidden="1" x14ac:dyDescent="0.25">
      <c r="R908" s="219"/>
    </row>
    <row r="909" spans="18:18" s="26" customFormat="1" ht="15" hidden="1" x14ac:dyDescent="0.25">
      <c r="R909" s="219"/>
    </row>
    <row r="910" spans="18:18" s="26" customFormat="1" ht="15" hidden="1" x14ac:dyDescent="0.25">
      <c r="R910" s="219"/>
    </row>
    <row r="911" spans="18:18" s="26" customFormat="1" ht="15" hidden="1" x14ac:dyDescent="0.25">
      <c r="R911" s="219"/>
    </row>
    <row r="912" spans="18:18" s="26" customFormat="1" ht="15" hidden="1" x14ac:dyDescent="0.25">
      <c r="R912" s="219"/>
    </row>
    <row r="913" spans="18:18" s="26" customFormat="1" ht="15" hidden="1" x14ac:dyDescent="0.25">
      <c r="R913" s="219"/>
    </row>
    <row r="914" spans="18:18" s="26" customFormat="1" ht="15" hidden="1" x14ac:dyDescent="0.25">
      <c r="R914" s="219"/>
    </row>
    <row r="915" spans="18:18" s="26" customFormat="1" ht="15" hidden="1" x14ac:dyDescent="0.25">
      <c r="R915" s="219"/>
    </row>
    <row r="916" spans="18:18" s="26" customFormat="1" ht="15" hidden="1" x14ac:dyDescent="0.25">
      <c r="R916" s="219"/>
    </row>
    <row r="917" spans="18:18" s="26" customFormat="1" ht="15" hidden="1" x14ac:dyDescent="0.25">
      <c r="R917" s="219"/>
    </row>
    <row r="918" spans="18:18" s="26" customFormat="1" ht="15" hidden="1" x14ac:dyDescent="0.25">
      <c r="R918" s="219"/>
    </row>
    <row r="919" spans="18:18" s="26" customFormat="1" ht="15" hidden="1" x14ac:dyDescent="0.25">
      <c r="R919" s="219"/>
    </row>
    <row r="920" spans="18:18" s="26" customFormat="1" ht="15" hidden="1" x14ac:dyDescent="0.25">
      <c r="R920" s="219"/>
    </row>
    <row r="921" spans="18:18" s="26" customFormat="1" ht="15" hidden="1" x14ac:dyDescent="0.25">
      <c r="R921" s="219"/>
    </row>
    <row r="922" spans="18:18" s="26" customFormat="1" ht="15" hidden="1" x14ac:dyDescent="0.25">
      <c r="R922" s="219"/>
    </row>
    <row r="923" spans="18:18" s="26" customFormat="1" ht="15" hidden="1" x14ac:dyDescent="0.25">
      <c r="R923" s="219"/>
    </row>
    <row r="924" spans="18:18" s="26" customFormat="1" ht="15" hidden="1" x14ac:dyDescent="0.25">
      <c r="R924" s="219"/>
    </row>
    <row r="925" spans="18:18" s="26" customFormat="1" ht="15" hidden="1" x14ac:dyDescent="0.25">
      <c r="R925" s="219"/>
    </row>
    <row r="926" spans="18:18" s="26" customFormat="1" ht="15" hidden="1" x14ac:dyDescent="0.25">
      <c r="R926" s="219"/>
    </row>
    <row r="927" spans="18:18" s="26" customFormat="1" ht="15" hidden="1" x14ac:dyDescent="0.25">
      <c r="R927" s="219"/>
    </row>
    <row r="928" spans="18:18" s="26" customFormat="1" ht="15" hidden="1" x14ac:dyDescent="0.25">
      <c r="R928" s="219"/>
    </row>
    <row r="929" spans="18:18" s="26" customFormat="1" ht="15" hidden="1" x14ac:dyDescent="0.25">
      <c r="R929" s="219"/>
    </row>
    <row r="930" spans="18:18" s="26" customFormat="1" ht="15" hidden="1" x14ac:dyDescent="0.25">
      <c r="R930" s="219"/>
    </row>
    <row r="931" spans="18:18" s="26" customFormat="1" ht="15" hidden="1" x14ac:dyDescent="0.25">
      <c r="R931" s="219"/>
    </row>
    <row r="932" spans="18:18" s="26" customFormat="1" ht="15" hidden="1" x14ac:dyDescent="0.25">
      <c r="R932" s="219"/>
    </row>
    <row r="933" spans="18:18" s="26" customFormat="1" ht="15" hidden="1" x14ac:dyDescent="0.25">
      <c r="R933" s="219"/>
    </row>
    <row r="934" spans="18:18" s="26" customFormat="1" ht="15" hidden="1" x14ac:dyDescent="0.25">
      <c r="R934" s="219"/>
    </row>
    <row r="935" spans="18:18" s="26" customFormat="1" ht="15" hidden="1" x14ac:dyDescent="0.25">
      <c r="R935" s="219"/>
    </row>
    <row r="936" spans="18:18" s="26" customFormat="1" ht="15" hidden="1" x14ac:dyDescent="0.25">
      <c r="R936" s="219"/>
    </row>
    <row r="937" spans="18:18" s="26" customFormat="1" ht="15" hidden="1" x14ac:dyDescent="0.25">
      <c r="R937" s="219"/>
    </row>
    <row r="938" spans="18:18" s="26" customFormat="1" ht="15" hidden="1" x14ac:dyDescent="0.25">
      <c r="R938" s="219"/>
    </row>
    <row r="939" spans="18:18" s="26" customFormat="1" ht="15" hidden="1" x14ac:dyDescent="0.25">
      <c r="R939" s="219"/>
    </row>
    <row r="940" spans="18:18" s="26" customFormat="1" ht="15" hidden="1" x14ac:dyDescent="0.25">
      <c r="R940" s="219"/>
    </row>
    <row r="941" spans="18:18" s="26" customFormat="1" ht="15" hidden="1" x14ac:dyDescent="0.25">
      <c r="R941" s="219"/>
    </row>
    <row r="942" spans="18:18" s="26" customFormat="1" ht="15" hidden="1" x14ac:dyDescent="0.25">
      <c r="R942" s="219"/>
    </row>
    <row r="943" spans="18:18" s="26" customFormat="1" ht="15" hidden="1" x14ac:dyDescent="0.25">
      <c r="R943" s="219"/>
    </row>
    <row r="944" spans="18:18" s="26" customFormat="1" ht="15" hidden="1" x14ac:dyDescent="0.25">
      <c r="R944" s="219"/>
    </row>
    <row r="945" spans="18:18" s="26" customFormat="1" ht="15" hidden="1" x14ac:dyDescent="0.25">
      <c r="R945" s="219"/>
    </row>
    <row r="946" spans="18:18" s="26" customFormat="1" ht="15" hidden="1" x14ac:dyDescent="0.25">
      <c r="R946" s="219"/>
    </row>
    <row r="947" spans="18:18" s="26" customFormat="1" ht="15" hidden="1" x14ac:dyDescent="0.25">
      <c r="R947" s="219"/>
    </row>
    <row r="948" spans="18:18" s="26" customFormat="1" ht="15" hidden="1" x14ac:dyDescent="0.25">
      <c r="R948" s="219"/>
    </row>
    <row r="949" spans="18:18" s="26" customFormat="1" ht="15" hidden="1" x14ac:dyDescent="0.25">
      <c r="R949" s="219"/>
    </row>
    <row r="950" spans="18:18" s="26" customFormat="1" ht="15" hidden="1" x14ac:dyDescent="0.25">
      <c r="R950" s="219"/>
    </row>
    <row r="951" spans="18:18" s="26" customFormat="1" ht="15" hidden="1" x14ac:dyDescent="0.25">
      <c r="R951" s="219"/>
    </row>
    <row r="952" spans="18:18" s="26" customFormat="1" ht="15" hidden="1" x14ac:dyDescent="0.25">
      <c r="R952" s="219"/>
    </row>
    <row r="953" spans="18:18" s="26" customFormat="1" ht="15" hidden="1" x14ac:dyDescent="0.25">
      <c r="R953" s="219"/>
    </row>
    <row r="954" spans="18:18" s="26" customFormat="1" ht="15" hidden="1" x14ac:dyDescent="0.25">
      <c r="R954" s="219"/>
    </row>
    <row r="955" spans="18:18" s="26" customFormat="1" ht="15" hidden="1" x14ac:dyDescent="0.25">
      <c r="R955" s="219"/>
    </row>
    <row r="956" spans="18:18" s="26" customFormat="1" ht="15" hidden="1" x14ac:dyDescent="0.25">
      <c r="R956" s="219"/>
    </row>
    <row r="957" spans="18:18" s="26" customFormat="1" ht="15" hidden="1" x14ac:dyDescent="0.25">
      <c r="R957" s="219"/>
    </row>
    <row r="958" spans="18:18" s="26" customFormat="1" ht="15" hidden="1" x14ac:dyDescent="0.25">
      <c r="R958" s="219"/>
    </row>
    <row r="959" spans="18:18" s="26" customFormat="1" ht="15" hidden="1" x14ac:dyDescent="0.25">
      <c r="R959" s="219"/>
    </row>
    <row r="960" spans="18:18" s="26" customFormat="1" ht="15" hidden="1" x14ac:dyDescent="0.25">
      <c r="R960" s="219"/>
    </row>
    <row r="961" spans="18:18" s="26" customFormat="1" ht="15" hidden="1" x14ac:dyDescent="0.25">
      <c r="R961" s="219"/>
    </row>
    <row r="962" spans="18:18" s="26" customFormat="1" ht="15" hidden="1" x14ac:dyDescent="0.25">
      <c r="R962" s="219"/>
    </row>
    <row r="963" spans="18:18" s="26" customFormat="1" ht="15" hidden="1" x14ac:dyDescent="0.25">
      <c r="R963" s="219"/>
    </row>
    <row r="964" spans="18:18" s="26" customFormat="1" ht="15" hidden="1" x14ac:dyDescent="0.25">
      <c r="R964" s="219"/>
    </row>
    <row r="965" spans="18:18" s="26" customFormat="1" ht="15" hidden="1" x14ac:dyDescent="0.25">
      <c r="R965" s="219"/>
    </row>
    <row r="966" spans="18:18" s="26" customFormat="1" ht="15" hidden="1" x14ac:dyDescent="0.25">
      <c r="R966" s="219"/>
    </row>
    <row r="967" spans="18:18" s="26" customFormat="1" ht="15" hidden="1" x14ac:dyDescent="0.25">
      <c r="R967" s="219"/>
    </row>
    <row r="968" spans="18:18" s="26" customFormat="1" ht="15" hidden="1" x14ac:dyDescent="0.25">
      <c r="R968" s="219"/>
    </row>
    <row r="969" spans="18:18" s="26" customFormat="1" ht="15" hidden="1" x14ac:dyDescent="0.25">
      <c r="R969" s="219"/>
    </row>
    <row r="970" spans="18:18" s="26" customFormat="1" ht="15" hidden="1" x14ac:dyDescent="0.25">
      <c r="R970" s="219"/>
    </row>
    <row r="971" spans="18:18" s="26" customFormat="1" ht="15" hidden="1" x14ac:dyDescent="0.25">
      <c r="R971" s="219"/>
    </row>
    <row r="972" spans="18:18" s="26" customFormat="1" ht="15" hidden="1" x14ac:dyDescent="0.25">
      <c r="R972" s="219"/>
    </row>
    <row r="973" spans="18:18" s="26" customFormat="1" ht="15" hidden="1" x14ac:dyDescent="0.25">
      <c r="R973" s="219"/>
    </row>
    <row r="974" spans="18:18" s="26" customFormat="1" ht="15" hidden="1" x14ac:dyDescent="0.25">
      <c r="R974" s="219"/>
    </row>
    <row r="975" spans="18:18" s="26" customFormat="1" ht="15" hidden="1" x14ac:dyDescent="0.25">
      <c r="R975" s="219"/>
    </row>
    <row r="976" spans="18:18" s="26" customFormat="1" ht="15" hidden="1" x14ac:dyDescent="0.25">
      <c r="R976" s="219"/>
    </row>
    <row r="977" spans="18:18" s="26" customFormat="1" ht="15" hidden="1" x14ac:dyDescent="0.25">
      <c r="R977" s="219"/>
    </row>
    <row r="978" spans="18:18" s="26" customFormat="1" ht="15" hidden="1" x14ac:dyDescent="0.25">
      <c r="R978" s="219"/>
    </row>
    <row r="979" spans="18:18" s="26" customFormat="1" ht="15" hidden="1" x14ac:dyDescent="0.25">
      <c r="R979" s="219"/>
    </row>
    <row r="980" spans="18:18" s="26" customFormat="1" ht="15" hidden="1" x14ac:dyDescent="0.25">
      <c r="R980" s="219"/>
    </row>
    <row r="981" spans="18:18" s="26" customFormat="1" ht="15" hidden="1" x14ac:dyDescent="0.25">
      <c r="R981" s="219"/>
    </row>
    <row r="982" spans="18:18" s="26" customFormat="1" ht="15" hidden="1" x14ac:dyDescent="0.25">
      <c r="R982" s="219"/>
    </row>
    <row r="983" spans="18:18" s="26" customFormat="1" ht="15" hidden="1" x14ac:dyDescent="0.25">
      <c r="R983" s="219"/>
    </row>
    <row r="984" spans="18:18" s="26" customFormat="1" ht="15" hidden="1" x14ac:dyDescent="0.25">
      <c r="R984" s="219"/>
    </row>
    <row r="985" spans="18:18" s="26" customFormat="1" ht="15" hidden="1" x14ac:dyDescent="0.25">
      <c r="R985" s="219"/>
    </row>
    <row r="986" spans="18:18" s="26" customFormat="1" ht="15" hidden="1" x14ac:dyDescent="0.25">
      <c r="R986" s="219"/>
    </row>
    <row r="987" spans="18:18" s="26" customFormat="1" ht="15" hidden="1" x14ac:dyDescent="0.25">
      <c r="R987" s="219"/>
    </row>
    <row r="988" spans="18:18" s="26" customFormat="1" ht="15" hidden="1" x14ac:dyDescent="0.25">
      <c r="R988" s="219"/>
    </row>
    <row r="989" spans="18:18" s="26" customFormat="1" ht="15" hidden="1" x14ac:dyDescent="0.25">
      <c r="R989" s="219"/>
    </row>
    <row r="990" spans="18:18" s="26" customFormat="1" ht="15" hidden="1" x14ac:dyDescent="0.25">
      <c r="R990" s="219"/>
    </row>
    <row r="991" spans="18:18" s="26" customFormat="1" ht="15" hidden="1" x14ac:dyDescent="0.25">
      <c r="R991" s="219"/>
    </row>
    <row r="992" spans="18:18" s="26" customFormat="1" ht="15" hidden="1" x14ac:dyDescent="0.25">
      <c r="R992" s="219"/>
    </row>
    <row r="993" spans="18:18" s="26" customFormat="1" ht="15" hidden="1" x14ac:dyDescent="0.25">
      <c r="R993" s="219"/>
    </row>
    <row r="994" spans="18:18" s="26" customFormat="1" ht="15" hidden="1" x14ac:dyDescent="0.25">
      <c r="R994" s="219"/>
    </row>
    <row r="995" spans="18:18" s="26" customFormat="1" ht="15" hidden="1" x14ac:dyDescent="0.25">
      <c r="R995" s="219"/>
    </row>
    <row r="996" spans="18:18" s="26" customFormat="1" ht="15" hidden="1" x14ac:dyDescent="0.25">
      <c r="R996" s="219"/>
    </row>
    <row r="997" spans="18:18" s="26" customFormat="1" ht="15" hidden="1" x14ac:dyDescent="0.25">
      <c r="R997" s="219"/>
    </row>
    <row r="998" spans="18:18" s="26" customFormat="1" ht="15" hidden="1" x14ac:dyDescent="0.25">
      <c r="R998" s="219"/>
    </row>
    <row r="999" spans="18:18" s="26" customFormat="1" ht="15" hidden="1" x14ac:dyDescent="0.25">
      <c r="R999" s="219"/>
    </row>
    <row r="1000" spans="18:18" s="26" customFormat="1" ht="15" hidden="1" x14ac:dyDescent="0.25">
      <c r="R1000" s="219"/>
    </row>
    <row r="1001" spans="18:18" s="26" customFormat="1" ht="15" hidden="1" x14ac:dyDescent="0.25">
      <c r="R1001" s="219"/>
    </row>
    <row r="1002" spans="18:18" s="26" customFormat="1" ht="15" hidden="1" x14ac:dyDescent="0.25">
      <c r="R1002" s="219"/>
    </row>
    <row r="1003" spans="18:18" s="26" customFormat="1" ht="15" hidden="1" x14ac:dyDescent="0.25">
      <c r="R1003" s="219"/>
    </row>
    <row r="1004" spans="18:18" s="26" customFormat="1" ht="15" hidden="1" x14ac:dyDescent="0.25">
      <c r="R1004" s="219"/>
    </row>
    <row r="1005" spans="18:18" s="26" customFormat="1" ht="15" hidden="1" x14ac:dyDescent="0.25">
      <c r="R1005" s="219"/>
    </row>
    <row r="1006" spans="18:18" s="26" customFormat="1" ht="15" hidden="1" x14ac:dyDescent="0.25">
      <c r="R1006" s="219"/>
    </row>
    <row r="1007" spans="18:18" s="26" customFormat="1" ht="15" hidden="1" x14ac:dyDescent="0.25">
      <c r="R1007" s="219"/>
    </row>
    <row r="1008" spans="18:18" s="26" customFormat="1" ht="15" hidden="1" x14ac:dyDescent="0.25">
      <c r="R1008" s="219"/>
    </row>
    <row r="1009" spans="18:18" s="26" customFormat="1" ht="15" hidden="1" x14ac:dyDescent="0.25">
      <c r="R1009" s="219"/>
    </row>
    <row r="1010" spans="18:18" s="26" customFormat="1" ht="15" hidden="1" x14ac:dyDescent="0.25">
      <c r="R1010" s="219"/>
    </row>
    <row r="1011" spans="18:18" s="26" customFormat="1" ht="15" hidden="1" x14ac:dyDescent="0.25">
      <c r="R1011" s="219"/>
    </row>
    <row r="1012" spans="18:18" s="26" customFormat="1" ht="15" hidden="1" x14ac:dyDescent="0.25">
      <c r="R1012" s="219"/>
    </row>
    <row r="1013" spans="18:18" s="26" customFormat="1" ht="15" hidden="1" x14ac:dyDescent="0.25">
      <c r="R1013" s="219"/>
    </row>
    <row r="1014" spans="18:18" s="26" customFormat="1" ht="15" hidden="1" x14ac:dyDescent="0.25">
      <c r="R1014" s="219"/>
    </row>
    <row r="1015" spans="18:18" s="26" customFormat="1" ht="15" hidden="1" x14ac:dyDescent="0.25">
      <c r="R1015" s="219"/>
    </row>
    <row r="1016" spans="18:18" s="26" customFormat="1" ht="15" hidden="1" x14ac:dyDescent="0.25">
      <c r="R1016" s="219"/>
    </row>
    <row r="1017" spans="18:18" s="26" customFormat="1" ht="15" hidden="1" x14ac:dyDescent="0.25">
      <c r="R1017" s="219"/>
    </row>
    <row r="1018" spans="18:18" s="26" customFormat="1" ht="15" hidden="1" x14ac:dyDescent="0.25">
      <c r="R1018" s="219"/>
    </row>
    <row r="1019" spans="18:18" s="26" customFormat="1" ht="15" hidden="1" x14ac:dyDescent="0.25">
      <c r="R1019" s="219"/>
    </row>
    <row r="1020" spans="18:18" s="26" customFormat="1" ht="15" hidden="1" x14ac:dyDescent="0.25">
      <c r="R1020" s="219"/>
    </row>
    <row r="1021" spans="18:18" s="26" customFormat="1" ht="15" hidden="1" x14ac:dyDescent="0.25">
      <c r="R1021" s="219"/>
    </row>
    <row r="1022" spans="18:18" s="26" customFormat="1" ht="15" hidden="1" x14ac:dyDescent="0.25">
      <c r="R1022" s="219"/>
    </row>
    <row r="1023" spans="18:18" s="26" customFormat="1" ht="15" hidden="1" x14ac:dyDescent="0.25">
      <c r="R1023" s="219"/>
    </row>
    <row r="1024" spans="18:18" s="26" customFormat="1" ht="15" hidden="1" x14ac:dyDescent="0.25">
      <c r="R1024" s="219"/>
    </row>
    <row r="1025" spans="18:18" s="26" customFormat="1" ht="15" hidden="1" x14ac:dyDescent="0.25">
      <c r="R1025" s="219"/>
    </row>
    <row r="1026" spans="18:18" s="26" customFormat="1" ht="15" hidden="1" x14ac:dyDescent="0.25">
      <c r="R1026" s="219"/>
    </row>
    <row r="1027" spans="18:18" s="26" customFormat="1" ht="15" hidden="1" x14ac:dyDescent="0.25">
      <c r="R1027" s="219"/>
    </row>
    <row r="1028" spans="18:18" s="26" customFormat="1" ht="15" hidden="1" x14ac:dyDescent="0.25">
      <c r="R1028" s="219"/>
    </row>
    <row r="1029" spans="18:18" s="26" customFormat="1" ht="15" hidden="1" x14ac:dyDescent="0.25">
      <c r="R1029" s="219"/>
    </row>
    <row r="1030" spans="18:18" s="26" customFormat="1" ht="15" hidden="1" x14ac:dyDescent="0.25">
      <c r="R1030" s="219"/>
    </row>
    <row r="1031" spans="18:18" s="26" customFormat="1" ht="15" hidden="1" x14ac:dyDescent="0.25">
      <c r="R1031" s="219"/>
    </row>
    <row r="1032" spans="18:18" s="26" customFormat="1" ht="15" hidden="1" x14ac:dyDescent="0.25">
      <c r="R1032" s="219"/>
    </row>
    <row r="1033" spans="18:18" s="26" customFormat="1" ht="15" hidden="1" x14ac:dyDescent="0.25">
      <c r="R1033" s="219"/>
    </row>
    <row r="1034" spans="18:18" s="26" customFormat="1" ht="15" hidden="1" x14ac:dyDescent="0.25">
      <c r="R1034" s="219"/>
    </row>
    <row r="1035" spans="18:18" s="26" customFormat="1" ht="15" hidden="1" x14ac:dyDescent="0.25">
      <c r="R1035" s="219"/>
    </row>
    <row r="1036" spans="18:18" s="26" customFormat="1" ht="15" hidden="1" x14ac:dyDescent="0.25">
      <c r="R1036" s="219"/>
    </row>
    <row r="1037" spans="18:18" s="26" customFormat="1" ht="15" hidden="1" x14ac:dyDescent="0.25">
      <c r="R1037" s="219"/>
    </row>
    <row r="1038" spans="18:18" s="26" customFormat="1" ht="15" hidden="1" x14ac:dyDescent="0.25">
      <c r="R1038" s="219"/>
    </row>
    <row r="1039" spans="18:18" s="26" customFormat="1" ht="15" hidden="1" x14ac:dyDescent="0.25">
      <c r="R1039" s="219"/>
    </row>
    <row r="1040" spans="18:18" s="26" customFormat="1" ht="15" hidden="1" x14ac:dyDescent="0.25">
      <c r="R1040" s="219"/>
    </row>
    <row r="1041" spans="18:18" s="26" customFormat="1" ht="15" hidden="1" x14ac:dyDescent="0.25">
      <c r="R1041" s="219"/>
    </row>
    <row r="1042" spans="18:18" s="26" customFormat="1" ht="15" hidden="1" x14ac:dyDescent="0.25">
      <c r="R1042" s="219"/>
    </row>
    <row r="1043" spans="18:18" s="26" customFormat="1" ht="15" hidden="1" x14ac:dyDescent="0.25">
      <c r="R1043" s="219"/>
    </row>
    <row r="1044" spans="18:18" s="26" customFormat="1" ht="15" hidden="1" x14ac:dyDescent="0.25">
      <c r="R1044" s="219"/>
    </row>
    <row r="1045" spans="18:18" s="26" customFormat="1" ht="15" hidden="1" x14ac:dyDescent="0.25">
      <c r="R1045" s="219"/>
    </row>
    <row r="1046" spans="18:18" s="26" customFormat="1" ht="15" hidden="1" x14ac:dyDescent="0.25">
      <c r="R1046" s="219"/>
    </row>
    <row r="1047" spans="18:18" s="26" customFormat="1" ht="15" hidden="1" x14ac:dyDescent="0.25">
      <c r="R1047" s="219"/>
    </row>
    <row r="1048" spans="18:18" s="26" customFormat="1" ht="15" hidden="1" x14ac:dyDescent="0.25">
      <c r="R1048" s="219"/>
    </row>
    <row r="1049" spans="18:18" s="26" customFormat="1" ht="15" hidden="1" x14ac:dyDescent="0.25">
      <c r="R1049" s="219"/>
    </row>
    <row r="1050" spans="18:18" s="26" customFormat="1" ht="15" hidden="1" x14ac:dyDescent="0.25">
      <c r="R1050" s="219"/>
    </row>
    <row r="1051" spans="18:18" s="26" customFormat="1" ht="15" hidden="1" x14ac:dyDescent="0.25">
      <c r="R1051" s="219"/>
    </row>
    <row r="1052" spans="18:18" s="26" customFormat="1" ht="15" hidden="1" x14ac:dyDescent="0.25">
      <c r="R1052" s="219"/>
    </row>
    <row r="1053" spans="18:18" s="26" customFormat="1" ht="15" hidden="1" x14ac:dyDescent="0.25">
      <c r="R1053" s="219"/>
    </row>
    <row r="1054" spans="18:18" s="26" customFormat="1" ht="15" hidden="1" x14ac:dyDescent="0.25">
      <c r="R1054" s="219"/>
    </row>
    <row r="1055" spans="18:18" s="26" customFormat="1" ht="15" hidden="1" x14ac:dyDescent="0.25">
      <c r="R1055" s="219"/>
    </row>
    <row r="1056" spans="18:18" s="26" customFormat="1" ht="15" hidden="1" x14ac:dyDescent="0.25">
      <c r="R1056" s="219"/>
    </row>
    <row r="1057" spans="18:18" s="26" customFormat="1" ht="15" hidden="1" x14ac:dyDescent="0.25">
      <c r="R1057" s="219"/>
    </row>
    <row r="1058" spans="18:18" s="26" customFormat="1" ht="15" hidden="1" x14ac:dyDescent="0.25">
      <c r="R1058" s="219"/>
    </row>
    <row r="1059" spans="18:18" s="26" customFormat="1" ht="15" hidden="1" x14ac:dyDescent="0.25">
      <c r="R1059" s="219"/>
    </row>
    <row r="1060" spans="18:18" s="26" customFormat="1" ht="15" hidden="1" x14ac:dyDescent="0.25">
      <c r="R1060" s="219"/>
    </row>
    <row r="1061" spans="18:18" s="26" customFormat="1" ht="15" hidden="1" x14ac:dyDescent="0.25">
      <c r="R1061" s="219"/>
    </row>
    <row r="1062" spans="18:18" s="26" customFormat="1" ht="15" hidden="1" x14ac:dyDescent="0.25">
      <c r="R1062" s="219"/>
    </row>
    <row r="1063" spans="18:18" s="26" customFormat="1" ht="15" hidden="1" x14ac:dyDescent="0.25">
      <c r="R1063" s="219"/>
    </row>
    <row r="1064" spans="18:18" s="26" customFormat="1" ht="15" hidden="1" x14ac:dyDescent="0.25">
      <c r="R1064" s="219"/>
    </row>
    <row r="1065" spans="18:18" s="26" customFormat="1" ht="15" hidden="1" x14ac:dyDescent="0.25">
      <c r="R1065" s="219"/>
    </row>
    <row r="1066" spans="18:18" s="26" customFormat="1" ht="15" hidden="1" x14ac:dyDescent="0.25">
      <c r="R1066" s="219"/>
    </row>
    <row r="1067" spans="18:18" s="26" customFormat="1" ht="15" hidden="1" x14ac:dyDescent="0.25">
      <c r="R1067" s="219"/>
    </row>
    <row r="1068" spans="18:18" s="26" customFormat="1" ht="15" hidden="1" x14ac:dyDescent="0.25">
      <c r="R1068" s="219"/>
    </row>
    <row r="1069" spans="18:18" s="26" customFormat="1" ht="15" hidden="1" x14ac:dyDescent="0.25">
      <c r="R1069" s="219"/>
    </row>
    <row r="1070" spans="18:18" s="26" customFormat="1" ht="15" hidden="1" x14ac:dyDescent="0.25">
      <c r="R1070" s="219"/>
    </row>
    <row r="1071" spans="18:18" s="26" customFormat="1" ht="15" hidden="1" x14ac:dyDescent="0.25">
      <c r="R1071" s="219"/>
    </row>
    <row r="1072" spans="18:18" s="26" customFormat="1" ht="15" hidden="1" x14ac:dyDescent="0.25">
      <c r="R1072" s="219"/>
    </row>
    <row r="1073" spans="18:18" s="26" customFormat="1" ht="15" hidden="1" x14ac:dyDescent="0.25">
      <c r="R1073" s="219"/>
    </row>
    <row r="1074" spans="18:18" s="26" customFormat="1" ht="15" hidden="1" x14ac:dyDescent="0.25">
      <c r="R1074" s="219"/>
    </row>
    <row r="1075" spans="18:18" s="26" customFormat="1" ht="15" hidden="1" x14ac:dyDescent="0.25">
      <c r="R1075" s="219"/>
    </row>
    <row r="1076" spans="18:18" s="26" customFormat="1" ht="15" hidden="1" x14ac:dyDescent="0.25">
      <c r="R1076" s="219"/>
    </row>
    <row r="1077" spans="18:18" s="26" customFormat="1" ht="15" hidden="1" x14ac:dyDescent="0.25">
      <c r="R1077" s="219"/>
    </row>
    <row r="1078" spans="18:18" s="26" customFormat="1" ht="15" hidden="1" x14ac:dyDescent="0.25">
      <c r="R1078" s="219"/>
    </row>
    <row r="1079" spans="18:18" s="26" customFormat="1" ht="15" hidden="1" x14ac:dyDescent="0.25">
      <c r="R1079" s="219"/>
    </row>
    <row r="1080" spans="18:18" s="26" customFormat="1" ht="15" hidden="1" x14ac:dyDescent="0.25">
      <c r="R1080" s="219"/>
    </row>
    <row r="1081" spans="18:18" s="26" customFormat="1" ht="15" hidden="1" x14ac:dyDescent="0.25">
      <c r="R1081" s="219"/>
    </row>
    <row r="1082" spans="18:18" s="26" customFormat="1" ht="15" hidden="1" x14ac:dyDescent="0.25">
      <c r="R1082" s="219"/>
    </row>
    <row r="1083" spans="18:18" s="26" customFormat="1" ht="15" hidden="1" x14ac:dyDescent="0.25">
      <c r="R1083" s="219"/>
    </row>
    <row r="1084" spans="18:18" s="26" customFormat="1" ht="15" hidden="1" x14ac:dyDescent="0.25">
      <c r="R1084" s="219"/>
    </row>
    <row r="1085" spans="18:18" s="26" customFormat="1" ht="15" hidden="1" x14ac:dyDescent="0.25">
      <c r="R1085" s="219"/>
    </row>
    <row r="1086" spans="18:18" s="26" customFormat="1" ht="15" hidden="1" x14ac:dyDescent="0.25">
      <c r="R1086" s="219"/>
    </row>
    <row r="1087" spans="18:18" s="26" customFormat="1" ht="15" hidden="1" x14ac:dyDescent="0.25">
      <c r="R1087" s="219"/>
    </row>
    <row r="1088" spans="18:18" s="26" customFormat="1" ht="15" hidden="1" x14ac:dyDescent="0.25">
      <c r="R1088" s="219"/>
    </row>
    <row r="1089" spans="18:18" s="26" customFormat="1" ht="15" hidden="1" x14ac:dyDescent="0.25">
      <c r="R1089" s="219"/>
    </row>
    <row r="1090" spans="18:18" s="26" customFormat="1" ht="15" hidden="1" x14ac:dyDescent="0.25">
      <c r="R1090" s="219"/>
    </row>
    <row r="1091" spans="18:18" s="26" customFormat="1" ht="15" hidden="1" x14ac:dyDescent="0.25">
      <c r="R1091" s="219"/>
    </row>
    <row r="1092" spans="18:18" s="26" customFormat="1" ht="15" hidden="1" x14ac:dyDescent="0.25">
      <c r="R1092" s="219"/>
    </row>
    <row r="1093" spans="18:18" s="26" customFormat="1" ht="15" hidden="1" x14ac:dyDescent="0.25">
      <c r="R1093" s="219"/>
    </row>
    <row r="1094" spans="18:18" s="26" customFormat="1" ht="15" hidden="1" x14ac:dyDescent="0.25">
      <c r="R1094" s="219"/>
    </row>
    <row r="1095" spans="18:18" s="26" customFormat="1" ht="15" hidden="1" x14ac:dyDescent="0.25">
      <c r="R1095" s="219"/>
    </row>
    <row r="1096" spans="18:18" s="26" customFormat="1" ht="15" hidden="1" x14ac:dyDescent="0.25">
      <c r="R1096" s="219"/>
    </row>
    <row r="1097" spans="18:18" s="26" customFormat="1" ht="15" hidden="1" x14ac:dyDescent="0.25">
      <c r="R1097" s="219"/>
    </row>
    <row r="1098" spans="18:18" s="26" customFormat="1" ht="15" hidden="1" x14ac:dyDescent="0.25">
      <c r="R1098" s="219"/>
    </row>
    <row r="1099" spans="18:18" s="26" customFormat="1" ht="15" hidden="1" x14ac:dyDescent="0.25">
      <c r="R1099" s="219"/>
    </row>
    <row r="1100" spans="18:18" s="26" customFormat="1" ht="15" hidden="1" x14ac:dyDescent="0.25">
      <c r="R1100" s="219"/>
    </row>
    <row r="1101" spans="18:18" s="26" customFormat="1" ht="15" hidden="1" x14ac:dyDescent="0.25">
      <c r="R1101" s="219"/>
    </row>
    <row r="1102" spans="18:18" s="26" customFormat="1" ht="15" hidden="1" x14ac:dyDescent="0.25">
      <c r="R1102" s="219"/>
    </row>
    <row r="1103" spans="18:18" s="26" customFormat="1" ht="15" hidden="1" x14ac:dyDescent="0.25">
      <c r="R1103" s="219"/>
    </row>
    <row r="1104" spans="18:18" s="26" customFormat="1" ht="15" hidden="1" x14ac:dyDescent="0.25">
      <c r="R1104" s="219"/>
    </row>
    <row r="1105" spans="18:18" s="26" customFormat="1" ht="15" hidden="1" x14ac:dyDescent="0.25">
      <c r="R1105" s="219"/>
    </row>
    <row r="1106" spans="18:18" s="26" customFormat="1" ht="15" hidden="1" x14ac:dyDescent="0.25">
      <c r="R1106" s="219"/>
    </row>
    <row r="1107" spans="18:18" s="26" customFormat="1" ht="15" hidden="1" x14ac:dyDescent="0.25">
      <c r="R1107" s="219"/>
    </row>
    <row r="1108" spans="18:18" s="26" customFormat="1" ht="15" hidden="1" x14ac:dyDescent="0.25">
      <c r="R1108" s="219"/>
    </row>
    <row r="1109" spans="18:18" s="26" customFormat="1" ht="15" hidden="1" x14ac:dyDescent="0.25">
      <c r="R1109" s="219"/>
    </row>
    <row r="1110" spans="18:18" s="26" customFormat="1" ht="15" hidden="1" x14ac:dyDescent="0.25">
      <c r="R1110" s="219"/>
    </row>
    <row r="1111" spans="18:18" s="26" customFormat="1" ht="15" hidden="1" x14ac:dyDescent="0.25">
      <c r="R1111" s="219"/>
    </row>
    <row r="1112" spans="18:18" s="26" customFormat="1" ht="15" hidden="1" x14ac:dyDescent="0.25">
      <c r="R1112" s="219"/>
    </row>
    <row r="1113" spans="18:18" s="26" customFormat="1" ht="15" hidden="1" x14ac:dyDescent="0.25">
      <c r="R1113" s="219"/>
    </row>
    <row r="1114" spans="18:18" s="26" customFormat="1" ht="15" hidden="1" x14ac:dyDescent="0.25">
      <c r="R1114" s="219"/>
    </row>
    <row r="1115" spans="18:18" s="26" customFormat="1" ht="15" hidden="1" x14ac:dyDescent="0.25">
      <c r="R1115" s="219"/>
    </row>
    <row r="1116" spans="18:18" s="26" customFormat="1" ht="15" hidden="1" x14ac:dyDescent="0.25">
      <c r="R1116" s="219"/>
    </row>
    <row r="1117" spans="18:18" s="26" customFormat="1" ht="15" hidden="1" x14ac:dyDescent="0.25">
      <c r="R1117" s="219"/>
    </row>
    <row r="1118" spans="18:18" s="26" customFormat="1" ht="15" hidden="1" x14ac:dyDescent="0.25">
      <c r="R1118" s="219"/>
    </row>
    <row r="1119" spans="18:18" s="26" customFormat="1" ht="15" hidden="1" x14ac:dyDescent="0.25">
      <c r="R1119" s="219"/>
    </row>
    <row r="1120" spans="18:18" s="26" customFormat="1" ht="15" hidden="1" x14ac:dyDescent="0.25">
      <c r="R1120" s="219"/>
    </row>
    <row r="1121" spans="18:18" s="26" customFormat="1" ht="15" hidden="1" x14ac:dyDescent="0.25">
      <c r="R1121" s="219"/>
    </row>
    <row r="1122" spans="18:18" s="26" customFormat="1" ht="15" hidden="1" x14ac:dyDescent="0.25">
      <c r="R1122" s="219"/>
    </row>
    <row r="1123" spans="18:18" s="26" customFormat="1" ht="15" hidden="1" x14ac:dyDescent="0.25">
      <c r="R1123" s="219"/>
    </row>
    <row r="1124" spans="18:18" s="26" customFormat="1" ht="15" hidden="1" x14ac:dyDescent="0.25">
      <c r="R1124" s="219"/>
    </row>
    <row r="1125" spans="18:18" s="26" customFormat="1" ht="15" hidden="1" x14ac:dyDescent="0.25">
      <c r="R1125" s="219"/>
    </row>
    <row r="1126" spans="18:18" s="26" customFormat="1" ht="15" hidden="1" x14ac:dyDescent="0.25">
      <c r="R1126" s="219"/>
    </row>
    <row r="1127" spans="18:18" s="26" customFormat="1" ht="15" hidden="1" x14ac:dyDescent="0.25">
      <c r="R1127" s="219"/>
    </row>
    <row r="1128" spans="18:18" s="26" customFormat="1" ht="15" hidden="1" x14ac:dyDescent="0.25">
      <c r="R1128" s="219"/>
    </row>
    <row r="1129" spans="18:18" s="26" customFormat="1" ht="15" hidden="1" x14ac:dyDescent="0.25">
      <c r="R1129" s="219"/>
    </row>
    <row r="1130" spans="18:18" s="26" customFormat="1" ht="15" hidden="1" x14ac:dyDescent="0.25">
      <c r="R1130" s="219"/>
    </row>
    <row r="1131" spans="18:18" s="26" customFormat="1" ht="15" hidden="1" x14ac:dyDescent="0.25">
      <c r="R1131" s="219"/>
    </row>
    <row r="1132" spans="18:18" s="26" customFormat="1" ht="15" hidden="1" x14ac:dyDescent="0.25">
      <c r="R1132" s="219"/>
    </row>
    <row r="1133" spans="18:18" s="26" customFormat="1" ht="15" hidden="1" x14ac:dyDescent="0.25">
      <c r="R1133" s="219"/>
    </row>
    <row r="1134" spans="18:18" s="26" customFormat="1" ht="15" hidden="1" x14ac:dyDescent="0.25">
      <c r="R1134" s="219"/>
    </row>
    <row r="1135" spans="18:18" s="26" customFormat="1" ht="15" hidden="1" x14ac:dyDescent="0.25">
      <c r="R1135" s="219"/>
    </row>
    <row r="1136" spans="18:18" s="26" customFormat="1" ht="15" hidden="1" x14ac:dyDescent="0.25">
      <c r="R1136" s="219"/>
    </row>
    <row r="1137" spans="18:18" s="26" customFormat="1" ht="15" hidden="1" x14ac:dyDescent="0.25">
      <c r="R1137" s="219"/>
    </row>
    <row r="1138" spans="18:18" s="26" customFormat="1" ht="15" hidden="1" x14ac:dyDescent="0.25">
      <c r="R1138" s="219"/>
    </row>
    <row r="1139" spans="18:18" s="26" customFormat="1" ht="15" hidden="1" x14ac:dyDescent="0.25">
      <c r="R1139" s="219"/>
    </row>
    <row r="1140" spans="18:18" s="26" customFormat="1" ht="15" hidden="1" x14ac:dyDescent="0.25">
      <c r="R1140" s="219"/>
    </row>
    <row r="1141" spans="18:18" s="26" customFormat="1" ht="15" hidden="1" x14ac:dyDescent="0.25">
      <c r="R1141" s="219"/>
    </row>
    <row r="1142" spans="18:18" s="26" customFormat="1" ht="15" hidden="1" x14ac:dyDescent="0.25">
      <c r="R1142" s="219"/>
    </row>
    <row r="1143" spans="18:18" s="26" customFormat="1" ht="15" hidden="1" x14ac:dyDescent="0.25">
      <c r="R1143" s="219"/>
    </row>
    <row r="1144" spans="18:18" s="26" customFormat="1" ht="15" hidden="1" x14ac:dyDescent="0.25">
      <c r="R1144" s="219"/>
    </row>
    <row r="1145" spans="18:18" s="26" customFormat="1" ht="15" hidden="1" x14ac:dyDescent="0.25">
      <c r="R1145" s="219"/>
    </row>
    <row r="1146" spans="18:18" s="26" customFormat="1" ht="15" hidden="1" x14ac:dyDescent="0.25">
      <c r="R1146" s="219"/>
    </row>
    <row r="1147" spans="18:18" s="26" customFormat="1" ht="15" hidden="1" x14ac:dyDescent="0.25">
      <c r="R1147" s="219"/>
    </row>
    <row r="1148" spans="18:18" s="26" customFormat="1" ht="15" hidden="1" x14ac:dyDescent="0.25">
      <c r="R1148" s="219"/>
    </row>
    <row r="1149" spans="18:18" s="26" customFormat="1" ht="15" hidden="1" x14ac:dyDescent="0.25">
      <c r="R1149" s="219"/>
    </row>
    <row r="1150" spans="18:18" s="26" customFormat="1" ht="15" hidden="1" x14ac:dyDescent="0.25">
      <c r="R1150" s="219"/>
    </row>
    <row r="1151" spans="18:18" s="26" customFormat="1" ht="15" hidden="1" x14ac:dyDescent="0.25">
      <c r="R1151" s="219"/>
    </row>
    <row r="1152" spans="18:18" s="26" customFormat="1" ht="15" hidden="1" x14ac:dyDescent="0.25">
      <c r="R1152" s="219"/>
    </row>
    <row r="1153" spans="18:18" s="26" customFormat="1" ht="15" hidden="1" x14ac:dyDescent="0.25">
      <c r="R1153" s="219"/>
    </row>
    <row r="1154" spans="18:18" s="26" customFormat="1" ht="15" hidden="1" x14ac:dyDescent="0.25">
      <c r="R1154" s="219"/>
    </row>
    <row r="1155" spans="18:18" s="26" customFormat="1" ht="15" hidden="1" x14ac:dyDescent="0.25">
      <c r="R1155" s="219"/>
    </row>
    <row r="1156" spans="18:18" s="26" customFormat="1" ht="15" hidden="1" x14ac:dyDescent="0.25">
      <c r="R1156" s="219"/>
    </row>
    <row r="1157" spans="18:18" s="26" customFormat="1" ht="15" hidden="1" x14ac:dyDescent="0.25">
      <c r="R1157" s="219"/>
    </row>
    <row r="1158" spans="18:18" s="26" customFormat="1" ht="15" hidden="1" x14ac:dyDescent="0.25">
      <c r="R1158" s="219"/>
    </row>
    <row r="1159" spans="18:18" s="26" customFormat="1" ht="15" hidden="1" x14ac:dyDescent="0.25">
      <c r="R1159" s="219"/>
    </row>
    <row r="1160" spans="18:18" s="26" customFormat="1" ht="15" hidden="1" x14ac:dyDescent="0.25">
      <c r="R1160" s="219"/>
    </row>
    <row r="1161" spans="18:18" s="26" customFormat="1" ht="15" hidden="1" x14ac:dyDescent="0.25">
      <c r="R1161" s="219"/>
    </row>
    <row r="1162" spans="18:18" s="26" customFormat="1" ht="15" hidden="1" x14ac:dyDescent="0.25">
      <c r="R1162" s="219"/>
    </row>
    <row r="1163" spans="18:18" s="26" customFormat="1" ht="15" hidden="1" x14ac:dyDescent="0.25">
      <c r="R1163" s="219"/>
    </row>
    <row r="1164" spans="18:18" s="26" customFormat="1" ht="15" hidden="1" x14ac:dyDescent="0.25">
      <c r="R1164" s="219"/>
    </row>
    <row r="1165" spans="18:18" s="26" customFormat="1" ht="15" hidden="1" x14ac:dyDescent="0.25">
      <c r="R1165" s="219"/>
    </row>
    <row r="1166" spans="18:18" s="26" customFormat="1" ht="15" hidden="1" x14ac:dyDescent="0.25">
      <c r="R1166" s="219"/>
    </row>
    <row r="1167" spans="18:18" s="26" customFormat="1" ht="15" hidden="1" x14ac:dyDescent="0.25">
      <c r="R1167" s="219"/>
    </row>
    <row r="1168" spans="18:18" s="26" customFormat="1" ht="15" hidden="1" x14ac:dyDescent="0.25">
      <c r="R1168" s="219"/>
    </row>
    <row r="1169" spans="18:18" s="26" customFormat="1" ht="15" hidden="1" x14ac:dyDescent="0.25">
      <c r="R1169" s="219"/>
    </row>
    <row r="1170" spans="18:18" s="26" customFormat="1" ht="15" hidden="1" x14ac:dyDescent="0.25">
      <c r="R1170" s="219"/>
    </row>
    <row r="1171" spans="18:18" s="26" customFormat="1" ht="15" hidden="1" x14ac:dyDescent="0.25">
      <c r="R1171" s="219"/>
    </row>
    <row r="1172" spans="18:18" s="26" customFormat="1" ht="15" hidden="1" x14ac:dyDescent="0.25">
      <c r="R1172" s="219"/>
    </row>
    <row r="1173" spans="18:18" s="26" customFormat="1" ht="15" hidden="1" x14ac:dyDescent="0.25">
      <c r="R1173" s="219"/>
    </row>
    <row r="1174" spans="18:18" s="26" customFormat="1" ht="15" hidden="1" x14ac:dyDescent="0.25">
      <c r="R1174" s="219"/>
    </row>
    <row r="1175" spans="18:18" s="26" customFormat="1" ht="15" hidden="1" x14ac:dyDescent="0.25">
      <c r="R1175" s="219"/>
    </row>
    <row r="1176" spans="18:18" s="26" customFormat="1" ht="15" hidden="1" x14ac:dyDescent="0.25">
      <c r="R1176" s="219"/>
    </row>
    <row r="1177" spans="18:18" s="26" customFormat="1" ht="15" hidden="1" x14ac:dyDescent="0.25">
      <c r="R1177" s="219"/>
    </row>
    <row r="1178" spans="18:18" s="26" customFormat="1" ht="15" hidden="1" x14ac:dyDescent="0.25">
      <c r="R1178" s="219"/>
    </row>
    <row r="1179" spans="18:18" s="26" customFormat="1" ht="15" hidden="1" x14ac:dyDescent="0.25">
      <c r="R1179" s="219"/>
    </row>
    <row r="1180" spans="18:18" s="26" customFormat="1" ht="15" hidden="1" x14ac:dyDescent="0.25">
      <c r="R1180" s="219"/>
    </row>
    <row r="1181" spans="18:18" s="26" customFormat="1" ht="15" hidden="1" x14ac:dyDescent="0.25">
      <c r="R1181" s="219"/>
    </row>
    <row r="1182" spans="18:18" s="26" customFormat="1" ht="15" hidden="1" x14ac:dyDescent="0.25">
      <c r="R1182" s="219"/>
    </row>
    <row r="1183" spans="18:18" s="26" customFormat="1" ht="15" hidden="1" x14ac:dyDescent="0.25">
      <c r="R1183" s="219"/>
    </row>
    <row r="1184" spans="18:18" s="26" customFormat="1" ht="15" hidden="1" x14ac:dyDescent="0.25">
      <c r="R1184" s="219"/>
    </row>
    <row r="1185" spans="18:18" s="26" customFormat="1" ht="15" hidden="1" x14ac:dyDescent="0.25">
      <c r="R1185" s="219"/>
    </row>
    <row r="1186" spans="18:18" s="26" customFormat="1" ht="15" hidden="1" x14ac:dyDescent="0.25">
      <c r="R1186" s="219"/>
    </row>
    <row r="1187" spans="18:18" s="26" customFormat="1" ht="15" hidden="1" x14ac:dyDescent="0.25">
      <c r="R1187" s="219"/>
    </row>
    <row r="1188" spans="18:18" s="26" customFormat="1" ht="15" hidden="1" x14ac:dyDescent="0.25">
      <c r="R1188" s="219"/>
    </row>
    <row r="1189" spans="18:18" s="26" customFormat="1" ht="15" hidden="1" x14ac:dyDescent="0.25">
      <c r="R1189" s="219"/>
    </row>
    <row r="1190" spans="18:18" s="26" customFormat="1" ht="15" hidden="1" x14ac:dyDescent="0.25">
      <c r="R1190" s="219"/>
    </row>
    <row r="1191" spans="18:18" s="26" customFormat="1" ht="15" hidden="1" x14ac:dyDescent="0.25">
      <c r="R1191" s="219"/>
    </row>
    <row r="1192" spans="18:18" s="26" customFormat="1" ht="15" hidden="1" x14ac:dyDescent="0.25">
      <c r="R1192" s="219"/>
    </row>
    <row r="1193" spans="18:18" s="26" customFormat="1" ht="15" hidden="1" x14ac:dyDescent="0.25">
      <c r="R1193" s="219"/>
    </row>
    <row r="1194" spans="18:18" s="26" customFormat="1" ht="15" hidden="1" x14ac:dyDescent="0.25">
      <c r="R1194" s="219"/>
    </row>
    <row r="1195" spans="18:18" s="26" customFormat="1" ht="15" hidden="1" x14ac:dyDescent="0.25">
      <c r="R1195" s="219"/>
    </row>
    <row r="1196" spans="18:18" s="26" customFormat="1" ht="15" hidden="1" x14ac:dyDescent="0.25">
      <c r="R1196" s="219"/>
    </row>
    <row r="1197" spans="18:18" s="26" customFormat="1" ht="15" hidden="1" x14ac:dyDescent="0.25">
      <c r="R1197" s="219"/>
    </row>
    <row r="1198" spans="18:18" s="26" customFormat="1" ht="15" hidden="1" x14ac:dyDescent="0.25">
      <c r="R1198" s="219"/>
    </row>
    <row r="1199" spans="18:18" s="26" customFormat="1" ht="15" hidden="1" x14ac:dyDescent="0.25">
      <c r="R1199" s="219"/>
    </row>
    <row r="1200" spans="18:18" s="26" customFormat="1" ht="15" hidden="1" x14ac:dyDescent="0.25">
      <c r="R1200" s="219"/>
    </row>
    <row r="1201" spans="18:18" s="26" customFormat="1" ht="15" hidden="1" x14ac:dyDescent="0.25">
      <c r="R1201" s="219"/>
    </row>
    <row r="1202" spans="18:18" s="26" customFormat="1" ht="15" hidden="1" x14ac:dyDescent="0.25">
      <c r="R1202" s="219"/>
    </row>
    <row r="1203" spans="18:18" s="26" customFormat="1" ht="15" hidden="1" x14ac:dyDescent="0.25">
      <c r="R1203" s="219"/>
    </row>
    <row r="1204" spans="18:18" s="26" customFormat="1" ht="15" hidden="1" x14ac:dyDescent="0.25">
      <c r="R1204" s="219"/>
    </row>
    <row r="1205" spans="18:18" s="26" customFormat="1" ht="15" hidden="1" x14ac:dyDescent="0.25">
      <c r="R1205" s="219"/>
    </row>
    <row r="1206" spans="18:18" s="26" customFormat="1" ht="15" hidden="1" x14ac:dyDescent="0.25">
      <c r="R1206" s="219"/>
    </row>
    <row r="1207" spans="18:18" s="26" customFormat="1" ht="15" hidden="1" x14ac:dyDescent="0.25">
      <c r="R1207" s="219"/>
    </row>
    <row r="1208" spans="18:18" s="26" customFormat="1" ht="15" hidden="1" x14ac:dyDescent="0.25">
      <c r="R1208" s="219"/>
    </row>
    <row r="1209" spans="18:18" s="26" customFormat="1" ht="15" hidden="1" x14ac:dyDescent="0.25">
      <c r="R1209" s="219"/>
    </row>
    <row r="1210" spans="18:18" s="26" customFormat="1" ht="15" hidden="1" x14ac:dyDescent="0.25">
      <c r="R1210" s="219"/>
    </row>
    <row r="1211" spans="18:18" s="26" customFormat="1" ht="15" hidden="1" x14ac:dyDescent="0.25">
      <c r="R1211" s="219"/>
    </row>
    <row r="1212" spans="18:18" s="26" customFormat="1" ht="15" hidden="1" x14ac:dyDescent="0.25">
      <c r="R1212" s="219"/>
    </row>
    <row r="1213" spans="18:18" s="26" customFormat="1" ht="15" hidden="1" x14ac:dyDescent="0.25">
      <c r="R1213" s="219"/>
    </row>
    <row r="1214" spans="18:18" s="26" customFormat="1" ht="15" hidden="1" x14ac:dyDescent="0.25">
      <c r="R1214" s="219"/>
    </row>
    <row r="1215" spans="18:18" s="26" customFormat="1" ht="15" hidden="1" x14ac:dyDescent="0.25">
      <c r="R1215" s="219"/>
    </row>
    <row r="1216" spans="18:18" s="26" customFormat="1" ht="15" hidden="1" x14ac:dyDescent="0.25">
      <c r="R1216" s="219"/>
    </row>
    <row r="1217" spans="18:18" s="26" customFormat="1" ht="15" hidden="1" x14ac:dyDescent="0.25">
      <c r="R1217" s="219"/>
    </row>
    <row r="1218" spans="18:18" s="26" customFormat="1" ht="15" hidden="1" x14ac:dyDescent="0.25">
      <c r="R1218" s="219"/>
    </row>
    <row r="1219" spans="18:18" s="26" customFormat="1" ht="15" hidden="1" x14ac:dyDescent="0.25">
      <c r="R1219" s="219"/>
    </row>
    <row r="1220" spans="18:18" s="26" customFormat="1" ht="15" hidden="1" x14ac:dyDescent="0.25">
      <c r="R1220" s="219"/>
    </row>
    <row r="1221" spans="18:18" s="26" customFormat="1" ht="15" hidden="1" x14ac:dyDescent="0.25">
      <c r="R1221" s="219"/>
    </row>
    <row r="1222" spans="18:18" s="26" customFormat="1" ht="15" hidden="1" x14ac:dyDescent="0.25">
      <c r="R1222" s="219"/>
    </row>
    <row r="1223" spans="18:18" s="26" customFormat="1" ht="15" hidden="1" x14ac:dyDescent="0.25">
      <c r="R1223" s="219"/>
    </row>
    <row r="1224" spans="18:18" s="26" customFormat="1" ht="15" hidden="1" x14ac:dyDescent="0.25">
      <c r="R1224" s="219"/>
    </row>
    <row r="1225" spans="18:18" s="26" customFormat="1" ht="15" hidden="1" x14ac:dyDescent="0.25">
      <c r="R1225" s="219"/>
    </row>
    <row r="1226" spans="18:18" s="26" customFormat="1" ht="15" hidden="1" x14ac:dyDescent="0.25">
      <c r="R1226" s="219"/>
    </row>
    <row r="1227" spans="18:18" s="26" customFormat="1" ht="15" hidden="1" x14ac:dyDescent="0.25">
      <c r="R1227" s="219"/>
    </row>
    <row r="1228" spans="18:18" s="26" customFormat="1" ht="15" hidden="1" x14ac:dyDescent="0.25">
      <c r="R1228" s="219"/>
    </row>
    <row r="1229" spans="18:18" s="26" customFormat="1" ht="15" hidden="1" x14ac:dyDescent="0.25">
      <c r="R1229" s="219"/>
    </row>
    <row r="1230" spans="18:18" s="26" customFormat="1" ht="15" hidden="1" x14ac:dyDescent="0.25">
      <c r="R1230" s="219"/>
    </row>
    <row r="1231" spans="18:18" s="26" customFormat="1" ht="15" hidden="1" x14ac:dyDescent="0.25">
      <c r="R1231" s="219"/>
    </row>
    <row r="1232" spans="18:18" s="26" customFormat="1" ht="15" hidden="1" x14ac:dyDescent="0.25">
      <c r="R1232" s="219"/>
    </row>
    <row r="1233" spans="18:18" s="26" customFormat="1" ht="15" hidden="1" x14ac:dyDescent="0.25">
      <c r="R1233" s="219"/>
    </row>
    <row r="1234" spans="18:18" s="26" customFormat="1" ht="15" hidden="1" x14ac:dyDescent="0.25">
      <c r="R1234" s="219"/>
    </row>
    <row r="1235" spans="18:18" s="26" customFormat="1" ht="15" hidden="1" x14ac:dyDescent="0.25">
      <c r="R1235" s="219"/>
    </row>
    <row r="1236" spans="18:18" s="26" customFormat="1" ht="15" hidden="1" x14ac:dyDescent="0.25">
      <c r="R1236" s="219"/>
    </row>
    <row r="1237" spans="18:18" s="26" customFormat="1" ht="15" hidden="1" x14ac:dyDescent="0.25">
      <c r="R1237" s="219"/>
    </row>
    <row r="1238" spans="18:18" s="26" customFormat="1" ht="15" hidden="1" x14ac:dyDescent="0.25">
      <c r="R1238" s="219"/>
    </row>
    <row r="1239" spans="18:18" s="26" customFormat="1" ht="15" hidden="1" x14ac:dyDescent="0.25">
      <c r="R1239" s="219"/>
    </row>
    <row r="1240" spans="18:18" s="26" customFormat="1" ht="15" hidden="1" x14ac:dyDescent="0.25">
      <c r="R1240" s="219"/>
    </row>
    <row r="1241" spans="18:18" s="26" customFormat="1" ht="15" hidden="1" x14ac:dyDescent="0.25">
      <c r="R1241" s="219"/>
    </row>
    <row r="1242" spans="18:18" s="26" customFormat="1" ht="15" hidden="1" x14ac:dyDescent="0.25">
      <c r="R1242" s="219"/>
    </row>
    <row r="1243" spans="18:18" s="26" customFormat="1" ht="15" hidden="1" x14ac:dyDescent="0.25">
      <c r="R1243" s="219"/>
    </row>
    <row r="1244" spans="18:18" s="26" customFormat="1" ht="15" hidden="1" x14ac:dyDescent="0.25">
      <c r="R1244" s="219"/>
    </row>
    <row r="1245" spans="18:18" s="26" customFormat="1" ht="15" hidden="1" x14ac:dyDescent="0.25">
      <c r="R1245" s="219"/>
    </row>
    <row r="1246" spans="18:18" s="26" customFormat="1" ht="15" hidden="1" x14ac:dyDescent="0.25">
      <c r="R1246" s="219"/>
    </row>
    <row r="1247" spans="18:18" s="26" customFormat="1" ht="15" hidden="1" x14ac:dyDescent="0.25">
      <c r="R1247" s="219"/>
    </row>
    <row r="1248" spans="18:18" s="26" customFormat="1" ht="15" hidden="1" x14ac:dyDescent="0.25">
      <c r="R1248" s="219"/>
    </row>
    <row r="1249" spans="18:18" s="26" customFormat="1" ht="15" hidden="1" x14ac:dyDescent="0.25">
      <c r="R1249" s="219"/>
    </row>
    <row r="1250" spans="18:18" s="26" customFormat="1" ht="15" hidden="1" x14ac:dyDescent="0.25">
      <c r="R1250" s="219"/>
    </row>
    <row r="1251" spans="18:18" s="26" customFormat="1" ht="15" hidden="1" x14ac:dyDescent="0.25">
      <c r="R1251" s="219"/>
    </row>
    <row r="1252" spans="18:18" s="26" customFormat="1" ht="15" hidden="1" x14ac:dyDescent="0.25">
      <c r="R1252" s="219"/>
    </row>
    <row r="1253" spans="18:18" s="26" customFormat="1" ht="15" hidden="1" x14ac:dyDescent="0.25">
      <c r="R1253" s="219"/>
    </row>
    <row r="1254" spans="18:18" s="26" customFormat="1" ht="15" hidden="1" x14ac:dyDescent="0.25">
      <c r="R1254" s="219"/>
    </row>
    <row r="1255" spans="18:18" s="26" customFormat="1" ht="15" hidden="1" x14ac:dyDescent="0.25">
      <c r="R1255" s="219"/>
    </row>
    <row r="1256" spans="18:18" s="26" customFormat="1" ht="15" hidden="1" x14ac:dyDescent="0.25">
      <c r="R1256" s="219"/>
    </row>
    <row r="1257" spans="18:18" s="26" customFormat="1" ht="15" hidden="1" x14ac:dyDescent="0.25">
      <c r="R1257" s="219"/>
    </row>
    <row r="1258" spans="18:18" s="26" customFormat="1" ht="15" hidden="1" x14ac:dyDescent="0.25">
      <c r="R1258" s="219"/>
    </row>
    <row r="1259" spans="18:18" s="26" customFormat="1" ht="15" hidden="1" x14ac:dyDescent="0.25">
      <c r="R1259" s="219"/>
    </row>
    <row r="1260" spans="18:18" s="26" customFormat="1" ht="15" hidden="1" x14ac:dyDescent="0.25">
      <c r="R1260" s="219"/>
    </row>
    <row r="1261" spans="18:18" s="26" customFormat="1" ht="15" hidden="1" x14ac:dyDescent="0.25">
      <c r="R1261" s="219"/>
    </row>
    <row r="1262" spans="18:18" s="26" customFormat="1" ht="15" hidden="1" x14ac:dyDescent="0.25">
      <c r="R1262" s="219"/>
    </row>
    <row r="1263" spans="18:18" s="26" customFormat="1" ht="15" hidden="1" x14ac:dyDescent="0.25">
      <c r="R1263" s="219"/>
    </row>
    <row r="1264" spans="18:18" s="26" customFormat="1" ht="15" hidden="1" x14ac:dyDescent="0.25">
      <c r="R1264" s="219"/>
    </row>
    <row r="1265" spans="18:18" s="26" customFormat="1" ht="15" hidden="1" x14ac:dyDescent="0.25">
      <c r="R1265" s="219"/>
    </row>
    <row r="1266" spans="18:18" s="26" customFormat="1" ht="15" hidden="1" x14ac:dyDescent="0.25">
      <c r="R1266" s="219"/>
    </row>
    <row r="1267" spans="18:18" s="26" customFormat="1" ht="15" hidden="1" x14ac:dyDescent="0.25">
      <c r="R1267" s="219"/>
    </row>
    <row r="1268" spans="18:18" s="26" customFormat="1" ht="15" hidden="1" x14ac:dyDescent="0.25">
      <c r="R1268" s="219"/>
    </row>
    <row r="1269" spans="18:18" s="26" customFormat="1" ht="15" hidden="1" x14ac:dyDescent="0.25">
      <c r="R1269" s="219"/>
    </row>
    <row r="1270" spans="18:18" s="26" customFormat="1" ht="15" hidden="1" x14ac:dyDescent="0.25">
      <c r="R1270" s="219"/>
    </row>
    <row r="1271" spans="18:18" s="26" customFormat="1" ht="15" hidden="1" x14ac:dyDescent="0.25">
      <c r="R1271" s="219"/>
    </row>
    <row r="1272" spans="18:18" s="26" customFormat="1" ht="15" hidden="1" x14ac:dyDescent="0.25">
      <c r="R1272" s="219"/>
    </row>
    <row r="1273" spans="18:18" s="26" customFormat="1" ht="15" hidden="1" x14ac:dyDescent="0.25">
      <c r="R1273" s="219"/>
    </row>
    <row r="1274" spans="18:18" s="26" customFormat="1" ht="15" hidden="1" x14ac:dyDescent="0.25">
      <c r="R1274" s="219"/>
    </row>
    <row r="1275" spans="18:18" s="26" customFormat="1" ht="15" hidden="1" x14ac:dyDescent="0.25">
      <c r="R1275" s="219"/>
    </row>
    <row r="1276" spans="18:18" s="26" customFormat="1" ht="15" hidden="1" x14ac:dyDescent="0.25">
      <c r="R1276" s="219"/>
    </row>
    <row r="1277" spans="18:18" s="26" customFormat="1" ht="15" hidden="1" x14ac:dyDescent="0.25">
      <c r="R1277" s="219"/>
    </row>
    <row r="1278" spans="18:18" s="26" customFormat="1" ht="15" hidden="1" x14ac:dyDescent="0.25">
      <c r="R1278" s="219"/>
    </row>
    <row r="1279" spans="18:18" s="26" customFormat="1" ht="15" hidden="1" x14ac:dyDescent="0.25">
      <c r="R1279" s="219"/>
    </row>
    <row r="1280" spans="18:18" s="26" customFormat="1" ht="15" hidden="1" x14ac:dyDescent="0.25">
      <c r="R1280" s="219"/>
    </row>
    <row r="1281" spans="18:18" s="26" customFormat="1" ht="15" hidden="1" x14ac:dyDescent="0.25">
      <c r="R1281" s="219"/>
    </row>
    <row r="1282" spans="18:18" s="26" customFormat="1" ht="15" hidden="1" x14ac:dyDescent="0.25">
      <c r="R1282" s="219"/>
    </row>
    <row r="1283" spans="18:18" s="26" customFormat="1" ht="15" hidden="1" x14ac:dyDescent="0.25">
      <c r="R1283" s="219"/>
    </row>
    <row r="1284" spans="18:18" s="26" customFormat="1" ht="15" hidden="1" x14ac:dyDescent="0.25">
      <c r="R1284" s="219"/>
    </row>
    <row r="1285" spans="18:18" s="26" customFormat="1" ht="15" hidden="1" x14ac:dyDescent="0.25">
      <c r="R1285" s="219"/>
    </row>
    <row r="1286" spans="18:18" s="26" customFormat="1" ht="15" hidden="1" x14ac:dyDescent="0.25">
      <c r="R1286" s="219"/>
    </row>
    <row r="1287" spans="18:18" s="26" customFormat="1" ht="15" hidden="1" x14ac:dyDescent="0.25">
      <c r="R1287" s="219"/>
    </row>
    <row r="1288" spans="18:18" s="26" customFormat="1" ht="15" hidden="1" x14ac:dyDescent="0.25">
      <c r="R1288" s="219"/>
    </row>
    <row r="1289" spans="18:18" s="26" customFormat="1" ht="15" hidden="1" x14ac:dyDescent="0.25">
      <c r="R1289" s="219"/>
    </row>
    <row r="1290" spans="18:18" s="26" customFormat="1" ht="15" hidden="1" x14ac:dyDescent="0.25">
      <c r="R1290" s="219"/>
    </row>
    <row r="1291" spans="18:18" s="26" customFormat="1" ht="15" hidden="1" x14ac:dyDescent="0.25">
      <c r="R1291" s="219"/>
    </row>
    <row r="1048558" spans="18:18" s="26" customFormat="1" ht="15" hidden="1" x14ac:dyDescent="0.25">
      <c r="R1048558" s="219"/>
    </row>
  </sheetData>
  <sheetProtection sheet="1" sort="0" autoFilter="0"/>
  <mergeCells count="11">
    <mergeCell ref="E110:P110"/>
    <mergeCell ref="E103:P103"/>
    <mergeCell ref="E104:P104"/>
    <mergeCell ref="E107:P107"/>
    <mergeCell ref="E108:P108"/>
    <mergeCell ref="E109:P109"/>
    <mergeCell ref="E6:P6"/>
    <mergeCell ref="E8:F8"/>
    <mergeCell ref="H14:Q14"/>
    <mergeCell ref="H13:Q13"/>
    <mergeCell ref="E97:T97"/>
  </mergeCells>
  <dataValidations count="2">
    <dataValidation type="list" allowBlank="1" showInputMessage="1" showErrorMessage="1" sqref="F9">
      <formula1>YAG</formula1>
    </dataValidation>
    <dataValidation type="list" allowBlank="1" showInputMessage="1" showErrorMessage="1" sqref="F10">
      <formula1>$V$3:$V$5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Y1343"/>
  <sheetViews>
    <sheetView showGridLines="0" topLeftCell="E1" workbookViewId="0">
      <selection activeCell="J8" sqref="J8"/>
    </sheetView>
  </sheetViews>
  <sheetFormatPr defaultColWidth="0" defaultRowHeight="14.25" zeroHeight="1" x14ac:dyDescent="0.2"/>
  <cols>
    <col min="1" max="1" width="55.140625" style="23" hidden="1" customWidth="1"/>
    <col min="2" max="4" width="9.140625" style="23" hidden="1" customWidth="1"/>
    <col min="5" max="5" width="10.140625" style="23" customWidth="1"/>
    <col min="6" max="6" width="38.42578125" style="23" customWidth="1"/>
    <col min="7" max="7" width="11.7109375" style="23" customWidth="1"/>
    <col min="8" max="8" width="15.140625" style="23" customWidth="1"/>
    <col min="9" max="11" width="12.140625" style="23" customWidth="1"/>
    <col min="12" max="12" width="13.7109375" style="23" customWidth="1"/>
    <col min="13" max="14" width="12.42578125" style="23" customWidth="1"/>
    <col min="15" max="15" width="14.28515625" style="23" customWidth="1"/>
    <col min="16" max="16" width="12.7109375" style="23" customWidth="1"/>
    <col min="17" max="17" width="13.42578125" style="23" customWidth="1"/>
    <col min="18" max="18" width="9.140625" style="80" customWidth="1"/>
    <col min="19" max="19" width="9.140625" style="27" customWidth="1"/>
    <col min="20" max="20" width="9.140625" style="27" hidden="1" customWidth="1"/>
    <col min="21" max="21" width="14.7109375" style="27" hidden="1" customWidth="1"/>
    <col min="22" max="27" width="9.140625" style="27" hidden="1" customWidth="1"/>
    <col min="28" max="77" width="0" style="27" hidden="1" customWidth="1"/>
    <col min="78" max="16384" width="9.140625" style="23" hidden="1"/>
  </cols>
  <sheetData>
    <row r="1" spans="1:77" ht="14.25" customHeight="1" x14ac:dyDescent="0.2">
      <c r="E1" s="73" t="s">
        <v>151</v>
      </c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77" ht="14.25" customHeight="1" x14ac:dyDescent="0.2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77" x14ac:dyDescent="0.2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T3" s="74"/>
      <c r="U3" s="74"/>
      <c r="V3" s="74"/>
      <c r="W3" s="74"/>
      <c r="X3" s="74" t="s">
        <v>174</v>
      </c>
      <c r="Y3" s="74"/>
    </row>
    <row r="4" spans="1:77" x14ac:dyDescent="0.2">
      <c r="E4" s="22" t="s">
        <v>207</v>
      </c>
      <c r="G4" s="37"/>
      <c r="H4" s="37"/>
      <c r="I4" s="37"/>
      <c r="J4" s="37" t="s">
        <v>18</v>
      </c>
      <c r="K4" s="37"/>
      <c r="L4" s="37"/>
      <c r="M4" s="37"/>
      <c r="N4" s="37"/>
      <c r="O4" s="37"/>
      <c r="P4" s="37"/>
      <c r="Q4" s="37"/>
      <c r="T4" s="74"/>
      <c r="U4" s="74"/>
      <c r="V4" s="74"/>
      <c r="W4" s="74" t="s">
        <v>20</v>
      </c>
      <c r="X4" s="74" t="s">
        <v>246</v>
      </c>
      <c r="Y4" s="74"/>
    </row>
    <row r="5" spans="1:77" x14ac:dyDescent="0.2">
      <c r="T5" s="74"/>
      <c r="U5" s="74"/>
      <c r="V5" s="74"/>
      <c r="W5" s="74" t="s">
        <v>21</v>
      </c>
      <c r="X5" s="74" t="s">
        <v>21</v>
      </c>
      <c r="Y5" s="74"/>
    </row>
    <row r="6" spans="1:77" ht="26.25" customHeight="1" x14ac:dyDescent="0.2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T6" s="74"/>
      <c r="U6" s="74"/>
      <c r="V6" s="74"/>
      <c r="W6" s="74" t="s">
        <v>22</v>
      </c>
      <c r="X6" s="74" t="s">
        <v>22</v>
      </c>
      <c r="Y6" s="74"/>
    </row>
    <row r="7" spans="1:77" ht="12.75" customHeight="1" thickBot="1" x14ac:dyDescent="0.3">
      <c r="H7" s="37"/>
      <c r="I7" s="37"/>
      <c r="J7" s="37"/>
      <c r="K7" s="37"/>
      <c r="L7" s="37"/>
      <c r="M7" s="37"/>
      <c r="N7" s="37"/>
      <c r="O7" s="37"/>
      <c r="P7" s="37"/>
      <c r="Q7" s="27"/>
      <c r="T7" s="74"/>
      <c r="U7" s="74"/>
      <c r="V7" s="74"/>
      <c r="W7" s="74"/>
      <c r="X7" s="75"/>
      <c r="Y7" s="74"/>
      <c r="Z7" s="78"/>
    </row>
    <row r="8" spans="1:77" ht="30" customHeight="1" thickBot="1" x14ac:dyDescent="0.3">
      <c r="E8" s="253" t="s">
        <v>23</v>
      </c>
      <c r="F8" s="254"/>
      <c r="H8" s="37"/>
      <c r="I8" s="37"/>
      <c r="J8" s="37"/>
      <c r="K8" s="37"/>
      <c r="L8" s="37"/>
      <c r="M8" s="37"/>
      <c r="N8" s="37"/>
      <c r="O8" s="37"/>
      <c r="P8" s="37"/>
      <c r="Q8" s="27"/>
      <c r="T8" s="74"/>
      <c r="U8" s="74"/>
      <c r="V8" s="74"/>
      <c r="W8" s="74"/>
      <c r="X8" s="76"/>
      <c r="Y8" s="77"/>
    </row>
    <row r="9" spans="1:77" ht="24.75" thickBot="1" x14ac:dyDescent="0.25">
      <c r="E9" s="19" t="s">
        <v>28</v>
      </c>
      <c r="F9" s="251" t="s">
        <v>24</v>
      </c>
      <c r="H9" s="37"/>
      <c r="I9" s="37"/>
      <c r="J9" s="37"/>
      <c r="K9" s="37"/>
      <c r="L9" s="37"/>
      <c r="M9" s="37"/>
      <c r="N9" s="37"/>
      <c r="O9" s="37"/>
      <c r="P9" s="37"/>
      <c r="Q9" s="27"/>
      <c r="T9" s="74" t="s">
        <v>175</v>
      </c>
      <c r="U9" s="74" t="s">
        <v>177</v>
      </c>
      <c r="V9" s="74" t="s">
        <v>176</v>
      </c>
      <c r="W9" s="74"/>
      <c r="X9" s="74"/>
      <c r="Y9" s="74"/>
    </row>
    <row r="10" spans="1:77" ht="15" thickBot="1" x14ac:dyDescent="0.25">
      <c r="E10" s="19" t="s">
        <v>185</v>
      </c>
      <c r="F10" s="251" t="s">
        <v>20</v>
      </c>
      <c r="H10" s="37"/>
      <c r="I10" s="37"/>
      <c r="J10" s="37"/>
      <c r="K10" s="37"/>
      <c r="L10" s="79"/>
      <c r="M10" s="79"/>
      <c r="N10" s="37"/>
      <c r="O10" s="37"/>
      <c r="P10" s="37"/>
      <c r="Q10" s="80">
        <v>14</v>
      </c>
      <c r="T10" s="74" t="s">
        <v>24</v>
      </c>
      <c r="U10" s="74" t="s">
        <v>26</v>
      </c>
      <c r="V10" s="74" t="s">
        <v>173</v>
      </c>
      <c r="W10" s="74"/>
      <c r="X10" s="74"/>
      <c r="Y10" s="74"/>
    </row>
    <row r="11" spans="1:77" ht="15" x14ac:dyDescent="0.25">
      <c r="E11" s="26"/>
      <c r="F11" s="26"/>
      <c r="H11" s="37"/>
      <c r="I11" s="37"/>
      <c r="J11" s="37"/>
      <c r="K11" s="37"/>
      <c r="L11"/>
      <c r="M11"/>
      <c r="N11"/>
      <c r="O11"/>
      <c r="P11"/>
      <c r="Q11"/>
      <c r="T11" s="74" t="s">
        <v>27</v>
      </c>
      <c r="U11" s="74" t="s">
        <v>37</v>
      </c>
      <c r="V11" s="74" t="s">
        <v>186</v>
      </c>
      <c r="W11" s="74"/>
      <c r="X11" s="74"/>
      <c r="Y11" s="74"/>
    </row>
    <row r="12" spans="1:77" x14ac:dyDescent="0.2">
      <c r="E12" s="98"/>
      <c r="F12" s="83"/>
      <c r="G12" s="83"/>
      <c r="H12" s="79"/>
      <c r="I12" s="79"/>
      <c r="J12" s="150"/>
      <c r="K12" s="150"/>
      <c r="L12" s="150"/>
      <c r="M12" s="150"/>
      <c r="N12" s="150"/>
      <c r="O12" s="150"/>
      <c r="P12" s="150"/>
      <c r="Q12" s="80"/>
      <c r="T12" s="74" t="s">
        <v>29</v>
      </c>
      <c r="U12" s="82" t="s">
        <v>184</v>
      </c>
      <c r="V12" s="74" t="s">
        <v>187</v>
      </c>
      <c r="W12" s="74"/>
      <c r="X12" s="74"/>
      <c r="Y12" s="74"/>
    </row>
    <row r="13" spans="1:77" x14ac:dyDescent="0.2">
      <c r="E13" s="85"/>
      <c r="F13" s="86"/>
      <c r="G13" s="87"/>
      <c r="H13" s="256" t="str">
        <f>F9</f>
        <v xml:space="preserve">One year after graduation </v>
      </c>
      <c r="I13" s="256"/>
      <c r="J13" s="256"/>
      <c r="K13" s="256"/>
      <c r="L13" s="256"/>
      <c r="M13" s="256"/>
      <c r="N13" s="256"/>
      <c r="O13" s="256"/>
      <c r="P13" s="256"/>
      <c r="Q13" s="256"/>
      <c r="T13" s="74" t="s">
        <v>31</v>
      </c>
      <c r="U13" s="74" t="s">
        <v>252</v>
      </c>
      <c r="V13" s="74" t="s">
        <v>188</v>
      </c>
      <c r="W13" s="74"/>
      <c r="X13" s="74"/>
      <c r="Y13" s="74"/>
    </row>
    <row r="14" spans="1:77" x14ac:dyDescent="0.2">
      <c r="E14" s="44"/>
      <c r="F14" s="79"/>
      <c r="G14" s="88"/>
      <c r="H14" s="256" t="str">
        <f>F10</f>
        <v>All</v>
      </c>
      <c r="I14" s="256"/>
      <c r="J14" s="256"/>
      <c r="K14" s="256"/>
      <c r="L14" s="256"/>
      <c r="M14" s="256"/>
      <c r="N14" s="256"/>
      <c r="O14" s="256"/>
      <c r="P14" s="256"/>
      <c r="Q14" s="256"/>
      <c r="T14" s="74"/>
      <c r="U14" s="74"/>
      <c r="V14" s="74"/>
      <c r="W14" s="74"/>
      <c r="X14" s="74"/>
      <c r="Y14" s="74"/>
      <c r="BY14" s="23"/>
    </row>
    <row r="15" spans="1:77" ht="15" hidden="1" x14ac:dyDescent="0.25">
      <c r="A15" s="26"/>
      <c r="E15" s="44"/>
      <c r="F15" s="79"/>
      <c r="G15" s="88"/>
      <c r="H15" s="122" t="s">
        <v>113</v>
      </c>
      <c r="I15" s="122" t="s">
        <v>239</v>
      </c>
      <c r="J15" s="123" t="s">
        <v>114</v>
      </c>
      <c r="K15" s="123" t="s">
        <v>240</v>
      </c>
      <c r="L15" s="123" t="s">
        <v>116</v>
      </c>
      <c r="M15" s="123" t="s">
        <v>117</v>
      </c>
      <c r="N15" s="123" t="s">
        <v>118</v>
      </c>
      <c r="O15" s="123" t="s">
        <v>119</v>
      </c>
      <c r="P15" s="111" t="s">
        <v>120</v>
      </c>
      <c r="Q15" s="111" t="s">
        <v>241</v>
      </c>
      <c r="T15" s="89" t="str">
        <f>F9</f>
        <v xml:space="preserve">One year after graduation </v>
      </c>
      <c r="U15" s="74"/>
      <c r="V15" s="90"/>
      <c r="W15" s="89"/>
      <c r="X15" s="23"/>
      <c r="Y15" s="74"/>
      <c r="BY15" s="23"/>
    </row>
    <row r="16" spans="1:77" s="98" customFormat="1" ht="60" x14ac:dyDescent="0.2">
      <c r="A16" s="93"/>
      <c r="B16" s="93" t="s">
        <v>181</v>
      </c>
      <c r="C16" s="93" t="s">
        <v>172</v>
      </c>
      <c r="D16" s="93" t="s">
        <v>238</v>
      </c>
      <c r="E16" s="151" t="s">
        <v>32</v>
      </c>
      <c r="F16" s="25" t="s">
        <v>33</v>
      </c>
      <c r="G16" s="25" t="s">
        <v>276</v>
      </c>
      <c r="H16" s="124" t="s">
        <v>280</v>
      </c>
      <c r="I16" s="125" t="s">
        <v>290</v>
      </c>
      <c r="J16" s="125" t="s">
        <v>229</v>
      </c>
      <c r="K16" s="125" t="s">
        <v>262</v>
      </c>
      <c r="L16" s="125" t="s">
        <v>230</v>
      </c>
      <c r="M16" s="125" t="s">
        <v>231</v>
      </c>
      <c r="N16" s="125" t="s">
        <v>232</v>
      </c>
      <c r="O16" s="125" t="s">
        <v>233</v>
      </c>
      <c r="P16" s="125" t="s">
        <v>286</v>
      </c>
      <c r="Q16" s="126" t="s">
        <v>263</v>
      </c>
      <c r="R16" s="217"/>
      <c r="S16" s="81"/>
      <c r="T16" s="74"/>
      <c r="U16" s="74"/>
      <c r="V16" s="90"/>
      <c r="W16" s="90"/>
      <c r="X16" s="74"/>
      <c r="Y16" s="74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1:77" x14ac:dyDescent="0.2">
      <c r="A17" s="90"/>
      <c r="B17" s="90"/>
      <c r="C17" s="90"/>
      <c r="D17" s="90"/>
      <c r="E17" s="127"/>
      <c r="F17" s="49"/>
      <c r="G17" s="231"/>
      <c r="H17" s="100"/>
      <c r="I17" s="100"/>
      <c r="J17" s="100"/>
      <c r="K17" s="100"/>
      <c r="L17" s="101"/>
      <c r="M17" s="101"/>
      <c r="N17" s="101"/>
      <c r="O17" s="101"/>
      <c r="P17" s="101"/>
      <c r="Q17" s="190"/>
      <c r="T17" s="97" t="str">
        <f>INDEX(table2_YAG,MATCH(T15,table2_YAGfullname, 0),MATCH("shortname",table2YAG_names,0))</f>
        <v>YAG1</v>
      </c>
      <c r="U17" s="82"/>
      <c r="V17" s="93"/>
      <c r="W17" s="93" t="str">
        <f>INDEX(table2gender, MATCH(F10, table2gender_columns, 0), MATCH("gender", table2gender_rows, 0))</f>
        <v>Female + male</v>
      </c>
      <c r="X17" s="82"/>
      <c r="Y17" s="93"/>
      <c r="BY17" s="23"/>
    </row>
    <row r="18" spans="1:77" ht="15" x14ac:dyDescent="0.25">
      <c r="A18" s="102" t="str">
        <f>$T$17&amp;G18&amp;E18&amp;$W$17&amp; C18&amp;D18</f>
        <v>YAG1EULevel 7 (taught)Female + maleAllAll</v>
      </c>
      <c r="B18" s="102"/>
      <c r="C18" s="102" t="s">
        <v>20</v>
      </c>
      <c r="D18" s="102" t="s">
        <v>20</v>
      </c>
      <c r="E18" s="184" t="s">
        <v>247</v>
      </c>
      <c r="F18" s="25" t="s">
        <v>34</v>
      </c>
      <c r="G18" s="232" t="s">
        <v>122</v>
      </c>
      <c r="H18" s="28">
        <f t="shared" ref="H18:Q18" si="0">IFERROR(INDEX(all_data, MATCH($A18, All_data_lookupkey, 0), MATCH(H$15, All_data_headings, 0)),"-")</f>
        <v>16375</v>
      </c>
      <c r="I18" s="28">
        <f t="shared" si="0"/>
        <v>15785</v>
      </c>
      <c r="J18" s="29">
        <f t="shared" si="0"/>
        <v>43.6</v>
      </c>
      <c r="K18" s="29">
        <f t="shared" si="0"/>
        <v>3.6</v>
      </c>
      <c r="L18" s="29">
        <f t="shared" si="0"/>
        <v>16.5</v>
      </c>
      <c r="M18" s="29">
        <f t="shared" si="0"/>
        <v>4.5</v>
      </c>
      <c r="N18" s="29">
        <f t="shared" si="0"/>
        <v>26.5</v>
      </c>
      <c r="O18" s="29">
        <f t="shared" si="0"/>
        <v>31.5</v>
      </c>
      <c r="P18" s="29">
        <f t="shared" si="0"/>
        <v>35.299999999999997</v>
      </c>
      <c r="Q18" s="30">
        <f t="shared" si="0"/>
        <v>8.8000000000000007</v>
      </c>
      <c r="R18" s="218">
        <f>SUM(J18, L18, M18, P18)</f>
        <v>99.899999999999991</v>
      </c>
      <c r="X18" s="75"/>
      <c r="BY18" s="23"/>
    </row>
    <row r="19" spans="1:77" ht="15" x14ac:dyDescent="0.25">
      <c r="A19" s="102" t="str">
        <f>$T$17&amp;G19&amp;E18&amp;W$17&amp;C19&amp;D187&amp;D19</f>
        <v>YAG1Non-EULevel 7 (taught)Female + maleAllAll</v>
      </c>
      <c r="B19" s="90"/>
      <c r="C19" s="102" t="s">
        <v>20</v>
      </c>
      <c r="D19" s="102" t="s">
        <v>20</v>
      </c>
      <c r="E19" s="184" t="s">
        <v>247</v>
      </c>
      <c r="F19" s="25"/>
      <c r="G19" s="232" t="s">
        <v>141</v>
      </c>
      <c r="H19" s="28">
        <f t="shared" ref="H19:Q19" si="1">IFERROR(INDEX(all_data, MATCH($A$19, All_data_lookupkey, 0), MATCH(H$15, All_data_headings, 0)),"-")</f>
        <v>75335</v>
      </c>
      <c r="I19" s="28">
        <f t="shared" si="1"/>
        <v>74490</v>
      </c>
      <c r="J19" s="29">
        <f t="shared" si="1"/>
        <v>65.400000000000006</v>
      </c>
      <c r="K19" s="29">
        <f t="shared" si="1"/>
        <v>1.1000000000000001</v>
      </c>
      <c r="L19" s="29">
        <f t="shared" si="1"/>
        <v>19.100000000000001</v>
      </c>
      <c r="M19" s="29">
        <f t="shared" si="1"/>
        <v>2</v>
      </c>
      <c r="N19" s="29">
        <f t="shared" si="1"/>
        <v>7.5</v>
      </c>
      <c r="O19" s="29">
        <f t="shared" si="1"/>
        <v>9.8000000000000007</v>
      </c>
      <c r="P19" s="29">
        <f t="shared" si="1"/>
        <v>13.5</v>
      </c>
      <c r="Q19" s="30">
        <f t="shared" si="1"/>
        <v>6</v>
      </c>
      <c r="R19" s="218">
        <f>SUM(J19, L19, M19, P19)</f>
        <v>100</v>
      </c>
      <c r="BY19" s="23"/>
    </row>
    <row r="20" spans="1:77" x14ac:dyDescent="0.2">
      <c r="B20" s="102"/>
      <c r="C20" s="102"/>
      <c r="D20" s="102"/>
      <c r="E20" s="103"/>
      <c r="F20" s="104" t="s">
        <v>36</v>
      </c>
      <c r="G20" s="232"/>
      <c r="H20" s="28"/>
      <c r="I20" s="28"/>
      <c r="J20" s="29"/>
      <c r="K20" s="29"/>
      <c r="L20" s="29"/>
      <c r="M20" s="29"/>
      <c r="N20" s="29"/>
      <c r="O20" s="29"/>
      <c r="P20" s="29"/>
      <c r="Q20" s="30"/>
      <c r="BY20" s="23"/>
    </row>
    <row r="21" spans="1:77" ht="15" x14ac:dyDescent="0.25">
      <c r="A21" s="102" t="str">
        <f>$T$17&amp;G21&amp;B21&amp;W$17&amp;E21&amp; C21&amp;D21</f>
        <v>YAG1EULevel 7Female + malePGCEAll</v>
      </c>
      <c r="B21" t="s">
        <v>253</v>
      </c>
      <c r="C21" s="102"/>
      <c r="D21" s="102" t="s">
        <v>20</v>
      </c>
      <c r="E21" s="103" t="s">
        <v>38</v>
      </c>
      <c r="F21" s="105" t="s">
        <v>39</v>
      </c>
      <c r="G21" s="233" t="s">
        <v>122</v>
      </c>
      <c r="H21" s="28">
        <f t="shared" ref="H21:Q24" si="2">IFERROR(INDEX(all_data, MATCH($A21, All_data_lookupkey, 0), MATCH(H$15, All_data_headings, 0)),"-")</f>
        <v>330</v>
      </c>
      <c r="I21" s="28">
        <f t="shared" si="2"/>
        <v>310</v>
      </c>
      <c r="J21" s="29">
        <f t="shared" si="2"/>
        <v>22.2</v>
      </c>
      <c r="K21" s="29">
        <f t="shared" si="2"/>
        <v>6.3</v>
      </c>
      <c r="L21" s="29">
        <f t="shared" si="2"/>
        <v>10.9</v>
      </c>
      <c r="M21" s="29">
        <f t="shared" si="2"/>
        <v>14.1</v>
      </c>
      <c r="N21" s="29">
        <f t="shared" si="2"/>
        <v>45</v>
      </c>
      <c r="O21" s="29">
        <f t="shared" si="2"/>
        <v>49.5</v>
      </c>
      <c r="P21" s="29">
        <f t="shared" si="2"/>
        <v>52.7</v>
      </c>
      <c r="Q21" s="30">
        <f t="shared" si="2"/>
        <v>7.7</v>
      </c>
      <c r="R21" s="218">
        <f>SUM(J21, L21, M21, P21)</f>
        <v>99.9</v>
      </c>
      <c r="BY21" s="23"/>
    </row>
    <row r="22" spans="1:77" ht="15" x14ac:dyDescent="0.25">
      <c r="A22" s="102" t="str">
        <f>$T$17&amp;G22&amp;B22&amp;W$17&amp;E22&amp; C22&amp;D22</f>
        <v>YAG1Non-EULevel 7Female + malePGCEAll</v>
      </c>
      <c r="B22" t="s">
        <v>253</v>
      </c>
      <c r="C22" s="102"/>
      <c r="D22" s="102" t="s">
        <v>20</v>
      </c>
      <c r="E22" s="103" t="s">
        <v>38</v>
      </c>
      <c r="F22" s="105"/>
      <c r="G22" s="233" t="s">
        <v>141</v>
      </c>
      <c r="H22" s="28">
        <f t="shared" si="2"/>
        <v>180</v>
      </c>
      <c r="I22" s="28">
        <f t="shared" si="2"/>
        <v>170</v>
      </c>
      <c r="J22" s="29">
        <f t="shared" si="2"/>
        <v>26.5</v>
      </c>
      <c r="K22" s="29">
        <f t="shared" si="2"/>
        <v>4.5</v>
      </c>
      <c r="L22" s="29">
        <f t="shared" si="2"/>
        <v>12.4</v>
      </c>
      <c r="M22" s="29">
        <f t="shared" si="2"/>
        <v>7.1</v>
      </c>
      <c r="N22" s="29">
        <f t="shared" si="2"/>
        <v>45.3</v>
      </c>
      <c r="O22" s="29">
        <f t="shared" si="2"/>
        <v>48.8</v>
      </c>
      <c r="P22" s="29">
        <f t="shared" si="2"/>
        <v>54.1</v>
      </c>
      <c r="Q22" s="30">
        <f t="shared" si="2"/>
        <v>8.8000000000000007</v>
      </c>
      <c r="R22" s="218">
        <f>SUM(J22, L22, M22, P22)</f>
        <v>100.1</v>
      </c>
      <c r="T22" s="26"/>
      <c r="U22" s="26"/>
      <c r="V22" s="26"/>
      <c r="W22" s="26"/>
      <c r="BY22" s="23"/>
    </row>
    <row r="23" spans="1:77" ht="15" x14ac:dyDescent="0.25">
      <c r="A23" s="102" t="str">
        <f>$T$17&amp;G23&amp;B23&amp;W$17&amp;E23&amp; C23&amp;D23</f>
        <v>YAG1EULevel 7Female + maleMBAAll</v>
      </c>
      <c r="B23" t="s">
        <v>253</v>
      </c>
      <c r="C23" s="102"/>
      <c r="D23" s="102" t="s">
        <v>20</v>
      </c>
      <c r="E23" s="103" t="s">
        <v>41</v>
      </c>
      <c r="F23" s="105" t="s">
        <v>42</v>
      </c>
      <c r="G23" s="233" t="s">
        <v>122</v>
      </c>
      <c r="H23" s="28">
        <f t="shared" si="2"/>
        <v>290</v>
      </c>
      <c r="I23" s="28">
        <f t="shared" si="2"/>
        <v>275</v>
      </c>
      <c r="J23" s="29">
        <f t="shared" si="2"/>
        <v>49.1</v>
      </c>
      <c r="K23" s="29">
        <f t="shared" si="2"/>
        <v>6.2</v>
      </c>
      <c r="L23" s="29">
        <f t="shared" si="2"/>
        <v>21.6</v>
      </c>
      <c r="M23" s="29">
        <f t="shared" si="2"/>
        <v>2.9</v>
      </c>
      <c r="N23" s="29">
        <f t="shared" si="2"/>
        <v>25.6</v>
      </c>
      <c r="O23" s="29">
        <f t="shared" si="2"/>
        <v>26</v>
      </c>
      <c r="P23" s="29">
        <f t="shared" si="2"/>
        <v>26.4</v>
      </c>
      <c r="Q23" s="30">
        <f t="shared" si="2"/>
        <v>0.7</v>
      </c>
      <c r="R23" s="218">
        <f>SUM(J23, L23, M23, P23)</f>
        <v>100</v>
      </c>
      <c r="T23" s="26"/>
      <c r="U23" s="26"/>
      <c r="V23" s="26"/>
      <c r="W23" s="26"/>
      <c r="X23" s="23"/>
      <c r="BY23" s="23"/>
    </row>
    <row r="24" spans="1:77" ht="15" x14ac:dyDescent="0.25">
      <c r="A24" s="102" t="str">
        <f>$T$17&amp;G24&amp;B24&amp;W$17&amp;E24&amp; C24&amp;D24</f>
        <v>YAG1Non-EULevel 7Female + maleMBAAll</v>
      </c>
      <c r="B24" t="s">
        <v>253</v>
      </c>
      <c r="C24" s="102"/>
      <c r="D24" s="102" t="s">
        <v>20</v>
      </c>
      <c r="E24" s="103" t="s">
        <v>41</v>
      </c>
      <c r="F24" s="105"/>
      <c r="G24" s="233" t="s">
        <v>141</v>
      </c>
      <c r="H24" s="28">
        <f t="shared" si="2"/>
        <v>2935</v>
      </c>
      <c r="I24" s="28">
        <f t="shared" si="2"/>
        <v>2855</v>
      </c>
      <c r="J24" s="29">
        <f t="shared" si="2"/>
        <v>48.5</v>
      </c>
      <c r="K24" s="29">
        <f t="shared" si="2"/>
        <v>2.7</v>
      </c>
      <c r="L24" s="29">
        <f t="shared" si="2"/>
        <v>28.5</v>
      </c>
      <c r="M24" s="29">
        <f t="shared" si="2"/>
        <v>3.6</v>
      </c>
      <c r="N24" s="29">
        <f t="shared" si="2"/>
        <v>16.2</v>
      </c>
      <c r="O24" s="29">
        <f t="shared" si="2"/>
        <v>18</v>
      </c>
      <c r="P24" s="29">
        <f t="shared" si="2"/>
        <v>19.5</v>
      </c>
      <c r="Q24" s="30">
        <f t="shared" si="2"/>
        <v>3.3</v>
      </c>
      <c r="R24" s="218">
        <f>SUM(J24, L24, M24, P24)</f>
        <v>100.1</v>
      </c>
      <c r="T24" s="26"/>
      <c r="U24" s="26"/>
      <c r="V24" s="26"/>
      <c r="W24" s="26"/>
      <c r="BY24" s="23"/>
    </row>
    <row r="25" spans="1:77" ht="15" x14ac:dyDescent="0.25">
      <c r="A25" s="90"/>
      <c r="B25" s="90"/>
      <c r="C25" s="102"/>
      <c r="D25" s="102"/>
      <c r="E25" s="103"/>
      <c r="F25" s="105"/>
      <c r="G25" s="233"/>
      <c r="H25" s="28"/>
      <c r="I25" s="28"/>
      <c r="J25" s="29"/>
      <c r="K25" s="29"/>
      <c r="L25" s="29"/>
      <c r="M25" s="29"/>
      <c r="N25" s="29"/>
      <c r="O25" s="29"/>
      <c r="P25" s="29"/>
      <c r="Q25" s="30"/>
      <c r="T25" s="26"/>
      <c r="U25" s="26"/>
      <c r="V25" s="26"/>
      <c r="W25" s="26"/>
      <c r="BY25" s="23"/>
    </row>
    <row r="26" spans="1:77" ht="15" x14ac:dyDescent="0.25">
      <c r="A26" s="102" t="str">
        <f>$T$17&amp;G26&amp;E26&amp;$W$17&amp; C26&amp;D26</f>
        <v>YAG1EULevel 7 (research)Female + maleAllAll</v>
      </c>
      <c r="C26" s="90" t="s">
        <v>20</v>
      </c>
      <c r="D26" s="90" t="s">
        <v>20</v>
      </c>
      <c r="E26" s="184" t="s">
        <v>245</v>
      </c>
      <c r="F26" s="25" t="s">
        <v>43</v>
      </c>
      <c r="G26" s="232" t="s">
        <v>122</v>
      </c>
      <c r="H26" s="28">
        <f t="shared" ref="H26:Q26" si="3">IFERROR(INDEX(all_data, MATCH($A26, All_data_lookupkey, 0), MATCH(H$15, All_data_headings, 0)),"-")</f>
        <v>470</v>
      </c>
      <c r="I26" s="28">
        <f t="shared" si="3"/>
        <v>455</v>
      </c>
      <c r="J26" s="29">
        <f t="shared" si="3"/>
        <v>27.7</v>
      </c>
      <c r="K26" s="29">
        <f t="shared" si="3"/>
        <v>3.4</v>
      </c>
      <c r="L26" s="29">
        <f t="shared" si="3"/>
        <v>10.3</v>
      </c>
      <c r="M26" s="29">
        <f t="shared" si="3"/>
        <v>1.8</v>
      </c>
      <c r="N26" s="29">
        <f t="shared" si="3"/>
        <v>10.8</v>
      </c>
      <c r="O26" s="29">
        <f t="shared" si="3"/>
        <v>37.799999999999997</v>
      </c>
      <c r="P26" s="29">
        <f t="shared" si="3"/>
        <v>60.2</v>
      </c>
      <c r="Q26" s="30">
        <f t="shared" si="3"/>
        <v>49.5</v>
      </c>
      <c r="R26" s="218">
        <f>SUM(J26, L26, M26, P26)</f>
        <v>100</v>
      </c>
      <c r="T26" s="26"/>
      <c r="U26" s="26"/>
      <c r="V26" s="26"/>
      <c r="W26" s="26"/>
      <c r="BY26" s="23"/>
    </row>
    <row r="27" spans="1:77" ht="15" x14ac:dyDescent="0.25">
      <c r="A27" s="102" t="str">
        <f>$T$17&amp;G27&amp;E26&amp;W$17&amp;C27&amp;D195&amp;D27</f>
        <v>YAG1Non-EULevel 7 (research)Female + maleAllAll</v>
      </c>
      <c r="C27" s="90" t="s">
        <v>20</v>
      </c>
      <c r="D27" s="90" t="s">
        <v>20</v>
      </c>
      <c r="E27" s="184" t="s">
        <v>245</v>
      </c>
      <c r="F27" s="25"/>
      <c r="G27" s="232" t="s">
        <v>141</v>
      </c>
      <c r="H27" s="28">
        <f t="shared" ref="H27:Q27" si="4">IFERROR(INDEX(all_data, MATCH($A$27, All_data_lookupkey, 0), MATCH(H$15, All_data_headings, 0)),"-")</f>
        <v>995</v>
      </c>
      <c r="I27" s="28">
        <f t="shared" si="4"/>
        <v>985</v>
      </c>
      <c r="J27" s="29">
        <f t="shared" si="4"/>
        <v>48.4</v>
      </c>
      <c r="K27" s="29">
        <f t="shared" si="4"/>
        <v>1.3</v>
      </c>
      <c r="L27" s="29">
        <f t="shared" si="4"/>
        <v>16.2</v>
      </c>
      <c r="M27" s="29">
        <f t="shared" si="4"/>
        <v>1.9</v>
      </c>
      <c r="N27" s="29">
        <f t="shared" si="4"/>
        <v>6</v>
      </c>
      <c r="O27" s="29">
        <f t="shared" si="4"/>
        <v>17.100000000000001</v>
      </c>
      <c r="P27" s="29">
        <f t="shared" si="4"/>
        <v>33.5</v>
      </c>
      <c r="Q27" s="30">
        <f t="shared" si="4"/>
        <v>27.5</v>
      </c>
      <c r="R27" s="218">
        <f>SUM(J27, L27, M27, P27)</f>
        <v>100</v>
      </c>
      <c r="T27" s="26"/>
      <c r="U27" s="26"/>
      <c r="V27" s="26"/>
      <c r="W27" s="26"/>
      <c r="BY27" s="23"/>
    </row>
    <row r="28" spans="1:77" ht="15" x14ac:dyDescent="0.25">
      <c r="A28" s="102"/>
      <c r="E28" s="108"/>
      <c r="F28" s="43"/>
      <c r="G28" s="95"/>
      <c r="H28" s="33"/>
      <c r="I28" s="33"/>
      <c r="J28" s="34"/>
      <c r="K28" s="34"/>
      <c r="L28" s="34"/>
      <c r="M28" s="34"/>
      <c r="N28" s="34"/>
      <c r="O28" s="34"/>
      <c r="P28" s="34"/>
      <c r="Q28" s="38"/>
      <c r="R28" s="80" t="s">
        <v>18</v>
      </c>
      <c r="T28" s="26"/>
      <c r="U28" s="26"/>
      <c r="V28" s="26"/>
      <c r="W28" s="26"/>
      <c r="BY28" s="23"/>
    </row>
    <row r="29" spans="1:77" x14ac:dyDescent="0.2">
      <c r="A29" s="102"/>
      <c r="E29" s="48"/>
      <c r="F29" s="49"/>
      <c r="G29" s="49"/>
      <c r="H29" s="171"/>
      <c r="I29" s="50"/>
      <c r="J29" s="51"/>
      <c r="K29" s="51"/>
      <c r="L29" s="51"/>
      <c r="M29" s="51"/>
      <c r="N29" s="51"/>
      <c r="O29" s="51"/>
      <c r="P29" s="51"/>
      <c r="Q29" s="52"/>
      <c r="R29" s="80" t="s">
        <v>18</v>
      </c>
      <c r="BY29" s="23"/>
    </row>
    <row r="30" spans="1:77" ht="15" x14ac:dyDescent="0.25">
      <c r="A30" s="102" t="str">
        <f>$T$17&amp;G30&amp;B30&amp;W$17&amp; C30&amp;D30</f>
        <v>YAG1EULevel 7Female + maleMedicine and dentistryAll</v>
      </c>
      <c r="B30" t="s">
        <v>253</v>
      </c>
      <c r="C30" s="109" t="str">
        <f>F30</f>
        <v>Medicine and dentistry</v>
      </c>
      <c r="D30" s="102" t="s">
        <v>20</v>
      </c>
      <c r="E30" s="53" t="s">
        <v>44</v>
      </c>
      <c r="F30" s="54" t="s">
        <v>45</v>
      </c>
      <c r="G30" s="55" t="s">
        <v>122</v>
      </c>
      <c r="H30" s="71">
        <f t="shared" ref="H30:Q31" si="5">IFERROR(INDEX(all_data, MATCH($A30, All_data_lookupkey, 0), MATCH(H$15, All_data_headings, 0)),"-")</f>
        <v>335</v>
      </c>
      <c r="I30" s="28">
        <f t="shared" si="5"/>
        <v>320</v>
      </c>
      <c r="J30" s="29">
        <f t="shared" si="5"/>
        <v>40.1</v>
      </c>
      <c r="K30" s="29">
        <f t="shared" si="5"/>
        <v>4.2</v>
      </c>
      <c r="L30" s="29">
        <f t="shared" si="5"/>
        <v>15.2</v>
      </c>
      <c r="M30" s="29">
        <f t="shared" si="5"/>
        <v>2.5</v>
      </c>
      <c r="N30" s="29">
        <f t="shared" si="5"/>
        <v>21.8</v>
      </c>
      <c r="O30" s="29">
        <f t="shared" si="5"/>
        <v>33.1</v>
      </c>
      <c r="P30" s="29">
        <f t="shared" si="5"/>
        <v>42.2</v>
      </c>
      <c r="Q30" s="30">
        <f t="shared" si="5"/>
        <v>20.399999999999999</v>
      </c>
      <c r="R30" s="218">
        <f>SUM(J30, L30, M30, P30)</f>
        <v>100</v>
      </c>
      <c r="BY30" s="23"/>
    </row>
    <row r="31" spans="1:77" ht="15" x14ac:dyDescent="0.25">
      <c r="A31" s="102" t="str">
        <f>$T$17&amp;G31&amp;B31&amp;W$17&amp; C31&amp;D31</f>
        <v>YAG1Non-EULevel 7Female + maleMedicine and dentistryAll</v>
      </c>
      <c r="B31" t="s">
        <v>253</v>
      </c>
      <c r="C31" s="129" t="str">
        <f>C30</f>
        <v>Medicine and dentistry</v>
      </c>
      <c r="D31" s="102" t="s">
        <v>20</v>
      </c>
      <c r="E31" s="56" t="s">
        <v>44</v>
      </c>
      <c r="F31" s="57"/>
      <c r="G31" s="55" t="s">
        <v>141</v>
      </c>
      <c r="H31" s="71">
        <f t="shared" si="5"/>
        <v>1135</v>
      </c>
      <c r="I31" s="28">
        <f t="shared" si="5"/>
        <v>1110</v>
      </c>
      <c r="J31" s="29">
        <f t="shared" si="5"/>
        <v>56.9</v>
      </c>
      <c r="K31" s="29">
        <f t="shared" si="5"/>
        <v>1.9</v>
      </c>
      <c r="L31" s="29">
        <f t="shared" si="5"/>
        <v>15.1</v>
      </c>
      <c r="M31" s="29">
        <f t="shared" si="5"/>
        <v>1.6</v>
      </c>
      <c r="N31" s="29">
        <f t="shared" si="5"/>
        <v>12</v>
      </c>
      <c r="O31" s="29">
        <f t="shared" si="5"/>
        <v>16.3</v>
      </c>
      <c r="P31" s="29">
        <f t="shared" si="5"/>
        <v>26.5</v>
      </c>
      <c r="Q31" s="30">
        <f t="shared" si="5"/>
        <v>14.5</v>
      </c>
      <c r="R31" s="218">
        <f>SUM(J31, L31, M31, P31)</f>
        <v>100.1</v>
      </c>
      <c r="BY31" s="23"/>
    </row>
    <row r="32" spans="1:77" ht="15" x14ac:dyDescent="0.25">
      <c r="A32" s="102"/>
      <c r="B32" s="102"/>
      <c r="C32" s="111"/>
      <c r="E32" s="58"/>
      <c r="F32" s="59"/>
      <c r="G32" s="57"/>
      <c r="H32" s="72"/>
      <c r="I32" s="33"/>
      <c r="J32" s="34"/>
      <c r="K32" s="34"/>
      <c r="L32" s="34"/>
      <c r="M32" s="34"/>
      <c r="N32" s="34"/>
      <c r="O32" s="34"/>
      <c r="P32" s="34"/>
      <c r="Q32" s="35"/>
      <c r="S32" s="26"/>
      <c r="Y32" s="26"/>
      <c r="Z32" s="59"/>
      <c r="BY32" s="23"/>
    </row>
    <row r="33" spans="1:77" ht="15" x14ac:dyDescent="0.25">
      <c r="A33" s="102" t="str">
        <f>$T$17&amp;G33&amp;B33&amp;W$17&amp; C33&amp;D33</f>
        <v>YAG1EULevel 7Female + malePharmacology, toxicology and pharmacyAll</v>
      </c>
      <c r="B33" t="s">
        <v>253</v>
      </c>
      <c r="C33" s="109" t="str">
        <f>F33</f>
        <v>Pharmacology, toxicology and pharmacy</v>
      </c>
      <c r="D33" s="102" t="s">
        <v>20</v>
      </c>
      <c r="E33" s="53" t="s">
        <v>189</v>
      </c>
      <c r="F33" s="54" t="s">
        <v>48</v>
      </c>
      <c r="G33" s="55" t="s">
        <v>122</v>
      </c>
      <c r="H33" s="71">
        <f t="shared" ref="H33:Q34" si="6">IFERROR(INDEX(all_data, MATCH($A33, All_data_lookupkey, 0), MATCH(H$15, All_data_headings, 0)),"-")</f>
        <v>90</v>
      </c>
      <c r="I33" s="28">
        <f t="shared" si="6"/>
        <v>90</v>
      </c>
      <c r="J33" s="29">
        <f t="shared" si="6"/>
        <v>39.299999999999997</v>
      </c>
      <c r="K33" s="29">
        <f t="shared" si="6"/>
        <v>1.1000000000000001</v>
      </c>
      <c r="L33" s="29">
        <f t="shared" si="6"/>
        <v>8.6999999999999993</v>
      </c>
      <c r="M33" s="29">
        <f t="shared" si="6"/>
        <v>3.3</v>
      </c>
      <c r="N33" s="29">
        <f t="shared" si="6"/>
        <v>24.6</v>
      </c>
      <c r="O33" s="29">
        <f t="shared" si="6"/>
        <v>33.9</v>
      </c>
      <c r="P33" s="29">
        <f t="shared" si="6"/>
        <v>48.6</v>
      </c>
      <c r="Q33" s="30">
        <f t="shared" si="6"/>
        <v>24</v>
      </c>
      <c r="R33" s="218">
        <f>SUM(J33, L33, M33, P33)</f>
        <v>99.9</v>
      </c>
      <c r="BY33" s="23"/>
    </row>
    <row r="34" spans="1:77" ht="15" x14ac:dyDescent="0.25">
      <c r="A34" s="102" t="str">
        <f>$T$17&amp;G34&amp;B34&amp;W$17&amp; C34&amp;D34</f>
        <v>YAG1Non-EULevel 7Female + malePharmacology, toxicology and pharmacyAll</v>
      </c>
      <c r="B34" t="s">
        <v>253</v>
      </c>
      <c r="C34" s="129" t="str">
        <f>C33</f>
        <v>Pharmacology, toxicology and pharmacy</v>
      </c>
      <c r="D34" s="102" t="s">
        <v>20</v>
      </c>
      <c r="E34" s="56" t="s">
        <v>46</v>
      </c>
      <c r="F34" s="57"/>
      <c r="G34" s="55" t="s">
        <v>141</v>
      </c>
      <c r="H34" s="71">
        <f t="shared" si="6"/>
        <v>380</v>
      </c>
      <c r="I34" s="28">
        <f t="shared" si="6"/>
        <v>375</v>
      </c>
      <c r="J34" s="29">
        <f t="shared" si="6"/>
        <v>42.7</v>
      </c>
      <c r="K34" s="29">
        <f t="shared" si="6"/>
        <v>0.8</v>
      </c>
      <c r="L34" s="29">
        <f t="shared" si="6"/>
        <v>18.5</v>
      </c>
      <c r="M34" s="29">
        <f t="shared" si="6"/>
        <v>2.1</v>
      </c>
      <c r="N34" s="29">
        <f t="shared" si="6"/>
        <v>12.6</v>
      </c>
      <c r="O34" s="29">
        <f t="shared" si="6"/>
        <v>20.100000000000001</v>
      </c>
      <c r="P34" s="29">
        <f t="shared" si="6"/>
        <v>36.700000000000003</v>
      </c>
      <c r="Q34" s="30">
        <f t="shared" si="6"/>
        <v>24</v>
      </c>
      <c r="R34" s="218">
        <f>SUM(J34, L34, M34, P34)</f>
        <v>100</v>
      </c>
      <c r="BY34" s="23"/>
    </row>
    <row r="35" spans="1:77" x14ac:dyDescent="0.2">
      <c r="A35" s="102"/>
      <c r="B35" s="74"/>
      <c r="C35" s="109"/>
      <c r="D35" s="102"/>
      <c r="E35" s="60"/>
      <c r="F35" s="59"/>
      <c r="G35" s="57"/>
      <c r="H35" s="72"/>
      <c r="I35" s="33"/>
      <c r="J35" s="34"/>
      <c r="K35" s="34"/>
      <c r="L35" s="34"/>
      <c r="M35" s="34"/>
      <c r="N35" s="34"/>
      <c r="O35" s="34"/>
      <c r="P35" s="34"/>
      <c r="Q35" s="35"/>
      <c r="BY35" s="23"/>
    </row>
    <row r="36" spans="1:77" ht="15" x14ac:dyDescent="0.25">
      <c r="A36" s="102" t="str">
        <f>$T$17&amp;G36&amp;B36&amp;W$17&amp; C36&amp;D36</f>
        <v>YAG1EULevel 7Female + maleNursing and midwiferyAll</v>
      </c>
      <c r="B36" t="s">
        <v>253</v>
      </c>
      <c r="C36" s="109" t="str">
        <f>F36</f>
        <v>Nursing and midwifery</v>
      </c>
      <c r="D36" s="102" t="s">
        <v>20</v>
      </c>
      <c r="E36" s="53" t="s">
        <v>203</v>
      </c>
      <c r="F36" s="54" t="s">
        <v>148</v>
      </c>
      <c r="G36" s="55" t="s">
        <v>122</v>
      </c>
      <c r="H36" s="71">
        <f t="shared" ref="H36:Q37" si="7">IFERROR(INDEX(all_data, MATCH($A36, All_data_lookupkey, 0), MATCH(H$15, All_data_headings, 0)),"-")</f>
        <v>55</v>
      </c>
      <c r="I36" s="28">
        <f t="shared" si="7"/>
        <v>50</v>
      </c>
      <c r="J36" s="29">
        <f t="shared" si="7"/>
        <v>47.8</v>
      </c>
      <c r="K36" s="29">
        <f t="shared" si="7"/>
        <v>7.1</v>
      </c>
      <c r="L36" s="29">
        <f t="shared" si="7"/>
        <v>8.3000000000000007</v>
      </c>
      <c r="M36" s="29">
        <f t="shared" si="7"/>
        <v>3.8</v>
      </c>
      <c r="N36" s="29">
        <f t="shared" si="7"/>
        <v>26.8</v>
      </c>
      <c r="O36" s="29">
        <f t="shared" si="7"/>
        <v>38.200000000000003</v>
      </c>
      <c r="P36" s="29">
        <f t="shared" si="7"/>
        <v>40.1</v>
      </c>
      <c r="Q36" s="30">
        <f t="shared" si="7"/>
        <v>13.4</v>
      </c>
      <c r="R36" s="218">
        <f>SUM(J36, L36, M36, P36)</f>
        <v>100</v>
      </c>
      <c r="BY36" s="23"/>
    </row>
    <row r="37" spans="1:77" ht="15" x14ac:dyDescent="0.25">
      <c r="A37" s="102" t="str">
        <f>$T$17&amp;G37&amp;B37&amp;W$17&amp; C37&amp;D37</f>
        <v>YAG1Non-EULevel 7Female + maleNursing and midwiferyAll</v>
      </c>
      <c r="B37" t="s">
        <v>253</v>
      </c>
      <c r="C37" s="129" t="str">
        <f>C36</f>
        <v>Nursing and midwifery</v>
      </c>
      <c r="D37" s="102" t="s">
        <v>20</v>
      </c>
      <c r="E37" s="56" t="s">
        <v>47</v>
      </c>
      <c r="F37" s="42"/>
      <c r="G37" s="55" t="s">
        <v>141</v>
      </c>
      <c r="H37" s="71">
        <f t="shared" si="7"/>
        <v>295</v>
      </c>
      <c r="I37" s="28">
        <f t="shared" si="7"/>
        <v>285</v>
      </c>
      <c r="J37" s="29">
        <f t="shared" si="7"/>
        <v>51.7</v>
      </c>
      <c r="K37" s="29">
        <f t="shared" si="7"/>
        <v>3.1</v>
      </c>
      <c r="L37" s="29">
        <f t="shared" si="7"/>
        <v>19</v>
      </c>
      <c r="M37" s="29">
        <f t="shared" si="7"/>
        <v>1.8</v>
      </c>
      <c r="N37" s="29">
        <f t="shared" si="7"/>
        <v>15.9</v>
      </c>
      <c r="O37" s="29">
        <f t="shared" si="7"/>
        <v>20.2</v>
      </c>
      <c r="P37" s="29">
        <f t="shared" si="7"/>
        <v>27.6</v>
      </c>
      <c r="Q37" s="30">
        <f t="shared" si="7"/>
        <v>11.6</v>
      </c>
      <c r="R37" s="218">
        <f>SUM(J37, L37, M37, P37)</f>
        <v>100.1</v>
      </c>
      <c r="BY37" s="23"/>
    </row>
    <row r="38" spans="1:77" s="27" customFormat="1" ht="14.25" customHeight="1" x14ac:dyDescent="0.2">
      <c r="A38" s="102"/>
      <c r="B38" s="102"/>
      <c r="C38" s="109"/>
      <c r="E38" s="60"/>
      <c r="F38" s="59"/>
      <c r="G38" s="57"/>
      <c r="H38" s="72"/>
      <c r="I38" s="33"/>
      <c r="J38" s="34"/>
      <c r="K38" s="34"/>
      <c r="L38" s="34"/>
      <c r="M38" s="34"/>
      <c r="N38" s="34"/>
      <c r="O38" s="34"/>
      <c r="P38" s="34"/>
      <c r="Q38" s="35"/>
      <c r="R38" s="221"/>
      <c r="S38" s="112"/>
    </row>
    <row r="39" spans="1:77" s="27" customFormat="1" ht="14.25" customHeight="1" x14ac:dyDescent="0.25">
      <c r="A39" s="102" t="str">
        <f>$T$17&amp;G39&amp;B39&amp;W$17&amp; C39&amp;D39</f>
        <v>YAG1EULevel 7Female + maleMedical sciencesAll</v>
      </c>
      <c r="B39" t="s">
        <v>253</v>
      </c>
      <c r="C39" s="111" t="s">
        <v>147</v>
      </c>
      <c r="D39" s="102" t="s">
        <v>20</v>
      </c>
      <c r="E39" s="53" t="s">
        <v>204</v>
      </c>
      <c r="F39" s="54" t="s">
        <v>147</v>
      </c>
      <c r="G39" s="55" t="s">
        <v>122</v>
      </c>
      <c r="H39" s="71">
        <f t="shared" ref="H39:Q40" si="8">IFERROR(INDEX(all_data, MATCH($A39, All_data_lookupkey, 0), MATCH(H$15, All_data_headings, 0)),"-")</f>
        <v>145</v>
      </c>
      <c r="I39" s="28">
        <f t="shared" si="8"/>
        <v>140</v>
      </c>
      <c r="J39" s="29">
        <f t="shared" si="8"/>
        <v>35.4</v>
      </c>
      <c r="K39" s="29">
        <f t="shared" si="8"/>
        <v>2.8</v>
      </c>
      <c r="L39" s="29">
        <f t="shared" si="8"/>
        <v>11.6</v>
      </c>
      <c r="M39" s="29">
        <f t="shared" si="8"/>
        <v>3.9</v>
      </c>
      <c r="N39" s="29">
        <f t="shared" si="8"/>
        <v>16.100000000000001</v>
      </c>
      <c r="O39" s="29">
        <f t="shared" si="8"/>
        <v>30.2</v>
      </c>
      <c r="P39" s="29">
        <f t="shared" si="8"/>
        <v>49.1</v>
      </c>
      <c r="Q39" s="30">
        <f t="shared" si="8"/>
        <v>32.9</v>
      </c>
      <c r="R39" s="218">
        <f>SUM(J39, L39, M39, P39)</f>
        <v>100</v>
      </c>
      <c r="S39" s="112"/>
    </row>
    <row r="40" spans="1:77" s="27" customFormat="1" ht="14.25" customHeight="1" x14ac:dyDescent="0.25">
      <c r="A40" s="102" t="str">
        <f>$T$17&amp;G40&amp;B40&amp;W$17&amp; C40&amp;D40</f>
        <v>YAG1Non-EULevel 7Female + maleMedical sciencesAll</v>
      </c>
      <c r="B40" t="s">
        <v>253</v>
      </c>
      <c r="C40" s="129" t="str">
        <f>C39</f>
        <v>Medical sciences</v>
      </c>
      <c r="D40" s="27" t="s">
        <v>20</v>
      </c>
      <c r="E40" s="56" t="s">
        <v>49</v>
      </c>
      <c r="F40" s="57"/>
      <c r="G40" s="55" t="s">
        <v>141</v>
      </c>
      <c r="H40" s="71">
        <f t="shared" si="8"/>
        <v>260</v>
      </c>
      <c r="I40" s="28">
        <f t="shared" si="8"/>
        <v>260</v>
      </c>
      <c r="J40" s="29">
        <f t="shared" si="8"/>
        <v>48</v>
      </c>
      <c r="K40" s="29">
        <f t="shared" si="8"/>
        <v>0.8</v>
      </c>
      <c r="L40" s="29">
        <f t="shared" si="8"/>
        <v>18.3</v>
      </c>
      <c r="M40" s="29">
        <f t="shared" si="8"/>
        <v>1.3</v>
      </c>
      <c r="N40" s="29">
        <f t="shared" si="8"/>
        <v>10.199999999999999</v>
      </c>
      <c r="O40" s="29">
        <f t="shared" si="8"/>
        <v>19.399999999999999</v>
      </c>
      <c r="P40" s="29">
        <f t="shared" si="8"/>
        <v>32.4</v>
      </c>
      <c r="Q40" s="30">
        <f t="shared" si="8"/>
        <v>22.2</v>
      </c>
      <c r="R40" s="218">
        <f>SUM(J40, L40, M40, P40)</f>
        <v>100</v>
      </c>
      <c r="S40" s="112"/>
    </row>
    <row r="41" spans="1:77" s="27" customFormat="1" ht="14.25" customHeight="1" x14ac:dyDescent="0.2">
      <c r="A41" s="102"/>
      <c r="B41" s="74"/>
      <c r="C41" s="109"/>
      <c r="D41" s="102"/>
      <c r="E41" s="60"/>
      <c r="F41" s="59"/>
      <c r="G41" s="57"/>
      <c r="H41" s="72"/>
      <c r="I41" s="33"/>
      <c r="J41" s="34"/>
      <c r="K41" s="34"/>
      <c r="L41" s="34"/>
      <c r="M41" s="34"/>
      <c r="N41" s="34"/>
      <c r="O41" s="34"/>
      <c r="P41" s="34"/>
      <c r="Q41" s="35"/>
      <c r="R41" s="80"/>
    </row>
    <row r="42" spans="1:77" s="27" customFormat="1" ht="14.25" customHeight="1" x14ac:dyDescent="0.25">
      <c r="A42" s="102" t="str">
        <f>$T$17&amp;G42&amp;B42&amp;W$17&amp; C42&amp;D42</f>
        <v>YAG1EULevel 7Female + maleAllied healthAll</v>
      </c>
      <c r="B42" t="s">
        <v>253</v>
      </c>
      <c r="C42" s="109" t="str">
        <f>F42</f>
        <v>Allied health</v>
      </c>
      <c r="D42" s="102" t="s">
        <v>20</v>
      </c>
      <c r="E42" s="53" t="s">
        <v>192</v>
      </c>
      <c r="F42" s="54" t="s">
        <v>142</v>
      </c>
      <c r="G42" s="55" t="s">
        <v>122</v>
      </c>
      <c r="H42" s="71">
        <f t="shared" ref="H42:Q43" si="9">IFERROR(INDEX(all_data, MATCH($A42, All_data_lookupkey, 0), MATCH(H$15, All_data_headings, 0)),"-")</f>
        <v>370</v>
      </c>
      <c r="I42" s="28">
        <f t="shared" si="9"/>
        <v>355</v>
      </c>
      <c r="J42" s="29">
        <f t="shared" si="9"/>
        <v>34.1</v>
      </c>
      <c r="K42" s="29">
        <f t="shared" si="9"/>
        <v>4</v>
      </c>
      <c r="L42" s="29">
        <f t="shared" si="9"/>
        <v>14.5</v>
      </c>
      <c r="M42" s="29">
        <f t="shared" si="9"/>
        <v>6.7</v>
      </c>
      <c r="N42" s="29">
        <f t="shared" si="9"/>
        <v>32.799999999999997</v>
      </c>
      <c r="O42" s="29">
        <f t="shared" si="9"/>
        <v>38.6</v>
      </c>
      <c r="P42" s="29">
        <f t="shared" si="9"/>
        <v>44.7</v>
      </c>
      <c r="Q42" s="30">
        <f t="shared" si="9"/>
        <v>11.9</v>
      </c>
      <c r="R42" s="218">
        <f>SUM(J42, L42, M42, P42)</f>
        <v>100</v>
      </c>
      <c r="S42" s="59"/>
    </row>
    <row r="43" spans="1:77" s="27" customFormat="1" ht="14.25" customHeight="1" x14ac:dyDescent="0.25">
      <c r="A43" s="102" t="str">
        <f>$T$17&amp;G43&amp;B43&amp;W$17&amp; C43&amp;D43</f>
        <v>YAG1Non-EULevel 7Female + maleAllied healthAll</v>
      </c>
      <c r="B43" t="s">
        <v>253</v>
      </c>
      <c r="C43" s="129" t="str">
        <f>C42</f>
        <v>Allied health</v>
      </c>
      <c r="D43" s="102" t="s">
        <v>20</v>
      </c>
      <c r="E43" s="56" t="s">
        <v>50</v>
      </c>
      <c r="F43" s="42"/>
      <c r="G43" s="55" t="s">
        <v>141</v>
      </c>
      <c r="H43" s="71">
        <f t="shared" si="9"/>
        <v>1240</v>
      </c>
      <c r="I43" s="28">
        <f t="shared" si="9"/>
        <v>1220</v>
      </c>
      <c r="J43" s="29">
        <f t="shared" si="9"/>
        <v>44.1</v>
      </c>
      <c r="K43" s="29">
        <f t="shared" si="9"/>
        <v>1.6</v>
      </c>
      <c r="L43" s="29">
        <f t="shared" si="9"/>
        <v>25.1</v>
      </c>
      <c r="M43" s="29">
        <f t="shared" si="9"/>
        <v>3.4</v>
      </c>
      <c r="N43" s="29">
        <f t="shared" si="9"/>
        <v>15.1</v>
      </c>
      <c r="O43" s="29">
        <f t="shared" si="9"/>
        <v>20</v>
      </c>
      <c r="P43" s="29">
        <f t="shared" si="9"/>
        <v>27.5</v>
      </c>
      <c r="Q43" s="30">
        <f t="shared" si="9"/>
        <v>12.4</v>
      </c>
      <c r="R43" s="218">
        <f>SUM(J43, L43, M43, P43)</f>
        <v>100.10000000000001</v>
      </c>
      <c r="S43" s="54"/>
    </row>
    <row r="44" spans="1:77" s="27" customFormat="1" ht="14.25" customHeight="1" x14ac:dyDescent="0.25">
      <c r="A44" s="102"/>
      <c r="B44" s="102"/>
      <c r="C44" s="109"/>
      <c r="E44" s="60"/>
      <c r="F44" s="59"/>
      <c r="G44" s="57"/>
      <c r="H44" s="72"/>
      <c r="I44" s="33"/>
      <c r="J44" s="34"/>
      <c r="K44" s="34"/>
      <c r="L44" s="34"/>
      <c r="M44" s="34"/>
      <c r="N44" s="34"/>
      <c r="O44" s="34"/>
      <c r="P44" s="34"/>
      <c r="Q44" s="35"/>
      <c r="R44" s="219"/>
      <c r="S44" s="59"/>
    </row>
    <row r="45" spans="1:77" s="27" customFormat="1" ht="14.25" customHeight="1" x14ac:dyDescent="0.25">
      <c r="A45" s="102" t="str">
        <f>$T$17&amp;G45&amp;B45&amp;W$17&amp; C45&amp;D45</f>
        <v>YAG1EULevel 7Female + maleBiosciencesAll</v>
      </c>
      <c r="B45" t="s">
        <v>253</v>
      </c>
      <c r="C45" s="109" t="str">
        <f>F45</f>
        <v>Biosciences</v>
      </c>
      <c r="D45" s="102" t="s">
        <v>20</v>
      </c>
      <c r="E45" s="53" t="s">
        <v>50</v>
      </c>
      <c r="F45" s="54" t="s">
        <v>51</v>
      </c>
      <c r="G45" s="55" t="s">
        <v>122</v>
      </c>
      <c r="H45" s="71">
        <f t="shared" ref="H45:Q46" si="10">IFERROR(INDEX(all_data, MATCH($A45, All_data_lookupkey, 0), MATCH(H$15, All_data_headings, 0)),"-")</f>
        <v>285</v>
      </c>
      <c r="I45" s="28">
        <f t="shared" si="10"/>
        <v>280</v>
      </c>
      <c r="J45" s="29">
        <f t="shared" si="10"/>
        <v>31.3</v>
      </c>
      <c r="K45" s="29">
        <f t="shared" si="10"/>
        <v>1.5</v>
      </c>
      <c r="L45" s="29">
        <f t="shared" si="10"/>
        <v>16.899999999999999</v>
      </c>
      <c r="M45" s="29">
        <f t="shared" si="10"/>
        <v>4.2</v>
      </c>
      <c r="N45" s="29">
        <f t="shared" si="10"/>
        <v>17.7</v>
      </c>
      <c r="O45" s="29">
        <f t="shared" si="10"/>
        <v>32.700000000000003</v>
      </c>
      <c r="P45" s="29">
        <f t="shared" si="10"/>
        <v>47.5</v>
      </c>
      <c r="Q45" s="30">
        <f t="shared" si="10"/>
        <v>29.8</v>
      </c>
      <c r="R45" s="218">
        <f>SUM(J45, L45, M45, P45)</f>
        <v>99.9</v>
      </c>
    </row>
    <row r="46" spans="1:77" s="27" customFormat="1" ht="14.25" customHeight="1" x14ac:dyDescent="0.25">
      <c r="A46" s="102" t="str">
        <f>$T$17&amp;G46&amp;B46&amp;W$17&amp; C46&amp;D46</f>
        <v>YAG1Non-EULevel 7Female + maleBiosciencesAll</v>
      </c>
      <c r="B46" t="s">
        <v>253</v>
      </c>
      <c r="C46" s="129" t="str">
        <f>C45</f>
        <v>Biosciences</v>
      </c>
      <c r="D46" s="102" t="s">
        <v>20</v>
      </c>
      <c r="E46" s="56" t="s">
        <v>52</v>
      </c>
      <c r="F46" s="57"/>
      <c r="G46" s="55" t="s">
        <v>141</v>
      </c>
      <c r="H46" s="71">
        <f t="shared" si="10"/>
        <v>750</v>
      </c>
      <c r="I46" s="28">
        <f t="shared" si="10"/>
        <v>740</v>
      </c>
      <c r="J46" s="29">
        <f t="shared" si="10"/>
        <v>47.7</v>
      </c>
      <c r="K46" s="29">
        <f t="shared" si="10"/>
        <v>1.2</v>
      </c>
      <c r="L46" s="29">
        <f t="shared" si="10"/>
        <v>23.1</v>
      </c>
      <c r="M46" s="29">
        <f t="shared" si="10"/>
        <v>2.2000000000000002</v>
      </c>
      <c r="N46" s="29">
        <f t="shared" si="10"/>
        <v>6.6</v>
      </c>
      <c r="O46" s="29">
        <f t="shared" si="10"/>
        <v>15.2</v>
      </c>
      <c r="P46" s="29">
        <f t="shared" si="10"/>
        <v>27</v>
      </c>
      <c r="Q46" s="30">
        <f t="shared" si="10"/>
        <v>20.399999999999999</v>
      </c>
      <c r="R46" s="218">
        <f>SUM(J46, L46, M46, P46)</f>
        <v>100.00000000000001</v>
      </c>
      <c r="S46" s="59"/>
    </row>
    <row r="47" spans="1:77" s="27" customFormat="1" ht="14.25" customHeight="1" x14ac:dyDescent="0.25">
      <c r="A47" s="102"/>
      <c r="B47" s="74"/>
      <c r="C47" s="109"/>
      <c r="D47" s="102"/>
      <c r="E47" s="60"/>
      <c r="F47" s="59"/>
      <c r="G47" s="57"/>
      <c r="H47" s="72"/>
      <c r="I47" s="33"/>
      <c r="J47" s="34"/>
      <c r="K47" s="34"/>
      <c r="L47" s="34"/>
      <c r="M47" s="34"/>
      <c r="N47" s="34"/>
      <c r="O47" s="34"/>
      <c r="P47" s="34"/>
      <c r="Q47" s="35"/>
      <c r="R47" s="219"/>
    </row>
    <row r="48" spans="1:77" s="27" customFormat="1" ht="14.25" customHeight="1" x14ac:dyDescent="0.25">
      <c r="A48" s="102" t="str">
        <f>$T$17&amp;G48&amp;B48&amp;W$17&amp; C48&amp;D48</f>
        <v>YAG1EULevel 7Female + maleSport and exercise sciencesAll</v>
      </c>
      <c r="B48" t="s">
        <v>253</v>
      </c>
      <c r="C48" s="109" t="str">
        <f>F48</f>
        <v>Sport and exercise sciences</v>
      </c>
      <c r="D48" s="102" t="s">
        <v>20</v>
      </c>
      <c r="E48" s="53" t="s">
        <v>52</v>
      </c>
      <c r="F48" s="54" t="s">
        <v>53</v>
      </c>
      <c r="G48" s="55" t="s">
        <v>122</v>
      </c>
      <c r="H48" s="71">
        <f t="shared" ref="H48:Q49" si="11">IFERROR(INDEX(all_data, MATCH($A48, All_data_lookupkey, 0), MATCH(H$15, All_data_headings, 0)),"-")</f>
        <v>120</v>
      </c>
      <c r="I48" s="28">
        <f t="shared" si="11"/>
        <v>115</v>
      </c>
      <c r="J48" s="29">
        <f t="shared" si="11"/>
        <v>36.4</v>
      </c>
      <c r="K48" s="29">
        <f t="shared" si="11"/>
        <v>4.0999999999999996</v>
      </c>
      <c r="L48" s="29">
        <f t="shared" si="11"/>
        <v>21.8</v>
      </c>
      <c r="M48" s="29">
        <f t="shared" si="11"/>
        <v>11.6</v>
      </c>
      <c r="N48" s="29">
        <f t="shared" si="11"/>
        <v>19</v>
      </c>
      <c r="O48" s="29">
        <f t="shared" si="11"/>
        <v>25.4</v>
      </c>
      <c r="P48" s="29">
        <f t="shared" si="11"/>
        <v>30.2</v>
      </c>
      <c r="Q48" s="30">
        <f t="shared" si="11"/>
        <v>11.2</v>
      </c>
      <c r="R48" s="218">
        <f>SUM(J48, L48, M48, P48)</f>
        <v>100</v>
      </c>
      <c r="S48" s="59"/>
    </row>
    <row r="49" spans="1:19" s="27" customFormat="1" ht="14.25" customHeight="1" x14ac:dyDescent="0.25">
      <c r="A49" s="102" t="str">
        <f>$T$17&amp;G49&amp;B49&amp;W$17&amp; C49&amp;D49</f>
        <v>YAG1Non-EULevel 7Female + maleSport and exercise sciencesAll</v>
      </c>
      <c r="B49" t="s">
        <v>253</v>
      </c>
      <c r="C49" s="129" t="str">
        <f>C48</f>
        <v>Sport and exercise sciences</v>
      </c>
      <c r="D49" s="102" t="s">
        <v>20</v>
      </c>
      <c r="E49" s="56" t="s">
        <v>54</v>
      </c>
      <c r="F49" s="57"/>
      <c r="G49" s="55" t="s">
        <v>141</v>
      </c>
      <c r="H49" s="71">
        <f t="shared" si="11"/>
        <v>165</v>
      </c>
      <c r="I49" s="28">
        <f t="shared" si="11"/>
        <v>160</v>
      </c>
      <c r="J49" s="29">
        <f t="shared" si="11"/>
        <v>50.3</v>
      </c>
      <c r="K49" s="29">
        <f t="shared" si="11"/>
        <v>1.2</v>
      </c>
      <c r="L49" s="29">
        <f t="shared" si="11"/>
        <v>29.2</v>
      </c>
      <c r="M49" s="29">
        <f t="shared" si="11"/>
        <v>3.7</v>
      </c>
      <c r="N49" s="29">
        <f t="shared" si="11"/>
        <v>6.8</v>
      </c>
      <c r="O49" s="29">
        <f t="shared" si="11"/>
        <v>10.5</v>
      </c>
      <c r="P49" s="29">
        <f t="shared" si="11"/>
        <v>16.7</v>
      </c>
      <c r="Q49" s="30">
        <f t="shared" si="11"/>
        <v>9.9</v>
      </c>
      <c r="R49" s="218">
        <f>SUM(J49, L49, M49, P49)</f>
        <v>99.9</v>
      </c>
    </row>
    <row r="50" spans="1:19" s="27" customFormat="1" ht="14.25" customHeight="1" x14ac:dyDescent="0.25">
      <c r="A50" s="102"/>
      <c r="B50" s="102"/>
      <c r="C50" s="109"/>
      <c r="E50" s="60"/>
      <c r="F50" s="59"/>
      <c r="G50" s="57"/>
      <c r="H50" s="72"/>
      <c r="I50" s="33"/>
      <c r="J50" s="34"/>
      <c r="K50" s="34"/>
      <c r="L50" s="34"/>
      <c r="M50" s="34"/>
      <c r="N50" s="34"/>
      <c r="O50" s="34"/>
      <c r="P50" s="34"/>
      <c r="Q50" s="35"/>
      <c r="R50" s="219"/>
      <c r="S50" s="59"/>
    </row>
    <row r="51" spans="1:19" s="27" customFormat="1" ht="15" x14ac:dyDescent="0.25">
      <c r="A51" s="102" t="str">
        <f>$T$17&amp;G51&amp;B51&amp;W$17&amp; C51&amp;D51</f>
        <v>YAG1EULevel 7Female + malePsychologyAll</v>
      </c>
      <c r="B51" t="s">
        <v>253</v>
      </c>
      <c r="C51" s="109" t="str">
        <f>F51</f>
        <v>Psychology</v>
      </c>
      <c r="D51" s="102" t="s">
        <v>20</v>
      </c>
      <c r="E51" s="53" t="s">
        <v>54</v>
      </c>
      <c r="F51" s="54" t="s">
        <v>55</v>
      </c>
      <c r="G51" s="55" t="s">
        <v>122</v>
      </c>
      <c r="H51" s="71">
        <f t="shared" ref="H51:Q52" si="12">IFERROR(INDEX(all_data, MATCH($A51, All_data_lookupkey, 0), MATCH(H$15, All_data_headings, 0)),"-")</f>
        <v>490</v>
      </c>
      <c r="I51" s="28">
        <f t="shared" si="12"/>
        <v>480</v>
      </c>
      <c r="J51" s="29">
        <f t="shared" si="12"/>
        <v>29.4</v>
      </c>
      <c r="K51" s="29">
        <f t="shared" si="12"/>
        <v>2.5</v>
      </c>
      <c r="L51" s="29">
        <f t="shared" si="12"/>
        <v>19.5</v>
      </c>
      <c r="M51" s="29">
        <f t="shared" si="12"/>
        <v>6</v>
      </c>
      <c r="N51" s="29">
        <f t="shared" si="12"/>
        <v>25.6</v>
      </c>
      <c r="O51" s="29">
        <f t="shared" si="12"/>
        <v>39.1</v>
      </c>
      <c r="P51" s="29">
        <f t="shared" si="12"/>
        <v>45.2</v>
      </c>
      <c r="Q51" s="30">
        <f t="shared" si="12"/>
        <v>19.600000000000001</v>
      </c>
      <c r="R51" s="218">
        <f>SUM(J51, L51, M51, P51)</f>
        <v>100.1</v>
      </c>
    </row>
    <row r="52" spans="1:19" s="27" customFormat="1" ht="15" x14ac:dyDescent="0.25">
      <c r="A52" s="102" t="str">
        <f>$T$17&amp;G52&amp;B52&amp;W$17&amp; C52&amp;D52</f>
        <v>YAG1Non-EULevel 7Female + malePsychologyAll</v>
      </c>
      <c r="B52" t="s">
        <v>253</v>
      </c>
      <c r="C52" s="129" t="str">
        <f>C51</f>
        <v>Psychology</v>
      </c>
      <c r="D52" s="27" t="s">
        <v>20</v>
      </c>
      <c r="E52" s="56" t="s">
        <v>56</v>
      </c>
      <c r="F52" s="57"/>
      <c r="G52" s="55" t="s">
        <v>141</v>
      </c>
      <c r="H52" s="71">
        <f t="shared" si="12"/>
        <v>955</v>
      </c>
      <c r="I52" s="28">
        <f t="shared" si="12"/>
        <v>940</v>
      </c>
      <c r="J52" s="29">
        <f t="shared" si="12"/>
        <v>55.8</v>
      </c>
      <c r="K52" s="29">
        <f t="shared" si="12"/>
        <v>1.7</v>
      </c>
      <c r="L52" s="29">
        <f t="shared" si="12"/>
        <v>21.4</v>
      </c>
      <c r="M52" s="29">
        <f t="shared" si="12"/>
        <v>3.5</v>
      </c>
      <c r="N52" s="29">
        <f t="shared" si="12"/>
        <v>10.199999999999999</v>
      </c>
      <c r="O52" s="29">
        <f t="shared" si="12"/>
        <v>13.6</v>
      </c>
      <c r="P52" s="29">
        <f t="shared" si="12"/>
        <v>19.399999999999999</v>
      </c>
      <c r="Q52" s="30">
        <f t="shared" si="12"/>
        <v>9.1999999999999993</v>
      </c>
      <c r="R52" s="218">
        <f>SUM(J52, L52, M52, P52)</f>
        <v>100.1</v>
      </c>
      <c r="S52" s="59"/>
    </row>
    <row r="53" spans="1:19" s="27" customFormat="1" ht="15" x14ac:dyDescent="0.25">
      <c r="A53" s="102"/>
      <c r="B53" s="74"/>
      <c r="C53" s="109"/>
      <c r="D53" s="102"/>
      <c r="E53" s="60"/>
      <c r="F53" s="59"/>
      <c r="G53" s="57"/>
      <c r="H53" s="72"/>
      <c r="I53" s="33"/>
      <c r="J53" s="34"/>
      <c r="K53" s="34"/>
      <c r="L53" s="34"/>
      <c r="M53" s="34"/>
      <c r="N53" s="34"/>
      <c r="O53" s="34"/>
      <c r="P53" s="34"/>
      <c r="Q53" s="35"/>
      <c r="R53" s="219"/>
    </row>
    <row r="54" spans="1:19" s="27" customFormat="1" ht="15" x14ac:dyDescent="0.25">
      <c r="A54" s="102" t="str">
        <f>$T$17&amp;G54&amp;B54&amp;W$17&amp; C54&amp;D54</f>
        <v>YAG1EULevel 7Female + maleVeterinary sciencesAll</v>
      </c>
      <c r="B54" t="s">
        <v>253</v>
      </c>
      <c r="C54" s="109" t="str">
        <f>F54</f>
        <v>Veterinary sciences</v>
      </c>
      <c r="D54" s="102" t="s">
        <v>20</v>
      </c>
      <c r="E54" s="53" t="s">
        <v>56</v>
      </c>
      <c r="F54" s="54" t="s">
        <v>57</v>
      </c>
      <c r="G54" s="55" t="s">
        <v>122</v>
      </c>
      <c r="H54" s="71">
        <f t="shared" ref="H54:Q55" si="13">IFERROR(INDEX(all_data, MATCH($A54, All_data_lookupkey, 0), MATCH(H$15, All_data_headings, 0)),"-")</f>
        <v>20</v>
      </c>
      <c r="I54" s="28">
        <f t="shared" si="13"/>
        <v>20</v>
      </c>
      <c r="J54" s="29">
        <f t="shared" si="13"/>
        <v>20</v>
      </c>
      <c r="K54" s="29">
        <f t="shared" si="13"/>
        <v>4.8</v>
      </c>
      <c r="L54" s="29">
        <f t="shared" si="13"/>
        <v>15</v>
      </c>
      <c r="M54" s="29">
        <f t="shared" si="13"/>
        <v>5</v>
      </c>
      <c r="N54" s="29">
        <f t="shared" si="13"/>
        <v>40</v>
      </c>
      <c r="O54" s="29">
        <f t="shared" si="13"/>
        <v>45</v>
      </c>
      <c r="P54" s="29">
        <f t="shared" si="13"/>
        <v>60</v>
      </c>
      <c r="Q54" s="30">
        <f t="shared" si="13"/>
        <v>20</v>
      </c>
      <c r="R54" s="218">
        <f>SUM(J54, L54, M54, P54)</f>
        <v>100</v>
      </c>
      <c r="S54" s="59"/>
    </row>
    <row r="55" spans="1:19" s="27" customFormat="1" ht="15" x14ac:dyDescent="0.25">
      <c r="A55" s="102" t="str">
        <f>$T$17&amp;G55&amp;B55&amp;W$17&amp; C55&amp;D55</f>
        <v>YAG1Non-EULevel 7Female + maleVeterinary sciencesAll</v>
      </c>
      <c r="B55" t="s">
        <v>253</v>
      </c>
      <c r="C55" s="129" t="str">
        <f>C54</f>
        <v>Veterinary sciences</v>
      </c>
      <c r="D55" s="27" t="s">
        <v>20</v>
      </c>
      <c r="E55" s="56" t="s">
        <v>58</v>
      </c>
      <c r="F55" s="57"/>
      <c r="G55" s="55" t="s">
        <v>141</v>
      </c>
      <c r="H55" s="71">
        <f t="shared" si="13"/>
        <v>30</v>
      </c>
      <c r="I55" s="28">
        <f t="shared" si="13"/>
        <v>25</v>
      </c>
      <c r="J55" s="29">
        <f t="shared" si="13"/>
        <v>50</v>
      </c>
      <c r="K55" s="29">
        <f t="shared" si="13"/>
        <v>7</v>
      </c>
      <c r="L55" s="29">
        <f t="shared" si="13"/>
        <v>11.2</v>
      </c>
      <c r="M55" s="29">
        <f t="shared" si="13"/>
        <v>15</v>
      </c>
      <c r="N55" s="29">
        <f t="shared" si="13"/>
        <v>15</v>
      </c>
      <c r="O55" s="29">
        <f t="shared" si="13"/>
        <v>20</v>
      </c>
      <c r="P55" s="29">
        <f t="shared" si="13"/>
        <v>23.8</v>
      </c>
      <c r="Q55" s="30">
        <f t="shared" si="13"/>
        <v>8.8000000000000007</v>
      </c>
      <c r="R55" s="218">
        <f>SUM(J55, L55, M55, P55)</f>
        <v>100</v>
      </c>
    </row>
    <row r="56" spans="1:19" s="27" customFormat="1" ht="15" x14ac:dyDescent="0.25">
      <c r="A56" s="102"/>
      <c r="B56" s="102"/>
      <c r="C56" s="109"/>
      <c r="D56" s="102"/>
      <c r="E56" s="60"/>
      <c r="F56" s="59"/>
      <c r="G56" s="57"/>
      <c r="H56" s="72"/>
      <c r="I56" s="33"/>
      <c r="J56" s="34"/>
      <c r="K56" s="34"/>
      <c r="L56" s="34"/>
      <c r="M56" s="34"/>
      <c r="N56" s="34"/>
      <c r="O56" s="34"/>
      <c r="P56" s="34"/>
      <c r="Q56" s="35"/>
      <c r="R56" s="219"/>
      <c r="S56" s="59"/>
    </row>
    <row r="57" spans="1:19" s="27" customFormat="1" ht="15" x14ac:dyDescent="0.25">
      <c r="A57" s="102" t="str">
        <f>$T$17&amp;G57&amp;B57&amp;W$17&amp; C57&amp;D57</f>
        <v>YAG1EULevel 7Female + maleAgriculture, food and related studiesAll</v>
      </c>
      <c r="B57" t="s">
        <v>253</v>
      </c>
      <c r="C57" s="109" t="str">
        <f>F57</f>
        <v>Agriculture, food and related studies</v>
      </c>
      <c r="D57" s="102" t="s">
        <v>20</v>
      </c>
      <c r="E57" s="53" t="s">
        <v>58</v>
      </c>
      <c r="F57" s="54" t="s">
        <v>59</v>
      </c>
      <c r="G57" s="55" t="s">
        <v>122</v>
      </c>
      <c r="H57" s="71">
        <f t="shared" ref="H57:Q58" si="14">IFERROR(INDEX(all_data, MATCH($A57, All_data_lookupkey, 0), MATCH(H$15, All_data_headings, 0)),"-")</f>
        <v>75</v>
      </c>
      <c r="I57" s="28">
        <f t="shared" si="14"/>
        <v>75</v>
      </c>
      <c r="J57" s="29">
        <f t="shared" si="14"/>
        <v>42.9</v>
      </c>
      <c r="K57" s="29">
        <f t="shared" si="14"/>
        <v>4</v>
      </c>
      <c r="L57" s="29">
        <f t="shared" si="14"/>
        <v>20.6</v>
      </c>
      <c r="M57" s="29">
        <f t="shared" si="14"/>
        <v>7.6</v>
      </c>
      <c r="N57" s="29">
        <f t="shared" si="14"/>
        <v>19.3</v>
      </c>
      <c r="O57" s="29">
        <f t="shared" si="14"/>
        <v>24.8</v>
      </c>
      <c r="P57" s="29">
        <f t="shared" si="14"/>
        <v>28.9</v>
      </c>
      <c r="Q57" s="30">
        <f t="shared" si="14"/>
        <v>9.6</v>
      </c>
      <c r="R57" s="218">
        <f>SUM(J57, L57, M57, P57)</f>
        <v>100</v>
      </c>
    </row>
    <row r="58" spans="1:19" s="27" customFormat="1" ht="15" x14ac:dyDescent="0.25">
      <c r="A58" s="102" t="str">
        <f>$T$17&amp;G58&amp;B58&amp;W$17&amp; C58&amp;D58</f>
        <v>YAG1Non-EULevel 7Female + maleAgriculture, food and related studiesAll</v>
      </c>
      <c r="B58" t="s">
        <v>253</v>
      </c>
      <c r="C58" s="129" t="str">
        <f>C57</f>
        <v>Agriculture, food and related studies</v>
      </c>
      <c r="D58" s="27" t="s">
        <v>20</v>
      </c>
      <c r="E58" s="56" t="s">
        <v>60</v>
      </c>
      <c r="F58" s="57"/>
      <c r="G58" s="55" t="s">
        <v>141</v>
      </c>
      <c r="H58" s="71">
        <f t="shared" si="14"/>
        <v>305</v>
      </c>
      <c r="I58" s="28">
        <f t="shared" si="14"/>
        <v>290</v>
      </c>
      <c r="J58" s="29">
        <f t="shared" si="14"/>
        <v>59.6</v>
      </c>
      <c r="K58" s="29">
        <f t="shared" si="14"/>
        <v>3.8</v>
      </c>
      <c r="L58" s="29">
        <f t="shared" si="14"/>
        <v>24.8</v>
      </c>
      <c r="M58" s="29">
        <f t="shared" si="14"/>
        <v>3.1</v>
      </c>
      <c r="N58" s="29">
        <f t="shared" si="14"/>
        <v>4.5</v>
      </c>
      <c r="O58" s="29">
        <f t="shared" si="14"/>
        <v>7.7</v>
      </c>
      <c r="P58" s="29">
        <f t="shared" si="14"/>
        <v>12.4</v>
      </c>
      <c r="Q58" s="30">
        <f t="shared" si="14"/>
        <v>7.9</v>
      </c>
      <c r="R58" s="218">
        <f>SUM(J58, L58, M58, P58)</f>
        <v>99.9</v>
      </c>
      <c r="S58" s="59"/>
    </row>
    <row r="59" spans="1:19" s="27" customFormat="1" ht="15" x14ac:dyDescent="0.25">
      <c r="A59" s="102"/>
      <c r="B59" s="74"/>
      <c r="C59" s="109"/>
      <c r="D59" s="102"/>
      <c r="E59" s="60"/>
      <c r="F59" s="59"/>
      <c r="G59" s="57"/>
      <c r="H59" s="72"/>
      <c r="I59" s="33"/>
      <c r="J59" s="34"/>
      <c r="K59" s="34"/>
      <c r="L59" s="34"/>
      <c r="M59" s="34"/>
      <c r="N59" s="34"/>
      <c r="O59" s="34"/>
      <c r="P59" s="34"/>
      <c r="Q59" s="35"/>
      <c r="R59" s="219"/>
    </row>
    <row r="60" spans="1:19" s="27" customFormat="1" ht="14.25" customHeight="1" x14ac:dyDescent="0.25">
      <c r="A60" s="102" t="str">
        <f>$T$17&amp;G60&amp;B60&amp;W$17&amp; C60&amp;D60</f>
        <v>YAG1EULevel 7Female + malePhysics and astronomyAll</v>
      </c>
      <c r="B60" t="s">
        <v>253</v>
      </c>
      <c r="C60" s="109" t="str">
        <f>F60</f>
        <v>Physics and astronomy</v>
      </c>
      <c r="D60" s="102" t="s">
        <v>20</v>
      </c>
      <c r="E60" s="53" t="s">
        <v>60</v>
      </c>
      <c r="F60" s="54" t="s">
        <v>61</v>
      </c>
      <c r="G60" s="55" t="s">
        <v>122</v>
      </c>
      <c r="H60" s="71">
        <f t="shared" ref="H60:Q61" si="15">IFERROR(INDEX(all_data, MATCH($A60, All_data_lookupkey, 0), MATCH(H$15, All_data_headings, 0)),"-")</f>
        <v>100</v>
      </c>
      <c r="I60" s="28">
        <f t="shared" si="15"/>
        <v>95</v>
      </c>
      <c r="J60" s="29">
        <f t="shared" si="15"/>
        <v>39.5</v>
      </c>
      <c r="K60" s="29">
        <f t="shared" si="15"/>
        <v>4.0999999999999996</v>
      </c>
      <c r="L60" s="29">
        <f t="shared" si="15"/>
        <v>9.4</v>
      </c>
      <c r="M60" s="29">
        <f t="shared" si="15"/>
        <v>1.6</v>
      </c>
      <c r="N60" s="29">
        <f t="shared" si="15"/>
        <v>5.7</v>
      </c>
      <c r="O60" s="29">
        <f t="shared" si="15"/>
        <v>35.6</v>
      </c>
      <c r="P60" s="29">
        <f t="shared" si="15"/>
        <v>49.5</v>
      </c>
      <c r="Q60" s="30">
        <f t="shared" si="15"/>
        <v>43.8</v>
      </c>
      <c r="R60" s="218">
        <f>SUM(J60, L60, M60, P60)</f>
        <v>100</v>
      </c>
      <c r="S60" s="59"/>
    </row>
    <row r="61" spans="1:19" s="27" customFormat="1" ht="14.25" customHeight="1" x14ac:dyDescent="0.25">
      <c r="A61" s="102" t="str">
        <f>$T$17&amp;G61&amp;B61&amp;W$17&amp; C61&amp;D61</f>
        <v>YAG1Non-EULevel 7Female + malePhysics and astronomyAll</v>
      </c>
      <c r="B61" t="s">
        <v>253</v>
      </c>
      <c r="C61" s="129" t="str">
        <f>C60</f>
        <v>Physics and astronomy</v>
      </c>
      <c r="D61" s="27" t="s">
        <v>20</v>
      </c>
      <c r="E61" s="56" t="s">
        <v>62</v>
      </c>
      <c r="F61" s="57"/>
      <c r="G61" s="55" t="s">
        <v>141</v>
      </c>
      <c r="H61" s="71">
        <f t="shared" si="15"/>
        <v>165</v>
      </c>
      <c r="I61" s="28">
        <f t="shared" si="15"/>
        <v>160</v>
      </c>
      <c r="J61" s="29">
        <f t="shared" si="15"/>
        <v>49</v>
      </c>
      <c r="K61" s="29">
        <f t="shared" si="15"/>
        <v>1.2</v>
      </c>
      <c r="L61" s="29">
        <f t="shared" si="15"/>
        <v>17.3</v>
      </c>
      <c r="M61" s="29">
        <f t="shared" si="15"/>
        <v>2.1</v>
      </c>
      <c r="N61" s="29">
        <f t="shared" si="15"/>
        <v>4.9000000000000004</v>
      </c>
      <c r="O61" s="29">
        <f t="shared" si="15"/>
        <v>15.5</v>
      </c>
      <c r="P61" s="29">
        <f t="shared" si="15"/>
        <v>31.6</v>
      </c>
      <c r="Q61" s="30">
        <f t="shared" si="15"/>
        <v>26.7</v>
      </c>
      <c r="R61" s="218">
        <f>SUM(J61, L61, M61, P61)</f>
        <v>100</v>
      </c>
    </row>
    <row r="62" spans="1:19" s="27" customFormat="1" ht="14.25" customHeight="1" x14ac:dyDescent="0.25">
      <c r="A62" s="102"/>
      <c r="B62" s="102"/>
      <c r="C62" s="111"/>
      <c r="D62" s="102" t="s">
        <v>20</v>
      </c>
      <c r="E62" s="60"/>
      <c r="F62" s="59"/>
      <c r="G62" s="57"/>
      <c r="H62" s="72"/>
      <c r="I62" s="33"/>
      <c r="J62" s="34"/>
      <c r="K62" s="34"/>
      <c r="L62" s="34"/>
      <c r="M62" s="34"/>
      <c r="N62" s="34"/>
      <c r="O62" s="34"/>
      <c r="P62" s="34"/>
      <c r="Q62" s="35"/>
      <c r="R62" s="219"/>
      <c r="S62" s="59"/>
    </row>
    <row r="63" spans="1:19" s="27" customFormat="1" ht="14.25" customHeight="1" x14ac:dyDescent="0.25">
      <c r="A63" s="102" t="str">
        <f>$T$17&amp;G63&amp;B63&amp;W$17&amp; C63&amp;D63</f>
        <v>YAG1EULevel 7Female + maleChemistryAll</v>
      </c>
      <c r="B63" t="s">
        <v>253</v>
      </c>
      <c r="C63" s="109" t="str">
        <f>F63</f>
        <v>Chemistry</v>
      </c>
      <c r="D63" s="102" t="s">
        <v>20</v>
      </c>
      <c r="E63" s="53" t="s">
        <v>62</v>
      </c>
      <c r="F63" s="54" t="s">
        <v>63</v>
      </c>
      <c r="G63" s="55" t="s">
        <v>122</v>
      </c>
      <c r="H63" s="71">
        <f t="shared" ref="H63:Q64" si="16">IFERROR(INDEX(all_data, MATCH($A63, All_data_lookupkey, 0), MATCH(H$15, All_data_headings, 0)),"-")</f>
        <v>50</v>
      </c>
      <c r="I63" s="28">
        <f t="shared" si="16"/>
        <v>50</v>
      </c>
      <c r="J63" s="29">
        <f t="shared" si="16"/>
        <v>24.8</v>
      </c>
      <c r="K63" s="29">
        <f t="shared" si="16"/>
        <v>1.3</v>
      </c>
      <c r="L63" s="29">
        <f t="shared" si="16"/>
        <v>12.2</v>
      </c>
      <c r="M63" s="29">
        <f t="shared" si="16"/>
        <v>2</v>
      </c>
      <c r="N63" s="29">
        <f t="shared" si="16"/>
        <v>15.3</v>
      </c>
      <c r="O63" s="29">
        <f t="shared" si="16"/>
        <v>36.700000000000003</v>
      </c>
      <c r="P63" s="29">
        <f t="shared" si="16"/>
        <v>60.9</v>
      </c>
      <c r="Q63" s="30">
        <f t="shared" si="16"/>
        <v>45.6</v>
      </c>
      <c r="R63" s="218">
        <f>SUM(J63, L63, M63, P63)</f>
        <v>99.9</v>
      </c>
    </row>
    <row r="64" spans="1:19" s="27" customFormat="1" ht="14.25" customHeight="1" x14ac:dyDescent="0.25">
      <c r="A64" s="102" t="str">
        <f>$T$17&amp;G64&amp;B64&amp;W$17&amp; C64&amp;D64</f>
        <v>YAG1Non-EULevel 7Female + maleChemistryAll</v>
      </c>
      <c r="B64" t="s">
        <v>253</v>
      </c>
      <c r="C64" s="129" t="str">
        <f>C63</f>
        <v>Chemistry</v>
      </c>
      <c r="D64" s="27" t="s">
        <v>20</v>
      </c>
      <c r="E64" s="56" t="s">
        <v>64</v>
      </c>
      <c r="F64" s="57"/>
      <c r="G64" s="55" t="s">
        <v>141</v>
      </c>
      <c r="H64" s="71">
        <f t="shared" si="16"/>
        <v>330</v>
      </c>
      <c r="I64" s="28">
        <f t="shared" si="16"/>
        <v>330</v>
      </c>
      <c r="J64" s="29">
        <f t="shared" si="16"/>
        <v>61.2</v>
      </c>
      <c r="K64" s="29">
        <f t="shared" si="16"/>
        <v>0.6</v>
      </c>
      <c r="L64" s="29">
        <f t="shared" si="16"/>
        <v>13.2</v>
      </c>
      <c r="M64" s="29">
        <f t="shared" si="16"/>
        <v>1.2</v>
      </c>
      <c r="N64" s="29">
        <f t="shared" si="16"/>
        <v>4.3</v>
      </c>
      <c r="O64" s="29">
        <f t="shared" si="16"/>
        <v>10.7</v>
      </c>
      <c r="P64" s="29">
        <f t="shared" si="16"/>
        <v>24.4</v>
      </c>
      <c r="Q64" s="30">
        <f t="shared" si="16"/>
        <v>20.100000000000001</v>
      </c>
      <c r="R64" s="218">
        <f>SUM(J64, L64, M64, P64)</f>
        <v>100</v>
      </c>
      <c r="S64" s="59"/>
    </row>
    <row r="65" spans="1:19" s="27" customFormat="1" ht="14.25" customHeight="1" x14ac:dyDescent="0.25">
      <c r="A65" s="102"/>
      <c r="B65" s="74"/>
      <c r="C65" s="109"/>
      <c r="D65" s="102"/>
      <c r="E65" s="60"/>
      <c r="F65" s="59"/>
      <c r="G65" s="57"/>
      <c r="H65" s="72"/>
      <c r="I65" s="33"/>
      <c r="J65" s="34"/>
      <c r="K65" s="34"/>
      <c r="L65" s="34"/>
      <c r="M65" s="34"/>
      <c r="N65" s="34"/>
      <c r="O65" s="34"/>
      <c r="P65" s="34"/>
      <c r="Q65" s="35"/>
      <c r="R65" s="219"/>
    </row>
    <row r="66" spans="1:19" s="27" customFormat="1" ht="14.25" customHeight="1" x14ac:dyDescent="0.25">
      <c r="A66" s="102" t="str">
        <f>$T$17&amp;G66&amp;B66&amp;W$17&amp; C66&amp;D66</f>
        <v>YAG1EULevel 7Female + maleGeneral, applied and forensic sciencesAll</v>
      </c>
      <c r="B66" t="s">
        <v>253</v>
      </c>
      <c r="C66" s="109" t="str">
        <f>F66</f>
        <v>General, applied and forensic sciences</v>
      </c>
      <c r="D66" s="102" t="s">
        <v>20</v>
      </c>
      <c r="E66" s="53" t="s">
        <v>193</v>
      </c>
      <c r="F66" s="54" t="s">
        <v>143</v>
      </c>
      <c r="G66" s="55" t="s">
        <v>122</v>
      </c>
      <c r="H66" s="71">
        <f t="shared" ref="H66:Q67" si="17">IFERROR(INDEX(all_data, MATCH($A66, All_data_lookupkey, 0), MATCH(H$15, All_data_headings, 0)),"-")</f>
        <v>85</v>
      </c>
      <c r="I66" s="28">
        <f t="shared" si="17"/>
        <v>85</v>
      </c>
      <c r="J66" s="29">
        <f t="shared" si="17"/>
        <v>39.700000000000003</v>
      </c>
      <c r="K66" s="29">
        <f t="shared" si="17"/>
        <v>1.2</v>
      </c>
      <c r="L66" s="29">
        <f t="shared" si="17"/>
        <v>13.2</v>
      </c>
      <c r="M66" s="29">
        <f t="shared" si="17"/>
        <v>1.2</v>
      </c>
      <c r="N66" s="29">
        <f t="shared" si="17"/>
        <v>27.7</v>
      </c>
      <c r="O66" s="29">
        <f t="shared" si="17"/>
        <v>38.4</v>
      </c>
      <c r="P66" s="29">
        <f t="shared" si="17"/>
        <v>45.8</v>
      </c>
      <c r="Q66" s="30">
        <f t="shared" si="17"/>
        <v>18.100000000000001</v>
      </c>
      <c r="R66" s="218">
        <f>SUM(J66, L66, M66, P66)</f>
        <v>99.9</v>
      </c>
      <c r="S66" s="59"/>
    </row>
    <row r="67" spans="1:19" s="27" customFormat="1" ht="14.25" customHeight="1" x14ac:dyDescent="0.25">
      <c r="A67" s="102" t="str">
        <f>$T$17&amp;G67&amp;B67&amp;W$17&amp; C67&amp;D67</f>
        <v>YAG1Non-EULevel 7Female + maleGeneral, applied and forensic sciencesAll</v>
      </c>
      <c r="B67" t="s">
        <v>253</v>
      </c>
      <c r="C67" s="129" t="str">
        <f>C66</f>
        <v>General, applied and forensic sciences</v>
      </c>
      <c r="D67" s="27" t="s">
        <v>20</v>
      </c>
      <c r="E67" s="56" t="s">
        <v>65</v>
      </c>
      <c r="F67" s="57"/>
      <c r="G67" s="55" t="s">
        <v>141</v>
      </c>
      <c r="H67" s="71">
        <f t="shared" si="17"/>
        <v>235</v>
      </c>
      <c r="I67" s="28">
        <f t="shared" si="17"/>
        <v>230</v>
      </c>
      <c r="J67" s="29">
        <f t="shared" si="17"/>
        <v>49.9</v>
      </c>
      <c r="K67" s="29">
        <f t="shared" si="17"/>
        <v>1.3</v>
      </c>
      <c r="L67" s="29">
        <f t="shared" si="17"/>
        <v>21.2</v>
      </c>
      <c r="M67" s="29">
        <f t="shared" si="17"/>
        <v>4.3</v>
      </c>
      <c r="N67" s="29">
        <f t="shared" si="17"/>
        <v>12.7</v>
      </c>
      <c r="O67" s="29">
        <f t="shared" si="17"/>
        <v>18.899999999999999</v>
      </c>
      <c r="P67" s="29">
        <f t="shared" si="17"/>
        <v>24.5</v>
      </c>
      <c r="Q67" s="30">
        <f t="shared" si="17"/>
        <v>11.9</v>
      </c>
      <c r="R67" s="218">
        <f>SUM(J67, L67, M67, P67)</f>
        <v>99.899999999999991</v>
      </c>
    </row>
    <row r="68" spans="1:19" s="27" customFormat="1" ht="14.25" customHeight="1" x14ac:dyDescent="0.25">
      <c r="A68" s="102"/>
      <c r="B68" s="102"/>
      <c r="C68" s="109"/>
      <c r="D68" s="102" t="s">
        <v>20</v>
      </c>
      <c r="E68" s="60"/>
      <c r="F68" s="59"/>
      <c r="G68" s="57"/>
      <c r="H68" s="72"/>
      <c r="I68" s="33"/>
      <c r="J68" s="34"/>
      <c r="K68" s="34"/>
      <c r="L68" s="34"/>
      <c r="M68" s="34"/>
      <c r="N68" s="34"/>
      <c r="O68" s="34"/>
      <c r="P68" s="34"/>
      <c r="Q68" s="35"/>
      <c r="R68" s="219"/>
      <c r="S68" s="59"/>
    </row>
    <row r="69" spans="1:19" s="27" customFormat="1" ht="14.25" customHeight="1" x14ac:dyDescent="0.25">
      <c r="A69" s="102" t="str">
        <f>$T$17&amp;G69&amp;B69&amp;W$17&amp; C69&amp;D69</f>
        <v>YAG1EULevel 7Female + maleMathematical sciencesAll</v>
      </c>
      <c r="B69" t="s">
        <v>253</v>
      </c>
      <c r="C69" s="109" t="str">
        <f>F69</f>
        <v>Mathematical sciences</v>
      </c>
      <c r="D69" s="102" t="s">
        <v>20</v>
      </c>
      <c r="E69" s="53" t="s">
        <v>65</v>
      </c>
      <c r="F69" s="54" t="s">
        <v>66</v>
      </c>
      <c r="G69" s="55" t="s">
        <v>122</v>
      </c>
      <c r="H69" s="71">
        <f t="shared" ref="H69:Q70" si="18">IFERROR(INDEX(all_data, MATCH($A69, All_data_lookupkey, 0), MATCH(H$15, All_data_headings, 0)),"-")</f>
        <v>345</v>
      </c>
      <c r="I69" s="28">
        <f t="shared" si="18"/>
        <v>340</v>
      </c>
      <c r="J69" s="29">
        <f t="shared" si="18"/>
        <v>47.4</v>
      </c>
      <c r="K69" s="29">
        <f t="shared" si="18"/>
        <v>2.2999999999999998</v>
      </c>
      <c r="L69" s="29">
        <f t="shared" si="18"/>
        <v>7.9</v>
      </c>
      <c r="M69" s="29">
        <f t="shared" si="18"/>
        <v>2.1</v>
      </c>
      <c r="N69" s="29">
        <f t="shared" si="18"/>
        <v>12.8</v>
      </c>
      <c r="O69" s="29">
        <f t="shared" si="18"/>
        <v>29.1</v>
      </c>
      <c r="P69" s="29">
        <f t="shared" si="18"/>
        <v>42.6</v>
      </c>
      <c r="Q69" s="30">
        <f t="shared" si="18"/>
        <v>29.8</v>
      </c>
      <c r="R69" s="218">
        <f>SUM(J69, L69, M69, P69)</f>
        <v>100</v>
      </c>
    </row>
    <row r="70" spans="1:19" s="27" customFormat="1" ht="14.25" customHeight="1" x14ac:dyDescent="0.25">
      <c r="A70" s="102" t="str">
        <f>$T$17&amp;G70&amp;B70&amp;W$17&amp; C70&amp;D70</f>
        <v>YAG1Non-EULevel 7Female + maleMathematical sciencesAll</v>
      </c>
      <c r="B70" t="s">
        <v>253</v>
      </c>
      <c r="C70" s="129" t="str">
        <f>C69</f>
        <v>Mathematical sciences</v>
      </c>
      <c r="D70" s="27" t="s">
        <v>20</v>
      </c>
      <c r="E70" s="56" t="s">
        <v>67</v>
      </c>
      <c r="F70" s="57"/>
      <c r="G70" s="55" t="s">
        <v>141</v>
      </c>
      <c r="H70" s="71">
        <f t="shared" si="18"/>
        <v>1060</v>
      </c>
      <c r="I70" s="28">
        <f t="shared" si="18"/>
        <v>1055</v>
      </c>
      <c r="J70" s="29">
        <f t="shared" si="18"/>
        <v>68.7</v>
      </c>
      <c r="K70" s="29">
        <f t="shared" si="18"/>
        <v>0.8</v>
      </c>
      <c r="L70" s="29">
        <f t="shared" si="18"/>
        <v>12.4</v>
      </c>
      <c r="M70" s="29">
        <f t="shared" si="18"/>
        <v>1.1000000000000001</v>
      </c>
      <c r="N70" s="29">
        <f t="shared" si="18"/>
        <v>5.9</v>
      </c>
      <c r="O70" s="29">
        <f t="shared" si="18"/>
        <v>11.8</v>
      </c>
      <c r="P70" s="29">
        <f t="shared" si="18"/>
        <v>17.8</v>
      </c>
      <c r="Q70" s="30">
        <f t="shared" si="18"/>
        <v>12</v>
      </c>
      <c r="R70" s="218">
        <f>SUM(J70, L70, M70, P70)</f>
        <v>100</v>
      </c>
      <c r="S70" s="59"/>
    </row>
    <row r="71" spans="1:19" s="27" customFormat="1" ht="14.25" customHeight="1" x14ac:dyDescent="0.25">
      <c r="A71" s="102"/>
      <c r="B71" s="74"/>
      <c r="C71" s="109"/>
      <c r="D71" s="102"/>
      <c r="E71" s="60"/>
      <c r="F71" s="59"/>
      <c r="G71" s="57"/>
      <c r="H71" s="72"/>
      <c r="I71" s="33"/>
      <c r="J71" s="34"/>
      <c r="K71" s="34"/>
      <c r="L71" s="34"/>
      <c r="M71" s="34"/>
      <c r="N71" s="34"/>
      <c r="O71" s="34"/>
      <c r="P71" s="34"/>
      <c r="Q71" s="35"/>
      <c r="R71" s="219"/>
    </row>
    <row r="72" spans="1:19" s="27" customFormat="1" ht="14.25" customHeight="1" x14ac:dyDescent="0.25">
      <c r="A72" s="102" t="str">
        <f>$T$17&amp;G72&amp;B72&amp;W$17&amp; C72&amp;D72</f>
        <v>YAG1EULevel 7Female + maleEngineeringAll</v>
      </c>
      <c r="B72" t="s">
        <v>253</v>
      </c>
      <c r="C72" s="109" t="str">
        <f>F72</f>
        <v>Engineering</v>
      </c>
      <c r="D72" s="102" t="s">
        <v>20</v>
      </c>
      <c r="E72" s="53" t="s">
        <v>67</v>
      </c>
      <c r="F72" s="54" t="s">
        <v>68</v>
      </c>
      <c r="G72" s="55" t="s">
        <v>122</v>
      </c>
      <c r="H72" s="71">
        <f t="shared" ref="H72:Q73" si="19">IFERROR(INDEX(all_data, MATCH($A72, All_data_lookupkey, 0), MATCH(H$15, All_data_headings, 0)),"-")</f>
        <v>1670</v>
      </c>
      <c r="I72" s="28">
        <f t="shared" si="19"/>
        <v>1620</v>
      </c>
      <c r="J72" s="29">
        <f t="shared" si="19"/>
        <v>54.4</v>
      </c>
      <c r="K72" s="29">
        <f t="shared" si="19"/>
        <v>2.9</v>
      </c>
      <c r="L72" s="29">
        <f t="shared" si="19"/>
        <v>10.8</v>
      </c>
      <c r="M72" s="29">
        <f t="shared" si="19"/>
        <v>3.5</v>
      </c>
      <c r="N72" s="29">
        <f t="shared" si="19"/>
        <v>23</v>
      </c>
      <c r="O72" s="29">
        <f t="shared" si="19"/>
        <v>27.4</v>
      </c>
      <c r="P72" s="29">
        <f t="shared" si="19"/>
        <v>31.4</v>
      </c>
      <c r="Q72" s="30">
        <f t="shared" si="19"/>
        <v>8.3000000000000007</v>
      </c>
      <c r="R72" s="218">
        <f>SUM(J72, L72, M72, P72)</f>
        <v>100.1</v>
      </c>
      <c r="S72" s="59"/>
    </row>
    <row r="73" spans="1:19" s="27" customFormat="1" ht="14.25" customHeight="1" x14ac:dyDescent="0.25">
      <c r="A73" s="102" t="str">
        <f>$T$17&amp;G73&amp;B73&amp;W$17&amp; C73&amp;D73</f>
        <v>YAG1Non-EULevel 7Female + maleEngineeringAll</v>
      </c>
      <c r="B73" t="s">
        <v>253</v>
      </c>
      <c r="C73" s="129" t="str">
        <f>C72</f>
        <v>Engineering</v>
      </c>
      <c r="D73" s="27" t="s">
        <v>20</v>
      </c>
      <c r="E73" s="56" t="s">
        <v>69</v>
      </c>
      <c r="F73" s="57"/>
      <c r="G73" s="55" t="s">
        <v>141</v>
      </c>
      <c r="H73" s="71">
        <f t="shared" si="19"/>
        <v>7005</v>
      </c>
      <c r="I73" s="28">
        <f t="shared" si="19"/>
        <v>6910</v>
      </c>
      <c r="J73" s="29">
        <f t="shared" si="19"/>
        <v>63</v>
      </c>
      <c r="K73" s="29">
        <f t="shared" si="19"/>
        <v>1.4</v>
      </c>
      <c r="L73" s="29">
        <f t="shared" si="19"/>
        <v>19.2</v>
      </c>
      <c r="M73" s="29">
        <f t="shared" si="19"/>
        <v>2</v>
      </c>
      <c r="N73" s="29">
        <f t="shared" si="19"/>
        <v>6.8</v>
      </c>
      <c r="O73" s="29">
        <f t="shared" si="19"/>
        <v>10.9</v>
      </c>
      <c r="P73" s="29">
        <f t="shared" si="19"/>
        <v>15.8</v>
      </c>
      <c r="Q73" s="30">
        <f t="shared" si="19"/>
        <v>8.9</v>
      </c>
      <c r="R73" s="218">
        <f>SUM(J73, L73, M73, P73)</f>
        <v>100</v>
      </c>
    </row>
    <row r="74" spans="1:19" s="27" customFormat="1" ht="15" x14ac:dyDescent="0.25">
      <c r="A74" s="102"/>
      <c r="B74" s="102"/>
      <c r="C74" s="76"/>
      <c r="D74" s="102" t="s">
        <v>20</v>
      </c>
      <c r="E74" s="60"/>
      <c r="F74" s="59"/>
      <c r="G74" s="57"/>
      <c r="H74" s="72"/>
      <c r="I74" s="33"/>
      <c r="J74" s="34"/>
      <c r="K74" s="34"/>
      <c r="L74" s="34"/>
      <c r="M74" s="34"/>
      <c r="N74" s="34"/>
      <c r="O74" s="34"/>
      <c r="P74" s="34"/>
      <c r="Q74" s="35"/>
      <c r="R74" s="219"/>
      <c r="S74" s="59"/>
    </row>
    <row r="75" spans="1:19" s="27" customFormat="1" ht="15" x14ac:dyDescent="0.25">
      <c r="A75" s="102" t="str">
        <f>$T$17&amp;G75&amp;B75&amp;W$17&amp; C75&amp;D75</f>
        <v>YAG1EULevel 7Female + maleMaterials and technologyAll</v>
      </c>
      <c r="B75" t="s">
        <v>253</v>
      </c>
      <c r="C75" s="109" t="str">
        <f>F75</f>
        <v>Materials and technology</v>
      </c>
      <c r="D75" s="102" t="s">
        <v>20</v>
      </c>
      <c r="E75" s="53" t="s">
        <v>194</v>
      </c>
      <c r="F75" s="54" t="s">
        <v>145</v>
      </c>
      <c r="G75" s="55" t="s">
        <v>122</v>
      </c>
      <c r="H75" s="71">
        <f t="shared" ref="H75:Q76" si="20">IFERROR(INDEX(all_data, MATCH($A75, All_data_lookupkey, 0), MATCH(H$15, All_data_headings, 0)),"-")</f>
        <v>180</v>
      </c>
      <c r="I75" s="28">
        <f t="shared" si="20"/>
        <v>175</v>
      </c>
      <c r="J75" s="29">
        <f t="shared" si="20"/>
        <v>48.9</v>
      </c>
      <c r="K75" s="29">
        <f t="shared" si="20"/>
        <v>2.2000000000000002</v>
      </c>
      <c r="L75" s="29">
        <f t="shared" si="20"/>
        <v>17.899999999999999</v>
      </c>
      <c r="M75" s="29">
        <f t="shared" si="20"/>
        <v>6.5</v>
      </c>
      <c r="N75" s="29">
        <f t="shared" si="20"/>
        <v>19.100000000000001</v>
      </c>
      <c r="O75" s="29">
        <f t="shared" si="20"/>
        <v>22.2</v>
      </c>
      <c r="P75" s="29">
        <f t="shared" si="20"/>
        <v>26.7</v>
      </c>
      <c r="Q75" s="30">
        <f t="shared" si="20"/>
        <v>7.6</v>
      </c>
      <c r="R75" s="218">
        <f>SUM(J75, L75, M75, P75)</f>
        <v>100</v>
      </c>
    </row>
    <row r="76" spans="1:19" s="27" customFormat="1" ht="15" x14ac:dyDescent="0.25">
      <c r="A76" s="102" t="str">
        <f>$T$17&amp;G76&amp;B76&amp;W$17&amp; C76&amp;D76</f>
        <v>YAG1Non-EULevel 7Female + maleMaterials and technologyAll</v>
      </c>
      <c r="B76" t="s">
        <v>253</v>
      </c>
      <c r="C76" s="129" t="str">
        <f>C75</f>
        <v>Materials and technology</v>
      </c>
      <c r="D76" s="27" t="s">
        <v>20</v>
      </c>
      <c r="E76" s="56" t="s">
        <v>70</v>
      </c>
      <c r="F76" s="57"/>
      <c r="G76" s="55" t="s">
        <v>141</v>
      </c>
      <c r="H76" s="71">
        <f t="shared" si="20"/>
        <v>745</v>
      </c>
      <c r="I76" s="28">
        <f t="shared" si="20"/>
        <v>735</v>
      </c>
      <c r="J76" s="29">
        <f t="shared" si="20"/>
        <v>60</v>
      </c>
      <c r="K76" s="29">
        <f t="shared" si="20"/>
        <v>0.9</v>
      </c>
      <c r="L76" s="29">
        <f t="shared" si="20"/>
        <v>19.600000000000001</v>
      </c>
      <c r="M76" s="29">
        <f t="shared" si="20"/>
        <v>1.9</v>
      </c>
      <c r="N76" s="29">
        <f t="shared" si="20"/>
        <v>5.7</v>
      </c>
      <c r="O76" s="29">
        <f t="shared" si="20"/>
        <v>10.5</v>
      </c>
      <c r="P76" s="29">
        <f t="shared" si="20"/>
        <v>18.5</v>
      </c>
      <c r="Q76" s="30">
        <f t="shared" si="20"/>
        <v>12.8</v>
      </c>
      <c r="R76" s="218">
        <f>SUM(J76, L76, M76, P76)</f>
        <v>100</v>
      </c>
      <c r="S76" s="59"/>
    </row>
    <row r="77" spans="1:19" s="27" customFormat="1" ht="15" x14ac:dyDescent="0.25">
      <c r="A77" s="102"/>
      <c r="B77" s="74"/>
      <c r="C77" s="76"/>
      <c r="D77" s="102"/>
      <c r="E77" s="60"/>
      <c r="F77" s="59"/>
      <c r="G77" s="57"/>
      <c r="H77" s="72"/>
      <c r="I77" s="33"/>
      <c r="J77" s="34"/>
      <c r="K77" s="34"/>
      <c r="L77" s="34"/>
      <c r="M77" s="34"/>
      <c r="N77" s="34"/>
      <c r="O77" s="34"/>
      <c r="P77" s="34"/>
      <c r="Q77" s="35"/>
      <c r="R77" s="219"/>
    </row>
    <row r="78" spans="1:19" s="27" customFormat="1" ht="15" x14ac:dyDescent="0.25">
      <c r="A78" s="102" t="str">
        <f>$T$17&amp;G78&amp;B78&amp;W$17&amp; C78&amp;D78</f>
        <v>YAG1EULevel 7Female + maleComputingAll</v>
      </c>
      <c r="B78" t="s">
        <v>253</v>
      </c>
      <c r="C78" s="109" t="str">
        <f>F78</f>
        <v>Computing</v>
      </c>
      <c r="D78" s="102" t="s">
        <v>20</v>
      </c>
      <c r="E78" s="53" t="s">
        <v>70</v>
      </c>
      <c r="F78" s="54" t="s">
        <v>71</v>
      </c>
      <c r="G78" s="55" t="s">
        <v>122</v>
      </c>
      <c r="H78" s="71">
        <f t="shared" ref="H78:Q79" si="21">IFERROR(INDEX(all_data, MATCH($A78, All_data_lookupkey, 0), MATCH(H$15, All_data_headings, 0)),"-")</f>
        <v>610</v>
      </c>
      <c r="I78" s="28">
        <f t="shared" si="21"/>
        <v>585</v>
      </c>
      <c r="J78" s="29">
        <f t="shared" si="21"/>
        <v>37.299999999999997</v>
      </c>
      <c r="K78" s="29">
        <f t="shared" si="21"/>
        <v>4.2</v>
      </c>
      <c r="L78" s="29">
        <f t="shared" si="21"/>
        <v>12.4</v>
      </c>
      <c r="M78" s="29">
        <f t="shared" si="21"/>
        <v>3.4</v>
      </c>
      <c r="N78" s="29">
        <f t="shared" si="21"/>
        <v>35.5</v>
      </c>
      <c r="O78" s="29">
        <f t="shared" si="21"/>
        <v>43.3</v>
      </c>
      <c r="P78" s="29">
        <f t="shared" si="21"/>
        <v>46.8</v>
      </c>
      <c r="Q78" s="30">
        <f t="shared" si="21"/>
        <v>11.3</v>
      </c>
      <c r="R78" s="218">
        <f>SUM(J78, L78, M78, P78)</f>
        <v>99.899999999999991</v>
      </c>
      <c r="S78" s="59"/>
    </row>
    <row r="79" spans="1:19" s="27" customFormat="1" ht="15" x14ac:dyDescent="0.25">
      <c r="A79" s="102" t="str">
        <f>$T$17&amp;G79&amp;B79&amp;W$17&amp; C79&amp;D79</f>
        <v>YAG1Non-EULevel 7Female + maleComputingAll</v>
      </c>
      <c r="B79" t="s">
        <v>253</v>
      </c>
      <c r="C79" s="129" t="str">
        <f>C78</f>
        <v>Computing</v>
      </c>
      <c r="D79" s="27" t="s">
        <v>20</v>
      </c>
      <c r="E79" s="56" t="s">
        <v>72</v>
      </c>
      <c r="F79" s="57"/>
      <c r="G79" s="55" t="s">
        <v>141</v>
      </c>
      <c r="H79" s="71">
        <f t="shared" si="21"/>
        <v>2755</v>
      </c>
      <c r="I79" s="28">
        <f t="shared" si="21"/>
        <v>2715</v>
      </c>
      <c r="J79" s="29">
        <f t="shared" si="21"/>
        <v>52.8</v>
      </c>
      <c r="K79" s="29">
        <f t="shared" si="21"/>
        <v>1.4</v>
      </c>
      <c r="L79" s="29">
        <f t="shared" si="21"/>
        <v>23.9</v>
      </c>
      <c r="M79" s="29">
        <f t="shared" si="21"/>
        <v>2.8</v>
      </c>
      <c r="N79" s="29">
        <f t="shared" si="21"/>
        <v>12.6</v>
      </c>
      <c r="O79" s="29">
        <f t="shared" si="21"/>
        <v>16.7</v>
      </c>
      <c r="P79" s="29">
        <f t="shared" si="21"/>
        <v>20.5</v>
      </c>
      <c r="Q79" s="30">
        <f t="shared" si="21"/>
        <v>7.8</v>
      </c>
      <c r="R79" s="218">
        <f>SUM(J79, L79, M79, P79)</f>
        <v>99.999999999999986</v>
      </c>
    </row>
    <row r="80" spans="1:19" s="27" customFormat="1" ht="15" x14ac:dyDescent="0.25">
      <c r="A80" s="102"/>
      <c r="B80" s="102"/>
      <c r="C80" s="111"/>
      <c r="D80" s="102" t="s">
        <v>20</v>
      </c>
      <c r="E80" s="60"/>
      <c r="F80" s="59"/>
      <c r="G80" s="57"/>
      <c r="H80" s="72"/>
      <c r="I80" s="33"/>
      <c r="J80" s="34"/>
      <c r="K80" s="34"/>
      <c r="L80" s="34"/>
      <c r="M80" s="34"/>
      <c r="N80" s="34"/>
      <c r="O80" s="34"/>
      <c r="P80" s="34"/>
      <c r="Q80" s="35"/>
      <c r="R80" s="219"/>
      <c r="S80" s="59"/>
    </row>
    <row r="81" spans="1:19" s="27" customFormat="1" ht="15" x14ac:dyDescent="0.25">
      <c r="A81" s="102" t="str">
        <f>$T$17&amp;G81&amp;B81&amp;W$17&amp; C81&amp;D81</f>
        <v>YAG1EULevel 7Female + maleArchitecture, building and planningAll</v>
      </c>
      <c r="B81" t="s">
        <v>253</v>
      </c>
      <c r="C81" s="109" t="str">
        <f>F81</f>
        <v>Architecture, building and planning</v>
      </c>
      <c r="D81" s="102" t="s">
        <v>20</v>
      </c>
      <c r="E81" s="53" t="s">
        <v>73</v>
      </c>
      <c r="F81" s="54" t="s">
        <v>74</v>
      </c>
      <c r="G81" s="55" t="s">
        <v>122</v>
      </c>
      <c r="H81" s="71">
        <f t="shared" ref="H81:Q82" si="22">IFERROR(INDEX(all_data, MATCH($A81, All_data_lookupkey, 0), MATCH(H$15, All_data_headings, 0)),"-")</f>
        <v>455</v>
      </c>
      <c r="I81" s="28">
        <f t="shared" si="22"/>
        <v>440</v>
      </c>
      <c r="J81" s="29">
        <f t="shared" si="22"/>
        <v>35.6</v>
      </c>
      <c r="K81" s="29">
        <f t="shared" si="22"/>
        <v>3.7</v>
      </c>
      <c r="L81" s="29">
        <f t="shared" si="22"/>
        <v>12.8</v>
      </c>
      <c r="M81" s="29">
        <f t="shared" si="22"/>
        <v>3.4</v>
      </c>
      <c r="N81" s="29">
        <f t="shared" si="22"/>
        <v>37</v>
      </c>
      <c r="O81" s="29">
        <f t="shared" si="22"/>
        <v>44.2</v>
      </c>
      <c r="P81" s="29">
        <f t="shared" si="22"/>
        <v>48.2</v>
      </c>
      <c r="Q81" s="30">
        <f t="shared" si="22"/>
        <v>11.2</v>
      </c>
      <c r="R81" s="218">
        <f>SUM(J81, L81, M81, P81)</f>
        <v>100</v>
      </c>
    </row>
    <row r="82" spans="1:19" s="27" customFormat="1" ht="15" x14ac:dyDescent="0.25">
      <c r="A82" s="102" t="str">
        <f>$T$17&amp;G82&amp;B82&amp;W$17&amp; C82&amp;D82</f>
        <v>YAG1Non-EULevel 7Female + maleArchitecture, building and planningAll</v>
      </c>
      <c r="B82" t="s">
        <v>253</v>
      </c>
      <c r="C82" s="129" t="str">
        <f>C81</f>
        <v>Architecture, building and planning</v>
      </c>
      <c r="D82" s="27" t="s">
        <v>20</v>
      </c>
      <c r="E82" s="56" t="s">
        <v>73</v>
      </c>
      <c r="F82" s="57"/>
      <c r="G82" s="55" t="s">
        <v>141</v>
      </c>
      <c r="H82" s="71">
        <f t="shared" si="22"/>
        <v>2410</v>
      </c>
      <c r="I82" s="28">
        <f t="shared" si="22"/>
        <v>2380</v>
      </c>
      <c r="J82" s="29">
        <f t="shared" si="22"/>
        <v>66.2</v>
      </c>
      <c r="K82" s="29">
        <f t="shared" si="22"/>
        <v>1.2</v>
      </c>
      <c r="L82" s="29">
        <f t="shared" si="22"/>
        <v>17.2</v>
      </c>
      <c r="M82" s="29">
        <f t="shared" si="22"/>
        <v>1.9</v>
      </c>
      <c r="N82" s="29">
        <f t="shared" si="22"/>
        <v>9.1999999999999993</v>
      </c>
      <c r="O82" s="29">
        <f t="shared" si="22"/>
        <v>11.8</v>
      </c>
      <c r="P82" s="29">
        <f t="shared" si="22"/>
        <v>14.7</v>
      </c>
      <c r="Q82" s="30">
        <f t="shared" si="22"/>
        <v>5.5</v>
      </c>
      <c r="R82" s="218">
        <f>SUM(J82, L82, M82, P82)</f>
        <v>100.00000000000001</v>
      </c>
      <c r="S82" s="59"/>
    </row>
    <row r="83" spans="1:19" s="27" customFormat="1" ht="15" x14ac:dyDescent="0.25">
      <c r="A83" s="102"/>
      <c r="B83" s="74"/>
      <c r="C83" s="76"/>
      <c r="D83" s="102"/>
      <c r="E83" s="60"/>
      <c r="F83" s="59"/>
      <c r="G83" s="57"/>
      <c r="H83" s="72"/>
      <c r="I83" s="33"/>
      <c r="J83" s="34"/>
      <c r="K83" s="34"/>
      <c r="L83" s="34"/>
      <c r="M83" s="34"/>
      <c r="N83" s="34"/>
      <c r="O83" s="34"/>
      <c r="P83" s="34"/>
      <c r="Q83" s="35"/>
      <c r="R83" s="219"/>
    </row>
    <row r="84" spans="1:19" s="27" customFormat="1" ht="15" x14ac:dyDescent="0.25">
      <c r="A84" s="102" t="str">
        <f>$T$17&amp;G84&amp;B84&amp;W$17&amp; C84&amp;D84</f>
        <v>YAG1EULevel 7Female + maleSociology, social policy and anthropologyAll</v>
      </c>
      <c r="B84" t="s">
        <v>253</v>
      </c>
      <c r="C84" s="109" t="str">
        <f>F84</f>
        <v>Sociology, social policy and anthropology</v>
      </c>
      <c r="D84" s="102" t="s">
        <v>20</v>
      </c>
      <c r="E84" s="53" t="s">
        <v>76</v>
      </c>
      <c r="F84" s="54" t="s">
        <v>77</v>
      </c>
      <c r="G84" s="55" t="s">
        <v>122</v>
      </c>
      <c r="H84" s="71">
        <f t="shared" ref="H84:Q85" si="23">IFERROR(INDEX(all_data, MATCH($A84, All_data_lookupkey, 0), MATCH(H$15, All_data_headings, 0)),"-")</f>
        <v>630</v>
      </c>
      <c r="I84" s="28">
        <f t="shared" si="23"/>
        <v>605</v>
      </c>
      <c r="J84" s="29">
        <f t="shared" si="23"/>
        <v>39.4</v>
      </c>
      <c r="K84" s="29">
        <f t="shared" si="23"/>
        <v>4.0999999999999996</v>
      </c>
      <c r="L84" s="29">
        <f t="shared" si="23"/>
        <v>21.2</v>
      </c>
      <c r="M84" s="29">
        <f t="shared" si="23"/>
        <v>4.9000000000000004</v>
      </c>
      <c r="N84" s="29">
        <f t="shared" si="23"/>
        <v>21.6</v>
      </c>
      <c r="O84" s="29">
        <f t="shared" si="23"/>
        <v>27.2</v>
      </c>
      <c r="P84" s="29">
        <f t="shared" si="23"/>
        <v>34.5</v>
      </c>
      <c r="Q84" s="30">
        <f t="shared" si="23"/>
        <v>12.8</v>
      </c>
      <c r="R84" s="218">
        <f>SUM(J84, L84, M84, P84)</f>
        <v>100</v>
      </c>
      <c r="S84" s="57"/>
    </row>
    <row r="85" spans="1:19" s="27" customFormat="1" ht="15" x14ac:dyDescent="0.25">
      <c r="A85" s="102" t="str">
        <f>$T$17&amp;G85&amp;B85&amp;W$17&amp; C85&amp;D85</f>
        <v>YAG1Non-EULevel 7Female + maleSociology, social policy and anthropologyAll</v>
      </c>
      <c r="B85" t="s">
        <v>253</v>
      </c>
      <c r="C85" s="129" t="str">
        <f>C84</f>
        <v>Sociology, social policy and anthropology</v>
      </c>
      <c r="D85" s="27" t="s">
        <v>20</v>
      </c>
      <c r="E85" s="56" t="s">
        <v>75</v>
      </c>
      <c r="F85" s="42"/>
      <c r="G85" s="55" t="s">
        <v>141</v>
      </c>
      <c r="H85" s="71">
        <f t="shared" si="23"/>
        <v>2415</v>
      </c>
      <c r="I85" s="28">
        <f t="shared" si="23"/>
        <v>2385</v>
      </c>
      <c r="J85" s="29">
        <f t="shared" si="23"/>
        <v>63</v>
      </c>
      <c r="K85" s="29">
        <f t="shared" si="23"/>
        <v>1.2</v>
      </c>
      <c r="L85" s="29">
        <f t="shared" si="23"/>
        <v>19.3</v>
      </c>
      <c r="M85" s="29">
        <f t="shared" si="23"/>
        <v>2</v>
      </c>
      <c r="N85" s="29">
        <f t="shared" si="23"/>
        <v>7.6</v>
      </c>
      <c r="O85" s="29">
        <f t="shared" si="23"/>
        <v>10.7</v>
      </c>
      <c r="P85" s="29">
        <f t="shared" si="23"/>
        <v>15.7</v>
      </c>
      <c r="Q85" s="30">
        <f t="shared" si="23"/>
        <v>8.1</v>
      </c>
      <c r="R85" s="218">
        <f>SUM(J85, L85, M85, P85)</f>
        <v>100</v>
      </c>
    </row>
    <row r="86" spans="1:19" s="27" customFormat="1" ht="15" x14ac:dyDescent="0.25">
      <c r="A86" s="102"/>
      <c r="B86" s="102"/>
      <c r="C86" s="76"/>
      <c r="D86" s="102" t="s">
        <v>20</v>
      </c>
      <c r="E86" s="60"/>
      <c r="F86" s="59"/>
      <c r="G86" s="57"/>
      <c r="H86" s="72"/>
      <c r="I86" s="33"/>
      <c r="J86" s="34"/>
      <c r="K86" s="34"/>
      <c r="L86" s="34"/>
      <c r="M86" s="34"/>
      <c r="N86" s="34"/>
      <c r="O86" s="34"/>
      <c r="P86" s="34"/>
      <c r="Q86" s="35"/>
      <c r="R86" s="219"/>
      <c r="S86" s="57"/>
    </row>
    <row r="87" spans="1:19" s="27" customFormat="1" ht="14.45" customHeight="1" x14ac:dyDescent="0.25">
      <c r="A87" s="102" t="str">
        <f>$T$17&amp;G87&amp;B87&amp;W$17&amp; C87&amp;D87</f>
        <v>YAG1EULevel 7Female + maleEconomicsAll</v>
      </c>
      <c r="B87" t="s">
        <v>253</v>
      </c>
      <c r="C87" s="109" t="str">
        <f>F87</f>
        <v>Economics</v>
      </c>
      <c r="D87" s="102" t="s">
        <v>20</v>
      </c>
      <c r="E87" s="53" t="s">
        <v>78</v>
      </c>
      <c r="F87" s="54" t="s">
        <v>79</v>
      </c>
      <c r="G87" s="55" t="s">
        <v>122</v>
      </c>
      <c r="H87" s="71">
        <f t="shared" ref="H87:Q88" si="24">IFERROR(INDEX(all_data, MATCH($A87, All_data_lookupkey, 0), MATCH(H$15, All_data_headings, 0)),"-")</f>
        <v>530</v>
      </c>
      <c r="I87" s="28">
        <f t="shared" si="24"/>
        <v>520</v>
      </c>
      <c r="J87" s="29">
        <f t="shared" si="24"/>
        <v>40.6</v>
      </c>
      <c r="K87" s="29">
        <f t="shared" si="24"/>
        <v>2.6</v>
      </c>
      <c r="L87" s="29">
        <f t="shared" si="24"/>
        <v>15.5</v>
      </c>
      <c r="M87" s="29">
        <f t="shared" si="24"/>
        <v>2.9</v>
      </c>
      <c r="N87" s="29">
        <f t="shared" si="24"/>
        <v>26.8</v>
      </c>
      <c r="O87" s="29">
        <f t="shared" si="24"/>
        <v>37</v>
      </c>
      <c r="P87" s="29">
        <f t="shared" si="24"/>
        <v>41</v>
      </c>
      <c r="Q87" s="30">
        <f t="shared" si="24"/>
        <v>14.2</v>
      </c>
      <c r="R87" s="218">
        <f>SUM(J87, L87, M87, P87)</f>
        <v>100</v>
      </c>
    </row>
    <row r="88" spans="1:19" s="27" customFormat="1" ht="14.45" customHeight="1" x14ac:dyDescent="0.25">
      <c r="A88" s="102" t="str">
        <f>$T$17&amp;G88&amp;B88&amp;W$17&amp; C88&amp;D88</f>
        <v>YAG1Non-EULevel 7Female + maleEconomicsAll</v>
      </c>
      <c r="B88" t="s">
        <v>253</v>
      </c>
      <c r="C88" s="129" t="str">
        <f>C87</f>
        <v>Economics</v>
      </c>
      <c r="D88" s="27" t="s">
        <v>20</v>
      </c>
      <c r="E88" s="56" t="s">
        <v>76</v>
      </c>
      <c r="F88" s="57"/>
      <c r="G88" s="55" t="s">
        <v>141</v>
      </c>
      <c r="H88" s="71">
        <f t="shared" si="24"/>
        <v>2940</v>
      </c>
      <c r="I88" s="28">
        <f t="shared" si="24"/>
        <v>2915</v>
      </c>
      <c r="J88" s="29">
        <f t="shared" si="24"/>
        <v>72.5</v>
      </c>
      <c r="K88" s="29">
        <f t="shared" si="24"/>
        <v>1</v>
      </c>
      <c r="L88" s="29">
        <f t="shared" si="24"/>
        <v>14.4</v>
      </c>
      <c r="M88" s="29">
        <f t="shared" si="24"/>
        <v>1.1000000000000001</v>
      </c>
      <c r="N88" s="29">
        <f t="shared" si="24"/>
        <v>5.3</v>
      </c>
      <c r="O88" s="29">
        <f t="shared" si="24"/>
        <v>8.3000000000000007</v>
      </c>
      <c r="P88" s="29">
        <f t="shared" si="24"/>
        <v>12</v>
      </c>
      <c r="Q88" s="30">
        <f t="shared" si="24"/>
        <v>6.6</v>
      </c>
      <c r="R88" s="218">
        <f>SUM(J88, L88, M88, P88)</f>
        <v>100</v>
      </c>
    </row>
    <row r="89" spans="1:19" s="27" customFormat="1" ht="14.45" customHeight="1" x14ac:dyDescent="0.2">
      <c r="A89" s="102"/>
      <c r="B89" s="74"/>
      <c r="C89" s="76"/>
      <c r="D89" s="102"/>
      <c r="E89" s="60"/>
      <c r="F89" s="59"/>
      <c r="G89" s="57"/>
      <c r="H89" s="72"/>
      <c r="I89" s="33"/>
      <c r="J89" s="34"/>
      <c r="K89" s="34"/>
      <c r="L89" s="34"/>
      <c r="M89" s="34"/>
      <c r="N89" s="34"/>
      <c r="O89" s="34"/>
      <c r="P89" s="34"/>
      <c r="Q89" s="35"/>
      <c r="R89" s="80"/>
    </row>
    <row r="90" spans="1:19" s="27" customFormat="1" ht="14.45" customHeight="1" x14ac:dyDescent="0.25">
      <c r="A90" s="102" t="str">
        <f>$T$17&amp;G90&amp;B90&amp;W$17&amp; C90&amp;D90</f>
        <v>YAG1EULevel 7Female + malePoliticsAll</v>
      </c>
      <c r="B90" t="s">
        <v>253</v>
      </c>
      <c r="C90" s="109" t="str">
        <f>F90</f>
        <v>Politics</v>
      </c>
      <c r="D90" s="102" t="s">
        <v>20</v>
      </c>
      <c r="E90" s="53" t="s">
        <v>80</v>
      </c>
      <c r="F90" s="54" t="s">
        <v>81</v>
      </c>
      <c r="G90" s="55" t="s">
        <v>122</v>
      </c>
      <c r="H90" s="71">
        <f t="shared" ref="H90:Q91" si="25">IFERROR(INDEX(all_data, MATCH($A90, All_data_lookupkey, 0), MATCH(H$15, All_data_headings, 0)),"-")</f>
        <v>840</v>
      </c>
      <c r="I90" s="28">
        <f t="shared" si="25"/>
        <v>810</v>
      </c>
      <c r="J90" s="29">
        <f t="shared" si="25"/>
        <v>52.2</v>
      </c>
      <c r="K90" s="29">
        <f t="shared" si="25"/>
        <v>3.7</v>
      </c>
      <c r="L90" s="29">
        <f t="shared" si="25"/>
        <v>19.100000000000001</v>
      </c>
      <c r="M90" s="29">
        <f t="shared" si="25"/>
        <v>4.0999999999999996</v>
      </c>
      <c r="N90" s="29">
        <f t="shared" si="25"/>
        <v>16</v>
      </c>
      <c r="O90" s="29">
        <f t="shared" si="25"/>
        <v>20.2</v>
      </c>
      <c r="P90" s="29">
        <f t="shared" si="25"/>
        <v>24.7</v>
      </c>
      <c r="Q90" s="30">
        <f t="shared" si="25"/>
        <v>8.6999999999999993</v>
      </c>
      <c r="R90" s="218">
        <f>SUM(J90, L90, M90, P90)</f>
        <v>100.10000000000001</v>
      </c>
    </row>
    <row r="91" spans="1:19" s="27" customFormat="1" ht="14.45" customHeight="1" x14ac:dyDescent="0.25">
      <c r="A91" s="102" t="str">
        <f>$T$17&amp;G91&amp;B91&amp;W$17&amp; C91&amp;D91</f>
        <v>YAG1Non-EULevel 7Female + malePoliticsAll</v>
      </c>
      <c r="B91" t="s">
        <v>253</v>
      </c>
      <c r="C91" s="129" t="str">
        <f>C90</f>
        <v>Politics</v>
      </c>
      <c r="D91" s="27" t="s">
        <v>20</v>
      </c>
      <c r="E91" s="56" t="s">
        <v>78</v>
      </c>
      <c r="F91" s="57"/>
      <c r="G91" s="55" t="s">
        <v>141</v>
      </c>
      <c r="H91" s="71">
        <f t="shared" si="25"/>
        <v>2240</v>
      </c>
      <c r="I91" s="28">
        <f t="shared" si="25"/>
        <v>2210</v>
      </c>
      <c r="J91" s="29">
        <f t="shared" si="25"/>
        <v>66.099999999999994</v>
      </c>
      <c r="K91" s="29">
        <f t="shared" si="25"/>
        <v>1.4</v>
      </c>
      <c r="L91" s="29">
        <f t="shared" si="25"/>
        <v>20.5</v>
      </c>
      <c r="M91" s="29">
        <f t="shared" si="25"/>
        <v>1.7</v>
      </c>
      <c r="N91" s="29">
        <f t="shared" si="25"/>
        <v>6.3</v>
      </c>
      <c r="O91" s="29">
        <f t="shared" si="25"/>
        <v>8.1999999999999993</v>
      </c>
      <c r="P91" s="29">
        <f t="shared" si="25"/>
        <v>11.7</v>
      </c>
      <c r="Q91" s="30">
        <f t="shared" si="25"/>
        <v>5.5</v>
      </c>
      <c r="R91" s="218">
        <f>SUM(J91, L91, M91, P91)</f>
        <v>100</v>
      </c>
    </row>
    <row r="92" spans="1:19" s="27" customFormat="1" ht="14.45" customHeight="1" x14ac:dyDescent="0.2">
      <c r="A92" s="102"/>
      <c r="B92" s="102"/>
      <c r="C92" s="76"/>
      <c r="D92" s="102" t="s">
        <v>20</v>
      </c>
      <c r="E92" s="60"/>
      <c r="F92" s="59"/>
      <c r="G92" s="57"/>
      <c r="H92" s="72"/>
      <c r="I92" s="33"/>
      <c r="J92" s="34"/>
      <c r="K92" s="34"/>
      <c r="L92" s="34"/>
      <c r="M92" s="34"/>
      <c r="N92" s="34"/>
      <c r="O92" s="34"/>
      <c r="P92" s="34"/>
      <c r="Q92" s="35"/>
      <c r="R92" s="80"/>
    </row>
    <row r="93" spans="1:19" s="27" customFormat="1" ht="14.45" customHeight="1" x14ac:dyDescent="0.25">
      <c r="A93" s="102" t="str">
        <f>$T$17&amp;G93&amp;B93&amp;W$17&amp; C93&amp;D93</f>
        <v>YAG1EULevel 7Female + maleHealth and social careAll</v>
      </c>
      <c r="B93" t="s">
        <v>253</v>
      </c>
      <c r="C93" s="109" t="str">
        <f>F93</f>
        <v>Health and social care</v>
      </c>
      <c r="D93" s="102" t="s">
        <v>20</v>
      </c>
      <c r="E93" s="53" t="s">
        <v>82</v>
      </c>
      <c r="F93" s="54" t="s">
        <v>83</v>
      </c>
      <c r="G93" s="55" t="s">
        <v>122</v>
      </c>
      <c r="H93" s="71">
        <f t="shared" ref="H93:Q94" si="26">IFERROR(INDEX(all_data, MATCH($A93, All_data_lookupkey, 0), MATCH(H$15, All_data_headings, 0)),"-")</f>
        <v>40</v>
      </c>
      <c r="I93" s="28">
        <f t="shared" si="26"/>
        <v>35</v>
      </c>
      <c r="J93" s="29">
        <f t="shared" si="26"/>
        <v>35.1</v>
      </c>
      <c r="K93" s="29">
        <f t="shared" si="26"/>
        <v>3.9</v>
      </c>
      <c r="L93" s="29">
        <f t="shared" si="26"/>
        <v>9.5</v>
      </c>
      <c r="M93" s="29">
        <f t="shared" si="26"/>
        <v>5.4</v>
      </c>
      <c r="N93" s="29">
        <f t="shared" si="26"/>
        <v>32.4</v>
      </c>
      <c r="O93" s="29">
        <f t="shared" si="26"/>
        <v>43.2</v>
      </c>
      <c r="P93" s="29">
        <f t="shared" si="26"/>
        <v>50</v>
      </c>
      <c r="Q93" s="30">
        <f t="shared" si="26"/>
        <v>17.600000000000001</v>
      </c>
      <c r="R93" s="218">
        <f>SUM(J93, L93, M93, P93)</f>
        <v>100</v>
      </c>
    </row>
    <row r="94" spans="1:19" s="27" customFormat="1" ht="14.45" customHeight="1" x14ac:dyDescent="0.25">
      <c r="A94" s="102" t="str">
        <f>$T$17&amp;G94&amp;B94&amp;W$17&amp; C94&amp;D94</f>
        <v>YAG1Non-EULevel 7Female + maleHealth and social careAll</v>
      </c>
      <c r="B94" t="s">
        <v>253</v>
      </c>
      <c r="C94" s="129" t="str">
        <f>C93</f>
        <v>Health and social care</v>
      </c>
      <c r="D94" s="27" t="s">
        <v>20</v>
      </c>
      <c r="E94" s="56" t="s">
        <v>80</v>
      </c>
      <c r="F94" s="57"/>
      <c r="G94" s="55" t="s">
        <v>141</v>
      </c>
      <c r="H94" s="71">
        <f t="shared" si="26"/>
        <v>100</v>
      </c>
      <c r="I94" s="28">
        <f t="shared" si="26"/>
        <v>100</v>
      </c>
      <c r="J94" s="29">
        <f t="shared" si="26"/>
        <v>29.9</v>
      </c>
      <c r="K94" s="29">
        <f t="shared" si="26"/>
        <v>2</v>
      </c>
      <c r="L94" s="29">
        <f t="shared" si="26"/>
        <v>31.9</v>
      </c>
      <c r="M94" s="29">
        <f t="shared" si="26"/>
        <v>3</v>
      </c>
      <c r="N94" s="29">
        <f t="shared" si="26"/>
        <v>19.8</v>
      </c>
      <c r="O94" s="29">
        <f t="shared" si="26"/>
        <v>29.2</v>
      </c>
      <c r="P94" s="29">
        <f t="shared" si="26"/>
        <v>35.200000000000003</v>
      </c>
      <c r="Q94" s="30">
        <f t="shared" si="26"/>
        <v>15.4</v>
      </c>
      <c r="R94" s="218">
        <f>SUM(J94, L94, M94, P94)</f>
        <v>100</v>
      </c>
    </row>
    <row r="95" spans="1:19" s="27" customFormat="1" ht="14.45" customHeight="1" x14ac:dyDescent="0.2">
      <c r="B95" s="74"/>
      <c r="C95" s="76"/>
      <c r="D95" s="102"/>
      <c r="E95" s="60"/>
      <c r="F95" s="59"/>
      <c r="G95" s="57"/>
      <c r="H95" s="72"/>
      <c r="I95" s="33"/>
      <c r="J95" s="34"/>
      <c r="K95" s="34"/>
      <c r="L95" s="34"/>
      <c r="M95" s="34"/>
      <c r="N95" s="34"/>
      <c r="O95" s="34"/>
      <c r="P95" s="34"/>
      <c r="Q95" s="35"/>
      <c r="R95" s="80"/>
    </row>
    <row r="96" spans="1:19" s="27" customFormat="1" ht="14.45" customHeight="1" x14ac:dyDescent="0.25">
      <c r="A96" s="102" t="str">
        <f>$T$17&amp;G96&amp;B96&amp;W$17&amp; C96&amp;D96</f>
        <v>YAG1EULevel 7Female + maleLawAll</v>
      </c>
      <c r="B96" t="s">
        <v>253</v>
      </c>
      <c r="C96" s="109" t="str">
        <f>F96</f>
        <v>Law</v>
      </c>
      <c r="D96" s="102" t="s">
        <v>20</v>
      </c>
      <c r="E96" s="53" t="s">
        <v>84</v>
      </c>
      <c r="F96" s="54" t="s">
        <v>85</v>
      </c>
      <c r="G96" s="55" t="s">
        <v>122</v>
      </c>
      <c r="H96" s="71">
        <f t="shared" ref="H96:Q97" si="27">IFERROR(INDEX(all_data, MATCH($A96, All_data_lookupkey, 0), MATCH(H$15, All_data_headings, 0)),"-")</f>
        <v>1225</v>
      </c>
      <c r="I96" s="28">
        <f t="shared" si="27"/>
        <v>1195</v>
      </c>
      <c r="J96" s="29">
        <f t="shared" si="27"/>
        <v>57.2</v>
      </c>
      <c r="K96" s="29">
        <f t="shared" si="27"/>
        <v>2.4</v>
      </c>
      <c r="L96" s="29">
        <f t="shared" si="27"/>
        <v>14.5</v>
      </c>
      <c r="M96" s="29">
        <f t="shared" si="27"/>
        <v>3.1</v>
      </c>
      <c r="N96" s="29">
        <f t="shared" si="27"/>
        <v>17.2</v>
      </c>
      <c r="O96" s="29">
        <f t="shared" si="27"/>
        <v>21.7</v>
      </c>
      <c r="P96" s="29">
        <f t="shared" si="27"/>
        <v>25.1</v>
      </c>
      <c r="Q96" s="30">
        <f t="shared" si="27"/>
        <v>8</v>
      </c>
      <c r="R96" s="218">
        <f>SUM(J96, L96, M96, P96)</f>
        <v>99.9</v>
      </c>
    </row>
    <row r="97" spans="1:26" s="27" customFormat="1" ht="14.45" customHeight="1" x14ac:dyDescent="0.25">
      <c r="A97" s="102" t="str">
        <f>$T$17&amp;G97&amp;B97&amp;W$17&amp; C97&amp;D97</f>
        <v>YAG1Non-EULevel 7Female + maleLawAll</v>
      </c>
      <c r="B97" t="s">
        <v>253</v>
      </c>
      <c r="C97" s="129" t="str">
        <f>C96</f>
        <v>Law</v>
      </c>
      <c r="D97" s="27" t="s">
        <v>20</v>
      </c>
      <c r="E97" s="56" t="s">
        <v>82</v>
      </c>
      <c r="F97" s="57"/>
      <c r="G97" s="55" t="s">
        <v>141</v>
      </c>
      <c r="H97" s="71">
        <f t="shared" si="27"/>
        <v>3545</v>
      </c>
      <c r="I97" s="28">
        <f t="shared" si="27"/>
        <v>3500</v>
      </c>
      <c r="J97" s="29">
        <f t="shared" si="27"/>
        <v>63.6</v>
      </c>
      <c r="K97" s="29">
        <f t="shared" si="27"/>
        <v>1.3</v>
      </c>
      <c r="L97" s="29">
        <f t="shared" si="27"/>
        <v>20.9</v>
      </c>
      <c r="M97" s="29">
        <f t="shared" si="27"/>
        <v>2.1</v>
      </c>
      <c r="N97" s="29">
        <f t="shared" si="27"/>
        <v>6.6</v>
      </c>
      <c r="O97" s="29">
        <f t="shared" si="27"/>
        <v>8.6</v>
      </c>
      <c r="P97" s="29">
        <f t="shared" si="27"/>
        <v>13.4</v>
      </c>
      <c r="Q97" s="30">
        <f t="shared" si="27"/>
        <v>6.8</v>
      </c>
      <c r="R97" s="218">
        <f>SUM(J97, L97, M97, P97)</f>
        <v>100</v>
      </c>
    </row>
    <row r="98" spans="1:26" s="27" customFormat="1" ht="14.45" customHeight="1" x14ac:dyDescent="0.25">
      <c r="B98" s="102"/>
      <c r="C98" s="130"/>
      <c r="D98" s="114" t="s">
        <v>20</v>
      </c>
      <c r="E98" s="61"/>
      <c r="F98" s="57"/>
      <c r="G98" s="55"/>
      <c r="H98" s="72"/>
      <c r="I98" s="33"/>
      <c r="J98" s="34"/>
      <c r="K98" s="34"/>
      <c r="L98" s="34"/>
      <c r="M98" s="34"/>
      <c r="N98" s="34"/>
      <c r="O98" s="34"/>
      <c r="P98" s="34"/>
      <c r="Q98" s="35"/>
      <c r="R98" s="80"/>
    </row>
    <row r="99" spans="1:26" s="27" customFormat="1" ht="14.45" customHeight="1" x14ac:dyDescent="0.25">
      <c r="A99" s="102" t="str">
        <f>$T$17&amp;G99&amp;B99&amp;W$17&amp; C99&amp;D99</f>
        <v>YAG1EULevel 7Female + maleBusiness and managementAll</v>
      </c>
      <c r="B99" t="s">
        <v>253</v>
      </c>
      <c r="C99" s="109" t="str">
        <f>F99</f>
        <v>Business and management</v>
      </c>
      <c r="D99" s="102" t="s">
        <v>20</v>
      </c>
      <c r="E99" s="53" t="s">
        <v>86</v>
      </c>
      <c r="F99" s="54" t="s">
        <v>87</v>
      </c>
      <c r="G99" s="55" t="s">
        <v>122</v>
      </c>
      <c r="H99" s="71">
        <f t="shared" ref="H99:Q100" si="28">IFERROR(INDEX(all_data, MATCH($A99, All_data_lookupkey, 0), MATCH(H$15, All_data_headings, 0)),"-")</f>
        <v>3840</v>
      </c>
      <c r="I99" s="28">
        <f t="shared" si="28"/>
        <v>3715</v>
      </c>
      <c r="J99" s="29">
        <f t="shared" si="28"/>
        <v>50.1</v>
      </c>
      <c r="K99" s="29">
        <f t="shared" si="28"/>
        <v>3.3</v>
      </c>
      <c r="L99" s="29">
        <f t="shared" si="28"/>
        <v>16</v>
      </c>
      <c r="M99" s="29">
        <f t="shared" si="28"/>
        <v>4.4000000000000004</v>
      </c>
      <c r="N99" s="29">
        <f t="shared" si="28"/>
        <v>26.9</v>
      </c>
      <c r="O99" s="29">
        <f t="shared" si="28"/>
        <v>28.3</v>
      </c>
      <c r="P99" s="29">
        <f t="shared" si="28"/>
        <v>29.6</v>
      </c>
      <c r="Q99" s="30">
        <f t="shared" si="28"/>
        <v>2.7</v>
      </c>
      <c r="R99" s="218">
        <f>SUM(J99, L99, M99, P99)</f>
        <v>100.1</v>
      </c>
    </row>
    <row r="100" spans="1:26" s="27" customFormat="1" ht="14.45" customHeight="1" x14ac:dyDescent="0.25">
      <c r="A100" s="102" t="str">
        <f>$T$17&amp;G100&amp;B100&amp;W$17&amp; C100&amp;D100</f>
        <v>YAG1Non-EULevel 7Female + maleBusiness and managementAll</v>
      </c>
      <c r="B100" t="s">
        <v>253</v>
      </c>
      <c r="C100" s="129" t="str">
        <f>C99</f>
        <v>Business and management</v>
      </c>
      <c r="D100" s="27" t="s">
        <v>20</v>
      </c>
      <c r="E100" s="56" t="s">
        <v>84</v>
      </c>
      <c r="F100" s="57"/>
      <c r="G100" s="55" t="s">
        <v>141</v>
      </c>
      <c r="H100" s="71">
        <f t="shared" si="28"/>
        <v>27855</v>
      </c>
      <c r="I100" s="28">
        <f t="shared" si="28"/>
        <v>27645</v>
      </c>
      <c r="J100" s="29">
        <f t="shared" si="28"/>
        <v>72.400000000000006</v>
      </c>
      <c r="K100" s="29">
        <f t="shared" si="28"/>
        <v>0.8</v>
      </c>
      <c r="L100" s="29">
        <f t="shared" si="28"/>
        <v>17.600000000000001</v>
      </c>
      <c r="M100" s="29">
        <f t="shared" si="28"/>
        <v>1.6</v>
      </c>
      <c r="N100" s="29">
        <f t="shared" si="28"/>
        <v>5.5</v>
      </c>
      <c r="O100" s="29">
        <f t="shared" si="28"/>
        <v>6.6</v>
      </c>
      <c r="P100" s="29">
        <f t="shared" si="28"/>
        <v>8.3000000000000007</v>
      </c>
      <c r="Q100" s="30">
        <f t="shared" si="28"/>
        <v>2.8</v>
      </c>
      <c r="R100" s="218">
        <f>SUM(J100, L100, M100, P100)</f>
        <v>99.899999999999991</v>
      </c>
      <c r="S100" s="26"/>
      <c r="T100" s="26"/>
      <c r="U100" s="26"/>
      <c r="V100" s="26"/>
      <c r="W100" s="26"/>
      <c r="X100" s="26"/>
      <c r="Y100" s="26"/>
      <c r="Z100" s="26"/>
    </row>
    <row r="101" spans="1:26" s="27" customFormat="1" ht="14.45" customHeight="1" x14ac:dyDescent="0.25">
      <c r="E101" s="61"/>
      <c r="F101" s="57"/>
      <c r="G101" s="57"/>
      <c r="H101" s="72"/>
      <c r="I101" s="33"/>
      <c r="J101" s="34"/>
      <c r="K101" s="34"/>
      <c r="L101" s="34"/>
      <c r="M101" s="34"/>
      <c r="N101" s="34"/>
      <c r="O101" s="34"/>
      <c r="P101" s="34"/>
      <c r="Q101" s="35"/>
      <c r="R101" s="219"/>
      <c r="S101" s="26"/>
      <c r="T101" s="26"/>
      <c r="U101" s="26"/>
      <c r="V101" s="26"/>
      <c r="W101" s="26"/>
      <c r="X101" s="26"/>
      <c r="Y101" s="26"/>
      <c r="Z101" s="26"/>
    </row>
    <row r="102" spans="1:26" s="27" customFormat="1" ht="14.45" customHeight="1" x14ac:dyDescent="0.25">
      <c r="A102" s="102" t="str">
        <f>$T$17&amp;G102&amp;B102&amp;W$17&amp; C102&amp;D102</f>
        <v>YAG1EULevel 7Female + maleEnglish studiesAll</v>
      </c>
      <c r="B102" t="s">
        <v>253</v>
      </c>
      <c r="C102" s="109" t="str">
        <f>F102</f>
        <v>English studies</v>
      </c>
      <c r="D102" s="102" t="s">
        <v>20</v>
      </c>
      <c r="E102" s="53" t="s">
        <v>89</v>
      </c>
      <c r="F102" s="54" t="s">
        <v>90</v>
      </c>
      <c r="G102" s="55" t="s">
        <v>122</v>
      </c>
      <c r="H102" s="71">
        <f t="shared" ref="H102:Q103" si="29">IFERROR(INDEX(all_data, MATCH($A102, All_data_lookupkey, 0), MATCH(H$15, All_data_headings, 0)),"-")</f>
        <v>245</v>
      </c>
      <c r="I102" s="28">
        <f t="shared" si="29"/>
        <v>235</v>
      </c>
      <c r="J102" s="29">
        <f t="shared" si="29"/>
        <v>36.299999999999997</v>
      </c>
      <c r="K102" s="29">
        <f t="shared" si="29"/>
        <v>5.3</v>
      </c>
      <c r="L102" s="29">
        <f t="shared" si="29"/>
        <v>23.1</v>
      </c>
      <c r="M102" s="29">
        <f t="shared" si="29"/>
        <v>5</v>
      </c>
      <c r="N102" s="29">
        <f t="shared" si="29"/>
        <v>22.5</v>
      </c>
      <c r="O102" s="29">
        <f t="shared" si="29"/>
        <v>29.8</v>
      </c>
      <c r="P102" s="29">
        <f t="shared" si="29"/>
        <v>35.5</v>
      </c>
      <c r="Q102" s="30">
        <f t="shared" si="29"/>
        <v>13.1</v>
      </c>
      <c r="R102" s="218">
        <f>SUM(J102, L102, M102, P102)</f>
        <v>99.9</v>
      </c>
      <c r="S102" s="26"/>
      <c r="T102" s="26"/>
      <c r="U102" s="26"/>
      <c r="V102" s="26"/>
      <c r="W102" s="26"/>
      <c r="X102" s="26"/>
      <c r="Y102" s="26"/>
      <c r="Z102" s="26"/>
    </row>
    <row r="103" spans="1:26" s="27" customFormat="1" ht="14.45" customHeight="1" x14ac:dyDescent="0.25">
      <c r="A103" s="102" t="str">
        <f>$T$17&amp;G103&amp;B103&amp;W$17&amp; C103&amp;D103</f>
        <v>YAG1Non-EULevel 7Female + maleEnglish studiesAll</v>
      </c>
      <c r="B103" t="s">
        <v>253</v>
      </c>
      <c r="C103" s="129" t="str">
        <f>C102</f>
        <v>English studies</v>
      </c>
      <c r="D103" s="27" t="s">
        <v>20</v>
      </c>
      <c r="E103" s="56" t="s">
        <v>86</v>
      </c>
      <c r="F103" s="57"/>
      <c r="G103" s="55" t="s">
        <v>141</v>
      </c>
      <c r="H103" s="71">
        <f t="shared" si="29"/>
        <v>1180</v>
      </c>
      <c r="I103" s="28">
        <f t="shared" si="29"/>
        <v>1165</v>
      </c>
      <c r="J103" s="29">
        <f t="shared" si="29"/>
        <v>63.4</v>
      </c>
      <c r="K103" s="29">
        <f t="shared" si="29"/>
        <v>1.2</v>
      </c>
      <c r="L103" s="29">
        <f t="shared" si="29"/>
        <v>19</v>
      </c>
      <c r="M103" s="29">
        <f t="shared" si="29"/>
        <v>2.1</v>
      </c>
      <c r="N103" s="29">
        <f t="shared" si="29"/>
        <v>5.6</v>
      </c>
      <c r="O103" s="29">
        <f t="shared" si="29"/>
        <v>8.5</v>
      </c>
      <c r="P103" s="29">
        <f t="shared" si="29"/>
        <v>15.5</v>
      </c>
      <c r="Q103" s="30">
        <f t="shared" si="29"/>
        <v>9.9</v>
      </c>
      <c r="R103" s="218">
        <f>SUM(J103, L103, M103, P103)</f>
        <v>100</v>
      </c>
      <c r="S103" s="26"/>
      <c r="T103" s="26"/>
      <c r="U103" s="26"/>
      <c r="V103" s="26"/>
      <c r="W103" s="26"/>
      <c r="X103" s="26"/>
      <c r="Y103" s="26"/>
      <c r="Z103" s="26"/>
    </row>
    <row r="104" spans="1:26" s="27" customFormat="1" ht="14.45" customHeight="1" x14ac:dyDescent="0.25">
      <c r="E104" s="61"/>
      <c r="F104" s="57"/>
      <c r="G104" s="55"/>
      <c r="H104" s="72"/>
      <c r="I104" s="33"/>
      <c r="J104" s="34"/>
      <c r="K104" s="34"/>
      <c r="L104" s="34"/>
      <c r="M104" s="34"/>
      <c r="N104" s="34"/>
      <c r="O104" s="34"/>
      <c r="P104" s="34"/>
      <c r="Q104" s="35"/>
      <c r="R104" s="219"/>
      <c r="S104" s="26"/>
      <c r="T104" s="26"/>
      <c r="U104" s="26"/>
      <c r="V104" s="26"/>
      <c r="W104" s="26"/>
      <c r="X104" s="26"/>
      <c r="Y104" s="26"/>
      <c r="Z104" s="26"/>
    </row>
    <row r="105" spans="1:26" s="27" customFormat="1" ht="14.45" customHeight="1" x14ac:dyDescent="0.25">
      <c r="A105" s="102" t="str">
        <f>$T$17&amp;G105&amp;B105&amp;W$17&amp; C105&amp;D105</f>
        <v>YAG1EULevel 7Female + maleCeltic studiesAll</v>
      </c>
      <c r="B105" t="s">
        <v>253</v>
      </c>
      <c r="C105" s="109" t="str">
        <f>F105</f>
        <v>Celtic studies</v>
      </c>
      <c r="D105" s="102" t="s">
        <v>20</v>
      </c>
      <c r="E105" s="53" t="s">
        <v>91</v>
      </c>
      <c r="F105" s="54" t="s">
        <v>92</v>
      </c>
      <c r="G105" s="55" t="s">
        <v>122</v>
      </c>
      <c r="H105" s="71" t="str">
        <f t="shared" ref="H105:Q106" si="30">IFERROR(INDEX(all_data, MATCH($A105, All_data_lookupkey, 0), MATCH(H$15, All_data_headings, 0)),"-")</f>
        <v>-</v>
      </c>
      <c r="I105" s="28" t="str">
        <f t="shared" si="30"/>
        <v>-</v>
      </c>
      <c r="J105" s="29" t="str">
        <f t="shared" si="30"/>
        <v>-</v>
      </c>
      <c r="K105" s="29" t="str">
        <f t="shared" si="30"/>
        <v>-</v>
      </c>
      <c r="L105" s="29" t="str">
        <f t="shared" si="30"/>
        <v>-</v>
      </c>
      <c r="M105" s="29" t="str">
        <f t="shared" si="30"/>
        <v>-</v>
      </c>
      <c r="N105" s="29" t="str">
        <f t="shared" si="30"/>
        <v>-</v>
      </c>
      <c r="O105" s="29" t="str">
        <f t="shared" si="30"/>
        <v>-</v>
      </c>
      <c r="P105" s="29" t="str">
        <f t="shared" si="30"/>
        <v>-</v>
      </c>
      <c r="Q105" s="30" t="str">
        <f t="shared" si="30"/>
        <v>-</v>
      </c>
      <c r="R105" s="218">
        <f>SUM(J105, L105, M105, P105)</f>
        <v>0</v>
      </c>
      <c r="S105" s="26"/>
      <c r="T105" s="26"/>
      <c r="U105" s="26"/>
      <c r="V105" s="26"/>
      <c r="W105" s="26"/>
      <c r="X105" s="26"/>
      <c r="Y105" s="26"/>
      <c r="Z105" s="26"/>
    </row>
    <row r="106" spans="1:26" s="27" customFormat="1" ht="14.45" customHeight="1" x14ac:dyDescent="0.25">
      <c r="A106" s="102" t="str">
        <f>$T$17&amp;G106&amp;B106&amp;W$17&amp; C106&amp;D106</f>
        <v>YAG1Non-EULevel 7Female + maleCeltic studiesAll</v>
      </c>
      <c r="B106" t="s">
        <v>253</v>
      </c>
      <c r="C106" s="129" t="str">
        <f>C105</f>
        <v>Celtic studies</v>
      </c>
      <c r="D106" s="27" t="s">
        <v>20</v>
      </c>
      <c r="E106" s="56" t="s">
        <v>88</v>
      </c>
      <c r="F106" s="57"/>
      <c r="G106" s="55" t="s">
        <v>141</v>
      </c>
      <c r="H106" s="71">
        <f t="shared" si="30"/>
        <v>0</v>
      </c>
      <c r="I106" s="28" t="str">
        <f t="shared" si="30"/>
        <v>c</v>
      </c>
      <c r="J106" s="29" t="str">
        <f t="shared" si="30"/>
        <v>c</v>
      </c>
      <c r="K106" s="29" t="str">
        <f t="shared" si="30"/>
        <v>c</v>
      </c>
      <c r="L106" s="29" t="str">
        <f t="shared" si="30"/>
        <v>c</v>
      </c>
      <c r="M106" s="29" t="str">
        <f t="shared" si="30"/>
        <v>c</v>
      </c>
      <c r="N106" s="29" t="str">
        <f t="shared" si="30"/>
        <v>c</v>
      </c>
      <c r="O106" s="29" t="str">
        <f t="shared" si="30"/>
        <v>c</v>
      </c>
      <c r="P106" s="29" t="str">
        <f t="shared" si="30"/>
        <v>c</v>
      </c>
      <c r="Q106" s="30" t="str">
        <f t="shared" si="30"/>
        <v>c</v>
      </c>
      <c r="R106" s="218">
        <f>SUM(J106, L106, M106, P106)</f>
        <v>0</v>
      </c>
      <c r="S106" s="26"/>
      <c r="T106" s="26"/>
      <c r="U106" s="26"/>
      <c r="V106" s="26"/>
      <c r="W106" s="26"/>
      <c r="X106" s="26"/>
      <c r="Y106" s="26"/>
      <c r="Z106" s="26"/>
    </row>
    <row r="107" spans="1:26" s="27" customFormat="1" ht="14.45" customHeight="1" x14ac:dyDescent="0.25">
      <c r="E107" s="61"/>
      <c r="F107" s="57"/>
      <c r="G107" s="57"/>
      <c r="H107" s="72"/>
      <c r="I107" s="33"/>
      <c r="J107" s="34"/>
      <c r="K107" s="34"/>
      <c r="L107" s="34"/>
      <c r="M107" s="34"/>
      <c r="N107" s="34"/>
      <c r="O107" s="34"/>
      <c r="P107" s="34"/>
      <c r="Q107" s="35"/>
      <c r="R107" s="219"/>
      <c r="S107" s="26"/>
      <c r="T107" s="26"/>
      <c r="U107" s="26"/>
      <c r="V107" s="26"/>
      <c r="W107" s="26"/>
      <c r="X107" s="26"/>
      <c r="Y107" s="26"/>
      <c r="Z107" s="26"/>
    </row>
    <row r="108" spans="1:26" s="27" customFormat="1" ht="14.45" customHeight="1" x14ac:dyDescent="0.25">
      <c r="A108" s="102" t="str">
        <f>$T$17&amp;G108&amp;B108&amp;W$17&amp; C108&amp;D108</f>
        <v>YAG1EULevel 7Female + maleLanguages and area studiesAll</v>
      </c>
      <c r="B108" t="s">
        <v>253</v>
      </c>
      <c r="C108" s="109" t="str">
        <f>F108</f>
        <v>Languages and area studies</v>
      </c>
      <c r="D108" s="102" t="s">
        <v>20</v>
      </c>
      <c r="E108" s="53" t="s">
        <v>196</v>
      </c>
      <c r="F108" s="54" t="s">
        <v>168</v>
      </c>
      <c r="G108" s="55" t="s">
        <v>122</v>
      </c>
      <c r="H108" s="71">
        <f t="shared" ref="H108:Q109" si="31">IFERROR(INDEX(all_data, MATCH($A108, All_data_lookupkey, 0), MATCH(H$15, All_data_headings, 0)),"-")</f>
        <v>385</v>
      </c>
      <c r="I108" s="28">
        <f t="shared" si="31"/>
        <v>360</v>
      </c>
      <c r="J108" s="29">
        <f t="shared" si="31"/>
        <v>34.299999999999997</v>
      </c>
      <c r="K108" s="29">
        <f t="shared" si="31"/>
        <v>5.8</v>
      </c>
      <c r="L108" s="29">
        <f t="shared" si="31"/>
        <v>22.7</v>
      </c>
      <c r="M108" s="29">
        <f t="shared" si="31"/>
        <v>4.7</v>
      </c>
      <c r="N108" s="29">
        <f t="shared" si="31"/>
        <v>27</v>
      </c>
      <c r="O108" s="29">
        <f t="shared" si="31"/>
        <v>33.799999999999997</v>
      </c>
      <c r="P108" s="29">
        <f t="shared" si="31"/>
        <v>38.299999999999997</v>
      </c>
      <c r="Q108" s="30">
        <f t="shared" si="31"/>
        <v>11.4</v>
      </c>
      <c r="R108" s="218">
        <f>SUM(J108, L108, M108, P108)</f>
        <v>100</v>
      </c>
      <c r="S108" s="26"/>
      <c r="T108" s="26"/>
      <c r="U108" s="26"/>
      <c r="V108" s="26"/>
      <c r="W108" s="26"/>
      <c r="X108" s="26"/>
      <c r="Y108" s="26"/>
      <c r="Z108" s="26"/>
    </row>
    <row r="109" spans="1:26" s="27" customFormat="1" ht="14.45" customHeight="1" x14ac:dyDescent="0.25">
      <c r="A109" s="102" t="str">
        <f>$T$17&amp;G109&amp;B109&amp;W$17&amp; C109&amp;D109</f>
        <v>YAG1Non-EULevel 7Female + maleLanguages and area studiesAll</v>
      </c>
      <c r="B109" t="s">
        <v>253</v>
      </c>
      <c r="C109" s="129" t="str">
        <f>C108</f>
        <v>Languages and area studies</v>
      </c>
      <c r="D109" s="27" t="s">
        <v>20</v>
      </c>
      <c r="E109" s="56" t="s">
        <v>89</v>
      </c>
      <c r="F109" s="57"/>
      <c r="G109" s="55" t="s">
        <v>141</v>
      </c>
      <c r="H109" s="71">
        <f t="shared" si="31"/>
        <v>945</v>
      </c>
      <c r="I109" s="28">
        <f t="shared" si="31"/>
        <v>940</v>
      </c>
      <c r="J109" s="29">
        <f t="shared" si="31"/>
        <v>62.3</v>
      </c>
      <c r="K109" s="29">
        <f t="shared" si="31"/>
        <v>0.8</v>
      </c>
      <c r="L109" s="29">
        <f t="shared" si="31"/>
        <v>19.399999999999999</v>
      </c>
      <c r="M109" s="29">
        <f t="shared" si="31"/>
        <v>2.1</v>
      </c>
      <c r="N109" s="29">
        <f t="shared" si="31"/>
        <v>5.0999999999999996</v>
      </c>
      <c r="O109" s="29">
        <f t="shared" si="31"/>
        <v>7.7</v>
      </c>
      <c r="P109" s="29">
        <f t="shared" si="31"/>
        <v>16.2</v>
      </c>
      <c r="Q109" s="30">
        <f t="shared" si="31"/>
        <v>11</v>
      </c>
      <c r="R109" s="218">
        <f>SUM(J109, L109, M109, P109)</f>
        <v>99.999999999999986</v>
      </c>
      <c r="S109" s="26"/>
      <c r="T109" s="26"/>
      <c r="U109" s="26"/>
      <c r="V109" s="26"/>
      <c r="W109" s="26"/>
      <c r="X109" s="26"/>
      <c r="Y109" s="26"/>
      <c r="Z109" s="26"/>
    </row>
    <row r="110" spans="1:26" s="27" customFormat="1" ht="14.45" customHeight="1" x14ac:dyDescent="0.25">
      <c r="E110" s="61"/>
      <c r="F110" s="57"/>
      <c r="G110" s="55"/>
      <c r="H110" s="72"/>
      <c r="I110" s="33"/>
      <c r="J110" s="34"/>
      <c r="K110" s="34"/>
      <c r="L110" s="34"/>
      <c r="M110" s="34"/>
      <c r="N110" s="34"/>
      <c r="O110" s="34"/>
      <c r="P110" s="34"/>
      <c r="Q110" s="35"/>
      <c r="R110" s="219"/>
      <c r="S110" s="26"/>
      <c r="T110" s="26"/>
      <c r="U110" s="26"/>
      <c r="V110" s="26"/>
      <c r="W110" s="26"/>
      <c r="X110" s="26"/>
      <c r="Y110" s="26"/>
      <c r="Z110" s="26"/>
    </row>
    <row r="111" spans="1:26" s="27" customFormat="1" ht="14.45" customHeight="1" x14ac:dyDescent="0.25">
      <c r="A111" s="102" t="str">
        <f>$T$17&amp;G111&amp;B111&amp;W$17&amp; C111&amp;D111</f>
        <v>YAG1EULevel 7Female + maleHistory and archaeologyAll</v>
      </c>
      <c r="B111" t="s">
        <v>253</v>
      </c>
      <c r="C111" s="109" t="str">
        <f>F111</f>
        <v>History and archaeology</v>
      </c>
      <c r="D111" s="102" t="s">
        <v>20</v>
      </c>
      <c r="E111" s="53" t="s">
        <v>94</v>
      </c>
      <c r="F111" s="54" t="s">
        <v>95</v>
      </c>
      <c r="G111" s="55" t="s">
        <v>122</v>
      </c>
      <c r="H111" s="71">
        <f t="shared" ref="H111:Q112" si="32">IFERROR(INDEX(all_data, MATCH($A111, All_data_lookupkey, 0), MATCH(H$15, All_data_headings, 0)),"-")</f>
        <v>335</v>
      </c>
      <c r="I111" s="28">
        <f t="shared" si="32"/>
        <v>325</v>
      </c>
      <c r="J111" s="29">
        <f t="shared" si="32"/>
        <v>38</v>
      </c>
      <c r="K111" s="29">
        <f t="shared" si="32"/>
        <v>2.9</v>
      </c>
      <c r="L111" s="29">
        <f t="shared" si="32"/>
        <v>17.7</v>
      </c>
      <c r="M111" s="29">
        <f t="shared" si="32"/>
        <v>3.1</v>
      </c>
      <c r="N111" s="29">
        <f t="shared" si="32"/>
        <v>20.7</v>
      </c>
      <c r="O111" s="29">
        <f t="shared" si="32"/>
        <v>30.3</v>
      </c>
      <c r="P111" s="29">
        <f t="shared" si="32"/>
        <v>41.1</v>
      </c>
      <c r="Q111" s="30">
        <f t="shared" si="32"/>
        <v>20.399999999999999</v>
      </c>
      <c r="R111" s="218">
        <f>SUM(J111, L111, M111, P111)</f>
        <v>99.9</v>
      </c>
      <c r="S111" s="26"/>
      <c r="T111" s="26"/>
      <c r="U111" s="26"/>
      <c r="V111" s="26"/>
      <c r="W111" s="26"/>
      <c r="X111" s="26"/>
      <c r="Y111" s="26"/>
      <c r="Z111" s="26"/>
    </row>
    <row r="112" spans="1:26" s="27" customFormat="1" ht="14.45" customHeight="1" x14ac:dyDescent="0.25">
      <c r="A112" s="102" t="str">
        <f>$T$17&amp;G112&amp;B112&amp;W$17&amp; C112&amp;D112</f>
        <v>YAG1Non-EULevel 7Female + maleHistory and archaeologyAll</v>
      </c>
      <c r="B112" t="s">
        <v>253</v>
      </c>
      <c r="C112" s="129" t="str">
        <f>C111</f>
        <v>History and archaeology</v>
      </c>
      <c r="D112" s="27" t="s">
        <v>20</v>
      </c>
      <c r="E112" s="56" t="s">
        <v>91</v>
      </c>
      <c r="F112" s="57"/>
      <c r="G112" s="55" t="s">
        <v>141</v>
      </c>
      <c r="H112" s="71">
        <f t="shared" si="32"/>
        <v>885</v>
      </c>
      <c r="I112" s="28">
        <f t="shared" si="32"/>
        <v>875</v>
      </c>
      <c r="J112" s="29">
        <f t="shared" si="32"/>
        <v>58.7</v>
      </c>
      <c r="K112" s="29">
        <f t="shared" si="32"/>
        <v>1.1000000000000001</v>
      </c>
      <c r="L112" s="29">
        <f t="shared" si="32"/>
        <v>16.2</v>
      </c>
      <c r="M112" s="29">
        <f t="shared" si="32"/>
        <v>1.7</v>
      </c>
      <c r="N112" s="29">
        <f t="shared" si="32"/>
        <v>8.1999999999999993</v>
      </c>
      <c r="O112" s="29">
        <f t="shared" si="32"/>
        <v>12</v>
      </c>
      <c r="P112" s="29">
        <f t="shared" si="32"/>
        <v>23.5</v>
      </c>
      <c r="Q112" s="30">
        <f t="shared" si="32"/>
        <v>15.3</v>
      </c>
      <c r="R112" s="218">
        <f>SUM(J112, L112, M112, P112)</f>
        <v>100.10000000000001</v>
      </c>
      <c r="S112" s="26"/>
      <c r="T112" s="26"/>
      <c r="U112" s="26"/>
      <c r="V112" s="26"/>
      <c r="W112" s="26"/>
      <c r="X112" s="26"/>
      <c r="Y112" s="26"/>
      <c r="Z112" s="26"/>
    </row>
    <row r="113" spans="1:26" s="27" customFormat="1" ht="14.45" customHeight="1" x14ac:dyDescent="0.25">
      <c r="E113" s="61"/>
      <c r="F113" s="57"/>
      <c r="G113" s="57"/>
      <c r="H113" s="72"/>
      <c r="I113" s="33"/>
      <c r="J113" s="34"/>
      <c r="K113" s="34"/>
      <c r="L113" s="34"/>
      <c r="M113" s="34"/>
      <c r="N113" s="34"/>
      <c r="O113" s="34"/>
      <c r="P113" s="34"/>
      <c r="Q113" s="35"/>
      <c r="R113" s="219"/>
      <c r="S113" s="26"/>
      <c r="T113" s="26"/>
      <c r="U113" s="26"/>
      <c r="V113" s="26"/>
      <c r="W113" s="26"/>
      <c r="X113" s="26"/>
      <c r="Y113" s="26"/>
      <c r="Z113" s="26"/>
    </row>
    <row r="114" spans="1:26" s="27" customFormat="1" ht="14.45" customHeight="1" x14ac:dyDescent="0.25">
      <c r="A114" s="102" t="str">
        <f>$T$17&amp;G114&amp;B114&amp;W$17&amp; C114&amp;D114</f>
        <v>YAG1EULevel 7Female + malePhilosophy and religious studiesAll</v>
      </c>
      <c r="B114" t="s">
        <v>253</v>
      </c>
      <c r="C114" s="109" t="str">
        <f>F114</f>
        <v>Philosophy and religious studies</v>
      </c>
      <c r="D114" s="102" t="s">
        <v>20</v>
      </c>
      <c r="E114" s="53" t="s">
        <v>96</v>
      </c>
      <c r="F114" s="54" t="s">
        <v>97</v>
      </c>
      <c r="G114" s="55" t="s">
        <v>122</v>
      </c>
      <c r="H114" s="71">
        <f t="shared" ref="H114:Q115" si="33">IFERROR(INDEX(all_data, MATCH($A114, All_data_lookupkey, 0), MATCH(H$15, All_data_headings, 0)),"-")</f>
        <v>135</v>
      </c>
      <c r="I114" s="28">
        <f t="shared" si="33"/>
        <v>130</v>
      </c>
      <c r="J114" s="29">
        <f t="shared" si="33"/>
        <v>52</v>
      </c>
      <c r="K114" s="29">
        <f t="shared" si="33"/>
        <v>4.4000000000000004</v>
      </c>
      <c r="L114" s="29">
        <f t="shared" si="33"/>
        <v>15.4</v>
      </c>
      <c r="M114" s="29">
        <f t="shared" si="33"/>
        <v>1.8</v>
      </c>
      <c r="N114" s="29">
        <f t="shared" si="33"/>
        <v>4.5999999999999996</v>
      </c>
      <c r="O114" s="29">
        <f t="shared" si="33"/>
        <v>22.6</v>
      </c>
      <c r="P114" s="29">
        <f t="shared" si="33"/>
        <v>30.8</v>
      </c>
      <c r="Q114" s="30">
        <f t="shared" si="33"/>
        <v>26.2</v>
      </c>
      <c r="R114" s="218">
        <f>SUM(J114, L114, M114, P114)</f>
        <v>100</v>
      </c>
      <c r="S114" s="26"/>
      <c r="T114" s="26"/>
      <c r="U114" s="26"/>
      <c r="V114" s="26"/>
      <c r="W114" s="26"/>
      <c r="X114" s="26"/>
      <c r="Y114" s="26"/>
      <c r="Z114" s="26"/>
    </row>
    <row r="115" spans="1:26" s="27" customFormat="1" ht="14.45" customHeight="1" x14ac:dyDescent="0.25">
      <c r="A115" s="102" t="str">
        <f>$T$17&amp;G115&amp;B115&amp;W$17&amp; C115&amp;D115</f>
        <v>YAG1Non-EULevel 7Female + malePhilosophy and religious studiesAll</v>
      </c>
      <c r="B115" t="s">
        <v>253</v>
      </c>
      <c r="C115" s="129" t="str">
        <f>C114</f>
        <v>Philosophy and religious studies</v>
      </c>
      <c r="D115" s="27" t="s">
        <v>20</v>
      </c>
      <c r="E115" s="56" t="s">
        <v>93</v>
      </c>
      <c r="F115" s="57"/>
      <c r="G115" s="55" t="s">
        <v>141</v>
      </c>
      <c r="H115" s="71">
        <f t="shared" si="33"/>
        <v>275</v>
      </c>
      <c r="I115" s="28">
        <f t="shared" si="33"/>
        <v>270</v>
      </c>
      <c r="J115" s="29">
        <f t="shared" si="33"/>
        <v>54.1</v>
      </c>
      <c r="K115" s="29">
        <f t="shared" si="33"/>
        <v>2.2000000000000002</v>
      </c>
      <c r="L115" s="29">
        <f t="shared" si="33"/>
        <v>14.8</v>
      </c>
      <c r="M115" s="29">
        <f t="shared" si="33"/>
        <v>1.1000000000000001</v>
      </c>
      <c r="N115" s="29">
        <f t="shared" si="33"/>
        <v>5.8</v>
      </c>
      <c r="O115" s="29">
        <f t="shared" si="33"/>
        <v>11.5</v>
      </c>
      <c r="P115" s="29">
        <f t="shared" si="33"/>
        <v>30</v>
      </c>
      <c r="Q115" s="30">
        <f t="shared" si="33"/>
        <v>24.2</v>
      </c>
      <c r="R115" s="218">
        <f>SUM(J115, L115, M115, P115)</f>
        <v>100</v>
      </c>
      <c r="S115" s="26"/>
      <c r="T115" s="26"/>
      <c r="U115" s="26"/>
      <c r="V115" s="26"/>
      <c r="W115" s="26"/>
      <c r="X115" s="26"/>
      <c r="Y115" s="26"/>
      <c r="Z115" s="26"/>
    </row>
    <row r="116" spans="1:26" s="27" customFormat="1" ht="14.45" customHeight="1" x14ac:dyDescent="0.25">
      <c r="E116" s="61"/>
      <c r="F116" s="57"/>
      <c r="G116" s="55"/>
      <c r="H116" s="72"/>
      <c r="I116" s="33"/>
      <c r="J116" s="34"/>
      <c r="K116" s="34"/>
      <c r="L116" s="34"/>
      <c r="M116" s="34"/>
      <c r="N116" s="34"/>
      <c r="O116" s="34"/>
      <c r="P116" s="34"/>
      <c r="Q116" s="35"/>
      <c r="R116" s="219"/>
      <c r="S116" s="26"/>
      <c r="T116" s="26"/>
      <c r="U116" s="26"/>
      <c r="V116" s="26"/>
      <c r="W116" s="26"/>
      <c r="X116" s="26"/>
      <c r="Y116" s="26"/>
      <c r="Z116" s="26"/>
    </row>
    <row r="117" spans="1:26" s="27" customFormat="1" ht="14.45" customHeight="1" x14ac:dyDescent="0.25">
      <c r="A117" s="102" t="str">
        <f>$T$17&amp;G117&amp;B117&amp;W$17&amp; C117&amp;D117</f>
        <v>YAG1EULevel 7Female + maleEducation and teachingAll</v>
      </c>
      <c r="B117" t="s">
        <v>253</v>
      </c>
      <c r="C117" s="109" t="str">
        <f>F117</f>
        <v>Education and teaching</v>
      </c>
      <c r="D117" s="102" t="s">
        <v>20</v>
      </c>
      <c r="E117" s="53" t="s">
        <v>100</v>
      </c>
      <c r="F117" s="54" t="s">
        <v>101</v>
      </c>
      <c r="G117" s="55" t="s">
        <v>122</v>
      </c>
      <c r="H117" s="71">
        <f t="shared" ref="H117:Q118" si="34">IFERROR(INDEX(all_data, MATCH($A117, All_data_lookupkey, 0), MATCH(H$15, All_data_headings, 0)),"-")</f>
        <v>460</v>
      </c>
      <c r="I117" s="28">
        <f t="shared" si="34"/>
        <v>415</v>
      </c>
      <c r="J117" s="29">
        <f t="shared" si="34"/>
        <v>32.1</v>
      </c>
      <c r="K117" s="29">
        <f t="shared" si="34"/>
        <v>10.1</v>
      </c>
      <c r="L117" s="29">
        <f t="shared" si="34"/>
        <v>19</v>
      </c>
      <c r="M117" s="29">
        <f t="shared" si="34"/>
        <v>3.8</v>
      </c>
      <c r="N117" s="29">
        <f t="shared" si="34"/>
        <v>31</v>
      </c>
      <c r="O117" s="29">
        <f t="shared" si="34"/>
        <v>40.4</v>
      </c>
      <c r="P117" s="29">
        <f t="shared" si="34"/>
        <v>45.1</v>
      </c>
      <c r="Q117" s="30">
        <f t="shared" si="34"/>
        <v>14.1</v>
      </c>
      <c r="R117" s="218">
        <f>SUM(J117, L117, M117, P117)</f>
        <v>100</v>
      </c>
      <c r="S117" s="26"/>
      <c r="T117" s="26"/>
      <c r="U117" s="26"/>
      <c r="V117" s="26"/>
      <c r="W117" s="26"/>
      <c r="X117" s="26"/>
      <c r="Y117" s="26"/>
      <c r="Z117" s="26"/>
    </row>
    <row r="118" spans="1:26" s="27" customFormat="1" ht="14.45" customHeight="1" x14ac:dyDescent="0.25">
      <c r="A118" s="102" t="str">
        <f>$T$17&amp;G118&amp;B118&amp;W$17&amp; C118&amp;D118</f>
        <v>YAG1Non-EULevel 7Female + maleEducation and teachingAll</v>
      </c>
      <c r="B118" t="s">
        <v>253</v>
      </c>
      <c r="C118" s="129" t="str">
        <f>C117</f>
        <v>Education and teaching</v>
      </c>
      <c r="D118" s="27" t="s">
        <v>20</v>
      </c>
      <c r="E118" s="56" t="s">
        <v>94</v>
      </c>
      <c r="F118" s="57"/>
      <c r="G118" s="55" t="s">
        <v>141</v>
      </c>
      <c r="H118" s="71">
        <f t="shared" si="34"/>
        <v>2460</v>
      </c>
      <c r="I118" s="28">
        <f t="shared" si="34"/>
        <v>2425</v>
      </c>
      <c r="J118" s="29">
        <f t="shared" si="34"/>
        <v>63.6</v>
      </c>
      <c r="K118" s="29">
        <f t="shared" si="34"/>
        <v>1.5</v>
      </c>
      <c r="L118" s="29">
        <f t="shared" si="34"/>
        <v>17.3</v>
      </c>
      <c r="M118" s="29">
        <f t="shared" si="34"/>
        <v>1</v>
      </c>
      <c r="N118" s="29">
        <f t="shared" si="34"/>
        <v>8.3000000000000007</v>
      </c>
      <c r="O118" s="29">
        <f t="shared" si="34"/>
        <v>12</v>
      </c>
      <c r="P118" s="29">
        <f t="shared" si="34"/>
        <v>18.100000000000001</v>
      </c>
      <c r="Q118" s="30">
        <f t="shared" si="34"/>
        <v>9.8000000000000007</v>
      </c>
      <c r="R118" s="218">
        <f>SUM(J118, L118, M118, P118)</f>
        <v>100</v>
      </c>
      <c r="S118" s="26"/>
      <c r="T118" s="26"/>
      <c r="U118" s="26"/>
      <c r="V118" s="26"/>
      <c r="W118" s="26"/>
      <c r="X118" s="26"/>
      <c r="Y118" s="26"/>
      <c r="Z118" s="26"/>
    </row>
    <row r="119" spans="1:26" s="27" customFormat="1" ht="14.45" customHeight="1" x14ac:dyDescent="0.25">
      <c r="E119" s="61"/>
      <c r="F119" s="57"/>
      <c r="G119" s="57"/>
      <c r="H119" s="72"/>
      <c r="I119" s="33"/>
      <c r="J119" s="34"/>
      <c r="K119" s="34"/>
      <c r="L119" s="34"/>
      <c r="M119" s="34"/>
      <c r="N119" s="34"/>
      <c r="O119" s="34"/>
      <c r="P119" s="34"/>
      <c r="Q119" s="35"/>
      <c r="R119" s="219"/>
      <c r="S119" s="26"/>
      <c r="T119" s="26"/>
      <c r="U119" s="26"/>
      <c r="V119" s="26"/>
      <c r="W119" s="26"/>
      <c r="X119" s="26"/>
      <c r="Y119" s="26"/>
      <c r="Z119" s="26"/>
    </row>
    <row r="120" spans="1:26" s="27" customFormat="1" ht="14.45" customHeight="1" x14ac:dyDescent="0.25">
      <c r="A120" s="102" t="str">
        <f>$T$17&amp;G120&amp;B120&amp;W$17&amp; C120&amp;D120</f>
        <v>YAG1EULevel 7Female + maleCombined and general studiesAll</v>
      </c>
      <c r="B120" t="s">
        <v>253</v>
      </c>
      <c r="C120" s="109" t="str">
        <f>F120</f>
        <v>Combined and general studies</v>
      </c>
      <c r="D120" s="102" t="s">
        <v>20</v>
      </c>
      <c r="E120" s="53" t="s">
        <v>102</v>
      </c>
      <c r="F120" s="54" t="s">
        <v>103</v>
      </c>
      <c r="G120" s="55" t="s">
        <v>122</v>
      </c>
      <c r="H120" s="71">
        <f t="shared" ref="H120:Q121" si="35">IFERROR(INDEX(all_data, MATCH($A120, All_data_lookupkey, 0), MATCH(H$15, All_data_headings, 0)),"-")</f>
        <v>15</v>
      </c>
      <c r="I120" s="28">
        <f t="shared" si="35"/>
        <v>15</v>
      </c>
      <c r="J120" s="29">
        <f t="shared" si="35"/>
        <v>26.4</v>
      </c>
      <c r="K120" s="29">
        <f t="shared" si="35"/>
        <v>6.5</v>
      </c>
      <c r="L120" s="29">
        <f t="shared" si="35"/>
        <v>27.6</v>
      </c>
      <c r="M120" s="29">
        <f t="shared" si="35"/>
        <v>4.5999999999999996</v>
      </c>
      <c r="N120" s="29">
        <f t="shared" si="35"/>
        <v>13.8</v>
      </c>
      <c r="O120" s="29">
        <f t="shared" si="35"/>
        <v>27.6</v>
      </c>
      <c r="P120" s="29">
        <f t="shared" si="35"/>
        <v>41.4</v>
      </c>
      <c r="Q120" s="30">
        <f t="shared" si="35"/>
        <v>27.6</v>
      </c>
      <c r="R120" s="218">
        <f>SUM(J120, L120, M120, P120)</f>
        <v>100</v>
      </c>
      <c r="S120" s="26"/>
      <c r="T120" s="26"/>
      <c r="U120" s="26"/>
      <c r="V120" s="26"/>
      <c r="W120" s="26"/>
      <c r="X120" s="26"/>
      <c r="Y120" s="26"/>
      <c r="Z120" s="26"/>
    </row>
    <row r="121" spans="1:26" s="27" customFormat="1" ht="14.45" customHeight="1" x14ac:dyDescent="0.25">
      <c r="A121" s="102" t="str">
        <f>$T$17&amp;G121&amp;B121&amp;W$17&amp; C121&amp;D121</f>
        <v>YAG1Non-EULevel 7Female + maleCombined and general studiesAll</v>
      </c>
      <c r="B121" t="s">
        <v>253</v>
      </c>
      <c r="C121" s="129" t="str">
        <f>C120</f>
        <v>Combined and general studies</v>
      </c>
      <c r="D121" s="27" t="s">
        <v>20</v>
      </c>
      <c r="E121" s="56" t="s">
        <v>96</v>
      </c>
      <c r="F121" s="57"/>
      <c r="G121" s="55" t="s">
        <v>141</v>
      </c>
      <c r="H121" s="71">
        <f t="shared" si="35"/>
        <v>60</v>
      </c>
      <c r="I121" s="28">
        <f t="shared" si="35"/>
        <v>60</v>
      </c>
      <c r="J121" s="29">
        <f t="shared" si="35"/>
        <v>16.2</v>
      </c>
      <c r="K121" s="234">
        <f t="shared" si="35"/>
        <v>0</v>
      </c>
      <c r="L121" s="29">
        <f t="shared" si="35"/>
        <v>20.5</v>
      </c>
      <c r="M121" s="29">
        <f t="shared" si="35"/>
        <v>0</v>
      </c>
      <c r="N121" s="29">
        <f t="shared" si="35"/>
        <v>8.5</v>
      </c>
      <c r="O121" s="29">
        <f t="shared" si="35"/>
        <v>49.6</v>
      </c>
      <c r="P121" s="29">
        <f t="shared" si="35"/>
        <v>63.2</v>
      </c>
      <c r="Q121" s="30">
        <f t="shared" si="35"/>
        <v>54.7</v>
      </c>
      <c r="R121" s="218">
        <f>SUM(J121, L121, M121, P121)</f>
        <v>99.9</v>
      </c>
      <c r="S121" s="26"/>
      <c r="T121" s="26"/>
      <c r="U121" s="26"/>
      <c r="V121" s="26"/>
      <c r="W121" s="26"/>
      <c r="X121" s="26"/>
      <c r="Y121" s="26"/>
      <c r="Z121" s="26"/>
    </row>
    <row r="122" spans="1:26" s="27" customFormat="1" ht="14.45" customHeight="1" x14ac:dyDescent="0.25">
      <c r="E122" s="61"/>
      <c r="F122" s="57"/>
      <c r="G122" s="55"/>
      <c r="H122" s="72"/>
      <c r="I122" s="33"/>
      <c r="J122" s="34"/>
      <c r="K122" s="34"/>
      <c r="L122" s="34"/>
      <c r="M122" s="34"/>
      <c r="N122" s="34"/>
      <c r="O122" s="34"/>
      <c r="P122" s="34"/>
      <c r="Q122" s="35"/>
      <c r="R122" s="219"/>
      <c r="S122" s="26"/>
      <c r="T122" s="26"/>
      <c r="U122" s="26"/>
      <c r="V122" s="26"/>
      <c r="W122" s="26"/>
      <c r="X122" s="26"/>
      <c r="Y122" s="26"/>
      <c r="Z122" s="26"/>
    </row>
    <row r="123" spans="1:26" s="27" customFormat="1" ht="14.45" customHeight="1" x14ac:dyDescent="0.25">
      <c r="A123" s="102" t="str">
        <f>$T$17&amp;G123&amp;B123&amp;W$17&amp; C123&amp;D123</f>
        <v>YAG1EULevel 7Female + maleMedia, journalism and communicationsAll</v>
      </c>
      <c r="B123" t="s">
        <v>253</v>
      </c>
      <c r="C123" s="109" t="str">
        <f>F123</f>
        <v>Media, journalism and communications</v>
      </c>
      <c r="D123" s="102" t="s">
        <v>20</v>
      </c>
      <c r="E123" s="53" t="s">
        <v>198</v>
      </c>
      <c r="F123" s="54" t="s">
        <v>146</v>
      </c>
      <c r="G123" s="55" t="s">
        <v>122</v>
      </c>
      <c r="H123" s="71">
        <f t="shared" ref="H123:Q124" si="36">IFERROR(INDEX(all_data, MATCH($A123, All_data_lookupkey, 0), MATCH(H$15, All_data_headings, 0)),"-")</f>
        <v>575</v>
      </c>
      <c r="I123" s="28">
        <f t="shared" si="36"/>
        <v>555</v>
      </c>
      <c r="J123" s="29">
        <f t="shared" si="36"/>
        <v>30.6</v>
      </c>
      <c r="K123" s="29">
        <f t="shared" si="36"/>
        <v>3.6</v>
      </c>
      <c r="L123" s="29">
        <f t="shared" si="36"/>
        <v>22.1</v>
      </c>
      <c r="M123" s="29">
        <f t="shared" si="36"/>
        <v>4.7</v>
      </c>
      <c r="N123" s="29">
        <f t="shared" si="36"/>
        <v>38.4</v>
      </c>
      <c r="O123" s="29">
        <f t="shared" si="36"/>
        <v>40.9</v>
      </c>
      <c r="P123" s="29">
        <f t="shared" si="36"/>
        <v>42.6</v>
      </c>
      <c r="Q123" s="30">
        <f t="shared" si="36"/>
        <v>4.0999999999999996</v>
      </c>
      <c r="R123" s="218">
        <f>SUM(J123, L123, M123, P123)</f>
        <v>100</v>
      </c>
      <c r="S123" s="26"/>
      <c r="T123" s="26"/>
      <c r="U123" s="26"/>
      <c r="V123" s="26"/>
      <c r="W123" s="26"/>
      <c r="X123" s="26"/>
      <c r="Y123" s="26"/>
      <c r="Z123" s="26"/>
    </row>
    <row r="124" spans="1:26" s="27" customFormat="1" ht="14.45" customHeight="1" x14ac:dyDescent="0.25">
      <c r="A124" s="102" t="str">
        <f>$T$17&amp;G124&amp;B124&amp;W$17&amp; C124&amp;D124</f>
        <v>YAG1Non-EULevel 7Female + maleMedia, journalism and communicationsAll</v>
      </c>
      <c r="B124" t="s">
        <v>253</v>
      </c>
      <c r="C124" s="129" t="str">
        <f>C123</f>
        <v>Media, journalism and communications</v>
      </c>
      <c r="D124" s="27" t="s">
        <v>20</v>
      </c>
      <c r="E124" s="56" t="s">
        <v>98</v>
      </c>
      <c r="F124" s="57"/>
      <c r="G124" s="55" t="s">
        <v>141</v>
      </c>
      <c r="H124" s="71">
        <f t="shared" si="36"/>
        <v>2860</v>
      </c>
      <c r="I124" s="28">
        <f t="shared" si="36"/>
        <v>2845</v>
      </c>
      <c r="J124" s="29">
        <f t="shared" si="36"/>
        <v>70.3</v>
      </c>
      <c r="K124" s="29">
        <f t="shared" si="36"/>
        <v>0.6</v>
      </c>
      <c r="L124" s="29">
        <f t="shared" si="36"/>
        <v>18.5</v>
      </c>
      <c r="M124" s="29">
        <f t="shared" si="36"/>
        <v>2.2999999999999998</v>
      </c>
      <c r="N124" s="29">
        <f t="shared" si="36"/>
        <v>5.9</v>
      </c>
      <c r="O124" s="29">
        <f t="shared" si="36"/>
        <v>6.8</v>
      </c>
      <c r="P124" s="29">
        <f t="shared" si="36"/>
        <v>8.9</v>
      </c>
      <c r="Q124" s="30">
        <f t="shared" si="36"/>
        <v>3</v>
      </c>
      <c r="R124" s="218">
        <f>SUM(J124, L124, M124, P124)</f>
        <v>100</v>
      </c>
      <c r="S124" s="26"/>
      <c r="T124" s="26"/>
      <c r="U124" s="26"/>
      <c r="V124" s="26"/>
      <c r="W124" s="26"/>
      <c r="X124" s="26"/>
      <c r="Y124" s="26"/>
      <c r="Z124" s="26"/>
    </row>
    <row r="125" spans="1:26" s="27" customFormat="1" ht="14.45" customHeight="1" x14ac:dyDescent="0.25">
      <c r="E125" s="61"/>
      <c r="F125" s="57"/>
      <c r="G125" s="57"/>
      <c r="H125" s="72"/>
      <c r="I125" s="33"/>
      <c r="J125" s="34"/>
      <c r="K125" s="34"/>
      <c r="L125" s="34"/>
      <c r="M125" s="34"/>
      <c r="N125" s="34"/>
      <c r="O125" s="34"/>
      <c r="P125" s="34"/>
      <c r="Q125" s="35"/>
      <c r="R125" s="219"/>
      <c r="S125" s="26"/>
      <c r="T125" s="26"/>
      <c r="U125" s="26"/>
      <c r="V125" s="26"/>
      <c r="W125" s="26"/>
      <c r="X125" s="26"/>
      <c r="Y125" s="26"/>
      <c r="Z125" s="26"/>
    </row>
    <row r="126" spans="1:26" s="27" customFormat="1" ht="14.45" customHeight="1" x14ac:dyDescent="0.25">
      <c r="A126" s="102" t="str">
        <f>$T$17&amp;G126&amp;B126&amp;W$17&amp; C126&amp;D126</f>
        <v>YAG1EULevel 7Female + maleCreative arts and designAll</v>
      </c>
      <c r="B126" t="s">
        <v>253</v>
      </c>
      <c r="C126" s="109" t="str">
        <f>F126</f>
        <v>Creative arts and design</v>
      </c>
      <c r="D126" s="102" t="s">
        <v>20</v>
      </c>
      <c r="E126" s="53" t="s">
        <v>199</v>
      </c>
      <c r="F126" s="54" t="s">
        <v>99</v>
      </c>
      <c r="G126" s="55" t="s">
        <v>122</v>
      </c>
      <c r="H126" s="71">
        <f t="shared" ref="H126:Q127" si="37">IFERROR(INDEX(all_data, MATCH($A126, All_data_lookupkey, 0), MATCH(H$15, All_data_headings, 0)),"-")</f>
        <v>725</v>
      </c>
      <c r="I126" s="28">
        <f t="shared" si="37"/>
        <v>700</v>
      </c>
      <c r="J126" s="29">
        <f t="shared" si="37"/>
        <v>27.7</v>
      </c>
      <c r="K126" s="29">
        <f t="shared" si="37"/>
        <v>3.3</v>
      </c>
      <c r="L126" s="29">
        <f t="shared" si="37"/>
        <v>22.3</v>
      </c>
      <c r="M126" s="29">
        <f t="shared" si="37"/>
        <v>8.1999999999999993</v>
      </c>
      <c r="N126" s="29">
        <f t="shared" si="37"/>
        <v>38.5</v>
      </c>
      <c r="O126" s="29">
        <f t="shared" si="37"/>
        <v>40.200000000000003</v>
      </c>
      <c r="P126" s="29">
        <f t="shared" si="37"/>
        <v>41.9</v>
      </c>
      <c r="Q126" s="30">
        <f t="shared" si="37"/>
        <v>3.3</v>
      </c>
      <c r="R126" s="218">
        <f>SUM(J126, L126, M126, P126)</f>
        <v>100.1</v>
      </c>
      <c r="S126" s="26"/>
      <c r="T126" s="26"/>
      <c r="U126" s="26"/>
      <c r="V126" s="26"/>
      <c r="W126" s="26"/>
      <c r="X126" s="26"/>
      <c r="Y126" s="26"/>
      <c r="Z126" s="26"/>
    </row>
    <row r="127" spans="1:26" s="27" customFormat="1" ht="14.45" customHeight="1" x14ac:dyDescent="0.25">
      <c r="A127" s="102" t="str">
        <f>$T$17&amp;G127&amp;B127&amp;W$17&amp; C127&amp;D127</f>
        <v>YAG1Non-EULevel 7Female + maleCreative arts and designAll</v>
      </c>
      <c r="B127" t="s">
        <v>253</v>
      </c>
      <c r="C127" s="129" t="str">
        <f>C126</f>
        <v>Creative arts and design</v>
      </c>
      <c r="D127" s="27" t="s">
        <v>20</v>
      </c>
      <c r="E127" s="56" t="s">
        <v>100</v>
      </c>
      <c r="F127" s="57"/>
      <c r="G127" s="55" t="s">
        <v>141</v>
      </c>
      <c r="H127" s="71">
        <f t="shared" si="37"/>
        <v>3080</v>
      </c>
      <c r="I127" s="28">
        <f t="shared" si="37"/>
        <v>3065</v>
      </c>
      <c r="J127" s="29">
        <f t="shared" si="37"/>
        <v>66.7</v>
      </c>
      <c r="K127" s="29">
        <f t="shared" si="37"/>
        <v>0.6</v>
      </c>
      <c r="L127" s="29">
        <f t="shared" si="37"/>
        <v>19.3</v>
      </c>
      <c r="M127" s="29">
        <f t="shared" si="37"/>
        <v>3.4</v>
      </c>
      <c r="N127" s="29">
        <f t="shared" si="37"/>
        <v>7.4</v>
      </c>
      <c r="O127" s="29">
        <f t="shared" si="37"/>
        <v>8.1</v>
      </c>
      <c r="P127" s="29">
        <f t="shared" si="37"/>
        <v>10.5</v>
      </c>
      <c r="Q127" s="30">
        <f t="shared" si="37"/>
        <v>3.1</v>
      </c>
      <c r="R127" s="218">
        <f>SUM(J127, L127, M127, P127)</f>
        <v>99.9</v>
      </c>
      <c r="S127" s="26"/>
      <c r="T127" s="26"/>
      <c r="U127" s="26"/>
      <c r="V127" s="26"/>
      <c r="W127" s="26"/>
      <c r="X127" s="26"/>
      <c r="Y127" s="26"/>
      <c r="Z127" s="26"/>
    </row>
    <row r="128" spans="1:26" s="27" customFormat="1" ht="14.45" customHeight="1" x14ac:dyDescent="0.25">
      <c r="E128" s="61"/>
      <c r="F128" s="57"/>
      <c r="G128" s="55"/>
      <c r="H128" s="72"/>
      <c r="I128" s="33"/>
      <c r="J128" s="34"/>
      <c r="K128" s="34"/>
      <c r="L128" s="34"/>
      <c r="M128" s="34"/>
      <c r="N128" s="34"/>
      <c r="O128" s="34"/>
      <c r="P128" s="34"/>
      <c r="Q128" s="35"/>
      <c r="R128" s="219"/>
      <c r="S128" s="26"/>
      <c r="T128" s="26"/>
      <c r="U128" s="26"/>
      <c r="V128" s="26"/>
      <c r="W128" s="26"/>
      <c r="X128" s="26"/>
      <c r="Y128" s="26"/>
      <c r="Z128" s="26"/>
    </row>
    <row r="129" spans="1:21" s="27" customFormat="1" ht="14.45" customHeight="1" x14ac:dyDescent="0.25">
      <c r="A129" s="102" t="str">
        <f>$T$17&amp;G129&amp;B129&amp;W$17&amp; C129&amp;D129</f>
        <v>YAG1EULevel 7Female + malePerforming artsAll</v>
      </c>
      <c r="B129" t="s">
        <v>253</v>
      </c>
      <c r="C129" s="109" t="str">
        <f>F129</f>
        <v>Performing arts</v>
      </c>
      <c r="D129" s="102" t="s">
        <v>20</v>
      </c>
      <c r="E129" s="53" t="s">
        <v>200</v>
      </c>
      <c r="F129" s="54" t="s">
        <v>149</v>
      </c>
      <c r="G129" s="55" t="s">
        <v>122</v>
      </c>
      <c r="H129" s="71">
        <f t="shared" ref="H129:Q130" si="38">IFERROR(INDEX(all_data, MATCH($A129, All_data_lookupkey, 0), MATCH(H$15, All_data_headings, 0)),"-")</f>
        <v>420</v>
      </c>
      <c r="I129" s="28">
        <f t="shared" si="38"/>
        <v>400</v>
      </c>
      <c r="J129" s="29">
        <f t="shared" si="38"/>
        <v>24.2</v>
      </c>
      <c r="K129" s="29">
        <f t="shared" si="38"/>
        <v>3.7</v>
      </c>
      <c r="L129" s="29">
        <f t="shared" si="38"/>
        <v>20.9</v>
      </c>
      <c r="M129" s="29">
        <f t="shared" si="38"/>
        <v>4.9000000000000004</v>
      </c>
      <c r="N129" s="29">
        <f t="shared" si="38"/>
        <v>40.200000000000003</v>
      </c>
      <c r="O129" s="29">
        <f t="shared" si="38"/>
        <v>46.3</v>
      </c>
      <c r="P129" s="29">
        <f t="shared" si="38"/>
        <v>50</v>
      </c>
      <c r="Q129" s="30">
        <f t="shared" si="38"/>
        <v>9.8000000000000007</v>
      </c>
      <c r="R129" s="218">
        <f>SUM(J129, L129, M129, P129)</f>
        <v>100</v>
      </c>
    </row>
    <row r="130" spans="1:21" s="27" customFormat="1" ht="14.45" customHeight="1" x14ac:dyDescent="0.25">
      <c r="A130" s="102" t="str">
        <f>$T$17&amp;G130&amp;B130&amp;W$17&amp; C130&amp;D130</f>
        <v>YAG1Non-EULevel 7Female + malePerforming artsAll</v>
      </c>
      <c r="B130" t="s">
        <v>253</v>
      </c>
      <c r="C130" s="129" t="str">
        <f>C129</f>
        <v>Performing arts</v>
      </c>
      <c r="D130" s="27" t="s">
        <v>20</v>
      </c>
      <c r="E130" s="56" t="s">
        <v>102</v>
      </c>
      <c r="F130" s="57"/>
      <c r="G130" s="55" t="s">
        <v>141</v>
      </c>
      <c r="H130" s="71">
        <f t="shared" si="38"/>
        <v>1010</v>
      </c>
      <c r="I130" s="28">
        <f t="shared" si="38"/>
        <v>1000</v>
      </c>
      <c r="J130" s="29">
        <f t="shared" si="38"/>
        <v>51.9</v>
      </c>
      <c r="K130" s="29">
        <f t="shared" si="38"/>
        <v>0.9</v>
      </c>
      <c r="L130" s="29">
        <f t="shared" si="38"/>
        <v>23.2</v>
      </c>
      <c r="M130" s="29">
        <f t="shared" si="38"/>
        <v>3</v>
      </c>
      <c r="N130" s="29">
        <f t="shared" si="38"/>
        <v>14.5</v>
      </c>
      <c r="O130" s="29">
        <f t="shared" si="38"/>
        <v>17.3</v>
      </c>
      <c r="P130" s="29">
        <f t="shared" si="38"/>
        <v>21.9</v>
      </c>
      <c r="Q130" s="30">
        <f t="shared" si="38"/>
        <v>7.4</v>
      </c>
      <c r="R130" s="218">
        <f>SUM(J130, L130, M130, P130)</f>
        <v>100</v>
      </c>
    </row>
    <row r="131" spans="1:21" s="27" customFormat="1" ht="16.5" customHeight="1" x14ac:dyDescent="0.2">
      <c r="E131" s="44"/>
      <c r="H131" s="44"/>
      <c r="Q131" s="38"/>
      <c r="R131" s="80"/>
    </row>
    <row r="132" spans="1:21" s="27" customFormat="1" ht="15" x14ac:dyDescent="0.25">
      <c r="A132" s="102" t="str">
        <f>$T$17&amp;G132&amp;B132&amp;W$17&amp; C132&amp;D132</f>
        <v>YAG1EULevel 7Female + maleGeography, earth and environmental studiesAll</v>
      </c>
      <c r="B132" t="s">
        <v>253</v>
      </c>
      <c r="C132" s="109" t="str">
        <f>F132</f>
        <v>Geography, earth and environmental studies</v>
      </c>
      <c r="D132" s="102" t="s">
        <v>20</v>
      </c>
      <c r="E132" s="53" t="s">
        <v>201</v>
      </c>
      <c r="F132" s="54" t="s">
        <v>144</v>
      </c>
      <c r="G132" s="55" t="s">
        <v>122</v>
      </c>
      <c r="H132" s="71">
        <f t="shared" ref="H132:Q133" si="39">IFERROR(INDEX(all_data, MATCH($A132, All_data_lookupkey, 0), MATCH(H$15, All_data_headings, 0)),"-")</f>
        <v>345</v>
      </c>
      <c r="I132" s="28">
        <f t="shared" si="39"/>
        <v>335</v>
      </c>
      <c r="J132" s="29">
        <f t="shared" si="39"/>
        <v>40.5</v>
      </c>
      <c r="K132" s="29">
        <f t="shared" si="39"/>
        <v>3.1</v>
      </c>
      <c r="L132" s="29">
        <f t="shared" si="39"/>
        <v>21.5</v>
      </c>
      <c r="M132" s="29">
        <f t="shared" si="39"/>
        <v>4.4000000000000004</v>
      </c>
      <c r="N132" s="29">
        <f t="shared" si="39"/>
        <v>25.7</v>
      </c>
      <c r="O132" s="29">
        <f t="shared" si="39"/>
        <v>30.2</v>
      </c>
      <c r="P132" s="29">
        <f t="shared" si="39"/>
        <v>33.700000000000003</v>
      </c>
      <c r="Q132" s="30">
        <f t="shared" si="39"/>
        <v>8</v>
      </c>
      <c r="R132" s="218">
        <f>SUM(J132, L132, M132, P132)</f>
        <v>100.10000000000001</v>
      </c>
    </row>
    <row r="133" spans="1:21" s="27" customFormat="1" ht="15" x14ac:dyDescent="0.25">
      <c r="A133" s="102" t="str">
        <f>$T$17&amp;G133&amp;B133&amp;W$17&amp; C133&amp;D133</f>
        <v>YAG1Non-EULevel 7Female + maleGeography, earth and environmental studiesAll</v>
      </c>
      <c r="B133" t="s">
        <v>253</v>
      </c>
      <c r="C133" s="129" t="str">
        <f>C132</f>
        <v>Geography, earth and environmental studies</v>
      </c>
      <c r="D133" s="27" t="s">
        <v>20</v>
      </c>
      <c r="E133" s="44"/>
      <c r="G133" s="55" t="s">
        <v>141</v>
      </c>
      <c r="H133" s="71">
        <f t="shared" si="39"/>
        <v>1150</v>
      </c>
      <c r="I133" s="28">
        <f t="shared" si="39"/>
        <v>1130</v>
      </c>
      <c r="J133" s="29">
        <f t="shared" si="39"/>
        <v>57.6</v>
      </c>
      <c r="K133" s="29">
        <f t="shared" si="39"/>
        <v>1.9</v>
      </c>
      <c r="L133" s="29">
        <f t="shared" si="39"/>
        <v>24.2</v>
      </c>
      <c r="M133" s="29">
        <f t="shared" si="39"/>
        <v>1.9</v>
      </c>
      <c r="N133" s="29">
        <f t="shared" si="39"/>
        <v>9.3000000000000007</v>
      </c>
      <c r="O133" s="29">
        <f t="shared" si="39"/>
        <v>12.9</v>
      </c>
      <c r="P133" s="29">
        <f t="shared" si="39"/>
        <v>16.399999999999999</v>
      </c>
      <c r="Q133" s="30">
        <f t="shared" si="39"/>
        <v>7.1</v>
      </c>
      <c r="R133" s="218">
        <f>SUM(J133, L133, M133, P133)</f>
        <v>100.1</v>
      </c>
    </row>
    <row r="134" spans="1:21" s="27" customFormat="1" x14ac:dyDescent="0.2">
      <c r="B134" s="90"/>
      <c r="C134" s="129"/>
      <c r="E134" s="45"/>
      <c r="F134" s="46"/>
      <c r="G134" s="62"/>
      <c r="H134" s="45"/>
      <c r="I134" s="46"/>
      <c r="J134" s="46"/>
      <c r="K134" s="46"/>
      <c r="L134" s="46"/>
      <c r="M134" s="46"/>
      <c r="N134" s="46"/>
      <c r="O134" s="46"/>
      <c r="P134" s="46"/>
      <c r="Q134" s="47"/>
      <c r="R134" s="80"/>
    </row>
    <row r="135" spans="1:21" s="27" customFormat="1" ht="24" customHeight="1" x14ac:dyDescent="0.2">
      <c r="E135" s="115"/>
      <c r="F135" s="115"/>
      <c r="G135" s="115"/>
      <c r="H135" s="115"/>
      <c r="I135" s="228"/>
      <c r="J135" s="115"/>
      <c r="K135" s="188"/>
      <c r="L135" s="115"/>
      <c r="M135" s="116"/>
      <c r="N135" s="117"/>
      <c r="O135" s="117"/>
      <c r="P135" s="117"/>
      <c r="Q135" s="113"/>
      <c r="R135" s="80"/>
    </row>
    <row r="136" spans="1:21" s="27" customFormat="1" ht="27.75" customHeight="1" x14ac:dyDescent="0.2">
      <c r="E136" s="257" t="s">
        <v>267</v>
      </c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</row>
    <row r="137" spans="1:21" s="27" customFormat="1" ht="14.25" customHeight="1" x14ac:dyDescent="0.2">
      <c r="E137" s="204" t="s">
        <v>268</v>
      </c>
      <c r="F137" s="205"/>
      <c r="G137" s="205"/>
      <c r="H137" s="212">
        <f>SUM(H18:H19, H26:H27)</f>
        <v>93175</v>
      </c>
      <c r="I137" s="212"/>
      <c r="J137" s="205"/>
      <c r="K137" s="205"/>
      <c r="L137" s="205"/>
      <c r="M137" s="205"/>
      <c r="N137" s="205"/>
      <c r="O137" s="205"/>
      <c r="P137" s="205"/>
      <c r="Q137" s="205"/>
      <c r="R137" s="222"/>
      <c r="S137" s="205"/>
      <c r="T137" s="206"/>
      <c r="U137" s="206"/>
    </row>
    <row r="138" spans="1:21" s="27" customFormat="1" ht="15.75" customHeight="1" x14ac:dyDescent="0.2">
      <c r="E138" s="204" t="s">
        <v>269</v>
      </c>
      <c r="F138" s="205"/>
      <c r="G138" s="205"/>
      <c r="H138" s="212">
        <f>SUM(H30:H133, H21:H24)</f>
        <v>93180</v>
      </c>
      <c r="I138" s="212"/>
      <c r="J138" s="205"/>
      <c r="K138" s="205"/>
      <c r="L138" s="205"/>
      <c r="M138" s="205"/>
      <c r="N138" s="205"/>
      <c r="O138" s="205"/>
      <c r="P138" s="205"/>
      <c r="Q138" s="205"/>
      <c r="R138" s="222"/>
      <c r="S138" s="205"/>
      <c r="T138" s="207"/>
      <c r="U138" s="208"/>
    </row>
    <row r="139" spans="1:21" s="27" customFormat="1" ht="13.5" customHeight="1" x14ac:dyDescent="0.2">
      <c r="E139" s="204" t="s">
        <v>270</v>
      </c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22"/>
      <c r="S139" s="205"/>
      <c r="T139" s="206"/>
      <c r="U139" s="206"/>
    </row>
    <row r="140" spans="1:21" s="27" customFormat="1" ht="13.5" customHeight="1" x14ac:dyDescent="0.2">
      <c r="E140" s="204" t="s">
        <v>271</v>
      </c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22"/>
      <c r="S140" s="205"/>
      <c r="T140" s="206"/>
      <c r="U140" s="206"/>
    </row>
    <row r="141" spans="1:21" s="27" customFormat="1" x14ac:dyDescent="0.2">
      <c r="E141" s="260"/>
      <c r="F141" s="260"/>
      <c r="G141" s="260"/>
      <c r="H141" s="260"/>
      <c r="I141" s="260"/>
      <c r="J141" s="260"/>
      <c r="K141" s="260"/>
      <c r="L141" s="260"/>
      <c r="M141" s="260"/>
      <c r="N141" s="260"/>
      <c r="O141" s="260"/>
      <c r="P141" s="260"/>
      <c r="Q141" s="260"/>
      <c r="R141" s="80"/>
    </row>
    <row r="142" spans="1:21" s="27" customFormat="1" ht="13.5" customHeight="1" x14ac:dyDescent="0.2">
      <c r="E142" s="120"/>
      <c r="F142" s="37"/>
      <c r="G142" s="37"/>
      <c r="H142" s="37"/>
      <c r="I142" s="37"/>
      <c r="J142" s="116"/>
      <c r="K142" s="116"/>
      <c r="L142" s="116"/>
      <c r="M142" s="116"/>
      <c r="N142" s="116"/>
      <c r="O142" s="117"/>
      <c r="P142" s="117"/>
      <c r="Q142" s="117"/>
      <c r="R142" s="80"/>
    </row>
    <row r="143" spans="1:21" s="27" customFormat="1" ht="31.15" hidden="1" customHeight="1" x14ac:dyDescent="0.2"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121"/>
      <c r="R143" s="80"/>
    </row>
    <row r="144" spans="1:21" s="27" customFormat="1" hidden="1" x14ac:dyDescent="0.2"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121"/>
      <c r="R144" s="80"/>
    </row>
    <row r="145" spans="5:18" s="27" customFormat="1" hidden="1" x14ac:dyDescent="0.2">
      <c r="E145" s="261"/>
      <c r="F145" s="261"/>
      <c r="G145" s="261"/>
      <c r="H145" s="261"/>
      <c r="I145" s="261"/>
      <c r="J145" s="261"/>
      <c r="K145" s="261"/>
      <c r="L145" s="261"/>
      <c r="M145" s="261"/>
      <c r="N145" s="261"/>
      <c r="O145" s="261"/>
      <c r="P145" s="261"/>
      <c r="Q145" s="121"/>
      <c r="R145" s="80"/>
    </row>
    <row r="146" spans="5:18" s="27" customFormat="1" hidden="1" x14ac:dyDescent="0.2">
      <c r="E146" s="120"/>
      <c r="F146" s="120"/>
      <c r="G146" s="120"/>
      <c r="H146" s="121"/>
      <c r="I146" s="226"/>
      <c r="J146" s="121"/>
      <c r="K146" s="186"/>
      <c r="L146" s="121"/>
      <c r="M146" s="121"/>
      <c r="N146" s="121"/>
      <c r="O146" s="121"/>
      <c r="P146" s="121"/>
      <c r="Q146" s="121"/>
      <c r="R146" s="80"/>
    </row>
    <row r="147" spans="5:18" s="27" customFormat="1" hidden="1" x14ac:dyDescent="0.2"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121"/>
      <c r="R147" s="80"/>
    </row>
    <row r="148" spans="5:18" s="27" customFormat="1" hidden="1" x14ac:dyDescent="0.2"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121"/>
      <c r="R148" s="80"/>
    </row>
    <row r="149" spans="5:18" s="27" customFormat="1" hidden="1" x14ac:dyDescent="0.2"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121"/>
      <c r="R149" s="80"/>
    </row>
    <row r="150" spans="5:18" s="27" customFormat="1" hidden="1" x14ac:dyDescent="0.2"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121"/>
      <c r="R150" s="80"/>
    </row>
    <row r="151" spans="5:18" s="27" customFormat="1" hidden="1" x14ac:dyDescent="0.2">
      <c r="Q151" s="113"/>
      <c r="R151" s="80"/>
    </row>
    <row r="152" spans="5:18" s="27" customFormat="1" hidden="1" x14ac:dyDescent="0.2">
      <c r="Q152" s="113"/>
      <c r="R152" s="80"/>
    </row>
    <row r="153" spans="5:18" s="27" customFormat="1" hidden="1" x14ac:dyDescent="0.2">
      <c r="Q153" s="113"/>
      <c r="R153" s="80"/>
    </row>
    <row r="154" spans="5:18" s="27" customFormat="1" hidden="1" x14ac:dyDescent="0.2">
      <c r="F154" s="23"/>
      <c r="G154" s="23"/>
      <c r="H154" s="23"/>
      <c r="I154" s="23"/>
      <c r="J154" s="113"/>
      <c r="K154" s="113"/>
      <c r="L154" s="113"/>
      <c r="M154" s="113"/>
      <c r="N154" s="131"/>
      <c r="O154" s="131"/>
      <c r="P154" s="131"/>
      <c r="Q154" s="113"/>
      <c r="R154" s="80"/>
    </row>
    <row r="155" spans="5:18" s="27" customFormat="1" hidden="1" x14ac:dyDescent="0.2">
      <c r="F155" s="23"/>
      <c r="G155" s="23"/>
      <c r="H155" s="23"/>
      <c r="I155" s="23"/>
      <c r="J155" s="113"/>
      <c r="K155" s="113"/>
      <c r="L155" s="113"/>
      <c r="M155" s="113"/>
      <c r="N155" s="131"/>
      <c r="O155" s="131"/>
      <c r="P155" s="131"/>
      <c r="Q155" s="113"/>
      <c r="R155" s="80"/>
    </row>
    <row r="156" spans="5:18" s="27" customFormat="1" hidden="1" x14ac:dyDescent="0.2">
      <c r="F156" s="23"/>
      <c r="G156" s="23"/>
      <c r="H156" s="23"/>
      <c r="I156" s="23"/>
      <c r="J156" s="113"/>
      <c r="K156" s="113"/>
      <c r="L156" s="113"/>
      <c r="M156" s="113"/>
      <c r="N156" s="131"/>
      <c r="O156" s="131"/>
      <c r="P156" s="131"/>
      <c r="Q156" s="113"/>
      <c r="R156" s="80"/>
    </row>
    <row r="157" spans="5:18" s="27" customFormat="1" hidden="1" x14ac:dyDescent="0.2">
      <c r="F157" s="23"/>
      <c r="G157" s="23"/>
      <c r="H157" s="23"/>
      <c r="I157" s="23"/>
      <c r="J157" s="113"/>
      <c r="K157" s="113"/>
      <c r="L157" s="113"/>
      <c r="M157" s="113"/>
      <c r="N157" s="131"/>
      <c r="O157" s="131"/>
      <c r="P157" s="131"/>
      <c r="Q157" s="113"/>
      <c r="R157" s="80"/>
    </row>
    <row r="158" spans="5:18" s="27" customFormat="1" hidden="1" x14ac:dyDescent="0.2">
      <c r="F158" s="23"/>
      <c r="G158" s="23"/>
      <c r="H158" s="23"/>
      <c r="I158" s="23"/>
      <c r="J158" s="113"/>
      <c r="K158" s="113"/>
      <c r="L158" s="113"/>
      <c r="M158" s="113"/>
      <c r="N158" s="131"/>
      <c r="O158" s="131"/>
      <c r="P158" s="131"/>
      <c r="Q158" s="113"/>
      <c r="R158" s="80"/>
    </row>
    <row r="159" spans="5:18" s="27" customFormat="1" hidden="1" x14ac:dyDescent="0.2">
      <c r="F159" s="23"/>
      <c r="G159" s="23"/>
      <c r="H159" s="23"/>
      <c r="I159" s="23"/>
      <c r="J159" s="113"/>
      <c r="K159" s="113"/>
      <c r="L159" s="113"/>
      <c r="M159" s="113"/>
      <c r="N159" s="131"/>
      <c r="O159" s="131"/>
      <c r="P159" s="131"/>
      <c r="Q159" s="113"/>
      <c r="R159" s="80"/>
    </row>
    <row r="160" spans="5:18" s="27" customFormat="1" hidden="1" x14ac:dyDescent="0.2">
      <c r="F160" s="23"/>
      <c r="G160" s="23"/>
      <c r="H160" s="23"/>
      <c r="I160" s="23"/>
      <c r="J160" s="113"/>
      <c r="K160" s="113"/>
      <c r="L160" s="113"/>
      <c r="M160" s="113"/>
      <c r="N160" s="131"/>
      <c r="O160" s="131"/>
      <c r="P160" s="131"/>
      <c r="Q160" s="113"/>
      <c r="R160" s="80"/>
    </row>
    <row r="161" spans="6:18" s="27" customFormat="1" hidden="1" x14ac:dyDescent="0.2">
      <c r="F161" s="23"/>
      <c r="G161" s="23"/>
      <c r="H161" s="23"/>
      <c r="I161" s="23"/>
      <c r="J161" s="113"/>
      <c r="K161" s="113"/>
      <c r="L161" s="113"/>
      <c r="M161" s="113"/>
      <c r="N161" s="131"/>
      <c r="O161" s="131"/>
      <c r="P161" s="131"/>
      <c r="Q161" s="113"/>
      <c r="R161" s="80"/>
    </row>
    <row r="162" spans="6:18" s="27" customFormat="1" hidden="1" x14ac:dyDescent="0.2">
      <c r="F162" s="23"/>
      <c r="G162" s="23"/>
      <c r="H162" s="23"/>
      <c r="I162" s="23"/>
      <c r="J162" s="113"/>
      <c r="K162" s="113"/>
      <c r="L162" s="113"/>
      <c r="M162" s="113"/>
      <c r="N162" s="131"/>
      <c r="O162" s="131"/>
      <c r="P162" s="131"/>
      <c r="Q162" s="113"/>
      <c r="R162" s="80"/>
    </row>
    <row r="163" spans="6:18" s="27" customFormat="1" hidden="1" x14ac:dyDescent="0.2">
      <c r="F163" s="23"/>
      <c r="G163" s="23"/>
      <c r="H163" s="23"/>
      <c r="I163" s="23"/>
      <c r="J163" s="113"/>
      <c r="K163" s="113"/>
      <c r="L163" s="113"/>
      <c r="M163" s="113"/>
      <c r="N163" s="131"/>
      <c r="O163" s="131"/>
      <c r="P163" s="131"/>
      <c r="Q163" s="113"/>
      <c r="R163" s="80"/>
    </row>
    <row r="164" spans="6:18" s="27" customFormat="1" hidden="1" x14ac:dyDescent="0.2">
      <c r="F164" s="23"/>
      <c r="G164" s="23"/>
      <c r="H164" s="23"/>
      <c r="I164" s="23"/>
      <c r="J164" s="113"/>
      <c r="K164" s="113"/>
      <c r="L164" s="113"/>
      <c r="M164" s="113"/>
      <c r="N164" s="131"/>
      <c r="O164" s="131"/>
      <c r="P164" s="131"/>
      <c r="Q164" s="113"/>
      <c r="R164" s="80"/>
    </row>
    <row r="165" spans="6:18" s="27" customFormat="1" hidden="1" x14ac:dyDescent="0.2">
      <c r="F165" s="23"/>
      <c r="G165" s="23"/>
      <c r="H165" s="23"/>
      <c r="I165" s="23"/>
      <c r="J165" s="113"/>
      <c r="K165" s="113"/>
      <c r="L165" s="113"/>
      <c r="M165" s="113"/>
      <c r="N165" s="131"/>
      <c r="O165" s="131"/>
      <c r="P165" s="131"/>
      <c r="Q165" s="113"/>
      <c r="R165" s="80"/>
    </row>
    <row r="166" spans="6:18" s="27" customFormat="1" hidden="1" x14ac:dyDescent="0.2">
      <c r="F166" s="23"/>
      <c r="G166" s="23"/>
      <c r="H166" s="23"/>
      <c r="I166" s="23"/>
      <c r="J166" s="113"/>
      <c r="K166" s="113"/>
      <c r="L166" s="113"/>
      <c r="M166" s="113"/>
      <c r="N166" s="131"/>
      <c r="O166" s="131"/>
      <c r="P166" s="131"/>
      <c r="Q166" s="113"/>
      <c r="R166" s="80"/>
    </row>
    <row r="167" spans="6:18" s="27" customFormat="1" hidden="1" x14ac:dyDescent="0.2">
      <c r="F167" s="23"/>
      <c r="G167" s="23"/>
      <c r="H167" s="23"/>
      <c r="I167" s="23"/>
      <c r="J167" s="113"/>
      <c r="K167" s="113"/>
      <c r="L167" s="113"/>
      <c r="M167" s="113"/>
      <c r="N167" s="131"/>
      <c r="O167" s="131"/>
      <c r="P167" s="131"/>
      <c r="Q167" s="113"/>
      <c r="R167" s="80"/>
    </row>
    <row r="168" spans="6:18" s="27" customFormat="1" hidden="1" x14ac:dyDescent="0.2">
      <c r="F168" s="23"/>
      <c r="G168" s="23"/>
      <c r="H168" s="23"/>
      <c r="I168" s="23"/>
      <c r="J168" s="113"/>
      <c r="K168" s="113"/>
      <c r="L168" s="113"/>
      <c r="M168" s="113"/>
      <c r="N168" s="131"/>
      <c r="O168" s="131"/>
      <c r="P168" s="131"/>
      <c r="Q168" s="113"/>
      <c r="R168" s="80"/>
    </row>
    <row r="169" spans="6:18" s="27" customFormat="1" hidden="1" x14ac:dyDescent="0.2">
      <c r="F169" s="23"/>
      <c r="G169" s="23"/>
      <c r="H169" s="23"/>
      <c r="I169" s="23"/>
      <c r="J169" s="113"/>
      <c r="K169" s="113"/>
      <c r="L169" s="113"/>
      <c r="M169" s="113"/>
      <c r="N169" s="131"/>
      <c r="O169" s="131"/>
      <c r="P169" s="131"/>
      <c r="Q169" s="113"/>
      <c r="R169" s="80"/>
    </row>
    <row r="170" spans="6:18" s="27" customFormat="1" hidden="1" x14ac:dyDescent="0.2">
      <c r="F170" s="23"/>
      <c r="G170" s="23"/>
      <c r="H170" s="23"/>
      <c r="I170" s="23"/>
      <c r="J170" s="113"/>
      <c r="K170" s="113"/>
      <c r="L170" s="113"/>
      <c r="M170" s="113"/>
      <c r="N170" s="131"/>
      <c r="O170" s="131"/>
      <c r="P170" s="131"/>
      <c r="Q170" s="113"/>
      <c r="R170" s="80"/>
    </row>
    <row r="171" spans="6:18" s="27" customFormat="1" hidden="1" x14ac:dyDescent="0.2">
      <c r="F171" s="23"/>
      <c r="G171" s="23"/>
      <c r="H171" s="23"/>
      <c r="I171" s="23"/>
      <c r="J171" s="113"/>
      <c r="K171" s="113"/>
      <c r="L171" s="113"/>
      <c r="M171" s="113"/>
      <c r="N171" s="131"/>
      <c r="O171" s="131"/>
      <c r="P171" s="131"/>
      <c r="Q171" s="113"/>
      <c r="R171" s="80"/>
    </row>
    <row r="172" spans="6:18" s="27" customFormat="1" hidden="1" x14ac:dyDescent="0.2">
      <c r="F172" s="23"/>
      <c r="G172" s="23"/>
      <c r="H172" s="23"/>
      <c r="I172" s="23"/>
      <c r="J172" s="113"/>
      <c r="K172" s="113"/>
      <c r="L172" s="113"/>
      <c r="M172" s="113"/>
      <c r="N172" s="131"/>
      <c r="O172" s="131"/>
      <c r="P172" s="131"/>
      <c r="Q172" s="113"/>
      <c r="R172" s="80"/>
    </row>
    <row r="173" spans="6:18" s="27" customFormat="1" hidden="1" x14ac:dyDescent="0.2">
      <c r="F173" s="23"/>
      <c r="G173" s="23"/>
      <c r="H173" s="23"/>
      <c r="I173" s="23"/>
      <c r="J173" s="113"/>
      <c r="K173" s="113"/>
      <c r="L173" s="113"/>
      <c r="M173" s="113"/>
      <c r="N173" s="131"/>
      <c r="O173" s="131"/>
      <c r="P173" s="131"/>
      <c r="Q173" s="113"/>
      <c r="R173" s="80"/>
    </row>
    <row r="174" spans="6:18" s="27" customFormat="1" hidden="1" x14ac:dyDescent="0.2">
      <c r="F174" s="23"/>
      <c r="G174" s="23"/>
      <c r="H174" s="23"/>
      <c r="I174" s="23"/>
      <c r="J174" s="113"/>
      <c r="K174" s="113"/>
      <c r="L174" s="113"/>
      <c r="M174" s="113"/>
      <c r="N174" s="131"/>
      <c r="O174" s="131"/>
      <c r="P174" s="131"/>
      <c r="Q174" s="113"/>
      <c r="R174" s="80"/>
    </row>
    <row r="175" spans="6:18" s="27" customFormat="1" hidden="1" x14ac:dyDescent="0.2">
      <c r="F175" s="23"/>
      <c r="G175" s="23"/>
      <c r="H175" s="23"/>
      <c r="I175" s="23"/>
      <c r="J175" s="113"/>
      <c r="K175" s="113"/>
      <c r="L175" s="113"/>
      <c r="M175" s="113"/>
      <c r="N175" s="131"/>
      <c r="O175" s="131"/>
      <c r="P175" s="131"/>
      <c r="Q175" s="113"/>
      <c r="R175" s="80"/>
    </row>
    <row r="176" spans="6:18" s="27" customFormat="1" hidden="1" x14ac:dyDescent="0.2">
      <c r="F176" s="23"/>
      <c r="G176" s="23"/>
      <c r="H176" s="23"/>
      <c r="I176" s="23"/>
      <c r="J176" s="113"/>
      <c r="K176" s="113"/>
      <c r="L176" s="113"/>
      <c r="M176" s="113"/>
      <c r="N176" s="131"/>
      <c r="O176" s="131"/>
      <c r="P176" s="131"/>
      <c r="Q176" s="113"/>
      <c r="R176" s="80"/>
    </row>
    <row r="177" spans="6:18" s="27" customFormat="1" hidden="1" x14ac:dyDescent="0.2">
      <c r="F177" s="23"/>
      <c r="G177" s="23"/>
      <c r="H177" s="23"/>
      <c r="I177" s="23"/>
      <c r="J177" s="113"/>
      <c r="K177" s="113"/>
      <c r="L177" s="113"/>
      <c r="M177" s="113"/>
      <c r="N177" s="131"/>
      <c r="O177" s="131"/>
      <c r="P177" s="131"/>
      <c r="Q177" s="113"/>
      <c r="R177" s="80"/>
    </row>
    <row r="178" spans="6:18" s="27" customFormat="1" hidden="1" x14ac:dyDescent="0.2">
      <c r="F178" s="23"/>
      <c r="G178" s="23"/>
      <c r="H178" s="23"/>
      <c r="I178" s="23"/>
      <c r="J178" s="113"/>
      <c r="K178" s="113"/>
      <c r="L178" s="113"/>
      <c r="M178" s="113"/>
      <c r="N178" s="131"/>
      <c r="O178" s="131"/>
      <c r="P178" s="131"/>
      <c r="Q178" s="113"/>
      <c r="R178" s="80"/>
    </row>
    <row r="179" spans="6:18" s="27" customFormat="1" hidden="1" x14ac:dyDescent="0.2">
      <c r="F179" s="23"/>
      <c r="G179" s="23"/>
      <c r="H179" s="23"/>
      <c r="I179" s="23"/>
      <c r="J179" s="113"/>
      <c r="K179" s="113"/>
      <c r="L179" s="113"/>
      <c r="M179" s="113"/>
      <c r="N179" s="131"/>
      <c r="O179" s="131"/>
      <c r="P179" s="131"/>
      <c r="Q179" s="113"/>
      <c r="R179" s="80"/>
    </row>
    <row r="180" spans="6:18" s="27" customFormat="1" hidden="1" x14ac:dyDescent="0.2">
      <c r="F180" s="23"/>
      <c r="G180" s="23"/>
      <c r="H180" s="23"/>
      <c r="I180" s="23"/>
      <c r="J180" s="113"/>
      <c r="K180" s="113"/>
      <c r="L180" s="113"/>
      <c r="M180" s="113"/>
      <c r="N180" s="131"/>
      <c r="O180" s="131"/>
      <c r="P180" s="131"/>
      <c r="Q180" s="113"/>
      <c r="R180" s="80"/>
    </row>
    <row r="181" spans="6:18" s="27" customFormat="1" hidden="1" x14ac:dyDescent="0.2">
      <c r="F181" s="23"/>
      <c r="G181" s="23"/>
      <c r="H181" s="23"/>
      <c r="I181" s="23"/>
      <c r="J181" s="113"/>
      <c r="K181" s="113"/>
      <c r="L181" s="113"/>
      <c r="M181" s="113"/>
      <c r="N181" s="131"/>
      <c r="O181" s="131"/>
      <c r="P181" s="131"/>
      <c r="Q181" s="113"/>
      <c r="R181" s="80"/>
    </row>
    <row r="182" spans="6:18" s="27" customFormat="1" hidden="1" x14ac:dyDescent="0.2">
      <c r="F182" s="23"/>
      <c r="G182" s="23"/>
      <c r="H182" s="23"/>
      <c r="I182" s="23"/>
      <c r="J182" s="113"/>
      <c r="K182" s="113"/>
      <c r="L182" s="113"/>
      <c r="M182" s="113"/>
      <c r="N182" s="131"/>
      <c r="O182" s="131"/>
      <c r="P182" s="131"/>
      <c r="Q182" s="113"/>
      <c r="R182" s="80"/>
    </row>
    <row r="183" spans="6:18" s="27" customFormat="1" hidden="1" x14ac:dyDescent="0.2">
      <c r="F183" s="23"/>
      <c r="G183" s="23"/>
      <c r="H183" s="23"/>
      <c r="I183" s="23"/>
      <c r="J183" s="113"/>
      <c r="K183" s="113"/>
      <c r="L183" s="113"/>
      <c r="M183" s="113"/>
      <c r="N183" s="131"/>
      <c r="O183" s="131"/>
      <c r="P183" s="131"/>
      <c r="Q183" s="113"/>
      <c r="R183" s="80"/>
    </row>
    <row r="184" spans="6:18" s="27" customFormat="1" hidden="1" x14ac:dyDescent="0.2">
      <c r="F184" s="23"/>
      <c r="G184" s="23"/>
      <c r="H184" s="23"/>
      <c r="I184" s="23"/>
      <c r="J184" s="113"/>
      <c r="K184" s="113"/>
      <c r="L184" s="113"/>
      <c r="M184" s="113"/>
      <c r="N184" s="131"/>
      <c r="O184" s="131"/>
      <c r="P184" s="131"/>
      <c r="Q184" s="113"/>
      <c r="R184" s="80"/>
    </row>
    <row r="185" spans="6:18" s="27" customFormat="1" hidden="1" x14ac:dyDescent="0.2">
      <c r="F185" s="23"/>
      <c r="G185" s="23"/>
      <c r="H185" s="23"/>
      <c r="I185" s="23"/>
      <c r="J185" s="113"/>
      <c r="K185" s="113"/>
      <c r="L185" s="113"/>
      <c r="M185" s="113"/>
      <c r="N185" s="131"/>
      <c r="O185" s="131"/>
      <c r="P185" s="131"/>
      <c r="Q185" s="113"/>
      <c r="R185" s="80"/>
    </row>
    <row r="186" spans="6:18" s="27" customFormat="1" hidden="1" x14ac:dyDescent="0.2">
      <c r="F186" s="23"/>
      <c r="G186" s="23"/>
      <c r="H186" s="23"/>
      <c r="I186" s="23"/>
      <c r="J186" s="113"/>
      <c r="K186" s="113"/>
      <c r="L186" s="113"/>
      <c r="M186" s="113"/>
      <c r="N186" s="131"/>
      <c r="O186" s="131"/>
      <c r="P186" s="131"/>
      <c r="Q186" s="113"/>
      <c r="R186" s="80"/>
    </row>
    <row r="187" spans="6:18" s="27" customFormat="1" hidden="1" x14ac:dyDescent="0.2">
      <c r="F187" s="23"/>
      <c r="G187" s="23"/>
      <c r="H187" s="23"/>
      <c r="I187" s="23"/>
      <c r="J187" s="113"/>
      <c r="K187" s="113"/>
      <c r="L187" s="113"/>
      <c r="M187" s="113"/>
      <c r="N187" s="131"/>
      <c r="O187" s="131"/>
      <c r="P187" s="131"/>
      <c r="Q187" s="113"/>
      <c r="R187" s="80"/>
    </row>
    <row r="188" spans="6:18" s="27" customFormat="1" hidden="1" x14ac:dyDescent="0.2">
      <c r="F188" s="23"/>
      <c r="G188" s="23"/>
      <c r="H188" s="23"/>
      <c r="I188" s="23"/>
      <c r="J188" s="113"/>
      <c r="K188" s="113"/>
      <c r="L188" s="113"/>
      <c r="M188" s="113"/>
      <c r="N188" s="131"/>
      <c r="O188" s="131"/>
      <c r="P188" s="131"/>
      <c r="Q188" s="113"/>
      <c r="R188" s="80"/>
    </row>
    <row r="189" spans="6:18" s="27" customFormat="1" hidden="1" x14ac:dyDescent="0.2">
      <c r="F189" s="23"/>
      <c r="G189" s="23"/>
      <c r="H189" s="23"/>
      <c r="I189" s="23"/>
      <c r="J189" s="113"/>
      <c r="K189" s="113"/>
      <c r="L189" s="113"/>
      <c r="M189" s="113"/>
      <c r="N189" s="131"/>
      <c r="O189" s="131"/>
      <c r="P189" s="131"/>
      <c r="Q189" s="113"/>
      <c r="R189" s="80"/>
    </row>
    <row r="190" spans="6:18" s="27" customFormat="1" hidden="1" x14ac:dyDescent="0.2">
      <c r="F190" s="23"/>
      <c r="G190" s="23"/>
      <c r="H190" s="23"/>
      <c r="I190" s="23"/>
      <c r="J190" s="113"/>
      <c r="K190" s="113"/>
      <c r="L190" s="113"/>
      <c r="M190" s="113"/>
      <c r="N190" s="131"/>
      <c r="O190" s="131"/>
      <c r="P190" s="131"/>
      <c r="Q190" s="113"/>
      <c r="R190" s="80"/>
    </row>
    <row r="191" spans="6:18" s="27" customFormat="1" hidden="1" x14ac:dyDescent="0.2">
      <c r="F191" s="23"/>
      <c r="G191" s="23"/>
      <c r="H191" s="23"/>
      <c r="I191" s="23"/>
      <c r="J191" s="113"/>
      <c r="K191" s="113"/>
      <c r="L191" s="113"/>
      <c r="M191" s="113"/>
      <c r="N191" s="131"/>
      <c r="O191" s="131"/>
      <c r="P191" s="131"/>
      <c r="Q191" s="113"/>
      <c r="R191" s="80"/>
    </row>
    <row r="192" spans="6:18" s="27" customFormat="1" hidden="1" x14ac:dyDescent="0.2">
      <c r="F192" s="23"/>
      <c r="G192" s="23"/>
      <c r="H192" s="23"/>
      <c r="I192" s="23"/>
      <c r="J192" s="113"/>
      <c r="K192" s="113"/>
      <c r="L192" s="113"/>
      <c r="M192" s="113"/>
      <c r="N192" s="131"/>
      <c r="O192" s="131"/>
      <c r="P192" s="131"/>
      <c r="Q192" s="113"/>
      <c r="R192" s="80"/>
    </row>
    <row r="193" spans="6:18" s="27" customFormat="1" hidden="1" x14ac:dyDescent="0.2">
      <c r="F193" s="23"/>
      <c r="G193" s="23"/>
      <c r="H193" s="23"/>
      <c r="I193" s="23"/>
      <c r="J193" s="113"/>
      <c r="K193" s="113"/>
      <c r="L193" s="113"/>
      <c r="M193" s="113"/>
      <c r="N193" s="131"/>
      <c r="O193" s="131"/>
      <c r="P193" s="131"/>
      <c r="Q193" s="113"/>
      <c r="R193" s="80"/>
    </row>
    <row r="194" spans="6:18" s="27" customFormat="1" hidden="1" x14ac:dyDescent="0.2">
      <c r="F194" s="23"/>
      <c r="G194" s="23"/>
      <c r="H194" s="23"/>
      <c r="I194" s="23"/>
      <c r="J194" s="113"/>
      <c r="K194" s="113"/>
      <c r="L194" s="113"/>
      <c r="M194" s="113"/>
      <c r="N194" s="131"/>
      <c r="O194" s="131"/>
      <c r="P194" s="131"/>
      <c r="Q194" s="113"/>
      <c r="R194" s="80"/>
    </row>
    <row r="195" spans="6:18" s="27" customFormat="1" hidden="1" x14ac:dyDescent="0.2">
      <c r="F195" s="23"/>
      <c r="G195" s="23"/>
      <c r="H195" s="23"/>
      <c r="I195" s="23"/>
      <c r="J195" s="113"/>
      <c r="K195" s="113"/>
      <c r="L195" s="113"/>
      <c r="M195" s="113"/>
      <c r="N195" s="131"/>
      <c r="O195" s="131"/>
      <c r="P195" s="131"/>
      <c r="Q195" s="113"/>
      <c r="R195" s="80"/>
    </row>
    <row r="196" spans="6:18" s="27" customFormat="1" hidden="1" x14ac:dyDescent="0.2">
      <c r="F196" s="23"/>
      <c r="G196" s="23"/>
      <c r="H196" s="23"/>
      <c r="I196" s="23"/>
      <c r="J196" s="113"/>
      <c r="K196" s="113"/>
      <c r="L196" s="113"/>
      <c r="M196" s="113"/>
      <c r="N196" s="131"/>
      <c r="O196" s="131"/>
      <c r="P196" s="131"/>
      <c r="Q196" s="113"/>
      <c r="R196" s="80"/>
    </row>
    <row r="197" spans="6:18" s="27" customFormat="1" hidden="1" x14ac:dyDescent="0.2">
      <c r="F197" s="23"/>
      <c r="G197" s="23"/>
      <c r="H197" s="23"/>
      <c r="I197" s="23"/>
      <c r="J197" s="113"/>
      <c r="K197" s="113"/>
      <c r="L197" s="113"/>
      <c r="M197" s="113"/>
      <c r="N197" s="131"/>
      <c r="O197" s="131"/>
      <c r="P197" s="131"/>
      <c r="Q197" s="113"/>
      <c r="R197" s="80"/>
    </row>
    <row r="198" spans="6:18" s="27" customFormat="1" hidden="1" x14ac:dyDescent="0.2">
      <c r="F198" s="23"/>
      <c r="G198" s="23"/>
      <c r="H198" s="23"/>
      <c r="I198" s="23"/>
      <c r="J198" s="113"/>
      <c r="K198" s="113"/>
      <c r="L198" s="113"/>
      <c r="M198" s="113"/>
      <c r="N198" s="131"/>
      <c r="O198" s="131"/>
      <c r="P198" s="131"/>
      <c r="Q198" s="113"/>
      <c r="R198" s="80"/>
    </row>
    <row r="199" spans="6:18" s="27" customFormat="1" hidden="1" x14ac:dyDescent="0.2">
      <c r="F199" s="23"/>
      <c r="G199" s="23"/>
      <c r="H199" s="23"/>
      <c r="I199" s="23"/>
      <c r="J199" s="113"/>
      <c r="K199" s="113"/>
      <c r="L199" s="113"/>
      <c r="M199" s="113"/>
      <c r="N199" s="131"/>
      <c r="O199" s="131"/>
      <c r="P199" s="131"/>
      <c r="Q199" s="113"/>
      <c r="R199" s="80"/>
    </row>
    <row r="200" spans="6:18" s="27" customFormat="1" hidden="1" x14ac:dyDescent="0.2">
      <c r="F200" s="23"/>
      <c r="G200" s="23"/>
      <c r="H200" s="23"/>
      <c r="I200" s="23"/>
      <c r="J200" s="113"/>
      <c r="K200" s="113"/>
      <c r="L200" s="113"/>
      <c r="M200" s="113"/>
      <c r="N200" s="131"/>
      <c r="O200" s="131"/>
      <c r="P200" s="131"/>
      <c r="Q200" s="113"/>
      <c r="R200" s="80"/>
    </row>
    <row r="201" spans="6:18" s="27" customFormat="1" hidden="1" x14ac:dyDescent="0.2">
      <c r="F201" s="23"/>
      <c r="G201" s="23"/>
      <c r="H201" s="23"/>
      <c r="I201" s="23"/>
      <c r="J201" s="113"/>
      <c r="K201" s="113"/>
      <c r="L201" s="113"/>
      <c r="M201" s="113"/>
      <c r="N201" s="131"/>
      <c r="O201" s="131"/>
      <c r="P201" s="131"/>
      <c r="Q201" s="113"/>
      <c r="R201" s="80"/>
    </row>
    <row r="202" spans="6:18" s="27" customFormat="1" hidden="1" x14ac:dyDescent="0.2">
      <c r="F202" s="23"/>
      <c r="G202" s="23"/>
      <c r="H202" s="23"/>
      <c r="I202" s="23"/>
      <c r="J202" s="113"/>
      <c r="K202" s="113"/>
      <c r="L202" s="113"/>
      <c r="M202" s="113"/>
      <c r="N202" s="131"/>
      <c r="O202" s="131"/>
      <c r="P202" s="131"/>
      <c r="Q202" s="113"/>
      <c r="R202" s="80"/>
    </row>
    <row r="203" spans="6:18" s="27" customFormat="1" hidden="1" x14ac:dyDescent="0.2">
      <c r="F203" s="23"/>
      <c r="G203" s="23"/>
      <c r="H203" s="23"/>
      <c r="I203" s="23"/>
      <c r="J203" s="113"/>
      <c r="K203" s="113"/>
      <c r="L203" s="113"/>
      <c r="M203" s="113"/>
      <c r="N203" s="131"/>
      <c r="O203" s="131"/>
      <c r="P203" s="131"/>
      <c r="Q203" s="113"/>
      <c r="R203" s="80"/>
    </row>
    <row r="204" spans="6:18" s="27" customFormat="1" hidden="1" x14ac:dyDescent="0.2">
      <c r="F204" s="23"/>
      <c r="G204" s="23"/>
      <c r="H204" s="23"/>
      <c r="I204" s="23"/>
      <c r="J204" s="113"/>
      <c r="K204" s="113"/>
      <c r="L204" s="113"/>
      <c r="M204" s="113"/>
      <c r="N204" s="131"/>
      <c r="O204" s="131"/>
      <c r="P204" s="131"/>
      <c r="Q204" s="113"/>
      <c r="R204" s="80"/>
    </row>
    <row r="205" spans="6:18" s="27" customFormat="1" hidden="1" x14ac:dyDescent="0.2">
      <c r="F205" s="23"/>
      <c r="G205" s="23"/>
      <c r="H205" s="23"/>
      <c r="I205" s="23"/>
      <c r="J205" s="113"/>
      <c r="K205" s="113"/>
      <c r="L205" s="113"/>
      <c r="M205" s="113"/>
      <c r="N205" s="131"/>
      <c r="O205" s="131"/>
      <c r="P205" s="131"/>
      <c r="Q205" s="113"/>
      <c r="R205" s="80"/>
    </row>
    <row r="206" spans="6:18" s="27" customFormat="1" hidden="1" x14ac:dyDescent="0.2">
      <c r="F206" s="23"/>
      <c r="G206" s="23"/>
      <c r="H206" s="23"/>
      <c r="I206" s="23"/>
      <c r="J206" s="113"/>
      <c r="K206" s="113"/>
      <c r="L206" s="113"/>
      <c r="M206" s="113"/>
      <c r="N206" s="131"/>
      <c r="O206" s="131"/>
      <c r="P206" s="131"/>
      <c r="Q206" s="113"/>
      <c r="R206" s="80"/>
    </row>
    <row r="207" spans="6:18" s="27" customFormat="1" hidden="1" x14ac:dyDescent="0.2">
      <c r="F207" s="23"/>
      <c r="G207" s="23"/>
      <c r="H207" s="23"/>
      <c r="I207" s="23"/>
      <c r="J207" s="113"/>
      <c r="K207" s="113"/>
      <c r="L207" s="113"/>
      <c r="M207" s="113"/>
      <c r="N207" s="131"/>
      <c r="O207" s="131"/>
      <c r="P207" s="131"/>
      <c r="Q207" s="113"/>
      <c r="R207" s="80"/>
    </row>
    <row r="208" spans="6:18" s="27" customFormat="1" hidden="1" x14ac:dyDescent="0.2">
      <c r="F208" s="23"/>
      <c r="G208" s="23"/>
      <c r="H208" s="23"/>
      <c r="I208" s="23"/>
      <c r="J208" s="113"/>
      <c r="K208" s="113"/>
      <c r="L208" s="113"/>
      <c r="M208" s="113"/>
      <c r="N208" s="131"/>
      <c r="O208" s="131"/>
      <c r="P208" s="131"/>
      <c r="Q208" s="113"/>
      <c r="R208" s="80"/>
    </row>
    <row r="209" spans="6:18" s="27" customFormat="1" hidden="1" x14ac:dyDescent="0.2">
      <c r="F209" s="23"/>
      <c r="G209" s="23"/>
      <c r="H209" s="23"/>
      <c r="I209" s="23"/>
      <c r="J209" s="113"/>
      <c r="K209" s="113"/>
      <c r="L209" s="113"/>
      <c r="M209" s="113"/>
      <c r="N209" s="131"/>
      <c r="O209" s="131"/>
      <c r="P209" s="131"/>
      <c r="Q209" s="113"/>
      <c r="R209" s="80"/>
    </row>
    <row r="210" spans="6:18" s="27" customFormat="1" hidden="1" x14ac:dyDescent="0.2">
      <c r="F210" s="23"/>
      <c r="G210" s="23"/>
      <c r="H210" s="23"/>
      <c r="I210" s="23"/>
      <c r="J210" s="113"/>
      <c r="K210" s="113"/>
      <c r="L210" s="113"/>
      <c r="M210" s="113"/>
      <c r="N210" s="131"/>
      <c r="O210" s="131"/>
      <c r="P210" s="131"/>
      <c r="Q210" s="113"/>
      <c r="R210" s="80"/>
    </row>
    <row r="211" spans="6:18" s="27" customFormat="1" hidden="1" x14ac:dyDescent="0.2">
      <c r="F211" s="23"/>
      <c r="G211" s="23"/>
      <c r="H211" s="23"/>
      <c r="I211" s="23"/>
      <c r="J211" s="113"/>
      <c r="K211" s="113"/>
      <c r="L211" s="113"/>
      <c r="M211" s="113"/>
      <c r="N211" s="131"/>
      <c r="O211" s="131"/>
      <c r="P211" s="131"/>
      <c r="Q211" s="113"/>
      <c r="R211" s="80"/>
    </row>
    <row r="212" spans="6:18" s="27" customFormat="1" hidden="1" x14ac:dyDescent="0.2">
      <c r="F212" s="23"/>
      <c r="G212" s="23"/>
      <c r="H212" s="23"/>
      <c r="I212" s="23"/>
      <c r="J212" s="113"/>
      <c r="K212" s="113"/>
      <c r="L212" s="113"/>
      <c r="M212" s="113"/>
      <c r="N212" s="131"/>
      <c r="O212" s="131"/>
      <c r="P212" s="131"/>
      <c r="Q212" s="113"/>
      <c r="R212" s="80"/>
    </row>
    <row r="213" spans="6:18" s="27" customFormat="1" hidden="1" x14ac:dyDescent="0.2">
      <c r="F213" s="23"/>
      <c r="G213" s="23"/>
      <c r="H213" s="23"/>
      <c r="I213" s="23"/>
      <c r="J213" s="113"/>
      <c r="K213" s="113"/>
      <c r="L213" s="113"/>
      <c r="M213" s="113"/>
      <c r="N213" s="131"/>
      <c r="O213" s="131"/>
      <c r="P213" s="131"/>
      <c r="Q213" s="113"/>
      <c r="R213" s="80"/>
    </row>
    <row r="214" spans="6:18" s="27" customFormat="1" hidden="1" x14ac:dyDescent="0.2">
      <c r="F214" s="23"/>
      <c r="G214" s="23"/>
      <c r="H214" s="23"/>
      <c r="I214" s="23"/>
      <c r="J214" s="113"/>
      <c r="K214" s="113"/>
      <c r="L214" s="113"/>
      <c r="M214" s="113"/>
      <c r="N214" s="131"/>
      <c r="O214" s="131"/>
      <c r="P214" s="131"/>
      <c r="Q214" s="113"/>
      <c r="R214" s="80"/>
    </row>
    <row r="215" spans="6:18" s="27" customFormat="1" hidden="1" x14ac:dyDescent="0.2">
      <c r="F215" s="23"/>
      <c r="G215" s="23"/>
      <c r="H215" s="23"/>
      <c r="I215" s="23"/>
      <c r="J215" s="113"/>
      <c r="K215" s="113"/>
      <c r="L215" s="113"/>
      <c r="M215" s="113"/>
      <c r="N215" s="131"/>
      <c r="O215" s="131"/>
      <c r="P215" s="131"/>
      <c r="Q215" s="113"/>
      <c r="R215" s="80"/>
    </row>
    <row r="216" spans="6:18" s="27" customFormat="1" hidden="1" x14ac:dyDescent="0.2">
      <c r="F216" s="23"/>
      <c r="G216" s="23"/>
      <c r="H216" s="23"/>
      <c r="I216" s="23"/>
      <c r="J216" s="113"/>
      <c r="K216" s="113"/>
      <c r="L216" s="113"/>
      <c r="M216" s="113"/>
      <c r="N216" s="131"/>
      <c r="O216" s="131"/>
      <c r="P216" s="131"/>
      <c r="Q216" s="113"/>
      <c r="R216" s="80"/>
    </row>
    <row r="217" spans="6:18" s="27" customFormat="1" hidden="1" x14ac:dyDescent="0.2">
      <c r="F217" s="23"/>
      <c r="G217" s="23"/>
      <c r="H217" s="23"/>
      <c r="I217" s="23"/>
      <c r="J217" s="113"/>
      <c r="K217" s="113"/>
      <c r="L217" s="113"/>
      <c r="M217" s="113"/>
      <c r="N217" s="131"/>
      <c r="O217" s="131"/>
      <c r="P217" s="131"/>
      <c r="Q217" s="113"/>
      <c r="R217" s="80"/>
    </row>
    <row r="218" spans="6:18" s="27" customFormat="1" hidden="1" x14ac:dyDescent="0.2">
      <c r="F218" s="23"/>
      <c r="G218" s="23"/>
      <c r="H218" s="23"/>
      <c r="I218" s="23"/>
      <c r="J218" s="113"/>
      <c r="K218" s="113"/>
      <c r="L218" s="113"/>
      <c r="M218" s="113"/>
      <c r="N218" s="131"/>
      <c r="O218" s="131"/>
      <c r="P218" s="131"/>
      <c r="Q218" s="113"/>
      <c r="R218" s="80"/>
    </row>
    <row r="219" spans="6:18" s="27" customFormat="1" hidden="1" x14ac:dyDescent="0.2">
      <c r="F219" s="23"/>
      <c r="G219" s="23"/>
      <c r="H219" s="23"/>
      <c r="I219" s="23"/>
      <c r="J219" s="113"/>
      <c r="K219" s="113"/>
      <c r="L219" s="113"/>
      <c r="M219" s="113"/>
      <c r="N219" s="131"/>
      <c r="O219" s="131"/>
      <c r="P219" s="131"/>
      <c r="Q219" s="113"/>
      <c r="R219" s="80"/>
    </row>
    <row r="220" spans="6:18" s="27" customFormat="1" hidden="1" x14ac:dyDescent="0.2">
      <c r="F220" s="23"/>
      <c r="G220" s="23"/>
      <c r="H220" s="23"/>
      <c r="I220" s="23"/>
      <c r="J220" s="113"/>
      <c r="K220" s="113"/>
      <c r="L220" s="113"/>
      <c r="M220" s="113"/>
      <c r="N220" s="131"/>
      <c r="O220" s="131"/>
      <c r="P220" s="131"/>
      <c r="Q220" s="113"/>
      <c r="R220" s="80"/>
    </row>
    <row r="221" spans="6:18" s="27" customFormat="1" hidden="1" x14ac:dyDescent="0.2">
      <c r="F221" s="23"/>
      <c r="G221" s="23"/>
      <c r="H221" s="23"/>
      <c r="I221" s="23"/>
      <c r="J221" s="113"/>
      <c r="K221" s="113"/>
      <c r="L221" s="113"/>
      <c r="M221" s="113"/>
      <c r="N221" s="131"/>
      <c r="O221" s="131"/>
      <c r="P221" s="131"/>
      <c r="Q221" s="113"/>
      <c r="R221" s="80"/>
    </row>
    <row r="222" spans="6:18" s="27" customFormat="1" hidden="1" x14ac:dyDescent="0.2">
      <c r="F222" s="23"/>
      <c r="G222" s="23"/>
      <c r="H222" s="23"/>
      <c r="I222" s="23"/>
      <c r="J222" s="113"/>
      <c r="K222" s="113"/>
      <c r="L222" s="113"/>
      <c r="M222" s="113"/>
      <c r="N222" s="131"/>
      <c r="O222" s="131"/>
      <c r="P222" s="131"/>
      <c r="Q222" s="113"/>
      <c r="R222" s="80"/>
    </row>
    <row r="223" spans="6:18" s="27" customFormat="1" hidden="1" x14ac:dyDescent="0.2">
      <c r="F223" s="23"/>
      <c r="G223" s="23"/>
      <c r="H223" s="23"/>
      <c r="I223" s="23"/>
      <c r="J223" s="113"/>
      <c r="K223" s="113"/>
      <c r="L223" s="113"/>
      <c r="M223" s="113"/>
      <c r="N223" s="131"/>
      <c r="O223" s="131"/>
      <c r="P223" s="131"/>
      <c r="Q223" s="113"/>
      <c r="R223" s="80"/>
    </row>
    <row r="224" spans="6:18" s="27" customFormat="1" hidden="1" x14ac:dyDescent="0.2">
      <c r="F224" s="23"/>
      <c r="G224" s="23"/>
      <c r="H224" s="23"/>
      <c r="I224" s="23"/>
      <c r="J224" s="113"/>
      <c r="K224" s="113"/>
      <c r="L224" s="113"/>
      <c r="M224" s="113"/>
      <c r="N224" s="131"/>
      <c r="O224" s="131"/>
      <c r="P224" s="131"/>
      <c r="Q224" s="113"/>
      <c r="R224" s="80"/>
    </row>
    <row r="225" spans="6:18" s="27" customFormat="1" hidden="1" x14ac:dyDescent="0.2">
      <c r="F225" s="23"/>
      <c r="G225" s="23"/>
      <c r="H225" s="23"/>
      <c r="I225" s="23"/>
      <c r="J225" s="113"/>
      <c r="K225" s="113"/>
      <c r="L225" s="113"/>
      <c r="M225" s="113"/>
      <c r="N225" s="131"/>
      <c r="O225" s="131"/>
      <c r="P225" s="131"/>
      <c r="Q225" s="113"/>
      <c r="R225" s="80"/>
    </row>
    <row r="226" spans="6:18" s="27" customFormat="1" hidden="1" x14ac:dyDescent="0.2">
      <c r="F226" s="23"/>
      <c r="G226" s="23"/>
      <c r="H226" s="23"/>
      <c r="I226" s="23"/>
      <c r="J226" s="113"/>
      <c r="K226" s="113"/>
      <c r="L226" s="113"/>
      <c r="M226" s="113"/>
      <c r="N226" s="131"/>
      <c r="O226" s="131"/>
      <c r="P226" s="131"/>
      <c r="Q226" s="113"/>
      <c r="R226" s="80"/>
    </row>
    <row r="227" spans="6:18" s="27" customFormat="1" hidden="1" x14ac:dyDescent="0.2">
      <c r="F227" s="23"/>
      <c r="G227" s="23"/>
      <c r="H227" s="23"/>
      <c r="I227" s="23"/>
      <c r="J227" s="113"/>
      <c r="K227" s="113"/>
      <c r="L227" s="113"/>
      <c r="M227" s="113"/>
      <c r="N227" s="131"/>
      <c r="O227" s="131"/>
      <c r="P227" s="131"/>
      <c r="Q227" s="113"/>
      <c r="R227" s="80"/>
    </row>
    <row r="228" spans="6:18" s="27" customFormat="1" hidden="1" x14ac:dyDescent="0.2">
      <c r="F228" s="23"/>
      <c r="G228" s="23"/>
      <c r="H228" s="23"/>
      <c r="I228" s="23"/>
      <c r="J228" s="113"/>
      <c r="K228" s="113"/>
      <c r="L228" s="113"/>
      <c r="M228" s="113"/>
      <c r="N228" s="131"/>
      <c r="O228" s="131"/>
      <c r="P228" s="131"/>
      <c r="Q228" s="113"/>
      <c r="R228" s="80"/>
    </row>
    <row r="229" spans="6:18" s="27" customFormat="1" hidden="1" x14ac:dyDescent="0.2">
      <c r="F229" s="23"/>
      <c r="G229" s="23"/>
      <c r="H229" s="23"/>
      <c r="I229" s="23"/>
      <c r="J229" s="113"/>
      <c r="K229" s="113"/>
      <c r="L229" s="113"/>
      <c r="M229" s="113"/>
      <c r="N229" s="131"/>
      <c r="O229" s="131"/>
      <c r="P229" s="131"/>
      <c r="Q229" s="113"/>
      <c r="R229" s="80"/>
    </row>
    <row r="230" spans="6:18" s="27" customFormat="1" hidden="1" x14ac:dyDescent="0.2">
      <c r="F230" s="23"/>
      <c r="G230" s="23"/>
      <c r="H230" s="23"/>
      <c r="I230" s="23"/>
      <c r="J230" s="113"/>
      <c r="K230" s="113"/>
      <c r="L230" s="113"/>
      <c r="M230" s="113"/>
      <c r="N230" s="131"/>
      <c r="O230" s="131"/>
      <c r="P230" s="131"/>
      <c r="Q230" s="113"/>
      <c r="R230" s="80"/>
    </row>
    <row r="231" spans="6:18" s="27" customFormat="1" hidden="1" x14ac:dyDescent="0.2">
      <c r="F231" s="23"/>
      <c r="G231" s="23"/>
      <c r="H231" s="23"/>
      <c r="I231" s="23"/>
      <c r="J231" s="113"/>
      <c r="K231" s="113"/>
      <c r="L231" s="113"/>
      <c r="M231" s="113"/>
      <c r="N231" s="131"/>
      <c r="O231" s="131"/>
      <c r="P231" s="131"/>
      <c r="Q231" s="113"/>
      <c r="R231" s="80"/>
    </row>
    <row r="232" spans="6:18" s="27" customFormat="1" hidden="1" x14ac:dyDescent="0.2">
      <c r="F232" s="23"/>
      <c r="G232" s="23"/>
      <c r="H232" s="23"/>
      <c r="I232" s="23"/>
      <c r="J232" s="113"/>
      <c r="K232" s="113"/>
      <c r="L232" s="113"/>
      <c r="M232" s="113"/>
      <c r="N232" s="131"/>
      <c r="O232" s="131"/>
      <c r="P232" s="131"/>
      <c r="Q232" s="113"/>
      <c r="R232" s="80"/>
    </row>
    <row r="233" spans="6:18" s="27" customFormat="1" hidden="1" x14ac:dyDescent="0.2">
      <c r="F233" s="23"/>
      <c r="G233" s="23"/>
      <c r="H233" s="23"/>
      <c r="I233" s="23"/>
      <c r="J233" s="113"/>
      <c r="K233" s="113"/>
      <c r="L233" s="113"/>
      <c r="M233" s="113"/>
      <c r="N233" s="131"/>
      <c r="O233" s="131"/>
      <c r="P233" s="131"/>
      <c r="Q233" s="113"/>
      <c r="R233" s="80"/>
    </row>
    <row r="234" spans="6:18" s="27" customFormat="1" hidden="1" x14ac:dyDescent="0.2">
      <c r="F234" s="23"/>
      <c r="G234" s="23"/>
      <c r="H234" s="23"/>
      <c r="I234" s="23"/>
      <c r="J234" s="113"/>
      <c r="K234" s="113"/>
      <c r="L234" s="113"/>
      <c r="M234" s="113"/>
      <c r="N234" s="131"/>
      <c r="O234" s="131"/>
      <c r="P234" s="131"/>
      <c r="Q234" s="113"/>
      <c r="R234" s="80"/>
    </row>
    <row r="235" spans="6:18" s="27" customFormat="1" hidden="1" x14ac:dyDescent="0.2">
      <c r="F235" s="23"/>
      <c r="G235" s="23"/>
      <c r="H235" s="23"/>
      <c r="I235" s="23"/>
      <c r="J235" s="113"/>
      <c r="K235" s="113"/>
      <c r="L235" s="113"/>
      <c r="M235" s="113"/>
      <c r="N235" s="131"/>
      <c r="O235" s="131"/>
      <c r="P235" s="131"/>
      <c r="Q235" s="113"/>
      <c r="R235" s="80"/>
    </row>
    <row r="236" spans="6:18" s="27" customFormat="1" hidden="1" x14ac:dyDescent="0.2">
      <c r="F236" s="23"/>
      <c r="G236" s="23"/>
      <c r="H236" s="23"/>
      <c r="I236" s="23"/>
      <c r="J236" s="113"/>
      <c r="K236" s="113"/>
      <c r="L236" s="113"/>
      <c r="M236" s="113"/>
      <c r="N236" s="131"/>
      <c r="O236" s="131"/>
      <c r="P236" s="131"/>
      <c r="Q236" s="113"/>
      <c r="R236" s="80"/>
    </row>
    <row r="237" spans="6:18" s="27" customFormat="1" hidden="1" x14ac:dyDescent="0.2">
      <c r="F237" s="23"/>
      <c r="G237" s="23"/>
      <c r="H237" s="23"/>
      <c r="I237" s="23"/>
      <c r="J237" s="113"/>
      <c r="K237" s="113"/>
      <c r="L237" s="113"/>
      <c r="M237" s="113"/>
      <c r="N237" s="131"/>
      <c r="O237" s="131"/>
      <c r="P237" s="131"/>
      <c r="Q237" s="113"/>
      <c r="R237" s="80"/>
    </row>
    <row r="238" spans="6:18" s="27" customFormat="1" hidden="1" x14ac:dyDescent="0.2">
      <c r="F238" s="23"/>
      <c r="G238" s="23"/>
      <c r="H238" s="23"/>
      <c r="I238" s="23"/>
      <c r="J238" s="113"/>
      <c r="K238" s="113"/>
      <c r="L238" s="113"/>
      <c r="M238" s="113"/>
      <c r="N238" s="131"/>
      <c r="O238" s="131"/>
      <c r="P238" s="131"/>
      <c r="Q238" s="113"/>
      <c r="R238" s="80"/>
    </row>
    <row r="239" spans="6:18" s="27" customFormat="1" hidden="1" x14ac:dyDescent="0.2">
      <c r="F239" s="23"/>
      <c r="G239" s="23"/>
      <c r="H239" s="23"/>
      <c r="I239" s="23"/>
      <c r="J239" s="113"/>
      <c r="K239" s="113"/>
      <c r="L239" s="113"/>
      <c r="M239" s="113"/>
      <c r="N239" s="131"/>
      <c r="O239" s="131"/>
      <c r="P239" s="131"/>
      <c r="Q239" s="113"/>
      <c r="R239" s="80"/>
    </row>
    <row r="240" spans="6:18" s="27" customFormat="1" hidden="1" x14ac:dyDescent="0.2">
      <c r="F240" s="23"/>
      <c r="G240" s="23"/>
      <c r="H240" s="23"/>
      <c r="I240" s="23"/>
      <c r="J240" s="113"/>
      <c r="K240" s="113"/>
      <c r="L240" s="113"/>
      <c r="M240" s="113"/>
      <c r="N240" s="131"/>
      <c r="O240" s="131"/>
      <c r="P240" s="131"/>
      <c r="Q240" s="113"/>
      <c r="R240" s="80"/>
    </row>
    <row r="241" spans="6:18" s="27" customFormat="1" hidden="1" x14ac:dyDescent="0.2">
      <c r="F241" s="23"/>
      <c r="G241" s="23"/>
      <c r="H241" s="23"/>
      <c r="I241" s="23"/>
      <c r="J241" s="113"/>
      <c r="K241" s="113"/>
      <c r="L241" s="113"/>
      <c r="M241" s="113"/>
      <c r="N241" s="131"/>
      <c r="O241" s="131"/>
      <c r="P241" s="131"/>
      <c r="Q241" s="113"/>
      <c r="R241" s="80"/>
    </row>
    <row r="242" spans="6:18" s="27" customFormat="1" hidden="1" x14ac:dyDescent="0.2">
      <c r="F242" s="23"/>
      <c r="G242" s="23"/>
      <c r="H242" s="23"/>
      <c r="I242" s="23"/>
      <c r="J242" s="113"/>
      <c r="K242" s="113"/>
      <c r="L242" s="113"/>
      <c r="M242" s="113"/>
      <c r="N242" s="131"/>
      <c r="O242" s="131"/>
      <c r="P242" s="131"/>
      <c r="Q242" s="113"/>
      <c r="R242" s="80"/>
    </row>
    <row r="243" spans="6:18" s="27" customFormat="1" hidden="1" x14ac:dyDescent="0.2">
      <c r="F243" s="23"/>
      <c r="G243" s="23"/>
      <c r="H243" s="23"/>
      <c r="I243" s="23"/>
      <c r="J243" s="113"/>
      <c r="K243" s="113"/>
      <c r="L243" s="113"/>
      <c r="M243" s="113"/>
      <c r="N243" s="131"/>
      <c r="O243" s="131"/>
      <c r="P243" s="131"/>
      <c r="Q243" s="113"/>
      <c r="R243" s="80"/>
    </row>
    <row r="244" spans="6:18" s="27" customFormat="1" hidden="1" x14ac:dyDescent="0.2">
      <c r="F244" s="23"/>
      <c r="G244" s="23"/>
      <c r="H244" s="23"/>
      <c r="I244" s="23"/>
      <c r="J244" s="113"/>
      <c r="K244" s="113"/>
      <c r="L244" s="113"/>
      <c r="M244" s="113"/>
      <c r="N244" s="131"/>
      <c r="O244" s="131"/>
      <c r="P244" s="131"/>
      <c r="Q244" s="113"/>
      <c r="R244" s="80"/>
    </row>
    <row r="245" spans="6:18" s="27" customFormat="1" hidden="1" x14ac:dyDescent="0.2">
      <c r="F245" s="23"/>
      <c r="G245" s="23"/>
      <c r="H245" s="23"/>
      <c r="I245" s="23"/>
      <c r="J245" s="113"/>
      <c r="K245" s="113"/>
      <c r="L245" s="113"/>
      <c r="M245" s="113"/>
      <c r="N245" s="131"/>
      <c r="O245" s="131"/>
      <c r="P245" s="131"/>
      <c r="Q245" s="113"/>
      <c r="R245" s="80"/>
    </row>
    <row r="246" spans="6:18" s="27" customFormat="1" hidden="1" x14ac:dyDescent="0.2">
      <c r="F246" s="23"/>
      <c r="G246" s="23"/>
      <c r="H246" s="23"/>
      <c r="I246" s="23"/>
      <c r="J246" s="113"/>
      <c r="K246" s="113"/>
      <c r="L246" s="113"/>
      <c r="M246" s="113"/>
      <c r="N246" s="131"/>
      <c r="O246" s="131"/>
      <c r="P246" s="131"/>
      <c r="Q246" s="113"/>
      <c r="R246" s="80"/>
    </row>
    <row r="247" spans="6:18" s="27" customFormat="1" hidden="1" x14ac:dyDescent="0.2">
      <c r="F247" s="23"/>
      <c r="G247" s="23"/>
      <c r="H247" s="23"/>
      <c r="I247" s="23"/>
      <c r="J247" s="113"/>
      <c r="K247" s="113"/>
      <c r="L247" s="113"/>
      <c r="M247" s="113"/>
      <c r="N247" s="131"/>
      <c r="O247" s="131"/>
      <c r="P247" s="131"/>
      <c r="Q247" s="113"/>
      <c r="R247" s="80"/>
    </row>
    <row r="248" spans="6:18" s="27" customFormat="1" hidden="1" x14ac:dyDescent="0.2">
      <c r="F248" s="23"/>
      <c r="G248" s="23"/>
      <c r="H248" s="23"/>
      <c r="I248" s="23"/>
      <c r="J248" s="113"/>
      <c r="K248" s="113"/>
      <c r="L248" s="113"/>
      <c r="M248" s="113"/>
      <c r="N248" s="131"/>
      <c r="O248" s="131"/>
      <c r="P248" s="131"/>
      <c r="Q248" s="113"/>
      <c r="R248" s="80"/>
    </row>
    <row r="249" spans="6:18" s="27" customFormat="1" hidden="1" x14ac:dyDescent="0.2">
      <c r="F249" s="23"/>
      <c r="G249" s="23"/>
      <c r="H249" s="23"/>
      <c r="I249" s="23"/>
      <c r="J249" s="113"/>
      <c r="K249" s="113"/>
      <c r="L249" s="113"/>
      <c r="M249" s="113"/>
      <c r="N249" s="131"/>
      <c r="O249" s="131"/>
      <c r="P249" s="131"/>
      <c r="Q249" s="113"/>
      <c r="R249" s="80"/>
    </row>
    <row r="250" spans="6:18" s="27" customFormat="1" hidden="1" x14ac:dyDescent="0.2">
      <c r="F250" s="23"/>
      <c r="G250" s="23"/>
      <c r="H250" s="23"/>
      <c r="I250" s="23"/>
      <c r="J250" s="113"/>
      <c r="K250" s="113"/>
      <c r="L250" s="113"/>
      <c r="M250" s="113"/>
      <c r="N250" s="131"/>
      <c r="O250" s="131"/>
      <c r="P250" s="131"/>
      <c r="Q250" s="113"/>
      <c r="R250" s="80"/>
    </row>
    <row r="251" spans="6:18" s="27" customFormat="1" hidden="1" x14ac:dyDescent="0.2">
      <c r="F251" s="23"/>
      <c r="G251" s="23"/>
      <c r="H251" s="23"/>
      <c r="I251" s="23"/>
      <c r="J251" s="113"/>
      <c r="K251" s="113"/>
      <c r="L251" s="113"/>
      <c r="M251" s="113"/>
      <c r="N251" s="131"/>
      <c r="O251" s="131"/>
      <c r="P251" s="131"/>
      <c r="Q251" s="113"/>
      <c r="R251" s="80"/>
    </row>
    <row r="252" spans="6:18" s="27" customFormat="1" hidden="1" x14ac:dyDescent="0.2">
      <c r="F252" s="23"/>
      <c r="G252" s="23"/>
      <c r="H252" s="23"/>
      <c r="I252" s="23"/>
      <c r="J252" s="113"/>
      <c r="K252" s="113"/>
      <c r="L252" s="113"/>
      <c r="M252" s="113"/>
      <c r="N252" s="131"/>
      <c r="O252" s="131"/>
      <c r="P252" s="131"/>
      <c r="Q252" s="113"/>
      <c r="R252" s="80"/>
    </row>
    <row r="253" spans="6:18" s="27" customFormat="1" hidden="1" x14ac:dyDescent="0.2">
      <c r="F253" s="23"/>
      <c r="G253" s="23"/>
      <c r="H253" s="23"/>
      <c r="I253" s="23"/>
      <c r="J253" s="113"/>
      <c r="K253" s="113"/>
      <c r="L253" s="113"/>
      <c r="M253" s="113"/>
      <c r="N253" s="131"/>
      <c r="O253" s="131"/>
      <c r="P253" s="131"/>
      <c r="Q253" s="113"/>
      <c r="R253" s="80"/>
    </row>
    <row r="254" spans="6:18" s="27" customFormat="1" hidden="1" x14ac:dyDescent="0.2">
      <c r="F254" s="23"/>
      <c r="G254" s="23"/>
      <c r="H254" s="23"/>
      <c r="I254" s="23"/>
      <c r="J254" s="113"/>
      <c r="K254" s="113"/>
      <c r="L254" s="113"/>
      <c r="M254" s="113"/>
      <c r="N254" s="131"/>
      <c r="O254" s="131"/>
      <c r="P254" s="131"/>
      <c r="Q254" s="113"/>
      <c r="R254" s="80"/>
    </row>
    <row r="255" spans="6:18" s="27" customFormat="1" hidden="1" x14ac:dyDescent="0.2">
      <c r="F255" s="23"/>
      <c r="G255" s="23"/>
      <c r="H255" s="23"/>
      <c r="I255" s="23"/>
      <c r="J255" s="113"/>
      <c r="K255" s="113"/>
      <c r="L255" s="113"/>
      <c r="M255" s="113"/>
      <c r="N255" s="131"/>
      <c r="O255" s="131"/>
      <c r="P255" s="131"/>
      <c r="Q255" s="113"/>
      <c r="R255" s="80"/>
    </row>
    <row r="256" spans="6:18" s="27" customFormat="1" hidden="1" x14ac:dyDescent="0.2">
      <c r="F256" s="23"/>
      <c r="G256" s="23"/>
      <c r="H256" s="23"/>
      <c r="I256" s="23"/>
      <c r="J256" s="113"/>
      <c r="K256" s="113"/>
      <c r="L256" s="113"/>
      <c r="M256" s="113"/>
      <c r="N256" s="131"/>
      <c r="O256" s="131"/>
      <c r="P256" s="131"/>
      <c r="Q256" s="113"/>
      <c r="R256" s="80"/>
    </row>
    <row r="257" spans="6:18" s="27" customFormat="1" hidden="1" x14ac:dyDescent="0.2">
      <c r="F257" s="23"/>
      <c r="G257" s="23"/>
      <c r="H257" s="23"/>
      <c r="I257" s="23"/>
      <c r="J257" s="113"/>
      <c r="K257" s="113"/>
      <c r="L257" s="113"/>
      <c r="M257" s="113"/>
      <c r="N257" s="131"/>
      <c r="O257" s="131"/>
      <c r="P257" s="131"/>
      <c r="Q257" s="113"/>
      <c r="R257" s="80"/>
    </row>
    <row r="258" spans="6:18" s="27" customFormat="1" hidden="1" x14ac:dyDescent="0.2">
      <c r="F258" s="23"/>
      <c r="G258" s="23"/>
      <c r="H258" s="23"/>
      <c r="I258" s="23"/>
      <c r="J258" s="113"/>
      <c r="K258" s="113"/>
      <c r="L258" s="113"/>
      <c r="M258" s="113"/>
      <c r="N258" s="131"/>
      <c r="O258" s="131"/>
      <c r="P258" s="131"/>
      <c r="Q258" s="113"/>
      <c r="R258" s="80"/>
    </row>
    <row r="259" spans="6:18" s="27" customFormat="1" hidden="1" x14ac:dyDescent="0.2">
      <c r="F259" s="23"/>
      <c r="G259" s="23"/>
      <c r="H259" s="23"/>
      <c r="I259" s="23"/>
      <c r="J259" s="113"/>
      <c r="K259" s="113"/>
      <c r="L259" s="113"/>
      <c r="M259" s="113"/>
      <c r="N259" s="131"/>
      <c r="O259" s="131"/>
      <c r="P259" s="131"/>
      <c r="Q259" s="113"/>
      <c r="R259" s="80"/>
    </row>
    <row r="260" spans="6:18" s="27" customFormat="1" hidden="1" x14ac:dyDescent="0.2">
      <c r="F260" s="23"/>
      <c r="G260" s="23"/>
      <c r="H260" s="23"/>
      <c r="I260" s="23"/>
      <c r="J260" s="113"/>
      <c r="K260" s="113"/>
      <c r="L260" s="113"/>
      <c r="M260" s="113"/>
      <c r="N260" s="131"/>
      <c r="O260" s="131"/>
      <c r="P260" s="131"/>
      <c r="Q260" s="113"/>
      <c r="R260" s="80"/>
    </row>
    <row r="261" spans="6:18" s="27" customFormat="1" hidden="1" x14ac:dyDescent="0.2">
      <c r="F261" s="23"/>
      <c r="G261" s="23"/>
      <c r="H261" s="23"/>
      <c r="I261" s="23"/>
      <c r="J261" s="113"/>
      <c r="K261" s="113"/>
      <c r="L261" s="113"/>
      <c r="M261" s="113"/>
      <c r="N261" s="131"/>
      <c r="O261" s="131"/>
      <c r="P261" s="131"/>
      <c r="Q261" s="113"/>
      <c r="R261" s="80"/>
    </row>
    <row r="262" spans="6:18" s="27" customFormat="1" hidden="1" x14ac:dyDescent="0.2">
      <c r="F262" s="23"/>
      <c r="G262" s="23"/>
      <c r="H262" s="23"/>
      <c r="I262" s="23"/>
      <c r="J262" s="113"/>
      <c r="K262" s="113"/>
      <c r="L262" s="113"/>
      <c r="M262" s="113"/>
      <c r="N262" s="131"/>
      <c r="O262" s="131"/>
      <c r="P262" s="131"/>
      <c r="Q262" s="113"/>
      <c r="R262" s="80"/>
    </row>
    <row r="263" spans="6:18" s="27" customFormat="1" hidden="1" x14ac:dyDescent="0.2">
      <c r="F263" s="23"/>
      <c r="G263" s="23"/>
      <c r="H263" s="23"/>
      <c r="I263" s="23"/>
      <c r="J263" s="113"/>
      <c r="K263" s="113"/>
      <c r="L263" s="113"/>
      <c r="M263" s="113"/>
      <c r="N263" s="131"/>
      <c r="O263" s="131"/>
      <c r="P263" s="131"/>
      <c r="Q263" s="113"/>
      <c r="R263" s="80"/>
    </row>
    <row r="264" spans="6:18" s="27" customFormat="1" hidden="1" x14ac:dyDescent="0.2">
      <c r="F264" s="23"/>
      <c r="G264" s="23"/>
      <c r="H264" s="23"/>
      <c r="I264" s="23"/>
      <c r="J264" s="113"/>
      <c r="K264" s="113"/>
      <c r="L264" s="113"/>
      <c r="M264" s="113"/>
      <c r="N264" s="131"/>
      <c r="O264" s="131"/>
      <c r="P264" s="131"/>
      <c r="Q264" s="113"/>
      <c r="R264" s="80"/>
    </row>
    <row r="265" spans="6:18" s="27" customFormat="1" hidden="1" x14ac:dyDescent="0.2">
      <c r="F265" s="23"/>
      <c r="G265" s="23"/>
      <c r="H265" s="23"/>
      <c r="I265" s="23"/>
      <c r="J265" s="113"/>
      <c r="K265" s="113"/>
      <c r="L265" s="113"/>
      <c r="M265" s="113"/>
      <c r="N265" s="131"/>
      <c r="O265" s="131"/>
      <c r="P265" s="131"/>
      <c r="Q265" s="113"/>
      <c r="R265" s="80"/>
    </row>
    <row r="266" spans="6:18" s="27" customFormat="1" hidden="1" x14ac:dyDescent="0.2">
      <c r="F266" s="23"/>
      <c r="G266" s="23"/>
      <c r="H266" s="23"/>
      <c r="I266" s="23"/>
      <c r="J266" s="113"/>
      <c r="K266" s="113"/>
      <c r="L266" s="113"/>
      <c r="M266" s="113"/>
      <c r="N266" s="131"/>
      <c r="O266" s="131"/>
      <c r="P266" s="131"/>
      <c r="Q266" s="113"/>
      <c r="R266" s="80"/>
    </row>
    <row r="267" spans="6:18" s="27" customFormat="1" hidden="1" x14ac:dyDescent="0.2">
      <c r="F267" s="23"/>
      <c r="G267" s="23"/>
      <c r="H267" s="23"/>
      <c r="I267" s="23"/>
      <c r="J267" s="113"/>
      <c r="K267" s="113"/>
      <c r="L267" s="113"/>
      <c r="M267" s="113"/>
      <c r="N267" s="131"/>
      <c r="O267" s="131"/>
      <c r="P267" s="131"/>
      <c r="Q267" s="113"/>
      <c r="R267" s="80"/>
    </row>
    <row r="268" spans="6:18" s="27" customFormat="1" hidden="1" x14ac:dyDescent="0.2">
      <c r="F268" s="23"/>
      <c r="G268" s="23"/>
      <c r="H268" s="23"/>
      <c r="I268" s="23"/>
      <c r="J268" s="113"/>
      <c r="K268" s="113"/>
      <c r="L268" s="113"/>
      <c r="M268" s="113"/>
      <c r="N268" s="131"/>
      <c r="O268" s="131"/>
      <c r="P268" s="131"/>
      <c r="Q268" s="113"/>
      <c r="R268" s="80"/>
    </row>
    <row r="269" spans="6:18" s="27" customFormat="1" hidden="1" x14ac:dyDescent="0.2">
      <c r="F269" s="23"/>
      <c r="G269" s="23"/>
      <c r="H269" s="23"/>
      <c r="I269" s="23"/>
      <c r="J269" s="113"/>
      <c r="K269" s="113"/>
      <c r="L269" s="113"/>
      <c r="M269" s="113"/>
      <c r="N269" s="131"/>
      <c r="O269" s="131"/>
      <c r="P269" s="131"/>
      <c r="Q269" s="113"/>
      <c r="R269" s="80"/>
    </row>
    <row r="270" spans="6:18" s="27" customFormat="1" hidden="1" x14ac:dyDescent="0.2">
      <c r="F270" s="23"/>
      <c r="G270" s="23"/>
      <c r="H270" s="23"/>
      <c r="I270" s="23"/>
      <c r="J270" s="113"/>
      <c r="K270" s="113"/>
      <c r="L270" s="113"/>
      <c r="M270" s="113"/>
      <c r="N270" s="131"/>
      <c r="O270" s="131"/>
      <c r="P270" s="131"/>
      <c r="Q270" s="113"/>
      <c r="R270" s="80"/>
    </row>
    <row r="271" spans="6:18" s="27" customFormat="1" hidden="1" x14ac:dyDescent="0.2">
      <c r="F271" s="23"/>
      <c r="G271" s="23"/>
      <c r="H271" s="23"/>
      <c r="I271" s="23"/>
      <c r="J271" s="113"/>
      <c r="K271" s="113"/>
      <c r="L271" s="113"/>
      <c r="M271" s="113"/>
      <c r="N271" s="131"/>
      <c r="O271" s="131"/>
      <c r="P271" s="131"/>
      <c r="Q271" s="113"/>
      <c r="R271" s="80"/>
    </row>
    <row r="272" spans="6:18" s="27" customFormat="1" hidden="1" x14ac:dyDescent="0.2">
      <c r="F272" s="23"/>
      <c r="G272" s="23"/>
      <c r="H272" s="23"/>
      <c r="I272" s="23"/>
      <c r="J272" s="113"/>
      <c r="K272" s="113"/>
      <c r="L272" s="113"/>
      <c r="M272" s="113"/>
      <c r="N272" s="131"/>
      <c r="O272" s="131"/>
      <c r="P272" s="131"/>
      <c r="Q272" s="113"/>
      <c r="R272" s="80"/>
    </row>
    <row r="273" spans="6:18" s="27" customFormat="1" hidden="1" x14ac:dyDescent="0.2">
      <c r="F273" s="23"/>
      <c r="G273" s="23"/>
      <c r="H273" s="23"/>
      <c r="I273" s="23"/>
      <c r="J273" s="113"/>
      <c r="K273" s="113"/>
      <c r="L273" s="113"/>
      <c r="M273" s="113"/>
      <c r="N273" s="131"/>
      <c r="O273" s="131"/>
      <c r="P273" s="131"/>
      <c r="Q273" s="113"/>
      <c r="R273" s="80"/>
    </row>
    <row r="274" spans="6:18" s="27" customFormat="1" hidden="1" x14ac:dyDescent="0.2">
      <c r="F274" s="23"/>
      <c r="G274" s="23"/>
      <c r="H274" s="23"/>
      <c r="I274" s="23"/>
      <c r="J274" s="113"/>
      <c r="K274" s="113"/>
      <c r="L274" s="113"/>
      <c r="M274" s="113"/>
      <c r="N274" s="131"/>
      <c r="O274" s="131"/>
      <c r="P274" s="131"/>
      <c r="Q274" s="113"/>
      <c r="R274" s="80"/>
    </row>
    <row r="275" spans="6:18" s="27" customFormat="1" hidden="1" x14ac:dyDescent="0.2">
      <c r="F275" s="23"/>
      <c r="G275" s="23"/>
      <c r="H275" s="23"/>
      <c r="I275" s="23"/>
      <c r="J275" s="113"/>
      <c r="K275" s="113"/>
      <c r="L275" s="113"/>
      <c r="M275" s="113"/>
      <c r="N275" s="131"/>
      <c r="O275" s="131"/>
      <c r="P275" s="131"/>
      <c r="Q275" s="113"/>
      <c r="R275" s="80"/>
    </row>
    <row r="276" spans="6:18" s="27" customFormat="1" hidden="1" x14ac:dyDescent="0.2">
      <c r="F276" s="23"/>
      <c r="G276" s="23"/>
      <c r="H276" s="23"/>
      <c r="I276" s="23"/>
      <c r="J276" s="113"/>
      <c r="K276" s="113"/>
      <c r="L276" s="113"/>
      <c r="M276" s="113"/>
      <c r="N276" s="131"/>
      <c r="O276" s="131"/>
      <c r="P276" s="131"/>
      <c r="Q276" s="113"/>
      <c r="R276" s="80"/>
    </row>
    <row r="277" spans="6:18" s="27" customFormat="1" hidden="1" x14ac:dyDescent="0.2">
      <c r="F277" s="23"/>
      <c r="G277" s="23"/>
      <c r="H277" s="23"/>
      <c r="I277" s="23"/>
      <c r="J277" s="113"/>
      <c r="K277" s="113"/>
      <c r="L277" s="113"/>
      <c r="M277" s="113"/>
      <c r="N277" s="131"/>
      <c r="O277" s="131"/>
      <c r="P277" s="131"/>
      <c r="Q277" s="113"/>
      <c r="R277" s="80"/>
    </row>
    <row r="278" spans="6:18" s="27" customFormat="1" hidden="1" x14ac:dyDescent="0.2">
      <c r="F278" s="23"/>
      <c r="G278" s="23"/>
      <c r="H278" s="23"/>
      <c r="I278" s="23"/>
      <c r="J278" s="113"/>
      <c r="K278" s="113"/>
      <c r="L278" s="113"/>
      <c r="M278" s="113"/>
      <c r="N278" s="131"/>
      <c r="O278" s="131"/>
      <c r="P278" s="131"/>
      <c r="Q278" s="113"/>
      <c r="R278" s="80"/>
    </row>
    <row r="279" spans="6:18" s="27" customFormat="1" hidden="1" x14ac:dyDescent="0.2">
      <c r="F279" s="23"/>
      <c r="G279" s="23"/>
      <c r="H279" s="23"/>
      <c r="I279" s="23"/>
      <c r="J279" s="113"/>
      <c r="K279" s="113"/>
      <c r="L279" s="113"/>
      <c r="M279" s="113"/>
      <c r="N279" s="131"/>
      <c r="O279" s="131"/>
      <c r="P279" s="131"/>
      <c r="Q279" s="113"/>
      <c r="R279" s="80"/>
    </row>
    <row r="280" spans="6:18" s="27" customFormat="1" hidden="1" x14ac:dyDescent="0.2">
      <c r="F280" s="23"/>
      <c r="G280" s="23"/>
      <c r="H280" s="23"/>
      <c r="I280" s="23"/>
      <c r="J280" s="113"/>
      <c r="K280" s="113"/>
      <c r="L280" s="113"/>
      <c r="M280" s="113"/>
      <c r="N280" s="131"/>
      <c r="O280" s="131"/>
      <c r="P280" s="131"/>
      <c r="Q280" s="113"/>
      <c r="R280" s="80"/>
    </row>
    <row r="281" spans="6:18" s="27" customFormat="1" hidden="1" x14ac:dyDescent="0.2">
      <c r="F281" s="23"/>
      <c r="G281" s="23"/>
      <c r="H281" s="23"/>
      <c r="I281" s="23"/>
      <c r="J281" s="113"/>
      <c r="K281" s="113"/>
      <c r="L281" s="113"/>
      <c r="M281" s="113"/>
      <c r="N281" s="131"/>
      <c r="O281" s="131"/>
      <c r="P281" s="131"/>
      <c r="Q281" s="113"/>
      <c r="R281" s="80"/>
    </row>
    <row r="282" spans="6:18" s="27" customFormat="1" hidden="1" x14ac:dyDescent="0.2">
      <c r="F282" s="23"/>
      <c r="G282" s="23"/>
      <c r="H282" s="23"/>
      <c r="I282" s="23"/>
      <c r="J282" s="113"/>
      <c r="K282" s="113"/>
      <c r="L282" s="113"/>
      <c r="M282" s="113"/>
      <c r="N282" s="131"/>
      <c r="O282" s="131"/>
      <c r="P282" s="131"/>
      <c r="Q282" s="113"/>
      <c r="R282" s="80"/>
    </row>
    <row r="283" spans="6:18" s="27" customFormat="1" hidden="1" x14ac:dyDescent="0.2">
      <c r="F283" s="23"/>
      <c r="G283" s="23"/>
      <c r="H283" s="23"/>
      <c r="I283" s="23"/>
      <c r="J283" s="113"/>
      <c r="K283" s="113"/>
      <c r="L283" s="113"/>
      <c r="M283" s="113"/>
      <c r="N283" s="131"/>
      <c r="O283" s="131"/>
      <c r="P283" s="131"/>
      <c r="Q283" s="113"/>
      <c r="R283" s="80"/>
    </row>
    <row r="284" spans="6:18" s="27" customFormat="1" hidden="1" x14ac:dyDescent="0.2">
      <c r="F284" s="23"/>
      <c r="G284" s="23"/>
      <c r="H284" s="23"/>
      <c r="I284" s="23"/>
      <c r="J284" s="113"/>
      <c r="K284" s="113"/>
      <c r="L284" s="113"/>
      <c r="M284" s="113"/>
      <c r="N284" s="131"/>
      <c r="O284" s="131"/>
      <c r="P284" s="131"/>
      <c r="Q284" s="113"/>
      <c r="R284" s="80"/>
    </row>
    <row r="285" spans="6:18" s="27" customFormat="1" hidden="1" x14ac:dyDescent="0.2">
      <c r="F285" s="23"/>
      <c r="G285" s="23"/>
      <c r="H285" s="23"/>
      <c r="I285" s="23"/>
      <c r="J285" s="113"/>
      <c r="K285" s="113"/>
      <c r="L285" s="113"/>
      <c r="M285" s="113"/>
      <c r="N285" s="131"/>
      <c r="O285" s="131"/>
      <c r="P285" s="131"/>
      <c r="Q285" s="113"/>
      <c r="R285" s="80"/>
    </row>
    <row r="286" spans="6:18" s="27" customFormat="1" hidden="1" x14ac:dyDescent="0.2">
      <c r="F286" s="23"/>
      <c r="G286" s="23"/>
      <c r="H286" s="23"/>
      <c r="I286" s="23"/>
      <c r="J286" s="113"/>
      <c r="K286" s="113"/>
      <c r="L286" s="113"/>
      <c r="M286" s="113"/>
      <c r="N286" s="131"/>
      <c r="O286" s="131"/>
      <c r="P286" s="131"/>
      <c r="Q286" s="113"/>
      <c r="R286" s="80"/>
    </row>
    <row r="287" spans="6:18" s="27" customFormat="1" hidden="1" x14ac:dyDescent="0.2">
      <c r="F287" s="23"/>
      <c r="G287" s="23"/>
      <c r="H287" s="23"/>
      <c r="I287" s="23"/>
      <c r="J287" s="113"/>
      <c r="K287" s="113"/>
      <c r="L287" s="113"/>
      <c r="M287" s="113"/>
      <c r="N287" s="131"/>
      <c r="O287" s="131"/>
      <c r="P287" s="131"/>
      <c r="Q287" s="113"/>
      <c r="R287" s="80"/>
    </row>
    <row r="288" spans="6:18" s="27" customFormat="1" hidden="1" x14ac:dyDescent="0.2">
      <c r="F288" s="23"/>
      <c r="G288" s="23"/>
      <c r="H288" s="23"/>
      <c r="I288" s="23"/>
      <c r="J288" s="113"/>
      <c r="K288" s="113"/>
      <c r="L288" s="113"/>
      <c r="M288" s="113"/>
      <c r="N288" s="131"/>
      <c r="O288" s="131"/>
      <c r="P288" s="131"/>
      <c r="Q288" s="113"/>
      <c r="R288" s="80"/>
    </row>
    <row r="289" spans="6:18" s="27" customFormat="1" hidden="1" x14ac:dyDescent="0.2">
      <c r="F289" s="23"/>
      <c r="G289" s="23"/>
      <c r="H289" s="23"/>
      <c r="I289" s="23"/>
      <c r="J289" s="113"/>
      <c r="K289" s="113"/>
      <c r="L289" s="113"/>
      <c r="M289" s="113"/>
      <c r="N289" s="131"/>
      <c r="O289" s="131"/>
      <c r="P289" s="131"/>
      <c r="Q289" s="113"/>
      <c r="R289" s="80"/>
    </row>
    <row r="290" spans="6:18" s="27" customFormat="1" hidden="1" x14ac:dyDescent="0.2">
      <c r="F290" s="23"/>
      <c r="G290" s="23"/>
      <c r="H290" s="23"/>
      <c r="I290" s="23"/>
      <c r="J290" s="113"/>
      <c r="K290" s="113"/>
      <c r="L290" s="113"/>
      <c r="M290" s="113"/>
      <c r="N290" s="131"/>
      <c r="O290" s="131"/>
      <c r="P290" s="131"/>
      <c r="Q290" s="113"/>
      <c r="R290" s="80"/>
    </row>
    <row r="291" spans="6:18" s="27" customFormat="1" hidden="1" x14ac:dyDescent="0.2">
      <c r="F291" s="23"/>
      <c r="G291" s="23"/>
      <c r="H291" s="23"/>
      <c r="I291" s="23"/>
      <c r="J291" s="113"/>
      <c r="K291" s="113"/>
      <c r="L291" s="113"/>
      <c r="M291" s="113"/>
      <c r="N291" s="131"/>
      <c r="O291" s="131"/>
      <c r="P291" s="131"/>
      <c r="Q291" s="113"/>
      <c r="R291" s="80"/>
    </row>
    <row r="292" spans="6:18" s="27" customFormat="1" hidden="1" x14ac:dyDescent="0.2">
      <c r="F292" s="23"/>
      <c r="G292" s="23"/>
      <c r="H292" s="23"/>
      <c r="I292" s="23"/>
      <c r="J292" s="113"/>
      <c r="K292" s="113"/>
      <c r="L292" s="113"/>
      <c r="M292" s="113"/>
      <c r="N292" s="131"/>
      <c r="O292" s="131"/>
      <c r="P292" s="131"/>
      <c r="Q292" s="113"/>
      <c r="R292" s="80"/>
    </row>
    <row r="293" spans="6:18" s="27" customFormat="1" hidden="1" x14ac:dyDescent="0.2">
      <c r="F293" s="23"/>
      <c r="G293" s="23"/>
      <c r="H293" s="23"/>
      <c r="I293" s="23"/>
      <c r="J293" s="113"/>
      <c r="K293" s="113"/>
      <c r="L293" s="113"/>
      <c r="M293" s="113"/>
      <c r="N293" s="131"/>
      <c r="O293" s="131"/>
      <c r="P293" s="131"/>
      <c r="Q293" s="113"/>
      <c r="R293" s="80"/>
    </row>
    <row r="294" spans="6:18" s="27" customFormat="1" hidden="1" x14ac:dyDescent="0.2">
      <c r="F294" s="23"/>
      <c r="G294" s="23"/>
      <c r="H294" s="23"/>
      <c r="I294" s="23"/>
      <c r="J294" s="113"/>
      <c r="K294" s="113"/>
      <c r="L294" s="113"/>
      <c r="M294" s="113"/>
      <c r="N294" s="131"/>
      <c r="O294" s="131"/>
      <c r="P294" s="131"/>
      <c r="Q294" s="113"/>
      <c r="R294" s="80"/>
    </row>
    <row r="295" spans="6:18" s="27" customFormat="1" hidden="1" x14ac:dyDescent="0.2">
      <c r="F295" s="23"/>
      <c r="G295" s="23"/>
      <c r="H295" s="23"/>
      <c r="I295" s="23"/>
      <c r="J295" s="113"/>
      <c r="K295" s="113"/>
      <c r="L295" s="113"/>
      <c r="M295" s="113"/>
      <c r="N295" s="131"/>
      <c r="O295" s="131"/>
      <c r="P295" s="131"/>
      <c r="Q295" s="113"/>
      <c r="R295" s="80"/>
    </row>
    <row r="296" spans="6:18" s="27" customFormat="1" hidden="1" x14ac:dyDescent="0.2">
      <c r="F296" s="23"/>
      <c r="G296" s="23"/>
      <c r="H296" s="23"/>
      <c r="I296" s="23"/>
      <c r="J296" s="113"/>
      <c r="K296" s="113"/>
      <c r="L296" s="113"/>
      <c r="M296" s="113"/>
      <c r="N296" s="131"/>
      <c r="O296" s="131"/>
      <c r="P296" s="131"/>
      <c r="Q296" s="113"/>
      <c r="R296" s="80"/>
    </row>
    <row r="297" spans="6:18" s="27" customFormat="1" hidden="1" x14ac:dyDescent="0.2">
      <c r="F297" s="23"/>
      <c r="G297" s="23"/>
      <c r="H297" s="23"/>
      <c r="I297" s="23"/>
      <c r="J297" s="113"/>
      <c r="K297" s="113"/>
      <c r="L297" s="113"/>
      <c r="M297" s="113"/>
      <c r="N297" s="131"/>
      <c r="O297" s="131"/>
      <c r="P297" s="131"/>
      <c r="Q297" s="113"/>
      <c r="R297" s="80"/>
    </row>
    <row r="298" spans="6:18" s="27" customFormat="1" hidden="1" x14ac:dyDescent="0.2">
      <c r="F298" s="23"/>
      <c r="G298" s="23"/>
      <c r="H298" s="23"/>
      <c r="I298" s="23"/>
      <c r="J298" s="113"/>
      <c r="K298" s="113"/>
      <c r="L298" s="113"/>
      <c r="M298" s="113"/>
      <c r="N298" s="131"/>
      <c r="O298" s="131"/>
      <c r="P298" s="131"/>
      <c r="Q298" s="113"/>
      <c r="R298" s="80"/>
    </row>
    <row r="299" spans="6:18" s="27" customFormat="1" hidden="1" x14ac:dyDescent="0.2">
      <c r="F299" s="23"/>
      <c r="G299" s="23"/>
      <c r="H299" s="23"/>
      <c r="I299" s="23"/>
      <c r="J299" s="113"/>
      <c r="K299" s="113"/>
      <c r="L299" s="113"/>
      <c r="M299" s="113"/>
      <c r="N299" s="131"/>
      <c r="O299" s="131"/>
      <c r="P299" s="131"/>
      <c r="Q299" s="113"/>
      <c r="R299" s="80"/>
    </row>
    <row r="300" spans="6:18" s="27" customFormat="1" hidden="1" x14ac:dyDescent="0.2">
      <c r="F300" s="23"/>
      <c r="G300" s="23"/>
      <c r="H300" s="23"/>
      <c r="I300" s="23"/>
      <c r="J300" s="113"/>
      <c r="K300" s="113"/>
      <c r="L300" s="113"/>
      <c r="M300" s="113"/>
      <c r="N300" s="131"/>
      <c r="O300" s="131"/>
      <c r="P300" s="131"/>
      <c r="Q300" s="113"/>
      <c r="R300" s="80"/>
    </row>
    <row r="301" spans="6:18" s="27" customFormat="1" hidden="1" x14ac:dyDescent="0.2">
      <c r="F301" s="23"/>
      <c r="G301" s="23"/>
      <c r="H301" s="23"/>
      <c r="I301" s="23"/>
      <c r="J301" s="113"/>
      <c r="K301" s="113"/>
      <c r="L301" s="113"/>
      <c r="M301" s="113"/>
      <c r="N301" s="131"/>
      <c r="O301" s="131"/>
      <c r="P301" s="131"/>
      <c r="Q301" s="113"/>
      <c r="R301" s="80"/>
    </row>
    <row r="302" spans="6:18" s="27" customFormat="1" hidden="1" x14ac:dyDescent="0.2">
      <c r="F302" s="23"/>
      <c r="G302" s="23"/>
      <c r="H302" s="23"/>
      <c r="I302" s="23"/>
      <c r="J302" s="113"/>
      <c r="K302" s="113"/>
      <c r="L302" s="113"/>
      <c r="M302" s="113"/>
      <c r="N302" s="131"/>
      <c r="O302" s="131"/>
      <c r="P302" s="131"/>
      <c r="Q302" s="113"/>
      <c r="R302" s="80"/>
    </row>
    <row r="303" spans="6:18" s="27" customFormat="1" hidden="1" x14ac:dyDescent="0.2">
      <c r="F303" s="23"/>
      <c r="G303" s="23"/>
      <c r="H303" s="23"/>
      <c r="I303" s="23"/>
      <c r="J303" s="113"/>
      <c r="K303" s="113"/>
      <c r="L303" s="113"/>
      <c r="M303" s="113"/>
      <c r="N303" s="131"/>
      <c r="O303" s="131"/>
      <c r="P303" s="131"/>
      <c r="Q303" s="113"/>
      <c r="R303" s="80"/>
    </row>
    <row r="304" spans="6:18" s="27" customFormat="1" hidden="1" x14ac:dyDescent="0.2">
      <c r="F304" s="23"/>
      <c r="G304" s="23"/>
      <c r="H304" s="23"/>
      <c r="I304" s="23"/>
      <c r="J304" s="113"/>
      <c r="K304" s="113"/>
      <c r="L304" s="113"/>
      <c r="M304" s="113"/>
      <c r="N304" s="131"/>
      <c r="O304" s="131"/>
      <c r="P304" s="131"/>
      <c r="Q304" s="113"/>
      <c r="R304" s="80"/>
    </row>
    <row r="305" spans="6:18" s="27" customFormat="1" hidden="1" x14ac:dyDescent="0.2">
      <c r="F305" s="23"/>
      <c r="G305" s="23"/>
      <c r="H305" s="23"/>
      <c r="I305" s="23"/>
      <c r="J305" s="113"/>
      <c r="K305" s="113"/>
      <c r="L305" s="113"/>
      <c r="M305" s="113"/>
      <c r="N305" s="131"/>
      <c r="O305" s="131"/>
      <c r="P305" s="131"/>
      <c r="Q305" s="113"/>
      <c r="R305" s="80"/>
    </row>
    <row r="306" spans="6:18" s="27" customFormat="1" hidden="1" x14ac:dyDescent="0.2">
      <c r="F306" s="23"/>
      <c r="G306" s="23"/>
      <c r="H306" s="23"/>
      <c r="I306" s="23"/>
      <c r="J306" s="113"/>
      <c r="K306" s="113"/>
      <c r="L306" s="113"/>
      <c r="M306" s="113"/>
      <c r="N306" s="131"/>
      <c r="O306" s="131"/>
      <c r="P306" s="131"/>
      <c r="Q306" s="113"/>
      <c r="R306" s="80"/>
    </row>
    <row r="307" spans="6:18" s="27" customFormat="1" hidden="1" x14ac:dyDescent="0.2">
      <c r="F307" s="23"/>
      <c r="G307" s="23"/>
      <c r="H307" s="23"/>
      <c r="I307" s="23"/>
      <c r="J307" s="113"/>
      <c r="K307" s="113"/>
      <c r="L307" s="113"/>
      <c r="M307" s="113"/>
      <c r="N307" s="131"/>
      <c r="O307" s="131"/>
      <c r="P307" s="131"/>
      <c r="Q307" s="113"/>
      <c r="R307" s="80"/>
    </row>
    <row r="308" spans="6:18" s="27" customFormat="1" hidden="1" x14ac:dyDescent="0.2">
      <c r="F308" s="23"/>
      <c r="G308" s="23"/>
      <c r="H308" s="23"/>
      <c r="I308" s="23"/>
      <c r="J308" s="113"/>
      <c r="K308" s="113"/>
      <c r="L308" s="113"/>
      <c r="M308" s="113"/>
      <c r="N308" s="131"/>
      <c r="O308" s="131"/>
      <c r="P308" s="131"/>
      <c r="Q308" s="113"/>
      <c r="R308" s="80"/>
    </row>
    <row r="309" spans="6:18" s="27" customFormat="1" hidden="1" x14ac:dyDescent="0.2">
      <c r="F309" s="23"/>
      <c r="G309" s="23"/>
      <c r="H309" s="23"/>
      <c r="I309" s="23"/>
      <c r="J309" s="113"/>
      <c r="K309" s="113"/>
      <c r="L309" s="113"/>
      <c r="M309" s="113"/>
      <c r="N309" s="131"/>
      <c r="O309" s="131"/>
      <c r="P309" s="131"/>
      <c r="Q309" s="113"/>
      <c r="R309" s="80"/>
    </row>
    <row r="310" spans="6:18" s="27" customFormat="1" hidden="1" x14ac:dyDescent="0.2">
      <c r="F310" s="23"/>
      <c r="G310" s="23"/>
      <c r="H310" s="23"/>
      <c r="I310" s="23"/>
      <c r="J310" s="113"/>
      <c r="K310" s="113"/>
      <c r="L310" s="113"/>
      <c r="M310" s="113"/>
      <c r="N310" s="131"/>
      <c r="O310" s="131"/>
      <c r="P310" s="131"/>
      <c r="Q310" s="113"/>
      <c r="R310" s="80"/>
    </row>
    <row r="311" spans="6:18" s="27" customFormat="1" hidden="1" x14ac:dyDescent="0.2">
      <c r="F311" s="23"/>
      <c r="G311" s="23"/>
      <c r="H311" s="23"/>
      <c r="I311" s="23"/>
      <c r="J311" s="113"/>
      <c r="K311" s="113"/>
      <c r="L311" s="113"/>
      <c r="M311" s="113"/>
      <c r="N311" s="131"/>
      <c r="O311" s="131"/>
      <c r="P311" s="131"/>
      <c r="Q311" s="113"/>
      <c r="R311" s="80"/>
    </row>
    <row r="312" spans="6:18" s="27" customFormat="1" hidden="1" x14ac:dyDescent="0.2">
      <c r="F312" s="23"/>
      <c r="G312" s="23"/>
      <c r="H312" s="23"/>
      <c r="I312" s="23"/>
      <c r="J312" s="113"/>
      <c r="K312" s="113"/>
      <c r="L312" s="113"/>
      <c r="M312" s="113"/>
      <c r="N312" s="131"/>
      <c r="O312" s="131"/>
      <c r="P312" s="131"/>
      <c r="Q312" s="113"/>
      <c r="R312" s="80"/>
    </row>
    <row r="313" spans="6:18" s="27" customFormat="1" hidden="1" x14ac:dyDescent="0.2">
      <c r="F313" s="23"/>
      <c r="G313" s="23"/>
      <c r="H313" s="23"/>
      <c r="I313" s="23"/>
      <c r="J313" s="113"/>
      <c r="K313" s="113"/>
      <c r="L313" s="113"/>
      <c r="M313" s="113"/>
      <c r="N313" s="131"/>
      <c r="O313" s="131"/>
      <c r="P313" s="131"/>
      <c r="Q313" s="113"/>
      <c r="R313" s="80"/>
    </row>
    <row r="314" spans="6:18" s="27" customFormat="1" hidden="1" x14ac:dyDescent="0.2">
      <c r="F314" s="23"/>
      <c r="G314" s="23"/>
      <c r="H314" s="23"/>
      <c r="I314" s="23"/>
      <c r="J314" s="113"/>
      <c r="K314" s="113"/>
      <c r="L314" s="113"/>
      <c r="M314" s="113"/>
      <c r="N314" s="131"/>
      <c r="O314" s="131"/>
      <c r="P314" s="131"/>
      <c r="Q314" s="113"/>
      <c r="R314" s="80"/>
    </row>
    <row r="315" spans="6:18" s="27" customFormat="1" hidden="1" x14ac:dyDescent="0.2">
      <c r="F315" s="23"/>
      <c r="G315" s="23"/>
      <c r="H315" s="23"/>
      <c r="I315" s="23"/>
      <c r="J315" s="113"/>
      <c r="K315" s="113"/>
      <c r="L315" s="113"/>
      <c r="M315" s="113"/>
      <c r="N315" s="131"/>
      <c r="O315" s="131"/>
      <c r="P315" s="131"/>
      <c r="Q315" s="113"/>
      <c r="R315" s="80"/>
    </row>
    <row r="316" spans="6:18" s="27" customFormat="1" hidden="1" x14ac:dyDescent="0.2">
      <c r="F316" s="23"/>
      <c r="G316" s="23"/>
      <c r="H316" s="23"/>
      <c r="I316" s="23"/>
      <c r="J316" s="113"/>
      <c r="K316" s="113"/>
      <c r="L316" s="113"/>
      <c r="M316" s="113"/>
      <c r="N316" s="131"/>
      <c r="O316" s="131"/>
      <c r="P316" s="131"/>
      <c r="Q316" s="113"/>
      <c r="R316" s="80"/>
    </row>
    <row r="317" spans="6:18" s="27" customFormat="1" hidden="1" x14ac:dyDescent="0.2">
      <c r="F317" s="23"/>
      <c r="G317" s="23"/>
      <c r="H317" s="23"/>
      <c r="I317" s="23"/>
      <c r="J317" s="113"/>
      <c r="K317" s="113"/>
      <c r="L317" s="113"/>
      <c r="M317" s="113"/>
      <c r="N317" s="131"/>
      <c r="O317" s="131"/>
      <c r="P317" s="131"/>
      <c r="Q317" s="113"/>
      <c r="R317" s="80"/>
    </row>
    <row r="318" spans="6:18" s="27" customFormat="1" hidden="1" x14ac:dyDescent="0.2">
      <c r="F318" s="23"/>
      <c r="G318" s="23"/>
      <c r="H318" s="23"/>
      <c r="I318" s="23"/>
      <c r="J318" s="113"/>
      <c r="K318" s="113"/>
      <c r="L318" s="113"/>
      <c r="M318" s="113"/>
      <c r="N318" s="131"/>
      <c r="O318" s="131"/>
      <c r="P318" s="131"/>
      <c r="Q318" s="113"/>
      <c r="R318" s="80"/>
    </row>
    <row r="319" spans="6:18" s="27" customFormat="1" hidden="1" x14ac:dyDescent="0.2">
      <c r="F319" s="23"/>
      <c r="G319" s="23"/>
      <c r="H319" s="23"/>
      <c r="I319" s="23"/>
      <c r="J319" s="113"/>
      <c r="K319" s="113"/>
      <c r="L319" s="113"/>
      <c r="M319" s="113"/>
      <c r="N319" s="131"/>
      <c r="O319" s="131"/>
      <c r="P319" s="131"/>
      <c r="Q319" s="113"/>
      <c r="R319" s="80"/>
    </row>
    <row r="320" spans="6:18" s="27" customFormat="1" hidden="1" x14ac:dyDescent="0.2">
      <c r="F320" s="23"/>
      <c r="G320" s="23"/>
      <c r="H320" s="23"/>
      <c r="I320" s="23"/>
      <c r="J320" s="113"/>
      <c r="K320" s="113"/>
      <c r="L320" s="113"/>
      <c r="M320" s="113"/>
      <c r="N320" s="131"/>
      <c r="O320" s="131"/>
      <c r="P320" s="131"/>
      <c r="Q320" s="113"/>
      <c r="R320" s="80"/>
    </row>
    <row r="321" spans="6:18" s="27" customFormat="1" hidden="1" x14ac:dyDescent="0.2">
      <c r="F321" s="23"/>
      <c r="G321" s="23"/>
      <c r="H321" s="23"/>
      <c r="I321" s="23"/>
      <c r="J321" s="113"/>
      <c r="K321" s="113"/>
      <c r="L321" s="113"/>
      <c r="M321" s="113"/>
      <c r="N321" s="131"/>
      <c r="O321" s="131"/>
      <c r="P321" s="131"/>
      <c r="Q321" s="113"/>
      <c r="R321" s="80"/>
    </row>
    <row r="322" spans="6:18" s="27" customFormat="1" hidden="1" x14ac:dyDescent="0.2">
      <c r="F322" s="23"/>
      <c r="G322" s="23"/>
      <c r="H322" s="23"/>
      <c r="I322" s="23"/>
      <c r="J322" s="113"/>
      <c r="K322" s="113"/>
      <c r="L322" s="113"/>
      <c r="M322" s="113"/>
      <c r="N322" s="131"/>
      <c r="O322" s="131"/>
      <c r="P322" s="131"/>
      <c r="Q322" s="113"/>
      <c r="R322" s="80"/>
    </row>
    <row r="323" spans="6:18" s="27" customFormat="1" hidden="1" x14ac:dyDescent="0.2">
      <c r="F323" s="23"/>
      <c r="G323" s="23"/>
      <c r="H323" s="23"/>
      <c r="I323" s="23"/>
      <c r="J323" s="113"/>
      <c r="K323" s="113"/>
      <c r="L323" s="113"/>
      <c r="M323" s="113"/>
      <c r="N323" s="131"/>
      <c r="O323" s="131"/>
      <c r="P323" s="131"/>
      <c r="Q323" s="113"/>
      <c r="R323" s="80"/>
    </row>
    <row r="324" spans="6:18" s="27" customFormat="1" hidden="1" x14ac:dyDescent="0.2">
      <c r="F324" s="23"/>
      <c r="G324" s="23"/>
      <c r="H324" s="23"/>
      <c r="I324" s="23"/>
      <c r="J324" s="113"/>
      <c r="K324" s="113"/>
      <c r="L324" s="113"/>
      <c r="M324" s="113"/>
      <c r="N324" s="131"/>
      <c r="O324" s="131"/>
      <c r="P324" s="131"/>
      <c r="Q324" s="113"/>
      <c r="R324" s="80"/>
    </row>
    <row r="325" spans="6:18" s="27" customFormat="1" hidden="1" x14ac:dyDescent="0.2">
      <c r="F325" s="23"/>
      <c r="G325" s="23"/>
      <c r="H325" s="23"/>
      <c r="I325" s="23"/>
      <c r="J325" s="113"/>
      <c r="K325" s="113"/>
      <c r="L325" s="113"/>
      <c r="M325" s="113"/>
      <c r="N325" s="131"/>
      <c r="O325" s="131"/>
      <c r="P325" s="131"/>
      <c r="Q325" s="113"/>
      <c r="R325" s="80"/>
    </row>
    <row r="326" spans="6:18" s="27" customFormat="1" hidden="1" x14ac:dyDescent="0.2">
      <c r="F326" s="23"/>
      <c r="G326" s="23"/>
      <c r="H326" s="23"/>
      <c r="I326" s="23"/>
      <c r="J326" s="113"/>
      <c r="K326" s="113"/>
      <c r="L326" s="113"/>
      <c r="M326" s="113"/>
      <c r="N326" s="131"/>
      <c r="O326" s="131"/>
      <c r="P326" s="131"/>
      <c r="Q326" s="113"/>
      <c r="R326" s="80"/>
    </row>
    <row r="327" spans="6:18" s="27" customFormat="1" hidden="1" x14ac:dyDescent="0.2">
      <c r="F327" s="23"/>
      <c r="G327" s="23"/>
      <c r="H327" s="23"/>
      <c r="I327" s="23"/>
      <c r="J327" s="113"/>
      <c r="K327" s="113"/>
      <c r="L327" s="113"/>
      <c r="M327" s="113"/>
      <c r="N327" s="131"/>
      <c r="O327" s="131"/>
      <c r="P327" s="131"/>
      <c r="Q327" s="113"/>
      <c r="R327" s="80"/>
    </row>
    <row r="328" spans="6:18" s="27" customFormat="1" hidden="1" x14ac:dyDescent="0.2">
      <c r="F328" s="23"/>
      <c r="G328" s="23"/>
      <c r="H328" s="23"/>
      <c r="I328" s="23"/>
      <c r="J328" s="113"/>
      <c r="K328" s="113"/>
      <c r="L328" s="113"/>
      <c r="M328" s="113"/>
      <c r="N328" s="131"/>
      <c r="O328" s="131"/>
      <c r="P328" s="131"/>
      <c r="Q328" s="113"/>
      <c r="R328" s="80"/>
    </row>
    <row r="329" spans="6:18" s="27" customFormat="1" hidden="1" x14ac:dyDescent="0.2">
      <c r="F329" s="23"/>
      <c r="G329" s="23"/>
      <c r="H329" s="23"/>
      <c r="I329" s="23"/>
      <c r="J329" s="113"/>
      <c r="K329" s="113"/>
      <c r="L329" s="113"/>
      <c r="M329" s="113"/>
      <c r="N329" s="131"/>
      <c r="O329" s="131"/>
      <c r="P329" s="131"/>
      <c r="Q329" s="113"/>
      <c r="R329" s="80"/>
    </row>
    <row r="330" spans="6:18" s="27" customFormat="1" hidden="1" x14ac:dyDescent="0.2">
      <c r="F330" s="23"/>
      <c r="G330" s="23"/>
      <c r="H330" s="23"/>
      <c r="I330" s="23"/>
      <c r="J330" s="113"/>
      <c r="K330" s="113"/>
      <c r="L330" s="113"/>
      <c r="M330" s="113"/>
      <c r="N330" s="131"/>
      <c r="O330" s="131"/>
      <c r="P330" s="131"/>
      <c r="Q330" s="113"/>
      <c r="R330" s="80"/>
    </row>
    <row r="331" spans="6:18" s="27" customFormat="1" hidden="1" x14ac:dyDescent="0.2">
      <c r="F331" s="23"/>
      <c r="G331" s="23"/>
      <c r="H331" s="23"/>
      <c r="I331" s="23"/>
      <c r="J331" s="113"/>
      <c r="K331" s="113"/>
      <c r="L331" s="113"/>
      <c r="M331" s="113"/>
      <c r="N331" s="131"/>
      <c r="O331" s="131"/>
      <c r="P331" s="131"/>
      <c r="Q331" s="113"/>
      <c r="R331" s="80"/>
    </row>
    <row r="332" spans="6:18" s="27" customFormat="1" hidden="1" x14ac:dyDescent="0.2">
      <c r="F332" s="23"/>
      <c r="G332" s="23"/>
      <c r="H332" s="23"/>
      <c r="I332" s="23"/>
      <c r="J332" s="113"/>
      <c r="K332" s="113"/>
      <c r="L332" s="113"/>
      <c r="M332" s="113"/>
      <c r="N332" s="131"/>
      <c r="O332" s="131"/>
      <c r="P332" s="131"/>
      <c r="Q332" s="113"/>
      <c r="R332" s="80"/>
    </row>
    <row r="333" spans="6:18" s="27" customFormat="1" hidden="1" x14ac:dyDescent="0.2">
      <c r="F333" s="23"/>
      <c r="G333" s="23"/>
      <c r="H333" s="23"/>
      <c r="I333" s="23"/>
      <c r="J333" s="113"/>
      <c r="K333" s="113"/>
      <c r="L333" s="113"/>
      <c r="M333" s="113"/>
      <c r="N333" s="131"/>
      <c r="O333" s="131"/>
      <c r="P333" s="131"/>
      <c r="Q333" s="113"/>
      <c r="R333" s="80"/>
    </row>
    <row r="334" spans="6:18" s="27" customFormat="1" hidden="1" x14ac:dyDescent="0.2">
      <c r="F334" s="23"/>
      <c r="G334" s="23"/>
      <c r="H334" s="23"/>
      <c r="I334" s="23"/>
      <c r="J334" s="113"/>
      <c r="K334" s="113"/>
      <c r="L334" s="113"/>
      <c r="M334" s="113"/>
      <c r="N334" s="131"/>
      <c r="O334" s="131"/>
      <c r="P334" s="131"/>
      <c r="Q334" s="113"/>
      <c r="R334" s="80"/>
    </row>
    <row r="335" spans="6:18" s="27" customFormat="1" hidden="1" x14ac:dyDescent="0.2">
      <c r="F335" s="23"/>
      <c r="G335" s="23"/>
      <c r="H335" s="23"/>
      <c r="I335" s="23"/>
      <c r="J335" s="113"/>
      <c r="K335" s="113"/>
      <c r="L335" s="113"/>
      <c r="M335" s="113"/>
      <c r="N335" s="131"/>
      <c r="O335" s="131"/>
      <c r="P335" s="131"/>
      <c r="Q335" s="113"/>
      <c r="R335" s="80"/>
    </row>
    <row r="336" spans="6:18" s="27" customFormat="1" hidden="1" x14ac:dyDescent="0.2">
      <c r="F336" s="23"/>
      <c r="G336" s="23"/>
      <c r="H336" s="23"/>
      <c r="I336" s="23"/>
      <c r="J336" s="113"/>
      <c r="K336" s="113"/>
      <c r="L336" s="113"/>
      <c r="M336" s="113"/>
      <c r="N336" s="131"/>
      <c r="O336" s="131"/>
      <c r="P336" s="131"/>
      <c r="Q336" s="113"/>
      <c r="R336" s="80"/>
    </row>
    <row r="337" spans="6:18" s="27" customFormat="1" hidden="1" x14ac:dyDescent="0.2">
      <c r="F337" s="23"/>
      <c r="G337" s="23"/>
      <c r="H337" s="23"/>
      <c r="I337" s="23"/>
      <c r="J337" s="113"/>
      <c r="K337" s="113"/>
      <c r="L337" s="113"/>
      <c r="M337" s="113"/>
      <c r="N337" s="131"/>
      <c r="O337" s="131"/>
      <c r="P337" s="131"/>
      <c r="Q337" s="113"/>
      <c r="R337" s="80"/>
    </row>
    <row r="338" spans="6:18" s="27" customFormat="1" hidden="1" x14ac:dyDescent="0.2">
      <c r="F338" s="23"/>
      <c r="G338" s="23"/>
      <c r="H338" s="23"/>
      <c r="I338" s="23"/>
      <c r="J338" s="113"/>
      <c r="K338" s="113"/>
      <c r="L338" s="113"/>
      <c r="M338" s="113"/>
      <c r="N338" s="131"/>
      <c r="O338" s="131"/>
      <c r="P338" s="131"/>
      <c r="Q338" s="113"/>
      <c r="R338" s="80"/>
    </row>
    <row r="339" spans="6:18" s="27" customFormat="1" hidden="1" x14ac:dyDescent="0.2">
      <c r="F339" s="23"/>
      <c r="G339" s="23"/>
      <c r="H339" s="23"/>
      <c r="I339" s="23"/>
      <c r="J339" s="113"/>
      <c r="K339" s="113"/>
      <c r="L339" s="113"/>
      <c r="M339" s="113"/>
      <c r="N339" s="131"/>
      <c r="O339" s="131"/>
      <c r="P339" s="131"/>
      <c r="Q339" s="113"/>
      <c r="R339" s="80"/>
    </row>
    <row r="340" spans="6:18" s="27" customFormat="1" hidden="1" x14ac:dyDescent="0.2">
      <c r="F340" s="23"/>
      <c r="G340" s="23"/>
      <c r="H340" s="23"/>
      <c r="I340" s="23"/>
      <c r="J340" s="113"/>
      <c r="K340" s="113"/>
      <c r="L340" s="113"/>
      <c r="M340" s="113"/>
      <c r="N340" s="131"/>
      <c r="O340" s="131"/>
      <c r="P340" s="131"/>
      <c r="Q340" s="113"/>
      <c r="R340" s="80"/>
    </row>
    <row r="341" spans="6:18" s="27" customFormat="1" hidden="1" x14ac:dyDescent="0.2">
      <c r="F341" s="23"/>
      <c r="G341" s="23"/>
      <c r="H341" s="23"/>
      <c r="I341" s="23"/>
      <c r="J341" s="113"/>
      <c r="K341" s="113"/>
      <c r="L341" s="113"/>
      <c r="M341" s="113"/>
      <c r="N341" s="131"/>
      <c r="O341" s="131"/>
      <c r="P341" s="131"/>
      <c r="Q341" s="113"/>
      <c r="R341" s="80"/>
    </row>
    <row r="342" spans="6:18" s="27" customFormat="1" hidden="1" x14ac:dyDescent="0.2">
      <c r="F342" s="23"/>
      <c r="G342" s="23"/>
      <c r="H342" s="23"/>
      <c r="I342" s="23"/>
      <c r="J342" s="113"/>
      <c r="K342" s="113"/>
      <c r="L342" s="113"/>
      <c r="M342" s="113"/>
      <c r="N342" s="131"/>
      <c r="O342" s="131"/>
      <c r="P342" s="131"/>
      <c r="Q342" s="113"/>
      <c r="R342" s="80"/>
    </row>
    <row r="343" spans="6:18" s="27" customFormat="1" hidden="1" x14ac:dyDescent="0.2">
      <c r="F343" s="23"/>
      <c r="G343" s="23"/>
      <c r="H343" s="23"/>
      <c r="I343" s="23"/>
      <c r="J343" s="113"/>
      <c r="K343" s="113"/>
      <c r="L343" s="113"/>
      <c r="M343" s="113"/>
      <c r="N343" s="131"/>
      <c r="O343" s="131"/>
      <c r="P343" s="131"/>
      <c r="Q343" s="113"/>
      <c r="R343" s="80"/>
    </row>
    <row r="344" spans="6:18" s="27" customFormat="1" hidden="1" x14ac:dyDescent="0.2">
      <c r="F344" s="23"/>
      <c r="G344" s="23"/>
      <c r="H344" s="23"/>
      <c r="I344" s="23"/>
      <c r="J344" s="113"/>
      <c r="K344" s="113"/>
      <c r="L344" s="113"/>
      <c r="M344" s="113"/>
      <c r="N344" s="131"/>
      <c r="O344" s="131"/>
      <c r="P344" s="131"/>
      <c r="Q344" s="113"/>
      <c r="R344" s="80"/>
    </row>
    <row r="345" spans="6:18" s="27" customFormat="1" hidden="1" x14ac:dyDescent="0.2">
      <c r="F345" s="23"/>
      <c r="G345" s="23"/>
      <c r="H345" s="23"/>
      <c r="I345" s="23"/>
      <c r="J345" s="113"/>
      <c r="K345" s="113"/>
      <c r="L345" s="113"/>
      <c r="M345" s="113"/>
      <c r="N345" s="131"/>
      <c r="O345" s="131"/>
      <c r="P345" s="131"/>
      <c r="Q345" s="113"/>
      <c r="R345" s="80"/>
    </row>
    <row r="346" spans="6:18" s="27" customFormat="1" hidden="1" x14ac:dyDescent="0.2">
      <c r="F346" s="23"/>
      <c r="G346" s="23"/>
      <c r="H346" s="23"/>
      <c r="I346" s="23"/>
      <c r="J346" s="113"/>
      <c r="K346" s="113"/>
      <c r="L346" s="113"/>
      <c r="M346" s="113"/>
      <c r="N346" s="131"/>
      <c r="O346" s="131"/>
      <c r="P346" s="131"/>
      <c r="Q346" s="113"/>
      <c r="R346" s="80"/>
    </row>
    <row r="347" spans="6:18" s="27" customFormat="1" hidden="1" x14ac:dyDescent="0.2">
      <c r="F347" s="23"/>
      <c r="G347" s="23"/>
      <c r="H347" s="23"/>
      <c r="I347" s="23"/>
      <c r="J347" s="113"/>
      <c r="K347" s="113"/>
      <c r="L347" s="113"/>
      <c r="M347" s="113"/>
      <c r="N347" s="131"/>
      <c r="O347" s="131"/>
      <c r="P347" s="131"/>
      <c r="Q347" s="113"/>
      <c r="R347" s="80"/>
    </row>
    <row r="348" spans="6:18" s="27" customFormat="1" hidden="1" x14ac:dyDescent="0.2">
      <c r="F348" s="23"/>
      <c r="G348" s="23"/>
      <c r="H348" s="23"/>
      <c r="I348" s="23"/>
      <c r="J348" s="113"/>
      <c r="K348" s="113"/>
      <c r="L348" s="113"/>
      <c r="M348" s="113"/>
      <c r="N348" s="131"/>
      <c r="O348" s="131"/>
      <c r="P348" s="131"/>
      <c r="Q348" s="113"/>
      <c r="R348" s="80"/>
    </row>
    <row r="349" spans="6:18" s="27" customFormat="1" hidden="1" x14ac:dyDescent="0.2">
      <c r="F349" s="23"/>
      <c r="G349" s="23"/>
      <c r="H349" s="23"/>
      <c r="I349" s="23"/>
      <c r="J349" s="113"/>
      <c r="K349" s="113"/>
      <c r="L349" s="113"/>
      <c r="M349" s="113"/>
      <c r="N349" s="131"/>
      <c r="O349" s="131"/>
      <c r="P349" s="131"/>
      <c r="Q349" s="113"/>
      <c r="R349" s="80"/>
    </row>
    <row r="350" spans="6:18" s="27" customFormat="1" hidden="1" x14ac:dyDescent="0.2">
      <c r="F350" s="23"/>
      <c r="G350" s="23"/>
      <c r="H350" s="23"/>
      <c r="I350" s="23"/>
      <c r="J350" s="113"/>
      <c r="K350" s="113"/>
      <c r="L350" s="113"/>
      <c r="M350" s="113"/>
      <c r="N350" s="131"/>
      <c r="O350" s="131"/>
      <c r="P350" s="131"/>
      <c r="Q350" s="113"/>
      <c r="R350" s="80"/>
    </row>
    <row r="351" spans="6:18" s="27" customFormat="1" hidden="1" x14ac:dyDescent="0.2">
      <c r="F351" s="23"/>
      <c r="G351" s="23"/>
      <c r="H351" s="23"/>
      <c r="I351" s="23"/>
      <c r="J351" s="113"/>
      <c r="K351" s="113"/>
      <c r="L351" s="113"/>
      <c r="M351" s="113"/>
      <c r="N351" s="131"/>
      <c r="O351" s="131"/>
      <c r="P351" s="131"/>
      <c r="Q351" s="113"/>
      <c r="R351" s="80"/>
    </row>
    <row r="352" spans="6:18" s="27" customFormat="1" hidden="1" x14ac:dyDescent="0.2">
      <c r="F352" s="23"/>
      <c r="G352" s="23"/>
      <c r="H352" s="23"/>
      <c r="I352" s="23"/>
      <c r="J352" s="113"/>
      <c r="K352" s="113"/>
      <c r="L352" s="113"/>
      <c r="M352" s="113"/>
      <c r="N352" s="131"/>
      <c r="O352" s="131"/>
      <c r="P352" s="131"/>
      <c r="Q352" s="113"/>
      <c r="R352" s="80"/>
    </row>
    <row r="353" spans="6:18" s="27" customFormat="1" hidden="1" x14ac:dyDescent="0.2">
      <c r="F353" s="23"/>
      <c r="G353" s="23"/>
      <c r="H353" s="23"/>
      <c r="I353" s="23"/>
      <c r="J353" s="113"/>
      <c r="K353" s="113"/>
      <c r="L353" s="113"/>
      <c r="M353" s="113"/>
      <c r="N353" s="131"/>
      <c r="O353" s="131"/>
      <c r="P353" s="131"/>
      <c r="Q353" s="113"/>
      <c r="R353" s="80"/>
    </row>
    <row r="354" spans="6:18" s="27" customFormat="1" hidden="1" x14ac:dyDescent="0.2">
      <c r="F354" s="23"/>
      <c r="G354" s="23"/>
      <c r="H354" s="23"/>
      <c r="I354" s="23"/>
      <c r="J354" s="113"/>
      <c r="K354" s="113"/>
      <c r="L354" s="113"/>
      <c r="M354" s="113"/>
      <c r="N354" s="131"/>
      <c r="O354" s="131"/>
      <c r="P354" s="131"/>
      <c r="Q354" s="113"/>
      <c r="R354" s="80"/>
    </row>
    <row r="355" spans="6:18" s="27" customFormat="1" hidden="1" x14ac:dyDescent="0.2">
      <c r="F355" s="23"/>
      <c r="G355" s="23"/>
      <c r="H355" s="23"/>
      <c r="I355" s="23"/>
      <c r="J355" s="113"/>
      <c r="K355" s="113"/>
      <c r="L355" s="113"/>
      <c r="M355" s="113"/>
      <c r="N355" s="131"/>
      <c r="O355" s="131"/>
      <c r="P355" s="131"/>
      <c r="Q355" s="113"/>
      <c r="R355" s="80"/>
    </row>
    <row r="356" spans="6:18" s="27" customFormat="1" hidden="1" x14ac:dyDescent="0.2">
      <c r="F356" s="23"/>
      <c r="G356" s="23"/>
      <c r="H356" s="23"/>
      <c r="I356" s="23"/>
      <c r="J356" s="113"/>
      <c r="K356" s="113"/>
      <c r="L356" s="113"/>
      <c r="M356" s="113"/>
      <c r="N356" s="131"/>
      <c r="O356" s="131"/>
      <c r="P356" s="131"/>
      <c r="Q356" s="113"/>
      <c r="R356" s="80"/>
    </row>
    <row r="357" spans="6:18" s="27" customFormat="1" hidden="1" x14ac:dyDescent="0.2">
      <c r="F357" s="23"/>
      <c r="G357" s="23"/>
      <c r="H357" s="23"/>
      <c r="I357" s="23"/>
      <c r="J357" s="113"/>
      <c r="K357" s="113"/>
      <c r="L357" s="113"/>
      <c r="M357" s="113"/>
      <c r="N357" s="131"/>
      <c r="O357" s="131"/>
      <c r="P357" s="131"/>
      <c r="Q357" s="113"/>
      <c r="R357" s="80"/>
    </row>
    <row r="358" spans="6:18" s="27" customFormat="1" hidden="1" x14ac:dyDescent="0.2">
      <c r="F358" s="23"/>
      <c r="G358" s="23"/>
      <c r="H358" s="23"/>
      <c r="I358" s="23"/>
      <c r="J358" s="113"/>
      <c r="K358" s="113"/>
      <c r="L358" s="113"/>
      <c r="M358" s="113"/>
      <c r="N358" s="131"/>
      <c r="O358" s="131"/>
      <c r="P358" s="131"/>
      <c r="Q358" s="113"/>
      <c r="R358" s="80"/>
    </row>
    <row r="359" spans="6:18" s="27" customFormat="1" hidden="1" x14ac:dyDescent="0.2">
      <c r="F359" s="23"/>
      <c r="G359" s="23"/>
      <c r="H359" s="23"/>
      <c r="I359" s="23"/>
      <c r="J359" s="113"/>
      <c r="K359" s="113"/>
      <c r="L359" s="113"/>
      <c r="M359" s="113"/>
      <c r="N359" s="131"/>
      <c r="O359" s="131"/>
      <c r="P359" s="131"/>
      <c r="Q359" s="113"/>
      <c r="R359" s="80"/>
    </row>
    <row r="360" spans="6:18" s="27" customFormat="1" hidden="1" x14ac:dyDescent="0.2">
      <c r="F360" s="23"/>
      <c r="G360" s="23"/>
      <c r="H360" s="23"/>
      <c r="I360" s="23"/>
      <c r="J360" s="113"/>
      <c r="K360" s="113"/>
      <c r="L360" s="113"/>
      <c r="M360" s="113"/>
      <c r="N360" s="131"/>
      <c r="O360" s="131"/>
      <c r="P360" s="131"/>
      <c r="Q360" s="113"/>
      <c r="R360" s="80"/>
    </row>
    <row r="361" spans="6:18" s="27" customFormat="1" hidden="1" x14ac:dyDescent="0.2">
      <c r="F361" s="23"/>
      <c r="G361" s="23"/>
      <c r="H361" s="23"/>
      <c r="I361" s="23"/>
      <c r="J361" s="113"/>
      <c r="K361" s="113"/>
      <c r="L361" s="113"/>
      <c r="M361" s="113"/>
      <c r="N361" s="131"/>
      <c r="O361" s="131"/>
      <c r="P361" s="131"/>
      <c r="Q361" s="113"/>
      <c r="R361" s="80"/>
    </row>
    <row r="362" spans="6:18" s="27" customFormat="1" hidden="1" x14ac:dyDescent="0.2">
      <c r="F362" s="23"/>
      <c r="G362" s="23"/>
      <c r="H362" s="23"/>
      <c r="I362" s="23"/>
      <c r="J362" s="113"/>
      <c r="K362" s="113"/>
      <c r="L362" s="113"/>
      <c r="M362" s="113"/>
      <c r="N362" s="131"/>
      <c r="O362" s="131"/>
      <c r="P362" s="131"/>
      <c r="Q362" s="113"/>
      <c r="R362" s="80"/>
    </row>
    <row r="363" spans="6:18" s="27" customFormat="1" hidden="1" x14ac:dyDescent="0.2">
      <c r="F363" s="23"/>
      <c r="G363" s="23"/>
      <c r="H363" s="23"/>
      <c r="I363" s="23"/>
      <c r="J363" s="113"/>
      <c r="K363" s="113"/>
      <c r="L363" s="113"/>
      <c r="M363" s="113"/>
      <c r="N363" s="131"/>
      <c r="O363" s="131"/>
      <c r="P363" s="131"/>
      <c r="Q363" s="113"/>
      <c r="R363" s="80"/>
    </row>
    <row r="364" spans="6:18" s="27" customFormat="1" hidden="1" x14ac:dyDescent="0.2">
      <c r="F364" s="23"/>
      <c r="G364" s="23"/>
      <c r="H364" s="23"/>
      <c r="I364" s="23"/>
      <c r="J364" s="113"/>
      <c r="K364" s="113"/>
      <c r="L364" s="113"/>
      <c r="M364" s="113"/>
      <c r="N364" s="131"/>
      <c r="O364" s="131"/>
      <c r="P364" s="131"/>
      <c r="Q364" s="113"/>
      <c r="R364" s="80"/>
    </row>
    <row r="365" spans="6:18" s="27" customFormat="1" hidden="1" x14ac:dyDescent="0.2">
      <c r="F365" s="23"/>
      <c r="G365" s="23"/>
      <c r="H365" s="23"/>
      <c r="I365" s="23"/>
      <c r="J365" s="113"/>
      <c r="K365" s="113"/>
      <c r="L365" s="113"/>
      <c r="M365" s="113"/>
      <c r="N365" s="131"/>
      <c r="O365" s="131"/>
      <c r="P365" s="131"/>
      <c r="Q365" s="113"/>
      <c r="R365" s="80"/>
    </row>
    <row r="366" spans="6:18" s="27" customFormat="1" hidden="1" x14ac:dyDescent="0.2">
      <c r="F366" s="23"/>
      <c r="G366" s="23"/>
      <c r="H366" s="23"/>
      <c r="I366" s="23"/>
      <c r="J366" s="113"/>
      <c r="K366" s="113"/>
      <c r="L366" s="113"/>
      <c r="M366" s="113"/>
      <c r="N366" s="131"/>
      <c r="O366" s="131"/>
      <c r="P366" s="131"/>
      <c r="Q366" s="113"/>
      <c r="R366" s="80"/>
    </row>
    <row r="367" spans="6:18" s="27" customFormat="1" hidden="1" x14ac:dyDescent="0.2">
      <c r="F367" s="23"/>
      <c r="G367" s="23"/>
      <c r="H367" s="23"/>
      <c r="I367" s="23"/>
      <c r="J367" s="113"/>
      <c r="K367" s="113"/>
      <c r="L367" s="113"/>
      <c r="M367" s="113"/>
      <c r="N367" s="131"/>
      <c r="O367" s="131"/>
      <c r="P367" s="131"/>
      <c r="Q367" s="113"/>
      <c r="R367" s="80"/>
    </row>
    <row r="368" spans="6:18" s="27" customFormat="1" hidden="1" x14ac:dyDescent="0.2">
      <c r="F368" s="23"/>
      <c r="G368" s="23"/>
      <c r="H368" s="23"/>
      <c r="I368" s="23"/>
      <c r="J368" s="113"/>
      <c r="K368" s="113"/>
      <c r="L368" s="113"/>
      <c r="M368" s="113"/>
      <c r="N368" s="131"/>
      <c r="O368" s="131"/>
      <c r="P368" s="131"/>
      <c r="Q368" s="113"/>
      <c r="R368" s="80"/>
    </row>
    <row r="369" spans="6:18" s="27" customFormat="1" hidden="1" x14ac:dyDescent="0.2">
      <c r="F369" s="23"/>
      <c r="G369" s="23"/>
      <c r="H369" s="23"/>
      <c r="I369" s="23"/>
      <c r="J369" s="113"/>
      <c r="K369" s="113"/>
      <c r="L369" s="113"/>
      <c r="M369" s="113"/>
      <c r="N369" s="131"/>
      <c r="O369" s="131"/>
      <c r="P369" s="131"/>
      <c r="Q369" s="113"/>
      <c r="R369" s="80"/>
    </row>
    <row r="370" spans="6:18" s="27" customFormat="1" hidden="1" x14ac:dyDescent="0.2">
      <c r="F370" s="23"/>
      <c r="G370" s="23"/>
      <c r="H370" s="23"/>
      <c r="I370" s="23"/>
      <c r="J370" s="113"/>
      <c r="K370" s="113"/>
      <c r="L370" s="113"/>
      <c r="M370" s="113"/>
      <c r="N370" s="131"/>
      <c r="O370" s="131"/>
      <c r="P370" s="131"/>
      <c r="Q370" s="113"/>
      <c r="R370" s="80"/>
    </row>
    <row r="371" spans="6:18" s="27" customFormat="1" hidden="1" x14ac:dyDescent="0.2">
      <c r="F371" s="23"/>
      <c r="G371" s="23"/>
      <c r="H371" s="23"/>
      <c r="I371" s="23"/>
      <c r="J371" s="113"/>
      <c r="K371" s="113"/>
      <c r="L371" s="113"/>
      <c r="M371" s="113"/>
      <c r="N371" s="131"/>
      <c r="O371" s="131"/>
      <c r="P371" s="131"/>
      <c r="Q371" s="113"/>
      <c r="R371" s="80"/>
    </row>
    <row r="372" spans="6:18" s="27" customFormat="1" hidden="1" x14ac:dyDescent="0.2">
      <c r="F372" s="23"/>
      <c r="G372" s="23"/>
      <c r="H372" s="23"/>
      <c r="I372" s="23"/>
      <c r="J372" s="113"/>
      <c r="K372" s="113"/>
      <c r="L372" s="113"/>
      <c r="M372" s="113"/>
      <c r="N372" s="131"/>
      <c r="O372" s="131"/>
      <c r="P372" s="131"/>
      <c r="Q372" s="113"/>
      <c r="R372" s="80"/>
    </row>
    <row r="373" spans="6:18" s="27" customFormat="1" hidden="1" x14ac:dyDescent="0.2">
      <c r="F373" s="23"/>
      <c r="G373" s="23"/>
      <c r="H373" s="23"/>
      <c r="I373" s="23"/>
      <c r="J373" s="113"/>
      <c r="K373" s="113"/>
      <c r="L373" s="113"/>
      <c r="M373" s="113"/>
      <c r="N373" s="131"/>
      <c r="O373" s="131"/>
      <c r="P373" s="131"/>
      <c r="Q373" s="113"/>
      <c r="R373" s="80"/>
    </row>
    <row r="374" spans="6:18" s="27" customFormat="1" hidden="1" x14ac:dyDescent="0.2">
      <c r="F374" s="23"/>
      <c r="G374" s="23"/>
      <c r="H374" s="23"/>
      <c r="I374" s="23"/>
      <c r="J374" s="113"/>
      <c r="K374" s="113"/>
      <c r="L374" s="113"/>
      <c r="M374" s="113"/>
      <c r="N374" s="131"/>
      <c r="O374" s="131"/>
      <c r="P374" s="131"/>
      <c r="Q374" s="113"/>
      <c r="R374" s="80"/>
    </row>
    <row r="375" spans="6:18" s="27" customFormat="1" hidden="1" x14ac:dyDescent="0.2">
      <c r="F375" s="23"/>
      <c r="G375" s="23"/>
      <c r="H375" s="23"/>
      <c r="I375" s="23"/>
      <c r="J375" s="113"/>
      <c r="K375" s="113"/>
      <c r="L375" s="113"/>
      <c r="M375" s="113"/>
      <c r="N375" s="131"/>
      <c r="O375" s="131"/>
      <c r="P375" s="131"/>
      <c r="Q375" s="113"/>
      <c r="R375" s="80"/>
    </row>
    <row r="376" spans="6:18" s="27" customFormat="1" hidden="1" x14ac:dyDescent="0.2">
      <c r="F376" s="23"/>
      <c r="G376" s="23"/>
      <c r="H376" s="23"/>
      <c r="I376" s="23"/>
      <c r="J376" s="113"/>
      <c r="K376" s="113"/>
      <c r="L376" s="113"/>
      <c r="M376" s="113"/>
      <c r="N376" s="131"/>
      <c r="O376" s="131"/>
      <c r="P376" s="131"/>
      <c r="Q376" s="113"/>
      <c r="R376" s="80"/>
    </row>
    <row r="377" spans="6:18" s="27" customFormat="1" hidden="1" x14ac:dyDescent="0.2">
      <c r="F377" s="23"/>
      <c r="G377" s="23"/>
      <c r="H377" s="23"/>
      <c r="I377" s="23"/>
      <c r="J377" s="113"/>
      <c r="K377" s="113"/>
      <c r="L377" s="113"/>
      <c r="M377" s="113"/>
      <c r="N377" s="131"/>
      <c r="O377" s="131"/>
      <c r="P377" s="131"/>
      <c r="Q377" s="113"/>
      <c r="R377" s="80"/>
    </row>
    <row r="378" spans="6:18" s="27" customFormat="1" hidden="1" x14ac:dyDescent="0.2">
      <c r="F378" s="23"/>
      <c r="G378" s="23"/>
      <c r="H378" s="23"/>
      <c r="I378" s="23"/>
      <c r="J378" s="113"/>
      <c r="K378" s="113"/>
      <c r="L378" s="113"/>
      <c r="M378" s="113"/>
      <c r="N378" s="131"/>
      <c r="O378" s="131"/>
      <c r="P378" s="131"/>
      <c r="Q378" s="113"/>
      <c r="R378" s="80"/>
    </row>
    <row r="379" spans="6:18" s="27" customFormat="1" hidden="1" x14ac:dyDescent="0.2">
      <c r="F379" s="23"/>
      <c r="G379" s="23"/>
      <c r="H379" s="23"/>
      <c r="I379" s="23"/>
      <c r="J379" s="113"/>
      <c r="K379" s="113"/>
      <c r="L379" s="113"/>
      <c r="M379" s="113"/>
      <c r="N379" s="131"/>
      <c r="O379" s="131"/>
      <c r="P379" s="131"/>
      <c r="Q379" s="113"/>
      <c r="R379" s="80"/>
    </row>
    <row r="380" spans="6:18" s="27" customFormat="1" hidden="1" x14ac:dyDescent="0.2">
      <c r="F380" s="23"/>
      <c r="G380" s="23"/>
      <c r="H380" s="23"/>
      <c r="I380" s="23"/>
      <c r="J380" s="113"/>
      <c r="K380" s="113"/>
      <c r="L380" s="113"/>
      <c r="M380" s="113"/>
      <c r="N380" s="131"/>
      <c r="O380" s="131"/>
      <c r="P380" s="131"/>
      <c r="Q380" s="113"/>
      <c r="R380" s="80"/>
    </row>
    <row r="381" spans="6:18" s="27" customFormat="1" hidden="1" x14ac:dyDescent="0.2">
      <c r="F381" s="23"/>
      <c r="G381" s="23"/>
      <c r="H381" s="23"/>
      <c r="I381" s="23"/>
      <c r="J381" s="113"/>
      <c r="K381" s="113"/>
      <c r="L381" s="113"/>
      <c r="M381" s="113"/>
      <c r="N381" s="131"/>
      <c r="O381" s="131"/>
      <c r="P381" s="131"/>
      <c r="Q381" s="113"/>
      <c r="R381" s="80"/>
    </row>
    <row r="382" spans="6:18" s="27" customFormat="1" hidden="1" x14ac:dyDescent="0.2">
      <c r="F382" s="23"/>
      <c r="G382" s="23"/>
      <c r="H382" s="23"/>
      <c r="I382" s="23"/>
      <c r="J382" s="113"/>
      <c r="K382" s="113"/>
      <c r="L382" s="113"/>
      <c r="M382" s="113"/>
      <c r="N382" s="131"/>
      <c r="O382" s="131"/>
      <c r="P382" s="131"/>
      <c r="Q382" s="113"/>
      <c r="R382" s="80"/>
    </row>
    <row r="383" spans="6:18" s="27" customFormat="1" hidden="1" x14ac:dyDescent="0.2">
      <c r="F383" s="23"/>
      <c r="G383" s="23"/>
      <c r="H383" s="23"/>
      <c r="I383" s="23"/>
      <c r="J383" s="113"/>
      <c r="K383" s="113"/>
      <c r="L383" s="113"/>
      <c r="M383" s="113"/>
      <c r="N383" s="131"/>
      <c r="O383" s="131"/>
      <c r="P383" s="131"/>
      <c r="Q383" s="113"/>
      <c r="R383" s="80"/>
    </row>
    <row r="384" spans="6:18" s="27" customFormat="1" hidden="1" x14ac:dyDescent="0.2">
      <c r="F384" s="23"/>
      <c r="G384" s="23"/>
      <c r="H384" s="23"/>
      <c r="I384" s="23"/>
      <c r="J384" s="113"/>
      <c r="K384" s="113"/>
      <c r="L384" s="113"/>
      <c r="M384" s="113"/>
      <c r="N384" s="131"/>
      <c r="O384" s="131"/>
      <c r="P384" s="131"/>
      <c r="Q384" s="113"/>
      <c r="R384" s="80"/>
    </row>
    <row r="385" spans="6:18" s="27" customFormat="1" hidden="1" x14ac:dyDescent="0.2">
      <c r="F385" s="23"/>
      <c r="G385" s="23"/>
      <c r="H385" s="23"/>
      <c r="I385" s="23"/>
      <c r="J385" s="113"/>
      <c r="K385" s="113"/>
      <c r="L385" s="113"/>
      <c r="M385" s="113"/>
      <c r="N385" s="131"/>
      <c r="O385" s="131"/>
      <c r="P385" s="131"/>
      <c r="Q385" s="113"/>
      <c r="R385" s="80"/>
    </row>
    <row r="386" spans="6:18" s="27" customFormat="1" hidden="1" x14ac:dyDescent="0.2">
      <c r="F386" s="23"/>
      <c r="G386" s="23"/>
      <c r="H386" s="23"/>
      <c r="I386" s="23"/>
      <c r="J386" s="113"/>
      <c r="K386" s="113"/>
      <c r="L386" s="113"/>
      <c r="M386" s="113"/>
      <c r="N386" s="131"/>
      <c r="O386" s="131"/>
      <c r="P386" s="131"/>
      <c r="Q386" s="113"/>
      <c r="R386" s="80"/>
    </row>
    <row r="387" spans="6:18" s="27" customFormat="1" hidden="1" x14ac:dyDescent="0.2">
      <c r="F387" s="23"/>
      <c r="G387" s="23"/>
      <c r="H387" s="23"/>
      <c r="I387" s="23"/>
      <c r="J387" s="113"/>
      <c r="K387" s="113"/>
      <c r="L387" s="113"/>
      <c r="M387" s="113"/>
      <c r="N387" s="131"/>
      <c r="O387" s="131"/>
      <c r="P387" s="131"/>
      <c r="Q387" s="113"/>
      <c r="R387" s="80"/>
    </row>
    <row r="388" spans="6:18" s="27" customFormat="1" hidden="1" x14ac:dyDescent="0.2">
      <c r="F388" s="23"/>
      <c r="G388" s="23"/>
      <c r="H388" s="23"/>
      <c r="I388" s="23"/>
      <c r="J388" s="113"/>
      <c r="K388" s="113"/>
      <c r="L388" s="113"/>
      <c r="M388" s="113"/>
      <c r="N388" s="131"/>
      <c r="O388" s="131"/>
      <c r="P388" s="131"/>
      <c r="Q388" s="113"/>
      <c r="R388" s="80"/>
    </row>
    <row r="389" spans="6:18" s="27" customFormat="1" hidden="1" x14ac:dyDescent="0.2">
      <c r="F389" s="23"/>
      <c r="G389" s="23"/>
      <c r="H389" s="23"/>
      <c r="I389" s="23"/>
      <c r="J389" s="113"/>
      <c r="K389" s="113"/>
      <c r="L389" s="113"/>
      <c r="M389" s="113"/>
      <c r="N389" s="131"/>
      <c r="O389" s="131"/>
      <c r="P389" s="131"/>
      <c r="Q389" s="113"/>
      <c r="R389" s="80"/>
    </row>
    <row r="390" spans="6:18" s="27" customFormat="1" hidden="1" x14ac:dyDescent="0.2">
      <c r="F390" s="23"/>
      <c r="G390" s="23"/>
      <c r="H390" s="23"/>
      <c r="I390" s="23"/>
      <c r="J390" s="113"/>
      <c r="K390" s="113"/>
      <c r="L390" s="113"/>
      <c r="M390" s="113"/>
      <c r="N390" s="131"/>
      <c r="O390" s="131"/>
      <c r="P390" s="131"/>
      <c r="Q390" s="113"/>
      <c r="R390" s="80"/>
    </row>
    <row r="391" spans="6:18" s="27" customFormat="1" hidden="1" x14ac:dyDescent="0.2">
      <c r="F391" s="23"/>
      <c r="G391" s="23"/>
      <c r="H391" s="23"/>
      <c r="I391" s="23"/>
      <c r="J391" s="113"/>
      <c r="K391" s="113"/>
      <c r="L391" s="113"/>
      <c r="M391" s="113"/>
      <c r="N391" s="131"/>
      <c r="O391" s="131"/>
      <c r="P391" s="131"/>
      <c r="Q391" s="113"/>
      <c r="R391" s="80"/>
    </row>
    <row r="392" spans="6:18" s="27" customFormat="1" hidden="1" x14ac:dyDescent="0.2">
      <c r="F392" s="23"/>
      <c r="G392" s="23"/>
      <c r="H392" s="23"/>
      <c r="I392" s="23"/>
      <c r="J392" s="113"/>
      <c r="K392" s="113"/>
      <c r="L392" s="113"/>
      <c r="M392" s="113"/>
      <c r="N392" s="131"/>
      <c r="O392" s="131"/>
      <c r="P392" s="131"/>
      <c r="Q392" s="113"/>
      <c r="R392" s="80"/>
    </row>
    <row r="393" spans="6:18" s="27" customFormat="1" hidden="1" x14ac:dyDescent="0.2">
      <c r="F393" s="23"/>
      <c r="G393" s="23"/>
      <c r="H393" s="23"/>
      <c r="I393" s="23"/>
      <c r="J393" s="113"/>
      <c r="K393" s="113"/>
      <c r="L393" s="113"/>
      <c r="M393" s="113"/>
      <c r="N393" s="131"/>
      <c r="O393" s="131"/>
      <c r="P393" s="131"/>
      <c r="Q393" s="113"/>
      <c r="R393" s="80"/>
    </row>
    <row r="394" spans="6:18" s="27" customFormat="1" hidden="1" x14ac:dyDescent="0.2">
      <c r="F394" s="23"/>
      <c r="G394" s="23"/>
      <c r="H394" s="23"/>
      <c r="I394" s="23"/>
      <c r="J394" s="113"/>
      <c r="K394" s="113"/>
      <c r="L394" s="113"/>
      <c r="M394" s="113"/>
      <c r="N394" s="131"/>
      <c r="O394" s="131"/>
      <c r="P394" s="131"/>
      <c r="Q394" s="113"/>
      <c r="R394" s="80"/>
    </row>
    <row r="395" spans="6:18" s="27" customFormat="1" hidden="1" x14ac:dyDescent="0.2">
      <c r="F395" s="23"/>
      <c r="G395" s="23"/>
      <c r="H395" s="23"/>
      <c r="I395" s="23"/>
      <c r="J395" s="113"/>
      <c r="K395" s="113"/>
      <c r="L395" s="113"/>
      <c r="M395" s="113"/>
      <c r="N395" s="131"/>
      <c r="O395" s="131"/>
      <c r="P395" s="131"/>
      <c r="Q395" s="113"/>
      <c r="R395" s="80"/>
    </row>
    <row r="396" spans="6:18" s="27" customFormat="1" hidden="1" x14ac:dyDescent="0.2">
      <c r="F396" s="23"/>
      <c r="G396" s="23"/>
      <c r="H396" s="23"/>
      <c r="I396" s="23"/>
      <c r="J396" s="113"/>
      <c r="K396" s="113"/>
      <c r="L396" s="113"/>
      <c r="M396" s="113"/>
      <c r="N396" s="131"/>
      <c r="O396" s="131"/>
      <c r="P396" s="131"/>
      <c r="Q396" s="113"/>
      <c r="R396" s="80"/>
    </row>
    <row r="397" spans="6:18" s="27" customFormat="1" hidden="1" x14ac:dyDescent="0.2">
      <c r="F397" s="23"/>
      <c r="G397" s="23"/>
      <c r="H397" s="23"/>
      <c r="I397" s="23"/>
      <c r="J397" s="113"/>
      <c r="K397" s="113"/>
      <c r="L397" s="113"/>
      <c r="M397" s="113"/>
      <c r="N397" s="131"/>
      <c r="O397" s="131"/>
      <c r="P397" s="131"/>
      <c r="Q397" s="113"/>
      <c r="R397" s="80"/>
    </row>
    <row r="398" spans="6:18" s="27" customFormat="1" hidden="1" x14ac:dyDescent="0.2">
      <c r="F398" s="23"/>
      <c r="G398" s="23"/>
      <c r="H398" s="23"/>
      <c r="I398" s="23"/>
      <c r="J398" s="113"/>
      <c r="K398" s="113"/>
      <c r="L398" s="113"/>
      <c r="M398" s="113"/>
      <c r="N398" s="131"/>
      <c r="O398" s="131"/>
      <c r="P398" s="131"/>
      <c r="Q398" s="113"/>
      <c r="R398" s="80"/>
    </row>
    <row r="399" spans="6:18" s="27" customFormat="1" hidden="1" x14ac:dyDescent="0.2">
      <c r="F399" s="23"/>
      <c r="G399" s="23"/>
      <c r="H399" s="23"/>
      <c r="I399" s="23"/>
      <c r="J399" s="113"/>
      <c r="K399" s="113"/>
      <c r="L399" s="113"/>
      <c r="M399" s="113"/>
      <c r="N399" s="131"/>
      <c r="O399" s="131"/>
      <c r="P399" s="131"/>
      <c r="Q399" s="113"/>
      <c r="R399" s="80"/>
    </row>
    <row r="400" spans="6:18" s="27" customFormat="1" hidden="1" x14ac:dyDescent="0.2">
      <c r="F400" s="23"/>
      <c r="G400" s="23"/>
      <c r="H400" s="23"/>
      <c r="I400" s="23"/>
      <c r="J400" s="113"/>
      <c r="K400" s="113"/>
      <c r="L400" s="113"/>
      <c r="M400" s="113"/>
      <c r="N400" s="131"/>
      <c r="O400" s="131"/>
      <c r="P400" s="131"/>
      <c r="Q400" s="113"/>
      <c r="R400" s="80"/>
    </row>
    <row r="401" spans="6:18" s="27" customFormat="1" hidden="1" x14ac:dyDescent="0.2">
      <c r="F401" s="23"/>
      <c r="G401" s="23"/>
      <c r="H401" s="23"/>
      <c r="I401" s="23"/>
      <c r="J401" s="113"/>
      <c r="K401" s="113"/>
      <c r="L401" s="113"/>
      <c r="M401" s="113"/>
      <c r="N401" s="131"/>
      <c r="O401" s="131"/>
      <c r="P401" s="131"/>
      <c r="Q401" s="113"/>
      <c r="R401" s="80"/>
    </row>
    <row r="402" spans="6:18" s="27" customFormat="1" hidden="1" x14ac:dyDescent="0.2">
      <c r="F402" s="23"/>
      <c r="G402" s="23"/>
      <c r="H402" s="23"/>
      <c r="I402" s="23"/>
      <c r="J402" s="113"/>
      <c r="K402" s="113"/>
      <c r="L402" s="113"/>
      <c r="M402" s="113"/>
      <c r="N402" s="131"/>
      <c r="O402" s="131"/>
      <c r="P402" s="131"/>
      <c r="Q402" s="113"/>
      <c r="R402" s="80"/>
    </row>
    <row r="403" spans="6:18" s="27" customFormat="1" hidden="1" x14ac:dyDescent="0.2">
      <c r="F403" s="23"/>
      <c r="G403" s="23"/>
      <c r="H403" s="23"/>
      <c r="I403" s="23"/>
      <c r="J403" s="113"/>
      <c r="K403" s="113"/>
      <c r="L403" s="113"/>
      <c r="M403" s="113"/>
      <c r="N403" s="131"/>
      <c r="O403" s="131"/>
      <c r="P403" s="131"/>
      <c r="Q403" s="113"/>
      <c r="R403" s="80"/>
    </row>
    <row r="404" spans="6:18" s="27" customFormat="1" hidden="1" x14ac:dyDescent="0.2">
      <c r="F404" s="23"/>
      <c r="G404" s="23"/>
      <c r="H404" s="23"/>
      <c r="I404" s="23"/>
      <c r="J404" s="113"/>
      <c r="K404" s="113"/>
      <c r="L404" s="113"/>
      <c r="M404" s="113"/>
      <c r="N404" s="131"/>
      <c r="O404" s="131"/>
      <c r="P404" s="131"/>
      <c r="Q404" s="113"/>
      <c r="R404" s="80"/>
    </row>
    <row r="405" spans="6:18" s="27" customFormat="1" hidden="1" x14ac:dyDescent="0.2">
      <c r="F405" s="23"/>
      <c r="G405" s="23"/>
      <c r="H405" s="23"/>
      <c r="I405" s="23"/>
      <c r="J405" s="113"/>
      <c r="K405" s="113"/>
      <c r="L405" s="113"/>
      <c r="M405" s="113"/>
      <c r="N405" s="131"/>
      <c r="O405" s="131"/>
      <c r="P405" s="131"/>
      <c r="Q405" s="113"/>
      <c r="R405" s="80"/>
    </row>
    <row r="406" spans="6:18" s="27" customFormat="1" hidden="1" x14ac:dyDescent="0.2">
      <c r="F406" s="23"/>
      <c r="G406" s="23"/>
      <c r="H406" s="23"/>
      <c r="I406" s="23"/>
      <c r="J406" s="113"/>
      <c r="K406" s="113"/>
      <c r="L406" s="113"/>
      <c r="M406" s="113"/>
      <c r="N406" s="131"/>
      <c r="O406" s="131"/>
      <c r="P406" s="131"/>
      <c r="Q406" s="113"/>
      <c r="R406" s="80"/>
    </row>
    <row r="407" spans="6:18" s="27" customFormat="1" hidden="1" x14ac:dyDescent="0.2">
      <c r="F407" s="23"/>
      <c r="G407" s="23"/>
      <c r="H407" s="23"/>
      <c r="I407" s="23"/>
      <c r="J407" s="113"/>
      <c r="K407" s="113"/>
      <c r="L407" s="113"/>
      <c r="M407" s="113"/>
      <c r="N407" s="131"/>
      <c r="O407" s="131"/>
      <c r="P407" s="131"/>
      <c r="Q407" s="113"/>
      <c r="R407" s="80"/>
    </row>
    <row r="408" spans="6:18" s="27" customFormat="1" hidden="1" x14ac:dyDescent="0.2">
      <c r="F408" s="23"/>
      <c r="G408" s="23"/>
      <c r="H408" s="23"/>
      <c r="I408" s="23"/>
      <c r="J408" s="113"/>
      <c r="K408" s="113"/>
      <c r="L408" s="113"/>
      <c r="M408" s="113"/>
      <c r="N408" s="131"/>
      <c r="O408" s="131"/>
      <c r="P408" s="131"/>
      <c r="Q408" s="113"/>
      <c r="R408" s="80"/>
    </row>
    <row r="409" spans="6:18" s="27" customFormat="1" hidden="1" x14ac:dyDescent="0.2">
      <c r="F409" s="23"/>
      <c r="G409" s="23"/>
      <c r="H409" s="23"/>
      <c r="I409" s="23"/>
      <c r="J409" s="113"/>
      <c r="K409" s="113"/>
      <c r="L409" s="113"/>
      <c r="M409" s="113"/>
      <c r="N409" s="131"/>
      <c r="O409" s="131"/>
      <c r="P409" s="131"/>
      <c r="Q409" s="113"/>
      <c r="R409" s="80"/>
    </row>
    <row r="410" spans="6:18" s="27" customFormat="1" hidden="1" x14ac:dyDescent="0.2">
      <c r="F410" s="23"/>
      <c r="G410" s="23"/>
      <c r="H410" s="23"/>
      <c r="I410" s="23"/>
      <c r="J410" s="113"/>
      <c r="K410" s="113"/>
      <c r="L410" s="113"/>
      <c r="M410" s="113"/>
      <c r="N410" s="131"/>
      <c r="O410" s="131"/>
      <c r="P410" s="131"/>
      <c r="Q410" s="113"/>
      <c r="R410" s="80"/>
    </row>
    <row r="411" spans="6:18" s="27" customFormat="1" hidden="1" x14ac:dyDescent="0.2">
      <c r="F411" s="23"/>
      <c r="G411" s="23"/>
      <c r="H411" s="23"/>
      <c r="I411" s="23"/>
      <c r="J411" s="113"/>
      <c r="K411" s="113"/>
      <c r="L411" s="113"/>
      <c r="M411" s="113"/>
      <c r="N411" s="131"/>
      <c r="O411" s="131"/>
      <c r="P411" s="131"/>
      <c r="Q411" s="113"/>
      <c r="R411" s="80"/>
    </row>
    <row r="412" spans="6:18" s="27" customFormat="1" hidden="1" x14ac:dyDescent="0.2">
      <c r="F412" s="23"/>
      <c r="G412" s="23"/>
      <c r="H412" s="23"/>
      <c r="I412" s="23"/>
      <c r="J412" s="113"/>
      <c r="K412" s="113"/>
      <c r="L412" s="113"/>
      <c r="M412" s="113"/>
      <c r="N412" s="131"/>
      <c r="O412" s="131"/>
      <c r="P412" s="131"/>
      <c r="Q412" s="113"/>
      <c r="R412" s="80"/>
    </row>
    <row r="413" spans="6:18" s="27" customFormat="1" hidden="1" x14ac:dyDescent="0.2">
      <c r="F413" s="23"/>
      <c r="G413" s="23"/>
      <c r="H413" s="23"/>
      <c r="I413" s="23"/>
      <c r="J413" s="113"/>
      <c r="K413" s="113"/>
      <c r="L413" s="113"/>
      <c r="M413" s="113"/>
      <c r="N413" s="131"/>
      <c r="O413" s="131"/>
      <c r="P413" s="131"/>
      <c r="Q413" s="113"/>
      <c r="R413" s="80"/>
    </row>
    <row r="414" spans="6:18" s="27" customFormat="1" hidden="1" x14ac:dyDescent="0.2">
      <c r="F414" s="23"/>
      <c r="G414" s="23"/>
      <c r="H414" s="23"/>
      <c r="I414" s="23"/>
      <c r="J414" s="113"/>
      <c r="K414" s="113"/>
      <c r="L414" s="113"/>
      <c r="M414" s="113"/>
      <c r="N414" s="131"/>
      <c r="O414" s="131"/>
      <c r="P414" s="131"/>
      <c r="Q414" s="113"/>
      <c r="R414" s="80"/>
    </row>
    <row r="415" spans="6:18" s="27" customFormat="1" hidden="1" x14ac:dyDescent="0.2">
      <c r="F415" s="23"/>
      <c r="G415" s="23"/>
      <c r="H415" s="23"/>
      <c r="I415" s="23"/>
      <c r="J415" s="113"/>
      <c r="K415" s="113"/>
      <c r="L415" s="113"/>
      <c r="M415" s="113"/>
      <c r="N415" s="131"/>
      <c r="O415" s="131"/>
      <c r="P415" s="131"/>
      <c r="Q415" s="113"/>
      <c r="R415" s="80"/>
    </row>
    <row r="416" spans="6:18" s="27" customFormat="1" hidden="1" x14ac:dyDescent="0.2">
      <c r="F416" s="23"/>
      <c r="G416" s="23"/>
      <c r="H416" s="23"/>
      <c r="I416" s="23"/>
      <c r="J416" s="113"/>
      <c r="K416" s="113"/>
      <c r="L416" s="113"/>
      <c r="M416" s="113"/>
      <c r="N416" s="131"/>
      <c r="O416" s="131"/>
      <c r="P416" s="131"/>
      <c r="Q416" s="113"/>
      <c r="R416" s="80"/>
    </row>
    <row r="417" spans="6:18" s="27" customFormat="1" hidden="1" x14ac:dyDescent="0.2">
      <c r="F417" s="23"/>
      <c r="G417" s="23"/>
      <c r="H417" s="23"/>
      <c r="I417" s="23"/>
      <c r="J417" s="113"/>
      <c r="K417" s="113"/>
      <c r="L417" s="113"/>
      <c r="M417" s="113"/>
      <c r="N417" s="131"/>
      <c r="O417" s="131"/>
      <c r="P417" s="131"/>
      <c r="Q417" s="113"/>
      <c r="R417" s="80"/>
    </row>
    <row r="418" spans="6:18" s="27" customFormat="1" hidden="1" x14ac:dyDescent="0.2">
      <c r="F418" s="23"/>
      <c r="G418" s="23"/>
      <c r="H418" s="23"/>
      <c r="I418" s="23"/>
      <c r="J418" s="113"/>
      <c r="K418" s="113"/>
      <c r="L418" s="113"/>
      <c r="M418" s="113"/>
      <c r="N418" s="131"/>
      <c r="O418" s="131"/>
      <c r="P418" s="131"/>
      <c r="Q418" s="113"/>
      <c r="R418" s="80"/>
    </row>
    <row r="419" spans="6:18" s="27" customFormat="1" hidden="1" x14ac:dyDescent="0.2">
      <c r="F419" s="23"/>
      <c r="G419" s="23"/>
      <c r="H419" s="23"/>
      <c r="I419" s="23"/>
      <c r="J419" s="113"/>
      <c r="K419" s="113"/>
      <c r="L419" s="113"/>
      <c r="M419" s="113"/>
      <c r="N419" s="131"/>
      <c r="O419" s="131"/>
      <c r="P419" s="131"/>
      <c r="Q419" s="113"/>
      <c r="R419" s="80"/>
    </row>
    <row r="420" spans="6:18" s="27" customFormat="1" hidden="1" x14ac:dyDescent="0.2">
      <c r="F420" s="23"/>
      <c r="G420" s="23"/>
      <c r="H420" s="23"/>
      <c r="I420" s="23"/>
      <c r="J420" s="113"/>
      <c r="K420" s="113"/>
      <c r="L420" s="113"/>
      <c r="M420" s="113"/>
      <c r="N420" s="131"/>
      <c r="O420" s="131"/>
      <c r="P420" s="131"/>
      <c r="Q420" s="113"/>
      <c r="R420" s="80"/>
    </row>
    <row r="421" spans="6:18" s="27" customFormat="1" hidden="1" x14ac:dyDescent="0.2">
      <c r="F421" s="23"/>
      <c r="G421" s="23"/>
      <c r="H421" s="23"/>
      <c r="I421" s="23"/>
      <c r="J421" s="113"/>
      <c r="K421" s="113"/>
      <c r="L421" s="113"/>
      <c r="M421" s="113"/>
      <c r="N421" s="131"/>
      <c r="O421" s="131"/>
      <c r="P421" s="131"/>
      <c r="Q421" s="113"/>
      <c r="R421" s="80"/>
    </row>
    <row r="422" spans="6:18" s="27" customFormat="1" hidden="1" x14ac:dyDescent="0.2">
      <c r="F422" s="23"/>
      <c r="G422" s="23"/>
      <c r="H422" s="23"/>
      <c r="I422" s="23"/>
      <c r="J422" s="113"/>
      <c r="K422" s="113"/>
      <c r="L422" s="113"/>
      <c r="M422" s="113"/>
      <c r="N422" s="131"/>
      <c r="O422" s="131"/>
      <c r="P422" s="131"/>
      <c r="Q422" s="113"/>
      <c r="R422" s="80"/>
    </row>
    <row r="423" spans="6:18" s="27" customFormat="1" hidden="1" x14ac:dyDescent="0.2">
      <c r="F423" s="23"/>
      <c r="G423" s="23"/>
      <c r="H423" s="23"/>
      <c r="I423" s="23"/>
      <c r="J423" s="113"/>
      <c r="K423" s="113"/>
      <c r="L423" s="113"/>
      <c r="M423" s="113"/>
      <c r="N423" s="131"/>
      <c r="O423" s="131"/>
      <c r="P423" s="131"/>
      <c r="Q423" s="113"/>
      <c r="R423" s="80"/>
    </row>
    <row r="424" spans="6:18" s="27" customFormat="1" hidden="1" x14ac:dyDescent="0.2">
      <c r="F424" s="23"/>
      <c r="G424" s="23"/>
      <c r="H424" s="23"/>
      <c r="I424" s="23"/>
      <c r="J424" s="113"/>
      <c r="K424" s="113"/>
      <c r="L424" s="113"/>
      <c r="M424" s="113"/>
      <c r="N424" s="131"/>
      <c r="O424" s="131"/>
      <c r="P424" s="131"/>
      <c r="Q424" s="113"/>
      <c r="R424" s="80"/>
    </row>
    <row r="425" spans="6:18" s="27" customFormat="1" hidden="1" x14ac:dyDescent="0.2">
      <c r="F425" s="23"/>
      <c r="G425" s="23"/>
      <c r="H425" s="23"/>
      <c r="I425" s="23"/>
      <c r="J425" s="113"/>
      <c r="K425" s="113"/>
      <c r="L425" s="113"/>
      <c r="M425" s="113"/>
      <c r="N425" s="131"/>
      <c r="O425" s="131"/>
      <c r="P425" s="131"/>
      <c r="Q425" s="113"/>
      <c r="R425" s="80"/>
    </row>
    <row r="426" spans="6:18" s="27" customFormat="1" hidden="1" x14ac:dyDescent="0.2">
      <c r="F426" s="23"/>
      <c r="G426" s="23"/>
      <c r="H426" s="23"/>
      <c r="I426" s="23"/>
      <c r="J426" s="113"/>
      <c r="K426" s="113"/>
      <c r="L426" s="113"/>
      <c r="M426" s="113"/>
      <c r="N426" s="131"/>
      <c r="O426" s="131"/>
      <c r="P426" s="131"/>
      <c r="Q426" s="113"/>
      <c r="R426" s="80"/>
    </row>
    <row r="427" spans="6:18" s="27" customFormat="1" hidden="1" x14ac:dyDescent="0.2">
      <c r="F427" s="23"/>
      <c r="G427" s="23"/>
      <c r="H427" s="23"/>
      <c r="I427" s="23"/>
      <c r="J427" s="113"/>
      <c r="K427" s="113"/>
      <c r="L427" s="113"/>
      <c r="M427" s="113"/>
      <c r="N427" s="131"/>
      <c r="O427" s="131"/>
      <c r="P427" s="131"/>
      <c r="Q427" s="113"/>
      <c r="R427" s="80"/>
    </row>
    <row r="428" spans="6:18" s="27" customFormat="1" hidden="1" x14ac:dyDescent="0.2">
      <c r="F428" s="23"/>
      <c r="G428" s="23"/>
      <c r="H428" s="23"/>
      <c r="I428" s="23"/>
      <c r="J428" s="113"/>
      <c r="K428" s="113"/>
      <c r="L428" s="113"/>
      <c r="M428" s="113"/>
      <c r="N428" s="131"/>
      <c r="O428" s="131"/>
      <c r="P428" s="131"/>
      <c r="Q428" s="113"/>
      <c r="R428" s="80"/>
    </row>
    <row r="429" spans="6:18" s="27" customFormat="1" hidden="1" x14ac:dyDescent="0.2">
      <c r="F429" s="23"/>
      <c r="G429" s="23"/>
      <c r="H429" s="23"/>
      <c r="I429" s="23"/>
      <c r="J429" s="113"/>
      <c r="K429" s="113"/>
      <c r="L429" s="113"/>
      <c r="M429" s="113"/>
      <c r="N429" s="131"/>
      <c r="O429" s="131"/>
      <c r="P429" s="131"/>
      <c r="Q429" s="113"/>
      <c r="R429" s="80"/>
    </row>
    <row r="430" spans="6:18" s="27" customFormat="1" hidden="1" x14ac:dyDescent="0.2">
      <c r="F430" s="23"/>
      <c r="G430" s="23"/>
      <c r="H430" s="23"/>
      <c r="I430" s="23"/>
      <c r="J430" s="113"/>
      <c r="K430" s="113"/>
      <c r="L430" s="113"/>
      <c r="M430" s="113"/>
      <c r="N430" s="131"/>
      <c r="O430" s="131"/>
      <c r="P430" s="131"/>
      <c r="Q430" s="113"/>
      <c r="R430" s="80"/>
    </row>
    <row r="431" spans="6:18" s="27" customFormat="1" hidden="1" x14ac:dyDescent="0.2">
      <c r="F431" s="23"/>
      <c r="G431" s="23"/>
      <c r="H431" s="23"/>
      <c r="I431" s="23"/>
      <c r="J431" s="113"/>
      <c r="K431" s="113"/>
      <c r="L431" s="113"/>
      <c r="M431" s="113"/>
      <c r="N431" s="131"/>
      <c r="O431" s="131"/>
      <c r="P431" s="131"/>
      <c r="Q431" s="113"/>
      <c r="R431" s="80"/>
    </row>
    <row r="432" spans="6:18" s="27" customFormat="1" hidden="1" x14ac:dyDescent="0.2">
      <c r="F432" s="23"/>
      <c r="G432" s="23"/>
      <c r="H432" s="23"/>
      <c r="I432" s="23"/>
      <c r="J432" s="113"/>
      <c r="K432" s="113"/>
      <c r="L432" s="113"/>
      <c r="M432" s="113"/>
      <c r="N432" s="131"/>
      <c r="O432" s="131"/>
      <c r="P432" s="131"/>
      <c r="Q432" s="113"/>
      <c r="R432" s="80"/>
    </row>
    <row r="433" spans="6:18" s="27" customFormat="1" hidden="1" x14ac:dyDescent="0.2">
      <c r="F433" s="23"/>
      <c r="G433" s="23"/>
      <c r="H433" s="23"/>
      <c r="I433" s="23"/>
      <c r="J433" s="113"/>
      <c r="K433" s="113"/>
      <c r="L433" s="113"/>
      <c r="M433" s="113"/>
      <c r="N433" s="131"/>
      <c r="O433" s="131"/>
      <c r="P433" s="131"/>
      <c r="Q433" s="113"/>
      <c r="R433" s="80"/>
    </row>
    <row r="434" spans="6:18" s="27" customFormat="1" hidden="1" x14ac:dyDescent="0.2">
      <c r="F434" s="23"/>
      <c r="G434" s="23"/>
      <c r="H434" s="23"/>
      <c r="I434" s="23"/>
      <c r="J434" s="113"/>
      <c r="K434" s="113"/>
      <c r="L434" s="113"/>
      <c r="M434" s="113"/>
      <c r="N434" s="131"/>
      <c r="O434" s="131"/>
      <c r="P434" s="131"/>
      <c r="Q434" s="113"/>
      <c r="R434" s="80"/>
    </row>
    <row r="435" spans="6:18" s="27" customFormat="1" hidden="1" x14ac:dyDescent="0.2">
      <c r="F435" s="23"/>
      <c r="G435" s="23"/>
      <c r="H435" s="23"/>
      <c r="I435" s="23"/>
      <c r="J435" s="113"/>
      <c r="K435" s="113"/>
      <c r="L435" s="113"/>
      <c r="M435" s="113"/>
      <c r="N435" s="131"/>
      <c r="O435" s="131"/>
      <c r="P435" s="131"/>
      <c r="Q435" s="113"/>
      <c r="R435" s="80"/>
    </row>
    <row r="436" spans="6:18" s="27" customFormat="1" hidden="1" x14ac:dyDescent="0.2">
      <c r="F436" s="23"/>
      <c r="G436" s="23"/>
      <c r="H436" s="23"/>
      <c r="I436" s="23"/>
      <c r="J436" s="113"/>
      <c r="K436" s="113"/>
      <c r="L436" s="113"/>
      <c r="M436" s="113"/>
      <c r="N436" s="131"/>
      <c r="O436" s="131"/>
      <c r="P436" s="131"/>
      <c r="Q436" s="113"/>
      <c r="R436" s="80"/>
    </row>
    <row r="437" spans="6:18" s="27" customFormat="1" hidden="1" x14ac:dyDescent="0.2">
      <c r="F437" s="23"/>
      <c r="G437" s="23"/>
      <c r="H437" s="23"/>
      <c r="I437" s="23"/>
      <c r="J437" s="113"/>
      <c r="K437" s="113"/>
      <c r="L437" s="113"/>
      <c r="M437" s="113"/>
      <c r="N437" s="131"/>
      <c r="O437" s="131"/>
      <c r="P437" s="131"/>
      <c r="Q437" s="113"/>
      <c r="R437" s="80"/>
    </row>
    <row r="438" spans="6:18" s="27" customFormat="1" hidden="1" x14ac:dyDescent="0.2">
      <c r="F438" s="23"/>
      <c r="G438" s="23"/>
      <c r="H438" s="23"/>
      <c r="I438" s="23"/>
      <c r="J438" s="113"/>
      <c r="K438" s="113"/>
      <c r="L438" s="113"/>
      <c r="M438" s="113"/>
      <c r="N438" s="131"/>
      <c r="O438" s="131"/>
      <c r="P438" s="131"/>
      <c r="Q438" s="113"/>
      <c r="R438" s="80"/>
    </row>
    <row r="439" spans="6:18" s="27" customFormat="1" hidden="1" x14ac:dyDescent="0.2">
      <c r="F439" s="23"/>
      <c r="G439" s="23"/>
      <c r="H439" s="23"/>
      <c r="I439" s="23"/>
      <c r="J439" s="113"/>
      <c r="K439" s="113"/>
      <c r="L439" s="113"/>
      <c r="M439" s="113"/>
      <c r="N439" s="131"/>
      <c r="O439" s="131"/>
      <c r="P439" s="131"/>
      <c r="Q439" s="113"/>
      <c r="R439" s="80"/>
    </row>
    <row r="440" spans="6:18" s="27" customFormat="1" hidden="1" x14ac:dyDescent="0.2">
      <c r="F440" s="23"/>
      <c r="G440" s="23"/>
      <c r="H440" s="23"/>
      <c r="I440" s="23"/>
      <c r="J440" s="113"/>
      <c r="K440" s="113"/>
      <c r="L440" s="113"/>
      <c r="M440" s="113"/>
      <c r="N440" s="131"/>
      <c r="O440" s="131"/>
      <c r="P440" s="131"/>
      <c r="Q440" s="113"/>
      <c r="R440" s="80"/>
    </row>
    <row r="441" spans="6:18" s="27" customFormat="1" hidden="1" x14ac:dyDescent="0.2">
      <c r="F441" s="23"/>
      <c r="G441" s="23"/>
      <c r="H441" s="23"/>
      <c r="I441" s="23"/>
      <c r="J441" s="113"/>
      <c r="K441" s="113"/>
      <c r="L441" s="113"/>
      <c r="M441" s="113"/>
      <c r="N441" s="131"/>
      <c r="O441" s="131"/>
      <c r="P441" s="131"/>
      <c r="Q441" s="113"/>
      <c r="R441" s="80"/>
    </row>
    <row r="442" spans="6:18" s="27" customFormat="1" hidden="1" x14ac:dyDescent="0.2">
      <c r="F442" s="23"/>
      <c r="G442" s="23"/>
      <c r="H442" s="23"/>
      <c r="I442" s="23"/>
      <c r="J442" s="113"/>
      <c r="K442" s="113"/>
      <c r="L442" s="113"/>
      <c r="M442" s="113"/>
      <c r="N442" s="131"/>
      <c r="O442" s="131"/>
      <c r="P442" s="131"/>
      <c r="Q442" s="113"/>
      <c r="R442" s="80"/>
    </row>
    <row r="443" spans="6:18" s="27" customFormat="1" hidden="1" x14ac:dyDescent="0.2">
      <c r="F443" s="23"/>
      <c r="G443" s="23"/>
      <c r="H443" s="23"/>
      <c r="I443" s="23"/>
      <c r="J443" s="113"/>
      <c r="K443" s="113"/>
      <c r="L443" s="113"/>
      <c r="M443" s="113"/>
      <c r="N443" s="131"/>
      <c r="O443" s="131"/>
      <c r="P443" s="131"/>
      <c r="Q443" s="113"/>
      <c r="R443" s="80"/>
    </row>
    <row r="444" spans="6:18" s="27" customFormat="1" hidden="1" x14ac:dyDescent="0.2">
      <c r="F444" s="23"/>
      <c r="G444" s="23"/>
      <c r="H444" s="23"/>
      <c r="I444" s="23"/>
      <c r="J444" s="113"/>
      <c r="K444" s="113"/>
      <c r="L444" s="113"/>
      <c r="M444" s="113"/>
      <c r="N444" s="131"/>
      <c r="O444" s="131"/>
      <c r="P444" s="131"/>
      <c r="Q444" s="113"/>
      <c r="R444" s="80"/>
    </row>
    <row r="445" spans="6:18" s="27" customFormat="1" hidden="1" x14ac:dyDescent="0.2">
      <c r="F445" s="23"/>
      <c r="G445" s="23"/>
      <c r="H445" s="23"/>
      <c r="I445" s="23"/>
      <c r="J445" s="113"/>
      <c r="K445" s="113"/>
      <c r="L445" s="113"/>
      <c r="M445" s="113"/>
      <c r="N445" s="131"/>
      <c r="O445" s="131"/>
      <c r="P445" s="131"/>
      <c r="Q445" s="113"/>
      <c r="R445" s="80"/>
    </row>
    <row r="446" spans="6:18" s="27" customFormat="1" hidden="1" x14ac:dyDescent="0.2">
      <c r="F446" s="23"/>
      <c r="G446" s="23"/>
      <c r="H446" s="23"/>
      <c r="I446" s="23"/>
      <c r="J446" s="113"/>
      <c r="K446" s="113"/>
      <c r="L446" s="113"/>
      <c r="M446" s="113"/>
      <c r="N446" s="131"/>
      <c r="O446" s="131"/>
      <c r="P446" s="131"/>
      <c r="Q446" s="113"/>
      <c r="R446" s="80"/>
    </row>
    <row r="447" spans="6:18" s="27" customFormat="1" hidden="1" x14ac:dyDescent="0.2">
      <c r="F447" s="23"/>
      <c r="G447" s="23"/>
      <c r="H447" s="23"/>
      <c r="I447" s="23"/>
      <c r="J447" s="113"/>
      <c r="K447" s="113"/>
      <c r="L447" s="113"/>
      <c r="M447" s="113"/>
      <c r="N447" s="131"/>
      <c r="O447" s="131"/>
      <c r="P447" s="131"/>
      <c r="Q447" s="113"/>
      <c r="R447" s="80"/>
    </row>
    <row r="448" spans="6:18" s="27" customFormat="1" hidden="1" x14ac:dyDescent="0.2">
      <c r="F448" s="23"/>
      <c r="G448" s="23"/>
      <c r="H448" s="23"/>
      <c r="I448" s="23"/>
      <c r="J448" s="113"/>
      <c r="K448" s="113"/>
      <c r="L448" s="113"/>
      <c r="M448" s="113"/>
      <c r="N448" s="131"/>
      <c r="O448" s="131"/>
      <c r="P448" s="131"/>
      <c r="Q448" s="113"/>
      <c r="R448" s="80"/>
    </row>
    <row r="449" spans="6:18" s="27" customFormat="1" hidden="1" x14ac:dyDescent="0.2">
      <c r="F449" s="23"/>
      <c r="G449" s="23"/>
      <c r="H449" s="23"/>
      <c r="I449" s="23"/>
      <c r="J449" s="113"/>
      <c r="K449" s="113"/>
      <c r="L449" s="113"/>
      <c r="M449" s="113"/>
      <c r="N449" s="131"/>
      <c r="O449" s="131"/>
      <c r="P449" s="131"/>
      <c r="Q449" s="113"/>
      <c r="R449" s="80"/>
    </row>
    <row r="450" spans="6:18" s="27" customFormat="1" hidden="1" x14ac:dyDescent="0.2">
      <c r="F450" s="23"/>
      <c r="G450" s="23"/>
      <c r="H450" s="23"/>
      <c r="I450" s="23"/>
      <c r="J450" s="113"/>
      <c r="K450" s="113"/>
      <c r="L450" s="113"/>
      <c r="M450" s="113"/>
      <c r="N450" s="131"/>
      <c r="O450" s="131"/>
      <c r="P450" s="131"/>
      <c r="Q450" s="113"/>
      <c r="R450" s="80"/>
    </row>
    <row r="451" spans="6:18" s="27" customFormat="1" hidden="1" x14ac:dyDescent="0.2">
      <c r="F451" s="23"/>
      <c r="G451" s="23"/>
      <c r="H451" s="23"/>
      <c r="I451" s="23"/>
      <c r="J451" s="113"/>
      <c r="K451" s="113"/>
      <c r="L451" s="113"/>
      <c r="M451" s="113"/>
      <c r="N451" s="131"/>
      <c r="O451" s="131"/>
      <c r="P451" s="131"/>
      <c r="Q451" s="113"/>
      <c r="R451" s="80"/>
    </row>
    <row r="452" spans="6:18" s="27" customFormat="1" hidden="1" x14ac:dyDescent="0.2">
      <c r="F452" s="23"/>
      <c r="G452" s="23"/>
      <c r="H452" s="23"/>
      <c r="I452" s="23"/>
      <c r="J452" s="113"/>
      <c r="K452" s="113"/>
      <c r="L452" s="113"/>
      <c r="M452" s="113"/>
      <c r="N452" s="131"/>
      <c r="O452" s="131"/>
      <c r="P452" s="131"/>
      <c r="Q452" s="113"/>
      <c r="R452" s="80"/>
    </row>
    <row r="453" spans="6:18" s="27" customFormat="1" hidden="1" x14ac:dyDescent="0.2">
      <c r="F453" s="23"/>
      <c r="G453" s="23"/>
      <c r="H453" s="23"/>
      <c r="I453" s="23"/>
      <c r="J453" s="113"/>
      <c r="K453" s="113"/>
      <c r="L453" s="113"/>
      <c r="M453" s="113"/>
      <c r="N453" s="131"/>
      <c r="O453" s="131"/>
      <c r="P453" s="131"/>
      <c r="Q453" s="113"/>
      <c r="R453" s="80"/>
    </row>
    <row r="454" spans="6:18" s="27" customFormat="1" hidden="1" x14ac:dyDescent="0.2">
      <c r="F454" s="23"/>
      <c r="G454" s="23"/>
      <c r="H454" s="23"/>
      <c r="I454" s="23"/>
      <c r="J454" s="113"/>
      <c r="K454" s="113"/>
      <c r="L454" s="113"/>
      <c r="M454" s="113"/>
      <c r="N454" s="131"/>
      <c r="O454" s="131"/>
      <c r="P454" s="131"/>
      <c r="Q454" s="113"/>
      <c r="R454" s="80"/>
    </row>
    <row r="455" spans="6:18" s="27" customFormat="1" hidden="1" x14ac:dyDescent="0.2">
      <c r="F455" s="23"/>
      <c r="G455" s="23"/>
      <c r="H455" s="23"/>
      <c r="I455" s="23"/>
      <c r="J455" s="113"/>
      <c r="K455" s="113"/>
      <c r="L455" s="113"/>
      <c r="M455" s="113"/>
      <c r="N455" s="131"/>
      <c r="O455" s="131"/>
      <c r="P455" s="131"/>
      <c r="Q455" s="113"/>
      <c r="R455" s="80"/>
    </row>
    <row r="456" spans="6:18" s="27" customFormat="1" hidden="1" x14ac:dyDescent="0.2">
      <c r="F456" s="23"/>
      <c r="G456" s="23"/>
      <c r="H456" s="23"/>
      <c r="I456" s="23"/>
      <c r="J456" s="113"/>
      <c r="K456" s="113"/>
      <c r="L456" s="113"/>
      <c r="M456" s="113"/>
      <c r="N456" s="131"/>
      <c r="O456" s="131"/>
      <c r="P456" s="131"/>
      <c r="Q456" s="113"/>
      <c r="R456" s="80"/>
    </row>
    <row r="457" spans="6:18" s="27" customFormat="1" hidden="1" x14ac:dyDescent="0.2">
      <c r="F457" s="23"/>
      <c r="G457" s="23"/>
      <c r="H457" s="23"/>
      <c r="I457" s="23"/>
      <c r="J457" s="113"/>
      <c r="K457" s="113"/>
      <c r="L457" s="113"/>
      <c r="M457" s="113"/>
      <c r="N457" s="131"/>
      <c r="O457" s="131"/>
      <c r="P457" s="131"/>
      <c r="Q457" s="113"/>
      <c r="R457" s="80"/>
    </row>
    <row r="458" spans="6:18" s="27" customFormat="1" hidden="1" x14ac:dyDescent="0.2">
      <c r="F458" s="23"/>
      <c r="G458" s="23"/>
      <c r="H458" s="23"/>
      <c r="I458" s="23"/>
      <c r="J458" s="113"/>
      <c r="K458" s="113"/>
      <c r="L458" s="113"/>
      <c r="M458" s="113"/>
      <c r="N458" s="131"/>
      <c r="O458" s="131"/>
      <c r="P458" s="131"/>
      <c r="Q458" s="113"/>
      <c r="R458" s="80"/>
    </row>
    <row r="459" spans="6:18" s="27" customFormat="1" hidden="1" x14ac:dyDescent="0.2">
      <c r="F459" s="23"/>
      <c r="G459" s="23"/>
      <c r="H459" s="23"/>
      <c r="I459" s="23"/>
      <c r="J459" s="113"/>
      <c r="K459" s="113"/>
      <c r="L459" s="113"/>
      <c r="M459" s="113"/>
      <c r="N459" s="131"/>
      <c r="O459" s="131"/>
      <c r="P459" s="131"/>
      <c r="Q459" s="113"/>
      <c r="R459" s="80"/>
    </row>
    <row r="460" spans="6:18" s="27" customFormat="1" hidden="1" x14ac:dyDescent="0.2">
      <c r="F460" s="23"/>
      <c r="G460" s="23"/>
      <c r="H460" s="23"/>
      <c r="I460" s="23"/>
      <c r="J460" s="113"/>
      <c r="K460" s="113"/>
      <c r="L460" s="113"/>
      <c r="M460" s="113"/>
      <c r="N460" s="131"/>
      <c r="O460" s="131"/>
      <c r="P460" s="131"/>
      <c r="Q460" s="113"/>
      <c r="R460" s="80"/>
    </row>
    <row r="461" spans="6:18" s="27" customFormat="1" hidden="1" x14ac:dyDescent="0.2">
      <c r="F461" s="23"/>
      <c r="G461" s="23"/>
      <c r="H461" s="23"/>
      <c r="I461" s="23"/>
      <c r="J461" s="113"/>
      <c r="K461" s="113"/>
      <c r="L461" s="113"/>
      <c r="M461" s="113"/>
      <c r="N461" s="131"/>
      <c r="O461" s="131"/>
      <c r="P461" s="131"/>
      <c r="Q461" s="113"/>
      <c r="R461" s="80"/>
    </row>
    <row r="462" spans="6:18" s="27" customFormat="1" hidden="1" x14ac:dyDescent="0.2">
      <c r="F462" s="23"/>
      <c r="G462" s="23"/>
      <c r="H462" s="23"/>
      <c r="I462" s="23"/>
      <c r="J462" s="113"/>
      <c r="K462" s="113"/>
      <c r="L462" s="113"/>
      <c r="M462" s="113"/>
      <c r="N462" s="131"/>
      <c r="O462" s="131"/>
      <c r="P462" s="131"/>
      <c r="Q462" s="113"/>
      <c r="R462" s="80"/>
    </row>
    <row r="463" spans="6:18" s="27" customFormat="1" hidden="1" x14ac:dyDescent="0.2">
      <c r="F463" s="23"/>
      <c r="G463" s="23"/>
      <c r="H463" s="23"/>
      <c r="I463" s="23"/>
      <c r="J463" s="113"/>
      <c r="K463" s="113"/>
      <c r="L463" s="113"/>
      <c r="M463" s="113"/>
      <c r="N463" s="131"/>
      <c r="O463" s="131"/>
      <c r="P463" s="131"/>
      <c r="Q463" s="113"/>
      <c r="R463" s="80"/>
    </row>
    <row r="464" spans="6:18" s="27" customFormat="1" hidden="1" x14ac:dyDescent="0.2">
      <c r="F464" s="23"/>
      <c r="G464" s="23"/>
      <c r="H464" s="23"/>
      <c r="I464" s="23"/>
      <c r="J464" s="113"/>
      <c r="K464" s="113"/>
      <c r="L464" s="113"/>
      <c r="M464" s="113"/>
      <c r="N464" s="131"/>
      <c r="O464" s="131"/>
      <c r="P464" s="131"/>
      <c r="Q464" s="113"/>
      <c r="R464" s="80"/>
    </row>
    <row r="465" spans="6:18" s="27" customFormat="1" hidden="1" x14ac:dyDescent="0.2">
      <c r="F465" s="23"/>
      <c r="G465" s="23"/>
      <c r="H465" s="23"/>
      <c r="I465" s="23"/>
      <c r="J465" s="113"/>
      <c r="K465" s="113"/>
      <c r="L465" s="113"/>
      <c r="M465" s="113"/>
      <c r="N465" s="131"/>
      <c r="O465" s="131"/>
      <c r="P465" s="131"/>
      <c r="Q465" s="113"/>
      <c r="R465" s="80"/>
    </row>
    <row r="466" spans="6:18" s="27" customFormat="1" hidden="1" x14ac:dyDescent="0.2">
      <c r="F466" s="23"/>
      <c r="G466" s="23"/>
      <c r="H466" s="23"/>
      <c r="I466" s="23"/>
      <c r="J466" s="113"/>
      <c r="K466" s="113"/>
      <c r="L466" s="113"/>
      <c r="M466" s="113"/>
      <c r="N466" s="131"/>
      <c r="O466" s="131"/>
      <c r="P466" s="131"/>
      <c r="Q466" s="113"/>
      <c r="R466" s="80"/>
    </row>
    <row r="467" spans="6:18" s="27" customFormat="1" hidden="1" x14ac:dyDescent="0.2">
      <c r="F467" s="23"/>
      <c r="G467" s="23"/>
      <c r="H467" s="23"/>
      <c r="I467" s="23"/>
      <c r="J467" s="113"/>
      <c r="K467" s="113"/>
      <c r="L467" s="113"/>
      <c r="M467" s="113"/>
      <c r="N467" s="131"/>
      <c r="O467" s="131"/>
      <c r="P467" s="131"/>
      <c r="Q467" s="113"/>
      <c r="R467" s="80"/>
    </row>
    <row r="468" spans="6:18" s="27" customFormat="1" hidden="1" x14ac:dyDescent="0.2">
      <c r="F468" s="23"/>
      <c r="G468" s="23"/>
      <c r="H468" s="23"/>
      <c r="I468" s="23"/>
      <c r="J468" s="113"/>
      <c r="K468" s="113"/>
      <c r="L468" s="113"/>
      <c r="M468" s="113"/>
      <c r="N468" s="131"/>
      <c r="O468" s="131"/>
      <c r="P468" s="131"/>
      <c r="Q468" s="113"/>
      <c r="R468" s="80"/>
    </row>
    <row r="469" spans="6:18" s="27" customFormat="1" hidden="1" x14ac:dyDescent="0.2">
      <c r="F469" s="23"/>
      <c r="G469" s="23"/>
      <c r="H469" s="23"/>
      <c r="I469" s="23"/>
      <c r="J469" s="113"/>
      <c r="K469" s="113"/>
      <c r="L469" s="113"/>
      <c r="M469" s="113"/>
      <c r="N469" s="131"/>
      <c r="O469" s="131"/>
      <c r="P469" s="131"/>
      <c r="Q469" s="113"/>
      <c r="R469" s="80"/>
    </row>
    <row r="470" spans="6:18" s="27" customFormat="1" hidden="1" x14ac:dyDescent="0.2">
      <c r="F470" s="23"/>
      <c r="G470" s="23"/>
      <c r="H470" s="23"/>
      <c r="I470" s="23"/>
      <c r="J470" s="113"/>
      <c r="K470" s="113"/>
      <c r="L470" s="113"/>
      <c r="M470" s="113"/>
      <c r="N470" s="131"/>
      <c r="O470" s="131"/>
      <c r="P470" s="131"/>
      <c r="Q470" s="113"/>
      <c r="R470" s="80"/>
    </row>
    <row r="471" spans="6:18" s="27" customFormat="1" hidden="1" x14ac:dyDescent="0.2">
      <c r="F471" s="23"/>
      <c r="G471" s="23"/>
      <c r="H471" s="23"/>
      <c r="I471" s="23"/>
      <c r="J471" s="113"/>
      <c r="K471" s="113"/>
      <c r="L471" s="113"/>
      <c r="M471" s="113"/>
      <c r="N471" s="131"/>
      <c r="O471" s="131"/>
      <c r="P471" s="131"/>
      <c r="Q471" s="113"/>
      <c r="R471" s="80"/>
    </row>
    <row r="472" spans="6:18" s="27" customFormat="1" hidden="1" x14ac:dyDescent="0.2">
      <c r="F472" s="23"/>
      <c r="G472" s="23"/>
      <c r="H472" s="23"/>
      <c r="I472" s="23"/>
      <c r="J472" s="113"/>
      <c r="K472" s="113"/>
      <c r="L472" s="113"/>
      <c r="M472" s="113"/>
      <c r="N472" s="131"/>
      <c r="O472" s="131"/>
      <c r="P472" s="131"/>
      <c r="Q472" s="113"/>
      <c r="R472" s="80"/>
    </row>
    <row r="473" spans="6:18" s="27" customFormat="1" hidden="1" x14ac:dyDescent="0.2">
      <c r="F473" s="23"/>
      <c r="G473" s="23"/>
      <c r="H473" s="23"/>
      <c r="I473" s="23"/>
      <c r="J473" s="113"/>
      <c r="K473" s="113"/>
      <c r="L473" s="113"/>
      <c r="M473" s="113"/>
      <c r="N473" s="131"/>
      <c r="O473" s="131"/>
      <c r="P473" s="131"/>
      <c r="Q473" s="113"/>
      <c r="R473" s="80"/>
    </row>
    <row r="474" spans="6:18" s="27" customFormat="1" hidden="1" x14ac:dyDescent="0.2">
      <c r="F474" s="23"/>
      <c r="G474" s="23"/>
      <c r="H474" s="23"/>
      <c r="I474" s="23"/>
      <c r="J474" s="113"/>
      <c r="K474" s="113"/>
      <c r="L474" s="113"/>
      <c r="M474" s="113"/>
      <c r="N474" s="131"/>
      <c r="O474" s="131"/>
      <c r="P474" s="131"/>
      <c r="Q474" s="113"/>
      <c r="R474" s="80"/>
    </row>
    <row r="475" spans="6:18" s="27" customFormat="1" hidden="1" x14ac:dyDescent="0.2">
      <c r="F475" s="23"/>
      <c r="G475" s="23"/>
      <c r="H475" s="23"/>
      <c r="I475" s="23"/>
      <c r="J475" s="113"/>
      <c r="K475" s="113"/>
      <c r="L475" s="113"/>
      <c r="M475" s="113"/>
      <c r="N475" s="131"/>
      <c r="O475" s="131"/>
      <c r="P475" s="131"/>
      <c r="Q475" s="113"/>
      <c r="R475" s="80"/>
    </row>
    <row r="476" spans="6:18" s="27" customFormat="1" hidden="1" x14ac:dyDescent="0.2">
      <c r="F476" s="23"/>
      <c r="G476" s="23"/>
      <c r="H476" s="23"/>
      <c r="I476" s="23"/>
      <c r="J476" s="113"/>
      <c r="K476" s="113"/>
      <c r="L476" s="113"/>
      <c r="M476" s="113"/>
      <c r="N476" s="131"/>
      <c r="O476" s="131"/>
      <c r="P476" s="131"/>
      <c r="Q476" s="113"/>
      <c r="R476" s="80"/>
    </row>
    <row r="477" spans="6:18" s="27" customFormat="1" hidden="1" x14ac:dyDescent="0.2">
      <c r="F477" s="23"/>
      <c r="G477" s="23"/>
      <c r="H477" s="23"/>
      <c r="I477" s="23"/>
      <c r="J477" s="113"/>
      <c r="K477" s="113"/>
      <c r="L477" s="113"/>
      <c r="M477" s="113"/>
      <c r="N477" s="131"/>
      <c r="O477" s="131"/>
      <c r="P477" s="131"/>
      <c r="Q477" s="113"/>
      <c r="R477" s="80"/>
    </row>
    <row r="478" spans="6:18" s="27" customFormat="1" hidden="1" x14ac:dyDescent="0.2">
      <c r="F478" s="23"/>
      <c r="G478" s="23"/>
      <c r="H478" s="23"/>
      <c r="I478" s="23"/>
      <c r="J478" s="113"/>
      <c r="K478" s="113"/>
      <c r="L478" s="113"/>
      <c r="M478" s="113"/>
      <c r="N478" s="131"/>
      <c r="O478" s="131"/>
      <c r="P478" s="131"/>
      <c r="Q478" s="113"/>
      <c r="R478" s="80"/>
    </row>
    <row r="479" spans="6:18" s="27" customFormat="1" hidden="1" x14ac:dyDescent="0.2">
      <c r="F479" s="23"/>
      <c r="G479" s="23"/>
      <c r="H479" s="23"/>
      <c r="I479" s="23"/>
      <c r="J479" s="113"/>
      <c r="K479" s="113"/>
      <c r="L479" s="113"/>
      <c r="M479" s="113"/>
      <c r="N479" s="131"/>
      <c r="O479" s="131"/>
      <c r="P479" s="131"/>
      <c r="Q479" s="113"/>
      <c r="R479" s="80"/>
    </row>
    <row r="480" spans="6:18" s="27" customFormat="1" hidden="1" x14ac:dyDescent="0.2">
      <c r="F480" s="23"/>
      <c r="G480" s="23"/>
      <c r="H480" s="23"/>
      <c r="I480" s="23"/>
      <c r="J480" s="113"/>
      <c r="K480" s="113"/>
      <c r="L480" s="113"/>
      <c r="M480" s="113"/>
      <c r="N480" s="131"/>
      <c r="O480" s="131"/>
      <c r="P480" s="131"/>
      <c r="Q480" s="113"/>
      <c r="R480" s="80"/>
    </row>
    <row r="481" spans="6:18" s="27" customFormat="1" hidden="1" x14ac:dyDescent="0.2">
      <c r="F481" s="23"/>
      <c r="G481" s="23"/>
      <c r="H481" s="23"/>
      <c r="I481" s="23"/>
      <c r="J481" s="113"/>
      <c r="K481" s="113"/>
      <c r="L481" s="113"/>
      <c r="M481" s="113"/>
      <c r="N481" s="131"/>
      <c r="O481" s="131"/>
      <c r="P481" s="131"/>
      <c r="Q481" s="113"/>
      <c r="R481" s="80"/>
    </row>
    <row r="482" spans="6:18" s="27" customFormat="1" hidden="1" x14ac:dyDescent="0.2">
      <c r="F482" s="23"/>
      <c r="G482" s="23"/>
      <c r="H482" s="23"/>
      <c r="I482" s="23"/>
      <c r="J482" s="113"/>
      <c r="K482" s="113"/>
      <c r="L482" s="113"/>
      <c r="M482" s="113"/>
      <c r="N482" s="131"/>
      <c r="O482" s="131"/>
      <c r="P482" s="131"/>
      <c r="Q482" s="113"/>
      <c r="R482" s="80"/>
    </row>
    <row r="483" spans="6:18" s="27" customFormat="1" hidden="1" x14ac:dyDescent="0.2">
      <c r="F483" s="23"/>
      <c r="G483" s="23"/>
      <c r="H483" s="23"/>
      <c r="I483" s="23"/>
      <c r="J483" s="113"/>
      <c r="K483" s="113"/>
      <c r="L483" s="113"/>
      <c r="M483" s="113"/>
      <c r="N483" s="131"/>
      <c r="O483" s="131"/>
      <c r="P483" s="131"/>
      <c r="Q483" s="113"/>
      <c r="R483" s="80"/>
    </row>
    <row r="484" spans="6:18" s="27" customFormat="1" hidden="1" x14ac:dyDescent="0.2">
      <c r="F484" s="23"/>
      <c r="G484" s="23"/>
      <c r="H484" s="23"/>
      <c r="I484" s="23"/>
      <c r="J484" s="113"/>
      <c r="K484" s="113"/>
      <c r="L484" s="113"/>
      <c r="M484" s="113"/>
      <c r="N484" s="131"/>
      <c r="O484" s="131"/>
      <c r="P484" s="131"/>
      <c r="Q484" s="113"/>
      <c r="R484" s="80"/>
    </row>
    <row r="485" spans="6:18" s="27" customFormat="1" hidden="1" x14ac:dyDescent="0.2">
      <c r="F485" s="23"/>
      <c r="G485" s="23"/>
      <c r="H485" s="23"/>
      <c r="I485" s="23"/>
      <c r="J485" s="113"/>
      <c r="K485" s="113"/>
      <c r="L485" s="113"/>
      <c r="M485" s="113"/>
      <c r="N485" s="131"/>
      <c r="O485" s="131"/>
      <c r="P485" s="131"/>
      <c r="Q485" s="113"/>
      <c r="R485" s="80"/>
    </row>
    <row r="486" spans="6:18" s="27" customFormat="1" hidden="1" x14ac:dyDescent="0.2">
      <c r="F486" s="23"/>
      <c r="G486" s="23"/>
      <c r="H486" s="23"/>
      <c r="I486" s="23"/>
      <c r="J486" s="113"/>
      <c r="K486" s="113"/>
      <c r="L486" s="113"/>
      <c r="M486" s="113"/>
      <c r="N486" s="131"/>
      <c r="O486" s="131"/>
      <c r="P486" s="131"/>
      <c r="Q486" s="113"/>
      <c r="R486" s="80"/>
    </row>
    <row r="487" spans="6:18" s="27" customFormat="1" hidden="1" x14ac:dyDescent="0.2">
      <c r="F487" s="23"/>
      <c r="G487" s="23"/>
      <c r="H487" s="23"/>
      <c r="I487" s="23"/>
      <c r="J487" s="113"/>
      <c r="K487" s="113"/>
      <c r="L487" s="113"/>
      <c r="M487" s="113"/>
      <c r="N487" s="131"/>
      <c r="O487" s="131"/>
      <c r="P487" s="131"/>
      <c r="Q487" s="113"/>
      <c r="R487" s="80"/>
    </row>
    <row r="488" spans="6:18" s="27" customFormat="1" hidden="1" x14ac:dyDescent="0.2">
      <c r="F488" s="23"/>
      <c r="G488" s="23"/>
      <c r="H488" s="23"/>
      <c r="I488" s="23"/>
      <c r="J488" s="113"/>
      <c r="K488" s="113"/>
      <c r="L488" s="113"/>
      <c r="M488" s="113"/>
      <c r="N488" s="131"/>
      <c r="O488" s="131"/>
      <c r="P488" s="131"/>
      <c r="Q488" s="113"/>
      <c r="R488" s="80"/>
    </row>
    <row r="489" spans="6:18" s="27" customFormat="1" hidden="1" x14ac:dyDescent="0.2">
      <c r="F489" s="23"/>
      <c r="G489" s="23"/>
      <c r="H489" s="23"/>
      <c r="I489" s="23"/>
      <c r="J489" s="113"/>
      <c r="K489" s="113"/>
      <c r="L489" s="113"/>
      <c r="M489" s="113"/>
      <c r="N489" s="131"/>
      <c r="O489" s="131"/>
      <c r="P489" s="131"/>
      <c r="Q489" s="113"/>
      <c r="R489" s="80"/>
    </row>
    <row r="490" spans="6:18" s="27" customFormat="1" hidden="1" x14ac:dyDescent="0.2">
      <c r="F490" s="23"/>
      <c r="G490" s="23"/>
      <c r="H490" s="23"/>
      <c r="I490" s="23"/>
      <c r="J490" s="113"/>
      <c r="K490" s="113"/>
      <c r="L490" s="113"/>
      <c r="M490" s="113"/>
      <c r="N490" s="131"/>
      <c r="O490" s="131"/>
      <c r="P490" s="131"/>
      <c r="Q490" s="113"/>
      <c r="R490" s="80"/>
    </row>
    <row r="491" spans="6:18" s="27" customFormat="1" hidden="1" x14ac:dyDescent="0.2">
      <c r="F491" s="23"/>
      <c r="G491" s="23"/>
      <c r="H491" s="23"/>
      <c r="I491" s="23"/>
      <c r="J491" s="113"/>
      <c r="K491" s="113"/>
      <c r="L491" s="113"/>
      <c r="M491" s="113"/>
      <c r="N491" s="131"/>
      <c r="O491" s="131"/>
      <c r="P491" s="131"/>
      <c r="Q491" s="113"/>
      <c r="R491" s="80"/>
    </row>
    <row r="492" spans="6:18" s="27" customFormat="1" hidden="1" x14ac:dyDescent="0.2">
      <c r="F492" s="23"/>
      <c r="G492" s="23"/>
      <c r="H492" s="23"/>
      <c r="I492" s="23"/>
      <c r="J492" s="113"/>
      <c r="K492" s="113"/>
      <c r="L492" s="113"/>
      <c r="M492" s="113"/>
      <c r="N492" s="131"/>
      <c r="O492" s="131"/>
      <c r="P492" s="131"/>
      <c r="Q492" s="113"/>
      <c r="R492" s="80"/>
    </row>
    <row r="493" spans="6:18" s="27" customFormat="1" hidden="1" x14ac:dyDescent="0.2">
      <c r="F493" s="23"/>
      <c r="G493" s="23"/>
      <c r="H493" s="23"/>
      <c r="I493" s="23"/>
      <c r="J493" s="113"/>
      <c r="K493" s="113"/>
      <c r="L493" s="113"/>
      <c r="M493" s="113"/>
      <c r="N493" s="131"/>
      <c r="O493" s="131"/>
      <c r="P493" s="131"/>
      <c r="Q493" s="113"/>
      <c r="R493" s="80"/>
    </row>
    <row r="494" spans="6:18" s="27" customFormat="1" hidden="1" x14ac:dyDescent="0.2">
      <c r="F494" s="23"/>
      <c r="G494" s="23"/>
      <c r="H494" s="23"/>
      <c r="I494" s="23"/>
      <c r="J494" s="113"/>
      <c r="K494" s="113"/>
      <c r="L494" s="113"/>
      <c r="M494" s="113"/>
      <c r="N494" s="131"/>
      <c r="O494" s="131"/>
      <c r="P494" s="131"/>
      <c r="Q494" s="113"/>
      <c r="R494" s="80"/>
    </row>
    <row r="495" spans="6:18" s="27" customFormat="1" hidden="1" x14ac:dyDescent="0.2">
      <c r="F495" s="23"/>
      <c r="G495" s="23"/>
      <c r="H495" s="23"/>
      <c r="I495" s="23"/>
      <c r="J495" s="113"/>
      <c r="K495" s="113"/>
      <c r="L495" s="113"/>
      <c r="M495" s="113"/>
      <c r="N495" s="131"/>
      <c r="O495" s="131"/>
      <c r="P495" s="131"/>
      <c r="Q495" s="113"/>
      <c r="R495" s="80"/>
    </row>
    <row r="496" spans="6:18" s="27" customFormat="1" hidden="1" x14ac:dyDescent="0.2">
      <c r="F496" s="23"/>
      <c r="G496" s="23"/>
      <c r="H496" s="23"/>
      <c r="I496" s="23"/>
      <c r="J496" s="113"/>
      <c r="K496" s="113"/>
      <c r="L496" s="113"/>
      <c r="M496" s="113"/>
      <c r="N496" s="131"/>
      <c r="O496" s="131"/>
      <c r="P496" s="131"/>
      <c r="Q496" s="113"/>
      <c r="R496" s="80"/>
    </row>
    <row r="497" spans="6:18" s="27" customFormat="1" hidden="1" x14ac:dyDescent="0.2">
      <c r="F497" s="23"/>
      <c r="G497" s="23"/>
      <c r="H497" s="23"/>
      <c r="I497" s="23"/>
      <c r="J497" s="113"/>
      <c r="K497" s="113"/>
      <c r="L497" s="113"/>
      <c r="M497" s="113"/>
      <c r="N497" s="131"/>
      <c r="O497" s="131"/>
      <c r="P497" s="131"/>
      <c r="Q497" s="113"/>
      <c r="R497" s="80"/>
    </row>
    <row r="498" spans="6:18" s="27" customFormat="1" hidden="1" x14ac:dyDescent="0.2">
      <c r="F498" s="23"/>
      <c r="G498" s="23"/>
      <c r="H498" s="23"/>
      <c r="I498" s="23"/>
      <c r="J498" s="113"/>
      <c r="K498" s="113"/>
      <c r="L498" s="113"/>
      <c r="M498" s="113"/>
      <c r="N498" s="131"/>
      <c r="O498" s="131"/>
      <c r="P498" s="131"/>
      <c r="Q498" s="113"/>
      <c r="R498" s="80"/>
    </row>
    <row r="499" spans="6:18" s="27" customFormat="1" hidden="1" x14ac:dyDescent="0.2">
      <c r="F499" s="23"/>
      <c r="G499" s="23"/>
      <c r="H499" s="23"/>
      <c r="I499" s="23"/>
      <c r="J499" s="113"/>
      <c r="K499" s="113"/>
      <c r="L499" s="113"/>
      <c r="M499" s="113"/>
      <c r="N499" s="131"/>
      <c r="O499" s="131"/>
      <c r="P499" s="131"/>
      <c r="Q499" s="113"/>
      <c r="R499" s="80"/>
    </row>
    <row r="500" spans="6:18" s="27" customFormat="1" hidden="1" x14ac:dyDescent="0.2">
      <c r="F500" s="23"/>
      <c r="G500" s="23"/>
      <c r="H500" s="23"/>
      <c r="I500" s="23"/>
      <c r="J500" s="113"/>
      <c r="K500" s="113"/>
      <c r="L500" s="113"/>
      <c r="M500" s="113"/>
      <c r="N500" s="131"/>
      <c r="O500" s="131"/>
      <c r="P500" s="131"/>
      <c r="Q500" s="113"/>
      <c r="R500" s="80"/>
    </row>
    <row r="501" spans="6:18" s="27" customFormat="1" hidden="1" x14ac:dyDescent="0.2">
      <c r="F501" s="23"/>
      <c r="G501" s="23"/>
      <c r="H501" s="23"/>
      <c r="I501" s="23"/>
      <c r="J501" s="113"/>
      <c r="K501" s="113"/>
      <c r="L501" s="113"/>
      <c r="M501" s="113"/>
      <c r="N501" s="131"/>
      <c r="O501" s="131"/>
      <c r="P501" s="131"/>
      <c r="Q501" s="113"/>
      <c r="R501" s="80"/>
    </row>
    <row r="502" spans="6:18" s="27" customFormat="1" hidden="1" x14ac:dyDescent="0.2">
      <c r="F502" s="23"/>
      <c r="G502" s="23"/>
      <c r="H502" s="23"/>
      <c r="I502" s="23"/>
      <c r="J502" s="113"/>
      <c r="K502" s="113"/>
      <c r="L502" s="113"/>
      <c r="M502" s="113"/>
      <c r="N502" s="131"/>
      <c r="O502" s="131"/>
      <c r="P502" s="131"/>
      <c r="Q502" s="113"/>
      <c r="R502" s="80"/>
    </row>
    <row r="503" spans="6:18" s="27" customFormat="1" hidden="1" x14ac:dyDescent="0.2">
      <c r="F503" s="23"/>
      <c r="G503" s="23"/>
      <c r="H503" s="23"/>
      <c r="I503" s="23"/>
      <c r="J503" s="113"/>
      <c r="K503" s="113"/>
      <c r="L503" s="113"/>
      <c r="M503" s="113"/>
      <c r="N503" s="131"/>
      <c r="O503" s="131"/>
      <c r="P503" s="131"/>
      <c r="Q503" s="113"/>
      <c r="R503" s="80"/>
    </row>
    <row r="504" spans="6:18" s="27" customFormat="1" hidden="1" x14ac:dyDescent="0.2">
      <c r="F504" s="23"/>
      <c r="G504" s="23"/>
      <c r="H504" s="23"/>
      <c r="I504" s="23"/>
      <c r="J504" s="113"/>
      <c r="K504" s="113"/>
      <c r="L504" s="113"/>
      <c r="M504" s="113"/>
      <c r="N504" s="131"/>
      <c r="O504" s="131"/>
      <c r="P504" s="131"/>
      <c r="Q504" s="113"/>
      <c r="R504" s="80"/>
    </row>
    <row r="505" spans="6:18" s="27" customFormat="1" hidden="1" x14ac:dyDescent="0.2">
      <c r="F505" s="23"/>
      <c r="G505" s="23"/>
      <c r="H505" s="23"/>
      <c r="I505" s="23"/>
      <c r="J505" s="113"/>
      <c r="K505" s="113"/>
      <c r="L505" s="113"/>
      <c r="M505" s="113"/>
      <c r="N505" s="131"/>
      <c r="O505" s="131"/>
      <c r="P505" s="131"/>
      <c r="Q505" s="113"/>
      <c r="R505" s="80"/>
    </row>
    <row r="506" spans="6:18" s="27" customFormat="1" hidden="1" x14ac:dyDescent="0.2">
      <c r="F506" s="23"/>
      <c r="G506" s="23"/>
      <c r="H506" s="23"/>
      <c r="I506" s="23"/>
      <c r="J506" s="113"/>
      <c r="K506" s="113"/>
      <c r="L506" s="113"/>
      <c r="M506" s="113"/>
      <c r="N506" s="131"/>
      <c r="O506" s="131"/>
      <c r="P506" s="131"/>
      <c r="Q506" s="113"/>
      <c r="R506" s="80"/>
    </row>
    <row r="507" spans="6:18" s="27" customFormat="1" hidden="1" x14ac:dyDescent="0.2">
      <c r="F507" s="23"/>
      <c r="G507" s="23"/>
      <c r="H507" s="23"/>
      <c r="I507" s="23"/>
      <c r="J507" s="113"/>
      <c r="K507" s="113"/>
      <c r="L507" s="113"/>
      <c r="M507" s="113"/>
      <c r="N507" s="131"/>
      <c r="O507" s="131"/>
      <c r="P507" s="131"/>
      <c r="Q507" s="113"/>
      <c r="R507" s="80"/>
    </row>
    <row r="508" spans="6:18" s="27" customFormat="1" hidden="1" x14ac:dyDescent="0.2">
      <c r="F508" s="23"/>
      <c r="G508" s="23"/>
      <c r="H508" s="23"/>
      <c r="I508" s="23"/>
      <c r="J508" s="113"/>
      <c r="K508" s="113"/>
      <c r="L508" s="113"/>
      <c r="M508" s="113"/>
      <c r="N508" s="131"/>
      <c r="O508" s="131"/>
      <c r="P508" s="131"/>
      <c r="Q508" s="113"/>
      <c r="R508" s="80"/>
    </row>
    <row r="509" spans="6:18" s="27" customFormat="1" hidden="1" x14ac:dyDescent="0.2">
      <c r="F509" s="23"/>
      <c r="G509" s="23"/>
      <c r="H509" s="23"/>
      <c r="I509" s="23"/>
      <c r="J509" s="113"/>
      <c r="K509" s="113"/>
      <c r="L509" s="113"/>
      <c r="M509" s="113"/>
      <c r="N509" s="131"/>
      <c r="O509" s="131"/>
      <c r="P509" s="131"/>
      <c r="Q509" s="113"/>
      <c r="R509" s="80"/>
    </row>
    <row r="510" spans="6:18" s="27" customFormat="1" hidden="1" x14ac:dyDescent="0.2">
      <c r="F510" s="23"/>
      <c r="G510" s="23"/>
      <c r="H510" s="23"/>
      <c r="I510" s="23"/>
      <c r="J510" s="113"/>
      <c r="K510" s="113"/>
      <c r="L510" s="113"/>
      <c r="M510" s="113"/>
      <c r="N510" s="131"/>
      <c r="O510" s="131"/>
      <c r="P510" s="131"/>
      <c r="Q510" s="113"/>
      <c r="R510" s="80"/>
    </row>
    <row r="511" spans="6:18" s="27" customFormat="1" hidden="1" x14ac:dyDescent="0.2">
      <c r="F511" s="23"/>
      <c r="G511" s="23"/>
      <c r="H511" s="23"/>
      <c r="I511" s="23"/>
      <c r="J511" s="113"/>
      <c r="K511" s="113"/>
      <c r="L511" s="113"/>
      <c r="M511" s="113"/>
      <c r="N511" s="131"/>
      <c r="O511" s="131"/>
      <c r="P511" s="131"/>
      <c r="Q511" s="113"/>
      <c r="R511" s="80"/>
    </row>
    <row r="512" spans="6:18" s="27" customFormat="1" hidden="1" x14ac:dyDescent="0.2">
      <c r="F512" s="23"/>
      <c r="G512" s="23"/>
      <c r="H512" s="23"/>
      <c r="I512" s="23"/>
      <c r="J512" s="113"/>
      <c r="K512" s="113"/>
      <c r="L512" s="113"/>
      <c r="M512" s="113"/>
      <c r="N512" s="131"/>
      <c r="O512" s="131"/>
      <c r="P512" s="131"/>
      <c r="Q512" s="113"/>
      <c r="R512" s="80"/>
    </row>
    <row r="513" spans="6:18" s="27" customFormat="1" hidden="1" x14ac:dyDescent="0.2">
      <c r="F513" s="23"/>
      <c r="G513" s="23"/>
      <c r="H513" s="23"/>
      <c r="I513" s="23"/>
      <c r="J513" s="113"/>
      <c r="K513" s="113"/>
      <c r="L513" s="113"/>
      <c r="M513" s="113"/>
      <c r="N513" s="131"/>
      <c r="O513" s="131"/>
      <c r="P513" s="131"/>
      <c r="Q513" s="113"/>
      <c r="R513" s="80"/>
    </row>
    <row r="514" spans="6:18" s="27" customFormat="1" hidden="1" x14ac:dyDescent="0.2">
      <c r="F514" s="23"/>
      <c r="G514" s="23"/>
      <c r="H514" s="23"/>
      <c r="I514" s="23"/>
      <c r="J514" s="113"/>
      <c r="K514" s="113"/>
      <c r="L514" s="113"/>
      <c r="M514" s="113"/>
      <c r="N514" s="131"/>
      <c r="O514" s="131"/>
      <c r="P514" s="131"/>
      <c r="Q514" s="113"/>
      <c r="R514" s="80"/>
    </row>
    <row r="515" spans="6:18" s="27" customFormat="1" hidden="1" x14ac:dyDescent="0.2">
      <c r="F515" s="23"/>
      <c r="G515" s="23"/>
      <c r="H515" s="23"/>
      <c r="I515" s="23"/>
      <c r="J515" s="113"/>
      <c r="K515" s="113"/>
      <c r="L515" s="113"/>
      <c r="M515" s="113"/>
      <c r="N515" s="131"/>
      <c r="O515" s="131"/>
      <c r="P515" s="131"/>
      <c r="Q515" s="113"/>
      <c r="R515" s="80"/>
    </row>
    <row r="516" spans="6:18" s="27" customFormat="1" hidden="1" x14ac:dyDescent="0.2">
      <c r="F516" s="23"/>
      <c r="G516" s="23"/>
      <c r="H516" s="23"/>
      <c r="I516" s="23"/>
      <c r="J516" s="113"/>
      <c r="K516" s="113"/>
      <c r="L516" s="113"/>
      <c r="M516" s="113"/>
      <c r="N516" s="131"/>
      <c r="O516" s="131"/>
      <c r="P516" s="131"/>
      <c r="Q516" s="113"/>
      <c r="R516" s="80"/>
    </row>
    <row r="517" spans="6:18" s="27" customFormat="1" hidden="1" x14ac:dyDescent="0.2">
      <c r="F517" s="23"/>
      <c r="G517" s="23"/>
      <c r="H517" s="23"/>
      <c r="I517" s="23"/>
      <c r="J517" s="113"/>
      <c r="K517" s="113"/>
      <c r="L517" s="113"/>
      <c r="M517" s="113"/>
      <c r="N517" s="131"/>
      <c r="O517" s="131"/>
      <c r="P517" s="131"/>
      <c r="Q517" s="113"/>
      <c r="R517" s="80"/>
    </row>
    <row r="518" spans="6:18" s="27" customFormat="1" hidden="1" x14ac:dyDescent="0.2">
      <c r="F518" s="23"/>
      <c r="G518" s="23"/>
      <c r="H518" s="23"/>
      <c r="I518" s="23"/>
      <c r="J518" s="113"/>
      <c r="K518" s="113"/>
      <c r="L518" s="113"/>
      <c r="M518" s="113"/>
      <c r="N518" s="131"/>
      <c r="O518" s="131"/>
      <c r="P518" s="131"/>
      <c r="Q518" s="113"/>
      <c r="R518" s="80"/>
    </row>
    <row r="519" spans="6:18" s="27" customFormat="1" hidden="1" x14ac:dyDescent="0.2">
      <c r="F519" s="23"/>
      <c r="G519" s="23"/>
      <c r="H519" s="23"/>
      <c r="I519" s="23"/>
      <c r="J519" s="113"/>
      <c r="K519" s="113"/>
      <c r="L519" s="113"/>
      <c r="M519" s="113"/>
      <c r="N519" s="131"/>
      <c r="O519" s="131"/>
      <c r="P519" s="131"/>
      <c r="Q519" s="113"/>
      <c r="R519" s="80"/>
    </row>
    <row r="520" spans="6:18" s="27" customFormat="1" hidden="1" x14ac:dyDescent="0.2">
      <c r="F520" s="23"/>
      <c r="G520" s="23"/>
      <c r="H520" s="23"/>
      <c r="I520" s="23"/>
      <c r="J520" s="113"/>
      <c r="K520" s="113"/>
      <c r="L520" s="113"/>
      <c r="M520" s="113"/>
      <c r="N520" s="131"/>
      <c r="O520" s="131"/>
      <c r="P520" s="131"/>
      <c r="Q520" s="113"/>
      <c r="R520" s="80"/>
    </row>
    <row r="521" spans="6:18" s="27" customFormat="1" hidden="1" x14ac:dyDescent="0.2">
      <c r="F521" s="23"/>
      <c r="G521" s="23"/>
      <c r="H521" s="23"/>
      <c r="I521" s="23"/>
      <c r="J521" s="113"/>
      <c r="K521" s="113"/>
      <c r="L521" s="113"/>
      <c r="M521" s="113"/>
      <c r="N521" s="131"/>
      <c r="O521" s="131"/>
      <c r="P521" s="131"/>
      <c r="Q521" s="113"/>
      <c r="R521" s="80"/>
    </row>
    <row r="522" spans="6:18" s="27" customFormat="1" hidden="1" x14ac:dyDescent="0.2">
      <c r="F522" s="23"/>
      <c r="G522" s="23"/>
      <c r="H522" s="23"/>
      <c r="I522" s="23"/>
      <c r="J522" s="113"/>
      <c r="K522" s="113"/>
      <c r="L522" s="113"/>
      <c r="M522" s="113"/>
      <c r="N522" s="131"/>
      <c r="O522" s="131"/>
      <c r="P522" s="131"/>
      <c r="Q522" s="113"/>
      <c r="R522" s="80"/>
    </row>
    <row r="523" spans="6:18" s="27" customFormat="1" hidden="1" x14ac:dyDescent="0.2">
      <c r="F523" s="23"/>
      <c r="G523" s="23"/>
      <c r="H523" s="23"/>
      <c r="I523" s="23"/>
      <c r="J523" s="113"/>
      <c r="K523" s="113"/>
      <c r="L523" s="113"/>
      <c r="M523" s="113"/>
      <c r="N523" s="131"/>
      <c r="O523" s="131"/>
      <c r="P523" s="131"/>
      <c r="Q523" s="113"/>
      <c r="R523" s="80"/>
    </row>
    <row r="524" spans="6:18" s="27" customFormat="1" hidden="1" x14ac:dyDescent="0.2">
      <c r="F524" s="23"/>
      <c r="G524" s="23"/>
      <c r="H524" s="23"/>
      <c r="I524" s="23"/>
      <c r="J524" s="113"/>
      <c r="K524" s="113"/>
      <c r="L524" s="113"/>
      <c r="M524" s="113"/>
      <c r="N524" s="131"/>
      <c r="O524" s="131"/>
      <c r="P524" s="131"/>
      <c r="Q524" s="113"/>
      <c r="R524" s="80"/>
    </row>
    <row r="525" spans="6:18" s="27" customFormat="1" hidden="1" x14ac:dyDescent="0.2">
      <c r="F525" s="23"/>
      <c r="G525" s="23"/>
      <c r="H525" s="23"/>
      <c r="I525" s="23"/>
      <c r="J525" s="113"/>
      <c r="K525" s="113"/>
      <c r="L525" s="113"/>
      <c r="M525" s="113"/>
      <c r="N525" s="131"/>
      <c r="O525" s="131"/>
      <c r="P525" s="131"/>
      <c r="Q525" s="113"/>
      <c r="R525" s="80"/>
    </row>
    <row r="526" spans="6:18" s="27" customFormat="1" hidden="1" x14ac:dyDescent="0.2">
      <c r="F526" s="23"/>
      <c r="G526" s="23"/>
      <c r="H526" s="23"/>
      <c r="I526" s="23"/>
      <c r="J526" s="113"/>
      <c r="K526" s="113"/>
      <c r="L526" s="113"/>
      <c r="M526" s="113"/>
      <c r="N526" s="131"/>
      <c r="O526" s="131"/>
      <c r="P526" s="131"/>
      <c r="Q526" s="113"/>
      <c r="R526" s="80"/>
    </row>
    <row r="527" spans="6:18" s="27" customFormat="1" hidden="1" x14ac:dyDescent="0.2">
      <c r="F527" s="23"/>
      <c r="G527" s="23"/>
      <c r="H527" s="23"/>
      <c r="I527" s="23"/>
      <c r="J527" s="113"/>
      <c r="K527" s="113"/>
      <c r="L527" s="113"/>
      <c r="M527" s="113"/>
      <c r="N527" s="131"/>
      <c r="O527" s="131"/>
      <c r="P527" s="131"/>
      <c r="Q527" s="113"/>
      <c r="R527" s="80"/>
    </row>
    <row r="528" spans="6:18" s="27" customFormat="1" hidden="1" x14ac:dyDescent="0.2">
      <c r="F528" s="23"/>
      <c r="G528" s="23"/>
      <c r="H528" s="23"/>
      <c r="I528" s="23"/>
      <c r="J528" s="113"/>
      <c r="K528" s="113"/>
      <c r="L528" s="113"/>
      <c r="M528" s="113"/>
      <c r="N528" s="131"/>
      <c r="O528" s="131"/>
      <c r="P528" s="131"/>
      <c r="Q528" s="113"/>
      <c r="R528" s="80"/>
    </row>
    <row r="529" spans="6:18" s="27" customFormat="1" hidden="1" x14ac:dyDescent="0.2">
      <c r="F529" s="23"/>
      <c r="G529" s="23"/>
      <c r="H529" s="23"/>
      <c r="I529" s="23"/>
      <c r="J529" s="113"/>
      <c r="K529" s="113"/>
      <c r="L529" s="113"/>
      <c r="M529" s="113"/>
      <c r="N529" s="131"/>
      <c r="O529" s="131"/>
      <c r="P529" s="131"/>
      <c r="Q529" s="113"/>
      <c r="R529" s="80"/>
    </row>
    <row r="530" spans="6:18" s="27" customFormat="1" hidden="1" x14ac:dyDescent="0.2">
      <c r="F530" s="23"/>
      <c r="G530" s="23"/>
      <c r="H530" s="23"/>
      <c r="I530" s="23"/>
      <c r="J530" s="113"/>
      <c r="K530" s="113"/>
      <c r="L530" s="113"/>
      <c r="M530" s="113"/>
      <c r="N530" s="131"/>
      <c r="O530" s="131"/>
      <c r="P530" s="131"/>
      <c r="Q530" s="113"/>
      <c r="R530" s="80"/>
    </row>
    <row r="531" spans="6:18" s="27" customFormat="1" hidden="1" x14ac:dyDescent="0.2">
      <c r="F531" s="23"/>
      <c r="G531" s="23"/>
      <c r="H531" s="23"/>
      <c r="I531" s="23"/>
      <c r="J531" s="113"/>
      <c r="K531" s="113"/>
      <c r="L531" s="113"/>
      <c r="M531" s="113"/>
      <c r="N531" s="131"/>
      <c r="O531" s="131"/>
      <c r="P531" s="131"/>
      <c r="Q531" s="113"/>
      <c r="R531" s="80"/>
    </row>
    <row r="532" spans="6:18" s="27" customFormat="1" hidden="1" x14ac:dyDescent="0.2">
      <c r="F532" s="23"/>
      <c r="G532" s="23"/>
      <c r="H532" s="23"/>
      <c r="I532" s="23"/>
      <c r="J532" s="113"/>
      <c r="K532" s="113"/>
      <c r="L532" s="113"/>
      <c r="M532" s="113"/>
      <c r="N532" s="131"/>
      <c r="O532" s="131"/>
      <c r="P532" s="131"/>
      <c r="Q532" s="113"/>
      <c r="R532" s="80"/>
    </row>
    <row r="533" spans="6:18" s="27" customFormat="1" hidden="1" x14ac:dyDescent="0.2">
      <c r="F533" s="23"/>
      <c r="G533" s="23"/>
      <c r="H533" s="23"/>
      <c r="I533" s="23"/>
      <c r="J533" s="113"/>
      <c r="K533" s="113"/>
      <c r="L533" s="113"/>
      <c r="M533" s="113"/>
      <c r="N533" s="131"/>
      <c r="O533" s="131"/>
      <c r="P533" s="131"/>
      <c r="Q533" s="113"/>
      <c r="R533" s="80"/>
    </row>
    <row r="534" spans="6:18" s="27" customFormat="1" hidden="1" x14ac:dyDescent="0.2">
      <c r="F534" s="23"/>
      <c r="G534" s="23"/>
      <c r="H534" s="23"/>
      <c r="I534" s="23"/>
      <c r="J534" s="113"/>
      <c r="K534" s="113"/>
      <c r="L534" s="113"/>
      <c r="M534" s="113"/>
      <c r="N534" s="131"/>
      <c r="O534" s="131"/>
      <c r="P534" s="131"/>
      <c r="Q534" s="113"/>
      <c r="R534" s="80"/>
    </row>
    <row r="535" spans="6:18" s="27" customFormat="1" hidden="1" x14ac:dyDescent="0.2">
      <c r="F535" s="23"/>
      <c r="G535" s="23"/>
      <c r="H535" s="23"/>
      <c r="I535" s="23"/>
      <c r="J535" s="113"/>
      <c r="K535" s="113"/>
      <c r="L535" s="113"/>
      <c r="M535" s="113"/>
      <c r="N535" s="131"/>
      <c r="O535" s="131"/>
      <c r="P535" s="131"/>
      <c r="Q535" s="113"/>
      <c r="R535" s="80"/>
    </row>
    <row r="536" spans="6:18" s="27" customFormat="1" hidden="1" x14ac:dyDescent="0.2">
      <c r="F536" s="23"/>
      <c r="G536" s="23"/>
      <c r="H536" s="23"/>
      <c r="I536" s="23"/>
      <c r="J536" s="113"/>
      <c r="K536" s="113"/>
      <c r="L536" s="113"/>
      <c r="M536" s="113"/>
      <c r="N536" s="131"/>
      <c r="O536" s="131"/>
      <c r="P536" s="131"/>
      <c r="Q536" s="113"/>
      <c r="R536" s="80"/>
    </row>
    <row r="537" spans="6:18" s="27" customFormat="1" hidden="1" x14ac:dyDescent="0.2">
      <c r="F537" s="23"/>
      <c r="G537" s="23"/>
      <c r="H537" s="23"/>
      <c r="I537" s="23"/>
      <c r="J537" s="113"/>
      <c r="K537" s="113"/>
      <c r="L537" s="113"/>
      <c r="M537" s="113"/>
      <c r="N537" s="131"/>
      <c r="O537" s="131"/>
      <c r="P537" s="131"/>
      <c r="Q537" s="113"/>
      <c r="R537" s="80"/>
    </row>
    <row r="538" spans="6:18" s="27" customFormat="1" hidden="1" x14ac:dyDescent="0.2">
      <c r="F538" s="23"/>
      <c r="G538" s="23"/>
      <c r="H538" s="23"/>
      <c r="I538" s="23"/>
      <c r="J538" s="113"/>
      <c r="K538" s="113"/>
      <c r="L538" s="113"/>
      <c r="M538" s="113"/>
      <c r="N538" s="131"/>
      <c r="O538" s="131"/>
      <c r="P538" s="131"/>
      <c r="Q538" s="113"/>
      <c r="R538" s="80"/>
    </row>
    <row r="539" spans="6:18" s="27" customFormat="1" hidden="1" x14ac:dyDescent="0.2">
      <c r="F539" s="23"/>
      <c r="G539" s="23"/>
      <c r="H539" s="23"/>
      <c r="I539" s="23"/>
      <c r="J539" s="113"/>
      <c r="K539" s="113"/>
      <c r="L539" s="113"/>
      <c r="M539" s="113"/>
      <c r="N539" s="131"/>
      <c r="O539" s="131"/>
      <c r="P539" s="131"/>
      <c r="Q539" s="113"/>
      <c r="R539" s="80"/>
    </row>
    <row r="540" spans="6:18" s="27" customFormat="1" hidden="1" x14ac:dyDescent="0.2">
      <c r="F540" s="23"/>
      <c r="G540" s="23"/>
      <c r="H540" s="23"/>
      <c r="I540" s="23"/>
      <c r="J540" s="113"/>
      <c r="K540" s="113"/>
      <c r="L540" s="113"/>
      <c r="M540" s="113"/>
      <c r="N540" s="131"/>
      <c r="O540" s="131"/>
      <c r="P540" s="131"/>
      <c r="Q540" s="113"/>
      <c r="R540" s="80"/>
    </row>
    <row r="541" spans="6:18" s="27" customFormat="1" hidden="1" x14ac:dyDescent="0.2">
      <c r="F541" s="23"/>
      <c r="G541" s="23"/>
      <c r="H541" s="23"/>
      <c r="I541" s="23"/>
      <c r="J541" s="113"/>
      <c r="K541" s="113"/>
      <c r="L541" s="113"/>
      <c r="M541" s="113"/>
      <c r="N541" s="131"/>
      <c r="O541" s="131"/>
      <c r="P541" s="131"/>
      <c r="Q541" s="113"/>
      <c r="R541" s="80"/>
    </row>
    <row r="542" spans="6:18" s="27" customFormat="1" hidden="1" x14ac:dyDescent="0.2">
      <c r="F542" s="23"/>
      <c r="G542" s="23"/>
      <c r="H542" s="23"/>
      <c r="I542" s="23"/>
      <c r="J542" s="113"/>
      <c r="K542" s="113"/>
      <c r="L542" s="113"/>
      <c r="M542" s="113"/>
      <c r="N542" s="131"/>
      <c r="O542" s="131"/>
      <c r="P542" s="131"/>
      <c r="Q542" s="113"/>
      <c r="R542" s="80"/>
    </row>
    <row r="543" spans="6:18" s="27" customFormat="1" hidden="1" x14ac:dyDescent="0.2">
      <c r="F543" s="23"/>
      <c r="G543" s="23"/>
      <c r="H543" s="23"/>
      <c r="I543" s="23"/>
      <c r="J543" s="113"/>
      <c r="K543" s="113"/>
      <c r="L543" s="113"/>
      <c r="M543" s="113"/>
      <c r="N543" s="131"/>
      <c r="O543" s="131"/>
      <c r="P543" s="131"/>
      <c r="Q543" s="113"/>
      <c r="R543" s="80"/>
    </row>
    <row r="544" spans="6:18" s="27" customFormat="1" hidden="1" x14ac:dyDescent="0.2">
      <c r="F544" s="23"/>
      <c r="G544" s="23"/>
      <c r="H544" s="23"/>
      <c r="I544" s="23"/>
      <c r="J544" s="113"/>
      <c r="K544" s="113"/>
      <c r="L544" s="113"/>
      <c r="M544" s="113"/>
      <c r="N544" s="131"/>
      <c r="O544" s="131"/>
      <c r="P544" s="131"/>
      <c r="Q544" s="113"/>
      <c r="R544" s="80"/>
    </row>
    <row r="545" spans="6:18" s="27" customFormat="1" hidden="1" x14ac:dyDescent="0.2">
      <c r="F545" s="23"/>
      <c r="G545" s="23"/>
      <c r="H545" s="23"/>
      <c r="I545" s="23"/>
      <c r="J545" s="113"/>
      <c r="K545" s="113"/>
      <c r="L545" s="113"/>
      <c r="M545" s="113"/>
      <c r="N545" s="131"/>
      <c r="O545" s="131"/>
      <c r="P545" s="131"/>
      <c r="Q545" s="113"/>
      <c r="R545" s="80"/>
    </row>
    <row r="546" spans="6:18" s="27" customFormat="1" hidden="1" x14ac:dyDescent="0.2">
      <c r="F546" s="23"/>
      <c r="G546" s="23"/>
      <c r="H546" s="23"/>
      <c r="I546" s="23"/>
      <c r="J546" s="113"/>
      <c r="K546" s="113"/>
      <c r="L546" s="113"/>
      <c r="M546" s="113"/>
      <c r="N546" s="131"/>
      <c r="O546" s="131"/>
      <c r="P546" s="131"/>
      <c r="Q546" s="113"/>
      <c r="R546" s="80"/>
    </row>
    <row r="547" spans="6:18" s="27" customFormat="1" hidden="1" x14ac:dyDescent="0.2">
      <c r="F547" s="23"/>
      <c r="G547" s="23"/>
      <c r="H547" s="23"/>
      <c r="I547" s="23"/>
      <c r="J547" s="113"/>
      <c r="K547" s="113"/>
      <c r="L547" s="113"/>
      <c r="M547" s="113"/>
      <c r="N547" s="131"/>
      <c r="O547" s="131"/>
      <c r="P547" s="131"/>
      <c r="Q547" s="113"/>
      <c r="R547" s="80"/>
    </row>
    <row r="548" spans="6:18" s="27" customFormat="1" hidden="1" x14ac:dyDescent="0.2">
      <c r="F548" s="23"/>
      <c r="G548" s="23"/>
      <c r="H548" s="23"/>
      <c r="I548" s="23"/>
      <c r="J548" s="113"/>
      <c r="K548" s="113"/>
      <c r="L548" s="113"/>
      <c r="M548" s="113"/>
      <c r="N548" s="131"/>
      <c r="O548" s="131"/>
      <c r="P548" s="131"/>
      <c r="Q548" s="113"/>
      <c r="R548" s="80"/>
    </row>
    <row r="549" spans="6:18" s="27" customFormat="1" hidden="1" x14ac:dyDescent="0.2">
      <c r="F549" s="23"/>
      <c r="G549" s="23"/>
      <c r="H549" s="23"/>
      <c r="I549" s="23"/>
      <c r="J549" s="113"/>
      <c r="K549" s="113"/>
      <c r="L549" s="113"/>
      <c r="M549" s="113"/>
      <c r="N549" s="131"/>
      <c r="O549" s="131"/>
      <c r="P549" s="131"/>
      <c r="Q549" s="113"/>
      <c r="R549" s="80"/>
    </row>
    <row r="550" spans="6:18" s="27" customFormat="1" hidden="1" x14ac:dyDescent="0.2">
      <c r="F550" s="23"/>
      <c r="G550" s="23"/>
      <c r="H550" s="23"/>
      <c r="I550" s="23"/>
      <c r="J550" s="113"/>
      <c r="K550" s="113"/>
      <c r="L550" s="113"/>
      <c r="M550" s="113"/>
      <c r="N550" s="131"/>
      <c r="O550" s="131"/>
      <c r="P550" s="131"/>
      <c r="Q550" s="113"/>
      <c r="R550" s="80"/>
    </row>
    <row r="551" spans="6:18" s="27" customFormat="1" hidden="1" x14ac:dyDescent="0.2">
      <c r="F551" s="23"/>
      <c r="G551" s="23"/>
      <c r="H551" s="23"/>
      <c r="I551" s="23"/>
      <c r="J551" s="113"/>
      <c r="K551" s="113"/>
      <c r="L551" s="113"/>
      <c r="M551" s="113"/>
      <c r="N551" s="131"/>
      <c r="O551" s="131"/>
      <c r="P551" s="131"/>
      <c r="Q551" s="113"/>
      <c r="R551" s="80"/>
    </row>
    <row r="552" spans="6:18" s="27" customFormat="1" hidden="1" x14ac:dyDescent="0.2">
      <c r="F552" s="23"/>
      <c r="G552" s="23"/>
      <c r="H552" s="23"/>
      <c r="I552" s="23"/>
      <c r="J552" s="113"/>
      <c r="K552" s="113"/>
      <c r="L552" s="113"/>
      <c r="M552" s="113"/>
      <c r="N552" s="131"/>
      <c r="O552" s="131"/>
      <c r="P552" s="131"/>
      <c r="Q552" s="113"/>
      <c r="R552" s="80"/>
    </row>
    <row r="553" spans="6:18" s="27" customFormat="1" hidden="1" x14ac:dyDescent="0.2">
      <c r="F553" s="23"/>
      <c r="G553" s="23"/>
      <c r="H553" s="23"/>
      <c r="I553" s="23"/>
      <c r="J553" s="113"/>
      <c r="K553" s="113"/>
      <c r="L553" s="113"/>
      <c r="M553" s="113"/>
      <c r="N553" s="131"/>
      <c r="O553" s="131"/>
      <c r="P553" s="131"/>
      <c r="Q553" s="113"/>
      <c r="R553" s="80"/>
    </row>
    <row r="554" spans="6:18" s="27" customFormat="1" hidden="1" x14ac:dyDescent="0.2">
      <c r="F554" s="23"/>
      <c r="G554" s="23"/>
      <c r="H554" s="23"/>
      <c r="I554" s="23"/>
      <c r="J554" s="113"/>
      <c r="K554" s="113"/>
      <c r="L554" s="113"/>
      <c r="M554" s="113"/>
      <c r="N554" s="131"/>
      <c r="O554" s="131"/>
      <c r="P554" s="131"/>
      <c r="Q554" s="113"/>
      <c r="R554" s="80"/>
    </row>
    <row r="555" spans="6:18" s="27" customFormat="1" hidden="1" x14ac:dyDescent="0.2">
      <c r="F555" s="23"/>
      <c r="G555" s="23"/>
      <c r="H555" s="23"/>
      <c r="I555" s="23"/>
      <c r="J555" s="113"/>
      <c r="K555" s="113"/>
      <c r="L555" s="113"/>
      <c r="M555" s="113"/>
      <c r="N555" s="131"/>
      <c r="O555" s="131"/>
      <c r="P555" s="131"/>
      <c r="Q555" s="113"/>
      <c r="R555" s="80"/>
    </row>
    <row r="556" spans="6:18" s="27" customFormat="1" hidden="1" x14ac:dyDescent="0.2">
      <c r="F556" s="23"/>
      <c r="G556" s="23"/>
      <c r="H556" s="23"/>
      <c r="I556" s="23"/>
      <c r="J556" s="113"/>
      <c r="K556" s="113"/>
      <c r="L556" s="113"/>
      <c r="M556" s="113"/>
      <c r="N556" s="131"/>
      <c r="O556" s="131"/>
      <c r="P556" s="131"/>
      <c r="Q556" s="113"/>
      <c r="R556" s="80"/>
    </row>
    <row r="557" spans="6:18" s="27" customFormat="1" hidden="1" x14ac:dyDescent="0.2">
      <c r="F557" s="23"/>
      <c r="G557" s="23"/>
      <c r="H557" s="23"/>
      <c r="I557" s="23"/>
      <c r="J557" s="113"/>
      <c r="K557" s="113"/>
      <c r="L557" s="113"/>
      <c r="M557" s="113"/>
      <c r="N557" s="131"/>
      <c r="O557" s="131"/>
      <c r="P557" s="131"/>
      <c r="Q557" s="113"/>
      <c r="R557" s="80"/>
    </row>
    <row r="558" spans="6:18" s="27" customFormat="1" hidden="1" x14ac:dyDescent="0.2">
      <c r="F558" s="23"/>
      <c r="G558" s="23"/>
      <c r="H558" s="23"/>
      <c r="I558" s="23"/>
      <c r="J558" s="113"/>
      <c r="K558" s="113"/>
      <c r="L558" s="113"/>
      <c r="M558" s="113"/>
      <c r="N558" s="131"/>
      <c r="O558" s="131"/>
      <c r="P558" s="131"/>
      <c r="Q558" s="113"/>
      <c r="R558" s="80"/>
    </row>
    <row r="559" spans="6:18" s="27" customFormat="1" hidden="1" x14ac:dyDescent="0.2">
      <c r="F559" s="23"/>
      <c r="G559" s="23"/>
      <c r="H559" s="23"/>
      <c r="I559" s="23"/>
      <c r="J559" s="113"/>
      <c r="K559" s="113"/>
      <c r="L559" s="113"/>
      <c r="M559" s="113"/>
      <c r="N559" s="131"/>
      <c r="O559" s="131"/>
      <c r="P559" s="131"/>
      <c r="Q559" s="113"/>
      <c r="R559" s="80"/>
    </row>
    <row r="560" spans="6:18" s="27" customFormat="1" hidden="1" x14ac:dyDescent="0.2">
      <c r="F560" s="23"/>
      <c r="G560" s="23"/>
      <c r="H560" s="23"/>
      <c r="I560" s="23"/>
      <c r="J560" s="113"/>
      <c r="K560" s="113"/>
      <c r="L560" s="113"/>
      <c r="M560" s="113"/>
      <c r="N560" s="131"/>
      <c r="O560" s="131"/>
      <c r="P560" s="131"/>
      <c r="Q560" s="113"/>
      <c r="R560" s="80"/>
    </row>
    <row r="561" spans="6:18" s="27" customFormat="1" hidden="1" x14ac:dyDescent="0.2">
      <c r="F561" s="23"/>
      <c r="G561" s="23"/>
      <c r="H561" s="23"/>
      <c r="I561" s="23"/>
      <c r="J561" s="113"/>
      <c r="K561" s="113"/>
      <c r="L561" s="113"/>
      <c r="M561" s="113"/>
      <c r="N561" s="131"/>
      <c r="O561" s="131"/>
      <c r="P561" s="131"/>
      <c r="Q561" s="113"/>
      <c r="R561" s="80"/>
    </row>
    <row r="562" spans="6:18" s="27" customFormat="1" hidden="1" x14ac:dyDescent="0.2">
      <c r="F562" s="23"/>
      <c r="G562" s="23"/>
      <c r="H562" s="23"/>
      <c r="I562" s="23"/>
      <c r="J562" s="113"/>
      <c r="K562" s="113"/>
      <c r="L562" s="113"/>
      <c r="M562" s="113"/>
      <c r="N562" s="131"/>
      <c r="O562" s="131"/>
      <c r="P562" s="131"/>
      <c r="Q562" s="113"/>
      <c r="R562" s="80"/>
    </row>
    <row r="563" spans="6:18" s="27" customFormat="1" hidden="1" x14ac:dyDescent="0.2">
      <c r="F563" s="23"/>
      <c r="G563" s="23"/>
      <c r="H563" s="23"/>
      <c r="I563" s="23"/>
      <c r="J563" s="113"/>
      <c r="K563" s="113"/>
      <c r="L563" s="113"/>
      <c r="M563" s="113"/>
      <c r="N563" s="131"/>
      <c r="O563" s="131"/>
      <c r="P563" s="131"/>
      <c r="Q563" s="113"/>
      <c r="R563" s="80"/>
    </row>
    <row r="564" spans="6:18" s="27" customFormat="1" hidden="1" x14ac:dyDescent="0.2">
      <c r="F564" s="23"/>
      <c r="G564" s="23"/>
      <c r="H564" s="23"/>
      <c r="I564" s="23"/>
      <c r="J564" s="113"/>
      <c r="K564" s="113"/>
      <c r="L564" s="113"/>
      <c r="M564" s="113"/>
      <c r="N564" s="131"/>
      <c r="O564" s="131"/>
      <c r="P564" s="131"/>
      <c r="Q564" s="113"/>
      <c r="R564" s="80"/>
    </row>
    <row r="565" spans="6:18" s="27" customFormat="1" hidden="1" x14ac:dyDescent="0.2">
      <c r="F565" s="23"/>
      <c r="G565" s="23"/>
      <c r="H565" s="23"/>
      <c r="I565" s="23"/>
      <c r="J565" s="113"/>
      <c r="K565" s="113"/>
      <c r="L565" s="113"/>
      <c r="M565" s="113"/>
      <c r="N565" s="131"/>
      <c r="O565" s="131"/>
      <c r="P565" s="131"/>
      <c r="Q565" s="113"/>
      <c r="R565" s="80"/>
    </row>
    <row r="566" spans="6:18" s="27" customFormat="1" hidden="1" x14ac:dyDescent="0.2">
      <c r="F566" s="23"/>
      <c r="G566" s="23"/>
      <c r="H566" s="23"/>
      <c r="I566" s="23"/>
      <c r="J566" s="113"/>
      <c r="K566" s="113"/>
      <c r="L566" s="113"/>
      <c r="M566" s="113"/>
      <c r="N566" s="131"/>
      <c r="O566" s="131"/>
      <c r="P566" s="131"/>
      <c r="Q566" s="113"/>
      <c r="R566" s="80"/>
    </row>
    <row r="567" spans="6:18" s="27" customFormat="1" hidden="1" x14ac:dyDescent="0.2">
      <c r="F567" s="23"/>
      <c r="G567" s="23"/>
      <c r="H567" s="23"/>
      <c r="I567" s="23"/>
      <c r="J567" s="113"/>
      <c r="K567" s="113"/>
      <c r="L567" s="113"/>
      <c r="M567" s="113"/>
      <c r="N567" s="131"/>
      <c r="O567" s="131"/>
      <c r="P567" s="131"/>
      <c r="Q567" s="113"/>
      <c r="R567" s="80"/>
    </row>
    <row r="568" spans="6:18" s="27" customFormat="1" hidden="1" x14ac:dyDescent="0.2">
      <c r="F568" s="23"/>
      <c r="G568" s="23"/>
      <c r="H568" s="23"/>
      <c r="I568" s="23"/>
      <c r="J568" s="113"/>
      <c r="K568" s="113"/>
      <c r="L568" s="113"/>
      <c r="M568" s="113"/>
      <c r="N568" s="131"/>
      <c r="O568" s="131"/>
      <c r="P568" s="131"/>
      <c r="Q568" s="113"/>
      <c r="R568" s="80"/>
    </row>
    <row r="569" spans="6:18" s="27" customFormat="1" hidden="1" x14ac:dyDescent="0.2">
      <c r="F569" s="23"/>
      <c r="G569" s="23"/>
      <c r="H569" s="23"/>
      <c r="I569" s="23"/>
      <c r="J569" s="113"/>
      <c r="K569" s="113"/>
      <c r="L569" s="113"/>
      <c r="M569" s="113"/>
      <c r="N569" s="131"/>
      <c r="O569" s="131"/>
      <c r="P569" s="131"/>
      <c r="Q569" s="113"/>
      <c r="R569" s="80"/>
    </row>
    <row r="570" spans="6:18" s="27" customFormat="1" hidden="1" x14ac:dyDescent="0.2">
      <c r="F570" s="23"/>
      <c r="G570" s="23"/>
      <c r="H570" s="23"/>
      <c r="I570" s="23"/>
      <c r="J570" s="113"/>
      <c r="K570" s="113"/>
      <c r="L570" s="113"/>
      <c r="M570" s="113"/>
      <c r="N570" s="131"/>
      <c r="O570" s="131"/>
      <c r="P570" s="131"/>
      <c r="Q570" s="113"/>
      <c r="R570" s="80"/>
    </row>
    <row r="571" spans="6:18" s="27" customFormat="1" hidden="1" x14ac:dyDescent="0.2">
      <c r="F571" s="23"/>
      <c r="G571" s="23"/>
      <c r="H571" s="23"/>
      <c r="I571" s="23"/>
      <c r="J571" s="113"/>
      <c r="K571" s="113"/>
      <c r="L571" s="113"/>
      <c r="M571" s="113"/>
      <c r="N571" s="131"/>
      <c r="O571" s="131"/>
      <c r="P571" s="131"/>
      <c r="Q571" s="113"/>
      <c r="R571" s="80"/>
    </row>
    <row r="572" spans="6:18" s="27" customFormat="1" hidden="1" x14ac:dyDescent="0.2">
      <c r="F572" s="23"/>
      <c r="G572" s="23"/>
      <c r="H572" s="23"/>
      <c r="I572" s="23"/>
      <c r="J572" s="113"/>
      <c r="K572" s="113"/>
      <c r="L572" s="113"/>
      <c r="M572" s="113"/>
      <c r="N572" s="131"/>
      <c r="O572" s="131"/>
      <c r="P572" s="131"/>
      <c r="Q572" s="113"/>
      <c r="R572" s="80"/>
    </row>
    <row r="573" spans="6:18" s="27" customFormat="1" hidden="1" x14ac:dyDescent="0.2">
      <c r="F573" s="23"/>
      <c r="G573" s="23"/>
      <c r="H573" s="23"/>
      <c r="I573" s="23"/>
      <c r="J573" s="113"/>
      <c r="K573" s="113"/>
      <c r="L573" s="113"/>
      <c r="M573" s="113"/>
      <c r="N573" s="131"/>
      <c r="O573" s="131"/>
      <c r="P573" s="131"/>
      <c r="Q573" s="113"/>
      <c r="R573" s="80"/>
    </row>
    <row r="574" spans="6:18" s="27" customFormat="1" hidden="1" x14ac:dyDescent="0.2">
      <c r="F574" s="23"/>
      <c r="G574" s="23"/>
      <c r="H574" s="23"/>
      <c r="I574" s="23"/>
      <c r="J574" s="113"/>
      <c r="K574" s="113"/>
      <c r="L574" s="113"/>
      <c r="M574" s="113"/>
      <c r="N574" s="131"/>
      <c r="O574" s="131"/>
      <c r="P574" s="131"/>
      <c r="Q574" s="113"/>
      <c r="R574" s="80"/>
    </row>
    <row r="575" spans="6:18" s="27" customFormat="1" hidden="1" x14ac:dyDescent="0.2">
      <c r="F575" s="23"/>
      <c r="G575" s="23"/>
      <c r="H575" s="23"/>
      <c r="I575" s="23"/>
      <c r="J575" s="113"/>
      <c r="K575" s="113"/>
      <c r="L575" s="113"/>
      <c r="M575" s="113"/>
      <c r="N575" s="131"/>
      <c r="O575" s="131"/>
      <c r="P575" s="131"/>
      <c r="Q575" s="113"/>
      <c r="R575" s="80"/>
    </row>
    <row r="576" spans="6:18" s="27" customFormat="1" hidden="1" x14ac:dyDescent="0.2">
      <c r="F576" s="23"/>
      <c r="G576" s="23"/>
      <c r="H576" s="23"/>
      <c r="I576" s="23"/>
      <c r="J576" s="113"/>
      <c r="K576" s="113"/>
      <c r="L576" s="113"/>
      <c r="M576" s="113"/>
      <c r="N576" s="131"/>
      <c r="O576" s="131"/>
      <c r="P576" s="131"/>
      <c r="Q576" s="113"/>
      <c r="R576" s="80"/>
    </row>
    <row r="577" spans="6:18" s="27" customFormat="1" hidden="1" x14ac:dyDescent="0.2">
      <c r="F577" s="23"/>
      <c r="G577" s="23"/>
      <c r="H577" s="23"/>
      <c r="I577" s="23"/>
      <c r="J577" s="113"/>
      <c r="K577" s="113"/>
      <c r="L577" s="113"/>
      <c r="M577" s="113"/>
      <c r="N577" s="131"/>
      <c r="O577" s="131"/>
      <c r="P577" s="131"/>
      <c r="Q577" s="113"/>
      <c r="R577" s="80"/>
    </row>
    <row r="578" spans="6:18" s="27" customFormat="1" hidden="1" x14ac:dyDescent="0.2">
      <c r="F578" s="23"/>
      <c r="G578" s="23"/>
      <c r="H578" s="23"/>
      <c r="I578" s="23"/>
      <c r="J578" s="113"/>
      <c r="K578" s="113"/>
      <c r="L578" s="113"/>
      <c r="M578" s="113"/>
      <c r="N578" s="131"/>
      <c r="O578" s="131"/>
      <c r="P578" s="131"/>
      <c r="Q578" s="113"/>
      <c r="R578" s="80"/>
    </row>
    <row r="579" spans="6:18" s="27" customFormat="1" hidden="1" x14ac:dyDescent="0.2">
      <c r="F579" s="23"/>
      <c r="G579" s="23"/>
      <c r="H579" s="23"/>
      <c r="I579" s="23"/>
      <c r="J579" s="113"/>
      <c r="K579" s="113"/>
      <c r="L579" s="113"/>
      <c r="M579" s="113"/>
      <c r="N579" s="131"/>
      <c r="O579" s="131"/>
      <c r="P579" s="131"/>
      <c r="Q579" s="113"/>
      <c r="R579" s="80"/>
    </row>
    <row r="580" spans="6:18" s="27" customFormat="1" hidden="1" x14ac:dyDescent="0.2">
      <c r="F580" s="23"/>
      <c r="G580" s="23"/>
      <c r="H580" s="23"/>
      <c r="I580" s="23"/>
      <c r="J580" s="113"/>
      <c r="K580" s="113"/>
      <c r="L580" s="113"/>
      <c r="M580" s="113"/>
      <c r="N580" s="131"/>
      <c r="O580" s="131"/>
      <c r="P580" s="131"/>
      <c r="Q580" s="113"/>
      <c r="R580" s="80"/>
    </row>
    <row r="581" spans="6:18" s="27" customFormat="1" hidden="1" x14ac:dyDescent="0.2">
      <c r="F581" s="23"/>
      <c r="G581" s="23"/>
      <c r="H581" s="23"/>
      <c r="I581" s="23"/>
      <c r="J581" s="113"/>
      <c r="K581" s="113"/>
      <c r="L581" s="113"/>
      <c r="M581" s="113"/>
      <c r="N581" s="131"/>
      <c r="O581" s="131"/>
      <c r="P581" s="131"/>
      <c r="Q581" s="113"/>
      <c r="R581" s="80"/>
    </row>
    <row r="582" spans="6:18" s="27" customFormat="1" hidden="1" x14ac:dyDescent="0.2">
      <c r="F582" s="23"/>
      <c r="G582" s="23"/>
      <c r="H582" s="23"/>
      <c r="I582" s="23"/>
      <c r="J582" s="113"/>
      <c r="K582" s="113"/>
      <c r="L582" s="113"/>
      <c r="M582" s="113"/>
      <c r="N582" s="131"/>
      <c r="O582" s="131"/>
      <c r="P582" s="131"/>
      <c r="Q582" s="113"/>
      <c r="R582" s="80"/>
    </row>
    <row r="583" spans="6:18" s="27" customFormat="1" hidden="1" x14ac:dyDescent="0.2">
      <c r="F583" s="23"/>
      <c r="G583" s="23"/>
      <c r="H583" s="23"/>
      <c r="I583" s="23"/>
      <c r="J583" s="113"/>
      <c r="K583" s="113"/>
      <c r="L583" s="113"/>
      <c r="M583" s="113"/>
      <c r="N583" s="131"/>
      <c r="O583" s="131"/>
      <c r="P583" s="131"/>
      <c r="Q583" s="113"/>
      <c r="R583" s="80"/>
    </row>
    <row r="584" spans="6:18" s="27" customFormat="1" hidden="1" x14ac:dyDescent="0.2">
      <c r="F584" s="23"/>
      <c r="G584" s="23"/>
      <c r="H584" s="23"/>
      <c r="I584" s="23"/>
      <c r="J584" s="113"/>
      <c r="K584" s="113"/>
      <c r="L584" s="113"/>
      <c r="M584" s="113"/>
      <c r="N584" s="131"/>
      <c r="O584" s="131"/>
      <c r="P584" s="131"/>
      <c r="Q584" s="113"/>
      <c r="R584" s="80"/>
    </row>
    <row r="585" spans="6:18" s="27" customFormat="1" hidden="1" x14ac:dyDescent="0.2">
      <c r="F585" s="23"/>
      <c r="G585" s="23"/>
      <c r="H585" s="23"/>
      <c r="I585" s="23"/>
      <c r="J585" s="113"/>
      <c r="K585" s="113"/>
      <c r="L585" s="113"/>
      <c r="M585" s="113"/>
      <c r="N585" s="131"/>
      <c r="O585" s="131"/>
      <c r="P585" s="131"/>
      <c r="Q585" s="113"/>
      <c r="R585" s="80"/>
    </row>
    <row r="586" spans="6:18" s="27" customFormat="1" hidden="1" x14ac:dyDescent="0.2">
      <c r="F586" s="23"/>
      <c r="G586" s="23"/>
      <c r="H586" s="23"/>
      <c r="I586" s="23"/>
      <c r="J586" s="113"/>
      <c r="K586" s="113"/>
      <c r="L586" s="113"/>
      <c r="M586" s="113"/>
      <c r="N586" s="131"/>
      <c r="O586" s="131"/>
      <c r="P586" s="131"/>
      <c r="Q586" s="113"/>
      <c r="R586" s="80"/>
    </row>
    <row r="587" spans="6:18" s="27" customFormat="1" hidden="1" x14ac:dyDescent="0.2">
      <c r="F587" s="23"/>
      <c r="G587" s="23"/>
      <c r="H587" s="23"/>
      <c r="I587" s="23"/>
      <c r="J587" s="113"/>
      <c r="K587" s="113"/>
      <c r="L587" s="113"/>
      <c r="M587" s="113"/>
      <c r="N587" s="131"/>
      <c r="O587" s="131"/>
      <c r="P587" s="131"/>
      <c r="Q587" s="113"/>
      <c r="R587" s="80"/>
    </row>
    <row r="588" spans="6:18" s="27" customFormat="1" hidden="1" x14ac:dyDescent="0.2">
      <c r="F588" s="23"/>
      <c r="G588" s="23"/>
      <c r="H588" s="23"/>
      <c r="I588" s="23"/>
      <c r="J588" s="113"/>
      <c r="K588" s="113"/>
      <c r="L588" s="113"/>
      <c r="M588" s="113"/>
      <c r="N588" s="131"/>
      <c r="O588" s="131"/>
      <c r="P588" s="131"/>
      <c r="Q588" s="113"/>
      <c r="R588" s="80"/>
    </row>
    <row r="589" spans="6:18" s="27" customFormat="1" hidden="1" x14ac:dyDescent="0.2">
      <c r="F589" s="23"/>
      <c r="G589" s="23"/>
      <c r="H589" s="23"/>
      <c r="I589" s="23"/>
      <c r="J589" s="113"/>
      <c r="K589" s="113"/>
      <c r="L589" s="113"/>
      <c r="M589" s="113"/>
      <c r="N589" s="131"/>
      <c r="O589" s="131"/>
      <c r="P589" s="131"/>
      <c r="Q589" s="113"/>
      <c r="R589" s="80"/>
    </row>
    <row r="590" spans="6:18" s="27" customFormat="1" hidden="1" x14ac:dyDescent="0.2">
      <c r="F590" s="23"/>
      <c r="G590" s="23"/>
      <c r="H590" s="23"/>
      <c r="I590" s="23"/>
      <c r="J590" s="113"/>
      <c r="K590" s="113"/>
      <c r="L590" s="113"/>
      <c r="M590" s="113"/>
      <c r="N590" s="131"/>
      <c r="O590" s="131"/>
      <c r="P590" s="131"/>
      <c r="Q590" s="113"/>
      <c r="R590" s="80"/>
    </row>
    <row r="591" spans="6:18" s="27" customFormat="1" hidden="1" x14ac:dyDescent="0.2">
      <c r="F591" s="23"/>
      <c r="G591" s="23"/>
      <c r="H591" s="23"/>
      <c r="I591" s="23"/>
      <c r="J591" s="113"/>
      <c r="K591" s="113"/>
      <c r="L591" s="113"/>
      <c r="M591" s="113"/>
      <c r="N591" s="131"/>
      <c r="O591" s="131"/>
      <c r="P591" s="131"/>
      <c r="Q591" s="113"/>
      <c r="R591" s="80"/>
    </row>
    <row r="592" spans="6:18" s="27" customFormat="1" hidden="1" x14ac:dyDescent="0.2">
      <c r="F592" s="23"/>
      <c r="G592" s="23"/>
      <c r="H592" s="23"/>
      <c r="I592" s="23"/>
      <c r="J592" s="113"/>
      <c r="K592" s="113"/>
      <c r="L592" s="113"/>
      <c r="M592" s="113"/>
      <c r="N592" s="131"/>
      <c r="O592" s="131"/>
      <c r="P592" s="131"/>
      <c r="Q592" s="113"/>
      <c r="R592" s="80"/>
    </row>
    <row r="593" spans="6:18" s="27" customFormat="1" hidden="1" x14ac:dyDescent="0.2">
      <c r="F593" s="23"/>
      <c r="G593" s="23"/>
      <c r="H593" s="23"/>
      <c r="I593" s="23"/>
      <c r="J593" s="113"/>
      <c r="K593" s="113"/>
      <c r="L593" s="113"/>
      <c r="M593" s="113"/>
      <c r="N593" s="131"/>
      <c r="O593" s="131"/>
      <c r="P593" s="131"/>
      <c r="Q593" s="113"/>
      <c r="R593" s="80"/>
    </row>
    <row r="594" spans="6:18" s="27" customFormat="1" hidden="1" x14ac:dyDescent="0.2">
      <c r="F594" s="23"/>
      <c r="G594" s="23"/>
      <c r="H594" s="23"/>
      <c r="I594" s="23"/>
      <c r="J594" s="113"/>
      <c r="K594" s="113"/>
      <c r="L594" s="113"/>
      <c r="M594" s="113"/>
      <c r="N594" s="131"/>
      <c r="O594" s="131"/>
      <c r="P594" s="131"/>
      <c r="Q594" s="113"/>
      <c r="R594" s="80"/>
    </row>
    <row r="595" spans="6:18" s="27" customFormat="1" hidden="1" x14ac:dyDescent="0.2">
      <c r="F595" s="23"/>
      <c r="G595" s="23"/>
      <c r="H595" s="23"/>
      <c r="I595" s="23"/>
      <c r="J595" s="113"/>
      <c r="K595" s="113"/>
      <c r="L595" s="113"/>
      <c r="M595" s="113"/>
      <c r="N595" s="131"/>
      <c r="O595" s="131"/>
      <c r="P595" s="131"/>
      <c r="Q595" s="113"/>
      <c r="R595" s="80"/>
    </row>
    <row r="596" spans="6:18" s="27" customFormat="1" hidden="1" x14ac:dyDescent="0.2">
      <c r="F596" s="23"/>
      <c r="G596" s="23"/>
      <c r="H596" s="23"/>
      <c r="I596" s="23"/>
      <c r="J596" s="113"/>
      <c r="K596" s="113"/>
      <c r="L596" s="113"/>
      <c r="M596" s="113"/>
      <c r="N596" s="131"/>
      <c r="O596" s="131"/>
      <c r="P596" s="131"/>
      <c r="Q596" s="113"/>
      <c r="R596" s="80"/>
    </row>
    <row r="597" spans="6:18" s="27" customFormat="1" hidden="1" x14ac:dyDescent="0.2">
      <c r="F597" s="23"/>
      <c r="G597" s="23"/>
      <c r="H597" s="23"/>
      <c r="I597" s="23"/>
      <c r="J597" s="113"/>
      <c r="K597" s="113"/>
      <c r="L597" s="113"/>
      <c r="M597" s="113"/>
      <c r="N597" s="131"/>
      <c r="O597" s="131"/>
      <c r="P597" s="131"/>
      <c r="Q597" s="113"/>
      <c r="R597" s="80"/>
    </row>
    <row r="598" spans="6:18" s="27" customFormat="1" hidden="1" x14ac:dyDescent="0.2">
      <c r="F598" s="23"/>
      <c r="G598" s="23"/>
      <c r="H598" s="23"/>
      <c r="I598" s="23"/>
      <c r="J598" s="113"/>
      <c r="K598" s="113"/>
      <c r="L598" s="113"/>
      <c r="M598" s="113"/>
      <c r="N598" s="131"/>
      <c r="O598" s="131"/>
      <c r="P598" s="131"/>
      <c r="Q598" s="113"/>
      <c r="R598" s="80"/>
    </row>
    <row r="599" spans="6:18" s="27" customFormat="1" hidden="1" x14ac:dyDescent="0.2">
      <c r="F599" s="23"/>
      <c r="G599" s="23"/>
      <c r="H599" s="23"/>
      <c r="I599" s="23"/>
      <c r="J599" s="113"/>
      <c r="K599" s="113"/>
      <c r="L599" s="113"/>
      <c r="M599" s="113"/>
      <c r="N599" s="131"/>
      <c r="O599" s="131"/>
      <c r="P599" s="131"/>
      <c r="Q599" s="113"/>
      <c r="R599" s="80"/>
    </row>
    <row r="600" spans="6:18" s="27" customFormat="1" hidden="1" x14ac:dyDescent="0.2">
      <c r="F600" s="23"/>
      <c r="G600" s="23"/>
      <c r="H600" s="23"/>
      <c r="I600" s="23"/>
      <c r="J600" s="113"/>
      <c r="K600" s="113"/>
      <c r="L600" s="113"/>
      <c r="M600" s="113"/>
      <c r="N600" s="131"/>
      <c r="O600" s="131"/>
      <c r="P600" s="131"/>
      <c r="Q600" s="113"/>
      <c r="R600" s="80"/>
    </row>
    <row r="601" spans="6:18" s="27" customFormat="1" hidden="1" x14ac:dyDescent="0.2">
      <c r="F601" s="23"/>
      <c r="G601" s="23"/>
      <c r="H601" s="23"/>
      <c r="I601" s="23"/>
      <c r="J601" s="113"/>
      <c r="K601" s="113"/>
      <c r="L601" s="113"/>
      <c r="M601" s="113"/>
      <c r="N601" s="131"/>
      <c r="O601" s="131"/>
      <c r="P601" s="131"/>
      <c r="Q601" s="113"/>
      <c r="R601" s="80"/>
    </row>
    <row r="602" spans="6:18" s="27" customFormat="1" hidden="1" x14ac:dyDescent="0.2">
      <c r="F602" s="23"/>
      <c r="G602" s="23"/>
      <c r="H602" s="23"/>
      <c r="I602" s="23"/>
      <c r="J602" s="113"/>
      <c r="K602" s="113"/>
      <c r="L602" s="113"/>
      <c r="M602" s="113"/>
      <c r="N602" s="131"/>
      <c r="O602" s="131"/>
      <c r="P602" s="131"/>
      <c r="Q602" s="113"/>
      <c r="R602" s="80"/>
    </row>
    <row r="603" spans="6:18" s="27" customFormat="1" hidden="1" x14ac:dyDescent="0.2">
      <c r="F603" s="23"/>
      <c r="G603" s="23"/>
      <c r="H603" s="23"/>
      <c r="I603" s="23"/>
      <c r="J603" s="113"/>
      <c r="K603" s="113"/>
      <c r="L603" s="113"/>
      <c r="M603" s="113"/>
      <c r="N603" s="131"/>
      <c r="O603" s="131"/>
      <c r="P603" s="131"/>
      <c r="Q603" s="113"/>
      <c r="R603" s="80"/>
    </row>
    <row r="604" spans="6:18" s="27" customFormat="1" hidden="1" x14ac:dyDescent="0.2">
      <c r="F604" s="23"/>
      <c r="G604" s="23"/>
      <c r="H604" s="23"/>
      <c r="I604" s="23"/>
      <c r="J604" s="113"/>
      <c r="K604" s="113"/>
      <c r="L604" s="113"/>
      <c r="M604" s="113"/>
      <c r="N604" s="131"/>
      <c r="O604" s="131"/>
      <c r="P604" s="131"/>
      <c r="Q604" s="113"/>
      <c r="R604" s="80"/>
    </row>
    <row r="605" spans="6:18" s="27" customFormat="1" hidden="1" x14ac:dyDescent="0.2">
      <c r="F605" s="23"/>
      <c r="G605" s="23"/>
      <c r="H605" s="23"/>
      <c r="I605" s="23"/>
      <c r="J605" s="113"/>
      <c r="K605" s="113"/>
      <c r="L605" s="113"/>
      <c r="M605" s="113"/>
      <c r="N605" s="131"/>
      <c r="O605" s="131"/>
      <c r="P605" s="131"/>
      <c r="Q605" s="113"/>
      <c r="R605" s="80"/>
    </row>
    <row r="606" spans="6:18" s="27" customFormat="1" hidden="1" x14ac:dyDescent="0.2">
      <c r="F606" s="23"/>
      <c r="G606" s="23"/>
      <c r="H606" s="23"/>
      <c r="I606" s="23"/>
      <c r="J606" s="113"/>
      <c r="K606" s="113"/>
      <c r="L606" s="113"/>
      <c r="M606" s="113"/>
      <c r="N606" s="131"/>
      <c r="O606" s="131"/>
      <c r="P606" s="131"/>
      <c r="Q606" s="113"/>
      <c r="R606" s="80"/>
    </row>
    <row r="607" spans="6:18" s="27" customFormat="1" hidden="1" x14ac:dyDescent="0.2">
      <c r="F607" s="23"/>
      <c r="G607" s="23"/>
      <c r="H607" s="23"/>
      <c r="I607" s="23"/>
      <c r="J607" s="113"/>
      <c r="K607" s="113"/>
      <c r="L607" s="113"/>
      <c r="M607" s="113"/>
      <c r="N607" s="131"/>
      <c r="O607" s="131"/>
      <c r="P607" s="131"/>
      <c r="Q607" s="113"/>
      <c r="R607" s="80"/>
    </row>
    <row r="608" spans="6:18" s="27" customFormat="1" hidden="1" x14ac:dyDescent="0.2">
      <c r="F608" s="23"/>
      <c r="G608" s="23"/>
      <c r="H608" s="23"/>
      <c r="I608" s="23"/>
      <c r="J608" s="113"/>
      <c r="K608" s="113"/>
      <c r="L608" s="113"/>
      <c r="M608" s="113"/>
      <c r="N608" s="131"/>
      <c r="O608" s="131"/>
      <c r="P608" s="131"/>
      <c r="Q608" s="113"/>
      <c r="R608" s="80"/>
    </row>
    <row r="609" spans="6:18" s="27" customFormat="1" hidden="1" x14ac:dyDescent="0.2">
      <c r="F609" s="23"/>
      <c r="G609" s="23"/>
      <c r="H609" s="23"/>
      <c r="I609" s="23"/>
      <c r="J609" s="113"/>
      <c r="K609" s="113"/>
      <c r="L609" s="113"/>
      <c r="M609" s="113"/>
      <c r="N609" s="131"/>
      <c r="O609" s="131"/>
      <c r="P609" s="131"/>
      <c r="Q609" s="113"/>
      <c r="R609" s="80"/>
    </row>
    <row r="610" spans="6:18" s="27" customFormat="1" hidden="1" x14ac:dyDescent="0.2">
      <c r="F610" s="23"/>
      <c r="G610" s="23"/>
      <c r="H610" s="23"/>
      <c r="I610" s="23"/>
      <c r="J610" s="113"/>
      <c r="K610" s="113"/>
      <c r="L610" s="113"/>
      <c r="M610" s="113"/>
      <c r="N610" s="131"/>
      <c r="O610" s="131"/>
      <c r="P610" s="131"/>
      <c r="Q610" s="113"/>
      <c r="R610" s="80"/>
    </row>
    <row r="611" spans="6:18" s="27" customFormat="1" hidden="1" x14ac:dyDescent="0.2">
      <c r="F611" s="23"/>
      <c r="G611" s="23"/>
      <c r="H611" s="23"/>
      <c r="I611" s="23"/>
      <c r="J611" s="113"/>
      <c r="K611" s="113"/>
      <c r="L611" s="113"/>
      <c r="M611" s="113"/>
      <c r="N611" s="131"/>
      <c r="O611" s="131"/>
      <c r="P611" s="131"/>
      <c r="Q611" s="113"/>
      <c r="R611" s="80"/>
    </row>
    <row r="612" spans="6:18" s="27" customFormat="1" hidden="1" x14ac:dyDescent="0.2">
      <c r="F612" s="23"/>
      <c r="G612" s="23"/>
      <c r="H612" s="23"/>
      <c r="I612" s="23"/>
      <c r="J612" s="113"/>
      <c r="K612" s="113"/>
      <c r="L612" s="113"/>
      <c r="M612" s="113"/>
      <c r="N612" s="131"/>
      <c r="O612" s="131"/>
      <c r="P612" s="131"/>
      <c r="Q612" s="113"/>
      <c r="R612" s="80"/>
    </row>
    <row r="613" spans="6:18" s="27" customFormat="1" hidden="1" x14ac:dyDescent="0.2">
      <c r="F613" s="23"/>
      <c r="G613" s="23"/>
      <c r="H613" s="23"/>
      <c r="I613" s="23"/>
      <c r="J613" s="113"/>
      <c r="K613" s="113"/>
      <c r="L613" s="113"/>
      <c r="M613" s="113"/>
      <c r="N613" s="131"/>
      <c r="O613" s="131"/>
      <c r="P613" s="131"/>
      <c r="Q613" s="113"/>
      <c r="R613" s="80"/>
    </row>
    <row r="614" spans="6:18" s="27" customFormat="1" hidden="1" x14ac:dyDescent="0.2">
      <c r="F614" s="23"/>
      <c r="G614" s="23"/>
      <c r="H614" s="23"/>
      <c r="I614" s="23"/>
      <c r="J614" s="113"/>
      <c r="K614" s="113"/>
      <c r="L614" s="113"/>
      <c r="M614" s="113"/>
      <c r="N614" s="131"/>
      <c r="O614" s="131"/>
      <c r="P614" s="131"/>
      <c r="Q614" s="113"/>
      <c r="R614" s="80"/>
    </row>
    <row r="615" spans="6:18" s="27" customFormat="1" hidden="1" x14ac:dyDescent="0.2">
      <c r="F615" s="23"/>
      <c r="G615" s="23"/>
      <c r="H615" s="23"/>
      <c r="I615" s="23"/>
      <c r="J615" s="113"/>
      <c r="K615" s="113"/>
      <c r="L615" s="113"/>
      <c r="M615" s="113"/>
      <c r="N615" s="131"/>
      <c r="O615" s="131"/>
      <c r="P615" s="131"/>
      <c r="Q615" s="113"/>
      <c r="R615" s="80"/>
    </row>
    <row r="616" spans="6:18" s="27" customFormat="1" hidden="1" x14ac:dyDescent="0.2">
      <c r="F616" s="23"/>
      <c r="G616" s="23"/>
      <c r="H616" s="23"/>
      <c r="I616" s="23"/>
      <c r="J616" s="113"/>
      <c r="K616" s="113"/>
      <c r="L616" s="113"/>
      <c r="M616" s="113"/>
      <c r="N616" s="131"/>
      <c r="O616" s="131"/>
      <c r="P616" s="131"/>
      <c r="Q616" s="113"/>
      <c r="R616" s="80"/>
    </row>
    <row r="617" spans="6:18" s="27" customFormat="1" hidden="1" x14ac:dyDescent="0.2">
      <c r="F617" s="23"/>
      <c r="G617" s="23"/>
      <c r="H617" s="23"/>
      <c r="I617" s="23"/>
      <c r="J617" s="113"/>
      <c r="K617" s="113"/>
      <c r="L617" s="113"/>
      <c r="M617" s="113"/>
      <c r="N617" s="131"/>
      <c r="O617" s="131"/>
      <c r="P617" s="131"/>
      <c r="Q617" s="113"/>
      <c r="R617" s="80"/>
    </row>
    <row r="618" spans="6:18" s="27" customFormat="1" hidden="1" x14ac:dyDescent="0.2">
      <c r="F618" s="23"/>
      <c r="G618" s="23"/>
      <c r="H618" s="23"/>
      <c r="I618" s="23"/>
      <c r="J618" s="113"/>
      <c r="K618" s="113"/>
      <c r="L618" s="113"/>
      <c r="M618" s="113"/>
      <c r="N618" s="131"/>
      <c r="O618" s="131"/>
      <c r="P618" s="131"/>
      <c r="Q618" s="113"/>
      <c r="R618" s="80"/>
    </row>
    <row r="619" spans="6:18" s="27" customFormat="1" hidden="1" x14ac:dyDescent="0.2">
      <c r="F619" s="23"/>
      <c r="G619" s="23"/>
      <c r="H619" s="23"/>
      <c r="I619" s="23"/>
      <c r="J619" s="113"/>
      <c r="K619" s="113"/>
      <c r="L619" s="113"/>
      <c r="M619" s="113"/>
      <c r="N619" s="131"/>
      <c r="O619" s="131"/>
      <c r="P619" s="131"/>
      <c r="Q619" s="113"/>
      <c r="R619" s="80"/>
    </row>
    <row r="620" spans="6:18" s="27" customFormat="1" hidden="1" x14ac:dyDescent="0.2">
      <c r="F620" s="23"/>
      <c r="G620" s="23"/>
      <c r="H620" s="23"/>
      <c r="I620" s="23"/>
      <c r="J620" s="113"/>
      <c r="K620" s="113"/>
      <c r="L620" s="113"/>
      <c r="M620" s="113"/>
      <c r="N620" s="131"/>
      <c r="O620" s="131"/>
      <c r="P620" s="131"/>
      <c r="Q620" s="113"/>
      <c r="R620" s="80"/>
    </row>
    <row r="621" spans="6:18" s="27" customFormat="1" hidden="1" x14ac:dyDescent="0.2">
      <c r="F621" s="23"/>
      <c r="G621" s="23"/>
      <c r="H621" s="23"/>
      <c r="I621" s="23"/>
      <c r="J621" s="113"/>
      <c r="K621" s="113"/>
      <c r="L621" s="113"/>
      <c r="M621" s="113"/>
      <c r="N621" s="131"/>
      <c r="O621" s="131"/>
      <c r="P621" s="131"/>
      <c r="Q621" s="113"/>
      <c r="R621" s="80"/>
    </row>
    <row r="622" spans="6:18" s="27" customFormat="1" hidden="1" x14ac:dyDescent="0.2">
      <c r="F622" s="23"/>
      <c r="G622" s="23"/>
      <c r="H622" s="23"/>
      <c r="I622" s="23"/>
      <c r="J622" s="113"/>
      <c r="K622" s="113"/>
      <c r="L622" s="113"/>
      <c r="M622" s="113"/>
      <c r="N622" s="131"/>
      <c r="O622" s="131"/>
      <c r="P622" s="131"/>
      <c r="Q622" s="113"/>
      <c r="R622" s="80"/>
    </row>
    <row r="623" spans="6:18" s="27" customFormat="1" hidden="1" x14ac:dyDescent="0.2">
      <c r="F623" s="23"/>
      <c r="G623" s="23"/>
      <c r="H623" s="23"/>
      <c r="I623" s="23"/>
      <c r="J623" s="113"/>
      <c r="K623" s="113"/>
      <c r="L623" s="113"/>
      <c r="M623" s="113"/>
      <c r="N623" s="131"/>
      <c r="O623" s="131"/>
      <c r="P623" s="131"/>
      <c r="Q623" s="113"/>
      <c r="R623" s="80"/>
    </row>
    <row r="624" spans="6:18" s="27" customFormat="1" hidden="1" x14ac:dyDescent="0.2">
      <c r="F624" s="23"/>
      <c r="G624" s="23"/>
      <c r="H624" s="23"/>
      <c r="I624" s="23"/>
      <c r="J624" s="113"/>
      <c r="K624" s="113"/>
      <c r="L624" s="113"/>
      <c r="M624" s="113"/>
      <c r="N624" s="131"/>
      <c r="O624" s="131"/>
      <c r="P624" s="131"/>
      <c r="Q624" s="113"/>
      <c r="R624" s="80"/>
    </row>
    <row r="625" spans="6:18" s="27" customFormat="1" hidden="1" x14ac:dyDescent="0.2">
      <c r="F625" s="23"/>
      <c r="G625" s="23"/>
      <c r="H625" s="23"/>
      <c r="I625" s="23"/>
      <c r="J625" s="113"/>
      <c r="K625" s="113"/>
      <c r="L625" s="113"/>
      <c r="M625" s="113"/>
      <c r="N625" s="131"/>
      <c r="O625" s="131"/>
      <c r="P625" s="131"/>
      <c r="Q625" s="113"/>
      <c r="R625" s="80"/>
    </row>
    <row r="626" spans="6:18" s="27" customFormat="1" hidden="1" x14ac:dyDescent="0.2">
      <c r="F626" s="23"/>
      <c r="G626" s="23"/>
      <c r="H626" s="23"/>
      <c r="I626" s="23"/>
      <c r="J626" s="113"/>
      <c r="K626" s="113"/>
      <c r="L626" s="113"/>
      <c r="M626" s="113"/>
      <c r="N626" s="131"/>
      <c r="O626" s="131"/>
      <c r="P626" s="131"/>
      <c r="Q626" s="113"/>
      <c r="R626" s="80"/>
    </row>
    <row r="627" spans="6:18" s="27" customFormat="1" hidden="1" x14ac:dyDescent="0.2">
      <c r="F627" s="23"/>
      <c r="G627" s="23"/>
      <c r="H627" s="23"/>
      <c r="I627" s="23"/>
      <c r="J627" s="113"/>
      <c r="K627" s="113"/>
      <c r="L627" s="113"/>
      <c r="M627" s="113"/>
      <c r="N627" s="131"/>
      <c r="O627" s="131"/>
      <c r="P627" s="131"/>
      <c r="Q627" s="113"/>
      <c r="R627" s="80"/>
    </row>
    <row r="628" spans="6:18" s="27" customFormat="1" hidden="1" x14ac:dyDescent="0.2">
      <c r="F628" s="23"/>
      <c r="G628" s="23"/>
      <c r="H628" s="23"/>
      <c r="I628" s="23"/>
      <c r="J628" s="113"/>
      <c r="K628" s="113"/>
      <c r="L628" s="113"/>
      <c r="M628" s="113"/>
      <c r="N628" s="131"/>
      <c r="O628" s="131"/>
      <c r="P628" s="131"/>
      <c r="Q628" s="113"/>
      <c r="R628" s="80"/>
    </row>
    <row r="629" spans="6:18" s="27" customFormat="1" hidden="1" x14ac:dyDescent="0.2">
      <c r="F629" s="23"/>
      <c r="G629" s="23"/>
      <c r="H629" s="23"/>
      <c r="I629" s="23"/>
      <c r="J629" s="113"/>
      <c r="K629" s="113"/>
      <c r="L629" s="113"/>
      <c r="M629" s="113"/>
      <c r="N629" s="131"/>
      <c r="O629" s="131"/>
      <c r="P629" s="131"/>
      <c r="Q629" s="113"/>
      <c r="R629" s="80"/>
    </row>
    <row r="630" spans="6:18" s="27" customFormat="1" hidden="1" x14ac:dyDescent="0.2">
      <c r="F630" s="23"/>
      <c r="G630" s="23"/>
      <c r="H630" s="23"/>
      <c r="I630" s="23"/>
      <c r="J630" s="113"/>
      <c r="K630" s="113"/>
      <c r="L630" s="113"/>
      <c r="M630" s="113"/>
      <c r="N630" s="131"/>
      <c r="O630" s="131"/>
      <c r="P630" s="131"/>
      <c r="Q630" s="113"/>
      <c r="R630" s="80"/>
    </row>
    <row r="631" spans="6:18" s="27" customFormat="1" hidden="1" x14ac:dyDescent="0.2">
      <c r="F631" s="23"/>
      <c r="G631" s="23"/>
      <c r="H631" s="23"/>
      <c r="I631" s="23"/>
      <c r="J631" s="113"/>
      <c r="K631" s="113"/>
      <c r="L631" s="113"/>
      <c r="M631" s="113"/>
      <c r="N631" s="131"/>
      <c r="O631" s="131"/>
      <c r="P631" s="131"/>
      <c r="Q631" s="113"/>
      <c r="R631" s="80"/>
    </row>
    <row r="632" spans="6:18" s="27" customFormat="1" hidden="1" x14ac:dyDescent="0.2">
      <c r="F632" s="23"/>
      <c r="G632" s="23"/>
      <c r="H632" s="23"/>
      <c r="I632" s="23"/>
      <c r="J632" s="113"/>
      <c r="K632" s="113"/>
      <c r="L632" s="113"/>
      <c r="M632" s="113"/>
      <c r="N632" s="131"/>
      <c r="O632" s="131"/>
      <c r="P632" s="131"/>
      <c r="Q632" s="113"/>
      <c r="R632" s="80"/>
    </row>
    <row r="633" spans="6:18" s="27" customFormat="1" hidden="1" x14ac:dyDescent="0.2">
      <c r="F633" s="23"/>
      <c r="G633" s="23"/>
      <c r="H633" s="23"/>
      <c r="I633" s="23"/>
      <c r="J633" s="113"/>
      <c r="K633" s="113"/>
      <c r="L633" s="113"/>
      <c r="M633" s="113"/>
      <c r="N633" s="131"/>
      <c r="O633" s="131"/>
      <c r="P633" s="131"/>
      <c r="Q633" s="113"/>
      <c r="R633" s="80"/>
    </row>
    <row r="634" spans="6:18" s="27" customFormat="1" hidden="1" x14ac:dyDescent="0.2">
      <c r="F634" s="23"/>
      <c r="G634" s="23"/>
      <c r="H634" s="23"/>
      <c r="I634" s="23"/>
      <c r="J634" s="113"/>
      <c r="K634" s="113"/>
      <c r="L634" s="113"/>
      <c r="M634" s="113"/>
      <c r="N634" s="131"/>
      <c r="O634" s="131"/>
      <c r="P634" s="131"/>
      <c r="Q634" s="113"/>
      <c r="R634" s="80"/>
    </row>
    <row r="635" spans="6:18" s="27" customFormat="1" hidden="1" x14ac:dyDescent="0.2">
      <c r="F635" s="23"/>
      <c r="G635" s="23"/>
      <c r="H635" s="23"/>
      <c r="I635" s="23"/>
      <c r="J635" s="113"/>
      <c r="K635" s="113"/>
      <c r="L635" s="113"/>
      <c r="M635" s="113"/>
      <c r="N635" s="131"/>
      <c r="O635" s="131"/>
      <c r="P635" s="131"/>
      <c r="Q635" s="113"/>
      <c r="R635" s="80"/>
    </row>
    <row r="636" spans="6:18" s="27" customFormat="1" hidden="1" x14ac:dyDescent="0.2">
      <c r="F636" s="23"/>
      <c r="G636" s="23"/>
      <c r="H636" s="23"/>
      <c r="I636" s="23"/>
      <c r="J636" s="113"/>
      <c r="K636" s="113"/>
      <c r="L636" s="113"/>
      <c r="M636" s="113"/>
      <c r="N636" s="131"/>
      <c r="O636" s="131"/>
      <c r="P636" s="131"/>
      <c r="Q636" s="113"/>
      <c r="R636" s="80"/>
    </row>
    <row r="637" spans="6:18" s="27" customFormat="1" hidden="1" x14ac:dyDescent="0.2">
      <c r="F637" s="23"/>
      <c r="G637" s="23"/>
      <c r="H637" s="23"/>
      <c r="I637" s="23"/>
      <c r="J637" s="113"/>
      <c r="K637" s="113"/>
      <c r="L637" s="113"/>
      <c r="M637" s="113"/>
      <c r="N637" s="131"/>
      <c r="O637" s="131"/>
      <c r="P637" s="131"/>
      <c r="Q637" s="113"/>
      <c r="R637" s="80"/>
    </row>
    <row r="638" spans="6:18" s="27" customFormat="1" hidden="1" x14ac:dyDescent="0.2">
      <c r="F638" s="23"/>
      <c r="G638" s="23"/>
      <c r="H638" s="23"/>
      <c r="I638" s="23"/>
      <c r="J638" s="113"/>
      <c r="K638" s="113"/>
      <c r="L638" s="113"/>
      <c r="M638" s="113"/>
      <c r="N638" s="131"/>
      <c r="O638" s="131"/>
      <c r="P638" s="131"/>
      <c r="Q638" s="113"/>
      <c r="R638" s="80"/>
    </row>
    <row r="639" spans="6:18" s="27" customFormat="1" hidden="1" x14ac:dyDescent="0.2">
      <c r="F639" s="23"/>
      <c r="G639" s="23"/>
      <c r="H639" s="23"/>
      <c r="I639" s="23"/>
      <c r="J639" s="113"/>
      <c r="K639" s="113"/>
      <c r="L639" s="113"/>
      <c r="M639" s="113"/>
      <c r="N639" s="131"/>
      <c r="O639" s="131"/>
      <c r="P639" s="131"/>
      <c r="Q639" s="113"/>
      <c r="R639" s="80"/>
    </row>
    <row r="640" spans="6:18" s="27" customFormat="1" hidden="1" x14ac:dyDescent="0.2">
      <c r="F640" s="23"/>
      <c r="G640" s="23"/>
      <c r="H640" s="23"/>
      <c r="I640" s="23"/>
      <c r="J640" s="113"/>
      <c r="K640" s="113"/>
      <c r="L640" s="113"/>
      <c r="M640" s="113"/>
      <c r="N640" s="131"/>
      <c r="O640" s="131"/>
      <c r="P640" s="131"/>
      <c r="Q640" s="113"/>
      <c r="R640" s="80"/>
    </row>
    <row r="641" spans="6:18" s="27" customFormat="1" hidden="1" x14ac:dyDescent="0.2">
      <c r="F641" s="23"/>
      <c r="G641" s="23"/>
      <c r="H641" s="23"/>
      <c r="I641" s="23"/>
      <c r="J641" s="113"/>
      <c r="K641" s="113"/>
      <c r="L641" s="113"/>
      <c r="M641" s="113"/>
      <c r="N641" s="131"/>
      <c r="O641" s="131"/>
      <c r="P641" s="131"/>
      <c r="Q641" s="113"/>
      <c r="R641" s="80"/>
    </row>
    <row r="642" spans="6:18" s="27" customFormat="1" hidden="1" x14ac:dyDescent="0.2">
      <c r="F642" s="23"/>
      <c r="G642" s="23"/>
      <c r="H642" s="23"/>
      <c r="I642" s="23"/>
      <c r="J642" s="113"/>
      <c r="K642" s="113"/>
      <c r="L642" s="113"/>
      <c r="M642" s="113"/>
      <c r="N642" s="131"/>
      <c r="O642" s="131"/>
      <c r="P642" s="131"/>
      <c r="Q642" s="113"/>
      <c r="R642" s="80"/>
    </row>
    <row r="643" spans="6:18" s="27" customFormat="1" hidden="1" x14ac:dyDescent="0.2">
      <c r="F643" s="23"/>
      <c r="G643" s="23"/>
      <c r="H643" s="23"/>
      <c r="I643" s="23"/>
      <c r="J643" s="113"/>
      <c r="K643" s="113"/>
      <c r="L643" s="113"/>
      <c r="M643" s="113"/>
      <c r="N643" s="131"/>
      <c r="O643" s="131"/>
      <c r="P643" s="131"/>
      <c r="Q643" s="113"/>
      <c r="R643" s="80"/>
    </row>
    <row r="644" spans="6:18" s="27" customFormat="1" hidden="1" x14ac:dyDescent="0.2">
      <c r="F644" s="23"/>
      <c r="G644" s="23"/>
      <c r="H644" s="23"/>
      <c r="I644" s="23"/>
      <c r="J644" s="113"/>
      <c r="K644" s="113"/>
      <c r="L644" s="113"/>
      <c r="M644" s="113"/>
      <c r="N644" s="131"/>
      <c r="O644" s="131"/>
      <c r="P644" s="131"/>
      <c r="Q644" s="113"/>
      <c r="R644" s="80"/>
    </row>
    <row r="645" spans="6:18" s="27" customFormat="1" hidden="1" x14ac:dyDescent="0.2">
      <c r="F645" s="23"/>
      <c r="G645" s="23"/>
      <c r="H645" s="23"/>
      <c r="I645" s="23"/>
      <c r="J645" s="113"/>
      <c r="K645" s="113"/>
      <c r="L645" s="113"/>
      <c r="M645" s="113"/>
      <c r="N645" s="131"/>
      <c r="O645" s="131"/>
      <c r="P645" s="131"/>
      <c r="Q645" s="113"/>
      <c r="R645" s="80"/>
    </row>
    <row r="646" spans="6:18" s="27" customFormat="1" hidden="1" x14ac:dyDescent="0.2">
      <c r="F646" s="23"/>
      <c r="G646" s="23"/>
      <c r="H646" s="23"/>
      <c r="I646" s="23"/>
      <c r="J646" s="113"/>
      <c r="K646" s="113"/>
      <c r="L646" s="113"/>
      <c r="M646" s="113"/>
      <c r="N646" s="131"/>
      <c r="O646" s="131"/>
      <c r="P646" s="131"/>
      <c r="Q646" s="113"/>
      <c r="R646" s="80"/>
    </row>
    <row r="647" spans="6:18" s="27" customFormat="1" hidden="1" x14ac:dyDescent="0.2">
      <c r="F647" s="23"/>
      <c r="G647" s="23"/>
      <c r="H647" s="23"/>
      <c r="I647" s="23"/>
      <c r="J647" s="113"/>
      <c r="K647" s="113"/>
      <c r="L647" s="113"/>
      <c r="M647" s="113"/>
      <c r="N647" s="131"/>
      <c r="O647" s="131"/>
      <c r="P647" s="131"/>
      <c r="Q647" s="113"/>
      <c r="R647" s="80"/>
    </row>
    <row r="648" spans="6:18" s="27" customFormat="1" hidden="1" x14ac:dyDescent="0.2">
      <c r="F648" s="23"/>
      <c r="G648" s="23"/>
      <c r="H648" s="23"/>
      <c r="I648" s="23"/>
      <c r="J648" s="113"/>
      <c r="K648" s="113"/>
      <c r="L648" s="113"/>
      <c r="M648" s="113"/>
      <c r="N648" s="131"/>
      <c r="O648" s="131"/>
      <c r="P648" s="131"/>
      <c r="Q648" s="113"/>
      <c r="R648" s="80"/>
    </row>
    <row r="649" spans="6:18" s="27" customFormat="1" hidden="1" x14ac:dyDescent="0.2">
      <c r="F649" s="23"/>
      <c r="G649" s="23"/>
      <c r="H649" s="23"/>
      <c r="I649" s="23"/>
      <c r="J649" s="113"/>
      <c r="K649" s="113"/>
      <c r="L649" s="113"/>
      <c r="M649" s="113"/>
      <c r="N649" s="131"/>
      <c r="O649" s="131"/>
      <c r="P649" s="131"/>
      <c r="Q649" s="113"/>
      <c r="R649" s="80"/>
    </row>
    <row r="650" spans="6:18" s="27" customFormat="1" hidden="1" x14ac:dyDescent="0.2">
      <c r="F650" s="23"/>
      <c r="G650" s="23"/>
      <c r="H650" s="23"/>
      <c r="I650" s="23"/>
      <c r="J650" s="113"/>
      <c r="K650" s="113"/>
      <c r="L650" s="113"/>
      <c r="M650" s="113"/>
      <c r="N650" s="131"/>
      <c r="O650" s="131"/>
      <c r="P650" s="131"/>
      <c r="Q650" s="113"/>
      <c r="R650" s="80"/>
    </row>
    <row r="651" spans="6:18" s="27" customFormat="1" hidden="1" x14ac:dyDescent="0.2">
      <c r="F651" s="23"/>
      <c r="G651" s="23"/>
      <c r="H651" s="23"/>
      <c r="I651" s="23"/>
      <c r="J651" s="113"/>
      <c r="K651" s="113"/>
      <c r="L651" s="113"/>
      <c r="M651" s="113"/>
      <c r="N651" s="131"/>
      <c r="O651" s="131"/>
      <c r="P651" s="131"/>
      <c r="Q651" s="113"/>
      <c r="R651" s="80"/>
    </row>
    <row r="652" spans="6:18" s="27" customFormat="1" hidden="1" x14ac:dyDescent="0.2">
      <c r="F652" s="23"/>
      <c r="G652" s="23"/>
      <c r="H652" s="23"/>
      <c r="I652" s="23"/>
      <c r="J652" s="113"/>
      <c r="K652" s="113"/>
      <c r="L652" s="113"/>
      <c r="M652" s="113"/>
      <c r="N652" s="131"/>
      <c r="O652" s="131"/>
      <c r="P652" s="131"/>
      <c r="Q652" s="113"/>
      <c r="R652" s="80"/>
    </row>
    <row r="653" spans="6:18" s="27" customFormat="1" hidden="1" x14ac:dyDescent="0.2">
      <c r="F653" s="23"/>
      <c r="G653" s="23"/>
      <c r="H653" s="23"/>
      <c r="I653" s="23"/>
      <c r="J653" s="113"/>
      <c r="K653" s="113"/>
      <c r="L653" s="113"/>
      <c r="M653" s="113"/>
      <c r="N653" s="131"/>
      <c r="O653" s="131"/>
      <c r="P653" s="131"/>
      <c r="Q653" s="113"/>
      <c r="R653" s="80"/>
    </row>
    <row r="654" spans="6:18" s="27" customFormat="1" hidden="1" x14ac:dyDescent="0.2">
      <c r="F654" s="23"/>
      <c r="G654" s="23"/>
      <c r="H654" s="23"/>
      <c r="I654" s="23"/>
      <c r="J654" s="113"/>
      <c r="K654" s="113"/>
      <c r="L654" s="113"/>
      <c r="M654" s="113"/>
      <c r="N654" s="131"/>
      <c r="O654" s="131"/>
      <c r="P654" s="131"/>
      <c r="Q654" s="113"/>
      <c r="R654" s="80"/>
    </row>
    <row r="655" spans="6:18" s="27" customFormat="1" hidden="1" x14ac:dyDescent="0.2">
      <c r="F655" s="23"/>
      <c r="G655" s="23"/>
      <c r="H655" s="23"/>
      <c r="I655" s="23"/>
      <c r="J655" s="113"/>
      <c r="K655" s="113"/>
      <c r="L655" s="113"/>
      <c r="M655" s="113"/>
      <c r="N655" s="131"/>
      <c r="O655" s="131"/>
      <c r="P655" s="131"/>
      <c r="Q655" s="113"/>
      <c r="R655" s="80"/>
    </row>
    <row r="656" spans="6:18" s="27" customFormat="1" hidden="1" x14ac:dyDescent="0.2">
      <c r="F656" s="23"/>
      <c r="G656" s="23"/>
      <c r="H656" s="23"/>
      <c r="I656" s="23"/>
      <c r="J656" s="113"/>
      <c r="K656" s="113"/>
      <c r="L656" s="113"/>
      <c r="M656" s="113"/>
      <c r="N656" s="131"/>
      <c r="O656" s="131"/>
      <c r="P656" s="131"/>
      <c r="Q656" s="113"/>
      <c r="R656" s="80"/>
    </row>
    <row r="657" spans="6:18" s="27" customFormat="1" hidden="1" x14ac:dyDescent="0.2">
      <c r="F657" s="23"/>
      <c r="G657" s="23"/>
      <c r="H657" s="23"/>
      <c r="I657" s="23"/>
      <c r="J657" s="113"/>
      <c r="K657" s="113"/>
      <c r="L657" s="113"/>
      <c r="M657" s="113"/>
      <c r="N657" s="131"/>
      <c r="O657" s="131"/>
      <c r="P657" s="131"/>
      <c r="Q657" s="113"/>
      <c r="R657" s="80"/>
    </row>
    <row r="658" spans="6:18" s="27" customFormat="1" hidden="1" x14ac:dyDescent="0.2">
      <c r="F658" s="23"/>
      <c r="G658" s="23"/>
      <c r="H658" s="23"/>
      <c r="I658" s="23"/>
      <c r="J658" s="113"/>
      <c r="K658" s="113"/>
      <c r="L658" s="113"/>
      <c r="M658" s="113"/>
      <c r="N658" s="131"/>
      <c r="O658" s="131"/>
      <c r="P658" s="131"/>
      <c r="Q658" s="113"/>
      <c r="R658" s="80"/>
    </row>
    <row r="659" spans="6:18" s="27" customFormat="1" hidden="1" x14ac:dyDescent="0.2">
      <c r="F659" s="23"/>
      <c r="G659" s="23"/>
      <c r="H659" s="23"/>
      <c r="I659" s="23"/>
      <c r="J659" s="113"/>
      <c r="K659" s="113"/>
      <c r="L659" s="113"/>
      <c r="M659" s="113"/>
      <c r="N659" s="131"/>
      <c r="O659" s="131"/>
      <c r="P659" s="131"/>
      <c r="Q659" s="113"/>
      <c r="R659" s="80"/>
    </row>
    <row r="660" spans="6:18" s="27" customFormat="1" hidden="1" x14ac:dyDescent="0.2">
      <c r="F660" s="23"/>
      <c r="G660" s="23"/>
      <c r="H660" s="23"/>
      <c r="I660" s="23"/>
      <c r="J660" s="113"/>
      <c r="K660" s="113"/>
      <c r="L660" s="113"/>
      <c r="M660" s="113"/>
      <c r="N660" s="131"/>
      <c r="O660" s="131"/>
      <c r="P660" s="131"/>
      <c r="Q660" s="113"/>
      <c r="R660" s="80"/>
    </row>
    <row r="661" spans="6:18" s="27" customFormat="1" hidden="1" x14ac:dyDescent="0.2">
      <c r="F661" s="23"/>
      <c r="G661" s="23"/>
      <c r="H661" s="23"/>
      <c r="I661" s="23"/>
      <c r="J661" s="113"/>
      <c r="K661" s="113"/>
      <c r="L661" s="113"/>
      <c r="M661" s="113"/>
      <c r="N661" s="131"/>
      <c r="O661" s="131"/>
      <c r="P661" s="131"/>
      <c r="Q661" s="113"/>
      <c r="R661" s="80"/>
    </row>
    <row r="662" spans="6:18" s="27" customFormat="1" hidden="1" x14ac:dyDescent="0.2">
      <c r="F662" s="23"/>
      <c r="G662" s="23"/>
      <c r="H662" s="23"/>
      <c r="I662" s="23"/>
      <c r="J662" s="113"/>
      <c r="K662" s="113"/>
      <c r="L662" s="113"/>
      <c r="M662" s="113"/>
      <c r="N662" s="131"/>
      <c r="O662" s="131"/>
      <c r="P662" s="131"/>
      <c r="Q662" s="113"/>
      <c r="R662" s="80"/>
    </row>
    <row r="663" spans="6:18" s="27" customFormat="1" hidden="1" x14ac:dyDescent="0.2">
      <c r="F663" s="23"/>
      <c r="G663" s="23"/>
      <c r="H663" s="23"/>
      <c r="I663" s="23"/>
      <c r="J663" s="113"/>
      <c r="K663" s="113"/>
      <c r="L663" s="113"/>
      <c r="M663" s="113"/>
      <c r="N663" s="131"/>
      <c r="O663" s="131"/>
      <c r="P663" s="131"/>
      <c r="Q663" s="113"/>
      <c r="R663" s="80"/>
    </row>
    <row r="664" spans="6:18" s="27" customFormat="1" hidden="1" x14ac:dyDescent="0.2">
      <c r="F664" s="23"/>
      <c r="G664" s="23"/>
      <c r="H664" s="23"/>
      <c r="I664" s="23"/>
      <c r="J664" s="113"/>
      <c r="K664" s="113"/>
      <c r="L664" s="113"/>
      <c r="M664" s="113"/>
      <c r="N664" s="131"/>
      <c r="O664" s="131"/>
      <c r="P664" s="131"/>
      <c r="Q664" s="113"/>
      <c r="R664" s="80"/>
    </row>
    <row r="665" spans="6:18" s="27" customFormat="1" hidden="1" x14ac:dyDescent="0.2">
      <c r="F665" s="23"/>
      <c r="G665" s="23"/>
      <c r="H665" s="23"/>
      <c r="I665" s="23"/>
      <c r="J665" s="113"/>
      <c r="K665" s="113"/>
      <c r="L665" s="113"/>
      <c r="M665" s="113"/>
      <c r="N665" s="131"/>
      <c r="O665" s="131"/>
      <c r="P665" s="131"/>
      <c r="Q665" s="113"/>
      <c r="R665" s="80"/>
    </row>
    <row r="666" spans="6:18" s="27" customFormat="1" hidden="1" x14ac:dyDescent="0.2">
      <c r="F666" s="23"/>
      <c r="G666" s="23"/>
      <c r="H666" s="23"/>
      <c r="I666" s="23"/>
      <c r="J666" s="113"/>
      <c r="K666" s="113"/>
      <c r="L666" s="113"/>
      <c r="M666" s="113"/>
      <c r="N666" s="131"/>
      <c r="O666" s="131"/>
      <c r="P666" s="131"/>
      <c r="Q666" s="113"/>
      <c r="R666" s="80"/>
    </row>
    <row r="667" spans="6:18" s="27" customFormat="1" hidden="1" x14ac:dyDescent="0.2">
      <c r="F667" s="23"/>
      <c r="G667" s="23"/>
      <c r="H667" s="23"/>
      <c r="I667" s="23"/>
      <c r="J667" s="113"/>
      <c r="K667" s="113"/>
      <c r="L667" s="113"/>
      <c r="M667" s="113"/>
      <c r="N667" s="131"/>
      <c r="O667" s="131"/>
      <c r="P667" s="131"/>
      <c r="Q667" s="113"/>
      <c r="R667" s="80"/>
    </row>
    <row r="668" spans="6:18" s="27" customFormat="1" hidden="1" x14ac:dyDescent="0.2">
      <c r="F668" s="23"/>
      <c r="G668" s="23"/>
      <c r="H668" s="23"/>
      <c r="I668" s="23"/>
      <c r="J668" s="113"/>
      <c r="K668" s="113"/>
      <c r="L668" s="113"/>
      <c r="M668" s="113"/>
      <c r="N668" s="131"/>
      <c r="O668" s="131"/>
      <c r="P668" s="131"/>
      <c r="Q668" s="113"/>
      <c r="R668" s="80"/>
    </row>
    <row r="669" spans="6:18" s="27" customFormat="1" hidden="1" x14ac:dyDescent="0.2">
      <c r="F669" s="23"/>
      <c r="G669" s="23"/>
      <c r="H669" s="23"/>
      <c r="I669" s="23"/>
      <c r="J669" s="113"/>
      <c r="K669" s="113"/>
      <c r="L669" s="113"/>
      <c r="M669" s="113"/>
      <c r="N669" s="131"/>
      <c r="O669" s="131"/>
      <c r="P669" s="131"/>
      <c r="Q669" s="113"/>
      <c r="R669" s="80"/>
    </row>
    <row r="670" spans="6:18" s="27" customFormat="1" hidden="1" x14ac:dyDescent="0.2">
      <c r="F670" s="23"/>
      <c r="G670" s="23"/>
      <c r="H670" s="23"/>
      <c r="I670" s="23"/>
      <c r="J670" s="113"/>
      <c r="K670" s="113"/>
      <c r="L670" s="113"/>
      <c r="M670" s="113"/>
      <c r="N670" s="131"/>
      <c r="O670" s="131"/>
      <c r="P670" s="131"/>
      <c r="Q670" s="113"/>
      <c r="R670" s="80"/>
    </row>
    <row r="671" spans="6:18" s="27" customFormat="1" hidden="1" x14ac:dyDescent="0.2">
      <c r="F671" s="23"/>
      <c r="G671" s="23"/>
      <c r="H671" s="23"/>
      <c r="I671" s="23"/>
      <c r="J671" s="113"/>
      <c r="K671" s="113"/>
      <c r="L671" s="113"/>
      <c r="M671" s="113"/>
      <c r="N671" s="131"/>
      <c r="O671" s="131"/>
      <c r="P671" s="131"/>
      <c r="Q671" s="113"/>
      <c r="R671" s="80"/>
    </row>
    <row r="672" spans="6:18" s="27" customFormat="1" hidden="1" x14ac:dyDescent="0.2">
      <c r="F672" s="23"/>
      <c r="G672" s="23"/>
      <c r="H672" s="23"/>
      <c r="I672" s="23"/>
      <c r="J672" s="113"/>
      <c r="K672" s="113"/>
      <c r="L672" s="113"/>
      <c r="M672" s="113"/>
      <c r="N672" s="131"/>
      <c r="O672" s="131"/>
      <c r="P672" s="131"/>
      <c r="Q672" s="113"/>
      <c r="R672" s="80"/>
    </row>
    <row r="673" spans="6:18" s="27" customFormat="1" hidden="1" x14ac:dyDescent="0.2">
      <c r="F673" s="23"/>
      <c r="G673" s="23"/>
      <c r="H673" s="23"/>
      <c r="I673" s="23"/>
      <c r="J673" s="113"/>
      <c r="K673" s="113"/>
      <c r="L673" s="113"/>
      <c r="M673" s="113"/>
      <c r="N673" s="131"/>
      <c r="O673" s="131"/>
      <c r="P673" s="131"/>
      <c r="Q673" s="113"/>
      <c r="R673" s="80"/>
    </row>
    <row r="674" spans="6:18" s="27" customFormat="1" hidden="1" x14ac:dyDescent="0.2">
      <c r="F674" s="23"/>
      <c r="G674" s="23"/>
      <c r="H674" s="23"/>
      <c r="I674" s="23"/>
      <c r="J674" s="113"/>
      <c r="K674" s="113"/>
      <c r="L674" s="113"/>
      <c r="M674" s="113"/>
      <c r="N674" s="131"/>
      <c r="O674" s="131"/>
      <c r="P674" s="131"/>
      <c r="Q674" s="113"/>
      <c r="R674" s="80"/>
    </row>
    <row r="675" spans="6:18" s="27" customFormat="1" hidden="1" x14ac:dyDescent="0.2">
      <c r="F675" s="23"/>
      <c r="G675" s="23"/>
      <c r="H675" s="23"/>
      <c r="I675" s="23"/>
      <c r="J675" s="113"/>
      <c r="K675" s="113"/>
      <c r="L675" s="113"/>
      <c r="M675" s="113"/>
      <c r="N675" s="131"/>
      <c r="O675" s="131"/>
      <c r="P675" s="131"/>
      <c r="Q675" s="113"/>
      <c r="R675" s="80"/>
    </row>
    <row r="676" spans="6:18" s="27" customFormat="1" hidden="1" x14ac:dyDescent="0.2">
      <c r="F676" s="23"/>
      <c r="G676" s="23"/>
      <c r="H676" s="23"/>
      <c r="I676" s="23"/>
      <c r="J676" s="113"/>
      <c r="K676" s="113"/>
      <c r="L676" s="113"/>
      <c r="M676" s="113"/>
      <c r="N676" s="131"/>
      <c r="O676" s="131"/>
      <c r="P676" s="131"/>
      <c r="Q676" s="113"/>
      <c r="R676" s="80"/>
    </row>
    <row r="677" spans="6:18" s="27" customFormat="1" hidden="1" x14ac:dyDescent="0.2">
      <c r="F677" s="23"/>
      <c r="G677" s="23"/>
      <c r="H677" s="23"/>
      <c r="I677" s="23"/>
      <c r="J677" s="113"/>
      <c r="K677" s="113"/>
      <c r="L677" s="113"/>
      <c r="M677" s="113"/>
      <c r="N677" s="131"/>
      <c r="O677" s="131"/>
      <c r="P677" s="131"/>
      <c r="Q677" s="113"/>
      <c r="R677" s="80"/>
    </row>
    <row r="678" spans="6:18" s="27" customFormat="1" hidden="1" x14ac:dyDescent="0.2">
      <c r="F678" s="23"/>
      <c r="G678" s="23"/>
      <c r="H678" s="23"/>
      <c r="I678" s="23"/>
      <c r="J678" s="113"/>
      <c r="K678" s="113"/>
      <c r="L678" s="113"/>
      <c r="M678" s="113"/>
      <c r="N678" s="131"/>
      <c r="O678" s="131"/>
      <c r="P678" s="131"/>
      <c r="Q678" s="113"/>
      <c r="R678" s="80"/>
    </row>
    <row r="679" spans="6:18" s="27" customFormat="1" hidden="1" x14ac:dyDescent="0.2">
      <c r="F679" s="23"/>
      <c r="G679" s="23"/>
      <c r="H679" s="23"/>
      <c r="I679" s="23"/>
      <c r="J679" s="113"/>
      <c r="K679" s="113"/>
      <c r="L679" s="113"/>
      <c r="M679" s="113"/>
      <c r="N679" s="131"/>
      <c r="O679" s="131"/>
      <c r="P679" s="131"/>
      <c r="Q679" s="113"/>
      <c r="R679" s="80"/>
    </row>
    <row r="680" spans="6:18" s="27" customFormat="1" hidden="1" x14ac:dyDescent="0.2">
      <c r="F680" s="23"/>
      <c r="G680" s="23"/>
      <c r="H680" s="23"/>
      <c r="I680" s="23"/>
      <c r="J680" s="113"/>
      <c r="K680" s="113"/>
      <c r="L680" s="113"/>
      <c r="M680" s="113"/>
      <c r="N680" s="131"/>
      <c r="O680" s="131"/>
      <c r="P680" s="131"/>
      <c r="Q680" s="113"/>
      <c r="R680" s="80"/>
    </row>
    <row r="681" spans="6:18" s="27" customFormat="1" hidden="1" x14ac:dyDescent="0.2">
      <c r="F681" s="23"/>
      <c r="G681" s="23"/>
      <c r="H681" s="23"/>
      <c r="I681" s="23"/>
      <c r="J681" s="113"/>
      <c r="K681" s="113"/>
      <c r="L681" s="113"/>
      <c r="M681" s="113"/>
      <c r="N681" s="131"/>
      <c r="O681" s="131"/>
      <c r="P681" s="131"/>
      <c r="Q681" s="113"/>
      <c r="R681" s="80"/>
    </row>
    <row r="682" spans="6:18" s="27" customFormat="1" hidden="1" x14ac:dyDescent="0.2">
      <c r="F682" s="23"/>
      <c r="G682" s="23"/>
      <c r="H682" s="23"/>
      <c r="I682" s="23"/>
      <c r="J682" s="113"/>
      <c r="K682" s="113"/>
      <c r="L682" s="113"/>
      <c r="M682" s="113"/>
      <c r="N682" s="131"/>
      <c r="O682" s="131"/>
      <c r="P682" s="131"/>
      <c r="Q682" s="113"/>
      <c r="R682" s="80"/>
    </row>
    <row r="683" spans="6:18" s="27" customFormat="1" hidden="1" x14ac:dyDescent="0.2">
      <c r="F683" s="23"/>
      <c r="G683" s="23"/>
      <c r="H683" s="23"/>
      <c r="I683" s="23"/>
      <c r="J683" s="113"/>
      <c r="K683" s="113"/>
      <c r="L683" s="113"/>
      <c r="M683" s="113"/>
      <c r="N683" s="131"/>
      <c r="O683" s="131"/>
      <c r="P683" s="131"/>
      <c r="Q683" s="113"/>
      <c r="R683" s="80"/>
    </row>
    <row r="684" spans="6:18" s="27" customFormat="1" hidden="1" x14ac:dyDescent="0.2">
      <c r="F684" s="23"/>
      <c r="G684" s="23"/>
      <c r="H684" s="23"/>
      <c r="I684" s="23"/>
      <c r="J684" s="113"/>
      <c r="K684" s="113"/>
      <c r="L684" s="113"/>
      <c r="M684" s="113"/>
      <c r="N684" s="131"/>
      <c r="O684" s="131"/>
      <c r="P684" s="131"/>
      <c r="Q684" s="113"/>
      <c r="R684" s="80"/>
    </row>
    <row r="685" spans="6:18" s="27" customFormat="1" hidden="1" x14ac:dyDescent="0.2">
      <c r="F685" s="23"/>
      <c r="G685" s="23"/>
      <c r="H685" s="23"/>
      <c r="I685" s="23"/>
      <c r="J685" s="113"/>
      <c r="K685" s="113"/>
      <c r="L685" s="113"/>
      <c r="M685" s="113"/>
      <c r="N685" s="131"/>
      <c r="O685" s="131"/>
      <c r="P685" s="131"/>
      <c r="Q685" s="113"/>
      <c r="R685" s="80"/>
    </row>
    <row r="686" spans="6:18" s="27" customFormat="1" hidden="1" x14ac:dyDescent="0.2">
      <c r="F686" s="23"/>
      <c r="G686" s="23"/>
      <c r="H686" s="23"/>
      <c r="I686" s="23"/>
      <c r="J686" s="113"/>
      <c r="K686" s="113"/>
      <c r="L686" s="113"/>
      <c r="M686" s="113"/>
      <c r="N686" s="131"/>
      <c r="O686" s="131"/>
      <c r="P686" s="131"/>
      <c r="Q686" s="113"/>
      <c r="R686" s="80"/>
    </row>
    <row r="687" spans="6:18" s="27" customFormat="1" hidden="1" x14ac:dyDescent="0.2">
      <c r="F687" s="23"/>
      <c r="G687" s="23"/>
      <c r="H687" s="23"/>
      <c r="I687" s="23"/>
      <c r="J687" s="113"/>
      <c r="K687" s="113"/>
      <c r="L687" s="113"/>
      <c r="M687" s="113"/>
      <c r="N687" s="131"/>
      <c r="O687" s="131"/>
      <c r="P687" s="131"/>
      <c r="Q687" s="113"/>
      <c r="R687" s="80"/>
    </row>
    <row r="688" spans="6:18" s="27" customFormat="1" hidden="1" x14ac:dyDescent="0.2">
      <c r="F688" s="23"/>
      <c r="G688" s="23"/>
      <c r="H688" s="23"/>
      <c r="I688" s="23"/>
      <c r="J688" s="113"/>
      <c r="K688" s="113"/>
      <c r="L688" s="113"/>
      <c r="M688" s="113"/>
      <c r="N688" s="131"/>
      <c r="O688" s="131"/>
      <c r="P688" s="131"/>
      <c r="Q688" s="113"/>
      <c r="R688" s="80"/>
    </row>
    <row r="689" spans="6:18" s="27" customFormat="1" hidden="1" x14ac:dyDescent="0.2">
      <c r="F689" s="23"/>
      <c r="G689" s="23"/>
      <c r="H689" s="23"/>
      <c r="I689" s="23"/>
      <c r="J689" s="113"/>
      <c r="K689" s="113"/>
      <c r="L689" s="113"/>
      <c r="M689" s="113"/>
      <c r="N689" s="131"/>
      <c r="O689" s="131"/>
      <c r="P689" s="131"/>
      <c r="Q689" s="113"/>
      <c r="R689" s="80"/>
    </row>
    <row r="690" spans="6:18" s="27" customFormat="1" hidden="1" x14ac:dyDescent="0.2">
      <c r="F690" s="23"/>
      <c r="G690" s="23"/>
      <c r="H690" s="23"/>
      <c r="I690" s="23"/>
      <c r="J690" s="113"/>
      <c r="K690" s="113"/>
      <c r="L690" s="113"/>
      <c r="M690" s="113"/>
      <c r="N690" s="131"/>
      <c r="O690" s="131"/>
      <c r="P690" s="131"/>
      <c r="Q690" s="113"/>
      <c r="R690" s="80"/>
    </row>
    <row r="691" spans="6:18" s="27" customFormat="1" hidden="1" x14ac:dyDescent="0.2">
      <c r="F691" s="23"/>
      <c r="G691" s="23"/>
      <c r="H691" s="23"/>
      <c r="I691" s="23"/>
      <c r="J691" s="113"/>
      <c r="K691" s="113"/>
      <c r="L691" s="113"/>
      <c r="M691" s="113"/>
      <c r="N691" s="131"/>
      <c r="O691" s="131"/>
      <c r="P691" s="131"/>
      <c r="Q691" s="113"/>
      <c r="R691" s="80"/>
    </row>
    <row r="692" spans="6:18" s="27" customFormat="1" hidden="1" x14ac:dyDescent="0.2">
      <c r="F692" s="23"/>
      <c r="G692" s="23"/>
      <c r="H692" s="23"/>
      <c r="I692" s="23"/>
      <c r="J692" s="113"/>
      <c r="K692" s="113"/>
      <c r="L692" s="113"/>
      <c r="M692" s="113"/>
      <c r="N692" s="131"/>
      <c r="O692" s="131"/>
      <c r="P692" s="131"/>
      <c r="Q692" s="113"/>
      <c r="R692" s="80"/>
    </row>
    <row r="693" spans="6:18" s="27" customFormat="1" hidden="1" x14ac:dyDescent="0.2">
      <c r="F693" s="23"/>
      <c r="G693" s="23"/>
      <c r="H693" s="23"/>
      <c r="I693" s="23"/>
      <c r="J693" s="113"/>
      <c r="K693" s="113"/>
      <c r="L693" s="113"/>
      <c r="M693" s="113"/>
      <c r="N693" s="131"/>
      <c r="O693" s="131"/>
      <c r="P693" s="131"/>
      <c r="Q693" s="113"/>
      <c r="R693" s="80"/>
    </row>
    <row r="694" spans="6:18" s="27" customFormat="1" hidden="1" x14ac:dyDescent="0.2">
      <c r="F694" s="23"/>
      <c r="G694" s="23"/>
      <c r="H694" s="23"/>
      <c r="I694" s="23"/>
      <c r="J694" s="113"/>
      <c r="K694" s="113"/>
      <c r="L694" s="113"/>
      <c r="M694" s="113"/>
      <c r="N694" s="131"/>
      <c r="O694" s="131"/>
      <c r="P694" s="131"/>
      <c r="Q694" s="113"/>
      <c r="R694" s="80"/>
    </row>
    <row r="695" spans="6:18" s="27" customFormat="1" hidden="1" x14ac:dyDescent="0.2">
      <c r="F695" s="23"/>
      <c r="G695" s="23"/>
      <c r="H695" s="23"/>
      <c r="I695" s="23"/>
      <c r="J695" s="113"/>
      <c r="K695" s="113"/>
      <c r="L695" s="113"/>
      <c r="M695" s="113"/>
      <c r="N695" s="131"/>
      <c r="O695" s="131"/>
      <c r="P695" s="131"/>
      <c r="Q695" s="113"/>
      <c r="R695" s="80"/>
    </row>
    <row r="696" spans="6:18" s="27" customFormat="1" hidden="1" x14ac:dyDescent="0.2">
      <c r="F696" s="23"/>
      <c r="G696" s="23"/>
      <c r="H696" s="23"/>
      <c r="I696" s="23"/>
      <c r="J696" s="113"/>
      <c r="K696" s="113"/>
      <c r="L696" s="113"/>
      <c r="M696" s="113"/>
      <c r="N696" s="131"/>
      <c r="O696" s="131"/>
      <c r="P696" s="131"/>
      <c r="Q696" s="113"/>
      <c r="R696" s="80"/>
    </row>
    <row r="697" spans="6:18" s="27" customFormat="1" hidden="1" x14ac:dyDescent="0.2">
      <c r="F697" s="23"/>
      <c r="G697" s="23"/>
      <c r="H697" s="23"/>
      <c r="I697" s="23"/>
      <c r="J697" s="113"/>
      <c r="K697" s="113"/>
      <c r="L697" s="113"/>
      <c r="M697" s="113"/>
      <c r="N697" s="131"/>
      <c r="O697" s="131"/>
      <c r="P697" s="131"/>
      <c r="Q697" s="113"/>
      <c r="R697" s="80"/>
    </row>
    <row r="698" spans="6:18" s="27" customFormat="1" hidden="1" x14ac:dyDescent="0.2">
      <c r="F698" s="23"/>
      <c r="G698" s="23"/>
      <c r="H698" s="23"/>
      <c r="I698" s="23"/>
      <c r="J698" s="113"/>
      <c r="K698" s="113"/>
      <c r="L698" s="113"/>
      <c r="M698" s="113"/>
      <c r="N698" s="131"/>
      <c r="O698" s="131"/>
      <c r="P698" s="131"/>
      <c r="Q698" s="113"/>
      <c r="R698" s="80"/>
    </row>
    <row r="699" spans="6:18" s="27" customFormat="1" hidden="1" x14ac:dyDescent="0.2">
      <c r="F699" s="23"/>
      <c r="G699" s="23"/>
      <c r="H699" s="23"/>
      <c r="I699" s="23"/>
      <c r="J699" s="113"/>
      <c r="K699" s="113"/>
      <c r="L699" s="113"/>
      <c r="M699" s="113"/>
      <c r="N699" s="131"/>
      <c r="O699" s="131"/>
      <c r="P699" s="131"/>
      <c r="Q699" s="113"/>
      <c r="R699" s="80"/>
    </row>
    <row r="700" spans="6:18" s="27" customFormat="1" hidden="1" x14ac:dyDescent="0.2">
      <c r="F700" s="23"/>
      <c r="G700" s="23"/>
      <c r="H700" s="23"/>
      <c r="I700" s="23"/>
      <c r="J700" s="113"/>
      <c r="K700" s="113"/>
      <c r="L700" s="113"/>
      <c r="M700" s="113"/>
      <c r="N700" s="131"/>
      <c r="O700" s="131"/>
      <c r="P700" s="131"/>
      <c r="Q700" s="113"/>
      <c r="R700" s="80"/>
    </row>
    <row r="701" spans="6:18" s="27" customFormat="1" hidden="1" x14ac:dyDescent="0.2">
      <c r="F701" s="23"/>
      <c r="G701" s="23"/>
      <c r="H701" s="23"/>
      <c r="I701" s="23"/>
      <c r="J701" s="113"/>
      <c r="K701" s="113"/>
      <c r="L701" s="113"/>
      <c r="M701" s="113"/>
      <c r="N701" s="131"/>
      <c r="O701" s="131"/>
      <c r="P701" s="131"/>
      <c r="Q701" s="113"/>
      <c r="R701" s="80"/>
    </row>
    <row r="702" spans="6:18" s="27" customFormat="1" hidden="1" x14ac:dyDescent="0.2">
      <c r="F702" s="23"/>
      <c r="G702" s="23"/>
      <c r="H702" s="23"/>
      <c r="I702" s="23"/>
      <c r="J702" s="113"/>
      <c r="K702" s="113"/>
      <c r="L702" s="113"/>
      <c r="M702" s="113"/>
      <c r="N702" s="131"/>
      <c r="O702" s="131"/>
      <c r="P702" s="131"/>
      <c r="Q702" s="113"/>
      <c r="R702" s="80"/>
    </row>
    <row r="703" spans="6:18" s="27" customFormat="1" hidden="1" x14ac:dyDescent="0.2">
      <c r="F703" s="23"/>
      <c r="G703" s="23"/>
      <c r="H703" s="23"/>
      <c r="I703" s="23"/>
      <c r="J703" s="113"/>
      <c r="K703" s="113"/>
      <c r="L703" s="113"/>
      <c r="M703" s="113"/>
      <c r="N703" s="131"/>
      <c r="O703" s="131"/>
      <c r="P703" s="131"/>
      <c r="Q703" s="113"/>
      <c r="R703" s="80"/>
    </row>
    <row r="704" spans="6:18" s="27" customFormat="1" hidden="1" x14ac:dyDescent="0.2">
      <c r="F704" s="23"/>
      <c r="G704" s="23"/>
      <c r="H704" s="23"/>
      <c r="I704" s="23"/>
      <c r="J704" s="113"/>
      <c r="K704" s="113"/>
      <c r="L704" s="113"/>
      <c r="M704" s="113"/>
      <c r="N704" s="131"/>
      <c r="O704" s="131"/>
      <c r="P704" s="131"/>
      <c r="Q704" s="113"/>
      <c r="R704" s="80"/>
    </row>
    <row r="705" spans="6:18" s="27" customFormat="1" hidden="1" x14ac:dyDescent="0.2">
      <c r="F705" s="23"/>
      <c r="G705" s="23"/>
      <c r="H705" s="23"/>
      <c r="I705" s="23"/>
      <c r="J705" s="113"/>
      <c r="K705" s="113"/>
      <c r="L705" s="113"/>
      <c r="M705" s="113"/>
      <c r="N705" s="131"/>
      <c r="O705" s="131"/>
      <c r="P705" s="131"/>
      <c r="Q705" s="113"/>
      <c r="R705" s="80"/>
    </row>
    <row r="706" spans="6:18" s="27" customFormat="1" hidden="1" x14ac:dyDescent="0.2">
      <c r="F706" s="23"/>
      <c r="G706" s="23"/>
      <c r="H706" s="23"/>
      <c r="I706" s="23"/>
      <c r="J706" s="113"/>
      <c r="K706" s="113"/>
      <c r="L706" s="113"/>
      <c r="M706" s="113"/>
      <c r="N706" s="131"/>
      <c r="O706" s="131"/>
      <c r="P706" s="131"/>
      <c r="Q706" s="113"/>
      <c r="R706" s="80"/>
    </row>
    <row r="707" spans="6:18" s="27" customFormat="1" hidden="1" x14ac:dyDescent="0.2">
      <c r="F707" s="23"/>
      <c r="G707" s="23"/>
      <c r="H707" s="23"/>
      <c r="I707" s="23"/>
      <c r="J707" s="113"/>
      <c r="K707" s="113"/>
      <c r="L707" s="113"/>
      <c r="M707" s="113"/>
      <c r="N707" s="131"/>
      <c r="O707" s="131"/>
      <c r="P707" s="131"/>
      <c r="Q707" s="113"/>
      <c r="R707" s="80"/>
    </row>
    <row r="708" spans="6:18" s="27" customFormat="1" hidden="1" x14ac:dyDescent="0.2">
      <c r="F708" s="23"/>
      <c r="G708" s="23"/>
      <c r="H708" s="23"/>
      <c r="I708" s="23"/>
      <c r="J708" s="113"/>
      <c r="K708" s="113"/>
      <c r="L708" s="113"/>
      <c r="M708" s="113"/>
      <c r="N708" s="131"/>
      <c r="O708" s="131"/>
      <c r="P708" s="131"/>
      <c r="Q708" s="113"/>
      <c r="R708" s="80"/>
    </row>
    <row r="709" spans="6:18" s="27" customFormat="1" hidden="1" x14ac:dyDescent="0.2">
      <c r="F709" s="23"/>
      <c r="G709" s="23"/>
      <c r="H709" s="23"/>
      <c r="I709" s="23"/>
      <c r="J709" s="113"/>
      <c r="K709" s="113"/>
      <c r="L709" s="113"/>
      <c r="M709" s="113"/>
      <c r="N709" s="131"/>
      <c r="O709" s="131"/>
      <c r="P709" s="131"/>
      <c r="Q709" s="113"/>
      <c r="R709" s="80"/>
    </row>
    <row r="710" spans="6:18" s="27" customFormat="1" hidden="1" x14ac:dyDescent="0.2">
      <c r="F710" s="23"/>
      <c r="G710" s="23"/>
      <c r="H710" s="23"/>
      <c r="I710" s="23"/>
      <c r="J710" s="113"/>
      <c r="K710" s="113"/>
      <c r="L710" s="113"/>
      <c r="M710" s="113"/>
      <c r="N710" s="131"/>
      <c r="O710" s="131"/>
      <c r="P710" s="131"/>
      <c r="Q710" s="113"/>
      <c r="R710" s="80"/>
    </row>
    <row r="711" spans="6:18" s="27" customFormat="1" hidden="1" x14ac:dyDescent="0.2">
      <c r="F711" s="23"/>
      <c r="G711" s="23"/>
      <c r="H711" s="23"/>
      <c r="I711" s="23"/>
      <c r="J711" s="113"/>
      <c r="K711" s="113"/>
      <c r="L711" s="113"/>
      <c r="M711" s="113"/>
      <c r="N711" s="131"/>
      <c r="O711" s="131"/>
      <c r="P711" s="131"/>
      <c r="Q711" s="113"/>
      <c r="R711" s="80"/>
    </row>
    <row r="712" spans="6:18" s="27" customFormat="1" hidden="1" x14ac:dyDescent="0.2">
      <c r="F712" s="23"/>
      <c r="G712" s="23"/>
      <c r="H712" s="23"/>
      <c r="I712" s="23"/>
      <c r="J712" s="113"/>
      <c r="K712" s="113"/>
      <c r="L712" s="113"/>
      <c r="M712" s="113"/>
      <c r="N712" s="131"/>
      <c r="O712" s="131"/>
      <c r="P712" s="131"/>
      <c r="Q712" s="113"/>
      <c r="R712" s="80"/>
    </row>
    <row r="713" spans="6:18" s="27" customFormat="1" hidden="1" x14ac:dyDescent="0.2">
      <c r="F713" s="23"/>
      <c r="G713" s="23"/>
      <c r="H713" s="23"/>
      <c r="I713" s="23"/>
      <c r="J713" s="113"/>
      <c r="K713" s="113"/>
      <c r="L713" s="113"/>
      <c r="M713" s="113"/>
      <c r="N713" s="131"/>
      <c r="O713" s="131"/>
      <c r="P713" s="131"/>
      <c r="Q713" s="113"/>
      <c r="R713" s="80"/>
    </row>
    <row r="714" spans="6:18" s="27" customFormat="1" hidden="1" x14ac:dyDescent="0.2">
      <c r="F714" s="23"/>
      <c r="G714" s="23"/>
      <c r="H714" s="23"/>
      <c r="I714" s="23"/>
      <c r="J714" s="113"/>
      <c r="K714" s="113"/>
      <c r="L714" s="113"/>
      <c r="M714" s="113"/>
      <c r="N714" s="131"/>
      <c r="O714" s="131"/>
      <c r="P714" s="131"/>
      <c r="Q714" s="113"/>
      <c r="R714" s="80"/>
    </row>
    <row r="715" spans="6:18" s="27" customFormat="1" hidden="1" x14ac:dyDescent="0.2">
      <c r="F715" s="23"/>
      <c r="G715" s="23"/>
      <c r="H715" s="23"/>
      <c r="I715" s="23"/>
      <c r="J715" s="113"/>
      <c r="K715" s="113"/>
      <c r="L715" s="113"/>
      <c r="M715" s="113"/>
      <c r="N715" s="131"/>
      <c r="O715" s="131"/>
      <c r="P715" s="131"/>
      <c r="Q715" s="113"/>
      <c r="R715" s="80"/>
    </row>
    <row r="716" spans="6:18" s="27" customFormat="1" hidden="1" x14ac:dyDescent="0.2">
      <c r="F716" s="23"/>
      <c r="G716" s="23"/>
      <c r="H716" s="23"/>
      <c r="I716" s="23"/>
      <c r="J716" s="113"/>
      <c r="K716" s="113"/>
      <c r="L716" s="113"/>
      <c r="M716" s="113"/>
      <c r="N716" s="131"/>
      <c r="O716" s="131"/>
      <c r="P716" s="131"/>
      <c r="Q716" s="113"/>
      <c r="R716" s="80"/>
    </row>
    <row r="717" spans="6:18" s="27" customFormat="1" hidden="1" x14ac:dyDescent="0.2">
      <c r="F717" s="23"/>
      <c r="G717" s="23"/>
      <c r="H717" s="23"/>
      <c r="I717" s="23"/>
      <c r="J717" s="113"/>
      <c r="K717" s="113"/>
      <c r="L717" s="113"/>
      <c r="M717" s="113"/>
      <c r="N717" s="131"/>
      <c r="O717" s="131"/>
      <c r="P717" s="131"/>
      <c r="Q717" s="113"/>
      <c r="R717" s="80"/>
    </row>
    <row r="718" spans="6:18" s="27" customFormat="1" hidden="1" x14ac:dyDescent="0.2">
      <c r="F718" s="23"/>
      <c r="G718" s="23"/>
      <c r="H718" s="23"/>
      <c r="I718" s="23"/>
      <c r="J718" s="113"/>
      <c r="K718" s="113"/>
      <c r="L718" s="113"/>
      <c r="M718" s="113"/>
      <c r="N718" s="131"/>
      <c r="O718" s="131"/>
      <c r="P718" s="131"/>
      <c r="Q718" s="113"/>
      <c r="R718" s="80"/>
    </row>
    <row r="719" spans="6:18" s="27" customFormat="1" hidden="1" x14ac:dyDescent="0.2">
      <c r="F719" s="23"/>
      <c r="G719" s="23"/>
      <c r="H719" s="23"/>
      <c r="I719" s="23"/>
      <c r="J719" s="113"/>
      <c r="K719" s="113"/>
      <c r="L719" s="113"/>
      <c r="M719" s="113"/>
      <c r="N719" s="131"/>
      <c r="O719" s="131"/>
      <c r="P719" s="131"/>
      <c r="Q719" s="113"/>
      <c r="R719" s="80"/>
    </row>
    <row r="720" spans="6:18" s="27" customFormat="1" hidden="1" x14ac:dyDescent="0.2">
      <c r="F720" s="23"/>
      <c r="G720" s="23"/>
      <c r="H720" s="23"/>
      <c r="I720" s="23"/>
      <c r="J720" s="113"/>
      <c r="K720" s="113"/>
      <c r="L720" s="113"/>
      <c r="M720" s="113"/>
      <c r="N720" s="131"/>
      <c r="O720" s="131"/>
      <c r="P720" s="131"/>
      <c r="Q720" s="113"/>
      <c r="R720" s="80"/>
    </row>
    <row r="721" spans="6:18" s="27" customFormat="1" hidden="1" x14ac:dyDescent="0.2">
      <c r="F721" s="23"/>
      <c r="G721" s="23"/>
      <c r="H721" s="23"/>
      <c r="I721" s="23"/>
      <c r="J721" s="113"/>
      <c r="K721" s="113"/>
      <c r="L721" s="113"/>
      <c r="M721" s="113"/>
      <c r="N721" s="131"/>
      <c r="O721" s="131"/>
      <c r="P721" s="131"/>
      <c r="Q721" s="113"/>
      <c r="R721" s="80"/>
    </row>
    <row r="722" spans="6:18" s="27" customFormat="1" hidden="1" x14ac:dyDescent="0.2">
      <c r="F722" s="23"/>
      <c r="G722" s="23"/>
      <c r="H722" s="23"/>
      <c r="I722" s="23"/>
      <c r="J722" s="113"/>
      <c r="K722" s="113"/>
      <c r="L722" s="113"/>
      <c r="M722" s="113"/>
      <c r="N722" s="131"/>
      <c r="O722" s="131"/>
      <c r="P722" s="131"/>
      <c r="Q722" s="113"/>
      <c r="R722" s="80"/>
    </row>
    <row r="723" spans="6:18" s="27" customFormat="1" hidden="1" x14ac:dyDescent="0.2">
      <c r="F723" s="23"/>
      <c r="G723" s="23"/>
      <c r="H723" s="23"/>
      <c r="I723" s="23"/>
      <c r="J723" s="113"/>
      <c r="K723" s="113"/>
      <c r="L723" s="113"/>
      <c r="M723" s="113"/>
      <c r="N723" s="131"/>
      <c r="O723" s="131"/>
      <c r="P723" s="131"/>
      <c r="Q723" s="113"/>
      <c r="R723" s="80"/>
    </row>
    <row r="724" spans="6:18" s="27" customFormat="1" hidden="1" x14ac:dyDescent="0.2">
      <c r="F724" s="23"/>
      <c r="G724" s="23"/>
      <c r="H724" s="23"/>
      <c r="I724" s="23"/>
      <c r="J724" s="113"/>
      <c r="K724" s="113"/>
      <c r="L724" s="113"/>
      <c r="M724" s="113"/>
      <c r="N724" s="131"/>
      <c r="O724" s="131"/>
      <c r="P724" s="131"/>
      <c r="Q724" s="113"/>
      <c r="R724" s="80"/>
    </row>
    <row r="725" spans="6:18" s="27" customFormat="1" hidden="1" x14ac:dyDescent="0.2">
      <c r="F725" s="23"/>
      <c r="G725" s="23"/>
      <c r="H725" s="23"/>
      <c r="I725" s="23"/>
      <c r="J725" s="113"/>
      <c r="K725" s="113"/>
      <c r="L725" s="113"/>
      <c r="M725" s="113"/>
      <c r="N725" s="131"/>
      <c r="O725" s="131"/>
      <c r="P725" s="131"/>
      <c r="Q725" s="113"/>
      <c r="R725" s="80"/>
    </row>
    <row r="726" spans="6:18" s="27" customFormat="1" hidden="1" x14ac:dyDescent="0.2">
      <c r="F726" s="23"/>
      <c r="G726" s="23"/>
      <c r="H726" s="23"/>
      <c r="I726" s="23"/>
      <c r="J726" s="113"/>
      <c r="K726" s="113"/>
      <c r="L726" s="113"/>
      <c r="M726" s="113"/>
      <c r="N726" s="131"/>
      <c r="O726" s="131"/>
      <c r="P726" s="131"/>
      <c r="Q726" s="113"/>
      <c r="R726" s="80"/>
    </row>
    <row r="727" spans="6:18" s="27" customFormat="1" hidden="1" x14ac:dyDescent="0.2">
      <c r="F727" s="23"/>
      <c r="G727" s="23"/>
      <c r="H727" s="23"/>
      <c r="I727" s="23"/>
      <c r="J727" s="113"/>
      <c r="K727" s="113"/>
      <c r="L727" s="113"/>
      <c r="M727" s="113"/>
      <c r="N727" s="131"/>
      <c r="O727" s="131"/>
      <c r="P727" s="131"/>
      <c r="Q727" s="113"/>
      <c r="R727" s="80"/>
    </row>
    <row r="728" spans="6:18" s="27" customFormat="1" hidden="1" x14ac:dyDescent="0.2">
      <c r="F728" s="23"/>
      <c r="G728" s="23"/>
      <c r="H728" s="23"/>
      <c r="I728" s="23"/>
      <c r="J728" s="113"/>
      <c r="K728" s="113"/>
      <c r="L728" s="113"/>
      <c r="M728" s="113"/>
      <c r="N728" s="131"/>
      <c r="O728" s="131"/>
      <c r="P728" s="131"/>
      <c r="Q728" s="113"/>
      <c r="R728" s="80"/>
    </row>
    <row r="729" spans="6:18" s="27" customFormat="1" hidden="1" x14ac:dyDescent="0.2">
      <c r="F729" s="23"/>
      <c r="G729" s="23"/>
      <c r="H729" s="23"/>
      <c r="I729" s="23"/>
      <c r="J729" s="113"/>
      <c r="K729" s="113"/>
      <c r="L729" s="113"/>
      <c r="M729" s="113"/>
      <c r="N729" s="131"/>
      <c r="O729" s="131"/>
      <c r="P729" s="131"/>
      <c r="Q729" s="113"/>
      <c r="R729" s="80"/>
    </row>
    <row r="730" spans="6:18" s="27" customFormat="1" hidden="1" x14ac:dyDescent="0.2">
      <c r="F730" s="23"/>
      <c r="G730" s="23"/>
      <c r="H730" s="23"/>
      <c r="I730" s="23"/>
      <c r="J730" s="113"/>
      <c r="K730" s="113"/>
      <c r="L730" s="113"/>
      <c r="M730" s="113"/>
      <c r="N730" s="131"/>
      <c r="O730" s="131"/>
      <c r="P730" s="131"/>
      <c r="Q730" s="113"/>
      <c r="R730" s="80"/>
    </row>
    <row r="731" spans="6:18" s="27" customFormat="1" hidden="1" x14ac:dyDescent="0.2">
      <c r="F731" s="23"/>
      <c r="G731" s="23"/>
      <c r="H731" s="23"/>
      <c r="I731" s="23"/>
      <c r="J731" s="113"/>
      <c r="K731" s="113"/>
      <c r="L731" s="113"/>
      <c r="M731" s="113"/>
      <c r="N731" s="131"/>
      <c r="O731" s="131"/>
      <c r="P731" s="131"/>
      <c r="Q731" s="113"/>
      <c r="R731" s="80"/>
    </row>
    <row r="732" spans="6:18" s="27" customFormat="1" hidden="1" x14ac:dyDescent="0.2">
      <c r="F732" s="23"/>
      <c r="G732" s="23"/>
      <c r="H732" s="23"/>
      <c r="I732" s="23"/>
      <c r="J732" s="113"/>
      <c r="K732" s="113"/>
      <c r="L732" s="113"/>
      <c r="M732" s="113"/>
      <c r="N732" s="131"/>
      <c r="O732" s="131"/>
      <c r="P732" s="131"/>
      <c r="Q732" s="113"/>
      <c r="R732" s="80"/>
    </row>
    <row r="733" spans="6:18" s="27" customFormat="1" hidden="1" x14ac:dyDescent="0.2">
      <c r="F733" s="23"/>
      <c r="G733" s="23"/>
      <c r="H733" s="23"/>
      <c r="I733" s="23"/>
      <c r="J733" s="113"/>
      <c r="K733" s="113"/>
      <c r="L733" s="113"/>
      <c r="M733" s="113"/>
      <c r="N733" s="131"/>
      <c r="O733" s="131"/>
      <c r="P733" s="131"/>
      <c r="Q733" s="113"/>
      <c r="R733" s="80"/>
    </row>
    <row r="734" spans="6:18" s="27" customFormat="1" hidden="1" x14ac:dyDescent="0.2">
      <c r="F734" s="23"/>
      <c r="G734" s="23"/>
      <c r="H734" s="23"/>
      <c r="I734" s="23"/>
      <c r="J734" s="113"/>
      <c r="K734" s="113"/>
      <c r="L734" s="113"/>
      <c r="M734" s="113"/>
      <c r="N734" s="131"/>
      <c r="O734" s="131"/>
      <c r="P734" s="131"/>
      <c r="Q734" s="113"/>
      <c r="R734" s="80"/>
    </row>
    <row r="735" spans="6:18" s="27" customFormat="1" hidden="1" x14ac:dyDescent="0.2">
      <c r="F735" s="23"/>
      <c r="G735" s="23"/>
      <c r="H735" s="23"/>
      <c r="I735" s="23"/>
      <c r="J735" s="113"/>
      <c r="K735" s="113"/>
      <c r="L735" s="113"/>
      <c r="M735" s="113"/>
      <c r="N735" s="131"/>
      <c r="O735" s="131"/>
      <c r="P735" s="131"/>
      <c r="Q735" s="113"/>
      <c r="R735" s="80"/>
    </row>
    <row r="736" spans="6:18" s="27" customFormat="1" hidden="1" x14ac:dyDescent="0.2">
      <c r="F736" s="23"/>
      <c r="G736" s="23"/>
      <c r="H736" s="23"/>
      <c r="I736" s="23"/>
      <c r="J736" s="113"/>
      <c r="K736" s="113"/>
      <c r="L736" s="113"/>
      <c r="M736" s="113"/>
      <c r="N736" s="131"/>
      <c r="O736" s="131"/>
      <c r="P736" s="131"/>
      <c r="Q736" s="113"/>
      <c r="R736" s="80"/>
    </row>
    <row r="737" spans="6:18" s="27" customFormat="1" hidden="1" x14ac:dyDescent="0.2">
      <c r="F737" s="23"/>
      <c r="G737" s="23"/>
      <c r="H737" s="23"/>
      <c r="I737" s="23"/>
      <c r="J737" s="113"/>
      <c r="K737" s="113"/>
      <c r="L737" s="113"/>
      <c r="M737" s="113"/>
      <c r="N737" s="131"/>
      <c r="O737" s="131"/>
      <c r="P737" s="131"/>
      <c r="Q737" s="113"/>
      <c r="R737" s="80"/>
    </row>
    <row r="738" spans="6:18" s="27" customFormat="1" hidden="1" x14ac:dyDescent="0.2">
      <c r="F738" s="23"/>
      <c r="G738" s="23"/>
      <c r="H738" s="23"/>
      <c r="I738" s="23"/>
      <c r="J738" s="113"/>
      <c r="K738" s="113"/>
      <c r="L738" s="113"/>
      <c r="M738" s="113"/>
      <c r="N738" s="131"/>
      <c r="O738" s="131"/>
      <c r="P738" s="131"/>
      <c r="Q738" s="113"/>
      <c r="R738" s="80"/>
    </row>
    <row r="739" spans="6:18" s="27" customFormat="1" hidden="1" x14ac:dyDescent="0.2">
      <c r="F739" s="23"/>
      <c r="G739" s="23"/>
      <c r="H739" s="23"/>
      <c r="I739" s="23"/>
      <c r="J739" s="113"/>
      <c r="K739" s="113"/>
      <c r="L739" s="113"/>
      <c r="M739" s="113"/>
      <c r="N739" s="131"/>
      <c r="O739" s="131"/>
      <c r="P739" s="131"/>
      <c r="Q739" s="113"/>
      <c r="R739" s="80"/>
    </row>
    <row r="740" spans="6:18" s="27" customFormat="1" hidden="1" x14ac:dyDescent="0.2">
      <c r="F740" s="23"/>
      <c r="G740" s="23"/>
      <c r="H740" s="23"/>
      <c r="I740" s="23"/>
      <c r="J740" s="113"/>
      <c r="K740" s="113"/>
      <c r="L740" s="113"/>
      <c r="M740" s="113"/>
      <c r="N740" s="131"/>
      <c r="O740" s="131"/>
      <c r="P740" s="131"/>
      <c r="Q740" s="113"/>
      <c r="R740" s="80"/>
    </row>
    <row r="741" spans="6:18" s="27" customFormat="1" hidden="1" x14ac:dyDescent="0.2">
      <c r="F741" s="23"/>
      <c r="G741" s="23"/>
      <c r="H741" s="23"/>
      <c r="I741" s="23"/>
      <c r="J741" s="113"/>
      <c r="K741" s="113"/>
      <c r="L741" s="113"/>
      <c r="M741" s="113"/>
      <c r="N741" s="131"/>
      <c r="O741" s="131"/>
      <c r="P741" s="131"/>
      <c r="Q741" s="113"/>
      <c r="R741" s="80"/>
    </row>
    <row r="742" spans="6:18" s="27" customFormat="1" hidden="1" x14ac:dyDescent="0.2">
      <c r="F742" s="23"/>
      <c r="G742" s="23"/>
      <c r="H742" s="23"/>
      <c r="I742" s="23"/>
      <c r="J742" s="113"/>
      <c r="K742" s="113"/>
      <c r="L742" s="113"/>
      <c r="M742" s="113"/>
      <c r="N742" s="131"/>
      <c r="O742" s="131"/>
      <c r="P742" s="131"/>
      <c r="Q742" s="113"/>
      <c r="R742" s="80"/>
    </row>
    <row r="743" spans="6:18" s="27" customFormat="1" hidden="1" x14ac:dyDescent="0.2">
      <c r="F743" s="23"/>
      <c r="G743" s="23"/>
      <c r="H743" s="23"/>
      <c r="I743" s="23"/>
      <c r="J743" s="113"/>
      <c r="K743" s="113"/>
      <c r="L743" s="113"/>
      <c r="M743" s="113"/>
      <c r="N743" s="131"/>
      <c r="O743" s="131"/>
      <c r="P743" s="131"/>
      <c r="Q743" s="113"/>
      <c r="R743" s="80"/>
    </row>
    <row r="744" spans="6:18" s="27" customFormat="1" hidden="1" x14ac:dyDescent="0.2">
      <c r="F744" s="23"/>
      <c r="G744" s="23"/>
      <c r="H744" s="23"/>
      <c r="I744" s="23"/>
      <c r="J744" s="113"/>
      <c r="K744" s="113"/>
      <c r="L744" s="113"/>
      <c r="M744" s="113"/>
      <c r="N744" s="131"/>
      <c r="O744" s="131"/>
      <c r="P744" s="131"/>
      <c r="Q744" s="113"/>
      <c r="R744" s="80"/>
    </row>
    <row r="745" spans="6:18" s="27" customFormat="1" hidden="1" x14ac:dyDescent="0.2">
      <c r="F745" s="23"/>
      <c r="G745" s="23"/>
      <c r="H745" s="23"/>
      <c r="I745" s="23"/>
      <c r="J745" s="113"/>
      <c r="K745" s="113"/>
      <c r="L745" s="113"/>
      <c r="M745" s="113"/>
      <c r="N745" s="131"/>
      <c r="O745" s="131"/>
      <c r="P745" s="131"/>
      <c r="Q745" s="113"/>
      <c r="R745" s="80"/>
    </row>
    <row r="746" spans="6:18" s="27" customFormat="1" hidden="1" x14ac:dyDescent="0.2">
      <c r="F746" s="23"/>
      <c r="G746" s="23"/>
      <c r="H746" s="23"/>
      <c r="I746" s="23"/>
      <c r="J746" s="113"/>
      <c r="K746" s="113"/>
      <c r="L746" s="113"/>
      <c r="M746" s="113"/>
      <c r="N746" s="131"/>
      <c r="O746" s="131"/>
      <c r="P746" s="131"/>
      <c r="Q746" s="113"/>
      <c r="R746" s="80"/>
    </row>
    <row r="747" spans="6:18" s="27" customFormat="1" hidden="1" x14ac:dyDescent="0.2">
      <c r="F747" s="23"/>
      <c r="G747" s="23"/>
      <c r="H747" s="23"/>
      <c r="I747" s="23"/>
      <c r="J747" s="113"/>
      <c r="K747" s="113"/>
      <c r="L747" s="113"/>
      <c r="M747" s="113"/>
      <c r="N747" s="131"/>
      <c r="O747" s="131"/>
      <c r="P747" s="131"/>
      <c r="Q747" s="113"/>
      <c r="R747" s="80"/>
    </row>
    <row r="748" spans="6:18" s="27" customFormat="1" hidden="1" x14ac:dyDescent="0.2">
      <c r="F748" s="23"/>
      <c r="G748" s="23"/>
      <c r="H748" s="23"/>
      <c r="I748" s="23"/>
      <c r="J748" s="113"/>
      <c r="K748" s="113"/>
      <c r="L748" s="113"/>
      <c r="M748" s="113"/>
      <c r="N748" s="131"/>
      <c r="O748" s="131"/>
      <c r="P748" s="131"/>
      <c r="Q748" s="113"/>
      <c r="R748" s="80"/>
    </row>
    <row r="749" spans="6:18" s="27" customFormat="1" hidden="1" x14ac:dyDescent="0.2">
      <c r="F749" s="23"/>
      <c r="G749" s="23"/>
      <c r="H749" s="23"/>
      <c r="I749" s="23"/>
      <c r="J749" s="113"/>
      <c r="K749" s="113"/>
      <c r="L749" s="113"/>
      <c r="M749" s="113"/>
      <c r="N749" s="131"/>
      <c r="O749" s="131"/>
      <c r="P749" s="131"/>
      <c r="Q749" s="113"/>
      <c r="R749" s="80"/>
    </row>
    <row r="750" spans="6:18" s="27" customFormat="1" hidden="1" x14ac:dyDescent="0.2">
      <c r="F750" s="23"/>
      <c r="G750" s="23"/>
      <c r="H750" s="23"/>
      <c r="I750" s="23"/>
      <c r="J750" s="113"/>
      <c r="K750" s="113"/>
      <c r="L750" s="113"/>
      <c r="M750" s="113"/>
      <c r="N750" s="131"/>
      <c r="O750" s="131"/>
      <c r="P750" s="131"/>
      <c r="Q750" s="113"/>
      <c r="R750" s="80"/>
    </row>
    <row r="751" spans="6:18" s="27" customFormat="1" hidden="1" x14ac:dyDescent="0.2">
      <c r="F751" s="23"/>
      <c r="G751" s="23"/>
      <c r="H751" s="23"/>
      <c r="I751" s="23"/>
      <c r="J751" s="113"/>
      <c r="K751" s="113"/>
      <c r="L751" s="113"/>
      <c r="M751" s="113"/>
      <c r="N751" s="131"/>
      <c r="O751" s="131"/>
      <c r="P751" s="131"/>
      <c r="Q751" s="113"/>
      <c r="R751" s="80"/>
    </row>
    <row r="752" spans="6:18" s="27" customFormat="1" hidden="1" x14ac:dyDescent="0.2">
      <c r="F752" s="23"/>
      <c r="G752" s="23"/>
      <c r="H752" s="23"/>
      <c r="I752" s="23"/>
      <c r="J752" s="113"/>
      <c r="K752" s="113"/>
      <c r="L752" s="113"/>
      <c r="M752" s="113"/>
      <c r="N752" s="131"/>
      <c r="O752" s="131"/>
      <c r="P752" s="131"/>
      <c r="Q752" s="113"/>
      <c r="R752" s="80"/>
    </row>
    <row r="753" spans="6:18" s="27" customFormat="1" hidden="1" x14ac:dyDescent="0.2">
      <c r="F753" s="23"/>
      <c r="G753" s="23"/>
      <c r="H753" s="23"/>
      <c r="I753" s="23"/>
      <c r="J753" s="113"/>
      <c r="K753" s="113"/>
      <c r="L753" s="113"/>
      <c r="M753" s="113"/>
      <c r="N753" s="131"/>
      <c r="O753" s="131"/>
      <c r="P753" s="131"/>
      <c r="Q753" s="113"/>
      <c r="R753" s="80"/>
    </row>
    <row r="754" spans="6:18" s="27" customFormat="1" hidden="1" x14ac:dyDescent="0.2">
      <c r="F754" s="23"/>
      <c r="G754" s="23"/>
      <c r="H754" s="23"/>
      <c r="I754" s="23"/>
      <c r="J754" s="113"/>
      <c r="K754" s="113"/>
      <c r="L754" s="113"/>
      <c r="M754" s="113"/>
      <c r="N754" s="131"/>
      <c r="O754" s="131"/>
      <c r="P754" s="131"/>
      <c r="Q754" s="113"/>
      <c r="R754" s="80"/>
    </row>
    <row r="755" spans="6:18" s="27" customFormat="1" hidden="1" x14ac:dyDescent="0.2">
      <c r="F755" s="23"/>
      <c r="G755" s="23"/>
      <c r="H755" s="23"/>
      <c r="I755" s="23"/>
      <c r="J755" s="113"/>
      <c r="K755" s="113"/>
      <c r="L755" s="113"/>
      <c r="M755" s="113"/>
      <c r="N755" s="131"/>
      <c r="O755" s="131"/>
      <c r="P755" s="131"/>
      <c r="Q755" s="113"/>
      <c r="R755" s="80"/>
    </row>
    <row r="756" spans="6:18" s="27" customFormat="1" hidden="1" x14ac:dyDescent="0.2">
      <c r="F756" s="23"/>
      <c r="G756" s="23"/>
      <c r="H756" s="23"/>
      <c r="I756" s="23"/>
      <c r="J756" s="113"/>
      <c r="K756" s="113"/>
      <c r="L756" s="113"/>
      <c r="M756" s="113"/>
      <c r="N756" s="131"/>
      <c r="O756" s="131"/>
      <c r="P756" s="131"/>
      <c r="Q756" s="113"/>
      <c r="R756" s="80"/>
    </row>
    <row r="757" spans="6:18" s="27" customFormat="1" hidden="1" x14ac:dyDescent="0.2">
      <c r="F757" s="23"/>
      <c r="G757" s="23"/>
      <c r="H757" s="23"/>
      <c r="I757" s="23"/>
      <c r="J757" s="113"/>
      <c r="K757" s="113"/>
      <c r="L757" s="113"/>
      <c r="M757" s="113"/>
      <c r="N757" s="131"/>
      <c r="O757" s="131"/>
      <c r="P757" s="131"/>
      <c r="Q757" s="113"/>
      <c r="R757" s="80"/>
    </row>
    <row r="758" spans="6:18" s="27" customFormat="1" hidden="1" x14ac:dyDescent="0.2">
      <c r="F758" s="23"/>
      <c r="G758" s="23"/>
      <c r="H758" s="23"/>
      <c r="I758" s="23"/>
      <c r="J758" s="113"/>
      <c r="K758" s="113"/>
      <c r="L758" s="113"/>
      <c r="M758" s="113"/>
      <c r="N758" s="131"/>
      <c r="O758" s="131"/>
      <c r="P758" s="131"/>
      <c r="Q758" s="113"/>
      <c r="R758" s="80"/>
    </row>
    <row r="759" spans="6:18" s="27" customFormat="1" hidden="1" x14ac:dyDescent="0.2">
      <c r="F759" s="23"/>
      <c r="G759" s="23"/>
      <c r="H759" s="23"/>
      <c r="I759" s="23"/>
      <c r="J759" s="113"/>
      <c r="K759" s="113"/>
      <c r="L759" s="113"/>
      <c r="M759" s="113"/>
      <c r="N759" s="131"/>
      <c r="O759" s="131"/>
      <c r="P759" s="131"/>
      <c r="Q759" s="113"/>
      <c r="R759" s="80"/>
    </row>
    <row r="760" spans="6:18" s="27" customFormat="1" hidden="1" x14ac:dyDescent="0.2">
      <c r="F760" s="23"/>
      <c r="G760" s="23"/>
      <c r="H760" s="23"/>
      <c r="I760" s="23"/>
      <c r="J760" s="113"/>
      <c r="K760" s="113"/>
      <c r="L760" s="113"/>
      <c r="M760" s="113"/>
      <c r="N760" s="131"/>
      <c r="O760" s="131"/>
      <c r="P760" s="131"/>
      <c r="Q760" s="113"/>
      <c r="R760" s="80"/>
    </row>
    <row r="761" spans="6:18" s="27" customFormat="1" hidden="1" x14ac:dyDescent="0.2">
      <c r="F761" s="23"/>
      <c r="G761" s="23"/>
      <c r="H761" s="23"/>
      <c r="I761" s="23"/>
      <c r="J761" s="113"/>
      <c r="K761" s="113"/>
      <c r="L761" s="113"/>
      <c r="M761" s="113"/>
      <c r="N761" s="131"/>
      <c r="O761" s="131"/>
      <c r="P761" s="131"/>
      <c r="Q761" s="113"/>
      <c r="R761" s="80"/>
    </row>
    <row r="762" spans="6:18" s="27" customFormat="1" hidden="1" x14ac:dyDescent="0.2">
      <c r="F762" s="23"/>
      <c r="G762" s="23"/>
      <c r="H762" s="23"/>
      <c r="I762" s="23"/>
      <c r="J762" s="113"/>
      <c r="K762" s="113"/>
      <c r="L762" s="113"/>
      <c r="M762" s="113"/>
      <c r="N762" s="131"/>
      <c r="O762" s="131"/>
      <c r="P762" s="131"/>
      <c r="Q762" s="113"/>
      <c r="R762" s="80"/>
    </row>
    <row r="763" spans="6:18" s="27" customFormat="1" hidden="1" x14ac:dyDescent="0.2">
      <c r="F763" s="23"/>
      <c r="G763" s="23"/>
      <c r="H763" s="23"/>
      <c r="I763" s="23"/>
      <c r="J763" s="113"/>
      <c r="K763" s="113"/>
      <c r="L763" s="113"/>
      <c r="M763" s="113"/>
      <c r="N763" s="131"/>
      <c r="O763" s="131"/>
      <c r="P763" s="131"/>
      <c r="Q763" s="113"/>
      <c r="R763" s="80"/>
    </row>
    <row r="764" spans="6:18" s="27" customFormat="1" hidden="1" x14ac:dyDescent="0.2">
      <c r="F764" s="23"/>
      <c r="G764" s="23"/>
      <c r="H764" s="23"/>
      <c r="I764" s="23"/>
      <c r="J764" s="113"/>
      <c r="K764" s="113"/>
      <c r="L764" s="113"/>
      <c r="M764" s="113"/>
      <c r="N764" s="131"/>
      <c r="O764" s="131"/>
      <c r="P764" s="131"/>
      <c r="Q764" s="113"/>
      <c r="R764" s="80"/>
    </row>
    <row r="765" spans="6:18" s="27" customFormat="1" hidden="1" x14ac:dyDescent="0.2">
      <c r="F765" s="23"/>
      <c r="G765" s="23"/>
      <c r="H765" s="23"/>
      <c r="I765" s="23"/>
      <c r="J765" s="113"/>
      <c r="K765" s="113"/>
      <c r="L765" s="113"/>
      <c r="M765" s="113"/>
      <c r="N765" s="131"/>
      <c r="O765" s="131"/>
      <c r="P765" s="131"/>
      <c r="Q765" s="113"/>
      <c r="R765" s="80"/>
    </row>
    <row r="766" spans="6:18" s="27" customFormat="1" hidden="1" x14ac:dyDescent="0.2">
      <c r="F766" s="23"/>
      <c r="G766" s="23"/>
      <c r="H766" s="23"/>
      <c r="I766" s="23"/>
      <c r="J766" s="113"/>
      <c r="K766" s="113"/>
      <c r="L766" s="113"/>
      <c r="M766" s="113"/>
      <c r="N766" s="131"/>
      <c r="O766" s="131"/>
      <c r="P766" s="131"/>
      <c r="Q766" s="113"/>
      <c r="R766" s="80"/>
    </row>
    <row r="767" spans="6:18" s="27" customFormat="1" hidden="1" x14ac:dyDescent="0.2">
      <c r="F767" s="23"/>
      <c r="G767" s="23"/>
      <c r="H767" s="23"/>
      <c r="I767" s="23"/>
      <c r="J767" s="113"/>
      <c r="K767" s="113"/>
      <c r="L767" s="113"/>
      <c r="M767" s="113"/>
      <c r="N767" s="131"/>
      <c r="O767" s="131"/>
      <c r="P767" s="131"/>
      <c r="Q767" s="113"/>
      <c r="R767" s="80"/>
    </row>
    <row r="768" spans="6:18" s="27" customFormat="1" hidden="1" x14ac:dyDescent="0.2">
      <c r="F768" s="23"/>
      <c r="G768" s="23"/>
      <c r="H768" s="23"/>
      <c r="I768" s="23"/>
      <c r="J768" s="113"/>
      <c r="K768" s="113"/>
      <c r="L768" s="113"/>
      <c r="M768" s="113"/>
      <c r="N768" s="131"/>
      <c r="O768" s="131"/>
      <c r="P768" s="131"/>
      <c r="Q768" s="113"/>
      <c r="R768" s="80"/>
    </row>
    <row r="769" spans="6:18" s="27" customFormat="1" hidden="1" x14ac:dyDescent="0.2">
      <c r="F769" s="23"/>
      <c r="G769" s="23"/>
      <c r="H769" s="23"/>
      <c r="I769" s="23"/>
      <c r="J769" s="113"/>
      <c r="K769" s="113"/>
      <c r="L769" s="113"/>
      <c r="M769" s="113"/>
      <c r="N769" s="131"/>
      <c r="O769" s="131"/>
      <c r="P769" s="131"/>
      <c r="Q769" s="113"/>
      <c r="R769" s="80"/>
    </row>
    <row r="770" spans="6:18" s="27" customFormat="1" hidden="1" x14ac:dyDescent="0.2">
      <c r="F770" s="23"/>
      <c r="G770" s="23"/>
      <c r="H770" s="23"/>
      <c r="I770" s="23"/>
      <c r="J770" s="113"/>
      <c r="K770" s="113"/>
      <c r="L770" s="113"/>
      <c r="M770" s="113"/>
      <c r="N770" s="131"/>
      <c r="O770" s="131"/>
      <c r="P770" s="131"/>
      <c r="Q770" s="113"/>
      <c r="R770" s="80"/>
    </row>
    <row r="771" spans="6:18" s="27" customFormat="1" hidden="1" x14ac:dyDescent="0.2">
      <c r="F771" s="23"/>
      <c r="G771" s="23"/>
      <c r="H771" s="23"/>
      <c r="I771" s="23"/>
      <c r="J771" s="113"/>
      <c r="K771" s="113"/>
      <c r="L771" s="113"/>
      <c r="M771" s="113"/>
      <c r="N771" s="131"/>
      <c r="O771" s="131"/>
      <c r="P771" s="131"/>
      <c r="Q771" s="113"/>
      <c r="R771" s="80"/>
    </row>
    <row r="772" spans="6:18" s="27" customFormat="1" hidden="1" x14ac:dyDescent="0.2">
      <c r="F772" s="23"/>
      <c r="G772" s="23"/>
      <c r="H772" s="23"/>
      <c r="I772" s="23"/>
      <c r="J772" s="113"/>
      <c r="K772" s="113"/>
      <c r="L772" s="113"/>
      <c r="M772" s="113"/>
      <c r="N772" s="131"/>
      <c r="O772" s="131"/>
      <c r="P772" s="131"/>
      <c r="Q772" s="113"/>
      <c r="R772" s="80"/>
    </row>
    <row r="773" spans="6:18" s="27" customFormat="1" hidden="1" x14ac:dyDescent="0.2">
      <c r="F773" s="23"/>
      <c r="G773" s="23"/>
      <c r="H773" s="23"/>
      <c r="I773" s="23"/>
      <c r="J773" s="113"/>
      <c r="K773" s="113"/>
      <c r="L773" s="113"/>
      <c r="M773" s="113"/>
      <c r="N773" s="131"/>
      <c r="O773" s="131"/>
      <c r="P773" s="131"/>
      <c r="Q773" s="113"/>
      <c r="R773" s="80"/>
    </row>
    <row r="774" spans="6:18" s="27" customFormat="1" hidden="1" x14ac:dyDescent="0.2">
      <c r="F774" s="23"/>
      <c r="G774" s="23"/>
      <c r="H774" s="23"/>
      <c r="I774" s="23"/>
      <c r="J774" s="113"/>
      <c r="K774" s="113"/>
      <c r="L774" s="113"/>
      <c r="M774" s="113"/>
      <c r="N774" s="131"/>
      <c r="O774" s="131"/>
      <c r="P774" s="131"/>
      <c r="Q774" s="113"/>
      <c r="R774" s="80"/>
    </row>
    <row r="775" spans="6:18" s="27" customFormat="1" hidden="1" x14ac:dyDescent="0.2">
      <c r="F775" s="23"/>
      <c r="G775" s="23"/>
      <c r="H775" s="23"/>
      <c r="I775" s="23"/>
      <c r="J775" s="113"/>
      <c r="K775" s="113"/>
      <c r="L775" s="113"/>
      <c r="M775" s="113"/>
      <c r="N775" s="131"/>
      <c r="O775" s="131"/>
      <c r="P775" s="131"/>
      <c r="Q775" s="113"/>
      <c r="R775" s="80"/>
    </row>
    <row r="776" spans="6:18" s="27" customFormat="1" hidden="1" x14ac:dyDescent="0.2">
      <c r="F776" s="23"/>
      <c r="G776" s="23"/>
      <c r="H776" s="23"/>
      <c r="I776" s="23"/>
      <c r="J776" s="113"/>
      <c r="K776" s="113"/>
      <c r="L776" s="113"/>
      <c r="M776" s="113"/>
      <c r="N776" s="131"/>
      <c r="O776" s="131"/>
      <c r="P776" s="131"/>
      <c r="Q776" s="113"/>
      <c r="R776" s="80"/>
    </row>
    <row r="777" spans="6:18" s="27" customFormat="1" hidden="1" x14ac:dyDescent="0.2">
      <c r="F777" s="23"/>
      <c r="G777" s="23"/>
      <c r="H777" s="23"/>
      <c r="I777" s="23"/>
      <c r="J777" s="113"/>
      <c r="K777" s="113"/>
      <c r="L777" s="113"/>
      <c r="M777" s="113"/>
      <c r="N777" s="131"/>
      <c r="O777" s="131"/>
      <c r="P777" s="131"/>
      <c r="Q777" s="113"/>
      <c r="R777" s="80"/>
    </row>
    <row r="778" spans="6:18" s="27" customFormat="1" hidden="1" x14ac:dyDescent="0.2">
      <c r="F778" s="23"/>
      <c r="G778" s="23"/>
      <c r="H778" s="23"/>
      <c r="I778" s="23"/>
      <c r="J778" s="113"/>
      <c r="K778" s="113"/>
      <c r="L778" s="113"/>
      <c r="M778" s="113"/>
      <c r="N778" s="131"/>
      <c r="O778" s="131"/>
      <c r="P778" s="131"/>
      <c r="Q778" s="113"/>
      <c r="R778" s="80"/>
    </row>
    <row r="779" spans="6:18" s="27" customFormat="1" hidden="1" x14ac:dyDescent="0.2">
      <c r="F779" s="23"/>
      <c r="G779" s="23"/>
      <c r="H779" s="23"/>
      <c r="I779" s="23"/>
      <c r="J779" s="113"/>
      <c r="K779" s="113"/>
      <c r="L779" s="113"/>
      <c r="M779" s="113"/>
      <c r="N779" s="131"/>
      <c r="O779" s="131"/>
      <c r="P779" s="131"/>
      <c r="Q779" s="113"/>
      <c r="R779" s="80"/>
    </row>
    <row r="780" spans="6:18" s="27" customFormat="1" hidden="1" x14ac:dyDescent="0.2">
      <c r="F780" s="23"/>
      <c r="G780" s="23"/>
      <c r="H780" s="23"/>
      <c r="I780" s="23"/>
      <c r="J780" s="113"/>
      <c r="K780" s="113"/>
      <c r="L780" s="113"/>
      <c r="M780" s="113"/>
      <c r="N780" s="131"/>
      <c r="O780" s="131"/>
      <c r="P780" s="131"/>
      <c r="Q780" s="113"/>
      <c r="R780" s="80"/>
    </row>
    <row r="781" spans="6:18" s="27" customFormat="1" hidden="1" x14ac:dyDescent="0.2">
      <c r="F781" s="23"/>
      <c r="G781" s="23"/>
      <c r="H781" s="23"/>
      <c r="I781" s="23"/>
      <c r="J781" s="113"/>
      <c r="K781" s="113"/>
      <c r="L781" s="113"/>
      <c r="M781" s="113"/>
      <c r="N781" s="131"/>
      <c r="O781" s="131"/>
      <c r="P781" s="131"/>
      <c r="Q781" s="113"/>
      <c r="R781" s="80"/>
    </row>
    <row r="782" spans="6:18" s="27" customFormat="1" hidden="1" x14ac:dyDescent="0.2">
      <c r="F782" s="23"/>
      <c r="G782" s="23"/>
      <c r="H782" s="23"/>
      <c r="I782" s="23"/>
      <c r="J782" s="113"/>
      <c r="K782" s="113"/>
      <c r="L782" s="113"/>
      <c r="M782" s="113"/>
      <c r="N782" s="131"/>
      <c r="O782" s="131"/>
      <c r="P782" s="131"/>
      <c r="Q782" s="113"/>
      <c r="R782" s="80"/>
    </row>
    <row r="783" spans="6:18" s="27" customFormat="1" hidden="1" x14ac:dyDescent="0.2">
      <c r="F783" s="23"/>
      <c r="G783" s="23"/>
      <c r="H783" s="23"/>
      <c r="I783" s="23"/>
      <c r="J783" s="113"/>
      <c r="K783" s="113"/>
      <c r="L783" s="113"/>
      <c r="M783" s="113"/>
      <c r="N783" s="131"/>
      <c r="O783" s="131"/>
      <c r="P783" s="131"/>
      <c r="Q783" s="113"/>
      <c r="R783" s="80"/>
    </row>
    <row r="784" spans="6:18" s="27" customFormat="1" hidden="1" x14ac:dyDescent="0.2">
      <c r="F784" s="23"/>
      <c r="G784" s="23"/>
      <c r="H784" s="23"/>
      <c r="I784" s="23"/>
      <c r="J784" s="113"/>
      <c r="K784" s="113"/>
      <c r="L784" s="113"/>
      <c r="M784" s="113"/>
      <c r="N784" s="131"/>
      <c r="O784" s="131"/>
      <c r="P784" s="131"/>
      <c r="Q784" s="113"/>
      <c r="R784" s="80"/>
    </row>
    <row r="785" spans="6:18" s="27" customFormat="1" hidden="1" x14ac:dyDescent="0.2">
      <c r="F785" s="23"/>
      <c r="G785" s="23"/>
      <c r="H785" s="23"/>
      <c r="I785" s="23"/>
      <c r="J785" s="113"/>
      <c r="K785" s="113"/>
      <c r="L785" s="113"/>
      <c r="M785" s="113"/>
      <c r="N785" s="131"/>
      <c r="O785" s="131"/>
      <c r="P785" s="131"/>
      <c r="Q785" s="113"/>
      <c r="R785" s="80"/>
    </row>
    <row r="786" spans="6:18" s="27" customFormat="1" hidden="1" x14ac:dyDescent="0.2">
      <c r="F786" s="23"/>
      <c r="G786" s="23"/>
      <c r="H786" s="23"/>
      <c r="I786" s="23"/>
      <c r="J786" s="113"/>
      <c r="K786" s="113"/>
      <c r="L786" s="113"/>
      <c r="M786" s="113"/>
      <c r="N786" s="131"/>
      <c r="O786" s="131"/>
      <c r="P786" s="131"/>
      <c r="Q786" s="113"/>
      <c r="R786" s="80"/>
    </row>
    <row r="787" spans="6:18" s="27" customFormat="1" hidden="1" x14ac:dyDescent="0.2">
      <c r="F787" s="23"/>
      <c r="G787" s="23"/>
      <c r="H787" s="23"/>
      <c r="I787" s="23"/>
      <c r="J787" s="113"/>
      <c r="K787" s="113"/>
      <c r="L787" s="113"/>
      <c r="M787" s="113"/>
      <c r="N787" s="131"/>
      <c r="O787" s="131"/>
      <c r="P787" s="131"/>
      <c r="Q787" s="113"/>
      <c r="R787" s="80"/>
    </row>
    <row r="788" spans="6:18" s="27" customFormat="1" hidden="1" x14ac:dyDescent="0.2">
      <c r="F788" s="23"/>
      <c r="G788" s="23"/>
      <c r="H788" s="23"/>
      <c r="I788" s="23"/>
      <c r="J788" s="113"/>
      <c r="K788" s="113"/>
      <c r="L788" s="113"/>
      <c r="M788" s="113"/>
      <c r="N788" s="131"/>
      <c r="O788" s="131"/>
      <c r="P788" s="131"/>
      <c r="Q788" s="113"/>
      <c r="R788" s="80"/>
    </row>
    <row r="789" spans="6:18" s="27" customFormat="1" hidden="1" x14ac:dyDescent="0.2">
      <c r="F789" s="23"/>
      <c r="G789" s="23"/>
      <c r="H789" s="23"/>
      <c r="I789" s="23"/>
      <c r="J789" s="113"/>
      <c r="K789" s="113"/>
      <c r="L789" s="113"/>
      <c r="M789" s="113"/>
      <c r="N789" s="131"/>
      <c r="O789" s="131"/>
      <c r="P789" s="131"/>
      <c r="Q789" s="113"/>
      <c r="R789" s="80"/>
    </row>
    <row r="790" spans="6:18" s="27" customFormat="1" hidden="1" x14ac:dyDescent="0.2">
      <c r="F790" s="23"/>
      <c r="G790" s="23"/>
      <c r="H790" s="23"/>
      <c r="I790" s="23"/>
      <c r="J790" s="113"/>
      <c r="K790" s="113"/>
      <c r="L790" s="113"/>
      <c r="M790" s="113"/>
      <c r="N790" s="131"/>
      <c r="O790" s="131"/>
      <c r="P790" s="131"/>
      <c r="Q790" s="113"/>
      <c r="R790" s="80"/>
    </row>
    <row r="791" spans="6:18" s="27" customFormat="1" hidden="1" x14ac:dyDescent="0.2">
      <c r="F791" s="23"/>
      <c r="G791" s="23"/>
      <c r="H791" s="23"/>
      <c r="I791" s="23"/>
      <c r="J791" s="113"/>
      <c r="K791" s="113"/>
      <c r="L791" s="113"/>
      <c r="M791" s="113"/>
      <c r="N791" s="131"/>
      <c r="O791" s="131"/>
      <c r="P791" s="131"/>
      <c r="Q791" s="113"/>
      <c r="R791" s="80"/>
    </row>
    <row r="792" spans="6:18" s="27" customFormat="1" hidden="1" x14ac:dyDescent="0.2">
      <c r="F792" s="23"/>
      <c r="G792" s="23"/>
      <c r="H792" s="23"/>
      <c r="I792" s="23"/>
      <c r="J792" s="113"/>
      <c r="K792" s="113"/>
      <c r="L792" s="113"/>
      <c r="M792" s="113"/>
      <c r="N792" s="131"/>
      <c r="O792" s="131"/>
      <c r="P792" s="131"/>
      <c r="Q792" s="113"/>
      <c r="R792" s="80"/>
    </row>
    <row r="793" spans="6:18" s="27" customFormat="1" hidden="1" x14ac:dyDescent="0.2">
      <c r="F793" s="23"/>
      <c r="G793" s="23"/>
      <c r="H793" s="23"/>
      <c r="I793" s="23"/>
      <c r="J793" s="113"/>
      <c r="K793" s="113"/>
      <c r="L793" s="113"/>
      <c r="M793" s="113"/>
      <c r="N793" s="131"/>
      <c r="O793" s="131"/>
      <c r="P793" s="131"/>
      <c r="Q793" s="113"/>
      <c r="R793" s="80"/>
    </row>
    <row r="794" spans="6:18" s="27" customFormat="1" hidden="1" x14ac:dyDescent="0.2">
      <c r="F794" s="23"/>
      <c r="G794" s="23"/>
      <c r="H794" s="23"/>
      <c r="I794" s="23"/>
      <c r="J794" s="113"/>
      <c r="K794" s="113"/>
      <c r="L794" s="113"/>
      <c r="M794" s="113"/>
      <c r="N794" s="131"/>
      <c r="O794" s="131"/>
      <c r="P794" s="131"/>
      <c r="Q794" s="113"/>
      <c r="R794" s="80"/>
    </row>
    <row r="795" spans="6:18" s="27" customFormat="1" hidden="1" x14ac:dyDescent="0.2">
      <c r="F795" s="23"/>
      <c r="G795" s="23"/>
      <c r="H795" s="23"/>
      <c r="I795" s="23"/>
      <c r="J795" s="113"/>
      <c r="K795" s="113"/>
      <c r="L795" s="113"/>
      <c r="M795" s="113"/>
      <c r="N795" s="131"/>
      <c r="O795" s="131"/>
      <c r="P795" s="131"/>
      <c r="Q795" s="113"/>
      <c r="R795" s="80"/>
    </row>
    <row r="796" spans="6:18" s="27" customFormat="1" hidden="1" x14ac:dyDescent="0.2">
      <c r="F796" s="23"/>
      <c r="G796" s="23"/>
      <c r="H796" s="23"/>
      <c r="I796" s="23"/>
      <c r="J796" s="113"/>
      <c r="K796" s="113"/>
      <c r="L796" s="113"/>
      <c r="M796" s="113"/>
      <c r="N796" s="131"/>
      <c r="O796" s="131"/>
      <c r="P796" s="131"/>
      <c r="Q796" s="113"/>
      <c r="R796" s="80"/>
    </row>
    <row r="797" spans="6:18" s="27" customFormat="1" hidden="1" x14ac:dyDescent="0.2">
      <c r="F797" s="23"/>
      <c r="G797" s="23"/>
      <c r="H797" s="23"/>
      <c r="I797" s="23"/>
      <c r="J797" s="113"/>
      <c r="K797" s="113"/>
      <c r="L797" s="113"/>
      <c r="M797" s="113"/>
      <c r="N797" s="131"/>
      <c r="O797" s="131"/>
      <c r="P797" s="131"/>
      <c r="Q797" s="113"/>
      <c r="R797" s="80"/>
    </row>
    <row r="798" spans="6:18" s="27" customFormat="1" hidden="1" x14ac:dyDescent="0.2">
      <c r="F798" s="23"/>
      <c r="G798" s="23"/>
      <c r="H798" s="23"/>
      <c r="I798" s="23"/>
      <c r="J798" s="113"/>
      <c r="K798" s="113"/>
      <c r="L798" s="113"/>
      <c r="M798" s="113"/>
      <c r="N798" s="131"/>
      <c r="O798" s="131"/>
      <c r="P798" s="131"/>
      <c r="Q798" s="113"/>
      <c r="R798" s="80"/>
    </row>
    <row r="799" spans="6:18" s="27" customFormat="1" hidden="1" x14ac:dyDescent="0.2">
      <c r="F799" s="23"/>
      <c r="G799" s="23"/>
      <c r="H799" s="23"/>
      <c r="I799" s="23"/>
      <c r="J799" s="113"/>
      <c r="K799" s="113"/>
      <c r="L799" s="113"/>
      <c r="M799" s="113"/>
      <c r="N799" s="131"/>
      <c r="O799" s="131"/>
      <c r="P799" s="131"/>
      <c r="Q799" s="113"/>
      <c r="R799" s="80"/>
    </row>
    <row r="800" spans="6:18" s="27" customFormat="1" hidden="1" x14ac:dyDescent="0.2">
      <c r="F800" s="23"/>
      <c r="G800" s="23"/>
      <c r="H800" s="23"/>
      <c r="I800" s="23"/>
      <c r="J800" s="113"/>
      <c r="K800" s="113"/>
      <c r="L800" s="113"/>
      <c r="M800" s="113"/>
      <c r="N800" s="131"/>
      <c r="O800" s="131"/>
      <c r="P800" s="131"/>
      <c r="Q800" s="113"/>
      <c r="R800" s="80"/>
    </row>
    <row r="801" spans="6:18" s="27" customFormat="1" hidden="1" x14ac:dyDescent="0.2">
      <c r="F801" s="23"/>
      <c r="G801" s="23"/>
      <c r="H801" s="23"/>
      <c r="I801" s="23"/>
      <c r="J801" s="113"/>
      <c r="K801" s="113"/>
      <c r="L801" s="113"/>
      <c r="M801" s="113"/>
      <c r="N801" s="131"/>
      <c r="O801" s="131"/>
      <c r="P801" s="131"/>
      <c r="Q801" s="113"/>
      <c r="R801" s="80"/>
    </row>
    <row r="802" spans="6:18" s="27" customFormat="1" hidden="1" x14ac:dyDescent="0.2">
      <c r="F802" s="23"/>
      <c r="G802" s="23"/>
      <c r="H802" s="23"/>
      <c r="I802" s="23"/>
      <c r="J802" s="113"/>
      <c r="K802" s="113"/>
      <c r="L802" s="113"/>
      <c r="M802" s="113"/>
      <c r="N802" s="131"/>
      <c r="O802" s="131"/>
      <c r="P802" s="131"/>
      <c r="Q802" s="113"/>
      <c r="R802" s="80"/>
    </row>
    <row r="803" spans="6:18" s="27" customFormat="1" hidden="1" x14ac:dyDescent="0.2">
      <c r="F803" s="23"/>
      <c r="G803" s="23"/>
      <c r="H803" s="23"/>
      <c r="I803" s="23"/>
      <c r="J803" s="113"/>
      <c r="K803" s="113"/>
      <c r="L803" s="113"/>
      <c r="M803" s="113"/>
      <c r="N803" s="131"/>
      <c r="O803" s="131"/>
      <c r="P803" s="131"/>
      <c r="Q803" s="113"/>
      <c r="R803" s="80"/>
    </row>
    <row r="804" spans="6:18" s="27" customFormat="1" hidden="1" x14ac:dyDescent="0.2">
      <c r="F804" s="23"/>
      <c r="G804" s="23"/>
      <c r="H804" s="23"/>
      <c r="I804" s="23"/>
      <c r="J804" s="113"/>
      <c r="K804" s="113"/>
      <c r="L804" s="113"/>
      <c r="M804" s="113"/>
      <c r="N804" s="131"/>
      <c r="O804" s="131"/>
      <c r="P804" s="131"/>
      <c r="Q804" s="113"/>
      <c r="R804" s="80"/>
    </row>
    <row r="805" spans="6:18" s="27" customFormat="1" hidden="1" x14ac:dyDescent="0.2">
      <c r="F805" s="23"/>
      <c r="G805" s="23"/>
      <c r="H805" s="23"/>
      <c r="I805" s="23"/>
      <c r="J805" s="113"/>
      <c r="K805" s="113"/>
      <c r="L805" s="113"/>
      <c r="M805" s="113"/>
      <c r="N805" s="131"/>
      <c r="O805" s="131"/>
      <c r="P805" s="131"/>
      <c r="Q805" s="113"/>
      <c r="R805" s="80"/>
    </row>
    <row r="806" spans="6:18" s="27" customFormat="1" hidden="1" x14ac:dyDescent="0.2">
      <c r="F806" s="23"/>
      <c r="G806" s="23"/>
      <c r="H806" s="23"/>
      <c r="I806" s="23"/>
      <c r="J806" s="113"/>
      <c r="K806" s="113"/>
      <c r="L806" s="113"/>
      <c r="M806" s="113"/>
      <c r="N806" s="131"/>
      <c r="O806" s="131"/>
      <c r="P806" s="131"/>
      <c r="Q806" s="113"/>
      <c r="R806" s="80"/>
    </row>
    <row r="807" spans="6:18" s="27" customFormat="1" hidden="1" x14ac:dyDescent="0.2">
      <c r="F807" s="23"/>
      <c r="G807" s="23"/>
      <c r="H807" s="23"/>
      <c r="I807" s="23"/>
      <c r="J807" s="113"/>
      <c r="K807" s="113"/>
      <c r="L807" s="113"/>
      <c r="M807" s="113"/>
      <c r="N807" s="131"/>
      <c r="O807" s="131"/>
      <c r="P807" s="131"/>
      <c r="Q807" s="113"/>
      <c r="R807" s="80"/>
    </row>
    <row r="808" spans="6:18" s="27" customFormat="1" hidden="1" x14ac:dyDescent="0.2">
      <c r="F808" s="23"/>
      <c r="G808" s="23"/>
      <c r="H808" s="23"/>
      <c r="I808" s="23"/>
      <c r="J808" s="113"/>
      <c r="K808" s="113"/>
      <c r="L808" s="113"/>
      <c r="M808" s="113"/>
      <c r="N808" s="131"/>
      <c r="O808" s="131"/>
      <c r="P808" s="131"/>
      <c r="Q808" s="113"/>
      <c r="R808" s="80"/>
    </row>
    <row r="809" spans="6:18" s="27" customFormat="1" hidden="1" x14ac:dyDescent="0.2">
      <c r="F809" s="23"/>
      <c r="G809" s="23"/>
      <c r="H809" s="23"/>
      <c r="I809" s="23"/>
      <c r="J809" s="113"/>
      <c r="K809" s="113"/>
      <c r="L809" s="113"/>
      <c r="M809" s="113"/>
      <c r="N809" s="131"/>
      <c r="O809" s="131"/>
      <c r="P809" s="131"/>
      <c r="Q809" s="113"/>
      <c r="R809" s="80"/>
    </row>
    <row r="810" spans="6:18" s="27" customFormat="1" hidden="1" x14ac:dyDescent="0.2">
      <c r="F810" s="23"/>
      <c r="G810" s="23"/>
      <c r="H810" s="23"/>
      <c r="I810" s="23"/>
      <c r="J810" s="113"/>
      <c r="K810" s="113"/>
      <c r="L810" s="113"/>
      <c r="M810" s="113"/>
      <c r="N810" s="131"/>
      <c r="O810" s="131"/>
      <c r="P810" s="131"/>
      <c r="Q810" s="113"/>
      <c r="R810" s="80"/>
    </row>
    <row r="811" spans="6:18" s="27" customFormat="1" hidden="1" x14ac:dyDescent="0.2">
      <c r="F811" s="23"/>
      <c r="G811" s="23"/>
      <c r="H811" s="23"/>
      <c r="I811" s="23"/>
      <c r="J811" s="113"/>
      <c r="K811" s="113"/>
      <c r="L811" s="113"/>
      <c r="M811" s="113"/>
      <c r="N811" s="131"/>
      <c r="O811" s="131"/>
      <c r="P811" s="131"/>
      <c r="Q811" s="113"/>
      <c r="R811" s="80"/>
    </row>
    <row r="812" spans="6:18" s="27" customFormat="1" hidden="1" x14ac:dyDescent="0.2">
      <c r="F812" s="23"/>
      <c r="G812" s="23"/>
      <c r="H812" s="23"/>
      <c r="I812" s="23"/>
      <c r="J812" s="113"/>
      <c r="K812" s="113"/>
      <c r="L812" s="113"/>
      <c r="M812" s="113"/>
      <c r="N812" s="131"/>
      <c r="O812" s="131"/>
      <c r="P812" s="131"/>
      <c r="Q812" s="113"/>
      <c r="R812" s="80"/>
    </row>
    <row r="813" spans="6:18" s="27" customFormat="1" hidden="1" x14ac:dyDescent="0.2">
      <c r="F813" s="23"/>
      <c r="G813" s="23"/>
      <c r="H813" s="23"/>
      <c r="I813" s="23"/>
      <c r="J813" s="113"/>
      <c r="K813" s="113"/>
      <c r="L813" s="113"/>
      <c r="M813" s="113"/>
      <c r="N813" s="131"/>
      <c r="O813" s="131"/>
      <c r="P813" s="131"/>
      <c r="Q813" s="113"/>
      <c r="R813" s="80"/>
    </row>
    <row r="814" spans="6:18" s="27" customFormat="1" hidden="1" x14ac:dyDescent="0.2">
      <c r="F814" s="23"/>
      <c r="G814" s="23"/>
      <c r="H814" s="23"/>
      <c r="I814" s="23"/>
      <c r="J814" s="113"/>
      <c r="K814" s="113"/>
      <c r="L814" s="113"/>
      <c r="M814" s="113"/>
      <c r="N814" s="131"/>
      <c r="O814" s="131"/>
      <c r="P814" s="131"/>
      <c r="Q814" s="113"/>
      <c r="R814" s="80"/>
    </row>
    <row r="815" spans="6:18" s="27" customFormat="1" hidden="1" x14ac:dyDescent="0.2">
      <c r="F815" s="23"/>
      <c r="G815" s="23"/>
      <c r="H815" s="23"/>
      <c r="I815" s="23"/>
      <c r="J815" s="113"/>
      <c r="K815" s="113"/>
      <c r="L815" s="113"/>
      <c r="M815" s="113"/>
      <c r="N815" s="131"/>
      <c r="O815" s="131"/>
      <c r="P815" s="131"/>
      <c r="Q815" s="113"/>
      <c r="R815" s="80"/>
    </row>
    <row r="816" spans="6:18" s="27" customFormat="1" hidden="1" x14ac:dyDescent="0.2">
      <c r="F816" s="23"/>
      <c r="G816" s="23"/>
      <c r="H816" s="23"/>
      <c r="I816" s="23"/>
      <c r="J816" s="113"/>
      <c r="K816" s="113"/>
      <c r="L816" s="113"/>
      <c r="M816" s="113"/>
      <c r="N816" s="131"/>
      <c r="O816" s="131"/>
      <c r="P816" s="131"/>
      <c r="Q816" s="113"/>
      <c r="R816" s="80"/>
    </row>
    <row r="817" spans="6:18" s="27" customFormat="1" hidden="1" x14ac:dyDescent="0.2">
      <c r="F817" s="23"/>
      <c r="G817" s="23"/>
      <c r="H817" s="23"/>
      <c r="I817" s="23"/>
      <c r="J817" s="113"/>
      <c r="K817" s="113"/>
      <c r="L817" s="113"/>
      <c r="M817" s="113"/>
      <c r="N817" s="131"/>
      <c r="O817" s="131"/>
      <c r="P817" s="131"/>
      <c r="Q817" s="113"/>
      <c r="R817" s="80"/>
    </row>
    <row r="818" spans="6:18" s="27" customFormat="1" hidden="1" x14ac:dyDescent="0.2">
      <c r="F818" s="23"/>
      <c r="G818" s="23"/>
      <c r="H818" s="23"/>
      <c r="I818" s="23"/>
      <c r="J818" s="113"/>
      <c r="K818" s="113"/>
      <c r="L818" s="113"/>
      <c r="M818" s="113"/>
      <c r="N818" s="131"/>
      <c r="O818" s="131"/>
      <c r="P818" s="131"/>
      <c r="Q818" s="113"/>
      <c r="R818" s="80"/>
    </row>
    <row r="819" spans="6:18" s="27" customFormat="1" hidden="1" x14ac:dyDescent="0.2">
      <c r="F819" s="23"/>
      <c r="G819" s="23"/>
      <c r="H819" s="23"/>
      <c r="I819" s="23"/>
      <c r="J819" s="113"/>
      <c r="K819" s="113"/>
      <c r="L819" s="113"/>
      <c r="M819" s="113"/>
      <c r="N819" s="131"/>
      <c r="O819" s="131"/>
      <c r="P819" s="131"/>
      <c r="Q819" s="113"/>
      <c r="R819" s="80"/>
    </row>
    <row r="820" spans="6:18" s="27" customFormat="1" hidden="1" x14ac:dyDescent="0.2">
      <c r="F820" s="23"/>
      <c r="G820" s="23"/>
      <c r="H820" s="23"/>
      <c r="I820" s="23"/>
      <c r="J820" s="113"/>
      <c r="K820" s="113"/>
      <c r="L820" s="113"/>
      <c r="M820" s="113"/>
      <c r="N820" s="131"/>
      <c r="O820" s="131"/>
      <c r="P820" s="131"/>
      <c r="Q820" s="113"/>
      <c r="R820" s="80"/>
    </row>
    <row r="821" spans="6:18" s="27" customFormat="1" hidden="1" x14ac:dyDescent="0.2">
      <c r="F821" s="23"/>
      <c r="G821" s="23"/>
      <c r="H821" s="23"/>
      <c r="I821" s="23"/>
      <c r="J821" s="113"/>
      <c r="K821" s="113"/>
      <c r="L821" s="113"/>
      <c r="M821" s="113"/>
      <c r="N821" s="131"/>
      <c r="O821" s="131"/>
      <c r="P821" s="131"/>
      <c r="Q821" s="113"/>
      <c r="R821" s="80"/>
    </row>
    <row r="822" spans="6:18" s="27" customFormat="1" hidden="1" x14ac:dyDescent="0.2">
      <c r="F822" s="23"/>
      <c r="G822" s="23"/>
      <c r="H822" s="23"/>
      <c r="I822" s="23"/>
      <c r="J822" s="113"/>
      <c r="K822" s="113"/>
      <c r="L822" s="113"/>
      <c r="M822" s="113"/>
      <c r="N822" s="131"/>
      <c r="O822" s="131"/>
      <c r="P822" s="131"/>
      <c r="Q822" s="113"/>
      <c r="R822" s="80"/>
    </row>
    <row r="823" spans="6:18" s="27" customFormat="1" hidden="1" x14ac:dyDescent="0.2">
      <c r="F823" s="23"/>
      <c r="G823" s="23"/>
      <c r="H823" s="23"/>
      <c r="I823" s="23"/>
      <c r="J823" s="113"/>
      <c r="K823" s="113"/>
      <c r="L823" s="113"/>
      <c r="M823" s="113"/>
      <c r="N823" s="131"/>
      <c r="O823" s="131"/>
      <c r="P823" s="131"/>
      <c r="Q823" s="113"/>
      <c r="R823" s="80"/>
    </row>
    <row r="824" spans="6:18" s="27" customFormat="1" hidden="1" x14ac:dyDescent="0.2">
      <c r="F824" s="23"/>
      <c r="G824" s="23"/>
      <c r="H824" s="23"/>
      <c r="I824" s="23"/>
      <c r="J824" s="113"/>
      <c r="K824" s="113"/>
      <c r="L824" s="113"/>
      <c r="M824" s="113"/>
      <c r="N824" s="131"/>
      <c r="O824" s="131"/>
      <c r="P824" s="131"/>
      <c r="Q824" s="113"/>
      <c r="R824" s="80"/>
    </row>
    <row r="825" spans="6:18" s="27" customFormat="1" hidden="1" x14ac:dyDescent="0.2">
      <c r="F825" s="23"/>
      <c r="G825" s="23"/>
      <c r="H825" s="23"/>
      <c r="I825" s="23"/>
      <c r="J825" s="113"/>
      <c r="K825" s="113"/>
      <c r="L825" s="113"/>
      <c r="M825" s="113"/>
      <c r="N825" s="131"/>
      <c r="O825" s="131"/>
      <c r="P825" s="131"/>
      <c r="Q825" s="113"/>
      <c r="R825" s="80"/>
    </row>
    <row r="826" spans="6:18" s="27" customFormat="1" hidden="1" x14ac:dyDescent="0.2">
      <c r="F826" s="23"/>
      <c r="G826" s="23"/>
      <c r="H826" s="23"/>
      <c r="I826" s="23"/>
      <c r="J826" s="113"/>
      <c r="K826" s="113"/>
      <c r="L826" s="113"/>
      <c r="M826" s="113"/>
      <c r="N826" s="131"/>
      <c r="O826" s="131"/>
      <c r="P826" s="131"/>
      <c r="Q826" s="113"/>
      <c r="R826" s="80"/>
    </row>
    <row r="827" spans="6:18" s="27" customFormat="1" hidden="1" x14ac:dyDescent="0.2">
      <c r="F827" s="23"/>
      <c r="G827" s="23"/>
      <c r="H827" s="23"/>
      <c r="I827" s="23"/>
      <c r="J827" s="113"/>
      <c r="K827" s="113"/>
      <c r="L827" s="113"/>
      <c r="M827" s="113"/>
      <c r="N827" s="131"/>
      <c r="O827" s="131"/>
      <c r="P827" s="131"/>
      <c r="Q827" s="113"/>
      <c r="R827" s="80"/>
    </row>
    <row r="828" spans="6:18" s="27" customFormat="1" hidden="1" x14ac:dyDescent="0.2">
      <c r="F828" s="23"/>
      <c r="G828" s="23"/>
      <c r="H828" s="23"/>
      <c r="I828" s="23"/>
      <c r="J828" s="113"/>
      <c r="K828" s="113"/>
      <c r="L828" s="113"/>
      <c r="M828" s="113"/>
      <c r="N828" s="131"/>
      <c r="O828" s="131"/>
      <c r="P828" s="131"/>
      <c r="Q828" s="113"/>
      <c r="R828" s="80"/>
    </row>
    <row r="829" spans="6:18" s="27" customFormat="1" hidden="1" x14ac:dyDescent="0.2">
      <c r="F829" s="23"/>
      <c r="G829" s="23"/>
      <c r="H829" s="23"/>
      <c r="I829" s="23"/>
      <c r="J829" s="113"/>
      <c r="K829" s="113"/>
      <c r="L829" s="113"/>
      <c r="M829" s="113"/>
      <c r="N829" s="131"/>
      <c r="O829" s="131"/>
      <c r="P829" s="131"/>
      <c r="Q829" s="113"/>
      <c r="R829" s="80"/>
    </row>
    <row r="830" spans="6:18" s="27" customFormat="1" hidden="1" x14ac:dyDescent="0.2">
      <c r="F830" s="23"/>
      <c r="G830" s="23"/>
      <c r="H830" s="23"/>
      <c r="I830" s="23"/>
      <c r="J830" s="113"/>
      <c r="K830" s="113"/>
      <c r="L830" s="113"/>
      <c r="M830" s="113"/>
      <c r="N830" s="131"/>
      <c r="O830" s="131"/>
      <c r="P830" s="131"/>
      <c r="Q830" s="113"/>
      <c r="R830" s="80"/>
    </row>
    <row r="831" spans="6:18" s="27" customFormat="1" hidden="1" x14ac:dyDescent="0.2">
      <c r="F831" s="23"/>
      <c r="G831" s="23"/>
      <c r="H831" s="23"/>
      <c r="I831" s="23"/>
      <c r="J831" s="113"/>
      <c r="K831" s="113"/>
      <c r="L831" s="113"/>
      <c r="M831" s="113"/>
      <c r="N831" s="131"/>
      <c r="O831" s="131"/>
      <c r="P831" s="131"/>
      <c r="Q831" s="113"/>
      <c r="R831" s="80"/>
    </row>
    <row r="832" spans="6:18" s="27" customFormat="1" hidden="1" x14ac:dyDescent="0.2">
      <c r="F832" s="23"/>
      <c r="G832" s="23"/>
      <c r="H832" s="23"/>
      <c r="I832" s="23"/>
      <c r="J832" s="113"/>
      <c r="K832" s="113"/>
      <c r="L832" s="113"/>
      <c r="M832" s="113"/>
      <c r="N832" s="131"/>
      <c r="O832" s="131"/>
      <c r="P832" s="131"/>
      <c r="Q832" s="113"/>
      <c r="R832" s="80"/>
    </row>
    <row r="833" spans="6:18" s="27" customFormat="1" hidden="1" x14ac:dyDescent="0.2">
      <c r="F833" s="23"/>
      <c r="G833" s="23"/>
      <c r="H833" s="23"/>
      <c r="I833" s="23"/>
      <c r="J833" s="113"/>
      <c r="K833" s="113"/>
      <c r="L833" s="113"/>
      <c r="M833" s="113"/>
      <c r="N833" s="131"/>
      <c r="O833" s="131"/>
      <c r="P833" s="131"/>
      <c r="Q833" s="113"/>
      <c r="R833" s="80"/>
    </row>
    <row r="834" spans="6:18" s="27" customFormat="1" hidden="1" x14ac:dyDescent="0.2">
      <c r="F834" s="23"/>
      <c r="G834" s="23"/>
      <c r="H834" s="23"/>
      <c r="I834" s="23"/>
      <c r="J834" s="113"/>
      <c r="K834" s="113"/>
      <c r="L834" s="113"/>
      <c r="M834" s="113"/>
      <c r="N834" s="131"/>
      <c r="O834" s="131"/>
      <c r="P834" s="131"/>
      <c r="Q834" s="113"/>
      <c r="R834" s="80"/>
    </row>
    <row r="835" spans="6:18" s="27" customFormat="1" hidden="1" x14ac:dyDescent="0.2">
      <c r="F835" s="23"/>
      <c r="G835" s="23"/>
      <c r="H835" s="23"/>
      <c r="I835" s="23"/>
      <c r="J835" s="113"/>
      <c r="K835" s="113"/>
      <c r="L835" s="113"/>
      <c r="M835" s="113"/>
      <c r="N835" s="131"/>
      <c r="O835" s="131"/>
      <c r="P835" s="131"/>
      <c r="Q835" s="113"/>
      <c r="R835" s="80"/>
    </row>
    <row r="836" spans="6:18" s="27" customFormat="1" hidden="1" x14ac:dyDescent="0.2">
      <c r="F836" s="23"/>
      <c r="G836" s="23"/>
      <c r="H836" s="23"/>
      <c r="I836" s="23"/>
      <c r="J836" s="113"/>
      <c r="K836" s="113"/>
      <c r="L836" s="113"/>
      <c r="M836" s="113"/>
      <c r="N836" s="131"/>
      <c r="O836" s="131"/>
      <c r="P836" s="131"/>
      <c r="Q836" s="113"/>
      <c r="R836" s="80"/>
    </row>
    <row r="837" spans="6:18" s="27" customFormat="1" hidden="1" x14ac:dyDescent="0.2">
      <c r="F837" s="23"/>
      <c r="G837" s="23"/>
      <c r="H837" s="23"/>
      <c r="I837" s="23"/>
      <c r="J837" s="113"/>
      <c r="K837" s="113"/>
      <c r="L837" s="113"/>
      <c r="M837" s="113"/>
      <c r="N837" s="131"/>
      <c r="O837" s="131"/>
      <c r="P837" s="131"/>
      <c r="Q837" s="113"/>
      <c r="R837" s="80"/>
    </row>
    <row r="838" spans="6:18" s="27" customFormat="1" hidden="1" x14ac:dyDescent="0.2">
      <c r="F838" s="23"/>
      <c r="G838" s="23"/>
      <c r="H838" s="23"/>
      <c r="I838" s="23"/>
      <c r="J838" s="113"/>
      <c r="K838" s="113"/>
      <c r="L838" s="113"/>
      <c r="M838" s="113"/>
      <c r="N838" s="131"/>
      <c r="O838" s="131"/>
      <c r="P838" s="131"/>
      <c r="Q838" s="113"/>
      <c r="R838" s="80"/>
    </row>
    <row r="839" spans="6:18" s="27" customFormat="1" hidden="1" x14ac:dyDescent="0.2">
      <c r="F839" s="23"/>
      <c r="G839" s="23"/>
      <c r="H839" s="23"/>
      <c r="I839" s="23"/>
      <c r="J839" s="113"/>
      <c r="K839" s="113"/>
      <c r="L839" s="113"/>
      <c r="M839" s="113"/>
      <c r="N839" s="131"/>
      <c r="O839" s="131"/>
      <c r="P839" s="131"/>
      <c r="Q839" s="113"/>
      <c r="R839" s="80"/>
    </row>
    <row r="840" spans="6:18" s="27" customFormat="1" hidden="1" x14ac:dyDescent="0.2">
      <c r="F840" s="23"/>
      <c r="G840" s="23"/>
      <c r="H840" s="23"/>
      <c r="I840" s="23"/>
      <c r="J840" s="113"/>
      <c r="K840" s="113"/>
      <c r="L840" s="113"/>
      <c r="M840" s="113"/>
      <c r="N840" s="131"/>
      <c r="O840" s="131"/>
      <c r="P840" s="131"/>
      <c r="Q840" s="113"/>
      <c r="R840" s="80"/>
    </row>
    <row r="841" spans="6:18" s="27" customFormat="1" hidden="1" x14ac:dyDescent="0.2">
      <c r="F841" s="23"/>
      <c r="G841" s="23"/>
      <c r="H841" s="23"/>
      <c r="I841" s="23"/>
      <c r="J841" s="113"/>
      <c r="K841" s="113"/>
      <c r="L841" s="113"/>
      <c r="M841" s="113"/>
      <c r="N841" s="131"/>
      <c r="O841" s="131"/>
      <c r="P841" s="131"/>
      <c r="Q841" s="113"/>
      <c r="R841" s="80"/>
    </row>
    <row r="842" spans="6:18" s="27" customFormat="1" hidden="1" x14ac:dyDescent="0.2">
      <c r="F842" s="23"/>
      <c r="G842" s="23"/>
      <c r="H842" s="23"/>
      <c r="I842" s="23"/>
      <c r="J842" s="113"/>
      <c r="K842" s="113"/>
      <c r="L842" s="113"/>
      <c r="M842" s="113"/>
      <c r="N842" s="131"/>
      <c r="O842" s="131"/>
      <c r="P842" s="131"/>
      <c r="Q842" s="113"/>
      <c r="R842" s="80"/>
    </row>
    <row r="843" spans="6:18" s="27" customFormat="1" hidden="1" x14ac:dyDescent="0.2">
      <c r="F843" s="23"/>
      <c r="G843" s="23"/>
      <c r="H843" s="23"/>
      <c r="I843" s="23"/>
      <c r="J843" s="113"/>
      <c r="K843" s="113"/>
      <c r="L843" s="113"/>
      <c r="M843" s="113"/>
      <c r="N843" s="131"/>
      <c r="O843" s="131"/>
      <c r="P843" s="131"/>
      <c r="Q843" s="113"/>
      <c r="R843" s="80"/>
    </row>
    <row r="844" spans="6:18" s="27" customFormat="1" hidden="1" x14ac:dyDescent="0.2">
      <c r="F844" s="23"/>
      <c r="G844" s="23"/>
      <c r="H844" s="23"/>
      <c r="I844" s="23"/>
      <c r="J844" s="113"/>
      <c r="K844" s="113"/>
      <c r="L844" s="113"/>
      <c r="M844" s="113"/>
      <c r="N844" s="131"/>
      <c r="O844" s="131"/>
      <c r="P844" s="131"/>
      <c r="Q844" s="113"/>
      <c r="R844" s="80"/>
    </row>
    <row r="845" spans="6:18" s="27" customFormat="1" hidden="1" x14ac:dyDescent="0.2">
      <c r="F845" s="23"/>
      <c r="G845" s="23"/>
      <c r="H845" s="23"/>
      <c r="I845" s="23"/>
      <c r="J845" s="113"/>
      <c r="K845" s="113"/>
      <c r="L845" s="113"/>
      <c r="M845" s="113"/>
      <c r="N845" s="131"/>
      <c r="O845" s="131"/>
      <c r="P845" s="131"/>
      <c r="Q845" s="113"/>
      <c r="R845" s="80"/>
    </row>
    <row r="846" spans="6:18" s="27" customFormat="1" hidden="1" x14ac:dyDescent="0.2">
      <c r="F846" s="23"/>
      <c r="G846" s="23"/>
      <c r="H846" s="23"/>
      <c r="I846" s="23"/>
      <c r="J846" s="113"/>
      <c r="K846" s="113"/>
      <c r="L846" s="113"/>
      <c r="M846" s="113"/>
      <c r="N846" s="131"/>
      <c r="O846" s="131"/>
      <c r="P846" s="131"/>
      <c r="Q846" s="113"/>
      <c r="R846" s="80"/>
    </row>
    <row r="847" spans="6:18" s="27" customFormat="1" hidden="1" x14ac:dyDescent="0.2">
      <c r="F847" s="23"/>
      <c r="G847" s="23"/>
      <c r="H847" s="23"/>
      <c r="I847" s="23"/>
      <c r="J847" s="113"/>
      <c r="K847" s="113"/>
      <c r="L847" s="113"/>
      <c r="M847" s="113"/>
      <c r="N847" s="131"/>
      <c r="O847" s="131"/>
      <c r="P847" s="131"/>
      <c r="Q847" s="113"/>
      <c r="R847" s="80"/>
    </row>
    <row r="848" spans="6:18" s="27" customFormat="1" hidden="1" x14ac:dyDescent="0.2">
      <c r="F848" s="23"/>
      <c r="G848" s="23"/>
      <c r="H848" s="23"/>
      <c r="I848" s="23"/>
      <c r="J848" s="113"/>
      <c r="K848" s="113"/>
      <c r="L848" s="113"/>
      <c r="M848" s="113"/>
      <c r="N848" s="131"/>
      <c r="O848" s="131"/>
      <c r="P848" s="131"/>
      <c r="Q848" s="113"/>
      <c r="R848" s="80"/>
    </row>
    <row r="849" spans="6:18" s="27" customFormat="1" hidden="1" x14ac:dyDescent="0.2">
      <c r="F849" s="23"/>
      <c r="G849" s="23"/>
      <c r="H849" s="23"/>
      <c r="I849" s="23"/>
      <c r="J849" s="113"/>
      <c r="K849" s="113"/>
      <c r="L849" s="113"/>
      <c r="M849" s="113"/>
      <c r="N849" s="131"/>
      <c r="O849" s="131"/>
      <c r="P849" s="131"/>
      <c r="Q849" s="113"/>
      <c r="R849" s="80"/>
    </row>
    <row r="850" spans="6:18" s="27" customFormat="1" hidden="1" x14ac:dyDescent="0.2">
      <c r="F850" s="23"/>
      <c r="G850" s="23"/>
      <c r="H850" s="23"/>
      <c r="I850" s="23"/>
      <c r="J850" s="113"/>
      <c r="K850" s="113"/>
      <c r="L850" s="113"/>
      <c r="M850" s="113"/>
      <c r="N850" s="131"/>
      <c r="O850" s="131"/>
      <c r="P850" s="131"/>
      <c r="Q850" s="113"/>
      <c r="R850" s="80"/>
    </row>
    <row r="851" spans="6:18" s="27" customFormat="1" hidden="1" x14ac:dyDescent="0.2">
      <c r="F851" s="23"/>
      <c r="G851" s="23"/>
      <c r="H851" s="23"/>
      <c r="I851" s="23"/>
      <c r="J851" s="113"/>
      <c r="K851" s="113"/>
      <c r="L851" s="113"/>
      <c r="M851" s="113"/>
      <c r="N851" s="131"/>
      <c r="O851" s="131"/>
      <c r="P851" s="131"/>
      <c r="Q851" s="113"/>
      <c r="R851" s="80"/>
    </row>
    <row r="852" spans="6:18" s="27" customFormat="1" hidden="1" x14ac:dyDescent="0.2">
      <c r="F852" s="23"/>
      <c r="G852" s="23"/>
      <c r="H852" s="23"/>
      <c r="I852" s="23"/>
      <c r="J852" s="113"/>
      <c r="K852" s="113"/>
      <c r="L852" s="113"/>
      <c r="M852" s="113"/>
      <c r="N852" s="131"/>
      <c r="O852" s="131"/>
      <c r="P852" s="131"/>
      <c r="Q852" s="113"/>
      <c r="R852" s="80"/>
    </row>
    <row r="853" spans="6:18" s="27" customFormat="1" hidden="1" x14ac:dyDescent="0.2">
      <c r="F853" s="23"/>
      <c r="G853" s="23"/>
      <c r="H853" s="23"/>
      <c r="I853" s="23"/>
      <c r="J853" s="113"/>
      <c r="K853" s="113"/>
      <c r="L853" s="113"/>
      <c r="M853" s="113"/>
      <c r="N853" s="131"/>
      <c r="O853" s="131"/>
      <c r="P853" s="131"/>
      <c r="Q853" s="113"/>
      <c r="R853" s="80"/>
    </row>
    <row r="854" spans="6:18" s="27" customFormat="1" hidden="1" x14ac:dyDescent="0.2">
      <c r="F854" s="23"/>
      <c r="G854" s="23"/>
      <c r="H854" s="23"/>
      <c r="I854" s="23"/>
      <c r="J854" s="113"/>
      <c r="K854" s="113"/>
      <c r="L854" s="113"/>
      <c r="M854" s="113"/>
      <c r="N854" s="131"/>
      <c r="O854" s="131"/>
      <c r="P854" s="131"/>
      <c r="Q854" s="113"/>
      <c r="R854" s="80"/>
    </row>
    <row r="855" spans="6:18" s="27" customFormat="1" hidden="1" x14ac:dyDescent="0.2">
      <c r="F855" s="23"/>
      <c r="G855" s="23"/>
      <c r="H855" s="23"/>
      <c r="I855" s="23"/>
      <c r="J855" s="113"/>
      <c r="K855" s="113"/>
      <c r="L855" s="113"/>
      <c r="M855" s="113"/>
      <c r="N855" s="131"/>
      <c r="O855" s="131"/>
      <c r="P855" s="131"/>
      <c r="Q855" s="113"/>
      <c r="R855" s="80"/>
    </row>
    <row r="856" spans="6:18" s="27" customFormat="1" hidden="1" x14ac:dyDescent="0.2">
      <c r="F856" s="23"/>
      <c r="G856" s="23"/>
      <c r="H856" s="23"/>
      <c r="I856" s="23"/>
      <c r="J856" s="113"/>
      <c r="K856" s="113"/>
      <c r="L856" s="113"/>
      <c r="M856" s="113"/>
      <c r="N856" s="131"/>
      <c r="O856" s="131"/>
      <c r="P856" s="131"/>
      <c r="Q856" s="113"/>
      <c r="R856" s="80"/>
    </row>
    <row r="857" spans="6:18" s="27" customFormat="1" hidden="1" x14ac:dyDescent="0.2">
      <c r="F857" s="23"/>
      <c r="G857" s="23"/>
      <c r="H857" s="23"/>
      <c r="I857" s="23"/>
      <c r="J857" s="113"/>
      <c r="K857" s="113"/>
      <c r="L857" s="113"/>
      <c r="M857" s="113"/>
      <c r="N857" s="131"/>
      <c r="O857" s="131"/>
      <c r="P857" s="131"/>
      <c r="Q857" s="113"/>
      <c r="R857" s="80"/>
    </row>
    <row r="858" spans="6:18" s="27" customFormat="1" hidden="1" x14ac:dyDescent="0.2">
      <c r="F858" s="23"/>
      <c r="G858" s="23"/>
      <c r="H858" s="23"/>
      <c r="I858" s="23"/>
      <c r="J858" s="113"/>
      <c r="K858" s="113"/>
      <c r="L858" s="113"/>
      <c r="M858" s="113"/>
      <c r="N858" s="131"/>
      <c r="O858" s="131"/>
      <c r="P858" s="131"/>
      <c r="Q858" s="113"/>
      <c r="R858" s="80"/>
    </row>
    <row r="859" spans="6:18" s="27" customFormat="1" hidden="1" x14ac:dyDescent="0.2">
      <c r="F859" s="23"/>
      <c r="G859" s="23"/>
      <c r="H859" s="23"/>
      <c r="I859" s="23"/>
      <c r="J859" s="113"/>
      <c r="K859" s="113"/>
      <c r="L859" s="113"/>
      <c r="M859" s="113"/>
      <c r="N859" s="131"/>
      <c r="O859" s="131"/>
      <c r="P859" s="131"/>
      <c r="Q859" s="113"/>
      <c r="R859" s="80"/>
    </row>
    <row r="860" spans="6:18" s="27" customFormat="1" hidden="1" x14ac:dyDescent="0.2">
      <c r="F860" s="23"/>
      <c r="G860" s="23"/>
      <c r="H860" s="23"/>
      <c r="I860" s="23"/>
      <c r="J860" s="113"/>
      <c r="K860" s="113"/>
      <c r="L860" s="113"/>
      <c r="M860" s="113"/>
      <c r="N860" s="131"/>
      <c r="O860" s="131"/>
      <c r="P860" s="131"/>
      <c r="Q860" s="113"/>
      <c r="R860" s="80"/>
    </row>
    <row r="861" spans="6:18" s="27" customFormat="1" hidden="1" x14ac:dyDescent="0.2">
      <c r="F861" s="23"/>
      <c r="G861" s="23"/>
      <c r="H861" s="23"/>
      <c r="I861" s="23"/>
      <c r="J861" s="113"/>
      <c r="K861" s="113"/>
      <c r="L861" s="113"/>
      <c r="M861" s="113"/>
      <c r="N861" s="131"/>
      <c r="O861" s="131"/>
      <c r="P861" s="131"/>
      <c r="Q861" s="113"/>
      <c r="R861" s="80"/>
    </row>
    <row r="862" spans="6:18" s="27" customFormat="1" hidden="1" x14ac:dyDescent="0.2">
      <c r="F862" s="23"/>
      <c r="G862" s="23"/>
      <c r="H862" s="23"/>
      <c r="I862" s="23"/>
      <c r="J862" s="113"/>
      <c r="K862" s="113"/>
      <c r="L862" s="113"/>
      <c r="M862" s="113"/>
      <c r="N862" s="131"/>
      <c r="O862" s="131"/>
      <c r="P862" s="131"/>
      <c r="Q862" s="113"/>
      <c r="R862" s="80"/>
    </row>
    <row r="863" spans="6:18" s="27" customFormat="1" hidden="1" x14ac:dyDescent="0.2">
      <c r="F863" s="23"/>
      <c r="G863" s="23"/>
      <c r="H863" s="23"/>
      <c r="I863" s="23"/>
      <c r="J863" s="113"/>
      <c r="K863" s="113"/>
      <c r="L863" s="113"/>
      <c r="M863" s="113"/>
      <c r="N863" s="131"/>
      <c r="O863" s="131"/>
      <c r="P863" s="131"/>
      <c r="Q863" s="113"/>
      <c r="R863" s="80"/>
    </row>
    <row r="864" spans="6:18" s="27" customFormat="1" hidden="1" x14ac:dyDescent="0.2">
      <c r="F864" s="23"/>
      <c r="G864" s="23"/>
      <c r="H864" s="23"/>
      <c r="I864" s="23"/>
      <c r="J864" s="113"/>
      <c r="K864" s="113"/>
      <c r="L864" s="113"/>
      <c r="M864" s="113"/>
      <c r="N864" s="131"/>
      <c r="O864" s="131"/>
      <c r="P864" s="131"/>
      <c r="Q864" s="113"/>
      <c r="R864" s="80"/>
    </row>
    <row r="865" spans="6:18" s="27" customFormat="1" hidden="1" x14ac:dyDescent="0.2">
      <c r="F865" s="23"/>
      <c r="G865" s="23"/>
      <c r="H865" s="23"/>
      <c r="I865" s="23"/>
      <c r="J865" s="113"/>
      <c r="K865" s="113"/>
      <c r="L865" s="113"/>
      <c r="M865" s="113"/>
      <c r="N865" s="131"/>
      <c r="O865" s="131"/>
      <c r="P865" s="131"/>
      <c r="Q865" s="113"/>
      <c r="R865" s="80"/>
    </row>
    <row r="866" spans="6:18" s="27" customFormat="1" hidden="1" x14ac:dyDescent="0.2">
      <c r="F866" s="23"/>
      <c r="G866" s="23"/>
      <c r="H866" s="23"/>
      <c r="I866" s="23"/>
      <c r="J866" s="113"/>
      <c r="K866" s="113"/>
      <c r="L866" s="113"/>
      <c r="M866" s="113"/>
      <c r="N866" s="131"/>
      <c r="O866" s="131"/>
      <c r="P866" s="131"/>
      <c r="Q866" s="113"/>
      <c r="R866" s="80"/>
    </row>
    <row r="867" spans="6:18" s="27" customFormat="1" hidden="1" x14ac:dyDescent="0.2">
      <c r="F867" s="23"/>
      <c r="G867" s="23"/>
      <c r="H867" s="23"/>
      <c r="I867" s="23"/>
      <c r="J867" s="113"/>
      <c r="K867" s="113"/>
      <c r="L867" s="113"/>
      <c r="M867" s="113"/>
      <c r="N867" s="131"/>
      <c r="O867" s="131"/>
      <c r="P867" s="131"/>
      <c r="Q867" s="113"/>
      <c r="R867" s="80"/>
    </row>
    <row r="868" spans="6:18" s="27" customFormat="1" hidden="1" x14ac:dyDescent="0.2">
      <c r="F868" s="23"/>
      <c r="G868" s="23"/>
      <c r="H868" s="23"/>
      <c r="I868" s="23"/>
      <c r="J868" s="113"/>
      <c r="K868" s="113"/>
      <c r="L868" s="113"/>
      <c r="M868" s="113"/>
      <c r="N868" s="131"/>
      <c r="O868" s="131"/>
      <c r="P868" s="131"/>
      <c r="Q868" s="113"/>
      <c r="R868" s="80"/>
    </row>
    <row r="869" spans="6:18" s="27" customFormat="1" hidden="1" x14ac:dyDescent="0.2">
      <c r="F869" s="23"/>
      <c r="G869" s="23"/>
      <c r="H869" s="23"/>
      <c r="I869" s="23"/>
      <c r="J869" s="113"/>
      <c r="K869" s="113"/>
      <c r="L869" s="113"/>
      <c r="M869" s="113"/>
      <c r="N869" s="131"/>
      <c r="O869" s="131"/>
      <c r="P869" s="131"/>
      <c r="Q869" s="113"/>
      <c r="R869" s="80"/>
    </row>
    <row r="870" spans="6:18" s="27" customFormat="1" hidden="1" x14ac:dyDescent="0.2">
      <c r="F870" s="23"/>
      <c r="G870" s="23"/>
      <c r="H870" s="23"/>
      <c r="I870" s="23"/>
      <c r="J870" s="113"/>
      <c r="K870" s="113"/>
      <c r="L870" s="113"/>
      <c r="M870" s="113"/>
      <c r="N870" s="131"/>
      <c r="O870" s="131"/>
      <c r="P870" s="131"/>
      <c r="Q870" s="113"/>
      <c r="R870" s="80"/>
    </row>
    <row r="871" spans="6:18" s="27" customFormat="1" hidden="1" x14ac:dyDescent="0.2">
      <c r="F871" s="23"/>
      <c r="G871" s="23"/>
      <c r="H871" s="23"/>
      <c r="I871" s="23"/>
      <c r="J871" s="113"/>
      <c r="K871" s="113"/>
      <c r="L871" s="113"/>
      <c r="M871" s="113"/>
      <c r="N871" s="131"/>
      <c r="O871" s="131"/>
      <c r="P871" s="131"/>
      <c r="Q871" s="113"/>
      <c r="R871" s="80"/>
    </row>
    <row r="872" spans="6:18" s="27" customFormat="1" hidden="1" x14ac:dyDescent="0.2">
      <c r="F872" s="23"/>
      <c r="G872" s="23"/>
      <c r="H872" s="23"/>
      <c r="I872" s="23"/>
      <c r="J872" s="113"/>
      <c r="K872" s="113"/>
      <c r="L872" s="113"/>
      <c r="M872" s="113"/>
      <c r="N872" s="131"/>
      <c r="O872" s="131"/>
      <c r="P872" s="131"/>
      <c r="Q872" s="113"/>
      <c r="R872" s="80"/>
    </row>
    <row r="873" spans="6:18" s="27" customFormat="1" hidden="1" x14ac:dyDescent="0.2">
      <c r="F873" s="23"/>
      <c r="G873" s="23"/>
      <c r="H873" s="23"/>
      <c r="I873" s="23"/>
      <c r="J873" s="113"/>
      <c r="K873" s="113"/>
      <c r="L873" s="113"/>
      <c r="M873" s="113"/>
      <c r="N873" s="131"/>
      <c r="O873" s="131"/>
      <c r="P873" s="131"/>
      <c r="Q873" s="113"/>
      <c r="R873" s="80"/>
    </row>
    <row r="874" spans="6:18" s="27" customFormat="1" hidden="1" x14ac:dyDescent="0.2">
      <c r="F874" s="23"/>
      <c r="G874" s="23"/>
      <c r="H874" s="23"/>
      <c r="I874" s="23"/>
      <c r="J874" s="113"/>
      <c r="K874" s="113"/>
      <c r="L874" s="113"/>
      <c r="M874" s="113"/>
      <c r="N874" s="131"/>
      <c r="O874" s="131"/>
      <c r="P874" s="131"/>
      <c r="Q874" s="113"/>
      <c r="R874" s="80"/>
    </row>
    <row r="875" spans="6:18" s="27" customFormat="1" hidden="1" x14ac:dyDescent="0.2">
      <c r="F875" s="23"/>
      <c r="G875" s="23"/>
      <c r="H875" s="23"/>
      <c r="I875" s="23"/>
      <c r="J875" s="113"/>
      <c r="K875" s="113"/>
      <c r="L875" s="113"/>
      <c r="M875" s="113"/>
      <c r="N875" s="131"/>
      <c r="O875" s="131"/>
      <c r="P875" s="131"/>
      <c r="Q875" s="113"/>
      <c r="R875" s="80"/>
    </row>
    <row r="876" spans="6:18" s="27" customFormat="1" hidden="1" x14ac:dyDescent="0.2">
      <c r="F876" s="23"/>
      <c r="G876" s="23"/>
      <c r="H876" s="23"/>
      <c r="I876" s="23"/>
      <c r="J876" s="113"/>
      <c r="K876" s="113"/>
      <c r="L876" s="113"/>
      <c r="M876" s="113"/>
      <c r="N876" s="131"/>
      <c r="O876" s="131"/>
      <c r="P876" s="131"/>
      <c r="Q876" s="113"/>
      <c r="R876" s="80"/>
    </row>
    <row r="877" spans="6:18" s="27" customFormat="1" hidden="1" x14ac:dyDescent="0.2">
      <c r="F877" s="23"/>
      <c r="G877" s="23"/>
      <c r="H877" s="23"/>
      <c r="I877" s="23"/>
      <c r="J877" s="113"/>
      <c r="K877" s="113"/>
      <c r="L877" s="113"/>
      <c r="M877" s="113"/>
      <c r="N877" s="131"/>
      <c r="O877" s="131"/>
      <c r="P877" s="131"/>
      <c r="Q877" s="113"/>
      <c r="R877" s="80"/>
    </row>
    <row r="878" spans="6:18" s="27" customFormat="1" hidden="1" x14ac:dyDescent="0.2">
      <c r="F878" s="23"/>
      <c r="G878" s="23"/>
      <c r="H878" s="23"/>
      <c r="I878" s="23"/>
      <c r="J878" s="113"/>
      <c r="K878" s="113"/>
      <c r="L878" s="113"/>
      <c r="M878" s="113"/>
      <c r="N878" s="131"/>
      <c r="O878" s="131"/>
      <c r="P878" s="131"/>
      <c r="Q878" s="113"/>
      <c r="R878" s="80"/>
    </row>
    <row r="879" spans="6:18" s="27" customFormat="1" hidden="1" x14ac:dyDescent="0.2">
      <c r="F879" s="23"/>
      <c r="G879" s="23"/>
      <c r="H879" s="23"/>
      <c r="I879" s="23"/>
      <c r="J879" s="113"/>
      <c r="K879" s="113"/>
      <c r="L879" s="113"/>
      <c r="M879" s="113"/>
      <c r="N879" s="131"/>
      <c r="O879" s="131"/>
      <c r="P879" s="131"/>
      <c r="Q879" s="113"/>
      <c r="R879" s="80"/>
    </row>
    <row r="880" spans="6:18" s="27" customFormat="1" hidden="1" x14ac:dyDescent="0.2">
      <c r="F880" s="23"/>
      <c r="G880" s="23"/>
      <c r="H880" s="23"/>
      <c r="I880" s="23"/>
      <c r="J880" s="113"/>
      <c r="K880" s="113"/>
      <c r="L880" s="113"/>
      <c r="M880" s="113"/>
      <c r="N880" s="131"/>
      <c r="O880" s="131"/>
      <c r="P880" s="131"/>
      <c r="Q880" s="113"/>
      <c r="R880" s="80"/>
    </row>
    <row r="881" spans="6:18" s="27" customFormat="1" hidden="1" x14ac:dyDescent="0.2">
      <c r="F881" s="23"/>
      <c r="G881" s="23"/>
      <c r="H881" s="23"/>
      <c r="I881" s="23"/>
      <c r="J881" s="113"/>
      <c r="K881" s="113"/>
      <c r="L881" s="113"/>
      <c r="M881" s="113"/>
      <c r="N881" s="131"/>
      <c r="O881" s="131"/>
      <c r="P881" s="131"/>
      <c r="Q881" s="113"/>
      <c r="R881" s="80"/>
    </row>
    <row r="882" spans="6:18" s="27" customFormat="1" hidden="1" x14ac:dyDescent="0.2">
      <c r="F882" s="23"/>
      <c r="G882" s="23"/>
      <c r="H882" s="23"/>
      <c r="I882" s="23"/>
      <c r="J882" s="113"/>
      <c r="K882" s="113"/>
      <c r="L882" s="113"/>
      <c r="M882" s="113"/>
      <c r="N882" s="131"/>
      <c r="O882" s="131"/>
      <c r="P882" s="131"/>
      <c r="Q882" s="113"/>
      <c r="R882" s="80"/>
    </row>
    <row r="883" spans="6:18" s="27" customFormat="1" hidden="1" x14ac:dyDescent="0.2">
      <c r="F883" s="23"/>
      <c r="G883" s="23"/>
      <c r="H883" s="23"/>
      <c r="I883" s="23"/>
      <c r="J883" s="113"/>
      <c r="K883" s="113"/>
      <c r="L883" s="113"/>
      <c r="M883" s="113"/>
      <c r="N883" s="131"/>
      <c r="O883" s="131"/>
      <c r="P883" s="131"/>
      <c r="Q883" s="113"/>
      <c r="R883" s="80"/>
    </row>
    <row r="884" spans="6:18" s="27" customFormat="1" hidden="1" x14ac:dyDescent="0.2">
      <c r="F884" s="23"/>
      <c r="G884" s="23"/>
      <c r="H884" s="23"/>
      <c r="I884" s="23"/>
      <c r="J884" s="113"/>
      <c r="K884" s="113"/>
      <c r="L884" s="113"/>
      <c r="M884" s="113"/>
      <c r="N884" s="131"/>
      <c r="O884" s="131"/>
      <c r="P884" s="131"/>
      <c r="Q884" s="113"/>
      <c r="R884" s="80"/>
    </row>
    <row r="885" spans="6:18" s="27" customFormat="1" hidden="1" x14ac:dyDescent="0.2">
      <c r="F885" s="23"/>
      <c r="G885" s="23"/>
      <c r="H885" s="23"/>
      <c r="I885" s="23"/>
      <c r="J885" s="113"/>
      <c r="K885" s="113"/>
      <c r="L885" s="113"/>
      <c r="M885" s="113"/>
      <c r="N885" s="131"/>
      <c r="O885" s="131"/>
      <c r="P885" s="131"/>
      <c r="Q885" s="113"/>
      <c r="R885" s="80"/>
    </row>
    <row r="886" spans="6:18" s="27" customFormat="1" hidden="1" x14ac:dyDescent="0.2">
      <c r="F886" s="23"/>
      <c r="G886" s="23"/>
      <c r="H886" s="23"/>
      <c r="I886" s="23"/>
      <c r="J886" s="113"/>
      <c r="K886" s="113"/>
      <c r="L886" s="113"/>
      <c r="M886" s="113"/>
      <c r="N886" s="131"/>
      <c r="O886" s="131"/>
      <c r="P886" s="131"/>
      <c r="Q886" s="113"/>
      <c r="R886" s="80"/>
    </row>
    <row r="887" spans="6:18" s="27" customFormat="1" hidden="1" x14ac:dyDescent="0.2">
      <c r="F887" s="23"/>
      <c r="G887" s="23"/>
      <c r="H887" s="23"/>
      <c r="I887" s="23"/>
      <c r="J887" s="113"/>
      <c r="K887" s="113"/>
      <c r="L887" s="113"/>
      <c r="M887" s="113"/>
      <c r="N887" s="131"/>
      <c r="O887" s="131"/>
      <c r="P887" s="131"/>
      <c r="Q887" s="113"/>
      <c r="R887" s="80"/>
    </row>
    <row r="888" spans="6:18" s="27" customFormat="1" hidden="1" x14ac:dyDescent="0.2">
      <c r="F888" s="23"/>
      <c r="G888" s="23"/>
      <c r="H888" s="23"/>
      <c r="I888" s="23"/>
      <c r="J888" s="113"/>
      <c r="K888" s="113"/>
      <c r="L888" s="113"/>
      <c r="M888" s="113"/>
      <c r="N888" s="131"/>
      <c r="O888" s="131"/>
      <c r="P888" s="131"/>
      <c r="Q888" s="113"/>
      <c r="R888" s="80"/>
    </row>
    <row r="889" spans="6:18" s="27" customFormat="1" hidden="1" x14ac:dyDescent="0.2">
      <c r="F889" s="23"/>
      <c r="G889" s="23"/>
      <c r="H889" s="23"/>
      <c r="I889" s="23"/>
      <c r="J889" s="113"/>
      <c r="K889" s="113"/>
      <c r="L889" s="113"/>
      <c r="M889" s="113"/>
      <c r="N889" s="131"/>
      <c r="O889" s="131"/>
      <c r="P889" s="131"/>
      <c r="Q889" s="113"/>
      <c r="R889" s="80"/>
    </row>
    <row r="890" spans="6:18" s="27" customFormat="1" hidden="1" x14ac:dyDescent="0.2">
      <c r="F890" s="23"/>
      <c r="G890" s="23"/>
      <c r="H890" s="23"/>
      <c r="I890" s="23"/>
      <c r="J890" s="113"/>
      <c r="K890" s="113"/>
      <c r="L890" s="113"/>
      <c r="M890" s="113"/>
      <c r="N890" s="131"/>
      <c r="O890" s="131"/>
      <c r="P890" s="131"/>
      <c r="Q890" s="113"/>
      <c r="R890" s="80"/>
    </row>
    <row r="891" spans="6:18" s="27" customFormat="1" hidden="1" x14ac:dyDescent="0.2">
      <c r="F891" s="23"/>
      <c r="G891" s="23"/>
      <c r="H891" s="23"/>
      <c r="I891" s="23"/>
      <c r="J891" s="113"/>
      <c r="K891" s="113"/>
      <c r="L891" s="113"/>
      <c r="M891" s="113"/>
      <c r="N891" s="131"/>
      <c r="O891" s="131"/>
      <c r="P891" s="131"/>
      <c r="Q891" s="113"/>
      <c r="R891" s="80"/>
    </row>
    <row r="892" spans="6:18" s="27" customFormat="1" hidden="1" x14ac:dyDescent="0.2">
      <c r="F892" s="23"/>
      <c r="G892" s="23"/>
      <c r="H892" s="23"/>
      <c r="I892" s="23"/>
      <c r="J892" s="113"/>
      <c r="K892" s="113"/>
      <c r="L892" s="113"/>
      <c r="M892" s="113"/>
      <c r="N892" s="131"/>
      <c r="O892" s="131"/>
      <c r="P892" s="131"/>
      <c r="Q892" s="113"/>
      <c r="R892" s="80"/>
    </row>
    <row r="893" spans="6:18" s="27" customFormat="1" hidden="1" x14ac:dyDescent="0.2">
      <c r="F893" s="23"/>
      <c r="G893" s="23"/>
      <c r="H893" s="23"/>
      <c r="I893" s="23"/>
      <c r="J893" s="113"/>
      <c r="K893" s="113"/>
      <c r="L893" s="113"/>
      <c r="M893" s="113"/>
      <c r="N893" s="131"/>
      <c r="O893" s="131"/>
      <c r="P893" s="131"/>
      <c r="Q893" s="113"/>
      <c r="R893" s="80"/>
    </row>
    <row r="894" spans="6:18" s="27" customFormat="1" hidden="1" x14ac:dyDescent="0.2">
      <c r="F894" s="23"/>
      <c r="G894" s="23"/>
      <c r="H894" s="23"/>
      <c r="I894" s="23"/>
      <c r="J894" s="113"/>
      <c r="K894" s="113"/>
      <c r="L894" s="113"/>
      <c r="M894" s="113"/>
      <c r="N894" s="131"/>
      <c r="O894" s="131"/>
      <c r="P894" s="131"/>
      <c r="Q894" s="113"/>
      <c r="R894" s="80"/>
    </row>
    <row r="895" spans="6:18" s="27" customFormat="1" hidden="1" x14ac:dyDescent="0.2">
      <c r="F895" s="23"/>
      <c r="G895" s="23"/>
      <c r="H895" s="23"/>
      <c r="I895" s="23"/>
      <c r="J895" s="113"/>
      <c r="K895" s="113"/>
      <c r="L895" s="113"/>
      <c r="M895" s="113"/>
      <c r="N895" s="131"/>
      <c r="O895" s="131"/>
      <c r="P895" s="131"/>
      <c r="Q895" s="113"/>
      <c r="R895" s="80"/>
    </row>
    <row r="896" spans="6:18" s="27" customFormat="1" hidden="1" x14ac:dyDescent="0.2">
      <c r="F896" s="23"/>
      <c r="G896" s="23"/>
      <c r="H896" s="23"/>
      <c r="I896" s="23"/>
      <c r="J896" s="113"/>
      <c r="K896" s="113"/>
      <c r="L896" s="113"/>
      <c r="M896" s="113"/>
      <c r="N896" s="131"/>
      <c r="O896" s="131"/>
      <c r="P896" s="131"/>
      <c r="Q896" s="113"/>
      <c r="R896" s="80"/>
    </row>
    <row r="897" spans="6:18" s="27" customFormat="1" hidden="1" x14ac:dyDescent="0.2">
      <c r="F897" s="23"/>
      <c r="G897" s="23"/>
      <c r="H897" s="23"/>
      <c r="I897" s="23"/>
      <c r="J897" s="113"/>
      <c r="K897" s="113"/>
      <c r="L897" s="113"/>
      <c r="M897" s="113"/>
      <c r="N897" s="131"/>
      <c r="O897" s="131"/>
      <c r="P897" s="131"/>
      <c r="Q897" s="113"/>
      <c r="R897" s="80"/>
    </row>
    <row r="898" spans="6:18" s="27" customFormat="1" hidden="1" x14ac:dyDescent="0.2">
      <c r="F898" s="23"/>
      <c r="G898" s="23"/>
      <c r="H898" s="23"/>
      <c r="I898" s="23"/>
      <c r="J898" s="113"/>
      <c r="K898" s="113"/>
      <c r="L898" s="113"/>
      <c r="M898" s="113"/>
      <c r="N898" s="131"/>
      <c r="O898" s="131"/>
      <c r="P898" s="131"/>
      <c r="Q898" s="113"/>
      <c r="R898" s="80"/>
    </row>
    <row r="899" spans="6:18" s="27" customFormat="1" hidden="1" x14ac:dyDescent="0.2">
      <c r="F899" s="23"/>
      <c r="G899" s="23"/>
      <c r="H899" s="23"/>
      <c r="I899" s="23"/>
      <c r="J899" s="113"/>
      <c r="K899" s="113"/>
      <c r="L899" s="113"/>
      <c r="M899" s="113"/>
      <c r="N899" s="131"/>
      <c r="O899" s="131"/>
      <c r="P899" s="131"/>
      <c r="Q899" s="113"/>
      <c r="R899" s="80"/>
    </row>
    <row r="900" spans="6:18" s="27" customFormat="1" hidden="1" x14ac:dyDescent="0.2">
      <c r="F900" s="23"/>
      <c r="G900" s="23"/>
      <c r="H900" s="23"/>
      <c r="I900" s="23"/>
      <c r="J900" s="113"/>
      <c r="K900" s="113"/>
      <c r="L900" s="113"/>
      <c r="M900" s="113"/>
      <c r="N900" s="131"/>
      <c r="O900" s="131"/>
      <c r="P900" s="131"/>
      <c r="Q900" s="113"/>
      <c r="R900" s="80"/>
    </row>
    <row r="901" spans="6:18" s="27" customFormat="1" hidden="1" x14ac:dyDescent="0.2">
      <c r="F901" s="23"/>
      <c r="G901" s="23"/>
      <c r="H901" s="23"/>
      <c r="I901" s="23"/>
      <c r="J901" s="113"/>
      <c r="K901" s="113"/>
      <c r="L901" s="113"/>
      <c r="M901" s="113"/>
      <c r="N901" s="131"/>
      <c r="O901" s="131"/>
      <c r="P901" s="131"/>
      <c r="Q901" s="113"/>
      <c r="R901" s="80"/>
    </row>
    <row r="902" spans="6:18" s="27" customFormat="1" hidden="1" x14ac:dyDescent="0.2">
      <c r="F902" s="23"/>
      <c r="G902" s="23"/>
      <c r="H902" s="23"/>
      <c r="I902" s="23"/>
      <c r="J902" s="113"/>
      <c r="K902" s="113"/>
      <c r="L902" s="113"/>
      <c r="M902" s="113"/>
      <c r="N902" s="131"/>
      <c r="O902" s="131"/>
      <c r="P902" s="131"/>
      <c r="Q902" s="113"/>
      <c r="R902" s="80"/>
    </row>
    <row r="903" spans="6:18" s="27" customFormat="1" hidden="1" x14ac:dyDescent="0.2">
      <c r="F903" s="23"/>
      <c r="G903" s="23"/>
      <c r="H903" s="23"/>
      <c r="I903" s="23"/>
      <c r="J903" s="113"/>
      <c r="K903" s="113"/>
      <c r="L903" s="113"/>
      <c r="M903" s="113"/>
      <c r="N903" s="131"/>
      <c r="O903" s="131"/>
      <c r="P903" s="131"/>
      <c r="Q903" s="113"/>
      <c r="R903" s="80"/>
    </row>
    <row r="904" spans="6:18" s="27" customFormat="1" hidden="1" x14ac:dyDescent="0.2">
      <c r="F904" s="23"/>
      <c r="G904" s="23"/>
      <c r="H904" s="23"/>
      <c r="I904" s="23"/>
      <c r="J904" s="113"/>
      <c r="K904" s="113"/>
      <c r="L904" s="113"/>
      <c r="M904" s="113"/>
      <c r="N904" s="131"/>
      <c r="O904" s="131"/>
      <c r="P904" s="131"/>
      <c r="Q904" s="113"/>
      <c r="R904" s="80"/>
    </row>
    <row r="905" spans="6:18" s="27" customFormat="1" hidden="1" x14ac:dyDescent="0.2">
      <c r="F905" s="23"/>
      <c r="G905" s="23"/>
      <c r="H905" s="23"/>
      <c r="I905" s="23"/>
      <c r="J905" s="113"/>
      <c r="K905" s="113"/>
      <c r="L905" s="113"/>
      <c r="M905" s="113"/>
      <c r="N905" s="131"/>
      <c r="O905" s="131"/>
      <c r="P905" s="131"/>
      <c r="Q905" s="113"/>
      <c r="R905" s="80"/>
    </row>
    <row r="906" spans="6:18" s="27" customFormat="1" hidden="1" x14ac:dyDescent="0.2">
      <c r="F906" s="23"/>
      <c r="G906" s="23"/>
      <c r="H906" s="23"/>
      <c r="I906" s="23"/>
      <c r="J906" s="113"/>
      <c r="K906" s="113"/>
      <c r="L906" s="113"/>
      <c r="M906" s="113"/>
      <c r="N906" s="131"/>
      <c r="O906" s="131"/>
      <c r="P906" s="131"/>
      <c r="Q906" s="113"/>
      <c r="R906" s="80"/>
    </row>
    <row r="907" spans="6:18" s="27" customFormat="1" hidden="1" x14ac:dyDescent="0.2">
      <c r="F907" s="23"/>
      <c r="G907" s="23"/>
      <c r="H907" s="23"/>
      <c r="I907" s="23"/>
      <c r="J907" s="113"/>
      <c r="K907" s="113"/>
      <c r="L907" s="113"/>
      <c r="M907" s="113"/>
      <c r="N907" s="131"/>
      <c r="O907" s="131"/>
      <c r="P907" s="131"/>
      <c r="Q907" s="113"/>
      <c r="R907" s="80"/>
    </row>
    <row r="908" spans="6:18" s="27" customFormat="1" hidden="1" x14ac:dyDescent="0.2">
      <c r="F908" s="23"/>
      <c r="G908" s="23"/>
      <c r="H908" s="23"/>
      <c r="I908" s="23"/>
      <c r="J908" s="113"/>
      <c r="K908" s="113"/>
      <c r="L908" s="113"/>
      <c r="M908" s="113"/>
      <c r="N908" s="131"/>
      <c r="O908" s="131"/>
      <c r="P908" s="131"/>
      <c r="Q908" s="113"/>
      <c r="R908" s="80"/>
    </row>
    <row r="909" spans="6:18" s="27" customFormat="1" hidden="1" x14ac:dyDescent="0.2">
      <c r="F909" s="23"/>
      <c r="G909" s="23"/>
      <c r="H909" s="23"/>
      <c r="I909" s="23"/>
      <c r="J909" s="113"/>
      <c r="K909" s="113"/>
      <c r="L909" s="113"/>
      <c r="M909" s="113"/>
      <c r="N909" s="131"/>
      <c r="O909" s="131"/>
      <c r="P909" s="131"/>
      <c r="Q909" s="113"/>
      <c r="R909" s="80"/>
    </row>
    <row r="910" spans="6:18" s="27" customFormat="1" hidden="1" x14ac:dyDescent="0.2">
      <c r="F910" s="23"/>
      <c r="G910" s="23"/>
      <c r="H910" s="23"/>
      <c r="I910" s="23"/>
      <c r="J910" s="113"/>
      <c r="K910" s="113"/>
      <c r="L910" s="113"/>
      <c r="M910" s="113"/>
      <c r="N910" s="131"/>
      <c r="O910" s="131"/>
      <c r="P910" s="131"/>
      <c r="Q910" s="113"/>
      <c r="R910" s="80"/>
    </row>
    <row r="911" spans="6:18" s="27" customFormat="1" hidden="1" x14ac:dyDescent="0.2">
      <c r="F911" s="23"/>
      <c r="G911" s="23"/>
      <c r="H911" s="23"/>
      <c r="I911" s="23"/>
      <c r="J911" s="113"/>
      <c r="K911" s="113"/>
      <c r="L911" s="113"/>
      <c r="M911" s="113"/>
      <c r="N911" s="131"/>
      <c r="O911" s="131"/>
      <c r="P911" s="131"/>
      <c r="Q911" s="113"/>
      <c r="R911" s="80"/>
    </row>
    <row r="912" spans="6:18" s="27" customFormat="1" hidden="1" x14ac:dyDescent="0.2">
      <c r="F912" s="23"/>
      <c r="G912" s="23"/>
      <c r="H912" s="23"/>
      <c r="I912" s="23"/>
      <c r="J912" s="113"/>
      <c r="K912" s="113"/>
      <c r="L912" s="113"/>
      <c r="M912" s="113"/>
      <c r="N912" s="131"/>
      <c r="O912" s="131"/>
      <c r="P912" s="131"/>
      <c r="Q912" s="113"/>
      <c r="R912" s="80"/>
    </row>
    <row r="913" spans="6:18" s="27" customFormat="1" hidden="1" x14ac:dyDescent="0.2">
      <c r="F913" s="23"/>
      <c r="G913" s="23"/>
      <c r="H913" s="23"/>
      <c r="I913" s="23"/>
      <c r="J913" s="113"/>
      <c r="K913" s="113"/>
      <c r="L913" s="113"/>
      <c r="M913" s="113"/>
      <c r="N913" s="131"/>
      <c r="O913" s="131"/>
      <c r="P913" s="131"/>
      <c r="Q913" s="113"/>
      <c r="R913" s="80"/>
    </row>
    <row r="914" spans="6:18" s="27" customFormat="1" hidden="1" x14ac:dyDescent="0.2">
      <c r="F914" s="23"/>
      <c r="G914" s="23"/>
      <c r="H914" s="23"/>
      <c r="I914" s="23"/>
      <c r="J914" s="113"/>
      <c r="K914" s="113"/>
      <c r="L914" s="113"/>
      <c r="M914" s="113"/>
      <c r="N914" s="131"/>
      <c r="O914" s="131"/>
      <c r="P914" s="131"/>
      <c r="Q914" s="113"/>
      <c r="R914" s="80"/>
    </row>
    <row r="915" spans="6:18" s="27" customFormat="1" hidden="1" x14ac:dyDescent="0.2">
      <c r="F915" s="23"/>
      <c r="G915" s="23"/>
      <c r="H915" s="23"/>
      <c r="I915" s="23"/>
      <c r="J915" s="113"/>
      <c r="K915" s="113"/>
      <c r="L915" s="113"/>
      <c r="M915" s="113"/>
      <c r="N915" s="131"/>
      <c r="O915" s="131"/>
      <c r="P915" s="131"/>
      <c r="Q915" s="113"/>
      <c r="R915" s="80"/>
    </row>
    <row r="916" spans="6:18" s="27" customFormat="1" hidden="1" x14ac:dyDescent="0.2">
      <c r="F916" s="23"/>
      <c r="G916" s="23"/>
      <c r="H916" s="23"/>
      <c r="I916" s="23"/>
      <c r="J916" s="113"/>
      <c r="K916" s="113"/>
      <c r="L916" s="113"/>
      <c r="M916" s="113"/>
      <c r="N916" s="131"/>
      <c r="O916" s="131"/>
      <c r="P916" s="131"/>
      <c r="Q916" s="113"/>
      <c r="R916" s="80"/>
    </row>
    <row r="917" spans="6:18" s="27" customFormat="1" hidden="1" x14ac:dyDescent="0.2">
      <c r="F917" s="23"/>
      <c r="G917" s="23"/>
      <c r="H917" s="23"/>
      <c r="I917" s="23"/>
      <c r="J917" s="113"/>
      <c r="K917" s="113"/>
      <c r="L917" s="113"/>
      <c r="M917" s="113"/>
      <c r="N917" s="131"/>
      <c r="O917" s="131"/>
      <c r="P917" s="131"/>
      <c r="Q917" s="113"/>
      <c r="R917" s="80"/>
    </row>
    <row r="918" spans="6:18" s="27" customFormat="1" hidden="1" x14ac:dyDescent="0.2">
      <c r="F918" s="23"/>
      <c r="G918" s="23"/>
      <c r="H918" s="23"/>
      <c r="I918" s="23"/>
      <c r="J918" s="113"/>
      <c r="K918" s="113"/>
      <c r="L918" s="113"/>
      <c r="M918" s="113"/>
      <c r="N918" s="131"/>
      <c r="O918" s="131"/>
      <c r="P918" s="131"/>
      <c r="Q918" s="113"/>
      <c r="R918" s="80"/>
    </row>
    <row r="919" spans="6:18" s="27" customFormat="1" hidden="1" x14ac:dyDescent="0.2">
      <c r="F919" s="23"/>
      <c r="G919" s="23"/>
      <c r="H919" s="23"/>
      <c r="I919" s="23"/>
      <c r="J919" s="113"/>
      <c r="K919" s="113"/>
      <c r="L919" s="113"/>
      <c r="M919" s="113"/>
      <c r="N919" s="131"/>
      <c r="O919" s="131"/>
      <c r="P919" s="131"/>
      <c r="Q919" s="113"/>
      <c r="R919" s="80"/>
    </row>
    <row r="920" spans="6:18" s="27" customFormat="1" hidden="1" x14ac:dyDescent="0.2">
      <c r="F920" s="23"/>
      <c r="G920" s="23"/>
      <c r="H920" s="23"/>
      <c r="I920" s="23"/>
      <c r="J920" s="113"/>
      <c r="K920" s="113"/>
      <c r="L920" s="113"/>
      <c r="M920" s="113"/>
      <c r="N920" s="131"/>
      <c r="O920" s="131"/>
      <c r="P920" s="131"/>
      <c r="Q920" s="113"/>
      <c r="R920" s="80"/>
    </row>
    <row r="921" spans="6:18" s="27" customFormat="1" hidden="1" x14ac:dyDescent="0.2">
      <c r="F921" s="23"/>
      <c r="G921" s="23"/>
      <c r="H921" s="23"/>
      <c r="I921" s="23"/>
      <c r="J921" s="113"/>
      <c r="K921" s="113"/>
      <c r="L921" s="113"/>
      <c r="M921" s="113"/>
      <c r="N921" s="131"/>
      <c r="O921" s="131"/>
      <c r="P921" s="131"/>
      <c r="Q921" s="113"/>
      <c r="R921" s="80"/>
    </row>
    <row r="922" spans="6:18" s="27" customFormat="1" hidden="1" x14ac:dyDescent="0.2">
      <c r="F922" s="23"/>
      <c r="G922" s="23"/>
      <c r="H922" s="23"/>
      <c r="I922" s="23"/>
      <c r="J922" s="113"/>
      <c r="K922" s="113"/>
      <c r="L922" s="113"/>
      <c r="M922" s="113"/>
      <c r="N922" s="131"/>
      <c r="O922" s="131"/>
      <c r="P922" s="131"/>
      <c r="Q922" s="113"/>
      <c r="R922" s="80"/>
    </row>
    <row r="923" spans="6:18" s="27" customFormat="1" hidden="1" x14ac:dyDescent="0.2">
      <c r="F923" s="23"/>
      <c r="G923" s="23"/>
      <c r="H923" s="23"/>
      <c r="I923" s="23"/>
      <c r="J923" s="113"/>
      <c r="K923" s="113"/>
      <c r="L923" s="113"/>
      <c r="M923" s="113"/>
      <c r="N923" s="131"/>
      <c r="O923" s="131"/>
      <c r="P923" s="131"/>
      <c r="Q923" s="113"/>
      <c r="R923" s="80"/>
    </row>
    <row r="924" spans="6:18" s="27" customFormat="1" hidden="1" x14ac:dyDescent="0.2">
      <c r="F924" s="23"/>
      <c r="G924" s="23"/>
      <c r="H924" s="23"/>
      <c r="I924" s="23"/>
      <c r="J924" s="113"/>
      <c r="K924" s="113"/>
      <c r="L924" s="113"/>
      <c r="M924" s="113"/>
      <c r="N924" s="131"/>
      <c r="O924" s="131"/>
      <c r="P924" s="131"/>
      <c r="Q924" s="113"/>
      <c r="R924" s="80"/>
    </row>
    <row r="925" spans="6:18" s="27" customFormat="1" hidden="1" x14ac:dyDescent="0.2">
      <c r="F925" s="23"/>
      <c r="G925" s="23"/>
      <c r="H925" s="23"/>
      <c r="I925" s="23"/>
      <c r="J925" s="113"/>
      <c r="K925" s="113"/>
      <c r="L925" s="113"/>
      <c r="M925" s="113"/>
      <c r="N925" s="131"/>
      <c r="O925" s="131"/>
      <c r="P925" s="131"/>
      <c r="Q925" s="113"/>
      <c r="R925" s="80"/>
    </row>
    <row r="926" spans="6:18" s="27" customFormat="1" hidden="1" x14ac:dyDescent="0.2">
      <c r="F926" s="23"/>
      <c r="G926" s="23"/>
      <c r="H926" s="23"/>
      <c r="I926" s="23"/>
      <c r="J926" s="113"/>
      <c r="K926" s="113"/>
      <c r="L926" s="113"/>
      <c r="M926" s="113"/>
      <c r="N926" s="131"/>
      <c r="O926" s="131"/>
      <c r="P926" s="131"/>
      <c r="Q926" s="113"/>
      <c r="R926" s="80"/>
    </row>
    <row r="927" spans="6:18" s="27" customFormat="1" hidden="1" x14ac:dyDescent="0.2">
      <c r="F927" s="23"/>
      <c r="G927" s="23"/>
      <c r="H927" s="23"/>
      <c r="I927" s="23"/>
      <c r="J927" s="113"/>
      <c r="K927" s="113"/>
      <c r="L927" s="113"/>
      <c r="M927" s="113"/>
      <c r="N927" s="131"/>
      <c r="O927" s="131"/>
      <c r="P927" s="131"/>
      <c r="Q927" s="113"/>
      <c r="R927" s="80"/>
    </row>
    <row r="928" spans="6:18" s="27" customFormat="1" hidden="1" x14ac:dyDescent="0.2">
      <c r="F928" s="23"/>
      <c r="G928" s="23"/>
      <c r="H928" s="23"/>
      <c r="I928" s="23"/>
      <c r="J928" s="113"/>
      <c r="K928" s="113"/>
      <c r="L928" s="113"/>
      <c r="M928" s="113"/>
      <c r="N928" s="131"/>
      <c r="O928" s="131"/>
      <c r="P928" s="131"/>
      <c r="Q928" s="113"/>
      <c r="R928" s="80"/>
    </row>
    <row r="929" spans="6:18" s="27" customFormat="1" hidden="1" x14ac:dyDescent="0.2">
      <c r="F929" s="23"/>
      <c r="G929" s="23"/>
      <c r="H929" s="23"/>
      <c r="I929" s="23"/>
      <c r="J929" s="113"/>
      <c r="K929" s="113"/>
      <c r="L929" s="113"/>
      <c r="M929" s="113"/>
      <c r="N929" s="131"/>
      <c r="O929" s="131"/>
      <c r="P929" s="131"/>
      <c r="Q929" s="113"/>
      <c r="R929" s="80"/>
    </row>
    <row r="930" spans="6:18" s="27" customFormat="1" hidden="1" x14ac:dyDescent="0.2">
      <c r="F930" s="23"/>
      <c r="G930" s="23"/>
      <c r="H930" s="23"/>
      <c r="I930" s="23"/>
      <c r="J930" s="113"/>
      <c r="K930" s="113"/>
      <c r="L930" s="113"/>
      <c r="M930" s="113"/>
      <c r="N930" s="131"/>
      <c r="O930" s="131"/>
      <c r="P930" s="131"/>
      <c r="Q930" s="113"/>
      <c r="R930" s="80"/>
    </row>
    <row r="931" spans="6:18" s="27" customFormat="1" hidden="1" x14ac:dyDescent="0.2">
      <c r="F931" s="23"/>
      <c r="G931" s="23"/>
      <c r="H931" s="23"/>
      <c r="I931" s="23"/>
      <c r="J931" s="113"/>
      <c r="K931" s="113"/>
      <c r="L931" s="113"/>
      <c r="M931" s="113"/>
      <c r="N931" s="131"/>
      <c r="O931" s="131"/>
      <c r="P931" s="131"/>
      <c r="Q931" s="113"/>
      <c r="R931" s="80"/>
    </row>
    <row r="932" spans="6:18" s="27" customFormat="1" hidden="1" x14ac:dyDescent="0.2">
      <c r="F932" s="23"/>
      <c r="G932" s="23"/>
      <c r="H932" s="23"/>
      <c r="I932" s="23"/>
      <c r="J932" s="113"/>
      <c r="K932" s="113"/>
      <c r="L932" s="113"/>
      <c r="M932" s="113"/>
      <c r="N932" s="131"/>
      <c r="O932" s="131"/>
      <c r="P932" s="131"/>
      <c r="Q932" s="113"/>
      <c r="R932" s="80"/>
    </row>
    <row r="933" spans="6:18" s="27" customFormat="1" hidden="1" x14ac:dyDescent="0.2">
      <c r="F933" s="23"/>
      <c r="G933" s="23"/>
      <c r="H933" s="23"/>
      <c r="I933" s="23"/>
      <c r="J933" s="113"/>
      <c r="K933" s="113"/>
      <c r="L933" s="113"/>
      <c r="M933" s="113"/>
      <c r="N933" s="131"/>
      <c r="O933" s="131"/>
      <c r="P933" s="131"/>
      <c r="Q933" s="113"/>
      <c r="R933" s="80"/>
    </row>
    <row r="934" spans="6:18" s="27" customFormat="1" hidden="1" x14ac:dyDescent="0.2">
      <c r="F934" s="23"/>
      <c r="G934" s="23"/>
      <c r="H934" s="23"/>
      <c r="I934" s="23"/>
      <c r="J934" s="113"/>
      <c r="K934" s="113"/>
      <c r="L934" s="113"/>
      <c r="M934" s="113"/>
      <c r="N934" s="131"/>
      <c r="O934" s="131"/>
      <c r="P934" s="131"/>
      <c r="Q934" s="113"/>
      <c r="R934" s="80"/>
    </row>
    <row r="935" spans="6:18" s="27" customFormat="1" hidden="1" x14ac:dyDescent="0.2">
      <c r="F935" s="23"/>
      <c r="G935" s="23"/>
      <c r="H935" s="23"/>
      <c r="I935" s="23"/>
      <c r="J935" s="113"/>
      <c r="K935" s="113"/>
      <c r="L935" s="113"/>
      <c r="M935" s="113"/>
      <c r="N935" s="131"/>
      <c r="O935" s="131"/>
      <c r="P935" s="131"/>
      <c r="Q935" s="113"/>
      <c r="R935" s="80"/>
    </row>
    <row r="936" spans="6:18" s="27" customFormat="1" hidden="1" x14ac:dyDescent="0.2">
      <c r="F936" s="23"/>
      <c r="G936" s="23"/>
      <c r="H936" s="23"/>
      <c r="I936" s="23"/>
      <c r="J936" s="113"/>
      <c r="K936" s="113"/>
      <c r="L936" s="113"/>
      <c r="M936" s="113"/>
      <c r="N936" s="131"/>
      <c r="O936" s="131"/>
      <c r="P936" s="131"/>
      <c r="Q936" s="113"/>
      <c r="R936" s="80"/>
    </row>
    <row r="937" spans="6:18" s="27" customFormat="1" hidden="1" x14ac:dyDescent="0.2">
      <c r="F937" s="23"/>
      <c r="G937" s="23"/>
      <c r="H937" s="23"/>
      <c r="I937" s="23"/>
      <c r="J937" s="113"/>
      <c r="K937" s="113"/>
      <c r="L937" s="113"/>
      <c r="M937" s="113"/>
      <c r="N937" s="131"/>
      <c r="O937" s="131"/>
      <c r="P937" s="131"/>
      <c r="Q937" s="113"/>
      <c r="R937" s="80"/>
    </row>
    <row r="938" spans="6:18" s="27" customFormat="1" hidden="1" x14ac:dyDescent="0.2">
      <c r="F938" s="23"/>
      <c r="G938" s="23"/>
      <c r="H938" s="23"/>
      <c r="I938" s="23"/>
      <c r="J938" s="113"/>
      <c r="K938" s="113"/>
      <c r="L938" s="113"/>
      <c r="M938" s="113"/>
      <c r="N938" s="131"/>
      <c r="O938" s="131"/>
      <c r="P938" s="131"/>
      <c r="Q938" s="113"/>
      <c r="R938" s="80"/>
    </row>
    <row r="939" spans="6:18" s="27" customFormat="1" hidden="1" x14ac:dyDescent="0.2">
      <c r="F939" s="23"/>
      <c r="G939" s="23"/>
      <c r="H939" s="23"/>
      <c r="I939" s="23"/>
      <c r="J939" s="113"/>
      <c r="K939" s="113"/>
      <c r="L939" s="113"/>
      <c r="M939" s="113"/>
      <c r="N939" s="131"/>
      <c r="O939" s="131"/>
      <c r="P939" s="131"/>
      <c r="Q939" s="113"/>
      <c r="R939" s="80"/>
    </row>
    <row r="940" spans="6:18" s="27" customFormat="1" hidden="1" x14ac:dyDescent="0.2">
      <c r="F940" s="23"/>
      <c r="G940" s="23"/>
      <c r="H940" s="23"/>
      <c r="I940" s="23"/>
      <c r="J940" s="113"/>
      <c r="K940" s="113"/>
      <c r="L940" s="113"/>
      <c r="M940" s="113"/>
      <c r="N940" s="131"/>
      <c r="O940" s="131"/>
      <c r="P940" s="131"/>
      <c r="Q940" s="113"/>
      <c r="R940" s="80"/>
    </row>
    <row r="941" spans="6:18" s="27" customFormat="1" hidden="1" x14ac:dyDescent="0.2">
      <c r="F941" s="23"/>
      <c r="G941" s="23"/>
      <c r="H941" s="23"/>
      <c r="I941" s="23"/>
      <c r="J941" s="113"/>
      <c r="K941" s="113"/>
      <c r="L941" s="113"/>
      <c r="M941" s="113"/>
      <c r="N941" s="131"/>
      <c r="O941" s="131"/>
      <c r="P941" s="131"/>
      <c r="Q941" s="113"/>
      <c r="R941" s="80"/>
    </row>
    <row r="942" spans="6:18" s="27" customFormat="1" hidden="1" x14ac:dyDescent="0.2">
      <c r="F942" s="23"/>
      <c r="G942" s="23"/>
      <c r="H942" s="23"/>
      <c r="I942" s="23"/>
      <c r="J942" s="113"/>
      <c r="K942" s="113"/>
      <c r="L942" s="113"/>
      <c r="M942" s="113"/>
      <c r="N942" s="131"/>
      <c r="O942" s="131"/>
      <c r="P942" s="131"/>
      <c r="Q942" s="113"/>
      <c r="R942" s="80"/>
    </row>
    <row r="943" spans="6:18" s="27" customFormat="1" hidden="1" x14ac:dyDescent="0.2">
      <c r="F943" s="23"/>
      <c r="G943" s="23"/>
      <c r="H943" s="23"/>
      <c r="I943" s="23"/>
      <c r="J943" s="113"/>
      <c r="K943" s="113"/>
      <c r="L943" s="113"/>
      <c r="M943" s="113"/>
      <c r="N943" s="131"/>
      <c r="O943" s="131"/>
      <c r="P943" s="131"/>
      <c r="Q943" s="113"/>
      <c r="R943" s="80"/>
    </row>
    <row r="944" spans="6:18" s="27" customFormat="1" hidden="1" x14ac:dyDescent="0.2">
      <c r="F944" s="23"/>
      <c r="G944" s="23"/>
      <c r="H944" s="23"/>
      <c r="I944" s="23"/>
      <c r="J944" s="113"/>
      <c r="K944" s="113"/>
      <c r="L944" s="113"/>
      <c r="M944" s="113"/>
      <c r="N944" s="131"/>
      <c r="O944" s="131"/>
      <c r="P944" s="131"/>
      <c r="Q944" s="113"/>
      <c r="R944" s="80"/>
    </row>
    <row r="945" spans="6:18" s="27" customFormat="1" hidden="1" x14ac:dyDescent="0.2">
      <c r="F945" s="23"/>
      <c r="G945" s="23"/>
      <c r="H945" s="23"/>
      <c r="I945" s="23"/>
      <c r="J945" s="113"/>
      <c r="K945" s="113"/>
      <c r="L945" s="113"/>
      <c r="M945" s="113"/>
      <c r="N945" s="131"/>
      <c r="O945" s="131"/>
      <c r="P945" s="131"/>
      <c r="Q945" s="113"/>
      <c r="R945" s="80"/>
    </row>
    <row r="946" spans="6:18" s="27" customFormat="1" hidden="1" x14ac:dyDescent="0.2">
      <c r="F946" s="23"/>
      <c r="G946" s="23"/>
      <c r="H946" s="23"/>
      <c r="I946" s="23"/>
      <c r="J946" s="113"/>
      <c r="K946" s="113"/>
      <c r="L946" s="113"/>
      <c r="M946" s="113"/>
      <c r="N946" s="131"/>
      <c r="O946" s="131"/>
      <c r="P946" s="131"/>
      <c r="Q946" s="113"/>
      <c r="R946" s="80"/>
    </row>
    <row r="947" spans="6:18" s="27" customFormat="1" hidden="1" x14ac:dyDescent="0.2">
      <c r="F947" s="23"/>
      <c r="G947" s="23"/>
      <c r="H947" s="23"/>
      <c r="I947" s="23"/>
      <c r="J947" s="113"/>
      <c r="K947" s="113"/>
      <c r="L947" s="113"/>
      <c r="M947" s="113"/>
      <c r="N947" s="131"/>
      <c r="O947" s="131"/>
      <c r="P947" s="131"/>
      <c r="Q947" s="113"/>
      <c r="R947" s="80"/>
    </row>
    <row r="948" spans="6:18" s="27" customFormat="1" hidden="1" x14ac:dyDescent="0.2">
      <c r="F948" s="23"/>
      <c r="G948" s="23"/>
      <c r="H948" s="23"/>
      <c r="I948" s="23"/>
      <c r="J948" s="113"/>
      <c r="K948" s="113"/>
      <c r="L948" s="113"/>
      <c r="M948" s="113"/>
      <c r="N948" s="131"/>
      <c r="O948" s="131"/>
      <c r="P948" s="131"/>
      <c r="Q948" s="113"/>
      <c r="R948" s="80"/>
    </row>
    <row r="949" spans="6:18" s="27" customFormat="1" hidden="1" x14ac:dyDescent="0.2">
      <c r="F949" s="23"/>
      <c r="G949" s="23"/>
      <c r="H949" s="23"/>
      <c r="I949" s="23"/>
      <c r="J949" s="113"/>
      <c r="K949" s="113"/>
      <c r="L949" s="113"/>
      <c r="M949" s="113"/>
      <c r="N949" s="131"/>
      <c r="O949" s="131"/>
      <c r="P949" s="131"/>
      <c r="Q949" s="113"/>
      <c r="R949" s="80"/>
    </row>
    <row r="950" spans="6:18" s="27" customFormat="1" hidden="1" x14ac:dyDescent="0.2">
      <c r="F950" s="23"/>
      <c r="G950" s="23"/>
      <c r="H950" s="23"/>
      <c r="I950" s="23"/>
      <c r="J950" s="113"/>
      <c r="K950" s="113"/>
      <c r="L950" s="113"/>
      <c r="M950" s="113"/>
      <c r="N950" s="131"/>
      <c r="O950" s="131"/>
      <c r="P950" s="131"/>
      <c r="Q950" s="113"/>
      <c r="R950" s="80"/>
    </row>
    <row r="951" spans="6:18" s="27" customFormat="1" hidden="1" x14ac:dyDescent="0.2">
      <c r="F951" s="23"/>
      <c r="G951" s="23"/>
      <c r="H951" s="23"/>
      <c r="I951" s="23"/>
      <c r="J951" s="113"/>
      <c r="K951" s="113"/>
      <c r="L951" s="113"/>
      <c r="M951" s="113"/>
      <c r="N951" s="131"/>
      <c r="O951" s="131"/>
      <c r="P951" s="131"/>
      <c r="Q951" s="113"/>
      <c r="R951" s="80"/>
    </row>
    <row r="952" spans="6:18" s="27" customFormat="1" hidden="1" x14ac:dyDescent="0.2">
      <c r="F952" s="23"/>
      <c r="G952" s="23"/>
      <c r="H952" s="23"/>
      <c r="I952" s="23"/>
      <c r="J952" s="113"/>
      <c r="K952" s="113"/>
      <c r="L952" s="113"/>
      <c r="M952" s="113"/>
      <c r="N952" s="131"/>
      <c r="O952" s="131"/>
      <c r="P952" s="131"/>
      <c r="Q952" s="113"/>
      <c r="R952" s="80"/>
    </row>
    <row r="953" spans="6:18" s="27" customFormat="1" hidden="1" x14ac:dyDescent="0.2">
      <c r="F953" s="23"/>
      <c r="G953" s="23"/>
      <c r="H953" s="23"/>
      <c r="I953" s="23"/>
      <c r="J953" s="113"/>
      <c r="K953" s="113"/>
      <c r="L953" s="113"/>
      <c r="M953" s="113"/>
      <c r="N953" s="131"/>
      <c r="O953" s="131"/>
      <c r="P953" s="131"/>
      <c r="Q953" s="113"/>
      <c r="R953" s="80"/>
    </row>
    <row r="954" spans="6:18" s="27" customFormat="1" hidden="1" x14ac:dyDescent="0.2">
      <c r="F954" s="23"/>
      <c r="G954" s="23"/>
      <c r="H954" s="23"/>
      <c r="I954" s="23"/>
      <c r="J954" s="113"/>
      <c r="K954" s="113"/>
      <c r="L954" s="113"/>
      <c r="M954" s="113"/>
      <c r="N954" s="131"/>
      <c r="O954" s="131"/>
      <c r="P954" s="131"/>
      <c r="Q954" s="113"/>
      <c r="R954" s="80"/>
    </row>
    <row r="955" spans="6:18" s="27" customFormat="1" hidden="1" x14ac:dyDescent="0.2">
      <c r="F955" s="23"/>
      <c r="G955" s="23"/>
      <c r="H955" s="23"/>
      <c r="I955" s="23"/>
      <c r="J955" s="113"/>
      <c r="K955" s="113"/>
      <c r="L955" s="113"/>
      <c r="M955" s="113"/>
      <c r="N955" s="131"/>
      <c r="O955" s="131"/>
      <c r="P955" s="131"/>
      <c r="Q955" s="113"/>
      <c r="R955" s="80"/>
    </row>
    <row r="956" spans="6:18" s="27" customFormat="1" hidden="1" x14ac:dyDescent="0.2">
      <c r="F956" s="23"/>
      <c r="G956" s="23"/>
      <c r="H956" s="23"/>
      <c r="I956" s="23"/>
      <c r="J956" s="113"/>
      <c r="K956" s="113"/>
      <c r="L956" s="113"/>
      <c r="M956" s="113"/>
      <c r="N956" s="131"/>
      <c r="O956" s="131"/>
      <c r="P956" s="131"/>
      <c r="Q956" s="113"/>
      <c r="R956" s="80"/>
    </row>
    <row r="957" spans="6:18" s="27" customFormat="1" hidden="1" x14ac:dyDescent="0.2">
      <c r="F957" s="23"/>
      <c r="G957" s="23"/>
      <c r="H957" s="23"/>
      <c r="I957" s="23"/>
      <c r="J957" s="113"/>
      <c r="K957" s="113"/>
      <c r="L957" s="113"/>
      <c r="M957" s="113"/>
      <c r="N957" s="131"/>
      <c r="O957" s="131"/>
      <c r="P957" s="131"/>
      <c r="Q957" s="113"/>
      <c r="R957" s="80"/>
    </row>
    <row r="958" spans="6:18" s="27" customFormat="1" hidden="1" x14ac:dyDescent="0.2">
      <c r="F958" s="23"/>
      <c r="G958" s="23"/>
      <c r="H958" s="23"/>
      <c r="I958" s="23"/>
      <c r="J958" s="113"/>
      <c r="K958" s="113"/>
      <c r="L958" s="113"/>
      <c r="M958" s="113"/>
      <c r="N958" s="131"/>
      <c r="O958" s="131"/>
      <c r="P958" s="131"/>
      <c r="Q958" s="113"/>
      <c r="R958" s="80"/>
    </row>
    <row r="959" spans="6:18" s="27" customFormat="1" hidden="1" x14ac:dyDescent="0.2">
      <c r="F959" s="23"/>
      <c r="G959" s="23"/>
      <c r="H959" s="23"/>
      <c r="I959" s="23"/>
      <c r="J959" s="113"/>
      <c r="K959" s="113"/>
      <c r="L959" s="113"/>
      <c r="M959" s="113"/>
      <c r="N959" s="131"/>
      <c r="O959" s="131"/>
      <c r="P959" s="131"/>
      <c r="Q959" s="113"/>
      <c r="R959" s="80"/>
    </row>
    <row r="960" spans="6:18" s="27" customFormat="1" hidden="1" x14ac:dyDescent="0.2">
      <c r="F960" s="23"/>
      <c r="G960" s="23"/>
      <c r="H960" s="23"/>
      <c r="I960" s="23"/>
      <c r="J960" s="113"/>
      <c r="K960" s="113"/>
      <c r="L960" s="113"/>
      <c r="M960" s="113"/>
      <c r="N960" s="131"/>
      <c r="O960" s="131"/>
      <c r="P960" s="131"/>
      <c r="Q960" s="113"/>
      <c r="R960" s="80"/>
    </row>
    <row r="961" spans="6:18" s="27" customFormat="1" hidden="1" x14ac:dyDescent="0.2">
      <c r="F961" s="23"/>
      <c r="G961" s="23"/>
      <c r="H961" s="23"/>
      <c r="I961" s="23"/>
      <c r="J961" s="113"/>
      <c r="K961" s="113"/>
      <c r="L961" s="113"/>
      <c r="M961" s="113"/>
      <c r="N961" s="131"/>
      <c r="O961" s="131"/>
      <c r="P961" s="131"/>
      <c r="Q961" s="113"/>
      <c r="R961" s="80"/>
    </row>
    <row r="962" spans="6:18" s="27" customFormat="1" hidden="1" x14ac:dyDescent="0.2">
      <c r="F962" s="23"/>
      <c r="G962" s="23"/>
      <c r="H962" s="23"/>
      <c r="I962" s="23"/>
      <c r="J962" s="113"/>
      <c r="K962" s="113"/>
      <c r="L962" s="113"/>
      <c r="M962" s="113"/>
      <c r="N962" s="131"/>
      <c r="O962" s="131"/>
      <c r="P962" s="131"/>
      <c r="Q962" s="113"/>
      <c r="R962" s="80"/>
    </row>
    <row r="963" spans="6:18" s="27" customFormat="1" hidden="1" x14ac:dyDescent="0.2">
      <c r="F963" s="23"/>
      <c r="G963" s="23"/>
      <c r="H963" s="23"/>
      <c r="I963" s="23"/>
      <c r="J963" s="113"/>
      <c r="K963" s="113"/>
      <c r="L963" s="113"/>
      <c r="M963" s="113"/>
      <c r="N963" s="131"/>
      <c r="O963" s="131"/>
      <c r="P963" s="131"/>
      <c r="Q963" s="113"/>
      <c r="R963" s="80"/>
    </row>
    <row r="964" spans="6:18" s="27" customFormat="1" hidden="1" x14ac:dyDescent="0.2">
      <c r="F964" s="23"/>
      <c r="G964" s="23"/>
      <c r="H964" s="23"/>
      <c r="I964" s="23"/>
      <c r="J964" s="113"/>
      <c r="K964" s="113"/>
      <c r="L964" s="113"/>
      <c r="M964" s="113"/>
      <c r="N964" s="131"/>
      <c r="O964" s="131"/>
      <c r="P964" s="131"/>
      <c r="Q964" s="113"/>
      <c r="R964" s="80"/>
    </row>
    <row r="965" spans="6:18" s="27" customFormat="1" hidden="1" x14ac:dyDescent="0.2">
      <c r="F965" s="23"/>
      <c r="G965" s="23"/>
      <c r="H965" s="23"/>
      <c r="I965" s="23"/>
      <c r="J965" s="113"/>
      <c r="K965" s="113"/>
      <c r="L965" s="113"/>
      <c r="M965" s="113"/>
      <c r="N965" s="131"/>
      <c r="O965" s="131"/>
      <c r="P965" s="131"/>
      <c r="Q965" s="113"/>
      <c r="R965" s="80"/>
    </row>
    <row r="966" spans="6:18" s="27" customFormat="1" hidden="1" x14ac:dyDescent="0.2">
      <c r="F966" s="23"/>
      <c r="G966" s="23"/>
      <c r="H966" s="23"/>
      <c r="I966" s="23"/>
      <c r="J966" s="113"/>
      <c r="K966" s="113"/>
      <c r="L966" s="113"/>
      <c r="M966" s="113"/>
      <c r="N966" s="131"/>
      <c r="O966" s="131"/>
      <c r="P966" s="131"/>
      <c r="Q966" s="113"/>
      <c r="R966" s="80"/>
    </row>
    <row r="967" spans="6:18" s="27" customFormat="1" hidden="1" x14ac:dyDescent="0.2">
      <c r="F967" s="23"/>
      <c r="G967" s="23"/>
      <c r="H967" s="23"/>
      <c r="I967" s="23"/>
      <c r="J967" s="113"/>
      <c r="K967" s="113"/>
      <c r="L967" s="113"/>
      <c r="M967" s="113"/>
      <c r="N967" s="131"/>
      <c r="O967" s="131"/>
      <c r="P967" s="131"/>
      <c r="Q967" s="113"/>
      <c r="R967" s="80"/>
    </row>
    <row r="968" spans="6:18" s="27" customFormat="1" hidden="1" x14ac:dyDescent="0.2">
      <c r="F968" s="23"/>
      <c r="G968" s="23"/>
      <c r="H968" s="23"/>
      <c r="I968" s="23"/>
      <c r="J968" s="113"/>
      <c r="K968" s="113"/>
      <c r="L968" s="113"/>
      <c r="M968" s="113"/>
      <c r="N968" s="131"/>
      <c r="O968" s="131"/>
      <c r="P968" s="131"/>
      <c r="Q968" s="113"/>
      <c r="R968" s="80"/>
    </row>
    <row r="969" spans="6:18" s="27" customFormat="1" hidden="1" x14ac:dyDescent="0.2">
      <c r="F969" s="23"/>
      <c r="G969" s="23"/>
      <c r="H969" s="23"/>
      <c r="I969" s="23"/>
      <c r="J969" s="113"/>
      <c r="K969" s="113"/>
      <c r="L969" s="113"/>
      <c r="M969" s="113"/>
      <c r="N969" s="131"/>
      <c r="O969" s="131"/>
      <c r="P969" s="131"/>
      <c r="Q969" s="113"/>
      <c r="R969" s="80"/>
    </row>
    <row r="970" spans="6:18" s="27" customFormat="1" hidden="1" x14ac:dyDescent="0.2">
      <c r="F970" s="23"/>
      <c r="G970" s="23"/>
      <c r="H970" s="23"/>
      <c r="I970" s="23"/>
      <c r="J970" s="113"/>
      <c r="K970" s="113"/>
      <c r="L970" s="113"/>
      <c r="M970" s="113"/>
      <c r="N970" s="131"/>
      <c r="O970" s="131"/>
      <c r="P970" s="131"/>
      <c r="Q970" s="113"/>
      <c r="R970" s="80"/>
    </row>
    <row r="971" spans="6:18" s="27" customFormat="1" hidden="1" x14ac:dyDescent="0.2">
      <c r="F971" s="23"/>
      <c r="G971" s="23"/>
      <c r="H971" s="23"/>
      <c r="I971" s="23"/>
      <c r="J971" s="113"/>
      <c r="K971" s="113"/>
      <c r="L971" s="113"/>
      <c r="M971" s="113"/>
      <c r="N971" s="131"/>
      <c r="O971" s="131"/>
      <c r="P971" s="131"/>
      <c r="Q971" s="113"/>
      <c r="R971" s="80"/>
    </row>
    <row r="972" spans="6:18" s="27" customFormat="1" hidden="1" x14ac:dyDescent="0.2">
      <c r="F972" s="23"/>
      <c r="G972" s="23"/>
      <c r="H972" s="23"/>
      <c r="I972" s="23"/>
      <c r="J972" s="113"/>
      <c r="K972" s="113"/>
      <c r="L972" s="113"/>
      <c r="M972" s="113"/>
      <c r="N972" s="131"/>
      <c r="O972" s="131"/>
      <c r="P972" s="131"/>
      <c r="Q972" s="113"/>
      <c r="R972" s="80"/>
    </row>
    <row r="973" spans="6:18" s="27" customFormat="1" hidden="1" x14ac:dyDescent="0.2">
      <c r="F973" s="23"/>
      <c r="G973" s="23"/>
      <c r="H973" s="23"/>
      <c r="I973" s="23"/>
      <c r="J973" s="113"/>
      <c r="K973" s="113"/>
      <c r="L973" s="113"/>
      <c r="M973" s="113"/>
      <c r="N973" s="131"/>
      <c r="O973" s="131"/>
      <c r="P973" s="131"/>
      <c r="Q973" s="113"/>
      <c r="R973" s="80"/>
    </row>
    <row r="974" spans="6:18" s="27" customFormat="1" hidden="1" x14ac:dyDescent="0.2">
      <c r="F974" s="23"/>
      <c r="G974" s="23"/>
      <c r="H974" s="23"/>
      <c r="I974" s="23"/>
      <c r="J974" s="113"/>
      <c r="K974" s="113"/>
      <c r="L974" s="113"/>
      <c r="M974" s="113"/>
      <c r="N974" s="131"/>
      <c r="O974" s="131"/>
      <c r="P974" s="131"/>
      <c r="Q974" s="113"/>
      <c r="R974" s="80"/>
    </row>
    <row r="975" spans="6:18" s="27" customFormat="1" hidden="1" x14ac:dyDescent="0.2">
      <c r="F975" s="23"/>
      <c r="G975" s="23"/>
      <c r="H975" s="23"/>
      <c r="I975" s="23"/>
      <c r="J975" s="113"/>
      <c r="K975" s="113"/>
      <c r="L975" s="113"/>
      <c r="M975" s="113"/>
      <c r="N975" s="131"/>
      <c r="O975" s="131"/>
      <c r="P975" s="131"/>
      <c r="Q975" s="113"/>
      <c r="R975" s="80"/>
    </row>
    <row r="976" spans="6:18" s="27" customFormat="1" hidden="1" x14ac:dyDescent="0.2">
      <c r="F976" s="23"/>
      <c r="G976" s="23"/>
      <c r="H976" s="23"/>
      <c r="I976" s="23"/>
      <c r="J976" s="113"/>
      <c r="K976" s="113"/>
      <c r="L976" s="113"/>
      <c r="M976" s="113"/>
      <c r="N976" s="131"/>
      <c r="O976" s="131"/>
      <c r="P976" s="131"/>
      <c r="Q976" s="113"/>
      <c r="R976" s="80"/>
    </row>
    <row r="977" spans="6:18" s="27" customFormat="1" hidden="1" x14ac:dyDescent="0.2">
      <c r="F977" s="23"/>
      <c r="G977" s="23"/>
      <c r="H977" s="23"/>
      <c r="I977" s="23"/>
      <c r="J977" s="113"/>
      <c r="K977" s="113"/>
      <c r="L977" s="113"/>
      <c r="M977" s="113"/>
      <c r="N977" s="131"/>
      <c r="O977" s="131"/>
      <c r="P977" s="131"/>
      <c r="Q977" s="113"/>
      <c r="R977" s="80"/>
    </row>
    <row r="978" spans="6:18" s="27" customFormat="1" hidden="1" x14ac:dyDescent="0.2">
      <c r="F978" s="23"/>
      <c r="G978" s="23"/>
      <c r="H978" s="23"/>
      <c r="I978" s="23"/>
      <c r="J978" s="113"/>
      <c r="K978" s="113"/>
      <c r="L978" s="113"/>
      <c r="M978" s="113"/>
      <c r="N978" s="131"/>
      <c r="O978" s="131"/>
      <c r="P978" s="131"/>
      <c r="Q978" s="113"/>
      <c r="R978" s="80"/>
    </row>
    <row r="979" spans="6:18" s="27" customFormat="1" hidden="1" x14ac:dyDescent="0.2">
      <c r="F979" s="23"/>
      <c r="G979" s="23"/>
      <c r="H979" s="23"/>
      <c r="I979" s="23"/>
      <c r="J979" s="113"/>
      <c r="K979" s="113"/>
      <c r="L979" s="113"/>
      <c r="M979" s="113"/>
      <c r="N979" s="131"/>
      <c r="O979" s="131"/>
      <c r="P979" s="131"/>
      <c r="Q979" s="113"/>
      <c r="R979" s="80"/>
    </row>
    <row r="980" spans="6:18" s="27" customFormat="1" hidden="1" x14ac:dyDescent="0.2">
      <c r="F980" s="23"/>
      <c r="G980" s="23"/>
      <c r="H980" s="23"/>
      <c r="I980" s="23"/>
      <c r="J980" s="113"/>
      <c r="K980" s="113"/>
      <c r="L980" s="113"/>
      <c r="M980" s="113"/>
      <c r="N980" s="131"/>
      <c r="O980" s="131"/>
      <c r="P980" s="131"/>
      <c r="Q980" s="113"/>
      <c r="R980" s="80"/>
    </row>
    <row r="981" spans="6:18" s="27" customFormat="1" hidden="1" x14ac:dyDescent="0.2">
      <c r="F981" s="23"/>
      <c r="G981" s="23"/>
      <c r="H981" s="23"/>
      <c r="I981" s="23"/>
      <c r="J981" s="113"/>
      <c r="K981" s="113"/>
      <c r="L981" s="113"/>
      <c r="M981" s="113"/>
      <c r="N981" s="131"/>
      <c r="O981" s="131"/>
      <c r="P981" s="131"/>
      <c r="Q981" s="113"/>
      <c r="R981" s="80"/>
    </row>
    <row r="982" spans="6:18" s="27" customFormat="1" hidden="1" x14ac:dyDescent="0.2">
      <c r="F982" s="23"/>
      <c r="G982" s="23"/>
      <c r="H982" s="23"/>
      <c r="I982" s="23"/>
      <c r="J982" s="113"/>
      <c r="K982" s="113"/>
      <c r="L982" s="113"/>
      <c r="M982" s="113"/>
      <c r="N982" s="131"/>
      <c r="O982" s="131"/>
      <c r="P982" s="131"/>
      <c r="Q982" s="113"/>
      <c r="R982" s="80"/>
    </row>
    <row r="983" spans="6:18" s="27" customFormat="1" hidden="1" x14ac:dyDescent="0.2">
      <c r="F983" s="23"/>
      <c r="G983" s="23"/>
      <c r="H983" s="23"/>
      <c r="I983" s="23"/>
      <c r="J983" s="113"/>
      <c r="K983" s="113"/>
      <c r="L983" s="113"/>
      <c r="M983" s="113"/>
      <c r="N983" s="131"/>
      <c r="O983" s="131"/>
      <c r="P983" s="131"/>
      <c r="Q983" s="113"/>
      <c r="R983" s="80"/>
    </row>
    <row r="984" spans="6:18" s="27" customFormat="1" hidden="1" x14ac:dyDescent="0.2">
      <c r="F984" s="23"/>
      <c r="G984" s="23"/>
      <c r="H984" s="23"/>
      <c r="I984" s="23"/>
      <c r="J984" s="113"/>
      <c r="K984" s="113"/>
      <c r="L984" s="113"/>
      <c r="M984" s="113"/>
      <c r="N984" s="131"/>
      <c r="O984" s="131"/>
      <c r="P984" s="131"/>
      <c r="Q984" s="113"/>
      <c r="R984" s="80"/>
    </row>
    <row r="985" spans="6:18" s="27" customFormat="1" hidden="1" x14ac:dyDescent="0.2">
      <c r="F985" s="23"/>
      <c r="G985" s="23"/>
      <c r="H985" s="23"/>
      <c r="I985" s="23"/>
      <c r="J985" s="113"/>
      <c r="K985" s="113"/>
      <c r="L985" s="113"/>
      <c r="M985" s="113"/>
      <c r="N985" s="131"/>
      <c r="O985" s="131"/>
      <c r="P985" s="131"/>
      <c r="Q985" s="113"/>
      <c r="R985" s="80"/>
    </row>
    <row r="986" spans="6:18" s="27" customFormat="1" hidden="1" x14ac:dyDescent="0.2">
      <c r="F986" s="23"/>
      <c r="G986" s="23"/>
      <c r="H986" s="23"/>
      <c r="I986" s="23"/>
      <c r="J986" s="113"/>
      <c r="K986" s="113"/>
      <c r="L986" s="113"/>
      <c r="M986" s="113"/>
      <c r="N986" s="131"/>
      <c r="O986" s="131"/>
      <c r="P986" s="131"/>
      <c r="Q986" s="113"/>
      <c r="R986" s="80"/>
    </row>
    <row r="987" spans="6:18" s="27" customFormat="1" hidden="1" x14ac:dyDescent="0.2">
      <c r="F987" s="23"/>
      <c r="G987" s="23"/>
      <c r="H987" s="23"/>
      <c r="I987" s="23"/>
      <c r="J987" s="113"/>
      <c r="K987" s="113"/>
      <c r="L987" s="113"/>
      <c r="M987" s="113"/>
      <c r="N987" s="131"/>
      <c r="O987" s="131"/>
      <c r="P987" s="131"/>
      <c r="Q987" s="113"/>
      <c r="R987" s="80"/>
    </row>
    <row r="988" spans="6:18" s="27" customFormat="1" hidden="1" x14ac:dyDescent="0.2">
      <c r="F988" s="23"/>
      <c r="G988" s="23"/>
      <c r="H988" s="23"/>
      <c r="I988" s="23"/>
      <c r="J988" s="113"/>
      <c r="K988" s="113"/>
      <c r="L988" s="113"/>
      <c r="M988" s="113"/>
      <c r="N988" s="131"/>
      <c r="O988" s="131"/>
      <c r="P988" s="131"/>
      <c r="Q988" s="113"/>
      <c r="R988" s="80"/>
    </row>
    <row r="989" spans="6:18" s="27" customFormat="1" hidden="1" x14ac:dyDescent="0.2">
      <c r="F989" s="23"/>
      <c r="G989" s="23"/>
      <c r="H989" s="23"/>
      <c r="I989" s="23"/>
      <c r="J989" s="113"/>
      <c r="K989" s="113"/>
      <c r="L989" s="113"/>
      <c r="M989" s="113"/>
      <c r="N989" s="131"/>
      <c r="O989" s="131"/>
      <c r="P989" s="131"/>
      <c r="Q989" s="113"/>
      <c r="R989" s="80"/>
    </row>
    <row r="990" spans="6:18" s="27" customFormat="1" hidden="1" x14ac:dyDescent="0.2">
      <c r="F990" s="23"/>
      <c r="G990" s="23"/>
      <c r="H990" s="23"/>
      <c r="I990" s="23"/>
      <c r="J990" s="113"/>
      <c r="K990" s="113"/>
      <c r="L990" s="113"/>
      <c r="M990" s="113"/>
      <c r="N990" s="131"/>
      <c r="O990" s="131"/>
      <c r="P990" s="131"/>
      <c r="Q990" s="113"/>
      <c r="R990" s="80"/>
    </row>
    <row r="991" spans="6:18" s="27" customFormat="1" hidden="1" x14ac:dyDescent="0.2">
      <c r="F991" s="23"/>
      <c r="G991" s="23"/>
      <c r="H991" s="23"/>
      <c r="I991" s="23"/>
      <c r="J991" s="113"/>
      <c r="K991" s="113"/>
      <c r="L991" s="113"/>
      <c r="M991" s="113"/>
      <c r="N991" s="131"/>
      <c r="O991" s="131"/>
      <c r="P991" s="131"/>
      <c r="Q991" s="113"/>
      <c r="R991" s="80"/>
    </row>
    <row r="992" spans="6:18" s="27" customFormat="1" hidden="1" x14ac:dyDescent="0.2">
      <c r="F992" s="23"/>
      <c r="G992" s="23"/>
      <c r="H992" s="23"/>
      <c r="I992" s="23"/>
      <c r="J992" s="113"/>
      <c r="K992" s="113"/>
      <c r="L992" s="113"/>
      <c r="M992" s="113"/>
      <c r="N992" s="131"/>
      <c r="O992" s="131"/>
      <c r="P992" s="131"/>
      <c r="Q992" s="113"/>
      <c r="R992" s="80"/>
    </row>
    <row r="993" spans="6:18" s="27" customFormat="1" hidden="1" x14ac:dyDescent="0.2">
      <c r="F993" s="23"/>
      <c r="G993" s="23"/>
      <c r="H993" s="23"/>
      <c r="I993" s="23"/>
      <c r="J993" s="113"/>
      <c r="K993" s="113"/>
      <c r="L993" s="113"/>
      <c r="M993" s="113"/>
      <c r="N993" s="131"/>
      <c r="O993" s="131"/>
      <c r="P993" s="131"/>
      <c r="Q993" s="113"/>
      <c r="R993" s="80"/>
    </row>
    <row r="994" spans="6:18" s="27" customFormat="1" hidden="1" x14ac:dyDescent="0.2">
      <c r="F994" s="23"/>
      <c r="G994" s="23"/>
      <c r="H994" s="23"/>
      <c r="I994" s="23"/>
      <c r="J994" s="113"/>
      <c r="K994" s="113"/>
      <c r="L994" s="113"/>
      <c r="M994" s="113"/>
      <c r="N994" s="131"/>
      <c r="O994" s="131"/>
      <c r="P994" s="131"/>
      <c r="Q994" s="113"/>
      <c r="R994" s="80"/>
    </row>
    <row r="995" spans="6:18" s="27" customFormat="1" hidden="1" x14ac:dyDescent="0.2">
      <c r="F995" s="23"/>
      <c r="G995" s="23"/>
      <c r="H995" s="23"/>
      <c r="I995" s="23"/>
      <c r="J995" s="113"/>
      <c r="K995" s="113"/>
      <c r="L995" s="113"/>
      <c r="M995" s="113"/>
      <c r="N995" s="131"/>
      <c r="O995" s="131"/>
      <c r="P995" s="131"/>
      <c r="Q995" s="113"/>
      <c r="R995" s="80"/>
    </row>
    <row r="996" spans="6:18" s="27" customFormat="1" hidden="1" x14ac:dyDescent="0.2">
      <c r="F996" s="23"/>
      <c r="G996" s="23"/>
      <c r="H996" s="23"/>
      <c r="I996" s="23"/>
      <c r="J996" s="113"/>
      <c r="K996" s="113"/>
      <c r="L996" s="113"/>
      <c r="M996" s="113"/>
      <c r="N996" s="131"/>
      <c r="O996" s="131"/>
      <c r="P996" s="131"/>
      <c r="Q996" s="113"/>
      <c r="R996" s="80"/>
    </row>
    <row r="997" spans="6:18" s="27" customFormat="1" hidden="1" x14ac:dyDescent="0.2">
      <c r="F997" s="23"/>
      <c r="G997" s="23"/>
      <c r="H997" s="23"/>
      <c r="I997" s="23"/>
      <c r="J997" s="113"/>
      <c r="K997" s="113"/>
      <c r="L997" s="113"/>
      <c r="M997" s="113"/>
      <c r="N997" s="131"/>
      <c r="O997" s="131"/>
      <c r="P997" s="131"/>
      <c r="Q997" s="113"/>
      <c r="R997" s="80"/>
    </row>
    <row r="998" spans="6:18" s="27" customFormat="1" hidden="1" x14ac:dyDescent="0.2">
      <c r="F998" s="23"/>
      <c r="G998" s="23"/>
      <c r="H998" s="23"/>
      <c r="I998" s="23"/>
      <c r="J998" s="113"/>
      <c r="K998" s="113"/>
      <c r="L998" s="113"/>
      <c r="M998" s="113"/>
      <c r="N998" s="131"/>
      <c r="O998" s="131"/>
      <c r="P998" s="131"/>
      <c r="Q998" s="113"/>
      <c r="R998" s="80"/>
    </row>
    <row r="999" spans="6:18" s="27" customFormat="1" hidden="1" x14ac:dyDescent="0.2">
      <c r="F999" s="23"/>
      <c r="G999" s="23"/>
      <c r="H999" s="23"/>
      <c r="I999" s="23"/>
      <c r="J999" s="113"/>
      <c r="K999" s="113"/>
      <c r="L999" s="113"/>
      <c r="M999" s="113"/>
      <c r="N999" s="131"/>
      <c r="O999" s="131"/>
      <c r="P999" s="131"/>
      <c r="Q999" s="113"/>
      <c r="R999" s="80"/>
    </row>
    <row r="1000" spans="6:18" s="27" customFormat="1" hidden="1" x14ac:dyDescent="0.2">
      <c r="F1000" s="23"/>
      <c r="G1000" s="23"/>
      <c r="H1000" s="23"/>
      <c r="I1000" s="23"/>
      <c r="J1000" s="113"/>
      <c r="K1000" s="113"/>
      <c r="L1000" s="113"/>
      <c r="M1000" s="113"/>
      <c r="N1000" s="131"/>
      <c r="O1000" s="131"/>
      <c r="P1000" s="131"/>
      <c r="Q1000" s="113"/>
      <c r="R1000" s="80"/>
    </row>
    <row r="1001" spans="6:18" s="27" customFormat="1" hidden="1" x14ac:dyDescent="0.2">
      <c r="F1001" s="23"/>
      <c r="G1001" s="23"/>
      <c r="H1001" s="23"/>
      <c r="I1001" s="23"/>
      <c r="J1001" s="113"/>
      <c r="K1001" s="113"/>
      <c r="L1001" s="113"/>
      <c r="M1001" s="113"/>
      <c r="N1001" s="131"/>
      <c r="O1001" s="131"/>
      <c r="P1001" s="131"/>
      <c r="Q1001" s="113"/>
      <c r="R1001" s="80"/>
    </row>
    <row r="1002" spans="6:18" s="27" customFormat="1" hidden="1" x14ac:dyDescent="0.2">
      <c r="F1002" s="23"/>
      <c r="G1002" s="23"/>
      <c r="H1002" s="23"/>
      <c r="I1002" s="23"/>
      <c r="J1002" s="113"/>
      <c r="K1002" s="113"/>
      <c r="L1002" s="113"/>
      <c r="M1002" s="113"/>
      <c r="N1002" s="131"/>
      <c r="O1002" s="131"/>
      <c r="P1002" s="131"/>
      <c r="Q1002" s="113"/>
      <c r="R1002" s="80"/>
    </row>
    <row r="1003" spans="6:18" s="27" customFormat="1" hidden="1" x14ac:dyDescent="0.2">
      <c r="F1003" s="23"/>
      <c r="G1003" s="23"/>
      <c r="H1003" s="23"/>
      <c r="I1003" s="23"/>
      <c r="J1003" s="113"/>
      <c r="K1003" s="113"/>
      <c r="L1003" s="113"/>
      <c r="M1003" s="113"/>
      <c r="N1003" s="131"/>
      <c r="O1003" s="131"/>
      <c r="P1003" s="131"/>
      <c r="Q1003" s="113"/>
      <c r="R1003" s="80"/>
    </row>
    <row r="1004" spans="6:18" s="27" customFormat="1" hidden="1" x14ac:dyDescent="0.2">
      <c r="F1004" s="23"/>
      <c r="G1004" s="23"/>
      <c r="H1004" s="23"/>
      <c r="I1004" s="23"/>
      <c r="J1004" s="113"/>
      <c r="K1004" s="113"/>
      <c r="L1004" s="113"/>
      <c r="M1004" s="113"/>
      <c r="N1004" s="131"/>
      <c r="O1004" s="131"/>
      <c r="P1004" s="131"/>
      <c r="Q1004" s="113"/>
      <c r="R1004" s="80"/>
    </row>
    <row r="1005" spans="6:18" s="27" customFormat="1" hidden="1" x14ac:dyDescent="0.2">
      <c r="F1005" s="23"/>
      <c r="G1005" s="23"/>
      <c r="H1005" s="23"/>
      <c r="I1005" s="23"/>
      <c r="J1005" s="113"/>
      <c r="K1005" s="113"/>
      <c r="L1005" s="113"/>
      <c r="M1005" s="113"/>
      <c r="N1005" s="131"/>
      <c r="O1005" s="131"/>
      <c r="P1005" s="131"/>
      <c r="Q1005" s="113"/>
      <c r="R1005" s="80"/>
    </row>
    <row r="1006" spans="6:18" s="27" customFormat="1" hidden="1" x14ac:dyDescent="0.2">
      <c r="F1006" s="23"/>
      <c r="G1006" s="23"/>
      <c r="H1006" s="23"/>
      <c r="I1006" s="23"/>
      <c r="J1006" s="113"/>
      <c r="K1006" s="113"/>
      <c r="L1006" s="113"/>
      <c r="M1006" s="113"/>
      <c r="N1006" s="131"/>
      <c r="O1006" s="131"/>
      <c r="P1006" s="131"/>
      <c r="Q1006" s="113"/>
      <c r="R1006" s="80"/>
    </row>
    <row r="1007" spans="6:18" s="27" customFormat="1" hidden="1" x14ac:dyDescent="0.2">
      <c r="F1007" s="23"/>
      <c r="G1007" s="23"/>
      <c r="H1007" s="23"/>
      <c r="I1007" s="23"/>
      <c r="J1007" s="113"/>
      <c r="K1007" s="113"/>
      <c r="L1007" s="113"/>
      <c r="M1007" s="113"/>
      <c r="N1007" s="131"/>
      <c r="O1007" s="131"/>
      <c r="P1007" s="131"/>
      <c r="Q1007" s="113"/>
      <c r="R1007" s="80"/>
    </row>
    <row r="1008" spans="6:18" s="27" customFormat="1" hidden="1" x14ac:dyDescent="0.2">
      <c r="F1008" s="23"/>
      <c r="G1008" s="23"/>
      <c r="H1008" s="23"/>
      <c r="I1008" s="23"/>
      <c r="J1008" s="113"/>
      <c r="K1008" s="113"/>
      <c r="L1008" s="113"/>
      <c r="M1008" s="113"/>
      <c r="N1008" s="131"/>
      <c r="O1008" s="131"/>
      <c r="P1008" s="131"/>
      <c r="Q1008" s="113"/>
      <c r="R1008" s="80"/>
    </row>
    <row r="1009" spans="6:18" s="27" customFormat="1" hidden="1" x14ac:dyDescent="0.2">
      <c r="F1009" s="23"/>
      <c r="G1009" s="23"/>
      <c r="H1009" s="23"/>
      <c r="I1009" s="23"/>
      <c r="J1009" s="113"/>
      <c r="K1009" s="113"/>
      <c r="L1009" s="113"/>
      <c r="M1009" s="113"/>
      <c r="N1009" s="131"/>
      <c r="O1009" s="131"/>
      <c r="P1009" s="131"/>
      <c r="Q1009" s="113"/>
      <c r="R1009" s="80"/>
    </row>
    <row r="1010" spans="6:18" s="27" customFormat="1" hidden="1" x14ac:dyDescent="0.2">
      <c r="F1010" s="23"/>
      <c r="G1010" s="23"/>
      <c r="H1010" s="23"/>
      <c r="I1010" s="23"/>
      <c r="J1010" s="113"/>
      <c r="K1010" s="113"/>
      <c r="L1010" s="113"/>
      <c r="M1010" s="113"/>
      <c r="N1010" s="131"/>
      <c r="O1010" s="131"/>
      <c r="P1010" s="131"/>
      <c r="Q1010" s="113"/>
      <c r="R1010" s="80"/>
    </row>
    <row r="1011" spans="6:18" s="27" customFormat="1" hidden="1" x14ac:dyDescent="0.2">
      <c r="F1011" s="23"/>
      <c r="G1011" s="23"/>
      <c r="H1011" s="23"/>
      <c r="I1011" s="23"/>
      <c r="J1011" s="113"/>
      <c r="K1011" s="113"/>
      <c r="L1011" s="113"/>
      <c r="M1011" s="113"/>
      <c r="N1011" s="131"/>
      <c r="O1011" s="131"/>
      <c r="P1011" s="131"/>
      <c r="Q1011" s="113"/>
      <c r="R1011" s="80"/>
    </row>
    <row r="1012" spans="6:18" s="27" customFormat="1" hidden="1" x14ac:dyDescent="0.2">
      <c r="F1012" s="23"/>
      <c r="G1012" s="23"/>
      <c r="H1012" s="23"/>
      <c r="I1012" s="23"/>
      <c r="J1012" s="113"/>
      <c r="K1012" s="113"/>
      <c r="L1012" s="113"/>
      <c r="M1012" s="113"/>
      <c r="N1012" s="131"/>
      <c r="O1012" s="131"/>
      <c r="P1012" s="131"/>
      <c r="Q1012" s="113"/>
      <c r="R1012" s="80"/>
    </row>
    <row r="1013" spans="6:18" s="27" customFormat="1" hidden="1" x14ac:dyDescent="0.2">
      <c r="F1013" s="23"/>
      <c r="G1013" s="23"/>
      <c r="H1013" s="23"/>
      <c r="I1013" s="23"/>
      <c r="J1013" s="113"/>
      <c r="K1013" s="113"/>
      <c r="L1013" s="113"/>
      <c r="M1013" s="113"/>
      <c r="N1013" s="131"/>
      <c r="O1013" s="131"/>
      <c r="P1013" s="131"/>
      <c r="Q1013" s="113"/>
      <c r="R1013" s="80"/>
    </row>
    <row r="1014" spans="6:18" s="27" customFormat="1" hidden="1" x14ac:dyDescent="0.2">
      <c r="F1014" s="23"/>
      <c r="G1014" s="23"/>
      <c r="H1014" s="23"/>
      <c r="I1014" s="23"/>
      <c r="J1014" s="113"/>
      <c r="K1014" s="113"/>
      <c r="L1014" s="113"/>
      <c r="M1014" s="113"/>
      <c r="N1014" s="131"/>
      <c r="O1014" s="131"/>
      <c r="P1014" s="131"/>
      <c r="Q1014" s="113"/>
      <c r="R1014" s="80"/>
    </row>
    <row r="1015" spans="6:18" s="27" customFormat="1" hidden="1" x14ac:dyDescent="0.2">
      <c r="F1015" s="23"/>
      <c r="G1015" s="23"/>
      <c r="H1015" s="23"/>
      <c r="I1015" s="23"/>
      <c r="J1015" s="113"/>
      <c r="K1015" s="113"/>
      <c r="L1015" s="113"/>
      <c r="M1015" s="113"/>
      <c r="N1015" s="131"/>
      <c r="O1015" s="131"/>
      <c r="P1015" s="131"/>
      <c r="Q1015" s="113"/>
      <c r="R1015" s="80"/>
    </row>
    <row r="1016" spans="6:18" s="27" customFormat="1" hidden="1" x14ac:dyDescent="0.2">
      <c r="F1016" s="23"/>
      <c r="G1016" s="23"/>
      <c r="H1016" s="23"/>
      <c r="I1016" s="23"/>
      <c r="J1016" s="113"/>
      <c r="K1016" s="113"/>
      <c r="L1016" s="113"/>
      <c r="M1016" s="113"/>
      <c r="N1016" s="131"/>
      <c r="O1016" s="131"/>
      <c r="P1016" s="131"/>
      <c r="Q1016" s="113"/>
      <c r="R1016" s="80"/>
    </row>
    <row r="1017" spans="6:18" s="27" customFormat="1" hidden="1" x14ac:dyDescent="0.2">
      <c r="F1017" s="23"/>
      <c r="G1017" s="23"/>
      <c r="H1017" s="23"/>
      <c r="I1017" s="23"/>
      <c r="J1017" s="113"/>
      <c r="K1017" s="113"/>
      <c r="L1017" s="113"/>
      <c r="M1017" s="113"/>
      <c r="N1017" s="131"/>
      <c r="O1017" s="131"/>
      <c r="P1017" s="131"/>
      <c r="Q1017" s="113"/>
      <c r="R1017" s="80"/>
    </row>
    <row r="1018" spans="6:18" s="27" customFormat="1" hidden="1" x14ac:dyDescent="0.2">
      <c r="F1018" s="23"/>
      <c r="G1018" s="23"/>
      <c r="H1018" s="23"/>
      <c r="I1018" s="23"/>
      <c r="J1018" s="113"/>
      <c r="K1018" s="113"/>
      <c r="L1018" s="113"/>
      <c r="M1018" s="113"/>
      <c r="N1018" s="131"/>
      <c r="O1018" s="131"/>
      <c r="P1018" s="131"/>
      <c r="Q1018" s="113"/>
      <c r="R1018" s="80"/>
    </row>
    <row r="1019" spans="6:18" s="27" customFormat="1" hidden="1" x14ac:dyDescent="0.2">
      <c r="F1019" s="23"/>
      <c r="G1019" s="23"/>
      <c r="H1019" s="23"/>
      <c r="I1019" s="23"/>
      <c r="J1019" s="113"/>
      <c r="K1019" s="113"/>
      <c r="L1019" s="113"/>
      <c r="M1019" s="113"/>
      <c r="N1019" s="131"/>
      <c r="O1019" s="131"/>
      <c r="P1019" s="131"/>
      <c r="Q1019" s="113"/>
      <c r="R1019" s="80"/>
    </row>
    <row r="1020" spans="6:18" s="27" customFormat="1" hidden="1" x14ac:dyDescent="0.2">
      <c r="F1020" s="23"/>
      <c r="G1020" s="23"/>
      <c r="H1020" s="23"/>
      <c r="I1020" s="23"/>
      <c r="J1020" s="113"/>
      <c r="K1020" s="113"/>
      <c r="L1020" s="113"/>
      <c r="M1020" s="113"/>
      <c r="N1020" s="131"/>
      <c r="O1020" s="131"/>
      <c r="P1020" s="131"/>
      <c r="Q1020" s="113"/>
      <c r="R1020" s="80"/>
    </row>
    <row r="1021" spans="6:18" s="27" customFormat="1" hidden="1" x14ac:dyDescent="0.2">
      <c r="F1021" s="23"/>
      <c r="G1021" s="23"/>
      <c r="H1021" s="23"/>
      <c r="I1021" s="23"/>
      <c r="J1021" s="113"/>
      <c r="K1021" s="113"/>
      <c r="L1021" s="113"/>
      <c r="M1021" s="113"/>
      <c r="N1021" s="131"/>
      <c r="O1021" s="131"/>
      <c r="P1021" s="131"/>
      <c r="Q1021" s="113"/>
      <c r="R1021" s="80"/>
    </row>
    <row r="1022" spans="6:18" s="27" customFormat="1" hidden="1" x14ac:dyDescent="0.2">
      <c r="F1022" s="23"/>
      <c r="G1022" s="23"/>
      <c r="H1022" s="23"/>
      <c r="I1022" s="23"/>
      <c r="J1022" s="113"/>
      <c r="K1022" s="113"/>
      <c r="L1022" s="113"/>
      <c r="M1022" s="113"/>
      <c r="N1022" s="131"/>
      <c r="O1022" s="131"/>
      <c r="P1022" s="131"/>
      <c r="Q1022" s="113"/>
      <c r="R1022" s="80"/>
    </row>
    <row r="1023" spans="6:18" s="27" customFormat="1" hidden="1" x14ac:dyDescent="0.2">
      <c r="F1023" s="23"/>
      <c r="G1023" s="23"/>
      <c r="H1023" s="23"/>
      <c r="I1023" s="23"/>
      <c r="J1023" s="113"/>
      <c r="K1023" s="113"/>
      <c r="L1023" s="113"/>
      <c r="M1023" s="113"/>
      <c r="N1023" s="131"/>
      <c r="O1023" s="131"/>
      <c r="P1023" s="131"/>
      <c r="Q1023" s="113"/>
      <c r="R1023" s="80"/>
    </row>
    <row r="1024" spans="6:18" s="27" customFormat="1" hidden="1" x14ac:dyDescent="0.2">
      <c r="F1024" s="23"/>
      <c r="G1024" s="23"/>
      <c r="H1024" s="23"/>
      <c r="I1024" s="23"/>
      <c r="J1024" s="113"/>
      <c r="K1024" s="113"/>
      <c r="L1024" s="113"/>
      <c r="M1024" s="113"/>
      <c r="N1024" s="131"/>
      <c r="O1024" s="131"/>
      <c r="P1024" s="131"/>
      <c r="Q1024" s="113"/>
      <c r="R1024" s="80"/>
    </row>
    <row r="1025" spans="6:18" s="27" customFormat="1" hidden="1" x14ac:dyDescent="0.2">
      <c r="F1025" s="23"/>
      <c r="G1025" s="23"/>
      <c r="H1025" s="23"/>
      <c r="I1025" s="23"/>
      <c r="J1025" s="113"/>
      <c r="K1025" s="113"/>
      <c r="L1025" s="113"/>
      <c r="M1025" s="113"/>
      <c r="N1025" s="131"/>
      <c r="O1025" s="131"/>
      <c r="P1025" s="131"/>
      <c r="Q1025" s="113"/>
      <c r="R1025" s="80"/>
    </row>
    <row r="1026" spans="6:18" s="27" customFormat="1" hidden="1" x14ac:dyDescent="0.2">
      <c r="F1026" s="23"/>
      <c r="G1026" s="23"/>
      <c r="H1026" s="23"/>
      <c r="I1026" s="23"/>
      <c r="J1026" s="113"/>
      <c r="K1026" s="113"/>
      <c r="L1026" s="113"/>
      <c r="M1026" s="113"/>
      <c r="N1026" s="131"/>
      <c r="O1026" s="131"/>
      <c r="P1026" s="131"/>
      <c r="Q1026" s="113"/>
      <c r="R1026" s="80"/>
    </row>
    <row r="1027" spans="6:18" s="27" customFormat="1" hidden="1" x14ac:dyDescent="0.2">
      <c r="F1027" s="23"/>
      <c r="G1027" s="23"/>
      <c r="H1027" s="23"/>
      <c r="I1027" s="23"/>
      <c r="J1027" s="113"/>
      <c r="K1027" s="113"/>
      <c r="L1027" s="113"/>
      <c r="M1027" s="113"/>
      <c r="N1027" s="131"/>
      <c r="O1027" s="131"/>
      <c r="P1027" s="131"/>
      <c r="Q1027" s="113"/>
      <c r="R1027" s="80"/>
    </row>
    <row r="1028" spans="6:18" s="27" customFormat="1" hidden="1" x14ac:dyDescent="0.2">
      <c r="F1028" s="23"/>
      <c r="G1028" s="23"/>
      <c r="H1028" s="23"/>
      <c r="I1028" s="23"/>
      <c r="J1028" s="113"/>
      <c r="K1028" s="113"/>
      <c r="L1028" s="113"/>
      <c r="M1028" s="113"/>
      <c r="N1028" s="131"/>
      <c r="O1028" s="131"/>
      <c r="P1028" s="131"/>
      <c r="Q1028" s="113"/>
      <c r="R1028" s="80"/>
    </row>
    <row r="1029" spans="6:18" s="27" customFormat="1" hidden="1" x14ac:dyDescent="0.2">
      <c r="F1029" s="23"/>
      <c r="G1029" s="23"/>
      <c r="H1029" s="23"/>
      <c r="I1029" s="23"/>
      <c r="J1029" s="113"/>
      <c r="K1029" s="113"/>
      <c r="L1029" s="113"/>
      <c r="M1029" s="113"/>
      <c r="N1029" s="131"/>
      <c r="O1029" s="131"/>
      <c r="P1029" s="131"/>
      <c r="Q1029" s="113"/>
      <c r="R1029" s="80"/>
    </row>
    <row r="1030" spans="6:18" s="27" customFormat="1" hidden="1" x14ac:dyDescent="0.2">
      <c r="F1030" s="23"/>
      <c r="G1030" s="23"/>
      <c r="H1030" s="23"/>
      <c r="I1030" s="23"/>
      <c r="J1030" s="113"/>
      <c r="K1030" s="113"/>
      <c r="L1030" s="113"/>
      <c r="M1030" s="113"/>
      <c r="N1030" s="131"/>
      <c r="O1030" s="131"/>
      <c r="P1030" s="131"/>
      <c r="Q1030" s="113"/>
      <c r="R1030" s="80"/>
    </row>
    <row r="1031" spans="6:18" s="27" customFormat="1" hidden="1" x14ac:dyDescent="0.2">
      <c r="F1031" s="23"/>
      <c r="G1031" s="23"/>
      <c r="H1031" s="23"/>
      <c r="I1031" s="23"/>
      <c r="J1031" s="113"/>
      <c r="K1031" s="113"/>
      <c r="L1031" s="113"/>
      <c r="M1031" s="113"/>
      <c r="N1031" s="131"/>
      <c r="O1031" s="131"/>
      <c r="P1031" s="131"/>
      <c r="Q1031" s="113"/>
      <c r="R1031" s="80"/>
    </row>
    <row r="1032" spans="6:18" s="27" customFormat="1" hidden="1" x14ac:dyDescent="0.2">
      <c r="F1032" s="23"/>
      <c r="G1032" s="23"/>
      <c r="H1032" s="23"/>
      <c r="I1032" s="23"/>
      <c r="J1032" s="113"/>
      <c r="K1032" s="113"/>
      <c r="L1032" s="113"/>
      <c r="M1032" s="113"/>
      <c r="N1032" s="131"/>
      <c r="O1032" s="131"/>
      <c r="P1032" s="131"/>
      <c r="Q1032" s="113"/>
      <c r="R1032" s="80"/>
    </row>
    <row r="1033" spans="6:18" s="27" customFormat="1" hidden="1" x14ac:dyDescent="0.2">
      <c r="F1033" s="23"/>
      <c r="G1033" s="23"/>
      <c r="H1033" s="23"/>
      <c r="I1033" s="23"/>
      <c r="J1033" s="113"/>
      <c r="K1033" s="113"/>
      <c r="L1033" s="113"/>
      <c r="M1033" s="113"/>
      <c r="N1033" s="131"/>
      <c r="O1033" s="131"/>
      <c r="P1033" s="131"/>
      <c r="Q1033" s="113"/>
      <c r="R1033" s="80"/>
    </row>
    <row r="1034" spans="6:18" s="27" customFormat="1" hidden="1" x14ac:dyDescent="0.2">
      <c r="F1034" s="23"/>
      <c r="G1034" s="23"/>
      <c r="H1034" s="23"/>
      <c r="I1034" s="23"/>
      <c r="J1034" s="113"/>
      <c r="K1034" s="113"/>
      <c r="L1034" s="113"/>
      <c r="M1034" s="113"/>
      <c r="N1034" s="131"/>
      <c r="O1034" s="131"/>
      <c r="P1034" s="131"/>
      <c r="Q1034" s="113"/>
      <c r="R1034" s="80"/>
    </row>
    <row r="1035" spans="6:18" s="27" customFormat="1" hidden="1" x14ac:dyDescent="0.2">
      <c r="F1035" s="23"/>
      <c r="G1035" s="23"/>
      <c r="H1035" s="23"/>
      <c r="I1035" s="23"/>
      <c r="J1035" s="113"/>
      <c r="K1035" s="113"/>
      <c r="L1035" s="113"/>
      <c r="M1035" s="113"/>
      <c r="N1035" s="131"/>
      <c r="O1035" s="131"/>
      <c r="P1035" s="131"/>
      <c r="Q1035" s="113"/>
      <c r="R1035" s="80"/>
    </row>
    <row r="1036" spans="6:18" s="27" customFormat="1" hidden="1" x14ac:dyDescent="0.2">
      <c r="F1036" s="23"/>
      <c r="G1036" s="23"/>
      <c r="H1036" s="23"/>
      <c r="I1036" s="23"/>
      <c r="J1036" s="113"/>
      <c r="K1036" s="113"/>
      <c r="L1036" s="113"/>
      <c r="M1036" s="113"/>
      <c r="N1036" s="131"/>
      <c r="O1036" s="131"/>
      <c r="P1036" s="131"/>
      <c r="Q1036" s="113"/>
      <c r="R1036" s="80"/>
    </row>
    <row r="1037" spans="6:18" s="27" customFormat="1" hidden="1" x14ac:dyDescent="0.2">
      <c r="F1037" s="23"/>
      <c r="G1037" s="23"/>
      <c r="H1037" s="23"/>
      <c r="I1037" s="23"/>
      <c r="J1037" s="113"/>
      <c r="K1037" s="113"/>
      <c r="L1037" s="113"/>
      <c r="M1037" s="113"/>
      <c r="N1037" s="131"/>
      <c r="O1037" s="131"/>
      <c r="P1037" s="131"/>
      <c r="Q1037" s="113"/>
      <c r="R1037" s="80"/>
    </row>
    <row r="1038" spans="6:18" s="27" customFormat="1" hidden="1" x14ac:dyDescent="0.2">
      <c r="F1038" s="23"/>
      <c r="G1038" s="23"/>
      <c r="H1038" s="23"/>
      <c r="I1038" s="23"/>
      <c r="J1038" s="113"/>
      <c r="K1038" s="113"/>
      <c r="L1038" s="113"/>
      <c r="M1038" s="113"/>
      <c r="N1038" s="131"/>
      <c r="O1038" s="131"/>
      <c r="P1038" s="131"/>
      <c r="Q1038" s="113"/>
      <c r="R1038" s="80"/>
    </row>
    <row r="1039" spans="6:18" s="27" customFormat="1" hidden="1" x14ac:dyDescent="0.2">
      <c r="F1039" s="23"/>
      <c r="G1039" s="23"/>
      <c r="H1039" s="23"/>
      <c r="I1039" s="23"/>
      <c r="J1039" s="113"/>
      <c r="K1039" s="113"/>
      <c r="L1039" s="113"/>
      <c r="M1039" s="113"/>
      <c r="N1039" s="131"/>
      <c r="O1039" s="131"/>
      <c r="P1039" s="131"/>
      <c r="Q1039" s="113"/>
      <c r="R1039" s="80"/>
    </row>
    <row r="1040" spans="6:18" s="27" customFormat="1" hidden="1" x14ac:dyDescent="0.2">
      <c r="F1040" s="23"/>
      <c r="G1040" s="23"/>
      <c r="H1040" s="23"/>
      <c r="I1040" s="23"/>
      <c r="J1040" s="113"/>
      <c r="K1040" s="113"/>
      <c r="L1040" s="113"/>
      <c r="M1040" s="113"/>
      <c r="N1040" s="131"/>
      <c r="O1040" s="131"/>
      <c r="P1040" s="131"/>
      <c r="Q1040" s="113"/>
      <c r="R1040" s="80"/>
    </row>
    <row r="1041" spans="6:18" s="27" customFormat="1" hidden="1" x14ac:dyDescent="0.2">
      <c r="F1041" s="23"/>
      <c r="G1041" s="23"/>
      <c r="H1041" s="23"/>
      <c r="I1041" s="23"/>
      <c r="J1041" s="113"/>
      <c r="K1041" s="113"/>
      <c r="L1041" s="113"/>
      <c r="M1041" s="113"/>
      <c r="N1041" s="131"/>
      <c r="O1041" s="131"/>
      <c r="P1041" s="131"/>
      <c r="Q1041" s="113"/>
      <c r="R1041" s="80"/>
    </row>
    <row r="1042" spans="6:18" s="27" customFormat="1" hidden="1" x14ac:dyDescent="0.2">
      <c r="F1042" s="23"/>
      <c r="G1042" s="23"/>
      <c r="H1042" s="23"/>
      <c r="I1042" s="23"/>
      <c r="J1042" s="113"/>
      <c r="K1042" s="113"/>
      <c r="L1042" s="113"/>
      <c r="M1042" s="113"/>
      <c r="N1042" s="131"/>
      <c r="O1042" s="131"/>
      <c r="P1042" s="131"/>
      <c r="Q1042" s="113"/>
      <c r="R1042" s="80"/>
    </row>
    <row r="1043" spans="6:18" s="27" customFormat="1" hidden="1" x14ac:dyDescent="0.2">
      <c r="F1043" s="23"/>
      <c r="G1043" s="23"/>
      <c r="H1043" s="23"/>
      <c r="I1043" s="23"/>
      <c r="J1043" s="113"/>
      <c r="K1043" s="113"/>
      <c r="L1043" s="113"/>
      <c r="M1043" s="113"/>
      <c r="N1043" s="131"/>
      <c r="O1043" s="131"/>
      <c r="P1043" s="131"/>
      <c r="Q1043" s="113"/>
      <c r="R1043" s="80"/>
    </row>
    <row r="1044" spans="6:18" s="27" customFormat="1" hidden="1" x14ac:dyDescent="0.2">
      <c r="F1044" s="23"/>
      <c r="G1044" s="23"/>
      <c r="H1044" s="23"/>
      <c r="I1044" s="23"/>
      <c r="J1044" s="113"/>
      <c r="K1044" s="113"/>
      <c r="L1044" s="113"/>
      <c r="M1044" s="113"/>
      <c r="N1044" s="131"/>
      <c r="O1044" s="131"/>
      <c r="P1044" s="131"/>
      <c r="Q1044" s="113"/>
      <c r="R1044" s="80"/>
    </row>
    <row r="1045" spans="6:18" s="27" customFormat="1" hidden="1" x14ac:dyDescent="0.2">
      <c r="F1045" s="23"/>
      <c r="G1045" s="23"/>
      <c r="H1045" s="23"/>
      <c r="I1045" s="23"/>
      <c r="J1045" s="113"/>
      <c r="K1045" s="113"/>
      <c r="L1045" s="113"/>
      <c r="M1045" s="113"/>
      <c r="N1045" s="131"/>
      <c r="O1045" s="131"/>
      <c r="P1045" s="131"/>
      <c r="Q1045" s="113"/>
      <c r="R1045" s="80"/>
    </row>
    <row r="1046" spans="6:18" s="27" customFormat="1" hidden="1" x14ac:dyDescent="0.2">
      <c r="F1046" s="23"/>
      <c r="G1046" s="23"/>
      <c r="H1046" s="23"/>
      <c r="I1046" s="23"/>
      <c r="J1046" s="113"/>
      <c r="K1046" s="113"/>
      <c r="L1046" s="113"/>
      <c r="M1046" s="113"/>
      <c r="N1046" s="131"/>
      <c r="O1046" s="131"/>
      <c r="P1046" s="131"/>
      <c r="Q1046" s="113"/>
      <c r="R1046" s="80"/>
    </row>
    <row r="1047" spans="6:18" s="27" customFormat="1" hidden="1" x14ac:dyDescent="0.2">
      <c r="F1047" s="23"/>
      <c r="G1047" s="23"/>
      <c r="H1047" s="23"/>
      <c r="I1047" s="23"/>
      <c r="J1047" s="113"/>
      <c r="K1047" s="113"/>
      <c r="L1047" s="113"/>
      <c r="M1047" s="113"/>
      <c r="N1047" s="131"/>
      <c r="O1047" s="131"/>
      <c r="P1047" s="131"/>
      <c r="Q1047" s="113"/>
      <c r="R1047" s="80"/>
    </row>
    <row r="1048" spans="6:18" s="27" customFormat="1" hidden="1" x14ac:dyDescent="0.2">
      <c r="F1048" s="23"/>
      <c r="G1048" s="23"/>
      <c r="H1048" s="23"/>
      <c r="I1048" s="23"/>
      <c r="J1048" s="113"/>
      <c r="K1048" s="113"/>
      <c r="L1048" s="113"/>
      <c r="M1048" s="113"/>
      <c r="N1048" s="131"/>
      <c r="O1048" s="131"/>
      <c r="P1048" s="131"/>
      <c r="Q1048" s="113"/>
      <c r="R1048" s="80"/>
    </row>
    <row r="1049" spans="6:18" s="27" customFormat="1" hidden="1" x14ac:dyDescent="0.2">
      <c r="F1049" s="23"/>
      <c r="G1049" s="23"/>
      <c r="H1049" s="23"/>
      <c r="I1049" s="23"/>
      <c r="J1049" s="113"/>
      <c r="K1049" s="113"/>
      <c r="L1049" s="113"/>
      <c r="M1049" s="113"/>
      <c r="N1049" s="131"/>
      <c r="O1049" s="131"/>
      <c r="P1049" s="131"/>
      <c r="Q1049" s="113"/>
      <c r="R1049" s="80"/>
    </row>
    <row r="1050" spans="6:18" s="27" customFormat="1" hidden="1" x14ac:dyDescent="0.2">
      <c r="F1050" s="23"/>
      <c r="G1050" s="23"/>
      <c r="H1050" s="23"/>
      <c r="I1050" s="23"/>
      <c r="J1050" s="113"/>
      <c r="K1050" s="113"/>
      <c r="L1050" s="113"/>
      <c r="M1050" s="113"/>
      <c r="N1050" s="131"/>
      <c r="O1050" s="131"/>
      <c r="P1050" s="131"/>
      <c r="Q1050" s="113"/>
      <c r="R1050" s="80"/>
    </row>
    <row r="1051" spans="6:18" s="27" customFormat="1" hidden="1" x14ac:dyDescent="0.2">
      <c r="F1051" s="23"/>
      <c r="G1051" s="23"/>
      <c r="H1051" s="23"/>
      <c r="I1051" s="23"/>
      <c r="J1051" s="113"/>
      <c r="K1051" s="113"/>
      <c r="L1051" s="113"/>
      <c r="M1051" s="113"/>
      <c r="N1051" s="131"/>
      <c r="O1051" s="131"/>
      <c r="P1051" s="131"/>
      <c r="Q1051" s="113"/>
      <c r="R1051" s="80"/>
    </row>
    <row r="1052" spans="6:18" s="27" customFormat="1" hidden="1" x14ac:dyDescent="0.2">
      <c r="F1052" s="23"/>
      <c r="G1052" s="23"/>
      <c r="H1052" s="23"/>
      <c r="I1052" s="23"/>
      <c r="J1052" s="113"/>
      <c r="K1052" s="113"/>
      <c r="L1052" s="113"/>
      <c r="M1052" s="113"/>
      <c r="N1052" s="131"/>
      <c r="O1052" s="131"/>
      <c r="P1052" s="131"/>
      <c r="Q1052" s="113"/>
      <c r="R1052" s="80"/>
    </row>
    <row r="1053" spans="6:18" s="27" customFormat="1" hidden="1" x14ac:dyDescent="0.2">
      <c r="F1053" s="23"/>
      <c r="G1053" s="23"/>
      <c r="H1053" s="23"/>
      <c r="I1053" s="23"/>
      <c r="J1053" s="113"/>
      <c r="K1053" s="113"/>
      <c r="L1053" s="113"/>
      <c r="M1053" s="113"/>
      <c r="N1053" s="131"/>
      <c r="O1053" s="131"/>
      <c r="P1053" s="131"/>
      <c r="Q1053" s="113"/>
      <c r="R1053" s="80"/>
    </row>
    <row r="1054" spans="6:18" s="27" customFormat="1" hidden="1" x14ac:dyDescent="0.2">
      <c r="F1054" s="23"/>
      <c r="G1054" s="23"/>
      <c r="H1054" s="23"/>
      <c r="I1054" s="23"/>
      <c r="J1054" s="113"/>
      <c r="K1054" s="113"/>
      <c r="L1054" s="113"/>
      <c r="M1054" s="113"/>
      <c r="N1054" s="131"/>
      <c r="O1054" s="131"/>
      <c r="P1054" s="131"/>
      <c r="Q1054" s="113"/>
      <c r="R1054" s="80"/>
    </row>
    <row r="1055" spans="6:18" s="27" customFormat="1" hidden="1" x14ac:dyDescent="0.2">
      <c r="F1055" s="23"/>
      <c r="G1055" s="23"/>
      <c r="H1055" s="23"/>
      <c r="I1055" s="23"/>
      <c r="J1055" s="113"/>
      <c r="K1055" s="113"/>
      <c r="L1055" s="113"/>
      <c r="M1055" s="113"/>
      <c r="N1055" s="131"/>
      <c r="O1055" s="131"/>
      <c r="P1055" s="131"/>
      <c r="Q1055" s="113"/>
      <c r="R1055" s="80"/>
    </row>
    <row r="1056" spans="6:18" s="27" customFormat="1" hidden="1" x14ac:dyDescent="0.2">
      <c r="F1056" s="23"/>
      <c r="G1056" s="23"/>
      <c r="H1056" s="23"/>
      <c r="I1056" s="23"/>
      <c r="J1056" s="113"/>
      <c r="K1056" s="113"/>
      <c r="L1056" s="113"/>
      <c r="M1056" s="113"/>
      <c r="N1056" s="131"/>
      <c r="O1056" s="131"/>
      <c r="P1056" s="131"/>
      <c r="Q1056" s="113"/>
      <c r="R1056" s="80"/>
    </row>
    <row r="1057" spans="6:18" s="27" customFormat="1" hidden="1" x14ac:dyDescent="0.2">
      <c r="F1057" s="23"/>
      <c r="G1057" s="23"/>
      <c r="H1057" s="23"/>
      <c r="I1057" s="23"/>
      <c r="J1057" s="113"/>
      <c r="K1057" s="113"/>
      <c r="L1057" s="113"/>
      <c r="M1057" s="113"/>
      <c r="N1057" s="131"/>
      <c r="O1057" s="131"/>
      <c r="P1057" s="131"/>
      <c r="Q1057" s="113"/>
      <c r="R1057" s="80"/>
    </row>
    <row r="1058" spans="6:18" s="27" customFormat="1" hidden="1" x14ac:dyDescent="0.2">
      <c r="F1058" s="23"/>
      <c r="G1058" s="23"/>
      <c r="H1058" s="23"/>
      <c r="I1058" s="23"/>
      <c r="J1058" s="113"/>
      <c r="K1058" s="113"/>
      <c r="L1058" s="113"/>
      <c r="M1058" s="113"/>
      <c r="N1058" s="131"/>
      <c r="O1058" s="131"/>
      <c r="P1058" s="131"/>
      <c r="Q1058" s="113"/>
      <c r="R1058" s="80"/>
    </row>
    <row r="1059" spans="6:18" s="27" customFormat="1" hidden="1" x14ac:dyDescent="0.2">
      <c r="F1059" s="23"/>
      <c r="G1059" s="23"/>
      <c r="H1059" s="23"/>
      <c r="I1059" s="23"/>
      <c r="J1059" s="113"/>
      <c r="K1059" s="113"/>
      <c r="L1059" s="113"/>
      <c r="M1059" s="113"/>
      <c r="N1059" s="131"/>
      <c r="O1059" s="131"/>
      <c r="P1059" s="131"/>
      <c r="Q1059" s="113"/>
      <c r="R1059" s="80"/>
    </row>
    <row r="1060" spans="6:18" s="27" customFormat="1" hidden="1" x14ac:dyDescent="0.2">
      <c r="F1060" s="23"/>
      <c r="G1060" s="23"/>
      <c r="H1060" s="23"/>
      <c r="I1060" s="23"/>
      <c r="J1060" s="113"/>
      <c r="K1060" s="113"/>
      <c r="L1060" s="113"/>
      <c r="M1060" s="113"/>
      <c r="N1060" s="131"/>
      <c r="O1060" s="131"/>
      <c r="P1060" s="131"/>
      <c r="Q1060" s="113"/>
      <c r="R1060" s="80"/>
    </row>
    <row r="1061" spans="6:18" s="27" customFormat="1" hidden="1" x14ac:dyDescent="0.2">
      <c r="F1061" s="23"/>
      <c r="G1061" s="23"/>
      <c r="H1061" s="23"/>
      <c r="I1061" s="23"/>
      <c r="J1061" s="113"/>
      <c r="K1061" s="113"/>
      <c r="L1061" s="113"/>
      <c r="M1061" s="113"/>
      <c r="N1061" s="131"/>
      <c r="O1061" s="131"/>
      <c r="P1061" s="131"/>
      <c r="Q1061" s="113"/>
      <c r="R1061" s="80"/>
    </row>
    <row r="1062" spans="6:18" s="27" customFormat="1" hidden="1" x14ac:dyDescent="0.2">
      <c r="F1062" s="23"/>
      <c r="G1062" s="23"/>
      <c r="H1062" s="23"/>
      <c r="I1062" s="23"/>
      <c r="J1062" s="113"/>
      <c r="K1062" s="113"/>
      <c r="L1062" s="113"/>
      <c r="M1062" s="113"/>
      <c r="N1062" s="131"/>
      <c r="O1062" s="131"/>
      <c r="P1062" s="131"/>
      <c r="Q1062" s="113"/>
      <c r="R1062" s="80"/>
    </row>
    <row r="1063" spans="6:18" s="27" customFormat="1" hidden="1" x14ac:dyDescent="0.2">
      <c r="F1063" s="23"/>
      <c r="G1063" s="23"/>
      <c r="H1063" s="23"/>
      <c r="I1063" s="23"/>
      <c r="J1063" s="113"/>
      <c r="K1063" s="113"/>
      <c r="L1063" s="113"/>
      <c r="M1063" s="113"/>
      <c r="N1063" s="131"/>
      <c r="O1063" s="131"/>
      <c r="P1063" s="131"/>
      <c r="Q1063" s="113"/>
      <c r="R1063" s="80"/>
    </row>
    <row r="1064" spans="6:18" s="27" customFormat="1" hidden="1" x14ac:dyDescent="0.2">
      <c r="F1064" s="23"/>
      <c r="G1064" s="23"/>
      <c r="H1064" s="23"/>
      <c r="I1064" s="23"/>
      <c r="J1064" s="113"/>
      <c r="K1064" s="113"/>
      <c r="L1064" s="113"/>
      <c r="M1064" s="113"/>
      <c r="N1064" s="131"/>
      <c r="O1064" s="131"/>
      <c r="P1064" s="131"/>
      <c r="Q1064" s="113"/>
      <c r="R1064" s="80"/>
    </row>
    <row r="1065" spans="6:18" s="27" customFormat="1" hidden="1" x14ac:dyDescent="0.2">
      <c r="F1065" s="23"/>
      <c r="G1065" s="23"/>
      <c r="H1065" s="23"/>
      <c r="I1065" s="23"/>
      <c r="J1065" s="113"/>
      <c r="K1065" s="113"/>
      <c r="L1065" s="113"/>
      <c r="M1065" s="113"/>
      <c r="N1065" s="131"/>
      <c r="O1065" s="131"/>
      <c r="P1065" s="131"/>
      <c r="Q1065" s="113"/>
      <c r="R1065" s="80"/>
    </row>
    <row r="1066" spans="6:18" s="27" customFormat="1" hidden="1" x14ac:dyDescent="0.2">
      <c r="F1066" s="23"/>
      <c r="G1066" s="23"/>
      <c r="H1066" s="23"/>
      <c r="I1066" s="23"/>
      <c r="J1066" s="113"/>
      <c r="K1066" s="113"/>
      <c r="L1066" s="113"/>
      <c r="M1066" s="113"/>
      <c r="N1066" s="131"/>
      <c r="O1066" s="131"/>
      <c r="P1066" s="131"/>
      <c r="Q1066" s="113"/>
      <c r="R1066" s="80"/>
    </row>
    <row r="1067" spans="6:18" s="27" customFormat="1" hidden="1" x14ac:dyDescent="0.2">
      <c r="F1067" s="23"/>
      <c r="G1067" s="23"/>
      <c r="H1067" s="23"/>
      <c r="I1067" s="23"/>
      <c r="J1067" s="113"/>
      <c r="K1067" s="113"/>
      <c r="L1067" s="113"/>
      <c r="M1067" s="113"/>
      <c r="N1067" s="131"/>
      <c r="O1067" s="131"/>
      <c r="P1067" s="131"/>
      <c r="Q1067" s="113"/>
      <c r="R1067" s="80"/>
    </row>
    <row r="1068" spans="6:18" s="27" customFormat="1" hidden="1" x14ac:dyDescent="0.2">
      <c r="F1068" s="23"/>
      <c r="G1068" s="23"/>
      <c r="H1068" s="23"/>
      <c r="I1068" s="23"/>
      <c r="J1068" s="113"/>
      <c r="K1068" s="113"/>
      <c r="L1068" s="113"/>
      <c r="M1068" s="113"/>
      <c r="N1068" s="131"/>
      <c r="O1068" s="131"/>
      <c r="P1068" s="131"/>
      <c r="Q1068" s="113"/>
      <c r="R1068" s="80"/>
    </row>
    <row r="1069" spans="6:18" s="27" customFormat="1" hidden="1" x14ac:dyDescent="0.2">
      <c r="F1069" s="23"/>
      <c r="G1069" s="23"/>
      <c r="H1069" s="23"/>
      <c r="I1069" s="23"/>
      <c r="J1069" s="113"/>
      <c r="K1069" s="113"/>
      <c r="L1069" s="113"/>
      <c r="M1069" s="113"/>
      <c r="N1069" s="131"/>
      <c r="O1069" s="131"/>
      <c r="P1069" s="131"/>
      <c r="Q1069" s="113"/>
      <c r="R1069" s="80"/>
    </row>
    <row r="1070" spans="6:18" s="27" customFormat="1" hidden="1" x14ac:dyDescent="0.2">
      <c r="F1070" s="23"/>
      <c r="G1070" s="23"/>
      <c r="H1070" s="23"/>
      <c r="I1070" s="23"/>
      <c r="J1070" s="113"/>
      <c r="K1070" s="113"/>
      <c r="L1070" s="113"/>
      <c r="M1070" s="113"/>
      <c r="N1070" s="131"/>
      <c r="O1070" s="131"/>
      <c r="P1070" s="131"/>
      <c r="Q1070" s="113"/>
      <c r="R1070" s="80"/>
    </row>
    <row r="1071" spans="6:18" s="27" customFormat="1" hidden="1" x14ac:dyDescent="0.2">
      <c r="F1071" s="23"/>
      <c r="G1071" s="23"/>
      <c r="H1071" s="23"/>
      <c r="I1071" s="23"/>
      <c r="J1071" s="113"/>
      <c r="K1071" s="113"/>
      <c r="L1071" s="113"/>
      <c r="M1071" s="113"/>
      <c r="N1071" s="131"/>
      <c r="O1071" s="131"/>
      <c r="P1071" s="131"/>
      <c r="Q1071" s="113"/>
      <c r="R1071" s="80"/>
    </row>
    <row r="1072" spans="6:18" s="27" customFormat="1" hidden="1" x14ac:dyDescent="0.2">
      <c r="F1072" s="23"/>
      <c r="G1072" s="23"/>
      <c r="H1072" s="23"/>
      <c r="I1072" s="23"/>
      <c r="J1072" s="113"/>
      <c r="K1072" s="113"/>
      <c r="L1072" s="113"/>
      <c r="M1072" s="113"/>
      <c r="N1072" s="131"/>
      <c r="O1072" s="131"/>
      <c r="P1072" s="131"/>
      <c r="Q1072" s="113"/>
      <c r="R1072" s="80"/>
    </row>
    <row r="1073" spans="6:18" s="27" customFormat="1" hidden="1" x14ac:dyDescent="0.2">
      <c r="F1073" s="23"/>
      <c r="G1073" s="23"/>
      <c r="H1073" s="23"/>
      <c r="I1073" s="23"/>
      <c r="J1073" s="113"/>
      <c r="K1073" s="113"/>
      <c r="L1073" s="113"/>
      <c r="M1073" s="113"/>
      <c r="N1073" s="131"/>
      <c r="O1073" s="131"/>
      <c r="P1073" s="131"/>
      <c r="Q1073" s="113"/>
      <c r="R1073" s="80"/>
    </row>
    <row r="1074" spans="6:18" s="27" customFormat="1" hidden="1" x14ac:dyDescent="0.2">
      <c r="F1074" s="23"/>
      <c r="G1074" s="23"/>
      <c r="H1074" s="23"/>
      <c r="I1074" s="23"/>
      <c r="J1074" s="113"/>
      <c r="K1074" s="113"/>
      <c r="L1074" s="113"/>
      <c r="M1074" s="113"/>
      <c r="N1074" s="131"/>
      <c r="O1074" s="131"/>
      <c r="P1074" s="131"/>
      <c r="Q1074" s="113"/>
      <c r="R1074" s="80"/>
    </row>
    <row r="1075" spans="6:18" s="27" customFormat="1" hidden="1" x14ac:dyDescent="0.2">
      <c r="F1075" s="23"/>
      <c r="G1075" s="23"/>
      <c r="H1075" s="23"/>
      <c r="I1075" s="23"/>
      <c r="J1075" s="113"/>
      <c r="K1075" s="113"/>
      <c r="L1075" s="113"/>
      <c r="M1075" s="113"/>
      <c r="N1075" s="131"/>
      <c r="O1075" s="131"/>
      <c r="P1075" s="131"/>
      <c r="Q1075" s="113"/>
      <c r="R1075" s="80"/>
    </row>
    <row r="1076" spans="6:18" s="27" customFormat="1" hidden="1" x14ac:dyDescent="0.2">
      <c r="F1076" s="23"/>
      <c r="G1076" s="23"/>
      <c r="H1076" s="23"/>
      <c r="I1076" s="23"/>
      <c r="J1076" s="113"/>
      <c r="K1076" s="113"/>
      <c r="L1076" s="113"/>
      <c r="M1076" s="113"/>
      <c r="N1076" s="131"/>
      <c r="O1076" s="131"/>
      <c r="P1076" s="131"/>
      <c r="Q1076" s="113"/>
      <c r="R1076" s="80"/>
    </row>
    <row r="1077" spans="6:18" s="27" customFormat="1" hidden="1" x14ac:dyDescent="0.2">
      <c r="F1077" s="23"/>
      <c r="G1077" s="23"/>
      <c r="H1077" s="23"/>
      <c r="I1077" s="23"/>
      <c r="J1077" s="113"/>
      <c r="K1077" s="113"/>
      <c r="L1077" s="113"/>
      <c r="M1077" s="113"/>
      <c r="N1077" s="131"/>
      <c r="O1077" s="131"/>
      <c r="P1077" s="131"/>
      <c r="Q1077" s="113"/>
      <c r="R1077" s="80"/>
    </row>
    <row r="1078" spans="6:18" s="27" customFormat="1" hidden="1" x14ac:dyDescent="0.2">
      <c r="F1078" s="23"/>
      <c r="G1078" s="23"/>
      <c r="H1078" s="23"/>
      <c r="I1078" s="23"/>
      <c r="J1078" s="113"/>
      <c r="K1078" s="113"/>
      <c r="L1078" s="113"/>
      <c r="M1078" s="113"/>
      <c r="N1078" s="131"/>
      <c r="O1078" s="131"/>
      <c r="P1078" s="131"/>
      <c r="Q1078" s="113"/>
      <c r="R1078" s="80"/>
    </row>
    <row r="1079" spans="6:18" s="27" customFormat="1" hidden="1" x14ac:dyDescent="0.2">
      <c r="F1079" s="23"/>
      <c r="G1079" s="23"/>
      <c r="H1079" s="23"/>
      <c r="I1079" s="23"/>
      <c r="J1079" s="113"/>
      <c r="K1079" s="113"/>
      <c r="L1079" s="113"/>
      <c r="M1079" s="113"/>
      <c r="N1079" s="131"/>
      <c r="O1079" s="131"/>
      <c r="P1079" s="131"/>
      <c r="Q1079" s="113"/>
      <c r="R1079" s="80"/>
    </row>
    <row r="1080" spans="6:18" s="27" customFormat="1" hidden="1" x14ac:dyDescent="0.2">
      <c r="F1080" s="23"/>
      <c r="G1080" s="23"/>
      <c r="H1080" s="23"/>
      <c r="I1080" s="23"/>
      <c r="J1080" s="113"/>
      <c r="K1080" s="113"/>
      <c r="L1080" s="113"/>
      <c r="M1080" s="113"/>
      <c r="N1080" s="131"/>
      <c r="O1080" s="131"/>
      <c r="P1080" s="131"/>
      <c r="Q1080" s="113"/>
      <c r="R1080" s="80"/>
    </row>
    <row r="1081" spans="6:18" s="27" customFormat="1" hidden="1" x14ac:dyDescent="0.2">
      <c r="F1081" s="23"/>
      <c r="G1081" s="23"/>
      <c r="H1081" s="23"/>
      <c r="I1081" s="23"/>
      <c r="J1081" s="113"/>
      <c r="K1081" s="113"/>
      <c r="L1081" s="113"/>
      <c r="M1081" s="113"/>
      <c r="N1081" s="131"/>
      <c r="O1081" s="131"/>
      <c r="P1081" s="131"/>
      <c r="Q1081" s="113"/>
      <c r="R1081" s="80"/>
    </row>
    <row r="1082" spans="6:18" s="27" customFormat="1" hidden="1" x14ac:dyDescent="0.2">
      <c r="F1082" s="23"/>
      <c r="G1082" s="23"/>
      <c r="H1082" s="23"/>
      <c r="I1082" s="23"/>
      <c r="J1082" s="113"/>
      <c r="K1082" s="113"/>
      <c r="L1082" s="113"/>
      <c r="M1082" s="113"/>
      <c r="N1082" s="131"/>
      <c r="O1082" s="131"/>
      <c r="P1082" s="131"/>
      <c r="Q1082" s="113"/>
      <c r="R1082" s="80"/>
    </row>
    <row r="1083" spans="6:18" s="27" customFormat="1" hidden="1" x14ac:dyDescent="0.2">
      <c r="F1083" s="23"/>
      <c r="G1083" s="23"/>
      <c r="H1083" s="23"/>
      <c r="I1083" s="23"/>
      <c r="J1083" s="113"/>
      <c r="K1083" s="113"/>
      <c r="L1083" s="113"/>
      <c r="M1083" s="113"/>
      <c r="N1083" s="131"/>
      <c r="O1083" s="131"/>
      <c r="P1083" s="131"/>
      <c r="Q1083" s="113"/>
      <c r="R1083" s="80"/>
    </row>
    <row r="1084" spans="6:18" s="27" customFormat="1" hidden="1" x14ac:dyDescent="0.2">
      <c r="F1084" s="23"/>
      <c r="G1084" s="23"/>
      <c r="H1084" s="23"/>
      <c r="I1084" s="23"/>
      <c r="J1084" s="113"/>
      <c r="K1084" s="113"/>
      <c r="L1084" s="113"/>
      <c r="M1084" s="113"/>
      <c r="N1084" s="131"/>
      <c r="O1084" s="131"/>
      <c r="P1084" s="131"/>
      <c r="Q1084" s="113"/>
      <c r="R1084" s="80"/>
    </row>
    <row r="1085" spans="6:18" s="27" customFormat="1" hidden="1" x14ac:dyDescent="0.2">
      <c r="F1085" s="23"/>
      <c r="G1085" s="23"/>
      <c r="H1085" s="23"/>
      <c r="I1085" s="23"/>
      <c r="J1085" s="113"/>
      <c r="K1085" s="113"/>
      <c r="L1085" s="113"/>
      <c r="M1085" s="113"/>
      <c r="N1085" s="131"/>
      <c r="O1085" s="131"/>
      <c r="P1085" s="131"/>
      <c r="Q1085" s="113"/>
      <c r="R1085" s="80"/>
    </row>
    <row r="1086" spans="6:18" s="27" customFormat="1" hidden="1" x14ac:dyDescent="0.2">
      <c r="F1086" s="23"/>
      <c r="G1086" s="23"/>
      <c r="H1086" s="23"/>
      <c r="I1086" s="23"/>
      <c r="J1086" s="113"/>
      <c r="K1086" s="113"/>
      <c r="L1086" s="113"/>
      <c r="M1086" s="113"/>
      <c r="N1086" s="131"/>
      <c r="O1086" s="131"/>
      <c r="P1086" s="131"/>
      <c r="Q1086" s="113"/>
      <c r="R1086" s="80"/>
    </row>
    <row r="1087" spans="6:18" s="27" customFormat="1" hidden="1" x14ac:dyDescent="0.2">
      <c r="F1087" s="23"/>
      <c r="G1087" s="23"/>
      <c r="H1087" s="23"/>
      <c r="I1087" s="23"/>
      <c r="J1087" s="113"/>
      <c r="K1087" s="113"/>
      <c r="L1087" s="113"/>
      <c r="M1087" s="113"/>
      <c r="N1087" s="131"/>
      <c r="O1087" s="131"/>
      <c r="P1087" s="131"/>
      <c r="Q1087" s="113"/>
      <c r="R1087" s="80"/>
    </row>
    <row r="1088" spans="6:18" s="27" customFormat="1" hidden="1" x14ac:dyDescent="0.2">
      <c r="F1088" s="23"/>
      <c r="G1088" s="23"/>
      <c r="H1088" s="23"/>
      <c r="I1088" s="23"/>
      <c r="J1088" s="113"/>
      <c r="K1088" s="113"/>
      <c r="L1088" s="113"/>
      <c r="M1088" s="113"/>
      <c r="N1088" s="131"/>
      <c r="O1088" s="131"/>
      <c r="P1088" s="131"/>
      <c r="Q1088" s="113"/>
      <c r="R1088" s="80"/>
    </row>
    <row r="1089" spans="6:18" s="27" customFormat="1" hidden="1" x14ac:dyDescent="0.2">
      <c r="F1089" s="23"/>
      <c r="G1089" s="23"/>
      <c r="H1089" s="23"/>
      <c r="I1089" s="23"/>
      <c r="J1089" s="113"/>
      <c r="K1089" s="113"/>
      <c r="L1089" s="113"/>
      <c r="M1089" s="113"/>
      <c r="N1089" s="131"/>
      <c r="O1089" s="131"/>
      <c r="P1089" s="131"/>
      <c r="Q1089" s="113"/>
      <c r="R1089" s="80"/>
    </row>
    <row r="1090" spans="6:18" s="27" customFormat="1" hidden="1" x14ac:dyDescent="0.2">
      <c r="F1090" s="23"/>
      <c r="G1090" s="23"/>
      <c r="H1090" s="23"/>
      <c r="I1090" s="23"/>
      <c r="J1090" s="113"/>
      <c r="K1090" s="113"/>
      <c r="L1090" s="113"/>
      <c r="M1090" s="113"/>
      <c r="N1090" s="131"/>
      <c r="O1090" s="131"/>
      <c r="P1090" s="131"/>
      <c r="Q1090" s="113"/>
      <c r="R1090" s="80"/>
    </row>
    <row r="1091" spans="6:18" s="27" customFormat="1" hidden="1" x14ac:dyDescent="0.2">
      <c r="F1091" s="23"/>
      <c r="G1091" s="23"/>
      <c r="H1091" s="23"/>
      <c r="I1091" s="23"/>
      <c r="J1091" s="113"/>
      <c r="K1091" s="113"/>
      <c r="L1091" s="113"/>
      <c r="M1091" s="113"/>
      <c r="N1091" s="131"/>
      <c r="O1091" s="131"/>
      <c r="P1091" s="131"/>
      <c r="Q1091" s="113"/>
      <c r="R1091" s="80"/>
    </row>
    <row r="1092" spans="6:18" s="27" customFormat="1" hidden="1" x14ac:dyDescent="0.2">
      <c r="F1092" s="23"/>
      <c r="G1092" s="23"/>
      <c r="H1092" s="23"/>
      <c r="I1092" s="23"/>
      <c r="J1092" s="113"/>
      <c r="K1092" s="113"/>
      <c r="L1092" s="113"/>
      <c r="M1092" s="113"/>
      <c r="N1092" s="131"/>
      <c r="O1092" s="131"/>
      <c r="P1092" s="131"/>
      <c r="Q1092" s="113"/>
      <c r="R1092" s="80"/>
    </row>
    <row r="1093" spans="6:18" s="27" customFormat="1" hidden="1" x14ac:dyDescent="0.2">
      <c r="F1093" s="23"/>
      <c r="G1093" s="23"/>
      <c r="H1093" s="23"/>
      <c r="I1093" s="23"/>
      <c r="J1093" s="113"/>
      <c r="K1093" s="113"/>
      <c r="L1093" s="113"/>
      <c r="M1093" s="113"/>
      <c r="N1093" s="131"/>
      <c r="O1093" s="131"/>
      <c r="P1093" s="131"/>
      <c r="Q1093" s="113"/>
      <c r="R1093" s="80"/>
    </row>
    <row r="1094" spans="6:18" s="27" customFormat="1" hidden="1" x14ac:dyDescent="0.2">
      <c r="F1094" s="23"/>
      <c r="G1094" s="23"/>
      <c r="H1094" s="23"/>
      <c r="I1094" s="23"/>
      <c r="J1094" s="113"/>
      <c r="K1094" s="113"/>
      <c r="L1094" s="113"/>
      <c r="M1094" s="113"/>
      <c r="N1094" s="131"/>
      <c r="O1094" s="131"/>
      <c r="P1094" s="131"/>
      <c r="Q1094" s="113"/>
      <c r="R1094" s="80"/>
    </row>
    <row r="1095" spans="6:18" s="27" customFormat="1" hidden="1" x14ac:dyDescent="0.2">
      <c r="F1095" s="23"/>
      <c r="G1095" s="23"/>
      <c r="H1095" s="23"/>
      <c r="I1095" s="23"/>
      <c r="J1095" s="113"/>
      <c r="K1095" s="113"/>
      <c r="L1095" s="113"/>
      <c r="M1095" s="113"/>
      <c r="N1095" s="131"/>
      <c r="O1095" s="131"/>
      <c r="P1095" s="131"/>
      <c r="Q1095" s="113"/>
      <c r="R1095" s="80"/>
    </row>
    <row r="1096" spans="6:18" s="27" customFormat="1" hidden="1" x14ac:dyDescent="0.2">
      <c r="F1096" s="23"/>
      <c r="G1096" s="23"/>
      <c r="H1096" s="23"/>
      <c r="I1096" s="23"/>
      <c r="J1096" s="113"/>
      <c r="K1096" s="113"/>
      <c r="L1096" s="113"/>
      <c r="M1096" s="113"/>
      <c r="N1096" s="131"/>
      <c r="O1096" s="131"/>
      <c r="P1096" s="131"/>
      <c r="Q1096" s="113"/>
      <c r="R1096" s="80"/>
    </row>
    <row r="1097" spans="6:18" s="27" customFormat="1" hidden="1" x14ac:dyDescent="0.2">
      <c r="F1097" s="23"/>
      <c r="G1097" s="23"/>
      <c r="H1097" s="23"/>
      <c r="I1097" s="23"/>
      <c r="J1097" s="113"/>
      <c r="K1097" s="113"/>
      <c r="L1097" s="113"/>
      <c r="M1097" s="113"/>
      <c r="N1097" s="131"/>
      <c r="O1097" s="131"/>
      <c r="P1097" s="131"/>
      <c r="Q1097" s="113"/>
      <c r="R1097" s="80"/>
    </row>
    <row r="1098" spans="6:18" s="27" customFormat="1" hidden="1" x14ac:dyDescent="0.2">
      <c r="F1098" s="23"/>
      <c r="G1098" s="23"/>
      <c r="H1098" s="23"/>
      <c r="I1098" s="23"/>
      <c r="J1098" s="113"/>
      <c r="K1098" s="113"/>
      <c r="L1098" s="113"/>
      <c r="M1098" s="113"/>
      <c r="N1098" s="131"/>
      <c r="O1098" s="131"/>
      <c r="P1098" s="131"/>
      <c r="Q1098" s="113"/>
      <c r="R1098" s="80"/>
    </row>
    <row r="1099" spans="6:18" s="27" customFormat="1" hidden="1" x14ac:dyDescent="0.2">
      <c r="F1099" s="23"/>
      <c r="G1099" s="23"/>
      <c r="H1099" s="23"/>
      <c r="I1099" s="23"/>
      <c r="J1099" s="113"/>
      <c r="K1099" s="113"/>
      <c r="L1099" s="113"/>
      <c r="M1099" s="113"/>
      <c r="N1099" s="131"/>
      <c r="O1099" s="131"/>
      <c r="P1099" s="131"/>
      <c r="Q1099" s="113"/>
      <c r="R1099" s="80"/>
    </row>
    <row r="1100" spans="6:18" s="27" customFormat="1" hidden="1" x14ac:dyDescent="0.2">
      <c r="F1100" s="23"/>
      <c r="G1100" s="23"/>
      <c r="H1100" s="23"/>
      <c r="I1100" s="23"/>
      <c r="J1100" s="113"/>
      <c r="K1100" s="113"/>
      <c r="L1100" s="113"/>
      <c r="M1100" s="113"/>
      <c r="N1100" s="131"/>
      <c r="O1100" s="131"/>
      <c r="P1100" s="131"/>
      <c r="Q1100" s="113"/>
      <c r="R1100" s="80"/>
    </row>
    <row r="1101" spans="6:18" s="27" customFormat="1" hidden="1" x14ac:dyDescent="0.2">
      <c r="F1101" s="23"/>
      <c r="G1101" s="23"/>
      <c r="H1101" s="23"/>
      <c r="I1101" s="23"/>
      <c r="J1101" s="113"/>
      <c r="K1101" s="113"/>
      <c r="L1101" s="113"/>
      <c r="M1101" s="113"/>
      <c r="N1101" s="131"/>
      <c r="O1101" s="131"/>
      <c r="P1101" s="131"/>
      <c r="Q1101" s="113"/>
      <c r="R1101" s="80"/>
    </row>
    <row r="1102" spans="6:18" s="27" customFormat="1" hidden="1" x14ac:dyDescent="0.2">
      <c r="F1102" s="23"/>
      <c r="G1102" s="23"/>
      <c r="H1102" s="23"/>
      <c r="I1102" s="23"/>
      <c r="J1102" s="113"/>
      <c r="K1102" s="113"/>
      <c r="L1102" s="113"/>
      <c r="M1102" s="113"/>
      <c r="N1102" s="131"/>
      <c r="O1102" s="131"/>
      <c r="P1102" s="131"/>
      <c r="Q1102" s="113"/>
      <c r="R1102" s="80"/>
    </row>
    <row r="1103" spans="6:18" s="27" customFormat="1" hidden="1" x14ac:dyDescent="0.2">
      <c r="F1103" s="23"/>
      <c r="G1103" s="23"/>
      <c r="H1103" s="23"/>
      <c r="I1103" s="23"/>
      <c r="J1103" s="113"/>
      <c r="K1103" s="113"/>
      <c r="L1103" s="113"/>
      <c r="M1103" s="113"/>
      <c r="N1103" s="131"/>
      <c r="O1103" s="131"/>
      <c r="P1103" s="131"/>
      <c r="Q1103" s="113"/>
      <c r="R1103" s="80"/>
    </row>
    <row r="1104" spans="6:18" s="27" customFormat="1" hidden="1" x14ac:dyDescent="0.2">
      <c r="F1104" s="23"/>
      <c r="G1104" s="23"/>
      <c r="H1104" s="23"/>
      <c r="I1104" s="23"/>
      <c r="J1104" s="113"/>
      <c r="K1104" s="113"/>
      <c r="L1104" s="113"/>
      <c r="M1104" s="113"/>
      <c r="N1104" s="131"/>
      <c r="O1104" s="131"/>
      <c r="P1104" s="131"/>
      <c r="Q1104" s="113"/>
      <c r="R1104" s="80"/>
    </row>
    <row r="1105" spans="6:18" s="27" customFormat="1" hidden="1" x14ac:dyDescent="0.2">
      <c r="F1105" s="23"/>
      <c r="G1105" s="23"/>
      <c r="H1105" s="23"/>
      <c r="I1105" s="23"/>
      <c r="J1105" s="113"/>
      <c r="K1105" s="113"/>
      <c r="L1105" s="113"/>
      <c r="M1105" s="113"/>
      <c r="N1105" s="131"/>
      <c r="O1105" s="131"/>
      <c r="P1105" s="131"/>
      <c r="Q1105" s="113"/>
      <c r="R1105" s="80"/>
    </row>
    <row r="1106" spans="6:18" s="27" customFormat="1" hidden="1" x14ac:dyDescent="0.2">
      <c r="F1106" s="23"/>
      <c r="G1106" s="23"/>
      <c r="H1106" s="23"/>
      <c r="I1106" s="23"/>
      <c r="J1106" s="113"/>
      <c r="K1106" s="113"/>
      <c r="L1106" s="113"/>
      <c r="M1106" s="113"/>
      <c r="N1106" s="131"/>
      <c r="O1106" s="131"/>
      <c r="P1106" s="131"/>
      <c r="Q1106" s="113"/>
      <c r="R1106" s="80"/>
    </row>
    <row r="1107" spans="6:18" s="27" customFormat="1" hidden="1" x14ac:dyDescent="0.2">
      <c r="F1107" s="23"/>
      <c r="G1107" s="23"/>
      <c r="H1107" s="23"/>
      <c r="I1107" s="23"/>
      <c r="J1107" s="113"/>
      <c r="K1107" s="113"/>
      <c r="L1107" s="113"/>
      <c r="M1107" s="113"/>
      <c r="N1107" s="131"/>
      <c r="O1107" s="131"/>
      <c r="P1107" s="131"/>
      <c r="Q1107" s="113"/>
      <c r="R1107" s="80"/>
    </row>
    <row r="1108" spans="6:18" s="27" customFormat="1" hidden="1" x14ac:dyDescent="0.2">
      <c r="F1108" s="23"/>
      <c r="G1108" s="23"/>
      <c r="H1108" s="23"/>
      <c r="I1108" s="23"/>
      <c r="J1108" s="113"/>
      <c r="K1108" s="113"/>
      <c r="L1108" s="113"/>
      <c r="M1108" s="113"/>
      <c r="N1108" s="131"/>
      <c r="O1108" s="131"/>
      <c r="P1108" s="131"/>
      <c r="Q1108" s="113"/>
      <c r="R1108" s="80"/>
    </row>
    <row r="1109" spans="6:18" s="27" customFormat="1" hidden="1" x14ac:dyDescent="0.2">
      <c r="F1109" s="23"/>
      <c r="G1109" s="23"/>
      <c r="H1109" s="23"/>
      <c r="I1109" s="23"/>
      <c r="J1109" s="113"/>
      <c r="K1109" s="113"/>
      <c r="L1109" s="113"/>
      <c r="M1109" s="113"/>
      <c r="N1109" s="131"/>
      <c r="O1109" s="131"/>
      <c r="P1109" s="131"/>
      <c r="Q1109" s="113"/>
      <c r="R1109" s="80"/>
    </row>
    <row r="1110" spans="6:18" s="27" customFormat="1" hidden="1" x14ac:dyDescent="0.2">
      <c r="F1110" s="23"/>
      <c r="G1110" s="23"/>
      <c r="H1110" s="23"/>
      <c r="I1110" s="23"/>
      <c r="J1110" s="113"/>
      <c r="K1110" s="113"/>
      <c r="L1110" s="113"/>
      <c r="M1110" s="113"/>
      <c r="N1110" s="131"/>
      <c r="O1110" s="131"/>
      <c r="P1110" s="131"/>
      <c r="Q1110" s="113"/>
      <c r="R1110" s="80"/>
    </row>
    <row r="1111" spans="6:18" s="27" customFormat="1" hidden="1" x14ac:dyDescent="0.2">
      <c r="F1111" s="23"/>
      <c r="G1111" s="23"/>
      <c r="H1111" s="23"/>
      <c r="I1111" s="23"/>
      <c r="J1111" s="113"/>
      <c r="K1111" s="113"/>
      <c r="L1111" s="113"/>
      <c r="M1111" s="113"/>
      <c r="N1111" s="131"/>
      <c r="O1111" s="131"/>
      <c r="P1111" s="131"/>
      <c r="Q1111" s="113"/>
      <c r="R1111" s="80"/>
    </row>
    <row r="1112" spans="6:18" s="27" customFormat="1" hidden="1" x14ac:dyDescent="0.2">
      <c r="F1112" s="23"/>
      <c r="G1112" s="23"/>
      <c r="H1112" s="23"/>
      <c r="I1112" s="23"/>
      <c r="J1112" s="113"/>
      <c r="K1112" s="113"/>
      <c r="L1112" s="113"/>
      <c r="M1112" s="113"/>
      <c r="N1112" s="131"/>
      <c r="O1112" s="131"/>
      <c r="P1112" s="131"/>
      <c r="Q1112" s="113"/>
      <c r="R1112" s="80"/>
    </row>
    <row r="1113" spans="6:18" s="27" customFormat="1" hidden="1" x14ac:dyDescent="0.2">
      <c r="F1113" s="23"/>
      <c r="G1113" s="23"/>
      <c r="H1113" s="23"/>
      <c r="I1113" s="23"/>
      <c r="J1113" s="113"/>
      <c r="K1113" s="113"/>
      <c r="L1113" s="113"/>
      <c r="M1113" s="113"/>
      <c r="N1113" s="131"/>
      <c r="O1113" s="131"/>
      <c r="P1113" s="131"/>
      <c r="Q1113" s="113"/>
      <c r="R1113" s="80"/>
    </row>
    <row r="1114" spans="6:18" s="27" customFormat="1" hidden="1" x14ac:dyDescent="0.2">
      <c r="F1114" s="23"/>
      <c r="G1114" s="23"/>
      <c r="H1114" s="23"/>
      <c r="I1114" s="23"/>
      <c r="J1114" s="113"/>
      <c r="K1114" s="113"/>
      <c r="L1114" s="113"/>
      <c r="M1114" s="113"/>
      <c r="N1114" s="131"/>
      <c r="O1114" s="131"/>
      <c r="P1114" s="131"/>
      <c r="Q1114" s="113"/>
      <c r="R1114" s="80"/>
    </row>
    <row r="1115" spans="6:18" s="27" customFormat="1" hidden="1" x14ac:dyDescent="0.2">
      <c r="F1115" s="23"/>
      <c r="G1115" s="23"/>
      <c r="H1115" s="23"/>
      <c r="I1115" s="23"/>
      <c r="J1115" s="113"/>
      <c r="K1115" s="113"/>
      <c r="L1115" s="113"/>
      <c r="M1115" s="113"/>
      <c r="N1115" s="131"/>
      <c r="O1115" s="131"/>
      <c r="P1115" s="131"/>
      <c r="Q1115" s="113"/>
      <c r="R1115" s="80"/>
    </row>
    <row r="1116" spans="6:18" s="27" customFormat="1" hidden="1" x14ac:dyDescent="0.2">
      <c r="F1116" s="23"/>
      <c r="G1116" s="23"/>
      <c r="H1116" s="23"/>
      <c r="I1116" s="23"/>
      <c r="J1116" s="113"/>
      <c r="K1116" s="113"/>
      <c r="L1116" s="113"/>
      <c r="M1116" s="113"/>
      <c r="N1116" s="131"/>
      <c r="O1116" s="131"/>
      <c r="P1116" s="131"/>
      <c r="Q1116" s="113"/>
      <c r="R1116" s="80"/>
    </row>
    <row r="1117" spans="6:18" s="27" customFormat="1" hidden="1" x14ac:dyDescent="0.2">
      <c r="F1117" s="23"/>
      <c r="G1117" s="23"/>
      <c r="H1117" s="23"/>
      <c r="I1117" s="23"/>
      <c r="J1117" s="113"/>
      <c r="K1117" s="113"/>
      <c r="L1117" s="113"/>
      <c r="M1117" s="113"/>
      <c r="N1117" s="131"/>
      <c r="O1117" s="131"/>
      <c r="P1117" s="131"/>
      <c r="Q1117" s="113"/>
      <c r="R1117" s="80"/>
    </row>
    <row r="1118" spans="6:18" s="27" customFormat="1" hidden="1" x14ac:dyDescent="0.2">
      <c r="F1118" s="23"/>
      <c r="G1118" s="23"/>
      <c r="H1118" s="23"/>
      <c r="I1118" s="23"/>
      <c r="J1118" s="113"/>
      <c r="K1118" s="113"/>
      <c r="L1118" s="113"/>
      <c r="M1118" s="113"/>
      <c r="N1118" s="131"/>
      <c r="O1118" s="131"/>
      <c r="P1118" s="131"/>
      <c r="Q1118" s="113"/>
      <c r="R1118" s="80"/>
    </row>
    <row r="1119" spans="6:18" s="27" customFormat="1" hidden="1" x14ac:dyDescent="0.2">
      <c r="F1119" s="23"/>
      <c r="G1119" s="23"/>
      <c r="H1119" s="23"/>
      <c r="I1119" s="23"/>
      <c r="J1119" s="113"/>
      <c r="K1119" s="113"/>
      <c r="L1119" s="113"/>
      <c r="M1119" s="113"/>
      <c r="N1119" s="131"/>
      <c r="O1119" s="131"/>
      <c r="P1119" s="131"/>
      <c r="Q1119" s="113"/>
      <c r="R1119" s="80"/>
    </row>
    <row r="1120" spans="6:18" s="27" customFormat="1" hidden="1" x14ac:dyDescent="0.2">
      <c r="F1120" s="23"/>
      <c r="G1120" s="23"/>
      <c r="H1120" s="23"/>
      <c r="I1120" s="23"/>
      <c r="J1120" s="113"/>
      <c r="K1120" s="113"/>
      <c r="L1120" s="113"/>
      <c r="M1120" s="113"/>
      <c r="N1120" s="131"/>
      <c r="O1120" s="131"/>
      <c r="P1120" s="131"/>
      <c r="Q1120" s="113"/>
      <c r="R1120" s="80"/>
    </row>
    <row r="1121" spans="6:18" s="27" customFormat="1" hidden="1" x14ac:dyDescent="0.2">
      <c r="F1121" s="23"/>
      <c r="G1121" s="23"/>
      <c r="H1121" s="23"/>
      <c r="I1121" s="23"/>
      <c r="J1121" s="113"/>
      <c r="K1121" s="113"/>
      <c r="L1121" s="113"/>
      <c r="M1121" s="113"/>
      <c r="N1121" s="131"/>
      <c r="O1121" s="131"/>
      <c r="P1121" s="131"/>
      <c r="Q1121" s="113"/>
      <c r="R1121" s="80"/>
    </row>
    <row r="1122" spans="6:18" s="27" customFormat="1" hidden="1" x14ac:dyDescent="0.2">
      <c r="F1122" s="23"/>
      <c r="G1122" s="23"/>
      <c r="H1122" s="23"/>
      <c r="I1122" s="23"/>
      <c r="J1122" s="113"/>
      <c r="K1122" s="113"/>
      <c r="L1122" s="113"/>
      <c r="M1122" s="113"/>
      <c r="N1122" s="131"/>
      <c r="O1122" s="131"/>
      <c r="P1122" s="131"/>
      <c r="Q1122" s="113"/>
      <c r="R1122" s="80"/>
    </row>
    <row r="1123" spans="6:18" s="27" customFormat="1" hidden="1" x14ac:dyDescent="0.2">
      <c r="F1123" s="23"/>
      <c r="G1123" s="23"/>
      <c r="H1123" s="23"/>
      <c r="I1123" s="23"/>
      <c r="J1123" s="113"/>
      <c r="K1123" s="113"/>
      <c r="L1123" s="113"/>
      <c r="M1123" s="113"/>
      <c r="N1123" s="131"/>
      <c r="O1123" s="131"/>
      <c r="P1123" s="131"/>
      <c r="Q1123" s="113"/>
      <c r="R1123" s="80"/>
    </row>
    <row r="1124" spans="6:18" s="27" customFormat="1" hidden="1" x14ac:dyDescent="0.2">
      <c r="F1124" s="23"/>
      <c r="G1124" s="23"/>
      <c r="H1124" s="23"/>
      <c r="I1124" s="23"/>
      <c r="J1124" s="113"/>
      <c r="K1124" s="113"/>
      <c r="L1124" s="113"/>
      <c r="M1124" s="113"/>
      <c r="N1124" s="131"/>
      <c r="O1124" s="131"/>
      <c r="P1124" s="131"/>
      <c r="Q1124" s="113"/>
      <c r="R1124" s="80"/>
    </row>
    <row r="1125" spans="6:18" s="27" customFormat="1" hidden="1" x14ac:dyDescent="0.2">
      <c r="F1125" s="23"/>
      <c r="G1125" s="23"/>
      <c r="H1125" s="23"/>
      <c r="I1125" s="23"/>
      <c r="J1125" s="113"/>
      <c r="K1125" s="113"/>
      <c r="L1125" s="113"/>
      <c r="M1125" s="113"/>
      <c r="N1125" s="131"/>
      <c r="O1125" s="131"/>
      <c r="P1125" s="131"/>
      <c r="Q1125" s="113"/>
      <c r="R1125" s="80"/>
    </row>
    <row r="1126" spans="6:18" s="27" customFormat="1" hidden="1" x14ac:dyDescent="0.2">
      <c r="F1126" s="23"/>
      <c r="G1126" s="23"/>
      <c r="H1126" s="23"/>
      <c r="I1126" s="23"/>
      <c r="J1126" s="113"/>
      <c r="K1126" s="113"/>
      <c r="L1126" s="113"/>
      <c r="M1126" s="113"/>
      <c r="N1126" s="131"/>
      <c r="O1126" s="131"/>
      <c r="P1126" s="131"/>
      <c r="Q1126" s="113"/>
      <c r="R1126" s="80"/>
    </row>
    <row r="1127" spans="6:18" s="27" customFormat="1" hidden="1" x14ac:dyDescent="0.2">
      <c r="F1127" s="23"/>
      <c r="G1127" s="23"/>
      <c r="H1127" s="23"/>
      <c r="I1127" s="23"/>
      <c r="J1127" s="113"/>
      <c r="K1127" s="113"/>
      <c r="L1127" s="113"/>
      <c r="M1127" s="113"/>
      <c r="N1127" s="131"/>
      <c r="O1127" s="131"/>
      <c r="P1127" s="131"/>
      <c r="Q1127" s="113"/>
      <c r="R1127" s="80"/>
    </row>
    <row r="1128" spans="6:18" s="27" customFormat="1" hidden="1" x14ac:dyDescent="0.2">
      <c r="F1128" s="23"/>
      <c r="G1128" s="23"/>
      <c r="H1128" s="23"/>
      <c r="I1128" s="23"/>
      <c r="J1128" s="113"/>
      <c r="K1128" s="113"/>
      <c r="L1128" s="113"/>
      <c r="M1128" s="113"/>
      <c r="N1128" s="131"/>
      <c r="O1128" s="131"/>
      <c r="P1128" s="131"/>
      <c r="Q1128" s="113"/>
      <c r="R1128" s="80"/>
    </row>
    <row r="1129" spans="6:18" s="27" customFormat="1" hidden="1" x14ac:dyDescent="0.2">
      <c r="F1129" s="23"/>
      <c r="G1129" s="23"/>
      <c r="H1129" s="23"/>
      <c r="I1129" s="23"/>
      <c r="J1129" s="113"/>
      <c r="K1129" s="113"/>
      <c r="L1129" s="113"/>
      <c r="M1129" s="113"/>
      <c r="N1129" s="131"/>
      <c r="O1129" s="131"/>
      <c r="P1129" s="131"/>
      <c r="Q1129" s="113"/>
      <c r="R1129" s="80"/>
    </row>
    <row r="1130" spans="6:18" s="27" customFormat="1" hidden="1" x14ac:dyDescent="0.2">
      <c r="F1130" s="23"/>
      <c r="G1130" s="23"/>
      <c r="H1130" s="23"/>
      <c r="I1130" s="23"/>
      <c r="J1130" s="113"/>
      <c r="K1130" s="113"/>
      <c r="L1130" s="113"/>
      <c r="M1130" s="113"/>
      <c r="N1130" s="131"/>
      <c r="O1130" s="131"/>
      <c r="P1130" s="131"/>
      <c r="Q1130" s="113"/>
      <c r="R1130" s="80"/>
    </row>
    <row r="1131" spans="6:18" s="27" customFormat="1" hidden="1" x14ac:dyDescent="0.2">
      <c r="F1131" s="23"/>
      <c r="G1131" s="23"/>
      <c r="H1131" s="23"/>
      <c r="I1131" s="23"/>
      <c r="J1131" s="113"/>
      <c r="K1131" s="113"/>
      <c r="L1131" s="113"/>
      <c r="M1131" s="113"/>
      <c r="N1131" s="131"/>
      <c r="O1131" s="131"/>
      <c r="P1131" s="131"/>
      <c r="Q1131" s="113"/>
      <c r="R1131" s="80"/>
    </row>
    <row r="1132" spans="6:18" s="27" customFormat="1" hidden="1" x14ac:dyDescent="0.2">
      <c r="F1132" s="23"/>
      <c r="G1132" s="23"/>
      <c r="H1132" s="23"/>
      <c r="I1132" s="23"/>
      <c r="J1132" s="113"/>
      <c r="K1132" s="113"/>
      <c r="L1132" s="113"/>
      <c r="M1132" s="113"/>
      <c r="N1132" s="131"/>
      <c r="O1132" s="131"/>
      <c r="P1132" s="131"/>
      <c r="Q1132" s="113"/>
      <c r="R1132" s="80"/>
    </row>
    <row r="1133" spans="6:18" s="27" customFormat="1" hidden="1" x14ac:dyDescent="0.2">
      <c r="F1133" s="23"/>
      <c r="G1133" s="23"/>
      <c r="H1133" s="23"/>
      <c r="I1133" s="23"/>
      <c r="J1133" s="113"/>
      <c r="K1133" s="113"/>
      <c r="L1133" s="113"/>
      <c r="M1133" s="113"/>
      <c r="N1133" s="131"/>
      <c r="O1133" s="131"/>
      <c r="P1133" s="131"/>
      <c r="Q1133" s="113"/>
      <c r="R1133" s="80"/>
    </row>
    <row r="1134" spans="6:18" s="27" customFormat="1" hidden="1" x14ac:dyDescent="0.2">
      <c r="F1134" s="23"/>
      <c r="G1134" s="23"/>
      <c r="H1134" s="23"/>
      <c r="I1134" s="23"/>
      <c r="J1134" s="113"/>
      <c r="K1134" s="113"/>
      <c r="L1134" s="113"/>
      <c r="M1134" s="113"/>
      <c r="N1134" s="131"/>
      <c r="O1134" s="131"/>
      <c r="P1134" s="131"/>
      <c r="Q1134" s="113"/>
      <c r="R1134" s="80"/>
    </row>
    <row r="1135" spans="6:18" s="27" customFormat="1" hidden="1" x14ac:dyDescent="0.2">
      <c r="F1135" s="23"/>
      <c r="G1135" s="23"/>
      <c r="H1135" s="23"/>
      <c r="I1135" s="23"/>
      <c r="J1135" s="113"/>
      <c r="K1135" s="113"/>
      <c r="L1135" s="113"/>
      <c r="M1135" s="113"/>
      <c r="N1135" s="131"/>
      <c r="O1135" s="131"/>
      <c r="P1135" s="131"/>
      <c r="Q1135" s="113"/>
      <c r="R1135" s="80"/>
    </row>
    <row r="1136" spans="6:18" s="27" customFormat="1" hidden="1" x14ac:dyDescent="0.2">
      <c r="F1136" s="23"/>
      <c r="G1136" s="23"/>
      <c r="H1136" s="23"/>
      <c r="I1136" s="23"/>
      <c r="J1136" s="113"/>
      <c r="K1136" s="113"/>
      <c r="L1136" s="113"/>
      <c r="M1136" s="113"/>
      <c r="N1136" s="131"/>
      <c r="O1136" s="131"/>
      <c r="P1136" s="131"/>
      <c r="Q1136" s="113"/>
      <c r="R1136" s="80"/>
    </row>
    <row r="1137" spans="6:18" s="27" customFormat="1" hidden="1" x14ac:dyDescent="0.2">
      <c r="F1137" s="23"/>
      <c r="G1137" s="23"/>
      <c r="H1137" s="23"/>
      <c r="I1137" s="23"/>
      <c r="J1137" s="113"/>
      <c r="K1137" s="113"/>
      <c r="L1137" s="113"/>
      <c r="M1137" s="113"/>
      <c r="N1137" s="131"/>
      <c r="O1137" s="131"/>
      <c r="P1137" s="131"/>
      <c r="Q1137" s="113"/>
      <c r="R1137" s="80"/>
    </row>
    <row r="1138" spans="6:18" s="27" customFormat="1" hidden="1" x14ac:dyDescent="0.2">
      <c r="F1138" s="23"/>
      <c r="G1138" s="23"/>
      <c r="H1138" s="23"/>
      <c r="I1138" s="23"/>
      <c r="J1138" s="113"/>
      <c r="K1138" s="113"/>
      <c r="L1138" s="113"/>
      <c r="M1138" s="113"/>
      <c r="N1138" s="131"/>
      <c r="O1138" s="131"/>
      <c r="P1138" s="131"/>
      <c r="Q1138" s="113"/>
      <c r="R1138" s="80"/>
    </row>
    <row r="1139" spans="6:18" s="27" customFormat="1" hidden="1" x14ac:dyDescent="0.2">
      <c r="F1139" s="23"/>
      <c r="G1139" s="23"/>
      <c r="H1139" s="23"/>
      <c r="I1139" s="23"/>
      <c r="J1139" s="113"/>
      <c r="K1139" s="113"/>
      <c r="L1139" s="113"/>
      <c r="M1139" s="113"/>
      <c r="N1139" s="131"/>
      <c r="O1139" s="131"/>
      <c r="P1139" s="131"/>
      <c r="Q1139" s="113"/>
      <c r="R1139" s="80"/>
    </row>
    <row r="1140" spans="6:18" s="27" customFormat="1" hidden="1" x14ac:dyDescent="0.2">
      <c r="F1140" s="23"/>
      <c r="G1140" s="23"/>
      <c r="H1140" s="23"/>
      <c r="I1140" s="23"/>
      <c r="J1140" s="113"/>
      <c r="K1140" s="113"/>
      <c r="L1140" s="113"/>
      <c r="M1140" s="113"/>
      <c r="N1140" s="131"/>
      <c r="O1140" s="131"/>
      <c r="P1140" s="131"/>
      <c r="Q1140" s="113"/>
      <c r="R1140" s="80"/>
    </row>
    <row r="1141" spans="6:18" s="27" customFormat="1" hidden="1" x14ac:dyDescent="0.2">
      <c r="F1141" s="23"/>
      <c r="G1141" s="23"/>
      <c r="H1141" s="23"/>
      <c r="I1141" s="23"/>
      <c r="J1141" s="113"/>
      <c r="K1141" s="113"/>
      <c r="L1141" s="113"/>
      <c r="M1141" s="113"/>
      <c r="N1141" s="131"/>
      <c r="O1141" s="131"/>
      <c r="P1141" s="131"/>
      <c r="Q1141" s="113"/>
      <c r="R1141" s="80"/>
    </row>
    <row r="1142" spans="6:18" s="27" customFormat="1" hidden="1" x14ac:dyDescent="0.2">
      <c r="F1142" s="23"/>
      <c r="G1142" s="23"/>
      <c r="H1142" s="23"/>
      <c r="I1142" s="23"/>
      <c r="J1142" s="113"/>
      <c r="K1142" s="113"/>
      <c r="L1142" s="113"/>
      <c r="M1142" s="113"/>
      <c r="N1142" s="131"/>
      <c r="O1142" s="131"/>
      <c r="P1142" s="131"/>
      <c r="Q1142" s="113"/>
      <c r="R1142" s="80"/>
    </row>
    <row r="1143" spans="6:18" s="27" customFormat="1" hidden="1" x14ac:dyDescent="0.2">
      <c r="F1143" s="23"/>
      <c r="G1143" s="23"/>
      <c r="H1143" s="23"/>
      <c r="I1143" s="23"/>
      <c r="J1143" s="113"/>
      <c r="K1143" s="113"/>
      <c r="L1143" s="113"/>
      <c r="M1143" s="113"/>
      <c r="N1143" s="131"/>
      <c r="O1143" s="131"/>
      <c r="P1143" s="131"/>
      <c r="Q1143" s="113"/>
      <c r="R1143" s="80"/>
    </row>
    <row r="1144" spans="6:18" s="27" customFormat="1" hidden="1" x14ac:dyDescent="0.2">
      <c r="F1144" s="23"/>
      <c r="G1144" s="23"/>
      <c r="H1144" s="23"/>
      <c r="I1144" s="23"/>
      <c r="J1144" s="113"/>
      <c r="K1144" s="113"/>
      <c r="L1144" s="113"/>
      <c r="M1144" s="113"/>
      <c r="N1144" s="131"/>
      <c r="O1144" s="131"/>
      <c r="P1144" s="131"/>
      <c r="Q1144" s="113"/>
      <c r="R1144" s="80"/>
    </row>
    <row r="1145" spans="6:18" s="27" customFormat="1" hidden="1" x14ac:dyDescent="0.2">
      <c r="F1145" s="23"/>
      <c r="G1145" s="23"/>
      <c r="H1145" s="23"/>
      <c r="I1145" s="23"/>
      <c r="J1145" s="113"/>
      <c r="K1145" s="113"/>
      <c r="L1145" s="113"/>
      <c r="M1145" s="113"/>
      <c r="N1145" s="131"/>
      <c r="O1145" s="131"/>
      <c r="P1145" s="131"/>
      <c r="Q1145" s="113"/>
      <c r="R1145" s="80"/>
    </row>
    <row r="1146" spans="6:18" s="27" customFormat="1" hidden="1" x14ac:dyDescent="0.2">
      <c r="F1146" s="23"/>
      <c r="G1146" s="23"/>
      <c r="H1146" s="23"/>
      <c r="I1146" s="23"/>
      <c r="J1146" s="113"/>
      <c r="K1146" s="113"/>
      <c r="L1146" s="113"/>
      <c r="M1146" s="113"/>
      <c r="N1146" s="131"/>
      <c r="O1146" s="131"/>
      <c r="P1146" s="131"/>
      <c r="Q1146" s="113"/>
      <c r="R1146" s="80"/>
    </row>
    <row r="1147" spans="6:18" s="27" customFormat="1" hidden="1" x14ac:dyDescent="0.2">
      <c r="F1147" s="23"/>
      <c r="G1147" s="23"/>
      <c r="H1147" s="23"/>
      <c r="I1147" s="23"/>
      <c r="J1147" s="113"/>
      <c r="K1147" s="113"/>
      <c r="L1147" s="113"/>
      <c r="M1147" s="113"/>
      <c r="N1147" s="131"/>
      <c r="O1147" s="131"/>
      <c r="P1147" s="131"/>
      <c r="Q1147" s="113"/>
      <c r="R1147" s="80"/>
    </row>
    <row r="1148" spans="6:18" s="27" customFormat="1" hidden="1" x14ac:dyDescent="0.2">
      <c r="F1148" s="23"/>
      <c r="G1148" s="23"/>
      <c r="H1148" s="23"/>
      <c r="I1148" s="23"/>
      <c r="J1148" s="113"/>
      <c r="K1148" s="113"/>
      <c r="L1148" s="113"/>
      <c r="M1148" s="113"/>
      <c r="N1148" s="131"/>
      <c r="O1148" s="131"/>
      <c r="P1148" s="131"/>
      <c r="Q1148" s="113"/>
      <c r="R1148" s="80"/>
    </row>
    <row r="1149" spans="6:18" s="27" customFormat="1" hidden="1" x14ac:dyDescent="0.2">
      <c r="F1149" s="23"/>
      <c r="G1149" s="23"/>
      <c r="H1149" s="23"/>
      <c r="I1149" s="23"/>
      <c r="J1149" s="113"/>
      <c r="K1149" s="113"/>
      <c r="L1149" s="113"/>
      <c r="M1149" s="113"/>
      <c r="N1149" s="131"/>
      <c r="O1149" s="131"/>
      <c r="P1149" s="131"/>
      <c r="Q1149" s="113"/>
      <c r="R1149" s="80"/>
    </row>
    <row r="1150" spans="6:18" s="27" customFormat="1" hidden="1" x14ac:dyDescent="0.2">
      <c r="F1150" s="23"/>
      <c r="G1150" s="23"/>
      <c r="H1150" s="23"/>
      <c r="I1150" s="23"/>
      <c r="J1150" s="113"/>
      <c r="K1150" s="113"/>
      <c r="L1150" s="113"/>
      <c r="M1150" s="113"/>
      <c r="N1150" s="131"/>
      <c r="O1150" s="131"/>
      <c r="P1150" s="131"/>
      <c r="Q1150" s="113"/>
      <c r="R1150" s="80"/>
    </row>
    <row r="1151" spans="6:18" s="27" customFormat="1" hidden="1" x14ac:dyDescent="0.2">
      <c r="F1151" s="23"/>
      <c r="G1151" s="23"/>
      <c r="H1151" s="23"/>
      <c r="I1151" s="23"/>
      <c r="J1151" s="113"/>
      <c r="K1151" s="113"/>
      <c r="L1151" s="113"/>
      <c r="M1151" s="113"/>
      <c r="N1151" s="131"/>
      <c r="O1151" s="131"/>
      <c r="P1151" s="131"/>
      <c r="Q1151" s="113"/>
      <c r="R1151" s="80"/>
    </row>
    <row r="1152" spans="6:18" s="27" customFormat="1" hidden="1" x14ac:dyDescent="0.2">
      <c r="F1152" s="23"/>
      <c r="G1152" s="23"/>
      <c r="H1152" s="23"/>
      <c r="I1152" s="23"/>
      <c r="J1152" s="113"/>
      <c r="K1152" s="113"/>
      <c r="L1152" s="113"/>
      <c r="M1152" s="113"/>
      <c r="N1152" s="131"/>
      <c r="O1152" s="131"/>
      <c r="P1152" s="131"/>
      <c r="Q1152" s="113"/>
      <c r="R1152" s="80"/>
    </row>
    <row r="1153" spans="6:18" s="27" customFormat="1" hidden="1" x14ac:dyDescent="0.2">
      <c r="F1153" s="23"/>
      <c r="G1153" s="23"/>
      <c r="H1153" s="23"/>
      <c r="I1153" s="23"/>
      <c r="J1153" s="113"/>
      <c r="K1153" s="113"/>
      <c r="L1153" s="113"/>
      <c r="M1153" s="113"/>
      <c r="N1153" s="131"/>
      <c r="O1153" s="131"/>
      <c r="P1153" s="131"/>
      <c r="Q1153" s="113"/>
      <c r="R1153" s="80"/>
    </row>
    <row r="1154" spans="6:18" s="27" customFormat="1" hidden="1" x14ac:dyDescent="0.2">
      <c r="F1154" s="23"/>
      <c r="G1154" s="23"/>
      <c r="H1154" s="23"/>
      <c r="I1154" s="23"/>
      <c r="J1154" s="113"/>
      <c r="K1154" s="113"/>
      <c r="L1154" s="113"/>
      <c r="M1154" s="113"/>
      <c r="N1154" s="131"/>
      <c r="O1154" s="131"/>
      <c r="P1154" s="131"/>
      <c r="Q1154" s="113"/>
      <c r="R1154" s="80"/>
    </row>
    <row r="1155" spans="6:18" s="27" customFormat="1" hidden="1" x14ac:dyDescent="0.2">
      <c r="F1155" s="23"/>
      <c r="G1155" s="23"/>
      <c r="H1155" s="23"/>
      <c r="I1155" s="23"/>
      <c r="J1155" s="113"/>
      <c r="K1155" s="113"/>
      <c r="L1155" s="113"/>
      <c r="M1155" s="113"/>
      <c r="N1155" s="131"/>
      <c r="O1155" s="131"/>
      <c r="P1155" s="131"/>
      <c r="Q1155" s="113"/>
      <c r="R1155" s="80"/>
    </row>
    <row r="1156" spans="6:18" s="27" customFormat="1" hidden="1" x14ac:dyDescent="0.2">
      <c r="F1156" s="23"/>
      <c r="G1156" s="23"/>
      <c r="H1156" s="23"/>
      <c r="I1156" s="23"/>
      <c r="J1156" s="113"/>
      <c r="K1156" s="113"/>
      <c r="L1156" s="113"/>
      <c r="M1156" s="113"/>
      <c r="N1156" s="131"/>
      <c r="O1156" s="131"/>
      <c r="P1156" s="131"/>
      <c r="Q1156" s="113"/>
      <c r="R1156" s="80"/>
    </row>
    <row r="1157" spans="6:18" s="27" customFormat="1" hidden="1" x14ac:dyDescent="0.2">
      <c r="F1157" s="23"/>
      <c r="G1157" s="23"/>
      <c r="H1157" s="23"/>
      <c r="I1157" s="23"/>
      <c r="J1157" s="113"/>
      <c r="K1157" s="113"/>
      <c r="L1157" s="113"/>
      <c r="M1157" s="113"/>
      <c r="N1157" s="131"/>
      <c r="O1157" s="131"/>
      <c r="P1157" s="131"/>
      <c r="Q1157" s="113"/>
      <c r="R1157" s="80"/>
    </row>
    <row r="1158" spans="6:18" s="27" customFormat="1" hidden="1" x14ac:dyDescent="0.2">
      <c r="F1158" s="23"/>
      <c r="G1158" s="23"/>
      <c r="H1158" s="23"/>
      <c r="I1158" s="23"/>
      <c r="J1158" s="113"/>
      <c r="K1158" s="113"/>
      <c r="L1158" s="113"/>
      <c r="M1158" s="113"/>
      <c r="N1158" s="131"/>
      <c r="O1158" s="131"/>
      <c r="P1158" s="131"/>
      <c r="Q1158" s="113"/>
      <c r="R1158" s="80"/>
    </row>
    <row r="1159" spans="6:18" s="27" customFormat="1" hidden="1" x14ac:dyDescent="0.2">
      <c r="F1159" s="23"/>
      <c r="G1159" s="23"/>
      <c r="H1159" s="23"/>
      <c r="I1159" s="23"/>
      <c r="J1159" s="113"/>
      <c r="K1159" s="113"/>
      <c r="L1159" s="113"/>
      <c r="M1159" s="113"/>
      <c r="N1159" s="131"/>
      <c r="O1159" s="131"/>
      <c r="P1159" s="131"/>
      <c r="Q1159" s="113"/>
      <c r="R1159" s="80"/>
    </row>
    <row r="1160" spans="6:18" s="27" customFormat="1" hidden="1" x14ac:dyDescent="0.2">
      <c r="F1160" s="23"/>
      <c r="G1160" s="23"/>
      <c r="H1160" s="23"/>
      <c r="I1160" s="23"/>
      <c r="J1160" s="113"/>
      <c r="K1160" s="113"/>
      <c r="L1160" s="113"/>
      <c r="M1160" s="113"/>
      <c r="N1160" s="131"/>
      <c r="O1160" s="131"/>
      <c r="P1160" s="131"/>
      <c r="Q1160" s="113"/>
      <c r="R1160" s="80"/>
    </row>
    <row r="1161" spans="6:18" s="27" customFormat="1" hidden="1" x14ac:dyDescent="0.2">
      <c r="F1161" s="23"/>
      <c r="G1161" s="23"/>
      <c r="H1161" s="23"/>
      <c r="I1161" s="23"/>
      <c r="J1161" s="113"/>
      <c r="K1161" s="113"/>
      <c r="L1161" s="113"/>
      <c r="M1161" s="113"/>
      <c r="N1161" s="131"/>
      <c r="O1161" s="131"/>
      <c r="P1161" s="131"/>
      <c r="Q1161" s="113"/>
      <c r="R1161" s="80"/>
    </row>
    <row r="1162" spans="6:18" s="27" customFormat="1" hidden="1" x14ac:dyDescent="0.2">
      <c r="F1162" s="23"/>
      <c r="G1162" s="23"/>
      <c r="H1162" s="23"/>
      <c r="I1162" s="23"/>
      <c r="J1162" s="113"/>
      <c r="K1162" s="113"/>
      <c r="L1162" s="113"/>
      <c r="M1162" s="113"/>
      <c r="N1162" s="131"/>
      <c r="O1162" s="131"/>
      <c r="P1162" s="131"/>
      <c r="Q1162" s="113"/>
      <c r="R1162" s="80"/>
    </row>
    <row r="1163" spans="6:18" s="27" customFormat="1" hidden="1" x14ac:dyDescent="0.2">
      <c r="F1163" s="23"/>
      <c r="G1163" s="23"/>
      <c r="H1163" s="23"/>
      <c r="I1163" s="23"/>
      <c r="J1163" s="113"/>
      <c r="K1163" s="113"/>
      <c r="L1163" s="113"/>
      <c r="M1163" s="113"/>
      <c r="N1163" s="131"/>
      <c r="O1163" s="131"/>
      <c r="P1163" s="131"/>
      <c r="Q1163" s="113"/>
      <c r="R1163" s="80"/>
    </row>
    <row r="1164" spans="6:18" s="27" customFormat="1" hidden="1" x14ac:dyDescent="0.2">
      <c r="F1164" s="23"/>
      <c r="G1164" s="23"/>
      <c r="H1164" s="23"/>
      <c r="I1164" s="23"/>
      <c r="J1164" s="113"/>
      <c r="K1164" s="113"/>
      <c r="L1164" s="113"/>
      <c r="M1164" s="113"/>
      <c r="N1164" s="131"/>
      <c r="O1164" s="131"/>
      <c r="P1164" s="131"/>
      <c r="Q1164" s="113"/>
      <c r="R1164" s="80"/>
    </row>
    <row r="1165" spans="6:18" s="27" customFormat="1" hidden="1" x14ac:dyDescent="0.2">
      <c r="F1165" s="23"/>
      <c r="G1165" s="23"/>
      <c r="H1165" s="23"/>
      <c r="I1165" s="23"/>
      <c r="J1165" s="113"/>
      <c r="K1165" s="113"/>
      <c r="L1165" s="113"/>
      <c r="M1165" s="113"/>
      <c r="N1165" s="131"/>
      <c r="O1165" s="131"/>
      <c r="P1165" s="131"/>
      <c r="Q1165" s="113"/>
      <c r="R1165" s="80"/>
    </row>
    <row r="1166" spans="6:18" s="27" customFormat="1" hidden="1" x14ac:dyDescent="0.2">
      <c r="F1166" s="23"/>
      <c r="G1166" s="23"/>
      <c r="H1166" s="23"/>
      <c r="I1166" s="23"/>
      <c r="J1166" s="113"/>
      <c r="K1166" s="113"/>
      <c r="L1166" s="113"/>
      <c r="M1166" s="113"/>
      <c r="N1166" s="131"/>
      <c r="O1166" s="131"/>
      <c r="P1166" s="131"/>
      <c r="Q1166" s="113"/>
      <c r="R1166" s="80"/>
    </row>
    <row r="1167" spans="6:18" s="27" customFormat="1" hidden="1" x14ac:dyDescent="0.2">
      <c r="F1167" s="23"/>
      <c r="G1167" s="23"/>
      <c r="H1167" s="23"/>
      <c r="I1167" s="23"/>
      <c r="J1167" s="113"/>
      <c r="K1167" s="113"/>
      <c r="L1167" s="113"/>
      <c r="M1167" s="113"/>
      <c r="N1167" s="131"/>
      <c r="O1167" s="131"/>
      <c r="P1167" s="131"/>
      <c r="Q1167" s="113"/>
      <c r="R1167" s="80"/>
    </row>
    <row r="1168" spans="6:18" s="27" customFormat="1" hidden="1" x14ac:dyDescent="0.2">
      <c r="F1168" s="23"/>
      <c r="G1168" s="23"/>
      <c r="H1168" s="23"/>
      <c r="I1168" s="23"/>
      <c r="J1168" s="113"/>
      <c r="K1168" s="113"/>
      <c r="L1168" s="113"/>
      <c r="M1168" s="113"/>
      <c r="N1168" s="131"/>
      <c r="O1168" s="131"/>
      <c r="P1168" s="131"/>
      <c r="Q1168" s="113"/>
      <c r="R1168" s="80"/>
    </row>
    <row r="1169" spans="6:18" s="27" customFormat="1" hidden="1" x14ac:dyDescent="0.2">
      <c r="F1169" s="23"/>
      <c r="G1169" s="23"/>
      <c r="H1169" s="23"/>
      <c r="I1169" s="23"/>
      <c r="J1169" s="113"/>
      <c r="K1169" s="113"/>
      <c r="L1169" s="113"/>
      <c r="M1169" s="113"/>
      <c r="N1169" s="131"/>
      <c r="O1169" s="131"/>
      <c r="P1169" s="131"/>
      <c r="Q1169" s="113"/>
      <c r="R1169" s="80"/>
    </row>
    <row r="1170" spans="6:18" s="27" customFormat="1" hidden="1" x14ac:dyDescent="0.2">
      <c r="F1170" s="23"/>
      <c r="G1170" s="23"/>
      <c r="H1170" s="23"/>
      <c r="I1170" s="23"/>
      <c r="J1170" s="113"/>
      <c r="K1170" s="113"/>
      <c r="L1170" s="113"/>
      <c r="M1170" s="113"/>
      <c r="N1170" s="131"/>
      <c r="O1170" s="131"/>
      <c r="P1170" s="131"/>
      <c r="Q1170" s="113"/>
      <c r="R1170" s="80"/>
    </row>
    <row r="1171" spans="6:18" s="27" customFormat="1" hidden="1" x14ac:dyDescent="0.2">
      <c r="F1171" s="23"/>
      <c r="G1171" s="23"/>
      <c r="H1171" s="23"/>
      <c r="I1171" s="23"/>
      <c r="J1171" s="113"/>
      <c r="K1171" s="113"/>
      <c r="L1171" s="113"/>
      <c r="M1171" s="113"/>
      <c r="N1171" s="131"/>
      <c r="O1171" s="131"/>
      <c r="P1171" s="131"/>
      <c r="Q1171" s="113"/>
      <c r="R1171" s="80"/>
    </row>
    <row r="1172" spans="6:18" s="27" customFormat="1" hidden="1" x14ac:dyDescent="0.2">
      <c r="F1172" s="23"/>
      <c r="G1172" s="23"/>
      <c r="H1172" s="23"/>
      <c r="I1172" s="23"/>
      <c r="J1172" s="113"/>
      <c r="K1172" s="113"/>
      <c r="L1172" s="113"/>
      <c r="M1172" s="113"/>
      <c r="N1172" s="131"/>
      <c r="O1172" s="131"/>
      <c r="P1172" s="131"/>
      <c r="Q1172" s="113"/>
      <c r="R1172" s="80"/>
    </row>
    <row r="1173" spans="6:18" s="27" customFormat="1" hidden="1" x14ac:dyDescent="0.2">
      <c r="F1173" s="23"/>
      <c r="G1173" s="23"/>
      <c r="H1173" s="23"/>
      <c r="I1173" s="23"/>
      <c r="J1173" s="113"/>
      <c r="K1173" s="113"/>
      <c r="L1173" s="113"/>
      <c r="M1173" s="113"/>
      <c r="N1173" s="131"/>
      <c r="O1173" s="131"/>
      <c r="P1173" s="131"/>
      <c r="Q1173" s="113"/>
      <c r="R1173" s="80"/>
    </row>
    <row r="1174" spans="6:18" s="27" customFormat="1" hidden="1" x14ac:dyDescent="0.2">
      <c r="F1174" s="23"/>
      <c r="G1174" s="23"/>
      <c r="H1174" s="23"/>
      <c r="I1174" s="23"/>
      <c r="J1174" s="113"/>
      <c r="K1174" s="113"/>
      <c r="L1174" s="113"/>
      <c r="M1174" s="113"/>
      <c r="N1174" s="131"/>
      <c r="O1174" s="131"/>
      <c r="P1174" s="131"/>
      <c r="Q1174" s="113"/>
      <c r="R1174" s="80"/>
    </row>
    <row r="1175" spans="6:18" s="27" customFormat="1" hidden="1" x14ac:dyDescent="0.2">
      <c r="F1175" s="23"/>
      <c r="G1175" s="23"/>
      <c r="H1175" s="23"/>
      <c r="I1175" s="23"/>
      <c r="J1175" s="113"/>
      <c r="K1175" s="113"/>
      <c r="L1175" s="113"/>
      <c r="M1175" s="113"/>
      <c r="N1175" s="131"/>
      <c r="O1175" s="131"/>
      <c r="P1175" s="131"/>
      <c r="Q1175" s="113"/>
      <c r="R1175" s="80"/>
    </row>
    <row r="1176" spans="6:18" s="27" customFormat="1" hidden="1" x14ac:dyDescent="0.2">
      <c r="F1176" s="23"/>
      <c r="G1176" s="23"/>
      <c r="H1176" s="23"/>
      <c r="I1176" s="23"/>
      <c r="J1176" s="113"/>
      <c r="K1176" s="113"/>
      <c r="L1176" s="113"/>
      <c r="M1176" s="113"/>
      <c r="N1176" s="131"/>
      <c r="O1176" s="131"/>
      <c r="P1176" s="131"/>
      <c r="Q1176" s="113"/>
      <c r="R1176" s="80"/>
    </row>
    <row r="1177" spans="6:18" s="27" customFormat="1" hidden="1" x14ac:dyDescent="0.2">
      <c r="F1177" s="23"/>
      <c r="G1177" s="23"/>
      <c r="H1177" s="23"/>
      <c r="I1177" s="23"/>
      <c r="J1177" s="113"/>
      <c r="K1177" s="113"/>
      <c r="L1177" s="113"/>
      <c r="M1177" s="113"/>
      <c r="N1177" s="131"/>
      <c r="O1177" s="131"/>
      <c r="P1177" s="131"/>
      <c r="Q1177" s="113"/>
      <c r="R1177" s="80"/>
    </row>
    <row r="1178" spans="6:18" s="27" customFormat="1" hidden="1" x14ac:dyDescent="0.2">
      <c r="F1178" s="23"/>
      <c r="G1178" s="23"/>
      <c r="H1178" s="23"/>
      <c r="I1178" s="23"/>
      <c r="J1178" s="113"/>
      <c r="K1178" s="113"/>
      <c r="L1178" s="113"/>
      <c r="M1178" s="113"/>
      <c r="N1178" s="131"/>
      <c r="O1178" s="131"/>
      <c r="P1178" s="131"/>
      <c r="Q1178" s="113"/>
      <c r="R1178" s="80"/>
    </row>
    <row r="1179" spans="6:18" s="27" customFormat="1" hidden="1" x14ac:dyDescent="0.2">
      <c r="F1179" s="23"/>
      <c r="G1179" s="23"/>
      <c r="H1179" s="23"/>
      <c r="I1179" s="23"/>
      <c r="J1179" s="113"/>
      <c r="K1179" s="113"/>
      <c r="L1179" s="113"/>
      <c r="M1179" s="113"/>
      <c r="N1179" s="131"/>
      <c r="O1179" s="131"/>
      <c r="P1179" s="131"/>
      <c r="Q1179" s="113"/>
      <c r="R1179" s="80"/>
    </row>
    <row r="1180" spans="6:18" s="27" customFormat="1" hidden="1" x14ac:dyDescent="0.2">
      <c r="F1180" s="23"/>
      <c r="G1180" s="23"/>
      <c r="H1180" s="23"/>
      <c r="I1180" s="23"/>
      <c r="J1180" s="113"/>
      <c r="K1180" s="113"/>
      <c r="L1180" s="113"/>
      <c r="M1180" s="113"/>
      <c r="N1180" s="131"/>
      <c r="O1180" s="131"/>
      <c r="P1180" s="131"/>
      <c r="Q1180" s="113"/>
      <c r="R1180" s="80"/>
    </row>
    <row r="1181" spans="6:18" s="27" customFormat="1" hidden="1" x14ac:dyDescent="0.2">
      <c r="F1181" s="23"/>
      <c r="G1181" s="23"/>
      <c r="H1181" s="23"/>
      <c r="I1181" s="23"/>
      <c r="J1181" s="113"/>
      <c r="K1181" s="113"/>
      <c r="L1181" s="113"/>
      <c r="M1181" s="113"/>
      <c r="N1181" s="131"/>
      <c r="O1181" s="131"/>
      <c r="P1181" s="131"/>
      <c r="Q1181" s="113"/>
      <c r="R1181" s="80"/>
    </row>
    <row r="1182" spans="6:18" s="27" customFormat="1" hidden="1" x14ac:dyDescent="0.2">
      <c r="F1182" s="23"/>
      <c r="G1182" s="23"/>
      <c r="H1182" s="23"/>
      <c r="I1182" s="23"/>
      <c r="J1182" s="113"/>
      <c r="K1182" s="113"/>
      <c r="L1182" s="113"/>
      <c r="M1182" s="113"/>
      <c r="N1182" s="131"/>
      <c r="O1182" s="131"/>
      <c r="P1182" s="131"/>
      <c r="Q1182" s="113"/>
      <c r="R1182" s="80"/>
    </row>
    <row r="1183" spans="6:18" s="27" customFormat="1" hidden="1" x14ac:dyDescent="0.2">
      <c r="F1183" s="23"/>
      <c r="G1183" s="23"/>
      <c r="H1183" s="23"/>
      <c r="I1183" s="23"/>
      <c r="J1183" s="113"/>
      <c r="K1183" s="113"/>
      <c r="L1183" s="113"/>
      <c r="M1183" s="113"/>
      <c r="N1183" s="131"/>
      <c r="O1183" s="131"/>
      <c r="P1183" s="131"/>
      <c r="Q1183" s="113"/>
      <c r="R1183" s="80"/>
    </row>
    <row r="1184" spans="6:18" s="27" customFormat="1" hidden="1" x14ac:dyDescent="0.2">
      <c r="F1184" s="23"/>
      <c r="G1184" s="23"/>
      <c r="H1184" s="23"/>
      <c r="I1184" s="23"/>
      <c r="J1184" s="113"/>
      <c r="K1184" s="113"/>
      <c r="L1184" s="113"/>
      <c r="M1184" s="113"/>
      <c r="N1184" s="131"/>
      <c r="O1184" s="131"/>
      <c r="P1184" s="131"/>
      <c r="Q1184" s="113"/>
      <c r="R1184" s="80"/>
    </row>
    <row r="1185" spans="6:18" s="27" customFormat="1" hidden="1" x14ac:dyDescent="0.2">
      <c r="F1185" s="23"/>
      <c r="G1185" s="23"/>
      <c r="H1185" s="23"/>
      <c r="I1185" s="23"/>
      <c r="J1185" s="113"/>
      <c r="K1185" s="113"/>
      <c r="L1185" s="113"/>
      <c r="M1185" s="113"/>
      <c r="N1185" s="131"/>
      <c r="O1185" s="131"/>
      <c r="P1185" s="131"/>
      <c r="Q1185" s="113"/>
      <c r="R1185" s="80"/>
    </row>
    <row r="1186" spans="6:18" s="27" customFormat="1" hidden="1" x14ac:dyDescent="0.2">
      <c r="F1186" s="23"/>
      <c r="G1186" s="23"/>
      <c r="H1186" s="23"/>
      <c r="I1186" s="23"/>
      <c r="J1186" s="113"/>
      <c r="K1186" s="113"/>
      <c r="L1186" s="113"/>
      <c r="M1186" s="113"/>
      <c r="N1186" s="131"/>
      <c r="O1186" s="131"/>
      <c r="P1186" s="131"/>
      <c r="Q1186" s="113"/>
      <c r="R1186" s="80"/>
    </row>
    <row r="1187" spans="6:18" s="27" customFormat="1" hidden="1" x14ac:dyDescent="0.2">
      <c r="F1187" s="23"/>
      <c r="G1187" s="23"/>
      <c r="H1187" s="23"/>
      <c r="I1187" s="23"/>
      <c r="J1187" s="113"/>
      <c r="K1187" s="113"/>
      <c r="L1187" s="113"/>
      <c r="M1187" s="113"/>
      <c r="N1187" s="131"/>
      <c r="O1187" s="131"/>
      <c r="P1187" s="131"/>
      <c r="Q1187" s="113"/>
      <c r="R1187" s="80"/>
    </row>
    <row r="1188" spans="6:18" s="27" customFormat="1" hidden="1" x14ac:dyDescent="0.2">
      <c r="F1188" s="23"/>
      <c r="G1188" s="23"/>
      <c r="H1188" s="23"/>
      <c r="I1188" s="23"/>
      <c r="J1188" s="113"/>
      <c r="K1188" s="113"/>
      <c r="L1188" s="113"/>
      <c r="M1188" s="113"/>
      <c r="N1188" s="131"/>
      <c r="O1188" s="131"/>
      <c r="P1188" s="131"/>
      <c r="Q1188" s="113"/>
      <c r="R1188" s="80"/>
    </row>
    <row r="1189" spans="6:18" s="27" customFormat="1" hidden="1" x14ac:dyDescent="0.2">
      <c r="F1189" s="23"/>
      <c r="G1189" s="23"/>
      <c r="H1189" s="23"/>
      <c r="I1189" s="23"/>
      <c r="J1189" s="113"/>
      <c r="K1189" s="113"/>
      <c r="L1189" s="113"/>
      <c r="M1189" s="113"/>
      <c r="N1189" s="131"/>
      <c r="O1189" s="131"/>
      <c r="P1189" s="131"/>
      <c r="Q1189" s="113"/>
      <c r="R1189" s="80"/>
    </row>
    <row r="1190" spans="6:18" s="27" customFormat="1" hidden="1" x14ac:dyDescent="0.2">
      <c r="F1190" s="23"/>
      <c r="G1190" s="23"/>
      <c r="H1190" s="23"/>
      <c r="I1190" s="23"/>
      <c r="J1190" s="113"/>
      <c r="K1190" s="113"/>
      <c r="L1190" s="113"/>
      <c r="M1190" s="113"/>
      <c r="N1190" s="131"/>
      <c r="O1190" s="131"/>
      <c r="P1190" s="131"/>
      <c r="Q1190" s="113"/>
      <c r="R1190" s="80"/>
    </row>
    <row r="1191" spans="6:18" s="27" customFormat="1" hidden="1" x14ac:dyDescent="0.2">
      <c r="F1191" s="23"/>
      <c r="G1191" s="23"/>
      <c r="H1191" s="23"/>
      <c r="I1191" s="23"/>
      <c r="J1191" s="113"/>
      <c r="K1191" s="113"/>
      <c r="L1191" s="113"/>
      <c r="M1191" s="113"/>
      <c r="N1191" s="131"/>
      <c r="O1191" s="131"/>
      <c r="P1191" s="131"/>
      <c r="Q1191" s="113"/>
      <c r="R1191" s="80"/>
    </row>
    <row r="1192" spans="6:18" s="27" customFormat="1" hidden="1" x14ac:dyDescent="0.2">
      <c r="F1192" s="23"/>
      <c r="G1192" s="23"/>
      <c r="H1192" s="23"/>
      <c r="I1192" s="23"/>
      <c r="J1192" s="113"/>
      <c r="K1192" s="113"/>
      <c r="L1192" s="113"/>
      <c r="M1192" s="113"/>
      <c r="N1192" s="131"/>
      <c r="O1192" s="131"/>
      <c r="P1192" s="131"/>
      <c r="Q1192" s="113"/>
      <c r="R1192" s="80"/>
    </row>
    <row r="1193" spans="6:18" s="27" customFormat="1" hidden="1" x14ac:dyDescent="0.2">
      <c r="F1193" s="23"/>
      <c r="G1193" s="23"/>
      <c r="H1193" s="23"/>
      <c r="I1193" s="23"/>
      <c r="J1193" s="113"/>
      <c r="K1193" s="113"/>
      <c r="L1193" s="113"/>
      <c r="M1193" s="113"/>
      <c r="N1193" s="131"/>
      <c r="O1193" s="131"/>
      <c r="P1193" s="131"/>
      <c r="Q1193" s="113"/>
      <c r="R1193" s="80"/>
    </row>
    <row r="1194" spans="6:18" s="27" customFormat="1" hidden="1" x14ac:dyDescent="0.2">
      <c r="F1194" s="23"/>
      <c r="G1194" s="23"/>
      <c r="H1194" s="23"/>
      <c r="I1194" s="23"/>
      <c r="J1194" s="113"/>
      <c r="K1194" s="113"/>
      <c r="L1194" s="113"/>
      <c r="M1194" s="113"/>
      <c r="N1194" s="131"/>
      <c r="O1194" s="131"/>
      <c r="P1194" s="131"/>
      <c r="Q1194" s="113"/>
      <c r="R1194" s="80"/>
    </row>
    <row r="1195" spans="6:18" s="27" customFormat="1" hidden="1" x14ac:dyDescent="0.2">
      <c r="F1195" s="23"/>
      <c r="G1195" s="23"/>
      <c r="H1195" s="23"/>
      <c r="I1195" s="23"/>
      <c r="J1195" s="113"/>
      <c r="K1195" s="113"/>
      <c r="L1195" s="113"/>
      <c r="M1195" s="113"/>
      <c r="N1195" s="131"/>
      <c r="O1195" s="131"/>
      <c r="P1195" s="131"/>
      <c r="Q1195" s="113"/>
      <c r="R1195" s="80"/>
    </row>
    <row r="1196" spans="6:18" s="27" customFormat="1" hidden="1" x14ac:dyDescent="0.2">
      <c r="F1196" s="23"/>
      <c r="G1196" s="23"/>
      <c r="H1196" s="23"/>
      <c r="I1196" s="23"/>
      <c r="J1196" s="113"/>
      <c r="K1196" s="113"/>
      <c r="L1196" s="113"/>
      <c r="M1196" s="113"/>
      <c r="N1196" s="131"/>
      <c r="O1196" s="131"/>
      <c r="P1196" s="131"/>
      <c r="Q1196" s="113"/>
      <c r="R1196" s="80"/>
    </row>
    <row r="1197" spans="6:18" s="27" customFormat="1" hidden="1" x14ac:dyDescent="0.2">
      <c r="F1197" s="23"/>
      <c r="G1197" s="23"/>
      <c r="H1197" s="23"/>
      <c r="I1197" s="23"/>
      <c r="J1197" s="113"/>
      <c r="K1197" s="113"/>
      <c r="L1197" s="113"/>
      <c r="M1197" s="113"/>
      <c r="N1197" s="131"/>
      <c r="O1197" s="131"/>
      <c r="P1197" s="131"/>
      <c r="Q1197" s="113"/>
      <c r="R1197" s="80"/>
    </row>
    <row r="1198" spans="6:18" s="27" customFormat="1" hidden="1" x14ac:dyDescent="0.2">
      <c r="F1198" s="23"/>
      <c r="G1198" s="23"/>
      <c r="H1198" s="23"/>
      <c r="I1198" s="23"/>
      <c r="J1198" s="113"/>
      <c r="K1198" s="113"/>
      <c r="L1198" s="113"/>
      <c r="M1198" s="113"/>
      <c r="N1198" s="131"/>
      <c r="O1198" s="131"/>
      <c r="P1198" s="131"/>
      <c r="Q1198" s="113"/>
      <c r="R1198" s="80"/>
    </row>
    <row r="1199" spans="6:18" s="27" customFormat="1" hidden="1" x14ac:dyDescent="0.2">
      <c r="F1199" s="23"/>
      <c r="G1199" s="23"/>
      <c r="H1199" s="23"/>
      <c r="I1199" s="23"/>
      <c r="J1199" s="113"/>
      <c r="K1199" s="113"/>
      <c r="L1199" s="113"/>
      <c r="M1199" s="113"/>
      <c r="N1199" s="131"/>
      <c r="O1199" s="131"/>
      <c r="P1199" s="131"/>
      <c r="Q1199" s="113"/>
      <c r="R1199" s="80"/>
    </row>
    <row r="1200" spans="6:18" s="27" customFormat="1" hidden="1" x14ac:dyDescent="0.2">
      <c r="F1200" s="23"/>
      <c r="G1200" s="23"/>
      <c r="H1200" s="23"/>
      <c r="I1200" s="23"/>
      <c r="J1200" s="113"/>
      <c r="K1200" s="113"/>
      <c r="L1200" s="113"/>
      <c r="M1200" s="113"/>
      <c r="N1200" s="131"/>
      <c r="O1200" s="131"/>
      <c r="P1200" s="131"/>
      <c r="Q1200" s="113"/>
      <c r="R1200" s="80"/>
    </row>
    <row r="1201" spans="6:18" s="27" customFormat="1" hidden="1" x14ac:dyDescent="0.2">
      <c r="F1201" s="23"/>
      <c r="G1201" s="23"/>
      <c r="H1201" s="23"/>
      <c r="I1201" s="23"/>
      <c r="J1201" s="113"/>
      <c r="K1201" s="113"/>
      <c r="L1201" s="113"/>
      <c r="M1201" s="113"/>
      <c r="N1201" s="131"/>
      <c r="O1201" s="131"/>
      <c r="P1201" s="131"/>
      <c r="Q1201" s="113"/>
      <c r="R1201" s="80"/>
    </row>
    <row r="1202" spans="6:18" s="27" customFormat="1" hidden="1" x14ac:dyDescent="0.2">
      <c r="F1202" s="23"/>
      <c r="G1202" s="23"/>
      <c r="H1202" s="23"/>
      <c r="I1202" s="23"/>
      <c r="J1202" s="113"/>
      <c r="K1202" s="113"/>
      <c r="L1202" s="113"/>
      <c r="M1202" s="113"/>
      <c r="N1202" s="131"/>
      <c r="O1202" s="131"/>
      <c r="P1202" s="131"/>
      <c r="Q1202" s="113"/>
      <c r="R1202" s="80"/>
    </row>
    <row r="1203" spans="6:18" s="27" customFormat="1" hidden="1" x14ac:dyDescent="0.2">
      <c r="F1203" s="23"/>
      <c r="G1203" s="23"/>
      <c r="H1203" s="23"/>
      <c r="I1203" s="23"/>
      <c r="J1203" s="113"/>
      <c r="K1203" s="113"/>
      <c r="L1203" s="113"/>
      <c r="M1203" s="113"/>
      <c r="N1203" s="131"/>
      <c r="O1203" s="131"/>
      <c r="P1203" s="131"/>
      <c r="Q1203" s="113"/>
      <c r="R1203" s="80"/>
    </row>
    <row r="1204" spans="6:18" s="27" customFormat="1" hidden="1" x14ac:dyDescent="0.2">
      <c r="F1204" s="23"/>
      <c r="G1204" s="23"/>
      <c r="H1204" s="23"/>
      <c r="I1204" s="23"/>
      <c r="J1204" s="113"/>
      <c r="K1204" s="113"/>
      <c r="L1204" s="113"/>
      <c r="M1204" s="113"/>
      <c r="N1204" s="131"/>
      <c r="O1204" s="131"/>
      <c r="P1204" s="131"/>
      <c r="Q1204" s="113"/>
      <c r="R1204" s="80"/>
    </row>
    <row r="1205" spans="6:18" s="27" customFormat="1" hidden="1" x14ac:dyDescent="0.2">
      <c r="F1205" s="23"/>
      <c r="G1205" s="23"/>
      <c r="H1205" s="23"/>
      <c r="I1205" s="23"/>
      <c r="J1205" s="113"/>
      <c r="K1205" s="113"/>
      <c r="L1205" s="113"/>
      <c r="M1205" s="113"/>
      <c r="N1205" s="131"/>
      <c r="O1205" s="131"/>
      <c r="P1205" s="131"/>
      <c r="Q1205" s="113"/>
      <c r="R1205" s="80"/>
    </row>
    <row r="1206" spans="6:18" s="27" customFormat="1" hidden="1" x14ac:dyDescent="0.2">
      <c r="F1206" s="23"/>
      <c r="G1206" s="23"/>
      <c r="H1206" s="23"/>
      <c r="I1206" s="23"/>
      <c r="J1206" s="113"/>
      <c r="K1206" s="113"/>
      <c r="L1206" s="113"/>
      <c r="M1206" s="113"/>
      <c r="N1206" s="131"/>
      <c r="O1206" s="131"/>
      <c r="P1206" s="131"/>
      <c r="Q1206" s="113"/>
      <c r="R1206" s="80"/>
    </row>
    <row r="1207" spans="6:18" s="27" customFormat="1" hidden="1" x14ac:dyDescent="0.2">
      <c r="F1207" s="23"/>
      <c r="G1207" s="23"/>
      <c r="H1207" s="23"/>
      <c r="I1207" s="23"/>
      <c r="J1207" s="113"/>
      <c r="K1207" s="113"/>
      <c r="L1207" s="113"/>
      <c r="M1207" s="113"/>
      <c r="N1207" s="131"/>
      <c r="O1207" s="131"/>
      <c r="P1207" s="131"/>
      <c r="Q1207" s="113"/>
      <c r="R1207" s="80"/>
    </row>
    <row r="1208" spans="6:18" s="27" customFormat="1" hidden="1" x14ac:dyDescent="0.2">
      <c r="F1208" s="23"/>
      <c r="G1208" s="23"/>
      <c r="H1208" s="23"/>
      <c r="I1208" s="23"/>
      <c r="J1208" s="113"/>
      <c r="K1208" s="113"/>
      <c r="L1208" s="113"/>
      <c r="M1208" s="113"/>
      <c r="N1208" s="131"/>
      <c r="O1208" s="131"/>
      <c r="P1208" s="131"/>
      <c r="Q1208" s="113"/>
      <c r="R1208" s="80"/>
    </row>
    <row r="1209" spans="6:18" s="27" customFormat="1" hidden="1" x14ac:dyDescent="0.2">
      <c r="F1209" s="23"/>
      <c r="G1209" s="23"/>
      <c r="H1209" s="23"/>
      <c r="I1209" s="23"/>
      <c r="J1209" s="113"/>
      <c r="K1209" s="113"/>
      <c r="L1209" s="113"/>
      <c r="M1209" s="113"/>
      <c r="N1209" s="131"/>
      <c r="O1209" s="131"/>
      <c r="P1209" s="131"/>
      <c r="Q1209" s="113"/>
      <c r="R1209" s="80"/>
    </row>
    <row r="1210" spans="6:18" s="27" customFormat="1" hidden="1" x14ac:dyDescent="0.2">
      <c r="F1210" s="23"/>
      <c r="G1210" s="23"/>
      <c r="H1210" s="23"/>
      <c r="I1210" s="23"/>
      <c r="J1210" s="113"/>
      <c r="K1210" s="113"/>
      <c r="L1210" s="113"/>
      <c r="M1210" s="113"/>
      <c r="N1210" s="131"/>
      <c r="O1210" s="131"/>
      <c r="P1210" s="131"/>
      <c r="Q1210" s="113"/>
      <c r="R1210" s="80"/>
    </row>
    <row r="1211" spans="6:18" s="27" customFormat="1" hidden="1" x14ac:dyDescent="0.2">
      <c r="F1211" s="23"/>
      <c r="G1211" s="23"/>
      <c r="H1211" s="23"/>
      <c r="I1211" s="23"/>
      <c r="J1211" s="113"/>
      <c r="K1211" s="113"/>
      <c r="L1211" s="113"/>
      <c r="M1211" s="113"/>
      <c r="N1211" s="131"/>
      <c r="O1211" s="131"/>
      <c r="P1211" s="131"/>
      <c r="Q1211" s="113"/>
      <c r="R1211" s="80"/>
    </row>
    <row r="1212" spans="6:18" s="27" customFormat="1" hidden="1" x14ac:dyDescent="0.2">
      <c r="F1212" s="23"/>
      <c r="G1212" s="23"/>
      <c r="H1212" s="23"/>
      <c r="I1212" s="23"/>
      <c r="J1212" s="113"/>
      <c r="K1212" s="113"/>
      <c r="L1212" s="113"/>
      <c r="M1212" s="113"/>
      <c r="N1212" s="131"/>
      <c r="O1212" s="131"/>
      <c r="P1212" s="131"/>
      <c r="Q1212" s="113"/>
      <c r="R1212" s="80"/>
    </row>
    <row r="1213" spans="6:18" s="27" customFormat="1" hidden="1" x14ac:dyDescent="0.2">
      <c r="F1213" s="23"/>
      <c r="G1213" s="23"/>
      <c r="H1213" s="23"/>
      <c r="I1213" s="23"/>
      <c r="J1213" s="113"/>
      <c r="K1213" s="113"/>
      <c r="L1213" s="113"/>
      <c r="M1213" s="113"/>
      <c r="N1213" s="131"/>
      <c r="O1213" s="131"/>
      <c r="P1213" s="131"/>
      <c r="Q1213" s="113"/>
      <c r="R1213" s="80"/>
    </row>
    <row r="1214" spans="6:18" s="27" customFormat="1" hidden="1" x14ac:dyDescent="0.2">
      <c r="F1214" s="23"/>
      <c r="G1214" s="23"/>
      <c r="H1214" s="23"/>
      <c r="I1214" s="23"/>
      <c r="J1214" s="113"/>
      <c r="K1214" s="113"/>
      <c r="L1214" s="113"/>
      <c r="M1214" s="113"/>
      <c r="N1214" s="131"/>
      <c r="O1214" s="131"/>
      <c r="P1214" s="131"/>
      <c r="Q1214" s="113"/>
      <c r="R1214" s="80"/>
    </row>
    <row r="1215" spans="6:18" s="27" customFormat="1" hidden="1" x14ac:dyDescent="0.2">
      <c r="F1215" s="23"/>
      <c r="G1215" s="23"/>
      <c r="H1215" s="23"/>
      <c r="I1215" s="23"/>
      <c r="J1215" s="113"/>
      <c r="K1215" s="113"/>
      <c r="L1215" s="113"/>
      <c r="M1215" s="113"/>
      <c r="N1215" s="131"/>
      <c r="O1215" s="131"/>
      <c r="P1215" s="131"/>
      <c r="Q1215" s="113"/>
      <c r="R1215" s="80"/>
    </row>
    <row r="1216" spans="6:18" s="27" customFormat="1" hidden="1" x14ac:dyDescent="0.2">
      <c r="F1216" s="23"/>
      <c r="G1216" s="23"/>
      <c r="H1216" s="23"/>
      <c r="I1216" s="23"/>
      <c r="J1216" s="113"/>
      <c r="K1216" s="113"/>
      <c r="L1216" s="113"/>
      <c r="M1216" s="113"/>
      <c r="N1216" s="131"/>
      <c r="O1216" s="131"/>
      <c r="P1216" s="131"/>
      <c r="Q1216" s="113"/>
      <c r="R1216" s="80"/>
    </row>
    <row r="1217" spans="6:18" s="27" customFormat="1" hidden="1" x14ac:dyDescent="0.2">
      <c r="F1217" s="23"/>
      <c r="G1217" s="23"/>
      <c r="H1217" s="23"/>
      <c r="I1217" s="23"/>
      <c r="J1217" s="113"/>
      <c r="K1217" s="113"/>
      <c r="L1217" s="113"/>
      <c r="M1217" s="113"/>
      <c r="N1217" s="131"/>
      <c r="O1217" s="131"/>
      <c r="P1217" s="131"/>
      <c r="Q1217" s="113"/>
      <c r="R1217" s="80"/>
    </row>
    <row r="1218" spans="6:18" s="27" customFormat="1" hidden="1" x14ac:dyDescent="0.2">
      <c r="F1218" s="23"/>
      <c r="G1218" s="23"/>
      <c r="H1218" s="23"/>
      <c r="I1218" s="23"/>
      <c r="J1218" s="113"/>
      <c r="K1218" s="113"/>
      <c r="L1218" s="113"/>
      <c r="M1218" s="113"/>
      <c r="N1218" s="131"/>
      <c r="O1218" s="131"/>
      <c r="P1218" s="131"/>
      <c r="Q1218" s="113"/>
      <c r="R1218" s="80"/>
    </row>
    <row r="1219" spans="6:18" s="27" customFormat="1" hidden="1" x14ac:dyDescent="0.2">
      <c r="F1219" s="23"/>
      <c r="G1219" s="23"/>
      <c r="H1219" s="23"/>
      <c r="I1219" s="23"/>
      <c r="J1219" s="113"/>
      <c r="K1219" s="113"/>
      <c r="L1219" s="113"/>
      <c r="M1219" s="113"/>
      <c r="N1219" s="131"/>
      <c r="O1219" s="131"/>
      <c r="P1219" s="131"/>
      <c r="Q1219" s="113"/>
      <c r="R1219" s="80"/>
    </row>
    <row r="1220" spans="6:18" s="27" customFormat="1" hidden="1" x14ac:dyDescent="0.2">
      <c r="F1220" s="23"/>
      <c r="G1220" s="23"/>
      <c r="H1220" s="23"/>
      <c r="I1220" s="23"/>
      <c r="J1220" s="113"/>
      <c r="K1220" s="113"/>
      <c r="L1220" s="113"/>
      <c r="M1220" s="113"/>
      <c r="N1220" s="131"/>
      <c r="O1220" s="131"/>
      <c r="P1220" s="131"/>
      <c r="Q1220" s="113"/>
      <c r="R1220" s="80"/>
    </row>
    <row r="1221" spans="6:18" s="27" customFormat="1" hidden="1" x14ac:dyDescent="0.2">
      <c r="F1221" s="23"/>
      <c r="G1221" s="23"/>
      <c r="H1221" s="23"/>
      <c r="I1221" s="23"/>
      <c r="J1221" s="113"/>
      <c r="K1221" s="113"/>
      <c r="L1221" s="113"/>
      <c r="M1221" s="113"/>
      <c r="N1221" s="131"/>
      <c r="O1221" s="131"/>
      <c r="P1221" s="131"/>
      <c r="Q1221" s="113"/>
      <c r="R1221" s="80"/>
    </row>
    <row r="1222" spans="6:18" s="27" customFormat="1" hidden="1" x14ac:dyDescent="0.2">
      <c r="F1222" s="23"/>
      <c r="G1222" s="23"/>
      <c r="H1222" s="23"/>
      <c r="I1222" s="23"/>
      <c r="J1222" s="113"/>
      <c r="K1222" s="113"/>
      <c r="L1222" s="113"/>
      <c r="M1222" s="113"/>
      <c r="N1222" s="131"/>
      <c r="O1222" s="131"/>
      <c r="P1222" s="131"/>
      <c r="Q1222" s="113"/>
      <c r="R1222" s="80"/>
    </row>
    <row r="1223" spans="6:18" s="27" customFormat="1" hidden="1" x14ac:dyDescent="0.2">
      <c r="F1223" s="23"/>
      <c r="G1223" s="23"/>
      <c r="H1223" s="23"/>
      <c r="I1223" s="23"/>
      <c r="J1223" s="113"/>
      <c r="K1223" s="113"/>
      <c r="L1223" s="113"/>
      <c r="M1223" s="113"/>
      <c r="N1223" s="131"/>
      <c r="O1223" s="131"/>
      <c r="P1223" s="131"/>
      <c r="Q1223" s="113"/>
      <c r="R1223" s="80"/>
    </row>
    <row r="1224" spans="6:18" s="27" customFormat="1" hidden="1" x14ac:dyDescent="0.2">
      <c r="F1224" s="23"/>
      <c r="G1224" s="23"/>
      <c r="H1224" s="23"/>
      <c r="I1224" s="23"/>
      <c r="J1224" s="113"/>
      <c r="K1224" s="113"/>
      <c r="L1224" s="113"/>
      <c r="M1224" s="113"/>
      <c r="N1224" s="131"/>
      <c r="O1224" s="131"/>
      <c r="P1224" s="131"/>
      <c r="Q1224" s="113"/>
      <c r="R1224" s="80"/>
    </row>
    <row r="1225" spans="6:18" s="27" customFormat="1" hidden="1" x14ac:dyDescent="0.2">
      <c r="F1225" s="23"/>
      <c r="G1225" s="23"/>
      <c r="H1225" s="23"/>
      <c r="I1225" s="23"/>
      <c r="J1225" s="113"/>
      <c r="K1225" s="113"/>
      <c r="L1225" s="113"/>
      <c r="M1225" s="113"/>
      <c r="N1225" s="131"/>
      <c r="O1225" s="131"/>
      <c r="P1225" s="131"/>
      <c r="Q1225" s="113"/>
      <c r="R1225" s="80"/>
    </row>
    <row r="1226" spans="6:18" s="27" customFormat="1" hidden="1" x14ac:dyDescent="0.2">
      <c r="F1226" s="23"/>
      <c r="G1226" s="23"/>
      <c r="H1226" s="23"/>
      <c r="I1226" s="23"/>
      <c r="J1226" s="113"/>
      <c r="K1226" s="113"/>
      <c r="L1226" s="113"/>
      <c r="M1226" s="113"/>
      <c r="N1226" s="131"/>
      <c r="O1226" s="131"/>
      <c r="P1226" s="131"/>
      <c r="Q1226" s="113"/>
      <c r="R1226" s="80"/>
    </row>
    <row r="1227" spans="6:18" s="27" customFormat="1" hidden="1" x14ac:dyDescent="0.2">
      <c r="F1227" s="23"/>
      <c r="G1227" s="23"/>
      <c r="H1227" s="23"/>
      <c r="I1227" s="23"/>
      <c r="J1227" s="113"/>
      <c r="K1227" s="113"/>
      <c r="L1227" s="113"/>
      <c r="M1227" s="113"/>
      <c r="N1227" s="131"/>
      <c r="O1227" s="131"/>
      <c r="P1227" s="131"/>
      <c r="Q1227" s="113"/>
      <c r="R1227" s="80"/>
    </row>
    <row r="1228" spans="6:18" s="27" customFormat="1" hidden="1" x14ac:dyDescent="0.2">
      <c r="F1228" s="23"/>
      <c r="G1228" s="23"/>
      <c r="H1228" s="23"/>
      <c r="I1228" s="23"/>
      <c r="J1228" s="113"/>
      <c r="K1228" s="113"/>
      <c r="L1228" s="113"/>
      <c r="M1228" s="113"/>
      <c r="N1228" s="131"/>
      <c r="O1228" s="131"/>
      <c r="P1228" s="131"/>
      <c r="Q1228" s="113"/>
      <c r="R1228" s="80"/>
    </row>
    <row r="1229" spans="6:18" s="27" customFormat="1" hidden="1" x14ac:dyDescent="0.2">
      <c r="F1229" s="23"/>
      <c r="G1229" s="23"/>
      <c r="H1229" s="23"/>
      <c r="I1229" s="23"/>
      <c r="J1229" s="113"/>
      <c r="K1229" s="113"/>
      <c r="L1229" s="113"/>
      <c r="M1229" s="113"/>
      <c r="N1229" s="131"/>
      <c r="O1229" s="131"/>
      <c r="P1229" s="131"/>
      <c r="Q1229" s="113"/>
      <c r="R1229" s="80"/>
    </row>
    <row r="1230" spans="6:18" s="27" customFormat="1" hidden="1" x14ac:dyDescent="0.2">
      <c r="F1230" s="23"/>
      <c r="G1230" s="23"/>
      <c r="H1230" s="23"/>
      <c r="I1230" s="23"/>
      <c r="J1230" s="113"/>
      <c r="K1230" s="113"/>
      <c r="L1230" s="113"/>
      <c r="M1230" s="113"/>
      <c r="N1230" s="131"/>
      <c r="O1230" s="131"/>
      <c r="P1230" s="131"/>
      <c r="Q1230" s="113"/>
      <c r="R1230" s="80"/>
    </row>
    <row r="1231" spans="6:18" s="27" customFormat="1" hidden="1" x14ac:dyDescent="0.2">
      <c r="F1231" s="23"/>
      <c r="G1231" s="23"/>
      <c r="H1231" s="23"/>
      <c r="I1231" s="23"/>
      <c r="J1231" s="113"/>
      <c r="K1231" s="113"/>
      <c r="L1231" s="113"/>
      <c r="M1231" s="113"/>
      <c r="N1231" s="131"/>
      <c r="O1231" s="131"/>
      <c r="P1231" s="131"/>
      <c r="Q1231" s="113"/>
      <c r="R1231" s="80"/>
    </row>
    <row r="1232" spans="6:18" s="27" customFormat="1" hidden="1" x14ac:dyDescent="0.2">
      <c r="F1232" s="23"/>
      <c r="G1232" s="23"/>
      <c r="H1232" s="23"/>
      <c r="I1232" s="23"/>
      <c r="J1232" s="113"/>
      <c r="K1232" s="113"/>
      <c r="L1232" s="113"/>
      <c r="M1232" s="113"/>
      <c r="N1232" s="131"/>
      <c r="O1232" s="131"/>
      <c r="P1232" s="131"/>
      <c r="Q1232" s="113"/>
      <c r="R1232" s="80"/>
    </row>
    <row r="1233" spans="6:18" s="27" customFormat="1" hidden="1" x14ac:dyDescent="0.2">
      <c r="F1233" s="23"/>
      <c r="G1233" s="23"/>
      <c r="H1233" s="23"/>
      <c r="I1233" s="23"/>
      <c r="J1233" s="113"/>
      <c r="K1233" s="113"/>
      <c r="L1233" s="113"/>
      <c r="M1233" s="113"/>
      <c r="N1233" s="131"/>
      <c r="O1233" s="131"/>
      <c r="P1233" s="131"/>
      <c r="Q1233" s="113"/>
      <c r="R1233" s="80"/>
    </row>
    <row r="1234" spans="6:18" s="27" customFormat="1" hidden="1" x14ac:dyDescent="0.2">
      <c r="F1234" s="23"/>
      <c r="G1234" s="23"/>
      <c r="H1234" s="23"/>
      <c r="I1234" s="23"/>
      <c r="J1234" s="113"/>
      <c r="K1234" s="113"/>
      <c r="L1234" s="113"/>
      <c r="M1234" s="113"/>
      <c r="N1234" s="131"/>
      <c r="O1234" s="131"/>
      <c r="P1234" s="131"/>
      <c r="Q1234" s="113"/>
      <c r="R1234" s="80"/>
    </row>
    <row r="1235" spans="6:18" s="27" customFormat="1" hidden="1" x14ac:dyDescent="0.2">
      <c r="F1235" s="23"/>
      <c r="G1235" s="23"/>
      <c r="H1235" s="23"/>
      <c r="I1235" s="23"/>
      <c r="J1235" s="113"/>
      <c r="K1235" s="113"/>
      <c r="L1235" s="113"/>
      <c r="M1235" s="113"/>
      <c r="N1235" s="131"/>
      <c r="O1235" s="131"/>
      <c r="P1235" s="131"/>
      <c r="Q1235" s="113"/>
      <c r="R1235" s="80"/>
    </row>
    <row r="1236" spans="6:18" s="27" customFormat="1" hidden="1" x14ac:dyDescent="0.2">
      <c r="F1236" s="23"/>
      <c r="G1236" s="23"/>
      <c r="H1236" s="23"/>
      <c r="I1236" s="23"/>
      <c r="J1236" s="113"/>
      <c r="K1236" s="113"/>
      <c r="L1236" s="113"/>
      <c r="M1236" s="113"/>
      <c r="N1236" s="131"/>
      <c r="O1236" s="131"/>
      <c r="P1236" s="131"/>
      <c r="Q1236" s="113"/>
      <c r="R1236" s="80"/>
    </row>
    <row r="1237" spans="6:18" s="27" customFormat="1" hidden="1" x14ac:dyDescent="0.2">
      <c r="F1237" s="23"/>
      <c r="G1237" s="23"/>
      <c r="H1237" s="23"/>
      <c r="I1237" s="23"/>
      <c r="J1237" s="113"/>
      <c r="K1237" s="113"/>
      <c r="L1237" s="113"/>
      <c r="M1237" s="113"/>
      <c r="N1237" s="131"/>
      <c r="O1237" s="131"/>
      <c r="P1237" s="131"/>
      <c r="Q1237" s="113"/>
      <c r="R1237" s="80"/>
    </row>
    <row r="1238" spans="6:18" s="27" customFormat="1" hidden="1" x14ac:dyDescent="0.2">
      <c r="F1238" s="23"/>
      <c r="G1238" s="23"/>
      <c r="H1238" s="23"/>
      <c r="I1238" s="23"/>
      <c r="J1238" s="113"/>
      <c r="K1238" s="113"/>
      <c r="L1238" s="113"/>
      <c r="M1238" s="113"/>
      <c r="N1238" s="131"/>
      <c r="O1238" s="131"/>
      <c r="P1238" s="131"/>
      <c r="Q1238" s="113"/>
      <c r="R1238" s="80"/>
    </row>
    <row r="1239" spans="6:18" s="27" customFormat="1" hidden="1" x14ac:dyDescent="0.2">
      <c r="F1239" s="23"/>
      <c r="G1239" s="23"/>
      <c r="H1239" s="23"/>
      <c r="I1239" s="23"/>
      <c r="J1239" s="113"/>
      <c r="K1239" s="113"/>
      <c r="L1239" s="113"/>
      <c r="M1239" s="113"/>
      <c r="N1239" s="131"/>
      <c r="O1239" s="131"/>
      <c r="P1239" s="131"/>
      <c r="Q1239" s="113"/>
      <c r="R1239" s="80"/>
    </row>
    <row r="1240" spans="6:18" s="27" customFormat="1" hidden="1" x14ac:dyDescent="0.2">
      <c r="F1240" s="23"/>
      <c r="G1240" s="23"/>
      <c r="H1240" s="23"/>
      <c r="I1240" s="23"/>
      <c r="J1240" s="113"/>
      <c r="K1240" s="113"/>
      <c r="L1240" s="113"/>
      <c r="M1240" s="113"/>
      <c r="N1240" s="131"/>
      <c r="O1240" s="131"/>
      <c r="P1240" s="131"/>
      <c r="Q1240" s="113"/>
      <c r="R1240" s="80"/>
    </row>
    <row r="1241" spans="6:18" s="27" customFormat="1" hidden="1" x14ac:dyDescent="0.2">
      <c r="F1241" s="23"/>
      <c r="G1241" s="23"/>
      <c r="H1241" s="23"/>
      <c r="I1241" s="23"/>
      <c r="J1241" s="113"/>
      <c r="K1241" s="113"/>
      <c r="L1241" s="113"/>
      <c r="M1241" s="113"/>
      <c r="N1241" s="131"/>
      <c r="O1241" s="131"/>
      <c r="P1241" s="131"/>
      <c r="Q1241" s="113"/>
      <c r="R1241" s="80"/>
    </row>
    <row r="1242" spans="6:18" s="27" customFormat="1" hidden="1" x14ac:dyDescent="0.2">
      <c r="F1242" s="23"/>
      <c r="G1242" s="23"/>
      <c r="H1242" s="23"/>
      <c r="I1242" s="23"/>
      <c r="J1242" s="113"/>
      <c r="K1242" s="113"/>
      <c r="L1242" s="113"/>
      <c r="M1242" s="113"/>
      <c r="N1242" s="131"/>
      <c r="O1242" s="131"/>
      <c r="P1242" s="131"/>
      <c r="Q1242" s="113"/>
      <c r="R1242" s="80"/>
    </row>
    <row r="1243" spans="6:18" s="27" customFormat="1" hidden="1" x14ac:dyDescent="0.2">
      <c r="F1243" s="23"/>
      <c r="G1243" s="23"/>
      <c r="H1243" s="23"/>
      <c r="I1243" s="23"/>
      <c r="J1243" s="113"/>
      <c r="K1243" s="113"/>
      <c r="L1243" s="113"/>
      <c r="M1243" s="113"/>
      <c r="N1243" s="131"/>
      <c r="O1243" s="131"/>
      <c r="P1243" s="131"/>
      <c r="Q1243" s="113"/>
      <c r="R1243" s="80"/>
    </row>
    <row r="1244" spans="6:18" s="27" customFormat="1" hidden="1" x14ac:dyDescent="0.2">
      <c r="F1244" s="23"/>
      <c r="G1244" s="23"/>
      <c r="H1244" s="23"/>
      <c r="I1244" s="23"/>
      <c r="J1244" s="113"/>
      <c r="K1244" s="113"/>
      <c r="L1244" s="113"/>
      <c r="M1244" s="113"/>
      <c r="N1244" s="131"/>
      <c r="O1244" s="131"/>
      <c r="P1244" s="131"/>
      <c r="Q1244" s="113"/>
      <c r="R1244" s="80"/>
    </row>
    <row r="1245" spans="6:18" s="27" customFormat="1" hidden="1" x14ac:dyDescent="0.2">
      <c r="F1245" s="23"/>
      <c r="G1245" s="23"/>
      <c r="H1245" s="23"/>
      <c r="I1245" s="23"/>
      <c r="J1245" s="113"/>
      <c r="K1245" s="113"/>
      <c r="L1245" s="113"/>
      <c r="M1245" s="113"/>
      <c r="N1245" s="131"/>
      <c r="O1245" s="131"/>
      <c r="P1245" s="131"/>
      <c r="Q1245" s="113"/>
      <c r="R1245" s="80"/>
    </row>
    <row r="1246" spans="6:18" s="27" customFormat="1" hidden="1" x14ac:dyDescent="0.2">
      <c r="F1246" s="23"/>
      <c r="G1246" s="23"/>
      <c r="H1246" s="23"/>
      <c r="I1246" s="23"/>
      <c r="J1246" s="113"/>
      <c r="K1246" s="113"/>
      <c r="L1246" s="113"/>
      <c r="M1246" s="113"/>
      <c r="N1246" s="131"/>
      <c r="O1246" s="131"/>
      <c r="P1246" s="131"/>
      <c r="Q1246" s="113"/>
      <c r="R1246" s="80"/>
    </row>
    <row r="1247" spans="6:18" s="27" customFormat="1" hidden="1" x14ac:dyDescent="0.2">
      <c r="F1247" s="23"/>
      <c r="G1247" s="23"/>
      <c r="H1247" s="23"/>
      <c r="I1247" s="23"/>
      <c r="J1247" s="113"/>
      <c r="K1247" s="113"/>
      <c r="L1247" s="113"/>
      <c r="M1247" s="113"/>
      <c r="N1247" s="131"/>
      <c r="O1247" s="131"/>
      <c r="P1247" s="131"/>
      <c r="Q1247" s="113"/>
      <c r="R1247" s="80"/>
    </row>
    <row r="1248" spans="6:18" s="27" customFormat="1" hidden="1" x14ac:dyDescent="0.2">
      <c r="F1248" s="23"/>
      <c r="G1248" s="23"/>
      <c r="H1248" s="23"/>
      <c r="I1248" s="23"/>
      <c r="J1248" s="113"/>
      <c r="K1248" s="113"/>
      <c r="L1248" s="113"/>
      <c r="M1248" s="113"/>
      <c r="N1248" s="131"/>
      <c r="O1248" s="131"/>
      <c r="P1248" s="131"/>
      <c r="Q1248" s="113"/>
      <c r="R1248" s="80"/>
    </row>
    <row r="1249" spans="6:18" s="27" customFormat="1" hidden="1" x14ac:dyDescent="0.2">
      <c r="F1249" s="23"/>
      <c r="G1249" s="23"/>
      <c r="H1249" s="23"/>
      <c r="I1249" s="23"/>
      <c r="J1249" s="113"/>
      <c r="K1249" s="113"/>
      <c r="L1249" s="113"/>
      <c r="M1249" s="113"/>
      <c r="N1249" s="131"/>
      <c r="O1249" s="131"/>
      <c r="P1249" s="131"/>
      <c r="Q1249" s="113"/>
      <c r="R1249" s="80"/>
    </row>
    <row r="1250" spans="6:18" s="27" customFormat="1" hidden="1" x14ac:dyDescent="0.2">
      <c r="F1250" s="23"/>
      <c r="G1250" s="23"/>
      <c r="H1250" s="23"/>
      <c r="I1250" s="23"/>
      <c r="J1250" s="113"/>
      <c r="K1250" s="113"/>
      <c r="L1250" s="113"/>
      <c r="M1250" s="113"/>
      <c r="N1250" s="131"/>
      <c r="O1250" s="131"/>
      <c r="P1250" s="131"/>
      <c r="Q1250" s="113"/>
      <c r="R1250" s="80"/>
    </row>
    <row r="1251" spans="6:18" s="27" customFormat="1" hidden="1" x14ac:dyDescent="0.2">
      <c r="F1251" s="23"/>
      <c r="G1251" s="23"/>
      <c r="H1251" s="23"/>
      <c r="I1251" s="23"/>
      <c r="J1251" s="113"/>
      <c r="K1251" s="113"/>
      <c r="L1251" s="113"/>
      <c r="M1251" s="113"/>
      <c r="N1251" s="131"/>
      <c r="O1251" s="131"/>
      <c r="P1251" s="131"/>
      <c r="Q1251" s="113"/>
      <c r="R1251" s="80"/>
    </row>
    <row r="1252" spans="6:18" s="27" customFormat="1" hidden="1" x14ac:dyDescent="0.2">
      <c r="F1252" s="23"/>
      <c r="G1252" s="23"/>
      <c r="H1252" s="23"/>
      <c r="I1252" s="23"/>
      <c r="J1252" s="113"/>
      <c r="K1252" s="113"/>
      <c r="L1252" s="113"/>
      <c r="M1252" s="113"/>
      <c r="N1252" s="131"/>
      <c r="O1252" s="131"/>
      <c r="P1252" s="131"/>
      <c r="Q1252" s="113"/>
      <c r="R1252" s="80"/>
    </row>
    <row r="1253" spans="6:18" s="27" customFormat="1" hidden="1" x14ac:dyDescent="0.2">
      <c r="F1253" s="23"/>
      <c r="G1253" s="23"/>
      <c r="H1253" s="23"/>
      <c r="I1253" s="23"/>
      <c r="J1253" s="113"/>
      <c r="K1253" s="113"/>
      <c r="L1253" s="113"/>
      <c r="M1253" s="113"/>
      <c r="N1253" s="131"/>
      <c r="O1253" s="131"/>
      <c r="P1253" s="131"/>
      <c r="Q1253" s="113"/>
      <c r="R1253" s="80"/>
    </row>
    <row r="1254" spans="6:18" s="27" customFormat="1" hidden="1" x14ac:dyDescent="0.2">
      <c r="F1254" s="23"/>
      <c r="G1254" s="23"/>
      <c r="H1254" s="23"/>
      <c r="I1254" s="23"/>
      <c r="J1254" s="113"/>
      <c r="K1254" s="113"/>
      <c r="L1254" s="113"/>
      <c r="M1254" s="113"/>
      <c r="N1254" s="131"/>
      <c r="O1254" s="131"/>
      <c r="P1254" s="131"/>
      <c r="Q1254" s="113"/>
      <c r="R1254" s="80"/>
    </row>
    <row r="1255" spans="6:18" s="27" customFormat="1" hidden="1" x14ac:dyDescent="0.2">
      <c r="F1255" s="23"/>
      <c r="G1255" s="23"/>
      <c r="H1255" s="23"/>
      <c r="I1255" s="23"/>
      <c r="J1255" s="113"/>
      <c r="K1255" s="113"/>
      <c r="L1255" s="113"/>
      <c r="M1255" s="113"/>
      <c r="N1255" s="131"/>
      <c r="O1255" s="131"/>
      <c r="P1255" s="131"/>
      <c r="Q1255" s="113"/>
      <c r="R1255" s="80"/>
    </row>
    <row r="1256" spans="6:18" s="27" customFormat="1" hidden="1" x14ac:dyDescent="0.2">
      <c r="F1256" s="23"/>
      <c r="G1256" s="23"/>
      <c r="H1256" s="23"/>
      <c r="I1256" s="23"/>
      <c r="J1256" s="113"/>
      <c r="K1256" s="113"/>
      <c r="L1256" s="113"/>
      <c r="M1256" s="113"/>
      <c r="N1256" s="131"/>
      <c r="O1256" s="131"/>
      <c r="P1256" s="131"/>
      <c r="Q1256" s="113"/>
      <c r="R1256" s="80"/>
    </row>
    <row r="1257" spans="6:18" s="27" customFormat="1" hidden="1" x14ac:dyDescent="0.2">
      <c r="F1257" s="23"/>
      <c r="G1257" s="23"/>
      <c r="H1257" s="23"/>
      <c r="I1257" s="23"/>
      <c r="J1257" s="113"/>
      <c r="K1257" s="113"/>
      <c r="L1257" s="113"/>
      <c r="M1257" s="113"/>
      <c r="N1257" s="131"/>
      <c r="O1257" s="131"/>
      <c r="P1257" s="131"/>
      <c r="Q1257" s="113"/>
      <c r="R1257" s="80"/>
    </row>
    <row r="1258" spans="6:18" s="27" customFormat="1" hidden="1" x14ac:dyDescent="0.2">
      <c r="F1258" s="23"/>
      <c r="G1258" s="23"/>
      <c r="H1258" s="23"/>
      <c r="I1258" s="23"/>
      <c r="J1258" s="113"/>
      <c r="K1258" s="113"/>
      <c r="L1258" s="113"/>
      <c r="M1258" s="113"/>
      <c r="N1258" s="131"/>
      <c r="O1258" s="131"/>
      <c r="P1258" s="131"/>
      <c r="Q1258" s="113"/>
      <c r="R1258" s="80"/>
    </row>
    <row r="1259" spans="6:18" s="27" customFormat="1" hidden="1" x14ac:dyDescent="0.2">
      <c r="F1259" s="23"/>
      <c r="G1259" s="23"/>
      <c r="H1259" s="23"/>
      <c r="I1259" s="23"/>
      <c r="J1259" s="113"/>
      <c r="K1259" s="113"/>
      <c r="L1259" s="113"/>
      <c r="M1259" s="113"/>
      <c r="N1259" s="131"/>
      <c r="O1259" s="131"/>
      <c r="P1259" s="131"/>
      <c r="Q1259" s="113"/>
      <c r="R1259" s="80"/>
    </row>
    <row r="1260" spans="6:18" s="27" customFormat="1" hidden="1" x14ac:dyDescent="0.2">
      <c r="F1260" s="23"/>
      <c r="G1260" s="23"/>
      <c r="H1260" s="23"/>
      <c r="I1260" s="23"/>
      <c r="J1260" s="113"/>
      <c r="K1260" s="113"/>
      <c r="L1260" s="113"/>
      <c r="M1260" s="113"/>
      <c r="N1260" s="131"/>
      <c r="O1260" s="131"/>
      <c r="P1260" s="131"/>
      <c r="Q1260" s="113"/>
      <c r="R1260" s="80"/>
    </row>
    <row r="1261" spans="6:18" s="27" customFormat="1" hidden="1" x14ac:dyDescent="0.2">
      <c r="F1261" s="23"/>
      <c r="G1261" s="23"/>
      <c r="H1261" s="23"/>
      <c r="I1261" s="23"/>
      <c r="J1261" s="113"/>
      <c r="K1261" s="113"/>
      <c r="L1261" s="113"/>
      <c r="M1261" s="113"/>
      <c r="N1261" s="131"/>
      <c r="O1261" s="131"/>
      <c r="P1261" s="131"/>
      <c r="Q1261" s="113"/>
      <c r="R1261" s="80"/>
    </row>
    <row r="1262" spans="6:18" s="27" customFormat="1" hidden="1" x14ac:dyDescent="0.2">
      <c r="F1262" s="23"/>
      <c r="G1262" s="23"/>
      <c r="H1262" s="23"/>
      <c r="I1262" s="23"/>
      <c r="J1262" s="113"/>
      <c r="K1262" s="113"/>
      <c r="L1262" s="113"/>
      <c r="M1262" s="113"/>
      <c r="N1262" s="131"/>
      <c r="O1262" s="131"/>
      <c r="P1262" s="131"/>
      <c r="Q1262" s="113"/>
      <c r="R1262" s="80"/>
    </row>
    <row r="1263" spans="6:18" s="27" customFormat="1" hidden="1" x14ac:dyDescent="0.2">
      <c r="F1263" s="23"/>
      <c r="G1263" s="23"/>
      <c r="H1263" s="23"/>
      <c r="I1263" s="23"/>
      <c r="J1263" s="113"/>
      <c r="K1263" s="113"/>
      <c r="L1263" s="113"/>
      <c r="M1263" s="113"/>
      <c r="N1263" s="131"/>
      <c r="O1263" s="131"/>
      <c r="P1263" s="131"/>
      <c r="Q1263" s="113"/>
      <c r="R1263" s="80"/>
    </row>
    <row r="1264" spans="6:18" s="27" customFormat="1" hidden="1" x14ac:dyDescent="0.2">
      <c r="F1264" s="23"/>
      <c r="G1264" s="23"/>
      <c r="H1264" s="23"/>
      <c r="I1264" s="23"/>
      <c r="J1264" s="113"/>
      <c r="K1264" s="113"/>
      <c r="L1264" s="113"/>
      <c r="M1264" s="113"/>
      <c r="N1264" s="131"/>
      <c r="O1264" s="131"/>
      <c r="P1264" s="131"/>
      <c r="Q1264" s="113"/>
      <c r="R1264" s="80"/>
    </row>
    <row r="1265" spans="6:18" s="27" customFormat="1" hidden="1" x14ac:dyDescent="0.2">
      <c r="F1265" s="23"/>
      <c r="G1265" s="23"/>
      <c r="H1265" s="23"/>
      <c r="I1265" s="23"/>
      <c r="J1265" s="113"/>
      <c r="K1265" s="113"/>
      <c r="L1265" s="113"/>
      <c r="M1265" s="113"/>
      <c r="N1265" s="131"/>
      <c r="O1265" s="131"/>
      <c r="P1265" s="131"/>
      <c r="Q1265" s="113"/>
      <c r="R1265" s="80"/>
    </row>
    <row r="1266" spans="6:18" s="27" customFormat="1" hidden="1" x14ac:dyDescent="0.2">
      <c r="F1266" s="23"/>
      <c r="G1266" s="23"/>
      <c r="H1266" s="23"/>
      <c r="I1266" s="23"/>
      <c r="J1266" s="113"/>
      <c r="K1266" s="113"/>
      <c r="L1266" s="113"/>
      <c r="M1266" s="113"/>
      <c r="N1266" s="131"/>
      <c r="O1266" s="131"/>
      <c r="P1266" s="131"/>
      <c r="Q1266" s="113"/>
      <c r="R1266" s="80"/>
    </row>
    <row r="1267" spans="6:18" s="27" customFormat="1" hidden="1" x14ac:dyDescent="0.2">
      <c r="F1267" s="23"/>
      <c r="G1267" s="23"/>
      <c r="H1267" s="23"/>
      <c r="I1267" s="23"/>
      <c r="J1267" s="113"/>
      <c r="K1267" s="113"/>
      <c r="L1267" s="113"/>
      <c r="M1267" s="113"/>
      <c r="N1267" s="131"/>
      <c r="O1267" s="131"/>
      <c r="P1267" s="131"/>
      <c r="Q1267" s="113"/>
      <c r="R1267" s="80"/>
    </row>
    <row r="1268" spans="6:18" s="27" customFormat="1" hidden="1" x14ac:dyDescent="0.2">
      <c r="F1268" s="23"/>
      <c r="G1268" s="23"/>
      <c r="H1268" s="23"/>
      <c r="I1268" s="23"/>
      <c r="J1268" s="113"/>
      <c r="K1268" s="113"/>
      <c r="L1268" s="113"/>
      <c r="M1268" s="113"/>
      <c r="N1268" s="131"/>
      <c r="O1268" s="131"/>
      <c r="P1268" s="131"/>
      <c r="Q1268" s="113"/>
      <c r="R1268" s="80"/>
    </row>
    <row r="1269" spans="6:18" s="27" customFormat="1" hidden="1" x14ac:dyDescent="0.2">
      <c r="F1269" s="23"/>
      <c r="G1269" s="23"/>
      <c r="H1269" s="23"/>
      <c r="I1269" s="23"/>
      <c r="J1269" s="113"/>
      <c r="K1269" s="113"/>
      <c r="L1269" s="113"/>
      <c r="M1269" s="113"/>
      <c r="N1269" s="131"/>
      <c r="O1269" s="131"/>
      <c r="P1269" s="131"/>
      <c r="Q1269" s="113"/>
      <c r="R1269" s="80"/>
    </row>
    <row r="1270" spans="6:18" s="27" customFormat="1" hidden="1" x14ac:dyDescent="0.2">
      <c r="F1270" s="23"/>
      <c r="G1270" s="23"/>
      <c r="H1270" s="23"/>
      <c r="I1270" s="23"/>
      <c r="J1270" s="113"/>
      <c r="K1270" s="113"/>
      <c r="L1270" s="113"/>
      <c r="M1270" s="113"/>
      <c r="N1270" s="131"/>
      <c r="O1270" s="131"/>
      <c r="P1270" s="131"/>
      <c r="Q1270" s="113"/>
      <c r="R1270" s="80"/>
    </row>
    <row r="1271" spans="6:18" s="27" customFormat="1" hidden="1" x14ac:dyDescent="0.2">
      <c r="F1271" s="23"/>
      <c r="G1271" s="23"/>
      <c r="H1271" s="23"/>
      <c r="I1271" s="23"/>
      <c r="J1271" s="113"/>
      <c r="K1271" s="113"/>
      <c r="L1271" s="113"/>
      <c r="M1271" s="113"/>
      <c r="N1271" s="131"/>
      <c r="O1271" s="131"/>
      <c r="P1271" s="131"/>
      <c r="Q1271" s="113"/>
      <c r="R1271" s="80"/>
    </row>
    <row r="1272" spans="6:18" s="27" customFormat="1" hidden="1" x14ac:dyDescent="0.2">
      <c r="F1272" s="23"/>
      <c r="G1272" s="23"/>
      <c r="H1272" s="23"/>
      <c r="I1272" s="23"/>
      <c r="J1272" s="113"/>
      <c r="K1272" s="113"/>
      <c r="L1272" s="113"/>
      <c r="M1272" s="113"/>
      <c r="N1272" s="131"/>
      <c r="O1272" s="131"/>
      <c r="P1272" s="131"/>
      <c r="Q1272" s="113"/>
      <c r="R1272" s="80"/>
    </row>
    <row r="1273" spans="6:18" s="27" customFormat="1" hidden="1" x14ac:dyDescent="0.2">
      <c r="F1273" s="23"/>
      <c r="G1273" s="23"/>
      <c r="H1273" s="23"/>
      <c r="I1273" s="23"/>
      <c r="J1273" s="113"/>
      <c r="K1273" s="113"/>
      <c r="L1273" s="113"/>
      <c r="M1273" s="113"/>
      <c r="N1273" s="131"/>
      <c r="O1273" s="131"/>
      <c r="P1273" s="131"/>
      <c r="Q1273" s="113"/>
      <c r="R1273" s="80"/>
    </row>
    <row r="1274" spans="6:18" s="27" customFormat="1" hidden="1" x14ac:dyDescent="0.2">
      <c r="F1274" s="23"/>
      <c r="G1274" s="23"/>
      <c r="H1274" s="23"/>
      <c r="I1274" s="23"/>
      <c r="J1274" s="113"/>
      <c r="K1274" s="113"/>
      <c r="L1274" s="113"/>
      <c r="M1274" s="113"/>
      <c r="N1274" s="131"/>
      <c r="O1274" s="131"/>
      <c r="P1274" s="131"/>
      <c r="Q1274" s="113"/>
      <c r="R1274" s="80"/>
    </row>
    <row r="1275" spans="6:18" s="27" customFormat="1" hidden="1" x14ac:dyDescent="0.2">
      <c r="F1275" s="23"/>
      <c r="G1275" s="23"/>
      <c r="H1275" s="23"/>
      <c r="I1275" s="23"/>
      <c r="J1275" s="113"/>
      <c r="K1275" s="113"/>
      <c r="L1275" s="113"/>
      <c r="M1275" s="113"/>
      <c r="N1275" s="131"/>
      <c r="O1275" s="131"/>
      <c r="P1275" s="131"/>
      <c r="Q1275" s="113"/>
      <c r="R1275" s="80"/>
    </row>
    <row r="1276" spans="6:18" s="27" customFormat="1" hidden="1" x14ac:dyDescent="0.2">
      <c r="F1276" s="23"/>
      <c r="G1276" s="23"/>
      <c r="H1276" s="23"/>
      <c r="I1276" s="23"/>
      <c r="J1276" s="113"/>
      <c r="K1276" s="113"/>
      <c r="L1276" s="113"/>
      <c r="M1276" s="113"/>
      <c r="N1276" s="131"/>
      <c r="O1276" s="131"/>
      <c r="P1276" s="131"/>
      <c r="Q1276" s="113"/>
      <c r="R1276" s="80"/>
    </row>
    <row r="1277" spans="6:18" s="27" customFormat="1" hidden="1" x14ac:dyDescent="0.2">
      <c r="F1277" s="23"/>
      <c r="G1277" s="23"/>
      <c r="H1277" s="23"/>
      <c r="I1277" s="23"/>
      <c r="J1277" s="113"/>
      <c r="K1277" s="113"/>
      <c r="L1277" s="113"/>
      <c r="M1277" s="113"/>
      <c r="N1277" s="131"/>
      <c r="O1277" s="131"/>
      <c r="P1277" s="131"/>
      <c r="Q1277" s="113"/>
      <c r="R1277" s="80"/>
    </row>
    <row r="1278" spans="6:18" s="27" customFormat="1" hidden="1" x14ac:dyDescent="0.2">
      <c r="F1278" s="23"/>
      <c r="G1278" s="23"/>
      <c r="H1278" s="23"/>
      <c r="I1278" s="23"/>
      <c r="J1278" s="113"/>
      <c r="K1278" s="113"/>
      <c r="L1278" s="113"/>
      <c r="M1278" s="113"/>
      <c r="N1278" s="131"/>
      <c r="O1278" s="131"/>
      <c r="P1278" s="131"/>
      <c r="Q1278" s="113"/>
      <c r="R1278" s="80"/>
    </row>
    <row r="1279" spans="6:18" s="27" customFormat="1" hidden="1" x14ac:dyDescent="0.2">
      <c r="F1279" s="23"/>
      <c r="G1279" s="23"/>
      <c r="H1279" s="23"/>
      <c r="I1279" s="23"/>
      <c r="J1279" s="113"/>
      <c r="K1279" s="113"/>
      <c r="L1279" s="113"/>
      <c r="M1279" s="113"/>
      <c r="N1279" s="131"/>
      <c r="O1279" s="131"/>
      <c r="P1279" s="131"/>
      <c r="R1279" s="80"/>
    </row>
    <row r="1280" spans="6:18" s="27" customFormat="1" hidden="1" x14ac:dyDescent="0.2">
      <c r="F1280" s="23"/>
      <c r="G1280" s="23"/>
      <c r="H1280" s="23"/>
      <c r="I1280" s="23"/>
      <c r="J1280" s="113"/>
      <c r="K1280" s="113"/>
      <c r="L1280" s="113"/>
      <c r="M1280" s="113"/>
      <c r="N1280" s="131"/>
      <c r="O1280" s="131"/>
      <c r="P1280" s="131"/>
      <c r="Q1280" s="23"/>
      <c r="R1280" s="80"/>
    </row>
    <row r="1281" spans="5:16" hidden="1" x14ac:dyDescent="0.2">
      <c r="E1281" s="27"/>
      <c r="J1281" s="113"/>
      <c r="K1281" s="113"/>
      <c r="L1281" s="113"/>
      <c r="M1281" s="113"/>
      <c r="N1281" s="131"/>
      <c r="O1281" s="131"/>
      <c r="P1281" s="131"/>
    </row>
    <row r="1282" spans="5:16" hidden="1" x14ac:dyDescent="0.2">
      <c r="E1282" s="27"/>
      <c r="J1282" s="113"/>
      <c r="K1282" s="113"/>
      <c r="L1282" s="113"/>
      <c r="M1282" s="113"/>
      <c r="N1282" s="131"/>
      <c r="O1282" s="131"/>
      <c r="P1282" s="131"/>
    </row>
    <row r="1283" spans="5:16" hidden="1" x14ac:dyDescent="0.2">
      <c r="E1283" s="27"/>
      <c r="J1283" s="113"/>
      <c r="K1283" s="113"/>
      <c r="L1283" s="113"/>
      <c r="M1283" s="113"/>
      <c r="N1283" s="131"/>
      <c r="O1283" s="131"/>
      <c r="P1283" s="131"/>
    </row>
    <row r="1284" spans="5:16" hidden="1" x14ac:dyDescent="0.2">
      <c r="E1284" s="27"/>
      <c r="J1284" s="113"/>
      <c r="K1284" s="113"/>
      <c r="L1284" s="113"/>
      <c r="M1284" s="113"/>
      <c r="N1284" s="131"/>
      <c r="O1284" s="131"/>
      <c r="P1284" s="131"/>
    </row>
    <row r="1285" spans="5:16" hidden="1" x14ac:dyDescent="0.2">
      <c r="E1285" s="27"/>
      <c r="J1285" s="113"/>
      <c r="K1285" s="113"/>
      <c r="L1285" s="113"/>
      <c r="M1285" s="113"/>
      <c r="N1285" s="131"/>
      <c r="O1285" s="131"/>
      <c r="P1285" s="131"/>
    </row>
    <row r="1286" spans="5:16" hidden="1" x14ac:dyDescent="0.2">
      <c r="E1286" s="27"/>
      <c r="J1286" s="113"/>
      <c r="K1286" s="113"/>
      <c r="L1286" s="113"/>
      <c r="M1286" s="113"/>
      <c r="N1286" s="131"/>
      <c r="O1286" s="131"/>
      <c r="P1286" s="131"/>
    </row>
    <row r="1287" spans="5:16" hidden="1" x14ac:dyDescent="0.2">
      <c r="E1287" s="27"/>
      <c r="J1287" s="113"/>
      <c r="K1287" s="113"/>
      <c r="L1287" s="113"/>
      <c r="M1287" s="113"/>
      <c r="N1287" s="131"/>
      <c r="O1287" s="131"/>
      <c r="P1287" s="131"/>
    </row>
    <row r="1288" spans="5:16" hidden="1" x14ac:dyDescent="0.2">
      <c r="E1288" s="27"/>
      <c r="J1288" s="113"/>
      <c r="K1288" s="113"/>
      <c r="L1288" s="113"/>
      <c r="M1288" s="113"/>
      <c r="N1288" s="131"/>
      <c r="O1288" s="131"/>
      <c r="P1288" s="131"/>
    </row>
    <row r="1289" spans="5:16" hidden="1" x14ac:dyDescent="0.2">
      <c r="E1289" s="27"/>
      <c r="J1289" s="113"/>
      <c r="K1289" s="113"/>
      <c r="L1289" s="113"/>
      <c r="M1289" s="113"/>
      <c r="N1289" s="131"/>
      <c r="O1289" s="131"/>
      <c r="P1289" s="131"/>
    </row>
    <row r="1290" spans="5:16" hidden="1" x14ac:dyDescent="0.2">
      <c r="E1290" s="27"/>
      <c r="J1290" s="113"/>
      <c r="K1290" s="113"/>
      <c r="L1290" s="113"/>
      <c r="M1290" s="113"/>
      <c r="N1290" s="131"/>
      <c r="O1290" s="131"/>
      <c r="P1290" s="131"/>
    </row>
    <row r="1291" spans="5:16" hidden="1" x14ac:dyDescent="0.2">
      <c r="E1291" s="27"/>
      <c r="J1291" s="113"/>
      <c r="K1291" s="113"/>
      <c r="L1291" s="113"/>
      <c r="M1291" s="113"/>
      <c r="N1291" s="131"/>
      <c r="O1291" s="131"/>
      <c r="P1291" s="131"/>
    </row>
    <row r="1292" spans="5:16" hidden="1" x14ac:dyDescent="0.2">
      <c r="E1292" s="27"/>
      <c r="J1292" s="113"/>
      <c r="K1292" s="113"/>
      <c r="L1292" s="113"/>
      <c r="M1292" s="113"/>
      <c r="N1292" s="131"/>
      <c r="O1292" s="131"/>
      <c r="P1292" s="131"/>
    </row>
    <row r="1293" spans="5:16" hidden="1" x14ac:dyDescent="0.2">
      <c r="E1293" s="27"/>
      <c r="J1293" s="113"/>
      <c r="K1293" s="113"/>
      <c r="L1293" s="113"/>
      <c r="M1293" s="113"/>
      <c r="N1293" s="131"/>
      <c r="O1293" s="131"/>
      <c r="P1293" s="131"/>
    </row>
    <row r="1294" spans="5:16" hidden="1" x14ac:dyDescent="0.2">
      <c r="E1294" s="27"/>
      <c r="J1294" s="113"/>
      <c r="K1294" s="113"/>
      <c r="L1294" s="113"/>
      <c r="M1294" s="113"/>
      <c r="N1294" s="131"/>
      <c r="O1294" s="131"/>
      <c r="P1294" s="131"/>
    </row>
    <row r="1295" spans="5:16" hidden="1" x14ac:dyDescent="0.2">
      <c r="E1295" s="27"/>
      <c r="J1295" s="113"/>
      <c r="K1295" s="113"/>
      <c r="L1295" s="113"/>
      <c r="M1295" s="113"/>
      <c r="N1295" s="131"/>
      <c r="O1295" s="131"/>
      <c r="P1295" s="131"/>
    </row>
    <row r="1296" spans="5:16" hidden="1" x14ac:dyDescent="0.2">
      <c r="E1296" s="27"/>
      <c r="J1296" s="113"/>
      <c r="K1296" s="113"/>
      <c r="L1296" s="113"/>
      <c r="M1296" s="113"/>
      <c r="N1296" s="131"/>
      <c r="O1296" s="131"/>
      <c r="P1296" s="131"/>
    </row>
    <row r="1297" spans="5:16" hidden="1" x14ac:dyDescent="0.2">
      <c r="E1297" s="27"/>
      <c r="J1297" s="113"/>
      <c r="K1297" s="113"/>
      <c r="L1297" s="113"/>
      <c r="M1297" s="113"/>
      <c r="N1297" s="131"/>
      <c r="O1297" s="131"/>
      <c r="P1297" s="131"/>
    </row>
    <row r="1298" spans="5:16" hidden="1" x14ac:dyDescent="0.2">
      <c r="E1298" s="27"/>
      <c r="J1298" s="113"/>
      <c r="K1298" s="113"/>
      <c r="L1298" s="113"/>
      <c r="M1298" s="113"/>
      <c r="N1298" s="131"/>
      <c r="O1298" s="131"/>
      <c r="P1298" s="131"/>
    </row>
    <row r="1299" spans="5:16" hidden="1" x14ac:dyDescent="0.2">
      <c r="E1299" s="27"/>
      <c r="J1299" s="113"/>
      <c r="K1299" s="113"/>
      <c r="L1299" s="113"/>
      <c r="M1299" s="113"/>
      <c r="N1299" s="131"/>
      <c r="O1299" s="131"/>
      <c r="P1299" s="131"/>
    </row>
    <row r="1300" spans="5:16" hidden="1" x14ac:dyDescent="0.2">
      <c r="E1300" s="27"/>
      <c r="J1300" s="113"/>
      <c r="K1300" s="113"/>
      <c r="L1300" s="113"/>
      <c r="M1300" s="113"/>
      <c r="N1300" s="131"/>
      <c r="O1300" s="131"/>
      <c r="P1300" s="131"/>
    </row>
    <row r="1301" spans="5:16" hidden="1" x14ac:dyDescent="0.2">
      <c r="E1301" s="27"/>
      <c r="J1301" s="113"/>
      <c r="K1301" s="113"/>
      <c r="L1301" s="113"/>
      <c r="M1301" s="113"/>
      <c r="N1301" s="131"/>
      <c r="O1301" s="131"/>
      <c r="P1301" s="131"/>
    </row>
    <row r="1302" spans="5:16" hidden="1" x14ac:dyDescent="0.2">
      <c r="J1302" s="113"/>
      <c r="K1302" s="113"/>
      <c r="L1302" s="113"/>
      <c r="M1302" s="113"/>
      <c r="N1302" s="131"/>
      <c r="O1302" s="131"/>
      <c r="P1302" s="131"/>
    </row>
    <row r="1303" spans="5:16" hidden="1" x14ac:dyDescent="0.2">
      <c r="J1303" s="113"/>
      <c r="K1303" s="113"/>
      <c r="L1303" s="113"/>
      <c r="M1303" s="113"/>
      <c r="N1303" s="131"/>
      <c r="O1303" s="131"/>
      <c r="P1303" s="131"/>
    </row>
    <row r="1304" spans="5:16" hidden="1" x14ac:dyDescent="0.2">
      <c r="J1304" s="113"/>
      <c r="K1304" s="113"/>
      <c r="L1304" s="113"/>
      <c r="M1304" s="113"/>
      <c r="N1304" s="131"/>
      <c r="O1304" s="131"/>
      <c r="P1304" s="131"/>
    </row>
    <row r="1305" spans="5:16" hidden="1" x14ac:dyDescent="0.2">
      <c r="J1305" s="113"/>
      <c r="K1305" s="113"/>
      <c r="L1305" s="113"/>
      <c r="M1305" s="113"/>
      <c r="N1305" s="131"/>
      <c r="O1305" s="131"/>
      <c r="P1305" s="131"/>
    </row>
    <row r="1306" spans="5:16" hidden="1" x14ac:dyDescent="0.2">
      <c r="J1306" s="113"/>
      <c r="K1306" s="113"/>
      <c r="L1306" s="113"/>
      <c r="M1306" s="113"/>
      <c r="N1306" s="131"/>
      <c r="O1306" s="131"/>
      <c r="P1306" s="131"/>
    </row>
    <row r="1307" spans="5:16" hidden="1" x14ac:dyDescent="0.2">
      <c r="J1307" s="113"/>
      <c r="K1307" s="113"/>
      <c r="L1307" s="113"/>
      <c r="M1307" s="113"/>
      <c r="N1307" s="131"/>
      <c r="O1307" s="131"/>
      <c r="P1307" s="131"/>
    </row>
    <row r="1308" spans="5:16" hidden="1" x14ac:dyDescent="0.2">
      <c r="J1308" s="113"/>
      <c r="K1308" s="113"/>
      <c r="L1308" s="113"/>
      <c r="M1308" s="113"/>
      <c r="N1308" s="131"/>
      <c r="O1308" s="131"/>
      <c r="P1308" s="131"/>
    </row>
    <row r="1309" spans="5:16" hidden="1" x14ac:dyDescent="0.2">
      <c r="J1309" s="113"/>
      <c r="K1309" s="113"/>
      <c r="L1309" s="113"/>
      <c r="M1309" s="113"/>
      <c r="N1309" s="131"/>
      <c r="O1309" s="131"/>
      <c r="P1309" s="131"/>
    </row>
    <row r="1310" spans="5:16" hidden="1" x14ac:dyDescent="0.2">
      <c r="J1310" s="113"/>
      <c r="K1310" s="113"/>
      <c r="L1310" s="113"/>
      <c r="M1310" s="113"/>
      <c r="N1310" s="131"/>
      <c r="O1310" s="131"/>
      <c r="P1310" s="131"/>
    </row>
    <row r="1311" spans="5:16" hidden="1" x14ac:dyDescent="0.2">
      <c r="J1311" s="113"/>
      <c r="K1311" s="113"/>
      <c r="L1311" s="113"/>
      <c r="M1311" s="113"/>
      <c r="N1311" s="131"/>
      <c r="O1311" s="131"/>
      <c r="P1311" s="131"/>
    </row>
    <row r="1312" spans="5:16" hidden="1" x14ac:dyDescent="0.2">
      <c r="J1312" s="113"/>
      <c r="K1312" s="113"/>
      <c r="L1312" s="113"/>
      <c r="M1312" s="113"/>
      <c r="N1312" s="131"/>
      <c r="O1312" s="131"/>
      <c r="P1312" s="131"/>
    </row>
    <row r="1313" spans="10:16" hidden="1" x14ac:dyDescent="0.2">
      <c r="J1313" s="113"/>
      <c r="K1313" s="113"/>
      <c r="L1313" s="113"/>
      <c r="M1313" s="113"/>
      <c r="N1313" s="131"/>
      <c r="O1313" s="131"/>
      <c r="P1313" s="131"/>
    </row>
    <row r="1314" spans="10:16" hidden="1" x14ac:dyDescent="0.2">
      <c r="J1314" s="113"/>
      <c r="K1314" s="113"/>
      <c r="L1314" s="113"/>
      <c r="M1314" s="113"/>
      <c r="N1314" s="131"/>
      <c r="O1314" s="131"/>
      <c r="P1314" s="131"/>
    </row>
    <row r="1315" spans="10:16" hidden="1" x14ac:dyDescent="0.2">
      <c r="J1315" s="113"/>
      <c r="K1315" s="113"/>
      <c r="L1315" s="113"/>
      <c r="M1315" s="113"/>
      <c r="N1315" s="131"/>
      <c r="O1315" s="131"/>
      <c r="P1315" s="131"/>
    </row>
    <row r="1316" spans="10:16" hidden="1" x14ac:dyDescent="0.2">
      <c r="J1316" s="113"/>
      <c r="K1316" s="113"/>
      <c r="L1316" s="113"/>
      <c r="M1316" s="113"/>
      <c r="N1316" s="131"/>
      <c r="O1316" s="131"/>
      <c r="P1316" s="131"/>
    </row>
    <row r="1317" spans="10:16" hidden="1" x14ac:dyDescent="0.2">
      <c r="J1317" s="113"/>
      <c r="K1317" s="113"/>
      <c r="L1317" s="113"/>
      <c r="M1317" s="113"/>
      <c r="N1317" s="131"/>
      <c r="O1317" s="131"/>
      <c r="P1317" s="131"/>
    </row>
    <row r="1318" spans="10:16" hidden="1" x14ac:dyDescent="0.2">
      <c r="J1318" s="113"/>
      <c r="K1318" s="113"/>
      <c r="L1318" s="113"/>
      <c r="M1318" s="113"/>
      <c r="N1318" s="131"/>
      <c r="O1318" s="131"/>
      <c r="P1318" s="131"/>
    </row>
    <row r="1319" spans="10:16" hidden="1" x14ac:dyDescent="0.2">
      <c r="J1319" s="113"/>
      <c r="K1319" s="113"/>
      <c r="L1319" s="113"/>
      <c r="M1319" s="113"/>
      <c r="N1319" s="131"/>
      <c r="O1319" s="131"/>
      <c r="P1319" s="131"/>
    </row>
    <row r="1320" spans="10:16" hidden="1" x14ac:dyDescent="0.2">
      <c r="J1320" s="113"/>
      <c r="K1320" s="113"/>
      <c r="L1320" s="113"/>
      <c r="M1320" s="113"/>
      <c r="N1320" s="131"/>
      <c r="O1320" s="131"/>
      <c r="P1320" s="131"/>
    </row>
    <row r="1321" spans="10:16" hidden="1" x14ac:dyDescent="0.2">
      <c r="J1321" s="113"/>
      <c r="K1321" s="113"/>
      <c r="L1321" s="113"/>
      <c r="M1321" s="113"/>
      <c r="N1321" s="131"/>
      <c r="O1321" s="131"/>
      <c r="P1321" s="131"/>
    </row>
    <row r="1322" spans="10:16" hidden="1" x14ac:dyDescent="0.2">
      <c r="J1322" s="113"/>
      <c r="K1322" s="113"/>
      <c r="L1322" s="113"/>
      <c r="M1322" s="113"/>
      <c r="N1322" s="131"/>
      <c r="O1322" s="131"/>
      <c r="P1322" s="131"/>
    </row>
    <row r="1323" spans="10:16" hidden="1" x14ac:dyDescent="0.2">
      <c r="J1323" s="113"/>
      <c r="K1323" s="113"/>
      <c r="L1323" s="113"/>
      <c r="M1323" s="113"/>
      <c r="N1323" s="131"/>
      <c r="O1323" s="131"/>
      <c r="P1323" s="131"/>
    </row>
    <row r="1324" spans="10:16" hidden="1" x14ac:dyDescent="0.2">
      <c r="J1324" s="113"/>
      <c r="K1324" s="113"/>
      <c r="L1324" s="113"/>
      <c r="M1324" s="113"/>
      <c r="N1324" s="131"/>
      <c r="O1324" s="131"/>
      <c r="P1324" s="131"/>
    </row>
    <row r="1325" spans="10:16" hidden="1" x14ac:dyDescent="0.2">
      <c r="J1325" s="113"/>
      <c r="K1325" s="113"/>
      <c r="L1325" s="113"/>
      <c r="M1325" s="113"/>
      <c r="N1325" s="131"/>
      <c r="O1325" s="131"/>
      <c r="P1325" s="131"/>
    </row>
    <row r="1326" spans="10:16" hidden="1" x14ac:dyDescent="0.2">
      <c r="J1326" s="113"/>
      <c r="K1326" s="113"/>
      <c r="L1326" s="113"/>
      <c r="M1326" s="113"/>
      <c r="N1326" s="131"/>
      <c r="O1326" s="131"/>
      <c r="P1326" s="131"/>
    </row>
    <row r="1327" spans="10:16" hidden="1" x14ac:dyDescent="0.2">
      <c r="J1327" s="113"/>
      <c r="K1327" s="113"/>
      <c r="L1327" s="113"/>
      <c r="M1327" s="113"/>
      <c r="N1327" s="131"/>
      <c r="O1327" s="131"/>
      <c r="P1327" s="131"/>
    </row>
    <row r="1328" spans="10:16" hidden="1" x14ac:dyDescent="0.2">
      <c r="J1328" s="113"/>
      <c r="K1328" s="113"/>
      <c r="L1328" s="113"/>
      <c r="M1328" s="113"/>
      <c r="N1328" s="131"/>
      <c r="O1328" s="131"/>
      <c r="P1328" s="131"/>
    </row>
    <row r="1329" spans="6:16" hidden="1" x14ac:dyDescent="0.2">
      <c r="J1329" s="113"/>
      <c r="K1329" s="113"/>
      <c r="L1329" s="113"/>
      <c r="M1329" s="113"/>
      <c r="N1329" s="131"/>
      <c r="O1329" s="131"/>
      <c r="P1329" s="131"/>
    </row>
    <row r="1330" spans="6:16" hidden="1" x14ac:dyDescent="0.2">
      <c r="J1330" s="113"/>
      <c r="K1330" s="113"/>
      <c r="L1330" s="113"/>
      <c r="M1330" s="113"/>
      <c r="N1330" s="131"/>
      <c r="O1330" s="131"/>
      <c r="P1330" s="131"/>
    </row>
    <row r="1331" spans="6:16" hidden="1" x14ac:dyDescent="0.2">
      <c r="J1331" s="113"/>
      <c r="K1331" s="113"/>
      <c r="L1331" s="113"/>
      <c r="M1331" s="113"/>
      <c r="N1331" s="131"/>
      <c r="O1331" s="131"/>
      <c r="P1331" s="131"/>
    </row>
    <row r="1332" spans="6:16" hidden="1" x14ac:dyDescent="0.2">
      <c r="J1332" s="113"/>
      <c r="K1332" s="113"/>
      <c r="L1332" s="113"/>
      <c r="M1332" s="113"/>
      <c r="N1332" s="131"/>
      <c r="O1332" s="131"/>
      <c r="P1332" s="131"/>
    </row>
    <row r="1333" spans="6:16" hidden="1" x14ac:dyDescent="0.2">
      <c r="J1333" s="113"/>
      <c r="K1333" s="113"/>
      <c r="L1333" s="113"/>
      <c r="M1333" s="113"/>
      <c r="N1333" s="131"/>
      <c r="O1333" s="131"/>
      <c r="P1333" s="131"/>
    </row>
    <row r="1334" spans="6:16" hidden="1" x14ac:dyDescent="0.2">
      <c r="J1334" s="113"/>
      <c r="K1334" s="113"/>
      <c r="L1334" s="113"/>
      <c r="M1334" s="113"/>
      <c r="N1334" s="131"/>
      <c r="O1334" s="131"/>
      <c r="P1334" s="131"/>
    </row>
    <row r="1335" spans="6:16" hidden="1" x14ac:dyDescent="0.2">
      <c r="J1335" s="113"/>
      <c r="K1335" s="113"/>
      <c r="L1335" s="113"/>
      <c r="M1335" s="113"/>
      <c r="N1335" s="131"/>
      <c r="O1335" s="131"/>
      <c r="P1335" s="131"/>
    </row>
    <row r="1336" spans="6:16" hidden="1" x14ac:dyDescent="0.2">
      <c r="J1336" s="113"/>
      <c r="K1336" s="113"/>
      <c r="L1336" s="113"/>
      <c r="M1336" s="113"/>
      <c r="N1336" s="131"/>
      <c r="O1336" s="131"/>
      <c r="P1336" s="131"/>
    </row>
    <row r="1337" spans="6:16" hidden="1" x14ac:dyDescent="0.2">
      <c r="J1337" s="113"/>
      <c r="K1337" s="113"/>
      <c r="L1337" s="113"/>
      <c r="M1337" s="113"/>
      <c r="N1337" s="131"/>
      <c r="O1337" s="131"/>
      <c r="P1337" s="131"/>
    </row>
    <row r="1338" spans="6:16" hidden="1" x14ac:dyDescent="0.2">
      <c r="J1338" s="113"/>
      <c r="K1338" s="113"/>
      <c r="L1338" s="113"/>
      <c r="M1338" s="113"/>
      <c r="N1338" s="131"/>
      <c r="O1338" s="131"/>
      <c r="P1338" s="131"/>
    </row>
    <row r="1339" spans="6:16" hidden="1" x14ac:dyDescent="0.2">
      <c r="J1339" s="113"/>
      <c r="K1339" s="113"/>
      <c r="L1339" s="113"/>
      <c r="M1339" s="113"/>
      <c r="N1339" s="131"/>
      <c r="O1339" s="131"/>
      <c r="P1339" s="131"/>
    </row>
    <row r="1340" spans="6:16" hidden="1" x14ac:dyDescent="0.2">
      <c r="F1340" s="27"/>
      <c r="G1340" s="27"/>
      <c r="H1340" s="27"/>
      <c r="I1340" s="27"/>
      <c r="J1340" s="113"/>
      <c r="K1340" s="113"/>
      <c r="L1340" s="113"/>
      <c r="M1340" s="113"/>
      <c r="N1340" s="131"/>
      <c r="O1340" s="131"/>
      <c r="P1340" s="131"/>
    </row>
    <row r="1341" spans="6:16" hidden="1" x14ac:dyDescent="0.2">
      <c r="F1341" s="27"/>
      <c r="G1341" s="27"/>
      <c r="H1341" s="27"/>
      <c r="I1341" s="27"/>
      <c r="J1341" s="113"/>
      <c r="K1341" s="113"/>
      <c r="L1341" s="113"/>
      <c r="M1341" s="113"/>
      <c r="N1341" s="131"/>
      <c r="O1341" s="131"/>
      <c r="P1341" s="131"/>
    </row>
    <row r="1342" spans="6:16" hidden="1" x14ac:dyDescent="0.2">
      <c r="F1342" s="27"/>
      <c r="G1342" s="27"/>
      <c r="H1342" s="27"/>
      <c r="I1342" s="27"/>
      <c r="J1342" s="113"/>
      <c r="K1342" s="113"/>
      <c r="L1342" s="113"/>
      <c r="M1342" s="113"/>
      <c r="N1342" s="131"/>
      <c r="O1342" s="131"/>
      <c r="P1342" s="131"/>
    </row>
    <row r="1343" spans="6:16" hidden="1" x14ac:dyDescent="0.2"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</row>
  </sheetData>
  <sheetProtection sheet="1" objects="1" scenarios="1"/>
  <mergeCells count="13">
    <mergeCell ref="E148:P148"/>
    <mergeCell ref="E149:P149"/>
    <mergeCell ref="E150:P150"/>
    <mergeCell ref="E6:Q6"/>
    <mergeCell ref="E8:F8"/>
    <mergeCell ref="E141:Q141"/>
    <mergeCell ref="E143:P143"/>
    <mergeCell ref="E144:P144"/>
    <mergeCell ref="E145:P145"/>
    <mergeCell ref="E147:P147"/>
    <mergeCell ref="H14:Q14"/>
    <mergeCell ref="H13:Q13"/>
    <mergeCell ref="E136:U136"/>
  </mergeCells>
  <dataValidations count="2">
    <dataValidation type="list" allowBlank="1" showInputMessage="1" showErrorMessage="1" sqref="F10">
      <formula1>gender</formula1>
    </dataValidation>
    <dataValidation type="list" allowBlank="1" showInputMessage="1" showErrorMessage="1" sqref="F9">
      <formula1>YAG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V1372"/>
  <sheetViews>
    <sheetView showGridLines="0" workbookViewId="0">
      <pane xSplit="7" ySplit="16" topLeftCell="H17" activePane="bottomRight" state="frozen"/>
      <selection activeCell="E1" sqref="E1"/>
      <selection pane="topRight" activeCell="H1" sqref="H1"/>
      <selection pane="bottomLeft" activeCell="E17" sqref="E17"/>
      <selection pane="bottomRight" activeCell="J9" sqref="J9"/>
    </sheetView>
  </sheetViews>
  <sheetFormatPr defaultColWidth="0" defaultRowHeight="15" x14ac:dyDescent="0.25"/>
  <cols>
    <col min="1" max="1" width="26.85546875" style="23" hidden="1" customWidth="1"/>
    <col min="2" max="4" width="9.14062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2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4" width="9.140625" style="27" customWidth="1"/>
    <col min="15" max="16" width="9.140625" style="27" hidden="1" customWidth="1"/>
    <col min="17" max="17" width="9.140625" style="26" hidden="1" customWidth="1"/>
    <col min="18" max="18" width="14.7109375" style="26" hidden="1" customWidth="1"/>
    <col min="19" max="23" width="9.140625" style="26" hidden="1" customWidth="1"/>
    <col min="24" max="24" width="9.140625" style="27" hidden="1" customWidth="1"/>
    <col min="25" max="74" width="0" style="27" hidden="1" customWidth="1"/>
    <col min="75" max="16384" width="9.140625" style="23" hidden="1"/>
  </cols>
  <sheetData>
    <row r="1" spans="1:74" ht="14.25" customHeight="1" x14ac:dyDescent="0.25">
      <c r="E1" s="73" t="s">
        <v>152</v>
      </c>
      <c r="G1" s="37"/>
      <c r="H1" s="37"/>
      <c r="I1" s="37"/>
      <c r="J1" s="37"/>
      <c r="K1" s="37"/>
    </row>
    <row r="2" spans="1:74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</row>
    <row r="3" spans="1:74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  <c r="W3" s="74"/>
    </row>
    <row r="4" spans="1:74" x14ac:dyDescent="0.25">
      <c r="E4" s="22" t="s">
        <v>208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  <c r="W4" s="74"/>
    </row>
    <row r="5" spans="1:74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  <c r="W5" s="74"/>
    </row>
    <row r="6" spans="1:74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  <c r="W6" s="74"/>
    </row>
    <row r="7" spans="1:74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  <c r="V7" s="75"/>
      <c r="W7" s="74"/>
    </row>
    <row r="8" spans="1:74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  <c r="V8" s="76"/>
      <c r="W8" s="77"/>
    </row>
    <row r="9" spans="1:74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27"/>
      <c r="R9" s="74" t="s">
        <v>175</v>
      </c>
      <c r="S9" s="74" t="s">
        <v>177</v>
      </c>
      <c r="T9" s="74" t="s">
        <v>176</v>
      </c>
      <c r="U9" s="74"/>
      <c r="V9" s="74"/>
      <c r="W9" s="74"/>
    </row>
    <row r="10" spans="1:74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80">
        <v>14</v>
      </c>
      <c r="R10" s="74" t="s">
        <v>24</v>
      </c>
      <c r="S10" s="74" t="s">
        <v>26</v>
      </c>
      <c r="T10" s="74" t="s">
        <v>173</v>
      </c>
      <c r="U10" s="74"/>
      <c r="V10" s="74"/>
      <c r="W10" s="74"/>
    </row>
    <row r="11" spans="1:74" x14ac:dyDescent="0.25">
      <c r="E11" s="26"/>
      <c r="F11" s="26"/>
      <c r="H11" s="37"/>
      <c r="I11" s="37"/>
      <c r="J11" s="37"/>
      <c r="K11" s="37"/>
      <c r="L11" s="80"/>
      <c r="R11" s="74" t="s">
        <v>27</v>
      </c>
      <c r="S11" s="74" t="s">
        <v>37</v>
      </c>
      <c r="T11" s="74" t="s">
        <v>186</v>
      </c>
      <c r="U11" s="74"/>
      <c r="V11" s="74"/>
      <c r="W11" s="74"/>
    </row>
    <row r="12" spans="1:74" ht="29.25" x14ac:dyDescent="0.25">
      <c r="E12" s="98"/>
      <c r="F12" s="83"/>
      <c r="G12" s="83"/>
      <c r="H12" s="84"/>
      <c r="I12" s="84"/>
      <c r="J12" s="84"/>
      <c r="K12" s="84"/>
      <c r="L12" s="80"/>
      <c r="R12" s="74" t="s">
        <v>29</v>
      </c>
      <c r="S12" s="82" t="s">
        <v>184</v>
      </c>
      <c r="T12" s="74" t="s">
        <v>187</v>
      </c>
      <c r="U12" s="74"/>
      <c r="V12" s="74"/>
      <c r="W12" s="74"/>
    </row>
    <row r="13" spans="1:74" x14ac:dyDescent="0.25">
      <c r="E13" s="85"/>
      <c r="F13" s="86"/>
      <c r="G13" s="87"/>
      <c r="H13" s="262" t="str">
        <f>F9</f>
        <v xml:space="preserve">One year after graduation </v>
      </c>
      <c r="I13" s="262"/>
      <c r="J13" s="262"/>
      <c r="K13" s="263"/>
      <c r="L13" s="80"/>
      <c r="R13" s="74" t="s">
        <v>31</v>
      </c>
      <c r="S13" s="74" t="s">
        <v>252</v>
      </c>
      <c r="T13" s="74" t="s">
        <v>188</v>
      </c>
      <c r="U13" s="74"/>
      <c r="V13" s="74"/>
      <c r="W13" s="74"/>
    </row>
    <row r="14" spans="1:74" x14ac:dyDescent="0.25">
      <c r="E14" s="44"/>
      <c r="F14" s="79"/>
      <c r="G14" s="88"/>
      <c r="H14" s="262" t="str">
        <f>F10</f>
        <v>All</v>
      </c>
      <c r="I14" s="262"/>
      <c r="J14" s="262"/>
      <c r="K14" s="263"/>
      <c r="L14" s="27"/>
      <c r="R14" s="74"/>
      <c r="S14" s="74"/>
      <c r="T14" s="74"/>
      <c r="U14" s="74"/>
      <c r="V14" s="74"/>
      <c r="W14" s="74"/>
      <c r="BV14" s="23"/>
    </row>
    <row r="15" spans="1:74" hidden="1" x14ac:dyDescent="0.25">
      <c r="E15" s="44"/>
      <c r="F15" s="79"/>
      <c r="G15" s="88"/>
      <c r="H15" s="111" t="s">
        <v>121</v>
      </c>
      <c r="I15" s="111" t="s">
        <v>242</v>
      </c>
      <c r="J15" s="111" t="s">
        <v>243</v>
      </c>
      <c r="K15" s="111" t="s">
        <v>244</v>
      </c>
      <c r="L15" s="27"/>
      <c r="R15" s="89" t="str">
        <f>F9</f>
        <v xml:space="preserve">One year after graduation </v>
      </c>
      <c r="S15" s="74"/>
      <c r="T15" s="90"/>
      <c r="U15" s="89"/>
      <c r="V15" s="23"/>
      <c r="W15" s="74"/>
      <c r="BV15" s="23"/>
    </row>
    <row r="16" spans="1:74" s="98" customFormat="1" ht="51" customHeight="1" x14ac:dyDescent="0.25">
      <c r="A16" s="93"/>
      <c r="B16" s="93" t="s">
        <v>181</v>
      </c>
      <c r="C16" s="93" t="s">
        <v>172</v>
      </c>
      <c r="D16" s="93" t="s">
        <v>112</v>
      </c>
      <c r="E16" s="94" t="s">
        <v>32</v>
      </c>
      <c r="F16" s="43" t="s">
        <v>33</v>
      </c>
      <c r="G16" s="95" t="s">
        <v>276</v>
      </c>
      <c r="H16" s="197" t="s">
        <v>272</v>
      </c>
      <c r="I16" s="125" t="s">
        <v>273</v>
      </c>
      <c r="J16" s="125" t="s">
        <v>274</v>
      </c>
      <c r="K16" s="126" t="s">
        <v>275</v>
      </c>
      <c r="L16" s="81"/>
      <c r="M16" s="81"/>
      <c r="N16" s="81"/>
      <c r="O16" s="81"/>
      <c r="P16" s="81"/>
      <c r="Q16" s="26"/>
      <c r="R16" s="74"/>
      <c r="S16" s="74"/>
      <c r="T16" s="90"/>
      <c r="U16" s="90"/>
      <c r="V16" s="74"/>
      <c r="W16" s="74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1:74" x14ac:dyDescent="0.25">
      <c r="A17" s="90"/>
      <c r="B17" s="90"/>
      <c r="C17" s="90"/>
      <c r="D17" s="90"/>
      <c r="E17" s="183"/>
      <c r="F17" s="49"/>
      <c r="G17" s="49"/>
      <c r="H17" s="101"/>
      <c r="I17" s="100"/>
      <c r="J17" s="100"/>
      <c r="K17" s="134"/>
      <c r="L17" s="27"/>
      <c r="R17" s="97" t="str">
        <f>INDEX(table2_YAG,MATCH(R15,table2_YAGfullname, 0),MATCH("shortname",table2YAG_names,0))</f>
        <v>YAG1</v>
      </c>
      <c r="S17" s="82"/>
      <c r="T17" s="93"/>
      <c r="U17" s="93" t="str">
        <f>INDEX(table2gender, MATCH(F10, table2gender_columns, 0), MATCH("gender", table2gender_rows, 0))</f>
        <v>Female + male</v>
      </c>
      <c r="V17" s="82"/>
      <c r="W17" s="93"/>
      <c r="BV17" s="23"/>
    </row>
    <row r="18" spans="1:74" x14ac:dyDescent="0.25">
      <c r="A18" s="102" t="str">
        <f>$R$17&amp;G18&amp;E18&amp;$U$17&amp; C18&amp;D18</f>
        <v>YAG1EULevel 7 (taught)Female + maleAllAll</v>
      </c>
      <c r="B18" s="102"/>
      <c r="C18" s="102" t="s">
        <v>20</v>
      </c>
      <c r="D18" s="102" t="s">
        <v>20</v>
      </c>
      <c r="E18" s="184" t="s">
        <v>247</v>
      </c>
      <c r="F18" s="25" t="s">
        <v>34</v>
      </c>
      <c r="G18" s="25" t="s">
        <v>122</v>
      </c>
      <c r="H18" s="28">
        <f t="shared" ref="H18:K20" si="0">IFERROR(INDEX(all_data, MATCH($A18, All_data_lookupkey, 0), MATCH(H$15, All_data_headings, 0)),"-")</f>
        <v>3935</v>
      </c>
      <c r="I18" s="28">
        <f t="shared" si="0"/>
        <v>22300</v>
      </c>
      <c r="J18" s="28">
        <f t="shared" si="0"/>
        <v>28100</v>
      </c>
      <c r="K18" s="39">
        <f t="shared" si="0"/>
        <v>37200</v>
      </c>
      <c r="L18" s="243"/>
      <c r="R18" s="27"/>
      <c r="S18" s="27"/>
      <c r="T18" s="27"/>
      <c r="U18" s="27"/>
      <c r="V18" s="75"/>
      <c r="W18" s="27"/>
      <c r="BV18" s="23"/>
    </row>
    <row r="19" spans="1:74" x14ac:dyDescent="0.25">
      <c r="A19" s="102" t="str">
        <f>$R$17&amp;G19&amp;E18&amp;U$17&amp;C19&amp;D182&amp;D19</f>
        <v>YAG1UKLevel 7 (taught)Female + maleAllAll</v>
      </c>
      <c r="B19" s="90"/>
      <c r="C19" s="102" t="s">
        <v>20</v>
      </c>
      <c r="D19" s="102" t="s">
        <v>20</v>
      </c>
      <c r="E19" s="184" t="s">
        <v>247</v>
      </c>
      <c r="F19" s="25"/>
      <c r="G19" s="25" t="s">
        <v>35</v>
      </c>
      <c r="H19" s="28">
        <f t="shared" si="0"/>
        <v>70975</v>
      </c>
      <c r="I19" s="28">
        <f t="shared" si="0"/>
        <v>21500</v>
      </c>
      <c r="J19" s="28">
        <f t="shared" si="0"/>
        <v>27400</v>
      </c>
      <c r="K19" s="39">
        <f t="shared" si="0"/>
        <v>38300</v>
      </c>
      <c r="L19" s="243"/>
      <c r="BV19" s="23"/>
    </row>
    <row r="20" spans="1:74" x14ac:dyDescent="0.25">
      <c r="A20" s="102" t="str">
        <f>$R$17&amp;G20&amp;E19&amp;U$17&amp;C20&amp;D183&amp;D20</f>
        <v>YAG1Non-EULevel 7 (taught)Female + maleAllAll</v>
      </c>
      <c r="B20" s="90"/>
      <c r="C20" s="102" t="s">
        <v>20</v>
      </c>
      <c r="D20" s="102" t="s">
        <v>20</v>
      </c>
      <c r="E20" s="184" t="s">
        <v>247</v>
      </c>
      <c r="F20" s="25"/>
      <c r="G20" s="25" t="s">
        <v>141</v>
      </c>
      <c r="H20" s="28">
        <f t="shared" si="0"/>
        <v>4870</v>
      </c>
      <c r="I20" s="28">
        <f t="shared" si="0"/>
        <v>19700</v>
      </c>
      <c r="J20" s="28">
        <f t="shared" si="0"/>
        <v>28500</v>
      </c>
      <c r="K20" s="39">
        <f t="shared" si="0"/>
        <v>39800</v>
      </c>
      <c r="L20" s="243"/>
      <c r="BV20" s="23"/>
    </row>
    <row r="21" spans="1:74" x14ac:dyDescent="0.25">
      <c r="A21" s="102"/>
      <c r="B21" s="102"/>
      <c r="C21" s="102"/>
      <c r="D21" s="102"/>
      <c r="E21" s="58"/>
      <c r="F21" s="104" t="s">
        <v>36</v>
      </c>
      <c r="G21" s="25"/>
      <c r="H21" s="28"/>
      <c r="I21" s="28"/>
      <c r="J21" s="28"/>
      <c r="K21" s="39"/>
      <c r="L21" s="243"/>
      <c r="BV21" s="23"/>
    </row>
    <row r="22" spans="1:74" x14ac:dyDescent="0.25">
      <c r="A22" s="102" t="str">
        <f t="shared" ref="A22:A27" si="1">$R$17&amp;G22&amp;B22&amp;$U$17&amp; C22&amp;D22</f>
        <v>YAG1EULevel 7Female + malePGCEAll</v>
      </c>
      <c r="B22" s="102" t="s">
        <v>253</v>
      </c>
      <c r="C22" s="135" t="str">
        <f t="shared" ref="C22:C27" si="2">E22</f>
        <v>PGCE</v>
      </c>
      <c r="D22" s="102" t="s">
        <v>20</v>
      </c>
      <c r="E22" s="58" t="s">
        <v>38</v>
      </c>
      <c r="F22" s="105" t="s">
        <v>39</v>
      </c>
      <c r="G22" s="55" t="s">
        <v>122</v>
      </c>
      <c r="H22" s="28">
        <f t="shared" ref="H22:K27" si="3">IFERROR(INDEX(all_data, MATCH($A22, All_data_lookupkey, 0), MATCH(H$15, All_data_headings, 0)),"-")</f>
        <v>135</v>
      </c>
      <c r="I22" s="28">
        <f t="shared" si="3"/>
        <v>22600</v>
      </c>
      <c r="J22" s="28">
        <f t="shared" si="3"/>
        <v>24100</v>
      </c>
      <c r="K22" s="39">
        <f t="shared" si="3"/>
        <v>27400</v>
      </c>
      <c r="L22" s="243"/>
      <c r="BV22" s="23"/>
    </row>
    <row r="23" spans="1:74" x14ac:dyDescent="0.25">
      <c r="A23" s="102" t="str">
        <f t="shared" si="1"/>
        <v>YAG1UKLevel 7Female + malePGCEAll</v>
      </c>
      <c r="B23" s="102" t="s">
        <v>253</v>
      </c>
      <c r="C23" s="135" t="str">
        <f t="shared" si="2"/>
        <v>PGCE</v>
      </c>
      <c r="D23" s="102" t="s">
        <v>20</v>
      </c>
      <c r="E23" s="58" t="s">
        <v>38</v>
      </c>
      <c r="F23" s="105"/>
      <c r="G23" s="55" t="s">
        <v>35</v>
      </c>
      <c r="H23" s="28">
        <f t="shared" si="3"/>
        <v>13295</v>
      </c>
      <c r="I23" s="28">
        <f t="shared" si="3"/>
        <v>21900</v>
      </c>
      <c r="J23" s="28">
        <f t="shared" si="3"/>
        <v>22600</v>
      </c>
      <c r="K23" s="39">
        <f t="shared" si="3"/>
        <v>25200</v>
      </c>
      <c r="L23" s="243"/>
      <c r="BV23" s="23"/>
    </row>
    <row r="24" spans="1:74" x14ac:dyDescent="0.25">
      <c r="A24" s="102" t="str">
        <f t="shared" si="1"/>
        <v>YAG1Non-EULevel 7Female + malePGCEAll</v>
      </c>
      <c r="B24" s="102" t="s">
        <v>253</v>
      </c>
      <c r="C24" s="135" t="str">
        <f t="shared" si="2"/>
        <v>PGCE</v>
      </c>
      <c r="D24" s="102" t="s">
        <v>20</v>
      </c>
      <c r="E24" s="58" t="s">
        <v>38</v>
      </c>
      <c r="F24" s="105"/>
      <c r="G24" s="55" t="s">
        <v>141</v>
      </c>
      <c r="H24" s="28">
        <f t="shared" si="3"/>
        <v>75</v>
      </c>
      <c r="I24" s="28">
        <f t="shared" si="3"/>
        <v>22600</v>
      </c>
      <c r="J24" s="28">
        <f t="shared" si="3"/>
        <v>24100</v>
      </c>
      <c r="K24" s="39">
        <f t="shared" si="3"/>
        <v>27400</v>
      </c>
      <c r="L24" s="243"/>
      <c r="BV24" s="23"/>
    </row>
    <row r="25" spans="1:74" x14ac:dyDescent="0.25">
      <c r="A25" s="102" t="str">
        <f t="shared" si="1"/>
        <v>YAG1EULevel 7Female + maleMBAAll</v>
      </c>
      <c r="B25" s="102" t="s">
        <v>253</v>
      </c>
      <c r="C25" s="135" t="str">
        <f t="shared" si="2"/>
        <v>MBA</v>
      </c>
      <c r="D25" s="102" t="s">
        <v>20</v>
      </c>
      <c r="E25" s="58" t="s">
        <v>41</v>
      </c>
      <c r="F25" s="105" t="s">
        <v>42</v>
      </c>
      <c r="G25" s="55" t="s">
        <v>122</v>
      </c>
      <c r="H25" s="28">
        <f t="shared" si="3"/>
        <v>65</v>
      </c>
      <c r="I25" s="28">
        <f t="shared" si="3"/>
        <v>32500</v>
      </c>
      <c r="J25" s="28">
        <f t="shared" si="3"/>
        <v>62400</v>
      </c>
      <c r="K25" s="39">
        <f t="shared" si="3"/>
        <v>100000</v>
      </c>
      <c r="L25" s="246"/>
      <c r="M25" s="128"/>
      <c r="BV25" s="23"/>
    </row>
    <row r="26" spans="1:74" x14ac:dyDescent="0.25">
      <c r="A26" s="102" t="str">
        <f t="shared" si="1"/>
        <v>YAG1UKLevel 7Female + maleMBAAll</v>
      </c>
      <c r="B26" s="102" t="s">
        <v>253</v>
      </c>
      <c r="C26" s="135" t="str">
        <f t="shared" si="2"/>
        <v>MBA</v>
      </c>
      <c r="D26" s="102" t="s">
        <v>20</v>
      </c>
      <c r="E26" s="58" t="s">
        <v>41</v>
      </c>
      <c r="F26" s="105"/>
      <c r="G26" s="55" t="s">
        <v>35</v>
      </c>
      <c r="H26" s="28">
        <f t="shared" si="3"/>
        <v>1670</v>
      </c>
      <c r="I26" s="28">
        <f t="shared" si="3"/>
        <v>38300</v>
      </c>
      <c r="J26" s="28">
        <f t="shared" si="3"/>
        <v>59100</v>
      </c>
      <c r="K26" s="39">
        <f t="shared" si="3"/>
        <v>91600</v>
      </c>
      <c r="L26" s="246"/>
      <c r="M26" s="128"/>
      <c r="BV26" s="23"/>
    </row>
    <row r="27" spans="1:74" x14ac:dyDescent="0.25">
      <c r="A27" s="102" t="str">
        <f t="shared" si="1"/>
        <v>YAG1Non-EULevel 7Female + maleMBAAll</v>
      </c>
      <c r="B27" s="102" t="s">
        <v>253</v>
      </c>
      <c r="C27" s="135" t="str">
        <f t="shared" si="2"/>
        <v>MBA</v>
      </c>
      <c r="D27" s="102" t="s">
        <v>20</v>
      </c>
      <c r="E27" s="58" t="s">
        <v>41</v>
      </c>
      <c r="F27" s="105"/>
      <c r="G27" s="55" t="s">
        <v>141</v>
      </c>
      <c r="H27" s="28">
        <f t="shared" si="3"/>
        <v>415</v>
      </c>
      <c r="I27" s="28">
        <f t="shared" si="3"/>
        <v>24500</v>
      </c>
      <c r="J27" s="28">
        <f t="shared" si="3"/>
        <v>46700</v>
      </c>
      <c r="K27" s="39">
        <f t="shared" si="3"/>
        <v>83200</v>
      </c>
      <c r="L27" s="243"/>
      <c r="BV27" s="23"/>
    </row>
    <row r="28" spans="1:74" x14ac:dyDescent="0.25">
      <c r="E28" s="58"/>
      <c r="F28" s="105"/>
      <c r="G28" s="55"/>
      <c r="H28" s="33"/>
      <c r="I28" s="33"/>
      <c r="J28" s="33"/>
      <c r="K28" s="40"/>
      <c r="L28" s="243"/>
      <c r="M28" s="27" t="s">
        <v>18</v>
      </c>
      <c r="BV28" s="23"/>
    </row>
    <row r="29" spans="1:74" x14ac:dyDescent="0.25">
      <c r="A29" s="102" t="str">
        <f>$R$17&amp;G29&amp;E29&amp;$U$17&amp; C29&amp;D29</f>
        <v>YAG1EULevel 7 (research)Female + maleAllAll</v>
      </c>
      <c r="B29" s="102" t="s">
        <v>253</v>
      </c>
      <c r="C29" s="135" t="s">
        <v>20</v>
      </c>
      <c r="D29" s="102" t="s">
        <v>20</v>
      </c>
      <c r="E29" s="184" t="s">
        <v>245</v>
      </c>
      <c r="F29" s="25" t="s">
        <v>43</v>
      </c>
      <c r="G29" s="25" t="s">
        <v>122</v>
      </c>
      <c r="H29" s="28">
        <f t="shared" ref="H29:K31" si="4">IFERROR(INDEX(all_data, MATCH($A29, All_data_lookupkey, 0), MATCH(H$15, All_data_headings, 0)),"-")</f>
        <v>40</v>
      </c>
      <c r="I29" s="28">
        <f t="shared" si="4"/>
        <v>18200</v>
      </c>
      <c r="J29" s="28">
        <f t="shared" si="4"/>
        <v>27400</v>
      </c>
      <c r="K29" s="39">
        <f t="shared" si="4"/>
        <v>31800</v>
      </c>
      <c r="L29" s="243"/>
      <c r="BV29" s="23"/>
    </row>
    <row r="30" spans="1:74" x14ac:dyDescent="0.25">
      <c r="A30" s="102" t="str">
        <f>$R$17&amp;G30&amp;E30&amp;$U$17&amp; C30&amp;D30</f>
        <v>YAG1UKLevel 7 (research)Female + maleAllAll</v>
      </c>
      <c r="B30" s="102" t="s">
        <v>253</v>
      </c>
      <c r="C30" s="135" t="s">
        <v>20</v>
      </c>
      <c r="D30" s="102" t="s">
        <v>20</v>
      </c>
      <c r="E30" s="184" t="s">
        <v>245</v>
      </c>
      <c r="F30" s="25"/>
      <c r="G30" s="25" t="s">
        <v>35</v>
      </c>
      <c r="H30" s="28">
        <f t="shared" si="4"/>
        <v>1100</v>
      </c>
      <c r="I30" s="28">
        <f t="shared" si="4"/>
        <v>19700</v>
      </c>
      <c r="J30" s="28">
        <f t="shared" si="4"/>
        <v>27400</v>
      </c>
      <c r="K30" s="39">
        <f t="shared" si="4"/>
        <v>38000</v>
      </c>
      <c r="L30" s="243"/>
      <c r="BV30" s="23"/>
    </row>
    <row r="31" spans="1:74" x14ac:dyDescent="0.25">
      <c r="A31" s="102" t="str">
        <f>$R$17&amp;G31&amp;E31&amp;$U$17&amp; C31&amp;D31</f>
        <v>YAG1Non-EULevel 7 (research)Female + maleAllAll</v>
      </c>
      <c r="B31" s="102" t="s">
        <v>253</v>
      </c>
      <c r="C31" s="135" t="s">
        <v>20</v>
      </c>
      <c r="D31" s="102" t="s">
        <v>20</v>
      </c>
      <c r="E31" s="184" t="s">
        <v>245</v>
      </c>
      <c r="F31" s="25"/>
      <c r="G31" s="25" t="s">
        <v>141</v>
      </c>
      <c r="H31" s="28">
        <f t="shared" si="4"/>
        <v>55</v>
      </c>
      <c r="I31" s="28">
        <f t="shared" si="4"/>
        <v>19300</v>
      </c>
      <c r="J31" s="28">
        <f t="shared" si="4"/>
        <v>27700</v>
      </c>
      <c r="K31" s="39">
        <f t="shared" si="4"/>
        <v>42000</v>
      </c>
      <c r="L31" s="243"/>
      <c r="N31" s="27" t="s">
        <v>18</v>
      </c>
      <c r="BV31" s="23"/>
    </row>
    <row r="32" spans="1:74" x14ac:dyDescent="0.25">
      <c r="E32" s="185"/>
      <c r="F32" s="43"/>
      <c r="G32" s="43"/>
      <c r="H32" s="31"/>
      <c r="I32" s="31"/>
      <c r="J32" s="31"/>
      <c r="K32" s="136"/>
      <c r="L32" s="243"/>
      <c r="BV32" s="23"/>
    </row>
    <row r="33" spans="1:74" x14ac:dyDescent="0.25">
      <c r="E33" s="48"/>
      <c r="F33" s="49"/>
      <c r="G33" s="49"/>
      <c r="H33" s="137"/>
      <c r="I33" s="137"/>
      <c r="J33" s="137"/>
      <c r="K33" s="138"/>
      <c r="L33" s="243"/>
      <c r="BV33" s="23"/>
    </row>
    <row r="34" spans="1:74" x14ac:dyDescent="0.25">
      <c r="A34" s="102" t="str">
        <f>$R$17&amp;G34&amp;B34&amp;U$17&amp; C34&amp;D34</f>
        <v>YAG1EULevel 7Female + maleMedicine and dentistryAll</v>
      </c>
      <c r="B34" s="102" t="s">
        <v>253</v>
      </c>
      <c r="C34" s="109" t="str">
        <f>F34</f>
        <v>Medicine and dentistry</v>
      </c>
      <c r="D34" s="102" t="s">
        <v>20</v>
      </c>
      <c r="E34" s="53" t="s">
        <v>44</v>
      </c>
      <c r="F34" s="54" t="s">
        <v>45</v>
      </c>
      <c r="G34" s="55" t="s">
        <v>122</v>
      </c>
      <c r="H34" s="33">
        <f t="shared" ref="H34:K36" si="5">IFERROR(INDEX(all_data, MATCH($A34, All_data_lookupkey, 0), MATCH(H$15, All_data_headings, 0)),"-")</f>
        <v>65</v>
      </c>
      <c r="I34" s="33">
        <f t="shared" si="5"/>
        <v>25200</v>
      </c>
      <c r="J34" s="33">
        <f t="shared" si="5"/>
        <v>31000</v>
      </c>
      <c r="K34" s="40">
        <f t="shared" si="5"/>
        <v>42700</v>
      </c>
      <c r="L34" s="247"/>
      <c r="BV34" s="23"/>
    </row>
    <row r="35" spans="1:74" x14ac:dyDescent="0.25">
      <c r="A35" s="102" t="str">
        <f>$R$17&amp;G35&amp;B35&amp;U$17&amp; C35&amp;D35</f>
        <v>YAG1UKLevel 7Female + maleMedicine and dentistryAll</v>
      </c>
      <c r="B35" s="102" t="s">
        <v>253</v>
      </c>
      <c r="C35" s="109" t="str">
        <f>C34</f>
        <v>Medicine and dentistry</v>
      </c>
      <c r="D35" s="102" t="s">
        <v>20</v>
      </c>
      <c r="E35" s="56" t="s">
        <v>44</v>
      </c>
      <c r="F35" s="57"/>
      <c r="G35" s="55" t="s">
        <v>35</v>
      </c>
      <c r="H35" s="33">
        <f t="shared" si="5"/>
        <v>2020</v>
      </c>
      <c r="I35" s="33">
        <f t="shared" si="5"/>
        <v>29200</v>
      </c>
      <c r="J35" s="33">
        <f t="shared" si="5"/>
        <v>38700</v>
      </c>
      <c r="K35" s="40">
        <f t="shared" si="5"/>
        <v>56600</v>
      </c>
      <c r="L35" s="63"/>
      <c r="M35" s="57"/>
      <c r="BV35" s="23"/>
    </row>
    <row r="36" spans="1:74" x14ac:dyDescent="0.25">
      <c r="A36" s="102" t="str">
        <f>$R$17&amp;G36&amp;B36&amp;U$17&amp; C36&amp;D36</f>
        <v>YAG1Non-EULevel 7Female + maleMedicine and dentistryAll</v>
      </c>
      <c r="B36" s="102" t="s">
        <v>253</v>
      </c>
      <c r="C36" s="109" t="str">
        <f>C34</f>
        <v>Medicine and dentistry</v>
      </c>
      <c r="D36" s="102" t="s">
        <v>20</v>
      </c>
      <c r="E36" s="56" t="s">
        <v>44</v>
      </c>
      <c r="F36" s="57"/>
      <c r="G36" s="55" t="s">
        <v>141</v>
      </c>
      <c r="H36" s="33">
        <f t="shared" si="5"/>
        <v>120</v>
      </c>
      <c r="I36" s="33">
        <f t="shared" si="5"/>
        <v>29200</v>
      </c>
      <c r="J36" s="33">
        <f t="shared" si="5"/>
        <v>42300</v>
      </c>
      <c r="K36" s="40">
        <f t="shared" si="5"/>
        <v>50700</v>
      </c>
      <c r="L36" s="248"/>
      <c r="M36" s="59"/>
      <c r="BV36" s="23"/>
    </row>
    <row r="37" spans="1:74" x14ac:dyDescent="0.25">
      <c r="E37" s="58"/>
      <c r="F37" s="59"/>
      <c r="G37" s="57"/>
      <c r="H37" s="33"/>
      <c r="I37" s="33"/>
      <c r="J37" s="33"/>
      <c r="K37" s="40"/>
      <c r="L37" s="247"/>
      <c r="BV37" s="23"/>
    </row>
    <row r="38" spans="1:74" x14ac:dyDescent="0.25">
      <c r="A38" s="102" t="str">
        <f>$R$17&amp;G38&amp;B38&amp;U$17&amp; C38&amp;D38</f>
        <v>YAG1EULevel 7Female + malePharmacology, toxicology and pharmacyAll</v>
      </c>
      <c r="B38" s="102" t="s">
        <v>253</v>
      </c>
      <c r="C38" s="109" t="str">
        <f>F38</f>
        <v>Pharmacology, toxicology and pharmacy</v>
      </c>
      <c r="D38" s="102" t="s">
        <v>20</v>
      </c>
      <c r="E38" s="53" t="s">
        <v>46</v>
      </c>
      <c r="F38" s="54" t="s">
        <v>48</v>
      </c>
      <c r="G38" s="55" t="s">
        <v>122</v>
      </c>
      <c r="H38" s="33">
        <f t="shared" ref="H38:K40" si="6">IFERROR(INDEX(all_data, MATCH($A38, All_data_lookupkey, 0), MATCH(H$15, All_data_headings, 0)),"-")</f>
        <v>20</v>
      </c>
      <c r="I38" s="33">
        <f t="shared" si="6"/>
        <v>23400</v>
      </c>
      <c r="J38" s="33">
        <f t="shared" si="6"/>
        <v>29900</v>
      </c>
      <c r="K38" s="40">
        <f t="shared" si="6"/>
        <v>39800</v>
      </c>
      <c r="L38" s="63"/>
      <c r="M38" s="57"/>
      <c r="BV38" s="23"/>
    </row>
    <row r="39" spans="1:74" x14ac:dyDescent="0.25">
      <c r="A39" s="102" t="str">
        <f>$R$17&amp;G39&amp;B39&amp;U$17&amp; C39&amp;D39</f>
        <v>YAG1UKLevel 7Female + malePharmacology, toxicology and pharmacyAll</v>
      </c>
      <c r="B39" s="102" t="s">
        <v>253</v>
      </c>
      <c r="C39" s="109" t="str">
        <f>C38</f>
        <v>Pharmacology, toxicology and pharmacy</v>
      </c>
      <c r="D39" s="102" t="s">
        <v>20</v>
      </c>
      <c r="E39" s="56" t="s">
        <v>46</v>
      </c>
      <c r="F39" s="57"/>
      <c r="G39" s="55" t="s">
        <v>35</v>
      </c>
      <c r="H39" s="33">
        <f t="shared" si="6"/>
        <v>875</v>
      </c>
      <c r="I39" s="33">
        <f t="shared" si="6"/>
        <v>27400</v>
      </c>
      <c r="J39" s="33">
        <f t="shared" si="6"/>
        <v>37200</v>
      </c>
      <c r="K39" s="40">
        <f t="shared" si="6"/>
        <v>44200</v>
      </c>
      <c r="L39" s="249"/>
      <c r="M39" s="59"/>
      <c r="BV39" s="23"/>
    </row>
    <row r="40" spans="1:74" x14ac:dyDescent="0.25">
      <c r="A40" s="102" t="str">
        <f>$R$17&amp;G40&amp;B40&amp;U$17&amp; C40&amp;D40</f>
        <v>YAG1Non-EULevel 7Female + malePharmacology, toxicology and pharmacyAll</v>
      </c>
      <c r="B40" s="102" t="s">
        <v>253</v>
      </c>
      <c r="C40" s="109" t="str">
        <f>C38</f>
        <v>Pharmacology, toxicology and pharmacy</v>
      </c>
      <c r="D40" s="102" t="s">
        <v>20</v>
      </c>
      <c r="E40" s="56" t="s">
        <v>46</v>
      </c>
      <c r="F40" s="57"/>
      <c r="G40" s="55" t="s">
        <v>141</v>
      </c>
      <c r="H40" s="33">
        <f t="shared" si="6"/>
        <v>40</v>
      </c>
      <c r="I40" s="33">
        <f t="shared" si="6"/>
        <v>19000</v>
      </c>
      <c r="J40" s="33">
        <f t="shared" si="6"/>
        <v>27500</v>
      </c>
      <c r="K40" s="40">
        <f t="shared" si="6"/>
        <v>37200</v>
      </c>
      <c r="L40" s="247"/>
      <c r="BV40" s="23"/>
    </row>
    <row r="41" spans="1:74" x14ac:dyDescent="0.25">
      <c r="E41" s="60"/>
      <c r="F41" s="59"/>
      <c r="G41" s="57"/>
      <c r="H41" s="33"/>
      <c r="I41" s="33"/>
      <c r="J41" s="33"/>
      <c r="K41" s="40"/>
      <c r="L41" s="63"/>
      <c r="M41" s="42"/>
      <c r="BV41" s="23"/>
    </row>
    <row r="42" spans="1:74" x14ac:dyDescent="0.25">
      <c r="A42" s="102" t="str">
        <f>$R$17&amp;G42&amp;B42&amp;U$17&amp; C42&amp;D42</f>
        <v>YAG1EULevel 7Female + maleNursing and midwiferyAll</v>
      </c>
      <c r="B42" s="102" t="s">
        <v>253</v>
      </c>
      <c r="C42" s="109" t="str">
        <f>F42</f>
        <v>Nursing and midwifery</v>
      </c>
      <c r="D42" s="102" t="s">
        <v>20</v>
      </c>
      <c r="E42" s="53" t="s">
        <v>47</v>
      </c>
      <c r="F42" s="54" t="s">
        <v>148</v>
      </c>
      <c r="G42" s="55" t="s">
        <v>122</v>
      </c>
      <c r="H42" s="33">
        <f t="shared" ref="H42:K44" si="7">IFERROR(INDEX(all_data, MATCH($A42, All_data_lookupkey, 0), MATCH(H$15, All_data_headings, 0)),"-")</f>
        <v>15</v>
      </c>
      <c r="I42" s="33">
        <f t="shared" si="7"/>
        <v>25600</v>
      </c>
      <c r="J42" s="33">
        <f t="shared" si="7"/>
        <v>30800</v>
      </c>
      <c r="K42" s="40">
        <f t="shared" si="7"/>
        <v>38300</v>
      </c>
      <c r="L42" s="249"/>
      <c r="M42" s="59"/>
      <c r="BV42" s="23"/>
    </row>
    <row r="43" spans="1:74" x14ac:dyDescent="0.25">
      <c r="A43" s="102" t="str">
        <f>$R$17&amp;G43&amp;B43&amp;U$17&amp; C43&amp;D43</f>
        <v>YAG1UKLevel 7Female + maleNursing and midwiferyAll</v>
      </c>
      <c r="B43" s="102" t="s">
        <v>253</v>
      </c>
      <c r="C43" s="109" t="str">
        <f>C42</f>
        <v>Nursing and midwifery</v>
      </c>
      <c r="D43" s="102" t="s">
        <v>20</v>
      </c>
      <c r="E43" s="56" t="s">
        <v>47</v>
      </c>
      <c r="F43" s="42"/>
      <c r="G43" s="55" t="s">
        <v>35</v>
      </c>
      <c r="H43" s="33">
        <f t="shared" si="7"/>
        <v>3730</v>
      </c>
      <c r="I43" s="33">
        <f t="shared" si="7"/>
        <v>25200</v>
      </c>
      <c r="J43" s="33">
        <f t="shared" si="7"/>
        <v>31400</v>
      </c>
      <c r="K43" s="40">
        <f t="shared" si="7"/>
        <v>39400</v>
      </c>
      <c r="L43" s="247"/>
      <c r="BV43" s="23"/>
    </row>
    <row r="44" spans="1:74" s="27" customFormat="1" ht="14.25" customHeight="1" x14ac:dyDescent="0.25">
      <c r="A44" s="102" t="str">
        <f>$R$17&amp;G44&amp;B44&amp;U$17&amp; C44&amp;D44</f>
        <v>YAG1Non-EULevel 7Female + maleNursing and midwiferyAll</v>
      </c>
      <c r="B44" s="102" t="s">
        <v>253</v>
      </c>
      <c r="C44" s="109" t="str">
        <f>C42</f>
        <v>Nursing and midwifery</v>
      </c>
      <c r="D44" s="102" t="s">
        <v>20</v>
      </c>
      <c r="E44" s="56" t="s">
        <v>47</v>
      </c>
      <c r="F44" s="42"/>
      <c r="G44" s="55" t="s">
        <v>141</v>
      </c>
      <c r="H44" s="33">
        <f t="shared" si="7"/>
        <v>40</v>
      </c>
      <c r="I44" s="33">
        <f t="shared" si="7"/>
        <v>19000</v>
      </c>
      <c r="J44" s="33">
        <f t="shared" si="7"/>
        <v>25200</v>
      </c>
      <c r="K44" s="40">
        <f t="shared" si="7"/>
        <v>35800</v>
      </c>
      <c r="L44" s="63"/>
      <c r="M44" s="57"/>
      <c r="N44" s="112"/>
      <c r="O44" s="112"/>
      <c r="Q44" s="26"/>
      <c r="R44" s="26"/>
      <c r="S44" s="26"/>
      <c r="T44" s="26"/>
      <c r="U44" s="26"/>
      <c r="V44" s="26"/>
      <c r="W44" s="26"/>
    </row>
    <row r="45" spans="1:74" s="27" customFormat="1" ht="14.25" customHeight="1" x14ac:dyDescent="0.25">
      <c r="E45" s="60"/>
      <c r="F45" s="59"/>
      <c r="G45" s="57"/>
      <c r="H45" s="33"/>
      <c r="I45" s="33"/>
      <c r="J45" s="33"/>
      <c r="K45" s="40"/>
      <c r="L45" s="249"/>
      <c r="M45" s="59"/>
      <c r="N45" s="112"/>
      <c r="O45" s="112"/>
      <c r="Q45" s="26"/>
      <c r="R45" s="26"/>
      <c r="S45" s="26"/>
      <c r="T45" s="26"/>
      <c r="U45" s="26"/>
      <c r="V45" s="26"/>
      <c r="W45" s="26"/>
    </row>
    <row r="46" spans="1:74" s="27" customFormat="1" ht="14.25" customHeight="1" x14ac:dyDescent="0.25">
      <c r="A46" s="102" t="str">
        <f>$R$17&amp;G46&amp;B46&amp;U$17&amp; C46&amp;D46</f>
        <v>YAG1EULevel 7Female + maleMedical sciencesAll</v>
      </c>
      <c r="B46" s="102" t="s">
        <v>253</v>
      </c>
      <c r="C46" s="109" t="str">
        <f>F46</f>
        <v>Medical sciences</v>
      </c>
      <c r="D46" s="102" t="s">
        <v>20</v>
      </c>
      <c r="E46" s="53" t="s">
        <v>204</v>
      </c>
      <c r="F46" s="54" t="s">
        <v>147</v>
      </c>
      <c r="G46" s="55" t="s">
        <v>122</v>
      </c>
      <c r="H46" s="33">
        <f t="shared" ref="H46:K48" si="8">IFERROR(INDEX(all_data, MATCH($A46, All_data_lookupkey, 0), MATCH(H$15, All_data_headings, 0)),"-")</f>
        <v>20</v>
      </c>
      <c r="I46" s="33">
        <f t="shared" si="8"/>
        <v>19000</v>
      </c>
      <c r="J46" s="33">
        <f t="shared" si="8"/>
        <v>27700</v>
      </c>
      <c r="K46" s="40">
        <f t="shared" si="8"/>
        <v>43100</v>
      </c>
      <c r="L46" s="243"/>
      <c r="N46" s="112"/>
      <c r="O46" s="112"/>
      <c r="Q46" s="26"/>
      <c r="R46" s="26"/>
      <c r="S46" s="26"/>
      <c r="T46" s="26"/>
      <c r="U46" s="26"/>
      <c r="V46" s="26"/>
      <c r="W46" s="26"/>
    </row>
    <row r="47" spans="1:74" s="27" customFormat="1" ht="14.25" customHeight="1" x14ac:dyDescent="0.25">
      <c r="A47" s="102" t="str">
        <f>$R$17&amp;G47&amp;B47&amp;U$17&amp; C47&amp;D47</f>
        <v>YAG1UKLevel 7Female + maleMedical sciencesAll</v>
      </c>
      <c r="B47" s="102" t="s">
        <v>253</v>
      </c>
      <c r="C47" s="109" t="str">
        <f>C46</f>
        <v>Medical sciences</v>
      </c>
      <c r="D47" s="102" t="s">
        <v>20</v>
      </c>
      <c r="E47" s="56" t="s">
        <v>49</v>
      </c>
      <c r="F47" s="57"/>
      <c r="G47" s="55" t="s">
        <v>35</v>
      </c>
      <c r="H47" s="33">
        <f t="shared" si="8"/>
        <v>880</v>
      </c>
      <c r="I47" s="33">
        <f t="shared" si="8"/>
        <v>24500</v>
      </c>
      <c r="J47" s="33">
        <f t="shared" si="8"/>
        <v>33200</v>
      </c>
      <c r="K47" s="40">
        <f t="shared" si="8"/>
        <v>41200</v>
      </c>
      <c r="L47" s="63"/>
      <c r="M47" s="42"/>
      <c r="N47" s="112"/>
      <c r="O47" s="112"/>
      <c r="Q47" s="26"/>
      <c r="R47" s="26"/>
      <c r="S47" s="26"/>
      <c r="T47" s="26"/>
      <c r="U47" s="26"/>
      <c r="V47" s="26"/>
      <c r="W47" s="26"/>
    </row>
    <row r="48" spans="1:74" s="27" customFormat="1" ht="14.25" customHeight="1" x14ac:dyDescent="0.25">
      <c r="A48" s="102" t="str">
        <f>$R$17&amp;G48&amp;B48&amp;U$17&amp; C48&amp;D48</f>
        <v>YAG1Non-EULevel 7Female + maleMedical sciencesAll</v>
      </c>
      <c r="B48" s="102" t="s">
        <v>253</v>
      </c>
      <c r="C48" s="109" t="str">
        <f>C46</f>
        <v>Medical sciences</v>
      </c>
      <c r="D48" s="102" t="s">
        <v>20</v>
      </c>
      <c r="E48" s="56" t="s">
        <v>49</v>
      </c>
      <c r="F48" s="57"/>
      <c r="G48" s="55" t="s">
        <v>141</v>
      </c>
      <c r="H48" s="33">
        <f t="shared" si="8"/>
        <v>25</v>
      </c>
      <c r="I48" s="33">
        <f t="shared" si="8"/>
        <v>26300</v>
      </c>
      <c r="J48" s="33">
        <f t="shared" si="8"/>
        <v>39800</v>
      </c>
      <c r="K48" s="40">
        <f t="shared" si="8"/>
        <v>48500</v>
      </c>
      <c r="L48" s="249"/>
      <c r="M48" s="59"/>
      <c r="N48" s="112"/>
      <c r="O48" s="112"/>
      <c r="Q48" s="26"/>
      <c r="R48" s="26"/>
      <c r="S48" s="26"/>
      <c r="T48" s="26"/>
      <c r="U48" s="26"/>
      <c r="V48" s="26"/>
      <c r="W48" s="26"/>
    </row>
    <row r="49" spans="1:23" s="27" customFormat="1" ht="14.25" customHeight="1" x14ac:dyDescent="0.25">
      <c r="E49" s="60"/>
      <c r="F49" s="59"/>
      <c r="G49" s="57"/>
      <c r="H49" s="33"/>
      <c r="I49" s="33"/>
      <c r="J49" s="33"/>
      <c r="K49" s="40"/>
      <c r="L49" s="243"/>
      <c r="N49" s="112"/>
      <c r="O49" s="112"/>
      <c r="Q49" s="26"/>
      <c r="R49" s="26"/>
      <c r="S49" s="26"/>
      <c r="T49" s="26"/>
      <c r="U49" s="26"/>
      <c r="V49" s="26"/>
      <c r="W49" s="26"/>
    </row>
    <row r="50" spans="1:23" s="27" customFormat="1" x14ac:dyDescent="0.25">
      <c r="A50" s="102" t="str">
        <f>$R$17&amp;G50&amp;B50&amp;U$17&amp; C50&amp;D50</f>
        <v>YAG1EULevel 7Female + maleAllied healthAll</v>
      </c>
      <c r="B50" s="102" t="s">
        <v>253</v>
      </c>
      <c r="C50" s="109" t="str">
        <f>F50</f>
        <v>Allied health</v>
      </c>
      <c r="D50" s="102" t="s">
        <v>20</v>
      </c>
      <c r="E50" s="53" t="s">
        <v>192</v>
      </c>
      <c r="F50" s="54" t="s">
        <v>142</v>
      </c>
      <c r="G50" s="55" t="s">
        <v>122</v>
      </c>
      <c r="H50" s="33">
        <f t="shared" ref="H50:K52" si="9">IFERROR(INDEX(all_data, MATCH($A50, All_data_lookupkey, 0), MATCH(H$15, All_data_headings, 0)),"-")</f>
        <v>105</v>
      </c>
      <c r="I50" s="33">
        <f t="shared" si="9"/>
        <v>18200</v>
      </c>
      <c r="J50" s="33">
        <f t="shared" si="9"/>
        <v>24500</v>
      </c>
      <c r="K50" s="40">
        <f t="shared" si="9"/>
        <v>31000</v>
      </c>
      <c r="L50" s="63"/>
      <c r="M50" s="57"/>
      <c r="Q50" s="26"/>
      <c r="R50" s="26"/>
      <c r="S50" s="26"/>
      <c r="T50" s="26"/>
      <c r="U50" s="26"/>
      <c r="V50" s="26"/>
      <c r="W50" s="26"/>
    </row>
    <row r="51" spans="1:23" s="27" customFormat="1" x14ac:dyDescent="0.25">
      <c r="A51" s="102" t="str">
        <f>$R$17&amp;G51&amp;B51&amp;U$17&amp; C51&amp;D51</f>
        <v>YAG1UKLevel 7Female + maleAllied healthAll</v>
      </c>
      <c r="B51" s="102" t="s">
        <v>253</v>
      </c>
      <c r="C51" s="109" t="str">
        <f>C50</f>
        <v>Allied health</v>
      </c>
      <c r="D51" s="102" t="s">
        <v>20</v>
      </c>
      <c r="E51" s="56" t="s">
        <v>50</v>
      </c>
      <c r="F51" s="42"/>
      <c r="G51" s="55" t="s">
        <v>35</v>
      </c>
      <c r="H51" s="33">
        <f t="shared" si="9"/>
        <v>4455</v>
      </c>
      <c r="I51" s="33">
        <f t="shared" si="9"/>
        <v>21900</v>
      </c>
      <c r="J51" s="33">
        <f t="shared" si="9"/>
        <v>29500</v>
      </c>
      <c r="K51" s="40">
        <f t="shared" si="9"/>
        <v>40200</v>
      </c>
      <c r="L51" s="249"/>
      <c r="M51" s="59"/>
      <c r="Q51" s="26"/>
      <c r="R51" s="26"/>
      <c r="S51" s="26"/>
      <c r="T51" s="26"/>
      <c r="U51" s="26"/>
      <c r="V51" s="26"/>
      <c r="W51" s="26"/>
    </row>
    <row r="52" spans="1:23" s="27" customFormat="1" ht="14.25" customHeight="1" x14ac:dyDescent="0.25">
      <c r="A52" s="102" t="str">
        <f>$R$17&amp;G52&amp;B52&amp;U$17&amp; C52&amp;D52</f>
        <v>YAG1Non-EULevel 7Female + maleAllied healthAll</v>
      </c>
      <c r="B52" s="102" t="s">
        <v>253</v>
      </c>
      <c r="C52" s="109" t="str">
        <f>C50</f>
        <v>Allied health</v>
      </c>
      <c r="D52" s="102" t="s">
        <v>20</v>
      </c>
      <c r="E52" s="56" t="s">
        <v>50</v>
      </c>
      <c r="F52" s="42"/>
      <c r="G52" s="55" t="s">
        <v>141</v>
      </c>
      <c r="H52" s="33">
        <f t="shared" si="9"/>
        <v>160</v>
      </c>
      <c r="I52" s="33">
        <f t="shared" si="9"/>
        <v>19000</v>
      </c>
      <c r="J52" s="33">
        <f t="shared" si="9"/>
        <v>26600</v>
      </c>
      <c r="K52" s="40">
        <f t="shared" si="9"/>
        <v>42000</v>
      </c>
      <c r="L52" s="243"/>
      <c r="Q52" s="26"/>
      <c r="R52" s="26"/>
      <c r="S52" s="26"/>
      <c r="T52" s="26"/>
      <c r="U52" s="26"/>
      <c r="V52" s="26"/>
      <c r="W52" s="26"/>
    </row>
    <row r="53" spans="1:23" s="27" customFormat="1" ht="14.25" customHeight="1" x14ac:dyDescent="0.25">
      <c r="E53" s="60"/>
      <c r="F53" s="59"/>
      <c r="G53" s="57"/>
      <c r="H53" s="33"/>
      <c r="I53" s="33"/>
      <c r="J53" s="33"/>
      <c r="K53" s="40"/>
      <c r="L53" s="63"/>
      <c r="M53" s="57"/>
      <c r="Q53" s="26"/>
      <c r="R53" s="26"/>
      <c r="S53" s="26"/>
      <c r="T53" s="26"/>
      <c r="U53" s="26"/>
      <c r="V53" s="26"/>
      <c r="W53" s="26"/>
    </row>
    <row r="54" spans="1:23" s="27" customFormat="1" ht="14.25" customHeight="1" x14ac:dyDescent="0.25">
      <c r="A54" s="102" t="str">
        <f>$R$17&amp;G54&amp;B54&amp;U$17&amp; C54&amp;D54</f>
        <v>YAG1EULevel 7Female + maleBiosciencesAll</v>
      </c>
      <c r="B54" s="102" t="s">
        <v>253</v>
      </c>
      <c r="C54" s="109" t="str">
        <f>F54</f>
        <v>Biosciences</v>
      </c>
      <c r="D54" s="102" t="s">
        <v>20</v>
      </c>
      <c r="E54" s="53" t="s">
        <v>50</v>
      </c>
      <c r="F54" s="54" t="s">
        <v>51</v>
      </c>
      <c r="G54" s="55" t="s">
        <v>122</v>
      </c>
      <c r="H54" s="33">
        <f t="shared" ref="H54:K56" si="10">IFERROR(INDEX(all_data, MATCH($A54, All_data_lookupkey, 0), MATCH(H$15, All_data_headings, 0)),"-")</f>
        <v>40</v>
      </c>
      <c r="I54" s="33">
        <f t="shared" si="10"/>
        <v>20100</v>
      </c>
      <c r="J54" s="33">
        <f t="shared" si="10"/>
        <v>24100</v>
      </c>
      <c r="K54" s="40">
        <f t="shared" si="10"/>
        <v>28100</v>
      </c>
      <c r="L54" s="249"/>
      <c r="M54" s="59"/>
      <c r="Q54" s="26"/>
      <c r="R54" s="26"/>
      <c r="S54" s="26"/>
      <c r="T54" s="26"/>
      <c r="U54" s="26"/>
      <c r="V54" s="26"/>
      <c r="W54" s="26"/>
    </row>
    <row r="55" spans="1:23" s="27" customFormat="1" ht="14.25" customHeight="1" x14ac:dyDescent="0.25">
      <c r="A55" s="102" t="str">
        <f>$R$17&amp;G55&amp;B55&amp;U$17&amp; C55&amp;D55</f>
        <v>YAG1UKLevel 7Female + maleBiosciencesAll</v>
      </c>
      <c r="B55" s="102" t="s">
        <v>253</v>
      </c>
      <c r="C55" s="109" t="str">
        <f>C54</f>
        <v>Biosciences</v>
      </c>
      <c r="D55" s="102" t="s">
        <v>20</v>
      </c>
      <c r="E55" s="56" t="s">
        <v>52</v>
      </c>
      <c r="F55" s="57"/>
      <c r="G55" s="55" t="s">
        <v>35</v>
      </c>
      <c r="H55" s="33">
        <f t="shared" si="10"/>
        <v>890</v>
      </c>
      <c r="I55" s="33">
        <f t="shared" si="10"/>
        <v>18200</v>
      </c>
      <c r="J55" s="33">
        <f t="shared" si="10"/>
        <v>23400</v>
      </c>
      <c r="K55" s="40">
        <f t="shared" si="10"/>
        <v>30700</v>
      </c>
      <c r="L55" s="243"/>
      <c r="Q55" s="26"/>
      <c r="R55" s="26"/>
      <c r="S55" s="26"/>
      <c r="T55" s="26"/>
      <c r="U55" s="26"/>
      <c r="V55" s="26"/>
      <c r="W55" s="26"/>
    </row>
    <row r="56" spans="1:23" s="27" customFormat="1" ht="14.25" customHeight="1" x14ac:dyDescent="0.25">
      <c r="A56" s="102" t="str">
        <f>$R$17&amp;G56&amp;B56&amp;U$17&amp; C56&amp;D56</f>
        <v>YAG1Non-EULevel 7Female + maleBiosciencesAll</v>
      </c>
      <c r="B56" s="102" t="s">
        <v>253</v>
      </c>
      <c r="C56" s="109" t="str">
        <f>C54</f>
        <v>Biosciences</v>
      </c>
      <c r="D56" s="102" t="s">
        <v>20</v>
      </c>
      <c r="E56" s="56" t="s">
        <v>52</v>
      </c>
      <c r="F56" s="57"/>
      <c r="G56" s="55" t="s">
        <v>141</v>
      </c>
      <c r="H56" s="33">
        <f t="shared" si="10"/>
        <v>45</v>
      </c>
      <c r="I56" s="33">
        <f t="shared" si="10"/>
        <v>17200</v>
      </c>
      <c r="J56" s="33">
        <f t="shared" si="10"/>
        <v>25200</v>
      </c>
      <c r="K56" s="40">
        <f t="shared" si="10"/>
        <v>31400</v>
      </c>
      <c r="L56" s="63"/>
      <c r="M56" s="57"/>
      <c r="Q56" s="26"/>
      <c r="R56" s="26"/>
      <c r="S56" s="26"/>
      <c r="T56" s="26"/>
      <c r="U56" s="26"/>
      <c r="V56" s="26"/>
      <c r="W56" s="26"/>
    </row>
    <row r="57" spans="1:23" s="27" customFormat="1" ht="14.25" customHeight="1" x14ac:dyDescent="0.25">
      <c r="E57" s="60"/>
      <c r="F57" s="59"/>
      <c r="G57" s="57"/>
      <c r="H57" s="33"/>
      <c r="I57" s="33"/>
      <c r="J57" s="33"/>
      <c r="K57" s="40"/>
      <c r="L57" s="249"/>
      <c r="M57" s="59"/>
      <c r="Q57" s="26"/>
      <c r="R57" s="26"/>
      <c r="S57" s="26"/>
      <c r="T57" s="26"/>
      <c r="U57" s="26"/>
      <c r="V57" s="26"/>
      <c r="W57" s="26"/>
    </row>
    <row r="58" spans="1:23" s="27" customFormat="1" ht="14.25" customHeight="1" x14ac:dyDescent="0.25">
      <c r="A58" s="102" t="str">
        <f>$R$17&amp;G58&amp;B58&amp;U$17&amp; C58&amp;D58</f>
        <v>YAG1EULevel 7Female + maleSport and exercise sciencesAll</v>
      </c>
      <c r="B58" s="102" t="s">
        <v>253</v>
      </c>
      <c r="C58" s="109" t="str">
        <f>F58</f>
        <v>Sport and exercise sciences</v>
      </c>
      <c r="D58" s="102" t="s">
        <v>20</v>
      </c>
      <c r="E58" s="53" t="s">
        <v>52</v>
      </c>
      <c r="F58" s="54" t="s">
        <v>53</v>
      </c>
      <c r="G58" s="55" t="s">
        <v>122</v>
      </c>
      <c r="H58" s="33">
        <f t="shared" ref="H58:K60" si="11">IFERROR(INDEX(all_data, MATCH($A58, All_data_lookupkey, 0), MATCH(H$15, All_data_headings, 0)),"-")</f>
        <v>20</v>
      </c>
      <c r="I58" s="33">
        <f t="shared" si="11"/>
        <v>18500</v>
      </c>
      <c r="J58" s="33">
        <f t="shared" si="11"/>
        <v>24800</v>
      </c>
      <c r="K58" s="40">
        <f t="shared" si="11"/>
        <v>26900</v>
      </c>
      <c r="L58" s="243"/>
      <c r="Q58" s="26"/>
      <c r="R58" s="26"/>
      <c r="S58" s="26"/>
      <c r="T58" s="26"/>
      <c r="U58" s="26"/>
      <c r="V58" s="26"/>
      <c r="W58" s="26"/>
    </row>
    <row r="59" spans="1:23" s="27" customFormat="1" ht="14.25" customHeight="1" x14ac:dyDescent="0.25">
      <c r="A59" s="102" t="str">
        <f>$R$17&amp;G59&amp;B59&amp;U$17&amp; C59&amp;D59</f>
        <v>YAG1UKLevel 7Female + maleSport and exercise sciencesAll</v>
      </c>
      <c r="B59" s="102" t="s">
        <v>253</v>
      </c>
      <c r="C59" s="109" t="str">
        <f>C58</f>
        <v>Sport and exercise sciences</v>
      </c>
      <c r="D59" s="102" t="s">
        <v>20</v>
      </c>
      <c r="E59" s="56" t="s">
        <v>54</v>
      </c>
      <c r="F59" s="57"/>
      <c r="G59" s="55" t="s">
        <v>35</v>
      </c>
      <c r="H59" s="33">
        <f t="shared" si="11"/>
        <v>615</v>
      </c>
      <c r="I59" s="33">
        <f t="shared" si="11"/>
        <v>15000</v>
      </c>
      <c r="J59" s="33">
        <f t="shared" si="11"/>
        <v>21200</v>
      </c>
      <c r="K59" s="40">
        <f t="shared" si="11"/>
        <v>26300</v>
      </c>
      <c r="L59" s="63"/>
      <c r="M59" s="57"/>
      <c r="Q59" s="26"/>
      <c r="R59" s="26"/>
      <c r="S59" s="26"/>
      <c r="T59" s="26"/>
      <c r="U59" s="26"/>
      <c r="V59" s="26"/>
      <c r="W59" s="26"/>
    </row>
    <row r="60" spans="1:23" s="27" customFormat="1" ht="14.25" customHeight="1" x14ac:dyDescent="0.25">
      <c r="A60" s="102" t="str">
        <f>$R$17&amp;G60&amp;B60&amp;U$17&amp; C60&amp;D60</f>
        <v>YAG1Non-EULevel 7Female + maleSport and exercise sciencesAll</v>
      </c>
      <c r="B60" s="102" t="s">
        <v>253</v>
      </c>
      <c r="C60" s="109" t="str">
        <f>C58</f>
        <v>Sport and exercise sciences</v>
      </c>
      <c r="D60" s="102" t="s">
        <v>20</v>
      </c>
      <c r="E60" s="56" t="s">
        <v>54</v>
      </c>
      <c r="F60" s="57"/>
      <c r="G60" s="55" t="s">
        <v>141</v>
      </c>
      <c r="H60" s="33" t="str">
        <f t="shared" si="11"/>
        <v>c</v>
      </c>
      <c r="I60" s="33" t="str">
        <f t="shared" si="11"/>
        <v>c</v>
      </c>
      <c r="J60" s="33" t="str">
        <f t="shared" si="11"/>
        <v>c</v>
      </c>
      <c r="K60" s="40" t="str">
        <f t="shared" si="11"/>
        <v>c</v>
      </c>
      <c r="L60" s="249"/>
      <c r="M60" s="59"/>
      <c r="Q60" s="26"/>
      <c r="R60" s="26"/>
      <c r="S60" s="26"/>
      <c r="T60" s="26"/>
      <c r="U60" s="26"/>
      <c r="V60" s="26"/>
      <c r="W60" s="26"/>
    </row>
    <row r="61" spans="1:23" s="27" customFormat="1" ht="14.25" customHeight="1" x14ac:dyDescent="0.25">
      <c r="E61" s="60"/>
      <c r="F61" s="59"/>
      <c r="G61" s="57"/>
      <c r="H61" s="33"/>
      <c r="I61" s="33"/>
      <c r="J61" s="33"/>
      <c r="K61" s="40"/>
      <c r="L61" s="243"/>
      <c r="Q61" s="26"/>
      <c r="R61" s="26"/>
      <c r="S61" s="26"/>
      <c r="T61" s="26"/>
      <c r="U61" s="26"/>
      <c r="V61" s="26"/>
      <c r="W61" s="26"/>
    </row>
    <row r="62" spans="1:23" s="27" customFormat="1" ht="14.25" customHeight="1" x14ac:dyDescent="0.25">
      <c r="A62" s="102" t="str">
        <f>$R$17&amp;G62&amp;B62&amp;U$17&amp; C62&amp;D62</f>
        <v>YAG1EULevel 7Female + malePsychologyAll</v>
      </c>
      <c r="B62" s="102" t="s">
        <v>253</v>
      </c>
      <c r="C62" s="109" t="str">
        <f>F62</f>
        <v>Psychology</v>
      </c>
      <c r="D62" s="102" t="s">
        <v>20</v>
      </c>
      <c r="E62" s="53" t="s">
        <v>54</v>
      </c>
      <c r="F62" s="54" t="s">
        <v>55</v>
      </c>
      <c r="G62" s="55" t="s">
        <v>122</v>
      </c>
      <c r="H62" s="33">
        <f t="shared" ref="H62:K64" si="12">IFERROR(INDEX(all_data, MATCH($A62, All_data_lookupkey, 0), MATCH(H$15, All_data_headings, 0)),"-")</f>
        <v>115</v>
      </c>
      <c r="I62" s="33">
        <f t="shared" si="12"/>
        <v>19300</v>
      </c>
      <c r="J62" s="33">
        <f t="shared" si="12"/>
        <v>23400</v>
      </c>
      <c r="K62" s="40">
        <f t="shared" si="12"/>
        <v>29200</v>
      </c>
      <c r="L62" s="63"/>
      <c r="M62" s="57"/>
      <c r="Q62" s="26"/>
      <c r="R62" s="26"/>
      <c r="S62" s="26"/>
      <c r="T62" s="26"/>
      <c r="U62" s="26"/>
      <c r="V62" s="26"/>
      <c r="W62" s="26"/>
    </row>
    <row r="63" spans="1:23" s="27" customFormat="1" ht="14.25" customHeight="1" x14ac:dyDescent="0.25">
      <c r="A63" s="102" t="str">
        <f>$R$17&amp;G63&amp;B63&amp;U$17&amp; C63&amp;D63</f>
        <v>YAG1UKLevel 7Female + malePsychologyAll</v>
      </c>
      <c r="B63" s="102" t="s">
        <v>253</v>
      </c>
      <c r="C63" s="109" t="str">
        <f>C62</f>
        <v>Psychology</v>
      </c>
      <c r="D63" s="102" t="s">
        <v>20</v>
      </c>
      <c r="E63" s="56" t="s">
        <v>56</v>
      </c>
      <c r="F63" s="57"/>
      <c r="G63" s="55" t="s">
        <v>35</v>
      </c>
      <c r="H63" s="33">
        <f t="shared" si="12"/>
        <v>2770</v>
      </c>
      <c r="I63" s="33">
        <f t="shared" si="12"/>
        <v>17900</v>
      </c>
      <c r="J63" s="33">
        <f t="shared" si="12"/>
        <v>23200</v>
      </c>
      <c r="K63" s="40">
        <f t="shared" si="12"/>
        <v>30700</v>
      </c>
      <c r="L63" s="249"/>
      <c r="M63" s="59"/>
      <c r="Q63" s="26"/>
      <c r="R63" s="26"/>
      <c r="S63" s="26"/>
      <c r="T63" s="26"/>
      <c r="U63" s="26"/>
      <c r="V63" s="26"/>
      <c r="W63" s="26"/>
    </row>
    <row r="64" spans="1:23" s="27" customFormat="1" ht="14.25" customHeight="1" x14ac:dyDescent="0.25">
      <c r="A64" s="102" t="str">
        <f>$R$17&amp;G64&amp;B64&amp;U$17&amp; C64&amp;D64</f>
        <v>YAG1Non-EULevel 7Female + malePsychologyAll</v>
      </c>
      <c r="B64" s="102" t="s">
        <v>253</v>
      </c>
      <c r="C64" s="109" t="str">
        <f>C62</f>
        <v>Psychology</v>
      </c>
      <c r="D64" s="102" t="s">
        <v>20</v>
      </c>
      <c r="E64" s="56" t="s">
        <v>56</v>
      </c>
      <c r="F64" s="57"/>
      <c r="G64" s="55" t="s">
        <v>141</v>
      </c>
      <c r="H64" s="33">
        <f t="shared" si="12"/>
        <v>90</v>
      </c>
      <c r="I64" s="33">
        <f t="shared" si="12"/>
        <v>18600</v>
      </c>
      <c r="J64" s="33">
        <f t="shared" si="12"/>
        <v>25200</v>
      </c>
      <c r="K64" s="40">
        <f t="shared" si="12"/>
        <v>31000</v>
      </c>
      <c r="L64" s="243"/>
      <c r="Q64" s="26"/>
      <c r="R64" s="26"/>
      <c r="S64" s="26"/>
      <c r="T64" s="26"/>
      <c r="U64" s="26"/>
      <c r="V64" s="26"/>
      <c r="W64" s="26"/>
    </row>
    <row r="65" spans="1:23" s="27" customFormat="1" ht="14.25" customHeight="1" x14ac:dyDescent="0.25">
      <c r="E65" s="60"/>
      <c r="F65" s="59"/>
      <c r="G65" s="57"/>
      <c r="H65" s="33"/>
      <c r="I65" s="33"/>
      <c r="J65" s="33"/>
      <c r="K65" s="40"/>
      <c r="L65" s="63"/>
      <c r="M65" s="57"/>
      <c r="Q65" s="26"/>
      <c r="R65" s="26"/>
      <c r="S65" s="26"/>
      <c r="T65" s="26"/>
      <c r="U65" s="26"/>
      <c r="V65" s="26"/>
      <c r="W65" s="26"/>
    </row>
    <row r="66" spans="1:23" s="27" customFormat="1" x14ac:dyDescent="0.25">
      <c r="A66" s="102" t="str">
        <f>$R$17&amp;G66&amp;B66&amp;U$17&amp; C66&amp;D66</f>
        <v>YAG1EULevel 7Female + maleVeterinary sciencesAll</v>
      </c>
      <c r="B66" s="102" t="s">
        <v>253</v>
      </c>
      <c r="C66" s="109" t="str">
        <f>F66</f>
        <v>Veterinary sciences</v>
      </c>
      <c r="D66" s="102" t="s">
        <v>20</v>
      </c>
      <c r="E66" s="53" t="s">
        <v>56</v>
      </c>
      <c r="F66" s="54" t="s">
        <v>57</v>
      </c>
      <c r="G66" s="55" t="s">
        <v>122</v>
      </c>
      <c r="H66" s="33" t="str">
        <f t="shared" ref="H66:K68" si="13">IFERROR(INDEX(all_data, MATCH($A66, All_data_lookupkey, 0), MATCH(H$15, All_data_headings, 0)),"-")</f>
        <v>c</v>
      </c>
      <c r="I66" s="33" t="str">
        <f t="shared" si="13"/>
        <v>c</v>
      </c>
      <c r="J66" s="33" t="str">
        <f t="shared" si="13"/>
        <v>c</v>
      </c>
      <c r="K66" s="40" t="str">
        <f t="shared" si="13"/>
        <v>c</v>
      </c>
      <c r="L66" s="249"/>
      <c r="M66" s="59"/>
      <c r="Q66" s="26"/>
      <c r="R66" s="26"/>
      <c r="S66" s="26"/>
      <c r="T66" s="26"/>
      <c r="U66" s="26"/>
      <c r="V66" s="26"/>
      <c r="W66" s="26"/>
    </row>
    <row r="67" spans="1:23" s="27" customFormat="1" x14ac:dyDescent="0.25">
      <c r="A67" s="102" t="str">
        <f>$R$17&amp;G67&amp;B67&amp;U$17&amp; C67&amp;D67</f>
        <v>YAG1UKLevel 7Female + maleVeterinary sciencesAll</v>
      </c>
      <c r="B67" s="102" t="s">
        <v>253</v>
      </c>
      <c r="C67" s="109" t="str">
        <f>C66</f>
        <v>Veterinary sciences</v>
      </c>
      <c r="D67" s="102" t="s">
        <v>20</v>
      </c>
      <c r="E67" s="56" t="s">
        <v>58</v>
      </c>
      <c r="F67" s="57"/>
      <c r="G67" s="55" t="s">
        <v>35</v>
      </c>
      <c r="H67" s="33">
        <f t="shared" si="13"/>
        <v>150</v>
      </c>
      <c r="I67" s="33">
        <f t="shared" si="13"/>
        <v>20400</v>
      </c>
      <c r="J67" s="33">
        <f t="shared" si="13"/>
        <v>32800</v>
      </c>
      <c r="K67" s="40">
        <f t="shared" si="13"/>
        <v>53700</v>
      </c>
      <c r="L67" s="243"/>
      <c r="Q67" s="26"/>
      <c r="R67" s="26"/>
      <c r="S67" s="26"/>
      <c r="T67" s="26"/>
      <c r="U67" s="26"/>
      <c r="V67" s="26"/>
      <c r="W67" s="26"/>
    </row>
    <row r="68" spans="1:23" s="27" customFormat="1" x14ac:dyDescent="0.25">
      <c r="A68" s="102" t="str">
        <f>$R$17&amp;G68&amp;B68&amp;U$17&amp; C68&amp;D68</f>
        <v>YAG1Non-EULevel 7Female + maleVeterinary sciencesAll</v>
      </c>
      <c r="B68" s="102" t="s">
        <v>253</v>
      </c>
      <c r="C68" s="109" t="str">
        <f>C66</f>
        <v>Veterinary sciences</v>
      </c>
      <c r="D68" s="102" t="s">
        <v>20</v>
      </c>
      <c r="E68" s="56" t="s">
        <v>58</v>
      </c>
      <c r="F68" s="57"/>
      <c r="G68" s="55" t="s">
        <v>141</v>
      </c>
      <c r="H68" s="33" t="str">
        <f t="shared" si="13"/>
        <v>c</v>
      </c>
      <c r="I68" s="33" t="str">
        <f t="shared" si="13"/>
        <v>c</v>
      </c>
      <c r="J68" s="33" t="str">
        <f t="shared" si="13"/>
        <v>c</v>
      </c>
      <c r="K68" s="40" t="str">
        <f t="shared" si="13"/>
        <v>c</v>
      </c>
      <c r="L68" s="63"/>
      <c r="M68" s="57"/>
      <c r="Q68" s="26"/>
      <c r="R68" s="26"/>
      <c r="S68" s="26"/>
      <c r="T68" s="26"/>
      <c r="U68" s="26"/>
      <c r="V68" s="26"/>
      <c r="W68" s="26"/>
    </row>
    <row r="69" spans="1:23" s="27" customFormat="1" x14ac:dyDescent="0.25">
      <c r="E69" s="60"/>
      <c r="F69" s="59"/>
      <c r="G69" s="57"/>
      <c r="H69" s="33"/>
      <c r="I69" s="33"/>
      <c r="J69" s="33"/>
      <c r="K69" s="40"/>
      <c r="L69" s="249"/>
      <c r="M69" s="59"/>
      <c r="Q69" s="26"/>
      <c r="R69" s="26"/>
      <c r="S69" s="26"/>
      <c r="T69" s="26"/>
      <c r="U69" s="26"/>
      <c r="V69" s="26"/>
      <c r="W69" s="26"/>
    </row>
    <row r="70" spans="1:23" s="27" customFormat="1" x14ac:dyDescent="0.25">
      <c r="A70" s="102" t="str">
        <f>$R$17&amp;G70&amp;B70&amp;U$17&amp; C70&amp;D70</f>
        <v>YAG1EULevel 7Female + maleAgriculture, food and related studiesAll</v>
      </c>
      <c r="B70" s="102" t="s">
        <v>253</v>
      </c>
      <c r="C70" s="109" t="str">
        <f>F70</f>
        <v>Agriculture, food and related studies</v>
      </c>
      <c r="D70" s="102" t="s">
        <v>20</v>
      </c>
      <c r="E70" s="53" t="s">
        <v>58</v>
      </c>
      <c r="F70" s="54" t="s">
        <v>59</v>
      </c>
      <c r="G70" s="55" t="s">
        <v>122</v>
      </c>
      <c r="H70" s="33">
        <f t="shared" ref="H70:K72" si="14">IFERROR(INDEX(all_data, MATCH($A70, All_data_lookupkey, 0), MATCH(H$15, All_data_headings, 0)),"-")</f>
        <v>15</v>
      </c>
      <c r="I70" s="33">
        <f t="shared" si="14"/>
        <v>22300</v>
      </c>
      <c r="J70" s="33">
        <f t="shared" si="14"/>
        <v>24800</v>
      </c>
      <c r="K70" s="40">
        <f t="shared" si="14"/>
        <v>26300</v>
      </c>
      <c r="L70" s="243"/>
      <c r="Q70" s="26"/>
      <c r="R70" s="26"/>
      <c r="S70" s="26"/>
      <c r="T70" s="26"/>
      <c r="U70" s="26"/>
      <c r="V70" s="26"/>
      <c r="W70" s="26"/>
    </row>
    <row r="71" spans="1:23" s="27" customFormat="1" x14ac:dyDescent="0.25">
      <c r="A71" s="102" t="str">
        <f>$R$17&amp;G71&amp;B71&amp;U$17&amp; C71&amp;D71</f>
        <v>YAG1UKLevel 7Female + maleAgriculture, food and related studiesAll</v>
      </c>
      <c r="B71" s="102" t="s">
        <v>253</v>
      </c>
      <c r="C71" s="109" t="str">
        <f>C70</f>
        <v>Agriculture, food and related studies</v>
      </c>
      <c r="D71" s="102" t="s">
        <v>20</v>
      </c>
      <c r="E71" s="56" t="s">
        <v>60</v>
      </c>
      <c r="F71" s="57"/>
      <c r="G71" s="55" t="s">
        <v>35</v>
      </c>
      <c r="H71" s="33">
        <f t="shared" si="14"/>
        <v>345</v>
      </c>
      <c r="I71" s="33">
        <f t="shared" si="14"/>
        <v>18200</v>
      </c>
      <c r="J71" s="33">
        <f t="shared" si="14"/>
        <v>23700</v>
      </c>
      <c r="K71" s="40">
        <f t="shared" si="14"/>
        <v>29200</v>
      </c>
      <c r="L71" s="63"/>
      <c r="M71" s="57"/>
      <c r="Q71" s="26"/>
      <c r="R71" s="26"/>
      <c r="S71" s="26"/>
      <c r="T71" s="26"/>
      <c r="U71" s="26"/>
      <c r="V71" s="26"/>
      <c r="W71" s="26"/>
    </row>
    <row r="72" spans="1:23" s="27" customFormat="1" x14ac:dyDescent="0.25">
      <c r="A72" s="102" t="str">
        <f>$R$17&amp;G72&amp;B72&amp;U$17&amp; C72&amp;D72</f>
        <v>YAG1Non-EULevel 7Female + maleAgriculture, food and related studiesAll</v>
      </c>
      <c r="B72" s="102" t="s">
        <v>253</v>
      </c>
      <c r="C72" s="109" t="str">
        <f>C70</f>
        <v>Agriculture, food and related studies</v>
      </c>
      <c r="D72" s="102" t="s">
        <v>20</v>
      </c>
      <c r="E72" s="56" t="s">
        <v>60</v>
      </c>
      <c r="F72" s="57"/>
      <c r="G72" s="55" t="s">
        <v>141</v>
      </c>
      <c r="H72" s="33">
        <f t="shared" si="14"/>
        <v>10</v>
      </c>
      <c r="I72" s="33">
        <f t="shared" si="14"/>
        <v>6900</v>
      </c>
      <c r="J72" s="33">
        <f t="shared" si="14"/>
        <v>20100</v>
      </c>
      <c r="K72" s="40">
        <f t="shared" si="14"/>
        <v>29200</v>
      </c>
      <c r="L72" s="249"/>
      <c r="M72" s="59"/>
      <c r="Q72" s="26"/>
      <c r="R72" s="26"/>
      <c r="S72" s="26"/>
      <c r="T72" s="26"/>
      <c r="U72" s="26"/>
      <c r="V72" s="26"/>
      <c r="W72" s="26"/>
    </row>
    <row r="73" spans="1:23" s="27" customFormat="1" x14ac:dyDescent="0.25">
      <c r="E73" s="60"/>
      <c r="F73" s="59"/>
      <c r="G73" s="57"/>
      <c r="H73" s="33"/>
      <c r="I73" s="33"/>
      <c r="J73" s="33"/>
      <c r="K73" s="40"/>
      <c r="L73" s="243"/>
      <c r="Q73" s="26"/>
      <c r="R73" s="26"/>
      <c r="S73" s="26"/>
      <c r="T73" s="26"/>
      <c r="U73" s="26"/>
      <c r="V73" s="26"/>
      <c r="W73" s="26"/>
    </row>
    <row r="74" spans="1:23" s="27" customFormat="1" x14ac:dyDescent="0.25">
      <c r="A74" s="102" t="str">
        <f>$R$17&amp;G74&amp;B74&amp;U$17&amp; C74&amp;D74</f>
        <v>YAG1EULevel 7Female + malePhysics and astronomyAll</v>
      </c>
      <c r="B74" s="102" t="s">
        <v>253</v>
      </c>
      <c r="C74" s="109" t="str">
        <f>F74</f>
        <v>Physics and astronomy</v>
      </c>
      <c r="D74" s="102" t="s">
        <v>20</v>
      </c>
      <c r="E74" s="53" t="s">
        <v>60</v>
      </c>
      <c r="F74" s="54" t="s">
        <v>61</v>
      </c>
      <c r="G74" s="55" t="s">
        <v>122</v>
      </c>
      <c r="H74" s="33" t="str">
        <f t="shared" ref="H74:K76" si="15">IFERROR(INDEX(all_data, MATCH($A74, All_data_lookupkey, 0), MATCH(H$15, All_data_headings, 0)),"-")</f>
        <v>c</v>
      </c>
      <c r="I74" s="33" t="str">
        <f t="shared" si="15"/>
        <v>c</v>
      </c>
      <c r="J74" s="33" t="str">
        <f t="shared" si="15"/>
        <v>c</v>
      </c>
      <c r="K74" s="40" t="str">
        <f t="shared" si="15"/>
        <v>c</v>
      </c>
      <c r="L74" s="63"/>
      <c r="M74" s="57"/>
      <c r="Q74" s="26"/>
      <c r="R74" s="26"/>
      <c r="S74" s="26"/>
      <c r="T74" s="26"/>
      <c r="U74" s="26"/>
      <c r="V74" s="26"/>
      <c r="W74" s="26"/>
    </row>
    <row r="75" spans="1:23" s="27" customFormat="1" x14ac:dyDescent="0.25">
      <c r="A75" s="102" t="str">
        <f>$R$17&amp;G75&amp;B75&amp;U$17&amp; C75&amp;D75</f>
        <v>YAG1UKLevel 7Female + malePhysics and astronomyAll</v>
      </c>
      <c r="B75" s="102" t="s">
        <v>253</v>
      </c>
      <c r="C75" s="109" t="str">
        <f>C74</f>
        <v>Physics and astronomy</v>
      </c>
      <c r="D75" s="102" t="s">
        <v>20</v>
      </c>
      <c r="E75" s="56" t="s">
        <v>62</v>
      </c>
      <c r="F75" s="57"/>
      <c r="G75" s="55" t="s">
        <v>35</v>
      </c>
      <c r="H75" s="33">
        <f t="shared" si="15"/>
        <v>130</v>
      </c>
      <c r="I75" s="33">
        <f t="shared" si="15"/>
        <v>24500</v>
      </c>
      <c r="J75" s="33">
        <f t="shared" si="15"/>
        <v>29900</v>
      </c>
      <c r="K75" s="40">
        <f t="shared" si="15"/>
        <v>35400</v>
      </c>
      <c r="L75" s="249"/>
      <c r="M75" s="59"/>
      <c r="Q75" s="26"/>
      <c r="R75" s="26"/>
      <c r="S75" s="26"/>
      <c r="T75" s="26"/>
      <c r="U75" s="26"/>
      <c r="V75" s="26"/>
      <c r="W75" s="26"/>
    </row>
    <row r="76" spans="1:23" s="27" customFormat="1" x14ac:dyDescent="0.25">
      <c r="A76" s="102" t="str">
        <f>$R$17&amp;G76&amp;B76&amp;U$17&amp; C76&amp;D76</f>
        <v>YAG1Non-EULevel 7Female + malePhysics and astronomyAll</v>
      </c>
      <c r="B76" s="102" t="s">
        <v>253</v>
      </c>
      <c r="C76" s="109" t="str">
        <f>C74</f>
        <v>Physics and astronomy</v>
      </c>
      <c r="D76" s="102" t="s">
        <v>20</v>
      </c>
      <c r="E76" s="56" t="s">
        <v>62</v>
      </c>
      <c r="F76" s="57"/>
      <c r="G76" s="55" t="s">
        <v>141</v>
      </c>
      <c r="H76" s="33" t="str">
        <f t="shared" si="15"/>
        <v>c</v>
      </c>
      <c r="I76" s="33" t="str">
        <f t="shared" si="15"/>
        <v>c</v>
      </c>
      <c r="J76" s="33" t="str">
        <f t="shared" si="15"/>
        <v>c</v>
      </c>
      <c r="K76" s="40" t="str">
        <f t="shared" si="15"/>
        <v>c</v>
      </c>
      <c r="L76" s="243"/>
      <c r="Q76" s="26"/>
      <c r="R76" s="26"/>
      <c r="S76" s="26"/>
      <c r="T76" s="26"/>
      <c r="U76" s="26"/>
      <c r="V76" s="26"/>
      <c r="W76" s="26"/>
    </row>
    <row r="77" spans="1:23" s="27" customFormat="1" x14ac:dyDescent="0.25">
      <c r="E77" s="60"/>
      <c r="F77" s="59"/>
      <c r="G77" s="57"/>
      <c r="H77" s="33"/>
      <c r="I77" s="33"/>
      <c r="J77" s="33"/>
      <c r="K77" s="40"/>
      <c r="L77" s="63"/>
      <c r="M77" s="57"/>
      <c r="Q77" s="26"/>
      <c r="R77" s="26"/>
      <c r="S77" s="26"/>
      <c r="T77" s="26"/>
      <c r="U77" s="26"/>
      <c r="V77" s="26"/>
      <c r="W77" s="26"/>
    </row>
    <row r="78" spans="1:23" s="27" customFormat="1" x14ac:dyDescent="0.25">
      <c r="A78" s="102" t="str">
        <f>$R$17&amp;G78&amp;B78&amp;U$17&amp; C78&amp;D78</f>
        <v>YAG1EULevel 7Female + maleChemistryAll</v>
      </c>
      <c r="B78" s="102" t="s">
        <v>253</v>
      </c>
      <c r="C78" s="109" t="str">
        <f>F78</f>
        <v>Chemistry</v>
      </c>
      <c r="D78" s="102" t="s">
        <v>20</v>
      </c>
      <c r="E78" s="53" t="s">
        <v>62</v>
      </c>
      <c r="F78" s="54" t="s">
        <v>63</v>
      </c>
      <c r="G78" s="55" t="s">
        <v>122</v>
      </c>
      <c r="H78" s="33" t="str">
        <f t="shared" ref="H78:K80" si="16">IFERROR(INDEX(all_data, MATCH($A78, All_data_lookupkey, 0), MATCH(H$15, All_data_headings, 0)),"-")</f>
        <v>c</v>
      </c>
      <c r="I78" s="33" t="str">
        <f t="shared" si="16"/>
        <v>c</v>
      </c>
      <c r="J78" s="33" t="str">
        <f t="shared" si="16"/>
        <v>c</v>
      </c>
      <c r="K78" s="40" t="str">
        <f t="shared" si="16"/>
        <v>c</v>
      </c>
      <c r="L78" s="249"/>
      <c r="M78" s="59"/>
      <c r="Q78" s="26"/>
      <c r="R78" s="26"/>
      <c r="S78" s="26"/>
      <c r="T78" s="26"/>
      <c r="U78" s="26"/>
      <c r="V78" s="26"/>
      <c r="W78" s="26"/>
    </row>
    <row r="79" spans="1:23" s="27" customFormat="1" x14ac:dyDescent="0.25">
      <c r="A79" s="102" t="str">
        <f>$R$17&amp;G79&amp;B79&amp;U$17&amp; C79&amp;D79</f>
        <v>YAG1UKLevel 7Female + maleChemistryAll</v>
      </c>
      <c r="B79" s="102" t="s">
        <v>253</v>
      </c>
      <c r="C79" s="109" t="str">
        <f>C78</f>
        <v>Chemistry</v>
      </c>
      <c r="D79" s="102" t="s">
        <v>20</v>
      </c>
      <c r="E79" s="56" t="s">
        <v>64</v>
      </c>
      <c r="F79" s="57"/>
      <c r="G79" s="55" t="s">
        <v>35</v>
      </c>
      <c r="H79" s="33">
        <f t="shared" si="16"/>
        <v>130</v>
      </c>
      <c r="I79" s="33">
        <f t="shared" si="16"/>
        <v>21200</v>
      </c>
      <c r="J79" s="33">
        <f t="shared" si="16"/>
        <v>24800</v>
      </c>
      <c r="K79" s="40">
        <f t="shared" si="16"/>
        <v>30700</v>
      </c>
      <c r="L79" s="243"/>
      <c r="Q79" s="26"/>
      <c r="R79" s="26"/>
      <c r="S79" s="26"/>
      <c r="T79" s="26"/>
      <c r="U79" s="26"/>
      <c r="V79" s="26"/>
      <c r="W79" s="26"/>
    </row>
    <row r="80" spans="1:23" s="27" customFormat="1" x14ac:dyDescent="0.25">
      <c r="A80" s="102" t="str">
        <f>$R$17&amp;G80&amp;B80&amp;U$17&amp; C80&amp;D80</f>
        <v>YAG1Non-EULevel 7Female + maleChemistryAll</v>
      </c>
      <c r="B80" s="102" t="s">
        <v>253</v>
      </c>
      <c r="C80" s="109" t="str">
        <f>C78</f>
        <v>Chemistry</v>
      </c>
      <c r="D80" s="102" t="s">
        <v>20</v>
      </c>
      <c r="E80" s="56" t="s">
        <v>64</v>
      </c>
      <c r="F80" s="57"/>
      <c r="G80" s="55" t="s">
        <v>141</v>
      </c>
      <c r="H80" s="33">
        <f t="shared" si="16"/>
        <v>10</v>
      </c>
      <c r="I80" s="33">
        <f t="shared" si="16"/>
        <v>10200</v>
      </c>
      <c r="J80" s="33">
        <f t="shared" si="16"/>
        <v>23000</v>
      </c>
      <c r="K80" s="40">
        <f t="shared" si="16"/>
        <v>25600</v>
      </c>
      <c r="L80" s="63"/>
      <c r="M80" s="57"/>
      <c r="Q80" s="26"/>
      <c r="R80" s="26"/>
      <c r="S80" s="26"/>
      <c r="T80" s="26"/>
      <c r="U80" s="26"/>
      <c r="V80" s="26"/>
      <c r="W80" s="26"/>
    </row>
    <row r="81" spans="1:23" s="27" customFormat="1" x14ac:dyDescent="0.25">
      <c r="E81" s="60"/>
      <c r="F81" s="59"/>
      <c r="G81" s="57"/>
      <c r="H81" s="33"/>
      <c r="I81" s="33"/>
      <c r="J81" s="33"/>
      <c r="K81" s="40"/>
      <c r="L81" s="249"/>
      <c r="M81" s="59"/>
      <c r="Q81" s="26"/>
      <c r="R81" s="26"/>
      <c r="S81" s="26"/>
      <c r="T81" s="26"/>
      <c r="U81" s="26"/>
      <c r="V81" s="26"/>
      <c r="W81" s="26"/>
    </row>
    <row r="82" spans="1:23" s="27" customFormat="1" x14ac:dyDescent="0.25">
      <c r="A82" s="102" t="str">
        <f>$R$17&amp;G82&amp;B82&amp;U$17&amp; C82&amp;D82</f>
        <v>YAG1EULevel 7Female + maleGeneral, applied and forensic sciencesAll</v>
      </c>
      <c r="B82" s="102" t="s">
        <v>253</v>
      </c>
      <c r="C82" s="109" t="str">
        <f>F82</f>
        <v>General, applied and forensic sciences</v>
      </c>
      <c r="D82" s="102" t="s">
        <v>20</v>
      </c>
      <c r="E82" s="53" t="s">
        <v>193</v>
      </c>
      <c r="F82" s="54" t="s">
        <v>143</v>
      </c>
      <c r="G82" s="55" t="s">
        <v>122</v>
      </c>
      <c r="H82" s="33">
        <f t="shared" ref="H82:K84" si="17">IFERROR(INDEX(all_data, MATCH($A82, All_data_lookupkey, 0), MATCH(H$15, All_data_headings, 0)),"-")</f>
        <v>20</v>
      </c>
      <c r="I82" s="33">
        <f t="shared" si="17"/>
        <v>17500</v>
      </c>
      <c r="J82" s="33">
        <f t="shared" si="17"/>
        <v>22800</v>
      </c>
      <c r="K82" s="40">
        <f t="shared" si="17"/>
        <v>27400</v>
      </c>
      <c r="L82" s="243"/>
      <c r="Q82" s="26"/>
      <c r="R82" s="26"/>
      <c r="S82" s="26"/>
      <c r="T82" s="26"/>
      <c r="U82" s="26"/>
      <c r="V82" s="26"/>
      <c r="W82" s="26"/>
    </row>
    <row r="83" spans="1:23" s="27" customFormat="1" x14ac:dyDescent="0.25">
      <c r="A83" s="102" t="str">
        <f>$R$17&amp;G83&amp;B83&amp;U$17&amp; C83&amp;D83</f>
        <v>YAG1UKLevel 7Female + maleGeneral, applied and forensic sciencesAll</v>
      </c>
      <c r="B83" s="102" t="s">
        <v>253</v>
      </c>
      <c r="C83" s="109" t="str">
        <f>C82</f>
        <v>General, applied and forensic sciences</v>
      </c>
      <c r="D83" s="102" t="s">
        <v>20</v>
      </c>
      <c r="E83" s="56" t="s">
        <v>65</v>
      </c>
      <c r="F83" s="57"/>
      <c r="G83" s="55" t="s">
        <v>35</v>
      </c>
      <c r="H83" s="33">
        <f t="shared" si="17"/>
        <v>225</v>
      </c>
      <c r="I83" s="33">
        <f t="shared" si="17"/>
        <v>17500</v>
      </c>
      <c r="J83" s="33">
        <f t="shared" si="17"/>
        <v>22300</v>
      </c>
      <c r="K83" s="40">
        <f t="shared" si="17"/>
        <v>27700</v>
      </c>
      <c r="L83" s="63"/>
      <c r="M83" s="57"/>
      <c r="Q83" s="26"/>
      <c r="R83" s="26"/>
      <c r="S83" s="26"/>
      <c r="T83" s="26"/>
      <c r="U83" s="26"/>
      <c r="V83" s="26"/>
      <c r="W83" s="26"/>
    </row>
    <row r="84" spans="1:23" s="27" customFormat="1" x14ac:dyDescent="0.25">
      <c r="A84" s="102" t="str">
        <f>$R$17&amp;G84&amp;B84&amp;U$17&amp; C84&amp;D84</f>
        <v>YAG1Non-EULevel 7Female + maleGeneral, applied and forensic sciencesAll</v>
      </c>
      <c r="B84" s="102" t="s">
        <v>253</v>
      </c>
      <c r="C84" s="109" t="str">
        <f>C82</f>
        <v>General, applied and forensic sciences</v>
      </c>
      <c r="D84" s="102" t="s">
        <v>20</v>
      </c>
      <c r="E84" s="56" t="s">
        <v>65</v>
      </c>
      <c r="F84" s="57"/>
      <c r="G84" s="55" t="s">
        <v>141</v>
      </c>
      <c r="H84" s="33">
        <f t="shared" si="17"/>
        <v>25</v>
      </c>
      <c r="I84" s="33">
        <f t="shared" si="17"/>
        <v>16800</v>
      </c>
      <c r="J84" s="33">
        <f t="shared" si="17"/>
        <v>21200</v>
      </c>
      <c r="K84" s="40">
        <f t="shared" si="17"/>
        <v>24800</v>
      </c>
      <c r="L84" s="249"/>
      <c r="M84" s="59"/>
      <c r="Q84" s="26"/>
      <c r="R84" s="26"/>
      <c r="S84" s="26"/>
      <c r="T84" s="26"/>
      <c r="U84" s="26"/>
      <c r="V84" s="26"/>
      <c r="W84" s="26"/>
    </row>
    <row r="85" spans="1:23" s="27" customFormat="1" ht="14.25" customHeight="1" x14ac:dyDescent="0.25">
      <c r="E85" s="60"/>
      <c r="F85" s="59"/>
      <c r="G85" s="57"/>
      <c r="H85" s="33"/>
      <c r="I85" s="33"/>
      <c r="J85" s="33"/>
      <c r="K85" s="40"/>
      <c r="L85" s="243"/>
      <c r="Q85" s="26"/>
      <c r="R85" s="26"/>
      <c r="S85" s="26"/>
      <c r="T85" s="26"/>
      <c r="U85" s="26"/>
      <c r="V85" s="26"/>
      <c r="W85" s="26"/>
    </row>
    <row r="86" spans="1:23" s="27" customFormat="1" ht="14.25" customHeight="1" x14ac:dyDescent="0.25">
      <c r="A86" s="102" t="str">
        <f>$R$17&amp;G86&amp;B86&amp;U$17&amp; C86&amp;D86</f>
        <v>YAG1EULevel 7Female + maleMathematical sciencesAll</v>
      </c>
      <c r="B86" s="102" t="s">
        <v>253</v>
      </c>
      <c r="C86" s="109" t="str">
        <f>F86</f>
        <v>Mathematical sciences</v>
      </c>
      <c r="D86" s="102" t="s">
        <v>20</v>
      </c>
      <c r="E86" s="53" t="s">
        <v>65</v>
      </c>
      <c r="F86" s="54" t="s">
        <v>66</v>
      </c>
      <c r="G86" s="55" t="s">
        <v>122</v>
      </c>
      <c r="H86" s="33">
        <f t="shared" ref="H86:K88" si="18">IFERROR(INDEX(all_data, MATCH($A86, All_data_lookupkey, 0), MATCH(H$15, All_data_headings, 0)),"-")</f>
        <v>40</v>
      </c>
      <c r="I86" s="33">
        <f t="shared" si="18"/>
        <v>28800</v>
      </c>
      <c r="J86" s="33">
        <f t="shared" si="18"/>
        <v>44300</v>
      </c>
      <c r="K86" s="40">
        <f t="shared" si="18"/>
        <v>61700</v>
      </c>
      <c r="L86" s="63"/>
      <c r="M86" s="57"/>
      <c r="Q86" s="26"/>
      <c r="R86" s="26"/>
      <c r="S86" s="26"/>
      <c r="T86" s="26"/>
      <c r="U86" s="26"/>
      <c r="V86" s="26"/>
      <c r="W86" s="26"/>
    </row>
    <row r="87" spans="1:23" s="27" customFormat="1" ht="14.25" customHeight="1" x14ac:dyDescent="0.25">
      <c r="A87" s="102" t="str">
        <f>$R$17&amp;G87&amp;B87&amp;U$17&amp; C87&amp;D87</f>
        <v>YAG1UKLevel 7Female + maleMathematical sciencesAll</v>
      </c>
      <c r="B87" s="102" t="s">
        <v>253</v>
      </c>
      <c r="C87" s="109" t="str">
        <f>C86</f>
        <v>Mathematical sciences</v>
      </c>
      <c r="D87" s="102" t="s">
        <v>20</v>
      </c>
      <c r="E87" s="56" t="s">
        <v>67</v>
      </c>
      <c r="F87" s="57"/>
      <c r="G87" s="55" t="s">
        <v>35</v>
      </c>
      <c r="H87" s="33">
        <f t="shared" si="18"/>
        <v>370</v>
      </c>
      <c r="I87" s="33">
        <f t="shared" si="18"/>
        <v>26600</v>
      </c>
      <c r="J87" s="33">
        <f t="shared" si="18"/>
        <v>35400</v>
      </c>
      <c r="K87" s="40">
        <f t="shared" si="18"/>
        <v>49600</v>
      </c>
      <c r="L87" s="249"/>
      <c r="M87" s="59"/>
      <c r="Q87" s="26"/>
      <c r="R87" s="26"/>
      <c r="S87" s="26"/>
      <c r="T87" s="26"/>
      <c r="U87" s="26"/>
      <c r="V87" s="26"/>
      <c r="W87" s="26"/>
    </row>
    <row r="88" spans="1:23" s="27" customFormat="1" ht="14.25" customHeight="1" x14ac:dyDescent="0.25">
      <c r="A88" s="102" t="str">
        <f>$R$17&amp;G88&amp;B88&amp;U$17&amp; C88&amp;D88</f>
        <v>YAG1Non-EULevel 7Female + maleMathematical sciencesAll</v>
      </c>
      <c r="B88" s="102" t="s">
        <v>253</v>
      </c>
      <c r="C88" s="109" t="str">
        <f>C86</f>
        <v>Mathematical sciences</v>
      </c>
      <c r="D88" s="102" t="s">
        <v>20</v>
      </c>
      <c r="E88" s="56" t="s">
        <v>67</v>
      </c>
      <c r="F88" s="57"/>
      <c r="G88" s="55" t="s">
        <v>141</v>
      </c>
      <c r="H88" s="33">
        <f t="shared" si="18"/>
        <v>55</v>
      </c>
      <c r="I88" s="33">
        <f t="shared" si="18"/>
        <v>29600</v>
      </c>
      <c r="J88" s="33">
        <f t="shared" si="18"/>
        <v>46000</v>
      </c>
      <c r="K88" s="40">
        <f t="shared" si="18"/>
        <v>69700</v>
      </c>
      <c r="L88" s="243"/>
      <c r="Q88" s="26"/>
      <c r="R88" s="26"/>
      <c r="S88" s="26"/>
      <c r="T88" s="26"/>
      <c r="U88" s="26"/>
      <c r="V88" s="26"/>
      <c r="W88" s="26"/>
    </row>
    <row r="89" spans="1:23" s="27" customFormat="1" ht="14.25" customHeight="1" x14ac:dyDescent="0.25">
      <c r="E89" s="60"/>
      <c r="F89" s="59"/>
      <c r="G89" s="57"/>
      <c r="H89" s="33"/>
      <c r="I89" s="33"/>
      <c r="J89" s="33"/>
      <c r="K89" s="40"/>
      <c r="L89" s="63"/>
      <c r="M89" s="42"/>
      <c r="Q89" s="26"/>
      <c r="R89" s="26"/>
      <c r="S89" s="26"/>
      <c r="T89" s="26"/>
      <c r="U89" s="26"/>
      <c r="V89" s="26"/>
      <c r="W89" s="26"/>
    </row>
    <row r="90" spans="1:23" s="27" customFormat="1" ht="14.25" customHeight="1" x14ac:dyDescent="0.25">
      <c r="A90" s="102" t="str">
        <f>$R$17&amp;G90&amp;B90&amp;U$17&amp; C90&amp;D90</f>
        <v>YAG1EULevel 7Female + maleEngineeringAll</v>
      </c>
      <c r="B90" s="102" t="s">
        <v>253</v>
      </c>
      <c r="C90" s="109" t="str">
        <f>F90</f>
        <v>Engineering</v>
      </c>
      <c r="D90" s="102" t="s">
        <v>20</v>
      </c>
      <c r="E90" s="53" t="s">
        <v>67</v>
      </c>
      <c r="F90" s="54" t="s">
        <v>68</v>
      </c>
      <c r="G90" s="55" t="s">
        <v>122</v>
      </c>
      <c r="H90" s="33">
        <f t="shared" ref="H90:K92" si="19">IFERROR(INDEX(all_data, MATCH($A90, All_data_lookupkey, 0), MATCH(H$15, All_data_headings, 0)),"-")</f>
        <v>365</v>
      </c>
      <c r="I90" s="33">
        <f t="shared" si="19"/>
        <v>28500</v>
      </c>
      <c r="J90" s="33">
        <f t="shared" si="19"/>
        <v>32500</v>
      </c>
      <c r="K90" s="40">
        <f t="shared" si="19"/>
        <v>38700</v>
      </c>
      <c r="L90" s="249"/>
      <c r="M90" s="59"/>
      <c r="Q90" s="26"/>
      <c r="R90" s="26"/>
      <c r="S90" s="26"/>
      <c r="T90" s="26"/>
      <c r="U90" s="26"/>
      <c r="V90" s="26"/>
      <c r="W90" s="26"/>
    </row>
    <row r="91" spans="1:23" s="27" customFormat="1" ht="14.25" customHeight="1" x14ac:dyDescent="0.25">
      <c r="A91" s="102" t="str">
        <f>$R$17&amp;G91&amp;B91&amp;U$17&amp; C91&amp;D91</f>
        <v>YAG1UKLevel 7Female + maleEngineeringAll</v>
      </c>
      <c r="B91" s="102" t="s">
        <v>253</v>
      </c>
      <c r="C91" s="109" t="str">
        <f>C90</f>
        <v>Engineering</v>
      </c>
      <c r="D91" s="102" t="s">
        <v>20</v>
      </c>
      <c r="E91" s="56" t="s">
        <v>69</v>
      </c>
      <c r="F91" s="57"/>
      <c r="G91" s="55" t="s">
        <v>35</v>
      </c>
      <c r="H91" s="33">
        <f t="shared" si="19"/>
        <v>1925</v>
      </c>
      <c r="I91" s="33">
        <f t="shared" si="19"/>
        <v>26600</v>
      </c>
      <c r="J91" s="33">
        <f t="shared" si="19"/>
        <v>34300</v>
      </c>
      <c r="K91" s="40">
        <f t="shared" si="19"/>
        <v>48900</v>
      </c>
      <c r="L91" s="243"/>
      <c r="Q91" s="26"/>
      <c r="R91" s="26"/>
      <c r="S91" s="26"/>
      <c r="T91" s="26"/>
      <c r="U91" s="26"/>
      <c r="V91" s="26"/>
      <c r="W91" s="26"/>
    </row>
    <row r="92" spans="1:23" s="27" customFormat="1" ht="14.25" customHeight="1" x14ac:dyDescent="0.25">
      <c r="A92" s="102" t="str">
        <f>$R$17&amp;G92&amp;B92&amp;U$17&amp; C92&amp;D92</f>
        <v>YAG1Non-EULevel 7Female + maleEngineeringAll</v>
      </c>
      <c r="B92" s="102" t="s">
        <v>253</v>
      </c>
      <c r="C92" s="109" t="str">
        <f>C90</f>
        <v>Engineering</v>
      </c>
      <c r="D92" s="102" t="s">
        <v>20</v>
      </c>
      <c r="E92" s="56" t="s">
        <v>69</v>
      </c>
      <c r="F92" s="57"/>
      <c r="G92" s="55" t="s">
        <v>141</v>
      </c>
      <c r="H92" s="33">
        <f t="shared" si="19"/>
        <v>405</v>
      </c>
      <c r="I92" s="33">
        <f t="shared" si="19"/>
        <v>23400</v>
      </c>
      <c r="J92" s="33">
        <f t="shared" si="19"/>
        <v>29600</v>
      </c>
      <c r="K92" s="40">
        <f t="shared" si="19"/>
        <v>36100</v>
      </c>
      <c r="L92" s="63"/>
      <c r="M92" s="57"/>
      <c r="Q92" s="26"/>
      <c r="R92" s="26"/>
      <c r="S92" s="26"/>
      <c r="T92" s="26"/>
      <c r="U92" s="26"/>
      <c r="V92" s="26"/>
      <c r="W92" s="26"/>
    </row>
    <row r="93" spans="1:23" s="27" customFormat="1" ht="14.25" customHeight="1" x14ac:dyDescent="0.25">
      <c r="E93" s="60"/>
      <c r="F93" s="59"/>
      <c r="G93" s="57"/>
      <c r="H93" s="33"/>
      <c r="I93" s="33"/>
      <c r="J93" s="33"/>
      <c r="K93" s="40"/>
      <c r="L93" s="249"/>
      <c r="M93" s="59"/>
      <c r="Q93" s="26"/>
      <c r="R93" s="26"/>
      <c r="S93" s="26"/>
      <c r="T93" s="26"/>
      <c r="U93" s="26"/>
      <c r="V93" s="26"/>
      <c r="W93" s="26"/>
    </row>
    <row r="94" spans="1:23" s="27" customFormat="1" ht="14.25" customHeight="1" x14ac:dyDescent="0.25">
      <c r="A94" s="102" t="str">
        <f>$R$17&amp;G94&amp;B94&amp;U$17&amp; C94&amp;D94</f>
        <v>YAG1EULevel 7Female + maleMaterials and technologyAll</v>
      </c>
      <c r="B94" s="102" t="s">
        <v>253</v>
      </c>
      <c r="C94" s="109" t="str">
        <f>F94</f>
        <v>Materials and technology</v>
      </c>
      <c r="D94" s="102" t="s">
        <v>20</v>
      </c>
      <c r="E94" s="53" t="s">
        <v>194</v>
      </c>
      <c r="F94" s="54" t="s">
        <v>145</v>
      </c>
      <c r="G94" s="55" t="s">
        <v>122</v>
      </c>
      <c r="H94" s="33">
        <f t="shared" ref="H94:K96" si="20">IFERROR(INDEX(all_data, MATCH($A94, All_data_lookupkey, 0), MATCH(H$15, All_data_headings, 0)),"-")</f>
        <v>30</v>
      </c>
      <c r="I94" s="33">
        <f t="shared" si="20"/>
        <v>24800</v>
      </c>
      <c r="J94" s="33">
        <f t="shared" si="20"/>
        <v>30300</v>
      </c>
      <c r="K94" s="40">
        <f t="shared" si="20"/>
        <v>40900</v>
      </c>
      <c r="L94" s="243"/>
      <c r="Q94" s="26"/>
      <c r="R94" s="26"/>
      <c r="S94" s="26"/>
      <c r="T94" s="26"/>
      <c r="U94" s="26"/>
      <c r="V94" s="26"/>
      <c r="W94" s="26"/>
    </row>
    <row r="95" spans="1:23" s="27" customFormat="1" ht="14.25" customHeight="1" x14ac:dyDescent="0.25">
      <c r="A95" s="102" t="str">
        <f>$R$17&amp;G95&amp;B95&amp;U$17&amp; C95&amp;D95</f>
        <v>YAG1UKLevel 7Female + maleMaterials and technologyAll</v>
      </c>
      <c r="B95" s="102" t="s">
        <v>253</v>
      </c>
      <c r="C95" s="109" t="str">
        <f>C94</f>
        <v>Materials and technology</v>
      </c>
      <c r="D95" s="102" t="s">
        <v>20</v>
      </c>
      <c r="E95" s="56" t="s">
        <v>70</v>
      </c>
      <c r="F95" s="57"/>
      <c r="G95" s="55" t="s">
        <v>35</v>
      </c>
      <c r="H95" s="33">
        <f t="shared" si="20"/>
        <v>260</v>
      </c>
      <c r="I95" s="33">
        <f t="shared" si="20"/>
        <v>22300</v>
      </c>
      <c r="J95" s="33">
        <f t="shared" si="20"/>
        <v>29200</v>
      </c>
      <c r="K95" s="40">
        <f t="shared" si="20"/>
        <v>44500</v>
      </c>
      <c r="L95" s="63"/>
      <c r="M95" s="57"/>
      <c r="Q95" s="26"/>
      <c r="R95" s="26"/>
      <c r="S95" s="26"/>
      <c r="T95" s="26"/>
      <c r="U95" s="26"/>
      <c r="V95" s="26"/>
      <c r="W95" s="26"/>
    </row>
    <row r="96" spans="1:23" s="27" customFormat="1" ht="14.25" customHeight="1" x14ac:dyDescent="0.25">
      <c r="A96" s="102" t="str">
        <f>$R$17&amp;G96&amp;B96&amp;U$17&amp; C96&amp;D96</f>
        <v>YAG1Non-EULevel 7Female + maleMaterials and technologyAll</v>
      </c>
      <c r="B96" s="102" t="s">
        <v>253</v>
      </c>
      <c r="C96" s="109" t="str">
        <f>C94</f>
        <v>Materials and technology</v>
      </c>
      <c r="D96" s="102" t="s">
        <v>20</v>
      </c>
      <c r="E96" s="56" t="s">
        <v>70</v>
      </c>
      <c r="F96" s="57"/>
      <c r="G96" s="55" t="s">
        <v>141</v>
      </c>
      <c r="H96" s="33">
        <f t="shared" si="20"/>
        <v>35</v>
      </c>
      <c r="I96" s="33">
        <f t="shared" si="20"/>
        <v>17900</v>
      </c>
      <c r="J96" s="33">
        <f t="shared" si="20"/>
        <v>22600</v>
      </c>
      <c r="K96" s="40">
        <f t="shared" si="20"/>
        <v>35400</v>
      </c>
      <c r="L96" s="249"/>
      <c r="M96" s="59"/>
      <c r="Q96" s="26"/>
      <c r="R96" s="26"/>
      <c r="S96" s="26"/>
      <c r="T96" s="26"/>
      <c r="U96" s="26"/>
      <c r="V96" s="26"/>
      <c r="W96" s="26"/>
    </row>
    <row r="97" spans="1:23" s="27" customFormat="1" ht="14.25" customHeight="1" x14ac:dyDescent="0.25">
      <c r="E97" s="60"/>
      <c r="F97" s="59"/>
      <c r="G97" s="57"/>
      <c r="H97" s="33"/>
      <c r="I97" s="33"/>
      <c r="J97" s="33"/>
      <c r="K97" s="40"/>
      <c r="L97" s="243"/>
      <c r="Q97" s="26"/>
      <c r="R97" s="26"/>
      <c r="S97" s="26"/>
      <c r="T97" s="26"/>
      <c r="U97" s="26"/>
      <c r="V97" s="26"/>
      <c r="W97" s="26"/>
    </row>
    <row r="98" spans="1:23" s="27" customFormat="1" ht="14.25" customHeight="1" x14ac:dyDescent="0.25">
      <c r="A98" s="102" t="str">
        <f>$R$17&amp;G98&amp;B98&amp;U$17&amp; C98&amp;D98</f>
        <v>YAG1EULevel 7Female + maleComputingAll</v>
      </c>
      <c r="B98" s="102" t="s">
        <v>253</v>
      </c>
      <c r="C98" s="109" t="str">
        <f>F98</f>
        <v>Computing</v>
      </c>
      <c r="D98" s="102" t="s">
        <v>20</v>
      </c>
      <c r="E98" s="53" t="s">
        <v>70</v>
      </c>
      <c r="F98" s="54" t="s">
        <v>71</v>
      </c>
      <c r="G98" s="55" t="s">
        <v>122</v>
      </c>
      <c r="H98" s="33">
        <f t="shared" ref="H98:K100" si="21">IFERROR(INDEX(all_data, MATCH($A98, All_data_lookupkey, 0), MATCH(H$15, All_data_headings, 0)),"-")</f>
        <v>200</v>
      </c>
      <c r="I98" s="33">
        <f t="shared" si="21"/>
        <v>28800</v>
      </c>
      <c r="J98" s="33">
        <f t="shared" si="21"/>
        <v>38300</v>
      </c>
      <c r="K98" s="40">
        <f t="shared" si="21"/>
        <v>50700</v>
      </c>
      <c r="L98" s="63"/>
      <c r="M98" s="57"/>
      <c r="Q98" s="26"/>
      <c r="R98" s="26"/>
      <c r="S98" s="26"/>
      <c r="T98" s="26"/>
      <c r="U98" s="26"/>
      <c r="V98" s="26"/>
      <c r="W98" s="26"/>
    </row>
    <row r="99" spans="1:23" s="27" customFormat="1" ht="14.25" customHeight="1" x14ac:dyDescent="0.25">
      <c r="A99" s="102" t="str">
        <f>$R$17&amp;G99&amp;B99&amp;U$17&amp; C99&amp;D99</f>
        <v>YAG1UKLevel 7Female + maleComputingAll</v>
      </c>
      <c r="B99" s="102" t="s">
        <v>253</v>
      </c>
      <c r="C99" s="109" t="str">
        <f>C98</f>
        <v>Computing</v>
      </c>
      <c r="D99" s="102" t="s">
        <v>20</v>
      </c>
      <c r="E99" s="56" t="s">
        <v>72</v>
      </c>
      <c r="F99" s="57"/>
      <c r="G99" s="55" t="s">
        <v>35</v>
      </c>
      <c r="H99" s="33">
        <f t="shared" si="21"/>
        <v>1360</v>
      </c>
      <c r="I99" s="33">
        <f t="shared" si="21"/>
        <v>23700</v>
      </c>
      <c r="J99" s="33">
        <f t="shared" si="21"/>
        <v>32500</v>
      </c>
      <c r="K99" s="40">
        <f t="shared" si="21"/>
        <v>48500</v>
      </c>
      <c r="L99" s="249"/>
      <c r="M99" s="59"/>
      <c r="Q99" s="26"/>
      <c r="R99" s="26"/>
      <c r="S99" s="26"/>
      <c r="T99" s="26"/>
      <c r="U99" s="26"/>
      <c r="V99" s="26"/>
      <c r="W99" s="26"/>
    </row>
    <row r="100" spans="1:23" s="27" customFormat="1" ht="14.25" customHeight="1" x14ac:dyDescent="0.25">
      <c r="A100" s="102" t="str">
        <f>$R$17&amp;G100&amp;B100&amp;U$17&amp; C100&amp;D100</f>
        <v>YAG1Non-EULevel 7Female + maleComputingAll</v>
      </c>
      <c r="B100" s="102" t="s">
        <v>253</v>
      </c>
      <c r="C100" s="109" t="str">
        <f>C98</f>
        <v>Computing</v>
      </c>
      <c r="D100" s="102" t="s">
        <v>20</v>
      </c>
      <c r="E100" s="56" t="s">
        <v>72</v>
      </c>
      <c r="F100" s="57"/>
      <c r="G100" s="55" t="s">
        <v>141</v>
      </c>
      <c r="H100" s="33">
        <f t="shared" si="21"/>
        <v>305</v>
      </c>
      <c r="I100" s="33">
        <f t="shared" si="21"/>
        <v>23400</v>
      </c>
      <c r="J100" s="33">
        <f t="shared" si="21"/>
        <v>31800</v>
      </c>
      <c r="K100" s="40">
        <f t="shared" si="21"/>
        <v>45600</v>
      </c>
      <c r="L100" s="243"/>
      <c r="Q100" s="26"/>
      <c r="R100" s="26"/>
      <c r="S100" s="26"/>
      <c r="T100" s="26"/>
      <c r="U100" s="26"/>
      <c r="V100" s="26"/>
      <c r="W100" s="26"/>
    </row>
    <row r="101" spans="1:23" s="27" customFormat="1" ht="14.25" customHeight="1" x14ac:dyDescent="0.25">
      <c r="E101" s="60"/>
      <c r="F101" s="59"/>
      <c r="G101" s="57"/>
      <c r="H101" s="33"/>
      <c r="I101" s="33"/>
      <c r="J101" s="33"/>
      <c r="K101" s="40"/>
      <c r="L101" s="63"/>
      <c r="M101" s="57"/>
      <c r="Q101" s="26"/>
      <c r="R101" s="26"/>
      <c r="S101" s="26"/>
      <c r="T101" s="26"/>
      <c r="U101" s="26"/>
      <c r="V101" s="26"/>
      <c r="W101" s="26"/>
    </row>
    <row r="102" spans="1:23" s="27" customFormat="1" ht="14.25" customHeight="1" x14ac:dyDescent="0.25">
      <c r="A102" s="102" t="str">
        <f>$R$17&amp;G102&amp;B102&amp;U$17&amp; C102&amp;D102</f>
        <v>YAG1EULevel 7Female + maleArchitecture, building and planningAll</v>
      </c>
      <c r="B102" s="102" t="s">
        <v>253</v>
      </c>
      <c r="C102" s="109" t="str">
        <f>F102</f>
        <v>Architecture, building and planning</v>
      </c>
      <c r="D102" s="102" t="s">
        <v>20</v>
      </c>
      <c r="E102" s="53" t="s">
        <v>73</v>
      </c>
      <c r="F102" s="54" t="s">
        <v>74</v>
      </c>
      <c r="G102" s="55" t="s">
        <v>122</v>
      </c>
      <c r="H102" s="33">
        <f t="shared" ref="H102:K104" si="22">IFERROR(INDEX(all_data, MATCH($A102, All_data_lookupkey, 0), MATCH(H$15, All_data_headings, 0)),"-")</f>
        <v>155</v>
      </c>
      <c r="I102" s="33">
        <f t="shared" si="22"/>
        <v>24800</v>
      </c>
      <c r="J102" s="33">
        <f t="shared" si="22"/>
        <v>28100</v>
      </c>
      <c r="K102" s="40">
        <f t="shared" si="22"/>
        <v>33600</v>
      </c>
      <c r="L102" s="63"/>
      <c r="M102" s="57"/>
      <c r="Q102" s="26"/>
      <c r="R102" s="26"/>
      <c r="S102" s="26"/>
      <c r="T102" s="26"/>
      <c r="U102" s="26"/>
      <c r="V102" s="26"/>
      <c r="W102" s="26"/>
    </row>
    <row r="103" spans="1:23" s="27" customFormat="1" ht="14.25" customHeight="1" x14ac:dyDescent="0.25">
      <c r="A103" s="102" t="str">
        <f>$R$17&amp;G103&amp;B103&amp;U$17&amp; C103&amp;D103</f>
        <v>YAG1UKLevel 7Female + maleArchitecture, building and planningAll</v>
      </c>
      <c r="B103" s="102" t="s">
        <v>253</v>
      </c>
      <c r="C103" s="109" t="str">
        <f>C102</f>
        <v>Architecture, building and planning</v>
      </c>
      <c r="D103" s="102" t="s">
        <v>20</v>
      </c>
      <c r="E103" s="56" t="s">
        <v>73</v>
      </c>
      <c r="F103" s="57"/>
      <c r="G103" s="55" t="s">
        <v>35</v>
      </c>
      <c r="H103" s="33">
        <f t="shared" si="22"/>
        <v>2580</v>
      </c>
      <c r="I103" s="33">
        <f t="shared" si="22"/>
        <v>26300</v>
      </c>
      <c r="J103" s="33">
        <f t="shared" si="22"/>
        <v>32500</v>
      </c>
      <c r="K103" s="40">
        <f t="shared" si="22"/>
        <v>39400</v>
      </c>
      <c r="L103" s="243"/>
      <c r="Q103" s="26"/>
      <c r="R103" s="26"/>
      <c r="S103" s="26"/>
      <c r="T103" s="26"/>
      <c r="U103" s="26"/>
      <c r="V103" s="26"/>
      <c r="W103" s="26"/>
    </row>
    <row r="104" spans="1:23" s="27" customFormat="1" ht="14.25" customHeight="1" x14ac:dyDescent="0.25">
      <c r="A104" s="102" t="str">
        <f>$R$17&amp;G104&amp;B104&amp;U$17&amp; C104&amp;D104</f>
        <v>YAG1Non-EULevel 7Female + maleArchitecture, building and planningAll</v>
      </c>
      <c r="B104" s="102" t="s">
        <v>253</v>
      </c>
      <c r="C104" s="109" t="str">
        <f>C102</f>
        <v>Architecture, building and planning</v>
      </c>
      <c r="D104" s="102" t="s">
        <v>20</v>
      </c>
      <c r="E104" s="56" t="s">
        <v>73</v>
      </c>
      <c r="F104" s="57"/>
      <c r="G104" s="55" t="s">
        <v>141</v>
      </c>
      <c r="H104" s="33">
        <f t="shared" si="22"/>
        <v>190</v>
      </c>
      <c r="I104" s="33">
        <f t="shared" si="22"/>
        <v>23400</v>
      </c>
      <c r="J104" s="33">
        <f t="shared" si="22"/>
        <v>27700</v>
      </c>
      <c r="K104" s="40">
        <f t="shared" si="22"/>
        <v>33900</v>
      </c>
      <c r="L104" s="63"/>
      <c r="M104" s="57"/>
      <c r="Q104" s="26"/>
      <c r="R104" s="26"/>
      <c r="S104" s="26"/>
      <c r="T104" s="26"/>
      <c r="U104" s="26"/>
      <c r="V104" s="26"/>
      <c r="W104" s="26"/>
    </row>
    <row r="105" spans="1:23" s="27" customFormat="1" ht="14.25" customHeight="1" x14ac:dyDescent="0.25">
      <c r="E105" s="60"/>
      <c r="F105" s="59"/>
      <c r="G105" s="57"/>
      <c r="H105" s="33"/>
      <c r="I105" s="33"/>
      <c r="J105" s="33"/>
      <c r="K105" s="40"/>
      <c r="L105" s="63"/>
      <c r="M105" s="57"/>
      <c r="Q105" s="26"/>
      <c r="R105" s="26"/>
      <c r="S105" s="26"/>
      <c r="T105" s="26"/>
      <c r="U105" s="26"/>
      <c r="V105" s="26"/>
      <c r="W105" s="26"/>
    </row>
    <row r="106" spans="1:23" s="27" customFormat="1" ht="14.25" customHeight="1" x14ac:dyDescent="0.25">
      <c r="A106" s="102" t="str">
        <f>$R$17&amp;G106&amp;B106&amp;U$17&amp; C106&amp;D106</f>
        <v>YAG1EULevel 7Female + maleSociology, social policy and anthropologyAll</v>
      </c>
      <c r="B106" s="102" t="s">
        <v>253</v>
      </c>
      <c r="C106" s="109" t="str">
        <f>F106</f>
        <v>Sociology, social policy and anthropology</v>
      </c>
      <c r="D106" s="102" t="s">
        <v>20</v>
      </c>
      <c r="E106" s="53" t="s">
        <v>76</v>
      </c>
      <c r="F106" s="54" t="s">
        <v>77</v>
      </c>
      <c r="G106" s="55" t="s">
        <v>122</v>
      </c>
      <c r="H106" s="33">
        <f t="shared" ref="H106:K108" si="23">IFERROR(INDEX(all_data, MATCH($A106, All_data_lookupkey, 0), MATCH(H$15, All_data_headings, 0)),"-")</f>
        <v>125</v>
      </c>
      <c r="I106" s="33">
        <f t="shared" si="23"/>
        <v>21700</v>
      </c>
      <c r="J106" s="33">
        <f t="shared" si="23"/>
        <v>26600</v>
      </c>
      <c r="K106" s="40">
        <f t="shared" si="23"/>
        <v>33200</v>
      </c>
      <c r="L106" s="243"/>
      <c r="Q106" s="26"/>
      <c r="R106" s="26"/>
      <c r="S106" s="26"/>
      <c r="T106" s="26"/>
      <c r="U106" s="26"/>
      <c r="V106" s="26"/>
      <c r="W106" s="26"/>
    </row>
    <row r="107" spans="1:23" s="27" customFormat="1" ht="14.25" customHeight="1" x14ac:dyDescent="0.25">
      <c r="A107" s="102" t="str">
        <f>$R$17&amp;G107&amp;B107&amp;U$17&amp; C107&amp;D107</f>
        <v>YAG1UKLevel 7Female + maleSociology, social policy and anthropologyAll</v>
      </c>
      <c r="B107" s="102" t="s">
        <v>253</v>
      </c>
      <c r="C107" s="109" t="str">
        <f>C106</f>
        <v>Sociology, social policy and anthropology</v>
      </c>
      <c r="D107" s="102" t="s">
        <v>20</v>
      </c>
      <c r="E107" s="56" t="s">
        <v>75</v>
      </c>
      <c r="F107" s="42"/>
      <c r="G107" s="55" t="s">
        <v>35</v>
      </c>
      <c r="H107" s="33">
        <f t="shared" si="23"/>
        <v>1780</v>
      </c>
      <c r="I107" s="33">
        <f t="shared" si="23"/>
        <v>19700</v>
      </c>
      <c r="J107" s="33">
        <f t="shared" si="23"/>
        <v>27000</v>
      </c>
      <c r="K107" s="40">
        <f t="shared" si="23"/>
        <v>36100</v>
      </c>
      <c r="L107" s="63"/>
      <c r="M107" s="57"/>
      <c r="Q107" s="26"/>
      <c r="R107" s="26"/>
      <c r="S107" s="26"/>
      <c r="T107" s="26"/>
      <c r="U107" s="26"/>
      <c r="V107" s="26"/>
      <c r="W107" s="26"/>
    </row>
    <row r="108" spans="1:23" s="27" customFormat="1" x14ac:dyDescent="0.25">
      <c r="A108" s="102" t="str">
        <f>$R$17&amp;G108&amp;B108&amp;U$17&amp; C108&amp;D108</f>
        <v>YAG1Non-EULevel 7Female + maleSociology, social policy and anthropologyAll</v>
      </c>
      <c r="B108" s="102" t="s">
        <v>253</v>
      </c>
      <c r="C108" s="109" t="str">
        <f>C106</f>
        <v>Sociology, social policy and anthropology</v>
      </c>
      <c r="D108" s="102" t="s">
        <v>20</v>
      </c>
      <c r="E108" s="56" t="s">
        <v>75</v>
      </c>
      <c r="F108" s="42"/>
      <c r="G108" s="55" t="s">
        <v>141</v>
      </c>
      <c r="H108" s="33">
        <f t="shared" si="23"/>
        <v>150</v>
      </c>
      <c r="I108" s="33">
        <f t="shared" si="23"/>
        <v>19700</v>
      </c>
      <c r="J108" s="33">
        <f t="shared" si="23"/>
        <v>28100</v>
      </c>
      <c r="K108" s="40">
        <f t="shared" si="23"/>
        <v>37200</v>
      </c>
      <c r="L108" s="63"/>
      <c r="M108" s="57"/>
      <c r="Q108" s="26"/>
      <c r="R108" s="26"/>
      <c r="S108" s="26"/>
      <c r="T108" s="26"/>
      <c r="U108" s="26"/>
      <c r="V108" s="26"/>
      <c r="W108" s="26"/>
    </row>
    <row r="109" spans="1:23" s="27" customFormat="1" x14ac:dyDescent="0.25">
      <c r="E109" s="60"/>
      <c r="F109" s="59"/>
      <c r="G109" s="57"/>
      <c r="H109" s="33"/>
      <c r="I109" s="33"/>
      <c r="J109" s="33"/>
      <c r="K109" s="40"/>
      <c r="L109" s="243"/>
      <c r="Q109" s="26"/>
      <c r="R109" s="26"/>
      <c r="S109" s="26"/>
      <c r="T109" s="26"/>
      <c r="U109" s="26"/>
      <c r="V109" s="26"/>
      <c r="W109" s="26"/>
    </row>
    <row r="110" spans="1:23" s="27" customFormat="1" x14ac:dyDescent="0.25">
      <c r="A110" s="102" t="str">
        <f>$R$17&amp;G110&amp;B110&amp;U$17&amp; C110&amp;D110</f>
        <v>YAG1EULevel 7Female + maleEconomicsAll</v>
      </c>
      <c r="B110" s="102" t="s">
        <v>253</v>
      </c>
      <c r="C110" s="109" t="str">
        <f>F110</f>
        <v>Economics</v>
      </c>
      <c r="D110" s="102" t="s">
        <v>20</v>
      </c>
      <c r="E110" s="53" t="s">
        <v>78</v>
      </c>
      <c r="F110" s="54" t="s">
        <v>79</v>
      </c>
      <c r="G110" s="55" t="s">
        <v>122</v>
      </c>
      <c r="H110" s="33">
        <f t="shared" ref="H110:K112" si="24">IFERROR(INDEX(all_data, MATCH($A110, All_data_lookupkey, 0), MATCH(H$15, All_data_headings, 0)),"-")</f>
        <v>135</v>
      </c>
      <c r="I110" s="33">
        <f t="shared" si="24"/>
        <v>28100</v>
      </c>
      <c r="J110" s="33">
        <f t="shared" si="24"/>
        <v>36500</v>
      </c>
      <c r="K110" s="40">
        <f t="shared" si="24"/>
        <v>46700</v>
      </c>
      <c r="L110" s="63"/>
      <c r="M110" s="57"/>
      <c r="Q110" s="26"/>
      <c r="R110" s="26"/>
      <c r="S110" s="26"/>
      <c r="T110" s="26"/>
      <c r="U110" s="26"/>
      <c r="V110" s="26"/>
      <c r="W110" s="26"/>
    </row>
    <row r="111" spans="1:23" s="27" customFormat="1" x14ac:dyDescent="0.25">
      <c r="A111" s="102" t="str">
        <f>$R$17&amp;G111&amp;B111&amp;U$17&amp; C111&amp;D111</f>
        <v>YAG1UKLevel 7Female + maleEconomicsAll</v>
      </c>
      <c r="B111" s="102" t="s">
        <v>253</v>
      </c>
      <c r="C111" s="109" t="str">
        <f>C110</f>
        <v>Economics</v>
      </c>
      <c r="D111" s="102" t="s">
        <v>20</v>
      </c>
      <c r="E111" s="56" t="s">
        <v>76</v>
      </c>
      <c r="F111" s="57"/>
      <c r="G111" s="55" t="s">
        <v>35</v>
      </c>
      <c r="H111" s="33">
        <f t="shared" si="24"/>
        <v>520</v>
      </c>
      <c r="I111" s="33">
        <f t="shared" si="24"/>
        <v>26300</v>
      </c>
      <c r="J111" s="33">
        <f t="shared" si="24"/>
        <v>32800</v>
      </c>
      <c r="K111" s="40">
        <f t="shared" si="24"/>
        <v>44500</v>
      </c>
      <c r="L111" s="63"/>
      <c r="M111" s="57"/>
      <c r="Q111" s="26"/>
      <c r="R111" s="26"/>
      <c r="S111" s="26"/>
      <c r="T111" s="26"/>
      <c r="U111" s="26"/>
      <c r="V111" s="26"/>
      <c r="W111" s="26"/>
    </row>
    <row r="112" spans="1:23" s="27" customFormat="1" x14ac:dyDescent="0.25">
      <c r="A112" s="102" t="str">
        <f>$R$17&amp;G112&amp;B112&amp;U$17&amp; C112&amp;D112</f>
        <v>YAG1Non-EULevel 7Female + maleEconomicsAll</v>
      </c>
      <c r="B112" s="102" t="s">
        <v>253</v>
      </c>
      <c r="C112" s="109" t="str">
        <f>C110</f>
        <v>Economics</v>
      </c>
      <c r="D112" s="102" t="s">
        <v>20</v>
      </c>
      <c r="E112" s="56" t="s">
        <v>76</v>
      </c>
      <c r="F112" s="57"/>
      <c r="G112" s="55" t="s">
        <v>141</v>
      </c>
      <c r="H112" s="33">
        <f t="shared" si="24"/>
        <v>145</v>
      </c>
      <c r="I112" s="33">
        <f t="shared" si="24"/>
        <v>28100</v>
      </c>
      <c r="J112" s="33">
        <f t="shared" si="24"/>
        <v>36100</v>
      </c>
      <c r="K112" s="40">
        <f t="shared" si="24"/>
        <v>48900</v>
      </c>
      <c r="L112" s="243"/>
      <c r="Q112" s="26"/>
      <c r="R112" s="26"/>
      <c r="S112" s="26"/>
      <c r="T112" s="26"/>
      <c r="U112" s="26"/>
      <c r="V112" s="26"/>
      <c r="W112" s="26"/>
    </row>
    <row r="113" spans="1:23" s="27" customFormat="1" x14ac:dyDescent="0.25">
      <c r="E113" s="60"/>
      <c r="F113" s="59"/>
      <c r="G113" s="57"/>
      <c r="H113" s="33"/>
      <c r="I113" s="33"/>
      <c r="J113" s="33"/>
      <c r="K113" s="40"/>
      <c r="L113" s="63"/>
      <c r="M113" s="57"/>
      <c r="Q113" s="26"/>
      <c r="R113" s="26"/>
      <c r="S113" s="26"/>
      <c r="T113" s="26"/>
      <c r="U113" s="26"/>
      <c r="V113" s="26"/>
      <c r="W113" s="26"/>
    </row>
    <row r="114" spans="1:23" s="27" customFormat="1" x14ac:dyDescent="0.25">
      <c r="A114" s="102" t="str">
        <f>$R$17&amp;G114&amp;B114&amp;U$17&amp; C114&amp;D114</f>
        <v>YAG1EULevel 7Female + malePoliticsAll</v>
      </c>
      <c r="B114" s="102" t="s">
        <v>253</v>
      </c>
      <c r="C114" s="109" t="str">
        <f>F114</f>
        <v>Politics</v>
      </c>
      <c r="D114" s="102" t="s">
        <v>20</v>
      </c>
      <c r="E114" s="53" t="s">
        <v>80</v>
      </c>
      <c r="F114" s="54" t="s">
        <v>81</v>
      </c>
      <c r="G114" s="55" t="s">
        <v>122</v>
      </c>
      <c r="H114" s="33">
        <f t="shared" ref="H114:K116" si="25">IFERROR(INDEX(all_data, MATCH($A114, All_data_lookupkey, 0), MATCH(H$15, All_data_headings, 0)),"-")</f>
        <v>125</v>
      </c>
      <c r="I114" s="33">
        <f t="shared" si="25"/>
        <v>23000</v>
      </c>
      <c r="J114" s="33">
        <f t="shared" si="25"/>
        <v>27700</v>
      </c>
      <c r="K114" s="40">
        <f t="shared" si="25"/>
        <v>34700</v>
      </c>
      <c r="L114" s="63"/>
      <c r="M114" s="57"/>
      <c r="Q114" s="26"/>
      <c r="R114" s="26"/>
      <c r="S114" s="26"/>
      <c r="T114" s="26"/>
      <c r="U114" s="26"/>
      <c r="V114" s="26"/>
      <c r="W114" s="26"/>
    </row>
    <row r="115" spans="1:23" s="27" customFormat="1" x14ac:dyDescent="0.25">
      <c r="A115" s="102" t="str">
        <f>$R$17&amp;G115&amp;B115&amp;U$17&amp; C115&amp;D115</f>
        <v>YAG1UKLevel 7Female + malePoliticsAll</v>
      </c>
      <c r="B115" s="102" t="s">
        <v>253</v>
      </c>
      <c r="C115" s="109" t="str">
        <f>C114</f>
        <v>Politics</v>
      </c>
      <c r="D115" s="102" t="s">
        <v>20</v>
      </c>
      <c r="E115" s="56" t="s">
        <v>78</v>
      </c>
      <c r="F115" s="57"/>
      <c r="G115" s="55" t="s">
        <v>35</v>
      </c>
      <c r="H115" s="33">
        <f t="shared" si="25"/>
        <v>1045</v>
      </c>
      <c r="I115" s="33">
        <f t="shared" si="25"/>
        <v>22600</v>
      </c>
      <c r="J115" s="33">
        <f t="shared" si="25"/>
        <v>28800</v>
      </c>
      <c r="K115" s="40">
        <f t="shared" si="25"/>
        <v>42700</v>
      </c>
      <c r="L115" s="243"/>
      <c r="Q115" s="26"/>
      <c r="R115" s="26"/>
      <c r="S115" s="26"/>
      <c r="T115" s="26"/>
      <c r="U115" s="26"/>
      <c r="V115" s="26"/>
      <c r="W115" s="26"/>
    </row>
    <row r="116" spans="1:23" s="27" customFormat="1" x14ac:dyDescent="0.25">
      <c r="A116" s="102" t="str">
        <f>$R$17&amp;G116&amp;B116&amp;U$17&amp; C116&amp;D116</f>
        <v>YAG1Non-EULevel 7Female + malePoliticsAll</v>
      </c>
      <c r="B116" s="102" t="s">
        <v>253</v>
      </c>
      <c r="C116" s="109" t="str">
        <f>C114</f>
        <v>Politics</v>
      </c>
      <c r="D116" s="102" t="s">
        <v>20</v>
      </c>
      <c r="E116" s="56" t="s">
        <v>78</v>
      </c>
      <c r="F116" s="57"/>
      <c r="G116" s="55" t="s">
        <v>141</v>
      </c>
      <c r="H116" s="33">
        <f t="shared" si="25"/>
        <v>130</v>
      </c>
      <c r="I116" s="33">
        <f t="shared" si="25"/>
        <v>22300</v>
      </c>
      <c r="J116" s="33">
        <f t="shared" si="25"/>
        <v>29200</v>
      </c>
      <c r="K116" s="40">
        <f t="shared" si="25"/>
        <v>39100</v>
      </c>
      <c r="L116" s="63"/>
      <c r="M116" s="57"/>
      <c r="Q116" s="26"/>
      <c r="R116" s="26"/>
      <c r="S116" s="26"/>
      <c r="T116" s="26"/>
      <c r="U116" s="26"/>
      <c r="V116" s="26"/>
      <c r="W116" s="26"/>
    </row>
    <row r="117" spans="1:23" s="27" customFormat="1" x14ac:dyDescent="0.25">
      <c r="E117" s="60"/>
      <c r="F117" s="59"/>
      <c r="G117" s="57"/>
      <c r="H117" s="33"/>
      <c r="I117" s="33"/>
      <c r="J117" s="33"/>
      <c r="K117" s="40"/>
      <c r="L117" s="63"/>
      <c r="M117" s="57"/>
      <c r="Q117" s="26"/>
      <c r="R117" s="26"/>
      <c r="S117" s="26"/>
      <c r="T117" s="26"/>
      <c r="U117" s="26"/>
      <c r="V117" s="26"/>
      <c r="W117" s="26"/>
    </row>
    <row r="118" spans="1:23" s="27" customFormat="1" x14ac:dyDescent="0.25">
      <c r="A118" s="102" t="str">
        <f>$R$17&amp;G118&amp;B118&amp;U$17&amp; C118&amp;D118</f>
        <v>YAG1EULevel 7Female + maleHealth and social careAll</v>
      </c>
      <c r="B118" s="102" t="s">
        <v>253</v>
      </c>
      <c r="C118" s="109" t="str">
        <f>F118</f>
        <v>Health and social care</v>
      </c>
      <c r="D118" s="102" t="s">
        <v>20</v>
      </c>
      <c r="E118" s="53" t="s">
        <v>82</v>
      </c>
      <c r="F118" s="54" t="s">
        <v>83</v>
      </c>
      <c r="G118" s="55" t="s">
        <v>122</v>
      </c>
      <c r="H118" s="33">
        <f t="shared" ref="H118:K120" si="26">IFERROR(INDEX(all_data, MATCH($A118, All_data_lookupkey, 0), MATCH(H$15, All_data_headings, 0)),"-")</f>
        <v>10</v>
      </c>
      <c r="I118" s="33">
        <f t="shared" si="26"/>
        <v>20800</v>
      </c>
      <c r="J118" s="33">
        <f t="shared" si="26"/>
        <v>28300</v>
      </c>
      <c r="K118" s="40">
        <f t="shared" si="26"/>
        <v>32300</v>
      </c>
      <c r="L118" s="243"/>
      <c r="Q118" s="26"/>
      <c r="R118" s="26"/>
      <c r="S118" s="26"/>
      <c r="T118" s="26"/>
      <c r="U118" s="26"/>
      <c r="V118" s="26"/>
      <c r="W118" s="26"/>
    </row>
    <row r="119" spans="1:23" s="27" customFormat="1" x14ac:dyDescent="0.25">
      <c r="A119" s="102" t="str">
        <f>$R$17&amp;G119&amp;B119&amp;U$17&amp; C119&amp;D119</f>
        <v>YAG1UKLevel 7Female + maleHealth and social careAll</v>
      </c>
      <c r="B119" s="102" t="s">
        <v>253</v>
      </c>
      <c r="C119" s="109" t="str">
        <f>C118</f>
        <v>Health and social care</v>
      </c>
      <c r="D119" s="102" t="s">
        <v>20</v>
      </c>
      <c r="E119" s="56" t="s">
        <v>80</v>
      </c>
      <c r="F119" s="57"/>
      <c r="G119" s="55" t="s">
        <v>35</v>
      </c>
      <c r="H119" s="33">
        <f t="shared" si="26"/>
        <v>2520</v>
      </c>
      <c r="I119" s="33">
        <f t="shared" si="26"/>
        <v>23700</v>
      </c>
      <c r="J119" s="33">
        <f t="shared" si="26"/>
        <v>28800</v>
      </c>
      <c r="K119" s="40">
        <f t="shared" si="26"/>
        <v>34300</v>
      </c>
      <c r="L119" s="63"/>
      <c r="M119" s="57"/>
      <c r="Q119" s="26"/>
      <c r="R119" s="26"/>
      <c r="S119" s="26"/>
      <c r="T119" s="26"/>
      <c r="U119" s="26"/>
      <c r="V119" s="26"/>
      <c r="W119" s="26"/>
    </row>
    <row r="120" spans="1:23" s="27" customFormat="1" x14ac:dyDescent="0.25">
      <c r="A120" s="102" t="str">
        <f>$R$17&amp;G120&amp;B120&amp;U$17&amp; C120&amp;D120</f>
        <v>YAG1Non-EULevel 7Female + maleHealth and social careAll</v>
      </c>
      <c r="B120" s="102" t="s">
        <v>253</v>
      </c>
      <c r="C120" s="109" t="str">
        <f>C118</f>
        <v>Health and social care</v>
      </c>
      <c r="D120" s="102" t="s">
        <v>20</v>
      </c>
      <c r="E120" s="56" t="s">
        <v>80</v>
      </c>
      <c r="F120" s="57"/>
      <c r="G120" s="55" t="s">
        <v>141</v>
      </c>
      <c r="H120" s="33">
        <f t="shared" si="26"/>
        <v>20</v>
      </c>
      <c r="I120" s="33">
        <f t="shared" si="26"/>
        <v>20100</v>
      </c>
      <c r="J120" s="33">
        <f t="shared" si="26"/>
        <v>28800</v>
      </c>
      <c r="K120" s="40">
        <f t="shared" si="26"/>
        <v>31800</v>
      </c>
      <c r="L120" s="63"/>
      <c r="M120" s="57"/>
      <c r="Q120" s="26"/>
      <c r="R120" s="26"/>
      <c r="S120" s="26"/>
      <c r="T120" s="26"/>
      <c r="U120" s="26"/>
      <c r="V120" s="26"/>
      <c r="W120" s="26"/>
    </row>
    <row r="121" spans="1:23" s="27" customFormat="1" x14ac:dyDescent="0.25">
      <c r="E121" s="60"/>
      <c r="F121" s="59"/>
      <c r="G121" s="57"/>
      <c r="H121" s="33"/>
      <c r="I121" s="33"/>
      <c r="J121" s="33"/>
      <c r="K121" s="40"/>
      <c r="L121" s="243"/>
      <c r="Q121" s="26"/>
      <c r="R121" s="26"/>
      <c r="S121" s="26"/>
      <c r="T121" s="26"/>
      <c r="U121" s="26"/>
      <c r="V121" s="26"/>
      <c r="W121" s="26"/>
    </row>
    <row r="122" spans="1:23" s="27" customFormat="1" x14ac:dyDescent="0.25">
      <c r="A122" s="102" t="str">
        <f>$R$17&amp;G122&amp;B122&amp;U$17&amp; C122&amp;D122</f>
        <v>YAG1EULevel 7Female + maleLawAll</v>
      </c>
      <c r="B122" s="102" t="s">
        <v>253</v>
      </c>
      <c r="C122" s="109" t="str">
        <f>F122</f>
        <v>Law</v>
      </c>
      <c r="D122" s="102" t="s">
        <v>20</v>
      </c>
      <c r="E122" s="53" t="s">
        <v>84</v>
      </c>
      <c r="F122" s="54" t="s">
        <v>85</v>
      </c>
      <c r="G122" s="55" t="s">
        <v>122</v>
      </c>
      <c r="H122" s="33">
        <f t="shared" ref="H122:K124" si="27">IFERROR(INDEX(all_data, MATCH($A122, All_data_lookupkey, 0), MATCH(H$15, All_data_headings, 0)),"-")</f>
        <v>185</v>
      </c>
      <c r="I122" s="33">
        <f t="shared" si="27"/>
        <v>20100</v>
      </c>
      <c r="J122" s="33">
        <f t="shared" si="27"/>
        <v>28800</v>
      </c>
      <c r="K122" s="40">
        <f t="shared" si="27"/>
        <v>40900</v>
      </c>
      <c r="L122" s="63"/>
      <c r="M122" s="57"/>
      <c r="Q122" s="26"/>
      <c r="R122" s="26"/>
      <c r="S122" s="26"/>
      <c r="T122" s="26"/>
      <c r="U122" s="26"/>
      <c r="V122" s="26"/>
      <c r="W122" s="26"/>
    </row>
    <row r="123" spans="1:23" s="27" customFormat="1" x14ac:dyDescent="0.25">
      <c r="A123" s="102" t="str">
        <f>$R$17&amp;G123&amp;B123&amp;U$17&amp; C123&amp;D123</f>
        <v>YAG1UKLevel 7Female + maleLawAll</v>
      </c>
      <c r="B123" s="102" t="s">
        <v>253</v>
      </c>
      <c r="C123" s="109" t="str">
        <f>C122</f>
        <v>Law</v>
      </c>
      <c r="D123" s="102" t="s">
        <v>20</v>
      </c>
      <c r="E123" s="56" t="s">
        <v>82</v>
      </c>
      <c r="F123" s="57"/>
      <c r="G123" s="55" t="s">
        <v>35</v>
      </c>
      <c r="H123" s="33">
        <f t="shared" si="27"/>
        <v>2380</v>
      </c>
      <c r="I123" s="33">
        <f t="shared" si="27"/>
        <v>18600</v>
      </c>
      <c r="J123" s="33">
        <f t="shared" si="27"/>
        <v>26300</v>
      </c>
      <c r="K123" s="40">
        <f t="shared" si="27"/>
        <v>42000</v>
      </c>
      <c r="L123" s="63"/>
      <c r="M123" s="57"/>
      <c r="Q123" s="26"/>
      <c r="R123" s="26"/>
      <c r="S123" s="26"/>
      <c r="T123" s="26"/>
      <c r="U123" s="26"/>
      <c r="V123" s="26"/>
      <c r="W123" s="26"/>
    </row>
    <row r="124" spans="1:23" s="27" customFormat="1" x14ac:dyDescent="0.25">
      <c r="A124" s="102" t="str">
        <f>$R$17&amp;G124&amp;B124&amp;U$17&amp; C124&amp;D124</f>
        <v>YAG1Non-EULevel 7Female + maleLawAll</v>
      </c>
      <c r="B124" s="102" t="s">
        <v>253</v>
      </c>
      <c r="C124" s="109" t="str">
        <f>C122</f>
        <v>Law</v>
      </c>
      <c r="D124" s="102" t="s">
        <v>20</v>
      </c>
      <c r="E124" s="56" t="s">
        <v>82</v>
      </c>
      <c r="F124" s="57"/>
      <c r="G124" s="55" t="s">
        <v>141</v>
      </c>
      <c r="H124" s="33">
        <f t="shared" si="27"/>
        <v>185</v>
      </c>
      <c r="I124" s="33">
        <f t="shared" si="27"/>
        <v>20100</v>
      </c>
      <c r="J124" s="33">
        <f t="shared" si="27"/>
        <v>31000</v>
      </c>
      <c r="K124" s="40">
        <f t="shared" si="27"/>
        <v>47400</v>
      </c>
      <c r="L124" s="243"/>
      <c r="Q124" s="26"/>
      <c r="R124" s="26"/>
      <c r="S124" s="26"/>
      <c r="T124" s="26"/>
      <c r="U124" s="26"/>
      <c r="V124" s="26"/>
      <c r="W124" s="26"/>
    </row>
    <row r="125" spans="1:23" s="27" customFormat="1" x14ac:dyDescent="0.25">
      <c r="E125" s="61"/>
      <c r="F125" s="57"/>
      <c r="G125" s="57"/>
      <c r="H125" s="33"/>
      <c r="I125" s="33"/>
      <c r="J125" s="33"/>
      <c r="K125" s="40"/>
      <c r="L125" s="63"/>
      <c r="M125" s="57"/>
      <c r="Q125" s="26"/>
      <c r="R125" s="26"/>
      <c r="S125" s="26"/>
      <c r="T125" s="26"/>
      <c r="U125" s="26"/>
      <c r="V125" s="26"/>
      <c r="W125" s="26"/>
    </row>
    <row r="126" spans="1:23" s="27" customFormat="1" x14ac:dyDescent="0.25">
      <c r="A126" s="102" t="str">
        <f>$R$17&amp;G126&amp;B126&amp;U$17&amp; C126&amp;D126</f>
        <v>YAG1EULevel 7Female + maleBusiness and managementAll</v>
      </c>
      <c r="B126" s="102" t="s">
        <v>253</v>
      </c>
      <c r="C126" s="109" t="str">
        <f>F126</f>
        <v>Business and management</v>
      </c>
      <c r="D126" s="102" t="s">
        <v>20</v>
      </c>
      <c r="E126" s="53" t="s">
        <v>86</v>
      </c>
      <c r="F126" s="54" t="s">
        <v>87</v>
      </c>
      <c r="G126" s="55" t="s">
        <v>122</v>
      </c>
      <c r="H126" s="33">
        <f t="shared" ref="H126:K128" si="28">IFERROR(INDEX(all_data, MATCH($A126, All_data_lookupkey, 0), MATCH(H$15, All_data_headings, 0)),"-")</f>
        <v>970</v>
      </c>
      <c r="I126" s="33">
        <f t="shared" si="28"/>
        <v>24800</v>
      </c>
      <c r="J126" s="33">
        <f t="shared" si="28"/>
        <v>31800</v>
      </c>
      <c r="K126" s="40">
        <f t="shared" si="28"/>
        <v>44200</v>
      </c>
      <c r="L126" s="63"/>
      <c r="M126" s="57"/>
      <c r="Q126" s="26"/>
      <c r="R126" s="26"/>
      <c r="S126" s="26"/>
      <c r="T126" s="26"/>
      <c r="U126" s="26"/>
      <c r="V126" s="26"/>
      <c r="W126" s="26"/>
    </row>
    <row r="127" spans="1:23" s="27" customFormat="1" x14ac:dyDescent="0.25">
      <c r="A127" s="102" t="str">
        <f>$R$17&amp;G127&amp;B127&amp;U$17&amp; C127&amp;D127</f>
        <v>YAG1UKLevel 7Female + maleBusiness and managementAll</v>
      </c>
      <c r="B127" s="102" t="s">
        <v>253</v>
      </c>
      <c r="C127" s="109" t="str">
        <f>C126</f>
        <v>Business and management</v>
      </c>
      <c r="D127" s="102" t="s">
        <v>20</v>
      </c>
      <c r="E127" s="56" t="s">
        <v>84</v>
      </c>
      <c r="F127" s="57"/>
      <c r="G127" s="55" t="s">
        <v>35</v>
      </c>
      <c r="H127" s="33">
        <f t="shared" si="28"/>
        <v>7270</v>
      </c>
      <c r="I127" s="33">
        <f t="shared" si="28"/>
        <v>24800</v>
      </c>
      <c r="J127" s="33">
        <f t="shared" si="28"/>
        <v>35000</v>
      </c>
      <c r="K127" s="40">
        <f t="shared" si="28"/>
        <v>50600</v>
      </c>
      <c r="L127" s="243"/>
      <c r="Q127" s="26"/>
      <c r="R127" s="26"/>
      <c r="S127" s="26"/>
      <c r="T127" s="26"/>
      <c r="U127" s="26"/>
      <c r="V127" s="26"/>
      <c r="W127" s="26"/>
    </row>
    <row r="128" spans="1:23" s="27" customFormat="1" x14ac:dyDescent="0.25">
      <c r="A128" s="102" t="str">
        <f>$R$17&amp;G128&amp;B128&amp;U$17&amp; C128&amp;D128</f>
        <v>YAG1Non-EULevel 7Female + maleBusiness and managementAll</v>
      </c>
      <c r="B128" s="102" t="s">
        <v>253</v>
      </c>
      <c r="C128" s="109" t="str">
        <f>C126</f>
        <v>Business and management</v>
      </c>
      <c r="D128" s="102" t="s">
        <v>20</v>
      </c>
      <c r="E128" s="56" t="s">
        <v>84</v>
      </c>
      <c r="F128" s="57"/>
      <c r="G128" s="55" t="s">
        <v>141</v>
      </c>
      <c r="H128" s="33">
        <f t="shared" si="28"/>
        <v>1335</v>
      </c>
      <c r="I128" s="33">
        <f t="shared" si="28"/>
        <v>18600</v>
      </c>
      <c r="J128" s="33">
        <f t="shared" si="28"/>
        <v>27700</v>
      </c>
      <c r="K128" s="40">
        <f t="shared" si="28"/>
        <v>38000</v>
      </c>
      <c r="L128" s="63"/>
      <c r="M128" s="57"/>
      <c r="Q128" s="26"/>
      <c r="R128" s="26"/>
      <c r="S128" s="26"/>
      <c r="T128" s="26"/>
      <c r="U128" s="26"/>
      <c r="V128" s="26"/>
      <c r="W128" s="26"/>
    </row>
    <row r="129" spans="1:23" s="27" customFormat="1" x14ac:dyDescent="0.25">
      <c r="E129" s="61"/>
      <c r="F129" s="57"/>
      <c r="G129" s="57"/>
      <c r="H129" s="33"/>
      <c r="I129" s="33"/>
      <c r="J129" s="33"/>
      <c r="K129" s="40"/>
      <c r="L129" s="63"/>
      <c r="M129" s="57"/>
      <c r="Q129" s="26"/>
      <c r="R129" s="26"/>
      <c r="S129" s="26"/>
      <c r="T129" s="26"/>
      <c r="U129" s="26"/>
      <c r="V129" s="26"/>
      <c r="W129" s="26"/>
    </row>
    <row r="130" spans="1:23" s="27" customFormat="1" x14ac:dyDescent="0.25">
      <c r="A130" s="102" t="str">
        <f>$R$17&amp;G130&amp;B130&amp;U$17&amp; C130&amp;D130</f>
        <v>YAG1EULevel 7Female + maleEnglish studiesAll</v>
      </c>
      <c r="B130" s="102" t="s">
        <v>253</v>
      </c>
      <c r="C130" s="109" t="str">
        <f>F130</f>
        <v>English studies</v>
      </c>
      <c r="D130" s="102" t="s">
        <v>20</v>
      </c>
      <c r="E130" s="53" t="s">
        <v>89</v>
      </c>
      <c r="F130" s="54" t="s">
        <v>90</v>
      </c>
      <c r="G130" s="55" t="s">
        <v>122</v>
      </c>
      <c r="H130" s="33">
        <f t="shared" ref="H130:K132" si="29">IFERROR(INDEX(all_data, MATCH($A130, All_data_lookupkey, 0), MATCH(H$15, All_data_headings, 0)),"-")</f>
        <v>50</v>
      </c>
      <c r="I130" s="33">
        <f t="shared" si="29"/>
        <v>18600</v>
      </c>
      <c r="J130" s="33">
        <f t="shared" si="29"/>
        <v>23000</v>
      </c>
      <c r="K130" s="40">
        <f t="shared" si="29"/>
        <v>26600</v>
      </c>
      <c r="L130" s="243"/>
      <c r="Q130" s="26"/>
      <c r="R130" s="26"/>
      <c r="S130" s="26"/>
      <c r="T130" s="26"/>
      <c r="U130" s="26"/>
      <c r="V130" s="26"/>
      <c r="W130" s="26"/>
    </row>
    <row r="131" spans="1:23" s="27" customFormat="1" x14ac:dyDescent="0.25">
      <c r="A131" s="102" t="str">
        <f>$R$17&amp;G131&amp;B131&amp;U$17&amp; C131&amp;D131</f>
        <v>YAG1UKLevel 7Female + maleEnglish studiesAll</v>
      </c>
      <c r="B131" s="102" t="s">
        <v>253</v>
      </c>
      <c r="C131" s="109" t="str">
        <f>C130</f>
        <v>English studies</v>
      </c>
      <c r="D131" s="102" t="s">
        <v>20</v>
      </c>
      <c r="E131" s="56" t="s">
        <v>86</v>
      </c>
      <c r="F131" s="57"/>
      <c r="G131" s="55" t="s">
        <v>35</v>
      </c>
      <c r="H131" s="33">
        <f t="shared" si="29"/>
        <v>1285</v>
      </c>
      <c r="I131" s="33">
        <f t="shared" si="29"/>
        <v>13500</v>
      </c>
      <c r="J131" s="33">
        <f t="shared" si="29"/>
        <v>20100</v>
      </c>
      <c r="K131" s="40">
        <f t="shared" si="29"/>
        <v>26300</v>
      </c>
      <c r="L131" s="63"/>
      <c r="M131" s="57"/>
      <c r="Q131" s="26"/>
      <c r="R131" s="26"/>
      <c r="S131" s="26"/>
      <c r="T131" s="26"/>
      <c r="U131" s="26"/>
      <c r="V131" s="26"/>
      <c r="W131" s="26"/>
    </row>
    <row r="132" spans="1:23" s="27" customFormat="1" x14ac:dyDescent="0.25">
      <c r="A132" s="102" t="str">
        <f>$R$17&amp;G132&amp;B132&amp;U$17&amp; C132&amp;D132</f>
        <v>YAG1Non-EULevel 7Female + maleEnglish studiesAll</v>
      </c>
      <c r="B132" s="102" t="s">
        <v>253</v>
      </c>
      <c r="C132" s="109" t="str">
        <f>C130</f>
        <v>English studies</v>
      </c>
      <c r="D132" s="102" t="s">
        <v>20</v>
      </c>
      <c r="E132" s="56" t="s">
        <v>86</v>
      </c>
      <c r="F132" s="57"/>
      <c r="G132" s="55" t="s">
        <v>141</v>
      </c>
      <c r="H132" s="33">
        <f t="shared" si="29"/>
        <v>60</v>
      </c>
      <c r="I132" s="33">
        <f t="shared" si="29"/>
        <v>16100</v>
      </c>
      <c r="J132" s="33">
        <f t="shared" si="29"/>
        <v>23000</v>
      </c>
      <c r="K132" s="40">
        <f t="shared" si="29"/>
        <v>27000</v>
      </c>
      <c r="L132" s="63"/>
      <c r="M132" s="57"/>
      <c r="Q132" s="26"/>
      <c r="R132" s="26"/>
      <c r="S132" s="26"/>
      <c r="T132" s="26"/>
      <c r="U132" s="26"/>
      <c r="V132" s="26"/>
      <c r="W132" s="26"/>
    </row>
    <row r="133" spans="1:23" s="27" customFormat="1" x14ac:dyDescent="0.25">
      <c r="E133" s="61"/>
      <c r="F133" s="57"/>
      <c r="G133" s="57"/>
      <c r="H133" s="33"/>
      <c r="I133" s="33"/>
      <c r="J133" s="33"/>
      <c r="K133" s="40"/>
      <c r="L133" s="243"/>
      <c r="Q133" s="26"/>
      <c r="R133" s="26"/>
      <c r="S133" s="26"/>
      <c r="T133" s="26"/>
      <c r="U133" s="26"/>
      <c r="V133" s="26"/>
      <c r="W133" s="26"/>
    </row>
    <row r="134" spans="1:23" s="27" customFormat="1" x14ac:dyDescent="0.25">
      <c r="A134" s="102" t="str">
        <f>$R$17&amp;G134&amp;B134&amp;U$17&amp; C134&amp;D134</f>
        <v>YAG1EULevel 7Female + maleCeltic studiesAll</v>
      </c>
      <c r="B134" s="102" t="s">
        <v>253</v>
      </c>
      <c r="C134" s="109" t="str">
        <f>F134</f>
        <v>Celtic studies</v>
      </c>
      <c r="D134" s="102" t="s">
        <v>20</v>
      </c>
      <c r="E134" s="53" t="s">
        <v>91</v>
      </c>
      <c r="F134" s="54" t="s">
        <v>92</v>
      </c>
      <c r="G134" s="55" t="s">
        <v>122</v>
      </c>
      <c r="H134" s="33" t="str">
        <f t="shared" ref="H134:K136" si="30">IFERROR(INDEX(all_data, MATCH($A134, All_data_lookupkey, 0), MATCH(H$15, All_data_headings, 0)),"-")</f>
        <v>-</v>
      </c>
      <c r="I134" s="33" t="str">
        <f t="shared" si="30"/>
        <v>-</v>
      </c>
      <c r="J134" s="33" t="str">
        <f t="shared" si="30"/>
        <v>-</v>
      </c>
      <c r="K134" s="40" t="str">
        <f t="shared" si="30"/>
        <v>-</v>
      </c>
      <c r="L134" s="63"/>
      <c r="M134" s="57"/>
      <c r="Q134" s="26"/>
      <c r="R134" s="26"/>
      <c r="S134" s="26"/>
      <c r="T134" s="26"/>
      <c r="U134" s="26"/>
      <c r="V134" s="26"/>
      <c r="W134" s="26"/>
    </row>
    <row r="135" spans="1:23" s="27" customFormat="1" x14ac:dyDescent="0.25">
      <c r="A135" s="102" t="str">
        <f>$R$17&amp;G135&amp;B135&amp;U$17&amp; C135&amp;D135</f>
        <v>YAG1UKLevel 7Female + maleCeltic studiesAll</v>
      </c>
      <c r="B135" s="102" t="s">
        <v>253</v>
      </c>
      <c r="C135" s="109" t="str">
        <f>C134</f>
        <v>Celtic studies</v>
      </c>
      <c r="D135" s="102" t="s">
        <v>20</v>
      </c>
      <c r="E135" s="56" t="s">
        <v>88</v>
      </c>
      <c r="F135" s="57"/>
      <c r="G135" s="55" t="s">
        <v>35</v>
      </c>
      <c r="H135" s="33" t="str">
        <f t="shared" si="30"/>
        <v>c</v>
      </c>
      <c r="I135" s="33" t="str">
        <f t="shared" si="30"/>
        <v>c</v>
      </c>
      <c r="J135" s="33" t="str">
        <f t="shared" si="30"/>
        <v>c</v>
      </c>
      <c r="K135" s="40" t="str">
        <f t="shared" si="30"/>
        <v>c</v>
      </c>
      <c r="L135" s="243"/>
      <c r="Q135" s="26"/>
      <c r="R135" s="26"/>
      <c r="S135" s="26"/>
      <c r="T135" s="26"/>
      <c r="U135" s="26"/>
      <c r="V135" s="26"/>
      <c r="W135" s="26"/>
    </row>
    <row r="136" spans="1:23" s="27" customFormat="1" x14ac:dyDescent="0.25">
      <c r="A136" s="102" t="str">
        <f>$R$17&amp;G136&amp;B136&amp;U$17&amp; C136&amp;D136</f>
        <v>YAG1Non-EULevel 7Female + maleCeltic studiesAll</v>
      </c>
      <c r="B136" s="102" t="s">
        <v>253</v>
      </c>
      <c r="C136" s="109" t="str">
        <f>C134</f>
        <v>Celtic studies</v>
      </c>
      <c r="D136" s="102" t="s">
        <v>20</v>
      </c>
      <c r="E136" s="56" t="s">
        <v>88</v>
      </c>
      <c r="F136" s="57"/>
      <c r="G136" s="55" t="s">
        <v>141</v>
      </c>
      <c r="H136" s="33" t="str">
        <f t="shared" si="30"/>
        <v>NA</v>
      </c>
      <c r="I136" s="33" t="str">
        <f t="shared" si="30"/>
        <v>NA</v>
      </c>
      <c r="J136" s="33" t="str">
        <f t="shared" si="30"/>
        <v>NA</v>
      </c>
      <c r="K136" s="40" t="str">
        <f t="shared" si="30"/>
        <v>NA</v>
      </c>
      <c r="L136" s="243"/>
      <c r="Q136" s="26"/>
      <c r="R136" s="26"/>
      <c r="S136" s="26"/>
      <c r="T136" s="26"/>
      <c r="U136" s="26"/>
      <c r="V136" s="26"/>
      <c r="W136" s="26"/>
    </row>
    <row r="137" spans="1:23" s="27" customFormat="1" x14ac:dyDescent="0.25">
      <c r="E137" s="61"/>
      <c r="F137" s="57"/>
      <c r="G137" s="57"/>
      <c r="H137" s="33"/>
      <c r="I137" s="33"/>
      <c r="J137" s="33"/>
      <c r="K137" s="40"/>
      <c r="L137" s="243"/>
      <c r="Q137" s="26"/>
      <c r="R137" s="26"/>
      <c r="S137" s="26"/>
      <c r="T137" s="26"/>
      <c r="U137" s="26"/>
      <c r="V137" s="26"/>
      <c r="W137" s="26"/>
    </row>
    <row r="138" spans="1:23" s="27" customFormat="1" x14ac:dyDescent="0.25">
      <c r="A138" s="102" t="str">
        <f>$R$17&amp;G138&amp;B138&amp;U$17&amp; C138&amp;D138</f>
        <v>YAG1EULevel 7Female + maleLanguages and area studiesAll</v>
      </c>
      <c r="B138" s="102" t="s">
        <v>253</v>
      </c>
      <c r="C138" s="109" t="str">
        <f>F138</f>
        <v>Languages and area studies</v>
      </c>
      <c r="D138" s="102" t="s">
        <v>20</v>
      </c>
      <c r="E138" s="53" t="s">
        <v>196</v>
      </c>
      <c r="F138" s="54" t="s">
        <v>168</v>
      </c>
      <c r="G138" s="55" t="s">
        <v>122</v>
      </c>
      <c r="H138" s="33">
        <f t="shared" ref="H138:K140" si="31">IFERROR(INDEX(all_data, MATCH($A138, All_data_lookupkey, 0), MATCH(H$15, All_data_headings, 0)),"-")</f>
        <v>95</v>
      </c>
      <c r="I138" s="33">
        <f t="shared" si="31"/>
        <v>19000</v>
      </c>
      <c r="J138" s="33">
        <f t="shared" si="31"/>
        <v>24500</v>
      </c>
      <c r="K138" s="40">
        <f t="shared" si="31"/>
        <v>27700</v>
      </c>
      <c r="L138" s="244"/>
      <c r="M138" s="26"/>
      <c r="Q138" s="26"/>
      <c r="R138" s="26"/>
      <c r="S138" s="26"/>
      <c r="T138" s="26"/>
      <c r="U138" s="26"/>
      <c r="V138" s="26"/>
      <c r="W138" s="26"/>
    </row>
    <row r="139" spans="1:23" s="27" customFormat="1" x14ac:dyDescent="0.25">
      <c r="A139" s="102" t="str">
        <f>$R$17&amp;G139&amp;B139&amp;U$17&amp; C139&amp;D139</f>
        <v>YAG1UKLevel 7Female + maleLanguages and area studiesAll</v>
      </c>
      <c r="B139" s="102" t="s">
        <v>253</v>
      </c>
      <c r="C139" s="109" t="str">
        <f>C138</f>
        <v>Languages and area studies</v>
      </c>
      <c r="D139" s="102" t="s">
        <v>20</v>
      </c>
      <c r="E139" s="56" t="s">
        <v>89</v>
      </c>
      <c r="F139" s="57"/>
      <c r="G139" s="55" t="s">
        <v>35</v>
      </c>
      <c r="H139" s="33">
        <f t="shared" si="31"/>
        <v>435</v>
      </c>
      <c r="I139" s="33">
        <f t="shared" si="31"/>
        <v>16400</v>
      </c>
      <c r="J139" s="33">
        <f t="shared" si="31"/>
        <v>23000</v>
      </c>
      <c r="K139" s="40">
        <f t="shared" si="31"/>
        <v>28800</v>
      </c>
      <c r="L139" s="244"/>
      <c r="M139" s="26"/>
      <c r="Q139" s="26"/>
      <c r="R139" s="26"/>
      <c r="S139" s="26"/>
      <c r="T139" s="26"/>
      <c r="U139" s="26"/>
      <c r="V139" s="26"/>
      <c r="W139" s="26"/>
    </row>
    <row r="140" spans="1:23" s="27" customFormat="1" x14ac:dyDescent="0.25">
      <c r="A140" s="102" t="str">
        <f>$R$17&amp;G140&amp;B140&amp;U$17&amp; C140&amp;D140</f>
        <v>YAG1Non-EULevel 7Female + maleLanguages and area studiesAll</v>
      </c>
      <c r="B140" s="102" t="s">
        <v>253</v>
      </c>
      <c r="C140" s="109" t="str">
        <f>C138</f>
        <v>Languages and area studies</v>
      </c>
      <c r="D140" s="102" t="s">
        <v>20</v>
      </c>
      <c r="E140" s="56" t="s">
        <v>89</v>
      </c>
      <c r="F140" s="57"/>
      <c r="G140" s="55" t="s">
        <v>141</v>
      </c>
      <c r="H140" s="33">
        <f t="shared" si="31"/>
        <v>40</v>
      </c>
      <c r="I140" s="33">
        <f t="shared" si="31"/>
        <v>13500</v>
      </c>
      <c r="J140" s="33">
        <f t="shared" si="31"/>
        <v>24600</v>
      </c>
      <c r="K140" s="40">
        <f t="shared" si="31"/>
        <v>31000</v>
      </c>
      <c r="L140" s="245"/>
      <c r="Q140" s="26"/>
      <c r="R140" s="26"/>
      <c r="S140" s="26"/>
      <c r="T140" s="26"/>
      <c r="U140" s="26"/>
      <c r="V140" s="26"/>
      <c r="W140" s="26"/>
    </row>
    <row r="141" spans="1:23" s="27" customFormat="1" x14ac:dyDescent="0.25">
      <c r="E141" s="61"/>
      <c r="F141" s="57"/>
      <c r="G141" s="57"/>
      <c r="H141" s="33"/>
      <c r="I141" s="33"/>
      <c r="J141" s="33"/>
      <c r="K141" s="40"/>
      <c r="L141" s="245"/>
      <c r="Q141" s="26"/>
      <c r="R141" s="26"/>
      <c r="S141" s="26"/>
      <c r="T141" s="26"/>
      <c r="U141" s="26"/>
      <c r="V141" s="26"/>
      <c r="W141" s="26"/>
    </row>
    <row r="142" spans="1:23" s="27" customFormat="1" x14ac:dyDescent="0.25">
      <c r="A142" s="102" t="str">
        <f>$R$17&amp;G142&amp;B142&amp;U$17&amp; C142&amp;D142</f>
        <v>YAG1EULevel 7Female + maleHistory and archaeologyAll</v>
      </c>
      <c r="B142" s="102" t="s">
        <v>253</v>
      </c>
      <c r="C142" s="109" t="str">
        <f>F142</f>
        <v>History and archaeology</v>
      </c>
      <c r="D142" s="102" t="s">
        <v>20</v>
      </c>
      <c r="E142" s="53" t="s">
        <v>94</v>
      </c>
      <c r="F142" s="54" t="s">
        <v>95</v>
      </c>
      <c r="G142" s="55" t="s">
        <v>122</v>
      </c>
      <c r="H142" s="33">
        <f t="shared" ref="H142:K144" si="32">IFERROR(INDEX(all_data, MATCH($A142, All_data_lookupkey, 0), MATCH(H$15, All_data_headings, 0)),"-")</f>
        <v>60</v>
      </c>
      <c r="I142" s="33">
        <f t="shared" si="32"/>
        <v>18200</v>
      </c>
      <c r="J142" s="33">
        <f t="shared" si="32"/>
        <v>22600</v>
      </c>
      <c r="K142" s="40">
        <f t="shared" si="32"/>
        <v>27400</v>
      </c>
      <c r="L142" s="245"/>
      <c r="Q142" s="26"/>
      <c r="R142" s="26"/>
      <c r="S142" s="26"/>
      <c r="T142" s="26"/>
      <c r="U142" s="26"/>
      <c r="V142" s="26"/>
      <c r="W142" s="26"/>
    </row>
    <row r="143" spans="1:23" s="27" customFormat="1" x14ac:dyDescent="0.25">
      <c r="A143" s="102" t="str">
        <f>$R$17&amp;G143&amp;B143&amp;U$17&amp; C143&amp;D143</f>
        <v>YAG1UKLevel 7Female + maleHistory and archaeologyAll</v>
      </c>
      <c r="B143" s="102" t="s">
        <v>253</v>
      </c>
      <c r="C143" s="109" t="str">
        <f>C142</f>
        <v>History and archaeology</v>
      </c>
      <c r="D143" s="102" t="s">
        <v>20</v>
      </c>
      <c r="E143" s="56" t="s">
        <v>91</v>
      </c>
      <c r="F143" s="57"/>
      <c r="G143" s="55" t="s">
        <v>35</v>
      </c>
      <c r="H143" s="33">
        <f t="shared" si="32"/>
        <v>1305</v>
      </c>
      <c r="I143" s="33">
        <f t="shared" si="32"/>
        <v>16100</v>
      </c>
      <c r="J143" s="33">
        <f t="shared" si="32"/>
        <v>21500</v>
      </c>
      <c r="K143" s="40">
        <f t="shared" si="32"/>
        <v>28100</v>
      </c>
      <c r="L143" s="245"/>
      <c r="Q143" s="26"/>
      <c r="R143" s="26"/>
      <c r="S143" s="26"/>
      <c r="T143" s="26"/>
      <c r="U143" s="26"/>
      <c r="V143" s="26"/>
      <c r="W143" s="26"/>
    </row>
    <row r="144" spans="1:23" s="27" customFormat="1" x14ac:dyDescent="0.25">
      <c r="A144" s="102" t="str">
        <f>$R$17&amp;G144&amp;B144&amp;U$17&amp; C144&amp;D144</f>
        <v>YAG1Non-EULevel 7Female + maleHistory and archaeologyAll</v>
      </c>
      <c r="B144" s="102" t="s">
        <v>253</v>
      </c>
      <c r="C144" s="109" t="str">
        <f>C142</f>
        <v>History and archaeology</v>
      </c>
      <c r="D144" s="102" t="s">
        <v>20</v>
      </c>
      <c r="E144" s="56" t="s">
        <v>91</v>
      </c>
      <c r="F144" s="57"/>
      <c r="G144" s="55" t="s">
        <v>141</v>
      </c>
      <c r="H144" s="33">
        <f t="shared" si="32"/>
        <v>60</v>
      </c>
      <c r="I144" s="33">
        <f t="shared" si="32"/>
        <v>16800</v>
      </c>
      <c r="J144" s="33">
        <f t="shared" si="32"/>
        <v>24500</v>
      </c>
      <c r="K144" s="40">
        <f t="shared" si="32"/>
        <v>31400</v>
      </c>
      <c r="L144" s="245"/>
      <c r="Q144" s="26"/>
      <c r="R144" s="26"/>
      <c r="S144" s="26"/>
      <c r="T144" s="26"/>
      <c r="U144" s="26"/>
      <c r="V144" s="26"/>
      <c r="W144" s="26"/>
    </row>
    <row r="145" spans="1:23" s="27" customFormat="1" ht="15" customHeight="1" x14ac:dyDescent="0.25">
      <c r="E145" s="61"/>
      <c r="F145" s="57"/>
      <c r="G145" s="57"/>
      <c r="H145" s="33"/>
      <c r="I145" s="33"/>
      <c r="J145" s="33"/>
      <c r="K145" s="40"/>
      <c r="L145" s="245"/>
      <c r="Q145" s="26"/>
      <c r="R145" s="26"/>
      <c r="S145" s="26"/>
      <c r="T145" s="26"/>
      <c r="U145" s="26"/>
      <c r="V145" s="26"/>
      <c r="W145" s="26"/>
    </row>
    <row r="146" spans="1:23" s="27" customFormat="1" x14ac:dyDescent="0.25">
      <c r="A146" s="102" t="str">
        <f>$R$17&amp;G146&amp;B146&amp;U$17&amp; C146&amp;D146</f>
        <v>YAG1EULevel 7Female + malePhilosophy and religious studiesAll</v>
      </c>
      <c r="B146" s="102" t="s">
        <v>253</v>
      </c>
      <c r="C146" s="109" t="str">
        <f>F146</f>
        <v>Philosophy and religious studies</v>
      </c>
      <c r="D146" s="102" t="s">
        <v>20</v>
      </c>
      <c r="E146" s="53" t="s">
        <v>96</v>
      </c>
      <c r="F146" s="54" t="s">
        <v>97</v>
      </c>
      <c r="G146" s="55" t="s">
        <v>122</v>
      </c>
      <c r="H146" s="33" t="str">
        <f t="shared" ref="H146:K148" si="33">IFERROR(INDEX(all_data, MATCH($A146, All_data_lookupkey, 0), MATCH(H$15, All_data_headings, 0)),"-")</f>
        <v>c</v>
      </c>
      <c r="I146" s="33" t="str">
        <f t="shared" si="33"/>
        <v>c</v>
      </c>
      <c r="J146" s="33" t="str">
        <f t="shared" si="33"/>
        <v>c</v>
      </c>
      <c r="K146" s="40" t="str">
        <f t="shared" si="33"/>
        <v>c</v>
      </c>
      <c r="L146" s="245"/>
      <c r="Q146" s="26"/>
      <c r="R146" s="26"/>
      <c r="S146" s="26"/>
      <c r="T146" s="26"/>
      <c r="U146" s="26"/>
      <c r="V146" s="26"/>
      <c r="W146" s="26"/>
    </row>
    <row r="147" spans="1:23" s="27" customFormat="1" x14ac:dyDescent="0.25">
      <c r="A147" s="102" t="str">
        <f>$R$17&amp;G147&amp;B147&amp;U$17&amp; C147&amp;D147</f>
        <v>YAG1UKLevel 7Female + malePhilosophy and religious studiesAll</v>
      </c>
      <c r="B147" s="102" t="s">
        <v>253</v>
      </c>
      <c r="C147" s="109" t="str">
        <f>C146</f>
        <v>Philosophy and religious studies</v>
      </c>
      <c r="D147" s="102" t="s">
        <v>20</v>
      </c>
      <c r="E147" s="56" t="s">
        <v>93</v>
      </c>
      <c r="F147" s="57"/>
      <c r="G147" s="55" t="s">
        <v>35</v>
      </c>
      <c r="H147" s="33">
        <f t="shared" si="33"/>
        <v>395</v>
      </c>
      <c r="I147" s="33">
        <f t="shared" si="33"/>
        <v>15700</v>
      </c>
      <c r="J147" s="33">
        <f t="shared" si="33"/>
        <v>24100</v>
      </c>
      <c r="K147" s="40">
        <f t="shared" si="33"/>
        <v>33900</v>
      </c>
      <c r="L147" s="245"/>
      <c r="Q147" s="26"/>
      <c r="R147" s="26"/>
      <c r="S147" s="26"/>
      <c r="T147" s="26"/>
      <c r="U147" s="26"/>
      <c r="V147" s="26"/>
      <c r="W147" s="26"/>
    </row>
    <row r="148" spans="1:23" s="27" customFormat="1" ht="16.5" customHeight="1" x14ac:dyDescent="0.25">
      <c r="A148" s="102" t="str">
        <f>$R$17&amp;G148&amp;B148&amp;U$17&amp; C148&amp;D148</f>
        <v>YAG1Non-EULevel 7Female + malePhilosophy and religious studiesAll</v>
      </c>
      <c r="B148" s="102" t="s">
        <v>253</v>
      </c>
      <c r="C148" s="109" t="str">
        <f>C146</f>
        <v>Philosophy and religious studies</v>
      </c>
      <c r="D148" s="102" t="s">
        <v>20</v>
      </c>
      <c r="E148" s="56" t="s">
        <v>93</v>
      </c>
      <c r="F148" s="57"/>
      <c r="G148" s="55" t="s">
        <v>141</v>
      </c>
      <c r="H148" s="33">
        <f t="shared" si="33"/>
        <v>15</v>
      </c>
      <c r="I148" s="33">
        <f t="shared" si="33"/>
        <v>12800</v>
      </c>
      <c r="J148" s="33">
        <f t="shared" si="33"/>
        <v>32800</v>
      </c>
      <c r="K148" s="40">
        <f t="shared" si="33"/>
        <v>44900</v>
      </c>
      <c r="L148" s="245"/>
      <c r="Q148" s="26"/>
      <c r="R148" s="26"/>
      <c r="S148" s="26"/>
      <c r="T148" s="26"/>
      <c r="U148" s="26"/>
      <c r="V148" s="26"/>
      <c r="W148" s="26"/>
    </row>
    <row r="149" spans="1:23" s="27" customFormat="1" x14ac:dyDescent="0.25">
      <c r="E149" s="61"/>
      <c r="F149" s="57"/>
      <c r="G149" s="57"/>
      <c r="H149" s="33"/>
      <c r="I149" s="33"/>
      <c r="J149" s="33"/>
      <c r="K149" s="40"/>
      <c r="L149" s="245"/>
      <c r="Q149" s="26"/>
      <c r="R149" s="26"/>
      <c r="S149" s="26"/>
      <c r="T149" s="26"/>
      <c r="U149" s="26"/>
      <c r="V149" s="26"/>
      <c r="W149" s="26"/>
    </row>
    <row r="150" spans="1:23" s="27" customFormat="1" ht="15" customHeight="1" x14ac:dyDescent="0.25">
      <c r="A150" s="102" t="str">
        <f>$R$17&amp;G150&amp;B150&amp;U$17&amp; C150&amp;D150</f>
        <v>YAG1EULevel 7Female + maleEducation and teachingAll</v>
      </c>
      <c r="B150" s="102" t="s">
        <v>253</v>
      </c>
      <c r="C150" s="109" t="str">
        <f>F150</f>
        <v>Education and teaching</v>
      </c>
      <c r="D150" s="102" t="s">
        <v>20</v>
      </c>
      <c r="E150" s="53" t="s">
        <v>100</v>
      </c>
      <c r="F150" s="54" t="s">
        <v>101</v>
      </c>
      <c r="G150" s="55" t="s">
        <v>122</v>
      </c>
      <c r="H150" s="33">
        <f t="shared" ref="H150:K152" si="34">IFERROR(INDEX(all_data, MATCH($A150, All_data_lookupkey, 0), MATCH(H$15, All_data_headings, 0)),"-")</f>
        <v>125</v>
      </c>
      <c r="I150" s="33">
        <f t="shared" si="34"/>
        <v>20100</v>
      </c>
      <c r="J150" s="33">
        <f t="shared" si="34"/>
        <v>28100</v>
      </c>
      <c r="K150" s="40">
        <f t="shared" si="34"/>
        <v>38000</v>
      </c>
      <c r="L150" s="245"/>
      <c r="Q150" s="26"/>
      <c r="R150" s="26"/>
      <c r="S150" s="26"/>
      <c r="T150" s="26"/>
      <c r="U150" s="26"/>
      <c r="V150" s="26"/>
      <c r="W150" s="26"/>
    </row>
    <row r="151" spans="1:23" s="27" customFormat="1" ht="15" customHeight="1" x14ac:dyDescent="0.25">
      <c r="A151" s="102" t="str">
        <f>$R$17&amp;G151&amp;B151&amp;U$17&amp; C151&amp;D151</f>
        <v>YAG1UKLevel 7Female + maleEducation and teachingAll</v>
      </c>
      <c r="B151" s="102" t="s">
        <v>253</v>
      </c>
      <c r="C151" s="109" t="str">
        <f>C150</f>
        <v>Education and teaching</v>
      </c>
      <c r="D151" s="102" t="s">
        <v>20</v>
      </c>
      <c r="E151" s="56" t="s">
        <v>94</v>
      </c>
      <c r="F151" s="57"/>
      <c r="G151" s="55" t="s">
        <v>35</v>
      </c>
      <c r="H151" s="33">
        <f t="shared" si="34"/>
        <v>9645</v>
      </c>
      <c r="I151" s="33">
        <f t="shared" si="34"/>
        <v>24100</v>
      </c>
      <c r="J151" s="33">
        <f t="shared" si="34"/>
        <v>34300</v>
      </c>
      <c r="K151" s="40">
        <f t="shared" si="34"/>
        <v>42000</v>
      </c>
      <c r="L151" s="245"/>
      <c r="Q151" s="26"/>
      <c r="R151" s="26"/>
      <c r="S151" s="26"/>
      <c r="T151" s="26"/>
      <c r="U151" s="26"/>
      <c r="V151" s="26"/>
      <c r="W151" s="26"/>
    </row>
    <row r="152" spans="1:23" s="27" customFormat="1" ht="16.5" customHeight="1" x14ac:dyDescent="0.25">
      <c r="A152" s="102" t="str">
        <f>$R$17&amp;G152&amp;B152&amp;U$17&amp; C152&amp;D152</f>
        <v>YAG1Non-EULevel 7Female + maleEducation and teachingAll</v>
      </c>
      <c r="B152" s="102" t="s">
        <v>253</v>
      </c>
      <c r="C152" s="109" t="str">
        <f>C150</f>
        <v>Education and teaching</v>
      </c>
      <c r="D152" s="102" t="s">
        <v>20</v>
      </c>
      <c r="E152" s="56" t="s">
        <v>94</v>
      </c>
      <c r="F152" s="57"/>
      <c r="G152" s="55" t="s">
        <v>141</v>
      </c>
      <c r="H152" s="33">
        <f t="shared" si="34"/>
        <v>170</v>
      </c>
      <c r="I152" s="33">
        <f t="shared" si="34"/>
        <v>21500</v>
      </c>
      <c r="J152" s="33">
        <f t="shared" si="34"/>
        <v>33200</v>
      </c>
      <c r="K152" s="40">
        <f t="shared" si="34"/>
        <v>41200</v>
      </c>
      <c r="L152" s="245"/>
      <c r="Q152" s="26"/>
      <c r="R152" s="26"/>
      <c r="S152" s="26"/>
      <c r="T152" s="26"/>
      <c r="U152" s="26"/>
      <c r="V152" s="26"/>
      <c r="W152" s="26"/>
    </row>
    <row r="153" spans="1:23" s="27" customFormat="1" ht="16.5" customHeight="1" x14ac:dyDescent="0.25">
      <c r="E153" s="61"/>
      <c r="F153" s="57"/>
      <c r="G153" s="57"/>
      <c r="H153" s="33"/>
      <c r="I153" s="33"/>
      <c r="J153" s="33"/>
      <c r="K153" s="40"/>
      <c r="L153" s="245"/>
      <c r="Q153" s="26"/>
      <c r="R153" s="26"/>
      <c r="S153" s="26"/>
      <c r="T153" s="26"/>
      <c r="U153" s="26"/>
      <c r="V153" s="26"/>
      <c r="W153" s="26"/>
    </row>
    <row r="154" spans="1:23" s="27" customFormat="1" x14ac:dyDescent="0.25">
      <c r="A154" s="102" t="str">
        <f>$R$17&amp;G154&amp;B154&amp;U$17&amp; C154&amp;D154</f>
        <v>YAG1EULevel 7Female + maleCombined and general studiesAll</v>
      </c>
      <c r="B154" s="102" t="s">
        <v>253</v>
      </c>
      <c r="C154" s="109" t="str">
        <f>F154</f>
        <v>Combined and general studies</v>
      </c>
      <c r="D154" s="102" t="s">
        <v>20</v>
      </c>
      <c r="E154" s="53" t="s">
        <v>102</v>
      </c>
      <c r="F154" s="54" t="s">
        <v>103</v>
      </c>
      <c r="G154" s="55" t="s">
        <v>122</v>
      </c>
      <c r="H154" s="33" t="str">
        <f t="shared" ref="H154:K156" si="35">IFERROR(INDEX(all_data, MATCH($A154, All_data_lookupkey, 0), MATCH(H$15, All_data_headings, 0)),"-")</f>
        <v>c</v>
      </c>
      <c r="I154" s="33" t="str">
        <f t="shared" si="35"/>
        <v>c</v>
      </c>
      <c r="J154" s="33" t="str">
        <f t="shared" si="35"/>
        <v>c</v>
      </c>
      <c r="K154" s="40" t="str">
        <f t="shared" si="35"/>
        <v>c</v>
      </c>
      <c r="L154" s="245"/>
      <c r="Q154" s="26"/>
      <c r="R154" s="26"/>
      <c r="S154" s="26"/>
      <c r="T154" s="26"/>
      <c r="U154" s="26"/>
      <c r="V154" s="26"/>
      <c r="W154" s="26"/>
    </row>
    <row r="155" spans="1:23" s="27" customFormat="1" x14ac:dyDescent="0.25">
      <c r="A155" s="102" t="str">
        <f>$R$17&amp;G155&amp;B155&amp;U$17&amp; C155&amp;D155</f>
        <v>YAG1UKLevel 7Female + maleCombined and general studiesAll</v>
      </c>
      <c r="B155" s="102" t="s">
        <v>253</v>
      </c>
      <c r="C155" s="109" t="str">
        <f>C154</f>
        <v>Combined and general studies</v>
      </c>
      <c r="D155" s="102" t="s">
        <v>20</v>
      </c>
      <c r="E155" s="56" t="s">
        <v>96</v>
      </c>
      <c r="F155" s="57"/>
      <c r="G155" s="55" t="s">
        <v>35</v>
      </c>
      <c r="H155" s="33">
        <f t="shared" si="35"/>
        <v>200</v>
      </c>
      <c r="I155" s="33">
        <f t="shared" si="35"/>
        <v>17500</v>
      </c>
      <c r="J155" s="33">
        <f t="shared" si="35"/>
        <v>25600</v>
      </c>
      <c r="K155" s="40">
        <f t="shared" si="35"/>
        <v>36900</v>
      </c>
      <c r="L155" s="245"/>
      <c r="Q155" s="26"/>
      <c r="R155" s="26"/>
      <c r="S155" s="26"/>
      <c r="T155" s="26"/>
      <c r="U155" s="26"/>
      <c r="V155" s="26"/>
      <c r="W155" s="26"/>
    </row>
    <row r="156" spans="1:23" s="27" customFormat="1" ht="16.5" customHeight="1" x14ac:dyDescent="0.25">
      <c r="A156" s="102" t="str">
        <f>$R$17&amp;G156&amp;B156&amp;U$17&amp; C156&amp;D156</f>
        <v>YAG1Non-EULevel 7Female + maleCombined and general studiesAll</v>
      </c>
      <c r="B156" s="102" t="s">
        <v>253</v>
      </c>
      <c r="C156" s="109" t="str">
        <f>C154</f>
        <v>Combined and general studies</v>
      </c>
      <c r="D156" s="102" t="s">
        <v>20</v>
      </c>
      <c r="E156" s="56" t="s">
        <v>96</v>
      </c>
      <c r="F156" s="57"/>
      <c r="G156" s="55" t="s">
        <v>141</v>
      </c>
      <c r="H156" s="33" t="str">
        <f t="shared" si="35"/>
        <v>c</v>
      </c>
      <c r="I156" s="33" t="str">
        <f t="shared" si="35"/>
        <v>c</v>
      </c>
      <c r="J156" s="33" t="str">
        <f t="shared" si="35"/>
        <v>c</v>
      </c>
      <c r="K156" s="40" t="str">
        <f t="shared" si="35"/>
        <v>c</v>
      </c>
      <c r="L156" s="245"/>
      <c r="Q156" s="26"/>
      <c r="R156" s="26"/>
      <c r="S156" s="26"/>
      <c r="T156" s="26"/>
      <c r="U156" s="26"/>
      <c r="V156" s="26"/>
      <c r="W156" s="26"/>
    </row>
    <row r="157" spans="1:23" s="27" customFormat="1" ht="16.5" customHeight="1" x14ac:dyDescent="0.25">
      <c r="E157" s="61"/>
      <c r="F157" s="57"/>
      <c r="G157" s="57"/>
      <c r="H157" s="33"/>
      <c r="I157" s="33"/>
      <c r="J157" s="33"/>
      <c r="K157" s="40"/>
      <c r="L157" s="245"/>
      <c r="Q157" s="26"/>
      <c r="R157" s="26"/>
      <c r="S157" s="26"/>
      <c r="T157" s="26"/>
      <c r="U157" s="26"/>
      <c r="V157" s="26"/>
      <c r="W157" s="26"/>
    </row>
    <row r="158" spans="1:23" s="27" customFormat="1" x14ac:dyDescent="0.25">
      <c r="A158" s="102" t="str">
        <f>$R$17&amp;G158&amp;B158&amp;U$17&amp; C158&amp;D158</f>
        <v>YAG1EULevel 7Female + maleMedia, journalism and communicationsAll</v>
      </c>
      <c r="B158" s="102" t="s">
        <v>253</v>
      </c>
      <c r="C158" s="109" t="str">
        <f>F158</f>
        <v>Media, journalism and communications</v>
      </c>
      <c r="D158" s="102" t="s">
        <v>20</v>
      </c>
      <c r="E158" s="53" t="s">
        <v>198</v>
      </c>
      <c r="F158" s="54" t="s">
        <v>146</v>
      </c>
      <c r="G158" s="55" t="s">
        <v>122</v>
      </c>
      <c r="H158" s="33">
        <f t="shared" ref="H158:K160" si="36">IFERROR(INDEX(all_data, MATCH($A158, All_data_lookupkey, 0), MATCH(H$15, All_data_headings, 0)),"-")</f>
        <v>195</v>
      </c>
      <c r="I158" s="33">
        <f t="shared" si="36"/>
        <v>19300</v>
      </c>
      <c r="J158" s="33">
        <f t="shared" si="36"/>
        <v>24100</v>
      </c>
      <c r="K158" s="40">
        <f t="shared" si="36"/>
        <v>29600</v>
      </c>
      <c r="L158" s="245"/>
      <c r="Q158" s="26"/>
      <c r="R158" s="26"/>
      <c r="S158" s="26"/>
      <c r="T158" s="26"/>
      <c r="U158" s="26"/>
      <c r="V158" s="26"/>
      <c r="W158" s="26"/>
    </row>
    <row r="159" spans="1:23" s="27" customFormat="1" x14ac:dyDescent="0.25">
      <c r="A159" s="102" t="str">
        <f>$R$17&amp;G159&amp;B159&amp;U$17&amp; C159&amp;D159</f>
        <v>YAG1UKLevel 7Female + maleMedia, journalism and communicationsAll</v>
      </c>
      <c r="B159" s="102" t="s">
        <v>253</v>
      </c>
      <c r="C159" s="109" t="str">
        <f>C158</f>
        <v>Media, journalism and communications</v>
      </c>
      <c r="D159" s="102" t="s">
        <v>20</v>
      </c>
      <c r="E159" s="56" t="s">
        <v>98</v>
      </c>
      <c r="F159" s="57"/>
      <c r="G159" s="55" t="s">
        <v>35</v>
      </c>
      <c r="H159" s="33">
        <f t="shared" si="36"/>
        <v>1280</v>
      </c>
      <c r="I159" s="33">
        <f t="shared" si="36"/>
        <v>17500</v>
      </c>
      <c r="J159" s="33">
        <f t="shared" si="36"/>
        <v>23000</v>
      </c>
      <c r="K159" s="40">
        <f t="shared" si="36"/>
        <v>28500</v>
      </c>
      <c r="L159" s="245"/>
      <c r="Q159" s="26"/>
      <c r="R159" s="26"/>
      <c r="S159" s="26"/>
      <c r="T159" s="26"/>
      <c r="U159" s="26"/>
      <c r="V159" s="26"/>
      <c r="W159" s="26"/>
    </row>
    <row r="160" spans="1:23" s="27" customFormat="1" ht="14.25" customHeight="1" x14ac:dyDescent="0.25">
      <c r="A160" s="102" t="str">
        <f>$R$17&amp;G160&amp;B160&amp;U$17&amp; C160&amp;D160</f>
        <v>YAG1Non-EULevel 7Female + maleMedia, journalism and communicationsAll</v>
      </c>
      <c r="B160" s="102" t="s">
        <v>253</v>
      </c>
      <c r="C160" s="109" t="str">
        <f>C158</f>
        <v>Media, journalism and communications</v>
      </c>
      <c r="D160" s="102" t="s">
        <v>20</v>
      </c>
      <c r="E160" s="56" t="s">
        <v>98</v>
      </c>
      <c r="F160" s="57"/>
      <c r="G160" s="55" t="s">
        <v>141</v>
      </c>
      <c r="H160" s="33">
        <f t="shared" si="36"/>
        <v>145</v>
      </c>
      <c r="I160" s="33">
        <f t="shared" si="36"/>
        <v>19300</v>
      </c>
      <c r="J160" s="33">
        <f t="shared" si="36"/>
        <v>24900</v>
      </c>
      <c r="K160" s="40">
        <f t="shared" si="36"/>
        <v>31400</v>
      </c>
      <c r="L160" s="245"/>
      <c r="Q160" s="26"/>
      <c r="R160" s="26"/>
      <c r="S160" s="26"/>
      <c r="T160" s="26"/>
      <c r="U160" s="26"/>
      <c r="V160" s="26"/>
      <c r="W160" s="26"/>
    </row>
    <row r="161" spans="1:23" s="27" customFormat="1" ht="14.25" customHeight="1" x14ac:dyDescent="0.25">
      <c r="E161" s="61"/>
      <c r="F161" s="57"/>
      <c r="G161" s="57"/>
      <c r="H161" s="33"/>
      <c r="I161" s="33"/>
      <c r="J161" s="33"/>
      <c r="K161" s="40"/>
      <c r="L161" s="245"/>
      <c r="Q161" s="26"/>
      <c r="R161" s="26"/>
      <c r="S161" s="26"/>
      <c r="T161" s="26"/>
      <c r="U161" s="26"/>
      <c r="V161" s="26"/>
      <c r="W161" s="26"/>
    </row>
    <row r="162" spans="1:23" s="27" customFormat="1" ht="14.25" customHeight="1" x14ac:dyDescent="0.25">
      <c r="A162" s="102" t="str">
        <f>$R$17&amp;G162&amp;B162&amp;U$17&amp; C162&amp;D162</f>
        <v>YAG1EULevel 7Female + maleCreative arts and designAll</v>
      </c>
      <c r="B162" s="102" t="s">
        <v>253</v>
      </c>
      <c r="C162" s="109" t="str">
        <f>F162</f>
        <v>Creative arts and design</v>
      </c>
      <c r="D162" s="102" t="s">
        <v>20</v>
      </c>
      <c r="E162" s="53" t="s">
        <v>199</v>
      </c>
      <c r="F162" s="54" t="s">
        <v>99</v>
      </c>
      <c r="G162" s="55" t="s">
        <v>122</v>
      </c>
      <c r="H162" s="33">
        <f t="shared" ref="H162:K164" si="37">IFERROR(INDEX(all_data, MATCH($A162, All_data_lookupkey, 0), MATCH(H$15, All_data_headings, 0)),"-")</f>
        <v>240</v>
      </c>
      <c r="I162" s="33">
        <f t="shared" si="37"/>
        <v>13100</v>
      </c>
      <c r="J162" s="33">
        <f t="shared" si="37"/>
        <v>20100</v>
      </c>
      <c r="K162" s="40">
        <f t="shared" si="37"/>
        <v>25900</v>
      </c>
      <c r="L162" s="245"/>
      <c r="Q162" s="26"/>
      <c r="R162" s="26"/>
      <c r="S162" s="26"/>
      <c r="T162" s="26"/>
      <c r="U162" s="26"/>
      <c r="V162" s="26"/>
      <c r="W162" s="26"/>
    </row>
    <row r="163" spans="1:23" s="27" customFormat="1" ht="14.25" customHeight="1" x14ac:dyDescent="0.25">
      <c r="A163" s="102" t="str">
        <f>$R$17&amp;G163&amp;B163&amp;U$17&amp; C163&amp;D163</f>
        <v>YAG1UKLevel 7Female + maleCreative arts and designAll</v>
      </c>
      <c r="B163" s="102" t="s">
        <v>253</v>
      </c>
      <c r="C163" s="109" t="str">
        <f>C162</f>
        <v>Creative arts and design</v>
      </c>
      <c r="D163" s="102" t="s">
        <v>20</v>
      </c>
      <c r="E163" s="56" t="s">
        <v>100</v>
      </c>
      <c r="F163" s="57"/>
      <c r="G163" s="55" t="s">
        <v>35</v>
      </c>
      <c r="H163" s="33">
        <f t="shared" si="37"/>
        <v>1410</v>
      </c>
      <c r="I163" s="33">
        <f t="shared" si="37"/>
        <v>11700</v>
      </c>
      <c r="J163" s="33">
        <f t="shared" si="37"/>
        <v>19300</v>
      </c>
      <c r="K163" s="40">
        <f t="shared" si="37"/>
        <v>25900</v>
      </c>
      <c r="L163" s="245"/>
      <c r="Q163" s="26"/>
      <c r="R163" s="26"/>
      <c r="S163" s="26"/>
      <c r="T163" s="26"/>
      <c r="U163" s="26"/>
      <c r="V163" s="26"/>
      <c r="W163" s="26"/>
    </row>
    <row r="164" spans="1:23" s="27" customFormat="1" ht="14.25" customHeight="1" x14ac:dyDescent="0.25">
      <c r="A164" s="102" t="str">
        <f>$R$17&amp;G164&amp;B164&amp;U$17&amp; C164&amp;D164</f>
        <v>YAG1Non-EULevel 7Female + maleCreative arts and designAll</v>
      </c>
      <c r="B164" s="102" t="s">
        <v>253</v>
      </c>
      <c r="C164" s="109" t="str">
        <f>C162</f>
        <v>Creative arts and design</v>
      </c>
      <c r="D164" s="102" t="s">
        <v>20</v>
      </c>
      <c r="E164" s="56" t="s">
        <v>100</v>
      </c>
      <c r="F164" s="57"/>
      <c r="G164" s="55" t="s">
        <v>141</v>
      </c>
      <c r="H164" s="33">
        <f t="shared" si="37"/>
        <v>195</v>
      </c>
      <c r="I164" s="33">
        <f t="shared" si="37"/>
        <v>14600</v>
      </c>
      <c r="J164" s="33">
        <f t="shared" si="37"/>
        <v>22300</v>
      </c>
      <c r="K164" s="40">
        <f t="shared" si="37"/>
        <v>29900</v>
      </c>
      <c r="L164" s="245"/>
      <c r="Q164" s="26"/>
      <c r="R164" s="26"/>
      <c r="S164" s="26"/>
      <c r="T164" s="26"/>
      <c r="U164" s="26"/>
      <c r="V164" s="26"/>
      <c r="W164" s="26"/>
    </row>
    <row r="165" spans="1:23" s="27" customFormat="1" ht="14.25" customHeight="1" x14ac:dyDescent="0.25">
      <c r="E165" s="61"/>
      <c r="F165" s="57"/>
      <c r="G165" s="57"/>
      <c r="H165" s="33"/>
      <c r="I165" s="33"/>
      <c r="J165" s="33"/>
      <c r="K165" s="40"/>
      <c r="L165" s="245"/>
      <c r="Q165" s="26"/>
      <c r="R165" s="26"/>
      <c r="S165" s="26"/>
      <c r="T165" s="26"/>
      <c r="U165" s="26"/>
      <c r="V165" s="26"/>
      <c r="W165" s="26"/>
    </row>
    <row r="166" spans="1:23" s="27" customFormat="1" ht="14.25" customHeight="1" x14ac:dyDescent="0.25">
      <c r="A166" s="102" t="str">
        <f>$R$17&amp;G166&amp;B166&amp;U$17&amp; C166&amp;D166</f>
        <v>YAG1EULevel 7Female + malePerforming artsAll</v>
      </c>
      <c r="B166" s="102" t="s">
        <v>253</v>
      </c>
      <c r="C166" s="109" t="str">
        <f>F166</f>
        <v>Performing arts</v>
      </c>
      <c r="D166" s="102" t="s">
        <v>20</v>
      </c>
      <c r="E166" s="53" t="s">
        <v>200</v>
      </c>
      <c r="F166" s="54" t="s">
        <v>149</v>
      </c>
      <c r="G166" s="55" t="s">
        <v>122</v>
      </c>
      <c r="H166" s="33">
        <f t="shared" ref="H166:K168" si="38">IFERROR(INDEX(all_data, MATCH($A166, All_data_lookupkey, 0), MATCH(H$15, All_data_headings, 0)),"-")</f>
        <v>125</v>
      </c>
      <c r="I166" s="33">
        <f t="shared" si="38"/>
        <v>9900</v>
      </c>
      <c r="J166" s="33">
        <f t="shared" si="38"/>
        <v>17300</v>
      </c>
      <c r="K166" s="40">
        <f t="shared" si="38"/>
        <v>22600</v>
      </c>
      <c r="L166" s="245"/>
      <c r="Q166" s="26"/>
      <c r="R166" s="26"/>
      <c r="S166" s="26"/>
      <c r="T166" s="26"/>
      <c r="U166" s="26"/>
      <c r="V166" s="26"/>
      <c r="W166" s="26"/>
    </row>
    <row r="167" spans="1:23" s="27" customFormat="1" ht="14.25" customHeight="1" x14ac:dyDescent="0.25">
      <c r="A167" s="102" t="str">
        <f>$R$17&amp;G167&amp;B167&amp;U$17&amp; C167&amp;D167</f>
        <v>YAG1UKLevel 7Female + malePerforming artsAll</v>
      </c>
      <c r="B167" s="102" t="s">
        <v>253</v>
      </c>
      <c r="C167" s="109" t="str">
        <f>C166</f>
        <v>Performing arts</v>
      </c>
      <c r="D167" s="102" t="s">
        <v>20</v>
      </c>
      <c r="E167" s="56" t="s">
        <v>102</v>
      </c>
      <c r="F167" s="57"/>
      <c r="G167" s="55" t="s">
        <v>35</v>
      </c>
      <c r="H167" s="33">
        <f t="shared" si="38"/>
        <v>960</v>
      </c>
      <c r="I167" s="33">
        <f t="shared" si="38"/>
        <v>11200</v>
      </c>
      <c r="J167" s="33">
        <f t="shared" si="38"/>
        <v>17100</v>
      </c>
      <c r="K167" s="40">
        <f t="shared" si="38"/>
        <v>23700</v>
      </c>
      <c r="L167" s="245"/>
      <c r="Q167" s="26"/>
      <c r="R167" s="26"/>
      <c r="S167" s="26"/>
      <c r="T167" s="26"/>
      <c r="U167" s="26"/>
      <c r="V167" s="26"/>
      <c r="W167" s="26"/>
    </row>
    <row r="168" spans="1:23" s="27" customFormat="1" ht="14.25" customHeight="1" x14ac:dyDescent="0.25">
      <c r="A168" s="102" t="str">
        <f>$R$17&amp;G168&amp;B168&amp;U$17&amp; C168&amp;D168</f>
        <v>YAG1Non-EULevel 7Female + malePerforming artsAll</v>
      </c>
      <c r="B168" s="102" t="s">
        <v>253</v>
      </c>
      <c r="C168" s="109" t="str">
        <f>C166</f>
        <v>Performing arts</v>
      </c>
      <c r="D168" s="102" t="s">
        <v>20</v>
      </c>
      <c r="E168" s="56" t="s">
        <v>102</v>
      </c>
      <c r="F168" s="57"/>
      <c r="G168" s="55" t="s">
        <v>141</v>
      </c>
      <c r="H168" s="33">
        <f t="shared" si="38"/>
        <v>120</v>
      </c>
      <c r="I168" s="33">
        <f t="shared" si="38"/>
        <v>9100</v>
      </c>
      <c r="J168" s="33">
        <f t="shared" si="38"/>
        <v>13500</v>
      </c>
      <c r="K168" s="40">
        <f t="shared" si="38"/>
        <v>22300</v>
      </c>
      <c r="L168" s="245"/>
      <c r="Q168" s="26"/>
      <c r="R168" s="26"/>
      <c r="S168" s="26"/>
      <c r="T168" s="26"/>
      <c r="U168" s="26"/>
      <c r="V168" s="26"/>
      <c r="W168" s="26"/>
    </row>
    <row r="169" spans="1:23" s="27" customFormat="1" x14ac:dyDescent="0.25">
      <c r="E169" s="44"/>
      <c r="K169" s="38"/>
      <c r="L169" s="245"/>
      <c r="Q169" s="26"/>
      <c r="R169" s="26"/>
      <c r="S169" s="26"/>
      <c r="T169" s="26"/>
      <c r="U169" s="26"/>
      <c r="V169" s="26"/>
      <c r="W169" s="26"/>
    </row>
    <row r="170" spans="1:23" s="27" customFormat="1" ht="15" customHeight="1" x14ac:dyDescent="0.25">
      <c r="A170" s="102" t="str">
        <f>$R$17&amp;G170&amp;B170&amp;U$17&amp; C170&amp;D170</f>
        <v>YAG1EULevel 7Female + maleGeography, earth and environmental studiesAll</v>
      </c>
      <c r="B170" s="102" t="s">
        <v>253</v>
      </c>
      <c r="C170" s="109" t="str">
        <f>F170</f>
        <v>Geography, earth and environmental studies</v>
      </c>
      <c r="D170" s="102" t="s">
        <v>20</v>
      </c>
      <c r="E170" s="53" t="s">
        <v>201</v>
      </c>
      <c r="F170" s="54" t="s">
        <v>144</v>
      </c>
      <c r="G170" s="55" t="s">
        <v>122</v>
      </c>
      <c r="H170" s="33">
        <f t="shared" ref="H170:K172" si="39">IFERROR(INDEX(all_data, MATCH($A170, All_data_lookupkey, 0), MATCH(H$15, All_data_headings, 0)),"-")</f>
        <v>80</v>
      </c>
      <c r="I170" s="33">
        <f t="shared" si="39"/>
        <v>23000</v>
      </c>
      <c r="J170" s="33">
        <f t="shared" si="39"/>
        <v>28100</v>
      </c>
      <c r="K170" s="40">
        <f t="shared" si="39"/>
        <v>33200</v>
      </c>
      <c r="L170" s="245"/>
      <c r="Q170" s="26"/>
      <c r="R170" s="26"/>
      <c r="S170" s="26"/>
      <c r="T170" s="26"/>
      <c r="U170" s="26"/>
      <c r="V170" s="26"/>
      <c r="W170" s="26"/>
    </row>
    <row r="171" spans="1:23" s="27" customFormat="1" x14ac:dyDescent="0.25">
      <c r="A171" s="102" t="str">
        <f>$R$17&amp;G171&amp;B171&amp;U$17&amp; C171&amp;D171</f>
        <v>YAG1UKLevel 7Female + maleGeography, earth and environmental studiesAll</v>
      </c>
      <c r="B171" s="102" t="s">
        <v>253</v>
      </c>
      <c r="C171" s="109" t="str">
        <f>C170</f>
        <v>Geography, earth and environmental studies</v>
      </c>
      <c r="D171" s="102" t="s">
        <v>20</v>
      </c>
      <c r="E171" s="44"/>
      <c r="G171" s="55" t="s">
        <v>35</v>
      </c>
      <c r="H171" s="33">
        <f t="shared" si="39"/>
        <v>965</v>
      </c>
      <c r="I171" s="33">
        <f t="shared" si="39"/>
        <v>21900</v>
      </c>
      <c r="J171" s="33">
        <f t="shared" si="39"/>
        <v>26600</v>
      </c>
      <c r="K171" s="40">
        <f t="shared" si="39"/>
        <v>32500</v>
      </c>
      <c r="L171" s="245"/>
      <c r="Q171" s="26"/>
      <c r="R171" s="26"/>
      <c r="S171" s="26"/>
      <c r="T171" s="26"/>
      <c r="U171" s="26"/>
      <c r="V171" s="26"/>
      <c r="W171" s="26"/>
    </row>
    <row r="172" spans="1:23" s="27" customFormat="1" x14ac:dyDescent="0.25">
      <c r="A172" s="102" t="str">
        <f>$R$17&amp;G172&amp;B172&amp;U$17&amp; C172&amp;D172</f>
        <v>YAG1Non-EULevel 7Female + maleGeography, earth and environmental studiesAll</v>
      </c>
      <c r="B172" s="102" t="s">
        <v>253</v>
      </c>
      <c r="C172" s="109" t="str">
        <f>C170</f>
        <v>Geography, earth and environmental studies</v>
      </c>
      <c r="D172" s="102" t="s">
        <v>20</v>
      </c>
      <c r="E172" s="44"/>
      <c r="G172" s="55" t="s">
        <v>141</v>
      </c>
      <c r="H172" s="33">
        <f t="shared" si="39"/>
        <v>80</v>
      </c>
      <c r="I172" s="33">
        <f t="shared" si="39"/>
        <v>15300</v>
      </c>
      <c r="J172" s="33">
        <f t="shared" si="39"/>
        <v>24800</v>
      </c>
      <c r="K172" s="40">
        <f t="shared" si="39"/>
        <v>32500</v>
      </c>
      <c r="L172" s="245"/>
      <c r="Q172" s="26"/>
      <c r="R172" s="26"/>
      <c r="S172" s="26"/>
      <c r="T172" s="26"/>
      <c r="U172" s="26"/>
      <c r="V172" s="26"/>
      <c r="W172" s="26"/>
    </row>
    <row r="173" spans="1:23" s="27" customFormat="1" x14ac:dyDescent="0.25">
      <c r="E173" s="45"/>
      <c r="F173" s="46"/>
      <c r="G173" s="46"/>
      <c r="H173" s="46"/>
      <c r="I173" s="46"/>
      <c r="J173" s="46"/>
      <c r="K173" s="47"/>
      <c r="L173" s="113"/>
      <c r="Q173" s="26"/>
      <c r="R173" s="26"/>
      <c r="S173" s="26"/>
      <c r="T173" s="26"/>
      <c r="U173" s="26"/>
      <c r="V173" s="26"/>
      <c r="W173" s="26"/>
    </row>
    <row r="174" spans="1:23" s="27" customFormat="1" x14ac:dyDescent="0.25">
      <c r="E174" s="139"/>
      <c r="F174" s="139"/>
      <c r="G174" s="57"/>
      <c r="H174" s="139"/>
      <c r="I174" s="139"/>
      <c r="J174" s="139"/>
      <c r="K174" s="139"/>
      <c r="L174" s="113"/>
      <c r="Q174" s="26"/>
      <c r="R174" s="26"/>
      <c r="S174" s="26"/>
      <c r="T174" s="26"/>
      <c r="U174" s="26"/>
      <c r="V174" s="26"/>
      <c r="W174" s="26"/>
    </row>
    <row r="175" spans="1:23" s="27" customFormat="1" ht="28.5" customHeight="1" x14ac:dyDescent="0.25">
      <c r="E175" s="257" t="s">
        <v>267</v>
      </c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6"/>
      <c r="V175" s="26"/>
      <c r="W175" s="26"/>
    </row>
    <row r="176" spans="1:23" s="27" customFormat="1" x14ac:dyDescent="0.25">
      <c r="E176" s="204" t="s">
        <v>268</v>
      </c>
      <c r="F176" s="205"/>
      <c r="G176" s="205"/>
      <c r="H176" s="212">
        <f>SUM(H18:H20,H29:H31)</f>
        <v>80975</v>
      </c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6"/>
      <c r="T176" s="206"/>
      <c r="U176" s="26"/>
      <c r="V176" s="26"/>
      <c r="W176" s="26"/>
    </row>
    <row r="177" spans="5:23" s="27" customFormat="1" x14ac:dyDescent="0.25">
      <c r="E177" s="204" t="s">
        <v>269</v>
      </c>
      <c r="F177" s="205"/>
      <c r="G177" s="205"/>
      <c r="H177" s="212">
        <f>SUM(H34:H172,H22:H27)</f>
        <v>80910</v>
      </c>
      <c r="I177" s="205"/>
      <c r="J177" s="205"/>
      <c r="K177" s="205"/>
      <c r="L177" s="205"/>
      <c r="M177" s="205"/>
      <c r="N177" s="205"/>
      <c r="O177" s="205"/>
      <c r="P177" s="205"/>
      <c r="Q177" s="205"/>
      <c r="R177" s="205"/>
      <c r="S177" s="207"/>
      <c r="T177" s="208"/>
      <c r="U177" s="26"/>
      <c r="V177" s="26"/>
      <c r="W177" s="26"/>
    </row>
    <row r="178" spans="5:23" s="27" customFormat="1" x14ac:dyDescent="0.25">
      <c r="E178" s="204" t="s">
        <v>270</v>
      </c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5"/>
      <c r="S178" s="206"/>
      <c r="T178" s="206"/>
      <c r="U178" s="26"/>
      <c r="V178" s="26"/>
      <c r="W178" s="26"/>
    </row>
    <row r="179" spans="5:23" s="27" customFormat="1" x14ac:dyDescent="0.25">
      <c r="E179" s="204" t="s">
        <v>271</v>
      </c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6"/>
      <c r="T179" s="206"/>
      <c r="U179" s="26"/>
      <c r="V179" s="26"/>
      <c r="W179" s="26"/>
    </row>
    <row r="180" spans="5:23" s="27" customFormat="1" x14ac:dyDescent="0.25">
      <c r="K180" s="113"/>
      <c r="L180" s="113"/>
      <c r="Q180" s="26"/>
      <c r="R180" s="26"/>
      <c r="S180" s="26"/>
      <c r="T180" s="26"/>
      <c r="U180" s="26"/>
      <c r="V180" s="26"/>
      <c r="W180" s="26"/>
    </row>
    <row r="181" spans="5:23" s="27" customFormat="1" x14ac:dyDescent="0.25">
      <c r="K181" s="113"/>
      <c r="L181" s="113"/>
      <c r="Q181" s="26"/>
      <c r="R181" s="26"/>
      <c r="S181" s="26"/>
      <c r="T181" s="26"/>
      <c r="U181" s="26"/>
      <c r="V181" s="26"/>
      <c r="W181" s="26"/>
    </row>
    <row r="182" spans="5:23" s="27" customFormat="1" x14ac:dyDescent="0.25">
      <c r="K182" s="113"/>
      <c r="L182" s="113"/>
      <c r="Q182" s="26"/>
      <c r="R182" s="26"/>
      <c r="S182" s="26"/>
      <c r="T182" s="26"/>
      <c r="U182" s="26"/>
      <c r="V182" s="26"/>
      <c r="W182" s="26"/>
    </row>
    <row r="183" spans="5:23" s="27" customFormat="1" x14ac:dyDescent="0.25">
      <c r="F183" s="23"/>
      <c r="G183" s="23"/>
      <c r="H183" s="131"/>
      <c r="I183" s="113"/>
      <c r="J183" s="113"/>
      <c r="K183" s="113"/>
      <c r="L183" s="113"/>
      <c r="Q183" s="26"/>
      <c r="R183" s="26"/>
      <c r="S183" s="26"/>
      <c r="T183" s="26"/>
      <c r="U183" s="26"/>
      <c r="V183" s="26"/>
      <c r="W183" s="26"/>
    </row>
    <row r="184" spans="5:23" s="27" customFormat="1" x14ac:dyDescent="0.25">
      <c r="F184" s="23"/>
      <c r="G184" s="23"/>
      <c r="H184" s="131"/>
      <c r="I184" s="113"/>
      <c r="J184" s="113"/>
      <c r="K184" s="113"/>
      <c r="L184" s="113"/>
      <c r="Q184" s="26"/>
      <c r="R184" s="26"/>
      <c r="S184" s="26"/>
      <c r="T184" s="26"/>
      <c r="U184" s="26"/>
      <c r="V184" s="26"/>
      <c r="W184" s="26"/>
    </row>
    <row r="185" spans="5:23" s="27" customFormat="1" x14ac:dyDescent="0.25">
      <c r="F185" s="23"/>
      <c r="G185" s="23"/>
      <c r="H185" s="131"/>
      <c r="I185" s="113"/>
      <c r="J185" s="113"/>
      <c r="K185" s="113"/>
      <c r="L185" s="113"/>
      <c r="Q185" s="26"/>
      <c r="R185" s="26"/>
      <c r="S185" s="26"/>
      <c r="T185" s="26"/>
      <c r="U185" s="26"/>
      <c r="V185" s="26"/>
      <c r="W185" s="26"/>
    </row>
    <row r="186" spans="5:23" s="27" customFormat="1" x14ac:dyDescent="0.25">
      <c r="F186" s="23"/>
      <c r="G186" s="23"/>
      <c r="H186" s="131"/>
      <c r="I186" s="113"/>
      <c r="J186" s="113"/>
      <c r="K186" s="113"/>
      <c r="L186" s="113"/>
      <c r="Q186" s="26"/>
      <c r="R186" s="26"/>
      <c r="S186" s="26"/>
      <c r="T186" s="26"/>
      <c r="U186" s="26"/>
      <c r="V186" s="26"/>
      <c r="W186" s="26"/>
    </row>
    <row r="187" spans="5:23" s="27" customFormat="1" x14ac:dyDescent="0.25">
      <c r="F187" s="23"/>
      <c r="G187" s="23"/>
      <c r="H187" s="131"/>
      <c r="I187" s="113"/>
      <c r="J187" s="113"/>
      <c r="K187" s="113"/>
      <c r="L187" s="113"/>
      <c r="Q187" s="26"/>
      <c r="R187" s="26"/>
      <c r="S187" s="26"/>
      <c r="T187" s="26"/>
      <c r="U187" s="26"/>
      <c r="V187" s="26"/>
      <c r="W187" s="26"/>
    </row>
    <row r="188" spans="5:23" s="27" customFormat="1" x14ac:dyDescent="0.25">
      <c r="F188" s="23"/>
      <c r="G188" s="23"/>
      <c r="H188" s="131"/>
      <c r="I188" s="113"/>
      <c r="J188" s="113"/>
      <c r="K188" s="113"/>
      <c r="L188" s="113"/>
      <c r="Q188" s="26"/>
      <c r="R188" s="26"/>
      <c r="S188" s="26"/>
      <c r="T188" s="26"/>
      <c r="U188" s="26"/>
      <c r="V188" s="26"/>
      <c r="W188" s="26"/>
    </row>
    <row r="189" spans="5:23" s="27" customFormat="1" x14ac:dyDescent="0.25">
      <c r="F189" s="23"/>
      <c r="G189" s="23"/>
      <c r="H189" s="131"/>
      <c r="I189" s="113"/>
      <c r="J189" s="113"/>
      <c r="K189" s="113"/>
      <c r="L189" s="113"/>
      <c r="Q189" s="26"/>
      <c r="R189" s="26"/>
      <c r="S189" s="26"/>
      <c r="T189" s="26"/>
      <c r="U189" s="26"/>
      <c r="V189" s="26"/>
      <c r="W189" s="26"/>
    </row>
    <row r="190" spans="5:23" s="27" customFormat="1" x14ac:dyDescent="0.25">
      <c r="F190" s="23"/>
      <c r="G190" s="23"/>
      <c r="H190" s="131"/>
      <c r="I190" s="113"/>
      <c r="J190" s="113"/>
      <c r="K190" s="113"/>
      <c r="L190" s="113"/>
      <c r="Q190" s="26"/>
      <c r="R190" s="26"/>
      <c r="S190" s="26"/>
      <c r="T190" s="26"/>
      <c r="U190" s="26"/>
      <c r="V190" s="26"/>
      <c r="W190" s="26"/>
    </row>
    <row r="191" spans="5:23" s="27" customFormat="1" x14ac:dyDescent="0.25">
      <c r="F191" s="23"/>
      <c r="G191" s="23"/>
      <c r="H191" s="131"/>
      <c r="I191" s="113"/>
      <c r="J191" s="113"/>
      <c r="K191" s="113"/>
      <c r="L191" s="113"/>
      <c r="Q191" s="26"/>
      <c r="R191" s="26"/>
      <c r="S191" s="26"/>
      <c r="T191" s="26"/>
      <c r="U191" s="26"/>
      <c r="V191" s="26"/>
      <c r="W191" s="26"/>
    </row>
    <row r="192" spans="5:23" s="27" customFormat="1" x14ac:dyDescent="0.25">
      <c r="F192" s="23"/>
      <c r="G192" s="23"/>
      <c r="H192" s="131"/>
      <c r="I192" s="113"/>
      <c r="J192" s="113"/>
      <c r="K192" s="113"/>
      <c r="L192" s="113"/>
      <c r="Q192" s="26"/>
      <c r="R192" s="26"/>
      <c r="S192" s="26"/>
      <c r="T192" s="26"/>
      <c r="U192" s="26"/>
      <c r="V192" s="26"/>
      <c r="W192" s="26"/>
    </row>
    <row r="193" spans="6:23" s="27" customFormat="1" x14ac:dyDescent="0.25">
      <c r="F193" s="23"/>
      <c r="G193" s="23"/>
      <c r="H193" s="131"/>
      <c r="I193" s="113"/>
      <c r="J193" s="113"/>
      <c r="K193" s="113"/>
      <c r="L193" s="113"/>
      <c r="Q193" s="26"/>
      <c r="R193" s="26"/>
      <c r="S193" s="26"/>
      <c r="T193" s="26"/>
      <c r="U193" s="26"/>
      <c r="V193" s="26"/>
      <c r="W193" s="26"/>
    </row>
    <row r="194" spans="6:23" s="27" customFormat="1" x14ac:dyDescent="0.25">
      <c r="F194" s="23"/>
      <c r="G194" s="23"/>
      <c r="H194" s="131"/>
      <c r="I194" s="113"/>
      <c r="J194" s="113"/>
      <c r="K194" s="113"/>
      <c r="L194" s="113"/>
      <c r="Q194" s="26"/>
      <c r="R194" s="26"/>
      <c r="S194" s="26"/>
      <c r="T194" s="26"/>
      <c r="U194" s="26"/>
      <c r="V194" s="26"/>
      <c r="W194" s="26"/>
    </row>
    <row r="195" spans="6:23" s="27" customFormat="1" x14ac:dyDescent="0.25">
      <c r="F195" s="23"/>
      <c r="G195" s="23"/>
      <c r="H195" s="131"/>
      <c r="I195" s="113"/>
      <c r="J195" s="113"/>
      <c r="K195" s="113"/>
      <c r="L195" s="113"/>
      <c r="Q195" s="26"/>
      <c r="R195" s="26"/>
      <c r="S195" s="26"/>
      <c r="T195" s="26"/>
      <c r="U195" s="26"/>
      <c r="V195" s="26"/>
      <c r="W195" s="26"/>
    </row>
    <row r="196" spans="6:23" s="27" customFormat="1" x14ac:dyDescent="0.25">
      <c r="F196" s="23"/>
      <c r="G196" s="23"/>
      <c r="H196" s="131"/>
      <c r="I196" s="113"/>
      <c r="J196" s="113"/>
      <c r="K196" s="113"/>
      <c r="L196" s="113"/>
      <c r="Q196" s="26"/>
      <c r="R196" s="26"/>
      <c r="S196" s="26"/>
      <c r="T196" s="26"/>
      <c r="U196" s="26"/>
      <c r="V196" s="26"/>
      <c r="W196" s="26"/>
    </row>
    <row r="197" spans="6:23" s="27" customFormat="1" x14ac:dyDescent="0.25">
      <c r="F197" s="23"/>
      <c r="G197" s="23"/>
      <c r="H197" s="131"/>
      <c r="I197" s="113"/>
      <c r="J197" s="113"/>
      <c r="K197" s="113"/>
      <c r="L197" s="113"/>
      <c r="Q197" s="26"/>
      <c r="R197" s="26"/>
      <c r="S197" s="26"/>
      <c r="T197" s="26"/>
      <c r="U197" s="26"/>
      <c r="V197" s="26"/>
      <c r="W197" s="26"/>
    </row>
    <row r="198" spans="6:23" s="27" customFormat="1" x14ac:dyDescent="0.25">
      <c r="F198" s="23"/>
      <c r="G198" s="23"/>
      <c r="H198" s="131"/>
      <c r="I198" s="113"/>
      <c r="J198" s="113"/>
      <c r="K198" s="113"/>
      <c r="L198" s="113"/>
      <c r="Q198" s="26"/>
      <c r="R198" s="26"/>
      <c r="S198" s="26"/>
      <c r="T198" s="26"/>
      <c r="U198" s="26"/>
      <c r="V198" s="26"/>
      <c r="W198" s="26"/>
    </row>
    <row r="199" spans="6:23" s="27" customFormat="1" x14ac:dyDescent="0.25">
      <c r="F199" s="23"/>
      <c r="G199" s="23"/>
      <c r="H199" s="131"/>
      <c r="I199" s="113"/>
      <c r="J199" s="113"/>
      <c r="K199" s="113"/>
      <c r="L199" s="113"/>
      <c r="Q199" s="26"/>
      <c r="R199" s="26"/>
      <c r="S199" s="26"/>
      <c r="T199" s="26"/>
      <c r="U199" s="26"/>
      <c r="V199" s="26"/>
      <c r="W199" s="26"/>
    </row>
    <row r="200" spans="6:23" s="27" customFormat="1" x14ac:dyDescent="0.25">
      <c r="F200" s="23"/>
      <c r="G200" s="23"/>
      <c r="H200" s="131"/>
      <c r="I200" s="113"/>
      <c r="J200" s="113"/>
      <c r="K200" s="113"/>
      <c r="L200" s="113"/>
      <c r="Q200" s="26"/>
      <c r="R200" s="26"/>
      <c r="S200" s="26"/>
      <c r="T200" s="26"/>
      <c r="U200" s="26"/>
      <c r="V200" s="26"/>
      <c r="W200" s="26"/>
    </row>
    <row r="201" spans="6:23" s="27" customFormat="1" x14ac:dyDescent="0.25">
      <c r="F201" s="23"/>
      <c r="G201" s="23"/>
      <c r="H201" s="131"/>
      <c r="I201" s="113"/>
      <c r="J201" s="113"/>
      <c r="K201" s="113"/>
      <c r="L201" s="113"/>
      <c r="Q201" s="26"/>
      <c r="R201" s="26"/>
      <c r="S201" s="26"/>
      <c r="T201" s="26"/>
      <c r="U201" s="26"/>
      <c r="V201" s="26"/>
      <c r="W201" s="26"/>
    </row>
    <row r="202" spans="6:23" s="27" customFormat="1" x14ac:dyDescent="0.25">
      <c r="F202" s="23"/>
      <c r="G202" s="23"/>
      <c r="H202" s="131"/>
      <c r="I202" s="113"/>
      <c r="J202" s="113"/>
      <c r="K202" s="113"/>
      <c r="L202" s="113"/>
      <c r="Q202" s="26"/>
      <c r="R202" s="26"/>
      <c r="S202" s="26"/>
      <c r="T202" s="26"/>
      <c r="U202" s="26"/>
      <c r="V202" s="26"/>
      <c r="W202" s="26"/>
    </row>
    <row r="203" spans="6:23" s="27" customFormat="1" x14ac:dyDescent="0.25">
      <c r="F203" s="23"/>
      <c r="G203" s="23"/>
      <c r="H203" s="131"/>
      <c r="I203" s="113"/>
      <c r="J203" s="113"/>
      <c r="K203" s="113"/>
      <c r="L203" s="113"/>
      <c r="Q203" s="26"/>
      <c r="R203" s="26"/>
      <c r="S203" s="26"/>
      <c r="T203" s="26"/>
      <c r="U203" s="26"/>
      <c r="V203" s="26"/>
      <c r="W203" s="26"/>
    </row>
    <row r="204" spans="6:23" s="27" customFormat="1" x14ac:dyDescent="0.25">
      <c r="F204" s="23"/>
      <c r="G204" s="23"/>
      <c r="H204" s="131"/>
      <c r="I204" s="113"/>
      <c r="J204" s="113"/>
      <c r="K204" s="113"/>
      <c r="L204" s="113"/>
      <c r="Q204" s="26"/>
      <c r="R204" s="26"/>
      <c r="S204" s="26"/>
      <c r="T204" s="26"/>
      <c r="U204" s="26"/>
      <c r="V204" s="26"/>
      <c r="W204" s="26"/>
    </row>
    <row r="205" spans="6:23" s="27" customFormat="1" x14ac:dyDescent="0.25">
      <c r="F205" s="23"/>
      <c r="G205" s="23"/>
      <c r="H205" s="131"/>
      <c r="I205" s="113"/>
      <c r="J205" s="113"/>
      <c r="K205" s="113"/>
      <c r="L205" s="113"/>
      <c r="Q205" s="26"/>
      <c r="R205" s="26"/>
      <c r="S205" s="26"/>
      <c r="T205" s="26"/>
      <c r="U205" s="26"/>
      <c r="V205" s="26"/>
      <c r="W205" s="26"/>
    </row>
    <row r="206" spans="6:23" s="27" customFormat="1" x14ac:dyDescent="0.25">
      <c r="F206" s="23"/>
      <c r="G206" s="23"/>
      <c r="H206" s="131"/>
      <c r="I206" s="113"/>
      <c r="J206" s="113"/>
      <c r="K206" s="113"/>
      <c r="L206" s="113"/>
      <c r="Q206" s="26"/>
      <c r="R206" s="26"/>
      <c r="S206" s="26"/>
      <c r="T206" s="26"/>
      <c r="U206" s="26"/>
      <c r="V206" s="26"/>
      <c r="W206" s="26"/>
    </row>
    <row r="207" spans="6:23" s="27" customFormat="1" x14ac:dyDescent="0.25">
      <c r="F207" s="23"/>
      <c r="G207" s="23"/>
      <c r="H207" s="131"/>
      <c r="I207" s="113"/>
      <c r="J207" s="113"/>
      <c r="K207" s="113"/>
      <c r="L207" s="113"/>
      <c r="Q207" s="26"/>
      <c r="R207" s="26"/>
      <c r="S207" s="26"/>
      <c r="T207" s="26"/>
      <c r="U207" s="26"/>
      <c r="V207" s="26"/>
      <c r="W207" s="26"/>
    </row>
    <row r="208" spans="6:23" s="27" customFormat="1" x14ac:dyDescent="0.25">
      <c r="F208" s="23"/>
      <c r="G208" s="23"/>
      <c r="H208" s="131"/>
      <c r="I208" s="113"/>
      <c r="J208" s="113"/>
      <c r="K208" s="113"/>
      <c r="L208" s="113"/>
      <c r="Q208" s="26"/>
      <c r="R208" s="26"/>
      <c r="S208" s="26"/>
      <c r="T208" s="26"/>
      <c r="U208" s="26"/>
      <c r="V208" s="26"/>
      <c r="W208" s="26"/>
    </row>
    <row r="209" spans="6:23" s="27" customFormat="1" x14ac:dyDescent="0.25">
      <c r="F209" s="23"/>
      <c r="G209" s="23"/>
      <c r="H209" s="131"/>
      <c r="I209" s="113"/>
      <c r="J209" s="113"/>
      <c r="K209" s="113"/>
      <c r="L209" s="113"/>
      <c r="Q209" s="26"/>
      <c r="R209" s="26"/>
      <c r="S209" s="26"/>
      <c r="T209" s="26"/>
      <c r="U209" s="26"/>
      <c r="V209" s="26"/>
      <c r="W209" s="26"/>
    </row>
    <row r="210" spans="6:23" s="27" customFormat="1" x14ac:dyDescent="0.25">
      <c r="F210" s="23"/>
      <c r="G210" s="23"/>
      <c r="H210" s="131"/>
      <c r="I210" s="113"/>
      <c r="J210" s="113"/>
      <c r="K210" s="113"/>
      <c r="L210" s="113"/>
      <c r="Q210" s="26"/>
      <c r="R210" s="26"/>
      <c r="S210" s="26"/>
      <c r="T210" s="26"/>
      <c r="U210" s="26"/>
      <c r="V210" s="26"/>
      <c r="W210" s="26"/>
    </row>
    <row r="211" spans="6:23" s="27" customFormat="1" x14ac:dyDescent="0.25">
      <c r="F211" s="23"/>
      <c r="G211" s="23"/>
      <c r="H211" s="131"/>
      <c r="I211" s="113"/>
      <c r="J211" s="113"/>
      <c r="K211" s="113"/>
      <c r="L211" s="113"/>
      <c r="Q211" s="26"/>
      <c r="R211" s="26"/>
      <c r="S211" s="26"/>
      <c r="T211" s="26"/>
      <c r="U211" s="26"/>
      <c r="V211" s="26"/>
      <c r="W211" s="26"/>
    </row>
    <row r="212" spans="6:23" s="27" customFormat="1" x14ac:dyDescent="0.25">
      <c r="F212" s="23"/>
      <c r="G212" s="23"/>
      <c r="H212" s="131"/>
      <c r="I212" s="113"/>
      <c r="J212" s="113"/>
      <c r="K212" s="113"/>
      <c r="L212" s="113"/>
      <c r="Q212" s="26"/>
      <c r="R212" s="26"/>
      <c r="S212" s="26"/>
      <c r="T212" s="26"/>
      <c r="U212" s="26"/>
      <c r="V212" s="26"/>
      <c r="W212" s="26"/>
    </row>
    <row r="213" spans="6:23" s="27" customFormat="1" x14ac:dyDescent="0.25">
      <c r="F213" s="23"/>
      <c r="G213" s="23"/>
      <c r="H213" s="131"/>
      <c r="I213" s="113"/>
      <c r="J213" s="113"/>
      <c r="K213" s="113"/>
      <c r="L213" s="113"/>
      <c r="Q213" s="26"/>
      <c r="R213" s="26"/>
      <c r="S213" s="26"/>
      <c r="T213" s="26"/>
      <c r="U213" s="26"/>
      <c r="V213" s="26"/>
      <c r="W213" s="26"/>
    </row>
    <row r="214" spans="6:23" s="27" customFormat="1" x14ac:dyDescent="0.25">
      <c r="F214" s="23"/>
      <c r="G214" s="23"/>
      <c r="H214" s="131"/>
      <c r="I214" s="113"/>
      <c r="J214" s="113"/>
      <c r="K214" s="113"/>
      <c r="L214" s="113"/>
      <c r="Q214" s="26"/>
      <c r="R214" s="26"/>
      <c r="S214" s="26"/>
      <c r="T214" s="26"/>
      <c r="U214" s="26"/>
      <c r="V214" s="26"/>
      <c r="W214" s="26"/>
    </row>
    <row r="215" spans="6:23" s="27" customFormat="1" x14ac:dyDescent="0.25">
      <c r="F215" s="23"/>
      <c r="G215" s="23"/>
      <c r="H215" s="131"/>
      <c r="I215" s="113"/>
      <c r="J215" s="113"/>
      <c r="K215" s="113"/>
      <c r="L215" s="113"/>
      <c r="Q215" s="26"/>
      <c r="R215" s="26"/>
      <c r="S215" s="26"/>
      <c r="T215" s="26"/>
      <c r="U215" s="26"/>
      <c r="V215" s="26"/>
      <c r="W215" s="26"/>
    </row>
    <row r="216" spans="6:23" s="27" customFormat="1" x14ac:dyDescent="0.25">
      <c r="F216" s="23"/>
      <c r="G216" s="23"/>
      <c r="H216" s="131"/>
      <c r="I216" s="113"/>
      <c r="J216" s="113"/>
      <c r="K216" s="113"/>
      <c r="L216" s="113"/>
      <c r="Q216" s="26"/>
      <c r="R216" s="26"/>
      <c r="S216" s="26"/>
      <c r="T216" s="26"/>
      <c r="U216" s="26"/>
      <c r="V216" s="26"/>
      <c r="W216" s="26"/>
    </row>
    <row r="217" spans="6:23" s="27" customFormat="1" x14ac:dyDescent="0.25">
      <c r="F217" s="23"/>
      <c r="G217" s="23"/>
      <c r="H217" s="131"/>
      <c r="I217" s="113"/>
      <c r="J217" s="113"/>
      <c r="K217" s="113"/>
      <c r="L217" s="113"/>
      <c r="Q217" s="26"/>
      <c r="R217" s="26"/>
      <c r="S217" s="26"/>
      <c r="T217" s="26"/>
      <c r="U217" s="26"/>
      <c r="V217" s="26"/>
      <c r="W217" s="26"/>
    </row>
    <row r="218" spans="6:23" s="27" customFormat="1" x14ac:dyDescent="0.25">
      <c r="F218" s="23"/>
      <c r="G218" s="23"/>
      <c r="H218" s="131"/>
      <c r="I218" s="113"/>
      <c r="J218" s="113"/>
      <c r="K218" s="113"/>
      <c r="L218" s="113"/>
      <c r="Q218" s="26"/>
      <c r="R218" s="26"/>
      <c r="S218" s="26"/>
      <c r="T218" s="26"/>
      <c r="U218" s="26"/>
      <c r="V218" s="26"/>
      <c r="W218" s="26"/>
    </row>
    <row r="219" spans="6:23" s="27" customFormat="1" x14ac:dyDescent="0.25">
      <c r="F219" s="23"/>
      <c r="G219" s="23"/>
      <c r="H219" s="131"/>
      <c r="I219" s="113"/>
      <c r="J219" s="113"/>
      <c r="K219" s="113"/>
      <c r="L219" s="113"/>
      <c r="Q219" s="26"/>
      <c r="R219" s="26"/>
      <c r="S219" s="26"/>
      <c r="T219" s="26"/>
      <c r="U219" s="26"/>
      <c r="V219" s="26"/>
      <c r="W219" s="26"/>
    </row>
    <row r="220" spans="6:23" s="27" customFormat="1" x14ac:dyDescent="0.25">
      <c r="F220" s="23"/>
      <c r="G220" s="23"/>
      <c r="H220" s="131"/>
      <c r="I220" s="113"/>
      <c r="J220" s="113"/>
      <c r="K220" s="113"/>
      <c r="L220" s="113"/>
      <c r="Q220" s="26"/>
      <c r="R220" s="26"/>
      <c r="S220" s="26"/>
      <c r="T220" s="26"/>
      <c r="U220" s="26"/>
      <c r="V220" s="26"/>
      <c r="W220" s="26"/>
    </row>
    <row r="221" spans="6:23" s="27" customFormat="1" x14ac:dyDescent="0.25">
      <c r="F221" s="23"/>
      <c r="G221" s="23"/>
      <c r="H221" s="131"/>
      <c r="I221" s="113"/>
      <c r="J221" s="113"/>
      <c r="K221" s="113"/>
      <c r="L221" s="113"/>
      <c r="Q221" s="26"/>
      <c r="R221" s="26"/>
      <c r="S221" s="26"/>
      <c r="T221" s="26"/>
      <c r="U221" s="26"/>
      <c r="V221" s="26"/>
      <c r="W221" s="26"/>
    </row>
    <row r="222" spans="6:23" s="27" customFormat="1" x14ac:dyDescent="0.25">
      <c r="F222" s="23"/>
      <c r="G222" s="23"/>
      <c r="H222" s="131"/>
      <c r="I222" s="113"/>
      <c r="J222" s="113"/>
      <c r="K222" s="113"/>
      <c r="L222" s="113"/>
      <c r="Q222" s="26"/>
      <c r="R222" s="26"/>
      <c r="S222" s="26"/>
      <c r="T222" s="26"/>
      <c r="U222" s="26"/>
      <c r="V222" s="26"/>
      <c r="W222" s="26"/>
    </row>
    <row r="223" spans="6:23" s="27" customFormat="1" x14ac:dyDescent="0.25">
      <c r="F223" s="23"/>
      <c r="G223" s="23"/>
      <c r="H223" s="131"/>
      <c r="I223" s="113"/>
      <c r="J223" s="113"/>
      <c r="K223" s="113"/>
      <c r="L223" s="113"/>
      <c r="Q223" s="26"/>
      <c r="R223" s="26"/>
      <c r="S223" s="26"/>
      <c r="T223" s="26"/>
      <c r="U223" s="26"/>
      <c r="V223" s="26"/>
      <c r="W223" s="26"/>
    </row>
    <row r="224" spans="6:23" s="27" customFormat="1" x14ac:dyDescent="0.25">
      <c r="F224" s="23"/>
      <c r="G224" s="23"/>
      <c r="H224" s="131"/>
      <c r="I224" s="113"/>
      <c r="J224" s="113"/>
      <c r="K224" s="113"/>
      <c r="L224" s="113"/>
      <c r="Q224" s="26"/>
      <c r="R224" s="26"/>
      <c r="S224" s="26"/>
      <c r="T224" s="26"/>
      <c r="U224" s="26"/>
      <c r="V224" s="26"/>
      <c r="W224" s="26"/>
    </row>
    <row r="225" spans="6:23" s="27" customFormat="1" x14ac:dyDescent="0.25">
      <c r="F225" s="23"/>
      <c r="G225" s="23"/>
      <c r="H225" s="131"/>
      <c r="I225" s="113"/>
      <c r="J225" s="113"/>
      <c r="K225" s="113"/>
      <c r="L225" s="113"/>
      <c r="Q225" s="26"/>
      <c r="R225" s="26"/>
      <c r="S225" s="26"/>
      <c r="T225" s="26"/>
      <c r="U225" s="26"/>
      <c r="V225" s="26"/>
      <c r="W225" s="26"/>
    </row>
    <row r="226" spans="6:23" s="27" customFormat="1" x14ac:dyDescent="0.25">
      <c r="F226" s="23"/>
      <c r="G226" s="23"/>
      <c r="H226" s="131"/>
      <c r="I226" s="113"/>
      <c r="J226" s="113"/>
      <c r="K226" s="113"/>
      <c r="L226" s="113"/>
      <c r="Q226" s="26"/>
      <c r="R226" s="26"/>
      <c r="S226" s="26"/>
      <c r="T226" s="26"/>
      <c r="U226" s="26"/>
      <c r="V226" s="26"/>
      <c r="W226" s="26"/>
    </row>
    <row r="227" spans="6:23" s="27" customFormat="1" x14ac:dyDescent="0.25">
      <c r="F227" s="23"/>
      <c r="G227" s="23"/>
      <c r="H227" s="131"/>
      <c r="I227" s="113"/>
      <c r="J227" s="113"/>
      <c r="K227" s="113"/>
      <c r="L227" s="113"/>
      <c r="Q227" s="26"/>
      <c r="R227" s="26"/>
      <c r="S227" s="26"/>
      <c r="T227" s="26"/>
      <c r="U227" s="26"/>
      <c r="V227" s="26"/>
      <c r="W227" s="26"/>
    </row>
    <row r="228" spans="6:23" s="27" customFormat="1" x14ac:dyDescent="0.25">
      <c r="F228" s="23"/>
      <c r="G228" s="23"/>
      <c r="H228" s="131"/>
      <c r="I228" s="113"/>
      <c r="J228" s="113"/>
      <c r="K228" s="113"/>
      <c r="L228" s="113"/>
      <c r="Q228" s="26"/>
      <c r="R228" s="26"/>
      <c r="S228" s="26"/>
      <c r="T228" s="26"/>
      <c r="U228" s="26"/>
      <c r="V228" s="26"/>
      <c r="W228" s="26"/>
    </row>
    <row r="229" spans="6:23" s="27" customFormat="1" x14ac:dyDescent="0.25">
      <c r="F229" s="23"/>
      <c r="G229" s="23"/>
      <c r="H229" s="131"/>
      <c r="I229" s="113"/>
      <c r="J229" s="113"/>
      <c r="K229" s="113"/>
      <c r="L229" s="113"/>
      <c r="Q229" s="26"/>
      <c r="R229" s="26"/>
      <c r="S229" s="26"/>
      <c r="T229" s="26"/>
      <c r="U229" s="26"/>
      <c r="V229" s="26"/>
      <c r="W229" s="26"/>
    </row>
    <row r="230" spans="6:23" s="27" customFormat="1" x14ac:dyDescent="0.25">
      <c r="F230" s="23"/>
      <c r="G230" s="23"/>
      <c r="H230" s="131"/>
      <c r="I230" s="113"/>
      <c r="J230" s="113"/>
      <c r="K230" s="113"/>
      <c r="L230" s="113"/>
      <c r="Q230" s="26"/>
      <c r="R230" s="26"/>
      <c r="S230" s="26"/>
      <c r="T230" s="26"/>
      <c r="U230" s="26"/>
      <c r="V230" s="26"/>
      <c r="W230" s="26"/>
    </row>
    <row r="231" spans="6:23" s="27" customFormat="1" x14ac:dyDescent="0.25">
      <c r="F231" s="23"/>
      <c r="G231" s="23"/>
      <c r="H231" s="131"/>
      <c r="I231" s="113"/>
      <c r="J231" s="113"/>
      <c r="K231" s="113"/>
      <c r="L231" s="113"/>
      <c r="Q231" s="26"/>
      <c r="R231" s="26"/>
      <c r="S231" s="26"/>
      <c r="T231" s="26"/>
      <c r="U231" s="26"/>
      <c r="V231" s="26"/>
      <c r="W231" s="26"/>
    </row>
    <row r="232" spans="6:23" s="27" customFormat="1" x14ac:dyDescent="0.25">
      <c r="F232" s="23"/>
      <c r="G232" s="23"/>
      <c r="H232" s="131"/>
      <c r="I232" s="113"/>
      <c r="J232" s="113"/>
      <c r="K232" s="113"/>
      <c r="L232" s="113"/>
      <c r="Q232" s="26"/>
      <c r="R232" s="26"/>
      <c r="S232" s="26"/>
      <c r="T232" s="26"/>
      <c r="U232" s="26"/>
      <c r="V232" s="26"/>
      <c r="W232" s="26"/>
    </row>
    <row r="233" spans="6:23" s="27" customFormat="1" x14ac:dyDescent="0.25">
      <c r="F233" s="23"/>
      <c r="G233" s="23"/>
      <c r="H233" s="131"/>
      <c r="I233" s="113"/>
      <c r="J233" s="113"/>
      <c r="K233" s="113"/>
      <c r="L233" s="113"/>
      <c r="Q233" s="26"/>
      <c r="R233" s="26"/>
      <c r="S233" s="26"/>
      <c r="T233" s="26"/>
      <c r="U233" s="26"/>
      <c r="V233" s="26"/>
      <c r="W233" s="26"/>
    </row>
    <row r="234" spans="6:23" s="27" customFormat="1" x14ac:dyDescent="0.25">
      <c r="F234" s="23"/>
      <c r="G234" s="23"/>
      <c r="H234" s="131"/>
      <c r="I234" s="113"/>
      <c r="J234" s="113"/>
      <c r="K234" s="113"/>
      <c r="L234" s="113"/>
      <c r="Q234" s="26"/>
      <c r="R234" s="26"/>
      <c r="S234" s="26"/>
      <c r="T234" s="26"/>
      <c r="U234" s="26"/>
      <c r="V234" s="26"/>
      <c r="W234" s="26"/>
    </row>
    <row r="235" spans="6:23" s="27" customFormat="1" x14ac:dyDescent="0.25">
      <c r="F235" s="23"/>
      <c r="G235" s="23"/>
      <c r="H235" s="131"/>
      <c r="I235" s="113"/>
      <c r="J235" s="113"/>
      <c r="K235" s="113"/>
      <c r="L235" s="113"/>
      <c r="Q235" s="26"/>
      <c r="R235" s="26"/>
      <c r="S235" s="26"/>
      <c r="T235" s="26"/>
      <c r="U235" s="26"/>
      <c r="V235" s="26"/>
      <c r="W235" s="26"/>
    </row>
    <row r="236" spans="6:23" s="27" customFormat="1" x14ac:dyDescent="0.25">
      <c r="F236" s="23"/>
      <c r="G236" s="23"/>
      <c r="H236" s="131"/>
      <c r="I236" s="113"/>
      <c r="J236" s="113"/>
      <c r="K236" s="113"/>
      <c r="L236" s="113"/>
      <c r="Q236" s="26"/>
      <c r="R236" s="26"/>
      <c r="S236" s="26"/>
      <c r="T236" s="26"/>
      <c r="U236" s="26"/>
      <c r="V236" s="26"/>
      <c r="W236" s="26"/>
    </row>
    <row r="237" spans="6:23" s="27" customFormat="1" x14ac:dyDescent="0.25">
      <c r="F237" s="23"/>
      <c r="G237" s="23"/>
      <c r="H237" s="131"/>
      <c r="I237" s="113"/>
      <c r="J237" s="113"/>
      <c r="K237" s="113"/>
      <c r="L237" s="113"/>
      <c r="Q237" s="26"/>
      <c r="R237" s="26"/>
      <c r="S237" s="26"/>
      <c r="T237" s="26"/>
      <c r="U237" s="26"/>
      <c r="V237" s="26"/>
      <c r="W237" s="26"/>
    </row>
    <row r="238" spans="6:23" s="27" customFormat="1" x14ac:dyDescent="0.25">
      <c r="F238" s="23"/>
      <c r="G238" s="23"/>
      <c r="H238" s="131"/>
      <c r="I238" s="113"/>
      <c r="J238" s="113"/>
      <c r="K238" s="113"/>
      <c r="L238" s="113"/>
      <c r="Q238" s="26"/>
      <c r="R238" s="26"/>
      <c r="S238" s="26"/>
      <c r="T238" s="26"/>
      <c r="U238" s="26"/>
      <c r="V238" s="26"/>
      <c r="W238" s="26"/>
    </row>
    <row r="239" spans="6:23" s="27" customFormat="1" x14ac:dyDescent="0.25">
      <c r="F239" s="23"/>
      <c r="G239" s="23"/>
      <c r="H239" s="131"/>
      <c r="I239" s="113"/>
      <c r="J239" s="113"/>
      <c r="K239" s="113"/>
      <c r="L239" s="113"/>
      <c r="Q239" s="26"/>
      <c r="R239" s="26"/>
      <c r="S239" s="26"/>
      <c r="T239" s="26"/>
      <c r="U239" s="26"/>
      <c r="V239" s="26"/>
      <c r="W239" s="26"/>
    </row>
    <row r="240" spans="6:23" s="27" customFormat="1" x14ac:dyDescent="0.25">
      <c r="F240" s="23"/>
      <c r="G240" s="23"/>
      <c r="H240" s="131"/>
      <c r="I240" s="113"/>
      <c r="J240" s="113"/>
      <c r="K240" s="113"/>
      <c r="L240" s="113"/>
      <c r="Q240" s="26"/>
      <c r="R240" s="26"/>
      <c r="S240" s="26"/>
      <c r="T240" s="26"/>
      <c r="U240" s="26"/>
      <c r="V240" s="26"/>
      <c r="W240" s="26"/>
    </row>
    <row r="241" spans="6:23" s="27" customFormat="1" x14ac:dyDescent="0.25">
      <c r="F241" s="23"/>
      <c r="G241" s="23"/>
      <c r="H241" s="131"/>
      <c r="I241" s="113"/>
      <c r="J241" s="113"/>
      <c r="K241" s="113"/>
      <c r="L241" s="113"/>
      <c r="Q241" s="26"/>
      <c r="R241" s="26"/>
      <c r="S241" s="26"/>
      <c r="T241" s="26"/>
      <c r="U241" s="26"/>
      <c r="V241" s="26"/>
      <c r="W241" s="26"/>
    </row>
    <row r="242" spans="6:23" s="27" customFormat="1" x14ac:dyDescent="0.25">
      <c r="F242" s="23"/>
      <c r="G242" s="23"/>
      <c r="H242" s="131"/>
      <c r="I242" s="113"/>
      <c r="J242" s="113"/>
      <c r="K242" s="113"/>
      <c r="L242" s="113"/>
      <c r="Q242" s="26"/>
      <c r="R242" s="26"/>
      <c r="S242" s="26"/>
      <c r="T242" s="26"/>
      <c r="U242" s="26"/>
      <c r="V242" s="26"/>
      <c r="W242" s="26"/>
    </row>
    <row r="243" spans="6:23" s="27" customFormat="1" x14ac:dyDescent="0.25">
      <c r="F243" s="23"/>
      <c r="G243" s="23"/>
      <c r="H243" s="131"/>
      <c r="I243" s="113"/>
      <c r="J243" s="113"/>
      <c r="K243" s="113"/>
      <c r="L243" s="113"/>
      <c r="Q243" s="26"/>
      <c r="R243" s="26"/>
      <c r="S243" s="26"/>
      <c r="T243" s="26"/>
      <c r="U243" s="26"/>
      <c r="V243" s="26"/>
      <c r="W243" s="26"/>
    </row>
    <row r="244" spans="6:23" s="27" customFormat="1" x14ac:dyDescent="0.25">
      <c r="F244" s="23"/>
      <c r="G244" s="23"/>
      <c r="H244" s="131"/>
      <c r="I244" s="113"/>
      <c r="J244" s="113"/>
      <c r="K244" s="113"/>
      <c r="L244" s="113"/>
      <c r="Q244" s="26"/>
      <c r="R244" s="26"/>
      <c r="S244" s="26"/>
      <c r="T244" s="26"/>
      <c r="U244" s="26"/>
      <c r="V244" s="26"/>
      <c r="W244" s="26"/>
    </row>
    <row r="245" spans="6:23" s="27" customFormat="1" x14ac:dyDescent="0.25">
      <c r="F245" s="23"/>
      <c r="G245" s="23"/>
      <c r="H245" s="131"/>
      <c r="I245" s="113"/>
      <c r="J245" s="113"/>
      <c r="K245" s="113"/>
      <c r="L245" s="113"/>
      <c r="Q245" s="26"/>
      <c r="R245" s="26"/>
      <c r="S245" s="26"/>
      <c r="T245" s="26"/>
      <c r="U245" s="26"/>
      <c r="V245" s="26"/>
      <c r="W245" s="26"/>
    </row>
    <row r="246" spans="6:23" s="27" customFormat="1" x14ac:dyDescent="0.25">
      <c r="F246" s="23"/>
      <c r="G246" s="23"/>
      <c r="H246" s="131"/>
      <c r="I246" s="113"/>
      <c r="J246" s="113"/>
      <c r="K246" s="113"/>
      <c r="L246" s="113"/>
      <c r="Q246" s="26"/>
      <c r="R246" s="26"/>
      <c r="S246" s="26"/>
      <c r="T246" s="26"/>
      <c r="U246" s="26"/>
      <c r="V246" s="26"/>
      <c r="W246" s="26"/>
    </row>
    <row r="247" spans="6:23" s="27" customFormat="1" x14ac:dyDescent="0.25">
      <c r="F247" s="23"/>
      <c r="G247" s="23"/>
      <c r="H247" s="131"/>
      <c r="I247" s="113"/>
      <c r="J247" s="113"/>
      <c r="K247" s="113"/>
      <c r="L247" s="113"/>
      <c r="Q247" s="26"/>
      <c r="R247" s="26"/>
      <c r="S247" s="26"/>
      <c r="T247" s="26"/>
      <c r="U247" s="26"/>
      <c r="V247" s="26"/>
      <c r="W247" s="26"/>
    </row>
    <row r="248" spans="6:23" s="27" customFormat="1" x14ac:dyDescent="0.25">
      <c r="F248" s="23"/>
      <c r="G248" s="23"/>
      <c r="H248" s="131"/>
      <c r="I248" s="113"/>
      <c r="J248" s="113"/>
      <c r="K248" s="113"/>
      <c r="L248" s="113"/>
      <c r="Q248" s="26"/>
      <c r="R248" s="26"/>
      <c r="S248" s="26"/>
      <c r="T248" s="26"/>
      <c r="U248" s="26"/>
      <c r="V248" s="26"/>
      <c r="W248" s="26"/>
    </row>
    <row r="249" spans="6:23" s="27" customFormat="1" x14ac:dyDescent="0.25">
      <c r="F249" s="23"/>
      <c r="G249" s="23"/>
      <c r="H249" s="131"/>
      <c r="I249" s="113"/>
      <c r="J249" s="113"/>
      <c r="K249" s="113"/>
      <c r="L249" s="113"/>
      <c r="Q249" s="26"/>
      <c r="R249" s="26"/>
      <c r="S249" s="26"/>
      <c r="T249" s="26"/>
      <c r="U249" s="26"/>
      <c r="V249" s="26"/>
      <c r="W249" s="26"/>
    </row>
    <row r="250" spans="6:23" s="27" customFormat="1" x14ac:dyDescent="0.25">
      <c r="F250" s="23"/>
      <c r="G250" s="23"/>
      <c r="H250" s="131"/>
      <c r="I250" s="113"/>
      <c r="J250" s="113"/>
      <c r="K250" s="113"/>
      <c r="L250" s="113"/>
      <c r="Q250" s="26"/>
      <c r="R250" s="26"/>
      <c r="S250" s="26"/>
      <c r="T250" s="26"/>
      <c r="U250" s="26"/>
      <c r="V250" s="26"/>
      <c r="W250" s="26"/>
    </row>
    <row r="251" spans="6:23" s="27" customFormat="1" x14ac:dyDescent="0.25">
      <c r="F251" s="23"/>
      <c r="G251" s="23"/>
      <c r="H251" s="131"/>
      <c r="I251" s="113"/>
      <c r="J251" s="113"/>
      <c r="K251" s="113"/>
      <c r="L251" s="113"/>
      <c r="Q251" s="26"/>
      <c r="R251" s="26"/>
      <c r="S251" s="26"/>
      <c r="T251" s="26"/>
      <c r="U251" s="26"/>
      <c r="V251" s="26"/>
      <c r="W251" s="26"/>
    </row>
    <row r="252" spans="6:23" s="27" customFormat="1" x14ac:dyDescent="0.25">
      <c r="F252" s="23"/>
      <c r="G252" s="23"/>
      <c r="H252" s="131"/>
      <c r="I252" s="113"/>
      <c r="J252" s="113"/>
      <c r="K252" s="113"/>
      <c r="L252" s="113"/>
      <c r="Q252" s="26"/>
      <c r="R252" s="26"/>
      <c r="S252" s="26"/>
      <c r="T252" s="26"/>
      <c r="U252" s="26"/>
      <c r="V252" s="26"/>
      <c r="W252" s="26"/>
    </row>
    <row r="253" spans="6:23" s="27" customFormat="1" x14ac:dyDescent="0.25">
      <c r="F253" s="23"/>
      <c r="G253" s="23"/>
      <c r="H253" s="131"/>
      <c r="I253" s="113"/>
      <c r="J253" s="113"/>
      <c r="K253" s="113"/>
      <c r="L253" s="113"/>
      <c r="Q253" s="26"/>
      <c r="R253" s="26"/>
      <c r="S253" s="26"/>
      <c r="T253" s="26"/>
      <c r="U253" s="26"/>
      <c r="V253" s="26"/>
      <c r="W253" s="26"/>
    </row>
    <row r="254" spans="6:23" s="27" customFormat="1" x14ac:dyDescent="0.25">
      <c r="F254" s="23"/>
      <c r="G254" s="23"/>
      <c r="H254" s="131"/>
      <c r="I254" s="113"/>
      <c r="J254" s="113"/>
      <c r="K254" s="113"/>
      <c r="L254" s="113"/>
      <c r="Q254" s="26"/>
      <c r="R254" s="26"/>
      <c r="S254" s="26"/>
      <c r="T254" s="26"/>
      <c r="U254" s="26"/>
      <c r="V254" s="26"/>
      <c r="W254" s="26"/>
    </row>
    <row r="255" spans="6:23" s="27" customFormat="1" x14ac:dyDescent="0.25">
      <c r="F255" s="23"/>
      <c r="G255" s="23"/>
      <c r="H255" s="131"/>
      <c r="I255" s="113"/>
      <c r="J255" s="113"/>
      <c r="K255" s="113"/>
      <c r="L255" s="113"/>
      <c r="Q255" s="26"/>
      <c r="R255" s="26"/>
      <c r="S255" s="26"/>
      <c r="T255" s="26"/>
      <c r="U255" s="26"/>
      <c r="V255" s="26"/>
      <c r="W255" s="26"/>
    </row>
    <row r="256" spans="6:23" s="27" customFormat="1" x14ac:dyDescent="0.25">
      <c r="F256" s="23"/>
      <c r="G256" s="23"/>
      <c r="H256" s="131"/>
      <c r="I256" s="113"/>
      <c r="J256" s="113"/>
      <c r="K256" s="113"/>
      <c r="L256" s="113"/>
      <c r="Q256" s="26"/>
      <c r="R256" s="26"/>
      <c r="S256" s="26"/>
      <c r="T256" s="26"/>
      <c r="U256" s="26"/>
      <c r="V256" s="26"/>
      <c r="W256" s="26"/>
    </row>
    <row r="257" spans="6:23" s="27" customFormat="1" x14ac:dyDescent="0.25">
      <c r="F257" s="23"/>
      <c r="G257" s="23"/>
      <c r="H257" s="131"/>
      <c r="I257" s="113"/>
      <c r="J257" s="113"/>
      <c r="K257" s="113"/>
      <c r="L257" s="113"/>
      <c r="Q257" s="26"/>
      <c r="R257" s="26"/>
      <c r="S257" s="26"/>
      <c r="T257" s="26"/>
      <c r="U257" s="26"/>
      <c r="V257" s="26"/>
      <c r="W257" s="26"/>
    </row>
    <row r="258" spans="6:23" s="27" customFormat="1" x14ac:dyDescent="0.25">
      <c r="F258" s="23"/>
      <c r="G258" s="23"/>
      <c r="H258" s="131"/>
      <c r="I258" s="113"/>
      <c r="J258" s="113"/>
      <c r="K258" s="113"/>
      <c r="L258" s="113"/>
      <c r="Q258" s="26"/>
      <c r="R258" s="26"/>
      <c r="S258" s="26"/>
      <c r="T258" s="26"/>
      <c r="U258" s="26"/>
      <c r="V258" s="26"/>
      <c r="W258" s="26"/>
    </row>
    <row r="259" spans="6:23" s="27" customFormat="1" x14ac:dyDescent="0.25">
      <c r="F259" s="23"/>
      <c r="G259" s="23"/>
      <c r="H259" s="131"/>
      <c r="I259" s="113"/>
      <c r="J259" s="113"/>
      <c r="K259" s="113"/>
      <c r="L259" s="113"/>
      <c r="Q259" s="26"/>
      <c r="R259" s="26"/>
      <c r="S259" s="26"/>
      <c r="T259" s="26"/>
      <c r="U259" s="26"/>
      <c r="V259" s="26"/>
      <c r="W259" s="26"/>
    </row>
    <row r="260" spans="6:23" s="27" customFormat="1" x14ac:dyDescent="0.25">
      <c r="F260" s="23"/>
      <c r="G260" s="23"/>
      <c r="H260" s="131"/>
      <c r="I260" s="113"/>
      <c r="J260" s="113"/>
      <c r="K260" s="113"/>
      <c r="L260" s="113"/>
      <c r="Q260" s="26"/>
      <c r="R260" s="26"/>
      <c r="S260" s="26"/>
      <c r="T260" s="26"/>
      <c r="U260" s="26"/>
      <c r="V260" s="26"/>
      <c r="W260" s="26"/>
    </row>
    <row r="261" spans="6:23" s="27" customFormat="1" x14ac:dyDescent="0.25">
      <c r="F261" s="23"/>
      <c r="G261" s="23"/>
      <c r="H261" s="131"/>
      <c r="I261" s="113"/>
      <c r="J261" s="113"/>
      <c r="K261" s="113"/>
      <c r="L261" s="113"/>
      <c r="Q261" s="26"/>
      <c r="R261" s="26"/>
      <c r="S261" s="26"/>
      <c r="T261" s="26"/>
      <c r="U261" s="26"/>
      <c r="V261" s="26"/>
      <c r="W261" s="26"/>
    </row>
    <row r="262" spans="6:23" s="27" customFormat="1" x14ac:dyDescent="0.25">
      <c r="F262" s="23"/>
      <c r="G262" s="23"/>
      <c r="H262" s="131"/>
      <c r="I262" s="113"/>
      <c r="J262" s="113"/>
      <c r="K262" s="113"/>
      <c r="L262" s="113"/>
      <c r="Q262" s="26"/>
      <c r="R262" s="26"/>
      <c r="S262" s="26"/>
      <c r="T262" s="26"/>
      <c r="U262" s="26"/>
      <c r="V262" s="26"/>
      <c r="W262" s="26"/>
    </row>
    <row r="263" spans="6:23" s="27" customFormat="1" x14ac:dyDescent="0.25">
      <c r="F263" s="23"/>
      <c r="G263" s="23"/>
      <c r="H263" s="131"/>
      <c r="I263" s="113"/>
      <c r="J263" s="113"/>
      <c r="K263" s="113"/>
      <c r="L263" s="113"/>
      <c r="Q263" s="26"/>
      <c r="R263" s="26"/>
      <c r="S263" s="26"/>
      <c r="T263" s="26"/>
      <c r="U263" s="26"/>
      <c r="V263" s="26"/>
      <c r="W263" s="26"/>
    </row>
    <row r="264" spans="6:23" s="27" customFormat="1" x14ac:dyDescent="0.25">
      <c r="F264" s="23"/>
      <c r="G264" s="23"/>
      <c r="H264" s="131"/>
      <c r="I264" s="113"/>
      <c r="J264" s="113"/>
      <c r="K264" s="113"/>
      <c r="L264" s="113"/>
      <c r="Q264" s="26"/>
      <c r="R264" s="26"/>
      <c r="S264" s="26"/>
      <c r="T264" s="26"/>
      <c r="U264" s="26"/>
      <c r="V264" s="26"/>
      <c r="W264" s="26"/>
    </row>
    <row r="265" spans="6:23" s="27" customFormat="1" x14ac:dyDescent="0.25">
      <c r="F265" s="23"/>
      <c r="G265" s="23"/>
      <c r="H265" s="131"/>
      <c r="I265" s="113"/>
      <c r="J265" s="113"/>
      <c r="K265" s="113"/>
      <c r="L265" s="113"/>
      <c r="Q265" s="26"/>
      <c r="R265" s="26"/>
      <c r="S265" s="26"/>
      <c r="T265" s="26"/>
      <c r="U265" s="26"/>
      <c r="V265" s="26"/>
      <c r="W265" s="26"/>
    </row>
    <row r="266" spans="6:23" s="27" customFormat="1" x14ac:dyDescent="0.25">
      <c r="F266" s="23"/>
      <c r="G266" s="23"/>
      <c r="H266" s="131"/>
      <c r="I266" s="113"/>
      <c r="J266" s="113"/>
      <c r="K266" s="113"/>
      <c r="L266" s="113"/>
      <c r="Q266" s="26"/>
      <c r="R266" s="26"/>
      <c r="S266" s="26"/>
      <c r="T266" s="26"/>
      <c r="U266" s="26"/>
      <c r="V266" s="26"/>
      <c r="W266" s="26"/>
    </row>
    <row r="267" spans="6:23" s="27" customFormat="1" x14ac:dyDescent="0.25">
      <c r="F267" s="23"/>
      <c r="G267" s="23"/>
      <c r="H267" s="131"/>
      <c r="I267" s="113"/>
      <c r="J267" s="113"/>
      <c r="K267" s="113"/>
      <c r="L267" s="113"/>
      <c r="Q267" s="26"/>
      <c r="R267" s="26"/>
      <c r="S267" s="26"/>
      <c r="T267" s="26"/>
      <c r="U267" s="26"/>
      <c r="V267" s="26"/>
      <c r="W267" s="26"/>
    </row>
    <row r="268" spans="6:23" s="27" customFormat="1" x14ac:dyDescent="0.25">
      <c r="F268" s="23"/>
      <c r="G268" s="23"/>
      <c r="H268" s="131"/>
      <c r="I268" s="113"/>
      <c r="J268" s="113"/>
      <c r="K268" s="113"/>
      <c r="L268" s="113"/>
      <c r="Q268" s="26"/>
      <c r="R268" s="26"/>
      <c r="S268" s="26"/>
      <c r="T268" s="26"/>
      <c r="U268" s="26"/>
      <c r="V268" s="26"/>
      <c r="W268" s="26"/>
    </row>
    <row r="269" spans="6:23" s="27" customFormat="1" x14ac:dyDescent="0.25">
      <c r="F269" s="23"/>
      <c r="G269" s="23"/>
      <c r="H269" s="131"/>
      <c r="I269" s="113"/>
      <c r="J269" s="113"/>
      <c r="K269" s="113"/>
      <c r="L269" s="113"/>
      <c r="Q269" s="26"/>
      <c r="R269" s="26"/>
      <c r="S269" s="26"/>
      <c r="T269" s="26"/>
      <c r="U269" s="26"/>
      <c r="V269" s="26"/>
      <c r="W269" s="26"/>
    </row>
    <row r="270" spans="6:23" s="27" customFormat="1" x14ac:dyDescent="0.25">
      <c r="F270" s="23"/>
      <c r="G270" s="23"/>
      <c r="H270" s="131"/>
      <c r="I270" s="113"/>
      <c r="J270" s="113"/>
      <c r="K270" s="113"/>
      <c r="L270" s="113"/>
      <c r="Q270" s="26"/>
      <c r="R270" s="26"/>
      <c r="S270" s="26"/>
      <c r="T270" s="26"/>
      <c r="U270" s="26"/>
      <c r="V270" s="26"/>
      <c r="W270" s="26"/>
    </row>
    <row r="271" spans="6:23" s="27" customFormat="1" x14ac:dyDescent="0.25">
      <c r="F271" s="23"/>
      <c r="G271" s="23"/>
      <c r="H271" s="131"/>
      <c r="I271" s="113"/>
      <c r="J271" s="113"/>
      <c r="K271" s="113"/>
      <c r="L271" s="113"/>
      <c r="Q271" s="26"/>
      <c r="R271" s="26"/>
      <c r="S271" s="26"/>
      <c r="T271" s="26"/>
      <c r="U271" s="26"/>
      <c r="V271" s="26"/>
      <c r="W271" s="26"/>
    </row>
    <row r="272" spans="6:23" s="27" customFormat="1" x14ac:dyDescent="0.25">
      <c r="F272" s="23"/>
      <c r="G272" s="23"/>
      <c r="H272" s="131"/>
      <c r="I272" s="113"/>
      <c r="J272" s="113"/>
      <c r="K272" s="113"/>
      <c r="L272" s="113"/>
      <c r="Q272" s="26"/>
      <c r="R272" s="26"/>
      <c r="S272" s="26"/>
      <c r="T272" s="26"/>
      <c r="U272" s="26"/>
      <c r="V272" s="26"/>
      <c r="W272" s="26"/>
    </row>
    <row r="273" spans="6:23" s="27" customFormat="1" x14ac:dyDescent="0.25">
      <c r="F273" s="23"/>
      <c r="G273" s="23"/>
      <c r="H273" s="131"/>
      <c r="I273" s="113"/>
      <c r="J273" s="113"/>
      <c r="K273" s="113"/>
      <c r="L273" s="113"/>
      <c r="Q273" s="26"/>
      <c r="R273" s="26"/>
      <c r="S273" s="26"/>
      <c r="T273" s="26"/>
      <c r="U273" s="26"/>
      <c r="V273" s="26"/>
      <c r="W273" s="26"/>
    </row>
    <row r="274" spans="6:23" s="27" customFormat="1" x14ac:dyDescent="0.25">
      <c r="F274" s="23"/>
      <c r="G274" s="23"/>
      <c r="H274" s="131"/>
      <c r="I274" s="113"/>
      <c r="J274" s="113"/>
      <c r="K274" s="113"/>
      <c r="L274" s="113"/>
      <c r="Q274" s="26"/>
      <c r="R274" s="26"/>
      <c r="S274" s="26"/>
      <c r="T274" s="26"/>
      <c r="U274" s="26"/>
      <c r="V274" s="26"/>
      <c r="W274" s="26"/>
    </row>
    <row r="275" spans="6:23" s="27" customFormat="1" x14ac:dyDescent="0.25">
      <c r="F275" s="23"/>
      <c r="G275" s="23"/>
      <c r="H275" s="131"/>
      <c r="I275" s="113"/>
      <c r="J275" s="113"/>
      <c r="K275" s="113"/>
      <c r="L275" s="113"/>
      <c r="Q275" s="26"/>
      <c r="R275" s="26"/>
      <c r="S275" s="26"/>
      <c r="T275" s="26"/>
      <c r="U275" s="26"/>
      <c r="V275" s="26"/>
      <c r="W275" s="26"/>
    </row>
    <row r="276" spans="6:23" s="27" customFormat="1" x14ac:dyDescent="0.25">
      <c r="F276" s="23"/>
      <c r="G276" s="23"/>
      <c r="H276" s="131"/>
      <c r="I276" s="113"/>
      <c r="J276" s="113"/>
      <c r="K276" s="113"/>
      <c r="L276" s="113"/>
      <c r="Q276" s="26"/>
      <c r="R276" s="26"/>
      <c r="S276" s="26"/>
      <c r="T276" s="26"/>
      <c r="U276" s="26"/>
      <c r="V276" s="26"/>
      <c r="W276" s="26"/>
    </row>
    <row r="277" spans="6:23" s="27" customFormat="1" x14ac:dyDescent="0.25">
      <c r="F277" s="23"/>
      <c r="G277" s="23"/>
      <c r="H277" s="131"/>
      <c r="I277" s="113"/>
      <c r="J277" s="113"/>
      <c r="K277" s="113"/>
      <c r="L277" s="113"/>
      <c r="Q277" s="26"/>
      <c r="R277" s="26"/>
      <c r="S277" s="26"/>
      <c r="T277" s="26"/>
      <c r="U277" s="26"/>
      <c r="V277" s="26"/>
      <c r="W277" s="26"/>
    </row>
    <row r="278" spans="6:23" s="27" customFormat="1" x14ac:dyDescent="0.25">
      <c r="F278" s="23"/>
      <c r="G278" s="23"/>
      <c r="H278" s="131"/>
      <c r="I278" s="113"/>
      <c r="J278" s="113"/>
      <c r="K278" s="113"/>
      <c r="L278" s="113"/>
      <c r="Q278" s="26"/>
      <c r="R278" s="26"/>
      <c r="S278" s="26"/>
      <c r="T278" s="26"/>
      <c r="U278" s="26"/>
      <c r="V278" s="26"/>
      <c r="W278" s="26"/>
    </row>
    <row r="279" spans="6:23" s="27" customFormat="1" x14ac:dyDescent="0.25">
      <c r="F279" s="23"/>
      <c r="G279" s="23"/>
      <c r="H279" s="131"/>
      <c r="I279" s="113"/>
      <c r="J279" s="113"/>
      <c r="K279" s="113"/>
      <c r="L279" s="113"/>
      <c r="Q279" s="26"/>
      <c r="R279" s="26"/>
      <c r="S279" s="26"/>
      <c r="T279" s="26"/>
      <c r="U279" s="26"/>
      <c r="V279" s="26"/>
      <c r="W279" s="26"/>
    </row>
    <row r="280" spans="6:23" s="27" customFormat="1" x14ac:dyDescent="0.25">
      <c r="F280" s="23"/>
      <c r="G280" s="23"/>
      <c r="H280" s="131"/>
      <c r="I280" s="113"/>
      <c r="J280" s="113"/>
      <c r="K280" s="113"/>
      <c r="L280" s="113"/>
      <c r="Q280" s="26"/>
      <c r="R280" s="26"/>
      <c r="S280" s="26"/>
      <c r="T280" s="26"/>
      <c r="U280" s="26"/>
      <c r="V280" s="26"/>
      <c r="W280" s="26"/>
    </row>
    <row r="281" spans="6:23" s="27" customFormat="1" x14ac:dyDescent="0.25">
      <c r="F281" s="23"/>
      <c r="G281" s="23"/>
      <c r="H281" s="131"/>
      <c r="I281" s="113"/>
      <c r="J281" s="113"/>
      <c r="K281" s="113"/>
      <c r="L281" s="113"/>
      <c r="Q281" s="26"/>
      <c r="R281" s="26"/>
      <c r="S281" s="26"/>
      <c r="T281" s="26"/>
      <c r="U281" s="26"/>
      <c r="V281" s="26"/>
      <c r="W281" s="26"/>
    </row>
    <row r="282" spans="6:23" s="27" customFormat="1" x14ac:dyDescent="0.25">
      <c r="F282" s="23"/>
      <c r="G282" s="23"/>
      <c r="H282" s="131"/>
      <c r="I282" s="113"/>
      <c r="J282" s="113"/>
      <c r="K282" s="113"/>
      <c r="L282" s="113"/>
      <c r="Q282" s="26"/>
      <c r="R282" s="26"/>
      <c r="S282" s="26"/>
      <c r="T282" s="26"/>
      <c r="U282" s="26"/>
      <c r="V282" s="26"/>
      <c r="W282" s="26"/>
    </row>
    <row r="283" spans="6:23" s="27" customFormat="1" x14ac:dyDescent="0.25">
      <c r="F283" s="23"/>
      <c r="G283" s="23"/>
      <c r="H283" s="131"/>
      <c r="I283" s="113"/>
      <c r="J283" s="113"/>
      <c r="K283" s="113"/>
      <c r="L283" s="113"/>
      <c r="Q283" s="26"/>
      <c r="R283" s="26"/>
      <c r="S283" s="26"/>
      <c r="T283" s="26"/>
      <c r="U283" s="26"/>
      <c r="V283" s="26"/>
      <c r="W283" s="26"/>
    </row>
    <row r="284" spans="6:23" s="27" customFormat="1" x14ac:dyDescent="0.25">
      <c r="F284" s="23"/>
      <c r="G284" s="23"/>
      <c r="H284" s="131"/>
      <c r="I284" s="113"/>
      <c r="J284" s="113"/>
      <c r="K284" s="113"/>
      <c r="L284" s="113"/>
      <c r="Q284" s="26"/>
      <c r="R284" s="26"/>
      <c r="S284" s="26"/>
      <c r="T284" s="26"/>
      <c r="U284" s="26"/>
      <c r="V284" s="26"/>
      <c r="W284" s="26"/>
    </row>
    <row r="285" spans="6:23" s="27" customFormat="1" x14ac:dyDescent="0.25">
      <c r="F285" s="23"/>
      <c r="G285" s="23"/>
      <c r="H285" s="131"/>
      <c r="I285" s="113"/>
      <c r="J285" s="113"/>
      <c r="K285" s="113"/>
      <c r="L285" s="113"/>
      <c r="Q285" s="26"/>
      <c r="R285" s="26"/>
      <c r="S285" s="26"/>
      <c r="T285" s="26"/>
      <c r="U285" s="26"/>
      <c r="V285" s="26"/>
      <c r="W285" s="26"/>
    </row>
    <row r="286" spans="6:23" s="27" customFormat="1" x14ac:dyDescent="0.25">
      <c r="F286" s="23"/>
      <c r="G286" s="23"/>
      <c r="H286" s="131"/>
      <c r="I286" s="113"/>
      <c r="J286" s="113"/>
      <c r="K286" s="113"/>
      <c r="L286" s="113"/>
      <c r="Q286" s="26"/>
      <c r="R286" s="26"/>
      <c r="S286" s="26"/>
      <c r="T286" s="26"/>
      <c r="U286" s="26"/>
      <c r="V286" s="26"/>
      <c r="W286" s="26"/>
    </row>
    <row r="287" spans="6:23" s="27" customFormat="1" x14ac:dyDescent="0.25">
      <c r="F287" s="23"/>
      <c r="G287" s="23"/>
      <c r="H287" s="131"/>
      <c r="I287" s="113"/>
      <c r="J287" s="113"/>
      <c r="K287" s="113"/>
      <c r="L287" s="113"/>
      <c r="Q287" s="26"/>
      <c r="R287" s="26"/>
      <c r="S287" s="26"/>
      <c r="T287" s="26"/>
      <c r="U287" s="26"/>
      <c r="V287" s="26"/>
      <c r="W287" s="26"/>
    </row>
    <row r="288" spans="6:23" s="27" customFormat="1" x14ac:dyDescent="0.25">
      <c r="F288" s="23"/>
      <c r="G288" s="23"/>
      <c r="H288" s="131"/>
      <c r="I288" s="113"/>
      <c r="J288" s="113"/>
      <c r="K288" s="113"/>
      <c r="L288" s="113"/>
      <c r="Q288" s="26"/>
      <c r="R288" s="26"/>
      <c r="S288" s="26"/>
      <c r="T288" s="26"/>
      <c r="U288" s="26"/>
      <c r="V288" s="26"/>
      <c r="W288" s="26"/>
    </row>
    <row r="289" spans="6:23" s="27" customFormat="1" x14ac:dyDescent="0.25">
      <c r="F289" s="23"/>
      <c r="G289" s="23"/>
      <c r="H289" s="131"/>
      <c r="I289" s="113"/>
      <c r="J289" s="113"/>
      <c r="K289" s="113"/>
      <c r="L289" s="113"/>
      <c r="Q289" s="26"/>
      <c r="R289" s="26"/>
      <c r="S289" s="26"/>
      <c r="T289" s="26"/>
      <c r="U289" s="26"/>
      <c r="V289" s="26"/>
      <c r="W289" s="26"/>
    </row>
    <row r="290" spans="6:23" s="27" customFormat="1" x14ac:dyDescent="0.25">
      <c r="F290" s="23"/>
      <c r="G290" s="23"/>
      <c r="H290" s="131"/>
      <c r="I290" s="113"/>
      <c r="J290" s="113"/>
      <c r="K290" s="113"/>
      <c r="L290" s="113"/>
      <c r="Q290" s="26"/>
      <c r="R290" s="26"/>
      <c r="S290" s="26"/>
      <c r="T290" s="26"/>
      <c r="U290" s="26"/>
      <c r="V290" s="26"/>
      <c r="W290" s="26"/>
    </row>
    <row r="291" spans="6:23" s="27" customFormat="1" x14ac:dyDescent="0.25">
      <c r="F291" s="23"/>
      <c r="G291" s="23"/>
      <c r="H291" s="131"/>
      <c r="I291" s="113"/>
      <c r="J291" s="113"/>
      <c r="K291" s="113"/>
      <c r="L291" s="113"/>
      <c r="Q291" s="26"/>
      <c r="R291" s="26"/>
      <c r="S291" s="26"/>
      <c r="T291" s="26"/>
      <c r="U291" s="26"/>
      <c r="V291" s="26"/>
      <c r="W291" s="26"/>
    </row>
    <row r="292" spans="6:23" s="27" customFormat="1" x14ac:dyDescent="0.25">
      <c r="F292" s="23"/>
      <c r="G292" s="23"/>
      <c r="H292" s="131"/>
      <c r="I292" s="113"/>
      <c r="J292" s="113"/>
      <c r="K292" s="113"/>
      <c r="L292" s="113"/>
      <c r="Q292" s="26"/>
      <c r="R292" s="26"/>
      <c r="S292" s="26"/>
      <c r="T292" s="26"/>
      <c r="U292" s="26"/>
      <c r="V292" s="26"/>
      <c r="W292" s="26"/>
    </row>
    <row r="293" spans="6:23" s="27" customFormat="1" x14ac:dyDescent="0.25">
      <c r="F293" s="23"/>
      <c r="G293" s="23"/>
      <c r="H293" s="131"/>
      <c r="I293" s="113"/>
      <c r="J293" s="113"/>
      <c r="K293" s="113"/>
      <c r="L293" s="113"/>
      <c r="Q293" s="26"/>
      <c r="R293" s="26"/>
      <c r="S293" s="26"/>
      <c r="T293" s="26"/>
      <c r="U293" s="26"/>
      <c r="V293" s="26"/>
      <c r="W293" s="26"/>
    </row>
    <row r="294" spans="6:23" s="27" customFormat="1" x14ac:dyDescent="0.25">
      <c r="F294" s="23"/>
      <c r="G294" s="23"/>
      <c r="H294" s="131"/>
      <c r="I294" s="113"/>
      <c r="J294" s="113"/>
      <c r="K294" s="113"/>
      <c r="L294" s="113"/>
      <c r="Q294" s="26"/>
      <c r="R294" s="26"/>
      <c r="S294" s="26"/>
      <c r="T294" s="26"/>
      <c r="U294" s="26"/>
      <c r="V294" s="26"/>
      <c r="W294" s="26"/>
    </row>
    <row r="295" spans="6:23" s="27" customFormat="1" x14ac:dyDescent="0.25">
      <c r="F295" s="23"/>
      <c r="G295" s="23"/>
      <c r="H295" s="131"/>
      <c r="I295" s="113"/>
      <c r="J295" s="113"/>
      <c r="K295" s="113"/>
      <c r="L295" s="113"/>
      <c r="Q295" s="26"/>
      <c r="R295" s="26"/>
      <c r="S295" s="26"/>
      <c r="T295" s="26"/>
      <c r="U295" s="26"/>
      <c r="V295" s="26"/>
      <c r="W295" s="26"/>
    </row>
    <row r="296" spans="6:23" s="27" customFormat="1" x14ac:dyDescent="0.25">
      <c r="F296" s="23"/>
      <c r="G296" s="23"/>
      <c r="H296" s="131"/>
      <c r="I296" s="113"/>
      <c r="J296" s="113"/>
      <c r="K296" s="113"/>
      <c r="L296" s="113"/>
      <c r="Q296" s="26"/>
      <c r="R296" s="26"/>
      <c r="S296" s="26"/>
      <c r="T296" s="26"/>
      <c r="U296" s="26"/>
      <c r="V296" s="26"/>
      <c r="W296" s="26"/>
    </row>
    <row r="297" spans="6:23" s="27" customFormat="1" x14ac:dyDescent="0.25">
      <c r="F297" s="23"/>
      <c r="G297" s="23"/>
      <c r="H297" s="131"/>
      <c r="I297" s="113"/>
      <c r="J297" s="113"/>
      <c r="K297" s="113"/>
      <c r="L297" s="113"/>
      <c r="Q297" s="26"/>
      <c r="R297" s="26"/>
      <c r="S297" s="26"/>
      <c r="T297" s="26"/>
      <c r="U297" s="26"/>
      <c r="V297" s="26"/>
      <c r="W297" s="26"/>
    </row>
    <row r="298" spans="6:23" s="27" customFormat="1" x14ac:dyDescent="0.25">
      <c r="F298" s="23"/>
      <c r="G298" s="23"/>
      <c r="H298" s="131"/>
      <c r="I298" s="113"/>
      <c r="J298" s="113"/>
      <c r="K298" s="113"/>
      <c r="L298" s="113"/>
      <c r="Q298" s="26"/>
      <c r="R298" s="26"/>
      <c r="S298" s="26"/>
      <c r="T298" s="26"/>
      <c r="U298" s="26"/>
      <c r="V298" s="26"/>
      <c r="W298" s="26"/>
    </row>
    <row r="299" spans="6:23" s="27" customFormat="1" x14ac:dyDescent="0.25">
      <c r="F299" s="23"/>
      <c r="G299" s="23"/>
      <c r="H299" s="131"/>
      <c r="I299" s="113"/>
      <c r="J299" s="113"/>
      <c r="K299" s="113"/>
      <c r="L299" s="113"/>
      <c r="Q299" s="26"/>
      <c r="R299" s="26"/>
      <c r="S299" s="26"/>
      <c r="T299" s="26"/>
      <c r="U299" s="26"/>
      <c r="V299" s="26"/>
      <c r="W299" s="26"/>
    </row>
    <row r="300" spans="6:23" s="27" customFormat="1" x14ac:dyDescent="0.25">
      <c r="F300" s="23"/>
      <c r="G300" s="23"/>
      <c r="H300" s="131"/>
      <c r="I300" s="113"/>
      <c r="J300" s="113"/>
      <c r="K300" s="113"/>
      <c r="L300" s="113"/>
      <c r="Q300" s="26"/>
      <c r="R300" s="26"/>
      <c r="S300" s="26"/>
      <c r="T300" s="26"/>
      <c r="U300" s="26"/>
      <c r="V300" s="26"/>
      <c r="W300" s="26"/>
    </row>
    <row r="301" spans="6:23" s="27" customFormat="1" x14ac:dyDescent="0.25">
      <c r="F301" s="23"/>
      <c r="G301" s="23"/>
      <c r="H301" s="131"/>
      <c r="I301" s="113"/>
      <c r="J301" s="113"/>
      <c r="K301" s="113"/>
      <c r="L301" s="113"/>
      <c r="Q301" s="26"/>
      <c r="R301" s="26"/>
      <c r="S301" s="26"/>
      <c r="T301" s="26"/>
      <c r="U301" s="26"/>
      <c r="V301" s="26"/>
      <c r="W301" s="26"/>
    </row>
    <row r="302" spans="6:23" s="27" customFormat="1" x14ac:dyDescent="0.25">
      <c r="F302" s="23"/>
      <c r="G302" s="23"/>
      <c r="H302" s="131"/>
      <c r="I302" s="113"/>
      <c r="J302" s="113"/>
      <c r="K302" s="113"/>
      <c r="L302" s="113"/>
      <c r="Q302" s="26"/>
      <c r="R302" s="26"/>
      <c r="S302" s="26"/>
      <c r="T302" s="26"/>
      <c r="U302" s="26"/>
      <c r="V302" s="26"/>
      <c r="W302" s="26"/>
    </row>
    <row r="303" spans="6:23" s="27" customFormat="1" x14ac:dyDescent="0.25">
      <c r="F303" s="23"/>
      <c r="G303" s="23"/>
      <c r="H303" s="131"/>
      <c r="I303" s="113"/>
      <c r="J303" s="113"/>
      <c r="K303" s="113"/>
      <c r="L303" s="113"/>
      <c r="Q303" s="26"/>
      <c r="R303" s="26"/>
      <c r="S303" s="26"/>
      <c r="T303" s="26"/>
      <c r="U303" s="26"/>
      <c r="V303" s="26"/>
      <c r="W303" s="26"/>
    </row>
    <row r="304" spans="6:23" s="27" customFormat="1" x14ac:dyDescent="0.25">
      <c r="F304" s="23"/>
      <c r="G304" s="23"/>
      <c r="H304" s="131"/>
      <c r="I304" s="113"/>
      <c r="J304" s="113"/>
      <c r="K304" s="113"/>
      <c r="L304" s="113"/>
      <c r="Q304" s="26"/>
      <c r="R304" s="26"/>
      <c r="S304" s="26"/>
      <c r="T304" s="26"/>
      <c r="U304" s="26"/>
      <c r="V304" s="26"/>
      <c r="W304" s="26"/>
    </row>
    <row r="305" spans="6:23" s="27" customFormat="1" x14ac:dyDescent="0.25">
      <c r="F305" s="23"/>
      <c r="G305" s="23"/>
      <c r="H305" s="131"/>
      <c r="I305" s="113"/>
      <c r="J305" s="113"/>
      <c r="K305" s="113"/>
      <c r="L305" s="113"/>
      <c r="Q305" s="26"/>
      <c r="R305" s="26"/>
      <c r="S305" s="26"/>
      <c r="T305" s="26"/>
      <c r="U305" s="26"/>
      <c r="V305" s="26"/>
      <c r="W305" s="26"/>
    </row>
    <row r="306" spans="6:23" s="27" customFormat="1" x14ac:dyDescent="0.25">
      <c r="F306" s="23"/>
      <c r="G306" s="23"/>
      <c r="H306" s="131"/>
      <c r="I306" s="113"/>
      <c r="J306" s="113"/>
      <c r="K306" s="113"/>
      <c r="L306" s="113"/>
      <c r="Q306" s="26"/>
      <c r="R306" s="26"/>
      <c r="S306" s="26"/>
      <c r="T306" s="26"/>
      <c r="U306" s="26"/>
      <c r="V306" s="26"/>
      <c r="W306" s="26"/>
    </row>
    <row r="307" spans="6:23" s="27" customFormat="1" x14ac:dyDescent="0.25">
      <c r="F307" s="23"/>
      <c r="G307" s="23"/>
      <c r="H307" s="131"/>
      <c r="I307" s="113"/>
      <c r="J307" s="113"/>
      <c r="K307" s="113"/>
      <c r="L307" s="113"/>
      <c r="Q307" s="26"/>
      <c r="R307" s="26"/>
      <c r="S307" s="26"/>
      <c r="T307" s="26"/>
      <c r="U307" s="26"/>
      <c r="V307" s="26"/>
      <c r="W307" s="26"/>
    </row>
    <row r="308" spans="6:23" s="27" customFormat="1" x14ac:dyDescent="0.25">
      <c r="F308" s="23"/>
      <c r="G308" s="23"/>
      <c r="H308" s="131"/>
      <c r="I308" s="113"/>
      <c r="J308" s="113"/>
      <c r="K308" s="113"/>
      <c r="L308" s="113"/>
      <c r="Q308" s="26"/>
      <c r="R308" s="26"/>
      <c r="S308" s="26"/>
      <c r="T308" s="26"/>
      <c r="U308" s="26"/>
      <c r="V308" s="26"/>
      <c r="W308" s="26"/>
    </row>
    <row r="309" spans="6:23" s="27" customFormat="1" x14ac:dyDescent="0.25">
      <c r="F309" s="23"/>
      <c r="G309" s="23"/>
      <c r="H309" s="131"/>
      <c r="I309" s="113"/>
      <c r="J309" s="113"/>
      <c r="K309" s="113"/>
      <c r="L309" s="113"/>
      <c r="Q309" s="26"/>
      <c r="R309" s="26"/>
      <c r="S309" s="26"/>
      <c r="T309" s="26"/>
      <c r="U309" s="26"/>
      <c r="V309" s="26"/>
      <c r="W309" s="26"/>
    </row>
    <row r="310" spans="6:23" s="27" customFormat="1" x14ac:dyDescent="0.25">
      <c r="F310" s="23"/>
      <c r="G310" s="23"/>
      <c r="H310" s="131"/>
      <c r="I310" s="113"/>
      <c r="J310" s="113"/>
      <c r="K310" s="113"/>
      <c r="L310" s="113"/>
      <c r="Q310" s="26"/>
      <c r="R310" s="26"/>
      <c r="S310" s="26"/>
      <c r="T310" s="26"/>
      <c r="U310" s="26"/>
      <c r="V310" s="26"/>
      <c r="W310" s="26"/>
    </row>
    <row r="311" spans="6:23" s="27" customFormat="1" x14ac:dyDescent="0.25">
      <c r="F311" s="23"/>
      <c r="G311" s="23"/>
      <c r="H311" s="131"/>
      <c r="I311" s="113"/>
      <c r="J311" s="113"/>
      <c r="K311" s="113"/>
      <c r="L311" s="113"/>
      <c r="Q311" s="26"/>
      <c r="R311" s="26"/>
      <c r="S311" s="26"/>
      <c r="T311" s="26"/>
      <c r="U311" s="26"/>
      <c r="V311" s="26"/>
      <c r="W311" s="26"/>
    </row>
    <row r="312" spans="6:23" s="27" customFormat="1" x14ac:dyDescent="0.25">
      <c r="F312" s="23"/>
      <c r="G312" s="23"/>
      <c r="H312" s="131"/>
      <c r="I312" s="113"/>
      <c r="J312" s="113"/>
      <c r="K312" s="113"/>
      <c r="L312" s="113"/>
      <c r="Q312" s="26"/>
      <c r="R312" s="26"/>
      <c r="S312" s="26"/>
      <c r="T312" s="26"/>
      <c r="U312" s="26"/>
      <c r="V312" s="26"/>
      <c r="W312" s="26"/>
    </row>
    <row r="313" spans="6:23" s="27" customFormat="1" x14ac:dyDescent="0.25">
      <c r="F313" s="23"/>
      <c r="G313" s="23"/>
      <c r="H313" s="131"/>
      <c r="I313" s="113"/>
      <c r="J313" s="113"/>
      <c r="K313" s="113"/>
      <c r="L313" s="113"/>
      <c r="Q313" s="26"/>
      <c r="R313" s="26"/>
      <c r="S313" s="26"/>
      <c r="T313" s="26"/>
      <c r="U313" s="26"/>
      <c r="V313" s="26"/>
      <c r="W313" s="26"/>
    </row>
    <row r="314" spans="6:23" s="27" customFormat="1" x14ac:dyDescent="0.25">
      <c r="F314" s="23"/>
      <c r="G314" s="23"/>
      <c r="H314" s="131"/>
      <c r="I314" s="113"/>
      <c r="J314" s="113"/>
      <c r="K314" s="113"/>
      <c r="L314" s="113"/>
      <c r="Q314" s="26"/>
      <c r="R314" s="26"/>
      <c r="S314" s="26"/>
      <c r="T314" s="26"/>
      <c r="U314" s="26"/>
      <c r="V314" s="26"/>
      <c r="W314" s="26"/>
    </row>
    <row r="315" spans="6:23" s="27" customFormat="1" x14ac:dyDescent="0.25">
      <c r="F315" s="23"/>
      <c r="G315" s="23"/>
      <c r="H315" s="131"/>
      <c r="I315" s="113"/>
      <c r="J315" s="113"/>
      <c r="K315" s="113"/>
      <c r="L315" s="113"/>
      <c r="Q315" s="26"/>
      <c r="R315" s="26"/>
      <c r="S315" s="26"/>
      <c r="T315" s="26"/>
      <c r="U315" s="26"/>
      <c r="V315" s="26"/>
      <c r="W315" s="26"/>
    </row>
    <row r="316" spans="6:23" s="27" customFormat="1" x14ac:dyDescent="0.25">
      <c r="F316" s="23"/>
      <c r="G316" s="23"/>
      <c r="H316" s="131"/>
      <c r="I316" s="113"/>
      <c r="J316" s="113"/>
      <c r="K316" s="113"/>
      <c r="L316" s="113"/>
      <c r="Q316" s="26"/>
      <c r="R316" s="26"/>
      <c r="S316" s="26"/>
      <c r="T316" s="26"/>
      <c r="U316" s="26"/>
      <c r="V316" s="26"/>
      <c r="W316" s="26"/>
    </row>
    <row r="317" spans="6:23" s="27" customFormat="1" x14ac:dyDescent="0.25">
      <c r="F317" s="23"/>
      <c r="G317" s="23"/>
      <c r="H317" s="131"/>
      <c r="I317" s="113"/>
      <c r="J317" s="113"/>
      <c r="K317" s="113"/>
      <c r="L317" s="113"/>
      <c r="Q317" s="26"/>
      <c r="R317" s="26"/>
      <c r="S317" s="26"/>
      <c r="T317" s="26"/>
      <c r="U317" s="26"/>
      <c r="V317" s="26"/>
      <c r="W317" s="26"/>
    </row>
    <row r="318" spans="6:23" s="27" customFormat="1" x14ac:dyDescent="0.25">
      <c r="F318" s="23"/>
      <c r="G318" s="23"/>
      <c r="H318" s="131"/>
      <c r="I318" s="113"/>
      <c r="J318" s="113"/>
      <c r="K318" s="113"/>
      <c r="L318" s="113"/>
      <c r="Q318" s="26"/>
      <c r="R318" s="26"/>
      <c r="S318" s="26"/>
      <c r="T318" s="26"/>
      <c r="U318" s="26"/>
      <c r="V318" s="26"/>
      <c r="W318" s="26"/>
    </row>
    <row r="319" spans="6:23" s="27" customFormat="1" x14ac:dyDescent="0.25">
      <c r="F319" s="23"/>
      <c r="G319" s="23"/>
      <c r="H319" s="131"/>
      <c r="I319" s="113"/>
      <c r="J319" s="113"/>
      <c r="K319" s="113"/>
      <c r="L319" s="113"/>
      <c r="Q319" s="26"/>
      <c r="R319" s="26"/>
      <c r="S319" s="26"/>
      <c r="T319" s="26"/>
      <c r="U319" s="26"/>
      <c r="V319" s="26"/>
      <c r="W319" s="26"/>
    </row>
    <row r="320" spans="6:23" s="27" customFormat="1" x14ac:dyDescent="0.25">
      <c r="F320" s="23"/>
      <c r="G320" s="23"/>
      <c r="H320" s="131"/>
      <c r="I320" s="113"/>
      <c r="J320" s="113"/>
      <c r="K320" s="113"/>
      <c r="L320" s="113"/>
      <c r="Q320" s="26"/>
      <c r="R320" s="26"/>
      <c r="S320" s="26"/>
      <c r="T320" s="26"/>
      <c r="U320" s="26"/>
      <c r="V320" s="26"/>
      <c r="W320" s="26"/>
    </row>
    <row r="321" spans="6:23" s="27" customFormat="1" x14ac:dyDescent="0.25">
      <c r="F321" s="23"/>
      <c r="G321" s="23"/>
      <c r="H321" s="131"/>
      <c r="I321" s="113"/>
      <c r="J321" s="113"/>
      <c r="K321" s="113"/>
      <c r="L321" s="113"/>
      <c r="Q321" s="26"/>
      <c r="R321" s="26"/>
      <c r="S321" s="26"/>
      <c r="T321" s="26"/>
      <c r="U321" s="26"/>
      <c r="V321" s="26"/>
      <c r="W321" s="26"/>
    </row>
    <row r="322" spans="6:23" s="27" customFormat="1" x14ac:dyDescent="0.25">
      <c r="F322" s="23"/>
      <c r="G322" s="23"/>
      <c r="H322" s="131"/>
      <c r="I322" s="113"/>
      <c r="J322" s="113"/>
      <c r="K322" s="113"/>
      <c r="L322" s="113"/>
      <c r="Q322" s="26"/>
      <c r="R322" s="26"/>
      <c r="S322" s="26"/>
      <c r="T322" s="26"/>
      <c r="U322" s="26"/>
      <c r="V322" s="26"/>
      <c r="W322" s="26"/>
    </row>
    <row r="323" spans="6:23" s="27" customFormat="1" x14ac:dyDescent="0.25">
      <c r="F323" s="23"/>
      <c r="G323" s="23"/>
      <c r="H323" s="131"/>
      <c r="I323" s="113"/>
      <c r="J323" s="113"/>
      <c r="K323" s="113"/>
      <c r="L323" s="113"/>
      <c r="Q323" s="26"/>
      <c r="R323" s="26"/>
      <c r="S323" s="26"/>
      <c r="T323" s="26"/>
      <c r="U323" s="26"/>
      <c r="V323" s="26"/>
      <c r="W323" s="26"/>
    </row>
    <row r="324" spans="6:23" s="27" customFormat="1" x14ac:dyDescent="0.25">
      <c r="F324" s="23"/>
      <c r="G324" s="23"/>
      <c r="H324" s="131"/>
      <c r="I324" s="113"/>
      <c r="J324" s="113"/>
      <c r="K324" s="113"/>
      <c r="L324" s="113"/>
      <c r="Q324" s="26"/>
      <c r="R324" s="26"/>
      <c r="S324" s="26"/>
      <c r="T324" s="26"/>
      <c r="U324" s="26"/>
      <c r="V324" s="26"/>
      <c r="W324" s="26"/>
    </row>
    <row r="325" spans="6:23" s="27" customFormat="1" x14ac:dyDescent="0.25">
      <c r="F325" s="23"/>
      <c r="G325" s="23"/>
      <c r="H325" s="131"/>
      <c r="I325" s="113"/>
      <c r="J325" s="113"/>
      <c r="K325" s="113"/>
      <c r="L325" s="113"/>
      <c r="Q325" s="26"/>
      <c r="R325" s="26"/>
      <c r="S325" s="26"/>
      <c r="T325" s="26"/>
      <c r="U325" s="26"/>
      <c r="V325" s="26"/>
      <c r="W325" s="26"/>
    </row>
    <row r="326" spans="6:23" s="27" customFormat="1" x14ac:dyDescent="0.25">
      <c r="F326" s="23"/>
      <c r="G326" s="23"/>
      <c r="H326" s="131"/>
      <c r="I326" s="113"/>
      <c r="J326" s="113"/>
      <c r="K326" s="113"/>
      <c r="L326" s="113"/>
      <c r="Q326" s="26"/>
      <c r="R326" s="26"/>
      <c r="S326" s="26"/>
      <c r="T326" s="26"/>
      <c r="U326" s="26"/>
      <c r="V326" s="26"/>
      <c r="W326" s="26"/>
    </row>
    <row r="327" spans="6:23" s="27" customFormat="1" x14ac:dyDescent="0.25">
      <c r="F327" s="23"/>
      <c r="G327" s="23"/>
      <c r="H327" s="131"/>
      <c r="I327" s="113"/>
      <c r="J327" s="113"/>
      <c r="K327" s="113"/>
      <c r="L327" s="113"/>
      <c r="Q327" s="26"/>
      <c r="R327" s="26"/>
      <c r="S327" s="26"/>
      <c r="T327" s="26"/>
      <c r="U327" s="26"/>
      <c r="V327" s="26"/>
      <c r="W327" s="26"/>
    </row>
    <row r="328" spans="6:23" s="27" customFormat="1" x14ac:dyDescent="0.25">
      <c r="F328" s="23"/>
      <c r="G328" s="23"/>
      <c r="H328" s="131"/>
      <c r="I328" s="113"/>
      <c r="J328" s="113"/>
      <c r="K328" s="113"/>
      <c r="L328" s="113"/>
      <c r="Q328" s="26"/>
      <c r="R328" s="26"/>
      <c r="S328" s="26"/>
      <c r="T328" s="26"/>
      <c r="U328" s="26"/>
      <c r="V328" s="26"/>
      <c r="W328" s="26"/>
    </row>
    <row r="329" spans="6:23" s="27" customFormat="1" x14ac:dyDescent="0.25">
      <c r="F329" s="23"/>
      <c r="G329" s="23"/>
      <c r="H329" s="131"/>
      <c r="I329" s="113"/>
      <c r="J329" s="113"/>
      <c r="K329" s="113"/>
      <c r="L329" s="113"/>
      <c r="Q329" s="26"/>
      <c r="R329" s="26"/>
      <c r="S329" s="26"/>
      <c r="T329" s="26"/>
      <c r="U329" s="26"/>
      <c r="V329" s="26"/>
      <c r="W329" s="26"/>
    </row>
    <row r="330" spans="6:23" s="27" customFormat="1" x14ac:dyDescent="0.25">
      <c r="F330" s="23"/>
      <c r="G330" s="23"/>
      <c r="H330" s="131"/>
      <c r="I330" s="113"/>
      <c r="J330" s="113"/>
      <c r="K330" s="113"/>
      <c r="L330" s="113"/>
      <c r="Q330" s="26"/>
      <c r="R330" s="26"/>
      <c r="S330" s="26"/>
      <c r="T330" s="26"/>
      <c r="U330" s="26"/>
      <c r="V330" s="26"/>
      <c r="W330" s="26"/>
    </row>
    <row r="331" spans="6:23" s="27" customFormat="1" x14ac:dyDescent="0.25">
      <c r="F331" s="23"/>
      <c r="G331" s="23"/>
      <c r="H331" s="131"/>
      <c r="I331" s="113"/>
      <c r="J331" s="113"/>
      <c r="K331" s="113"/>
      <c r="L331" s="113"/>
      <c r="Q331" s="26"/>
      <c r="R331" s="26"/>
      <c r="S331" s="26"/>
      <c r="T331" s="26"/>
      <c r="U331" s="26"/>
      <c r="V331" s="26"/>
      <c r="W331" s="26"/>
    </row>
    <row r="332" spans="6:23" s="27" customFormat="1" x14ac:dyDescent="0.25">
      <c r="F332" s="23"/>
      <c r="G332" s="23"/>
      <c r="H332" s="131"/>
      <c r="I332" s="113"/>
      <c r="J332" s="113"/>
      <c r="K332" s="113"/>
      <c r="L332" s="113"/>
      <c r="Q332" s="26"/>
      <c r="R332" s="26"/>
      <c r="S332" s="26"/>
      <c r="T332" s="26"/>
      <c r="U332" s="26"/>
      <c r="V332" s="26"/>
      <c r="W332" s="26"/>
    </row>
    <row r="333" spans="6:23" s="27" customFormat="1" x14ac:dyDescent="0.25">
      <c r="F333" s="23"/>
      <c r="G333" s="23"/>
      <c r="H333" s="131"/>
      <c r="I333" s="113"/>
      <c r="J333" s="113"/>
      <c r="K333" s="113"/>
      <c r="L333" s="113"/>
      <c r="Q333" s="26"/>
      <c r="R333" s="26"/>
      <c r="S333" s="26"/>
      <c r="T333" s="26"/>
      <c r="U333" s="26"/>
      <c r="V333" s="26"/>
      <c r="W333" s="26"/>
    </row>
    <row r="334" spans="6:23" s="27" customFormat="1" x14ac:dyDescent="0.25">
      <c r="F334" s="23"/>
      <c r="G334" s="23"/>
      <c r="H334" s="131"/>
      <c r="I334" s="113"/>
      <c r="J334" s="113"/>
      <c r="K334" s="113"/>
      <c r="L334" s="113"/>
      <c r="Q334" s="26"/>
      <c r="R334" s="26"/>
      <c r="S334" s="26"/>
      <c r="T334" s="26"/>
      <c r="U334" s="26"/>
      <c r="V334" s="26"/>
      <c r="W334" s="26"/>
    </row>
    <row r="335" spans="6:23" s="27" customFormat="1" x14ac:dyDescent="0.25">
      <c r="F335" s="23"/>
      <c r="G335" s="23"/>
      <c r="H335" s="131"/>
      <c r="I335" s="113"/>
      <c r="J335" s="113"/>
      <c r="K335" s="113"/>
      <c r="L335" s="113"/>
      <c r="Q335" s="26"/>
      <c r="R335" s="26"/>
      <c r="S335" s="26"/>
      <c r="T335" s="26"/>
      <c r="U335" s="26"/>
      <c r="V335" s="26"/>
      <c r="W335" s="26"/>
    </row>
    <row r="336" spans="6:23" s="27" customFormat="1" x14ac:dyDescent="0.25">
      <c r="F336" s="23"/>
      <c r="G336" s="23"/>
      <c r="H336" s="131"/>
      <c r="I336" s="113"/>
      <c r="J336" s="113"/>
      <c r="K336" s="113"/>
      <c r="L336" s="113"/>
      <c r="Q336" s="26"/>
      <c r="R336" s="26"/>
      <c r="S336" s="26"/>
      <c r="T336" s="26"/>
      <c r="U336" s="26"/>
      <c r="V336" s="26"/>
      <c r="W336" s="26"/>
    </row>
    <row r="337" spans="6:23" s="27" customFormat="1" x14ac:dyDescent="0.25">
      <c r="F337" s="23"/>
      <c r="G337" s="23"/>
      <c r="H337" s="131"/>
      <c r="I337" s="113"/>
      <c r="J337" s="113"/>
      <c r="K337" s="113"/>
      <c r="L337" s="113"/>
      <c r="Q337" s="26"/>
      <c r="R337" s="26"/>
      <c r="S337" s="26"/>
      <c r="T337" s="26"/>
      <c r="U337" s="26"/>
      <c r="V337" s="26"/>
      <c r="W337" s="26"/>
    </row>
    <row r="338" spans="6:23" s="27" customFormat="1" x14ac:dyDescent="0.25">
      <c r="F338" s="23"/>
      <c r="G338" s="23"/>
      <c r="H338" s="131"/>
      <c r="I338" s="113"/>
      <c r="J338" s="113"/>
      <c r="K338" s="113"/>
      <c r="L338" s="113"/>
      <c r="Q338" s="26"/>
      <c r="R338" s="26"/>
      <c r="S338" s="26"/>
      <c r="T338" s="26"/>
      <c r="U338" s="26"/>
      <c r="V338" s="26"/>
      <c r="W338" s="26"/>
    </row>
    <row r="339" spans="6:23" s="27" customFormat="1" x14ac:dyDescent="0.25">
      <c r="F339" s="23"/>
      <c r="G339" s="23"/>
      <c r="H339" s="131"/>
      <c r="I339" s="113"/>
      <c r="J339" s="113"/>
      <c r="K339" s="113"/>
      <c r="L339" s="113"/>
      <c r="Q339" s="26"/>
      <c r="R339" s="26"/>
      <c r="S339" s="26"/>
      <c r="T339" s="26"/>
      <c r="U339" s="26"/>
      <c r="V339" s="26"/>
      <c r="W339" s="26"/>
    </row>
    <row r="340" spans="6:23" s="27" customFormat="1" x14ac:dyDescent="0.25">
      <c r="F340" s="23"/>
      <c r="G340" s="23"/>
      <c r="H340" s="131"/>
      <c r="I340" s="113"/>
      <c r="J340" s="113"/>
      <c r="K340" s="113"/>
      <c r="L340" s="113"/>
      <c r="Q340" s="26"/>
      <c r="R340" s="26"/>
      <c r="S340" s="26"/>
      <c r="T340" s="26"/>
      <c r="U340" s="26"/>
      <c r="V340" s="26"/>
      <c r="W340" s="26"/>
    </row>
    <row r="341" spans="6:23" s="27" customFormat="1" x14ac:dyDescent="0.25">
      <c r="F341" s="23"/>
      <c r="G341" s="23"/>
      <c r="H341" s="131"/>
      <c r="I341" s="113"/>
      <c r="J341" s="113"/>
      <c r="K341" s="113"/>
      <c r="L341" s="113"/>
      <c r="Q341" s="26"/>
      <c r="R341" s="26"/>
      <c r="S341" s="26"/>
      <c r="T341" s="26"/>
      <c r="U341" s="26"/>
      <c r="V341" s="26"/>
      <c r="W341" s="26"/>
    </row>
    <row r="342" spans="6:23" s="27" customFormat="1" x14ac:dyDescent="0.25">
      <c r="F342" s="23"/>
      <c r="G342" s="23"/>
      <c r="H342" s="131"/>
      <c r="I342" s="113"/>
      <c r="J342" s="113"/>
      <c r="K342" s="113"/>
      <c r="L342" s="113"/>
      <c r="Q342" s="26"/>
      <c r="R342" s="26"/>
      <c r="S342" s="26"/>
      <c r="T342" s="26"/>
      <c r="U342" s="26"/>
      <c r="V342" s="26"/>
      <c r="W342" s="26"/>
    </row>
    <row r="343" spans="6:23" s="27" customFormat="1" x14ac:dyDescent="0.25">
      <c r="F343" s="23"/>
      <c r="G343" s="23"/>
      <c r="H343" s="131"/>
      <c r="I343" s="113"/>
      <c r="J343" s="113"/>
      <c r="K343" s="113"/>
      <c r="L343" s="113"/>
      <c r="Q343" s="26"/>
      <c r="R343" s="26"/>
      <c r="S343" s="26"/>
      <c r="T343" s="26"/>
      <c r="U343" s="26"/>
      <c r="V343" s="26"/>
      <c r="W343" s="26"/>
    </row>
    <row r="344" spans="6:23" s="27" customFormat="1" x14ac:dyDescent="0.25">
      <c r="F344" s="23"/>
      <c r="G344" s="23"/>
      <c r="H344" s="131"/>
      <c r="I344" s="113"/>
      <c r="J344" s="113"/>
      <c r="K344" s="113"/>
      <c r="L344" s="113"/>
      <c r="Q344" s="26"/>
      <c r="R344" s="26"/>
      <c r="S344" s="26"/>
      <c r="T344" s="26"/>
      <c r="U344" s="26"/>
      <c r="V344" s="26"/>
      <c r="W344" s="26"/>
    </row>
    <row r="345" spans="6:23" s="27" customFormat="1" x14ac:dyDescent="0.25">
      <c r="F345" s="23"/>
      <c r="G345" s="23"/>
      <c r="H345" s="131"/>
      <c r="I345" s="113"/>
      <c r="J345" s="113"/>
      <c r="K345" s="113"/>
      <c r="L345" s="113"/>
      <c r="Q345" s="26"/>
      <c r="R345" s="26"/>
      <c r="S345" s="26"/>
      <c r="T345" s="26"/>
      <c r="U345" s="26"/>
      <c r="V345" s="26"/>
      <c r="W345" s="26"/>
    </row>
    <row r="346" spans="6:23" s="27" customFormat="1" x14ac:dyDescent="0.25">
      <c r="F346" s="23"/>
      <c r="G346" s="23"/>
      <c r="H346" s="131"/>
      <c r="I346" s="113"/>
      <c r="J346" s="113"/>
      <c r="K346" s="113"/>
      <c r="L346" s="113"/>
      <c r="Q346" s="26"/>
      <c r="R346" s="26"/>
      <c r="S346" s="26"/>
      <c r="T346" s="26"/>
      <c r="U346" s="26"/>
      <c r="V346" s="26"/>
      <c r="W346" s="26"/>
    </row>
    <row r="347" spans="6:23" s="27" customFormat="1" x14ac:dyDescent="0.25">
      <c r="F347" s="23"/>
      <c r="G347" s="23"/>
      <c r="H347" s="131"/>
      <c r="I347" s="113"/>
      <c r="J347" s="113"/>
      <c r="K347" s="113"/>
      <c r="L347" s="113"/>
      <c r="Q347" s="26"/>
      <c r="R347" s="26"/>
      <c r="S347" s="26"/>
      <c r="T347" s="26"/>
      <c r="U347" s="26"/>
      <c r="V347" s="26"/>
      <c r="W347" s="26"/>
    </row>
    <row r="348" spans="6:23" s="27" customFormat="1" x14ac:dyDescent="0.25">
      <c r="F348" s="23"/>
      <c r="G348" s="23"/>
      <c r="H348" s="131"/>
      <c r="I348" s="113"/>
      <c r="J348" s="113"/>
      <c r="K348" s="113"/>
      <c r="L348" s="113"/>
      <c r="Q348" s="26"/>
      <c r="R348" s="26"/>
      <c r="S348" s="26"/>
      <c r="T348" s="26"/>
      <c r="U348" s="26"/>
      <c r="V348" s="26"/>
      <c r="W348" s="26"/>
    </row>
    <row r="349" spans="6:23" s="27" customFormat="1" x14ac:dyDescent="0.25">
      <c r="F349" s="23"/>
      <c r="G349" s="23"/>
      <c r="H349" s="131"/>
      <c r="I349" s="113"/>
      <c r="J349" s="113"/>
      <c r="K349" s="113"/>
      <c r="L349" s="113"/>
      <c r="Q349" s="26"/>
      <c r="R349" s="26"/>
      <c r="S349" s="26"/>
      <c r="T349" s="26"/>
      <c r="U349" s="26"/>
      <c r="V349" s="26"/>
      <c r="W349" s="26"/>
    </row>
    <row r="350" spans="6:23" s="27" customFormat="1" x14ac:dyDescent="0.25">
      <c r="F350" s="23"/>
      <c r="G350" s="23"/>
      <c r="H350" s="131"/>
      <c r="I350" s="113"/>
      <c r="J350" s="113"/>
      <c r="K350" s="113"/>
      <c r="L350" s="113"/>
      <c r="Q350" s="26"/>
      <c r="R350" s="26"/>
      <c r="S350" s="26"/>
      <c r="T350" s="26"/>
      <c r="U350" s="26"/>
      <c r="V350" s="26"/>
      <c r="W350" s="26"/>
    </row>
    <row r="351" spans="6:23" s="27" customFormat="1" x14ac:dyDescent="0.25">
      <c r="F351" s="23"/>
      <c r="G351" s="23"/>
      <c r="H351" s="131"/>
      <c r="I351" s="113"/>
      <c r="J351" s="113"/>
      <c r="K351" s="113"/>
      <c r="L351" s="113"/>
      <c r="Q351" s="26"/>
      <c r="R351" s="26"/>
      <c r="S351" s="26"/>
      <c r="T351" s="26"/>
      <c r="U351" s="26"/>
      <c r="V351" s="26"/>
      <c r="W351" s="26"/>
    </row>
    <row r="352" spans="6:23" s="27" customFormat="1" x14ac:dyDescent="0.25">
      <c r="F352" s="23"/>
      <c r="G352" s="23"/>
      <c r="H352" s="131"/>
      <c r="I352" s="113"/>
      <c r="J352" s="113"/>
      <c r="K352" s="113"/>
      <c r="L352" s="113"/>
      <c r="Q352" s="26"/>
      <c r="R352" s="26"/>
      <c r="S352" s="26"/>
      <c r="T352" s="26"/>
      <c r="U352" s="26"/>
      <c r="V352" s="26"/>
      <c r="W352" s="26"/>
    </row>
    <row r="353" spans="6:23" s="27" customFormat="1" x14ac:dyDescent="0.25">
      <c r="F353" s="23"/>
      <c r="G353" s="23"/>
      <c r="H353" s="131"/>
      <c r="I353" s="113"/>
      <c r="J353" s="113"/>
      <c r="K353" s="113"/>
      <c r="L353" s="113"/>
      <c r="Q353" s="26"/>
      <c r="R353" s="26"/>
      <c r="S353" s="26"/>
      <c r="T353" s="26"/>
      <c r="U353" s="26"/>
      <c r="V353" s="26"/>
      <c r="W353" s="26"/>
    </row>
    <row r="354" spans="6:23" s="27" customFormat="1" x14ac:dyDescent="0.25">
      <c r="F354" s="23"/>
      <c r="G354" s="23"/>
      <c r="H354" s="131"/>
      <c r="I354" s="113"/>
      <c r="J354" s="113"/>
      <c r="K354" s="113"/>
      <c r="L354" s="113"/>
      <c r="Q354" s="26"/>
      <c r="R354" s="26"/>
      <c r="S354" s="26"/>
      <c r="T354" s="26"/>
      <c r="U354" s="26"/>
      <c r="V354" s="26"/>
      <c r="W354" s="26"/>
    </row>
    <row r="355" spans="6:23" s="27" customFormat="1" x14ac:dyDescent="0.25">
      <c r="F355" s="23"/>
      <c r="G355" s="23"/>
      <c r="H355" s="131"/>
      <c r="I355" s="113"/>
      <c r="J355" s="113"/>
      <c r="K355" s="113"/>
      <c r="L355" s="113"/>
      <c r="Q355" s="26"/>
      <c r="R355" s="26"/>
      <c r="S355" s="26"/>
      <c r="T355" s="26"/>
      <c r="U355" s="26"/>
      <c r="V355" s="26"/>
      <c r="W355" s="26"/>
    </row>
    <row r="356" spans="6:23" s="27" customFormat="1" x14ac:dyDescent="0.25">
      <c r="F356" s="23"/>
      <c r="G356" s="23"/>
      <c r="H356" s="131"/>
      <c r="I356" s="113"/>
      <c r="J356" s="113"/>
      <c r="K356" s="113"/>
      <c r="L356" s="113"/>
      <c r="Q356" s="26"/>
      <c r="R356" s="26"/>
      <c r="S356" s="26"/>
      <c r="T356" s="26"/>
      <c r="U356" s="26"/>
      <c r="V356" s="26"/>
      <c r="W356" s="26"/>
    </row>
    <row r="357" spans="6:23" s="27" customFormat="1" x14ac:dyDescent="0.25">
      <c r="F357" s="23"/>
      <c r="G357" s="23"/>
      <c r="H357" s="131"/>
      <c r="I357" s="113"/>
      <c r="J357" s="113"/>
      <c r="K357" s="113"/>
      <c r="L357" s="113"/>
      <c r="Q357" s="26"/>
      <c r="R357" s="26"/>
      <c r="S357" s="26"/>
      <c r="T357" s="26"/>
      <c r="U357" s="26"/>
      <c r="V357" s="26"/>
      <c r="W357" s="26"/>
    </row>
    <row r="358" spans="6:23" s="27" customFormat="1" x14ac:dyDescent="0.25">
      <c r="F358" s="23"/>
      <c r="G358" s="23"/>
      <c r="H358" s="131"/>
      <c r="I358" s="113"/>
      <c r="J358" s="113"/>
      <c r="K358" s="113"/>
      <c r="L358" s="113"/>
      <c r="Q358" s="26"/>
      <c r="R358" s="26"/>
      <c r="S358" s="26"/>
      <c r="T358" s="26"/>
      <c r="U358" s="26"/>
      <c r="V358" s="26"/>
      <c r="W358" s="26"/>
    </row>
    <row r="359" spans="6:23" s="27" customFormat="1" x14ac:dyDescent="0.25">
      <c r="F359" s="23"/>
      <c r="G359" s="23"/>
      <c r="H359" s="131"/>
      <c r="I359" s="113"/>
      <c r="J359" s="113"/>
      <c r="K359" s="113"/>
      <c r="L359" s="113"/>
      <c r="Q359" s="26"/>
      <c r="R359" s="26"/>
      <c r="S359" s="26"/>
      <c r="T359" s="26"/>
      <c r="U359" s="26"/>
      <c r="V359" s="26"/>
      <c r="W359" s="26"/>
    </row>
    <row r="360" spans="6:23" s="27" customFormat="1" x14ac:dyDescent="0.25">
      <c r="F360" s="23"/>
      <c r="G360" s="23"/>
      <c r="H360" s="131"/>
      <c r="I360" s="113"/>
      <c r="J360" s="113"/>
      <c r="K360" s="113"/>
      <c r="L360" s="113"/>
      <c r="Q360" s="26"/>
      <c r="R360" s="26"/>
      <c r="S360" s="26"/>
      <c r="T360" s="26"/>
      <c r="U360" s="26"/>
      <c r="V360" s="26"/>
      <c r="W360" s="26"/>
    </row>
    <row r="361" spans="6:23" s="27" customFormat="1" x14ac:dyDescent="0.25">
      <c r="F361" s="23"/>
      <c r="G361" s="23"/>
      <c r="H361" s="131"/>
      <c r="I361" s="113"/>
      <c r="J361" s="113"/>
      <c r="K361" s="113"/>
      <c r="L361" s="113"/>
      <c r="Q361" s="26"/>
      <c r="R361" s="26"/>
      <c r="S361" s="26"/>
      <c r="T361" s="26"/>
      <c r="U361" s="26"/>
      <c r="V361" s="26"/>
      <c r="W361" s="26"/>
    </row>
    <row r="362" spans="6:23" s="27" customFormat="1" x14ac:dyDescent="0.25">
      <c r="F362" s="23"/>
      <c r="G362" s="23"/>
      <c r="H362" s="131"/>
      <c r="I362" s="113"/>
      <c r="J362" s="113"/>
      <c r="K362" s="113"/>
      <c r="L362" s="113"/>
      <c r="Q362" s="26"/>
      <c r="R362" s="26"/>
      <c r="S362" s="26"/>
      <c r="T362" s="26"/>
      <c r="U362" s="26"/>
      <c r="V362" s="26"/>
      <c r="W362" s="26"/>
    </row>
    <row r="363" spans="6:23" s="27" customFormat="1" x14ac:dyDescent="0.25">
      <c r="F363" s="23"/>
      <c r="G363" s="23"/>
      <c r="H363" s="131"/>
      <c r="I363" s="113"/>
      <c r="J363" s="113"/>
      <c r="K363" s="113"/>
      <c r="L363" s="113"/>
      <c r="Q363" s="26"/>
      <c r="R363" s="26"/>
      <c r="S363" s="26"/>
      <c r="T363" s="26"/>
      <c r="U363" s="26"/>
      <c r="V363" s="26"/>
      <c r="W363" s="26"/>
    </row>
    <row r="364" spans="6:23" s="27" customFormat="1" x14ac:dyDescent="0.25">
      <c r="F364" s="23"/>
      <c r="G364" s="23"/>
      <c r="H364" s="131"/>
      <c r="I364" s="113"/>
      <c r="J364" s="113"/>
      <c r="K364" s="113"/>
      <c r="L364" s="113"/>
      <c r="Q364" s="26"/>
      <c r="R364" s="26"/>
      <c r="S364" s="26"/>
      <c r="T364" s="26"/>
      <c r="U364" s="26"/>
      <c r="V364" s="26"/>
      <c r="W364" s="26"/>
    </row>
    <row r="365" spans="6:23" s="27" customFormat="1" x14ac:dyDescent="0.25">
      <c r="F365" s="23"/>
      <c r="G365" s="23"/>
      <c r="H365" s="131"/>
      <c r="I365" s="113"/>
      <c r="J365" s="113"/>
      <c r="K365" s="113"/>
      <c r="L365" s="113"/>
      <c r="Q365" s="26"/>
      <c r="R365" s="26"/>
      <c r="S365" s="26"/>
      <c r="T365" s="26"/>
      <c r="U365" s="26"/>
      <c r="V365" s="26"/>
      <c r="W365" s="26"/>
    </row>
    <row r="366" spans="6:23" s="27" customFormat="1" x14ac:dyDescent="0.25">
      <c r="F366" s="23"/>
      <c r="G366" s="23"/>
      <c r="H366" s="131"/>
      <c r="I366" s="113"/>
      <c r="J366" s="113"/>
      <c r="K366" s="113"/>
      <c r="L366" s="113"/>
      <c r="Q366" s="26"/>
      <c r="R366" s="26"/>
      <c r="S366" s="26"/>
      <c r="T366" s="26"/>
      <c r="U366" s="26"/>
      <c r="V366" s="26"/>
      <c r="W366" s="26"/>
    </row>
    <row r="367" spans="6:23" s="27" customFormat="1" x14ac:dyDescent="0.25">
      <c r="F367" s="23"/>
      <c r="G367" s="23"/>
      <c r="H367" s="131"/>
      <c r="I367" s="113"/>
      <c r="J367" s="113"/>
      <c r="K367" s="113"/>
      <c r="L367" s="113"/>
      <c r="Q367" s="26"/>
      <c r="R367" s="26"/>
      <c r="S367" s="26"/>
      <c r="T367" s="26"/>
      <c r="U367" s="26"/>
      <c r="V367" s="26"/>
      <c r="W367" s="26"/>
    </row>
    <row r="368" spans="6:23" s="27" customFormat="1" x14ac:dyDescent="0.25">
      <c r="F368" s="23"/>
      <c r="G368" s="23"/>
      <c r="H368" s="131"/>
      <c r="I368" s="113"/>
      <c r="J368" s="113"/>
      <c r="K368" s="113"/>
      <c r="L368" s="113"/>
      <c r="Q368" s="26"/>
      <c r="R368" s="26"/>
      <c r="S368" s="26"/>
      <c r="T368" s="26"/>
      <c r="U368" s="26"/>
      <c r="V368" s="26"/>
      <c r="W368" s="26"/>
    </row>
    <row r="369" spans="6:23" s="27" customFormat="1" x14ac:dyDescent="0.25">
      <c r="F369" s="23"/>
      <c r="G369" s="23"/>
      <c r="H369" s="131"/>
      <c r="I369" s="113"/>
      <c r="J369" s="113"/>
      <c r="K369" s="113"/>
      <c r="L369" s="113"/>
      <c r="Q369" s="26"/>
      <c r="R369" s="26"/>
      <c r="S369" s="26"/>
      <c r="T369" s="26"/>
      <c r="U369" s="26"/>
      <c r="V369" s="26"/>
      <c r="W369" s="26"/>
    </row>
    <row r="370" spans="6:23" s="27" customFormat="1" x14ac:dyDescent="0.25">
      <c r="F370" s="23"/>
      <c r="G370" s="23"/>
      <c r="H370" s="131"/>
      <c r="I370" s="113"/>
      <c r="J370" s="113"/>
      <c r="K370" s="113"/>
      <c r="L370" s="113"/>
      <c r="Q370" s="26"/>
      <c r="R370" s="26"/>
      <c r="S370" s="26"/>
      <c r="T370" s="26"/>
      <c r="U370" s="26"/>
      <c r="V370" s="26"/>
      <c r="W370" s="26"/>
    </row>
    <row r="371" spans="6:23" s="27" customFormat="1" x14ac:dyDescent="0.25">
      <c r="F371" s="23"/>
      <c r="G371" s="23"/>
      <c r="H371" s="131"/>
      <c r="I371" s="113"/>
      <c r="J371" s="113"/>
      <c r="K371" s="113"/>
      <c r="L371" s="113"/>
      <c r="Q371" s="26"/>
      <c r="R371" s="26"/>
      <c r="S371" s="26"/>
      <c r="T371" s="26"/>
      <c r="U371" s="26"/>
      <c r="V371" s="26"/>
      <c r="W371" s="26"/>
    </row>
    <row r="372" spans="6:23" s="27" customFormat="1" x14ac:dyDescent="0.25">
      <c r="F372" s="23"/>
      <c r="G372" s="23"/>
      <c r="H372" s="131"/>
      <c r="I372" s="113"/>
      <c r="J372" s="113"/>
      <c r="K372" s="113"/>
      <c r="L372" s="113"/>
      <c r="Q372" s="26"/>
      <c r="R372" s="26"/>
      <c r="S372" s="26"/>
      <c r="T372" s="26"/>
      <c r="U372" s="26"/>
      <c r="V372" s="26"/>
      <c r="W372" s="26"/>
    </row>
    <row r="373" spans="6:23" s="27" customFormat="1" x14ac:dyDescent="0.25">
      <c r="F373" s="23"/>
      <c r="G373" s="23"/>
      <c r="H373" s="131"/>
      <c r="I373" s="113"/>
      <c r="J373" s="113"/>
      <c r="K373" s="113"/>
      <c r="L373" s="113"/>
      <c r="Q373" s="26"/>
      <c r="R373" s="26"/>
      <c r="S373" s="26"/>
      <c r="T373" s="26"/>
      <c r="U373" s="26"/>
      <c r="V373" s="26"/>
      <c r="W373" s="26"/>
    </row>
    <row r="374" spans="6:23" s="27" customFormat="1" x14ac:dyDescent="0.25">
      <c r="F374" s="23"/>
      <c r="G374" s="23"/>
      <c r="H374" s="131"/>
      <c r="I374" s="113"/>
      <c r="J374" s="113"/>
      <c r="K374" s="113"/>
      <c r="L374" s="113"/>
      <c r="Q374" s="26"/>
      <c r="R374" s="26"/>
      <c r="S374" s="26"/>
      <c r="T374" s="26"/>
      <c r="U374" s="26"/>
      <c r="V374" s="26"/>
      <c r="W374" s="26"/>
    </row>
    <row r="375" spans="6:23" s="27" customFormat="1" x14ac:dyDescent="0.25">
      <c r="F375" s="23"/>
      <c r="G375" s="23"/>
      <c r="H375" s="131"/>
      <c r="I375" s="113"/>
      <c r="J375" s="113"/>
      <c r="K375" s="113"/>
      <c r="L375" s="113"/>
      <c r="Q375" s="26"/>
      <c r="R375" s="26"/>
      <c r="S375" s="26"/>
      <c r="T375" s="26"/>
      <c r="U375" s="26"/>
      <c r="V375" s="26"/>
      <c r="W375" s="26"/>
    </row>
    <row r="376" spans="6:23" s="27" customFormat="1" x14ac:dyDescent="0.25">
      <c r="F376" s="23"/>
      <c r="G376" s="23"/>
      <c r="H376" s="131"/>
      <c r="I376" s="113"/>
      <c r="J376" s="113"/>
      <c r="K376" s="113"/>
      <c r="L376" s="113"/>
      <c r="Q376" s="26"/>
      <c r="R376" s="26"/>
      <c r="S376" s="26"/>
      <c r="T376" s="26"/>
      <c r="U376" s="26"/>
      <c r="V376" s="26"/>
      <c r="W376" s="26"/>
    </row>
    <row r="377" spans="6:23" s="27" customFormat="1" x14ac:dyDescent="0.25">
      <c r="F377" s="23"/>
      <c r="G377" s="23"/>
      <c r="H377" s="131"/>
      <c r="I377" s="113"/>
      <c r="J377" s="113"/>
      <c r="K377" s="113"/>
      <c r="L377" s="113"/>
      <c r="Q377" s="26"/>
      <c r="R377" s="26"/>
      <c r="S377" s="26"/>
      <c r="T377" s="26"/>
      <c r="U377" s="26"/>
      <c r="V377" s="26"/>
      <c r="W377" s="26"/>
    </row>
    <row r="378" spans="6:23" s="27" customFormat="1" x14ac:dyDescent="0.25">
      <c r="F378" s="23"/>
      <c r="G378" s="23"/>
      <c r="H378" s="131"/>
      <c r="I378" s="113"/>
      <c r="J378" s="113"/>
      <c r="K378" s="113"/>
      <c r="L378" s="113"/>
      <c r="Q378" s="26"/>
      <c r="R378" s="26"/>
      <c r="S378" s="26"/>
      <c r="T378" s="26"/>
      <c r="U378" s="26"/>
      <c r="V378" s="26"/>
      <c r="W378" s="26"/>
    </row>
    <row r="379" spans="6:23" s="27" customFormat="1" x14ac:dyDescent="0.25">
      <c r="F379" s="23"/>
      <c r="G379" s="23"/>
      <c r="H379" s="131"/>
      <c r="I379" s="113"/>
      <c r="J379" s="113"/>
      <c r="K379" s="113"/>
      <c r="L379" s="113"/>
      <c r="Q379" s="26"/>
      <c r="R379" s="26"/>
      <c r="S379" s="26"/>
      <c r="T379" s="26"/>
      <c r="U379" s="26"/>
      <c r="V379" s="26"/>
      <c r="W379" s="26"/>
    </row>
    <row r="380" spans="6:23" s="27" customFormat="1" x14ac:dyDescent="0.25">
      <c r="F380" s="23"/>
      <c r="G380" s="23"/>
      <c r="H380" s="131"/>
      <c r="I380" s="113"/>
      <c r="J380" s="113"/>
      <c r="K380" s="113"/>
      <c r="L380" s="113"/>
      <c r="Q380" s="26"/>
      <c r="R380" s="26"/>
      <c r="S380" s="26"/>
      <c r="T380" s="26"/>
      <c r="U380" s="26"/>
      <c r="V380" s="26"/>
      <c r="W380" s="26"/>
    </row>
    <row r="381" spans="6:23" s="27" customFormat="1" x14ac:dyDescent="0.25">
      <c r="F381" s="23"/>
      <c r="G381" s="23"/>
      <c r="H381" s="131"/>
      <c r="I381" s="113"/>
      <c r="J381" s="113"/>
      <c r="K381" s="113"/>
      <c r="L381" s="113"/>
      <c r="Q381" s="26"/>
      <c r="R381" s="26"/>
      <c r="S381" s="26"/>
      <c r="T381" s="26"/>
      <c r="U381" s="26"/>
      <c r="V381" s="26"/>
      <c r="W381" s="26"/>
    </row>
    <row r="382" spans="6:23" s="27" customFormat="1" x14ac:dyDescent="0.25">
      <c r="F382" s="23"/>
      <c r="G382" s="23"/>
      <c r="H382" s="131"/>
      <c r="I382" s="113"/>
      <c r="J382" s="113"/>
      <c r="K382" s="113"/>
      <c r="L382" s="113"/>
      <c r="Q382" s="26"/>
      <c r="R382" s="26"/>
      <c r="S382" s="26"/>
      <c r="T382" s="26"/>
      <c r="U382" s="26"/>
      <c r="V382" s="26"/>
      <c r="W382" s="26"/>
    </row>
    <row r="383" spans="6:23" s="27" customFormat="1" x14ac:dyDescent="0.25">
      <c r="F383" s="23"/>
      <c r="G383" s="23"/>
      <c r="H383" s="131"/>
      <c r="I383" s="113"/>
      <c r="J383" s="113"/>
      <c r="K383" s="113"/>
      <c r="L383" s="113"/>
      <c r="Q383" s="26"/>
      <c r="R383" s="26"/>
      <c r="S383" s="26"/>
      <c r="T383" s="26"/>
      <c r="U383" s="26"/>
      <c r="V383" s="26"/>
      <c r="W383" s="26"/>
    </row>
    <row r="384" spans="6:23" s="27" customFormat="1" x14ac:dyDescent="0.25">
      <c r="F384" s="23"/>
      <c r="G384" s="23"/>
      <c r="H384" s="131"/>
      <c r="I384" s="113"/>
      <c r="J384" s="113"/>
      <c r="K384" s="113"/>
      <c r="L384" s="113"/>
      <c r="Q384" s="26"/>
      <c r="R384" s="26"/>
      <c r="S384" s="26"/>
      <c r="T384" s="26"/>
      <c r="U384" s="26"/>
      <c r="V384" s="26"/>
      <c r="W384" s="26"/>
    </row>
    <row r="385" spans="6:23" s="27" customFormat="1" x14ac:dyDescent="0.25">
      <c r="F385" s="23"/>
      <c r="G385" s="23"/>
      <c r="H385" s="131"/>
      <c r="I385" s="113"/>
      <c r="J385" s="113"/>
      <c r="K385" s="113"/>
      <c r="L385" s="113"/>
      <c r="Q385" s="26"/>
      <c r="R385" s="26"/>
      <c r="S385" s="26"/>
      <c r="T385" s="26"/>
      <c r="U385" s="26"/>
      <c r="V385" s="26"/>
      <c r="W385" s="26"/>
    </row>
    <row r="386" spans="6:23" s="27" customFormat="1" x14ac:dyDescent="0.25">
      <c r="F386" s="23"/>
      <c r="G386" s="23"/>
      <c r="H386" s="131"/>
      <c r="I386" s="113"/>
      <c r="J386" s="113"/>
      <c r="K386" s="113"/>
      <c r="L386" s="113"/>
      <c r="Q386" s="26"/>
      <c r="R386" s="26"/>
      <c r="S386" s="26"/>
      <c r="T386" s="26"/>
      <c r="U386" s="26"/>
      <c r="V386" s="26"/>
      <c r="W386" s="26"/>
    </row>
    <row r="387" spans="6:23" s="27" customFormat="1" x14ac:dyDescent="0.25">
      <c r="F387" s="23"/>
      <c r="G387" s="23"/>
      <c r="H387" s="131"/>
      <c r="I387" s="113"/>
      <c r="J387" s="113"/>
      <c r="K387" s="113"/>
      <c r="L387" s="113"/>
      <c r="Q387" s="26"/>
      <c r="R387" s="26"/>
      <c r="S387" s="26"/>
      <c r="T387" s="26"/>
      <c r="U387" s="26"/>
      <c r="V387" s="26"/>
      <c r="W387" s="26"/>
    </row>
    <row r="388" spans="6:23" s="27" customFormat="1" x14ac:dyDescent="0.25">
      <c r="F388" s="23"/>
      <c r="G388" s="23"/>
      <c r="H388" s="131"/>
      <c r="I388" s="113"/>
      <c r="J388" s="113"/>
      <c r="K388" s="113"/>
      <c r="L388" s="113"/>
      <c r="Q388" s="26"/>
      <c r="R388" s="26"/>
      <c r="S388" s="26"/>
      <c r="T388" s="26"/>
      <c r="U388" s="26"/>
      <c r="V388" s="26"/>
      <c r="W388" s="26"/>
    </row>
    <row r="389" spans="6:23" s="27" customFormat="1" x14ac:dyDescent="0.25">
      <c r="F389" s="23"/>
      <c r="G389" s="23"/>
      <c r="H389" s="131"/>
      <c r="I389" s="113"/>
      <c r="J389" s="113"/>
      <c r="K389" s="113"/>
      <c r="L389" s="113"/>
      <c r="Q389" s="26"/>
      <c r="R389" s="26"/>
      <c r="S389" s="26"/>
      <c r="T389" s="26"/>
      <c r="U389" s="26"/>
      <c r="V389" s="26"/>
      <c r="W389" s="26"/>
    </row>
    <row r="390" spans="6:23" s="27" customFormat="1" x14ac:dyDescent="0.25">
      <c r="F390" s="23"/>
      <c r="G390" s="23"/>
      <c r="H390" s="131"/>
      <c r="I390" s="113"/>
      <c r="J390" s="113"/>
      <c r="K390" s="113"/>
      <c r="L390" s="113"/>
      <c r="Q390" s="26"/>
      <c r="R390" s="26"/>
      <c r="S390" s="26"/>
      <c r="T390" s="26"/>
      <c r="U390" s="26"/>
      <c r="V390" s="26"/>
      <c r="W390" s="26"/>
    </row>
    <row r="391" spans="6:23" s="27" customFormat="1" x14ac:dyDescent="0.25">
      <c r="F391" s="23"/>
      <c r="G391" s="23"/>
      <c r="H391" s="131"/>
      <c r="I391" s="113"/>
      <c r="J391" s="113"/>
      <c r="K391" s="113"/>
      <c r="L391" s="113"/>
      <c r="Q391" s="26"/>
      <c r="R391" s="26"/>
      <c r="S391" s="26"/>
      <c r="T391" s="26"/>
      <c r="U391" s="26"/>
      <c r="V391" s="26"/>
      <c r="W391" s="26"/>
    </row>
    <row r="392" spans="6:23" s="27" customFormat="1" x14ac:dyDescent="0.25">
      <c r="F392" s="23"/>
      <c r="G392" s="23"/>
      <c r="H392" s="131"/>
      <c r="I392" s="113"/>
      <c r="J392" s="113"/>
      <c r="K392" s="113"/>
      <c r="L392" s="113"/>
      <c r="Q392" s="26"/>
      <c r="R392" s="26"/>
      <c r="S392" s="26"/>
      <c r="T392" s="26"/>
      <c r="U392" s="26"/>
      <c r="V392" s="26"/>
      <c r="W392" s="26"/>
    </row>
    <row r="393" spans="6:23" s="27" customFormat="1" x14ac:dyDescent="0.25">
      <c r="F393" s="23"/>
      <c r="G393" s="23"/>
      <c r="H393" s="131"/>
      <c r="I393" s="113"/>
      <c r="J393" s="113"/>
      <c r="K393" s="113"/>
      <c r="L393" s="113"/>
      <c r="Q393" s="26"/>
      <c r="R393" s="26"/>
      <c r="S393" s="26"/>
      <c r="T393" s="26"/>
      <c r="U393" s="26"/>
      <c r="V393" s="26"/>
      <c r="W393" s="26"/>
    </row>
    <row r="394" spans="6:23" s="27" customFormat="1" x14ac:dyDescent="0.25">
      <c r="F394" s="23"/>
      <c r="G394" s="23"/>
      <c r="H394" s="131"/>
      <c r="I394" s="113"/>
      <c r="J394" s="113"/>
      <c r="K394" s="113"/>
      <c r="L394" s="113"/>
      <c r="Q394" s="26"/>
      <c r="R394" s="26"/>
      <c r="S394" s="26"/>
      <c r="T394" s="26"/>
      <c r="U394" s="26"/>
      <c r="V394" s="26"/>
      <c r="W394" s="26"/>
    </row>
    <row r="395" spans="6:23" s="27" customFormat="1" x14ac:dyDescent="0.25">
      <c r="F395" s="23"/>
      <c r="G395" s="23"/>
      <c r="H395" s="131"/>
      <c r="I395" s="113"/>
      <c r="J395" s="113"/>
      <c r="K395" s="113"/>
      <c r="L395" s="113"/>
      <c r="Q395" s="26"/>
      <c r="R395" s="26"/>
      <c r="S395" s="26"/>
      <c r="T395" s="26"/>
      <c r="U395" s="26"/>
      <c r="V395" s="26"/>
      <c r="W395" s="26"/>
    </row>
    <row r="396" spans="6:23" s="27" customFormat="1" x14ac:dyDescent="0.25">
      <c r="F396" s="23"/>
      <c r="G396" s="23"/>
      <c r="H396" s="131"/>
      <c r="I396" s="113"/>
      <c r="J396" s="113"/>
      <c r="K396" s="113"/>
      <c r="L396" s="113"/>
      <c r="Q396" s="26"/>
      <c r="R396" s="26"/>
      <c r="S396" s="26"/>
      <c r="T396" s="26"/>
      <c r="U396" s="26"/>
      <c r="V396" s="26"/>
      <c r="W396" s="26"/>
    </row>
    <row r="397" spans="6:23" s="27" customFormat="1" x14ac:dyDescent="0.25">
      <c r="F397" s="23"/>
      <c r="G397" s="23"/>
      <c r="H397" s="131"/>
      <c r="I397" s="113"/>
      <c r="J397" s="113"/>
      <c r="K397" s="113"/>
      <c r="L397" s="113"/>
      <c r="Q397" s="26"/>
      <c r="R397" s="26"/>
      <c r="S397" s="26"/>
      <c r="T397" s="26"/>
      <c r="U397" s="26"/>
      <c r="V397" s="26"/>
      <c r="W397" s="26"/>
    </row>
    <row r="398" spans="6:23" s="27" customFormat="1" x14ac:dyDescent="0.25">
      <c r="F398" s="23"/>
      <c r="G398" s="23"/>
      <c r="H398" s="131"/>
      <c r="I398" s="113"/>
      <c r="J398" s="113"/>
      <c r="K398" s="113"/>
      <c r="L398" s="113"/>
      <c r="Q398" s="26"/>
      <c r="R398" s="26"/>
      <c r="S398" s="26"/>
      <c r="T398" s="26"/>
      <c r="U398" s="26"/>
      <c r="V398" s="26"/>
      <c r="W398" s="26"/>
    </row>
    <row r="399" spans="6:23" s="27" customFormat="1" x14ac:dyDescent="0.25">
      <c r="F399" s="23"/>
      <c r="G399" s="23"/>
      <c r="H399" s="131"/>
      <c r="I399" s="113"/>
      <c r="J399" s="113"/>
      <c r="K399" s="113"/>
      <c r="L399" s="113"/>
      <c r="Q399" s="26"/>
      <c r="R399" s="26"/>
      <c r="S399" s="26"/>
      <c r="T399" s="26"/>
      <c r="U399" s="26"/>
      <c r="V399" s="26"/>
      <c r="W399" s="26"/>
    </row>
    <row r="400" spans="6:23" s="27" customFormat="1" x14ac:dyDescent="0.25">
      <c r="F400" s="23"/>
      <c r="G400" s="23"/>
      <c r="H400" s="131"/>
      <c r="I400" s="113"/>
      <c r="J400" s="113"/>
      <c r="K400" s="113"/>
      <c r="L400" s="113"/>
      <c r="Q400" s="26"/>
      <c r="R400" s="26"/>
      <c r="S400" s="26"/>
      <c r="T400" s="26"/>
      <c r="U400" s="26"/>
      <c r="V400" s="26"/>
      <c r="W400" s="26"/>
    </row>
    <row r="401" spans="6:23" s="27" customFormat="1" x14ac:dyDescent="0.25">
      <c r="F401" s="23"/>
      <c r="G401" s="23"/>
      <c r="H401" s="131"/>
      <c r="I401" s="113"/>
      <c r="J401" s="113"/>
      <c r="K401" s="113"/>
      <c r="L401" s="113"/>
      <c r="Q401" s="26"/>
      <c r="R401" s="26"/>
      <c r="S401" s="26"/>
      <c r="T401" s="26"/>
      <c r="U401" s="26"/>
      <c r="V401" s="26"/>
      <c r="W401" s="26"/>
    </row>
    <row r="402" spans="6:23" s="27" customFormat="1" x14ac:dyDescent="0.25">
      <c r="F402" s="23"/>
      <c r="G402" s="23"/>
      <c r="H402" s="131"/>
      <c r="I402" s="113"/>
      <c r="J402" s="113"/>
      <c r="K402" s="113"/>
      <c r="L402" s="113"/>
      <c r="Q402" s="26"/>
      <c r="R402" s="26"/>
      <c r="S402" s="26"/>
      <c r="T402" s="26"/>
      <c r="U402" s="26"/>
      <c r="V402" s="26"/>
      <c r="W402" s="26"/>
    </row>
    <row r="403" spans="6:23" s="27" customFormat="1" x14ac:dyDescent="0.25">
      <c r="F403" s="23"/>
      <c r="G403" s="23"/>
      <c r="H403" s="131"/>
      <c r="I403" s="113"/>
      <c r="J403" s="113"/>
      <c r="K403" s="113"/>
      <c r="L403" s="113"/>
      <c r="Q403" s="26"/>
      <c r="R403" s="26"/>
      <c r="S403" s="26"/>
      <c r="T403" s="26"/>
      <c r="U403" s="26"/>
      <c r="V403" s="26"/>
      <c r="W403" s="26"/>
    </row>
    <row r="404" spans="6:23" s="27" customFormat="1" x14ac:dyDescent="0.25">
      <c r="F404" s="23"/>
      <c r="G404" s="23"/>
      <c r="H404" s="131"/>
      <c r="I404" s="113"/>
      <c r="J404" s="113"/>
      <c r="K404" s="113"/>
      <c r="L404" s="113"/>
      <c r="Q404" s="26"/>
      <c r="R404" s="26"/>
      <c r="S404" s="26"/>
      <c r="T404" s="26"/>
      <c r="U404" s="26"/>
      <c r="V404" s="26"/>
      <c r="W404" s="26"/>
    </row>
    <row r="405" spans="6:23" s="27" customFormat="1" x14ac:dyDescent="0.25">
      <c r="F405" s="23"/>
      <c r="G405" s="23"/>
      <c r="H405" s="131"/>
      <c r="I405" s="113"/>
      <c r="J405" s="113"/>
      <c r="K405" s="113"/>
      <c r="L405" s="113"/>
      <c r="Q405" s="26"/>
      <c r="R405" s="26"/>
      <c r="S405" s="26"/>
      <c r="T405" s="26"/>
      <c r="U405" s="26"/>
      <c r="V405" s="26"/>
      <c r="W405" s="26"/>
    </row>
    <row r="406" spans="6:23" s="27" customFormat="1" x14ac:dyDescent="0.25">
      <c r="F406" s="23"/>
      <c r="G406" s="23"/>
      <c r="H406" s="131"/>
      <c r="I406" s="113"/>
      <c r="J406" s="113"/>
      <c r="K406" s="113"/>
      <c r="L406" s="113"/>
      <c r="Q406" s="26"/>
      <c r="R406" s="26"/>
      <c r="S406" s="26"/>
      <c r="T406" s="26"/>
      <c r="U406" s="26"/>
      <c r="V406" s="26"/>
      <c r="W406" s="26"/>
    </row>
    <row r="407" spans="6:23" s="27" customFormat="1" x14ac:dyDescent="0.25">
      <c r="F407" s="23"/>
      <c r="G407" s="23"/>
      <c r="H407" s="131"/>
      <c r="I407" s="113"/>
      <c r="J407" s="113"/>
      <c r="K407" s="113"/>
      <c r="L407" s="113"/>
      <c r="Q407" s="26"/>
      <c r="R407" s="26"/>
      <c r="S407" s="26"/>
      <c r="T407" s="26"/>
      <c r="U407" s="26"/>
      <c r="V407" s="26"/>
      <c r="W407" s="26"/>
    </row>
    <row r="408" spans="6:23" s="27" customFormat="1" x14ac:dyDescent="0.25">
      <c r="F408" s="23"/>
      <c r="G408" s="23"/>
      <c r="H408" s="131"/>
      <c r="I408" s="113"/>
      <c r="J408" s="113"/>
      <c r="K408" s="113"/>
      <c r="L408" s="113"/>
      <c r="Q408" s="26"/>
      <c r="R408" s="26"/>
      <c r="S408" s="26"/>
      <c r="T408" s="26"/>
      <c r="U408" s="26"/>
      <c r="V408" s="26"/>
      <c r="W408" s="26"/>
    </row>
    <row r="409" spans="6:23" s="27" customFormat="1" x14ac:dyDescent="0.25">
      <c r="F409" s="23"/>
      <c r="G409" s="23"/>
      <c r="H409" s="131"/>
      <c r="I409" s="113"/>
      <c r="J409" s="113"/>
      <c r="K409" s="113"/>
      <c r="L409" s="113"/>
      <c r="Q409" s="26"/>
      <c r="R409" s="26"/>
      <c r="S409" s="26"/>
      <c r="T409" s="26"/>
      <c r="U409" s="26"/>
      <c r="V409" s="26"/>
      <c r="W409" s="26"/>
    </row>
    <row r="410" spans="6:23" s="27" customFormat="1" x14ac:dyDescent="0.25">
      <c r="F410" s="23"/>
      <c r="G410" s="23"/>
      <c r="H410" s="131"/>
      <c r="I410" s="113"/>
      <c r="J410" s="113"/>
      <c r="K410" s="113"/>
      <c r="L410" s="113"/>
      <c r="Q410" s="26"/>
      <c r="R410" s="26"/>
      <c r="S410" s="26"/>
      <c r="T410" s="26"/>
      <c r="U410" s="26"/>
      <c r="V410" s="26"/>
      <c r="W410" s="26"/>
    </row>
    <row r="411" spans="6:23" s="27" customFormat="1" x14ac:dyDescent="0.25">
      <c r="F411" s="23"/>
      <c r="G411" s="23"/>
      <c r="H411" s="131"/>
      <c r="I411" s="113"/>
      <c r="J411" s="113"/>
      <c r="K411" s="113"/>
      <c r="L411" s="113"/>
      <c r="Q411" s="26"/>
      <c r="R411" s="26"/>
      <c r="S411" s="26"/>
      <c r="T411" s="26"/>
      <c r="U411" s="26"/>
      <c r="V411" s="26"/>
      <c r="W411" s="26"/>
    </row>
    <row r="412" spans="6:23" s="27" customFormat="1" x14ac:dyDescent="0.25">
      <c r="F412" s="23"/>
      <c r="G412" s="23"/>
      <c r="H412" s="131"/>
      <c r="I412" s="113"/>
      <c r="J412" s="113"/>
      <c r="K412" s="113"/>
      <c r="L412" s="113"/>
      <c r="Q412" s="26"/>
      <c r="R412" s="26"/>
      <c r="S412" s="26"/>
      <c r="T412" s="26"/>
      <c r="U412" s="26"/>
      <c r="V412" s="26"/>
      <c r="W412" s="26"/>
    </row>
    <row r="413" spans="6:23" s="27" customFormat="1" x14ac:dyDescent="0.25">
      <c r="F413" s="23"/>
      <c r="G413" s="23"/>
      <c r="H413" s="131"/>
      <c r="I413" s="113"/>
      <c r="J413" s="113"/>
      <c r="K413" s="113"/>
      <c r="L413" s="113"/>
      <c r="Q413" s="26"/>
      <c r="R413" s="26"/>
      <c r="S413" s="26"/>
      <c r="T413" s="26"/>
      <c r="U413" s="26"/>
      <c r="V413" s="26"/>
      <c r="W413" s="26"/>
    </row>
    <row r="414" spans="6:23" s="27" customFormat="1" x14ac:dyDescent="0.25">
      <c r="F414" s="23"/>
      <c r="G414" s="23"/>
      <c r="H414" s="131"/>
      <c r="I414" s="113"/>
      <c r="J414" s="113"/>
      <c r="K414" s="113"/>
      <c r="L414" s="113"/>
      <c r="Q414" s="26"/>
      <c r="R414" s="26"/>
      <c r="S414" s="26"/>
      <c r="T414" s="26"/>
      <c r="U414" s="26"/>
      <c r="V414" s="26"/>
      <c r="W414" s="26"/>
    </row>
    <row r="415" spans="6:23" s="27" customFormat="1" x14ac:dyDescent="0.25">
      <c r="F415" s="23"/>
      <c r="G415" s="23"/>
      <c r="H415" s="131"/>
      <c r="I415" s="113"/>
      <c r="J415" s="113"/>
      <c r="K415" s="113"/>
      <c r="L415" s="113"/>
      <c r="Q415" s="26"/>
      <c r="R415" s="26"/>
      <c r="S415" s="26"/>
      <c r="T415" s="26"/>
      <c r="U415" s="26"/>
      <c r="V415" s="26"/>
      <c r="W415" s="26"/>
    </row>
    <row r="416" spans="6:23" s="27" customFormat="1" x14ac:dyDescent="0.25">
      <c r="F416" s="23"/>
      <c r="G416" s="23"/>
      <c r="H416" s="131"/>
      <c r="I416" s="113"/>
      <c r="J416" s="113"/>
      <c r="K416" s="113"/>
      <c r="L416" s="113"/>
      <c r="Q416" s="26"/>
      <c r="R416" s="26"/>
      <c r="S416" s="26"/>
      <c r="T416" s="26"/>
      <c r="U416" s="26"/>
      <c r="V416" s="26"/>
      <c r="W416" s="26"/>
    </row>
    <row r="417" spans="6:23" s="27" customFormat="1" x14ac:dyDescent="0.25">
      <c r="F417" s="23"/>
      <c r="G417" s="23"/>
      <c r="H417" s="131"/>
      <c r="I417" s="113"/>
      <c r="J417" s="113"/>
      <c r="K417" s="113"/>
      <c r="L417" s="113"/>
      <c r="Q417" s="26"/>
      <c r="R417" s="26"/>
      <c r="S417" s="26"/>
      <c r="T417" s="26"/>
      <c r="U417" s="26"/>
      <c r="V417" s="26"/>
      <c r="W417" s="26"/>
    </row>
    <row r="418" spans="6:23" s="27" customFormat="1" x14ac:dyDescent="0.25">
      <c r="F418" s="23"/>
      <c r="G418" s="23"/>
      <c r="H418" s="131"/>
      <c r="I418" s="113"/>
      <c r="J418" s="113"/>
      <c r="K418" s="113"/>
      <c r="L418" s="113"/>
      <c r="Q418" s="26"/>
      <c r="R418" s="26"/>
      <c r="S418" s="26"/>
      <c r="T418" s="26"/>
      <c r="U418" s="26"/>
      <c r="V418" s="26"/>
      <c r="W418" s="26"/>
    </row>
    <row r="419" spans="6:23" s="27" customFormat="1" x14ac:dyDescent="0.25">
      <c r="F419" s="23"/>
      <c r="G419" s="23"/>
      <c r="H419" s="131"/>
      <c r="I419" s="113"/>
      <c r="J419" s="113"/>
      <c r="K419" s="113"/>
      <c r="L419" s="113"/>
      <c r="Q419" s="26"/>
      <c r="R419" s="26"/>
      <c r="S419" s="26"/>
      <c r="T419" s="26"/>
      <c r="U419" s="26"/>
      <c r="V419" s="26"/>
      <c r="W419" s="26"/>
    </row>
    <row r="420" spans="6:23" s="27" customFormat="1" x14ac:dyDescent="0.25">
      <c r="F420" s="23"/>
      <c r="G420" s="23"/>
      <c r="H420" s="131"/>
      <c r="I420" s="113"/>
      <c r="J420" s="113"/>
      <c r="K420" s="113"/>
      <c r="L420" s="113"/>
      <c r="Q420" s="26"/>
      <c r="R420" s="26"/>
      <c r="S420" s="26"/>
      <c r="T420" s="26"/>
      <c r="U420" s="26"/>
      <c r="V420" s="26"/>
      <c r="W420" s="26"/>
    </row>
    <row r="421" spans="6:23" s="27" customFormat="1" x14ac:dyDescent="0.25">
      <c r="F421" s="23"/>
      <c r="G421" s="23"/>
      <c r="H421" s="131"/>
      <c r="I421" s="113"/>
      <c r="J421" s="113"/>
      <c r="K421" s="113"/>
      <c r="L421" s="113"/>
      <c r="Q421" s="26"/>
      <c r="R421" s="26"/>
      <c r="S421" s="26"/>
      <c r="T421" s="26"/>
      <c r="U421" s="26"/>
      <c r="V421" s="26"/>
      <c r="W421" s="26"/>
    </row>
    <row r="422" spans="6:23" s="27" customFormat="1" x14ac:dyDescent="0.25">
      <c r="F422" s="23"/>
      <c r="G422" s="23"/>
      <c r="H422" s="131"/>
      <c r="I422" s="113"/>
      <c r="J422" s="113"/>
      <c r="K422" s="113"/>
      <c r="L422" s="113"/>
      <c r="Q422" s="26"/>
      <c r="R422" s="26"/>
      <c r="S422" s="26"/>
      <c r="T422" s="26"/>
      <c r="U422" s="26"/>
      <c r="V422" s="26"/>
      <c r="W422" s="26"/>
    </row>
    <row r="423" spans="6:23" s="27" customFormat="1" x14ac:dyDescent="0.25">
      <c r="F423" s="23"/>
      <c r="G423" s="23"/>
      <c r="H423" s="131"/>
      <c r="I423" s="113"/>
      <c r="J423" s="113"/>
      <c r="K423" s="113"/>
      <c r="L423" s="113"/>
      <c r="Q423" s="26"/>
      <c r="R423" s="26"/>
      <c r="S423" s="26"/>
      <c r="T423" s="26"/>
      <c r="U423" s="26"/>
      <c r="V423" s="26"/>
      <c r="W423" s="26"/>
    </row>
    <row r="424" spans="6:23" s="27" customFormat="1" x14ac:dyDescent="0.25">
      <c r="F424" s="23"/>
      <c r="G424" s="23"/>
      <c r="H424" s="131"/>
      <c r="I424" s="113"/>
      <c r="J424" s="113"/>
      <c r="K424" s="113"/>
      <c r="L424" s="113"/>
      <c r="Q424" s="26"/>
      <c r="R424" s="26"/>
      <c r="S424" s="26"/>
      <c r="T424" s="26"/>
      <c r="U424" s="26"/>
      <c r="V424" s="26"/>
      <c r="W424" s="26"/>
    </row>
    <row r="425" spans="6:23" s="27" customFormat="1" x14ac:dyDescent="0.25">
      <c r="F425" s="23"/>
      <c r="G425" s="23"/>
      <c r="H425" s="131"/>
      <c r="I425" s="113"/>
      <c r="J425" s="113"/>
      <c r="K425" s="113"/>
      <c r="L425" s="113"/>
      <c r="Q425" s="26"/>
      <c r="R425" s="26"/>
      <c r="S425" s="26"/>
      <c r="T425" s="26"/>
      <c r="U425" s="26"/>
      <c r="V425" s="26"/>
      <c r="W425" s="26"/>
    </row>
    <row r="426" spans="6:23" s="27" customFormat="1" x14ac:dyDescent="0.25">
      <c r="F426" s="23"/>
      <c r="G426" s="23"/>
      <c r="H426" s="131"/>
      <c r="I426" s="113"/>
      <c r="J426" s="113"/>
      <c r="K426" s="113"/>
      <c r="L426" s="113"/>
      <c r="Q426" s="26"/>
      <c r="R426" s="26"/>
      <c r="S426" s="26"/>
      <c r="T426" s="26"/>
      <c r="U426" s="26"/>
      <c r="V426" s="26"/>
      <c r="W426" s="26"/>
    </row>
    <row r="427" spans="6:23" s="27" customFormat="1" x14ac:dyDescent="0.25">
      <c r="F427" s="23"/>
      <c r="G427" s="23"/>
      <c r="H427" s="131"/>
      <c r="I427" s="113"/>
      <c r="J427" s="113"/>
      <c r="K427" s="113"/>
      <c r="L427" s="113"/>
      <c r="Q427" s="26"/>
      <c r="R427" s="26"/>
      <c r="S427" s="26"/>
      <c r="T427" s="26"/>
      <c r="U427" s="26"/>
      <c r="V427" s="26"/>
      <c r="W427" s="26"/>
    </row>
    <row r="428" spans="6:23" s="27" customFormat="1" x14ac:dyDescent="0.25">
      <c r="F428" s="23"/>
      <c r="G428" s="23"/>
      <c r="H428" s="131"/>
      <c r="I428" s="113"/>
      <c r="J428" s="113"/>
      <c r="K428" s="113"/>
      <c r="L428" s="113"/>
      <c r="Q428" s="26"/>
      <c r="R428" s="26"/>
      <c r="S428" s="26"/>
      <c r="T428" s="26"/>
      <c r="U428" s="26"/>
      <c r="V428" s="26"/>
      <c r="W428" s="26"/>
    </row>
    <row r="429" spans="6:23" s="27" customFormat="1" x14ac:dyDescent="0.25">
      <c r="F429" s="23"/>
      <c r="G429" s="23"/>
      <c r="H429" s="131"/>
      <c r="I429" s="113"/>
      <c r="J429" s="113"/>
      <c r="K429" s="113"/>
      <c r="L429" s="113"/>
      <c r="Q429" s="26"/>
      <c r="R429" s="26"/>
      <c r="S429" s="26"/>
      <c r="T429" s="26"/>
      <c r="U429" s="26"/>
      <c r="V429" s="26"/>
      <c r="W429" s="26"/>
    </row>
    <row r="430" spans="6:23" s="27" customFormat="1" x14ac:dyDescent="0.25">
      <c r="F430" s="23"/>
      <c r="G430" s="23"/>
      <c r="H430" s="131"/>
      <c r="I430" s="113"/>
      <c r="J430" s="113"/>
      <c r="K430" s="113"/>
      <c r="L430" s="113"/>
      <c r="Q430" s="26"/>
      <c r="R430" s="26"/>
      <c r="S430" s="26"/>
      <c r="T430" s="26"/>
      <c r="U430" s="26"/>
      <c r="V430" s="26"/>
      <c r="W430" s="26"/>
    </row>
    <row r="431" spans="6:23" s="27" customFormat="1" x14ac:dyDescent="0.25">
      <c r="F431" s="23"/>
      <c r="G431" s="23"/>
      <c r="H431" s="131"/>
      <c r="I431" s="113"/>
      <c r="J431" s="113"/>
      <c r="K431" s="113"/>
      <c r="L431" s="113"/>
      <c r="Q431" s="26"/>
      <c r="R431" s="26"/>
      <c r="S431" s="26"/>
      <c r="T431" s="26"/>
      <c r="U431" s="26"/>
      <c r="V431" s="26"/>
      <c r="W431" s="26"/>
    </row>
    <row r="432" spans="6:23" s="27" customFormat="1" x14ac:dyDescent="0.25">
      <c r="F432" s="23"/>
      <c r="G432" s="23"/>
      <c r="H432" s="131"/>
      <c r="I432" s="113"/>
      <c r="J432" s="113"/>
      <c r="K432" s="113"/>
      <c r="L432" s="113"/>
      <c r="Q432" s="26"/>
      <c r="R432" s="26"/>
      <c r="S432" s="26"/>
      <c r="T432" s="26"/>
      <c r="U432" s="26"/>
      <c r="V432" s="26"/>
      <c r="W432" s="26"/>
    </row>
    <row r="433" spans="6:23" s="27" customFormat="1" x14ac:dyDescent="0.25">
      <c r="F433" s="23"/>
      <c r="G433" s="23"/>
      <c r="H433" s="131"/>
      <c r="I433" s="113"/>
      <c r="J433" s="113"/>
      <c r="K433" s="113"/>
      <c r="L433" s="113"/>
      <c r="Q433" s="26"/>
      <c r="R433" s="26"/>
      <c r="S433" s="26"/>
      <c r="T433" s="26"/>
      <c r="U433" s="26"/>
      <c r="V433" s="26"/>
      <c r="W433" s="26"/>
    </row>
    <row r="434" spans="6:23" s="27" customFormat="1" x14ac:dyDescent="0.25">
      <c r="F434" s="23"/>
      <c r="G434" s="23"/>
      <c r="H434" s="131"/>
      <c r="I434" s="113"/>
      <c r="J434" s="113"/>
      <c r="K434" s="113"/>
      <c r="L434" s="113"/>
      <c r="Q434" s="26"/>
      <c r="R434" s="26"/>
      <c r="S434" s="26"/>
      <c r="T434" s="26"/>
      <c r="U434" s="26"/>
      <c r="V434" s="26"/>
      <c r="W434" s="26"/>
    </row>
    <row r="435" spans="6:23" s="27" customFormat="1" x14ac:dyDescent="0.25">
      <c r="F435" s="23"/>
      <c r="G435" s="23"/>
      <c r="H435" s="131"/>
      <c r="I435" s="113"/>
      <c r="J435" s="113"/>
      <c r="K435" s="113"/>
      <c r="L435" s="113"/>
      <c r="Q435" s="26"/>
      <c r="R435" s="26"/>
      <c r="S435" s="26"/>
      <c r="T435" s="26"/>
      <c r="U435" s="26"/>
      <c r="V435" s="26"/>
      <c r="W435" s="26"/>
    </row>
    <row r="436" spans="6:23" s="27" customFormat="1" x14ac:dyDescent="0.25">
      <c r="F436" s="23"/>
      <c r="G436" s="23"/>
      <c r="H436" s="131"/>
      <c r="I436" s="113"/>
      <c r="J436" s="113"/>
      <c r="K436" s="113"/>
      <c r="L436" s="113"/>
      <c r="Q436" s="26"/>
      <c r="R436" s="26"/>
      <c r="S436" s="26"/>
      <c r="T436" s="26"/>
      <c r="U436" s="26"/>
      <c r="V436" s="26"/>
      <c r="W436" s="26"/>
    </row>
    <row r="437" spans="6:23" s="27" customFormat="1" x14ac:dyDescent="0.25">
      <c r="F437" s="23"/>
      <c r="G437" s="23"/>
      <c r="H437" s="131"/>
      <c r="I437" s="113"/>
      <c r="J437" s="113"/>
      <c r="K437" s="113"/>
      <c r="L437" s="113"/>
      <c r="Q437" s="26"/>
      <c r="R437" s="26"/>
      <c r="S437" s="26"/>
      <c r="T437" s="26"/>
      <c r="U437" s="26"/>
      <c r="V437" s="26"/>
      <c r="W437" s="26"/>
    </row>
    <row r="438" spans="6:23" s="27" customFormat="1" x14ac:dyDescent="0.25">
      <c r="F438" s="23"/>
      <c r="G438" s="23"/>
      <c r="H438" s="131"/>
      <c r="I438" s="113"/>
      <c r="J438" s="113"/>
      <c r="K438" s="113"/>
      <c r="L438" s="113"/>
      <c r="Q438" s="26"/>
      <c r="R438" s="26"/>
      <c r="S438" s="26"/>
      <c r="T438" s="26"/>
      <c r="U438" s="26"/>
      <c r="V438" s="26"/>
      <c r="W438" s="26"/>
    </row>
    <row r="439" spans="6:23" s="27" customFormat="1" x14ac:dyDescent="0.25">
      <c r="F439" s="23"/>
      <c r="G439" s="23"/>
      <c r="H439" s="131"/>
      <c r="I439" s="113"/>
      <c r="J439" s="113"/>
      <c r="K439" s="113"/>
      <c r="L439" s="113"/>
      <c r="Q439" s="26"/>
      <c r="R439" s="26"/>
      <c r="S439" s="26"/>
      <c r="T439" s="26"/>
      <c r="U439" s="26"/>
      <c r="V439" s="26"/>
      <c r="W439" s="26"/>
    </row>
    <row r="440" spans="6:23" s="27" customFormat="1" x14ac:dyDescent="0.25">
      <c r="F440" s="23"/>
      <c r="G440" s="23"/>
      <c r="H440" s="131"/>
      <c r="I440" s="113"/>
      <c r="J440" s="113"/>
      <c r="K440" s="113"/>
      <c r="L440" s="113"/>
      <c r="Q440" s="26"/>
      <c r="R440" s="26"/>
      <c r="S440" s="26"/>
      <c r="T440" s="26"/>
      <c r="U440" s="26"/>
      <c r="V440" s="26"/>
      <c r="W440" s="26"/>
    </row>
    <row r="441" spans="6:23" s="27" customFormat="1" x14ac:dyDescent="0.25">
      <c r="F441" s="23"/>
      <c r="G441" s="23"/>
      <c r="H441" s="131"/>
      <c r="I441" s="113"/>
      <c r="J441" s="113"/>
      <c r="K441" s="113"/>
      <c r="L441" s="113"/>
      <c r="Q441" s="26"/>
      <c r="R441" s="26"/>
      <c r="S441" s="26"/>
      <c r="T441" s="26"/>
      <c r="U441" s="26"/>
      <c r="V441" s="26"/>
      <c r="W441" s="26"/>
    </row>
    <row r="442" spans="6:23" s="27" customFormat="1" x14ac:dyDescent="0.25">
      <c r="F442" s="23"/>
      <c r="G442" s="23"/>
      <c r="H442" s="131"/>
      <c r="I442" s="113"/>
      <c r="J442" s="113"/>
      <c r="K442" s="113"/>
      <c r="L442" s="113"/>
      <c r="Q442" s="26"/>
      <c r="R442" s="26"/>
      <c r="S442" s="26"/>
      <c r="T442" s="26"/>
      <c r="U442" s="26"/>
      <c r="V442" s="26"/>
      <c r="W442" s="26"/>
    </row>
    <row r="443" spans="6:23" s="27" customFormat="1" x14ac:dyDescent="0.25">
      <c r="F443" s="23"/>
      <c r="G443" s="23"/>
      <c r="H443" s="131"/>
      <c r="I443" s="113"/>
      <c r="J443" s="113"/>
      <c r="K443" s="113"/>
      <c r="L443" s="113"/>
      <c r="Q443" s="26"/>
      <c r="R443" s="26"/>
      <c r="S443" s="26"/>
      <c r="T443" s="26"/>
      <c r="U443" s="26"/>
      <c r="V443" s="26"/>
      <c r="W443" s="26"/>
    </row>
    <row r="444" spans="6:23" s="27" customFormat="1" x14ac:dyDescent="0.25">
      <c r="F444" s="23"/>
      <c r="G444" s="23"/>
      <c r="H444" s="131"/>
      <c r="I444" s="113"/>
      <c r="J444" s="113"/>
      <c r="K444" s="113"/>
      <c r="L444" s="113"/>
      <c r="Q444" s="26"/>
      <c r="R444" s="26"/>
      <c r="S444" s="26"/>
      <c r="T444" s="26"/>
      <c r="U444" s="26"/>
      <c r="V444" s="26"/>
      <c r="W444" s="26"/>
    </row>
    <row r="445" spans="6:23" s="27" customFormat="1" x14ac:dyDescent="0.25">
      <c r="F445" s="23"/>
      <c r="G445" s="23"/>
      <c r="H445" s="131"/>
      <c r="I445" s="113"/>
      <c r="J445" s="113"/>
      <c r="K445" s="113"/>
      <c r="L445" s="113"/>
      <c r="Q445" s="26"/>
      <c r="R445" s="26"/>
      <c r="S445" s="26"/>
      <c r="T445" s="26"/>
      <c r="U445" s="26"/>
      <c r="V445" s="26"/>
      <c r="W445" s="26"/>
    </row>
    <row r="446" spans="6:23" s="27" customFormat="1" x14ac:dyDescent="0.25">
      <c r="F446" s="23"/>
      <c r="G446" s="23"/>
      <c r="H446" s="131"/>
      <c r="I446" s="113"/>
      <c r="J446" s="113"/>
      <c r="K446" s="113"/>
      <c r="L446" s="113"/>
      <c r="Q446" s="26"/>
      <c r="R446" s="26"/>
      <c r="S446" s="26"/>
      <c r="T446" s="26"/>
      <c r="U446" s="26"/>
      <c r="V446" s="26"/>
      <c r="W446" s="26"/>
    </row>
    <row r="447" spans="6:23" s="27" customFormat="1" x14ac:dyDescent="0.25">
      <c r="F447" s="23"/>
      <c r="G447" s="23"/>
      <c r="H447" s="131"/>
      <c r="I447" s="113"/>
      <c r="J447" s="113"/>
      <c r="K447" s="113"/>
      <c r="L447" s="113"/>
      <c r="Q447" s="26"/>
      <c r="R447" s="26"/>
      <c r="S447" s="26"/>
      <c r="T447" s="26"/>
      <c r="U447" s="26"/>
      <c r="V447" s="26"/>
      <c r="W447" s="26"/>
    </row>
    <row r="448" spans="6:23" s="27" customFormat="1" x14ac:dyDescent="0.25">
      <c r="F448" s="23"/>
      <c r="G448" s="23"/>
      <c r="H448" s="131"/>
      <c r="I448" s="113"/>
      <c r="J448" s="113"/>
      <c r="K448" s="113"/>
      <c r="L448" s="113"/>
      <c r="Q448" s="26"/>
      <c r="R448" s="26"/>
      <c r="S448" s="26"/>
      <c r="T448" s="26"/>
      <c r="U448" s="26"/>
      <c r="V448" s="26"/>
      <c r="W448" s="26"/>
    </row>
    <row r="449" spans="6:23" s="27" customFormat="1" x14ac:dyDescent="0.25">
      <c r="F449" s="23"/>
      <c r="G449" s="23"/>
      <c r="H449" s="131"/>
      <c r="I449" s="113"/>
      <c r="J449" s="113"/>
      <c r="K449" s="113"/>
      <c r="L449" s="113"/>
      <c r="Q449" s="26"/>
      <c r="R449" s="26"/>
      <c r="S449" s="26"/>
      <c r="T449" s="26"/>
      <c r="U449" s="26"/>
      <c r="V449" s="26"/>
      <c r="W449" s="26"/>
    </row>
    <row r="450" spans="6:23" s="27" customFormat="1" x14ac:dyDescent="0.25">
      <c r="F450" s="23"/>
      <c r="G450" s="23"/>
      <c r="H450" s="131"/>
      <c r="I450" s="113"/>
      <c r="J450" s="113"/>
      <c r="K450" s="113"/>
      <c r="L450" s="113"/>
      <c r="Q450" s="26"/>
      <c r="R450" s="26"/>
      <c r="S450" s="26"/>
      <c r="T450" s="26"/>
      <c r="U450" s="26"/>
      <c r="V450" s="26"/>
      <c r="W450" s="26"/>
    </row>
    <row r="451" spans="6:23" s="27" customFormat="1" x14ac:dyDescent="0.25">
      <c r="F451" s="23"/>
      <c r="G451" s="23"/>
      <c r="H451" s="131"/>
      <c r="I451" s="113"/>
      <c r="J451" s="113"/>
      <c r="K451" s="113"/>
      <c r="L451" s="113"/>
      <c r="Q451" s="26"/>
      <c r="R451" s="26"/>
      <c r="S451" s="26"/>
      <c r="T451" s="26"/>
      <c r="U451" s="26"/>
      <c r="V451" s="26"/>
      <c r="W451" s="26"/>
    </row>
    <row r="452" spans="6:23" s="27" customFormat="1" x14ac:dyDescent="0.25">
      <c r="F452" s="23"/>
      <c r="G452" s="23"/>
      <c r="H452" s="131"/>
      <c r="I452" s="113"/>
      <c r="J452" s="113"/>
      <c r="K452" s="113"/>
      <c r="L452" s="113"/>
      <c r="Q452" s="26"/>
      <c r="R452" s="26"/>
      <c r="S452" s="26"/>
      <c r="T452" s="26"/>
      <c r="U452" s="26"/>
      <c r="V452" s="26"/>
      <c r="W452" s="26"/>
    </row>
    <row r="453" spans="6:23" s="27" customFormat="1" x14ac:dyDescent="0.25">
      <c r="F453" s="23"/>
      <c r="G453" s="23"/>
      <c r="H453" s="131"/>
      <c r="I453" s="113"/>
      <c r="J453" s="113"/>
      <c r="K453" s="113"/>
      <c r="L453" s="113"/>
      <c r="Q453" s="26"/>
      <c r="R453" s="26"/>
      <c r="S453" s="26"/>
      <c r="T453" s="26"/>
      <c r="U453" s="26"/>
      <c r="V453" s="26"/>
      <c r="W453" s="26"/>
    </row>
    <row r="454" spans="6:23" s="27" customFormat="1" x14ac:dyDescent="0.25">
      <c r="F454" s="23"/>
      <c r="G454" s="23"/>
      <c r="H454" s="131"/>
      <c r="I454" s="113"/>
      <c r="J454" s="113"/>
      <c r="K454" s="113"/>
      <c r="L454" s="113"/>
      <c r="Q454" s="26"/>
      <c r="R454" s="26"/>
      <c r="S454" s="26"/>
      <c r="T454" s="26"/>
      <c r="U454" s="26"/>
      <c r="V454" s="26"/>
      <c r="W454" s="26"/>
    </row>
    <row r="455" spans="6:23" s="27" customFormat="1" x14ac:dyDescent="0.25">
      <c r="F455" s="23"/>
      <c r="G455" s="23"/>
      <c r="H455" s="131"/>
      <c r="I455" s="113"/>
      <c r="J455" s="113"/>
      <c r="K455" s="113"/>
      <c r="L455" s="113"/>
      <c r="Q455" s="26"/>
      <c r="R455" s="26"/>
      <c r="S455" s="26"/>
      <c r="T455" s="26"/>
      <c r="U455" s="26"/>
      <c r="V455" s="26"/>
      <c r="W455" s="26"/>
    </row>
    <row r="456" spans="6:23" s="27" customFormat="1" x14ac:dyDescent="0.25">
      <c r="F456" s="23"/>
      <c r="G456" s="23"/>
      <c r="H456" s="131"/>
      <c r="I456" s="113"/>
      <c r="J456" s="113"/>
      <c r="K456" s="113"/>
      <c r="L456" s="113"/>
      <c r="Q456" s="26"/>
      <c r="R456" s="26"/>
      <c r="S456" s="26"/>
      <c r="T456" s="26"/>
      <c r="U456" s="26"/>
      <c r="V456" s="26"/>
      <c r="W456" s="26"/>
    </row>
    <row r="457" spans="6:23" s="27" customFormat="1" x14ac:dyDescent="0.25">
      <c r="F457" s="23"/>
      <c r="G457" s="23"/>
      <c r="H457" s="131"/>
      <c r="I457" s="113"/>
      <c r="J457" s="113"/>
      <c r="K457" s="113"/>
      <c r="L457" s="113"/>
      <c r="Q457" s="26"/>
      <c r="R457" s="26"/>
      <c r="S457" s="26"/>
      <c r="T457" s="26"/>
      <c r="U457" s="26"/>
      <c r="V457" s="26"/>
      <c r="W457" s="26"/>
    </row>
    <row r="458" spans="6:23" s="27" customFormat="1" x14ac:dyDescent="0.25">
      <c r="F458" s="23"/>
      <c r="G458" s="23"/>
      <c r="H458" s="131"/>
      <c r="I458" s="113"/>
      <c r="J458" s="113"/>
      <c r="K458" s="113"/>
      <c r="L458" s="113"/>
      <c r="Q458" s="26"/>
      <c r="R458" s="26"/>
      <c r="S458" s="26"/>
      <c r="T458" s="26"/>
      <c r="U458" s="26"/>
      <c r="V458" s="26"/>
      <c r="W458" s="26"/>
    </row>
    <row r="459" spans="6:23" s="27" customFormat="1" x14ac:dyDescent="0.25">
      <c r="F459" s="23"/>
      <c r="G459" s="23"/>
      <c r="H459" s="131"/>
      <c r="I459" s="113"/>
      <c r="J459" s="113"/>
      <c r="K459" s="113"/>
      <c r="L459" s="113"/>
      <c r="Q459" s="26"/>
      <c r="R459" s="26"/>
      <c r="S459" s="26"/>
      <c r="T459" s="26"/>
      <c r="U459" s="26"/>
      <c r="V459" s="26"/>
      <c r="W459" s="26"/>
    </row>
    <row r="460" spans="6:23" s="27" customFormat="1" x14ac:dyDescent="0.25">
      <c r="F460" s="23"/>
      <c r="G460" s="23"/>
      <c r="H460" s="131"/>
      <c r="I460" s="113"/>
      <c r="J460" s="113"/>
      <c r="K460" s="113"/>
      <c r="L460" s="113"/>
      <c r="Q460" s="26"/>
      <c r="R460" s="26"/>
      <c r="S460" s="26"/>
      <c r="T460" s="26"/>
      <c r="U460" s="26"/>
      <c r="V460" s="26"/>
      <c r="W460" s="26"/>
    </row>
    <row r="461" spans="6:23" s="27" customFormat="1" x14ac:dyDescent="0.25">
      <c r="F461" s="23"/>
      <c r="G461" s="23"/>
      <c r="H461" s="131"/>
      <c r="I461" s="113"/>
      <c r="J461" s="113"/>
      <c r="K461" s="113"/>
      <c r="L461" s="113"/>
      <c r="Q461" s="26"/>
      <c r="R461" s="26"/>
      <c r="S461" s="26"/>
      <c r="T461" s="26"/>
      <c r="U461" s="26"/>
      <c r="V461" s="26"/>
      <c r="W461" s="26"/>
    </row>
    <row r="462" spans="6:23" s="27" customFormat="1" x14ac:dyDescent="0.25">
      <c r="F462" s="23"/>
      <c r="G462" s="23"/>
      <c r="H462" s="131"/>
      <c r="I462" s="113"/>
      <c r="J462" s="113"/>
      <c r="K462" s="113"/>
      <c r="L462" s="113"/>
      <c r="Q462" s="26"/>
      <c r="R462" s="26"/>
      <c r="S462" s="26"/>
      <c r="T462" s="26"/>
      <c r="U462" s="26"/>
      <c r="V462" s="26"/>
      <c r="W462" s="26"/>
    </row>
    <row r="463" spans="6:23" s="27" customFormat="1" x14ac:dyDescent="0.25">
      <c r="F463" s="23"/>
      <c r="G463" s="23"/>
      <c r="H463" s="131"/>
      <c r="I463" s="113"/>
      <c r="J463" s="113"/>
      <c r="K463" s="113"/>
      <c r="L463" s="113"/>
      <c r="Q463" s="26"/>
      <c r="R463" s="26"/>
      <c r="S463" s="26"/>
      <c r="T463" s="26"/>
      <c r="U463" s="26"/>
      <c r="V463" s="26"/>
      <c r="W463" s="26"/>
    </row>
    <row r="464" spans="6:23" s="27" customFormat="1" x14ac:dyDescent="0.25">
      <c r="F464" s="23"/>
      <c r="G464" s="23"/>
      <c r="H464" s="131"/>
      <c r="I464" s="113"/>
      <c r="J464" s="113"/>
      <c r="K464" s="113"/>
      <c r="L464" s="113"/>
      <c r="Q464" s="26"/>
      <c r="R464" s="26"/>
      <c r="S464" s="26"/>
      <c r="T464" s="26"/>
      <c r="U464" s="26"/>
      <c r="V464" s="26"/>
      <c r="W464" s="26"/>
    </row>
    <row r="465" spans="6:23" s="27" customFormat="1" x14ac:dyDescent="0.25">
      <c r="F465" s="23"/>
      <c r="G465" s="23"/>
      <c r="H465" s="131"/>
      <c r="I465" s="113"/>
      <c r="J465" s="113"/>
      <c r="K465" s="113"/>
      <c r="L465" s="113"/>
      <c r="Q465" s="26"/>
      <c r="R465" s="26"/>
      <c r="S465" s="26"/>
      <c r="T465" s="26"/>
      <c r="U465" s="26"/>
      <c r="V465" s="26"/>
      <c r="W465" s="26"/>
    </row>
    <row r="466" spans="6:23" s="27" customFormat="1" x14ac:dyDescent="0.25">
      <c r="F466" s="23"/>
      <c r="G466" s="23"/>
      <c r="H466" s="131"/>
      <c r="I466" s="113"/>
      <c r="J466" s="113"/>
      <c r="K466" s="113"/>
      <c r="L466" s="113"/>
      <c r="Q466" s="26"/>
      <c r="R466" s="26"/>
      <c r="S466" s="26"/>
      <c r="T466" s="26"/>
      <c r="U466" s="26"/>
      <c r="V466" s="26"/>
      <c r="W466" s="26"/>
    </row>
    <row r="467" spans="6:23" s="27" customFormat="1" x14ac:dyDescent="0.25">
      <c r="F467" s="23"/>
      <c r="G467" s="23"/>
      <c r="H467" s="131"/>
      <c r="I467" s="113"/>
      <c r="J467" s="113"/>
      <c r="K467" s="113"/>
      <c r="L467" s="113"/>
      <c r="Q467" s="26"/>
      <c r="R467" s="26"/>
      <c r="S467" s="26"/>
      <c r="T467" s="26"/>
      <c r="U467" s="26"/>
      <c r="V467" s="26"/>
      <c r="W467" s="26"/>
    </row>
    <row r="468" spans="6:23" s="27" customFormat="1" x14ac:dyDescent="0.25">
      <c r="F468" s="23"/>
      <c r="G468" s="23"/>
      <c r="H468" s="131"/>
      <c r="I468" s="113"/>
      <c r="J468" s="113"/>
      <c r="K468" s="113"/>
      <c r="L468" s="113"/>
      <c r="Q468" s="26"/>
      <c r="R468" s="26"/>
      <c r="S468" s="26"/>
      <c r="T468" s="26"/>
      <c r="U468" s="26"/>
      <c r="V468" s="26"/>
      <c r="W468" s="26"/>
    </row>
    <row r="469" spans="6:23" s="27" customFormat="1" x14ac:dyDescent="0.25">
      <c r="F469" s="23"/>
      <c r="G469" s="23"/>
      <c r="H469" s="131"/>
      <c r="I469" s="113"/>
      <c r="J469" s="113"/>
      <c r="K469" s="113"/>
      <c r="L469" s="113"/>
      <c r="Q469" s="26"/>
      <c r="R469" s="26"/>
      <c r="S469" s="26"/>
      <c r="T469" s="26"/>
      <c r="U469" s="26"/>
      <c r="V469" s="26"/>
      <c r="W469" s="26"/>
    </row>
    <row r="470" spans="6:23" s="27" customFormat="1" x14ac:dyDescent="0.25">
      <c r="F470" s="23"/>
      <c r="G470" s="23"/>
      <c r="H470" s="131"/>
      <c r="I470" s="113"/>
      <c r="J470" s="113"/>
      <c r="K470" s="113"/>
      <c r="L470" s="113"/>
      <c r="Q470" s="26"/>
      <c r="R470" s="26"/>
      <c r="S470" s="26"/>
      <c r="T470" s="26"/>
      <c r="U470" s="26"/>
      <c r="V470" s="26"/>
      <c r="W470" s="26"/>
    </row>
    <row r="471" spans="6:23" s="27" customFormat="1" x14ac:dyDescent="0.25">
      <c r="F471" s="23"/>
      <c r="G471" s="23"/>
      <c r="H471" s="131"/>
      <c r="I471" s="113"/>
      <c r="J471" s="113"/>
      <c r="K471" s="113"/>
      <c r="L471" s="113"/>
      <c r="Q471" s="26"/>
      <c r="R471" s="26"/>
      <c r="S471" s="26"/>
      <c r="T471" s="26"/>
      <c r="U471" s="26"/>
      <c r="V471" s="26"/>
      <c r="W471" s="26"/>
    </row>
    <row r="472" spans="6:23" s="27" customFormat="1" x14ac:dyDescent="0.25">
      <c r="F472" s="23"/>
      <c r="G472" s="23"/>
      <c r="H472" s="131"/>
      <c r="I472" s="113"/>
      <c r="J472" s="113"/>
      <c r="K472" s="113"/>
      <c r="L472" s="113"/>
      <c r="Q472" s="26"/>
      <c r="R472" s="26"/>
      <c r="S472" s="26"/>
      <c r="T472" s="26"/>
      <c r="U472" s="26"/>
      <c r="V472" s="26"/>
      <c r="W472" s="26"/>
    </row>
    <row r="473" spans="6:23" s="27" customFormat="1" x14ac:dyDescent="0.25">
      <c r="F473" s="23"/>
      <c r="G473" s="23"/>
      <c r="H473" s="131"/>
      <c r="I473" s="113"/>
      <c r="J473" s="113"/>
      <c r="K473" s="113"/>
      <c r="L473" s="113"/>
      <c r="Q473" s="26"/>
      <c r="R473" s="26"/>
      <c r="S473" s="26"/>
      <c r="T473" s="26"/>
      <c r="U473" s="26"/>
      <c r="V473" s="26"/>
      <c r="W473" s="26"/>
    </row>
    <row r="474" spans="6:23" s="27" customFormat="1" x14ac:dyDescent="0.25">
      <c r="F474" s="23"/>
      <c r="G474" s="23"/>
      <c r="H474" s="131"/>
      <c r="I474" s="113"/>
      <c r="J474" s="113"/>
      <c r="K474" s="113"/>
      <c r="L474" s="113"/>
      <c r="Q474" s="26"/>
      <c r="R474" s="26"/>
      <c r="S474" s="26"/>
      <c r="T474" s="26"/>
      <c r="U474" s="26"/>
      <c r="V474" s="26"/>
      <c r="W474" s="26"/>
    </row>
    <row r="475" spans="6:23" s="27" customFormat="1" x14ac:dyDescent="0.25">
      <c r="F475" s="23"/>
      <c r="G475" s="23"/>
      <c r="H475" s="131"/>
      <c r="I475" s="113"/>
      <c r="J475" s="113"/>
      <c r="K475" s="113"/>
      <c r="L475" s="113"/>
      <c r="Q475" s="26"/>
      <c r="R475" s="26"/>
      <c r="S475" s="26"/>
      <c r="T475" s="26"/>
      <c r="U475" s="26"/>
      <c r="V475" s="26"/>
      <c r="W475" s="26"/>
    </row>
    <row r="476" spans="6:23" s="27" customFormat="1" x14ac:dyDescent="0.25">
      <c r="F476" s="23"/>
      <c r="G476" s="23"/>
      <c r="H476" s="131"/>
      <c r="I476" s="113"/>
      <c r="J476" s="113"/>
      <c r="K476" s="113"/>
      <c r="L476" s="113"/>
      <c r="Q476" s="26"/>
      <c r="R476" s="26"/>
      <c r="S476" s="26"/>
      <c r="T476" s="26"/>
      <c r="U476" s="26"/>
      <c r="V476" s="26"/>
      <c r="W476" s="26"/>
    </row>
    <row r="477" spans="6:23" s="27" customFormat="1" x14ac:dyDescent="0.25">
      <c r="F477" s="23"/>
      <c r="G477" s="23"/>
      <c r="H477" s="131"/>
      <c r="I477" s="113"/>
      <c r="J477" s="113"/>
      <c r="K477" s="113"/>
      <c r="L477" s="113"/>
      <c r="Q477" s="26"/>
      <c r="R477" s="26"/>
      <c r="S477" s="26"/>
      <c r="T477" s="26"/>
      <c r="U477" s="26"/>
      <c r="V477" s="26"/>
      <c r="W477" s="26"/>
    </row>
    <row r="478" spans="6:23" s="27" customFormat="1" x14ac:dyDescent="0.25">
      <c r="F478" s="23"/>
      <c r="G478" s="23"/>
      <c r="H478" s="131"/>
      <c r="I478" s="113"/>
      <c r="J478" s="113"/>
      <c r="K478" s="113"/>
      <c r="L478" s="113"/>
      <c r="Q478" s="26"/>
      <c r="R478" s="26"/>
      <c r="S478" s="26"/>
      <c r="T478" s="26"/>
      <c r="U478" s="26"/>
      <c r="V478" s="26"/>
      <c r="W478" s="26"/>
    </row>
    <row r="479" spans="6:23" s="27" customFormat="1" x14ac:dyDescent="0.25">
      <c r="F479" s="23"/>
      <c r="G479" s="23"/>
      <c r="H479" s="131"/>
      <c r="I479" s="113"/>
      <c r="J479" s="113"/>
      <c r="K479" s="113"/>
      <c r="L479" s="113"/>
      <c r="Q479" s="26"/>
      <c r="R479" s="26"/>
      <c r="S479" s="26"/>
      <c r="T479" s="26"/>
      <c r="U479" s="26"/>
      <c r="V479" s="26"/>
      <c r="W479" s="26"/>
    </row>
    <row r="480" spans="6:23" s="27" customFormat="1" x14ac:dyDescent="0.25">
      <c r="F480" s="23"/>
      <c r="G480" s="23"/>
      <c r="H480" s="131"/>
      <c r="I480" s="113"/>
      <c r="J480" s="113"/>
      <c r="K480" s="113"/>
      <c r="L480" s="113"/>
      <c r="Q480" s="26"/>
      <c r="R480" s="26"/>
      <c r="S480" s="26"/>
      <c r="T480" s="26"/>
      <c r="U480" s="26"/>
      <c r="V480" s="26"/>
      <c r="W480" s="26"/>
    </row>
    <row r="481" spans="6:23" s="27" customFormat="1" x14ac:dyDescent="0.25">
      <c r="F481" s="23"/>
      <c r="G481" s="23"/>
      <c r="H481" s="131"/>
      <c r="I481" s="113"/>
      <c r="J481" s="113"/>
      <c r="K481" s="113"/>
      <c r="L481" s="113"/>
      <c r="Q481" s="26"/>
      <c r="R481" s="26"/>
      <c r="S481" s="26"/>
      <c r="T481" s="26"/>
      <c r="U481" s="26"/>
      <c r="V481" s="26"/>
      <c r="W481" s="26"/>
    </row>
    <row r="482" spans="6:23" s="27" customFormat="1" x14ac:dyDescent="0.25">
      <c r="F482" s="23"/>
      <c r="G482" s="23"/>
      <c r="H482" s="131"/>
      <c r="I482" s="113"/>
      <c r="J482" s="113"/>
      <c r="K482" s="113"/>
      <c r="L482" s="113"/>
      <c r="Q482" s="26"/>
      <c r="R482" s="26"/>
      <c r="S482" s="26"/>
      <c r="T482" s="26"/>
      <c r="U482" s="26"/>
      <c r="V482" s="26"/>
      <c r="W482" s="26"/>
    </row>
    <row r="483" spans="6:23" s="27" customFormat="1" x14ac:dyDescent="0.25">
      <c r="F483" s="23"/>
      <c r="G483" s="23"/>
      <c r="H483" s="131"/>
      <c r="I483" s="113"/>
      <c r="J483" s="113"/>
      <c r="K483" s="113"/>
      <c r="L483" s="113"/>
      <c r="Q483" s="26"/>
      <c r="R483" s="26"/>
      <c r="S483" s="26"/>
      <c r="T483" s="26"/>
      <c r="U483" s="26"/>
      <c r="V483" s="26"/>
      <c r="W483" s="26"/>
    </row>
    <row r="484" spans="6:23" s="27" customFormat="1" x14ac:dyDescent="0.25">
      <c r="F484" s="23"/>
      <c r="G484" s="23"/>
      <c r="H484" s="131"/>
      <c r="I484" s="113"/>
      <c r="J484" s="113"/>
      <c r="K484" s="113"/>
      <c r="L484" s="113"/>
      <c r="Q484" s="26"/>
      <c r="R484" s="26"/>
      <c r="S484" s="26"/>
      <c r="T484" s="26"/>
      <c r="U484" s="26"/>
      <c r="V484" s="26"/>
      <c r="W484" s="26"/>
    </row>
    <row r="485" spans="6:23" s="27" customFormat="1" x14ac:dyDescent="0.25">
      <c r="F485" s="23"/>
      <c r="G485" s="23"/>
      <c r="H485" s="131"/>
      <c r="I485" s="113"/>
      <c r="J485" s="113"/>
      <c r="K485" s="113"/>
      <c r="L485" s="113"/>
      <c r="Q485" s="26"/>
      <c r="R485" s="26"/>
      <c r="S485" s="26"/>
      <c r="T485" s="26"/>
      <c r="U485" s="26"/>
      <c r="V485" s="26"/>
      <c r="W485" s="26"/>
    </row>
    <row r="486" spans="6:23" s="27" customFormat="1" x14ac:dyDescent="0.25">
      <c r="F486" s="23"/>
      <c r="G486" s="23"/>
      <c r="H486" s="131"/>
      <c r="I486" s="113"/>
      <c r="J486" s="113"/>
      <c r="K486" s="113"/>
      <c r="L486" s="113"/>
      <c r="Q486" s="26"/>
      <c r="R486" s="26"/>
      <c r="S486" s="26"/>
      <c r="T486" s="26"/>
      <c r="U486" s="26"/>
      <c r="V486" s="26"/>
      <c r="W486" s="26"/>
    </row>
    <row r="487" spans="6:23" s="27" customFormat="1" x14ac:dyDescent="0.25">
      <c r="F487" s="23"/>
      <c r="G487" s="23"/>
      <c r="H487" s="131"/>
      <c r="I487" s="113"/>
      <c r="J487" s="113"/>
      <c r="K487" s="113"/>
      <c r="L487" s="113"/>
      <c r="Q487" s="26"/>
      <c r="R487" s="26"/>
      <c r="S487" s="26"/>
      <c r="T487" s="26"/>
      <c r="U487" s="26"/>
      <c r="V487" s="26"/>
      <c r="W487" s="26"/>
    </row>
    <row r="488" spans="6:23" s="27" customFormat="1" x14ac:dyDescent="0.25">
      <c r="F488" s="23"/>
      <c r="G488" s="23"/>
      <c r="H488" s="131"/>
      <c r="I488" s="113"/>
      <c r="J488" s="113"/>
      <c r="K488" s="113"/>
      <c r="L488" s="113"/>
      <c r="Q488" s="26"/>
      <c r="R488" s="26"/>
      <c r="S488" s="26"/>
      <c r="T488" s="26"/>
      <c r="U488" s="26"/>
      <c r="V488" s="26"/>
      <c r="W488" s="26"/>
    </row>
    <row r="489" spans="6:23" s="27" customFormat="1" x14ac:dyDescent="0.25">
      <c r="F489" s="23"/>
      <c r="G489" s="23"/>
      <c r="H489" s="131"/>
      <c r="I489" s="113"/>
      <c r="J489" s="113"/>
      <c r="K489" s="113"/>
      <c r="L489" s="113"/>
      <c r="Q489" s="26"/>
      <c r="R489" s="26"/>
      <c r="S489" s="26"/>
      <c r="T489" s="26"/>
      <c r="U489" s="26"/>
      <c r="V489" s="26"/>
      <c r="W489" s="26"/>
    </row>
    <row r="490" spans="6:23" s="27" customFormat="1" x14ac:dyDescent="0.25">
      <c r="F490" s="23"/>
      <c r="G490" s="23"/>
      <c r="H490" s="131"/>
      <c r="I490" s="113"/>
      <c r="J490" s="113"/>
      <c r="K490" s="113"/>
      <c r="L490" s="113"/>
      <c r="Q490" s="26"/>
      <c r="R490" s="26"/>
      <c r="S490" s="26"/>
      <c r="T490" s="26"/>
      <c r="U490" s="26"/>
      <c r="V490" s="26"/>
      <c r="W490" s="26"/>
    </row>
    <row r="491" spans="6:23" s="27" customFormat="1" x14ac:dyDescent="0.25">
      <c r="F491" s="23"/>
      <c r="G491" s="23"/>
      <c r="H491" s="131"/>
      <c r="I491" s="113"/>
      <c r="J491" s="113"/>
      <c r="K491" s="113"/>
      <c r="L491" s="113"/>
      <c r="Q491" s="26"/>
      <c r="R491" s="26"/>
      <c r="S491" s="26"/>
      <c r="T491" s="26"/>
      <c r="U491" s="26"/>
      <c r="V491" s="26"/>
      <c r="W491" s="26"/>
    </row>
    <row r="492" spans="6:23" s="27" customFormat="1" x14ac:dyDescent="0.25">
      <c r="F492" s="23"/>
      <c r="G492" s="23"/>
      <c r="H492" s="131"/>
      <c r="I492" s="113"/>
      <c r="J492" s="113"/>
      <c r="K492" s="113"/>
      <c r="L492" s="113"/>
      <c r="Q492" s="26"/>
      <c r="R492" s="26"/>
      <c r="S492" s="26"/>
      <c r="T492" s="26"/>
      <c r="U492" s="26"/>
      <c r="V492" s="26"/>
      <c r="W492" s="26"/>
    </row>
    <row r="493" spans="6:23" s="27" customFormat="1" x14ac:dyDescent="0.25">
      <c r="F493" s="23"/>
      <c r="G493" s="23"/>
      <c r="H493" s="131"/>
      <c r="I493" s="113"/>
      <c r="J493" s="113"/>
      <c r="K493" s="113"/>
      <c r="L493" s="113"/>
      <c r="Q493" s="26"/>
      <c r="R493" s="26"/>
      <c r="S493" s="26"/>
      <c r="T493" s="26"/>
      <c r="U493" s="26"/>
      <c r="V493" s="26"/>
      <c r="W493" s="26"/>
    </row>
    <row r="494" spans="6:23" s="27" customFormat="1" x14ac:dyDescent="0.25">
      <c r="F494" s="23"/>
      <c r="G494" s="23"/>
      <c r="H494" s="131"/>
      <c r="I494" s="113"/>
      <c r="J494" s="113"/>
      <c r="K494" s="113"/>
      <c r="L494" s="113"/>
      <c r="Q494" s="26"/>
      <c r="R494" s="26"/>
      <c r="S494" s="26"/>
      <c r="T494" s="26"/>
      <c r="U494" s="26"/>
      <c r="V494" s="26"/>
      <c r="W494" s="26"/>
    </row>
    <row r="495" spans="6:23" s="27" customFormat="1" x14ac:dyDescent="0.25">
      <c r="F495" s="23"/>
      <c r="G495" s="23"/>
      <c r="H495" s="131"/>
      <c r="I495" s="113"/>
      <c r="J495" s="113"/>
      <c r="K495" s="113"/>
      <c r="L495" s="113"/>
      <c r="Q495" s="26"/>
      <c r="R495" s="26"/>
      <c r="S495" s="26"/>
      <c r="T495" s="26"/>
      <c r="U495" s="26"/>
      <c r="V495" s="26"/>
      <c r="W495" s="26"/>
    </row>
    <row r="496" spans="6:23" s="27" customFormat="1" x14ac:dyDescent="0.25">
      <c r="F496" s="23"/>
      <c r="G496" s="23"/>
      <c r="H496" s="131"/>
      <c r="I496" s="113"/>
      <c r="J496" s="113"/>
      <c r="K496" s="113"/>
      <c r="L496" s="113"/>
      <c r="Q496" s="26"/>
      <c r="R496" s="26"/>
      <c r="S496" s="26"/>
      <c r="T496" s="26"/>
      <c r="U496" s="26"/>
      <c r="V496" s="26"/>
      <c r="W496" s="26"/>
    </row>
    <row r="497" spans="6:23" s="27" customFormat="1" x14ac:dyDescent="0.25">
      <c r="F497" s="23"/>
      <c r="G497" s="23"/>
      <c r="H497" s="131"/>
      <c r="I497" s="113"/>
      <c r="J497" s="113"/>
      <c r="K497" s="113"/>
      <c r="L497" s="113"/>
      <c r="Q497" s="26"/>
      <c r="R497" s="26"/>
      <c r="S497" s="26"/>
      <c r="T497" s="26"/>
      <c r="U497" s="26"/>
      <c r="V497" s="26"/>
      <c r="W497" s="26"/>
    </row>
    <row r="498" spans="6:23" s="27" customFormat="1" x14ac:dyDescent="0.25">
      <c r="F498" s="23"/>
      <c r="G498" s="23"/>
      <c r="H498" s="131"/>
      <c r="I498" s="113"/>
      <c r="J498" s="113"/>
      <c r="K498" s="113"/>
      <c r="L498" s="113"/>
      <c r="Q498" s="26"/>
      <c r="R498" s="26"/>
      <c r="S498" s="26"/>
      <c r="T498" s="26"/>
      <c r="U498" s="26"/>
      <c r="V498" s="26"/>
      <c r="W498" s="26"/>
    </row>
    <row r="499" spans="6:23" s="27" customFormat="1" x14ac:dyDescent="0.25">
      <c r="F499" s="23"/>
      <c r="G499" s="23"/>
      <c r="H499" s="131"/>
      <c r="I499" s="113"/>
      <c r="J499" s="113"/>
      <c r="K499" s="113"/>
      <c r="L499" s="113"/>
      <c r="Q499" s="26"/>
      <c r="R499" s="26"/>
      <c r="S499" s="26"/>
      <c r="T499" s="26"/>
      <c r="U499" s="26"/>
      <c r="V499" s="26"/>
      <c r="W499" s="26"/>
    </row>
    <row r="500" spans="6:23" s="27" customFormat="1" x14ac:dyDescent="0.25">
      <c r="F500" s="23"/>
      <c r="G500" s="23"/>
      <c r="H500" s="131"/>
      <c r="I500" s="113"/>
      <c r="J500" s="113"/>
      <c r="K500" s="113"/>
      <c r="L500" s="113"/>
      <c r="Q500" s="26"/>
      <c r="R500" s="26"/>
      <c r="S500" s="26"/>
      <c r="T500" s="26"/>
      <c r="U500" s="26"/>
      <c r="V500" s="26"/>
      <c r="W500" s="26"/>
    </row>
    <row r="501" spans="6:23" s="27" customFormat="1" x14ac:dyDescent="0.25">
      <c r="F501" s="23"/>
      <c r="G501" s="23"/>
      <c r="H501" s="131"/>
      <c r="I501" s="113"/>
      <c r="J501" s="113"/>
      <c r="K501" s="113"/>
      <c r="L501" s="113"/>
      <c r="Q501" s="26"/>
      <c r="R501" s="26"/>
      <c r="S501" s="26"/>
      <c r="T501" s="26"/>
      <c r="U501" s="26"/>
      <c r="V501" s="26"/>
      <c r="W501" s="26"/>
    </row>
    <row r="502" spans="6:23" s="27" customFormat="1" x14ac:dyDescent="0.25">
      <c r="F502" s="23"/>
      <c r="G502" s="23"/>
      <c r="H502" s="131"/>
      <c r="I502" s="113"/>
      <c r="J502" s="113"/>
      <c r="K502" s="113"/>
      <c r="L502" s="113"/>
      <c r="Q502" s="26"/>
      <c r="R502" s="26"/>
      <c r="S502" s="26"/>
      <c r="T502" s="26"/>
      <c r="U502" s="26"/>
      <c r="V502" s="26"/>
      <c r="W502" s="26"/>
    </row>
    <row r="503" spans="6:23" s="27" customFormat="1" x14ac:dyDescent="0.25">
      <c r="F503" s="23"/>
      <c r="G503" s="23"/>
      <c r="H503" s="131"/>
      <c r="I503" s="113"/>
      <c r="J503" s="113"/>
      <c r="K503" s="113"/>
      <c r="L503" s="113"/>
      <c r="Q503" s="26"/>
      <c r="R503" s="26"/>
      <c r="S503" s="26"/>
      <c r="T503" s="26"/>
      <c r="U503" s="26"/>
      <c r="V503" s="26"/>
      <c r="W503" s="26"/>
    </row>
    <row r="504" spans="6:23" s="27" customFormat="1" x14ac:dyDescent="0.25">
      <c r="F504" s="23"/>
      <c r="G504" s="23"/>
      <c r="H504" s="131"/>
      <c r="I504" s="113"/>
      <c r="J504" s="113"/>
      <c r="K504" s="113"/>
      <c r="L504" s="113"/>
      <c r="Q504" s="26"/>
      <c r="R504" s="26"/>
      <c r="S504" s="26"/>
      <c r="T504" s="26"/>
      <c r="U504" s="26"/>
      <c r="V504" s="26"/>
      <c r="W504" s="26"/>
    </row>
    <row r="505" spans="6:23" s="27" customFormat="1" x14ac:dyDescent="0.25">
      <c r="F505" s="23"/>
      <c r="G505" s="23"/>
      <c r="H505" s="131"/>
      <c r="I505" s="113"/>
      <c r="J505" s="113"/>
      <c r="K505" s="113"/>
      <c r="L505" s="113"/>
      <c r="Q505" s="26"/>
      <c r="R505" s="26"/>
      <c r="S505" s="26"/>
      <c r="T505" s="26"/>
      <c r="U505" s="26"/>
      <c r="V505" s="26"/>
      <c r="W505" s="26"/>
    </row>
    <row r="506" spans="6:23" s="27" customFormat="1" x14ac:dyDescent="0.25">
      <c r="F506" s="23"/>
      <c r="G506" s="23"/>
      <c r="H506" s="131"/>
      <c r="I506" s="113"/>
      <c r="J506" s="113"/>
      <c r="K506" s="113"/>
      <c r="L506" s="113"/>
      <c r="Q506" s="26"/>
      <c r="R506" s="26"/>
      <c r="S506" s="26"/>
      <c r="T506" s="26"/>
      <c r="U506" s="26"/>
      <c r="V506" s="26"/>
      <c r="W506" s="26"/>
    </row>
    <row r="507" spans="6:23" s="27" customFormat="1" x14ac:dyDescent="0.25">
      <c r="F507" s="23"/>
      <c r="G507" s="23"/>
      <c r="H507" s="131"/>
      <c r="I507" s="113"/>
      <c r="J507" s="113"/>
      <c r="K507" s="113"/>
      <c r="L507" s="113"/>
      <c r="Q507" s="26"/>
      <c r="R507" s="26"/>
      <c r="S507" s="26"/>
      <c r="T507" s="26"/>
      <c r="U507" s="26"/>
      <c r="V507" s="26"/>
      <c r="W507" s="26"/>
    </row>
    <row r="508" spans="6:23" s="27" customFormat="1" x14ac:dyDescent="0.25">
      <c r="F508" s="23"/>
      <c r="G508" s="23"/>
      <c r="H508" s="131"/>
      <c r="I508" s="113"/>
      <c r="J508" s="113"/>
      <c r="K508" s="113"/>
      <c r="L508" s="113"/>
      <c r="Q508" s="26"/>
      <c r="R508" s="26"/>
      <c r="S508" s="26"/>
      <c r="T508" s="26"/>
      <c r="U508" s="26"/>
      <c r="V508" s="26"/>
      <c r="W508" s="26"/>
    </row>
    <row r="509" spans="6:23" s="27" customFormat="1" x14ac:dyDescent="0.25">
      <c r="F509" s="23"/>
      <c r="G509" s="23"/>
      <c r="H509" s="131"/>
      <c r="I509" s="113"/>
      <c r="J509" s="113"/>
      <c r="K509" s="113"/>
      <c r="L509" s="113"/>
      <c r="Q509" s="26"/>
      <c r="R509" s="26"/>
      <c r="S509" s="26"/>
      <c r="T509" s="26"/>
      <c r="U509" s="26"/>
      <c r="V509" s="26"/>
      <c r="W509" s="26"/>
    </row>
    <row r="510" spans="6:23" s="27" customFormat="1" x14ac:dyDescent="0.25">
      <c r="F510" s="23"/>
      <c r="G510" s="23"/>
      <c r="H510" s="131"/>
      <c r="I510" s="113"/>
      <c r="J510" s="113"/>
      <c r="K510" s="113"/>
      <c r="L510" s="113"/>
      <c r="Q510" s="26"/>
      <c r="R510" s="26"/>
      <c r="S510" s="26"/>
      <c r="T510" s="26"/>
      <c r="U510" s="26"/>
      <c r="V510" s="26"/>
      <c r="W510" s="26"/>
    </row>
    <row r="511" spans="6:23" s="27" customFormat="1" x14ac:dyDescent="0.25">
      <c r="F511" s="23"/>
      <c r="G511" s="23"/>
      <c r="H511" s="131"/>
      <c r="I511" s="113"/>
      <c r="J511" s="113"/>
      <c r="K511" s="113"/>
      <c r="L511" s="113"/>
      <c r="Q511" s="26"/>
      <c r="R511" s="26"/>
      <c r="S511" s="26"/>
      <c r="T511" s="26"/>
      <c r="U511" s="26"/>
      <c r="V511" s="26"/>
      <c r="W511" s="26"/>
    </row>
    <row r="512" spans="6:23" s="27" customFormat="1" x14ac:dyDescent="0.25">
      <c r="F512" s="23"/>
      <c r="G512" s="23"/>
      <c r="H512" s="131"/>
      <c r="I512" s="113"/>
      <c r="J512" s="113"/>
      <c r="K512" s="113"/>
      <c r="L512" s="113"/>
      <c r="Q512" s="26"/>
      <c r="R512" s="26"/>
      <c r="S512" s="26"/>
      <c r="T512" s="26"/>
      <c r="U512" s="26"/>
      <c r="V512" s="26"/>
      <c r="W512" s="26"/>
    </row>
    <row r="513" spans="6:23" s="27" customFormat="1" x14ac:dyDescent="0.25">
      <c r="F513" s="23"/>
      <c r="G513" s="23"/>
      <c r="H513" s="131"/>
      <c r="I513" s="113"/>
      <c r="J513" s="113"/>
      <c r="K513" s="113"/>
      <c r="L513" s="113"/>
      <c r="Q513" s="26"/>
      <c r="R513" s="26"/>
      <c r="S513" s="26"/>
      <c r="T513" s="26"/>
      <c r="U513" s="26"/>
      <c r="V513" s="26"/>
      <c r="W513" s="26"/>
    </row>
    <row r="514" spans="6:23" s="27" customFormat="1" x14ac:dyDescent="0.25">
      <c r="F514" s="23"/>
      <c r="G514" s="23"/>
      <c r="H514" s="131"/>
      <c r="I514" s="113"/>
      <c r="J514" s="113"/>
      <c r="K514" s="113"/>
      <c r="L514" s="113"/>
      <c r="Q514" s="26"/>
      <c r="R514" s="26"/>
      <c r="S514" s="26"/>
      <c r="T514" s="26"/>
      <c r="U514" s="26"/>
      <c r="V514" s="26"/>
      <c r="W514" s="26"/>
    </row>
    <row r="515" spans="6:23" s="27" customFormat="1" x14ac:dyDescent="0.25">
      <c r="F515" s="23"/>
      <c r="G515" s="23"/>
      <c r="H515" s="131"/>
      <c r="I515" s="113"/>
      <c r="J515" s="113"/>
      <c r="K515" s="113"/>
      <c r="L515" s="113"/>
      <c r="Q515" s="26"/>
      <c r="R515" s="26"/>
      <c r="S515" s="26"/>
      <c r="T515" s="26"/>
      <c r="U515" s="26"/>
      <c r="V515" s="26"/>
      <c r="W515" s="26"/>
    </row>
    <row r="516" spans="6:23" s="27" customFormat="1" x14ac:dyDescent="0.25">
      <c r="F516" s="23"/>
      <c r="G516" s="23"/>
      <c r="H516" s="131"/>
      <c r="I516" s="113"/>
      <c r="J516" s="113"/>
      <c r="K516" s="113"/>
      <c r="L516" s="113"/>
      <c r="Q516" s="26"/>
      <c r="R516" s="26"/>
      <c r="S516" s="26"/>
      <c r="T516" s="26"/>
      <c r="U516" s="26"/>
      <c r="V516" s="26"/>
      <c r="W516" s="26"/>
    </row>
    <row r="517" spans="6:23" s="27" customFormat="1" x14ac:dyDescent="0.25">
      <c r="F517" s="23"/>
      <c r="G517" s="23"/>
      <c r="H517" s="131"/>
      <c r="I517" s="113"/>
      <c r="J517" s="113"/>
      <c r="K517" s="113"/>
      <c r="L517" s="113"/>
      <c r="Q517" s="26"/>
      <c r="R517" s="26"/>
      <c r="S517" s="26"/>
      <c r="T517" s="26"/>
      <c r="U517" s="26"/>
      <c r="V517" s="26"/>
      <c r="W517" s="26"/>
    </row>
    <row r="518" spans="6:23" s="27" customFormat="1" x14ac:dyDescent="0.25">
      <c r="F518" s="23"/>
      <c r="G518" s="23"/>
      <c r="H518" s="131"/>
      <c r="I518" s="113"/>
      <c r="J518" s="113"/>
      <c r="K518" s="113"/>
      <c r="L518" s="113"/>
      <c r="Q518" s="26"/>
      <c r="R518" s="26"/>
      <c r="S518" s="26"/>
      <c r="T518" s="26"/>
      <c r="U518" s="26"/>
      <c r="V518" s="26"/>
      <c r="W518" s="26"/>
    </row>
    <row r="519" spans="6:23" s="27" customFormat="1" x14ac:dyDescent="0.25">
      <c r="F519" s="23"/>
      <c r="G519" s="23"/>
      <c r="H519" s="131"/>
      <c r="I519" s="113"/>
      <c r="J519" s="113"/>
      <c r="K519" s="113"/>
      <c r="L519" s="113"/>
      <c r="Q519" s="26"/>
      <c r="R519" s="26"/>
      <c r="S519" s="26"/>
      <c r="T519" s="26"/>
      <c r="U519" s="26"/>
      <c r="V519" s="26"/>
      <c r="W519" s="26"/>
    </row>
    <row r="520" spans="6:23" s="27" customFormat="1" x14ac:dyDescent="0.25">
      <c r="F520" s="23"/>
      <c r="G520" s="23"/>
      <c r="H520" s="131"/>
      <c r="I520" s="113"/>
      <c r="J520" s="113"/>
      <c r="K520" s="113"/>
      <c r="L520" s="113"/>
      <c r="Q520" s="26"/>
      <c r="R520" s="26"/>
      <c r="S520" s="26"/>
      <c r="T520" s="26"/>
      <c r="U520" s="26"/>
      <c r="V520" s="26"/>
      <c r="W520" s="26"/>
    </row>
    <row r="521" spans="6:23" s="27" customFormat="1" x14ac:dyDescent="0.25">
      <c r="F521" s="23"/>
      <c r="G521" s="23"/>
      <c r="H521" s="131"/>
      <c r="I521" s="113"/>
      <c r="J521" s="113"/>
      <c r="K521" s="113"/>
      <c r="L521" s="113"/>
      <c r="Q521" s="26"/>
      <c r="R521" s="26"/>
      <c r="S521" s="26"/>
      <c r="T521" s="26"/>
      <c r="U521" s="26"/>
      <c r="V521" s="26"/>
      <c r="W521" s="26"/>
    </row>
    <row r="522" spans="6:23" s="27" customFormat="1" x14ac:dyDescent="0.25">
      <c r="F522" s="23"/>
      <c r="G522" s="23"/>
      <c r="H522" s="131"/>
      <c r="I522" s="113"/>
      <c r="J522" s="113"/>
      <c r="K522" s="113"/>
      <c r="L522" s="113"/>
      <c r="Q522" s="26"/>
      <c r="R522" s="26"/>
      <c r="S522" s="26"/>
      <c r="T522" s="26"/>
      <c r="U522" s="26"/>
      <c r="V522" s="26"/>
      <c r="W522" s="26"/>
    </row>
    <row r="523" spans="6:23" s="27" customFormat="1" x14ac:dyDescent="0.25">
      <c r="F523" s="23"/>
      <c r="G523" s="23"/>
      <c r="H523" s="131"/>
      <c r="I523" s="113"/>
      <c r="J523" s="113"/>
      <c r="K523" s="113"/>
      <c r="L523" s="113"/>
      <c r="Q523" s="26"/>
      <c r="R523" s="26"/>
      <c r="S523" s="26"/>
      <c r="T523" s="26"/>
      <c r="U523" s="26"/>
      <c r="V523" s="26"/>
      <c r="W523" s="26"/>
    </row>
    <row r="524" spans="6:23" s="27" customFormat="1" x14ac:dyDescent="0.25">
      <c r="F524" s="23"/>
      <c r="G524" s="23"/>
      <c r="H524" s="131"/>
      <c r="I524" s="113"/>
      <c r="J524" s="113"/>
      <c r="K524" s="113"/>
      <c r="L524" s="113"/>
      <c r="Q524" s="26"/>
      <c r="R524" s="26"/>
      <c r="S524" s="26"/>
      <c r="T524" s="26"/>
      <c r="U524" s="26"/>
      <c r="V524" s="26"/>
      <c r="W524" s="26"/>
    </row>
    <row r="525" spans="6:23" s="27" customFormat="1" x14ac:dyDescent="0.25">
      <c r="F525" s="23"/>
      <c r="G525" s="23"/>
      <c r="H525" s="131"/>
      <c r="I525" s="113"/>
      <c r="J525" s="113"/>
      <c r="K525" s="113"/>
      <c r="L525" s="113"/>
      <c r="Q525" s="26"/>
      <c r="R525" s="26"/>
      <c r="S525" s="26"/>
      <c r="T525" s="26"/>
      <c r="U525" s="26"/>
      <c r="V525" s="26"/>
      <c r="W525" s="26"/>
    </row>
    <row r="526" spans="6:23" s="27" customFormat="1" x14ac:dyDescent="0.25">
      <c r="F526" s="23"/>
      <c r="G526" s="23"/>
      <c r="H526" s="131"/>
      <c r="I526" s="113"/>
      <c r="J526" s="113"/>
      <c r="K526" s="113"/>
      <c r="L526" s="113"/>
      <c r="Q526" s="26"/>
      <c r="R526" s="26"/>
      <c r="S526" s="26"/>
      <c r="T526" s="26"/>
      <c r="U526" s="26"/>
      <c r="V526" s="26"/>
      <c r="W526" s="26"/>
    </row>
    <row r="527" spans="6:23" s="27" customFormat="1" x14ac:dyDescent="0.25">
      <c r="F527" s="23"/>
      <c r="G527" s="23"/>
      <c r="H527" s="131"/>
      <c r="I527" s="113"/>
      <c r="J527" s="113"/>
      <c r="K527" s="113"/>
      <c r="L527" s="113"/>
      <c r="Q527" s="26"/>
      <c r="R527" s="26"/>
      <c r="S527" s="26"/>
      <c r="T527" s="26"/>
      <c r="U527" s="26"/>
      <c r="V527" s="26"/>
      <c r="W527" s="26"/>
    </row>
    <row r="528" spans="6:23" s="27" customFormat="1" x14ac:dyDescent="0.25">
      <c r="F528" s="23"/>
      <c r="G528" s="23"/>
      <c r="H528" s="131"/>
      <c r="I528" s="113"/>
      <c r="J528" s="113"/>
      <c r="K528" s="113"/>
      <c r="L528" s="113"/>
      <c r="Q528" s="26"/>
      <c r="R528" s="26"/>
      <c r="S528" s="26"/>
      <c r="T528" s="26"/>
      <c r="U528" s="26"/>
      <c r="V528" s="26"/>
      <c r="W528" s="26"/>
    </row>
    <row r="529" spans="6:23" s="27" customFormat="1" x14ac:dyDescent="0.25">
      <c r="F529" s="23"/>
      <c r="G529" s="23"/>
      <c r="H529" s="131"/>
      <c r="I529" s="113"/>
      <c r="J529" s="113"/>
      <c r="K529" s="113"/>
      <c r="L529" s="113"/>
      <c r="Q529" s="26"/>
      <c r="R529" s="26"/>
      <c r="S529" s="26"/>
      <c r="T529" s="26"/>
      <c r="U529" s="26"/>
      <c r="V529" s="26"/>
      <c r="W529" s="26"/>
    </row>
    <row r="530" spans="6:23" s="27" customFormat="1" x14ac:dyDescent="0.25">
      <c r="F530" s="23"/>
      <c r="G530" s="23"/>
      <c r="H530" s="131"/>
      <c r="I530" s="113"/>
      <c r="J530" s="113"/>
      <c r="K530" s="113"/>
      <c r="L530" s="113"/>
      <c r="Q530" s="26"/>
      <c r="R530" s="26"/>
      <c r="S530" s="26"/>
      <c r="T530" s="26"/>
      <c r="U530" s="26"/>
      <c r="V530" s="26"/>
      <c r="W530" s="26"/>
    </row>
    <row r="531" spans="6:23" s="27" customFormat="1" x14ac:dyDescent="0.25">
      <c r="F531" s="23"/>
      <c r="G531" s="23"/>
      <c r="H531" s="131"/>
      <c r="I531" s="113"/>
      <c r="J531" s="113"/>
      <c r="K531" s="113"/>
      <c r="L531" s="113"/>
      <c r="Q531" s="26"/>
      <c r="R531" s="26"/>
      <c r="S531" s="26"/>
      <c r="T531" s="26"/>
      <c r="U531" s="26"/>
      <c r="V531" s="26"/>
      <c r="W531" s="26"/>
    </row>
    <row r="532" spans="6:23" s="27" customFormat="1" x14ac:dyDescent="0.25">
      <c r="F532" s="23"/>
      <c r="G532" s="23"/>
      <c r="H532" s="131"/>
      <c r="I532" s="113"/>
      <c r="J532" s="113"/>
      <c r="K532" s="113"/>
      <c r="L532" s="113"/>
      <c r="Q532" s="26"/>
      <c r="R532" s="26"/>
      <c r="S532" s="26"/>
      <c r="T532" s="26"/>
      <c r="U532" s="26"/>
      <c r="V532" s="26"/>
      <c r="W532" s="26"/>
    </row>
    <row r="533" spans="6:23" s="27" customFormat="1" x14ac:dyDescent="0.25">
      <c r="F533" s="23"/>
      <c r="G533" s="23"/>
      <c r="H533" s="131"/>
      <c r="I533" s="113"/>
      <c r="J533" s="113"/>
      <c r="K533" s="113"/>
      <c r="L533" s="113"/>
      <c r="Q533" s="26"/>
      <c r="R533" s="26"/>
      <c r="S533" s="26"/>
      <c r="T533" s="26"/>
      <c r="U533" s="26"/>
      <c r="V533" s="26"/>
      <c r="W533" s="26"/>
    </row>
    <row r="534" spans="6:23" s="27" customFormat="1" x14ac:dyDescent="0.25">
      <c r="F534" s="23"/>
      <c r="G534" s="23"/>
      <c r="H534" s="131"/>
      <c r="I534" s="113"/>
      <c r="J534" s="113"/>
      <c r="K534" s="113"/>
      <c r="L534" s="113"/>
      <c r="Q534" s="26"/>
      <c r="R534" s="26"/>
      <c r="S534" s="26"/>
      <c r="T534" s="26"/>
      <c r="U534" s="26"/>
      <c r="V534" s="26"/>
      <c r="W534" s="26"/>
    </row>
    <row r="535" spans="6:23" s="27" customFormat="1" x14ac:dyDescent="0.25">
      <c r="F535" s="23"/>
      <c r="G535" s="23"/>
      <c r="H535" s="131"/>
      <c r="I535" s="113"/>
      <c r="J535" s="113"/>
      <c r="K535" s="113"/>
      <c r="L535" s="113"/>
      <c r="Q535" s="26"/>
      <c r="R535" s="26"/>
      <c r="S535" s="26"/>
      <c r="T535" s="26"/>
      <c r="U535" s="26"/>
      <c r="V535" s="26"/>
      <c r="W535" s="26"/>
    </row>
    <row r="536" spans="6:23" s="27" customFormat="1" x14ac:dyDescent="0.25">
      <c r="F536" s="23"/>
      <c r="G536" s="23"/>
      <c r="H536" s="131"/>
      <c r="I536" s="113"/>
      <c r="J536" s="113"/>
      <c r="K536" s="113"/>
      <c r="L536" s="113"/>
      <c r="Q536" s="26"/>
      <c r="R536" s="26"/>
      <c r="S536" s="26"/>
      <c r="T536" s="26"/>
      <c r="U536" s="26"/>
      <c r="V536" s="26"/>
      <c r="W536" s="26"/>
    </row>
    <row r="537" spans="6:23" s="27" customFormat="1" x14ac:dyDescent="0.25">
      <c r="F537" s="23"/>
      <c r="G537" s="23"/>
      <c r="H537" s="131"/>
      <c r="I537" s="113"/>
      <c r="J537" s="113"/>
      <c r="K537" s="113"/>
      <c r="L537" s="113"/>
      <c r="Q537" s="26"/>
      <c r="R537" s="26"/>
      <c r="S537" s="26"/>
      <c r="T537" s="26"/>
      <c r="U537" s="26"/>
      <c r="V537" s="26"/>
      <c r="W537" s="26"/>
    </row>
    <row r="538" spans="6:23" s="27" customFormat="1" x14ac:dyDescent="0.25">
      <c r="F538" s="23"/>
      <c r="G538" s="23"/>
      <c r="H538" s="131"/>
      <c r="I538" s="113"/>
      <c r="J538" s="113"/>
      <c r="K538" s="113"/>
      <c r="L538" s="113"/>
      <c r="Q538" s="26"/>
      <c r="R538" s="26"/>
      <c r="S538" s="26"/>
      <c r="T538" s="26"/>
      <c r="U538" s="26"/>
      <c r="V538" s="26"/>
      <c r="W538" s="26"/>
    </row>
    <row r="539" spans="6:23" s="27" customFormat="1" x14ac:dyDescent="0.25">
      <c r="F539" s="23"/>
      <c r="G539" s="23"/>
      <c r="H539" s="131"/>
      <c r="I539" s="113"/>
      <c r="J539" s="113"/>
      <c r="K539" s="113"/>
      <c r="L539" s="113"/>
      <c r="Q539" s="26"/>
      <c r="R539" s="26"/>
      <c r="S539" s="26"/>
      <c r="T539" s="26"/>
      <c r="U539" s="26"/>
      <c r="V539" s="26"/>
      <c r="W539" s="26"/>
    </row>
    <row r="540" spans="6:23" s="27" customFormat="1" x14ac:dyDescent="0.25">
      <c r="F540" s="23"/>
      <c r="G540" s="23"/>
      <c r="H540" s="131"/>
      <c r="I540" s="113"/>
      <c r="J540" s="113"/>
      <c r="K540" s="113"/>
      <c r="L540" s="113"/>
      <c r="Q540" s="26"/>
      <c r="R540" s="26"/>
      <c r="S540" s="26"/>
      <c r="T540" s="26"/>
      <c r="U540" s="26"/>
      <c r="V540" s="26"/>
      <c r="W540" s="26"/>
    </row>
    <row r="541" spans="6:23" s="27" customFormat="1" x14ac:dyDescent="0.25">
      <c r="F541" s="23"/>
      <c r="G541" s="23"/>
      <c r="H541" s="131"/>
      <c r="I541" s="113"/>
      <c r="J541" s="113"/>
      <c r="K541" s="113"/>
      <c r="L541" s="113"/>
      <c r="Q541" s="26"/>
      <c r="R541" s="26"/>
      <c r="S541" s="26"/>
      <c r="T541" s="26"/>
      <c r="U541" s="26"/>
      <c r="V541" s="26"/>
      <c r="W541" s="26"/>
    </row>
    <row r="542" spans="6:23" s="27" customFormat="1" x14ac:dyDescent="0.25">
      <c r="F542" s="23"/>
      <c r="G542" s="23"/>
      <c r="H542" s="131"/>
      <c r="I542" s="113"/>
      <c r="J542" s="113"/>
      <c r="K542" s="113"/>
      <c r="L542" s="113"/>
      <c r="Q542" s="26"/>
      <c r="R542" s="26"/>
      <c r="S542" s="26"/>
      <c r="T542" s="26"/>
      <c r="U542" s="26"/>
      <c r="V542" s="26"/>
      <c r="W542" s="26"/>
    </row>
    <row r="543" spans="6:23" s="27" customFormat="1" x14ac:dyDescent="0.25">
      <c r="F543" s="23"/>
      <c r="G543" s="23"/>
      <c r="H543" s="131"/>
      <c r="I543" s="113"/>
      <c r="J543" s="113"/>
      <c r="K543" s="113"/>
      <c r="L543" s="113"/>
      <c r="Q543" s="26"/>
      <c r="R543" s="26"/>
      <c r="S543" s="26"/>
      <c r="T543" s="26"/>
      <c r="U543" s="26"/>
      <c r="V543" s="26"/>
      <c r="W543" s="26"/>
    </row>
    <row r="544" spans="6:23" s="27" customFormat="1" x14ac:dyDescent="0.25">
      <c r="F544" s="23"/>
      <c r="G544" s="23"/>
      <c r="H544" s="131"/>
      <c r="I544" s="113"/>
      <c r="J544" s="113"/>
      <c r="K544" s="113"/>
      <c r="L544" s="113"/>
      <c r="Q544" s="26"/>
      <c r="R544" s="26"/>
      <c r="S544" s="26"/>
      <c r="T544" s="26"/>
      <c r="U544" s="26"/>
      <c r="V544" s="26"/>
      <c r="W544" s="26"/>
    </row>
    <row r="545" spans="6:23" s="27" customFormat="1" x14ac:dyDescent="0.25">
      <c r="F545" s="23"/>
      <c r="G545" s="23"/>
      <c r="H545" s="131"/>
      <c r="I545" s="113"/>
      <c r="J545" s="113"/>
      <c r="K545" s="113"/>
      <c r="L545" s="113"/>
      <c r="Q545" s="26"/>
      <c r="R545" s="26"/>
      <c r="S545" s="26"/>
      <c r="T545" s="26"/>
      <c r="U545" s="26"/>
      <c r="V545" s="26"/>
      <c r="W545" s="26"/>
    </row>
    <row r="546" spans="6:23" s="27" customFormat="1" x14ac:dyDescent="0.25">
      <c r="F546" s="23"/>
      <c r="G546" s="23"/>
      <c r="H546" s="131"/>
      <c r="I546" s="113"/>
      <c r="J546" s="113"/>
      <c r="K546" s="113"/>
      <c r="L546" s="113"/>
      <c r="Q546" s="26"/>
      <c r="R546" s="26"/>
      <c r="S546" s="26"/>
      <c r="T546" s="26"/>
      <c r="U546" s="26"/>
      <c r="V546" s="26"/>
      <c r="W546" s="26"/>
    </row>
    <row r="547" spans="6:23" s="27" customFormat="1" x14ac:dyDescent="0.25">
      <c r="F547" s="23"/>
      <c r="G547" s="23"/>
      <c r="H547" s="131"/>
      <c r="I547" s="113"/>
      <c r="J547" s="113"/>
      <c r="K547" s="113"/>
      <c r="L547" s="113"/>
      <c r="Q547" s="26"/>
      <c r="R547" s="26"/>
      <c r="S547" s="26"/>
      <c r="T547" s="26"/>
      <c r="U547" s="26"/>
      <c r="V547" s="26"/>
      <c r="W547" s="26"/>
    </row>
    <row r="548" spans="6:23" s="27" customFormat="1" x14ac:dyDescent="0.25">
      <c r="F548" s="23"/>
      <c r="G548" s="23"/>
      <c r="H548" s="131"/>
      <c r="I548" s="113"/>
      <c r="J548" s="113"/>
      <c r="K548" s="113"/>
      <c r="L548" s="113"/>
      <c r="Q548" s="26"/>
      <c r="R548" s="26"/>
      <c r="S548" s="26"/>
      <c r="T548" s="26"/>
      <c r="U548" s="26"/>
      <c r="V548" s="26"/>
      <c r="W548" s="26"/>
    </row>
    <row r="549" spans="6:23" s="27" customFormat="1" x14ac:dyDescent="0.25">
      <c r="F549" s="23"/>
      <c r="G549" s="23"/>
      <c r="H549" s="131"/>
      <c r="I549" s="113"/>
      <c r="J549" s="113"/>
      <c r="K549" s="113"/>
      <c r="L549" s="113"/>
      <c r="Q549" s="26"/>
      <c r="R549" s="26"/>
      <c r="S549" s="26"/>
      <c r="T549" s="26"/>
      <c r="U549" s="26"/>
      <c r="V549" s="26"/>
      <c r="W549" s="26"/>
    </row>
    <row r="550" spans="6:23" s="27" customFormat="1" x14ac:dyDescent="0.25">
      <c r="F550" s="23"/>
      <c r="G550" s="23"/>
      <c r="H550" s="131"/>
      <c r="I550" s="113"/>
      <c r="J550" s="113"/>
      <c r="K550" s="113"/>
      <c r="L550" s="113"/>
      <c r="Q550" s="26"/>
      <c r="R550" s="26"/>
      <c r="S550" s="26"/>
      <c r="T550" s="26"/>
      <c r="U550" s="26"/>
      <c r="V550" s="26"/>
      <c r="W550" s="26"/>
    </row>
    <row r="551" spans="6:23" s="27" customFormat="1" x14ac:dyDescent="0.25">
      <c r="F551" s="23"/>
      <c r="G551" s="23"/>
      <c r="H551" s="131"/>
      <c r="I551" s="113"/>
      <c r="J551" s="113"/>
      <c r="K551" s="113"/>
      <c r="L551" s="113"/>
      <c r="Q551" s="26"/>
      <c r="R551" s="26"/>
      <c r="S551" s="26"/>
      <c r="T551" s="26"/>
      <c r="U551" s="26"/>
      <c r="V551" s="26"/>
      <c r="W551" s="26"/>
    </row>
    <row r="552" spans="6:23" s="27" customFormat="1" x14ac:dyDescent="0.25">
      <c r="F552" s="23"/>
      <c r="G552" s="23"/>
      <c r="H552" s="131"/>
      <c r="I552" s="113"/>
      <c r="J552" s="113"/>
      <c r="K552" s="113"/>
      <c r="L552" s="113"/>
      <c r="Q552" s="26"/>
      <c r="R552" s="26"/>
      <c r="S552" s="26"/>
      <c r="T552" s="26"/>
      <c r="U552" s="26"/>
      <c r="V552" s="26"/>
      <c r="W552" s="26"/>
    </row>
    <row r="553" spans="6:23" s="27" customFormat="1" x14ac:dyDescent="0.25">
      <c r="F553" s="23"/>
      <c r="G553" s="23"/>
      <c r="H553" s="131"/>
      <c r="I553" s="113"/>
      <c r="J553" s="113"/>
      <c r="K553" s="113"/>
      <c r="L553" s="113"/>
      <c r="Q553" s="26"/>
      <c r="R553" s="26"/>
      <c r="S553" s="26"/>
      <c r="T553" s="26"/>
      <c r="U553" s="26"/>
      <c r="V553" s="26"/>
      <c r="W553" s="26"/>
    </row>
    <row r="554" spans="6:23" s="27" customFormat="1" x14ac:dyDescent="0.25">
      <c r="F554" s="23"/>
      <c r="G554" s="23"/>
      <c r="H554" s="131"/>
      <c r="I554" s="113"/>
      <c r="J554" s="113"/>
      <c r="K554" s="113"/>
      <c r="L554" s="113"/>
      <c r="Q554" s="26"/>
      <c r="R554" s="26"/>
      <c r="S554" s="26"/>
      <c r="T554" s="26"/>
      <c r="U554" s="26"/>
      <c r="V554" s="26"/>
      <c r="W554" s="26"/>
    </row>
    <row r="555" spans="6:23" s="27" customFormat="1" x14ac:dyDescent="0.25">
      <c r="F555" s="23"/>
      <c r="G555" s="23"/>
      <c r="H555" s="131"/>
      <c r="I555" s="113"/>
      <c r="J555" s="113"/>
      <c r="K555" s="113"/>
      <c r="L555" s="113"/>
      <c r="Q555" s="26"/>
      <c r="R555" s="26"/>
      <c r="S555" s="26"/>
      <c r="T555" s="26"/>
      <c r="U555" s="26"/>
      <c r="V555" s="26"/>
      <c r="W555" s="26"/>
    </row>
    <row r="556" spans="6:23" s="27" customFormat="1" x14ac:dyDescent="0.25">
      <c r="F556" s="23"/>
      <c r="G556" s="23"/>
      <c r="H556" s="131"/>
      <c r="I556" s="113"/>
      <c r="J556" s="113"/>
      <c r="K556" s="113"/>
      <c r="L556" s="113"/>
      <c r="Q556" s="26"/>
      <c r="R556" s="26"/>
      <c r="S556" s="26"/>
      <c r="T556" s="26"/>
      <c r="U556" s="26"/>
      <c r="V556" s="26"/>
      <c r="W556" s="26"/>
    </row>
    <row r="557" spans="6:23" s="27" customFormat="1" x14ac:dyDescent="0.25">
      <c r="F557" s="23"/>
      <c r="G557" s="23"/>
      <c r="H557" s="131"/>
      <c r="I557" s="113"/>
      <c r="J557" s="113"/>
      <c r="K557" s="113"/>
      <c r="L557" s="113"/>
      <c r="Q557" s="26"/>
      <c r="R557" s="26"/>
      <c r="S557" s="26"/>
      <c r="T557" s="26"/>
      <c r="U557" s="26"/>
      <c r="V557" s="26"/>
      <c r="W557" s="26"/>
    </row>
    <row r="558" spans="6:23" s="27" customFormat="1" x14ac:dyDescent="0.25">
      <c r="F558" s="23"/>
      <c r="G558" s="23"/>
      <c r="H558" s="131"/>
      <c r="I558" s="113"/>
      <c r="J558" s="113"/>
      <c r="K558" s="113"/>
      <c r="L558" s="113"/>
      <c r="Q558" s="26"/>
      <c r="R558" s="26"/>
      <c r="S558" s="26"/>
      <c r="T558" s="26"/>
      <c r="U558" s="26"/>
      <c r="V558" s="26"/>
      <c r="W558" s="26"/>
    </row>
    <row r="559" spans="6:23" s="27" customFormat="1" x14ac:dyDescent="0.25">
      <c r="F559" s="23"/>
      <c r="G559" s="23"/>
      <c r="H559" s="131"/>
      <c r="I559" s="113"/>
      <c r="J559" s="113"/>
      <c r="K559" s="113"/>
      <c r="L559" s="113"/>
      <c r="Q559" s="26"/>
      <c r="R559" s="26"/>
      <c r="S559" s="26"/>
      <c r="T559" s="26"/>
      <c r="U559" s="26"/>
      <c r="V559" s="26"/>
      <c r="W559" s="26"/>
    </row>
    <row r="560" spans="6:23" s="27" customFormat="1" x14ac:dyDescent="0.25">
      <c r="F560" s="23"/>
      <c r="G560" s="23"/>
      <c r="H560" s="131"/>
      <c r="I560" s="113"/>
      <c r="J560" s="113"/>
      <c r="K560" s="113"/>
      <c r="L560" s="113"/>
      <c r="Q560" s="26"/>
      <c r="R560" s="26"/>
      <c r="S560" s="26"/>
      <c r="T560" s="26"/>
      <c r="U560" s="26"/>
      <c r="V560" s="26"/>
      <c r="W560" s="26"/>
    </row>
    <row r="561" spans="6:23" s="27" customFormat="1" x14ac:dyDescent="0.25">
      <c r="F561" s="23"/>
      <c r="G561" s="23"/>
      <c r="H561" s="131"/>
      <c r="I561" s="113"/>
      <c r="J561" s="113"/>
      <c r="K561" s="113"/>
      <c r="L561" s="113"/>
      <c r="Q561" s="26"/>
      <c r="R561" s="26"/>
      <c r="S561" s="26"/>
      <c r="T561" s="26"/>
      <c r="U561" s="26"/>
      <c r="V561" s="26"/>
      <c r="W561" s="26"/>
    </row>
    <row r="562" spans="6:23" s="27" customFormat="1" x14ac:dyDescent="0.25">
      <c r="F562" s="23"/>
      <c r="G562" s="23"/>
      <c r="H562" s="131"/>
      <c r="I562" s="113"/>
      <c r="J562" s="113"/>
      <c r="K562" s="113"/>
      <c r="L562" s="113"/>
      <c r="Q562" s="26"/>
      <c r="R562" s="26"/>
      <c r="S562" s="26"/>
      <c r="T562" s="26"/>
      <c r="U562" s="26"/>
      <c r="V562" s="26"/>
      <c r="W562" s="26"/>
    </row>
    <row r="563" spans="6:23" s="27" customFormat="1" x14ac:dyDescent="0.25">
      <c r="F563" s="23"/>
      <c r="G563" s="23"/>
      <c r="H563" s="131"/>
      <c r="I563" s="113"/>
      <c r="J563" s="113"/>
      <c r="K563" s="113"/>
      <c r="L563" s="113"/>
      <c r="Q563" s="26"/>
      <c r="R563" s="26"/>
      <c r="S563" s="26"/>
      <c r="T563" s="26"/>
      <c r="U563" s="26"/>
      <c r="V563" s="26"/>
      <c r="W563" s="26"/>
    </row>
    <row r="564" spans="6:23" s="27" customFormat="1" x14ac:dyDescent="0.25">
      <c r="F564" s="23"/>
      <c r="G564" s="23"/>
      <c r="H564" s="131"/>
      <c r="I564" s="113"/>
      <c r="J564" s="113"/>
      <c r="K564" s="113"/>
      <c r="L564" s="113"/>
      <c r="Q564" s="26"/>
      <c r="R564" s="26"/>
      <c r="S564" s="26"/>
      <c r="T564" s="26"/>
      <c r="U564" s="26"/>
      <c r="V564" s="26"/>
      <c r="W564" s="26"/>
    </row>
    <row r="565" spans="6:23" s="27" customFormat="1" x14ac:dyDescent="0.25">
      <c r="F565" s="23"/>
      <c r="G565" s="23"/>
      <c r="H565" s="131"/>
      <c r="I565" s="113"/>
      <c r="J565" s="113"/>
      <c r="K565" s="113"/>
      <c r="L565" s="113"/>
      <c r="Q565" s="26"/>
      <c r="R565" s="26"/>
      <c r="S565" s="26"/>
      <c r="T565" s="26"/>
      <c r="U565" s="26"/>
      <c r="V565" s="26"/>
      <c r="W565" s="26"/>
    </row>
    <row r="566" spans="6:23" s="27" customFormat="1" x14ac:dyDescent="0.25">
      <c r="F566" s="23"/>
      <c r="G566" s="23"/>
      <c r="H566" s="131"/>
      <c r="I566" s="113"/>
      <c r="J566" s="113"/>
      <c r="K566" s="113"/>
      <c r="L566" s="113"/>
      <c r="Q566" s="26"/>
      <c r="R566" s="26"/>
      <c r="S566" s="26"/>
      <c r="T566" s="26"/>
      <c r="U566" s="26"/>
      <c r="V566" s="26"/>
      <c r="W566" s="26"/>
    </row>
    <row r="567" spans="6:23" s="27" customFormat="1" x14ac:dyDescent="0.25">
      <c r="F567" s="23"/>
      <c r="G567" s="23"/>
      <c r="H567" s="131"/>
      <c r="I567" s="113"/>
      <c r="J567" s="113"/>
      <c r="K567" s="113"/>
      <c r="L567" s="113"/>
      <c r="Q567" s="26"/>
      <c r="R567" s="26"/>
      <c r="S567" s="26"/>
      <c r="T567" s="26"/>
      <c r="U567" s="26"/>
      <c r="V567" s="26"/>
      <c r="W567" s="26"/>
    </row>
    <row r="568" spans="6:23" s="27" customFormat="1" x14ac:dyDescent="0.25">
      <c r="F568" s="23"/>
      <c r="G568" s="23"/>
      <c r="H568" s="131"/>
      <c r="I568" s="113"/>
      <c r="J568" s="113"/>
      <c r="K568" s="113"/>
      <c r="L568" s="113"/>
      <c r="Q568" s="26"/>
      <c r="R568" s="26"/>
      <c r="S568" s="26"/>
      <c r="T568" s="26"/>
      <c r="U568" s="26"/>
      <c r="V568" s="26"/>
      <c r="W568" s="26"/>
    </row>
    <row r="569" spans="6:23" s="27" customFormat="1" x14ac:dyDescent="0.25">
      <c r="F569" s="23"/>
      <c r="G569" s="23"/>
      <c r="H569" s="131"/>
      <c r="I569" s="113"/>
      <c r="J569" s="113"/>
      <c r="K569" s="113"/>
      <c r="L569" s="113"/>
      <c r="Q569" s="26"/>
      <c r="R569" s="26"/>
      <c r="S569" s="26"/>
      <c r="T569" s="26"/>
      <c r="U569" s="26"/>
      <c r="V569" s="26"/>
      <c r="W569" s="26"/>
    </row>
    <row r="570" spans="6:23" s="27" customFormat="1" x14ac:dyDescent="0.25">
      <c r="F570" s="23"/>
      <c r="G570" s="23"/>
      <c r="H570" s="131"/>
      <c r="I570" s="113"/>
      <c r="J570" s="113"/>
      <c r="K570" s="113"/>
      <c r="L570" s="113"/>
      <c r="Q570" s="26"/>
      <c r="R570" s="26"/>
      <c r="S570" s="26"/>
      <c r="T570" s="26"/>
      <c r="U570" s="26"/>
      <c r="V570" s="26"/>
      <c r="W570" s="26"/>
    </row>
    <row r="571" spans="6:23" s="27" customFormat="1" x14ac:dyDescent="0.25">
      <c r="F571" s="23"/>
      <c r="G571" s="23"/>
      <c r="H571" s="131"/>
      <c r="I571" s="113"/>
      <c r="J571" s="113"/>
      <c r="K571" s="113"/>
      <c r="L571" s="113"/>
      <c r="Q571" s="26"/>
      <c r="R571" s="26"/>
      <c r="S571" s="26"/>
      <c r="T571" s="26"/>
      <c r="U571" s="26"/>
      <c r="V571" s="26"/>
      <c r="W571" s="26"/>
    </row>
    <row r="572" spans="6:23" s="27" customFormat="1" x14ac:dyDescent="0.25">
      <c r="F572" s="23"/>
      <c r="G572" s="23"/>
      <c r="H572" s="131"/>
      <c r="I572" s="113"/>
      <c r="J572" s="113"/>
      <c r="K572" s="113"/>
      <c r="L572" s="113"/>
      <c r="Q572" s="26"/>
      <c r="R572" s="26"/>
      <c r="S572" s="26"/>
      <c r="T572" s="26"/>
      <c r="U572" s="26"/>
      <c r="V572" s="26"/>
      <c r="W572" s="26"/>
    </row>
    <row r="573" spans="6:23" s="27" customFormat="1" x14ac:dyDescent="0.25">
      <c r="F573" s="23"/>
      <c r="G573" s="23"/>
      <c r="H573" s="131"/>
      <c r="I573" s="113"/>
      <c r="J573" s="113"/>
      <c r="K573" s="113"/>
      <c r="L573" s="113"/>
      <c r="Q573" s="26"/>
      <c r="R573" s="26"/>
      <c r="S573" s="26"/>
      <c r="T573" s="26"/>
      <c r="U573" s="26"/>
      <c r="V573" s="26"/>
      <c r="W573" s="26"/>
    </row>
    <row r="574" spans="6:23" s="27" customFormat="1" x14ac:dyDescent="0.25">
      <c r="F574" s="23"/>
      <c r="G574" s="23"/>
      <c r="H574" s="131"/>
      <c r="I574" s="113"/>
      <c r="J574" s="113"/>
      <c r="K574" s="113"/>
      <c r="L574" s="113"/>
      <c r="Q574" s="26"/>
      <c r="R574" s="26"/>
      <c r="S574" s="26"/>
      <c r="T574" s="26"/>
      <c r="U574" s="26"/>
      <c r="V574" s="26"/>
      <c r="W574" s="26"/>
    </row>
    <row r="575" spans="6:23" s="27" customFormat="1" x14ac:dyDescent="0.25">
      <c r="F575" s="23"/>
      <c r="G575" s="23"/>
      <c r="H575" s="131"/>
      <c r="I575" s="113"/>
      <c r="J575" s="113"/>
      <c r="K575" s="113"/>
      <c r="L575" s="113"/>
      <c r="Q575" s="26"/>
      <c r="R575" s="26"/>
      <c r="S575" s="26"/>
      <c r="T575" s="26"/>
      <c r="U575" s="26"/>
      <c r="V575" s="26"/>
      <c r="W575" s="26"/>
    </row>
    <row r="576" spans="6:23" s="27" customFormat="1" x14ac:dyDescent="0.25">
      <c r="F576" s="23"/>
      <c r="G576" s="23"/>
      <c r="H576" s="131"/>
      <c r="I576" s="113"/>
      <c r="J576" s="113"/>
      <c r="K576" s="113"/>
      <c r="L576" s="113"/>
      <c r="Q576" s="26"/>
      <c r="R576" s="26"/>
      <c r="S576" s="26"/>
      <c r="T576" s="26"/>
      <c r="U576" s="26"/>
      <c r="V576" s="26"/>
      <c r="W576" s="26"/>
    </row>
    <row r="577" spans="6:23" s="27" customFormat="1" x14ac:dyDescent="0.25">
      <c r="F577" s="23"/>
      <c r="G577" s="23"/>
      <c r="H577" s="131"/>
      <c r="I577" s="113"/>
      <c r="J577" s="113"/>
      <c r="K577" s="113"/>
      <c r="L577" s="113"/>
      <c r="Q577" s="26"/>
      <c r="R577" s="26"/>
      <c r="S577" s="26"/>
      <c r="T577" s="26"/>
      <c r="U577" s="26"/>
      <c r="V577" s="26"/>
      <c r="W577" s="26"/>
    </row>
    <row r="578" spans="6:23" s="27" customFormat="1" x14ac:dyDescent="0.25">
      <c r="F578" s="23"/>
      <c r="G578" s="23"/>
      <c r="H578" s="131"/>
      <c r="I578" s="113"/>
      <c r="J578" s="113"/>
      <c r="K578" s="113"/>
      <c r="L578" s="113"/>
      <c r="Q578" s="26"/>
      <c r="R578" s="26"/>
      <c r="S578" s="26"/>
      <c r="T578" s="26"/>
      <c r="U578" s="26"/>
      <c r="V578" s="26"/>
      <c r="W578" s="26"/>
    </row>
    <row r="579" spans="6:23" s="27" customFormat="1" x14ac:dyDescent="0.25">
      <c r="F579" s="23"/>
      <c r="G579" s="23"/>
      <c r="H579" s="131"/>
      <c r="I579" s="113"/>
      <c r="J579" s="113"/>
      <c r="K579" s="113"/>
      <c r="L579" s="113"/>
      <c r="Q579" s="26"/>
      <c r="R579" s="26"/>
      <c r="S579" s="26"/>
      <c r="T579" s="26"/>
      <c r="U579" s="26"/>
      <c r="V579" s="26"/>
      <c r="W579" s="26"/>
    </row>
    <row r="580" spans="6:23" s="27" customFormat="1" x14ac:dyDescent="0.25">
      <c r="F580" s="23"/>
      <c r="G580" s="23"/>
      <c r="H580" s="131"/>
      <c r="I580" s="113"/>
      <c r="J580" s="113"/>
      <c r="K580" s="113"/>
      <c r="L580" s="113"/>
      <c r="Q580" s="26"/>
      <c r="R580" s="26"/>
      <c r="S580" s="26"/>
      <c r="T580" s="26"/>
      <c r="U580" s="26"/>
      <c r="V580" s="26"/>
      <c r="W580" s="26"/>
    </row>
    <row r="581" spans="6:23" s="27" customFormat="1" x14ac:dyDescent="0.25">
      <c r="F581" s="23"/>
      <c r="G581" s="23"/>
      <c r="H581" s="131"/>
      <c r="I581" s="113"/>
      <c r="J581" s="113"/>
      <c r="K581" s="113"/>
      <c r="L581" s="113"/>
      <c r="Q581" s="26"/>
      <c r="R581" s="26"/>
      <c r="S581" s="26"/>
      <c r="T581" s="26"/>
      <c r="U581" s="26"/>
      <c r="V581" s="26"/>
      <c r="W581" s="26"/>
    </row>
    <row r="582" spans="6:23" s="27" customFormat="1" x14ac:dyDescent="0.25">
      <c r="F582" s="23"/>
      <c r="G582" s="23"/>
      <c r="H582" s="131"/>
      <c r="I582" s="113"/>
      <c r="J582" s="113"/>
      <c r="K582" s="113"/>
      <c r="L582" s="113"/>
      <c r="Q582" s="26"/>
      <c r="R582" s="26"/>
      <c r="S582" s="26"/>
      <c r="T582" s="26"/>
      <c r="U582" s="26"/>
      <c r="V582" s="26"/>
      <c r="W582" s="26"/>
    </row>
    <row r="583" spans="6:23" s="27" customFormat="1" x14ac:dyDescent="0.25">
      <c r="F583" s="23"/>
      <c r="G583" s="23"/>
      <c r="H583" s="131"/>
      <c r="I583" s="113"/>
      <c r="J583" s="113"/>
      <c r="K583" s="113"/>
      <c r="L583" s="113"/>
      <c r="Q583" s="26"/>
      <c r="R583" s="26"/>
      <c r="S583" s="26"/>
      <c r="T583" s="26"/>
      <c r="U583" s="26"/>
      <c r="V583" s="26"/>
      <c r="W583" s="26"/>
    </row>
    <row r="584" spans="6:23" s="27" customFormat="1" x14ac:dyDescent="0.25">
      <c r="F584" s="23"/>
      <c r="G584" s="23"/>
      <c r="H584" s="131"/>
      <c r="I584" s="113"/>
      <c r="J584" s="113"/>
      <c r="K584" s="113"/>
      <c r="L584" s="113"/>
      <c r="Q584" s="26"/>
      <c r="R584" s="26"/>
      <c r="S584" s="26"/>
      <c r="T584" s="26"/>
      <c r="U584" s="26"/>
      <c r="V584" s="26"/>
      <c r="W584" s="26"/>
    </row>
    <row r="585" spans="6:23" s="27" customFormat="1" x14ac:dyDescent="0.25">
      <c r="F585" s="23"/>
      <c r="G585" s="23"/>
      <c r="H585" s="131"/>
      <c r="I585" s="113"/>
      <c r="J585" s="113"/>
      <c r="K585" s="113"/>
      <c r="L585" s="113"/>
      <c r="Q585" s="26"/>
      <c r="R585" s="26"/>
      <c r="S585" s="26"/>
      <c r="T585" s="26"/>
      <c r="U585" s="26"/>
      <c r="V585" s="26"/>
      <c r="W585" s="26"/>
    </row>
    <row r="586" spans="6:23" s="27" customFormat="1" x14ac:dyDescent="0.25">
      <c r="F586" s="23"/>
      <c r="G586" s="23"/>
      <c r="H586" s="131"/>
      <c r="I586" s="113"/>
      <c r="J586" s="113"/>
      <c r="K586" s="113"/>
      <c r="L586" s="113"/>
      <c r="Q586" s="26"/>
      <c r="R586" s="26"/>
      <c r="S586" s="26"/>
      <c r="T586" s="26"/>
      <c r="U586" s="26"/>
      <c r="V586" s="26"/>
      <c r="W586" s="26"/>
    </row>
    <row r="587" spans="6:23" s="27" customFormat="1" x14ac:dyDescent="0.25">
      <c r="F587" s="23"/>
      <c r="G587" s="23"/>
      <c r="H587" s="131"/>
      <c r="I587" s="113"/>
      <c r="J587" s="113"/>
      <c r="K587" s="113"/>
      <c r="L587" s="113"/>
      <c r="Q587" s="26"/>
      <c r="R587" s="26"/>
      <c r="S587" s="26"/>
      <c r="T587" s="26"/>
      <c r="U587" s="26"/>
      <c r="V587" s="26"/>
      <c r="W587" s="26"/>
    </row>
    <row r="588" spans="6:23" s="27" customFormat="1" x14ac:dyDescent="0.25">
      <c r="F588" s="23"/>
      <c r="G588" s="23"/>
      <c r="H588" s="131"/>
      <c r="I588" s="113"/>
      <c r="J588" s="113"/>
      <c r="K588" s="113"/>
      <c r="L588" s="113"/>
      <c r="Q588" s="26"/>
      <c r="R588" s="26"/>
      <c r="S588" s="26"/>
      <c r="T588" s="26"/>
      <c r="U588" s="26"/>
      <c r="V588" s="26"/>
      <c r="W588" s="26"/>
    </row>
    <row r="589" spans="6:23" s="27" customFormat="1" x14ac:dyDescent="0.25">
      <c r="F589" s="23"/>
      <c r="G589" s="23"/>
      <c r="H589" s="131"/>
      <c r="I589" s="113"/>
      <c r="J589" s="113"/>
      <c r="K589" s="113"/>
      <c r="L589" s="113"/>
      <c r="Q589" s="26"/>
      <c r="R589" s="26"/>
      <c r="S589" s="26"/>
      <c r="T589" s="26"/>
      <c r="U589" s="26"/>
      <c r="V589" s="26"/>
      <c r="W589" s="26"/>
    </row>
    <row r="590" spans="6:23" s="27" customFormat="1" x14ac:dyDescent="0.25">
      <c r="F590" s="23"/>
      <c r="G590" s="23"/>
      <c r="H590" s="131"/>
      <c r="I590" s="113"/>
      <c r="J590" s="113"/>
      <c r="K590" s="113"/>
      <c r="L590" s="113"/>
      <c r="Q590" s="26"/>
      <c r="R590" s="26"/>
      <c r="S590" s="26"/>
      <c r="T590" s="26"/>
      <c r="U590" s="26"/>
      <c r="V590" s="26"/>
      <c r="W590" s="26"/>
    </row>
    <row r="591" spans="6:23" s="27" customFormat="1" x14ac:dyDescent="0.25">
      <c r="F591" s="23"/>
      <c r="G591" s="23"/>
      <c r="H591" s="131"/>
      <c r="I591" s="113"/>
      <c r="J591" s="113"/>
      <c r="K591" s="113"/>
      <c r="L591" s="113"/>
      <c r="Q591" s="26"/>
      <c r="R591" s="26"/>
      <c r="S591" s="26"/>
      <c r="T591" s="26"/>
      <c r="U591" s="26"/>
      <c r="V591" s="26"/>
      <c r="W591" s="26"/>
    </row>
    <row r="592" spans="6:23" s="27" customFormat="1" x14ac:dyDescent="0.25">
      <c r="F592" s="23"/>
      <c r="G592" s="23"/>
      <c r="H592" s="131"/>
      <c r="I592" s="113"/>
      <c r="J592" s="113"/>
      <c r="K592" s="113"/>
      <c r="L592" s="113"/>
      <c r="Q592" s="26"/>
      <c r="R592" s="26"/>
      <c r="S592" s="26"/>
      <c r="T592" s="26"/>
      <c r="U592" s="26"/>
      <c r="V592" s="26"/>
      <c r="W592" s="26"/>
    </row>
    <row r="593" spans="6:23" s="27" customFormat="1" x14ac:dyDescent="0.25">
      <c r="F593" s="23"/>
      <c r="G593" s="23"/>
      <c r="H593" s="131"/>
      <c r="I593" s="113"/>
      <c r="J593" s="113"/>
      <c r="K593" s="113"/>
      <c r="L593" s="113"/>
      <c r="Q593" s="26"/>
      <c r="R593" s="26"/>
      <c r="S593" s="26"/>
      <c r="T593" s="26"/>
      <c r="U593" s="26"/>
      <c r="V593" s="26"/>
      <c r="W593" s="26"/>
    </row>
    <row r="594" spans="6:23" s="27" customFormat="1" x14ac:dyDescent="0.25">
      <c r="F594" s="23"/>
      <c r="G594" s="23"/>
      <c r="H594" s="131"/>
      <c r="I594" s="113"/>
      <c r="J594" s="113"/>
      <c r="K594" s="113"/>
      <c r="L594" s="113"/>
      <c r="Q594" s="26"/>
      <c r="R594" s="26"/>
      <c r="S594" s="26"/>
      <c r="T594" s="26"/>
      <c r="U594" s="26"/>
      <c r="V594" s="26"/>
      <c r="W594" s="26"/>
    </row>
    <row r="595" spans="6:23" s="27" customFormat="1" x14ac:dyDescent="0.25">
      <c r="F595" s="23"/>
      <c r="G595" s="23"/>
      <c r="H595" s="131"/>
      <c r="I595" s="113"/>
      <c r="J595" s="113"/>
      <c r="K595" s="113"/>
      <c r="L595" s="113"/>
      <c r="Q595" s="26"/>
      <c r="R595" s="26"/>
      <c r="S595" s="26"/>
      <c r="T595" s="26"/>
      <c r="U595" s="26"/>
      <c r="V595" s="26"/>
      <c r="W595" s="26"/>
    </row>
    <row r="596" spans="6:23" s="27" customFormat="1" x14ac:dyDescent="0.25">
      <c r="F596" s="23"/>
      <c r="G596" s="23"/>
      <c r="H596" s="131"/>
      <c r="I596" s="113"/>
      <c r="J596" s="113"/>
      <c r="K596" s="113"/>
      <c r="L596" s="113"/>
      <c r="Q596" s="26"/>
      <c r="R596" s="26"/>
      <c r="S596" s="26"/>
      <c r="T596" s="26"/>
      <c r="U596" s="26"/>
      <c r="V596" s="26"/>
      <c r="W596" s="26"/>
    </row>
    <row r="597" spans="6:23" s="27" customFormat="1" x14ac:dyDescent="0.25">
      <c r="F597" s="23"/>
      <c r="G597" s="23"/>
      <c r="H597" s="131"/>
      <c r="I597" s="113"/>
      <c r="J597" s="113"/>
      <c r="K597" s="113"/>
      <c r="L597" s="113"/>
      <c r="Q597" s="26"/>
      <c r="R597" s="26"/>
      <c r="S597" s="26"/>
      <c r="T597" s="26"/>
      <c r="U597" s="26"/>
      <c r="V597" s="26"/>
      <c r="W597" s="26"/>
    </row>
    <row r="598" spans="6:23" s="27" customFormat="1" x14ac:dyDescent="0.25">
      <c r="F598" s="23"/>
      <c r="G598" s="23"/>
      <c r="H598" s="131"/>
      <c r="I598" s="113"/>
      <c r="J598" s="113"/>
      <c r="K598" s="113"/>
      <c r="L598" s="113"/>
      <c r="Q598" s="26"/>
      <c r="R598" s="26"/>
      <c r="S598" s="26"/>
      <c r="T598" s="26"/>
      <c r="U598" s="26"/>
      <c r="V598" s="26"/>
      <c r="W598" s="26"/>
    </row>
    <row r="599" spans="6:23" s="27" customFormat="1" x14ac:dyDescent="0.25">
      <c r="F599" s="23"/>
      <c r="G599" s="23"/>
      <c r="H599" s="131"/>
      <c r="I599" s="113"/>
      <c r="J599" s="113"/>
      <c r="K599" s="113"/>
      <c r="L599" s="113"/>
      <c r="Q599" s="26"/>
      <c r="R599" s="26"/>
      <c r="S599" s="26"/>
      <c r="T599" s="26"/>
      <c r="U599" s="26"/>
      <c r="V599" s="26"/>
      <c r="W599" s="26"/>
    </row>
    <row r="600" spans="6:23" s="27" customFormat="1" x14ac:dyDescent="0.25">
      <c r="F600" s="23"/>
      <c r="G600" s="23"/>
      <c r="H600" s="131"/>
      <c r="I600" s="113"/>
      <c r="J600" s="113"/>
      <c r="K600" s="113"/>
      <c r="L600" s="113"/>
      <c r="Q600" s="26"/>
      <c r="R600" s="26"/>
      <c r="S600" s="26"/>
      <c r="T600" s="26"/>
      <c r="U600" s="26"/>
      <c r="V600" s="26"/>
      <c r="W600" s="26"/>
    </row>
    <row r="601" spans="6:23" s="27" customFormat="1" x14ac:dyDescent="0.25">
      <c r="F601" s="23"/>
      <c r="G601" s="23"/>
      <c r="H601" s="131"/>
      <c r="I601" s="113"/>
      <c r="J601" s="113"/>
      <c r="K601" s="113"/>
      <c r="L601" s="113"/>
      <c r="Q601" s="26"/>
      <c r="R601" s="26"/>
      <c r="S601" s="26"/>
      <c r="T601" s="26"/>
      <c r="U601" s="26"/>
      <c r="V601" s="26"/>
      <c r="W601" s="26"/>
    </row>
    <row r="602" spans="6:23" s="27" customFormat="1" x14ac:dyDescent="0.25">
      <c r="F602" s="23"/>
      <c r="G602" s="23"/>
      <c r="H602" s="131"/>
      <c r="I602" s="113"/>
      <c r="J602" s="113"/>
      <c r="K602" s="113"/>
      <c r="L602" s="113"/>
      <c r="Q602" s="26"/>
      <c r="R602" s="26"/>
      <c r="S602" s="26"/>
      <c r="T602" s="26"/>
      <c r="U602" s="26"/>
      <c r="V602" s="26"/>
      <c r="W602" s="26"/>
    </row>
    <row r="603" spans="6:23" s="27" customFormat="1" x14ac:dyDescent="0.25">
      <c r="F603" s="23"/>
      <c r="G603" s="23"/>
      <c r="H603" s="131"/>
      <c r="I603" s="113"/>
      <c r="J603" s="113"/>
      <c r="K603" s="113"/>
      <c r="L603" s="113"/>
      <c r="Q603" s="26"/>
      <c r="R603" s="26"/>
      <c r="S603" s="26"/>
      <c r="T603" s="26"/>
      <c r="U603" s="26"/>
      <c r="V603" s="26"/>
      <c r="W603" s="26"/>
    </row>
    <row r="604" spans="6:23" s="27" customFormat="1" x14ac:dyDescent="0.25">
      <c r="F604" s="23"/>
      <c r="G604" s="23"/>
      <c r="H604" s="131"/>
      <c r="I604" s="113"/>
      <c r="J604" s="113"/>
      <c r="K604" s="113"/>
      <c r="L604" s="113"/>
      <c r="Q604" s="26"/>
      <c r="R604" s="26"/>
      <c r="S604" s="26"/>
      <c r="T604" s="26"/>
      <c r="U604" s="26"/>
      <c r="V604" s="26"/>
      <c r="W604" s="26"/>
    </row>
    <row r="605" spans="6:23" s="27" customFormat="1" x14ac:dyDescent="0.25">
      <c r="F605" s="23"/>
      <c r="G605" s="23"/>
      <c r="H605" s="131"/>
      <c r="I605" s="113"/>
      <c r="J605" s="113"/>
      <c r="K605" s="113"/>
      <c r="L605" s="113"/>
      <c r="Q605" s="26"/>
      <c r="R605" s="26"/>
      <c r="S605" s="26"/>
      <c r="T605" s="26"/>
      <c r="U605" s="26"/>
      <c r="V605" s="26"/>
      <c r="W605" s="26"/>
    </row>
    <row r="606" spans="6:23" s="27" customFormat="1" x14ac:dyDescent="0.25">
      <c r="F606" s="23"/>
      <c r="G606" s="23"/>
      <c r="H606" s="131"/>
      <c r="I606" s="113"/>
      <c r="J606" s="113"/>
      <c r="K606" s="113"/>
      <c r="L606" s="113"/>
      <c r="Q606" s="26"/>
      <c r="R606" s="26"/>
      <c r="S606" s="26"/>
      <c r="T606" s="26"/>
      <c r="U606" s="26"/>
      <c r="V606" s="26"/>
      <c r="W606" s="26"/>
    </row>
    <row r="607" spans="6:23" s="27" customFormat="1" x14ac:dyDescent="0.25">
      <c r="F607" s="23"/>
      <c r="G607" s="23"/>
      <c r="H607" s="131"/>
      <c r="I607" s="113"/>
      <c r="J607" s="113"/>
      <c r="K607" s="113"/>
      <c r="L607" s="113"/>
      <c r="Q607" s="26"/>
      <c r="R607" s="26"/>
      <c r="S607" s="26"/>
      <c r="T607" s="26"/>
      <c r="U607" s="26"/>
      <c r="V607" s="26"/>
      <c r="W607" s="26"/>
    </row>
    <row r="608" spans="6:23" s="27" customFormat="1" x14ac:dyDescent="0.25">
      <c r="F608" s="23"/>
      <c r="G608" s="23"/>
      <c r="H608" s="131"/>
      <c r="I608" s="113"/>
      <c r="J608" s="113"/>
      <c r="K608" s="113"/>
      <c r="L608" s="113"/>
      <c r="Q608" s="26"/>
      <c r="R608" s="26"/>
      <c r="S608" s="26"/>
      <c r="T608" s="26"/>
      <c r="U608" s="26"/>
      <c r="V608" s="26"/>
      <c r="W608" s="26"/>
    </row>
    <row r="609" spans="6:23" s="27" customFormat="1" x14ac:dyDescent="0.25">
      <c r="F609" s="23"/>
      <c r="G609" s="23"/>
      <c r="H609" s="131"/>
      <c r="I609" s="113"/>
      <c r="J609" s="113"/>
      <c r="K609" s="113"/>
      <c r="L609" s="113"/>
      <c r="Q609" s="26"/>
      <c r="R609" s="26"/>
      <c r="S609" s="26"/>
      <c r="T609" s="26"/>
      <c r="U609" s="26"/>
      <c r="V609" s="26"/>
      <c r="W609" s="26"/>
    </row>
    <row r="610" spans="6:23" s="27" customFormat="1" x14ac:dyDescent="0.25">
      <c r="F610" s="23"/>
      <c r="G610" s="23"/>
      <c r="H610" s="131"/>
      <c r="I610" s="113"/>
      <c r="J610" s="113"/>
      <c r="K610" s="113"/>
      <c r="L610" s="113"/>
      <c r="Q610" s="26"/>
      <c r="R610" s="26"/>
      <c r="S610" s="26"/>
      <c r="T610" s="26"/>
      <c r="U610" s="26"/>
      <c r="V610" s="26"/>
      <c r="W610" s="26"/>
    </row>
    <row r="611" spans="6:23" s="27" customFormat="1" x14ac:dyDescent="0.25">
      <c r="F611" s="23"/>
      <c r="G611" s="23"/>
      <c r="H611" s="131"/>
      <c r="I611" s="113"/>
      <c r="J611" s="113"/>
      <c r="K611" s="113"/>
      <c r="L611" s="113"/>
      <c r="Q611" s="26"/>
      <c r="R611" s="26"/>
      <c r="S611" s="26"/>
      <c r="T611" s="26"/>
      <c r="U611" s="26"/>
      <c r="V611" s="26"/>
      <c r="W611" s="26"/>
    </row>
    <row r="612" spans="6:23" s="27" customFormat="1" x14ac:dyDescent="0.25">
      <c r="F612" s="23"/>
      <c r="G612" s="23"/>
      <c r="H612" s="131"/>
      <c r="I612" s="113"/>
      <c r="J612" s="113"/>
      <c r="K612" s="113"/>
      <c r="L612" s="113"/>
      <c r="Q612" s="26"/>
      <c r="R612" s="26"/>
      <c r="S612" s="26"/>
      <c r="T612" s="26"/>
      <c r="U612" s="26"/>
      <c r="V612" s="26"/>
      <c r="W612" s="26"/>
    </row>
    <row r="613" spans="6:23" s="27" customFormat="1" x14ac:dyDescent="0.25">
      <c r="F613" s="23"/>
      <c r="G613" s="23"/>
      <c r="H613" s="131"/>
      <c r="I613" s="113"/>
      <c r="J613" s="113"/>
      <c r="K613" s="113"/>
      <c r="L613" s="113"/>
      <c r="Q613" s="26"/>
      <c r="R613" s="26"/>
      <c r="S613" s="26"/>
      <c r="T613" s="26"/>
      <c r="U613" s="26"/>
      <c r="V613" s="26"/>
      <c r="W613" s="26"/>
    </row>
    <row r="614" spans="6:23" s="27" customFormat="1" x14ac:dyDescent="0.25">
      <c r="F614" s="23"/>
      <c r="G614" s="23"/>
      <c r="H614" s="131"/>
      <c r="I614" s="113"/>
      <c r="J614" s="113"/>
      <c r="K614" s="113"/>
      <c r="L614" s="113"/>
      <c r="Q614" s="26"/>
      <c r="R614" s="26"/>
      <c r="S614" s="26"/>
      <c r="T614" s="26"/>
      <c r="U614" s="26"/>
      <c r="V614" s="26"/>
      <c r="W614" s="26"/>
    </row>
    <row r="615" spans="6:23" s="27" customFormat="1" x14ac:dyDescent="0.25">
      <c r="F615" s="23"/>
      <c r="G615" s="23"/>
      <c r="H615" s="131"/>
      <c r="I615" s="113"/>
      <c r="J615" s="113"/>
      <c r="K615" s="113"/>
      <c r="L615" s="113"/>
      <c r="Q615" s="26"/>
      <c r="R615" s="26"/>
      <c r="S615" s="26"/>
      <c r="T615" s="26"/>
      <c r="U615" s="26"/>
      <c r="V615" s="26"/>
      <c r="W615" s="26"/>
    </row>
    <row r="616" spans="6:23" s="27" customFormat="1" x14ac:dyDescent="0.25">
      <c r="F616" s="23"/>
      <c r="G616" s="23"/>
      <c r="H616" s="131"/>
      <c r="I616" s="113"/>
      <c r="J616" s="113"/>
      <c r="K616" s="113"/>
      <c r="L616" s="113"/>
      <c r="Q616" s="26"/>
      <c r="R616" s="26"/>
      <c r="S616" s="26"/>
      <c r="T616" s="26"/>
      <c r="U616" s="26"/>
      <c r="V616" s="26"/>
      <c r="W616" s="26"/>
    </row>
    <row r="617" spans="6:23" s="27" customFormat="1" x14ac:dyDescent="0.25">
      <c r="F617" s="23"/>
      <c r="G617" s="23"/>
      <c r="H617" s="131"/>
      <c r="I617" s="113"/>
      <c r="J617" s="113"/>
      <c r="K617" s="113"/>
      <c r="L617" s="113"/>
      <c r="Q617" s="26"/>
      <c r="R617" s="26"/>
      <c r="S617" s="26"/>
      <c r="T617" s="26"/>
      <c r="U617" s="26"/>
      <c r="V617" s="26"/>
      <c r="W617" s="26"/>
    </row>
    <row r="618" spans="6:23" s="27" customFormat="1" x14ac:dyDescent="0.25">
      <c r="F618" s="23"/>
      <c r="G618" s="23"/>
      <c r="H618" s="131"/>
      <c r="I618" s="113"/>
      <c r="J618" s="113"/>
      <c r="K618" s="113"/>
      <c r="L618" s="113"/>
      <c r="Q618" s="26"/>
      <c r="R618" s="26"/>
      <c r="S618" s="26"/>
      <c r="T618" s="26"/>
      <c r="U618" s="26"/>
      <c r="V618" s="26"/>
      <c r="W618" s="26"/>
    </row>
    <row r="619" spans="6:23" s="27" customFormat="1" x14ac:dyDescent="0.25">
      <c r="F619" s="23"/>
      <c r="G619" s="23"/>
      <c r="H619" s="131"/>
      <c r="I619" s="113"/>
      <c r="J619" s="113"/>
      <c r="K619" s="113"/>
      <c r="L619" s="113"/>
      <c r="Q619" s="26"/>
      <c r="R619" s="26"/>
      <c r="S619" s="26"/>
      <c r="T619" s="26"/>
      <c r="U619" s="26"/>
      <c r="V619" s="26"/>
      <c r="W619" s="26"/>
    </row>
    <row r="620" spans="6:23" s="27" customFormat="1" x14ac:dyDescent="0.25">
      <c r="F620" s="23"/>
      <c r="G620" s="23"/>
      <c r="H620" s="131"/>
      <c r="I620" s="113"/>
      <c r="J620" s="113"/>
      <c r="K620" s="113"/>
      <c r="L620" s="113"/>
      <c r="Q620" s="26"/>
      <c r="R620" s="26"/>
      <c r="S620" s="26"/>
      <c r="T620" s="26"/>
      <c r="U620" s="26"/>
      <c r="V620" s="26"/>
      <c r="W620" s="26"/>
    </row>
    <row r="621" spans="6:23" s="27" customFormat="1" x14ac:dyDescent="0.25">
      <c r="F621" s="23"/>
      <c r="G621" s="23"/>
      <c r="H621" s="131"/>
      <c r="I621" s="113"/>
      <c r="J621" s="113"/>
      <c r="K621" s="113"/>
      <c r="L621" s="113"/>
      <c r="Q621" s="26"/>
      <c r="R621" s="26"/>
      <c r="S621" s="26"/>
      <c r="T621" s="26"/>
      <c r="U621" s="26"/>
      <c r="V621" s="26"/>
      <c r="W621" s="26"/>
    </row>
    <row r="622" spans="6:23" s="27" customFormat="1" x14ac:dyDescent="0.25">
      <c r="F622" s="23"/>
      <c r="G622" s="23"/>
      <c r="H622" s="131"/>
      <c r="I622" s="113"/>
      <c r="J622" s="113"/>
      <c r="K622" s="113"/>
      <c r="L622" s="113"/>
      <c r="Q622" s="26"/>
      <c r="R622" s="26"/>
      <c r="S622" s="26"/>
      <c r="T622" s="26"/>
      <c r="U622" s="26"/>
      <c r="V622" s="26"/>
      <c r="W622" s="26"/>
    </row>
    <row r="623" spans="6:23" s="27" customFormat="1" x14ac:dyDescent="0.25">
      <c r="F623" s="23"/>
      <c r="G623" s="23"/>
      <c r="H623" s="131"/>
      <c r="I623" s="113"/>
      <c r="J623" s="113"/>
      <c r="K623" s="113"/>
      <c r="L623" s="113"/>
      <c r="Q623" s="26"/>
      <c r="R623" s="26"/>
      <c r="S623" s="26"/>
      <c r="T623" s="26"/>
      <c r="U623" s="26"/>
      <c r="V623" s="26"/>
      <c r="W623" s="26"/>
    </row>
    <row r="624" spans="6:23" s="27" customFormat="1" x14ac:dyDescent="0.25">
      <c r="F624" s="23"/>
      <c r="G624" s="23"/>
      <c r="H624" s="131"/>
      <c r="I624" s="113"/>
      <c r="J624" s="113"/>
      <c r="K624" s="113"/>
      <c r="L624" s="113"/>
      <c r="Q624" s="26"/>
      <c r="R624" s="26"/>
      <c r="S624" s="26"/>
      <c r="T624" s="26"/>
      <c r="U624" s="26"/>
      <c r="V624" s="26"/>
      <c r="W624" s="26"/>
    </row>
    <row r="625" spans="6:23" s="27" customFormat="1" x14ac:dyDescent="0.25">
      <c r="F625" s="23"/>
      <c r="G625" s="23"/>
      <c r="H625" s="131"/>
      <c r="I625" s="113"/>
      <c r="J625" s="113"/>
      <c r="K625" s="113"/>
      <c r="L625" s="113"/>
      <c r="Q625" s="26"/>
      <c r="R625" s="26"/>
      <c r="S625" s="26"/>
      <c r="T625" s="26"/>
      <c r="U625" s="26"/>
      <c r="V625" s="26"/>
      <c r="W625" s="26"/>
    </row>
    <row r="626" spans="6:23" s="27" customFormat="1" x14ac:dyDescent="0.25">
      <c r="F626" s="23"/>
      <c r="G626" s="23"/>
      <c r="H626" s="131"/>
      <c r="I626" s="113"/>
      <c r="J626" s="113"/>
      <c r="K626" s="113"/>
      <c r="L626" s="113"/>
      <c r="Q626" s="26"/>
      <c r="R626" s="26"/>
      <c r="S626" s="26"/>
      <c r="T626" s="26"/>
      <c r="U626" s="26"/>
      <c r="V626" s="26"/>
      <c r="W626" s="26"/>
    </row>
    <row r="627" spans="6:23" s="27" customFormat="1" x14ac:dyDescent="0.25">
      <c r="F627" s="23"/>
      <c r="G627" s="23"/>
      <c r="H627" s="131"/>
      <c r="I627" s="113"/>
      <c r="J627" s="113"/>
      <c r="K627" s="113"/>
      <c r="L627" s="113"/>
      <c r="Q627" s="26"/>
      <c r="R627" s="26"/>
      <c r="S627" s="26"/>
      <c r="T627" s="26"/>
      <c r="U627" s="26"/>
      <c r="V627" s="26"/>
      <c r="W627" s="26"/>
    </row>
    <row r="628" spans="6:23" s="27" customFormat="1" x14ac:dyDescent="0.25">
      <c r="F628" s="23"/>
      <c r="G628" s="23"/>
      <c r="H628" s="131"/>
      <c r="I628" s="113"/>
      <c r="J628" s="113"/>
      <c r="K628" s="113"/>
      <c r="L628" s="113"/>
      <c r="Q628" s="26"/>
      <c r="R628" s="26"/>
      <c r="S628" s="26"/>
      <c r="T628" s="26"/>
      <c r="U628" s="26"/>
      <c r="V628" s="26"/>
      <c r="W628" s="26"/>
    </row>
    <row r="629" spans="6:23" s="27" customFormat="1" x14ac:dyDescent="0.25">
      <c r="F629" s="23"/>
      <c r="G629" s="23"/>
      <c r="H629" s="131"/>
      <c r="I629" s="113"/>
      <c r="J629" s="113"/>
      <c r="K629" s="113"/>
      <c r="L629" s="113"/>
      <c r="Q629" s="26"/>
      <c r="R629" s="26"/>
      <c r="S629" s="26"/>
      <c r="T629" s="26"/>
      <c r="U629" s="26"/>
      <c r="V629" s="26"/>
      <c r="W629" s="26"/>
    </row>
    <row r="630" spans="6:23" s="27" customFormat="1" x14ac:dyDescent="0.25">
      <c r="F630" s="23"/>
      <c r="G630" s="23"/>
      <c r="H630" s="131"/>
      <c r="I630" s="113"/>
      <c r="J630" s="113"/>
      <c r="K630" s="113"/>
      <c r="L630" s="113"/>
      <c r="Q630" s="26"/>
      <c r="R630" s="26"/>
      <c r="S630" s="26"/>
      <c r="T630" s="26"/>
      <c r="U630" s="26"/>
      <c r="V630" s="26"/>
      <c r="W630" s="26"/>
    </row>
    <row r="631" spans="6:23" s="27" customFormat="1" x14ac:dyDescent="0.25">
      <c r="F631" s="23"/>
      <c r="G631" s="23"/>
      <c r="H631" s="131"/>
      <c r="I631" s="113"/>
      <c r="J631" s="113"/>
      <c r="K631" s="113"/>
      <c r="L631" s="113"/>
      <c r="Q631" s="26"/>
      <c r="R631" s="26"/>
      <c r="S631" s="26"/>
      <c r="T631" s="26"/>
      <c r="U631" s="26"/>
      <c r="V631" s="26"/>
      <c r="W631" s="26"/>
    </row>
    <row r="632" spans="6:23" s="27" customFormat="1" x14ac:dyDescent="0.25">
      <c r="F632" s="23"/>
      <c r="G632" s="23"/>
      <c r="H632" s="131"/>
      <c r="I632" s="113"/>
      <c r="J632" s="113"/>
      <c r="K632" s="113"/>
      <c r="L632" s="113"/>
      <c r="Q632" s="26"/>
      <c r="R632" s="26"/>
      <c r="S632" s="26"/>
      <c r="T632" s="26"/>
      <c r="U632" s="26"/>
      <c r="V632" s="26"/>
      <c r="W632" s="26"/>
    </row>
    <row r="633" spans="6:23" s="27" customFormat="1" x14ac:dyDescent="0.25">
      <c r="F633" s="23"/>
      <c r="G633" s="23"/>
      <c r="H633" s="131"/>
      <c r="I633" s="113"/>
      <c r="J633" s="113"/>
      <c r="K633" s="113"/>
      <c r="L633" s="113"/>
      <c r="Q633" s="26"/>
      <c r="R633" s="26"/>
      <c r="S633" s="26"/>
      <c r="T633" s="26"/>
      <c r="U633" s="26"/>
      <c r="V633" s="26"/>
      <c r="W633" s="26"/>
    </row>
    <row r="634" spans="6:23" s="27" customFormat="1" x14ac:dyDescent="0.25">
      <c r="F634" s="23"/>
      <c r="G634" s="23"/>
      <c r="H634" s="131"/>
      <c r="I634" s="113"/>
      <c r="J634" s="113"/>
      <c r="K634" s="113"/>
      <c r="L634" s="113"/>
      <c r="Q634" s="26"/>
      <c r="R634" s="26"/>
      <c r="S634" s="26"/>
      <c r="T634" s="26"/>
      <c r="U634" s="26"/>
      <c r="V634" s="26"/>
      <c r="W634" s="26"/>
    </row>
    <row r="635" spans="6:23" s="27" customFormat="1" x14ac:dyDescent="0.25">
      <c r="F635" s="23"/>
      <c r="G635" s="23"/>
      <c r="H635" s="131"/>
      <c r="I635" s="113"/>
      <c r="J635" s="113"/>
      <c r="K635" s="113"/>
      <c r="L635" s="113"/>
      <c r="Q635" s="26"/>
      <c r="R635" s="26"/>
      <c r="S635" s="26"/>
      <c r="T635" s="26"/>
      <c r="U635" s="26"/>
      <c r="V635" s="26"/>
      <c r="W635" s="26"/>
    </row>
    <row r="636" spans="6:23" s="27" customFormat="1" x14ac:dyDescent="0.25">
      <c r="F636" s="23"/>
      <c r="G636" s="23"/>
      <c r="H636" s="131"/>
      <c r="I636" s="113"/>
      <c r="J636" s="113"/>
      <c r="K636" s="113"/>
      <c r="L636" s="113"/>
      <c r="Q636" s="26"/>
      <c r="R636" s="26"/>
      <c r="S636" s="26"/>
      <c r="T636" s="26"/>
      <c r="U636" s="26"/>
      <c r="V636" s="26"/>
      <c r="W636" s="26"/>
    </row>
    <row r="637" spans="6:23" s="27" customFormat="1" x14ac:dyDescent="0.25">
      <c r="F637" s="23"/>
      <c r="G637" s="23"/>
      <c r="H637" s="131"/>
      <c r="I637" s="113"/>
      <c r="J637" s="113"/>
      <c r="K637" s="113"/>
      <c r="L637" s="113"/>
      <c r="Q637" s="26"/>
      <c r="R637" s="26"/>
      <c r="S637" s="26"/>
      <c r="T637" s="26"/>
      <c r="U637" s="26"/>
      <c r="V637" s="26"/>
      <c r="W637" s="26"/>
    </row>
    <row r="638" spans="6:23" s="27" customFormat="1" x14ac:dyDescent="0.25">
      <c r="F638" s="23"/>
      <c r="G638" s="23"/>
      <c r="H638" s="131"/>
      <c r="I638" s="113"/>
      <c r="J638" s="113"/>
      <c r="K638" s="113"/>
      <c r="L638" s="113"/>
      <c r="Q638" s="26"/>
      <c r="R638" s="26"/>
      <c r="S638" s="26"/>
      <c r="T638" s="26"/>
      <c r="U638" s="26"/>
      <c r="V638" s="26"/>
      <c r="W638" s="26"/>
    </row>
    <row r="639" spans="6:23" s="27" customFormat="1" x14ac:dyDescent="0.25">
      <c r="F639" s="23"/>
      <c r="G639" s="23"/>
      <c r="H639" s="131"/>
      <c r="I639" s="113"/>
      <c r="J639" s="113"/>
      <c r="K639" s="113"/>
      <c r="L639" s="113"/>
      <c r="Q639" s="26"/>
      <c r="R639" s="26"/>
      <c r="S639" s="26"/>
      <c r="T639" s="26"/>
      <c r="U639" s="26"/>
      <c r="V639" s="26"/>
      <c r="W639" s="26"/>
    </row>
    <row r="640" spans="6:23" s="27" customFormat="1" x14ac:dyDescent="0.25">
      <c r="F640" s="23"/>
      <c r="G640" s="23"/>
      <c r="H640" s="131"/>
      <c r="I640" s="113"/>
      <c r="J640" s="113"/>
      <c r="K640" s="113"/>
      <c r="L640" s="113"/>
      <c r="Q640" s="26"/>
      <c r="R640" s="26"/>
      <c r="S640" s="26"/>
      <c r="T640" s="26"/>
      <c r="U640" s="26"/>
      <c r="V640" s="26"/>
      <c r="W640" s="26"/>
    </row>
    <row r="641" spans="6:23" s="27" customFormat="1" x14ac:dyDescent="0.25">
      <c r="F641" s="23"/>
      <c r="G641" s="23"/>
      <c r="H641" s="131"/>
      <c r="I641" s="113"/>
      <c r="J641" s="113"/>
      <c r="K641" s="113"/>
      <c r="L641" s="113"/>
      <c r="Q641" s="26"/>
      <c r="R641" s="26"/>
      <c r="S641" s="26"/>
      <c r="T641" s="26"/>
      <c r="U641" s="26"/>
      <c r="V641" s="26"/>
      <c r="W641" s="26"/>
    </row>
    <row r="642" spans="6:23" s="27" customFormat="1" x14ac:dyDescent="0.25">
      <c r="F642" s="23"/>
      <c r="G642" s="23"/>
      <c r="H642" s="131"/>
      <c r="I642" s="113"/>
      <c r="J642" s="113"/>
      <c r="K642" s="113"/>
      <c r="L642" s="113"/>
      <c r="Q642" s="26"/>
      <c r="R642" s="26"/>
      <c r="S642" s="26"/>
      <c r="T642" s="26"/>
      <c r="U642" s="26"/>
      <c r="V642" s="26"/>
      <c r="W642" s="26"/>
    </row>
    <row r="643" spans="6:23" s="27" customFormat="1" x14ac:dyDescent="0.25">
      <c r="F643" s="23"/>
      <c r="G643" s="23"/>
      <c r="H643" s="131"/>
      <c r="I643" s="113"/>
      <c r="J643" s="113"/>
      <c r="K643" s="113"/>
      <c r="L643" s="113"/>
      <c r="Q643" s="26"/>
      <c r="R643" s="26"/>
      <c r="S643" s="26"/>
      <c r="T643" s="26"/>
      <c r="U643" s="26"/>
      <c r="V643" s="26"/>
      <c r="W643" s="26"/>
    </row>
    <row r="644" spans="6:23" s="27" customFormat="1" x14ac:dyDescent="0.25">
      <c r="F644" s="23"/>
      <c r="G644" s="23"/>
      <c r="H644" s="131"/>
      <c r="I644" s="113"/>
      <c r="J644" s="113"/>
      <c r="K644" s="113"/>
      <c r="L644" s="113"/>
      <c r="Q644" s="26"/>
      <c r="R644" s="26"/>
      <c r="S644" s="26"/>
      <c r="T644" s="26"/>
      <c r="U644" s="26"/>
      <c r="V644" s="26"/>
      <c r="W644" s="26"/>
    </row>
    <row r="645" spans="6:23" s="27" customFormat="1" x14ac:dyDescent="0.25">
      <c r="F645" s="23"/>
      <c r="G645" s="23"/>
      <c r="H645" s="131"/>
      <c r="I645" s="113"/>
      <c r="J645" s="113"/>
      <c r="K645" s="113"/>
      <c r="L645" s="113"/>
      <c r="Q645" s="26"/>
      <c r="R645" s="26"/>
      <c r="S645" s="26"/>
      <c r="T645" s="26"/>
      <c r="U645" s="26"/>
      <c r="V645" s="26"/>
      <c r="W645" s="26"/>
    </row>
    <row r="646" spans="6:23" s="27" customFormat="1" x14ac:dyDescent="0.25">
      <c r="F646" s="23"/>
      <c r="G646" s="23"/>
      <c r="H646" s="131"/>
      <c r="I646" s="113"/>
      <c r="J646" s="113"/>
      <c r="K646" s="113"/>
      <c r="L646" s="113"/>
      <c r="Q646" s="26"/>
      <c r="R646" s="26"/>
      <c r="S646" s="26"/>
      <c r="T646" s="26"/>
      <c r="U646" s="26"/>
      <c r="V646" s="26"/>
      <c r="W646" s="26"/>
    </row>
    <row r="647" spans="6:23" s="27" customFormat="1" x14ac:dyDescent="0.25">
      <c r="F647" s="23"/>
      <c r="G647" s="23"/>
      <c r="H647" s="131"/>
      <c r="I647" s="113"/>
      <c r="J647" s="113"/>
      <c r="K647" s="113"/>
      <c r="L647" s="113"/>
      <c r="Q647" s="26"/>
      <c r="R647" s="26"/>
      <c r="S647" s="26"/>
      <c r="T647" s="26"/>
      <c r="U647" s="26"/>
      <c r="V647" s="26"/>
      <c r="W647" s="26"/>
    </row>
    <row r="648" spans="6:23" s="27" customFormat="1" x14ac:dyDescent="0.25">
      <c r="F648" s="23"/>
      <c r="G648" s="23"/>
      <c r="H648" s="131"/>
      <c r="I648" s="113"/>
      <c r="J648" s="113"/>
      <c r="K648" s="113"/>
      <c r="L648" s="113"/>
      <c r="Q648" s="26"/>
      <c r="R648" s="26"/>
      <c r="S648" s="26"/>
      <c r="T648" s="26"/>
      <c r="U648" s="26"/>
      <c r="V648" s="26"/>
      <c r="W648" s="26"/>
    </row>
    <row r="649" spans="6:23" s="27" customFormat="1" x14ac:dyDescent="0.25">
      <c r="F649" s="23"/>
      <c r="G649" s="23"/>
      <c r="H649" s="131"/>
      <c r="I649" s="113"/>
      <c r="J649" s="113"/>
      <c r="K649" s="113"/>
      <c r="L649" s="113"/>
      <c r="Q649" s="26"/>
      <c r="R649" s="26"/>
      <c r="S649" s="26"/>
      <c r="T649" s="26"/>
      <c r="U649" s="26"/>
      <c r="V649" s="26"/>
      <c r="W649" s="26"/>
    </row>
    <row r="650" spans="6:23" s="27" customFormat="1" x14ac:dyDescent="0.25">
      <c r="F650" s="23"/>
      <c r="G650" s="23"/>
      <c r="H650" s="131"/>
      <c r="I650" s="113"/>
      <c r="J650" s="113"/>
      <c r="K650" s="113"/>
      <c r="L650" s="113"/>
      <c r="Q650" s="26"/>
      <c r="R650" s="26"/>
      <c r="S650" s="26"/>
      <c r="T650" s="26"/>
      <c r="U650" s="26"/>
      <c r="V650" s="26"/>
      <c r="W650" s="26"/>
    </row>
    <row r="651" spans="6:23" s="27" customFormat="1" x14ac:dyDescent="0.25">
      <c r="F651" s="23"/>
      <c r="G651" s="23"/>
      <c r="H651" s="131"/>
      <c r="I651" s="113"/>
      <c r="J651" s="113"/>
      <c r="K651" s="113"/>
      <c r="L651" s="113"/>
      <c r="Q651" s="26"/>
      <c r="R651" s="26"/>
      <c r="S651" s="26"/>
      <c r="T651" s="26"/>
      <c r="U651" s="26"/>
      <c r="V651" s="26"/>
      <c r="W651" s="26"/>
    </row>
    <row r="652" spans="6:23" s="27" customFormat="1" x14ac:dyDescent="0.25">
      <c r="F652" s="23"/>
      <c r="G652" s="23"/>
      <c r="H652" s="131"/>
      <c r="I652" s="113"/>
      <c r="J652" s="113"/>
      <c r="K652" s="113"/>
      <c r="L652" s="113"/>
      <c r="Q652" s="26"/>
      <c r="R652" s="26"/>
      <c r="S652" s="26"/>
      <c r="T652" s="26"/>
      <c r="U652" s="26"/>
      <c r="V652" s="26"/>
      <c r="W652" s="26"/>
    </row>
    <row r="653" spans="6:23" s="27" customFormat="1" x14ac:dyDescent="0.25">
      <c r="F653" s="23"/>
      <c r="G653" s="23"/>
      <c r="H653" s="131"/>
      <c r="I653" s="113"/>
      <c r="J653" s="113"/>
      <c r="K653" s="113"/>
      <c r="L653" s="113"/>
      <c r="Q653" s="26"/>
      <c r="R653" s="26"/>
      <c r="S653" s="26"/>
      <c r="T653" s="26"/>
      <c r="U653" s="26"/>
      <c r="V653" s="26"/>
      <c r="W653" s="26"/>
    </row>
    <row r="654" spans="6:23" s="27" customFormat="1" x14ac:dyDescent="0.25">
      <c r="F654" s="23"/>
      <c r="G654" s="23"/>
      <c r="H654" s="131"/>
      <c r="I654" s="113"/>
      <c r="J654" s="113"/>
      <c r="K654" s="113"/>
      <c r="L654" s="113"/>
      <c r="Q654" s="26"/>
      <c r="R654" s="26"/>
      <c r="S654" s="26"/>
      <c r="T654" s="26"/>
      <c r="U654" s="26"/>
      <c r="V654" s="26"/>
      <c r="W654" s="26"/>
    </row>
    <row r="655" spans="6:23" s="27" customFormat="1" x14ac:dyDescent="0.25">
      <c r="F655" s="23"/>
      <c r="G655" s="23"/>
      <c r="H655" s="131"/>
      <c r="I655" s="113"/>
      <c r="J655" s="113"/>
      <c r="K655" s="113"/>
      <c r="L655" s="113"/>
      <c r="Q655" s="26"/>
      <c r="R655" s="26"/>
      <c r="S655" s="26"/>
      <c r="T655" s="26"/>
      <c r="U655" s="26"/>
      <c r="V655" s="26"/>
      <c r="W655" s="26"/>
    </row>
    <row r="656" spans="6:23" s="27" customFormat="1" x14ac:dyDescent="0.25">
      <c r="F656" s="23"/>
      <c r="G656" s="23"/>
      <c r="H656" s="131"/>
      <c r="I656" s="113"/>
      <c r="J656" s="113"/>
      <c r="K656" s="113"/>
      <c r="L656" s="113"/>
      <c r="Q656" s="26"/>
      <c r="R656" s="26"/>
      <c r="S656" s="26"/>
      <c r="T656" s="26"/>
      <c r="U656" s="26"/>
      <c r="V656" s="26"/>
      <c r="W656" s="26"/>
    </row>
    <row r="657" spans="6:23" s="27" customFormat="1" x14ac:dyDescent="0.25">
      <c r="F657" s="23"/>
      <c r="G657" s="23"/>
      <c r="H657" s="131"/>
      <c r="I657" s="113"/>
      <c r="J657" s="113"/>
      <c r="K657" s="113"/>
      <c r="L657" s="113"/>
      <c r="Q657" s="26"/>
      <c r="R657" s="26"/>
      <c r="S657" s="26"/>
      <c r="T657" s="26"/>
      <c r="U657" s="26"/>
      <c r="V657" s="26"/>
      <c r="W657" s="26"/>
    </row>
    <row r="658" spans="6:23" s="27" customFormat="1" x14ac:dyDescent="0.25">
      <c r="F658" s="23"/>
      <c r="G658" s="23"/>
      <c r="H658" s="131"/>
      <c r="I658" s="113"/>
      <c r="J658" s="113"/>
      <c r="K658" s="113"/>
      <c r="L658" s="113"/>
      <c r="Q658" s="26"/>
      <c r="R658" s="26"/>
      <c r="S658" s="26"/>
      <c r="T658" s="26"/>
      <c r="U658" s="26"/>
      <c r="V658" s="26"/>
      <c r="W658" s="26"/>
    </row>
    <row r="659" spans="6:23" s="27" customFormat="1" x14ac:dyDescent="0.25">
      <c r="F659" s="23"/>
      <c r="G659" s="23"/>
      <c r="H659" s="131"/>
      <c r="I659" s="113"/>
      <c r="J659" s="113"/>
      <c r="K659" s="113"/>
      <c r="L659" s="113"/>
      <c r="Q659" s="26"/>
      <c r="R659" s="26"/>
      <c r="S659" s="26"/>
      <c r="T659" s="26"/>
      <c r="U659" s="26"/>
      <c r="V659" s="26"/>
      <c r="W659" s="26"/>
    </row>
    <row r="660" spans="6:23" s="27" customFormat="1" x14ac:dyDescent="0.25">
      <c r="F660" s="23"/>
      <c r="G660" s="23"/>
      <c r="H660" s="131"/>
      <c r="I660" s="113"/>
      <c r="J660" s="113"/>
      <c r="K660" s="113"/>
      <c r="L660" s="113"/>
      <c r="Q660" s="26"/>
      <c r="R660" s="26"/>
      <c r="S660" s="26"/>
      <c r="T660" s="26"/>
      <c r="U660" s="26"/>
      <c r="V660" s="26"/>
      <c r="W660" s="26"/>
    </row>
    <row r="661" spans="6:23" s="27" customFormat="1" x14ac:dyDescent="0.25">
      <c r="F661" s="23"/>
      <c r="G661" s="23"/>
      <c r="H661" s="131"/>
      <c r="I661" s="113"/>
      <c r="J661" s="113"/>
      <c r="K661" s="113"/>
      <c r="L661" s="113"/>
      <c r="Q661" s="26"/>
      <c r="R661" s="26"/>
      <c r="S661" s="26"/>
      <c r="T661" s="26"/>
      <c r="U661" s="26"/>
      <c r="V661" s="26"/>
      <c r="W661" s="26"/>
    </row>
    <row r="662" spans="6:23" s="27" customFormat="1" x14ac:dyDescent="0.25">
      <c r="F662" s="23"/>
      <c r="G662" s="23"/>
      <c r="H662" s="131"/>
      <c r="I662" s="113"/>
      <c r="J662" s="113"/>
      <c r="K662" s="113"/>
      <c r="L662" s="113"/>
      <c r="Q662" s="26"/>
      <c r="R662" s="26"/>
      <c r="S662" s="26"/>
      <c r="T662" s="26"/>
      <c r="U662" s="26"/>
      <c r="V662" s="26"/>
      <c r="W662" s="26"/>
    </row>
    <row r="663" spans="6:23" s="27" customFormat="1" x14ac:dyDescent="0.25">
      <c r="F663" s="23"/>
      <c r="G663" s="23"/>
      <c r="H663" s="131"/>
      <c r="I663" s="113"/>
      <c r="J663" s="113"/>
      <c r="K663" s="113"/>
      <c r="L663" s="113"/>
      <c r="Q663" s="26"/>
      <c r="R663" s="26"/>
      <c r="S663" s="26"/>
      <c r="T663" s="26"/>
      <c r="U663" s="26"/>
      <c r="V663" s="26"/>
      <c r="W663" s="26"/>
    </row>
    <row r="664" spans="6:23" s="27" customFormat="1" x14ac:dyDescent="0.25">
      <c r="F664" s="23"/>
      <c r="G664" s="23"/>
      <c r="H664" s="131"/>
      <c r="I664" s="113"/>
      <c r="J664" s="113"/>
      <c r="K664" s="113"/>
      <c r="L664" s="113"/>
      <c r="Q664" s="26"/>
      <c r="R664" s="26"/>
      <c r="S664" s="26"/>
      <c r="T664" s="26"/>
      <c r="U664" s="26"/>
      <c r="V664" s="26"/>
      <c r="W664" s="26"/>
    </row>
    <row r="665" spans="6:23" s="27" customFormat="1" x14ac:dyDescent="0.25">
      <c r="F665" s="23"/>
      <c r="G665" s="23"/>
      <c r="H665" s="131"/>
      <c r="I665" s="113"/>
      <c r="J665" s="113"/>
      <c r="K665" s="113"/>
      <c r="L665" s="113"/>
      <c r="Q665" s="26"/>
      <c r="R665" s="26"/>
      <c r="S665" s="26"/>
      <c r="T665" s="26"/>
      <c r="U665" s="26"/>
      <c r="V665" s="26"/>
      <c r="W665" s="26"/>
    </row>
    <row r="666" spans="6:23" s="27" customFormat="1" x14ac:dyDescent="0.25">
      <c r="F666" s="23"/>
      <c r="G666" s="23"/>
      <c r="H666" s="131"/>
      <c r="I666" s="113"/>
      <c r="J666" s="113"/>
      <c r="K666" s="113"/>
      <c r="L666" s="113"/>
      <c r="Q666" s="26"/>
      <c r="R666" s="26"/>
      <c r="S666" s="26"/>
      <c r="T666" s="26"/>
      <c r="U666" s="26"/>
      <c r="V666" s="26"/>
      <c r="W666" s="26"/>
    </row>
    <row r="667" spans="6:23" s="27" customFormat="1" x14ac:dyDescent="0.25">
      <c r="F667" s="23"/>
      <c r="G667" s="23"/>
      <c r="H667" s="131"/>
      <c r="I667" s="113"/>
      <c r="J667" s="113"/>
      <c r="K667" s="113"/>
      <c r="L667" s="113"/>
      <c r="Q667" s="26"/>
      <c r="R667" s="26"/>
      <c r="S667" s="26"/>
      <c r="T667" s="26"/>
      <c r="U667" s="26"/>
      <c r="V667" s="26"/>
      <c r="W667" s="26"/>
    </row>
    <row r="668" spans="6:23" s="27" customFormat="1" x14ac:dyDescent="0.25">
      <c r="F668" s="23"/>
      <c r="G668" s="23"/>
      <c r="H668" s="131"/>
      <c r="I668" s="113"/>
      <c r="J668" s="113"/>
      <c r="K668" s="113"/>
      <c r="L668" s="113"/>
      <c r="Q668" s="26"/>
      <c r="R668" s="26"/>
      <c r="S668" s="26"/>
      <c r="T668" s="26"/>
      <c r="U668" s="26"/>
      <c r="V668" s="26"/>
      <c r="W668" s="26"/>
    </row>
    <row r="669" spans="6:23" s="27" customFormat="1" x14ac:dyDescent="0.25">
      <c r="F669" s="23"/>
      <c r="G669" s="23"/>
      <c r="H669" s="131"/>
      <c r="I669" s="113"/>
      <c r="J669" s="113"/>
      <c r="K669" s="113"/>
      <c r="L669" s="113"/>
      <c r="Q669" s="26"/>
      <c r="R669" s="26"/>
      <c r="S669" s="26"/>
      <c r="T669" s="26"/>
      <c r="U669" s="26"/>
      <c r="V669" s="26"/>
      <c r="W669" s="26"/>
    </row>
    <row r="670" spans="6:23" s="27" customFormat="1" x14ac:dyDescent="0.25">
      <c r="F670" s="23"/>
      <c r="G670" s="23"/>
      <c r="H670" s="131"/>
      <c r="I670" s="113"/>
      <c r="J670" s="113"/>
      <c r="K670" s="113"/>
      <c r="L670" s="113"/>
      <c r="Q670" s="26"/>
      <c r="R670" s="26"/>
      <c r="S670" s="26"/>
      <c r="T670" s="26"/>
      <c r="U670" s="26"/>
      <c r="V670" s="26"/>
      <c r="W670" s="26"/>
    </row>
    <row r="671" spans="6:23" s="27" customFormat="1" x14ac:dyDescent="0.25">
      <c r="F671" s="23"/>
      <c r="G671" s="23"/>
      <c r="H671" s="131"/>
      <c r="I671" s="113"/>
      <c r="J671" s="113"/>
      <c r="K671" s="113"/>
      <c r="L671" s="113"/>
      <c r="Q671" s="26"/>
      <c r="R671" s="26"/>
      <c r="S671" s="26"/>
      <c r="T671" s="26"/>
      <c r="U671" s="26"/>
      <c r="V671" s="26"/>
      <c r="W671" s="26"/>
    </row>
    <row r="672" spans="6:23" s="27" customFormat="1" x14ac:dyDescent="0.25">
      <c r="F672" s="23"/>
      <c r="G672" s="23"/>
      <c r="H672" s="131"/>
      <c r="I672" s="113"/>
      <c r="J672" s="113"/>
      <c r="K672" s="113"/>
      <c r="L672" s="113"/>
      <c r="Q672" s="26"/>
      <c r="R672" s="26"/>
      <c r="S672" s="26"/>
      <c r="T672" s="26"/>
      <c r="U672" s="26"/>
      <c r="V672" s="26"/>
      <c r="W672" s="26"/>
    </row>
    <row r="673" spans="6:23" s="27" customFormat="1" x14ac:dyDescent="0.25">
      <c r="F673" s="23"/>
      <c r="G673" s="23"/>
      <c r="H673" s="131"/>
      <c r="I673" s="113"/>
      <c r="J673" s="113"/>
      <c r="K673" s="113"/>
      <c r="L673" s="113"/>
      <c r="Q673" s="26"/>
      <c r="R673" s="26"/>
      <c r="S673" s="26"/>
      <c r="T673" s="26"/>
      <c r="U673" s="26"/>
      <c r="V673" s="26"/>
      <c r="W673" s="26"/>
    </row>
    <row r="674" spans="6:23" s="27" customFormat="1" x14ac:dyDescent="0.25">
      <c r="F674" s="23"/>
      <c r="G674" s="23"/>
      <c r="H674" s="131"/>
      <c r="I674" s="113"/>
      <c r="J674" s="113"/>
      <c r="K674" s="113"/>
      <c r="L674" s="113"/>
      <c r="Q674" s="26"/>
      <c r="R674" s="26"/>
      <c r="S674" s="26"/>
      <c r="T674" s="26"/>
      <c r="U674" s="26"/>
      <c r="V674" s="26"/>
      <c r="W674" s="26"/>
    </row>
    <row r="675" spans="6:23" s="27" customFormat="1" x14ac:dyDescent="0.25">
      <c r="F675" s="23"/>
      <c r="G675" s="23"/>
      <c r="H675" s="131"/>
      <c r="I675" s="113"/>
      <c r="J675" s="113"/>
      <c r="K675" s="113"/>
      <c r="L675" s="113"/>
      <c r="Q675" s="26"/>
      <c r="R675" s="26"/>
      <c r="S675" s="26"/>
      <c r="T675" s="26"/>
      <c r="U675" s="26"/>
      <c r="V675" s="26"/>
      <c r="W675" s="26"/>
    </row>
    <row r="676" spans="6:23" s="27" customFormat="1" x14ac:dyDescent="0.25">
      <c r="F676" s="23"/>
      <c r="G676" s="23"/>
      <c r="H676" s="131"/>
      <c r="I676" s="113"/>
      <c r="J676" s="113"/>
      <c r="K676" s="113"/>
      <c r="L676" s="113"/>
      <c r="Q676" s="26"/>
      <c r="R676" s="26"/>
      <c r="S676" s="26"/>
      <c r="T676" s="26"/>
      <c r="U676" s="26"/>
      <c r="V676" s="26"/>
      <c r="W676" s="26"/>
    </row>
    <row r="677" spans="6:23" s="27" customFormat="1" x14ac:dyDescent="0.25">
      <c r="F677" s="23"/>
      <c r="G677" s="23"/>
      <c r="H677" s="131"/>
      <c r="I677" s="113"/>
      <c r="J677" s="113"/>
      <c r="K677" s="113"/>
      <c r="L677" s="113"/>
      <c r="Q677" s="26"/>
      <c r="R677" s="26"/>
      <c r="S677" s="26"/>
      <c r="T677" s="26"/>
      <c r="U677" s="26"/>
      <c r="V677" s="26"/>
      <c r="W677" s="26"/>
    </row>
    <row r="678" spans="6:23" s="27" customFormat="1" x14ac:dyDescent="0.25">
      <c r="F678" s="23"/>
      <c r="G678" s="23"/>
      <c r="H678" s="131"/>
      <c r="I678" s="113"/>
      <c r="J678" s="113"/>
      <c r="K678" s="113"/>
      <c r="L678" s="113"/>
      <c r="Q678" s="26"/>
      <c r="R678" s="26"/>
      <c r="S678" s="26"/>
      <c r="T678" s="26"/>
      <c r="U678" s="26"/>
      <c r="V678" s="26"/>
      <c r="W678" s="26"/>
    </row>
    <row r="679" spans="6:23" s="27" customFormat="1" x14ac:dyDescent="0.25">
      <c r="F679" s="23"/>
      <c r="G679" s="23"/>
      <c r="H679" s="131"/>
      <c r="I679" s="113"/>
      <c r="J679" s="113"/>
      <c r="K679" s="113"/>
      <c r="L679" s="113"/>
      <c r="Q679" s="26"/>
      <c r="R679" s="26"/>
      <c r="S679" s="26"/>
      <c r="T679" s="26"/>
      <c r="U679" s="26"/>
      <c r="V679" s="26"/>
      <c r="W679" s="26"/>
    </row>
    <row r="680" spans="6:23" s="27" customFormat="1" x14ac:dyDescent="0.25">
      <c r="F680" s="23"/>
      <c r="G680" s="23"/>
      <c r="H680" s="131"/>
      <c r="I680" s="113"/>
      <c r="J680" s="113"/>
      <c r="K680" s="113"/>
      <c r="L680" s="113"/>
      <c r="Q680" s="26"/>
      <c r="R680" s="26"/>
      <c r="S680" s="26"/>
      <c r="T680" s="26"/>
      <c r="U680" s="26"/>
      <c r="V680" s="26"/>
      <c r="W680" s="26"/>
    </row>
    <row r="681" spans="6:23" s="27" customFormat="1" x14ac:dyDescent="0.25">
      <c r="F681" s="23"/>
      <c r="G681" s="23"/>
      <c r="H681" s="131"/>
      <c r="I681" s="113"/>
      <c r="J681" s="113"/>
      <c r="K681" s="113"/>
      <c r="L681" s="113"/>
      <c r="Q681" s="26"/>
      <c r="R681" s="26"/>
      <c r="S681" s="26"/>
      <c r="T681" s="26"/>
      <c r="U681" s="26"/>
      <c r="V681" s="26"/>
      <c r="W681" s="26"/>
    </row>
    <row r="682" spans="6:23" s="27" customFormat="1" x14ac:dyDescent="0.25">
      <c r="F682" s="23"/>
      <c r="G682" s="23"/>
      <c r="H682" s="131"/>
      <c r="I682" s="113"/>
      <c r="J682" s="113"/>
      <c r="K682" s="113"/>
      <c r="L682" s="113"/>
      <c r="Q682" s="26"/>
      <c r="R682" s="26"/>
      <c r="S682" s="26"/>
      <c r="T682" s="26"/>
      <c r="U682" s="26"/>
      <c r="V682" s="26"/>
      <c r="W682" s="26"/>
    </row>
    <row r="683" spans="6:23" s="27" customFormat="1" x14ac:dyDescent="0.25">
      <c r="F683" s="23"/>
      <c r="G683" s="23"/>
      <c r="H683" s="131"/>
      <c r="I683" s="113"/>
      <c r="J683" s="113"/>
      <c r="K683" s="113"/>
      <c r="L683" s="113"/>
      <c r="Q683" s="26"/>
      <c r="R683" s="26"/>
      <c r="S683" s="26"/>
      <c r="T683" s="26"/>
      <c r="U683" s="26"/>
      <c r="V683" s="26"/>
      <c r="W683" s="26"/>
    </row>
    <row r="684" spans="6:23" s="27" customFormat="1" x14ac:dyDescent="0.25">
      <c r="F684" s="23"/>
      <c r="G684" s="23"/>
      <c r="H684" s="131"/>
      <c r="I684" s="113"/>
      <c r="J684" s="113"/>
      <c r="K684" s="113"/>
      <c r="L684" s="113"/>
      <c r="Q684" s="26"/>
      <c r="R684" s="26"/>
      <c r="S684" s="26"/>
      <c r="T684" s="26"/>
      <c r="U684" s="26"/>
      <c r="V684" s="26"/>
      <c r="W684" s="26"/>
    </row>
    <row r="685" spans="6:23" s="27" customFormat="1" x14ac:dyDescent="0.25">
      <c r="F685" s="23"/>
      <c r="G685" s="23"/>
      <c r="H685" s="131"/>
      <c r="I685" s="113"/>
      <c r="J685" s="113"/>
      <c r="K685" s="113"/>
      <c r="L685" s="113"/>
      <c r="Q685" s="26"/>
      <c r="R685" s="26"/>
      <c r="S685" s="26"/>
      <c r="T685" s="26"/>
      <c r="U685" s="26"/>
      <c r="V685" s="26"/>
      <c r="W685" s="26"/>
    </row>
    <row r="686" spans="6:23" s="27" customFormat="1" x14ac:dyDescent="0.25">
      <c r="F686" s="23"/>
      <c r="G686" s="23"/>
      <c r="H686" s="131"/>
      <c r="I686" s="113"/>
      <c r="J686" s="113"/>
      <c r="K686" s="113"/>
      <c r="L686" s="113"/>
      <c r="Q686" s="26"/>
      <c r="R686" s="26"/>
      <c r="S686" s="26"/>
      <c r="T686" s="26"/>
      <c r="U686" s="26"/>
      <c r="V686" s="26"/>
      <c r="W686" s="26"/>
    </row>
    <row r="687" spans="6:23" s="27" customFormat="1" x14ac:dyDescent="0.25">
      <c r="F687" s="23"/>
      <c r="G687" s="23"/>
      <c r="H687" s="131"/>
      <c r="I687" s="113"/>
      <c r="J687" s="113"/>
      <c r="K687" s="113"/>
      <c r="L687" s="113"/>
      <c r="Q687" s="26"/>
      <c r="R687" s="26"/>
      <c r="S687" s="26"/>
      <c r="T687" s="26"/>
      <c r="U687" s="26"/>
      <c r="V687" s="26"/>
      <c r="W687" s="26"/>
    </row>
    <row r="688" spans="6:23" s="27" customFormat="1" x14ac:dyDescent="0.25">
      <c r="F688" s="23"/>
      <c r="G688" s="23"/>
      <c r="H688" s="131"/>
      <c r="I688" s="113"/>
      <c r="J688" s="113"/>
      <c r="K688" s="113"/>
      <c r="L688" s="113"/>
      <c r="Q688" s="26"/>
      <c r="R688" s="26"/>
      <c r="S688" s="26"/>
      <c r="T688" s="26"/>
      <c r="U688" s="26"/>
      <c r="V688" s="26"/>
      <c r="W688" s="26"/>
    </row>
    <row r="689" spans="6:23" s="27" customFormat="1" x14ac:dyDescent="0.25">
      <c r="F689" s="23"/>
      <c r="G689" s="23"/>
      <c r="H689" s="131"/>
      <c r="I689" s="113"/>
      <c r="J689" s="113"/>
      <c r="K689" s="113"/>
      <c r="L689" s="113"/>
      <c r="Q689" s="26"/>
      <c r="R689" s="26"/>
      <c r="S689" s="26"/>
      <c r="T689" s="26"/>
      <c r="U689" s="26"/>
      <c r="V689" s="26"/>
      <c r="W689" s="26"/>
    </row>
    <row r="690" spans="6:23" s="27" customFormat="1" x14ac:dyDescent="0.25">
      <c r="F690" s="23"/>
      <c r="G690" s="23"/>
      <c r="H690" s="131"/>
      <c r="I690" s="113"/>
      <c r="J690" s="113"/>
      <c r="K690" s="113"/>
      <c r="L690" s="113"/>
      <c r="Q690" s="26"/>
      <c r="R690" s="26"/>
      <c r="S690" s="26"/>
      <c r="T690" s="26"/>
      <c r="U690" s="26"/>
      <c r="V690" s="26"/>
      <c r="W690" s="26"/>
    </row>
    <row r="691" spans="6:23" s="27" customFormat="1" x14ac:dyDescent="0.25">
      <c r="F691" s="23"/>
      <c r="G691" s="23"/>
      <c r="H691" s="131"/>
      <c r="I691" s="113"/>
      <c r="J691" s="113"/>
      <c r="K691" s="113"/>
      <c r="L691" s="113"/>
      <c r="Q691" s="26"/>
      <c r="R691" s="26"/>
      <c r="S691" s="26"/>
      <c r="T691" s="26"/>
      <c r="U691" s="26"/>
      <c r="V691" s="26"/>
      <c r="W691" s="26"/>
    </row>
    <row r="692" spans="6:23" s="27" customFormat="1" x14ac:dyDescent="0.25">
      <c r="F692" s="23"/>
      <c r="G692" s="23"/>
      <c r="H692" s="131"/>
      <c r="I692" s="113"/>
      <c r="J692" s="113"/>
      <c r="K692" s="113"/>
      <c r="L692" s="113"/>
      <c r="Q692" s="26"/>
      <c r="R692" s="26"/>
      <c r="S692" s="26"/>
      <c r="T692" s="26"/>
      <c r="U692" s="26"/>
      <c r="V692" s="26"/>
      <c r="W692" s="26"/>
    </row>
    <row r="693" spans="6:23" s="27" customFormat="1" x14ac:dyDescent="0.25">
      <c r="F693" s="23"/>
      <c r="G693" s="23"/>
      <c r="H693" s="131"/>
      <c r="I693" s="113"/>
      <c r="J693" s="113"/>
      <c r="K693" s="113"/>
      <c r="L693" s="113"/>
      <c r="Q693" s="26"/>
      <c r="R693" s="26"/>
      <c r="S693" s="26"/>
      <c r="T693" s="26"/>
      <c r="U693" s="26"/>
      <c r="V693" s="26"/>
      <c r="W693" s="26"/>
    </row>
    <row r="694" spans="6:23" s="27" customFormat="1" x14ac:dyDescent="0.25">
      <c r="F694" s="23"/>
      <c r="G694" s="23"/>
      <c r="H694" s="131"/>
      <c r="I694" s="113"/>
      <c r="J694" s="113"/>
      <c r="K694" s="113"/>
      <c r="L694" s="113"/>
      <c r="Q694" s="26"/>
      <c r="R694" s="26"/>
      <c r="S694" s="26"/>
      <c r="T694" s="26"/>
      <c r="U694" s="26"/>
      <c r="V694" s="26"/>
      <c r="W694" s="26"/>
    </row>
    <row r="695" spans="6:23" s="27" customFormat="1" x14ac:dyDescent="0.25">
      <c r="F695" s="23"/>
      <c r="G695" s="23"/>
      <c r="H695" s="131"/>
      <c r="I695" s="113"/>
      <c r="J695" s="113"/>
      <c r="K695" s="113"/>
      <c r="L695" s="113"/>
      <c r="Q695" s="26"/>
      <c r="R695" s="26"/>
      <c r="S695" s="26"/>
      <c r="T695" s="26"/>
      <c r="U695" s="26"/>
      <c r="V695" s="26"/>
      <c r="W695" s="26"/>
    </row>
    <row r="696" spans="6:23" s="27" customFormat="1" x14ac:dyDescent="0.25">
      <c r="F696" s="23"/>
      <c r="G696" s="23"/>
      <c r="H696" s="131"/>
      <c r="I696" s="113"/>
      <c r="J696" s="113"/>
      <c r="K696" s="113"/>
      <c r="L696" s="113"/>
      <c r="Q696" s="26"/>
      <c r="R696" s="26"/>
      <c r="S696" s="26"/>
      <c r="T696" s="26"/>
      <c r="U696" s="26"/>
      <c r="V696" s="26"/>
      <c r="W696" s="26"/>
    </row>
    <row r="697" spans="6:23" s="27" customFormat="1" x14ac:dyDescent="0.25">
      <c r="F697" s="23"/>
      <c r="G697" s="23"/>
      <c r="H697" s="131"/>
      <c r="I697" s="113"/>
      <c r="J697" s="113"/>
      <c r="K697" s="113"/>
      <c r="L697" s="113"/>
      <c r="Q697" s="26"/>
      <c r="R697" s="26"/>
      <c r="S697" s="26"/>
      <c r="T697" s="26"/>
      <c r="U697" s="26"/>
      <c r="V697" s="26"/>
      <c r="W697" s="26"/>
    </row>
    <row r="698" spans="6:23" s="27" customFormat="1" x14ac:dyDescent="0.25">
      <c r="F698" s="23"/>
      <c r="G698" s="23"/>
      <c r="H698" s="131"/>
      <c r="I698" s="113"/>
      <c r="J698" s="113"/>
      <c r="K698" s="113"/>
      <c r="L698" s="113"/>
      <c r="Q698" s="26"/>
      <c r="R698" s="26"/>
      <c r="S698" s="26"/>
      <c r="T698" s="26"/>
      <c r="U698" s="26"/>
      <c r="V698" s="26"/>
      <c r="W698" s="26"/>
    </row>
    <row r="699" spans="6:23" s="27" customFormat="1" x14ac:dyDescent="0.25">
      <c r="F699" s="23"/>
      <c r="G699" s="23"/>
      <c r="H699" s="131"/>
      <c r="I699" s="113"/>
      <c r="J699" s="113"/>
      <c r="K699" s="113"/>
      <c r="L699" s="113"/>
      <c r="Q699" s="26"/>
      <c r="R699" s="26"/>
      <c r="S699" s="26"/>
      <c r="T699" s="26"/>
      <c r="U699" s="26"/>
      <c r="V699" s="26"/>
      <c r="W699" s="26"/>
    </row>
    <row r="700" spans="6:23" s="27" customFormat="1" x14ac:dyDescent="0.25">
      <c r="F700" s="23"/>
      <c r="G700" s="23"/>
      <c r="H700" s="131"/>
      <c r="I700" s="113"/>
      <c r="J700" s="113"/>
      <c r="K700" s="113"/>
      <c r="L700" s="113"/>
      <c r="Q700" s="26"/>
      <c r="R700" s="26"/>
      <c r="S700" s="26"/>
      <c r="T700" s="26"/>
      <c r="U700" s="26"/>
      <c r="V700" s="26"/>
      <c r="W700" s="26"/>
    </row>
    <row r="701" spans="6:23" s="27" customFormat="1" x14ac:dyDescent="0.25">
      <c r="F701" s="23"/>
      <c r="G701" s="23"/>
      <c r="H701" s="131"/>
      <c r="I701" s="113"/>
      <c r="J701" s="113"/>
      <c r="K701" s="113"/>
      <c r="L701" s="113"/>
      <c r="Q701" s="26"/>
      <c r="R701" s="26"/>
      <c r="S701" s="26"/>
      <c r="T701" s="26"/>
      <c r="U701" s="26"/>
      <c r="V701" s="26"/>
      <c r="W701" s="26"/>
    </row>
    <row r="702" spans="6:23" s="27" customFormat="1" x14ac:dyDescent="0.25">
      <c r="F702" s="23"/>
      <c r="G702" s="23"/>
      <c r="H702" s="131"/>
      <c r="I702" s="113"/>
      <c r="J702" s="113"/>
      <c r="K702" s="113"/>
      <c r="L702" s="113"/>
      <c r="Q702" s="26"/>
      <c r="R702" s="26"/>
      <c r="S702" s="26"/>
      <c r="T702" s="26"/>
      <c r="U702" s="26"/>
      <c r="V702" s="26"/>
      <c r="W702" s="26"/>
    </row>
    <row r="703" spans="6:23" s="27" customFormat="1" x14ac:dyDescent="0.25">
      <c r="F703" s="23"/>
      <c r="G703" s="23"/>
      <c r="H703" s="131"/>
      <c r="I703" s="113"/>
      <c r="J703" s="113"/>
      <c r="K703" s="113"/>
      <c r="L703" s="113"/>
      <c r="Q703" s="26"/>
      <c r="R703" s="26"/>
      <c r="S703" s="26"/>
      <c r="T703" s="26"/>
      <c r="U703" s="26"/>
      <c r="V703" s="26"/>
      <c r="W703" s="26"/>
    </row>
    <row r="704" spans="6:23" s="27" customFormat="1" x14ac:dyDescent="0.25">
      <c r="F704" s="23"/>
      <c r="G704" s="23"/>
      <c r="H704" s="131"/>
      <c r="I704" s="113"/>
      <c r="J704" s="113"/>
      <c r="K704" s="113"/>
      <c r="L704" s="113"/>
      <c r="Q704" s="26"/>
      <c r="R704" s="26"/>
      <c r="S704" s="26"/>
      <c r="T704" s="26"/>
      <c r="U704" s="26"/>
      <c r="V704" s="26"/>
      <c r="W704" s="26"/>
    </row>
    <row r="705" spans="6:23" s="27" customFormat="1" x14ac:dyDescent="0.25">
      <c r="F705" s="23"/>
      <c r="G705" s="23"/>
      <c r="H705" s="131"/>
      <c r="I705" s="113"/>
      <c r="J705" s="113"/>
      <c r="K705" s="113"/>
      <c r="L705" s="113"/>
      <c r="Q705" s="26"/>
      <c r="R705" s="26"/>
      <c r="S705" s="26"/>
      <c r="T705" s="26"/>
      <c r="U705" s="26"/>
      <c r="V705" s="26"/>
      <c r="W705" s="26"/>
    </row>
    <row r="706" spans="6:23" s="27" customFormat="1" x14ac:dyDescent="0.25">
      <c r="F706" s="23"/>
      <c r="G706" s="23"/>
      <c r="H706" s="131"/>
      <c r="I706" s="113"/>
      <c r="J706" s="113"/>
      <c r="K706" s="113"/>
      <c r="L706" s="113"/>
      <c r="Q706" s="26"/>
      <c r="R706" s="26"/>
      <c r="S706" s="26"/>
      <c r="T706" s="26"/>
      <c r="U706" s="26"/>
      <c r="V706" s="26"/>
      <c r="W706" s="26"/>
    </row>
    <row r="707" spans="6:23" s="27" customFormat="1" x14ac:dyDescent="0.25">
      <c r="F707" s="23"/>
      <c r="G707" s="23"/>
      <c r="H707" s="131"/>
      <c r="I707" s="113"/>
      <c r="J707" s="113"/>
      <c r="K707" s="113"/>
      <c r="L707" s="113"/>
      <c r="Q707" s="26"/>
      <c r="R707" s="26"/>
      <c r="S707" s="26"/>
      <c r="T707" s="26"/>
      <c r="U707" s="26"/>
      <c r="V707" s="26"/>
      <c r="W707" s="26"/>
    </row>
    <row r="708" spans="6:23" s="27" customFormat="1" x14ac:dyDescent="0.25">
      <c r="F708" s="23"/>
      <c r="G708" s="23"/>
      <c r="H708" s="131"/>
      <c r="I708" s="113"/>
      <c r="J708" s="113"/>
      <c r="K708" s="113"/>
      <c r="L708" s="113"/>
      <c r="Q708" s="26"/>
      <c r="R708" s="26"/>
      <c r="S708" s="26"/>
      <c r="T708" s="26"/>
      <c r="U708" s="26"/>
      <c r="V708" s="26"/>
      <c r="W708" s="26"/>
    </row>
    <row r="709" spans="6:23" s="27" customFormat="1" x14ac:dyDescent="0.25">
      <c r="F709" s="23"/>
      <c r="G709" s="23"/>
      <c r="H709" s="131"/>
      <c r="I709" s="113"/>
      <c r="J709" s="113"/>
      <c r="K709" s="113"/>
      <c r="L709" s="113"/>
      <c r="Q709" s="26"/>
      <c r="R709" s="26"/>
      <c r="S709" s="26"/>
      <c r="T709" s="26"/>
      <c r="U709" s="26"/>
      <c r="V709" s="26"/>
      <c r="W709" s="26"/>
    </row>
    <row r="710" spans="6:23" s="27" customFormat="1" x14ac:dyDescent="0.25">
      <c r="F710" s="23"/>
      <c r="G710" s="23"/>
      <c r="H710" s="131"/>
      <c r="I710" s="113"/>
      <c r="J710" s="113"/>
      <c r="K710" s="113"/>
      <c r="L710" s="113"/>
      <c r="Q710" s="26"/>
      <c r="R710" s="26"/>
      <c r="S710" s="26"/>
      <c r="T710" s="26"/>
      <c r="U710" s="26"/>
      <c r="V710" s="26"/>
      <c r="W710" s="26"/>
    </row>
    <row r="711" spans="6:23" s="27" customFormat="1" x14ac:dyDescent="0.25">
      <c r="F711" s="23"/>
      <c r="G711" s="23"/>
      <c r="H711" s="131"/>
      <c r="I711" s="113"/>
      <c r="J711" s="113"/>
      <c r="K711" s="113"/>
      <c r="L711" s="113"/>
      <c r="Q711" s="26"/>
      <c r="R711" s="26"/>
      <c r="S711" s="26"/>
      <c r="T711" s="26"/>
      <c r="U711" s="26"/>
      <c r="V711" s="26"/>
      <c r="W711" s="26"/>
    </row>
    <row r="712" spans="6:23" s="27" customFormat="1" x14ac:dyDescent="0.25">
      <c r="F712" s="23"/>
      <c r="G712" s="23"/>
      <c r="H712" s="131"/>
      <c r="I712" s="113"/>
      <c r="J712" s="113"/>
      <c r="K712" s="113"/>
      <c r="L712" s="113"/>
      <c r="Q712" s="26"/>
      <c r="R712" s="26"/>
      <c r="S712" s="26"/>
      <c r="T712" s="26"/>
      <c r="U712" s="26"/>
      <c r="V712" s="26"/>
      <c r="W712" s="26"/>
    </row>
    <row r="713" spans="6:23" s="27" customFormat="1" x14ac:dyDescent="0.25">
      <c r="F713" s="23"/>
      <c r="G713" s="23"/>
      <c r="H713" s="131"/>
      <c r="I713" s="113"/>
      <c r="J713" s="113"/>
      <c r="K713" s="113"/>
      <c r="L713" s="113"/>
      <c r="Q713" s="26"/>
      <c r="R713" s="26"/>
      <c r="S713" s="26"/>
      <c r="T713" s="26"/>
      <c r="U713" s="26"/>
      <c r="V713" s="26"/>
      <c r="W713" s="26"/>
    </row>
    <row r="714" spans="6:23" s="27" customFormat="1" x14ac:dyDescent="0.25">
      <c r="F714" s="23"/>
      <c r="G714" s="23"/>
      <c r="H714" s="131"/>
      <c r="I714" s="113"/>
      <c r="J714" s="113"/>
      <c r="K714" s="113"/>
      <c r="L714" s="113"/>
      <c r="Q714" s="26"/>
      <c r="R714" s="26"/>
      <c r="S714" s="26"/>
      <c r="T714" s="26"/>
      <c r="U714" s="26"/>
      <c r="V714" s="26"/>
      <c r="W714" s="26"/>
    </row>
    <row r="715" spans="6:23" s="27" customFormat="1" x14ac:dyDescent="0.25">
      <c r="F715" s="23"/>
      <c r="G715" s="23"/>
      <c r="H715" s="131"/>
      <c r="I715" s="113"/>
      <c r="J715" s="113"/>
      <c r="K715" s="113"/>
      <c r="L715" s="113"/>
      <c r="Q715" s="26"/>
      <c r="R715" s="26"/>
      <c r="S715" s="26"/>
      <c r="T715" s="26"/>
      <c r="U715" s="26"/>
      <c r="V715" s="26"/>
      <c r="W715" s="26"/>
    </row>
    <row r="716" spans="6:23" s="27" customFormat="1" x14ac:dyDescent="0.25">
      <c r="F716" s="23"/>
      <c r="G716" s="23"/>
      <c r="H716" s="131"/>
      <c r="I716" s="113"/>
      <c r="J716" s="113"/>
      <c r="K716" s="113"/>
      <c r="L716" s="113"/>
      <c r="Q716" s="26"/>
      <c r="R716" s="26"/>
      <c r="S716" s="26"/>
      <c r="T716" s="26"/>
      <c r="U716" s="26"/>
      <c r="V716" s="26"/>
      <c r="W716" s="26"/>
    </row>
    <row r="717" spans="6:23" s="27" customFormat="1" x14ac:dyDescent="0.25">
      <c r="F717" s="23"/>
      <c r="G717" s="23"/>
      <c r="H717" s="131"/>
      <c r="I717" s="113"/>
      <c r="J717" s="113"/>
      <c r="K717" s="113"/>
      <c r="L717" s="113"/>
      <c r="Q717" s="26"/>
      <c r="R717" s="26"/>
      <c r="S717" s="26"/>
      <c r="T717" s="26"/>
      <c r="U717" s="26"/>
      <c r="V717" s="26"/>
      <c r="W717" s="26"/>
    </row>
    <row r="718" spans="6:23" s="27" customFormat="1" x14ac:dyDescent="0.25">
      <c r="F718" s="23"/>
      <c r="G718" s="23"/>
      <c r="H718" s="131"/>
      <c r="I718" s="113"/>
      <c r="J718" s="113"/>
      <c r="K718" s="113"/>
      <c r="L718" s="113"/>
      <c r="Q718" s="26"/>
      <c r="R718" s="26"/>
      <c r="S718" s="26"/>
      <c r="T718" s="26"/>
      <c r="U718" s="26"/>
      <c r="V718" s="26"/>
      <c r="W718" s="26"/>
    </row>
    <row r="719" spans="6:23" s="27" customFormat="1" x14ac:dyDescent="0.25">
      <c r="F719" s="23"/>
      <c r="G719" s="23"/>
      <c r="H719" s="131"/>
      <c r="I719" s="113"/>
      <c r="J719" s="113"/>
      <c r="K719" s="113"/>
      <c r="L719" s="113"/>
      <c r="Q719" s="26"/>
      <c r="R719" s="26"/>
      <c r="S719" s="26"/>
      <c r="T719" s="26"/>
      <c r="U719" s="26"/>
      <c r="V719" s="26"/>
      <c r="W719" s="26"/>
    </row>
    <row r="720" spans="6:23" s="27" customFormat="1" x14ac:dyDescent="0.25">
      <c r="F720" s="23"/>
      <c r="G720" s="23"/>
      <c r="H720" s="131"/>
      <c r="I720" s="113"/>
      <c r="J720" s="113"/>
      <c r="K720" s="113"/>
      <c r="L720" s="113"/>
      <c r="Q720" s="26"/>
      <c r="R720" s="26"/>
      <c r="S720" s="26"/>
      <c r="T720" s="26"/>
      <c r="U720" s="26"/>
      <c r="V720" s="26"/>
      <c r="W720" s="26"/>
    </row>
    <row r="721" spans="6:23" s="27" customFormat="1" x14ac:dyDescent="0.25">
      <c r="F721" s="23"/>
      <c r="G721" s="23"/>
      <c r="H721" s="131"/>
      <c r="I721" s="113"/>
      <c r="J721" s="113"/>
      <c r="K721" s="113"/>
      <c r="L721" s="113"/>
      <c r="Q721" s="26"/>
      <c r="R721" s="26"/>
      <c r="S721" s="26"/>
      <c r="T721" s="26"/>
      <c r="U721" s="26"/>
      <c r="V721" s="26"/>
      <c r="W721" s="26"/>
    </row>
    <row r="722" spans="6:23" s="27" customFormat="1" x14ac:dyDescent="0.25">
      <c r="F722" s="23"/>
      <c r="G722" s="23"/>
      <c r="H722" s="131"/>
      <c r="I722" s="113"/>
      <c r="J722" s="113"/>
      <c r="K722" s="113"/>
      <c r="L722" s="113"/>
      <c r="Q722" s="26"/>
      <c r="R722" s="26"/>
      <c r="S722" s="26"/>
      <c r="T722" s="26"/>
      <c r="U722" s="26"/>
      <c r="V722" s="26"/>
      <c r="W722" s="26"/>
    </row>
    <row r="723" spans="6:23" s="27" customFormat="1" x14ac:dyDescent="0.25">
      <c r="F723" s="23"/>
      <c r="G723" s="23"/>
      <c r="H723" s="131"/>
      <c r="I723" s="113"/>
      <c r="J723" s="113"/>
      <c r="K723" s="113"/>
      <c r="L723" s="113"/>
      <c r="Q723" s="26"/>
      <c r="R723" s="26"/>
      <c r="S723" s="26"/>
      <c r="T723" s="26"/>
      <c r="U723" s="26"/>
      <c r="V723" s="26"/>
      <c r="W723" s="26"/>
    </row>
    <row r="724" spans="6:23" s="27" customFormat="1" x14ac:dyDescent="0.25">
      <c r="F724" s="23"/>
      <c r="G724" s="23"/>
      <c r="H724" s="131"/>
      <c r="I724" s="113"/>
      <c r="J724" s="113"/>
      <c r="K724" s="113"/>
      <c r="L724" s="113"/>
      <c r="Q724" s="26"/>
      <c r="R724" s="26"/>
      <c r="S724" s="26"/>
      <c r="T724" s="26"/>
      <c r="U724" s="26"/>
      <c r="V724" s="26"/>
      <c r="W724" s="26"/>
    </row>
    <row r="725" spans="6:23" s="27" customFormat="1" x14ac:dyDescent="0.25">
      <c r="F725" s="23"/>
      <c r="G725" s="23"/>
      <c r="H725" s="131"/>
      <c r="I725" s="113"/>
      <c r="J725" s="113"/>
      <c r="K725" s="113"/>
      <c r="L725" s="113"/>
      <c r="Q725" s="26"/>
      <c r="R725" s="26"/>
      <c r="S725" s="26"/>
      <c r="T725" s="26"/>
      <c r="U725" s="26"/>
      <c r="V725" s="26"/>
      <c r="W725" s="26"/>
    </row>
    <row r="726" spans="6:23" s="27" customFormat="1" x14ac:dyDescent="0.25">
      <c r="F726" s="23"/>
      <c r="G726" s="23"/>
      <c r="H726" s="131"/>
      <c r="I726" s="113"/>
      <c r="J726" s="113"/>
      <c r="K726" s="113"/>
      <c r="L726" s="113"/>
      <c r="Q726" s="26"/>
      <c r="R726" s="26"/>
      <c r="S726" s="26"/>
      <c r="T726" s="26"/>
      <c r="U726" s="26"/>
      <c r="V726" s="26"/>
      <c r="W726" s="26"/>
    </row>
    <row r="727" spans="6:23" s="27" customFormat="1" x14ac:dyDescent="0.25">
      <c r="F727" s="23"/>
      <c r="G727" s="23"/>
      <c r="H727" s="131"/>
      <c r="I727" s="113"/>
      <c r="J727" s="113"/>
      <c r="K727" s="113"/>
      <c r="L727" s="113"/>
      <c r="Q727" s="26"/>
      <c r="R727" s="26"/>
      <c r="S727" s="26"/>
      <c r="T727" s="26"/>
      <c r="U727" s="26"/>
      <c r="V727" s="26"/>
      <c r="W727" s="26"/>
    </row>
    <row r="728" spans="6:23" s="27" customFormat="1" x14ac:dyDescent="0.25">
      <c r="F728" s="23"/>
      <c r="G728" s="23"/>
      <c r="H728" s="131"/>
      <c r="I728" s="113"/>
      <c r="J728" s="113"/>
      <c r="K728" s="113"/>
      <c r="L728" s="113"/>
      <c r="Q728" s="26"/>
      <c r="R728" s="26"/>
      <c r="S728" s="26"/>
      <c r="T728" s="26"/>
      <c r="U728" s="26"/>
      <c r="V728" s="26"/>
      <c r="W728" s="26"/>
    </row>
    <row r="729" spans="6:23" s="27" customFormat="1" x14ac:dyDescent="0.25">
      <c r="F729" s="23"/>
      <c r="G729" s="23"/>
      <c r="H729" s="131"/>
      <c r="I729" s="113"/>
      <c r="J729" s="113"/>
      <c r="K729" s="113"/>
      <c r="L729" s="113"/>
      <c r="Q729" s="26"/>
      <c r="R729" s="26"/>
      <c r="S729" s="26"/>
      <c r="T729" s="26"/>
      <c r="U729" s="26"/>
      <c r="V729" s="26"/>
      <c r="W729" s="26"/>
    </row>
    <row r="730" spans="6:23" s="27" customFormat="1" x14ac:dyDescent="0.25">
      <c r="F730" s="23"/>
      <c r="G730" s="23"/>
      <c r="H730" s="131"/>
      <c r="I730" s="113"/>
      <c r="J730" s="113"/>
      <c r="K730" s="113"/>
      <c r="L730" s="113"/>
      <c r="Q730" s="26"/>
      <c r="R730" s="26"/>
      <c r="S730" s="26"/>
      <c r="T730" s="26"/>
      <c r="U730" s="26"/>
      <c r="V730" s="26"/>
      <c r="W730" s="26"/>
    </row>
    <row r="731" spans="6:23" s="27" customFormat="1" x14ac:dyDescent="0.25">
      <c r="F731" s="23"/>
      <c r="G731" s="23"/>
      <c r="H731" s="131"/>
      <c r="I731" s="113"/>
      <c r="J731" s="113"/>
      <c r="K731" s="113"/>
      <c r="L731" s="113"/>
      <c r="Q731" s="26"/>
      <c r="R731" s="26"/>
      <c r="S731" s="26"/>
      <c r="T731" s="26"/>
      <c r="U731" s="26"/>
      <c r="V731" s="26"/>
      <c r="W731" s="26"/>
    </row>
    <row r="732" spans="6:23" s="27" customFormat="1" x14ac:dyDescent="0.25">
      <c r="F732" s="23"/>
      <c r="G732" s="23"/>
      <c r="H732" s="131"/>
      <c r="I732" s="113"/>
      <c r="J732" s="113"/>
      <c r="K732" s="113"/>
      <c r="L732" s="113"/>
      <c r="Q732" s="26"/>
      <c r="R732" s="26"/>
      <c r="S732" s="26"/>
      <c r="T732" s="26"/>
      <c r="U732" s="26"/>
      <c r="V732" s="26"/>
      <c r="W732" s="26"/>
    </row>
    <row r="733" spans="6:23" s="27" customFormat="1" x14ac:dyDescent="0.25">
      <c r="F733" s="23"/>
      <c r="G733" s="23"/>
      <c r="H733" s="131"/>
      <c r="I733" s="113"/>
      <c r="J733" s="113"/>
      <c r="K733" s="113"/>
      <c r="L733" s="113"/>
      <c r="Q733" s="26"/>
      <c r="R733" s="26"/>
      <c r="S733" s="26"/>
      <c r="T733" s="26"/>
      <c r="U733" s="26"/>
      <c r="V733" s="26"/>
      <c r="W733" s="26"/>
    </row>
    <row r="734" spans="6:23" s="27" customFormat="1" x14ac:dyDescent="0.25">
      <c r="F734" s="23"/>
      <c r="G734" s="23"/>
      <c r="H734" s="131"/>
      <c r="I734" s="113"/>
      <c r="J734" s="113"/>
      <c r="K734" s="113"/>
      <c r="L734" s="113"/>
      <c r="Q734" s="26"/>
      <c r="R734" s="26"/>
      <c r="S734" s="26"/>
      <c r="T734" s="26"/>
      <c r="U734" s="26"/>
      <c r="V734" s="26"/>
      <c r="W734" s="26"/>
    </row>
    <row r="735" spans="6:23" s="27" customFormat="1" x14ac:dyDescent="0.25">
      <c r="F735" s="23"/>
      <c r="G735" s="23"/>
      <c r="H735" s="131"/>
      <c r="I735" s="113"/>
      <c r="J735" s="113"/>
      <c r="K735" s="113"/>
      <c r="L735" s="113"/>
      <c r="Q735" s="26"/>
      <c r="R735" s="26"/>
      <c r="S735" s="26"/>
      <c r="T735" s="26"/>
      <c r="U735" s="26"/>
      <c r="V735" s="26"/>
      <c r="W735" s="26"/>
    </row>
    <row r="736" spans="6:23" s="27" customFormat="1" x14ac:dyDescent="0.25">
      <c r="F736" s="23"/>
      <c r="G736" s="23"/>
      <c r="H736" s="131"/>
      <c r="I736" s="113"/>
      <c r="J736" s="113"/>
      <c r="K736" s="113"/>
      <c r="L736" s="113"/>
      <c r="Q736" s="26"/>
      <c r="R736" s="26"/>
      <c r="S736" s="26"/>
      <c r="T736" s="26"/>
      <c r="U736" s="26"/>
      <c r="V736" s="26"/>
      <c r="W736" s="26"/>
    </row>
    <row r="737" spans="6:23" s="27" customFormat="1" x14ac:dyDescent="0.25">
      <c r="F737" s="23"/>
      <c r="G737" s="23"/>
      <c r="H737" s="131"/>
      <c r="I737" s="113"/>
      <c r="J737" s="113"/>
      <c r="K737" s="113"/>
      <c r="L737" s="113"/>
      <c r="Q737" s="26"/>
      <c r="R737" s="26"/>
      <c r="S737" s="26"/>
      <c r="T737" s="26"/>
      <c r="U737" s="26"/>
      <c r="V737" s="26"/>
      <c r="W737" s="26"/>
    </row>
    <row r="738" spans="6:23" s="27" customFormat="1" x14ac:dyDescent="0.25">
      <c r="F738" s="23"/>
      <c r="G738" s="23"/>
      <c r="H738" s="131"/>
      <c r="I738" s="113"/>
      <c r="J738" s="113"/>
      <c r="K738" s="113"/>
      <c r="L738" s="113"/>
      <c r="Q738" s="26"/>
      <c r="R738" s="26"/>
      <c r="S738" s="26"/>
      <c r="T738" s="26"/>
      <c r="U738" s="26"/>
      <c r="V738" s="26"/>
      <c r="W738" s="26"/>
    </row>
    <row r="739" spans="6:23" s="27" customFormat="1" x14ac:dyDescent="0.25">
      <c r="F739" s="23"/>
      <c r="G739" s="23"/>
      <c r="H739" s="131"/>
      <c r="I739" s="113"/>
      <c r="J739" s="113"/>
      <c r="K739" s="113"/>
      <c r="L739" s="113"/>
      <c r="Q739" s="26"/>
      <c r="R739" s="26"/>
      <c r="S739" s="26"/>
      <c r="T739" s="26"/>
      <c r="U739" s="26"/>
      <c r="V739" s="26"/>
      <c r="W739" s="26"/>
    </row>
    <row r="740" spans="6:23" s="27" customFormat="1" x14ac:dyDescent="0.25">
      <c r="F740" s="23"/>
      <c r="G740" s="23"/>
      <c r="H740" s="131"/>
      <c r="I740" s="113"/>
      <c r="J740" s="113"/>
      <c r="K740" s="113"/>
      <c r="L740" s="113"/>
      <c r="Q740" s="26"/>
      <c r="R740" s="26"/>
      <c r="S740" s="26"/>
      <c r="T740" s="26"/>
      <c r="U740" s="26"/>
      <c r="V740" s="26"/>
      <c r="W740" s="26"/>
    </row>
    <row r="741" spans="6:23" s="27" customFormat="1" x14ac:dyDescent="0.25">
      <c r="F741" s="23"/>
      <c r="G741" s="23"/>
      <c r="H741" s="131"/>
      <c r="I741" s="113"/>
      <c r="J741" s="113"/>
      <c r="K741" s="113"/>
      <c r="L741" s="113"/>
      <c r="Q741" s="26"/>
      <c r="R741" s="26"/>
      <c r="S741" s="26"/>
      <c r="T741" s="26"/>
      <c r="U741" s="26"/>
      <c r="V741" s="26"/>
      <c r="W741" s="26"/>
    </row>
    <row r="742" spans="6:23" s="27" customFormat="1" x14ac:dyDescent="0.25">
      <c r="F742" s="23"/>
      <c r="G742" s="23"/>
      <c r="H742" s="131"/>
      <c r="I742" s="113"/>
      <c r="J742" s="113"/>
      <c r="K742" s="113"/>
      <c r="L742" s="113"/>
      <c r="Q742" s="26"/>
      <c r="R742" s="26"/>
      <c r="S742" s="26"/>
      <c r="T742" s="26"/>
      <c r="U742" s="26"/>
      <c r="V742" s="26"/>
      <c r="W742" s="26"/>
    </row>
    <row r="743" spans="6:23" s="27" customFormat="1" x14ac:dyDescent="0.25">
      <c r="F743" s="23"/>
      <c r="G743" s="23"/>
      <c r="H743" s="131"/>
      <c r="I743" s="113"/>
      <c r="J743" s="113"/>
      <c r="K743" s="113"/>
      <c r="L743" s="113"/>
      <c r="Q743" s="26"/>
      <c r="R743" s="26"/>
      <c r="S743" s="26"/>
      <c r="T743" s="26"/>
      <c r="U743" s="26"/>
      <c r="V743" s="26"/>
      <c r="W743" s="26"/>
    </row>
    <row r="744" spans="6:23" s="27" customFormat="1" x14ac:dyDescent="0.25">
      <c r="F744" s="23"/>
      <c r="G744" s="23"/>
      <c r="H744" s="131"/>
      <c r="I744" s="113"/>
      <c r="J744" s="113"/>
      <c r="K744" s="113"/>
      <c r="L744" s="113"/>
      <c r="Q744" s="26"/>
      <c r="R744" s="26"/>
      <c r="S744" s="26"/>
      <c r="T744" s="26"/>
      <c r="U744" s="26"/>
      <c r="V744" s="26"/>
      <c r="W744" s="26"/>
    </row>
    <row r="745" spans="6:23" s="27" customFormat="1" x14ac:dyDescent="0.25">
      <c r="F745" s="23"/>
      <c r="G745" s="23"/>
      <c r="H745" s="131"/>
      <c r="I745" s="113"/>
      <c r="J745" s="113"/>
      <c r="K745" s="113"/>
      <c r="L745" s="113"/>
      <c r="Q745" s="26"/>
      <c r="R745" s="26"/>
      <c r="S745" s="26"/>
      <c r="T745" s="26"/>
      <c r="U745" s="26"/>
      <c r="V745" s="26"/>
      <c r="W745" s="26"/>
    </row>
    <row r="746" spans="6:23" s="27" customFormat="1" x14ac:dyDescent="0.25">
      <c r="F746" s="23"/>
      <c r="G746" s="23"/>
      <c r="H746" s="131"/>
      <c r="I746" s="113"/>
      <c r="J746" s="113"/>
      <c r="K746" s="113"/>
      <c r="L746" s="113"/>
      <c r="Q746" s="26"/>
      <c r="R746" s="26"/>
      <c r="S746" s="26"/>
      <c r="T746" s="26"/>
      <c r="U746" s="26"/>
      <c r="V746" s="26"/>
      <c r="W746" s="26"/>
    </row>
    <row r="747" spans="6:23" s="27" customFormat="1" x14ac:dyDescent="0.25">
      <c r="F747" s="23"/>
      <c r="G747" s="23"/>
      <c r="H747" s="131"/>
      <c r="I747" s="113"/>
      <c r="J747" s="113"/>
      <c r="K747" s="113"/>
      <c r="L747" s="113"/>
      <c r="Q747" s="26"/>
      <c r="R747" s="26"/>
      <c r="S747" s="26"/>
      <c r="T747" s="26"/>
      <c r="U747" s="26"/>
      <c r="V747" s="26"/>
      <c r="W747" s="26"/>
    </row>
    <row r="748" spans="6:23" s="27" customFormat="1" x14ac:dyDescent="0.25">
      <c r="F748" s="23"/>
      <c r="G748" s="23"/>
      <c r="H748" s="131"/>
      <c r="I748" s="113"/>
      <c r="J748" s="113"/>
      <c r="K748" s="113"/>
      <c r="L748" s="113"/>
      <c r="Q748" s="26"/>
      <c r="R748" s="26"/>
      <c r="S748" s="26"/>
      <c r="T748" s="26"/>
      <c r="U748" s="26"/>
      <c r="V748" s="26"/>
      <c r="W748" s="26"/>
    </row>
    <row r="749" spans="6:23" s="27" customFormat="1" x14ac:dyDescent="0.25">
      <c r="F749" s="23"/>
      <c r="G749" s="23"/>
      <c r="H749" s="131"/>
      <c r="I749" s="113"/>
      <c r="J749" s="113"/>
      <c r="K749" s="113"/>
      <c r="L749" s="113"/>
      <c r="Q749" s="26"/>
      <c r="R749" s="26"/>
      <c r="S749" s="26"/>
      <c r="T749" s="26"/>
      <c r="U749" s="26"/>
      <c r="V749" s="26"/>
      <c r="W749" s="26"/>
    </row>
    <row r="750" spans="6:23" s="27" customFormat="1" x14ac:dyDescent="0.25">
      <c r="F750" s="23"/>
      <c r="G750" s="23"/>
      <c r="H750" s="131"/>
      <c r="I750" s="113"/>
      <c r="J750" s="113"/>
      <c r="K750" s="113"/>
      <c r="L750" s="113"/>
      <c r="Q750" s="26"/>
      <c r="R750" s="26"/>
      <c r="S750" s="26"/>
      <c r="T750" s="26"/>
      <c r="U750" s="26"/>
      <c r="V750" s="26"/>
      <c r="W750" s="26"/>
    </row>
    <row r="751" spans="6:23" s="27" customFormat="1" x14ac:dyDescent="0.25">
      <c r="F751" s="23"/>
      <c r="G751" s="23"/>
      <c r="H751" s="131"/>
      <c r="I751" s="113"/>
      <c r="J751" s="113"/>
      <c r="K751" s="113"/>
      <c r="L751" s="113"/>
      <c r="Q751" s="26"/>
      <c r="R751" s="26"/>
      <c r="S751" s="26"/>
      <c r="T751" s="26"/>
      <c r="U751" s="26"/>
      <c r="V751" s="26"/>
      <c r="W751" s="26"/>
    </row>
    <row r="752" spans="6:23" s="27" customFormat="1" x14ac:dyDescent="0.25">
      <c r="F752" s="23"/>
      <c r="G752" s="23"/>
      <c r="H752" s="131"/>
      <c r="I752" s="113"/>
      <c r="J752" s="113"/>
      <c r="K752" s="113"/>
      <c r="L752" s="113"/>
      <c r="Q752" s="26"/>
      <c r="R752" s="26"/>
      <c r="S752" s="26"/>
      <c r="T752" s="26"/>
      <c r="U752" s="26"/>
      <c r="V752" s="26"/>
      <c r="W752" s="26"/>
    </row>
    <row r="753" spans="6:23" s="27" customFormat="1" x14ac:dyDescent="0.25">
      <c r="F753" s="23"/>
      <c r="G753" s="23"/>
      <c r="H753" s="131"/>
      <c r="I753" s="113"/>
      <c r="J753" s="113"/>
      <c r="K753" s="113"/>
      <c r="L753" s="113"/>
      <c r="Q753" s="26"/>
      <c r="R753" s="26"/>
      <c r="S753" s="26"/>
      <c r="T753" s="26"/>
      <c r="U753" s="26"/>
      <c r="V753" s="26"/>
      <c r="W753" s="26"/>
    </row>
    <row r="754" spans="6:23" s="27" customFormat="1" x14ac:dyDescent="0.25">
      <c r="F754" s="23"/>
      <c r="G754" s="23"/>
      <c r="H754" s="131"/>
      <c r="I754" s="113"/>
      <c r="J754" s="113"/>
      <c r="K754" s="113"/>
      <c r="L754" s="113"/>
      <c r="Q754" s="26"/>
      <c r="R754" s="26"/>
      <c r="S754" s="26"/>
      <c r="T754" s="26"/>
      <c r="U754" s="26"/>
      <c r="V754" s="26"/>
      <c r="W754" s="26"/>
    </row>
    <row r="755" spans="6:23" s="27" customFormat="1" x14ac:dyDescent="0.25">
      <c r="F755" s="23"/>
      <c r="G755" s="23"/>
      <c r="H755" s="131"/>
      <c r="I755" s="113"/>
      <c r="J755" s="113"/>
      <c r="K755" s="113"/>
      <c r="L755" s="113"/>
      <c r="Q755" s="26"/>
      <c r="R755" s="26"/>
      <c r="S755" s="26"/>
      <c r="T755" s="26"/>
      <c r="U755" s="26"/>
      <c r="V755" s="26"/>
      <c r="W755" s="26"/>
    </row>
    <row r="756" spans="6:23" s="27" customFormat="1" x14ac:dyDescent="0.25">
      <c r="F756" s="23"/>
      <c r="G756" s="23"/>
      <c r="H756" s="131"/>
      <c r="I756" s="113"/>
      <c r="J756" s="113"/>
      <c r="K756" s="113"/>
      <c r="L756" s="113"/>
      <c r="Q756" s="26"/>
      <c r="R756" s="26"/>
      <c r="S756" s="26"/>
      <c r="T756" s="26"/>
      <c r="U756" s="26"/>
      <c r="V756" s="26"/>
      <c r="W756" s="26"/>
    </row>
    <row r="757" spans="6:23" s="27" customFormat="1" x14ac:dyDescent="0.25">
      <c r="F757" s="23"/>
      <c r="G757" s="23"/>
      <c r="H757" s="131"/>
      <c r="I757" s="113"/>
      <c r="J757" s="113"/>
      <c r="K757" s="113"/>
      <c r="L757" s="113"/>
      <c r="Q757" s="26"/>
      <c r="R757" s="26"/>
      <c r="S757" s="26"/>
      <c r="T757" s="26"/>
      <c r="U757" s="26"/>
      <c r="V757" s="26"/>
      <c r="W757" s="26"/>
    </row>
    <row r="758" spans="6:23" s="27" customFormat="1" x14ac:dyDescent="0.25">
      <c r="F758" s="23"/>
      <c r="G758" s="23"/>
      <c r="H758" s="131"/>
      <c r="I758" s="113"/>
      <c r="J758" s="113"/>
      <c r="K758" s="113"/>
      <c r="L758" s="113"/>
      <c r="Q758" s="26"/>
      <c r="R758" s="26"/>
      <c r="S758" s="26"/>
      <c r="T758" s="26"/>
      <c r="U758" s="26"/>
      <c r="V758" s="26"/>
      <c r="W758" s="26"/>
    </row>
    <row r="759" spans="6:23" s="27" customFormat="1" x14ac:dyDescent="0.25">
      <c r="F759" s="23"/>
      <c r="G759" s="23"/>
      <c r="H759" s="131"/>
      <c r="I759" s="113"/>
      <c r="J759" s="113"/>
      <c r="K759" s="113"/>
      <c r="L759" s="113"/>
      <c r="Q759" s="26"/>
      <c r="R759" s="26"/>
      <c r="S759" s="26"/>
      <c r="T759" s="26"/>
      <c r="U759" s="26"/>
      <c r="V759" s="26"/>
      <c r="W759" s="26"/>
    </row>
    <row r="760" spans="6:23" s="27" customFormat="1" x14ac:dyDescent="0.25">
      <c r="F760" s="23"/>
      <c r="G760" s="23"/>
      <c r="H760" s="131"/>
      <c r="I760" s="113"/>
      <c r="J760" s="113"/>
      <c r="K760" s="113"/>
      <c r="L760" s="113"/>
      <c r="Q760" s="26"/>
      <c r="R760" s="26"/>
      <c r="S760" s="26"/>
      <c r="T760" s="26"/>
      <c r="U760" s="26"/>
      <c r="V760" s="26"/>
      <c r="W760" s="26"/>
    </row>
    <row r="761" spans="6:23" s="27" customFormat="1" x14ac:dyDescent="0.25">
      <c r="F761" s="23"/>
      <c r="G761" s="23"/>
      <c r="H761" s="131"/>
      <c r="I761" s="113"/>
      <c r="J761" s="113"/>
      <c r="K761" s="113"/>
      <c r="L761" s="113"/>
      <c r="Q761" s="26"/>
      <c r="R761" s="26"/>
      <c r="S761" s="26"/>
      <c r="T761" s="26"/>
      <c r="U761" s="26"/>
      <c r="V761" s="26"/>
      <c r="W761" s="26"/>
    </row>
    <row r="762" spans="6:23" s="27" customFormat="1" x14ac:dyDescent="0.25">
      <c r="F762" s="23"/>
      <c r="G762" s="23"/>
      <c r="H762" s="131"/>
      <c r="I762" s="113"/>
      <c r="J762" s="113"/>
      <c r="K762" s="113"/>
      <c r="L762" s="113"/>
      <c r="Q762" s="26"/>
      <c r="R762" s="26"/>
      <c r="S762" s="26"/>
      <c r="T762" s="26"/>
      <c r="U762" s="26"/>
      <c r="V762" s="26"/>
      <c r="W762" s="26"/>
    </row>
    <row r="763" spans="6:23" s="27" customFormat="1" x14ac:dyDescent="0.25">
      <c r="F763" s="23"/>
      <c r="G763" s="23"/>
      <c r="H763" s="131"/>
      <c r="I763" s="113"/>
      <c r="J763" s="113"/>
      <c r="K763" s="113"/>
      <c r="L763" s="113"/>
      <c r="Q763" s="26"/>
      <c r="R763" s="26"/>
      <c r="S763" s="26"/>
      <c r="T763" s="26"/>
      <c r="U763" s="26"/>
      <c r="V763" s="26"/>
      <c r="W763" s="26"/>
    </row>
    <row r="764" spans="6:23" s="27" customFormat="1" x14ac:dyDescent="0.25">
      <c r="F764" s="23"/>
      <c r="G764" s="23"/>
      <c r="H764" s="131"/>
      <c r="I764" s="113"/>
      <c r="J764" s="113"/>
      <c r="K764" s="113"/>
      <c r="L764" s="113"/>
      <c r="Q764" s="26"/>
      <c r="R764" s="26"/>
      <c r="S764" s="26"/>
      <c r="T764" s="26"/>
      <c r="U764" s="26"/>
      <c r="V764" s="26"/>
      <c r="W764" s="26"/>
    </row>
    <row r="765" spans="6:23" s="27" customFormat="1" x14ac:dyDescent="0.25">
      <c r="F765" s="23"/>
      <c r="G765" s="23"/>
      <c r="H765" s="131"/>
      <c r="I765" s="113"/>
      <c r="J765" s="113"/>
      <c r="K765" s="113"/>
      <c r="L765" s="113"/>
      <c r="Q765" s="26"/>
      <c r="R765" s="26"/>
      <c r="S765" s="26"/>
      <c r="T765" s="26"/>
      <c r="U765" s="26"/>
      <c r="V765" s="26"/>
      <c r="W765" s="26"/>
    </row>
    <row r="766" spans="6:23" s="27" customFormat="1" x14ac:dyDescent="0.25">
      <c r="F766" s="23"/>
      <c r="G766" s="23"/>
      <c r="H766" s="131"/>
      <c r="I766" s="113"/>
      <c r="J766" s="113"/>
      <c r="K766" s="113"/>
      <c r="L766" s="113"/>
      <c r="Q766" s="26"/>
      <c r="R766" s="26"/>
      <c r="S766" s="26"/>
      <c r="T766" s="26"/>
      <c r="U766" s="26"/>
      <c r="V766" s="26"/>
      <c r="W766" s="26"/>
    </row>
    <row r="767" spans="6:23" s="27" customFormat="1" x14ac:dyDescent="0.25">
      <c r="F767" s="23"/>
      <c r="G767" s="23"/>
      <c r="H767" s="131"/>
      <c r="I767" s="113"/>
      <c r="J767" s="113"/>
      <c r="K767" s="113"/>
      <c r="L767" s="113"/>
      <c r="Q767" s="26"/>
      <c r="R767" s="26"/>
      <c r="S767" s="26"/>
      <c r="T767" s="26"/>
      <c r="U767" s="26"/>
      <c r="V767" s="26"/>
      <c r="W767" s="26"/>
    </row>
    <row r="768" spans="6:23" s="27" customFormat="1" x14ac:dyDescent="0.25">
      <c r="F768" s="23"/>
      <c r="G768" s="23"/>
      <c r="H768" s="131"/>
      <c r="I768" s="113"/>
      <c r="J768" s="113"/>
      <c r="K768" s="113"/>
      <c r="L768" s="113"/>
      <c r="Q768" s="26"/>
      <c r="R768" s="26"/>
      <c r="S768" s="26"/>
      <c r="T768" s="26"/>
      <c r="U768" s="26"/>
      <c r="V768" s="26"/>
      <c r="W768" s="26"/>
    </row>
    <row r="769" spans="6:23" s="27" customFormat="1" x14ac:dyDescent="0.25">
      <c r="F769" s="23"/>
      <c r="G769" s="23"/>
      <c r="H769" s="131"/>
      <c r="I769" s="113"/>
      <c r="J769" s="113"/>
      <c r="K769" s="113"/>
      <c r="L769" s="113"/>
      <c r="Q769" s="26"/>
      <c r="R769" s="26"/>
      <c r="S769" s="26"/>
      <c r="T769" s="26"/>
      <c r="U769" s="26"/>
      <c r="V769" s="26"/>
      <c r="W769" s="26"/>
    </row>
    <row r="770" spans="6:23" s="27" customFormat="1" x14ac:dyDescent="0.25">
      <c r="F770" s="23"/>
      <c r="G770" s="23"/>
      <c r="H770" s="131"/>
      <c r="I770" s="113"/>
      <c r="J770" s="113"/>
      <c r="K770" s="113"/>
      <c r="L770" s="113"/>
      <c r="Q770" s="26"/>
      <c r="R770" s="26"/>
      <c r="S770" s="26"/>
      <c r="T770" s="26"/>
      <c r="U770" s="26"/>
      <c r="V770" s="26"/>
      <c r="W770" s="26"/>
    </row>
    <row r="771" spans="6:23" s="27" customFormat="1" x14ac:dyDescent="0.25">
      <c r="F771" s="23"/>
      <c r="G771" s="23"/>
      <c r="H771" s="131"/>
      <c r="I771" s="113"/>
      <c r="J771" s="113"/>
      <c r="K771" s="113"/>
      <c r="L771" s="113"/>
      <c r="Q771" s="26"/>
      <c r="R771" s="26"/>
      <c r="S771" s="26"/>
      <c r="T771" s="26"/>
      <c r="U771" s="26"/>
      <c r="V771" s="26"/>
      <c r="W771" s="26"/>
    </row>
    <row r="772" spans="6:23" s="27" customFormat="1" x14ac:dyDescent="0.25">
      <c r="F772" s="23"/>
      <c r="G772" s="23"/>
      <c r="H772" s="131"/>
      <c r="I772" s="113"/>
      <c r="J772" s="113"/>
      <c r="K772" s="113"/>
      <c r="L772" s="113"/>
      <c r="Q772" s="26"/>
      <c r="R772" s="26"/>
      <c r="S772" s="26"/>
      <c r="T772" s="26"/>
      <c r="U772" s="26"/>
      <c r="V772" s="26"/>
      <c r="W772" s="26"/>
    </row>
    <row r="773" spans="6:23" s="27" customFormat="1" x14ac:dyDescent="0.25">
      <c r="F773" s="23"/>
      <c r="G773" s="23"/>
      <c r="H773" s="131"/>
      <c r="I773" s="113"/>
      <c r="J773" s="113"/>
      <c r="K773" s="113"/>
      <c r="L773" s="113"/>
      <c r="Q773" s="26"/>
      <c r="R773" s="26"/>
      <c r="S773" s="26"/>
      <c r="T773" s="26"/>
      <c r="U773" s="26"/>
      <c r="V773" s="26"/>
      <c r="W773" s="26"/>
    </row>
    <row r="774" spans="6:23" s="27" customFormat="1" x14ac:dyDescent="0.25">
      <c r="F774" s="23"/>
      <c r="G774" s="23"/>
      <c r="H774" s="131"/>
      <c r="I774" s="113"/>
      <c r="J774" s="113"/>
      <c r="K774" s="113"/>
      <c r="L774" s="113"/>
      <c r="Q774" s="26"/>
      <c r="R774" s="26"/>
      <c r="S774" s="26"/>
      <c r="T774" s="26"/>
      <c r="U774" s="26"/>
      <c r="V774" s="26"/>
      <c r="W774" s="26"/>
    </row>
    <row r="775" spans="6:23" s="27" customFormat="1" x14ac:dyDescent="0.25">
      <c r="F775" s="23"/>
      <c r="G775" s="23"/>
      <c r="H775" s="131"/>
      <c r="I775" s="113"/>
      <c r="J775" s="113"/>
      <c r="K775" s="113"/>
      <c r="L775" s="113"/>
      <c r="Q775" s="26"/>
      <c r="R775" s="26"/>
      <c r="S775" s="26"/>
      <c r="T775" s="26"/>
      <c r="U775" s="26"/>
      <c r="V775" s="26"/>
      <c r="W775" s="26"/>
    </row>
    <row r="776" spans="6:23" s="27" customFormat="1" x14ac:dyDescent="0.25">
      <c r="F776" s="23"/>
      <c r="G776" s="23"/>
      <c r="H776" s="131"/>
      <c r="I776" s="113"/>
      <c r="J776" s="113"/>
      <c r="K776" s="113"/>
      <c r="L776" s="113"/>
      <c r="Q776" s="26"/>
      <c r="R776" s="26"/>
      <c r="S776" s="26"/>
      <c r="T776" s="26"/>
      <c r="U776" s="26"/>
      <c r="V776" s="26"/>
      <c r="W776" s="26"/>
    </row>
    <row r="777" spans="6:23" s="27" customFormat="1" x14ac:dyDescent="0.25">
      <c r="F777" s="23"/>
      <c r="G777" s="23"/>
      <c r="H777" s="131"/>
      <c r="I777" s="113"/>
      <c r="J777" s="113"/>
      <c r="K777" s="113"/>
      <c r="L777" s="113"/>
      <c r="Q777" s="26"/>
      <c r="R777" s="26"/>
      <c r="S777" s="26"/>
      <c r="T777" s="26"/>
      <c r="U777" s="26"/>
      <c r="V777" s="26"/>
      <c r="W777" s="26"/>
    </row>
    <row r="778" spans="6:23" s="27" customFormat="1" x14ac:dyDescent="0.25">
      <c r="F778" s="23"/>
      <c r="G778" s="23"/>
      <c r="H778" s="131"/>
      <c r="I778" s="113"/>
      <c r="J778" s="113"/>
      <c r="K778" s="113"/>
      <c r="L778" s="113"/>
      <c r="Q778" s="26"/>
      <c r="R778" s="26"/>
      <c r="S778" s="26"/>
      <c r="T778" s="26"/>
      <c r="U778" s="26"/>
      <c r="V778" s="26"/>
      <c r="W778" s="26"/>
    </row>
    <row r="779" spans="6:23" s="27" customFormat="1" x14ac:dyDescent="0.25">
      <c r="F779" s="23"/>
      <c r="G779" s="23"/>
      <c r="H779" s="131"/>
      <c r="I779" s="113"/>
      <c r="J779" s="113"/>
      <c r="K779" s="113"/>
      <c r="L779" s="113"/>
      <c r="Q779" s="26"/>
      <c r="R779" s="26"/>
      <c r="S779" s="26"/>
      <c r="T779" s="26"/>
      <c r="U779" s="26"/>
      <c r="V779" s="26"/>
      <c r="W779" s="26"/>
    </row>
    <row r="780" spans="6:23" s="27" customFormat="1" x14ac:dyDescent="0.25">
      <c r="F780" s="23"/>
      <c r="G780" s="23"/>
      <c r="H780" s="131"/>
      <c r="I780" s="113"/>
      <c r="J780" s="113"/>
      <c r="K780" s="113"/>
      <c r="L780" s="113"/>
      <c r="Q780" s="26"/>
      <c r="R780" s="26"/>
      <c r="S780" s="26"/>
      <c r="T780" s="26"/>
      <c r="U780" s="26"/>
      <c r="V780" s="26"/>
      <c r="W780" s="26"/>
    </row>
    <row r="781" spans="6:23" s="27" customFormat="1" x14ac:dyDescent="0.25">
      <c r="F781" s="23"/>
      <c r="G781" s="23"/>
      <c r="H781" s="131"/>
      <c r="I781" s="113"/>
      <c r="J781" s="113"/>
      <c r="K781" s="113"/>
      <c r="L781" s="113"/>
      <c r="Q781" s="26"/>
      <c r="R781" s="26"/>
      <c r="S781" s="26"/>
      <c r="T781" s="26"/>
      <c r="U781" s="26"/>
      <c r="V781" s="26"/>
      <c r="W781" s="26"/>
    </row>
    <row r="782" spans="6:23" s="27" customFormat="1" x14ac:dyDescent="0.25">
      <c r="F782" s="23"/>
      <c r="G782" s="23"/>
      <c r="H782" s="131"/>
      <c r="I782" s="113"/>
      <c r="J782" s="113"/>
      <c r="K782" s="113"/>
      <c r="L782" s="113"/>
      <c r="Q782" s="26"/>
      <c r="R782" s="26"/>
      <c r="S782" s="26"/>
      <c r="T782" s="26"/>
      <c r="U782" s="26"/>
      <c r="V782" s="26"/>
      <c r="W782" s="26"/>
    </row>
    <row r="783" spans="6:23" s="27" customFormat="1" x14ac:dyDescent="0.25">
      <c r="F783" s="23"/>
      <c r="G783" s="23"/>
      <c r="H783" s="131"/>
      <c r="I783" s="113"/>
      <c r="J783" s="113"/>
      <c r="K783" s="113"/>
      <c r="L783" s="113"/>
      <c r="Q783" s="26"/>
      <c r="R783" s="26"/>
      <c r="S783" s="26"/>
      <c r="T783" s="26"/>
      <c r="U783" s="26"/>
      <c r="V783" s="26"/>
      <c r="W783" s="26"/>
    </row>
    <row r="784" spans="6:23" s="27" customFormat="1" x14ac:dyDescent="0.25">
      <c r="F784" s="23"/>
      <c r="G784" s="23"/>
      <c r="H784" s="131"/>
      <c r="I784" s="113"/>
      <c r="J784" s="113"/>
      <c r="K784" s="113"/>
      <c r="L784" s="113"/>
      <c r="Q784" s="26"/>
      <c r="R784" s="26"/>
      <c r="S784" s="26"/>
      <c r="T784" s="26"/>
      <c r="U784" s="26"/>
      <c r="V784" s="26"/>
      <c r="W784" s="26"/>
    </row>
    <row r="785" spans="6:23" s="27" customFormat="1" x14ac:dyDescent="0.25">
      <c r="F785" s="23"/>
      <c r="G785" s="23"/>
      <c r="H785" s="131"/>
      <c r="I785" s="113"/>
      <c r="J785" s="113"/>
      <c r="K785" s="113"/>
      <c r="L785" s="113"/>
      <c r="Q785" s="26"/>
      <c r="R785" s="26"/>
      <c r="S785" s="26"/>
      <c r="T785" s="26"/>
      <c r="U785" s="26"/>
      <c r="V785" s="26"/>
      <c r="W785" s="26"/>
    </row>
    <row r="786" spans="6:23" s="27" customFormat="1" x14ac:dyDescent="0.25">
      <c r="F786" s="23"/>
      <c r="G786" s="23"/>
      <c r="H786" s="131"/>
      <c r="I786" s="113"/>
      <c r="J786" s="113"/>
      <c r="K786" s="113"/>
      <c r="L786" s="113"/>
      <c r="Q786" s="26"/>
      <c r="R786" s="26"/>
      <c r="S786" s="26"/>
      <c r="T786" s="26"/>
      <c r="U786" s="26"/>
      <c r="V786" s="26"/>
      <c r="W786" s="26"/>
    </row>
    <row r="787" spans="6:23" s="27" customFormat="1" x14ac:dyDescent="0.25">
      <c r="F787" s="23"/>
      <c r="G787" s="23"/>
      <c r="H787" s="131"/>
      <c r="I787" s="113"/>
      <c r="J787" s="113"/>
      <c r="K787" s="113"/>
      <c r="L787" s="113"/>
      <c r="Q787" s="26"/>
      <c r="R787" s="26"/>
      <c r="S787" s="26"/>
      <c r="T787" s="26"/>
      <c r="U787" s="26"/>
      <c r="V787" s="26"/>
      <c r="W787" s="26"/>
    </row>
    <row r="788" spans="6:23" s="27" customFormat="1" x14ac:dyDescent="0.25">
      <c r="F788" s="23"/>
      <c r="G788" s="23"/>
      <c r="H788" s="131"/>
      <c r="I788" s="113"/>
      <c r="J788" s="113"/>
      <c r="K788" s="113"/>
      <c r="L788" s="113"/>
      <c r="Q788" s="26"/>
      <c r="R788" s="26"/>
      <c r="S788" s="26"/>
      <c r="T788" s="26"/>
      <c r="U788" s="26"/>
      <c r="V788" s="26"/>
      <c r="W788" s="26"/>
    </row>
    <row r="789" spans="6:23" s="27" customFormat="1" x14ac:dyDescent="0.25">
      <c r="F789" s="23"/>
      <c r="G789" s="23"/>
      <c r="H789" s="131"/>
      <c r="I789" s="113"/>
      <c r="J789" s="113"/>
      <c r="K789" s="113"/>
      <c r="L789" s="113"/>
      <c r="Q789" s="26"/>
      <c r="R789" s="26"/>
      <c r="S789" s="26"/>
      <c r="T789" s="26"/>
      <c r="U789" s="26"/>
      <c r="V789" s="26"/>
      <c r="W789" s="26"/>
    </row>
    <row r="790" spans="6:23" s="27" customFormat="1" x14ac:dyDescent="0.25">
      <c r="F790" s="23"/>
      <c r="G790" s="23"/>
      <c r="H790" s="131"/>
      <c r="I790" s="113"/>
      <c r="J790" s="113"/>
      <c r="K790" s="113"/>
      <c r="L790" s="113"/>
      <c r="Q790" s="26"/>
      <c r="R790" s="26"/>
      <c r="S790" s="26"/>
      <c r="T790" s="26"/>
      <c r="U790" s="26"/>
      <c r="V790" s="26"/>
      <c r="W790" s="26"/>
    </row>
    <row r="791" spans="6:23" s="27" customFormat="1" x14ac:dyDescent="0.25">
      <c r="F791" s="23"/>
      <c r="G791" s="23"/>
      <c r="H791" s="131"/>
      <c r="I791" s="113"/>
      <c r="J791" s="113"/>
      <c r="K791" s="113"/>
      <c r="L791" s="113"/>
      <c r="Q791" s="26"/>
      <c r="R791" s="26"/>
      <c r="S791" s="26"/>
      <c r="T791" s="26"/>
      <c r="U791" s="26"/>
      <c r="V791" s="26"/>
      <c r="W791" s="26"/>
    </row>
    <row r="792" spans="6:23" s="27" customFormat="1" x14ac:dyDescent="0.25">
      <c r="F792" s="23"/>
      <c r="G792" s="23"/>
      <c r="H792" s="131"/>
      <c r="I792" s="113"/>
      <c r="J792" s="113"/>
      <c r="K792" s="113"/>
      <c r="L792" s="113"/>
      <c r="Q792" s="26"/>
      <c r="R792" s="26"/>
      <c r="S792" s="26"/>
      <c r="T792" s="26"/>
      <c r="U792" s="26"/>
      <c r="V792" s="26"/>
      <c r="W792" s="26"/>
    </row>
    <row r="793" spans="6:23" s="27" customFormat="1" x14ac:dyDescent="0.25">
      <c r="F793" s="23"/>
      <c r="G793" s="23"/>
      <c r="H793" s="131"/>
      <c r="I793" s="113"/>
      <c r="J793" s="113"/>
      <c r="K793" s="113"/>
      <c r="L793" s="113"/>
      <c r="Q793" s="26"/>
      <c r="R793" s="26"/>
      <c r="S793" s="26"/>
      <c r="T793" s="26"/>
      <c r="U793" s="26"/>
      <c r="V793" s="26"/>
      <c r="W793" s="26"/>
    </row>
    <row r="794" spans="6:23" s="27" customFormat="1" x14ac:dyDescent="0.25">
      <c r="F794" s="23"/>
      <c r="G794" s="23"/>
      <c r="H794" s="131"/>
      <c r="I794" s="113"/>
      <c r="J794" s="113"/>
      <c r="K794" s="113"/>
      <c r="L794" s="113"/>
      <c r="Q794" s="26"/>
      <c r="R794" s="26"/>
      <c r="S794" s="26"/>
      <c r="T794" s="26"/>
      <c r="U794" s="26"/>
      <c r="V794" s="26"/>
      <c r="W794" s="26"/>
    </row>
    <row r="795" spans="6:23" s="27" customFormat="1" x14ac:dyDescent="0.25">
      <c r="F795" s="23"/>
      <c r="G795" s="23"/>
      <c r="H795" s="131"/>
      <c r="I795" s="113"/>
      <c r="J795" s="113"/>
      <c r="K795" s="113"/>
      <c r="L795" s="113"/>
      <c r="Q795" s="26"/>
      <c r="R795" s="26"/>
      <c r="S795" s="26"/>
      <c r="T795" s="26"/>
      <c r="U795" s="26"/>
      <c r="V795" s="26"/>
      <c r="W795" s="26"/>
    </row>
    <row r="796" spans="6:23" s="27" customFormat="1" x14ac:dyDescent="0.25">
      <c r="F796" s="23"/>
      <c r="G796" s="23"/>
      <c r="H796" s="131"/>
      <c r="I796" s="113"/>
      <c r="J796" s="113"/>
      <c r="K796" s="113"/>
      <c r="L796" s="113"/>
      <c r="Q796" s="26"/>
      <c r="R796" s="26"/>
      <c r="S796" s="26"/>
      <c r="T796" s="26"/>
      <c r="U796" s="26"/>
      <c r="V796" s="26"/>
      <c r="W796" s="26"/>
    </row>
    <row r="797" spans="6:23" s="27" customFormat="1" x14ac:dyDescent="0.25">
      <c r="F797" s="23"/>
      <c r="G797" s="23"/>
      <c r="H797" s="131"/>
      <c r="I797" s="113"/>
      <c r="J797" s="113"/>
      <c r="K797" s="113"/>
      <c r="L797" s="113"/>
      <c r="Q797" s="26"/>
      <c r="R797" s="26"/>
      <c r="S797" s="26"/>
      <c r="T797" s="26"/>
      <c r="U797" s="26"/>
      <c r="V797" s="26"/>
      <c r="W797" s="26"/>
    </row>
    <row r="798" spans="6:23" s="27" customFormat="1" x14ac:dyDescent="0.25">
      <c r="F798" s="23"/>
      <c r="G798" s="23"/>
      <c r="H798" s="131"/>
      <c r="I798" s="113"/>
      <c r="J798" s="113"/>
      <c r="K798" s="113"/>
      <c r="L798" s="113"/>
      <c r="Q798" s="26"/>
      <c r="R798" s="26"/>
      <c r="S798" s="26"/>
      <c r="T798" s="26"/>
      <c r="U798" s="26"/>
      <c r="V798" s="26"/>
      <c r="W798" s="26"/>
    </row>
    <row r="799" spans="6:23" s="27" customFormat="1" x14ac:dyDescent="0.25">
      <c r="F799" s="23"/>
      <c r="G799" s="23"/>
      <c r="H799" s="131"/>
      <c r="I799" s="113"/>
      <c r="J799" s="113"/>
      <c r="K799" s="113"/>
      <c r="L799" s="113"/>
      <c r="Q799" s="26"/>
      <c r="R799" s="26"/>
      <c r="S799" s="26"/>
      <c r="T799" s="26"/>
      <c r="U799" s="26"/>
      <c r="V799" s="26"/>
      <c r="W799" s="26"/>
    </row>
    <row r="800" spans="6:23" s="27" customFormat="1" x14ac:dyDescent="0.25">
      <c r="F800" s="23"/>
      <c r="G800" s="23"/>
      <c r="H800" s="131"/>
      <c r="I800" s="113"/>
      <c r="J800" s="113"/>
      <c r="K800" s="113"/>
      <c r="L800" s="113"/>
      <c r="Q800" s="26"/>
      <c r="R800" s="26"/>
      <c r="S800" s="26"/>
      <c r="T800" s="26"/>
      <c r="U800" s="26"/>
      <c r="V800" s="26"/>
      <c r="W800" s="26"/>
    </row>
    <row r="801" spans="6:23" s="27" customFormat="1" x14ac:dyDescent="0.25">
      <c r="F801" s="23"/>
      <c r="G801" s="23"/>
      <c r="H801" s="131"/>
      <c r="I801" s="113"/>
      <c r="J801" s="113"/>
      <c r="K801" s="113"/>
      <c r="L801" s="113"/>
      <c r="Q801" s="26"/>
      <c r="R801" s="26"/>
      <c r="S801" s="26"/>
      <c r="T801" s="26"/>
      <c r="U801" s="26"/>
      <c r="V801" s="26"/>
      <c r="W801" s="26"/>
    </row>
    <row r="802" spans="6:23" s="27" customFormat="1" x14ac:dyDescent="0.25">
      <c r="F802" s="23"/>
      <c r="G802" s="23"/>
      <c r="H802" s="131"/>
      <c r="I802" s="113"/>
      <c r="J802" s="113"/>
      <c r="K802" s="113"/>
      <c r="L802" s="113"/>
      <c r="Q802" s="26"/>
      <c r="R802" s="26"/>
      <c r="S802" s="26"/>
      <c r="T802" s="26"/>
      <c r="U802" s="26"/>
      <c r="V802" s="26"/>
      <c r="W802" s="26"/>
    </row>
    <row r="803" spans="6:23" s="27" customFormat="1" x14ac:dyDescent="0.25">
      <c r="F803" s="23"/>
      <c r="G803" s="23"/>
      <c r="H803" s="131"/>
      <c r="I803" s="113"/>
      <c r="J803" s="113"/>
      <c r="K803" s="113"/>
      <c r="L803" s="113"/>
      <c r="Q803" s="26"/>
      <c r="R803" s="26"/>
      <c r="S803" s="26"/>
      <c r="T803" s="26"/>
      <c r="U803" s="26"/>
      <c r="V803" s="26"/>
      <c r="W803" s="26"/>
    </row>
    <row r="804" spans="6:23" s="27" customFormat="1" x14ac:dyDescent="0.25">
      <c r="F804" s="23"/>
      <c r="G804" s="23"/>
      <c r="H804" s="131"/>
      <c r="I804" s="113"/>
      <c r="J804" s="113"/>
      <c r="K804" s="113"/>
      <c r="L804" s="113"/>
      <c r="Q804" s="26"/>
      <c r="R804" s="26"/>
      <c r="S804" s="26"/>
      <c r="T804" s="26"/>
      <c r="U804" s="26"/>
      <c r="V804" s="26"/>
      <c r="W804" s="26"/>
    </row>
    <row r="805" spans="6:23" s="27" customFormat="1" x14ac:dyDescent="0.25">
      <c r="F805" s="23"/>
      <c r="G805" s="23"/>
      <c r="H805" s="131"/>
      <c r="I805" s="113"/>
      <c r="J805" s="113"/>
      <c r="K805" s="113"/>
      <c r="L805" s="113"/>
      <c r="Q805" s="26"/>
      <c r="R805" s="26"/>
      <c r="S805" s="26"/>
      <c r="T805" s="26"/>
      <c r="U805" s="26"/>
      <c r="V805" s="26"/>
      <c r="W805" s="26"/>
    </row>
    <row r="806" spans="6:23" s="27" customFormat="1" x14ac:dyDescent="0.25">
      <c r="F806" s="23"/>
      <c r="G806" s="23"/>
      <c r="H806" s="131"/>
      <c r="I806" s="113"/>
      <c r="J806" s="113"/>
      <c r="K806" s="113"/>
      <c r="L806" s="113"/>
      <c r="Q806" s="26"/>
      <c r="R806" s="26"/>
      <c r="S806" s="26"/>
      <c r="T806" s="26"/>
      <c r="U806" s="26"/>
      <c r="V806" s="26"/>
      <c r="W806" s="26"/>
    </row>
    <row r="807" spans="6:23" s="27" customFormat="1" x14ac:dyDescent="0.25">
      <c r="F807" s="23"/>
      <c r="G807" s="23"/>
      <c r="H807" s="131"/>
      <c r="I807" s="113"/>
      <c r="J807" s="113"/>
      <c r="K807" s="113"/>
      <c r="L807" s="113"/>
      <c r="Q807" s="26"/>
      <c r="R807" s="26"/>
      <c r="S807" s="26"/>
      <c r="T807" s="26"/>
      <c r="U807" s="26"/>
      <c r="V807" s="26"/>
      <c r="W807" s="26"/>
    </row>
    <row r="808" spans="6:23" s="27" customFormat="1" x14ac:dyDescent="0.25">
      <c r="F808" s="23"/>
      <c r="G808" s="23"/>
      <c r="H808" s="131"/>
      <c r="I808" s="113"/>
      <c r="J808" s="113"/>
      <c r="K808" s="113"/>
      <c r="L808" s="113"/>
      <c r="Q808" s="26"/>
      <c r="R808" s="26"/>
      <c r="S808" s="26"/>
      <c r="T808" s="26"/>
      <c r="U808" s="26"/>
      <c r="V808" s="26"/>
      <c r="W808" s="26"/>
    </row>
    <row r="809" spans="6:23" s="27" customFormat="1" x14ac:dyDescent="0.25">
      <c r="F809" s="23"/>
      <c r="G809" s="23"/>
      <c r="H809" s="131"/>
      <c r="I809" s="113"/>
      <c r="J809" s="113"/>
      <c r="K809" s="113"/>
      <c r="L809" s="113"/>
      <c r="Q809" s="26"/>
      <c r="R809" s="26"/>
      <c r="S809" s="26"/>
      <c r="T809" s="26"/>
      <c r="U809" s="26"/>
      <c r="V809" s="26"/>
      <c r="W809" s="26"/>
    </row>
    <row r="810" spans="6:23" s="27" customFormat="1" x14ac:dyDescent="0.25">
      <c r="F810" s="23"/>
      <c r="G810" s="23"/>
      <c r="H810" s="131"/>
      <c r="I810" s="113"/>
      <c r="J810" s="113"/>
      <c r="K810" s="113"/>
      <c r="L810" s="113"/>
      <c r="Q810" s="26"/>
      <c r="R810" s="26"/>
      <c r="S810" s="26"/>
      <c r="T810" s="26"/>
      <c r="U810" s="26"/>
      <c r="V810" s="26"/>
      <c r="W810" s="26"/>
    </row>
    <row r="811" spans="6:23" s="27" customFormat="1" x14ac:dyDescent="0.25">
      <c r="F811" s="23"/>
      <c r="G811" s="23"/>
      <c r="H811" s="131"/>
      <c r="I811" s="113"/>
      <c r="J811" s="113"/>
      <c r="K811" s="113"/>
      <c r="L811" s="113"/>
      <c r="Q811" s="26"/>
      <c r="R811" s="26"/>
      <c r="S811" s="26"/>
      <c r="T811" s="26"/>
      <c r="U811" s="26"/>
      <c r="V811" s="26"/>
      <c r="W811" s="26"/>
    </row>
    <row r="812" spans="6:23" s="27" customFormat="1" x14ac:dyDescent="0.25">
      <c r="F812" s="23"/>
      <c r="G812" s="23"/>
      <c r="H812" s="131"/>
      <c r="I812" s="113"/>
      <c r="J812" s="113"/>
      <c r="K812" s="113"/>
      <c r="L812" s="113"/>
      <c r="Q812" s="26"/>
      <c r="R812" s="26"/>
      <c r="S812" s="26"/>
      <c r="T812" s="26"/>
      <c r="U812" s="26"/>
      <c r="V812" s="26"/>
      <c r="W812" s="26"/>
    </row>
    <row r="813" spans="6:23" s="27" customFormat="1" x14ac:dyDescent="0.25">
      <c r="F813" s="23"/>
      <c r="G813" s="23"/>
      <c r="H813" s="131"/>
      <c r="I813" s="113"/>
      <c r="J813" s="113"/>
      <c r="K813" s="113"/>
      <c r="L813" s="113"/>
      <c r="Q813" s="26"/>
      <c r="R813" s="26"/>
      <c r="S813" s="26"/>
      <c r="T813" s="26"/>
      <c r="U813" s="26"/>
      <c r="V813" s="26"/>
      <c r="W813" s="26"/>
    </row>
    <row r="814" spans="6:23" s="27" customFormat="1" x14ac:dyDescent="0.25">
      <c r="F814" s="23"/>
      <c r="G814" s="23"/>
      <c r="H814" s="131"/>
      <c r="I814" s="113"/>
      <c r="J814" s="113"/>
      <c r="K814" s="113"/>
      <c r="L814" s="113"/>
      <c r="Q814" s="26"/>
      <c r="R814" s="26"/>
      <c r="S814" s="26"/>
      <c r="T814" s="26"/>
      <c r="U814" s="26"/>
      <c r="V814" s="26"/>
      <c r="W814" s="26"/>
    </row>
    <row r="815" spans="6:23" s="27" customFormat="1" x14ac:dyDescent="0.25">
      <c r="F815" s="23"/>
      <c r="G815" s="23"/>
      <c r="H815" s="131"/>
      <c r="I815" s="113"/>
      <c r="J815" s="113"/>
      <c r="K815" s="113"/>
      <c r="L815" s="113"/>
      <c r="Q815" s="26"/>
      <c r="R815" s="26"/>
      <c r="S815" s="26"/>
      <c r="T815" s="26"/>
      <c r="U815" s="26"/>
      <c r="V815" s="26"/>
      <c r="W815" s="26"/>
    </row>
    <row r="816" spans="6:23" s="27" customFormat="1" x14ac:dyDescent="0.25">
      <c r="F816" s="23"/>
      <c r="G816" s="23"/>
      <c r="H816" s="131"/>
      <c r="I816" s="113"/>
      <c r="J816" s="113"/>
      <c r="K816" s="113"/>
      <c r="L816" s="113"/>
      <c r="Q816" s="26"/>
      <c r="R816" s="26"/>
      <c r="S816" s="26"/>
      <c r="T816" s="26"/>
      <c r="U816" s="26"/>
      <c r="V816" s="26"/>
      <c r="W816" s="26"/>
    </row>
    <row r="817" spans="6:23" s="27" customFormat="1" x14ac:dyDescent="0.25">
      <c r="F817" s="23"/>
      <c r="G817" s="23"/>
      <c r="H817" s="131"/>
      <c r="I817" s="113"/>
      <c r="J817" s="113"/>
      <c r="K817" s="113"/>
      <c r="L817" s="113"/>
      <c r="Q817" s="26"/>
      <c r="R817" s="26"/>
      <c r="S817" s="26"/>
      <c r="T817" s="26"/>
      <c r="U817" s="26"/>
      <c r="V817" s="26"/>
      <c r="W817" s="26"/>
    </row>
    <row r="818" spans="6:23" s="27" customFormat="1" x14ac:dyDescent="0.25">
      <c r="F818" s="23"/>
      <c r="G818" s="23"/>
      <c r="H818" s="131"/>
      <c r="I818" s="113"/>
      <c r="J818" s="113"/>
      <c r="K818" s="113"/>
      <c r="L818" s="113"/>
      <c r="Q818" s="26"/>
      <c r="R818" s="26"/>
      <c r="S818" s="26"/>
      <c r="T818" s="26"/>
      <c r="U818" s="26"/>
      <c r="V818" s="26"/>
      <c r="W818" s="26"/>
    </row>
    <row r="819" spans="6:23" s="27" customFormat="1" x14ac:dyDescent="0.25">
      <c r="F819" s="23"/>
      <c r="G819" s="23"/>
      <c r="H819" s="131"/>
      <c r="I819" s="113"/>
      <c r="J819" s="113"/>
      <c r="K819" s="113"/>
      <c r="L819" s="113"/>
      <c r="Q819" s="26"/>
      <c r="R819" s="26"/>
      <c r="S819" s="26"/>
      <c r="T819" s="26"/>
      <c r="U819" s="26"/>
      <c r="V819" s="26"/>
      <c r="W819" s="26"/>
    </row>
    <row r="820" spans="6:23" s="27" customFormat="1" x14ac:dyDescent="0.25">
      <c r="F820" s="23"/>
      <c r="G820" s="23"/>
      <c r="H820" s="131"/>
      <c r="I820" s="113"/>
      <c r="J820" s="113"/>
      <c r="K820" s="113"/>
      <c r="L820" s="113"/>
      <c r="Q820" s="26"/>
      <c r="R820" s="26"/>
      <c r="S820" s="26"/>
      <c r="T820" s="26"/>
      <c r="U820" s="26"/>
      <c r="V820" s="26"/>
      <c r="W820" s="26"/>
    </row>
    <row r="821" spans="6:23" s="27" customFormat="1" x14ac:dyDescent="0.25">
      <c r="F821" s="23"/>
      <c r="G821" s="23"/>
      <c r="H821" s="131"/>
      <c r="I821" s="113"/>
      <c r="J821" s="113"/>
      <c r="K821" s="113"/>
      <c r="L821" s="113"/>
      <c r="Q821" s="26"/>
      <c r="R821" s="26"/>
      <c r="S821" s="26"/>
      <c r="T821" s="26"/>
      <c r="U821" s="26"/>
      <c r="V821" s="26"/>
      <c r="W821" s="26"/>
    </row>
    <row r="822" spans="6:23" s="27" customFormat="1" x14ac:dyDescent="0.25">
      <c r="F822" s="23"/>
      <c r="G822" s="23"/>
      <c r="H822" s="131"/>
      <c r="I822" s="113"/>
      <c r="J822" s="113"/>
      <c r="K822" s="113"/>
      <c r="L822" s="113"/>
      <c r="Q822" s="26"/>
      <c r="R822" s="26"/>
      <c r="S822" s="26"/>
      <c r="T822" s="26"/>
      <c r="U822" s="26"/>
      <c r="V822" s="26"/>
      <c r="W822" s="26"/>
    </row>
    <row r="823" spans="6:23" s="27" customFormat="1" x14ac:dyDescent="0.25">
      <c r="F823" s="23"/>
      <c r="G823" s="23"/>
      <c r="H823" s="131"/>
      <c r="I823" s="113"/>
      <c r="J823" s="113"/>
      <c r="K823" s="113"/>
      <c r="L823" s="113"/>
      <c r="Q823" s="26"/>
      <c r="R823" s="26"/>
      <c r="S823" s="26"/>
      <c r="T823" s="26"/>
      <c r="U823" s="26"/>
      <c r="V823" s="26"/>
      <c r="W823" s="26"/>
    </row>
    <row r="824" spans="6:23" s="27" customFormat="1" x14ac:dyDescent="0.25">
      <c r="F824" s="23"/>
      <c r="G824" s="23"/>
      <c r="H824" s="131"/>
      <c r="I824" s="113"/>
      <c r="J824" s="113"/>
      <c r="K824" s="113"/>
      <c r="L824" s="113"/>
      <c r="Q824" s="26"/>
      <c r="R824" s="26"/>
      <c r="S824" s="26"/>
      <c r="T824" s="26"/>
      <c r="U824" s="26"/>
      <c r="V824" s="26"/>
      <c r="W824" s="26"/>
    </row>
    <row r="825" spans="6:23" s="27" customFormat="1" x14ac:dyDescent="0.25">
      <c r="F825" s="23"/>
      <c r="G825" s="23"/>
      <c r="H825" s="131"/>
      <c r="I825" s="113"/>
      <c r="J825" s="113"/>
      <c r="K825" s="113"/>
      <c r="L825" s="113"/>
      <c r="Q825" s="26"/>
      <c r="R825" s="26"/>
      <c r="S825" s="26"/>
      <c r="T825" s="26"/>
      <c r="U825" s="26"/>
      <c r="V825" s="26"/>
      <c r="W825" s="26"/>
    </row>
    <row r="826" spans="6:23" s="27" customFormat="1" x14ac:dyDescent="0.25">
      <c r="F826" s="23"/>
      <c r="G826" s="23"/>
      <c r="H826" s="131"/>
      <c r="I826" s="113"/>
      <c r="J826" s="113"/>
      <c r="K826" s="113"/>
      <c r="L826" s="113"/>
      <c r="Q826" s="26"/>
      <c r="R826" s="26"/>
      <c r="S826" s="26"/>
      <c r="T826" s="26"/>
      <c r="U826" s="26"/>
      <c r="V826" s="26"/>
      <c r="W826" s="26"/>
    </row>
    <row r="827" spans="6:23" s="27" customFormat="1" x14ac:dyDescent="0.25">
      <c r="F827" s="23"/>
      <c r="G827" s="23"/>
      <c r="H827" s="131"/>
      <c r="I827" s="113"/>
      <c r="J827" s="113"/>
      <c r="K827" s="113"/>
      <c r="L827" s="113"/>
      <c r="Q827" s="26"/>
      <c r="R827" s="26"/>
      <c r="S827" s="26"/>
      <c r="T827" s="26"/>
      <c r="U827" s="26"/>
      <c r="V827" s="26"/>
      <c r="W827" s="26"/>
    </row>
    <row r="828" spans="6:23" s="27" customFormat="1" x14ac:dyDescent="0.25">
      <c r="F828" s="23"/>
      <c r="G828" s="23"/>
      <c r="H828" s="131"/>
      <c r="I828" s="113"/>
      <c r="J828" s="113"/>
      <c r="K828" s="113"/>
      <c r="L828" s="113"/>
      <c r="Q828" s="26"/>
      <c r="R828" s="26"/>
      <c r="S828" s="26"/>
      <c r="T828" s="26"/>
      <c r="U828" s="26"/>
      <c r="V828" s="26"/>
      <c r="W828" s="26"/>
    </row>
    <row r="829" spans="6:23" s="27" customFormat="1" x14ac:dyDescent="0.25">
      <c r="F829" s="23"/>
      <c r="G829" s="23"/>
      <c r="H829" s="131"/>
      <c r="I829" s="113"/>
      <c r="J829" s="113"/>
      <c r="K829" s="113"/>
      <c r="L829" s="113"/>
      <c r="Q829" s="26"/>
      <c r="R829" s="26"/>
      <c r="S829" s="26"/>
      <c r="T829" s="26"/>
      <c r="U829" s="26"/>
      <c r="V829" s="26"/>
      <c r="W829" s="26"/>
    </row>
    <row r="830" spans="6:23" s="27" customFormat="1" x14ac:dyDescent="0.25">
      <c r="F830" s="23"/>
      <c r="G830" s="23"/>
      <c r="H830" s="131"/>
      <c r="I830" s="113"/>
      <c r="J830" s="113"/>
      <c r="K830" s="113"/>
      <c r="L830" s="113"/>
      <c r="Q830" s="26"/>
      <c r="R830" s="26"/>
      <c r="S830" s="26"/>
      <c r="T830" s="26"/>
      <c r="U830" s="26"/>
      <c r="V830" s="26"/>
      <c r="W830" s="26"/>
    </row>
    <row r="831" spans="6:23" s="27" customFormat="1" x14ac:dyDescent="0.25">
      <c r="F831" s="23"/>
      <c r="G831" s="23"/>
      <c r="H831" s="131"/>
      <c r="I831" s="113"/>
      <c r="J831" s="113"/>
      <c r="K831" s="113"/>
      <c r="L831" s="113"/>
      <c r="Q831" s="26"/>
      <c r="R831" s="26"/>
      <c r="S831" s="26"/>
      <c r="T831" s="26"/>
      <c r="U831" s="26"/>
      <c r="V831" s="26"/>
      <c r="W831" s="26"/>
    </row>
    <row r="832" spans="6:23" s="27" customFormat="1" x14ac:dyDescent="0.25">
      <c r="F832" s="23"/>
      <c r="G832" s="23"/>
      <c r="H832" s="131"/>
      <c r="I832" s="113"/>
      <c r="J832" s="113"/>
      <c r="K832" s="113"/>
      <c r="L832" s="113"/>
      <c r="Q832" s="26"/>
      <c r="R832" s="26"/>
      <c r="S832" s="26"/>
      <c r="T832" s="26"/>
      <c r="U832" s="26"/>
      <c r="V832" s="26"/>
      <c r="W832" s="26"/>
    </row>
    <row r="833" spans="6:23" s="27" customFormat="1" x14ac:dyDescent="0.25">
      <c r="F833" s="23"/>
      <c r="G833" s="23"/>
      <c r="H833" s="131"/>
      <c r="I833" s="113"/>
      <c r="J833" s="113"/>
      <c r="K833" s="113"/>
      <c r="L833" s="113"/>
      <c r="Q833" s="26"/>
      <c r="R833" s="26"/>
      <c r="S833" s="26"/>
      <c r="T833" s="26"/>
      <c r="U833" s="26"/>
      <c r="V833" s="26"/>
      <c r="W833" s="26"/>
    </row>
    <row r="834" spans="6:23" s="27" customFormat="1" x14ac:dyDescent="0.25">
      <c r="F834" s="23"/>
      <c r="G834" s="23"/>
      <c r="H834" s="131"/>
      <c r="I834" s="113"/>
      <c r="J834" s="113"/>
      <c r="K834" s="113"/>
      <c r="L834" s="113"/>
      <c r="Q834" s="26"/>
      <c r="R834" s="26"/>
      <c r="S834" s="26"/>
      <c r="T834" s="26"/>
      <c r="U834" s="26"/>
      <c r="V834" s="26"/>
      <c r="W834" s="26"/>
    </row>
    <row r="835" spans="6:23" s="27" customFormat="1" x14ac:dyDescent="0.25">
      <c r="F835" s="23"/>
      <c r="G835" s="23"/>
      <c r="H835" s="131"/>
      <c r="I835" s="113"/>
      <c r="J835" s="113"/>
      <c r="K835" s="113"/>
      <c r="L835" s="113"/>
      <c r="Q835" s="26"/>
      <c r="R835" s="26"/>
      <c r="S835" s="26"/>
      <c r="T835" s="26"/>
      <c r="U835" s="26"/>
      <c r="V835" s="26"/>
      <c r="W835" s="26"/>
    </row>
    <row r="836" spans="6:23" s="27" customFormat="1" x14ac:dyDescent="0.25">
      <c r="F836" s="23"/>
      <c r="G836" s="23"/>
      <c r="H836" s="131"/>
      <c r="I836" s="113"/>
      <c r="J836" s="113"/>
      <c r="K836" s="113"/>
      <c r="L836" s="113"/>
      <c r="Q836" s="26"/>
      <c r="R836" s="26"/>
      <c r="S836" s="26"/>
      <c r="T836" s="26"/>
      <c r="U836" s="26"/>
      <c r="V836" s="26"/>
      <c r="W836" s="26"/>
    </row>
    <row r="837" spans="6:23" s="27" customFormat="1" x14ac:dyDescent="0.25">
      <c r="F837" s="23"/>
      <c r="G837" s="23"/>
      <c r="H837" s="131"/>
      <c r="I837" s="113"/>
      <c r="J837" s="113"/>
      <c r="K837" s="113"/>
      <c r="L837" s="113"/>
      <c r="Q837" s="26"/>
      <c r="R837" s="26"/>
      <c r="S837" s="26"/>
      <c r="T837" s="26"/>
      <c r="U837" s="26"/>
      <c r="V837" s="26"/>
      <c r="W837" s="26"/>
    </row>
    <row r="838" spans="6:23" s="27" customFormat="1" x14ac:dyDescent="0.25">
      <c r="F838" s="23"/>
      <c r="G838" s="23"/>
      <c r="H838" s="131"/>
      <c r="I838" s="113"/>
      <c r="J838" s="113"/>
      <c r="K838" s="113"/>
      <c r="L838" s="113"/>
      <c r="Q838" s="26"/>
      <c r="R838" s="26"/>
      <c r="S838" s="26"/>
      <c r="T838" s="26"/>
      <c r="U838" s="26"/>
      <c r="V838" s="26"/>
      <c r="W838" s="26"/>
    </row>
    <row r="839" spans="6:23" s="27" customFormat="1" x14ac:dyDescent="0.25">
      <c r="F839" s="23"/>
      <c r="G839" s="23"/>
      <c r="H839" s="131"/>
      <c r="I839" s="113"/>
      <c r="J839" s="113"/>
      <c r="K839" s="113"/>
      <c r="L839" s="113"/>
      <c r="Q839" s="26"/>
      <c r="R839" s="26"/>
      <c r="S839" s="26"/>
      <c r="T839" s="26"/>
      <c r="U839" s="26"/>
      <c r="V839" s="26"/>
      <c r="W839" s="26"/>
    </row>
    <row r="840" spans="6:23" s="27" customFormat="1" x14ac:dyDescent="0.25">
      <c r="F840" s="23"/>
      <c r="G840" s="23"/>
      <c r="H840" s="131"/>
      <c r="I840" s="113"/>
      <c r="J840" s="113"/>
      <c r="K840" s="113"/>
      <c r="L840" s="113"/>
      <c r="Q840" s="26"/>
      <c r="R840" s="26"/>
      <c r="S840" s="26"/>
      <c r="T840" s="26"/>
      <c r="U840" s="26"/>
      <c r="V840" s="26"/>
      <c r="W840" s="26"/>
    </row>
    <row r="841" spans="6:23" s="27" customFormat="1" x14ac:dyDescent="0.25">
      <c r="F841" s="23"/>
      <c r="G841" s="23"/>
      <c r="H841" s="131"/>
      <c r="I841" s="113"/>
      <c r="J841" s="113"/>
      <c r="K841" s="113"/>
      <c r="L841" s="113"/>
      <c r="Q841" s="26"/>
      <c r="R841" s="26"/>
      <c r="S841" s="26"/>
      <c r="T841" s="26"/>
      <c r="U841" s="26"/>
      <c r="V841" s="26"/>
      <c r="W841" s="26"/>
    </row>
    <row r="842" spans="6:23" s="27" customFormat="1" x14ac:dyDescent="0.25">
      <c r="F842" s="23"/>
      <c r="G842" s="23"/>
      <c r="H842" s="131"/>
      <c r="I842" s="113"/>
      <c r="J842" s="113"/>
      <c r="K842" s="113"/>
      <c r="L842" s="113"/>
      <c r="Q842" s="26"/>
      <c r="R842" s="26"/>
      <c r="S842" s="26"/>
      <c r="T842" s="26"/>
      <c r="U842" s="26"/>
      <c r="V842" s="26"/>
      <c r="W842" s="26"/>
    </row>
    <row r="843" spans="6:23" s="27" customFormat="1" x14ac:dyDescent="0.25">
      <c r="F843" s="23"/>
      <c r="G843" s="23"/>
      <c r="H843" s="131"/>
      <c r="I843" s="113"/>
      <c r="J843" s="113"/>
      <c r="K843" s="113"/>
      <c r="L843" s="113"/>
      <c r="Q843" s="26"/>
      <c r="R843" s="26"/>
      <c r="S843" s="26"/>
      <c r="T843" s="26"/>
      <c r="U843" s="26"/>
      <c r="V843" s="26"/>
      <c r="W843" s="26"/>
    </row>
    <row r="844" spans="6:23" s="27" customFormat="1" x14ac:dyDescent="0.25">
      <c r="F844" s="23"/>
      <c r="G844" s="23"/>
      <c r="H844" s="131"/>
      <c r="I844" s="113"/>
      <c r="J844" s="113"/>
      <c r="K844" s="113"/>
      <c r="L844" s="113"/>
      <c r="Q844" s="26"/>
      <c r="R844" s="26"/>
      <c r="S844" s="26"/>
      <c r="T844" s="26"/>
      <c r="U844" s="26"/>
      <c r="V844" s="26"/>
      <c r="W844" s="26"/>
    </row>
    <row r="845" spans="6:23" s="27" customFormat="1" x14ac:dyDescent="0.25">
      <c r="F845" s="23"/>
      <c r="G845" s="23"/>
      <c r="H845" s="131"/>
      <c r="I845" s="113"/>
      <c r="J845" s="113"/>
      <c r="K845" s="113"/>
      <c r="L845" s="113"/>
      <c r="Q845" s="26"/>
      <c r="R845" s="26"/>
      <c r="S845" s="26"/>
      <c r="T845" s="26"/>
      <c r="U845" s="26"/>
      <c r="V845" s="26"/>
      <c r="W845" s="26"/>
    </row>
    <row r="846" spans="6:23" s="27" customFormat="1" x14ac:dyDescent="0.25">
      <c r="F846" s="23"/>
      <c r="G846" s="23"/>
      <c r="H846" s="131"/>
      <c r="I846" s="113"/>
      <c r="J846" s="113"/>
      <c r="K846" s="113"/>
      <c r="L846" s="113"/>
      <c r="Q846" s="26"/>
      <c r="R846" s="26"/>
      <c r="S846" s="26"/>
      <c r="T846" s="26"/>
      <c r="U846" s="26"/>
      <c r="V846" s="26"/>
      <c r="W846" s="26"/>
    </row>
    <row r="847" spans="6:23" s="27" customFormat="1" x14ac:dyDescent="0.25">
      <c r="F847" s="23"/>
      <c r="G847" s="23"/>
      <c r="H847" s="131"/>
      <c r="I847" s="113"/>
      <c r="J847" s="113"/>
      <c r="K847" s="113"/>
      <c r="L847" s="113"/>
      <c r="Q847" s="26"/>
      <c r="R847" s="26"/>
      <c r="S847" s="26"/>
      <c r="T847" s="26"/>
      <c r="U847" s="26"/>
      <c r="V847" s="26"/>
      <c r="W847" s="26"/>
    </row>
    <row r="848" spans="6:23" s="27" customFormat="1" x14ac:dyDescent="0.25">
      <c r="F848" s="23"/>
      <c r="G848" s="23"/>
      <c r="H848" s="131"/>
      <c r="I848" s="113"/>
      <c r="J848" s="113"/>
      <c r="K848" s="113"/>
      <c r="L848" s="113"/>
      <c r="Q848" s="26"/>
      <c r="R848" s="26"/>
      <c r="S848" s="26"/>
      <c r="T848" s="26"/>
      <c r="U848" s="26"/>
      <c r="V848" s="26"/>
      <c r="W848" s="26"/>
    </row>
    <row r="849" spans="6:23" s="27" customFormat="1" x14ac:dyDescent="0.25">
      <c r="F849" s="23"/>
      <c r="G849" s="23"/>
      <c r="H849" s="131"/>
      <c r="I849" s="113"/>
      <c r="J849" s="113"/>
      <c r="K849" s="113"/>
      <c r="L849" s="113"/>
      <c r="Q849" s="26"/>
      <c r="R849" s="26"/>
      <c r="S849" s="26"/>
      <c r="T849" s="26"/>
      <c r="U849" s="26"/>
      <c r="V849" s="26"/>
      <c r="W849" s="26"/>
    </row>
    <row r="850" spans="6:23" s="27" customFormat="1" x14ac:dyDescent="0.25">
      <c r="F850" s="23"/>
      <c r="G850" s="23"/>
      <c r="H850" s="131"/>
      <c r="I850" s="113"/>
      <c r="J850" s="113"/>
      <c r="K850" s="113"/>
      <c r="L850" s="113"/>
      <c r="Q850" s="26"/>
      <c r="R850" s="26"/>
      <c r="S850" s="26"/>
      <c r="T850" s="26"/>
      <c r="U850" s="26"/>
      <c r="V850" s="26"/>
      <c r="W850" s="26"/>
    </row>
    <row r="851" spans="6:23" s="27" customFormat="1" x14ac:dyDescent="0.25">
      <c r="F851" s="23"/>
      <c r="G851" s="23"/>
      <c r="H851" s="131"/>
      <c r="I851" s="113"/>
      <c r="J851" s="113"/>
      <c r="K851" s="113"/>
      <c r="L851" s="113"/>
      <c r="Q851" s="26"/>
      <c r="R851" s="26"/>
      <c r="S851" s="26"/>
      <c r="T851" s="26"/>
      <c r="U851" s="26"/>
      <c r="V851" s="26"/>
      <c r="W851" s="26"/>
    </row>
    <row r="852" spans="6:23" s="27" customFormat="1" x14ac:dyDescent="0.25">
      <c r="F852" s="23"/>
      <c r="G852" s="23"/>
      <c r="H852" s="131"/>
      <c r="I852" s="113"/>
      <c r="J852" s="113"/>
      <c r="K852" s="113"/>
      <c r="L852" s="113"/>
      <c r="Q852" s="26"/>
      <c r="R852" s="26"/>
      <c r="S852" s="26"/>
      <c r="T852" s="26"/>
      <c r="U852" s="26"/>
      <c r="V852" s="26"/>
      <c r="W852" s="26"/>
    </row>
    <row r="853" spans="6:23" s="27" customFormat="1" x14ac:dyDescent="0.25">
      <c r="F853" s="23"/>
      <c r="G853" s="23"/>
      <c r="H853" s="131"/>
      <c r="I853" s="113"/>
      <c r="J853" s="113"/>
      <c r="K853" s="113"/>
      <c r="L853" s="113"/>
      <c r="Q853" s="26"/>
      <c r="R853" s="26"/>
      <c r="S853" s="26"/>
      <c r="T853" s="26"/>
      <c r="U853" s="26"/>
      <c r="V853" s="26"/>
      <c r="W853" s="26"/>
    </row>
    <row r="854" spans="6:23" s="27" customFormat="1" x14ac:dyDescent="0.25">
      <c r="F854" s="23"/>
      <c r="G854" s="23"/>
      <c r="H854" s="131"/>
      <c r="I854" s="113"/>
      <c r="J854" s="113"/>
      <c r="K854" s="113"/>
      <c r="L854" s="113"/>
      <c r="Q854" s="26"/>
      <c r="R854" s="26"/>
      <c r="S854" s="26"/>
      <c r="T854" s="26"/>
      <c r="U854" s="26"/>
      <c r="V854" s="26"/>
      <c r="W854" s="26"/>
    </row>
    <row r="855" spans="6:23" s="27" customFormat="1" x14ac:dyDescent="0.25">
      <c r="F855" s="23"/>
      <c r="G855" s="23"/>
      <c r="H855" s="131"/>
      <c r="I855" s="113"/>
      <c r="J855" s="113"/>
      <c r="K855" s="113"/>
      <c r="L855" s="113"/>
      <c r="Q855" s="26"/>
      <c r="R855" s="26"/>
      <c r="S855" s="26"/>
      <c r="T855" s="26"/>
      <c r="U855" s="26"/>
      <c r="V855" s="26"/>
      <c r="W855" s="26"/>
    </row>
    <row r="856" spans="6:23" s="27" customFormat="1" x14ac:dyDescent="0.25">
      <c r="F856" s="23"/>
      <c r="G856" s="23"/>
      <c r="H856" s="131"/>
      <c r="I856" s="113"/>
      <c r="J856" s="113"/>
      <c r="K856" s="113"/>
      <c r="L856" s="113"/>
      <c r="Q856" s="26"/>
      <c r="R856" s="26"/>
      <c r="S856" s="26"/>
      <c r="T856" s="26"/>
      <c r="U856" s="26"/>
      <c r="V856" s="26"/>
      <c r="W856" s="26"/>
    </row>
    <row r="857" spans="6:23" s="27" customFormat="1" x14ac:dyDescent="0.25">
      <c r="F857" s="23"/>
      <c r="G857" s="23"/>
      <c r="H857" s="131"/>
      <c r="I857" s="113"/>
      <c r="J857" s="113"/>
      <c r="K857" s="113"/>
      <c r="L857" s="113"/>
      <c r="Q857" s="26"/>
      <c r="R857" s="26"/>
      <c r="S857" s="26"/>
      <c r="T857" s="26"/>
      <c r="U857" s="26"/>
      <c r="V857" s="26"/>
      <c r="W857" s="26"/>
    </row>
    <row r="858" spans="6:23" s="27" customFormat="1" x14ac:dyDescent="0.25">
      <c r="F858" s="23"/>
      <c r="G858" s="23"/>
      <c r="H858" s="131"/>
      <c r="I858" s="113"/>
      <c r="J858" s="113"/>
      <c r="K858" s="113"/>
      <c r="L858" s="113"/>
      <c r="Q858" s="26"/>
      <c r="R858" s="26"/>
      <c r="S858" s="26"/>
      <c r="T858" s="26"/>
      <c r="U858" s="26"/>
      <c r="V858" s="26"/>
      <c r="W858" s="26"/>
    </row>
    <row r="859" spans="6:23" s="27" customFormat="1" x14ac:dyDescent="0.25">
      <c r="F859" s="23"/>
      <c r="G859" s="23"/>
      <c r="H859" s="131"/>
      <c r="I859" s="113"/>
      <c r="J859" s="113"/>
      <c r="K859" s="113"/>
      <c r="L859" s="113"/>
      <c r="Q859" s="26"/>
      <c r="R859" s="26"/>
      <c r="S859" s="26"/>
      <c r="T859" s="26"/>
      <c r="U859" s="26"/>
      <c r="V859" s="26"/>
      <c r="W859" s="26"/>
    </row>
    <row r="860" spans="6:23" s="27" customFormat="1" x14ac:dyDescent="0.25">
      <c r="F860" s="23"/>
      <c r="G860" s="23"/>
      <c r="H860" s="131"/>
      <c r="I860" s="113"/>
      <c r="J860" s="113"/>
      <c r="K860" s="113"/>
      <c r="L860" s="113"/>
      <c r="Q860" s="26"/>
      <c r="R860" s="26"/>
      <c r="S860" s="26"/>
      <c r="T860" s="26"/>
      <c r="U860" s="26"/>
      <c r="V860" s="26"/>
      <c r="W860" s="26"/>
    </row>
    <row r="861" spans="6:23" s="27" customFormat="1" x14ac:dyDescent="0.25">
      <c r="F861" s="23"/>
      <c r="G861" s="23"/>
      <c r="H861" s="131"/>
      <c r="I861" s="113"/>
      <c r="J861" s="113"/>
      <c r="K861" s="113"/>
      <c r="L861" s="113"/>
      <c r="Q861" s="26"/>
      <c r="R861" s="26"/>
      <c r="S861" s="26"/>
      <c r="T861" s="26"/>
      <c r="U861" s="26"/>
      <c r="V861" s="26"/>
      <c r="W861" s="26"/>
    </row>
    <row r="862" spans="6:23" s="27" customFormat="1" x14ac:dyDescent="0.25">
      <c r="F862" s="23"/>
      <c r="G862" s="23"/>
      <c r="H862" s="131"/>
      <c r="I862" s="113"/>
      <c r="J862" s="113"/>
      <c r="K862" s="113"/>
      <c r="L862" s="113"/>
      <c r="Q862" s="26"/>
      <c r="R862" s="26"/>
      <c r="S862" s="26"/>
      <c r="T862" s="26"/>
      <c r="U862" s="26"/>
      <c r="V862" s="26"/>
      <c r="W862" s="26"/>
    </row>
    <row r="863" spans="6:23" s="27" customFormat="1" x14ac:dyDescent="0.25">
      <c r="F863" s="23"/>
      <c r="G863" s="23"/>
      <c r="H863" s="131"/>
      <c r="I863" s="113"/>
      <c r="J863" s="113"/>
      <c r="K863" s="113"/>
      <c r="L863" s="113"/>
      <c r="Q863" s="26"/>
      <c r="R863" s="26"/>
      <c r="S863" s="26"/>
      <c r="T863" s="26"/>
      <c r="U863" s="26"/>
      <c r="V863" s="26"/>
      <c r="W863" s="26"/>
    </row>
    <row r="864" spans="6:23" s="27" customFormat="1" x14ac:dyDescent="0.25">
      <c r="F864" s="23"/>
      <c r="G864" s="23"/>
      <c r="H864" s="131"/>
      <c r="I864" s="113"/>
      <c r="J864" s="113"/>
      <c r="K864" s="113"/>
      <c r="L864" s="113"/>
      <c r="Q864" s="26"/>
      <c r="R864" s="26"/>
      <c r="S864" s="26"/>
      <c r="T864" s="26"/>
      <c r="U864" s="26"/>
      <c r="V864" s="26"/>
      <c r="W864" s="26"/>
    </row>
    <row r="865" spans="6:23" s="27" customFormat="1" x14ac:dyDescent="0.25">
      <c r="F865" s="23"/>
      <c r="G865" s="23"/>
      <c r="H865" s="131"/>
      <c r="I865" s="113"/>
      <c r="J865" s="113"/>
      <c r="K865" s="113"/>
      <c r="L865" s="113"/>
      <c r="Q865" s="26"/>
      <c r="R865" s="26"/>
      <c r="S865" s="26"/>
      <c r="T865" s="26"/>
      <c r="U865" s="26"/>
      <c r="V865" s="26"/>
      <c r="W865" s="26"/>
    </row>
    <row r="866" spans="6:23" s="27" customFormat="1" x14ac:dyDescent="0.25">
      <c r="F866" s="23"/>
      <c r="G866" s="23"/>
      <c r="H866" s="131"/>
      <c r="I866" s="113"/>
      <c r="J866" s="113"/>
      <c r="K866" s="113"/>
      <c r="L866" s="113"/>
      <c r="Q866" s="26"/>
      <c r="R866" s="26"/>
      <c r="S866" s="26"/>
      <c r="T866" s="26"/>
      <c r="U866" s="26"/>
      <c r="V866" s="26"/>
      <c r="W866" s="26"/>
    </row>
    <row r="867" spans="6:23" s="27" customFormat="1" x14ac:dyDescent="0.25">
      <c r="F867" s="23"/>
      <c r="G867" s="23"/>
      <c r="H867" s="131"/>
      <c r="I867" s="113"/>
      <c r="J867" s="113"/>
      <c r="K867" s="113"/>
      <c r="L867" s="113"/>
      <c r="Q867" s="26"/>
      <c r="R867" s="26"/>
      <c r="S867" s="26"/>
      <c r="T867" s="26"/>
      <c r="U867" s="26"/>
      <c r="V867" s="26"/>
      <c r="W867" s="26"/>
    </row>
    <row r="868" spans="6:23" s="27" customFormat="1" x14ac:dyDescent="0.25">
      <c r="F868" s="23"/>
      <c r="G868" s="23"/>
      <c r="H868" s="131"/>
      <c r="I868" s="113"/>
      <c r="J868" s="113"/>
      <c r="K868" s="113"/>
      <c r="L868" s="113"/>
      <c r="Q868" s="26"/>
      <c r="R868" s="26"/>
      <c r="S868" s="26"/>
      <c r="T868" s="26"/>
      <c r="U868" s="26"/>
      <c r="V868" s="26"/>
      <c r="W868" s="26"/>
    </row>
    <row r="869" spans="6:23" s="27" customFormat="1" x14ac:dyDescent="0.25">
      <c r="F869" s="23"/>
      <c r="G869" s="23"/>
      <c r="H869" s="131"/>
      <c r="I869" s="113"/>
      <c r="J869" s="113"/>
      <c r="K869" s="113"/>
      <c r="L869" s="113"/>
      <c r="Q869" s="26"/>
      <c r="R869" s="26"/>
      <c r="S869" s="26"/>
      <c r="T869" s="26"/>
      <c r="U869" s="26"/>
      <c r="V869" s="26"/>
      <c r="W869" s="26"/>
    </row>
    <row r="870" spans="6:23" s="27" customFormat="1" x14ac:dyDescent="0.25">
      <c r="F870" s="23"/>
      <c r="G870" s="23"/>
      <c r="H870" s="131"/>
      <c r="I870" s="113"/>
      <c r="J870" s="113"/>
      <c r="K870" s="113"/>
      <c r="L870" s="113"/>
      <c r="Q870" s="26"/>
      <c r="R870" s="26"/>
      <c r="S870" s="26"/>
      <c r="T870" s="26"/>
      <c r="U870" s="26"/>
      <c r="V870" s="26"/>
      <c r="W870" s="26"/>
    </row>
    <row r="871" spans="6:23" s="27" customFormat="1" x14ac:dyDescent="0.25">
      <c r="F871" s="23"/>
      <c r="G871" s="23"/>
      <c r="H871" s="131"/>
      <c r="I871" s="113"/>
      <c r="J871" s="113"/>
      <c r="K871" s="113"/>
      <c r="L871" s="113"/>
      <c r="Q871" s="26"/>
      <c r="R871" s="26"/>
      <c r="S871" s="26"/>
      <c r="T871" s="26"/>
      <c r="U871" s="26"/>
      <c r="V871" s="26"/>
      <c r="W871" s="26"/>
    </row>
    <row r="872" spans="6:23" s="27" customFormat="1" x14ac:dyDescent="0.25">
      <c r="F872" s="23"/>
      <c r="G872" s="23"/>
      <c r="H872" s="131"/>
      <c r="I872" s="113"/>
      <c r="J872" s="113"/>
      <c r="K872" s="113"/>
      <c r="L872" s="113"/>
      <c r="Q872" s="26"/>
      <c r="R872" s="26"/>
      <c r="S872" s="26"/>
      <c r="T872" s="26"/>
      <c r="U872" s="26"/>
      <c r="V872" s="26"/>
      <c r="W872" s="26"/>
    </row>
    <row r="873" spans="6:23" s="27" customFormat="1" x14ac:dyDescent="0.25">
      <c r="F873" s="23"/>
      <c r="G873" s="23"/>
      <c r="H873" s="131"/>
      <c r="I873" s="113"/>
      <c r="J873" s="113"/>
      <c r="K873" s="113"/>
      <c r="L873" s="113"/>
      <c r="Q873" s="26"/>
      <c r="R873" s="26"/>
      <c r="S873" s="26"/>
      <c r="T873" s="26"/>
      <c r="U873" s="26"/>
      <c r="V873" s="26"/>
      <c r="W873" s="26"/>
    </row>
    <row r="874" spans="6:23" s="27" customFormat="1" x14ac:dyDescent="0.25">
      <c r="F874" s="23"/>
      <c r="G874" s="23"/>
      <c r="H874" s="131"/>
      <c r="I874" s="113"/>
      <c r="J874" s="113"/>
      <c r="K874" s="113"/>
      <c r="L874" s="113"/>
      <c r="Q874" s="26"/>
      <c r="R874" s="26"/>
      <c r="S874" s="26"/>
      <c r="T874" s="26"/>
      <c r="U874" s="26"/>
      <c r="V874" s="26"/>
      <c r="W874" s="26"/>
    </row>
    <row r="875" spans="6:23" s="27" customFormat="1" x14ac:dyDescent="0.25">
      <c r="F875" s="23"/>
      <c r="G875" s="23"/>
      <c r="H875" s="131"/>
      <c r="I875" s="113"/>
      <c r="J875" s="113"/>
      <c r="K875" s="113"/>
      <c r="L875" s="113"/>
      <c r="Q875" s="26"/>
      <c r="R875" s="26"/>
      <c r="S875" s="26"/>
      <c r="T875" s="26"/>
      <c r="U875" s="26"/>
      <c r="V875" s="26"/>
      <c r="W875" s="26"/>
    </row>
    <row r="876" spans="6:23" s="27" customFormat="1" x14ac:dyDescent="0.25">
      <c r="F876" s="23"/>
      <c r="G876" s="23"/>
      <c r="H876" s="131"/>
      <c r="I876" s="113"/>
      <c r="J876" s="113"/>
      <c r="K876" s="113"/>
      <c r="L876" s="113"/>
      <c r="Q876" s="26"/>
      <c r="R876" s="26"/>
      <c r="S876" s="26"/>
      <c r="T876" s="26"/>
      <c r="U876" s="26"/>
      <c r="V876" s="26"/>
      <c r="W876" s="26"/>
    </row>
    <row r="877" spans="6:23" s="27" customFormat="1" x14ac:dyDescent="0.25">
      <c r="F877" s="23"/>
      <c r="G877" s="23"/>
      <c r="H877" s="131"/>
      <c r="I877" s="113"/>
      <c r="J877" s="113"/>
      <c r="K877" s="113"/>
      <c r="L877" s="113"/>
      <c r="Q877" s="26"/>
      <c r="R877" s="26"/>
      <c r="S877" s="26"/>
      <c r="T877" s="26"/>
      <c r="U877" s="26"/>
      <c r="V877" s="26"/>
      <c r="W877" s="26"/>
    </row>
    <row r="878" spans="6:23" s="27" customFormat="1" x14ac:dyDescent="0.25">
      <c r="F878" s="23"/>
      <c r="G878" s="23"/>
      <c r="H878" s="131"/>
      <c r="I878" s="113"/>
      <c r="J878" s="113"/>
      <c r="K878" s="113"/>
      <c r="L878" s="113"/>
      <c r="Q878" s="26"/>
      <c r="R878" s="26"/>
      <c r="S878" s="26"/>
      <c r="T878" s="26"/>
      <c r="U878" s="26"/>
      <c r="V878" s="26"/>
      <c r="W878" s="26"/>
    </row>
    <row r="879" spans="6:23" s="27" customFormat="1" x14ac:dyDescent="0.25">
      <c r="F879" s="23"/>
      <c r="G879" s="23"/>
      <c r="H879" s="131"/>
      <c r="I879" s="113"/>
      <c r="J879" s="113"/>
      <c r="K879" s="113"/>
      <c r="L879" s="113"/>
      <c r="Q879" s="26"/>
      <c r="R879" s="26"/>
      <c r="S879" s="26"/>
      <c r="T879" s="26"/>
      <c r="U879" s="26"/>
      <c r="V879" s="26"/>
      <c r="W879" s="26"/>
    </row>
    <row r="880" spans="6:23" s="27" customFormat="1" x14ac:dyDescent="0.25">
      <c r="F880" s="23"/>
      <c r="G880" s="23"/>
      <c r="H880" s="131"/>
      <c r="I880" s="113"/>
      <c r="J880" s="113"/>
      <c r="K880" s="113"/>
      <c r="L880" s="113"/>
      <c r="Q880" s="26"/>
      <c r="R880" s="26"/>
      <c r="S880" s="26"/>
      <c r="T880" s="26"/>
      <c r="U880" s="26"/>
      <c r="V880" s="26"/>
      <c r="W880" s="26"/>
    </row>
    <row r="881" spans="6:23" s="27" customFormat="1" x14ac:dyDescent="0.25">
      <c r="F881" s="23"/>
      <c r="G881" s="23"/>
      <c r="H881" s="131"/>
      <c r="I881" s="113"/>
      <c r="J881" s="113"/>
      <c r="K881" s="113"/>
      <c r="L881" s="113"/>
      <c r="Q881" s="26"/>
      <c r="R881" s="26"/>
      <c r="S881" s="26"/>
      <c r="T881" s="26"/>
      <c r="U881" s="26"/>
      <c r="V881" s="26"/>
      <c r="W881" s="26"/>
    </row>
    <row r="882" spans="6:23" s="27" customFormat="1" x14ac:dyDescent="0.25">
      <c r="F882" s="23"/>
      <c r="G882" s="23"/>
      <c r="H882" s="131"/>
      <c r="I882" s="113"/>
      <c r="J882" s="113"/>
      <c r="K882" s="113"/>
      <c r="L882" s="113"/>
      <c r="Q882" s="26"/>
      <c r="R882" s="26"/>
      <c r="S882" s="26"/>
      <c r="T882" s="26"/>
      <c r="U882" s="26"/>
      <c r="V882" s="26"/>
      <c r="W882" s="26"/>
    </row>
    <row r="883" spans="6:23" s="27" customFormat="1" x14ac:dyDescent="0.25">
      <c r="F883" s="23"/>
      <c r="G883" s="23"/>
      <c r="H883" s="131"/>
      <c r="I883" s="113"/>
      <c r="J883" s="113"/>
      <c r="K883" s="113"/>
      <c r="L883" s="113"/>
      <c r="Q883" s="26"/>
      <c r="R883" s="26"/>
      <c r="S883" s="26"/>
      <c r="T883" s="26"/>
      <c r="U883" s="26"/>
      <c r="V883" s="26"/>
      <c r="W883" s="26"/>
    </row>
    <row r="884" spans="6:23" s="27" customFormat="1" x14ac:dyDescent="0.25">
      <c r="F884" s="23"/>
      <c r="G884" s="23"/>
      <c r="H884" s="131"/>
      <c r="I884" s="113"/>
      <c r="J884" s="113"/>
      <c r="K884" s="113"/>
      <c r="L884" s="113"/>
      <c r="Q884" s="26"/>
      <c r="R884" s="26"/>
      <c r="S884" s="26"/>
      <c r="T884" s="26"/>
      <c r="U884" s="26"/>
      <c r="V884" s="26"/>
      <c r="W884" s="26"/>
    </row>
    <row r="885" spans="6:23" s="27" customFormat="1" x14ac:dyDescent="0.25">
      <c r="F885" s="23"/>
      <c r="G885" s="23"/>
      <c r="H885" s="131"/>
      <c r="I885" s="113"/>
      <c r="J885" s="113"/>
      <c r="K885" s="113"/>
      <c r="L885" s="113"/>
      <c r="Q885" s="26"/>
      <c r="R885" s="26"/>
      <c r="S885" s="26"/>
      <c r="T885" s="26"/>
      <c r="U885" s="26"/>
      <c r="V885" s="26"/>
      <c r="W885" s="26"/>
    </row>
    <row r="886" spans="6:23" s="27" customFormat="1" x14ac:dyDescent="0.25">
      <c r="F886" s="23"/>
      <c r="G886" s="23"/>
      <c r="H886" s="131"/>
      <c r="I886" s="113"/>
      <c r="J886" s="113"/>
      <c r="K886" s="113"/>
      <c r="L886" s="113"/>
      <c r="Q886" s="26"/>
      <c r="R886" s="26"/>
      <c r="S886" s="26"/>
      <c r="T886" s="26"/>
      <c r="U886" s="26"/>
      <c r="V886" s="26"/>
      <c r="W886" s="26"/>
    </row>
    <row r="887" spans="6:23" s="27" customFormat="1" x14ac:dyDescent="0.25">
      <c r="F887" s="23"/>
      <c r="G887" s="23"/>
      <c r="H887" s="131"/>
      <c r="I887" s="113"/>
      <c r="J887" s="113"/>
      <c r="K887" s="113"/>
      <c r="L887" s="113"/>
      <c r="Q887" s="26"/>
      <c r="R887" s="26"/>
      <c r="S887" s="26"/>
      <c r="T887" s="26"/>
      <c r="U887" s="26"/>
      <c r="V887" s="26"/>
      <c r="W887" s="26"/>
    </row>
    <row r="888" spans="6:23" s="27" customFormat="1" x14ac:dyDescent="0.25">
      <c r="F888" s="23"/>
      <c r="G888" s="23"/>
      <c r="H888" s="131"/>
      <c r="I888" s="113"/>
      <c r="J888" s="113"/>
      <c r="K888" s="113"/>
      <c r="L888" s="113"/>
      <c r="Q888" s="26"/>
      <c r="R888" s="26"/>
      <c r="S888" s="26"/>
      <c r="T888" s="26"/>
      <c r="U888" s="26"/>
      <c r="V888" s="26"/>
      <c r="W888" s="26"/>
    </row>
    <row r="889" spans="6:23" s="27" customFormat="1" x14ac:dyDescent="0.25">
      <c r="F889" s="23"/>
      <c r="G889" s="23"/>
      <c r="H889" s="131"/>
      <c r="I889" s="113"/>
      <c r="J889" s="113"/>
      <c r="K889" s="113"/>
      <c r="L889" s="113"/>
      <c r="Q889" s="26"/>
      <c r="R889" s="26"/>
      <c r="S889" s="26"/>
      <c r="T889" s="26"/>
      <c r="U889" s="26"/>
      <c r="V889" s="26"/>
      <c r="W889" s="26"/>
    </row>
    <row r="890" spans="6:23" s="27" customFormat="1" x14ac:dyDescent="0.25">
      <c r="F890" s="23"/>
      <c r="G890" s="23"/>
      <c r="H890" s="131"/>
      <c r="I890" s="113"/>
      <c r="J890" s="113"/>
      <c r="K890" s="113"/>
      <c r="L890" s="113"/>
      <c r="Q890" s="26"/>
      <c r="R890" s="26"/>
      <c r="S890" s="26"/>
      <c r="T890" s="26"/>
      <c r="U890" s="26"/>
      <c r="V890" s="26"/>
      <c r="W890" s="26"/>
    </row>
    <row r="891" spans="6:23" s="27" customFormat="1" x14ac:dyDescent="0.25">
      <c r="F891" s="23"/>
      <c r="G891" s="23"/>
      <c r="H891" s="131"/>
      <c r="I891" s="113"/>
      <c r="J891" s="113"/>
      <c r="K891" s="113"/>
      <c r="L891" s="113"/>
      <c r="Q891" s="26"/>
      <c r="R891" s="26"/>
      <c r="S891" s="26"/>
      <c r="T891" s="26"/>
      <c r="U891" s="26"/>
      <c r="V891" s="26"/>
      <c r="W891" s="26"/>
    </row>
    <row r="892" spans="6:23" s="27" customFormat="1" x14ac:dyDescent="0.25">
      <c r="F892" s="23"/>
      <c r="G892" s="23"/>
      <c r="H892" s="131"/>
      <c r="I892" s="113"/>
      <c r="J892" s="113"/>
      <c r="K892" s="113"/>
      <c r="L892" s="113"/>
      <c r="Q892" s="26"/>
      <c r="R892" s="26"/>
      <c r="S892" s="26"/>
      <c r="T892" s="26"/>
      <c r="U892" s="26"/>
      <c r="V892" s="26"/>
      <c r="W892" s="26"/>
    </row>
    <row r="893" spans="6:23" s="27" customFormat="1" x14ac:dyDescent="0.25">
      <c r="F893" s="23"/>
      <c r="G893" s="23"/>
      <c r="H893" s="131"/>
      <c r="I893" s="113"/>
      <c r="J893" s="113"/>
      <c r="K893" s="113"/>
      <c r="L893" s="113"/>
      <c r="Q893" s="26"/>
      <c r="R893" s="26"/>
      <c r="S893" s="26"/>
      <c r="T893" s="26"/>
      <c r="U893" s="26"/>
      <c r="V893" s="26"/>
      <c r="W893" s="26"/>
    </row>
    <row r="894" spans="6:23" s="27" customFormat="1" x14ac:dyDescent="0.25">
      <c r="F894" s="23"/>
      <c r="G894" s="23"/>
      <c r="H894" s="131"/>
      <c r="I894" s="113"/>
      <c r="J894" s="113"/>
      <c r="K894" s="113"/>
      <c r="L894" s="113"/>
      <c r="Q894" s="26"/>
      <c r="R894" s="26"/>
      <c r="S894" s="26"/>
      <c r="T894" s="26"/>
      <c r="U894" s="26"/>
      <c r="V894" s="26"/>
      <c r="W894" s="26"/>
    </row>
    <row r="895" spans="6:23" s="27" customFormat="1" x14ac:dyDescent="0.25">
      <c r="F895" s="23"/>
      <c r="G895" s="23"/>
      <c r="H895" s="131"/>
      <c r="I895" s="113"/>
      <c r="J895" s="113"/>
      <c r="K895" s="113"/>
      <c r="L895" s="113"/>
      <c r="Q895" s="26"/>
      <c r="R895" s="26"/>
      <c r="S895" s="26"/>
      <c r="T895" s="26"/>
      <c r="U895" s="26"/>
      <c r="V895" s="26"/>
      <c r="W895" s="26"/>
    </row>
    <row r="896" spans="6:23" s="27" customFormat="1" x14ac:dyDescent="0.25">
      <c r="F896" s="23"/>
      <c r="G896" s="23"/>
      <c r="H896" s="131"/>
      <c r="I896" s="113"/>
      <c r="J896" s="113"/>
      <c r="K896" s="113"/>
      <c r="L896" s="113"/>
      <c r="Q896" s="26"/>
      <c r="R896" s="26"/>
      <c r="S896" s="26"/>
      <c r="T896" s="26"/>
      <c r="U896" s="26"/>
      <c r="V896" s="26"/>
      <c r="W896" s="26"/>
    </row>
    <row r="897" spans="6:23" s="27" customFormat="1" x14ac:dyDescent="0.25">
      <c r="F897" s="23"/>
      <c r="G897" s="23"/>
      <c r="H897" s="131"/>
      <c r="I897" s="113"/>
      <c r="J897" s="113"/>
      <c r="K897" s="113"/>
      <c r="L897" s="113"/>
      <c r="Q897" s="26"/>
      <c r="R897" s="26"/>
      <c r="S897" s="26"/>
      <c r="T897" s="26"/>
      <c r="U897" s="26"/>
      <c r="V897" s="26"/>
      <c r="W897" s="26"/>
    </row>
    <row r="898" spans="6:23" s="27" customFormat="1" x14ac:dyDescent="0.25">
      <c r="F898" s="23"/>
      <c r="G898" s="23"/>
      <c r="H898" s="131"/>
      <c r="I898" s="113"/>
      <c r="J898" s="113"/>
      <c r="K898" s="113"/>
      <c r="L898" s="113"/>
      <c r="Q898" s="26"/>
      <c r="R898" s="26"/>
      <c r="S898" s="26"/>
      <c r="T898" s="26"/>
      <c r="U898" s="26"/>
      <c r="V898" s="26"/>
      <c r="W898" s="26"/>
    </row>
    <row r="899" spans="6:23" s="27" customFormat="1" x14ac:dyDescent="0.25">
      <c r="F899" s="23"/>
      <c r="G899" s="23"/>
      <c r="H899" s="131"/>
      <c r="I899" s="113"/>
      <c r="J899" s="113"/>
      <c r="K899" s="113"/>
      <c r="L899" s="113"/>
      <c r="Q899" s="26"/>
      <c r="R899" s="26"/>
      <c r="S899" s="26"/>
      <c r="T899" s="26"/>
      <c r="U899" s="26"/>
      <c r="V899" s="26"/>
      <c r="W899" s="26"/>
    </row>
    <row r="900" spans="6:23" s="27" customFormat="1" x14ac:dyDescent="0.25">
      <c r="F900" s="23"/>
      <c r="G900" s="23"/>
      <c r="H900" s="131"/>
      <c r="I900" s="113"/>
      <c r="J900" s="113"/>
      <c r="K900" s="113"/>
      <c r="L900" s="113"/>
      <c r="Q900" s="26"/>
      <c r="R900" s="26"/>
      <c r="S900" s="26"/>
      <c r="T900" s="26"/>
      <c r="U900" s="26"/>
      <c r="V900" s="26"/>
      <c r="W900" s="26"/>
    </row>
    <row r="901" spans="6:23" s="27" customFormat="1" x14ac:dyDescent="0.25">
      <c r="F901" s="23"/>
      <c r="G901" s="23"/>
      <c r="H901" s="131"/>
      <c r="I901" s="113"/>
      <c r="J901" s="113"/>
      <c r="K901" s="113"/>
      <c r="L901" s="113"/>
      <c r="Q901" s="26"/>
      <c r="R901" s="26"/>
      <c r="S901" s="26"/>
      <c r="T901" s="26"/>
      <c r="U901" s="26"/>
      <c r="V901" s="26"/>
      <c r="W901" s="26"/>
    </row>
    <row r="902" spans="6:23" s="27" customFormat="1" x14ac:dyDescent="0.25">
      <c r="F902" s="23"/>
      <c r="G902" s="23"/>
      <c r="H902" s="131"/>
      <c r="I902" s="113"/>
      <c r="J902" s="113"/>
      <c r="K902" s="113"/>
      <c r="L902" s="113"/>
      <c r="Q902" s="26"/>
      <c r="R902" s="26"/>
      <c r="S902" s="26"/>
      <c r="T902" s="26"/>
      <c r="U902" s="26"/>
      <c r="V902" s="26"/>
      <c r="W902" s="26"/>
    </row>
    <row r="903" spans="6:23" s="27" customFormat="1" x14ac:dyDescent="0.25">
      <c r="F903" s="23"/>
      <c r="G903" s="23"/>
      <c r="H903" s="131"/>
      <c r="I903" s="113"/>
      <c r="J903" s="113"/>
      <c r="K903" s="113"/>
      <c r="L903" s="113"/>
      <c r="Q903" s="26"/>
      <c r="R903" s="26"/>
      <c r="S903" s="26"/>
      <c r="T903" s="26"/>
      <c r="U903" s="26"/>
      <c r="V903" s="26"/>
      <c r="W903" s="26"/>
    </row>
    <row r="904" spans="6:23" s="27" customFormat="1" x14ac:dyDescent="0.25">
      <c r="F904" s="23"/>
      <c r="G904" s="23"/>
      <c r="H904" s="131"/>
      <c r="I904" s="113"/>
      <c r="J904" s="113"/>
      <c r="K904" s="113"/>
      <c r="L904" s="113"/>
      <c r="Q904" s="26"/>
      <c r="R904" s="26"/>
      <c r="S904" s="26"/>
      <c r="T904" s="26"/>
      <c r="U904" s="26"/>
      <c r="V904" s="26"/>
      <c r="W904" s="26"/>
    </row>
    <row r="905" spans="6:23" s="27" customFormat="1" x14ac:dyDescent="0.25">
      <c r="F905" s="23"/>
      <c r="G905" s="23"/>
      <c r="H905" s="131"/>
      <c r="I905" s="113"/>
      <c r="J905" s="113"/>
      <c r="K905" s="113"/>
      <c r="L905" s="113"/>
      <c r="Q905" s="26"/>
      <c r="R905" s="26"/>
      <c r="S905" s="26"/>
      <c r="T905" s="26"/>
      <c r="U905" s="26"/>
      <c r="V905" s="26"/>
      <c r="W905" s="26"/>
    </row>
    <row r="906" spans="6:23" s="27" customFormat="1" x14ac:dyDescent="0.25">
      <c r="F906" s="23"/>
      <c r="G906" s="23"/>
      <c r="H906" s="131"/>
      <c r="I906" s="113"/>
      <c r="J906" s="113"/>
      <c r="K906" s="113"/>
      <c r="L906" s="113"/>
      <c r="Q906" s="26"/>
      <c r="R906" s="26"/>
      <c r="S906" s="26"/>
      <c r="T906" s="26"/>
      <c r="U906" s="26"/>
      <c r="V906" s="26"/>
      <c r="W906" s="26"/>
    </row>
    <row r="907" spans="6:23" s="27" customFormat="1" x14ac:dyDescent="0.25">
      <c r="F907" s="23"/>
      <c r="G907" s="23"/>
      <c r="H907" s="131"/>
      <c r="I907" s="113"/>
      <c r="J907" s="113"/>
      <c r="K907" s="113"/>
      <c r="L907" s="113"/>
      <c r="Q907" s="26"/>
      <c r="R907" s="26"/>
      <c r="S907" s="26"/>
      <c r="T907" s="26"/>
      <c r="U907" s="26"/>
      <c r="V907" s="26"/>
      <c r="W907" s="26"/>
    </row>
    <row r="908" spans="6:23" s="27" customFormat="1" x14ac:dyDescent="0.25">
      <c r="F908" s="23"/>
      <c r="G908" s="23"/>
      <c r="H908" s="131"/>
      <c r="I908" s="113"/>
      <c r="J908" s="113"/>
      <c r="K908" s="113"/>
      <c r="L908" s="113"/>
      <c r="Q908" s="26"/>
      <c r="R908" s="26"/>
      <c r="S908" s="26"/>
      <c r="T908" s="26"/>
      <c r="U908" s="26"/>
      <c r="V908" s="26"/>
      <c r="W908" s="26"/>
    </row>
    <row r="909" spans="6:23" s="27" customFormat="1" x14ac:dyDescent="0.25">
      <c r="F909" s="23"/>
      <c r="G909" s="23"/>
      <c r="H909" s="131"/>
      <c r="I909" s="113"/>
      <c r="J909" s="113"/>
      <c r="K909" s="113"/>
      <c r="L909" s="113"/>
      <c r="Q909" s="26"/>
      <c r="R909" s="26"/>
      <c r="S909" s="26"/>
      <c r="T909" s="26"/>
      <c r="U909" s="26"/>
      <c r="V909" s="26"/>
      <c r="W909" s="26"/>
    </row>
    <row r="910" spans="6:23" s="27" customFormat="1" x14ac:dyDescent="0.25">
      <c r="F910" s="23"/>
      <c r="G910" s="23"/>
      <c r="H910" s="131"/>
      <c r="I910" s="113"/>
      <c r="J910" s="113"/>
      <c r="K910" s="113"/>
      <c r="L910" s="113"/>
      <c r="Q910" s="26"/>
      <c r="R910" s="26"/>
      <c r="S910" s="26"/>
      <c r="T910" s="26"/>
      <c r="U910" s="26"/>
      <c r="V910" s="26"/>
      <c r="W910" s="26"/>
    </row>
    <row r="911" spans="6:23" s="27" customFormat="1" x14ac:dyDescent="0.25">
      <c r="F911" s="23"/>
      <c r="G911" s="23"/>
      <c r="H911" s="131"/>
      <c r="I911" s="113"/>
      <c r="J911" s="113"/>
      <c r="K911" s="113"/>
      <c r="L911" s="113"/>
      <c r="Q911" s="26"/>
      <c r="R911" s="26"/>
      <c r="S911" s="26"/>
      <c r="T911" s="26"/>
      <c r="U911" s="26"/>
      <c r="V911" s="26"/>
      <c r="W911" s="26"/>
    </row>
    <row r="912" spans="6:23" s="27" customFormat="1" x14ac:dyDescent="0.25">
      <c r="F912" s="23"/>
      <c r="G912" s="23"/>
      <c r="H912" s="131"/>
      <c r="I912" s="113"/>
      <c r="J912" s="113"/>
      <c r="K912" s="113"/>
      <c r="L912" s="113"/>
      <c r="Q912" s="26"/>
      <c r="R912" s="26"/>
      <c r="S912" s="26"/>
      <c r="T912" s="26"/>
      <c r="U912" s="26"/>
      <c r="V912" s="26"/>
      <c r="W912" s="26"/>
    </row>
    <row r="913" spans="6:23" s="27" customFormat="1" x14ac:dyDescent="0.25">
      <c r="F913" s="23"/>
      <c r="G913" s="23"/>
      <c r="H913" s="131"/>
      <c r="I913" s="113"/>
      <c r="J913" s="113"/>
      <c r="K913" s="113"/>
      <c r="L913" s="113"/>
      <c r="Q913" s="26"/>
      <c r="R913" s="26"/>
      <c r="S913" s="26"/>
      <c r="T913" s="26"/>
      <c r="U913" s="26"/>
      <c r="V913" s="26"/>
      <c r="W913" s="26"/>
    </row>
    <row r="914" spans="6:23" s="27" customFormat="1" x14ac:dyDescent="0.25">
      <c r="F914" s="23"/>
      <c r="G914" s="23"/>
      <c r="H914" s="131"/>
      <c r="I914" s="113"/>
      <c r="J914" s="113"/>
      <c r="K914" s="113"/>
      <c r="L914" s="113"/>
      <c r="Q914" s="26"/>
      <c r="R914" s="26"/>
      <c r="S914" s="26"/>
      <c r="T914" s="26"/>
      <c r="U914" s="26"/>
      <c r="V914" s="26"/>
      <c r="W914" s="26"/>
    </row>
    <row r="915" spans="6:23" s="27" customFormat="1" x14ac:dyDescent="0.25">
      <c r="F915" s="23"/>
      <c r="G915" s="23"/>
      <c r="H915" s="131"/>
      <c r="I915" s="113"/>
      <c r="J915" s="113"/>
      <c r="K915" s="113"/>
      <c r="L915" s="113"/>
      <c r="Q915" s="26"/>
      <c r="R915" s="26"/>
      <c r="S915" s="26"/>
      <c r="T915" s="26"/>
      <c r="U915" s="26"/>
      <c r="V915" s="26"/>
      <c r="W915" s="26"/>
    </row>
    <row r="916" spans="6:23" s="27" customFormat="1" x14ac:dyDescent="0.25">
      <c r="F916" s="23"/>
      <c r="G916" s="23"/>
      <c r="H916" s="131"/>
      <c r="I916" s="113"/>
      <c r="J916" s="113"/>
      <c r="K916" s="113"/>
      <c r="L916" s="113"/>
      <c r="Q916" s="26"/>
      <c r="R916" s="26"/>
      <c r="S916" s="26"/>
      <c r="T916" s="26"/>
      <c r="U916" s="26"/>
      <c r="V916" s="26"/>
      <c r="W916" s="26"/>
    </row>
    <row r="917" spans="6:23" s="27" customFormat="1" x14ac:dyDescent="0.25">
      <c r="F917" s="23"/>
      <c r="G917" s="23"/>
      <c r="H917" s="131"/>
      <c r="I917" s="113"/>
      <c r="J917" s="113"/>
      <c r="K917" s="113"/>
      <c r="L917" s="113"/>
      <c r="Q917" s="26"/>
      <c r="R917" s="26"/>
      <c r="S917" s="26"/>
      <c r="T917" s="26"/>
      <c r="U917" s="26"/>
      <c r="V917" s="26"/>
      <c r="W917" s="26"/>
    </row>
    <row r="918" spans="6:23" s="27" customFormat="1" x14ac:dyDescent="0.25">
      <c r="F918" s="23"/>
      <c r="G918" s="23"/>
      <c r="H918" s="131"/>
      <c r="I918" s="113"/>
      <c r="J918" s="113"/>
      <c r="K918" s="113"/>
      <c r="L918" s="113"/>
      <c r="Q918" s="26"/>
      <c r="R918" s="26"/>
      <c r="S918" s="26"/>
      <c r="T918" s="26"/>
      <c r="U918" s="26"/>
      <c r="V918" s="26"/>
      <c r="W918" s="26"/>
    </row>
    <row r="919" spans="6:23" s="27" customFormat="1" x14ac:dyDescent="0.25">
      <c r="F919" s="23"/>
      <c r="G919" s="23"/>
      <c r="H919" s="131"/>
      <c r="I919" s="113"/>
      <c r="J919" s="113"/>
      <c r="K919" s="113"/>
      <c r="L919" s="113"/>
      <c r="Q919" s="26"/>
      <c r="R919" s="26"/>
      <c r="S919" s="26"/>
      <c r="T919" s="26"/>
      <c r="U919" s="26"/>
      <c r="V919" s="26"/>
      <c r="W919" s="26"/>
    </row>
    <row r="920" spans="6:23" s="27" customFormat="1" x14ac:dyDescent="0.25">
      <c r="F920" s="23"/>
      <c r="G920" s="23"/>
      <c r="H920" s="131"/>
      <c r="I920" s="113"/>
      <c r="J920" s="113"/>
      <c r="K920" s="113"/>
      <c r="L920" s="113"/>
      <c r="Q920" s="26"/>
      <c r="R920" s="26"/>
      <c r="S920" s="26"/>
      <c r="T920" s="26"/>
      <c r="U920" s="26"/>
      <c r="V920" s="26"/>
      <c r="W920" s="26"/>
    </row>
    <row r="921" spans="6:23" s="27" customFormat="1" x14ac:dyDescent="0.25">
      <c r="F921" s="23"/>
      <c r="G921" s="23"/>
      <c r="H921" s="131"/>
      <c r="I921" s="113"/>
      <c r="J921" s="113"/>
      <c r="K921" s="113"/>
      <c r="L921" s="113"/>
      <c r="Q921" s="26"/>
      <c r="R921" s="26"/>
      <c r="S921" s="26"/>
      <c r="T921" s="26"/>
      <c r="U921" s="26"/>
      <c r="V921" s="26"/>
      <c r="W921" s="26"/>
    </row>
    <row r="922" spans="6:23" s="27" customFormat="1" x14ac:dyDescent="0.25">
      <c r="F922" s="23"/>
      <c r="G922" s="23"/>
      <c r="H922" s="131"/>
      <c r="I922" s="113"/>
      <c r="J922" s="113"/>
      <c r="K922" s="113"/>
      <c r="L922" s="113"/>
      <c r="Q922" s="26"/>
      <c r="R922" s="26"/>
      <c r="S922" s="26"/>
      <c r="T922" s="26"/>
      <c r="U922" s="26"/>
      <c r="V922" s="26"/>
      <c r="W922" s="26"/>
    </row>
    <row r="923" spans="6:23" s="27" customFormat="1" x14ac:dyDescent="0.25">
      <c r="F923" s="23"/>
      <c r="G923" s="23"/>
      <c r="H923" s="131"/>
      <c r="I923" s="113"/>
      <c r="J923" s="113"/>
      <c r="K923" s="113"/>
      <c r="L923" s="113"/>
      <c r="Q923" s="26"/>
      <c r="R923" s="26"/>
      <c r="S923" s="26"/>
      <c r="T923" s="26"/>
      <c r="U923" s="26"/>
      <c r="V923" s="26"/>
      <c r="W923" s="26"/>
    </row>
    <row r="924" spans="6:23" s="27" customFormat="1" x14ac:dyDescent="0.25">
      <c r="F924" s="23"/>
      <c r="G924" s="23"/>
      <c r="H924" s="131"/>
      <c r="I924" s="113"/>
      <c r="J924" s="113"/>
      <c r="K924" s="113"/>
      <c r="L924" s="113"/>
      <c r="Q924" s="26"/>
      <c r="R924" s="26"/>
      <c r="S924" s="26"/>
      <c r="T924" s="26"/>
      <c r="U924" s="26"/>
      <c r="V924" s="26"/>
      <c r="W924" s="26"/>
    </row>
    <row r="925" spans="6:23" s="27" customFormat="1" x14ac:dyDescent="0.25">
      <c r="F925" s="23"/>
      <c r="G925" s="23"/>
      <c r="H925" s="131"/>
      <c r="I925" s="113"/>
      <c r="J925" s="113"/>
      <c r="K925" s="113"/>
      <c r="L925" s="113"/>
      <c r="Q925" s="26"/>
      <c r="R925" s="26"/>
      <c r="S925" s="26"/>
      <c r="T925" s="26"/>
      <c r="U925" s="26"/>
      <c r="V925" s="26"/>
      <c r="W925" s="26"/>
    </row>
    <row r="926" spans="6:23" s="27" customFormat="1" x14ac:dyDescent="0.25">
      <c r="F926" s="23"/>
      <c r="G926" s="23"/>
      <c r="H926" s="131"/>
      <c r="I926" s="113"/>
      <c r="J926" s="113"/>
      <c r="K926" s="113"/>
      <c r="L926" s="113"/>
      <c r="Q926" s="26"/>
      <c r="R926" s="26"/>
      <c r="S926" s="26"/>
      <c r="T926" s="26"/>
      <c r="U926" s="26"/>
      <c r="V926" s="26"/>
      <c r="W926" s="26"/>
    </row>
    <row r="927" spans="6:23" s="27" customFormat="1" x14ac:dyDescent="0.25">
      <c r="F927" s="23"/>
      <c r="G927" s="23"/>
      <c r="H927" s="131"/>
      <c r="I927" s="113"/>
      <c r="J927" s="113"/>
      <c r="K927" s="113"/>
      <c r="L927" s="113"/>
      <c r="Q927" s="26"/>
      <c r="R927" s="26"/>
      <c r="S927" s="26"/>
      <c r="T927" s="26"/>
      <c r="U927" s="26"/>
      <c r="V927" s="26"/>
      <c r="W927" s="26"/>
    </row>
    <row r="928" spans="6:23" s="27" customFormat="1" x14ac:dyDescent="0.25">
      <c r="F928" s="23"/>
      <c r="G928" s="23"/>
      <c r="H928" s="131"/>
      <c r="I928" s="113"/>
      <c r="J928" s="113"/>
      <c r="K928" s="113"/>
      <c r="L928" s="113"/>
      <c r="Q928" s="26"/>
      <c r="R928" s="26"/>
      <c r="S928" s="26"/>
      <c r="T928" s="26"/>
      <c r="U928" s="26"/>
      <c r="V928" s="26"/>
      <c r="W928" s="26"/>
    </row>
    <row r="929" spans="6:23" s="27" customFormat="1" x14ac:dyDescent="0.25">
      <c r="F929" s="23"/>
      <c r="G929" s="23"/>
      <c r="H929" s="131"/>
      <c r="I929" s="113"/>
      <c r="J929" s="113"/>
      <c r="K929" s="113"/>
      <c r="L929" s="113"/>
      <c r="Q929" s="26"/>
      <c r="R929" s="26"/>
      <c r="S929" s="26"/>
      <c r="T929" s="26"/>
      <c r="U929" s="26"/>
      <c r="V929" s="26"/>
      <c r="W929" s="26"/>
    </row>
    <row r="930" spans="6:23" s="27" customFormat="1" x14ac:dyDescent="0.25">
      <c r="F930" s="23"/>
      <c r="G930" s="23"/>
      <c r="H930" s="131"/>
      <c r="I930" s="113"/>
      <c r="J930" s="113"/>
      <c r="K930" s="113"/>
      <c r="L930" s="113"/>
      <c r="Q930" s="26"/>
      <c r="R930" s="26"/>
      <c r="S930" s="26"/>
      <c r="T930" s="26"/>
      <c r="U930" s="26"/>
      <c r="V930" s="26"/>
      <c r="W930" s="26"/>
    </row>
    <row r="931" spans="6:23" s="27" customFormat="1" x14ac:dyDescent="0.25">
      <c r="F931" s="23"/>
      <c r="G931" s="23"/>
      <c r="H931" s="131"/>
      <c r="I931" s="113"/>
      <c r="J931" s="113"/>
      <c r="K931" s="113"/>
      <c r="L931" s="113"/>
      <c r="Q931" s="26"/>
      <c r="R931" s="26"/>
      <c r="S931" s="26"/>
      <c r="T931" s="26"/>
      <c r="U931" s="26"/>
      <c r="V931" s="26"/>
      <c r="W931" s="26"/>
    </row>
    <row r="932" spans="6:23" s="27" customFormat="1" x14ac:dyDescent="0.25">
      <c r="F932" s="23"/>
      <c r="G932" s="23"/>
      <c r="H932" s="131"/>
      <c r="I932" s="113"/>
      <c r="J932" s="113"/>
      <c r="K932" s="113"/>
      <c r="L932" s="113"/>
      <c r="Q932" s="26"/>
      <c r="R932" s="26"/>
      <c r="S932" s="26"/>
      <c r="T932" s="26"/>
      <c r="U932" s="26"/>
      <c r="V932" s="26"/>
      <c r="W932" s="26"/>
    </row>
    <row r="933" spans="6:23" s="27" customFormat="1" x14ac:dyDescent="0.25">
      <c r="F933" s="23"/>
      <c r="G933" s="23"/>
      <c r="H933" s="131"/>
      <c r="I933" s="113"/>
      <c r="J933" s="113"/>
      <c r="K933" s="113"/>
      <c r="L933" s="113"/>
      <c r="Q933" s="26"/>
      <c r="R933" s="26"/>
      <c r="S933" s="26"/>
      <c r="T933" s="26"/>
      <c r="U933" s="26"/>
      <c r="V933" s="26"/>
      <c r="W933" s="26"/>
    </row>
    <row r="934" spans="6:23" s="27" customFormat="1" x14ac:dyDescent="0.25">
      <c r="F934" s="23"/>
      <c r="G934" s="23"/>
      <c r="H934" s="131"/>
      <c r="I934" s="113"/>
      <c r="J934" s="113"/>
      <c r="K934" s="113"/>
      <c r="L934" s="113"/>
      <c r="Q934" s="26"/>
      <c r="R934" s="26"/>
      <c r="S934" s="26"/>
      <c r="T934" s="26"/>
      <c r="U934" s="26"/>
      <c r="V934" s="26"/>
      <c r="W934" s="26"/>
    </row>
    <row r="935" spans="6:23" s="27" customFormat="1" x14ac:dyDescent="0.25">
      <c r="F935" s="23"/>
      <c r="G935" s="23"/>
      <c r="H935" s="131"/>
      <c r="I935" s="113"/>
      <c r="J935" s="113"/>
      <c r="K935" s="113"/>
      <c r="L935" s="113"/>
      <c r="Q935" s="26"/>
      <c r="R935" s="26"/>
      <c r="S935" s="26"/>
      <c r="T935" s="26"/>
      <c r="U935" s="26"/>
      <c r="V935" s="26"/>
      <c r="W935" s="26"/>
    </row>
    <row r="936" spans="6:23" s="27" customFormat="1" x14ac:dyDescent="0.25">
      <c r="F936" s="23"/>
      <c r="G936" s="23"/>
      <c r="H936" s="131"/>
      <c r="I936" s="113"/>
      <c r="J936" s="113"/>
      <c r="K936" s="113"/>
      <c r="L936" s="113"/>
      <c r="Q936" s="26"/>
      <c r="R936" s="26"/>
      <c r="S936" s="26"/>
      <c r="T936" s="26"/>
      <c r="U936" s="26"/>
      <c r="V936" s="26"/>
      <c r="W936" s="26"/>
    </row>
    <row r="937" spans="6:23" s="27" customFormat="1" x14ac:dyDescent="0.25">
      <c r="F937" s="23"/>
      <c r="G937" s="23"/>
      <c r="H937" s="131"/>
      <c r="I937" s="113"/>
      <c r="J937" s="113"/>
      <c r="K937" s="113"/>
      <c r="L937" s="113"/>
      <c r="Q937" s="26"/>
      <c r="R937" s="26"/>
      <c r="S937" s="26"/>
      <c r="T937" s="26"/>
      <c r="U937" s="26"/>
      <c r="V937" s="26"/>
      <c r="W937" s="26"/>
    </row>
    <row r="938" spans="6:23" s="27" customFormat="1" x14ac:dyDescent="0.25">
      <c r="F938" s="23"/>
      <c r="G938" s="23"/>
      <c r="H938" s="131"/>
      <c r="I938" s="113"/>
      <c r="J938" s="113"/>
      <c r="K938" s="113"/>
      <c r="L938" s="113"/>
      <c r="Q938" s="26"/>
      <c r="R938" s="26"/>
      <c r="S938" s="26"/>
      <c r="T938" s="26"/>
      <c r="U938" s="26"/>
      <c r="V938" s="26"/>
      <c r="W938" s="26"/>
    </row>
    <row r="939" spans="6:23" s="27" customFormat="1" x14ac:dyDescent="0.25">
      <c r="F939" s="23"/>
      <c r="G939" s="23"/>
      <c r="H939" s="131"/>
      <c r="I939" s="113"/>
      <c r="J939" s="113"/>
      <c r="K939" s="113"/>
      <c r="L939" s="113"/>
      <c r="Q939" s="26"/>
      <c r="R939" s="26"/>
      <c r="S939" s="26"/>
      <c r="T939" s="26"/>
      <c r="U939" s="26"/>
      <c r="V939" s="26"/>
      <c r="W939" s="26"/>
    </row>
    <row r="940" spans="6:23" s="27" customFormat="1" x14ac:dyDescent="0.25">
      <c r="F940" s="23"/>
      <c r="G940" s="23"/>
      <c r="H940" s="131"/>
      <c r="I940" s="113"/>
      <c r="J940" s="113"/>
      <c r="K940" s="113"/>
      <c r="L940" s="113"/>
      <c r="Q940" s="26"/>
      <c r="R940" s="26"/>
      <c r="S940" s="26"/>
      <c r="T940" s="26"/>
      <c r="U940" s="26"/>
      <c r="V940" s="26"/>
      <c r="W940" s="26"/>
    </row>
    <row r="941" spans="6:23" s="27" customFormat="1" x14ac:dyDescent="0.25">
      <c r="F941" s="23"/>
      <c r="G941" s="23"/>
      <c r="H941" s="131"/>
      <c r="I941" s="113"/>
      <c r="J941" s="113"/>
      <c r="K941" s="113"/>
      <c r="L941" s="113"/>
      <c r="Q941" s="26"/>
      <c r="R941" s="26"/>
      <c r="S941" s="26"/>
      <c r="T941" s="26"/>
      <c r="U941" s="26"/>
      <c r="V941" s="26"/>
      <c r="W941" s="26"/>
    </row>
    <row r="942" spans="6:23" s="27" customFormat="1" x14ac:dyDescent="0.25">
      <c r="F942" s="23"/>
      <c r="G942" s="23"/>
      <c r="H942" s="131"/>
      <c r="I942" s="113"/>
      <c r="J942" s="113"/>
      <c r="K942" s="113"/>
      <c r="L942" s="113"/>
      <c r="Q942" s="26"/>
      <c r="R942" s="26"/>
      <c r="S942" s="26"/>
      <c r="T942" s="26"/>
      <c r="U942" s="26"/>
      <c r="V942" s="26"/>
      <c r="W942" s="26"/>
    </row>
    <row r="943" spans="6:23" s="27" customFormat="1" x14ac:dyDescent="0.25">
      <c r="F943" s="23"/>
      <c r="G943" s="23"/>
      <c r="H943" s="131"/>
      <c r="I943" s="113"/>
      <c r="J943" s="113"/>
      <c r="K943" s="113"/>
      <c r="L943" s="113"/>
      <c r="Q943" s="26"/>
      <c r="R943" s="26"/>
      <c r="S943" s="26"/>
      <c r="T943" s="26"/>
      <c r="U943" s="26"/>
      <c r="V943" s="26"/>
      <c r="W943" s="26"/>
    </row>
    <row r="944" spans="6:23" s="27" customFormat="1" x14ac:dyDescent="0.25">
      <c r="F944" s="23"/>
      <c r="G944" s="23"/>
      <c r="H944" s="131"/>
      <c r="I944" s="113"/>
      <c r="J944" s="113"/>
      <c r="K944" s="113"/>
      <c r="L944" s="113"/>
      <c r="Q944" s="26"/>
      <c r="R944" s="26"/>
      <c r="S944" s="26"/>
      <c r="T944" s="26"/>
      <c r="U944" s="26"/>
      <c r="V944" s="26"/>
      <c r="W944" s="26"/>
    </row>
    <row r="945" spans="6:23" s="27" customFormat="1" x14ac:dyDescent="0.25">
      <c r="F945" s="23"/>
      <c r="G945" s="23"/>
      <c r="H945" s="131"/>
      <c r="I945" s="113"/>
      <c r="J945" s="113"/>
      <c r="K945" s="113"/>
      <c r="L945" s="113"/>
      <c r="Q945" s="26"/>
      <c r="R945" s="26"/>
      <c r="S945" s="26"/>
      <c r="T945" s="26"/>
      <c r="U945" s="26"/>
      <c r="V945" s="26"/>
      <c r="W945" s="26"/>
    </row>
    <row r="946" spans="6:23" s="27" customFormat="1" x14ac:dyDescent="0.25">
      <c r="F946" s="23"/>
      <c r="G946" s="23"/>
      <c r="H946" s="131"/>
      <c r="I946" s="113"/>
      <c r="J946" s="113"/>
      <c r="K946" s="113"/>
      <c r="L946" s="113"/>
      <c r="Q946" s="26"/>
      <c r="R946" s="26"/>
      <c r="S946" s="26"/>
      <c r="T946" s="26"/>
      <c r="U946" s="26"/>
      <c r="V946" s="26"/>
      <c r="W946" s="26"/>
    </row>
    <row r="947" spans="6:23" s="27" customFormat="1" x14ac:dyDescent="0.25">
      <c r="F947" s="23"/>
      <c r="G947" s="23"/>
      <c r="H947" s="131"/>
      <c r="I947" s="113"/>
      <c r="J947" s="113"/>
      <c r="K947" s="113"/>
      <c r="L947" s="113"/>
      <c r="Q947" s="26"/>
      <c r="R947" s="26"/>
      <c r="S947" s="26"/>
      <c r="T947" s="26"/>
      <c r="U947" s="26"/>
      <c r="V947" s="26"/>
      <c r="W947" s="26"/>
    </row>
    <row r="948" spans="6:23" s="27" customFormat="1" x14ac:dyDescent="0.25">
      <c r="F948" s="23"/>
      <c r="G948" s="23"/>
      <c r="H948" s="131"/>
      <c r="I948" s="113"/>
      <c r="J948" s="113"/>
      <c r="K948" s="113"/>
      <c r="L948" s="113"/>
      <c r="Q948" s="26"/>
      <c r="R948" s="26"/>
      <c r="S948" s="26"/>
      <c r="T948" s="26"/>
      <c r="U948" s="26"/>
      <c r="V948" s="26"/>
      <c r="W948" s="26"/>
    </row>
    <row r="949" spans="6:23" s="27" customFormat="1" x14ac:dyDescent="0.25">
      <c r="F949" s="23"/>
      <c r="G949" s="23"/>
      <c r="H949" s="131"/>
      <c r="I949" s="113"/>
      <c r="J949" s="113"/>
      <c r="K949" s="113"/>
      <c r="L949" s="113"/>
      <c r="Q949" s="26"/>
      <c r="R949" s="26"/>
      <c r="S949" s="26"/>
      <c r="T949" s="26"/>
      <c r="U949" s="26"/>
      <c r="V949" s="26"/>
      <c r="W949" s="26"/>
    </row>
    <row r="950" spans="6:23" s="27" customFormat="1" x14ac:dyDescent="0.25">
      <c r="F950" s="23"/>
      <c r="G950" s="23"/>
      <c r="H950" s="131"/>
      <c r="I950" s="113"/>
      <c r="J950" s="113"/>
      <c r="K950" s="113"/>
      <c r="L950" s="113"/>
      <c r="Q950" s="26"/>
      <c r="R950" s="26"/>
      <c r="S950" s="26"/>
      <c r="T950" s="26"/>
      <c r="U950" s="26"/>
      <c r="V950" s="26"/>
      <c r="W950" s="26"/>
    </row>
    <row r="951" spans="6:23" s="27" customFormat="1" x14ac:dyDescent="0.25">
      <c r="F951" s="23"/>
      <c r="G951" s="23"/>
      <c r="H951" s="131"/>
      <c r="I951" s="113"/>
      <c r="J951" s="113"/>
      <c r="K951" s="113"/>
      <c r="L951" s="113"/>
      <c r="Q951" s="26"/>
      <c r="R951" s="26"/>
      <c r="S951" s="26"/>
      <c r="T951" s="26"/>
      <c r="U951" s="26"/>
      <c r="V951" s="26"/>
      <c r="W951" s="26"/>
    </row>
    <row r="952" spans="6:23" s="27" customFormat="1" x14ac:dyDescent="0.25">
      <c r="F952" s="23"/>
      <c r="G952" s="23"/>
      <c r="H952" s="131"/>
      <c r="I952" s="113"/>
      <c r="J952" s="113"/>
      <c r="K952" s="113"/>
      <c r="L952" s="113"/>
      <c r="Q952" s="26"/>
      <c r="R952" s="26"/>
      <c r="S952" s="26"/>
      <c r="T952" s="26"/>
      <c r="U952" s="26"/>
      <c r="V952" s="26"/>
      <c r="W952" s="26"/>
    </row>
    <row r="953" spans="6:23" s="27" customFormat="1" x14ac:dyDescent="0.25">
      <c r="F953" s="23"/>
      <c r="G953" s="23"/>
      <c r="H953" s="131"/>
      <c r="I953" s="113"/>
      <c r="J953" s="113"/>
      <c r="K953" s="113"/>
      <c r="L953" s="113"/>
      <c r="Q953" s="26"/>
      <c r="R953" s="26"/>
      <c r="S953" s="26"/>
      <c r="T953" s="26"/>
      <c r="U953" s="26"/>
      <c r="V953" s="26"/>
      <c r="W953" s="26"/>
    </row>
    <row r="954" spans="6:23" s="27" customFormat="1" x14ac:dyDescent="0.25">
      <c r="F954" s="23"/>
      <c r="G954" s="23"/>
      <c r="H954" s="131"/>
      <c r="I954" s="113"/>
      <c r="J954" s="113"/>
      <c r="K954" s="113"/>
      <c r="L954" s="113"/>
      <c r="Q954" s="26"/>
      <c r="R954" s="26"/>
      <c r="S954" s="26"/>
      <c r="T954" s="26"/>
      <c r="U954" s="26"/>
      <c r="V954" s="26"/>
      <c r="W954" s="26"/>
    </row>
    <row r="955" spans="6:23" s="27" customFormat="1" x14ac:dyDescent="0.25">
      <c r="F955" s="23"/>
      <c r="G955" s="23"/>
      <c r="H955" s="131"/>
      <c r="I955" s="113"/>
      <c r="J955" s="113"/>
      <c r="K955" s="113"/>
      <c r="L955" s="113"/>
      <c r="Q955" s="26"/>
      <c r="R955" s="26"/>
      <c r="S955" s="26"/>
      <c r="T955" s="26"/>
      <c r="U955" s="26"/>
      <c r="V955" s="26"/>
      <c r="W955" s="26"/>
    </row>
    <row r="956" spans="6:23" s="27" customFormat="1" x14ac:dyDescent="0.25">
      <c r="F956" s="23"/>
      <c r="G956" s="23"/>
      <c r="H956" s="131"/>
      <c r="I956" s="113"/>
      <c r="J956" s="113"/>
      <c r="K956" s="113"/>
      <c r="L956" s="113"/>
      <c r="Q956" s="26"/>
      <c r="R956" s="26"/>
      <c r="S956" s="26"/>
      <c r="T956" s="26"/>
      <c r="U956" s="26"/>
      <c r="V956" s="26"/>
      <c r="W956" s="26"/>
    </row>
    <row r="957" spans="6:23" s="27" customFormat="1" x14ac:dyDescent="0.25">
      <c r="F957" s="23"/>
      <c r="G957" s="23"/>
      <c r="H957" s="131"/>
      <c r="I957" s="113"/>
      <c r="J957" s="113"/>
      <c r="K957" s="113"/>
      <c r="L957" s="113"/>
      <c r="Q957" s="26"/>
      <c r="R957" s="26"/>
      <c r="S957" s="26"/>
      <c r="T957" s="26"/>
      <c r="U957" s="26"/>
      <c r="V957" s="26"/>
      <c r="W957" s="26"/>
    </row>
    <row r="958" spans="6:23" s="27" customFormat="1" x14ac:dyDescent="0.25">
      <c r="F958" s="23"/>
      <c r="G958" s="23"/>
      <c r="H958" s="131"/>
      <c r="I958" s="113"/>
      <c r="J958" s="113"/>
      <c r="K958" s="113"/>
      <c r="L958" s="113"/>
      <c r="Q958" s="26"/>
      <c r="R958" s="26"/>
      <c r="S958" s="26"/>
      <c r="T958" s="26"/>
      <c r="U958" s="26"/>
      <c r="V958" s="26"/>
      <c r="W958" s="26"/>
    </row>
    <row r="959" spans="6:23" s="27" customFormat="1" x14ac:dyDescent="0.25">
      <c r="F959" s="23"/>
      <c r="G959" s="23"/>
      <c r="H959" s="131"/>
      <c r="I959" s="113"/>
      <c r="J959" s="113"/>
      <c r="K959" s="113"/>
      <c r="L959" s="113"/>
      <c r="Q959" s="26"/>
      <c r="R959" s="26"/>
      <c r="S959" s="26"/>
      <c r="T959" s="26"/>
      <c r="U959" s="26"/>
      <c r="V959" s="26"/>
      <c r="W959" s="26"/>
    </row>
    <row r="960" spans="6:23" s="27" customFormat="1" x14ac:dyDescent="0.25">
      <c r="F960" s="23"/>
      <c r="G960" s="23"/>
      <c r="H960" s="131"/>
      <c r="I960" s="113"/>
      <c r="J960" s="113"/>
      <c r="K960" s="113"/>
      <c r="L960" s="113"/>
      <c r="Q960" s="26"/>
      <c r="R960" s="26"/>
      <c r="S960" s="26"/>
      <c r="T960" s="26"/>
      <c r="U960" s="26"/>
      <c r="V960" s="26"/>
      <c r="W960" s="26"/>
    </row>
    <row r="961" spans="6:23" s="27" customFormat="1" x14ac:dyDescent="0.25">
      <c r="F961" s="23"/>
      <c r="G961" s="23"/>
      <c r="H961" s="131"/>
      <c r="I961" s="113"/>
      <c r="J961" s="113"/>
      <c r="K961" s="113"/>
      <c r="L961" s="113"/>
      <c r="Q961" s="26"/>
      <c r="R961" s="26"/>
      <c r="S961" s="26"/>
      <c r="T961" s="26"/>
      <c r="U961" s="26"/>
      <c r="V961" s="26"/>
      <c r="W961" s="26"/>
    </row>
    <row r="962" spans="6:23" s="27" customFormat="1" x14ac:dyDescent="0.25">
      <c r="F962" s="23"/>
      <c r="G962" s="23"/>
      <c r="H962" s="131"/>
      <c r="I962" s="113"/>
      <c r="J962" s="113"/>
      <c r="K962" s="113"/>
      <c r="L962" s="113"/>
      <c r="Q962" s="26"/>
      <c r="R962" s="26"/>
      <c r="S962" s="26"/>
      <c r="T962" s="26"/>
      <c r="U962" s="26"/>
      <c r="V962" s="26"/>
      <c r="W962" s="26"/>
    </row>
    <row r="963" spans="6:23" s="27" customFormat="1" x14ac:dyDescent="0.25">
      <c r="F963" s="23"/>
      <c r="G963" s="23"/>
      <c r="H963" s="131"/>
      <c r="I963" s="113"/>
      <c r="J963" s="113"/>
      <c r="K963" s="113"/>
      <c r="L963" s="113"/>
      <c r="Q963" s="26"/>
      <c r="R963" s="26"/>
      <c r="S963" s="26"/>
      <c r="T963" s="26"/>
      <c r="U963" s="26"/>
      <c r="V963" s="26"/>
      <c r="W963" s="26"/>
    </row>
    <row r="964" spans="6:23" s="27" customFormat="1" x14ac:dyDescent="0.25">
      <c r="F964" s="23"/>
      <c r="G964" s="23"/>
      <c r="H964" s="131"/>
      <c r="I964" s="113"/>
      <c r="J964" s="113"/>
      <c r="K964" s="113"/>
      <c r="L964" s="113"/>
      <c r="Q964" s="26"/>
      <c r="R964" s="26"/>
      <c r="S964" s="26"/>
      <c r="T964" s="26"/>
      <c r="U964" s="26"/>
      <c r="V964" s="26"/>
      <c r="W964" s="26"/>
    </row>
    <row r="965" spans="6:23" s="27" customFormat="1" x14ac:dyDescent="0.25">
      <c r="F965" s="23"/>
      <c r="G965" s="23"/>
      <c r="H965" s="131"/>
      <c r="I965" s="113"/>
      <c r="J965" s="113"/>
      <c r="K965" s="113"/>
      <c r="L965" s="113"/>
      <c r="Q965" s="26"/>
      <c r="R965" s="26"/>
      <c r="S965" s="26"/>
      <c r="T965" s="26"/>
      <c r="U965" s="26"/>
      <c r="V965" s="26"/>
      <c r="W965" s="26"/>
    </row>
    <row r="966" spans="6:23" s="27" customFormat="1" x14ac:dyDescent="0.25">
      <c r="F966" s="23"/>
      <c r="G966" s="23"/>
      <c r="H966" s="131"/>
      <c r="I966" s="113"/>
      <c r="J966" s="113"/>
      <c r="K966" s="113"/>
      <c r="L966" s="113"/>
      <c r="Q966" s="26"/>
      <c r="R966" s="26"/>
      <c r="S966" s="26"/>
      <c r="T966" s="26"/>
      <c r="U966" s="26"/>
      <c r="V966" s="26"/>
      <c r="W966" s="26"/>
    </row>
    <row r="967" spans="6:23" s="27" customFormat="1" x14ac:dyDescent="0.25">
      <c r="F967" s="23"/>
      <c r="G967" s="23"/>
      <c r="H967" s="131"/>
      <c r="I967" s="113"/>
      <c r="J967" s="113"/>
      <c r="K967" s="113"/>
      <c r="L967" s="113"/>
      <c r="Q967" s="26"/>
      <c r="R967" s="26"/>
      <c r="S967" s="26"/>
      <c r="T967" s="26"/>
      <c r="U967" s="26"/>
      <c r="V967" s="26"/>
      <c r="W967" s="26"/>
    </row>
    <row r="968" spans="6:23" s="27" customFormat="1" x14ac:dyDescent="0.25">
      <c r="F968" s="23"/>
      <c r="G968" s="23"/>
      <c r="H968" s="131"/>
      <c r="I968" s="113"/>
      <c r="J968" s="113"/>
      <c r="K968" s="113"/>
      <c r="L968" s="113"/>
      <c r="Q968" s="26"/>
      <c r="R968" s="26"/>
      <c r="S968" s="26"/>
      <c r="T968" s="26"/>
      <c r="U968" s="26"/>
      <c r="V968" s="26"/>
      <c r="W968" s="26"/>
    </row>
    <row r="969" spans="6:23" s="27" customFormat="1" x14ac:dyDescent="0.25">
      <c r="F969" s="23"/>
      <c r="G969" s="23"/>
      <c r="H969" s="131"/>
      <c r="I969" s="113"/>
      <c r="J969" s="113"/>
      <c r="K969" s="113"/>
      <c r="L969" s="113"/>
      <c r="Q969" s="26"/>
      <c r="R969" s="26"/>
      <c r="S969" s="26"/>
      <c r="T969" s="26"/>
      <c r="U969" s="26"/>
      <c r="V969" s="26"/>
      <c r="W969" s="26"/>
    </row>
    <row r="970" spans="6:23" s="27" customFormat="1" x14ac:dyDescent="0.25">
      <c r="F970" s="23"/>
      <c r="G970" s="23"/>
      <c r="H970" s="131"/>
      <c r="I970" s="113"/>
      <c r="J970" s="113"/>
      <c r="K970" s="113"/>
      <c r="L970" s="113"/>
      <c r="Q970" s="26"/>
      <c r="R970" s="26"/>
      <c r="S970" s="26"/>
      <c r="T970" s="26"/>
      <c r="U970" s="26"/>
      <c r="V970" s="26"/>
      <c r="W970" s="26"/>
    </row>
    <row r="971" spans="6:23" s="27" customFormat="1" x14ac:dyDescent="0.25">
      <c r="F971" s="23"/>
      <c r="G971" s="23"/>
      <c r="H971" s="131"/>
      <c r="I971" s="113"/>
      <c r="J971" s="113"/>
      <c r="K971" s="113"/>
      <c r="L971" s="113"/>
      <c r="Q971" s="26"/>
      <c r="R971" s="26"/>
      <c r="S971" s="26"/>
      <c r="T971" s="26"/>
      <c r="U971" s="26"/>
      <c r="V971" s="26"/>
      <c r="W971" s="26"/>
    </row>
    <row r="972" spans="6:23" s="27" customFormat="1" x14ac:dyDescent="0.25">
      <c r="F972" s="23"/>
      <c r="G972" s="23"/>
      <c r="H972" s="131"/>
      <c r="I972" s="113"/>
      <c r="J972" s="113"/>
      <c r="K972" s="113"/>
      <c r="L972" s="113"/>
      <c r="Q972" s="26"/>
      <c r="R972" s="26"/>
      <c r="S972" s="26"/>
      <c r="T972" s="26"/>
      <c r="U972" s="26"/>
      <c r="V972" s="26"/>
      <c r="W972" s="26"/>
    </row>
    <row r="973" spans="6:23" s="27" customFormat="1" x14ac:dyDescent="0.25">
      <c r="F973" s="23"/>
      <c r="G973" s="23"/>
      <c r="H973" s="131"/>
      <c r="I973" s="113"/>
      <c r="J973" s="113"/>
      <c r="K973" s="113"/>
      <c r="L973" s="113"/>
      <c r="Q973" s="26"/>
      <c r="R973" s="26"/>
      <c r="S973" s="26"/>
      <c r="T973" s="26"/>
      <c r="U973" s="26"/>
      <c r="V973" s="26"/>
      <c r="W973" s="26"/>
    </row>
    <row r="974" spans="6:23" s="27" customFormat="1" x14ac:dyDescent="0.25">
      <c r="F974" s="23"/>
      <c r="G974" s="23"/>
      <c r="H974" s="131"/>
      <c r="I974" s="113"/>
      <c r="J974" s="113"/>
      <c r="K974" s="113"/>
      <c r="L974" s="113"/>
      <c r="Q974" s="26"/>
      <c r="R974" s="26"/>
      <c r="S974" s="26"/>
      <c r="T974" s="26"/>
      <c r="U974" s="26"/>
      <c r="V974" s="26"/>
      <c r="W974" s="26"/>
    </row>
    <row r="975" spans="6:23" s="27" customFormat="1" x14ac:dyDescent="0.25">
      <c r="F975" s="23"/>
      <c r="G975" s="23"/>
      <c r="H975" s="131"/>
      <c r="I975" s="113"/>
      <c r="J975" s="113"/>
      <c r="K975" s="113"/>
      <c r="L975" s="113"/>
      <c r="Q975" s="26"/>
      <c r="R975" s="26"/>
      <c r="S975" s="26"/>
      <c r="T975" s="26"/>
      <c r="U975" s="26"/>
      <c r="V975" s="26"/>
      <c r="W975" s="26"/>
    </row>
    <row r="976" spans="6:23" s="27" customFormat="1" x14ac:dyDescent="0.25">
      <c r="F976" s="23"/>
      <c r="G976" s="23"/>
      <c r="H976" s="131"/>
      <c r="I976" s="113"/>
      <c r="J976" s="113"/>
      <c r="K976" s="113"/>
      <c r="L976" s="113"/>
      <c r="Q976" s="26"/>
      <c r="R976" s="26"/>
      <c r="S976" s="26"/>
      <c r="T976" s="26"/>
      <c r="U976" s="26"/>
      <c r="V976" s="26"/>
      <c r="W976" s="26"/>
    </row>
    <row r="977" spans="6:23" s="27" customFormat="1" x14ac:dyDescent="0.25">
      <c r="F977" s="23"/>
      <c r="G977" s="23"/>
      <c r="H977" s="131"/>
      <c r="I977" s="113"/>
      <c r="J977" s="113"/>
      <c r="K977" s="113"/>
      <c r="L977" s="113"/>
      <c r="Q977" s="26"/>
      <c r="R977" s="26"/>
      <c r="S977" s="26"/>
      <c r="T977" s="26"/>
      <c r="U977" s="26"/>
      <c r="V977" s="26"/>
      <c r="W977" s="26"/>
    </row>
    <row r="978" spans="6:23" s="27" customFormat="1" x14ac:dyDescent="0.25">
      <c r="F978" s="23"/>
      <c r="G978" s="23"/>
      <c r="H978" s="131"/>
      <c r="I978" s="113"/>
      <c r="J978" s="113"/>
      <c r="K978" s="113"/>
      <c r="L978" s="113"/>
      <c r="Q978" s="26"/>
      <c r="R978" s="26"/>
      <c r="S978" s="26"/>
      <c r="T978" s="26"/>
      <c r="U978" s="26"/>
      <c r="V978" s="26"/>
      <c r="W978" s="26"/>
    </row>
    <row r="979" spans="6:23" s="27" customFormat="1" x14ac:dyDescent="0.25">
      <c r="F979" s="23"/>
      <c r="G979" s="23"/>
      <c r="H979" s="131"/>
      <c r="I979" s="113"/>
      <c r="J979" s="113"/>
      <c r="K979" s="113"/>
      <c r="L979" s="113"/>
      <c r="Q979" s="26"/>
      <c r="R979" s="26"/>
      <c r="S979" s="26"/>
      <c r="T979" s="26"/>
      <c r="U979" s="26"/>
      <c r="V979" s="26"/>
      <c r="W979" s="26"/>
    </row>
    <row r="980" spans="6:23" s="27" customFormat="1" x14ac:dyDescent="0.25">
      <c r="F980" s="23"/>
      <c r="G980" s="23"/>
      <c r="H980" s="131"/>
      <c r="I980" s="113"/>
      <c r="J980" s="113"/>
      <c r="K980" s="113"/>
      <c r="L980" s="113"/>
      <c r="Q980" s="26"/>
      <c r="R980" s="26"/>
      <c r="S980" s="26"/>
      <c r="T980" s="26"/>
      <c r="U980" s="26"/>
      <c r="V980" s="26"/>
      <c r="W980" s="26"/>
    </row>
    <row r="981" spans="6:23" s="27" customFormat="1" x14ac:dyDescent="0.25">
      <c r="F981" s="23"/>
      <c r="G981" s="23"/>
      <c r="H981" s="131"/>
      <c r="I981" s="113"/>
      <c r="J981" s="113"/>
      <c r="K981" s="113"/>
      <c r="L981" s="113"/>
      <c r="Q981" s="26"/>
      <c r="R981" s="26"/>
      <c r="S981" s="26"/>
      <c r="T981" s="26"/>
      <c r="U981" s="26"/>
      <c r="V981" s="26"/>
      <c r="W981" s="26"/>
    </row>
    <row r="982" spans="6:23" s="27" customFormat="1" x14ac:dyDescent="0.25">
      <c r="F982" s="23"/>
      <c r="G982" s="23"/>
      <c r="H982" s="131"/>
      <c r="I982" s="113"/>
      <c r="J982" s="113"/>
      <c r="K982" s="113"/>
      <c r="L982" s="113"/>
      <c r="Q982" s="26"/>
      <c r="R982" s="26"/>
      <c r="S982" s="26"/>
      <c r="T982" s="26"/>
      <c r="U982" s="26"/>
      <c r="V982" s="26"/>
      <c r="W982" s="26"/>
    </row>
    <row r="983" spans="6:23" s="27" customFormat="1" x14ac:dyDescent="0.25">
      <c r="F983" s="23"/>
      <c r="G983" s="23"/>
      <c r="H983" s="131"/>
      <c r="I983" s="113"/>
      <c r="J983" s="113"/>
      <c r="K983" s="113"/>
      <c r="L983" s="113"/>
      <c r="Q983" s="26"/>
      <c r="R983" s="26"/>
      <c r="S983" s="26"/>
      <c r="T983" s="26"/>
      <c r="U983" s="26"/>
      <c r="V983" s="26"/>
      <c r="W983" s="26"/>
    </row>
    <row r="984" spans="6:23" s="27" customFormat="1" x14ac:dyDescent="0.25">
      <c r="F984" s="23"/>
      <c r="G984" s="23"/>
      <c r="H984" s="131"/>
      <c r="I984" s="113"/>
      <c r="J984" s="113"/>
      <c r="K984" s="113"/>
      <c r="L984" s="113"/>
      <c r="Q984" s="26"/>
      <c r="R984" s="26"/>
      <c r="S984" s="26"/>
      <c r="T984" s="26"/>
      <c r="U984" s="26"/>
      <c r="V984" s="26"/>
      <c r="W984" s="26"/>
    </row>
    <row r="985" spans="6:23" s="27" customFormat="1" x14ac:dyDescent="0.25">
      <c r="F985" s="23"/>
      <c r="G985" s="23"/>
      <c r="H985" s="131"/>
      <c r="I985" s="113"/>
      <c r="J985" s="113"/>
      <c r="K985" s="113"/>
      <c r="L985" s="113"/>
      <c r="Q985" s="26"/>
      <c r="R985" s="26"/>
      <c r="S985" s="26"/>
      <c r="T985" s="26"/>
      <c r="U985" s="26"/>
      <c r="V985" s="26"/>
      <c r="W985" s="26"/>
    </row>
    <row r="986" spans="6:23" s="27" customFormat="1" x14ac:dyDescent="0.25">
      <c r="F986" s="23"/>
      <c r="G986" s="23"/>
      <c r="H986" s="131"/>
      <c r="I986" s="113"/>
      <c r="J986" s="113"/>
      <c r="K986" s="113"/>
      <c r="L986" s="113"/>
      <c r="Q986" s="26"/>
      <c r="R986" s="26"/>
      <c r="S986" s="26"/>
      <c r="T986" s="26"/>
      <c r="U986" s="26"/>
      <c r="V986" s="26"/>
      <c r="W986" s="26"/>
    </row>
    <row r="987" spans="6:23" s="27" customFormat="1" x14ac:dyDescent="0.25">
      <c r="F987" s="23"/>
      <c r="G987" s="23"/>
      <c r="H987" s="131"/>
      <c r="I987" s="113"/>
      <c r="J987" s="113"/>
      <c r="K987" s="113"/>
      <c r="L987" s="113"/>
      <c r="Q987" s="26"/>
      <c r="R987" s="26"/>
      <c r="S987" s="26"/>
      <c r="T987" s="26"/>
      <c r="U987" s="26"/>
      <c r="V987" s="26"/>
      <c r="W987" s="26"/>
    </row>
    <row r="988" spans="6:23" s="27" customFormat="1" x14ac:dyDescent="0.25">
      <c r="F988" s="23"/>
      <c r="G988" s="23"/>
      <c r="H988" s="131"/>
      <c r="I988" s="113"/>
      <c r="J988" s="113"/>
      <c r="K988" s="113"/>
      <c r="L988" s="113"/>
      <c r="Q988" s="26"/>
      <c r="R988" s="26"/>
      <c r="S988" s="26"/>
      <c r="T988" s="26"/>
      <c r="U988" s="26"/>
      <c r="V988" s="26"/>
      <c r="W988" s="26"/>
    </row>
    <row r="989" spans="6:23" s="27" customFormat="1" x14ac:dyDescent="0.25">
      <c r="F989" s="23"/>
      <c r="G989" s="23"/>
      <c r="H989" s="131"/>
      <c r="I989" s="113"/>
      <c r="J989" s="113"/>
      <c r="K989" s="113"/>
      <c r="L989" s="113"/>
      <c r="Q989" s="26"/>
      <c r="R989" s="26"/>
      <c r="S989" s="26"/>
      <c r="T989" s="26"/>
      <c r="U989" s="26"/>
      <c r="V989" s="26"/>
      <c r="W989" s="26"/>
    </row>
    <row r="990" spans="6:23" s="27" customFormat="1" x14ac:dyDescent="0.25">
      <c r="F990" s="23"/>
      <c r="G990" s="23"/>
      <c r="H990" s="131"/>
      <c r="I990" s="113"/>
      <c r="J990" s="113"/>
      <c r="K990" s="113"/>
      <c r="L990" s="113"/>
      <c r="Q990" s="26"/>
      <c r="R990" s="26"/>
      <c r="S990" s="26"/>
      <c r="T990" s="26"/>
      <c r="U990" s="26"/>
      <c r="V990" s="26"/>
      <c r="W990" s="26"/>
    </row>
    <row r="991" spans="6:23" s="27" customFormat="1" x14ac:dyDescent="0.25">
      <c r="F991" s="23"/>
      <c r="G991" s="23"/>
      <c r="H991" s="131"/>
      <c r="I991" s="113"/>
      <c r="J991" s="113"/>
      <c r="K991" s="113"/>
      <c r="L991" s="113"/>
      <c r="Q991" s="26"/>
      <c r="R991" s="26"/>
      <c r="S991" s="26"/>
      <c r="T991" s="26"/>
      <c r="U991" s="26"/>
      <c r="V991" s="26"/>
      <c r="W991" s="26"/>
    </row>
    <row r="992" spans="6:23" s="27" customFormat="1" x14ac:dyDescent="0.25">
      <c r="F992" s="23"/>
      <c r="G992" s="23"/>
      <c r="H992" s="131"/>
      <c r="I992" s="113"/>
      <c r="J992" s="113"/>
      <c r="K992" s="113"/>
      <c r="L992" s="113"/>
      <c r="Q992" s="26"/>
      <c r="R992" s="26"/>
      <c r="S992" s="26"/>
      <c r="T992" s="26"/>
      <c r="U992" s="26"/>
      <c r="V992" s="26"/>
      <c r="W992" s="26"/>
    </row>
    <row r="993" spans="6:23" s="27" customFormat="1" x14ac:dyDescent="0.25">
      <c r="F993" s="23"/>
      <c r="G993" s="23"/>
      <c r="H993" s="131"/>
      <c r="I993" s="113"/>
      <c r="J993" s="113"/>
      <c r="K993" s="113"/>
      <c r="L993" s="113"/>
      <c r="Q993" s="26"/>
      <c r="R993" s="26"/>
      <c r="S993" s="26"/>
      <c r="T993" s="26"/>
      <c r="U993" s="26"/>
      <c r="V993" s="26"/>
      <c r="W993" s="26"/>
    </row>
    <row r="994" spans="6:23" s="27" customFormat="1" x14ac:dyDescent="0.25">
      <c r="F994" s="23"/>
      <c r="G994" s="23"/>
      <c r="H994" s="131"/>
      <c r="I994" s="113"/>
      <c r="J994" s="113"/>
      <c r="K994" s="113"/>
      <c r="L994" s="113"/>
      <c r="Q994" s="26"/>
      <c r="R994" s="26"/>
      <c r="S994" s="26"/>
      <c r="T994" s="26"/>
      <c r="U994" s="26"/>
      <c r="V994" s="26"/>
      <c r="W994" s="26"/>
    </row>
    <row r="995" spans="6:23" s="27" customFormat="1" x14ac:dyDescent="0.25">
      <c r="F995" s="23"/>
      <c r="G995" s="23"/>
      <c r="H995" s="131"/>
      <c r="I995" s="113"/>
      <c r="J995" s="113"/>
      <c r="K995" s="113"/>
      <c r="L995" s="113"/>
      <c r="Q995" s="26"/>
      <c r="R995" s="26"/>
      <c r="S995" s="26"/>
      <c r="T995" s="26"/>
      <c r="U995" s="26"/>
      <c r="V995" s="26"/>
      <c r="W995" s="26"/>
    </row>
    <row r="996" spans="6:23" s="27" customFormat="1" x14ac:dyDescent="0.25">
      <c r="F996" s="23"/>
      <c r="G996" s="23"/>
      <c r="H996" s="131"/>
      <c r="I996" s="113"/>
      <c r="J996" s="113"/>
      <c r="K996" s="113"/>
      <c r="L996" s="113"/>
      <c r="Q996" s="26"/>
      <c r="R996" s="26"/>
      <c r="S996" s="26"/>
      <c r="T996" s="26"/>
      <c r="U996" s="26"/>
      <c r="V996" s="26"/>
      <c r="W996" s="26"/>
    </row>
    <row r="997" spans="6:23" s="27" customFormat="1" x14ac:dyDescent="0.25">
      <c r="F997" s="23"/>
      <c r="G997" s="23"/>
      <c r="H997" s="131"/>
      <c r="I997" s="113"/>
      <c r="J997" s="113"/>
      <c r="K997" s="113"/>
      <c r="L997" s="113"/>
      <c r="Q997" s="26"/>
      <c r="R997" s="26"/>
      <c r="S997" s="26"/>
      <c r="T997" s="26"/>
      <c r="U997" s="26"/>
      <c r="V997" s="26"/>
      <c r="W997" s="26"/>
    </row>
    <row r="998" spans="6:23" s="27" customFormat="1" x14ac:dyDescent="0.25">
      <c r="F998" s="23"/>
      <c r="G998" s="23"/>
      <c r="H998" s="131"/>
      <c r="I998" s="113"/>
      <c r="J998" s="113"/>
      <c r="K998" s="113"/>
      <c r="L998" s="113"/>
      <c r="Q998" s="26"/>
      <c r="R998" s="26"/>
      <c r="S998" s="26"/>
      <c r="T998" s="26"/>
      <c r="U998" s="26"/>
      <c r="V998" s="26"/>
      <c r="W998" s="26"/>
    </row>
    <row r="999" spans="6:23" s="27" customFormat="1" x14ac:dyDescent="0.25">
      <c r="F999" s="23"/>
      <c r="G999" s="23"/>
      <c r="H999" s="131"/>
      <c r="I999" s="113"/>
      <c r="J999" s="113"/>
      <c r="K999" s="113"/>
      <c r="L999" s="113"/>
      <c r="Q999" s="26"/>
      <c r="R999" s="26"/>
      <c r="S999" s="26"/>
      <c r="T999" s="26"/>
      <c r="U999" s="26"/>
      <c r="V999" s="26"/>
      <c r="W999" s="26"/>
    </row>
    <row r="1000" spans="6:23" s="27" customFormat="1" x14ac:dyDescent="0.25">
      <c r="F1000" s="23"/>
      <c r="G1000" s="23"/>
      <c r="H1000" s="131"/>
      <c r="I1000" s="113"/>
      <c r="J1000" s="113"/>
      <c r="K1000" s="113"/>
      <c r="L1000" s="113"/>
      <c r="Q1000" s="26"/>
      <c r="R1000" s="26"/>
      <c r="S1000" s="26"/>
      <c r="T1000" s="26"/>
      <c r="U1000" s="26"/>
      <c r="V1000" s="26"/>
      <c r="W1000" s="26"/>
    </row>
    <row r="1001" spans="6:23" s="27" customFormat="1" x14ac:dyDescent="0.25">
      <c r="F1001" s="23"/>
      <c r="G1001" s="23"/>
      <c r="H1001" s="131"/>
      <c r="I1001" s="113"/>
      <c r="J1001" s="113"/>
      <c r="K1001" s="113"/>
      <c r="L1001" s="113"/>
      <c r="Q1001" s="26"/>
      <c r="R1001" s="26"/>
      <c r="S1001" s="26"/>
      <c r="T1001" s="26"/>
      <c r="U1001" s="26"/>
      <c r="V1001" s="26"/>
      <c r="W1001" s="26"/>
    </row>
    <row r="1002" spans="6:23" s="27" customFormat="1" x14ac:dyDescent="0.25">
      <c r="F1002" s="23"/>
      <c r="G1002" s="23"/>
      <c r="H1002" s="131"/>
      <c r="I1002" s="113"/>
      <c r="J1002" s="113"/>
      <c r="K1002" s="113"/>
      <c r="L1002" s="113"/>
      <c r="Q1002" s="26"/>
      <c r="R1002" s="26"/>
      <c r="S1002" s="26"/>
      <c r="T1002" s="26"/>
      <c r="U1002" s="26"/>
      <c r="V1002" s="26"/>
      <c r="W1002" s="26"/>
    </row>
    <row r="1003" spans="6:23" s="27" customFormat="1" x14ac:dyDescent="0.25">
      <c r="F1003" s="23"/>
      <c r="G1003" s="23"/>
      <c r="H1003" s="131"/>
      <c r="I1003" s="113"/>
      <c r="J1003" s="113"/>
      <c r="K1003" s="113"/>
      <c r="L1003" s="113"/>
      <c r="Q1003" s="26"/>
      <c r="R1003" s="26"/>
      <c r="S1003" s="26"/>
      <c r="T1003" s="26"/>
      <c r="U1003" s="26"/>
      <c r="V1003" s="26"/>
      <c r="W1003" s="26"/>
    </row>
    <row r="1004" spans="6:23" s="27" customFormat="1" x14ac:dyDescent="0.25">
      <c r="F1004" s="23"/>
      <c r="G1004" s="23"/>
      <c r="H1004" s="131"/>
      <c r="I1004" s="113"/>
      <c r="J1004" s="113"/>
      <c r="K1004" s="113"/>
      <c r="L1004" s="113"/>
      <c r="Q1004" s="26"/>
      <c r="R1004" s="26"/>
      <c r="S1004" s="26"/>
      <c r="T1004" s="26"/>
      <c r="U1004" s="26"/>
      <c r="V1004" s="26"/>
      <c r="W1004" s="26"/>
    </row>
    <row r="1005" spans="6:23" s="27" customFormat="1" x14ac:dyDescent="0.25">
      <c r="F1005" s="23"/>
      <c r="G1005" s="23"/>
      <c r="H1005" s="131"/>
      <c r="I1005" s="113"/>
      <c r="J1005" s="113"/>
      <c r="K1005" s="113"/>
      <c r="L1005" s="113"/>
      <c r="Q1005" s="26"/>
      <c r="R1005" s="26"/>
      <c r="S1005" s="26"/>
      <c r="T1005" s="26"/>
      <c r="U1005" s="26"/>
      <c r="V1005" s="26"/>
      <c r="W1005" s="26"/>
    </row>
    <row r="1006" spans="6:23" s="27" customFormat="1" x14ac:dyDescent="0.25">
      <c r="F1006" s="23"/>
      <c r="G1006" s="23"/>
      <c r="H1006" s="131"/>
      <c r="I1006" s="113"/>
      <c r="J1006" s="113"/>
      <c r="K1006" s="113"/>
      <c r="L1006" s="113"/>
      <c r="Q1006" s="26"/>
      <c r="R1006" s="26"/>
      <c r="S1006" s="26"/>
      <c r="T1006" s="26"/>
      <c r="U1006" s="26"/>
      <c r="V1006" s="26"/>
      <c r="W1006" s="26"/>
    </row>
    <row r="1007" spans="6:23" s="27" customFormat="1" x14ac:dyDescent="0.25">
      <c r="F1007" s="23"/>
      <c r="G1007" s="23"/>
      <c r="H1007" s="131"/>
      <c r="I1007" s="113"/>
      <c r="J1007" s="113"/>
      <c r="K1007" s="113"/>
      <c r="L1007" s="113"/>
      <c r="Q1007" s="26"/>
      <c r="R1007" s="26"/>
      <c r="S1007" s="26"/>
      <c r="T1007" s="26"/>
      <c r="U1007" s="26"/>
      <c r="V1007" s="26"/>
      <c r="W1007" s="26"/>
    </row>
    <row r="1008" spans="6:23" s="27" customFormat="1" x14ac:dyDescent="0.25">
      <c r="F1008" s="23"/>
      <c r="G1008" s="23"/>
      <c r="H1008" s="131"/>
      <c r="I1008" s="113"/>
      <c r="J1008" s="113"/>
      <c r="K1008" s="113"/>
      <c r="L1008" s="113"/>
      <c r="Q1008" s="26"/>
      <c r="R1008" s="26"/>
      <c r="S1008" s="26"/>
      <c r="T1008" s="26"/>
      <c r="U1008" s="26"/>
      <c r="V1008" s="26"/>
      <c r="W1008" s="26"/>
    </row>
    <row r="1009" spans="6:23" s="27" customFormat="1" x14ac:dyDescent="0.25">
      <c r="F1009" s="23"/>
      <c r="G1009" s="23"/>
      <c r="H1009" s="131"/>
      <c r="I1009" s="113"/>
      <c r="J1009" s="113"/>
      <c r="K1009" s="113"/>
      <c r="L1009" s="113"/>
      <c r="Q1009" s="26"/>
      <c r="R1009" s="26"/>
      <c r="S1009" s="26"/>
      <c r="T1009" s="26"/>
      <c r="U1009" s="26"/>
      <c r="V1009" s="26"/>
      <c r="W1009" s="26"/>
    </row>
    <row r="1010" spans="6:23" s="27" customFormat="1" x14ac:dyDescent="0.25">
      <c r="F1010" s="23"/>
      <c r="G1010" s="23"/>
      <c r="H1010" s="131"/>
      <c r="I1010" s="113"/>
      <c r="J1010" s="113"/>
      <c r="K1010" s="113"/>
      <c r="L1010" s="113"/>
      <c r="Q1010" s="26"/>
      <c r="R1010" s="26"/>
      <c r="S1010" s="26"/>
      <c r="T1010" s="26"/>
      <c r="U1010" s="26"/>
      <c r="V1010" s="26"/>
      <c r="W1010" s="26"/>
    </row>
    <row r="1011" spans="6:23" s="27" customFormat="1" x14ac:dyDescent="0.25">
      <c r="F1011" s="23"/>
      <c r="G1011" s="23"/>
      <c r="H1011" s="131"/>
      <c r="I1011" s="113"/>
      <c r="J1011" s="113"/>
      <c r="K1011" s="113"/>
      <c r="L1011" s="113"/>
      <c r="Q1011" s="26"/>
      <c r="R1011" s="26"/>
      <c r="S1011" s="26"/>
      <c r="T1011" s="26"/>
      <c r="U1011" s="26"/>
      <c r="V1011" s="26"/>
      <c r="W1011" s="26"/>
    </row>
    <row r="1012" spans="6:23" s="27" customFormat="1" x14ac:dyDescent="0.25">
      <c r="F1012" s="23"/>
      <c r="G1012" s="23"/>
      <c r="H1012" s="131"/>
      <c r="I1012" s="113"/>
      <c r="J1012" s="113"/>
      <c r="K1012" s="113"/>
      <c r="L1012" s="113"/>
      <c r="Q1012" s="26"/>
      <c r="R1012" s="26"/>
      <c r="S1012" s="26"/>
      <c r="T1012" s="26"/>
      <c r="U1012" s="26"/>
      <c r="V1012" s="26"/>
      <c r="W1012" s="26"/>
    </row>
    <row r="1013" spans="6:23" s="27" customFormat="1" x14ac:dyDescent="0.25">
      <c r="F1013" s="23"/>
      <c r="G1013" s="23"/>
      <c r="H1013" s="131"/>
      <c r="I1013" s="113"/>
      <c r="J1013" s="113"/>
      <c r="K1013" s="113"/>
      <c r="L1013" s="113"/>
      <c r="Q1013" s="26"/>
      <c r="R1013" s="26"/>
      <c r="S1013" s="26"/>
      <c r="T1013" s="26"/>
      <c r="U1013" s="26"/>
      <c r="V1013" s="26"/>
      <c r="W1013" s="26"/>
    </row>
    <row r="1014" spans="6:23" s="27" customFormat="1" x14ac:dyDescent="0.25">
      <c r="F1014" s="23"/>
      <c r="G1014" s="23"/>
      <c r="H1014" s="131"/>
      <c r="I1014" s="113"/>
      <c r="J1014" s="113"/>
      <c r="K1014" s="113"/>
      <c r="L1014" s="113"/>
      <c r="Q1014" s="26"/>
      <c r="R1014" s="26"/>
      <c r="S1014" s="26"/>
      <c r="T1014" s="26"/>
      <c r="U1014" s="26"/>
      <c r="V1014" s="26"/>
      <c r="W1014" s="26"/>
    </row>
    <row r="1015" spans="6:23" s="27" customFormat="1" x14ac:dyDescent="0.25">
      <c r="F1015" s="23"/>
      <c r="G1015" s="23"/>
      <c r="H1015" s="131"/>
      <c r="I1015" s="113"/>
      <c r="J1015" s="113"/>
      <c r="K1015" s="113"/>
      <c r="L1015" s="113"/>
      <c r="Q1015" s="26"/>
      <c r="R1015" s="26"/>
      <c r="S1015" s="26"/>
      <c r="T1015" s="26"/>
      <c r="U1015" s="26"/>
      <c r="V1015" s="26"/>
      <c r="W1015" s="26"/>
    </row>
    <row r="1016" spans="6:23" s="27" customFormat="1" x14ac:dyDescent="0.25">
      <c r="F1016" s="23"/>
      <c r="G1016" s="23"/>
      <c r="H1016" s="131"/>
      <c r="I1016" s="113"/>
      <c r="J1016" s="113"/>
      <c r="K1016" s="113"/>
      <c r="L1016" s="113"/>
      <c r="Q1016" s="26"/>
      <c r="R1016" s="26"/>
      <c r="S1016" s="26"/>
      <c r="T1016" s="26"/>
      <c r="U1016" s="26"/>
      <c r="V1016" s="26"/>
      <c r="W1016" s="26"/>
    </row>
    <row r="1017" spans="6:23" s="27" customFormat="1" x14ac:dyDescent="0.25">
      <c r="F1017" s="23"/>
      <c r="G1017" s="23"/>
      <c r="H1017" s="131"/>
      <c r="I1017" s="113"/>
      <c r="J1017" s="113"/>
      <c r="K1017" s="113"/>
      <c r="L1017" s="113"/>
      <c r="Q1017" s="26"/>
      <c r="R1017" s="26"/>
      <c r="S1017" s="26"/>
      <c r="T1017" s="26"/>
      <c r="U1017" s="26"/>
      <c r="V1017" s="26"/>
      <c r="W1017" s="26"/>
    </row>
    <row r="1018" spans="6:23" s="27" customFormat="1" x14ac:dyDescent="0.25">
      <c r="F1018" s="23"/>
      <c r="G1018" s="23"/>
      <c r="H1018" s="131"/>
      <c r="I1018" s="113"/>
      <c r="J1018" s="113"/>
      <c r="K1018" s="113"/>
      <c r="L1018" s="113"/>
      <c r="Q1018" s="26"/>
      <c r="R1018" s="26"/>
      <c r="S1018" s="26"/>
      <c r="T1018" s="26"/>
      <c r="U1018" s="26"/>
      <c r="V1018" s="26"/>
      <c r="W1018" s="26"/>
    </row>
    <row r="1019" spans="6:23" s="27" customFormat="1" x14ac:dyDescent="0.25">
      <c r="F1019" s="23"/>
      <c r="G1019" s="23"/>
      <c r="H1019" s="131"/>
      <c r="I1019" s="113"/>
      <c r="J1019" s="113"/>
      <c r="K1019" s="113"/>
      <c r="L1019" s="113"/>
      <c r="Q1019" s="26"/>
      <c r="R1019" s="26"/>
      <c r="S1019" s="26"/>
      <c r="T1019" s="26"/>
      <c r="U1019" s="26"/>
      <c r="V1019" s="26"/>
      <c r="W1019" s="26"/>
    </row>
    <row r="1020" spans="6:23" s="27" customFormat="1" x14ac:dyDescent="0.25">
      <c r="F1020" s="23"/>
      <c r="G1020" s="23"/>
      <c r="H1020" s="131"/>
      <c r="I1020" s="113"/>
      <c r="J1020" s="113"/>
      <c r="K1020" s="113"/>
      <c r="L1020" s="113"/>
      <c r="Q1020" s="26"/>
      <c r="R1020" s="26"/>
      <c r="S1020" s="26"/>
      <c r="T1020" s="26"/>
      <c r="U1020" s="26"/>
      <c r="V1020" s="26"/>
      <c r="W1020" s="26"/>
    </row>
    <row r="1021" spans="6:23" s="27" customFormat="1" x14ac:dyDescent="0.25">
      <c r="F1021" s="23"/>
      <c r="G1021" s="23"/>
      <c r="H1021" s="131"/>
      <c r="I1021" s="113"/>
      <c r="J1021" s="113"/>
      <c r="K1021" s="113"/>
      <c r="L1021" s="113"/>
      <c r="Q1021" s="26"/>
      <c r="R1021" s="26"/>
      <c r="S1021" s="26"/>
      <c r="T1021" s="26"/>
      <c r="U1021" s="26"/>
      <c r="V1021" s="26"/>
      <c r="W1021" s="26"/>
    </row>
    <row r="1022" spans="6:23" s="27" customFormat="1" x14ac:dyDescent="0.25">
      <c r="F1022" s="23"/>
      <c r="G1022" s="23"/>
      <c r="H1022" s="131"/>
      <c r="I1022" s="113"/>
      <c r="J1022" s="113"/>
      <c r="K1022" s="113"/>
      <c r="L1022" s="113"/>
      <c r="Q1022" s="26"/>
      <c r="R1022" s="26"/>
      <c r="S1022" s="26"/>
      <c r="T1022" s="26"/>
      <c r="U1022" s="26"/>
      <c r="V1022" s="26"/>
      <c r="W1022" s="26"/>
    </row>
    <row r="1023" spans="6:23" s="27" customFormat="1" x14ac:dyDescent="0.25">
      <c r="F1023" s="23"/>
      <c r="G1023" s="23"/>
      <c r="H1023" s="131"/>
      <c r="I1023" s="113"/>
      <c r="J1023" s="113"/>
      <c r="K1023" s="113"/>
      <c r="L1023" s="113"/>
      <c r="Q1023" s="26"/>
      <c r="R1023" s="26"/>
      <c r="S1023" s="26"/>
      <c r="T1023" s="26"/>
      <c r="U1023" s="26"/>
      <c r="V1023" s="26"/>
      <c r="W1023" s="26"/>
    </row>
    <row r="1024" spans="6:23" s="27" customFormat="1" x14ac:dyDescent="0.25">
      <c r="F1024" s="23"/>
      <c r="G1024" s="23"/>
      <c r="H1024" s="131"/>
      <c r="I1024" s="113"/>
      <c r="J1024" s="113"/>
      <c r="K1024" s="113"/>
      <c r="L1024" s="113"/>
      <c r="Q1024" s="26"/>
      <c r="R1024" s="26"/>
      <c r="S1024" s="26"/>
      <c r="T1024" s="26"/>
      <c r="U1024" s="26"/>
      <c r="V1024" s="26"/>
      <c r="W1024" s="26"/>
    </row>
    <row r="1025" spans="6:23" s="27" customFormat="1" x14ac:dyDescent="0.25">
      <c r="F1025" s="23"/>
      <c r="G1025" s="23"/>
      <c r="H1025" s="131"/>
      <c r="I1025" s="113"/>
      <c r="J1025" s="113"/>
      <c r="K1025" s="113"/>
      <c r="L1025" s="113"/>
      <c r="Q1025" s="26"/>
      <c r="R1025" s="26"/>
      <c r="S1025" s="26"/>
      <c r="T1025" s="26"/>
      <c r="U1025" s="26"/>
      <c r="V1025" s="26"/>
      <c r="W1025" s="26"/>
    </row>
    <row r="1026" spans="6:23" s="27" customFormat="1" x14ac:dyDescent="0.25">
      <c r="F1026" s="23"/>
      <c r="G1026" s="23"/>
      <c r="H1026" s="131"/>
      <c r="I1026" s="113"/>
      <c r="J1026" s="113"/>
      <c r="K1026" s="113"/>
      <c r="L1026" s="113"/>
      <c r="Q1026" s="26"/>
      <c r="R1026" s="26"/>
      <c r="S1026" s="26"/>
      <c r="T1026" s="26"/>
      <c r="U1026" s="26"/>
      <c r="V1026" s="26"/>
      <c r="W1026" s="26"/>
    </row>
    <row r="1027" spans="6:23" s="27" customFormat="1" x14ac:dyDescent="0.25">
      <c r="F1027" s="23"/>
      <c r="G1027" s="23"/>
      <c r="H1027" s="131"/>
      <c r="I1027" s="113"/>
      <c r="J1027" s="113"/>
      <c r="K1027" s="113"/>
      <c r="L1027" s="113"/>
      <c r="Q1027" s="26"/>
      <c r="R1027" s="26"/>
      <c r="S1027" s="26"/>
      <c r="T1027" s="26"/>
      <c r="U1027" s="26"/>
      <c r="V1027" s="26"/>
      <c r="W1027" s="26"/>
    </row>
    <row r="1028" spans="6:23" s="27" customFormat="1" x14ac:dyDescent="0.25">
      <c r="F1028" s="23"/>
      <c r="G1028" s="23"/>
      <c r="H1028" s="131"/>
      <c r="I1028" s="113"/>
      <c r="J1028" s="113"/>
      <c r="K1028" s="113"/>
      <c r="L1028" s="113"/>
      <c r="Q1028" s="26"/>
      <c r="R1028" s="26"/>
      <c r="S1028" s="26"/>
      <c r="T1028" s="26"/>
      <c r="U1028" s="26"/>
      <c r="V1028" s="26"/>
      <c r="W1028" s="26"/>
    </row>
    <row r="1029" spans="6:23" s="27" customFormat="1" x14ac:dyDescent="0.25">
      <c r="F1029" s="23"/>
      <c r="G1029" s="23"/>
      <c r="H1029" s="131"/>
      <c r="I1029" s="113"/>
      <c r="J1029" s="113"/>
      <c r="K1029" s="113"/>
      <c r="L1029" s="113"/>
      <c r="Q1029" s="26"/>
      <c r="R1029" s="26"/>
      <c r="S1029" s="26"/>
      <c r="T1029" s="26"/>
      <c r="U1029" s="26"/>
      <c r="V1029" s="26"/>
      <c r="W1029" s="26"/>
    </row>
    <row r="1030" spans="6:23" s="27" customFormat="1" x14ac:dyDescent="0.25">
      <c r="F1030" s="23"/>
      <c r="G1030" s="23"/>
      <c r="H1030" s="131"/>
      <c r="I1030" s="113"/>
      <c r="J1030" s="113"/>
      <c r="K1030" s="113"/>
      <c r="L1030" s="113"/>
      <c r="Q1030" s="26"/>
      <c r="R1030" s="26"/>
      <c r="S1030" s="26"/>
      <c r="T1030" s="26"/>
      <c r="U1030" s="26"/>
      <c r="V1030" s="26"/>
      <c r="W1030" s="26"/>
    </row>
    <row r="1031" spans="6:23" s="27" customFormat="1" x14ac:dyDescent="0.25">
      <c r="F1031" s="23"/>
      <c r="G1031" s="23"/>
      <c r="H1031" s="131"/>
      <c r="I1031" s="113"/>
      <c r="J1031" s="113"/>
      <c r="K1031" s="113"/>
      <c r="L1031" s="113"/>
      <c r="Q1031" s="26"/>
      <c r="R1031" s="26"/>
      <c r="S1031" s="26"/>
      <c r="T1031" s="26"/>
      <c r="U1031" s="26"/>
      <c r="V1031" s="26"/>
      <c r="W1031" s="26"/>
    </row>
    <row r="1032" spans="6:23" s="27" customFormat="1" x14ac:dyDescent="0.25">
      <c r="F1032" s="23"/>
      <c r="G1032" s="23"/>
      <c r="H1032" s="131"/>
      <c r="I1032" s="113"/>
      <c r="J1032" s="113"/>
      <c r="K1032" s="113"/>
      <c r="L1032" s="113"/>
      <c r="Q1032" s="26"/>
      <c r="R1032" s="26"/>
      <c r="S1032" s="26"/>
      <c r="T1032" s="26"/>
      <c r="U1032" s="26"/>
      <c r="V1032" s="26"/>
      <c r="W1032" s="26"/>
    </row>
    <row r="1033" spans="6:23" s="27" customFormat="1" x14ac:dyDescent="0.25">
      <c r="F1033" s="23"/>
      <c r="G1033" s="23"/>
      <c r="H1033" s="131"/>
      <c r="I1033" s="113"/>
      <c r="J1033" s="113"/>
      <c r="K1033" s="113"/>
      <c r="L1033" s="113"/>
      <c r="Q1033" s="26"/>
      <c r="R1033" s="26"/>
      <c r="S1033" s="26"/>
      <c r="T1033" s="26"/>
      <c r="U1033" s="26"/>
      <c r="V1033" s="26"/>
      <c r="W1033" s="26"/>
    </row>
    <row r="1034" spans="6:23" s="27" customFormat="1" x14ac:dyDescent="0.25">
      <c r="F1034" s="23"/>
      <c r="G1034" s="23"/>
      <c r="H1034" s="131"/>
      <c r="I1034" s="113"/>
      <c r="J1034" s="113"/>
      <c r="K1034" s="113"/>
      <c r="L1034" s="113"/>
      <c r="Q1034" s="26"/>
      <c r="R1034" s="26"/>
      <c r="S1034" s="26"/>
      <c r="T1034" s="26"/>
      <c r="U1034" s="26"/>
      <c r="V1034" s="26"/>
      <c r="W1034" s="26"/>
    </row>
    <row r="1035" spans="6:23" s="27" customFormat="1" x14ac:dyDescent="0.25">
      <c r="F1035" s="23"/>
      <c r="G1035" s="23"/>
      <c r="H1035" s="131"/>
      <c r="I1035" s="113"/>
      <c r="J1035" s="113"/>
      <c r="K1035" s="113"/>
      <c r="L1035" s="113"/>
      <c r="Q1035" s="26"/>
      <c r="R1035" s="26"/>
      <c r="S1035" s="26"/>
      <c r="T1035" s="26"/>
      <c r="U1035" s="26"/>
      <c r="V1035" s="26"/>
      <c r="W1035" s="26"/>
    </row>
    <row r="1036" spans="6:23" s="27" customFormat="1" x14ac:dyDescent="0.25">
      <c r="F1036" s="23"/>
      <c r="G1036" s="23"/>
      <c r="H1036" s="131"/>
      <c r="I1036" s="113"/>
      <c r="J1036" s="113"/>
      <c r="K1036" s="113"/>
      <c r="L1036" s="113"/>
      <c r="Q1036" s="26"/>
      <c r="R1036" s="26"/>
      <c r="S1036" s="26"/>
      <c r="T1036" s="26"/>
      <c r="U1036" s="26"/>
      <c r="V1036" s="26"/>
      <c r="W1036" s="26"/>
    </row>
    <row r="1037" spans="6:23" s="27" customFormat="1" x14ac:dyDescent="0.25">
      <c r="F1037" s="23"/>
      <c r="G1037" s="23"/>
      <c r="H1037" s="131"/>
      <c r="I1037" s="113"/>
      <c r="J1037" s="113"/>
      <c r="K1037" s="113"/>
      <c r="L1037" s="113"/>
      <c r="Q1037" s="26"/>
      <c r="R1037" s="26"/>
      <c r="S1037" s="26"/>
      <c r="T1037" s="26"/>
      <c r="U1037" s="26"/>
      <c r="V1037" s="26"/>
      <c r="W1037" s="26"/>
    </row>
    <row r="1038" spans="6:23" s="27" customFormat="1" x14ac:dyDescent="0.25">
      <c r="F1038" s="23"/>
      <c r="G1038" s="23"/>
      <c r="H1038" s="131"/>
      <c r="I1038" s="113"/>
      <c r="J1038" s="113"/>
      <c r="K1038" s="113"/>
      <c r="L1038" s="113"/>
      <c r="Q1038" s="26"/>
      <c r="R1038" s="26"/>
      <c r="S1038" s="26"/>
      <c r="T1038" s="26"/>
      <c r="U1038" s="26"/>
      <c r="V1038" s="26"/>
      <c r="W1038" s="26"/>
    </row>
    <row r="1039" spans="6:23" s="27" customFormat="1" x14ac:dyDescent="0.25">
      <c r="F1039" s="23"/>
      <c r="G1039" s="23"/>
      <c r="H1039" s="131"/>
      <c r="I1039" s="113"/>
      <c r="J1039" s="113"/>
      <c r="K1039" s="113"/>
      <c r="L1039" s="113"/>
      <c r="Q1039" s="26"/>
      <c r="R1039" s="26"/>
      <c r="S1039" s="26"/>
      <c r="T1039" s="26"/>
      <c r="U1039" s="26"/>
      <c r="V1039" s="26"/>
      <c r="W1039" s="26"/>
    </row>
    <row r="1040" spans="6:23" s="27" customFormat="1" x14ac:dyDescent="0.25">
      <c r="F1040" s="23"/>
      <c r="G1040" s="23"/>
      <c r="H1040" s="131"/>
      <c r="I1040" s="113"/>
      <c r="J1040" s="113"/>
      <c r="K1040" s="113"/>
      <c r="L1040" s="113"/>
      <c r="Q1040" s="26"/>
      <c r="R1040" s="26"/>
      <c r="S1040" s="26"/>
      <c r="T1040" s="26"/>
      <c r="U1040" s="26"/>
      <c r="V1040" s="26"/>
      <c r="W1040" s="26"/>
    </row>
    <row r="1041" spans="6:23" s="27" customFormat="1" x14ac:dyDescent="0.25">
      <c r="F1041" s="23"/>
      <c r="G1041" s="23"/>
      <c r="H1041" s="131"/>
      <c r="I1041" s="113"/>
      <c r="J1041" s="113"/>
      <c r="K1041" s="113"/>
      <c r="L1041" s="113"/>
      <c r="Q1041" s="26"/>
      <c r="R1041" s="26"/>
      <c r="S1041" s="26"/>
      <c r="T1041" s="26"/>
      <c r="U1041" s="26"/>
      <c r="V1041" s="26"/>
      <c r="W1041" s="26"/>
    </row>
    <row r="1042" spans="6:23" s="27" customFormat="1" x14ac:dyDescent="0.25">
      <c r="F1042" s="23"/>
      <c r="G1042" s="23"/>
      <c r="H1042" s="131"/>
      <c r="I1042" s="113"/>
      <c r="J1042" s="113"/>
      <c r="K1042" s="113"/>
      <c r="L1042" s="113"/>
      <c r="Q1042" s="26"/>
      <c r="R1042" s="26"/>
      <c r="S1042" s="26"/>
      <c r="T1042" s="26"/>
      <c r="U1042" s="26"/>
      <c r="V1042" s="26"/>
      <c r="W1042" s="26"/>
    </row>
    <row r="1043" spans="6:23" s="27" customFormat="1" x14ac:dyDescent="0.25">
      <c r="F1043" s="23"/>
      <c r="G1043" s="23"/>
      <c r="H1043" s="131"/>
      <c r="I1043" s="113"/>
      <c r="J1043" s="113"/>
      <c r="K1043" s="113"/>
      <c r="L1043" s="113"/>
      <c r="Q1043" s="26"/>
      <c r="R1043" s="26"/>
      <c r="S1043" s="26"/>
      <c r="T1043" s="26"/>
      <c r="U1043" s="26"/>
      <c r="V1043" s="26"/>
      <c r="W1043" s="26"/>
    </row>
    <row r="1044" spans="6:23" s="27" customFormat="1" x14ac:dyDescent="0.25">
      <c r="F1044" s="23"/>
      <c r="G1044" s="23"/>
      <c r="H1044" s="131"/>
      <c r="I1044" s="113"/>
      <c r="J1044" s="113"/>
      <c r="K1044" s="113"/>
      <c r="L1044" s="113"/>
      <c r="Q1044" s="26"/>
      <c r="R1044" s="26"/>
      <c r="S1044" s="26"/>
      <c r="T1044" s="26"/>
      <c r="U1044" s="26"/>
      <c r="V1044" s="26"/>
      <c r="W1044" s="26"/>
    </row>
    <row r="1045" spans="6:23" s="27" customFormat="1" x14ac:dyDescent="0.25">
      <c r="F1045" s="23"/>
      <c r="G1045" s="23"/>
      <c r="H1045" s="131"/>
      <c r="I1045" s="113"/>
      <c r="J1045" s="113"/>
      <c r="K1045" s="113"/>
      <c r="L1045" s="113"/>
      <c r="Q1045" s="26"/>
      <c r="R1045" s="26"/>
      <c r="S1045" s="26"/>
      <c r="T1045" s="26"/>
      <c r="U1045" s="26"/>
      <c r="V1045" s="26"/>
      <c r="W1045" s="26"/>
    </row>
    <row r="1046" spans="6:23" s="27" customFormat="1" x14ac:dyDescent="0.25">
      <c r="F1046" s="23"/>
      <c r="G1046" s="23"/>
      <c r="H1046" s="131"/>
      <c r="I1046" s="113"/>
      <c r="J1046" s="113"/>
      <c r="K1046" s="113"/>
      <c r="L1046" s="113"/>
      <c r="Q1046" s="26"/>
      <c r="R1046" s="26"/>
      <c r="S1046" s="26"/>
      <c r="T1046" s="26"/>
      <c r="U1046" s="26"/>
      <c r="V1046" s="26"/>
      <c r="W1046" s="26"/>
    </row>
    <row r="1047" spans="6:23" s="27" customFormat="1" x14ac:dyDescent="0.25">
      <c r="F1047" s="23"/>
      <c r="G1047" s="23"/>
      <c r="H1047" s="131"/>
      <c r="I1047" s="113"/>
      <c r="J1047" s="113"/>
      <c r="K1047" s="113"/>
      <c r="L1047" s="113"/>
      <c r="Q1047" s="26"/>
      <c r="R1047" s="26"/>
      <c r="S1047" s="26"/>
      <c r="T1047" s="26"/>
      <c r="U1047" s="26"/>
      <c r="V1047" s="26"/>
      <c r="W1047" s="26"/>
    </row>
    <row r="1048" spans="6:23" s="27" customFormat="1" x14ac:dyDescent="0.25">
      <c r="F1048" s="23"/>
      <c r="G1048" s="23"/>
      <c r="H1048" s="131"/>
      <c r="I1048" s="113"/>
      <c r="J1048" s="113"/>
      <c r="K1048" s="113"/>
      <c r="L1048" s="113"/>
      <c r="Q1048" s="26"/>
      <c r="R1048" s="26"/>
      <c r="S1048" s="26"/>
      <c r="T1048" s="26"/>
      <c r="U1048" s="26"/>
      <c r="V1048" s="26"/>
      <c r="W1048" s="26"/>
    </row>
    <row r="1049" spans="6:23" s="27" customFormat="1" x14ac:dyDescent="0.25">
      <c r="F1049" s="23"/>
      <c r="G1049" s="23"/>
      <c r="H1049" s="131"/>
      <c r="I1049" s="113"/>
      <c r="J1049" s="113"/>
      <c r="K1049" s="113"/>
      <c r="L1049" s="113"/>
      <c r="Q1049" s="26"/>
      <c r="R1049" s="26"/>
      <c r="S1049" s="26"/>
      <c r="T1049" s="26"/>
      <c r="U1049" s="26"/>
      <c r="V1049" s="26"/>
      <c r="W1049" s="26"/>
    </row>
    <row r="1050" spans="6:23" s="27" customFormat="1" x14ac:dyDescent="0.25">
      <c r="F1050" s="23"/>
      <c r="G1050" s="23"/>
      <c r="H1050" s="131"/>
      <c r="I1050" s="113"/>
      <c r="J1050" s="113"/>
      <c r="K1050" s="113"/>
      <c r="L1050" s="113"/>
      <c r="Q1050" s="26"/>
      <c r="R1050" s="26"/>
      <c r="S1050" s="26"/>
      <c r="T1050" s="26"/>
      <c r="U1050" s="26"/>
      <c r="V1050" s="26"/>
      <c r="W1050" s="26"/>
    </row>
    <row r="1051" spans="6:23" s="27" customFormat="1" x14ac:dyDescent="0.25">
      <c r="F1051" s="23"/>
      <c r="G1051" s="23"/>
      <c r="H1051" s="131"/>
      <c r="I1051" s="113"/>
      <c r="J1051" s="113"/>
      <c r="K1051" s="113"/>
      <c r="L1051" s="113"/>
      <c r="Q1051" s="26"/>
      <c r="R1051" s="26"/>
      <c r="S1051" s="26"/>
      <c r="T1051" s="26"/>
      <c r="U1051" s="26"/>
      <c r="V1051" s="26"/>
      <c r="W1051" s="26"/>
    </row>
    <row r="1052" spans="6:23" s="27" customFormat="1" x14ac:dyDescent="0.25">
      <c r="F1052" s="23"/>
      <c r="G1052" s="23"/>
      <c r="H1052" s="131"/>
      <c r="I1052" s="113"/>
      <c r="J1052" s="113"/>
      <c r="K1052" s="113"/>
      <c r="L1052" s="113"/>
      <c r="Q1052" s="26"/>
      <c r="R1052" s="26"/>
      <c r="S1052" s="26"/>
      <c r="T1052" s="26"/>
      <c r="U1052" s="26"/>
      <c r="V1052" s="26"/>
      <c r="W1052" s="26"/>
    </row>
    <row r="1053" spans="6:23" s="27" customFormat="1" x14ac:dyDescent="0.25">
      <c r="F1053" s="23"/>
      <c r="G1053" s="23"/>
      <c r="H1053" s="131"/>
      <c r="I1053" s="113"/>
      <c r="J1053" s="113"/>
      <c r="K1053" s="113"/>
      <c r="L1053" s="113"/>
      <c r="Q1053" s="26"/>
      <c r="R1053" s="26"/>
      <c r="S1053" s="26"/>
      <c r="T1053" s="26"/>
      <c r="U1053" s="26"/>
      <c r="V1053" s="26"/>
      <c r="W1053" s="26"/>
    </row>
    <row r="1054" spans="6:23" s="27" customFormat="1" x14ac:dyDescent="0.25">
      <c r="F1054" s="23"/>
      <c r="G1054" s="23"/>
      <c r="H1054" s="131"/>
      <c r="I1054" s="113"/>
      <c r="J1054" s="113"/>
      <c r="K1054" s="113"/>
      <c r="L1054" s="113"/>
      <c r="Q1054" s="26"/>
      <c r="R1054" s="26"/>
      <c r="S1054" s="26"/>
      <c r="T1054" s="26"/>
      <c r="U1054" s="26"/>
      <c r="V1054" s="26"/>
      <c r="W1054" s="26"/>
    </row>
    <row r="1055" spans="6:23" s="27" customFormat="1" x14ac:dyDescent="0.25">
      <c r="F1055" s="23"/>
      <c r="G1055" s="23"/>
      <c r="H1055" s="131"/>
      <c r="I1055" s="113"/>
      <c r="J1055" s="113"/>
      <c r="K1055" s="113"/>
      <c r="L1055" s="113"/>
      <c r="Q1055" s="26"/>
      <c r="R1055" s="26"/>
      <c r="S1055" s="26"/>
      <c r="T1055" s="26"/>
      <c r="U1055" s="26"/>
      <c r="V1055" s="26"/>
      <c r="W1055" s="26"/>
    </row>
    <row r="1056" spans="6:23" s="27" customFormat="1" x14ac:dyDescent="0.25">
      <c r="F1056" s="23"/>
      <c r="G1056" s="23"/>
      <c r="H1056" s="131"/>
      <c r="I1056" s="113"/>
      <c r="J1056" s="113"/>
      <c r="K1056" s="113"/>
      <c r="L1056" s="113"/>
      <c r="Q1056" s="26"/>
      <c r="R1056" s="26"/>
      <c r="S1056" s="26"/>
      <c r="T1056" s="26"/>
      <c r="U1056" s="26"/>
      <c r="V1056" s="26"/>
      <c r="W1056" s="26"/>
    </row>
    <row r="1057" spans="6:23" s="27" customFormat="1" x14ac:dyDescent="0.25">
      <c r="F1057" s="23"/>
      <c r="G1057" s="23"/>
      <c r="H1057" s="131"/>
      <c r="I1057" s="113"/>
      <c r="J1057" s="113"/>
      <c r="K1057" s="113"/>
      <c r="L1057" s="113"/>
      <c r="Q1057" s="26"/>
      <c r="R1057" s="26"/>
      <c r="S1057" s="26"/>
      <c r="T1057" s="26"/>
      <c r="U1057" s="26"/>
      <c r="V1057" s="26"/>
      <c r="W1057" s="26"/>
    </row>
    <row r="1058" spans="6:23" s="27" customFormat="1" x14ac:dyDescent="0.25">
      <c r="F1058" s="23"/>
      <c r="G1058" s="23"/>
      <c r="H1058" s="131"/>
      <c r="I1058" s="113"/>
      <c r="J1058" s="113"/>
      <c r="K1058" s="113"/>
      <c r="L1058" s="113"/>
      <c r="Q1058" s="26"/>
      <c r="R1058" s="26"/>
      <c r="S1058" s="26"/>
      <c r="T1058" s="26"/>
      <c r="U1058" s="26"/>
      <c r="V1058" s="26"/>
      <c r="W1058" s="26"/>
    </row>
    <row r="1059" spans="6:23" s="27" customFormat="1" x14ac:dyDescent="0.25">
      <c r="F1059" s="23"/>
      <c r="G1059" s="23"/>
      <c r="H1059" s="131"/>
      <c r="I1059" s="113"/>
      <c r="J1059" s="113"/>
      <c r="K1059" s="113"/>
      <c r="L1059" s="113"/>
      <c r="Q1059" s="26"/>
      <c r="R1059" s="26"/>
      <c r="S1059" s="26"/>
      <c r="T1059" s="26"/>
      <c r="U1059" s="26"/>
      <c r="V1059" s="26"/>
      <c r="W1059" s="26"/>
    </row>
    <row r="1060" spans="6:23" s="27" customFormat="1" x14ac:dyDescent="0.25">
      <c r="F1060" s="23"/>
      <c r="G1060" s="23"/>
      <c r="H1060" s="131"/>
      <c r="I1060" s="113"/>
      <c r="J1060" s="113"/>
      <c r="K1060" s="113"/>
      <c r="L1060" s="113"/>
      <c r="Q1060" s="26"/>
      <c r="R1060" s="26"/>
      <c r="S1060" s="26"/>
      <c r="T1060" s="26"/>
      <c r="U1060" s="26"/>
      <c r="V1060" s="26"/>
      <c r="W1060" s="26"/>
    </row>
    <row r="1061" spans="6:23" s="27" customFormat="1" x14ac:dyDescent="0.25">
      <c r="F1061" s="23"/>
      <c r="G1061" s="23"/>
      <c r="H1061" s="131"/>
      <c r="I1061" s="113"/>
      <c r="J1061" s="113"/>
      <c r="K1061" s="113"/>
      <c r="L1061" s="113"/>
      <c r="Q1061" s="26"/>
      <c r="R1061" s="26"/>
      <c r="S1061" s="26"/>
      <c r="T1061" s="26"/>
      <c r="U1061" s="26"/>
      <c r="V1061" s="26"/>
      <c r="W1061" s="26"/>
    </row>
    <row r="1062" spans="6:23" s="27" customFormat="1" x14ac:dyDescent="0.25">
      <c r="F1062" s="23"/>
      <c r="G1062" s="23"/>
      <c r="H1062" s="131"/>
      <c r="I1062" s="113"/>
      <c r="J1062" s="113"/>
      <c r="K1062" s="113"/>
      <c r="L1062" s="113"/>
      <c r="Q1062" s="26"/>
      <c r="R1062" s="26"/>
      <c r="S1062" s="26"/>
      <c r="T1062" s="26"/>
      <c r="U1062" s="26"/>
      <c r="V1062" s="26"/>
      <c r="W1062" s="26"/>
    </row>
    <row r="1063" spans="6:23" s="27" customFormat="1" x14ac:dyDescent="0.25">
      <c r="F1063" s="23"/>
      <c r="G1063" s="23"/>
      <c r="H1063" s="131"/>
      <c r="I1063" s="113"/>
      <c r="J1063" s="113"/>
      <c r="K1063" s="113"/>
      <c r="L1063" s="113"/>
      <c r="Q1063" s="26"/>
      <c r="R1063" s="26"/>
      <c r="S1063" s="26"/>
      <c r="T1063" s="26"/>
      <c r="U1063" s="26"/>
      <c r="V1063" s="26"/>
      <c r="W1063" s="26"/>
    </row>
    <row r="1064" spans="6:23" s="27" customFormat="1" x14ac:dyDescent="0.25">
      <c r="F1064" s="23"/>
      <c r="G1064" s="23"/>
      <c r="H1064" s="131"/>
      <c r="I1064" s="113"/>
      <c r="J1064" s="113"/>
      <c r="K1064" s="113"/>
      <c r="L1064" s="113"/>
      <c r="Q1064" s="26"/>
      <c r="R1064" s="26"/>
      <c r="S1064" s="26"/>
      <c r="T1064" s="26"/>
      <c r="U1064" s="26"/>
      <c r="V1064" s="26"/>
      <c r="W1064" s="26"/>
    </row>
    <row r="1065" spans="6:23" s="27" customFormat="1" x14ac:dyDescent="0.25">
      <c r="F1065" s="23"/>
      <c r="G1065" s="23"/>
      <c r="H1065" s="131"/>
      <c r="I1065" s="113"/>
      <c r="J1065" s="113"/>
      <c r="K1065" s="113"/>
      <c r="L1065" s="113"/>
      <c r="Q1065" s="26"/>
      <c r="R1065" s="26"/>
      <c r="S1065" s="26"/>
      <c r="T1065" s="26"/>
      <c r="U1065" s="26"/>
      <c r="V1065" s="26"/>
      <c r="W1065" s="26"/>
    </row>
    <row r="1066" spans="6:23" s="27" customFormat="1" x14ac:dyDescent="0.25">
      <c r="F1066" s="23"/>
      <c r="G1066" s="23"/>
      <c r="H1066" s="131"/>
      <c r="I1066" s="113"/>
      <c r="J1066" s="113"/>
      <c r="K1066" s="113"/>
      <c r="L1066" s="113"/>
      <c r="Q1066" s="26"/>
      <c r="R1066" s="26"/>
      <c r="S1066" s="26"/>
      <c r="T1066" s="26"/>
      <c r="U1066" s="26"/>
      <c r="V1066" s="26"/>
      <c r="W1066" s="26"/>
    </row>
    <row r="1067" spans="6:23" s="27" customFormat="1" x14ac:dyDescent="0.25">
      <c r="F1067" s="23"/>
      <c r="G1067" s="23"/>
      <c r="H1067" s="131"/>
      <c r="I1067" s="113"/>
      <c r="J1067" s="113"/>
      <c r="K1067" s="113"/>
      <c r="L1067" s="113"/>
      <c r="Q1067" s="26"/>
      <c r="R1067" s="26"/>
      <c r="S1067" s="26"/>
      <c r="T1067" s="26"/>
      <c r="U1067" s="26"/>
      <c r="V1067" s="26"/>
      <c r="W1067" s="26"/>
    </row>
    <row r="1068" spans="6:23" s="27" customFormat="1" x14ac:dyDescent="0.25">
      <c r="F1068" s="23"/>
      <c r="G1068" s="23"/>
      <c r="H1068" s="131"/>
      <c r="I1068" s="113"/>
      <c r="J1068" s="113"/>
      <c r="K1068" s="113"/>
      <c r="L1068" s="113"/>
      <c r="Q1068" s="26"/>
      <c r="R1068" s="26"/>
      <c r="S1068" s="26"/>
      <c r="T1068" s="26"/>
      <c r="U1068" s="26"/>
      <c r="V1068" s="26"/>
      <c r="W1068" s="26"/>
    </row>
    <row r="1069" spans="6:23" s="27" customFormat="1" x14ac:dyDescent="0.25">
      <c r="F1069" s="23"/>
      <c r="G1069" s="23"/>
      <c r="H1069" s="131"/>
      <c r="I1069" s="113"/>
      <c r="J1069" s="113"/>
      <c r="K1069" s="113"/>
      <c r="L1069" s="113"/>
      <c r="Q1069" s="26"/>
      <c r="R1069" s="26"/>
      <c r="S1069" s="26"/>
      <c r="T1069" s="26"/>
      <c r="U1069" s="26"/>
      <c r="V1069" s="26"/>
      <c r="W1069" s="26"/>
    </row>
    <row r="1070" spans="6:23" s="27" customFormat="1" x14ac:dyDescent="0.25">
      <c r="F1070" s="23"/>
      <c r="G1070" s="23"/>
      <c r="H1070" s="131"/>
      <c r="I1070" s="113"/>
      <c r="J1070" s="113"/>
      <c r="K1070" s="113"/>
      <c r="L1070" s="113"/>
      <c r="Q1070" s="26"/>
      <c r="R1070" s="26"/>
      <c r="S1070" s="26"/>
      <c r="T1070" s="26"/>
      <c r="U1070" s="26"/>
      <c r="V1070" s="26"/>
      <c r="W1070" s="26"/>
    </row>
    <row r="1071" spans="6:23" s="27" customFormat="1" x14ac:dyDescent="0.25">
      <c r="F1071" s="23"/>
      <c r="G1071" s="23"/>
      <c r="H1071" s="131"/>
      <c r="I1071" s="113"/>
      <c r="J1071" s="113"/>
      <c r="K1071" s="113"/>
      <c r="L1071" s="113"/>
      <c r="Q1071" s="26"/>
      <c r="R1071" s="26"/>
      <c r="S1071" s="26"/>
      <c r="T1071" s="26"/>
      <c r="U1071" s="26"/>
      <c r="V1071" s="26"/>
      <c r="W1071" s="26"/>
    </row>
    <row r="1072" spans="6:23" s="27" customFormat="1" x14ac:dyDescent="0.25">
      <c r="F1072" s="23"/>
      <c r="G1072" s="23"/>
      <c r="H1072" s="131"/>
      <c r="I1072" s="113"/>
      <c r="J1072" s="113"/>
      <c r="K1072" s="113"/>
      <c r="L1072" s="113"/>
      <c r="Q1072" s="26"/>
      <c r="R1072" s="26"/>
      <c r="S1072" s="26"/>
      <c r="T1072" s="26"/>
      <c r="U1072" s="26"/>
      <c r="V1072" s="26"/>
      <c r="W1072" s="26"/>
    </row>
    <row r="1073" spans="6:23" s="27" customFormat="1" x14ac:dyDescent="0.25">
      <c r="F1073" s="23"/>
      <c r="G1073" s="23"/>
      <c r="H1073" s="131"/>
      <c r="I1073" s="113"/>
      <c r="J1073" s="113"/>
      <c r="K1073" s="113"/>
      <c r="L1073" s="113"/>
      <c r="Q1073" s="26"/>
      <c r="R1073" s="26"/>
      <c r="S1073" s="26"/>
      <c r="T1073" s="26"/>
      <c r="U1073" s="26"/>
      <c r="V1073" s="26"/>
      <c r="W1073" s="26"/>
    </row>
    <row r="1074" spans="6:23" s="27" customFormat="1" x14ac:dyDescent="0.25">
      <c r="F1074" s="23"/>
      <c r="G1074" s="23"/>
      <c r="H1074" s="131"/>
      <c r="I1074" s="113"/>
      <c r="J1074" s="113"/>
      <c r="K1074" s="113"/>
      <c r="L1074" s="113"/>
      <c r="Q1074" s="26"/>
      <c r="R1074" s="26"/>
      <c r="S1074" s="26"/>
      <c r="T1074" s="26"/>
      <c r="U1074" s="26"/>
      <c r="V1074" s="26"/>
      <c r="W1074" s="26"/>
    </row>
    <row r="1075" spans="6:23" s="27" customFormat="1" x14ac:dyDescent="0.25">
      <c r="F1075" s="23"/>
      <c r="G1075" s="23"/>
      <c r="H1075" s="131"/>
      <c r="I1075" s="113"/>
      <c r="J1075" s="113"/>
      <c r="K1075" s="113"/>
      <c r="L1075" s="113"/>
      <c r="Q1075" s="26"/>
      <c r="R1075" s="26"/>
      <c r="S1075" s="26"/>
      <c r="T1075" s="26"/>
      <c r="U1075" s="26"/>
      <c r="V1075" s="26"/>
      <c r="W1075" s="26"/>
    </row>
    <row r="1076" spans="6:23" s="27" customFormat="1" x14ac:dyDescent="0.25">
      <c r="F1076" s="23"/>
      <c r="G1076" s="23"/>
      <c r="H1076" s="131"/>
      <c r="I1076" s="113"/>
      <c r="J1076" s="113"/>
      <c r="K1076" s="113"/>
      <c r="L1076" s="113"/>
      <c r="Q1076" s="26"/>
      <c r="R1076" s="26"/>
      <c r="S1076" s="26"/>
      <c r="T1076" s="26"/>
      <c r="U1076" s="26"/>
      <c r="V1076" s="26"/>
      <c r="W1076" s="26"/>
    </row>
    <row r="1077" spans="6:23" s="27" customFormat="1" x14ac:dyDescent="0.25">
      <c r="F1077" s="23"/>
      <c r="G1077" s="23"/>
      <c r="H1077" s="131"/>
      <c r="I1077" s="113"/>
      <c r="J1077" s="113"/>
      <c r="K1077" s="113"/>
      <c r="L1077" s="113"/>
      <c r="Q1077" s="26"/>
      <c r="R1077" s="26"/>
      <c r="S1077" s="26"/>
      <c r="T1077" s="26"/>
      <c r="U1077" s="26"/>
      <c r="V1077" s="26"/>
      <c r="W1077" s="26"/>
    </row>
    <row r="1078" spans="6:23" s="27" customFormat="1" x14ac:dyDescent="0.25">
      <c r="F1078" s="23"/>
      <c r="G1078" s="23"/>
      <c r="H1078" s="131"/>
      <c r="I1078" s="113"/>
      <c r="J1078" s="113"/>
      <c r="K1078" s="113"/>
      <c r="L1078" s="113"/>
      <c r="Q1078" s="26"/>
      <c r="R1078" s="26"/>
      <c r="S1078" s="26"/>
      <c r="T1078" s="26"/>
      <c r="U1078" s="26"/>
      <c r="V1078" s="26"/>
      <c r="W1078" s="26"/>
    </row>
    <row r="1079" spans="6:23" s="27" customFormat="1" x14ac:dyDescent="0.25">
      <c r="F1079" s="23"/>
      <c r="G1079" s="23"/>
      <c r="H1079" s="131"/>
      <c r="I1079" s="113"/>
      <c r="J1079" s="113"/>
      <c r="K1079" s="113"/>
      <c r="L1079" s="113"/>
      <c r="Q1079" s="26"/>
      <c r="R1079" s="26"/>
      <c r="S1079" s="26"/>
      <c r="T1079" s="26"/>
      <c r="U1079" s="26"/>
      <c r="V1079" s="26"/>
      <c r="W1079" s="26"/>
    </row>
    <row r="1080" spans="6:23" s="27" customFormat="1" x14ac:dyDescent="0.25">
      <c r="F1080" s="23"/>
      <c r="G1080" s="23"/>
      <c r="H1080" s="131"/>
      <c r="I1080" s="113"/>
      <c r="J1080" s="113"/>
      <c r="K1080" s="113"/>
      <c r="L1080" s="113"/>
      <c r="Q1080" s="26"/>
      <c r="R1080" s="26"/>
      <c r="S1080" s="26"/>
      <c r="T1080" s="26"/>
      <c r="U1080" s="26"/>
      <c r="V1080" s="26"/>
      <c r="W1080" s="26"/>
    </row>
    <row r="1081" spans="6:23" s="27" customFormat="1" x14ac:dyDescent="0.25">
      <c r="F1081" s="23"/>
      <c r="G1081" s="23"/>
      <c r="H1081" s="131"/>
      <c r="I1081" s="113"/>
      <c r="J1081" s="113"/>
      <c r="K1081" s="113"/>
      <c r="L1081" s="113"/>
      <c r="Q1081" s="26"/>
      <c r="R1081" s="26"/>
      <c r="S1081" s="26"/>
      <c r="T1081" s="26"/>
      <c r="U1081" s="26"/>
      <c r="V1081" s="26"/>
      <c r="W1081" s="26"/>
    </row>
    <row r="1082" spans="6:23" s="27" customFormat="1" x14ac:dyDescent="0.25">
      <c r="F1082" s="23"/>
      <c r="G1082" s="23"/>
      <c r="H1082" s="131"/>
      <c r="I1082" s="113"/>
      <c r="J1082" s="113"/>
      <c r="K1082" s="113"/>
      <c r="L1082" s="113"/>
      <c r="Q1082" s="26"/>
      <c r="R1082" s="26"/>
      <c r="S1082" s="26"/>
      <c r="T1082" s="26"/>
      <c r="U1082" s="26"/>
      <c r="V1082" s="26"/>
      <c r="W1082" s="26"/>
    </row>
    <row r="1083" spans="6:23" s="27" customFormat="1" x14ac:dyDescent="0.25">
      <c r="F1083" s="23"/>
      <c r="G1083" s="23"/>
      <c r="H1083" s="131"/>
      <c r="I1083" s="113"/>
      <c r="J1083" s="113"/>
      <c r="K1083" s="113"/>
      <c r="L1083" s="113"/>
      <c r="Q1083" s="26"/>
      <c r="R1083" s="26"/>
      <c r="S1083" s="26"/>
      <c r="T1083" s="26"/>
      <c r="U1083" s="26"/>
      <c r="V1083" s="26"/>
      <c r="W1083" s="26"/>
    </row>
    <row r="1084" spans="6:23" s="27" customFormat="1" x14ac:dyDescent="0.25">
      <c r="F1084" s="23"/>
      <c r="G1084" s="23"/>
      <c r="H1084" s="131"/>
      <c r="I1084" s="113"/>
      <c r="J1084" s="113"/>
      <c r="K1084" s="113"/>
      <c r="L1084" s="113"/>
      <c r="Q1084" s="26"/>
      <c r="R1084" s="26"/>
      <c r="S1084" s="26"/>
      <c r="T1084" s="26"/>
      <c r="U1084" s="26"/>
      <c r="V1084" s="26"/>
      <c r="W1084" s="26"/>
    </row>
    <row r="1085" spans="6:23" s="27" customFormat="1" x14ac:dyDescent="0.25">
      <c r="F1085" s="23"/>
      <c r="G1085" s="23"/>
      <c r="H1085" s="131"/>
      <c r="I1085" s="113"/>
      <c r="J1085" s="113"/>
      <c r="K1085" s="113"/>
      <c r="L1085" s="113"/>
      <c r="Q1085" s="26"/>
      <c r="R1085" s="26"/>
      <c r="S1085" s="26"/>
      <c r="T1085" s="26"/>
      <c r="U1085" s="26"/>
      <c r="V1085" s="26"/>
      <c r="W1085" s="26"/>
    </row>
    <row r="1086" spans="6:23" s="27" customFormat="1" x14ac:dyDescent="0.25">
      <c r="F1086" s="23"/>
      <c r="G1086" s="23"/>
      <c r="H1086" s="131"/>
      <c r="I1086" s="113"/>
      <c r="J1086" s="113"/>
      <c r="K1086" s="113"/>
      <c r="L1086" s="113"/>
      <c r="Q1086" s="26"/>
      <c r="R1086" s="26"/>
      <c r="S1086" s="26"/>
      <c r="T1086" s="26"/>
      <c r="U1086" s="26"/>
      <c r="V1086" s="26"/>
      <c r="W1086" s="26"/>
    </row>
    <row r="1087" spans="6:23" s="27" customFormat="1" x14ac:dyDescent="0.25">
      <c r="F1087" s="23"/>
      <c r="G1087" s="23"/>
      <c r="H1087" s="131"/>
      <c r="I1087" s="113"/>
      <c r="J1087" s="113"/>
      <c r="K1087" s="113"/>
      <c r="L1087" s="113"/>
      <c r="Q1087" s="26"/>
      <c r="R1087" s="26"/>
      <c r="S1087" s="26"/>
      <c r="T1087" s="26"/>
      <c r="U1087" s="26"/>
      <c r="V1087" s="26"/>
      <c r="W1087" s="26"/>
    </row>
    <row r="1088" spans="6:23" s="27" customFormat="1" x14ac:dyDescent="0.25">
      <c r="F1088" s="23"/>
      <c r="G1088" s="23"/>
      <c r="H1088" s="131"/>
      <c r="I1088" s="113"/>
      <c r="J1088" s="113"/>
      <c r="K1088" s="113"/>
      <c r="L1088" s="113"/>
      <c r="Q1088" s="26"/>
      <c r="R1088" s="26"/>
      <c r="S1088" s="26"/>
      <c r="T1088" s="26"/>
      <c r="U1088" s="26"/>
      <c r="V1088" s="26"/>
      <c r="W1088" s="26"/>
    </row>
    <row r="1089" spans="6:23" s="27" customFormat="1" x14ac:dyDescent="0.25">
      <c r="F1089" s="23"/>
      <c r="G1089" s="23"/>
      <c r="H1089" s="131"/>
      <c r="I1089" s="113"/>
      <c r="J1089" s="113"/>
      <c r="K1089" s="113"/>
      <c r="L1089" s="113"/>
      <c r="Q1089" s="26"/>
      <c r="R1089" s="26"/>
      <c r="S1089" s="26"/>
      <c r="T1089" s="26"/>
      <c r="U1089" s="26"/>
      <c r="V1089" s="26"/>
      <c r="W1089" s="26"/>
    </row>
    <row r="1090" spans="6:23" s="27" customFormat="1" x14ac:dyDescent="0.25">
      <c r="F1090" s="23"/>
      <c r="G1090" s="23"/>
      <c r="H1090" s="131"/>
      <c r="I1090" s="113"/>
      <c r="J1090" s="113"/>
      <c r="K1090" s="113"/>
      <c r="L1090" s="113"/>
      <c r="Q1090" s="26"/>
      <c r="R1090" s="26"/>
      <c r="S1090" s="26"/>
      <c r="T1090" s="26"/>
      <c r="U1090" s="26"/>
      <c r="V1090" s="26"/>
      <c r="W1090" s="26"/>
    </row>
    <row r="1091" spans="6:23" s="27" customFormat="1" x14ac:dyDescent="0.25">
      <c r="F1091" s="23"/>
      <c r="G1091" s="23"/>
      <c r="H1091" s="131"/>
      <c r="I1091" s="113"/>
      <c r="J1091" s="113"/>
      <c r="K1091" s="113"/>
      <c r="L1091" s="113"/>
      <c r="Q1091" s="26"/>
      <c r="R1091" s="26"/>
      <c r="S1091" s="26"/>
      <c r="T1091" s="26"/>
      <c r="U1091" s="26"/>
      <c r="V1091" s="26"/>
      <c r="W1091" s="26"/>
    </row>
    <row r="1092" spans="6:23" s="27" customFormat="1" x14ac:dyDescent="0.25">
      <c r="F1092" s="23"/>
      <c r="G1092" s="23"/>
      <c r="H1092" s="131"/>
      <c r="I1092" s="113"/>
      <c r="J1092" s="113"/>
      <c r="K1092" s="113"/>
      <c r="L1092" s="113"/>
      <c r="Q1092" s="26"/>
      <c r="R1092" s="26"/>
      <c r="S1092" s="26"/>
      <c r="T1092" s="26"/>
      <c r="U1092" s="26"/>
      <c r="V1092" s="26"/>
      <c r="W1092" s="26"/>
    </row>
    <row r="1093" spans="6:23" s="27" customFormat="1" x14ac:dyDescent="0.25">
      <c r="F1093" s="23"/>
      <c r="G1093" s="23"/>
      <c r="H1093" s="131"/>
      <c r="I1093" s="113"/>
      <c r="J1093" s="113"/>
      <c r="K1093" s="113"/>
      <c r="L1093" s="113"/>
      <c r="Q1093" s="26"/>
      <c r="R1093" s="26"/>
      <c r="S1093" s="26"/>
      <c r="T1093" s="26"/>
      <c r="U1093" s="26"/>
      <c r="V1093" s="26"/>
      <c r="W1093" s="26"/>
    </row>
    <row r="1094" spans="6:23" s="27" customFormat="1" x14ac:dyDescent="0.25">
      <c r="F1094" s="23"/>
      <c r="G1094" s="23"/>
      <c r="H1094" s="131"/>
      <c r="I1094" s="113"/>
      <c r="J1094" s="113"/>
      <c r="K1094" s="113"/>
      <c r="L1094" s="113"/>
      <c r="Q1094" s="26"/>
      <c r="R1094" s="26"/>
      <c r="S1094" s="26"/>
      <c r="T1094" s="26"/>
      <c r="U1094" s="26"/>
      <c r="V1094" s="26"/>
      <c r="W1094" s="26"/>
    </row>
    <row r="1095" spans="6:23" s="27" customFormat="1" x14ac:dyDescent="0.25">
      <c r="F1095" s="23"/>
      <c r="G1095" s="23"/>
      <c r="H1095" s="131"/>
      <c r="I1095" s="113"/>
      <c r="J1095" s="113"/>
      <c r="K1095" s="113"/>
      <c r="L1095" s="113"/>
      <c r="Q1095" s="26"/>
      <c r="R1095" s="26"/>
      <c r="S1095" s="26"/>
      <c r="T1095" s="26"/>
      <c r="U1095" s="26"/>
      <c r="V1095" s="26"/>
      <c r="W1095" s="26"/>
    </row>
    <row r="1096" spans="6:23" s="27" customFormat="1" x14ac:dyDescent="0.25">
      <c r="F1096" s="23"/>
      <c r="G1096" s="23"/>
      <c r="H1096" s="131"/>
      <c r="I1096" s="113"/>
      <c r="J1096" s="113"/>
      <c r="K1096" s="113"/>
      <c r="L1096" s="113"/>
      <c r="Q1096" s="26"/>
      <c r="R1096" s="26"/>
      <c r="S1096" s="26"/>
      <c r="T1096" s="26"/>
      <c r="U1096" s="26"/>
      <c r="V1096" s="26"/>
      <c r="W1096" s="26"/>
    </row>
    <row r="1097" spans="6:23" s="27" customFormat="1" x14ac:dyDescent="0.25">
      <c r="F1097" s="23"/>
      <c r="G1097" s="23"/>
      <c r="H1097" s="131"/>
      <c r="I1097" s="113"/>
      <c r="J1097" s="113"/>
      <c r="K1097" s="113"/>
      <c r="L1097" s="113"/>
      <c r="Q1097" s="26"/>
      <c r="R1097" s="26"/>
      <c r="S1097" s="26"/>
      <c r="T1097" s="26"/>
      <c r="U1097" s="26"/>
      <c r="V1097" s="26"/>
      <c r="W1097" s="26"/>
    </row>
    <row r="1098" spans="6:23" s="27" customFormat="1" x14ac:dyDescent="0.25">
      <c r="F1098" s="23"/>
      <c r="G1098" s="23"/>
      <c r="H1098" s="131"/>
      <c r="I1098" s="113"/>
      <c r="J1098" s="113"/>
      <c r="K1098" s="113"/>
      <c r="L1098" s="113"/>
      <c r="Q1098" s="26"/>
      <c r="R1098" s="26"/>
      <c r="S1098" s="26"/>
      <c r="T1098" s="26"/>
      <c r="U1098" s="26"/>
      <c r="V1098" s="26"/>
      <c r="W1098" s="26"/>
    </row>
    <row r="1099" spans="6:23" s="27" customFormat="1" x14ac:dyDescent="0.25">
      <c r="F1099" s="23"/>
      <c r="G1099" s="23"/>
      <c r="H1099" s="131"/>
      <c r="I1099" s="113"/>
      <c r="J1099" s="113"/>
      <c r="K1099" s="113"/>
      <c r="L1099" s="113"/>
      <c r="Q1099" s="26"/>
      <c r="R1099" s="26"/>
      <c r="S1099" s="26"/>
      <c r="T1099" s="26"/>
      <c r="U1099" s="26"/>
      <c r="V1099" s="26"/>
      <c r="W1099" s="26"/>
    </row>
    <row r="1100" spans="6:23" s="27" customFormat="1" x14ac:dyDescent="0.25">
      <c r="F1100" s="23"/>
      <c r="G1100" s="23"/>
      <c r="H1100" s="131"/>
      <c r="I1100" s="113"/>
      <c r="J1100" s="113"/>
      <c r="K1100" s="113"/>
      <c r="L1100" s="113"/>
      <c r="Q1100" s="26"/>
      <c r="R1100" s="26"/>
      <c r="S1100" s="26"/>
      <c r="T1100" s="26"/>
      <c r="U1100" s="26"/>
      <c r="V1100" s="26"/>
      <c r="W1100" s="26"/>
    </row>
    <row r="1101" spans="6:23" s="27" customFormat="1" x14ac:dyDescent="0.25">
      <c r="F1101" s="23"/>
      <c r="G1101" s="23"/>
      <c r="H1101" s="131"/>
      <c r="I1101" s="113"/>
      <c r="J1101" s="113"/>
      <c r="K1101" s="113"/>
      <c r="L1101" s="113"/>
      <c r="Q1101" s="26"/>
      <c r="R1101" s="26"/>
      <c r="S1101" s="26"/>
      <c r="T1101" s="26"/>
      <c r="U1101" s="26"/>
      <c r="V1101" s="26"/>
      <c r="W1101" s="26"/>
    </row>
    <row r="1102" spans="6:23" s="27" customFormat="1" x14ac:dyDescent="0.25">
      <c r="F1102" s="23"/>
      <c r="G1102" s="23"/>
      <c r="H1102" s="131"/>
      <c r="I1102" s="113"/>
      <c r="J1102" s="113"/>
      <c r="K1102" s="113"/>
      <c r="L1102" s="113"/>
      <c r="Q1102" s="26"/>
      <c r="R1102" s="26"/>
      <c r="S1102" s="26"/>
      <c r="T1102" s="26"/>
      <c r="U1102" s="26"/>
      <c r="V1102" s="26"/>
      <c r="W1102" s="26"/>
    </row>
    <row r="1103" spans="6:23" s="27" customFormat="1" x14ac:dyDescent="0.25">
      <c r="F1103" s="23"/>
      <c r="G1103" s="23"/>
      <c r="H1103" s="131"/>
      <c r="I1103" s="113"/>
      <c r="J1103" s="113"/>
      <c r="K1103" s="113"/>
      <c r="L1103" s="113"/>
      <c r="Q1103" s="26"/>
      <c r="R1103" s="26"/>
      <c r="S1103" s="26"/>
      <c r="T1103" s="26"/>
      <c r="U1103" s="26"/>
      <c r="V1103" s="26"/>
      <c r="W1103" s="26"/>
    </row>
    <row r="1104" spans="6:23" s="27" customFormat="1" x14ac:dyDescent="0.25">
      <c r="F1104" s="23"/>
      <c r="G1104" s="23"/>
      <c r="H1104" s="131"/>
      <c r="I1104" s="113"/>
      <c r="J1104" s="113"/>
      <c r="K1104" s="113"/>
      <c r="L1104" s="113"/>
      <c r="Q1104" s="26"/>
      <c r="R1104" s="26"/>
      <c r="S1104" s="26"/>
      <c r="T1104" s="26"/>
      <c r="U1104" s="26"/>
      <c r="V1104" s="26"/>
      <c r="W1104" s="26"/>
    </row>
    <row r="1105" spans="6:23" s="27" customFormat="1" x14ac:dyDescent="0.25">
      <c r="F1105" s="23"/>
      <c r="G1105" s="23"/>
      <c r="H1105" s="131"/>
      <c r="I1105" s="113"/>
      <c r="J1105" s="113"/>
      <c r="K1105" s="113"/>
      <c r="L1105" s="113"/>
      <c r="Q1105" s="26"/>
      <c r="R1105" s="26"/>
      <c r="S1105" s="26"/>
      <c r="T1105" s="26"/>
      <c r="U1105" s="26"/>
      <c r="V1105" s="26"/>
      <c r="W1105" s="26"/>
    </row>
    <row r="1106" spans="6:23" s="27" customFormat="1" x14ac:dyDescent="0.25">
      <c r="F1106" s="23"/>
      <c r="G1106" s="23"/>
      <c r="H1106" s="131"/>
      <c r="I1106" s="113"/>
      <c r="J1106" s="113"/>
      <c r="K1106" s="113"/>
      <c r="L1106" s="113"/>
      <c r="Q1106" s="26"/>
      <c r="R1106" s="26"/>
      <c r="S1106" s="26"/>
      <c r="T1106" s="26"/>
      <c r="U1106" s="26"/>
      <c r="V1106" s="26"/>
      <c r="W1106" s="26"/>
    </row>
    <row r="1107" spans="6:23" s="27" customFormat="1" x14ac:dyDescent="0.25">
      <c r="F1107" s="23"/>
      <c r="G1107" s="23"/>
      <c r="H1107" s="131"/>
      <c r="I1107" s="113"/>
      <c r="J1107" s="113"/>
      <c r="K1107" s="113"/>
      <c r="L1107" s="113"/>
      <c r="Q1107" s="26"/>
      <c r="R1107" s="26"/>
      <c r="S1107" s="26"/>
      <c r="T1107" s="26"/>
      <c r="U1107" s="26"/>
      <c r="V1107" s="26"/>
      <c r="W1107" s="26"/>
    </row>
    <row r="1108" spans="6:23" s="27" customFormat="1" x14ac:dyDescent="0.25">
      <c r="F1108" s="23"/>
      <c r="G1108" s="23"/>
      <c r="H1108" s="131"/>
      <c r="I1108" s="113"/>
      <c r="J1108" s="113"/>
      <c r="K1108" s="113"/>
      <c r="L1108" s="113"/>
      <c r="Q1108" s="26"/>
      <c r="R1108" s="26"/>
      <c r="S1108" s="26"/>
      <c r="T1108" s="26"/>
      <c r="U1108" s="26"/>
      <c r="V1108" s="26"/>
      <c r="W1108" s="26"/>
    </row>
    <row r="1109" spans="6:23" s="27" customFormat="1" x14ac:dyDescent="0.25">
      <c r="F1109" s="23"/>
      <c r="G1109" s="23"/>
      <c r="H1109" s="131"/>
      <c r="I1109" s="113"/>
      <c r="J1109" s="113"/>
      <c r="K1109" s="113"/>
      <c r="L1109" s="113"/>
      <c r="Q1109" s="26"/>
      <c r="R1109" s="26"/>
      <c r="S1109" s="26"/>
      <c r="T1109" s="26"/>
      <c r="U1109" s="26"/>
      <c r="V1109" s="26"/>
      <c r="W1109" s="26"/>
    </row>
    <row r="1110" spans="6:23" s="27" customFormat="1" x14ac:dyDescent="0.25">
      <c r="F1110" s="23"/>
      <c r="G1110" s="23"/>
      <c r="H1110" s="131"/>
      <c r="I1110" s="113"/>
      <c r="J1110" s="113"/>
      <c r="K1110" s="113"/>
      <c r="L1110" s="113"/>
      <c r="Q1110" s="26"/>
      <c r="R1110" s="26"/>
      <c r="S1110" s="26"/>
      <c r="T1110" s="26"/>
      <c r="U1110" s="26"/>
      <c r="V1110" s="26"/>
      <c r="W1110" s="26"/>
    </row>
    <row r="1111" spans="6:23" s="27" customFormat="1" x14ac:dyDescent="0.25">
      <c r="F1111" s="23"/>
      <c r="G1111" s="23"/>
      <c r="H1111" s="131"/>
      <c r="I1111" s="113"/>
      <c r="J1111" s="113"/>
      <c r="K1111" s="113"/>
      <c r="L1111" s="113"/>
      <c r="Q1111" s="26"/>
      <c r="R1111" s="26"/>
      <c r="S1111" s="26"/>
      <c r="T1111" s="26"/>
      <c r="U1111" s="26"/>
      <c r="V1111" s="26"/>
      <c r="W1111" s="26"/>
    </row>
    <row r="1112" spans="6:23" s="27" customFormat="1" x14ac:dyDescent="0.25">
      <c r="F1112" s="23"/>
      <c r="G1112" s="23"/>
      <c r="H1112" s="131"/>
      <c r="I1112" s="113"/>
      <c r="J1112" s="113"/>
      <c r="K1112" s="113"/>
      <c r="L1112" s="113"/>
      <c r="Q1112" s="26"/>
      <c r="R1112" s="26"/>
      <c r="S1112" s="26"/>
      <c r="T1112" s="26"/>
      <c r="U1112" s="26"/>
      <c r="V1112" s="26"/>
      <c r="W1112" s="26"/>
    </row>
    <row r="1113" spans="6:23" s="27" customFormat="1" x14ac:dyDescent="0.25">
      <c r="F1113" s="23"/>
      <c r="G1113" s="23"/>
      <c r="H1113" s="131"/>
      <c r="I1113" s="113"/>
      <c r="J1113" s="113"/>
      <c r="K1113" s="113"/>
      <c r="L1113" s="113"/>
      <c r="Q1113" s="26"/>
      <c r="R1113" s="26"/>
      <c r="S1113" s="26"/>
      <c r="T1113" s="26"/>
      <c r="U1113" s="26"/>
      <c r="V1113" s="26"/>
      <c r="W1113" s="26"/>
    </row>
    <row r="1114" spans="6:23" s="27" customFormat="1" x14ac:dyDescent="0.25">
      <c r="F1114" s="23"/>
      <c r="G1114" s="23"/>
      <c r="H1114" s="131"/>
      <c r="I1114" s="113"/>
      <c r="J1114" s="113"/>
      <c r="K1114" s="113"/>
      <c r="L1114" s="113"/>
      <c r="Q1114" s="26"/>
      <c r="R1114" s="26"/>
      <c r="S1114" s="26"/>
      <c r="T1114" s="26"/>
      <c r="U1114" s="26"/>
      <c r="V1114" s="26"/>
      <c r="W1114" s="26"/>
    </row>
    <row r="1115" spans="6:23" s="27" customFormat="1" x14ac:dyDescent="0.25">
      <c r="F1115" s="23"/>
      <c r="G1115" s="23"/>
      <c r="H1115" s="131"/>
      <c r="I1115" s="113"/>
      <c r="J1115" s="113"/>
      <c r="K1115" s="113"/>
      <c r="L1115" s="113"/>
      <c r="Q1115" s="26"/>
      <c r="R1115" s="26"/>
      <c r="S1115" s="26"/>
      <c r="T1115" s="26"/>
      <c r="U1115" s="26"/>
      <c r="V1115" s="26"/>
      <c r="W1115" s="26"/>
    </row>
    <row r="1116" spans="6:23" s="27" customFormat="1" x14ac:dyDescent="0.25">
      <c r="F1116" s="23"/>
      <c r="G1116" s="23"/>
      <c r="H1116" s="131"/>
      <c r="I1116" s="113"/>
      <c r="J1116" s="113"/>
      <c r="K1116" s="113"/>
      <c r="L1116" s="113"/>
      <c r="Q1116" s="26"/>
      <c r="R1116" s="26"/>
      <c r="S1116" s="26"/>
      <c r="T1116" s="26"/>
      <c r="U1116" s="26"/>
      <c r="V1116" s="26"/>
      <c r="W1116" s="26"/>
    </row>
    <row r="1117" spans="6:23" s="27" customFormat="1" x14ac:dyDescent="0.25">
      <c r="F1117" s="23"/>
      <c r="G1117" s="23"/>
      <c r="H1117" s="131"/>
      <c r="I1117" s="113"/>
      <c r="J1117" s="113"/>
      <c r="K1117" s="113"/>
      <c r="L1117" s="113"/>
      <c r="Q1117" s="26"/>
      <c r="R1117" s="26"/>
      <c r="S1117" s="26"/>
      <c r="T1117" s="26"/>
      <c r="U1117" s="26"/>
      <c r="V1117" s="26"/>
      <c r="W1117" s="26"/>
    </row>
    <row r="1118" spans="6:23" s="27" customFormat="1" x14ac:dyDescent="0.25">
      <c r="F1118" s="23"/>
      <c r="G1118" s="23"/>
      <c r="H1118" s="131"/>
      <c r="I1118" s="113"/>
      <c r="J1118" s="113"/>
      <c r="K1118" s="113"/>
      <c r="L1118" s="113"/>
      <c r="Q1118" s="26"/>
      <c r="R1118" s="26"/>
      <c r="S1118" s="26"/>
      <c r="T1118" s="26"/>
      <c r="U1118" s="26"/>
      <c r="V1118" s="26"/>
      <c r="W1118" s="26"/>
    </row>
    <row r="1119" spans="6:23" s="27" customFormat="1" x14ac:dyDescent="0.25">
      <c r="F1119" s="23"/>
      <c r="G1119" s="23"/>
      <c r="H1119" s="131"/>
      <c r="I1119" s="113"/>
      <c r="J1119" s="113"/>
      <c r="K1119" s="113"/>
      <c r="L1119" s="113"/>
      <c r="Q1119" s="26"/>
      <c r="R1119" s="26"/>
      <c r="S1119" s="26"/>
      <c r="T1119" s="26"/>
      <c r="U1119" s="26"/>
      <c r="V1119" s="26"/>
      <c r="W1119" s="26"/>
    </row>
    <row r="1120" spans="6:23" s="27" customFormat="1" x14ac:dyDescent="0.25">
      <c r="F1120" s="23"/>
      <c r="G1120" s="23"/>
      <c r="H1120" s="131"/>
      <c r="I1120" s="113"/>
      <c r="J1120" s="113"/>
      <c r="K1120" s="113"/>
      <c r="L1120" s="113"/>
      <c r="Q1120" s="26"/>
      <c r="R1120" s="26"/>
      <c r="S1120" s="26"/>
      <c r="T1120" s="26"/>
      <c r="U1120" s="26"/>
      <c r="V1120" s="26"/>
      <c r="W1120" s="26"/>
    </row>
    <row r="1121" spans="6:23" s="27" customFormat="1" x14ac:dyDescent="0.25">
      <c r="F1121" s="23"/>
      <c r="G1121" s="23"/>
      <c r="H1121" s="131"/>
      <c r="I1121" s="113"/>
      <c r="J1121" s="113"/>
      <c r="K1121" s="113"/>
      <c r="L1121" s="113"/>
      <c r="Q1121" s="26"/>
      <c r="R1121" s="26"/>
      <c r="S1121" s="26"/>
      <c r="T1121" s="26"/>
      <c r="U1121" s="26"/>
      <c r="V1121" s="26"/>
      <c r="W1121" s="26"/>
    </row>
    <row r="1122" spans="6:23" s="27" customFormat="1" x14ac:dyDescent="0.25">
      <c r="F1122" s="23"/>
      <c r="G1122" s="23"/>
      <c r="H1122" s="131"/>
      <c r="I1122" s="113"/>
      <c r="J1122" s="113"/>
      <c r="K1122" s="113"/>
      <c r="L1122" s="113"/>
      <c r="Q1122" s="26"/>
      <c r="R1122" s="26"/>
      <c r="S1122" s="26"/>
      <c r="T1122" s="26"/>
      <c r="U1122" s="26"/>
      <c r="V1122" s="26"/>
      <c r="W1122" s="26"/>
    </row>
    <row r="1123" spans="6:23" s="27" customFormat="1" x14ac:dyDescent="0.25">
      <c r="F1123" s="23"/>
      <c r="G1123" s="23"/>
      <c r="H1123" s="131"/>
      <c r="I1123" s="113"/>
      <c r="J1123" s="113"/>
      <c r="K1123" s="113"/>
      <c r="L1123" s="113"/>
      <c r="Q1123" s="26"/>
      <c r="R1123" s="26"/>
      <c r="S1123" s="26"/>
      <c r="T1123" s="26"/>
      <c r="U1123" s="26"/>
      <c r="V1123" s="26"/>
      <c r="W1123" s="26"/>
    </row>
    <row r="1124" spans="6:23" s="27" customFormat="1" x14ac:dyDescent="0.25">
      <c r="F1124" s="23"/>
      <c r="G1124" s="23"/>
      <c r="H1124" s="131"/>
      <c r="I1124" s="113"/>
      <c r="J1124" s="113"/>
      <c r="K1124" s="113"/>
      <c r="L1124" s="113"/>
      <c r="Q1124" s="26"/>
      <c r="R1124" s="26"/>
      <c r="S1124" s="26"/>
      <c r="T1124" s="26"/>
      <c r="U1124" s="26"/>
      <c r="V1124" s="26"/>
      <c r="W1124" s="26"/>
    </row>
    <row r="1125" spans="6:23" s="27" customFormat="1" x14ac:dyDescent="0.25">
      <c r="F1125" s="23"/>
      <c r="G1125" s="23"/>
      <c r="H1125" s="131"/>
      <c r="I1125" s="113"/>
      <c r="J1125" s="113"/>
      <c r="K1125" s="113"/>
      <c r="L1125" s="113"/>
      <c r="Q1125" s="26"/>
      <c r="R1125" s="26"/>
      <c r="S1125" s="26"/>
      <c r="T1125" s="26"/>
      <c r="U1125" s="26"/>
      <c r="V1125" s="26"/>
      <c r="W1125" s="26"/>
    </row>
    <row r="1126" spans="6:23" s="27" customFormat="1" x14ac:dyDescent="0.25">
      <c r="F1126" s="23"/>
      <c r="G1126" s="23"/>
      <c r="H1126" s="131"/>
      <c r="I1126" s="113"/>
      <c r="J1126" s="113"/>
      <c r="K1126" s="113"/>
      <c r="L1126" s="113"/>
      <c r="Q1126" s="26"/>
      <c r="R1126" s="26"/>
      <c r="S1126" s="26"/>
      <c r="T1126" s="26"/>
      <c r="U1126" s="26"/>
      <c r="V1126" s="26"/>
      <c r="W1126" s="26"/>
    </row>
    <row r="1127" spans="6:23" s="27" customFormat="1" x14ac:dyDescent="0.25">
      <c r="F1127" s="23"/>
      <c r="G1127" s="23"/>
      <c r="H1127" s="131"/>
      <c r="I1127" s="113"/>
      <c r="J1127" s="113"/>
      <c r="K1127" s="113"/>
      <c r="L1127" s="113"/>
      <c r="Q1127" s="26"/>
      <c r="R1127" s="26"/>
      <c r="S1127" s="26"/>
      <c r="T1127" s="26"/>
      <c r="U1127" s="26"/>
      <c r="V1127" s="26"/>
      <c r="W1127" s="26"/>
    </row>
    <row r="1128" spans="6:23" s="27" customFormat="1" x14ac:dyDescent="0.25">
      <c r="F1128" s="23"/>
      <c r="G1128" s="23"/>
      <c r="H1128" s="131"/>
      <c r="I1128" s="113"/>
      <c r="J1128" s="113"/>
      <c r="K1128" s="113"/>
      <c r="L1128" s="113"/>
      <c r="Q1128" s="26"/>
      <c r="R1128" s="26"/>
      <c r="S1128" s="26"/>
      <c r="T1128" s="26"/>
      <c r="U1128" s="26"/>
      <c r="V1128" s="26"/>
      <c r="W1128" s="26"/>
    </row>
    <row r="1129" spans="6:23" s="27" customFormat="1" x14ac:dyDescent="0.25">
      <c r="F1129" s="23"/>
      <c r="G1129" s="23"/>
      <c r="H1129" s="131"/>
      <c r="I1129" s="113"/>
      <c r="J1129" s="113"/>
      <c r="K1129" s="113"/>
      <c r="L1129" s="113"/>
      <c r="Q1129" s="26"/>
      <c r="R1129" s="26"/>
      <c r="S1129" s="26"/>
      <c r="T1129" s="26"/>
      <c r="U1129" s="26"/>
      <c r="V1129" s="26"/>
      <c r="W1129" s="26"/>
    </row>
    <row r="1130" spans="6:23" s="27" customFormat="1" x14ac:dyDescent="0.25">
      <c r="F1130" s="23"/>
      <c r="G1130" s="23"/>
      <c r="H1130" s="131"/>
      <c r="I1130" s="113"/>
      <c r="J1130" s="113"/>
      <c r="K1130" s="113"/>
      <c r="L1130" s="113"/>
      <c r="Q1130" s="26"/>
      <c r="R1130" s="26"/>
      <c r="S1130" s="26"/>
      <c r="T1130" s="26"/>
      <c r="U1130" s="26"/>
      <c r="V1130" s="26"/>
      <c r="W1130" s="26"/>
    </row>
    <row r="1131" spans="6:23" s="27" customFormat="1" x14ac:dyDescent="0.25">
      <c r="F1131" s="23"/>
      <c r="G1131" s="23"/>
      <c r="H1131" s="131"/>
      <c r="I1131" s="113"/>
      <c r="J1131" s="113"/>
      <c r="K1131" s="113"/>
      <c r="L1131" s="113"/>
      <c r="Q1131" s="26"/>
      <c r="R1131" s="26"/>
      <c r="S1131" s="26"/>
      <c r="T1131" s="26"/>
      <c r="U1131" s="26"/>
      <c r="V1131" s="26"/>
      <c r="W1131" s="26"/>
    </row>
    <row r="1132" spans="6:23" s="27" customFormat="1" x14ac:dyDescent="0.25">
      <c r="F1132" s="23"/>
      <c r="G1132" s="23"/>
      <c r="H1132" s="131"/>
      <c r="I1132" s="113"/>
      <c r="J1132" s="113"/>
      <c r="K1132" s="113"/>
      <c r="L1132" s="113"/>
      <c r="Q1132" s="26"/>
      <c r="R1132" s="26"/>
      <c r="S1132" s="26"/>
      <c r="T1132" s="26"/>
      <c r="U1132" s="26"/>
      <c r="V1132" s="26"/>
      <c r="W1132" s="26"/>
    </row>
    <row r="1133" spans="6:23" s="27" customFormat="1" x14ac:dyDescent="0.25">
      <c r="F1133" s="23"/>
      <c r="G1133" s="23"/>
      <c r="H1133" s="131"/>
      <c r="I1133" s="113"/>
      <c r="J1133" s="113"/>
      <c r="K1133" s="113"/>
      <c r="L1133" s="113"/>
      <c r="Q1133" s="26"/>
      <c r="R1133" s="26"/>
      <c r="S1133" s="26"/>
      <c r="T1133" s="26"/>
      <c r="U1133" s="26"/>
      <c r="V1133" s="26"/>
      <c r="W1133" s="26"/>
    </row>
    <row r="1134" spans="6:23" s="27" customFormat="1" x14ac:dyDescent="0.25">
      <c r="F1134" s="23"/>
      <c r="G1134" s="23"/>
      <c r="H1134" s="131"/>
      <c r="I1134" s="113"/>
      <c r="J1134" s="113"/>
      <c r="K1134" s="113"/>
      <c r="L1134" s="113"/>
      <c r="Q1134" s="26"/>
      <c r="R1134" s="26"/>
      <c r="S1134" s="26"/>
      <c r="T1134" s="26"/>
      <c r="U1134" s="26"/>
      <c r="V1134" s="26"/>
      <c r="W1134" s="26"/>
    </row>
    <row r="1135" spans="6:23" s="27" customFormat="1" x14ac:dyDescent="0.25">
      <c r="F1135" s="23"/>
      <c r="G1135" s="23"/>
      <c r="H1135" s="131"/>
      <c r="I1135" s="113"/>
      <c r="J1135" s="113"/>
      <c r="K1135" s="113"/>
      <c r="L1135" s="113"/>
      <c r="Q1135" s="26"/>
      <c r="R1135" s="26"/>
      <c r="S1135" s="26"/>
      <c r="T1135" s="26"/>
      <c r="U1135" s="26"/>
      <c r="V1135" s="26"/>
      <c r="W1135" s="26"/>
    </row>
    <row r="1136" spans="6:23" s="27" customFormat="1" x14ac:dyDescent="0.25">
      <c r="F1136" s="23"/>
      <c r="G1136" s="23"/>
      <c r="H1136" s="131"/>
      <c r="I1136" s="113"/>
      <c r="J1136" s="113"/>
      <c r="K1136" s="113"/>
      <c r="L1136" s="113"/>
      <c r="Q1136" s="26"/>
      <c r="R1136" s="26"/>
      <c r="S1136" s="26"/>
      <c r="T1136" s="26"/>
      <c r="U1136" s="26"/>
      <c r="V1136" s="26"/>
      <c r="W1136" s="26"/>
    </row>
    <row r="1137" spans="6:23" s="27" customFormat="1" x14ac:dyDescent="0.25">
      <c r="F1137" s="23"/>
      <c r="G1137" s="23"/>
      <c r="H1137" s="131"/>
      <c r="I1137" s="113"/>
      <c r="J1137" s="113"/>
      <c r="K1137" s="113"/>
      <c r="L1137" s="113"/>
      <c r="Q1137" s="26"/>
      <c r="R1137" s="26"/>
      <c r="S1137" s="26"/>
      <c r="T1137" s="26"/>
      <c r="U1137" s="26"/>
      <c r="V1137" s="26"/>
      <c r="W1137" s="26"/>
    </row>
    <row r="1138" spans="6:23" s="27" customFormat="1" x14ac:dyDescent="0.25">
      <c r="F1138" s="23"/>
      <c r="G1138" s="23"/>
      <c r="H1138" s="131"/>
      <c r="I1138" s="113"/>
      <c r="J1138" s="113"/>
      <c r="K1138" s="113"/>
      <c r="L1138" s="113"/>
      <c r="Q1138" s="26"/>
      <c r="R1138" s="26"/>
      <c r="S1138" s="26"/>
      <c r="T1138" s="26"/>
      <c r="U1138" s="26"/>
      <c r="V1138" s="26"/>
      <c r="W1138" s="26"/>
    </row>
    <row r="1139" spans="6:23" s="27" customFormat="1" x14ac:dyDescent="0.25">
      <c r="F1139" s="23"/>
      <c r="G1139" s="23"/>
      <c r="H1139" s="131"/>
      <c r="I1139" s="113"/>
      <c r="J1139" s="113"/>
      <c r="K1139" s="113"/>
      <c r="L1139" s="113"/>
      <c r="Q1139" s="26"/>
      <c r="R1139" s="26"/>
      <c r="S1139" s="26"/>
      <c r="T1139" s="26"/>
      <c r="U1139" s="26"/>
      <c r="V1139" s="26"/>
      <c r="W1139" s="26"/>
    </row>
    <row r="1140" spans="6:23" s="27" customFormat="1" x14ac:dyDescent="0.25">
      <c r="F1140" s="23"/>
      <c r="G1140" s="23"/>
      <c r="H1140" s="131"/>
      <c r="I1140" s="113"/>
      <c r="J1140" s="113"/>
      <c r="K1140" s="113"/>
      <c r="L1140" s="113"/>
      <c r="Q1140" s="26"/>
      <c r="R1140" s="26"/>
      <c r="S1140" s="26"/>
      <c r="T1140" s="26"/>
      <c r="U1140" s="26"/>
      <c r="V1140" s="26"/>
      <c r="W1140" s="26"/>
    </row>
    <row r="1141" spans="6:23" s="27" customFormat="1" x14ac:dyDescent="0.25">
      <c r="F1141" s="23"/>
      <c r="G1141" s="23"/>
      <c r="H1141" s="131"/>
      <c r="I1141" s="113"/>
      <c r="J1141" s="113"/>
      <c r="K1141" s="113"/>
      <c r="L1141" s="113"/>
      <c r="Q1141" s="26"/>
      <c r="R1141" s="26"/>
      <c r="S1141" s="26"/>
      <c r="T1141" s="26"/>
      <c r="U1141" s="26"/>
      <c r="V1141" s="26"/>
      <c r="W1141" s="26"/>
    </row>
    <row r="1142" spans="6:23" s="27" customFormat="1" x14ac:dyDescent="0.25">
      <c r="F1142" s="23"/>
      <c r="G1142" s="23"/>
      <c r="H1142" s="131"/>
      <c r="I1142" s="113"/>
      <c r="J1142" s="113"/>
      <c r="K1142" s="113"/>
      <c r="L1142" s="113"/>
      <c r="Q1142" s="26"/>
      <c r="R1142" s="26"/>
      <c r="S1142" s="26"/>
      <c r="T1142" s="26"/>
      <c r="U1142" s="26"/>
      <c r="V1142" s="26"/>
      <c r="W1142" s="26"/>
    </row>
    <row r="1143" spans="6:23" s="27" customFormat="1" x14ac:dyDescent="0.25">
      <c r="F1143" s="23"/>
      <c r="G1143" s="23"/>
      <c r="H1143" s="131"/>
      <c r="I1143" s="113"/>
      <c r="J1143" s="113"/>
      <c r="K1143" s="113"/>
      <c r="L1143" s="113"/>
      <c r="Q1143" s="26"/>
      <c r="R1143" s="26"/>
      <c r="S1143" s="26"/>
      <c r="T1143" s="26"/>
      <c r="U1143" s="26"/>
      <c r="V1143" s="26"/>
      <c r="W1143" s="26"/>
    </row>
    <row r="1144" spans="6:23" s="27" customFormat="1" x14ac:dyDescent="0.25">
      <c r="F1144" s="23"/>
      <c r="G1144" s="23"/>
      <c r="H1144" s="131"/>
      <c r="I1144" s="113"/>
      <c r="J1144" s="113"/>
      <c r="K1144" s="113"/>
      <c r="L1144" s="113"/>
      <c r="Q1144" s="26"/>
      <c r="R1144" s="26"/>
      <c r="S1144" s="26"/>
      <c r="T1144" s="26"/>
      <c r="U1144" s="26"/>
      <c r="V1144" s="26"/>
      <c r="W1144" s="26"/>
    </row>
    <row r="1145" spans="6:23" s="27" customFormat="1" x14ac:dyDescent="0.25">
      <c r="F1145" s="23"/>
      <c r="G1145" s="23"/>
      <c r="H1145" s="131"/>
      <c r="I1145" s="113"/>
      <c r="J1145" s="113"/>
      <c r="K1145" s="113"/>
      <c r="L1145" s="113"/>
      <c r="Q1145" s="26"/>
      <c r="R1145" s="26"/>
      <c r="S1145" s="26"/>
      <c r="T1145" s="26"/>
      <c r="U1145" s="26"/>
      <c r="V1145" s="26"/>
      <c r="W1145" s="26"/>
    </row>
    <row r="1146" spans="6:23" s="27" customFormat="1" x14ac:dyDescent="0.25">
      <c r="F1146" s="23"/>
      <c r="G1146" s="23"/>
      <c r="H1146" s="131"/>
      <c r="I1146" s="113"/>
      <c r="J1146" s="113"/>
      <c r="K1146" s="113"/>
      <c r="L1146" s="113"/>
      <c r="Q1146" s="26"/>
      <c r="R1146" s="26"/>
      <c r="S1146" s="26"/>
      <c r="T1146" s="26"/>
      <c r="U1146" s="26"/>
      <c r="V1146" s="26"/>
      <c r="W1146" s="26"/>
    </row>
    <row r="1147" spans="6:23" s="27" customFormat="1" x14ac:dyDescent="0.25">
      <c r="F1147" s="23"/>
      <c r="G1147" s="23"/>
      <c r="H1147" s="131"/>
      <c r="I1147" s="113"/>
      <c r="J1147" s="113"/>
      <c r="K1147" s="113"/>
      <c r="L1147" s="113"/>
      <c r="Q1147" s="26"/>
      <c r="R1147" s="26"/>
      <c r="S1147" s="26"/>
      <c r="T1147" s="26"/>
      <c r="U1147" s="26"/>
      <c r="V1147" s="26"/>
      <c r="W1147" s="26"/>
    </row>
    <row r="1148" spans="6:23" s="27" customFormat="1" x14ac:dyDescent="0.25">
      <c r="F1148" s="23"/>
      <c r="G1148" s="23"/>
      <c r="H1148" s="131"/>
      <c r="I1148" s="113"/>
      <c r="J1148" s="113"/>
      <c r="K1148" s="113"/>
      <c r="L1148" s="113"/>
      <c r="Q1148" s="26"/>
      <c r="R1148" s="26"/>
      <c r="S1148" s="26"/>
      <c r="T1148" s="26"/>
      <c r="U1148" s="26"/>
      <c r="V1148" s="26"/>
      <c r="W1148" s="26"/>
    </row>
    <row r="1149" spans="6:23" s="27" customFormat="1" x14ac:dyDescent="0.25">
      <c r="F1149" s="23"/>
      <c r="G1149" s="23"/>
      <c r="H1149" s="131"/>
      <c r="I1149" s="113"/>
      <c r="J1149" s="113"/>
      <c r="K1149" s="113"/>
      <c r="L1149" s="113"/>
      <c r="Q1149" s="26"/>
      <c r="R1149" s="26"/>
      <c r="S1149" s="26"/>
      <c r="T1149" s="26"/>
      <c r="U1149" s="26"/>
      <c r="V1149" s="26"/>
      <c r="W1149" s="26"/>
    </row>
    <row r="1150" spans="6:23" s="27" customFormat="1" x14ac:dyDescent="0.25">
      <c r="F1150" s="23"/>
      <c r="G1150" s="23"/>
      <c r="H1150" s="131"/>
      <c r="I1150" s="113"/>
      <c r="J1150" s="113"/>
      <c r="K1150" s="113"/>
      <c r="L1150" s="113"/>
      <c r="Q1150" s="26"/>
      <c r="R1150" s="26"/>
      <c r="S1150" s="26"/>
      <c r="T1150" s="26"/>
      <c r="U1150" s="26"/>
      <c r="V1150" s="26"/>
      <c r="W1150" s="26"/>
    </row>
    <row r="1151" spans="6:23" s="27" customFormat="1" x14ac:dyDescent="0.25">
      <c r="F1151" s="23"/>
      <c r="G1151" s="23"/>
      <c r="H1151" s="131"/>
      <c r="I1151" s="113"/>
      <c r="J1151" s="113"/>
      <c r="K1151" s="113"/>
      <c r="L1151" s="113"/>
      <c r="Q1151" s="26"/>
      <c r="R1151" s="26"/>
      <c r="S1151" s="26"/>
      <c r="T1151" s="26"/>
      <c r="U1151" s="26"/>
      <c r="V1151" s="26"/>
      <c r="W1151" s="26"/>
    </row>
    <row r="1152" spans="6:23" s="27" customFormat="1" x14ac:dyDescent="0.25">
      <c r="F1152" s="23"/>
      <c r="G1152" s="23"/>
      <c r="H1152" s="131"/>
      <c r="I1152" s="113"/>
      <c r="J1152" s="113"/>
      <c r="K1152" s="113"/>
      <c r="L1152" s="113"/>
      <c r="Q1152" s="26"/>
      <c r="R1152" s="26"/>
      <c r="S1152" s="26"/>
      <c r="T1152" s="26"/>
      <c r="U1152" s="26"/>
      <c r="V1152" s="26"/>
      <c r="W1152" s="26"/>
    </row>
    <row r="1153" spans="6:23" s="27" customFormat="1" x14ac:dyDescent="0.25">
      <c r="F1153" s="23"/>
      <c r="G1153" s="23"/>
      <c r="H1153" s="131"/>
      <c r="I1153" s="113"/>
      <c r="J1153" s="113"/>
      <c r="K1153" s="113"/>
      <c r="L1153" s="113"/>
      <c r="Q1153" s="26"/>
      <c r="R1153" s="26"/>
      <c r="S1153" s="26"/>
      <c r="T1153" s="26"/>
      <c r="U1153" s="26"/>
      <c r="V1153" s="26"/>
      <c r="W1153" s="26"/>
    </row>
    <row r="1154" spans="6:23" s="27" customFormat="1" x14ac:dyDescent="0.25">
      <c r="F1154" s="23"/>
      <c r="G1154" s="23"/>
      <c r="H1154" s="131"/>
      <c r="I1154" s="113"/>
      <c r="J1154" s="113"/>
      <c r="K1154" s="113"/>
      <c r="L1154" s="113"/>
      <c r="Q1154" s="26"/>
      <c r="R1154" s="26"/>
      <c r="S1154" s="26"/>
      <c r="T1154" s="26"/>
      <c r="U1154" s="26"/>
      <c r="V1154" s="26"/>
      <c r="W1154" s="26"/>
    </row>
    <row r="1155" spans="6:23" s="27" customFormat="1" x14ac:dyDescent="0.25">
      <c r="F1155" s="23"/>
      <c r="G1155" s="23"/>
      <c r="H1155" s="131"/>
      <c r="I1155" s="113"/>
      <c r="J1155" s="113"/>
      <c r="K1155" s="113"/>
      <c r="L1155" s="113"/>
      <c r="Q1155" s="26"/>
      <c r="R1155" s="26"/>
      <c r="S1155" s="26"/>
      <c r="T1155" s="26"/>
      <c r="U1155" s="26"/>
      <c r="V1155" s="26"/>
      <c r="W1155" s="26"/>
    </row>
    <row r="1156" spans="6:23" s="27" customFormat="1" x14ac:dyDescent="0.25">
      <c r="F1156" s="23"/>
      <c r="G1156" s="23"/>
      <c r="H1156" s="131"/>
      <c r="I1156" s="113"/>
      <c r="J1156" s="113"/>
      <c r="K1156" s="113"/>
      <c r="L1156" s="113"/>
      <c r="Q1156" s="26"/>
      <c r="R1156" s="26"/>
      <c r="S1156" s="26"/>
      <c r="T1156" s="26"/>
      <c r="U1156" s="26"/>
      <c r="V1156" s="26"/>
      <c r="W1156" s="26"/>
    </row>
    <row r="1157" spans="6:23" s="27" customFormat="1" x14ac:dyDescent="0.25">
      <c r="F1157" s="23"/>
      <c r="G1157" s="23"/>
      <c r="H1157" s="131"/>
      <c r="I1157" s="113"/>
      <c r="J1157" s="113"/>
      <c r="K1157" s="113"/>
      <c r="L1157" s="113"/>
      <c r="Q1157" s="26"/>
      <c r="R1157" s="26"/>
      <c r="S1157" s="26"/>
      <c r="T1157" s="26"/>
      <c r="U1157" s="26"/>
      <c r="V1157" s="26"/>
      <c r="W1157" s="26"/>
    </row>
    <row r="1158" spans="6:23" s="27" customFormat="1" x14ac:dyDescent="0.25">
      <c r="F1158" s="23"/>
      <c r="G1158" s="23"/>
      <c r="H1158" s="131"/>
      <c r="I1158" s="113"/>
      <c r="J1158" s="113"/>
      <c r="K1158" s="113"/>
      <c r="L1158" s="113"/>
      <c r="Q1158" s="26"/>
      <c r="R1158" s="26"/>
      <c r="S1158" s="26"/>
      <c r="T1158" s="26"/>
      <c r="U1158" s="26"/>
      <c r="V1158" s="26"/>
      <c r="W1158" s="26"/>
    </row>
    <row r="1159" spans="6:23" s="27" customFormat="1" x14ac:dyDescent="0.25">
      <c r="F1159" s="23"/>
      <c r="G1159" s="23"/>
      <c r="H1159" s="131"/>
      <c r="I1159" s="113"/>
      <c r="J1159" s="113"/>
      <c r="K1159" s="113"/>
      <c r="L1159" s="113"/>
      <c r="Q1159" s="26"/>
      <c r="R1159" s="26"/>
      <c r="S1159" s="26"/>
      <c r="T1159" s="26"/>
      <c r="U1159" s="26"/>
      <c r="V1159" s="26"/>
      <c r="W1159" s="26"/>
    </row>
    <row r="1160" spans="6:23" s="27" customFormat="1" x14ac:dyDescent="0.25">
      <c r="F1160" s="23"/>
      <c r="G1160" s="23"/>
      <c r="H1160" s="131"/>
      <c r="I1160" s="113"/>
      <c r="J1160" s="113"/>
      <c r="K1160" s="113"/>
      <c r="L1160" s="113"/>
      <c r="Q1160" s="26"/>
      <c r="R1160" s="26"/>
      <c r="S1160" s="26"/>
      <c r="T1160" s="26"/>
      <c r="U1160" s="26"/>
      <c r="V1160" s="26"/>
      <c r="W1160" s="26"/>
    </row>
    <row r="1161" spans="6:23" s="27" customFormat="1" x14ac:dyDescent="0.25">
      <c r="F1161" s="23"/>
      <c r="G1161" s="23"/>
      <c r="H1161" s="131"/>
      <c r="I1161" s="113"/>
      <c r="J1161" s="113"/>
      <c r="K1161" s="113"/>
      <c r="L1161" s="113"/>
      <c r="Q1161" s="26"/>
      <c r="R1161" s="26"/>
      <c r="S1161" s="26"/>
      <c r="T1161" s="26"/>
      <c r="U1161" s="26"/>
      <c r="V1161" s="26"/>
      <c r="W1161" s="26"/>
    </row>
    <row r="1162" spans="6:23" s="27" customFormat="1" x14ac:dyDescent="0.25">
      <c r="F1162" s="23"/>
      <c r="G1162" s="23"/>
      <c r="H1162" s="131"/>
      <c r="I1162" s="113"/>
      <c r="J1162" s="113"/>
      <c r="K1162" s="113"/>
      <c r="L1162" s="113"/>
      <c r="Q1162" s="26"/>
      <c r="R1162" s="26"/>
      <c r="S1162" s="26"/>
      <c r="T1162" s="26"/>
      <c r="U1162" s="26"/>
      <c r="V1162" s="26"/>
      <c r="W1162" s="26"/>
    </row>
    <row r="1163" spans="6:23" s="27" customFormat="1" x14ac:dyDescent="0.25">
      <c r="F1163" s="23"/>
      <c r="G1163" s="23"/>
      <c r="H1163" s="131"/>
      <c r="I1163" s="113"/>
      <c r="J1163" s="113"/>
      <c r="K1163" s="113"/>
      <c r="L1163" s="113"/>
      <c r="Q1163" s="26"/>
      <c r="R1163" s="26"/>
      <c r="S1163" s="26"/>
      <c r="T1163" s="26"/>
      <c r="U1163" s="26"/>
      <c r="V1163" s="26"/>
      <c r="W1163" s="26"/>
    </row>
    <row r="1164" spans="6:23" s="27" customFormat="1" x14ac:dyDescent="0.25">
      <c r="F1164" s="23"/>
      <c r="G1164" s="23"/>
      <c r="H1164" s="131"/>
      <c r="I1164" s="113"/>
      <c r="J1164" s="113"/>
      <c r="K1164" s="113"/>
      <c r="L1164" s="113"/>
      <c r="Q1164" s="26"/>
      <c r="R1164" s="26"/>
      <c r="S1164" s="26"/>
      <c r="T1164" s="26"/>
      <c r="U1164" s="26"/>
      <c r="V1164" s="26"/>
      <c r="W1164" s="26"/>
    </row>
    <row r="1165" spans="6:23" s="27" customFormat="1" x14ac:dyDescent="0.25">
      <c r="F1165" s="23"/>
      <c r="G1165" s="23"/>
      <c r="H1165" s="131"/>
      <c r="I1165" s="113"/>
      <c r="J1165" s="113"/>
      <c r="K1165" s="113"/>
      <c r="L1165" s="113"/>
      <c r="Q1165" s="26"/>
      <c r="R1165" s="26"/>
      <c r="S1165" s="26"/>
      <c r="T1165" s="26"/>
      <c r="U1165" s="26"/>
      <c r="V1165" s="26"/>
      <c r="W1165" s="26"/>
    </row>
    <row r="1166" spans="6:23" s="27" customFormat="1" x14ac:dyDescent="0.25">
      <c r="F1166" s="23"/>
      <c r="G1166" s="23"/>
      <c r="H1166" s="131"/>
      <c r="I1166" s="113"/>
      <c r="J1166" s="113"/>
      <c r="K1166" s="113"/>
      <c r="L1166" s="113"/>
      <c r="Q1166" s="26"/>
      <c r="R1166" s="26"/>
      <c r="S1166" s="26"/>
      <c r="T1166" s="26"/>
      <c r="U1166" s="26"/>
      <c r="V1166" s="26"/>
      <c r="W1166" s="26"/>
    </row>
    <row r="1167" spans="6:23" s="27" customFormat="1" x14ac:dyDescent="0.25">
      <c r="F1167" s="23"/>
      <c r="G1167" s="23"/>
      <c r="H1167" s="131"/>
      <c r="I1167" s="113"/>
      <c r="J1167" s="113"/>
      <c r="K1167" s="113"/>
      <c r="L1167" s="113"/>
      <c r="Q1167" s="26"/>
      <c r="R1167" s="26"/>
      <c r="S1167" s="26"/>
      <c r="T1167" s="26"/>
      <c r="U1167" s="26"/>
      <c r="V1167" s="26"/>
      <c r="W1167" s="26"/>
    </row>
    <row r="1168" spans="6:23" s="27" customFormat="1" x14ac:dyDescent="0.25">
      <c r="F1168" s="23"/>
      <c r="G1168" s="23"/>
      <c r="H1168" s="131"/>
      <c r="I1168" s="113"/>
      <c r="J1168" s="113"/>
      <c r="K1168" s="113"/>
      <c r="L1168" s="113"/>
      <c r="Q1168" s="26"/>
      <c r="R1168" s="26"/>
      <c r="S1168" s="26"/>
      <c r="T1168" s="26"/>
      <c r="U1168" s="26"/>
      <c r="V1168" s="26"/>
      <c r="W1168" s="26"/>
    </row>
    <row r="1169" spans="6:23" s="27" customFormat="1" x14ac:dyDescent="0.25">
      <c r="F1169" s="23"/>
      <c r="G1169" s="23"/>
      <c r="H1169" s="131"/>
      <c r="I1169" s="113"/>
      <c r="J1169" s="113"/>
      <c r="K1169" s="113"/>
      <c r="L1169" s="113"/>
      <c r="Q1169" s="26"/>
      <c r="R1169" s="26"/>
      <c r="S1169" s="26"/>
      <c r="T1169" s="26"/>
      <c r="U1169" s="26"/>
      <c r="V1169" s="26"/>
      <c r="W1169" s="26"/>
    </row>
    <row r="1170" spans="6:23" s="27" customFormat="1" x14ac:dyDescent="0.25">
      <c r="F1170" s="23"/>
      <c r="G1170" s="23"/>
      <c r="H1170" s="131"/>
      <c r="I1170" s="113"/>
      <c r="J1170" s="113"/>
      <c r="K1170" s="113"/>
      <c r="L1170" s="113"/>
      <c r="Q1170" s="26"/>
      <c r="R1170" s="26"/>
      <c r="S1170" s="26"/>
      <c r="T1170" s="26"/>
      <c r="U1170" s="26"/>
      <c r="V1170" s="26"/>
      <c r="W1170" s="26"/>
    </row>
    <row r="1171" spans="6:23" s="27" customFormat="1" x14ac:dyDescent="0.25">
      <c r="F1171" s="23"/>
      <c r="G1171" s="23"/>
      <c r="H1171" s="131"/>
      <c r="I1171" s="113"/>
      <c r="J1171" s="113"/>
      <c r="K1171" s="113"/>
      <c r="L1171" s="113"/>
      <c r="Q1171" s="26"/>
      <c r="R1171" s="26"/>
      <c r="S1171" s="26"/>
      <c r="T1171" s="26"/>
      <c r="U1171" s="26"/>
      <c r="V1171" s="26"/>
      <c r="W1171" s="26"/>
    </row>
    <row r="1172" spans="6:23" s="27" customFormat="1" x14ac:dyDescent="0.25">
      <c r="F1172" s="23"/>
      <c r="G1172" s="23"/>
      <c r="H1172" s="131"/>
      <c r="I1172" s="113"/>
      <c r="J1172" s="113"/>
      <c r="K1172" s="113"/>
      <c r="L1172" s="113"/>
      <c r="Q1172" s="26"/>
      <c r="R1172" s="26"/>
      <c r="S1172" s="26"/>
      <c r="T1172" s="26"/>
      <c r="U1172" s="26"/>
      <c r="V1172" s="26"/>
      <c r="W1172" s="26"/>
    </row>
    <row r="1173" spans="6:23" s="27" customFormat="1" x14ac:dyDescent="0.25">
      <c r="F1173" s="23"/>
      <c r="G1173" s="23"/>
      <c r="H1173" s="131"/>
      <c r="I1173" s="113"/>
      <c r="J1173" s="113"/>
      <c r="K1173" s="113"/>
      <c r="L1173" s="113"/>
      <c r="Q1173" s="26"/>
      <c r="R1173" s="26"/>
      <c r="S1173" s="26"/>
      <c r="T1173" s="26"/>
      <c r="U1173" s="26"/>
      <c r="V1173" s="26"/>
      <c r="W1173" s="26"/>
    </row>
    <row r="1174" spans="6:23" s="27" customFormat="1" x14ac:dyDescent="0.25">
      <c r="F1174" s="23"/>
      <c r="G1174" s="23"/>
      <c r="H1174" s="131"/>
      <c r="I1174" s="113"/>
      <c r="J1174" s="113"/>
      <c r="K1174" s="113"/>
      <c r="L1174" s="113"/>
      <c r="Q1174" s="26"/>
      <c r="R1174" s="26"/>
      <c r="S1174" s="26"/>
      <c r="T1174" s="26"/>
      <c r="U1174" s="26"/>
      <c r="V1174" s="26"/>
      <c r="W1174" s="26"/>
    </row>
    <row r="1175" spans="6:23" s="27" customFormat="1" x14ac:dyDescent="0.25">
      <c r="F1175" s="23"/>
      <c r="G1175" s="23"/>
      <c r="H1175" s="131"/>
      <c r="I1175" s="113"/>
      <c r="J1175" s="113"/>
      <c r="K1175" s="113"/>
      <c r="L1175" s="113"/>
      <c r="Q1175" s="26"/>
      <c r="R1175" s="26"/>
      <c r="S1175" s="26"/>
      <c r="T1175" s="26"/>
      <c r="U1175" s="26"/>
      <c r="V1175" s="26"/>
      <c r="W1175" s="26"/>
    </row>
    <row r="1176" spans="6:23" s="27" customFormat="1" x14ac:dyDescent="0.25">
      <c r="F1176" s="23"/>
      <c r="G1176" s="23"/>
      <c r="H1176" s="131"/>
      <c r="I1176" s="113"/>
      <c r="J1176" s="113"/>
      <c r="K1176" s="113"/>
      <c r="L1176" s="113"/>
      <c r="Q1176" s="26"/>
      <c r="R1176" s="26"/>
      <c r="S1176" s="26"/>
      <c r="T1176" s="26"/>
      <c r="U1176" s="26"/>
      <c r="V1176" s="26"/>
      <c r="W1176" s="26"/>
    </row>
    <row r="1177" spans="6:23" s="27" customFormat="1" x14ac:dyDescent="0.25">
      <c r="F1177" s="23"/>
      <c r="G1177" s="23"/>
      <c r="H1177" s="131"/>
      <c r="I1177" s="113"/>
      <c r="J1177" s="113"/>
      <c r="K1177" s="113"/>
      <c r="L1177" s="113"/>
      <c r="Q1177" s="26"/>
      <c r="R1177" s="26"/>
      <c r="S1177" s="26"/>
      <c r="T1177" s="26"/>
      <c r="U1177" s="26"/>
      <c r="V1177" s="26"/>
      <c r="W1177" s="26"/>
    </row>
    <row r="1178" spans="6:23" s="27" customFormat="1" x14ac:dyDescent="0.25">
      <c r="F1178" s="23"/>
      <c r="G1178" s="23"/>
      <c r="H1178" s="131"/>
      <c r="I1178" s="113"/>
      <c r="J1178" s="113"/>
      <c r="K1178" s="113"/>
      <c r="L1178" s="113"/>
      <c r="Q1178" s="26"/>
      <c r="R1178" s="26"/>
      <c r="S1178" s="26"/>
      <c r="T1178" s="26"/>
      <c r="U1178" s="26"/>
      <c r="V1178" s="26"/>
      <c r="W1178" s="26"/>
    </row>
    <row r="1179" spans="6:23" s="27" customFormat="1" x14ac:dyDescent="0.25">
      <c r="F1179" s="23"/>
      <c r="G1179" s="23"/>
      <c r="H1179" s="131"/>
      <c r="I1179" s="113"/>
      <c r="J1179" s="113"/>
      <c r="K1179" s="113"/>
      <c r="L1179" s="113"/>
      <c r="Q1179" s="26"/>
      <c r="R1179" s="26"/>
      <c r="S1179" s="26"/>
      <c r="T1179" s="26"/>
      <c r="U1179" s="26"/>
      <c r="V1179" s="26"/>
      <c r="W1179" s="26"/>
    </row>
    <row r="1180" spans="6:23" s="27" customFormat="1" x14ac:dyDescent="0.25">
      <c r="F1180" s="23"/>
      <c r="G1180" s="23"/>
      <c r="H1180" s="131"/>
      <c r="I1180" s="113"/>
      <c r="J1180" s="113"/>
      <c r="K1180" s="113"/>
      <c r="L1180" s="113"/>
      <c r="Q1180" s="26"/>
      <c r="R1180" s="26"/>
      <c r="S1180" s="26"/>
      <c r="T1180" s="26"/>
      <c r="U1180" s="26"/>
      <c r="V1180" s="26"/>
      <c r="W1180" s="26"/>
    </row>
    <row r="1181" spans="6:23" s="27" customFormat="1" x14ac:dyDescent="0.25">
      <c r="F1181" s="23"/>
      <c r="G1181" s="23"/>
      <c r="H1181" s="131"/>
      <c r="I1181" s="113"/>
      <c r="J1181" s="113"/>
      <c r="K1181" s="113"/>
      <c r="L1181" s="113"/>
      <c r="Q1181" s="26"/>
      <c r="R1181" s="26"/>
      <c r="S1181" s="26"/>
      <c r="T1181" s="26"/>
      <c r="U1181" s="26"/>
      <c r="V1181" s="26"/>
      <c r="W1181" s="26"/>
    </row>
    <row r="1182" spans="6:23" s="27" customFormat="1" x14ac:dyDescent="0.25">
      <c r="F1182" s="23"/>
      <c r="G1182" s="23"/>
      <c r="H1182" s="131"/>
      <c r="I1182" s="113"/>
      <c r="J1182" s="113"/>
      <c r="K1182" s="113"/>
      <c r="L1182" s="113"/>
      <c r="Q1182" s="26"/>
      <c r="R1182" s="26"/>
      <c r="S1182" s="26"/>
      <c r="T1182" s="26"/>
      <c r="U1182" s="26"/>
      <c r="V1182" s="26"/>
      <c r="W1182" s="26"/>
    </row>
    <row r="1183" spans="6:23" s="27" customFormat="1" x14ac:dyDescent="0.25">
      <c r="F1183" s="23"/>
      <c r="G1183" s="23"/>
      <c r="H1183" s="131"/>
      <c r="I1183" s="113"/>
      <c r="J1183" s="113"/>
      <c r="K1183" s="113"/>
      <c r="L1183" s="113"/>
      <c r="Q1183" s="26"/>
      <c r="R1183" s="26"/>
      <c r="S1183" s="26"/>
      <c r="T1183" s="26"/>
      <c r="U1183" s="26"/>
      <c r="V1183" s="26"/>
      <c r="W1183" s="26"/>
    </row>
    <row r="1184" spans="6:23" s="27" customFormat="1" x14ac:dyDescent="0.25">
      <c r="F1184" s="23"/>
      <c r="G1184" s="23"/>
      <c r="H1184" s="131"/>
      <c r="I1184" s="113"/>
      <c r="J1184" s="113"/>
      <c r="K1184" s="113"/>
      <c r="L1184" s="113"/>
      <c r="Q1184" s="26"/>
      <c r="R1184" s="26"/>
      <c r="S1184" s="26"/>
      <c r="T1184" s="26"/>
      <c r="U1184" s="26"/>
      <c r="V1184" s="26"/>
      <c r="W1184" s="26"/>
    </row>
    <row r="1185" spans="6:23" s="27" customFormat="1" x14ac:dyDescent="0.25">
      <c r="F1185" s="23"/>
      <c r="G1185" s="23"/>
      <c r="H1185" s="131"/>
      <c r="I1185" s="113"/>
      <c r="J1185" s="113"/>
      <c r="K1185" s="113"/>
      <c r="L1185" s="113"/>
      <c r="Q1185" s="26"/>
      <c r="R1185" s="26"/>
      <c r="S1185" s="26"/>
      <c r="T1185" s="26"/>
      <c r="U1185" s="26"/>
      <c r="V1185" s="26"/>
      <c r="W1185" s="26"/>
    </row>
    <row r="1186" spans="6:23" s="27" customFormat="1" x14ac:dyDescent="0.25">
      <c r="F1186" s="23"/>
      <c r="G1186" s="23"/>
      <c r="H1186" s="131"/>
      <c r="I1186" s="113"/>
      <c r="J1186" s="113"/>
      <c r="K1186" s="113"/>
      <c r="L1186" s="113"/>
      <c r="Q1186" s="26"/>
      <c r="R1186" s="26"/>
      <c r="S1186" s="26"/>
      <c r="T1186" s="26"/>
      <c r="U1186" s="26"/>
      <c r="V1186" s="26"/>
      <c r="W1186" s="26"/>
    </row>
    <row r="1187" spans="6:23" s="27" customFormat="1" x14ac:dyDescent="0.25">
      <c r="F1187" s="23"/>
      <c r="G1187" s="23"/>
      <c r="H1187" s="131"/>
      <c r="I1187" s="113"/>
      <c r="J1187" s="113"/>
      <c r="K1187" s="113"/>
      <c r="L1187" s="113"/>
      <c r="Q1187" s="26"/>
      <c r="R1187" s="26"/>
      <c r="S1187" s="26"/>
      <c r="T1187" s="26"/>
      <c r="U1187" s="26"/>
      <c r="V1187" s="26"/>
      <c r="W1187" s="26"/>
    </row>
    <row r="1188" spans="6:23" s="27" customFormat="1" x14ac:dyDescent="0.25">
      <c r="F1188" s="23"/>
      <c r="G1188" s="23"/>
      <c r="H1188" s="131"/>
      <c r="I1188" s="113"/>
      <c r="J1188" s="113"/>
      <c r="K1188" s="113"/>
      <c r="L1188" s="113"/>
      <c r="Q1188" s="26"/>
      <c r="R1188" s="26"/>
      <c r="S1188" s="26"/>
      <c r="T1188" s="26"/>
      <c r="U1188" s="26"/>
      <c r="V1188" s="26"/>
      <c r="W1188" s="26"/>
    </row>
    <row r="1189" spans="6:23" s="27" customFormat="1" x14ac:dyDescent="0.25">
      <c r="F1189" s="23"/>
      <c r="G1189" s="23"/>
      <c r="H1189" s="131"/>
      <c r="I1189" s="113"/>
      <c r="J1189" s="113"/>
      <c r="K1189" s="113"/>
      <c r="L1189" s="113"/>
      <c r="Q1189" s="26"/>
      <c r="R1189" s="26"/>
      <c r="S1189" s="26"/>
      <c r="T1189" s="26"/>
      <c r="U1189" s="26"/>
      <c r="V1189" s="26"/>
      <c r="W1189" s="26"/>
    </row>
    <row r="1190" spans="6:23" s="27" customFormat="1" x14ac:dyDescent="0.25">
      <c r="F1190" s="23"/>
      <c r="G1190" s="23"/>
      <c r="H1190" s="131"/>
      <c r="I1190" s="113"/>
      <c r="J1190" s="113"/>
      <c r="K1190" s="113"/>
      <c r="L1190" s="113"/>
      <c r="Q1190" s="26"/>
      <c r="R1190" s="26"/>
      <c r="S1190" s="26"/>
      <c r="T1190" s="26"/>
      <c r="U1190" s="26"/>
      <c r="V1190" s="26"/>
      <c r="W1190" s="26"/>
    </row>
    <row r="1191" spans="6:23" s="27" customFormat="1" x14ac:dyDescent="0.25">
      <c r="F1191" s="23"/>
      <c r="G1191" s="23"/>
      <c r="H1191" s="131"/>
      <c r="I1191" s="113"/>
      <c r="J1191" s="113"/>
      <c r="K1191" s="113"/>
      <c r="L1191" s="113"/>
      <c r="Q1191" s="26"/>
      <c r="R1191" s="26"/>
      <c r="S1191" s="26"/>
      <c r="T1191" s="26"/>
      <c r="U1191" s="26"/>
      <c r="V1191" s="26"/>
      <c r="W1191" s="26"/>
    </row>
    <row r="1192" spans="6:23" s="27" customFormat="1" x14ac:dyDescent="0.25">
      <c r="F1192" s="23"/>
      <c r="G1192" s="23"/>
      <c r="H1192" s="131"/>
      <c r="I1192" s="113"/>
      <c r="J1192" s="113"/>
      <c r="K1192" s="113"/>
      <c r="L1192" s="113"/>
      <c r="Q1192" s="26"/>
      <c r="R1192" s="26"/>
      <c r="S1192" s="26"/>
      <c r="T1192" s="26"/>
      <c r="U1192" s="26"/>
      <c r="V1192" s="26"/>
      <c r="W1192" s="26"/>
    </row>
    <row r="1193" spans="6:23" s="27" customFormat="1" x14ac:dyDescent="0.25">
      <c r="F1193" s="23"/>
      <c r="G1193" s="23"/>
      <c r="H1193" s="131"/>
      <c r="I1193" s="113"/>
      <c r="J1193" s="113"/>
      <c r="K1193" s="113"/>
      <c r="L1193" s="113"/>
      <c r="Q1193" s="26"/>
      <c r="R1193" s="26"/>
      <c r="S1193" s="26"/>
      <c r="T1193" s="26"/>
      <c r="U1193" s="26"/>
      <c r="V1193" s="26"/>
      <c r="W1193" s="26"/>
    </row>
    <row r="1194" spans="6:23" s="27" customFormat="1" x14ac:dyDescent="0.25">
      <c r="F1194" s="23"/>
      <c r="G1194" s="23"/>
      <c r="H1194" s="131"/>
      <c r="I1194" s="113"/>
      <c r="J1194" s="113"/>
      <c r="K1194" s="113"/>
      <c r="L1194" s="113"/>
      <c r="Q1194" s="26"/>
      <c r="R1194" s="26"/>
      <c r="S1194" s="26"/>
      <c r="T1194" s="26"/>
      <c r="U1194" s="26"/>
      <c r="V1194" s="26"/>
      <c r="W1194" s="26"/>
    </row>
    <row r="1195" spans="6:23" s="27" customFormat="1" x14ac:dyDescent="0.25">
      <c r="F1195" s="23"/>
      <c r="G1195" s="23"/>
      <c r="H1195" s="131"/>
      <c r="I1195" s="113"/>
      <c r="J1195" s="113"/>
      <c r="K1195" s="113"/>
      <c r="L1195" s="113"/>
      <c r="Q1195" s="26"/>
      <c r="R1195" s="26"/>
      <c r="S1195" s="26"/>
      <c r="T1195" s="26"/>
      <c r="U1195" s="26"/>
      <c r="V1195" s="26"/>
      <c r="W1195" s="26"/>
    </row>
    <row r="1196" spans="6:23" s="27" customFormat="1" x14ac:dyDescent="0.25">
      <c r="F1196" s="23"/>
      <c r="G1196" s="23"/>
      <c r="H1196" s="131"/>
      <c r="I1196" s="113"/>
      <c r="J1196" s="113"/>
      <c r="K1196" s="113"/>
      <c r="L1196" s="113"/>
      <c r="Q1196" s="26"/>
      <c r="R1196" s="26"/>
      <c r="S1196" s="26"/>
      <c r="T1196" s="26"/>
      <c r="U1196" s="26"/>
      <c r="V1196" s="26"/>
      <c r="W1196" s="26"/>
    </row>
    <row r="1197" spans="6:23" s="27" customFormat="1" x14ac:dyDescent="0.25">
      <c r="F1197" s="23"/>
      <c r="G1197" s="23"/>
      <c r="H1197" s="131"/>
      <c r="I1197" s="113"/>
      <c r="J1197" s="113"/>
      <c r="K1197" s="113"/>
      <c r="L1197" s="113"/>
      <c r="Q1197" s="26"/>
      <c r="R1197" s="26"/>
      <c r="S1197" s="26"/>
      <c r="T1197" s="26"/>
      <c r="U1197" s="26"/>
      <c r="V1197" s="26"/>
      <c r="W1197" s="26"/>
    </row>
    <row r="1198" spans="6:23" s="27" customFormat="1" x14ac:dyDescent="0.25">
      <c r="F1198" s="23"/>
      <c r="G1198" s="23"/>
      <c r="H1198" s="131"/>
      <c r="I1198" s="113"/>
      <c r="J1198" s="113"/>
      <c r="K1198" s="113"/>
      <c r="L1198" s="113"/>
      <c r="Q1198" s="26"/>
      <c r="R1198" s="26"/>
      <c r="S1198" s="26"/>
      <c r="T1198" s="26"/>
      <c r="U1198" s="26"/>
      <c r="V1198" s="26"/>
      <c r="W1198" s="26"/>
    </row>
    <row r="1199" spans="6:23" s="27" customFormat="1" x14ac:dyDescent="0.25">
      <c r="F1199" s="23"/>
      <c r="G1199" s="23"/>
      <c r="H1199" s="131"/>
      <c r="I1199" s="113"/>
      <c r="J1199" s="113"/>
      <c r="K1199" s="113"/>
      <c r="L1199" s="113"/>
      <c r="Q1199" s="26"/>
      <c r="R1199" s="26"/>
      <c r="S1199" s="26"/>
      <c r="T1199" s="26"/>
      <c r="U1199" s="26"/>
      <c r="V1199" s="26"/>
      <c r="W1199" s="26"/>
    </row>
    <row r="1200" spans="6:23" s="27" customFormat="1" x14ac:dyDescent="0.25">
      <c r="F1200" s="23"/>
      <c r="G1200" s="23"/>
      <c r="H1200" s="131"/>
      <c r="I1200" s="113"/>
      <c r="J1200" s="113"/>
      <c r="K1200" s="113"/>
      <c r="L1200" s="113"/>
      <c r="Q1200" s="26"/>
      <c r="R1200" s="26"/>
      <c r="S1200" s="26"/>
      <c r="T1200" s="26"/>
      <c r="U1200" s="26"/>
      <c r="V1200" s="26"/>
      <c r="W1200" s="26"/>
    </row>
    <row r="1201" spans="6:23" s="27" customFormat="1" x14ac:dyDescent="0.25">
      <c r="F1201" s="23"/>
      <c r="G1201" s="23"/>
      <c r="H1201" s="131"/>
      <c r="I1201" s="113"/>
      <c r="J1201" s="113"/>
      <c r="K1201" s="113"/>
      <c r="L1201" s="113"/>
      <c r="Q1201" s="26"/>
      <c r="R1201" s="26"/>
      <c r="S1201" s="26"/>
      <c r="T1201" s="26"/>
      <c r="U1201" s="26"/>
      <c r="V1201" s="26"/>
      <c r="W1201" s="26"/>
    </row>
    <row r="1202" spans="6:23" s="27" customFormat="1" x14ac:dyDescent="0.25">
      <c r="F1202" s="23"/>
      <c r="G1202" s="23"/>
      <c r="H1202" s="131"/>
      <c r="I1202" s="113"/>
      <c r="J1202" s="113"/>
      <c r="K1202" s="113"/>
      <c r="L1202" s="113"/>
      <c r="Q1202" s="26"/>
      <c r="R1202" s="26"/>
      <c r="S1202" s="26"/>
      <c r="T1202" s="26"/>
      <c r="U1202" s="26"/>
      <c r="V1202" s="26"/>
      <c r="W1202" s="26"/>
    </row>
    <row r="1203" spans="6:23" s="27" customFormat="1" x14ac:dyDescent="0.25">
      <c r="F1203" s="23"/>
      <c r="G1203" s="23"/>
      <c r="H1203" s="131"/>
      <c r="I1203" s="113"/>
      <c r="J1203" s="113"/>
      <c r="K1203" s="113"/>
      <c r="L1203" s="113"/>
      <c r="Q1203" s="26"/>
      <c r="R1203" s="26"/>
      <c r="S1203" s="26"/>
      <c r="T1203" s="26"/>
      <c r="U1203" s="26"/>
      <c r="V1203" s="26"/>
      <c r="W1203" s="26"/>
    </row>
    <row r="1204" spans="6:23" s="27" customFormat="1" x14ac:dyDescent="0.25">
      <c r="F1204" s="23"/>
      <c r="G1204" s="23"/>
      <c r="H1204" s="131"/>
      <c r="I1204" s="113"/>
      <c r="J1204" s="113"/>
      <c r="K1204" s="113"/>
      <c r="L1204" s="113"/>
      <c r="Q1204" s="26"/>
      <c r="R1204" s="26"/>
      <c r="S1204" s="26"/>
      <c r="T1204" s="26"/>
      <c r="U1204" s="26"/>
      <c r="V1204" s="26"/>
      <c r="W1204" s="26"/>
    </row>
    <row r="1205" spans="6:23" s="27" customFormat="1" x14ac:dyDescent="0.25">
      <c r="F1205" s="23"/>
      <c r="G1205" s="23"/>
      <c r="H1205" s="131"/>
      <c r="I1205" s="113"/>
      <c r="J1205" s="113"/>
      <c r="K1205" s="113"/>
      <c r="L1205" s="113"/>
      <c r="Q1205" s="26"/>
      <c r="R1205" s="26"/>
      <c r="S1205" s="26"/>
      <c r="T1205" s="26"/>
      <c r="U1205" s="26"/>
      <c r="V1205" s="26"/>
      <c r="W1205" s="26"/>
    </row>
    <row r="1206" spans="6:23" s="27" customFormat="1" x14ac:dyDescent="0.25">
      <c r="F1206" s="23"/>
      <c r="G1206" s="23"/>
      <c r="H1206" s="131"/>
      <c r="I1206" s="113"/>
      <c r="J1206" s="113"/>
      <c r="K1206" s="113"/>
      <c r="L1206" s="113"/>
      <c r="Q1206" s="26"/>
      <c r="R1206" s="26"/>
      <c r="S1206" s="26"/>
      <c r="T1206" s="26"/>
      <c r="U1206" s="26"/>
      <c r="V1206" s="26"/>
      <c r="W1206" s="26"/>
    </row>
    <row r="1207" spans="6:23" s="27" customFormat="1" x14ac:dyDescent="0.25">
      <c r="F1207" s="23"/>
      <c r="G1207" s="23"/>
      <c r="H1207" s="131"/>
      <c r="I1207" s="113"/>
      <c r="J1207" s="113"/>
      <c r="K1207" s="113"/>
      <c r="L1207" s="113"/>
      <c r="Q1207" s="26"/>
      <c r="R1207" s="26"/>
      <c r="S1207" s="26"/>
      <c r="T1207" s="26"/>
      <c r="U1207" s="26"/>
      <c r="V1207" s="26"/>
      <c r="W1207" s="26"/>
    </row>
    <row r="1208" spans="6:23" s="27" customFormat="1" x14ac:dyDescent="0.25">
      <c r="F1208" s="23"/>
      <c r="G1208" s="23"/>
      <c r="H1208" s="131"/>
      <c r="I1208" s="113"/>
      <c r="J1208" s="113"/>
      <c r="K1208" s="113"/>
      <c r="L1208" s="113"/>
      <c r="Q1208" s="26"/>
      <c r="R1208" s="26"/>
      <c r="S1208" s="26"/>
      <c r="T1208" s="26"/>
      <c r="U1208" s="26"/>
      <c r="V1208" s="26"/>
      <c r="W1208" s="26"/>
    </row>
    <row r="1209" spans="6:23" s="27" customFormat="1" x14ac:dyDescent="0.25">
      <c r="F1209" s="23"/>
      <c r="G1209" s="23"/>
      <c r="H1209" s="131"/>
      <c r="I1209" s="113"/>
      <c r="J1209" s="113"/>
      <c r="K1209" s="113"/>
      <c r="L1209" s="113"/>
      <c r="Q1209" s="26"/>
      <c r="R1209" s="26"/>
      <c r="S1209" s="26"/>
      <c r="T1209" s="26"/>
      <c r="U1209" s="26"/>
      <c r="V1209" s="26"/>
      <c r="W1209" s="26"/>
    </row>
    <row r="1210" spans="6:23" s="27" customFormat="1" x14ac:dyDescent="0.25">
      <c r="F1210" s="23"/>
      <c r="G1210" s="23"/>
      <c r="H1210" s="131"/>
      <c r="I1210" s="113"/>
      <c r="J1210" s="113"/>
      <c r="K1210" s="113"/>
      <c r="L1210" s="113"/>
      <c r="Q1210" s="26"/>
      <c r="R1210" s="26"/>
      <c r="S1210" s="26"/>
      <c r="T1210" s="26"/>
      <c r="U1210" s="26"/>
      <c r="V1210" s="26"/>
      <c r="W1210" s="26"/>
    </row>
    <row r="1211" spans="6:23" s="27" customFormat="1" x14ac:dyDescent="0.25">
      <c r="F1211" s="23"/>
      <c r="G1211" s="23"/>
      <c r="H1211" s="131"/>
      <c r="I1211" s="113"/>
      <c r="J1211" s="113"/>
      <c r="K1211" s="113"/>
      <c r="L1211" s="113"/>
      <c r="Q1211" s="26"/>
      <c r="R1211" s="26"/>
      <c r="S1211" s="26"/>
      <c r="T1211" s="26"/>
      <c r="U1211" s="26"/>
      <c r="V1211" s="26"/>
      <c r="W1211" s="26"/>
    </row>
    <row r="1212" spans="6:23" s="27" customFormat="1" x14ac:dyDescent="0.25">
      <c r="F1212" s="23"/>
      <c r="G1212" s="23"/>
      <c r="H1212" s="131"/>
      <c r="I1212" s="113"/>
      <c r="J1212" s="113"/>
      <c r="K1212" s="113"/>
      <c r="L1212" s="113"/>
      <c r="Q1212" s="26"/>
      <c r="R1212" s="26"/>
      <c r="S1212" s="26"/>
      <c r="T1212" s="26"/>
      <c r="U1212" s="26"/>
      <c r="V1212" s="26"/>
      <c r="W1212" s="26"/>
    </row>
    <row r="1213" spans="6:23" s="27" customFormat="1" x14ac:dyDescent="0.25">
      <c r="F1213" s="23"/>
      <c r="G1213" s="23"/>
      <c r="H1213" s="131"/>
      <c r="I1213" s="113"/>
      <c r="J1213" s="113"/>
      <c r="K1213" s="113"/>
      <c r="L1213" s="113"/>
      <c r="Q1213" s="26"/>
      <c r="R1213" s="26"/>
      <c r="S1213" s="26"/>
      <c r="T1213" s="26"/>
      <c r="U1213" s="26"/>
      <c r="V1213" s="26"/>
      <c r="W1213" s="26"/>
    </row>
    <row r="1214" spans="6:23" s="27" customFormat="1" x14ac:dyDescent="0.25">
      <c r="F1214" s="23"/>
      <c r="G1214" s="23"/>
      <c r="H1214" s="131"/>
      <c r="I1214" s="113"/>
      <c r="J1214" s="113"/>
      <c r="K1214" s="113"/>
      <c r="L1214" s="113"/>
      <c r="Q1214" s="26"/>
      <c r="R1214" s="26"/>
      <c r="S1214" s="26"/>
      <c r="T1214" s="26"/>
      <c r="U1214" s="26"/>
      <c r="V1214" s="26"/>
      <c r="W1214" s="26"/>
    </row>
    <row r="1215" spans="6:23" s="27" customFormat="1" x14ac:dyDescent="0.25">
      <c r="F1215" s="23"/>
      <c r="G1215" s="23"/>
      <c r="H1215" s="131"/>
      <c r="I1215" s="113"/>
      <c r="J1215" s="113"/>
      <c r="K1215" s="113"/>
      <c r="L1215" s="113"/>
      <c r="Q1215" s="26"/>
      <c r="R1215" s="26"/>
      <c r="S1215" s="26"/>
      <c r="T1215" s="26"/>
      <c r="U1215" s="26"/>
      <c r="V1215" s="26"/>
      <c r="W1215" s="26"/>
    </row>
    <row r="1216" spans="6:23" s="27" customFormat="1" x14ac:dyDescent="0.25">
      <c r="F1216" s="23"/>
      <c r="G1216" s="23"/>
      <c r="H1216" s="131"/>
      <c r="I1216" s="113"/>
      <c r="J1216" s="113"/>
      <c r="K1216" s="113"/>
      <c r="L1216" s="113"/>
      <c r="Q1216" s="26"/>
      <c r="R1216" s="26"/>
      <c r="S1216" s="26"/>
      <c r="T1216" s="26"/>
      <c r="U1216" s="26"/>
      <c r="V1216" s="26"/>
      <c r="W1216" s="26"/>
    </row>
    <row r="1217" spans="6:23" s="27" customFormat="1" x14ac:dyDescent="0.25">
      <c r="F1217" s="23"/>
      <c r="G1217" s="23"/>
      <c r="H1217" s="131"/>
      <c r="I1217" s="113"/>
      <c r="J1217" s="113"/>
      <c r="K1217" s="113"/>
      <c r="L1217" s="113"/>
      <c r="Q1217" s="26"/>
      <c r="R1217" s="26"/>
      <c r="S1217" s="26"/>
      <c r="T1217" s="26"/>
      <c r="U1217" s="26"/>
      <c r="V1217" s="26"/>
      <c r="W1217" s="26"/>
    </row>
    <row r="1218" spans="6:23" s="27" customFormat="1" x14ac:dyDescent="0.25">
      <c r="F1218" s="23"/>
      <c r="G1218" s="23"/>
      <c r="H1218" s="131"/>
      <c r="I1218" s="113"/>
      <c r="J1218" s="113"/>
      <c r="K1218" s="113"/>
      <c r="L1218" s="113"/>
      <c r="Q1218" s="26"/>
      <c r="R1218" s="26"/>
      <c r="S1218" s="26"/>
      <c r="T1218" s="26"/>
      <c r="U1218" s="26"/>
      <c r="V1218" s="26"/>
      <c r="W1218" s="26"/>
    </row>
    <row r="1219" spans="6:23" s="27" customFormat="1" x14ac:dyDescent="0.25">
      <c r="F1219" s="23"/>
      <c r="G1219" s="23"/>
      <c r="H1219" s="131"/>
      <c r="I1219" s="113"/>
      <c r="J1219" s="113"/>
      <c r="K1219" s="113"/>
      <c r="L1219" s="113"/>
      <c r="Q1219" s="26"/>
      <c r="R1219" s="26"/>
      <c r="S1219" s="26"/>
      <c r="T1219" s="26"/>
      <c r="U1219" s="26"/>
      <c r="V1219" s="26"/>
      <c r="W1219" s="26"/>
    </row>
    <row r="1220" spans="6:23" s="27" customFormat="1" x14ac:dyDescent="0.25">
      <c r="F1220" s="23"/>
      <c r="G1220" s="23"/>
      <c r="H1220" s="131"/>
      <c r="I1220" s="113"/>
      <c r="J1220" s="113"/>
      <c r="K1220" s="113"/>
      <c r="L1220" s="113"/>
      <c r="Q1220" s="26"/>
      <c r="R1220" s="26"/>
      <c r="S1220" s="26"/>
      <c r="T1220" s="26"/>
      <c r="U1220" s="26"/>
      <c r="V1220" s="26"/>
      <c r="W1220" s="26"/>
    </row>
    <row r="1221" spans="6:23" s="27" customFormat="1" x14ac:dyDescent="0.25">
      <c r="F1221" s="23"/>
      <c r="G1221" s="23"/>
      <c r="H1221" s="131"/>
      <c r="I1221" s="113"/>
      <c r="J1221" s="113"/>
      <c r="K1221" s="113"/>
      <c r="L1221" s="113"/>
      <c r="Q1221" s="26"/>
      <c r="R1221" s="26"/>
      <c r="S1221" s="26"/>
      <c r="T1221" s="26"/>
      <c r="U1221" s="26"/>
      <c r="V1221" s="26"/>
      <c r="W1221" s="26"/>
    </row>
    <row r="1222" spans="6:23" s="27" customFormat="1" x14ac:dyDescent="0.25">
      <c r="F1222" s="23"/>
      <c r="G1222" s="23"/>
      <c r="H1222" s="131"/>
      <c r="I1222" s="113"/>
      <c r="J1222" s="113"/>
      <c r="K1222" s="113"/>
      <c r="L1222" s="113"/>
      <c r="Q1222" s="26"/>
      <c r="R1222" s="26"/>
      <c r="S1222" s="26"/>
      <c r="T1222" s="26"/>
      <c r="U1222" s="26"/>
      <c r="V1222" s="26"/>
      <c r="W1222" s="26"/>
    </row>
    <row r="1223" spans="6:23" s="27" customFormat="1" x14ac:dyDescent="0.25">
      <c r="F1223" s="23"/>
      <c r="G1223" s="23"/>
      <c r="H1223" s="131"/>
      <c r="I1223" s="113"/>
      <c r="J1223" s="113"/>
      <c r="K1223" s="113"/>
      <c r="L1223" s="113"/>
      <c r="Q1223" s="26"/>
      <c r="R1223" s="26"/>
      <c r="S1223" s="26"/>
      <c r="T1223" s="26"/>
      <c r="U1223" s="26"/>
      <c r="V1223" s="26"/>
      <c r="W1223" s="26"/>
    </row>
    <row r="1224" spans="6:23" s="27" customFormat="1" x14ac:dyDescent="0.25">
      <c r="F1224" s="23"/>
      <c r="G1224" s="23"/>
      <c r="H1224" s="131"/>
      <c r="I1224" s="113"/>
      <c r="J1224" s="113"/>
      <c r="K1224" s="113"/>
      <c r="L1224" s="113"/>
      <c r="Q1224" s="26"/>
      <c r="R1224" s="26"/>
      <c r="S1224" s="26"/>
      <c r="T1224" s="26"/>
      <c r="U1224" s="26"/>
      <c r="V1224" s="26"/>
      <c r="W1224" s="26"/>
    </row>
    <row r="1225" spans="6:23" s="27" customFormat="1" x14ac:dyDescent="0.25">
      <c r="F1225" s="23"/>
      <c r="G1225" s="23"/>
      <c r="H1225" s="131"/>
      <c r="I1225" s="113"/>
      <c r="J1225" s="113"/>
      <c r="K1225" s="113"/>
      <c r="L1225" s="113"/>
      <c r="Q1225" s="26"/>
      <c r="R1225" s="26"/>
      <c r="S1225" s="26"/>
      <c r="T1225" s="26"/>
      <c r="U1225" s="26"/>
      <c r="V1225" s="26"/>
      <c r="W1225" s="26"/>
    </row>
    <row r="1226" spans="6:23" s="27" customFormat="1" x14ac:dyDescent="0.25">
      <c r="F1226" s="23"/>
      <c r="G1226" s="23"/>
      <c r="H1226" s="131"/>
      <c r="I1226" s="113"/>
      <c r="J1226" s="113"/>
      <c r="K1226" s="113"/>
      <c r="L1226" s="113"/>
      <c r="Q1226" s="26"/>
      <c r="R1226" s="26"/>
      <c r="S1226" s="26"/>
      <c r="T1226" s="26"/>
      <c r="U1226" s="26"/>
      <c r="V1226" s="26"/>
      <c r="W1226" s="26"/>
    </row>
    <row r="1227" spans="6:23" s="27" customFormat="1" x14ac:dyDescent="0.25">
      <c r="F1227" s="23"/>
      <c r="G1227" s="23"/>
      <c r="H1227" s="131"/>
      <c r="I1227" s="113"/>
      <c r="J1227" s="113"/>
      <c r="K1227" s="113"/>
      <c r="L1227" s="113"/>
      <c r="Q1227" s="26"/>
      <c r="R1227" s="26"/>
      <c r="S1227" s="26"/>
      <c r="T1227" s="26"/>
      <c r="U1227" s="26"/>
      <c r="V1227" s="26"/>
      <c r="W1227" s="26"/>
    </row>
    <row r="1228" spans="6:23" s="27" customFormat="1" x14ac:dyDescent="0.25">
      <c r="F1228" s="23"/>
      <c r="G1228" s="23"/>
      <c r="H1228" s="131"/>
      <c r="I1228" s="113"/>
      <c r="J1228" s="113"/>
      <c r="K1228" s="113"/>
      <c r="L1228" s="113"/>
      <c r="Q1228" s="26"/>
      <c r="R1228" s="26"/>
      <c r="S1228" s="26"/>
      <c r="T1228" s="26"/>
      <c r="U1228" s="26"/>
      <c r="V1228" s="26"/>
      <c r="W1228" s="26"/>
    </row>
    <row r="1229" spans="6:23" s="27" customFormat="1" x14ac:dyDescent="0.25">
      <c r="F1229" s="23"/>
      <c r="G1229" s="23"/>
      <c r="H1229" s="131"/>
      <c r="I1229" s="113"/>
      <c r="J1229" s="113"/>
      <c r="K1229" s="113"/>
      <c r="L1229" s="113"/>
      <c r="Q1229" s="26"/>
      <c r="R1229" s="26"/>
      <c r="S1229" s="26"/>
      <c r="T1229" s="26"/>
      <c r="U1229" s="26"/>
      <c r="V1229" s="26"/>
      <c r="W1229" s="26"/>
    </row>
    <row r="1230" spans="6:23" s="27" customFormat="1" x14ac:dyDescent="0.25">
      <c r="F1230" s="23"/>
      <c r="G1230" s="23"/>
      <c r="H1230" s="131"/>
      <c r="I1230" s="113"/>
      <c r="J1230" s="113"/>
      <c r="K1230" s="113"/>
      <c r="L1230" s="113"/>
      <c r="Q1230" s="26"/>
      <c r="R1230" s="26"/>
      <c r="S1230" s="26"/>
      <c r="T1230" s="26"/>
      <c r="U1230" s="26"/>
      <c r="V1230" s="26"/>
      <c r="W1230" s="26"/>
    </row>
    <row r="1231" spans="6:23" s="27" customFormat="1" x14ac:dyDescent="0.25">
      <c r="F1231" s="23"/>
      <c r="G1231" s="23"/>
      <c r="H1231" s="131"/>
      <c r="I1231" s="113"/>
      <c r="J1231" s="113"/>
      <c r="K1231" s="113"/>
      <c r="L1231" s="113"/>
      <c r="Q1231" s="26"/>
      <c r="R1231" s="26"/>
      <c r="S1231" s="26"/>
      <c r="T1231" s="26"/>
      <c r="U1231" s="26"/>
      <c r="V1231" s="26"/>
      <c r="W1231" s="26"/>
    </row>
    <row r="1232" spans="6:23" s="27" customFormat="1" x14ac:dyDescent="0.25">
      <c r="F1232" s="23"/>
      <c r="G1232" s="23"/>
      <c r="H1232" s="131"/>
      <c r="I1232" s="113"/>
      <c r="J1232" s="113"/>
      <c r="K1232" s="113"/>
      <c r="L1232" s="113"/>
      <c r="Q1232" s="26"/>
      <c r="R1232" s="26"/>
      <c r="S1232" s="26"/>
      <c r="T1232" s="26"/>
      <c r="U1232" s="26"/>
      <c r="V1232" s="26"/>
      <c r="W1232" s="26"/>
    </row>
    <row r="1233" spans="6:23" s="27" customFormat="1" x14ac:dyDescent="0.25">
      <c r="F1233" s="23"/>
      <c r="G1233" s="23"/>
      <c r="H1233" s="131"/>
      <c r="I1233" s="113"/>
      <c r="J1233" s="113"/>
      <c r="K1233" s="113"/>
      <c r="L1233" s="113"/>
      <c r="Q1233" s="26"/>
      <c r="R1233" s="26"/>
      <c r="S1233" s="26"/>
      <c r="T1233" s="26"/>
      <c r="U1233" s="26"/>
      <c r="V1233" s="26"/>
      <c r="W1233" s="26"/>
    </row>
    <row r="1234" spans="6:23" s="27" customFormat="1" x14ac:dyDescent="0.25">
      <c r="F1234" s="23"/>
      <c r="G1234" s="23"/>
      <c r="H1234" s="131"/>
      <c r="I1234" s="113"/>
      <c r="J1234" s="113"/>
      <c r="K1234" s="113"/>
      <c r="L1234" s="113"/>
      <c r="Q1234" s="26"/>
      <c r="R1234" s="26"/>
      <c r="S1234" s="26"/>
      <c r="T1234" s="26"/>
      <c r="U1234" s="26"/>
      <c r="V1234" s="26"/>
      <c r="W1234" s="26"/>
    </row>
    <row r="1235" spans="6:23" s="27" customFormat="1" x14ac:dyDescent="0.25">
      <c r="F1235" s="23"/>
      <c r="G1235" s="23"/>
      <c r="H1235" s="131"/>
      <c r="I1235" s="113"/>
      <c r="J1235" s="113"/>
      <c r="K1235" s="113"/>
      <c r="L1235" s="113"/>
      <c r="Q1235" s="26"/>
      <c r="R1235" s="26"/>
      <c r="S1235" s="26"/>
      <c r="T1235" s="26"/>
      <c r="U1235" s="26"/>
      <c r="V1235" s="26"/>
      <c r="W1235" s="26"/>
    </row>
    <row r="1236" spans="6:23" s="27" customFormat="1" x14ac:dyDescent="0.25">
      <c r="F1236" s="23"/>
      <c r="G1236" s="23"/>
      <c r="H1236" s="131"/>
      <c r="I1236" s="113"/>
      <c r="J1236" s="113"/>
      <c r="K1236" s="113"/>
      <c r="L1236" s="113"/>
      <c r="Q1236" s="26"/>
      <c r="R1236" s="26"/>
      <c r="S1236" s="26"/>
      <c r="T1236" s="26"/>
      <c r="U1236" s="26"/>
      <c r="V1236" s="26"/>
      <c r="W1236" s="26"/>
    </row>
    <row r="1237" spans="6:23" s="27" customFormat="1" x14ac:dyDescent="0.25">
      <c r="F1237" s="23"/>
      <c r="G1237" s="23"/>
      <c r="H1237" s="131"/>
      <c r="I1237" s="113"/>
      <c r="J1237" s="113"/>
      <c r="K1237" s="113"/>
      <c r="L1237" s="113"/>
      <c r="Q1237" s="26"/>
      <c r="R1237" s="26"/>
      <c r="S1237" s="26"/>
      <c r="T1237" s="26"/>
      <c r="U1237" s="26"/>
      <c r="V1237" s="26"/>
      <c r="W1237" s="26"/>
    </row>
    <row r="1238" spans="6:23" s="27" customFormat="1" x14ac:dyDescent="0.25">
      <c r="F1238" s="23"/>
      <c r="G1238" s="23"/>
      <c r="H1238" s="131"/>
      <c r="I1238" s="113"/>
      <c r="J1238" s="113"/>
      <c r="K1238" s="113"/>
      <c r="L1238" s="113"/>
      <c r="Q1238" s="26"/>
      <c r="R1238" s="26"/>
      <c r="S1238" s="26"/>
      <c r="T1238" s="26"/>
      <c r="U1238" s="26"/>
      <c r="V1238" s="26"/>
      <c r="W1238" s="26"/>
    </row>
    <row r="1239" spans="6:23" s="27" customFormat="1" x14ac:dyDescent="0.25">
      <c r="F1239" s="23"/>
      <c r="G1239" s="23"/>
      <c r="H1239" s="131"/>
      <c r="I1239" s="113"/>
      <c r="J1239" s="113"/>
      <c r="K1239" s="113"/>
      <c r="L1239" s="113"/>
      <c r="Q1239" s="26"/>
      <c r="R1239" s="26"/>
      <c r="S1239" s="26"/>
      <c r="T1239" s="26"/>
      <c r="U1239" s="26"/>
      <c r="V1239" s="26"/>
      <c r="W1239" s="26"/>
    </row>
    <row r="1240" spans="6:23" s="27" customFormat="1" x14ac:dyDescent="0.25">
      <c r="F1240" s="23"/>
      <c r="G1240" s="23"/>
      <c r="H1240" s="131"/>
      <c r="I1240" s="113"/>
      <c r="J1240" s="113"/>
      <c r="K1240" s="113"/>
      <c r="L1240" s="113"/>
      <c r="Q1240" s="26"/>
      <c r="R1240" s="26"/>
      <c r="S1240" s="26"/>
      <c r="T1240" s="26"/>
      <c r="U1240" s="26"/>
      <c r="V1240" s="26"/>
      <c r="W1240" s="26"/>
    </row>
    <row r="1241" spans="6:23" s="27" customFormat="1" x14ac:dyDescent="0.25">
      <c r="F1241" s="23"/>
      <c r="G1241" s="23"/>
      <c r="H1241" s="131"/>
      <c r="I1241" s="113"/>
      <c r="J1241" s="113"/>
      <c r="K1241" s="113"/>
      <c r="L1241" s="113"/>
      <c r="Q1241" s="26"/>
      <c r="R1241" s="26"/>
      <c r="S1241" s="26"/>
      <c r="T1241" s="26"/>
      <c r="U1241" s="26"/>
      <c r="V1241" s="26"/>
      <c r="W1241" s="26"/>
    </row>
    <row r="1242" spans="6:23" s="27" customFormat="1" x14ac:dyDescent="0.25">
      <c r="F1242" s="23"/>
      <c r="G1242" s="23"/>
      <c r="H1242" s="131"/>
      <c r="I1242" s="113"/>
      <c r="J1242" s="113"/>
      <c r="K1242" s="113"/>
      <c r="L1242" s="113"/>
      <c r="Q1242" s="26"/>
      <c r="R1242" s="26"/>
      <c r="S1242" s="26"/>
      <c r="T1242" s="26"/>
      <c r="U1242" s="26"/>
      <c r="V1242" s="26"/>
      <c r="W1242" s="26"/>
    </row>
    <row r="1243" spans="6:23" s="27" customFormat="1" x14ac:dyDescent="0.25">
      <c r="F1243" s="23"/>
      <c r="G1243" s="23"/>
      <c r="H1243" s="131"/>
      <c r="I1243" s="113"/>
      <c r="J1243" s="113"/>
      <c r="K1243" s="113"/>
      <c r="L1243" s="113"/>
      <c r="Q1243" s="26"/>
      <c r="R1243" s="26"/>
      <c r="S1243" s="26"/>
      <c r="T1243" s="26"/>
      <c r="U1243" s="26"/>
      <c r="V1243" s="26"/>
      <c r="W1243" s="26"/>
    </row>
    <row r="1244" spans="6:23" s="27" customFormat="1" x14ac:dyDescent="0.25">
      <c r="F1244" s="23"/>
      <c r="G1244" s="23"/>
      <c r="H1244" s="131"/>
      <c r="I1244" s="113"/>
      <c r="J1244" s="113"/>
      <c r="K1244" s="113"/>
      <c r="L1244" s="113"/>
      <c r="Q1244" s="26"/>
      <c r="R1244" s="26"/>
      <c r="S1244" s="26"/>
      <c r="T1244" s="26"/>
      <c r="U1244" s="26"/>
      <c r="V1244" s="26"/>
      <c r="W1244" s="26"/>
    </row>
    <row r="1245" spans="6:23" s="27" customFormat="1" x14ac:dyDescent="0.25">
      <c r="F1245" s="23"/>
      <c r="G1245" s="23"/>
      <c r="H1245" s="131"/>
      <c r="I1245" s="113"/>
      <c r="J1245" s="113"/>
      <c r="K1245" s="113"/>
      <c r="L1245" s="113"/>
      <c r="Q1245" s="26"/>
      <c r="R1245" s="26"/>
      <c r="S1245" s="26"/>
      <c r="T1245" s="26"/>
      <c r="U1245" s="26"/>
      <c r="V1245" s="26"/>
      <c r="W1245" s="26"/>
    </row>
    <row r="1246" spans="6:23" s="27" customFormat="1" x14ac:dyDescent="0.25">
      <c r="F1246" s="23"/>
      <c r="G1246" s="23"/>
      <c r="H1246" s="131"/>
      <c r="I1246" s="113"/>
      <c r="J1246" s="113"/>
      <c r="K1246" s="113"/>
      <c r="L1246" s="113"/>
      <c r="Q1246" s="26"/>
      <c r="R1246" s="26"/>
      <c r="S1246" s="26"/>
      <c r="T1246" s="26"/>
      <c r="U1246" s="26"/>
      <c r="V1246" s="26"/>
      <c r="W1246" s="26"/>
    </row>
    <row r="1247" spans="6:23" s="27" customFormat="1" x14ac:dyDescent="0.25">
      <c r="F1247" s="23"/>
      <c r="G1247" s="23"/>
      <c r="H1247" s="131"/>
      <c r="I1247" s="113"/>
      <c r="J1247" s="113"/>
      <c r="K1247" s="113"/>
      <c r="L1247" s="113"/>
      <c r="Q1247" s="26"/>
      <c r="R1247" s="26"/>
      <c r="S1247" s="26"/>
      <c r="T1247" s="26"/>
      <c r="U1247" s="26"/>
      <c r="V1247" s="26"/>
      <c r="W1247" s="26"/>
    </row>
    <row r="1248" spans="6:23" s="27" customFormat="1" x14ac:dyDescent="0.25">
      <c r="F1248" s="23"/>
      <c r="G1248" s="23"/>
      <c r="H1248" s="131"/>
      <c r="I1248" s="113"/>
      <c r="J1248" s="113"/>
      <c r="K1248" s="113"/>
      <c r="L1248" s="113"/>
      <c r="Q1248" s="26"/>
      <c r="R1248" s="26"/>
      <c r="S1248" s="26"/>
      <c r="T1248" s="26"/>
      <c r="U1248" s="26"/>
      <c r="V1248" s="26"/>
      <c r="W1248" s="26"/>
    </row>
    <row r="1249" spans="6:23" s="27" customFormat="1" x14ac:dyDescent="0.25">
      <c r="F1249" s="23"/>
      <c r="G1249" s="23"/>
      <c r="H1249" s="131"/>
      <c r="I1249" s="113"/>
      <c r="J1249" s="113"/>
      <c r="K1249" s="113"/>
      <c r="L1249" s="113"/>
      <c r="Q1249" s="26"/>
      <c r="R1249" s="26"/>
      <c r="S1249" s="26"/>
      <c r="T1249" s="26"/>
      <c r="U1249" s="26"/>
      <c r="V1249" s="26"/>
      <c r="W1249" s="26"/>
    </row>
    <row r="1250" spans="6:23" s="27" customFormat="1" x14ac:dyDescent="0.25">
      <c r="F1250" s="23"/>
      <c r="G1250" s="23"/>
      <c r="H1250" s="131"/>
      <c r="I1250" s="113"/>
      <c r="J1250" s="113"/>
      <c r="K1250" s="113"/>
      <c r="L1250" s="113"/>
      <c r="Q1250" s="26"/>
      <c r="R1250" s="26"/>
      <c r="S1250" s="26"/>
      <c r="T1250" s="26"/>
      <c r="U1250" s="26"/>
      <c r="V1250" s="26"/>
      <c r="W1250" s="26"/>
    </row>
    <row r="1251" spans="6:23" s="27" customFormat="1" x14ac:dyDescent="0.25">
      <c r="F1251" s="23"/>
      <c r="G1251" s="23"/>
      <c r="H1251" s="131"/>
      <c r="I1251" s="113"/>
      <c r="J1251" s="113"/>
      <c r="K1251" s="113"/>
      <c r="L1251" s="113"/>
      <c r="Q1251" s="26"/>
      <c r="R1251" s="26"/>
      <c r="S1251" s="26"/>
      <c r="T1251" s="26"/>
      <c r="U1251" s="26"/>
      <c r="V1251" s="26"/>
      <c r="W1251" s="26"/>
    </row>
    <row r="1252" spans="6:23" s="27" customFormat="1" x14ac:dyDescent="0.25">
      <c r="F1252" s="23"/>
      <c r="G1252" s="23"/>
      <c r="H1252" s="131"/>
      <c r="I1252" s="113"/>
      <c r="J1252" s="113"/>
      <c r="K1252" s="113"/>
      <c r="L1252" s="113"/>
      <c r="Q1252" s="26"/>
      <c r="R1252" s="26"/>
      <c r="S1252" s="26"/>
      <c r="T1252" s="26"/>
      <c r="U1252" s="26"/>
      <c r="V1252" s="26"/>
      <c r="W1252" s="26"/>
    </row>
    <row r="1253" spans="6:23" s="27" customFormat="1" x14ac:dyDescent="0.25">
      <c r="F1253" s="23"/>
      <c r="G1253" s="23"/>
      <c r="H1253" s="131"/>
      <c r="I1253" s="113"/>
      <c r="J1253" s="113"/>
      <c r="K1253" s="113"/>
      <c r="L1253" s="113"/>
      <c r="Q1253" s="26"/>
      <c r="R1253" s="26"/>
      <c r="S1253" s="26"/>
      <c r="T1253" s="26"/>
      <c r="U1253" s="26"/>
      <c r="V1253" s="26"/>
      <c r="W1253" s="26"/>
    </row>
    <row r="1254" spans="6:23" s="27" customFormat="1" x14ac:dyDescent="0.25">
      <c r="F1254" s="23"/>
      <c r="G1254" s="23"/>
      <c r="H1254" s="131"/>
      <c r="I1254" s="113"/>
      <c r="J1254" s="113"/>
      <c r="K1254" s="113"/>
      <c r="L1254" s="113"/>
      <c r="Q1254" s="26"/>
      <c r="R1254" s="26"/>
      <c r="S1254" s="26"/>
      <c r="T1254" s="26"/>
      <c r="U1254" s="26"/>
      <c r="V1254" s="26"/>
      <c r="W1254" s="26"/>
    </row>
    <row r="1255" spans="6:23" s="27" customFormat="1" x14ac:dyDescent="0.25">
      <c r="F1255" s="23"/>
      <c r="G1255" s="23"/>
      <c r="H1255" s="131"/>
      <c r="I1255" s="113"/>
      <c r="J1255" s="113"/>
      <c r="K1255" s="113"/>
      <c r="L1255" s="113"/>
      <c r="Q1255" s="26"/>
      <c r="R1255" s="26"/>
      <c r="S1255" s="26"/>
      <c r="T1255" s="26"/>
      <c r="U1255" s="26"/>
      <c r="V1255" s="26"/>
      <c r="W1255" s="26"/>
    </row>
    <row r="1256" spans="6:23" s="27" customFormat="1" x14ac:dyDescent="0.25">
      <c r="F1256" s="23"/>
      <c r="G1256" s="23"/>
      <c r="H1256" s="131"/>
      <c r="I1256" s="113"/>
      <c r="J1256" s="113"/>
      <c r="K1256" s="113"/>
      <c r="L1256" s="113"/>
      <c r="Q1256" s="26"/>
      <c r="R1256" s="26"/>
      <c r="S1256" s="26"/>
      <c r="T1256" s="26"/>
      <c r="U1256" s="26"/>
      <c r="V1256" s="26"/>
      <c r="W1256" s="26"/>
    </row>
    <row r="1257" spans="6:23" s="27" customFormat="1" x14ac:dyDescent="0.25">
      <c r="F1257" s="23"/>
      <c r="G1257" s="23"/>
      <c r="H1257" s="131"/>
      <c r="I1257" s="113"/>
      <c r="J1257" s="113"/>
      <c r="K1257" s="113"/>
      <c r="L1257" s="113"/>
      <c r="Q1257" s="26"/>
      <c r="R1257" s="26"/>
      <c r="S1257" s="26"/>
      <c r="T1257" s="26"/>
      <c r="U1257" s="26"/>
      <c r="V1257" s="26"/>
      <c r="W1257" s="26"/>
    </row>
    <row r="1258" spans="6:23" s="27" customFormat="1" x14ac:dyDescent="0.25">
      <c r="F1258" s="23"/>
      <c r="G1258" s="23"/>
      <c r="H1258" s="131"/>
      <c r="I1258" s="113"/>
      <c r="J1258" s="113"/>
      <c r="K1258" s="113"/>
      <c r="L1258" s="113"/>
      <c r="Q1258" s="26"/>
      <c r="R1258" s="26"/>
      <c r="S1258" s="26"/>
      <c r="T1258" s="26"/>
      <c r="U1258" s="26"/>
      <c r="V1258" s="26"/>
      <c r="W1258" s="26"/>
    </row>
    <row r="1259" spans="6:23" s="27" customFormat="1" x14ac:dyDescent="0.25">
      <c r="F1259" s="23"/>
      <c r="G1259" s="23"/>
      <c r="H1259" s="131"/>
      <c r="I1259" s="113"/>
      <c r="J1259" s="113"/>
      <c r="K1259" s="113"/>
      <c r="L1259" s="113"/>
      <c r="Q1259" s="26"/>
      <c r="R1259" s="26"/>
      <c r="S1259" s="26"/>
      <c r="T1259" s="26"/>
      <c r="U1259" s="26"/>
      <c r="V1259" s="26"/>
      <c r="W1259" s="26"/>
    </row>
    <row r="1260" spans="6:23" s="27" customFormat="1" x14ac:dyDescent="0.25">
      <c r="F1260" s="23"/>
      <c r="G1260" s="23"/>
      <c r="H1260" s="131"/>
      <c r="I1260" s="113"/>
      <c r="J1260" s="113"/>
      <c r="K1260" s="113"/>
      <c r="L1260" s="113"/>
      <c r="Q1260" s="26"/>
      <c r="R1260" s="26"/>
      <c r="S1260" s="26"/>
      <c r="T1260" s="26"/>
      <c r="U1260" s="26"/>
      <c r="V1260" s="26"/>
      <c r="W1260" s="26"/>
    </row>
    <row r="1261" spans="6:23" s="27" customFormat="1" x14ac:dyDescent="0.25">
      <c r="F1261" s="23"/>
      <c r="G1261" s="23"/>
      <c r="H1261" s="131"/>
      <c r="I1261" s="113"/>
      <c r="J1261" s="113"/>
      <c r="K1261" s="113"/>
      <c r="L1261" s="113"/>
      <c r="Q1261" s="26"/>
      <c r="R1261" s="26"/>
      <c r="S1261" s="26"/>
      <c r="T1261" s="26"/>
      <c r="U1261" s="26"/>
      <c r="V1261" s="26"/>
      <c r="W1261" s="26"/>
    </row>
    <row r="1262" spans="6:23" s="27" customFormat="1" x14ac:dyDescent="0.25">
      <c r="F1262" s="23"/>
      <c r="G1262" s="23"/>
      <c r="H1262" s="131"/>
      <c r="I1262" s="113"/>
      <c r="J1262" s="113"/>
      <c r="K1262" s="113"/>
      <c r="L1262" s="113"/>
      <c r="Q1262" s="26"/>
      <c r="R1262" s="26"/>
      <c r="S1262" s="26"/>
      <c r="T1262" s="26"/>
      <c r="U1262" s="26"/>
      <c r="V1262" s="26"/>
      <c r="W1262" s="26"/>
    </row>
    <row r="1263" spans="6:23" s="27" customFormat="1" x14ac:dyDescent="0.25">
      <c r="F1263" s="23"/>
      <c r="G1263" s="23"/>
      <c r="H1263" s="131"/>
      <c r="I1263" s="113"/>
      <c r="J1263" s="113"/>
      <c r="K1263" s="113"/>
      <c r="L1263" s="113"/>
      <c r="Q1263" s="26"/>
      <c r="R1263" s="26"/>
      <c r="S1263" s="26"/>
      <c r="T1263" s="26"/>
      <c r="U1263" s="26"/>
      <c r="V1263" s="26"/>
      <c r="W1263" s="26"/>
    </row>
    <row r="1264" spans="6:23" s="27" customFormat="1" x14ac:dyDescent="0.25">
      <c r="F1264" s="23"/>
      <c r="G1264" s="23"/>
      <c r="H1264" s="131"/>
      <c r="I1264" s="113"/>
      <c r="J1264" s="113"/>
      <c r="K1264" s="113"/>
      <c r="L1264" s="113"/>
      <c r="Q1264" s="26"/>
      <c r="R1264" s="26"/>
      <c r="S1264" s="26"/>
      <c r="T1264" s="26"/>
      <c r="U1264" s="26"/>
      <c r="V1264" s="26"/>
      <c r="W1264" s="26"/>
    </row>
    <row r="1265" spans="6:23" s="27" customFormat="1" x14ac:dyDescent="0.25">
      <c r="F1265" s="23"/>
      <c r="G1265" s="23"/>
      <c r="H1265" s="131"/>
      <c r="I1265" s="113"/>
      <c r="J1265" s="113"/>
      <c r="K1265" s="113"/>
      <c r="L1265" s="113"/>
      <c r="Q1265" s="26"/>
      <c r="R1265" s="26"/>
      <c r="S1265" s="26"/>
      <c r="T1265" s="26"/>
      <c r="U1265" s="26"/>
      <c r="V1265" s="26"/>
      <c r="W1265" s="26"/>
    </row>
    <row r="1266" spans="6:23" s="27" customFormat="1" x14ac:dyDescent="0.25">
      <c r="F1266" s="23"/>
      <c r="G1266" s="23"/>
      <c r="H1266" s="131"/>
      <c r="I1266" s="113"/>
      <c r="J1266" s="113"/>
      <c r="K1266" s="113"/>
      <c r="L1266" s="113"/>
      <c r="Q1266" s="26"/>
      <c r="R1266" s="26"/>
      <c r="S1266" s="26"/>
      <c r="T1266" s="26"/>
      <c r="U1266" s="26"/>
      <c r="V1266" s="26"/>
      <c r="W1266" s="26"/>
    </row>
    <row r="1267" spans="6:23" s="27" customFormat="1" x14ac:dyDescent="0.25">
      <c r="F1267" s="23"/>
      <c r="G1267" s="23"/>
      <c r="H1267" s="131"/>
      <c r="I1267" s="113"/>
      <c r="J1267" s="113"/>
      <c r="K1267" s="113"/>
      <c r="L1267" s="113"/>
      <c r="Q1267" s="26"/>
      <c r="R1267" s="26"/>
      <c r="S1267" s="26"/>
      <c r="T1267" s="26"/>
      <c r="U1267" s="26"/>
      <c r="V1267" s="26"/>
      <c r="W1267" s="26"/>
    </row>
    <row r="1268" spans="6:23" s="27" customFormat="1" x14ac:dyDescent="0.25">
      <c r="F1268" s="23"/>
      <c r="G1268" s="23"/>
      <c r="H1268" s="131"/>
      <c r="I1268" s="113"/>
      <c r="J1268" s="113"/>
      <c r="K1268" s="113"/>
      <c r="L1268" s="113"/>
      <c r="Q1268" s="26"/>
      <c r="R1268" s="26"/>
      <c r="S1268" s="26"/>
      <c r="T1268" s="26"/>
      <c r="U1268" s="26"/>
      <c r="V1268" s="26"/>
      <c r="W1268" s="26"/>
    </row>
    <row r="1269" spans="6:23" s="27" customFormat="1" x14ac:dyDescent="0.25">
      <c r="F1269" s="23"/>
      <c r="G1269" s="23"/>
      <c r="H1269" s="131"/>
      <c r="I1269" s="113"/>
      <c r="J1269" s="113"/>
      <c r="K1269" s="113"/>
      <c r="L1269" s="113"/>
      <c r="Q1269" s="26"/>
      <c r="R1269" s="26"/>
      <c r="S1269" s="26"/>
      <c r="T1269" s="26"/>
      <c r="U1269" s="26"/>
      <c r="V1269" s="26"/>
      <c r="W1269" s="26"/>
    </row>
    <row r="1270" spans="6:23" s="27" customFormat="1" x14ac:dyDescent="0.25">
      <c r="F1270" s="23"/>
      <c r="G1270" s="23"/>
      <c r="H1270" s="131"/>
      <c r="I1270" s="113"/>
      <c r="J1270" s="113"/>
      <c r="K1270" s="113"/>
      <c r="L1270" s="113"/>
      <c r="Q1270" s="26"/>
      <c r="R1270" s="26"/>
      <c r="S1270" s="26"/>
      <c r="T1270" s="26"/>
      <c r="U1270" s="26"/>
      <c r="V1270" s="26"/>
      <c r="W1270" s="26"/>
    </row>
    <row r="1271" spans="6:23" s="27" customFormat="1" x14ac:dyDescent="0.25">
      <c r="F1271" s="23"/>
      <c r="G1271" s="23"/>
      <c r="H1271" s="131"/>
      <c r="I1271" s="113"/>
      <c r="J1271" s="113"/>
      <c r="K1271" s="113"/>
      <c r="L1271" s="113"/>
      <c r="Q1271" s="26"/>
      <c r="R1271" s="26"/>
      <c r="S1271" s="26"/>
      <c r="T1271" s="26"/>
      <c r="U1271" s="26"/>
      <c r="V1271" s="26"/>
      <c r="W1271" s="26"/>
    </row>
    <row r="1272" spans="6:23" s="27" customFormat="1" x14ac:dyDescent="0.25">
      <c r="F1272" s="23"/>
      <c r="G1272" s="23"/>
      <c r="H1272" s="131"/>
      <c r="I1272" s="113"/>
      <c r="J1272" s="113"/>
      <c r="K1272" s="113"/>
      <c r="L1272" s="113"/>
      <c r="Q1272" s="26"/>
      <c r="R1272" s="26"/>
      <c r="S1272" s="26"/>
      <c r="T1272" s="26"/>
      <c r="U1272" s="26"/>
      <c r="V1272" s="26"/>
      <c r="W1272" s="26"/>
    </row>
    <row r="1273" spans="6:23" s="27" customFormat="1" x14ac:dyDescent="0.25">
      <c r="F1273" s="23"/>
      <c r="G1273" s="23"/>
      <c r="H1273" s="131"/>
      <c r="I1273" s="113"/>
      <c r="J1273" s="113"/>
      <c r="K1273" s="113"/>
      <c r="L1273" s="113"/>
      <c r="Q1273" s="26"/>
      <c r="R1273" s="26"/>
      <c r="S1273" s="26"/>
      <c r="T1273" s="26"/>
      <c r="U1273" s="26"/>
      <c r="V1273" s="26"/>
      <c r="W1273" s="26"/>
    </row>
    <row r="1274" spans="6:23" s="27" customFormat="1" x14ac:dyDescent="0.25">
      <c r="F1274" s="23"/>
      <c r="G1274" s="23"/>
      <c r="H1274" s="131"/>
      <c r="I1274" s="113"/>
      <c r="J1274" s="113"/>
      <c r="K1274" s="113"/>
      <c r="L1274" s="113"/>
      <c r="Q1274" s="26"/>
      <c r="R1274" s="26"/>
      <c r="S1274" s="26"/>
      <c r="T1274" s="26"/>
      <c r="U1274" s="26"/>
      <c r="V1274" s="26"/>
      <c r="W1274" s="26"/>
    </row>
    <row r="1275" spans="6:23" s="27" customFormat="1" x14ac:dyDescent="0.25">
      <c r="F1275" s="23"/>
      <c r="G1275" s="23"/>
      <c r="H1275" s="131"/>
      <c r="I1275" s="113"/>
      <c r="J1275" s="113"/>
      <c r="K1275" s="113"/>
      <c r="L1275" s="113"/>
      <c r="Q1275" s="26"/>
      <c r="R1275" s="26"/>
      <c r="S1275" s="26"/>
      <c r="T1275" s="26"/>
      <c r="U1275" s="26"/>
      <c r="V1275" s="26"/>
      <c r="W1275" s="26"/>
    </row>
    <row r="1276" spans="6:23" s="27" customFormat="1" x14ac:dyDescent="0.25">
      <c r="F1276" s="23"/>
      <c r="G1276" s="23"/>
      <c r="H1276" s="131"/>
      <c r="I1276" s="113"/>
      <c r="J1276" s="113"/>
      <c r="K1276" s="113"/>
      <c r="L1276" s="113"/>
      <c r="Q1276" s="26"/>
      <c r="R1276" s="26"/>
      <c r="S1276" s="26"/>
      <c r="T1276" s="26"/>
      <c r="U1276" s="26"/>
      <c r="V1276" s="26"/>
      <c r="W1276" s="26"/>
    </row>
    <row r="1277" spans="6:23" s="27" customFormat="1" x14ac:dyDescent="0.25">
      <c r="F1277" s="23"/>
      <c r="G1277" s="23"/>
      <c r="H1277" s="131"/>
      <c r="I1277" s="113"/>
      <c r="J1277" s="113"/>
      <c r="K1277" s="113"/>
      <c r="L1277" s="113"/>
      <c r="Q1277" s="26"/>
      <c r="R1277" s="26"/>
      <c r="S1277" s="26"/>
      <c r="T1277" s="26"/>
      <c r="U1277" s="26"/>
      <c r="V1277" s="26"/>
      <c r="W1277" s="26"/>
    </row>
    <row r="1278" spans="6:23" s="27" customFormat="1" x14ac:dyDescent="0.25">
      <c r="F1278" s="23"/>
      <c r="G1278" s="23"/>
      <c r="H1278" s="131"/>
      <c r="I1278" s="113"/>
      <c r="J1278" s="113"/>
      <c r="K1278" s="113"/>
      <c r="L1278" s="113"/>
      <c r="Q1278" s="26"/>
      <c r="R1278" s="26"/>
      <c r="S1278" s="26"/>
      <c r="T1278" s="26"/>
      <c r="U1278" s="26"/>
      <c r="V1278" s="26"/>
      <c r="W1278" s="26"/>
    </row>
    <row r="1279" spans="6:23" s="27" customFormat="1" x14ac:dyDescent="0.25">
      <c r="F1279" s="23"/>
      <c r="G1279" s="23"/>
      <c r="H1279" s="131"/>
      <c r="I1279" s="113"/>
      <c r="J1279" s="113"/>
      <c r="K1279" s="113"/>
      <c r="L1279" s="113"/>
      <c r="Q1279" s="26"/>
      <c r="R1279" s="26"/>
      <c r="S1279" s="26"/>
      <c r="T1279" s="26"/>
      <c r="U1279" s="26"/>
      <c r="V1279" s="26"/>
      <c r="W1279" s="26"/>
    </row>
    <row r="1280" spans="6:23" s="27" customFormat="1" x14ac:dyDescent="0.25">
      <c r="F1280" s="23"/>
      <c r="G1280" s="23"/>
      <c r="H1280" s="131"/>
      <c r="I1280" s="113"/>
      <c r="J1280" s="113"/>
      <c r="K1280" s="113"/>
      <c r="L1280" s="113"/>
      <c r="Q1280" s="26"/>
      <c r="R1280" s="26"/>
      <c r="S1280" s="26"/>
      <c r="T1280" s="26"/>
      <c r="U1280" s="26"/>
      <c r="V1280" s="26"/>
      <c r="W1280" s="26"/>
    </row>
    <row r="1281" spans="6:23" s="27" customFormat="1" x14ac:dyDescent="0.25">
      <c r="F1281" s="23"/>
      <c r="G1281" s="23"/>
      <c r="H1281" s="131"/>
      <c r="I1281" s="113"/>
      <c r="J1281" s="113"/>
      <c r="K1281" s="113"/>
      <c r="L1281" s="113"/>
      <c r="Q1281" s="26"/>
      <c r="R1281" s="26"/>
      <c r="S1281" s="26"/>
      <c r="T1281" s="26"/>
      <c r="U1281" s="26"/>
      <c r="V1281" s="26"/>
      <c r="W1281" s="26"/>
    </row>
    <row r="1282" spans="6:23" s="27" customFormat="1" x14ac:dyDescent="0.25">
      <c r="F1282" s="23"/>
      <c r="G1282" s="23"/>
      <c r="H1282" s="131"/>
      <c r="I1282" s="113"/>
      <c r="J1282" s="113"/>
      <c r="K1282" s="113"/>
      <c r="L1282" s="113"/>
      <c r="Q1282" s="26"/>
      <c r="R1282" s="26"/>
      <c r="S1282" s="26"/>
      <c r="T1282" s="26"/>
      <c r="U1282" s="26"/>
      <c r="V1282" s="26"/>
      <c r="W1282" s="26"/>
    </row>
    <row r="1283" spans="6:23" s="27" customFormat="1" x14ac:dyDescent="0.25">
      <c r="F1283" s="23"/>
      <c r="G1283" s="23"/>
      <c r="H1283" s="131"/>
      <c r="I1283" s="113"/>
      <c r="J1283" s="113"/>
      <c r="K1283" s="113"/>
      <c r="L1283" s="113"/>
      <c r="Q1283" s="26"/>
      <c r="R1283" s="26"/>
      <c r="S1283" s="26"/>
      <c r="T1283" s="26"/>
      <c r="U1283" s="26"/>
      <c r="V1283" s="26"/>
      <c r="W1283" s="26"/>
    </row>
    <row r="1284" spans="6:23" s="27" customFormat="1" x14ac:dyDescent="0.25">
      <c r="F1284" s="23"/>
      <c r="G1284" s="23"/>
      <c r="H1284" s="131"/>
      <c r="I1284" s="113"/>
      <c r="J1284" s="113"/>
      <c r="K1284" s="113"/>
      <c r="L1284" s="113"/>
      <c r="Q1284" s="26"/>
      <c r="R1284" s="26"/>
      <c r="S1284" s="26"/>
      <c r="T1284" s="26"/>
      <c r="U1284" s="26"/>
      <c r="V1284" s="26"/>
      <c r="W1284" s="26"/>
    </row>
    <row r="1285" spans="6:23" s="27" customFormat="1" x14ac:dyDescent="0.25">
      <c r="F1285" s="23"/>
      <c r="G1285" s="23"/>
      <c r="H1285" s="131"/>
      <c r="I1285" s="113"/>
      <c r="J1285" s="113"/>
      <c r="K1285" s="113"/>
      <c r="L1285" s="113"/>
      <c r="Q1285" s="26"/>
      <c r="R1285" s="26"/>
      <c r="S1285" s="26"/>
      <c r="T1285" s="26"/>
      <c r="U1285" s="26"/>
      <c r="V1285" s="26"/>
      <c r="W1285" s="26"/>
    </row>
    <row r="1286" spans="6:23" s="27" customFormat="1" x14ac:dyDescent="0.25">
      <c r="F1286" s="23"/>
      <c r="G1286" s="23"/>
      <c r="H1286" s="131"/>
      <c r="I1286" s="113"/>
      <c r="J1286" s="113"/>
      <c r="K1286" s="113"/>
      <c r="L1286" s="113"/>
      <c r="Q1286" s="26"/>
      <c r="R1286" s="26"/>
      <c r="S1286" s="26"/>
      <c r="T1286" s="26"/>
      <c r="U1286" s="26"/>
      <c r="V1286" s="26"/>
      <c r="W1286" s="26"/>
    </row>
    <row r="1287" spans="6:23" s="27" customFormat="1" x14ac:dyDescent="0.25">
      <c r="F1287" s="23"/>
      <c r="G1287" s="23"/>
      <c r="H1287" s="131"/>
      <c r="I1287" s="113"/>
      <c r="J1287" s="113"/>
      <c r="K1287" s="113"/>
      <c r="L1287" s="113"/>
      <c r="Q1287" s="26"/>
      <c r="R1287" s="26"/>
      <c r="S1287" s="26"/>
      <c r="T1287" s="26"/>
      <c r="U1287" s="26"/>
      <c r="V1287" s="26"/>
      <c r="W1287" s="26"/>
    </row>
    <row r="1288" spans="6:23" s="27" customFormat="1" x14ac:dyDescent="0.25">
      <c r="F1288" s="23"/>
      <c r="G1288" s="23"/>
      <c r="H1288" s="131"/>
      <c r="I1288" s="113"/>
      <c r="J1288" s="113"/>
      <c r="K1288" s="113"/>
      <c r="L1288" s="113"/>
      <c r="Q1288" s="26"/>
      <c r="R1288" s="26"/>
      <c r="S1288" s="26"/>
      <c r="T1288" s="26"/>
      <c r="U1288" s="26"/>
      <c r="V1288" s="26"/>
      <c r="W1288" s="26"/>
    </row>
    <row r="1289" spans="6:23" s="27" customFormat="1" x14ac:dyDescent="0.25">
      <c r="F1289" s="23"/>
      <c r="G1289" s="23"/>
      <c r="H1289" s="131"/>
      <c r="I1289" s="113"/>
      <c r="J1289" s="113"/>
      <c r="K1289" s="113"/>
      <c r="L1289" s="113"/>
      <c r="Q1289" s="26"/>
      <c r="R1289" s="26"/>
      <c r="S1289" s="26"/>
      <c r="T1289" s="26"/>
      <c r="U1289" s="26"/>
      <c r="V1289" s="26"/>
      <c r="W1289" s="26"/>
    </row>
    <row r="1290" spans="6:23" s="27" customFormat="1" x14ac:dyDescent="0.25">
      <c r="F1290" s="23"/>
      <c r="G1290" s="23"/>
      <c r="H1290" s="131"/>
      <c r="I1290" s="113"/>
      <c r="J1290" s="113"/>
      <c r="K1290" s="113"/>
      <c r="L1290" s="113"/>
      <c r="Q1290" s="26"/>
      <c r="R1290" s="26"/>
      <c r="S1290" s="26"/>
      <c r="T1290" s="26"/>
      <c r="U1290" s="26"/>
      <c r="V1290" s="26"/>
      <c r="W1290" s="26"/>
    </row>
    <row r="1291" spans="6:23" s="27" customFormat="1" x14ac:dyDescent="0.25">
      <c r="F1291" s="23"/>
      <c r="G1291" s="23"/>
      <c r="H1291" s="131"/>
      <c r="I1291" s="113"/>
      <c r="J1291" s="113"/>
      <c r="K1291" s="113"/>
      <c r="L1291" s="113"/>
      <c r="Q1291" s="26"/>
      <c r="R1291" s="26"/>
      <c r="S1291" s="26"/>
      <c r="T1291" s="26"/>
      <c r="U1291" s="26"/>
      <c r="V1291" s="26"/>
      <c r="W1291" s="26"/>
    </row>
    <row r="1292" spans="6:23" s="27" customFormat="1" x14ac:dyDescent="0.25">
      <c r="F1292" s="23"/>
      <c r="G1292" s="23"/>
      <c r="H1292" s="131"/>
      <c r="I1292" s="113"/>
      <c r="J1292" s="113"/>
      <c r="K1292" s="113"/>
      <c r="L1292" s="113"/>
      <c r="Q1292" s="26"/>
      <c r="R1292" s="26"/>
      <c r="S1292" s="26"/>
      <c r="T1292" s="26"/>
      <c r="U1292" s="26"/>
      <c r="V1292" s="26"/>
      <c r="W1292" s="26"/>
    </row>
    <row r="1293" spans="6:23" s="27" customFormat="1" x14ac:dyDescent="0.25">
      <c r="F1293" s="23"/>
      <c r="G1293" s="23"/>
      <c r="H1293" s="131"/>
      <c r="I1293" s="113"/>
      <c r="J1293" s="113"/>
      <c r="K1293" s="113"/>
      <c r="L1293" s="113"/>
      <c r="Q1293" s="26"/>
      <c r="R1293" s="26"/>
      <c r="S1293" s="26"/>
      <c r="T1293" s="26"/>
      <c r="U1293" s="26"/>
      <c r="V1293" s="26"/>
      <c r="W1293" s="26"/>
    </row>
    <row r="1294" spans="6:23" s="27" customFormat="1" x14ac:dyDescent="0.25">
      <c r="F1294" s="23"/>
      <c r="G1294" s="23"/>
      <c r="H1294" s="131"/>
      <c r="I1294" s="113"/>
      <c r="J1294" s="113"/>
      <c r="K1294" s="113"/>
      <c r="L1294" s="113"/>
      <c r="Q1294" s="26"/>
      <c r="R1294" s="26"/>
      <c r="S1294" s="26"/>
      <c r="T1294" s="26"/>
      <c r="U1294" s="26"/>
      <c r="V1294" s="26"/>
      <c r="W1294" s="26"/>
    </row>
    <row r="1295" spans="6:23" s="27" customFormat="1" x14ac:dyDescent="0.25">
      <c r="F1295" s="23"/>
      <c r="G1295" s="23"/>
      <c r="H1295" s="131"/>
      <c r="I1295" s="113"/>
      <c r="J1295" s="113"/>
      <c r="K1295" s="113"/>
      <c r="L1295" s="113"/>
      <c r="Q1295" s="26"/>
      <c r="R1295" s="26"/>
      <c r="S1295" s="26"/>
      <c r="T1295" s="26"/>
      <c r="U1295" s="26"/>
      <c r="V1295" s="26"/>
      <c r="W1295" s="26"/>
    </row>
    <row r="1296" spans="6:23" s="27" customFormat="1" x14ac:dyDescent="0.25">
      <c r="F1296" s="23"/>
      <c r="G1296" s="23"/>
      <c r="H1296" s="131"/>
      <c r="I1296" s="113"/>
      <c r="J1296" s="113"/>
      <c r="K1296" s="113"/>
      <c r="L1296" s="113"/>
      <c r="Q1296" s="26"/>
      <c r="R1296" s="26"/>
      <c r="S1296" s="26"/>
      <c r="T1296" s="26"/>
      <c r="U1296" s="26"/>
      <c r="V1296" s="26"/>
      <c r="W1296" s="26"/>
    </row>
    <row r="1297" spans="5:23" s="27" customFormat="1" x14ac:dyDescent="0.25">
      <c r="F1297" s="23"/>
      <c r="G1297" s="23"/>
      <c r="H1297" s="131"/>
      <c r="I1297" s="113"/>
      <c r="J1297" s="113"/>
      <c r="K1297" s="113"/>
      <c r="L1297" s="113"/>
      <c r="Q1297" s="26"/>
      <c r="R1297" s="26"/>
      <c r="S1297" s="26"/>
      <c r="T1297" s="26"/>
      <c r="U1297" s="26"/>
      <c r="V1297" s="26"/>
      <c r="W1297" s="26"/>
    </row>
    <row r="1298" spans="5:23" s="27" customFormat="1" x14ac:dyDescent="0.25">
      <c r="F1298" s="23"/>
      <c r="G1298" s="23"/>
      <c r="H1298" s="131"/>
      <c r="I1298" s="113"/>
      <c r="J1298" s="113"/>
      <c r="K1298" s="113"/>
      <c r="Q1298" s="26"/>
      <c r="R1298" s="26"/>
      <c r="S1298" s="26"/>
      <c r="T1298" s="26"/>
      <c r="U1298" s="26"/>
      <c r="V1298" s="26"/>
      <c r="W1298" s="26"/>
    </row>
    <row r="1299" spans="5:23" s="27" customFormat="1" x14ac:dyDescent="0.25">
      <c r="F1299" s="23"/>
      <c r="G1299" s="23"/>
      <c r="H1299" s="131"/>
      <c r="I1299" s="113"/>
      <c r="J1299" s="113"/>
      <c r="K1299" s="113"/>
      <c r="L1299" s="23"/>
      <c r="Q1299" s="26"/>
      <c r="R1299" s="26"/>
      <c r="S1299" s="26"/>
      <c r="T1299" s="26"/>
      <c r="U1299" s="26"/>
      <c r="V1299" s="26"/>
      <c r="W1299" s="26"/>
    </row>
    <row r="1300" spans="5:23" x14ac:dyDescent="0.25">
      <c r="E1300" s="27"/>
      <c r="H1300" s="131"/>
      <c r="I1300" s="113"/>
      <c r="J1300" s="113"/>
      <c r="K1300" s="113"/>
    </row>
    <row r="1301" spans="5:23" x14ac:dyDescent="0.25">
      <c r="E1301" s="27"/>
      <c r="H1301" s="131"/>
      <c r="I1301" s="113"/>
      <c r="J1301" s="113"/>
      <c r="K1301" s="113"/>
    </row>
    <row r="1302" spans="5:23" x14ac:dyDescent="0.25">
      <c r="E1302" s="27"/>
      <c r="H1302" s="131"/>
      <c r="I1302" s="113"/>
      <c r="J1302" s="113"/>
      <c r="K1302" s="113"/>
    </row>
    <row r="1303" spans="5:23" x14ac:dyDescent="0.25">
      <c r="E1303" s="27"/>
      <c r="H1303" s="131"/>
      <c r="I1303" s="113"/>
      <c r="J1303" s="113"/>
      <c r="K1303" s="113"/>
    </row>
    <row r="1304" spans="5:23" x14ac:dyDescent="0.25">
      <c r="E1304" s="27"/>
      <c r="H1304" s="131"/>
      <c r="I1304" s="113"/>
      <c r="J1304" s="113"/>
      <c r="K1304" s="113"/>
    </row>
    <row r="1305" spans="5:23" x14ac:dyDescent="0.25">
      <c r="E1305" s="27"/>
      <c r="H1305" s="131"/>
      <c r="I1305" s="113"/>
      <c r="J1305" s="113"/>
      <c r="K1305" s="113"/>
    </row>
    <row r="1306" spans="5:23" x14ac:dyDescent="0.25">
      <c r="E1306" s="27"/>
      <c r="H1306" s="131"/>
      <c r="I1306" s="113"/>
      <c r="J1306" s="113"/>
      <c r="K1306" s="113"/>
    </row>
    <row r="1307" spans="5:23" x14ac:dyDescent="0.25">
      <c r="E1307" s="27"/>
      <c r="H1307" s="131"/>
      <c r="I1307" s="113"/>
      <c r="J1307" s="113"/>
      <c r="K1307" s="113"/>
    </row>
    <row r="1308" spans="5:23" x14ac:dyDescent="0.25">
      <c r="E1308" s="27"/>
      <c r="H1308" s="131"/>
      <c r="I1308" s="113"/>
      <c r="J1308" s="113"/>
      <c r="K1308" s="113"/>
    </row>
    <row r="1309" spans="5:23" x14ac:dyDescent="0.25">
      <c r="E1309" s="27"/>
      <c r="H1309" s="131"/>
      <c r="I1309" s="113"/>
      <c r="J1309" s="113"/>
      <c r="K1309" s="113"/>
    </row>
    <row r="1310" spans="5:23" x14ac:dyDescent="0.25">
      <c r="E1310" s="27"/>
      <c r="H1310" s="131"/>
      <c r="I1310" s="113"/>
      <c r="J1310" s="113"/>
      <c r="K1310" s="113"/>
    </row>
    <row r="1311" spans="5:23" x14ac:dyDescent="0.25">
      <c r="E1311" s="27"/>
      <c r="H1311" s="131"/>
      <c r="I1311" s="113"/>
      <c r="J1311" s="113"/>
      <c r="K1311" s="113"/>
    </row>
    <row r="1312" spans="5:23" x14ac:dyDescent="0.25">
      <c r="E1312" s="27"/>
      <c r="H1312" s="131"/>
      <c r="I1312" s="113"/>
      <c r="J1312" s="113"/>
      <c r="K1312" s="113"/>
    </row>
    <row r="1313" spans="5:11" x14ac:dyDescent="0.25">
      <c r="E1313" s="27"/>
      <c r="H1313" s="131"/>
      <c r="I1313" s="113"/>
      <c r="J1313" s="113"/>
      <c r="K1313" s="113"/>
    </row>
    <row r="1314" spans="5:11" x14ac:dyDescent="0.25">
      <c r="E1314" s="27"/>
      <c r="H1314" s="131"/>
      <c r="I1314" s="113"/>
      <c r="J1314" s="113"/>
      <c r="K1314" s="113"/>
    </row>
    <row r="1315" spans="5:11" x14ac:dyDescent="0.25">
      <c r="E1315" s="27"/>
      <c r="H1315" s="131"/>
      <c r="I1315" s="113"/>
      <c r="J1315" s="113"/>
      <c r="K1315" s="113"/>
    </row>
    <row r="1316" spans="5:11" x14ac:dyDescent="0.25">
      <c r="E1316" s="27"/>
      <c r="H1316" s="131"/>
      <c r="I1316" s="113"/>
      <c r="J1316" s="113"/>
      <c r="K1316" s="113"/>
    </row>
    <row r="1317" spans="5:11" x14ac:dyDescent="0.25">
      <c r="E1317" s="27"/>
      <c r="H1317" s="131"/>
      <c r="I1317" s="113"/>
      <c r="J1317" s="113"/>
      <c r="K1317" s="113"/>
    </row>
    <row r="1318" spans="5:11" x14ac:dyDescent="0.25">
      <c r="E1318" s="27"/>
      <c r="H1318" s="131"/>
      <c r="I1318" s="113"/>
      <c r="J1318" s="113"/>
      <c r="K1318" s="113"/>
    </row>
    <row r="1319" spans="5:11" x14ac:dyDescent="0.25">
      <c r="E1319" s="27"/>
      <c r="H1319" s="131"/>
      <c r="I1319" s="113"/>
      <c r="J1319" s="113"/>
      <c r="K1319" s="113"/>
    </row>
    <row r="1320" spans="5:11" x14ac:dyDescent="0.25">
      <c r="E1320" s="27"/>
      <c r="H1320" s="131"/>
      <c r="I1320" s="113"/>
      <c r="J1320" s="113"/>
      <c r="K1320" s="113"/>
    </row>
    <row r="1321" spans="5:11" x14ac:dyDescent="0.25">
      <c r="E1321" s="27"/>
      <c r="H1321" s="131"/>
      <c r="I1321" s="113"/>
      <c r="J1321" s="113"/>
      <c r="K1321" s="113"/>
    </row>
    <row r="1322" spans="5:11" x14ac:dyDescent="0.25">
      <c r="E1322" s="27"/>
      <c r="H1322" s="131"/>
      <c r="I1322" s="113"/>
      <c r="J1322" s="113"/>
      <c r="K1322" s="113"/>
    </row>
    <row r="1323" spans="5:11" x14ac:dyDescent="0.25">
      <c r="E1323" s="27"/>
      <c r="H1323" s="131"/>
      <c r="I1323" s="113"/>
      <c r="J1323" s="113"/>
      <c r="K1323" s="113"/>
    </row>
    <row r="1324" spans="5:11" x14ac:dyDescent="0.25">
      <c r="E1324" s="27"/>
      <c r="H1324" s="131"/>
      <c r="I1324" s="113"/>
      <c r="J1324" s="113"/>
      <c r="K1324" s="113"/>
    </row>
    <row r="1325" spans="5:11" x14ac:dyDescent="0.25">
      <c r="E1325" s="27"/>
      <c r="H1325" s="131"/>
      <c r="I1325" s="113"/>
      <c r="J1325" s="113"/>
      <c r="K1325" s="113"/>
    </row>
    <row r="1326" spans="5:11" x14ac:dyDescent="0.25">
      <c r="E1326" s="27"/>
      <c r="H1326" s="131"/>
      <c r="I1326" s="113"/>
      <c r="J1326" s="113"/>
      <c r="K1326" s="113"/>
    </row>
    <row r="1327" spans="5:11" x14ac:dyDescent="0.25">
      <c r="E1327" s="27"/>
      <c r="H1327" s="131"/>
      <c r="I1327" s="113"/>
      <c r="J1327" s="113"/>
      <c r="K1327" s="113"/>
    </row>
    <row r="1328" spans="5:11" x14ac:dyDescent="0.25">
      <c r="E1328" s="27"/>
      <c r="H1328" s="131"/>
      <c r="I1328" s="113"/>
      <c r="J1328" s="113"/>
      <c r="K1328" s="113"/>
    </row>
    <row r="1329" spans="5:11" x14ac:dyDescent="0.25">
      <c r="E1329" s="27"/>
      <c r="H1329" s="131"/>
      <c r="I1329" s="113"/>
      <c r="J1329" s="113"/>
      <c r="K1329" s="113"/>
    </row>
    <row r="1330" spans="5:11" x14ac:dyDescent="0.25">
      <c r="E1330" s="27"/>
      <c r="H1330" s="131"/>
      <c r="I1330" s="113"/>
      <c r="J1330" s="113"/>
      <c r="K1330" s="113"/>
    </row>
    <row r="1331" spans="5:11" x14ac:dyDescent="0.25">
      <c r="H1331" s="131"/>
      <c r="I1331" s="113"/>
      <c r="J1331" s="113"/>
      <c r="K1331" s="113"/>
    </row>
    <row r="1332" spans="5:11" x14ac:dyDescent="0.25">
      <c r="H1332" s="131"/>
      <c r="I1332" s="113"/>
      <c r="J1332" s="113"/>
      <c r="K1332" s="113"/>
    </row>
    <row r="1333" spans="5:11" x14ac:dyDescent="0.25">
      <c r="H1333" s="131"/>
      <c r="I1333" s="113"/>
      <c r="J1333" s="113"/>
      <c r="K1333" s="113"/>
    </row>
    <row r="1334" spans="5:11" x14ac:dyDescent="0.25">
      <c r="H1334" s="131"/>
      <c r="I1334" s="113"/>
      <c r="J1334" s="113"/>
      <c r="K1334" s="113"/>
    </row>
    <row r="1335" spans="5:11" x14ac:dyDescent="0.25">
      <c r="H1335" s="131"/>
      <c r="I1335" s="113"/>
      <c r="J1335" s="113"/>
      <c r="K1335" s="113"/>
    </row>
    <row r="1336" spans="5:11" x14ac:dyDescent="0.25">
      <c r="H1336" s="131"/>
      <c r="I1336" s="113"/>
      <c r="J1336" s="113"/>
      <c r="K1336" s="113"/>
    </row>
    <row r="1337" spans="5:11" x14ac:dyDescent="0.25">
      <c r="H1337" s="131"/>
      <c r="I1337" s="113"/>
      <c r="J1337" s="113"/>
      <c r="K1337" s="113"/>
    </row>
    <row r="1338" spans="5:11" x14ac:dyDescent="0.25">
      <c r="H1338" s="131"/>
      <c r="I1338" s="113"/>
      <c r="J1338" s="113"/>
      <c r="K1338" s="113"/>
    </row>
    <row r="1339" spans="5:11" x14ac:dyDescent="0.25">
      <c r="H1339" s="131"/>
      <c r="I1339" s="113"/>
      <c r="J1339" s="113"/>
      <c r="K1339" s="113"/>
    </row>
    <row r="1340" spans="5:11" x14ac:dyDescent="0.25">
      <c r="H1340" s="131"/>
      <c r="I1340" s="113"/>
      <c r="J1340" s="113"/>
      <c r="K1340" s="113"/>
    </row>
    <row r="1341" spans="5:11" x14ac:dyDescent="0.25">
      <c r="H1341" s="131"/>
      <c r="I1341" s="113"/>
      <c r="J1341" s="113"/>
      <c r="K1341" s="113"/>
    </row>
    <row r="1342" spans="5:11" x14ac:dyDescent="0.25">
      <c r="H1342" s="131"/>
      <c r="I1342" s="113"/>
      <c r="J1342" s="113"/>
      <c r="K1342" s="113"/>
    </row>
    <row r="1343" spans="5:11" x14ac:dyDescent="0.25">
      <c r="H1343" s="131"/>
      <c r="I1343" s="113"/>
      <c r="J1343" s="113"/>
      <c r="K1343" s="113"/>
    </row>
    <row r="1344" spans="5:11" x14ac:dyDescent="0.25">
      <c r="H1344" s="131"/>
      <c r="I1344" s="113"/>
      <c r="J1344" s="113"/>
      <c r="K1344" s="113"/>
    </row>
    <row r="1345" spans="8:11" x14ac:dyDescent="0.25">
      <c r="H1345" s="131"/>
      <c r="I1345" s="113"/>
      <c r="J1345" s="113"/>
      <c r="K1345" s="113"/>
    </row>
    <row r="1346" spans="8:11" x14ac:dyDescent="0.25">
      <c r="H1346" s="131"/>
      <c r="I1346" s="113"/>
      <c r="J1346" s="113"/>
      <c r="K1346" s="113"/>
    </row>
    <row r="1347" spans="8:11" x14ac:dyDescent="0.25">
      <c r="H1347" s="131"/>
      <c r="I1347" s="113"/>
      <c r="J1347" s="113"/>
      <c r="K1347" s="113"/>
    </row>
    <row r="1348" spans="8:11" x14ac:dyDescent="0.25">
      <c r="H1348" s="131"/>
      <c r="I1348" s="113"/>
      <c r="J1348" s="113"/>
      <c r="K1348" s="113"/>
    </row>
    <row r="1349" spans="8:11" x14ac:dyDescent="0.25">
      <c r="H1349" s="131"/>
      <c r="I1349" s="113"/>
      <c r="J1349" s="113"/>
      <c r="K1349" s="113"/>
    </row>
    <row r="1350" spans="8:11" x14ac:dyDescent="0.25">
      <c r="H1350" s="131"/>
      <c r="I1350" s="113"/>
      <c r="J1350" s="113"/>
      <c r="K1350" s="113"/>
    </row>
    <row r="1351" spans="8:11" x14ac:dyDescent="0.25">
      <c r="H1351" s="131"/>
      <c r="I1351" s="113"/>
      <c r="J1351" s="113"/>
      <c r="K1351" s="113"/>
    </row>
    <row r="1352" spans="8:11" x14ac:dyDescent="0.25">
      <c r="H1352" s="131"/>
      <c r="I1352" s="113"/>
      <c r="J1352" s="113"/>
      <c r="K1352" s="113"/>
    </row>
    <row r="1353" spans="8:11" x14ac:dyDescent="0.25">
      <c r="H1353" s="131"/>
      <c r="I1353" s="113"/>
      <c r="J1353" s="113"/>
      <c r="K1353" s="113"/>
    </row>
    <row r="1354" spans="8:11" x14ac:dyDescent="0.25">
      <c r="H1354" s="131"/>
      <c r="I1354" s="113"/>
      <c r="J1354" s="113"/>
      <c r="K1354" s="113"/>
    </row>
    <row r="1355" spans="8:11" x14ac:dyDescent="0.25">
      <c r="H1355" s="131"/>
      <c r="I1355" s="113"/>
      <c r="J1355" s="113"/>
      <c r="K1355" s="113"/>
    </row>
    <row r="1356" spans="8:11" x14ac:dyDescent="0.25">
      <c r="H1356" s="131"/>
      <c r="I1356" s="113"/>
      <c r="J1356" s="113"/>
      <c r="K1356" s="113"/>
    </row>
    <row r="1357" spans="8:11" x14ac:dyDescent="0.25">
      <c r="H1357" s="131"/>
      <c r="I1357" s="113"/>
      <c r="J1357" s="113"/>
      <c r="K1357" s="113"/>
    </row>
    <row r="1358" spans="8:11" x14ac:dyDescent="0.25">
      <c r="H1358" s="131"/>
      <c r="I1358" s="113"/>
      <c r="J1358" s="113"/>
      <c r="K1358" s="113"/>
    </row>
    <row r="1359" spans="8:11" x14ac:dyDescent="0.25">
      <c r="H1359" s="131"/>
      <c r="I1359" s="113"/>
      <c r="J1359" s="113"/>
      <c r="K1359" s="113"/>
    </row>
    <row r="1360" spans="8:11" x14ac:dyDescent="0.25">
      <c r="H1360" s="131"/>
      <c r="I1360" s="113"/>
      <c r="J1360" s="113"/>
      <c r="K1360" s="113"/>
    </row>
    <row r="1361" spans="6:11" x14ac:dyDescent="0.25">
      <c r="H1361" s="131"/>
      <c r="I1361" s="113"/>
      <c r="J1361" s="113"/>
      <c r="K1361" s="113"/>
    </row>
    <row r="1362" spans="6:11" x14ac:dyDescent="0.25">
      <c r="H1362" s="131"/>
      <c r="I1362" s="113"/>
      <c r="J1362" s="113"/>
      <c r="K1362" s="113"/>
    </row>
    <row r="1363" spans="6:11" x14ac:dyDescent="0.25">
      <c r="H1363" s="131"/>
      <c r="I1363" s="113"/>
      <c r="J1363" s="113"/>
      <c r="K1363" s="113"/>
    </row>
    <row r="1364" spans="6:11" x14ac:dyDescent="0.25">
      <c r="H1364" s="131"/>
      <c r="I1364" s="113"/>
      <c r="J1364" s="113"/>
      <c r="K1364" s="113"/>
    </row>
    <row r="1365" spans="6:11" x14ac:dyDescent="0.25">
      <c r="H1365" s="131"/>
      <c r="I1365" s="113"/>
      <c r="J1365" s="113"/>
      <c r="K1365" s="113"/>
    </row>
    <row r="1366" spans="6:11" x14ac:dyDescent="0.25">
      <c r="H1366" s="131"/>
      <c r="I1366" s="113"/>
      <c r="J1366" s="113"/>
      <c r="K1366" s="113"/>
    </row>
    <row r="1367" spans="6:11" x14ac:dyDescent="0.25">
      <c r="H1367" s="131"/>
      <c r="I1367" s="113"/>
      <c r="J1367" s="113"/>
      <c r="K1367" s="113"/>
    </row>
    <row r="1368" spans="6:11" x14ac:dyDescent="0.25">
      <c r="H1368" s="131"/>
      <c r="I1368" s="113"/>
      <c r="J1368" s="113"/>
      <c r="K1368" s="113"/>
    </row>
    <row r="1369" spans="6:11" x14ac:dyDescent="0.25">
      <c r="F1369" s="27"/>
      <c r="G1369" s="27"/>
      <c r="H1369" s="131"/>
      <c r="I1369" s="113"/>
      <c r="J1369" s="113"/>
      <c r="K1369" s="113"/>
    </row>
    <row r="1370" spans="6:11" x14ac:dyDescent="0.25">
      <c r="F1370" s="27"/>
      <c r="G1370" s="27"/>
      <c r="H1370" s="131"/>
      <c r="I1370" s="113"/>
      <c r="J1370" s="113"/>
      <c r="K1370" s="113"/>
    </row>
    <row r="1371" spans="6:11" x14ac:dyDescent="0.25">
      <c r="F1371" s="27"/>
      <c r="G1371" s="27"/>
      <c r="H1371" s="131"/>
      <c r="I1371" s="113"/>
      <c r="J1371" s="113"/>
      <c r="K1371" s="113"/>
    </row>
    <row r="1372" spans="6:11" x14ac:dyDescent="0.25">
      <c r="F1372" s="27"/>
      <c r="G1372" s="27"/>
      <c r="H1372" s="27"/>
      <c r="I1372" s="27"/>
      <c r="J1372" s="27"/>
      <c r="K1372" s="27"/>
    </row>
  </sheetData>
  <sheetProtection sheet="1" objects="1" scenarios="1"/>
  <mergeCells count="5">
    <mergeCell ref="E8:F8"/>
    <mergeCell ref="H13:K13"/>
    <mergeCell ref="H14:K14"/>
    <mergeCell ref="E6:P6"/>
    <mergeCell ref="E175:T175"/>
  </mergeCells>
  <dataValidations count="2">
    <dataValidation type="list" allowBlank="1" showInputMessage="1" showErrorMessage="1" sqref="F9">
      <formula1>YAG</formula1>
    </dataValidation>
    <dataValidation type="list" allowBlank="1" showInputMessage="1" showErrorMessage="1" sqref="F10">
      <formula1>gender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V1287"/>
  <sheetViews>
    <sheetView showGridLines="0" workbookViewId="0">
      <pane xSplit="7" ySplit="15" topLeftCell="H16" activePane="bottomRight" state="frozen"/>
      <selection activeCell="E1" sqref="E1"/>
      <selection pane="topRight" activeCell="H1" sqref="H1"/>
      <selection pane="bottomLeft" activeCell="E16" sqref="E16"/>
      <selection pane="bottomRight" activeCell="I8" sqref="I8"/>
    </sheetView>
  </sheetViews>
  <sheetFormatPr defaultColWidth="0" defaultRowHeight="14.25" zeroHeight="1" x14ac:dyDescent="0.2"/>
  <cols>
    <col min="1" max="1" width="47.5703125" style="23" hidden="1" customWidth="1"/>
    <col min="2" max="3" width="9.140625" style="23" hidden="1" customWidth="1"/>
    <col min="4" max="4" width="25.710937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2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4" width="9.140625" style="27" customWidth="1"/>
    <col min="15" max="17" width="9.140625" style="27" hidden="1" customWidth="1"/>
    <col min="18" max="18" width="14.7109375" style="27" hidden="1" customWidth="1"/>
    <col min="19" max="24" width="9.140625" style="27" hidden="1" customWidth="1"/>
    <col min="25" max="74" width="0" style="27" hidden="1" customWidth="1"/>
    <col min="75" max="16384" width="9.140625" style="23" hidden="1"/>
  </cols>
  <sheetData>
    <row r="1" spans="1:74" ht="14.25" customHeight="1" x14ac:dyDescent="0.2">
      <c r="E1" s="73" t="s">
        <v>218</v>
      </c>
      <c r="G1" s="37"/>
      <c r="H1" s="37"/>
      <c r="I1" s="37"/>
      <c r="J1" s="37"/>
      <c r="K1" s="37"/>
    </row>
    <row r="2" spans="1:74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R2" s="26"/>
      <c r="S2" s="26"/>
      <c r="T2" s="26"/>
      <c r="U2" s="26"/>
      <c r="V2" s="26"/>
      <c r="W2" s="26"/>
    </row>
    <row r="3" spans="1:74" ht="15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  <c r="V3" s="26"/>
      <c r="W3" s="26"/>
    </row>
    <row r="4" spans="1:74" ht="15" x14ac:dyDescent="0.25">
      <c r="E4" s="22" t="s">
        <v>208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  <c r="V4" s="26"/>
      <c r="W4" s="26"/>
    </row>
    <row r="5" spans="1:74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  <c r="V5" s="26"/>
      <c r="W5" s="26"/>
    </row>
    <row r="6" spans="1:74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  <c r="V6" s="26"/>
      <c r="W6" s="26"/>
    </row>
    <row r="7" spans="1:74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  <c r="V7" s="26"/>
      <c r="W7" s="26"/>
    </row>
    <row r="8" spans="1:74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  <c r="V8" s="26"/>
      <c r="W8" s="26"/>
    </row>
    <row r="9" spans="1:74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80">
        <v>14</v>
      </c>
      <c r="R9" s="74" t="s">
        <v>175</v>
      </c>
      <c r="S9" s="74" t="s">
        <v>177</v>
      </c>
      <c r="T9" s="74" t="s">
        <v>176</v>
      </c>
      <c r="U9" s="74"/>
      <c r="V9" s="26"/>
      <c r="W9" s="26"/>
    </row>
    <row r="10" spans="1:74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80"/>
      <c r="R10" s="74" t="s">
        <v>24</v>
      </c>
      <c r="S10" s="74" t="s">
        <v>26</v>
      </c>
      <c r="T10" s="74" t="s">
        <v>173</v>
      </c>
      <c r="U10" s="74"/>
      <c r="V10" s="26"/>
      <c r="W10" s="26"/>
    </row>
    <row r="11" spans="1:74" ht="15" x14ac:dyDescent="0.25">
      <c r="E11" s="98"/>
      <c r="F11" s="83"/>
      <c r="G11" s="83"/>
      <c r="H11" s="84"/>
      <c r="I11" s="84"/>
      <c r="J11" s="84"/>
      <c r="K11" s="84"/>
      <c r="L11" s="80"/>
      <c r="R11" s="74" t="s">
        <v>27</v>
      </c>
      <c r="S11" s="74" t="s">
        <v>37</v>
      </c>
      <c r="T11" s="74" t="s">
        <v>178</v>
      </c>
      <c r="U11" s="74"/>
      <c r="V11" s="26"/>
      <c r="W11" s="26"/>
    </row>
    <row r="12" spans="1:74" ht="29.25" x14ac:dyDescent="0.25">
      <c r="E12" s="85"/>
      <c r="F12" s="86"/>
      <c r="G12" s="87"/>
      <c r="H12" s="264" t="s">
        <v>265</v>
      </c>
      <c r="I12" s="262"/>
      <c r="J12" s="262"/>
      <c r="K12" s="263"/>
      <c r="L12" s="196"/>
      <c r="M12" s="196"/>
      <c r="N12" s="196"/>
      <c r="O12" s="196"/>
      <c r="P12" s="196"/>
      <c r="Q12" s="196"/>
      <c r="R12" s="74" t="s">
        <v>29</v>
      </c>
      <c r="S12" s="82" t="s">
        <v>184</v>
      </c>
      <c r="T12" s="74" t="s">
        <v>179</v>
      </c>
      <c r="U12" s="74"/>
      <c r="V12" s="26"/>
      <c r="W12" s="26"/>
    </row>
    <row r="13" spans="1:74" ht="15" x14ac:dyDescent="0.25">
      <c r="E13" s="44"/>
      <c r="F13" s="79"/>
      <c r="G13" s="88"/>
      <c r="H13" s="262" t="str">
        <f>F9</f>
        <v xml:space="preserve">One year after graduation </v>
      </c>
      <c r="I13" s="262"/>
      <c r="J13" s="262"/>
      <c r="K13" s="263"/>
      <c r="L13" s="27"/>
      <c r="R13" s="74" t="s">
        <v>31</v>
      </c>
      <c r="S13" s="74" t="s">
        <v>252</v>
      </c>
      <c r="T13" s="74" t="s">
        <v>180</v>
      </c>
      <c r="U13" s="74"/>
      <c r="V13" s="26"/>
      <c r="W13" s="26"/>
      <c r="BV13" s="23"/>
    </row>
    <row r="14" spans="1:74" ht="15" hidden="1" x14ac:dyDescent="0.25">
      <c r="E14" s="44"/>
      <c r="F14" s="79"/>
      <c r="G14" s="88"/>
      <c r="H14" s="111" t="s">
        <v>121</v>
      </c>
      <c r="I14" s="111" t="s">
        <v>242</v>
      </c>
      <c r="J14" s="111" t="s">
        <v>243</v>
      </c>
      <c r="K14" s="111" t="s">
        <v>244</v>
      </c>
      <c r="L14" s="27"/>
      <c r="R14" s="74"/>
      <c r="S14" s="74"/>
      <c r="T14" s="74"/>
      <c r="U14" s="74"/>
      <c r="V14" s="26"/>
      <c r="W14" s="26"/>
      <c r="BV14" s="23"/>
    </row>
    <row r="15" spans="1:74" s="98" customFormat="1" ht="51" customHeight="1" x14ac:dyDescent="0.25">
      <c r="A15" s="93"/>
      <c r="B15" s="93" t="s">
        <v>181</v>
      </c>
      <c r="C15" s="93" t="s">
        <v>172</v>
      </c>
      <c r="D15" s="93" t="s">
        <v>112</v>
      </c>
      <c r="E15" s="94"/>
      <c r="F15" s="43" t="s">
        <v>170</v>
      </c>
      <c r="G15" s="25" t="s">
        <v>276</v>
      </c>
      <c r="H15" s="133" t="s">
        <v>272</v>
      </c>
      <c r="I15" s="125" t="s">
        <v>273</v>
      </c>
      <c r="J15" s="125" t="s">
        <v>274</v>
      </c>
      <c r="K15" s="126" t="s">
        <v>275</v>
      </c>
      <c r="L15" s="81"/>
      <c r="M15" s="81"/>
      <c r="N15" s="81"/>
      <c r="O15" s="81"/>
      <c r="P15" s="81"/>
      <c r="Q15" s="26"/>
      <c r="R15" s="74"/>
      <c r="S15" s="74"/>
      <c r="T15" s="74"/>
      <c r="U15" s="74"/>
      <c r="V15" s="26"/>
      <c r="W15" s="26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1:74" ht="15" x14ac:dyDescent="0.25">
      <c r="A16" s="90"/>
      <c r="B16" s="90"/>
      <c r="C16" s="90"/>
      <c r="D16" s="90"/>
      <c r="E16" s="127"/>
      <c r="F16" s="49"/>
      <c r="G16" s="49"/>
      <c r="H16" s="101"/>
      <c r="I16" s="100"/>
      <c r="J16" s="100"/>
      <c r="K16" s="134"/>
      <c r="L16" s="27"/>
      <c r="Q16" s="26"/>
      <c r="R16" s="74"/>
      <c r="S16" s="74"/>
      <c r="T16" s="74"/>
      <c r="U16" s="74"/>
      <c r="V16" s="26"/>
      <c r="W16" s="26"/>
      <c r="BV16" s="23"/>
    </row>
    <row r="17" spans="1:74" ht="15" x14ac:dyDescent="0.25">
      <c r="A17" s="90"/>
      <c r="B17" s="90"/>
      <c r="C17" s="90"/>
      <c r="D17" s="90"/>
      <c r="E17" s="99"/>
      <c r="F17" s="25" t="s">
        <v>228</v>
      </c>
      <c r="G17" s="25"/>
      <c r="H17" s="179"/>
      <c r="I17" s="106"/>
      <c r="J17" s="106"/>
      <c r="K17" s="180"/>
      <c r="L17" s="27"/>
      <c r="Q17" s="26"/>
      <c r="R17" s="74"/>
      <c r="S17" s="74"/>
      <c r="T17" s="74"/>
      <c r="U17" s="74"/>
      <c r="V17" s="26"/>
      <c r="W17" s="26"/>
      <c r="BV17" s="23"/>
    </row>
    <row r="18" spans="1:74" ht="15" x14ac:dyDescent="0.25">
      <c r="A18" s="102" t="str">
        <f>$R$26&amp;G18&amp;B18&amp;$U$26&amp; C18&amp;D18</f>
        <v>YAG1EULevel 7 (taught)Female + maleAllAll</v>
      </c>
      <c r="B18" s="102" t="s">
        <v>247</v>
      </c>
      <c r="C18" s="102" t="s">
        <v>20</v>
      </c>
      <c r="D18" s="102" t="str">
        <f>F18</f>
        <v>All</v>
      </c>
      <c r="E18" s="103" t="s">
        <v>225</v>
      </c>
      <c r="F18" s="181" t="s">
        <v>20</v>
      </c>
      <c r="G18" s="25" t="s">
        <v>122</v>
      </c>
      <c r="H18" s="28">
        <f t="shared" ref="H18:K20" si="0">IFERROR(INDEX(all_data, MATCH($A18, All_data_lookupkey, 0), MATCH(H$14, All_data_headings, 0)),"-")</f>
        <v>3935</v>
      </c>
      <c r="I18" s="28">
        <f t="shared" si="0"/>
        <v>22300</v>
      </c>
      <c r="J18" s="28">
        <f t="shared" si="0"/>
        <v>28100</v>
      </c>
      <c r="K18" s="39">
        <f t="shared" si="0"/>
        <v>37200</v>
      </c>
      <c r="L18" s="27"/>
      <c r="Q18" s="26"/>
      <c r="R18" s="26"/>
      <c r="S18" s="26"/>
      <c r="T18" s="74"/>
      <c r="U18" s="74"/>
      <c r="V18" s="26"/>
      <c r="W18" s="26"/>
      <c r="BV18" s="23"/>
    </row>
    <row r="19" spans="1:74" ht="15" x14ac:dyDescent="0.25">
      <c r="A19" s="102" t="str">
        <f>$R$26&amp;G19&amp;B19&amp;$U$26&amp; C19&amp;D19</f>
        <v>YAG1UKLevel 7 (taught)Female + maleAllAll</v>
      </c>
      <c r="B19" s="102" t="s">
        <v>247</v>
      </c>
      <c r="C19" s="102" t="s">
        <v>20</v>
      </c>
      <c r="D19" s="102" t="str">
        <f>D18</f>
        <v>All</v>
      </c>
      <c r="E19" s="103" t="s">
        <v>20</v>
      </c>
      <c r="F19" s="25"/>
      <c r="G19" s="25" t="s">
        <v>35</v>
      </c>
      <c r="H19" s="28">
        <f t="shared" si="0"/>
        <v>70975</v>
      </c>
      <c r="I19" s="28">
        <f t="shared" si="0"/>
        <v>21500</v>
      </c>
      <c r="J19" s="28">
        <f t="shared" si="0"/>
        <v>27400</v>
      </c>
      <c r="K19" s="39">
        <f t="shared" si="0"/>
        <v>38300</v>
      </c>
      <c r="L19" s="27"/>
      <c r="Q19" s="26"/>
      <c r="R19" s="89" t="str">
        <f>F9</f>
        <v xml:space="preserve">One year after graduation </v>
      </c>
      <c r="S19" s="74"/>
      <c r="T19" s="90"/>
      <c r="U19" s="89"/>
      <c r="V19" s="26"/>
      <c r="W19" s="26"/>
      <c r="BV19" s="23"/>
    </row>
    <row r="20" spans="1:74" ht="15" x14ac:dyDescent="0.25">
      <c r="A20" s="102" t="str">
        <f>$R$26&amp;G20&amp;B20&amp;$U$26&amp; C20&amp;D20</f>
        <v>YAG1Non-EULevel 7 (taught)Female + maleAllAll</v>
      </c>
      <c r="B20" s="102" t="s">
        <v>247</v>
      </c>
      <c r="C20" s="102" t="s">
        <v>20</v>
      </c>
      <c r="D20" s="102" t="str">
        <f>D18</f>
        <v>All</v>
      </c>
      <c r="E20" s="103" t="s">
        <v>20</v>
      </c>
      <c r="F20" s="25"/>
      <c r="G20" s="25" t="s">
        <v>141</v>
      </c>
      <c r="H20" s="28">
        <f t="shared" si="0"/>
        <v>4870</v>
      </c>
      <c r="I20" s="28">
        <f t="shared" si="0"/>
        <v>19700</v>
      </c>
      <c r="J20" s="28">
        <f t="shared" si="0"/>
        <v>28500</v>
      </c>
      <c r="K20" s="39">
        <f t="shared" si="0"/>
        <v>39800</v>
      </c>
      <c r="L20" s="27"/>
      <c r="Q20" s="26"/>
      <c r="R20" s="74"/>
      <c r="S20" s="74"/>
      <c r="T20" s="90"/>
      <c r="U20" s="90"/>
      <c r="V20" s="26"/>
      <c r="W20" s="26"/>
      <c r="BV20" s="23"/>
    </row>
    <row r="21" spans="1:74" ht="15" x14ac:dyDescent="0.25">
      <c r="A21" s="102"/>
      <c r="B21" s="102"/>
      <c r="C21" s="102"/>
      <c r="D21" s="102"/>
      <c r="E21" s="103"/>
      <c r="F21" s="25"/>
      <c r="G21" s="25"/>
      <c r="H21" s="28"/>
      <c r="I21" s="28"/>
      <c r="J21" s="28"/>
      <c r="K21" s="39"/>
      <c r="L21" s="27"/>
      <c r="Q21" s="26"/>
      <c r="R21" s="74"/>
      <c r="S21" s="74"/>
      <c r="T21" s="90"/>
      <c r="U21" s="90"/>
      <c r="V21" s="26"/>
      <c r="W21" s="26"/>
      <c r="BV21" s="23"/>
    </row>
    <row r="22" spans="1:74" ht="15" x14ac:dyDescent="0.25">
      <c r="A22" s="102"/>
      <c r="B22" s="102"/>
      <c r="C22" s="102"/>
      <c r="D22" s="102"/>
      <c r="E22" s="99"/>
      <c r="F22" s="25" t="s">
        <v>227</v>
      </c>
      <c r="G22" s="25"/>
      <c r="H22" s="28"/>
      <c r="I22" s="28"/>
      <c r="J22" s="28"/>
      <c r="K22" s="39"/>
      <c r="L22" s="27"/>
      <c r="Q22" s="26"/>
      <c r="R22" s="74"/>
      <c r="S22" s="74"/>
      <c r="T22" s="90"/>
      <c r="U22" s="90"/>
      <c r="V22" s="26"/>
      <c r="W22" s="26"/>
      <c r="BV22" s="23"/>
    </row>
    <row r="23" spans="1:74" ht="15" x14ac:dyDescent="0.25">
      <c r="A23" s="102" t="str">
        <f>$R$26&amp;G23&amp;B23&amp;$U$26&amp; C23&amp;D23</f>
        <v>YAG1EULevel 7 (research)Female + maleAllAll</v>
      </c>
      <c r="B23" s="102" t="s">
        <v>245</v>
      </c>
      <c r="C23" s="102" t="s">
        <v>20</v>
      </c>
      <c r="D23" s="102" t="str">
        <f>F23</f>
        <v>All</v>
      </c>
      <c r="E23" s="103" t="s">
        <v>226</v>
      </c>
      <c r="F23" s="182" t="s">
        <v>20</v>
      </c>
      <c r="G23" s="25" t="s">
        <v>122</v>
      </c>
      <c r="H23" s="28">
        <f t="shared" ref="H23:K25" si="1">IFERROR(INDEX(all_data, MATCH($A23, All_data_lookupkey, 0), MATCH(H$14, All_data_headings, 0)),"-")</f>
        <v>40</v>
      </c>
      <c r="I23" s="28">
        <f t="shared" si="1"/>
        <v>18200</v>
      </c>
      <c r="J23" s="28">
        <f t="shared" si="1"/>
        <v>27400</v>
      </c>
      <c r="K23" s="39">
        <f t="shared" si="1"/>
        <v>31800</v>
      </c>
      <c r="L23" s="27"/>
      <c r="Q23" s="26"/>
      <c r="R23" s="74"/>
      <c r="S23" s="74"/>
      <c r="T23" s="90"/>
      <c r="U23" s="90"/>
      <c r="V23" s="26"/>
      <c r="W23" s="26"/>
      <c r="BV23" s="23"/>
    </row>
    <row r="24" spans="1:74" ht="15" x14ac:dyDescent="0.25">
      <c r="A24" s="102" t="str">
        <f>$R$26&amp;G24&amp;B24&amp;$U$26&amp; C24&amp;D24</f>
        <v>YAG1UKLevel 7 (research)Female + maleAllAll</v>
      </c>
      <c r="B24" s="102" t="s">
        <v>245</v>
      </c>
      <c r="C24" s="102" t="s">
        <v>20</v>
      </c>
      <c r="D24" s="102" t="str">
        <f>D23</f>
        <v>All</v>
      </c>
      <c r="E24" s="103" t="s">
        <v>20</v>
      </c>
      <c r="F24" s="25"/>
      <c r="G24" s="25" t="s">
        <v>35</v>
      </c>
      <c r="H24" s="28">
        <f t="shared" si="1"/>
        <v>1100</v>
      </c>
      <c r="I24" s="28">
        <f t="shared" si="1"/>
        <v>19700</v>
      </c>
      <c r="J24" s="28">
        <f t="shared" si="1"/>
        <v>27400</v>
      </c>
      <c r="K24" s="39">
        <f t="shared" si="1"/>
        <v>38000</v>
      </c>
      <c r="L24" s="27"/>
      <c r="Q24" s="26"/>
      <c r="R24" s="74"/>
      <c r="S24" s="74"/>
      <c r="T24" s="90"/>
      <c r="U24" s="90"/>
      <c r="V24" s="26"/>
      <c r="W24" s="26"/>
      <c r="BV24" s="23"/>
    </row>
    <row r="25" spans="1:74" ht="15" x14ac:dyDescent="0.25">
      <c r="A25" s="102" t="str">
        <f>$R$26&amp;G25&amp;B25&amp;$U$26&amp; C25&amp;D25</f>
        <v>YAG1Non-EULevel 7 (research)Female + maleAllAll</v>
      </c>
      <c r="B25" s="102" t="s">
        <v>245</v>
      </c>
      <c r="C25" s="102" t="s">
        <v>20</v>
      </c>
      <c r="D25" s="102" t="str">
        <f>D23</f>
        <v>All</v>
      </c>
      <c r="E25" s="103" t="s">
        <v>20</v>
      </c>
      <c r="F25" s="25"/>
      <c r="G25" s="25" t="s">
        <v>141</v>
      </c>
      <c r="H25" s="28">
        <f t="shared" si="1"/>
        <v>55</v>
      </c>
      <c r="I25" s="28">
        <f t="shared" si="1"/>
        <v>19300</v>
      </c>
      <c r="J25" s="28">
        <f t="shared" si="1"/>
        <v>27700</v>
      </c>
      <c r="K25" s="39">
        <f t="shared" si="1"/>
        <v>42000</v>
      </c>
      <c r="L25" s="27"/>
      <c r="Q25" s="26"/>
      <c r="R25" s="74"/>
      <c r="S25" s="74"/>
      <c r="T25" s="90"/>
      <c r="U25" s="90"/>
      <c r="V25" s="26"/>
      <c r="W25" s="26"/>
      <c r="BV25" s="23"/>
    </row>
    <row r="26" spans="1:74" ht="15" x14ac:dyDescent="0.25">
      <c r="E26" s="108"/>
      <c r="F26" s="43"/>
      <c r="G26" s="43"/>
      <c r="H26" s="31"/>
      <c r="I26" s="31"/>
      <c r="J26" s="31"/>
      <c r="K26" s="136"/>
      <c r="L26" s="27"/>
      <c r="Q26" s="26"/>
      <c r="R26" s="97" t="str">
        <f>INDEX(table2_YAG,MATCH(R19,table2_YAGfullname, 0),MATCH("shortname",table2YAG_names,0))</f>
        <v>YAG1</v>
      </c>
      <c r="S26" s="82"/>
      <c r="T26" s="93"/>
      <c r="U26" s="93" t="str">
        <f>INDEX(table2gender, MATCH(F10, table2gender_columns, 0), MATCH("gender", table2gender_rows, 0))</f>
        <v>Female + male</v>
      </c>
      <c r="V26" s="26"/>
      <c r="W26" s="26"/>
      <c r="BV26" s="23"/>
    </row>
    <row r="27" spans="1:74" ht="15" x14ac:dyDescent="0.25">
      <c r="E27" s="48"/>
      <c r="F27" s="49"/>
      <c r="G27" s="49"/>
      <c r="H27" s="137"/>
      <c r="I27" s="137"/>
      <c r="J27" s="137"/>
      <c r="K27" s="138"/>
      <c r="L27" s="27"/>
      <c r="Q27" s="26"/>
      <c r="R27" s="26"/>
      <c r="S27" s="26"/>
      <c r="T27" s="26"/>
      <c r="U27" s="26"/>
      <c r="V27" s="26"/>
      <c r="W27" s="26"/>
      <c r="BV27" s="23"/>
    </row>
    <row r="28" spans="1:74" ht="15" x14ac:dyDescent="0.25">
      <c r="A28" s="102" t="str">
        <f>$R$26&amp;G28&amp;B28&amp;$U$26&amp; C28&amp;D28</f>
        <v>YAG1EULevel 7Female + maleAllNorth East</v>
      </c>
      <c r="B28" s="102" t="s">
        <v>253</v>
      </c>
      <c r="C28" s="102" t="s">
        <v>20</v>
      </c>
      <c r="D28" s="102" t="str">
        <f>F28</f>
        <v>North East</v>
      </c>
      <c r="E28" s="142"/>
      <c r="F28" s="57" t="s">
        <v>129</v>
      </c>
      <c r="G28" s="55" t="s">
        <v>122</v>
      </c>
      <c r="H28" s="33">
        <f t="shared" ref="H28:K30" si="2">IFERROR(INDEX(all_data, MATCH($A28, All_data_lookupkey, 0), MATCH(H$14, All_data_headings, 0)),"-")</f>
        <v>65</v>
      </c>
      <c r="I28" s="33">
        <f t="shared" si="2"/>
        <v>17900</v>
      </c>
      <c r="J28" s="33">
        <f t="shared" si="2"/>
        <v>22600</v>
      </c>
      <c r="K28" s="40">
        <f t="shared" si="2"/>
        <v>30300</v>
      </c>
      <c r="L28" s="27"/>
      <c r="Q28" s="26"/>
      <c r="R28" s="26"/>
      <c r="S28" s="26"/>
      <c r="T28" s="26"/>
      <c r="U28" s="26"/>
      <c r="V28" s="26"/>
      <c r="W28" s="26"/>
      <c r="BV28" s="23"/>
    </row>
    <row r="29" spans="1:74" ht="15" x14ac:dyDescent="0.25">
      <c r="A29" s="102" t="str">
        <f>$R$26&amp;G29&amp;B29&amp;$U$26&amp; C29&amp;D29</f>
        <v>YAG1UKLevel 7Female + maleAllNorth East</v>
      </c>
      <c r="B29" s="102" t="s">
        <v>253</v>
      </c>
      <c r="C29" s="102" t="s">
        <v>20</v>
      </c>
      <c r="D29" s="102" t="str">
        <f>D28</f>
        <v>North East</v>
      </c>
      <c r="E29" s="56"/>
      <c r="F29" s="57"/>
      <c r="G29" s="55" t="s">
        <v>35</v>
      </c>
      <c r="H29" s="33">
        <f t="shared" si="2"/>
        <v>2980</v>
      </c>
      <c r="I29" s="33">
        <f t="shared" si="2"/>
        <v>20400</v>
      </c>
      <c r="J29" s="33">
        <f t="shared" si="2"/>
        <v>25200</v>
      </c>
      <c r="K29" s="40">
        <f t="shared" si="2"/>
        <v>35400</v>
      </c>
      <c r="L29" s="27"/>
      <c r="Q29" s="26"/>
      <c r="R29" s="26"/>
      <c r="S29" s="26"/>
      <c r="T29" s="26"/>
      <c r="U29" s="26"/>
      <c r="V29" s="26"/>
      <c r="W29" s="26"/>
      <c r="BV29" s="23"/>
    </row>
    <row r="30" spans="1:74" ht="15" x14ac:dyDescent="0.25">
      <c r="A30" s="102" t="str">
        <f>$R$26&amp;G30&amp;B30&amp;$U$26&amp; C30&amp;D30</f>
        <v>YAG1Non-EULevel 7Female + maleAllNorth East</v>
      </c>
      <c r="B30" s="102" t="s">
        <v>253</v>
      </c>
      <c r="C30" s="102" t="s">
        <v>20</v>
      </c>
      <c r="D30" s="102" t="str">
        <f>D28</f>
        <v>North East</v>
      </c>
      <c r="E30" s="56"/>
      <c r="F30" s="57"/>
      <c r="G30" s="55" t="s">
        <v>141</v>
      </c>
      <c r="H30" s="33">
        <f t="shared" si="2"/>
        <v>75</v>
      </c>
      <c r="I30" s="33">
        <f t="shared" si="2"/>
        <v>12900</v>
      </c>
      <c r="J30" s="33">
        <f t="shared" si="2"/>
        <v>22300</v>
      </c>
      <c r="K30" s="40">
        <f t="shared" si="2"/>
        <v>26900</v>
      </c>
      <c r="L30" s="106"/>
      <c r="M30" s="128"/>
      <c r="Q30" s="26"/>
      <c r="R30" s="26"/>
      <c r="S30" s="26"/>
      <c r="T30" s="26"/>
      <c r="U30" s="26"/>
      <c r="V30" s="26"/>
      <c r="W30" s="26"/>
      <c r="BV30" s="23"/>
    </row>
    <row r="31" spans="1:74" ht="15" x14ac:dyDescent="0.25">
      <c r="E31" s="58"/>
      <c r="F31" s="59"/>
      <c r="G31" s="57"/>
      <c r="H31" s="33"/>
      <c r="I31" s="33"/>
      <c r="J31" s="33"/>
      <c r="K31" s="40"/>
      <c r="L31" s="106"/>
      <c r="M31" s="128"/>
      <c r="Q31" s="26"/>
      <c r="R31" s="26"/>
      <c r="S31" s="26"/>
      <c r="T31" s="26"/>
      <c r="U31" s="26"/>
      <c r="V31" s="26"/>
      <c r="W31" s="26"/>
      <c r="BV31" s="23"/>
    </row>
    <row r="32" spans="1:74" ht="15" x14ac:dyDescent="0.25">
      <c r="A32" s="102" t="str">
        <f>$R$26&amp;G32&amp;B32&amp;$U$26&amp; C32&amp;D32</f>
        <v>YAG1EULevel 7Female + maleAllNorth West</v>
      </c>
      <c r="B32" s="102" t="s">
        <v>253</v>
      </c>
      <c r="C32" s="102" t="s">
        <v>20</v>
      </c>
      <c r="D32" s="102" t="str">
        <f>F32</f>
        <v>North West</v>
      </c>
      <c r="E32" s="142"/>
      <c r="F32" s="57" t="s">
        <v>130</v>
      </c>
      <c r="G32" s="55" t="s">
        <v>122</v>
      </c>
      <c r="H32" s="33">
        <f t="shared" ref="H32:K34" si="3">IFERROR(INDEX(all_data, MATCH($A32, All_data_lookupkey, 0), MATCH(H$14, All_data_headings, 0)),"-")</f>
        <v>200</v>
      </c>
      <c r="I32" s="33">
        <f t="shared" si="3"/>
        <v>20400</v>
      </c>
      <c r="J32" s="33">
        <f t="shared" si="3"/>
        <v>24800</v>
      </c>
      <c r="K32" s="40">
        <f t="shared" si="3"/>
        <v>31400</v>
      </c>
      <c r="L32" s="27"/>
      <c r="Q32" s="26"/>
      <c r="R32" s="26"/>
      <c r="S32" s="26"/>
      <c r="T32" s="26"/>
      <c r="U32" s="26"/>
      <c r="V32" s="26"/>
      <c r="W32" s="26"/>
      <c r="BV32" s="23"/>
    </row>
    <row r="33" spans="1:74" ht="15" x14ac:dyDescent="0.25">
      <c r="A33" s="102" t="str">
        <f>$R$26&amp;G33&amp;B33&amp;$U$26&amp; C33&amp;D33</f>
        <v>YAG1UKLevel 7Female + maleAllNorth West</v>
      </c>
      <c r="B33" s="102" t="s">
        <v>253</v>
      </c>
      <c r="C33" s="102" t="s">
        <v>20</v>
      </c>
      <c r="D33" s="102" t="str">
        <f>D32</f>
        <v>North West</v>
      </c>
      <c r="E33" s="56"/>
      <c r="F33" s="57"/>
      <c r="G33" s="55" t="s">
        <v>35</v>
      </c>
      <c r="H33" s="33">
        <f t="shared" si="3"/>
        <v>9390</v>
      </c>
      <c r="I33" s="33">
        <f t="shared" si="3"/>
        <v>20100</v>
      </c>
      <c r="J33" s="33">
        <f t="shared" si="3"/>
        <v>24500</v>
      </c>
      <c r="K33" s="40">
        <f t="shared" si="3"/>
        <v>35400</v>
      </c>
      <c r="L33" s="27"/>
      <c r="M33" s="27" t="s">
        <v>18</v>
      </c>
      <c r="Q33" s="26"/>
      <c r="R33" s="26"/>
      <c r="S33" s="26"/>
      <c r="T33" s="26"/>
      <c r="U33" s="26"/>
      <c r="V33" s="26"/>
      <c r="W33" s="26"/>
      <c r="BV33" s="23"/>
    </row>
    <row r="34" spans="1:74" ht="15" x14ac:dyDescent="0.25">
      <c r="A34" s="102" t="str">
        <f>$R$26&amp;G34&amp;B34&amp;$U$26&amp; C34&amp;D34</f>
        <v>YAG1Non-EULevel 7Female + maleAllNorth West</v>
      </c>
      <c r="B34" s="102" t="s">
        <v>253</v>
      </c>
      <c r="C34" s="102" t="s">
        <v>20</v>
      </c>
      <c r="D34" s="102" t="str">
        <f>D32</f>
        <v>North West</v>
      </c>
      <c r="E34" s="56"/>
      <c r="F34" s="57"/>
      <c r="G34" s="55" t="s">
        <v>141</v>
      </c>
      <c r="H34" s="33">
        <f t="shared" si="3"/>
        <v>315</v>
      </c>
      <c r="I34" s="33">
        <f t="shared" si="3"/>
        <v>15000</v>
      </c>
      <c r="J34" s="33">
        <f t="shared" si="3"/>
        <v>23700</v>
      </c>
      <c r="K34" s="40">
        <f t="shared" si="3"/>
        <v>32100</v>
      </c>
      <c r="L34" s="27"/>
      <c r="Q34" s="26"/>
      <c r="BV34" s="23"/>
    </row>
    <row r="35" spans="1:74" ht="15" x14ac:dyDescent="0.25">
      <c r="E35" s="60"/>
      <c r="F35" s="59"/>
      <c r="G35" s="57"/>
      <c r="H35" s="33"/>
      <c r="I35" s="33"/>
      <c r="J35" s="33"/>
      <c r="K35" s="40"/>
      <c r="L35" s="27"/>
      <c r="Q35" s="26"/>
      <c r="BV35" s="23"/>
    </row>
    <row r="36" spans="1:74" ht="15" x14ac:dyDescent="0.25">
      <c r="A36" s="102" t="str">
        <f>$R$26&amp;G36&amp;B36&amp;$U$26&amp; C36&amp;D36</f>
        <v>YAG1EULevel 7Female + maleAllYorkshire and the Humber</v>
      </c>
      <c r="B36" s="102" t="s">
        <v>253</v>
      </c>
      <c r="C36" s="102" t="s">
        <v>20</v>
      </c>
      <c r="D36" s="102" t="str">
        <f>F36</f>
        <v>Yorkshire and the Humber</v>
      </c>
      <c r="E36" s="61"/>
      <c r="F36" s="42" t="s">
        <v>169</v>
      </c>
      <c r="G36" s="55" t="s">
        <v>122</v>
      </c>
      <c r="H36" s="33">
        <f t="shared" ref="H36:K38" si="4">IFERROR(INDEX(all_data, MATCH($A36, All_data_lookupkey, 0), MATCH(H$14, All_data_headings, 0)),"-")</f>
        <v>110</v>
      </c>
      <c r="I36" s="33">
        <f t="shared" si="4"/>
        <v>17500</v>
      </c>
      <c r="J36" s="33">
        <f t="shared" si="4"/>
        <v>23000</v>
      </c>
      <c r="K36" s="40">
        <f t="shared" si="4"/>
        <v>30300</v>
      </c>
      <c r="L36" s="27"/>
      <c r="N36" s="27" t="s">
        <v>18</v>
      </c>
      <c r="Q36" s="26"/>
      <c r="BV36" s="23"/>
    </row>
    <row r="37" spans="1:74" x14ac:dyDescent="0.2">
      <c r="A37" s="102" t="str">
        <f>$R$26&amp;G37&amp;B37&amp;$U$26&amp; C37&amp;D37</f>
        <v>YAG1UKLevel 7Female + maleAllYorkshire and the Humber</v>
      </c>
      <c r="B37" s="102" t="s">
        <v>253</v>
      </c>
      <c r="C37" s="102" t="s">
        <v>20</v>
      </c>
      <c r="D37" s="102" t="str">
        <f>D36</f>
        <v>Yorkshire and the Humber</v>
      </c>
      <c r="E37" s="56"/>
      <c r="F37" s="42"/>
      <c r="G37" s="55" t="s">
        <v>35</v>
      </c>
      <c r="H37" s="33">
        <f t="shared" si="4"/>
        <v>6380</v>
      </c>
      <c r="I37" s="33">
        <f t="shared" si="4"/>
        <v>21200</v>
      </c>
      <c r="J37" s="33">
        <f t="shared" si="4"/>
        <v>24800</v>
      </c>
      <c r="K37" s="40">
        <f t="shared" si="4"/>
        <v>35000</v>
      </c>
      <c r="L37" s="27"/>
      <c r="BV37" s="23"/>
    </row>
    <row r="38" spans="1:74" x14ac:dyDescent="0.2">
      <c r="A38" s="102" t="str">
        <f>$R$26&amp;G38&amp;B38&amp;$U$26&amp; C38&amp;D38</f>
        <v>YAG1Non-EULevel 7Female + maleAllYorkshire and the Humber</v>
      </c>
      <c r="B38" s="102" t="s">
        <v>253</v>
      </c>
      <c r="C38" s="102" t="s">
        <v>20</v>
      </c>
      <c r="D38" s="102" t="str">
        <f>D36</f>
        <v>Yorkshire and the Humber</v>
      </c>
      <c r="E38" s="56"/>
      <c r="F38" s="42"/>
      <c r="G38" s="55" t="s">
        <v>141</v>
      </c>
      <c r="H38" s="33">
        <f t="shared" si="4"/>
        <v>225</v>
      </c>
      <c r="I38" s="33">
        <f t="shared" si="4"/>
        <v>15300</v>
      </c>
      <c r="J38" s="33">
        <f t="shared" si="4"/>
        <v>22300</v>
      </c>
      <c r="K38" s="40">
        <f t="shared" si="4"/>
        <v>32600</v>
      </c>
      <c r="L38" s="27"/>
      <c r="BV38" s="23"/>
    </row>
    <row r="39" spans="1:74" x14ac:dyDescent="0.2">
      <c r="E39" s="60"/>
      <c r="F39" s="59"/>
      <c r="G39" s="57"/>
      <c r="H39" s="33"/>
      <c r="I39" s="33"/>
      <c r="J39" s="33"/>
      <c r="K39" s="40"/>
      <c r="L39" s="27"/>
      <c r="BV39" s="23"/>
    </row>
    <row r="40" spans="1:74" x14ac:dyDescent="0.2">
      <c r="A40" s="102" t="str">
        <f>$R$26&amp;G40&amp;B40&amp;$U$26&amp; C40&amp;D40</f>
        <v>YAG1EULevel 7Female + maleAllEast Midlands</v>
      </c>
      <c r="B40" s="102" t="s">
        <v>253</v>
      </c>
      <c r="C40" s="102" t="s">
        <v>20</v>
      </c>
      <c r="D40" s="102" t="str">
        <f>F40</f>
        <v>East Midlands</v>
      </c>
      <c r="E40" s="61"/>
      <c r="F40" s="57" t="s">
        <v>126</v>
      </c>
      <c r="G40" s="55" t="s">
        <v>122</v>
      </c>
      <c r="H40" s="33">
        <f t="shared" ref="H40:K42" si="5">IFERROR(INDEX(all_data, MATCH($A40, All_data_lookupkey, 0), MATCH(H$14, All_data_headings, 0)),"-")</f>
        <v>150</v>
      </c>
      <c r="I40" s="33">
        <f t="shared" si="5"/>
        <v>19300</v>
      </c>
      <c r="J40" s="33">
        <f t="shared" si="5"/>
        <v>25000</v>
      </c>
      <c r="K40" s="40">
        <f t="shared" si="5"/>
        <v>33200</v>
      </c>
      <c r="L40" s="27"/>
      <c r="BV40" s="23"/>
    </row>
    <row r="41" spans="1:74" x14ac:dyDescent="0.2">
      <c r="A41" s="102" t="str">
        <f>$R$26&amp;G41&amp;B41&amp;$U$26&amp; C41&amp;D41</f>
        <v>YAG1UKLevel 7Female + maleAllEast Midlands</v>
      </c>
      <c r="B41" s="102" t="s">
        <v>253</v>
      </c>
      <c r="C41" s="102" t="s">
        <v>20</v>
      </c>
      <c r="D41" s="102" t="str">
        <f>D40</f>
        <v>East Midlands</v>
      </c>
      <c r="E41" s="56"/>
      <c r="F41" s="57"/>
      <c r="G41" s="55" t="s">
        <v>35</v>
      </c>
      <c r="H41" s="33">
        <f t="shared" si="5"/>
        <v>5330</v>
      </c>
      <c r="I41" s="33">
        <f t="shared" si="5"/>
        <v>21200</v>
      </c>
      <c r="J41" s="33">
        <f t="shared" si="5"/>
        <v>24500</v>
      </c>
      <c r="K41" s="40">
        <f t="shared" si="5"/>
        <v>35800</v>
      </c>
      <c r="L41" s="27"/>
      <c r="BV41" s="23"/>
    </row>
    <row r="42" spans="1:74" x14ac:dyDescent="0.2">
      <c r="A42" s="102" t="str">
        <f>$R$26&amp;G42&amp;B42&amp;$U$26&amp; C42&amp;D42</f>
        <v>YAG1Non-EULevel 7Female + maleAllEast Midlands</v>
      </c>
      <c r="B42" s="102" t="s">
        <v>253</v>
      </c>
      <c r="C42" s="102" t="s">
        <v>20</v>
      </c>
      <c r="D42" s="102" t="str">
        <f>D40</f>
        <v>East Midlands</v>
      </c>
      <c r="E42" s="56"/>
      <c r="F42" s="57"/>
      <c r="G42" s="55" t="s">
        <v>141</v>
      </c>
      <c r="H42" s="33">
        <f t="shared" si="5"/>
        <v>200</v>
      </c>
      <c r="I42" s="33">
        <f t="shared" si="5"/>
        <v>15700</v>
      </c>
      <c r="J42" s="33">
        <f t="shared" si="5"/>
        <v>24100</v>
      </c>
      <c r="K42" s="40">
        <f t="shared" si="5"/>
        <v>32800</v>
      </c>
      <c r="L42" s="27"/>
      <c r="BV42" s="23"/>
    </row>
    <row r="43" spans="1:74" x14ac:dyDescent="0.2">
      <c r="E43" s="60"/>
      <c r="F43" s="59"/>
      <c r="G43" s="57"/>
      <c r="H43" s="33"/>
      <c r="I43" s="33"/>
      <c r="J43" s="33"/>
      <c r="K43" s="40"/>
      <c r="L43" s="27"/>
      <c r="BV43" s="23"/>
    </row>
    <row r="44" spans="1:74" x14ac:dyDescent="0.2">
      <c r="A44" s="102" t="str">
        <f>$R$26&amp;G44&amp;B44&amp;$U$26&amp; C44&amp;D44</f>
        <v>YAG1EULevel 7Female + maleAllWest Midlands</v>
      </c>
      <c r="B44" s="102" t="s">
        <v>253</v>
      </c>
      <c r="C44" s="102" t="s">
        <v>20</v>
      </c>
      <c r="D44" s="102" t="str">
        <f>F44</f>
        <v>West Midlands</v>
      </c>
      <c r="E44" s="61"/>
      <c r="F44" s="42" t="s">
        <v>138</v>
      </c>
      <c r="G44" s="55" t="s">
        <v>122</v>
      </c>
      <c r="H44" s="33">
        <f t="shared" ref="H44:K46" si="6">IFERROR(INDEX(all_data, MATCH($A44, All_data_lookupkey, 0), MATCH(H$14, All_data_headings, 0)),"-")</f>
        <v>185</v>
      </c>
      <c r="I44" s="33">
        <f t="shared" si="6"/>
        <v>19300</v>
      </c>
      <c r="J44" s="33">
        <f t="shared" si="6"/>
        <v>25200</v>
      </c>
      <c r="K44" s="40">
        <f t="shared" si="6"/>
        <v>32500</v>
      </c>
      <c r="L44" s="27"/>
      <c r="BV44" s="23"/>
    </row>
    <row r="45" spans="1:74" x14ac:dyDescent="0.2">
      <c r="A45" s="102" t="str">
        <f>$R$26&amp;G45&amp;B45&amp;$U$26&amp; C45&amp;D45</f>
        <v>YAG1UKLevel 7Female + maleAllWest Midlands</v>
      </c>
      <c r="B45" s="102" t="s">
        <v>253</v>
      </c>
      <c r="C45" s="102" t="s">
        <v>20</v>
      </c>
      <c r="D45" s="102" t="str">
        <f>D44</f>
        <v>West Midlands</v>
      </c>
      <c r="E45" s="56"/>
      <c r="F45" s="42"/>
      <c r="G45" s="55" t="s">
        <v>35</v>
      </c>
      <c r="H45" s="33">
        <f t="shared" si="6"/>
        <v>6525</v>
      </c>
      <c r="I45" s="33">
        <f t="shared" si="6"/>
        <v>21200</v>
      </c>
      <c r="J45" s="33">
        <f t="shared" si="6"/>
        <v>25200</v>
      </c>
      <c r="K45" s="40">
        <f t="shared" si="6"/>
        <v>36900</v>
      </c>
      <c r="L45" s="27"/>
      <c r="BV45" s="23"/>
    </row>
    <row r="46" spans="1:74" x14ac:dyDescent="0.2">
      <c r="A46" s="102" t="str">
        <f>$R$26&amp;G46&amp;B46&amp;$U$26&amp; C46&amp;D46</f>
        <v>YAG1Non-EULevel 7Female + maleAllWest Midlands</v>
      </c>
      <c r="B46" s="102" t="s">
        <v>253</v>
      </c>
      <c r="C46" s="102" t="s">
        <v>20</v>
      </c>
      <c r="D46" s="102" t="str">
        <f>D44</f>
        <v>West Midlands</v>
      </c>
      <c r="E46" s="56"/>
      <c r="F46" s="42"/>
      <c r="G46" s="55" t="s">
        <v>141</v>
      </c>
      <c r="H46" s="33">
        <f t="shared" si="6"/>
        <v>320</v>
      </c>
      <c r="I46" s="33">
        <f t="shared" si="6"/>
        <v>17300</v>
      </c>
      <c r="J46" s="33">
        <f t="shared" si="6"/>
        <v>25600</v>
      </c>
      <c r="K46" s="40">
        <f t="shared" si="6"/>
        <v>35400</v>
      </c>
      <c r="L46" s="27"/>
      <c r="BV46" s="23"/>
    </row>
    <row r="47" spans="1:74" x14ac:dyDescent="0.2">
      <c r="E47" s="60"/>
      <c r="F47" s="59"/>
      <c r="G47" s="57"/>
      <c r="H47" s="33"/>
      <c r="I47" s="33"/>
      <c r="J47" s="33"/>
      <c r="K47" s="40"/>
      <c r="L47" s="27"/>
      <c r="BV47" s="23"/>
    </row>
    <row r="48" spans="1:74" x14ac:dyDescent="0.2">
      <c r="A48" s="102" t="str">
        <f>$R$26&amp;G48&amp;B48&amp;$U$26&amp; C48&amp;D48</f>
        <v>YAG1EULevel 7Female + maleAllEast of England</v>
      </c>
      <c r="B48" s="102" t="s">
        <v>253</v>
      </c>
      <c r="C48" s="102" t="s">
        <v>20</v>
      </c>
      <c r="D48" s="102" t="str">
        <f>F48</f>
        <v>East of England</v>
      </c>
      <c r="E48" s="61"/>
      <c r="F48" s="57" t="s">
        <v>127</v>
      </c>
      <c r="G48" s="55" t="s">
        <v>122</v>
      </c>
      <c r="H48" s="33">
        <f t="shared" ref="H48:K50" si="7">IFERROR(INDEX(all_data, MATCH($A48, All_data_lookupkey, 0), MATCH(H$14, All_data_headings, 0)),"-")</f>
        <v>230</v>
      </c>
      <c r="I48" s="33">
        <f t="shared" si="7"/>
        <v>20800</v>
      </c>
      <c r="J48" s="33">
        <f t="shared" si="7"/>
        <v>26300</v>
      </c>
      <c r="K48" s="40">
        <f t="shared" si="7"/>
        <v>36100</v>
      </c>
      <c r="L48" s="27"/>
      <c r="BV48" s="23"/>
    </row>
    <row r="49" spans="1:15" s="27" customFormat="1" ht="14.25" customHeight="1" x14ac:dyDescent="0.2">
      <c r="A49" s="102" t="str">
        <f>$R$26&amp;G49&amp;B49&amp;$U$26&amp; C49&amp;D49</f>
        <v>YAG1UKLevel 7Female + maleAllEast of England</v>
      </c>
      <c r="B49" s="102" t="s">
        <v>253</v>
      </c>
      <c r="C49" s="102" t="s">
        <v>20</v>
      </c>
      <c r="D49" s="102" t="str">
        <f>D48</f>
        <v>East of England</v>
      </c>
      <c r="E49" s="56"/>
      <c r="F49" s="57"/>
      <c r="G49" s="55" t="s">
        <v>35</v>
      </c>
      <c r="H49" s="33">
        <f t="shared" si="7"/>
        <v>6145</v>
      </c>
      <c r="I49" s="33">
        <f t="shared" si="7"/>
        <v>22300</v>
      </c>
      <c r="J49" s="33">
        <f t="shared" si="7"/>
        <v>28100</v>
      </c>
      <c r="K49" s="40">
        <f t="shared" si="7"/>
        <v>39800</v>
      </c>
      <c r="L49" s="112"/>
      <c r="M49" s="112"/>
      <c r="N49" s="112"/>
      <c r="O49" s="112"/>
    </row>
    <row r="50" spans="1:15" s="27" customFormat="1" ht="14.25" customHeight="1" x14ac:dyDescent="0.2">
      <c r="A50" s="102" t="str">
        <f>$R$26&amp;G50&amp;B50&amp;$U$26&amp; C50&amp;D50</f>
        <v>YAG1Non-EULevel 7Female + maleAllEast of England</v>
      </c>
      <c r="B50" s="102" t="s">
        <v>253</v>
      </c>
      <c r="C50" s="102" t="s">
        <v>20</v>
      </c>
      <c r="D50" s="102" t="str">
        <f>D48</f>
        <v>East of England</v>
      </c>
      <c r="E50" s="56"/>
      <c r="F50" s="57"/>
      <c r="G50" s="55" t="s">
        <v>141</v>
      </c>
      <c r="H50" s="33">
        <f t="shared" si="7"/>
        <v>340</v>
      </c>
      <c r="I50" s="33">
        <f t="shared" si="7"/>
        <v>19300</v>
      </c>
      <c r="J50" s="33">
        <f t="shared" si="7"/>
        <v>27900</v>
      </c>
      <c r="K50" s="40">
        <f t="shared" si="7"/>
        <v>40500</v>
      </c>
      <c r="L50" s="112"/>
      <c r="M50" s="112"/>
      <c r="N50" s="112"/>
      <c r="O50" s="112"/>
    </row>
    <row r="51" spans="1:15" s="27" customFormat="1" ht="14.25" customHeight="1" x14ac:dyDescent="0.2">
      <c r="E51" s="60"/>
      <c r="F51" s="59"/>
      <c r="G51" s="57"/>
      <c r="H51" s="33"/>
      <c r="I51" s="33"/>
      <c r="J51" s="33"/>
      <c r="K51" s="40"/>
      <c r="L51" s="112"/>
      <c r="M51" s="112"/>
      <c r="N51" s="112"/>
      <c r="O51" s="112"/>
    </row>
    <row r="52" spans="1:15" s="27" customFormat="1" ht="14.25" customHeight="1" x14ac:dyDescent="0.2">
      <c r="A52" s="102" t="str">
        <f>$R$26&amp;G52&amp;B52&amp;$U$26&amp; C52&amp;D52</f>
        <v>YAG1EULevel 7Female + maleAllLondon</v>
      </c>
      <c r="B52" s="102" t="s">
        <v>253</v>
      </c>
      <c r="C52" s="102" t="s">
        <v>20</v>
      </c>
      <c r="D52" s="102" t="str">
        <f>F52</f>
        <v>London</v>
      </c>
      <c r="E52" s="61"/>
      <c r="F52" s="57" t="s">
        <v>128</v>
      </c>
      <c r="G52" s="55" t="s">
        <v>122</v>
      </c>
      <c r="H52" s="33">
        <f t="shared" ref="H52:K54" si="8">IFERROR(INDEX(all_data, MATCH($A52, All_data_lookupkey, 0), MATCH(H$14, All_data_headings, 0)),"-")</f>
        <v>2375</v>
      </c>
      <c r="I52" s="33">
        <f t="shared" si="8"/>
        <v>23700</v>
      </c>
      <c r="J52" s="33">
        <f t="shared" si="8"/>
        <v>29900</v>
      </c>
      <c r="K52" s="40">
        <f t="shared" si="8"/>
        <v>40500</v>
      </c>
      <c r="L52" s="112"/>
      <c r="M52" s="112"/>
      <c r="N52" s="112"/>
      <c r="O52" s="112"/>
    </row>
    <row r="53" spans="1:15" s="27" customFormat="1" ht="14.25" customHeight="1" x14ac:dyDescent="0.2">
      <c r="A53" s="102" t="str">
        <f>$R$26&amp;G53&amp;B53&amp;$U$26&amp; C53&amp;D53</f>
        <v>YAG1UKLevel 7Female + maleAllLondon</v>
      </c>
      <c r="B53" s="102" t="s">
        <v>253</v>
      </c>
      <c r="C53" s="102" t="s">
        <v>20</v>
      </c>
      <c r="D53" s="102" t="str">
        <f>D52</f>
        <v>London</v>
      </c>
      <c r="E53" s="56"/>
      <c r="F53" s="57"/>
      <c r="G53" s="55" t="s">
        <v>35</v>
      </c>
      <c r="H53" s="33">
        <f t="shared" si="8"/>
        <v>16740</v>
      </c>
      <c r="I53" s="33">
        <f t="shared" si="8"/>
        <v>24400</v>
      </c>
      <c r="J53" s="33">
        <f t="shared" si="8"/>
        <v>30300</v>
      </c>
      <c r="K53" s="40">
        <f t="shared" si="8"/>
        <v>42000</v>
      </c>
      <c r="L53" s="112"/>
      <c r="M53" s="112"/>
      <c r="N53" s="112"/>
      <c r="O53" s="112"/>
    </row>
    <row r="54" spans="1:15" s="27" customFormat="1" ht="14.25" customHeight="1" x14ac:dyDescent="0.2">
      <c r="A54" s="102" t="str">
        <f>$R$26&amp;G54&amp;B54&amp;$U$26&amp; C54&amp;D54</f>
        <v>YAG1Non-EULevel 7Female + maleAllLondon</v>
      </c>
      <c r="B54" s="102" t="s">
        <v>253</v>
      </c>
      <c r="C54" s="102" t="s">
        <v>20</v>
      </c>
      <c r="D54" s="102" t="str">
        <f>D52</f>
        <v>London</v>
      </c>
      <c r="E54" s="56"/>
      <c r="F54" s="57"/>
      <c r="G54" s="55" t="s">
        <v>141</v>
      </c>
      <c r="H54" s="33">
        <f t="shared" si="8"/>
        <v>2625</v>
      </c>
      <c r="I54" s="33">
        <f t="shared" si="8"/>
        <v>22600</v>
      </c>
      <c r="J54" s="33">
        <f t="shared" si="8"/>
        <v>31000</v>
      </c>
      <c r="K54" s="40">
        <f t="shared" si="8"/>
        <v>45300</v>
      </c>
      <c r="L54" s="112"/>
      <c r="M54" s="112"/>
      <c r="N54" s="112"/>
      <c r="O54" s="112"/>
    </row>
    <row r="55" spans="1:15" s="27" customFormat="1" x14ac:dyDescent="0.2">
      <c r="E55" s="60"/>
      <c r="F55" s="59"/>
      <c r="G55" s="57"/>
      <c r="H55" s="33"/>
      <c r="I55" s="33"/>
      <c r="J55" s="33"/>
      <c r="K55" s="40"/>
      <c r="L55" s="113"/>
    </row>
    <row r="56" spans="1:15" s="27" customFormat="1" x14ac:dyDescent="0.2">
      <c r="A56" s="102" t="str">
        <f>$R$26&amp;G56&amp;B56&amp;$U$26&amp; C56&amp;D56</f>
        <v>YAG1EULevel 7Female + maleAllSouth East</v>
      </c>
      <c r="B56" s="102" t="s">
        <v>253</v>
      </c>
      <c r="C56" s="102" t="s">
        <v>20</v>
      </c>
      <c r="D56" s="102" t="str">
        <f>F56</f>
        <v>South East</v>
      </c>
      <c r="E56" s="61"/>
      <c r="F56" s="57" t="s">
        <v>133</v>
      </c>
      <c r="G56" s="55" t="s">
        <v>122</v>
      </c>
      <c r="H56" s="33">
        <f t="shared" ref="H56:K58" si="9">IFERROR(INDEX(all_data, MATCH($A56, All_data_lookupkey, 0), MATCH(H$14, All_data_headings, 0)),"-")</f>
        <v>425</v>
      </c>
      <c r="I56" s="33">
        <f t="shared" si="9"/>
        <v>22300</v>
      </c>
      <c r="J56" s="33">
        <f t="shared" si="9"/>
        <v>27700</v>
      </c>
      <c r="K56" s="40">
        <f t="shared" si="9"/>
        <v>34300</v>
      </c>
      <c r="L56" s="113"/>
    </row>
    <row r="57" spans="1:15" s="27" customFormat="1" ht="14.25" customHeight="1" x14ac:dyDescent="0.2">
      <c r="A57" s="102" t="str">
        <f>$R$26&amp;G57&amp;B57&amp;$U$26&amp; C57&amp;D57</f>
        <v>YAG1UKLevel 7Female + maleAllSouth East</v>
      </c>
      <c r="B57" s="102" t="s">
        <v>253</v>
      </c>
      <c r="C57" s="102" t="s">
        <v>20</v>
      </c>
      <c r="D57" s="102" t="str">
        <f>D56</f>
        <v>South East</v>
      </c>
      <c r="E57" s="56"/>
      <c r="F57" s="57"/>
      <c r="G57" s="55" t="s">
        <v>35</v>
      </c>
      <c r="H57" s="33">
        <f t="shared" si="9"/>
        <v>10455</v>
      </c>
      <c r="I57" s="33">
        <f t="shared" si="9"/>
        <v>22300</v>
      </c>
      <c r="J57" s="33">
        <f t="shared" si="9"/>
        <v>27700</v>
      </c>
      <c r="K57" s="40">
        <f t="shared" si="9"/>
        <v>39100</v>
      </c>
      <c r="L57" s="113"/>
    </row>
    <row r="58" spans="1:15" s="27" customFormat="1" ht="14.25" customHeight="1" x14ac:dyDescent="0.2">
      <c r="A58" s="102" t="str">
        <f>$R$26&amp;G58&amp;B58&amp;$U$26&amp; C58&amp;D58</f>
        <v>YAG1Non-EULevel 7Female + maleAllSouth East</v>
      </c>
      <c r="B58" s="102" t="s">
        <v>253</v>
      </c>
      <c r="C58" s="102" t="s">
        <v>20</v>
      </c>
      <c r="D58" s="102" t="str">
        <f>D56</f>
        <v>South East</v>
      </c>
      <c r="E58" s="56"/>
      <c r="F58" s="57"/>
      <c r="G58" s="55" t="s">
        <v>141</v>
      </c>
      <c r="H58" s="33">
        <f t="shared" si="9"/>
        <v>530</v>
      </c>
      <c r="I58" s="33">
        <f t="shared" si="9"/>
        <v>19700</v>
      </c>
      <c r="J58" s="33">
        <f t="shared" si="9"/>
        <v>26800</v>
      </c>
      <c r="K58" s="40">
        <f t="shared" si="9"/>
        <v>33900</v>
      </c>
      <c r="L58" s="117"/>
    </row>
    <row r="59" spans="1:15" s="27" customFormat="1" ht="14.25" customHeight="1" x14ac:dyDescent="0.2">
      <c r="E59" s="60"/>
      <c r="F59" s="59"/>
      <c r="G59" s="57"/>
      <c r="H59" s="33"/>
      <c r="I59" s="33"/>
      <c r="J59" s="33"/>
      <c r="K59" s="40"/>
      <c r="L59" s="121"/>
    </row>
    <row r="60" spans="1:15" s="27" customFormat="1" ht="14.25" customHeight="1" x14ac:dyDescent="0.2">
      <c r="A60" s="102" t="str">
        <f>$R$26&amp;G60&amp;B60&amp;$U$26&amp; C60&amp;D60</f>
        <v>YAG1EULevel 7Female + maleAllSouth West</v>
      </c>
      <c r="B60" s="102" t="s">
        <v>253</v>
      </c>
      <c r="C60" s="102" t="s">
        <v>20</v>
      </c>
      <c r="D60" s="102" t="str">
        <f>F60</f>
        <v>South West</v>
      </c>
      <c r="E60" s="61"/>
      <c r="F60" s="57" t="s">
        <v>134</v>
      </c>
      <c r="G60" s="55" t="s">
        <v>122</v>
      </c>
      <c r="H60" s="33">
        <f t="shared" ref="H60:K62" si="10">IFERROR(INDEX(all_data, MATCH($A60, All_data_lookupkey, 0), MATCH(H$14, All_data_headings, 0)),"-")</f>
        <v>140</v>
      </c>
      <c r="I60" s="33">
        <f t="shared" si="10"/>
        <v>20100</v>
      </c>
      <c r="J60" s="33">
        <f t="shared" si="10"/>
        <v>24800</v>
      </c>
      <c r="K60" s="40">
        <f t="shared" si="10"/>
        <v>31400</v>
      </c>
      <c r="L60" s="121"/>
    </row>
    <row r="61" spans="1:15" s="27" customFormat="1" ht="14.25" customHeight="1" x14ac:dyDescent="0.2">
      <c r="A61" s="102" t="str">
        <f>$R$26&amp;G61&amp;B61&amp;$U$26&amp; C61&amp;D61</f>
        <v>YAG1UKLevel 7Female + maleAllSouth West</v>
      </c>
      <c r="B61" s="102" t="s">
        <v>253</v>
      </c>
      <c r="C61" s="102" t="s">
        <v>20</v>
      </c>
      <c r="D61" s="102" t="str">
        <f>D60</f>
        <v>South West</v>
      </c>
      <c r="E61" s="56"/>
      <c r="F61" s="57"/>
      <c r="G61" s="55" t="s">
        <v>35</v>
      </c>
      <c r="H61" s="33">
        <f t="shared" si="10"/>
        <v>5690</v>
      </c>
      <c r="I61" s="33">
        <f t="shared" si="10"/>
        <v>20800</v>
      </c>
      <c r="J61" s="33">
        <f t="shared" si="10"/>
        <v>25200</v>
      </c>
      <c r="K61" s="40">
        <f t="shared" si="10"/>
        <v>37000</v>
      </c>
      <c r="L61" s="121"/>
    </row>
    <row r="62" spans="1:15" s="27" customFormat="1" ht="14.25" customHeight="1" x14ac:dyDescent="0.2">
      <c r="A62" s="102" t="str">
        <f>$R$26&amp;G62&amp;B62&amp;$U$26&amp; C62&amp;D62</f>
        <v>YAG1Non-EULevel 7Female + maleAllSouth West</v>
      </c>
      <c r="B62" s="102" t="s">
        <v>253</v>
      </c>
      <c r="C62" s="102" t="s">
        <v>20</v>
      </c>
      <c r="D62" s="102" t="str">
        <f>D60</f>
        <v>South West</v>
      </c>
      <c r="E62" s="56"/>
      <c r="F62" s="57"/>
      <c r="G62" s="55" t="s">
        <v>141</v>
      </c>
      <c r="H62" s="33">
        <f t="shared" si="10"/>
        <v>185</v>
      </c>
      <c r="I62" s="33">
        <f t="shared" si="10"/>
        <v>19000</v>
      </c>
      <c r="J62" s="33">
        <f t="shared" si="10"/>
        <v>26300</v>
      </c>
      <c r="K62" s="40">
        <f t="shared" si="10"/>
        <v>34700</v>
      </c>
      <c r="L62" s="121"/>
    </row>
    <row r="63" spans="1:15" s="27" customFormat="1" ht="14.25" customHeight="1" x14ac:dyDescent="0.2">
      <c r="E63" s="60"/>
      <c r="F63" s="59"/>
      <c r="G63" s="57"/>
      <c r="H63" s="33"/>
      <c r="I63" s="33"/>
      <c r="J63" s="33"/>
      <c r="K63" s="40"/>
      <c r="L63" s="121"/>
    </row>
    <row r="64" spans="1:15" s="27" customFormat="1" ht="14.25" customHeight="1" x14ac:dyDescent="0.2">
      <c r="A64" s="102" t="str">
        <f>$R$26&amp;G64&amp;B64&amp;$U$26&amp; C64&amp;D64</f>
        <v>YAG1EULevel 7Female + maleAllScotland</v>
      </c>
      <c r="B64" s="102" t="s">
        <v>253</v>
      </c>
      <c r="C64" s="102" t="s">
        <v>20</v>
      </c>
      <c r="D64" s="102" t="str">
        <f>F64</f>
        <v>Scotland</v>
      </c>
      <c r="E64" s="61"/>
      <c r="F64" s="57" t="s">
        <v>132</v>
      </c>
      <c r="G64" s="55" t="s">
        <v>122</v>
      </c>
      <c r="H64" s="33">
        <f t="shared" ref="H64:K66" si="11">IFERROR(INDEX(all_data, MATCH($A64, All_data_lookupkey, 0), MATCH(H$14, All_data_headings, 0)),"-")</f>
        <v>50</v>
      </c>
      <c r="I64" s="33">
        <f t="shared" si="11"/>
        <v>18200</v>
      </c>
      <c r="J64" s="33">
        <f t="shared" si="11"/>
        <v>25900</v>
      </c>
      <c r="K64" s="40">
        <f t="shared" si="11"/>
        <v>41200</v>
      </c>
      <c r="L64" s="121"/>
    </row>
    <row r="65" spans="1:20" s="27" customFormat="1" ht="14.25" customHeight="1" x14ac:dyDescent="0.2">
      <c r="A65" s="102" t="str">
        <f>$R$26&amp;G65&amp;B65&amp;$U$26&amp; C65&amp;D65</f>
        <v>YAG1UKLevel 7Female + maleAllScotland</v>
      </c>
      <c r="B65" s="102" t="s">
        <v>253</v>
      </c>
      <c r="C65" s="102" t="s">
        <v>20</v>
      </c>
      <c r="D65" s="102" t="str">
        <f>D64</f>
        <v>Scotland</v>
      </c>
      <c r="E65" s="56"/>
      <c r="F65" s="57"/>
      <c r="G65" s="55" t="s">
        <v>35</v>
      </c>
      <c r="H65" s="33">
        <f t="shared" si="11"/>
        <v>830</v>
      </c>
      <c r="I65" s="33">
        <f t="shared" si="11"/>
        <v>20800</v>
      </c>
      <c r="J65" s="33">
        <f t="shared" si="11"/>
        <v>30700</v>
      </c>
      <c r="K65" s="40">
        <f t="shared" si="11"/>
        <v>42700</v>
      </c>
      <c r="L65" s="121"/>
    </row>
    <row r="66" spans="1:20" s="27" customFormat="1" ht="14.25" customHeight="1" x14ac:dyDescent="0.2">
      <c r="A66" s="102" t="str">
        <f>$R$26&amp;G66&amp;B66&amp;$U$26&amp; C66&amp;D66</f>
        <v>YAG1Non-EULevel 7Female + maleAllScotland</v>
      </c>
      <c r="B66" s="102" t="s">
        <v>253</v>
      </c>
      <c r="C66" s="102" t="s">
        <v>20</v>
      </c>
      <c r="D66" s="102" t="str">
        <f>D64</f>
        <v>Scotland</v>
      </c>
      <c r="E66" s="56"/>
      <c r="F66" s="57"/>
      <c r="G66" s="55" t="s">
        <v>141</v>
      </c>
      <c r="H66" s="33">
        <f t="shared" si="11"/>
        <v>65</v>
      </c>
      <c r="I66" s="33">
        <f t="shared" si="11"/>
        <v>17900</v>
      </c>
      <c r="J66" s="33">
        <f t="shared" si="11"/>
        <v>26600</v>
      </c>
      <c r="K66" s="40">
        <f t="shared" si="11"/>
        <v>34700</v>
      </c>
      <c r="L66" s="121"/>
    </row>
    <row r="67" spans="1:20" s="27" customFormat="1" ht="14.25" customHeight="1" x14ac:dyDescent="0.2">
      <c r="E67" s="60"/>
      <c r="F67" s="59"/>
      <c r="G67" s="57"/>
      <c r="H67" s="33"/>
      <c r="I67" s="33"/>
      <c r="J67" s="33"/>
      <c r="K67" s="40"/>
      <c r="L67" s="121"/>
    </row>
    <row r="68" spans="1:20" s="27" customFormat="1" ht="14.25" customHeight="1" x14ac:dyDescent="0.2">
      <c r="A68" s="102" t="str">
        <f>$R$26&amp;G68&amp;B68&amp;$U$26&amp; C68&amp;D68</f>
        <v>YAG1EULevel 7Female + maleAllWales</v>
      </c>
      <c r="B68" s="102" t="s">
        <v>253</v>
      </c>
      <c r="C68" s="102" t="s">
        <v>20</v>
      </c>
      <c r="D68" s="102" t="str">
        <f>F68</f>
        <v>Wales</v>
      </c>
      <c r="E68" s="61"/>
      <c r="F68" s="57" t="s">
        <v>137</v>
      </c>
      <c r="G68" s="55" t="s">
        <v>122</v>
      </c>
      <c r="H68" s="33">
        <f t="shared" ref="H68:K70" si="12">IFERROR(INDEX(all_data, MATCH($A68, All_data_lookupkey, 0), MATCH(H$14, All_data_headings, 0)),"-")</f>
        <v>20</v>
      </c>
      <c r="I68" s="33">
        <f t="shared" si="12"/>
        <v>13500</v>
      </c>
      <c r="J68" s="33">
        <f t="shared" si="12"/>
        <v>25600</v>
      </c>
      <c r="K68" s="40">
        <f t="shared" si="12"/>
        <v>33200</v>
      </c>
      <c r="L68" s="121"/>
    </row>
    <row r="69" spans="1:20" s="27" customFormat="1" ht="14.25" customHeight="1" x14ac:dyDescent="0.2">
      <c r="A69" s="102" t="str">
        <f>$R$26&amp;G69&amp;B69&amp;$U$26&amp; C69&amp;D69</f>
        <v>YAG1UKLevel 7Female + maleAllWales</v>
      </c>
      <c r="B69" s="102" t="s">
        <v>253</v>
      </c>
      <c r="C69" s="102" t="s">
        <v>20</v>
      </c>
      <c r="D69" s="102" t="str">
        <f>D68</f>
        <v>Wales</v>
      </c>
      <c r="E69" s="56"/>
      <c r="F69" s="57"/>
      <c r="G69" s="55" t="s">
        <v>35</v>
      </c>
      <c r="H69" s="33">
        <f t="shared" si="12"/>
        <v>1135</v>
      </c>
      <c r="I69" s="33">
        <f t="shared" si="12"/>
        <v>20800</v>
      </c>
      <c r="J69" s="33">
        <f t="shared" si="12"/>
        <v>27400</v>
      </c>
      <c r="K69" s="40">
        <f t="shared" si="12"/>
        <v>38300</v>
      </c>
      <c r="L69" s="121"/>
    </row>
    <row r="70" spans="1:20" s="27" customFormat="1" ht="14.25" customHeight="1" x14ac:dyDescent="0.2">
      <c r="A70" s="102" t="str">
        <f>$R$26&amp;G70&amp;B70&amp;$U$26&amp; C70&amp;D70</f>
        <v>YAG1Non-EULevel 7Female + maleAllWales</v>
      </c>
      <c r="B70" s="102" t="s">
        <v>253</v>
      </c>
      <c r="C70" s="102" t="s">
        <v>20</v>
      </c>
      <c r="D70" s="102" t="str">
        <f>D68</f>
        <v>Wales</v>
      </c>
      <c r="E70" s="56"/>
      <c r="F70" s="57"/>
      <c r="G70" s="55" t="s">
        <v>141</v>
      </c>
      <c r="H70" s="33">
        <f t="shared" si="12"/>
        <v>25</v>
      </c>
      <c r="I70" s="33">
        <f t="shared" si="12"/>
        <v>16200</v>
      </c>
      <c r="J70" s="33">
        <f t="shared" si="12"/>
        <v>25700</v>
      </c>
      <c r="K70" s="40">
        <f t="shared" si="12"/>
        <v>29400</v>
      </c>
      <c r="L70" s="121"/>
    </row>
    <row r="71" spans="1:20" s="27" customFormat="1" x14ac:dyDescent="0.2">
      <c r="E71" s="60"/>
      <c r="F71" s="59"/>
      <c r="G71" s="57"/>
      <c r="H71" s="33"/>
      <c r="I71" s="33"/>
      <c r="J71" s="33"/>
      <c r="K71" s="40"/>
      <c r="L71" s="119"/>
    </row>
    <row r="72" spans="1:20" s="27" customFormat="1" x14ac:dyDescent="0.2">
      <c r="A72" s="102" t="str">
        <f>$R$26&amp;G72&amp;B72&amp;$U$26&amp; C72&amp;D72</f>
        <v>YAG1EULevel 7Female + maleAllNorthern Ireland</v>
      </c>
      <c r="B72" s="102" t="s">
        <v>253</v>
      </c>
      <c r="C72" s="102" t="s">
        <v>20</v>
      </c>
      <c r="D72" s="102" t="str">
        <f>F72</f>
        <v>Northern Ireland</v>
      </c>
      <c r="E72" s="61"/>
      <c r="F72" s="57" t="s">
        <v>131</v>
      </c>
      <c r="G72" s="55" t="s">
        <v>122</v>
      </c>
      <c r="H72" s="33">
        <f t="shared" ref="H72:K74" si="13">IFERROR(INDEX(all_data, MATCH($A72, All_data_lookupkey, 0), MATCH(H$14, All_data_headings, 0)),"-")</f>
        <v>20</v>
      </c>
      <c r="I72" s="33">
        <f t="shared" si="13"/>
        <v>14600</v>
      </c>
      <c r="J72" s="33">
        <f t="shared" si="13"/>
        <v>26100</v>
      </c>
      <c r="K72" s="40">
        <f t="shared" si="13"/>
        <v>40900</v>
      </c>
      <c r="L72" s="119"/>
    </row>
    <row r="73" spans="1:20" s="27" customFormat="1" x14ac:dyDescent="0.2">
      <c r="A73" s="102" t="str">
        <f>$R$26&amp;G73&amp;B73&amp;$U$26&amp; C73&amp;D73</f>
        <v>YAG1UKLevel 7Female + maleAllNorthern Ireland</v>
      </c>
      <c r="B73" s="102" t="s">
        <v>253</v>
      </c>
      <c r="C73" s="102" t="s">
        <v>20</v>
      </c>
      <c r="D73" s="102" t="str">
        <f>D72</f>
        <v>Northern Ireland</v>
      </c>
      <c r="E73" s="56"/>
      <c r="F73" s="57"/>
      <c r="G73" s="55" t="s">
        <v>35</v>
      </c>
      <c r="H73" s="33">
        <f t="shared" si="13"/>
        <v>460</v>
      </c>
      <c r="I73" s="33">
        <f t="shared" si="13"/>
        <v>17200</v>
      </c>
      <c r="J73" s="33">
        <f t="shared" si="13"/>
        <v>21900</v>
      </c>
      <c r="K73" s="40">
        <f t="shared" si="13"/>
        <v>32100</v>
      </c>
      <c r="L73" s="119"/>
    </row>
    <row r="74" spans="1:20" s="27" customFormat="1" x14ac:dyDescent="0.2">
      <c r="A74" s="102" t="str">
        <f>$R$26&amp;G74&amp;B74&amp;$U$26&amp; C74&amp;D74</f>
        <v>YAG1Non-EULevel 7Female + maleAllNorthern Ireland</v>
      </c>
      <c r="B74" s="102" t="s">
        <v>253</v>
      </c>
      <c r="C74" s="102" t="s">
        <v>20</v>
      </c>
      <c r="D74" s="102" t="str">
        <f>D72</f>
        <v>Northern Ireland</v>
      </c>
      <c r="E74" s="56"/>
      <c r="F74" s="57"/>
      <c r="G74" s="55" t="s">
        <v>141</v>
      </c>
      <c r="H74" s="33">
        <f t="shared" si="13"/>
        <v>15</v>
      </c>
      <c r="I74" s="33">
        <f t="shared" si="13"/>
        <v>15500</v>
      </c>
      <c r="J74" s="33">
        <f t="shared" si="13"/>
        <v>23400</v>
      </c>
      <c r="K74" s="40">
        <f t="shared" si="13"/>
        <v>29700</v>
      </c>
      <c r="L74" s="119"/>
    </row>
    <row r="75" spans="1:20" s="27" customFormat="1" x14ac:dyDescent="0.2">
      <c r="E75" s="60"/>
      <c r="F75" s="59"/>
      <c r="G75" s="57"/>
      <c r="H75" s="33"/>
      <c r="I75" s="33"/>
      <c r="J75" s="33"/>
      <c r="K75" s="40"/>
      <c r="L75" s="119"/>
    </row>
    <row r="76" spans="1:20" s="27" customFormat="1" x14ac:dyDescent="0.2">
      <c r="E76" s="143"/>
      <c r="F76" s="144"/>
      <c r="G76" s="145"/>
      <c r="H76" s="31"/>
      <c r="I76" s="31"/>
      <c r="J76" s="31"/>
      <c r="K76" s="136"/>
      <c r="L76" s="119"/>
    </row>
    <row r="77" spans="1:20" s="27" customFormat="1" x14ac:dyDescent="0.2">
      <c r="A77" s="102"/>
      <c r="B77" s="102"/>
      <c r="C77" s="102"/>
      <c r="D77" s="102"/>
      <c r="E77" s="146"/>
      <c r="F77" s="146"/>
      <c r="G77" s="57"/>
      <c r="H77" s="146"/>
      <c r="I77" s="146"/>
      <c r="J77" s="146"/>
      <c r="K77" s="146"/>
      <c r="L77" s="113"/>
    </row>
    <row r="78" spans="1:20" s="27" customFormat="1" ht="27.75" customHeight="1" x14ac:dyDescent="0.2">
      <c r="A78" s="102"/>
      <c r="B78" s="102"/>
      <c r="C78" s="102"/>
      <c r="D78" s="102"/>
      <c r="E78" s="257" t="s">
        <v>267</v>
      </c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</row>
    <row r="79" spans="1:20" s="27" customFormat="1" ht="14.25" customHeight="1" x14ac:dyDescent="0.2">
      <c r="A79" s="102"/>
      <c r="B79" s="102"/>
      <c r="C79" s="102"/>
      <c r="D79" s="102"/>
      <c r="E79" s="204" t="s">
        <v>268</v>
      </c>
      <c r="F79" s="205"/>
      <c r="G79" s="205"/>
      <c r="H79" s="212">
        <f>SUM(H18:H25)</f>
        <v>80975</v>
      </c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6"/>
      <c r="T79" s="206"/>
    </row>
    <row r="80" spans="1:20" s="27" customFormat="1" ht="15" x14ac:dyDescent="0.2">
      <c r="E80" s="204" t="s">
        <v>269</v>
      </c>
      <c r="F80" s="205"/>
      <c r="G80" s="205"/>
      <c r="H80" s="212">
        <f>SUM(H28:H74)</f>
        <v>80950</v>
      </c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7"/>
      <c r="T80" s="208"/>
    </row>
    <row r="81" spans="5:20" s="27" customFormat="1" ht="15" x14ac:dyDescent="0.2">
      <c r="E81" s="204" t="s">
        <v>270</v>
      </c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6"/>
      <c r="T81" s="206"/>
    </row>
    <row r="82" spans="5:20" s="27" customFormat="1" ht="15" x14ac:dyDescent="0.2">
      <c r="E82" s="204" t="s">
        <v>271</v>
      </c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6"/>
      <c r="T82" s="206"/>
    </row>
    <row r="83" spans="5:20" s="27" customFormat="1" x14ac:dyDescent="0.2">
      <c r="E83" s="260"/>
      <c r="F83" s="260"/>
      <c r="G83" s="260"/>
      <c r="H83" s="260"/>
      <c r="I83" s="260"/>
      <c r="J83" s="260"/>
      <c r="K83" s="260"/>
      <c r="L83" s="113"/>
    </row>
    <row r="84" spans="5:20" s="27" customFormat="1" ht="13.5" customHeight="1" x14ac:dyDescent="0.2">
      <c r="E84" s="120"/>
      <c r="F84" s="118"/>
      <c r="G84" s="118"/>
      <c r="H84" s="147"/>
      <c r="I84" s="148"/>
      <c r="J84" s="148"/>
      <c r="K84" s="140"/>
      <c r="L84" s="113"/>
    </row>
    <row r="85" spans="5:20" s="27" customFormat="1" ht="24.4" hidden="1" customHeight="1" x14ac:dyDescent="0.2">
      <c r="E85" s="258"/>
      <c r="F85" s="258"/>
      <c r="G85" s="258"/>
      <c r="H85" s="258"/>
      <c r="I85" s="258"/>
      <c r="J85" s="258"/>
      <c r="K85" s="258"/>
      <c r="L85" s="113"/>
    </row>
    <row r="86" spans="5:20" s="27" customFormat="1" ht="14.25" hidden="1" customHeight="1" x14ac:dyDescent="0.2">
      <c r="E86" s="118"/>
      <c r="F86" s="118"/>
      <c r="G86" s="118"/>
      <c r="H86" s="118"/>
      <c r="I86" s="118"/>
      <c r="J86" s="149"/>
      <c r="K86" s="118"/>
      <c r="L86" s="113"/>
    </row>
    <row r="87" spans="5:20" s="27" customFormat="1" ht="14.25" hidden="1" customHeight="1" x14ac:dyDescent="0.2">
      <c r="L87" s="113"/>
    </row>
    <row r="88" spans="5:20" s="27" customFormat="1" hidden="1" x14ac:dyDescent="0.2">
      <c r="F88" s="258"/>
      <c r="G88" s="258"/>
      <c r="H88" s="117"/>
      <c r="I88" s="116"/>
      <c r="J88" s="116"/>
      <c r="K88" s="116"/>
      <c r="L88" s="113"/>
    </row>
    <row r="89" spans="5:20" s="27" customFormat="1" ht="15" hidden="1" customHeight="1" x14ac:dyDescent="0.2">
      <c r="K89" s="116"/>
      <c r="L89" s="113"/>
    </row>
    <row r="90" spans="5:20" s="27" customFormat="1" ht="24.75" hidden="1" customHeight="1" x14ac:dyDescent="0.2">
      <c r="K90" s="116"/>
      <c r="L90" s="113"/>
    </row>
    <row r="91" spans="5:20" s="27" customFormat="1" ht="25.5" hidden="1" customHeight="1" x14ac:dyDescent="0.2">
      <c r="K91" s="116"/>
      <c r="L91" s="113"/>
    </row>
    <row r="92" spans="5:20" s="27" customFormat="1" ht="27" hidden="1" customHeight="1" x14ac:dyDescent="0.2">
      <c r="K92" s="113"/>
      <c r="L92" s="113"/>
    </row>
    <row r="93" spans="5:20" s="27" customFormat="1" ht="26.25" hidden="1" customHeight="1" x14ac:dyDescent="0.2">
      <c r="K93" s="113"/>
      <c r="L93" s="113"/>
    </row>
    <row r="94" spans="5:20" s="27" customFormat="1" ht="24" hidden="1" customHeight="1" x14ac:dyDescent="0.2">
      <c r="K94" s="113"/>
      <c r="L94" s="113"/>
    </row>
    <row r="95" spans="5:20" s="27" customFormat="1" hidden="1" x14ac:dyDescent="0.2">
      <c r="K95" s="113"/>
      <c r="L95" s="113"/>
    </row>
    <row r="96" spans="5:20" s="27" customFormat="1" ht="25.5" hidden="1" customHeight="1" x14ac:dyDescent="0.2">
      <c r="K96" s="113"/>
      <c r="L96" s="113"/>
    </row>
    <row r="97" spans="6:12" s="27" customFormat="1" hidden="1" x14ac:dyDescent="0.2">
      <c r="K97" s="113"/>
      <c r="L97" s="113"/>
    </row>
    <row r="98" spans="6:12" s="27" customFormat="1" hidden="1" x14ac:dyDescent="0.2">
      <c r="F98" s="23"/>
      <c r="G98" s="23"/>
      <c r="H98" s="131"/>
      <c r="I98" s="113"/>
      <c r="J98" s="113"/>
      <c r="K98" s="113"/>
      <c r="L98" s="113"/>
    </row>
    <row r="99" spans="6:12" s="27" customFormat="1" hidden="1" x14ac:dyDescent="0.2">
      <c r="F99" s="23"/>
      <c r="G99" s="23"/>
      <c r="H99" s="131"/>
      <c r="I99" s="113"/>
      <c r="J99" s="113"/>
      <c r="K99" s="113"/>
      <c r="L99" s="113"/>
    </row>
    <row r="100" spans="6:12" s="27" customFormat="1" hidden="1" x14ac:dyDescent="0.2">
      <c r="F100" s="23"/>
      <c r="G100" s="23"/>
      <c r="H100" s="131"/>
      <c r="I100" s="113"/>
      <c r="J100" s="113"/>
      <c r="K100" s="113"/>
      <c r="L100" s="113"/>
    </row>
    <row r="101" spans="6:12" s="27" customFormat="1" hidden="1" x14ac:dyDescent="0.2">
      <c r="F101" s="23"/>
      <c r="G101" s="23"/>
      <c r="H101" s="131"/>
      <c r="I101" s="113"/>
      <c r="J101" s="113"/>
      <c r="K101" s="113"/>
      <c r="L101" s="113"/>
    </row>
    <row r="102" spans="6:12" s="27" customFormat="1" hidden="1" x14ac:dyDescent="0.2">
      <c r="F102" s="23"/>
      <c r="G102" s="23"/>
      <c r="H102" s="131"/>
      <c r="I102" s="113"/>
      <c r="J102" s="113"/>
      <c r="K102" s="113"/>
      <c r="L102" s="113"/>
    </row>
    <row r="103" spans="6:12" s="27" customFormat="1" hidden="1" x14ac:dyDescent="0.2">
      <c r="F103" s="23"/>
      <c r="G103" s="23"/>
      <c r="H103" s="131"/>
      <c r="I103" s="113"/>
      <c r="J103" s="113"/>
      <c r="K103" s="113"/>
      <c r="L103" s="113"/>
    </row>
    <row r="104" spans="6:12" s="27" customFormat="1" hidden="1" x14ac:dyDescent="0.2">
      <c r="F104" s="23"/>
      <c r="G104" s="23"/>
      <c r="H104" s="131"/>
      <c r="I104" s="113"/>
      <c r="J104" s="113"/>
      <c r="K104" s="113"/>
      <c r="L104" s="113"/>
    </row>
    <row r="105" spans="6:12" s="27" customFormat="1" hidden="1" x14ac:dyDescent="0.2">
      <c r="F105" s="23"/>
      <c r="G105" s="23"/>
      <c r="H105" s="131"/>
      <c r="I105" s="113"/>
      <c r="J105" s="113"/>
      <c r="K105" s="113"/>
      <c r="L105" s="113"/>
    </row>
    <row r="106" spans="6:12" s="27" customFormat="1" hidden="1" x14ac:dyDescent="0.2">
      <c r="F106" s="23"/>
      <c r="G106" s="23"/>
      <c r="H106" s="131"/>
      <c r="I106" s="113"/>
      <c r="J106" s="113"/>
      <c r="K106" s="113"/>
      <c r="L106" s="113"/>
    </row>
    <row r="107" spans="6:12" s="27" customFormat="1" hidden="1" x14ac:dyDescent="0.2">
      <c r="F107" s="23"/>
      <c r="G107" s="23"/>
      <c r="H107" s="131"/>
      <c r="I107" s="113"/>
      <c r="J107" s="113"/>
      <c r="K107" s="113"/>
      <c r="L107" s="113"/>
    </row>
    <row r="108" spans="6:12" s="27" customFormat="1" hidden="1" x14ac:dyDescent="0.2">
      <c r="F108" s="23"/>
      <c r="G108" s="23"/>
      <c r="H108" s="131"/>
      <c r="I108" s="113"/>
      <c r="J108" s="113"/>
      <c r="K108" s="113"/>
      <c r="L108" s="113"/>
    </row>
    <row r="109" spans="6:12" s="27" customFormat="1" hidden="1" x14ac:dyDescent="0.2">
      <c r="F109" s="23"/>
      <c r="G109" s="23"/>
      <c r="H109" s="131"/>
      <c r="I109" s="113"/>
      <c r="J109" s="113"/>
      <c r="K109" s="113"/>
      <c r="L109" s="113"/>
    </row>
    <row r="110" spans="6:12" s="27" customFormat="1" hidden="1" x14ac:dyDescent="0.2">
      <c r="F110" s="23"/>
      <c r="G110" s="23"/>
      <c r="H110" s="131"/>
      <c r="I110" s="113"/>
      <c r="J110" s="113"/>
      <c r="K110" s="113"/>
      <c r="L110" s="113"/>
    </row>
    <row r="111" spans="6:12" s="27" customFormat="1" hidden="1" x14ac:dyDescent="0.2">
      <c r="F111" s="23"/>
      <c r="G111" s="23"/>
      <c r="H111" s="131"/>
      <c r="I111" s="113"/>
      <c r="J111" s="113"/>
      <c r="K111" s="113"/>
      <c r="L111" s="113"/>
    </row>
    <row r="112" spans="6:12" s="27" customFormat="1" hidden="1" x14ac:dyDescent="0.2">
      <c r="F112" s="23"/>
      <c r="G112" s="23"/>
      <c r="H112" s="131"/>
      <c r="I112" s="113"/>
      <c r="J112" s="113"/>
      <c r="K112" s="113"/>
      <c r="L112" s="113"/>
    </row>
    <row r="113" spans="6:12" s="27" customFormat="1" hidden="1" x14ac:dyDescent="0.2">
      <c r="F113" s="23"/>
      <c r="G113" s="23"/>
      <c r="H113" s="131"/>
      <c r="I113" s="113"/>
      <c r="J113" s="113"/>
      <c r="K113" s="113"/>
      <c r="L113" s="113"/>
    </row>
    <row r="114" spans="6:12" s="27" customFormat="1" hidden="1" x14ac:dyDescent="0.2">
      <c r="F114" s="23"/>
      <c r="G114" s="23"/>
      <c r="H114" s="131"/>
      <c r="I114" s="113"/>
      <c r="J114" s="113"/>
      <c r="K114" s="113"/>
      <c r="L114" s="113"/>
    </row>
    <row r="115" spans="6:12" s="27" customFormat="1" hidden="1" x14ac:dyDescent="0.2">
      <c r="F115" s="23"/>
      <c r="G115" s="23"/>
      <c r="H115" s="131"/>
      <c r="I115" s="113"/>
      <c r="J115" s="113"/>
      <c r="K115" s="113"/>
      <c r="L115" s="113"/>
    </row>
    <row r="116" spans="6:12" s="27" customFormat="1" hidden="1" x14ac:dyDescent="0.2">
      <c r="F116" s="23"/>
      <c r="G116" s="23"/>
      <c r="H116" s="131"/>
      <c r="I116" s="113"/>
      <c r="J116" s="113"/>
      <c r="K116" s="113"/>
      <c r="L116" s="113"/>
    </row>
    <row r="117" spans="6:12" s="27" customFormat="1" hidden="1" x14ac:dyDescent="0.2">
      <c r="F117" s="23"/>
      <c r="G117" s="23"/>
      <c r="H117" s="131"/>
      <c r="I117" s="113"/>
      <c r="J117" s="113"/>
      <c r="K117" s="113"/>
      <c r="L117" s="113"/>
    </row>
    <row r="118" spans="6:12" s="27" customFormat="1" hidden="1" x14ac:dyDescent="0.2">
      <c r="F118" s="23"/>
      <c r="G118" s="23"/>
      <c r="H118" s="131"/>
      <c r="I118" s="113"/>
      <c r="J118" s="113"/>
      <c r="K118" s="113"/>
      <c r="L118" s="113"/>
    </row>
    <row r="119" spans="6:12" s="27" customFormat="1" hidden="1" x14ac:dyDescent="0.2">
      <c r="F119" s="23"/>
      <c r="G119" s="23"/>
      <c r="H119" s="131"/>
      <c r="I119" s="113"/>
      <c r="J119" s="113"/>
      <c r="K119" s="113"/>
      <c r="L119" s="113"/>
    </row>
    <row r="120" spans="6:12" s="27" customFormat="1" hidden="1" x14ac:dyDescent="0.2">
      <c r="F120" s="23"/>
      <c r="G120" s="23"/>
      <c r="H120" s="131"/>
      <c r="I120" s="113"/>
      <c r="J120" s="113"/>
      <c r="K120" s="113"/>
      <c r="L120" s="113"/>
    </row>
    <row r="121" spans="6:12" s="27" customFormat="1" hidden="1" x14ac:dyDescent="0.2">
      <c r="F121" s="23"/>
      <c r="G121" s="23"/>
      <c r="H121" s="131"/>
      <c r="I121" s="113"/>
      <c r="J121" s="113"/>
      <c r="K121" s="113"/>
      <c r="L121" s="113"/>
    </row>
    <row r="122" spans="6:12" s="27" customFormat="1" hidden="1" x14ac:dyDescent="0.2">
      <c r="F122" s="23"/>
      <c r="G122" s="23"/>
      <c r="H122" s="131"/>
      <c r="I122" s="113"/>
      <c r="J122" s="113"/>
      <c r="K122" s="113"/>
      <c r="L122" s="113"/>
    </row>
    <row r="123" spans="6:12" s="27" customFormat="1" hidden="1" x14ac:dyDescent="0.2">
      <c r="F123" s="23"/>
      <c r="G123" s="23"/>
      <c r="H123" s="131"/>
      <c r="I123" s="113"/>
      <c r="J123" s="113"/>
      <c r="K123" s="113"/>
      <c r="L123" s="113"/>
    </row>
    <row r="124" spans="6:12" s="27" customFormat="1" hidden="1" x14ac:dyDescent="0.2">
      <c r="F124" s="23"/>
      <c r="G124" s="23"/>
      <c r="H124" s="131"/>
      <c r="I124" s="113"/>
      <c r="J124" s="113"/>
      <c r="K124" s="113"/>
      <c r="L124" s="113"/>
    </row>
    <row r="125" spans="6:12" s="27" customFormat="1" hidden="1" x14ac:dyDescent="0.2">
      <c r="F125" s="23"/>
      <c r="G125" s="23"/>
      <c r="H125" s="131"/>
      <c r="I125" s="113"/>
      <c r="J125" s="113"/>
      <c r="K125" s="113"/>
      <c r="L125" s="113"/>
    </row>
    <row r="126" spans="6:12" s="27" customFormat="1" hidden="1" x14ac:dyDescent="0.2">
      <c r="F126" s="23"/>
      <c r="G126" s="23"/>
      <c r="H126" s="131"/>
      <c r="I126" s="113"/>
      <c r="J126" s="113"/>
      <c r="K126" s="113"/>
      <c r="L126" s="113"/>
    </row>
    <row r="127" spans="6:12" s="27" customFormat="1" hidden="1" x14ac:dyDescent="0.2">
      <c r="F127" s="23"/>
      <c r="G127" s="23"/>
      <c r="H127" s="131"/>
      <c r="I127" s="113"/>
      <c r="J127" s="113"/>
      <c r="K127" s="113"/>
      <c r="L127" s="113"/>
    </row>
    <row r="128" spans="6:12" s="27" customFormat="1" hidden="1" x14ac:dyDescent="0.2">
      <c r="F128" s="23"/>
      <c r="G128" s="23"/>
      <c r="H128" s="131"/>
      <c r="I128" s="113"/>
      <c r="J128" s="113"/>
      <c r="K128" s="113"/>
      <c r="L128" s="113"/>
    </row>
    <row r="129" spans="6:12" s="27" customFormat="1" hidden="1" x14ac:dyDescent="0.2">
      <c r="F129" s="23"/>
      <c r="G129" s="23"/>
      <c r="H129" s="131"/>
      <c r="I129" s="113"/>
      <c r="J129" s="113"/>
      <c r="K129" s="113"/>
      <c r="L129" s="113"/>
    </row>
    <row r="130" spans="6:12" s="27" customFormat="1" hidden="1" x14ac:dyDescent="0.2">
      <c r="F130" s="23"/>
      <c r="G130" s="23"/>
      <c r="H130" s="131"/>
      <c r="I130" s="113"/>
      <c r="J130" s="113"/>
      <c r="K130" s="113"/>
      <c r="L130" s="113"/>
    </row>
    <row r="131" spans="6:12" s="27" customFormat="1" hidden="1" x14ac:dyDescent="0.2">
      <c r="F131" s="23"/>
      <c r="G131" s="23"/>
      <c r="H131" s="131"/>
      <c r="I131" s="113"/>
      <c r="J131" s="113"/>
      <c r="K131" s="113"/>
      <c r="L131" s="113"/>
    </row>
    <row r="132" spans="6:12" s="27" customFormat="1" hidden="1" x14ac:dyDescent="0.2">
      <c r="F132" s="23"/>
      <c r="G132" s="23"/>
      <c r="H132" s="131"/>
      <c r="I132" s="113"/>
      <c r="J132" s="113"/>
      <c r="K132" s="113"/>
      <c r="L132" s="113"/>
    </row>
    <row r="133" spans="6:12" s="27" customFormat="1" hidden="1" x14ac:dyDescent="0.2">
      <c r="F133" s="23"/>
      <c r="G133" s="23"/>
      <c r="H133" s="131"/>
      <c r="I133" s="113"/>
      <c r="J133" s="113"/>
      <c r="K133" s="113"/>
      <c r="L133" s="113"/>
    </row>
    <row r="134" spans="6:12" s="27" customFormat="1" hidden="1" x14ac:dyDescent="0.2">
      <c r="F134" s="23"/>
      <c r="G134" s="23"/>
      <c r="H134" s="131"/>
      <c r="I134" s="113"/>
      <c r="J134" s="113"/>
      <c r="K134" s="113"/>
      <c r="L134" s="113"/>
    </row>
    <row r="135" spans="6:12" s="27" customFormat="1" hidden="1" x14ac:dyDescent="0.2">
      <c r="F135" s="23"/>
      <c r="G135" s="23"/>
      <c r="H135" s="131"/>
      <c r="I135" s="113"/>
      <c r="J135" s="113"/>
      <c r="K135" s="113"/>
      <c r="L135" s="113"/>
    </row>
    <row r="136" spans="6:12" s="27" customFormat="1" hidden="1" x14ac:dyDescent="0.2">
      <c r="F136" s="23"/>
      <c r="G136" s="23"/>
      <c r="H136" s="131"/>
      <c r="I136" s="113"/>
      <c r="J136" s="113"/>
      <c r="K136" s="113"/>
      <c r="L136" s="113"/>
    </row>
    <row r="137" spans="6:12" s="27" customFormat="1" hidden="1" x14ac:dyDescent="0.2">
      <c r="F137" s="23"/>
      <c r="G137" s="23"/>
      <c r="H137" s="131"/>
      <c r="I137" s="113"/>
      <c r="J137" s="113"/>
      <c r="K137" s="113"/>
      <c r="L137" s="113"/>
    </row>
    <row r="138" spans="6:12" s="27" customFormat="1" hidden="1" x14ac:dyDescent="0.2">
      <c r="F138" s="23"/>
      <c r="G138" s="23"/>
      <c r="H138" s="131"/>
      <c r="I138" s="113"/>
      <c r="J138" s="113"/>
      <c r="K138" s="113"/>
      <c r="L138" s="113"/>
    </row>
    <row r="139" spans="6:12" s="27" customFormat="1" hidden="1" x14ac:dyDescent="0.2">
      <c r="F139" s="23"/>
      <c r="G139" s="23"/>
      <c r="H139" s="131"/>
      <c r="I139" s="113"/>
      <c r="J139" s="113"/>
      <c r="K139" s="113"/>
      <c r="L139" s="113"/>
    </row>
    <row r="140" spans="6:12" s="27" customFormat="1" hidden="1" x14ac:dyDescent="0.2">
      <c r="F140" s="23"/>
      <c r="G140" s="23"/>
      <c r="H140" s="131"/>
      <c r="I140" s="113"/>
      <c r="J140" s="113"/>
      <c r="K140" s="113"/>
      <c r="L140" s="113"/>
    </row>
    <row r="141" spans="6:12" s="27" customFormat="1" hidden="1" x14ac:dyDescent="0.2">
      <c r="F141" s="23"/>
      <c r="G141" s="23"/>
      <c r="H141" s="131"/>
      <c r="I141" s="113"/>
      <c r="J141" s="113"/>
      <c r="K141" s="113"/>
      <c r="L141" s="113"/>
    </row>
    <row r="142" spans="6:12" s="27" customFormat="1" hidden="1" x14ac:dyDescent="0.2">
      <c r="F142" s="23"/>
      <c r="G142" s="23"/>
      <c r="H142" s="131"/>
      <c r="I142" s="113"/>
      <c r="J142" s="113"/>
      <c r="K142" s="113"/>
      <c r="L142" s="113"/>
    </row>
    <row r="143" spans="6:12" s="27" customFormat="1" hidden="1" x14ac:dyDescent="0.2">
      <c r="F143" s="23"/>
      <c r="G143" s="23"/>
      <c r="H143" s="131"/>
      <c r="I143" s="113"/>
      <c r="J143" s="113"/>
      <c r="K143" s="113"/>
      <c r="L143" s="113"/>
    </row>
    <row r="144" spans="6:12" s="27" customFormat="1" hidden="1" x14ac:dyDescent="0.2">
      <c r="F144" s="23"/>
      <c r="G144" s="23"/>
      <c r="H144" s="131"/>
      <c r="I144" s="113"/>
      <c r="J144" s="113"/>
      <c r="K144" s="113"/>
      <c r="L144" s="113"/>
    </row>
    <row r="145" spans="6:12" s="27" customFormat="1" hidden="1" x14ac:dyDescent="0.2">
      <c r="F145" s="23"/>
      <c r="G145" s="23"/>
      <c r="H145" s="131"/>
      <c r="I145" s="113"/>
      <c r="J145" s="113"/>
      <c r="K145" s="113"/>
      <c r="L145" s="113"/>
    </row>
    <row r="146" spans="6:12" s="27" customFormat="1" hidden="1" x14ac:dyDescent="0.2">
      <c r="F146" s="23"/>
      <c r="G146" s="23"/>
      <c r="H146" s="131"/>
      <c r="I146" s="113"/>
      <c r="J146" s="113"/>
      <c r="K146" s="113"/>
      <c r="L146" s="113"/>
    </row>
    <row r="147" spans="6:12" s="27" customFormat="1" hidden="1" x14ac:dyDescent="0.2">
      <c r="F147" s="23"/>
      <c r="G147" s="23"/>
      <c r="H147" s="131"/>
      <c r="I147" s="113"/>
      <c r="J147" s="113"/>
      <c r="K147" s="113"/>
      <c r="L147" s="113"/>
    </row>
    <row r="148" spans="6:12" s="27" customFormat="1" hidden="1" x14ac:dyDescent="0.2">
      <c r="F148" s="23"/>
      <c r="G148" s="23"/>
      <c r="H148" s="131"/>
      <c r="I148" s="113"/>
      <c r="J148" s="113"/>
      <c r="K148" s="113"/>
      <c r="L148" s="113"/>
    </row>
    <row r="149" spans="6:12" s="27" customFormat="1" hidden="1" x14ac:dyDescent="0.2">
      <c r="F149" s="23"/>
      <c r="G149" s="23"/>
      <c r="H149" s="131"/>
      <c r="I149" s="113"/>
      <c r="J149" s="113"/>
      <c r="K149" s="113"/>
      <c r="L149" s="113"/>
    </row>
    <row r="150" spans="6:12" s="27" customFormat="1" hidden="1" x14ac:dyDescent="0.2">
      <c r="F150" s="23"/>
      <c r="G150" s="23"/>
      <c r="H150" s="131"/>
      <c r="I150" s="113"/>
      <c r="J150" s="113"/>
      <c r="K150" s="113"/>
      <c r="L150" s="113"/>
    </row>
    <row r="151" spans="6:12" s="27" customFormat="1" hidden="1" x14ac:dyDescent="0.2">
      <c r="F151" s="23"/>
      <c r="G151" s="23"/>
      <c r="H151" s="131"/>
      <c r="I151" s="113"/>
      <c r="J151" s="113"/>
      <c r="K151" s="113"/>
      <c r="L151" s="113"/>
    </row>
    <row r="152" spans="6:12" s="27" customFormat="1" hidden="1" x14ac:dyDescent="0.2">
      <c r="F152" s="23"/>
      <c r="G152" s="23"/>
      <c r="H152" s="131"/>
      <c r="I152" s="113"/>
      <c r="J152" s="113"/>
      <c r="K152" s="113"/>
      <c r="L152" s="113"/>
    </row>
    <row r="153" spans="6:12" s="27" customFormat="1" hidden="1" x14ac:dyDescent="0.2">
      <c r="F153" s="23"/>
      <c r="G153" s="23"/>
      <c r="H153" s="131"/>
      <c r="I153" s="113"/>
      <c r="J153" s="113"/>
      <c r="K153" s="113"/>
      <c r="L153" s="113"/>
    </row>
    <row r="154" spans="6:12" s="27" customFormat="1" hidden="1" x14ac:dyDescent="0.2">
      <c r="F154" s="23"/>
      <c r="G154" s="23"/>
      <c r="H154" s="131"/>
      <c r="I154" s="113"/>
      <c r="J154" s="113"/>
      <c r="K154" s="113"/>
      <c r="L154" s="113"/>
    </row>
    <row r="155" spans="6:12" s="27" customFormat="1" hidden="1" x14ac:dyDescent="0.2">
      <c r="F155" s="23"/>
      <c r="G155" s="23"/>
      <c r="H155" s="131"/>
      <c r="I155" s="113"/>
      <c r="J155" s="113"/>
      <c r="K155" s="113"/>
      <c r="L155" s="113"/>
    </row>
    <row r="156" spans="6:12" s="27" customFormat="1" hidden="1" x14ac:dyDescent="0.2">
      <c r="F156" s="23"/>
      <c r="G156" s="23"/>
      <c r="H156" s="131"/>
      <c r="I156" s="113"/>
      <c r="J156" s="113"/>
      <c r="K156" s="113"/>
      <c r="L156" s="113"/>
    </row>
    <row r="157" spans="6:12" s="27" customFormat="1" hidden="1" x14ac:dyDescent="0.2">
      <c r="F157" s="23"/>
      <c r="G157" s="23"/>
      <c r="H157" s="131"/>
      <c r="I157" s="113"/>
      <c r="J157" s="113"/>
      <c r="K157" s="113"/>
      <c r="L157" s="113"/>
    </row>
    <row r="158" spans="6:12" s="27" customFormat="1" hidden="1" x14ac:dyDescent="0.2">
      <c r="F158" s="23"/>
      <c r="G158" s="23"/>
      <c r="H158" s="131"/>
      <c r="I158" s="113"/>
      <c r="J158" s="113"/>
      <c r="K158" s="113"/>
      <c r="L158" s="113"/>
    </row>
    <row r="159" spans="6:12" s="27" customFormat="1" hidden="1" x14ac:dyDescent="0.2">
      <c r="F159" s="23"/>
      <c r="G159" s="23"/>
      <c r="H159" s="131"/>
      <c r="I159" s="113"/>
      <c r="J159" s="113"/>
      <c r="K159" s="113"/>
      <c r="L159" s="113"/>
    </row>
    <row r="160" spans="6:12" s="27" customFormat="1" hidden="1" x14ac:dyDescent="0.2">
      <c r="F160" s="23"/>
      <c r="G160" s="23"/>
      <c r="H160" s="131"/>
      <c r="I160" s="113"/>
      <c r="J160" s="113"/>
      <c r="K160" s="113"/>
      <c r="L160" s="113"/>
    </row>
    <row r="161" spans="6:12" s="27" customFormat="1" hidden="1" x14ac:dyDescent="0.2">
      <c r="F161" s="23"/>
      <c r="G161" s="23"/>
      <c r="H161" s="131"/>
      <c r="I161" s="113"/>
      <c r="J161" s="113"/>
      <c r="K161" s="113"/>
      <c r="L161" s="113"/>
    </row>
    <row r="162" spans="6:12" s="27" customFormat="1" hidden="1" x14ac:dyDescent="0.2">
      <c r="F162" s="23"/>
      <c r="G162" s="23"/>
      <c r="H162" s="131"/>
      <c r="I162" s="113"/>
      <c r="J162" s="113"/>
      <c r="K162" s="113"/>
      <c r="L162" s="113"/>
    </row>
    <row r="163" spans="6:12" s="27" customFormat="1" hidden="1" x14ac:dyDescent="0.2">
      <c r="F163" s="23"/>
      <c r="G163" s="23"/>
      <c r="H163" s="131"/>
      <c r="I163" s="113"/>
      <c r="J163" s="113"/>
      <c r="K163" s="113"/>
      <c r="L163" s="113"/>
    </row>
    <row r="164" spans="6:12" s="27" customFormat="1" hidden="1" x14ac:dyDescent="0.2">
      <c r="F164" s="23"/>
      <c r="G164" s="23"/>
      <c r="H164" s="131"/>
      <c r="I164" s="113"/>
      <c r="J164" s="113"/>
      <c r="K164" s="113"/>
      <c r="L164" s="113"/>
    </row>
    <row r="165" spans="6:12" s="27" customFormat="1" hidden="1" x14ac:dyDescent="0.2">
      <c r="F165" s="23"/>
      <c r="G165" s="23"/>
      <c r="H165" s="131"/>
      <c r="I165" s="113"/>
      <c r="J165" s="113"/>
      <c r="K165" s="113"/>
      <c r="L165" s="113"/>
    </row>
    <row r="166" spans="6:12" s="27" customFormat="1" hidden="1" x14ac:dyDescent="0.2">
      <c r="F166" s="23"/>
      <c r="G166" s="23"/>
      <c r="H166" s="131"/>
      <c r="I166" s="113"/>
      <c r="J166" s="113"/>
      <c r="K166" s="113"/>
      <c r="L166" s="113"/>
    </row>
    <row r="167" spans="6:12" s="27" customFormat="1" hidden="1" x14ac:dyDescent="0.2">
      <c r="F167" s="23"/>
      <c r="G167" s="23"/>
      <c r="H167" s="131"/>
      <c r="I167" s="113"/>
      <c r="J167" s="113"/>
      <c r="K167" s="113"/>
      <c r="L167" s="113"/>
    </row>
    <row r="168" spans="6:12" s="27" customFormat="1" hidden="1" x14ac:dyDescent="0.2">
      <c r="F168" s="23"/>
      <c r="G168" s="23"/>
      <c r="H168" s="131"/>
      <c r="I168" s="113"/>
      <c r="J168" s="113"/>
      <c r="K168" s="113"/>
      <c r="L168" s="113"/>
    </row>
    <row r="169" spans="6:12" s="27" customFormat="1" hidden="1" x14ac:dyDescent="0.2">
      <c r="F169" s="23"/>
      <c r="G169" s="23"/>
      <c r="H169" s="131"/>
      <c r="I169" s="113"/>
      <c r="J169" s="113"/>
      <c r="K169" s="113"/>
      <c r="L169" s="113"/>
    </row>
    <row r="170" spans="6:12" s="27" customFormat="1" hidden="1" x14ac:dyDescent="0.2">
      <c r="F170" s="23"/>
      <c r="G170" s="23"/>
      <c r="H170" s="131"/>
      <c r="I170" s="113"/>
      <c r="J170" s="113"/>
      <c r="K170" s="113"/>
      <c r="L170" s="113"/>
    </row>
    <row r="171" spans="6:12" s="27" customFormat="1" hidden="1" x14ac:dyDescent="0.2">
      <c r="F171" s="23"/>
      <c r="G171" s="23"/>
      <c r="H171" s="131"/>
      <c r="I171" s="113"/>
      <c r="J171" s="113"/>
      <c r="K171" s="113"/>
      <c r="L171" s="113"/>
    </row>
    <row r="172" spans="6:12" s="27" customFormat="1" hidden="1" x14ac:dyDescent="0.2">
      <c r="F172" s="23"/>
      <c r="G172" s="23"/>
      <c r="H172" s="131"/>
      <c r="I172" s="113"/>
      <c r="J172" s="113"/>
      <c r="K172" s="113"/>
      <c r="L172" s="113"/>
    </row>
    <row r="173" spans="6:12" s="27" customFormat="1" hidden="1" x14ac:dyDescent="0.2">
      <c r="F173" s="23"/>
      <c r="G173" s="23"/>
      <c r="H173" s="131"/>
      <c r="I173" s="113"/>
      <c r="J173" s="113"/>
      <c r="K173" s="113"/>
      <c r="L173" s="113"/>
    </row>
    <row r="174" spans="6:12" s="27" customFormat="1" hidden="1" x14ac:dyDescent="0.2">
      <c r="F174" s="23"/>
      <c r="G174" s="23"/>
      <c r="H174" s="131"/>
      <c r="I174" s="113"/>
      <c r="J174" s="113"/>
      <c r="K174" s="113"/>
      <c r="L174" s="113"/>
    </row>
    <row r="175" spans="6:12" s="27" customFormat="1" hidden="1" x14ac:dyDescent="0.2">
      <c r="F175" s="23"/>
      <c r="G175" s="23"/>
      <c r="H175" s="131"/>
      <c r="I175" s="113"/>
      <c r="J175" s="113"/>
      <c r="K175" s="113"/>
      <c r="L175" s="113"/>
    </row>
    <row r="176" spans="6:12" s="27" customFormat="1" hidden="1" x14ac:dyDescent="0.2">
      <c r="F176" s="23"/>
      <c r="G176" s="23"/>
      <c r="H176" s="131"/>
      <c r="I176" s="113"/>
      <c r="J176" s="113"/>
      <c r="K176" s="113"/>
      <c r="L176" s="113"/>
    </row>
    <row r="177" spans="6:12" s="27" customFormat="1" hidden="1" x14ac:dyDescent="0.2">
      <c r="F177" s="23"/>
      <c r="G177" s="23"/>
      <c r="H177" s="131"/>
      <c r="I177" s="113"/>
      <c r="J177" s="113"/>
      <c r="K177" s="113"/>
      <c r="L177" s="113"/>
    </row>
    <row r="178" spans="6:12" s="27" customFormat="1" hidden="1" x14ac:dyDescent="0.2">
      <c r="F178" s="23"/>
      <c r="G178" s="23"/>
      <c r="H178" s="131"/>
      <c r="I178" s="113"/>
      <c r="J178" s="113"/>
      <c r="K178" s="113"/>
      <c r="L178" s="113"/>
    </row>
    <row r="179" spans="6:12" s="27" customFormat="1" hidden="1" x14ac:dyDescent="0.2">
      <c r="F179" s="23"/>
      <c r="G179" s="23"/>
      <c r="H179" s="131"/>
      <c r="I179" s="113"/>
      <c r="J179" s="113"/>
      <c r="K179" s="113"/>
      <c r="L179" s="113"/>
    </row>
    <row r="180" spans="6:12" s="27" customFormat="1" hidden="1" x14ac:dyDescent="0.2">
      <c r="F180" s="23"/>
      <c r="G180" s="23"/>
      <c r="H180" s="131"/>
      <c r="I180" s="113"/>
      <c r="J180" s="113"/>
      <c r="K180" s="113"/>
      <c r="L180" s="113"/>
    </row>
    <row r="181" spans="6:12" s="27" customFormat="1" hidden="1" x14ac:dyDescent="0.2">
      <c r="F181" s="23"/>
      <c r="G181" s="23"/>
      <c r="H181" s="131"/>
      <c r="I181" s="113"/>
      <c r="J181" s="113"/>
      <c r="K181" s="113"/>
      <c r="L181" s="113"/>
    </row>
    <row r="182" spans="6:12" s="27" customFormat="1" hidden="1" x14ac:dyDescent="0.2">
      <c r="F182" s="23"/>
      <c r="G182" s="23"/>
      <c r="H182" s="131"/>
      <c r="I182" s="113"/>
      <c r="J182" s="113"/>
      <c r="K182" s="113"/>
      <c r="L182" s="113"/>
    </row>
    <row r="183" spans="6:12" s="27" customFormat="1" hidden="1" x14ac:dyDescent="0.2">
      <c r="F183" s="23"/>
      <c r="G183" s="23"/>
      <c r="H183" s="131"/>
      <c r="I183" s="113"/>
      <c r="J183" s="113"/>
      <c r="K183" s="113"/>
      <c r="L183" s="113"/>
    </row>
    <row r="184" spans="6:12" s="27" customFormat="1" hidden="1" x14ac:dyDescent="0.2">
      <c r="F184" s="23"/>
      <c r="G184" s="23"/>
      <c r="H184" s="131"/>
      <c r="I184" s="113"/>
      <c r="J184" s="113"/>
      <c r="K184" s="113"/>
      <c r="L184" s="113"/>
    </row>
    <row r="185" spans="6:12" s="27" customFormat="1" hidden="1" x14ac:dyDescent="0.2">
      <c r="F185" s="23"/>
      <c r="G185" s="23"/>
      <c r="H185" s="131"/>
      <c r="I185" s="113"/>
      <c r="J185" s="113"/>
      <c r="K185" s="113"/>
      <c r="L185" s="113"/>
    </row>
    <row r="186" spans="6:12" s="27" customFormat="1" hidden="1" x14ac:dyDescent="0.2">
      <c r="F186" s="23"/>
      <c r="G186" s="23"/>
      <c r="H186" s="131"/>
      <c r="I186" s="113"/>
      <c r="J186" s="113"/>
      <c r="K186" s="113"/>
      <c r="L186" s="113"/>
    </row>
    <row r="187" spans="6:12" s="27" customFormat="1" hidden="1" x14ac:dyDescent="0.2">
      <c r="F187" s="23"/>
      <c r="G187" s="23"/>
      <c r="H187" s="131"/>
      <c r="I187" s="113"/>
      <c r="J187" s="113"/>
      <c r="K187" s="113"/>
      <c r="L187" s="113"/>
    </row>
    <row r="188" spans="6:12" s="27" customFormat="1" hidden="1" x14ac:dyDescent="0.2">
      <c r="F188" s="23"/>
      <c r="G188" s="23"/>
      <c r="H188" s="131"/>
      <c r="I188" s="113"/>
      <c r="J188" s="113"/>
      <c r="K188" s="113"/>
      <c r="L188" s="113"/>
    </row>
    <row r="189" spans="6:12" s="27" customFormat="1" hidden="1" x14ac:dyDescent="0.2">
      <c r="F189" s="23"/>
      <c r="G189" s="23"/>
      <c r="H189" s="131"/>
      <c r="I189" s="113"/>
      <c r="J189" s="113"/>
      <c r="K189" s="113"/>
      <c r="L189" s="113"/>
    </row>
    <row r="190" spans="6:12" s="27" customFormat="1" hidden="1" x14ac:dyDescent="0.2">
      <c r="F190" s="23"/>
      <c r="G190" s="23"/>
      <c r="H190" s="131"/>
      <c r="I190" s="113"/>
      <c r="J190" s="113"/>
      <c r="K190" s="113"/>
      <c r="L190" s="113"/>
    </row>
    <row r="191" spans="6:12" s="27" customFormat="1" hidden="1" x14ac:dyDescent="0.2">
      <c r="F191" s="23"/>
      <c r="G191" s="23"/>
      <c r="H191" s="131"/>
      <c r="I191" s="113"/>
      <c r="J191" s="113"/>
      <c r="K191" s="113"/>
      <c r="L191" s="113"/>
    </row>
    <row r="192" spans="6:12" s="27" customFormat="1" hidden="1" x14ac:dyDescent="0.2">
      <c r="F192" s="23"/>
      <c r="G192" s="23"/>
      <c r="H192" s="131"/>
      <c r="I192" s="113"/>
      <c r="J192" s="113"/>
      <c r="K192" s="113"/>
      <c r="L192" s="113"/>
    </row>
    <row r="193" spans="6:12" s="27" customFormat="1" hidden="1" x14ac:dyDescent="0.2">
      <c r="F193" s="23"/>
      <c r="G193" s="23"/>
      <c r="H193" s="131"/>
      <c r="I193" s="113"/>
      <c r="J193" s="113"/>
      <c r="K193" s="113"/>
      <c r="L193" s="113"/>
    </row>
    <row r="194" spans="6:12" s="27" customFormat="1" hidden="1" x14ac:dyDescent="0.2">
      <c r="F194" s="23"/>
      <c r="G194" s="23"/>
      <c r="H194" s="131"/>
      <c r="I194" s="113"/>
      <c r="J194" s="113"/>
      <c r="K194" s="113"/>
      <c r="L194" s="113"/>
    </row>
    <row r="195" spans="6:12" s="27" customFormat="1" hidden="1" x14ac:dyDescent="0.2">
      <c r="F195" s="23"/>
      <c r="G195" s="23"/>
      <c r="H195" s="131"/>
      <c r="I195" s="113"/>
      <c r="J195" s="113"/>
      <c r="K195" s="113"/>
      <c r="L195" s="113"/>
    </row>
    <row r="196" spans="6:12" s="27" customFormat="1" hidden="1" x14ac:dyDescent="0.2">
      <c r="F196" s="23"/>
      <c r="G196" s="23"/>
      <c r="H196" s="131"/>
      <c r="I196" s="113"/>
      <c r="J196" s="113"/>
      <c r="K196" s="113"/>
      <c r="L196" s="113"/>
    </row>
    <row r="197" spans="6:12" s="27" customFormat="1" hidden="1" x14ac:dyDescent="0.2">
      <c r="F197" s="23"/>
      <c r="G197" s="23"/>
      <c r="H197" s="131"/>
      <c r="I197" s="113"/>
      <c r="J197" s="113"/>
      <c r="K197" s="113"/>
      <c r="L197" s="113"/>
    </row>
    <row r="198" spans="6:12" s="27" customFormat="1" hidden="1" x14ac:dyDescent="0.2">
      <c r="F198" s="23"/>
      <c r="G198" s="23"/>
      <c r="H198" s="131"/>
      <c r="I198" s="113"/>
      <c r="J198" s="113"/>
      <c r="K198" s="113"/>
      <c r="L198" s="113"/>
    </row>
    <row r="199" spans="6:12" s="27" customFormat="1" hidden="1" x14ac:dyDescent="0.2">
      <c r="F199" s="23"/>
      <c r="G199" s="23"/>
      <c r="H199" s="131"/>
      <c r="I199" s="113"/>
      <c r="J199" s="113"/>
      <c r="K199" s="113"/>
      <c r="L199" s="113"/>
    </row>
    <row r="200" spans="6:12" s="27" customFormat="1" hidden="1" x14ac:dyDescent="0.2">
      <c r="F200" s="23"/>
      <c r="G200" s="23"/>
      <c r="H200" s="131"/>
      <c r="I200" s="113"/>
      <c r="J200" s="113"/>
      <c r="K200" s="113"/>
      <c r="L200" s="113"/>
    </row>
    <row r="201" spans="6:12" s="27" customFormat="1" hidden="1" x14ac:dyDescent="0.2">
      <c r="F201" s="23"/>
      <c r="G201" s="23"/>
      <c r="H201" s="131"/>
      <c r="I201" s="113"/>
      <c r="J201" s="113"/>
      <c r="K201" s="113"/>
      <c r="L201" s="113"/>
    </row>
    <row r="202" spans="6:12" s="27" customFormat="1" hidden="1" x14ac:dyDescent="0.2">
      <c r="F202" s="23"/>
      <c r="G202" s="23"/>
      <c r="H202" s="131"/>
      <c r="I202" s="113"/>
      <c r="J202" s="113"/>
      <c r="K202" s="113"/>
      <c r="L202" s="113"/>
    </row>
    <row r="203" spans="6:12" s="27" customFormat="1" hidden="1" x14ac:dyDescent="0.2">
      <c r="F203" s="23"/>
      <c r="G203" s="23"/>
      <c r="H203" s="131"/>
      <c r="I203" s="113"/>
      <c r="J203" s="113"/>
      <c r="K203" s="113"/>
      <c r="L203" s="113"/>
    </row>
    <row r="204" spans="6:12" s="27" customFormat="1" hidden="1" x14ac:dyDescent="0.2">
      <c r="F204" s="23"/>
      <c r="G204" s="23"/>
      <c r="H204" s="131"/>
      <c r="I204" s="113"/>
      <c r="J204" s="113"/>
      <c r="K204" s="113"/>
      <c r="L204" s="113"/>
    </row>
    <row r="205" spans="6:12" s="27" customFormat="1" hidden="1" x14ac:dyDescent="0.2">
      <c r="F205" s="23"/>
      <c r="G205" s="23"/>
      <c r="H205" s="131"/>
      <c r="I205" s="113"/>
      <c r="J205" s="113"/>
      <c r="K205" s="113"/>
      <c r="L205" s="113"/>
    </row>
    <row r="206" spans="6:12" s="27" customFormat="1" hidden="1" x14ac:dyDescent="0.2">
      <c r="F206" s="23"/>
      <c r="G206" s="23"/>
      <c r="H206" s="131"/>
      <c r="I206" s="113"/>
      <c r="J206" s="113"/>
      <c r="K206" s="113"/>
      <c r="L206" s="113"/>
    </row>
    <row r="207" spans="6:12" s="27" customFormat="1" hidden="1" x14ac:dyDescent="0.2">
      <c r="F207" s="23"/>
      <c r="G207" s="23"/>
      <c r="H207" s="131"/>
      <c r="I207" s="113"/>
      <c r="J207" s="113"/>
      <c r="K207" s="113"/>
      <c r="L207" s="113"/>
    </row>
    <row r="208" spans="6:12" s="27" customFormat="1" hidden="1" x14ac:dyDescent="0.2">
      <c r="F208" s="23"/>
      <c r="G208" s="23"/>
      <c r="H208" s="131"/>
      <c r="I208" s="113"/>
      <c r="J208" s="113"/>
      <c r="K208" s="113"/>
      <c r="L208" s="113"/>
    </row>
    <row r="209" spans="6:12" s="27" customFormat="1" hidden="1" x14ac:dyDescent="0.2">
      <c r="F209" s="23"/>
      <c r="G209" s="23"/>
      <c r="H209" s="131"/>
      <c r="I209" s="113"/>
      <c r="J209" s="113"/>
      <c r="K209" s="113"/>
      <c r="L209" s="113"/>
    </row>
    <row r="210" spans="6:12" s="27" customFormat="1" hidden="1" x14ac:dyDescent="0.2">
      <c r="F210" s="23"/>
      <c r="G210" s="23"/>
      <c r="H210" s="131"/>
      <c r="I210" s="113"/>
      <c r="J210" s="113"/>
      <c r="K210" s="113"/>
      <c r="L210" s="113"/>
    </row>
    <row r="211" spans="6:12" s="27" customFormat="1" hidden="1" x14ac:dyDescent="0.2">
      <c r="F211" s="23"/>
      <c r="G211" s="23"/>
      <c r="H211" s="131"/>
      <c r="I211" s="113"/>
      <c r="J211" s="113"/>
      <c r="K211" s="113"/>
      <c r="L211" s="113"/>
    </row>
    <row r="212" spans="6:12" s="27" customFormat="1" hidden="1" x14ac:dyDescent="0.2">
      <c r="F212" s="23"/>
      <c r="G212" s="23"/>
      <c r="H212" s="131"/>
      <c r="I212" s="113"/>
      <c r="J212" s="113"/>
      <c r="K212" s="113"/>
      <c r="L212" s="113"/>
    </row>
    <row r="213" spans="6:12" s="27" customFormat="1" hidden="1" x14ac:dyDescent="0.2">
      <c r="F213" s="23"/>
      <c r="G213" s="23"/>
      <c r="H213" s="131"/>
      <c r="I213" s="113"/>
      <c r="J213" s="113"/>
      <c r="K213" s="113"/>
      <c r="L213" s="113"/>
    </row>
    <row r="214" spans="6:12" s="27" customFormat="1" hidden="1" x14ac:dyDescent="0.2">
      <c r="F214" s="23"/>
      <c r="G214" s="23"/>
      <c r="H214" s="131"/>
      <c r="I214" s="113"/>
      <c r="J214" s="113"/>
      <c r="K214" s="113"/>
      <c r="L214" s="113"/>
    </row>
    <row r="215" spans="6:12" s="27" customFormat="1" hidden="1" x14ac:dyDescent="0.2">
      <c r="F215" s="23"/>
      <c r="G215" s="23"/>
      <c r="H215" s="131"/>
      <c r="I215" s="113"/>
      <c r="J215" s="113"/>
      <c r="K215" s="113"/>
      <c r="L215" s="113"/>
    </row>
    <row r="216" spans="6:12" s="27" customFormat="1" hidden="1" x14ac:dyDescent="0.2">
      <c r="F216" s="23"/>
      <c r="G216" s="23"/>
      <c r="H216" s="131"/>
      <c r="I216" s="113"/>
      <c r="J216" s="113"/>
      <c r="K216" s="113"/>
      <c r="L216" s="113"/>
    </row>
    <row r="217" spans="6:12" s="27" customFormat="1" hidden="1" x14ac:dyDescent="0.2">
      <c r="F217" s="23"/>
      <c r="G217" s="23"/>
      <c r="H217" s="131"/>
      <c r="I217" s="113"/>
      <c r="J217" s="113"/>
      <c r="K217" s="113"/>
      <c r="L217" s="113"/>
    </row>
    <row r="218" spans="6:12" s="27" customFormat="1" hidden="1" x14ac:dyDescent="0.2">
      <c r="F218" s="23"/>
      <c r="G218" s="23"/>
      <c r="H218" s="131"/>
      <c r="I218" s="113"/>
      <c r="J218" s="113"/>
      <c r="K218" s="113"/>
      <c r="L218" s="113"/>
    </row>
    <row r="219" spans="6:12" s="27" customFormat="1" hidden="1" x14ac:dyDescent="0.2">
      <c r="F219" s="23"/>
      <c r="G219" s="23"/>
      <c r="H219" s="131"/>
      <c r="I219" s="113"/>
      <c r="J219" s="113"/>
      <c r="K219" s="113"/>
      <c r="L219" s="113"/>
    </row>
    <row r="220" spans="6:12" s="27" customFormat="1" hidden="1" x14ac:dyDescent="0.2">
      <c r="F220" s="23"/>
      <c r="G220" s="23"/>
      <c r="H220" s="131"/>
      <c r="I220" s="113"/>
      <c r="J220" s="113"/>
      <c r="K220" s="113"/>
      <c r="L220" s="113"/>
    </row>
    <row r="221" spans="6:12" s="27" customFormat="1" hidden="1" x14ac:dyDescent="0.2">
      <c r="F221" s="23"/>
      <c r="G221" s="23"/>
      <c r="H221" s="131"/>
      <c r="I221" s="113"/>
      <c r="J221" s="113"/>
      <c r="K221" s="113"/>
      <c r="L221" s="113"/>
    </row>
    <row r="222" spans="6:12" s="27" customFormat="1" hidden="1" x14ac:dyDescent="0.2">
      <c r="F222" s="23"/>
      <c r="G222" s="23"/>
      <c r="H222" s="131"/>
      <c r="I222" s="113"/>
      <c r="J222" s="113"/>
      <c r="K222" s="113"/>
      <c r="L222" s="113"/>
    </row>
    <row r="223" spans="6:12" s="27" customFormat="1" hidden="1" x14ac:dyDescent="0.2">
      <c r="F223" s="23"/>
      <c r="G223" s="23"/>
      <c r="H223" s="131"/>
      <c r="I223" s="113"/>
      <c r="J223" s="113"/>
      <c r="K223" s="113"/>
      <c r="L223" s="113"/>
    </row>
    <row r="224" spans="6:12" s="27" customFormat="1" hidden="1" x14ac:dyDescent="0.2">
      <c r="F224" s="23"/>
      <c r="G224" s="23"/>
      <c r="H224" s="131"/>
      <c r="I224" s="113"/>
      <c r="J224" s="113"/>
      <c r="K224" s="113"/>
      <c r="L224" s="113"/>
    </row>
    <row r="225" spans="6:12" s="27" customFormat="1" hidden="1" x14ac:dyDescent="0.2">
      <c r="F225" s="23"/>
      <c r="G225" s="23"/>
      <c r="H225" s="131"/>
      <c r="I225" s="113"/>
      <c r="J225" s="113"/>
      <c r="K225" s="113"/>
      <c r="L225" s="113"/>
    </row>
    <row r="226" spans="6:12" s="27" customFormat="1" hidden="1" x14ac:dyDescent="0.2">
      <c r="F226" s="23"/>
      <c r="G226" s="23"/>
      <c r="H226" s="131"/>
      <c r="I226" s="113"/>
      <c r="J226" s="113"/>
      <c r="K226" s="113"/>
      <c r="L226" s="113"/>
    </row>
    <row r="227" spans="6:12" s="27" customFormat="1" hidden="1" x14ac:dyDescent="0.2">
      <c r="F227" s="23"/>
      <c r="G227" s="23"/>
      <c r="H227" s="131"/>
      <c r="I227" s="113"/>
      <c r="J227" s="113"/>
      <c r="K227" s="113"/>
      <c r="L227" s="113"/>
    </row>
    <row r="228" spans="6:12" s="27" customFormat="1" hidden="1" x14ac:dyDescent="0.2">
      <c r="F228" s="23"/>
      <c r="G228" s="23"/>
      <c r="H228" s="131"/>
      <c r="I228" s="113"/>
      <c r="J228" s="113"/>
      <c r="K228" s="113"/>
      <c r="L228" s="113"/>
    </row>
    <row r="229" spans="6:12" s="27" customFormat="1" hidden="1" x14ac:dyDescent="0.2">
      <c r="F229" s="23"/>
      <c r="G229" s="23"/>
      <c r="H229" s="131"/>
      <c r="I229" s="113"/>
      <c r="J229" s="113"/>
      <c r="K229" s="113"/>
      <c r="L229" s="113"/>
    </row>
    <row r="230" spans="6:12" s="27" customFormat="1" hidden="1" x14ac:dyDescent="0.2">
      <c r="F230" s="23"/>
      <c r="G230" s="23"/>
      <c r="H230" s="131"/>
      <c r="I230" s="113"/>
      <c r="J230" s="113"/>
      <c r="K230" s="113"/>
      <c r="L230" s="113"/>
    </row>
    <row r="231" spans="6:12" s="27" customFormat="1" hidden="1" x14ac:dyDescent="0.2">
      <c r="F231" s="23"/>
      <c r="G231" s="23"/>
      <c r="H231" s="131"/>
      <c r="I231" s="113"/>
      <c r="J231" s="113"/>
      <c r="K231" s="113"/>
      <c r="L231" s="113"/>
    </row>
    <row r="232" spans="6:12" s="27" customFormat="1" hidden="1" x14ac:dyDescent="0.2">
      <c r="F232" s="23"/>
      <c r="G232" s="23"/>
      <c r="H232" s="131"/>
      <c r="I232" s="113"/>
      <c r="J232" s="113"/>
      <c r="K232" s="113"/>
      <c r="L232" s="113"/>
    </row>
    <row r="233" spans="6:12" s="27" customFormat="1" hidden="1" x14ac:dyDescent="0.2">
      <c r="F233" s="23"/>
      <c r="G233" s="23"/>
      <c r="H233" s="131"/>
      <c r="I233" s="113"/>
      <c r="J233" s="113"/>
      <c r="K233" s="113"/>
      <c r="L233" s="113"/>
    </row>
    <row r="234" spans="6:12" s="27" customFormat="1" hidden="1" x14ac:dyDescent="0.2">
      <c r="F234" s="23"/>
      <c r="G234" s="23"/>
      <c r="H234" s="131"/>
      <c r="I234" s="113"/>
      <c r="J234" s="113"/>
      <c r="K234" s="113"/>
      <c r="L234" s="113"/>
    </row>
    <row r="235" spans="6:12" s="27" customFormat="1" hidden="1" x14ac:dyDescent="0.2">
      <c r="F235" s="23"/>
      <c r="G235" s="23"/>
      <c r="H235" s="131"/>
      <c r="I235" s="113"/>
      <c r="J235" s="113"/>
      <c r="K235" s="113"/>
      <c r="L235" s="113"/>
    </row>
    <row r="236" spans="6:12" s="27" customFormat="1" hidden="1" x14ac:dyDescent="0.2">
      <c r="F236" s="23"/>
      <c r="G236" s="23"/>
      <c r="H236" s="131"/>
      <c r="I236" s="113"/>
      <c r="J236" s="113"/>
      <c r="K236" s="113"/>
      <c r="L236" s="113"/>
    </row>
    <row r="237" spans="6:12" s="27" customFormat="1" hidden="1" x14ac:dyDescent="0.2">
      <c r="F237" s="23"/>
      <c r="G237" s="23"/>
      <c r="H237" s="131"/>
      <c r="I237" s="113"/>
      <c r="J237" s="113"/>
      <c r="K237" s="113"/>
      <c r="L237" s="113"/>
    </row>
    <row r="238" spans="6:12" s="27" customFormat="1" hidden="1" x14ac:dyDescent="0.2">
      <c r="F238" s="23"/>
      <c r="G238" s="23"/>
      <c r="H238" s="131"/>
      <c r="I238" s="113"/>
      <c r="J238" s="113"/>
      <c r="K238" s="113"/>
      <c r="L238" s="113"/>
    </row>
    <row r="239" spans="6:12" s="27" customFormat="1" hidden="1" x14ac:dyDescent="0.2">
      <c r="F239" s="23"/>
      <c r="G239" s="23"/>
      <c r="H239" s="131"/>
      <c r="I239" s="113"/>
      <c r="J239" s="113"/>
      <c r="K239" s="113"/>
      <c r="L239" s="113"/>
    </row>
    <row r="240" spans="6:12" s="27" customFormat="1" hidden="1" x14ac:dyDescent="0.2">
      <c r="F240" s="23"/>
      <c r="G240" s="23"/>
      <c r="H240" s="131"/>
      <c r="I240" s="113"/>
      <c r="J240" s="113"/>
      <c r="K240" s="113"/>
      <c r="L240" s="113"/>
    </row>
    <row r="241" spans="6:12" s="27" customFormat="1" hidden="1" x14ac:dyDescent="0.2">
      <c r="F241" s="23"/>
      <c r="G241" s="23"/>
      <c r="H241" s="131"/>
      <c r="I241" s="113"/>
      <c r="J241" s="113"/>
      <c r="K241" s="113"/>
      <c r="L241" s="113"/>
    </row>
    <row r="242" spans="6:12" s="27" customFormat="1" hidden="1" x14ac:dyDescent="0.2">
      <c r="F242" s="23"/>
      <c r="G242" s="23"/>
      <c r="H242" s="131"/>
      <c r="I242" s="113"/>
      <c r="J242" s="113"/>
      <c r="K242" s="113"/>
      <c r="L242" s="113"/>
    </row>
    <row r="243" spans="6:12" s="27" customFormat="1" hidden="1" x14ac:dyDescent="0.2">
      <c r="F243" s="23"/>
      <c r="G243" s="23"/>
      <c r="H243" s="131"/>
      <c r="I243" s="113"/>
      <c r="J243" s="113"/>
      <c r="K243" s="113"/>
      <c r="L243" s="113"/>
    </row>
    <row r="244" spans="6:12" s="27" customFormat="1" hidden="1" x14ac:dyDescent="0.2">
      <c r="F244" s="23"/>
      <c r="G244" s="23"/>
      <c r="H244" s="131"/>
      <c r="I244" s="113"/>
      <c r="J244" s="113"/>
      <c r="K244" s="113"/>
      <c r="L244" s="113"/>
    </row>
    <row r="245" spans="6:12" s="27" customFormat="1" hidden="1" x14ac:dyDescent="0.2">
      <c r="F245" s="23"/>
      <c r="G245" s="23"/>
      <c r="H245" s="131"/>
      <c r="I245" s="113"/>
      <c r="J245" s="113"/>
      <c r="K245" s="113"/>
      <c r="L245" s="113"/>
    </row>
    <row r="246" spans="6:12" s="27" customFormat="1" hidden="1" x14ac:dyDescent="0.2">
      <c r="F246" s="23"/>
      <c r="G246" s="23"/>
      <c r="H246" s="131"/>
      <c r="I246" s="113"/>
      <c r="J246" s="113"/>
      <c r="K246" s="113"/>
      <c r="L246" s="113"/>
    </row>
    <row r="247" spans="6:12" s="27" customFormat="1" hidden="1" x14ac:dyDescent="0.2">
      <c r="F247" s="23"/>
      <c r="G247" s="23"/>
      <c r="H247" s="131"/>
      <c r="I247" s="113"/>
      <c r="J247" s="113"/>
      <c r="K247" s="113"/>
      <c r="L247" s="113"/>
    </row>
    <row r="248" spans="6:12" s="27" customFormat="1" hidden="1" x14ac:dyDescent="0.2">
      <c r="F248" s="23"/>
      <c r="G248" s="23"/>
      <c r="H248" s="131"/>
      <c r="I248" s="113"/>
      <c r="J248" s="113"/>
      <c r="K248" s="113"/>
      <c r="L248" s="113"/>
    </row>
    <row r="249" spans="6:12" s="27" customFormat="1" hidden="1" x14ac:dyDescent="0.2">
      <c r="F249" s="23"/>
      <c r="G249" s="23"/>
      <c r="H249" s="131"/>
      <c r="I249" s="113"/>
      <c r="J249" s="113"/>
      <c r="K249" s="113"/>
      <c r="L249" s="113"/>
    </row>
    <row r="250" spans="6:12" s="27" customFormat="1" hidden="1" x14ac:dyDescent="0.2">
      <c r="F250" s="23"/>
      <c r="G250" s="23"/>
      <c r="H250" s="131"/>
      <c r="I250" s="113"/>
      <c r="J250" s="113"/>
      <c r="K250" s="113"/>
      <c r="L250" s="113"/>
    </row>
    <row r="251" spans="6:12" s="27" customFormat="1" hidden="1" x14ac:dyDescent="0.2">
      <c r="F251" s="23"/>
      <c r="G251" s="23"/>
      <c r="H251" s="131"/>
      <c r="I251" s="113"/>
      <c r="J251" s="113"/>
      <c r="K251" s="113"/>
      <c r="L251" s="113"/>
    </row>
    <row r="252" spans="6:12" s="27" customFormat="1" hidden="1" x14ac:dyDescent="0.2">
      <c r="F252" s="23"/>
      <c r="G252" s="23"/>
      <c r="H252" s="131"/>
      <c r="I252" s="113"/>
      <c r="J252" s="113"/>
      <c r="K252" s="113"/>
      <c r="L252" s="113"/>
    </row>
    <row r="253" spans="6:12" s="27" customFormat="1" hidden="1" x14ac:dyDescent="0.2">
      <c r="F253" s="23"/>
      <c r="G253" s="23"/>
      <c r="H253" s="131"/>
      <c r="I253" s="113"/>
      <c r="J253" s="113"/>
      <c r="K253" s="113"/>
      <c r="L253" s="113"/>
    </row>
    <row r="254" spans="6:12" s="27" customFormat="1" hidden="1" x14ac:dyDescent="0.2">
      <c r="F254" s="23"/>
      <c r="G254" s="23"/>
      <c r="H254" s="131"/>
      <c r="I254" s="113"/>
      <c r="J254" s="113"/>
      <c r="K254" s="113"/>
      <c r="L254" s="113"/>
    </row>
    <row r="255" spans="6:12" s="27" customFormat="1" hidden="1" x14ac:dyDescent="0.2">
      <c r="F255" s="23"/>
      <c r="G255" s="23"/>
      <c r="H255" s="131"/>
      <c r="I255" s="113"/>
      <c r="J255" s="113"/>
      <c r="K255" s="113"/>
      <c r="L255" s="113"/>
    </row>
    <row r="256" spans="6:12" s="27" customFormat="1" hidden="1" x14ac:dyDescent="0.2">
      <c r="F256" s="23"/>
      <c r="G256" s="23"/>
      <c r="H256" s="131"/>
      <c r="I256" s="113"/>
      <c r="J256" s="113"/>
      <c r="K256" s="113"/>
      <c r="L256" s="113"/>
    </row>
    <row r="257" spans="6:12" s="27" customFormat="1" hidden="1" x14ac:dyDescent="0.2">
      <c r="F257" s="23"/>
      <c r="G257" s="23"/>
      <c r="H257" s="131"/>
      <c r="I257" s="113"/>
      <c r="J257" s="113"/>
      <c r="K257" s="113"/>
      <c r="L257" s="113"/>
    </row>
    <row r="258" spans="6:12" s="27" customFormat="1" hidden="1" x14ac:dyDescent="0.2">
      <c r="F258" s="23"/>
      <c r="G258" s="23"/>
      <c r="H258" s="131"/>
      <c r="I258" s="113"/>
      <c r="J258" s="113"/>
      <c r="K258" s="113"/>
      <c r="L258" s="113"/>
    </row>
    <row r="259" spans="6:12" s="27" customFormat="1" hidden="1" x14ac:dyDescent="0.2">
      <c r="F259" s="23"/>
      <c r="G259" s="23"/>
      <c r="H259" s="131"/>
      <c r="I259" s="113"/>
      <c r="J259" s="113"/>
      <c r="K259" s="113"/>
      <c r="L259" s="113"/>
    </row>
    <row r="260" spans="6:12" s="27" customFormat="1" hidden="1" x14ac:dyDescent="0.2">
      <c r="F260" s="23"/>
      <c r="G260" s="23"/>
      <c r="H260" s="131"/>
      <c r="I260" s="113"/>
      <c r="J260" s="113"/>
      <c r="K260" s="113"/>
      <c r="L260" s="113"/>
    </row>
    <row r="261" spans="6:12" s="27" customFormat="1" hidden="1" x14ac:dyDescent="0.2">
      <c r="F261" s="23"/>
      <c r="G261" s="23"/>
      <c r="H261" s="131"/>
      <c r="I261" s="113"/>
      <c r="J261" s="113"/>
      <c r="K261" s="113"/>
      <c r="L261" s="113"/>
    </row>
    <row r="262" spans="6:12" s="27" customFormat="1" hidden="1" x14ac:dyDescent="0.2">
      <c r="F262" s="23"/>
      <c r="G262" s="23"/>
      <c r="H262" s="131"/>
      <c r="I262" s="113"/>
      <c r="J262" s="113"/>
      <c r="K262" s="113"/>
      <c r="L262" s="113"/>
    </row>
    <row r="263" spans="6:12" s="27" customFormat="1" hidden="1" x14ac:dyDescent="0.2">
      <c r="F263" s="23"/>
      <c r="G263" s="23"/>
      <c r="H263" s="131"/>
      <c r="I263" s="113"/>
      <c r="J263" s="113"/>
      <c r="K263" s="113"/>
      <c r="L263" s="113"/>
    </row>
    <row r="264" spans="6:12" s="27" customFormat="1" hidden="1" x14ac:dyDescent="0.2">
      <c r="F264" s="23"/>
      <c r="G264" s="23"/>
      <c r="H264" s="131"/>
      <c r="I264" s="113"/>
      <c r="J264" s="113"/>
      <c r="K264" s="113"/>
      <c r="L264" s="113"/>
    </row>
    <row r="265" spans="6:12" s="27" customFormat="1" hidden="1" x14ac:dyDescent="0.2">
      <c r="F265" s="23"/>
      <c r="G265" s="23"/>
      <c r="H265" s="131"/>
      <c r="I265" s="113"/>
      <c r="J265" s="113"/>
      <c r="K265" s="113"/>
      <c r="L265" s="113"/>
    </row>
    <row r="266" spans="6:12" s="27" customFormat="1" hidden="1" x14ac:dyDescent="0.2">
      <c r="F266" s="23"/>
      <c r="G266" s="23"/>
      <c r="H266" s="131"/>
      <c r="I266" s="113"/>
      <c r="J266" s="113"/>
      <c r="K266" s="113"/>
      <c r="L266" s="113"/>
    </row>
    <row r="267" spans="6:12" s="27" customFormat="1" hidden="1" x14ac:dyDescent="0.2">
      <c r="F267" s="23"/>
      <c r="G267" s="23"/>
      <c r="H267" s="131"/>
      <c r="I267" s="113"/>
      <c r="J267" s="113"/>
      <c r="K267" s="113"/>
      <c r="L267" s="113"/>
    </row>
    <row r="268" spans="6:12" s="27" customFormat="1" hidden="1" x14ac:dyDescent="0.2">
      <c r="F268" s="23"/>
      <c r="G268" s="23"/>
      <c r="H268" s="131"/>
      <c r="I268" s="113"/>
      <c r="J268" s="113"/>
      <c r="K268" s="113"/>
      <c r="L268" s="113"/>
    </row>
    <row r="269" spans="6:12" s="27" customFormat="1" hidden="1" x14ac:dyDescent="0.2">
      <c r="F269" s="23"/>
      <c r="G269" s="23"/>
      <c r="H269" s="131"/>
      <c r="I269" s="113"/>
      <c r="J269" s="113"/>
      <c r="K269" s="113"/>
      <c r="L269" s="113"/>
    </row>
    <row r="270" spans="6:12" s="27" customFormat="1" hidden="1" x14ac:dyDescent="0.2">
      <c r="F270" s="23"/>
      <c r="G270" s="23"/>
      <c r="H270" s="131"/>
      <c r="I270" s="113"/>
      <c r="J270" s="113"/>
      <c r="K270" s="113"/>
      <c r="L270" s="113"/>
    </row>
    <row r="271" spans="6:12" s="27" customFormat="1" hidden="1" x14ac:dyDescent="0.2">
      <c r="F271" s="23"/>
      <c r="G271" s="23"/>
      <c r="H271" s="131"/>
      <c r="I271" s="113"/>
      <c r="J271" s="113"/>
      <c r="K271" s="113"/>
      <c r="L271" s="113"/>
    </row>
    <row r="272" spans="6:12" s="27" customFormat="1" hidden="1" x14ac:dyDescent="0.2">
      <c r="F272" s="23"/>
      <c r="G272" s="23"/>
      <c r="H272" s="131"/>
      <c r="I272" s="113"/>
      <c r="J272" s="113"/>
      <c r="K272" s="113"/>
      <c r="L272" s="113"/>
    </row>
    <row r="273" spans="6:12" s="27" customFormat="1" hidden="1" x14ac:dyDescent="0.2">
      <c r="F273" s="23"/>
      <c r="G273" s="23"/>
      <c r="H273" s="131"/>
      <c r="I273" s="113"/>
      <c r="J273" s="113"/>
      <c r="K273" s="113"/>
      <c r="L273" s="113"/>
    </row>
    <row r="274" spans="6:12" s="27" customFormat="1" hidden="1" x14ac:dyDescent="0.2">
      <c r="F274" s="23"/>
      <c r="G274" s="23"/>
      <c r="H274" s="131"/>
      <c r="I274" s="113"/>
      <c r="J274" s="113"/>
      <c r="K274" s="113"/>
      <c r="L274" s="113"/>
    </row>
    <row r="275" spans="6:12" s="27" customFormat="1" hidden="1" x14ac:dyDescent="0.2">
      <c r="F275" s="23"/>
      <c r="G275" s="23"/>
      <c r="H275" s="131"/>
      <c r="I275" s="113"/>
      <c r="J275" s="113"/>
      <c r="K275" s="113"/>
      <c r="L275" s="113"/>
    </row>
    <row r="276" spans="6:12" s="27" customFormat="1" hidden="1" x14ac:dyDescent="0.2">
      <c r="F276" s="23"/>
      <c r="G276" s="23"/>
      <c r="H276" s="131"/>
      <c r="I276" s="113"/>
      <c r="J276" s="113"/>
      <c r="K276" s="113"/>
      <c r="L276" s="113"/>
    </row>
    <row r="277" spans="6:12" s="27" customFormat="1" hidden="1" x14ac:dyDescent="0.2">
      <c r="F277" s="23"/>
      <c r="G277" s="23"/>
      <c r="H277" s="131"/>
      <c r="I277" s="113"/>
      <c r="J277" s="113"/>
      <c r="K277" s="113"/>
      <c r="L277" s="113"/>
    </row>
    <row r="278" spans="6:12" s="27" customFormat="1" hidden="1" x14ac:dyDescent="0.2">
      <c r="F278" s="23"/>
      <c r="G278" s="23"/>
      <c r="H278" s="131"/>
      <c r="I278" s="113"/>
      <c r="J278" s="113"/>
      <c r="K278" s="113"/>
      <c r="L278" s="113"/>
    </row>
    <row r="279" spans="6:12" s="27" customFormat="1" hidden="1" x14ac:dyDescent="0.2">
      <c r="F279" s="23"/>
      <c r="G279" s="23"/>
      <c r="H279" s="131"/>
      <c r="I279" s="113"/>
      <c r="J279" s="113"/>
      <c r="K279" s="113"/>
      <c r="L279" s="113"/>
    </row>
    <row r="280" spans="6:12" s="27" customFormat="1" hidden="1" x14ac:dyDescent="0.2">
      <c r="F280" s="23"/>
      <c r="G280" s="23"/>
      <c r="H280" s="131"/>
      <c r="I280" s="113"/>
      <c r="J280" s="113"/>
      <c r="K280" s="113"/>
      <c r="L280" s="113"/>
    </row>
    <row r="281" spans="6:12" s="27" customFormat="1" hidden="1" x14ac:dyDescent="0.2">
      <c r="F281" s="23"/>
      <c r="G281" s="23"/>
      <c r="H281" s="131"/>
      <c r="I281" s="113"/>
      <c r="J281" s="113"/>
      <c r="K281" s="113"/>
      <c r="L281" s="113"/>
    </row>
    <row r="282" spans="6:12" s="27" customFormat="1" hidden="1" x14ac:dyDescent="0.2">
      <c r="F282" s="23"/>
      <c r="G282" s="23"/>
      <c r="H282" s="131"/>
      <c r="I282" s="113"/>
      <c r="J282" s="113"/>
      <c r="K282" s="113"/>
      <c r="L282" s="113"/>
    </row>
    <row r="283" spans="6:12" s="27" customFormat="1" hidden="1" x14ac:dyDescent="0.2">
      <c r="F283" s="23"/>
      <c r="G283" s="23"/>
      <c r="H283" s="131"/>
      <c r="I283" s="113"/>
      <c r="J283" s="113"/>
      <c r="K283" s="113"/>
      <c r="L283" s="113"/>
    </row>
    <row r="284" spans="6:12" s="27" customFormat="1" hidden="1" x14ac:dyDescent="0.2">
      <c r="F284" s="23"/>
      <c r="G284" s="23"/>
      <c r="H284" s="131"/>
      <c r="I284" s="113"/>
      <c r="J284" s="113"/>
      <c r="K284" s="113"/>
      <c r="L284" s="113"/>
    </row>
    <row r="285" spans="6:12" s="27" customFormat="1" hidden="1" x14ac:dyDescent="0.2">
      <c r="F285" s="23"/>
      <c r="G285" s="23"/>
      <c r="H285" s="131"/>
      <c r="I285" s="113"/>
      <c r="J285" s="113"/>
      <c r="K285" s="113"/>
      <c r="L285" s="113"/>
    </row>
    <row r="286" spans="6:12" s="27" customFormat="1" hidden="1" x14ac:dyDescent="0.2">
      <c r="F286" s="23"/>
      <c r="G286" s="23"/>
      <c r="H286" s="131"/>
      <c r="I286" s="113"/>
      <c r="J286" s="113"/>
      <c r="K286" s="113"/>
      <c r="L286" s="113"/>
    </row>
    <row r="287" spans="6:12" s="27" customFormat="1" hidden="1" x14ac:dyDescent="0.2">
      <c r="F287" s="23"/>
      <c r="G287" s="23"/>
      <c r="H287" s="131"/>
      <c r="I287" s="113"/>
      <c r="J287" s="113"/>
      <c r="K287" s="113"/>
      <c r="L287" s="113"/>
    </row>
    <row r="288" spans="6:12" s="27" customFormat="1" hidden="1" x14ac:dyDescent="0.2">
      <c r="F288" s="23"/>
      <c r="G288" s="23"/>
      <c r="H288" s="131"/>
      <c r="I288" s="113"/>
      <c r="J288" s="113"/>
      <c r="K288" s="113"/>
      <c r="L288" s="113"/>
    </row>
    <row r="289" spans="6:12" s="27" customFormat="1" hidden="1" x14ac:dyDescent="0.2">
      <c r="F289" s="23"/>
      <c r="G289" s="23"/>
      <c r="H289" s="131"/>
      <c r="I289" s="113"/>
      <c r="J289" s="113"/>
      <c r="K289" s="113"/>
      <c r="L289" s="113"/>
    </row>
    <row r="290" spans="6:12" s="27" customFormat="1" hidden="1" x14ac:dyDescent="0.2">
      <c r="F290" s="23"/>
      <c r="G290" s="23"/>
      <c r="H290" s="131"/>
      <c r="I290" s="113"/>
      <c r="J290" s="113"/>
      <c r="K290" s="113"/>
      <c r="L290" s="113"/>
    </row>
    <row r="291" spans="6:12" s="27" customFormat="1" hidden="1" x14ac:dyDescent="0.2">
      <c r="F291" s="23"/>
      <c r="G291" s="23"/>
      <c r="H291" s="131"/>
      <c r="I291" s="113"/>
      <c r="J291" s="113"/>
      <c r="K291" s="113"/>
      <c r="L291" s="113"/>
    </row>
    <row r="292" spans="6:12" s="27" customFormat="1" hidden="1" x14ac:dyDescent="0.2">
      <c r="F292" s="23"/>
      <c r="G292" s="23"/>
      <c r="H292" s="131"/>
      <c r="I292" s="113"/>
      <c r="J292" s="113"/>
      <c r="K292" s="113"/>
      <c r="L292" s="113"/>
    </row>
    <row r="293" spans="6:12" s="27" customFormat="1" hidden="1" x14ac:dyDescent="0.2">
      <c r="F293" s="23"/>
      <c r="G293" s="23"/>
      <c r="H293" s="131"/>
      <c r="I293" s="113"/>
      <c r="J293" s="113"/>
      <c r="K293" s="113"/>
      <c r="L293" s="113"/>
    </row>
    <row r="294" spans="6:12" s="27" customFormat="1" hidden="1" x14ac:dyDescent="0.2">
      <c r="F294" s="23"/>
      <c r="G294" s="23"/>
      <c r="H294" s="131"/>
      <c r="I294" s="113"/>
      <c r="J294" s="113"/>
      <c r="K294" s="113"/>
      <c r="L294" s="113"/>
    </row>
    <row r="295" spans="6:12" s="27" customFormat="1" hidden="1" x14ac:dyDescent="0.2">
      <c r="F295" s="23"/>
      <c r="G295" s="23"/>
      <c r="H295" s="131"/>
      <c r="I295" s="113"/>
      <c r="J295" s="113"/>
      <c r="K295" s="113"/>
      <c r="L295" s="113"/>
    </row>
    <row r="296" spans="6:12" s="27" customFormat="1" hidden="1" x14ac:dyDescent="0.2">
      <c r="F296" s="23"/>
      <c r="G296" s="23"/>
      <c r="H296" s="131"/>
      <c r="I296" s="113"/>
      <c r="J296" s="113"/>
      <c r="K296" s="113"/>
      <c r="L296" s="113"/>
    </row>
    <row r="297" spans="6:12" s="27" customFormat="1" hidden="1" x14ac:dyDescent="0.2">
      <c r="F297" s="23"/>
      <c r="G297" s="23"/>
      <c r="H297" s="131"/>
      <c r="I297" s="113"/>
      <c r="J297" s="113"/>
      <c r="K297" s="113"/>
      <c r="L297" s="113"/>
    </row>
    <row r="298" spans="6:12" s="27" customFormat="1" hidden="1" x14ac:dyDescent="0.2">
      <c r="F298" s="23"/>
      <c r="G298" s="23"/>
      <c r="H298" s="131"/>
      <c r="I298" s="113"/>
      <c r="J298" s="113"/>
      <c r="K298" s="113"/>
      <c r="L298" s="113"/>
    </row>
    <row r="299" spans="6:12" s="27" customFormat="1" hidden="1" x14ac:dyDescent="0.2">
      <c r="F299" s="23"/>
      <c r="G299" s="23"/>
      <c r="H299" s="131"/>
      <c r="I299" s="113"/>
      <c r="J299" s="113"/>
      <c r="K299" s="113"/>
      <c r="L299" s="113"/>
    </row>
    <row r="300" spans="6:12" s="27" customFormat="1" hidden="1" x14ac:dyDescent="0.2">
      <c r="F300" s="23"/>
      <c r="G300" s="23"/>
      <c r="H300" s="131"/>
      <c r="I300" s="113"/>
      <c r="J300" s="113"/>
      <c r="K300" s="113"/>
      <c r="L300" s="113"/>
    </row>
    <row r="301" spans="6:12" s="27" customFormat="1" hidden="1" x14ac:dyDescent="0.2">
      <c r="F301" s="23"/>
      <c r="G301" s="23"/>
      <c r="H301" s="131"/>
      <c r="I301" s="113"/>
      <c r="J301" s="113"/>
      <c r="K301" s="113"/>
      <c r="L301" s="113"/>
    </row>
    <row r="302" spans="6:12" s="27" customFormat="1" hidden="1" x14ac:dyDescent="0.2">
      <c r="F302" s="23"/>
      <c r="G302" s="23"/>
      <c r="H302" s="131"/>
      <c r="I302" s="113"/>
      <c r="J302" s="113"/>
      <c r="K302" s="113"/>
      <c r="L302" s="113"/>
    </row>
    <row r="303" spans="6:12" s="27" customFormat="1" hidden="1" x14ac:dyDescent="0.2">
      <c r="F303" s="23"/>
      <c r="G303" s="23"/>
      <c r="H303" s="131"/>
      <c r="I303" s="113"/>
      <c r="J303" s="113"/>
      <c r="K303" s="113"/>
      <c r="L303" s="113"/>
    </row>
    <row r="304" spans="6:12" s="27" customFormat="1" hidden="1" x14ac:dyDescent="0.2">
      <c r="F304" s="23"/>
      <c r="G304" s="23"/>
      <c r="H304" s="131"/>
      <c r="I304" s="113"/>
      <c r="J304" s="113"/>
      <c r="K304" s="113"/>
      <c r="L304" s="113"/>
    </row>
    <row r="305" spans="6:12" s="27" customFormat="1" hidden="1" x14ac:dyDescent="0.2">
      <c r="F305" s="23"/>
      <c r="G305" s="23"/>
      <c r="H305" s="131"/>
      <c r="I305" s="113"/>
      <c r="J305" s="113"/>
      <c r="K305" s="113"/>
      <c r="L305" s="113"/>
    </row>
    <row r="306" spans="6:12" s="27" customFormat="1" hidden="1" x14ac:dyDescent="0.2">
      <c r="F306" s="23"/>
      <c r="G306" s="23"/>
      <c r="H306" s="131"/>
      <c r="I306" s="113"/>
      <c r="J306" s="113"/>
      <c r="K306" s="113"/>
      <c r="L306" s="113"/>
    </row>
    <row r="307" spans="6:12" s="27" customFormat="1" hidden="1" x14ac:dyDescent="0.2">
      <c r="F307" s="23"/>
      <c r="G307" s="23"/>
      <c r="H307" s="131"/>
      <c r="I307" s="113"/>
      <c r="J307" s="113"/>
      <c r="K307" s="113"/>
      <c r="L307" s="113"/>
    </row>
    <row r="308" spans="6:12" s="27" customFormat="1" hidden="1" x14ac:dyDescent="0.2">
      <c r="F308" s="23"/>
      <c r="G308" s="23"/>
      <c r="H308" s="131"/>
      <c r="I308" s="113"/>
      <c r="J308" s="113"/>
      <c r="K308" s="113"/>
      <c r="L308" s="113"/>
    </row>
    <row r="309" spans="6:12" s="27" customFormat="1" hidden="1" x14ac:dyDescent="0.2">
      <c r="F309" s="23"/>
      <c r="G309" s="23"/>
      <c r="H309" s="131"/>
      <c r="I309" s="113"/>
      <c r="J309" s="113"/>
      <c r="K309" s="113"/>
      <c r="L309" s="113"/>
    </row>
    <row r="310" spans="6:12" s="27" customFormat="1" hidden="1" x14ac:dyDescent="0.2">
      <c r="F310" s="23"/>
      <c r="G310" s="23"/>
      <c r="H310" s="131"/>
      <c r="I310" s="113"/>
      <c r="J310" s="113"/>
      <c r="K310" s="113"/>
      <c r="L310" s="113"/>
    </row>
    <row r="311" spans="6:12" s="27" customFormat="1" hidden="1" x14ac:dyDescent="0.2">
      <c r="F311" s="23"/>
      <c r="G311" s="23"/>
      <c r="H311" s="131"/>
      <c r="I311" s="113"/>
      <c r="J311" s="113"/>
      <c r="K311" s="113"/>
      <c r="L311" s="113"/>
    </row>
    <row r="312" spans="6:12" s="27" customFormat="1" hidden="1" x14ac:dyDescent="0.2">
      <c r="F312" s="23"/>
      <c r="G312" s="23"/>
      <c r="H312" s="131"/>
      <c r="I312" s="113"/>
      <c r="J312" s="113"/>
      <c r="K312" s="113"/>
      <c r="L312" s="113"/>
    </row>
    <row r="313" spans="6:12" s="27" customFormat="1" hidden="1" x14ac:dyDescent="0.2">
      <c r="F313" s="23"/>
      <c r="G313" s="23"/>
      <c r="H313" s="131"/>
      <c r="I313" s="113"/>
      <c r="J313" s="113"/>
      <c r="K313" s="113"/>
      <c r="L313" s="113"/>
    </row>
    <row r="314" spans="6:12" s="27" customFormat="1" hidden="1" x14ac:dyDescent="0.2">
      <c r="F314" s="23"/>
      <c r="G314" s="23"/>
      <c r="H314" s="131"/>
      <c r="I314" s="113"/>
      <c r="J314" s="113"/>
      <c r="K314" s="113"/>
      <c r="L314" s="113"/>
    </row>
    <row r="315" spans="6:12" s="27" customFormat="1" hidden="1" x14ac:dyDescent="0.2">
      <c r="F315" s="23"/>
      <c r="G315" s="23"/>
      <c r="H315" s="131"/>
      <c r="I315" s="113"/>
      <c r="J315" s="113"/>
      <c r="K315" s="113"/>
      <c r="L315" s="113"/>
    </row>
    <row r="316" spans="6:12" s="27" customFormat="1" hidden="1" x14ac:dyDescent="0.2">
      <c r="F316" s="23"/>
      <c r="G316" s="23"/>
      <c r="H316" s="131"/>
      <c r="I316" s="113"/>
      <c r="J316" s="113"/>
      <c r="K316" s="113"/>
      <c r="L316" s="113"/>
    </row>
    <row r="317" spans="6:12" s="27" customFormat="1" hidden="1" x14ac:dyDescent="0.2">
      <c r="F317" s="23"/>
      <c r="G317" s="23"/>
      <c r="H317" s="131"/>
      <c r="I317" s="113"/>
      <c r="J317" s="113"/>
      <c r="K317" s="113"/>
      <c r="L317" s="113"/>
    </row>
    <row r="318" spans="6:12" s="27" customFormat="1" hidden="1" x14ac:dyDescent="0.2">
      <c r="F318" s="23"/>
      <c r="G318" s="23"/>
      <c r="H318" s="131"/>
      <c r="I318" s="113"/>
      <c r="J318" s="113"/>
      <c r="K318" s="113"/>
      <c r="L318" s="113"/>
    </row>
    <row r="319" spans="6:12" s="27" customFormat="1" hidden="1" x14ac:dyDescent="0.2">
      <c r="F319" s="23"/>
      <c r="G319" s="23"/>
      <c r="H319" s="131"/>
      <c r="I319" s="113"/>
      <c r="J319" s="113"/>
      <c r="K319" s="113"/>
      <c r="L319" s="113"/>
    </row>
    <row r="320" spans="6:12" s="27" customFormat="1" hidden="1" x14ac:dyDescent="0.2">
      <c r="F320" s="23"/>
      <c r="G320" s="23"/>
      <c r="H320" s="131"/>
      <c r="I320" s="113"/>
      <c r="J320" s="113"/>
      <c r="K320" s="113"/>
      <c r="L320" s="113"/>
    </row>
    <row r="321" spans="6:12" s="27" customFormat="1" hidden="1" x14ac:dyDescent="0.2">
      <c r="F321" s="23"/>
      <c r="G321" s="23"/>
      <c r="H321" s="131"/>
      <c r="I321" s="113"/>
      <c r="J321" s="113"/>
      <c r="K321" s="113"/>
      <c r="L321" s="113"/>
    </row>
    <row r="322" spans="6:12" s="27" customFormat="1" hidden="1" x14ac:dyDescent="0.2">
      <c r="F322" s="23"/>
      <c r="G322" s="23"/>
      <c r="H322" s="131"/>
      <c r="I322" s="113"/>
      <c r="J322" s="113"/>
      <c r="K322" s="113"/>
      <c r="L322" s="113"/>
    </row>
    <row r="323" spans="6:12" s="27" customFormat="1" hidden="1" x14ac:dyDescent="0.2">
      <c r="F323" s="23"/>
      <c r="G323" s="23"/>
      <c r="H323" s="131"/>
      <c r="I323" s="113"/>
      <c r="J323" s="113"/>
      <c r="K323" s="113"/>
      <c r="L323" s="113"/>
    </row>
    <row r="324" spans="6:12" s="27" customFormat="1" hidden="1" x14ac:dyDescent="0.2">
      <c r="F324" s="23"/>
      <c r="G324" s="23"/>
      <c r="H324" s="131"/>
      <c r="I324" s="113"/>
      <c r="J324" s="113"/>
      <c r="K324" s="113"/>
      <c r="L324" s="113"/>
    </row>
    <row r="325" spans="6:12" s="27" customFormat="1" hidden="1" x14ac:dyDescent="0.2">
      <c r="F325" s="23"/>
      <c r="G325" s="23"/>
      <c r="H325" s="131"/>
      <c r="I325" s="113"/>
      <c r="J325" s="113"/>
      <c r="K325" s="113"/>
      <c r="L325" s="113"/>
    </row>
    <row r="326" spans="6:12" s="27" customFormat="1" hidden="1" x14ac:dyDescent="0.2">
      <c r="F326" s="23"/>
      <c r="G326" s="23"/>
      <c r="H326" s="131"/>
      <c r="I326" s="113"/>
      <c r="J326" s="113"/>
      <c r="K326" s="113"/>
      <c r="L326" s="113"/>
    </row>
    <row r="327" spans="6:12" s="27" customFormat="1" hidden="1" x14ac:dyDescent="0.2">
      <c r="F327" s="23"/>
      <c r="G327" s="23"/>
      <c r="H327" s="131"/>
      <c r="I327" s="113"/>
      <c r="J327" s="113"/>
      <c r="K327" s="113"/>
      <c r="L327" s="113"/>
    </row>
    <row r="328" spans="6:12" s="27" customFormat="1" hidden="1" x14ac:dyDescent="0.2">
      <c r="F328" s="23"/>
      <c r="G328" s="23"/>
      <c r="H328" s="131"/>
      <c r="I328" s="113"/>
      <c r="J328" s="113"/>
      <c r="K328" s="113"/>
      <c r="L328" s="113"/>
    </row>
    <row r="329" spans="6:12" s="27" customFormat="1" hidden="1" x14ac:dyDescent="0.2">
      <c r="F329" s="23"/>
      <c r="G329" s="23"/>
      <c r="H329" s="131"/>
      <c r="I329" s="113"/>
      <c r="J329" s="113"/>
      <c r="K329" s="113"/>
      <c r="L329" s="113"/>
    </row>
    <row r="330" spans="6:12" s="27" customFormat="1" hidden="1" x14ac:dyDescent="0.2">
      <c r="F330" s="23"/>
      <c r="G330" s="23"/>
      <c r="H330" s="131"/>
      <c r="I330" s="113"/>
      <c r="J330" s="113"/>
      <c r="K330" s="113"/>
      <c r="L330" s="113"/>
    </row>
    <row r="331" spans="6:12" s="27" customFormat="1" hidden="1" x14ac:dyDescent="0.2">
      <c r="F331" s="23"/>
      <c r="G331" s="23"/>
      <c r="H331" s="131"/>
      <c r="I331" s="113"/>
      <c r="J331" s="113"/>
      <c r="K331" s="113"/>
      <c r="L331" s="113"/>
    </row>
    <row r="332" spans="6:12" s="27" customFormat="1" hidden="1" x14ac:dyDescent="0.2">
      <c r="F332" s="23"/>
      <c r="G332" s="23"/>
      <c r="H332" s="131"/>
      <c r="I332" s="113"/>
      <c r="J332" s="113"/>
      <c r="K332" s="113"/>
      <c r="L332" s="113"/>
    </row>
    <row r="333" spans="6:12" s="27" customFormat="1" hidden="1" x14ac:dyDescent="0.2">
      <c r="F333" s="23"/>
      <c r="G333" s="23"/>
      <c r="H333" s="131"/>
      <c r="I333" s="113"/>
      <c r="J333" s="113"/>
      <c r="K333" s="113"/>
      <c r="L333" s="113"/>
    </row>
    <row r="334" spans="6:12" s="27" customFormat="1" hidden="1" x14ac:dyDescent="0.2">
      <c r="F334" s="23"/>
      <c r="G334" s="23"/>
      <c r="H334" s="131"/>
      <c r="I334" s="113"/>
      <c r="J334" s="113"/>
      <c r="K334" s="113"/>
      <c r="L334" s="113"/>
    </row>
    <row r="335" spans="6:12" s="27" customFormat="1" hidden="1" x14ac:dyDescent="0.2">
      <c r="F335" s="23"/>
      <c r="G335" s="23"/>
      <c r="H335" s="131"/>
      <c r="I335" s="113"/>
      <c r="J335" s="113"/>
      <c r="K335" s="113"/>
      <c r="L335" s="113"/>
    </row>
    <row r="336" spans="6:12" s="27" customFormat="1" hidden="1" x14ac:dyDescent="0.2">
      <c r="F336" s="23"/>
      <c r="G336" s="23"/>
      <c r="H336" s="131"/>
      <c r="I336" s="113"/>
      <c r="J336" s="113"/>
      <c r="K336" s="113"/>
      <c r="L336" s="113"/>
    </row>
    <row r="337" spans="6:12" s="27" customFormat="1" hidden="1" x14ac:dyDescent="0.2">
      <c r="F337" s="23"/>
      <c r="G337" s="23"/>
      <c r="H337" s="131"/>
      <c r="I337" s="113"/>
      <c r="J337" s="113"/>
      <c r="K337" s="113"/>
      <c r="L337" s="113"/>
    </row>
    <row r="338" spans="6:12" s="27" customFormat="1" hidden="1" x14ac:dyDescent="0.2">
      <c r="F338" s="23"/>
      <c r="G338" s="23"/>
      <c r="H338" s="131"/>
      <c r="I338" s="113"/>
      <c r="J338" s="113"/>
      <c r="K338" s="113"/>
      <c r="L338" s="113"/>
    </row>
    <row r="339" spans="6:12" s="27" customFormat="1" hidden="1" x14ac:dyDescent="0.2">
      <c r="F339" s="23"/>
      <c r="G339" s="23"/>
      <c r="H339" s="131"/>
      <c r="I339" s="113"/>
      <c r="J339" s="113"/>
      <c r="K339" s="113"/>
      <c r="L339" s="113"/>
    </row>
    <row r="340" spans="6:12" s="27" customFormat="1" hidden="1" x14ac:dyDescent="0.2">
      <c r="F340" s="23"/>
      <c r="G340" s="23"/>
      <c r="H340" s="131"/>
      <c r="I340" s="113"/>
      <c r="J340" s="113"/>
      <c r="K340" s="113"/>
      <c r="L340" s="113"/>
    </row>
    <row r="341" spans="6:12" s="27" customFormat="1" hidden="1" x14ac:dyDescent="0.2">
      <c r="F341" s="23"/>
      <c r="G341" s="23"/>
      <c r="H341" s="131"/>
      <c r="I341" s="113"/>
      <c r="J341" s="113"/>
      <c r="K341" s="113"/>
      <c r="L341" s="113"/>
    </row>
    <row r="342" spans="6:12" s="27" customFormat="1" hidden="1" x14ac:dyDescent="0.2">
      <c r="F342" s="23"/>
      <c r="G342" s="23"/>
      <c r="H342" s="131"/>
      <c r="I342" s="113"/>
      <c r="J342" s="113"/>
      <c r="K342" s="113"/>
      <c r="L342" s="113"/>
    </row>
    <row r="343" spans="6:12" s="27" customFormat="1" hidden="1" x14ac:dyDescent="0.2">
      <c r="F343" s="23"/>
      <c r="G343" s="23"/>
      <c r="H343" s="131"/>
      <c r="I343" s="113"/>
      <c r="J343" s="113"/>
      <c r="K343" s="113"/>
      <c r="L343" s="113"/>
    </row>
    <row r="344" spans="6:12" s="27" customFormat="1" hidden="1" x14ac:dyDescent="0.2">
      <c r="F344" s="23"/>
      <c r="G344" s="23"/>
      <c r="H344" s="131"/>
      <c r="I344" s="113"/>
      <c r="J344" s="113"/>
      <c r="K344" s="113"/>
      <c r="L344" s="113"/>
    </row>
    <row r="345" spans="6:12" s="27" customFormat="1" hidden="1" x14ac:dyDescent="0.2">
      <c r="F345" s="23"/>
      <c r="G345" s="23"/>
      <c r="H345" s="131"/>
      <c r="I345" s="113"/>
      <c r="J345" s="113"/>
      <c r="K345" s="113"/>
      <c r="L345" s="113"/>
    </row>
    <row r="346" spans="6:12" s="27" customFormat="1" hidden="1" x14ac:dyDescent="0.2">
      <c r="F346" s="23"/>
      <c r="G346" s="23"/>
      <c r="H346" s="131"/>
      <c r="I346" s="113"/>
      <c r="J346" s="113"/>
      <c r="K346" s="113"/>
      <c r="L346" s="113"/>
    </row>
    <row r="347" spans="6:12" s="27" customFormat="1" hidden="1" x14ac:dyDescent="0.2">
      <c r="F347" s="23"/>
      <c r="G347" s="23"/>
      <c r="H347" s="131"/>
      <c r="I347" s="113"/>
      <c r="J347" s="113"/>
      <c r="K347" s="113"/>
      <c r="L347" s="113"/>
    </row>
    <row r="348" spans="6:12" s="27" customFormat="1" hidden="1" x14ac:dyDescent="0.2">
      <c r="F348" s="23"/>
      <c r="G348" s="23"/>
      <c r="H348" s="131"/>
      <c r="I348" s="113"/>
      <c r="J348" s="113"/>
      <c r="K348" s="113"/>
      <c r="L348" s="113"/>
    </row>
    <row r="349" spans="6:12" s="27" customFormat="1" hidden="1" x14ac:dyDescent="0.2">
      <c r="F349" s="23"/>
      <c r="G349" s="23"/>
      <c r="H349" s="131"/>
      <c r="I349" s="113"/>
      <c r="J349" s="113"/>
      <c r="K349" s="113"/>
      <c r="L349" s="113"/>
    </row>
    <row r="350" spans="6:12" s="27" customFormat="1" hidden="1" x14ac:dyDescent="0.2">
      <c r="F350" s="23"/>
      <c r="G350" s="23"/>
      <c r="H350" s="131"/>
      <c r="I350" s="113"/>
      <c r="J350" s="113"/>
      <c r="K350" s="113"/>
      <c r="L350" s="113"/>
    </row>
    <row r="351" spans="6:12" s="27" customFormat="1" hidden="1" x14ac:dyDescent="0.2">
      <c r="F351" s="23"/>
      <c r="G351" s="23"/>
      <c r="H351" s="131"/>
      <c r="I351" s="113"/>
      <c r="J351" s="113"/>
      <c r="K351" s="113"/>
      <c r="L351" s="113"/>
    </row>
    <row r="352" spans="6:12" s="27" customFormat="1" hidden="1" x14ac:dyDescent="0.2">
      <c r="F352" s="23"/>
      <c r="G352" s="23"/>
      <c r="H352" s="131"/>
      <c r="I352" s="113"/>
      <c r="J352" s="113"/>
      <c r="K352" s="113"/>
      <c r="L352" s="113"/>
    </row>
    <row r="353" spans="6:12" s="27" customFormat="1" hidden="1" x14ac:dyDescent="0.2">
      <c r="F353" s="23"/>
      <c r="G353" s="23"/>
      <c r="H353" s="131"/>
      <c r="I353" s="113"/>
      <c r="J353" s="113"/>
      <c r="K353" s="113"/>
      <c r="L353" s="113"/>
    </row>
    <row r="354" spans="6:12" s="27" customFormat="1" hidden="1" x14ac:dyDescent="0.2">
      <c r="F354" s="23"/>
      <c r="G354" s="23"/>
      <c r="H354" s="131"/>
      <c r="I354" s="113"/>
      <c r="J354" s="113"/>
      <c r="K354" s="113"/>
      <c r="L354" s="113"/>
    </row>
    <row r="355" spans="6:12" s="27" customFormat="1" hidden="1" x14ac:dyDescent="0.2">
      <c r="F355" s="23"/>
      <c r="G355" s="23"/>
      <c r="H355" s="131"/>
      <c r="I355" s="113"/>
      <c r="J355" s="113"/>
      <c r="K355" s="113"/>
      <c r="L355" s="113"/>
    </row>
    <row r="356" spans="6:12" s="27" customFormat="1" hidden="1" x14ac:dyDescent="0.2">
      <c r="F356" s="23"/>
      <c r="G356" s="23"/>
      <c r="H356" s="131"/>
      <c r="I356" s="113"/>
      <c r="J356" s="113"/>
      <c r="K356" s="113"/>
      <c r="L356" s="113"/>
    </row>
    <row r="357" spans="6:12" s="27" customFormat="1" hidden="1" x14ac:dyDescent="0.2">
      <c r="F357" s="23"/>
      <c r="G357" s="23"/>
      <c r="H357" s="131"/>
      <c r="I357" s="113"/>
      <c r="J357" s="113"/>
      <c r="K357" s="113"/>
      <c r="L357" s="113"/>
    </row>
    <row r="358" spans="6:12" s="27" customFormat="1" hidden="1" x14ac:dyDescent="0.2">
      <c r="F358" s="23"/>
      <c r="G358" s="23"/>
      <c r="H358" s="131"/>
      <c r="I358" s="113"/>
      <c r="J358" s="113"/>
      <c r="K358" s="113"/>
      <c r="L358" s="113"/>
    </row>
    <row r="359" spans="6:12" s="27" customFormat="1" hidden="1" x14ac:dyDescent="0.2">
      <c r="F359" s="23"/>
      <c r="G359" s="23"/>
      <c r="H359" s="131"/>
      <c r="I359" s="113"/>
      <c r="J359" s="113"/>
      <c r="K359" s="113"/>
      <c r="L359" s="113"/>
    </row>
    <row r="360" spans="6:12" s="27" customFormat="1" hidden="1" x14ac:dyDescent="0.2">
      <c r="F360" s="23"/>
      <c r="G360" s="23"/>
      <c r="H360" s="131"/>
      <c r="I360" s="113"/>
      <c r="J360" s="113"/>
      <c r="K360" s="113"/>
      <c r="L360" s="113"/>
    </row>
    <row r="361" spans="6:12" s="27" customFormat="1" hidden="1" x14ac:dyDescent="0.2">
      <c r="F361" s="23"/>
      <c r="G361" s="23"/>
      <c r="H361" s="131"/>
      <c r="I361" s="113"/>
      <c r="J361" s="113"/>
      <c r="K361" s="113"/>
      <c r="L361" s="113"/>
    </row>
    <row r="362" spans="6:12" s="27" customFormat="1" hidden="1" x14ac:dyDescent="0.2">
      <c r="F362" s="23"/>
      <c r="G362" s="23"/>
      <c r="H362" s="131"/>
      <c r="I362" s="113"/>
      <c r="J362" s="113"/>
      <c r="K362" s="113"/>
      <c r="L362" s="113"/>
    </row>
    <row r="363" spans="6:12" s="27" customFormat="1" hidden="1" x14ac:dyDescent="0.2">
      <c r="F363" s="23"/>
      <c r="G363" s="23"/>
      <c r="H363" s="131"/>
      <c r="I363" s="113"/>
      <c r="J363" s="113"/>
      <c r="K363" s="113"/>
      <c r="L363" s="113"/>
    </row>
    <row r="364" spans="6:12" s="27" customFormat="1" hidden="1" x14ac:dyDescent="0.2">
      <c r="F364" s="23"/>
      <c r="G364" s="23"/>
      <c r="H364" s="131"/>
      <c r="I364" s="113"/>
      <c r="J364" s="113"/>
      <c r="K364" s="113"/>
      <c r="L364" s="113"/>
    </row>
    <row r="365" spans="6:12" s="27" customFormat="1" hidden="1" x14ac:dyDescent="0.2">
      <c r="F365" s="23"/>
      <c r="G365" s="23"/>
      <c r="H365" s="131"/>
      <c r="I365" s="113"/>
      <c r="J365" s="113"/>
      <c r="K365" s="113"/>
      <c r="L365" s="113"/>
    </row>
    <row r="366" spans="6:12" s="27" customFormat="1" hidden="1" x14ac:dyDescent="0.2">
      <c r="F366" s="23"/>
      <c r="G366" s="23"/>
      <c r="H366" s="131"/>
      <c r="I366" s="113"/>
      <c r="J366" s="113"/>
      <c r="K366" s="113"/>
      <c r="L366" s="113"/>
    </row>
    <row r="367" spans="6:12" s="27" customFormat="1" hidden="1" x14ac:dyDescent="0.2">
      <c r="F367" s="23"/>
      <c r="G367" s="23"/>
      <c r="H367" s="131"/>
      <c r="I367" s="113"/>
      <c r="J367" s="113"/>
      <c r="K367" s="113"/>
      <c r="L367" s="113"/>
    </row>
    <row r="368" spans="6:12" s="27" customFormat="1" hidden="1" x14ac:dyDescent="0.2">
      <c r="F368" s="23"/>
      <c r="G368" s="23"/>
      <c r="H368" s="131"/>
      <c r="I368" s="113"/>
      <c r="J368" s="113"/>
      <c r="K368" s="113"/>
      <c r="L368" s="113"/>
    </row>
    <row r="369" spans="6:12" s="27" customFormat="1" hidden="1" x14ac:dyDescent="0.2">
      <c r="F369" s="23"/>
      <c r="G369" s="23"/>
      <c r="H369" s="131"/>
      <c r="I369" s="113"/>
      <c r="J369" s="113"/>
      <c r="K369" s="113"/>
      <c r="L369" s="113"/>
    </row>
    <row r="370" spans="6:12" s="27" customFormat="1" hidden="1" x14ac:dyDescent="0.2">
      <c r="F370" s="23"/>
      <c r="G370" s="23"/>
      <c r="H370" s="131"/>
      <c r="I370" s="113"/>
      <c r="J370" s="113"/>
      <c r="K370" s="113"/>
      <c r="L370" s="113"/>
    </row>
    <row r="371" spans="6:12" s="27" customFormat="1" hidden="1" x14ac:dyDescent="0.2">
      <c r="F371" s="23"/>
      <c r="G371" s="23"/>
      <c r="H371" s="131"/>
      <c r="I371" s="113"/>
      <c r="J371" s="113"/>
      <c r="K371" s="113"/>
      <c r="L371" s="113"/>
    </row>
    <row r="372" spans="6:12" s="27" customFormat="1" hidden="1" x14ac:dyDescent="0.2">
      <c r="F372" s="23"/>
      <c r="G372" s="23"/>
      <c r="H372" s="131"/>
      <c r="I372" s="113"/>
      <c r="J372" s="113"/>
      <c r="K372" s="113"/>
      <c r="L372" s="113"/>
    </row>
    <row r="373" spans="6:12" s="27" customFormat="1" hidden="1" x14ac:dyDescent="0.2">
      <c r="F373" s="23"/>
      <c r="G373" s="23"/>
      <c r="H373" s="131"/>
      <c r="I373" s="113"/>
      <c r="J373" s="113"/>
      <c r="K373" s="113"/>
      <c r="L373" s="113"/>
    </row>
    <row r="374" spans="6:12" s="27" customFormat="1" hidden="1" x14ac:dyDescent="0.2">
      <c r="F374" s="23"/>
      <c r="G374" s="23"/>
      <c r="H374" s="131"/>
      <c r="I374" s="113"/>
      <c r="J374" s="113"/>
      <c r="K374" s="113"/>
      <c r="L374" s="113"/>
    </row>
    <row r="375" spans="6:12" s="27" customFormat="1" hidden="1" x14ac:dyDescent="0.2">
      <c r="F375" s="23"/>
      <c r="G375" s="23"/>
      <c r="H375" s="131"/>
      <c r="I375" s="113"/>
      <c r="J375" s="113"/>
      <c r="K375" s="113"/>
      <c r="L375" s="113"/>
    </row>
    <row r="376" spans="6:12" s="27" customFormat="1" hidden="1" x14ac:dyDescent="0.2">
      <c r="F376" s="23"/>
      <c r="G376" s="23"/>
      <c r="H376" s="131"/>
      <c r="I376" s="113"/>
      <c r="J376" s="113"/>
      <c r="K376" s="113"/>
      <c r="L376" s="113"/>
    </row>
    <row r="377" spans="6:12" s="27" customFormat="1" hidden="1" x14ac:dyDescent="0.2">
      <c r="F377" s="23"/>
      <c r="G377" s="23"/>
      <c r="H377" s="131"/>
      <c r="I377" s="113"/>
      <c r="J377" s="113"/>
      <c r="K377" s="113"/>
      <c r="L377" s="113"/>
    </row>
    <row r="378" spans="6:12" s="27" customFormat="1" hidden="1" x14ac:dyDescent="0.2">
      <c r="F378" s="23"/>
      <c r="G378" s="23"/>
      <c r="H378" s="131"/>
      <c r="I378" s="113"/>
      <c r="J378" s="113"/>
      <c r="K378" s="113"/>
      <c r="L378" s="113"/>
    </row>
    <row r="379" spans="6:12" s="27" customFormat="1" hidden="1" x14ac:dyDescent="0.2">
      <c r="F379" s="23"/>
      <c r="G379" s="23"/>
      <c r="H379" s="131"/>
      <c r="I379" s="113"/>
      <c r="J379" s="113"/>
      <c r="K379" s="113"/>
      <c r="L379" s="113"/>
    </row>
    <row r="380" spans="6:12" s="27" customFormat="1" hidden="1" x14ac:dyDescent="0.2">
      <c r="F380" s="23"/>
      <c r="G380" s="23"/>
      <c r="H380" s="131"/>
      <c r="I380" s="113"/>
      <c r="J380" s="113"/>
      <c r="K380" s="113"/>
      <c r="L380" s="113"/>
    </row>
    <row r="381" spans="6:12" s="27" customFormat="1" hidden="1" x14ac:dyDescent="0.2">
      <c r="F381" s="23"/>
      <c r="G381" s="23"/>
      <c r="H381" s="131"/>
      <c r="I381" s="113"/>
      <c r="J381" s="113"/>
      <c r="K381" s="113"/>
      <c r="L381" s="113"/>
    </row>
    <row r="382" spans="6:12" s="27" customFormat="1" hidden="1" x14ac:dyDescent="0.2">
      <c r="F382" s="23"/>
      <c r="G382" s="23"/>
      <c r="H382" s="131"/>
      <c r="I382" s="113"/>
      <c r="J382" s="113"/>
      <c r="K382" s="113"/>
      <c r="L382" s="113"/>
    </row>
    <row r="383" spans="6:12" s="27" customFormat="1" hidden="1" x14ac:dyDescent="0.2">
      <c r="F383" s="23"/>
      <c r="G383" s="23"/>
      <c r="H383" s="131"/>
      <c r="I383" s="113"/>
      <c r="J383" s="113"/>
      <c r="K383" s="113"/>
      <c r="L383" s="113"/>
    </row>
    <row r="384" spans="6:12" s="27" customFormat="1" hidden="1" x14ac:dyDescent="0.2">
      <c r="F384" s="23"/>
      <c r="G384" s="23"/>
      <c r="H384" s="131"/>
      <c r="I384" s="113"/>
      <c r="J384" s="113"/>
      <c r="K384" s="113"/>
      <c r="L384" s="113"/>
    </row>
    <row r="385" spans="6:12" s="27" customFormat="1" hidden="1" x14ac:dyDescent="0.2">
      <c r="F385" s="23"/>
      <c r="G385" s="23"/>
      <c r="H385" s="131"/>
      <c r="I385" s="113"/>
      <c r="J385" s="113"/>
      <c r="K385" s="113"/>
      <c r="L385" s="113"/>
    </row>
    <row r="386" spans="6:12" s="27" customFormat="1" hidden="1" x14ac:dyDescent="0.2">
      <c r="F386" s="23"/>
      <c r="G386" s="23"/>
      <c r="H386" s="131"/>
      <c r="I386" s="113"/>
      <c r="J386" s="113"/>
      <c r="K386" s="113"/>
      <c r="L386" s="113"/>
    </row>
    <row r="387" spans="6:12" s="27" customFormat="1" hidden="1" x14ac:dyDescent="0.2">
      <c r="F387" s="23"/>
      <c r="G387" s="23"/>
      <c r="H387" s="131"/>
      <c r="I387" s="113"/>
      <c r="J387" s="113"/>
      <c r="K387" s="113"/>
      <c r="L387" s="113"/>
    </row>
    <row r="388" spans="6:12" s="27" customFormat="1" hidden="1" x14ac:dyDescent="0.2">
      <c r="F388" s="23"/>
      <c r="G388" s="23"/>
      <c r="H388" s="131"/>
      <c r="I388" s="113"/>
      <c r="J388" s="113"/>
      <c r="K388" s="113"/>
      <c r="L388" s="113"/>
    </row>
    <row r="389" spans="6:12" s="27" customFormat="1" hidden="1" x14ac:dyDescent="0.2">
      <c r="F389" s="23"/>
      <c r="G389" s="23"/>
      <c r="H389" s="131"/>
      <c r="I389" s="113"/>
      <c r="J389" s="113"/>
      <c r="K389" s="113"/>
      <c r="L389" s="113"/>
    </row>
    <row r="390" spans="6:12" s="27" customFormat="1" hidden="1" x14ac:dyDescent="0.2">
      <c r="F390" s="23"/>
      <c r="G390" s="23"/>
      <c r="H390" s="131"/>
      <c r="I390" s="113"/>
      <c r="J390" s="113"/>
      <c r="K390" s="113"/>
      <c r="L390" s="113"/>
    </row>
    <row r="391" spans="6:12" s="27" customFormat="1" hidden="1" x14ac:dyDescent="0.2">
      <c r="F391" s="23"/>
      <c r="G391" s="23"/>
      <c r="H391" s="131"/>
      <c r="I391" s="113"/>
      <c r="J391" s="113"/>
      <c r="K391" s="113"/>
      <c r="L391" s="113"/>
    </row>
    <row r="392" spans="6:12" s="27" customFormat="1" hidden="1" x14ac:dyDescent="0.2">
      <c r="F392" s="23"/>
      <c r="G392" s="23"/>
      <c r="H392" s="131"/>
      <c r="I392" s="113"/>
      <c r="J392" s="113"/>
      <c r="K392" s="113"/>
      <c r="L392" s="113"/>
    </row>
    <row r="393" spans="6:12" s="27" customFormat="1" hidden="1" x14ac:dyDescent="0.2">
      <c r="F393" s="23"/>
      <c r="G393" s="23"/>
      <c r="H393" s="131"/>
      <c r="I393" s="113"/>
      <c r="J393" s="113"/>
      <c r="K393" s="113"/>
      <c r="L393" s="113"/>
    </row>
    <row r="394" spans="6:12" s="27" customFormat="1" hidden="1" x14ac:dyDescent="0.2">
      <c r="F394" s="23"/>
      <c r="G394" s="23"/>
      <c r="H394" s="131"/>
      <c r="I394" s="113"/>
      <c r="J394" s="113"/>
      <c r="K394" s="113"/>
      <c r="L394" s="113"/>
    </row>
    <row r="395" spans="6:12" s="27" customFormat="1" hidden="1" x14ac:dyDescent="0.2">
      <c r="F395" s="23"/>
      <c r="G395" s="23"/>
      <c r="H395" s="131"/>
      <c r="I395" s="113"/>
      <c r="J395" s="113"/>
      <c r="K395" s="113"/>
      <c r="L395" s="113"/>
    </row>
    <row r="396" spans="6:12" s="27" customFormat="1" hidden="1" x14ac:dyDescent="0.2">
      <c r="F396" s="23"/>
      <c r="G396" s="23"/>
      <c r="H396" s="131"/>
      <c r="I396" s="113"/>
      <c r="J396" s="113"/>
      <c r="K396" s="113"/>
      <c r="L396" s="113"/>
    </row>
    <row r="397" spans="6:12" s="27" customFormat="1" hidden="1" x14ac:dyDescent="0.2">
      <c r="F397" s="23"/>
      <c r="G397" s="23"/>
      <c r="H397" s="131"/>
      <c r="I397" s="113"/>
      <c r="J397" s="113"/>
      <c r="K397" s="113"/>
      <c r="L397" s="113"/>
    </row>
    <row r="398" spans="6:12" s="27" customFormat="1" hidden="1" x14ac:dyDescent="0.2">
      <c r="F398" s="23"/>
      <c r="G398" s="23"/>
      <c r="H398" s="131"/>
      <c r="I398" s="113"/>
      <c r="J398" s="113"/>
      <c r="K398" s="113"/>
      <c r="L398" s="113"/>
    </row>
    <row r="399" spans="6:12" s="27" customFormat="1" hidden="1" x14ac:dyDescent="0.2">
      <c r="F399" s="23"/>
      <c r="G399" s="23"/>
      <c r="H399" s="131"/>
      <c r="I399" s="113"/>
      <c r="J399" s="113"/>
      <c r="K399" s="113"/>
      <c r="L399" s="113"/>
    </row>
    <row r="400" spans="6:12" s="27" customFormat="1" hidden="1" x14ac:dyDescent="0.2">
      <c r="F400" s="23"/>
      <c r="G400" s="23"/>
      <c r="H400" s="131"/>
      <c r="I400" s="113"/>
      <c r="J400" s="113"/>
      <c r="K400" s="113"/>
      <c r="L400" s="113"/>
    </row>
    <row r="401" spans="6:12" s="27" customFormat="1" hidden="1" x14ac:dyDescent="0.2">
      <c r="F401" s="23"/>
      <c r="G401" s="23"/>
      <c r="H401" s="131"/>
      <c r="I401" s="113"/>
      <c r="J401" s="113"/>
      <c r="K401" s="113"/>
      <c r="L401" s="113"/>
    </row>
    <row r="402" spans="6:12" s="27" customFormat="1" hidden="1" x14ac:dyDescent="0.2">
      <c r="F402" s="23"/>
      <c r="G402" s="23"/>
      <c r="H402" s="131"/>
      <c r="I402" s="113"/>
      <c r="J402" s="113"/>
      <c r="K402" s="113"/>
      <c r="L402" s="113"/>
    </row>
    <row r="403" spans="6:12" s="27" customFormat="1" hidden="1" x14ac:dyDescent="0.2">
      <c r="F403" s="23"/>
      <c r="G403" s="23"/>
      <c r="H403" s="131"/>
      <c r="I403" s="113"/>
      <c r="J403" s="113"/>
      <c r="K403" s="113"/>
      <c r="L403" s="113"/>
    </row>
    <row r="404" spans="6:12" s="27" customFormat="1" hidden="1" x14ac:dyDescent="0.2">
      <c r="F404" s="23"/>
      <c r="G404" s="23"/>
      <c r="H404" s="131"/>
      <c r="I404" s="113"/>
      <c r="J404" s="113"/>
      <c r="K404" s="113"/>
      <c r="L404" s="113"/>
    </row>
    <row r="405" spans="6:12" s="27" customFormat="1" hidden="1" x14ac:dyDescent="0.2">
      <c r="F405" s="23"/>
      <c r="G405" s="23"/>
      <c r="H405" s="131"/>
      <c r="I405" s="113"/>
      <c r="J405" s="113"/>
      <c r="K405" s="113"/>
      <c r="L405" s="113"/>
    </row>
    <row r="406" spans="6:12" s="27" customFormat="1" hidden="1" x14ac:dyDescent="0.2">
      <c r="F406" s="23"/>
      <c r="G406" s="23"/>
      <c r="H406" s="131"/>
      <c r="I406" s="113"/>
      <c r="J406" s="113"/>
      <c r="K406" s="113"/>
      <c r="L406" s="113"/>
    </row>
    <row r="407" spans="6:12" s="27" customFormat="1" hidden="1" x14ac:dyDescent="0.2">
      <c r="F407" s="23"/>
      <c r="G407" s="23"/>
      <c r="H407" s="131"/>
      <c r="I407" s="113"/>
      <c r="J407" s="113"/>
      <c r="K407" s="113"/>
      <c r="L407" s="113"/>
    </row>
    <row r="408" spans="6:12" s="27" customFormat="1" hidden="1" x14ac:dyDescent="0.2">
      <c r="F408" s="23"/>
      <c r="G408" s="23"/>
      <c r="H408" s="131"/>
      <c r="I408" s="113"/>
      <c r="J408" s="113"/>
      <c r="K408" s="113"/>
      <c r="L408" s="113"/>
    </row>
    <row r="409" spans="6:12" s="27" customFormat="1" hidden="1" x14ac:dyDescent="0.2">
      <c r="F409" s="23"/>
      <c r="G409" s="23"/>
      <c r="H409" s="131"/>
      <c r="I409" s="113"/>
      <c r="J409" s="113"/>
      <c r="K409" s="113"/>
      <c r="L409" s="113"/>
    </row>
    <row r="410" spans="6:12" s="27" customFormat="1" hidden="1" x14ac:dyDescent="0.2">
      <c r="F410" s="23"/>
      <c r="G410" s="23"/>
      <c r="H410" s="131"/>
      <c r="I410" s="113"/>
      <c r="J410" s="113"/>
      <c r="K410" s="113"/>
      <c r="L410" s="113"/>
    </row>
    <row r="411" spans="6:12" s="27" customFormat="1" hidden="1" x14ac:dyDescent="0.2">
      <c r="F411" s="23"/>
      <c r="G411" s="23"/>
      <c r="H411" s="131"/>
      <c r="I411" s="113"/>
      <c r="J411" s="113"/>
      <c r="K411" s="113"/>
      <c r="L411" s="113"/>
    </row>
    <row r="412" spans="6:12" s="27" customFormat="1" hidden="1" x14ac:dyDescent="0.2">
      <c r="F412" s="23"/>
      <c r="G412" s="23"/>
      <c r="H412" s="131"/>
      <c r="I412" s="113"/>
      <c r="J412" s="113"/>
      <c r="K412" s="113"/>
      <c r="L412" s="113"/>
    </row>
    <row r="413" spans="6:12" s="27" customFormat="1" hidden="1" x14ac:dyDescent="0.2">
      <c r="F413" s="23"/>
      <c r="G413" s="23"/>
      <c r="H413" s="131"/>
      <c r="I413" s="113"/>
      <c r="J413" s="113"/>
      <c r="K413" s="113"/>
      <c r="L413" s="113"/>
    </row>
    <row r="414" spans="6:12" s="27" customFormat="1" hidden="1" x14ac:dyDescent="0.2">
      <c r="F414" s="23"/>
      <c r="G414" s="23"/>
      <c r="H414" s="131"/>
      <c r="I414" s="113"/>
      <c r="J414" s="113"/>
      <c r="K414" s="113"/>
      <c r="L414" s="113"/>
    </row>
    <row r="415" spans="6:12" s="27" customFormat="1" hidden="1" x14ac:dyDescent="0.2">
      <c r="F415" s="23"/>
      <c r="G415" s="23"/>
      <c r="H415" s="131"/>
      <c r="I415" s="113"/>
      <c r="J415" s="113"/>
      <c r="K415" s="113"/>
      <c r="L415" s="113"/>
    </row>
    <row r="416" spans="6:12" s="27" customFormat="1" hidden="1" x14ac:dyDescent="0.2">
      <c r="F416" s="23"/>
      <c r="G416" s="23"/>
      <c r="H416" s="131"/>
      <c r="I416" s="113"/>
      <c r="J416" s="113"/>
      <c r="K416" s="113"/>
      <c r="L416" s="113"/>
    </row>
    <row r="417" spans="6:12" s="27" customFormat="1" hidden="1" x14ac:dyDescent="0.2">
      <c r="F417" s="23"/>
      <c r="G417" s="23"/>
      <c r="H417" s="131"/>
      <c r="I417" s="113"/>
      <c r="J417" s="113"/>
      <c r="K417" s="113"/>
      <c r="L417" s="113"/>
    </row>
    <row r="418" spans="6:12" s="27" customFormat="1" hidden="1" x14ac:dyDescent="0.2">
      <c r="F418" s="23"/>
      <c r="G418" s="23"/>
      <c r="H418" s="131"/>
      <c r="I418" s="113"/>
      <c r="J418" s="113"/>
      <c r="K418" s="113"/>
      <c r="L418" s="113"/>
    </row>
    <row r="419" spans="6:12" s="27" customFormat="1" hidden="1" x14ac:dyDescent="0.2">
      <c r="F419" s="23"/>
      <c r="G419" s="23"/>
      <c r="H419" s="131"/>
      <c r="I419" s="113"/>
      <c r="J419" s="113"/>
      <c r="K419" s="113"/>
      <c r="L419" s="113"/>
    </row>
    <row r="420" spans="6:12" s="27" customFormat="1" hidden="1" x14ac:dyDescent="0.2">
      <c r="F420" s="23"/>
      <c r="G420" s="23"/>
      <c r="H420" s="131"/>
      <c r="I420" s="113"/>
      <c r="J420" s="113"/>
      <c r="K420" s="113"/>
      <c r="L420" s="113"/>
    </row>
    <row r="421" spans="6:12" s="27" customFormat="1" hidden="1" x14ac:dyDescent="0.2">
      <c r="F421" s="23"/>
      <c r="G421" s="23"/>
      <c r="H421" s="131"/>
      <c r="I421" s="113"/>
      <c r="J421" s="113"/>
      <c r="K421" s="113"/>
      <c r="L421" s="113"/>
    </row>
    <row r="422" spans="6:12" s="27" customFormat="1" hidden="1" x14ac:dyDescent="0.2">
      <c r="F422" s="23"/>
      <c r="G422" s="23"/>
      <c r="H422" s="131"/>
      <c r="I422" s="113"/>
      <c r="J422" s="113"/>
      <c r="K422" s="113"/>
      <c r="L422" s="113"/>
    </row>
    <row r="423" spans="6:12" s="27" customFormat="1" hidden="1" x14ac:dyDescent="0.2">
      <c r="F423" s="23"/>
      <c r="G423" s="23"/>
      <c r="H423" s="131"/>
      <c r="I423" s="113"/>
      <c r="J423" s="113"/>
      <c r="K423" s="113"/>
      <c r="L423" s="113"/>
    </row>
    <row r="424" spans="6:12" s="27" customFormat="1" hidden="1" x14ac:dyDescent="0.2">
      <c r="F424" s="23"/>
      <c r="G424" s="23"/>
      <c r="H424" s="131"/>
      <c r="I424" s="113"/>
      <c r="J424" s="113"/>
      <c r="K424" s="113"/>
      <c r="L424" s="113"/>
    </row>
    <row r="425" spans="6:12" s="27" customFormat="1" hidden="1" x14ac:dyDescent="0.2">
      <c r="F425" s="23"/>
      <c r="G425" s="23"/>
      <c r="H425" s="131"/>
      <c r="I425" s="113"/>
      <c r="J425" s="113"/>
      <c r="K425" s="113"/>
      <c r="L425" s="113"/>
    </row>
    <row r="426" spans="6:12" s="27" customFormat="1" hidden="1" x14ac:dyDescent="0.2">
      <c r="F426" s="23"/>
      <c r="G426" s="23"/>
      <c r="H426" s="131"/>
      <c r="I426" s="113"/>
      <c r="J426" s="113"/>
      <c r="K426" s="113"/>
      <c r="L426" s="113"/>
    </row>
    <row r="427" spans="6:12" s="27" customFormat="1" hidden="1" x14ac:dyDescent="0.2">
      <c r="F427" s="23"/>
      <c r="G427" s="23"/>
      <c r="H427" s="131"/>
      <c r="I427" s="113"/>
      <c r="J427" s="113"/>
      <c r="K427" s="113"/>
      <c r="L427" s="113"/>
    </row>
    <row r="428" spans="6:12" s="27" customFormat="1" hidden="1" x14ac:dyDescent="0.2">
      <c r="F428" s="23"/>
      <c r="G428" s="23"/>
      <c r="H428" s="131"/>
      <c r="I428" s="113"/>
      <c r="J428" s="113"/>
      <c r="K428" s="113"/>
      <c r="L428" s="113"/>
    </row>
    <row r="429" spans="6:12" s="27" customFormat="1" hidden="1" x14ac:dyDescent="0.2">
      <c r="F429" s="23"/>
      <c r="G429" s="23"/>
      <c r="H429" s="131"/>
      <c r="I429" s="113"/>
      <c r="J429" s="113"/>
      <c r="K429" s="113"/>
      <c r="L429" s="113"/>
    </row>
    <row r="430" spans="6:12" s="27" customFormat="1" hidden="1" x14ac:dyDescent="0.2">
      <c r="F430" s="23"/>
      <c r="G430" s="23"/>
      <c r="H430" s="131"/>
      <c r="I430" s="113"/>
      <c r="J430" s="113"/>
      <c r="K430" s="113"/>
      <c r="L430" s="113"/>
    </row>
    <row r="431" spans="6:12" s="27" customFormat="1" hidden="1" x14ac:dyDescent="0.2">
      <c r="F431" s="23"/>
      <c r="G431" s="23"/>
      <c r="H431" s="131"/>
      <c r="I431" s="113"/>
      <c r="J431" s="113"/>
      <c r="K431" s="113"/>
      <c r="L431" s="113"/>
    </row>
    <row r="432" spans="6:12" s="27" customFormat="1" hidden="1" x14ac:dyDescent="0.2">
      <c r="F432" s="23"/>
      <c r="G432" s="23"/>
      <c r="H432" s="131"/>
      <c r="I432" s="113"/>
      <c r="J432" s="113"/>
      <c r="K432" s="113"/>
      <c r="L432" s="113"/>
    </row>
    <row r="433" spans="6:12" s="27" customFormat="1" hidden="1" x14ac:dyDescent="0.2">
      <c r="F433" s="23"/>
      <c r="G433" s="23"/>
      <c r="H433" s="131"/>
      <c r="I433" s="113"/>
      <c r="J433" s="113"/>
      <c r="K433" s="113"/>
      <c r="L433" s="113"/>
    </row>
    <row r="434" spans="6:12" s="27" customFormat="1" hidden="1" x14ac:dyDescent="0.2">
      <c r="F434" s="23"/>
      <c r="G434" s="23"/>
      <c r="H434" s="131"/>
      <c r="I434" s="113"/>
      <c r="J434" s="113"/>
      <c r="K434" s="113"/>
      <c r="L434" s="113"/>
    </row>
    <row r="435" spans="6:12" s="27" customFormat="1" hidden="1" x14ac:dyDescent="0.2">
      <c r="F435" s="23"/>
      <c r="G435" s="23"/>
      <c r="H435" s="131"/>
      <c r="I435" s="113"/>
      <c r="J435" s="113"/>
      <c r="K435" s="113"/>
      <c r="L435" s="113"/>
    </row>
    <row r="436" spans="6:12" s="27" customFormat="1" hidden="1" x14ac:dyDescent="0.2">
      <c r="F436" s="23"/>
      <c r="G436" s="23"/>
      <c r="H436" s="131"/>
      <c r="I436" s="113"/>
      <c r="J436" s="113"/>
      <c r="K436" s="113"/>
      <c r="L436" s="113"/>
    </row>
    <row r="437" spans="6:12" s="27" customFormat="1" hidden="1" x14ac:dyDescent="0.2">
      <c r="F437" s="23"/>
      <c r="G437" s="23"/>
      <c r="H437" s="131"/>
      <c r="I437" s="113"/>
      <c r="J437" s="113"/>
      <c r="K437" s="113"/>
      <c r="L437" s="113"/>
    </row>
    <row r="438" spans="6:12" s="27" customFormat="1" hidden="1" x14ac:dyDescent="0.2">
      <c r="F438" s="23"/>
      <c r="G438" s="23"/>
      <c r="H438" s="131"/>
      <c r="I438" s="113"/>
      <c r="J438" s="113"/>
      <c r="K438" s="113"/>
      <c r="L438" s="113"/>
    </row>
    <row r="439" spans="6:12" s="27" customFormat="1" hidden="1" x14ac:dyDescent="0.2">
      <c r="F439" s="23"/>
      <c r="G439" s="23"/>
      <c r="H439" s="131"/>
      <c r="I439" s="113"/>
      <c r="J439" s="113"/>
      <c r="K439" s="113"/>
      <c r="L439" s="113"/>
    </row>
    <row r="440" spans="6:12" s="27" customFormat="1" hidden="1" x14ac:dyDescent="0.2">
      <c r="F440" s="23"/>
      <c r="G440" s="23"/>
      <c r="H440" s="131"/>
      <c r="I440" s="113"/>
      <c r="J440" s="113"/>
      <c r="K440" s="113"/>
      <c r="L440" s="113"/>
    </row>
    <row r="441" spans="6:12" s="27" customFormat="1" hidden="1" x14ac:dyDescent="0.2">
      <c r="F441" s="23"/>
      <c r="G441" s="23"/>
      <c r="H441" s="131"/>
      <c r="I441" s="113"/>
      <c r="J441" s="113"/>
      <c r="K441" s="113"/>
      <c r="L441" s="113"/>
    </row>
    <row r="442" spans="6:12" s="27" customFormat="1" hidden="1" x14ac:dyDescent="0.2">
      <c r="F442" s="23"/>
      <c r="G442" s="23"/>
      <c r="H442" s="131"/>
      <c r="I442" s="113"/>
      <c r="J442" s="113"/>
      <c r="K442" s="113"/>
      <c r="L442" s="113"/>
    </row>
    <row r="443" spans="6:12" s="27" customFormat="1" hidden="1" x14ac:dyDescent="0.2">
      <c r="F443" s="23"/>
      <c r="G443" s="23"/>
      <c r="H443" s="131"/>
      <c r="I443" s="113"/>
      <c r="J443" s="113"/>
      <c r="K443" s="113"/>
      <c r="L443" s="113"/>
    </row>
    <row r="444" spans="6:12" s="27" customFormat="1" hidden="1" x14ac:dyDescent="0.2">
      <c r="F444" s="23"/>
      <c r="G444" s="23"/>
      <c r="H444" s="131"/>
      <c r="I444" s="113"/>
      <c r="J444" s="113"/>
      <c r="K444" s="113"/>
      <c r="L444" s="113"/>
    </row>
    <row r="445" spans="6:12" s="27" customFormat="1" hidden="1" x14ac:dyDescent="0.2">
      <c r="F445" s="23"/>
      <c r="G445" s="23"/>
      <c r="H445" s="131"/>
      <c r="I445" s="113"/>
      <c r="J445" s="113"/>
      <c r="K445" s="113"/>
      <c r="L445" s="113"/>
    </row>
    <row r="446" spans="6:12" s="27" customFormat="1" hidden="1" x14ac:dyDescent="0.2">
      <c r="F446" s="23"/>
      <c r="G446" s="23"/>
      <c r="H446" s="131"/>
      <c r="I446" s="113"/>
      <c r="J446" s="113"/>
      <c r="K446" s="113"/>
      <c r="L446" s="113"/>
    </row>
    <row r="447" spans="6:12" s="27" customFormat="1" hidden="1" x14ac:dyDescent="0.2">
      <c r="F447" s="23"/>
      <c r="G447" s="23"/>
      <c r="H447" s="131"/>
      <c r="I447" s="113"/>
      <c r="J447" s="113"/>
      <c r="K447" s="113"/>
      <c r="L447" s="113"/>
    </row>
    <row r="448" spans="6:12" s="27" customFormat="1" hidden="1" x14ac:dyDescent="0.2">
      <c r="F448" s="23"/>
      <c r="G448" s="23"/>
      <c r="H448" s="131"/>
      <c r="I448" s="113"/>
      <c r="J448" s="113"/>
      <c r="K448" s="113"/>
      <c r="L448" s="113"/>
    </row>
    <row r="449" spans="6:12" s="27" customFormat="1" hidden="1" x14ac:dyDescent="0.2">
      <c r="F449" s="23"/>
      <c r="G449" s="23"/>
      <c r="H449" s="131"/>
      <c r="I449" s="113"/>
      <c r="J449" s="113"/>
      <c r="K449" s="113"/>
      <c r="L449" s="113"/>
    </row>
    <row r="450" spans="6:12" s="27" customFormat="1" hidden="1" x14ac:dyDescent="0.2">
      <c r="F450" s="23"/>
      <c r="G450" s="23"/>
      <c r="H450" s="131"/>
      <c r="I450" s="113"/>
      <c r="J450" s="113"/>
      <c r="K450" s="113"/>
      <c r="L450" s="113"/>
    </row>
    <row r="451" spans="6:12" s="27" customFormat="1" hidden="1" x14ac:dyDescent="0.2">
      <c r="F451" s="23"/>
      <c r="G451" s="23"/>
      <c r="H451" s="131"/>
      <c r="I451" s="113"/>
      <c r="J451" s="113"/>
      <c r="K451" s="113"/>
      <c r="L451" s="113"/>
    </row>
    <row r="452" spans="6:12" s="27" customFormat="1" hidden="1" x14ac:dyDescent="0.2">
      <c r="F452" s="23"/>
      <c r="G452" s="23"/>
      <c r="H452" s="131"/>
      <c r="I452" s="113"/>
      <c r="J452" s="113"/>
      <c r="K452" s="113"/>
      <c r="L452" s="113"/>
    </row>
    <row r="453" spans="6:12" s="27" customFormat="1" hidden="1" x14ac:dyDescent="0.2">
      <c r="F453" s="23"/>
      <c r="G453" s="23"/>
      <c r="H453" s="131"/>
      <c r="I453" s="113"/>
      <c r="J453" s="113"/>
      <c r="K453" s="113"/>
      <c r="L453" s="113"/>
    </row>
    <row r="454" spans="6:12" s="27" customFormat="1" hidden="1" x14ac:dyDescent="0.2">
      <c r="F454" s="23"/>
      <c r="G454" s="23"/>
      <c r="H454" s="131"/>
      <c r="I454" s="113"/>
      <c r="J454" s="113"/>
      <c r="K454" s="113"/>
      <c r="L454" s="113"/>
    </row>
    <row r="455" spans="6:12" s="27" customFormat="1" hidden="1" x14ac:dyDescent="0.2">
      <c r="F455" s="23"/>
      <c r="G455" s="23"/>
      <c r="H455" s="131"/>
      <c r="I455" s="113"/>
      <c r="J455" s="113"/>
      <c r="K455" s="113"/>
      <c r="L455" s="113"/>
    </row>
    <row r="456" spans="6:12" s="27" customFormat="1" hidden="1" x14ac:dyDescent="0.2">
      <c r="F456" s="23"/>
      <c r="G456" s="23"/>
      <c r="H456" s="131"/>
      <c r="I456" s="113"/>
      <c r="J456" s="113"/>
      <c r="K456" s="113"/>
      <c r="L456" s="113"/>
    </row>
    <row r="457" spans="6:12" s="27" customFormat="1" hidden="1" x14ac:dyDescent="0.2">
      <c r="F457" s="23"/>
      <c r="G457" s="23"/>
      <c r="H457" s="131"/>
      <c r="I457" s="113"/>
      <c r="J457" s="113"/>
      <c r="K457" s="113"/>
      <c r="L457" s="113"/>
    </row>
    <row r="458" spans="6:12" s="27" customFormat="1" hidden="1" x14ac:dyDescent="0.2">
      <c r="F458" s="23"/>
      <c r="G458" s="23"/>
      <c r="H458" s="131"/>
      <c r="I458" s="113"/>
      <c r="J458" s="113"/>
      <c r="K458" s="113"/>
      <c r="L458" s="113"/>
    </row>
    <row r="459" spans="6:12" s="27" customFormat="1" hidden="1" x14ac:dyDescent="0.2">
      <c r="F459" s="23"/>
      <c r="G459" s="23"/>
      <c r="H459" s="131"/>
      <c r="I459" s="113"/>
      <c r="J459" s="113"/>
      <c r="K459" s="113"/>
      <c r="L459" s="113"/>
    </row>
    <row r="460" spans="6:12" s="27" customFormat="1" hidden="1" x14ac:dyDescent="0.2">
      <c r="F460" s="23"/>
      <c r="G460" s="23"/>
      <c r="H460" s="131"/>
      <c r="I460" s="113"/>
      <c r="J460" s="113"/>
      <c r="K460" s="113"/>
      <c r="L460" s="113"/>
    </row>
    <row r="461" spans="6:12" s="27" customFormat="1" hidden="1" x14ac:dyDescent="0.2">
      <c r="F461" s="23"/>
      <c r="G461" s="23"/>
      <c r="H461" s="131"/>
      <c r="I461" s="113"/>
      <c r="J461" s="113"/>
      <c r="K461" s="113"/>
      <c r="L461" s="113"/>
    </row>
    <row r="462" spans="6:12" s="27" customFormat="1" hidden="1" x14ac:dyDescent="0.2">
      <c r="F462" s="23"/>
      <c r="G462" s="23"/>
      <c r="H462" s="131"/>
      <c r="I462" s="113"/>
      <c r="J462" s="113"/>
      <c r="K462" s="113"/>
      <c r="L462" s="113"/>
    </row>
    <row r="463" spans="6:12" s="27" customFormat="1" hidden="1" x14ac:dyDescent="0.2">
      <c r="F463" s="23"/>
      <c r="G463" s="23"/>
      <c r="H463" s="131"/>
      <c r="I463" s="113"/>
      <c r="J463" s="113"/>
      <c r="K463" s="113"/>
      <c r="L463" s="113"/>
    </row>
    <row r="464" spans="6:12" s="27" customFormat="1" hidden="1" x14ac:dyDescent="0.2">
      <c r="F464" s="23"/>
      <c r="G464" s="23"/>
      <c r="H464" s="131"/>
      <c r="I464" s="113"/>
      <c r="J464" s="113"/>
      <c r="K464" s="113"/>
      <c r="L464" s="113"/>
    </row>
    <row r="465" spans="6:12" s="27" customFormat="1" hidden="1" x14ac:dyDescent="0.2">
      <c r="F465" s="23"/>
      <c r="G465" s="23"/>
      <c r="H465" s="131"/>
      <c r="I465" s="113"/>
      <c r="J465" s="113"/>
      <c r="K465" s="113"/>
      <c r="L465" s="113"/>
    </row>
    <row r="466" spans="6:12" s="27" customFormat="1" hidden="1" x14ac:dyDescent="0.2">
      <c r="F466" s="23"/>
      <c r="G466" s="23"/>
      <c r="H466" s="131"/>
      <c r="I466" s="113"/>
      <c r="J466" s="113"/>
      <c r="K466" s="113"/>
      <c r="L466" s="113"/>
    </row>
    <row r="467" spans="6:12" s="27" customFormat="1" hidden="1" x14ac:dyDescent="0.2">
      <c r="F467" s="23"/>
      <c r="G467" s="23"/>
      <c r="H467" s="131"/>
      <c r="I467" s="113"/>
      <c r="J467" s="113"/>
      <c r="K467" s="113"/>
      <c r="L467" s="113"/>
    </row>
    <row r="468" spans="6:12" s="27" customFormat="1" hidden="1" x14ac:dyDescent="0.2">
      <c r="F468" s="23"/>
      <c r="G468" s="23"/>
      <c r="H468" s="131"/>
      <c r="I468" s="113"/>
      <c r="J468" s="113"/>
      <c r="K468" s="113"/>
      <c r="L468" s="113"/>
    </row>
    <row r="469" spans="6:12" s="27" customFormat="1" hidden="1" x14ac:dyDescent="0.2">
      <c r="F469" s="23"/>
      <c r="G469" s="23"/>
      <c r="H469" s="131"/>
      <c r="I469" s="113"/>
      <c r="J469" s="113"/>
      <c r="K469" s="113"/>
      <c r="L469" s="113"/>
    </row>
    <row r="470" spans="6:12" s="27" customFormat="1" hidden="1" x14ac:dyDescent="0.2">
      <c r="F470" s="23"/>
      <c r="G470" s="23"/>
      <c r="H470" s="131"/>
      <c r="I470" s="113"/>
      <c r="J470" s="113"/>
      <c r="K470" s="113"/>
      <c r="L470" s="113"/>
    </row>
    <row r="471" spans="6:12" s="27" customFormat="1" hidden="1" x14ac:dyDescent="0.2">
      <c r="F471" s="23"/>
      <c r="G471" s="23"/>
      <c r="H471" s="131"/>
      <c r="I471" s="113"/>
      <c r="J471" s="113"/>
      <c r="K471" s="113"/>
      <c r="L471" s="113"/>
    </row>
    <row r="472" spans="6:12" s="27" customFormat="1" hidden="1" x14ac:dyDescent="0.2">
      <c r="F472" s="23"/>
      <c r="G472" s="23"/>
      <c r="H472" s="131"/>
      <c r="I472" s="113"/>
      <c r="J472" s="113"/>
      <c r="K472" s="113"/>
      <c r="L472" s="113"/>
    </row>
    <row r="473" spans="6:12" s="27" customFormat="1" hidden="1" x14ac:dyDescent="0.2">
      <c r="F473" s="23"/>
      <c r="G473" s="23"/>
      <c r="H473" s="131"/>
      <c r="I473" s="113"/>
      <c r="J473" s="113"/>
      <c r="K473" s="113"/>
      <c r="L473" s="113"/>
    </row>
    <row r="474" spans="6:12" s="27" customFormat="1" hidden="1" x14ac:dyDescent="0.2">
      <c r="F474" s="23"/>
      <c r="G474" s="23"/>
      <c r="H474" s="131"/>
      <c r="I474" s="113"/>
      <c r="J474" s="113"/>
      <c r="K474" s="113"/>
      <c r="L474" s="113"/>
    </row>
    <row r="475" spans="6:12" s="27" customFormat="1" hidden="1" x14ac:dyDescent="0.2">
      <c r="F475" s="23"/>
      <c r="G475" s="23"/>
      <c r="H475" s="131"/>
      <c r="I475" s="113"/>
      <c r="J475" s="113"/>
      <c r="K475" s="113"/>
      <c r="L475" s="113"/>
    </row>
    <row r="476" spans="6:12" s="27" customFormat="1" hidden="1" x14ac:dyDescent="0.2">
      <c r="F476" s="23"/>
      <c r="G476" s="23"/>
      <c r="H476" s="131"/>
      <c r="I476" s="113"/>
      <c r="J476" s="113"/>
      <c r="K476" s="113"/>
      <c r="L476" s="113"/>
    </row>
    <row r="477" spans="6:12" s="27" customFormat="1" hidden="1" x14ac:dyDescent="0.2">
      <c r="F477" s="23"/>
      <c r="G477" s="23"/>
      <c r="H477" s="131"/>
      <c r="I477" s="113"/>
      <c r="J477" s="113"/>
      <c r="K477" s="113"/>
      <c r="L477" s="113"/>
    </row>
    <row r="478" spans="6:12" s="27" customFormat="1" hidden="1" x14ac:dyDescent="0.2">
      <c r="F478" s="23"/>
      <c r="G478" s="23"/>
      <c r="H478" s="131"/>
      <c r="I478" s="113"/>
      <c r="J478" s="113"/>
      <c r="K478" s="113"/>
      <c r="L478" s="113"/>
    </row>
    <row r="479" spans="6:12" s="27" customFormat="1" hidden="1" x14ac:dyDescent="0.2">
      <c r="F479" s="23"/>
      <c r="G479" s="23"/>
      <c r="H479" s="131"/>
      <c r="I479" s="113"/>
      <c r="J479" s="113"/>
      <c r="K479" s="113"/>
      <c r="L479" s="113"/>
    </row>
    <row r="480" spans="6:12" s="27" customFormat="1" hidden="1" x14ac:dyDescent="0.2">
      <c r="F480" s="23"/>
      <c r="G480" s="23"/>
      <c r="H480" s="131"/>
      <c r="I480" s="113"/>
      <c r="J480" s="113"/>
      <c r="K480" s="113"/>
      <c r="L480" s="113"/>
    </row>
    <row r="481" spans="6:12" s="27" customFormat="1" hidden="1" x14ac:dyDescent="0.2">
      <c r="F481" s="23"/>
      <c r="G481" s="23"/>
      <c r="H481" s="131"/>
      <c r="I481" s="113"/>
      <c r="J481" s="113"/>
      <c r="K481" s="113"/>
      <c r="L481" s="113"/>
    </row>
    <row r="482" spans="6:12" s="27" customFormat="1" hidden="1" x14ac:dyDescent="0.2">
      <c r="F482" s="23"/>
      <c r="G482" s="23"/>
      <c r="H482" s="131"/>
      <c r="I482" s="113"/>
      <c r="J482" s="113"/>
      <c r="K482" s="113"/>
      <c r="L482" s="113"/>
    </row>
    <row r="483" spans="6:12" s="27" customFormat="1" hidden="1" x14ac:dyDescent="0.2">
      <c r="F483" s="23"/>
      <c r="G483" s="23"/>
      <c r="H483" s="131"/>
      <c r="I483" s="113"/>
      <c r="J483" s="113"/>
      <c r="K483" s="113"/>
      <c r="L483" s="113"/>
    </row>
    <row r="484" spans="6:12" s="27" customFormat="1" hidden="1" x14ac:dyDescent="0.2">
      <c r="F484" s="23"/>
      <c r="G484" s="23"/>
      <c r="H484" s="131"/>
      <c r="I484" s="113"/>
      <c r="J484" s="113"/>
      <c r="K484" s="113"/>
      <c r="L484" s="113"/>
    </row>
    <row r="485" spans="6:12" s="27" customFormat="1" hidden="1" x14ac:dyDescent="0.2">
      <c r="F485" s="23"/>
      <c r="G485" s="23"/>
      <c r="H485" s="131"/>
      <c r="I485" s="113"/>
      <c r="J485" s="113"/>
      <c r="K485" s="113"/>
      <c r="L485" s="113"/>
    </row>
    <row r="486" spans="6:12" s="27" customFormat="1" hidden="1" x14ac:dyDescent="0.2">
      <c r="F486" s="23"/>
      <c r="G486" s="23"/>
      <c r="H486" s="131"/>
      <c r="I486" s="113"/>
      <c r="J486" s="113"/>
      <c r="K486" s="113"/>
      <c r="L486" s="113"/>
    </row>
    <row r="487" spans="6:12" s="27" customFormat="1" hidden="1" x14ac:dyDescent="0.2">
      <c r="F487" s="23"/>
      <c r="G487" s="23"/>
      <c r="H487" s="131"/>
      <c r="I487" s="113"/>
      <c r="J487" s="113"/>
      <c r="K487" s="113"/>
      <c r="L487" s="113"/>
    </row>
    <row r="488" spans="6:12" s="27" customFormat="1" hidden="1" x14ac:dyDescent="0.2">
      <c r="F488" s="23"/>
      <c r="G488" s="23"/>
      <c r="H488" s="131"/>
      <c r="I488" s="113"/>
      <c r="J488" s="113"/>
      <c r="K488" s="113"/>
      <c r="L488" s="113"/>
    </row>
    <row r="489" spans="6:12" s="27" customFormat="1" hidden="1" x14ac:dyDescent="0.2">
      <c r="F489" s="23"/>
      <c r="G489" s="23"/>
      <c r="H489" s="131"/>
      <c r="I489" s="113"/>
      <c r="J489" s="113"/>
      <c r="K489" s="113"/>
      <c r="L489" s="113"/>
    </row>
    <row r="490" spans="6:12" s="27" customFormat="1" hidden="1" x14ac:dyDescent="0.2">
      <c r="F490" s="23"/>
      <c r="G490" s="23"/>
      <c r="H490" s="131"/>
      <c r="I490" s="113"/>
      <c r="J490" s="113"/>
      <c r="K490" s="113"/>
      <c r="L490" s="113"/>
    </row>
    <row r="491" spans="6:12" s="27" customFormat="1" hidden="1" x14ac:dyDescent="0.2">
      <c r="F491" s="23"/>
      <c r="G491" s="23"/>
      <c r="H491" s="131"/>
      <c r="I491" s="113"/>
      <c r="J491" s="113"/>
      <c r="K491" s="113"/>
      <c r="L491" s="113"/>
    </row>
    <row r="492" spans="6:12" s="27" customFormat="1" hidden="1" x14ac:dyDescent="0.2">
      <c r="F492" s="23"/>
      <c r="G492" s="23"/>
      <c r="H492" s="131"/>
      <c r="I492" s="113"/>
      <c r="J492" s="113"/>
      <c r="K492" s="113"/>
      <c r="L492" s="113"/>
    </row>
    <row r="493" spans="6:12" s="27" customFormat="1" hidden="1" x14ac:dyDescent="0.2">
      <c r="F493" s="23"/>
      <c r="G493" s="23"/>
      <c r="H493" s="131"/>
      <c r="I493" s="113"/>
      <c r="J493" s="113"/>
      <c r="K493" s="113"/>
      <c r="L493" s="113"/>
    </row>
    <row r="494" spans="6:12" s="27" customFormat="1" hidden="1" x14ac:dyDescent="0.2">
      <c r="F494" s="23"/>
      <c r="G494" s="23"/>
      <c r="H494" s="131"/>
      <c r="I494" s="113"/>
      <c r="J494" s="113"/>
      <c r="K494" s="113"/>
      <c r="L494" s="113"/>
    </row>
    <row r="495" spans="6:12" s="27" customFormat="1" hidden="1" x14ac:dyDescent="0.2">
      <c r="F495" s="23"/>
      <c r="G495" s="23"/>
      <c r="H495" s="131"/>
      <c r="I495" s="113"/>
      <c r="J495" s="113"/>
      <c r="K495" s="113"/>
      <c r="L495" s="113"/>
    </row>
    <row r="496" spans="6:12" s="27" customFormat="1" hidden="1" x14ac:dyDescent="0.2">
      <c r="F496" s="23"/>
      <c r="G496" s="23"/>
      <c r="H496" s="131"/>
      <c r="I496" s="113"/>
      <c r="J496" s="113"/>
      <c r="K496" s="113"/>
      <c r="L496" s="113"/>
    </row>
    <row r="497" spans="6:12" s="27" customFormat="1" hidden="1" x14ac:dyDescent="0.2">
      <c r="F497" s="23"/>
      <c r="G497" s="23"/>
      <c r="H497" s="131"/>
      <c r="I497" s="113"/>
      <c r="J497" s="113"/>
      <c r="K497" s="113"/>
      <c r="L497" s="113"/>
    </row>
    <row r="498" spans="6:12" s="27" customFormat="1" hidden="1" x14ac:dyDescent="0.2">
      <c r="F498" s="23"/>
      <c r="G498" s="23"/>
      <c r="H498" s="131"/>
      <c r="I498" s="113"/>
      <c r="J498" s="113"/>
      <c r="K498" s="113"/>
      <c r="L498" s="113"/>
    </row>
    <row r="499" spans="6:12" s="27" customFormat="1" hidden="1" x14ac:dyDescent="0.2">
      <c r="F499" s="23"/>
      <c r="G499" s="23"/>
      <c r="H499" s="131"/>
      <c r="I499" s="113"/>
      <c r="J499" s="113"/>
      <c r="K499" s="113"/>
      <c r="L499" s="113"/>
    </row>
    <row r="500" spans="6:12" s="27" customFormat="1" hidden="1" x14ac:dyDescent="0.2">
      <c r="F500" s="23"/>
      <c r="G500" s="23"/>
      <c r="H500" s="131"/>
      <c r="I500" s="113"/>
      <c r="J500" s="113"/>
      <c r="K500" s="113"/>
      <c r="L500" s="113"/>
    </row>
    <row r="501" spans="6:12" s="27" customFormat="1" hidden="1" x14ac:dyDescent="0.2">
      <c r="F501" s="23"/>
      <c r="G501" s="23"/>
      <c r="H501" s="131"/>
      <c r="I501" s="113"/>
      <c r="J501" s="113"/>
      <c r="K501" s="113"/>
      <c r="L501" s="113"/>
    </row>
    <row r="502" spans="6:12" s="27" customFormat="1" hidden="1" x14ac:dyDescent="0.2">
      <c r="F502" s="23"/>
      <c r="G502" s="23"/>
      <c r="H502" s="131"/>
      <c r="I502" s="113"/>
      <c r="J502" s="113"/>
      <c r="K502" s="113"/>
      <c r="L502" s="113"/>
    </row>
    <row r="503" spans="6:12" s="27" customFormat="1" hidden="1" x14ac:dyDescent="0.2">
      <c r="F503" s="23"/>
      <c r="G503" s="23"/>
      <c r="H503" s="131"/>
      <c r="I503" s="113"/>
      <c r="J503" s="113"/>
      <c r="K503" s="113"/>
      <c r="L503" s="113"/>
    </row>
    <row r="504" spans="6:12" s="27" customFormat="1" hidden="1" x14ac:dyDescent="0.2">
      <c r="F504" s="23"/>
      <c r="G504" s="23"/>
      <c r="H504" s="131"/>
      <c r="I504" s="113"/>
      <c r="J504" s="113"/>
      <c r="K504" s="113"/>
      <c r="L504" s="113"/>
    </row>
    <row r="505" spans="6:12" s="27" customFormat="1" hidden="1" x14ac:dyDescent="0.2">
      <c r="F505" s="23"/>
      <c r="G505" s="23"/>
      <c r="H505" s="131"/>
      <c r="I505" s="113"/>
      <c r="J505" s="113"/>
      <c r="K505" s="113"/>
      <c r="L505" s="113"/>
    </row>
    <row r="506" spans="6:12" s="27" customFormat="1" hidden="1" x14ac:dyDescent="0.2">
      <c r="F506" s="23"/>
      <c r="G506" s="23"/>
      <c r="H506" s="131"/>
      <c r="I506" s="113"/>
      <c r="J506" s="113"/>
      <c r="K506" s="113"/>
      <c r="L506" s="113"/>
    </row>
    <row r="507" spans="6:12" s="27" customFormat="1" hidden="1" x14ac:dyDescent="0.2">
      <c r="F507" s="23"/>
      <c r="G507" s="23"/>
      <c r="H507" s="131"/>
      <c r="I507" s="113"/>
      <c r="J507" s="113"/>
      <c r="K507" s="113"/>
      <c r="L507" s="113"/>
    </row>
    <row r="508" spans="6:12" s="27" customFormat="1" hidden="1" x14ac:dyDescent="0.2">
      <c r="F508" s="23"/>
      <c r="G508" s="23"/>
      <c r="H508" s="131"/>
      <c r="I508" s="113"/>
      <c r="J508" s="113"/>
      <c r="K508" s="113"/>
      <c r="L508" s="113"/>
    </row>
    <row r="509" spans="6:12" s="27" customFormat="1" hidden="1" x14ac:dyDescent="0.2">
      <c r="F509" s="23"/>
      <c r="G509" s="23"/>
      <c r="H509" s="131"/>
      <c r="I509" s="113"/>
      <c r="J509" s="113"/>
      <c r="K509" s="113"/>
      <c r="L509" s="113"/>
    </row>
    <row r="510" spans="6:12" s="27" customFormat="1" hidden="1" x14ac:dyDescent="0.2">
      <c r="F510" s="23"/>
      <c r="G510" s="23"/>
      <c r="H510" s="131"/>
      <c r="I510" s="113"/>
      <c r="J510" s="113"/>
      <c r="K510" s="113"/>
      <c r="L510" s="113"/>
    </row>
    <row r="511" spans="6:12" s="27" customFormat="1" hidden="1" x14ac:dyDescent="0.2">
      <c r="F511" s="23"/>
      <c r="G511" s="23"/>
      <c r="H511" s="131"/>
      <c r="I511" s="113"/>
      <c r="J511" s="113"/>
      <c r="K511" s="113"/>
      <c r="L511" s="113"/>
    </row>
    <row r="512" spans="6:12" s="27" customFormat="1" hidden="1" x14ac:dyDescent="0.2">
      <c r="F512" s="23"/>
      <c r="G512" s="23"/>
      <c r="H512" s="131"/>
      <c r="I512" s="113"/>
      <c r="J512" s="113"/>
      <c r="K512" s="113"/>
      <c r="L512" s="113"/>
    </row>
    <row r="513" spans="6:12" s="27" customFormat="1" hidden="1" x14ac:dyDescent="0.2">
      <c r="F513" s="23"/>
      <c r="G513" s="23"/>
      <c r="H513" s="131"/>
      <c r="I513" s="113"/>
      <c r="J513" s="113"/>
      <c r="K513" s="113"/>
      <c r="L513" s="113"/>
    </row>
    <row r="514" spans="6:12" s="27" customFormat="1" hidden="1" x14ac:dyDescent="0.2">
      <c r="F514" s="23"/>
      <c r="G514" s="23"/>
      <c r="H514" s="131"/>
      <c r="I514" s="113"/>
      <c r="J514" s="113"/>
      <c r="K514" s="113"/>
      <c r="L514" s="113"/>
    </row>
    <row r="515" spans="6:12" s="27" customFormat="1" hidden="1" x14ac:dyDescent="0.2">
      <c r="F515" s="23"/>
      <c r="G515" s="23"/>
      <c r="H515" s="131"/>
      <c r="I515" s="113"/>
      <c r="J515" s="113"/>
      <c r="K515" s="113"/>
      <c r="L515" s="113"/>
    </row>
    <row r="516" spans="6:12" s="27" customFormat="1" hidden="1" x14ac:dyDescent="0.2">
      <c r="F516" s="23"/>
      <c r="G516" s="23"/>
      <c r="H516" s="131"/>
      <c r="I516" s="113"/>
      <c r="J516" s="113"/>
      <c r="K516" s="113"/>
      <c r="L516" s="113"/>
    </row>
    <row r="517" spans="6:12" s="27" customFormat="1" hidden="1" x14ac:dyDescent="0.2">
      <c r="F517" s="23"/>
      <c r="G517" s="23"/>
      <c r="H517" s="131"/>
      <c r="I517" s="113"/>
      <c r="J517" s="113"/>
      <c r="K517" s="113"/>
      <c r="L517" s="113"/>
    </row>
    <row r="518" spans="6:12" s="27" customFormat="1" hidden="1" x14ac:dyDescent="0.2">
      <c r="F518" s="23"/>
      <c r="G518" s="23"/>
      <c r="H518" s="131"/>
      <c r="I518" s="113"/>
      <c r="J518" s="113"/>
      <c r="K518" s="113"/>
      <c r="L518" s="113"/>
    </row>
    <row r="519" spans="6:12" s="27" customFormat="1" hidden="1" x14ac:dyDescent="0.2">
      <c r="F519" s="23"/>
      <c r="G519" s="23"/>
      <c r="H519" s="131"/>
      <c r="I519" s="113"/>
      <c r="J519" s="113"/>
      <c r="K519" s="113"/>
      <c r="L519" s="113"/>
    </row>
    <row r="520" spans="6:12" s="27" customFormat="1" hidden="1" x14ac:dyDescent="0.2">
      <c r="F520" s="23"/>
      <c r="G520" s="23"/>
      <c r="H520" s="131"/>
      <c r="I520" s="113"/>
      <c r="J520" s="113"/>
      <c r="K520" s="113"/>
      <c r="L520" s="113"/>
    </row>
    <row r="521" spans="6:12" s="27" customFormat="1" hidden="1" x14ac:dyDescent="0.2">
      <c r="F521" s="23"/>
      <c r="G521" s="23"/>
      <c r="H521" s="131"/>
      <c r="I521" s="113"/>
      <c r="J521" s="113"/>
      <c r="K521" s="113"/>
      <c r="L521" s="113"/>
    </row>
    <row r="522" spans="6:12" s="27" customFormat="1" hidden="1" x14ac:dyDescent="0.2">
      <c r="F522" s="23"/>
      <c r="G522" s="23"/>
      <c r="H522" s="131"/>
      <c r="I522" s="113"/>
      <c r="J522" s="113"/>
      <c r="K522" s="113"/>
      <c r="L522" s="113"/>
    </row>
    <row r="523" spans="6:12" s="27" customFormat="1" hidden="1" x14ac:dyDescent="0.2">
      <c r="F523" s="23"/>
      <c r="G523" s="23"/>
      <c r="H523" s="131"/>
      <c r="I523" s="113"/>
      <c r="J523" s="113"/>
      <c r="K523" s="113"/>
      <c r="L523" s="113"/>
    </row>
    <row r="524" spans="6:12" s="27" customFormat="1" hidden="1" x14ac:dyDescent="0.2">
      <c r="F524" s="23"/>
      <c r="G524" s="23"/>
      <c r="H524" s="131"/>
      <c r="I524" s="113"/>
      <c r="J524" s="113"/>
      <c r="K524" s="113"/>
      <c r="L524" s="113"/>
    </row>
    <row r="525" spans="6:12" s="27" customFormat="1" hidden="1" x14ac:dyDescent="0.2">
      <c r="F525" s="23"/>
      <c r="G525" s="23"/>
      <c r="H525" s="131"/>
      <c r="I525" s="113"/>
      <c r="J525" s="113"/>
      <c r="K525" s="113"/>
      <c r="L525" s="113"/>
    </row>
    <row r="526" spans="6:12" s="27" customFormat="1" hidden="1" x14ac:dyDescent="0.2">
      <c r="F526" s="23"/>
      <c r="G526" s="23"/>
      <c r="H526" s="131"/>
      <c r="I526" s="113"/>
      <c r="J526" s="113"/>
      <c r="K526" s="113"/>
      <c r="L526" s="113"/>
    </row>
    <row r="527" spans="6:12" s="27" customFormat="1" hidden="1" x14ac:dyDescent="0.2">
      <c r="F527" s="23"/>
      <c r="G527" s="23"/>
      <c r="H527" s="131"/>
      <c r="I527" s="113"/>
      <c r="J527" s="113"/>
      <c r="K527" s="113"/>
      <c r="L527" s="113"/>
    </row>
    <row r="528" spans="6:12" s="27" customFormat="1" hidden="1" x14ac:dyDescent="0.2">
      <c r="F528" s="23"/>
      <c r="G528" s="23"/>
      <c r="H528" s="131"/>
      <c r="I528" s="113"/>
      <c r="J528" s="113"/>
      <c r="K528" s="113"/>
      <c r="L528" s="113"/>
    </row>
    <row r="529" spans="6:12" s="27" customFormat="1" hidden="1" x14ac:dyDescent="0.2">
      <c r="F529" s="23"/>
      <c r="G529" s="23"/>
      <c r="H529" s="131"/>
      <c r="I529" s="113"/>
      <c r="J529" s="113"/>
      <c r="K529" s="113"/>
      <c r="L529" s="113"/>
    </row>
    <row r="530" spans="6:12" s="27" customFormat="1" hidden="1" x14ac:dyDescent="0.2">
      <c r="F530" s="23"/>
      <c r="G530" s="23"/>
      <c r="H530" s="131"/>
      <c r="I530" s="113"/>
      <c r="J530" s="113"/>
      <c r="K530" s="113"/>
      <c r="L530" s="113"/>
    </row>
    <row r="531" spans="6:12" s="27" customFormat="1" hidden="1" x14ac:dyDescent="0.2">
      <c r="F531" s="23"/>
      <c r="G531" s="23"/>
      <c r="H531" s="131"/>
      <c r="I531" s="113"/>
      <c r="J531" s="113"/>
      <c r="K531" s="113"/>
      <c r="L531" s="113"/>
    </row>
    <row r="532" spans="6:12" s="27" customFormat="1" hidden="1" x14ac:dyDescent="0.2">
      <c r="F532" s="23"/>
      <c r="G532" s="23"/>
      <c r="H532" s="131"/>
      <c r="I532" s="113"/>
      <c r="J532" s="113"/>
      <c r="K532" s="113"/>
      <c r="L532" s="113"/>
    </row>
    <row r="533" spans="6:12" s="27" customFormat="1" hidden="1" x14ac:dyDescent="0.2">
      <c r="F533" s="23"/>
      <c r="G533" s="23"/>
      <c r="H533" s="131"/>
      <c r="I533" s="113"/>
      <c r="J533" s="113"/>
      <c r="K533" s="113"/>
      <c r="L533" s="113"/>
    </row>
    <row r="534" spans="6:12" s="27" customFormat="1" hidden="1" x14ac:dyDescent="0.2">
      <c r="F534" s="23"/>
      <c r="G534" s="23"/>
      <c r="H534" s="131"/>
      <c r="I534" s="113"/>
      <c r="J534" s="113"/>
      <c r="K534" s="113"/>
      <c r="L534" s="113"/>
    </row>
    <row r="535" spans="6:12" s="27" customFormat="1" hidden="1" x14ac:dyDescent="0.2">
      <c r="F535" s="23"/>
      <c r="G535" s="23"/>
      <c r="H535" s="131"/>
      <c r="I535" s="113"/>
      <c r="J535" s="113"/>
      <c r="K535" s="113"/>
      <c r="L535" s="113"/>
    </row>
    <row r="536" spans="6:12" s="27" customFormat="1" hidden="1" x14ac:dyDescent="0.2">
      <c r="F536" s="23"/>
      <c r="G536" s="23"/>
      <c r="H536" s="131"/>
      <c r="I536" s="113"/>
      <c r="J536" s="113"/>
      <c r="K536" s="113"/>
      <c r="L536" s="113"/>
    </row>
    <row r="537" spans="6:12" s="27" customFormat="1" hidden="1" x14ac:dyDescent="0.2">
      <c r="F537" s="23"/>
      <c r="G537" s="23"/>
      <c r="H537" s="131"/>
      <c r="I537" s="113"/>
      <c r="J537" s="113"/>
      <c r="K537" s="113"/>
      <c r="L537" s="113"/>
    </row>
    <row r="538" spans="6:12" s="27" customFormat="1" hidden="1" x14ac:dyDescent="0.2">
      <c r="F538" s="23"/>
      <c r="G538" s="23"/>
      <c r="H538" s="131"/>
      <c r="I538" s="113"/>
      <c r="J538" s="113"/>
      <c r="K538" s="113"/>
      <c r="L538" s="113"/>
    </row>
    <row r="539" spans="6:12" s="27" customFormat="1" hidden="1" x14ac:dyDescent="0.2">
      <c r="F539" s="23"/>
      <c r="G539" s="23"/>
      <c r="H539" s="131"/>
      <c r="I539" s="113"/>
      <c r="J539" s="113"/>
      <c r="K539" s="113"/>
      <c r="L539" s="113"/>
    </row>
    <row r="540" spans="6:12" s="27" customFormat="1" hidden="1" x14ac:dyDescent="0.2">
      <c r="F540" s="23"/>
      <c r="G540" s="23"/>
      <c r="H540" s="131"/>
      <c r="I540" s="113"/>
      <c r="J540" s="113"/>
      <c r="K540" s="113"/>
      <c r="L540" s="113"/>
    </row>
    <row r="541" spans="6:12" s="27" customFormat="1" hidden="1" x14ac:dyDescent="0.2">
      <c r="F541" s="23"/>
      <c r="G541" s="23"/>
      <c r="H541" s="131"/>
      <c r="I541" s="113"/>
      <c r="J541" s="113"/>
      <c r="K541" s="113"/>
      <c r="L541" s="113"/>
    </row>
    <row r="542" spans="6:12" s="27" customFormat="1" hidden="1" x14ac:dyDescent="0.2">
      <c r="F542" s="23"/>
      <c r="G542" s="23"/>
      <c r="H542" s="131"/>
      <c r="I542" s="113"/>
      <c r="J542" s="113"/>
      <c r="K542" s="113"/>
      <c r="L542" s="113"/>
    </row>
    <row r="543" spans="6:12" s="27" customFormat="1" hidden="1" x14ac:dyDescent="0.2">
      <c r="F543" s="23"/>
      <c r="G543" s="23"/>
      <c r="H543" s="131"/>
      <c r="I543" s="113"/>
      <c r="J543" s="113"/>
      <c r="K543" s="113"/>
      <c r="L543" s="113"/>
    </row>
    <row r="544" spans="6:12" s="27" customFormat="1" hidden="1" x14ac:dyDescent="0.2">
      <c r="F544" s="23"/>
      <c r="G544" s="23"/>
      <c r="H544" s="131"/>
      <c r="I544" s="113"/>
      <c r="J544" s="113"/>
      <c r="K544" s="113"/>
      <c r="L544" s="113"/>
    </row>
    <row r="545" spans="6:12" s="27" customFormat="1" hidden="1" x14ac:dyDescent="0.2">
      <c r="F545" s="23"/>
      <c r="G545" s="23"/>
      <c r="H545" s="131"/>
      <c r="I545" s="113"/>
      <c r="J545" s="113"/>
      <c r="K545" s="113"/>
      <c r="L545" s="113"/>
    </row>
    <row r="546" spans="6:12" s="27" customFormat="1" hidden="1" x14ac:dyDescent="0.2">
      <c r="F546" s="23"/>
      <c r="G546" s="23"/>
      <c r="H546" s="131"/>
      <c r="I546" s="113"/>
      <c r="J546" s="113"/>
      <c r="K546" s="113"/>
      <c r="L546" s="113"/>
    </row>
    <row r="547" spans="6:12" s="27" customFormat="1" hidden="1" x14ac:dyDescent="0.2">
      <c r="F547" s="23"/>
      <c r="G547" s="23"/>
      <c r="H547" s="131"/>
      <c r="I547" s="113"/>
      <c r="J547" s="113"/>
      <c r="K547" s="113"/>
      <c r="L547" s="113"/>
    </row>
    <row r="548" spans="6:12" s="27" customFormat="1" hidden="1" x14ac:dyDescent="0.2">
      <c r="F548" s="23"/>
      <c r="G548" s="23"/>
      <c r="H548" s="131"/>
      <c r="I548" s="113"/>
      <c r="J548" s="113"/>
      <c r="K548" s="113"/>
      <c r="L548" s="113"/>
    </row>
    <row r="549" spans="6:12" s="27" customFormat="1" hidden="1" x14ac:dyDescent="0.2">
      <c r="F549" s="23"/>
      <c r="G549" s="23"/>
      <c r="H549" s="131"/>
      <c r="I549" s="113"/>
      <c r="J549" s="113"/>
      <c r="K549" s="113"/>
      <c r="L549" s="113"/>
    </row>
    <row r="550" spans="6:12" s="27" customFormat="1" hidden="1" x14ac:dyDescent="0.2">
      <c r="F550" s="23"/>
      <c r="G550" s="23"/>
      <c r="H550" s="131"/>
      <c r="I550" s="113"/>
      <c r="J550" s="113"/>
      <c r="K550" s="113"/>
      <c r="L550" s="113"/>
    </row>
    <row r="551" spans="6:12" s="27" customFormat="1" hidden="1" x14ac:dyDescent="0.2">
      <c r="F551" s="23"/>
      <c r="G551" s="23"/>
      <c r="H551" s="131"/>
      <c r="I551" s="113"/>
      <c r="J551" s="113"/>
      <c r="K551" s="113"/>
      <c r="L551" s="113"/>
    </row>
    <row r="552" spans="6:12" s="27" customFormat="1" hidden="1" x14ac:dyDescent="0.2">
      <c r="F552" s="23"/>
      <c r="G552" s="23"/>
      <c r="H552" s="131"/>
      <c r="I552" s="113"/>
      <c r="J552" s="113"/>
      <c r="K552" s="113"/>
      <c r="L552" s="113"/>
    </row>
    <row r="553" spans="6:12" s="27" customFormat="1" hidden="1" x14ac:dyDescent="0.2">
      <c r="F553" s="23"/>
      <c r="G553" s="23"/>
      <c r="H553" s="131"/>
      <c r="I553" s="113"/>
      <c r="J553" s="113"/>
      <c r="K553" s="113"/>
      <c r="L553" s="113"/>
    </row>
    <row r="554" spans="6:12" s="27" customFormat="1" hidden="1" x14ac:dyDescent="0.2">
      <c r="F554" s="23"/>
      <c r="G554" s="23"/>
      <c r="H554" s="131"/>
      <c r="I554" s="113"/>
      <c r="J554" s="113"/>
      <c r="K554" s="113"/>
      <c r="L554" s="113"/>
    </row>
    <row r="555" spans="6:12" s="27" customFormat="1" hidden="1" x14ac:dyDescent="0.2">
      <c r="F555" s="23"/>
      <c r="G555" s="23"/>
      <c r="H555" s="131"/>
      <c r="I555" s="113"/>
      <c r="J555" s="113"/>
      <c r="K555" s="113"/>
      <c r="L555" s="113"/>
    </row>
    <row r="556" spans="6:12" s="27" customFormat="1" hidden="1" x14ac:dyDescent="0.2">
      <c r="F556" s="23"/>
      <c r="G556" s="23"/>
      <c r="H556" s="131"/>
      <c r="I556" s="113"/>
      <c r="J556" s="113"/>
      <c r="K556" s="113"/>
      <c r="L556" s="113"/>
    </row>
    <row r="557" spans="6:12" s="27" customFormat="1" hidden="1" x14ac:dyDescent="0.2">
      <c r="F557" s="23"/>
      <c r="G557" s="23"/>
      <c r="H557" s="131"/>
      <c r="I557" s="113"/>
      <c r="J557" s="113"/>
      <c r="K557" s="113"/>
      <c r="L557" s="113"/>
    </row>
    <row r="558" spans="6:12" s="27" customFormat="1" hidden="1" x14ac:dyDescent="0.2">
      <c r="F558" s="23"/>
      <c r="G558" s="23"/>
      <c r="H558" s="131"/>
      <c r="I558" s="113"/>
      <c r="J558" s="113"/>
      <c r="K558" s="113"/>
      <c r="L558" s="113"/>
    </row>
    <row r="559" spans="6:12" s="27" customFormat="1" hidden="1" x14ac:dyDescent="0.2">
      <c r="F559" s="23"/>
      <c r="G559" s="23"/>
      <c r="H559" s="131"/>
      <c r="I559" s="113"/>
      <c r="J559" s="113"/>
      <c r="K559" s="113"/>
      <c r="L559" s="113"/>
    </row>
    <row r="560" spans="6:12" s="27" customFormat="1" hidden="1" x14ac:dyDescent="0.2">
      <c r="F560" s="23"/>
      <c r="G560" s="23"/>
      <c r="H560" s="131"/>
      <c r="I560" s="113"/>
      <c r="J560" s="113"/>
      <c r="K560" s="113"/>
      <c r="L560" s="113"/>
    </row>
    <row r="561" spans="6:12" s="27" customFormat="1" hidden="1" x14ac:dyDescent="0.2">
      <c r="F561" s="23"/>
      <c r="G561" s="23"/>
      <c r="H561" s="131"/>
      <c r="I561" s="113"/>
      <c r="J561" s="113"/>
      <c r="K561" s="113"/>
      <c r="L561" s="113"/>
    </row>
    <row r="562" spans="6:12" s="27" customFormat="1" hidden="1" x14ac:dyDescent="0.2">
      <c r="F562" s="23"/>
      <c r="G562" s="23"/>
      <c r="H562" s="131"/>
      <c r="I562" s="113"/>
      <c r="J562" s="113"/>
      <c r="K562" s="113"/>
      <c r="L562" s="113"/>
    </row>
    <row r="563" spans="6:12" s="27" customFormat="1" hidden="1" x14ac:dyDescent="0.2">
      <c r="F563" s="23"/>
      <c r="G563" s="23"/>
      <c r="H563" s="131"/>
      <c r="I563" s="113"/>
      <c r="J563" s="113"/>
      <c r="K563" s="113"/>
      <c r="L563" s="113"/>
    </row>
    <row r="564" spans="6:12" s="27" customFormat="1" hidden="1" x14ac:dyDescent="0.2">
      <c r="F564" s="23"/>
      <c r="G564" s="23"/>
      <c r="H564" s="131"/>
      <c r="I564" s="113"/>
      <c r="J564" s="113"/>
      <c r="K564" s="113"/>
      <c r="L564" s="113"/>
    </row>
    <row r="565" spans="6:12" s="27" customFormat="1" hidden="1" x14ac:dyDescent="0.2">
      <c r="F565" s="23"/>
      <c r="G565" s="23"/>
      <c r="H565" s="131"/>
      <c r="I565" s="113"/>
      <c r="J565" s="113"/>
      <c r="K565" s="113"/>
      <c r="L565" s="113"/>
    </row>
    <row r="566" spans="6:12" s="27" customFormat="1" hidden="1" x14ac:dyDescent="0.2">
      <c r="F566" s="23"/>
      <c r="G566" s="23"/>
      <c r="H566" s="131"/>
      <c r="I566" s="113"/>
      <c r="J566" s="113"/>
      <c r="K566" s="113"/>
      <c r="L566" s="113"/>
    </row>
    <row r="567" spans="6:12" s="27" customFormat="1" hidden="1" x14ac:dyDescent="0.2">
      <c r="F567" s="23"/>
      <c r="G567" s="23"/>
      <c r="H567" s="131"/>
      <c r="I567" s="113"/>
      <c r="J567" s="113"/>
      <c r="K567" s="113"/>
      <c r="L567" s="113"/>
    </row>
    <row r="568" spans="6:12" s="27" customFormat="1" hidden="1" x14ac:dyDescent="0.2">
      <c r="F568" s="23"/>
      <c r="G568" s="23"/>
      <c r="H568" s="131"/>
      <c r="I568" s="113"/>
      <c r="J568" s="113"/>
      <c r="K568" s="113"/>
      <c r="L568" s="113"/>
    </row>
    <row r="569" spans="6:12" s="27" customFormat="1" hidden="1" x14ac:dyDescent="0.2">
      <c r="F569" s="23"/>
      <c r="G569" s="23"/>
      <c r="H569" s="131"/>
      <c r="I569" s="113"/>
      <c r="J569" s="113"/>
      <c r="K569" s="113"/>
      <c r="L569" s="113"/>
    </row>
    <row r="570" spans="6:12" s="27" customFormat="1" hidden="1" x14ac:dyDescent="0.2">
      <c r="F570" s="23"/>
      <c r="G570" s="23"/>
      <c r="H570" s="131"/>
      <c r="I570" s="113"/>
      <c r="J570" s="113"/>
      <c r="K570" s="113"/>
      <c r="L570" s="113"/>
    </row>
    <row r="571" spans="6:12" s="27" customFormat="1" hidden="1" x14ac:dyDescent="0.2">
      <c r="F571" s="23"/>
      <c r="G571" s="23"/>
      <c r="H571" s="131"/>
      <c r="I571" s="113"/>
      <c r="J571" s="113"/>
      <c r="K571" s="113"/>
      <c r="L571" s="113"/>
    </row>
    <row r="572" spans="6:12" s="27" customFormat="1" hidden="1" x14ac:dyDescent="0.2">
      <c r="F572" s="23"/>
      <c r="G572" s="23"/>
      <c r="H572" s="131"/>
      <c r="I572" s="113"/>
      <c r="J572" s="113"/>
      <c r="K572" s="113"/>
      <c r="L572" s="113"/>
    </row>
    <row r="573" spans="6:12" s="27" customFormat="1" hidden="1" x14ac:dyDescent="0.2">
      <c r="F573" s="23"/>
      <c r="G573" s="23"/>
      <c r="H573" s="131"/>
      <c r="I573" s="113"/>
      <c r="J573" s="113"/>
      <c r="K573" s="113"/>
      <c r="L573" s="113"/>
    </row>
    <row r="574" spans="6:12" s="27" customFormat="1" hidden="1" x14ac:dyDescent="0.2">
      <c r="F574" s="23"/>
      <c r="G574" s="23"/>
      <c r="H574" s="131"/>
      <c r="I574" s="113"/>
      <c r="J574" s="113"/>
      <c r="K574" s="113"/>
      <c r="L574" s="113"/>
    </row>
    <row r="575" spans="6:12" s="27" customFormat="1" hidden="1" x14ac:dyDescent="0.2">
      <c r="F575" s="23"/>
      <c r="G575" s="23"/>
      <c r="H575" s="131"/>
      <c r="I575" s="113"/>
      <c r="J575" s="113"/>
      <c r="K575" s="113"/>
      <c r="L575" s="113"/>
    </row>
    <row r="576" spans="6:12" s="27" customFormat="1" hidden="1" x14ac:dyDescent="0.2">
      <c r="F576" s="23"/>
      <c r="G576" s="23"/>
      <c r="H576" s="131"/>
      <c r="I576" s="113"/>
      <c r="J576" s="113"/>
      <c r="K576" s="113"/>
      <c r="L576" s="113"/>
    </row>
    <row r="577" spans="6:12" s="27" customFormat="1" hidden="1" x14ac:dyDescent="0.2">
      <c r="F577" s="23"/>
      <c r="G577" s="23"/>
      <c r="H577" s="131"/>
      <c r="I577" s="113"/>
      <c r="J577" s="113"/>
      <c r="K577" s="113"/>
      <c r="L577" s="113"/>
    </row>
    <row r="578" spans="6:12" s="27" customFormat="1" hidden="1" x14ac:dyDescent="0.2">
      <c r="F578" s="23"/>
      <c r="G578" s="23"/>
      <c r="H578" s="131"/>
      <c r="I578" s="113"/>
      <c r="J578" s="113"/>
      <c r="K578" s="113"/>
      <c r="L578" s="113"/>
    </row>
    <row r="579" spans="6:12" s="27" customFormat="1" hidden="1" x14ac:dyDescent="0.2">
      <c r="F579" s="23"/>
      <c r="G579" s="23"/>
      <c r="H579" s="131"/>
      <c r="I579" s="113"/>
      <c r="J579" s="113"/>
      <c r="K579" s="113"/>
      <c r="L579" s="113"/>
    </row>
    <row r="580" spans="6:12" s="27" customFormat="1" hidden="1" x14ac:dyDescent="0.2">
      <c r="F580" s="23"/>
      <c r="G580" s="23"/>
      <c r="H580" s="131"/>
      <c r="I580" s="113"/>
      <c r="J580" s="113"/>
      <c r="K580" s="113"/>
      <c r="L580" s="113"/>
    </row>
    <row r="581" spans="6:12" s="27" customFormat="1" hidden="1" x14ac:dyDescent="0.2">
      <c r="F581" s="23"/>
      <c r="G581" s="23"/>
      <c r="H581" s="131"/>
      <c r="I581" s="113"/>
      <c r="J581" s="113"/>
      <c r="K581" s="113"/>
      <c r="L581" s="113"/>
    </row>
    <row r="582" spans="6:12" s="27" customFormat="1" hidden="1" x14ac:dyDescent="0.2">
      <c r="F582" s="23"/>
      <c r="G582" s="23"/>
      <c r="H582" s="131"/>
      <c r="I582" s="113"/>
      <c r="J582" s="113"/>
      <c r="K582" s="113"/>
      <c r="L582" s="113"/>
    </row>
    <row r="583" spans="6:12" s="27" customFormat="1" hidden="1" x14ac:dyDescent="0.2">
      <c r="F583" s="23"/>
      <c r="G583" s="23"/>
      <c r="H583" s="131"/>
      <c r="I583" s="113"/>
      <c r="J583" s="113"/>
      <c r="K583" s="113"/>
      <c r="L583" s="113"/>
    </row>
    <row r="584" spans="6:12" s="27" customFormat="1" hidden="1" x14ac:dyDescent="0.2">
      <c r="F584" s="23"/>
      <c r="G584" s="23"/>
      <c r="H584" s="131"/>
      <c r="I584" s="113"/>
      <c r="J584" s="113"/>
      <c r="K584" s="113"/>
      <c r="L584" s="113"/>
    </row>
    <row r="585" spans="6:12" s="27" customFormat="1" hidden="1" x14ac:dyDescent="0.2">
      <c r="F585" s="23"/>
      <c r="G585" s="23"/>
      <c r="H585" s="131"/>
      <c r="I585" s="113"/>
      <c r="J585" s="113"/>
      <c r="K585" s="113"/>
      <c r="L585" s="113"/>
    </row>
    <row r="586" spans="6:12" s="27" customFormat="1" hidden="1" x14ac:dyDescent="0.2">
      <c r="F586" s="23"/>
      <c r="G586" s="23"/>
      <c r="H586" s="131"/>
      <c r="I586" s="113"/>
      <c r="J586" s="113"/>
      <c r="K586" s="113"/>
      <c r="L586" s="113"/>
    </row>
    <row r="587" spans="6:12" s="27" customFormat="1" hidden="1" x14ac:dyDescent="0.2">
      <c r="F587" s="23"/>
      <c r="G587" s="23"/>
      <c r="H587" s="131"/>
      <c r="I587" s="113"/>
      <c r="J587" s="113"/>
      <c r="K587" s="113"/>
      <c r="L587" s="113"/>
    </row>
    <row r="588" spans="6:12" s="27" customFormat="1" hidden="1" x14ac:dyDescent="0.2">
      <c r="F588" s="23"/>
      <c r="G588" s="23"/>
      <c r="H588" s="131"/>
      <c r="I588" s="113"/>
      <c r="J588" s="113"/>
      <c r="K588" s="113"/>
      <c r="L588" s="113"/>
    </row>
    <row r="589" spans="6:12" s="27" customFormat="1" hidden="1" x14ac:dyDescent="0.2">
      <c r="F589" s="23"/>
      <c r="G589" s="23"/>
      <c r="H589" s="131"/>
      <c r="I589" s="113"/>
      <c r="J589" s="113"/>
      <c r="K589" s="113"/>
      <c r="L589" s="113"/>
    </row>
    <row r="590" spans="6:12" s="27" customFormat="1" hidden="1" x14ac:dyDescent="0.2">
      <c r="F590" s="23"/>
      <c r="G590" s="23"/>
      <c r="H590" s="131"/>
      <c r="I590" s="113"/>
      <c r="J590" s="113"/>
      <c r="K590" s="113"/>
      <c r="L590" s="113"/>
    </row>
    <row r="591" spans="6:12" s="27" customFormat="1" hidden="1" x14ac:dyDescent="0.2">
      <c r="F591" s="23"/>
      <c r="G591" s="23"/>
      <c r="H591" s="131"/>
      <c r="I591" s="113"/>
      <c r="J591" s="113"/>
      <c r="K591" s="113"/>
      <c r="L591" s="113"/>
    </row>
    <row r="592" spans="6:12" s="27" customFormat="1" hidden="1" x14ac:dyDescent="0.2">
      <c r="F592" s="23"/>
      <c r="G592" s="23"/>
      <c r="H592" s="131"/>
      <c r="I592" s="113"/>
      <c r="J592" s="113"/>
      <c r="K592" s="113"/>
      <c r="L592" s="113"/>
    </row>
    <row r="593" spans="6:12" s="27" customFormat="1" hidden="1" x14ac:dyDescent="0.2">
      <c r="F593" s="23"/>
      <c r="G593" s="23"/>
      <c r="H593" s="131"/>
      <c r="I593" s="113"/>
      <c r="J593" s="113"/>
      <c r="K593" s="113"/>
      <c r="L593" s="113"/>
    </row>
    <row r="594" spans="6:12" s="27" customFormat="1" hidden="1" x14ac:dyDescent="0.2">
      <c r="F594" s="23"/>
      <c r="G594" s="23"/>
      <c r="H594" s="131"/>
      <c r="I594" s="113"/>
      <c r="J594" s="113"/>
      <c r="K594" s="113"/>
      <c r="L594" s="113"/>
    </row>
    <row r="595" spans="6:12" s="27" customFormat="1" hidden="1" x14ac:dyDescent="0.2">
      <c r="F595" s="23"/>
      <c r="G595" s="23"/>
      <c r="H595" s="131"/>
      <c r="I595" s="113"/>
      <c r="J595" s="113"/>
      <c r="K595" s="113"/>
      <c r="L595" s="113"/>
    </row>
    <row r="596" spans="6:12" s="27" customFormat="1" hidden="1" x14ac:dyDescent="0.2">
      <c r="F596" s="23"/>
      <c r="G596" s="23"/>
      <c r="H596" s="131"/>
      <c r="I596" s="113"/>
      <c r="J596" s="113"/>
      <c r="K596" s="113"/>
      <c r="L596" s="113"/>
    </row>
    <row r="597" spans="6:12" s="27" customFormat="1" hidden="1" x14ac:dyDescent="0.2">
      <c r="F597" s="23"/>
      <c r="G597" s="23"/>
      <c r="H597" s="131"/>
      <c r="I597" s="113"/>
      <c r="J597" s="113"/>
      <c r="K597" s="113"/>
      <c r="L597" s="113"/>
    </row>
    <row r="598" spans="6:12" s="27" customFormat="1" hidden="1" x14ac:dyDescent="0.2">
      <c r="F598" s="23"/>
      <c r="G598" s="23"/>
      <c r="H598" s="131"/>
      <c r="I598" s="113"/>
      <c r="J598" s="113"/>
      <c r="K598" s="113"/>
      <c r="L598" s="113"/>
    </row>
    <row r="599" spans="6:12" s="27" customFormat="1" hidden="1" x14ac:dyDescent="0.2">
      <c r="F599" s="23"/>
      <c r="G599" s="23"/>
      <c r="H599" s="131"/>
      <c r="I599" s="113"/>
      <c r="J599" s="113"/>
      <c r="K599" s="113"/>
      <c r="L599" s="113"/>
    </row>
    <row r="600" spans="6:12" s="27" customFormat="1" hidden="1" x14ac:dyDescent="0.2">
      <c r="F600" s="23"/>
      <c r="G600" s="23"/>
      <c r="H600" s="131"/>
      <c r="I600" s="113"/>
      <c r="J600" s="113"/>
      <c r="K600" s="113"/>
      <c r="L600" s="113"/>
    </row>
    <row r="601" spans="6:12" s="27" customFormat="1" hidden="1" x14ac:dyDescent="0.2">
      <c r="F601" s="23"/>
      <c r="G601" s="23"/>
      <c r="H601" s="131"/>
      <c r="I601" s="113"/>
      <c r="J601" s="113"/>
      <c r="K601" s="113"/>
      <c r="L601" s="113"/>
    </row>
    <row r="602" spans="6:12" s="27" customFormat="1" hidden="1" x14ac:dyDescent="0.2">
      <c r="F602" s="23"/>
      <c r="G602" s="23"/>
      <c r="H602" s="131"/>
      <c r="I602" s="113"/>
      <c r="J602" s="113"/>
      <c r="K602" s="113"/>
      <c r="L602" s="113"/>
    </row>
    <row r="603" spans="6:12" s="27" customFormat="1" hidden="1" x14ac:dyDescent="0.2">
      <c r="F603" s="23"/>
      <c r="G603" s="23"/>
      <c r="H603" s="131"/>
      <c r="I603" s="113"/>
      <c r="J603" s="113"/>
      <c r="K603" s="113"/>
      <c r="L603" s="113"/>
    </row>
    <row r="604" spans="6:12" s="27" customFormat="1" hidden="1" x14ac:dyDescent="0.2">
      <c r="F604" s="23"/>
      <c r="G604" s="23"/>
      <c r="H604" s="131"/>
      <c r="I604" s="113"/>
      <c r="J604" s="113"/>
      <c r="K604" s="113"/>
      <c r="L604" s="113"/>
    </row>
    <row r="605" spans="6:12" s="27" customFormat="1" hidden="1" x14ac:dyDescent="0.2">
      <c r="F605" s="23"/>
      <c r="G605" s="23"/>
      <c r="H605" s="131"/>
      <c r="I605" s="113"/>
      <c r="J605" s="113"/>
      <c r="K605" s="113"/>
      <c r="L605" s="113"/>
    </row>
    <row r="606" spans="6:12" s="27" customFormat="1" hidden="1" x14ac:dyDescent="0.2">
      <c r="F606" s="23"/>
      <c r="G606" s="23"/>
      <c r="H606" s="131"/>
      <c r="I606" s="113"/>
      <c r="J606" s="113"/>
      <c r="K606" s="113"/>
      <c r="L606" s="113"/>
    </row>
    <row r="607" spans="6:12" s="27" customFormat="1" hidden="1" x14ac:dyDescent="0.2">
      <c r="F607" s="23"/>
      <c r="G607" s="23"/>
      <c r="H607" s="131"/>
      <c r="I607" s="113"/>
      <c r="J607" s="113"/>
      <c r="K607" s="113"/>
      <c r="L607" s="113"/>
    </row>
    <row r="608" spans="6:12" s="27" customFormat="1" hidden="1" x14ac:dyDescent="0.2">
      <c r="F608" s="23"/>
      <c r="G608" s="23"/>
      <c r="H608" s="131"/>
      <c r="I608" s="113"/>
      <c r="J608" s="113"/>
      <c r="K608" s="113"/>
      <c r="L608" s="113"/>
    </row>
    <row r="609" spans="6:12" s="27" customFormat="1" hidden="1" x14ac:dyDescent="0.2">
      <c r="F609" s="23"/>
      <c r="G609" s="23"/>
      <c r="H609" s="131"/>
      <c r="I609" s="113"/>
      <c r="J609" s="113"/>
      <c r="K609" s="113"/>
      <c r="L609" s="113"/>
    </row>
    <row r="610" spans="6:12" s="27" customFormat="1" hidden="1" x14ac:dyDescent="0.2">
      <c r="F610" s="23"/>
      <c r="G610" s="23"/>
      <c r="H610" s="131"/>
      <c r="I610" s="113"/>
      <c r="J610" s="113"/>
      <c r="K610" s="113"/>
      <c r="L610" s="113"/>
    </row>
    <row r="611" spans="6:12" s="27" customFormat="1" hidden="1" x14ac:dyDescent="0.2">
      <c r="F611" s="23"/>
      <c r="G611" s="23"/>
      <c r="H611" s="131"/>
      <c r="I611" s="113"/>
      <c r="J611" s="113"/>
      <c r="K611" s="113"/>
      <c r="L611" s="113"/>
    </row>
    <row r="612" spans="6:12" s="27" customFormat="1" hidden="1" x14ac:dyDescent="0.2">
      <c r="F612" s="23"/>
      <c r="G612" s="23"/>
      <c r="H612" s="131"/>
      <c r="I612" s="113"/>
      <c r="J612" s="113"/>
      <c r="K612" s="113"/>
      <c r="L612" s="113"/>
    </row>
    <row r="613" spans="6:12" s="27" customFormat="1" hidden="1" x14ac:dyDescent="0.2">
      <c r="F613" s="23"/>
      <c r="G613" s="23"/>
      <c r="H613" s="131"/>
      <c r="I613" s="113"/>
      <c r="J613" s="113"/>
      <c r="K613" s="113"/>
      <c r="L613" s="113"/>
    </row>
    <row r="614" spans="6:12" s="27" customFormat="1" hidden="1" x14ac:dyDescent="0.2">
      <c r="F614" s="23"/>
      <c r="G614" s="23"/>
      <c r="H614" s="131"/>
      <c r="I614" s="113"/>
      <c r="J614" s="113"/>
      <c r="K614" s="113"/>
      <c r="L614" s="113"/>
    </row>
    <row r="615" spans="6:12" s="27" customFormat="1" hidden="1" x14ac:dyDescent="0.2">
      <c r="F615" s="23"/>
      <c r="G615" s="23"/>
      <c r="H615" s="131"/>
      <c r="I615" s="113"/>
      <c r="J615" s="113"/>
      <c r="K615" s="113"/>
      <c r="L615" s="113"/>
    </row>
    <row r="616" spans="6:12" s="27" customFormat="1" hidden="1" x14ac:dyDescent="0.2">
      <c r="F616" s="23"/>
      <c r="G616" s="23"/>
      <c r="H616" s="131"/>
      <c r="I616" s="113"/>
      <c r="J616" s="113"/>
      <c r="K616" s="113"/>
      <c r="L616" s="113"/>
    </row>
    <row r="617" spans="6:12" s="27" customFormat="1" hidden="1" x14ac:dyDescent="0.2">
      <c r="F617" s="23"/>
      <c r="G617" s="23"/>
      <c r="H617" s="131"/>
      <c r="I617" s="113"/>
      <c r="J617" s="113"/>
      <c r="K617" s="113"/>
      <c r="L617" s="113"/>
    </row>
    <row r="618" spans="6:12" s="27" customFormat="1" hidden="1" x14ac:dyDescent="0.2">
      <c r="F618" s="23"/>
      <c r="G618" s="23"/>
      <c r="H618" s="131"/>
      <c r="I618" s="113"/>
      <c r="J618" s="113"/>
      <c r="K618" s="113"/>
      <c r="L618" s="113"/>
    </row>
    <row r="619" spans="6:12" s="27" customFormat="1" hidden="1" x14ac:dyDescent="0.2">
      <c r="F619" s="23"/>
      <c r="G619" s="23"/>
      <c r="H619" s="131"/>
      <c r="I619" s="113"/>
      <c r="J619" s="113"/>
      <c r="K619" s="113"/>
      <c r="L619" s="113"/>
    </row>
    <row r="620" spans="6:12" s="27" customFormat="1" hidden="1" x14ac:dyDescent="0.2">
      <c r="F620" s="23"/>
      <c r="G620" s="23"/>
      <c r="H620" s="131"/>
      <c r="I620" s="113"/>
      <c r="J620" s="113"/>
      <c r="K620" s="113"/>
      <c r="L620" s="113"/>
    </row>
    <row r="621" spans="6:12" s="27" customFormat="1" hidden="1" x14ac:dyDescent="0.2">
      <c r="F621" s="23"/>
      <c r="G621" s="23"/>
      <c r="H621" s="131"/>
      <c r="I621" s="113"/>
      <c r="J621" s="113"/>
      <c r="K621" s="113"/>
      <c r="L621" s="113"/>
    </row>
    <row r="622" spans="6:12" s="27" customFormat="1" hidden="1" x14ac:dyDescent="0.2">
      <c r="F622" s="23"/>
      <c r="G622" s="23"/>
      <c r="H622" s="131"/>
      <c r="I622" s="113"/>
      <c r="J622" s="113"/>
      <c r="K622" s="113"/>
      <c r="L622" s="113"/>
    </row>
    <row r="623" spans="6:12" s="27" customFormat="1" hidden="1" x14ac:dyDescent="0.2">
      <c r="F623" s="23"/>
      <c r="G623" s="23"/>
      <c r="H623" s="131"/>
      <c r="I623" s="113"/>
      <c r="J623" s="113"/>
      <c r="K623" s="113"/>
      <c r="L623" s="113"/>
    </row>
    <row r="624" spans="6:12" s="27" customFormat="1" hidden="1" x14ac:dyDescent="0.2">
      <c r="F624" s="23"/>
      <c r="G624" s="23"/>
      <c r="H624" s="131"/>
      <c r="I624" s="113"/>
      <c r="J624" s="113"/>
      <c r="K624" s="113"/>
      <c r="L624" s="113"/>
    </row>
    <row r="625" spans="6:12" s="27" customFormat="1" hidden="1" x14ac:dyDescent="0.2">
      <c r="F625" s="23"/>
      <c r="G625" s="23"/>
      <c r="H625" s="131"/>
      <c r="I625" s="113"/>
      <c r="J625" s="113"/>
      <c r="K625" s="113"/>
      <c r="L625" s="113"/>
    </row>
    <row r="626" spans="6:12" s="27" customFormat="1" hidden="1" x14ac:dyDescent="0.2">
      <c r="F626" s="23"/>
      <c r="G626" s="23"/>
      <c r="H626" s="131"/>
      <c r="I626" s="113"/>
      <c r="J626" s="113"/>
      <c r="K626" s="113"/>
      <c r="L626" s="113"/>
    </row>
    <row r="627" spans="6:12" s="27" customFormat="1" hidden="1" x14ac:dyDescent="0.2">
      <c r="F627" s="23"/>
      <c r="G627" s="23"/>
      <c r="H627" s="131"/>
      <c r="I627" s="113"/>
      <c r="J627" s="113"/>
      <c r="K627" s="113"/>
      <c r="L627" s="113"/>
    </row>
    <row r="628" spans="6:12" s="27" customFormat="1" hidden="1" x14ac:dyDescent="0.2">
      <c r="F628" s="23"/>
      <c r="G628" s="23"/>
      <c r="H628" s="131"/>
      <c r="I628" s="113"/>
      <c r="J628" s="113"/>
      <c r="K628" s="113"/>
      <c r="L628" s="113"/>
    </row>
    <row r="629" spans="6:12" s="27" customFormat="1" hidden="1" x14ac:dyDescent="0.2">
      <c r="F629" s="23"/>
      <c r="G629" s="23"/>
      <c r="H629" s="131"/>
      <c r="I629" s="113"/>
      <c r="J629" s="113"/>
      <c r="K629" s="113"/>
      <c r="L629" s="113"/>
    </row>
    <row r="630" spans="6:12" s="27" customFormat="1" hidden="1" x14ac:dyDescent="0.2">
      <c r="F630" s="23"/>
      <c r="G630" s="23"/>
      <c r="H630" s="131"/>
      <c r="I630" s="113"/>
      <c r="J630" s="113"/>
      <c r="K630" s="113"/>
      <c r="L630" s="113"/>
    </row>
    <row r="631" spans="6:12" s="27" customFormat="1" hidden="1" x14ac:dyDescent="0.2">
      <c r="F631" s="23"/>
      <c r="G631" s="23"/>
      <c r="H631" s="131"/>
      <c r="I631" s="113"/>
      <c r="J631" s="113"/>
      <c r="K631" s="113"/>
      <c r="L631" s="113"/>
    </row>
    <row r="632" spans="6:12" s="27" customFormat="1" hidden="1" x14ac:dyDescent="0.2">
      <c r="F632" s="23"/>
      <c r="G632" s="23"/>
      <c r="H632" s="131"/>
      <c r="I632" s="113"/>
      <c r="J632" s="113"/>
      <c r="K632" s="113"/>
      <c r="L632" s="113"/>
    </row>
    <row r="633" spans="6:12" s="27" customFormat="1" hidden="1" x14ac:dyDescent="0.2">
      <c r="F633" s="23"/>
      <c r="G633" s="23"/>
      <c r="H633" s="131"/>
      <c r="I633" s="113"/>
      <c r="J633" s="113"/>
      <c r="K633" s="113"/>
      <c r="L633" s="113"/>
    </row>
    <row r="634" spans="6:12" s="27" customFormat="1" hidden="1" x14ac:dyDescent="0.2">
      <c r="F634" s="23"/>
      <c r="G634" s="23"/>
      <c r="H634" s="131"/>
      <c r="I634" s="113"/>
      <c r="J634" s="113"/>
      <c r="K634" s="113"/>
      <c r="L634" s="113"/>
    </row>
    <row r="635" spans="6:12" s="27" customFormat="1" hidden="1" x14ac:dyDescent="0.2">
      <c r="F635" s="23"/>
      <c r="G635" s="23"/>
      <c r="H635" s="131"/>
      <c r="I635" s="113"/>
      <c r="J635" s="113"/>
      <c r="K635" s="113"/>
      <c r="L635" s="113"/>
    </row>
    <row r="636" spans="6:12" s="27" customFormat="1" hidden="1" x14ac:dyDescent="0.2">
      <c r="F636" s="23"/>
      <c r="G636" s="23"/>
      <c r="H636" s="131"/>
      <c r="I636" s="113"/>
      <c r="J636" s="113"/>
      <c r="K636" s="113"/>
      <c r="L636" s="113"/>
    </row>
    <row r="637" spans="6:12" s="27" customFormat="1" hidden="1" x14ac:dyDescent="0.2">
      <c r="F637" s="23"/>
      <c r="G637" s="23"/>
      <c r="H637" s="131"/>
      <c r="I637" s="113"/>
      <c r="J637" s="113"/>
      <c r="K637" s="113"/>
      <c r="L637" s="113"/>
    </row>
    <row r="638" spans="6:12" s="27" customFormat="1" hidden="1" x14ac:dyDescent="0.2">
      <c r="F638" s="23"/>
      <c r="G638" s="23"/>
      <c r="H638" s="131"/>
      <c r="I638" s="113"/>
      <c r="J638" s="113"/>
      <c r="K638" s="113"/>
      <c r="L638" s="113"/>
    </row>
    <row r="639" spans="6:12" s="27" customFormat="1" hidden="1" x14ac:dyDescent="0.2">
      <c r="F639" s="23"/>
      <c r="G639" s="23"/>
      <c r="H639" s="131"/>
      <c r="I639" s="113"/>
      <c r="J639" s="113"/>
      <c r="K639" s="113"/>
      <c r="L639" s="113"/>
    </row>
    <row r="640" spans="6:12" s="27" customFormat="1" hidden="1" x14ac:dyDescent="0.2">
      <c r="F640" s="23"/>
      <c r="G640" s="23"/>
      <c r="H640" s="131"/>
      <c r="I640" s="113"/>
      <c r="J640" s="113"/>
      <c r="K640" s="113"/>
      <c r="L640" s="113"/>
    </row>
    <row r="641" spans="6:12" s="27" customFormat="1" hidden="1" x14ac:dyDescent="0.2">
      <c r="F641" s="23"/>
      <c r="G641" s="23"/>
      <c r="H641" s="131"/>
      <c r="I641" s="113"/>
      <c r="J641" s="113"/>
      <c r="K641" s="113"/>
      <c r="L641" s="113"/>
    </row>
    <row r="642" spans="6:12" s="27" customFormat="1" hidden="1" x14ac:dyDescent="0.2">
      <c r="F642" s="23"/>
      <c r="G642" s="23"/>
      <c r="H642" s="131"/>
      <c r="I642" s="113"/>
      <c r="J642" s="113"/>
      <c r="K642" s="113"/>
      <c r="L642" s="113"/>
    </row>
    <row r="643" spans="6:12" s="27" customFormat="1" hidden="1" x14ac:dyDescent="0.2">
      <c r="F643" s="23"/>
      <c r="G643" s="23"/>
      <c r="H643" s="131"/>
      <c r="I643" s="113"/>
      <c r="J643" s="113"/>
      <c r="K643" s="113"/>
      <c r="L643" s="113"/>
    </row>
    <row r="644" spans="6:12" s="27" customFormat="1" hidden="1" x14ac:dyDescent="0.2">
      <c r="F644" s="23"/>
      <c r="G644" s="23"/>
      <c r="H644" s="131"/>
      <c r="I644" s="113"/>
      <c r="J644" s="113"/>
      <c r="K644" s="113"/>
      <c r="L644" s="113"/>
    </row>
    <row r="645" spans="6:12" s="27" customFormat="1" hidden="1" x14ac:dyDescent="0.2">
      <c r="F645" s="23"/>
      <c r="G645" s="23"/>
      <c r="H645" s="131"/>
      <c r="I645" s="113"/>
      <c r="J645" s="113"/>
      <c r="K645" s="113"/>
      <c r="L645" s="113"/>
    </row>
    <row r="646" spans="6:12" s="27" customFormat="1" hidden="1" x14ac:dyDescent="0.2">
      <c r="F646" s="23"/>
      <c r="G646" s="23"/>
      <c r="H646" s="131"/>
      <c r="I646" s="113"/>
      <c r="J646" s="113"/>
      <c r="K646" s="113"/>
      <c r="L646" s="113"/>
    </row>
    <row r="647" spans="6:12" s="27" customFormat="1" hidden="1" x14ac:dyDescent="0.2">
      <c r="F647" s="23"/>
      <c r="G647" s="23"/>
      <c r="H647" s="131"/>
      <c r="I647" s="113"/>
      <c r="J647" s="113"/>
      <c r="K647" s="113"/>
      <c r="L647" s="113"/>
    </row>
    <row r="648" spans="6:12" s="27" customFormat="1" hidden="1" x14ac:dyDescent="0.2">
      <c r="F648" s="23"/>
      <c r="G648" s="23"/>
      <c r="H648" s="131"/>
      <c r="I648" s="113"/>
      <c r="J648" s="113"/>
      <c r="K648" s="113"/>
      <c r="L648" s="113"/>
    </row>
    <row r="649" spans="6:12" s="27" customFormat="1" hidden="1" x14ac:dyDescent="0.2">
      <c r="F649" s="23"/>
      <c r="G649" s="23"/>
      <c r="H649" s="131"/>
      <c r="I649" s="113"/>
      <c r="J649" s="113"/>
      <c r="K649" s="113"/>
      <c r="L649" s="113"/>
    </row>
    <row r="650" spans="6:12" s="27" customFormat="1" hidden="1" x14ac:dyDescent="0.2">
      <c r="F650" s="23"/>
      <c r="G650" s="23"/>
      <c r="H650" s="131"/>
      <c r="I650" s="113"/>
      <c r="J650" s="113"/>
      <c r="K650" s="113"/>
      <c r="L650" s="113"/>
    </row>
    <row r="651" spans="6:12" s="27" customFormat="1" hidden="1" x14ac:dyDescent="0.2">
      <c r="F651" s="23"/>
      <c r="G651" s="23"/>
      <c r="H651" s="131"/>
      <c r="I651" s="113"/>
      <c r="J651" s="113"/>
      <c r="K651" s="113"/>
      <c r="L651" s="113"/>
    </row>
    <row r="652" spans="6:12" s="27" customFormat="1" hidden="1" x14ac:dyDescent="0.2">
      <c r="F652" s="23"/>
      <c r="G652" s="23"/>
      <c r="H652" s="131"/>
      <c r="I652" s="113"/>
      <c r="J652" s="113"/>
      <c r="K652" s="113"/>
      <c r="L652" s="113"/>
    </row>
    <row r="653" spans="6:12" s="27" customFormat="1" hidden="1" x14ac:dyDescent="0.2">
      <c r="F653" s="23"/>
      <c r="G653" s="23"/>
      <c r="H653" s="131"/>
      <c r="I653" s="113"/>
      <c r="J653" s="113"/>
      <c r="K653" s="113"/>
      <c r="L653" s="113"/>
    </row>
    <row r="654" spans="6:12" s="27" customFormat="1" hidden="1" x14ac:dyDescent="0.2">
      <c r="F654" s="23"/>
      <c r="G654" s="23"/>
      <c r="H654" s="131"/>
      <c r="I654" s="113"/>
      <c r="J654" s="113"/>
      <c r="K654" s="113"/>
      <c r="L654" s="113"/>
    </row>
    <row r="655" spans="6:12" s="27" customFormat="1" hidden="1" x14ac:dyDescent="0.2">
      <c r="F655" s="23"/>
      <c r="G655" s="23"/>
      <c r="H655" s="131"/>
      <c r="I655" s="113"/>
      <c r="J655" s="113"/>
      <c r="K655" s="113"/>
      <c r="L655" s="113"/>
    </row>
    <row r="656" spans="6:12" s="27" customFormat="1" hidden="1" x14ac:dyDescent="0.2">
      <c r="F656" s="23"/>
      <c r="G656" s="23"/>
      <c r="H656" s="131"/>
      <c r="I656" s="113"/>
      <c r="J656" s="113"/>
      <c r="K656" s="113"/>
      <c r="L656" s="113"/>
    </row>
    <row r="657" spans="6:12" s="27" customFormat="1" hidden="1" x14ac:dyDescent="0.2">
      <c r="F657" s="23"/>
      <c r="G657" s="23"/>
      <c r="H657" s="131"/>
      <c r="I657" s="113"/>
      <c r="J657" s="113"/>
      <c r="K657" s="113"/>
      <c r="L657" s="113"/>
    </row>
    <row r="658" spans="6:12" s="27" customFormat="1" hidden="1" x14ac:dyDescent="0.2">
      <c r="F658" s="23"/>
      <c r="G658" s="23"/>
      <c r="H658" s="131"/>
      <c r="I658" s="113"/>
      <c r="J658" s="113"/>
      <c r="K658" s="113"/>
      <c r="L658" s="113"/>
    </row>
    <row r="659" spans="6:12" s="27" customFormat="1" hidden="1" x14ac:dyDescent="0.2">
      <c r="F659" s="23"/>
      <c r="G659" s="23"/>
      <c r="H659" s="131"/>
      <c r="I659" s="113"/>
      <c r="J659" s="113"/>
      <c r="K659" s="113"/>
      <c r="L659" s="113"/>
    </row>
    <row r="660" spans="6:12" s="27" customFormat="1" hidden="1" x14ac:dyDescent="0.2">
      <c r="F660" s="23"/>
      <c r="G660" s="23"/>
      <c r="H660" s="131"/>
      <c r="I660" s="113"/>
      <c r="J660" s="113"/>
      <c r="K660" s="113"/>
      <c r="L660" s="113"/>
    </row>
    <row r="661" spans="6:12" s="27" customFormat="1" hidden="1" x14ac:dyDescent="0.2">
      <c r="F661" s="23"/>
      <c r="G661" s="23"/>
      <c r="H661" s="131"/>
      <c r="I661" s="113"/>
      <c r="J661" s="113"/>
      <c r="K661" s="113"/>
      <c r="L661" s="113"/>
    </row>
    <row r="662" spans="6:12" s="27" customFormat="1" hidden="1" x14ac:dyDescent="0.2">
      <c r="F662" s="23"/>
      <c r="G662" s="23"/>
      <c r="H662" s="131"/>
      <c r="I662" s="113"/>
      <c r="J662" s="113"/>
      <c r="K662" s="113"/>
      <c r="L662" s="113"/>
    </row>
    <row r="663" spans="6:12" s="27" customFormat="1" hidden="1" x14ac:dyDescent="0.2">
      <c r="F663" s="23"/>
      <c r="G663" s="23"/>
      <c r="H663" s="131"/>
      <c r="I663" s="113"/>
      <c r="J663" s="113"/>
      <c r="K663" s="113"/>
      <c r="L663" s="113"/>
    </row>
    <row r="664" spans="6:12" s="27" customFormat="1" hidden="1" x14ac:dyDescent="0.2">
      <c r="F664" s="23"/>
      <c r="G664" s="23"/>
      <c r="H664" s="131"/>
      <c r="I664" s="113"/>
      <c r="J664" s="113"/>
      <c r="K664" s="113"/>
      <c r="L664" s="113"/>
    </row>
    <row r="665" spans="6:12" s="27" customFormat="1" hidden="1" x14ac:dyDescent="0.2">
      <c r="F665" s="23"/>
      <c r="G665" s="23"/>
      <c r="H665" s="131"/>
      <c r="I665" s="113"/>
      <c r="J665" s="113"/>
      <c r="K665" s="113"/>
      <c r="L665" s="113"/>
    </row>
    <row r="666" spans="6:12" s="27" customFormat="1" hidden="1" x14ac:dyDescent="0.2">
      <c r="F666" s="23"/>
      <c r="G666" s="23"/>
      <c r="H666" s="131"/>
      <c r="I666" s="113"/>
      <c r="J666" s="113"/>
      <c r="K666" s="113"/>
      <c r="L666" s="113"/>
    </row>
    <row r="667" spans="6:12" s="27" customFormat="1" hidden="1" x14ac:dyDescent="0.2">
      <c r="F667" s="23"/>
      <c r="G667" s="23"/>
      <c r="H667" s="131"/>
      <c r="I667" s="113"/>
      <c r="J667" s="113"/>
      <c r="K667" s="113"/>
      <c r="L667" s="113"/>
    </row>
    <row r="668" spans="6:12" s="27" customFormat="1" hidden="1" x14ac:dyDescent="0.2">
      <c r="F668" s="23"/>
      <c r="G668" s="23"/>
      <c r="H668" s="131"/>
      <c r="I668" s="113"/>
      <c r="J668" s="113"/>
      <c r="K668" s="113"/>
      <c r="L668" s="113"/>
    </row>
    <row r="669" spans="6:12" s="27" customFormat="1" hidden="1" x14ac:dyDescent="0.2">
      <c r="F669" s="23"/>
      <c r="G669" s="23"/>
      <c r="H669" s="131"/>
      <c r="I669" s="113"/>
      <c r="J669" s="113"/>
      <c r="K669" s="113"/>
      <c r="L669" s="113"/>
    </row>
    <row r="670" spans="6:12" s="27" customFormat="1" hidden="1" x14ac:dyDescent="0.2">
      <c r="F670" s="23"/>
      <c r="G670" s="23"/>
      <c r="H670" s="131"/>
      <c r="I670" s="113"/>
      <c r="J670" s="113"/>
      <c r="K670" s="113"/>
      <c r="L670" s="113"/>
    </row>
    <row r="671" spans="6:12" s="27" customFormat="1" hidden="1" x14ac:dyDescent="0.2">
      <c r="F671" s="23"/>
      <c r="G671" s="23"/>
      <c r="H671" s="131"/>
      <c r="I671" s="113"/>
      <c r="J671" s="113"/>
      <c r="K671" s="113"/>
      <c r="L671" s="113"/>
    </row>
    <row r="672" spans="6:12" s="27" customFormat="1" hidden="1" x14ac:dyDescent="0.2">
      <c r="F672" s="23"/>
      <c r="G672" s="23"/>
      <c r="H672" s="131"/>
      <c r="I672" s="113"/>
      <c r="J672" s="113"/>
      <c r="K672" s="113"/>
      <c r="L672" s="113"/>
    </row>
    <row r="673" spans="6:12" s="27" customFormat="1" hidden="1" x14ac:dyDescent="0.2">
      <c r="F673" s="23"/>
      <c r="G673" s="23"/>
      <c r="H673" s="131"/>
      <c r="I673" s="113"/>
      <c r="J673" s="113"/>
      <c r="K673" s="113"/>
      <c r="L673" s="113"/>
    </row>
    <row r="674" spans="6:12" s="27" customFormat="1" hidden="1" x14ac:dyDescent="0.2">
      <c r="F674" s="23"/>
      <c r="G674" s="23"/>
      <c r="H674" s="131"/>
      <c r="I674" s="113"/>
      <c r="J674" s="113"/>
      <c r="K674" s="113"/>
      <c r="L674" s="113"/>
    </row>
    <row r="675" spans="6:12" s="27" customFormat="1" hidden="1" x14ac:dyDescent="0.2">
      <c r="F675" s="23"/>
      <c r="G675" s="23"/>
      <c r="H675" s="131"/>
      <c r="I675" s="113"/>
      <c r="J675" s="113"/>
      <c r="K675" s="113"/>
      <c r="L675" s="113"/>
    </row>
    <row r="676" spans="6:12" s="27" customFormat="1" hidden="1" x14ac:dyDescent="0.2">
      <c r="F676" s="23"/>
      <c r="G676" s="23"/>
      <c r="H676" s="131"/>
      <c r="I676" s="113"/>
      <c r="J676" s="113"/>
      <c r="K676" s="113"/>
      <c r="L676" s="113"/>
    </row>
    <row r="677" spans="6:12" s="27" customFormat="1" hidden="1" x14ac:dyDescent="0.2">
      <c r="F677" s="23"/>
      <c r="G677" s="23"/>
      <c r="H677" s="131"/>
      <c r="I677" s="113"/>
      <c r="J677" s="113"/>
      <c r="K677" s="113"/>
      <c r="L677" s="113"/>
    </row>
    <row r="678" spans="6:12" s="27" customFormat="1" hidden="1" x14ac:dyDescent="0.2">
      <c r="F678" s="23"/>
      <c r="G678" s="23"/>
      <c r="H678" s="131"/>
      <c r="I678" s="113"/>
      <c r="J678" s="113"/>
      <c r="K678" s="113"/>
      <c r="L678" s="113"/>
    </row>
    <row r="679" spans="6:12" s="27" customFormat="1" hidden="1" x14ac:dyDescent="0.2">
      <c r="F679" s="23"/>
      <c r="G679" s="23"/>
      <c r="H679" s="131"/>
      <c r="I679" s="113"/>
      <c r="J679" s="113"/>
      <c r="K679" s="113"/>
      <c r="L679" s="113"/>
    </row>
    <row r="680" spans="6:12" s="27" customFormat="1" hidden="1" x14ac:dyDescent="0.2">
      <c r="F680" s="23"/>
      <c r="G680" s="23"/>
      <c r="H680" s="131"/>
      <c r="I680" s="113"/>
      <c r="J680" s="113"/>
      <c r="K680" s="113"/>
      <c r="L680" s="113"/>
    </row>
    <row r="681" spans="6:12" s="27" customFormat="1" hidden="1" x14ac:dyDescent="0.2">
      <c r="F681" s="23"/>
      <c r="G681" s="23"/>
      <c r="H681" s="131"/>
      <c r="I681" s="113"/>
      <c r="J681" s="113"/>
      <c r="K681" s="113"/>
      <c r="L681" s="113"/>
    </row>
    <row r="682" spans="6:12" s="27" customFormat="1" hidden="1" x14ac:dyDescent="0.2">
      <c r="F682" s="23"/>
      <c r="G682" s="23"/>
      <c r="H682" s="131"/>
      <c r="I682" s="113"/>
      <c r="J682" s="113"/>
      <c r="K682" s="113"/>
      <c r="L682" s="113"/>
    </row>
    <row r="683" spans="6:12" s="27" customFormat="1" hidden="1" x14ac:dyDescent="0.2">
      <c r="F683" s="23"/>
      <c r="G683" s="23"/>
      <c r="H683" s="131"/>
      <c r="I683" s="113"/>
      <c r="J683" s="113"/>
      <c r="K683" s="113"/>
      <c r="L683" s="113"/>
    </row>
    <row r="684" spans="6:12" s="27" customFormat="1" hidden="1" x14ac:dyDescent="0.2">
      <c r="F684" s="23"/>
      <c r="G684" s="23"/>
      <c r="H684" s="131"/>
      <c r="I684" s="113"/>
      <c r="J684" s="113"/>
      <c r="K684" s="113"/>
      <c r="L684" s="113"/>
    </row>
    <row r="685" spans="6:12" s="27" customFormat="1" hidden="1" x14ac:dyDescent="0.2">
      <c r="F685" s="23"/>
      <c r="G685" s="23"/>
      <c r="H685" s="131"/>
      <c r="I685" s="113"/>
      <c r="J685" s="113"/>
      <c r="K685" s="113"/>
      <c r="L685" s="113"/>
    </row>
    <row r="686" spans="6:12" s="27" customFormat="1" hidden="1" x14ac:dyDescent="0.2">
      <c r="F686" s="23"/>
      <c r="G686" s="23"/>
      <c r="H686" s="131"/>
      <c r="I686" s="113"/>
      <c r="J686" s="113"/>
      <c r="K686" s="113"/>
      <c r="L686" s="113"/>
    </row>
    <row r="687" spans="6:12" s="27" customFormat="1" hidden="1" x14ac:dyDescent="0.2">
      <c r="F687" s="23"/>
      <c r="G687" s="23"/>
      <c r="H687" s="131"/>
      <c r="I687" s="113"/>
      <c r="J687" s="113"/>
      <c r="K687" s="113"/>
      <c r="L687" s="113"/>
    </row>
    <row r="688" spans="6:12" s="27" customFormat="1" hidden="1" x14ac:dyDescent="0.2">
      <c r="F688" s="23"/>
      <c r="G688" s="23"/>
      <c r="H688" s="131"/>
      <c r="I688" s="113"/>
      <c r="J688" s="113"/>
      <c r="K688" s="113"/>
      <c r="L688" s="113"/>
    </row>
    <row r="689" spans="6:12" s="27" customFormat="1" hidden="1" x14ac:dyDescent="0.2">
      <c r="F689" s="23"/>
      <c r="G689" s="23"/>
      <c r="H689" s="131"/>
      <c r="I689" s="113"/>
      <c r="J689" s="113"/>
      <c r="K689" s="113"/>
      <c r="L689" s="113"/>
    </row>
    <row r="690" spans="6:12" s="27" customFormat="1" hidden="1" x14ac:dyDescent="0.2">
      <c r="F690" s="23"/>
      <c r="G690" s="23"/>
      <c r="H690" s="131"/>
      <c r="I690" s="113"/>
      <c r="J690" s="113"/>
      <c r="K690" s="113"/>
      <c r="L690" s="113"/>
    </row>
    <row r="691" spans="6:12" s="27" customFormat="1" hidden="1" x14ac:dyDescent="0.2">
      <c r="F691" s="23"/>
      <c r="G691" s="23"/>
      <c r="H691" s="131"/>
      <c r="I691" s="113"/>
      <c r="J691" s="113"/>
      <c r="K691" s="113"/>
      <c r="L691" s="113"/>
    </row>
    <row r="692" spans="6:12" s="27" customFormat="1" hidden="1" x14ac:dyDescent="0.2">
      <c r="F692" s="23"/>
      <c r="G692" s="23"/>
      <c r="H692" s="131"/>
      <c r="I692" s="113"/>
      <c r="J692" s="113"/>
      <c r="K692" s="113"/>
      <c r="L692" s="113"/>
    </row>
    <row r="693" spans="6:12" s="27" customFormat="1" hidden="1" x14ac:dyDescent="0.2">
      <c r="F693" s="23"/>
      <c r="G693" s="23"/>
      <c r="H693" s="131"/>
      <c r="I693" s="113"/>
      <c r="J693" s="113"/>
      <c r="K693" s="113"/>
      <c r="L693" s="113"/>
    </row>
    <row r="694" spans="6:12" s="27" customFormat="1" hidden="1" x14ac:dyDescent="0.2">
      <c r="F694" s="23"/>
      <c r="G694" s="23"/>
      <c r="H694" s="131"/>
      <c r="I694" s="113"/>
      <c r="J694" s="113"/>
      <c r="K694" s="113"/>
      <c r="L694" s="113"/>
    </row>
    <row r="695" spans="6:12" s="27" customFormat="1" hidden="1" x14ac:dyDescent="0.2">
      <c r="F695" s="23"/>
      <c r="G695" s="23"/>
      <c r="H695" s="131"/>
      <c r="I695" s="113"/>
      <c r="J695" s="113"/>
      <c r="K695" s="113"/>
      <c r="L695" s="113"/>
    </row>
    <row r="696" spans="6:12" s="27" customFormat="1" hidden="1" x14ac:dyDescent="0.2">
      <c r="F696" s="23"/>
      <c r="G696" s="23"/>
      <c r="H696" s="131"/>
      <c r="I696" s="113"/>
      <c r="J696" s="113"/>
      <c r="K696" s="113"/>
      <c r="L696" s="113"/>
    </row>
    <row r="697" spans="6:12" s="27" customFormat="1" hidden="1" x14ac:dyDescent="0.2">
      <c r="F697" s="23"/>
      <c r="G697" s="23"/>
      <c r="H697" s="131"/>
      <c r="I697" s="113"/>
      <c r="J697" s="113"/>
      <c r="K697" s="113"/>
      <c r="L697" s="113"/>
    </row>
    <row r="698" spans="6:12" s="27" customFormat="1" hidden="1" x14ac:dyDescent="0.2">
      <c r="F698" s="23"/>
      <c r="G698" s="23"/>
      <c r="H698" s="131"/>
      <c r="I698" s="113"/>
      <c r="J698" s="113"/>
      <c r="K698" s="113"/>
      <c r="L698" s="113"/>
    </row>
    <row r="699" spans="6:12" s="27" customFormat="1" hidden="1" x14ac:dyDescent="0.2">
      <c r="F699" s="23"/>
      <c r="G699" s="23"/>
      <c r="H699" s="131"/>
      <c r="I699" s="113"/>
      <c r="J699" s="113"/>
      <c r="K699" s="113"/>
      <c r="L699" s="113"/>
    </row>
    <row r="700" spans="6:12" s="27" customFormat="1" hidden="1" x14ac:dyDescent="0.2">
      <c r="F700" s="23"/>
      <c r="G700" s="23"/>
      <c r="H700" s="131"/>
      <c r="I700" s="113"/>
      <c r="J700" s="113"/>
      <c r="K700" s="113"/>
      <c r="L700" s="113"/>
    </row>
    <row r="701" spans="6:12" s="27" customFormat="1" hidden="1" x14ac:dyDescent="0.2">
      <c r="F701" s="23"/>
      <c r="G701" s="23"/>
      <c r="H701" s="131"/>
      <c r="I701" s="113"/>
      <c r="J701" s="113"/>
      <c r="K701" s="113"/>
      <c r="L701" s="113"/>
    </row>
    <row r="702" spans="6:12" s="27" customFormat="1" hidden="1" x14ac:dyDescent="0.2">
      <c r="F702" s="23"/>
      <c r="G702" s="23"/>
      <c r="H702" s="131"/>
      <c r="I702" s="113"/>
      <c r="J702" s="113"/>
      <c r="K702" s="113"/>
      <c r="L702" s="113"/>
    </row>
    <row r="703" spans="6:12" s="27" customFormat="1" hidden="1" x14ac:dyDescent="0.2">
      <c r="F703" s="23"/>
      <c r="G703" s="23"/>
      <c r="H703" s="131"/>
      <c r="I703" s="113"/>
      <c r="J703" s="113"/>
      <c r="K703" s="113"/>
      <c r="L703" s="113"/>
    </row>
    <row r="704" spans="6:12" s="27" customFormat="1" hidden="1" x14ac:dyDescent="0.2">
      <c r="F704" s="23"/>
      <c r="G704" s="23"/>
      <c r="H704" s="131"/>
      <c r="I704" s="113"/>
      <c r="J704" s="113"/>
      <c r="K704" s="113"/>
      <c r="L704" s="113"/>
    </row>
    <row r="705" spans="6:12" s="27" customFormat="1" hidden="1" x14ac:dyDescent="0.2">
      <c r="F705" s="23"/>
      <c r="G705" s="23"/>
      <c r="H705" s="131"/>
      <c r="I705" s="113"/>
      <c r="J705" s="113"/>
      <c r="K705" s="113"/>
      <c r="L705" s="113"/>
    </row>
    <row r="706" spans="6:12" s="27" customFormat="1" hidden="1" x14ac:dyDescent="0.2">
      <c r="F706" s="23"/>
      <c r="G706" s="23"/>
      <c r="H706" s="131"/>
      <c r="I706" s="113"/>
      <c r="J706" s="113"/>
      <c r="K706" s="113"/>
      <c r="L706" s="113"/>
    </row>
    <row r="707" spans="6:12" s="27" customFormat="1" hidden="1" x14ac:dyDescent="0.2">
      <c r="F707" s="23"/>
      <c r="G707" s="23"/>
      <c r="H707" s="131"/>
      <c r="I707" s="113"/>
      <c r="J707" s="113"/>
      <c r="K707" s="113"/>
      <c r="L707" s="113"/>
    </row>
    <row r="708" spans="6:12" s="27" customFormat="1" hidden="1" x14ac:dyDescent="0.2">
      <c r="F708" s="23"/>
      <c r="G708" s="23"/>
      <c r="H708" s="131"/>
      <c r="I708" s="113"/>
      <c r="J708" s="113"/>
      <c r="K708" s="113"/>
      <c r="L708" s="113"/>
    </row>
    <row r="709" spans="6:12" s="27" customFormat="1" hidden="1" x14ac:dyDescent="0.2">
      <c r="F709" s="23"/>
      <c r="G709" s="23"/>
      <c r="H709" s="131"/>
      <c r="I709" s="113"/>
      <c r="J709" s="113"/>
      <c r="K709" s="113"/>
      <c r="L709" s="113"/>
    </row>
    <row r="710" spans="6:12" s="27" customFormat="1" hidden="1" x14ac:dyDescent="0.2">
      <c r="F710" s="23"/>
      <c r="G710" s="23"/>
      <c r="H710" s="131"/>
      <c r="I710" s="113"/>
      <c r="J710" s="113"/>
      <c r="K710" s="113"/>
      <c r="L710" s="113"/>
    </row>
    <row r="711" spans="6:12" s="27" customFormat="1" hidden="1" x14ac:dyDescent="0.2">
      <c r="F711" s="23"/>
      <c r="G711" s="23"/>
      <c r="H711" s="131"/>
      <c r="I711" s="113"/>
      <c r="J711" s="113"/>
      <c r="K711" s="113"/>
      <c r="L711" s="113"/>
    </row>
    <row r="712" spans="6:12" s="27" customFormat="1" hidden="1" x14ac:dyDescent="0.2">
      <c r="F712" s="23"/>
      <c r="G712" s="23"/>
      <c r="H712" s="131"/>
      <c r="I712" s="113"/>
      <c r="J712" s="113"/>
      <c r="K712" s="113"/>
      <c r="L712" s="113"/>
    </row>
    <row r="713" spans="6:12" s="27" customFormat="1" hidden="1" x14ac:dyDescent="0.2">
      <c r="F713" s="23"/>
      <c r="G713" s="23"/>
      <c r="H713" s="131"/>
      <c r="I713" s="113"/>
      <c r="J713" s="113"/>
      <c r="K713" s="113"/>
      <c r="L713" s="113"/>
    </row>
    <row r="714" spans="6:12" s="27" customFormat="1" hidden="1" x14ac:dyDescent="0.2">
      <c r="F714" s="23"/>
      <c r="G714" s="23"/>
      <c r="H714" s="131"/>
      <c r="I714" s="113"/>
      <c r="J714" s="113"/>
      <c r="K714" s="113"/>
      <c r="L714" s="113"/>
    </row>
    <row r="715" spans="6:12" s="27" customFormat="1" hidden="1" x14ac:dyDescent="0.2">
      <c r="F715" s="23"/>
      <c r="G715" s="23"/>
      <c r="H715" s="131"/>
      <c r="I715" s="113"/>
      <c r="J715" s="113"/>
      <c r="K715" s="113"/>
      <c r="L715" s="113"/>
    </row>
    <row r="716" spans="6:12" s="27" customFormat="1" hidden="1" x14ac:dyDescent="0.2">
      <c r="F716" s="23"/>
      <c r="G716" s="23"/>
      <c r="H716" s="131"/>
      <c r="I716" s="113"/>
      <c r="J716" s="113"/>
      <c r="K716" s="113"/>
      <c r="L716" s="113"/>
    </row>
    <row r="717" spans="6:12" s="27" customFormat="1" hidden="1" x14ac:dyDescent="0.2">
      <c r="F717" s="23"/>
      <c r="G717" s="23"/>
      <c r="H717" s="131"/>
      <c r="I717" s="113"/>
      <c r="J717" s="113"/>
      <c r="K717" s="113"/>
      <c r="L717" s="113"/>
    </row>
    <row r="718" spans="6:12" s="27" customFormat="1" hidden="1" x14ac:dyDescent="0.2">
      <c r="F718" s="23"/>
      <c r="G718" s="23"/>
      <c r="H718" s="131"/>
      <c r="I718" s="113"/>
      <c r="J718" s="113"/>
      <c r="K718" s="113"/>
      <c r="L718" s="113"/>
    </row>
    <row r="719" spans="6:12" s="27" customFormat="1" hidden="1" x14ac:dyDescent="0.2">
      <c r="F719" s="23"/>
      <c r="G719" s="23"/>
      <c r="H719" s="131"/>
      <c r="I719" s="113"/>
      <c r="J719" s="113"/>
      <c r="K719" s="113"/>
      <c r="L719" s="113"/>
    </row>
    <row r="720" spans="6:12" s="27" customFormat="1" hidden="1" x14ac:dyDescent="0.2">
      <c r="F720" s="23"/>
      <c r="G720" s="23"/>
      <c r="H720" s="131"/>
      <c r="I720" s="113"/>
      <c r="J720" s="113"/>
      <c r="K720" s="113"/>
      <c r="L720" s="113"/>
    </row>
    <row r="721" spans="6:12" s="27" customFormat="1" hidden="1" x14ac:dyDescent="0.2">
      <c r="F721" s="23"/>
      <c r="G721" s="23"/>
      <c r="H721" s="131"/>
      <c r="I721" s="113"/>
      <c r="J721" s="113"/>
      <c r="K721" s="113"/>
      <c r="L721" s="113"/>
    </row>
    <row r="722" spans="6:12" s="27" customFormat="1" hidden="1" x14ac:dyDescent="0.2">
      <c r="F722" s="23"/>
      <c r="G722" s="23"/>
      <c r="H722" s="131"/>
      <c r="I722" s="113"/>
      <c r="J722" s="113"/>
      <c r="K722" s="113"/>
      <c r="L722" s="113"/>
    </row>
    <row r="723" spans="6:12" s="27" customFormat="1" hidden="1" x14ac:dyDescent="0.2">
      <c r="F723" s="23"/>
      <c r="G723" s="23"/>
      <c r="H723" s="131"/>
      <c r="I723" s="113"/>
      <c r="J723" s="113"/>
      <c r="K723" s="113"/>
      <c r="L723" s="113"/>
    </row>
    <row r="724" spans="6:12" s="27" customFormat="1" hidden="1" x14ac:dyDescent="0.2">
      <c r="F724" s="23"/>
      <c r="G724" s="23"/>
      <c r="H724" s="131"/>
      <c r="I724" s="113"/>
      <c r="J724" s="113"/>
      <c r="K724" s="113"/>
      <c r="L724" s="113"/>
    </row>
    <row r="725" spans="6:12" s="27" customFormat="1" hidden="1" x14ac:dyDescent="0.2">
      <c r="F725" s="23"/>
      <c r="G725" s="23"/>
      <c r="H725" s="131"/>
      <c r="I725" s="113"/>
      <c r="J725" s="113"/>
      <c r="K725" s="113"/>
      <c r="L725" s="113"/>
    </row>
    <row r="726" spans="6:12" s="27" customFormat="1" hidden="1" x14ac:dyDescent="0.2">
      <c r="F726" s="23"/>
      <c r="G726" s="23"/>
      <c r="H726" s="131"/>
      <c r="I726" s="113"/>
      <c r="J726" s="113"/>
      <c r="K726" s="113"/>
      <c r="L726" s="113"/>
    </row>
    <row r="727" spans="6:12" s="27" customFormat="1" hidden="1" x14ac:dyDescent="0.2">
      <c r="F727" s="23"/>
      <c r="G727" s="23"/>
      <c r="H727" s="131"/>
      <c r="I727" s="113"/>
      <c r="J727" s="113"/>
      <c r="K727" s="113"/>
      <c r="L727" s="113"/>
    </row>
    <row r="728" spans="6:12" s="27" customFormat="1" hidden="1" x14ac:dyDescent="0.2">
      <c r="F728" s="23"/>
      <c r="G728" s="23"/>
      <c r="H728" s="131"/>
      <c r="I728" s="113"/>
      <c r="J728" s="113"/>
      <c r="K728" s="113"/>
      <c r="L728" s="113"/>
    </row>
    <row r="729" spans="6:12" s="27" customFormat="1" hidden="1" x14ac:dyDescent="0.2">
      <c r="F729" s="23"/>
      <c r="G729" s="23"/>
      <c r="H729" s="131"/>
      <c r="I729" s="113"/>
      <c r="J729" s="113"/>
      <c r="K729" s="113"/>
      <c r="L729" s="113"/>
    </row>
    <row r="730" spans="6:12" s="27" customFormat="1" hidden="1" x14ac:dyDescent="0.2">
      <c r="F730" s="23"/>
      <c r="G730" s="23"/>
      <c r="H730" s="131"/>
      <c r="I730" s="113"/>
      <c r="J730" s="113"/>
      <c r="K730" s="113"/>
      <c r="L730" s="113"/>
    </row>
    <row r="731" spans="6:12" s="27" customFormat="1" hidden="1" x14ac:dyDescent="0.2">
      <c r="F731" s="23"/>
      <c r="G731" s="23"/>
      <c r="H731" s="131"/>
      <c r="I731" s="113"/>
      <c r="J731" s="113"/>
      <c r="K731" s="113"/>
      <c r="L731" s="113"/>
    </row>
    <row r="732" spans="6:12" s="27" customFormat="1" hidden="1" x14ac:dyDescent="0.2">
      <c r="F732" s="23"/>
      <c r="G732" s="23"/>
      <c r="H732" s="131"/>
      <c r="I732" s="113"/>
      <c r="J732" s="113"/>
      <c r="K732" s="113"/>
      <c r="L732" s="113"/>
    </row>
    <row r="733" spans="6:12" s="27" customFormat="1" hidden="1" x14ac:dyDescent="0.2">
      <c r="F733" s="23"/>
      <c r="G733" s="23"/>
      <c r="H733" s="131"/>
      <c r="I733" s="113"/>
      <c r="J733" s="113"/>
      <c r="K733" s="113"/>
      <c r="L733" s="113"/>
    </row>
    <row r="734" spans="6:12" s="27" customFormat="1" hidden="1" x14ac:dyDescent="0.2">
      <c r="F734" s="23"/>
      <c r="G734" s="23"/>
      <c r="H734" s="131"/>
      <c r="I734" s="113"/>
      <c r="J734" s="113"/>
      <c r="K734" s="113"/>
      <c r="L734" s="113"/>
    </row>
    <row r="735" spans="6:12" s="27" customFormat="1" hidden="1" x14ac:dyDescent="0.2">
      <c r="F735" s="23"/>
      <c r="G735" s="23"/>
      <c r="H735" s="131"/>
      <c r="I735" s="113"/>
      <c r="J735" s="113"/>
      <c r="K735" s="113"/>
      <c r="L735" s="113"/>
    </row>
    <row r="736" spans="6:12" s="27" customFormat="1" hidden="1" x14ac:dyDescent="0.2">
      <c r="F736" s="23"/>
      <c r="G736" s="23"/>
      <c r="H736" s="131"/>
      <c r="I736" s="113"/>
      <c r="J736" s="113"/>
      <c r="K736" s="113"/>
      <c r="L736" s="113"/>
    </row>
    <row r="737" spans="6:12" s="27" customFormat="1" hidden="1" x14ac:dyDescent="0.2">
      <c r="F737" s="23"/>
      <c r="G737" s="23"/>
      <c r="H737" s="131"/>
      <c r="I737" s="113"/>
      <c r="J737" s="113"/>
      <c r="K737" s="113"/>
      <c r="L737" s="113"/>
    </row>
    <row r="738" spans="6:12" s="27" customFormat="1" hidden="1" x14ac:dyDescent="0.2">
      <c r="F738" s="23"/>
      <c r="G738" s="23"/>
      <c r="H738" s="131"/>
      <c r="I738" s="113"/>
      <c r="J738" s="113"/>
      <c r="K738" s="113"/>
      <c r="L738" s="113"/>
    </row>
    <row r="739" spans="6:12" s="27" customFormat="1" hidden="1" x14ac:dyDescent="0.2">
      <c r="F739" s="23"/>
      <c r="G739" s="23"/>
      <c r="H739" s="131"/>
      <c r="I739" s="113"/>
      <c r="J739" s="113"/>
      <c r="K739" s="113"/>
      <c r="L739" s="113"/>
    </row>
    <row r="740" spans="6:12" s="27" customFormat="1" hidden="1" x14ac:dyDescent="0.2">
      <c r="F740" s="23"/>
      <c r="G740" s="23"/>
      <c r="H740" s="131"/>
      <c r="I740" s="113"/>
      <c r="J740" s="113"/>
      <c r="K740" s="113"/>
      <c r="L740" s="113"/>
    </row>
    <row r="741" spans="6:12" s="27" customFormat="1" hidden="1" x14ac:dyDescent="0.2">
      <c r="F741" s="23"/>
      <c r="G741" s="23"/>
      <c r="H741" s="131"/>
      <c r="I741" s="113"/>
      <c r="J741" s="113"/>
      <c r="K741" s="113"/>
      <c r="L741" s="113"/>
    </row>
    <row r="742" spans="6:12" s="27" customFormat="1" hidden="1" x14ac:dyDescent="0.2">
      <c r="F742" s="23"/>
      <c r="G742" s="23"/>
      <c r="H742" s="131"/>
      <c r="I742" s="113"/>
      <c r="J742" s="113"/>
      <c r="K742" s="113"/>
      <c r="L742" s="113"/>
    </row>
    <row r="743" spans="6:12" s="27" customFormat="1" hidden="1" x14ac:dyDescent="0.2">
      <c r="F743" s="23"/>
      <c r="G743" s="23"/>
      <c r="H743" s="131"/>
      <c r="I743" s="113"/>
      <c r="J743" s="113"/>
      <c r="K743" s="113"/>
      <c r="L743" s="113"/>
    </row>
    <row r="744" spans="6:12" s="27" customFormat="1" hidden="1" x14ac:dyDescent="0.2">
      <c r="F744" s="23"/>
      <c r="G744" s="23"/>
      <c r="H744" s="131"/>
      <c r="I744" s="113"/>
      <c r="J744" s="113"/>
      <c r="K744" s="113"/>
      <c r="L744" s="113"/>
    </row>
    <row r="745" spans="6:12" s="27" customFormat="1" hidden="1" x14ac:dyDescent="0.2">
      <c r="F745" s="23"/>
      <c r="G745" s="23"/>
      <c r="H745" s="131"/>
      <c r="I745" s="113"/>
      <c r="J745" s="113"/>
      <c r="K745" s="113"/>
      <c r="L745" s="113"/>
    </row>
    <row r="746" spans="6:12" s="27" customFormat="1" hidden="1" x14ac:dyDescent="0.2">
      <c r="F746" s="23"/>
      <c r="G746" s="23"/>
      <c r="H746" s="131"/>
      <c r="I746" s="113"/>
      <c r="J746" s="113"/>
      <c r="K746" s="113"/>
      <c r="L746" s="113"/>
    </row>
    <row r="747" spans="6:12" s="27" customFormat="1" hidden="1" x14ac:dyDescent="0.2">
      <c r="F747" s="23"/>
      <c r="G747" s="23"/>
      <c r="H747" s="131"/>
      <c r="I747" s="113"/>
      <c r="J747" s="113"/>
      <c r="K747" s="113"/>
      <c r="L747" s="113"/>
    </row>
    <row r="748" spans="6:12" s="27" customFormat="1" hidden="1" x14ac:dyDescent="0.2">
      <c r="F748" s="23"/>
      <c r="G748" s="23"/>
      <c r="H748" s="131"/>
      <c r="I748" s="113"/>
      <c r="J748" s="113"/>
      <c r="K748" s="113"/>
      <c r="L748" s="113"/>
    </row>
    <row r="749" spans="6:12" s="27" customFormat="1" hidden="1" x14ac:dyDescent="0.2">
      <c r="F749" s="23"/>
      <c r="G749" s="23"/>
      <c r="H749" s="131"/>
      <c r="I749" s="113"/>
      <c r="J749" s="113"/>
      <c r="K749" s="113"/>
      <c r="L749" s="113"/>
    </row>
    <row r="750" spans="6:12" s="27" customFormat="1" hidden="1" x14ac:dyDescent="0.2">
      <c r="F750" s="23"/>
      <c r="G750" s="23"/>
      <c r="H750" s="131"/>
      <c r="I750" s="113"/>
      <c r="J750" s="113"/>
      <c r="K750" s="113"/>
      <c r="L750" s="113"/>
    </row>
    <row r="751" spans="6:12" s="27" customFormat="1" hidden="1" x14ac:dyDescent="0.2">
      <c r="F751" s="23"/>
      <c r="G751" s="23"/>
      <c r="H751" s="131"/>
      <c r="I751" s="113"/>
      <c r="J751" s="113"/>
      <c r="K751" s="113"/>
      <c r="L751" s="113"/>
    </row>
    <row r="752" spans="6:12" s="27" customFormat="1" hidden="1" x14ac:dyDescent="0.2">
      <c r="F752" s="23"/>
      <c r="G752" s="23"/>
      <c r="H752" s="131"/>
      <c r="I752" s="113"/>
      <c r="J752" s="113"/>
      <c r="K752" s="113"/>
      <c r="L752" s="113"/>
    </row>
    <row r="753" spans="6:12" s="27" customFormat="1" hidden="1" x14ac:dyDescent="0.2">
      <c r="F753" s="23"/>
      <c r="G753" s="23"/>
      <c r="H753" s="131"/>
      <c r="I753" s="113"/>
      <c r="J753" s="113"/>
      <c r="K753" s="113"/>
      <c r="L753" s="113"/>
    </row>
    <row r="754" spans="6:12" s="27" customFormat="1" hidden="1" x14ac:dyDescent="0.2">
      <c r="F754" s="23"/>
      <c r="G754" s="23"/>
      <c r="H754" s="131"/>
      <c r="I754" s="113"/>
      <c r="J754" s="113"/>
      <c r="K754" s="113"/>
      <c r="L754" s="113"/>
    </row>
    <row r="755" spans="6:12" s="27" customFormat="1" hidden="1" x14ac:dyDescent="0.2">
      <c r="F755" s="23"/>
      <c r="G755" s="23"/>
      <c r="H755" s="131"/>
      <c r="I755" s="113"/>
      <c r="J755" s="113"/>
      <c r="K755" s="113"/>
      <c r="L755" s="113"/>
    </row>
    <row r="756" spans="6:12" s="27" customFormat="1" hidden="1" x14ac:dyDescent="0.2">
      <c r="F756" s="23"/>
      <c r="G756" s="23"/>
      <c r="H756" s="131"/>
      <c r="I756" s="113"/>
      <c r="J756" s="113"/>
      <c r="K756" s="113"/>
      <c r="L756" s="113"/>
    </row>
    <row r="757" spans="6:12" s="27" customFormat="1" hidden="1" x14ac:dyDescent="0.2">
      <c r="F757" s="23"/>
      <c r="G757" s="23"/>
      <c r="H757" s="131"/>
      <c r="I757" s="113"/>
      <c r="J757" s="113"/>
      <c r="K757" s="113"/>
      <c r="L757" s="113"/>
    </row>
    <row r="758" spans="6:12" s="27" customFormat="1" hidden="1" x14ac:dyDescent="0.2">
      <c r="F758" s="23"/>
      <c r="G758" s="23"/>
      <c r="H758" s="131"/>
      <c r="I758" s="113"/>
      <c r="J758" s="113"/>
      <c r="K758" s="113"/>
      <c r="L758" s="113"/>
    </row>
    <row r="759" spans="6:12" s="27" customFormat="1" hidden="1" x14ac:dyDescent="0.2">
      <c r="F759" s="23"/>
      <c r="G759" s="23"/>
      <c r="H759" s="131"/>
      <c r="I759" s="113"/>
      <c r="J759" s="113"/>
      <c r="K759" s="113"/>
      <c r="L759" s="113"/>
    </row>
    <row r="760" spans="6:12" s="27" customFormat="1" hidden="1" x14ac:dyDescent="0.2">
      <c r="F760" s="23"/>
      <c r="G760" s="23"/>
      <c r="H760" s="131"/>
      <c r="I760" s="113"/>
      <c r="J760" s="113"/>
      <c r="K760" s="113"/>
      <c r="L760" s="113"/>
    </row>
    <row r="761" spans="6:12" s="27" customFormat="1" hidden="1" x14ac:dyDescent="0.2">
      <c r="F761" s="23"/>
      <c r="G761" s="23"/>
      <c r="H761" s="131"/>
      <c r="I761" s="113"/>
      <c r="J761" s="113"/>
      <c r="K761" s="113"/>
      <c r="L761" s="113"/>
    </row>
    <row r="762" spans="6:12" s="27" customFormat="1" hidden="1" x14ac:dyDescent="0.2">
      <c r="F762" s="23"/>
      <c r="G762" s="23"/>
      <c r="H762" s="131"/>
      <c r="I762" s="113"/>
      <c r="J762" s="113"/>
      <c r="K762" s="113"/>
      <c r="L762" s="113"/>
    </row>
    <row r="763" spans="6:12" s="27" customFormat="1" hidden="1" x14ac:dyDescent="0.2">
      <c r="F763" s="23"/>
      <c r="G763" s="23"/>
      <c r="H763" s="131"/>
      <c r="I763" s="113"/>
      <c r="J763" s="113"/>
      <c r="K763" s="113"/>
      <c r="L763" s="113"/>
    </row>
    <row r="764" spans="6:12" s="27" customFormat="1" hidden="1" x14ac:dyDescent="0.2">
      <c r="F764" s="23"/>
      <c r="G764" s="23"/>
      <c r="H764" s="131"/>
      <c r="I764" s="113"/>
      <c r="J764" s="113"/>
      <c r="K764" s="113"/>
      <c r="L764" s="113"/>
    </row>
    <row r="765" spans="6:12" s="27" customFormat="1" hidden="1" x14ac:dyDescent="0.2">
      <c r="F765" s="23"/>
      <c r="G765" s="23"/>
      <c r="H765" s="131"/>
      <c r="I765" s="113"/>
      <c r="J765" s="113"/>
      <c r="K765" s="113"/>
      <c r="L765" s="113"/>
    </row>
    <row r="766" spans="6:12" s="27" customFormat="1" hidden="1" x14ac:dyDescent="0.2">
      <c r="F766" s="23"/>
      <c r="G766" s="23"/>
      <c r="H766" s="131"/>
      <c r="I766" s="113"/>
      <c r="J766" s="113"/>
      <c r="K766" s="113"/>
      <c r="L766" s="113"/>
    </row>
    <row r="767" spans="6:12" s="27" customFormat="1" hidden="1" x14ac:dyDescent="0.2">
      <c r="F767" s="23"/>
      <c r="G767" s="23"/>
      <c r="H767" s="131"/>
      <c r="I767" s="113"/>
      <c r="J767" s="113"/>
      <c r="K767" s="113"/>
      <c r="L767" s="113"/>
    </row>
    <row r="768" spans="6:12" s="27" customFormat="1" hidden="1" x14ac:dyDescent="0.2">
      <c r="F768" s="23"/>
      <c r="G768" s="23"/>
      <c r="H768" s="131"/>
      <c r="I768" s="113"/>
      <c r="J768" s="113"/>
      <c r="K768" s="113"/>
      <c r="L768" s="113"/>
    </row>
    <row r="769" spans="6:12" s="27" customFormat="1" hidden="1" x14ac:dyDescent="0.2">
      <c r="F769" s="23"/>
      <c r="G769" s="23"/>
      <c r="H769" s="131"/>
      <c r="I769" s="113"/>
      <c r="J769" s="113"/>
      <c r="K769" s="113"/>
      <c r="L769" s="113"/>
    </row>
    <row r="770" spans="6:12" s="27" customFormat="1" hidden="1" x14ac:dyDescent="0.2">
      <c r="F770" s="23"/>
      <c r="G770" s="23"/>
      <c r="H770" s="131"/>
      <c r="I770" s="113"/>
      <c r="J770" s="113"/>
      <c r="K770" s="113"/>
      <c r="L770" s="113"/>
    </row>
    <row r="771" spans="6:12" s="27" customFormat="1" hidden="1" x14ac:dyDescent="0.2">
      <c r="F771" s="23"/>
      <c r="G771" s="23"/>
      <c r="H771" s="131"/>
      <c r="I771" s="113"/>
      <c r="J771" s="113"/>
      <c r="K771" s="113"/>
      <c r="L771" s="113"/>
    </row>
    <row r="772" spans="6:12" s="27" customFormat="1" hidden="1" x14ac:dyDescent="0.2">
      <c r="F772" s="23"/>
      <c r="G772" s="23"/>
      <c r="H772" s="131"/>
      <c r="I772" s="113"/>
      <c r="J772" s="113"/>
      <c r="K772" s="113"/>
      <c r="L772" s="113"/>
    </row>
    <row r="773" spans="6:12" s="27" customFormat="1" hidden="1" x14ac:dyDescent="0.2">
      <c r="F773" s="23"/>
      <c r="G773" s="23"/>
      <c r="H773" s="131"/>
      <c r="I773" s="113"/>
      <c r="J773" s="113"/>
      <c r="K773" s="113"/>
      <c r="L773" s="113"/>
    </row>
    <row r="774" spans="6:12" s="27" customFormat="1" hidden="1" x14ac:dyDescent="0.2">
      <c r="F774" s="23"/>
      <c r="G774" s="23"/>
      <c r="H774" s="131"/>
      <c r="I774" s="113"/>
      <c r="J774" s="113"/>
      <c r="K774" s="113"/>
      <c r="L774" s="113"/>
    </row>
    <row r="775" spans="6:12" s="27" customFormat="1" hidden="1" x14ac:dyDescent="0.2">
      <c r="F775" s="23"/>
      <c r="G775" s="23"/>
      <c r="H775" s="131"/>
      <c r="I775" s="113"/>
      <c r="J775" s="113"/>
      <c r="K775" s="113"/>
      <c r="L775" s="113"/>
    </row>
    <row r="776" spans="6:12" s="27" customFormat="1" hidden="1" x14ac:dyDescent="0.2">
      <c r="F776" s="23"/>
      <c r="G776" s="23"/>
      <c r="H776" s="131"/>
      <c r="I776" s="113"/>
      <c r="J776" s="113"/>
      <c r="K776" s="113"/>
      <c r="L776" s="113"/>
    </row>
    <row r="777" spans="6:12" s="27" customFormat="1" hidden="1" x14ac:dyDescent="0.2">
      <c r="F777" s="23"/>
      <c r="G777" s="23"/>
      <c r="H777" s="131"/>
      <c r="I777" s="113"/>
      <c r="J777" s="113"/>
      <c r="K777" s="113"/>
      <c r="L777" s="113"/>
    </row>
    <row r="778" spans="6:12" s="27" customFormat="1" hidden="1" x14ac:dyDescent="0.2">
      <c r="F778" s="23"/>
      <c r="G778" s="23"/>
      <c r="H778" s="131"/>
      <c r="I778" s="113"/>
      <c r="J778" s="113"/>
      <c r="K778" s="113"/>
      <c r="L778" s="113"/>
    </row>
    <row r="779" spans="6:12" s="27" customFormat="1" hidden="1" x14ac:dyDescent="0.2">
      <c r="F779" s="23"/>
      <c r="G779" s="23"/>
      <c r="H779" s="131"/>
      <c r="I779" s="113"/>
      <c r="J779" s="113"/>
      <c r="K779" s="113"/>
      <c r="L779" s="113"/>
    </row>
    <row r="780" spans="6:12" s="27" customFormat="1" hidden="1" x14ac:dyDescent="0.2">
      <c r="F780" s="23"/>
      <c r="G780" s="23"/>
      <c r="H780" s="131"/>
      <c r="I780" s="113"/>
      <c r="J780" s="113"/>
      <c r="K780" s="113"/>
      <c r="L780" s="113"/>
    </row>
    <row r="781" spans="6:12" s="27" customFormat="1" hidden="1" x14ac:dyDescent="0.2">
      <c r="F781" s="23"/>
      <c r="G781" s="23"/>
      <c r="H781" s="131"/>
      <c r="I781" s="113"/>
      <c r="J781" s="113"/>
      <c r="K781" s="113"/>
      <c r="L781" s="113"/>
    </row>
    <row r="782" spans="6:12" s="27" customFormat="1" hidden="1" x14ac:dyDescent="0.2">
      <c r="F782" s="23"/>
      <c r="G782" s="23"/>
      <c r="H782" s="131"/>
      <c r="I782" s="113"/>
      <c r="J782" s="113"/>
      <c r="K782" s="113"/>
      <c r="L782" s="113"/>
    </row>
    <row r="783" spans="6:12" s="27" customFormat="1" hidden="1" x14ac:dyDescent="0.2">
      <c r="F783" s="23"/>
      <c r="G783" s="23"/>
      <c r="H783" s="131"/>
      <c r="I783" s="113"/>
      <c r="J783" s="113"/>
      <c r="K783" s="113"/>
      <c r="L783" s="113"/>
    </row>
    <row r="784" spans="6:12" s="27" customFormat="1" hidden="1" x14ac:dyDescent="0.2">
      <c r="F784" s="23"/>
      <c r="G784" s="23"/>
      <c r="H784" s="131"/>
      <c r="I784" s="113"/>
      <c r="J784" s="113"/>
      <c r="K784" s="113"/>
      <c r="L784" s="113"/>
    </row>
    <row r="785" spans="6:12" s="27" customFormat="1" hidden="1" x14ac:dyDescent="0.2">
      <c r="F785" s="23"/>
      <c r="G785" s="23"/>
      <c r="H785" s="131"/>
      <c r="I785" s="113"/>
      <c r="J785" s="113"/>
      <c r="K785" s="113"/>
      <c r="L785" s="113"/>
    </row>
    <row r="786" spans="6:12" s="27" customFormat="1" hidden="1" x14ac:dyDescent="0.2">
      <c r="F786" s="23"/>
      <c r="G786" s="23"/>
      <c r="H786" s="131"/>
      <c r="I786" s="113"/>
      <c r="J786" s="113"/>
      <c r="K786" s="113"/>
      <c r="L786" s="113"/>
    </row>
    <row r="787" spans="6:12" s="27" customFormat="1" hidden="1" x14ac:dyDescent="0.2">
      <c r="F787" s="23"/>
      <c r="G787" s="23"/>
      <c r="H787" s="131"/>
      <c r="I787" s="113"/>
      <c r="J787" s="113"/>
      <c r="K787" s="113"/>
      <c r="L787" s="113"/>
    </row>
    <row r="788" spans="6:12" s="27" customFormat="1" hidden="1" x14ac:dyDescent="0.2">
      <c r="F788" s="23"/>
      <c r="G788" s="23"/>
      <c r="H788" s="131"/>
      <c r="I788" s="113"/>
      <c r="J788" s="113"/>
      <c r="K788" s="113"/>
      <c r="L788" s="113"/>
    </row>
    <row r="789" spans="6:12" s="27" customFormat="1" hidden="1" x14ac:dyDescent="0.2">
      <c r="F789" s="23"/>
      <c r="G789" s="23"/>
      <c r="H789" s="131"/>
      <c r="I789" s="113"/>
      <c r="J789" s="113"/>
      <c r="K789" s="113"/>
      <c r="L789" s="113"/>
    </row>
    <row r="790" spans="6:12" s="27" customFormat="1" hidden="1" x14ac:dyDescent="0.2">
      <c r="F790" s="23"/>
      <c r="G790" s="23"/>
      <c r="H790" s="131"/>
      <c r="I790" s="113"/>
      <c r="J790" s="113"/>
      <c r="K790" s="113"/>
      <c r="L790" s="113"/>
    </row>
    <row r="791" spans="6:12" s="27" customFormat="1" hidden="1" x14ac:dyDescent="0.2">
      <c r="F791" s="23"/>
      <c r="G791" s="23"/>
      <c r="H791" s="131"/>
      <c r="I791" s="113"/>
      <c r="J791" s="113"/>
      <c r="K791" s="113"/>
      <c r="L791" s="113"/>
    </row>
    <row r="792" spans="6:12" s="27" customFormat="1" hidden="1" x14ac:dyDescent="0.2">
      <c r="F792" s="23"/>
      <c r="G792" s="23"/>
      <c r="H792" s="131"/>
      <c r="I792" s="113"/>
      <c r="J792" s="113"/>
      <c r="K792" s="113"/>
      <c r="L792" s="113"/>
    </row>
    <row r="793" spans="6:12" s="27" customFormat="1" hidden="1" x14ac:dyDescent="0.2">
      <c r="F793" s="23"/>
      <c r="G793" s="23"/>
      <c r="H793" s="131"/>
      <c r="I793" s="113"/>
      <c r="J793" s="113"/>
      <c r="K793" s="113"/>
      <c r="L793" s="113"/>
    </row>
    <row r="794" spans="6:12" s="27" customFormat="1" hidden="1" x14ac:dyDescent="0.2">
      <c r="F794" s="23"/>
      <c r="G794" s="23"/>
      <c r="H794" s="131"/>
      <c r="I794" s="113"/>
      <c r="J794" s="113"/>
      <c r="K794" s="113"/>
      <c r="L794" s="113"/>
    </row>
    <row r="795" spans="6:12" s="27" customFormat="1" hidden="1" x14ac:dyDescent="0.2">
      <c r="F795" s="23"/>
      <c r="G795" s="23"/>
      <c r="H795" s="131"/>
      <c r="I795" s="113"/>
      <c r="J795" s="113"/>
      <c r="K795" s="113"/>
      <c r="L795" s="113"/>
    </row>
    <row r="796" spans="6:12" s="27" customFormat="1" hidden="1" x14ac:dyDescent="0.2">
      <c r="F796" s="23"/>
      <c r="G796" s="23"/>
      <c r="H796" s="131"/>
      <c r="I796" s="113"/>
      <c r="J796" s="113"/>
      <c r="K796" s="113"/>
      <c r="L796" s="113"/>
    </row>
    <row r="797" spans="6:12" s="27" customFormat="1" hidden="1" x14ac:dyDescent="0.2">
      <c r="F797" s="23"/>
      <c r="G797" s="23"/>
      <c r="H797" s="131"/>
      <c r="I797" s="113"/>
      <c r="J797" s="113"/>
      <c r="K797" s="113"/>
      <c r="L797" s="113"/>
    </row>
    <row r="798" spans="6:12" s="27" customFormat="1" hidden="1" x14ac:dyDescent="0.2">
      <c r="F798" s="23"/>
      <c r="G798" s="23"/>
      <c r="H798" s="131"/>
      <c r="I798" s="113"/>
      <c r="J798" s="113"/>
      <c r="K798" s="113"/>
      <c r="L798" s="113"/>
    </row>
    <row r="799" spans="6:12" s="27" customFormat="1" hidden="1" x14ac:dyDescent="0.2">
      <c r="F799" s="23"/>
      <c r="G799" s="23"/>
      <c r="H799" s="131"/>
      <c r="I799" s="113"/>
      <c r="J799" s="113"/>
      <c r="K799" s="113"/>
      <c r="L799" s="113"/>
    </row>
    <row r="800" spans="6:12" s="27" customFormat="1" hidden="1" x14ac:dyDescent="0.2">
      <c r="F800" s="23"/>
      <c r="G800" s="23"/>
      <c r="H800" s="131"/>
      <c r="I800" s="113"/>
      <c r="J800" s="113"/>
      <c r="K800" s="113"/>
      <c r="L800" s="113"/>
    </row>
    <row r="801" spans="6:12" s="27" customFormat="1" hidden="1" x14ac:dyDescent="0.2">
      <c r="F801" s="23"/>
      <c r="G801" s="23"/>
      <c r="H801" s="131"/>
      <c r="I801" s="113"/>
      <c r="J801" s="113"/>
      <c r="K801" s="113"/>
      <c r="L801" s="113"/>
    </row>
    <row r="802" spans="6:12" s="27" customFormat="1" hidden="1" x14ac:dyDescent="0.2">
      <c r="F802" s="23"/>
      <c r="G802" s="23"/>
      <c r="H802" s="131"/>
      <c r="I802" s="113"/>
      <c r="J802" s="113"/>
      <c r="K802" s="113"/>
      <c r="L802" s="113"/>
    </row>
    <row r="803" spans="6:12" s="27" customFormat="1" hidden="1" x14ac:dyDescent="0.2">
      <c r="F803" s="23"/>
      <c r="G803" s="23"/>
      <c r="H803" s="131"/>
      <c r="I803" s="113"/>
      <c r="J803" s="113"/>
      <c r="K803" s="113"/>
      <c r="L803" s="113"/>
    </row>
    <row r="804" spans="6:12" s="27" customFormat="1" hidden="1" x14ac:dyDescent="0.2">
      <c r="F804" s="23"/>
      <c r="G804" s="23"/>
      <c r="H804" s="131"/>
      <c r="I804" s="113"/>
      <c r="J804" s="113"/>
      <c r="K804" s="113"/>
      <c r="L804" s="113"/>
    </row>
    <row r="805" spans="6:12" s="27" customFormat="1" hidden="1" x14ac:dyDescent="0.2">
      <c r="F805" s="23"/>
      <c r="G805" s="23"/>
      <c r="H805" s="131"/>
      <c r="I805" s="113"/>
      <c r="J805" s="113"/>
      <c r="K805" s="113"/>
      <c r="L805" s="113"/>
    </row>
    <row r="806" spans="6:12" s="27" customFormat="1" hidden="1" x14ac:dyDescent="0.2">
      <c r="F806" s="23"/>
      <c r="G806" s="23"/>
      <c r="H806" s="131"/>
      <c r="I806" s="113"/>
      <c r="J806" s="113"/>
      <c r="K806" s="113"/>
      <c r="L806" s="113"/>
    </row>
    <row r="807" spans="6:12" s="27" customFormat="1" hidden="1" x14ac:dyDescent="0.2">
      <c r="F807" s="23"/>
      <c r="G807" s="23"/>
      <c r="H807" s="131"/>
      <c r="I807" s="113"/>
      <c r="J807" s="113"/>
      <c r="K807" s="113"/>
      <c r="L807" s="113"/>
    </row>
    <row r="808" spans="6:12" s="27" customFormat="1" hidden="1" x14ac:dyDescent="0.2">
      <c r="F808" s="23"/>
      <c r="G808" s="23"/>
      <c r="H808" s="131"/>
      <c r="I808" s="113"/>
      <c r="J808" s="113"/>
      <c r="K808" s="113"/>
      <c r="L808" s="113"/>
    </row>
    <row r="809" spans="6:12" s="27" customFormat="1" hidden="1" x14ac:dyDescent="0.2">
      <c r="F809" s="23"/>
      <c r="G809" s="23"/>
      <c r="H809" s="131"/>
      <c r="I809" s="113"/>
      <c r="J809" s="113"/>
      <c r="K809" s="113"/>
      <c r="L809" s="113"/>
    </row>
    <row r="810" spans="6:12" s="27" customFormat="1" hidden="1" x14ac:dyDescent="0.2">
      <c r="F810" s="23"/>
      <c r="G810" s="23"/>
      <c r="H810" s="131"/>
      <c r="I810" s="113"/>
      <c r="J810" s="113"/>
      <c r="K810" s="113"/>
      <c r="L810" s="113"/>
    </row>
    <row r="811" spans="6:12" s="27" customFormat="1" hidden="1" x14ac:dyDescent="0.2">
      <c r="F811" s="23"/>
      <c r="G811" s="23"/>
      <c r="H811" s="131"/>
      <c r="I811" s="113"/>
      <c r="J811" s="113"/>
      <c r="K811" s="113"/>
      <c r="L811" s="113"/>
    </row>
    <row r="812" spans="6:12" s="27" customFormat="1" hidden="1" x14ac:dyDescent="0.2">
      <c r="F812" s="23"/>
      <c r="G812" s="23"/>
      <c r="H812" s="131"/>
      <c r="I812" s="113"/>
      <c r="J812" s="113"/>
      <c r="K812" s="113"/>
      <c r="L812" s="113"/>
    </row>
    <row r="813" spans="6:12" s="27" customFormat="1" hidden="1" x14ac:dyDescent="0.2">
      <c r="F813" s="23"/>
      <c r="G813" s="23"/>
      <c r="H813" s="131"/>
      <c r="I813" s="113"/>
      <c r="J813" s="113"/>
      <c r="K813" s="113"/>
      <c r="L813" s="113"/>
    </row>
    <row r="814" spans="6:12" s="27" customFormat="1" hidden="1" x14ac:dyDescent="0.2">
      <c r="F814" s="23"/>
      <c r="G814" s="23"/>
      <c r="H814" s="131"/>
      <c r="I814" s="113"/>
      <c r="J814" s="113"/>
      <c r="K814" s="113"/>
      <c r="L814" s="113"/>
    </row>
    <row r="815" spans="6:12" s="27" customFormat="1" hidden="1" x14ac:dyDescent="0.2">
      <c r="F815" s="23"/>
      <c r="G815" s="23"/>
      <c r="H815" s="131"/>
      <c r="I815" s="113"/>
      <c r="J815" s="113"/>
      <c r="K815" s="113"/>
      <c r="L815" s="113"/>
    </row>
    <row r="816" spans="6:12" s="27" customFormat="1" hidden="1" x14ac:dyDescent="0.2">
      <c r="F816" s="23"/>
      <c r="G816" s="23"/>
      <c r="H816" s="131"/>
      <c r="I816" s="113"/>
      <c r="J816" s="113"/>
      <c r="K816" s="113"/>
      <c r="L816" s="113"/>
    </row>
    <row r="817" spans="6:12" s="27" customFormat="1" hidden="1" x14ac:dyDescent="0.2">
      <c r="F817" s="23"/>
      <c r="G817" s="23"/>
      <c r="H817" s="131"/>
      <c r="I817" s="113"/>
      <c r="J817" s="113"/>
      <c r="K817" s="113"/>
      <c r="L817" s="113"/>
    </row>
    <row r="818" spans="6:12" s="27" customFormat="1" hidden="1" x14ac:dyDescent="0.2">
      <c r="F818" s="23"/>
      <c r="G818" s="23"/>
      <c r="H818" s="131"/>
      <c r="I818" s="113"/>
      <c r="J818" s="113"/>
      <c r="K818" s="113"/>
      <c r="L818" s="113"/>
    </row>
    <row r="819" spans="6:12" s="27" customFormat="1" hidden="1" x14ac:dyDescent="0.2">
      <c r="F819" s="23"/>
      <c r="G819" s="23"/>
      <c r="H819" s="131"/>
      <c r="I819" s="113"/>
      <c r="J819" s="113"/>
      <c r="K819" s="113"/>
      <c r="L819" s="113"/>
    </row>
    <row r="820" spans="6:12" s="27" customFormat="1" hidden="1" x14ac:dyDescent="0.2">
      <c r="F820" s="23"/>
      <c r="G820" s="23"/>
      <c r="H820" s="131"/>
      <c r="I820" s="113"/>
      <c r="J820" s="113"/>
      <c r="K820" s="113"/>
      <c r="L820" s="113"/>
    </row>
    <row r="821" spans="6:12" s="27" customFormat="1" hidden="1" x14ac:dyDescent="0.2">
      <c r="F821" s="23"/>
      <c r="G821" s="23"/>
      <c r="H821" s="131"/>
      <c r="I821" s="113"/>
      <c r="J821" s="113"/>
      <c r="K821" s="113"/>
      <c r="L821" s="113"/>
    </row>
    <row r="822" spans="6:12" s="27" customFormat="1" hidden="1" x14ac:dyDescent="0.2">
      <c r="F822" s="23"/>
      <c r="G822" s="23"/>
      <c r="H822" s="131"/>
      <c r="I822" s="113"/>
      <c r="J822" s="113"/>
      <c r="K822" s="113"/>
      <c r="L822" s="113"/>
    </row>
    <row r="823" spans="6:12" s="27" customFormat="1" hidden="1" x14ac:dyDescent="0.2">
      <c r="F823" s="23"/>
      <c r="G823" s="23"/>
      <c r="H823" s="131"/>
      <c r="I823" s="113"/>
      <c r="J823" s="113"/>
      <c r="K823" s="113"/>
      <c r="L823" s="113"/>
    </row>
    <row r="824" spans="6:12" s="27" customFormat="1" hidden="1" x14ac:dyDescent="0.2">
      <c r="F824" s="23"/>
      <c r="G824" s="23"/>
      <c r="H824" s="131"/>
      <c r="I824" s="113"/>
      <c r="J824" s="113"/>
      <c r="K824" s="113"/>
      <c r="L824" s="113"/>
    </row>
    <row r="825" spans="6:12" s="27" customFormat="1" hidden="1" x14ac:dyDescent="0.2">
      <c r="F825" s="23"/>
      <c r="G825" s="23"/>
      <c r="H825" s="131"/>
      <c r="I825" s="113"/>
      <c r="J825" s="113"/>
      <c r="K825" s="113"/>
      <c r="L825" s="113"/>
    </row>
    <row r="826" spans="6:12" s="27" customFormat="1" hidden="1" x14ac:dyDescent="0.2">
      <c r="F826" s="23"/>
      <c r="G826" s="23"/>
      <c r="H826" s="131"/>
      <c r="I826" s="113"/>
      <c r="J826" s="113"/>
      <c r="K826" s="113"/>
      <c r="L826" s="113"/>
    </row>
    <row r="827" spans="6:12" s="27" customFormat="1" hidden="1" x14ac:dyDescent="0.2">
      <c r="F827" s="23"/>
      <c r="G827" s="23"/>
      <c r="H827" s="131"/>
      <c r="I827" s="113"/>
      <c r="J827" s="113"/>
      <c r="K827" s="113"/>
      <c r="L827" s="113"/>
    </row>
    <row r="828" spans="6:12" s="27" customFormat="1" hidden="1" x14ac:dyDescent="0.2">
      <c r="F828" s="23"/>
      <c r="G828" s="23"/>
      <c r="H828" s="131"/>
      <c r="I828" s="113"/>
      <c r="J828" s="113"/>
      <c r="K828" s="113"/>
      <c r="L828" s="113"/>
    </row>
    <row r="829" spans="6:12" s="27" customFormat="1" hidden="1" x14ac:dyDescent="0.2">
      <c r="F829" s="23"/>
      <c r="G829" s="23"/>
      <c r="H829" s="131"/>
      <c r="I829" s="113"/>
      <c r="J829" s="113"/>
      <c r="K829" s="113"/>
      <c r="L829" s="113"/>
    </row>
    <row r="830" spans="6:12" s="27" customFormat="1" hidden="1" x14ac:dyDescent="0.2">
      <c r="F830" s="23"/>
      <c r="G830" s="23"/>
      <c r="H830" s="131"/>
      <c r="I830" s="113"/>
      <c r="J830" s="113"/>
      <c r="K830" s="113"/>
      <c r="L830" s="113"/>
    </row>
    <row r="831" spans="6:12" s="27" customFormat="1" hidden="1" x14ac:dyDescent="0.2">
      <c r="F831" s="23"/>
      <c r="G831" s="23"/>
      <c r="H831" s="131"/>
      <c r="I831" s="113"/>
      <c r="J831" s="113"/>
      <c r="K831" s="113"/>
      <c r="L831" s="113"/>
    </row>
    <row r="832" spans="6:12" s="27" customFormat="1" hidden="1" x14ac:dyDescent="0.2">
      <c r="F832" s="23"/>
      <c r="G832" s="23"/>
      <c r="H832" s="131"/>
      <c r="I832" s="113"/>
      <c r="J832" s="113"/>
      <c r="K832" s="113"/>
      <c r="L832" s="113"/>
    </row>
    <row r="833" spans="6:12" s="27" customFormat="1" hidden="1" x14ac:dyDescent="0.2">
      <c r="F833" s="23"/>
      <c r="G833" s="23"/>
      <c r="H833" s="131"/>
      <c r="I833" s="113"/>
      <c r="J833" s="113"/>
      <c r="K833" s="113"/>
      <c r="L833" s="113"/>
    </row>
    <row r="834" spans="6:12" s="27" customFormat="1" hidden="1" x14ac:dyDescent="0.2">
      <c r="F834" s="23"/>
      <c r="G834" s="23"/>
      <c r="H834" s="131"/>
      <c r="I834" s="113"/>
      <c r="J834" s="113"/>
      <c r="K834" s="113"/>
      <c r="L834" s="113"/>
    </row>
    <row r="835" spans="6:12" s="27" customFormat="1" hidden="1" x14ac:dyDescent="0.2">
      <c r="F835" s="23"/>
      <c r="G835" s="23"/>
      <c r="H835" s="131"/>
      <c r="I835" s="113"/>
      <c r="J835" s="113"/>
      <c r="K835" s="113"/>
      <c r="L835" s="113"/>
    </row>
    <row r="836" spans="6:12" s="27" customFormat="1" hidden="1" x14ac:dyDescent="0.2">
      <c r="F836" s="23"/>
      <c r="G836" s="23"/>
      <c r="H836" s="131"/>
      <c r="I836" s="113"/>
      <c r="J836" s="113"/>
      <c r="K836" s="113"/>
      <c r="L836" s="113"/>
    </row>
    <row r="837" spans="6:12" s="27" customFormat="1" hidden="1" x14ac:dyDescent="0.2">
      <c r="F837" s="23"/>
      <c r="G837" s="23"/>
      <c r="H837" s="131"/>
      <c r="I837" s="113"/>
      <c r="J837" s="113"/>
      <c r="K837" s="113"/>
      <c r="L837" s="113"/>
    </row>
    <row r="838" spans="6:12" s="27" customFormat="1" hidden="1" x14ac:dyDescent="0.2">
      <c r="F838" s="23"/>
      <c r="G838" s="23"/>
      <c r="H838" s="131"/>
      <c r="I838" s="113"/>
      <c r="J838" s="113"/>
      <c r="K838" s="113"/>
      <c r="L838" s="113"/>
    </row>
    <row r="839" spans="6:12" s="27" customFormat="1" hidden="1" x14ac:dyDescent="0.2">
      <c r="F839" s="23"/>
      <c r="G839" s="23"/>
      <c r="H839" s="131"/>
      <c r="I839" s="113"/>
      <c r="J839" s="113"/>
      <c r="K839" s="113"/>
      <c r="L839" s="113"/>
    </row>
    <row r="840" spans="6:12" s="27" customFormat="1" hidden="1" x14ac:dyDescent="0.2">
      <c r="F840" s="23"/>
      <c r="G840" s="23"/>
      <c r="H840" s="131"/>
      <c r="I840" s="113"/>
      <c r="J840" s="113"/>
      <c r="K840" s="113"/>
      <c r="L840" s="113"/>
    </row>
    <row r="841" spans="6:12" s="27" customFormat="1" hidden="1" x14ac:dyDescent="0.2">
      <c r="F841" s="23"/>
      <c r="G841" s="23"/>
      <c r="H841" s="131"/>
      <c r="I841" s="113"/>
      <c r="J841" s="113"/>
      <c r="K841" s="113"/>
      <c r="L841" s="113"/>
    </row>
    <row r="842" spans="6:12" s="27" customFormat="1" hidden="1" x14ac:dyDescent="0.2">
      <c r="F842" s="23"/>
      <c r="G842" s="23"/>
      <c r="H842" s="131"/>
      <c r="I842" s="113"/>
      <c r="J842" s="113"/>
      <c r="K842" s="113"/>
      <c r="L842" s="113"/>
    </row>
    <row r="843" spans="6:12" s="27" customFormat="1" hidden="1" x14ac:dyDescent="0.2">
      <c r="F843" s="23"/>
      <c r="G843" s="23"/>
      <c r="H843" s="131"/>
      <c r="I843" s="113"/>
      <c r="J843" s="113"/>
      <c r="K843" s="113"/>
      <c r="L843" s="113"/>
    </row>
    <row r="844" spans="6:12" s="27" customFormat="1" hidden="1" x14ac:dyDescent="0.2">
      <c r="F844" s="23"/>
      <c r="G844" s="23"/>
      <c r="H844" s="131"/>
      <c r="I844" s="113"/>
      <c r="J844" s="113"/>
      <c r="K844" s="113"/>
      <c r="L844" s="113"/>
    </row>
    <row r="845" spans="6:12" s="27" customFormat="1" hidden="1" x14ac:dyDescent="0.2">
      <c r="F845" s="23"/>
      <c r="G845" s="23"/>
      <c r="H845" s="131"/>
      <c r="I845" s="113"/>
      <c r="J845" s="113"/>
      <c r="K845" s="113"/>
      <c r="L845" s="113"/>
    </row>
    <row r="846" spans="6:12" s="27" customFormat="1" hidden="1" x14ac:dyDescent="0.2">
      <c r="F846" s="23"/>
      <c r="G846" s="23"/>
      <c r="H846" s="131"/>
      <c r="I846" s="113"/>
      <c r="J846" s="113"/>
      <c r="K846" s="113"/>
      <c r="L846" s="113"/>
    </row>
    <row r="847" spans="6:12" s="27" customFormat="1" hidden="1" x14ac:dyDescent="0.2">
      <c r="F847" s="23"/>
      <c r="G847" s="23"/>
      <c r="H847" s="131"/>
      <c r="I847" s="113"/>
      <c r="J847" s="113"/>
      <c r="K847" s="113"/>
      <c r="L847" s="113"/>
    </row>
    <row r="848" spans="6:12" s="27" customFormat="1" hidden="1" x14ac:dyDescent="0.2">
      <c r="F848" s="23"/>
      <c r="G848" s="23"/>
      <c r="H848" s="131"/>
      <c r="I848" s="113"/>
      <c r="J848" s="113"/>
      <c r="K848" s="113"/>
      <c r="L848" s="113"/>
    </row>
    <row r="849" spans="6:12" s="27" customFormat="1" hidden="1" x14ac:dyDescent="0.2">
      <c r="F849" s="23"/>
      <c r="G849" s="23"/>
      <c r="H849" s="131"/>
      <c r="I849" s="113"/>
      <c r="J849" s="113"/>
      <c r="K849" s="113"/>
      <c r="L849" s="113"/>
    </row>
    <row r="850" spans="6:12" s="27" customFormat="1" hidden="1" x14ac:dyDescent="0.2">
      <c r="F850" s="23"/>
      <c r="G850" s="23"/>
      <c r="H850" s="131"/>
      <c r="I850" s="113"/>
      <c r="J850" s="113"/>
      <c r="K850" s="113"/>
      <c r="L850" s="113"/>
    </row>
    <row r="851" spans="6:12" s="27" customFormat="1" hidden="1" x14ac:dyDescent="0.2">
      <c r="F851" s="23"/>
      <c r="G851" s="23"/>
      <c r="H851" s="131"/>
      <c r="I851" s="113"/>
      <c r="J851" s="113"/>
      <c r="K851" s="113"/>
      <c r="L851" s="113"/>
    </row>
    <row r="852" spans="6:12" s="27" customFormat="1" hidden="1" x14ac:dyDescent="0.2">
      <c r="F852" s="23"/>
      <c r="G852" s="23"/>
      <c r="H852" s="131"/>
      <c r="I852" s="113"/>
      <c r="J852" s="113"/>
      <c r="K852" s="113"/>
      <c r="L852" s="113"/>
    </row>
    <row r="853" spans="6:12" s="27" customFormat="1" hidden="1" x14ac:dyDescent="0.2">
      <c r="F853" s="23"/>
      <c r="G853" s="23"/>
      <c r="H853" s="131"/>
      <c r="I853" s="113"/>
      <c r="J853" s="113"/>
      <c r="K853" s="113"/>
      <c r="L853" s="113"/>
    </row>
    <row r="854" spans="6:12" s="27" customFormat="1" hidden="1" x14ac:dyDescent="0.2">
      <c r="F854" s="23"/>
      <c r="G854" s="23"/>
      <c r="H854" s="131"/>
      <c r="I854" s="113"/>
      <c r="J854" s="113"/>
      <c r="K854" s="113"/>
      <c r="L854" s="113"/>
    </row>
    <row r="855" spans="6:12" s="27" customFormat="1" hidden="1" x14ac:dyDescent="0.2">
      <c r="F855" s="23"/>
      <c r="G855" s="23"/>
      <c r="H855" s="131"/>
      <c r="I855" s="113"/>
      <c r="J855" s="113"/>
      <c r="K855" s="113"/>
      <c r="L855" s="113"/>
    </row>
    <row r="856" spans="6:12" s="27" customFormat="1" hidden="1" x14ac:dyDescent="0.2">
      <c r="F856" s="23"/>
      <c r="G856" s="23"/>
      <c r="H856" s="131"/>
      <c r="I856" s="113"/>
      <c r="J856" s="113"/>
      <c r="K856" s="113"/>
      <c r="L856" s="113"/>
    </row>
    <row r="857" spans="6:12" s="27" customFormat="1" hidden="1" x14ac:dyDescent="0.2">
      <c r="F857" s="23"/>
      <c r="G857" s="23"/>
      <c r="H857" s="131"/>
      <c r="I857" s="113"/>
      <c r="J857" s="113"/>
      <c r="K857" s="113"/>
      <c r="L857" s="113"/>
    </row>
    <row r="858" spans="6:12" s="27" customFormat="1" hidden="1" x14ac:dyDescent="0.2">
      <c r="F858" s="23"/>
      <c r="G858" s="23"/>
      <c r="H858" s="131"/>
      <c r="I858" s="113"/>
      <c r="J858" s="113"/>
      <c r="K858" s="113"/>
      <c r="L858" s="113"/>
    </row>
    <row r="859" spans="6:12" s="27" customFormat="1" hidden="1" x14ac:dyDescent="0.2">
      <c r="F859" s="23"/>
      <c r="G859" s="23"/>
      <c r="H859" s="131"/>
      <c r="I859" s="113"/>
      <c r="J859" s="113"/>
      <c r="K859" s="113"/>
      <c r="L859" s="113"/>
    </row>
    <row r="860" spans="6:12" s="27" customFormat="1" hidden="1" x14ac:dyDescent="0.2">
      <c r="F860" s="23"/>
      <c r="G860" s="23"/>
      <c r="H860" s="131"/>
      <c r="I860" s="113"/>
      <c r="J860" s="113"/>
      <c r="K860" s="113"/>
      <c r="L860" s="113"/>
    </row>
    <row r="861" spans="6:12" s="27" customFormat="1" hidden="1" x14ac:dyDescent="0.2">
      <c r="F861" s="23"/>
      <c r="G861" s="23"/>
      <c r="H861" s="131"/>
      <c r="I861" s="113"/>
      <c r="J861" s="113"/>
      <c r="K861" s="113"/>
      <c r="L861" s="113"/>
    </row>
    <row r="862" spans="6:12" s="27" customFormat="1" hidden="1" x14ac:dyDescent="0.2">
      <c r="F862" s="23"/>
      <c r="G862" s="23"/>
      <c r="H862" s="131"/>
      <c r="I862" s="113"/>
      <c r="J862" s="113"/>
      <c r="K862" s="113"/>
      <c r="L862" s="113"/>
    </row>
    <row r="863" spans="6:12" s="27" customFormat="1" hidden="1" x14ac:dyDescent="0.2">
      <c r="F863" s="23"/>
      <c r="G863" s="23"/>
      <c r="H863" s="131"/>
      <c r="I863" s="113"/>
      <c r="J863" s="113"/>
      <c r="K863" s="113"/>
      <c r="L863" s="113"/>
    </row>
    <row r="864" spans="6:12" s="27" customFormat="1" hidden="1" x14ac:dyDescent="0.2">
      <c r="F864" s="23"/>
      <c r="G864" s="23"/>
      <c r="H864" s="131"/>
      <c r="I864" s="113"/>
      <c r="J864" s="113"/>
      <c r="K864" s="113"/>
      <c r="L864" s="113"/>
    </row>
    <row r="865" spans="6:12" s="27" customFormat="1" hidden="1" x14ac:dyDescent="0.2">
      <c r="F865" s="23"/>
      <c r="G865" s="23"/>
      <c r="H865" s="131"/>
      <c r="I865" s="113"/>
      <c r="J865" s="113"/>
      <c r="K865" s="113"/>
      <c r="L865" s="113"/>
    </row>
    <row r="866" spans="6:12" s="27" customFormat="1" hidden="1" x14ac:dyDescent="0.2">
      <c r="F866" s="23"/>
      <c r="G866" s="23"/>
      <c r="H866" s="131"/>
      <c r="I866" s="113"/>
      <c r="J866" s="113"/>
      <c r="K866" s="113"/>
      <c r="L866" s="113"/>
    </row>
    <row r="867" spans="6:12" s="27" customFormat="1" hidden="1" x14ac:dyDescent="0.2">
      <c r="F867" s="23"/>
      <c r="G867" s="23"/>
      <c r="H867" s="131"/>
      <c r="I867" s="113"/>
      <c r="J867" s="113"/>
      <c r="K867" s="113"/>
      <c r="L867" s="113"/>
    </row>
    <row r="868" spans="6:12" s="27" customFormat="1" hidden="1" x14ac:dyDescent="0.2">
      <c r="F868" s="23"/>
      <c r="G868" s="23"/>
      <c r="H868" s="131"/>
      <c r="I868" s="113"/>
      <c r="J868" s="113"/>
      <c r="K868" s="113"/>
      <c r="L868" s="113"/>
    </row>
    <row r="869" spans="6:12" s="27" customFormat="1" hidden="1" x14ac:dyDescent="0.2">
      <c r="F869" s="23"/>
      <c r="G869" s="23"/>
      <c r="H869" s="131"/>
      <c r="I869" s="113"/>
      <c r="J869" s="113"/>
      <c r="K869" s="113"/>
      <c r="L869" s="113"/>
    </row>
    <row r="870" spans="6:12" s="27" customFormat="1" hidden="1" x14ac:dyDescent="0.2">
      <c r="F870" s="23"/>
      <c r="G870" s="23"/>
      <c r="H870" s="131"/>
      <c r="I870" s="113"/>
      <c r="J870" s="113"/>
      <c r="K870" s="113"/>
      <c r="L870" s="113"/>
    </row>
    <row r="871" spans="6:12" s="27" customFormat="1" hidden="1" x14ac:dyDescent="0.2">
      <c r="F871" s="23"/>
      <c r="G871" s="23"/>
      <c r="H871" s="131"/>
      <c r="I871" s="113"/>
      <c r="J871" s="113"/>
      <c r="K871" s="113"/>
      <c r="L871" s="113"/>
    </row>
    <row r="872" spans="6:12" s="27" customFormat="1" hidden="1" x14ac:dyDescent="0.2">
      <c r="F872" s="23"/>
      <c r="G872" s="23"/>
      <c r="H872" s="131"/>
      <c r="I872" s="113"/>
      <c r="J872" s="113"/>
      <c r="K872" s="113"/>
      <c r="L872" s="113"/>
    </row>
    <row r="873" spans="6:12" s="27" customFormat="1" hidden="1" x14ac:dyDescent="0.2">
      <c r="F873" s="23"/>
      <c r="G873" s="23"/>
      <c r="H873" s="131"/>
      <c r="I873" s="113"/>
      <c r="J873" s="113"/>
      <c r="K873" s="113"/>
      <c r="L873" s="113"/>
    </row>
    <row r="874" spans="6:12" s="27" customFormat="1" hidden="1" x14ac:dyDescent="0.2">
      <c r="F874" s="23"/>
      <c r="G874" s="23"/>
      <c r="H874" s="131"/>
      <c r="I874" s="113"/>
      <c r="J874" s="113"/>
      <c r="K874" s="113"/>
      <c r="L874" s="113"/>
    </row>
    <row r="875" spans="6:12" s="27" customFormat="1" hidden="1" x14ac:dyDescent="0.2">
      <c r="F875" s="23"/>
      <c r="G875" s="23"/>
      <c r="H875" s="131"/>
      <c r="I875" s="113"/>
      <c r="J875" s="113"/>
      <c r="K875" s="113"/>
      <c r="L875" s="113"/>
    </row>
    <row r="876" spans="6:12" s="27" customFormat="1" hidden="1" x14ac:dyDescent="0.2">
      <c r="F876" s="23"/>
      <c r="G876" s="23"/>
      <c r="H876" s="131"/>
      <c r="I876" s="113"/>
      <c r="J876" s="113"/>
      <c r="K876" s="113"/>
      <c r="L876" s="113"/>
    </row>
    <row r="877" spans="6:12" s="27" customFormat="1" hidden="1" x14ac:dyDescent="0.2">
      <c r="F877" s="23"/>
      <c r="G877" s="23"/>
      <c r="H877" s="131"/>
      <c r="I877" s="113"/>
      <c r="J877" s="113"/>
      <c r="K877" s="113"/>
      <c r="L877" s="113"/>
    </row>
    <row r="878" spans="6:12" s="27" customFormat="1" hidden="1" x14ac:dyDescent="0.2">
      <c r="F878" s="23"/>
      <c r="G878" s="23"/>
      <c r="H878" s="131"/>
      <c r="I878" s="113"/>
      <c r="J878" s="113"/>
      <c r="K878" s="113"/>
      <c r="L878" s="113"/>
    </row>
    <row r="879" spans="6:12" s="27" customFormat="1" hidden="1" x14ac:dyDescent="0.2">
      <c r="F879" s="23"/>
      <c r="G879" s="23"/>
      <c r="H879" s="131"/>
      <c r="I879" s="113"/>
      <c r="J879" s="113"/>
      <c r="K879" s="113"/>
      <c r="L879" s="113"/>
    </row>
    <row r="880" spans="6:12" s="27" customFormat="1" hidden="1" x14ac:dyDescent="0.2">
      <c r="F880" s="23"/>
      <c r="G880" s="23"/>
      <c r="H880" s="131"/>
      <c r="I880" s="113"/>
      <c r="J880" s="113"/>
      <c r="K880" s="113"/>
      <c r="L880" s="113"/>
    </row>
    <row r="881" spans="6:12" s="27" customFormat="1" hidden="1" x14ac:dyDescent="0.2">
      <c r="F881" s="23"/>
      <c r="G881" s="23"/>
      <c r="H881" s="131"/>
      <c r="I881" s="113"/>
      <c r="J881" s="113"/>
      <c r="K881" s="113"/>
      <c r="L881" s="113"/>
    </row>
    <row r="882" spans="6:12" s="27" customFormat="1" hidden="1" x14ac:dyDescent="0.2">
      <c r="F882" s="23"/>
      <c r="G882" s="23"/>
      <c r="H882" s="131"/>
      <c r="I882" s="113"/>
      <c r="J882" s="113"/>
      <c r="K882" s="113"/>
      <c r="L882" s="113"/>
    </row>
    <row r="883" spans="6:12" s="27" customFormat="1" hidden="1" x14ac:dyDescent="0.2">
      <c r="F883" s="23"/>
      <c r="G883" s="23"/>
      <c r="H883" s="131"/>
      <c r="I883" s="113"/>
      <c r="J883" s="113"/>
      <c r="K883" s="113"/>
      <c r="L883" s="113"/>
    </row>
    <row r="884" spans="6:12" s="27" customFormat="1" hidden="1" x14ac:dyDescent="0.2">
      <c r="F884" s="23"/>
      <c r="G884" s="23"/>
      <c r="H884" s="131"/>
      <c r="I884" s="113"/>
      <c r="J884" s="113"/>
      <c r="K884" s="113"/>
      <c r="L884" s="113"/>
    </row>
    <row r="885" spans="6:12" s="27" customFormat="1" hidden="1" x14ac:dyDescent="0.2">
      <c r="F885" s="23"/>
      <c r="G885" s="23"/>
      <c r="H885" s="131"/>
      <c r="I885" s="113"/>
      <c r="J885" s="113"/>
      <c r="K885" s="113"/>
      <c r="L885" s="113"/>
    </row>
    <row r="886" spans="6:12" s="27" customFormat="1" hidden="1" x14ac:dyDescent="0.2">
      <c r="F886" s="23"/>
      <c r="G886" s="23"/>
      <c r="H886" s="131"/>
      <c r="I886" s="113"/>
      <c r="J886" s="113"/>
      <c r="K886" s="113"/>
      <c r="L886" s="113"/>
    </row>
    <row r="887" spans="6:12" s="27" customFormat="1" hidden="1" x14ac:dyDescent="0.2">
      <c r="F887" s="23"/>
      <c r="G887" s="23"/>
      <c r="H887" s="131"/>
      <c r="I887" s="113"/>
      <c r="J887" s="113"/>
      <c r="K887" s="113"/>
      <c r="L887" s="113"/>
    </row>
    <row r="888" spans="6:12" s="27" customFormat="1" hidden="1" x14ac:dyDescent="0.2">
      <c r="F888" s="23"/>
      <c r="G888" s="23"/>
      <c r="H888" s="131"/>
      <c r="I888" s="113"/>
      <c r="J888" s="113"/>
      <c r="K888" s="113"/>
      <c r="L888" s="113"/>
    </row>
    <row r="889" spans="6:12" s="27" customFormat="1" hidden="1" x14ac:dyDescent="0.2">
      <c r="F889" s="23"/>
      <c r="G889" s="23"/>
      <c r="H889" s="131"/>
      <c r="I889" s="113"/>
      <c r="J889" s="113"/>
      <c r="K889" s="113"/>
      <c r="L889" s="113"/>
    </row>
    <row r="890" spans="6:12" s="27" customFormat="1" hidden="1" x14ac:dyDescent="0.2">
      <c r="F890" s="23"/>
      <c r="G890" s="23"/>
      <c r="H890" s="131"/>
      <c r="I890" s="113"/>
      <c r="J890" s="113"/>
      <c r="K890" s="113"/>
      <c r="L890" s="113"/>
    </row>
    <row r="891" spans="6:12" s="27" customFormat="1" hidden="1" x14ac:dyDescent="0.2">
      <c r="F891" s="23"/>
      <c r="G891" s="23"/>
      <c r="H891" s="131"/>
      <c r="I891" s="113"/>
      <c r="J891" s="113"/>
      <c r="K891" s="113"/>
      <c r="L891" s="113"/>
    </row>
    <row r="892" spans="6:12" s="27" customFormat="1" hidden="1" x14ac:dyDescent="0.2">
      <c r="F892" s="23"/>
      <c r="G892" s="23"/>
      <c r="H892" s="131"/>
      <c r="I892" s="113"/>
      <c r="J892" s="113"/>
      <c r="K892" s="113"/>
      <c r="L892" s="113"/>
    </row>
    <row r="893" spans="6:12" s="27" customFormat="1" hidden="1" x14ac:dyDescent="0.2">
      <c r="F893" s="23"/>
      <c r="G893" s="23"/>
      <c r="H893" s="131"/>
      <c r="I893" s="113"/>
      <c r="J893" s="113"/>
      <c r="K893" s="113"/>
      <c r="L893" s="113"/>
    </row>
    <row r="894" spans="6:12" s="27" customFormat="1" hidden="1" x14ac:dyDescent="0.2">
      <c r="F894" s="23"/>
      <c r="G894" s="23"/>
      <c r="H894" s="131"/>
      <c r="I894" s="113"/>
      <c r="J894" s="113"/>
      <c r="K894" s="113"/>
      <c r="L894" s="113"/>
    </row>
    <row r="895" spans="6:12" s="27" customFormat="1" hidden="1" x14ac:dyDescent="0.2">
      <c r="F895" s="23"/>
      <c r="G895" s="23"/>
      <c r="H895" s="131"/>
      <c r="I895" s="113"/>
      <c r="J895" s="113"/>
      <c r="K895" s="113"/>
      <c r="L895" s="113"/>
    </row>
    <row r="896" spans="6:12" s="27" customFormat="1" hidden="1" x14ac:dyDescent="0.2">
      <c r="F896" s="23"/>
      <c r="G896" s="23"/>
      <c r="H896" s="131"/>
      <c r="I896" s="113"/>
      <c r="J896" s="113"/>
      <c r="K896" s="113"/>
      <c r="L896" s="113"/>
    </row>
    <row r="897" spans="6:12" s="27" customFormat="1" hidden="1" x14ac:dyDescent="0.2">
      <c r="F897" s="23"/>
      <c r="G897" s="23"/>
      <c r="H897" s="131"/>
      <c r="I897" s="113"/>
      <c r="J897" s="113"/>
      <c r="K897" s="113"/>
      <c r="L897" s="113"/>
    </row>
    <row r="898" spans="6:12" s="27" customFormat="1" hidden="1" x14ac:dyDescent="0.2">
      <c r="F898" s="23"/>
      <c r="G898" s="23"/>
      <c r="H898" s="131"/>
      <c r="I898" s="113"/>
      <c r="J898" s="113"/>
      <c r="K898" s="113"/>
      <c r="L898" s="113"/>
    </row>
    <row r="899" spans="6:12" s="27" customFormat="1" hidden="1" x14ac:dyDescent="0.2">
      <c r="F899" s="23"/>
      <c r="G899" s="23"/>
      <c r="H899" s="131"/>
      <c r="I899" s="113"/>
      <c r="J899" s="113"/>
      <c r="K899" s="113"/>
      <c r="L899" s="113"/>
    </row>
    <row r="900" spans="6:12" s="27" customFormat="1" hidden="1" x14ac:dyDescent="0.2">
      <c r="F900" s="23"/>
      <c r="G900" s="23"/>
      <c r="H900" s="131"/>
      <c r="I900" s="113"/>
      <c r="J900" s="113"/>
      <c r="K900" s="113"/>
      <c r="L900" s="113"/>
    </row>
    <row r="901" spans="6:12" s="27" customFormat="1" hidden="1" x14ac:dyDescent="0.2">
      <c r="F901" s="23"/>
      <c r="G901" s="23"/>
      <c r="H901" s="131"/>
      <c r="I901" s="113"/>
      <c r="J901" s="113"/>
      <c r="K901" s="113"/>
      <c r="L901" s="113"/>
    </row>
    <row r="902" spans="6:12" s="27" customFormat="1" hidden="1" x14ac:dyDescent="0.2">
      <c r="F902" s="23"/>
      <c r="G902" s="23"/>
      <c r="H902" s="131"/>
      <c r="I902" s="113"/>
      <c r="J902" s="113"/>
      <c r="K902" s="113"/>
      <c r="L902" s="113"/>
    </row>
    <row r="903" spans="6:12" s="27" customFormat="1" hidden="1" x14ac:dyDescent="0.2">
      <c r="F903" s="23"/>
      <c r="G903" s="23"/>
      <c r="H903" s="131"/>
      <c r="I903" s="113"/>
      <c r="J903" s="113"/>
      <c r="K903" s="113"/>
      <c r="L903" s="113"/>
    </row>
    <row r="904" spans="6:12" s="27" customFormat="1" hidden="1" x14ac:dyDescent="0.2">
      <c r="F904" s="23"/>
      <c r="G904" s="23"/>
      <c r="H904" s="131"/>
      <c r="I904" s="113"/>
      <c r="J904" s="113"/>
      <c r="K904" s="113"/>
      <c r="L904" s="113"/>
    </row>
    <row r="905" spans="6:12" s="27" customFormat="1" hidden="1" x14ac:dyDescent="0.2">
      <c r="F905" s="23"/>
      <c r="G905" s="23"/>
      <c r="H905" s="131"/>
      <c r="I905" s="113"/>
      <c r="J905" s="113"/>
      <c r="K905" s="113"/>
      <c r="L905" s="113"/>
    </row>
    <row r="906" spans="6:12" s="27" customFormat="1" hidden="1" x14ac:dyDescent="0.2">
      <c r="F906" s="23"/>
      <c r="G906" s="23"/>
      <c r="H906" s="131"/>
      <c r="I906" s="113"/>
      <c r="J906" s="113"/>
      <c r="K906" s="113"/>
      <c r="L906" s="113"/>
    </row>
    <row r="907" spans="6:12" s="27" customFormat="1" hidden="1" x14ac:dyDescent="0.2">
      <c r="F907" s="23"/>
      <c r="G907" s="23"/>
      <c r="H907" s="131"/>
      <c r="I907" s="113"/>
      <c r="J907" s="113"/>
      <c r="K907" s="113"/>
      <c r="L907" s="113"/>
    </row>
    <row r="908" spans="6:12" s="27" customFormat="1" hidden="1" x14ac:dyDescent="0.2">
      <c r="F908" s="23"/>
      <c r="G908" s="23"/>
      <c r="H908" s="131"/>
      <c r="I908" s="113"/>
      <c r="J908" s="113"/>
      <c r="K908" s="113"/>
      <c r="L908" s="113"/>
    </row>
    <row r="909" spans="6:12" s="27" customFormat="1" hidden="1" x14ac:dyDescent="0.2">
      <c r="F909" s="23"/>
      <c r="G909" s="23"/>
      <c r="H909" s="131"/>
      <c r="I909" s="113"/>
      <c r="J909" s="113"/>
      <c r="K909" s="113"/>
      <c r="L909" s="113"/>
    </row>
    <row r="910" spans="6:12" s="27" customFormat="1" hidden="1" x14ac:dyDescent="0.2">
      <c r="F910" s="23"/>
      <c r="G910" s="23"/>
      <c r="H910" s="131"/>
      <c r="I910" s="113"/>
      <c r="J910" s="113"/>
      <c r="K910" s="113"/>
      <c r="L910" s="113"/>
    </row>
    <row r="911" spans="6:12" s="27" customFormat="1" hidden="1" x14ac:dyDescent="0.2">
      <c r="F911" s="23"/>
      <c r="G911" s="23"/>
      <c r="H911" s="131"/>
      <c r="I911" s="113"/>
      <c r="J911" s="113"/>
      <c r="K911" s="113"/>
      <c r="L911" s="113"/>
    </row>
    <row r="912" spans="6:12" s="27" customFormat="1" hidden="1" x14ac:dyDescent="0.2">
      <c r="F912" s="23"/>
      <c r="G912" s="23"/>
      <c r="H912" s="131"/>
      <c r="I912" s="113"/>
      <c r="J912" s="113"/>
      <c r="K912" s="113"/>
      <c r="L912" s="113"/>
    </row>
    <row r="913" spans="6:12" s="27" customFormat="1" hidden="1" x14ac:dyDescent="0.2">
      <c r="F913" s="23"/>
      <c r="G913" s="23"/>
      <c r="H913" s="131"/>
      <c r="I913" s="113"/>
      <c r="J913" s="113"/>
      <c r="K913" s="113"/>
      <c r="L913" s="113"/>
    </row>
    <row r="914" spans="6:12" s="27" customFormat="1" hidden="1" x14ac:dyDescent="0.2">
      <c r="F914" s="23"/>
      <c r="G914" s="23"/>
      <c r="H914" s="131"/>
      <c r="I914" s="113"/>
      <c r="J914" s="113"/>
      <c r="K914" s="113"/>
      <c r="L914" s="113"/>
    </row>
    <row r="915" spans="6:12" s="27" customFormat="1" hidden="1" x14ac:dyDescent="0.2">
      <c r="F915" s="23"/>
      <c r="G915" s="23"/>
      <c r="H915" s="131"/>
      <c r="I915" s="113"/>
      <c r="J915" s="113"/>
      <c r="K915" s="113"/>
      <c r="L915" s="113"/>
    </row>
    <row r="916" spans="6:12" s="27" customFormat="1" hidden="1" x14ac:dyDescent="0.2">
      <c r="F916" s="23"/>
      <c r="G916" s="23"/>
      <c r="H916" s="131"/>
      <c r="I916" s="113"/>
      <c r="J916" s="113"/>
      <c r="K916" s="113"/>
      <c r="L916" s="113"/>
    </row>
    <row r="917" spans="6:12" s="27" customFormat="1" hidden="1" x14ac:dyDescent="0.2">
      <c r="F917" s="23"/>
      <c r="G917" s="23"/>
      <c r="H917" s="131"/>
      <c r="I917" s="113"/>
      <c r="J917" s="113"/>
      <c r="K917" s="113"/>
      <c r="L917" s="113"/>
    </row>
    <row r="918" spans="6:12" s="27" customFormat="1" hidden="1" x14ac:dyDescent="0.2">
      <c r="F918" s="23"/>
      <c r="G918" s="23"/>
      <c r="H918" s="131"/>
      <c r="I918" s="113"/>
      <c r="J918" s="113"/>
      <c r="K918" s="113"/>
      <c r="L918" s="113"/>
    </row>
    <row r="919" spans="6:12" s="27" customFormat="1" hidden="1" x14ac:dyDescent="0.2">
      <c r="F919" s="23"/>
      <c r="G919" s="23"/>
      <c r="H919" s="131"/>
      <c r="I919" s="113"/>
      <c r="J919" s="113"/>
      <c r="K919" s="113"/>
      <c r="L919" s="113"/>
    </row>
    <row r="920" spans="6:12" s="27" customFormat="1" hidden="1" x14ac:dyDescent="0.2">
      <c r="F920" s="23"/>
      <c r="G920" s="23"/>
      <c r="H920" s="131"/>
      <c r="I920" s="113"/>
      <c r="J920" s="113"/>
      <c r="K920" s="113"/>
      <c r="L920" s="113"/>
    </row>
    <row r="921" spans="6:12" s="27" customFormat="1" hidden="1" x14ac:dyDescent="0.2">
      <c r="F921" s="23"/>
      <c r="G921" s="23"/>
      <c r="H921" s="131"/>
      <c r="I921" s="113"/>
      <c r="J921" s="113"/>
      <c r="K921" s="113"/>
      <c r="L921" s="113"/>
    </row>
    <row r="922" spans="6:12" s="27" customFormat="1" hidden="1" x14ac:dyDescent="0.2">
      <c r="F922" s="23"/>
      <c r="G922" s="23"/>
      <c r="H922" s="131"/>
      <c r="I922" s="113"/>
      <c r="J922" s="113"/>
      <c r="K922" s="113"/>
      <c r="L922" s="113"/>
    </row>
    <row r="923" spans="6:12" s="27" customFormat="1" hidden="1" x14ac:dyDescent="0.2">
      <c r="F923" s="23"/>
      <c r="G923" s="23"/>
      <c r="H923" s="131"/>
      <c r="I923" s="113"/>
      <c r="J923" s="113"/>
      <c r="K923" s="113"/>
      <c r="L923" s="113"/>
    </row>
    <row r="924" spans="6:12" s="27" customFormat="1" hidden="1" x14ac:dyDescent="0.2">
      <c r="F924" s="23"/>
      <c r="G924" s="23"/>
      <c r="H924" s="131"/>
      <c r="I924" s="113"/>
      <c r="J924" s="113"/>
      <c r="K924" s="113"/>
      <c r="L924" s="113"/>
    </row>
    <row r="925" spans="6:12" s="27" customFormat="1" hidden="1" x14ac:dyDescent="0.2">
      <c r="F925" s="23"/>
      <c r="G925" s="23"/>
      <c r="H925" s="131"/>
      <c r="I925" s="113"/>
      <c r="J925" s="113"/>
      <c r="K925" s="113"/>
      <c r="L925" s="113"/>
    </row>
    <row r="926" spans="6:12" s="27" customFormat="1" hidden="1" x14ac:dyDescent="0.2">
      <c r="F926" s="23"/>
      <c r="G926" s="23"/>
      <c r="H926" s="131"/>
      <c r="I926" s="113"/>
      <c r="J926" s="113"/>
      <c r="K926" s="113"/>
      <c r="L926" s="113"/>
    </row>
    <row r="927" spans="6:12" s="27" customFormat="1" hidden="1" x14ac:dyDescent="0.2">
      <c r="F927" s="23"/>
      <c r="G927" s="23"/>
      <c r="H927" s="131"/>
      <c r="I927" s="113"/>
      <c r="J927" s="113"/>
      <c r="K927" s="113"/>
      <c r="L927" s="113"/>
    </row>
    <row r="928" spans="6:12" s="27" customFormat="1" hidden="1" x14ac:dyDescent="0.2">
      <c r="F928" s="23"/>
      <c r="G928" s="23"/>
      <c r="H928" s="131"/>
      <c r="I928" s="113"/>
      <c r="J928" s="113"/>
      <c r="K928" s="113"/>
      <c r="L928" s="113"/>
    </row>
    <row r="929" spans="6:12" s="27" customFormat="1" hidden="1" x14ac:dyDescent="0.2">
      <c r="F929" s="23"/>
      <c r="G929" s="23"/>
      <c r="H929" s="131"/>
      <c r="I929" s="113"/>
      <c r="J929" s="113"/>
      <c r="K929" s="113"/>
      <c r="L929" s="113"/>
    </row>
    <row r="930" spans="6:12" s="27" customFormat="1" hidden="1" x14ac:dyDescent="0.2">
      <c r="F930" s="23"/>
      <c r="G930" s="23"/>
      <c r="H930" s="131"/>
      <c r="I930" s="113"/>
      <c r="J930" s="113"/>
      <c r="K930" s="113"/>
      <c r="L930" s="113"/>
    </row>
    <row r="931" spans="6:12" s="27" customFormat="1" hidden="1" x14ac:dyDescent="0.2">
      <c r="F931" s="23"/>
      <c r="G931" s="23"/>
      <c r="H931" s="131"/>
      <c r="I931" s="113"/>
      <c r="J931" s="113"/>
      <c r="K931" s="113"/>
      <c r="L931" s="113"/>
    </row>
    <row r="932" spans="6:12" s="27" customFormat="1" hidden="1" x14ac:dyDescent="0.2">
      <c r="F932" s="23"/>
      <c r="G932" s="23"/>
      <c r="H932" s="131"/>
      <c r="I932" s="113"/>
      <c r="J932" s="113"/>
      <c r="K932" s="113"/>
      <c r="L932" s="113"/>
    </row>
    <row r="933" spans="6:12" s="27" customFormat="1" hidden="1" x14ac:dyDescent="0.2">
      <c r="F933" s="23"/>
      <c r="G933" s="23"/>
      <c r="H933" s="131"/>
      <c r="I933" s="113"/>
      <c r="J933" s="113"/>
      <c r="K933" s="113"/>
      <c r="L933" s="113"/>
    </row>
    <row r="934" spans="6:12" s="27" customFormat="1" hidden="1" x14ac:dyDescent="0.2">
      <c r="F934" s="23"/>
      <c r="G934" s="23"/>
      <c r="H934" s="131"/>
      <c r="I934" s="113"/>
      <c r="J934" s="113"/>
      <c r="K934" s="113"/>
      <c r="L934" s="113"/>
    </row>
    <row r="935" spans="6:12" s="27" customFormat="1" hidden="1" x14ac:dyDescent="0.2">
      <c r="F935" s="23"/>
      <c r="G935" s="23"/>
      <c r="H935" s="131"/>
      <c r="I935" s="113"/>
      <c r="J935" s="113"/>
      <c r="K935" s="113"/>
      <c r="L935" s="113"/>
    </row>
    <row r="936" spans="6:12" s="27" customFormat="1" hidden="1" x14ac:dyDescent="0.2">
      <c r="F936" s="23"/>
      <c r="G936" s="23"/>
      <c r="H936" s="131"/>
      <c r="I936" s="113"/>
      <c r="J936" s="113"/>
      <c r="K936" s="113"/>
      <c r="L936" s="113"/>
    </row>
    <row r="937" spans="6:12" s="27" customFormat="1" hidden="1" x14ac:dyDescent="0.2">
      <c r="F937" s="23"/>
      <c r="G937" s="23"/>
      <c r="H937" s="131"/>
      <c r="I937" s="113"/>
      <c r="J937" s="113"/>
      <c r="K937" s="113"/>
      <c r="L937" s="113"/>
    </row>
    <row r="938" spans="6:12" s="27" customFormat="1" hidden="1" x14ac:dyDescent="0.2">
      <c r="F938" s="23"/>
      <c r="G938" s="23"/>
      <c r="H938" s="131"/>
      <c r="I938" s="113"/>
      <c r="J938" s="113"/>
      <c r="K938" s="113"/>
      <c r="L938" s="113"/>
    </row>
    <row r="939" spans="6:12" s="27" customFormat="1" hidden="1" x14ac:dyDescent="0.2">
      <c r="F939" s="23"/>
      <c r="G939" s="23"/>
      <c r="H939" s="131"/>
      <c r="I939" s="113"/>
      <c r="J939" s="113"/>
      <c r="K939" s="113"/>
      <c r="L939" s="113"/>
    </row>
    <row r="940" spans="6:12" s="27" customFormat="1" hidden="1" x14ac:dyDescent="0.2">
      <c r="F940" s="23"/>
      <c r="G940" s="23"/>
      <c r="H940" s="131"/>
      <c r="I940" s="113"/>
      <c r="J940" s="113"/>
      <c r="K940" s="113"/>
      <c r="L940" s="113"/>
    </row>
    <row r="941" spans="6:12" s="27" customFormat="1" hidden="1" x14ac:dyDescent="0.2">
      <c r="F941" s="23"/>
      <c r="G941" s="23"/>
      <c r="H941" s="131"/>
      <c r="I941" s="113"/>
      <c r="J941" s="113"/>
      <c r="K941" s="113"/>
      <c r="L941" s="113"/>
    </row>
    <row r="942" spans="6:12" s="27" customFormat="1" hidden="1" x14ac:dyDescent="0.2">
      <c r="F942" s="23"/>
      <c r="G942" s="23"/>
      <c r="H942" s="131"/>
      <c r="I942" s="113"/>
      <c r="J942" s="113"/>
      <c r="K942" s="113"/>
      <c r="L942" s="113"/>
    </row>
    <row r="943" spans="6:12" s="27" customFormat="1" hidden="1" x14ac:dyDescent="0.2">
      <c r="F943" s="23"/>
      <c r="G943" s="23"/>
      <c r="H943" s="131"/>
      <c r="I943" s="113"/>
      <c r="J943" s="113"/>
      <c r="K943" s="113"/>
      <c r="L943" s="113"/>
    </row>
    <row r="944" spans="6:12" s="27" customFormat="1" hidden="1" x14ac:dyDescent="0.2">
      <c r="F944" s="23"/>
      <c r="G944" s="23"/>
      <c r="H944" s="131"/>
      <c r="I944" s="113"/>
      <c r="J944" s="113"/>
      <c r="K944" s="113"/>
      <c r="L944" s="113"/>
    </row>
    <row r="945" spans="6:12" s="27" customFormat="1" hidden="1" x14ac:dyDescent="0.2">
      <c r="F945" s="23"/>
      <c r="G945" s="23"/>
      <c r="H945" s="131"/>
      <c r="I945" s="113"/>
      <c r="J945" s="113"/>
      <c r="K945" s="113"/>
      <c r="L945" s="113"/>
    </row>
    <row r="946" spans="6:12" s="27" customFormat="1" hidden="1" x14ac:dyDescent="0.2">
      <c r="F946" s="23"/>
      <c r="G946" s="23"/>
      <c r="H946" s="131"/>
      <c r="I946" s="113"/>
      <c r="J946" s="113"/>
      <c r="K946" s="113"/>
      <c r="L946" s="113"/>
    </row>
    <row r="947" spans="6:12" s="27" customFormat="1" hidden="1" x14ac:dyDescent="0.2">
      <c r="F947" s="23"/>
      <c r="G947" s="23"/>
      <c r="H947" s="131"/>
      <c r="I947" s="113"/>
      <c r="J947" s="113"/>
      <c r="K947" s="113"/>
      <c r="L947" s="113"/>
    </row>
    <row r="948" spans="6:12" s="27" customFormat="1" hidden="1" x14ac:dyDescent="0.2">
      <c r="F948" s="23"/>
      <c r="G948" s="23"/>
      <c r="H948" s="131"/>
      <c r="I948" s="113"/>
      <c r="J948" s="113"/>
      <c r="K948" s="113"/>
      <c r="L948" s="113"/>
    </row>
    <row r="949" spans="6:12" s="27" customFormat="1" hidden="1" x14ac:dyDescent="0.2">
      <c r="F949" s="23"/>
      <c r="G949" s="23"/>
      <c r="H949" s="131"/>
      <c r="I949" s="113"/>
      <c r="J949" s="113"/>
      <c r="K949" s="113"/>
      <c r="L949" s="113"/>
    </row>
    <row r="950" spans="6:12" s="27" customFormat="1" hidden="1" x14ac:dyDescent="0.2">
      <c r="F950" s="23"/>
      <c r="G950" s="23"/>
      <c r="H950" s="131"/>
      <c r="I950" s="113"/>
      <c r="J950" s="113"/>
      <c r="K950" s="113"/>
      <c r="L950" s="113"/>
    </row>
    <row r="951" spans="6:12" s="27" customFormat="1" hidden="1" x14ac:dyDescent="0.2">
      <c r="F951" s="23"/>
      <c r="G951" s="23"/>
      <c r="H951" s="131"/>
      <c r="I951" s="113"/>
      <c r="J951" s="113"/>
      <c r="K951" s="113"/>
      <c r="L951" s="113"/>
    </row>
    <row r="952" spans="6:12" s="27" customFormat="1" hidden="1" x14ac:dyDescent="0.2">
      <c r="F952" s="23"/>
      <c r="G952" s="23"/>
      <c r="H952" s="131"/>
      <c r="I952" s="113"/>
      <c r="J952" s="113"/>
      <c r="K952" s="113"/>
      <c r="L952" s="113"/>
    </row>
    <row r="953" spans="6:12" s="27" customFormat="1" hidden="1" x14ac:dyDescent="0.2">
      <c r="F953" s="23"/>
      <c r="G953" s="23"/>
      <c r="H953" s="131"/>
      <c r="I953" s="113"/>
      <c r="J953" s="113"/>
      <c r="K953" s="113"/>
      <c r="L953" s="113"/>
    </row>
    <row r="954" spans="6:12" s="27" customFormat="1" hidden="1" x14ac:dyDescent="0.2">
      <c r="F954" s="23"/>
      <c r="G954" s="23"/>
      <c r="H954" s="131"/>
      <c r="I954" s="113"/>
      <c r="J954" s="113"/>
      <c r="K954" s="113"/>
      <c r="L954" s="113"/>
    </row>
    <row r="955" spans="6:12" s="27" customFormat="1" hidden="1" x14ac:dyDescent="0.2">
      <c r="F955" s="23"/>
      <c r="G955" s="23"/>
      <c r="H955" s="131"/>
      <c r="I955" s="113"/>
      <c r="J955" s="113"/>
      <c r="K955" s="113"/>
      <c r="L955" s="113"/>
    </row>
    <row r="956" spans="6:12" s="27" customFormat="1" hidden="1" x14ac:dyDescent="0.2">
      <c r="F956" s="23"/>
      <c r="G956" s="23"/>
      <c r="H956" s="131"/>
      <c r="I956" s="113"/>
      <c r="J956" s="113"/>
      <c r="K956" s="113"/>
      <c r="L956" s="113"/>
    </row>
    <row r="957" spans="6:12" s="27" customFormat="1" hidden="1" x14ac:dyDescent="0.2">
      <c r="F957" s="23"/>
      <c r="G957" s="23"/>
      <c r="H957" s="131"/>
      <c r="I957" s="113"/>
      <c r="J957" s="113"/>
      <c r="K957" s="113"/>
      <c r="L957" s="113"/>
    </row>
    <row r="958" spans="6:12" s="27" customFormat="1" hidden="1" x14ac:dyDescent="0.2">
      <c r="F958" s="23"/>
      <c r="G958" s="23"/>
      <c r="H958" s="131"/>
      <c r="I958" s="113"/>
      <c r="J958" s="113"/>
      <c r="K958" s="113"/>
      <c r="L958" s="113"/>
    </row>
    <row r="959" spans="6:12" s="27" customFormat="1" hidden="1" x14ac:dyDescent="0.2">
      <c r="F959" s="23"/>
      <c r="G959" s="23"/>
      <c r="H959" s="131"/>
      <c r="I959" s="113"/>
      <c r="J959" s="113"/>
      <c r="K959" s="113"/>
      <c r="L959" s="113"/>
    </row>
    <row r="960" spans="6:12" s="27" customFormat="1" hidden="1" x14ac:dyDescent="0.2">
      <c r="F960" s="23"/>
      <c r="G960" s="23"/>
      <c r="H960" s="131"/>
      <c r="I960" s="113"/>
      <c r="J960" s="113"/>
      <c r="K960" s="113"/>
      <c r="L960" s="113"/>
    </row>
    <row r="961" spans="6:12" s="27" customFormat="1" hidden="1" x14ac:dyDescent="0.2">
      <c r="F961" s="23"/>
      <c r="G961" s="23"/>
      <c r="H961" s="131"/>
      <c r="I961" s="113"/>
      <c r="J961" s="113"/>
      <c r="K961" s="113"/>
      <c r="L961" s="113"/>
    </row>
    <row r="962" spans="6:12" s="27" customFormat="1" hidden="1" x14ac:dyDescent="0.2">
      <c r="F962" s="23"/>
      <c r="G962" s="23"/>
      <c r="H962" s="131"/>
      <c r="I962" s="113"/>
      <c r="J962" s="113"/>
      <c r="K962" s="113"/>
      <c r="L962" s="113"/>
    </row>
    <row r="963" spans="6:12" s="27" customFormat="1" hidden="1" x14ac:dyDescent="0.2">
      <c r="F963" s="23"/>
      <c r="G963" s="23"/>
      <c r="H963" s="131"/>
      <c r="I963" s="113"/>
      <c r="J963" s="113"/>
      <c r="K963" s="113"/>
      <c r="L963" s="113"/>
    </row>
    <row r="964" spans="6:12" s="27" customFormat="1" hidden="1" x14ac:dyDescent="0.2">
      <c r="F964" s="23"/>
      <c r="G964" s="23"/>
      <c r="H964" s="131"/>
      <c r="I964" s="113"/>
      <c r="J964" s="113"/>
      <c r="K964" s="113"/>
      <c r="L964" s="113"/>
    </row>
    <row r="965" spans="6:12" s="27" customFormat="1" hidden="1" x14ac:dyDescent="0.2">
      <c r="F965" s="23"/>
      <c r="G965" s="23"/>
      <c r="H965" s="131"/>
      <c r="I965" s="113"/>
      <c r="J965" s="113"/>
      <c r="K965" s="113"/>
      <c r="L965" s="113"/>
    </row>
    <row r="966" spans="6:12" s="27" customFormat="1" hidden="1" x14ac:dyDescent="0.2">
      <c r="F966" s="23"/>
      <c r="G966" s="23"/>
      <c r="H966" s="131"/>
      <c r="I966" s="113"/>
      <c r="J966" s="113"/>
      <c r="K966" s="113"/>
      <c r="L966" s="113"/>
    </row>
    <row r="967" spans="6:12" s="27" customFormat="1" hidden="1" x14ac:dyDescent="0.2">
      <c r="F967" s="23"/>
      <c r="G967" s="23"/>
      <c r="H967" s="131"/>
      <c r="I967" s="113"/>
      <c r="J967" s="113"/>
      <c r="K967" s="113"/>
      <c r="L967" s="113"/>
    </row>
    <row r="968" spans="6:12" s="27" customFormat="1" hidden="1" x14ac:dyDescent="0.2">
      <c r="F968" s="23"/>
      <c r="G968" s="23"/>
      <c r="H968" s="131"/>
      <c r="I968" s="113"/>
      <c r="J968" s="113"/>
      <c r="K968" s="113"/>
      <c r="L968" s="113"/>
    </row>
    <row r="969" spans="6:12" s="27" customFormat="1" hidden="1" x14ac:dyDescent="0.2">
      <c r="F969" s="23"/>
      <c r="G969" s="23"/>
      <c r="H969" s="131"/>
      <c r="I969" s="113"/>
      <c r="J969" s="113"/>
      <c r="K969" s="113"/>
      <c r="L969" s="113"/>
    </row>
    <row r="970" spans="6:12" s="27" customFormat="1" hidden="1" x14ac:dyDescent="0.2">
      <c r="F970" s="23"/>
      <c r="G970" s="23"/>
      <c r="H970" s="131"/>
      <c r="I970" s="113"/>
      <c r="J970" s="113"/>
      <c r="K970" s="113"/>
      <c r="L970" s="113"/>
    </row>
    <row r="971" spans="6:12" s="27" customFormat="1" hidden="1" x14ac:dyDescent="0.2">
      <c r="F971" s="23"/>
      <c r="G971" s="23"/>
      <c r="H971" s="131"/>
      <c r="I971" s="113"/>
      <c r="J971" s="113"/>
      <c r="K971" s="113"/>
      <c r="L971" s="113"/>
    </row>
    <row r="972" spans="6:12" s="27" customFormat="1" hidden="1" x14ac:dyDescent="0.2">
      <c r="F972" s="23"/>
      <c r="G972" s="23"/>
      <c r="H972" s="131"/>
      <c r="I972" s="113"/>
      <c r="J972" s="113"/>
      <c r="K972" s="113"/>
      <c r="L972" s="113"/>
    </row>
    <row r="973" spans="6:12" s="27" customFormat="1" hidden="1" x14ac:dyDescent="0.2">
      <c r="F973" s="23"/>
      <c r="G973" s="23"/>
      <c r="H973" s="131"/>
      <c r="I973" s="113"/>
      <c r="J973" s="113"/>
      <c r="K973" s="113"/>
      <c r="L973" s="113"/>
    </row>
    <row r="974" spans="6:12" s="27" customFormat="1" hidden="1" x14ac:dyDescent="0.2">
      <c r="F974" s="23"/>
      <c r="G974" s="23"/>
      <c r="H974" s="131"/>
      <c r="I974" s="113"/>
      <c r="J974" s="113"/>
      <c r="K974" s="113"/>
      <c r="L974" s="113"/>
    </row>
    <row r="975" spans="6:12" s="27" customFormat="1" hidden="1" x14ac:dyDescent="0.2">
      <c r="F975" s="23"/>
      <c r="G975" s="23"/>
      <c r="H975" s="131"/>
      <c r="I975" s="113"/>
      <c r="J975" s="113"/>
      <c r="K975" s="113"/>
      <c r="L975" s="113"/>
    </row>
    <row r="976" spans="6:12" s="27" customFormat="1" hidden="1" x14ac:dyDescent="0.2">
      <c r="F976" s="23"/>
      <c r="G976" s="23"/>
      <c r="H976" s="131"/>
      <c r="I976" s="113"/>
      <c r="J976" s="113"/>
      <c r="K976" s="113"/>
      <c r="L976" s="113"/>
    </row>
    <row r="977" spans="6:12" s="27" customFormat="1" hidden="1" x14ac:dyDescent="0.2">
      <c r="F977" s="23"/>
      <c r="G977" s="23"/>
      <c r="H977" s="131"/>
      <c r="I977" s="113"/>
      <c r="J977" s="113"/>
      <c r="K977" s="113"/>
      <c r="L977" s="113"/>
    </row>
    <row r="978" spans="6:12" s="27" customFormat="1" hidden="1" x14ac:dyDescent="0.2">
      <c r="F978" s="23"/>
      <c r="G978" s="23"/>
      <c r="H978" s="131"/>
      <c r="I978" s="113"/>
      <c r="J978" s="113"/>
      <c r="K978" s="113"/>
      <c r="L978" s="113"/>
    </row>
    <row r="979" spans="6:12" s="27" customFormat="1" hidden="1" x14ac:dyDescent="0.2">
      <c r="F979" s="23"/>
      <c r="G979" s="23"/>
      <c r="H979" s="131"/>
      <c r="I979" s="113"/>
      <c r="J979" s="113"/>
      <c r="K979" s="113"/>
      <c r="L979" s="113"/>
    </row>
    <row r="980" spans="6:12" s="27" customFormat="1" hidden="1" x14ac:dyDescent="0.2">
      <c r="F980" s="23"/>
      <c r="G980" s="23"/>
      <c r="H980" s="131"/>
      <c r="I980" s="113"/>
      <c r="J980" s="113"/>
      <c r="K980" s="113"/>
      <c r="L980" s="113"/>
    </row>
    <row r="981" spans="6:12" s="27" customFormat="1" hidden="1" x14ac:dyDescent="0.2">
      <c r="F981" s="23"/>
      <c r="G981" s="23"/>
      <c r="H981" s="131"/>
      <c r="I981" s="113"/>
      <c r="J981" s="113"/>
      <c r="K981" s="113"/>
      <c r="L981" s="113"/>
    </row>
    <row r="982" spans="6:12" s="27" customFormat="1" hidden="1" x14ac:dyDescent="0.2">
      <c r="F982" s="23"/>
      <c r="G982" s="23"/>
      <c r="H982" s="131"/>
      <c r="I982" s="113"/>
      <c r="J982" s="113"/>
      <c r="K982" s="113"/>
      <c r="L982" s="113"/>
    </row>
    <row r="983" spans="6:12" s="27" customFormat="1" hidden="1" x14ac:dyDescent="0.2">
      <c r="F983" s="23"/>
      <c r="G983" s="23"/>
      <c r="H983" s="131"/>
      <c r="I983" s="113"/>
      <c r="J983" s="113"/>
      <c r="K983" s="113"/>
      <c r="L983" s="113"/>
    </row>
    <row r="984" spans="6:12" s="27" customFormat="1" hidden="1" x14ac:dyDescent="0.2">
      <c r="F984" s="23"/>
      <c r="G984" s="23"/>
      <c r="H984" s="131"/>
      <c r="I984" s="113"/>
      <c r="J984" s="113"/>
      <c r="K984" s="113"/>
      <c r="L984" s="113"/>
    </row>
    <row r="985" spans="6:12" s="27" customFormat="1" hidden="1" x14ac:dyDescent="0.2">
      <c r="F985" s="23"/>
      <c r="G985" s="23"/>
      <c r="H985" s="131"/>
      <c r="I985" s="113"/>
      <c r="J985" s="113"/>
      <c r="K985" s="113"/>
      <c r="L985" s="113"/>
    </row>
    <row r="986" spans="6:12" s="27" customFormat="1" hidden="1" x14ac:dyDescent="0.2">
      <c r="F986" s="23"/>
      <c r="G986" s="23"/>
      <c r="H986" s="131"/>
      <c r="I986" s="113"/>
      <c r="J986" s="113"/>
      <c r="K986" s="113"/>
      <c r="L986" s="113"/>
    </row>
    <row r="987" spans="6:12" s="27" customFormat="1" hidden="1" x14ac:dyDescent="0.2">
      <c r="F987" s="23"/>
      <c r="G987" s="23"/>
      <c r="H987" s="131"/>
      <c r="I987" s="113"/>
      <c r="J987" s="113"/>
      <c r="K987" s="113"/>
      <c r="L987" s="113"/>
    </row>
    <row r="988" spans="6:12" s="27" customFormat="1" hidden="1" x14ac:dyDescent="0.2">
      <c r="F988" s="23"/>
      <c r="G988" s="23"/>
      <c r="H988" s="131"/>
      <c r="I988" s="113"/>
      <c r="J988" s="113"/>
      <c r="K988" s="113"/>
      <c r="L988" s="113"/>
    </row>
    <row r="989" spans="6:12" s="27" customFormat="1" hidden="1" x14ac:dyDescent="0.2">
      <c r="F989" s="23"/>
      <c r="G989" s="23"/>
      <c r="H989" s="131"/>
      <c r="I989" s="113"/>
      <c r="J989" s="113"/>
      <c r="K989" s="113"/>
      <c r="L989" s="113"/>
    </row>
    <row r="990" spans="6:12" s="27" customFormat="1" hidden="1" x14ac:dyDescent="0.2">
      <c r="F990" s="23"/>
      <c r="G990" s="23"/>
      <c r="H990" s="131"/>
      <c r="I990" s="113"/>
      <c r="J990" s="113"/>
      <c r="K990" s="113"/>
      <c r="L990" s="113"/>
    </row>
    <row r="991" spans="6:12" s="27" customFormat="1" hidden="1" x14ac:dyDescent="0.2">
      <c r="F991" s="23"/>
      <c r="G991" s="23"/>
      <c r="H991" s="131"/>
      <c r="I991" s="113"/>
      <c r="J991" s="113"/>
      <c r="K991" s="113"/>
      <c r="L991" s="113"/>
    </row>
    <row r="992" spans="6:12" s="27" customFormat="1" hidden="1" x14ac:dyDescent="0.2">
      <c r="F992" s="23"/>
      <c r="G992" s="23"/>
      <c r="H992" s="131"/>
      <c r="I992" s="113"/>
      <c r="J992" s="113"/>
      <c r="K992" s="113"/>
      <c r="L992" s="113"/>
    </row>
    <row r="993" spans="6:12" s="27" customFormat="1" hidden="1" x14ac:dyDescent="0.2">
      <c r="F993" s="23"/>
      <c r="G993" s="23"/>
      <c r="H993" s="131"/>
      <c r="I993" s="113"/>
      <c r="J993" s="113"/>
      <c r="K993" s="113"/>
      <c r="L993" s="113"/>
    </row>
    <row r="994" spans="6:12" s="27" customFormat="1" hidden="1" x14ac:dyDescent="0.2">
      <c r="F994" s="23"/>
      <c r="G994" s="23"/>
      <c r="H994" s="131"/>
      <c r="I994" s="113"/>
      <c r="J994" s="113"/>
      <c r="K994" s="113"/>
      <c r="L994" s="113"/>
    </row>
    <row r="995" spans="6:12" s="27" customFormat="1" hidden="1" x14ac:dyDescent="0.2">
      <c r="F995" s="23"/>
      <c r="G995" s="23"/>
      <c r="H995" s="131"/>
      <c r="I995" s="113"/>
      <c r="J995" s="113"/>
      <c r="K995" s="113"/>
      <c r="L995" s="113"/>
    </row>
    <row r="996" spans="6:12" s="27" customFormat="1" hidden="1" x14ac:dyDescent="0.2">
      <c r="F996" s="23"/>
      <c r="G996" s="23"/>
      <c r="H996" s="131"/>
      <c r="I996" s="113"/>
      <c r="J996" s="113"/>
      <c r="K996" s="113"/>
      <c r="L996" s="113"/>
    </row>
    <row r="997" spans="6:12" s="27" customFormat="1" hidden="1" x14ac:dyDescent="0.2">
      <c r="F997" s="23"/>
      <c r="G997" s="23"/>
      <c r="H997" s="131"/>
      <c r="I997" s="113"/>
      <c r="J997" s="113"/>
      <c r="K997" s="113"/>
      <c r="L997" s="113"/>
    </row>
    <row r="998" spans="6:12" s="27" customFormat="1" hidden="1" x14ac:dyDescent="0.2">
      <c r="F998" s="23"/>
      <c r="G998" s="23"/>
      <c r="H998" s="131"/>
      <c r="I998" s="113"/>
      <c r="J998" s="113"/>
      <c r="K998" s="113"/>
      <c r="L998" s="113"/>
    </row>
    <row r="999" spans="6:12" s="27" customFormat="1" hidden="1" x14ac:dyDescent="0.2">
      <c r="F999" s="23"/>
      <c r="G999" s="23"/>
      <c r="H999" s="131"/>
      <c r="I999" s="113"/>
      <c r="J999" s="113"/>
      <c r="K999" s="113"/>
      <c r="L999" s="113"/>
    </row>
    <row r="1000" spans="6:12" s="27" customFormat="1" hidden="1" x14ac:dyDescent="0.2">
      <c r="F1000" s="23"/>
      <c r="G1000" s="23"/>
      <c r="H1000" s="131"/>
      <c r="I1000" s="113"/>
      <c r="J1000" s="113"/>
      <c r="K1000" s="113"/>
      <c r="L1000" s="113"/>
    </row>
    <row r="1001" spans="6:12" s="27" customFormat="1" hidden="1" x14ac:dyDescent="0.2">
      <c r="F1001" s="23"/>
      <c r="G1001" s="23"/>
      <c r="H1001" s="131"/>
      <c r="I1001" s="113"/>
      <c r="J1001" s="113"/>
      <c r="K1001" s="113"/>
      <c r="L1001" s="113"/>
    </row>
    <row r="1002" spans="6:12" s="27" customFormat="1" hidden="1" x14ac:dyDescent="0.2">
      <c r="F1002" s="23"/>
      <c r="G1002" s="23"/>
      <c r="H1002" s="131"/>
      <c r="I1002" s="113"/>
      <c r="J1002" s="113"/>
      <c r="K1002" s="113"/>
      <c r="L1002" s="113"/>
    </row>
    <row r="1003" spans="6:12" s="27" customFormat="1" hidden="1" x14ac:dyDescent="0.2">
      <c r="F1003" s="23"/>
      <c r="G1003" s="23"/>
      <c r="H1003" s="131"/>
      <c r="I1003" s="113"/>
      <c r="J1003" s="113"/>
      <c r="K1003" s="113"/>
      <c r="L1003" s="113"/>
    </row>
    <row r="1004" spans="6:12" s="27" customFormat="1" hidden="1" x14ac:dyDescent="0.2">
      <c r="F1004" s="23"/>
      <c r="G1004" s="23"/>
      <c r="H1004" s="131"/>
      <c r="I1004" s="113"/>
      <c r="J1004" s="113"/>
      <c r="K1004" s="113"/>
      <c r="L1004" s="113"/>
    </row>
    <row r="1005" spans="6:12" s="27" customFormat="1" hidden="1" x14ac:dyDescent="0.2">
      <c r="F1005" s="23"/>
      <c r="G1005" s="23"/>
      <c r="H1005" s="131"/>
      <c r="I1005" s="113"/>
      <c r="J1005" s="113"/>
      <c r="K1005" s="113"/>
      <c r="L1005" s="113"/>
    </row>
    <row r="1006" spans="6:12" s="27" customFormat="1" hidden="1" x14ac:dyDescent="0.2">
      <c r="F1006" s="23"/>
      <c r="G1006" s="23"/>
      <c r="H1006" s="131"/>
      <c r="I1006" s="113"/>
      <c r="J1006" s="113"/>
      <c r="K1006" s="113"/>
      <c r="L1006" s="113"/>
    </row>
    <row r="1007" spans="6:12" s="27" customFormat="1" hidden="1" x14ac:dyDescent="0.2">
      <c r="F1007" s="23"/>
      <c r="G1007" s="23"/>
      <c r="H1007" s="131"/>
      <c r="I1007" s="113"/>
      <c r="J1007" s="113"/>
      <c r="K1007" s="113"/>
      <c r="L1007" s="113"/>
    </row>
    <row r="1008" spans="6:12" s="27" customFormat="1" hidden="1" x14ac:dyDescent="0.2">
      <c r="F1008" s="23"/>
      <c r="G1008" s="23"/>
      <c r="H1008" s="131"/>
      <c r="I1008" s="113"/>
      <c r="J1008" s="113"/>
      <c r="K1008" s="113"/>
      <c r="L1008" s="113"/>
    </row>
    <row r="1009" spans="6:12" s="27" customFormat="1" hidden="1" x14ac:dyDescent="0.2">
      <c r="F1009" s="23"/>
      <c r="G1009" s="23"/>
      <c r="H1009" s="131"/>
      <c r="I1009" s="113"/>
      <c r="J1009" s="113"/>
      <c r="K1009" s="113"/>
      <c r="L1009" s="113"/>
    </row>
    <row r="1010" spans="6:12" s="27" customFormat="1" hidden="1" x14ac:dyDescent="0.2">
      <c r="F1010" s="23"/>
      <c r="G1010" s="23"/>
      <c r="H1010" s="131"/>
      <c r="I1010" s="113"/>
      <c r="J1010" s="113"/>
      <c r="K1010" s="113"/>
      <c r="L1010" s="113"/>
    </row>
    <row r="1011" spans="6:12" s="27" customFormat="1" hidden="1" x14ac:dyDescent="0.2">
      <c r="F1011" s="23"/>
      <c r="G1011" s="23"/>
      <c r="H1011" s="131"/>
      <c r="I1011" s="113"/>
      <c r="J1011" s="113"/>
      <c r="K1011" s="113"/>
      <c r="L1011" s="113"/>
    </row>
    <row r="1012" spans="6:12" s="27" customFormat="1" hidden="1" x14ac:dyDescent="0.2">
      <c r="F1012" s="23"/>
      <c r="G1012" s="23"/>
      <c r="H1012" s="131"/>
      <c r="I1012" s="113"/>
      <c r="J1012" s="113"/>
      <c r="K1012" s="113"/>
      <c r="L1012" s="113"/>
    </row>
    <row r="1013" spans="6:12" s="27" customFormat="1" hidden="1" x14ac:dyDescent="0.2">
      <c r="F1013" s="23"/>
      <c r="G1013" s="23"/>
      <c r="H1013" s="131"/>
      <c r="I1013" s="113"/>
      <c r="J1013" s="113"/>
      <c r="K1013" s="113"/>
      <c r="L1013" s="113"/>
    </row>
    <row r="1014" spans="6:12" s="27" customFormat="1" hidden="1" x14ac:dyDescent="0.2">
      <c r="F1014" s="23"/>
      <c r="G1014" s="23"/>
      <c r="H1014" s="131"/>
      <c r="I1014" s="113"/>
      <c r="J1014" s="113"/>
      <c r="K1014" s="113"/>
      <c r="L1014" s="113"/>
    </row>
    <row r="1015" spans="6:12" s="27" customFormat="1" hidden="1" x14ac:dyDescent="0.2">
      <c r="F1015" s="23"/>
      <c r="G1015" s="23"/>
      <c r="H1015" s="131"/>
      <c r="I1015" s="113"/>
      <c r="J1015" s="113"/>
      <c r="K1015" s="113"/>
      <c r="L1015" s="113"/>
    </row>
    <row r="1016" spans="6:12" s="27" customFormat="1" hidden="1" x14ac:dyDescent="0.2">
      <c r="F1016" s="23"/>
      <c r="G1016" s="23"/>
      <c r="H1016" s="131"/>
      <c r="I1016" s="113"/>
      <c r="J1016" s="113"/>
      <c r="K1016" s="113"/>
      <c r="L1016" s="113"/>
    </row>
    <row r="1017" spans="6:12" s="27" customFormat="1" hidden="1" x14ac:dyDescent="0.2">
      <c r="F1017" s="23"/>
      <c r="G1017" s="23"/>
      <c r="H1017" s="131"/>
      <c r="I1017" s="113"/>
      <c r="J1017" s="113"/>
      <c r="K1017" s="113"/>
      <c r="L1017" s="113"/>
    </row>
    <row r="1018" spans="6:12" s="27" customFormat="1" hidden="1" x14ac:dyDescent="0.2">
      <c r="F1018" s="23"/>
      <c r="G1018" s="23"/>
      <c r="H1018" s="131"/>
      <c r="I1018" s="113"/>
      <c r="J1018" s="113"/>
      <c r="K1018" s="113"/>
      <c r="L1018" s="113"/>
    </row>
    <row r="1019" spans="6:12" s="27" customFormat="1" hidden="1" x14ac:dyDescent="0.2">
      <c r="F1019" s="23"/>
      <c r="G1019" s="23"/>
      <c r="H1019" s="131"/>
      <c r="I1019" s="113"/>
      <c r="J1019" s="113"/>
      <c r="K1019" s="113"/>
      <c r="L1019" s="113"/>
    </row>
    <row r="1020" spans="6:12" s="27" customFormat="1" hidden="1" x14ac:dyDescent="0.2">
      <c r="F1020" s="23"/>
      <c r="G1020" s="23"/>
      <c r="H1020" s="131"/>
      <c r="I1020" s="113"/>
      <c r="J1020" s="113"/>
      <c r="K1020" s="113"/>
      <c r="L1020" s="113"/>
    </row>
    <row r="1021" spans="6:12" s="27" customFormat="1" hidden="1" x14ac:dyDescent="0.2">
      <c r="F1021" s="23"/>
      <c r="G1021" s="23"/>
      <c r="H1021" s="131"/>
      <c r="I1021" s="113"/>
      <c r="J1021" s="113"/>
      <c r="K1021" s="113"/>
      <c r="L1021" s="113"/>
    </row>
    <row r="1022" spans="6:12" s="27" customFormat="1" hidden="1" x14ac:dyDescent="0.2">
      <c r="F1022" s="23"/>
      <c r="G1022" s="23"/>
      <c r="H1022" s="131"/>
      <c r="I1022" s="113"/>
      <c r="J1022" s="113"/>
      <c r="K1022" s="113"/>
      <c r="L1022" s="113"/>
    </row>
    <row r="1023" spans="6:12" s="27" customFormat="1" hidden="1" x14ac:dyDescent="0.2">
      <c r="F1023" s="23"/>
      <c r="G1023" s="23"/>
      <c r="H1023" s="131"/>
      <c r="I1023" s="113"/>
      <c r="J1023" s="113"/>
      <c r="K1023" s="113"/>
      <c r="L1023" s="113"/>
    </row>
    <row r="1024" spans="6:12" s="27" customFormat="1" hidden="1" x14ac:dyDescent="0.2">
      <c r="F1024" s="23"/>
      <c r="G1024" s="23"/>
      <c r="H1024" s="131"/>
      <c r="I1024" s="113"/>
      <c r="J1024" s="113"/>
      <c r="K1024" s="113"/>
      <c r="L1024" s="113"/>
    </row>
    <row r="1025" spans="6:12" s="27" customFormat="1" hidden="1" x14ac:dyDescent="0.2">
      <c r="F1025" s="23"/>
      <c r="G1025" s="23"/>
      <c r="H1025" s="131"/>
      <c r="I1025" s="113"/>
      <c r="J1025" s="113"/>
      <c r="K1025" s="113"/>
      <c r="L1025" s="113"/>
    </row>
    <row r="1026" spans="6:12" s="27" customFormat="1" hidden="1" x14ac:dyDescent="0.2">
      <c r="F1026" s="23"/>
      <c r="G1026" s="23"/>
      <c r="H1026" s="131"/>
      <c r="I1026" s="113"/>
      <c r="J1026" s="113"/>
      <c r="K1026" s="113"/>
      <c r="L1026" s="113"/>
    </row>
    <row r="1027" spans="6:12" s="27" customFormat="1" hidden="1" x14ac:dyDescent="0.2">
      <c r="F1027" s="23"/>
      <c r="G1027" s="23"/>
      <c r="H1027" s="131"/>
      <c r="I1027" s="113"/>
      <c r="J1027" s="113"/>
      <c r="K1027" s="113"/>
      <c r="L1027" s="113"/>
    </row>
    <row r="1028" spans="6:12" s="27" customFormat="1" hidden="1" x14ac:dyDescent="0.2">
      <c r="F1028" s="23"/>
      <c r="G1028" s="23"/>
      <c r="H1028" s="131"/>
      <c r="I1028" s="113"/>
      <c r="J1028" s="113"/>
      <c r="K1028" s="113"/>
      <c r="L1028" s="113"/>
    </row>
    <row r="1029" spans="6:12" s="27" customFormat="1" hidden="1" x14ac:dyDescent="0.2">
      <c r="F1029" s="23"/>
      <c r="G1029" s="23"/>
      <c r="H1029" s="131"/>
      <c r="I1029" s="113"/>
      <c r="J1029" s="113"/>
      <c r="K1029" s="113"/>
      <c r="L1029" s="113"/>
    </row>
    <row r="1030" spans="6:12" s="27" customFormat="1" hidden="1" x14ac:dyDescent="0.2">
      <c r="F1030" s="23"/>
      <c r="G1030" s="23"/>
      <c r="H1030" s="131"/>
      <c r="I1030" s="113"/>
      <c r="J1030" s="113"/>
      <c r="K1030" s="113"/>
      <c r="L1030" s="113"/>
    </row>
    <row r="1031" spans="6:12" s="27" customFormat="1" hidden="1" x14ac:dyDescent="0.2">
      <c r="F1031" s="23"/>
      <c r="G1031" s="23"/>
      <c r="H1031" s="131"/>
      <c r="I1031" s="113"/>
      <c r="J1031" s="113"/>
      <c r="K1031" s="113"/>
      <c r="L1031" s="113"/>
    </row>
    <row r="1032" spans="6:12" s="27" customFormat="1" hidden="1" x14ac:dyDescent="0.2">
      <c r="F1032" s="23"/>
      <c r="G1032" s="23"/>
      <c r="H1032" s="131"/>
      <c r="I1032" s="113"/>
      <c r="J1032" s="113"/>
      <c r="K1032" s="113"/>
      <c r="L1032" s="113"/>
    </row>
    <row r="1033" spans="6:12" s="27" customFormat="1" hidden="1" x14ac:dyDescent="0.2">
      <c r="F1033" s="23"/>
      <c r="G1033" s="23"/>
      <c r="H1033" s="131"/>
      <c r="I1033" s="113"/>
      <c r="J1033" s="113"/>
      <c r="K1033" s="113"/>
      <c r="L1033" s="113"/>
    </row>
    <row r="1034" spans="6:12" s="27" customFormat="1" hidden="1" x14ac:dyDescent="0.2">
      <c r="F1034" s="23"/>
      <c r="G1034" s="23"/>
      <c r="H1034" s="131"/>
      <c r="I1034" s="113"/>
      <c r="J1034" s="113"/>
      <c r="K1034" s="113"/>
      <c r="L1034" s="113"/>
    </row>
    <row r="1035" spans="6:12" s="27" customFormat="1" hidden="1" x14ac:dyDescent="0.2">
      <c r="F1035" s="23"/>
      <c r="G1035" s="23"/>
      <c r="H1035" s="131"/>
      <c r="I1035" s="113"/>
      <c r="J1035" s="113"/>
      <c r="K1035" s="113"/>
      <c r="L1035" s="113"/>
    </row>
    <row r="1036" spans="6:12" s="27" customFormat="1" hidden="1" x14ac:dyDescent="0.2">
      <c r="F1036" s="23"/>
      <c r="G1036" s="23"/>
      <c r="H1036" s="131"/>
      <c r="I1036" s="113"/>
      <c r="J1036" s="113"/>
      <c r="K1036" s="113"/>
      <c r="L1036" s="113"/>
    </row>
    <row r="1037" spans="6:12" s="27" customFormat="1" hidden="1" x14ac:dyDescent="0.2">
      <c r="F1037" s="23"/>
      <c r="G1037" s="23"/>
      <c r="H1037" s="131"/>
      <c r="I1037" s="113"/>
      <c r="J1037" s="113"/>
      <c r="K1037" s="113"/>
      <c r="L1037" s="113"/>
    </row>
    <row r="1038" spans="6:12" s="27" customFormat="1" hidden="1" x14ac:dyDescent="0.2">
      <c r="F1038" s="23"/>
      <c r="G1038" s="23"/>
      <c r="H1038" s="131"/>
      <c r="I1038" s="113"/>
      <c r="J1038" s="113"/>
      <c r="K1038" s="113"/>
      <c r="L1038" s="113"/>
    </row>
    <row r="1039" spans="6:12" s="27" customFormat="1" hidden="1" x14ac:dyDescent="0.2">
      <c r="F1039" s="23"/>
      <c r="G1039" s="23"/>
      <c r="H1039" s="131"/>
      <c r="I1039" s="113"/>
      <c r="J1039" s="113"/>
      <c r="K1039" s="113"/>
      <c r="L1039" s="113"/>
    </row>
    <row r="1040" spans="6:12" s="27" customFormat="1" hidden="1" x14ac:dyDescent="0.2">
      <c r="F1040" s="23"/>
      <c r="G1040" s="23"/>
      <c r="H1040" s="131"/>
      <c r="I1040" s="113"/>
      <c r="J1040" s="113"/>
      <c r="K1040" s="113"/>
      <c r="L1040" s="113"/>
    </row>
    <row r="1041" spans="6:12" s="27" customFormat="1" hidden="1" x14ac:dyDescent="0.2">
      <c r="F1041" s="23"/>
      <c r="G1041" s="23"/>
      <c r="H1041" s="131"/>
      <c r="I1041" s="113"/>
      <c r="J1041" s="113"/>
      <c r="K1041" s="113"/>
      <c r="L1041" s="113"/>
    </row>
    <row r="1042" spans="6:12" s="27" customFormat="1" hidden="1" x14ac:dyDescent="0.2">
      <c r="F1042" s="23"/>
      <c r="G1042" s="23"/>
      <c r="H1042" s="131"/>
      <c r="I1042" s="113"/>
      <c r="J1042" s="113"/>
      <c r="K1042" s="113"/>
      <c r="L1042" s="113"/>
    </row>
    <row r="1043" spans="6:12" s="27" customFormat="1" hidden="1" x14ac:dyDescent="0.2">
      <c r="F1043" s="23"/>
      <c r="G1043" s="23"/>
      <c r="H1043" s="131"/>
      <c r="I1043" s="113"/>
      <c r="J1043" s="113"/>
      <c r="K1043" s="113"/>
      <c r="L1043" s="113"/>
    </row>
    <row r="1044" spans="6:12" s="27" customFormat="1" hidden="1" x14ac:dyDescent="0.2">
      <c r="F1044" s="23"/>
      <c r="G1044" s="23"/>
      <c r="H1044" s="131"/>
      <c r="I1044" s="113"/>
      <c r="J1044" s="113"/>
      <c r="K1044" s="113"/>
      <c r="L1044" s="113"/>
    </row>
    <row r="1045" spans="6:12" s="27" customFormat="1" hidden="1" x14ac:dyDescent="0.2">
      <c r="F1045" s="23"/>
      <c r="G1045" s="23"/>
      <c r="H1045" s="131"/>
      <c r="I1045" s="113"/>
      <c r="J1045" s="113"/>
      <c r="K1045" s="113"/>
      <c r="L1045" s="113"/>
    </row>
    <row r="1046" spans="6:12" s="27" customFormat="1" hidden="1" x14ac:dyDescent="0.2">
      <c r="F1046" s="23"/>
      <c r="G1046" s="23"/>
      <c r="H1046" s="131"/>
      <c r="I1046" s="113"/>
      <c r="J1046" s="113"/>
      <c r="K1046" s="113"/>
      <c r="L1046" s="113"/>
    </row>
    <row r="1047" spans="6:12" s="27" customFormat="1" hidden="1" x14ac:dyDescent="0.2">
      <c r="F1047" s="23"/>
      <c r="G1047" s="23"/>
      <c r="H1047" s="131"/>
      <c r="I1047" s="113"/>
      <c r="J1047" s="113"/>
      <c r="K1047" s="113"/>
      <c r="L1047" s="113"/>
    </row>
    <row r="1048" spans="6:12" s="27" customFormat="1" hidden="1" x14ac:dyDescent="0.2">
      <c r="F1048" s="23"/>
      <c r="G1048" s="23"/>
      <c r="H1048" s="131"/>
      <c r="I1048" s="113"/>
      <c r="J1048" s="113"/>
      <c r="K1048" s="113"/>
      <c r="L1048" s="113"/>
    </row>
    <row r="1049" spans="6:12" s="27" customFormat="1" hidden="1" x14ac:dyDescent="0.2">
      <c r="F1049" s="23"/>
      <c r="G1049" s="23"/>
      <c r="H1049" s="131"/>
      <c r="I1049" s="113"/>
      <c r="J1049" s="113"/>
      <c r="K1049" s="113"/>
      <c r="L1049" s="113"/>
    </row>
    <row r="1050" spans="6:12" s="27" customFormat="1" hidden="1" x14ac:dyDescent="0.2">
      <c r="F1050" s="23"/>
      <c r="G1050" s="23"/>
      <c r="H1050" s="131"/>
      <c r="I1050" s="113"/>
      <c r="J1050" s="113"/>
      <c r="K1050" s="113"/>
      <c r="L1050" s="113"/>
    </row>
    <row r="1051" spans="6:12" s="27" customFormat="1" hidden="1" x14ac:dyDescent="0.2">
      <c r="F1051" s="23"/>
      <c r="G1051" s="23"/>
      <c r="H1051" s="131"/>
      <c r="I1051" s="113"/>
      <c r="J1051" s="113"/>
      <c r="K1051" s="113"/>
      <c r="L1051" s="113"/>
    </row>
    <row r="1052" spans="6:12" s="27" customFormat="1" hidden="1" x14ac:dyDescent="0.2">
      <c r="F1052" s="23"/>
      <c r="G1052" s="23"/>
      <c r="H1052" s="131"/>
      <c r="I1052" s="113"/>
      <c r="J1052" s="113"/>
      <c r="K1052" s="113"/>
      <c r="L1052" s="113"/>
    </row>
    <row r="1053" spans="6:12" s="27" customFormat="1" hidden="1" x14ac:dyDescent="0.2">
      <c r="F1053" s="23"/>
      <c r="G1053" s="23"/>
      <c r="H1053" s="131"/>
      <c r="I1053" s="113"/>
      <c r="J1053" s="113"/>
      <c r="K1053" s="113"/>
      <c r="L1053" s="113"/>
    </row>
    <row r="1054" spans="6:12" s="27" customFormat="1" hidden="1" x14ac:dyDescent="0.2">
      <c r="F1054" s="23"/>
      <c r="G1054" s="23"/>
      <c r="H1054" s="131"/>
      <c r="I1054" s="113"/>
      <c r="J1054" s="113"/>
      <c r="K1054" s="113"/>
      <c r="L1054" s="113"/>
    </row>
    <row r="1055" spans="6:12" s="27" customFormat="1" hidden="1" x14ac:dyDescent="0.2">
      <c r="F1055" s="23"/>
      <c r="G1055" s="23"/>
      <c r="H1055" s="131"/>
      <c r="I1055" s="113"/>
      <c r="J1055" s="113"/>
      <c r="K1055" s="113"/>
      <c r="L1055" s="113"/>
    </row>
    <row r="1056" spans="6:12" s="27" customFormat="1" hidden="1" x14ac:dyDescent="0.2">
      <c r="F1056" s="23"/>
      <c r="G1056" s="23"/>
      <c r="H1056" s="131"/>
      <c r="I1056" s="113"/>
      <c r="J1056" s="113"/>
      <c r="K1056" s="113"/>
      <c r="L1056" s="113"/>
    </row>
    <row r="1057" spans="6:12" s="27" customFormat="1" hidden="1" x14ac:dyDescent="0.2">
      <c r="F1057" s="23"/>
      <c r="G1057" s="23"/>
      <c r="H1057" s="131"/>
      <c r="I1057" s="113"/>
      <c r="J1057" s="113"/>
      <c r="K1057" s="113"/>
      <c r="L1057" s="113"/>
    </row>
    <row r="1058" spans="6:12" s="27" customFormat="1" hidden="1" x14ac:dyDescent="0.2">
      <c r="F1058" s="23"/>
      <c r="G1058" s="23"/>
      <c r="H1058" s="131"/>
      <c r="I1058" s="113"/>
      <c r="J1058" s="113"/>
      <c r="K1058" s="113"/>
      <c r="L1058" s="113"/>
    </row>
    <row r="1059" spans="6:12" s="27" customFormat="1" hidden="1" x14ac:dyDescent="0.2">
      <c r="F1059" s="23"/>
      <c r="G1059" s="23"/>
      <c r="H1059" s="131"/>
      <c r="I1059" s="113"/>
      <c r="J1059" s="113"/>
      <c r="K1059" s="113"/>
      <c r="L1059" s="113"/>
    </row>
    <row r="1060" spans="6:12" s="27" customFormat="1" hidden="1" x14ac:dyDescent="0.2">
      <c r="F1060" s="23"/>
      <c r="G1060" s="23"/>
      <c r="H1060" s="131"/>
      <c r="I1060" s="113"/>
      <c r="J1060" s="113"/>
      <c r="K1060" s="113"/>
      <c r="L1060" s="113"/>
    </row>
    <row r="1061" spans="6:12" s="27" customFormat="1" hidden="1" x14ac:dyDescent="0.2">
      <c r="F1061" s="23"/>
      <c r="G1061" s="23"/>
      <c r="H1061" s="131"/>
      <c r="I1061" s="113"/>
      <c r="J1061" s="113"/>
      <c r="K1061" s="113"/>
      <c r="L1061" s="113"/>
    </row>
    <row r="1062" spans="6:12" s="27" customFormat="1" hidden="1" x14ac:dyDescent="0.2">
      <c r="F1062" s="23"/>
      <c r="G1062" s="23"/>
      <c r="H1062" s="131"/>
      <c r="I1062" s="113"/>
      <c r="J1062" s="113"/>
      <c r="K1062" s="113"/>
      <c r="L1062" s="113"/>
    </row>
    <row r="1063" spans="6:12" s="27" customFormat="1" hidden="1" x14ac:dyDescent="0.2">
      <c r="F1063" s="23"/>
      <c r="G1063" s="23"/>
      <c r="H1063" s="131"/>
      <c r="I1063" s="113"/>
      <c r="J1063" s="113"/>
      <c r="K1063" s="113"/>
      <c r="L1063" s="113"/>
    </row>
    <row r="1064" spans="6:12" s="27" customFormat="1" hidden="1" x14ac:dyDescent="0.2">
      <c r="F1064" s="23"/>
      <c r="G1064" s="23"/>
      <c r="H1064" s="131"/>
      <c r="I1064" s="113"/>
      <c r="J1064" s="113"/>
      <c r="K1064" s="113"/>
      <c r="L1064" s="113"/>
    </row>
    <row r="1065" spans="6:12" s="27" customFormat="1" hidden="1" x14ac:dyDescent="0.2">
      <c r="F1065" s="23"/>
      <c r="G1065" s="23"/>
      <c r="H1065" s="131"/>
      <c r="I1065" s="113"/>
      <c r="J1065" s="113"/>
      <c r="K1065" s="113"/>
      <c r="L1065" s="113"/>
    </row>
    <row r="1066" spans="6:12" s="27" customFormat="1" hidden="1" x14ac:dyDescent="0.2">
      <c r="F1066" s="23"/>
      <c r="G1066" s="23"/>
      <c r="H1066" s="131"/>
      <c r="I1066" s="113"/>
      <c r="J1066" s="113"/>
      <c r="K1066" s="113"/>
      <c r="L1066" s="113"/>
    </row>
    <row r="1067" spans="6:12" s="27" customFormat="1" hidden="1" x14ac:dyDescent="0.2">
      <c r="F1067" s="23"/>
      <c r="G1067" s="23"/>
      <c r="H1067" s="131"/>
      <c r="I1067" s="113"/>
      <c r="J1067" s="113"/>
      <c r="K1067" s="113"/>
      <c r="L1067" s="113"/>
    </row>
    <row r="1068" spans="6:12" s="27" customFormat="1" hidden="1" x14ac:dyDescent="0.2">
      <c r="F1068" s="23"/>
      <c r="G1068" s="23"/>
      <c r="H1068" s="131"/>
      <c r="I1068" s="113"/>
      <c r="J1068" s="113"/>
      <c r="K1068" s="113"/>
      <c r="L1068" s="113"/>
    </row>
    <row r="1069" spans="6:12" s="27" customFormat="1" hidden="1" x14ac:dyDescent="0.2">
      <c r="F1069" s="23"/>
      <c r="G1069" s="23"/>
      <c r="H1069" s="131"/>
      <c r="I1069" s="113"/>
      <c r="J1069" s="113"/>
      <c r="K1069" s="113"/>
      <c r="L1069" s="113"/>
    </row>
    <row r="1070" spans="6:12" s="27" customFormat="1" hidden="1" x14ac:dyDescent="0.2">
      <c r="F1070" s="23"/>
      <c r="G1070" s="23"/>
      <c r="H1070" s="131"/>
      <c r="I1070" s="113"/>
      <c r="J1070" s="113"/>
      <c r="K1070" s="113"/>
      <c r="L1070" s="113"/>
    </row>
    <row r="1071" spans="6:12" s="27" customFormat="1" hidden="1" x14ac:dyDescent="0.2">
      <c r="F1071" s="23"/>
      <c r="G1071" s="23"/>
      <c r="H1071" s="131"/>
      <c r="I1071" s="113"/>
      <c r="J1071" s="113"/>
      <c r="K1071" s="113"/>
      <c r="L1071" s="113"/>
    </row>
    <row r="1072" spans="6:12" s="27" customFormat="1" hidden="1" x14ac:dyDescent="0.2">
      <c r="F1072" s="23"/>
      <c r="G1072" s="23"/>
      <c r="H1072" s="131"/>
      <c r="I1072" s="113"/>
      <c r="J1072" s="113"/>
      <c r="K1072" s="113"/>
      <c r="L1072" s="113"/>
    </row>
    <row r="1073" spans="6:12" s="27" customFormat="1" hidden="1" x14ac:dyDescent="0.2">
      <c r="F1073" s="23"/>
      <c r="G1073" s="23"/>
      <c r="H1073" s="131"/>
      <c r="I1073" s="113"/>
      <c r="J1073" s="113"/>
      <c r="K1073" s="113"/>
      <c r="L1073" s="113"/>
    </row>
    <row r="1074" spans="6:12" s="27" customFormat="1" hidden="1" x14ac:dyDescent="0.2">
      <c r="F1074" s="23"/>
      <c r="G1074" s="23"/>
      <c r="H1074" s="131"/>
      <c r="I1074" s="113"/>
      <c r="J1074" s="113"/>
      <c r="K1074" s="113"/>
      <c r="L1074" s="113"/>
    </row>
    <row r="1075" spans="6:12" s="27" customFormat="1" hidden="1" x14ac:dyDescent="0.2">
      <c r="F1075" s="23"/>
      <c r="G1075" s="23"/>
      <c r="H1075" s="131"/>
      <c r="I1075" s="113"/>
      <c r="J1075" s="113"/>
      <c r="K1075" s="113"/>
      <c r="L1075" s="113"/>
    </row>
    <row r="1076" spans="6:12" s="27" customFormat="1" hidden="1" x14ac:dyDescent="0.2">
      <c r="F1076" s="23"/>
      <c r="G1076" s="23"/>
      <c r="H1076" s="131"/>
      <c r="I1076" s="113"/>
      <c r="J1076" s="113"/>
      <c r="K1076" s="113"/>
      <c r="L1076" s="113"/>
    </row>
    <row r="1077" spans="6:12" s="27" customFormat="1" hidden="1" x14ac:dyDescent="0.2">
      <c r="F1077" s="23"/>
      <c r="G1077" s="23"/>
      <c r="H1077" s="131"/>
      <c r="I1077" s="113"/>
      <c r="J1077" s="113"/>
      <c r="K1077" s="113"/>
      <c r="L1077" s="113"/>
    </row>
    <row r="1078" spans="6:12" s="27" customFormat="1" hidden="1" x14ac:dyDescent="0.2">
      <c r="F1078" s="23"/>
      <c r="G1078" s="23"/>
      <c r="H1078" s="131"/>
      <c r="I1078" s="113"/>
      <c r="J1078" s="113"/>
      <c r="K1078" s="113"/>
      <c r="L1078" s="113"/>
    </row>
    <row r="1079" spans="6:12" s="27" customFormat="1" hidden="1" x14ac:dyDescent="0.2">
      <c r="F1079" s="23"/>
      <c r="G1079" s="23"/>
      <c r="H1079" s="131"/>
      <c r="I1079" s="113"/>
      <c r="J1079" s="113"/>
      <c r="K1079" s="113"/>
      <c r="L1079" s="113"/>
    </row>
    <row r="1080" spans="6:12" s="27" customFormat="1" hidden="1" x14ac:dyDescent="0.2">
      <c r="F1080" s="23"/>
      <c r="G1080" s="23"/>
      <c r="H1080" s="131"/>
      <c r="I1080" s="113"/>
      <c r="J1080" s="113"/>
      <c r="K1080" s="113"/>
      <c r="L1080" s="113"/>
    </row>
    <row r="1081" spans="6:12" s="27" customFormat="1" hidden="1" x14ac:dyDescent="0.2">
      <c r="F1081" s="23"/>
      <c r="G1081" s="23"/>
      <c r="H1081" s="131"/>
      <c r="I1081" s="113"/>
      <c r="J1081" s="113"/>
      <c r="K1081" s="113"/>
      <c r="L1081" s="113"/>
    </row>
    <row r="1082" spans="6:12" s="27" customFormat="1" hidden="1" x14ac:dyDescent="0.2">
      <c r="F1082" s="23"/>
      <c r="G1082" s="23"/>
      <c r="H1082" s="131"/>
      <c r="I1082" s="113"/>
      <c r="J1082" s="113"/>
      <c r="K1082" s="113"/>
      <c r="L1082" s="113"/>
    </row>
    <row r="1083" spans="6:12" s="27" customFormat="1" hidden="1" x14ac:dyDescent="0.2">
      <c r="F1083" s="23"/>
      <c r="G1083" s="23"/>
      <c r="H1083" s="131"/>
      <c r="I1083" s="113"/>
      <c r="J1083" s="113"/>
      <c r="K1083" s="113"/>
      <c r="L1083" s="113"/>
    </row>
    <row r="1084" spans="6:12" s="27" customFormat="1" hidden="1" x14ac:dyDescent="0.2">
      <c r="F1084" s="23"/>
      <c r="G1084" s="23"/>
      <c r="H1084" s="131"/>
      <c r="I1084" s="113"/>
      <c r="J1084" s="113"/>
      <c r="K1084" s="113"/>
      <c r="L1084" s="113"/>
    </row>
    <row r="1085" spans="6:12" s="27" customFormat="1" hidden="1" x14ac:dyDescent="0.2">
      <c r="F1085" s="23"/>
      <c r="G1085" s="23"/>
      <c r="H1085" s="131"/>
      <c r="I1085" s="113"/>
      <c r="J1085" s="113"/>
      <c r="K1085" s="113"/>
      <c r="L1085" s="113"/>
    </row>
    <row r="1086" spans="6:12" s="27" customFormat="1" hidden="1" x14ac:dyDescent="0.2">
      <c r="F1086" s="23"/>
      <c r="G1086" s="23"/>
      <c r="H1086" s="131"/>
      <c r="I1086" s="113"/>
      <c r="J1086" s="113"/>
      <c r="K1086" s="113"/>
      <c r="L1086" s="113"/>
    </row>
    <row r="1087" spans="6:12" s="27" customFormat="1" hidden="1" x14ac:dyDescent="0.2">
      <c r="F1087" s="23"/>
      <c r="G1087" s="23"/>
      <c r="H1087" s="131"/>
      <c r="I1087" s="113"/>
      <c r="J1087" s="113"/>
      <c r="K1087" s="113"/>
      <c r="L1087" s="113"/>
    </row>
    <row r="1088" spans="6:12" s="27" customFormat="1" hidden="1" x14ac:dyDescent="0.2">
      <c r="F1088" s="23"/>
      <c r="G1088" s="23"/>
      <c r="H1088" s="131"/>
      <c r="I1088" s="113"/>
      <c r="J1088" s="113"/>
      <c r="K1088" s="113"/>
      <c r="L1088" s="113"/>
    </row>
    <row r="1089" spans="6:12" s="27" customFormat="1" hidden="1" x14ac:dyDescent="0.2">
      <c r="F1089" s="23"/>
      <c r="G1089" s="23"/>
      <c r="H1089" s="131"/>
      <c r="I1089" s="113"/>
      <c r="J1089" s="113"/>
      <c r="K1089" s="113"/>
      <c r="L1089" s="113"/>
    </row>
    <row r="1090" spans="6:12" s="27" customFormat="1" hidden="1" x14ac:dyDescent="0.2">
      <c r="F1090" s="23"/>
      <c r="G1090" s="23"/>
      <c r="H1090" s="131"/>
      <c r="I1090" s="113"/>
      <c r="J1090" s="113"/>
      <c r="K1090" s="113"/>
      <c r="L1090" s="113"/>
    </row>
    <row r="1091" spans="6:12" s="27" customFormat="1" hidden="1" x14ac:dyDescent="0.2">
      <c r="F1091" s="23"/>
      <c r="G1091" s="23"/>
      <c r="H1091" s="131"/>
      <c r="I1091" s="113"/>
      <c r="J1091" s="113"/>
      <c r="K1091" s="113"/>
      <c r="L1091" s="113"/>
    </row>
    <row r="1092" spans="6:12" s="27" customFormat="1" hidden="1" x14ac:dyDescent="0.2">
      <c r="F1092" s="23"/>
      <c r="G1092" s="23"/>
      <c r="H1092" s="131"/>
      <c r="I1092" s="113"/>
      <c r="J1092" s="113"/>
      <c r="K1092" s="113"/>
      <c r="L1092" s="113"/>
    </row>
    <row r="1093" spans="6:12" s="27" customFormat="1" hidden="1" x14ac:dyDescent="0.2">
      <c r="F1093" s="23"/>
      <c r="G1093" s="23"/>
      <c r="H1093" s="131"/>
      <c r="I1093" s="113"/>
      <c r="J1093" s="113"/>
      <c r="K1093" s="113"/>
      <c r="L1093" s="113"/>
    </row>
    <row r="1094" spans="6:12" s="27" customFormat="1" hidden="1" x14ac:dyDescent="0.2">
      <c r="F1094" s="23"/>
      <c r="G1094" s="23"/>
      <c r="H1094" s="131"/>
      <c r="I1094" s="113"/>
      <c r="J1094" s="113"/>
      <c r="K1094" s="113"/>
      <c r="L1094" s="113"/>
    </row>
    <row r="1095" spans="6:12" s="27" customFormat="1" hidden="1" x14ac:dyDescent="0.2">
      <c r="F1095" s="23"/>
      <c r="G1095" s="23"/>
      <c r="H1095" s="131"/>
      <c r="I1095" s="113"/>
      <c r="J1095" s="113"/>
      <c r="K1095" s="113"/>
      <c r="L1095" s="113"/>
    </row>
    <row r="1096" spans="6:12" s="27" customFormat="1" hidden="1" x14ac:dyDescent="0.2">
      <c r="F1096" s="23"/>
      <c r="G1096" s="23"/>
      <c r="H1096" s="131"/>
      <c r="I1096" s="113"/>
      <c r="J1096" s="113"/>
      <c r="K1096" s="113"/>
      <c r="L1096" s="113"/>
    </row>
    <row r="1097" spans="6:12" s="27" customFormat="1" hidden="1" x14ac:dyDescent="0.2">
      <c r="F1097" s="23"/>
      <c r="G1097" s="23"/>
      <c r="H1097" s="131"/>
      <c r="I1097" s="113"/>
      <c r="J1097" s="113"/>
      <c r="K1097" s="113"/>
      <c r="L1097" s="113"/>
    </row>
    <row r="1098" spans="6:12" s="27" customFormat="1" hidden="1" x14ac:dyDescent="0.2">
      <c r="F1098" s="23"/>
      <c r="G1098" s="23"/>
      <c r="H1098" s="131"/>
      <c r="I1098" s="113"/>
      <c r="J1098" s="113"/>
      <c r="K1098" s="113"/>
      <c r="L1098" s="113"/>
    </row>
    <row r="1099" spans="6:12" s="27" customFormat="1" hidden="1" x14ac:dyDescent="0.2">
      <c r="F1099" s="23"/>
      <c r="G1099" s="23"/>
      <c r="H1099" s="131"/>
      <c r="I1099" s="113"/>
      <c r="J1099" s="113"/>
      <c r="K1099" s="113"/>
      <c r="L1099" s="113"/>
    </row>
    <row r="1100" spans="6:12" s="27" customFormat="1" hidden="1" x14ac:dyDescent="0.2">
      <c r="F1100" s="23"/>
      <c r="G1100" s="23"/>
      <c r="H1100" s="131"/>
      <c r="I1100" s="113"/>
      <c r="J1100" s="113"/>
      <c r="K1100" s="113"/>
      <c r="L1100" s="113"/>
    </row>
    <row r="1101" spans="6:12" s="27" customFormat="1" hidden="1" x14ac:dyDescent="0.2">
      <c r="F1101" s="23"/>
      <c r="G1101" s="23"/>
      <c r="H1101" s="131"/>
      <c r="I1101" s="113"/>
      <c r="J1101" s="113"/>
      <c r="K1101" s="113"/>
      <c r="L1101" s="113"/>
    </row>
    <row r="1102" spans="6:12" s="27" customFormat="1" hidden="1" x14ac:dyDescent="0.2">
      <c r="F1102" s="23"/>
      <c r="G1102" s="23"/>
      <c r="H1102" s="131"/>
      <c r="I1102" s="113"/>
      <c r="J1102" s="113"/>
      <c r="K1102" s="113"/>
      <c r="L1102" s="113"/>
    </row>
    <row r="1103" spans="6:12" s="27" customFormat="1" hidden="1" x14ac:dyDescent="0.2">
      <c r="F1103" s="23"/>
      <c r="G1103" s="23"/>
      <c r="H1103" s="131"/>
      <c r="I1103" s="113"/>
      <c r="J1103" s="113"/>
      <c r="K1103" s="113"/>
      <c r="L1103" s="113"/>
    </row>
    <row r="1104" spans="6:12" s="27" customFormat="1" hidden="1" x14ac:dyDescent="0.2">
      <c r="F1104" s="23"/>
      <c r="G1104" s="23"/>
      <c r="H1104" s="131"/>
      <c r="I1104" s="113"/>
      <c r="J1104" s="113"/>
      <c r="K1104" s="113"/>
      <c r="L1104" s="113"/>
    </row>
    <row r="1105" spans="6:12" s="27" customFormat="1" hidden="1" x14ac:dyDescent="0.2">
      <c r="F1105" s="23"/>
      <c r="G1105" s="23"/>
      <c r="H1105" s="131"/>
      <c r="I1105" s="113"/>
      <c r="J1105" s="113"/>
      <c r="K1105" s="113"/>
      <c r="L1105" s="113"/>
    </row>
    <row r="1106" spans="6:12" s="27" customFormat="1" hidden="1" x14ac:dyDescent="0.2">
      <c r="F1106" s="23"/>
      <c r="G1106" s="23"/>
      <c r="H1106" s="131"/>
      <c r="I1106" s="113"/>
      <c r="J1106" s="113"/>
      <c r="K1106" s="113"/>
      <c r="L1106" s="113"/>
    </row>
    <row r="1107" spans="6:12" s="27" customFormat="1" hidden="1" x14ac:dyDescent="0.2">
      <c r="F1107" s="23"/>
      <c r="G1107" s="23"/>
      <c r="H1107" s="131"/>
      <c r="I1107" s="113"/>
      <c r="J1107" s="113"/>
      <c r="K1107" s="113"/>
      <c r="L1107" s="113"/>
    </row>
    <row r="1108" spans="6:12" s="27" customFormat="1" hidden="1" x14ac:dyDescent="0.2">
      <c r="F1108" s="23"/>
      <c r="G1108" s="23"/>
      <c r="H1108" s="131"/>
      <c r="I1108" s="113"/>
      <c r="J1108" s="113"/>
      <c r="K1108" s="113"/>
      <c r="L1108" s="113"/>
    </row>
    <row r="1109" spans="6:12" s="27" customFormat="1" hidden="1" x14ac:dyDescent="0.2">
      <c r="F1109" s="23"/>
      <c r="G1109" s="23"/>
      <c r="H1109" s="131"/>
      <c r="I1109" s="113"/>
      <c r="J1109" s="113"/>
      <c r="K1109" s="113"/>
      <c r="L1109" s="113"/>
    </row>
    <row r="1110" spans="6:12" s="27" customFormat="1" hidden="1" x14ac:dyDescent="0.2">
      <c r="F1110" s="23"/>
      <c r="G1110" s="23"/>
      <c r="H1110" s="131"/>
      <c r="I1110" s="113"/>
      <c r="J1110" s="113"/>
      <c r="K1110" s="113"/>
      <c r="L1110" s="113"/>
    </row>
    <row r="1111" spans="6:12" s="27" customFormat="1" hidden="1" x14ac:dyDescent="0.2">
      <c r="F1111" s="23"/>
      <c r="G1111" s="23"/>
      <c r="H1111" s="131"/>
      <c r="I1111" s="113"/>
      <c r="J1111" s="113"/>
      <c r="K1111" s="113"/>
      <c r="L1111" s="113"/>
    </row>
    <row r="1112" spans="6:12" s="27" customFormat="1" hidden="1" x14ac:dyDescent="0.2">
      <c r="F1112" s="23"/>
      <c r="G1112" s="23"/>
      <c r="H1112" s="131"/>
      <c r="I1112" s="113"/>
      <c r="J1112" s="113"/>
      <c r="K1112" s="113"/>
      <c r="L1112" s="113"/>
    </row>
    <row r="1113" spans="6:12" s="27" customFormat="1" hidden="1" x14ac:dyDescent="0.2">
      <c r="F1113" s="23"/>
      <c r="G1113" s="23"/>
      <c r="H1113" s="131"/>
      <c r="I1113" s="113"/>
      <c r="J1113" s="113"/>
      <c r="K1113" s="113"/>
      <c r="L1113" s="113"/>
    </row>
    <row r="1114" spans="6:12" s="27" customFormat="1" hidden="1" x14ac:dyDescent="0.2">
      <c r="F1114" s="23"/>
      <c r="G1114" s="23"/>
      <c r="H1114" s="131"/>
      <c r="I1114" s="113"/>
      <c r="J1114" s="113"/>
      <c r="K1114" s="113"/>
      <c r="L1114" s="113"/>
    </row>
    <row r="1115" spans="6:12" s="27" customFormat="1" hidden="1" x14ac:dyDescent="0.2">
      <c r="F1115" s="23"/>
      <c r="G1115" s="23"/>
      <c r="H1115" s="131"/>
      <c r="I1115" s="113"/>
      <c r="J1115" s="113"/>
      <c r="K1115" s="113"/>
      <c r="L1115" s="113"/>
    </row>
    <row r="1116" spans="6:12" s="27" customFormat="1" hidden="1" x14ac:dyDescent="0.2">
      <c r="F1116" s="23"/>
      <c r="G1116" s="23"/>
      <c r="H1116" s="131"/>
      <c r="I1116" s="113"/>
      <c r="J1116" s="113"/>
      <c r="K1116" s="113"/>
      <c r="L1116" s="113"/>
    </row>
    <row r="1117" spans="6:12" s="27" customFormat="1" hidden="1" x14ac:dyDescent="0.2">
      <c r="F1117" s="23"/>
      <c r="G1117" s="23"/>
      <c r="H1117" s="131"/>
      <c r="I1117" s="113"/>
      <c r="J1117" s="113"/>
      <c r="K1117" s="113"/>
      <c r="L1117" s="113"/>
    </row>
    <row r="1118" spans="6:12" s="27" customFormat="1" hidden="1" x14ac:dyDescent="0.2">
      <c r="F1118" s="23"/>
      <c r="G1118" s="23"/>
      <c r="H1118" s="131"/>
      <c r="I1118" s="113"/>
      <c r="J1118" s="113"/>
      <c r="K1118" s="113"/>
      <c r="L1118" s="113"/>
    </row>
    <row r="1119" spans="6:12" s="27" customFormat="1" hidden="1" x14ac:dyDescent="0.2">
      <c r="F1119" s="23"/>
      <c r="G1119" s="23"/>
      <c r="H1119" s="131"/>
      <c r="I1119" s="113"/>
      <c r="J1119" s="113"/>
      <c r="K1119" s="113"/>
      <c r="L1119" s="113"/>
    </row>
    <row r="1120" spans="6:12" s="27" customFormat="1" hidden="1" x14ac:dyDescent="0.2">
      <c r="F1120" s="23"/>
      <c r="G1120" s="23"/>
      <c r="H1120" s="131"/>
      <c r="I1120" s="113"/>
      <c r="J1120" s="113"/>
      <c r="K1120" s="113"/>
      <c r="L1120" s="113"/>
    </row>
    <row r="1121" spans="6:12" s="27" customFormat="1" hidden="1" x14ac:dyDescent="0.2">
      <c r="F1121" s="23"/>
      <c r="G1121" s="23"/>
      <c r="H1121" s="131"/>
      <c r="I1121" s="113"/>
      <c r="J1121" s="113"/>
      <c r="K1121" s="113"/>
      <c r="L1121" s="113"/>
    </row>
    <row r="1122" spans="6:12" s="27" customFormat="1" hidden="1" x14ac:dyDescent="0.2">
      <c r="F1122" s="23"/>
      <c r="G1122" s="23"/>
      <c r="H1122" s="131"/>
      <c r="I1122" s="113"/>
      <c r="J1122" s="113"/>
      <c r="K1122" s="113"/>
      <c r="L1122" s="113"/>
    </row>
    <row r="1123" spans="6:12" s="27" customFormat="1" hidden="1" x14ac:dyDescent="0.2">
      <c r="F1123" s="23"/>
      <c r="G1123" s="23"/>
      <c r="H1123" s="131"/>
      <c r="I1123" s="113"/>
      <c r="J1123" s="113"/>
      <c r="K1123" s="113"/>
      <c r="L1123" s="113"/>
    </row>
    <row r="1124" spans="6:12" s="27" customFormat="1" hidden="1" x14ac:dyDescent="0.2">
      <c r="F1124" s="23"/>
      <c r="G1124" s="23"/>
      <c r="H1124" s="131"/>
      <c r="I1124" s="113"/>
      <c r="J1124" s="113"/>
      <c r="K1124" s="113"/>
      <c r="L1124" s="113"/>
    </row>
    <row r="1125" spans="6:12" s="27" customFormat="1" hidden="1" x14ac:dyDescent="0.2">
      <c r="F1125" s="23"/>
      <c r="G1125" s="23"/>
      <c r="H1125" s="131"/>
      <c r="I1125" s="113"/>
      <c r="J1125" s="113"/>
      <c r="K1125" s="113"/>
      <c r="L1125" s="113"/>
    </row>
    <row r="1126" spans="6:12" s="27" customFormat="1" hidden="1" x14ac:dyDescent="0.2">
      <c r="F1126" s="23"/>
      <c r="G1126" s="23"/>
      <c r="H1126" s="131"/>
      <c r="I1126" s="113"/>
      <c r="J1126" s="113"/>
      <c r="K1126" s="113"/>
      <c r="L1126" s="113"/>
    </row>
    <row r="1127" spans="6:12" s="27" customFormat="1" hidden="1" x14ac:dyDescent="0.2">
      <c r="F1127" s="23"/>
      <c r="G1127" s="23"/>
      <c r="H1127" s="131"/>
      <c r="I1127" s="113"/>
      <c r="J1127" s="113"/>
      <c r="K1127" s="113"/>
      <c r="L1127" s="113"/>
    </row>
    <row r="1128" spans="6:12" s="27" customFormat="1" hidden="1" x14ac:dyDescent="0.2">
      <c r="F1128" s="23"/>
      <c r="G1128" s="23"/>
      <c r="H1128" s="131"/>
      <c r="I1128" s="113"/>
      <c r="J1128" s="113"/>
      <c r="K1128" s="113"/>
      <c r="L1128" s="113"/>
    </row>
    <row r="1129" spans="6:12" s="27" customFormat="1" hidden="1" x14ac:dyDescent="0.2">
      <c r="F1129" s="23"/>
      <c r="G1129" s="23"/>
      <c r="H1129" s="131"/>
      <c r="I1129" s="113"/>
      <c r="J1129" s="113"/>
      <c r="K1129" s="113"/>
      <c r="L1129" s="113"/>
    </row>
    <row r="1130" spans="6:12" s="27" customFormat="1" hidden="1" x14ac:dyDescent="0.2">
      <c r="F1130" s="23"/>
      <c r="G1130" s="23"/>
      <c r="H1130" s="131"/>
      <c r="I1130" s="113"/>
      <c r="J1130" s="113"/>
      <c r="K1130" s="113"/>
      <c r="L1130" s="113"/>
    </row>
    <row r="1131" spans="6:12" s="27" customFormat="1" hidden="1" x14ac:dyDescent="0.2">
      <c r="F1131" s="23"/>
      <c r="G1131" s="23"/>
      <c r="H1131" s="131"/>
      <c r="I1131" s="113"/>
      <c r="J1131" s="113"/>
      <c r="K1131" s="113"/>
      <c r="L1131" s="113"/>
    </row>
    <row r="1132" spans="6:12" s="27" customFormat="1" hidden="1" x14ac:dyDescent="0.2">
      <c r="F1132" s="23"/>
      <c r="G1132" s="23"/>
      <c r="H1132" s="131"/>
      <c r="I1132" s="113"/>
      <c r="J1132" s="113"/>
      <c r="K1132" s="113"/>
      <c r="L1132" s="113"/>
    </row>
    <row r="1133" spans="6:12" s="27" customFormat="1" hidden="1" x14ac:dyDescent="0.2">
      <c r="F1133" s="23"/>
      <c r="G1133" s="23"/>
      <c r="H1133" s="131"/>
      <c r="I1133" s="113"/>
      <c r="J1133" s="113"/>
      <c r="K1133" s="113"/>
      <c r="L1133" s="113"/>
    </row>
    <row r="1134" spans="6:12" s="27" customFormat="1" hidden="1" x14ac:dyDescent="0.2">
      <c r="F1134" s="23"/>
      <c r="G1134" s="23"/>
      <c r="H1134" s="131"/>
      <c r="I1134" s="113"/>
      <c r="J1134" s="113"/>
      <c r="K1134" s="113"/>
      <c r="L1134" s="113"/>
    </row>
    <row r="1135" spans="6:12" s="27" customFormat="1" hidden="1" x14ac:dyDescent="0.2">
      <c r="F1135" s="23"/>
      <c r="G1135" s="23"/>
      <c r="H1135" s="131"/>
      <c r="I1135" s="113"/>
      <c r="J1135" s="113"/>
      <c r="K1135" s="113"/>
      <c r="L1135" s="113"/>
    </row>
    <row r="1136" spans="6:12" s="27" customFormat="1" hidden="1" x14ac:dyDescent="0.2">
      <c r="F1136" s="23"/>
      <c r="G1136" s="23"/>
      <c r="H1136" s="131"/>
      <c r="I1136" s="113"/>
      <c r="J1136" s="113"/>
      <c r="K1136" s="113"/>
      <c r="L1136" s="113"/>
    </row>
    <row r="1137" spans="6:12" s="27" customFormat="1" hidden="1" x14ac:dyDescent="0.2">
      <c r="F1137" s="23"/>
      <c r="G1137" s="23"/>
      <c r="H1137" s="131"/>
      <c r="I1137" s="113"/>
      <c r="J1137" s="113"/>
      <c r="K1137" s="113"/>
      <c r="L1137" s="113"/>
    </row>
    <row r="1138" spans="6:12" s="27" customFormat="1" hidden="1" x14ac:dyDescent="0.2">
      <c r="F1138" s="23"/>
      <c r="G1138" s="23"/>
      <c r="H1138" s="131"/>
      <c r="I1138" s="113"/>
      <c r="J1138" s="113"/>
      <c r="K1138" s="113"/>
      <c r="L1138" s="113"/>
    </row>
    <row r="1139" spans="6:12" s="27" customFormat="1" hidden="1" x14ac:dyDescent="0.2">
      <c r="F1139" s="23"/>
      <c r="G1139" s="23"/>
      <c r="H1139" s="131"/>
      <c r="I1139" s="113"/>
      <c r="J1139" s="113"/>
      <c r="K1139" s="113"/>
      <c r="L1139" s="113"/>
    </row>
    <row r="1140" spans="6:12" s="27" customFormat="1" hidden="1" x14ac:dyDescent="0.2">
      <c r="F1140" s="23"/>
      <c r="G1140" s="23"/>
      <c r="H1140" s="131"/>
      <c r="I1140" s="113"/>
      <c r="J1140" s="113"/>
      <c r="K1140" s="113"/>
      <c r="L1140" s="113"/>
    </row>
    <row r="1141" spans="6:12" s="27" customFormat="1" hidden="1" x14ac:dyDescent="0.2">
      <c r="F1141" s="23"/>
      <c r="G1141" s="23"/>
      <c r="H1141" s="131"/>
      <c r="I1141" s="113"/>
      <c r="J1141" s="113"/>
      <c r="K1141" s="113"/>
      <c r="L1141" s="113"/>
    </row>
    <row r="1142" spans="6:12" s="27" customFormat="1" hidden="1" x14ac:dyDescent="0.2">
      <c r="F1142" s="23"/>
      <c r="G1142" s="23"/>
      <c r="H1142" s="131"/>
      <c r="I1142" s="113"/>
      <c r="J1142" s="113"/>
      <c r="K1142" s="113"/>
      <c r="L1142" s="113"/>
    </row>
    <row r="1143" spans="6:12" s="27" customFormat="1" hidden="1" x14ac:dyDescent="0.2">
      <c r="F1143" s="23"/>
      <c r="G1143" s="23"/>
      <c r="H1143" s="131"/>
      <c r="I1143" s="113"/>
      <c r="J1143" s="113"/>
      <c r="K1143" s="113"/>
      <c r="L1143" s="113"/>
    </row>
    <row r="1144" spans="6:12" s="27" customFormat="1" hidden="1" x14ac:dyDescent="0.2">
      <c r="F1144" s="23"/>
      <c r="G1144" s="23"/>
      <c r="H1144" s="131"/>
      <c r="I1144" s="113"/>
      <c r="J1144" s="113"/>
      <c r="K1144" s="113"/>
      <c r="L1144" s="113"/>
    </row>
    <row r="1145" spans="6:12" s="27" customFormat="1" hidden="1" x14ac:dyDescent="0.2">
      <c r="F1145" s="23"/>
      <c r="G1145" s="23"/>
      <c r="H1145" s="131"/>
      <c r="I1145" s="113"/>
      <c r="J1145" s="113"/>
      <c r="K1145" s="113"/>
      <c r="L1145" s="113"/>
    </row>
    <row r="1146" spans="6:12" s="27" customFormat="1" hidden="1" x14ac:dyDescent="0.2">
      <c r="F1146" s="23"/>
      <c r="G1146" s="23"/>
      <c r="H1146" s="131"/>
      <c r="I1146" s="113"/>
      <c r="J1146" s="113"/>
      <c r="K1146" s="113"/>
      <c r="L1146" s="113"/>
    </row>
    <row r="1147" spans="6:12" s="27" customFormat="1" hidden="1" x14ac:dyDescent="0.2">
      <c r="F1147" s="23"/>
      <c r="G1147" s="23"/>
      <c r="H1147" s="131"/>
      <c r="I1147" s="113"/>
      <c r="J1147" s="113"/>
      <c r="K1147" s="113"/>
      <c r="L1147" s="113"/>
    </row>
    <row r="1148" spans="6:12" s="27" customFormat="1" hidden="1" x14ac:dyDescent="0.2">
      <c r="F1148" s="23"/>
      <c r="G1148" s="23"/>
      <c r="H1148" s="131"/>
      <c r="I1148" s="113"/>
      <c r="J1148" s="113"/>
      <c r="K1148" s="113"/>
      <c r="L1148" s="113"/>
    </row>
    <row r="1149" spans="6:12" s="27" customFormat="1" hidden="1" x14ac:dyDescent="0.2">
      <c r="F1149" s="23"/>
      <c r="G1149" s="23"/>
      <c r="H1149" s="131"/>
      <c r="I1149" s="113"/>
      <c r="J1149" s="113"/>
      <c r="K1149" s="113"/>
      <c r="L1149" s="113"/>
    </row>
    <row r="1150" spans="6:12" s="27" customFormat="1" hidden="1" x14ac:dyDescent="0.2">
      <c r="F1150" s="23"/>
      <c r="G1150" s="23"/>
      <c r="H1150" s="131"/>
      <c r="I1150" s="113"/>
      <c r="J1150" s="113"/>
      <c r="K1150" s="113"/>
      <c r="L1150" s="113"/>
    </row>
    <row r="1151" spans="6:12" s="27" customFormat="1" hidden="1" x14ac:dyDescent="0.2">
      <c r="F1151" s="23"/>
      <c r="G1151" s="23"/>
      <c r="H1151" s="131"/>
      <c r="I1151" s="113"/>
      <c r="J1151" s="113"/>
      <c r="K1151" s="113"/>
      <c r="L1151" s="113"/>
    </row>
    <row r="1152" spans="6:12" s="27" customFormat="1" hidden="1" x14ac:dyDescent="0.2">
      <c r="F1152" s="23"/>
      <c r="G1152" s="23"/>
      <c r="H1152" s="131"/>
      <c r="I1152" s="113"/>
      <c r="J1152" s="113"/>
      <c r="K1152" s="113"/>
      <c r="L1152" s="113"/>
    </row>
    <row r="1153" spans="6:12" s="27" customFormat="1" hidden="1" x14ac:dyDescent="0.2">
      <c r="F1153" s="23"/>
      <c r="G1153" s="23"/>
      <c r="H1153" s="131"/>
      <c r="I1153" s="113"/>
      <c r="J1153" s="113"/>
      <c r="K1153" s="113"/>
      <c r="L1153" s="113"/>
    </row>
    <row r="1154" spans="6:12" s="27" customFormat="1" hidden="1" x14ac:dyDescent="0.2">
      <c r="F1154" s="23"/>
      <c r="G1154" s="23"/>
      <c r="H1154" s="131"/>
      <c r="I1154" s="113"/>
      <c r="J1154" s="113"/>
      <c r="K1154" s="113"/>
      <c r="L1154" s="113"/>
    </row>
    <row r="1155" spans="6:12" s="27" customFormat="1" hidden="1" x14ac:dyDescent="0.2">
      <c r="F1155" s="23"/>
      <c r="G1155" s="23"/>
      <c r="H1155" s="131"/>
      <c r="I1155" s="113"/>
      <c r="J1155" s="113"/>
      <c r="K1155" s="113"/>
      <c r="L1155" s="113"/>
    </row>
    <row r="1156" spans="6:12" s="27" customFormat="1" hidden="1" x14ac:dyDescent="0.2">
      <c r="F1156" s="23"/>
      <c r="G1156" s="23"/>
      <c r="H1156" s="131"/>
      <c r="I1156" s="113"/>
      <c r="J1156" s="113"/>
      <c r="K1156" s="113"/>
      <c r="L1156" s="113"/>
    </row>
    <row r="1157" spans="6:12" s="27" customFormat="1" hidden="1" x14ac:dyDescent="0.2">
      <c r="F1157" s="23"/>
      <c r="G1157" s="23"/>
      <c r="H1157" s="131"/>
      <c r="I1157" s="113"/>
      <c r="J1157" s="113"/>
      <c r="K1157" s="113"/>
      <c r="L1157" s="113"/>
    </row>
    <row r="1158" spans="6:12" s="27" customFormat="1" hidden="1" x14ac:dyDescent="0.2">
      <c r="F1158" s="23"/>
      <c r="G1158" s="23"/>
      <c r="H1158" s="131"/>
      <c r="I1158" s="113"/>
      <c r="J1158" s="113"/>
      <c r="K1158" s="113"/>
      <c r="L1158" s="113"/>
    </row>
    <row r="1159" spans="6:12" s="27" customFormat="1" hidden="1" x14ac:dyDescent="0.2">
      <c r="F1159" s="23"/>
      <c r="G1159" s="23"/>
      <c r="H1159" s="131"/>
      <c r="I1159" s="113"/>
      <c r="J1159" s="113"/>
      <c r="K1159" s="113"/>
      <c r="L1159" s="113"/>
    </row>
    <row r="1160" spans="6:12" s="27" customFormat="1" hidden="1" x14ac:dyDescent="0.2">
      <c r="F1160" s="23"/>
      <c r="G1160" s="23"/>
      <c r="H1160" s="131"/>
      <c r="I1160" s="113"/>
      <c r="J1160" s="113"/>
      <c r="K1160" s="113"/>
      <c r="L1160" s="113"/>
    </row>
    <row r="1161" spans="6:12" s="27" customFormat="1" hidden="1" x14ac:dyDescent="0.2">
      <c r="F1161" s="23"/>
      <c r="G1161" s="23"/>
      <c r="H1161" s="131"/>
      <c r="I1161" s="113"/>
      <c r="J1161" s="113"/>
      <c r="K1161" s="113"/>
      <c r="L1161" s="113"/>
    </row>
    <row r="1162" spans="6:12" s="27" customFormat="1" hidden="1" x14ac:dyDescent="0.2">
      <c r="F1162" s="23"/>
      <c r="G1162" s="23"/>
      <c r="H1162" s="131"/>
      <c r="I1162" s="113"/>
      <c r="J1162" s="113"/>
      <c r="K1162" s="113"/>
      <c r="L1162" s="113"/>
    </row>
    <row r="1163" spans="6:12" s="27" customFormat="1" hidden="1" x14ac:dyDescent="0.2">
      <c r="F1163" s="23"/>
      <c r="G1163" s="23"/>
      <c r="H1163" s="131"/>
      <c r="I1163" s="113"/>
      <c r="J1163" s="113"/>
      <c r="K1163" s="113"/>
      <c r="L1163" s="113"/>
    </row>
    <row r="1164" spans="6:12" s="27" customFormat="1" hidden="1" x14ac:dyDescent="0.2">
      <c r="F1164" s="23"/>
      <c r="G1164" s="23"/>
      <c r="H1164" s="131"/>
      <c r="I1164" s="113"/>
      <c r="J1164" s="113"/>
      <c r="K1164" s="113"/>
      <c r="L1164" s="113"/>
    </row>
    <row r="1165" spans="6:12" s="27" customFormat="1" hidden="1" x14ac:dyDescent="0.2">
      <c r="F1165" s="23"/>
      <c r="G1165" s="23"/>
      <c r="H1165" s="131"/>
      <c r="I1165" s="113"/>
      <c r="J1165" s="113"/>
      <c r="K1165" s="113"/>
      <c r="L1165" s="113"/>
    </row>
    <row r="1166" spans="6:12" s="27" customFormat="1" hidden="1" x14ac:dyDescent="0.2">
      <c r="F1166" s="23"/>
      <c r="G1166" s="23"/>
      <c r="H1166" s="131"/>
      <c r="I1166" s="113"/>
      <c r="J1166" s="113"/>
      <c r="K1166" s="113"/>
      <c r="L1166" s="113"/>
    </row>
    <row r="1167" spans="6:12" s="27" customFormat="1" hidden="1" x14ac:dyDescent="0.2">
      <c r="F1167" s="23"/>
      <c r="G1167" s="23"/>
      <c r="H1167" s="131"/>
      <c r="I1167" s="113"/>
      <c r="J1167" s="113"/>
      <c r="K1167" s="113"/>
      <c r="L1167" s="113"/>
    </row>
    <row r="1168" spans="6:12" s="27" customFormat="1" hidden="1" x14ac:dyDescent="0.2">
      <c r="F1168" s="23"/>
      <c r="G1168" s="23"/>
      <c r="H1168" s="131"/>
      <c r="I1168" s="113"/>
      <c r="J1168" s="113"/>
      <c r="K1168" s="113"/>
      <c r="L1168" s="113"/>
    </row>
    <row r="1169" spans="6:12" s="27" customFormat="1" hidden="1" x14ac:dyDescent="0.2">
      <c r="F1169" s="23"/>
      <c r="G1169" s="23"/>
      <c r="H1169" s="131"/>
      <c r="I1169" s="113"/>
      <c r="J1169" s="113"/>
      <c r="K1169" s="113"/>
      <c r="L1169" s="113"/>
    </row>
    <row r="1170" spans="6:12" s="27" customFormat="1" hidden="1" x14ac:dyDescent="0.2">
      <c r="F1170" s="23"/>
      <c r="G1170" s="23"/>
      <c r="H1170" s="131"/>
      <c r="I1170" s="113"/>
      <c r="J1170" s="113"/>
      <c r="K1170" s="113"/>
      <c r="L1170" s="113"/>
    </row>
    <row r="1171" spans="6:12" s="27" customFormat="1" hidden="1" x14ac:dyDescent="0.2">
      <c r="F1171" s="23"/>
      <c r="G1171" s="23"/>
      <c r="H1171" s="131"/>
      <c r="I1171" s="113"/>
      <c r="J1171" s="113"/>
      <c r="K1171" s="113"/>
      <c r="L1171" s="113"/>
    </row>
    <row r="1172" spans="6:12" s="27" customFormat="1" hidden="1" x14ac:dyDescent="0.2">
      <c r="F1172" s="23"/>
      <c r="G1172" s="23"/>
      <c r="H1172" s="131"/>
      <c r="I1172" s="113"/>
      <c r="J1172" s="113"/>
      <c r="K1172" s="113"/>
      <c r="L1172" s="113"/>
    </row>
    <row r="1173" spans="6:12" s="27" customFormat="1" hidden="1" x14ac:dyDescent="0.2">
      <c r="F1173" s="23"/>
      <c r="G1173" s="23"/>
      <c r="H1173" s="131"/>
      <c r="I1173" s="113"/>
      <c r="J1173" s="113"/>
      <c r="K1173" s="113"/>
      <c r="L1173" s="113"/>
    </row>
    <row r="1174" spans="6:12" s="27" customFormat="1" hidden="1" x14ac:dyDescent="0.2">
      <c r="F1174" s="23"/>
      <c r="G1174" s="23"/>
      <c r="H1174" s="131"/>
      <c r="I1174" s="113"/>
      <c r="J1174" s="113"/>
      <c r="K1174" s="113"/>
      <c r="L1174" s="113"/>
    </row>
    <row r="1175" spans="6:12" s="27" customFormat="1" hidden="1" x14ac:dyDescent="0.2">
      <c r="F1175" s="23"/>
      <c r="G1175" s="23"/>
      <c r="H1175" s="131"/>
      <c r="I1175" s="113"/>
      <c r="J1175" s="113"/>
      <c r="K1175" s="113"/>
      <c r="L1175" s="113"/>
    </row>
    <row r="1176" spans="6:12" s="27" customFormat="1" hidden="1" x14ac:dyDescent="0.2">
      <c r="F1176" s="23"/>
      <c r="G1176" s="23"/>
      <c r="H1176" s="131"/>
      <c r="I1176" s="113"/>
      <c r="J1176" s="113"/>
      <c r="K1176" s="113"/>
      <c r="L1176" s="113"/>
    </row>
    <row r="1177" spans="6:12" s="27" customFormat="1" hidden="1" x14ac:dyDescent="0.2">
      <c r="F1177" s="23"/>
      <c r="G1177" s="23"/>
      <c r="H1177" s="131"/>
      <c r="I1177" s="113"/>
      <c r="J1177" s="113"/>
      <c r="K1177" s="113"/>
      <c r="L1177" s="113"/>
    </row>
    <row r="1178" spans="6:12" s="27" customFormat="1" hidden="1" x14ac:dyDescent="0.2">
      <c r="F1178" s="23"/>
      <c r="G1178" s="23"/>
      <c r="H1178" s="131"/>
      <c r="I1178" s="113"/>
      <c r="J1178" s="113"/>
      <c r="K1178" s="113"/>
      <c r="L1178" s="113"/>
    </row>
    <row r="1179" spans="6:12" s="27" customFormat="1" hidden="1" x14ac:dyDescent="0.2">
      <c r="F1179" s="23"/>
      <c r="G1179" s="23"/>
      <c r="H1179" s="131"/>
      <c r="I1179" s="113"/>
      <c r="J1179" s="113"/>
      <c r="K1179" s="113"/>
      <c r="L1179" s="113"/>
    </row>
    <row r="1180" spans="6:12" s="27" customFormat="1" hidden="1" x14ac:dyDescent="0.2">
      <c r="F1180" s="23"/>
      <c r="G1180" s="23"/>
      <c r="H1180" s="131"/>
      <c r="I1180" s="113"/>
      <c r="J1180" s="113"/>
      <c r="K1180" s="113"/>
      <c r="L1180" s="113"/>
    </row>
    <row r="1181" spans="6:12" s="27" customFormat="1" hidden="1" x14ac:dyDescent="0.2">
      <c r="F1181" s="23"/>
      <c r="G1181" s="23"/>
      <c r="H1181" s="131"/>
      <c r="I1181" s="113"/>
      <c r="J1181" s="113"/>
      <c r="K1181" s="113"/>
      <c r="L1181" s="113"/>
    </row>
    <row r="1182" spans="6:12" s="27" customFormat="1" hidden="1" x14ac:dyDescent="0.2">
      <c r="F1182" s="23"/>
      <c r="G1182" s="23"/>
      <c r="H1182" s="131"/>
      <c r="I1182" s="113"/>
      <c r="J1182" s="113"/>
      <c r="K1182" s="113"/>
      <c r="L1182" s="113"/>
    </row>
    <row r="1183" spans="6:12" s="27" customFormat="1" hidden="1" x14ac:dyDescent="0.2">
      <c r="F1183" s="23"/>
      <c r="G1183" s="23"/>
      <c r="H1183" s="131"/>
      <c r="I1183" s="113"/>
      <c r="J1183" s="113"/>
      <c r="K1183" s="113"/>
      <c r="L1183" s="113"/>
    </row>
    <row r="1184" spans="6:12" s="27" customFormat="1" hidden="1" x14ac:dyDescent="0.2">
      <c r="F1184" s="23"/>
      <c r="G1184" s="23"/>
      <c r="H1184" s="131"/>
      <c r="I1184" s="113"/>
      <c r="J1184" s="113"/>
      <c r="K1184" s="113"/>
      <c r="L1184" s="113"/>
    </row>
    <row r="1185" spans="6:12" s="27" customFormat="1" hidden="1" x14ac:dyDescent="0.2">
      <c r="F1185" s="23"/>
      <c r="G1185" s="23"/>
      <c r="H1185" s="131"/>
      <c r="I1185" s="113"/>
      <c r="J1185" s="113"/>
      <c r="K1185" s="113"/>
      <c r="L1185" s="113"/>
    </row>
    <row r="1186" spans="6:12" s="27" customFormat="1" hidden="1" x14ac:dyDescent="0.2">
      <c r="F1186" s="23"/>
      <c r="G1186" s="23"/>
      <c r="H1186" s="131"/>
      <c r="I1186" s="113"/>
      <c r="J1186" s="113"/>
      <c r="K1186" s="113"/>
      <c r="L1186" s="113"/>
    </row>
    <row r="1187" spans="6:12" s="27" customFormat="1" hidden="1" x14ac:dyDescent="0.2">
      <c r="F1187" s="23"/>
      <c r="G1187" s="23"/>
      <c r="H1187" s="131"/>
      <c r="I1187" s="113"/>
      <c r="J1187" s="113"/>
      <c r="K1187" s="113"/>
      <c r="L1187" s="113"/>
    </row>
    <row r="1188" spans="6:12" s="27" customFormat="1" hidden="1" x14ac:dyDescent="0.2">
      <c r="F1188" s="23"/>
      <c r="G1188" s="23"/>
      <c r="H1188" s="131"/>
      <c r="I1188" s="113"/>
      <c r="J1188" s="113"/>
      <c r="K1188" s="113"/>
      <c r="L1188" s="113"/>
    </row>
    <row r="1189" spans="6:12" s="27" customFormat="1" hidden="1" x14ac:dyDescent="0.2">
      <c r="F1189" s="23"/>
      <c r="G1189" s="23"/>
      <c r="H1189" s="131"/>
      <c r="I1189" s="113"/>
      <c r="J1189" s="113"/>
      <c r="K1189" s="113"/>
      <c r="L1189" s="113"/>
    </row>
    <row r="1190" spans="6:12" s="27" customFormat="1" hidden="1" x14ac:dyDescent="0.2">
      <c r="F1190" s="23"/>
      <c r="G1190" s="23"/>
      <c r="H1190" s="131"/>
      <c r="I1190" s="113"/>
      <c r="J1190" s="113"/>
      <c r="K1190" s="113"/>
      <c r="L1190" s="113"/>
    </row>
    <row r="1191" spans="6:12" s="27" customFormat="1" hidden="1" x14ac:dyDescent="0.2">
      <c r="F1191" s="23"/>
      <c r="G1191" s="23"/>
      <c r="H1191" s="131"/>
      <c r="I1191" s="113"/>
      <c r="J1191" s="113"/>
      <c r="K1191" s="113"/>
      <c r="L1191" s="113"/>
    </row>
    <row r="1192" spans="6:12" s="27" customFormat="1" hidden="1" x14ac:dyDescent="0.2">
      <c r="F1192" s="23"/>
      <c r="G1192" s="23"/>
      <c r="H1192" s="131"/>
      <c r="I1192" s="113"/>
      <c r="J1192" s="113"/>
      <c r="K1192" s="113"/>
      <c r="L1192" s="113"/>
    </row>
    <row r="1193" spans="6:12" s="27" customFormat="1" hidden="1" x14ac:dyDescent="0.2">
      <c r="F1193" s="23"/>
      <c r="G1193" s="23"/>
      <c r="H1193" s="131"/>
      <c r="I1193" s="113"/>
      <c r="J1193" s="113"/>
      <c r="K1193" s="113"/>
      <c r="L1193" s="113"/>
    </row>
    <row r="1194" spans="6:12" s="27" customFormat="1" hidden="1" x14ac:dyDescent="0.2">
      <c r="F1194" s="23"/>
      <c r="G1194" s="23"/>
      <c r="H1194" s="131"/>
      <c r="I1194" s="113"/>
      <c r="J1194" s="113"/>
      <c r="K1194" s="113"/>
      <c r="L1194" s="113"/>
    </row>
    <row r="1195" spans="6:12" s="27" customFormat="1" hidden="1" x14ac:dyDescent="0.2">
      <c r="F1195" s="23"/>
      <c r="G1195" s="23"/>
      <c r="H1195" s="131"/>
      <c r="I1195" s="113"/>
      <c r="J1195" s="113"/>
      <c r="K1195" s="113"/>
      <c r="L1195" s="113"/>
    </row>
    <row r="1196" spans="6:12" s="27" customFormat="1" hidden="1" x14ac:dyDescent="0.2">
      <c r="F1196" s="23"/>
      <c r="G1196" s="23"/>
      <c r="H1196" s="131"/>
      <c r="I1196" s="113"/>
      <c r="J1196" s="113"/>
      <c r="K1196" s="113"/>
      <c r="L1196" s="113"/>
    </row>
    <row r="1197" spans="6:12" s="27" customFormat="1" hidden="1" x14ac:dyDescent="0.2">
      <c r="F1197" s="23"/>
      <c r="G1197" s="23"/>
      <c r="H1197" s="131"/>
      <c r="I1197" s="113"/>
      <c r="J1197" s="113"/>
      <c r="K1197" s="113"/>
      <c r="L1197" s="113"/>
    </row>
    <row r="1198" spans="6:12" s="27" customFormat="1" hidden="1" x14ac:dyDescent="0.2">
      <c r="F1198" s="23"/>
      <c r="G1198" s="23"/>
      <c r="H1198" s="131"/>
      <c r="I1198" s="113"/>
      <c r="J1198" s="113"/>
      <c r="K1198" s="113"/>
      <c r="L1198" s="113"/>
    </row>
    <row r="1199" spans="6:12" s="27" customFormat="1" hidden="1" x14ac:dyDescent="0.2">
      <c r="F1199" s="23"/>
      <c r="G1199" s="23"/>
      <c r="H1199" s="131"/>
      <c r="I1199" s="113"/>
      <c r="J1199" s="113"/>
      <c r="K1199" s="113"/>
      <c r="L1199" s="113"/>
    </row>
    <row r="1200" spans="6:12" s="27" customFormat="1" hidden="1" x14ac:dyDescent="0.2">
      <c r="F1200" s="23"/>
      <c r="G1200" s="23"/>
      <c r="H1200" s="131"/>
      <c r="I1200" s="113"/>
      <c r="J1200" s="113"/>
      <c r="K1200" s="113"/>
      <c r="L1200" s="113"/>
    </row>
    <row r="1201" spans="6:12" s="27" customFormat="1" hidden="1" x14ac:dyDescent="0.2">
      <c r="F1201" s="23"/>
      <c r="G1201" s="23"/>
      <c r="H1201" s="131"/>
      <c r="I1201" s="113"/>
      <c r="J1201" s="113"/>
      <c r="K1201" s="113"/>
      <c r="L1201" s="113"/>
    </row>
    <row r="1202" spans="6:12" s="27" customFormat="1" hidden="1" x14ac:dyDescent="0.2">
      <c r="F1202" s="23"/>
      <c r="G1202" s="23"/>
      <c r="H1202" s="131"/>
      <c r="I1202" s="113"/>
      <c r="J1202" s="113"/>
      <c r="K1202" s="113"/>
      <c r="L1202" s="113"/>
    </row>
    <row r="1203" spans="6:12" s="27" customFormat="1" hidden="1" x14ac:dyDescent="0.2">
      <c r="F1203" s="23"/>
      <c r="G1203" s="23"/>
      <c r="H1203" s="131"/>
      <c r="I1203" s="113"/>
      <c r="J1203" s="113"/>
      <c r="K1203" s="113"/>
      <c r="L1203" s="113"/>
    </row>
    <row r="1204" spans="6:12" s="27" customFormat="1" hidden="1" x14ac:dyDescent="0.2">
      <c r="F1204" s="23"/>
      <c r="G1204" s="23"/>
      <c r="H1204" s="131"/>
      <c r="I1204" s="113"/>
      <c r="J1204" s="113"/>
      <c r="K1204" s="113"/>
      <c r="L1204" s="113"/>
    </row>
    <row r="1205" spans="6:12" s="27" customFormat="1" hidden="1" x14ac:dyDescent="0.2">
      <c r="F1205" s="23"/>
      <c r="G1205" s="23"/>
      <c r="H1205" s="131"/>
      <c r="I1205" s="113"/>
      <c r="J1205" s="113"/>
      <c r="K1205" s="113"/>
      <c r="L1205" s="113"/>
    </row>
    <row r="1206" spans="6:12" s="27" customFormat="1" hidden="1" x14ac:dyDescent="0.2">
      <c r="F1206" s="23"/>
      <c r="G1206" s="23"/>
      <c r="H1206" s="131"/>
      <c r="I1206" s="113"/>
      <c r="J1206" s="113"/>
      <c r="K1206" s="113"/>
      <c r="L1206" s="113"/>
    </row>
    <row r="1207" spans="6:12" s="27" customFormat="1" hidden="1" x14ac:dyDescent="0.2">
      <c r="F1207" s="23"/>
      <c r="G1207" s="23"/>
      <c r="H1207" s="131"/>
      <c r="I1207" s="113"/>
      <c r="J1207" s="113"/>
      <c r="K1207" s="113"/>
      <c r="L1207" s="113"/>
    </row>
    <row r="1208" spans="6:12" s="27" customFormat="1" hidden="1" x14ac:dyDescent="0.2">
      <c r="F1208" s="23"/>
      <c r="G1208" s="23"/>
      <c r="H1208" s="131"/>
      <c r="I1208" s="113"/>
      <c r="J1208" s="113"/>
      <c r="K1208" s="113"/>
      <c r="L1208" s="113"/>
    </row>
    <row r="1209" spans="6:12" s="27" customFormat="1" hidden="1" x14ac:dyDescent="0.2">
      <c r="F1209" s="23"/>
      <c r="G1209" s="23"/>
      <c r="H1209" s="131"/>
      <c r="I1209" s="113"/>
      <c r="J1209" s="113"/>
      <c r="K1209" s="113"/>
      <c r="L1209" s="113"/>
    </row>
    <row r="1210" spans="6:12" s="27" customFormat="1" hidden="1" x14ac:dyDescent="0.2">
      <c r="F1210" s="23"/>
      <c r="G1210" s="23"/>
      <c r="H1210" s="131"/>
      <c r="I1210" s="113"/>
      <c r="J1210" s="113"/>
      <c r="K1210" s="113"/>
      <c r="L1210" s="113"/>
    </row>
    <row r="1211" spans="6:12" s="27" customFormat="1" hidden="1" x14ac:dyDescent="0.2">
      <c r="F1211" s="23"/>
      <c r="G1211" s="23"/>
      <c r="H1211" s="131"/>
      <c r="I1211" s="113"/>
      <c r="J1211" s="113"/>
      <c r="K1211" s="113"/>
      <c r="L1211" s="113"/>
    </row>
    <row r="1212" spans="6:12" s="27" customFormat="1" hidden="1" x14ac:dyDescent="0.2">
      <c r="F1212" s="23"/>
      <c r="G1212" s="23"/>
      <c r="H1212" s="131"/>
      <c r="I1212" s="113"/>
      <c r="J1212" s="113"/>
      <c r="K1212" s="113"/>
      <c r="L1212" s="113"/>
    </row>
    <row r="1213" spans="6:12" s="27" customFormat="1" hidden="1" x14ac:dyDescent="0.2">
      <c r="F1213" s="23"/>
      <c r="G1213" s="23"/>
      <c r="H1213" s="131"/>
      <c r="I1213" s="113"/>
      <c r="J1213" s="113"/>
      <c r="K1213" s="113"/>
      <c r="L1213" s="113"/>
    </row>
    <row r="1214" spans="6:12" s="27" customFormat="1" hidden="1" x14ac:dyDescent="0.2">
      <c r="F1214" s="23"/>
      <c r="G1214" s="23"/>
      <c r="H1214" s="131"/>
      <c r="I1214" s="113"/>
      <c r="J1214" s="113"/>
      <c r="K1214" s="113"/>
      <c r="L1214" s="113"/>
    </row>
    <row r="1215" spans="6:12" s="27" customFormat="1" hidden="1" x14ac:dyDescent="0.2">
      <c r="F1215" s="23"/>
      <c r="G1215" s="23"/>
      <c r="H1215" s="131"/>
      <c r="I1215" s="113"/>
      <c r="J1215" s="113"/>
      <c r="K1215" s="113"/>
      <c r="L1215" s="113"/>
    </row>
    <row r="1216" spans="6:12" s="27" customFormat="1" hidden="1" x14ac:dyDescent="0.2">
      <c r="F1216" s="23"/>
      <c r="G1216" s="23"/>
      <c r="H1216" s="131"/>
      <c r="I1216" s="113"/>
      <c r="J1216" s="113"/>
      <c r="K1216" s="113"/>
      <c r="L1216" s="113"/>
    </row>
    <row r="1217" spans="5:12" s="27" customFormat="1" hidden="1" x14ac:dyDescent="0.2">
      <c r="F1217" s="23"/>
      <c r="G1217" s="23"/>
      <c r="H1217" s="131"/>
      <c r="I1217" s="113"/>
      <c r="J1217" s="113"/>
      <c r="K1217" s="113"/>
      <c r="L1217" s="113"/>
    </row>
    <row r="1218" spans="5:12" s="27" customFormat="1" hidden="1" x14ac:dyDescent="0.2">
      <c r="F1218" s="23"/>
      <c r="G1218" s="23"/>
      <c r="H1218" s="131"/>
      <c r="I1218" s="113"/>
      <c r="J1218" s="113"/>
      <c r="K1218" s="113"/>
      <c r="L1218" s="113"/>
    </row>
    <row r="1219" spans="5:12" s="27" customFormat="1" hidden="1" x14ac:dyDescent="0.2">
      <c r="F1219" s="23"/>
      <c r="G1219" s="23"/>
      <c r="H1219" s="131"/>
      <c r="I1219" s="113"/>
      <c r="J1219" s="113"/>
      <c r="K1219" s="113"/>
      <c r="L1219" s="113"/>
    </row>
    <row r="1220" spans="5:12" s="27" customFormat="1" hidden="1" x14ac:dyDescent="0.2">
      <c r="F1220" s="23"/>
      <c r="G1220" s="23"/>
      <c r="H1220" s="131"/>
      <c r="I1220" s="113"/>
      <c r="J1220" s="113"/>
      <c r="K1220" s="113"/>
      <c r="L1220" s="113"/>
    </row>
    <row r="1221" spans="5:12" s="27" customFormat="1" hidden="1" x14ac:dyDescent="0.2">
      <c r="F1221" s="23"/>
      <c r="G1221" s="23"/>
      <c r="H1221" s="131"/>
      <c r="I1221" s="113"/>
      <c r="J1221" s="113"/>
      <c r="K1221" s="113"/>
      <c r="L1221" s="113"/>
    </row>
    <row r="1222" spans="5:12" s="27" customFormat="1" hidden="1" x14ac:dyDescent="0.2">
      <c r="F1222" s="23"/>
      <c r="G1222" s="23"/>
      <c r="H1222" s="131"/>
      <c r="I1222" s="113"/>
      <c r="J1222" s="113"/>
      <c r="K1222" s="113"/>
      <c r="L1222" s="113"/>
    </row>
    <row r="1223" spans="5:12" s="27" customFormat="1" hidden="1" x14ac:dyDescent="0.2">
      <c r="F1223" s="23"/>
      <c r="G1223" s="23"/>
      <c r="H1223" s="131"/>
      <c r="I1223" s="113"/>
      <c r="J1223" s="113"/>
      <c r="K1223" s="113"/>
      <c r="L1223" s="113"/>
    </row>
    <row r="1224" spans="5:12" s="27" customFormat="1" hidden="1" x14ac:dyDescent="0.2">
      <c r="F1224" s="23"/>
      <c r="G1224" s="23"/>
      <c r="H1224" s="131"/>
      <c r="I1224" s="113"/>
      <c r="J1224" s="113"/>
      <c r="K1224" s="113"/>
    </row>
    <row r="1225" spans="5:12" s="27" customFormat="1" hidden="1" x14ac:dyDescent="0.2">
      <c r="F1225" s="23"/>
      <c r="G1225" s="23"/>
      <c r="H1225" s="131"/>
      <c r="I1225" s="113"/>
      <c r="J1225" s="113"/>
      <c r="K1225" s="113"/>
      <c r="L1225" s="23"/>
    </row>
    <row r="1226" spans="5:12" s="27" customFormat="1" hidden="1" x14ac:dyDescent="0.2">
      <c r="F1226" s="23"/>
      <c r="G1226" s="23"/>
      <c r="H1226" s="131"/>
      <c r="I1226" s="113"/>
      <c r="J1226" s="113"/>
      <c r="K1226" s="113"/>
      <c r="L1226" s="23"/>
    </row>
    <row r="1227" spans="5:12" s="27" customFormat="1" hidden="1" x14ac:dyDescent="0.2">
      <c r="F1227" s="23"/>
      <c r="G1227" s="23"/>
      <c r="H1227" s="131"/>
      <c r="I1227" s="113"/>
      <c r="J1227" s="113"/>
      <c r="K1227" s="113"/>
      <c r="L1227" s="23"/>
    </row>
    <row r="1228" spans="5:12" s="27" customFormat="1" hidden="1" x14ac:dyDescent="0.2">
      <c r="F1228" s="23"/>
      <c r="G1228" s="23"/>
      <c r="H1228" s="131"/>
      <c r="I1228" s="113"/>
      <c r="J1228" s="113"/>
      <c r="K1228" s="113"/>
      <c r="L1228" s="23"/>
    </row>
    <row r="1229" spans="5:12" s="27" customFormat="1" hidden="1" x14ac:dyDescent="0.2">
      <c r="F1229" s="23"/>
      <c r="G1229" s="23"/>
      <c r="H1229" s="131"/>
      <c r="I1229" s="113"/>
      <c r="J1229" s="113"/>
      <c r="K1229" s="113"/>
      <c r="L1229" s="23"/>
    </row>
    <row r="1230" spans="5:12" s="27" customFormat="1" hidden="1" x14ac:dyDescent="0.2">
      <c r="F1230" s="23"/>
      <c r="G1230" s="23"/>
      <c r="H1230" s="131"/>
      <c r="I1230" s="113"/>
      <c r="J1230" s="113"/>
      <c r="K1230" s="113"/>
      <c r="L1230" s="23"/>
    </row>
    <row r="1231" spans="5:12" s="27" customFormat="1" hidden="1" x14ac:dyDescent="0.2">
      <c r="F1231" s="23"/>
      <c r="G1231" s="23"/>
      <c r="H1231" s="131"/>
      <c r="I1231" s="113"/>
      <c r="J1231" s="113"/>
      <c r="K1231" s="113"/>
      <c r="L1231" s="23"/>
    </row>
    <row r="1232" spans="5:12" hidden="1" x14ac:dyDescent="0.2">
      <c r="E1232" s="27"/>
      <c r="H1232" s="131"/>
      <c r="I1232" s="113"/>
      <c r="J1232" s="113"/>
      <c r="K1232" s="113"/>
    </row>
    <row r="1233" spans="5:11" hidden="1" x14ac:dyDescent="0.2">
      <c r="E1233" s="27"/>
      <c r="H1233" s="131"/>
      <c r="I1233" s="113"/>
      <c r="J1233" s="113"/>
      <c r="K1233" s="113"/>
    </row>
    <row r="1234" spans="5:11" hidden="1" x14ac:dyDescent="0.2">
      <c r="E1234" s="27"/>
      <c r="H1234" s="131"/>
      <c r="I1234" s="113"/>
      <c r="J1234" s="113"/>
      <c r="K1234" s="113"/>
    </row>
    <row r="1235" spans="5:11" hidden="1" x14ac:dyDescent="0.2">
      <c r="E1235" s="27"/>
      <c r="H1235" s="131"/>
      <c r="I1235" s="113"/>
      <c r="J1235" s="113"/>
      <c r="K1235" s="113"/>
    </row>
    <row r="1236" spans="5:11" hidden="1" x14ac:dyDescent="0.2">
      <c r="E1236" s="27"/>
      <c r="H1236" s="131"/>
      <c r="I1236" s="113"/>
      <c r="J1236" s="113"/>
      <c r="K1236" s="113"/>
    </row>
    <row r="1237" spans="5:11" hidden="1" x14ac:dyDescent="0.2">
      <c r="E1237" s="27"/>
      <c r="H1237" s="131"/>
      <c r="I1237" s="113"/>
      <c r="J1237" s="113"/>
      <c r="K1237" s="113"/>
    </row>
    <row r="1238" spans="5:11" hidden="1" x14ac:dyDescent="0.2">
      <c r="E1238" s="27"/>
      <c r="H1238" s="131"/>
      <c r="I1238" s="113"/>
      <c r="J1238" s="113"/>
      <c r="K1238" s="113"/>
    </row>
    <row r="1239" spans="5:11" hidden="1" x14ac:dyDescent="0.2">
      <c r="E1239" s="27"/>
      <c r="H1239" s="131"/>
      <c r="I1239" s="113"/>
      <c r="J1239" s="113"/>
      <c r="K1239" s="113"/>
    </row>
    <row r="1240" spans="5:11" hidden="1" x14ac:dyDescent="0.2">
      <c r="E1240" s="27"/>
      <c r="H1240" s="131"/>
      <c r="I1240" s="113"/>
      <c r="J1240" s="113"/>
      <c r="K1240" s="113"/>
    </row>
    <row r="1241" spans="5:11" hidden="1" x14ac:dyDescent="0.2">
      <c r="E1241" s="27"/>
      <c r="H1241" s="131"/>
      <c r="I1241" s="113"/>
      <c r="J1241" s="113"/>
      <c r="K1241" s="113"/>
    </row>
    <row r="1242" spans="5:11" hidden="1" x14ac:dyDescent="0.2">
      <c r="E1242" s="27"/>
      <c r="H1242" s="131"/>
      <c r="I1242" s="113"/>
      <c r="J1242" s="113"/>
      <c r="K1242" s="113"/>
    </row>
    <row r="1243" spans="5:11" hidden="1" x14ac:dyDescent="0.2">
      <c r="E1243" s="27"/>
      <c r="H1243" s="131"/>
      <c r="I1243" s="113"/>
      <c r="J1243" s="113"/>
      <c r="K1243" s="113"/>
    </row>
    <row r="1244" spans="5:11" hidden="1" x14ac:dyDescent="0.2">
      <c r="E1244" s="27"/>
      <c r="H1244" s="131"/>
      <c r="I1244" s="113"/>
      <c r="J1244" s="113"/>
      <c r="K1244" s="113"/>
    </row>
    <row r="1245" spans="5:11" hidden="1" x14ac:dyDescent="0.2">
      <c r="E1245" s="27"/>
      <c r="H1245" s="131"/>
      <c r="I1245" s="113"/>
      <c r="J1245" s="113"/>
      <c r="K1245" s="113"/>
    </row>
    <row r="1246" spans="5:11" hidden="1" x14ac:dyDescent="0.2">
      <c r="H1246" s="131"/>
      <c r="I1246" s="113"/>
      <c r="J1246" s="113"/>
      <c r="K1246" s="113"/>
    </row>
    <row r="1247" spans="5:11" hidden="1" x14ac:dyDescent="0.2">
      <c r="H1247" s="131"/>
      <c r="I1247" s="113"/>
      <c r="J1247" s="113"/>
      <c r="K1247" s="113"/>
    </row>
    <row r="1248" spans="5:11" hidden="1" x14ac:dyDescent="0.2">
      <c r="H1248" s="131"/>
      <c r="I1248" s="113"/>
      <c r="J1248" s="113"/>
      <c r="K1248" s="113"/>
    </row>
    <row r="1249" spans="8:11" hidden="1" x14ac:dyDescent="0.2">
      <c r="H1249" s="131"/>
      <c r="I1249" s="113"/>
      <c r="J1249" s="113"/>
      <c r="K1249" s="113"/>
    </row>
    <row r="1250" spans="8:11" hidden="1" x14ac:dyDescent="0.2">
      <c r="H1250" s="131"/>
      <c r="I1250" s="113"/>
      <c r="J1250" s="113"/>
      <c r="K1250" s="113"/>
    </row>
    <row r="1251" spans="8:11" hidden="1" x14ac:dyDescent="0.2">
      <c r="H1251" s="131"/>
      <c r="I1251" s="113"/>
      <c r="J1251" s="113"/>
      <c r="K1251" s="113"/>
    </row>
    <row r="1252" spans="8:11" hidden="1" x14ac:dyDescent="0.2">
      <c r="H1252" s="131"/>
      <c r="I1252" s="113"/>
      <c r="J1252" s="113"/>
      <c r="K1252" s="113"/>
    </row>
    <row r="1253" spans="8:11" hidden="1" x14ac:dyDescent="0.2">
      <c r="H1253" s="131"/>
      <c r="I1253" s="113"/>
      <c r="J1253" s="113"/>
      <c r="K1253" s="113"/>
    </row>
    <row r="1254" spans="8:11" hidden="1" x14ac:dyDescent="0.2">
      <c r="H1254" s="131"/>
      <c r="I1254" s="113"/>
      <c r="J1254" s="113"/>
      <c r="K1254" s="113"/>
    </row>
    <row r="1255" spans="8:11" hidden="1" x14ac:dyDescent="0.2">
      <c r="H1255" s="131"/>
      <c r="I1255" s="113"/>
      <c r="J1255" s="113"/>
      <c r="K1255" s="113"/>
    </row>
    <row r="1256" spans="8:11" hidden="1" x14ac:dyDescent="0.2">
      <c r="H1256" s="131"/>
      <c r="I1256" s="113"/>
      <c r="J1256" s="113"/>
      <c r="K1256" s="113"/>
    </row>
    <row r="1257" spans="8:11" hidden="1" x14ac:dyDescent="0.2">
      <c r="H1257" s="131"/>
      <c r="I1257" s="113"/>
      <c r="J1257" s="113"/>
      <c r="K1257" s="113"/>
    </row>
    <row r="1258" spans="8:11" hidden="1" x14ac:dyDescent="0.2">
      <c r="H1258" s="131"/>
      <c r="I1258" s="113"/>
      <c r="J1258" s="113"/>
      <c r="K1258" s="113"/>
    </row>
    <row r="1259" spans="8:11" hidden="1" x14ac:dyDescent="0.2">
      <c r="H1259" s="131"/>
      <c r="I1259" s="113"/>
      <c r="J1259" s="113"/>
      <c r="K1259" s="113"/>
    </row>
    <row r="1260" spans="8:11" hidden="1" x14ac:dyDescent="0.2">
      <c r="H1260" s="131"/>
      <c r="I1260" s="113"/>
      <c r="J1260" s="113"/>
      <c r="K1260" s="113"/>
    </row>
    <row r="1261" spans="8:11" hidden="1" x14ac:dyDescent="0.2">
      <c r="H1261" s="131"/>
      <c r="I1261" s="113"/>
      <c r="J1261" s="113"/>
      <c r="K1261" s="113"/>
    </row>
    <row r="1262" spans="8:11" hidden="1" x14ac:dyDescent="0.2">
      <c r="H1262" s="131"/>
      <c r="I1262" s="113"/>
      <c r="J1262" s="113"/>
      <c r="K1262" s="113"/>
    </row>
    <row r="1263" spans="8:11" hidden="1" x14ac:dyDescent="0.2">
      <c r="H1263" s="131"/>
      <c r="I1263" s="113"/>
      <c r="J1263" s="113"/>
      <c r="K1263" s="113"/>
    </row>
    <row r="1264" spans="8:11" hidden="1" x14ac:dyDescent="0.2">
      <c r="H1264" s="131"/>
      <c r="I1264" s="113"/>
      <c r="J1264" s="113"/>
      <c r="K1264" s="113"/>
    </row>
    <row r="1265" spans="8:11" hidden="1" x14ac:dyDescent="0.2">
      <c r="H1265" s="131"/>
      <c r="I1265" s="113"/>
      <c r="J1265" s="113"/>
      <c r="K1265" s="113"/>
    </row>
    <row r="1266" spans="8:11" hidden="1" x14ac:dyDescent="0.2">
      <c r="H1266" s="131"/>
      <c r="I1266" s="113"/>
      <c r="J1266" s="113"/>
      <c r="K1266" s="113"/>
    </row>
    <row r="1267" spans="8:11" hidden="1" x14ac:dyDescent="0.2">
      <c r="H1267" s="131"/>
      <c r="I1267" s="113"/>
      <c r="J1267" s="113"/>
      <c r="K1267" s="113"/>
    </row>
    <row r="1268" spans="8:11" hidden="1" x14ac:dyDescent="0.2">
      <c r="H1268" s="131"/>
      <c r="I1268" s="113"/>
      <c r="J1268" s="113"/>
      <c r="K1268" s="113"/>
    </row>
    <row r="1269" spans="8:11" hidden="1" x14ac:dyDescent="0.2">
      <c r="H1269" s="131"/>
      <c r="I1269" s="113"/>
      <c r="J1269" s="113"/>
      <c r="K1269" s="113"/>
    </row>
    <row r="1270" spans="8:11" hidden="1" x14ac:dyDescent="0.2">
      <c r="H1270" s="131"/>
      <c r="I1270" s="113"/>
      <c r="J1270" s="113"/>
      <c r="K1270" s="113"/>
    </row>
    <row r="1271" spans="8:11" hidden="1" x14ac:dyDescent="0.2">
      <c r="H1271" s="131"/>
      <c r="I1271" s="113"/>
      <c r="J1271" s="113"/>
      <c r="K1271" s="113"/>
    </row>
    <row r="1272" spans="8:11" hidden="1" x14ac:dyDescent="0.2">
      <c r="H1272" s="131"/>
      <c r="I1272" s="113"/>
      <c r="J1272" s="113"/>
      <c r="K1272" s="113"/>
    </row>
    <row r="1273" spans="8:11" hidden="1" x14ac:dyDescent="0.2">
      <c r="H1273" s="131"/>
      <c r="I1273" s="113"/>
      <c r="J1273" s="113"/>
      <c r="K1273" s="113"/>
    </row>
    <row r="1274" spans="8:11" hidden="1" x14ac:dyDescent="0.2">
      <c r="H1274" s="131"/>
      <c r="I1274" s="113"/>
      <c r="J1274" s="113"/>
      <c r="K1274" s="113"/>
    </row>
    <row r="1275" spans="8:11" hidden="1" x14ac:dyDescent="0.2">
      <c r="H1275" s="131"/>
      <c r="I1275" s="113"/>
      <c r="J1275" s="113"/>
      <c r="K1275" s="113"/>
    </row>
    <row r="1276" spans="8:11" hidden="1" x14ac:dyDescent="0.2">
      <c r="H1276" s="131"/>
      <c r="I1276" s="113"/>
      <c r="J1276" s="113"/>
      <c r="K1276" s="113"/>
    </row>
    <row r="1277" spans="8:11" hidden="1" x14ac:dyDescent="0.2">
      <c r="H1277" s="131"/>
      <c r="I1277" s="113"/>
      <c r="J1277" s="113"/>
      <c r="K1277" s="113"/>
    </row>
    <row r="1278" spans="8:11" hidden="1" x14ac:dyDescent="0.2">
      <c r="H1278" s="131"/>
      <c r="I1278" s="113"/>
      <c r="J1278" s="113"/>
      <c r="K1278" s="113"/>
    </row>
    <row r="1279" spans="8:11" hidden="1" x14ac:dyDescent="0.2">
      <c r="H1279" s="131"/>
      <c r="I1279" s="113"/>
      <c r="J1279" s="113"/>
      <c r="K1279" s="113"/>
    </row>
    <row r="1280" spans="8:11" hidden="1" x14ac:dyDescent="0.2">
      <c r="H1280" s="131"/>
      <c r="I1280" s="113"/>
      <c r="J1280" s="113"/>
      <c r="K1280" s="113"/>
    </row>
    <row r="1281" spans="6:11" hidden="1" x14ac:dyDescent="0.2">
      <c r="H1281" s="131"/>
      <c r="I1281" s="113"/>
      <c r="J1281" s="113"/>
      <c r="K1281" s="113"/>
    </row>
    <row r="1282" spans="6:11" hidden="1" x14ac:dyDescent="0.2">
      <c r="H1282" s="131"/>
      <c r="I1282" s="113"/>
      <c r="J1282" s="113"/>
      <c r="K1282" s="113"/>
    </row>
    <row r="1283" spans="6:11" hidden="1" x14ac:dyDescent="0.2">
      <c r="H1283" s="131"/>
      <c r="I1283" s="113"/>
      <c r="J1283" s="113"/>
      <c r="K1283" s="113"/>
    </row>
    <row r="1284" spans="6:11" hidden="1" x14ac:dyDescent="0.2">
      <c r="F1284" s="27"/>
      <c r="G1284" s="27"/>
      <c r="H1284" s="131"/>
      <c r="I1284" s="113"/>
      <c r="J1284" s="113"/>
      <c r="K1284" s="113"/>
    </row>
    <row r="1285" spans="6:11" hidden="1" x14ac:dyDescent="0.2">
      <c r="F1285" s="27"/>
      <c r="G1285" s="27"/>
      <c r="H1285" s="131"/>
      <c r="I1285" s="113"/>
      <c r="J1285" s="113"/>
      <c r="K1285" s="113"/>
    </row>
    <row r="1286" spans="6:11" hidden="1" x14ac:dyDescent="0.2">
      <c r="F1286" s="27"/>
      <c r="G1286" s="27"/>
      <c r="H1286" s="131"/>
      <c r="I1286" s="113"/>
      <c r="J1286" s="113"/>
      <c r="K1286" s="113"/>
    </row>
    <row r="1287" spans="6:11" hidden="1" x14ac:dyDescent="0.2">
      <c r="F1287" s="27"/>
      <c r="G1287" s="27"/>
      <c r="H1287" s="27"/>
      <c r="I1287" s="27"/>
      <c r="J1287" s="27"/>
      <c r="K1287" s="27"/>
    </row>
  </sheetData>
  <sheetProtection sheet="1" objects="1" scenarios="1"/>
  <mergeCells count="8">
    <mergeCell ref="E6:P6"/>
    <mergeCell ref="E78:T78"/>
    <mergeCell ref="E83:K83"/>
    <mergeCell ref="E85:K85"/>
    <mergeCell ref="F88:G88"/>
    <mergeCell ref="E8:F8"/>
    <mergeCell ref="H12:K12"/>
    <mergeCell ref="H13:K13"/>
  </mergeCells>
  <dataValidations count="2">
    <dataValidation type="list" allowBlank="1" showInputMessage="1" showErrorMessage="1" sqref="F9">
      <formula1>YAG</formula1>
    </dataValidation>
    <dataValidation type="list" allowBlank="1" showInputMessage="1" showErrorMessage="1" sqref="F10">
      <formula1>gender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V1291"/>
  <sheetViews>
    <sheetView showGridLines="0" workbookViewId="0">
      <pane xSplit="7" ySplit="15" topLeftCell="H16" activePane="bottomRight" state="frozen"/>
      <selection activeCell="E1" sqref="E1"/>
      <selection pane="topRight" activeCell="H1" sqref="H1"/>
      <selection pane="bottomLeft" activeCell="E16" sqref="E16"/>
      <selection pane="bottomRight" activeCell="K11" sqref="K11"/>
    </sheetView>
  </sheetViews>
  <sheetFormatPr defaultColWidth="0" defaultRowHeight="14.25" zeroHeight="1" x14ac:dyDescent="0.2"/>
  <cols>
    <col min="1" max="1" width="77.85546875" style="23" hidden="1" customWidth="1"/>
    <col min="2" max="4" width="9.140625" style="23" hidden="1" customWidth="1"/>
    <col min="5" max="5" width="11.7109375" style="23" customWidth="1"/>
    <col min="6" max="6" width="38.42578125" style="23" customWidth="1"/>
    <col min="7" max="7" width="11.7109375" style="23" customWidth="1"/>
    <col min="8" max="8" width="13.28515625" style="23" customWidth="1"/>
    <col min="9" max="9" width="12" style="23" customWidth="1"/>
    <col min="10" max="10" width="12.7109375" style="23" customWidth="1"/>
    <col min="11" max="11" width="11.85546875" style="23" customWidth="1"/>
    <col min="12" max="12" width="11.140625" style="23" customWidth="1"/>
    <col min="13" max="14" width="9.140625" style="27" customWidth="1"/>
    <col min="15" max="17" width="9.140625" style="27" hidden="1" customWidth="1"/>
    <col min="18" max="18" width="14.7109375" style="27" hidden="1" customWidth="1"/>
    <col min="19" max="24" width="9.140625" style="27" hidden="1" customWidth="1"/>
    <col min="25" max="74" width="0" style="27" hidden="1" customWidth="1"/>
    <col min="75" max="16384" width="9.140625" style="23" hidden="1"/>
  </cols>
  <sheetData>
    <row r="1" spans="1:74" ht="14.25" customHeight="1" x14ac:dyDescent="0.2">
      <c r="E1" s="73" t="s">
        <v>294</v>
      </c>
      <c r="G1" s="37"/>
      <c r="H1" s="37"/>
      <c r="I1" s="37"/>
      <c r="J1" s="37"/>
      <c r="K1" s="37"/>
    </row>
    <row r="2" spans="1:74" ht="14.25" customHeight="1" x14ac:dyDescent="0.2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</row>
    <row r="3" spans="1:74" ht="15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R3" s="74"/>
      <c r="S3" s="74"/>
      <c r="T3" s="74"/>
      <c r="U3" s="74" t="s">
        <v>174</v>
      </c>
      <c r="V3" s="26"/>
      <c r="W3" s="26"/>
    </row>
    <row r="4" spans="1:74" ht="15" x14ac:dyDescent="0.25">
      <c r="E4" s="22" t="s">
        <v>208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R4" s="74"/>
      <c r="S4" s="74"/>
      <c r="T4" s="74" t="s">
        <v>20</v>
      </c>
      <c r="U4" s="74" t="s">
        <v>246</v>
      </c>
      <c r="V4" s="26"/>
      <c r="W4" s="26"/>
    </row>
    <row r="5" spans="1:74" ht="9.75" customHeight="1" x14ac:dyDescent="0.25">
      <c r="M5" s="23"/>
      <c r="N5" s="23"/>
      <c r="O5" s="23"/>
      <c r="R5" s="74"/>
      <c r="S5" s="74"/>
      <c r="T5" s="74" t="s">
        <v>21</v>
      </c>
      <c r="U5" s="74" t="s">
        <v>21</v>
      </c>
      <c r="V5" s="26"/>
      <c r="W5" s="26"/>
    </row>
    <row r="6" spans="1:74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74"/>
      <c r="S6" s="74"/>
      <c r="T6" s="74" t="s">
        <v>22</v>
      </c>
      <c r="U6" s="74" t="s">
        <v>22</v>
      </c>
      <c r="V6" s="26"/>
      <c r="W6" s="26"/>
    </row>
    <row r="7" spans="1:74" ht="13.5" customHeight="1" thickBot="1" x14ac:dyDescent="0.3">
      <c r="H7" s="37"/>
      <c r="I7" s="37"/>
      <c r="J7" s="37"/>
      <c r="K7" s="37"/>
      <c r="L7" s="27"/>
      <c r="R7" s="74"/>
      <c r="S7" s="74"/>
      <c r="T7" s="74"/>
      <c r="U7" s="74"/>
      <c r="V7" s="26"/>
      <c r="W7" s="26"/>
    </row>
    <row r="8" spans="1:74" ht="30" customHeight="1" thickBot="1" x14ac:dyDescent="0.3">
      <c r="E8" s="253" t="s">
        <v>23</v>
      </c>
      <c r="F8" s="254"/>
      <c r="H8" s="37"/>
      <c r="I8" s="37"/>
      <c r="J8" s="37"/>
      <c r="K8" s="37"/>
      <c r="L8" s="27"/>
      <c r="R8" s="74"/>
      <c r="S8" s="74"/>
      <c r="T8" s="74"/>
      <c r="U8" s="74"/>
      <c r="V8" s="26"/>
      <c r="W8" s="26"/>
    </row>
    <row r="9" spans="1:74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27"/>
      <c r="R9" s="74" t="s">
        <v>175</v>
      </c>
      <c r="S9" s="74" t="s">
        <v>177</v>
      </c>
      <c r="T9" s="74" t="s">
        <v>176</v>
      </c>
      <c r="U9" s="74"/>
      <c r="V9" s="26"/>
      <c r="W9" s="26"/>
    </row>
    <row r="10" spans="1:74" ht="15.75" hidden="1" thickBot="1" x14ac:dyDescent="0.3">
      <c r="E10" s="19" t="s">
        <v>30</v>
      </c>
      <c r="F10" s="251" t="s">
        <v>20</v>
      </c>
      <c r="H10" s="37"/>
      <c r="I10" s="37"/>
      <c r="J10" s="37"/>
      <c r="K10" s="37"/>
      <c r="L10" s="80">
        <v>14</v>
      </c>
      <c r="R10" s="74" t="s">
        <v>24</v>
      </c>
      <c r="S10" s="74" t="s">
        <v>26</v>
      </c>
      <c r="T10" s="74" t="s">
        <v>173</v>
      </c>
      <c r="U10" s="74"/>
      <c r="V10" s="26"/>
      <c r="W10" s="26"/>
    </row>
    <row r="11" spans="1:74" ht="15.75" thickBot="1" x14ac:dyDescent="0.3">
      <c r="E11" s="19" t="s">
        <v>171</v>
      </c>
      <c r="F11" s="251" t="s">
        <v>129</v>
      </c>
      <c r="H11" s="37"/>
      <c r="I11" s="37"/>
      <c r="J11" s="37"/>
      <c r="K11" s="37"/>
      <c r="L11" s="80"/>
      <c r="R11" s="74" t="s">
        <v>27</v>
      </c>
      <c r="S11" s="74" t="s">
        <v>37</v>
      </c>
      <c r="T11" s="74" t="s">
        <v>178</v>
      </c>
      <c r="U11" s="74"/>
      <c r="V11" s="26"/>
      <c r="W11" s="26"/>
    </row>
    <row r="12" spans="1:74" ht="29.25" x14ac:dyDescent="0.25">
      <c r="A12" s="23" t="s">
        <v>213</v>
      </c>
      <c r="E12" s="98"/>
      <c r="F12" s="83"/>
      <c r="G12" s="83"/>
      <c r="H12" s="150"/>
      <c r="I12" s="150"/>
      <c r="J12" s="150"/>
      <c r="K12" s="150"/>
      <c r="L12" s="80"/>
      <c r="R12" s="74" t="s">
        <v>29</v>
      </c>
      <c r="S12" s="82" t="s">
        <v>184</v>
      </c>
      <c r="T12" s="74" t="s">
        <v>179</v>
      </c>
      <c r="U12" s="74"/>
      <c r="V12" s="26"/>
      <c r="W12" s="26"/>
    </row>
    <row r="13" spans="1:74" ht="15" x14ac:dyDescent="0.25">
      <c r="A13" s="23" t="s">
        <v>214</v>
      </c>
      <c r="E13" s="85"/>
      <c r="F13" s="86"/>
      <c r="G13" s="86"/>
      <c r="H13" s="264" t="str">
        <f>F9</f>
        <v xml:space="preserve">One year after graduation </v>
      </c>
      <c r="I13" s="262"/>
      <c r="J13" s="262"/>
      <c r="K13" s="263"/>
      <c r="L13" s="26"/>
      <c r="M13" s="26"/>
      <c r="N13" s="26"/>
      <c r="O13" s="26"/>
      <c r="R13" s="74" t="s">
        <v>31</v>
      </c>
      <c r="S13" s="74" t="s">
        <v>252</v>
      </c>
      <c r="T13" s="74" t="s">
        <v>180</v>
      </c>
      <c r="U13" s="74"/>
      <c r="V13" s="26"/>
      <c r="W13" s="26"/>
    </row>
    <row r="14" spans="1:74" ht="15" hidden="1" x14ac:dyDescent="0.25">
      <c r="E14" s="44"/>
      <c r="F14" s="79"/>
      <c r="G14" s="79"/>
      <c r="H14" s="111" t="s">
        <v>121</v>
      </c>
      <c r="I14" s="111" t="s">
        <v>242</v>
      </c>
      <c r="J14" s="111" t="s">
        <v>243</v>
      </c>
      <c r="K14" s="111" t="s">
        <v>244</v>
      </c>
      <c r="L14" s="26"/>
      <c r="M14" s="26"/>
      <c r="N14" s="26"/>
      <c r="O14" s="26"/>
      <c r="R14" s="74"/>
      <c r="S14" s="74"/>
      <c r="T14" s="74"/>
      <c r="U14" s="74"/>
      <c r="V14" s="26"/>
      <c r="W14" s="26"/>
      <c r="BV14" s="23"/>
    </row>
    <row r="15" spans="1:74" s="98" customFormat="1" ht="51" customHeight="1" x14ac:dyDescent="0.25">
      <c r="A15" s="93"/>
      <c r="B15" s="93" t="s">
        <v>181</v>
      </c>
      <c r="C15" s="93" t="s">
        <v>172</v>
      </c>
      <c r="D15" s="93" t="s">
        <v>112</v>
      </c>
      <c r="E15" s="151" t="s">
        <v>32</v>
      </c>
      <c r="F15" s="25" t="s">
        <v>33</v>
      </c>
      <c r="G15" s="25" t="s">
        <v>276</v>
      </c>
      <c r="H15" s="133" t="s">
        <v>272</v>
      </c>
      <c r="I15" s="62" t="s">
        <v>273</v>
      </c>
      <c r="J15" s="62" t="s">
        <v>274</v>
      </c>
      <c r="K15" s="96" t="s">
        <v>275</v>
      </c>
      <c r="L15" s="26"/>
      <c r="M15" s="26"/>
      <c r="N15" s="26"/>
      <c r="O15" s="26"/>
      <c r="P15" s="81"/>
      <c r="Q15" s="81"/>
      <c r="R15" s="89" t="str">
        <f>F9</f>
        <v xml:space="preserve">One year after graduation </v>
      </c>
      <c r="S15" s="74"/>
      <c r="T15" s="90"/>
      <c r="U15" s="89"/>
      <c r="V15" s="26"/>
      <c r="W15" s="26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1:74" ht="15" x14ac:dyDescent="0.25">
      <c r="A16" s="90"/>
      <c r="B16" s="90"/>
      <c r="C16" s="90"/>
      <c r="D16" s="90"/>
      <c r="E16" s="127"/>
      <c r="F16" s="49"/>
      <c r="G16" s="49"/>
      <c r="H16" s="152"/>
      <c r="I16" s="100"/>
      <c r="J16" s="100"/>
      <c r="K16" s="134"/>
      <c r="L16" s="26"/>
      <c r="M16" s="26"/>
      <c r="N16" s="26"/>
      <c r="O16" s="26"/>
      <c r="R16" s="74"/>
      <c r="S16" s="74"/>
      <c r="T16" s="90"/>
      <c r="U16" s="90"/>
      <c r="V16" s="26"/>
      <c r="W16" s="26"/>
      <c r="BV16" s="23"/>
    </row>
    <row r="17" spans="1:74" ht="15" x14ac:dyDescent="0.25">
      <c r="A17" s="102" t="str">
        <f>$R$17&amp;G17&amp;B17&amp;$U$17&amp;C17 &amp;D17</f>
        <v>YAG1UKLevel 7Female + maleAllNorth East</v>
      </c>
      <c r="B17" s="90" t="s">
        <v>253</v>
      </c>
      <c r="C17" s="102" t="s">
        <v>20</v>
      </c>
      <c r="D17" s="102" t="str">
        <f>$F$11</f>
        <v>North East</v>
      </c>
      <c r="E17" s="103" t="s">
        <v>20</v>
      </c>
      <c r="F17" s="25" t="s">
        <v>282</v>
      </c>
      <c r="G17" s="25" t="s">
        <v>35</v>
      </c>
      <c r="H17" s="71">
        <f>IFERROR(INDEX(all_data, MATCH($A17, All_data_lookupkey, 0), MATCH(H$14, All_data_headings, 0)),"-")</f>
        <v>2980</v>
      </c>
      <c r="I17" s="28">
        <f>IFERROR(INDEX(all_data, MATCH($A17, All_data_lookupkey, 0), MATCH(I$14, All_data_headings, 0)),"-")</f>
        <v>20400</v>
      </c>
      <c r="J17" s="28">
        <f>IFERROR(INDEX(all_data, MATCH($A17, All_data_lookupkey, 0), MATCH(J$14, All_data_headings, 0)),"-")</f>
        <v>25200</v>
      </c>
      <c r="K17" s="39">
        <f>IFERROR(INDEX(all_data, MATCH($A17, All_data_lookupkey, 0), MATCH(K$14, All_data_headings, 0)),"-")</f>
        <v>35400</v>
      </c>
      <c r="L17" s="26"/>
      <c r="M17" s="26"/>
      <c r="N17" s="26"/>
      <c r="O17" s="26"/>
      <c r="R17" s="97" t="str">
        <f>INDEX(table2_YAG,MATCH(R15,table2_YAGfullname, 0),MATCH("shortname",table2YAG_names,0))</f>
        <v>YAG1</v>
      </c>
      <c r="S17" s="82"/>
      <c r="T17" s="93"/>
      <c r="U17" s="93" t="str">
        <f>INDEX(table2gender, MATCH(F10, table2gender_columns, 0), MATCH("gender", table2gender_rows, 0))</f>
        <v>Female + male</v>
      </c>
      <c r="V17" s="26"/>
      <c r="W17" s="26"/>
      <c r="BV17" s="23"/>
    </row>
    <row r="18" spans="1:74" ht="15" x14ac:dyDescent="0.25">
      <c r="E18" s="108"/>
      <c r="G18" s="43"/>
      <c r="H18" s="153"/>
      <c r="I18" s="31"/>
      <c r="J18" s="31"/>
      <c r="K18" s="136"/>
      <c r="L18" s="26"/>
      <c r="M18" s="26"/>
      <c r="N18" s="26"/>
      <c r="O18" s="26"/>
      <c r="V18" s="26"/>
      <c r="W18" s="26"/>
      <c r="BV18" s="23"/>
    </row>
    <row r="19" spans="1:74" ht="15" x14ac:dyDescent="0.25">
      <c r="E19" s="48"/>
      <c r="F19" s="49"/>
      <c r="G19" s="49"/>
      <c r="H19" s="154"/>
      <c r="I19" s="137"/>
      <c r="J19" s="137"/>
      <c r="K19" s="138"/>
      <c r="L19" s="26"/>
      <c r="M19" s="26"/>
      <c r="N19" s="26"/>
      <c r="O19" s="26"/>
      <c r="V19" s="26"/>
      <c r="W19" s="26"/>
      <c r="BV19" s="23"/>
    </row>
    <row r="20" spans="1:74" ht="15" x14ac:dyDescent="0.25">
      <c r="A20" s="102" t="str">
        <f>$R$17&amp;G20&amp;B20&amp;$U$17&amp;C20&amp; D20</f>
        <v>YAG1UKLevel 7Female + maleMedicine and dentistryNorth East</v>
      </c>
      <c r="B20" s="102" t="s">
        <v>253</v>
      </c>
      <c r="C20" s="102" t="str">
        <f>F20</f>
        <v>Medicine and dentistry</v>
      </c>
      <c r="D20" s="102" t="str">
        <f>$F$11</f>
        <v>North East</v>
      </c>
      <c r="E20" s="53" t="s">
        <v>44</v>
      </c>
      <c r="F20" s="54" t="s">
        <v>45</v>
      </c>
      <c r="G20" s="55" t="s">
        <v>35</v>
      </c>
      <c r="H20" s="72">
        <f>IFERROR(INDEX(all_data, MATCH($A20, All_data_lookupkey, 0), MATCH(H$14, All_data_headings, 0)),"-")</f>
        <v>170</v>
      </c>
      <c r="I20" s="33">
        <f>IFERROR(INDEX(all_data, MATCH($A20, All_data_lookupkey, 0), MATCH(I$14, All_data_headings, 0)),"-")</f>
        <v>33900</v>
      </c>
      <c r="J20" s="33">
        <f>IFERROR(INDEX(all_data, MATCH($A20, All_data_lookupkey, 0), MATCH(J$14, All_data_headings, 0)),"-")</f>
        <v>42300</v>
      </c>
      <c r="K20" s="40">
        <f>IFERROR(INDEX(all_data, MATCH($A20, All_data_lookupkey, 0), MATCH(K$14, All_data_headings, 0)),"-")</f>
        <v>56900</v>
      </c>
      <c r="L20" s="26"/>
      <c r="M20" s="26"/>
      <c r="N20" s="26"/>
      <c r="O20" s="26"/>
      <c r="R20" s="26"/>
      <c r="S20" s="26"/>
      <c r="T20" s="26"/>
      <c r="U20" s="26"/>
      <c r="V20" s="26"/>
      <c r="W20" s="26"/>
      <c r="BV20" s="23"/>
    </row>
    <row r="21" spans="1:74" ht="15" x14ac:dyDescent="0.25">
      <c r="E21" s="58"/>
      <c r="F21" s="59"/>
      <c r="G21" s="57"/>
      <c r="H21" s="72"/>
      <c r="I21" s="33"/>
      <c r="J21" s="33"/>
      <c r="K21" s="40"/>
      <c r="L21" s="26"/>
      <c r="M21" s="26"/>
      <c r="N21" s="26"/>
      <c r="O21" s="26"/>
      <c r="R21" s="26"/>
      <c r="S21" s="26"/>
      <c r="T21" s="26"/>
      <c r="U21" s="26"/>
      <c r="V21" s="26"/>
      <c r="W21" s="26"/>
      <c r="BV21" s="23"/>
    </row>
    <row r="22" spans="1:74" ht="15" x14ac:dyDescent="0.25">
      <c r="A22" s="102" t="str">
        <f>$R$17&amp;G22&amp;B22&amp;$U$17&amp;C22&amp; D22</f>
        <v>YAG1UKLevel 7Female + malePharmacology, toxicology and pharmacyNorth East</v>
      </c>
      <c r="B22" s="102" t="s">
        <v>253</v>
      </c>
      <c r="C22" s="102" t="str">
        <f>F22</f>
        <v>Pharmacology, toxicology and pharmacy</v>
      </c>
      <c r="D22" s="102" t="str">
        <f>$F$11</f>
        <v>North East</v>
      </c>
      <c r="E22" s="53" t="s">
        <v>189</v>
      </c>
      <c r="F22" s="54" t="s">
        <v>48</v>
      </c>
      <c r="G22" s="55" t="s">
        <v>35</v>
      </c>
      <c r="H22" s="72">
        <f>IFERROR(INDEX(all_data, MATCH($A22, All_data_lookupkey, 0), MATCH(H$14, All_data_headings, 0)),"-")</f>
        <v>50</v>
      </c>
      <c r="I22" s="33">
        <f>IFERROR(INDEX(all_data, MATCH($A22, All_data_lookupkey, 0), MATCH(I$14, All_data_headings, 0)),"-")</f>
        <v>29600</v>
      </c>
      <c r="J22" s="33">
        <f>IFERROR(INDEX(all_data, MATCH($A22, All_data_lookupkey, 0), MATCH(J$14, All_data_headings, 0)),"-")</f>
        <v>35700</v>
      </c>
      <c r="K22" s="40">
        <f>IFERROR(INDEX(all_data, MATCH($A22, All_data_lookupkey, 0), MATCH(K$14, All_data_headings, 0)),"-")</f>
        <v>41600</v>
      </c>
      <c r="L22" s="26"/>
      <c r="M22" s="26"/>
      <c r="N22" s="26"/>
      <c r="O22" s="26"/>
      <c r="R22" s="23"/>
      <c r="S22" s="23"/>
      <c r="BV22" s="23"/>
    </row>
    <row r="23" spans="1:74" ht="15" x14ac:dyDescent="0.25">
      <c r="E23" s="60"/>
      <c r="F23" s="59"/>
      <c r="G23" s="57"/>
      <c r="H23" s="72"/>
      <c r="I23" s="33"/>
      <c r="J23" s="33"/>
      <c r="K23" s="40"/>
      <c r="L23" s="26"/>
      <c r="M23" s="26"/>
      <c r="N23" s="26"/>
      <c r="O23" s="26"/>
      <c r="BV23" s="23"/>
    </row>
    <row r="24" spans="1:74" ht="15" x14ac:dyDescent="0.25">
      <c r="A24" s="102" t="str">
        <f>$R$17&amp;G24&amp;B24&amp;$U$17&amp;C24&amp; D24</f>
        <v>YAG1UKLevel 7Female + maleNursing and midwiferyNorth East</v>
      </c>
      <c r="B24" s="102" t="s">
        <v>253</v>
      </c>
      <c r="C24" s="102" t="str">
        <f>F24</f>
        <v>Nursing and midwifery</v>
      </c>
      <c r="D24" s="102" t="str">
        <f>$F$11</f>
        <v>North East</v>
      </c>
      <c r="E24" s="53" t="s">
        <v>203</v>
      </c>
      <c r="F24" s="54" t="s">
        <v>148</v>
      </c>
      <c r="G24" s="55" t="s">
        <v>35</v>
      </c>
      <c r="H24" s="72">
        <f>IFERROR(INDEX(all_data, MATCH($A24, All_data_lookupkey, 0), MATCH(H$14, All_data_headings, 0)),"-")</f>
        <v>250</v>
      </c>
      <c r="I24" s="33">
        <f>IFERROR(INDEX(all_data, MATCH($A24, All_data_lookupkey, 0), MATCH(I$14, All_data_headings, 0)),"-")</f>
        <v>26100</v>
      </c>
      <c r="J24" s="33">
        <f>IFERROR(INDEX(all_data, MATCH($A24, All_data_lookupkey, 0), MATCH(J$14, All_data_headings, 0)),"-")</f>
        <v>33600</v>
      </c>
      <c r="K24" s="40">
        <f>IFERROR(INDEX(all_data, MATCH($A24, All_data_lookupkey, 0), MATCH(K$14, All_data_headings, 0)),"-")</f>
        <v>39400</v>
      </c>
      <c r="L24" s="26"/>
      <c r="M24" s="26"/>
      <c r="N24" s="26"/>
      <c r="O24" s="26"/>
      <c r="BV24" s="23"/>
    </row>
    <row r="25" spans="1:74" ht="15" x14ac:dyDescent="0.25">
      <c r="E25" s="60"/>
      <c r="F25" s="59"/>
      <c r="G25" s="57"/>
      <c r="H25" s="72"/>
      <c r="I25" s="33"/>
      <c r="J25" s="33"/>
      <c r="K25" s="40"/>
      <c r="L25" s="26"/>
      <c r="M25" s="26"/>
      <c r="N25" s="26"/>
      <c r="O25" s="26"/>
      <c r="BV25" s="23"/>
    </row>
    <row r="26" spans="1:74" ht="15" x14ac:dyDescent="0.25">
      <c r="A26" s="102" t="str">
        <f>$R$17&amp;G26&amp;B26&amp;$U$17&amp;C26&amp; D26</f>
        <v>YAG1UKLevel 7Female + maleMedical sciencesNorth East</v>
      </c>
      <c r="B26" s="102" t="s">
        <v>253</v>
      </c>
      <c r="C26" s="102" t="str">
        <f>F26</f>
        <v>Medical sciences</v>
      </c>
      <c r="D26" s="102" t="str">
        <f>$F$11</f>
        <v>North East</v>
      </c>
      <c r="E26" s="53" t="s">
        <v>204</v>
      </c>
      <c r="F26" s="54" t="s">
        <v>147</v>
      </c>
      <c r="G26" s="55" t="s">
        <v>35</v>
      </c>
      <c r="H26" s="72">
        <f>IFERROR(INDEX(all_data, MATCH($A26, All_data_lookupkey, 0), MATCH(H$14, All_data_headings, 0)),"-")</f>
        <v>45</v>
      </c>
      <c r="I26" s="33">
        <f>IFERROR(INDEX(all_data, MATCH($A26, All_data_lookupkey, 0), MATCH(I$14, All_data_headings, 0)),"-")</f>
        <v>23000</v>
      </c>
      <c r="J26" s="33">
        <f>IFERROR(INDEX(all_data, MATCH($A26, All_data_lookupkey, 0), MATCH(J$14, All_data_headings, 0)),"-")</f>
        <v>32100</v>
      </c>
      <c r="K26" s="40">
        <f>IFERROR(INDEX(all_data, MATCH($A26, All_data_lookupkey, 0), MATCH(K$14, All_data_headings, 0)),"-")</f>
        <v>41200</v>
      </c>
      <c r="L26" s="26"/>
      <c r="M26" s="26"/>
      <c r="N26" s="26"/>
      <c r="O26" s="26"/>
      <c r="BV26" s="23"/>
    </row>
    <row r="27" spans="1:74" ht="15" x14ac:dyDescent="0.25">
      <c r="E27" s="60"/>
      <c r="F27" s="59"/>
      <c r="G27" s="57"/>
      <c r="H27" s="72"/>
      <c r="I27" s="33"/>
      <c r="J27" s="33"/>
      <c r="K27" s="40"/>
      <c r="L27" s="26"/>
      <c r="M27" s="26"/>
      <c r="N27" s="26"/>
      <c r="O27" s="26"/>
      <c r="BV27" s="23"/>
    </row>
    <row r="28" spans="1:74" ht="15" x14ac:dyDescent="0.25">
      <c r="A28" s="102" t="str">
        <f>$R$17&amp;G28&amp;B28&amp;$U$17&amp;C28&amp; D28</f>
        <v>YAG1UKLevel 7Female + maleAllied healthNorth East</v>
      </c>
      <c r="B28" s="102" t="s">
        <v>253</v>
      </c>
      <c r="C28" s="102" t="str">
        <f>F28</f>
        <v>Allied health</v>
      </c>
      <c r="D28" s="102" t="str">
        <f>$F$11</f>
        <v>North East</v>
      </c>
      <c r="E28" s="53" t="s">
        <v>192</v>
      </c>
      <c r="F28" s="54" t="s">
        <v>142</v>
      </c>
      <c r="G28" s="55" t="s">
        <v>35</v>
      </c>
      <c r="H28" s="72">
        <f>IFERROR(INDEX(all_data, MATCH($A28, All_data_lookupkey, 0), MATCH(H$14, All_data_headings, 0)),"-")</f>
        <v>165</v>
      </c>
      <c r="I28" s="33">
        <f>IFERROR(INDEX(all_data, MATCH($A28, All_data_lookupkey, 0), MATCH(I$14, All_data_headings, 0)),"-")</f>
        <v>22300</v>
      </c>
      <c r="J28" s="33">
        <f>IFERROR(INDEX(all_data, MATCH($A28, All_data_lookupkey, 0), MATCH(J$14, All_data_headings, 0)),"-")</f>
        <v>28500</v>
      </c>
      <c r="K28" s="40">
        <f>IFERROR(INDEX(all_data, MATCH($A28, All_data_lookupkey, 0), MATCH(K$14, All_data_headings, 0)),"-")</f>
        <v>35800</v>
      </c>
      <c r="L28" s="26"/>
      <c r="M28" s="26"/>
      <c r="N28" s="26"/>
      <c r="O28" s="26"/>
      <c r="BV28" s="23"/>
    </row>
    <row r="29" spans="1:74" ht="15" x14ac:dyDescent="0.25">
      <c r="E29" s="60"/>
      <c r="F29" s="59"/>
      <c r="G29" s="57"/>
      <c r="H29" s="72"/>
      <c r="I29" s="33"/>
      <c r="J29" s="33"/>
      <c r="K29" s="40"/>
      <c r="L29" s="26"/>
      <c r="M29" s="26"/>
      <c r="N29" s="26"/>
      <c r="O29" s="26"/>
      <c r="BV29" s="23"/>
    </row>
    <row r="30" spans="1:74" ht="15" x14ac:dyDescent="0.25">
      <c r="A30" s="102" t="str">
        <f>$R$17&amp;G30&amp;B30&amp;$U$17&amp;C30&amp; D30</f>
        <v>YAG1UKLevel 7Female + maleBiosciencesNorth East</v>
      </c>
      <c r="B30" s="102" t="s">
        <v>253</v>
      </c>
      <c r="C30" s="102" t="str">
        <f>F30</f>
        <v>Biosciences</v>
      </c>
      <c r="D30" s="102" t="str">
        <f>$F$11</f>
        <v>North East</v>
      </c>
      <c r="E30" s="53" t="s">
        <v>50</v>
      </c>
      <c r="F30" s="54" t="s">
        <v>51</v>
      </c>
      <c r="G30" s="55" t="s">
        <v>35</v>
      </c>
      <c r="H30" s="72">
        <f>IFERROR(INDEX(all_data, MATCH($A30, All_data_lookupkey, 0), MATCH(H$14, All_data_headings, 0)),"-")</f>
        <v>30</v>
      </c>
      <c r="I30" s="33">
        <f>IFERROR(INDEX(all_data, MATCH($A30, All_data_lookupkey, 0), MATCH(I$14, All_data_headings, 0)),"-")</f>
        <v>17200</v>
      </c>
      <c r="J30" s="33">
        <f>IFERROR(INDEX(all_data, MATCH($A30, All_data_lookupkey, 0), MATCH(J$14, All_data_headings, 0)),"-")</f>
        <v>21200</v>
      </c>
      <c r="K30" s="40">
        <f>IFERROR(INDEX(all_data, MATCH($A30, All_data_lookupkey, 0), MATCH(K$14, All_data_headings, 0)),"-")</f>
        <v>24800</v>
      </c>
      <c r="L30" s="26"/>
      <c r="M30" s="26"/>
      <c r="N30" s="26"/>
      <c r="O30" s="26"/>
      <c r="BV30" s="23"/>
    </row>
    <row r="31" spans="1:74" s="27" customFormat="1" ht="14.25" customHeight="1" x14ac:dyDescent="0.25">
      <c r="E31" s="60"/>
      <c r="F31" s="59"/>
      <c r="G31" s="57"/>
      <c r="H31" s="72"/>
      <c r="I31" s="33"/>
      <c r="J31" s="33"/>
      <c r="K31" s="40"/>
      <c r="L31" s="26"/>
      <c r="M31" s="26"/>
      <c r="N31" s="26"/>
      <c r="O31" s="26"/>
    </row>
    <row r="32" spans="1:74" s="27" customFormat="1" ht="14.25" customHeight="1" x14ac:dyDescent="0.25">
      <c r="A32" s="102" t="str">
        <f>$R$17&amp;G32&amp;B32&amp;$U$17&amp;C32&amp; D32</f>
        <v>YAG1UKLevel 7Female + maleSport and exercise sciencesNorth East</v>
      </c>
      <c r="B32" s="102" t="s">
        <v>253</v>
      </c>
      <c r="C32" s="102" t="str">
        <f>F32</f>
        <v>Sport and exercise sciences</v>
      </c>
      <c r="D32" s="102" t="str">
        <f>$F$11</f>
        <v>North East</v>
      </c>
      <c r="E32" s="53" t="s">
        <v>52</v>
      </c>
      <c r="F32" s="54" t="s">
        <v>53</v>
      </c>
      <c r="G32" s="55" t="s">
        <v>35</v>
      </c>
      <c r="H32" s="72">
        <f>IFERROR(INDEX(all_data, MATCH($A32, All_data_lookupkey, 0), MATCH(H$14, All_data_headings, 0)),"-")</f>
        <v>40</v>
      </c>
      <c r="I32" s="33">
        <f>IFERROR(INDEX(all_data, MATCH($A32, All_data_lookupkey, 0), MATCH(I$14, All_data_headings, 0)),"-")</f>
        <v>13400</v>
      </c>
      <c r="J32" s="33">
        <f>IFERROR(INDEX(all_data, MATCH($A32, All_data_lookupkey, 0), MATCH(J$14, All_data_headings, 0)),"-")</f>
        <v>18100</v>
      </c>
      <c r="K32" s="40">
        <f>IFERROR(INDEX(all_data, MATCH($A32, All_data_lookupkey, 0), MATCH(K$14, All_data_headings, 0)),"-")</f>
        <v>22600</v>
      </c>
      <c r="L32" s="26"/>
      <c r="M32" s="26"/>
      <c r="N32" s="26"/>
      <c r="O32" s="26"/>
    </row>
    <row r="33" spans="1:15" s="27" customFormat="1" ht="15" x14ac:dyDescent="0.25">
      <c r="E33" s="60"/>
      <c r="F33" s="59"/>
      <c r="G33" s="57"/>
      <c r="H33" s="72"/>
      <c r="I33" s="33"/>
      <c r="J33" s="33"/>
      <c r="K33" s="40"/>
      <c r="L33" s="26"/>
      <c r="M33" s="26"/>
      <c r="N33" s="26"/>
      <c r="O33" s="26"/>
    </row>
    <row r="34" spans="1:15" s="27" customFormat="1" ht="15" x14ac:dyDescent="0.25">
      <c r="A34" s="102" t="str">
        <f>$R$17&amp;G34&amp;B34&amp;$U$17&amp;C34&amp; D34</f>
        <v>YAG1UKLevel 7Female + malePsychologyNorth East</v>
      </c>
      <c r="B34" s="102" t="s">
        <v>253</v>
      </c>
      <c r="C34" s="102" t="str">
        <f>F34</f>
        <v>Psychology</v>
      </c>
      <c r="D34" s="102" t="str">
        <f>$F$11</f>
        <v>North East</v>
      </c>
      <c r="E34" s="53" t="s">
        <v>54</v>
      </c>
      <c r="F34" s="54" t="s">
        <v>55</v>
      </c>
      <c r="G34" s="55" t="s">
        <v>35</v>
      </c>
      <c r="H34" s="72">
        <f>IFERROR(INDEX(all_data, MATCH($A34, All_data_lookupkey, 0), MATCH(H$14, All_data_headings, 0)),"-")</f>
        <v>135</v>
      </c>
      <c r="I34" s="33">
        <f>IFERROR(INDEX(all_data, MATCH($A34, All_data_lookupkey, 0), MATCH(I$14, All_data_headings, 0)),"-")</f>
        <v>16100</v>
      </c>
      <c r="J34" s="33">
        <f>IFERROR(INDEX(all_data, MATCH($A34, All_data_lookupkey, 0), MATCH(J$14, All_data_headings, 0)),"-")</f>
        <v>20800</v>
      </c>
      <c r="K34" s="40">
        <f>IFERROR(INDEX(all_data, MATCH($A34, All_data_lookupkey, 0), MATCH(K$14, All_data_headings, 0)),"-")</f>
        <v>25900</v>
      </c>
      <c r="L34" s="26"/>
      <c r="M34" s="26"/>
      <c r="N34" s="26"/>
      <c r="O34" s="26"/>
    </row>
    <row r="35" spans="1:15" s="27" customFormat="1" ht="14.25" customHeight="1" x14ac:dyDescent="0.25">
      <c r="E35" s="60"/>
      <c r="F35" s="59"/>
      <c r="G35" s="57"/>
      <c r="H35" s="72"/>
      <c r="I35" s="33"/>
      <c r="J35" s="33"/>
      <c r="K35" s="40"/>
      <c r="L35" s="26"/>
      <c r="M35" s="26"/>
      <c r="N35" s="26"/>
      <c r="O35" s="26"/>
    </row>
    <row r="36" spans="1:15" s="27" customFormat="1" ht="14.25" customHeight="1" x14ac:dyDescent="0.25">
      <c r="A36" s="102" t="str">
        <f>$R$17&amp;G36&amp;B36&amp;$U$17&amp;C36&amp; D36</f>
        <v>YAG1UKLevel 7Female + maleVeterinary sciencesNorth East</v>
      </c>
      <c r="B36" s="102" t="s">
        <v>253</v>
      </c>
      <c r="C36" s="102" t="str">
        <f>F36</f>
        <v>Veterinary sciences</v>
      </c>
      <c r="D36" s="102" t="str">
        <f>$F$11</f>
        <v>North East</v>
      </c>
      <c r="E36" s="53" t="s">
        <v>56</v>
      </c>
      <c r="F36" s="54" t="s">
        <v>57</v>
      </c>
      <c r="G36" s="55" t="s">
        <v>35</v>
      </c>
      <c r="H36" s="72" t="str">
        <f>IFERROR(INDEX(all_data, MATCH($A36, All_data_lookupkey, 0), MATCH(H$14, All_data_headings, 0)),"-")</f>
        <v>c</v>
      </c>
      <c r="I36" s="33" t="str">
        <f>IFERROR(INDEX(all_data, MATCH($A36, All_data_lookupkey, 0), MATCH(I$14, All_data_headings, 0)),"-")</f>
        <v>c</v>
      </c>
      <c r="J36" s="33" t="str">
        <f>IFERROR(INDEX(all_data, MATCH($A36, All_data_lookupkey, 0), MATCH(J$14, All_data_headings, 0)),"-")</f>
        <v>c</v>
      </c>
      <c r="K36" s="40" t="str">
        <f>IFERROR(INDEX(all_data, MATCH($A36, All_data_lookupkey, 0), MATCH(K$14, All_data_headings, 0)),"-")</f>
        <v>c</v>
      </c>
      <c r="L36" s="26"/>
      <c r="M36" s="26"/>
      <c r="N36" s="26"/>
      <c r="O36" s="26"/>
    </row>
    <row r="37" spans="1:15" s="27" customFormat="1" ht="14.25" customHeight="1" x14ac:dyDescent="0.25">
      <c r="E37" s="60"/>
      <c r="F37" s="59"/>
      <c r="G37" s="57"/>
      <c r="H37" s="72"/>
      <c r="I37" s="33"/>
      <c r="J37" s="33"/>
      <c r="K37" s="40"/>
      <c r="L37" s="26"/>
      <c r="M37" s="26"/>
      <c r="N37" s="26"/>
      <c r="O37" s="26"/>
    </row>
    <row r="38" spans="1:15" s="27" customFormat="1" ht="14.25" customHeight="1" x14ac:dyDescent="0.25">
      <c r="A38" s="102" t="str">
        <f>$R$17&amp;G38&amp;B38&amp;$U$17&amp;C38&amp; D38</f>
        <v>YAG1UKLevel 7Female + maleAgriculture, food and related studiesNorth East</v>
      </c>
      <c r="B38" s="102" t="s">
        <v>253</v>
      </c>
      <c r="C38" s="102" t="str">
        <f>F38</f>
        <v>Agriculture, food and related studies</v>
      </c>
      <c r="D38" s="102" t="str">
        <f>$F$11</f>
        <v>North East</v>
      </c>
      <c r="E38" s="53" t="s">
        <v>58</v>
      </c>
      <c r="F38" s="54" t="s">
        <v>59</v>
      </c>
      <c r="G38" s="55" t="s">
        <v>35</v>
      </c>
      <c r="H38" s="72">
        <f>IFERROR(INDEX(all_data, MATCH($A38, All_data_lookupkey, 0), MATCH(H$14, All_data_headings, 0)),"-")</f>
        <v>10</v>
      </c>
      <c r="I38" s="33">
        <f>IFERROR(INDEX(all_data, MATCH($A38, All_data_lookupkey, 0), MATCH(I$14, All_data_headings, 0)),"-")</f>
        <v>18600</v>
      </c>
      <c r="J38" s="33">
        <f>IFERROR(INDEX(all_data, MATCH($A38, All_data_lookupkey, 0), MATCH(J$14, All_data_headings, 0)),"-")</f>
        <v>24300</v>
      </c>
      <c r="K38" s="40">
        <f>IFERROR(INDEX(all_data, MATCH($A38, All_data_lookupkey, 0), MATCH(K$14, All_data_headings, 0)),"-")</f>
        <v>27300</v>
      </c>
      <c r="L38" s="26"/>
      <c r="M38" s="26"/>
      <c r="N38" s="26"/>
      <c r="O38" s="26"/>
    </row>
    <row r="39" spans="1:15" s="27" customFormat="1" ht="14.25" customHeight="1" x14ac:dyDescent="0.25">
      <c r="E39" s="60"/>
      <c r="F39" s="59"/>
      <c r="G39" s="57"/>
      <c r="H39" s="72"/>
      <c r="I39" s="33"/>
      <c r="J39" s="33"/>
      <c r="K39" s="40"/>
      <c r="L39" s="26"/>
      <c r="M39" s="26"/>
      <c r="N39" s="26"/>
      <c r="O39" s="26"/>
    </row>
    <row r="40" spans="1:15" s="27" customFormat="1" ht="14.25" customHeight="1" x14ac:dyDescent="0.25">
      <c r="A40" s="102" t="str">
        <f>$R$17&amp;G40&amp;B40&amp;$U$17&amp;C40&amp; D40</f>
        <v>YAG1UKLevel 7Female + malePhysics and astronomyNorth East</v>
      </c>
      <c r="B40" s="102" t="s">
        <v>253</v>
      </c>
      <c r="C40" s="102" t="str">
        <f>F40</f>
        <v>Physics and astronomy</v>
      </c>
      <c r="D40" s="102" t="str">
        <f>$F$11</f>
        <v>North East</v>
      </c>
      <c r="E40" s="53" t="s">
        <v>60</v>
      </c>
      <c r="F40" s="54" t="s">
        <v>61</v>
      </c>
      <c r="G40" s="55" t="s">
        <v>35</v>
      </c>
      <c r="H40" s="72" t="str">
        <f>IFERROR(INDEX(all_data, MATCH($A40, All_data_lookupkey, 0), MATCH(H$14, All_data_headings, 0)),"-")</f>
        <v>c</v>
      </c>
      <c r="I40" s="33" t="str">
        <f>IFERROR(INDEX(all_data, MATCH($A40, All_data_lookupkey, 0), MATCH(I$14, All_data_headings, 0)),"-")</f>
        <v>c</v>
      </c>
      <c r="J40" s="33" t="str">
        <f>IFERROR(INDEX(all_data, MATCH($A40, All_data_lookupkey, 0), MATCH(J$14, All_data_headings, 0)),"-")</f>
        <v>c</v>
      </c>
      <c r="K40" s="40" t="str">
        <f>IFERROR(INDEX(all_data, MATCH($A40, All_data_lookupkey, 0), MATCH(K$14, All_data_headings, 0)),"-")</f>
        <v>c</v>
      </c>
      <c r="L40" s="26"/>
      <c r="M40" s="26"/>
      <c r="N40" s="26"/>
      <c r="O40" s="26"/>
    </row>
    <row r="41" spans="1:15" s="27" customFormat="1" ht="15" x14ac:dyDescent="0.25">
      <c r="E41" s="60"/>
      <c r="F41" s="59"/>
      <c r="G41" s="57"/>
      <c r="H41" s="72"/>
      <c r="I41" s="33"/>
      <c r="J41" s="33"/>
      <c r="K41" s="40"/>
      <c r="L41" s="26"/>
      <c r="M41" s="26"/>
      <c r="N41" s="26"/>
      <c r="O41" s="26"/>
    </row>
    <row r="42" spans="1:15" s="27" customFormat="1" ht="15" x14ac:dyDescent="0.25">
      <c r="A42" s="102" t="str">
        <f>$R$17&amp;G42&amp;B42&amp;$U$17&amp;C42&amp; D42</f>
        <v>YAG1UKLevel 7Female + maleChemistryNorth East</v>
      </c>
      <c r="B42" s="102" t="s">
        <v>253</v>
      </c>
      <c r="C42" s="102" t="str">
        <f>F42</f>
        <v>Chemistry</v>
      </c>
      <c r="D42" s="102" t="str">
        <f>$F$11</f>
        <v>North East</v>
      </c>
      <c r="E42" s="53" t="s">
        <v>62</v>
      </c>
      <c r="F42" s="54" t="s">
        <v>63</v>
      </c>
      <c r="G42" s="55" t="s">
        <v>35</v>
      </c>
      <c r="H42" s="72">
        <f>IFERROR(INDEX(all_data, MATCH($A42, All_data_lookupkey, 0), MATCH(H$14, All_data_headings, 0)),"-")</f>
        <v>10</v>
      </c>
      <c r="I42" s="33">
        <f>IFERROR(INDEX(all_data, MATCH($A42, All_data_lookupkey, 0), MATCH(I$14, All_data_headings, 0)),"-")</f>
        <v>25900</v>
      </c>
      <c r="J42" s="33">
        <f>IFERROR(INDEX(all_data, MATCH($A42, All_data_lookupkey, 0), MATCH(J$14, All_data_headings, 0)),"-")</f>
        <v>28100</v>
      </c>
      <c r="K42" s="40">
        <f>IFERROR(INDEX(all_data, MATCH($A42, All_data_lookupkey, 0), MATCH(K$14, All_data_headings, 0)),"-")</f>
        <v>29600</v>
      </c>
      <c r="L42" s="26"/>
      <c r="M42" s="26"/>
      <c r="N42" s="26"/>
      <c r="O42" s="26"/>
    </row>
    <row r="43" spans="1:15" s="27" customFormat="1" ht="15" x14ac:dyDescent="0.25">
      <c r="E43" s="60"/>
      <c r="F43" s="59"/>
      <c r="G43" s="57"/>
      <c r="H43" s="72"/>
      <c r="I43" s="33"/>
      <c r="J43" s="33"/>
      <c r="K43" s="40"/>
      <c r="L43" s="26"/>
      <c r="M43" s="26"/>
      <c r="N43" s="26"/>
      <c r="O43" s="26"/>
    </row>
    <row r="44" spans="1:15" s="27" customFormat="1" ht="15" x14ac:dyDescent="0.25">
      <c r="A44" s="102" t="str">
        <f>$R$17&amp;G44&amp;B44&amp;$U$17&amp;C44&amp; D44</f>
        <v>YAG1UKLevel 7Female + maleGeneral, applied and forensic sciencesNorth East</v>
      </c>
      <c r="B44" s="102" t="s">
        <v>253</v>
      </c>
      <c r="C44" s="102" t="str">
        <f>F44</f>
        <v>General, applied and forensic sciences</v>
      </c>
      <c r="D44" s="102" t="str">
        <f>$F$11</f>
        <v>North East</v>
      </c>
      <c r="E44" s="53" t="s">
        <v>193</v>
      </c>
      <c r="F44" s="54" t="s">
        <v>143</v>
      </c>
      <c r="G44" s="55" t="s">
        <v>35</v>
      </c>
      <c r="H44" s="72">
        <f>IFERROR(INDEX(all_data, MATCH($A44, All_data_lookupkey, 0), MATCH(H$14, All_data_headings, 0)),"-")</f>
        <v>10</v>
      </c>
      <c r="I44" s="33">
        <f>IFERROR(INDEX(all_data, MATCH($A44, All_data_lookupkey, 0), MATCH(I$14, All_data_headings, 0)),"-")</f>
        <v>15000</v>
      </c>
      <c r="J44" s="33">
        <f>IFERROR(INDEX(all_data, MATCH($A44, All_data_lookupkey, 0), MATCH(J$14, All_data_headings, 0)),"-")</f>
        <v>18600</v>
      </c>
      <c r="K44" s="40">
        <f>IFERROR(INDEX(all_data, MATCH($A44, All_data_lookupkey, 0), MATCH(K$14, All_data_headings, 0)),"-")</f>
        <v>19300</v>
      </c>
      <c r="L44" s="26"/>
      <c r="M44" s="26"/>
      <c r="N44" s="26"/>
      <c r="O44" s="26"/>
    </row>
    <row r="45" spans="1:15" s="27" customFormat="1" ht="15" x14ac:dyDescent="0.25">
      <c r="E45" s="60"/>
      <c r="F45" s="59"/>
      <c r="G45" s="57"/>
      <c r="H45" s="72"/>
      <c r="I45" s="33"/>
      <c r="J45" s="33"/>
      <c r="K45" s="40"/>
      <c r="L45" s="26"/>
      <c r="M45" s="26"/>
      <c r="N45" s="26"/>
      <c r="O45" s="26"/>
    </row>
    <row r="46" spans="1:15" s="27" customFormat="1" ht="15" x14ac:dyDescent="0.25">
      <c r="A46" s="102" t="str">
        <f>$R$17&amp;G46&amp;B46&amp;$U$17&amp;C46&amp; D46</f>
        <v>YAG1UKLevel 7Female + maleMathematical sciencesNorth East</v>
      </c>
      <c r="B46" s="102" t="s">
        <v>253</v>
      </c>
      <c r="C46" s="102" t="str">
        <f>F46</f>
        <v>Mathematical sciences</v>
      </c>
      <c r="D46" s="102" t="str">
        <f>$F$11</f>
        <v>North East</v>
      </c>
      <c r="E46" s="53" t="s">
        <v>65</v>
      </c>
      <c r="F46" s="54" t="s">
        <v>66</v>
      </c>
      <c r="G46" s="55" t="s">
        <v>35</v>
      </c>
      <c r="H46" s="72" t="str">
        <f>IFERROR(INDEX(all_data, MATCH($A46, All_data_lookupkey, 0), MATCH(H$14, All_data_headings, 0)),"-")</f>
        <v>c</v>
      </c>
      <c r="I46" s="33" t="str">
        <f>IFERROR(INDEX(all_data, MATCH($A46, All_data_lookupkey, 0), MATCH(I$14, All_data_headings, 0)),"-")</f>
        <v>c</v>
      </c>
      <c r="J46" s="33" t="str">
        <f>IFERROR(INDEX(all_data, MATCH($A46, All_data_lookupkey, 0), MATCH(J$14, All_data_headings, 0)),"-")</f>
        <v>c</v>
      </c>
      <c r="K46" s="40" t="str">
        <f>IFERROR(INDEX(all_data, MATCH($A46, All_data_lookupkey, 0), MATCH(K$14, All_data_headings, 0)),"-")</f>
        <v>c</v>
      </c>
      <c r="L46" s="26"/>
      <c r="M46" s="26"/>
      <c r="N46" s="26"/>
      <c r="O46" s="26"/>
    </row>
    <row r="47" spans="1:15" s="27" customFormat="1" ht="15" x14ac:dyDescent="0.25">
      <c r="E47" s="60"/>
      <c r="F47" s="59"/>
      <c r="G47" s="57"/>
      <c r="H47" s="72"/>
      <c r="I47" s="33"/>
      <c r="J47" s="33"/>
      <c r="K47" s="40"/>
      <c r="L47" s="26"/>
      <c r="M47" s="26"/>
      <c r="N47" s="26"/>
      <c r="O47" s="26"/>
    </row>
    <row r="48" spans="1:15" s="27" customFormat="1" ht="15" x14ac:dyDescent="0.25">
      <c r="A48" s="102" t="str">
        <f>$R$17&amp;G48&amp;B48&amp;$U$17&amp;C48&amp; D48</f>
        <v>YAG1UKLevel 7Female + maleEngineeringNorth East</v>
      </c>
      <c r="B48" s="102" t="s">
        <v>253</v>
      </c>
      <c r="C48" s="102" t="str">
        <f>F48</f>
        <v>Engineering</v>
      </c>
      <c r="D48" s="102" t="str">
        <f>$F$11</f>
        <v>North East</v>
      </c>
      <c r="E48" s="53" t="s">
        <v>67</v>
      </c>
      <c r="F48" s="54" t="s">
        <v>68</v>
      </c>
      <c r="G48" s="55" t="s">
        <v>35</v>
      </c>
      <c r="H48" s="72">
        <f>IFERROR(INDEX(all_data, MATCH($A48, All_data_lookupkey, 0), MATCH(H$14, All_data_headings, 0)),"-")</f>
        <v>80</v>
      </c>
      <c r="I48" s="33">
        <f>IFERROR(INDEX(all_data, MATCH($A48, All_data_lookupkey, 0), MATCH(I$14, All_data_headings, 0)),"-")</f>
        <v>26300</v>
      </c>
      <c r="J48" s="33">
        <f>IFERROR(INDEX(all_data, MATCH($A48, All_data_lookupkey, 0), MATCH(J$14, All_data_headings, 0)),"-")</f>
        <v>35000</v>
      </c>
      <c r="K48" s="40">
        <f>IFERROR(INDEX(all_data, MATCH($A48, All_data_lookupkey, 0), MATCH(K$14, All_data_headings, 0)),"-")</f>
        <v>45600</v>
      </c>
      <c r="L48" s="26"/>
      <c r="M48" s="26"/>
      <c r="N48" s="26"/>
      <c r="O48" s="26"/>
    </row>
    <row r="49" spans="1:15" s="27" customFormat="1" ht="15" x14ac:dyDescent="0.25">
      <c r="E49" s="60"/>
      <c r="F49" s="59"/>
      <c r="G49" s="57"/>
      <c r="H49" s="72"/>
      <c r="I49" s="33"/>
      <c r="J49" s="33"/>
      <c r="K49" s="40"/>
      <c r="L49" s="26"/>
      <c r="M49" s="26"/>
      <c r="N49" s="26"/>
      <c r="O49" s="26"/>
    </row>
    <row r="50" spans="1:15" s="27" customFormat="1" ht="15" x14ac:dyDescent="0.25">
      <c r="A50" s="102" t="str">
        <f>$R$17&amp;G50&amp;B50&amp;$U$17&amp;C50&amp; D50</f>
        <v>YAG1UKLevel 7Female + maleMaterials and technologyNorth East</v>
      </c>
      <c r="B50" s="102" t="s">
        <v>253</v>
      </c>
      <c r="C50" s="102" t="str">
        <f>F50</f>
        <v>Materials and technology</v>
      </c>
      <c r="D50" s="102" t="str">
        <f>$F$11</f>
        <v>North East</v>
      </c>
      <c r="E50" s="53" t="s">
        <v>194</v>
      </c>
      <c r="F50" s="54" t="s">
        <v>145</v>
      </c>
      <c r="G50" s="55" t="s">
        <v>35</v>
      </c>
      <c r="H50" s="72" t="str">
        <f>IFERROR(INDEX(all_data, MATCH($A50, All_data_lookupkey, 0), MATCH(H$14, All_data_headings, 0)),"-")</f>
        <v>c</v>
      </c>
      <c r="I50" s="33" t="str">
        <f>IFERROR(INDEX(all_data, MATCH($A50, All_data_lookupkey, 0), MATCH(I$14, All_data_headings, 0)),"-")</f>
        <v>c</v>
      </c>
      <c r="J50" s="33" t="str">
        <f>IFERROR(INDEX(all_data, MATCH($A50, All_data_lookupkey, 0), MATCH(J$14, All_data_headings, 0)),"-")</f>
        <v>c</v>
      </c>
      <c r="K50" s="40" t="str">
        <f>IFERROR(INDEX(all_data, MATCH($A50, All_data_lookupkey, 0), MATCH(K$14, All_data_headings, 0)),"-")</f>
        <v>c</v>
      </c>
      <c r="L50" s="26"/>
      <c r="M50" s="26"/>
      <c r="N50" s="26"/>
      <c r="O50" s="26"/>
    </row>
    <row r="51" spans="1:15" s="27" customFormat="1" ht="14.25" customHeight="1" x14ac:dyDescent="0.25">
      <c r="E51" s="60"/>
      <c r="F51" s="59"/>
      <c r="G51" s="57"/>
      <c r="H51" s="72"/>
      <c r="I51" s="33"/>
      <c r="J51" s="33"/>
      <c r="K51" s="40"/>
      <c r="L51" s="26"/>
      <c r="M51" s="26"/>
      <c r="N51" s="26"/>
      <c r="O51" s="26"/>
    </row>
    <row r="52" spans="1:15" s="27" customFormat="1" ht="14.25" customHeight="1" x14ac:dyDescent="0.25">
      <c r="A52" s="102" t="str">
        <f>$R$17&amp;G52&amp;B52&amp;$U$17&amp;C52&amp; D52</f>
        <v>YAG1UKLevel 7Female + maleComputingNorth East</v>
      </c>
      <c r="B52" s="102" t="s">
        <v>253</v>
      </c>
      <c r="C52" s="102" t="str">
        <f>F52</f>
        <v>Computing</v>
      </c>
      <c r="D52" s="102" t="str">
        <f>$F$11</f>
        <v>North East</v>
      </c>
      <c r="E52" s="53" t="s">
        <v>70</v>
      </c>
      <c r="F52" s="54" t="s">
        <v>71</v>
      </c>
      <c r="G52" s="55" t="s">
        <v>35</v>
      </c>
      <c r="H52" s="72">
        <f>IFERROR(INDEX(all_data, MATCH($A52, All_data_lookupkey, 0), MATCH(H$14, All_data_headings, 0)),"-")</f>
        <v>50</v>
      </c>
      <c r="I52" s="33">
        <f>IFERROR(INDEX(all_data, MATCH($A52, All_data_lookupkey, 0), MATCH(I$14, All_data_headings, 0)),"-")</f>
        <v>23700</v>
      </c>
      <c r="J52" s="33">
        <f>IFERROR(INDEX(all_data, MATCH($A52, All_data_lookupkey, 0), MATCH(J$14, All_data_headings, 0)),"-")</f>
        <v>27400</v>
      </c>
      <c r="K52" s="40">
        <f>IFERROR(INDEX(all_data, MATCH($A52, All_data_lookupkey, 0), MATCH(K$14, All_data_headings, 0)),"-")</f>
        <v>35400</v>
      </c>
      <c r="L52" s="26"/>
      <c r="M52" s="26"/>
      <c r="N52" s="26"/>
      <c r="O52" s="26"/>
    </row>
    <row r="53" spans="1:15" s="27" customFormat="1" ht="14.25" customHeight="1" x14ac:dyDescent="0.25">
      <c r="E53" s="60"/>
      <c r="F53" s="59"/>
      <c r="G53" s="57"/>
      <c r="H53" s="72"/>
      <c r="I53" s="33"/>
      <c r="J53" s="33"/>
      <c r="K53" s="40"/>
      <c r="L53" s="26"/>
      <c r="M53" s="26"/>
      <c r="N53" s="26"/>
      <c r="O53" s="26"/>
    </row>
    <row r="54" spans="1:15" s="27" customFormat="1" ht="14.25" customHeight="1" x14ac:dyDescent="0.25">
      <c r="A54" s="102" t="str">
        <f>$R$17&amp;G54&amp;B54&amp;$U$17&amp;C54&amp; D54</f>
        <v>YAG1UKLevel 7Female + maleArchitecture, building and planningNorth East</v>
      </c>
      <c r="B54" s="102" t="s">
        <v>253</v>
      </c>
      <c r="C54" s="102" t="str">
        <f>F54</f>
        <v>Architecture, building and planning</v>
      </c>
      <c r="D54" s="102" t="str">
        <f>$F$11</f>
        <v>North East</v>
      </c>
      <c r="E54" s="53" t="s">
        <v>73</v>
      </c>
      <c r="F54" s="54" t="s">
        <v>74</v>
      </c>
      <c r="G54" s="55" t="s">
        <v>35</v>
      </c>
      <c r="H54" s="72">
        <f>IFERROR(INDEX(all_data, MATCH($A54, All_data_lookupkey, 0), MATCH(H$14, All_data_headings, 0)),"-")</f>
        <v>70</v>
      </c>
      <c r="I54" s="33">
        <f>IFERROR(INDEX(all_data, MATCH($A54, All_data_lookupkey, 0), MATCH(I$14, All_data_headings, 0)),"-")</f>
        <v>25200</v>
      </c>
      <c r="J54" s="33">
        <f>IFERROR(INDEX(all_data, MATCH($A54, All_data_lookupkey, 0), MATCH(J$14, All_data_headings, 0)),"-")</f>
        <v>31000</v>
      </c>
      <c r="K54" s="40">
        <f>IFERROR(INDEX(all_data, MATCH($A54, All_data_lookupkey, 0), MATCH(K$14, All_data_headings, 0)),"-")</f>
        <v>38300</v>
      </c>
      <c r="L54" s="26"/>
      <c r="M54" s="26"/>
      <c r="N54" s="26"/>
      <c r="O54" s="26"/>
    </row>
    <row r="55" spans="1:15" s="27" customFormat="1" ht="14.25" customHeight="1" x14ac:dyDescent="0.25">
      <c r="E55" s="60"/>
      <c r="F55" s="59"/>
      <c r="G55" s="57"/>
      <c r="H55" s="72"/>
      <c r="I55" s="33"/>
      <c r="J55" s="33"/>
      <c r="K55" s="40"/>
      <c r="L55" s="26"/>
      <c r="M55" s="26"/>
      <c r="N55" s="26"/>
      <c r="O55" s="26"/>
    </row>
    <row r="56" spans="1:15" s="27" customFormat="1" ht="14.25" customHeight="1" x14ac:dyDescent="0.25">
      <c r="A56" s="102" t="str">
        <f>$R$17&amp;G56&amp;B56&amp;$U$17&amp;C56&amp; D56</f>
        <v>YAG1UKLevel 7Female + maleSociology, social policy and anthropologyNorth East</v>
      </c>
      <c r="B56" s="102" t="s">
        <v>253</v>
      </c>
      <c r="C56" s="102" t="str">
        <f>F56</f>
        <v>Sociology, social policy and anthropology</v>
      </c>
      <c r="D56" s="102" t="str">
        <f>$F$11</f>
        <v>North East</v>
      </c>
      <c r="E56" s="53" t="s">
        <v>76</v>
      </c>
      <c r="F56" s="54" t="s">
        <v>77</v>
      </c>
      <c r="G56" s="55" t="s">
        <v>35</v>
      </c>
      <c r="H56" s="72">
        <f>IFERROR(INDEX(all_data, MATCH($A56, All_data_lookupkey, 0), MATCH(H$14, All_data_headings, 0)),"-")</f>
        <v>45</v>
      </c>
      <c r="I56" s="33">
        <f>IFERROR(INDEX(all_data, MATCH($A56, All_data_lookupkey, 0), MATCH(I$14, All_data_headings, 0)),"-")</f>
        <v>17200</v>
      </c>
      <c r="J56" s="33">
        <f>IFERROR(INDEX(all_data, MATCH($A56, All_data_lookupkey, 0), MATCH(J$14, All_data_headings, 0)),"-")</f>
        <v>23700</v>
      </c>
      <c r="K56" s="40">
        <f>IFERROR(INDEX(all_data, MATCH($A56, All_data_lookupkey, 0), MATCH(K$14, All_data_headings, 0)),"-")</f>
        <v>34300</v>
      </c>
      <c r="L56" s="26"/>
      <c r="M56" s="26"/>
      <c r="N56" s="26"/>
      <c r="O56" s="26"/>
    </row>
    <row r="57" spans="1:15" s="27" customFormat="1" ht="14.25" customHeight="1" x14ac:dyDescent="0.25">
      <c r="E57" s="60"/>
      <c r="F57" s="59"/>
      <c r="G57" s="57"/>
      <c r="H57" s="72"/>
      <c r="I57" s="33"/>
      <c r="J57" s="33"/>
      <c r="K57" s="40"/>
      <c r="L57" s="26"/>
      <c r="M57" s="26"/>
      <c r="N57" s="26"/>
      <c r="O57" s="26"/>
    </row>
    <row r="58" spans="1:15" s="27" customFormat="1" ht="14.25" customHeight="1" x14ac:dyDescent="0.25">
      <c r="A58" s="102" t="str">
        <f>$R$17&amp;G58&amp;B58&amp;$U$17&amp;C58&amp; D58</f>
        <v>YAG1UKLevel 7Female + maleEconomicsNorth East</v>
      </c>
      <c r="B58" s="102" t="s">
        <v>253</v>
      </c>
      <c r="C58" s="102" t="str">
        <f>F58</f>
        <v>Economics</v>
      </c>
      <c r="D58" s="102" t="str">
        <f>$F$11</f>
        <v>North East</v>
      </c>
      <c r="E58" s="53" t="s">
        <v>78</v>
      </c>
      <c r="F58" s="54" t="s">
        <v>79</v>
      </c>
      <c r="G58" s="55" t="s">
        <v>35</v>
      </c>
      <c r="H58" s="72" t="str">
        <f>IFERROR(INDEX(all_data, MATCH($A58, All_data_lookupkey, 0), MATCH(H$14, All_data_headings, 0)),"-")</f>
        <v>c</v>
      </c>
      <c r="I58" s="33" t="str">
        <f>IFERROR(INDEX(all_data, MATCH($A58, All_data_lookupkey, 0), MATCH(I$14, All_data_headings, 0)),"-")</f>
        <v>c</v>
      </c>
      <c r="J58" s="33" t="str">
        <f>IFERROR(INDEX(all_data, MATCH($A58, All_data_lookupkey, 0), MATCH(J$14, All_data_headings, 0)),"-")</f>
        <v>c</v>
      </c>
      <c r="K58" s="40" t="str">
        <f>IFERROR(INDEX(all_data, MATCH($A58, All_data_lookupkey, 0), MATCH(K$14, All_data_headings, 0)),"-")</f>
        <v>c</v>
      </c>
      <c r="L58" s="26"/>
      <c r="M58" s="26"/>
      <c r="N58" s="26"/>
      <c r="O58" s="26"/>
    </row>
    <row r="59" spans="1:15" s="27" customFormat="1" ht="14.25" customHeight="1" x14ac:dyDescent="0.25">
      <c r="E59" s="60"/>
      <c r="F59" s="59"/>
      <c r="G59" s="57"/>
      <c r="H59" s="72"/>
      <c r="I59" s="33"/>
      <c r="J59" s="33"/>
      <c r="K59" s="40"/>
      <c r="L59" s="26"/>
      <c r="M59" s="26"/>
      <c r="N59" s="26"/>
      <c r="O59" s="26"/>
    </row>
    <row r="60" spans="1:15" s="27" customFormat="1" ht="14.25" customHeight="1" x14ac:dyDescent="0.25">
      <c r="A60" s="102" t="str">
        <f>$R$17&amp;G60&amp;B60&amp;$U$17&amp;C60&amp; D60</f>
        <v>YAG1UKLevel 7Female + malePoliticsNorth East</v>
      </c>
      <c r="B60" s="102" t="s">
        <v>253</v>
      </c>
      <c r="C60" s="102" t="str">
        <f>F60</f>
        <v>Politics</v>
      </c>
      <c r="D60" s="102" t="str">
        <f>$F$11</f>
        <v>North East</v>
      </c>
      <c r="E60" s="53" t="s">
        <v>80</v>
      </c>
      <c r="F60" s="54" t="s">
        <v>81</v>
      </c>
      <c r="G60" s="55" t="s">
        <v>35</v>
      </c>
      <c r="H60" s="72">
        <f>IFERROR(INDEX(all_data, MATCH($A60, All_data_lookupkey, 0), MATCH(H$14, All_data_headings, 0)),"-")</f>
        <v>25</v>
      </c>
      <c r="I60" s="33">
        <f>IFERROR(INDEX(all_data, MATCH($A60, All_data_lookupkey, 0), MATCH(I$14, All_data_headings, 0)),"-")</f>
        <v>19700</v>
      </c>
      <c r="J60" s="33">
        <f>IFERROR(INDEX(all_data, MATCH($A60, All_data_lookupkey, 0), MATCH(J$14, All_data_headings, 0)),"-")</f>
        <v>24800</v>
      </c>
      <c r="K60" s="40">
        <f>IFERROR(INDEX(all_data, MATCH($A60, All_data_lookupkey, 0), MATCH(K$14, All_data_headings, 0)),"-")</f>
        <v>38700</v>
      </c>
      <c r="L60" s="26"/>
      <c r="M60" s="26"/>
      <c r="N60" s="26"/>
      <c r="O60" s="26"/>
    </row>
    <row r="61" spans="1:15" s="27" customFormat="1" ht="14.25" customHeight="1" x14ac:dyDescent="0.25">
      <c r="E61" s="60"/>
      <c r="F61" s="59"/>
      <c r="G61" s="57"/>
      <c r="H61" s="72"/>
      <c r="I61" s="33"/>
      <c r="J61" s="33"/>
      <c r="K61" s="40"/>
      <c r="L61" s="26"/>
      <c r="M61" s="26"/>
      <c r="N61" s="26"/>
      <c r="O61" s="26"/>
    </row>
    <row r="62" spans="1:15" s="27" customFormat="1" ht="14.25" customHeight="1" x14ac:dyDescent="0.25">
      <c r="A62" s="102" t="str">
        <f>$R$17&amp;G62&amp;B62&amp;$U$17&amp;C62&amp; D62</f>
        <v>YAG1UKLevel 7Female + maleHealth and social careNorth East</v>
      </c>
      <c r="B62" s="102" t="s">
        <v>253</v>
      </c>
      <c r="C62" s="102" t="str">
        <f>F62</f>
        <v>Health and social care</v>
      </c>
      <c r="D62" s="102" t="str">
        <f>$F$11</f>
        <v>North East</v>
      </c>
      <c r="E62" s="53" t="s">
        <v>82</v>
      </c>
      <c r="F62" s="54" t="s">
        <v>83</v>
      </c>
      <c r="G62" s="55" t="s">
        <v>35</v>
      </c>
      <c r="H62" s="72">
        <f>IFERROR(INDEX(all_data, MATCH($A62, All_data_lookupkey, 0), MATCH(H$14, All_data_headings, 0)),"-")</f>
        <v>165</v>
      </c>
      <c r="I62" s="33">
        <f>IFERROR(INDEX(all_data, MATCH($A62, All_data_lookupkey, 0), MATCH(I$14, All_data_headings, 0)),"-")</f>
        <v>24000</v>
      </c>
      <c r="J62" s="33">
        <f>IFERROR(INDEX(all_data, MATCH($A62, All_data_lookupkey, 0), MATCH(J$14, All_data_headings, 0)),"-")</f>
        <v>27700</v>
      </c>
      <c r="K62" s="40">
        <f>IFERROR(INDEX(all_data, MATCH($A62, All_data_lookupkey, 0), MATCH(K$14, All_data_headings, 0)),"-")</f>
        <v>32700</v>
      </c>
      <c r="L62" s="26"/>
      <c r="M62" s="26"/>
      <c r="N62" s="26"/>
      <c r="O62" s="26"/>
    </row>
    <row r="63" spans="1:15" s="27" customFormat="1" ht="15" x14ac:dyDescent="0.25">
      <c r="E63" s="60"/>
      <c r="F63" s="59"/>
      <c r="G63" s="57"/>
      <c r="H63" s="72"/>
      <c r="I63" s="33"/>
      <c r="J63" s="33"/>
      <c r="K63" s="40"/>
      <c r="L63" s="26"/>
      <c r="M63" s="26"/>
      <c r="N63" s="26"/>
      <c r="O63" s="26"/>
    </row>
    <row r="64" spans="1:15" s="27" customFormat="1" ht="15" x14ac:dyDescent="0.25">
      <c r="A64" s="102" t="str">
        <f>$R$17&amp;G64&amp;B64&amp;$U$17&amp;C64&amp; D64</f>
        <v>YAG1UKLevel 7Female + maleLawNorth East</v>
      </c>
      <c r="B64" s="102" t="s">
        <v>253</v>
      </c>
      <c r="C64" s="102" t="str">
        <f>F64</f>
        <v>Law</v>
      </c>
      <c r="D64" s="102" t="str">
        <f>$F$11</f>
        <v>North East</v>
      </c>
      <c r="E64" s="53" t="s">
        <v>84</v>
      </c>
      <c r="F64" s="54" t="s">
        <v>85</v>
      </c>
      <c r="G64" s="55" t="s">
        <v>35</v>
      </c>
      <c r="H64" s="72">
        <f>IFERROR(INDEX(all_data, MATCH($A64, All_data_lookupkey, 0), MATCH(H$14, All_data_headings, 0)),"-")</f>
        <v>100</v>
      </c>
      <c r="I64" s="33">
        <f>IFERROR(INDEX(all_data, MATCH($A64, All_data_lookupkey, 0), MATCH(I$14, All_data_headings, 0)),"-")</f>
        <v>19000</v>
      </c>
      <c r="J64" s="33">
        <f>IFERROR(INDEX(all_data, MATCH($A64, All_data_lookupkey, 0), MATCH(J$14, All_data_headings, 0)),"-")</f>
        <v>23700</v>
      </c>
      <c r="K64" s="40">
        <f>IFERROR(INDEX(all_data, MATCH($A64, All_data_lookupkey, 0), MATCH(K$14, All_data_headings, 0)),"-")</f>
        <v>34500</v>
      </c>
      <c r="L64" s="26"/>
      <c r="M64" s="26"/>
      <c r="N64" s="26"/>
      <c r="O64" s="26"/>
    </row>
    <row r="65" spans="1:15" s="27" customFormat="1" ht="15" x14ac:dyDescent="0.25">
      <c r="D65" s="102"/>
      <c r="E65" s="61"/>
      <c r="F65" s="57"/>
      <c r="G65" s="57"/>
      <c r="H65" s="72"/>
      <c r="I65" s="33"/>
      <c r="J65" s="33"/>
      <c r="K65" s="40"/>
      <c r="L65" s="26"/>
      <c r="M65" s="26"/>
      <c r="N65" s="26"/>
      <c r="O65" s="26"/>
    </row>
    <row r="66" spans="1:15" s="27" customFormat="1" ht="15" x14ac:dyDescent="0.25">
      <c r="A66" s="102" t="str">
        <f>$R$17&amp;G66&amp;B66&amp;$U$17&amp;C66&amp; D66</f>
        <v>YAG1UKLevel 7Female + maleBusiness and managementNorth East</v>
      </c>
      <c r="B66" s="102" t="s">
        <v>253</v>
      </c>
      <c r="C66" s="102" t="str">
        <f>F66</f>
        <v>Business and management</v>
      </c>
      <c r="D66" s="102" t="str">
        <f>$F$11</f>
        <v>North East</v>
      </c>
      <c r="E66" s="53" t="s">
        <v>86</v>
      </c>
      <c r="F66" s="54" t="s">
        <v>87</v>
      </c>
      <c r="G66" s="55" t="s">
        <v>35</v>
      </c>
      <c r="H66" s="72">
        <f>IFERROR(INDEX(all_data, MATCH($A66, All_data_lookupkey, 0), MATCH(H$14, All_data_headings, 0)),"-")</f>
        <v>240</v>
      </c>
      <c r="I66" s="33">
        <f>IFERROR(INDEX(all_data, MATCH($A66, All_data_lookupkey, 0), MATCH(I$14, All_data_headings, 0)),"-")</f>
        <v>20100</v>
      </c>
      <c r="J66" s="33">
        <f>IFERROR(INDEX(all_data, MATCH($A66, All_data_lookupkey, 0), MATCH(J$14, All_data_headings, 0)),"-")</f>
        <v>29900</v>
      </c>
      <c r="K66" s="40">
        <f>IFERROR(INDEX(all_data, MATCH($A66, All_data_lookupkey, 0), MATCH(K$14, All_data_headings, 0)),"-")</f>
        <v>44200</v>
      </c>
      <c r="L66" s="26"/>
      <c r="M66" s="26"/>
      <c r="N66" s="26"/>
      <c r="O66" s="26"/>
    </row>
    <row r="67" spans="1:15" s="27" customFormat="1" ht="15" x14ac:dyDescent="0.25">
      <c r="E67" s="61"/>
      <c r="F67" s="57"/>
      <c r="G67" s="57"/>
      <c r="H67" s="72"/>
      <c r="I67" s="33"/>
      <c r="J67" s="33"/>
      <c r="K67" s="40"/>
      <c r="L67" s="26"/>
      <c r="M67" s="26"/>
      <c r="N67" s="26"/>
      <c r="O67" s="26"/>
    </row>
    <row r="68" spans="1:15" s="27" customFormat="1" ht="15" x14ac:dyDescent="0.25">
      <c r="A68" s="102" t="str">
        <f>$R$17&amp;G68&amp;B68&amp;$U$17&amp;C68&amp; D68</f>
        <v>YAG1UKLevel 7Female + maleEnglish studiesNorth East</v>
      </c>
      <c r="B68" s="102" t="s">
        <v>253</v>
      </c>
      <c r="C68" s="102" t="str">
        <f>F68</f>
        <v>English studies</v>
      </c>
      <c r="D68" s="102" t="str">
        <f>$F$11</f>
        <v>North East</v>
      </c>
      <c r="E68" s="53" t="s">
        <v>89</v>
      </c>
      <c r="F68" s="54" t="s">
        <v>90</v>
      </c>
      <c r="G68" s="55" t="s">
        <v>35</v>
      </c>
      <c r="H68" s="72">
        <f>IFERROR(INDEX(all_data, MATCH($A68, All_data_lookupkey, 0), MATCH(H$14, All_data_headings, 0)),"-")</f>
        <v>70</v>
      </c>
      <c r="I68" s="33">
        <f>IFERROR(INDEX(all_data, MATCH($A68, All_data_lookupkey, 0), MATCH(I$14, All_data_headings, 0)),"-")</f>
        <v>13900</v>
      </c>
      <c r="J68" s="33">
        <f>IFERROR(INDEX(all_data, MATCH($A68, All_data_lookupkey, 0), MATCH(J$14, All_data_headings, 0)),"-")</f>
        <v>18200</v>
      </c>
      <c r="K68" s="40">
        <f>IFERROR(INDEX(all_data, MATCH($A68, All_data_lookupkey, 0), MATCH(K$14, All_data_headings, 0)),"-")</f>
        <v>23000</v>
      </c>
      <c r="L68" s="26"/>
      <c r="M68" s="26"/>
      <c r="N68" s="26"/>
      <c r="O68" s="26"/>
    </row>
    <row r="69" spans="1:15" s="27" customFormat="1" ht="15" x14ac:dyDescent="0.25">
      <c r="E69" s="61"/>
      <c r="F69" s="57"/>
      <c r="G69" s="57"/>
      <c r="H69" s="72"/>
      <c r="I69" s="33"/>
      <c r="J69" s="33"/>
      <c r="K69" s="40"/>
      <c r="L69" s="26"/>
      <c r="M69" s="26"/>
      <c r="N69" s="26"/>
      <c r="O69" s="26"/>
    </row>
    <row r="70" spans="1:15" s="27" customFormat="1" ht="15" x14ac:dyDescent="0.25">
      <c r="A70" s="102" t="str">
        <f>$R$17&amp;G70&amp;B70&amp;$U$17&amp;C70&amp; D70</f>
        <v>YAG1UKLevel 7Female + maleCeltic studiesNorth East</v>
      </c>
      <c r="B70" s="102" t="s">
        <v>253</v>
      </c>
      <c r="C70" s="102" t="str">
        <f>F70</f>
        <v>Celtic studies</v>
      </c>
      <c r="D70" s="102" t="str">
        <f>$F$11</f>
        <v>North East</v>
      </c>
      <c r="E70" s="53" t="s">
        <v>91</v>
      </c>
      <c r="F70" s="54" t="s">
        <v>92</v>
      </c>
      <c r="G70" s="55" t="s">
        <v>35</v>
      </c>
      <c r="H70" s="72" t="str">
        <f>IFERROR(INDEX(all_data, MATCH($A70, All_data_lookupkey, 0), MATCH(H$14, All_data_headings, 0)),"-")</f>
        <v>-</v>
      </c>
      <c r="I70" s="33" t="str">
        <f>IFERROR(INDEX(all_data, MATCH($A70, All_data_lookupkey, 0), MATCH(I$14, All_data_headings, 0)),"-")</f>
        <v>-</v>
      </c>
      <c r="J70" s="33" t="str">
        <f>IFERROR(INDEX(all_data, MATCH($A70, All_data_lookupkey, 0), MATCH(J$14, All_data_headings, 0)),"-")</f>
        <v>-</v>
      </c>
      <c r="K70" s="40" t="str">
        <f>IFERROR(INDEX(all_data, MATCH($A70, All_data_lookupkey, 0), MATCH(K$14, All_data_headings, 0)),"-")</f>
        <v>-</v>
      </c>
      <c r="L70" s="26"/>
      <c r="M70" s="26"/>
      <c r="N70" s="26"/>
      <c r="O70" s="26"/>
    </row>
    <row r="71" spans="1:15" s="27" customFormat="1" ht="15" x14ac:dyDescent="0.25">
      <c r="E71" s="61"/>
      <c r="F71" s="57"/>
      <c r="G71" s="57"/>
      <c r="H71" s="72"/>
      <c r="I71" s="33"/>
      <c r="J71" s="33"/>
      <c r="K71" s="40"/>
      <c r="L71" s="26"/>
      <c r="M71" s="26"/>
      <c r="N71" s="26"/>
      <c r="O71" s="26"/>
    </row>
    <row r="72" spans="1:15" s="27" customFormat="1" ht="15" x14ac:dyDescent="0.25">
      <c r="A72" s="102" t="str">
        <f>$R$17&amp;G72&amp;B72&amp;$U$17&amp;C72&amp; D72</f>
        <v>YAG1UKLevel 7Female + maleLanguages and area studiesNorth East</v>
      </c>
      <c r="B72" s="102" t="s">
        <v>253</v>
      </c>
      <c r="C72" s="102" t="str">
        <f>F72</f>
        <v>Languages and area studies</v>
      </c>
      <c r="D72" s="102" t="str">
        <f>$F$11</f>
        <v>North East</v>
      </c>
      <c r="E72" s="53" t="s">
        <v>196</v>
      </c>
      <c r="F72" s="54" t="s">
        <v>168</v>
      </c>
      <c r="G72" s="55" t="s">
        <v>35</v>
      </c>
      <c r="H72" s="72" t="str">
        <f>IFERROR(INDEX(all_data, MATCH($A72, All_data_lookupkey, 0), MATCH(H$14, All_data_headings, 0)),"-")</f>
        <v>c</v>
      </c>
      <c r="I72" s="33" t="str">
        <f>IFERROR(INDEX(all_data, MATCH($A72, All_data_lookupkey, 0), MATCH(I$14, All_data_headings, 0)),"-")</f>
        <v>c</v>
      </c>
      <c r="J72" s="33" t="str">
        <f>IFERROR(INDEX(all_data, MATCH($A72, All_data_lookupkey, 0), MATCH(J$14, All_data_headings, 0)),"-")</f>
        <v>c</v>
      </c>
      <c r="K72" s="40" t="str">
        <f>IFERROR(INDEX(all_data, MATCH($A72, All_data_lookupkey, 0), MATCH(K$14, All_data_headings, 0)),"-")</f>
        <v>c</v>
      </c>
      <c r="L72" s="26"/>
      <c r="M72" s="26"/>
      <c r="N72" s="26"/>
      <c r="O72" s="26"/>
    </row>
    <row r="73" spans="1:15" s="27" customFormat="1" ht="15" x14ac:dyDescent="0.25">
      <c r="E73" s="61"/>
      <c r="F73" s="57"/>
      <c r="G73" s="57"/>
      <c r="H73" s="72"/>
      <c r="I73" s="33"/>
      <c r="J73" s="33"/>
      <c r="K73" s="40"/>
      <c r="L73" s="26"/>
      <c r="M73" s="26"/>
      <c r="N73" s="26"/>
      <c r="O73" s="26"/>
    </row>
    <row r="74" spans="1:15" s="27" customFormat="1" ht="15" x14ac:dyDescent="0.25">
      <c r="A74" s="102" t="str">
        <f>$R$17&amp;G74&amp;B74&amp;$U$17&amp;C74&amp; D74</f>
        <v>YAG1UKLevel 7Female + maleHistory and archaeologyNorth East</v>
      </c>
      <c r="B74" s="102" t="s">
        <v>253</v>
      </c>
      <c r="C74" s="102" t="str">
        <f>F74</f>
        <v>History and archaeology</v>
      </c>
      <c r="D74" s="102" t="str">
        <f>$F$11</f>
        <v>North East</v>
      </c>
      <c r="E74" s="53" t="s">
        <v>94</v>
      </c>
      <c r="F74" s="54" t="s">
        <v>95</v>
      </c>
      <c r="G74" s="55" t="s">
        <v>35</v>
      </c>
      <c r="H74" s="72">
        <f>IFERROR(INDEX(all_data, MATCH($A74, All_data_lookupkey, 0), MATCH(H$14, All_data_headings, 0)),"-")</f>
        <v>45</v>
      </c>
      <c r="I74" s="33">
        <f>IFERROR(INDEX(all_data, MATCH($A74, All_data_lookupkey, 0), MATCH(I$14, All_data_headings, 0)),"-")</f>
        <v>13100</v>
      </c>
      <c r="J74" s="33">
        <f>IFERROR(INDEX(all_data, MATCH($A74, All_data_lookupkey, 0), MATCH(J$14, All_data_headings, 0)),"-")</f>
        <v>19300</v>
      </c>
      <c r="K74" s="40">
        <f>IFERROR(INDEX(all_data, MATCH($A74, All_data_lookupkey, 0), MATCH(K$14, All_data_headings, 0)),"-")</f>
        <v>22600</v>
      </c>
      <c r="L74" s="26"/>
      <c r="M74" s="26"/>
      <c r="N74" s="26"/>
      <c r="O74" s="26"/>
    </row>
    <row r="75" spans="1:15" s="27" customFormat="1" ht="15" x14ac:dyDescent="0.25">
      <c r="E75" s="61"/>
      <c r="F75" s="57"/>
      <c r="G75" s="57"/>
      <c r="H75" s="72"/>
      <c r="I75" s="33"/>
      <c r="J75" s="33"/>
      <c r="K75" s="40"/>
      <c r="L75" s="26"/>
      <c r="M75" s="26"/>
      <c r="N75" s="26"/>
      <c r="O75" s="26"/>
    </row>
    <row r="76" spans="1:15" s="27" customFormat="1" ht="15" x14ac:dyDescent="0.25">
      <c r="A76" s="102" t="str">
        <f>$R$17&amp;G76&amp;B76&amp;$U$17&amp;C76&amp; D76</f>
        <v>YAG1UKLevel 7Female + malePhilosophy and religious studiesNorth East</v>
      </c>
      <c r="B76" s="102" t="s">
        <v>253</v>
      </c>
      <c r="C76" s="102" t="str">
        <f>F76</f>
        <v>Philosophy and religious studies</v>
      </c>
      <c r="D76" s="102" t="str">
        <f>$F$11</f>
        <v>North East</v>
      </c>
      <c r="E76" s="53" t="s">
        <v>96</v>
      </c>
      <c r="F76" s="54" t="s">
        <v>97</v>
      </c>
      <c r="G76" s="55" t="s">
        <v>35</v>
      </c>
      <c r="H76" s="72" t="str">
        <f>IFERROR(INDEX(all_data, MATCH($A76, All_data_lookupkey, 0), MATCH(H$14, All_data_headings, 0)),"-")</f>
        <v>c</v>
      </c>
      <c r="I76" s="33" t="str">
        <f>IFERROR(INDEX(all_data, MATCH($A76, All_data_lookupkey, 0), MATCH(I$14, All_data_headings, 0)),"-")</f>
        <v>c</v>
      </c>
      <c r="J76" s="33" t="str">
        <f>IFERROR(INDEX(all_data, MATCH($A76, All_data_lookupkey, 0), MATCH(J$14, All_data_headings, 0)),"-")</f>
        <v>c</v>
      </c>
      <c r="K76" s="40" t="str">
        <f>IFERROR(INDEX(all_data, MATCH($A76, All_data_lookupkey, 0), MATCH(K$14, All_data_headings, 0)),"-")</f>
        <v>c</v>
      </c>
      <c r="L76" s="26"/>
      <c r="M76" s="26"/>
      <c r="N76" s="26"/>
      <c r="O76" s="26"/>
    </row>
    <row r="77" spans="1:15" s="27" customFormat="1" ht="15" x14ac:dyDescent="0.25">
      <c r="E77" s="61"/>
      <c r="F77" s="57"/>
      <c r="G77" s="57"/>
      <c r="H77" s="72"/>
      <c r="I77" s="33"/>
      <c r="J77" s="33"/>
      <c r="K77" s="40"/>
      <c r="L77" s="26"/>
      <c r="M77" s="26"/>
      <c r="N77" s="26"/>
      <c r="O77" s="26"/>
    </row>
    <row r="78" spans="1:15" s="27" customFormat="1" ht="15" x14ac:dyDescent="0.25">
      <c r="A78" s="102" t="str">
        <f>$R$17&amp;G78&amp;B78&amp;$U$17&amp;C78&amp; D78</f>
        <v>YAG1UKLevel 7Female + maleEducation and teachingNorth East</v>
      </c>
      <c r="B78" s="102" t="s">
        <v>253</v>
      </c>
      <c r="C78" s="102" t="str">
        <f>F78</f>
        <v>Education and teaching</v>
      </c>
      <c r="D78" s="102" t="str">
        <f>$F$11</f>
        <v>North East</v>
      </c>
      <c r="E78" s="53" t="s">
        <v>100</v>
      </c>
      <c r="F78" s="54" t="s">
        <v>101</v>
      </c>
      <c r="G78" s="55" t="s">
        <v>35</v>
      </c>
      <c r="H78" s="72">
        <f>IFERROR(INDEX(all_data, MATCH($A78, All_data_lookupkey, 0), MATCH(H$14, All_data_headings, 0)),"-")</f>
        <v>390</v>
      </c>
      <c r="I78" s="33">
        <f>IFERROR(INDEX(all_data, MATCH($A78, All_data_lookupkey, 0), MATCH(I$14, All_data_headings, 0)),"-")</f>
        <v>23400</v>
      </c>
      <c r="J78" s="33">
        <f>IFERROR(INDEX(all_data, MATCH($A78, All_data_lookupkey, 0), MATCH(J$14, All_data_headings, 0)),"-")</f>
        <v>31800</v>
      </c>
      <c r="K78" s="40">
        <f>IFERROR(INDEX(all_data, MATCH($A78, All_data_lookupkey, 0), MATCH(K$14, All_data_headings, 0)),"-")</f>
        <v>39100</v>
      </c>
      <c r="L78" s="26"/>
      <c r="M78" s="26"/>
      <c r="N78" s="26"/>
      <c r="O78" s="26"/>
    </row>
    <row r="79" spans="1:15" s="27" customFormat="1" ht="15" x14ac:dyDescent="0.25">
      <c r="E79" s="61"/>
      <c r="F79" s="57"/>
      <c r="G79" s="57"/>
      <c r="H79" s="72"/>
      <c r="I79" s="33"/>
      <c r="J79" s="33"/>
      <c r="K79" s="40"/>
      <c r="L79" s="26"/>
      <c r="M79" s="26"/>
      <c r="N79" s="26"/>
      <c r="O79" s="26"/>
    </row>
    <row r="80" spans="1:15" s="27" customFormat="1" ht="15" x14ac:dyDescent="0.25">
      <c r="A80" s="102" t="str">
        <f>$R$17&amp;G80&amp;B80&amp;$U$17&amp;C80&amp; D80</f>
        <v>YAG1UKLevel 7Female + maleCombined and general studiesNorth East</v>
      </c>
      <c r="B80" s="102" t="s">
        <v>253</v>
      </c>
      <c r="C80" s="102" t="str">
        <f>F80</f>
        <v>Combined and general studies</v>
      </c>
      <c r="D80" s="102" t="str">
        <f>$F$11</f>
        <v>North East</v>
      </c>
      <c r="E80" s="53" t="s">
        <v>102</v>
      </c>
      <c r="F80" s="54" t="s">
        <v>103</v>
      </c>
      <c r="G80" s="55" t="s">
        <v>35</v>
      </c>
      <c r="H80" s="72" t="str">
        <f>IFERROR(INDEX(all_data, MATCH($A80, All_data_lookupkey, 0), MATCH(H$14, All_data_headings, 0)),"-")</f>
        <v>c</v>
      </c>
      <c r="I80" s="33" t="str">
        <f>IFERROR(INDEX(all_data, MATCH($A80, All_data_lookupkey, 0), MATCH(I$14, All_data_headings, 0)),"-")</f>
        <v>c</v>
      </c>
      <c r="J80" s="33" t="str">
        <f>IFERROR(INDEX(all_data, MATCH($A80, All_data_lookupkey, 0), MATCH(J$14, All_data_headings, 0)),"-")</f>
        <v>c</v>
      </c>
      <c r="K80" s="40" t="str">
        <f>IFERROR(INDEX(all_data, MATCH($A80, All_data_lookupkey, 0), MATCH(K$14, All_data_headings, 0)),"-")</f>
        <v>c</v>
      </c>
      <c r="L80" s="26"/>
      <c r="M80" s="26"/>
      <c r="N80" s="26"/>
      <c r="O80" s="26"/>
    </row>
    <row r="81" spans="1:20" s="27" customFormat="1" ht="15" x14ac:dyDescent="0.25">
      <c r="E81" s="61"/>
      <c r="F81" s="57"/>
      <c r="G81" s="57"/>
      <c r="H81" s="72"/>
      <c r="I81" s="33"/>
      <c r="J81" s="33"/>
      <c r="K81" s="40"/>
      <c r="L81" s="26"/>
      <c r="M81" s="26"/>
      <c r="N81" s="26"/>
      <c r="O81" s="26"/>
    </row>
    <row r="82" spans="1:20" s="27" customFormat="1" ht="15" x14ac:dyDescent="0.25">
      <c r="A82" s="102" t="str">
        <f>$R$17&amp;G82&amp;B82&amp;$U$17&amp;C82&amp; D82</f>
        <v>YAG1UKLevel 7Female + maleMedia, journalism and communicationsNorth East</v>
      </c>
      <c r="B82" s="102" t="s">
        <v>253</v>
      </c>
      <c r="C82" s="102" t="str">
        <f>F82</f>
        <v>Media, journalism and communications</v>
      </c>
      <c r="D82" s="102" t="str">
        <f>$F$11</f>
        <v>North East</v>
      </c>
      <c r="E82" s="53" t="s">
        <v>198</v>
      </c>
      <c r="F82" s="54" t="s">
        <v>146</v>
      </c>
      <c r="G82" s="55" t="s">
        <v>35</v>
      </c>
      <c r="H82" s="72">
        <f>IFERROR(INDEX(all_data, MATCH($A82, All_data_lookupkey, 0), MATCH(H$14, All_data_headings, 0)),"-")</f>
        <v>50</v>
      </c>
      <c r="I82" s="33">
        <f>IFERROR(INDEX(all_data, MATCH($A82, All_data_lookupkey, 0), MATCH(I$14, All_data_headings, 0)),"-")</f>
        <v>15300</v>
      </c>
      <c r="J82" s="33">
        <f>IFERROR(INDEX(all_data, MATCH($A82, All_data_lookupkey, 0), MATCH(J$14, All_data_headings, 0)),"-")</f>
        <v>18600</v>
      </c>
      <c r="K82" s="40">
        <f>IFERROR(INDEX(all_data, MATCH($A82, All_data_lookupkey, 0), MATCH(K$14, All_data_headings, 0)),"-")</f>
        <v>22600</v>
      </c>
      <c r="L82" s="26"/>
      <c r="M82" s="26"/>
      <c r="N82" s="26"/>
      <c r="O82" s="26"/>
    </row>
    <row r="83" spans="1:20" s="27" customFormat="1" ht="15" customHeight="1" x14ac:dyDescent="0.25">
      <c r="E83" s="61"/>
      <c r="F83" s="57"/>
      <c r="G83" s="57"/>
      <c r="H83" s="72"/>
      <c r="I83" s="33"/>
      <c r="J83" s="33"/>
      <c r="K83" s="40"/>
      <c r="L83" s="26"/>
      <c r="M83" s="26"/>
      <c r="N83" s="26"/>
      <c r="O83" s="26"/>
    </row>
    <row r="84" spans="1:20" s="27" customFormat="1" ht="15" customHeight="1" x14ac:dyDescent="0.25">
      <c r="A84" s="102" t="str">
        <f>$R$17&amp;G84&amp;B84&amp;$U$17&amp;C84&amp; D84</f>
        <v>YAG1UKLevel 7Female + maleCreative arts and designNorth East</v>
      </c>
      <c r="B84" s="102" t="s">
        <v>253</v>
      </c>
      <c r="C84" s="102" t="str">
        <f>F84</f>
        <v>Creative arts and design</v>
      </c>
      <c r="D84" s="102" t="str">
        <f>$F$11</f>
        <v>North East</v>
      </c>
      <c r="E84" s="53" t="s">
        <v>199</v>
      </c>
      <c r="F84" s="54" t="s">
        <v>99</v>
      </c>
      <c r="G84" s="55" t="s">
        <v>35</v>
      </c>
      <c r="H84" s="72">
        <f>IFERROR(INDEX(all_data, MATCH($A84, All_data_lookupkey, 0), MATCH(H$14, All_data_headings, 0)),"-")</f>
        <v>60</v>
      </c>
      <c r="I84" s="33">
        <f>IFERROR(INDEX(all_data, MATCH($A84, All_data_lookupkey, 0), MATCH(I$14, All_data_headings, 0)),"-")</f>
        <v>10600</v>
      </c>
      <c r="J84" s="33">
        <f>IFERROR(INDEX(all_data, MATCH($A84, All_data_lookupkey, 0), MATCH(J$14, All_data_headings, 0)),"-")</f>
        <v>16800</v>
      </c>
      <c r="K84" s="40">
        <f>IFERROR(INDEX(all_data, MATCH($A84, All_data_lookupkey, 0), MATCH(K$14, All_data_headings, 0)),"-")</f>
        <v>22300</v>
      </c>
      <c r="L84" s="26"/>
      <c r="M84" s="26"/>
      <c r="N84" s="26"/>
      <c r="O84" s="26"/>
    </row>
    <row r="85" spans="1:20" s="27" customFormat="1" ht="15" x14ac:dyDescent="0.25">
      <c r="E85" s="61"/>
      <c r="F85" s="57"/>
      <c r="G85" s="57"/>
      <c r="H85" s="72"/>
      <c r="I85" s="33"/>
      <c r="J85" s="33"/>
      <c r="K85" s="40"/>
      <c r="L85" s="26"/>
      <c r="M85" s="26"/>
      <c r="N85" s="26"/>
      <c r="O85" s="26"/>
    </row>
    <row r="86" spans="1:20" s="27" customFormat="1" ht="15" x14ac:dyDescent="0.25">
      <c r="A86" s="102" t="str">
        <f>$R$17&amp;G86&amp;B86&amp;$U$17&amp;C86&amp; D86</f>
        <v>YAG1UKLevel 7Female + malePerforming artsNorth East</v>
      </c>
      <c r="B86" s="102" t="s">
        <v>253</v>
      </c>
      <c r="C86" s="102" t="str">
        <f>F86</f>
        <v>Performing arts</v>
      </c>
      <c r="D86" s="102" t="str">
        <f>$F$11</f>
        <v>North East</v>
      </c>
      <c r="E86" s="53" t="s">
        <v>200</v>
      </c>
      <c r="F86" s="54" t="s">
        <v>149</v>
      </c>
      <c r="G86" s="55" t="s">
        <v>35</v>
      </c>
      <c r="H86" s="72">
        <f>IFERROR(INDEX(all_data, MATCH($A86, All_data_lookupkey, 0), MATCH(H$14, All_data_headings, 0)),"-")</f>
        <v>15</v>
      </c>
      <c r="I86" s="33">
        <f>IFERROR(INDEX(all_data, MATCH($A86, All_data_lookupkey, 0), MATCH(I$14, All_data_headings, 0)),"-")</f>
        <v>15000</v>
      </c>
      <c r="J86" s="33">
        <f>IFERROR(INDEX(all_data, MATCH($A86, All_data_lookupkey, 0), MATCH(J$14, All_data_headings, 0)),"-")</f>
        <v>20100</v>
      </c>
      <c r="K86" s="40">
        <f>IFERROR(INDEX(all_data, MATCH($A86, All_data_lookupkey, 0), MATCH(K$14, All_data_headings, 0)),"-")</f>
        <v>23900</v>
      </c>
      <c r="L86" s="26"/>
      <c r="M86" s="26"/>
      <c r="N86" s="26"/>
      <c r="O86" s="26"/>
    </row>
    <row r="87" spans="1:20" s="27" customFormat="1" ht="15" x14ac:dyDescent="0.25">
      <c r="E87" s="44"/>
      <c r="H87" s="44"/>
      <c r="J87" s="175"/>
      <c r="K87" s="176"/>
      <c r="L87" s="26"/>
      <c r="M87" s="26"/>
      <c r="N87" s="26"/>
      <c r="O87" s="26"/>
    </row>
    <row r="88" spans="1:20" s="27" customFormat="1" ht="15" x14ac:dyDescent="0.25">
      <c r="A88" s="102" t="str">
        <f>$R$17&amp;G88&amp;B88&amp;$U$17&amp;C88&amp; D88</f>
        <v>YAG1UKLevel 7Female + maleGeography, earth and environmental studiesNorth East</v>
      </c>
      <c r="B88" s="102" t="s">
        <v>253</v>
      </c>
      <c r="C88" s="102" t="str">
        <f>F88</f>
        <v>Geography, earth and environmental studies</v>
      </c>
      <c r="D88" s="102" t="str">
        <f>$F$11</f>
        <v>North East</v>
      </c>
      <c r="E88" s="53" t="s">
        <v>201</v>
      </c>
      <c r="F88" s="54" t="s">
        <v>144</v>
      </c>
      <c r="G88" s="55" t="s">
        <v>35</v>
      </c>
      <c r="H88" s="72">
        <f>IFERROR(INDEX(all_data, MATCH($A88, All_data_lookupkey, 0), MATCH(H$14, All_data_headings, 0)),"-")</f>
        <v>30</v>
      </c>
      <c r="I88" s="33">
        <f>IFERROR(INDEX(all_data, MATCH($A88, All_data_lookupkey, 0), MATCH(I$14, All_data_headings, 0)),"-")</f>
        <v>17900</v>
      </c>
      <c r="J88" s="33">
        <f>IFERROR(INDEX(all_data, MATCH($A88, All_data_lookupkey, 0), MATCH(J$14, All_data_headings, 0)),"-")</f>
        <v>23000</v>
      </c>
      <c r="K88" s="40">
        <f>IFERROR(INDEX(all_data, MATCH($A88, All_data_lookupkey, 0), MATCH(K$14, All_data_headings, 0)),"-")</f>
        <v>28500</v>
      </c>
      <c r="L88" s="26"/>
      <c r="M88" s="26"/>
      <c r="N88" s="26"/>
      <c r="O88" s="26"/>
    </row>
    <row r="89" spans="1:20" s="27" customFormat="1" ht="15" x14ac:dyDescent="0.25">
      <c r="E89" s="45"/>
      <c r="F89" s="46"/>
      <c r="G89" s="46"/>
      <c r="H89" s="45"/>
      <c r="I89" s="46"/>
      <c r="J89" s="155"/>
      <c r="K89" s="156"/>
      <c r="L89" s="26"/>
      <c r="M89" s="26"/>
      <c r="N89" s="26"/>
      <c r="O89" s="26"/>
    </row>
    <row r="90" spans="1:20" s="27" customFormat="1" ht="14.25" customHeight="1" x14ac:dyDescent="0.2">
      <c r="D90" s="102"/>
      <c r="E90" s="139"/>
      <c r="F90" s="139"/>
      <c r="G90" s="57"/>
      <c r="H90" s="139"/>
      <c r="I90" s="139"/>
      <c r="J90" s="139"/>
      <c r="K90" s="139"/>
      <c r="L90" s="113"/>
    </row>
    <row r="91" spans="1:20" s="27" customFormat="1" ht="30" customHeight="1" x14ac:dyDescent="0.2">
      <c r="D91" s="102"/>
      <c r="E91" s="257" t="s">
        <v>267</v>
      </c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</row>
    <row r="92" spans="1:20" s="27" customFormat="1" ht="15" x14ac:dyDescent="0.25">
      <c r="D92" s="102"/>
      <c r="E92" s="198" t="s">
        <v>268</v>
      </c>
      <c r="F92"/>
      <c r="G92"/>
      <c r="H92"/>
      <c r="I92"/>
      <c r="J92"/>
      <c r="K92"/>
      <c r="L92"/>
      <c r="M92"/>
      <c r="N92"/>
      <c r="O92"/>
      <c r="P92"/>
      <c r="Q92"/>
      <c r="R92"/>
      <c r="S92" s="55"/>
      <c r="T92" s="55"/>
    </row>
    <row r="93" spans="1:20" s="27" customFormat="1" ht="15" x14ac:dyDescent="0.25">
      <c r="E93" s="198" t="s">
        <v>269</v>
      </c>
      <c r="F93"/>
      <c r="G93"/>
      <c r="H93" s="213"/>
      <c r="I93"/>
      <c r="J93"/>
      <c r="K93"/>
      <c r="L93"/>
      <c r="M93"/>
      <c r="N93"/>
      <c r="O93"/>
      <c r="P93"/>
      <c r="Q93"/>
      <c r="R93"/>
      <c r="S93" s="57"/>
      <c r="T93" s="129"/>
    </row>
    <row r="94" spans="1:20" s="27" customFormat="1" ht="15" x14ac:dyDescent="0.25">
      <c r="E94" s="198" t="s">
        <v>270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 s="55"/>
      <c r="T94" s="55"/>
    </row>
    <row r="95" spans="1:20" s="27" customFormat="1" ht="15" x14ac:dyDescent="0.25">
      <c r="E95" s="198" t="s">
        <v>271</v>
      </c>
      <c r="F95"/>
      <c r="G95"/>
      <c r="H95"/>
      <c r="I95"/>
      <c r="J95"/>
      <c r="K95"/>
      <c r="L95"/>
      <c r="M95"/>
      <c r="N95"/>
      <c r="O95"/>
      <c r="P95"/>
      <c r="Q95"/>
      <c r="R95"/>
      <c r="S95" s="55"/>
      <c r="T95" s="55"/>
    </row>
    <row r="96" spans="1:20" s="27" customFormat="1" ht="27" customHeight="1" x14ac:dyDescent="0.2">
      <c r="E96" s="260"/>
      <c r="F96" s="260"/>
      <c r="G96" s="260"/>
      <c r="H96" s="260"/>
      <c r="I96" s="260"/>
      <c r="J96" s="260"/>
      <c r="K96" s="260"/>
      <c r="L96" s="113"/>
    </row>
    <row r="97" spans="5:12" s="27" customFormat="1" ht="26.25" customHeight="1" x14ac:dyDescent="0.2">
      <c r="E97" s="120"/>
      <c r="F97" s="118"/>
      <c r="G97" s="118"/>
      <c r="H97" s="147"/>
      <c r="I97" s="148"/>
      <c r="J97" s="148"/>
      <c r="K97" s="140"/>
      <c r="L97" s="113"/>
    </row>
    <row r="98" spans="5:12" s="27" customFormat="1" ht="24" customHeight="1" x14ac:dyDescent="0.2">
      <c r="E98" s="258"/>
      <c r="F98" s="258"/>
      <c r="G98" s="258"/>
      <c r="H98" s="258"/>
      <c r="I98" s="258"/>
      <c r="J98" s="258"/>
      <c r="K98" s="258"/>
      <c r="L98" s="113"/>
    </row>
    <row r="99" spans="5:12" s="27" customFormat="1" hidden="1" x14ac:dyDescent="0.2">
      <c r="E99" s="118"/>
      <c r="F99" s="118"/>
      <c r="G99" s="118"/>
      <c r="H99" s="118"/>
      <c r="I99" s="118"/>
      <c r="J99" s="149"/>
      <c r="K99" s="118"/>
      <c r="L99" s="113"/>
    </row>
    <row r="100" spans="5:12" s="27" customFormat="1" ht="25.5" hidden="1" customHeight="1" x14ac:dyDescent="0.2">
      <c r="L100" s="113"/>
    </row>
    <row r="101" spans="5:12" s="27" customFormat="1" hidden="1" x14ac:dyDescent="0.2">
      <c r="K101" s="113"/>
      <c r="L101" s="113"/>
    </row>
    <row r="102" spans="5:12" s="27" customFormat="1" hidden="1" x14ac:dyDescent="0.2">
      <c r="F102" s="23"/>
      <c r="G102" s="23"/>
      <c r="H102" s="131"/>
      <c r="I102" s="113"/>
      <c r="J102" s="113"/>
      <c r="K102" s="113"/>
      <c r="L102" s="113"/>
    </row>
    <row r="103" spans="5:12" s="27" customFormat="1" hidden="1" x14ac:dyDescent="0.2">
      <c r="F103" s="23"/>
      <c r="G103" s="23"/>
      <c r="H103" s="131"/>
      <c r="I103" s="113"/>
      <c r="J103" s="113"/>
      <c r="K103" s="113"/>
      <c r="L103" s="113"/>
    </row>
    <row r="104" spans="5:12" s="27" customFormat="1" hidden="1" x14ac:dyDescent="0.2">
      <c r="F104" s="23"/>
      <c r="G104" s="23"/>
      <c r="H104" s="131"/>
      <c r="I104" s="113"/>
      <c r="J104" s="113"/>
      <c r="K104" s="113"/>
      <c r="L104" s="113"/>
    </row>
    <row r="105" spans="5:12" s="27" customFormat="1" hidden="1" x14ac:dyDescent="0.2">
      <c r="F105" s="23"/>
      <c r="G105" s="23"/>
      <c r="H105" s="131"/>
      <c r="I105" s="113"/>
      <c r="J105" s="113"/>
      <c r="K105" s="113"/>
      <c r="L105" s="113"/>
    </row>
    <row r="106" spans="5:12" s="27" customFormat="1" hidden="1" x14ac:dyDescent="0.2">
      <c r="F106" s="23"/>
      <c r="G106" s="23"/>
      <c r="H106" s="131"/>
      <c r="I106" s="113"/>
      <c r="J106" s="113"/>
      <c r="K106" s="113"/>
      <c r="L106" s="113"/>
    </row>
    <row r="107" spans="5:12" s="27" customFormat="1" hidden="1" x14ac:dyDescent="0.2">
      <c r="F107" s="23"/>
      <c r="G107" s="23"/>
      <c r="H107" s="131"/>
      <c r="I107" s="113"/>
      <c r="J107" s="113"/>
      <c r="K107" s="113"/>
      <c r="L107" s="113"/>
    </row>
    <row r="108" spans="5:12" s="27" customFormat="1" hidden="1" x14ac:dyDescent="0.2">
      <c r="F108" s="23"/>
      <c r="G108" s="23"/>
      <c r="H108" s="131"/>
      <c r="I108" s="113"/>
      <c r="J108" s="113"/>
      <c r="K108" s="113"/>
      <c r="L108" s="113"/>
    </row>
    <row r="109" spans="5:12" s="27" customFormat="1" hidden="1" x14ac:dyDescent="0.2">
      <c r="F109" s="23"/>
      <c r="G109" s="23"/>
      <c r="H109" s="131"/>
      <c r="I109" s="113"/>
      <c r="J109" s="113"/>
      <c r="K109" s="113"/>
      <c r="L109" s="113"/>
    </row>
    <row r="110" spans="5:12" s="27" customFormat="1" hidden="1" x14ac:dyDescent="0.2">
      <c r="F110" s="23"/>
      <c r="G110" s="23"/>
      <c r="H110" s="131"/>
      <c r="I110" s="113"/>
      <c r="J110" s="113"/>
      <c r="K110" s="113"/>
      <c r="L110" s="113"/>
    </row>
    <row r="111" spans="5:12" s="27" customFormat="1" hidden="1" x14ac:dyDescent="0.2">
      <c r="F111" s="23"/>
      <c r="G111" s="23"/>
      <c r="H111" s="131"/>
      <c r="I111" s="113"/>
      <c r="J111" s="113"/>
      <c r="K111" s="113"/>
      <c r="L111" s="113"/>
    </row>
    <row r="112" spans="5:12" s="27" customFormat="1" hidden="1" x14ac:dyDescent="0.2">
      <c r="F112" s="23"/>
      <c r="G112" s="23"/>
      <c r="H112" s="131"/>
      <c r="I112" s="113"/>
      <c r="J112" s="113"/>
      <c r="K112" s="113"/>
      <c r="L112" s="113"/>
    </row>
    <row r="113" spans="6:12" s="27" customFormat="1" hidden="1" x14ac:dyDescent="0.2">
      <c r="F113" s="23"/>
      <c r="G113" s="23"/>
      <c r="H113" s="131"/>
      <c r="I113" s="113"/>
      <c r="J113" s="113"/>
      <c r="K113" s="113"/>
      <c r="L113" s="113"/>
    </row>
    <row r="114" spans="6:12" s="27" customFormat="1" hidden="1" x14ac:dyDescent="0.2">
      <c r="F114" s="23"/>
      <c r="G114" s="23"/>
      <c r="H114" s="131"/>
      <c r="I114" s="113"/>
      <c r="J114" s="113"/>
      <c r="K114" s="113"/>
      <c r="L114" s="113"/>
    </row>
    <row r="115" spans="6:12" s="27" customFormat="1" hidden="1" x14ac:dyDescent="0.2">
      <c r="F115" s="23"/>
      <c r="G115" s="23"/>
      <c r="H115" s="131"/>
      <c r="I115" s="113"/>
      <c r="J115" s="113"/>
      <c r="K115" s="113"/>
      <c r="L115" s="113"/>
    </row>
    <row r="116" spans="6:12" s="27" customFormat="1" hidden="1" x14ac:dyDescent="0.2">
      <c r="F116" s="23"/>
      <c r="G116" s="23"/>
      <c r="H116" s="131"/>
      <c r="I116" s="113"/>
      <c r="J116" s="113"/>
      <c r="K116" s="113"/>
      <c r="L116" s="113"/>
    </row>
    <row r="117" spans="6:12" s="27" customFormat="1" hidden="1" x14ac:dyDescent="0.2">
      <c r="F117" s="23"/>
      <c r="G117" s="23"/>
      <c r="H117" s="131"/>
      <c r="I117" s="113"/>
      <c r="J117" s="113"/>
      <c r="K117" s="113"/>
      <c r="L117" s="113"/>
    </row>
    <row r="118" spans="6:12" s="27" customFormat="1" hidden="1" x14ac:dyDescent="0.2">
      <c r="F118" s="23"/>
      <c r="G118" s="23"/>
      <c r="H118" s="131"/>
      <c r="I118" s="113"/>
      <c r="J118" s="113"/>
      <c r="K118" s="113"/>
      <c r="L118" s="113"/>
    </row>
    <row r="119" spans="6:12" s="27" customFormat="1" hidden="1" x14ac:dyDescent="0.2">
      <c r="F119" s="23"/>
      <c r="G119" s="23"/>
      <c r="H119" s="131"/>
      <c r="I119" s="113"/>
      <c r="J119" s="113"/>
      <c r="K119" s="113"/>
      <c r="L119" s="113"/>
    </row>
    <row r="120" spans="6:12" s="27" customFormat="1" hidden="1" x14ac:dyDescent="0.2">
      <c r="F120" s="23"/>
      <c r="G120" s="23"/>
      <c r="H120" s="131"/>
      <c r="I120" s="113"/>
      <c r="J120" s="113"/>
      <c r="K120" s="113"/>
      <c r="L120" s="113"/>
    </row>
    <row r="121" spans="6:12" s="27" customFormat="1" hidden="1" x14ac:dyDescent="0.2">
      <c r="F121" s="23"/>
      <c r="G121" s="23"/>
      <c r="H121" s="131"/>
      <c r="I121" s="113"/>
      <c r="J121" s="113"/>
      <c r="K121" s="113"/>
      <c r="L121" s="113"/>
    </row>
    <row r="122" spans="6:12" s="27" customFormat="1" hidden="1" x14ac:dyDescent="0.2">
      <c r="F122" s="23"/>
      <c r="G122" s="23"/>
      <c r="H122" s="131"/>
      <c r="I122" s="113"/>
      <c r="J122" s="113"/>
      <c r="K122" s="113"/>
      <c r="L122" s="113"/>
    </row>
    <row r="123" spans="6:12" s="27" customFormat="1" hidden="1" x14ac:dyDescent="0.2">
      <c r="F123" s="23"/>
      <c r="G123" s="23"/>
      <c r="H123" s="131"/>
      <c r="I123" s="113"/>
      <c r="J123" s="113"/>
      <c r="K123" s="113"/>
      <c r="L123" s="113"/>
    </row>
    <row r="124" spans="6:12" s="27" customFormat="1" hidden="1" x14ac:dyDescent="0.2">
      <c r="F124" s="23"/>
      <c r="G124" s="23"/>
      <c r="H124" s="131"/>
      <c r="I124" s="113"/>
      <c r="J124" s="113"/>
      <c r="K124" s="113"/>
      <c r="L124" s="113"/>
    </row>
    <row r="125" spans="6:12" s="27" customFormat="1" hidden="1" x14ac:dyDescent="0.2">
      <c r="F125" s="23"/>
      <c r="G125" s="23"/>
      <c r="H125" s="131"/>
      <c r="I125" s="113"/>
      <c r="J125" s="113"/>
      <c r="K125" s="113"/>
      <c r="L125" s="113"/>
    </row>
    <row r="126" spans="6:12" s="27" customFormat="1" hidden="1" x14ac:dyDescent="0.2">
      <c r="F126" s="23"/>
      <c r="G126" s="23"/>
      <c r="H126" s="131"/>
      <c r="I126" s="113"/>
      <c r="J126" s="113"/>
      <c r="K126" s="113"/>
      <c r="L126" s="113"/>
    </row>
    <row r="127" spans="6:12" s="27" customFormat="1" hidden="1" x14ac:dyDescent="0.2">
      <c r="F127" s="23"/>
      <c r="G127" s="23"/>
      <c r="H127" s="131"/>
      <c r="I127" s="113"/>
      <c r="J127" s="113"/>
      <c r="K127" s="113"/>
      <c r="L127" s="113"/>
    </row>
    <row r="128" spans="6:12" s="27" customFormat="1" hidden="1" x14ac:dyDescent="0.2">
      <c r="F128" s="23"/>
      <c r="G128" s="23"/>
      <c r="H128" s="131"/>
      <c r="I128" s="113"/>
      <c r="J128" s="113"/>
      <c r="K128" s="113"/>
      <c r="L128" s="113"/>
    </row>
    <row r="129" spans="6:12" s="27" customFormat="1" hidden="1" x14ac:dyDescent="0.2">
      <c r="F129" s="23"/>
      <c r="G129" s="23"/>
      <c r="H129" s="131"/>
      <c r="I129" s="113"/>
      <c r="J129" s="113"/>
      <c r="K129" s="113"/>
      <c r="L129" s="113"/>
    </row>
    <row r="130" spans="6:12" s="27" customFormat="1" hidden="1" x14ac:dyDescent="0.2">
      <c r="F130" s="23"/>
      <c r="G130" s="23"/>
      <c r="H130" s="131"/>
      <c r="I130" s="113"/>
      <c r="J130" s="113"/>
      <c r="K130" s="113"/>
      <c r="L130" s="113"/>
    </row>
    <row r="131" spans="6:12" s="27" customFormat="1" hidden="1" x14ac:dyDescent="0.2">
      <c r="F131" s="23"/>
      <c r="G131" s="23"/>
      <c r="H131" s="131"/>
      <c r="I131" s="113"/>
      <c r="J131" s="113"/>
      <c r="K131" s="113"/>
      <c r="L131" s="113"/>
    </row>
    <row r="132" spans="6:12" s="27" customFormat="1" hidden="1" x14ac:dyDescent="0.2">
      <c r="F132" s="23"/>
      <c r="G132" s="23"/>
      <c r="H132" s="131"/>
      <c r="I132" s="113"/>
      <c r="J132" s="113"/>
      <c r="K132" s="113"/>
      <c r="L132" s="113"/>
    </row>
    <row r="133" spans="6:12" s="27" customFormat="1" hidden="1" x14ac:dyDescent="0.2">
      <c r="F133" s="23"/>
      <c r="G133" s="23"/>
      <c r="H133" s="131"/>
      <c r="I133" s="113"/>
      <c r="J133" s="113"/>
      <c r="K133" s="113"/>
      <c r="L133" s="113"/>
    </row>
    <row r="134" spans="6:12" s="27" customFormat="1" hidden="1" x14ac:dyDescent="0.2">
      <c r="F134" s="23"/>
      <c r="G134" s="23"/>
      <c r="H134" s="131"/>
      <c r="I134" s="113"/>
      <c r="J134" s="113"/>
      <c r="K134" s="113"/>
      <c r="L134" s="113"/>
    </row>
    <row r="135" spans="6:12" s="27" customFormat="1" hidden="1" x14ac:dyDescent="0.2">
      <c r="F135" s="23"/>
      <c r="G135" s="23"/>
      <c r="H135" s="131"/>
      <c r="I135" s="113"/>
      <c r="J135" s="113"/>
      <c r="K135" s="113"/>
      <c r="L135" s="113"/>
    </row>
    <row r="136" spans="6:12" s="27" customFormat="1" hidden="1" x14ac:dyDescent="0.2">
      <c r="F136" s="23"/>
      <c r="G136" s="23"/>
      <c r="H136" s="131"/>
      <c r="I136" s="113"/>
      <c r="J136" s="113"/>
      <c r="K136" s="113"/>
      <c r="L136" s="113"/>
    </row>
    <row r="137" spans="6:12" s="27" customFormat="1" hidden="1" x14ac:dyDescent="0.2">
      <c r="F137" s="23"/>
      <c r="G137" s="23"/>
      <c r="H137" s="131"/>
      <c r="I137" s="113"/>
      <c r="J137" s="113"/>
      <c r="K137" s="113"/>
      <c r="L137" s="113"/>
    </row>
    <row r="138" spans="6:12" s="27" customFormat="1" hidden="1" x14ac:dyDescent="0.2">
      <c r="F138" s="23"/>
      <c r="G138" s="23"/>
      <c r="H138" s="131"/>
      <c r="I138" s="113"/>
      <c r="J138" s="113"/>
      <c r="K138" s="113"/>
      <c r="L138" s="113"/>
    </row>
    <row r="139" spans="6:12" s="27" customFormat="1" hidden="1" x14ac:dyDescent="0.2">
      <c r="F139" s="23"/>
      <c r="G139" s="23"/>
      <c r="H139" s="131"/>
      <c r="I139" s="113"/>
      <c r="J139" s="113"/>
      <c r="K139" s="113"/>
      <c r="L139" s="113"/>
    </row>
    <row r="140" spans="6:12" s="27" customFormat="1" hidden="1" x14ac:dyDescent="0.2">
      <c r="F140" s="23"/>
      <c r="G140" s="23"/>
      <c r="H140" s="131"/>
      <c r="I140" s="113"/>
      <c r="J140" s="113"/>
      <c r="K140" s="113"/>
      <c r="L140" s="113"/>
    </row>
    <row r="141" spans="6:12" s="27" customFormat="1" hidden="1" x14ac:dyDescent="0.2">
      <c r="F141" s="23"/>
      <c r="G141" s="23"/>
      <c r="H141" s="131"/>
      <c r="I141" s="113"/>
      <c r="J141" s="113"/>
      <c r="K141" s="113"/>
      <c r="L141" s="113"/>
    </row>
    <row r="142" spans="6:12" s="27" customFormat="1" hidden="1" x14ac:dyDescent="0.2">
      <c r="F142" s="23"/>
      <c r="G142" s="23"/>
      <c r="H142" s="131"/>
      <c r="I142" s="113"/>
      <c r="J142" s="113"/>
      <c r="K142" s="113"/>
      <c r="L142" s="113"/>
    </row>
    <row r="143" spans="6:12" s="27" customFormat="1" hidden="1" x14ac:dyDescent="0.2">
      <c r="F143" s="23"/>
      <c r="G143" s="23"/>
      <c r="H143" s="131"/>
      <c r="I143" s="113"/>
      <c r="J143" s="113"/>
      <c r="K143" s="113"/>
      <c r="L143" s="113"/>
    </row>
    <row r="144" spans="6:12" s="27" customFormat="1" hidden="1" x14ac:dyDescent="0.2">
      <c r="F144" s="23"/>
      <c r="G144" s="23"/>
      <c r="H144" s="131"/>
      <c r="I144" s="113"/>
      <c r="J144" s="113"/>
      <c r="K144" s="113"/>
      <c r="L144" s="113"/>
    </row>
    <row r="145" spans="6:12" s="27" customFormat="1" hidden="1" x14ac:dyDescent="0.2">
      <c r="F145" s="23"/>
      <c r="G145" s="23"/>
      <c r="H145" s="131"/>
      <c r="I145" s="113"/>
      <c r="J145" s="113"/>
      <c r="K145" s="113"/>
      <c r="L145" s="113"/>
    </row>
    <row r="146" spans="6:12" s="27" customFormat="1" hidden="1" x14ac:dyDescent="0.2">
      <c r="F146" s="23"/>
      <c r="G146" s="23"/>
      <c r="H146" s="131"/>
      <c r="I146" s="113"/>
      <c r="J146" s="113"/>
      <c r="K146" s="113"/>
      <c r="L146" s="113"/>
    </row>
    <row r="147" spans="6:12" s="27" customFormat="1" hidden="1" x14ac:dyDescent="0.2">
      <c r="F147" s="23"/>
      <c r="G147" s="23"/>
      <c r="H147" s="131"/>
      <c r="I147" s="113"/>
      <c r="J147" s="113"/>
      <c r="K147" s="113"/>
      <c r="L147" s="113"/>
    </row>
    <row r="148" spans="6:12" s="27" customFormat="1" hidden="1" x14ac:dyDescent="0.2">
      <c r="F148" s="23"/>
      <c r="G148" s="23"/>
      <c r="H148" s="131"/>
      <c r="I148" s="113"/>
      <c r="J148" s="113"/>
      <c r="K148" s="113"/>
      <c r="L148" s="113"/>
    </row>
    <row r="149" spans="6:12" s="27" customFormat="1" hidden="1" x14ac:dyDescent="0.2">
      <c r="F149" s="23"/>
      <c r="G149" s="23"/>
      <c r="H149" s="131"/>
      <c r="I149" s="113"/>
      <c r="J149" s="113"/>
      <c r="K149" s="113"/>
      <c r="L149" s="113"/>
    </row>
    <row r="150" spans="6:12" s="27" customFormat="1" hidden="1" x14ac:dyDescent="0.2">
      <c r="F150" s="23"/>
      <c r="G150" s="23"/>
      <c r="H150" s="131"/>
      <c r="I150" s="113"/>
      <c r="J150" s="113"/>
      <c r="K150" s="113"/>
      <c r="L150" s="113"/>
    </row>
    <row r="151" spans="6:12" s="27" customFormat="1" hidden="1" x14ac:dyDescent="0.2">
      <c r="F151" s="23"/>
      <c r="G151" s="23"/>
      <c r="H151" s="131"/>
      <c r="I151" s="113"/>
      <c r="J151" s="113"/>
      <c r="K151" s="113"/>
      <c r="L151" s="113"/>
    </row>
    <row r="152" spans="6:12" s="27" customFormat="1" hidden="1" x14ac:dyDescent="0.2">
      <c r="F152" s="23"/>
      <c r="G152" s="23"/>
      <c r="H152" s="131"/>
      <c r="I152" s="113"/>
      <c r="J152" s="113"/>
      <c r="K152" s="113"/>
      <c r="L152" s="113"/>
    </row>
    <row r="153" spans="6:12" s="27" customFormat="1" hidden="1" x14ac:dyDescent="0.2">
      <c r="F153" s="23"/>
      <c r="G153" s="23"/>
      <c r="H153" s="131"/>
      <c r="I153" s="113"/>
      <c r="J153" s="113"/>
      <c r="K153" s="113"/>
      <c r="L153" s="113"/>
    </row>
    <row r="154" spans="6:12" s="27" customFormat="1" hidden="1" x14ac:dyDescent="0.2">
      <c r="F154" s="23"/>
      <c r="G154" s="23"/>
      <c r="H154" s="131"/>
      <c r="I154" s="113"/>
      <c r="J154" s="113"/>
      <c r="K154" s="113"/>
      <c r="L154" s="113"/>
    </row>
    <row r="155" spans="6:12" s="27" customFormat="1" hidden="1" x14ac:dyDescent="0.2">
      <c r="F155" s="23"/>
      <c r="G155" s="23"/>
      <c r="H155" s="131"/>
      <c r="I155" s="113"/>
      <c r="J155" s="113"/>
      <c r="K155" s="113"/>
      <c r="L155" s="113"/>
    </row>
    <row r="156" spans="6:12" s="27" customFormat="1" hidden="1" x14ac:dyDescent="0.2">
      <c r="F156" s="23"/>
      <c r="G156" s="23"/>
      <c r="H156" s="131"/>
      <c r="I156" s="113"/>
      <c r="J156" s="113"/>
      <c r="K156" s="113"/>
      <c r="L156" s="113"/>
    </row>
    <row r="157" spans="6:12" s="27" customFormat="1" hidden="1" x14ac:dyDescent="0.2">
      <c r="F157" s="23"/>
      <c r="G157" s="23"/>
      <c r="H157" s="131"/>
      <c r="I157" s="113"/>
      <c r="J157" s="113"/>
      <c r="K157" s="113"/>
      <c r="L157" s="113"/>
    </row>
    <row r="158" spans="6:12" s="27" customFormat="1" hidden="1" x14ac:dyDescent="0.2">
      <c r="F158" s="23"/>
      <c r="G158" s="23"/>
      <c r="H158" s="131"/>
      <c r="I158" s="113"/>
      <c r="J158" s="113"/>
      <c r="K158" s="113"/>
      <c r="L158" s="113"/>
    </row>
    <row r="159" spans="6:12" s="27" customFormat="1" hidden="1" x14ac:dyDescent="0.2">
      <c r="F159" s="23"/>
      <c r="G159" s="23"/>
      <c r="H159" s="131"/>
      <c r="I159" s="113"/>
      <c r="J159" s="113"/>
      <c r="K159" s="113"/>
      <c r="L159" s="113"/>
    </row>
    <row r="160" spans="6:12" s="27" customFormat="1" hidden="1" x14ac:dyDescent="0.2">
      <c r="F160" s="23"/>
      <c r="G160" s="23"/>
      <c r="H160" s="131"/>
      <c r="I160" s="113"/>
      <c r="J160" s="113"/>
      <c r="K160" s="113"/>
      <c r="L160" s="113"/>
    </row>
    <row r="161" spans="6:12" s="27" customFormat="1" hidden="1" x14ac:dyDescent="0.2">
      <c r="F161" s="23"/>
      <c r="G161" s="23"/>
      <c r="H161" s="131"/>
      <c r="I161" s="113"/>
      <c r="J161" s="113"/>
      <c r="K161" s="113"/>
      <c r="L161" s="113"/>
    </row>
    <row r="162" spans="6:12" s="27" customFormat="1" hidden="1" x14ac:dyDescent="0.2">
      <c r="F162" s="23"/>
      <c r="G162" s="23"/>
      <c r="H162" s="131"/>
      <c r="I162" s="113"/>
      <c r="J162" s="113"/>
      <c r="K162" s="113"/>
      <c r="L162" s="113"/>
    </row>
    <row r="163" spans="6:12" s="27" customFormat="1" hidden="1" x14ac:dyDescent="0.2">
      <c r="F163" s="23"/>
      <c r="G163" s="23"/>
      <c r="H163" s="131"/>
      <c r="I163" s="113"/>
      <c r="J163" s="113"/>
      <c r="K163" s="113"/>
      <c r="L163" s="113"/>
    </row>
    <row r="164" spans="6:12" s="27" customFormat="1" hidden="1" x14ac:dyDescent="0.2">
      <c r="F164" s="23"/>
      <c r="G164" s="23"/>
      <c r="H164" s="131"/>
      <c r="I164" s="113"/>
      <c r="J164" s="113"/>
      <c r="K164" s="113"/>
      <c r="L164" s="113"/>
    </row>
    <row r="165" spans="6:12" s="27" customFormat="1" hidden="1" x14ac:dyDescent="0.2">
      <c r="F165" s="23"/>
      <c r="G165" s="23"/>
      <c r="H165" s="131"/>
      <c r="I165" s="113"/>
      <c r="J165" s="113"/>
      <c r="K165" s="113"/>
      <c r="L165" s="113"/>
    </row>
    <row r="166" spans="6:12" s="27" customFormat="1" hidden="1" x14ac:dyDescent="0.2">
      <c r="F166" s="23"/>
      <c r="G166" s="23"/>
      <c r="H166" s="131"/>
      <c r="I166" s="113"/>
      <c r="J166" s="113"/>
      <c r="K166" s="113"/>
      <c r="L166" s="113"/>
    </row>
    <row r="167" spans="6:12" s="27" customFormat="1" hidden="1" x14ac:dyDescent="0.2">
      <c r="F167" s="23"/>
      <c r="G167" s="23"/>
      <c r="H167" s="131"/>
      <c r="I167" s="113"/>
      <c r="J167" s="113"/>
      <c r="K167" s="113"/>
      <c r="L167" s="113"/>
    </row>
    <row r="168" spans="6:12" s="27" customFormat="1" hidden="1" x14ac:dyDescent="0.2">
      <c r="F168" s="23"/>
      <c r="G168" s="23"/>
      <c r="H168" s="131"/>
      <c r="I168" s="113"/>
      <c r="J168" s="113"/>
      <c r="K168" s="113"/>
      <c r="L168" s="113"/>
    </row>
    <row r="169" spans="6:12" s="27" customFormat="1" hidden="1" x14ac:dyDescent="0.2">
      <c r="F169" s="23"/>
      <c r="G169" s="23"/>
      <c r="H169" s="131"/>
      <c r="I169" s="113"/>
      <c r="J169" s="113"/>
      <c r="K169" s="113"/>
      <c r="L169" s="113"/>
    </row>
    <row r="170" spans="6:12" s="27" customFormat="1" hidden="1" x14ac:dyDescent="0.2">
      <c r="F170" s="23"/>
      <c r="G170" s="23"/>
      <c r="H170" s="131"/>
      <c r="I170" s="113"/>
      <c r="J170" s="113"/>
      <c r="K170" s="113"/>
      <c r="L170" s="113"/>
    </row>
    <row r="171" spans="6:12" s="27" customFormat="1" hidden="1" x14ac:dyDescent="0.2">
      <c r="F171" s="23"/>
      <c r="G171" s="23"/>
      <c r="H171" s="131"/>
      <c r="I171" s="113"/>
      <c r="J171" s="113"/>
      <c r="K171" s="113"/>
      <c r="L171" s="113"/>
    </row>
    <row r="172" spans="6:12" s="27" customFormat="1" hidden="1" x14ac:dyDescent="0.2">
      <c r="F172" s="23"/>
      <c r="G172" s="23"/>
      <c r="H172" s="131"/>
      <c r="I172" s="113"/>
      <c r="J172" s="113"/>
      <c r="K172" s="113"/>
      <c r="L172" s="113"/>
    </row>
    <row r="173" spans="6:12" s="27" customFormat="1" hidden="1" x14ac:dyDescent="0.2">
      <c r="F173" s="23"/>
      <c r="G173" s="23"/>
      <c r="H173" s="131"/>
      <c r="I173" s="113"/>
      <c r="J173" s="113"/>
      <c r="K173" s="113"/>
      <c r="L173" s="113"/>
    </row>
    <row r="174" spans="6:12" s="27" customFormat="1" hidden="1" x14ac:dyDescent="0.2">
      <c r="F174" s="23"/>
      <c r="G174" s="23"/>
      <c r="H174" s="131"/>
      <c r="I174" s="113"/>
      <c r="J174" s="113"/>
      <c r="K174" s="113"/>
      <c r="L174" s="113"/>
    </row>
    <row r="175" spans="6:12" s="27" customFormat="1" hidden="1" x14ac:dyDescent="0.2">
      <c r="F175" s="23"/>
      <c r="G175" s="23"/>
      <c r="H175" s="131"/>
      <c r="I175" s="113"/>
      <c r="J175" s="113"/>
      <c r="K175" s="113"/>
      <c r="L175" s="113"/>
    </row>
    <row r="176" spans="6:12" s="27" customFormat="1" hidden="1" x14ac:dyDescent="0.2">
      <c r="F176" s="23"/>
      <c r="G176" s="23"/>
      <c r="H176" s="131"/>
      <c r="I176" s="113"/>
      <c r="J176" s="113"/>
      <c r="K176" s="113"/>
      <c r="L176" s="113"/>
    </row>
    <row r="177" spans="6:12" s="27" customFormat="1" hidden="1" x14ac:dyDescent="0.2">
      <c r="F177" s="23"/>
      <c r="G177" s="23"/>
      <c r="H177" s="131"/>
      <c r="I177" s="113"/>
      <c r="J177" s="113"/>
      <c r="K177" s="113"/>
      <c r="L177" s="113"/>
    </row>
    <row r="178" spans="6:12" s="27" customFormat="1" hidden="1" x14ac:dyDescent="0.2">
      <c r="F178" s="23"/>
      <c r="G178" s="23"/>
      <c r="H178" s="131"/>
      <c r="I178" s="113"/>
      <c r="J178" s="113"/>
      <c r="K178" s="113"/>
      <c r="L178" s="113"/>
    </row>
    <row r="179" spans="6:12" s="27" customFormat="1" hidden="1" x14ac:dyDescent="0.2">
      <c r="F179" s="23"/>
      <c r="G179" s="23"/>
      <c r="H179" s="131"/>
      <c r="I179" s="113"/>
      <c r="J179" s="113"/>
      <c r="K179" s="113"/>
      <c r="L179" s="113"/>
    </row>
    <row r="180" spans="6:12" s="27" customFormat="1" hidden="1" x14ac:dyDescent="0.2">
      <c r="F180" s="23"/>
      <c r="G180" s="23"/>
      <c r="H180" s="131"/>
      <c r="I180" s="113"/>
      <c r="J180" s="113"/>
      <c r="K180" s="113"/>
      <c r="L180" s="113"/>
    </row>
    <row r="181" spans="6:12" s="27" customFormat="1" hidden="1" x14ac:dyDescent="0.2">
      <c r="F181" s="23"/>
      <c r="G181" s="23"/>
      <c r="H181" s="131"/>
      <c r="I181" s="113"/>
      <c r="J181" s="113"/>
      <c r="K181" s="113"/>
      <c r="L181" s="113"/>
    </row>
    <row r="182" spans="6:12" s="27" customFormat="1" hidden="1" x14ac:dyDescent="0.2">
      <c r="F182" s="23"/>
      <c r="G182" s="23"/>
      <c r="H182" s="131"/>
      <c r="I182" s="113"/>
      <c r="J182" s="113"/>
      <c r="K182" s="113"/>
      <c r="L182" s="113"/>
    </row>
    <row r="183" spans="6:12" s="27" customFormat="1" hidden="1" x14ac:dyDescent="0.2">
      <c r="F183" s="23"/>
      <c r="G183" s="23"/>
      <c r="H183" s="131"/>
      <c r="I183" s="113"/>
      <c r="J183" s="113"/>
      <c r="K183" s="113"/>
      <c r="L183" s="113"/>
    </row>
    <row r="184" spans="6:12" s="27" customFormat="1" hidden="1" x14ac:dyDescent="0.2">
      <c r="F184" s="23"/>
      <c r="G184" s="23"/>
      <c r="H184" s="131"/>
      <c r="I184" s="113"/>
      <c r="J184" s="113"/>
      <c r="K184" s="113"/>
      <c r="L184" s="113"/>
    </row>
    <row r="185" spans="6:12" s="27" customFormat="1" hidden="1" x14ac:dyDescent="0.2">
      <c r="F185" s="23"/>
      <c r="G185" s="23"/>
      <c r="H185" s="131"/>
      <c r="I185" s="113"/>
      <c r="J185" s="113"/>
      <c r="K185" s="113"/>
      <c r="L185" s="113"/>
    </row>
    <row r="186" spans="6:12" s="27" customFormat="1" hidden="1" x14ac:dyDescent="0.2">
      <c r="F186" s="23"/>
      <c r="G186" s="23"/>
      <c r="H186" s="131"/>
      <c r="I186" s="113"/>
      <c r="J186" s="113"/>
      <c r="K186" s="113"/>
      <c r="L186" s="113"/>
    </row>
    <row r="187" spans="6:12" s="27" customFormat="1" hidden="1" x14ac:dyDescent="0.2">
      <c r="F187" s="23"/>
      <c r="G187" s="23"/>
      <c r="H187" s="131"/>
      <c r="I187" s="113"/>
      <c r="J187" s="113"/>
      <c r="K187" s="113"/>
      <c r="L187" s="113"/>
    </row>
    <row r="188" spans="6:12" s="27" customFormat="1" hidden="1" x14ac:dyDescent="0.2">
      <c r="F188" s="23"/>
      <c r="G188" s="23"/>
      <c r="H188" s="131"/>
      <c r="I188" s="113"/>
      <c r="J188" s="113"/>
      <c r="K188" s="113"/>
      <c r="L188" s="113"/>
    </row>
    <row r="189" spans="6:12" s="27" customFormat="1" hidden="1" x14ac:dyDescent="0.2">
      <c r="F189" s="23"/>
      <c r="G189" s="23"/>
      <c r="H189" s="131"/>
      <c r="I189" s="113"/>
      <c r="J189" s="113"/>
      <c r="K189" s="113"/>
      <c r="L189" s="113"/>
    </row>
    <row r="190" spans="6:12" s="27" customFormat="1" hidden="1" x14ac:dyDescent="0.2">
      <c r="F190" s="23"/>
      <c r="G190" s="23"/>
      <c r="H190" s="131"/>
      <c r="I190" s="113"/>
      <c r="J190" s="113"/>
      <c r="K190" s="113"/>
      <c r="L190" s="113"/>
    </row>
    <row r="191" spans="6:12" s="27" customFormat="1" hidden="1" x14ac:dyDescent="0.2">
      <c r="F191" s="23"/>
      <c r="G191" s="23"/>
      <c r="H191" s="131"/>
      <c r="I191" s="113"/>
      <c r="J191" s="113"/>
      <c r="K191" s="113"/>
      <c r="L191" s="113"/>
    </row>
    <row r="192" spans="6:12" s="27" customFormat="1" hidden="1" x14ac:dyDescent="0.2">
      <c r="F192" s="23"/>
      <c r="G192" s="23"/>
      <c r="H192" s="131"/>
      <c r="I192" s="113"/>
      <c r="J192" s="113"/>
      <c r="K192" s="113"/>
      <c r="L192" s="113"/>
    </row>
    <row r="193" spans="6:12" s="27" customFormat="1" hidden="1" x14ac:dyDescent="0.2">
      <c r="F193" s="23"/>
      <c r="G193" s="23"/>
      <c r="H193" s="131"/>
      <c r="I193" s="113"/>
      <c r="J193" s="113"/>
      <c r="K193" s="113"/>
      <c r="L193" s="113"/>
    </row>
    <row r="194" spans="6:12" s="27" customFormat="1" hidden="1" x14ac:dyDescent="0.2">
      <c r="F194" s="23"/>
      <c r="G194" s="23"/>
      <c r="H194" s="131"/>
      <c r="I194" s="113"/>
      <c r="J194" s="113"/>
      <c r="K194" s="113"/>
      <c r="L194" s="113"/>
    </row>
    <row r="195" spans="6:12" s="27" customFormat="1" hidden="1" x14ac:dyDescent="0.2">
      <c r="F195" s="23"/>
      <c r="G195" s="23"/>
      <c r="H195" s="131"/>
      <c r="I195" s="113"/>
      <c r="J195" s="113"/>
      <c r="K195" s="113"/>
      <c r="L195" s="113"/>
    </row>
    <row r="196" spans="6:12" s="27" customFormat="1" hidden="1" x14ac:dyDescent="0.2">
      <c r="F196" s="23"/>
      <c r="G196" s="23"/>
      <c r="H196" s="131"/>
      <c r="I196" s="113"/>
      <c r="J196" s="113"/>
      <c r="K196" s="113"/>
      <c r="L196" s="113"/>
    </row>
    <row r="197" spans="6:12" s="27" customFormat="1" hidden="1" x14ac:dyDescent="0.2">
      <c r="F197" s="23"/>
      <c r="G197" s="23"/>
      <c r="H197" s="131"/>
      <c r="I197" s="113"/>
      <c r="J197" s="113"/>
      <c r="K197" s="113"/>
      <c r="L197" s="113"/>
    </row>
    <row r="198" spans="6:12" s="27" customFormat="1" hidden="1" x14ac:dyDescent="0.2">
      <c r="F198" s="23"/>
      <c r="G198" s="23"/>
      <c r="H198" s="131"/>
      <c r="I198" s="113"/>
      <c r="J198" s="113"/>
      <c r="K198" s="113"/>
      <c r="L198" s="113"/>
    </row>
    <row r="199" spans="6:12" s="27" customFormat="1" hidden="1" x14ac:dyDescent="0.2">
      <c r="F199" s="23"/>
      <c r="G199" s="23"/>
      <c r="H199" s="131"/>
      <c r="I199" s="113"/>
      <c r="J199" s="113"/>
      <c r="K199" s="113"/>
      <c r="L199" s="113"/>
    </row>
    <row r="200" spans="6:12" s="27" customFormat="1" hidden="1" x14ac:dyDescent="0.2">
      <c r="F200" s="23"/>
      <c r="G200" s="23"/>
      <c r="H200" s="131"/>
      <c r="I200" s="113"/>
      <c r="J200" s="113"/>
      <c r="K200" s="113"/>
      <c r="L200" s="113"/>
    </row>
    <row r="201" spans="6:12" s="27" customFormat="1" hidden="1" x14ac:dyDescent="0.2">
      <c r="F201" s="23"/>
      <c r="G201" s="23"/>
      <c r="H201" s="131"/>
      <c r="I201" s="113"/>
      <c r="J201" s="113"/>
      <c r="K201" s="113"/>
      <c r="L201" s="113"/>
    </row>
    <row r="202" spans="6:12" s="27" customFormat="1" hidden="1" x14ac:dyDescent="0.2">
      <c r="F202" s="23"/>
      <c r="G202" s="23"/>
      <c r="H202" s="131"/>
      <c r="I202" s="113"/>
      <c r="J202" s="113"/>
      <c r="K202" s="113"/>
      <c r="L202" s="113"/>
    </row>
    <row r="203" spans="6:12" s="27" customFormat="1" hidden="1" x14ac:dyDescent="0.2">
      <c r="F203" s="23"/>
      <c r="G203" s="23"/>
      <c r="H203" s="131"/>
      <c r="I203" s="113"/>
      <c r="J203" s="113"/>
      <c r="K203" s="113"/>
      <c r="L203" s="113"/>
    </row>
    <row r="204" spans="6:12" s="27" customFormat="1" hidden="1" x14ac:dyDescent="0.2">
      <c r="F204" s="23"/>
      <c r="G204" s="23"/>
      <c r="H204" s="131"/>
      <c r="I204" s="113"/>
      <c r="J204" s="113"/>
      <c r="K204" s="113"/>
      <c r="L204" s="113"/>
    </row>
    <row r="205" spans="6:12" s="27" customFormat="1" hidden="1" x14ac:dyDescent="0.2">
      <c r="F205" s="23"/>
      <c r="G205" s="23"/>
      <c r="H205" s="131"/>
      <c r="I205" s="113"/>
      <c r="J205" s="113"/>
      <c r="K205" s="113"/>
      <c r="L205" s="113"/>
    </row>
    <row r="206" spans="6:12" s="27" customFormat="1" hidden="1" x14ac:dyDescent="0.2">
      <c r="F206" s="23"/>
      <c r="G206" s="23"/>
      <c r="H206" s="131"/>
      <c r="I206" s="113"/>
      <c r="J206" s="113"/>
      <c r="K206" s="113"/>
      <c r="L206" s="113"/>
    </row>
    <row r="207" spans="6:12" s="27" customFormat="1" hidden="1" x14ac:dyDescent="0.2">
      <c r="F207" s="23"/>
      <c r="G207" s="23"/>
      <c r="H207" s="131"/>
      <c r="I207" s="113"/>
      <c r="J207" s="113"/>
      <c r="K207" s="113"/>
      <c r="L207" s="113"/>
    </row>
    <row r="208" spans="6:12" s="27" customFormat="1" hidden="1" x14ac:dyDescent="0.2">
      <c r="F208" s="23"/>
      <c r="G208" s="23"/>
      <c r="H208" s="131"/>
      <c r="I208" s="113"/>
      <c r="J208" s="113"/>
      <c r="K208" s="113"/>
      <c r="L208" s="113"/>
    </row>
    <row r="209" spans="6:12" s="27" customFormat="1" hidden="1" x14ac:dyDescent="0.2">
      <c r="F209" s="23"/>
      <c r="G209" s="23"/>
      <c r="H209" s="131"/>
      <c r="I209" s="113"/>
      <c r="J209" s="113"/>
      <c r="K209" s="113"/>
      <c r="L209" s="113"/>
    </row>
    <row r="210" spans="6:12" s="27" customFormat="1" hidden="1" x14ac:dyDescent="0.2">
      <c r="F210" s="23"/>
      <c r="G210" s="23"/>
      <c r="H210" s="131"/>
      <c r="I210" s="113"/>
      <c r="J210" s="113"/>
      <c r="K210" s="113"/>
      <c r="L210" s="113"/>
    </row>
    <row r="211" spans="6:12" s="27" customFormat="1" hidden="1" x14ac:dyDescent="0.2">
      <c r="F211" s="23"/>
      <c r="G211" s="23"/>
      <c r="H211" s="131"/>
      <c r="I211" s="113"/>
      <c r="J211" s="113"/>
      <c r="K211" s="113"/>
      <c r="L211" s="113"/>
    </row>
    <row r="212" spans="6:12" s="27" customFormat="1" hidden="1" x14ac:dyDescent="0.2">
      <c r="F212" s="23"/>
      <c r="G212" s="23"/>
      <c r="H212" s="131"/>
      <c r="I212" s="113"/>
      <c r="J212" s="113"/>
      <c r="K212" s="113"/>
      <c r="L212" s="113"/>
    </row>
    <row r="213" spans="6:12" s="27" customFormat="1" hidden="1" x14ac:dyDescent="0.2">
      <c r="F213" s="23"/>
      <c r="G213" s="23"/>
      <c r="H213" s="131"/>
      <c r="I213" s="113"/>
      <c r="J213" s="113"/>
      <c r="K213" s="113"/>
      <c r="L213" s="113"/>
    </row>
    <row r="214" spans="6:12" s="27" customFormat="1" hidden="1" x14ac:dyDescent="0.2">
      <c r="F214" s="23"/>
      <c r="G214" s="23"/>
      <c r="H214" s="131"/>
      <c r="I214" s="113"/>
      <c r="J214" s="113"/>
      <c r="K214" s="113"/>
      <c r="L214" s="113"/>
    </row>
    <row r="215" spans="6:12" s="27" customFormat="1" hidden="1" x14ac:dyDescent="0.2">
      <c r="F215" s="23"/>
      <c r="G215" s="23"/>
      <c r="H215" s="131"/>
      <c r="I215" s="113"/>
      <c r="J215" s="113"/>
      <c r="K215" s="113"/>
      <c r="L215" s="113"/>
    </row>
    <row r="216" spans="6:12" s="27" customFormat="1" hidden="1" x14ac:dyDescent="0.2">
      <c r="F216" s="23"/>
      <c r="G216" s="23"/>
      <c r="H216" s="131"/>
      <c r="I216" s="113"/>
      <c r="J216" s="113"/>
      <c r="K216" s="113"/>
      <c r="L216" s="113"/>
    </row>
    <row r="217" spans="6:12" s="27" customFormat="1" hidden="1" x14ac:dyDescent="0.2">
      <c r="F217" s="23"/>
      <c r="G217" s="23"/>
      <c r="H217" s="131"/>
      <c r="I217" s="113"/>
      <c r="J217" s="113"/>
      <c r="K217" s="113"/>
      <c r="L217" s="113"/>
    </row>
    <row r="218" spans="6:12" s="27" customFormat="1" hidden="1" x14ac:dyDescent="0.2">
      <c r="F218" s="23"/>
      <c r="G218" s="23"/>
      <c r="H218" s="131"/>
      <c r="I218" s="113"/>
      <c r="J218" s="113"/>
      <c r="K218" s="113"/>
      <c r="L218" s="113"/>
    </row>
    <row r="219" spans="6:12" s="27" customFormat="1" hidden="1" x14ac:dyDescent="0.2">
      <c r="F219" s="23"/>
      <c r="G219" s="23"/>
      <c r="H219" s="131"/>
      <c r="I219" s="113"/>
      <c r="J219" s="113"/>
      <c r="K219" s="113"/>
      <c r="L219" s="113"/>
    </row>
    <row r="220" spans="6:12" s="27" customFormat="1" hidden="1" x14ac:dyDescent="0.2">
      <c r="F220" s="23"/>
      <c r="G220" s="23"/>
      <c r="H220" s="131"/>
      <c r="I220" s="113"/>
      <c r="J220" s="113"/>
      <c r="K220" s="113"/>
      <c r="L220" s="113"/>
    </row>
    <row r="221" spans="6:12" s="27" customFormat="1" hidden="1" x14ac:dyDescent="0.2">
      <c r="F221" s="23"/>
      <c r="G221" s="23"/>
      <c r="H221" s="131"/>
      <c r="I221" s="113"/>
      <c r="J221" s="113"/>
      <c r="K221" s="113"/>
      <c r="L221" s="113"/>
    </row>
    <row r="222" spans="6:12" s="27" customFormat="1" hidden="1" x14ac:dyDescent="0.2">
      <c r="F222" s="23"/>
      <c r="G222" s="23"/>
      <c r="H222" s="131"/>
      <c r="I222" s="113"/>
      <c r="J222" s="113"/>
      <c r="K222" s="113"/>
      <c r="L222" s="113"/>
    </row>
    <row r="223" spans="6:12" s="27" customFormat="1" hidden="1" x14ac:dyDescent="0.2">
      <c r="F223" s="23"/>
      <c r="G223" s="23"/>
      <c r="H223" s="131"/>
      <c r="I223" s="113"/>
      <c r="J223" s="113"/>
      <c r="K223" s="113"/>
      <c r="L223" s="113"/>
    </row>
    <row r="224" spans="6:12" s="27" customFormat="1" hidden="1" x14ac:dyDescent="0.2">
      <c r="F224" s="23"/>
      <c r="G224" s="23"/>
      <c r="H224" s="131"/>
      <c r="I224" s="113"/>
      <c r="J224" s="113"/>
      <c r="K224" s="113"/>
      <c r="L224" s="113"/>
    </row>
    <row r="225" spans="6:12" s="27" customFormat="1" hidden="1" x14ac:dyDescent="0.2">
      <c r="F225" s="23"/>
      <c r="G225" s="23"/>
      <c r="H225" s="131"/>
      <c r="I225" s="113"/>
      <c r="J225" s="113"/>
      <c r="K225" s="113"/>
      <c r="L225" s="113"/>
    </row>
    <row r="226" spans="6:12" s="27" customFormat="1" hidden="1" x14ac:dyDescent="0.2">
      <c r="F226" s="23"/>
      <c r="G226" s="23"/>
      <c r="H226" s="131"/>
      <c r="I226" s="113"/>
      <c r="J226" s="113"/>
      <c r="K226" s="113"/>
      <c r="L226" s="113"/>
    </row>
    <row r="227" spans="6:12" s="27" customFormat="1" hidden="1" x14ac:dyDescent="0.2">
      <c r="F227" s="23"/>
      <c r="G227" s="23"/>
      <c r="H227" s="131"/>
      <c r="I227" s="113"/>
      <c r="J227" s="113"/>
      <c r="K227" s="113"/>
      <c r="L227" s="113"/>
    </row>
    <row r="228" spans="6:12" s="27" customFormat="1" hidden="1" x14ac:dyDescent="0.2">
      <c r="F228" s="23"/>
      <c r="G228" s="23"/>
      <c r="H228" s="131"/>
      <c r="I228" s="113"/>
      <c r="J228" s="113"/>
      <c r="K228" s="113"/>
      <c r="L228" s="113"/>
    </row>
    <row r="229" spans="6:12" s="27" customFormat="1" hidden="1" x14ac:dyDescent="0.2">
      <c r="F229" s="23"/>
      <c r="G229" s="23"/>
      <c r="H229" s="131"/>
      <c r="I229" s="113"/>
      <c r="J229" s="113"/>
      <c r="K229" s="113"/>
      <c r="L229" s="113"/>
    </row>
    <row r="230" spans="6:12" s="27" customFormat="1" hidden="1" x14ac:dyDescent="0.2">
      <c r="F230" s="23"/>
      <c r="G230" s="23"/>
      <c r="H230" s="131"/>
      <c r="I230" s="113"/>
      <c r="J230" s="113"/>
      <c r="K230" s="113"/>
      <c r="L230" s="113"/>
    </row>
    <row r="231" spans="6:12" s="27" customFormat="1" hidden="1" x14ac:dyDescent="0.2">
      <c r="F231" s="23"/>
      <c r="G231" s="23"/>
      <c r="H231" s="131"/>
      <c r="I231" s="113"/>
      <c r="J231" s="113"/>
      <c r="K231" s="113"/>
      <c r="L231" s="113"/>
    </row>
    <row r="232" spans="6:12" s="27" customFormat="1" hidden="1" x14ac:dyDescent="0.2">
      <c r="F232" s="23"/>
      <c r="G232" s="23"/>
      <c r="H232" s="131"/>
      <c r="I232" s="113"/>
      <c r="J232" s="113"/>
      <c r="K232" s="113"/>
      <c r="L232" s="113"/>
    </row>
    <row r="233" spans="6:12" s="27" customFormat="1" hidden="1" x14ac:dyDescent="0.2">
      <c r="F233" s="23"/>
      <c r="G233" s="23"/>
      <c r="H233" s="131"/>
      <c r="I233" s="113"/>
      <c r="J233" s="113"/>
      <c r="K233" s="113"/>
      <c r="L233" s="113"/>
    </row>
    <row r="234" spans="6:12" s="27" customFormat="1" hidden="1" x14ac:dyDescent="0.2">
      <c r="F234" s="23"/>
      <c r="G234" s="23"/>
      <c r="H234" s="131"/>
      <c r="I234" s="113"/>
      <c r="J234" s="113"/>
      <c r="K234" s="113"/>
      <c r="L234" s="113"/>
    </row>
    <row r="235" spans="6:12" s="27" customFormat="1" hidden="1" x14ac:dyDescent="0.2">
      <c r="F235" s="23"/>
      <c r="G235" s="23"/>
      <c r="H235" s="131"/>
      <c r="I235" s="113"/>
      <c r="J235" s="113"/>
      <c r="K235" s="113"/>
      <c r="L235" s="113"/>
    </row>
    <row r="236" spans="6:12" s="27" customFormat="1" hidden="1" x14ac:dyDescent="0.2">
      <c r="F236" s="23"/>
      <c r="G236" s="23"/>
      <c r="H236" s="131"/>
      <c r="I236" s="113"/>
      <c r="J236" s="113"/>
      <c r="K236" s="113"/>
      <c r="L236" s="113"/>
    </row>
    <row r="237" spans="6:12" s="27" customFormat="1" hidden="1" x14ac:dyDescent="0.2">
      <c r="F237" s="23"/>
      <c r="G237" s="23"/>
      <c r="H237" s="131"/>
      <c r="I237" s="113"/>
      <c r="J237" s="113"/>
      <c r="K237" s="113"/>
      <c r="L237" s="113"/>
    </row>
    <row r="238" spans="6:12" s="27" customFormat="1" hidden="1" x14ac:dyDescent="0.2">
      <c r="F238" s="23"/>
      <c r="G238" s="23"/>
      <c r="H238" s="131"/>
      <c r="I238" s="113"/>
      <c r="J238" s="113"/>
      <c r="K238" s="113"/>
      <c r="L238" s="113"/>
    </row>
    <row r="239" spans="6:12" s="27" customFormat="1" hidden="1" x14ac:dyDescent="0.2">
      <c r="F239" s="23"/>
      <c r="G239" s="23"/>
      <c r="H239" s="131"/>
      <c r="I239" s="113"/>
      <c r="J239" s="113"/>
      <c r="K239" s="113"/>
      <c r="L239" s="113"/>
    </row>
    <row r="240" spans="6:12" s="27" customFormat="1" hidden="1" x14ac:dyDescent="0.2">
      <c r="F240" s="23"/>
      <c r="G240" s="23"/>
      <c r="H240" s="131"/>
      <c r="I240" s="113"/>
      <c r="J240" s="113"/>
      <c r="K240" s="113"/>
      <c r="L240" s="113"/>
    </row>
    <row r="241" spans="6:12" s="27" customFormat="1" hidden="1" x14ac:dyDescent="0.2">
      <c r="F241" s="23"/>
      <c r="G241" s="23"/>
      <c r="H241" s="131"/>
      <c r="I241" s="113"/>
      <c r="J241" s="113"/>
      <c r="K241" s="113"/>
      <c r="L241" s="113"/>
    </row>
    <row r="242" spans="6:12" s="27" customFormat="1" hidden="1" x14ac:dyDescent="0.2">
      <c r="F242" s="23"/>
      <c r="G242" s="23"/>
      <c r="H242" s="131"/>
      <c r="I242" s="113"/>
      <c r="J242" s="113"/>
      <c r="K242" s="113"/>
      <c r="L242" s="113"/>
    </row>
    <row r="243" spans="6:12" s="27" customFormat="1" hidden="1" x14ac:dyDescent="0.2">
      <c r="F243" s="23"/>
      <c r="G243" s="23"/>
      <c r="H243" s="131"/>
      <c r="I243" s="113"/>
      <c r="J243" s="113"/>
      <c r="K243" s="113"/>
      <c r="L243" s="113"/>
    </row>
    <row r="244" spans="6:12" s="27" customFormat="1" hidden="1" x14ac:dyDescent="0.2">
      <c r="F244" s="23"/>
      <c r="G244" s="23"/>
      <c r="H244" s="131"/>
      <c r="I244" s="113"/>
      <c r="J244" s="113"/>
      <c r="K244" s="113"/>
      <c r="L244" s="113"/>
    </row>
    <row r="245" spans="6:12" s="27" customFormat="1" hidden="1" x14ac:dyDescent="0.2">
      <c r="F245" s="23"/>
      <c r="G245" s="23"/>
      <c r="H245" s="131"/>
      <c r="I245" s="113"/>
      <c r="J245" s="113"/>
      <c r="K245" s="113"/>
      <c r="L245" s="113"/>
    </row>
    <row r="246" spans="6:12" s="27" customFormat="1" hidden="1" x14ac:dyDescent="0.2">
      <c r="F246" s="23"/>
      <c r="G246" s="23"/>
      <c r="H246" s="131"/>
      <c r="I246" s="113"/>
      <c r="J246" s="113"/>
      <c r="K246" s="113"/>
      <c r="L246" s="113"/>
    </row>
    <row r="247" spans="6:12" s="27" customFormat="1" hidden="1" x14ac:dyDescent="0.2">
      <c r="F247" s="23"/>
      <c r="G247" s="23"/>
      <c r="H247" s="131"/>
      <c r="I247" s="113"/>
      <c r="J247" s="113"/>
      <c r="K247" s="113"/>
      <c r="L247" s="113"/>
    </row>
    <row r="248" spans="6:12" s="27" customFormat="1" hidden="1" x14ac:dyDescent="0.2">
      <c r="F248" s="23"/>
      <c r="G248" s="23"/>
      <c r="H248" s="131"/>
      <c r="I248" s="113"/>
      <c r="J248" s="113"/>
      <c r="K248" s="113"/>
      <c r="L248" s="113"/>
    </row>
    <row r="249" spans="6:12" s="27" customFormat="1" hidden="1" x14ac:dyDescent="0.2">
      <c r="F249" s="23"/>
      <c r="G249" s="23"/>
      <c r="H249" s="131"/>
      <c r="I249" s="113"/>
      <c r="J249" s="113"/>
      <c r="K249" s="113"/>
      <c r="L249" s="113"/>
    </row>
    <row r="250" spans="6:12" s="27" customFormat="1" hidden="1" x14ac:dyDescent="0.2">
      <c r="F250" s="23"/>
      <c r="G250" s="23"/>
      <c r="H250" s="131"/>
      <c r="I250" s="113"/>
      <c r="J250" s="113"/>
      <c r="K250" s="113"/>
      <c r="L250" s="113"/>
    </row>
    <row r="251" spans="6:12" s="27" customFormat="1" hidden="1" x14ac:dyDescent="0.2">
      <c r="F251" s="23"/>
      <c r="G251" s="23"/>
      <c r="H251" s="131"/>
      <c r="I251" s="113"/>
      <c r="J251" s="113"/>
      <c r="K251" s="113"/>
      <c r="L251" s="113"/>
    </row>
    <row r="252" spans="6:12" s="27" customFormat="1" hidden="1" x14ac:dyDescent="0.2">
      <c r="F252" s="23"/>
      <c r="G252" s="23"/>
      <c r="H252" s="131"/>
      <c r="I252" s="113"/>
      <c r="J252" s="113"/>
      <c r="K252" s="113"/>
      <c r="L252" s="113"/>
    </row>
    <row r="253" spans="6:12" s="27" customFormat="1" hidden="1" x14ac:dyDescent="0.2">
      <c r="F253" s="23"/>
      <c r="G253" s="23"/>
      <c r="H253" s="131"/>
      <c r="I253" s="113"/>
      <c r="J253" s="113"/>
      <c r="K253" s="113"/>
      <c r="L253" s="113"/>
    </row>
    <row r="254" spans="6:12" s="27" customFormat="1" hidden="1" x14ac:dyDescent="0.2">
      <c r="F254" s="23"/>
      <c r="G254" s="23"/>
      <c r="H254" s="131"/>
      <c r="I254" s="113"/>
      <c r="J254" s="113"/>
      <c r="K254" s="113"/>
      <c r="L254" s="113"/>
    </row>
    <row r="255" spans="6:12" s="27" customFormat="1" hidden="1" x14ac:dyDescent="0.2">
      <c r="F255" s="23"/>
      <c r="G255" s="23"/>
      <c r="H255" s="131"/>
      <c r="I255" s="113"/>
      <c r="J255" s="113"/>
      <c r="K255" s="113"/>
      <c r="L255" s="113"/>
    </row>
    <row r="256" spans="6:12" s="27" customFormat="1" hidden="1" x14ac:dyDescent="0.2">
      <c r="F256" s="23"/>
      <c r="G256" s="23"/>
      <c r="H256" s="131"/>
      <c r="I256" s="113"/>
      <c r="J256" s="113"/>
      <c r="K256" s="113"/>
      <c r="L256" s="113"/>
    </row>
    <row r="257" spans="6:12" s="27" customFormat="1" hidden="1" x14ac:dyDescent="0.2">
      <c r="F257" s="23"/>
      <c r="G257" s="23"/>
      <c r="H257" s="131"/>
      <c r="I257" s="113"/>
      <c r="J257" s="113"/>
      <c r="K257" s="113"/>
      <c r="L257" s="113"/>
    </row>
    <row r="258" spans="6:12" s="27" customFormat="1" hidden="1" x14ac:dyDescent="0.2">
      <c r="F258" s="23"/>
      <c r="G258" s="23"/>
      <c r="H258" s="131"/>
      <c r="I258" s="113"/>
      <c r="J258" s="113"/>
      <c r="K258" s="113"/>
      <c r="L258" s="113"/>
    </row>
    <row r="259" spans="6:12" s="27" customFormat="1" hidden="1" x14ac:dyDescent="0.2">
      <c r="F259" s="23"/>
      <c r="G259" s="23"/>
      <c r="H259" s="131"/>
      <c r="I259" s="113"/>
      <c r="J259" s="113"/>
      <c r="K259" s="113"/>
      <c r="L259" s="113"/>
    </row>
    <row r="260" spans="6:12" s="27" customFormat="1" hidden="1" x14ac:dyDescent="0.2">
      <c r="F260" s="23"/>
      <c r="G260" s="23"/>
      <c r="H260" s="131"/>
      <c r="I260" s="113"/>
      <c r="J260" s="113"/>
      <c r="K260" s="113"/>
      <c r="L260" s="113"/>
    </row>
    <row r="261" spans="6:12" s="27" customFormat="1" hidden="1" x14ac:dyDescent="0.2">
      <c r="F261" s="23"/>
      <c r="G261" s="23"/>
      <c r="H261" s="131"/>
      <c r="I261" s="113"/>
      <c r="J261" s="113"/>
      <c r="K261" s="113"/>
      <c r="L261" s="113"/>
    </row>
    <row r="262" spans="6:12" s="27" customFormat="1" hidden="1" x14ac:dyDescent="0.2">
      <c r="F262" s="23"/>
      <c r="G262" s="23"/>
      <c r="H262" s="131"/>
      <c r="I262" s="113"/>
      <c r="J262" s="113"/>
      <c r="K262" s="113"/>
      <c r="L262" s="113"/>
    </row>
    <row r="263" spans="6:12" s="27" customFormat="1" hidden="1" x14ac:dyDescent="0.2">
      <c r="F263" s="23"/>
      <c r="G263" s="23"/>
      <c r="H263" s="131"/>
      <c r="I263" s="113"/>
      <c r="J263" s="113"/>
      <c r="K263" s="113"/>
      <c r="L263" s="113"/>
    </row>
    <row r="264" spans="6:12" s="27" customFormat="1" hidden="1" x14ac:dyDescent="0.2">
      <c r="F264" s="23"/>
      <c r="G264" s="23"/>
      <c r="H264" s="131"/>
      <c r="I264" s="113"/>
      <c r="J264" s="113"/>
      <c r="K264" s="113"/>
      <c r="L264" s="113"/>
    </row>
    <row r="265" spans="6:12" s="27" customFormat="1" hidden="1" x14ac:dyDescent="0.2">
      <c r="F265" s="23"/>
      <c r="G265" s="23"/>
      <c r="H265" s="131"/>
      <c r="I265" s="113"/>
      <c r="J265" s="113"/>
      <c r="K265" s="113"/>
      <c r="L265" s="113"/>
    </row>
    <row r="266" spans="6:12" s="27" customFormat="1" hidden="1" x14ac:dyDescent="0.2">
      <c r="F266" s="23"/>
      <c r="G266" s="23"/>
      <c r="H266" s="131"/>
      <c r="I266" s="113"/>
      <c r="J266" s="113"/>
      <c r="K266" s="113"/>
      <c r="L266" s="113"/>
    </row>
    <row r="267" spans="6:12" s="27" customFormat="1" hidden="1" x14ac:dyDescent="0.2">
      <c r="F267" s="23"/>
      <c r="G267" s="23"/>
      <c r="H267" s="131"/>
      <c r="I267" s="113"/>
      <c r="J267" s="113"/>
      <c r="K267" s="113"/>
      <c r="L267" s="113"/>
    </row>
    <row r="268" spans="6:12" s="27" customFormat="1" hidden="1" x14ac:dyDescent="0.2">
      <c r="F268" s="23"/>
      <c r="G268" s="23"/>
      <c r="H268" s="131"/>
      <c r="I268" s="113"/>
      <c r="J268" s="113"/>
      <c r="K268" s="113"/>
      <c r="L268" s="113"/>
    </row>
    <row r="269" spans="6:12" s="27" customFormat="1" hidden="1" x14ac:dyDescent="0.2">
      <c r="F269" s="23"/>
      <c r="G269" s="23"/>
      <c r="H269" s="131"/>
      <c r="I269" s="113"/>
      <c r="J269" s="113"/>
      <c r="K269" s="113"/>
      <c r="L269" s="113"/>
    </row>
    <row r="270" spans="6:12" s="27" customFormat="1" hidden="1" x14ac:dyDescent="0.2">
      <c r="F270" s="23"/>
      <c r="G270" s="23"/>
      <c r="H270" s="131"/>
      <c r="I270" s="113"/>
      <c r="J270" s="113"/>
      <c r="K270" s="113"/>
      <c r="L270" s="113"/>
    </row>
    <row r="271" spans="6:12" s="27" customFormat="1" hidden="1" x14ac:dyDescent="0.2">
      <c r="F271" s="23"/>
      <c r="G271" s="23"/>
      <c r="H271" s="131"/>
      <c r="I271" s="113"/>
      <c r="J271" s="113"/>
      <c r="K271" s="113"/>
      <c r="L271" s="113"/>
    </row>
    <row r="272" spans="6:12" s="27" customFormat="1" hidden="1" x14ac:dyDescent="0.2">
      <c r="F272" s="23"/>
      <c r="G272" s="23"/>
      <c r="H272" s="131"/>
      <c r="I272" s="113"/>
      <c r="J272" s="113"/>
      <c r="K272" s="113"/>
      <c r="L272" s="113"/>
    </row>
    <row r="273" spans="6:12" s="27" customFormat="1" hidden="1" x14ac:dyDescent="0.2">
      <c r="F273" s="23"/>
      <c r="G273" s="23"/>
      <c r="H273" s="131"/>
      <c r="I273" s="113"/>
      <c r="J273" s="113"/>
      <c r="K273" s="113"/>
      <c r="L273" s="113"/>
    </row>
    <row r="274" spans="6:12" s="27" customFormat="1" hidden="1" x14ac:dyDescent="0.2">
      <c r="F274" s="23"/>
      <c r="G274" s="23"/>
      <c r="H274" s="131"/>
      <c r="I274" s="113"/>
      <c r="J274" s="113"/>
      <c r="K274" s="113"/>
      <c r="L274" s="113"/>
    </row>
    <row r="275" spans="6:12" s="27" customFormat="1" hidden="1" x14ac:dyDescent="0.2">
      <c r="F275" s="23"/>
      <c r="G275" s="23"/>
      <c r="H275" s="131"/>
      <c r="I275" s="113"/>
      <c r="J275" s="113"/>
      <c r="K275" s="113"/>
      <c r="L275" s="113"/>
    </row>
    <row r="276" spans="6:12" s="27" customFormat="1" hidden="1" x14ac:dyDescent="0.2">
      <c r="F276" s="23"/>
      <c r="G276" s="23"/>
      <c r="H276" s="131"/>
      <c r="I276" s="113"/>
      <c r="J276" s="113"/>
      <c r="K276" s="113"/>
      <c r="L276" s="113"/>
    </row>
    <row r="277" spans="6:12" s="27" customFormat="1" hidden="1" x14ac:dyDescent="0.2">
      <c r="F277" s="23"/>
      <c r="G277" s="23"/>
      <c r="H277" s="131"/>
      <c r="I277" s="113"/>
      <c r="J277" s="113"/>
      <c r="K277" s="113"/>
      <c r="L277" s="113"/>
    </row>
    <row r="278" spans="6:12" s="27" customFormat="1" hidden="1" x14ac:dyDescent="0.2">
      <c r="F278" s="23"/>
      <c r="G278" s="23"/>
      <c r="H278" s="131"/>
      <c r="I278" s="113"/>
      <c r="J278" s="113"/>
      <c r="K278" s="113"/>
      <c r="L278" s="113"/>
    </row>
    <row r="279" spans="6:12" s="27" customFormat="1" hidden="1" x14ac:dyDescent="0.2">
      <c r="F279" s="23"/>
      <c r="G279" s="23"/>
      <c r="H279" s="131"/>
      <c r="I279" s="113"/>
      <c r="J279" s="113"/>
      <c r="K279" s="113"/>
      <c r="L279" s="113"/>
    </row>
    <row r="280" spans="6:12" s="27" customFormat="1" hidden="1" x14ac:dyDescent="0.2">
      <c r="F280" s="23"/>
      <c r="G280" s="23"/>
      <c r="H280" s="131"/>
      <c r="I280" s="113"/>
      <c r="J280" s="113"/>
      <c r="K280" s="113"/>
      <c r="L280" s="113"/>
    </row>
    <row r="281" spans="6:12" s="27" customFormat="1" hidden="1" x14ac:dyDescent="0.2">
      <c r="F281" s="23"/>
      <c r="G281" s="23"/>
      <c r="H281" s="131"/>
      <c r="I281" s="113"/>
      <c r="J281" s="113"/>
      <c r="K281" s="113"/>
      <c r="L281" s="113"/>
    </row>
    <row r="282" spans="6:12" s="27" customFormat="1" hidden="1" x14ac:dyDescent="0.2">
      <c r="F282" s="23"/>
      <c r="G282" s="23"/>
      <c r="H282" s="131"/>
      <c r="I282" s="113"/>
      <c r="J282" s="113"/>
      <c r="K282" s="113"/>
      <c r="L282" s="113"/>
    </row>
    <row r="283" spans="6:12" s="27" customFormat="1" hidden="1" x14ac:dyDescent="0.2">
      <c r="F283" s="23"/>
      <c r="G283" s="23"/>
      <c r="H283" s="131"/>
      <c r="I283" s="113"/>
      <c r="J283" s="113"/>
      <c r="K283" s="113"/>
      <c r="L283" s="113"/>
    </row>
    <row r="284" spans="6:12" s="27" customFormat="1" hidden="1" x14ac:dyDescent="0.2">
      <c r="F284" s="23"/>
      <c r="G284" s="23"/>
      <c r="H284" s="131"/>
      <c r="I284" s="113"/>
      <c r="J284" s="113"/>
      <c r="K284" s="113"/>
      <c r="L284" s="113"/>
    </row>
    <row r="285" spans="6:12" s="27" customFormat="1" hidden="1" x14ac:dyDescent="0.2">
      <c r="F285" s="23"/>
      <c r="G285" s="23"/>
      <c r="H285" s="131"/>
      <c r="I285" s="113"/>
      <c r="J285" s="113"/>
      <c r="K285" s="113"/>
      <c r="L285" s="113"/>
    </row>
    <row r="286" spans="6:12" s="27" customFormat="1" hidden="1" x14ac:dyDescent="0.2">
      <c r="F286" s="23"/>
      <c r="G286" s="23"/>
      <c r="H286" s="131"/>
      <c r="I286" s="113"/>
      <c r="J286" s="113"/>
      <c r="K286" s="113"/>
      <c r="L286" s="113"/>
    </row>
    <row r="287" spans="6:12" s="27" customFormat="1" hidden="1" x14ac:dyDescent="0.2">
      <c r="F287" s="23"/>
      <c r="G287" s="23"/>
      <c r="H287" s="131"/>
      <c r="I287" s="113"/>
      <c r="J287" s="113"/>
      <c r="K287" s="113"/>
      <c r="L287" s="113"/>
    </row>
    <row r="288" spans="6:12" s="27" customFormat="1" hidden="1" x14ac:dyDescent="0.2">
      <c r="F288" s="23"/>
      <c r="G288" s="23"/>
      <c r="H288" s="131"/>
      <c r="I288" s="113"/>
      <c r="J288" s="113"/>
      <c r="K288" s="113"/>
      <c r="L288" s="113"/>
    </row>
    <row r="289" spans="6:12" s="27" customFormat="1" hidden="1" x14ac:dyDescent="0.2">
      <c r="F289" s="23"/>
      <c r="G289" s="23"/>
      <c r="H289" s="131"/>
      <c r="I289" s="113"/>
      <c r="J289" s="113"/>
      <c r="K289" s="113"/>
      <c r="L289" s="113"/>
    </row>
    <row r="290" spans="6:12" s="27" customFormat="1" hidden="1" x14ac:dyDescent="0.2">
      <c r="F290" s="23"/>
      <c r="G290" s="23"/>
      <c r="H290" s="131"/>
      <c r="I290" s="113"/>
      <c r="J290" s="113"/>
      <c r="K290" s="113"/>
      <c r="L290" s="113"/>
    </row>
    <row r="291" spans="6:12" s="27" customFormat="1" hidden="1" x14ac:dyDescent="0.2">
      <c r="F291" s="23"/>
      <c r="G291" s="23"/>
      <c r="H291" s="131"/>
      <c r="I291" s="113"/>
      <c r="J291" s="113"/>
      <c r="K291" s="113"/>
      <c r="L291" s="113"/>
    </row>
    <row r="292" spans="6:12" s="27" customFormat="1" hidden="1" x14ac:dyDescent="0.2">
      <c r="F292" s="23"/>
      <c r="G292" s="23"/>
      <c r="H292" s="131"/>
      <c r="I292" s="113"/>
      <c r="J292" s="113"/>
      <c r="K292" s="113"/>
      <c r="L292" s="113"/>
    </row>
    <row r="293" spans="6:12" s="27" customFormat="1" hidden="1" x14ac:dyDescent="0.2">
      <c r="F293" s="23"/>
      <c r="G293" s="23"/>
      <c r="H293" s="131"/>
      <c r="I293" s="113"/>
      <c r="J293" s="113"/>
      <c r="K293" s="113"/>
      <c r="L293" s="113"/>
    </row>
    <row r="294" spans="6:12" s="27" customFormat="1" hidden="1" x14ac:dyDescent="0.2">
      <c r="F294" s="23"/>
      <c r="G294" s="23"/>
      <c r="H294" s="131"/>
      <c r="I294" s="113"/>
      <c r="J294" s="113"/>
      <c r="K294" s="113"/>
      <c r="L294" s="113"/>
    </row>
    <row r="295" spans="6:12" s="27" customFormat="1" hidden="1" x14ac:dyDescent="0.2">
      <c r="F295" s="23"/>
      <c r="G295" s="23"/>
      <c r="H295" s="131"/>
      <c r="I295" s="113"/>
      <c r="J295" s="113"/>
      <c r="K295" s="113"/>
      <c r="L295" s="113"/>
    </row>
    <row r="296" spans="6:12" s="27" customFormat="1" hidden="1" x14ac:dyDescent="0.2">
      <c r="F296" s="23"/>
      <c r="G296" s="23"/>
      <c r="H296" s="131"/>
      <c r="I296" s="113"/>
      <c r="J296" s="113"/>
      <c r="K296" s="113"/>
      <c r="L296" s="113"/>
    </row>
    <row r="297" spans="6:12" s="27" customFormat="1" hidden="1" x14ac:dyDescent="0.2">
      <c r="F297" s="23"/>
      <c r="G297" s="23"/>
      <c r="H297" s="131"/>
      <c r="I297" s="113"/>
      <c r="J297" s="113"/>
      <c r="K297" s="113"/>
      <c r="L297" s="113"/>
    </row>
    <row r="298" spans="6:12" s="27" customFormat="1" hidden="1" x14ac:dyDescent="0.2">
      <c r="F298" s="23"/>
      <c r="G298" s="23"/>
      <c r="H298" s="131"/>
      <c r="I298" s="113"/>
      <c r="J298" s="113"/>
      <c r="K298" s="113"/>
      <c r="L298" s="113"/>
    </row>
    <row r="299" spans="6:12" s="27" customFormat="1" hidden="1" x14ac:dyDescent="0.2">
      <c r="F299" s="23"/>
      <c r="G299" s="23"/>
      <c r="H299" s="131"/>
      <c r="I299" s="113"/>
      <c r="J299" s="113"/>
      <c r="K299" s="113"/>
      <c r="L299" s="113"/>
    </row>
    <row r="300" spans="6:12" s="27" customFormat="1" hidden="1" x14ac:dyDescent="0.2">
      <c r="F300" s="23"/>
      <c r="G300" s="23"/>
      <c r="H300" s="131"/>
      <c r="I300" s="113"/>
      <c r="J300" s="113"/>
      <c r="K300" s="113"/>
      <c r="L300" s="113"/>
    </row>
    <row r="301" spans="6:12" s="27" customFormat="1" hidden="1" x14ac:dyDescent="0.2">
      <c r="F301" s="23"/>
      <c r="G301" s="23"/>
      <c r="H301" s="131"/>
      <c r="I301" s="113"/>
      <c r="J301" s="113"/>
      <c r="K301" s="113"/>
      <c r="L301" s="113"/>
    </row>
    <row r="302" spans="6:12" s="27" customFormat="1" hidden="1" x14ac:dyDescent="0.2">
      <c r="F302" s="23"/>
      <c r="G302" s="23"/>
      <c r="H302" s="131"/>
      <c r="I302" s="113"/>
      <c r="J302" s="113"/>
      <c r="K302" s="113"/>
      <c r="L302" s="113"/>
    </row>
    <row r="303" spans="6:12" s="27" customFormat="1" hidden="1" x14ac:dyDescent="0.2">
      <c r="F303" s="23"/>
      <c r="G303" s="23"/>
      <c r="H303" s="131"/>
      <c r="I303" s="113"/>
      <c r="J303" s="113"/>
      <c r="K303" s="113"/>
      <c r="L303" s="113"/>
    </row>
    <row r="304" spans="6:12" s="27" customFormat="1" hidden="1" x14ac:dyDescent="0.2">
      <c r="F304" s="23"/>
      <c r="G304" s="23"/>
      <c r="H304" s="131"/>
      <c r="I304" s="113"/>
      <c r="J304" s="113"/>
      <c r="K304" s="113"/>
      <c r="L304" s="113"/>
    </row>
    <row r="305" spans="6:12" s="27" customFormat="1" hidden="1" x14ac:dyDescent="0.2">
      <c r="F305" s="23"/>
      <c r="G305" s="23"/>
      <c r="H305" s="131"/>
      <c r="I305" s="113"/>
      <c r="J305" s="113"/>
      <c r="K305" s="113"/>
      <c r="L305" s="113"/>
    </row>
    <row r="306" spans="6:12" s="27" customFormat="1" hidden="1" x14ac:dyDescent="0.2">
      <c r="F306" s="23"/>
      <c r="G306" s="23"/>
      <c r="H306" s="131"/>
      <c r="I306" s="113"/>
      <c r="J306" s="113"/>
      <c r="K306" s="113"/>
      <c r="L306" s="113"/>
    </row>
    <row r="307" spans="6:12" s="27" customFormat="1" hidden="1" x14ac:dyDescent="0.2">
      <c r="F307" s="23"/>
      <c r="G307" s="23"/>
      <c r="H307" s="131"/>
      <c r="I307" s="113"/>
      <c r="J307" s="113"/>
      <c r="K307" s="113"/>
      <c r="L307" s="113"/>
    </row>
    <row r="308" spans="6:12" s="27" customFormat="1" hidden="1" x14ac:dyDescent="0.2">
      <c r="F308" s="23"/>
      <c r="G308" s="23"/>
      <c r="H308" s="131"/>
      <c r="I308" s="113"/>
      <c r="J308" s="113"/>
      <c r="K308" s="113"/>
      <c r="L308" s="113"/>
    </row>
    <row r="309" spans="6:12" s="27" customFormat="1" hidden="1" x14ac:dyDescent="0.2">
      <c r="F309" s="23"/>
      <c r="G309" s="23"/>
      <c r="H309" s="131"/>
      <c r="I309" s="113"/>
      <c r="J309" s="113"/>
      <c r="K309" s="113"/>
      <c r="L309" s="113"/>
    </row>
    <row r="310" spans="6:12" s="27" customFormat="1" hidden="1" x14ac:dyDescent="0.2">
      <c r="F310" s="23"/>
      <c r="G310" s="23"/>
      <c r="H310" s="131"/>
      <c r="I310" s="113"/>
      <c r="J310" s="113"/>
      <c r="K310" s="113"/>
      <c r="L310" s="113"/>
    </row>
    <row r="311" spans="6:12" s="27" customFormat="1" hidden="1" x14ac:dyDescent="0.2">
      <c r="F311" s="23"/>
      <c r="G311" s="23"/>
      <c r="H311" s="131"/>
      <c r="I311" s="113"/>
      <c r="J311" s="113"/>
      <c r="K311" s="113"/>
      <c r="L311" s="113"/>
    </row>
    <row r="312" spans="6:12" s="27" customFormat="1" hidden="1" x14ac:dyDescent="0.2">
      <c r="F312" s="23"/>
      <c r="G312" s="23"/>
      <c r="H312" s="131"/>
      <c r="I312" s="113"/>
      <c r="J312" s="113"/>
      <c r="K312" s="113"/>
      <c r="L312" s="113"/>
    </row>
    <row r="313" spans="6:12" s="27" customFormat="1" hidden="1" x14ac:dyDescent="0.2">
      <c r="F313" s="23"/>
      <c r="G313" s="23"/>
      <c r="H313" s="131"/>
      <c r="I313" s="113"/>
      <c r="J313" s="113"/>
      <c r="K313" s="113"/>
      <c r="L313" s="113"/>
    </row>
    <row r="314" spans="6:12" s="27" customFormat="1" hidden="1" x14ac:dyDescent="0.2">
      <c r="F314" s="23"/>
      <c r="G314" s="23"/>
      <c r="H314" s="131"/>
      <c r="I314" s="113"/>
      <c r="J314" s="113"/>
      <c r="K314" s="113"/>
      <c r="L314" s="113"/>
    </row>
    <row r="315" spans="6:12" s="27" customFormat="1" hidden="1" x14ac:dyDescent="0.2">
      <c r="F315" s="23"/>
      <c r="G315" s="23"/>
      <c r="H315" s="131"/>
      <c r="I315" s="113"/>
      <c r="J315" s="113"/>
      <c r="K315" s="113"/>
      <c r="L315" s="113"/>
    </row>
    <row r="316" spans="6:12" s="27" customFormat="1" hidden="1" x14ac:dyDescent="0.2">
      <c r="F316" s="23"/>
      <c r="G316" s="23"/>
      <c r="H316" s="131"/>
      <c r="I316" s="113"/>
      <c r="J316" s="113"/>
      <c r="K316" s="113"/>
      <c r="L316" s="113"/>
    </row>
    <row r="317" spans="6:12" s="27" customFormat="1" hidden="1" x14ac:dyDescent="0.2">
      <c r="F317" s="23"/>
      <c r="G317" s="23"/>
      <c r="H317" s="131"/>
      <c r="I317" s="113"/>
      <c r="J317" s="113"/>
      <c r="K317" s="113"/>
      <c r="L317" s="113"/>
    </row>
    <row r="318" spans="6:12" s="27" customFormat="1" hidden="1" x14ac:dyDescent="0.2">
      <c r="F318" s="23"/>
      <c r="G318" s="23"/>
      <c r="H318" s="131"/>
      <c r="I318" s="113"/>
      <c r="J318" s="113"/>
      <c r="K318" s="113"/>
      <c r="L318" s="113"/>
    </row>
    <row r="319" spans="6:12" s="27" customFormat="1" hidden="1" x14ac:dyDescent="0.2">
      <c r="F319" s="23"/>
      <c r="G319" s="23"/>
      <c r="H319" s="131"/>
      <c r="I319" s="113"/>
      <c r="J319" s="113"/>
      <c r="K319" s="113"/>
      <c r="L319" s="113"/>
    </row>
    <row r="320" spans="6:12" s="27" customFormat="1" hidden="1" x14ac:dyDescent="0.2">
      <c r="F320" s="23"/>
      <c r="G320" s="23"/>
      <c r="H320" s="131"/>
      <c r="I320" s="113"/>
      <c r="J320" s="113"/>
      <c r="K320" s="113"/>
      <c r="L320" s="113"/>
    </row>
    <row r="321" spans="6:12" s="27" customFormat="1" hidden="1" x14ac:dyDescent="0.2">
      <c r="F321" s="23"/>
      <c r="G321" s="23"/>
      <c r="H321" s="131"/>
      <c r="I321" s="113"/>
      <c r="J321" s="113"/>
      <c r="K321" s="113"/>
      <c r="L321" s="113"/>
    </row>
    <row r="322" spans="6:12" s="27" customFormat="1" hidden="1" x14ac:dyDescent="0.2">
      <c r="F322" s="23"/>
      <c r="G322" s="23"/>
      <c r="H322" s="131"/>
      <c r="I322" s="113"/>
      <c r="J322" s="113"/>
      <c r="K322" s="113"/>
      <c r="L322" s="113"/>
    </row>
    <row r="323" spans="6:12" s="27" customFormat="1" hidden="1" x14ac:dyDescent="0.2">
      <c r="F323" s="23"/>
      <c r="G323" s="23"/>
      <c r="H323" s="131"/>
      <c r="I323" s="113"/>
      <c r="J323" s="113"/>
      <c r="K323" s="113"/>
      <c r="L323" s="113"/>
    </row>
    <row r="324" spans="6:12" s="27" customFormat="1" hidden="1" x14ac:dyDescent="0.2">
      <c r="F324" s="23"/>
      <c r="G324" s="23"/>
      <c r="H324" s="131"/>
      <c r="I324" s="113"/>
      <c r="J324" s="113"/>
      <c r="K324" s="113"/>
      <c r="L324" s="113"/>
    </row>
    <row r="325" spans="6:12" s="27" customFormat="1" hidden="1" x14ac:dyDescent="0.2">
      <c r="F325" s="23"/>
      <c r="G325" s="23"/>
      <c r="H325" s="131"/>
      <c r="I325" s="113"/>
      <c r="J325" s="113"/>
      <c r="K325" s="113"/>
      <c r="L325" s="113"/>
    </row>
    <row r="326" spans="6:12" s="27" customFormat="1" hidden="1" x14ac:dyDescent="0.2">
      <c r="F326" s="23"/>
      <c r="G326" s="23"/>
      <c r="H326" s="131"/>
      <c r="I326" s="113"/>
      <c r="J326" s="113"/>
      <c r="K326" s="113"/>
      <c r="L326" s="113"/>
    </row>
    <row r="327" spans="6:12" s="27" customFormat="1" hidden="1" x14ac:dyDescent="0.2">
      <c r="F327" s="23"/>
      <c r="G327" s="23"/>
      <c r="H327" s="131"/>
      <c r="I327" s="113"/>
      <c r="J327" s="113"/>
      <c r="K327" s="113"/>
      <c r="L327" s="113"/>
    </row>
    <row r="328" spans="6:12" s="27" customFormat="1" hidden="1" x14ac:dyDescent="0.2">
      <c r="F328" s="23"/>
      <c r="G328" s="23"/>
      <c r="H328" s="131"/>
      <c r="I328" s="113"/>
      <c r="J328" s="113"/>
      <c r="K328" s="113"/>
      <c r="L328" s="113"/>
    </row>
    <row r="329" spans="6:12" s="27" customFormat="1" hidden="1" x14ac:dyDescent="0.2">
      <c r="F329" s="23"/>
      <c r="G329" s="23"/>
      <c r="H329" s="131"/>
      <c r="I329" s="113"/>
      <c r="J329" s="113"/>
      <c r="K329" s="113"/>
      <c r="L329" s="113"/>
    </row>
    <row r="330" spans="6:12" s="27" customFormat="1" hidden="1" x14ac:dyDescent="0.2">
      <c r="F330" s="23"/>
      <c r="G330" s="23"/>
      <c r="H330" s="131"/>
      <c r="I330" s="113"/>
      <c r="J330" s="113"/>
      <c r="K330" s="113"/>
      <c r="L330" s="113"/>
    </row>
    <row r="331" spans="6:12" s="27" customFormat="1" hidden="1" x14ac:dyDescent="0.2">
      <c r="F331" s="23"/>
      <c r="G331" s="23"/>
      <c r="H331" s="131"/>
      <c r="I331" s="113"/>
      <c r="J331" s="113"/>
      <c r="K331" s="113"/>
      <c r="L331" s="113"/>
    </row>
    <row r="332" spans="6:12" s="27" customFormat="1" hidden="1" x14ac:dyDescent="0.2">
      <c r="F332" s="23"/>
      <c r="G332" s="23"/>
      <c r="H332" s="131"/>
      <c r="I332" s="113"/>
      <c r="J332" s="113"/>
      <c r="K332" s="113"/>
      <c r="L332" s="113"/>
    </row>
    <row r="333" spans="6:12" s="27" customFormat="1" hidden="1" x14ac:dyDescent="0.2">
      <c r="F333" s="23"/>
      <c r="G333" s="23"/>
      <c r="H333" s="131"/>
      <c r="I333" s="113"/>
      <c r="J333" s="113"/>
      <c r="K333" s="113"/>
      <c r="L333" s="113"/>
    </row>
    <row r="334" spans="6:12" s="27" customFormat="1" hidden="1" x14ac:dyDescent="0.2">
      <c r="F334" s="23"/>
      <c r="G334" s="23"/>
      <c r="H334" s="131"/>
      <c r="I334" s="113"/>
      <c r="J334" s="113"/>
      <c r="K334" s="113"/>
      <c r="L334" s="113"/>
    </row>
    <row r="335" spans="6:12" s="27" customFormat="1" hidden="1" x14ac:dyDescent="0.2">
      <c r="F335" s="23"/>
      <c r="G335" s="23"/>
      <c r="H335" s="131"/>
      <c r="I335" s="113"/>
      <c r="J335" s="113"/>
      <c r="K335" s="113"/>
      <c r="L335" s="113"/>
    </row>
    <row r="336" spans="6:12" s="27" customFormat="1" hidden="1" x14ac:dyDescent="0.2">
      <c r="F336" s="23"/>
      <c r="G336" s="23"/>
      <c r="H336" s="131"/>
      <c r="I336" s="113"/>
      <c r="J336" s="113"/>
      <c r="K336" s="113"/>
      <c r="L336" s="113"/>
    </row>
    <row r="337" spans="6:12" s="27" customFormat="1" hidden="1" x14ac:dyDescent="0.2">
      <c r="F337" s="23"/>
      <c r="G337" s="23"/>
      <c r="H337" s="131"/>
      <c r="I337" s="113"/>
      <c r="J337" s="113"/>
      <c r="K337" s="113"/>
      <c r="L337" s="113"/>
    </row>
    <row r="338" spans="6:12" s="27" customFormat="1" hidden="1" x14ac:dyDescent="0.2">
      <c r="F338" s="23"/>
      <c r="G338" s="23"/>
      <c r="H338" s="131"/>
      <c r="I338" s="113"/>
      <c r="J338" s="113"/>
      <c r="K338" s="113"/>
      <c r="L338" s="113"/>
    </row>
    <row r="339" spans="6:12" s="27" customFormat="1" hidden="1" x14ac:dyDescent="0.2">
      <c r="F339" s="23"/>
      <c r="G339" s="23"/>
      <c r="H339" s="131"/>
      <c r="I339" s="113"/>
      <c r="J339" s="113"/>
      <c r="K339" s="113"/>
      <c r="L339" s="113"/>
    </row>
    <row r="340" spans="6:12" s="27" customFormat="1" hidden="1" x14ac:dyDescent="0.2">
      <c r="F340" s="23"/>
      <c r="G340" s="23"/>
      <c r="H340" s="131"/>
      <c r="I340" s="113"/>
      <c r="J340" s="113"/>
      <c r="K340" s="113"/>
      <c r="L340" s="113"/>
    </row>
    <row r="341" spans="6:12" s="27" customFormat="1" hidden="1" x14ac:dyDescent="0.2">
      <c r="F341" s="23"/>
      <c r="G341" s="23"/>
      <c r="H341" s="131"/>
      <c r="I341" s="113"/>
      <c r="J341" s="113"/>
      <c r="K341" s="113"/>
      <c r="L341" s="113"/>
    </row>
    <row r="342" spans="6:12" s="27" customFormat="1" hidden="1" x14ac:dyDescent="0.2">
      <c r="F342" s="23"/>
      <c r="G342" s="23"/>
      <c r="H342" s="131"/>
      <c r="I342" s="113"/>
      <c r="J342" s="113"/>
      <c r="K342" s="113"/>
      <c r="L342" s="113"/>
    </row>
    <row r="343" spans="6:12" s="27" customFormat="1" hidden="1" x14ac:dyDescent="0.2">
      <c r="F343" s="23"/>
      <c r="G343" s="23"/>
      <c r="H343" s="131"/>
      <c r="I343" s="113"/>
      <c r="J343" s="113"/>
      <c r="K343" s="113"/>
      <c r="L343" s="113"/>
    </row>
    <row r="344" spans="6:12" s="27" customFormat="1" hidden="1" x14ac:dyDescent="0.2">
      <c r="F344" s="23"/>
      <c r="G344" s="23"/>
      <c r="H344" s="131"/>
      <c r="I344" s="113"/>
      <c r="J344" s="113"/>
      <c r="K344" s="113"/>
      <c r="L344" s="113"/>
    </row>
    <row r="345" spans="6:12" s="27" customFormat="1" hidden="1" x14ac:dyDescent="0.2">
      <c r="F345" s="23"/>
      <c r="G345" s="23"/>
      <c r="H345" s="131"/>
      <c r="I345" s="113"/>
      <c r="J345" s="113"/>
      <c r="K345" s="113"/>
      <c r="L345" s="113"/>
    </row>
    <row r="346" spans="6:12" s="27" customFormat="1" hidden="1" x14ac:dyDescent="0.2">
      <c r="F346" s="23"/>
      <c r="G346" s="23"/>
      <c r="H346" s="131"/>
      <c r="I346" s="113"/>
      <c r="J346" s="113"/>
      <c r="K346" s="113"/>
      <c r="L346" s="113"/>
    </row>
    <row r="347" spans="6:12" s="27" customFormat="1" hidden="1" x14ac:dyDescent="0.2">
      <c r="F347" s="23"/>
      <c r="G347" s="23"/>
      <c r="H347" s="131"/>
      <c r="I347" s="113"/>
      <c r="J347" s="113"/>
      <c r="K347" s="113"/>
      <c r="L347" s="113"/>
    </row>
    <row r="348" spans="6:12" s="27" customFormat="1" hidden="1" x14ac:dyDescent="0.2">
      <c r="F348" s="23"/>
      <c r="G348" s="23"/>
      <c r="H348" s="131"/>
      <c r="I348" s="113"/>
      <c r="J348" s="113"/>
      <c r="K348" s="113"/>
      <c r="L348" s="113"/>
    </row>
    <row r="349" spans="6:12" s="27" customFormat="1" hidden="1" x14ac:dyDescent="0.2">
      <c r="F349" s="23"/>
      <c r="G349" s="23"/>
      <c r="H349" s="131"/>
      <c r="I349" s="113"/>
      <c r="J349" s="113"/>
      <c r="K349" s="113"/>
      <c r="L349" s="113"/>
    </row>
    <row r="350" spans="6:12" s="27" customFormat="1" hidden="1" x14ac:dyDescent="0.2">
      <c r="F350" s="23"/>
      <c r="G350" s="23"/>
      <c r="H350" s="131"/>
      <c r="I350" s="113"/>
      <c r="J350" s="113"/>
      <c r="K350" s="113"/>
      <c r="L350" s="113"/>
    </row>
    <row r="351" spans="6:12" s="27" customFormat="1" hidden="1" x14ac:dyDescent="0.2">
      <c r="F351" s="23"/>
      <c r="G351" s="23"/>
      <c r="H351" s="131"/>
      <c r="I351" s="113"/>
      <c r="J351" s="113"/>
      <c r="K351" s="113"/>
      <c r="L351" s="113"/>
    </row>
    <row r="352" spans="6:12" s="27" customFormat="1" hidden="1" x14ac:dyDescent="0.2">
      <c r="F352" s="23"/>
      <c r="G352" s="23"/>
      <c r="H352" s="131"/>
      <c r="I352" s="113"/>
      <c r="J352" s="113"/>
      <c r="K352" s="113"/>
      <c r="L352" s="113"/>
    </row>
    <row r="353" spans="6:12" s="27" customFormat="1" hidden="1" x14ac:dyDescent="0.2">
      <c r="F353" s="23"/>
      <c r="G353" s="23"/>
      <c r="H353" s="131"/>
      <c r="I353" s="113"/>
      <c r="J353" s="113"/>
      <c r="K353" s="113"/>
      <c r="L353" s="113"/>
    </row>
    <row r="354" spans="6:12" s="27" customFormat="1" hidden="1" x14ac:dyDescent="0.2">
      <c r="F354" s="23"/>
      <c r="G354" s="23"/>
      <c r="H354" s="131"/>
      <c r="I354" s="113"/>
      <c r="J354" s="113"/>
      <c r="K354" s="113"/>
      <c r="L354" s="113"/>
    </row>
    <row r="355" spans="6:12" s="27" customFormat="1" hidden="1" x14ac:dyDescent="0.2">
      <c r="F355" s="23"/>
      <c r="G355" s="23"/>
      <c r="H355" s="131"/>
      <c r="I355" s="113"/>
      <c r="J355" s="113"/>
      <c r="K355" s="113"/>
      <c r="L355" s="113"/>
    </row>
    <row r="356" spans="6:12" s="27" customFormat="1" hidden="1" x14ac:dyDescent="0.2">
      <c r="F356" s="23"/>
      <c r="G356" s="23"/>
      <c r="H356" s="131"/>
      <c r="I356" s="113"/>
      <c r="J356" s="113"/>
      <c r="K356" s="113"/>
      <c r="L356" s="113"/>
    </row>
    <row r="357" spans="6:12" s="27" customFormat="1" hidden="1" x14ac:dyDescent="0.2">
      <c r="F357" s="23"/>
      <c r="G357" s="23"/>
      <c r="H357" s="131"/>
      <c r="I357" s="113"/>
      <c r="J357" s="113"/>
      <c r="K357" s="113"/>
      <c r="L357" s="113"/>
    </row>
    <row r="358" spans="6:12" s="27" customFormat="1" hidden="1" x14ac:dyDescent="0.2">
      <c r="F358" s="23"/>
      <c r="G358" s="23"/>
      <c r="H358" s="131"/>
      <c r="I358" s="113"/>
      <c r="J358" s="113"/>
      <c r="K358" s="113"/>
      <c r="L358" s="113"/>
    </row>
    <row r="359" spans="6:12" s="27" customFormat="1" hidden="1" x14ac:dyDescent="0.2">
      <c r="F359" s="23"/>
      <c r="G359" s="23"/>
      <c r="H359" s="131"/>
      <c r="I359" s="113"/>
      <c r="J359" s="113"/>
      <c r="K359" s="113"/>
      <c r="L359" s="113"/>
    </row>
    <row r="360" spans="6:12" s="27" customFormat="1" hidden="1" x14ac:dyDescent="0.2">
      <c r="F360" s="23"/>
      <c r="G360" s="23"/>
      <c r="H360" s="131"/>
      <c r="I360" s="113"/>
      <c r="J360" s="113"/>
      <c r="K360" s="113"/>
      <c r="L360" s="113"/>
    </row>
    <row r="361" spans="6:12" s="27" customFormat="1" hidden="1" x14ac:dyDescent="0.2">
      <c r="F361" s="23"/>
      <c r="G361" s="23"/>
      <c r="H361" s="131"/>
      <c r="I361" s="113"/>
      <c r="J361" s="113"/>
      <c r="K361" s="113"/>
      <c r="L361" s="113"/>
    </row>
    <row r="362" spans="6:12" s="27" customFormat="1" hidden="1" x14ac:dyDescent="0.2">
      <c r="F362" s="23"/>
      <c r="G362" s="23"/>
      <c r="H362" s="131"/>
      <c r="I362" s="113"/>
      <c r="J362" s="113"/>
      <c r="K362" s="113"/>
      <c r="L362" s="113"/>
    </row>
    <row r="363" spans="6:12" s="27" customFormat="1" hidden="1" x14ac:dyDescent="0.2">
      <c r="F363" s="23"/>
      <c r="G363" s="23"/>
      <c r="H363" s="131"/>
      <c r="I363" s="113"/>
      <c r="J363" s="113"/>
      <c r="K363" s="113"/>
      <c r="L363" s="113"/>
    </row>
    <row r="364" spans="6:12" s="27" customFormat="1" hidden="1" x14ac:dyDescent="0.2">
      <c r="F364" s="23"/>
      <c r="G364" s="23"/>
      <c r="H364" s="131"/>
      <c r="I364" s="113"/>
      <c r="J364" s="113"/>
      <c r="K364" s="113"/>
      <c r="L364" s="113"/>
    </row>
    <row r="365" spans="6:12" s="27" customFormat="1" hidden="1" x14ac:dyDescent="0.2">
      <c r="F365" s="23"/>
      <c r="G365" s="23"/>
      <c r="H365" s="131"/>
      <c r="I365" s="113"/>
      <c r="J365" s="113"/>
      <c r="K365" s="113"/>
      <c r="L365" s="113"/>
    </row>
    <row r="366" spans="6:12" s="27" customFormat="1" hidden="1" x14ac:dyDescent="0.2">
      <c r="F366" s="23"/>
      <c r="G366" s="23"/>
      <c r="H366" s="131"/>
      <c r="I366" s="113"/>
      <c r="J366" s="113"/>
      <c r="K366" s="113"/>
      <c r="L366" s="113"/>
    </row>
    <row r="367" spans="6:12" s="27" customFormat="1" hidden="1" x14ac:dyDescent="0.2">
      <c r="F367" s="23"/>
      <c r="G367" s="23"/>
      <c r="H367" s="131"/>
      <c r="I367" s="113"/>
      <c r="J367" s="113"/>
      <c r="K367" s="113"/>
      <c r="L367" s="113"/>
    </row>
    <row r="368" spans="6:12" s="27" customFormat="1" hidden="1" x14ac:dyDescent="0.2">
      <c r="F368" s="23"/>
      <c r="G368" s="23"/>
      <c r="H368" s="131"/>
      <c r="I368" s="113"/>
      <c r="J368" s="113"/>
      <c r="K368" s="113"/>
      <c r="L368" s="113"/>
    </row>
    <row r="369" spans="6:12" s="27" customFormat="1" hidden="1" x14ac:dyDescent="0.2">
      <c r="F369" s="23"/>
      <c r="G369" s="23"/>
      <c r="H369" s="131"/>
      <c r="I369" s="113"/>
      <c r="J369" s="113"/>
      <c r="K369" s="113"/>
      <c r="L369" s="113"/>
    </row>
    <row r="370" spans="6:12" s="27" customFormat="1" hidden="1" x14ac:dyDescent="0.2">
      <c r="F370" s="23"/>
      <c r="G370" s="23"/>
      <c r="H370" s="131"/>
      <c r="I370" s="113"/>
      <c r="J370" s="113"/>
      <c r="K370" s="113"/>
      <c r="L370" s="113"/>
    </row>
    <row r="371" spans="6:12" s="27" customFormat="1" hidden="1" x14ac:dyDescent="0.2">
      <c r="F371" s="23"/>
      <c r="G371" s="23"/>
      <c r="H371" s="131"/>
      <c r="I371" s="113"/>
      <c r="J371" s="113"/>
      <c r="K371" s="113"/>
      <c r="L371" s="113"/>
    </row>
    <row r="372" spans="6:12" s="27" customFormat="1" hidden="1" x14ac:dyDescent="0.2">
      <c r="F372" s="23"/>
      <c r="G372" s="23"/>
      <c r="H372" s="131"/>
      <c r="I372" s="113"/>
      <c r="J372" s="113"/>
      <c r="K372" s="113"/>
      <c r="L372" s="113"/>
    </row>
    <row r="373" spans="6:12" s="27" customFormat="1" hidden="1" x14ac:dyDescent="0.2">
      <c r="F373" s="23"/>
      <c r="G373" s="23"/>
      <c r="H373" s="131"/>
      <c r="I373" s="113"/>
      <c r="J373" s="113"/>
      <c r="K373" s="113"/>
      <c r="L373" s="113"/>
    </row>
    <row r="374" spans="6:12" s="27" customFormat="1" hidden="1" x14ac:dyDescent="0.2">
      <c r="F374" s="23"/>
      <c r="G374" s="23"/>
      <c r="H374" s="131"/>
      <c r="I374" s="113"/>
      <c r="J374" s="113"/>
      <c r="K374" s="113"/>
      <c r="L374" s="113"/>
    </row>
    <row r="375" spans="6:12" s="27" customFormat="1" hidden="1" x14ac:dyDescent="0.2">
      <c r="F375" s="23"/>
      <c r="G375" s="23"/>
      <c r="H375" s="131"/>
      <c r="I375" s="113"/>
      <c r="J375" s="113"/>
      <c r="K375" s="113"/>
      <c r="L375" s="113"/>
    </row>
    <row r="376" spans="6:12" s="27" customFormat="1" hidden="1" x14ac:dyDescent="0.2">
      <c r="F376" s="23"/>
      <c r="G376" s="23"/>
      <c r="H376" s="131"/>
      <c r="I376" s="113"/>
      <c r="J376" s="113"/>
      <c r="K376" s="113"/>
      <c r="L376" s="113"/>
    </row>
    <row r="377" spans="6:12" s="27" customFormat="1" hidden="1" x14ac:dyDescent="0.2">
      <c r="F377" s="23"/>
      <c r="G377" s="23"/>
      <c r="H377" s="131"/>
      <c r="I377" s="113"/>
      <c r="J377" s="113"/>
      <c r="K377" s="113"/>
      <c r="L377" s="113"/>
    </row>
    <row r="378" spans="6:12" s="27" customFormat="1" hidden="1" x14ac:dyDescent="0.2">
      <c r="F378" s="23"/>
      <c r="G378" s="23"/>
      <c r="H378" s="131"/>
      <c r="I378" s="113"/>
      <c r="J378" s="113"/>
      <c r="K378" s="113"/>
      <c r="L378" s="113"/>
    </row>
    <row r="379" spans="6:12" s="27" customFormat="1" hidden="1" x14ac:dyDescent="0.2">
      <c r="F379" s="23"/>
      <c r="G379" s="23"/>
      <c r="H379" s="131"/>
      <c r="I379" s="113"/>
      <c r="J379" s="113"/>
      <c r="K379" s="113"/>
      <c r="L379" s="113"/>
    </row>
    <row r="380" spans="6:12" s="27" customFormat="1" hidden="1" x14ac:dyDescent="0.2">
      <c r="F380" s="23"/>
      <c r="G380" s="23"/>
      <c r="H380" s="131"/>
      <c r="I380" s="113"/>
      <c r="J380" s="113"/>
      <c r="K380" s="113"/>
      <c r="L380" s="113"/>
    </row>
    <row r="381" spans="6:12" s="27" customFormat="1" hidden="1" x14ac:dyDescent="0.2">
      <c r="F381" s="23"/>
      <c r="G381" s="23"/>
      <c r="H381" s="131"/>
      <c r="I381" s="113"/>
      <c r="J381" s="113"/>
      <c r="K381" s="113"/>
      <c r="L381" s="113"/>
    </row>
    <row r="382" spans="6:12" s="27" customFormat="1" hidden="1" x14ac:dyDescent="0.2">
      <c r="F382" s="23"/>
      <c r="G382" s="23"/>
      <c r="H382" s="131"/>
      <c r="I382" s="113"/>
      <c r="J382" s="113"/>
      <c r="K382" s="113"/>
      <c r="L382" s="113"/>
    </row>
    <row r="383" spans="6:12" s="27" customFormat="1" hidden="1" x14ac:dyDescent="0.2">
      <c r="F383" s="23"/>
      <c r="G383" s="23"/>
      <c r="H383" s="131"/>
      <c r="I383" s="113"/>
      <c r="J383" s="113"/>
      <c r="K383" s="113"/>
      <c r="L383" s="113"/>
    </row>
    <row r="384" spans="6:12" s="27" customFormat="1" hidden="1" x14ac:dyDescent="0.2">
      <c r="F384" s="23"/>
      <c r="G384" s="23"/>
      <c r="H384" s="131"/>
      <c r="I384" s="113"/>
      <c r="J384" s="113"/>
      <c r="K384" s="113"/>
      <c r="L384" s="113"/>
    </row>
    <row r="385" spans="6:12" s="27" customFormat="1" hidden="1" x14ac:dyDescent="0.2">
      <c r="F385" s="23"/>
      <c r="G385" s="23"/>
      <c r="H385" s="131"/>
      <c r="I385" s="113"/>
      <c r="J385" s="113"/>
      <c r="K385" s="113"/>
      <c r="L385" s="113"/>
    </row>
    <row r="386" spans="6:12" s="27" customFormat="1" hidden="1" x14ac:dyDescent="0.2">
      <c r="F386" s="23"/>
      <c r="G386" s="23"/>
      <c r="H386" s="131"/>
      <c r="I386" s="113"/>
      <c r="J386" s="113"/>
      <c r="K386" s="113"/>
      <c r="L386" s="113"/>
    </row>
    <row r="387" spans="6:12" s="27" customFormat="1" hidden="1" x14ac:dyDescent="0.2">
      <c r="F387" s="23"/>
      <c r="G387" s="23"/>
      <c r="H387" s="131"/>
      <c r="I387" s="113"/>
      <c r="J387" s="113"/>
      <c r="K387" s="113"/>
      <c r="L387" s="113"/>
    </row>
    <row r="388" spans="6:12" s="27" customFormat="1" hidden="1" x14ac:dyDescent="0.2">
      <c r="F388" s="23"/>
      <c r="G388" s="23"/>
      <c r="H388" s="131"/>
      <c r="I388" s="113"/>
      <c r="J388" s="113"/>
      <c r="K388" s="113"/>
      <c r="L388" s="113"/>
    </row>
    <row r="389" spans="6:12" s="27" customFormat="1" hidden="1" x14ac:dyDescent="0.2">
      <c r="F389" s="23"/>
      <c r="G389" s="23"/>
      <c r="H389" s="131"/>
      <c r="I389" s="113"/>
      <c r="J389" s="113"/>
      <c r="K389" s="113"/>
      <c r="L389" s="113"/>
    </row>
    <row r="390" spans="6:12" s="27" customFormat="1" hidden="1" x14ac:dyDescent="0.2">
      <c r="F390" s="23"/>
      <c r="G390" s="23"/>
      <c r="H390" s="131"/>
      <c r="I390" s="113"/>
      <c r="J390" s="113"/>
      <c r="K390" s="113"/>
      <c r="L390" s="113"/>
    </row>
    <row r="391" spans="6:12" s="27" customFormat="1" hidden="1" x14ac:dyDescent="0.2">
      <c r="F391" s="23"/>
      <c r="G391" s="23"/>
      <c r="H391" s="131"/>
      <c r="I391" s="113"/>
      <c r="J391" s="113"/>
      <c r="K391" s="113"/>
      <c r="L391" s="113"/>
    </row>
    <row r="392" spans="6:12" s="27" customFormat="1" hidden="1" x14ac:dyDescent="0.2">
      <c r="F392" s="23"/>
      <c r="G392" s="23"/>
      <c r="H392" s="131"/>
      <c r="I392" s="113"/>
      <c r="J392" s="113"/>
      <c r="K392" s="113"/>
      <c r="L392" s="113"/>
    </row>
    <row r="393" spans="6:12" s="27" customFormat="1" hidden="1" x14ac:dyDescent="0.2">
      <c r="F393" s="23"/>
      <c r="G393" s="23"/>
      <c r="H393" s="131"/>
      <c r="I393" s="113"/>
      <c r="J393" s="113"/>
      <c r="K393" s="113"/>
      <c r="L393" s="113"/>
    </row>
    <row r="394" spans="6:12" s="27" customFormat="1" hidden="1" x14ac:dyDescent="0.2">
      <c r="F394" s="23"/>
      <c r="G394" s="23"/>
      <c r="H394" s="131"/>
      <c r="I394" s="113"/>
      <c r="J394" s="113"/>
      <c r="K394" s="113"/>
      <c r="L394" s="113"/>
    </row>
    <row r="395" spans="6:12" s="27" customFormat="1" hidden="1" x14ac:dyDescent="0.2">
      <c r="F395" s="23"/>
      <c r="G395" s="23"/>
      <c r="H395" s="131"/>
      <c r="I395" s="113"/>
      <c r="J395" s="113"/>
      <c r="K395" s="113"/>
      <c r="L395" s="113"/>
    </row>
    <row r="396" spans="6:12" s="27" customFormat="1" hidden="1" x14ac:dyDescent="0.2">
      <c r="F396" s="23"/>
      <c r="G396" s="23"/>
      <c r="H396" s="131"/>
      <c r="I396" s="113"/>
      <c r="J396" s="113"/>
      <c r="K396" s="113"/>
      <c r="L396" s="113"/>
    </row>
    <row r="397" spans="6:12" s="27" customFormat="1" hidden="1" x14ac:dyDescent="0.2">
      <c r="F397" s="23"/>
      <c r="G397" s="23"/>
      <c r="H397" s="131"/>
      <c r="I397" s="113"/>
      <c r="J397" s="113"/>
      <c r="K397" s="113"/>
      <c r="L397" s="113"/>
    </row>
    <row r="398" spans="6:12" s="27" customFormat="1" hidden="1" x14ac:dyDescent="0.2">
      <c r="F398" s="23"/>
      <c r="G398" s="23"/>
      <c r="H398" s="131"/>
      <c r="I398" s="113"/>
      <c r="J398" s="113"/>
      <c r="K398" s="113"/>
      <c r="L398" s="113"/>
    </row>
    <row r="399" spans="6:12" s="27" customFormat="1" hidden="1" x14ac:dyDescent="0.2">
      <c r="F399" s="23"/>
      <c r="G399" s="23"/>
      <c r="H399" s="131"/>
      <c r="I399" s="113"/>
      <c r="J399" s="113"/>
      <c r="K399" s="113"/>
      <c r="L399" s="113"/>
    </row>
    <row r="400" spans="6:12" s="27" customFormat="1" hidden="1" x14ac:dyDescent="0.2">
      <c r="F400" s="23"/>
      <c r="G400" s="23"/>
      <c r="H400" s="131"/>
      <c r="I400" s="113"/>
      <c r="J400" s="113"/>
      <c r="K400" s="113"/>
      <c r="L400" s="113"/>
    </row>
    <row r="401" spans="6:12" s="27" customFormat="1" hidden="1" x14ac:dyDescent="0.2">
      <c r="F401" s="23"/>
      <c r="G401" s="23"/>
      <c r="H401" s="131"/>
      <c r="I401" s="113"/>
      <c r="J401" s="113"/>
      <c r="K401" s="113"/>
      <c r="L401" s="113"/>
    </row>
    <row r="402" spans="6:12" s="27" customFormat="1" hidden="1" x14ac:dyDescent="0.2">
      <c r="F402" s="23"/>
      <c r="G402" s="23"/>
      <c r="H402" s="131"/>
      <c r="I402" s="113"/>
      <c r="J402" s="113"/>
      <c r="K402" s="113"/>
      <c r="L402" s="113"/>
    </row>
    <row r="403" spans="6:12" s="27" customFormat="1" hidden="1" x14ac:dyDescent="0.2">
      <c r="F403" s="23"/>
      <c r="G403" s="23"/>
      <c r="H403" s="131"/>
      <c r="I403" s="113"/>
      <c r="J403" s="113"/>
      <c r="K403" s="113"/>
      <c r="L403" s="113"/>
    </row>
    <row r="404" spans="6:12" s="27" customFormat="1" hidden="1" x14ac:dyDescent="0.2">
      <c r="F404" s="23"/>
      <c r="G404" s="23"/>
      <c r="H404" s="131"/>
      <c r="I404" s="113"/>
      <c r="J404" s="113"/>
      <c r="K404" s="113"/>
      <c r="L404" s="113"/>
    </row>
    <row r="405" spans="6:12" s="27" customFormat="1" hidden="1" x14ac:dyDescent="0.2">
      <c r="F405" s="23"/>
      <c r="G405" s="23"/>
      <c r="H405" s="131"/>
      <c r="I405" s="113"/>
      <c r="J405" s="113"/>
      <c r="K405" s="113"/>
      <c r="L405" s="113"/>
    </row>
    <row r="406" spans="6:12" s="27" customFormat="1" hidden="1" x14ac:dyDescent="0.2">
      <c r="F406" s="23"/>
      <c r="G406" s="23"/>
      <c r="H406" s="131"/>
      <c r="I406" s="113"/>
      <c r="J406" s="113"/>
      <c r="K406" s="113"/>
      <c r="L406" s="113"/>
    </row>
    <row r="407" spans="6:12" s="27" customFormat="1" hidden="1" x14ac:dyDescent="0.2">
      <c r="F407" s="23"/>
      <c r="G407" s="23"/>
      <c r="H407" s="131"/>
      <c r="I407" s="113"/>
      <c r="J407" s="113"/>
      <c r="K407" s="113"/>
      <c r="L407" s="113"/>
    </row>
    <row r="408" spans="6:12" s="27" customFormat="1" hidden="1" x14ac:dyDescent="0.2">
      <c r="F408" s="23"/>
      <c r="G408" s="23"/>
      <c r="H408" s="131"/>
      <c r="I408" s="113"/>
      <c r="J408" s="113"/>
      <c r="K408" s="113"/>
      <c r="L408" s="113"/>
    </row>
    <row r="409" spans="6:12" s="27" customFormat="1" hidden="1" x14ac:dyDescent="0.2">
      <c r="F409" s="23"/>
      <c r="G409" s="23"/>
      <c r="H409" s="131"/>
      <c r="I409" s="113"/>
      <c r="J409" s="113"/>
      <c r="K409" s="113"/>
      <c r="L409" s="113"/>
    </row>
    <row r="410" spans="6:12" s="27" customFormat="1" hidden="1" x14ac:dyDescent="0.2">
      <c r="F410" s="23"/>
      <c r="G410" s="23"/>
      <c r="H410" s="131"/>
      <c r="I410" s="113"/>
      <c r="J410" s="113"/>
      <c r="K410" s="113"/>
      <c r="L410" s="113"/>
    </row>
    <row r="411" spans="6:12" s="27" customFormat="1" hidden="1" x14ac:dyDescent="0.2">
      <c r="F411" s="23"/>
      <c r="G411" s="23"/>
      <c r="H411" s="131"/>
      <c r="I411" s="113"/>
      <c r="J411" s="113"/>
      <c r="K411" s="113"/>
      <c r="L411" s="113"/>
    </row>
    <row r="412" spans="6:12" s="27" customFormat="1" hidden="1" x14ac:dyDescent="0.2">
      <c r="F412" s="23"/>
      <c r="G412" s="23"/>
      <c r="H412" s="131"/>
      <c r="I412" s="113"/>
      <c r="J412" s="113"/>
      <c r="K412" s="113"/>
      <c r="L412" s="113"/>
    </row>
    <row r="413" spans="6:12" s="27" customFormat="1" hidden="1" x14ac:dyDescent="0.2">
      <c r="F413" s="23"/>
      <c r="G413" s="23"/>
      <c r="H413" s="131"/>
      <c r="I413" s="113"/>
      <c r="J413" s="113"/>
      <c r="K413" s="113"/>
      <c r="L413" s="113"/>
    </row>
    <row r="414" spans="6:12" s="27" customFormat="1" hidden="1" x14ac:dyDescent="0.2">
      <c r="F414" s="23"/>
      <c r="G414" s="23"/>
      <c r="H414" s="131"/>
      <c r="I414" s="113"/>
      <c r="J414" s="113"/>
      <c r="K414" s="113"/>
      <c r="L414" s="113"/>
    </row>
    <row r="415" spans="6:12" s="27" customFormat="1" hidden="1" x14ac:dyDescent="0.2">
      <c r="F415" s="23"/>
      <c r="G415" s="23"/>
      <c r="H415" s="131"/>
      <c r="I415" s="113"/>
      <c r="J415" s="113"/>
      <c r="K415" s="113"/>
      <c r="L415" s="113"/>
    </row>
    <row r="416" spans="6:12" s="27" customFormat="1" hidden="1" x14ac:dyDescent="0.2">
      <c r="F416" s="23"/>
      <c r="G416" s="23"/>
      <c r="H416" s="131"/>
      <c r="I416" s="113"/>
      <c r="J416" s="113"/>
      <c r="K416" s="113"/>
      <c r="L416" s="113"/>
    </row>
    <row r="417" spans="6:12" s="27" customFormat="1" hidden="1" x14ac:dyDescent="0.2">
      <c r="F417" s="23"/>
      <c r="G417" s="23"/>
      <c r="H417" s="131"/>
      <c r="I417" s="113"/>
      <c r="J417" s="113"/>
      <c r="K417" s="113"/>
      <c r="L417" s="113"/>
    </row>
    <row r="418" spans="6:12" s="27" customFormat="1" hidden="1" x14ac:dyDescent="0.2">
      <c r="F418" s="23"/>
      <c r="G418" s="23"/>
      <c r="H418" s="131"/>
      <c r="I418" s="113"/>
      <c r="J418" s="113"/>
      <c r="K418" s="113"/>
      <c r="L418" s="113"/>
    </row>
    <row r="419" spans="6:12" s="27" customFormat="1" hidden="1" x14ac:dyDescent="0.2">
      <c r="F419" s="23"/>
      <c r="G419" s="23"/>
      <c r="H419" s="131"/>
      <c r="I419" s="113"/>
      <c r="J419" s="113"/>
      <c r="K419" s="113"/>
      <c r="L419" s="113"/>
    </row>
    <row r="420" spans="6:12" s="27" customFormat="1" hidden="1" x14ac:dyDescent="0.2">
      <c r="F420" s="23"/>
      <c r="G420" s="23"/>
      <c r="H420" s="131"/>
      <c r="I420" s="113"/>
      <c r="J420" s="113"/>
      <c r="K420" s="113"/>
      <c r="L420" s="113"/>
    </row>
    <row r="421" spans="6:12" s="27" customFormat="1" hidden="1" x14ac:dyDescent="0.2">
      <c r="F421" s="23"/>
      <c r="G421" s="23"/>
      <c r="H421" s="131"/>
      <c r="I421" s="113"/>
      <c r="J421" s="113"/>
      <c r="K421" s="113"/>
      <c r="L421" s="113"/>
    </row>
    <row r="422" spans="6:12" s="27" customFormat="1" hidden="1" x14ac:dyDescent="0.2">
      <c r="F422" s="23"/>
      <c r="G422" s="23"/>
      <c r="H422" s="131"/>
      <c r="I422" s="113"/>
      <c r="J422" s="113"/>
      <c r="K422" s="113"/>
      <c r="L422" s="113"/>
    </row>
    <row r="423" spans="6:12" s="27" customFormat="1" hidden="1" x14ac:dyDescent="0.2">
      <c r="F423" s="23"/>
      <c r="G423" s="23"/>
      <c r="H423" s="131"/>
      <c r="I423" s="113"/>
      <c r="J423" s="113"/>
      <c r="K423" s="113"/>
      <c r="L423" s="113"/>
    </row>
    <row r="424" spans="6:12" s="27" customFormat="1" hidden="1" x14ac:dyDescent="0.2">
      <c r="F424" s="23"/>
      <c r="G424" s="23"/>
      <c r="H424" s="131"/>
      <c r="I424" s="113"/>
      <c r="J424" s="113"/>
      <c r="K424" s="113"/>
      <c r="L424" s="113"/>
    </row>
    <row r="425" spans="6:12" s="27" customFormat="1" hidden="1" x14ac:dyDescent="0.2">
      <c r="F425" s="23"/>
      <c r="G425" s="23"/>
      <c r="H425" s="131"/>
      <c r="I425" s="113"/>
      <c r="J425" s="113"/>
      <c r="K425" s="113"/>
      <c r="L425" s="113"/>
    </row>
    <row r="426" spans="6:12" s="27" customFormat="1" hidden="1" x14ac:dyDescent="0.2">
      <c r="F426" s="23"/>
      <c r="G426" s="23"/>
      <c r="H426" s="131"/>
      <c r="I426" s="113"/>
      <c r="J426" s="113"/>
      <c r="K426" s="113"/>
      <c r="L426" s="113"/>
    </row>
    <row r="427" spans="6:12" s="27" customFormat="1" hidden="1" x14ac:dyDescent="0.2">
      <c r="F427" s="23"/>
      <c r="G427" s="23"/>
      <c r="H427" s="131"/>
      <c r="I427" s="113"/>
      <c r="J427" s="113"/>
      <c r="K427" s="113"/>
      <c r="L427" s="113"/>
    </row>
    <row r="428" spans="6:12" s="27" customFormat="1" hidden="1" x14ac:dyDescent="0.2">
      <c r="F428" s="23"/>
      <c r="G428" s="23"/>
      <c r="H428" s="131"/>
      <c r="I428" s="113"/>
      <c r="J428" s="113"/>
      <c r="K428" s="113"/>
      <c r="L428" s="113"/>
    </row>
    <row r="429" spans="6:12" s="27" customFormat="1" hidden="1" x14ac:dyDescent="0.2">
      <c r="F429" s="23"/>
      <c r="G429" s="23"/>
      <c r="H429" s="131"/>
      <c r="I429" s="113"/>
      <c r="J429" s="113"/>
      <c r="K429" s="113"/>
      <c r="L429" s="113"/>
    </row>
    <row r="430" spans="6:12" s="27" customFormat="1" hidden="1" x14ac:dyDescent="0.2">
      <c r="F430" s="23"/>
      <c r="G430" s="23"/>
      <c r="H430" s="131"/>
      <c r="I430" s="113"/>
      <c r="J430" s="113"/>
      <c r="K430" s="113"/>
      <c r="L430" s="113"/>
    </row>
    <row r="431" spans="6:12" s="27" customFormat="1" hidden="1" x14ac:dyDescent="0.2">
      <c r="F431" s="23"/>
      <c r="G431" s="23"/>
      <c r="H431" s="131"/>
      <c r="I431" s="113"/>
      <c r="J431" s="113"/>
      <c r="K431" s="113"/>
      <c r="L431" s="113"/>
    </row>
    <row r="432" spans="6:12" s="27" customFormat="1" hidden="1" x14ac:dyDescent="0.2">
      <c r="F432" s="23"/>
      <c r="G432" s="23"/>
      <c r="H432" s="131"/>
      <c r="I432" s="113"/>
      <c r="J432" s="113"/>
      <c r="K432" s="113"/>
      <c r="L432" s="113"/>
    </row>
    <row r="433" spans="6:12" s="27" customFormat="1" hidden="1" x14ac:dyDescent="0.2">
      <c r="F433" s="23"/>
      <c r="G433" s="23"/>
      <c r="H433" s="131"/>
      <c r="I433" s="113"/>
      <c r="J433" s="113"/>
      <c r="K433" s="113"/>
      <c r="L433" s="113"/>
    </row>
    <row r="434" spans="6:12" s="27" customFormat="1" hidden="1" x14ac:dyDescent="0.2">
      <c r="F434" s="23"/>
      <c r="G434" s="23"/>
      <c r="H434" s="131"/>
      <c r="I434" s="113"/>
      <c r="J434" s="113"/>
      <c r="K434" s="113"/>
      <c r="L434" s="113"/>
    </row>
    <row r="435" spans="6:12" s="27" customFormat="1" hidden="1" x14ac:dyDescent="0.2">
      <c r="F435" s="23"/>
      <c r="G435" s="23"/>
      <c r="H435" s="131"/>
      <c r="I435" s="113"/>
      <c r="J435" s="113"/>
      <c r="K435" s="113"/>
      <c r="L435" s="113"/>
    </row>
    <row r="436" spans="6:12" s="27" customFormat="1" hidden="1" x14ac:dyDescent="0.2">
      <c r="F436" s="23"/>
      <c r="G436" s="23"/>
      <c r="H436" s="131"/>
      <c r="I436" s="113"/>
      <c r="J436" s="113"/>
      <c r="K436" s="113"/>
      <c r="L436" s="113"/>
    </row>
    <row r="437" spans="6:12" s="27" customFormat="1" hidden="1" x14ac:dyDescent="0.2">
      <c r="F437" s="23"/>
      <c r="G437" s="23"/>
      <c r="H437" s="131"/>
      <c r="I437" s="113"/>
      <c r="J437" s="113"/>
      <c r="K437" s="113"/>
      <c r="L437" s="113"/>
    </row>
    <row r="438" spans="6:12" s="27" customFormat="1" hidden="1" x14ac:dyDescent="0.2">
      <c r="F438" s="23"/>
      <c r="G438" s="23"/>
      <c r="H438" s="131"/>
      <c r="I438" s="113"/>
      <c r="J438" s="113"/>
      <c r="K438" s="113"/>
      <c r="L438" s="113"/>
    </row>
    <row r="439" spans="6:12" s="27" customFormat="1" hidden="1" x14ac:dyDescent="0.2">
      <c r="F439" s="23"/>
      <c r="G439" s="23"/>
      <c r="H439" s="131"/>
      <c r="I439" s="113"/>
      <c r="J439" s="113"/>
      <c r="K439" s="113"/>
      <c r="L439" s="113"/>
    </row>
    <row r="440" spans="6:12" s="27" customFormat="1" hidden="1" x14ac:dyDescent="0.2">
      <c r="F440" s="23"/>
      <c r="G440" s="23"/>
      <c r="H440" s="131"/>
      <c r="I440" s="113"/>
      <c r="J440" s="113"/>
      <c r="K440" s="113"/>
      <c r="L440" s="113"/>
    </row>
    <row r="441" spans="6:12" s="27" customFormat="1" hidden="1" x14ac:dyDescent="0.2">
      <c r="F441" s="23"/>
      <c r="G441" s="23"/>
      <c r="H441" s="131"/>
      <c r="I441" s="113"/>
      <c r="J441" s="113"/>
      <c r="K441" s="113"/>
      <c r="L441" s="113"/>
    </row>
    <row r="442" spans="6:12" s="27" customFormat="1" hidden="1" x14ac:dyDescent="0.2">
      <c r="F442" s="23"/>
      <c r="G442" s="23"/>
      <c r="H442" s="131"/>
      <c r="I442" s="113"/>
      <c r="J442" s="113"/>
      <c r="K442" s="113"/>
      <c r="L442" s="113"/>
    </row>
    <row r="443" spans="6:12" s="27" customFormat="1" hidden="1" x14ac:dyDescent="0.2">
      <c r="F443" s="23"/>
      <c r="G443" s="23"/>
      <c r="H443" s="131"/>
      <c r="I443" s="113"/>
      <c r="J443" s="113"/>
      <c r="K443" s="113"/>
      <c r="L443" s="113"/>
    </row>
    <row r="444" spans="6:12" s="27" customFormat="1" hidden="1" x14ac:dyDescent="0.2">
      <c r="F444" s="23"/>
      <c r="G444" s="23"/>
      <c r="H444" s="131"/>
      <c r="I444" s="113"/>
      <c r="J444" s="113"/>
      <c r="K444" s="113"/>
      <c r="L444" s="113"/>
    </row>
    <row r="445" spans="6:12" s="27" customFormat="1" hidden="1" x14ac:dyDescent="0.2">
      <c r="F445" s="23"/>
      <c r="G445" s="23"/>
      <c r="H445" s="131"/>
      <c r="I445" s="113"/>
      <c r="J445" s="113"/>
      <c r="K445" s="113"/>
      <c r="L445" s="113"/>
    </row>
    <row r="446" spans="6:12" s="27" customFormat="1" hidden="1" x14ac:dyDescent="0.2">
      <c r="F446" s="23"/>
      <c r="G446" s="23"/>
      <c r="H446" s="131"/>
      <c r="I446" s="113"/>
      <c r="J446" s="113"/>
      <c r="K446" s="113"/>
      <c r="L446" s="113"/>
    </row>
    <row r="447" spans="6:12" s="27" customFormat="1" hidden="1" x14ac:dyDescent="0.2">
      <c r="F447" s="23"/>
      <c r="G447" s="23"/>
      <c r="H447" s="131"/>
      <c r="I447" s="113"/>
      <c r="J447" s="113"/>
      <c r="K447" s="113"/>
      <c r="L447" s="113"/>
    </row>
    <row r="448" spans="6:12" s="27" customFormat="1" hidden="1" x14ac:dyDescent="0.2">
      <c r="F448" s="23"/>
      <c r="G448" s="23"/>
      <c r="H448" s="131"/>
      <c r="I448" s="113"/>
      <c r="J448" s="113"/>
      <c r="K448" s="113"/>
      <c r="L448" s="113"/>
    </row>
    <row r="449" spans="6:12" s="27" customFormat="1" hidden="1" x14ac:dyDescent="0.2">
      <c r="F449" s="23"/>
      <c r="G449" s="23"/>
      <c r="H449" s="131"/>
      <c r="I449" s="113"/>
      <c r="J449" s="113"/>
      <c r="K449" s="113"/>
      <c r="L449" s="113"/>
    </row>
    <row r="450" spans="6:12" s="27" customFormat="1" hidden="1" x14ac:dyDescent="0.2">
      <c r="F450" s="23"/>
      <c r="G450" s="23"/>
      <c r="H450" s="131"/>
      <c r="I450" s="113"/>
      <c r="J450" s="113"/>
      <c r="K450" s="113"/>
      <c r="L450" s="113"/>
    </row>
    <row r="451" spans="6:12" s="27" customFormat="1" hidden="1" x14ac:dyDescent="0.2">
      <c r="F451" s="23"/>
      <c r="G451" s="23"/>
      <c r="H451" s="131"/>
      <c r="I451" s="113"/>
      <c r="J451" s="113"/>
      <c r="K451" s="113"/>
      <c r="L451" s="113"/>
    </row>
    <row r="452" spans="6:12" s="27" customFormat="1" hidden="1" x14ac:dyDescent="0.2">
      <c r="F452" s="23"/>
      <c r="G452" s="23"/>
      <c r="H452" s="131"/>
      <c r="I452" s="113"/>
      <c r="J452" s="113"/>
      <c r="K452" s="113"/>
      <c r="L452" s="113"/>
    </row>
    <row r="453" spans="6:12" s="27" customFormat="1" hidden="1" x14ac:dyDescent="0.2">
      <c r="F453" s="23"/>
      <c r="G453" s="23"/>
      <c r="H453" s="131"/>
      <c r="I453" s="113"/>
      <c r="J453" s="113"/>
      <c r="K453" s="113"/>
      <c r="L453" s="113"/>
    </row>
    <row r="454" spans="6:12" s="27" customFormat="1" hidden="1" x14ac:dyDescent="0.2">
      <c r="F454" s="23"/>
      <c r="G454" s="23"/>
      <c r="H454" s="131"/>
      <c r="I454" s="113"/>
      <c r="J454" s="113"/>
      <c r="K454" s="113"/>
      <c r="L454" s="113"/>
    </row>
    <row r="455" spans="6:12" s="27" customFormat="1" hidden="1" x14ac:dyDescent="0.2">
      <c r="F455" s="23"/>
      <c r="G455" s="23"/>
      <c r="H455" s="131"/>
      <c r="I455" s="113"/>
      <c r="J455" s="113"/>
      <c r="K455" s="113"/>
      <c r="L455" s="113"/>
    </row>
    <row r="456" spans="6:12" s="27" customFormat="1" hidden="1" x14ac:dyDescent="0.2">
      <c r="F456" s="23"/>
      <c r="G456" s="23"/>
      <c r="H456" s="131"/>
      <c r="I456" s="113"/>
      <c r="J456" s="113"/>
      <c r="K456" s="113"/>
      <c r="L456" s="113"/>
    </row>
    <row r="457" spans="6:12" s="27" customFormat="1" hidden="1" x14ac:dyDescent="0.2">
      <c r="F457" s="23"/>
      <c r="G457" s="23"/>
      <c r="H457" s="131"/>
      <c r="I457" s="113"/>
      <c r="J457" s="113"/>
      <c r="K457" s="113"/>
      <c r="L457" s="113"/>
    </row>
    <row r="458" spans="6:12" s="27" customFormat="1" hidden="1" x14ac:dyDescent="0.2">
      <c r="F458" s="23"/>
      <c r="G458" s="23"/>
      <c r="H458" s="131"/>
      <c r="I458" s="113"/>
      <c r="J458" s="113"/>
      <c r="K458" s="113"/>
      <c r="L458" s="113"/>
    </row>
    <row r="459" spans="6:12" s="27" customFormat="1" hidden="1" x14ac:dyDescent="0.2">
      <c r="F459" s="23"/>
      <c r="G459" s="23"/>
      <c r="H459" s="131"/>
      <c r="I459" s="113"/>
      <c r="J459" s="113"/>
      <c r="K459" s="113"/>
      <c r="L459" s="113"/>
    </row>
    <row r="460" spans="6:12" s="27" customFormat="1" hidden="1" x14ac:dyDescent="0.2">
      <c r="F460" s="23"/>
      <c r="G460" s="23"/>
      <c r="H460" s="131"/>
      <c r="I460" s="113"/>
      <c r="J460" s="113"/>
      <c r="K460" s="113"/>
      <c r="L460" s="113"/>
    </row>
    <row r="461" spans="6:12" s="27" customFormat="1" hidden="1" x14ac:dyDescent="0.2">
      <c r="F461" s="23"/>
      <c r="G461" s="23"/>
      <c r="H461" s="131"/>
      <c r="I461" s="113"/>
      <c r="J461" s="113"/>
      <c r="K461" s="113"/>
      <c r="L461" s="113"/>
    </row>
    <row r="462" spans="6:12" s="27" customFormat="1" hidden="1" x14ac:dyDescent="0.2">
      <c r="F462" s="23"/>
      <c r="G462" s="23"/>
      <c r="H462" s="131"/>
      <c r="I462" s="113"/>
      <c r="J462" s="113"/>
      <c r="K462" s="113"/>
      <c r="L462" s="113"/>
    </row>
    <row r="463" spans="6:12" s="27" customFormat="1" hidden="1" x14ac:dyDescent="0.2">
      <c r="F463" s="23"/>
      <c r="G463" s="23"/>
      <c r="H463" s="131"/>
      <c r="I463" s="113"/>
      <c r="J463" s="113"/>
      <c r="K463" s="113"/>
      <c r="L463" s="113"/>
    </row>
    <row r="464" spans="6:12" s="27" customFormat="1" hidden="1" x14ac:dyDescent="0.2">
      <c r="F464" s="23"/>
      <c r="G464" s="23"/>
      <c r="H464" s="131"/>
      <c r="I464" s="113"/>
      <c r="J464" s="113"/>
      <c r="K464" s="113"/>
      <c r="L464" s="113"/>
    </row>
    <row r="465" spans="6:12" s="27" customFormat="1" hidden="1" x14ac:dyDescent="0.2">
      <c r="F465" s="23"/>
      <c r="G465" s="23"/>
      <c r="H465" s="131"/>
      <c r="I465" s="113"/>
      <c r="J465" s="113"/>
      <c r="K465" s="113"/>
      <c r="L465" s="113"/>
    </row>
    <row r="466" spans="6:12" s="27" customFormat="1" hidden="1" x14ac:dyDescent="0.2">
      <c r="F466" s="23"/>
      <c r="G466" s="23"/>
      <c r="H466" s="131"/>
      <c r="I466" s="113"/>
      <c r="J466" s="113"/>
      <c r="K466" s="113"/>
      <c r="L466" s="113"/>
    </row>
    <row r="467" spans="6:12" s="27" customFormat="1" hidden="1" x14ac:dyDescent="0.2">
      <c r="F467" s="23"/>
      <c r="G467" s="23"/>
      <c r="H467" s="131"/>
      <c r="I467" s="113"/>
      <c r="J467" s="113"/>
      <c r="K467" s="113"/>
      <c r="L467" s="113"/>
    </row>
    <row r="468" spans="6:12" s="27" customFormat="1" hidden="1" x14ac:dyDescent="0.2">
      <c r="F468" s="23"/>
      <c r="G468" s="23"/>
      <c r="H468" s="131"/>
      <c r="I468" s="113"/>
      <c r="J468" s="113"/>
      <c r="K468" s="113"/>
      <c r="L468" s="113"/>
    </row>
    <row r="469" spans="6:12" s="27" customFormat="1" hidden="1" x14ac:dyDescent="0.2">
      <c r="F469" s="23"/>
      <c r="G469" s="23"/>
      <c r="H469" s="131"/>
      <c r="I469" s="113"/>
      <c r="J469" s="113"/>
      <c r="K469" s="113"/>
      <c r="L469" s="113"/>
    </row>
    <row r="470" spans="6:12" s="27" customFormat="1" hidden="1" x14ac:dyDescent="0.2">
      <c r="F470" s="23"/>
      <c r="G470" s="23"/>
      <c r="H470" s="131"/>
      <c r="I470" s="113"/>
      <c r="J470" s="113"/>
      <c r="K470" s="113"/>
      <c r="L470" s="113"/>
    </row>
    <row r="471" spans="6:12" s="27" customFormat="1" hidden="1" x14ac:dyDescent="0.2">
      <c r="F471" s="23"/>
      <c r="G471" s="23"/>
      <c r="H471" s="131"/>
      <c r="I471" s="113"/>
      <c r="J471" s="113"/>
      <c r="K471" s="113"/>
      <c r="L471" s="113"/>
    </row>
    <row r="472" spans="6:12" s="27" customFormat="1" hidden="1" x14ac:dyDescent="0.2">
      <c r="F472" s="23"/>
      <c r="G472" s="23"/>
      <c r="H472" s="131"/>
      <c r="I472" s="113"/>
      <c r="J472" s="113"/>
      <c r="K472" s="113"/>
      <c r="L472" s="113"/>
    </row>
    <row r="473" spans="6:12" s="27" customFormat="1" hidden="1" x14ac:dyDescent="0.2">
      <c r="F473" s="23"/>
      <c r="G473" s="23"/>
      <c r="H473" s="131"/>
      <c r="I473" s="113"/>
      <c r="J473" s="113"/>
      <c r="K473" s="113"/>
      <c r="L473" s="113"/>
    </row>
    <row r="474" spans="6:12" s="27" customFormat="1" hidden="1" x14ac:dyDescent="0.2">
      <c r="F474" s="23"/>
      <c r="G474" s="23"/>
      <c r="H474" s="131"/>
      <c r="I474" s="113"/>
      <c r="J474" s="113"/>
      <c r="K474" s="113"/>
      <c r="L474" s="113"/>
    </row>
    <row r="475" spans="6:12" s="27" customFormat="1" hidden="1" x14ac:dyDescent="0.2">
      <c r="F475" s="23"/>
      <c r="G475" s="23"/>
      <c r="H475" s="131"/>
      <c r="I475" s="113"/>
      <c r="J475" s="113"/>
      <c r="K475" s="113"/>
      <c r="L475" s="113"/>
    </row>
    <row r="476" spans="6:12" s="27" customFormat="1" hidden="1" x14ac:dyDescent="0.2">
      <c r="F476" s="23"/>
      <c r="G476" s="23"/>
      <c r="H476" s="131"/>
      <c r="I476" s="113"/>
      <c r="J476" s="113"/>
      <c r="K476" s="113"/>
      <c r="L476" s="113"/>
    </row>
    <row r="477" spans="6:12" s="27" customFormat="1" hidden="1" x14ac:dyDescent="0.2">
      <c r="F477" s="23"/>
      <c r="G477" s="23"/>
      <c r="H477" s="131"/>
      <c r="I477" s="113"/>
      <c r="J477" s="113"/>
      <c r="K477" s="113"/>
      <c r="L477" s="113"/>
    </row>
    <row r="478" spans="6:12" s="27" customFormat="1" hidden="1" x14ac:dyDescent="0.2">
      <c r="F478" s="23"/>
      <c r="G478" s="23"/>
      <c r="H478" s="131"/>
      <c r="I478" s="113"/>
      <c r="J478" s="113"/>
      <c r="K478" s="113"/>
      <c r="L478" s="113"/>
    </row>
    <row r="479" spans="6:12" s="27" customFormat="1" hidden="1" x14ac:dyDescent="0.2">
      <c r="F479" s="23"/>
      <c r="G479" s="23"/>
      <c r="H479" s="131"/>
      <c r="I479" s="113"/>
      <c r="J479" s="113"/>
      <c r="K479" s="113"/>
      <c r="L479" s="113"/>
    </row>
    <row r="480" spans="6:12" s="27" customFormat="1" hidden="1" x14ac:dyDescent="0.2">
      <c r="F480" s="23"/>
      <c r="G480" s="23"/>
      <c r="H480" s="131"/>
      <c r="I480" s="113"/>
      <c r="J480" s="113"/>
      <c r="K480" s="113"/>
      <c r="L480" s="113"/>
    </row>
    <row r="481" spans="6:12" s="27" customFormat="1" hidden="1" x14ac:dyDescent="0.2">
      <c r="F481" s="23"/>
      <c r="G481" s="23"/>
      <c r="H481" s="131"/>
      <c r="I481" s="113"/>
      <c r="J481" s="113"/>
      <c r="K481" s="113"/>
      <c r="L481" s="113"/>
    </row>
    <row r="482" spans="6:12" s="27" customFormat="1" hidden="1" x14ac:dyDescent="0.2">
      <c r="F482" s="23"/>
      <c r="G482" s="23"/>
      <c r="H482" s="131"/>
      <c r="I482" s="113"/>
      <c r="J482" s="113"/>
      <c r="K482" s="113"/>
      <c r="L482" s="113"/>
    </row>
    <row r="483" spans="6:12" s="27" customFormat="1" hidden="1" x14ac:dyDescent="0.2">
      <c r="F483" s="23"/>
      <c r="G483" s="23"/>
      <c r="H483" s="131"/>
      <c r="I483" s="113"/>
      <c r="J483" s="113"/>
      <c r="K483" s="113"/>
      <c r="L483" s="113"/>
    </row>
    <row r="484" spans="6:12" s="27" customFormat="1" hidden="1" x14ac:dyDescent="0.2">
      <c r="F484" s="23"/>
      <c r="G484" s="23"/>
      <c r="H484" s="131"/>
      <c r="I484" s="113"/>
      <c r="J484" s="113"/>
      <c r="K484" s="113"/>
      <c r="L484" s="113"/>
    </row>
    <row r="485" spans="6:12" s="27" customFormat="1" hidden="1" x14ac:dyDescent="0.2">
      <c r="F485" s="23"/>
      <c r="G485" s="23"/>
      <c r="H485" s="131"/>
      <c r="I485" s="113"/>
      <c r="J485" s="113"/>
      <c r="K485" s="113"/>
      <c r="L485" s="113"/>
    </row>
    <row r="486" spans="6:12" s="27" customFormat="1" hidden="1" x14ac:dyDescent="0.2">
      <c r="F486" s="23"/>
      <c r="G486" s="23"/>
      <c r="H486" s="131"/>
      <c r="I486" s="113"/>
      <c r="J486" s="113"/>
      <c r="K486" s="113"/>
      <c r="L486" s="113"/>
    </row>
    <row r="487" spans="6:12" s="27" customFormat="1" hidden="1" x14ac:dyDescent="0.2">
      <c r="F487" s="23"/>
      <c r="G487" s="23"/>
      <c r="H487" s="131"/>
      <c r="I487" s="113"/>
      <c r="J487" s="113"/>
      <c r="K487" s="113"/>
      <c r="L487" s="113"/>
    </row>
    <row r="488" spans="6:12" s="27" customFormat="1" hidden="1" x14ac:dyDescent="0.2">
      <c r="F488" s="23"/>
      <c r="G488" s="23"/>
      <c r="H488" s="131"/>
      <c r="I488" s="113"/>
      <c r="J488" s="113"/>
      <c r="K488" s="113"/>
      <c r="L488" s="113"/>
    </row>
    <row r="489" spans="6:12" s="27" customFormat="1" hidden="1" x14ac:dyDescent="0.2">
      <c r="F489" s="23"/>
      <c r="G489" s="23"/>
      <c r="H489" s="131"/>
      <c r="I489" s="113"/>
      <c r="J489" s="113"/>
      <c r="K489" s="113"/>
      <c r="L489" s="113"/>
    </row>
    <row r="490" spans="6:12" s="27" customFormat="1" hidden="1" x14ac:dyDescent="0.2">
      <c r="F490" s="23"/>
      <c r="G490" s="23"/>
      <c r="H490" s="131"/>
      <c r="I490" s="113"/>
      <c r="J490" s="113"/>
      <c r="K490" s="113"/>
      <c r="L490" s="113"/>
    </row>
    <row r="491" spans="6:12" s="27" customFormat="1" hidden="1" x14ac:dyDescent="0.2">
      <c r="F491" s="23"/>
      <c r="G491" s="23"/>
      <c r="H491" s="131"/>
      <c r="I491" s="113"/>
      <c r="J491" s="113"/>
      <c r="K491" s="113"/>
      <c r="L491" s="113"/>
    </row>
    <row r="492" spans="6:12" s="27" customFormat="1" hidden="1" x14ac:dyDescent="0.2">
      <c r="F492" s="23"/>
      <c r="G492" s="23"/>
      <c r="H492" s="131"/>
      <c r="I492" s="113"/>
      <c r="J492" s="113"/>
      <c r="K492" s="113"/>
      <c r="L492" s="113"/>
    </row>
    <row r="493" spans="6:12" s="27" customFormat="1" hidden="1" x14ac:dyDescent="0.2">
      <c r="F493" s="23"/>
      <c r="G493" s="23"/>
      <c r="H493" s="131"/>
      <c r="I493" s="113"/>
      <c r="J493" s="113"/>
      <c r="K493" s="113"/>
      <c r="L493" s="113"/>
    </row>
    <row r="494" spans="6:12" s="27" customFormat="1" hidden="1" x14ac:dyDescent="0.2">
      <c r="F494" s="23"/>
      <c r="G494" s="23"/>
      <c r="H494" s="131"/>
      <c r="I494" s="113"/>
      <c r="J494" s="113"/>
      <c r="K494" s="113"/>
      <c r="L494" s="113"/>
    </row>
    <row r="495" spans="6:12" s="27" customFormat="1" hidden="1" x14ac:dyDescent="0.2">
      <c r="F495" s="23"/>
      <c r="G495" s="23"/>
      <c r="H495" s="131"/>
      <c r="I495" s="113"/>
      <c r="J495" s="113"/>
      <c r="K495" s="113"/>
      <c r="L495" s="113"/>
    </row>
    <row r="496" spans="6:12" s="27" customFormat="1" hidden="1" x14ac:dyDescent="0.2">
      <c r="F496" s="23"/>
      <c r="G496" s="23"/>
      <c r="H496" s="131"/>
      <c r="I496" s="113"/>
      <c r="J496" s="113"/>
      <c r="K496" s="113"/>
      <c r="L496" s="113"/>
    </row>
    <row r="497" spans="6:12" s="27" customFormat="1" hidden="1" x14ac:dyDescent="0.2">
      <c r="F497" s="23"/>
      <c r="G497" s="23"/>
      <c r="H497" s="131"/>
      <c r="I497" s="113"/>
      <c r="J497" s="113"/>
      <c r="K497" s="113"/>
      <c r="L497" s="113"/>
    </row>
    <row r="498" spans="6:12" s="27" customFormat="1" hidden="1" x14ac:dyDescent="0.2">
      <c r="F498" s="23"/>
      <c r="G498" s="23"/>
      <c r="H498" s="131"/>
      <c r="I498" s="113"/>
      <c r="J498" s="113"/>
      <c r="K498" s="113"/>
      <c r="L498" s="113"/>
    </row>
    <row r="499" spans="6:12" s="27" customFormat="1" hidden="1" x14ac:dyDescent="0.2">
      <c r="F499" s="23"/>
      <c r="G499" s="23"/>
      <c r="H499" s="131"/>
      <c r="I499" s="113"/>
      <c r="J499" s="113"/>
      <c r="K499" s="113"/>
      <c r="L499" s="113"/>
    </row>
    <row r="500" spans="6:12" s="27" customFormat="1" hidden="1" x14ac:dyDescent="0.2">
      <c r="F500" s="23"/>
      <c r="G500" s="23"/>
      <c r="H500" s="131"/>
      <c r="I500" s="113"/>
      <c r="J500" s="113"/>
      <c r="K500" s="113"/>
      <c r="L500" s="113"/>
    </row>
    <row r="501" spans="6:12" s="27" customFormat="1" hidden="1" x14ac:dyDescent="0.2">
      <c r="F501" s="23"/>
      <c r="G501" s="23"/>
      <c r="H501" s="131"/>
      <c r="I501" s="113"/>
      <c r="J501" s="113"/>
      <c r="K501" s="113"/>
      <c r="L501" s="113"/>
    </row>
    <row r="502" spans="6:12" s="27" customFormat="1" hidden="1" x14ac:dyDescent="0.2">
      <c r="F502" s="23"/>
      <c r="G502" s="23"/>
      <c r="H502" s="131"/>
      <c r="I502" s="113"/>
      <c r="J502" s="113"/>
      <c r="K502" s="113"/>
      <c r="L502" s="113"/>
    </row>
    <row r="503" spans="6:12" s="27" customFormat="1" hidden="1" x14ac:dyDescent="0.2">
      <c r="F503" s="23"/>
      <c r="G503" s="23"/>
      <c r="H503" s="131"/>
      <c r="I503" s="113"/>
      <c r="J503" s="113"/>
      <c r="K503" s="113"/>
      <c r="L503" s="113"/>
    </row>
    <row r="504" spans="6:12" s="27" customFormat="1" hidden="1" x14ac:dyDescent="0.2">
      <c r="F504" s="23"/>
      <c r="G504" s="23"/>
      <c r="H504" s="131"/>
      <c r="I504" s="113"/>
      <c r="J504" s="113"/>
      <c r="K504" s="113"/>
      <c r="L504" s="113"/>
    </row>
    <row r="505" spans="6:12" s="27" customFormat="1" hidden="1" x14ac:dyDescent="0.2">
      <c r="F505" s="23"/>
      <c r="G505" s="23"/>
      <c r="H505" s="131"/>
      <c r="I505" s="113"/>
      <c r="J505" s="113"/>
      <c r="K505" s="113"/>
      <c r="L505" s="113"/>
    </row>
    <row r="506" spans="6:12" s="27" customFormat="1" hidden="1" x14ac:dyDescent="0.2">
      <c r="F506" s="23"/>
      <c r="G506" s="23"/>
      <c r="H506" s="131"/>
      <c r="I506" s="113"/>
      <c r="J506" s="113"/>
      <c r="K506" s="113"/>
      <c r="L506" s="113"/>
    </row>
    <row r="507" spans="6:12" s="27" customFormat="1" hidden="1" x14ac:dyDescent="0.2">
      <c r="F507" s="23"/>
      <c r="G507" s="23"/>
      <c r="H507" s="131"/>
      <c r="I507" s="113"/>
      <c r="J507" s="113"/>
      <c r="K507" s="113"/>
      <c r="L507" s="113"/>
    </row>
    <row r="508" spans="6:12" s="27" customFormat="1" hidden="1" x14ac:dyDescent="0.2">
      <c r="F508" s="23"/>
      <c r="G508" s="23"/>
      <c r="H508" s="131"/>
      <c r="I508" s="113"/>
      <c r="J508" s="113"/>
      <c r="K508" s="113"/>
      <c r="L508" s="113"/>
    </row>
    <row r="509" spans="6:12" s="27" customFormat="1" hidden="1" x14ac:dyDescent="0.2">
      <c r="F509" s="23"/>
      <c r="G509" s="23"/>
      <c r="H509" s="131"/>
      <c r="I509" s="113"/>
      <c r="J509" s="113"/>
      <c r="K509" s="113"/>
      <c r="L509" s="113"/>
    </row>
    <row r="510" spans="6:12" s="27" customFormat="1" hidden="1" x14ac:dyDescent="0.2">
      <c r="F510" s="23"/>
      <c r="G510" s="23"/>
      <c r="H510" s="131"/>
      <c r="I510" s="113"/>
      <c r="J510" s="113"/>
      <c r="K510" s="113"/>
      <c r="L510" s="113"/>
    </row>
    <row r="511" spans="6:12" s="27" customFormat="1" hidden="1" x14ac:dyDescent="0.2">
      <c r="F511" s="23"/>
      <c r="G511" s="23"/>
      <c r="H511" s="131"/>
      <c r="I511" s="113"/>
      <c r="J511" s="113"/>
      <c r="K511" s="113"/>
      <c r="L511" s="113"/>
    </row>
    <row r="512" spans="6:12" s="27" customFormat="1" hidden="1" x14ac:dyDescent="0.2">
      <c r="F512" s="23"/>
      <c r="G512" s="23"/>
      <c r="H512" s="131"/>
      <c r="I512" s="113"/>
      <c r="J512" s="113"/>
      <c r="K512" s="113"/>
      <c r="L512" s="113"/>
    </row>
    <row r="513" spans="6:12" s="27" customFormat="1" hidden="1" x14ac:dyDescent="0.2">
      <c r="F513" s="23"/>
      <c r="G513" s="23"/>
      <c r="H513" s="131"/>
      <c r="I513" s="113"/>
      <c r="J513" s="113"/>
      <c r="K513" s="113"/>
      <c r="L513" s="113"/>
    </row>
    <row r="514" spans="6:12" s="27" customFormat="1" hidden="1" x14ac:dyDescent="0.2">
      <c r="F514" s="23"/>
      <c r="G514" s="23"/>
      <c r="H514" s="131"/>
      <c r="I514" s="113"/>
      <c r="J514" s="113"/>
      <c r="K514" s="113"/>
      <c r="L514" s="113"/>
    </row>
    <row r="515" spans="6:12" s="27" customFormat="1" hidden="1" x14ac:dyDescent="0.2">
      <c r="F515" s="23"/>
      <c r="G515" s="23"/>
      <c r="H515" s="131"/>
      <c r="I515" s="113"/>
      <c r="J515" s="113"/>
      <c r="K515" s="113"/>
      <c r="L515" s="113"/>
    </row>
    <row r="516" spans="6:12" s="27" customFormat="1" hidden="1" x14ac:dyDescent="0.2">
      <c r="F516" s="23"/>
      <c r="G516" s="23"/>
      <c r="H516" s="131"/>
      <c r="I516" s="113"/>
      <c r="J516" s="113"/>
      <c r="K516" s="113"/>
      <c r="L516" s="113"/>
    </row>
    <row r="517" spans="6:12" s="27" customFormat="1" hidden="1" x14ac:dyDescent="0.2">
      <c r="F517" s="23"/>
      <c r="G517" s="23"/>
      <c r="H517" s="131"/>
      <c r="I517" s="113"/>
      <c r="J517" s="113"/>
      <c r="K517" s="113"/>
      <c r="L517" s="113"/>
    </row>
    <row r="518" spans="6:12" s="27" customFormat="1" hidden="1" x14ac:dyDescent="0.2">
      <c r="F518" s="23"/>
      <c r="G518" s="23"/>
      <c r="H518" s="131"/>
      <c r="I518" s="113"/>
      <c r="J518" s="113"/>
      <c r="K518" s="113"/>
      <c r="L518" s="113"/>
    </row>
    <row r="519" spans="6:12" s="27" customFormat="1" hidden="1" x14ac:dyDescent="0.2">
      <c r="F519" s="23"/>
      <c r="G519" s="23"/>
      <c r="H519" s="131"/>
      <c r="I519" s="113"/>
      <c r="J519" s="113"/>
      <c r="K519" s="113"/>
      <c r="L519" s="113"/>
    </row>
    <row r="520" spans="6:12" s="27" customFormat="1" hidden="1" x14ac:dyDescent="0.2">
      <c r="F520" s="23"/>
      <c r="G520" s="23"/>
      <c r="H520" s="131"/>
      <c r="I520" s="113"/>
      <c r="J520" s="113"/>
      <c r="K520" s="113"/>
      <c r="L520" s="113"/>
    </row>
    <row r="521" spans="6:12" s="27" customFormat="1" hidden="1" x14ac:dyDescent="0.2">
      <c r="F521" s="23"/>
      <c r="G521" s="23"/>
      <c r="H521" s="131"/>
      <c r="I521" s="113"/>
      <c r="J521" s="113"/>
      <c r="K521" s="113"/>
      <c r="L521" s="113"/>
    </row>
    <row r="522" spans="6:12" s="27" customFormat="1" hidden="1" x14ac:dyDescent="0.2">
      <c r="F522" s="23"/>
      <c r="G522" s="23"/>
      <c r="H522" s="131"/>
      <c r="I522" s="113"/>
      <c r="J522" s="113"/>
      <c r="K522" s="113"/>
      <c r="L522" s="113"/>
    </row>
    <row r="523" spans="6:12" s="27" customFormat="1" hidden="1" x14ac:dyDescent="0.2">
      <c r="F523" s="23"/>
      <c r="G523" s="23"/>
      <c r="H523" s="131"/>
      <c r="I523" s="113"/>
      <c r="J523" s="113"/>
      <c r="K523" s="113"/>
      <c r="L523" s="113"/>
    </row>
    <row r="524" spans="6:12" s="27" customFormat="1" hidden="1" x14ac:dyDescent="0.2">
      <c r="F524" s="23"/>
      <c r="G524" s="23"/>
      <c r="H524" s="131"/>
      <c r="I524" s="113"/>
      <c r="J524" s="113"/>
      <c r="K524" s="113"/>
      <c r="L524" s="113"/>
    </row>
    <row r="525" spans="6:12" s="27" customFormat="1" hidden="1" x14ac:dyDescent="0.2">
      <c r="F525" s="23"/>
      <c r="G525" s="23"/>
      <c r="H525" s="131"/>
      <c r="I525" s="113"/>
      <c r="J525" s="113"/>
      <c r="K525" s="113"/>
      <c r="L525" s="113"/>
    </row>
    <row r="526" spans="6:12" s="27" customFormat="1" hidden="1" x14ac:dyDescent="0.2">
      <c r="F526" s="23"/>
      <c r="G526" s="23"/>
      <c r="H526" s="131"/>
      <c r="I526" s="113"/>
      <c r="J526" s="113"/>
      <c r="K526" s="113"/>
      <c r="L526" s="113"/>
    </row>
    <row r="527" spans="6:12" s="27" customFormat="1" hidden="1" x14ac:dyDescent="0.2">
      <c r="F527" s="23"/>
      <c r="G527" s="23"/>
      <c r="H527" s="131"/>
      <c r="I527" s="113"/>
      <c r="J527" s="113"/>
      <c r="K527" s="113"/>
      <c r="L527" s="113"/>
    </row>
    <row r="528" spans="6:12" s="27" customFormat="1" hidden="1" x14ac:dyDescent="0.2">
      <c r="F528" s="23"/>
      <c r="G528" s="23"/>
      <c r="H528" s="131"/>
      <c r="I528" s="113"/>
      <c r="J528" s="113"/>
      <c r="K528" s="113"/>
      <c r="L528" s="113"/>
    </row>
    <row r="529" spans="6:12" s="27" customFormat="1" hidden="1" x14ac:dyDescent="0.2">
      <c r="F529" s="23"/>
      <c r="G529" s="23"/>
      <c r="H529" s="131"/>
      <c r="I529" s="113"/>
      <c r="J529" s="113"/>
      <c r="K529" s="113"/>
      <c r="L529" s="113"/>
    </row>
    <row r="530" spans="6:12" s="27" customFormat="1" hidden="1" x14ac:dyDescent="0.2">
      <c r="F530" s="23"/>
      <c r="G530" s="23"/>
      <c r="H530" s="131"/>
      <c r="I530" s="113"/>
      <c r="J530" s="113"/>
      <c r="K530" s="113"/>
      <c r="L530" s="113"/>
    </row>
    <row r="531" spans="6:12" s="27" customFormat="1" hidden="1" x14ac:dyDescent="0.2">
      <c r="F531" s="23"/>
      <c r="G531" s="23"/>
      <c r="H531" s="131"/>
      <c r="I531" s="113"/>
      <c r="J531" s="113"/>
      <c r="K531" s="113"/>
      <c r="L531" s="113"/>
    </row>
    <row r="532" spans="6:12" s="27" customFormat="1" hidden="1" x14ac:dyDescent="0.2">
      <c r="F532" s="23"/>
      <c r="G532" s="23"/>
      <c r="H532" s="131"/>
      <c r="I532" s="113"/>
      <c r="J532" s="113"/>
      <c r="K532" s="113"/>
      <c r="L532" s="113"/>
    </row>
    <row r="533" spans="6:12" s="27" customFormat="1" hidden="1" x14ac:dyDescent="0.2">
      <c r="F533" s="23"/>
      <c r="G533" s="23"/>
      <c r="H533" s="131"/>
      <c r="I533" s="113"/>
      <c r="J533" s="113"/>
      <c r="K533" s="113"/>
      <c r="L533" s="113"/>
    </row>
    <row r="534" spans="6:12" s="27" customFormat="1" hidden="1" x14ac:dyDescent="0.2">
      <c r="F534" s="23"/>
      <c r="G534" s="23"/>
      <c r="H534" s="131"/>
      <c r="I534" s="113"/>
      <c r="J534" s="113"/>
      <c r="K534" s="113"/>
      <c r="L534" s="113"/>
    </row>
    <row r="535" spans="6:12" s="27" customFormat="1" hidden="1" x14ac:dyDescent="0.2">
      <c r="F535" s="23"/>
      <c r="G535" s="23"/>
      <c r="H535" s="131"/>
      <c r="I535" s="113"/>
      <c r="J535" s="113"/>
      <c r="K535" s="113"/>
      <c r="L535" s="113"/>
    </row>
    <row r="536" spans="6:12" s="27" customFormat="1" hidden="1" x14ac:dyDescent="0.2">
      <c r="F536" s="23"/>
      <c r="G536" s="23"/>
      <c r="H536" s="131"/>
      <c r="I536" s="113"/>
      <c r="J536" s="113"/>
      <c r="K536" s="113"/>
      <c r="L536" s="113"/>
    </row>
    <row r="537" spans="6:12" s="27" customFormat="1" hidden="1" x14ac:dyDescent="0.2">
      <c r="F537" s="23"/>
      <c r="G537" s="23"/>
      <c r="H537" s="131"/>
      <c r="I537" s="113"/>
      <c r="J537" s="113"/>
      <c r="K537" s="113"/>
      <c r="L537" s="113"/>
    </row>
    <row r="538" spans="6:12" s="27" customFormat="1" hidden="1" x14ac:dyDescent="0.2">
      <c r="F538" s="23"/>
      <c r="G538" s="23"/>
      <c r="H538" s="131"/>
      <c r="I538" s="113"/>
      <c r="J538" s="113"/>
      <c r="K538" s="113"/>
      <c r="L538" s="113"/>
    </row>
    <row r="539" spans="6:12" s="27" customFormat="1" hidden="1" x14ac:dyDescent="0.2">
      <c r="F539" s="23"/>
      <c r="G539" s="23"/>
      <c r="H539" s="131"/>
      <c r="I539" s="113"/>
      <c r="J539" s="113"/>
      <c r="K539" s="113"/>
      <c r="L539" s="113"/>
    </row>
    <row r="540" spans="6:12" s="27" customFormat="1" hidden="1" x14ac:dyDescent="0.2">
      <c r="F540" s="23"/>
      <c r="G540" s="23"/>
      <c r="H540" s="131"/>
      <c r="I540" s="113"/>
      <c r="J540" s="113"/>
      <c r="K540" s="113"/>
      <c r="L540" s="113"/>
    </row>
    <row r="541" spans="6:12" s="27" customFormat="1" hidden="1" x14ac:dyDescent="0.2">
      <c r="F541" s="23"/>
      <c r="G541" s="23"/>
      <c r="H541" s="131"/>
      <c r="I541" s="113"/>
      <c r="J541" s="113"/>
      <c r="K541" s="113"/>
      <c r="L541" s="113"/>
    </row>
    <row r="542" spans="6:12" s="27" customFormat="1" hidden="1" x14ac:dyDescent="0.2">
      <c r="F542" s="23"/>
      <c r="G542" s="23"/>
      <c r="H542" s="131"/>
      <c r="I542" s="113"/>
      <c r="J542" s="113"/>
      <c r="K542" s="113"/>
      <c r="L542" s="113"/>
    </row>
    <row r="543" spans="6:12" s="27" customFormat="1" hidden="1" x14ac:dyDescent="0.2">
      <c r="F543" s="23"/>
      <c r="G543" s="23"/>
      <c r="H543" s="131"/>
      <c r="I543" s="113"/>
      <c r="J543" s="113"/>
      <c r="K543" s="113"/>
      <c r="L543" s="113"/>
    </row>
    <row r="544" spans="6:12" s="27" customFormat="1" hidden="1" x14ac:dyDescent="0.2">
      <c r="F544" s="23"/>
      <c r="G544" s="23"/>
      <c r="H544" s="131"/>
      <c r="I544" s="113"/>
      <c r="J544" s="113"/>
      <c r="K544" s="113"/>
      <c r="L544" s="113"/>
    </row>
    <row r="545" spans="6:12" s="27" customFormat="1" hidden="1" x14ac:dyDescent="0.2">
      <c r="F545" s="23"/>
      <c r="G545" s="23"/>
      <c r="H545" s="131"/>
      <c r="I545" s="113"/>
      <c r="J545" s="113"/>
      <c r="K545" s="113"/>
      <c r="L545" s="113"/>
    </row>
    <row r="546" spans="6:12" s="27" customFormat="1" hidden="1" x14ac:dyDescent="0.2">
      <c r="F546" s="23"/>
      <c r="G546" s="23"/>
      <c r="H546" s="131"/>
      <c r="I546" s="113"/>
      <c r="J546" s="113"/>
      <c r="K546" s="113"/>
      <c r="L546" s="113"/>
    </row>
    <row r="547" spans="6:12" s="27" customFormat="1" hidden="1" x14ac:dyDescent="0.2">
      <c r="F547" s="23"/>
      <c r="G547" s="23"/>
      <c r="H547" s="131"/>
      <c r="I547" s="113"/>
      <c r="J547" s="113"/>
      <c r="K547" s="113"/>
      <c r="L547" s="113"/>
    </row>
    <row r="548" spans="6:12" s="27" customFormat="1" hidden="1" x14ac:dyDescent="0.2">
      <c r="F548" s="23"/>
      <c r="G548" s="23"/>
      <c r="H548" s="131"/>
      <c r="I548" s="113"/>
      <c r="J548" s="113"/>
      <c r="K548" s="113"/>
      <c r="L548" s="113"/>
    </row>
    <row r="549" spans="6:12" s="27" customFormat="1" hidden="1" x14ac:dyDescent="0.2">
      <c r="F549" s="23"/>
      <c r="G549" s="23"/>
      <c r="H549" s="131"/>
      <c r="I549" s="113"/>
      <c r="J549" s="113"/>
      <c r="K549" s="113"/>
      <c r="L549" s="113"/>
    </row>
    <row r="550" spans="6:12" s="27" customFormat="1" hidden="1" x14ac:dyDescent="0.2">
      <c r="F550" s="23"/>
      <c r="G550" s="23"/>
      <c r="H550" s="131"/>
      <c r="I550" s="113"/>
      <c r="J550" s="113"/>
      <c r="K550" s="113"/>
      <c r="L550" s="113"/>
    </row>
    <row r="551" spans="6:12" s="27" customFormat="1" hidden="1" x14ac:dyDescent="0.2">
      <c r="F551" s="23"/>
      <c r="G551" s="23"/>
      <c r="H551" s="131"/>
      <c r="I551" s="113"/>
      <c r="J551" s="113"/>
      <c r="K551" s="113"/>
      <c r="L551" s="113"/>
    </row>
    <row r="552" spans="6:12" s="27" customFormat="1" hidden="1" x14ac:dyDescent="0.2">
      <c r="F552" s="23"/>
      <c r="G552" s="23"/>
      <c r="H552" s="131"/>
      <c r="I552" s="113"/>
      <c r="J552" s="113"/>
      <c r="K552" s="113"/>
      <c r="L552" s="113"/>
    </row>
    <row r="553" spans="6:12" s="27" customFormat="1" hidden="1" x14ac:dyDescent="0.2">
      <c r="F553" s="23"/>
      <c r="G553" s="23"/>
      <c r="H553" s="131"/>
      <c r="I553" s="113"/>
      <c r="J553" s="113"/>
      <c r="K553" s="113"/>
      <c r="L553" s="113"/>
    </row>
    <row r="554" spans="6:12" s="27" customFormat="1" hidden="1" x14ac:dyDescent="0.2">
      <c r="F554" s="23"/>
      <c r="G554" s="23"/>
      <c r="H554" s="131"/>
      <c r="I554" s="113"/>
      <c r="J554" s="113"/>
      <c r="K554" s="113"/>
      <c r="L554" s="113"/>
    </row>
    <row r="555" spans="6:12" s="27" customFormat="1" hidden="1" x14ac:dyDescent="0.2">
      <c r="F555" s="23"/>
      <c r="G555" s="23"/>
      <c r="H555" s="131"/>
      <c r="I555" s="113"/>
      <c r="J555" s="113"/>
      <c r="K555" s="113"/>
      <c r="L555" s="113"/>
    </row>
    <row r="556" spans="6:12" s="27" customFormat="1" hidden="1" x14ac:dyDescent="0.2">
      <c r="F556" s="23"/>
      <c r="G556" s="23"/>
      <c r="H556" s="131"/>
      <c r="I556" s="113"/>
      <c r="J556" s="113"/>
      <c r="K556" s="113"/>
      <c r="L556" s="113"/>
    </row>
    <row r="557" spans="6:12" s="27" customFormat="1" hidden="1" x14ac:dyDescent="0.2">
      <c r="F557" s="23"/>
      <c r="G557" s="23"/>
      <c r="H557" s="131"/>
      <c r="I557" s="113"/>
      <c r="J557" s="113"/>
      <c r="K557" s="113"/>
      <c r="L557" s="113"/>
    </row>
    <row r="558" spans="6:12" s="27" customFormat="1" hidden="1" x14ac:dyDescent="0.2">
      <c r="F558" s="23"/>
      <c r="G558" s="23"/>
      <c r="H558" s="131"/>
      <c r="I558" s="113"/>
      <c r="J558" s="113"/>
      <c r="K558" s="113"/>
      <c r="L558" s="113"/>
    </row>
    <row r="559" spans="6:12" s="27" customFormat="1" hidden="1" x14ac:dyDescent="0.2">
      <c r="F559" s="23"/>
      <c r="G559" s="23"/>
      <c r="H559" s="131"/>
      <c r="I559" s="113"/>
      <c r="J559" s="113"/>
      <c r="K559" s="113"/>
      <c r="L559" s="113"/>
    </row>
    <row r="560" spans="6:12" s="27" customFormat="1" hidden="1" x14ac:dyDescent="0.2">
      <c r="F560" s="23"/>
      <c r="G560" s="23"/>
      <c r="H560" s="131"/>
      <c r="I560" s="113"/>
      <c r="J560" s="113"/>
      <c r="K560" s="113"/>
      <c r="L560" s="113"/>
    </row>
    <row r="561" spans="6:12" s="27" customFormat="1" hidden="1" x14ac:dyDescent="0.2">
      <c r="F561" s="23"/>
      <c r="G561" s="23"/>
      <c r="H561" s="131"/>
      <c r="I561" s="113"/>
      <c r="J561" s="113"/>
      <c r="K561" s="113"/>
      <c r="L561" s="113"/>
    </row>
    <row r="562" spans="6:12" s="27" customFormat="1" hidden="1" x14ac:dyDescent="0.2">
      <c r="F562" s="23"/>
      <c r="G562" s="23"/>
      <c r="H562" s="131"/>
      <c r="I562" s="113"/>
      <c r="J562" s="113"/>
      <c r="K562" s="113"/>
      <c r="L562" s="113"/>
    </row>
    <row r="563" spans="6:12" s="27" customFormat="1" hidden="1" x14ac:dyDescent="0.2">
      <c r="F563" s="23"/>
      <c r="G563" s="23"/>
      <c r="H563" s="131"/>
      <c r="I563" s="113"/>
      <c r="J563" s="113"/>
      <c r="K563" s="113"/>
      <c r="L563" s="113"/>
    </row>
    <row r="564" spans="6:12" s="27" customFormat="1" hidden="1" x14ac:dyDescent="0.2">
      <c r="F564" s="23"/>
      <c r="G564" s="23"/>
      <c r="H564" s="131"/>
      <c r="I564" s="113"/>
      <c r="J564" s="113"/>
      <c r="K564" s="113"/>
      <c r="L564" s="113"/>
    </row>
    <row r="565" spans="6:12" s="27" customFormat="1" hidden="1" x14ac:dyDescent="0.2">
      <c r="F565" s="23"/>
      <c r="G565" s="23"/>
      <c r="H565" s="131"/>
      <c r="I565" s="113"/>
      <c r="J565" s="113"/>
      <c r="K565" s="113"/>
      <c r="L565" s="113"/>
    </row>
    <row r="566" spans="6:12" s="27" customFormat="1" hidden="1" x14ac:dyDescent="0.2">
      <c r="F566" s="23"/>
      <c r="G566" s="23"/>
      <c r="H566" s="131"/>
      <c r="I566" s="113"/>
      <c r="J566" s="113"/>
      <c r="K566" s="113"/>
      <c r="L566" s="113"/>
    </row>
    <row r="567" spans="6:12" s="27" customFormat="1" hidden="1" x14ac:dyDescent="0.2">
      <c r="F567" s="23"/>
      <c r="G567" s="23"/>
      <c r="H567" s="131"/>
      <c r="I567" s="113"/>
      <c r="J567" s="113"/>
      <c r="K567" s="113"/>
      <c r="L567" s="113"/>
    </row>
    <row r="568" spans="6:12" s="27" customFormat="1" hidden="1" x14ac:dyDescent="0.2">
      <c r="F568" s="23"/>
      <c r="G568" s="23"/>
      <c r="H568" s="131"/>
      <c r="I568" s="113"/>
      <c r="J568" s="113"/>
      <c r="K568" s="113"/>
      <c r="L568" s="113"/>
    </row>
    <row r="569" spans="6:12" s="27" customFormat="1" hidden="1" x14ac:dyDescent="0.2">
      <c r="F569" s="23"/>
      <c r="G569" s="23"/>
      <c r="H569" s="131"/>
      <c r="I569" s="113"/>
      <c r="J569" s="113"/>
      <c r="K569" s="113"/>
      <c r="L569" s="113"/>
    </row>
    <row r="570" spans="6:12" s="27" customFormat="1" hidden="1" x14ac:dyDescent="0.2">
      <c r="F570" s="23"/>
      <c r="G570" s="23"/>
      <c r="H570" s="131"/>
      <c r="I570" s="113"/>
      <c r="J570" s="113"/>
      <c r="K570" s="113"/>
      <c r="L570" s="113"/>
    </row>
    <row r="571" spans="6:12" s="27" customFormat="1" hidden="1" x14ac:dyDescent="0.2">
      <c r="F571" s="23"/>
      <c r="G571" s="23"/>
      <c r="H571" s="131"/>
      <c r="I571" s="113"/>
      <c r="J571" s="113"/>
      <c r="K571" s="113"/>
      <c r="L571" s="113"/>
    </row>
    <row r="572" spans="6:12" s="27" customFormat="1" hidden="1" x14ac:dyDescent="0.2">
      <c r="F572" s="23"/>
      <c r="G572" s="23"/>
      <c r="H572" s="131"/>
      <c r="I572" s="113"/>
      <c r="J572" s="113"/>
      <c r="K572" s="113"/>
      <c r="L572" s="113"/>
    </row>
    <row r="573" spans="6:12" s="27" customFormat="1" hidden="1" x14ac:dyDescent="0.2">
      <c r="F573" s="23"/>
      <c r="G573" s="23"/>
      <c r="H573" s="131"/>
      <c r="I573" s="113"/>
      <c r="J573" s="113"/>
      <c r="K573" s="113"/>
      <c r="L573" s="113"/>
    </row>
    <row r="574" spans="6:12" s="27" customFormat="1" hidden="1" x14ac:dyDescent="0.2">
      <c r="F574" s="23"/>
      <c r="G574" s="23"/>
      <c r="H574" s="131"/>
      <c r="I574" s="113"/>
      <c r="J574" s="113"/>
      <c r="K574" s="113"/>
      <c r="L574" s="113"/>
    </row>
    <row r="575" spans="6:12" s="27" customFormat="1" hidden="1" x14ac:dyDescent="0.2">
      <c r="F575" s="23"/>
      <c r="G575" s="23"/>
      <c r="H575" s="131"/>
      <c r="I575" s="113"/>
      <c r="J575" s="113"/>
      <c r="K575" s="113"/>
      <c r="L575" s="113"/>
    </row>
    <row r="576" spans="6:12" s="27" customFormat="1" hidden="1" x14ac:dyDescent="0.2">
      <c r="F576" s="23"/>
      <c r="G576" s="23"/>
      <c r="H576" s="131"/>
      <c r="I576" s="113"/>
      <c r="J576" s="113"/>
      <c r="K576" s="113"/>
      <c r="L576" s="113"/>
    </row>
    <row r="577" spans="6:12" s="27" customFormat="1" hidden="1" x14ac:dyDescent="0.2">
      <c r="F577" s="23"/>
      <c r="G577" s="23"/>
      <c r="H577" s="131"/>
      <c r="I577" s="113"/>
      <c r="J577" s="113"/>
      <c r="K577" s="113"/>
      <c r="L577" s="113"/>
    </row>
    <row r="578" spans="6:12" s="27" customFormat="1" hidden="1" x14ac:dyDescent="0.2">
      <c r="F578" s="23"/>
      <c r="G578" s="23"/>
      <c r="H578" s="131"/>
      <c r="I578" s="113"/>
      <c r="J578" s="113"/>
      <c r="K578" s="113"/>
      <c r="L578" s="113"/>
    </row>
    <row r="579" spans="6:12" s="27" customFormat="1" hidden="1" x14ac:dyDescent="0.2">
      <c r="F579" s="23"/>
      <c r="G579" s="23"/>
      <c r="H579" s="131"/>
      <c r="I579" s="113"/>
      <c r="J579" s="113"/>
      <c r="K579" s="113"/>
      <c r="L579" s="113"/>
    </row>
    <row r="580" spans="6:12" s="27" customFormat="1" hidden="1" x14ac:dyDescent="0.2">
      <c r="F580" s="23"/>
      <c r="G580" s="23"/>
      <c r="H580" s="131"/>
      <c r="I580" s="113"/>
      <c r="J580" s="113"/>
      <c r="K580" s="113"/>
      <c r="L580" s="113"/>
    </row>
    <row r="581" spans="6:12" s="27" customFormat="1" hidden="1" x14ac:dyDescent="0.2">
      <c r="F581" s="23"/>
      <c r="G581" s="23"/>
      <c r="H581" s="131"/>
      <c r="I581" s="113"/>
      <c r="J581" s="113"/>
      <c r="K581" s="113"/>
      <c r="L581" s="113"/>
    </row>
    <row r="582" spans="6:12" s="27" customFormat="1" hidden="1" x14ac:dyDescent="0.2">
      <c r="F582" s="23"/>
      <c r="G582" s="23"/>
      <c r="H582" s="131"/>
      <c r="I582" s="113"/>
      <c r="J582" s="113"/>
      <c r="K582" s="113"/>
      <c r="L582" s="113"/>
    </row>
    <row r="583" spans="6:12" s="27" customFormat="1" hidden="1" x14ac:dyDescent="0.2">
      <c r="F583" s="23"/>
      <c r="G583" s="23"/>
      <c r="H583" s="131"/>
      <c r="I583" s="113"/>
      <c r="J583" s="113"/>
      <c r="K583" s="113"/>
      <c r="L583" s="113"/>
    </row>
    <row r="584" spans="6:12" s="27" customFormat="1" hidden="1" x14ac:dyDescent="0.2">
      <c r="F584" s="23"/>
      <c r="G584" s="23"/>
      <c r="H584" s="131"/>
      <c r="I584" s="113"/>
      <c r="J584" s="113"/>
      <c r="K584" s="113"/>
      <c r="L584" s="113"/>
    </row>
    <row r="585" spans="6:12" s="27" customFormat="1" hidden="1" x14ac:dyDescent="0.2">
      <c r="F585" s="23"/>
      <c r="G585" s="23"/>
      <c r="H585" s="131"/>
      <c r="I585" s="113"/>
      <c r="J585" s="113"/>
      <c r="K585" s="113"/>
      <c r="L585" s="113"/>
    </row>
    <row r="586" spans="6:12" s="27" customFormat="1" hidden="1" x14ac:dyDescent="0.2">
      <c r="F586" s="23"/>
      <c r="G586" s="23"/>
      <c r="H586" s="131"/>
      <c r="I586" s="113"/>
      <c r="J586" s="113"/>
      <c r="K586" s="113"/>
      <c r="L586" s="113"/>
    </row>
    <row r="587" spans="6:12" s="27" customFormat="1" hidden="1" x14ac:dyDescent="0.2">
      <c r="F587" s="23"/>
      <c r="G587" s="23"/>
      <c r="H587" s="131"/>
      <c r="I587" s="113"/>
      <c r="J587" s="113"/>
      <c r="K587" s="113"/>
      <c r="L587" s="113"/>
    </row>
    <row r="588" spans="6:12" s="27" customFormat="1" hidden="1" x14ac:dyDescent="0.2">
      <c r="F588" s="23"/>
      <c r="G588" s="23"/>
      <c r="H588" s="131"/>
      <c r="I588" s="113"/>
      <c r="J588" s="113"/>
      <c r="K588" s="113"/>
      <c r="L588" s="113"/>
    </row>
    <row r="589" spans="6:12" s="27" customFormat="1" hidden="1" x14ac:dyDescent="0.2">
      <c r="F589" s="23"/>
      <c r="G589" s="23"/>
      <c r="H589" s="131"/>
      <c r="I589" s="113"/>
      <c r="J589" s="113"/>
      <c r="K589" s="113"/>
      <c r="L589" s="113"/>
    </row>
    <row r="590" spans="6:12" s="27" customFormat="1" hidden="1" x14ac:dyDescent="0.2">
      <c r="F590" s="23"/>
      <c r="G590" s="23"/>
      <c r="H590" s="131"/>
      <c r="I590" s="113"/>
      <c r="J590" s="113"/>
      <c r="K590" s="113"/>
      <c r="L590" s="113"/>
    </row>
    <row r="591" spans="6:12" s="27" customFormat="1" hidden="1" x14ac:dyDescent="0.2">
      <c r="F591" s="23"/>
      <c r="G591" s="23"/>
      <c r="H591" s="131"/>
      <c r="I591" s="113"/>
      <c r="J591" s="113"/>
      <c r="K591" s="113"/>
      <c r="L591" s="113"/>
    </row>
    <row r="592" spans="6:12" s="27" customFormat="1" hidden="1" x14ac:dyDescent="0.2">
      <c r="F592" s="23"/>
      <c r="G592" s="23"/>
      <c r="H592" s="131"/>
      <c r="I592" s="113"/>
      <c r="J592" s="113"/>
      <c r="K592" s="113"/>
      <c r="L592" s="113"/>
    </row>
    <row r="593" spans="6:12" s="27" customFormat="1" hidden="1" x14ac:dyDescent="0.2">
      <c r="F593" s="23"/>
      <c r="G593" s="23"/>
      <c r="H593" s="131"/>
      <c r="I593" s="113"/>
      <c r="J593" s="113"/>
      <c r="K593" s="113"/>
      <c r="L593" s="113"/>
    </row>
    <row r="594" spans="6:12" s="27" customFormat="1" hidden="1" x14ac:dyDescent="0.2">
      <c r="F594" s="23"/>
      <c r="G594" s="23"/>
      <c r="H594" s="131"/>
      <c r="I594" s="113"/>
      <c r="J594" s="113"/>
      <c r="K594" s="113"/>
      <c r="L594" s="113"/>
    </row>
    <row r="595" spans="6:12" s="27" customFormat="1" hidden="1" x14ac:dyDescent="0.2">
      <c r="F595" s="23"/>
      <c r="G595" s="23"/>
      <c r="H595" s="131"/>
      <c r="I595" s="113"/>
      <c r="J595" s="113"/>
      <c r="K595" s="113"/>
      <c r="L595" s="113"/>
    </row>
    <row r="596" spans="6:12" s="27" customFormat="1" hidden="1" x14ac:dyDescent="0.2">
      <c r="F596" s="23"/>
      <c r="G596" s="23"/>
      <c r="H596" s="131"/>
      <c r="I596" s="113"/>
      <c r="J596" s="113"/>
      <c r="K596" s="113"/>
      <c r="L596" s="113"/>
    </row>
    <row r="597" spans="6:12" s="27" customFormat="1" hidden="1" x14ac:dyDescent="0.2">
      <c r="F597" s="23"/>
      <c r="G597" s="23"/>
      <c r="H597" s="131"/>
      <c r="I597" s="113"/>
      <c r="J597" s="113"/>
      <c r="K597" s="113"/>
      <c r="L597" s="113"/>
    </row>
    <row r="598" spans="6:12" s="27" customFormat="1" hidden="1" x14ac:dyDescent="0.2">
      <c r="F598" s="23"/>
      <c r="G598" s="23"/>
      <c r="H598" s="131"/>
      <c r="I598" s="113"/>
      <c r="J598" s="113"/>
      <c r="K598" s="113"/>
      <c r="L598" s="113"/>
    </row>
    <row r="599" spans="6:12" s="27" customFormat="1" hidden="1" x14ac:dyDescent="0.2">
      <c r="F599" s="23"/>
      <c r="G599" s="23"/>
      <c r="H599" s="131"/>
      <c r="I599" s="113"/>
      <c r="J599" s="113"/>
      <c r="K599" s="113"/>
      <c r="L599" s="113"/>
    </row>
    <row r="600" spans="6:12" s="27" customFormat="1" hidden="1" x14ac:dyDescent="0.2">
      <c r="F600" s="23"/>
      <c r="G600" s="23"/>
      <c r="H600" s="131"/>
      <c r="I600" s="113"/>
      <c r="J600" s="113"/>
      <c r="K600" s="113"/>
      <c r="L600" s="113"/>
    </row>
    <row r="601" spans="6:12" s="27" customFormat="1" hidden="1" x14ac:dyDescent="0.2">
      <c r="F601" s="23"/>
      <c r="G601" s="23"/>
      <c r="H601" s="131"/>
      <c r="I601" s="113"/>
      <c r="J601" s="113"/>
      <c r="K601" s="113"/>
      <c r="L601" s="113"/>
    </row>
    <row r="602" spans="6:12" s="27" customFormat="1" hidden="1" x14ac:dyDescent="0.2">
      <c r="F602" s="23"/>
      <c r="G602" s="23"/>
      <c r="H602" s="131"/>
      <c r="I602" s="113"/>
      <c r="J602" s="113"/>
      <c r="K602" s="113"/>
      <c r="L602" s="113"/>
    </row>
    <row r="603" spans="6:12" s="27" customFormat="1" hidden="1" x14ac:dyDescent="0.2">
      <c r="F603" s="23"/>
      <c r="G603" s="23"/>
      <c r="H603" s="131"/>
      <c r="I603" s="113"/>
      <c r="J603" s="113"/>
      <c r="K603" s="113"/>
      <c r="L603" s="113"/>
    </row>
    <row r="604" spans="6:12" s="27" customFormat="1" hidden="1" x14ac:dyDescent="0.2">
      <c r="F604" s="23"/>
      <c r="G604" s="23"/>
      <c r="H604" s="131"/>
      <c r="I604" s="113"/>
      <c r="J604" s="113"/>
      <c r="K604" s="113"/>
      <c r="L604" s="113"/>
    </row>
    <row r="605" spans="6:12" s="27" customFormat="1" hidden="1" x14ac:dyDescent="0.2">
      <c r="F605" s="23"/>
      <c r="G605" s="23"/>
      <c r="H605" s="131"/>
      <c r="I605" s="113"/>
      <c r="J605" s="113"/>
      <c r="K605" s="113"/>
      <c r="L605" s="113"/>
    </row>
    <row r="606" spans="6:12" s="27" customFormat="1" hidden="1" x14ac:dyDescent="0.2">
      <c r="F606" s="23"/>
      <c r="G606" s="23"/>
      <c r="H606" s="131"/>
      <c r="I606" s="113"/>
      <c r="J606" s="113"/>
      <c r="K606" s="113"/>
      <c r="L606" s="113"/>
    </row>
    <row r="607" spans="6:12" s="27" customFormat="1" hidden="1" x14ac:dyDescent="0.2">
      <c r="F607" s="23"/>
      <c r="G607" s="23"/>
      <c r="H607" s="131"/>
      <c r="I607" s="113"/>
      <c r="J607" s="113"/>
      <c r="K607" s="113"/>
      <c r="L607" s="113"/>
    </row>
    <row r="608" spans="6:12" s="27" customFormat="1" hidden="1" x14ac:dyDescent="0.2">
      <c r="F608" s="23"/>
      <c r="G608" s="23"/>
      <c r="H608" s="131"/>
      <c r="I608" s="113"/>
      <c r="J608" s="113"/>
      <c r="K608" s="113"/>
      <c r="L608" s="113"/>
    </row>
    <row r="609" spans="6:12" s="27" customFormat="1" hidden="1" x14ac:dyDescent="0.2">
      <c r="F609" s="23"/>
      <c r="G609" s="23"/>
      <c r="H609" s="131"/>
      <c r="I609" s="113"/>
      <c r="J609" s="113"/>
      <c r="K609" s="113"/>
      <c r="L609" s="113"/>
    </row>
    <row r="610" spans="6:12" s="27" customFormat="1" hidden="1" x14ac:dyDescent="0.2">
      <c r="F610" s="23"/>
      <c r="G610" s="23"/>
      <c r="H610" s="131"/>
      <c r="I610" s="113"/>
      <c r="J610" s="113"/>
      <c r="K610" s="113"/>
      <c r="L610" s="113"/>
    </row>
    <row r="611" spans="6:12" s="27" customFormat="1" hidden="1" x14ac:dyDescent="0.2">
      <c r="F611" s="23"/>
      <c r="G611" s="23"/>
      <c r="H611" s="131"/>
      <c r="I611" s="113"/>
      <c r="J611" s="113"/>
      <c r="K611" s="113"/>
      <c r="L611" s="113"/>
    </row>
    <row r="612" spans="6:12" s="27" customFormat="1" hidden="1" x14ac:dyDescent="0.2">
      <c r="F612" s="23"/>
      <c r="G612" s="23"/>
      <c r="H612" s="131"/>
      <c r="I612" s="113"/>
      <c r="J612" s="113"/>
      <c r="K612" s="113"/>
      <c r="L612" s="113"/>
    </row>
    <row r="613" spans="6:12" s="27" customFormat="1" hidden="1" x14ac:dyDescent="0.2">
      <c r="F613" s="23"/>
      <c r="G613" s="23"/>
      <c r="H613" s="131"/>
      <c r="I613" s="113"/>
      <c r="J613" s="113"/>
      <c r="K613" s="113"/>
      <c r="L613" s="113"/>
    </row>
    <row r="614" spans="6:12" s="27" customFormat="1" hidden="1" x14ac:dyDescent="0.2">
      <c r="F614" s="23"/>
      <c r="G614" s="23"/>
      <c r="H614" s="131"/>
      <c r="I614" s="113"/>
      <c r="J614" s="113"/>
      <c r="K614" s="113"/>
      <c r="L614" s="113"/>
    </row>
    <row r="615" spans="6:12" s="27" customFormat="1" hidden="1" x14ac:dyDescent="0.2">
      <c r="F615" s="23"/>
      <c r="G615" s="23"/>
      <c r="H615" s="131"/>
      <c r="I615" s="113"/>
      <c r="J615" s="113"/>
      <c r="K615" s="113"/>
      <c r="L615" s="113"/>
    </row>
    <row r="616" spans="6:12" s="27" customFormat="1" hidden="1" x14ac:dyDescent="0.2">
      <c r="F616" s="23"/>
      <c r="G616" s="23"/>
      <c r="H616" s="131"/>
      <c r="I616" s="113"/>
      <c r="J616" s="113"/>
      <c r="K616" s="113"/>
      <c r="L616" s="113"/>
    </row>
    <row r="617" spans="6:12" s="27" customFormat="1" hidden="1" x14ac:dyDescent="0.2">
      <c r="F617" s="23"/>
      <c r="G617" s="23"/>
      <c r="H617" s="131"/>
      <c r="I617" s="113"/>
      <c r="J617" s="113"/>
      <c r="K617" s="113"/>
      <c r="L617" s="113"/>
    </row>
    <row r="618" spans="6:12" s="27" customFormat="1" hidden="1" x14ac:dyDescent="0.2">
      <c r="F618" s="23"/>
      <c r="G618" s="23"/>
      <c r="H618" s="131"/>
      <c r="I618" s="113"/>
      <c r="J618" s="113"/>
      <c r="K618" s="113"/>
      <c r="L618" s="113"/>
    </row>
    <row r="619" spans="6:12" s="27" customFormat="1" hidden="1" x14ac:dyDescent="0.2">
      <c r="F619" s="23"/>
      <c r="G619" s="23"/>
      <c r="H619" s="131"/>
      <c r="I619" s="113"/>
      <c r="J619" s="113"/>
      <c r="K619" s="113"/>
      <c r="L619" s="113"/>
    </row>
    <row r="620" spans="6:12" s="27" customFormat="1" hidden="1" x14ac:dyDescent="0.2">
      <c r="F620" s="23"/>
      <c r="G620" s="23"/>
      <c r="H620" s="131"/>
      <c r="I620" s="113"/>
      <c r="J620" s="113"/>
      <c r="K620" s="113"/>
      <c r="L620" s="113"/>
    </row>
    <row r="621" spans="6:12" s="27" customFormat="1" hidden="1" x14ac:dyDescent="0.2">
      <c r="F621" s="23"/>
      <c r="G621" s="23"/>
      <c r="H621" s="131"/>
      <c r="I621" s="113"/>
      <c r="J621" s="113"/>
      <c r="K621" s="113"/>
      <c r="L621" s="113"/>
    </row>
    <row r="622" spans="6:12" s="27" customFormat="1" hidden="1" x14ac:dyDescent="0.2">
      <c r="F622" s="23"/>
      <c r="G622" s="23"/>
      <c r="H622" s="131"/>
      <c r="I622" s="113"/>
      <c r="J622" s="113"/>
      <c r="K622" s="113"/>
      <c r="L622" s="113"/>
    </row>
    <row r="623" spans="6:12" s="27" customFormat="1" hidden="1" x14ac:dyDescent="0.2">
      <c r="F623" s="23"/>
      <c r="G623" s="23"/>
      <c r="H623" s="131"/>
      <c r="I623" s="113"/>
      <c r="J623" s="113"/>
      <c r="K623" s="113"/>
      <c r="L623" s="113"/>
    </row>
    <row r="624" spans="6:12" s="27" customFormat="1" hidden="1" x14ac:dyDescent="0.2">
      <c r="F624" s="23"/>
      <c r="G624" s="23"/>
      <c r="H624" s="131"/>
      <c r="I624" s="113"/>
      <c r="J624" s="113"/>
      <c r="K624" s="113"/>
      <c r="L624" s="113"/>
    </row>
    <row r="625" spans="6:12" s="27" customFormat="1" hidden="1" x14ac:dyDescent="0.2">
      <c r="F625" s="23"/>
      <c r="G625" s="23"/>
      <c r="H625" s="131"/>
      <c r="I625" s="113"/>
      <c r="J625" s="113"/>
      <c r="K625" s="113"/>
      <c r="L625" s="113"/>
    </row>
    <row r="626" spans="6:12" s="27" customFormat="1" hidden="1" x14ac:dyDescent="0.2">
      <c r="F626" s="23"/>
      <c r="G626" s="23"/>
      <c r="H626" s="131"/>
      <c r="I626" s="113"/>
      <c r="J626" s="113"/>
      <c r="K626" s="113"/>
      <c r="L626" s="113"/>
    </row>
    <row r="627" spans="6:12" s="27" customFormat="1" hidden="1" x14ac:dyDescent="0.2">
      <c r="F627" s="23"/>
      <c r="G627" s="23"/>
      <c r="H627" s="131"/>
      <c r="I627" s="113"/>
      <c r="J627" s="113"/>
      <c r="K627" s="113"/>
      <c r="L627" s="113"/>
    </row>
    <row r="628" spans="6:12" s="27" customFormat="1" hidden="1" x14ac:dyDescent="0.2">
      <c r="F628" s="23"/>
      <c r="G628" s="23"/>
      <c r="H628" s="131"/>
      <c r="I628" s="113"/>
      <c r="J628" s="113"/>
      <c r="K628" s="113"/>
      <c r="L628" s="113"/>
    </row>
    <row r="629" spans="6:12" s="27" customFormat="1" hidden="1" x14ac:dyDescent="0.2">
      <c r="F629" s="23"/>
      <c r="G629" s="23"/>
      <c r="H629" s="131"/>
      <c r="I629" s="113"/>
      <c r="J629" s="113"/>
      <c r="K629" s="113"/>
      <c r="L629" s="113"/>
    </row>
    <row r="630" spans="6:12" s="27" customFormat="1" hidden="1" x14ac:dyDescent="0.2">
      <c r="F630" s="23"/>
      <c r="G630" s="23"/>
      <c r="H630" s="131"/>
      <c r="I630" s="113"/>
      <c r="J630" s="113"/>
      <c r="K630" s="113"/>
      <c r="L630" s="113"/>
    </row>
    <row r="631" spans="6:12" s="27" customFormat="1" hidden="1" x14ac:dyDescent="0.2">
      <c r="F631" s="23"/>
      <c r="G631" s="23"/>
      <c r="H631" s="131"/>
      <c r="I631" s="113"/>
      <c r="J631" s="113"/>
      <c r="K631" s="113"/>
      <c r="L631" s="113"/>
    </row>
    <row r="632" spans="6:12" s="27" customFormat="1" hidden="1" x14ac:dyDescent="0.2">
      <c r="F632" s="23"/>
      <c r="G632" s="23"/>
      <c r="H632" s="131"/>
      <c r="I632" s="113"/>
      <c r="J632" s="113"/>
      <c r="K632" s="113"/>
      <c r="L632" s="113"/>
    </row>
    <row r="633" spans="6:12" s="27" customFormat="1" hidden="1" x14ac:dyDescent="0.2">
      <c r="F633" s="23"/>
      <c r="G633" s="23"/>
      <c r="H633" s="131"/>
      <c r="I633" s="113"/>
      <c r="J633" s="113"/>
      <c r="K633" s="113"/>
      <c r="L633" s="113"/>
    </row>
    <row r="634" spans="6:12" s="27" customFormat="1" hidden="1" x14ac:dyDescent="0.2">
      <c r="F634" s="23"/>
      <c r="G634" s="23"/>
      <c r="H634" s="131"/>
      <c r="I634" s="113"/>
      <c r="J634" s="113"/>
      <c r="K634" s="113"/>
      <c r="L634" s="113"/>
    </row>
    <row r="635" spans="6:12" s="27" customFormat="1" hidden="1" x14ac:dyDescent="0.2">
      <c r="F635" s="23"/>
      <c r="G635" s="23"/>
      <c r="H635" s="131"/>
      <c r="I635" s="113"/>
      <c r="J635" s="113"/>
      <c r="K635" s="113"/>
      <c r="L635" s="113"/>
    </row>
    <row r="636" spans="6:12" s="27" customFormat="1" hidden="1" x14ac:dyDescent="0.2">
      <c r="F636" s="23"/>
      <c r="G636" s="23"/>
      <c r="H636" s="131"/>
      <c r="I636" s="113"/>
      <c r="J636" s="113"/>
      <c r="K636" s="113"/>
      <c r="L636" s="113"/>
    </row>
    <row r="637" spans="6:12" s="27" customFormat="1" hidden="1" x14ac:dyDescent="0.2">
      <c r="F637" s="23"/>
      <c r="G637" s="23"/>
      <c r="H637" s="131"/>
      <c r="I637" s="113"/>
      <c r="J637" s="113"/>
      <c r="K637" s="113"/>
      <c r="L637" s="113"/>
    </row>
    <row r="638" spans="6:12" s="27" customFormat="1" hidden="1" x14ac:dyDescent="0.2">
      <c r="F638" s="23"/>
      <c r="G638" s="23"/>
      <c r="H638" s="131"/>
      <c r="I638" s="113"/>
      <c r="J638" s="113"/>
      <c r="K638" s="113"/>
      <c r="L638" s="113"/>
    </row>
    <row r="639" spans="6:12" s="27" customFormat="1" hidden="1" x14ac:dyDescent="0.2">
      <c r="F639" s="23"/>
      <c r="G639" s="23"/>
      <c r="H639" s="131"/>
      <c r="I639" s="113"/>
      <c r="J639" s="113"/>
      <c r="K639" s="113"/>
      <c r="L639" s="113"/>
    </row>
    <row r="640" spans="6:12" s="27" customFormat="1" hidden="1" x14ac:dyDescent="0.2">
      <c r="F640" s="23"/>
      <c r="G640" s="23"/>
      <c r="H640" s="131"/>
      <c r="I640" s="113"/>
      <c r="J640" s="113"/>
      <c r="K640" s="113"/>
      <c r="L640" s="113"/>
    </row>
    <row r="641" spans="6:12" s="27" customFormat="1" hidden="1" x14ac:dyDescent="0.2">
      <c r="F641" s="23"/>
      <c r="G641" s="23"/>
      <c r="H641" s="131"/>
      <c r="I641" s="113"/>
      <c r="J641" s="113"/>
      <c r="K641" s="113"/>
      <c r="L641" s="113"/>
    </row>
    <row r="642" spans="6:12" s="27" customFormat="1" hidden="1" x14ac:dyDescent="0.2">
      <c r="F642" s="23"/>
      <c r="G642" s="23"/>
      <c r="H642" s="131"/>
      <c r="I642" s="113"/>
      <c r="J642" s="113"/>
      <c r="K642" s="113"/>
      <c r="L642" s="113"/>
    </row>
    <row r="643" spans="6:12" s="27" customFormat="1" hidden="1" x14ac:dyDescent="0.2">
      <c r="F643" s="23"/>
      <c r="G643" s="23"/>
      <c r="H643" s="131"/>
      <c r="I643" s="113"/>
      <c r="J643" s="113"/>
      <c r="K643" s="113"/>
      <c r="L643" s="113"/>
    </row>
    <row r="644" spans="6:12" s="27" customFormat="1" hidden="1" x14ac:dyDescent="0.2">
      <c r="F644" s="23"/>
      <c r="G644" s="23"/>
      <c r="H644" s="131"/>
      <c r="I644" s="113"/>
      <c r="J644" s="113"/>
      <c r="K644" s="113"/>
      <c r="L644" s="113"/>
    </row>
    <row r="645" spans="6:12" s="27" customFormat="1" hidden="1" x14ac:dyDescent="0.2">
      <c r="F645" s="23"/>
      <c r="G645" s="23"/>
      <c r="H645" s="131"/>
      <c r="I645" s="113"/>
      <c r="J645" s="113"/>
      <c r="K645" s="113"/>
      <c r="L645" s="113"/>
    </row>
    <row r="646" spans="6:12" s="27" customFormat="1" hidden="1" x14ac:dyDescent="0.2">
      <c r="F646" s="23"/>
      <c r="G646" s="23"/>
      <c r="H646" s="131"/>
      <c r="I646" s="113"/>
      <c r="J646" s="113"/>
      <c r="K646" s="113"/>
      <c r="L646" s="113"/>
    </row>
    <row r="647" spans="6:12" s="27" customFormat="1" hidden="1" x14ac:dyDescent="0.2">
      <c r="F647" s="23"/>
      <c r="G647" s="23"/>
      <c r="H647" s="131"/>
      <c r="I647" s="113"/>
      <c r="J647" s="113"/>
      <c r="K647" s="113"/>
      <c r="L647" s="113"/>
    </row>
    <row r="648" spans="6:12" s="27" customFormat="1" hidden="1" x14ac:dyDescent="0.2">
      <c r="F648" s="23"/>
      <c r="G648" s="23"/>
      <c r="H648" s="131"/>
      <c r="I648" s="113"/>
      <c r="J648" s="113"/>
      <c r="K648" s="113"/>
      <c r="L648" s="113"/>
    </row>
    <row r="649" spans="6:12" s="27" customFormat="1" hidden="1" x14ac:dyDescent="0.2">
      <c r="F649" s="23"/>
      <c r="G649" s="23"/>
      <c r="H649" s="131"/>
      <c r="I649" s="113"/>
      <c r="J649" s="113"/>
      <c r="K649" s="113"/>
      <c r="L649" s="113"/>
    </row>
    <row r="650" spans="6:12" s="27" customFormat="1" hidden="1" x14ac:dyDescent="0.2">
      <c r="F650" s="23"/>
      <c r="G650" s="23"/>
      <c r="H650" s="131"/>
      <c r="I650" s="113"/>
      <c r="J650" s="113"/>
      <c r="K650" s="113"/>
      <c r="L650" s="113"/>
    </row>
    <row r="651" spans="6:12" s="27" customFormat="1" hidden="1" x14ac:dyDescent="0.2">
      <c r="F651" s="23"/>
      <c r="G651" s="23"/>
      <c r="H651" s="131"/>
      <c r="I651" s="113"/>
      <c r="J651" s="113"/>
      <c r="K651" s="113"/>
      <c r="L651" s="113"/>
    </row>
    <row r="652" spans="6:12" s="27" customFormat="1" hidden="1" x14ac:dyDescent="0.2">
      <c r="F652" s="23"/>
      <c r="G652" s="23"/>
      <c r="H652" s="131"/>
      <c r="I652" s="113"/>
      <c r="J652" s="113"/>
      <c r="K652" s="113"/>
      <c r="L652" s="113"/>
    </row>
    <row r="653" spans="6:12" s="27" customFormat="1" hidden="1" x14ac:dyDescent="0.2">
      <c r="F653" s="23"/>
      <c r="G653" s="23"/>
      <c r="H653" s="131"/>
      <c r="I653" s="113"/>
      <c r="J653" s="113"/>
      <c r="K653" s="113"/>
      <c r="L653" s="113"/>
    </row>
    <row r="654" spans="6:12" s="27" customFormat="1" hidden="1" x14ac:dyDescent="0.2">
      <c r="F654" s="23"/>
      <c r="G654" s="23"/>
      <c r="H654" s="131"/>
      <c r="I654" s="113"/>
      <c r="J654" s="113"/>
      <c r="K654" s="113"/>
      <c r="L654" s="113"/>
    </row>
    <row r="655" spans="6:12" s="27" customFormat="1" hidden="1" x14ac:dyDescent="0.2">
      <c r="F655" s="23"/>
      <c r="G655" s="23"/>
      <c r="H655" s="131"/>
      <c r="I655" s="113"/>
      <c r="J655" s="113"/>
      <c r="K655" s="113"/>
      <c r="L655" s="113"/>
    </row>
    <row r="656" spans="6:12" s="27" customFormat="1" hidden="1" x14ac:dyDescent="0.2">
      <c r="F656" s="23"/>
      <c r="G656" s="23"/>
      <c r="H656" s="131"/>
      <c r="I656" s="113"/>
      <c r="J656" s="113"/>
      <c r="K656" s="113"/>
      <c r="L656" s="113"/>
    </row>
    <row r="657" spans="6:12" s="27" customFormat="1" hidden="1" x14ac:dyDescent="0.2">
      <c r="F657" s="23"/>
      <c r="G657" s="23"/>
      <c r="H657" s="131"/>
      <c r="I657" s="113"/>
      <c r="J657" s="113"/>
      <c r="K657" s="113"/>
      <c r="L657" s="113"/>
    </row>
    <row r="658" spans="6:12" s="27" customFormat="1" hidden="1" x14ac:dyDescent="0.2">
      <c r="F658" s="23"/>
      <c r="G658" s="23"/>
      <c r="H658" s="131"/>
      <c r="I658" s="113"/>
      <c r="J658" s="113"/>
      <c r="K658" s="113"/>
      <c r="L658" s="113"/>
    </row>
    <row r="659" spans="6:12" s="27" customFormat="1" hidden="1" x14ac:dyDescent="0.2">
      <c r="F659" s="23"/>
      <c r="G659" s="23"/>
      <c r="H659" s="131"/>
      <c r="I659" s="113"/>
      <c r="J659" s="113"/>
      <c r="K659" s="113"/>
      <c r="L659" s="113"/>
    </row>
    <row r="660" spans="6:12" s="27" customFormat="1" hidden="1" x14ac:dyDescent="0.2">
      <c r="F660" s="23"/>
      <c r="G660" s="23"/>
      <c r="H660" s="131"/>
      <c r="I660" s="113"/>
      <c r="J660" s="113"/>
      <c r="K660" s="113"/>
      <c r="L660" s="113"/>
    </row>
    <row r="661" spans="6:12" s="27" customFormat="1" hidden="1" x14ac:dyDescent="0.2">
      <c r="F661" s="23"/>
      <c r="G661" s="23"/>
      <c r="H661" s="131"/>
      <c r="I661" s="113"/>
      <c r="J661" s="113"/>
      <c r="K661" s="113"/>
      <c r="L661" s="113"/>
    </row>
    <row r="662" spans="6:12" s="27" customFormat="1" hidden="1" x14ac:dyDescent="0.2">
      <c r="F662" s="23"/>
      <c r="G662" s="23"/>
      <c r="H662" s="131"/>
      <c r="I662" s="113"/>
      <c r="J662" s="113"/>
      <c r="K662" s="113"/>
      <c r="L662" s="113"/>
    </row>
    <row r="663" spans="6:12" s="27" customFormat="1" hidden="1" x14ac:dyDescent="0.2">
      <c r="F663" s="23"/>
      <c r="G663" s="23"/>
      <c r="H663" s="131"/>
      <c r="I663" s="113"/>
      <c r="J663" s="113"/>
      <c r="K663" s="113"/>
      <c r="L663" s="113"/>
    </row>
    <row r="664" spans="6:12" s="27" customFormat="1" hidden="1" x14ac:dyDescent="0.2">
      <c r="F664" s="23"/>
      <c r="G664" s="23"/>
      <c r="H664" s="131"/>
      <c r="I664" s="113"/>
      <c r="J664" s="113"/>
      <c r="K664" s="113"/>
      <c r="L664" s="113"/>
    </row>
    <row r="665" spans="6:12" s="27" customFormat="1" hidden="1" x14ac:dyDescent="0.2">
      <c r="F665" s="23"/>
      <c r="G665" s="23"/>
      <c r="H665" s="131"/>
      <c r="I665" s="113"/>
      <c r="J665" s="113"/>
      <c r="K665" s="113"/>
      <c r="L665" s="113"/>
    </row>
    <row r="666" spans="6:12" s="27" customFormat="1" hidden="1" x14ac:dyDescent="0.2">
      <c r="F666" s="23"/>
      <c r="G666" s="23"/>
      <c r="H666" s="131"/>
      <c r="I666" s="113"/>
      <c r="J666" s="113"/>
      <c r="K666" s="113"/>
      <c r="L666" s="113"/>
    </row>
    <row r="667" spans="6:12" s="27" customFormat="1" hidden="1" x14ac:dyDescent="0.2">
      <c r="F667" s="23"/>
      <c r="G667" s="23"/>
      <c r="H667" s="131"/>
      <c r="I667" s="113"/>
      <c r="J667" s="113"/>
      <c r="K667" s="113"/>
      <c r="L667" s="113"/>
    </row>
    <row r="668" spans="6:12" s="27" customFormat="1" hidden="1" x14ac:dyDescent="0.2">
      <c r="F668" s="23"/>
      <c r="G668" s="23"/>
      <c r="H668" s="131"/>
      <c r="I668" s="113"/>
      <c r="J668" s="113"/>
      <c r="K668" s="113"/>
      <c r="L668" s="113"/>
    </row>
    <row r="669" spans="6:12" s="27" customFormat="1" hidden="1" x14ac:dyDescent="0.2">
      <c r="F669" s="23"/>
      <c r="G669" s="23"/>
      <c r="H669" s="131"/>
      <c r="I669" s="113"/>
      <c r="J669" s="113"/>
      <c r="K669" s="113"/>
      <c r="L669" s="113"/>
    </row>
    <row r="670" spans="6:12" s="27" customFormat="1" hidden="1" x14ac:dyDescent="0.2">
      <c r="F670" s="23"/>
      <c r="G670" s="23"/>
      <c r="H670" s="131"/>
      <c r="I670" s="113"/>
      <c r="J670" s="113"/>
      <c r="K670" s="113"/>
      <c r="L670" s="113"/>
    </row>
    <row r="671" spans="6:12" s="27" customFormat="1" hidden="1" x14ac:dyDescent="0.2">
      <c r="F671" s="23"/>
      <c r="G671" s="23"/>
      <c r="H671" s="131"/>
      <c r="I671" s="113"/>
      <c r="J671" s="113"/>
      <c r="K671" s="113"/>
      <c r="L671" s="113"/>
    </row>
    <row r="672" spans="6:12" s="27" customFormat="1" hidden="1" x14ac:dyDescent="0.2">
      <c r="F672" s="23"/>
      <c r="G672" s="23"/>
      <c r="H672" s="131"/>
      <c r="I672" s="113"/>
      <c r="J672" s="113"/>
      <c r="K672" s="113"/>
      <c r="L672" s="113"/>
    </row>
    <row r="673" spans="6:12" s="27" customFormat="1" hidden="1" x14ac:dyDescent="0.2">
      <c r="F673" s="23"/>
      <c r="G673" s="23"/>
      <c r="H673" s="131"/>
      <c r="I673" s="113"/>
      <c r="J673" s="113"/>
      <c r="K673" s="113"/>
      <c r="L673" s="113"/>
    </row>
    <row r="674" spans="6:12" s="27" customFormat="1" hidden="1" x14ac:dyDescent="0.2">
      <c r="F674" s="23"/>
      <c r="G674" s="23"/>
      <c r="H674" s="131"/>
      <c r="I674" s="113"/>
      <c r="J674" s="113"/>
      <c r="K674" s="113"/>
      <c r="L674" s="113"/>
    </row>
    <row r="675" spans="6:12" s="27" customFormat="1" hidden="1" x14ac:dyDescent="0.2">
      <c r="F675" s="23"/>
      <c r="G675" s="23"/>
      <c r="H675" s="131"/>
      <c r="I675" s="113"/>
      <c r="J675" s="113"/>
      <c r="K675" s="113"/>
      <c r="L675" s="113"/>
    </row>
    <row r="676" spans="6:12" s="27" customFormat="1" hidden="1" x14ac:dyDescent="0.2">
      <c r="F676" s="23"/>
      <c r="G676" s="23"/>
      <c r="H676" s="131"/>
      <c r="I676" s="113"/>
      <c r="J676" s="113"/>
      <c r="K676" s="113"/>
      <c r="L676" s="113"/>
    </row>
    <row r="677" spans="6:12" s="27" customFormat="1" hidden="1" x14ac:dyDescent="0.2">
      <c r="F677" s="23"/>
      <c r="G677" s="23"/>
      <c r="H677" s="131"/>
      <c r="I677" s="113"/>
      <c r="J677" s="113"/>
      <c r="K677" s="113"/>
      <c r="L677" s="113"/>
    </row>
    <row r="678" spans="6:12" s="27" customFormat="1" hidden="1" x14ac:dyDescent="0.2">
      <c r="F678" s="23"/>
      <c r="G678" s="23"/>
      <c r="H678" s="131"/>
      <c r="I678" s="113"/>
      <c r="J678" s="113"/>
      <c r="K678" s="113"/>
      <c r="L678" s="113"/>
    </row>
    <row r="679" spans="6:12" s="27" customFormat="1" hidden="1" x14ac:dyDescent="0.2">
      <c r="F679" s="23"/>
      <c r="G679" s="23"/>
      <c r="H679" s="131"/>
      <c r="I679" s="113"/>
      <c r="J679" s="113"/>
      <c r="K679" s="113"/>
      <c r="L679" s="113"/>
    </row>
    <row r="680" spans="6:12" s="27" customFormat="1" hidden="1" x14ac:dyDescent="0.2">
      <c r="F680" s="23"/>
      <c r="G680" s="23"/>
      <c r="H680" s="131"/>
      <c r="I680" s="113"/>
      <c r="J680" s="113"/>
      <c r="K680" s="113"/>
      <c r="L680" s="113"/>
    </row>
    <row r="681" spans="6:12" s="27" customFormat="1" hidden="1" x14ac:dyDescent="0.2">
      <c r="F681" s="23"/>
      <c r="G681" s="23"/>
      <c r="H681" s="131"/>
      <c r="I681" s="113"/>
      <c r="J681" s="113"/>
      <c r="K681" s="113"/>
      <c r="L681" s="113"/>
    </row>
    <row r="682" spans="6:12" s="27" customFormat="1" hidden="1" x14ac:dyDescent="0.2">
      <c r="F682" s="23"/>
      <c r="G682" s="23"/>
      <c r="H682" s="131"/>
      <c r="I682" s="113"/>
      <c r="J682" s="113"/>
      <c r="K682" s="113"/>
      <c r="L682" s="113"/>
    </row>
    <row r="683" spans="6:12" s="27" customFormat="1" hidden="1" x14ac:dyDescent="0.2">
      <c r="F683" s="23"/>
      <c r="G683" s="23"/>
      <c r="H683" s="131"/>
      <c r="I683" s="113"/>
      <c r="J683" s="113"/>
      <c r="K683" s="113"/>
      <c r="L683" s="113"/>
    </row>
    <row r="684" spans="6:12" s="27" customFormat="1" hidden="1" x14ac:dyDescent="0.2">
      <c r="F684" s="23"/>
      <c r="G684" s="23"/>
      <c r="H684" s="131"/>
      <c r="I684" s="113"/>
      <c r="J684" s="113"/>
      <c r="K684" s="113"/>
      <c r="L684" s="113"/>
    </row>
    <row r="685" spans="6:12" s="27" customFormat="1" hidden="1" x14ac:dyDescent="0.2">
      <c r="F685" s="23"/>
      <c r="G685" s="23"/>
      <c r="H685" s="131"/>
      <c r="I685" s="113"/>
      <c r="J685" s="113"/>
      <c r="K685" s="113"/>
      <c r="L685" s="113"/>
    </row>
    <row r="686" spans="6:12" s="27" customFormat="1" hidden="1" x14ac:dyDescent="0.2">
      <c r="F686" s="23"/>
      <c r="G686" s="23"/>
      <c r="H686" s="131"/>
      <c r="I686" s="113"/>
      <c r="J686" s="113"/>
      <c r="K686" s="113"/>
      <c r="L686" s="113"/>
    </row>
    <row r="687" spans="6:12" s="27" customFormat="1" hidden="1" x14ac:dyDescent="0.2">
      <c r="F687" s="23"/>
      <c r="G687" s="23"/>
      <c r="H687" s="131"/>
      <c r="I687" s="113"/>
      <c r="J687" s="113"/>
      <c r="K687" s="113"/>
      <c r="L687" s="113"/>
    </row>
    <row r="688" spans="6:12" s="27" customFormat="1" hidden="1" x14ac:dyDescent="0.2">
      <c r="F688" s="23"/>
      <c r="G688" s="23"/>
      <c r="H688" s="131"/>
      <c r="I688" s="113"/>
      <c r="J688" s="113"/>
      <c r="K688" s="113"/>
      <c r="L688" s="113"/>
    </row>
    <row r="689" spans="6:12" s="27" customFormat="1" hidden="1" x14ac:dyDescent="0.2">
      <c r="F689" s="23"/>
      <c r="G689" s="23"/>
      <c r="H689" s="131"/>
      <c r="I689" s="113"/>
      <c r="J689" s="113"/>
      <c r="K689" s="113"/>
      <c r="L689" s="113"/>
    </row>
    <row r="690" spans="6:12" s="27" customFormat="1" hidden="1" x14ac:dyDescent="0.2">
      <c r="F690" s="23"/>
      <c r="G690" s="23"/>
      <c r="H690" s="131"/>
      <c r="I690" s="113"/>
      <c r="J690" s="113"/>
      <c r="K690" s="113"/>
      <c r="L690" s="113"/>
    </row>
    <row r="691" spans="6:12" s="27" customFormat="1" hidden="1" x14ac:dyDescent="0.2">
      <c r="F691" s="23"/>
      <c r="G691" s="23"/>
      <c r="H691" s="131"/>
      <c r="I691" s="113"/>
      <c r="J691" s="113"/>
      <c r="K691" s="113"/>
      <c r="L691" s="113"/>
    </row>
    <row r="692" spans="6:12" s="27" customFormat="1" hidden="1" x14ac:dyDescent="0.2">
      <c r="F692" s="23"/>
      <c r="G692" s="23"/>
      <c r="H692" s="131"/>
      <c r="I692" s="113"/>
      <c r="J692" s="113"/>
      <c r="K692" s="113"/>
      <c r="L692" s="113"/>
    </row>
    <row r="693" spans="6:12" s="27" customFormat="1" hidden="1" x14ac:dyDescent="0.2">
      <c r="F693" s="23"/>
      <c r="G693" s="23"/>
      <c r="H693" s="131"/>
      <c r="I693" s="113"/>
      <c r="J693" s="113"/>
      <c r="K693" s="113"/>
      <c r="L693" s="113"/>
    </row>
    <row r="694" spans="6:12" s="27" customFormat="1" hidden="1" x14ac:dyDescent="0.2">
      <c r="F694" s="23"/>
      <c r="G694" s="23"/>
      <c r="H694" s="131"/>
      <c r="I694" s="113"/>
      <c r="J694" s="113"/>
      <c r="K694" s="113"/>
      <c r="L694" s="113"/>
    </row>
    <row r="695" spans="6:12" s="27" customFormat="1" hidden="1" x14ac:dyDescent="0.2">
      <c r="F695" s="23"/>
      <c r="G695" s="23"/>
      <c r="H695" s="131"/>
      <c r="I695" s="113"/>
      <c r="J695" s="113"/>
      <c r="K695" s="113"/>
      <c r="L695" s="113"/>
    </row>
    <row r="696" spans="6:12" s="27" customFormat="1" hidden="1" x14ac:dyDescent="0.2">
      <c r="F696" s="23"/>
      <c r="G696" s="23"/>
      <c r="H696" s="131"/>
      <c r="I696" s="113"/>
      <c r="J696" s="113"/>
      <c r="K696" s="113"/>
      <c r="L696" s="113"/>
    </row>
    <row r="697" spans="6:12" s="27" customFormat="1" hidden="1" x14ac:dyDescent="0.2">
      <c r="F697" s="23"/>
      <c r="G697" s="23"/>
      <c r="H697" s="131"/>
      <c r="I697" s="113"/>
      <c r="J697" s="113"/>
      <c r="K697" s="113"/>
      <c r="L697" s="113"/>
    </row>
    <row r="698" spans="6:12" s="27" customFormat="1" hidden="1" x14ac:dyDescent="0.2">
      <c r="F698" s="23"/>
      <c r="G698" s="23"/>
      <c r="H698" s="131"/>
      <c r="I698" s="113"/>
      <c r="J698" s="113"/>
      <c r="K698" s="113"/>
      <c r="L698" s="113"/>
    </row>
    <row r="699" spans="6:12" s="27" customFormat="1" hidden="1" x14ac:dyDescent="0.2">
      <c r="F699" s="23"/>
      <c r="G699" s="23"/>
      <c r="H699" s="131"/>
      <c r="I699" s="113"/>
      <c r="J699" s="113"/>
      <c r="K699" s="113"/>
      <c r="L699" s="113"/>
    </row>
    <row r="700" spans="6:12" s="27" customFormat="1" hidden="1" x14ac:dyDescent="0.2">
      <c r="F700" s="23"/>
      <c r="G700" s="23"/>
      <c r="H700" s="131"/>
      <c r="I700" s="113"/>
      <c r="J700" s="113"/>
      <c r="K700" s="113"/>
      <c r="L700" s="113"/>
    </row>
    <row r="701" spans="6:12" s="27" customFormat="1" hidden="1" x14ac:dyDescent="0.2">
      <c r="F701" s="23"/>
      <c r="G701" s="23"/>
      <c r="H701" s="131"/>
      <c r="I701" s="113"/>
      <c r="J701" s="113"/>
      <c r="K701" s="113"/>
      <c r="L701" s="113"/>
    </row>
    <row r="702" spans="6:12" s="27" customFormat="1" hidden="1" x14ac:dyDescent="0.2">
      <c r="F702" s="23"/>
      <c r="G702" s="23"/>
      <c r="H702" s="131"/>
      <c r="I702" s="113"/>
      <c r="J702" s="113"/>
      <c r="K702" s="113"/>
      <c r="L702" s="113"/>
    </row>
    <row r="703" spans="6:12" s="27" customFormat="1" hidden="1" x14ac:dyDescent="0.2">
      <c r="F703" s="23"/>
      <c r="G703" s="23"/>
      <c r="H703" s="131"/>
      <c r="I703" s="113"/>
      <c r="J703" s="113"/>
      <c r="K703" s="113"/>
      <c r="L703" s="113"/>
    </row>
    <row r="704" spans="6:12" s="27" customFormat="1" hidden="1" x14ac:dyDescent="0.2">
      <c r="F704" s="23"/>
      <c r="G704" s="23"/>
      <c r="H704" s="131"/>
      <c r="I704" s="113"/>
      <c r="J704" s="113"/>
      <c r="K704" s="113"/>
      <c r="L704" s="113"/>
    </row>
    <row r="705" spans="6:12" s="27" customFormat="1" hidden="1" x14ac:dyDescent="0.2">
      <c r="F705" s="23"/>
      <c r="G705" s="23"/>
      <c r="H705" s="131"/>
      <c r="I705" s="113"/>
      <c r="J705" s="113"/>
      <c r="K705" s="113"/>
      <c r="L705" s="113"/>
    </row>
    <row r="706" spans="6:12" s="27" customFormat="1" hidden="1" x14ac:dyDescent="0.2">
      <c r="F706" s="23"/>
      <c r="G706" s="23"/>
      <c r="H706" s="131"/>
      <c r="I706" s="113"/>
      <c r="J706" s="113"/>
      <c r="K706" s="113"/>
      <c r="L706" s="113"/>
    </row>
    <row r="707" spans="6:12" s="27" customFormat="1" hidden="1" x14ac:dyDescent="0.2">
      <c r="F707" s="23"/>
      <c r="G707" s="23"/>
      <c r="H707" s="131"/>
      <c r="I707" s="113"/>
      <c r="J707" s="113"/>
      <c r="K707" s="113"/>
      <c r="L707" s="113"/>
    </row>
    <row r="708" spans="6:12" s="27" customFormat="1" hidden="1" x14ac:dyDescent="0.2">
      <c r="F708" s="23"/>
      <c r="G708" s="23"/>
      <c r="H708" s="131"/>
      <c r="I708" s="113"/>
      <c r="J708" s="113"/>
      <c r="K708" s="113"/>
      <c r="L708" s="113"/>
    </row>
    <row r="709" spans="6:12" s="27" customFormat="1" hidden="1" x14ac:dyDescent="0.2">
      <c r="F709" s="23"/>
      <c r="G709" s="23"/>
      <c r="H709" s="131"/>
      <c r="I709" s="113"/>
      <c r="J709" s="113"/>
      <c r="K709" s="113"/>
      <c r="L709" s="113"/>
    </row>
    <row r="710" spans="6:12" s="27" customFormat="1" hidden="1" x14ac:dyDescent="0.2">
      <c r="F710" s="23"/>
      <c r="G710" s="23"/>
      <c r="H710" s="131"/>
      <c r="I710" s="113"/>
      <c r="J710" s="113"/>
      <c r="K710" s="113"/>
      <c r="L710" s="113"/>
    </row>
    <row r="711" spans="6:12" s="27" customFormat="1" hidden="1" x14ac:dyDescent="0.2">
      <c r="F711" s="23"/>
      <c r="G711" s="23"/>
      <c r="H711" s="131"/>
      <c r="I711" s="113"/>
      <c r="J711" s="113"/>
      <c r="K711" s="113"/>
      <c r="L711" s="113"/>
    </row>
    <row r="712" spans="6:12" s="27" customFormat="1" hidden="1" x14ac:dyDescent="0.2">
      <c r="F712" s="23"/>
      <c r="G712" s="23"/>
      <c r="H712" s="131"/>
      <c r="I712" s="113"/>
      <c r="J712" s="113"/>
      <c r="K712" s="113"/>
      <c r="L712" s="113"/>
    </row>
    <row r="713" spans="6:12" s="27" customFormat="1" hidden="1" x14ac:dyDescent="0.2">
      <c r="F713" s="23"/>
      <c r="G713" s="23"/>
      <c r="H713" s="131"/>
      <c r="I713" s="113"/>
      <c r="J713" s="113"/>
      <c r="K713" s="113"/>
      <c r="L713" s="113"/>
    </row>
    <row r="714" spans="6:12" s="27" customFormat="1" hidden="1" x14ac:dyDescent="0.2">
      <c r="F714" s="23"/>
      <c r="G714" s="23"/>
      <c r="H714" s="131"/>
      <c r="I714" s="113"/>
      <c r="J714" s="113"/>
      <c r="K714" s="113"/>
      <c r="L714" s="113"/>
    </row>
    <row r="715" spans="6:12" s="27" customFormat="1" hidden="1" x14ac:dyDescent="0.2">
      <c r="F715" s="23"/>
      <c r="G715" s="23"/>
      <c r="H715" s="131"/>
      <c r="I715" s="113"/>
      <c r="J715" s="113"/>
      <c r="K715" s="113"/>
      <c r="L715" s="113"/>
    </row>
    <row r="716" spans="6:12" s="27" customFormat="1" hidden="1" x14ac:dyDescent="0.2">
      <c r="F716" s="23"/>
      <c r="G716" s="23"/>
      <c r="H716" s="131"/>
      <c r="I716" s="113"/>
      <c r="J716" s="113"/>
      <c r="K716" s="113"/>
      <c r="L716" s="113"/>
    </row>
    <row r="717" spans="6:12" s="27" customFormat="1" hidden="1" x14ac:dyDescent="0.2">
      <c r="F717" s="23"/>
      <c r="G717" s="23"/>
      <c r="H717" s="131"/>
      <c r="I717" s="113"/>
      <c r="J717" s="113"/>
      <c r="K717" s="113"/>
      <c r="L717" s="113"/>
    </row>
    <row r="718" spans="6:12" s="27" customFormat="1" hidden="1" x14ac:dyDescent="0.2">
      <c r="F718" s="23"/>
      <c r="G718" s="23"/>
      <c r="H718" s="131"/>
      <c r="I718" s="113"/>
      <c r="J718" s="113"/>
      <c r="K718" s="113"/>
      <c r="L718" s="113"/>
    </row>
    <row r="719" spans="6:12" s="27" customFormat="1" hidden="1" x14ac:dyDescent="0.2">
      <c r="F719" s="23"/>
      <c r="G719" s="23"/>
      <c r="H719" s="131"/>
      <c r="I719" s="113"/>
      <c r="J719" s="113"/>
      <c r="K719" s="113"/>
      <c r="L719" s="113"/>
    </row>
    <row r="720" spans="6:12" s="27" customFormat="1" hidden="1" x14ac:dyDescent="0.2">
      <c r="F720" s="23"/>
      <c r="G720" s="23"/>
      <c r="H720" s="131"/>
      <c r="I720" s="113"/>
      <c r="J720" s="113"/>
      <c r="K720" s="113"/>
      <c r="L720" s="113"/>
    </row>
    <row r="721" spans="6:12" s="27" customFormat="1" hidden="1" x14ac:dyDescent="0.2">
      <c r="F721" s="23"/>
      <c r="G721" s="23"/>
      <c r="H721" s="131"/>
      <c r="I721" s="113"/>
      <c r="J721" s="113"/>
      <c r="K721" s="113"/>
      <c r="L721" s="113"/>
    </row>
    <row r="722" spans="6:12" s="27" customFormat="1" hidden="1" x14ac:dyDescent="0.2">
      <c r="F722" s="23"/>
      <c r="G722" s="23"/>
      <c r="H722" s="131"/>
      <c r="I722" s="113"/>
      <c r="J722" s="113"/>
      <c r="K722" s="113"/>
      <c r="L722" s="113"/>
    </row>
    <row r="723" spans="6:12" s="27" customFormat="1" hidden="1" x14ac:dyDescent="0.2">
      <c r="F723" s="23"/>
      <c r="G723" s="23"/>
      <c r="H723" s="131"/>
      <c r="I723" s="113"/>
      <c r="J723" s="113"/>
      <c r="K723" s="113"/>
      <c r="L723" s="113"/>
    </row>
    <row r="724" spans="6:12" s="27" customFormat="1" hidden="1" x14ac:dyDescent="0.2">
      <c r="F724" s="23"/>
      <c r="G724" s="23"/>
      <c r="H724" s="131"/>
      <c r="I724" s="113"/>
      <c r="J724" s="113"/>
      <c r="K724" s="113"/>
      <c r="L724" s="113"/>
    </row>
    <row r="725" spans="6:12" s="27" customFormat="1" hidden="1" x14ac:dyDescent="0.2">
      <c r="F725" s="23"/>
      <c r="G725" s="23"/>
      <c r="H725" s="131"/>
      <c r="I725" s="113"/>
      <c r="J725" s="113"/>
      <c r="K725" s="113"/>
      <c r="L725" s="113"/>
    </row>
    <row r="726" spans="6:12" s="27" customFormat="1" hidden="1" x14ac:dyDescent="0.2">
      <c r="F726" s="23"/>
      <c r="G726" s="23"/>
      <c r="H726" s="131"/>
      <c r="I726" s="113"/>
      <c r="J726" s="113"/>
      <c r="K726" s="113"/>
      <c r="L726" s="113"/>
    </row>
    <row r="727" spans="6:12" s="27" customFormat="1" hidden="1" x14ac:dyDescent="0.2">
      <c r="F727" s="23"/>
      <c r="G727" s="23"/>
      <c r="H727" s="131"/>
      <c r="I727" s="113"/>
      <c r="J727" s="113"/>
      <c r="K727" s="113"/>
      <c r="L727" s="113"/>
    </row>
    <row r="728" spans="6:12" s="27" customFormat="1" hidden="1" x14ac:dyDescent="0.2">
      <c r="F728" s="23"/>
      <c r="G728" s="23"/>
      <c r="H728" s="131"/>
      <c r="I728" s="113"/>
      <c r="J728" s="113"/>
      <c r="K728" s="113"/>
      <c r="L728" s="113"/>
    </row>
    <row r="729" spans="6:12" s="27" customFormat="1" hidden="1" x14ac:dyDescent="0.2">
      <c r="F729" s="23"/>
      <c r="G729" s="23"/>
      <c r="H729" s="131"/>
      <c r="I729" s="113"/>
      <c r="J729" s="113"/>
      <c r="K729" s="113"/>
      <c r="L729" s="113"/>
    </row>
    <row r="730" spans="6:12" s="27" customFormat="1" hidden="1" x14ac:dyDescent="0.2">
      <c r="F730" s="23"/>
      <c r="G730" s="23"/>
      <c r="H730" s="131"/>
      <c r="I730" s="113"/>
      <c r="J730" s="113"/>
      <c r="K730" s="113"/>
      <c r="L730" s="113"/>
    </row>
    <row r="731" spans="6:12" s="27" customFormat="1" hidden="1" x14ac:dyDescent="0.2">
      <c r="F731" s="23"/>
      <c r="G731" s="23"/>
      <c r="H731" s="131"/>
      <c r="I731" s="113"/>
      <c r="J731" s="113"/>
      <c r="K731" s="113"/>
      <c r="L731" s="113"/>
    </row>
    <row r="732" spans="6:12" s="27" customFormat="1" hidden="1" x14ac:dyDescent="0.2">
      <c r="F732" s="23"/>
      <c r="G732" s="23"/>
      <c r="H732" s="131"/>
      <c r="I732" s="113"/>
      <c r="J732" s="113"/>
      <c r="K732" s="113"/>
      <c r="L732" s="113"/>
    </row>
    <row r="733" spans="6:12" s="27" customFormat="1" hidden="1" x14ac:dyDescent="0.2">
      <c r="F733" s="23"/>
      <c r="G733" s="23"/>
      <c r="H733" s="131"/>
      <c r="I733" s="113"/>
      <c r="J733" s="113"/>
      <c r="K733" s="113"/>
      <c r="L733" s="113"/>
    </row>
    <row r="734" spans="6:12" s="27" customFormat="1" hidden="1" x14ac:dyDescent="0.2">
      <c r="F734" s="23"/>
      <c r="G734" s="23"/>
      <c r="H734" s="131"/>
      <c r="I734" s="113"/>
      <c r="J734" s="113"/>
      <c r="K734" s="113"/>
      <c r="L734" s="113"/>
    </row>
    <row r="735" spans="6:12" s="27" customFormat="1" hidden="1" x14ac:dyDescent="0.2">
      <c r="F735" s="23"/>
      <c r="G735" s="23"/>
      <c r="H735" s="131"/>
      <c r="I735" s="113"/>
      <c r="J735" s="113"/>
      <c r="K735" s="113"/>
      <c r="L735" s="113"/>
    </row>
    <row r="736" spans="6:12" s="27" customFormat="1" hidden="1" x14ac:dyDescent="0.2">
      <c r="F736" s="23"/>
      <c r="G736" s="23"/>
      <c r="H736" s="131"/>
      <c r="I736" s="113"/>
      <c r="J736" s="113"/>
      <c r="K736" s="113"/>
      <c r="L736" s="113"/>
    </row>
    <row r="737" spans="6:12" s="27" customFormat="1" hidden="1" x14ac:dyDescent="0.2">
      <c r="F737" s="23"/>
      <c r="G737" s="23"/>
      <c r="H737" s="131"/>
      <c r="I737" s="113"/>
      <c r="J737" s="113"/>
      <c r="K737" s="113"/>
      <c r="L737" s="113"/>
    </row>
    <row r="738" spans="6:12" s="27" customFormat="1" hidden="1" x14ac:dyDescent="0.2">
      <c r="F738" s="23"/>
      <c r="G738" s="23"/>
      <c r="H738" s="131"/>
      <c r="I738" s="113"/>
      <c r="J738" s="113"/>
      <c r="K738" s="113"/>
      <c r="L738" s="113"/>
    </row>
    <row r="739" spans="6:12" s="27" customFormat="1" hidden="1" x14ac:dyDescent="0.2">
      <c r="F739" s="23"/>
      <c r="G739" s="23"/>
      <c r="H739" s="131"/>
      <c r="I739" s="113"/>
      <c r="J739" s="113"/>
      <c r="K739" s="113"/>
      <c r="L739" s="113"/>
    </row>
    <row r="740" spans="6:12" s="27" customFormat="1" hidden="1" x14ac:dyDescent="0.2">
      <c r="F740" s="23"/>
      <c r="G740" s="23"/>
      <c r="H740" s="131"/>
      <c r="I740" s="113"/>
      <c r="J740" s="113"/>
      <c r="K740" s="113"/>
      <c r="L740" s="113"/>
    </row>
    <row r="741" spans="6:12" s="27" customFormat="1" hidden="1" x14ac:dyDescent="0.2">
      <c r="F741" s="23"/>
      <c r="G741" s="23"/>
      <c r="H741" s="131"/>
      <c r="I741" s="113"/>
      <c r="J741" s="113"/>
      <c r="K741" s="113"/>
      <c r="L741" s="113"/>
    </row>
    <row r="742" spans="6:12" s="27" customFormat="1" hidden="1" x14ac:dyDescent="0.2">
      <c r="F742" s="23"/>
      <c r="G742" s="23"/>
      <c r="H742" s="131"/>
      <c r="I742" s="113"/>
      <c r="J742" s="113"/>
      <c r="K742" s="113"/>
      <c r="L742" s="113"/>
    </row>
    <row r="743" spans="6:12" s="27" customFormat="1" hidden="1" x14ac:dyDescent="0.2">
      <c r="F743" s="23"/>
      <c r="G743" s="23"/>
      <c r="H743" s="131"/>
      <c r="I743" s="113"/>
      <c r="J743" s="113"/>
      <c r="K743" s="113"/>
      <c r="L743" s="113"/>
    </row>
    <row r="744" spans="6:12" s="27" customFormat="1" hidden="1" x14ac:dyDescent="0.2">
      <c r="F744" s="23"/>
      <c r="G744" s="23"/>
      <c r="H744" s="131"/>
      <c r="I744" s="113"/>
      <c r="J744" s="113"/>
      <c r="K744" s="113"/>
      <c r="L744" s="113"/>
    </row>
    <row r="745" spans="6:12" s="27" customFormat="1" hidden="1" x14ac:dyDescent="0.2">
      <c r="F745" s="23"/>
      <c r="G745" s="23"/>
      <c r="H745" s="131"/>
      <c r="I745" s="113"/>
      <c r="J745" s="113"/>
      <c r="K745" s="113"/>
      <c r="L745" s="113"/>
    </row>
    <row r="746" spans="6:12" s="27" customFormat="1" hidden="1" x14ac:dyDescent="0.2">
      <c r="F746" s="23"/>
      <c r="G746" s="23"/>
      <c r="H746" s="131"/>
      <c r="I746" s="113"/>
      <c r="J746" s="113"/>
      <c r="K746" s="113"/>
      <c r="L746" s="113"/>
    </row>
    <row r="747" spans="6:12" s="27" customFormat="1" hidden="1" x14ac:dyDescent="0.2">
      <c r="F747" s="23"/>
      <c r="G747" s="23"/>
      <c r="H747" s="131"/>
      <c r="I747" s="113"/>
      <c r="J747" s="113"/>
      <c r="K747" s="113"/>
      <c r="L747" s="113"/>
    </row>
    <row r="748" spans="6:12" s="27" customFormat="1" hidden="1" x14ac:dyDescent="0.2">
      <c r="F748" s="23"/>
      <c r="G748" s="23"/>
      <c r="H748" s="131"/>
      <c r="I748" s="113"/>
      <c r="J748" s="113"/>
      <c r="K748" s="113"/>
      <c r="L748" s="113"/>
    </row>
    <row r="749" spans="6:12" s="27" customFormat="1" hidden="1" x14ac:dyDescent="0.2">
      <c r="F749" s="23"/>
      <c r="G749" s="23"/>
      <c r="H749" s="131"/>
      <c r="I749" s="113"/>
      <c r="J749" s="113"/>
      <c r="K749" s="113"/>
      <c r="L749" s="113"/>
    </row>
    <row r="750" spans="6:12" s="27" customFormat="1" hidden="1" x14ac:dyDescent="0.2">
      <c r="F750" s="23"/>
      <c r="G750" s="23"/>
      <c r="H750" s="131"/>
      <c r="I750" s="113"/>
      <c r="J750" s="113"/>
      <c r="K750" s="113"/>
      <c r="L750" s="113"/>
    </row>
    <row r="751" spans="6:12" s="27" customFormat="1" hidden="1" x14ac:dyDescent="0.2">
      <c r="F751" s="23"/>
      <c r="G751" s="23"/>
      <c r="H751" s="131"/>
      <c r="I751" s="113"/>
      <c r="J751" s="113"/>
      <c r="K751" s="113"/>
      <c r="L751" s="113"/>
    </row>
    <row r="752" spans="6:12" s="27" customFormat="1" hidden="1" x14ac:dyDescent="0.2">
      <c r="F752" s="23"/>
      <c r="G752" s="23"/>
      <c r="H752" s="131"/>
      <c r="I752" s="113"/>
      <c r="J752" s="113"/>
      <c r="K752" s="113"/>
      <c r="L752" s="113"/>
    </row>
    <row r="753" spans="6:12" s="27" customFormat="1" hidden="1" x14ac:dyDescent="0.2">
      <c r="F753" s="23"/>
      <c r="G753" s="23"/>
      <c r="H753" s="131"/>
      <c r="I753" s="113"/>
      <c r="J753" s="113"/>
      <c r="K753" s="113"/>
      <c r="L753" s="113"/>
    </row>
    <row r="754" spans="6:12" s="27" customFormat="1" hidden="1" x14ac:dyDescent="0.2">
      <c r="F754" s="23"/>
      <c r="G754" s="23"/>
      <c r="H754" s="131"/>
      <c r="I754" s="113"/>
      <c r="J754" s="113"/>
      <c r="K754" s="113"/>
      <c r="L754" s="113"/>
    </row>
    <row r="755" spans="6:12" s="27" customFormat="1" hidden="1" x14ac:dyDescent="0.2">
      <c r="F755" s="23"/>
      <c r="G755" s="23"/>
      <c r="H755" s="131"/>
      <c r="I755" s="113"/>
      <c r="J755" s="113"/>
      <c r="K755" s="113"/>
      <c r="L755" s="113"/>
    </row>
    <row r="756" spans="6:12" s="27" customFormat="1" hidden="1" x14ac:dyDescent="0.2">
      <c r="F756" s="23"/>
      <c r="G756" s="23"/>
      <c r="H756" s="131"/>
      <c r="I756" s="113"/>
      <c r="J756" s="113"/>
      <c r="K756" s="113"/>
      <c r="L756" s="113"/>
    </row>
    <row r="757" spans="6:12" s="27" customFormat="1" hidden="1" x14ac:dyDescent="0.2">
      <c r="F757" s="23"/>
      <c r="G757" s="23"/>
      <c r="H757" s="131"/>
      <c r="I757" s="113"/>
      <c r="J757" s="113"/>
      <c r="K757" s="113"/>
      <c r="L757" s="113"/>
    </row>
    <row r="758" spans="6:12" s="27" customFormat="1" hidden="1" x14ac:dyDescent="0.2">
      <c r="F758" s="23"/>
      <c r="G758" s="23"/>
      <c r="H758" s="131"/>
      <c r="I758" s="113"/>
      <c r="J758" s="113"/>
      <c r="K758" s="113"/>
      <c r="L758" s="113"/>
    </row>
    <row r="759" spans="6:12" s="27" customFormat="1" hidden="1" x14ac:dyDescent="0.2">
      <c r="F759" s="23"/>
      <c r="G759" s="23"/>
      <c r="H759" s="131"/>
      <c r="I759" s="113"/>
      <c r="J759" s="113"/>
      <c r="K759" s="113"/>
      <c r="L759" s="113"/>
    </row>
    <row r="760" spans="6:12" s="27" customFormat="1" hidden="1" x14ac:dyDescent="0.2">
      <c r="F760" s="23"/>
      <c r="G760" s="23"/>
      <c r="H760" s="131"/>
      <c r="I760" s="113"/>
      <c r="J760" s="113"/>
      <c r="K760" s="113"/>
      <c r="L760" s="113"/>
    </row>
    <row r="761" spans="6:12" s="27" customFormat="1" hidden="1" x14ac:dyDescent="0.2">
      <c r="F761" s="23"/>
      <c r="G761" s="23"/>
      <c r="H761" s="131"/>
      <c r="I761" s="113"/>
      <c r="J761" s="113"/>
      <c r="K761" s="113"/>
      <c r="L761" s="113"/>
    </row>
    <row r="762" spans="6:12" s="27" customFormat="1" hidden="1" x14ac:dyDescent="0.2">
      <c r="F762" s="23"/>
      <c r="G762" s="23"/>
      <c r="H762" s="131"/>
      <c r="I762" s="113"/>
      <c r="J762" s="113"/>
      <c r="K762" s="113"/>
      <c r="L762" s="113"/>
    </row>
    <row r="763" spans="6:12" s="27" customFormat="1" hidden="1" x14ac:dyDescent="0.2">
      <c r="F763" s="23"/>
      <c r="G763" s="23"/>
      <c r="H763" s="131"/>
      <c r="I763" s="113"/>
      <c r="J763" s="113"/>
      <c r="K763" s="113"/>
      <c r="L763" s="113"/>
    </row>
    <row r="764" spans="6:12" s="27" customFormat="1" hidden="1" x14ac:dyDescent="0.2">
      <c r="F764" s="23"/>
      <c r="G764" s="23"/>
      <c r="H764" s="131"/>
      <c r="I764" s="113"/>
      <c r="J764" s="113"/>
      <c r="K764" s="113"/>
      <c r="L764" s="113"/>
    </row>
    <row r="765" spans="6:12" s="27" customFormat="1" hidden="1" x14ac:dyDescent="0.2">
      <c r="F765" s="23"/>
      <c r="G765" s="23"/>
      <c r="H765" s="131"/>
      <c r="I765" s="113"/>
      <c r="J765" s="113"/>
      <c r="K765" s="113"/>
      <c r="L765" s="113"/>
    </row>
    <row r="766" spans="6:12" s="27" customFormat="1" hidden="1" x14ac:dyDescent="0.2">
      <c r="F766" s="23"/>
      <c r="G766" s="23"/>
      <c r="H766" s="131"/>
      <c r="I766" s="113"/>
      <c r="J766" s="113"/>
      <c r="K766" s="113"/>
      <c r="L766" s="113"/>
    </row>
    <row r="767" spans="6:12" s="27" customFormat="1" hidden="1" x14ac:dyDescent="0.2">
      <c r="F767" s="23"/>
      <c r="G767" s="23"/>
      <c r="H767" s="131"/>
      <c r="I767" s="113"/>
      <c r="J767" s="113"/>
      <c r="K767" s="113"/>
      <c r="L767" s="113"/>
    </row>
    <row r="768" spans="6:12" s="27" customFormat="1" hidden="1" x14ac:dyDescent="0.2">
      <c r="F768" s="23"/>
      <c r="G768" s="23"/>
      <c r="H768" s="131"/>
      <c r="I768" s="113"/>
      <c r="J768" s="113"/>
      <c r="K768" s="113"/>
      <c r="L768" s="113"/>
    </row>
    <row r="769" spans="6:12" s="27" customFormat="1" hidden="1" x14ac:dyDescent="0.2">
      <c r="F769" s="23"/>
      <c r="G769" s="23"/>
      <c r="H769" s="131"/>
      <c r="I769" s="113"/>
      <c r="J769" s="113"/>
      <c r="K769" s="113"/>
      <c r="L769" s="113"/>
    </row>
    <row r="770" spans="6:12" s="27" customFormat="1" hidden="1" x14ac:dyDescent="0.2">
      <c r="F770" s="23"/>
      <c r="G770" s="23"/>
      <c r="H770" s="131"/>
      <c r="I770" s="113"/>
      <c r="J770" s="113"/>
      <c r="K770" s="113"/>
      <c r="L770" s="113"/>
    </row>
    <row r="771" spans="6:12" s="27" customFormat="1" hidden="1" x14ac:dyDescent="0.2">
      <c r="F771" s="23"/>
      <c r="G771" s="23"/>
      <c r="H771" s="131"/>
      <c r="I771" s="113"/>
      <c r="J771" s="113"/>
      <c r="K771" s="113"/>
      <c r="L771" s="113"/>
    </row>
    <row r="772" spans="6:12" s="27" customFormat="1" hidden="1" x14ac:dyDescent="0.2">
      <c r="F772" s="23"/>
      <c r="G772" s="23"/>
      <c r="H772" s="131"/>
      <c r="I772" s="113"/>
      <c r="J772" s="113"/>
      <c r="K772" s="113"/>
      <c r="L772" s="113"/>
    </row>
    <row r="773" spans="6:12" s="27" customFormat="1" hidden="1" x14ac:dyDescent="0.2">
      <c r="F773" s="23"/>
      <c r="G773" s="23"/>
      <c r="H773" s="131"/>
      <c r="I773" s="113"/>
      <c r="J773" s="113"/>
      <c r="K773" s="113"/>
      <c r="L773" s="113"/>
    </row>
    <row r="774" spans="6:12" s="27" customFormat="1" hidden="1" x14ac:dyDescent="0.2">
      <c r="F774" s="23"/>
      <c r="G774" s="23"/>
      <c r="H774" s="131"/>
      <c r="I774" s="113"/>
      <c r="J774" s="113"/>
      <c r="K774" s="113"/>
      <c r="L774" s="113"/>
    </row>
    <row r="775" spans="6:12" s="27" customFormat="1" hidden="1" x14ac:dyDescent="0.2">
      <c r="F775" s="23"/>
      <c r="G775" s="23"/>
      <c r="H775" s="131"/>
      <c r="I775" s="113"/>
      <c r="J775" s="113"/>
      <c r="K775" s="113"/>
      <c r="L775" s="113"/>
    </row>
    <row r="776" spans="6:12" s="27" customFormat="1" hidden="1" x14ac:dyDescent="0.2">
      <c r="F776" s="23"/>
      <c r="G776" s="23"/>
      <c r="H776" s="131"/>
      <c r="I776" s="113"/>
      <c r="J776" s="113"/>
      <c r="K776" s="113"/>
      <c r="L776" s="113"/>
    </row>
    <row r="777" spans="6:12" s="27" customFormat="1" hidden="1" x14ac:dyDescent="0.2">
      <c r="F777" s="23"/>
      <c r="G777" s="23"/>
      <c r="H777" s="131"/>
      <c r="I777" s="113"/>
      <c r="J777" s="113"/>
      <c r="K777" s="113"/>
      <c r="L777" s="113"/>
    </row>
    <row r="778" spans="6:12" s="27" customFormat="1" hidden="1" x14ac:dyDescent="0.2">
      <c r="F778" s="23"/>
      <c r="G778" s="23"/>
      <c r="H778" s="131"/>
      <c r="I778" s="113"/>
      <c r="J778" s="113"/>
      <c r="K778" s="113"/>
      <c r="L778" s="113"/>
    </row>
    <row r="779" spans="6:12" s="27" customFormat="1" hidden="1" x14ac:dyDescent="0.2">
      <c r="F779" s="23"/>
      <c r="G779" s="23"/>
      <c r="H779" s="131"/>
      <c r="I779" s="113"/>
      <c r="J779" s="113"/>
      <c r="K779" s="113"/>
      <c r="L779" s="113"/>
    </row>
    <row r="780" spans="6:12" s="27" customFormat="1" hidden="1" x14ac:dyDescent="0.2">
      <c r="F780" s="23"/>
      <c r="G780" s="23"/>
      <c r="H780" s="131"/>
      <c r="I780" s="113"/>
      <c r="J780" s="113"/>
      <c r="K780" s="113"/>
      <c r="L780" s="113"/>
    </row>
    <row r="781" spans="6:12" s="27" customFormat="1" hidden="1" x14ac:dyDescent="0.2">
      <c r="F781" s="23"/>
      <c r="G781" s="23"/>
      <c r="H781" s="131"/>
      <c r="I781" s="113"/>
      <c r="J781" s="113"/>
      <c r="K781" s="113"/>
      <c r="L781" s="113"/>
    </row>
    <row r="782" spans="6:12" s="27" customFormat="1" hidden="1" x14ac:dyDescent="0.2">
      <c r="F782" s="23"/>
      <c r="G782" s="23"/>
      <c r="H782" s="131"/>
      <c r="I782" s="113"/>
      <c r="J782" s="113"/>
      <c r="K782" s="113"/>
      <c r="L782" s="113"/>
    </row>
    <row r="783" spans="6:12" s="27" customFormat="1" hidden="1" x14ac:dyDescent="0.2">
      <c r="F783" s="23"/>
      <c r="G783" s="23"/>
      <c r="H783" s="131"/>
      <c r="I783" s="113"/>
      <c r="J783" s="113"/>
      <c r="K783" s="113"/>
      <c r="L783" s="113"/>
    </row>
    <row r="784" spans="6:12" s="27" customFormat="1" hidden="1" x14ac:dyDescent="0.2">
      <c r="F784" s="23"/>
      <c r="G784" s="23"/>
      <c r="H784" s="131"/>
      <c r="I784" s="113"/>
      <c r="J784" s="113"/>
      <c r="K784" s="113"/>
      <c r="L784" s="113"/>
    </row>
    <row r="785" spans="6:12" s="27" customFormat="1" hidden="1" x14ac:dyDescent="0.2">
      <c r="F785" s="23"/>
      <c r="G785" s="23"/>
      <c r="H785" s="131"/>
      <c r="I785" s="113"/>
      <c r="J785" s="113"/>
      <c r="K785" s="113"/>
      <c r="L785" s="113"/>
    </row>
    <row r="786" spans="6:12" s="27" customFormat="1" hidden="1" x14ac:dyDescent="0.2">
      <c r="F786" s="23"/>
      <c r="G786" s="23"/>
      <c r="H786" s="131"/>
      <c r="I786" s="113"/>
      <c r="J786" s="113"/>
      <c r="K786" s="113"/>
      <c r="L786" s="113"/>
    </row>
    <row r="787" spans="6:12" s="27" customFormat="1" hidden="1" x14ac:dyDescent="0.2">
      <c r="F787" s="23"/>
      <c r="G787" s="23"/>
      <c r="H787" s="131"/>
      <c r="I787" s="113"/>
      <c r="J787" s="113"/>
      <c r="K787" s="113"/>
      <c r="L787" s="113"/>
    </row>
    <row r="788" spans="6:12" s="27" customFormat="1" hidden="1" x14ac:dyDescent="0.2">
      <c r="F788" s="23"/>
      <c r="G788" s="23"/>
      <c r="H788" s="131"/>
      <c r="I788" s="113"/>
      <c r="J788" s="113"/>
      <c r="K788" s="113"/>
      <c r="L788" s="113"/>
    </row>
    <row r="789" spans="6:12" s="27" customFormat="1" hidden="1" x14ac:dyDescent="0.2">
      <c r="F789" s="23"/>
      <c r="G789" s="23"/>
      <c r="H789" s="131"/>
      <c r="I789" s="113"/>
      <c r="J789" s="113"/>
      <c r="K789" s="113"/>
      <c r="L789" s="113"/>
    </row>
    <row r="790" spans="6:12" s="27" customFormat="1" hidden="1" x14ac:dyDescent="0.2">
      <c r="F790" s="23"/>
      <c r="G790" s="23"/>
      <c r="H790" s="131"/>
      <c r="I790" s="113"/>
      <c r="J790" s="113"/>
      <c r="K790" s="113"/>
      <c r="L790" s="113"/>
    </row>
    <row r="791" spans="6:12" s="27" customFormat="1" hidden="1" x14ac:dyDescent="0.2">
      <c r="F791" s="23"/>
      <c r="G791" s="23"/>
      <c r="H791" s="131"/>
      <c r="I791" s="113"/>
      <c r="J791" s="113"/>
      <c r="K791" s="113"/>
      <c r="L791" s="113"/>
    </row>
    <row r="792" spans="6:12" s="27" customFormat="1" hidden="1" x14ac:dyDescent="0.2">
      <c r="F792" s="23"/>
      <c r="G792" s="23"/>
      <c r="H792" s="131"/>
      <c r="I792" s="113"/>
      <c r="J792" s="113"/>
      <c r="K792" s="113"/>
      <c r="L792" s="113"/>
    </row>
    <row r="793" spans="6:12" s="27" customFormat="1" hidden="1" x14ac:dyDescent="0.2">
      <c r="F793" s="23"/>
      <c r="G793" s="23"/>
      <c r="H793" s="131"/>
      <c r="I793" s="113"/>
      <c r="J793" s="113"/>
      <c r="K793" s="113"/>
      <c r="L793" s="113"/>
    </row>
    <row r="794" spans="6:12" s="27" customFormat="1" hidden="1" x14ac:dyDescent="0.2">
      <c r="F794" s="23"/>
      <c r="G794" s="23"/>
      <c r="H794" s="131"/>
      <c r="I794" s="113"/>
      <c r="J794" s="113"/>
      <c r="K794" s="113"/>
      <c r="L794" s="113"/>
    </row>
    <row r="795" spans="6:12" s="27" customFormat="1" hidden="1" x14ac:dyDescent="0.2">
      <c r="F795" s="23"/>
      <c r="G795" s="23"/>
      <c r="H795" s="131"/>
      <c r="I795" s="113"/>
      <c r="J795" s="113"/>
      <c r="K795" s="113"/>
      <c r="L795" s="113"/>
    </row>
    <row r="796" spans="6:12" s="27" customFormat="1" hidden="1" x14ac:dyDescent="0.2">
      <c r="F796" s="23"/>
      <c r="G796" s="23"/>
      <c r="H796" s="131"/>
      <c r="I796" s="113"/>
      <c r="J796" s="113"/>
      <c r="K796" s="113"/>
      <c r="L796" s="113"/>
    </row>
    <row r="797" spans="6:12" s="27" customFormat="1" hidden="1" x14ac:dyDescent="0.2">
      <c r="F797" s="23"/>
      <c r="G797" s="23"/>
      <c r="H797" s="131"/>
      <c r="I797" s="113"/>
      <c r="J797" s="113"/>
      <c r="K797" s="113"/>
      <c r="L797" s="113"/>
    </row>
    <row r="798" spans="6:12" s="27" customFormat="1" hidden="1" x14ac:dyDescent="0.2">
      <c r="F798" s="23"/>
      <c r="G798" s="23"/>
      <c r="H798" s="131"/>
      <c r="I798" s="113"/>
      <c r="J798" s="113"/>
      <c r="K798" s="113"/>
      <c r="L798" s="113"/>
    </row>
    <row r="799" spans="6:12" s="27" customFormat="1" hidden="1" x14ac:dyDescent="0.2">
      <c r="F799" s="23"/>
      <c r="G799" s="23"/>
      <c r="H799" s="131"/>
      <c r="I799" s="113"/>
      <c r="J799" s="113"/>
      <c r="K799" s="113"/>
      <c r="L799" s="113"/>
    </row>
    <row r="800" spans="6:12" s="27" customFormat="1" hidden="1" x14ac:dyDescent="0.2">
      <c r="F800" s="23"/>
      <c r="G800" s="23"/>
      <c r="H800" s="131"/>
      <c r="I800" s="113"/>
      <c r="J800" s="113"/>
      <c r="K800" s="113"/>
      <c r="L800" s="113"/>
    </row>
    <row r="801" spans="6:12" s="27" customFormat="1" hidden="1" x14ac:dyDescent="0.2">
      <c r="F801" s="23"/>
      <c r="G801" s="23"/>
      <c r="H801" s="131"/>
      <c r="I801" s="113"/>
      <c r="J801" s="113"/>
      <c r="K801" s="113"/>
      <c r="L801" s="113"/>
    </row>
    <row r="802" spans="6:12" s="27" customFormat="1" hidden="1" x14ac:dyDescent="0.2">
      <c r="F802" s="23"/>
      <c r="G802" s="23"/>
      <c r="H802" s="131"/>
      <c r="I802" s="113"/>
      <c r="J802" s="113"/>
      <c r="K802" s="113"/>
      <c r="L802" s="113"/>
    </row>
    <row r="803" spans="6:12" s="27" customFormat="1" hidden="1" x14ac:dyDescent="0.2">
      <c r="F803" s="23"/>
      <c r="G803" s="23"/>
      <c r="H803" s="131"/>
      <c r="I803" s="113"/>
      <c r="J803" s="113"/>
      <c r="K803" s="113"/>
      <c r="L803" s="113"/>
    </row>
    <row r="804" spans="6:12" s="27" customFormat="1" hidden="1" x14ac:dyDescent="0.2">
      <c r="F804" s="23"/>
      <c r="G804" s="23"/>
      <c r="H804" s="131"/>
      <c r="I804" s="113"/>
      <c r="J804" s="113"/>
      <c r="K804" s="113"/>
      <c r="L804" s="113"/>
    </row>
    <row r="805" spans="6:12" s="27" customFormat="1" hidden="1" x14ac:dyDescent="0.2">
      <c r="F805" s="23"/>
      <c r="G805" s="23"/>
      <c r="H805" s="131"/>
      <c r="I805" s="113"/>
      <c r="J805" s="113"/>
      <c r="K805" s="113"/>
      <c r="L805" s="113"/>
    </row>
    <row r="806" spans="6:12" s="27" customFormat="1" hidden="1" x14ac:dyDescent="0.2">
      <c r="F806" s="23"/>
      <c r="G806" s="23"/>
      <c r="H806" s="131"/>
      <c r="I806" s="113"/>
      <c r="J806" s="113"/>
      <c r="K806" s="113"/>
      <c r="L806" s="113"/>
    </row>
    <row r="807" spans="6:12" s="27" customFormat="1" hidden="1" x14ac:dyDescent="0.2">
      <c r="F807" s="23"/>
      <c r="G807" s="23"/>
      <c r="H807" s="131"/>
      <c r="I807" s="113"/>
      <c r="J807" s="113"/>
      <c r="K807" s="113"/>
      <c r="L807" s="113"/>
    </row>
    <row r="808" spans="6:12" s="27" customFormat="1" hidden="1" x14ac:dyDescent="0.2">
      <c r="F808" s="23"/>
      <c r="G808" s="23"/>
      <c r="H808" s="131"/>
      <c r="I808" s="113"/>
      <c r="J808" s="113"/>
      <c r="K808" s="113"/>
      <c r="L808" s="113"/>
    </row>
    <row r="809" spans="6:12" s="27" customFormat="1" hidden="1" x14ac:dyDescent="0.2">
      <c r="F809" s="23"/>
      <c r="G809" s="23"/>
      <c r="H809" s="131"/>
      <c r="I809" s="113"/>
      <c r="J809" s="113"/>
      <c r="K809" s="113"/>
      <c r="L809" s="113"/>
    </row>
    <row r="810" spans="6:12" s="27" customFormat="1" hidden="1" x14ac:dyDescent="0.2">
      <c r="F810" s="23"/>
      <c r="G810" s="23"/>
      <c r="H810" s="131"/>
      <c r="I810" s="113"/>
      <c r="J810" s="113"/>
      <c r="K810" s="113"/>
      <c r="L810" s="113"/>
    </row>
    <row r="811" spans="6:12" s="27" customFormat="1" hidden="1" x14ac:dyDescent="0.2">
      <c r="F811" s="23"/>
      <c r="G811" s="23"/>
      <c r="H811" s="131"/>
      <c r="I811" s="113"/>
      <c r="J811" s="113"/>
      <c r="K811" s="113"/>
      <c r="L811" s="113"/>
    </row>
    <row r="812" spans="6:12" s="27" customFormat="1" hidden="1" x14ac:dyDescent="0.2">
      <c r="F812" s="23"/>
      <c r="G812" s="23"/>
      <c r="H812" s="131"/>
      <c r="I812" s="113"/>
      <c r="J812" s="113"/>
      <c r="K812" s="113"/>
      <c r="L812" s="113"/>
    </row>
    <row r="813" spans="6:12" s="27" customFormat="1" hidden="1" x14ac:dyDescent="0.2">
      <c r="F813" s="23"/>
      <c r="G813" s="23"/>
      <c r="H813" s="131"/>
      <c r="I813" s="113"/>
      <c r="J813" s="113"/>
      <c r="K813" s="113"/>
      <c r="L813" s="113"/>
    </row>
    <row r="814" spans="6:12" s="27" customFormat="1" hidden="1" x14ac:dyDescent="0.2">
      <c r="F814" s="23"/>
      <c r="G814" s="23"/>
      <c r="H814" s="131"/>
      <c r="I814" s="113"/>
      <c r="J814" s="113"/>
      <c r="K814" s="113"/>
      <c r="L814" s="113"/>
    </row>
    <row r="815" spans="6:12" s="27" customFormat="1" hidden="1" x14ac:dyDescent="0.2">
      <c r="F815" s="23"/>
      <c r="G815" s="23"/>
      <c r="H815" s="131"/>
      <c r="I815" s="113"/>
      <c r="J815" s="113"/>
      <c r="K815" s="113"/>
      <c r="L815" s="113"/>
    </row>
    <row r="816" spans="6:12" s="27" customFormat="1" hidden="1" x14ac:dyDescent="0.2">
      <c r="F816" s="23"/>
      <c r="G816" s="23"/>
      <c r="H816" s="131"/>
      <c r="I816" s="113"/>
      <c r="J816" s="113"/>
      <c r="K816" s="113"/>
      <c r="L816" s="113"/>
    </row>
    <row r="817" spans="6:12" s="27" customFormat="1" hidden="1" x14ac:dyDescent="0.2">
      <c r="F817" s="23"/>
      <c r="G817" s="23"/>
      <c r="H817" s="131"/>
      <c r="I817" s="113"/>
      <c r="J817" s="113"/>
      <c r="K817" s="113"/>
      <c r="L817" s="113"/>
    </row>
    <row r="818" spans="6:12" s="27" customFormat="1" hidden="1" x14ac:dyDescent="0.2">
      <c r="F818" s="23"/>
      <c r="G818" s="23"/>
      <c r="H818" s="131"/>
      <c r="I818" s="113"/>
      <c r="J818" s="113"/>
      <c r="K818" s="113"/>
      <c r="L818" s="113"/>
    </row>
    <row r="819" spans="6:12" s="27" customFormat="1" hidden="1" x14ac:dyDescent="0.2">
      <c r="F819" s="23"/>
      <c r="G819" s="23"/>
      <c r="H819" s="131"/>
      <c r="I819" s="113"/>
      <c r="J819" s="113"/>
      <c r="K819" s="113"/>
      <c r="L819" s="113"/>
    </row>
    <row r="820" spans="6:12" s="27" customFormat="1" hidden="1" x14ac:dyDescent="0.2">
      <c r="F820" s="23"/>
      <c r="G820" s="23"/>
      <c r="H820" s="131"/>
      <c r="I820" s="113"/>
      <c r="J820" s="113"/>
      <c r="K820" s="113"/>
      <c r="L820" s="113"/>
    </row>
    <row r="821" spans="6:12" s="27" customFormat="1" hidden="1" x14ac:dyDescent="0.2">
      <c r="F821" s="23"/>
      <c r="G821" s="23"/>
      <c r="H821" s="131"/>
      <c r="I821" s="113"/>
      <c r="J821" s="113"/>
      <c r="K821" s="113"/>
      <c r="L821" s="113"/>
    </row>
    <row r="822" spans="6:12" s="27" customFormat="1" hidden="1" x14ac:dyDescent="0.2">
      <c r="F822" s="23"/>
      <c r="G822" s="23"/>
      <c r="H822" s="131"/>
      <c r="I822" s="113"/>
      <c r="J822" s="113"/>
      <c r="K822" s="113"/>
      <c r="L822" s="113"/>
    </row>
    <row r="823" spans="6:12" s="27" customFormat="1" hidden="1" x14ac:dyDescent="0.2">
      <c r="F823" s="23"/>
      <c r="G823" s="23"/>
      <c r="H823" s="131"/>
      <c r="I823" s="113"/>
      <c r="J823" s="113"/>
      <c r="K823" s="113"/>
      <c r="L823" s="113"/>
    </row>
    <row r="824" spans="6:12" s="27" customFormat="1" hidden="1" x14ac:dyDescent="0.2">
      <c r="F824" s="23"/>
      <c r="G824" s="23"/>
      <c r="H824" s="131"/>
      <c r="I824" s="113"/>
      <c r="J824" s="113"/>
      <c r="K824" s="113"/>
      <c r="L824" s="113"/>
    </row>
    <row r="825" spans="6:12" s="27" customFormat="1" hidden="1" x14ac:dyDescent="0.2">
      <c r="F825" s="23"/>
      <c r="G825" s="23"/>
      <c r="H825" s="131"/>
      <c r="I825" s="113"/>
      <c r="J825" s="113"/>
      <c r="K825" s="113"/>
      <c r="L825" s="113"/>
    </row>
    <row r="826" spans="6:12" s="27" customFormat="1" hidden="1" x14ac:dyDescent="0.2">
      <c r="F826" s="23"/>
      <c r="G826" s="23"/>
      <c r="H826" s="131"/>
      <c r="I826" s="113"/>
      <c r="J826" s="113"/>
      <c r="K826" s="113"/>
      <c r="L826" s="113"/>
    </row>
    <row r="827" spans="6:12" s="27" customFormat="1" hidden="1" x14ac:dyDescent="0.2">
      <c r="F827" s="23"/>
      <c r="G827" s="23"/>
      <c r="H827" s="131"/>
      <c r="I827" s="113"/>
      <c r="J827" s="113"/>
      <c r="K827" s="113"/>
      <c r="L827" s="113"/>
    </row>
    <row r="828" spans="6:12" s="27" customFormat="1" hidden="1" x14ac:dyDescent="0.2">
      <c r="F828" s="23"/>
      <c r="G828" s="23"/>
      <c r="H828" s="131"/>
      <c r="I828" s="113"/>
      <c r="J828" s="113"/>
      <c r="K828" s="113"/>
      <c r="L828" s="113"/>
    </row>
    <row r="829" spans="6:12" s="27" customFormat="1" hidden="1" x14ac:dyDescent="0.2">
      <c r="F829" s="23"/>
      <c r="G829" s="23"/>
      <c r="H829" s="131"/>
      <c r="I829" s="113"/>
      <c r="J829" s="113"/>
      <c r="K829" s="113"/>
      <c r="L829" s="113"/>
    </row>
    <row r="830" spans="6:12" s="27" customFormat="1" hidden="1" x14ac:dyDescent="0.2">
      <c r="F830" s="23"/>
      <c r="G830" s="23"/>
      <c r="H830" s="131"/>
      <c r="I830" s="113"/>
      <c r="J830" s="113"/>
      <c r="K830" s="113"/>
      <c r="L830" s="113"/>
    </row>
    <row r="831" spans="6:12" s="27" customFormat="1" hidden="1" x14ac:dyDescent="0.2">
      <c r="F831" s="23"/>
      <c r="G831" s="23"/>
      <c r="H831" s="131"/>
      <c r="I831" s="113"/>
      <c r="J831" s="113"/>
      <c r="K831" s="113"/>
      <c r="L831" s="113"/>
    </row>
    <row r="832" spans="6:12" s="27" customFormat="1" hidden="1" x14ac:dyDescent="0.2">
      <c r="F832" s="23"/>
      <c r="G832" s="23"/>
      <c r="H832" s="131"/>
      <c r="I832" s="113"/>
      <c r="J832" s="113"/>
      <c r="K832" s="113"/>
      <c r="L832" s="113"/>
    </row>
    <row r="833" spans="6:12" s="27" customFormat="1" hidden="1" x14ac:dyDescent="0.2">
      <c r="F833" s="23"/>
      <c r="G833" s="23"/>
      <c r="H833" s="131"/>
      <c r="I833" s="113"/>
      <c r="J833" s="113"/>
      <c r="K833" s="113"/>
      <c r="L833" s="113"/>
    </row>
    <row r="834" spans="6:12" s="27" customFormat="1" hidden="1" x14ac:dyDescent="0.2">
      <c r="F834" s="23"/>
      <c r="G834" s="23"/>
      <c r="H834" s="131"/>
      <c r="I834" s="113"/>
      <c r="J834" s="113"/>
      <c r="K834" s="113"/>
      <c r="L834" s="113"/>
    </row>
    <row r="835" spans="6:12" s="27" customFormat="1" hidden="1" x14ac:dyDescent="0.2">
      <c r="F835" s="23"/>
      <c r="G835" s="23"/>
      <c r="H835" s="131"/>
      <c r="I835" s="113"/>
      <c r="J835" s="113"/>
      <c r="K835" s="113"/>
      <c r="L835" s="113"/>
    </row>
    <row r="836" spans="6:12" s="27" customFormat="1" hidden="1" x14ac:dyDescent="0.2">
      <c r="F836" s="23"/>
      <c r="G836" s="23"/>
      <c r="H836" s="131"/>
      <c r="I836" s="113"/>
      <c r="J836" s="113"/>
      <c r="K836" s="113"/>
      <c r="L836" s="113"/>
    </row>
    <row r="837" spans="6:12" s="27" customFormat="1" hidden="1" x14ac:dyDescent="0.2">
      <c r="F837" s="23"/>
      <c r="G837" s="23"/>
      <c r="H837" s="131"/>
      <c r="I837" s="113"/>
      <c r="J837" s="113"/>
      <c r="K837" s="113"/>
      <c r="L837" s="113"/>
    </row>
    <row r="838" spans="6:12" s="27" customFormat="1" hidden="1" x14ac:dyDescent="0.2">
      <c r="F838" s="23"/>
      <c r="G838" s="23"/>
      <c r="H838" s="131"/>
      <c r="I838" s="113"/>
      <c r="J838" s="113"/>
      <c r="K838" s="113"/>
      <c r="L838" s="113"/>
    </row>
    <row r="839" spans="6:12" s="27" customFormat="1" hidden="1" x14ac:dyDescent="0.2">
      <c r="F839" s="23"/>
      <c r="G839" s="23"/>
      <c r="H839" s="131"/>
      <c r="I839" s="113"/>
      <c r="J839" s="113"/>
      <c r="K839" s="113"/>
      <c r="L839" s="113"/>
    </row>
    <row r="840" spans="6:12" s="27" customFormat="1" hidden="1" x14ac:dyDescent="0.2">
      <c r="F840" s="23"/>
      <c r="G840" s="23"/>
      <c r="H840" s="131"/>
      <c r="I840" s="113"/>
      <c r="J840" s="113"/>
      <c r="K840" s="113"/>
      <c r="L840" s="113"/>
    </row>
    <row r="841" spans="6:12" s="27" customFormat="1" hidden="1" x14ac:dyDescent="0.2">
      <c r="F841" s="23"/>
      <c r="G841" s="23"/>
      <c r="H841" s="131"/>
      <c r="I841" s="113"/>
      <c r="J841" s="113"/>
      <c r="K841" s="113"/>
      <c r="L841" s="113"/>
    </row>
    <row r="842" spans="6:12" s="27" customFormat="1" hidden="1" x14ac:dyDescent="0.2">
      <c r="F842" s="23"/>
      <c r="G842" s="23"/>
      <c r="H842" s="131"/>
      <c r="I842" s="113"/>
      <c r="J842" s="113"/>
      <c r="K842" s="113"/>
      <c r="L842" s="113"/>
    </row>
    <row r="843" spans="6:12" s="27" customFormat="1" hidden="1" x14ac:dyDescent="0.2">
      <c r="F843" s="23"/>
      <c r="G843" s="23"/>
      <c r="H843" s="131"/>
      <c r="I843" s="113"/>
      <c r="J843" s="113"/>
      <c r="K843" s="113"/>
      <c r="L843" s="113"/>
    </row>
    <row r="844" spans="6:12" s="27" customFormat="1" hidden="1" x14ac:dyDescent="0.2">
      <c r="F844" s="23"/>
      <c r="G844" s="23"/>
      <c r="H844" s="131"/>
      <c r="I844" s="113"/>
      <c r="J844" s="113"/>
      <c r="K844" s="113"/>
      <c r="L844" s="113"/>
    </row>
    <row r="845" spans="6:12" s="27" customFormat="1" hidden="1" x14ac:dyDescent="0.2">
      <c r="F845" s="23"/>
      <c r="G845" s="23"/>
      <c r="H845" s="131"/>
      <c r="I845" s="113"/>
      <c r="J845" s="113"/>
      <c r="K845" s="113"/>
      <c r="L845" s="113"/>
    </row>
    <row r="846" spans="6:12" s="27" customFormat="1" hidden="1" x14ac:dyDescent="0.2">
      <c r="F846" s="23"/>
      <c r="G846" s="23"/>
      <c r="H846" s="131"/>
      <c r="I846" s="113"/>
      <c r="J846" s="113"/>
      <c r="K846" s="113"/>
      <c r="L846" s="113"/>
    </row>
    <row r="847" spans="6:12" s="27" customFormat="1" hidden="1" x14ac:dyDescent="0.2">
      <c r="F847" s="23"/>
      <c r="G847" s="23"/>
      <c r="H847" s="131"/>
      <c r="I847" s="113"/>
      <c r="J847" s="113"/>
      <c r="K847" s="113"/>
      <c r="L847" s="113"/>
    </row>
    <row r="848" spans="6:12" s="27" customFormat="1" hidden="1" x14ac:dyDescent="0.2">
      <c r="F848" s="23"/>
      <c r="G848" s="23"/>
      <c r="H848" s="131"/>
      <c r="I848" s="113"/>
      <c r="J848" s="113"/>
      <c r="K848" s="113"/>
      <c r="L848" s="113"/>
    </row>
    <row r="849" spans="6:12" s="27" customFormat="1" hidden="1" x14ac:dyDescent="0.2">
      <c r="F849" s="23"/>
      <c r="G849" s="23"/>
      <c r="H849" s="131"/>
      <c r="I849" s="113"/>
      <c r="J849" s="113"/>
      <c r="K849" s="113"/>
      <c r="L849" s="113"/>
    </row>
    <row r="850" spans="6:12" s="27" customFormat="1" hidden="1" x14ac:dyDescent="0.2">
      <c r="F850" s="23"/>
      <c r="G850" s="23"/>
      <c r="H850" s="131"/>
      <c r="I850" s="113"/>
      <c r="J850" s="113"/>
      <c r="K850" s="113"/>
      <c r="L850" s="113"/>
    </row>
    <row r="851" spans="6:12" s="27" customFormat="1" hidden="1" x14ac:dyDescent="0.2">
      <c r="F851" s="23"/>
      <c r="G851" s="23"/>
      <c r="H851" s="131"/>
      <c r="I851" s="113"/>
      <c r="J851" s="113"/>
      <c r="K851" s="113"/>
      <c r="L851" s="113"/>
    </row>
    <row r="852" spans="6:12" s="27" customFormat="1" hidden="1" x14ac:dyDescent="0.2">
      <c r="F852" s="23"/>
      <c r="G852" s="23"/>
      <c r="H852" s="131"/>
      <c r="I852" s="113"/>
      <c r="J852" s="113"/>
      <c r="K852" s="113"/>
      <c r="L852" s="113"/>
    </row>
    <row r="853" spans="6:12" s="27" customFormat="1" hidden="1" x14ac:dyDescent="0.2">
      <c r="F853" s="23"/>
      <c r="G853" s="23"/>
      <c r="H853" s="131"/>
      <c r="I853" s="113"/>
      <c r="J853" s="113"/>
      <c r="K853" s="113"/>
      <c r="L853" s="113"/>
    </row>
    <row r="854" spans="6:12" s="27" customFormat="1" hidden="1" x14ac:dyDescent="0.2">
      <c r="F854" s="23"/>
      <c r="G854" s="23"/>
      <c r="H854" s="131"/>
      <c r="I854" s="113"/>
      <c r="J854" s="113"/>
      <c r="K854" s="113"/>
      <c r="L854" s="113"/>
    </row>
    <row r="855" spans="6:12" s="27" customFormat="1" hidden="1" x14ac:dyDescent="0.2">
      <c r="F855" s="23"/>
      <c r="G855" s="23"/>
      <c r="H855" s="131"/>
      <c r="I855" s="113"/>
      <c r="J855" s="113"/>
      <c r="K855" s="113"/>
      <c r="L855" s="113"/>
    </row>
    <row r="856" spans="6:12" s="27" customFormat="1" hidden="1" x14ac:dyDescent="0.2">
      <c r="F856" s="23"/>
      <c r="G856" s="23"/>
      <c r="H856" s="131"/>
      <c r="I856" s="113"/>
      <c r="J856" s="113"/>
      <c r="K856" s="113"/>
      <c r="L856" s="113"/>
    </row>
    <row r="857" spans="6:12" s="27" customFormat="1" hidden="1" x14ac:dyDescent="0.2">
      <c r="F857" s="23"/>
      <c r="G857" s="23"/>
      <c r="H857" s="131"/>
      <c r="I857" s="113"/>
      <c r="J857" s="113"/>
      <c r="K857" s="113"/>
      <c r="L857" s="113"/>
    </row>
    <row r="858" spans="6:12" s="27" customFormat="1" hidden="1" x14ac:dyDescent="0.2">
      <c r="F858" s="23"/>
      <c r="G858" s="23"/>
      <c r="H858" s="131"/>
      <c r="I858" s="113"/>
      <c r="J858" s="113"/>
      <c r="K858" s="113"/>
      <c r="L858" s="113"/>
    </row>
    <row r="859" spans="6:12" s="27" customFormat="1" hidden="1" x14ac:dyDescent="0.2">
      <c r="F859" s="23"/>
      <c r="G859" s="23"/>
      <c r="H859" s="131"/>
      <c r="I859" s="113"/>
      <c r="J859" s="113"/>
      <c r="K859" s="113"/>
      <c r="L859" s="113"/>
    </row>
    <row r="860" spans="6:12" s="27" customFormat="1" hidden="1" x14ac:dyDescent="0.2">
      <c r="F860" s="23"/>
      <c r="G860" s="23"/>
      <c r="H860" s="131"/>
      <c r="I860" s="113"/>
      <c r="J860" s="113"/>
      <c r="K860" s="113"/>
      <c r="L860" s="113"/>
    </row>
    <row r="861" spans="6:12" s="27" customFormat="1" hidden="1" x14ac:dyDescent="0.2">
      <c r="F861" s="23"/>
      <c r="G861" s="23"/>
      <c r="H861" s="131"/>
      <c r="I861" s="113"/>
      <c r="J861" s="113"/>
      <c r="K861" s="113"/>
      <c r="L861" s="113"/>
    </row>
    <row r="862" spans="6:12" s="27" customFormat="1" hidden="1" x14ac:dyDescent="0.2">
      <c r="F862" s="23"/>
      <c r="G862" s="23"/>
      <c r="H862" s="131"/>
      <c r="I862" s="113"/>
      <c r="J862" s="113"/>
      <c r="K862" s="113"/>
      <c r="L862" s="113"/>
    </row>
    <row r="863" spans="6:12" s="27" customFormat="1" hidden="1" x14ac:dyDescent="0.2">
      <c r="F863" s="23"/>
      <c r="G863" s="23"/>
      <c r="H863" s="131"/>
      <c r="I863" s="113"/>
      <c r="J863" s="113"/>
      <c r="K863" s="113"/>
      <c r="L863" s="113"/>
    </row>
    <row r="864" spans="6:12" s="27" customFormat="1" hidden="1" x14ac:dyDescent="0.2">
      <c r="F864" s="23"/>
      <c r="G864" s="23"/>
      <c r="H864" s="131"/>
      <c r="I864" s="113"/>
      <c r="J864" s="113"/>
      <c r="K864" s="113"/>
      <c r="L864" s="113"/>
    </row>
    <row r="865" spans="6:12" s="27" customFormat="1" hidden="1" x14ac:dyDescent="0.2">
      <c r="F865" s="23"/>
      <c r="G865" s="23"/>
      <c r="H865" s="131"/>
      <c r="I865" s="113"/>
      <c r="J865" s="113"/>
      <c r="K865" s="113"/>
      <c r="L865" s="113"/>
    </row>
    <row r="866" spans="6:12" s="27" customFormat="1" hidden="1" x14ac:dyDescent="0.2">
      <c r="F866" s="23"/>
      <c r="G866" s="23"/>
      <c r="H866" s="131"/>
      <c r="I866" s="113"/>
      <c r="J866" s="113"/>
      <c r="K866" s="113"/>
      <c r="L866" s="113"/>
    </row>
    <row r="867" spans="6:12" s="27" customFormat="1" hidden="1" x14ac:dyDescent="0.2">
      <c r="F867" s="23"/>
      <c r="G867" s="23"/>
      <c r="H867" s="131"/>
      <c r="I867" s="113"/>
      <c r="J867" s="113"/>
      <c r="K867" s="113"/>
      <c r="L867" s="113"/>
    </row>
    <row r="868" spans="6:12" s="27" customFormat="1" hidden="1" x14ac:dyDescent="0.2">
      <c r="F868" s="23"/>
      <c r="G868" s="23"/>
      <c r="H868" s="131"/>
      <c r="I868" s="113"/>
      <c r="J868" s="113"/>
      <c r="K868" s="113"/>
      <c r="L868" s="113"/>
    </row>
    <row r="869" spans="6:12" s="27" customFormat="1" hidden="1" x14ac:dyDescent="0.2">
      <c r="F869" s="23"/>
      <c r="G869" s="23"/>
      <c r="H869" s="131"/>
      <c r="I869" s="113"/>
      <c r="J869" s="113"/>
      <c r="K869" s="113"/>
      <c r="L869" s="113"/>
    </row>
    <row r="870" spans="6:12" s="27" customFormat="1" hidden="1" x14ac:dyDescent="0.2">
      <c r="F870" s="23"/>
      <c r="G870" s="23"/>
      <c r="H870" s="131"/>
      <c r="I870" s="113"/>
      <c r="J870" s="113"/>
      <c r="K870" s="113"/>
      <c r="L870" s="113"/>
    </row>
    <row r="871" spans="6:12" s="27" customFormat="1" hidden="1" x14ac:dyDescent="0.2">
      <c r="F871" s="23"/>
      <c r="G871" s="23"/>
      <c r="H871" s="131"/>
      <c r="I871" s="113"/>
      <c r="J871" s="113"/>
      <c r="K871" s="113"/>
      <c r="L871" s="113"/>
    </row>
    <row r="872" spans="6:12" s="27" customFormat="1" hidden="1" x14ac:dyDescent="0.2">
      <c r="F872" s="23"/>
      <c r="G872" s="23"/>
      <c r="H872" s="131"/>
      <c r="I872" s="113"/>
      <c r="J872" s="113"/>
      <c r="K872" s="113"/>
      <c r="L872" s="113"/>
    </row>
    <row r="873" spans="6:12" s="27" customFormat="1" hidden="1" x14ac:dyDescent="0.2">
      <c r="F873" s="23"/>
      <c r="G873" s="23"/>
      <c r="H873" s="131"/>
      <c r="I873" s="113"/>
      <c r="J873" s="113"/>
      <c r="K873" s="113"/>
      <c r="L873" s="113"/>
    </row>
    <row r="874" spans="6:12" s="27" customFormat="1" hidden="1" x14ac:dyDescent="0.2">
      <c r="F874" s="23"/>
      <c r="G874" s="23"/>
      <c r="H874" s="131"/>
      <c r="I874" s="113"/>
      <c r="J874" s="113"/>
      <c r="K874" s="113"/>
      <c r="L874" s="113"/>
    </row>
    <row r="875" spans="6:12" s="27" customFormat="1" hidden="1" x14ac:dyDescent="0.2">
      <c r="F875" s="23"/>
      <c r="G875" s="23"/>
      <c r="H875" s="131"/>
      <c r="I875" s="113"/>
      <c r="J875" s="113"/>
      <c r="K875" s="113"/>
      <c r="L875" s="113"/>
    </row>
    <row r="876" spans="6:12" s="27" customFormat="1" hidden="1" x14ac:dyDescent="0.2">
      <c r="F876" s="23"/>
      <c r="G876" s="23"/>
      <c r="H876" s="131"/>
      <c r="I876" s="113"/>
      <c r="J876" s="113"/>
      <c r="K876" s="113"/>
      <c r="L876" s="113"/>
    </row>
    <row r="877" spans="6:12" s="27" customFormat="1" hidden="1" x14ac:dyDescent="0.2">
      <c r="F877" s="23"/>
      <c r="G877" s="23"/>
      <c r="H877" s="131"/>
      <c r="I877" s="113"/>
      <c r="J877" s="113"/>
      <c r="K877" s="113"/>
      <c r="L877" s="113"/>
    </row>
    <row r="878" spans="6:12" s="27" customFormat="1" hidden="1" x14ac:dyDescent="0.2">
      <c r="F878" s="23"/>
      <c r="G878" s="23"/>
      <c r="H878" s="131"/>
      <c r="I878" s="113"/>
      <c r="J878" s="113"/>
      <c r="K878" s="113"/>
      <c r="L878" s="113"/>
    </row>
    <row r="879" spans="6:12" s="27" customFormat="1" hidden="1" x14ac:dyDescent="0.2">
      <c r="F879" s="23"/>
      <c r="G879" s="23"/>
      <c r="H879" s="131"/>
      <c r="I879" s="113"/>
      <c r="J879" s="113"/>
      <c r="K879" s="113"/>
      <c r="L879" s="113"/>
    </row>
    <row r="880" spans="6:12" s="27" customFormat="1" hidden="1" x14ac:dyDescent="0.2">
      <c r="F880" s="23"/>
      <c r="G880" s="23"/>
      <c r="H880" s="131"/>
      <c r="I880" s="113"/>
      <c r="J880" s="113"/>
      <c r="K880" s="113"/>
      <c r="L880" s="113"/>
    </row>
    <row r="881" spans="6:12" s="27" customFormat="1" hidden="1" x14ac:dyDescent="0.2">
      <c r="F881" s="23"/>
      <c r="G881" s="23"/>
      <c r="H881" s="131"/>
      <c r="I881" s="113"/>
      <c r="J881" s="113"/>
      <c r="K881" s="113"/>
      <c r="L881" s="113"/>
    </row>
    <row r="882" spans="6:12" s="27" customFormat="1" hidden="1" x14ac:dyDescent="0.2">
      <c r="F882" s="23"/>
      <c r="G882" s="23"/>
      <c r="H882" s="131"/>
      <c r="I882" s="113"/>
      <c r="J882" s="113"/>
      <c r="K882" s="113"/>
      <c r="L882" s="113"/>
    </row>
    <row r="883" spans="6:12" s="27" customFormat="1" hidden="1" x14ac:dyDescent="0.2">
      <c r="F883" s="23"/>
      <c r="G883" s="23"/>
      <c r="H883" s="131"/>
      <c r="I883" s="113"/>
      <c r="J883" s="113"/>
      <c r="K883" s="113"/>
      <c r="L883" s="113"/>
    </row>
    <row r="884" spans="6:12" s="27" customFormat="1" hidden="1" x14ac:dyDescent="0.2">
      <c r="F884" s="23"/>
      <c r="G884" s="23"/>
      <c r="H884" s="131"/>
      <c r="I884" s="113"/>
      <c r="J884" s="113"/>
      <c r="K884" s="113"/>
      <c r="L884" s="113"/>
    </row>
    <row r="885" spans="6:12" s="27" customFormat="1" hidden="1" x14ac:dyDescent="0.2">
      <c r="F885" s="23"/>
      <c r="G885" s="23"/>
      <c r="H885" s="131"/>
      <c r="I885" s="113"/>
      <c r="J885" s="113"/>
      <c r="K885" s="113"/>
      <c r="L885" s="113"/>
    </row>
    <row r="886" spans="6:12" s="27" customFormat="1" hidden="1" x14ac:dyDescent="0.2">
      <c r="F886" s="23"/>
      <c r="G886" s="23"/>
      <c r="H886" s="131"/>
      <c r="I886" s="113"/>
      <c r="J886" s="113"/>
      <c r="K886" s="113"/>
      <c r="L886" s="113"/>
    </row>
    <row r="887" spans="6:12" s="27" customFormat="1" hidden="1" x14ac:dyDescent="0.2">
      <c r="F887" s="23"/>
      <c r="G887" s="23"/>
      <c r="H887" s="131"/>
      <c r="I887" s="113"/>
      <c r="J887" s="113"/>
      <c r="K887" s="113"/>
      <c r="L887" s="113"/>
    </row>
    <row r="888" spans="6:12" s="27" customFormat="1" hidden="1" x14ac:dyDescent="0.2">
      <c r="F888" s="23"/>
      <c r="G888" s="23"/>
      <c r="H888" s="131"/>
      <c r="I888" s="113"/>
      <c r="J888" s="113"/>
      <c r="K888" s="113"/>
      <c r="L888" s="113"/>
    </row>
    <row r="889" spans="6:12" s="27" customFormat="1" hidden="1" x14ac:dyDescent="0.2">
      <c r="F889" s="23"/>
      <c r="G889" s="23"/>
      <c r="H889" s="131"/>
      <c r="I889" s="113"/>
      <c r="J889" s="113"/>
      <c r="K889" s="113"/>
      <c r="L889" s="113"/>
    </row>
    <row r="890" spans="6:12" s="27" customFormat="1" hidden="1" x14ac:dyDescent="0.2">
      <c r="F890" s="23"/>
      <c r="G890" s="23"/>
      <c r="H890" s="131"/>
      <c r="I890" s="113"/>
      <c r="J890" s="113"/>
      <c r="K890" s="113"/>
      <c r="L890" s="113"/>
    </row>
    <row r="891" spans="6:12" s="27" customFormat="1" hidden="1" x14ac:dyDescent="0.2">
      <c r="F891" s="23"/>
      <c r="G891" s="23"/>
      <c r="H891" s="131"/>
      <c r="I891" s="113"/>
      <c r="J891" s="113"/>
      <c r="K891" s="113"/>
      <c r="L891" s="113"/>
    </row>
    <row r="892" spans="6:12" s="27" customFormat="1" hidden="1" x14ac:dyDescent="0.2">
      <c r="F892" s="23"/>
      <c r="G892" s="23"/>
      <c r="H892" s="131"/>
      <c r="I892" s="113"/>
      <c r="J892" s="113"/>
      <c r="K892" s="113"/>
      <c r="L892" s="113"/>
    </row>
    <row r="893" spans="6:12" s="27" customFormat="1" hidden="1" x14ac:dyDescent="0.2">
      <c r="F893" s="23"/>
      <c r="G893" s="23"/>
      <c r="H893" s="131"/>
      <c r="I893" s="113"/>
      <c r="J893" s="113"/>
      <c r="K893" s="113"/>
      <c r="L893" s="113"/>
    </row>
    <row r="894" spans="6:12" s="27" customFormat="1" hidden="1" x14ac:dyDescent="0.2">
      <c r="F894" s="23"/>
      <c r="G894" s="23"/>
      <c r="H894" s="131"/>
      <c r="I894" s="113"/>
      <c r="J894" s="113"/>
      <c r="K894" s="113"/>
      <c r="L894" s="113"/>
    </row>
    <row r="895" spans="6:12" s="27" customFormat="1" hidden="1" x14ac:dyDescent="0.2">
      <c r="F895" s="23"/>
      <c r="G895" s="23"/>
      <c r="H895" s="131"/>
      <c r="I895" s="113"/>
      <c r="J895" s="113"/>
      <c r="K895" s="113"/>
      <c r="L895" s="113"/>
    </row>
    <row r="896" spans="6:12" s="27" customFormat="1" hidden="1" x14ac:dyDescent="0.2">
      <c r="F896" s="23"/>
      <c r="G896" s="23"/>
      <c r="H896" s="131"/>
      <c r="I896" s="113"/>
      <c r="J896" s="113"/>
      <c r="K896" s="113"/>
      <c r="L896" s="113"/>
    </row>
    <row r="897" spans="6:12" s="27" customFormat="1" hidden="1" x14ac:dyDescent="0.2">
      <c r="F897" s="23"/>
      <c r="G897" s="23"/>
      <c r="H897" s="131"/>
      <c r="I897" s="113"/>
      <c r="J897" s="113"/>
      <c r="K897" s="113"/>
      <c r="L897" s="113"/>
    </row>
    <row r="898" spans="6:12" s="27" customFormat="1" hidden="1" x14ac:dyDescent="0.2">
      <c r="F898" s="23"/>
      <c r="G898" s="23"/>
      <c r="H898" s="131"/>
      <c r="I898" s="113"/>
      <c r="J898" s="113"/>
      <c r="K898" s="113"/>
      <c r="L898" s="113"/>
    </row>
    <row r="899" spans="6:12" s="27" customFormat="1" hidden="1" x14ac:dyDescent="0.2">
      <c r="F899" s="23"/>
      <c r="G899" s="23"/>
      <c r="H899" s="131"/>
      <c r="I899" s="113"/>
      <c r="J899" s="113"/>
      <c r="K899" s="113"/>
      <c r="L899" s="113"/>
    </row>
    <row r="900" spans="6:12" s="27" customFormat="1" hidden="1" x14ac:dyDescent="0.2">
      <c r="F900" s="23"/>
      <c r="G900" s="23"/>
      <c r="H900" s="131"/>
      <c r="I900" s="113"/>
      <c r="J900" s="113"/>
      <c r="K900" s="113"/>
      <c r="L900" s="113"/>
    </row>
    <row r="901" spans="6:12" s="27" customFormat="1" hidden="1" x14ac:dyDescent="0.2">
      <c r="F901" s="23"/>
      <c r="G901" s="23"/>
      <c r="H901" s="131"/>
      <c r="I901" s="113"/>
      <c r="J901" s="113"/>
      <c r="K901" s="113"/>
      <c r="L901" s="113"/>
    </row>
    <row r="902" spans="6:12" s="27" customFormat="1" hidden="1" x14ac:dyDescent="0.2">
      <c r="F902" s="23"/>
      <c r="G902" s="23"/>
      <c r="H902" s="131"/>
      <c r="I902" s="113"/>
      <c r="J902" s="113"/>
      <c r="K902" s="113"/>
      <c r="L902" s="113"/>
    </row>
    <row r="903" spans="6:12" s="27" customFormat="1" hidden="1" x14ac:dyDescent="0.2">
      <c r="F903" s="23"/>
      <c r="G903" s="23"/>
      <c r="H903" s="131"/>
      <c r="I903" s="113"/>
      <c r="J903" s="113"/>
      <c r="K903" s="113"/>
      <c r="L903" s="113"/>
    </row>
    <row r="904" spans="6:12" s="27" customFormat="1" hidden="1" x14ac:dyDescent="0.2">
      <c r="F904" s="23"/>
      <c r="G904" s="23"/>
      <c r="H904" s="131"/>
      <c r="I904" s="113"/>
      <c r="J904" s="113"/>
      <c r="K904" s="113"/>
      <c r="L904" s="113"/>
    </row>
    <row r="905" spans="6:12" s="27" customFormat="1" hidden="1" x14ac:dyDescent="0.2">
      <c r="F905" s="23"/>
      <c r="G905" s="23"/>
      <c r="H905" s="131"/>
      <c r="I905" s="113"/>
      <c r="J905" s="113"/>
      <c r="K905" s="113"/>
      <c r="L905" s="113"/>
    </row>
    <row r="906" spans="6:12" s="27" customFormat="1" hidden="1" x14ac:dyDescent="0.2">
      <c r="F906" s="23"/>
      <c r="G906" s="23"/>
      <c r="H906" s="131"/>
      <c r="I906" s="113"/>
      <c r="J906" s="113"/>
      <c r="K906" s="113"/>
      <c r="L906" s="113"/>
    </row>
    <row r="907" spans="6:12" s="27" customFormat="1" hidden="1" x14ac:dyDescent="0.2">
      <c r="F907" s="23"/>
      <c r="G907" s="23"/>
      <c r="H907" s="131"/>
      <c r="I907" s="113"/>
      <c r="J907" s="113"/>
      <c r="K907" s="113"/>
      <c r="L907" s="113"/>
    </row>
    <row r="908" spans="6:12" s="27" customFormat="1" hidden="1" x14ac:dyDescent="0.2">
      <c r="F908" s="23"/>
      <c r="G908" s="23"/>
      <c r="H908" s="131"/>
      <c r="I908" s="113"/>
      <c r="J908" s="113"/>
      <c r="K908" s="113"/>
      <c r="L908" s="113"/>
    </row>
    <row r="909" spans="6:12" s="27" customFormat="1" hidden="1" x14ac:dyDescent="0.2">
      <c r="F909" s="23"/>
      <c r="G909" s="23"/>
      <c r="H909" s="131"/>
      <c r="I909" s="113"/>
      <c r="J909" s="113"/>
      <c r="K909" s="113"/>
      <c r="L909" s="113"/>
    </row>
    <row r="910" spans="6:12" s="27" customFormat="1" hidden="1" x14ac:dyDescent="0.2">
      <c r="F910" s="23"/>
      <c r="G910" s="23"/>
      <c r="H910" s="131"/>
      <c r="I910" s="113"/>
      <c r="J910" s="113"/>
      <c r="K910" s="113"/>
      <c r="L910" s="113"/>
    </row>
    <row r="911" spans="6:12" s="27" customFormat="1" hidden="1" x14ac:dyDescent="0.2">
      <c r="F911" s="23"/>
      <c r="G911" s="23"/>
      <c r="H911" s="131"/>
      <c r="I911" s="113"/>
      <c r="J911" s="113"/>
      <c r="K911" s="113"/>
      <c r="L911" s="113"/>
    </row>
    <row r="912" spans="6:12" s="27" customFormat="1" hidden="1" x14ac:dyDescent="0.2">
      <c r="F912" s="23"/>
      <c r="G912" s="23"/>
      <c r="H912" s="131"/>
      <c r="I912" s="113"/>
      <c r="J912" s="113"/>
      <c r="K912" s="113"/>
      <c r="L912" s="113"/>
    </row>
    <row r="913" spans="6:12" s="27" customFormat="1" hidden="1" x14ac:dyDescent="0.2">
      <c r="F913" s="23"/>
      <c r="G913" s="23"/>
      <c r="H913" s="131"/>
      <c r="I913" s="113"/>
      <c r="J913" s="113"/>
      <c r="K913" s="113"/>
      <c r="L913" s="113"/>
    </row>
    <row r="914" spans="6:12" s="27" customFormat="1" hidden="1" x14ac:dyDescent="0.2">
      <c r="F914" s="23"/>
      <c r="G914" s="23"/>
      <c r="H914" s="131"/>
      <c r="I914" s="113"/>
      <c r="J914" s="113"/>
      <c r="K914" s="113"/>
      <c r="L914" s="113"/>
    </row>
    <row r="915" spans="6:12" s="27" customFormat="1" hidden="1" x14ac:dyDescent="0.2">
      <c r="F915" s="23"/>
      <c r="G915" s="23"/>
      <c r="H915" s="131"/>
      <c r="I915" s="113"/>
      <c r="J915" s="113"/>
      <c r="K915" s="113"/>
      <c r="L915" s="113"/>
    </row>
    <row r="916" spans="6:12" s="27" customFormat="1" hidden="1" x14ac:dyDescent="0.2">
      <c r="F916" s="23"/>
      <c r="G916" s="23"/>
      <c r="H916" s="131"/>
      <c r="I916" s="113"/>
      <c r="J916" s="113"/>
      <c r="K916" s="113"/>
      <c r="L916" s="113"/>
    </row>
    <row r="917" spans="6:12" s="27" customFormat="1" hidden="1" x14ac:dyDescent="0.2">
      <c r="F917" s="23"/>
      <c r="G917" s="23"/>
      <c r="H917" s="131"/>
      <c r="I917" s="113"/>
      <c r="J917" s="113"/>
      <c r="K917" s="113"/>
      <c r="L917" s="113"/>
    </row>
    <row r="918" spans="6:12" s="27" customFormat="1" hidden="1" x14ac:dyDescent="0.2">
      <c r="F918" s="23"/>
      <c r="G918" s="23"/>
      <c r="H918" s="131"/>
      <c r="I918" s="113"/>
      <c r="J918" s="113"/>
      <c r="K918" s="113"/>
      <c r="L918" s="113"/>
    </row>
    <row r="919" spans="6:12" s="27" customFormat="1" hidden="1" x14ac:dyDescent="0.2">
      <c r="F919" s="23"/>
      <c r="G919" s="23"/>
      <c r="H919" s="131"/>
      <c r="I919" s="113"/>
      <c r="J919" s="113"/>
      <c r="K919" s="113"/>
      <c r="L919" s="113"/>
    </row>
    <row r="920" spans="6:12" s="27" customFormat="1" hidden="1" x14ac:dyDescent="0.2">
      <c r="F920" s="23"/>
      <c r="G920" s="23"/>
      <c r="H920" s="131"/>
      <c r="I920" s="113"/>
      <c r="J920" s="113"/>
      <c r="K920" s="113"/>
      <c r="L920" s="113"/>
    </row>
    <row r="921" spans="6:12" s="27" customFormat="1" hidden="1" x14ac:dyDescent="0.2">
      <c r="F921" s="23"/>
      <c r="G921" s="23"/>
      <c r="H921" s="131"/>
      <c r="I921" s="113"/>
      <c r="J921" s="113"/>
      <c r="K921" s="113"/>
      <c r="L921" s="113"/>
    </row>
    <row r="922" spans="6:12" s="27" customFormat="1" hidden="1" x14ac:dyDescent="0.2">
      <c r="F922" s="23"/>
      <c r="G922" s="23"/>
      <c r="H922" s="131"/>
      <c r="I922" s="113"/>
      <c r="J922" s="113"/>
      <c r="K922" s="113"/>
      <c r="L922" s="113"/>
    </row>
    <row r="923" spans="6:12" s="27" customFormat="1" hidden="1" x14ac:dyDescent="0.2">
      <c r="F923" s="23"/>
      <c r="G923" s="23"/>
      <c r="H923" s="131"/>
      <c r="I923" s="113"/>
      <c r="J923" s="113"/>
      <c r="K923" s="113"/>
      <c r="L923" s="113"/>
    </row>
    <row r="924" spans="6:12" s="27" customFormat="1" hidden="1" x14ac:dyDescent="0.2">
      <c r="F924" s="23"/>
      <c r="G924" s="23"/>
      <c r="H924" s="131"/>
      <c r="I924" s="113"/>
      <c r="J924" s="113"/>
      <c r="K924" s="113"/>
      <c r="L924" s="113"/>
    </row>
    <row r="925" spans="6:12" s="27" customFormat="1" hidden="1" x14ac:dyDescent="0.2">
      <c r="F925" s="23"/>
      <c r="G925" s="23"/>
      <c r="H925" s="131"/>
      <c r="I925" s="113"/>
      <c r="J925" s="113"/>
      <c r="K925" s="113"/>
      <c r="L925" s="113"/>
    </row>
    <row r="926" spans="6:12" s="27" customFormat="1" hidden="1" x14ac:dyDescent="0.2">
      <c r="F926" s="23"/>
      <c r="G926" s="23"/>
      <c r="H926" s="131"/>
      <c r="I926" s="113"/>
      <c r="J926" s="113"/>
      <c r="K926" s="113"/>
      <c r="L926" s="113"/>
    </row>
    <row r="927" spans="6:12" s="27" customFormat="1" hidden="1" x14ac:dyDescent="0.2">
      <c r="F927" s="23"/>
      <c r="G927" s="23"/>
      <c r="H927" s="131"/>
      <c r="I927" s="113"/>
      <c r="J927" s="113"/>
      <c r="K927" s="113"/>
      <c r="L927" s="113"/>
    </row>
    <row r="928" spans="6:12" s="27" customFormat="1" hidden="1" x14ac:dyDescent="0.2">
      <c r="F928" s="23"/>
      <c r="G928" s="23"/>
      <c r="H928" s="131"/>
      <c r="I928" s="113"/>
      <c r="J928" s="113"/>
      <c r="K928" s="113"/>
      <c r="L928" s="113"/>
    </row>
    <row r="929" spans="6:12" s="27" customFormat="1" hidden="1" x14ac:dyDescent="0.2">
      <c r="F929" s="23"/>
      <c r="G929" s="23"/>
      <c r="H929" s="131"/>
      <c r="I929" s="113"/>
      <c r="J929" s="113"/>
      <c r="K929" s="113"/>
      <c r="L929" s="113"/>
    </row>
    <row r="930" spans="6:12" s="27" customFormat="1" hidden="1" x14ac:dyDescent="0.2">
      <c r="F930" s="23"/>
      <c r="G930" s="23"/>
      <c r="H930" s="131"/>
      <c r="I930" s="113"/>
      <c r="J930" s="113"/>
      <c r="K930" s="113"/>
      <c r="L930" s="113"/>
    </row>
    <row r="931" spans="6:12" s="27" customFormat="1" hidden="1" x14ac:dyDescent="0.2">
      <c r="F931" s="23"/>
      <c r="G931" s="23"/>
      <c r="H931" s="131"/>
      <c r="I931" s="113"/>
      <c r="J931" s="113"/>
      <c r="K931" s="113"/>
      <c r="L931" s="113"/>
    </row>
    <row r="932" spans="6:12" s="27" customFormat="1" hidden="1" x14ac:dyDescent="0.2">
      <c r="F932" s="23"/>
      <c r="G932" s="23"/>
      <c r="H932" s="131"/>
      <c r="I932" s="113"/>
      <c r="J932" s="113"/>
      <c r="K932" s="113"/>
      <c r="L932" s="113"/>
    </row>
    <row r="933" spans="6:12" s="27" customFormat="1" hidden="1" x14ac:dyDescent="0.2">
      <c r="F933" s="23"/>
      <c r="G933" s="23"/>
      <c r="H933" s="131"/>
      <c r="I933" s="113"/>
      <c r="J933" s="113"/>
      <c r="K933" s="113"/>
      <c r="L933" s="113"/>
    </row>
    <row r="934" spans="6:12" s="27" customFormat="1" hidden="1" x14ac:dyDescent="0.2">
      <c r="F934" s="23"/>
      <c r="G934" s="23"/>
      <c r="H934" s="131"/>
      <c r="I934" s="113"/>
      <c r="J934" s="113"/>
      <c r="K934" s="113"/>
      <c r="L934" s="113"/>
    </row>
    <row r="935" spans="6:12" s="27" customFormat="1" hidden="1" x14ac:dyDescent="0.2">
      <c r="F935" s="23"/>
      <c r="G935" s="23"/>
      <c r="H935" s="131"/>
      <c r="I935" s="113"/>
      <c r="J935" s="113"/>
      <c r="K935" s="113"/>
      <c r="L935" s="113"/>
    </row>
    <row r="936" spans="6:12" s="27" customFormat="1" hidden="1" x14ac:dyDescent="0.2">
      <c r="F936" s="23"/>
      <c r="G936" s="23"/>
      <c r="H936" s="131"/>
      <c r="I936" s="113"/>
      <c r="J936" s="113"/>
      <c r="K936" s="113"/>
      <c r="L936" s="113"/>
    </row>
    <row r="937" spans="6:12" s="27" customFormat="1" hidden="1" x14ac:dyDescent="0.2">
      <c r="F937" s="23"/>
      <c r="G937" s="23"/>
      <c r="H937" s="131"/>
      <c r="I937" s="113"/>
      <c r="J937" s="113"/>
      <c r="K937" s="113"/>
      <c r="L937" s="113"/>
    </row>
    <row r="938" spans="6:12" s="27" customFormat="1" hidden="1" x14ac:dyDescent="0.2">
      <c r="F938" s="23"/>
      <c r="G938" s="23"/>
      <c r="H938" s="131"/>
      <c r="I938" s="113"/>
      <c r="J938" s="113"/>
      <c r="K938" s="113"/>
      <c r="L938" s="113"/>
    </row>
    <row r="939" spans="6:12" s="27" customFormat="1" hidden="1" x14ac:dyDescent="0.2">
      <c r="F939" s="23"/>
      <c r="G939" s="23"/>
      <c r="H939" s="131"/>
      <c r="I939" s="113"/>
      <c r="J939" s="113"/>
      <c r="K939" s="113"/>
      <c r="L939" s="113"/>
    </row>
    <row r="940" spans="6:12" s="27" customFormat="1" hidden="1" x14ac:dyDescent="0.2">
      <c r="F940" s="23"/>
      <c r="G940" s="23"/>
      <c r="H940" s="131"/>
      <c r="I940" s="113"/>
      <c r="J940" s="113"/>
      <c r="K940" s="113"/>
      <c r="L940" s="113"/>
    </row>
    <row r="941" spans="6:12" s="27" customFormat="1" hidden="1" x14ac:dyDescent="0.2">
      <c r="F941" s="23"/>
      <c r="G941" s="23"/>
      <c r="H941" s="131"/>
      <c r="I941" s="113"/>
      <c r="J941" s="113"/>
      <c r="K941" s="113"/>
      <c r="L941" s="113"/>
    </row>
    <row r="942" spans="6:12" s="27" customFormat="1" hidden="1" x14ac:dyDescent="0.2">
      <c r="F942" s="23"/>
      <c r="G942" s="23"/>
      <c r="H942" s="131"/>
      <c r="I942" s="113"/>
      <c r="J942" s="113"/>
      <c r="K942" s="113"/>
      <c r="L942" s="113"/>
    </row>
    <row r="943" spans="6:12" s="27" customFormat="1" hidden="1" x14ac:dyDescent="0.2">
      <c r="F943" s="23"/>
      <c r="G943" s="23"/>
      <c r="H943" s="131"/>
      <c r="I943" s="113"/>
      <c r="J943" s="113"/>
      <c r="K943" s="113"/>
      <c r="L943" s="113"/>
    </row>
    <row r="944" spans="6:12" s="27" customFormat="1" hidden="1" x14ac:dyDescent="0.2">
      <c r="F944" s="23"/>
      <c r="G944" s="23"/>
      <c r="H944" s="131"/>
      <c r="I944" s="113"/>
      <c r="J944" s="113"/>
      <c r="K944" s="113"/>
      <c r="L944" s="113"/>
    </row>
    <row r="945" spans="6:12" s="27" customFormat="1" hidden="1" x14ac:dyDescent="0.2">
      <c r="F945" s="23"/>
      <c r="G945" s="23"/>
      <c r="H945" s="131"/>
      <c r="I945" s="113"/>
      <c r="J945" s="113"/>
      <c r="K945" s="113"/>
      <c r="L945" s="113"/>
    </row>
    <row r="946" spans="6:12" s="27" customFormat="1" hidden="1" x14ac:dyDescent="0.2">
      <c r="F946" s="23"/>
      <c r="G946" s="23"/>
      <c r="H946" s="131"/>
      <c r="I946" s="113"/>
      <c r="J946" s="113"/>
      <c r="K946" s="113"/>
      <c r="L946" s="113"/>
    </row>
    <row r="947" spans="6:12" s="27" customFormat="1" hidden="1" x14ac:dyDescent="0.2">
      <c r="F947" s="23"/>
      <c r="G947" s="23"/>
      <c r="H947" s="131"/>
      <c r="I947" s="113"/>
      <c r="J947" s="113"/>
      <c r="K947" s="113"/>
      <c r="L947" s="113"/>
    </row>
    <row r="948" spans="6:12" s="27" customFormat="1" hidden="1" x14ac:dyDescent="0.2">
      <c r="F948" s="23"/>
      <c r="G948" s="23"/>
      <c r="H948" s="131"/>
      <c r="I948" s="113"/>
      <c r="J948" s="113"/>
      <c r="K948" s="113"/>
      <c r="L948" s="113"/>
    </row>
    <row r="949" spans="6:12" s="27" customFormat="1" hidden="1" x14ac:dyDescent="0.2">
      <c r="F949" s="23"/>
      <c r="G949" s="23"/>
      <c r="H949" s="131"/>
      <c r="I949" s="113"/>
      <c r="J949" s="113"/>
      <c r="K949" s="113"/>
      <c r="L949" s="113"/>
    </row>
    <row r="950" spans="6:12" s="27" customFormat="1" hidden="1" x14ac:dyDescent="0.2">
      <c r="F950" s="23"/>
      <c r="G950" s="23"/>
      <c r="H950" s="131"/>
      <c r="I950" s="113"/>
      <c r="J950" s="113"/>
      <c r="K950" s="113"/>
      <c r="L950" s="113"/>
    </row>
    <row r="951" spans="6:12" s="27" customFormat="1" hidden="1" x14ac:dyDescent="0.2">
      <c r="F951" s="23"/>
      <c r="G951" s="23"/>
      <c r="H951" s="131"/>
      <c r="I951" s="113"/>
      <c r="J951" s="113"/>
      <c r="K951" s="113"/>
      <c r="L951" s="113"/>
    </row>
    <row r="952" spans="6:12" s="27" customFormat="1" hidden="1" x14ac:dyDescent="0.2">
      <c r="F952" s="23"/>
      <c r="G952" s="23"/>
      <c r="H952" s="131"/>
      <c r="I952" s="113"/>
      <c r="J952" s="113"/>
      <c r="K952" s="113"/>
      <c r="L952" s="113"/>
    </row>
    <row r="953" spans="6:12" s="27" customFormat="1" hidden="1" x14ac:dyDescent="0.2">
      <c r="F953" s="23"/>
      <c r="G953" s="23"/>
      <c r="H953" s="131"/>
      <c r="I953" s="113"/>
      <c r="J953" s="113"/>
      <c r="K953" s="113"/>
      <c r="L953" s="113"/>
    </row>
    <row r="954" spans="6:12" s="27" customFormat="1" hidden="1" x14ac:dyDescent="0.2">
      <c r="F954" s="23"/>
      <c r="G954" s="23"/>
      <c r="H954" s="131"/>
      <c r="I954" s="113"/>
      <c r="J954" s="113"/>
      <c r="K954" s="113"/>
      <c r="L954" s="113"/>
    </row>
    <row r="955" spans="6:12" s="27" customFormat="1" hidden="1" x14ac:dyDescent="0.2">
      <c r="F955" s="23"/>
      <c r="G955" s="23"/>
      <c r="H955" s="131"/>
      <c r="I955" s="113"/>
      <c r="J955" s="113"/>
      <c r="K955" s="113"/>
      <c r="L955" s="113"/>
    </row>
    <row r="956" spans="6:12" s="27" customFormat="1" hidden="1" x14ac:dyDescent="0.2">
      <c r="F956" s="23"/>
      <c r="G956" s="23"/>
      <c r="H956" s="131"/>
      <c r="I956" s="113"/>
      <c r="J956" s="113"/>
      <c r="K956" s="113"/>
      <c r="L956" s="113"/>
    </row>
    <row r="957" spans="6:12" s="27" customFormat="1" hidden="1" x14ac:dyDescent="0.2">
      <c r="F957" s="23"/>
      <c r="G957" s="23"/>
      <c r="H957" s="131"/>
      <c r="I957" s="113"/>
      <c r="J957" s="113"/>
      <c r="K957" s="113"/>
      <c r="L957" s="113"/>
    </row>
    <row r="958" spans="6:12" s="27" customFormat="1" hidden="1" x14ac:dyDescent="0.2">
      <c r="F958" s="23"/>
      <c r="G958" s="23"/>
      <c r="H958" s="131"/>
      <c r="I958" s="113"/>
      <c r="J958" s="113"/>
      <c r="K958" s="113"/>
      <c r="L958" s="113"/>
    </row>
    <row r="959" spans="6:12" s="27" customFormat="1" hidden="1" x14ac:dyDescent="0.2">
      <c r="F959" s="23"/>
      <c r="G959" s="23"/>
      <c r="H959" s="131"/>
      <c r="I959" s="113"/>
      <c r="J959" s="113"/>
      <c r="K959" s="113"/>
      <c r="L959" s="113"/>
    </row>
    <row r="960" spans="6:12" s="27" customFormat="1" hidden="1" x14ac:dyDescent="0.2">
      <c r="F960" s="23"/>
      <c r="G960" s="23"/>
      <c r="H960" s="131"/>
      <c r="I960" s="113"/>
      <c r="J960" s="113"/>
      <c r="K960" s="113"/>
      <c r="L960" s="113"/>
    </row>
    <row r="961" spans="6:12" s="27" customFormat="1" hidden="1" x14ac:dyDescent="0.2">
      <c r="F961" s="23"/>
      <c r="G961" s="23"/>
      <c r="H961" s="131"/>
      <c r="I961" s="113"/>
      <c r="J961" s="113"/>
      <c r="K961" s="113"/>
      <c r="L961" s="113"/>
    </row>
    <row r="962" spans="6:12" s="27" customFormat="1" hidden="1" x14ac:dyDescent="0.2">
      <c r="F962" s="23"/>
      <c r="G962" s="23"/>
      <c r="H962" s="131"/>
      <c r="I962" s="113"/>
      <c r="J962" s="113"/>
      <c r="K962" s="113"/>
      <c r="L962" s="113"/>
    </row>
    <row r="963" spans="6:12" s="27" customFormat="1" hidden="1" x14ac:dyDescent="0.2">
      <c r="F963" s="23"/>
      <c r="G963" s="23"/>
      <c r="H963" s="131"/>
      <c r="I963" s="113"/>
      <c r="J963" s="113"/>
      <c r="K963" s="113"/>
      <c r="L963" s="113"/>
    </row>
    <row r="964" spans="6:12" s="27" customFormat="1" hidden="1" x14ac:dyDescent="0.2">
      <c r="F964" s="23"/>
      <c r="G964" s="23"/>
      <c r="H964" s="131"/>
      <c r="I964" s="113"/>
      <c r="J964" s="113"/>
      <c r="K964" s="113"/>
      <c r="L964" s="113"/>
    </row>
    <row r="965" spans="6:12" s="27" customFormat="1" hidden="1" x14ac:dyDescent="0.2">
      <c r="F965" s="23"/>
      <c r="G965" s="23"/>
      <c r="H965" s="131"/>
      <c r="I965" s="113"/>
      <c r="J965" s="113"/>
      <c r="K965" s="113"/>
      <c r="L965" s="113"/>
    </row>
    <row r="966" spans="6:12" s="27" customFormat="1" hidden="1" x14ac:dyDescent="0.2">
      <c r="F966" s="23"/>
      <c r="G966" s="23"/>
      <c r="H966" s="131"/>
      <c r="I966" s="113"/>
      <c r="J966" s="113"/>
      <c r="K966" s="113"/>
      <c r="L966" s="113"/>
    </row>
    <row r="967" spans="6:12" s="27" customFormat="1" hidden="1" x14ac:dyDescent="0.2">
      <c r="F967" s="23"/>
      <c r="G967" s="23"/>
      <c r="H967" s="131"/>
      <c r="I967" s="113"/>
      <c r="J967" s="113"/>
      <c r="K967" s="113"/>
      <c r="L967" s="113"/>
    </row>
    <row r="968" spans="6:12" s="27" customFormat="1" hidden="1" x14ac:dyDescent="0.2">
      <c r="F968" s="23"/>
      <c r="G968" s="23"/>
      <c r="H968" s="131"/>
      <c r="I968" s="113"/>
      <c r="J968" s="113"/>
      <c r="K968" s="113"/>
      <c r="L968" s="113"/>
    </row>
    <row r="969" spans="6:12" s="27" customFormat="1" hidden="1" x14ac:dyDescent="0.2">
      <c r="F969" s="23"/>
      <c r="G969" s="23"/>
      <c r="H969" s="131"/>
      <c r="I969" s="113"/>
      <c r="J969" s="113"/>
      <c r="K969" s="113"/>
      <c r="L969" s="113"/>
    </row>
    <row r="970" spans="6:12" s="27" customFormat="1" hidden="1" x14ac:dyDescent="0.2">
      <c r="F970" s="23"/>
      <c r="G970" s="23"/>
      <c r="H970" s="131"/>
      <c r="I970" s="113"/>
      <c r="J970" s="113"/>
      <c r="K970" s="113"/>
      <c r="L970" s="113"/>
    </row>
    <row r="971" spans="6:12" s="27" customFormat="1" hidden="1" x14ac:dyDescent="0.2">
      <c r="F971" s="23"/>
      <c r="G971" s="23"/>
      <c r="H971" s="131"/>
      <c r="I971" s="113"/>
      <c r="J971" s="113"/>
      <c r="K971" s="113"/>
      <c r="L971" s="113"/>
    </row>
    <row r="972" spans="6:12" s="27" customFormat="1" hidden="1" x14ac:dyDescent="0.2">
      <c r="F972" s="23"/>
      <c r="G972" s="23"/>
      <c r="H972" s="131"/>
      <c r="I972" s="113"/>
      <c r="J972" s="113"/>
      <c r="K972" s="113"/>
      <c r="L972" s="113"/>
    </row>
    <row r="973" spans="6:12" s="27" customFormat="1" hidden="1" x14ac:dyDescent="0.2">
      <c r="F973" s="23"/>
      <c r="G973" s="23"/>
      <c r="H973" s="131"/>
      <c r="I973" s="113"/>
      <c r="J973" s="113"/>
      <c r="K973" s="113"/>
      <c r="L973" s="113"/>
    </row>
    <row r="974" spans="6:12" s="27" customFormat="1" hidden="1" x14ac:dyDescent="0.2">
      <c r="F974" s="23"/>
      <c r="G974" s="23"/>
      <c r="H974" s="131"/>
      <c r="I974" s="113"/>
      <c r="J974" s="113"/>
      <c r="K974" s="113"/>
      <c r="L974" s="113"/>
    </row>
    <row r="975" spans="6:12" s="27" customFormat="1" hidden="1" x14ac:dyDescent="0.2">
      <c r="F975" s="23"/>
      <c r="G975" s="23"/>
      <c r="H975" s="131"/>
      <c r="I975" s="113"/>
      <c r="J975" s="113"/>
      <c r="K975" s="113"/>
      <c r="L975" s="113"/>
    </row>
    <row r="976" spans="6:12" s="27" customFormat="1" hidden="1" x14ac:dyDescent="0.2">
      <c r="F976" s="23"/>
      <c r="G976" s="23"/>
      <c r="H976" s="131"/>
      <c r="I976" s="113"/>
      <c r="J976" s="113"/>
      <c r="K976" s="113"/>
      <c r="L976" s="113"/>
    </row>
    <row r="977" spans="6:12" s="27" customFormat="1" hidden="1" x14ac:dyDescent="0.2">
      <c r="F977" s="23"/>
      <c r="G977" s="23"/>
      <c r="H977" s="131"/>
      <c r="I977" s="113"/>
      <c r="J977" s="113"/>
      <c r="K977" s="113"/>
      <c r="L977" s="113"/>
    </row>
    <row r="978" spans="6:12" s="27" customFormat="1" hidden="1" x14ac:dyDescent="0.2">
      <c r="F978" s="23"/>
      <c r="G978" s="23"/>
      <c r="H978" s="131"/>
      <c r="I978" s="113"/>
      <c r="J978" s="113"/>
      <c r="K978" s="113"/>
      <c r="L978" s="113"/>
    </row>
    <row r="979" spans="6:12" s="27" customFormat="1" hidden="1" x14ac:dyDescent="0.2">
      <c r="F979" s="23"/>
      <c r="G979" s="23"/>
      <c r="H979" s="131"/>
      <c r="I979" s="113"/>
      <c r="J979" s="113"/>
      <c r="K979" s="113"/>
      <c r="L979" s="113"/>
    </row>
    <row r="980" spans="6:12" s="27" customFormat="1" hidden="1" x14ac:dyDescent="0.2">
      <c r="F980" s="23"/>
      <c r="G980" s="23"/>
      <c r="H980" s="131"/>
      <c r="I980" s="113"/>
      <c r="J980" s="113"/>
      <c r="K980" s="113"/>
      <c r="L980" s="113"/>
    </row>
    <row r="981" spans="6:12" s="27" customFormat="1" hidden="1" x14ac:dyDescent="0.2">
      <c r="F981" s="23"/>
      <c r="G981" s="23"/>
      <c r="H981" s="131"/>
      <c r="I981" s="113"/>
      <c r="J981" s="113"/>
      <c r="K981" s="113"/>
      <c r="L981" s="113"/>
    </row>
    <row r="982" spans="6:12" s="27" customFormat="1" hidden="1" x14ac:dyDescent="0.2">
      <c r="F982" s="23"/>
      <c r="G982" s="23"/>
      <c r="H982" s="131"/>
      <c r="I982" s="113"/>
      <c r="J982" s="113"/>
      <c r="K982" s="113"/>
      <c r="L982" s="113"/>
    </row>
    <row r="983" spans="6:12" s="27" customFormat="1" hidden="1" x14ac:dyDescent="0.2">
      <c r="F983" s="23"/>
      <c r="G983" s="23"/>
      <c r="H983" s="131"/>
      <c r="I983" s="113"/>
      <c r="J983" s="113"/>
      <c r="K983" s="113"/>
      <c r="L983" s="113"/>
    </row>
    <row r="984" spans="6:12" s="27" customFormat="1" hidden="1" x14ac:dyDescent="0.2">
      <c r="F984" s="23"/>
      <c r="G984" s="23"/>
      <c r="H984" s="131"/>
      <c r="I984" s="113"/>
      <c r="J984" s="113"/>
      <c r="K984" s="113"/>
      <c r="L984" s="113"/>
    </row>
    <row r="985" spans="6:12" s="27" customFormat="1" hidden="1" x14ac:dyDescent="0.2">
      <c r="F985" s="23"/>
      <c r="G985" s="23"/>
      <c r="H985" s="131"/>
      <c r="I985" s="113"/>
      <c r="J985" s="113"/>
      <c r="K985" s="113"/>
      <c r="L985" s="113"/>
    </row>
    <row r="986" spans="6:12" s="27" customFormat="1" hidden="1" x14ac:dyDescent="0.2">
      <c r="F986" s="23"/>
      <c r="G986" s="23"/>
      <c r="H986" s="131"/>
      <c r="I986" s="113"/>
      <c r="J986" s="113"/>
      <c r="K986" s="113"/>
      <c r="L986" s="113"/>
    </row>
    <row r="987" spans="6:12" s="27" customFormat="1" hidden="1" x14ac:dyDescent="0.2">
      <c r="F987" s="23"/>
      <c r="G987" s="23"/>
      <c r="H987" s="131"/>
      <c r="I987" s="113"/>
      <c r="J987" s="113"/>
      <c r="K987" s="113"/>
      <c r="L987" s="113"/>
    </row>
    <row r="988" spans="6:12" s="27" customFormat="1" hidden="1" x14ac:dyDescent="0.2">
      <c r="F988" s="23"/>
      <c r="G988" s="23"/>
      <c r="H988" s="131"/>
      <c r="I988" s="113"/>
      <c r="J988" s="113"/>
      <c r="K988" s="113"/>
      <c r="L988" s="113"/>
    </row>
    <row r="989" spans="6:12" s="27" customFormat="1" hidden="1" x14ac:dyDescent="0.2">
      <c r="F989" s="23"/>
      <c r="G989" s="23"/>
      <c r="H989" s="131"/>
      <c r="I989" s="113"/>
      <c r="J989" s="113"/>
      <c r="K989" s="113"/>
      <c r="L989" s="113"/>
    </row>
    <row r="990" spans="6:12" s="27" customFormat="1" hidden="1" x14ac:dyDescent="0.2">
      <c r="F990" s="23"/>
      <c r="G990" s="23"/>
      <c r="H990" s="131"/>
      <c r="I990" s="113"/>
      <c r="J990" s="113"/>
      <c r="K990" s="113"/>
      <c r="L990" s="113"/>
    </row>
    <row r="991" spans="6:12" s="27" customFormat="1" hidden="1" x14ac:dyDescent="0.2">
      <c r="F991" s="23"/>
      <c r="G991" s="23"/>
      <c r="H991" s="131"/>
      <c r="I991" s="113"/>
      <c r="J991" s="113"/>
      <c r="K991" s="113"/>
      <c r="L991" s="113"/>
    </row>
    <row r="992" spans="6:12" s="27" customFormat="1" hidden="1" x14ac:dyDescent="0.2">
      <c r="F992" s="23"/>
      <c r="G992" s="23"/>
      <c r="H992" s="131"/>
      <c r="I992" s="113"/>
      <c r="J992" s="113"/>
      <c r="K992" s="113"/>
      <c r="L992" s="113"/>
    </row>
    <row r="993" spans="6:12" s="27" customFormat="1" hidden="1" x14ac:dyDescent="0.2">
      <c r="F993" s="23"/>
      <c r="G993" s="23"/>
      <c r="H993" s="131"/>
      <c r="I993" s="113"/>
      <c r="J993" s="113"/>
      <c r="K993" s="113"/>
      <c r="L993" s="113"/>
    </row>
    <row r="994" spans="6:12" s="27" customFormat="1" hidden="1" x14ac:dyDescent="0.2">
      <c r="F994" s="23"/>
      <c r="G994" s="23"/>
      <c r="H994" s="131"/>
      <c r="I994" s="113"/>
      <c r="J994" s="113"/>
      <c r="K994" s="113"/>
      <c r="L994" s="113"/>
    </row>
    <row r="995" spans="6:12" s="27" customFormat="1" hidden="1" x14ac:dyDescent="0.2">
      <c r="F995" s="23"/>
      <c r="G995" s="23"/>
      <c r="H995" s="131"/>
      <c r="I995" s="113"/>
      <c r="J995" s="113"/>
      <c r="K995" s="113"/>
      <c r="L995" s="113"/>
    </row>
    <row r="996" spans="6:12" s="27" customFormat="1" hidden="1" x14ac:dyDescent="0.2">
      <c r="F996" s="23"/>
      <c r="G996" s="23"/>
      <c r="H996" s="131"/>
      <c r="I996" s="113"/>
      <c r="J996" s="113"/>
      <c r="K996" s="113"/>
      <c r="L996" s="113"/>
    </row>
    <row r="997" spans="6:12" s="27" customFormat="1" hidden="1" x14ac:dyDescent="0.2">
      <c r="F997" s="23"/>
      <c r="G997" s="23"/>
      <c r="H997" s="131"/>
      <c r="I997" s="113"/>
      <c r="J997" s="113"/>
      <c r="K997" s="113"/>
      <c r="L997" s="113"/>
    </row>
    <row r="998" spans="6:12" s="27" customFormat="1" hidden="1" x14ac:dyDescent="0.2">
      <c r="F998" s="23"/>
      <c r="G998" s="23"/>
      <c r="H998" s="131"/>
      <c r="I998" s="113"/>
      <c r="J998" s="113"/>
      <c r="K998" s="113"/>
      <c r="L998" s="113"/>
    </row>
    <row r="999" spans="6:12" s="27" customFormat="1" hidden="1" x14ac:dyDescent="0.2">
      <c r="F999" s="23"/>
      <c r="G999" s="23"/>
      <c r="H999" s="131"/>
      <c r="I999" s="113"/>
      <c r="J999" s="113"/>
      <c r="K999" s="113"/>
      <c r="L999" s="113"/>
    </row>
    <row r="1000" spans="6:12" s="27" customFormat="1" hidden="1" x14ac:dyDescent="0.2">
      <c r="F1000" s="23"/>
      <c r="G1000" s="23"/>
      <c r="H1000" s="131"/>
      <c r="I1000" s="113"/>
      <c r="J1000" s="113"/>
      <c r="K1000" s="113"/>
      <c r="L1000" s="113"/>
    </row>
    <row r="1001" spans="6:12" s="27" customFormat="1" hidden="1" x14ac:dyDescent="0.2">
      <c r="F1001" s="23"/>
      <c r="G1001" s="23"/>
      <c r="H1001" s="131"/>
      <c r="I1001" s="113"/>
      <c r="J1001" s="113"/>
      <c r="K1001" s="113"/>
      <c r="L1001" s="113"/>
    </row>
    <row r="1002" spans="6:12" s="27" customFormat="1" hidden="1" x14ac:dyDescent="0.2">
      <c r="F1002" s="23"/>
      <c r="G1002" s="23"/>
      <c r="H1002" s="131"/>
      <c r="I1002" s="113"/>
      <c r="J1002" s="113"/>
      <c r="K1002" s="113"/>
      <c r="L1002" s="113"/>
    </row>
    <row r="1003" spans="6:12" s="27" customFormat="1" hidden="1" x14ac:dyDescent="0.2">
      <c r="F1003" s="23"/>
      <c r="G1003" s="23"/>
      <c r="H1003" s="131"/>
      <c r="I1003" s="113"/>
      <c r="J1003" s="113"/>
      <c r="K1003" s="113"/>
      <c r="L1003" s="113"/>
    </row>
    <row r="1004" spans="6:12" s="27" customFormat="1" hidden="1" x14ac:dyDescent="0.2">
      <c r="F1004" s="23"/>
      <c r="G1004" s="23"/>
      <c r="H1004" s="131"/>
      <c r="I1004" s="113"/>
      <c r="J1004" s="113"/>
      <c r="K1004" s="113"/>
      <c r="L1004" s="113"/>
    </row>
    <row r="1005" spans="6:12" s="27" customFormat="1" hidden="1" x14ac:dyDescent="0.2">
      <c r="F1005" s="23"/>
      <c r="G1005" s="23"/>
      <c r="H1005" s="131"/>
      <c r="I1005" s="113"/>
      <c r="J1005" s="113"/>
      <c r="K1005" s="113"/>
      <c r="L1005" s="113"/>
    </row>
    <row r="1006" spans="6:12" s="27" customFormat="1" hidden="1" x14ac:dyDescent="0.2">
      <c r="F1006" s="23"/>
      <c r="G1006" s="23"/>
      <c r="H1006" s="131"/>
      <c r="I1006" s="113"/>
      <c r="J1006" s="113"/>
      <c r="K1006" s="113"/>
      <c r="L1006" s="113"/>
    </row>
    <row r="1007" spans="6:12" s="27" customFormat="1" hidden="1" x14ac:dyDescent="0.2">
      <c r="F1007" s="23"/>
      <c r="G1007" s="23"/>
      <c r="H1007" s="131"/>
      <c r="I1007" s="113"/>
      <c r="J1007" s="113"/>
      <c r="K1007" s="113"/>
      <c r="L1007" s="113"/>
    </row>
    <row r="1008" spans="6:12" s="27" customFormat="1" hidden="1" x14ac:dyDescent="0.2">
      <c r="F1008" s="23"/>
      <c r="G1008" s="23"/>
      <c r="H1008" s="131"/>
      <c r="I1008" s="113"/>
      <c r="J1008" s="113"/>
      <c r="K1008" s="113"/>
      <c r="L1008" s="113"/>
    </row>
    <row r="1009" spans="6:12" s="27" customFormat="1" hidden="1" x14ac:dyDescent="0.2">
      <c r="F1009" s="23"/>
      <c r="G1009" s="23"/>
      <c r="H1009" s="131"/>
      <c r="I1009" s="113"/>
      <c r="J1009" s="113"/>
      <c r="K1009" s="113"/>
      <c r="L1009" s="113"/>
    </row>
    <row r="1010" spans="6:12" s="27" customFormat="1" hidden="1" x14ac:dyDescent="0.2">
      <c r="F1010" s="23"/>
      <c r="G1010" s="23"/>
      <c r="H1010" s="131"/>
      <c r="I1010" s="113"/>
      <c r="J1010" s="113"/>
      <c r="K1010" s="113"/>
      <c r="L1010" s="113"/>
    </row>
    <row r="1011" spans="6:12" s="27" customFormat="1" hidden="1" x14ac:dyDescent="0.2">
      <c r="F1011" s="23"/>
      <c r="G1011" s="23"/>
      <c r="H1011" s="131"/>
      <c r="I1011" s="113"/>
      <c r="J1011" s="113"/>
      <c r="K1011" s="113"/>
      <c r="L1011" s="113"/>
    </row>
    <row r="1012" spans="6:12" s="27" customFormat="1" hidden="1" x14ac:dyDescent="0.2">
      <c r="F1012" s="23"/>
      <c r="G1012" s="23"/>
      <c r="H1012" s="131"/>
      <c r="I1012" s="113"/>
      <c r="J1012" s="113"/>
      <c r="K1012" s="113"/>
      <c r="L1012" s="113"/>
    </row>
    <row r="1013" spans="6:12" s="27" customFormat="1" hidden="1" x14ac:dyDescent="0.2">
      <c r="F1013" s="23"/>
      <c r="G1013" s="23"/>
      <c r="H1013" s="131"/>
      <c r="I1013" s="113"/>
      <c r="J1013" s="113"/>
      <c r="K1013" s="113"/>
      <c r="L1013" s="113"/>
    </row>
    <row r="1014" spans="6:12" s="27" customFormat="1" hidden="1" x14ac:dyDescent="0.2">
      <c r="F1014" s="23"/>
      <c r="G1014" s="23"/>
      <c r="H1014" s="131"/>
      <c r="I1014" s="113"/>
      <c r="J1014" s="113"/>
      <c r="K1014" s="113"/>
      <c r="L1014" s="113"/>
    </row>
    <row r="1015" spans="6:12" s="27" customFormat="1" hidden="1" x14ac:dyDescent="0.2">
      <c r="F1015" s="23"/>
      <c r="G1015" s="23"/>
      <c r="H1015" s="131"/>
      <c r="I1015" s="113"/>
      <c r="J1015" s="113"/>
      <c r="K1015" s="113"/>
      <c r="L1015" s="113"/>
    </row>
    <row r="1016" spans="6:12" s="27" customFormat="1" hidden="1" x14ac:dyDescent="0.2">
      <c r="F1016" s="23"/>
      <c r="G1016" s="23"/>
      <c r="H1016" s="131"/>
      <c r="I1016" s="113"/>
      <c r="J1016" s="113"/>
      <c r="K1016" s="113"/>
      <c r="L1016" s="113"/>
    </row>
    <row r="1017" spans="6:12" s="27" customFormat="1" hidden="1" x14ac:dyDescent="0.2">
      <c r="F1017" s="23"/>
      <c r="G1017" s="23"/>
      <c r="H1017" s="131"/>
      <c r="I1017" s="113"/>
      <c r="J1017" s="113"/>
      <c r="K1017" s="113"/>
      <c r="L1017" s="113"/>
    </row>
    <row r="1018" spans="6:12" s="27" customFormat="1" hidden="1" x14ac:dyDescent="0.2">
      <c r="F1018" s="23"/>
      <c r="G1018" s="23"/>
      <c r="H1018" s="131"/>
      <c r="I1018" s="113"/>
      <c r="J1018" s="113"/>
      <c r="K1018" s="113"/>
      <c r="L1018" s="113"/>
    </row>
    <row r="1019" spans="6:12" s="27" customFormat="1" hidden="1" x14ac:dyDescent="0.2">
      <c r="F1019" s="23"/>
      <c r="G1019" s="23"/>
      <c r="H1019" s="131"/>
      <c r="I1019" s="113"/>
      <c r="J1019" s="113"/>
      <c r="K1019" s="113"/>
      <c r="L1019" s="113"/>
    </row>
    <row r="1020" spans="6:12" s="27" customFormat="1" hidden="1" x14ac:dyDescent="0.2">
      <c r="F1020" s="23"/>
      <c r="G1020" s="23"/>
      <c r="H1020" s="131"/>
      <c r="I1020" s="113"/>
      <c r="J1020" s="113"/>
      <c r="K1020" s="113"/>
      <c r="L1020" s="113"/>
    </row>
    <row r="1021" spans="6:12" s="27" customFormat="1" hidden="1" x14ac:dyDescent="0.2">
      <c r="F1021" s="23"/>
      <c r="G1021" s="23"/>
      <c r="H1021" s="131"/>
      <c r="I1021" s="113"/>
      <c r="J1021" s="113"/>
      <c r="K1021" s="113"/>
      <c r="L1021" s="113"/>
    </row>
    <row r="1022" spans="6:12" s="27" customFormat="1" hidden="1" x14ac:dyDescent="0.2">
      <c r="F1022" s="23"/>
      <c r="G1022" s="23"/>
      <c r="H1022" s="131"/>
      <c r="I1022" s="113"/>
      <c r="J1022" s="113"/>
      <c r="K1022" s="113"/>
      <c r="L1022" s="113"/>
    </row>
    <row r="1023" spans="6:12" s="27" customFormat="1" hidden="1" x14ac:dyDescent="0.2">
      <c r="F1023" s="23"/>
      <c r="G1023" s="23"/>
      <c r="H1023" s="131"/>
      <c r="I1023" s="113"/>
      <c r="J1023" s="113"/>
      <c r="K1023" s="113"/>
      <c r="L1023" s="113"/>
    </row>
    <row r="1024" spans="6:12" s="27" customFormat="1" hidden="1" x14ac:dyDescent="0.2">
      <c r="F1024" s="23"/>
      <c r="G1024" s="23"/>
      <c r="H1024" s="131"/>
      <c r="I1024" s="113"/>
      <c r="J1024" s="113"/>
      <c r="K1024" s="113"/>
      <c r="L1024" s="113"/>
    </row>
    <row r="1025" spans="6:12" s="27" customFormat="1" hidden="1" x14ac:dyDescent="0.2">
      <c r="F1025" s="23"/>
      <c r="G1025" s="23"/>
      <c r="H1025" s="131"/>
      <c r="I1025" s="113"/>
      <c r="J1025" s="113"/>
      <c r="K1025" s="113"/>
      <c r="L1025" s="113"/>
    </row>
    <row r="1026" spans="6:12" s="27" customFormat="1" hidden="1" x14ac:dyDescent="0.2">
      <c r="F1026" s="23"/>
      <c r="G1026" s="23"/>
      <c r="H1026" s="131"/>
      <c r="I1026" s="113"/>
      <c r="J1026" s="113"/>
      <c r="K1026" s="113"/>
      <c r="L1026" s="113"/>
    </row>
    <row r="1027" spans="6:12" s="27" customFormat="1" hidden="1" x14ac:dyDescent="0.2">
      <c r="F1027" s="23"/>
      <c r="G1027" s="23"/>
      <c r="H1027" s="131"/>
      <c r="I1027" s="113"/>
      <c r="J1027" s="113"/>
      <c r="K1027" s="113"/>
      <c r="L1027" s="113"/>
    </row>
    <row r="1028" spans="6:12" s="27" customFormat="1" hidden="1" x14ac:dyDescent="0.2">
      <c r="F1028" s="23"/>
      <c r="G1028" s="23"/>
      <c r="H1028" s="131"/>
      <c r="I1028" s="113"/>
      <c r="J1028" s="113"/>
      <c r="K1028" s="113"/>
      <c r="L1028" s="113"/>
    </row>
    <row r="1029" spans="6:12" s="27" customFormat="1" hidden="1" x14ac:dyDescent="0.2">
      <c r="F1029" s="23"/>
      <c r="G1029" s="23"/>
      <c r="H1029" s="131"/>
      <c r="I1029" s="113"/>
      <c r="J1029" s="113"/>
      <c r="K1029" s="113"/>
      <c r="L1029" s="113"/>
    </row>
    <row r="1030" spans="6:12" s="27" customFormat="1" hidden="1" x14ac:dyDescent="0.2">
      <c r="F1030" s="23"/>
      <c r="G1030" s="23"/>
      <c r="H1030" s="131"/>
      <c r="I1030" s="113"/>
      <c r="J1030" s="113"/>
      <c r="K1030" s="113"/>
      <c r="L1030" s="113"/>
    </row>
    <row r="1031" spans="6:12" s="27" customFormat="1" hidden="1" x14ac:dyDescent="0.2">
      <c r="F1031" s="23"/>
      <c r="G1031" s="23"/>
      <c r="H1031" s="131"/>
      <c r="I1031" s="113"/>
      <c r="J1031" s="113"/>
      <c r="K1031" s="113"/>
      <c r="L1031" s="113"/>
    </row>
    <row r="1032" spans="6:12" s="27" customFormat="1" hidden="1" x14ac:dyDescent="0.2">
      <c r="F1032" s="23"/>
      <c r="G1032" s="23"/>
      <c r="H1032" s="131"/>
      <c r="I1032" s="113"/>
      <c r="J1032" s="113"/>
      <c r="K1032" s="113"/>
      <c r="L1032" s="113"/>
    </row>
    <row r="1033" spans="6:12" s="27" customFormat="1" hidden="1" x14ac:dyDescent="0.2">
      <c r="F1033" s="23"/>
      <c r="G1033" s="23"/>
      <c r="H1033" s="131"/>
      <c r="I1033" s="113"/>
      <c r="J1033" s="113"/>
      <c r="K1033" s="113"/>
      <c r="L1033" s="113"/>
    </row>
    <row r="1034" spans="6:12" s="27" customFormat="1" hidden="1" x14ac:dyDescent="0.2">
      <c r="F1034" s="23"/>
      <c r="G1034" s="23"/>
      <c r="H1034" s="131"/>
      <c r="I1034" s="113"/>
      <c r="J1034" s="113"/>
      <c r="K1034" s="113"/>
      <c r="L1034" s="113"/>
    </row>
    <row r="1035" spans="6:12" s="27" customFormat="1" hidden="1" x14ac:dyDescent="0.2">
      <c r="F1035" s="23"/>
      <c r="G1035" s="23"/>
      <c r="H1035" s="131"/>
      <c r="I1035" s="113"/>
      <c r="J1035" s="113"/>
      <c r="K1035" s="113"/>
      <c r="L1035" s="113"/>
    </row>
    <row r="1036" spans="6:12" s="27" customFormat="1" hidden="1" x14ac:dyDescent="0.2">
      <c r="F1036" s="23"/>
      <c r="G1036" s="23"/>
      <c r="H1036" s="131"/>
      <c r="I1036" s="113"/>
      <c r="J1036" s="113"/>
      <c r="K1036" s="113"/>
      <c r="L1036" s="113"/>
    </row>
    <row r="1037" spans="6:12" s="27" customFormat="1" hidden="1" x14ac:dyDescent="0.2">
      <c r="F1037" s="23"/>
      <c r="G1037" s="23"/>
      <c r="H1037" s="131"/>
      <c r="I1037" s="113"/>
      <c r="J1037" s="113"/>
      <c r="K1037" s="113"/>
      <c r="L1037" s="113"/>
    </row>
    <row r="1038" spans="6:12" s="27" customFormat="1" hidden="1" x14ac:dyDescent="0.2">
      <c r="F1038" s="23"/>
      <c r="G1038" s="23"/>
      <c r="H1038" s="131"/>
      <c r="I1038" s="113"/>
      <c r="J1038" s="113"/>
      <c r="K1038" s="113"/>
      <c r="L1038" s="113"/>
    </row>
    <row r="1039" spans="6:12" s="27" customFormat="1" hidden="1" x14ac:dyDescent="0.2">
      <c r="F1039" s="23"/>
      <c r="G1039" s="23"/>
      <c r="H1039" s="131"/>
      <c r="I1039" s="113"/>
      <c r="J1039" s="113"/>
      <c r="K1039" s="113"/>
      <c r="L1039" s="113"/>
    </row>
    <row r="1040" spans="6:12" s="27" customFormat="1" hidden="1" x14ac:dyDescent="0.2">
      <c r="F1040" s="23"/>
      <c r="G1040" s="23"/>
      <c r="H1040" s="131"/>
      <c r="I1040" s="113"/>
      <c r="J1040" s="113"/>
      <c r="K1040" s="113"/>
      <c r="L1040" s="113"/>
    </row>
    <row r="1041" spans="6:12" s="27" customFormat="1" hidden="1" x14ac:dyDescent="0.2">
      <c r="F1041" s="23"/>
      <c r="G1041" s="23"/>
      <c r="H1041" s="131"/>
      <c r="I1041" s="113"/>
      <c r="J1041" s="113"/>
      <c r="K1041" s="113"/>
      <c r="L1041" s="113"/>
    </row>
    <row r="1042" spans="6:12" s="27" customFormat="1" hidden="1" x14ac:dyDescent="0.2">
      <c r="F1042" s="23"/>
      <c r="G1042" s="23"/>
      <c r="H1042" s="131"/>
      <c r="I1042" s="113"/>
      <c r="J1042" s="113"/>
      <c r="K1042" s="113"/>
      <c r="L1042" s="113"/>
    </row>
    <row r="1043" spans="6:12" s="27" customFormat="1" hidden="1" x14ac:dyDescent="0.2">
      <c r="F1043" s="23"/>
      <c r="G1043" s="23"/>
      <c r="H1043" s="131"/>
      <c r="I1043" s="113"/>
      <c r="J1043" s="113"/>
      <c r="K1043" s="113"/>
      <c r="L1043" s="113"/>
    </row>
    <row r="1044" spans="6:12" s="27" customFormat="1" hidden="1" x14ac:dyDescent="0.2">
      <c r="F1044" s="23"/>
      <c r="G1044" s="23"/>
      <c r="H1044" s="131"/>
      <c r="I1044" s="113"/>
      <c r="J1044" s="113"/>
      <c r="K1044" s="113"/>
      <c r="L1044" s="113"/>
    </row>
    <row r="1045" spans="6:12" s="27" customFormat="1" hidden="1" x14ac:dyDescent="0.2">
      <c r="F1045" s="23"/>
      <c r="G1045" s="23"/>
      <c r="H1045" s="131"/>
      <c r="I1045" s="113"/>
      <c r="J1045" s="113"/>
      <c r="K1045" s="113"/>
      <c r="L1045" s="113"/>
    </row>
    <row r="1046" spans="6:12" s="27" customFormat="1" hidden="1" x14ac:dyDescent="0.2">
      <c r="F1046" s="23"/>
      <c r="G1046" s="23"/>
      <c r="H1046" s="131"/>
      <c r="I1046" s="113"/>
      <c r="J1046" s="113"/>
      <c r="K1046" s="113"/>
      <c r="L1046" s="113"/>
    </row>
    <row r="1047" spans="6:12" s="27" customFormat="1" hidden="1" x14ac:dyDescent="0.2">
      <c r="F1047" s="23"/>
      <c r="G1047" s="23"/>
      <c r="H1047" s="131"/>
      <c r="I1047" s="113"/>
      <c r="J1047" s="113"/>
      <c r="K1047" s="113"/>
      <c r="L1047" s="113"/>
    </row>
    <row r="1048" spans="6:12" s="27" customFormat="1" hidden="1" x14ac:dyDescent="0.2">
      <c r="F1048" s="23"/>
      <c r="G1048" s="23"/>
      <c r="H1048" s="131"/>
      <c r="I1048" s="113"/>
      <c r="J1048" s="113"/>
      <c r="K1048" s="113"/>
      <c r="L1048" s="113"/>
    </row>
    <row r="1049" spans="6:12" s="27" customFormat="1" hidden="1" x14ac:dyDescent="0.2">
      <c r="F1049" s="23"/>
      <c r="G1049" s="23"/>
      <c r="H1049" s="131"/>
      <c r="I1049" s="113"/>
      <c r="J1049" s="113"/>
      <c r="K1049" s="113"/>
      <c r="L1049" s="113"/>
    </row>
    <row r="1050" spans="6:12" s="27" customFormat="1" hidden="1" x14ac:dyDescent="0.2">
      <c r="F1050" s="23"/>
      <c r="G1050" s="23"/>
      <c r="H1050" s="131"/>
      <c r="I1050" s="113"/>
      <c r="J1050" s="113"/>
      <c r="K1050" s="113"/>
      <c r="L1050" s="113"/>
    </row>
    <row r="1051" spans="6:12" s="27" customFormat="1" hidden="1" x14ac:dyDescent="0.2">
      <c r="F1051" s="23"/>
      <c r="G1051" s="23"/>
      <c r="H1051" s="131"/>
      <c r="I1051" s="113"/>
      <c r="J1051" s="113"/>
      <c r="K1051" s="113"/>
      <c r="L1051" s="113"/>
    </row>
    <row r="1052" spans="6:12" s="27" customFormat="1" hidden="1" x14ac:dyDescent="0.2">
      <c r="F1052" s="23"/>
      <c r="G1052" s="23"/>
      <c r="H1052" s="131"/>
      <c r="I1052" s="113"/>
      <c r="J1052" s="113"/>
      <c r="K1052" s="113"/>
      <c r="L1052" s="113"/>
    </row>
    <row r="1053" spans="6:12" s="27" customFormat="1" hidden="1" x14ac:dyDescent="0.2">
      <c r="F1053" s="23"/>
      <c r="G1053" s="23"/>
      <c r="H1053" s="131"/>
      <c r="I1053" s="113"/>
      <c r="J1053" s="113"/>
      <c r="K1053" s="113"/>
      <c r="L1053" s="113"/>
    </row>
    <row r="1054" spans="6:12" s="27" customFormat="1" hidden="1" x14ac:dyDescent="0.2">
      <c r="F1054" s="23"/>
      <c r="G1054" s="23"/>
      <c r="H1054" s="131"/>
      <c r="I1054" s="113"/>
      <c r="J1054" s="113"/>
      <c r="K1054" s="113"/>
      <c r="L1054" s="113"/>
    </row>
    <row r="1055" spans="6:12" s="27" customFormat="1" hidden="1" x14ac:dyDescent="0.2">
      <c r="F1055" s="23"/>
      <c r="G1055" s="23"/>
      <c r="H1055" s="131"/>
      <c r="I1055" s="113"/>
      <c r="J1055" s="113"/>
      <c r="K1055" s="113"/>
      <c r="L1055" s="113"/>
    </row>
    <row r="1056" spans="6:12" s="27" customFormat="1" hidden="1" x14ac:dyDescent="0.2">
      <c r="F1056" s="23"/>
      <c r="G1056" s="23"/>
      <c r="H1056" s="131"/>
      <c r="I1056" s="113"/>
      <c r="J1056" s="113"/>
      <c r="K1056" s="113"/>
      <c r="L1056" s="113"/>
    </row>
    <row r="1057" spans="6:12" s="27" customFormat="1" hidden="1" x14ac:dyDescent="0.2">
      <c r="F1057" s="23"/>
      <c r="G1057" s="23"/>
      <c r="H1057" s="131"/>
      <c r="I1057" s="113"/>
      <c r="J1057" s="113"/>
      <c r="K1057" s="113"/>
      <c r="L1057" s="113"/>
    </row>
    <row r="1058" spans="6:12" s="27" customFormat="1" hidden="1" x14ac:dyDescent="0.2">
      <c r="F1058" s="23"/>
      <c r="G1058" s="23"/>
      <c r="H1058" s="131"/>
      <c r="I1058" s="113"/>
      <c r="J1058" s="113"/>
      <c r="K1058" s="113"/>
      <c r="L1058" s="113"/>
    </row>
    <row r="1059" spans="6:12" s="27" customFormat="1" hidden="1" x14ac:dyDescent="0.2">
      <c r="F1059" s="23"/>
      <c r="G1059" s="23"/>
      <c r="H1059" s="131"/>
      <c r="I1059" s="113"/>
      <c r="J1059" s="113"/>
      <c r="K1059" s="113"/>
      <c r="L1059" s="113"/>
    </row>
    <row r="1060" spans="6:12" s="27" customFormat="1" hidden="1" x14ac:dyDescent="0.2">
      <c r="F1060" s="23"/>
      <c r="G1060" s="23"/>
      <c r="H1060" s="131"/>
      <c r="I1060" s="113"/>
      <c r="J1060" s="113"/>
      <c r="K1060" s="113"/>
      <c r="L1060" s="113"/>
    </row>
    <row r="1061" spans="6:12" s="27" customFormat="1" hidden="1" x14ac:dyDescent="0.2">
      <c r="F1061" s="23"/>
      <c r="G1061" s="23"/>
      <c r="H1061" s="131"/>
      <c r="I1061" s="113"/>
      <c r="J1061" s="113"/>
      <c r="K1061" s="113"/>
      <c r="L1061" s="113"/>
    </row>
    <row r="1062" spans="6:12" s="27" customFormat="1" hidden="1" x14ac:dyDescent="0.2">
      <c r="F1062" s="23"/>
      <c r="G1062" s="23"/>
      <c r="H1062" s="131"/>
      <c r="I1062" s="113"/>
      <c r="J1062" s="113"/>
      <c r="K1062" s="113"/>
      <c r="L1062" s="113"/>
    </row>
    <row r="1063" spans="6:12" s="27" customFormat="1" hidden="1" x14ac:dyDescent="0.2">
      <c r="F1063" s="23"/>
      <c r="G1063" s="23"/>
      <c r="H1063" s="131"/>
      <c r="I1063" s="113"/>
      <c r="J1063" s="113"/>
      <c r="K1063" s="113"/>
      <c r="L1063" s="113"/>
    </row>
    <row r="1064" spans="6:12" s="27" customFormat="1" hidden="1" x14ac:dyDescent="0.2">
      <c r="F1064" s="23"/>
      <c r="G1064" s="23"/>
      <c r="H1064" s="131"/>
      <c r="I1064" s="113"/>
      <c r="J1064" s="113"/>
      <c r="K1064" s="113"/>
      <c r="L1064" s="113"/>
    </row>
    <row r="1065" spans="6:12" s="27" customFormat="1" hidden="1" x14ac:dyDescent="0.2">
      <c r="F1065" s="23"/>
      <c r="G1065" s="23"/>
      <c r="H1065" s="131"/>
      <c r="I1065" s="113"/>
      <c r="J1065" s="113"/>
      <c r="K1065" s="113"/>
      <c r="L1065" s="113"/>
    </row>
    <row r="1066" spans="6:12" s="27" customFormat="1" hidden="1" x14ac:dyDescent="0.2">
      <c r="F1066" s="23"/>
      <c r="G1066" s="23"/>
      <c r="H1066" s="131"/>
      <c r="I1066" s="113"/>
      <c r="J1066" s="113"/>
      <c r="K1066" s="113"/>
      <c r="L1066" s="113"/>
    </row>
    <row r="1067" spans="6:12" s="27" customFormat="1" hidden="1" x14ac:dyDescent="0.2">
      <c r="F1067" s="23"/>
      <c r="G1067" s="23"/>
      <c r="H1067" s="131"/>
      <c r="I1067" s="113"/>
      <c r="J1067" s="113"/>
      <c r="K1067" s="113"/>
      <c r="L1067" s="113"/>
    </row>
    <row r="1068" spans="6:12" s="27" customFormat="1" hidden="1" x14ac:dyDescent="0.2">
      <c r="F1068" s="23"/>
      <c r="G1068" s="23"/>
      <c r="H1068" s="131"/>
      <c r="I1068" s="113"/>
      <c r="J1068" s="113"/>
      <c r="K1068" s="113"/>
      <c r="L1068" s="113"/>
    </row>
    <row r="1069" spans="6:12" s="27" customFormat="1" hidden="1" x14ac:dyDescent="0.2">
      <c r="F1069" s="23"/>
      <c r="G1069" s="23"/>
      <c r="H1069" s="131"/>
      <c r="I1069" s="113"/>
      <c r="J1069" s="113"/>
      <c r="K1069" s="113"/>
      <c r="L1069" s="113"/>
    </row>
    <row r="1070" spans="6:12" s="27" customFormat="1" hidden="1" x14ac:dyDescent="0.2">
      <c r="F1070" s="23"/>
      <c r="G1070" s="23"/>
      <c r="H1070" s="131"/>
      <c r="I1070" s="113"/>
      <c r="J1070" s="113"/>
      <c r="K1070" s="113"/>
      <c r="L1070" s="113"/>
    </row>
    <row r="1071" spans="6:12" s="27" customFormat="1" hidden="1" x14ac:dyDescent="0.2">
      <c r="F1071" s="23"/>
      <c r="G1071" s="23"/>
      <c r="H1071" s="131"/>
      <c r="I1071" s="113"/>
      <c r="J1071" s="113"/>
      <c r="K1071" s="113"/>
      <c r="L1071" s="113"/>
    </row>
    <row r="1072" spans="6:12" s="27" customFormat="1" hidden="1" x14ac:dyDescent="0.2">
      <c r="F1072" s="23"/>
      <c r="G1072" s="23"/>
      <c r="H1072" s="131"/>
      <c r="I1072" s="113"/>
      <c r="J1072" s="113"/>
      <c r="K1072" s="113"/>
      <c r="L1072" s="113"/>
    </row>
    <row r="1073" spans="6:12" s="27" customFormat="1" hidden="1" x14ac:dyDescent="0.2">
      <c r="F1073" s="23"/>
      <c r="G1073" s="23"/>
      <c r="H1073" s="131"/>
      <c r="I1073" s="113"/>
      <c r="J1073" s="113"/>
      <c r="K1073" s="113"/>
      <c r="L1073" s="113"/>
    </row>
    <row r="1074" spans="6:12" s="27" customFormat="1" hidden="1" x14ac:dyDescent="0.2">
      <c r="F1074" s="23"/>
      <c r="G1074" s="23"/>
      <c r="H1074" s="131"/>
      <c r="I1074" s="113"/>
      <c r="J1074" s="113"/>
      <c r="K1074" s="113"/>
      <c r="L1074" s="113"/>
    </row>
    <row r="1075" spans="6:12" s="27" customFormat="1" hidden="1" x14ac:dyDescent="0.2">
      <c r="F1075" s="23"/>
      <c r="G1075" s="23"/>
      <c r="H1075" s="131"/>
      <c r="I1075" s="113"/>
      <c r="J1075" s="113"/>
      <c r="K1075" s="113"/>
      <c r="L1075" s="113"/>
    </row>
    <row r="1076" spans="6:12" s="27" customFormat="1" hidden="1" x14ac:dyDescent="0.2">
      <c r="F1076" s="23"/>
      <c r="G1076" s="23"/>
      <c r="H1076" s="131"/>
      <c r="I1076" s="113"/>
      <c r="J1076" s="113"/>
      <c r="K1076" s="113"/>
      <c r="L1076" s="113"/>
    </row>
    <row r="1077" spans="6:12" s="27" customFormat="1" hidden="1" x14ac:dyDescent="0.2">
      <c r="F1077" s="23"/>
      <c r="G1077" s="23"/>
      <c r="H1077" s="131"/>
      <c r="I1077" s="113"/>
      <c r="J1077" s="113"/>
      <c r="K1077" s="113"/>
      <c r="L1077" s="113"/>
    </row>
    <row r="1078" spans="6:12" s="27" customFormat="1" hidden="1" x14ac:dyDescent="0.2">
      <c r="F1078" s="23"/>
      <c r="G1078" s="23"/>
      <c r="H1078" s="131"/>
      <c r="I1078" s="113"/>
      <c r="J1078" s="113"/>
      <c r="K1078" s="113"/>
      <c r="L1078" s="113"/>
    </row>
    <row r="1079" spans="6:12" s="27" customFormat="1" hidden="1" x14ac:dyDescent="0.2">
      <c r="F1079" s="23"/>
      <c r="G1079" s="23"/>
      <c r="H1079" s="131"/>
      <c r="I1079" s="113"/>
      <c r="J1079" s="113"/>
      <c r="K1079" s="113"/>
      <c r="L1079" s="113"/>
    </row>
    <row r="1080" spans="6:12" s="27" customFormat="1" hidden="1" x14ac:dyDescent="0.2">
      <c r="F1080" s="23"/>
      <c r="G1080" s="23"/>
      <c r="H1080" s="131"/>
      <c r="I1080" s="113"/>
      <c r="J1080" s="113"/>
      <c r="K1080" s="113"/>
      <c r="L1080" s="113"/>
    </row>
    <row r="1081" spans="6:12" s="27" customFormat="1" hidden="1" x14ac:dyDescent="0.2">
      <c r="F1081" s="23"/>
      <c r="G1081" s="23"/>
      <c r="H1081" s="131"/>
      <c r="I1081" s="113"/>
      <c r="J1081" s="113"/>
      <c r="K1081" s="113"/>
      <c r="L1081" s="113"/>
    </row>
    <row r="1082" spans="6:12" s="27" customFormat="1" hidden="1" x14ac:dyDescent="0.2">
      <c r="F1082" s="23"/>
      <c r="G1082" s="23"/>
      <c r="H1082" s="131"/>
      <c r="I1082" s="113"/>
      <c r="J1082" s="113"/>
      <c r="K1082" s="113"/>
      <c r="L1082" s="113"/>
    </row>
    <row r="1083" spans="6:12" s="27" customFormat="1" hidden="1" x14ac:dyDescent="0.2">
      <c r="F1083" s="23"/>
      <c r="G1083" s="23"/>
      <c r="H1083" s="131"/>
      <c r="I1083" s="113"/>
      <c r="J1083" s="113"/>
      <c r="K1083" s="113"/>
      <c r="L1083" s="113"/>
    </row>
    <row r="1084" spans="6:12" s="27" customFormat="1" hidden="1" x14ac:dyDescent="0.2">
      <c r="F1084" s="23"/>
      <c r="G1084" s="23"/>
      <c r="H1084" s="131"/>
      <c r="I1084" s="113"/>
      <c r="J1084" s="113"/>
      <c r="K1084" s="113"/>
      <c r="L1084" s="113"/>
    </row>
    <row r="1085" spans="6:12" s="27" customFormat="1" hidden="1" x14ac:dyDescent="0.2">
      <c r="F1085" s="23"/>
      <c r="G1085" s="23"/>
      <c r="H1085" s="131"/>
      <c r="I1085" s="113"/>
      <c r="J1085" s="113"/>
      <c r="K1085" s="113"/>
      <c r="L1085" s="113"/>
    </row>
    <row r="1086" spans="6:12" s="27" customFormat="1" hidden="1" x14ac:dyDescent="0.2">
      <c r="F1086" s="23"/>
      <c r="G1086" s="23"/>
      <c r="H1086" s="131"/>
      <c r="I1086" s="113"/>
      <c r="J1086" s="113"/>
      <c r="K1086" s="113"/>
      <c r="L1086" s="113"/>
    </row>
    <row r="1087" spans="6:12" s="27" customFormat="1" hidden="1" x14ac:dyDescent="0.2">
      <c r="F1087" s="23"/>
      <c r="G1087" s="23"/>
      <c r="H1087" s="131"/>
      <c r="I1087" s="113"/>
      <c r="J1087" s="113"/>
      <c r="K1087" s="113"/>
      <c r="L1087" s="113"/>
    </row>
    <row r="1088" spans="6:12" s="27" customFormat="1" hidden="1" x14ac:dyDescent="0.2">
      <c r="F1088" s="23"/>
      <c r="G1088" s="23"/>
      <c r="H1088" s="131"/>
      <c r="I1088" s="113"/>
      <c r="J1088" s="113"/>
      <c r="K1088" s="113"/>
      <c r="L1088" s="113"/>
    </row>
    <row r="1089" spans="6:12" s="27" customFormat="1" hidden="1" x14ac:dyDescent="0.2">
      <c r="F1089" s="23"/>
      <c r="G1089" s="23"/>
      <c r="H1089" s="131"/>
      <c r="I1089" s="113"/>
      <c r="J1089" s="113"/>
      <c r="K1089" s="113"/>
      <c r="L1089" s="113"/>
    </row>
    <row r="1090" spans="6:12" s="27" customFormat="1" hidden="1" x14ac:dyDescent="0.2">
      <c r="F1090" s="23"/>
      <c r="G1090" s="23"/>
      <c r="H1090" s="131"/>
      <c r="I1090" s="113"/>
      <c r="J1090" s="113"/>
      <c r="K1090" s="113"/>
      <c r="L1090" s="113"/>
    </row>
    <row r="1091" spans="6:12" s="27" customFormat="1" hidden="1" x14ac:dyDescent="0.2">
      <c r="F1091" s="23"/>
      <c r="G1091" s="23"/>
      <c r="H1091" s="131"/>
      <c r="I1091" s="113"/>
      <c r="J1091" s="113"/>
      <c r="K1091" s="113"/>
      <c r="L1091" s="113"/>
    </row>
    <row r="1092" spans="6:12" s="27" customFormat="1" hidden="1" x14ac:dyDescent="0.2">
      <c r="F1092" s="23"/>
      <c r="G1092" s="23"/>
      <c r="H1092" s="131"/>
      <c r="I1092" s="113"/>
      <c r="J1092" s="113"/>
      <c r="K1092" s="113"/>
      <c r="L1092" s="113"/>
    </row>
    <row r="1093" spans="6:12" s="27" customFormat="1" hidden="1" x14ac:dyDescent="0.2">
      <c r="F1093" s="23"/>
      <c r="G1093" s="23"/>
      <c r="H1093" s="131"/>
      <c r="I1093" s="113"/>
      <c r="J1093" s="113"/>
      <c r="K1093" s="113"/>
      <c r="L1093" s="113"/>
    </row>
    <row r="1094" spans="6:12" s="27" customFormat="1" hidden="1" x14ac:dyDescent="0.2">
      <c r="F1094" s="23"/>
      <c r="G1094" s="23"/>
      <c r="H1094" s="131"/>
      <c r="I1094" s="113"/>
      <c r="J1094" s="113"/>
      <c r="K1094" s="113"/>
      <c r="L1094" s="113"/>
    </row>
    <row r="1095" spans="6:12" s="27" customFormat="1" hidden="1" x14ac:dyDescent="0.2">
      <c r="F1095" s="23"/>
      <c r="G1095" s="23"/>
      <c r="H1095" s="131"/>
      <c r="I1095" s="113"/>
      <c r="J1095" s="113"/>
      <c r="K1095" s="113"/>
      <c r="L1095" s="113"/>
    </row>
    <row r="1096" spans="6:12" s="27" customFormat="1" hidden="1" x14ac:dyDescent="0.2">
      <c r="F1096" s="23"/>
      <c r="G1096" s="23"/>
      <c r="H1096" s="131"/>
      <c r="I1096" s="113"/>
      <c r="J1096" s="113"/>
      <c r="K1096" s="113"/>
      <c r="L1096" s="113"/>
    </row>
    <row r="1097" spans="6:12" s="27" customFormat="1" hidden="1" x14ac:dyDescent="0.2">
      <c r="F1097" s="23"/>
      <c r="G1097" s="23"/>
      <c r="H1097" s="131"/>
      <c r="I1097" s="113"/>
      <c r="J1097" s="113"/>
      <c r="K1097" s="113"/>
      <c r="L1097" s="113"/>
    </row>
    <row r="1098" spans="6:12" s="27" customFormat="1" hidden="1" x14ac:dyDescent="0.2">
      <c r="F1098" s="23"/>
      <c r="G1098" s="23"/>
      <c r="H1098" s="131"/>
      <c r="I1098" s="113"/>
      <c r="J1098" s="113"/>
      <c r="K1098" s="113"/>
      <c r="L1098" s="113"/>
    </row>
    <row r="1099" spans="6:12" s="27" customFormat="1" hidden="1" x14ac:dyDescent="0.2">
      <c r="F1099" s="23"/>
      <c r="G1099" s="23"/>
      <c r="H1099" s="131"/>
      <c r="I1099" s="113"/>
      <c r="J1099" s="113"/>
      <c r="K1099" s="113"/>
      <c r="L1099" s="113"/>
    </row>
    <row r="1100" spans="6:12" s="27" customFormat="1" hidden="1" x14ac:dyDescent="0.2">
      <c r="F1100" s="23"/>
      <c r="G1100" s="23"/>
      <c r="H1100" s="131"/>
      <c r="I1100" s="113"/>
      <c r="J1100" s="113"/>
      <c r="K1100" s="113"/>
      <c r="L1100" s="113"/>
    </row>
    <row r="1101" spans="6:12" s="27" customFormat="1" hidden="1" x14ac:dyDescent="0.2">
      <c r="F1101" s="23"/>
      <c r="G1101" s="23"/>
      <c r="H1101" s="131"/>
      <c r="I1101" s="113"/>
      <c r="J1101" s="113"/>
      <c r="K1101" s="113"/>
      <c r="L1101" s="113"/>
    </row>
    <row r="1102" spans="6:12" s="27" customFormat="1" hidden="1" x14ac:dyDescent="0.2">
      <c r="F1102" s="23"/>
      <c r="G1102" s="23"/>
      <c r="H1102" s="131"/>
      <c r="I1102" s="113"/>
      <c r="J1102" s="113"/>
      <c r="K1102" s="113"/>
      <c r="L1102" s="113"/>
    </row>
    <row r="1103" spans="6:12" s="27" customFormat="1" hidden="1" x14ac:dyDescent="0.2">
      <c r="F1103" s="23"/>
      <c r="G1103" s="23"/>
      <c r="H1103" s="131"/>
      <c r="I1103" s="113"/>
      <c r="J1103" s="113"/>
      <c r="K1103" s="113"/>
      <c r="L1103" s="113"/>
    </row>
    <row r="1104" spans="6:12" s="27" customFormat="1" hidden="1" x14ac:dyDescent="0.2">
      <c r="F1104" s="23"/>
      <c r="G1104" s="23"/>
      <c r="H1104" s="131"/>
      <c r="I1104" s="113"/>
      <c r="J1104" s="113"/>
      <c r="K1104" s="113"/>
      <c r="L1104" s="113"/>
    </row>
    <row r="1105" spans="6:12" s="27" customFormat="1" hidden="1" x14ac:dyDescent="0.2">
      <c r="F1105" s="23"/>
      <c r="G1105" s="23"/>
      <c r="H1105" s="131"/>
      <c r="I1105" s="113"/>
      <c r="J1105" s="113"/>
      <c r="K1105" s="113"/>
      <c r="L1105" s="113"/>
    </row>
    <row r="1106" spans="6:12" s="27" customFormat="1" hidden="1" x14ac:dyDescent="0.2">
      <c r="F1106" s="23"/>
      <c r="G1106" s="23"/>
      <c r="H1106" s="131"/>
      <c r="I1106" s="113"/>
      <c r="J1106" s="113"/>
      <c r="K1106" s="113"/>
      <c r="L1106" s="113"/>
    </row>
    <row r="1107" spans="6:12" s="27" customFormat="1" hidden="1" x14ac:dyDescent="0.2">
      <c r="F1107" s="23"/>
      <c r="G1107" s="23"/>
      <c r="H1107" s="131"/>
      <c r="I1107" s="113"/>
      <c r="J1107" s="113"/>
      <c r="K1107" s="113"/>
      <c r="L1107" s="113"/>
    </row>
    <row r="1108" spans="6:12" s="27" customFormat="1" hidden="1" x14ac:dyDescent="0.2">
      <c r="F1108" s="23"/>
      <c r="G1108" s="23"/>
      <c r="H1108" s="131"/>
      <c r="I1108" s="113"/>
      <c r="J1108" s="113"/>
      <c r="K1108" s="113"/>
      <c r="L1108" s="113"/>
    </row>
    <row r="1109" spans="6:12" s="27" customFormat="1" hidden="1" x14ac:dyDescent="0.2">
      <c r="F1109" s="23"/>
      <c r="G1109" s="23"/>
      <c r="H1109" s="131"/>
      <c r="I1109" s="113"/>
      <c r="J1109" s="113"/>
      <c r="K1109" s="113"/>
      <c r="L1109" s="113"/>
    </row>
    <row r="1110" spans="6:12" s="27" customFormat="1" hidden="1" x14ac:dyDescent="0.2">
      <c r="F1110" s="23"/>
      <c r="G1110" s="23"/>
      <c r="H1110" s="131"/>
      <c r="I1110" s="113"/>
      <c r="J1110" s="113"/>
      <c r="K1110" s="113"/>
      <c r="L1110" s="113"/>
    </row>
    <row r="1111" spans="6:12" s="27" customFormat="1" hidden="1" x14ac:dyDescent="0.2">
      <c r="F1111" s="23"/>
      <c r="G1111" s="23"/>
      <c r="H1111" s="131"/>
      <c r="I1111" s="113"/>
      <c r="J1111" s="113"/>
      <c r="K1111" s="113"/>
      <c r="L1111" s="113"/>
    </row>
    <row r="1112" spans="6:12" s="27" customFormat="1" hidden="1" x14ac:dyDescent="0.2">
      <c r="F1112" s="23"/>
      <c r="G1112" s="23"/>
      <c r="H1112" s="131"/>
      <c r="I1112" s="113"/>
      <c r="J1112" s="113"/>
      <c r="K1112" s="113"/>
      <c r="L1112" s="113"/>
    </row>
    <row r="1113" spans="6:12" s="27" customFormat="1" hidden="1" x14ac:dyDescent="0.2">
      <c r="F1113" s="23"/>
      <c r="G1113" s="23"/>
      <c r="H1113" s="131"/>
      <c r="I1113" s="113"/>
      <c r="J1113" s="113"/>
      <c r="K1113" s="113"/>
      <c r="L1113" s="113"/>
    </row>
    <row r="1114" spans="6:12" s="27" customFormat="1" hidden="1" x14ac:dyDescent="0.2">
      <c r="F1114" s="23"/>
      <c r="G1114" s="23"/>
      <c r="H1114" s="131"/>
      <c r="I1114" s="113"/>
      <c r="J1114" s="113"/>
      <c r="K1114" s="113"/>
      <c r="L1114" s="113"/>
    </row>
    <row r="1115" spans="6:12" s="27" customFormat="1" hidden="1" x14ac:dyDescent="0.2">
      <c r="F1115" s="23"/>
      <c r="G1115" s="23"/>
      <c r="H1115" s="131"/>
      <c r="I1115" s="113"/>
      <c r="J1115" s="113"/>
      <c r="K1115" s="113"/>
      <c r="L1115" s="113"/>
    </row>
    <row r="1116" spans="6:12" s="27" customFormat="1" hidden="1" x14ac:dyDescent="0.2">
      <c r="F1116" s="23"/>
      <c r="G1116" s="23"/>
      <c r="H1116" s="131"/>
      <c r="I1116" s="113"/>
      <c r="J1116" s="113"/>
      <c r="K1116" s="113"/>
      <c r="L1116" s="113"/>
    </row>
    <row r="1117" spans="6:12" s="27" customFormat="1" hidden="1" x14ac:dyDescent="0.2">
      <c r="F1117" s="23"/>
      <c r="G1117" s="23"/>
      <c r="H1117" s="131"/>
      <c r="I1117" s="113"/>
      <c r="J1117" s="113"/>
      <c r="K1117" s="113"/>
      <c r="L1117" s="113"/>
    </row>
    <row r="1118" spans="6:12" s="27" customFormat="1" hidden="1" x14ac:dyDescent="0.2">
      <c r="F1118" s="23"/>
      <c r="G1118" s="23"/>
      <c r="H1118" s="131"/>
      <c r="I1118" s="113"/>
      <c r="J1118" s="113"/>
      <c r="K1118" s="113"/>
      <c r="L1118" s="113"/>
    </row>
    <row r="1119" spans="6:12" s="27" customFormat="1" hidden="1" x14ac:dyDescent="0.2">
      <c r="F1119" s="23"/>
      <c r="G1119" s="23"/>
      <c r="H1119" s="131"/>
      <c r="I1119" s="113"/>
      <c r="J1119" s="113"/>
      <c r="K1119" s="113"/>
      <c r="L1119" s="113"/>
    </row>
    <row r="1120" spans="6:12" s="27" customFormat="1" hidden="1" x14ac:dyDescent="0.2">
      <c r="F1120" s="23"/>
      <c r="G1120" s="23"/>
      <c r="H1120" s="131"/>
      <c r="I1120" s="113"/>
      <c r="J1120" s="113"/>
      <c r="K1120" s="113"/>
      <c r="L1120" s="113"/>
    </row>
    <row r="1121" spans="6:12" s="27" customFormat="1" hidden="1" x14ac:dyDescent="0.2">
      <c r="F1121" s="23"/>
      <c r="G1121" s="23"/>
      <c r="H1121" s="131"/>
      <c r="I1121" s="113"/>
      <c r="J1121" s="113"/>
      <c r="K1121" s="113"/>
      <c r="L1121" s="113"/>
    </row>
    <row r="1122" spans="6:12" s="27" customFormat="1" hidden="1" x14ac:dyDescent="0.2">
      <c r="F1122" s="23"/>
      <c r="G1122" s="23"/>
      <c r="H1122" s="131"/>
      <c r="I1122" s="113"/>
      <c r="J1122" s="113"/>
      <c r="K1122" s="113"/>
      <c r="L1122" s="113"/>
    </row>
    <row r="1123" spans="6:12" s="27" customFormat="1" hidden="1" x14ac:dyDescent="0.2">
      <c r="F1123" s="23"/>
      <c r="G1123" s="23"/>
      <c r="H1123" s="131"/>
      <c r="I1123" s="113"/>
      <c r="J1123" s="113"/>
      <c r="K1123" s="113"/>
      <c r="L1123" s="113"/>
    </row>
    <row r="1124" spans="6:12" s="27" customFormat="1" hidden="1" x14ac:dyDescent="0.2">
      <c r="F1124" s="23"/>
      <c r="G1124" s="23"/>
      <c r="H1124" s="131"/>
      <c r="I1124" s="113"/>
      <c r="J1124" s="113"/>
      <c r="K1124" s="113"/>
      <c r="L1124" s="113"/>
    </row>
    <row r="1125" spans="6:12" s="27" customFormat="1" hidden="1" x14ac:dyDescent="0.2">
      <c r="F1125" s="23"/>
      <c r="G1125" s="23"/>
      <c r="H1125" s="131"/>
      <c r="I1125" s="113"/>
      <c r="J1125" s="113"/>
      <c r="K1125" s="113"/>
      <c r="L1125" s="113"/>
    </row>
    <row r="1126" spans="6:12" s="27" customFormat="1" hidden="1" x14ac:dyDescent="0.2">
      <c r="F1126" s="23"/>
      <c r="G1126" s="23"/>
      <c r="H1126" s="131"/>
      <c r="I1126" s="113"/>
      <c r="J1126" s="113"/>
      <c r="K1126" s="113"/>
      <c r="L1126" s="113"/>
    </row>
    <row r="1127" spans="6:12" s="27" customFormat="1" hidden="1" x14ac:dyDescent="0.2">
      <c r="F1127" s="23"/>
      <c r="G1127" s="23"/>
      <c r="H1127" s="131"/>
      <c r="I1127" s="113"/>
      <c r="J1127" s="113"/>
      <c r="K1127" s="113"/>
      <c r="L1127" s="113"/>
    </row>
    <row r="1128" spans="6:12" s="27" customFormat="1" hidden="1" x14ac:dyDescent="0.2">
      <c r="F1128" s="23"/>
      <c r="G1128" s="23"/>
      <c r="H1128" s="131"/>
      <c r="I1128" s="113"/>
      <c r="J1128" s="113"/>
      <c r="K1128" s="113"/>
      <c r="L1128" s="113"/>
    </row>
    <row r="1129" spans="6:12" s="27" customFormat="1" hidden="1" x14ac:dyDescent="0.2">
      <c r="F1129" s="23"/>
      <c r="G1129" s="23"/>
      <c r="H1129" s="131"/>
      <c r="I1129" s="113"/>
      <c r="J1129" s="113"/>
      <c r="K1129" s="113"/>
      <c r="L1129" s="113"/>
    </row>
    <row r="1130" spans="6:12" s="27" customFormat="1" hidden="1" x14ac:dyDescent="0.2">
      <c r="F1130" s="23"/>
      <c r="G1130" s="23"/>
      <c r="H1130" s="131"/>
      <c r="I1130" s="113"/>
      <c r="J1130" s="113"/>
      <c r="K1130" s="113"/>
      <c r="L1130" s="113"/>
    </row>
    <row r="1131" spans="6:12" s="27" customFormat="1" hidden="1" x14ac:dyDescent="0.2">
      <c r="F1131" s="23"/>
      <c r="G1131" s="23"/>
      <c r="H1131" s="131"/>
      <c r="I1131" s="113"/>
      <c r="J1131" s="113"/>
      <c r="K1131" s="113"/>
      <c r="L1131" s="113"/>
    </row>
    <row r="1132" spans="6:12" s="27" customFormat="1" hidden="1" x14ac:dyDescent="0.2">
      <c r="F1132" s="23"/>
      <c r="G1132" s="23"/>
      <c r="H1132" s="131"/>
      <c r="I1132" s="113"/>
      <c r="J1132" s="113"/>
      <c r="K1132" s="113"/>
      <c r="L1132" s="113"/>
    </row>
    <row r="1133" spans="6:12" s="27" customFormat="1" hidden="1" x14ac:dyDescent="0.2">
      <c r="F1133" s="23"/>
      <c r="G1133" s="23"/>
      <c r="H1133" s="131"/>
      <c r="I1133" s="113"/>
      <c r="J1133" s="113"/>
      <c r="K1133" s="113"/>
      <c r="L1133" s="113"/>
    </row>
    <row r="1134" spans="6:12" s="27" customFormat="1" hidden="1" x14ac:dyDescent="0.2">
      <c r="F1134" s="23"/>
      <c r="G1134" s="23"/>
      <c r="H1134" s="131"/>
      <c r="I1134" s="113"/>
      <c r="J1134" s="113"/>
      <c r="K1134" s="113"/>
      <c r="L1134" s="113"/>
    </row>
    <row r="1135" spans="6:12" s="27" customFormat="1" hidden="1" x14ac:dyDescent="0.2">
      <c r="F1135" s="23"/>
      <c r="G1135" s="23"/>
      <c r="H1135" s="131"/>
      <c r="I1135" s="113"/>
      <c r="J1135" s="113"/>
      <c r="K1135" s="113"/>
      <c r="L1135" s="113"/>
    </row>
    <row r="1136" spans="6:12" s="27" customFormat="1" hidden="1" x14ac:dyDescent="0.2">
      <c r="F1136" s="23"/>
      <c r="G1136" s="23"/>
      <c r="H1136" s="131"/>
      <c r="I1136" s="113"/>
      <c r="J1136" s="113"/>
      <c r="K1136" s="113"/>
      <c r="L1136" s="113"/>
    </row>
    <row r="1137" spans="6:12" s="27" customFormat="1" hidden="1" x14ac:dyDescent="0.2">
      <c r="F1137" s="23"/>
      <c r="G1137" s="23"/>
      <c r="H1137" s="131"/>
      <c r="I1137" s="113"/>
      <c r="J1137" s="113"/>
      <c r="K1137" s="113"/>
      <c r="L1137" s="113"/>
    </row>
    <row r="1138" spans="6:12" s="27" customFormat="1" hidden="1" x14ac:dyDescent="0.2">
      <c r="F1138" s="23"/>
      <c r="G1138" s="23"/>
      <c r="H1138" s="131"/>
      <c r="I1138" s="113"/>
      <c r="J1138" s="113"/>
      <c r="K1138" s="113"/>
      <c r="L1138" s="113"/>
    </row>
    <row r="1139" spans="6:12" s="27" customFormat="1" hidden="1" x14ac:dyDescent="0.2">
      <c r="F1139" s="23"/>
      <c r="G1139" s="23"/>
      <c r="H1139" s="131"/>
      <c r="I1139" s="113"/>
      <c r="J1139" s="113"/>
      <c r="K1139" s="113"/>
      <c r="L1139" s="113"/>
    </row>
    <row r="1140" spans="6:12" s="27" customFormat="1" hidden="1" x14ac:dyDescent="0.2">
      <c r="F1140" s="23"/>
      <c r="G1140" s="23"/>
      <c r="H1140" s="131"/>
      <c r="I1140" s="113"/>
      <c r="J1140" s="113"/>
      <c r="K1140" s="113"/>
      <c r="L1140" s="113"/>
    </row>
    <row r="1141" spans="6:12" s="27" customFormat="1" hidden="1" x14ac:dyDescent="0.2">
      <c r="F1141" s="23"/>
      <c r="G1141" s="23"/>
      <c r="H1141" s="131"/>
      <c r="I1141" s="113"/>
      <c r="J1141" s="113"/>
      <c r="K1141" s="113"/>
      <c r="L1141" s="113"/>
    </row>
    <row r="1142" spans="6:12" s="27" customFormat="1" hidden="1" x14ac:dyDescent="0.2">
      <c r="F1142" s="23"/>
      <c r="G1142" s="23"/>
      <c r="H1142" s="131"/>
      <c r="I1142" s="113"/>
      <c r="J1142" s="113"/>
      <c r="K1142" s="113"/>
      <c r="L1142" s="113"/>
    </row>
    <row r="1143" spans="6:12" s="27" customFormat="1" hidden="1" x14ac:dyDescent="0.2">
      <c r="F1143" s="23"/>
      <c r="G1143" s="23"/>
      <c r="H1143" s="131"/>
      <c r="I1143" s="113"/>
      <c r="J1143" s="113"/>
      <c r="K1143" s="113"/>
      <c r="L1143" s="113"/>
    </row>
    <row r="1144" spans="6:12" s="27" customFormat="1" hidden="1" x14ac:dyDescent="0.2">
      <c r="F1144" s="23"/>
      <c r="G1144" s="23"/>
      <c r="H1144" s="131"/>
      <c r="I1144" s="113"/>
      <c r="J1144" s="113"/>
      <c r="K1144" s="113"/>
      <c r="L1144" s="113"/>
    </row>
    <row r="1145" spans="6:12" s="27" customFormat="1" hidden="1" x14ac:dyDescent="0.2">
      <c r="F1145" s="23"/>
      <c r="G1145" s="23"/>
      <c r="H1145" s="131"/>
      <c r="I1145" s="113"/>
      <c r="J1145" s="113"/>
      <c r="K1145" s="113"/>
      <c r="L1145" s="113"/>
    </row>
    <row r="1146" spans="6:12" s="27" customFormat="1" hidden="1" x14ac:dyDescent="0.2">
      <c r="F1146" s="23"/>
      <c r="G1146" s="23"/>
      <c r="H1146" s="131"/>
      <c r="I1146" s="113"/>
      <c r="J1146" s="113"/>
      <c r="K1146" s="113"/>
      <c r="L1146" s="113"/>
    </row>
    <row r="1147" spans="6:12" s="27" customFormat="1" hidden="1" x14ac:dyDescent="0.2">
      <c r="F1147" s="23"/>
      <c r="G1147" s="23"/>
      <c r="H1147" s="131"/>
      <c r="I1147" s="113"/>
      <c r="J1147" s="113"/>
      <c r="K1147" s="113"/>
      <c r="L1147" s="113"/>
    </row>
    <row r="1148" spans="6:12" s="27" customFormat="1" hidden="1" x14ac:dyDescent="0.2">
      <c r="F1148" s="23"/>
      <c r="G1148" s="23"/>
      <c r="H1148" s="131"/>
      <c r="I1148" s="113"/>
      <c r="J1148" s="113"/>
      <c r="K1148" s="113"/>
      <c r="L1148" s="113"/>
    </row>
    <row r="1149" spans="6:12" s="27" customFormat="1" hidden="1" x14ac:dyDescent="0.2">
      <c r="F1149" s="23"/>
      <c r="G1149" s="23"/>
      <c r="H1149" s="131"/>
      <c r="I1149" s="113"/>
      <c r="J1149" s="113"/>
      <c r="K1149" s="113"/>
      <c r="L1149" s="113"/>
    </row>
    <row r="1150" spans="6:12" s="27" customFormat="1" hidden="1" x14ac:dyDescent="0.2">
      <c r="F1150" s="23"/>
      <c r="G1150" s="23"/>
      <c r="H1150" s="131"/>
      <c r="I1150" s="113"/>
      <c r="J1150" s="113"/>
      <c r="K1150" s="113"/>
      <c r="L1150" s="113"/>
    </row>
    <row r="1151" spans="6:12" s="27" customFormat="1" hidden="1" x14ac:dyDescent="0.2">
      <c r="F1151" s="23"/>
      <c r="G1151" s="23"/>
      <c r="H1151" s="131"/>
      <c r="I1151" s="113"/>
      <c r="J1151" s="113"/>
      <c r="K1151" s="113"/>
      <c r="L1151" s="113"/>
    </row>
    <row r="1152" spans="6:12" s="27" customFormat="1" hidden="1" x14ac:dyDescent="0.2">
      <c r="F1152" s="23"/>
      <c r="G1152" s="23"/>
      <c r="H1152" s="131"/>
      <c r="I1152" s="113"/>
      <c r="J1152" s="113"/>
      <c r="K1152" s="113"/>
      <c r="L1152" s="113"/>
    </row>
    <row r="1153" spans="6:12" s="27" customFormat="1" hidden="1" x14ac:dyDescent="0.2">
      <c r="F1153" s="23"/>
      <c r="G1153" s="23"/>
      <c r="H1153" s="131"/>
      <c r="I1153" s="113"/>
      <c r="J1153" s="113"/>
      <c r="K1153" s="113"/>
      <c r="L1153" s="113"/>
    </row>
    <row r="1154" spans="6:12" s="27" customFormat="1" hidden="1" x14ac:dyDescent="0.2">
      <c r="F1154" s="23"/>
      <c r="G1154" s="23"/>
      <c r="H1154" s="131"/>
      <c r="I1154" s="113"/>
      <c r="J1154" s="113"/>
      <c r="K1154" s="113"/>
      <c r="L1154" s="113"/>
    </row>
    <row r="1155" spans="6:12" s="27" customFormat="1" hidden="1" x14ac:dyDescent="0.2">
      <c r="F1155" s="23"/>
      <c r="G1155" s="23"/>
      <c r="H1155" s="131"/>
      <c r="I1155" s="113"/>
      <c r="J1155" s="113"/>
      <c r="K1155" s="113"/>
      <c r="L1155" s="113"/>
    </row>
    <row r="1156" spans="6:12" s="27" customFormat="1" hidden="1" x14ac:dyDescent="0.2">
      <c r="F1156" s="23"/>
      <c r="G1156" s="23"/>
      <c r="H1156" s="131"/>
      <c r="I1156" s="113"/>
      <c r="J1156" s="113"/>
      <c r="K1156" s="113"/>
      <c r="L1156" s="113"/>
    </row>
    <row r="1157" spans="6:12" s="27" customFormat="1" hidden="1" x14ac:dyDescent="0.2">
      <c r="F1157" s="23"/>
      <c r="G1157" s="23"/>
      <c r="H1157" s="131"/>
      <c r="I1157" s="113"/>
      <c r="J1157" s="113"/>
      <c r="K1157" s="113"/>
      <c r="L1157" s="113"/>
    </row>
    <row r="1158" spans="6:12" s="27" customFormat="1" hidden="1" x14ac:dyDescent="0.2">
      <c r="F1158" s="23"/>
      <c r="G1158" s="23"/>
      <c r="H1158" s="131"/>
      <c r="I1158" s="113"/>
      <c r="J1158" s="113"/>
      <c r="K1158" s="113"/>
      <c r="L1158" s="113"/>
    </row>
    <row r="1159" spans="6:12" s="27" customFormat="1" hidden="1" x14ac:dyDescent="0.2">
      <c r="F1159" s="23"/>
      <c r="G1159" s="23"/>
      <c r="H1159" s="131"/>
      <c r="I1159" s="113"/>
      <c r="J1159" s="113"/>
      <c r="K1159" s="113"/>
      <c r="L1159" s="113"/>
    </row>
    <row r="1160" spans="6:12" s="27" customFormat="1" hidden="1" x14ac:dyDescent="0.2">
      <c r="F1160" s="23"/>
      <c r="G1160" s="23"/>
      <c r="H1160" s="131"/>
      <c r="I1160" s="113"/>
      <c r="J1160" s="113"/>
      <c r="K1160" s="113"/>
      <c r="L1160" s="113"/>
    </row>
    <row r="1161" spans="6:12" s="27" customFormat="1" hidden="1" x14ac:dyDescent="0.2">
      <c r="F1161" s="23"/>
      <c r="G1161" s="23"/>
      <c r="H1161" s="131"/>
      <c r="I1161" s="113"/>
      <c r="J1161" s="113"/>
      <c r="K1161" s="113"/>
      <c r="L1161" s="113"/>
    </row>
    <row r="1162" spans="6:12" s="27" customFormat="1" hidden="1" x14ac:dyDescent="0.2">
      <c r="F1162" s="23"/>
      <c r="G1162" s="23"/>
      <c r="H1162" s="131"/>
      <c r="I1162" s="113"/>
      <c r="J1162" s="113"/>
      <c r="K1162" s="113"/>
      <c r="L1162" s="113"/>
    </row>
    <row r="1163" spans="6:12" s="27" customFormat="1" hidden="1" x14ac:dyDescent="0.2">
      <c r="F1163" s="23"/>
      <c r="G1163" s="23"/>
      <c r="H1163" s="131"/>
      <c r="I1163" s="113"/>
      <c r="J1163" s="113"/>
      <c r="K1163" s="113"/>
      <c r="L1163" s="113"/>
    </row>
    <row r="1164" spans="6:12" s="27" customFormat="1" hidden="1" x14ac:dyDescent="0.2">
      <c r="F1164" s="23"/>
      <c r="G1164" s="23"/>
      <c r="H1164" s="131"/>
      <c r="I1164" s="113"/>
      <c r="J1164" s="113"/>
      <c r="K1164" s="113"/>
      <c r="L1164" s="113"/>
    </row>
    <row r="1165" spans="6:12" s="27" customFormat="1" hidden="1" x14ac:dyDescent="0.2">
      <c r="F1165" s="23"/>
      <c r="G1165" s="23"/>
      <c r="H1165" s="131"/>
      <c r="I1165" s="113"/>
      <c r="J1165" s="113"/>
      <c r="K1165" s="113"/>
      <c r="L1165" s="113"/>
    </row>
    <row r="1166" spans="6:12" s="27" customFormat="1" hidden="1" x14ac:dyDescent="0.2">
      <c r="F1166" s="23"/>
      <c r="G1166" s="23"/>
      <c r="H1166" s="131"/>
      <c r="I1166" s="113"/>
      <c r="J1166" s="113"/>
      <c r="K1166" s="113"/>
      <c r="L1166" s="113"/>
    </row>
    <row r="1167" spans="6:12" s="27" customFormat="1" hidden="1" x14ac:dyDescent="0.2">
      <c r="F1167" s="23"/>
      <c r="G1167" s="23"/>
      <c r="H1167" s="131"/>
      <c r="I1167" s="113"/>
      <c r="J1167" s="113"/>
      <c r="K1167" s="113"/>
      <c r="L1167" s="113"/>
    </row>
    <row r="1168" spans="6:12" s="27" customFormat="1" hidden="1" x14ac:dyDescent="0.2">
      <c r="F1168" s="23"/>
      <c r="G1168" s="23"/>
      <c r="H1168" s="131"/>
      <c r="I1168" s="113"/>
      <c r="J1168" s="113"/>
      <c r="K1168" s="113"/>
      <c r="L1168" s="113"/>
    </row>
    <row r="1169" spans="6:12" s="27" customFormat="1" hidden="1" x14ac:dyDescent="0.2">
      <c r="F1169" s="23"/>
      <c r="G1169" s="23"/>
      <c r="H1169" s="131"/>
      <c r="I1169" s="113"/>
      <c r="J1169" s="113"/>
      <c r="K1169" s="113"/>
      <c r="L1169" s="113"/>
    </row>
    <row r="1170" spans="6:12" s="27" customFormat="1" hidden="1" x14ac:dyDescent="0.2">
      <c r="F1170" s="23"/>
      <c r="G1170" s="23"/>
      <c r="H1170" s="131"/>
      <c r="I1170" s="113"/>
      <c r="J1170" s="113"/>
      <c r="K1170" s="113"/>
      <c r="L1170" s="113"/>
    </row>
    <row r="1171" spans="6:12" s="27" customFormat="1" hidden="1" x14ac:dyDescent="0.2">
      <c r="F1171" s="23"/>
      <c r="G1171" s="23"/>
      <c r="H1171" s="131"/>
      <c r="I1171" s="113"/>
      <c r="J1171" s="113"/>
      <c r="K1171" s="113"/>
      <c r="L1171" s="113"/>
    </row>
    <row r="1172" spans="6:12" s="27" customFormat="1" hidden="1" x14ac:dyDescent="0.2">
      <c r="F1172" s="23"/>
      <c r="G1172" s="23"/>
      <c r="H1172" s="131"/>
      <c r="I1172" s="113"/>
      <c r="J1172" s="113"/>
      <c r="K1172" s="113"/>
      <c r="L1172" s="113"/>
    </row>
    <row r="1173" spans="6:12" s="27" customFormat="1" hidden="1" x14ac:dyDescent="0.2">
      <c r="F1173" s="23"/>
      <c r="G1173" s="23"/>
      <c r="H1173" s="131"/>
      <c r="I1173" s="113"/>
      <c r="J1173" s="113"/>
      <c r="K1173" s="113"/>
      <c r="L1173" s="113"/>
    </row>
    <row r="1174" spans="6:12" s="27" customFormat="1" hidden="1" x14ac:dyDescent="0.2">
      <c r="F1174" s="23"/>
      <c r="G1174" s="23"/>
      <c r="H1174" s="131"/>
      <c r="I1174" s="113"/>
      <c r="J1174" s="113"/>
      <c r="K1174" s="113"/>
      <c r="L1174" s="113"/>
    </row>
    <row r="1175" spans="6:12" s="27" customFormat="1" hidden="1" x14ac:dyDescent="0.2">
      <c r="F1175" s="23"/>
      <c r="G1175" s="23"/>
      <c r="H1175" s="131"/>
      <c r="I1175" s="113"/>
      <c r="J1175" s="113"/>
      <c r="K1175" s="113"/>
      <c r="L1175" s="113"/>
    </row>
    <row r="1176" spans="6:12" s="27" customFormat="1" hidden="1" x14ac:dyDescent="0.2">
      <c r="F1176" s="23"/>
      <c r="G1176" s="23"/>
      <c r="H1176" s="131"/>
      <c r="I1176" s="113"/>
      <c r="J1176" s="113"/>
      <c r="K1176" s="113"/>
      <c r="L1176" s="113"/>
    </row>
    <row r="1177" spans="6:12" s="27" customFormat="1" hidden="1" x14ac:dyDescent="0.2">
      <c r="F1177" s="23"/>
      <c r="G1177" s="23"/>
      <c r="H1177" s="131"/>
      <c r="I1177" s="113"/>
      <c r="J1177" s="113"/>
      <c r="K1177" s="113"/>
      <c r="L1177" s="113"/>
    </row>
    <row r="1178" spans="6:12" s="27" customFormat="1" hidden="1" x14ac:dyDescent="0.2">
      <c r="F1178" s="23"/>
      <c r="G1178" s="23"/>
      <c r="H1178" s="131"/>
      <c r="I1178" s="113"/>
      <c r="J1178" s="113"/>
      <c r="K1178" s="113"/>
      <c r="L1178" s="113"/>
    </row>
    <row r="1179" spans="6:12" s="27" customFormat="1" hidden="1" x14ac:dyDescent="0.2">
      <c r="F1179" s="23"/>
      <c r="G1179" s="23"/>
      <c r="H1179" s="131"/>
      <c r="I1179" s="113"/>
      <c r="J1179" s="113"/>
      <c r="K1179" s="113"/>
      <c r="L1179" s="113"/>
    </row>
    <row r="1180" spans="6:12" s="27" customFormat="1" hidden="1" x14ac:dyDescent="0.2">
      <c r="F1180" s="23"/>
      <c r="G1180" s="23"/>
      <c r="H1180" s="131"/>
      <c r="I1180" s="113"/>
      <c r="J1180" s="113"/>
      <c r="K1180" s="113"/>
      <c r="L1180" s="113"/>
    </row>
    <row r="1181" spans="6:12" s="27" customFormat="1" hidden="1" x14ac:dyDescent="0.2">
      <c r="F1181" s="23"/>
      <c r="G1181" s="23"/>
      <c r="H1181" s="131"/>
      <c r="I1181" s="113"/>
      <c r="J1181" s="113"/>
      <c r="K1181" s="113"/>
      <c r="L1181" s="113"/>
    </row>
    <row r="1182" spans="6:12" s="27" customFormat="1" hidden="1" x14ac:dyDescent="0.2">
      <c r="F1182" s="23"/>
      <c r="G1182" s="23"/>
      <c r="H1182" s="131"/>
      <c r="I1182" s="113"/>
      <c r="J1182" s="113"/>
      <c r="K1182" s="113"/>
      <c r="L1182" s="113"/>
    </row>
    <row r="1183" spans="6:12" s="27" customFormat="1" hidden="1" x14ac:dyDescent="0.2">
      <c r="F1183" s="23"/>
      <c r="G1183" s="23"/>
      <c r="H1183" s="131"/>
      <c r="I1183" s="113"/>
      <c r="J1183" s="113"/>
      <c r="K1183" s="113"/>
      <c r="L1183" s="113"/>
    </row>
    <row r="1184" spans="6:12" s="27" customFormat="1" hidden="1" x14ac:dyDescent="0.2">
      <c r="F1184" s="23"/>
      <c r="G1184" s="23"/>
      <c r="H1184" s="131"/>
      <c r="I1184" s="113"/>
      <c r="J1184" s="113"/>
      <c r="K1184" s="113"/>
      <c r="L1184" s="113"/>
    </row>
    <row r="1185" spans="6:12" s="27" customFormat="1" hidden="1" x14ac:dyDescent="0.2">
      <c r="F1185" s="23"/>
      <c r="G1185" s="23"/>
      <c r="H1185" s="131"/>
      <c r="I1185" s="113"/>
      <c r="J1185" s="113"/>
      <c r="K1185" s="113"/>
      <c r="L1185" s="113"/>
    </row>
    <row r="1186" spans="6:12" s="27" customFormat="1" hidden="1" x14ac:dyDescent="0.2">
      <c r="F1186" s="23"/>
      <c r="G1186" s="23"/>
      <c r="H1186" s="131"/>
      <c r="I1186" s="113"/>
      <c r="J1186" s="113"/>
      <c r="K1186" s="113"/>
      <c r="L1186" s="113"/>
    </row>
    <row r="1187" spans="6:12" s="27" customFormat="1" hidden="1" x14ac:dyDescent="0.2">
      <c r="F1187" s="23"/>
      <c r="G1187" s="23"/>
      <c r="H1187" s="131"/>
      <c r="I1187" s="113"/>
      <c r="J1187" s="113"/>
      <c r="K1187" s="113"/>
      <c r="L1187" s="113"/>
    </row>
    <row r="1188" spans="6:12" s="27" customFormat="1" hidden="1" x14ac:dyDescent="0.2">
      <c r="F1188" s="23"/>
      <c r="G1188" s="23"/>
      <c r="H1188" s="131"/>
      <c r="I1188" s="113"/>
      <c r="J1188" s="113"/>
      <c r="K1188" s="113"/>
      <c r="L1188" s="113"/>
    </row>
    <row r="1189" spans="6:12" s="27" customFormat="1" hidden="1" x14ac:dyDescent="0.2">
      <c r="F1189" s="23"/>
      <c r="G1189" s="23"/>
      <c r="H1189" s="131"/>
      <c r="I1189" s="113"/>
      <c r="J1189" s="113"/>
      <c r="K1189" s="113"/>
      <c r="L1189" s="113"/>
    </row>
    <row r="1190" spans="6:12" s="27" customFormat="1" hidden="1" x14ac:dyDescent="0.2">
      <c r="F1190" s="23"/>
      <c r="G1190" s="23"/>
      <c r="H1190" s="131"/>
      <c r="I1190" s="113"/>
      <c r="J1190" s="113"/>
      <c r="K1190" s="113"/>
      <c r="L1190" s="113"/>
    </row>
    <row r="1191" spans="6:12" s="27" customFormat="1" hidden="1" x14ac:dyDescent="0.2">
      <c r="F1191" s="23"/>
      <c r="G1191" s="23"/>
      <c r="H1191" s="131"/>
      <c r="I1191" s="113"/>
      <c r="J1191" s="113"/>
      <c r="K1191" s="113"/>
      <c r="L1191" s="113"/>
    </row>
    <row r="1192" spans="6:12" s="27" customFormat="1" hidden="1" x14ac:dyDescent="0.2">
      <c r="F1192" s="23"/>
      <c r="G1192" s="23"/>
      <c r="H1192" s="131"/>
      <c r="I1192" s="113"/>
      <c r="J1192" s="113"/>
      <c r="K1192" s="113"/>
      <c r="L1192" s="113"/>
    </row>
    <row r="1193" spans="6:12" s="27" customFormat="1" hidden="1" x14ac:dyDescent="0.2">
      <c r="F1193" s="23"/>
      <c r="G1193" s="23"/>
      <c r="H1193" s="131"/>
      <c r="I1193" s="113"/>
      <c r="J1193" s="113"/>
      <c r="K1193" s="113"/>
      <c r="L1193" s="113"/>
    </row>
    <row r="1194" spans="6:12" s="27" customFormat="1" hidden="1" x14ac:dyDescent="0.2">
      <c r="F1194" s="23"/>
      <c r="G1194" s="23"/>
      <c r="H1194" s="131"/>
      <c r="I1194" s="113"/>
      <c r="J1194" s="113"/>
      <c r="K1194" s="113"/>
      <c r="L1194" s="113"/>
    </row>
    <row r="1195" spans="6:12" s="27" customFormat="1" hidden="1" x14ac:dyDescent="0.2">
      <c r="F1195" s="23"/>
      <c r="G1195" s="23"/>
      <c r="H1195" s="131"/>
      <c r="I1195" s="113"/>
      <c r="J1195" s="113"/>
      <c r="K1195" s="113"/>
      <c r="L1195" s="113"/>
    </row>
    <row r="1196" spans="6:12" s="27" customFormat="1" hidden="1" x14ac:dyDescent="0.2">
      <c r="F1196" s="23"/>
      <c r="G1196" s="23"/>
      <c r="H1196" s="131"/>
      <c r="I1196" s="113"/>
      <c r="J1196" s="113"/>
      <c r="K1196" s="113"/>
      <c r="L1196" s="113"/>
    </row>
    <row r="1197" spans="6:12" s="27" customFormat="1" hidden="1" x14ac:dyDescent="0.2">
      <c r="F1197" s="23"/>
      <c r="G1197" s="23"/>
      <c r="H1197" s="131"/>
      <c r="I1197" s="113"/>
      <c r="J1197" s="113"/>
      <c r="K1197" s="113"/>
      <c r="L1197" s="113"/>
    </row>
    <row r="1198" spans="6:12" s="27" customFormat="1" hidden="1" x14ac:dyDescent="0.2">
      <c r="F1198" s="23"/>
      <c r="G1198" s="23"/>
      <c r="H1198" s="131"/>
      <c r="I1198" s="113"/>
      <c r="J1198" s="113"/>
      <c r="K1198" s="113"/>
      <c r="L1198" s="113"/>
    </row>
    <row r="1199" spans="6:12" s="27" customFormat="1" hidden="1" x14ac:dyDescent="0.2">
      <c r="F1199" s="23"/>
      <c r="G1199" s="23"/>
      <c r="H1199" s="131"/>
      <c r="I1199" s="113"/>
      <c r="J1199" s="113"/>
      <c r="K1199" s="113"/>
      <c r="L1199" s="113"/>
    </row>
    <row r="1200" spans="6:12" s="27" customFormat="1" hidden="1" x14ac:dyDescent="0.2">
      <c r="F1200" s="23"/>
      <c r="G1200" s="23"/>
      <c r="H1200" s="131"/>
      <c r="I1200" s="113"/>
      <c r="J1200" s="113"/>
      <c r="K1200" s="113"/>
      <c r="L1200" s="113"/>
    </row>
    <row r="1201" spans="6:12" s="27" customFormat="1" hidden="1" x14ac:dyDescent="0.2">
      <c r="F1201" s="23"/>
      <c r="G1201" s="23"/>
      <c r="H1201" s="131"/>
      <c r="I1201" s="113"/>
      <c r="J1201" s="113"/>
      <c r="K1201" s="113"/>
      <c r="L1201" s="113"/>
    </row>
    <row r="1202" spans="6:12" s="27" customFormat="1" hidden="1" x14ac:dyDescent="0.2">
      <c r="F1202" s="23"/>
      <c r="G1202" s="23"/>
      <c r="H1202" s="131"/>
      <c r="I1202" s="113"/>
      <c r="J1202" s="113"/>
      <c r="K1202" s="113"/>
      <c r="L1202" s="113"/>
    </row>
    <row r="1203" spans="6:12" s="27" customFormat="1" hidden="1" x14ac:dyDescent="0.2">
      <c r="F1203" s="23"/>
      <c r="G1203" s="23"/>
      <c r="H1203" s="131"/>
      <c r="I1203" s="113"/>
      <c r="J1203" s="113"/>
      <c r="K1203" s="113"/>
      <c r="L1203" s="113"/>
    </row>
    <row r="1204" spans="6:12" s="27" customFormat="1" hidden="1" x14ac:dyDescent="0.2">
      <c r="F1204" s="23"/>
      <c r="G1204" s="23"/>
      <c r="H1204" s="131"/>
      <c r="I1204" s="113"/>
      <c r="J1204" s="113"/>
      <c r="K1204" s="113"/>
      <c r="L1204" s="113"/>
    </row>
    <row r="1205" spans="6:12" s="27" customFormat="1" hidden="1" x14ac:dyDescent="0.2">
      <c r="F1205" s="23"/>
      <c r="G1205" s="23"/>
      <c r="H1205" s="131"/>
      <c r="I1205" s="113"/>
      <c r="J1205" s="113"/>
      <c r="K1205" s="113"/>
      <c r="L1205" s="113"/>
    </row>
    <row r="1206" spans="6:12" s="27" customFormat="1" hidden="1" x14ac:dyDescent="0.2">
      <c r="F1206" s="23"/>
      <c r="G1206" s="23"/>
      <c r="H1206" s="131"/>
      <c r="I1206" s="113"/>
      <c r="J1206" s="113"/>
      <c r="K1206" s="113"/>
      <c r="L1206" s="113"/>
    </row>
    <row r="1207" spans="6:12" s="27" customFormat="1" hidden="1" x14ac:dyDescent="0.2">
      <c r="F1207" s="23"/>
      <c r="G1207" s="23"/>
      <c r="H1207" s="131"/>
      <c r="I1207" s="113"/>
      <c r="J1207" s="113"/>
      <c r="K1207" s="113"/>
      <c r="L1207" s="113"/>
    </row>
    <row r="1208" spans="6:12" s="27" customFormat="1" hidden="1" x14ac:dyDescent="0.2">
      <c r="F1208" s="23"/>
      <c r="G1208" s="23"/>
      <c r="H1208" s="131"/>
      <c r="I1208" s="113"/>
      <c r="J1208" s="113"/>
      <c r="K1208" s="113"/>
      <c r="L1208" s="113"/>
    </row>
    <row r="1209" spans="6:12" s="27" customFormat="1" hidden="1" x14ac:dyDescent="0.2">
      <c r="F1209" s="23"/>
      <c r="G1209" s="23"/>
      <c r="H1209" s="131"/>
      <c r="I1209" s="113"/>
      <c r="J1209" s="113"/>
      <c r="K1209" s="113"/>
      <c r="L1209" s="113"/>
    </row>
    <row r="1210" spans="6:12" s="27" customFormat="1" hidden="1" x14ac:dyDescent="0.2">
      <c r="F1210" s="23"/>
      <c r="G1210" s="23"/>
      <c r="H1210" s="131"/>
      <c r="I1210" s="113"/>
      <c r="J1210" s="113"/>
      <c r="K1210" s="113"/>
      <c r="L1210" s="113"/>
    </row>
    <row r="1211" spans="6:12" s="27" customFormat="1" hidden="1" x14ac:dyDescent="0.2">
      <c r="F1211" s="23"/>
      <c r="G1211" s="23"/>
      <c r="H1211" s="131"/>
      <c r="I1211" s="113"/>
      <c r="J1211" s="113"/>
      <c r="K1211" s="113"/>
      <c r="L1211" s="113"/>
    </row>
    <row r="1212" spans="6:12" s="27" customFormat="1" hidden="1" x14ac:dyDescent="0.2">
      <c r="F1212" s="23"/>
      <c r="G1212" s="23"/>
      <c r="H1212" s="131"/>
      <c r="I1212" s="113"/>
      <c r="J1212" s="113"/>
      <c r="K1212" s="113"/>
      <c r="L1212" s="113"/>
    </row>
    <row r="1213" spans="6:12" s="27" customFormat="1" hidden="1" x14ac:dyDescent="0.2">
      <c r="F1213" s="23"/>
      <c r="G1213" s="23"/>
      <c r="H1213" s="131"/>
      <c r="I1213" s="113"/>
      <c r="J1213" s="113"/>
      <c r="K1213" s="113"/>
      <c r="L1213" s="113"/>
    </row>
    <row r="1214" spans="6:12" s="27" customFormat="1" hidden="1" x14ac:dyDescent="0.2">
      <c r="F1214" s="23"/>
      <c r="G1214" s="23"/>
      <c r="H1214" s="131"/>
      <c r="I1214" s="113"/>
      <c r="J1214" s="113"/>
      <c r="K1214" s="113"/>
      <c r="L1214" s="113"/>
    </row>
    <row r="1215" spans="6:12" s="27" customFormat="1" hidden="1" x14ac:dyDescent="0.2">
      <c r="F1215" s="23"/>
      <c r="G1215" s="23"/>
      <c r="H1215" s="131"/>
      <c r="I1215" s="113"/>
      <c r="J1215" s="113"/>
      <c r="K1215" s="113"/>
      <c r="L1215" s="113"/>
    </row>
    <row r="1216" spans="6:12" s="27" customFormat="1" hidden="1" x14ac:dyDescent="0.2">
      <c r="F1216" s="23"/>
      <c r="G1216" s="23"/>
      <c r="H1216" s="131"/>
      <c r="I1216" s="113"/>
      <c r="J1216" s="113"/>
      <c r="K1216" s="113"/>
      <c r="L1216" s="113"/>
    </row>
    <row r="1217" spans="6:12" s="27" customFormat="1" hidden="1" x14ac:dyDescent="0.2">
      <c r="F1217" s="23"/>
      <c r="G1217" s="23"/>
      <c r="H1217" s="131"/>
      <c r="I1217" s="113"/>
      <c r="J1217" s="113"/>
      <c r="K1217" s="113"/>
      <c r="L1217" s="113"/>
    </row>
    <row r="1218" spans="6:12" s="27" customFormat="1" hidden="1" x14ac:dyDescent="0.2">
      <c r="F1218" s="23"/>
      <c r="G1218" s="23"/>
      <c r="H1218" s="131"/>
      <c r="I1218" s="113"/>
      <c r="J1218" s="113"/>
      <c r="K1218" s="113"/>
      <c r="L1218" s="113"/>
    </row>
    <row r="1219" spans="6:12" s="27" customFormat="1" hidden="1" x14ac:dyDescent="0.2">
      <c r="F1219" s="23"/>
      <c r="G1219" s="23"/>
      <c r="H1219" s="131"/>
      <c r="I1219" s="113"/>
      <c r="J1219" s="113"/>
      <c r="K1219" s="113"/>
      <c r="L1219" s="113"/>
    </row>
    <row r="1220" spans="6:12" s="27" customFormat="1" hidden="1" x14ac:dyDescent="0.2">
      <c r="F1220" s="23"/>
      <c r="G1220" s="23"/>
      <c r="H1220" s="131"/>
      <c r="I1220" s="113"/>
      <c r="J1220" s="113"/>
      <c r="K1220" s="113"/>
      <c r="L1220" s="113"/>
    </row>
    <row r="1221" spans="6:12" s="27" customFormat="1" hidden="1" x14ac:dyDescent="0.2">
      <c r="F1221" s="23"/>
      <c r="G1221" s="23"/>
      <c r="H1221" s="131"/>
      <c r="I1221" s="113"/>
      <c r="J1221" s="113"/>
      <c r="K1221" s="113"/>
      <c r="L1221" s="113"/>
    </row>
    <row r="1222" spans="6:12" s="27" customFormat="1" hidden="1" x14ac:dyDescent="0.2">
      <c r="F1222" s="23"/>
      <c r="G1222" s="23"/>
      <c r="H1222" s="131"/>
      <c r="I1222" s="113"/>
      <c r="J1222" s="113"/>
      <c r="K1222" s="113"/>
      <c r="L1222" s="113"/>
    </row>
    <row r="1223" spans="6:12" s="27" customFormat="1" hidden="1" x14ac:dyDescent="0.2">
      <c r="F1223" s="23"/>
      <c r="G1223" s="23"/>
      <c r="H1223" s="131"/>
      <c r="I1223" s="113"/>
      <c r="J1223" s="113"/>
      <c r="K1223" s="113"/>
      <c r="L1223" s="113"/>
    </row>
    <row r="1224" spans="6:12" s="27" customFormat="1" hidden="1" x14ac:dyDescent="0.2">
      <c r="F1224" s="23"/>
      <c r="G1224" s="23"/>
      <c r="H1224" s="131"/>
      <c r="I1224" s="113"/>
      <c r="J1224" s="113"/>
      <c r="K1224" s="113"/>
      <c r="L1224" s="113"/>
    </row>
    <row r="1225" spans="6:12" s="27" customFormat="1" hidden="1" x14ac:dyDescent="0.2">
      <c r="F1225" s="23"/>
      <c r="G1225" s="23"/>
      <c r="H1225" s="131"/>
      <c r="I1225" s="113"/>
      <c r="J1225" s="113"/>
      <c r="K1225" s="113"/>
      <c r="L1225" s="113"/>
    </row>
    <row r="1226" spans="6:12" s="27" customFormat="1" hidden="1" x14ac:dyDescent="0.2">
      <c r="F1226" s="23"/>
      <c r="G1226" s="23"/>
      <c r="H1226" s="131"/>
      <c r="I1226" s="113"/>
      <c r="J1226" s="113"/>
      <c r="K1226" s="113"/>
      <c r="L1226" s="113"/>
    </row>
    <row r="1227" spans="6:12" s="27" customFormat="1" hidden="1" x14ac:dyDescent="0.2">
      <c r="F1227" s="23"/>
      <c r="G1227" s="23"/>
      <c r="H1227" s="131"/>
      <c r="I1227" s="113"/>
      <c r="J1227" s="113"/>
      <c r="K1227" s="113"/>
      <c r="L1227" s="113"/>
    </row>
    <row r="1228" spans="6:12" s="27" customFormat="1" hidden="1" x14ac:dyDescent="0.2">
      <c r="F1228" s="23"/>
      <c r="G1228" s="23"/>
      <c r="H1228" s="131"/>
      <c r="I1228" s="113"/>
      <c r="J1228" s="113"/>
      <c r="K1228" s="113"/>
    </row>
    <row r="1229" spans="6:12" s="27" customFormat="1" hidden="1" x14ac:dyDescent="0.2">
      <c r="F1229" s="23"/>
      <c r="G1229" s="23"/>
      <c r="H1229" s="131"/>
      <c r="I1229" s="113"/>
      <c r="J1229" s="113"/>
      <c r="K1229" s="113"/>
      <c r="L1229" s="23"/>
    </row>
    <row r="1230" spans="6:12" s="27" customFormat="1" hidden="1" x14ac:dyDescent="0.2">
      <c r="F1230" s="23"/>
      <c r="G1230" s="23"/>
      <c r="H1230" s="131"/>
      <c r="I1230" s="113"/>
      <c r="J1230" s="113"/>
      <c r="K1230" s="113"/>
      <c r="L1230" s="23"/>
    </row>
    <row r="1231" spans="6:12" s="27" customFormat="1" hidden="1" x14ac:dyDescent="0.2">
      <c r="F1231" s="23"/>
      <c r="G1231" s="23"/>
      <c r="H1231" s="131"/>
      <c r="I1231" s="113"/>
      <c r="J1231" s="113"/>
      <c r="K1231" s="113"/>
      <c r="L1231" s="23"/>
    </row>
    <row r="1232" spans="6:12" s="27" customFormat="1" hidden="1" x14ac:dyDescent="0.2">
      <c r="F1232" s="23"/>
      <c r="G1232" s="23"/>
      <c r="H1232" s="131"/>
      <c r="I1232" s="113"/>
      <c r="J1232" s="113"/>
      <c r="K1232" s="113"/>
      <c r="L1232" s="23"/>
    </row>
    <row r="1233" spans="1:12" s="27" customFormat="1" hidden="1" x14ac:dyDescent="0.2">
      <c r="F1233" s="23"/>
      <c r="G1233" s="23"/>
      <c r="H1233" s="131"/>
      <c r="I1233" s="113"/>
      <c r="J1233" s="113"/>
      <c r="K1233" s="113"/>
      <c r="L1233" s="23"/>
    </row>
    <row r="1234" spans="1:12" s="27" customFormat="1" hidden="1" x14ac:dyDescent="0.2">
      <c r="F1234" s="23"/>
      <c r="G1234" s="23"/>
      <c r="H1234" s="131"/>
      <c r="I1234" s="113"/>
      <c r="J1234" s="113"/>
      <c r="K1234" s="113"/>
      <c r="L1234" s="23"/>
    </row>
    <row r="1235" spans="1:12" s="27" customFormat="1" hidden="1" x14ac:dyDescent="0.2">
      <c r="F1235" s="23"/>
      <c r="G1235" s="23"/>
      <c r="H1235" s="131"/>
      <c r="I1235" s="113"/>
      <c r="J1235" s="113"/>
      <c r="K1235" s="113"/>
      <c r="L1235" s="23"/>
    </row>
    <row r="1236" spans="1:12" s="27" customFormat="1" hidden="1" x14ac:dyDescent="0.2">
      <c r="A1236" s="23"/>
      <c r="B1236" s="23"/>
      <c r="C1236" s="23"/>
      <c r="D1236" s="23"/>
      <c r="F1236" s="23"/>
      <c r="G1236" s="23"/>
      <c r="H1236" s="131"/>
      <c r="I1236" s="113"/>
      <c r="J1236" s="113"/>
      <c r="K1236" s="113"/>
      <c r="L1236" s="23"/>
    </row>
    <row r="1237" spans="1:12" hidden="1" x14ac:dyDescent="0.2">
      <c r="E1237" s="27"/>
      <c r="H1237" s="131"/>
      <c r="I1237" s="113"/>
      <c r="J1237" s="113"/>
      <c r="K1237" s="113"/>
    </row>
    <row r="1238" spans="1:12" hidden="1" x14ac:dyDescent="0.2">
      <c r="E1238" s="27"/>
      <c r="H1238" s="131"/>
      <c r="I1238" s="113"/>
      <c r="J1238" s="113"/>
      <c r="K1238" s="113"/>
    </row>
    <row r="1239" spans="1:12" hidden="1" x14ac:dyDescent="0.2">
      <c r="E1239" s="27"/>
      <c r="H1239" s="131"/>
      <c r="I1239" s="113"/>
      <c r="J1239" s="113"/>
      <c r="K1239" s="113"/>
    </row>
    <row r="1240" spans="1:12" hidden="1" x14ac:dyDescent="0.2">
      <c r="E1240" s="27"/>
      <c r="H1240" s="131"/>
      <c r="I1240" s="113"/>
      <c r="J1240" s="113"/>
      <c r="K1240" s="113"/>
    </row>
    <row r="1241" spans="1:12" hidden="1" x14ac:dyDescent="0.2">
      <c r="E1241" s="27"/>
      <c r="H1241" s="131"/>
      <c r="I1241" s="113"/>
      <c r="J1241" s="113"/>
      <c r="K1241" s="113"/>
    </row>
    <row r="1242" spans="1:12" hidden="1" x14ac:dyDescent="0.2">
      <c r="E1242" s="27"/>
      <c r="H1242" s="131"/>
      <c r="I1242" s="113"/>
      <c r="J1242" s="113"/>
      <c r="K1242" s="113"/>
    </row>
    <row r="1243" spans="1:12" hidden="1" x14ac:dyDescent="0.2">
      <c r="E1243" s="27"/>
      <c r="H1243" s="131"/>
      <c r="I1243" s="113"/>
      <c r="J1243" s="113"/>
      <c r="K1243" s="113"/>
    </row>
    <row r="1244" spans="1:12" hidden="1" x14ac:dyDescent="0.2">
      <c r="E1244" s="27"/>
      <c r="H1244" s="131"/>
      <c r="I1244" s="113"/>
      <c r="J1244" s="113"/>
      <c r="K1244" s="113"/>
    </row>
    <row r="1245" spans="1:12" hidden="1" x14ac:dyDescent="0.2">
      <c r="E1245" s="27"/>
      <c r="H1245" s="131"/>
      <c r="I1245" s="113"/>
      <c r="J1245" s="113"/>
      <c r="K1245" s="113"/>
    </row>
    <row r="1246" spans="1:12" hidden="1" x14ac:dyDescent="0.2">
      <c r="E1246" s="27"/>
      <c r="H1246" s="131"/>
      <c r="I1246" s="113"/>
      <c r="J1246" s="113"/>
      <c r="K1246" s="113"/>
    </row>
    <row r="1247" spans="1:12" hidden="1" x14ac:dyDescent="0.2">
      <c r="E1247" s="27"/>
      <c r="H1247" s="131"/>
      <c r="I1247" s="113"/>
      <c r="J1247" s="113"/>
      <c r="K1247" s="113"/>
    </row>
    <row r="1248" spans="1:12" hidden="1" x14ac:dyDescent="0.2">
      <c r="E1248" s="27"/>
      <c r="H1248" s="131"/>
      <c r="I1248" s="113"/>
      <c r="J1248" s="113"/>
      <c r="K1248" s="113"/>
    </row>
    <row r="1249" spans="5:11" hidden="1" x14ac:dyDescent="0.2">
      <c r="E1249" s="27"/>
      <c r="H1249" s="131"/>
      <c r="I1249" s="113"/>
      <c r="J1249" s="113"/>
      <c r="K1249" s="113"/>
    </row>
    <row r="1250" spans="5:11" hidden="1" x14ac:dyDescent="0.2">
      <c r="H1250" s="131"/>
      <c r="I1250" s="113"/>
      <c r="J1250" s="113"/>
      <c r="K1250" s="113"/>
    </row>
    <row r="1251" spans="5:11" hidden="1" x14ac:dyDescent="0.2">
      <c r="H1251" s="131"/>
      <c r="I1251" s="113"/>
      <c r="J1251" s="113"/>
      <c r="K1251" s="113"/>
    </row>
    <row r="1252" spans="5:11" hidden="1" x14ac:dyDescent="0.2">
      <c r="H1252" s="131"/>
      <c r="I1252" s="113"/>
      <c r="J1252" s="113"/>
      <c r="K1252" s="113"/>
    </row>
    <row r="1253" spans="5:11" hidden="1" x14ac:dyDescent="0.2">
      <c r="H1253" s="131"/>
      <c r="I1253" s="113"/>
      <c r="J1253" s="113"/>
      <c r="K1253" s="113"/>
    </row>
    <row r="1254" spans="5:11" hidden="1" x14ac:dyDescent="0.2">
      <c r="H1254" s="131"/>
      <c r="I1254" s="113"/>
      <c r="J1254" s="113"/>
      <c r="K1254" s="113"/>
    </row>
    <row r="1255" spans="5:11" hidden="1" x14ac:dyDescent="0.2">
      <c r="H1255" s="131"/>
      <c r="I1255" s="113"/>
      <c r="J1255" s="113"/>
      <c r="K1255" s="113"/>
    </row>
    <row r="1256" spans="5:11" hidden="1" x14ac:dyDescent="0.2">
      <c r="H1256" s="131"/>
      <c r="I1256" s="113"/>
      <c r="J1256" s="113"/>
      <c r="K1256" s="113"/>
    </row>
    <row r="1257" spans="5:11" hidden="1" x14ac:dyDescent="0.2">
      <c r="H1257" s="131"/>
      <c r="I1257" s="113"/>
      <c r="J1257" s="113"/>
      <c r="K1257" s="113"/>
    </row>
    <row r="1258" spans="5:11" hidden="1" x14ac:dyDescent="0.2">
      <c r="H1258" s="131"/>
      <c r="I1258" s="113"/>
      <c r="J1258" s="113"/>
      <c r="K1258" s="113"/>
    </row>
    <row r="1259" spans="5:11" hidden="1" x14ac:dyDescent="0.2">
      <c r="H1259" s="131"/>
      <c r="I1259" s="113"/>
      <c r="J1259" s="113"/>
      <c r="K1259" s="113"/>
    </row>
    <row r="1260" spans="5:11" hidden="1" x14ac:dyDescent="0.2">
      <c r="H1260" s="131"/>
      <c r="I1260" s="113"/>
      <c r="J1260" s="113"/>
      <c r="K1260" s="113"/>
    </row>
    <row r="1261" spans="5:11" hidden="1" x14ac:dyDescent="0.2">
      <c r="H1261" s="131"/>
      <c r="I1261" s="113"/>
      <c r="J1261" s="113"/>
      <c r="K1261" s="113"/>
    </row>
    <row r="1262" spans="5:11" hidden="1" x14ac:dyDescent="0.2">
      <c r="H1262" s="131"/>
      <c r="I1262" s="113"/>
      <c r="J1262" s="113"/>
      <c r="K1262" s="113"/>
    </row>
    <row r="1263" spans="5:11" hidden="1" x14ac:dyDescent="0.2">
      <c r="H1263" s="131"/>
      <c r="I1263" s="113"/>
      <c r="J1263" s="113"/>
      <c r="K1263" s="113"/>
    </row>
    <row r="1264" spans="5:11" hidden="1" x14ac:dyDescent="0.2">
      <c r="H1264" s="131"/>
      <c r="I1264" s="113"/>
      <c r="J1264" s="113"/>
      <c r="K1264" s="113"/>
    </row>
    <row r="1265" spans="8:11" hidden="1" x14ac:dyDescent="0.2">
      <c r="H1265" s="131"/>
      <c r="I1265" s="113"/>
      <c r="J1265" s="113"/>
      <c r="K1265" s="113"/>
    </row>
    <row r="1266" spans="8:11" hidden="1" x14ac:dyDescent="0.2">
      <c r="H1266" s="131"/>
      <c r="I1266" s="113"/>
      <c r="J1266" s="113"/>
      <c r="K1266" s="113"/>
    </row>
    <row r="1267" spans="8:11" hidden="1" x14ac:dyDescent="0.2">
      <c r="H1267" s="131"/>
      <c r="I1267" s="113"/>
      <c r="J1267" s="113"/>
      <c r="K1267" s="113"/>
    </row>
    <row r="1268" spans="8:11" hidden="1" x14ac:dyDescent="0.2">
      <c r="H1268" s="131"/>
      <c r="I1268" s="113"/>
      <c r="J1268" s="113"/>
      <c r="K1268" s="113"/>
    </row>
    <row r="1269" spans="8:11" hidden="1" x14ac:dyDescent="0.2">
      <c r="H1269" s="131"/>
      <c r="I1269" s="113"/>
      <c r="J1269" s="113"/>
      <c r="K1269" s="113"/>
    </row>
    <row r="1270" spans="8:11" hidden="1" x14ac:dyDescent="0.2">
      <c r="H1270" s="131"/>
      <c r="I1270" s="113"/>
      <c r="J1270" s="113"/>
      <c r="K1270" s="113"/>
    </row>
    <row r="1271" spans="8:11" hidden="1" x14ac:dyDescent="0.2">
      <c r="H1271" s="131"/>
      <c r="I1271" s="113"/>
      <c r="J1271" s="113"/>
      <c r="K1271" s="113"/>
    </row>
    <row r="1272" spans="8:11" hidden="1" x14ac:dyDescent="0.2">
      <c r="H1272" s="131"/>
      <c r="I1272" s="113"/>
      <c r="J1272" s="113"/>
      <c r="K1272" s="113"/>
    </row>
    <row r="1273" spans="8:11" hidden="1" x14ac:dyDescent="0.2">
      <c r="H1273" s="131"/>
      <c r="I1273" s="113"/>
      <c r="J1273" s="113"/>
      <c r="K1273" s="113"/>
    </row>
    <row r="1274" spans="8:11" hidden="1" x14ac:dyDescent="0.2">
      <c r="H1274" s="131"/>
      <c r="I1274" s="113"/>
      <c r="J1274" s="113"/>
      <c r="K1274" s="113"/>
    </row>
    <row r="1275" spans="8:11" hidden="1" x14ac:dyDescent="0.2">
      <c r="H1275" s="131"/>
      <c r="I1275" s="113"/>
      <c r="J1275" s="113"/>
      <c r="K1275" s="113"/>
    </row>
    <row r="1276" spans="8:11" hidden="1" x14ac:dyDescent="0.2">
      <c r="H1276" s="131"/>
      <c r="I1276" s="113"/>
      <c r="J1276" s="113"/>
      <c r="K1276" s="113"/>
    </row>
    <row r="1277" spans="8:11" hidden="1" x14ac:dyDescent="0.2">
      <c r="H1277" s="131"/>
      <c r="I1277" s="113"/>
      <c r="J1277" s="113"/>
      <c r="K1277" s="113"/>
    </row>
    <row r="1278" spans="8:11" hidden="1" x14ac:dyDescent="0.2">
      <c r="H1278" s="131"/>
      <c r="I1278" s="113"/>
      <c r="J1278" s="113"/>
      <c r="K1278" s="113"/>
    </row>
    <row r="1279" spans="8:11" hidden="1" x14ac:dyDescent="0.2">
      <c r="H1279" s="131"/>
      <c r="I1279" s="113"/>
      <c r="J1279" s="113"/>
      <c r="K1279" s="113"/>
    </row>
    <row r="1280" spans="8:11" hidden="1" x14ac:dyDescent="0.2">
      <c r="H1280" s="131"/>
      <c r="I1280" s="113"/>
      <c r="J1280" s="113"/>
      <c r="K1280" s="113"/>
    </row>
    <row r="1281" spans="6:11" hidden="1" x14ac:dyDescent="0.2">
      <c r="H1281" s="131"/>
      <c r="I1281" s="113"/>
      <c r="J1281" s="113"/>
      <c r="K1281" s="113"/>
    </row>
    <row r="1282" spans="6:11" hidden="1" x14ac:dyDescent="0.2">
      <c r="H1282" s="131"/>
      <c r="I1282" s="113"/>
      <c r="J1282" s="113"/>
      <c r="K1282" s="113"/>
    </row>
    <row r="1283" spans="6:11" hidden="1" x14ac:dyDescent="0.2">
      <c r="H1283" s="131"/>
      <c r="I1283" s="113"/>
      <c r="J1283" s="113"/>
      <c r="K1283" s="113"/>
    </row>
    <row r="1284" spans="6:11" hidden="1" x14ac:dyDescent="0.2">
      <c r="H1284" s="131"/>
      <c r="I1284" s="113"/>
      <c r="J1284" s="113"/>
      <c r="K1284" s="113"/>
    </row>
    <row r="1285" spans="6:11" hidden="1" x14ac:dyDescent="0.2">
      <c r="H1285" s="131"/>
      <c r="I1285" s="113"/>
      <c r="J1285" s="113"/>
      <c r="K1285" s="113"/>
    </row>
    <row r="1286" spans="6:11" hidden="1" x14ac:dyDescent="0.2">
      <c r="H1286" s="131"/>
      <c r="I1286" s="113"/>
      <c r="J1286" s="113"/>
      <c r="K1286" s="113"/>
    </row>
    <row r="1287" spans="6:11" hidden="1" x14ac:dyDescent="0.2">
      <c r="H1287" s="131"/>
      <c r="I1287" s="113"/>
      <c r="J1287" s="113"/>
      <c r="K1287" s="113"/>
    </row>
    <row r="1288" spans="6:11" hidden="1" x14ac:dyDescent="0.2">
      <c r="F1288" s="27"/>
      <c r="G1288" s="27"/>
      <c r="H1288" s="131"/>
      <c r="I1288" s="113"/>
      <c r="J1288" s="113"/>
      <c r="K1288" s="113"/>
    </row>
    <row r="1289" spans="6:11" hidden="1" x14ac:dyDescent="0.2">
      <c r="F1289" s="27"/>
      <c r="G1289" s="27"/>
      <c r="H1289" s="131"/>
      <c r="I1289" s="113"/>
      <c r="J1289" s="113"/>
      <c r="K1289" s="113"/>
    </row>
    <row r="1290" spans="6:11" hidden="1" x14ac:dyDescent="0.2">
      <c r="F1290" s="27"/>
      <c r="G1290" s="27"/>
      <c r="H1290" s="131"/>
      <c r="I1290" s="113"/>
      <c r="J1290" s="113"/>
      <c r="K1290" s="113"/>
    </row>
    <row r="1291" spans="6:11" hidden="1" x14ac:dyDescent="0.2">
      <c r="F1291" s="27"/>
      <c r="G1291" s="27"/>
      <c r="H1291" s="27"/>
      <c r="I1291" s="27"/>
      <c r="J1291" s="27"/>
      <c r="K1291" s="27"/>
    </row>
  </sheetData>
  <sheetProtection sheet="1" objects="1" scenarios="1"/>
  <mergeCells count="6">
    <mergeCell ref="E98:K98"/>
    <mergeCell ref="E8:F8"/>
    <mergeCell ref="E96:K96"/>
    <mergeCell ref="H13:K13"/>
    <mergeCell ref="E6:P6"/>
    <mergeCell ref="E91:T91"/>
  </mergeCells>
  <dataValidations count="3">
    <dataValidation type="list" allowBlank="1" showInputMessage="1" showErrorMessage="1" sqref="F11">
      <formula1>GORNM</formula1>
    </dataValidation>
    <dataValidation type="list" allowBlank="1" showInputMessage="1" showErrorMessage="1" sqref="F9">
      <formula1>YAG</formula1>
    </dataValidation>
    <dataValidation type="list" allowBlank="1" showInputMessage="1" showErrorMessage="1" sqref="F10">
      <formula1>gender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E1297"/>
  <sheetViews>
    <sheetView showGridLines="0" workbookViewId="0">
      <pane xSplit="6" ySplit="15" topLeftCell="G16" activePane="bottomRight" state="frozen"/>
      <selection activeCell="D1" sqref="D1"/>
      <selection pane="topRight" activeCell="G1" sqref="G1"/>
      <selection pane="bottomLeft" activeCell="D16" sqref="D16"/>
      <selection pane="bottomRight" activeCell="E10" sqref="E10"/>
    </sheetView>
  </sheetViews>
  <sheetFormatPr defaultColWidth="0" defaultRowHeight="14.25" zeroHeight="1" x14ac:dyDescent="0.2"/>
  <cols>
    <col min="1" max="1" width="33.42578125" style="23" hidden="1" customWidth="1"/>
    <col min="2" max="3" width="9.140625" style="23" hidden="1" customWidth="1"/>
    <col min="4" max="4" width="10.140625" style="23" customWidth="1"/>
    <col min="5" max="5" width="38.42578125" style="23" customWidth="1"/>
    <col min="6" max="6" width="3" style="23" customWidth="1"/>
    <col min="7" max="7" width="15.140625" style="23" customWidth="1"/>
    <col min="8" max="8" width="12" style="23" customWidth="1"/>
    <col min="9" max="10" width="11.42578125" style="23" customWidth="1"/>
    <col min="11" max="11" width="13.85546875" style="23" customWidth="1"/>
    <col min="12" max="13" width="12.42578125" style="23" customWidth="1"/>
    <col min="14" max="14" width="14.28515625" style="23" customWidth="1"/>
    <col min="15" max="16" width="12.5703125" style="23" customWidth="1"/>
    <col min="17" max="17" width="13.28515625" style="23" customWidth="1"/>
    <col min="18" max="18" width="12" style="23" customWidth="1"/>
    <col min="19" max="19" width="12.7109375" style="23" customWidth="1"/>
    <col min="20" max="20" width="12.5703125" style="23" customWidth="1"/>
    <col min="21" max="21" width="11.140625" style="216" customWidth="1"/>
    <col min="22" max="26" width="9.140625" style="27" hidden="1" customWidth="1"/>
    <col min="27" max="27" width="14.7109375" style="27" hidden="1" customWidth="1"/>
    <col min="28" max="33" width="9.140625" style="27" hidden="1" customWidth="1"/>
    <col min="34" max="83" width="0" style="27" hidden="1" customWidth="1"/>
    <col min="84" max="16384" width="9.140625" style="23" hidden="1"/>
  </cols>
  <sheetData>
    <row r="1" spans="1:83" x14ac:dyDescent="0.2">
      <c r="D1" s="73" t="s">
        <v>288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83" x14ac:dyDescent="0.2">
      <c r="D2" s="36" t="s">
        <v>256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V2" s="74" t="s">
        <v>175</v>
      </c>
      <c r="W2" s="74" t="s">
        <v>177</v>
      </c>
      <c r="X2" s="74" t="s">
        <v>176</v>
      </c>
      <c r="Y2" s="74"/>
    </row>
    <row r="3" spans="1:83" x14ac:dyDescent="0.2">
      <c r="D3" s="22" t="s">
        <v>255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V3" s="74" t="s">
        <v>24</v>
      </c>
      <c r="W3" s="74" t="s">
        <v>26</v>
      </c>
      <c r="X3" s="74" t="s">
        <v>173</v>
      </c>
      <c r="Y3" s="74"/>
    </row>
    <row r="4" spans="1:83" x14ac:dyDescent="0.2">
      <c r="D4" s="22" t="s">
        <v>209</v>
      </c>
      <c r="F4" s="37"/>
      <c r="G4" s="37"/>
      <c r="H4" s="37"/>
      <c r="I4" s="37" t="s">
        <v>18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V4" s="74" t="s">
        <v>27</v>
      </c>
      <c r="W4" s="74" t="s">
        <v>37</v>
      </c>
      <c r="X4" s="74" t="s">
        <v>186</v>
      </c>
      <c r="Y4" s="74"/>
    </row>
    <row r="5" spans="1:83" ht="15" customHeight="1" x14ac:dyDescent="0.2">
      <c r="V5" s="74" t="s">
        <v>29</v>
      </c>
      <c r="W5" s="82" t="s">
        <v>184</v>
      </c>
      <c r="X5" s="74" t="s">
        <v>187</v>
      </c>
      <c r="Y5" s="74"/>
      <c r="AE5" s="57"/>
    </row>
    <row r="6" spans="1:83" ht="30" customHeight="1" x14ac:dyDescent="0.25"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132"/>
      <c r="R6" s="132"/>
      <c r="S6" s="132"/>
      <c r="T6" s="132"/>
      <c r="V6" s="74" t="s">
        <v>31</v>
      </c>
      <c r="W6" s="74" t="s">
        <v>252</v>
      </c>
      <c r="X6" s="74" t="s">
        <v>188</v>
      </c>
      <c r="Y6" s="74"/>
      <c r="Z6" s="26"/>
      <c r="AA6" s="26"/>
      <c r="AB6" s="26"/>
      <c r="AC6" s="26"/>
      <c r="AD6" s="26"/>
      <c r="AE6" s="26"/>
      <c r="AF6" s="26"/>
      <c r="AG6" s="26"/>
    </row>
    <row r="7" spans="1:83" ht="15.75" thickBot="1" x14ac:dyDescent="0.3"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80"/>
      <c r="V7" s="74"/>
      <c r="W7" s="74"/>
      <c r="X7" s="74"/>
      <c r="Y7" s="74"/>
      <c r="Z7" s="26"/>
      <c r="AA7" s="26"/>
      <c r="AB7" s="26"/>
      <c r="AC7" s="26"/>
      <c r="AD7" s="26"/>
      <c r="AE7" s="26"/>
      <c r="AF7" s="26"/>
      <c r="AG7" s="26"/>
    </row>
    <row r="8" spans="1:83" ht="27.75" customHeight="1" thickBot="1" x14ac:dyDescent="0.3">
      <c r="D8" s="253" t="s">
        <v>23</v>
      </c>
      <c r="E8" s="254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80"/>
      <c r="V8" s="89" t="str">
        <f>E10</f>
        <v xml:space="preserve">One year after graduation </v>
      </c>
      <c r="W8" s="74"/>
      <c r="X8" s="90"/>
      <c r="Y8" s="89"/>
      <c r="Z8" s="26"/>
      <c r="AA8" s="26"/>
      <c r="AB8" s="26"/>
      <c r="AC8" s="26"/>
      <c r="AD8" s="26"/>
      <c r="AE8" s="26"/>
      <c r="AF8" s="26"/>
      <c r="AG8" s="26"/>
    </row>
    <row r="9" spans="1:83" ht="15.75" hidden="1" thickBot="1" x14ac:dyDescent="0.3">
      <c r="D9" s="19" t="s">
        <v>25</v>
      </c>
      <c r="E9" s="251" t="s">
        <v>251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80"/>
      <c r="V9" s="74"/>
      <c r="W9" s="74"/>
      <c r="X9" s="90"/>
      <c r="Y9" s="90"/>
      <c r="Z9" s="26"/>
      <c r="AA9" s="26"/>
      <c r="AB9" s="26"/>
      <c r="AC9" s="26"/>
      <c r="AD9" s="26"/>
      <c r="AE9" s="26"/>
      <c r="AF9" s="26"/>
      <c r="AG9" s="26"/>
    </row>
    <row r="10" spans="1:83" ht="25.5" thickBot="1" x14ac:dyDescent="0.3">
      <c r="D10" s="19" t="s">
        <v>28</v>
      </c>
      <c r="E10" s="251" t="s">
        <v>24</v>
      </c>
      <c r="G10" s="37"/>
      <c r="H10" s="37"/>
      <c r="I10" s="37"/>
      <c r="J10" s="37"/>
      <c r="K10" s="79"/>
      <c r="L10" s="79"/>
      <c r="M10" s="37"/>
      <c r="N10" s="37"/>
      <c r="O10" s="37"/>
      <c r="P10" s="37"/>
      <c r="Q10" s="37"/>
      <c r="R10" s="37"/>
      <c r="S10" s="37"/>
      <c r="T10" s="37"/>
      <c r="U10" s="80">
        <v>14</v>
      </c>
      <c r="V10" s="97" t="str">
        <f>INDEX(table2_YAG,MATCH(V8,table2_YAGfullname, 0),MATCH("shortname",table2YAG_names,0))</f>
        <v>YAG1</v>
      </c>
      <c r="W10" s="82"/>
      <c r="X10" s="93"/>
      <c r="Y10" s="93"/>
      <c r="Z10" s="26"/>
      <c r="AA10" s="26"/>
      <c r="AB10" s="26"/>
      <c r="AC10" s="26"/>
      <c r="AD10" s="26"/>
      <c r="AE10" s="26"/>
      <c r="AF10" s="26"/>
      <c r="AG10" s="26"/>
    </row>
    <row r="11" spans="1:83" ht="15" x14ac:dyDescent="0.25">
      <c r="D11" s="98"/>
      <c r="E11" s="83"/>
      <c r="F11" s="83"/>
      <c r="G11" s="83"/>
      <c r="H11" s="83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0"/>
      <c r="Z11" s="26"/>
      <c r="AA11" s="26"/>
      <c r="AB11" s="26"/>
      <c r="AC11" s="26"/>
      <c r="AD11" s="26"/>
      <c r="AE11" s="26"/>
      <c r="AF11" s="26"/>
      <c r="AG11" s="26"/>
    </row>
    <row r="12" spans="1:83" ht="15" x14ac:dyDescent="0.25">
      <c r="D12" s="85"/>
      <c r="E12" s="86"/>
      <c r="F12" s="87"/>
      <c r="G12" s="264" t="s">
        <v>265</v>
      </c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3"/>
      <c r="U12" s="80"/>
      <c r="Z12" s="26"/>
      <c r="AA12" s="26"/>
      <c r="AB12" s="26"/>
      <c r="AC12" s="26"/>
      <c r="AD12" s="26"/>
      <c r="AE12" s="26"/>
      <c r="AF12" s="26"/>
      <c r="AG12" s="26"/>
    </row>
    <row r="13" spans="1:83" ht="15" x14ac:dyDescent="0.25">
      <c r="D13" s="44"/>
      <c r="E13" s="79"/>
      <c r="F13" s="88"/>
      <c r="G13" s="262" t="str">
        <f>E10</f>
        <v xml:space="preserve">One year after graduation </v>
      </c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3"/>
      <c r="U13" s="80"/>
      <c r="V13" s="23"/>
      <c r="W13" s="23"/>
      <c r="X13" s="23"/>
      <c r="Y13" s="23"/>
      <c r="Z13" s="26"/>
      <c r="AA13" s="26"/>
      <c r="AB13" s="26"/>
      <c r="AC13" s="26"/>
      <c r="AD13" s="26"/>
      <c r="AE13" s="26"/>
      <c r="AF13" s="26"/>
      <c r="AG13" s="26"/>
      <c r="CE13" s="23"/>
    </row>
    <row r="14" spans="1:83" ht="14.25" hidden="1" customHeight="1" x14ac:dyDescent="0.25">
      <c r="D14" s="44"/>
      <c r="E14" s="79"/>
      <c r="F14" s="88"/>
      <c r="G14" s="141" t="s">
        <v>113</v>
      </c>
      <c r="H14" s="141" t="s">
        <v>239</v>
      </c>
      <c r="I14" s="141" t="s">
        <v>114</v>
      </c>
      <c r="J14" s="141" t="s">
        <v>264</v>
      </c>
      <c r="K14" s="141" t="s">
        <v>116</v>
      </c>
      <c r="L14" s="141" t="s">
        <v>117</v>
      </c>
      <c r="M14" s="141" t="s">
        <v>118</v>
      </c>
      <c r="N14" s="141" t="s">
        <v>119</v>
      </c>
      <c r="O14" s="141" t="s">
        <v>120</v>
      </c>
      <c r="P14" s="111" t="s">
        <v>241</v>
      </c>
      <c r="Q14" s="111" t="s">
        <v>121</v>
      </c>
      <c r="R14" s="111" t="s">
        <v>242</v>
      </c>
      <c r="S14" s="111" t="s">
        <v>243</v>
      </c>
      <c r="T14" s="111" t="s">
        <v>244</v>
      </c>
      <c r="V14" s="23"/>
      <c r="W14" s="23"/>
      <c r="X14" s="23"/>
      <c r="Y14" s="23"/>
      <c r="Z14" s="26"/>
      <c r="AA14" s="26"/>
      <c r="AB14" s="26"/>
      <c r="AC14" s="26"/>
      <c r="AD14" s="26"/>
      <c r="AE14" s="26"/>
      <c r="AF14" s="26"/>
      <c r="AG14" s="26"/>
      <c r="CE14" s="23"/>
    </row>
    <row r="15" spans="1:83" s="98" customFormat="1" ht="66.75" customHeight="1" x14ac:dyDescent="0.25">
      <c r="A15" s="93"/>
      <c r="B15" s="93"/>
      <c r="C15" s="93" t="s">
        <v>185</v>
      </c>
      <c r="D15" s="94" t="s">
        <v>185</v>
      </c>
      <c r="E15" s="267" t="s">
        <v>276</v>
      </c>
      <c r="F15" s="268"/>
      <c r="G15" s="194" t="s">
        <v>280</v>
      </c>
      <c r="H15" s="157" t="s">
        <v>290</v>
      </c>
      <c r="I15" s="157" t="s">
        <v>234</v>
      </c>
      <c r="J15" s="157" t="s">
        <v>262</v>
      </c>
      <c r="K15" s="157" t="s">
        <v>230</v>
      </c>
      <c r="L15" s="157" t="s">
        <v>231</v>
      </c>
      <c r="M15" s="157" t="s">
        <v>232</v>
      </c>
      <c r="N15" s="157" t="s">
        <v>233</v>
      </c>
      <c r="O15" s="157" t="s">
        <v>286</v>
      </c>
      <c r="P15" s="158" t="s">
        <v>263</v>
      </c>
      <c r="Q15" s="49" t="s">
        <v>272</v>
      </c>
      <c r="R15" s="157" t="s">
        <v>273</v>
      </c>
      <c r="S15" s="157" t="s">
        <v>274</v>
      </c>
      <c r="T15" s="158" t="s">
        <v>275</v>
      </c>
      <c r="U15" s="217"/>
      <c r="Z15" s="26"/>
      <c r="AA15" s="26"/>
      <c r="AB15" s="26"/>
      <c r="AC15" s="26"/>
      <c r="AD15" s="26"/>
      <c r="AE15" s="26"/>
      <c r="AF15" s="26"/>
      <c r="AG15" s="26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</row>
    <row r="16" spans="1:83" ht="15" x14ac:dyDescent="0.25">
      <c r="A16" s="90"/>
      <c r="B16" s="90"/>
      <c r="C16" s="74" t="s">
        <v>246</v>
      </c>
      <c r="D16" s="159" t="s">
        <v>20</v>
      </c>
      <c r="E16" s="160"/>
      <c r="F16" s="235"/>
      <c r="G16" s="161"/>
      <c r="H16" s="100"/>
      <c r="I16" s="100"/>
      <c r="J16" s="100"/>
      <c r="K16" s="101"/>
      <c r="L16" s="101"/>
      <c r="M16" s="101"/>
      <c r="N16" s="101"/>
      <c r="O16" s="101"/>
      <c r="P16" s="242"/>
      <c r="Q16" s="101"/>
      <c r="R16" s="100"/>
      <c r="S16" s="100"/>
      <c r="T16" s="134"/>
      <c r="U16" s="80"/>
      <c r="V16" s="23"/>
      <c r="W16" s="23"/>
      <c r="X16" s="23"/>
      <c r="Y16" s="23"/>
      <c r="Z16" s="26"/>
      <c r="AA16" s="26"/>
      <c r="AB16" s="26"/>
      <c r="AC16" s="26"/>
      <c r="AD16" s="26"/>
      <c r="AE16" s="26"/>
      <c r="AF16" s="26"/>
      <c r="AG16" s="26"/>
      <c r="CE16" s="23"/>
    </row>
    <row r="17" spans="1:83" ht="15" x14ac:dyDescent="0.25">
      <c r="A17" s="102" t="str">
        <f>$V$10&amp;C17&amp;E17</f>
        <v>YAG1Female + maleCanada</v>
      </c>
      <c r="B17" s="102"/>
      <c r="C17" s="74" t="s">
        <v>246</v>
      </c>
      <c r="D17" s="103" t="s">
        <v>20</v>
      </c>
      <c r="E17" s="236" t="s">
        <v>153</v>
      </c>
      <c r="F17" s="237"/>
      <c r="G17" s="72">
        <f t="shared" ref="G17:T26" si="0">IFERROR(INDEX(top20table, MATCH($A17, top20_lookupkey, 0), MATCH(G$14, top20_columns, 0)),"-")</f>
        <v>1230</v>
      </c>
      <c r="H17" s="33">
        <f t="shared" si="0"/>
        <v>1195</v>
      </c>
      <c r="I17" s="33">
        <f t="shared" si="0"/>
        <v>51.3</v>
      </c>
      <c r="J17" s="34">
        <f t="shared" si="0"/>
        <v>3</v>
      </c>
      <c r="K17" s="34">
        <f t="shared" si="0"/>
        <v>20</v>
      </c>
      <c r="L17" s="34">
        <f t="shared" si="0"/>
        <v>5.4</v>
      </c>
      <c r="M17" s="34">
        <f t="shared" si="0"/>
        <v>16.100000000000001</v>
      </c>
      <c r="N17" s="34">
        <f t="shared" si="0"/>
        <v>19.3</v>
      </c>
      <c r="O17" s="34">
        <f t="shared" si="0"/>
        <v>23.4</v>
      </c>
      <c r="P17" s="35">
        <f t="shared" si="0"/>
        <v>7.3</v>
      </c>
      <c r="Q17" s="33">
        <f t="shared" si="0"/>
        <v>180</v>
      </c>
      <c r="R17" s="33">
        <f t="shared" si="0"/>
        <v>19000</v>
      </c>
      <c r="S17" s="33">
        <f t="shared" si="0"/>
        <v>27400</v>
      </c>
      <c r="T17" s="40">
        <f t="shared" si="0"/>
        <v>35800</v>
      </c>
      <c r="U17" s="223">
        <f>SUM(I17, K17, L17, O17)</f>
        <v>100.1</v>
      </c>
      <c r="V17" s="23"/>
      <c r="W17" s="23"/>
      <c r="X17" s="23"/>
      <c r="Y17" s="23"/>
      <c r="Z17" s="26"/>
      <c r="AA17" s="26"/>
      <c r="AB17" s="26"/>
      <c r="AC17" s="26"/>
      <c r="AD17" s="26"/>
      <c r="AE17" s="26"/>
      <c r="AF17" s="26"/>
      <c r="AG17" s="26"/>
      <c r="CE17" s="23"/>
    </row>
    <row r="18" spans="1:83" ht="15" x14ac:dyDescent="0.25">
      <c r="A18" s="102" t="str">
        <f t="shared" ref="A18:A36" si="1">$V$10&amp;C18&amp;E18</f>
        <v>YAG1Female + maleChina</v>
      </c>
      <c r="C18" s="74" t="s">
        <v>246</v>
      </c>
      <c r="D18" s="103" t="s">
        <v>20</v>
      </c>
      <c r="E18" s="236" t="s">
        <v>154</v>
      </c>
      <c r="F18" s="237"/>
      <c r="G18" s="72">
        <f t="shared" si="0"/>
        <v>23855</v>
      </c>
      <c r="H18" s="33">
        <f t="shared" si="0"/>
        <v>23770</v>
      </c>
      <c r="I18" s="33">
        <f t="shared" si="0"/>
        <v>77.3</v>
      </c>
      <c r="J18" s="34">
        <f t="shared" si="0"/>
        <v>0.4</v>
      </c>
      <c r="K18" s="34">
        <f t="shared" si="0"/>
        <v>14.4</v>
      </c>
      <c r="L18" s="34">
        <f t="shared" si="0"/>
        <v>1</v>
      </c>
      <c r="M18" s="34">
        <f t="shared" si="0"/>
        <v>2.9</v>
      </c>
      <c r="N18" s="34">
        <f t="shared" si="0"/>
        <v>4.4000000000000004</v>
      </c>
      <c r="O18" s="34">
        <f t="shared" si="0"/>
        <v>7.3</v>
      </c>
      <c r="P18" s="35">
        <f t="shared" si="0"/>
        <v>4.4000000000000004</v>
      </c>
      <c r="Q18" s="33">
        <f t="shared" si="0"/>
        <v>600</v>
      </c>
      <c r="R18" s="33">
        <f t="shared" si="0"/>
        <v>11000</v>
      </c>
      <c r="S18" s="33">
        <f t="shared" si="0"/>
        <v>21200</v>
      </c>
      <c r="T18" s="40">
        <f t="shared" si="0"/>
        <v>30300</v>
      </c>
      <c r="U18" s="223">
        <f>SUM(I18, K18, L18, O18)</f>
        <v>100</v>
      </c>
      <c r="Y18" s="26"/>
      <c r="Z18" s="26"/>
      <c r="AA18" s="26"/>
      <c r="AB18" s="26"/>
      <c r="AC18" s="26"/>
      <c r="AD18" s="26"/>
      <c r="AE18" s="26"/>
      <c r="AF18" s="26"/>
      <c r="AG18" s="26"/>
      <c r="CE18" s="23"/>
    </row>
    <row r="19" spans="1:83" ht="15" x14ac:dyDescent="0.25">
      <c r="A19" s="102" t="str">
        <f t="shared" si="1"/>
        <v>YAG1Female + maleFrance</v>
      </c>
      <c r="C19" s="74" t="s">
        <v>246</v>
      </c>
      <c r="D19" s="103" t="s">
        <v>20</v>
      </c>
      <c r="E19" s="236" t="s">
        <v>155</v>
      </c>
      <c r="F19" s="237"/>
      <c r="G19" s="72">
        <f t="shared" si="0"/>
        <v>2235</v>
      </c>
      <c r="H19" s="33">
        <f t="shared" si="0"/>
        <v>2155</v>
      </c>
      <c r="I19" s="33">
        <f t="shared" si="0"/>
        <v>53.9</v>
      </c>
      <c r="J19" s="34">
        <f t="shared" si="0"/>
        <v>3.7</v>
      </c>
      <c r="K19" s="34">
        <f t="shared" si="0"/>
        <v>14.8</v>
      </c>
      <c r="L19" s="34">
        <f t="shared" si="0"/>
        <v>3.9</v>
      </c>
      <c r="M19" s="34">
        <f t="shared" si="0"/>
        <v>21.7</v>
      </c>
      <c r="N19" s="34">
        <f t="shared" si="0"/>
        <v>24.6</v>
      </c>
      <c r="O19" s="34">
        <f t="shared" si="0"/>
        <v>27.5</v>
      </c>
      <c r="P19" s="35">
        <f t="shared" si="0"/>
        <v>5.8</v>
      </c>
      <c r="Q19" s="33">
        <f t="shared" si="0"/>
        <v>425</v>
      </c>
      <c r="R19" s="33">
        <f t="shared" si="0"/>
        <v>20100</v>
      </c>
      <c r="S19" s="33">
        <f t="shared" si="0"/>
        <v>25600</v>
      </c>
      <c r="T19" s="40">
        <f t="shared" si="0"/>
        <v>36900</v>
      </c>
      <c r="U19" s="223">
        <f t="shared" ref="U19:U36" si="2">SUM(I19, K19, L19, O19)</f>
        <v>100.10000000000001</v>
      </c>
      <c r="Y19" s="26"/>
      <c r="Z19" s="26"/>
      <c r="AA19" s="26"/>
      <c r="AB19" s="26"/>
      <c r="AC19" s="26"/>
      <c r="AD19" s="26"/>
      <c r="AE19" s="26"/>
      <c r="AF19" s="26"/>
      <c r="AG19" s="26"/>
      <c r="CE19" s="23"/>
    </row>
    <row r="20" spans="1:83" ht="15" x14ac:dyDescent="0.25">
      <c r="A20" s="102" t="str">
        <f t="shared" si="1"/>
        <v>YAG1Female + maleGermany</v>
      </c>
      <c r="C20" s="74" t="s">
        <v>246</v>
      </c>
      <c r="D20" s="103" t="s">
        <v>20</v>
      </c>
      <c r="E20" s="236" t="s">
        <v>156</v>
      </c>
      <c r="F20" s="238"/>
      <c r="G20" s="72">
        <f t="shared" si="0"/>
        <v>2785</v>
      </c>
      <c r="H20" s="33">
        <f t="shared" si="0"/>
        <v>2670</v>
      </c>
      <c r="I20" s="33">
        <f t="shared" si="0"/>
        <v>60</v>
      </c>
      <c r="J20" s="34">
        <f t="shared" si="0"/>
        <v>4.2</v>
      </c>
      <c r="K20" s="34">
        <f t="shared" si="0"/>
        <v>12.1</v>
      </c>
      <c r="L20" s="34">
        <f t="shared" si="0"/>
        <v>3</v>
      </c>
      <c r="M20" s="34">
        <f t="shared" si="0"/>
        <v>15.9</v>
      </c>
      <c r="N20" s="34">
        <f t="shared" si="0"/>
        <v>20.6</v>
      </c>
      <c r="O20" s="34">
        <f t="shared" si="0"/>
        <v>24.9</v>
      </c>
      <c r="P20" s="35">
        <f t="shared" si="0"/>
        <v>9</v>
      </c>
      <c r="Q20" s="33">
        <f t="shared" si="0"/>
        <v>380</v>
      </c>
      <c r="R20" s="33">
        <f t="shared" si="0"/>
        <v>20800</v>
      </c>
      <c r="S20" s="33">
        <f t="shared" si="0"/>
        <v>27400</v>
      </c>
      <c r="T20" s="40">
        <f t="shared" si="0"/>
        <v>38300</v>
      </c>
      <c r="U20" s="223">
        <f t="shared" si="2"/>
        <v>100</v>
      </c>
      <c r="Y20" s="26"/>
      <c r="Z20" s="26"/>
      <c r="AA20" s="26"/>
      <c r="AB20" s="26"/>
      <c r="AC20" s="26"/>
      <c r="AD20" s="26"/>
      <c r="AE20" s="26"/>
      <c r="AF20" s="26"/>
      <c r="AG20" s="26"/>
      <c r="CE20" s="23"/>
    </row>
    <row r="21" spans="1:83" ht="15" x14ac:dyDescent="0.25">
      <c r="A21" s="102" t="str">
        <f t="shared" si="1"/>
        <v>YAG1Female + maleGreece</v>
      </c>
      <c r="C21" s="74" t="s">
        <v>246</v>
      </c>
      <c r="D21" s="103" t="s">
        <v>20</v>
      </c>
      <c r="E21" s="236" t="s">
        <v>258</v>
      </c>
      <c r="F21" s="237"/>
      <c r="G21" s="72">
        <f t="shared" si="0"/>
        <v>2885</v>
      </c>
      <c r="H21" s="33">
        <f t="shared" si="0"/>
        <v>2845</v>
      </c>
      <c r="I21" s="33">
        <f t="shared" si="0"/>
        <v>43.1</v>
      </c>
      <c r="J21" s="34">
        <f t="shared" si="0"/>
        <v>1.5</v>
      </c>
      <c r="K21" s="34">
        <f t="shared" si="0"/>
        <v>15.3</v>
      </c>
      <c r="L21" s="34">
        <f t="shared" si="0"/>
        <v>4.0999999999999996</v>
      </c>
      <c r="M21" s="34">
        <f t="shared" si="0"/>
        <v>26.7</v>
      </c>
      <c r="N21" s="34">
        <f t="shared" si="0"/>
        <v>32.6</v>
      </c>
      <c r="O21" s="34">
        <f t="shared" si="0"/>
        <v>37.5</v>
      </c>
      <c r="P21" s="35">
        <f t="shared" si="0"/>
        <v>10.8</v>
      </c>
      <c r="Q21" s="33">
        <f t="shared" si="0"/>
        <v>720</v>
      </c>
      <c r="R21" s="33">
        <f t="shared" si="0"/>
        <v>19300</v>
      </c>
      <c r="S21" s="33">
        <f t="shared" si="0"/>
        <v>25600</v>
      </c>
      <c r="T21" s="40">
        <f t="shared" si="0"/>
        <v>32500</v>
      </c>
      <c r="U21" s="223">
        <f t="shared" si="2"/>
        <v>100</v>
      </c>
      <c r="Y21" s="26"/>
      <c r="Z21" s="26"/>
      <c r="AA21" s="26"/>
      <c r="AB21" s="26"/>
      <c r="AC21" s="26"/>
      <c r="AD21" s="26"/>
      <c r="AE21" s="26"/>
      <c r="AF21" s="26"/>
      <c r="AG21" s="26"/>
      <c r="CE21" s="23"/>
    </row>
    <row r="22" spans="1:83" ht="15" x14ac:dyDescent="0.25">
      <c r="A22" s="102" t="str">
        <f t="shared" si="1"/>
        <v>YAG1Female + maleHong Kong</v>
      </c>
      <c r="C22" s="74" t="s">
        <v>246</v>
      </c>
      <c r="D22" s="103" t="s">
        <v>20</v>
      </c>
      <c r="E22" s="236" t="s">
        <v>182</v>
      </c>
      <c r="F22" s="237"/>
      <c r="G22" s="72">
        <f t="shared" si="0"/>
        <v>940</v>
      </c>
      <c r="H22" s="33">
        <f t="shared" si="0"/>
        <v>930</v>
      </c>
      <c r="I22" s="33">
        <f t="shared" si="0"/>
        <v>67.099999999999994</v>
      </c>
      <c r="J22" s="34">
        <f t="shared" si="0"/>
        <v>1</v>
      </c>
      <c r="K22" s="34">
        <f t="shared" si="0"/>
        <v>17.3</v>
      </c>
      <c r="L22" s="34">
        <f t="shared" si="0"/>
        <v>1.6</v>
      </c>
      <c r="M22" s="34">
        <f t="shared" si="0"/>
        <v>8.6</v>
      </c>
      <c r="N22" s="34">
        <f t="shared" si="0"/>
        <v>10.6</v>
      </c>
      <c r="O22" s="34">
        <f t="shared" si="0"/>
        <v>14</v>
      </c>
      <c r="P22" s="35">
        <f t="shared" si="0"/>
        <v>5.4</v>
      </c>
      <c r="Q22" s="33">
        <f t="shared" si="0"/>
        <v>70</v>
      </c>
      <c r="R22" s="33">
        <f t="shared" si="0"/>
        <v>18300</v>
      </c>
      <c r="S22" s="33">
        <f t="shared" si="0"/>
        <v>29200</v>
      </c>
      <c r="T22" s="40">
        <f t="shared" si="0"/>
        <v>37400</v>
      </c>
      <c r="U22" s="223">
        <f t="shared" si="2"/>
        <v>99.999999999999986</v>
      </c>
      <c r="Y22" s="26"/>
      <c r="Z22" s="26"/>
      <c r="AA22" s="26"/>
      <c r="AB22" s="26"/>
      <c r="AC22" s="26"/>
      <c r="AD22" s="26"/>
      <c r="AE22" s="26"/>
      <c r="AF22" s="26"/>
      <c r="AG22" s="26"/>
      <c r="CE22" s="23"/>
    </row>
    <row r="23" spans="1:83" ht="15" x14ac:dyDescent="0.25">
      <c r="A23" s="102" t="str">
        <f t="shared" si="1"/>
        <v>YAG1Female + maleIndia</v>
      </c>
      <c r="C23" s="74" t="s">
        <v>246</v>
      </c>
      <c r="D23" s="103"/>
      <c r="E23" s="236" t="s">
        <v>157</v>
      </c>
      <c r="F23" s="237"/>
      <c r="G23" s="72">
        <f t="shared" si="0"/>
        <v>8485</v>
      </c>
      <c r="H23" s="33">
        <f t="shared" si="0"/>
        <v>8215</v>
      </c>
      <c r="I23" s="33">
        <f t="shared" si="0"/>
        <v>29</v>
      </c>
      <c r="J23" s="34">
        <f t="shared" si="0"/>
        <v>3.2</v>
      </c>
      <c r="K23" s="34">
        <f t="shared" si="0"/>
        <v>50.7</v>
      </c>
      <c r="L23" s="34">
        <f t="shared" si="0"/>
        <v>4.8</v>
      </c>
      <c r="M23" s="34">
        <f t="shared" si="0"/>
        <v>11.9</v>
      </c>
      <c r="N23" s="34">
        <f t="shared" si="0"/>
        <v>14</v>
      </c>
      <c r="O23" s="34">
        <f t="shared" si="0"/>
        <v>15.5</v>
      </c>
      <c r="P23" s="35">
        <f t="shared" si="0"/>
        <v>3.7</v>
      </c>
      <c r="Q23" s="33">
        <f t="shared" si="0"/>
        <v>690</v>
      </c>
      <c r="R23" s="33">
        <f t="shared" si="0"/>
        <v>14600</v>
      </c>
      <c r="S23" s="33">
        <f t="shared" si="0"/>
        <v>25600</v>
      </c>
      <c r="T23" s="40">
        <f t="shared" si="0"/>
        <v>39100</v>
      </c>
      <c r="U23" s="223">
        <f t="shared" si="2"/>
        <v>100</v>
      </c>
      <c r="Y23" s="26"/>
      <c r="Z23" s="26"/>
      <c r="AA23" s="26"/>
      <c r="AB23" s="26"/>
      <c r="AC23" s="26"/>
      <c r="AD23" s="26"/>
      <c r="AE23" s="26"/>
      <c r="AF23" s="26"/>
      <c r="AG23" s="26"/>
      <c r="CE23" s="23"/>
    </row>
    <row r="24" spans="1:83" ht="15" x14ac:dyDescent="0.25">
      <c r="A24" s="102" t="str">
        <f t="shared" si="1"/>
        <v>YAG1Female + maleIndonesia</v>
      </c>
      <c r="C24" s="74" t="s">
        <v>246</v>
      </c>
      <c r="D24" s="103" t="s">
        <v>20</v>
      </c>
      <c r="E24" s="236" t="s">
        <v>259</v>
      </c>
      <c r="F24" s="239"/>
      <c r="G24" s="72">
        <f t="shared" si="0"/>
        <v>405</v>
      </c>
      <c r="H24" s="33">
        <f t="shared" si="0"/>
        <v>400</v>
      </c>
      <c r="I24" s="33">
        <f t="shared" si="0"/>
        <v>72.599999999999994</v>
      </c>
      <c r="J24" s="34">
        <f t="shared" si="0"/>
        <v>0.7</v>
      </c>
      <c r="K24" s="34">
        <f t="shared" si="0"/>
        <v>18.7</v>
      </c>
      <c r="L24" s="34">
        <f t="shared" si="0"/>
        <v>1.5</v>
      </c>
      <c r="M24" s="34">
        <f t="shared" si="0"/>
        <v>2.7</v>
      </c>
      <c r="N24" s="34">
        <f t="shared" si="0"/>
        <v>4</v>
      </c>
      <c r="O24" s="34">
        <f t="shared" si="0"/>
        <v>7.2</v>
      </c>
      <c r="P24" s="35">
        <f t="shared" si="0"/>
        <v>4.5</v>
      </c>
      <c r="Q24" s="33" t="str">
        <f t="shared" si="0"/>
        <v>c</v>
      </c>
      <c r="R24" s="33" t="str">
        <f t="shared" si="0"/>
        <v>c</v>
      </c>
      <c r="S24" s="33" t="str">
        <f t="shared" si="0"/>
        <v>c</v>
      </c>
      <c r="T24" s="40" t="str">
        <f t="shared" si="0"/>
        <v>c</v>
      </c>
      <c r="U24" s="223">
        <f t="shared" si="2"/>
        <v>100</v>
      </c>
      <c r="V24" s="27" t="s">
        <v>18</v>
      </c>
      <c r="Y24" s="26"/>
      <c r="Z24" s="26"/>
      <c r="AA24" s="26"/>
      <c r="AB24" s="26"/>
      <c r="AC24" s="26"/>
      <c r="AD24" s="26"/>
      <c r="AE24" s="26"/>
      <c r="AF24" s="26"/>
      <c r="AG24" s="26"/>
      <c r="CE24" s="23"/>
    </row>
    <row r="25" spans="1:83" ht="15" x14ac:dyDescent="0.25">
      <c r="A25" s="102" t="str">
        <f t="shared" si="1"/>
        <v>YAG1Female + maleIreland</v>
      </c>
      <c r="C25" s="74" t="s">
        <v>246</v>
      </c>
      <c r="D25" s="103" t="s">
        <v>20</v>
      </c>
      <c r="E25" s="236" t="s">
        <v>158</v>
      </c>
      <c r="F25" s="237"/>
      <c r="G25" s="72">
        <f t="shared" si="0"/>
        <v>1405</v>
      </c>
      <c r="H25" s="33">
        <f t="shared" si="0"/>
        <v>1320</v>
      </c>
      <c r="I25" s="33">
        <f t="shared" si="0"/>
        <v>27.2</v>
      </c>
      <c r="J25" s="34">
        <f t="shared" si="0"/>
        <v>6.2</v>
      </c>
      <c r="K25" s="34">
        <f t="shared" si="0"/>
        <v>13.7</v>
      </c>
      <c r="L25" s="34">
        <f t="shared" si="0"/>
        <v>7.2</v>
      </c>
      <c r="M25" s="34">
        <f t="shared" si="0"/>
        <v>42.3</v>
      </c>
      <c r="N25" s="34">
        <f t="shared" si="0"/>
        <v>48.3</v>
      </c>
      <c r="O25" s="34">
        <f t="shared" si="0"/>
        <v>52</v>
      </c>
      <c r="P25" s="35">
        <f t="shared" si="0"/>
        <v>9.6</v>
      </c>
      <c r="Q25" s="33">
        <f t="shared" si="0"/>
        <v>535</v>
      </c>
      <c r="R25" s="33">
        <f t="shared" si="0"/>
        <v>21200</v>
      </c>
      <c r="S25" s="33">
        <f t="shared" si="0"/>
        <v>25200</v>
      </c>
      <c r="T25" s="40">
        <f t="shared" si="0"/>
        <v>29900</v>
      </c>
      <c r="U25" s="223">
        <f t="shared" si="2"/>
        <v>100.1</v>
      </c>
      <c r="CE25" s="23"/>
    </row>
    <row r="26" spans="1:83" ht="15" x14ac:dyDescent="0.25">
      <c r="A26" s="102" t="str">
        <f t="shared" si="1"/>
        <v>YAG1Female + maleItaly</v>
      </c>
      <c r="C26" s="74" t="s">
        <v>246</v>
      </c>
      <c r="D26" s="103" t="s">
        <v>20</v>
      </c>
      <c r="E26" s="236" t="s">
        <v>159</v>
      </c>
      <c r="F26" s="237"/>
      <c r="G26" s="72">
        <f t="shared" si="0"/>
        <v>1445</v>
      </c>
      <c r="H26" s="33">
        <f t="shared" si="0"/>
        <v>1395</v>
      </c>
      <c r="I26" s="33">
        <f t="shared" si="0"/>
        <v>31.5</v>
      </c>
      <c r="J26" s="34">
        <f t="shared" si="0"/>
        <v>3.6</v>
      </c>
      <c r="K26" s="34">
        <f t="shared" si="0"/>
        <v>16.899999999999999</v>
      </c>
      <c r="L26" s="34">
        <f t="shared" si="0"/>
        <v>5.8</v>
      </c>
      <c r="M26" s="34">
        <f t="shared" si="0"/>
        <v>33</v>
      </c>
      <c r="N26" s="34">
        <f t="shared" si="0"/>
        <v>40.4</v>
      </c>
      <c r="O26" s="34">
        <f t="shared" si="0"/>
        <v>45.7</v>
      </c>
      <c r="P26" s="35">
        <f t="shared" si="0"/>
        <v>12.8</v>
      </c>
      <c r="Q26" s="33">
        <f t="shared" si="0"/>
        <v>425</v>
      </c>
      <c r="R26" s="33">
        <f t="shared" si="0"/>
        <v>18200</v>
      </c>
      <c r="S26" s="33">
        <f t="shared" si="0"/>
        <v>23700</v>
      </c>
      <c r="T26" s="40">
        <f t="shared" si="0"/>
        <v>30700</v>
      </c>
      <c r="U26" s="223">
        <f t="shared" si="2"/>
        <v>99.9</v>
      </c>
      <c r="W26" s="27" t="s">
        <v>18</v>
      </c>
      <c r="CE26" s="23"/>
    </row>
    <row r="27" spans="1:83" ht="15" x14ac:dyDescent="0.25">
      <c r="A27" s="102" t="str">
        <f t="shared" si="1"/>
        <v>YAG1Female + maleKorea (South)</v>
      </c>
      <c r="C27" s="74" t="s">
        <v>246</v>
      </c>
      <c r="D27" s="103" t="s">
        <v>20</v>
      </c>
      <c r="E27" s="236" t="s">
        <v>260</v>
      </c>
      <c r="F27" s="239"/>
      <c r="G27" s="72">
        <f t="shared" ref="G27:T36" si="3">IFERROR(INDEX(top20table, MATCH($A27, top20_lookupkey, 0), MATCH(G$14, top20_columns, 0)),"-")</f>
        <v>955</v>
      </c>
      <c r="H27" s="33">
        <f t="shared" si="3"/>
        <v>950</v>
      </c>
      <c r="I27" s="33">
        <f t="shared" si="3"/>
        <v>73</v>
      </c>
      <c r="J27" s="34">
        <f t="shared" si="3"/>
        <v>0.4</v>
      </c>
      <c r="K27" s="34">
        <f t="shared" si="3"/>
        <v>12.9</v>
      </c>
      <c r="L27" s="34">
        <f t="shared" si="3"/>
        <v>1.4</v>
      </c>
      <c r="M27" s="34">
        <f t="shared" si="3"/>
        <v>5.3</v>
      </c>
      <c r="N27" s="34">
        <f t="shared" si="3"/>
        <v>6.4</v>
      </c>
      <c r="O27" s="34">
        <f t="shared" si="3"/>
        <v>12.7</v>
      </c>
      <c r="P27" s="35">
        <f t="shared" si="3"/>
        <v>7.5</v>
      </c>
      <c r="Q27" s="33">
        <f t="shared" si="3"/>
        <v>45</v>
      </c>
      <c r="R27" s="33">
        <f t="shared" si="3"/>
        <v>13900</v>
      </c>
      <c r="S27" s="33">
        <f t="shared" si="3"/>
        <v>23900</v>
      </c>
      <c r="T27" s="40">
        <f t="shared" si="3"/>
        <v>32100</v>
      </c>
      <c r="U27" s="223">
        <f t="shared" si="2"/>
        <v>100.00000000000001</v>
      </c>
      <c r="CE27" s="23"/>
    </row>
    <row r="28" spans="1:83" ht="15" x14ac:dyDescent="0.25">
      <c r="A28" s="102" t="str">
        <f t="shared" si="1"/>
        <v>YAG1Female + maleMalaysia</v>
      </c>
      <c r="C28" s="74" t="s">
        <v>246</v>
      </c>
      <c r="D28" s="103" t="s">
        <v>20</v>
      </c>
      <c r="E28" s="236" t="s">
        <v>160</v>
      </c>
      <c r="F28" s="237"/>
      <c r="G28" s="72">
        <f t="shared" si="3"/>
        <v>1125</v>
      </c>
      <c r="H28" s="33">
        <f t="shared" si="3"/>
        <v>1110</v>
      </c>
      <c r="I28" s="33">
        <f t="shared" si="3"/>
        <v>58.5</v>
      </c>
      <c r="J28" s="34">
        <f t="shared" si="3"/>
        <v>1.2</v>
      </c>
      <c r="K28" s="34">
        <f t="shared" si="3"/>
        <v>25.9</v>
      </c>
      <c r="L28" s="34">
        <f t="shared" si="3"/>
        <v>0.8</v>
      </c>
      <c r="M28" s="34">
        <f t="shared" si="3"/>
        <v>6.8</v>
      </c>
      <c r="N28" s="34">
        <f t="shared" si="3"/>
        <v>9.4</v>
      </c>
      <c r="O28" s="34">
        <f t="shared" si="3"/>
        <v>14.8</v>
      </c>
      <c r="P28" s="35">
        <f t="shared" si="3"/>
        <v>8</v>
      </c>
      <c r="Q28" s="33">
        <f t="shared" si="3"/>
        <v>50</v>
      </c>
      <c r="R28" s="33">
        <f t="shared" si="3"/>
        <v>21200</v>
      </c>
      <c r="S28" s="33">
        <f t="shared" si="3"/>
        <v>29900</v>
      </c>
      <c r="T28" s="40">
        <f t="shared" si="3"/>
        <v>39800</v>
      </c>
      <c r="U28" s="223">
        <f t="shared" si="2"/>
        <v>100</v>
      </c>
      <c r="CE28" s="23"/>
    </row>
    <row r="29" spans="1:83" ht="15" x14ac:dyDescent="0.25">
      <c r="A29" s="102" t="str">
        <f t="shared" si="1"/>
        <v>YAG1Female + maleNigeria</v>
      </c>
      <c r="C29" s="74" t="s">
        <v>246</v>
      </c>
      <c r="D29" s="103" t="s">
        <v>20</v>
      </c>
      <c r="E29" s="236" t="s">
        <v>161</v>
      </c>
      <c r="F29" s="237"/>
      <c r="G29" s="72">
        <f t="shared" si="3"/>
        <v>4715</v>
      </c>
      <c r="H29" s="33">
        <f t="shared" si="3"/>
        <v>4600</v>
      </c>
      <c r="I29" s="33">
        <f t="shared" si="3"/>
        <v>20</v>
      </c>
      <c r="J29" s="34">
        <f t="shared" si="3"/>
        <v>2.4</v>
      </c>
      <c r="K29" s="34">
        <f t="shared" si="3"/>
        <v>50.9</v>
      </c>
      <c r="L29" s="34">
        <f t="shared" si="3"/>
        <v>5.8</v>
      </c>
      <c r="M29" s="34">
        <f t="shared" si="3"/>
        <v>14.1</v>
      </c>
      <c r="N29" s="34">
        <f t="shared" si="3"/>
        <v>19.2</v>
      </c>
      <c r="O29" s="34">
        <f t="shared" si="3"/>
        <v>23.3</v>
      </c>
      <c r="P29" s="35">
        <f t="shared" si="3"/>
        <v>9.1999999999999993</v>
      </c>
      <c r="Q29" s="33">
        <f t="shared" si="3"/>
        <v>385</v>
      </c>
      <c r="R29" s="33">
        <f t="shared" si="3"/>
        <v>11000</v>
      </c>
      <c r="S29" s="33">
        <f t="shared" si="3"/>
        <v>17900</v>
      </c>
      <c r="T29" s="40">
        <f t="shared" si="3"/>
        <v>27400</v>
      </c>
      <c r="U29" s="223">
        <f t="shared" si="2"/>
        <v>100</v>
      </c>
      <c r="CE29" s="23"/>
    </row>
    <row r="30" spans="1:83" ht="15" x14ac:dyDescent="0.25">
      <c r="A30" s="102" t="str">
        <f t="shared" si="1"/>
        <v>YAG1Female + malePakistan</v>
      </c>
      <c r="C30" s="74" t="s">
        <v>246</v>
      </c>
      <c r="D30" s="103" t="s">
        <v>20</v>
      </c>
      <c r="E30" s="236" t="s">
        <v>162</v>
      </c>
      <c r="F30" s="237"/>
      <c r="G30" s="72">
        <f t="shared" si="3"/>
        <v>1750</v>
      </c>
      <c r="H30" s="33">
        <f t="shared" si="3"/>
        <v>1700</v>
      </c>
      <c r="I30" s="33">
        <f t="shared" si="3"/>
        <v>20.7</v>
      </c>
      <c r="J30" s="34">
        <f t="shared" si="3"/>
        <v>3</v>
      </c>
      <c r="K30" s="34">
        <f t="shared" si="3"/>
        <v>49.1</v>
      </c>
      <c r="L30" s="34">
        <f t="shared" si="3"/>
        <v>6.3</v>
      </c>
      <c r="M30" s="34">
        <f t="shared" si="3"/>
        <v>16.5</v>
      </c>
      <c r="N30" s="34">
        <f t="shared" si="3"/>
        <v>21</v>
      </c>
      <c r="O30" s="34">
        <f t="shared" si="3"/>
        <v>23.9</v>
      </c>
      <c r="P30" s="35">
        <f t="shared" si="3"/>
        <v>7.4</v>
      </c>
      <c r="Q30" s="33">
        <f t="shared" si="3"/>
        <v>220</v>
      </c>
      <c r="R30" s="33">
        <f t="shared" si="3"/>
        <v>9900</v>
      </c>
      <c r="S30" s="33">
        <f t="shared" si="3"/>
        <v>20100</v>
      </c>
      <c r="T30" s="40">
        <f t="shared" si="3"/>
        <v>32800</v>
      </c>
      <c r="U30" s="223">
        <f t="shared" si="2"/>
        <v>100</v>
      </c>
      <c r="CE30" s="23"/>
    </row>
    <row r="31" spans="1:83" ht="15" x14ac:dyDescent="0.25">
      <c r="A31" s="102" t="str">
        <f t="shared" si="1"/>
        <v>YAG1Female + maleSaudi Arabia</v>
      </c>
      <c r="C31" s="74" t="s">
        <v>246</v>
      </c>
      <c r="D31" s="103" t="s">
        <v>20</v>
      </c>
      <c r="E31" s="236" t="s">
        <v>163</v>
      </c>
      <c r="F31" s="239"/>
      <c r="G31" s="72">
        <f t="shared" si="3"/>
        <v>1360</v>
      </c>
      <c r="H31" s="33">
        <f t="shared" si="3"/>
        <v>1360</v>
      </c>
      <c r="I31" s="33">
        <f t="shared" si="3"/>
        <v>71.8</v>
      </c>
      <c r="J31" s="34">
        <f t="shared" si="3"/>
        <v>0.2</v>
      </c>
      <c r="K31" s="34">
        <f t="shared" si="3"/>
        <v>6.2</v>
      </c>
      <c r="L31" s="34">
        <f t="shared" si="3"/>
        <v>0.3</v>
      </c>
      <c r="M31" s="34">
        <f t="shared" si="3"/>
        <v>1.3</v>
      </c>
      <c r="N31" s="34">
        <f t="shared" si="3"/>
        <v>2.5</v>
      </c>
      <c r="O31" s="34">
        <f t="shared" si="3"/>
        <v>21.7</v>
      </c>
      <c r="P31" s="35">
        <f t="shared" si="3"/>
        <v>20.399999999999999</v>
      </c>
      <c r="Q31" s="33">
        <f t="shared" si="3"/>
        <v>15</v>
      </c>
      <c r="R31" s="33">
        <f t="shared" si="3"/>
        <v>9100</v>
      </c>
      <c r="S31" s="33">
        <f t="shared" si="3"/>
        <v>19700</v>
      </c>
      <c r="T31" s="40">
        <f t="shared" si="3"/>
        <v>28800</v>
      </c>
      <c r="U31" s="223">
        <f t="shared" si="2"/>
        <v>100</v>
      </c>
      <c r="CE31" s="23"/>
    </row>
    <row r="32" spans="1:83" ht="15" x14ac:dyDescent="0.25">
      <c r="A32" s="102" t="str">
        <f t="shared" si="1"/>
        <v>YAG1Female + maleSpain</v>
      </c>
      <c r="C32" s="74" t="s">
        <v>246</v>
      </c>
      <c r="D32" s="103" t="s">
        <v>20</v>
      </c>
      <c r="E32" s="236" t="s">
        <v>164</v>
      </c>
      <c r="F32" s="237"/>
      <c r="G32" s="72">
        <f t="shared" si="3"/>
        <v>990</v>
      </c>
      <c r="H32" s="33">
        <f t="shared" si="3"/>
        <v>955</v>
      </c>
      <c r="I32" s="33">
        <f t="shared" si="3"/>
        <v>45.4</v>
      </c>
      <c r="J32" s="34">
        <f t="shared" si="3"/>
        <v>3.6</v>
      </c>
      <c r="K32" s="34">
        <f t="shared" si="3"/>
        <v>15</v>
      </c>
      <c r="L32" s="34">
        <f t="shared" si="3"/>
        <v>3.4</v>
      </c>
      <c r="M32" s="34">
        <f t="shared" si="3"/>
        <v>25.3</v>
      </c>
      <c r="N32" s="34">
        <f t="shared" si="3"/>
        <v>31.4</v>
      </c>
      <c r="O32" s="34">
        <f t="shared" si="3"/>
        <v>36.200000000000003</v>
      </c>
      <c r="P32" s="35">
        <f t="shared" si="3"/>
        <v>10.9</v>
      </c>
      <c r="Q32" s="33">
        <f t="shared" si="3"/>
        <v>215</v>
      </c>
      <c r="R32" s="33">
        <f t="shared" si="3"/>
        <v>19600</v>
      </c>
      <c r="S32" s="33">
        <f t="shared" si="3"/>
        <v>24500</v>
      </c>
      <c r="T32" s="40">
        <f t="shared" si="3"/>
        <v>31100</v>
      </c>
      <c r="U32" s="223">
        <f t="shared" si="2"/>
        <v>100</v>
      </c>
      <c r="CE32" s="23"/>
    </row>
    <row r="33" spans="1:83" ht="15" x14ac:dyDescent="0.25">
      <c r="A33" s="102" t="str">
        <f t="shared" si="1"/>
        <v>YAG1Female + maleTaiwan (Province of China)</v>
      </c>
      <c r="C33" s="74" t="s">
        <v>246</v>
      </c>
      <c r="D33" s="103" t="s">
        <v>20</v>
      </c>
      <c r="E33" s="236" t="s">
        <v>261</v>
      </c>
      <c r="F33" s="237"/>
      <c r="G33" s="72">
        <f t="shared" si="3"/>
        <v>1880</v>
      </c>
      <c r="H33" s="33">
        <f t="shared" si="3"/>
        <v>1865</v>
      </c>
      <c r="I33" s="33">
        <f t="shared" si="3"/>
        <v>81.5</v>
      </c>
      <c r="J33" s="34">
        <f t="shared" si="3"/>
        <v>0.6</v>
      </c>
      <c r="K33" s="34">
        <f t="shared" si="3"/>
        <v>10.7</v>
      </c>
      <c r="L33" s="34">
        <f t="shared" si="3"/>
        <v>1.4</v>
      </c>
      <c r="M33" s="34">
        <f t="shared" si="3"/>
        <v>3.7</v>
      </c>
      <c r="N33" s="34">
        <f t="shared" si="3"/>
        <v>4.3</v>
      </c>
      <c r="O33" s="34">
        <f t="shared" si="3"/>
        <v>6.3</v>
      </c>
      <c r="P33" s="35">
        <f t="shared" si="3"/>
        <v>2.6</v>
      </c>
      <c r="Q33" s="33">
        <f t="shared" si="3"/>
        <v>65</v>
      </c>
      <c r="R33" s="33">
        <f t="shared" si="3"/>
        <v>14200</v>
      </c>
      <c r="S33" s="33">
        <f t="shared" si="3"/>
        <v>20400</v>
      </c>
      <c r="T33" s="40">
        <f t="shared" si="3"/>
        <v>28100</v>
      </c>
      <c r="U33" s="223">
        <f t="shared" si="2"/>
        <v>99.9</v>
      </c>
      <c r="CE33" s="23"/>
    </row>
    <row r="34" spans="1:83" ht="15" x14ac:dyDescent="0.25">
      <c r="A34" s="102" t="str">
        <f t="shared" si="1"/>
        <v>YAG1Female + maleThailand</v>
      </c>
      <c r="C34" s="74" t="s">
        <v>246</v>
      </c>
      <c r="D34" s="103" t="s">
        <v>20</v>
      </c>
      <c r="E34" s="236" t="s">
        <v>165</v>
      </c>
      <c r="F34" s="237"/>
      <c r="G34" s="72">
        <f t="shared" si="3"/>
        <v>2590</v>
      </c>
      <c r="H34" s="33">
        <f t="shared" si="3"/>
        <v>2560</v>
      </c>
      <c r="I34" s="33">
        <f t="shared" si="3"/>
        <v>75</v>
      </c>
      <c r="J34" s="34">
        <f t="shared" si="3"/>
        <v>1.2</v>
      </c>
      <c r="K34" s="34">
        <f t="shared" si="3"/>
        <v>18.8</v>
      </c>
      <c r="L34" s="34">
        <f t="shared" si="3"/>
        <v>0.5</v>
      </c>
      <c r="M34" s="34">
        <f t="shared" si="3"/>
        <v>1.8</v>
      </c>
      <c r="N34" s="34">
        <f t="shared" si="3"/>
        <v>2.7</v>
      </c>
      <c r="O34" s="34">
        <f t="shared" si="3"/>
        <v>5.7</v>
      </c>
      <c r="P34" s="35">
        <f t="shared" si="3"/>
        <v>3.9</v>
      </c>
      <c r="Q34" s="33">
        <f t="shared" si="3"/>
        <v>25</v>
      </c>
      <c r="R34" s="33">
        <f t="shared" si="3"/>
        <v>13900</v>
      </c>
      <c r="S34" s="33">
        <f t="shared" si="3"/>
        <v>25900</v>
      </c>
      <c r="T34" s="40">
        <f t="shared" si="3"/>
        <v>30700</v>
      </c>
      <c r="U34" s="223">
        <f t="shared" si="2"/>
        <v>100</v>
      </c>
      <c r="CE34" s="23"/>
    </row>
    <row r="35" spans="1:83" s="27" customFormat="1" ht="14.25" customHeight="1" x14ac:dyDescent="0.25">
      <c r="A35" s="102" t="str">
        <f t="shared" si="1"/>
        <v>YAG1Female + maleUnited States</v>
      </c>
      <c r="C35" s="74" t="s">
        <v>246</v>
      </c>
      <c r="D35" s="103" t="s">
        <v>20</v>
      </c>
      <c r="E35" s="236" t="s">
        <v>166</v>
      </c>
      <c r="F35" s="239"/>
      <c r="G35" s="72">
        <f t="shared" si="3"/>
        <v>4130</v>
      </c>
      <c r="H35" s="33">
        <f t="shared" si="3"/>
        <v>4055</v>
      </c>
      <c r="I35" s="33">
        <f t="shared" si="3"/>
        <v>54.5</v>
      </c>
      <c r="J35" s="34">
        <f t="shared" si="3"/>
        <v>1.8</v>
      </c>
      <c r="K35" s="34">
        <f t="shared" si="3"/>
        <v>19.7</v>
      </c>
      <c r="L35" s="34">
        <f t="shared" si="3"/>
        <v>3.1</v>
      </c>
      <c r="M35" s="34">
        <f t="shared" si="3"/>
        <v>13.5</v>
      </c>
      <c r="N35" s="34">
        <f t="shared" si="3"/>
        <v>17.7</v>
      </c>
      <c r="O35" s="34">
        <f t="shared" si="3"/>
        <v>22.6</v>
      </c>
      <c r="P35" s="35">
        <f t="shared" si="3"/>
        <v>9.1</v>
      </c>
      <c r="Q35" s="33">
        <f t="shared" si="3"/>
        <v>475</v>
      </c>
      <c r="R35" s="33">
        <f t="shared" si="3"/>
        <v>16800</v>
      </c>
      <c r="S35" s="33">
        <f t="shared" si="3"/>
        <v>25600</v>
      </c>
      <c r="T35" s="40">
        <f t="shared" si="3"/>
        <v>35500</v>
      </c>
      <c r="U35" s="223">
        <f t="shared" si="2"/>
        <v>99.9</v>
      </c>
      <c r="V35" s="112"/>
      <c r="W35" s="112"/>
      <c r="X35" s="112"/>
    </row>
    <row r="36" spans="1:83" ht="15" x14ac:dyDescent="0.25">
      <c r="A36" s="102" t="str">
        <f t="shared" si="1"/>
        <v>YAG1Female + maleVietnam</v>
      </c>
      <c r="C36" s="74" t="s">
        <v>246</v>
      </c>
      <c r="D36" s="103" t="s">
        <v>20</v>
      </c>
      <c r="E36" s="236" t="s">
        <v>167</v>
      </c>
      <c r="F36" s="237"/>
      <c r="G36" s="72">
        <f t="shared" si="3"/>
        <v>1060</v>
      </c>
      <c r="H36" s="33">
        <f t="shared" si="3"/>
        <v>1055</v>
      </c>
      <c r="I36" s="33">
        <f t="shared" si="3"/>
        <v>65.099999999999994</v>
      </c>
      <c r="J36" s="34">
        <f t="shared" si="3"/>
        <v>0.6</v>
      </c>
      <c r="K36" s="34">
        <f t="shared" si="3"/>
        <v>25.3</v>
      </c>
      <c r="L36" s="34">
        <f t="shared" si="3"/>
        <v>1.8</v>
      </c>
      <c r="M36" s="34">
        <f t="shared" si="3"/>
        <v>5.3</v>
      </c>
      <c r="N36" s="34">
        <f t="shared" si="3"/>
        <v>5.6</v>
      </c>
      <c r="O36" s="34">
        <f t="shared" si="3"/>
        <v>7.8</v>
      </c>
      <c r="P36" s="35">
        <f t="shared" si="3"/>
        <v>2.5</v>
      </c>
      <c r="Q36" s="33">
        <f t="shared" si="3"/>
        <v>40</v>
      </c>
      <c r="R36" s="33">
        <f t="shared" si="3"/>
        <v>9900</v>
      </c>
      <c r="S36" s="33">
        <f t="shared" si="3"/>
        <v>18200</v>
      </c>
      <c r="T36" s="40">
        <f t="shared" si="3"/>
        <v>28500</v>
      </c>
      <c r="U36" s="223">
        <f t="shared" si="2"/>
        <v>99.999999999999986</v>
      </c>
      <c r="V36" s="128"/>
      <c r="CE36" s="23"/>
    </row>
    <row r="37" spans="1:83" s="27" customFormat="1" ht="14.25" customHeight="1" x14ac:dyDescent="0.2">
      <c r="A37" s="102"/>
      <c r="D37" s="61"/>
      <c r="E37" s="162"/>
      <c r="F37" s="237"/>
      <c r="G37" s="72"/>
      <c r="H37" s="33"/>
      <c r="I37" s="34"/>
      <c r="J37" s="34"/>
      <c r="K37" s="34"/>
      <c r="L37" s="34"/>
      <c r="M37" s="34"/>
      <c r="N37" s="34"/>
      <c r="O37" s="34"/>
      <c r="P37" s="35"/>
      <c r="Q37" s="33"/>
      <c r="R37" s="33"/>
      <c r="S37" s="33"/>
      <c r="T37" s="40"/>
      <c r="U37" s="221"/>
      <c r="V37" s="112"/>
      <c r="W37" s="112"/>
      <c r="X37" s="112"/>
    </row>
    <row r="38" spans="1:83" s="27" customFormat="1" ht="14.25" customHeight="1" x14ac:dyDescent="0.2">
      <c r="A38" s="102" t="str">
        <f>$V$10&amp;E38&amp;C38</f>
        <v>YAG1Female</v>
      </c>
      <c r="C38" s="74" t="s">
        <v>21</v>
      </c>
      <c r="D38" s="163" t="s">
        <v>21</v>
      </c>
      <c r="E38" s="164"/>
      <c r="F38" s="237"/>
      <c r="G38" s="72"/>
      <c r="H38" s="33"/>
      <c r="I38" s="34"/>
      <c r="J38" s="34"/>
      <c r="K38" s="34"/>
      <c r="L38" s="34"/>
      <c r="M38" s="34"/>
      <c r="N38" s="34"/>
      <c r="O38" s="34"/>
      <c r="P38" s="35"/>
      <c r="Q38" s="33"/>
      <c r="R38" s="33"/>
      <c r="S38" s="33"/>
      <c r="T38" s="40"/>
      <c r="U38" s="221"/>
      <c r="V38" s="112"/>
      <c r="W38" s="112"/>
      <c r="X38" s="112"/>
    </row>
    <row r="39" spans="1:83" s="27" customFormat="1" ht="14.25" customHeight="1" x14ac:dyDescent="0.25">
      <c r="A39" s="102" t="str">
        <f>$V$10&amp;C39&amp;E39</f>
        <v>YAG1FemaleCanada</v>
      </c>
      <c r="C39" s="74" t="s">
        <v>21</v>
      </c>
      <c r="D39" s="103" t="s">
        <v>21</v>
      </c>
      <c r="E39" s="236" t="s">
        <v>153</v>
      </c>
      <c r="F39" s="237"/>
      <c r="G39" s="72">
        <f t="shared" ref="G39:T48" si="4">IFERROR(INDEX(top20table, MATCH($A39, top20_lookupkey, 0), MATCH(G$14, top20_columns, 0)),"-")</f>
        <v>750</v>
      </c>
      <c r="H39" s="33">
        <f t="shared" si="4"/>
        <v>730</v>
      </c>
      <c r="I39" s="33">
        <f t="shared" si="4"/>
        <v>49.5</v>
      </c>
      <c r="J39" s="34">
        <f t="shared" si="4"/>
        <v>3.2</v>
      </c>
      <c r="K39" s="34">
        <f t="shared" si="4"/>
        <v>20.6</v>
      </c>
      <c r="L39" s="34">
        <f t="shared" si="4"/>
        <v>6.6</v>
      </c>
      <c r="M39" s="34">
        <f t="shared" si="4"/>
        <v>15.9</v>
      </c>
      <c r="N39" s="34">
        <f t="shared" si="4"/>
        <v>19.399999999999999</v>
      </c>
      <c r="O39" s="34">
        <f t="shared" si="4"/>
        <v>23.4</v>
      </c>
      <c r="P39" s="35">
        <f t="shared" si="4"/>
        <v>7.4</v>
      </c>
      <c r="Q39" s="33">
        <f t="shared" si="4"/>
        <v>110</v>
      </c>
      <c r="R39" s="33">
        <f t="shared" si="4"/>
        <v>19000</v>
      </c>
      <c r="S39" s="33">
        <f t="shared" si="4"/>
        <v>25200</v>
      </c>
      <c r="T39" s="40">
        <f t="shared" si="4"/>
        <v>33200</v>
      </c>
      <c r="U39" s="223">
        <f>SUM(I39, K39, L39, O39)</f>
        <v>100.1</v>
      </c>
      <c r="V39" s="112"/>
      <c r="W39" s="112"/>
      <c r="X39" s="112"/>
    </row>
    <row r="40" spans="1:83" s="27" customFormat="1" ht="14.25" customHeight="1" x14ac:dyDescent="0.25">
      <c r="A40" s="102" t="str">
        <f t="shared" ref="A40:A58" si="5">$V$10&amp;C40&amp;E40</f>
        <v>YAG1FemaleChina</v>
      </c>
      <c r="C40" s="74" t="s">
        <v>21</v>
      </c>
      <c r="D40" s="103" t="s">
        <v>21</v>
      </c>
      <c r="E40" s="236" t="s">
        <v>154</v>
      </c>
      <c r="F40" s="239"/>
      <c r="G40" s="72">
        <f t="shared" si="4"/>
        <v>15310</v>
      </c>
      <c r="H40" s="33">
        <f t="shared" si="4"/>
        <v>15250</v>
      </c>
      <c r="I40" s="33">
        <f t="shared" si="4"/>
        <v>77</v>
      </c>
      <c r="J40" s="34">
        <f t="shared" si="4"/>
        <v>0.4</v>
      </c>
      <c r="K40" s="34">
        <f t="shared" si="4"/>
        <v>15.6</v>
      </c>
      <c r="L40" s="34">
        <f t="shared" si="4"/>
        <v>1</v>
      </c>
      <c r="M40" s="34">
        <f t="shared" si="4"/>
        <v>3</v>
      </c>
      <c r="N40" s="34">
        <f t="shared" si="4"/>
        <v>4.0999999999999996</v>
      </c>
      <c r="O40" s="34">
        <f t="shared" si="4"/>
        <v>6.4</v>
      </c>
      <c r="P40" s="35">
        <f t="shared" si="4"/>
        <v>3.4</v>
      </c>
      <c r="Q40" s="33">
        <f t="shared" si="4"/>
        <v>395</v>
      </c>
      <c r="R40" s="33">
        <f t="shared" si="4"/>
        <v>11000</v>
      </c>
      <c r="S40" s="33">
        <f t="shared" si="4"/>
        <v>20100</v>
      </c>
      <c r="T40" s="40">
        <f t="shared" si="4"/>
        <v>29600</v>
      </c>
      <c r="U40" s="223">
        <f>SUM(I40, K40, L40, O40)</f>
        <v>100</v>
      </c>
      <c r="V40" s="112"/>
      <c r="W40" s="112"/>
      <c r="X40" s="112"/>
    </row>
    <row r="41" spans="1:83" s="27" customFormat="1" ht="15" x14ac:dyDescent="0.25">
      <c r="A41" s="102" t="str">
        <f t="shared" si="5"/>
        <v>YAG1FemaleFrance</v>
      </c>
      <c r="C41" s="74" t="s">
        <v>21</v>
      </c>
      <c r="D41" s="103" t="s">
        <v>21</v>
      </c>
      <c r="E41" s="236" t="s">
        <v>155</v>
      </c>
      <c r="F41" s="237"/>
      <c r="G41" s="72">
        <f t="shared" si="4"/>
        <v>1060</v>
      </c>
      <c r="H41" s="33">
        <f t="shared" si="4"/>
        <v>1025</v>
      </c>
      <c r="I41" s="33">
        <f t="shared" si="4"/>
        <v>46.4</v>
      </c>
      <c r="J41" s="34">
        <f t="shared" si="4"/>
        <v>3.5</v>
      </c>
      <c r="K41" s="34">
        <f t="shared" si="4"/>
        <v>16.100000000000001</v>
      </c>
      <c r="L41" s="34">
        <f t="shared" si="4"/>
        <v>4.8</v>
      </c>
      <c r="M41" s="34">
        <f t="shared" si="4"/>
        <v>26.5</v>
      </c>
      <c r="N41" s="34">
        <f t="shared" si="4"/>
        <v>29.7</v>
      </c>
      <c r="O41" s="34">
        <f t="shared" si="4"/>
        <v>32.700000000000003</v>
      </c>
      <c r="P41" s="35">
        <f t="shared" si="4"/>
        <v>6.1</v>
      </c>
      <c r="Q41" s="33">
        <f t="shared" si="4"/>
        <v>240</v>
      </c>
      <c r="R41" s="33">
        <f t="shared" si="4"/>
        <v>19700</v>
      </c>
      <c r="S41" s="33">
        <f t="shared" si="4"/>
        <v>24100</v>
      </c>
      <c r="T41" s="40">
        <f t="shared" si="4"/>
        <v>29900</v>
      </c>
      <c r="U41" s="223">
        <f t="shared" ref="U41:U58" si="6">SUM(I41, K41, L41, O41)</f>
        <v>100</v>
      </c>
    </row>
    <row r="42" spans="1:83" s="27" customFormat="1" ht="14.25" customHeight="1" x14ac:dyDescent="0.25">
      <c r="A42" s="102" t="str">
        <f t="shared" si="5"/>
        <v>YAG1FemaleGermany</v>
      </c>
      <c r="C42" s="74" t="s">
        <v>21</v>
      </c>
      <c r="D42" s="103" t="s">
        <v>21</v>
      </c>
      <c r="E42" s="236" t="s">
        <v>156</v>
      </c>
      <c r="F42" s="237"/>
      <c r="G42" s="72">
        <f t="shared" si="4"/>
        <v>1470</v>
      </c>
      <c r="H42" s="33">
        <f t="shared" si="4"/>
        <v>1395</v>
      </c>
      <c r="I42" s="33">
        <f t="shared" si="4"/>
        <v>55.6</v>
      </c>
      <c r="J42" s="34">
        <f t="shared" si="4"/>
        <v>5</v>
      </c>
      <c r="K42" s="34">
        <f t="shared" si="4"/>
        <v>13.6</v>
      </c>
      <c r="L42" s="34">
        <f t="shared" si="4"/>
        <v>3.5</v>
      </c>
      <c r="M42" s="34">
        <f t="shared" si="4"/>
        <v>17.899999999999999</v>
      </c>
      <c r="N42" s="34">
        <f t="shared" si="4"/>
        <v>22.4</v>
      </c>
      <c r="O42" s="34">
        <f t="shared" si="4"/>
        <v>27.2</v>
      </c>
      <c r="P42" s="35">
        <f t="shared" si="4"/>
        <v>9.3000000000000007</v>
      </c>
      <c r="Q42" s="33">
        <f t="shared" si="4"/>
        <v>225</v>
      </c>
      <c r="R42" s="33">
        <f t="shared" si="4"/>
        <v>19300</v>
      </c>
      <c r="S42" s="33">
        <f t="shared" si="4"/>
        <v>25400</v>
      </c>
      <c r="T42" s="40">
        <f t="shared" si="4"/>
        <v>31100</v>
      </c>
      <c r="U42" s="223">
        <f t="shared" si="6"/>
        <v>99.9</v>
      </c>
    </row>
    <row r="43" spans="1:83" s="27" customFormat="1" ht="14.25" customHeight="1" x14ac:dyDescent="0.25">
      <c r="A43" s="102" t="str">
        <f t="shared" si="5"/>
        <v>YAG1FemaleGreece</v>
      </c>
      <c r="C43" s="74" t="s">
        <v>21</v>
      </c>
      <c r="D43" s="103" t="s">
        <v>21</v>
      </c>
      <c r="E43" s="236" t="s">
        <v>258</v>
      </c>
      <c r="F43" s="237"/>
      <c r="G43" s="72">
        <f t="shared" si="4"/>
        <v>1470</v>
      </c>
      <c r="H43" s="33">
        <f t="shared" si="4"/>
        <v>1455</v>
      </c>
      <c r="I43" s="33">
        <f t="shared" si="4"/>
        <v>42.5</v>
      </c>
      <c r="J43" s="34">
        <f t="shared" si="4"/>
        <v>1</v>
      </c>
      <c r="K43" s="34">
        <f t="shared" si="4"/>
        <v>17</v>
      </c>
      <c r="L43" s="34">
        <f t="shared" si="4"/>
        <v>4.5</v>
      </c>
      <c r="M43" s="34">
        <f t="shared" si="4"/>
        <v>25.6</v>
      </c>
      <c r="N43" s="34">
        <f t="shared" si="4"/>
        <v>31.7</v>
      </c>
      <c r="O43" s="34">
        <f t="shared" si="4"/>
        <v>36.1</v>
      </c>
      <c r="P43" s="35">
        <f t="shared" si="4"/>
        <v>10.5</v>
      </c>
      <c r="Q43" s="33">
        <f t="shared" si="4"/>
        <v>355</v>
      </c>
      <c r="R43" s="33">
        <f t="shared" si="4"/>
        <v>16400</v>
      </c>
      <c r="S43" s="33">
        <f t="shared" si="4"/>
        <v>22600</v>
      </c>
      <c r="T43" s="40">
        <f t="shared" si="4"/>
        <v>28500</v>
      </c>
      <c r="U43" s="223">
        <f t="shared" si="6"/>
        <v>100.1</v>
      </c>
    </row>
    <row r="44" spans="1:83" s="27" customFormat="1" ht="14.25" customHeight="1" x14ac:dyDescent="0.25">
      <c r="A44" s="102" t="str">
        <f t="shared" si="5"/>
        <v>YAG1FemaleHong Kong</v>
      </c>
      <c r="C44" s="74" t="s">
        <v>21</v>
      </c>
      <c r="D44" s="103" t="s">
        <v>21</v>
      </c>
      <c r="E44" s="236" t="s">
        <v>182</v>
      </c>
      <c r="F44" s="237"/>
      <c r="G44" s="72">
        <f t="shared" si="4"/>
        <v>485</v>
      </c>
      <c r="H44" s="33">
        <f t="shared" si="4"/>
        <v>480</v>
      </c>
      <c r="I44" s="33">
        <f t="shared" si="4"/>
        <v>67.400000000000006</v>
      </c>
      <c r="J44" s="34">
        <f t="shared" si="4"/>
        <v>1.2</v>
      </c>
      <c r="K44" s="34">
        <f t="shared" si="4"/>
        <v>19</v>
      </c>
      <c r="L44" s="34">
        <f t="shared" si="4"/>
        <v>1.5</v>
      </c>
      <c r="M44" s="34">
        <f t="shared" si="4"/>
        <v>7.3</v>
      </c>
      <c r="N44" s="34">
        <f t="shared" si="4"/>
        <v>8.8000000000000007</v>
      </c>
      <c r="O44" s="34">
        <f t="shared" si="4"/>
        <v>12.1</v>
      </c>
      <c r="P44" s="35">
        <f t="shared" si="4"/>
        <v>4.8</v>
      </c>
      <c r="Q44" s="33">
        <f t="shared" si="4"/>
        <v>30</v>
      </c>
      <c r="R44" s="33">
        <f t="shared" si="4"/>
        <v>15000</v>
      </c>
      <c r="S44" s="33">
        <f t="shared" si="4"/>
        <v>22400</v>
      </c>
      <c r="T44" s="40">
        <f t="shared" si="4"/>
        <v>29200</v>
      </c>
      <c r="U44" s="223">
        <f t="shared" si="6"/>
        <v>100</v>
      </c>
    </row>
    <row r="45" spans="1:83" s="27" customFormat="1" ht="14.25" customHeight="1" x14ac:dyDescent="0.25">
      <c r="A45" s="102" t="str">
        <f t="shared" si="5"/>
        <v>YAG1FemaleIndia</v>
      </c>
      <c r="C45" s="74" t="s">
        <v>21</v>
      </c>
      <c r="D45" s="103" t="s">
        <v>21</v>
      </c>
      <c r="E45" s="236" t="s">
        <v>157</v>
      </c>
      <c r="F45" s="237"/>
      <c r="G45" s="72">
        <f t="shared" si="4"/>
        <v>3170</v>
      </c>
      <c r="H45" s="33">
        <f t="shared" si="4"/>
        <v>3090</v>
      </c>
      <c r="I45" s="33">
        <f t="shared" si="4"/>
        <v>35.4</v>
      </c>
      <c r="J45" s="34">
        <f t="shared" si="4"/>
        <v>2.5</v>
      </c>
      <c r="K45" s="34">
        <f t="shared" si="4"/>
        <v>43.8</v>
      </c>
      <c r="L45" s="34">
        <f t="shared" si="4"/>
        <v>4.5</v>
      </c>
      <c r="M45" s="34">
        <f t="shared" si="4"/>
        <v>11.1</v>
      </c>
      <c r="N45" s="34">
        <f t="shared" si="4"/>
        <v>14.1</v>
      </c>
      <c r="O45" s="34">
        <f t="shared" si="4"/>
        <v>16.2</v>
      </c>
      <c r="P45" s="35">
        <f t="shared" si="4"/>
        <v>5.0999999999999996</v>
      </c>
      <c r="Q45" s="33">
        <f t="shared" si="4"/>
        <v>250</v>
      </c>
      <c r="R45" s="33">
        <f t="shared" si="4"/>
        <v>11300</v>
      </c>
      <c r="S45" s="33">
        <f t="shared" si="4"/>
        <v>21700</v>
      </c>
      <c r="T45" s="40">
        <f t="shared" si="4"/>
        <v>34300</v>
      </c>
      <c r="U45" s="223">
        <f t="shared" si="6"/>
        <v>99.899999999999991</v>
      </c>
    </row>
    <row r="46" spans="1:83" s="27" customFormat="1" ht="14.25" customHeight="1" x14ac:dyDescent="0.25">
      <c r="A46" s="102" t="str">
        <f t="shared" si="5"/>
        <v>YAG1FemaleIndonesia</v>
      </c>
      <c r="C46" s="74" t="s">
        <v>21</v>
      </c>
      <c r="D46" s="103" t="s">
        <v>21</v>
      </c>
      <c r="E46" s="236" t="s">
        <v>259</v>
      </c>
      <c r="F46" s="237"/>
      <c r="G46" s="72">
        <f t="shared" si="4"/>
        <v>210</v>
      </c>
      <c r="H46" s="33">
        <f t="shared" si="4"/>
        <v>205</v>
      </c>
      <c r="I46" s="33">
        <f t="shared" si="4"/>
        <v>70.5</v>
      </c>
      <c r="J46" s="34">
        <f t="shared" si="4"/>
        <v>0.5</v>
      </c>
      <c r="K46" s="34">
        <f t="shared" si="4"/>
        <v>19.3</v>
      </c>
      <c r="L46" s="34">
        <f t="shared" si="4"/>
        <v>2.4</v>
      </c>
      <c r="M46" s="34">
        <f t="shared" si="4"/>
        <v>2.4</v>
      </c>
      <c r="N46" s="34">
        <f t="shared" si="4"/>
        <v>3.9</v>
      </c>
      <c r="O46" s="34">
        <f t="shared" si="4"/>
        <v>7.7</v>
      </c>
      <c r="P46" s="35">
        <f t="shared" si="4"/>
        <v>5.3</v>
      </c>
      <c r="Q46" s="33" t="str">
        <f t="shared" si="4"/>
        <v>c</v>
      </c>
      <c r="R46" s="33" t="str">
        <f t="shared" si="4"/>
        <v>c</v>
      </c>
      <c r="S46" s="33" t="str">
        <f t="shared" si="4"/>
        <v>c</v>
      </c>
      <c r="T46" s="40" t="str">
        <f t="shared" si="4"/>
        <v>c</v>
      </c>
      <c r="U46" s="223">
        <f t="shared" si="6"/>
        <v>99.9</v>
      </c>
    </row>
    <row r="47" spans="1:83" s="27" customFormat="1" ht="14.25" customHeight="1" x14ac:dyDescent="0.25">
      <c r="A47" s="102" t="str">
        <f t="shared" si="5"/>
        <v>YAG1FemaleIreland</v>
      </c>
      <c r="C47" s="74" t="s">
        <v>21</v>
      </c>
      <c r="D47" s="103" t="s">
        <v>21</v>
      </c>
      <c r="E47" s="236" t="s">
        <v>158</v>
      </c>
      <c r="F47" s="239"/>
      <c r="G47" s="72">
        <f t="shared" si="4"/>
        <v>800</v>
      </c>
      <c r="H47" s="33">
        <f t="shared" si="4"/>
        <v>745</v>
      </c>
      <c r="I47" s="33">
        <f t="shared" si="4"/>
        <v>25.6</v>
      </c>
      <c r="J47" s="34">
        <f t="shared" si="4"/>
        <v>7.2</v>
      </c>
      <c r="K47" s="34">
        <f t="shared" si="4"/>
        <v>11.6</v>
      </c>
      <c r="L47" s="34">
        <f t="shared" si="4"/>
        <v>6.9</v>
      </c>
      <c r="M47" s="34">
        <f t="shared" si="4"/>
        <v>46.3</v>
      </c>
      <c r="N47" s="34">
        <f t="shared" si="4"/>
        <v>52.8</v>
      </c>
      <c r="O47" s="34">
        <f t="shared" si="4"/>
        <v>56</v>
      </c>
      <c r="P47" s="35">
        <f t="shared" si="4"/>
        <v>9.6999999999999993</v>
      </c>
      <c r="Q47" s="33">
        <f t="shared" si="4"/>
        <v>330</v>
      </c>
      <c r="R47" s="33">
        <f t="shared" si="4"/>
        <v>20400</v>
      </c>
      <c r="S47" s="33">
        <f t="shared" si="4"/>
        <v>24800</v>
      </c>
      <c r="T47" s="40">
        <f t="shared" si="4"/>
        <v>28100</v>
      </c>
      <c r="U47" s="223">
        <f t="shared" si="6"/>
        <v>100.1</v>
      </c>
    </row>
    <row r="48" spans="1:83" s="27" customFormat="1" ht="14.25" customHeight="1" x14ac:dyDescent="0.25">
      <c r="A48" s="102" t="str">
        <f t="shared" si="5"/>
        <v>YAG1FemaleItaly</v>
      </c>
      <c r="C48" s="74" t="s">
        <v>21</v>
      </c>
      <c r="D48" s="103" t="s">
        <v>21</v>
      </c>
      <c r="E48" s="236" t="s">
        <v>159</v>
      </c>
      <c r="F48" s="237"/>
      <c r="G48" s="72">
        <f t="shared" si="4"/>
        <v>750</v>
      </c>
      <c r="H48" s="33">
        <f t="shared" si="4"/>
        <v>720</v>
      </c>
      <c r="I48" s="33">
        <f t="shared" si="4"/>
        <v>28.4</v>
      </c>
      <c r="J48" s="34">
        <f t="shared" si="4"/>
        <v>3.9</v>
      </c>
      <c r="K48" s="34">
        <f t="shared" si="4"/>
        <v>17</v>
      </c>
      <c r="L48" s="34">
        <f t="shared" si="4"/>
        <v>6.9</v>
      </c>
      <c r="M48" s="34">
        <f t="shared" si="4"/>
        <v>36.299999999999997</v>
      </c>
      <c r="N48" s="34">
        <f t="shared" si="4"/>
        <v>43.2</v>
      </c>
      <c r="O48" s="34">
        <f t="shared" si="4"/>
        <v>47.6</v>
      </c>
      <c r="P48" s="35">
        <f t="shared" si="4"/>
        <v>11.4</v>
      </c>
      <c r="Q48" s="33">
        <f t="shared" si="4"/>
        <v>240</v>
      </c>
      <c r="R48" s="33">
        <f t="shared" si="4"/>
        <v>16800</v>
      </c>
      <c r="S48" s="33">
        <f t="shared" si="4"/>
        <v>21900</v>
      </c>
      <c r="T48" s="40">
        <f t="shared" si="4"/>
        <v>27000</v>
      </c>
      <c r="U48" s="223">
        <f t="shared" si="6"/>
        <v>99.9</v>
      </c>
    </row>
    <row r="49" spans="1:21" s="27" customFormat="1" ht="14.25" customHeight="1" x14ac:dyDescent="0.25">
      <c r="A49" s="102" t="str">
        <f t="shared" si="5"/>
        <v>YAG1FemaleKorea (South)</v>
      </c>
      <c r="C49" s="74" t="s">
        <v>21</v>
      </c>
      <c r="D49" s="103" t="s">
        <v>21</v>
      </c>
      <c r="E49" s="236" t="s">
        <v>260</v>
      </c>
      <c r="F49" s="237"/>
      <c r="G49" s="72">
        <f t="shared" ref="G49:T58" si="7">IFERROR(INDEX(top20table, MATCH($A49, top20_lookupkey, 0), MATCH(G$14, top20_columns, 0)),"-")</f>
        <v>555</v>
      </c>
      <c r="H49" s="33">
        <f t="shared" si="7"/>
        <v>555</v>
      </c>
      <c r="I49" s="33">
        <f t="shared" si="7"/>
        <v>71.8</v>
      </c>
      <c r="J49" s="34">
        <f t="shared" si="7"/>
        <v>0.5</v>
      </c>
      <c r="K49" s="34">
        <f t="shared" si="7"/>
        <v>14.1</v>
      </c>
      <c r="L49" s="34">
        <f t="shared" si="7"/>
        <v>1.1000000000000001</v>
      </c>
      <c r="M49" s="34">
        <f t="shared" si="7"/>
        <v>6.5</v>
      </c>
      <c r="N49" s="34">
        <f t="shared" si="7"/>
        <v>7</v>
      </c>
      <c r="O49" s="34">
        <f t="shared" si="7"/>
        <v>13</v>
      </c>
      <c r="P49" s="35">
        <f t="shared" si="7"/>
        <v>6.5</v>
      </c>
      <c r="Q49" s="33">
        <f t="shared" si="7"/>
        <v>35</v>
      </c>
      <c r="R49" s="33">
        <f t="shared" si="7"/>
        <v>9800</v>
      </c>
      <c r="S49" s="33">
        <f t="shared" si="7"/>
        <v>21200</v>
      </c>
      <c r="T49" s="40">
        <f t="shared" si="7"/>
        <v>26600</v>
      </c>
      <c r="U49" s="223">
        <f t="shared" si="6"/>
        <v>99.999999999999986</v>
      </c>
    </row>
    <row r="50" spans="1:21" s="27" customFormat="1" ht="14.25" customHeight="1" x14ac:dyDescent="0.25">
      <c r="A50" s="102" t="str">
        <f t="shared" si="5"/>
        <v>YAG1FemaleMalaysia</v>
      </c>
      <c r="C50" s="74" t="s">
        <v>21</v>
      </c>
      <c r="D50" s="103" t="s">
        <v>21</v>
      </c>
      <c r="E50" s="236" t="s">
        <v>160</v>
      </c>
      <c r="F50" s="237"/>
      <c r="G50" s="72">
        <f t="shared" si="7"/>
        <v>630</v>
      </c>
      <c r="H50" s="33">
        <f t="shared" si="7"/>
        <v>620</v>
      </c>
      <c r="I50" s="33">
        <f t="shared" si="7"/>
        <v>56.3</v>
      </c>
      <c r="J50" s="34">
        <f t="shared" si="7"/>
        <v>1.3</v>
      </c>
      <c r="K50" s="34">
        <f t="shared" si="7"/>
        <v>26.8</v>
      </c>
      <c r="L50" s="34">
        <f t="shared" si="7"/>
        <v>0.8</v>
      </c>
      <c r="M50" s="34">
        <f t="shared" si="7"/>
        <v>6.9</v>
      </c>
      <c r="N50" s="34">
        <f t="shared" si="7"/>
        <v>10</v>
      </c>
      <c r="O50" s="34">
        <f t="shared" si="7"/>
        <v>16.100000000000001</v>
      </c>
      <c r="P50" s="35">
        <f t="shared" si="7"/>
        <v>9.1999999999999993</v>
      </c>
      <c r="Q50" s="33">
        <f t="shared" si="7"/>
        <v>30</v>
      </c>
      <c r="R50" s="33">
        <f t="shared" si="7"/>
        <v>16400</v>
      </c>
      <c r="S50" s="33">
        <f t="shared" si="7"/>
        <v>31000</v>
      </c>
      <c r="T50" s="40">
        <f t="shared" si="7"/>
        <v>40500</v>
      </c>
      <c r="U50" s="223">
        <f t="shared" si="6"/>
        <v>100</v>
      </c>
    </row>
    <row r="51" spans="1:21" s="27" customFormat="1" ht="14.25" customHeight="1" x14ac:dyDescent="0.25">
      <c r="A51" s="102" t="str">
        <f t="shared" si="5"/>
        <v>YAG1FemaleNigeria</v>
      </c>
      <c r="C51" s="74" t="s">
        <v>21</v>
      </c>
      <c r="D51" s="103" t="s">
        <v>21</v>
      </c>
      <c r="E51" s="236" t="s">
        <v>161</v>
      </c>
      <c r="F51" s="239"/>
      <c r="G51" s="72">
        <f t="shared" si="7"/>
        <v>1975</v>
      </c>
      <c r="H51" s="33">
        <f t="shared" si="7"/>
        <v>1935</v>
      </c>
      <c r="I51" s="33">
        <f t="shared" si="7"/>
        <v>21.4</v>
      </c>
      <c r="J51" s="34">
        <f t="shared" si="7"/>
        <v>1.8</v>
      </c>
      <c r="K51" s="34">
        <f t="shared" si="7"/>
        <v>52.5</v>
      </c>
      <c r="L51" s="34">
        <f t="shared" si="7"/>
        <v>5.7</v>
      </c>
      <c r="M51" s="34">
        <f t="shared" si="7"/>
        <v>12.2</v>
      </c>
      <c r="N51" s="34">
        <f t="shared" si="7"/>
        <v>16.3</v>
      </c>
      <c r="O51" s="34">
        <f t="shared" si="7"/>
        <v>20.399999999999999</v>
      </c>
      <c r="P51" s="35">
        <f t="shared" si="7"/>
        <v>8.1999999999999993</v>
      </c>
      <c r="Q51" s="33">
        <f t="shared" si="7"/>
        <v>135</v>
      </c>
      <c r="R51" s="33">
        <f t="shared" si="7"/>
        <v>9100</v>
      </c>
      <c r="S51" s="33">
        <f t="shared" si="7"/>
        <v>16400</v>
      </c>
      <c r="T51" s="40">
        <f t="shared" si="7"/>
        <v>26600</v>
      </c>
      <c r="U51" s="223">
        <f t="shared" si="6"/>
        <v>100</v>
      </c>
    </row>
    <row r="52" spans="1:21" s="27" customFormat="1" ht="15" x14ac:dyDescent="0.25">
      <c r="A52" s="102" t="str">
        <f t="shared" si="5"/>
        <v>YAG1FemalePakistan</v>
      </c>
      <c r="C52" s="74" t="s">
        <v>21</v>
      </c>
      <c r="D52" s="103" t="s">
        <v>21</v>
      </c>
      <c r="E52" s="236" t="s">
        <v>162</v>
      </c>
      <c r="F52" s="237"/>
      <c r="G52" s="72">
        <f t="shared" si="7"/>
        <v>440</v>
      </c>
      <c r="H52" s="33">
        <f t="shared" si="7"/>
        <v>440</v>
      </c>
      <c r="I52" s="33">
        <f t="shared" si="7"/>
        <v>34</v>
      </c>
      <c r="J52" s="34">
        <f t="shared" si="7"/>
        <v>0.7</v>
      </c>
      <c r="K52" s="34">
        <f t="shared" si="7"/>
        <v>39.299999999999997</v>
      </c>
      <c r="L52" s="34">
        <f t="shared" si="7"/>
        <v>5.7</v>
      </c>
      <c r="M52" s="34">
        <f t="shared" si="7"/>
        <v>12.1</v>
      </c>
      <c r="N52" s="34">
        <f t="shared" si="7"/>
        <v>17.600000000000001</v>
      </c>
      <c r="O52" s="34">
        <f t="shared" si="7"/>
        <v>21</v>
      </c>
      <c r="P52" s="35">
        <f t="shared" si="7"/>
        <v>8.9</v>
      </c>
      <c r="Q52" s="33">
        <f t="shared" si="7"/>
        <v>45</v>
      </c>
      <c r="R52" s="33">
        <f t="shared" si="7"/>
        <v>9500</v>
      </c>
      <c r="S52" s="33">
        <f t="shared" si="7"/>
        <v>16100</v>
      </c>
      <c r="T52" s="40">
        <f t="shared" si="7"/>
        <v>43400</v>
      </c>
      <c r="U52" s="223">
        <f t="shared" si="6"/>
        <v>100</v>
      </c>
    </row>
    <row r="53" spans="1:21" s="27" customFormat="1" ht="15" x14ac:dyDescent="0.25">
      <c r="A53" s="102" t="str">
        <f t="shared" si="5"/>
        <v>YAG1FemaleSaudi Arabia</v>
      </c>
      <c r="C53" s="74" t="s">
        <v>21</v>
      </c>
      <c r="D53" s="103" t="s">
        <v>21</v>
      </c>
      <c r="E53" s="236" t="s">
        <v>163</v>
      </c>
      <c r="F53" s="237"/>
      <c r="G53" s="72">
        <f t="shared" si="7"/>
        <v>515</v>
      </c>
      <c r="H53" s="33">
        <f t="shared" si="7"/>
        <v>515</v>
      </c>
      <c r="I53" s="33">
        <f t="shared" si="7"/>
        <v>66.3</v>
      </c>
      <c r="J53" s="34">
        <f t="shared" si="7"/>
        <v>0.2</v>
      </c>
      <c r="K53" s="34">
        <f t="shared" si="7"/>
        <v>5.6</v>
      </c>
      <c r="L53" s="34">
        <f t="shared" si="7"/>
        <v>0.4</v>
      </c>
      <c r="M53" s="34">
        <f t="shared" si="7"/>
        <v>1.6</v>
      </c>
      <c r="N53" s="34">
        <f t="shared" si="7"/>
        <v>3.3</v>
      </c>
      <c r="O53" s="34">
        <f t="shared" si="7"/>
        <v>27.6</v>
      </c>
      <c r="P53" s="35">
        <f t="shared" si="7"/>
        <v>26.1</v>
      </c>
      <c r="Q53" s="33" t="str">
        <f t="shared" si="7"/>
        <v>c</v>
      </c>
      <c r="R53" s="33" t="str">
        <f t="shared" si="7"/>
        <v>c</v>
      </c>
      <c r="S53" s="33" t="str">
        <f t="shared" si="7"/>
        <v>c</v>
      </c>
      <c r="T53" s="40" t="str">
        <f t="shared" si="7"/>
        <v>c</v>
      </c>
      <c r="U53" s="223">
        <f t="shared" si="6"/>
        <v>99.9</v>
      </c>
    </row>
    <row r="54" spans="1:21" s="27" customFormat="1" ht="15" x14ac:dyDescent="0.25">
      <c r="A54" s="102" t="str">
        <f t="shared" si="5"/>
        <v>YAG1FemaleSpain</v>
      </c>
      <c r="C54" s="74" t="s">
        <v>21</v>
      </c>
      <c r="D54" s="103" t="s">
        <v>21</v>
      </c>
      <c r="E54" s="236" t="s">
        <v>164</v>
      </c>
      <c r="F54" s="237"/>
      <c r="G54" s="72">
        <f t="shared" si="7"/>
        <v>525</v>
      </c>
      <c r="H54" s="33">
        <f t="shared" si="7"/>
        <v>505</v>
      </c>
      <c r="I54" s="33">
        <f t="shared" si="7"/>
        <v>40.700000000000003</v>
      </c>
      <c r="J54" s="34">
        <f t="shared" si="7"/>
        <v>4</v>
      </c>
      <c r="K54" s="34">
        <f t="shared" si="7"/>
        <v>14.3</v>
      </c>
      <c r="L54" s="34">
        <f t="shared" si="7"/>
        <v>3.4</v>
      </c>
      <c r="M54" s="34">
        <f t="shared" si="7"/>
        <v>28.8</v>
      </c>
      <c r="N54" s="34">
        <f t="shared" si="7"/>
        <v>36.299999999999997</v>
      </c>
      <c r="O54" s="34">
        <f t="shared" si="7"/>
        <v>41.7</v>
      </c>
      <c r="P54" s="35">
        <f t="shared" si="7"/>
        <v>12.9</v>
      </c>
      <c r="Q54" s="33">
        <f t="shared" si="7"/>
        <v>130</v>
      </c>
      <c r="R54" s="33">
        <f t="shared" si="7"/>
        <v>17200</v>
      </c>
      <c r="S54" s="33">
        <f t="shared" si="7"/>
        <v>22600</v>
      </c>
      <c r="T54" s="40">
        <f t="shared" si="7"/>
        <v>28500</v>
      </c>
      <c r="U54" s="223">
        <f t="shared" si="6"/>
        <v>100.1</v>
      </c>
    </row>
    <row r="55" spans="1:21" s="27" customFormat="1" ht="15" x14ac:dyDescent="0.25">
      <c r="A55" s="102" t="str">
        <f t="shared" si="5"/>
        <v>YAG1FemaleTaiwan (Province of China)</v>
      </c>
      <c r="C55" s="74" t="s">
        <v>21</v>
      </c>
      <c r="D55" s="103" t="s">
        <v>21</v>
      </c>
      <c r="E55" s="236" t="s">
        <v>261</v>
      </c>
      <c r="F55" s="239"/>
      <c r="G55" s="72">
        <f t="shared" si="7"/>
        <v>1365</v>
      </c>
      <c r="H55" s="33">
        <f t="shared" si="7"/>
        <v>1360</v>
      </c>
      <c r="I55" s="33">
        <f t="shared" si="7"/>
        <v>80.7</v>
      </c>
      <c r="J55" s="34">
        <f t="shared" si="7"/>
        <v>0.6</v>
      </c>
      <c r="K55" s="34">
        <f t="shared" si="7"/>
        <v>11.4</v>
      </c>
      <c r="L55" s="34">
        <f t="shared" si="7"/>
        <v>1.8</v>
      </c>
      <c r="M55" s="34">
        <f t="shared" si="7"/>
        <v>3.7</v>
      </c>
      <c r="N55" s="34">
        <f t="shared" si="7"/>
        <v>4.3</v>
      </c>
      <c r="O55" s="34">
        <f t="shared" si="7"/>
        <v>6</v>
      </c>
      <c r="P55" s="35">
        <f t="shared" si="7"/>
        <v>2.4</v>
      </c>
      <c r="Q55" s="33">
        <f t="shared" si="7"/>
        <v>45</v>
      </c>
      <c r="R55" s="33">
        <f t="shared" si="7"/>
        <v>13500</v>
      </c>
      <c r="S55" s="33">
        <f t="shared" si="7"/>
        <v>19900</v>
      </c>
      <c r="T55" s="40">
        <f t="shared" si="7"/>
        <v>25600</v>
      </c>
      <c r="U55" s="223">
        <f t="shared" si="6"/>
        <v>99.9</v>
      </c>
    </row>
    <row r="56" spans="1:21" s="27" customFormat="1" ht="15" x14ac:dyDescent="0.25">
      <c r="A56" s="102" t="str">
        <f t="shared" si="5"/>
        <v>YAG1FemaleThailand</v>
      </c>
      <c r="C56" s="74" t="s">
        <v>21</v>
      </c>
      <c r="D56" s="103" t="s">
        <v>21</v>
      </c>
      <c r="E56" s="236" t="s">
        <v>165</v>
      </c>
      <c r="F56" s="237"/>
      <c r="G56" s="72">
        <f t="shared" si="7"/>
        <v>1645</v>
      </c>
      <c r="H56" s="33">
        <f t="shared" si="7"/>
        <v>1625</v>
      </c>
      <c r="I56" s="33">
        <f t="shared" si="7"/>
        <v>73.7</v>
      </c>
      <c r="J56" s="34">
        <f t="shared" si="7"/>
        <v>1</v>
      </c>
      <c r="K56" s="34">
        <f t="shared" si="7"/>
        <v>20.2</v>
      </c>
      <c r="L56" s="34">
        <f t="shared" si="7"/>
        <v>0.7</v>
      </c>
      <c r="M56" s="34">
        <f t="shared" si="7"/>
        <v>1.9</v>
      </c>
      <c r="N56" s="34">
        <f t="shared" si="7"/>
        <v>2.5</v>
      </c>
      <c r="O56" s="34">
        <f t="shared" si="7"/>
        <v>5.4</v>
      </c>
      <c r="P56" s="35">
        <f t="shared" si="7"/>
        <v>3.5</v>
      </c>
      <c r="Q56" s="33">
        <f t="shared" si="7"/>
        <v>20</v>
      </c>
      <c r="R56" s="33">
        <f t="shared" si="7"/>
        <v>13400</v>
      </c>
      <c r="S56" s="33">
        <f t="shared" si="7"/>
        <v>23200</v>
      </c>
      <c r="T56" s="40">
        <f t="shared" si="7"/>
        <v>31200</v>
      </c>
      <c r="U56" s="223">
        <f t="shared" si="6"/>
        <v>100.00000000000001</v>
      </c>
    </row>
    <row r="57" spans="1:21" s="27" customFormat="1" ht="15" x14ac:dyDescent="0.25">
      <c r="A57" s="102" t="str">
        <f t="shared" si="5"/>
        <v>YAG1FemaleUnited States</v>
      </c>
      <c r="C57" s="74" t="s">
        <v>21</v>
      </c>
      <c r="D57" s="103" t="s">
        <v>21</v>
      </c>
      <c r="E57" s="236" t="s">
        <v>166</v>
      </c>
      <c r="F57" s="237"/>
      <c r="G57" s="72">
        <f t="shared" si="7"/>
        <v>2615</v>
      </c>
      <c r="H57" s="33">
        <f t="shared" si="7"/>
        <v>2565</v>
      </c>
      <c r="I57" s="33">
        <f t="shared" si="7"/>
        <v>52.2</v>
      </c>
      <c r="J57" s="34">
        <f t="shared" si="7"/>
        <v>1.9</v>
      </c>
      <c r="K57" s="34">
        <f t="shared" si="7"/>
        <v>21.7</v>
      </c>
      <c r="L57" s="34">
        <f t="shared" si="7"/>
        <v>3.3</v>
      </c>
      <c r="M57" s="34">
        <f t="shared" si="7"/>
        <v>13.6</v>
      </c>
      <c r="N57" s="34">
        <f t="shared" si="7"/>
        <v>18</v>
      </c>
      <c r="O57" s="34">
        <f t="shared" si="7"/>
        <v>22.8</v>
      </c>
      <c r="P57" s="35">
        <f t="shared" si="7"/>
        <v>9.1999999999999993</v>
      </c>
      <c r="Q57" s="33">
        <f t="shared" si="7"/>
        <v>300</v>
      </c>
      <c r="R57" s="33">
        <f t="shared" si="7"/>
        <v>16400</v>
      </c>
      <c r="S57" s="33">
        <f t="shared" si="7"/>
        <v>24800</v>
      </c>
      <c r="T57" s="40">
        <f t="shared" si="7"/>
        <v>32800</v>
      </c>
      <c r="U57" s="223">
        <f t="shared" si="6"/>
        <v>100</v>
      </c>
    </row>
    <row r="58" spans="1:21" s="27" customFormat="1" ht="14.25" customHeight="1" x14ac:dyDescent="0.25">
      <c r="A58" s="102" t="str">
        <f t="shared" si="5"/>
        <v>YAG1FemaleVietnam</v>
      </c>
      <c r="C58" s="74" t="s">
        <v>21</v>
      </c>
      <c r="D58" s="103" t="s">
        <v>21</v>
      </c>
      <c r="E58" s="236" t="s">
        <v>167</v>
      </c>
      <c r="F58" s="239"/>
      <c r="G58" s="72">
        <f t="shared" si="7"/>
        <v>645</v>
      </c>
      <c r="H58" s="33">
        <f t="shared" si="7"/>
        <v>640</v>
      </c>
      <c r="I58" s="33">
        <f t="shared" si="7"/>
        <v>62.4</v>
      </c>
      <c r="J58" s="34">
        <f t="shared" si="7"/>
        <v>0.6</v>
      </c>
      <c r="K58" s="34">
        <f t="shared" si="7"/>
        <v>27.9</v>
      </c>
      <c r="L58" s="34">
        <f t="shared" si="7"/>
        <v>1.9</v>
      </c>
      <c r="M58" s="34">
        <f t="shared" si="7"/>
        <v>5.3</v>
      </c>
      <c r="N58" s="34">
        <f t="shared" si="7"/>
        <v>5.8</v>
      </c>
      <c r="O58" s="34">
        <f t="shared" si="7"/>
        <v>7.8</v>
      </c>
      <c r="P58" s="35">
        <f t="shared" si="7"/>
        <v>2.5</v>
      </c>
      <c r="Q58" s="33">
        <f t="shared" si="7"/>
        <v>25</v>
      </c>
      <c r="R58" s="33">
        <f t="shared" si="7"/>
        <v>9800</v>
      </c>
      <c r="S58" s="33">
        <f t="shared" si="7"/>
        <v>18200</v>
      </c>
      <c r="T58" s="40">
        <f t="shared" si="7"/>
        <v>27000</v>
      </c>
      <c r="U58" s="223">
        <f t="shared" si="6"/>
        <v>100</v>
      </c>
    </row>
    <row r="59" spans="1:21" s="27" customFormat="1" x14ac:dyDescent="0.2">
      <c r="A59" s="102"/>
      <c r="D59" s="60">
        <v>8</v>
      </c>
      <c r="E59" s="164"/>
      <c r="F59" s="237"/>
      <c r="G59" s="72"/>
      <c r="H59" s="33"/>
      <c r="I59" s="34"/>
      <c r="J59" s="34"/>
      <c r="K59" s="34"/>
      <c r="L59" s="34"/>
      <c r="M59" s="34"/>
      <c r="N59" s="34"/>
      <c r="O59" s="34"/>
      <c r="P59" s="35"/>
      <c r="Q59" s="33"/>
      <c r="R59" s="33"/>
      <c r="S59" s="33"/>
      <c r="T59" s="40"/>
      <c r="U59" s="224"/>
    </row>
    <row r="60" spans="1:21" s="27" customFormat="1" x14ac:dyDescent="0.2">
      <c r="A60" s="102" t="str">
        <f>$V$10&amp;E60&amp;C60</f>
        <v>YAG1Male</v>
      </c>
      <c r="C60" s="74" t="s">
        <v>22</v>
      </c>
      <c r="D60" s="163" t="s">
        <v>22</v>
      </c>
      <c r="E60" s="164"/>
      <c r="F60" s="239"/>
      <c r="G60" s="72"/>
      <c r="H60" s="33"/>
      <c r="I60" s="34"/>
      <c r="J60" s="34"/>
      <c r="K60" s="34"/>
      <c r="L60" s="34"/>
      <c r="M60" s="34"/>
      <c r="N60" s="34"/>
      <c r="O60" s="34"/>
      <c r="P60" s="35"/>
      <c r="Q60" s="33"/>
      <c r="R60" s="33"/>
      <c r="S60" s="33"/>
      <c r="T60" s="40"/>
      <c r="U60" s="224"/>
    </row>
    <row r="61" spans="1:21" s="27" customFormat="1" ht="15" x14ac:dyDescent="0.25">
      <c r="A61" s="102" t="str">
        <f>$V$10&amp;C61&amp;E61</f>
        <v>YAG1MaleCanada</v>
      </c>
      <c r="C61" s="74" t="s">
        <v>22</v>
      </c>
      <c r="D61" s="103" t="s">
        <v>22</v>
      </c>
      <c r="E61" s="236" t="s">
        <v>153</v>
      </c>
      <c r="F61" s="237"/>
      <c r="G61" s="72">
        <f t="shared" ref="G61:T70" si="8">IFERROR(INDEX(top20table, MATCH($A61, top20_lookupkey, 0), MATCH(G$14, top20_columns, 0)),"-")</f>
        <v>480</v>
      </c>
      <c r="H61" s="33">
        <f t="shared" si="8"/>
        <v>465</v>
      </c>
      <c r="I61" s="33">
        <f t="shared" si="8"/>
        <v>54.1</v>
      </c>
      <c r="J61" s="34">
        <f t="shared" si="8"/>
        <v>2.7</v>
      </c>
      <c r="K61" s="34">
        <f t="shared" si="8"/>
        <v>19.100000000000001</v>
      </c>
      <c r="L61" s="34">
        <f t="shared" si="8"/>
        <v>3.4</v>
      </c>
      <c r="M61" s="34">
        <f t="shared" si="8"/>
        <v>16.3</v>
      </c>
      <c r="N61" s="34">
        <f t="shared" si="8"/>
        <v>19.100000000000001</v>
      </c>
      <c r="O61" s="34">
        <f t="shared" si="8"/>
        <v>23.4</v>
      </c>
      <c r="P61" s="35">
        <f t="shared" si="8"/>
        <v>7.1</v>
      </c>
      <c r="Q61" s="33">
        <f t="shared" si="8"/>
        <v>70</v>
      </c>
      <c r="R61" s="33">
        <f t="shared" si="8"/>
        <v>19000</v>
      </c>
      <c r="S61" s="33">
        <f t="shared" si="8"/>
        <v>29600</v>
      </c>
      <c r="T61" s="40">
        <f t="shared" si="8"/>
        <v>49300</v>
      </c>
      <c r="U61" s="223">
        <f>SUM(I61, K61, L61, O61)</f>
        <v>100</v>
      </c>
    </row>
    <row r="62" spans="1:21" s="27" customFormat="1" ht="15" x14ac:dyDescent="0.25">
      <c r="A62" s="102" t="str">
        <f t="shared" ref="A62:A80" si="9">$V$10&amp;C62&amp;E62</f>
        <v>YAG1MaleChina</v>
      </c>
      <c r="C62" s="74" t="s">
        <v>22</v>
      </c>
      <c r="D62" s="103" t="s">
        <v>22</v>
      </c>
      <c r="E62" s="236" t="s">
        <v>154</v>
      </c>
      <c r="F62" s="237"/>
      <c r="G62" s="72">
        <f t="shared" si="8"/>
        <v>8545</v>
      </c>
      <c r="H62" s="33">
        <f t="shared" si="8"/>
        <v>8525</v>
      </c>
      <c r="I62" s="33">
        <f t="shared" si="8"/>
        <v>77.8</v>
      </c>
      <c r="J62" s="34">
        <f t="shared" si="8"/>
        <v>0.3</v>
      </c>
      <c r="K62" s="34">
        <f t="shared" si="8"/>
        <v>12.2</v>
      </c>
      <c r="L62" s="34">
        <f t="shared" si="8"/>
        <v>0.8</v>
      </c>
      <c r="M62" s="34">
        <f t="shared" si="8"/>
        <v>2.7</v>
      </c>
      <c r="N62" s="34">
        <f t="shared" si="8"/>
        <v>4.8</v>
      </c>
      <c r="O62" s="34">
        <f t="shared" si="8"/>
        <v>9.1</v>
      </c>
      <c r="P62" s="35">
        <f t="shared" si="8"/>
        <v>6.4</v>
      </c>
      <c r="Q62" s="33">
        <f t="shared" si="8"/>
        <v>210</v>
      </c>
      <c r="R62" s="33">
        <f t="shared" si="8"/>
        <v>11100</v>
      </c>
      <c r="S62" s="33">
        <f t="shared" si="8"/>
        <v>23400</v>
      </c>
      <c r="T62" s="40">
        <f t="shared" si="8"/>
        <v>33900</v>
      </c>
      <c r="U62" s="223">
        <f>SUM(I62, K62, L62, O62)</f>
        <v>99.899999999999991</v>
      </c>
    </row>
    <row r="63" spans="1:21" s="27" customFormat="1" ht="15" x14ac:dyDescent="0.25">
      <c r="A63" s="102" t="str">
        <f t="shared" si="9"/>
        <v>YAG1MaleFrance</v>
      </c>
      <c r="C63" s="74" t="s">
        <v>22</v>
      </c>
      <c r="D63" s="103" t="s">
        <v>22</v>
      </c>
      <c r="E63" s="236" t="s">
        <v>155</v>
      </c>
      <c r="F63" s="237"/>
      <c r="G63" s="72">
        <f t="shared" si="8"/>
        <v>1175</v>
      </c>
      <c r="H63" s="33">
        <f t="shared" si="8"/>
        <v>1130</v>
      </c>
      <c r="I63" s="33">
        <f t="shared" si="8"/>
        <v>60.6</v>
      </c>
      <c r="J63" s="34">
        <f t="shared" si="8"/>
        <v>3.8</v>
      </c>
      <c r="K63" s="34">
        <f t="shared" si="8"/>
        <v>13.5</v>
      </c>
      <c r="L63" s="34">
        <f t="shared" si="8"/>
        <v>3</v>
      </c>
      <c r="M63" s="34">
        <f t="shared" si="8"/>
        <v>17.3</v>
      </c>
      <c r="N63" s="34">
        <f t="shared" si="8"/>
        <v>20</v>
      </c>
      <c r="O63" s="34">
        <f t="shared" si="8"/>
        <v>22.8</v>
      </c>
      <c r="P63" s="35">
        <f t="shared" si="8"/>
        <v>5.5</v>
      </c>
      <c r="Q63" s="33">
        <f t="shared" si="8"/>
        <v>185</v>
      </c>
      <c r="R63" s="33">
        <f t="shared" si="8"/>
        <v>21200</v>
      </c>
      <c r="S63" s="33">
        <f t="shared" si="8"/>
        <v>31400</v>
      </c>
      <c r="T63" s="40">
        <f t="shared" si="8"/>
        <v>47800</v>
      </c>
      <c r="U63" s="223">
        <f t="shared" ref="U63:U80" si="10">SUM(I63, K63, L63, O63)</f>
        <v>99.899999999999991</v>
      </c>
    </row>
    <row r="64" spans="1:21" s="27" customFormat="1" ht="15" x14ac:dyDescent="0.25">
      <c r="A64" s="102" t="str">
        <f t="shared" si="9"/>
        <v>YAG1MaleGermany</v>
      </c>
      <c r="C64" s="74" t="s">
        <v>22</v>
      </c>
      <c r="D64" s="103" t="s">
        <v>22</v>
      </c>
      <c r="E64" s="236" t="s">
        <v>156</v>
      </c>
      <c r="F64" s="239"/>
      <c r="G64" s="72">
        <f t="shared" si="8"/>
        <v>1315</v>
      </c>
      <c r="H64" s="33">
        <f t="shared" si="8"/>
        <v>1275</v>
      </c>
      <c r="I64" s="33">
        <f t="shared" si="8"/>
        <v>64.8</v>
      </c>
      <c r="J64" s="34">
        <f t="shared" si="8"/>
        <v>3.2</v>
      </c>
      <c r="K64" s="34">
        <f t="shared" si="8"/>
        <v>10.4</v>
      </c>
      <c r="L64" s="34">
        <f t="shared" si="8"/>
        <v>2.4</v>
      </c>
      <c r="M64" s="34">
        <f t="shared" si="8"/>
        <v>13.7</v>
      </c>
      <c r="N64" s="34">
        <f t="shared" si="8"/>
        <v>18.5</v>
      </c>
      <c r="O64" s="34">
        <f t="shared" si="8"/>
        <v>22.3</v>
      </c>
      <c r="P64" s="35">
        <f t="shared" si="8"/>
        <v>8.6</v>
      </c>
      <c r="Q64" s="33">
        <f t="shared" si="8"/>
        <v>155</v>
      </c>
      <c r="R64" s="33">
        <f t="shared" si="8"/>
        <v>24000</v>
      </c>
      <c r="S64" s="33">
        <f t="shared" si="8"/>
        <v>33200</v>
      </c>
      <c r="T64" s="40">
        <f t="shared" si="8"/>
        <v>51100</v>
      </c>
      <c r="U64" s="223">
        <f t="shared" si="10"/>
        <v>99.9</v>
      </c>
    </row>
    <row r="65" spans="1:21" s="27" customFormat="1" ht="15" x14ac:dyDescent="0.25">
      <c r="A65" s="102" t="str">
        <f t="shared" si="9"/>
        <v>YAG1MaleGreece</v>
      </c>
      <c r="C65" s="74" t="s">
        <v>22</v>
      </c>
      <c r="D65" s="103" t="s">
        <v>22</v>
      </c>
      <c r="E65" s="236" t="s">
        <v>258</v>
      </c>
      <c r="F65" s="237"/>
      <c r="G65" s="72">
        <f t="shared" si="8"/>
        <v>1420</v>
      </c>
      <c r="H65" s="33">
        <f t="shared" si="8"/>
        <v>1390</v>
      </c>
      <c r="I65" s="33">
        <f t="shared" si="8"/>
        <v>43.9</v>
      </c>
      <c r="J65" s="34">
        <f t="shared" si="8"/>
        <v>2</v>
      </c>
      <c r="K65" s="34">
        <f t="shared" si="8"/>
        <v>13.4</v>
      </c>
      <c r="L65" s="34">
        <f t="shared" si="8"/>
        <v>3.7</v>
      </c>
      <c r="M65" s="34">
        <f t="shared" si="8"/>
        <v>27.9</v>
      </c>
      <c r="N65" s="34">
        <f t="shared" si="8"/>
        <v>33.6</v>
      </c>
      <c r="O65" s="34">
        <f t="shared" si="8"/>
        <v>39</v>
      </c>
      <c r="P65" s="35">
        <f t="shared" si="8"/>
        <v>11.1</v>
      </c>
      <c r="Q65" s="33">
        <f t="shared" si="8"/>
        <v>370</v>
      </c>
      <c r="R65" s="33">
        <f t="shared" si="8"/>
        <v>22300</v>
      </c>
      <c r="S65" s="33">
        <f t="shared" si="8"/>
        <v>28500</v>
      </c>
      <c r="T65" s="40">
        <f t="shared" si="8"/>
        <v>35900</v>
      </c>
      <c r="U65" s="223">
        <f t="shared" si="10"/>
        <v>100</v>
      </c>
    </row>
    <row r="66" spans="1:21" s="27" customFormat="1" ht="14.25" customHeight="1" x14ac:dyDescent="0.25">
      <c r="A66" s="102" t="str">
        <f t="shared" si="9"/>
        <v>YAG1MaleHong Kong</v>
      </c>
      <c r="C66" s="74" t="s">
        <v>22</v>
      </c>
      <c r="D66" s="103" t="s">
        <v>22</v>
      </c>
      <c r="E66" s="236" t="s">
        <v>182</v>
      </c>
      <c r="F66" s="237"/>
      <c r="G66" s="72">
        <f t="shared" si="8"/>
        <v>455</v>
      </c>
      <c r="H66" s="33">
        <f t="shared" si="8"/>
        <v>450</v>
      </c>
      <c r="I66" s="33">
        <f t="shared" si="8"/>
        <v>66.7</v>
      </c>
      <c r="J66" s="34">
        <f t="shared" si="8"/>
        <v>0.7</v>
      </c>
      <c r="K66" s="34">
        <f t="shared" si="8"/>
        <v>15.5</v>
      </c>
      <c r="L66" s="34">
        <f t="shared" si="8"/>
        <v>1.8</v>
      </c>
      <c r="M66" s="34">
        <f t="shared" si="8"/>
        <v>10</v>
      </c>
      <c r="N66" s="34">
        <f t="shared" si="8"/>
        <v>12.6</v>
      </c>
      <c r="O66" s="34">
        <f t="shared" si="8"/>
        <v>16</v>
      </c>
      <c r="P66" s="35">
        <f t="shared" si="8"/>
        <v>6</v>
      </c>
      <c r="Q66" s="33">
        <f t="shared" si="8"/>
        <v>40</v>
      </c>
      <c r="R66" s="33">
        <f t="shared" si="8"/>
        <v>26300</v>
      </c>
      <c r="S66" s="33">
        <f t="shared" si="8"/>
        <v>34500</v>
      </c>
      <c r="T66" s="40">
        <f t="shared" si="8"/>
        <v>44900</v>
      </c>
      <c r="U66" s="223">
        <f t="shared" si="10"/>
        <v>100</v>
      </c>
    </row>
    <row r="67" spans="1:21" s="27" customFormat="1" ht="14.25" customHeight="1" x14ac:dyDescent="0.25">
      <c r="A67" s="102" t="str">
        <f t="shared" si="9"/>
        <v>YAG1MaleIndia</v>
      </c>
      <c r="C67" s="74" t="s">
        <v>22</v>
      </c>
      <c r="D67" s="103" t="s">
        <v>22</v>
      </c>
      <c r="E67" s="236" t="s">
        <v>157</v>
      </c>
      <c r="F67" s="239"/>
      <c r="G67" s="72">
        <f t="shared" si="8"/>
        <v>5315</v>
      </c>
      <c r="H67" s="33">
        <f t="shared" si="8"/>
        <v>5125</v>
      </c>
      <c r="I67" s="33">
        <f t="shared" si="8"/>
        <v>25.1</v>
      </c>
      <c r="J67" s="34">
        <f t="shared" si="8"/>
        <v>3.6</v>
      </c>
      <c r="K67" s="34">
        <f t="shared" si="8"/>
        <v>54.9</v>
      </c>
      <c r="L67" s="34">
        <f t="shared" si="8"/>
        <v>5</v>
      </c>
      <c r="M67" s="34">
        <f t="shared" si="8"/>
        <v>12.3</v>
      </c>
      <c r="N67" s="34">
        <f t="shared" si="8"/>
        <v>13.9</v>
      </c>
      <c r="O67" s="34">
        <f t="shared" si="8"/>
        <v>15.1</v>
      </c>
      <c r="P67" s="35">
        <f t="shared" si="8"/>
        <v>2.8</v>
      </c>
      <c r="Q67" s="33">
        <f t="shared" si="8"/>
        <v>440</v>
      </c>
      <c r="R67" s="33">
        <f t="shared" si="8"/>
        <v>17200</v>
      </c>
      <c r="S67" s="33">
        <f t="shared" si="8"/>
        <v>27400</v>
      </c>
      <c r="T67" s="40">
        <f t="shared" si="8"/>
        <v>44500</v>
      </c>
      <c r="U67" s="223">
        <f t="shared" si="10"/>
        <v>100.1</v>
      </c>
    </row>
    <row r="68" spans="1:21" s="27" customFormat="1" ht="14.25" customHeight="1" x14ac:dyDescent="0.25">
      <c r="A68" s="102" t="str">
        <f t="shared" si="9"/>
        <v>YAG1MaleIndonesia</v>
      </c>
      <c r="C68" s="74" t="s">
        <v>22</v>
      </c>
      <c r="D68" s="103" t="s">
        <v>22</v>
      </c>
      <c r="E68" s="236" t="s">
        <v>259</v>
      </c>
      <c r="F68" s="237"/>
      <c r="G68" s="72">
        <f t="shared" si="8"/>
        <v>195</v>
      </c>
      <c r="H68" s="33">
        <f t="shared" si="8"/>
        <v>195</v>
      </c>
      <c r="I68" s="33">
        <f t="shared" si="8"/>
        <v>74.7</v>
      </c>
      <c r="J68" s="34">
        <f t="shared" si="8"/>
        <v>1</v>
      </c>
      <c r="K68" s="34">
        <f t="shared" si="8"/>
        <v>18</v>
      </c>
      <c r="L68" s="34">
        <f t="shared" si="8"/>
        <v>0.5</v>
      </c>
      <c r="M68" s="34">
        <f t="shared" si="8"/>
        <v>3.1</v>
      </c>
      <c r="N68" s="34">
        <f t="shared" si="8"/>
        <v>4.0999999999999996</v>
      </c>
      <c r="O68" s="34">
        <f t="shared" si="8"/>
        <v>6.7</v>
      </c>
      <c r="P68" s="35">
        <f t="shared" si="8"/>
        <v>3.6</v>
      </c>
      <c r="Q68" s="33" t="str">
        <f t="shared" si="8"/>
        <v>c</v>
      </c>
      <c r="R68" s="33" t="str">
        <f t="shared" si="8"/>
        <v>c</v>
      </c>
      <c r="S68" s="33" t="str">
        <f t="shared" si="8"/>
        <v>c</v>
      </c>
      <c r="T68" s="40" t="str">
        <f t="shared" si="8"/>
        <v>c</v>
      </c>
      <c r="U68" s="223">
        <f t="shared" si="10"/>
        <v>99.9</v>
      </c>
    </row>
    <row r="69" spans="1:21" s="27" customFormat="1" ht="14.25" customHeight="1" x14ac:dyDescent="0.25">
      <c r="A69" s="102" t="str">
        <f t="shared" si="9"/>
        <v>YAG1MaleIreland</v>
      </c>
      <c r="C69" s="74" t="s">
        <v>22</v>
      </c>
      <c r="D69" s="103" t="s">
        <v>22</v>
      </c>
      <c r="E69" s="236" t="s">
        <v>158</v>
      </c>
      <c r="F69" s="237"/>
      <c r="G69" s="72">
        <f t="shared" si="8"/>
        <v>605</v>
      </c>
      <c r="H69" s="33">
        <f t="shared" si="8"/>
        <v>575</v>
      </c>
      <c r="I69" s="33">
        <f t="shared" si="8"/>
        <v>29.2</v>
      </c>
      <c r="J69" s="34">
        <f t="shared" si="8"/>
        <v>4.8</v>
      </c>
      <c r="K69" s="34">
        <f t="shared" si="8"/>
        <v>16.3</v>
      </c>
      <c r="L69" s="34">
        <f t="shared" si="8"/>
        <v>7.7</v>
      </c>
      <c r="M69" s="34">
        <f t="shared" si="8"/>
        <v>37.200000000000003</v>
      </c>
      <c r="N69" s="34">
        <f t="shared" si="8"/>
        <v>42.4</v>
      </c>
      <c r="O69" s="34">
        <f t="shared" si="8"/>
        <v>46.8</v>
      </c>
      <c r="P69" s="35">
        <f t="shared" si="8"/>
        <v>9.6</v>
      </c>
      <c r="Q69" s="33">
        <f t="shared" si="8"/>
        <v>200</v>
      </c>
      <c r="R69" s="33">
        <f t="shared" si="8"/>
        <v>21500</v>
      </c>
      <c r="S69" s="33">
        <f t="shared" si="8"/>
        <v>27000</v>
      </c>
      <c r="T69" s="40">
        <f t="shared" si="8"/>
        <v>35800</v>
      </c>
      <c r="U69" s="223">
        <f t="shared" si="10"/>
        <v>100</v>
      </c>
    </row>
    <row r="70" spans="1:21" s="27" customFormat="1" ht="14.25" customHeight="1" x14ac:dyDescent="0.25">
      <c r="A70" s="102" t="str">
        <f t="shared" si="9"/>
        <v>YAG1MaleItaly</v>
      </c>
      <c r="C70" s="74" t="s">
        <v>22</v>
      </c>
      <c r="D70" s="103" t="s">
        <v>22</v>
      </c>
      <c r="E70" s="236" t="s">
        <v>159</v>
      </c>
      <c r="F70" s="237"/>
      <c r="G70" s="72">
        <f t="shared" si="8"/>
        <v>695</v>
      </c>
      <c r="H70" s="33">
        <f t="shared" si="8"/>
        <v>675</v>
      </c>
      <c r="I70" s="33">
        <f t="shared" si="8"/>
        <v>34.9</v>
      </c>
      <c r="J70" s="34">
        <f t="shared" si="8"/>
        <v>3.3</v>
      </c>
      <c r="K70" s="34">
        <f t="shared" si="8"/>
        <v>16.8</v>
      </c>
      <c r="L70" s="34">
        <f t="shared" si="8"/>
        <v>4.5999999999999996</v>
      </c>
      <c r="M70" s="34">
        <f t="shared" si="8"/>
        <v>29.4</v>
      </c>
      <c r="N70" s="34">
        <f t="shared" si="8"/>
        <v>37.299999999999997</v>
      </c>
      <c r="O70" s="34">
        <f t="shared" si="8"/>
        <v>43.7</v>
      </c>
      <c r="P70" s="35">
        <f t="shared" si="8"/>
        <v>14.3</v>
      </c>
      <c r="Q70" s="33">
        <f t="shared" si="8"/>
        <v>185</v>
      </c>
      <c r="R70" s="33">
        <f t="shared" si="8"/>
        <v>20400</v>
      </c>
      <c r="S70" s="33">
        <f t="shared" si="8"/>
        <v>27400</v>
      </c>
      <c r="T70" s="40">
        <f t="shared" si="8"/>
        <v>35800</v>
      </c>
      <c r="U70" s="223">
        <f t="shared" si="10"/>
        <v>100</v>
      </c>
    </row>
    <row r="71" spans="1:21" s="27" customFormat="1" ht="14.25" customHeight="1" x14ac:dyDescent="0.25">
      <c r="A71" s="102" t="str">
        <f t="shared" si="9"/>
        <v>YAG1MaleKorea (South)</v>
      </c>
      <c r="C71" s="74" t="s">
        <v>22</v>
      </c>
      <c r="D71" s="103" t="s">
        <v>22</v>
      </c>
      <c r="E71" s="236" t="s">
        <v>260</v>
      </c>
      <c r="F71" s="239"/>
      <c r="G71" s="72">
        <f t="shared" ref="G71:T80" si="11">IFERROR(INDEX(top20table, MATCH($A71, top20_lookupkey, 0), MATCH(G$14, top20_columns, 0)),"-")</f>
        <v>400</v>
      </c>
      <c r="H71" s="33">
        <f t="shared" si="11"/>
        <v>400</v>
      </c>
      <c r="I71" s="33">
        <f t="shared" si="11"/>
        <v>74.599999999999994</v>
      </c>
      <c r="J71" s="34">
        <f t="shared" si="11"/>
        <v>0.3</v>
      </c>
      <c r="K71" s="34">
        <f t="shared" si="11"/>
        <v>11.3</v>
      </c>
      <c r="L71" s="34">
        <f t="shared" si="11"/>
        <v>1.8</v>
      </c>
      <c r="M71" s="34">
        <f t="shared" si="11"/>
        <v>3.5</v>
      </c>
      <c r="N71" s="34">
        <f t="shared" si="11"/>
        <v>5.5</v>
      </c>
      <c r="O71" s="34">
        <f t="shared" si="11"/>
        <v>12.3</v>
      </c>
      <c r="P71" s="35">
        <f t="shared" si="11"/>
        <v>8.8000000000000007</v>
      </c>
      <c r="Q71" s="33">
        <f t="shared" si="11"/>
        <v>15</v>
      </c>
      <c r="R71" s="33">
        <f t="shared" si="11"/>
        <v>26300</v>
      </c>
      <c r="S71" s="33">
        <f t="shared" si="11"/>
        <v>32100</v>
      </c>
      <c r="T71" s="40">
        <f t="shared" si="11"/>
        <v>47400</v>
      </c>
      <c r="U71" s="223">
        <f t="shared" si="10"/>
        <v>99.999999999999986</v>
      </c>
    </row>
    <row r="72" spans="1:21" s="27" customFormat="1" ht="14.25" customHeight="1" x14ac:dyDescent="0.25">
      <c r="A72" s="102" t="str">
        <f t="shared" si="9"/>
        <v>YAG1MaleMalaysia</v>
      </c>
      <c r="C72" s="74" t="s">
        <v>22</v>
      </c>
      <c r="D72" s="103" t="s">
        <v>22</v>
      </c>
      <c r="E72" s="236" t="s">
        <v>160</v>
      </c>
      <c r="F72" s="237"/>
      <c r="G72" s="72">
        <f t="shared" si="11"/>
        <v>495</v>
      </c>
      <c r="H72" s="33">
        <f t="shared" si="11"/>
        <v>485</v>
      </c>
      <c r="I72" s="33">
        <f t="shared" si="11"/>
        <v>61.4</v>
      </c>
      <c r="J72" s="34">
        <f t="shared" si="11"/>
        <v>1.2</v>
      </c>
      <c r="K72" s="34">
        <f t="shared" si="11"/>
        <v>24.6</v>
      </c>
      <c r="L72" s="34">
        <f t="shared" si="11"/>
        <v>0.8</v>
      </c>
      <c r="M72" s="34">
        <f t="shared" si="11"/>
        <v>6.6</v>
      </c>
      <c r="N72" s="34">
        <f t="shared" si="11"/>
        <v>8.6</v>
      </c>
      <c r="O72" s="34">
        <f t="shared" si="11"/>
        <v>13.1</v>
      </c>
      <c r="P72" s="35">
        <f t="shared" si="11"/>
        <v>6.6</v>
      </c>
      <c r="Q72" s="33">
        <f t="shared" si="11"/>
        <v>20</v>
      </c>
      <c r="R72" s="33">
        <f t="shared" si="11"/>
        <v>22100</v>
      </c>
      <c r="S72" s="33">
        <f t="shared" si="11"/>
        <v>29000</v>
      </c>
      <c r="T72" s="40">
        <f t="shared" si="11"/>
        <v>39500</v>
      </c>
      <c r="U72" s="223">
        <f t="shared" si="10"/>
        <v>99.899999999999991</v>
      </c>
    </row>
    <row r="73" spans="1:21" s="27" customFormat="1" ht="14.25" customHeight="1" x14ac:dyDescent="0.25">
      <c r="A73" s="102" t="str">
        <f t="shared" si="9"/>
        <v>YAG1MaleNigeria</v>
      </c>
      <c r="C73" s="74" t="s">
        <v>22</v>
      </c>
      <c r="D73" s="103" t="s">
        <v>22</v>
      </c>
      <c r="E73" s="236" t="s">
        <v>161</v>
      </c>
      <c r="F73" s="237"/>
      <c r="G73" s="72">
        <f t="shared" si="11"/>
        <v>2740</v>
      </c>
      <c r="H73" s="33">
        <f t="shared" si="11"/>
        <v>2665</v>
      </c>
      <c r="I73" s="33">
        <f t="shared" si="11"/>
        <v>19</v>
      </c>
      <c r="J73" s="34">
        <f t="shared" si="11"/>
        <v>2.8</v>
      </c>
      <c r="K73" s="34">
        <f t="shared" si="11"/>
        <v>49.8</v>
      </c>
      <c r="L73" s="34">
        <f t="shared" si="11"/>
        <v>5.8</v>
      </c>
      <c r="M73" s="34">
        <f t="shared" si="11"/>
        <v>15.4</v>
      </c>
      <c r="N73" s="34">
        <f t="shared" si="11"/>
        <v>21.3</v>
      </c>
      <c r="O73" s="34">
        <f t="shared" si="11"/>
        <v>25.3</v>
      </c>
      <c r="P73" s="35">
        <f t="shared" si="11"/>
        <v>10</v>
      </c>
      <c r="Q73" s="33">
        <f t="shared" si="11"/>
        <v>250</v>
      </c>
      <c r="R73" s="33">
        <f t="shared" si="11"/>
        <v>11700</v>
      </c>
      <c r="S73" s="33">
        <f t="shared" si="11"/>
        <v>18200</v>
      </c>
      <c r="T73" s="40">
        <f t="shared" si="11"/>
        <v>27800</v>
      </c>
      <c r="U73" s="223">
        <f t="shared" si="10"/>
        <v>99.899999999999991</v>
      </c>
    </row>
    <row r="74" spans="1:21" s="27" customFormat="1" ht="14.25" customHeight="1" x14ac:dyDescent="0.25">
      <c r="A74" s="102" t="str">
        <f t="shared" si="9"/>
        <v>YAG1MalePakistan</v>
      </c>
      <c r="C74" s="74" t="s">
        <v>22</v>
      </c>
      <c r="D74" s="103" t="s">
        <v>22</v>
      </c>
      <c r="E74" s="236" t="s">
        <v>162</v>
      </c>
      <c r="F74" s="237"/>
      <c r="G74" s="72">
        <f t="shared" si="11"/>
        <v>1310</v>
      </c>
      <c r="H74" s="33">
        <f t="shared" si="11"/>
        <v>1260</v>
      </c>
      <c r="I74" s="33">
        <f t="shared" si="11"/>
        <v>16.100000000000001</v>
      </c>
      <c r="J74" s="34">
        <f t="shared" si="11"/>
        <v>3.7</v>
      </c>
      <c r="K74" s="34">
        <f t="shared" si="11"/>
        <v>52.5</v>
      </c>
      <c r="L74" s="34">
        <f t="shared" si="11"/>
        <v>6.5</v>
      </c>
      <c r="M74" s="34">
        <f t="shared" si="11"/>
        <v>18</v>
      </c>
      <c r="N74" s="34">
        <f t="shared" si="11"/>
        <v>22.2</v>
      </c>
      <c r="O74" s="34">
        <f t="shared" si="11"/>
        <v>24.9</v>
      </c>
      <c r="P74" s="35">
        <f t="shared" si="11"/>
        <v>6.9</v>
      </c>
      <c r="Q74" s="33">
        <f t="shared" si="11"/>
        <v>175</v>
      </c>
      <c r="R74" s="33">
        <f t="shared" si="11"/>
        <v>10000</v>
      </c>
      <c r="S74" s="33">
        <f t="shared" si="11"/>
        <v>20600</v>
      </c>
      <c r="T74" s="40">
        <f t="shared" si="11"/>
        <v>32800</v>
      </c>
      <c r="U74" s="223">
        <f t="shared" si="10"/>
        <v>100</v>
      </c>
    </row>
    <row r="75" spans="1:21" s="27" customFormat="1" ht="14.25" customHeight="1" x14ac:dyDescent="0.25">
      <c r="A75" s="102" t="str">
        <f t="shared" si="9"/>
        <v>YAG1MaleSaudi Arabia</v>
      </c>
      <c r="C75" s="74" t="s">
        <v>22</v>
      </c>
      <c r="D75" s="103" t="s">
        <v>22</v>
      </c>
      <c r="E75" s="236" t="s">
        <v>163</v>
      </c>
      <c r="F75" s="239"/>
      <c r="G75" s="72">
        <f t="shared" si="11"/>
        <v>845</v>
      </c>
      <c r="H75" s="33">
        <f t="shared" si="11"/>
        <v>845</v>
      </c>
      <c r="I75" s="33">
        <f t="shared" si="11"/>
        <v>75.099999999999994</v>
      </c>
      <c r="J75" s="34">
        <f t="shared" si="11"/>
        <v>0.2</v>
      </c>
      <c r="K75" s="34">
        <f t="shared" si="11"/>
        <v>6.5</v>
      </c>
      <c r="L75" s="34">
        <f t="shared" si="11"/>
        <v>0.2</v>
      </c>
      <c r="M75" s="34">
        <f t="shared" si="11"/>
        <v>1.2</v>
      </c>
      <c r="N75" s="34">
        <f t="shared" si="11"/>
        <v>2</v>
      </c>
      <c r="O75" s="34">
        <f t="shared" si="11"/>
        <v>18.100000000000001</v>
      </c>
      <c r="P75" s="35">
        <f t="shared" si="11"/>
        <v>16.899999999999999</v>
      </c>
      <c r="Q75" s="33" t="str">
        <f t="shared" si="11"/>
        <v>c</v>
      </c>
      <c r="R75" s="33" t="str">
        <f t="shared" si="11"/>
        <v>c</v>
      </c>
      <c r="S75" s="33" t="str">
        <f t="shared" si="11"/>
        <v>c</v>
      </c>
      <c r="T75" s="40" t="str">
        <f t="shared" si="11"/>
        <v>c</v>
      </c>
      <c r="U75" s="223">
        <f t="shared" si="10"/>
        <v>99.9</v>
      </c>
    </row>
    <row r="76" spans="1:21" s="27" customFormat="1" ht="14.25" customHeight="1" x14ac:dyDescent="0.25">
      <c r="A76" s="102" t="str">
        <f t="shared" si="9"/>
        <v>YAG1MaleSpain</v>
      </c>
      <c r="C76" s="74" t="s">
        <v>22</v>
      </c>
      <c r="D76" s="103" t="s">
        <v>22</v>
      </c>
      <c r="E76" s="236" t="s">
        <v>164</v>
      </c>
      <c r="F76" s="237"/>
      <c r="G76" s="72">
        <f t="shared" si="11"/>
        <v>465</v>
      </c>
      <c r="H76" s="33">
        <f t="shared" si="11"/>
        <v>450</v>
      </c>
      <c r="I76" s="33">
        <f t="shared" si="11"/>
        <v>50.8</v>
      </c>
      <c r="J76" s="34">
        <f t="shared" si="11"/>
        <v>3.2</v>
      </c>
      <c r="K76" s="34">
        <f t="shared" si="11"/>
        <v>15.8</v>
      </c>
      <c r="L76" s="34">
        <f t="shared" si="11"/>
        <v>3.3</v>
      </c>
      <c r="M76" s="34">
        <f t="shared" si="11"/>
        <v>21.4</v>
      </c>
      <c r="N76" s="34">
        <f t="shared" si="11"/>
        <v>25.8</v>
      </c>
      <c r="O76" s="34">
        <f t="shared" si="11"/>
        <v>30.1</v>
      </c>
      <c r="P76" s="35">
        <f t="shared" si="11"/>
        <v>8.6999999999999993</v>
      </c>
      <c r="Q76" s="33">
        <f t="shared" si="11"/>
        <v>85</v>
      </c>
      <c r="R76" s="33">
        <f t="shared" si="11"/>
        <v>23700</v>
      </c>
      <c r="S76" s="33">
        <f t="shared" si="11"/>
        <v>28500</v>
      </c>
      <c r="T76" s="40">
        <f t="shared" si="11"/>
        <v>34700</v>
      </c>
      <c r="U76" s="223">
        <f t="shared" si="10"/>
        <v>100</v>
      </c>
    </row>
    <row r="77" spans="1:21" s="27" customFormat="1" ht="14.25" customHeight="1" x14ac:dyDescent="0.25">
      <c r="A77" s="102" t="str">
        <f t="shared" si="9"/>
        <v>YAG1MaleTaiwan (Province of China)</v>
      </c>
      <c r="C77" s="74" t="s">
        <v>22</v>
      </c>
      <c r="D77" s="103" t="s">
        <v>22</v>
      </c>
      <c r="E77" s="236" t="s">
        <v>261</v>
      </c>
      <c r="F77" s="237"/>
      <c r="G77" s="72">
        <f t="shared" si="11"/>
        <v>510</v>
      </c>
      <c r="H77" s="33">
        <f t="shared" si="11"/>
        <v>510</v>
      </c>
      <c r="I77" s="33">
        <f t="shared" si="11"/>
        <v>83.7</v>
      </c>
      <c r="J77" s="34">
        <f t="shared" si="11"/>
        <v>0.6</v>
      </c>
      <c r="K77" s="34">
        <f t="shared" si="11"/>
        <v>8.9</v>
      </c>
      <c r="L77" s="34">
        <f t="shared" si="11"/>
        <v>0.4</v>
      </c>
      <c r="M77" s="34">
        <f t="shared" si="11"/>
        <v>3.9</v>
      </c>
      <c r="N77" s="34">
        <f t="shared" si="11"/>
        <v>4.5</v>
      </c>
      <c r="O77" s="34">
        <f t="shared" si="11"/>
        <v>7.1</v>
      </c>
      <c r="P77" s="35">
        <f t="shared" si="11"/>
        <v>3.1</v>
      </c>
      <c r="Q77" s="33">
        <f t="shared" si="11"/>
        <v>15</v>
      </c>
      <c r="R77" s="33">
        <f t="shared" si="11"/>
        <v>15700</v>
      </c>
      <c r="S77" s="33">
        <f t="shared" si="11"/>
        <v>25900</v>
      </c>
      <c r="T77" s="40">
        <f t="shared" si="11"/>
        <v>37200</v>
      </c>
      <c r="U77" s="223">
        <f t="shared" si="10"/>
        <v>100.10000000000001</v>
      </c>
    </row>
    <row r="78" spans="1:21" s="27" customFormat="1" ht="14.25" customHeight="1" x14ac:dyDescent="0.25">
      <c r="A78" s="102" t="str">
        <f t="shared" si="9"/>
        <v>YAG1MaleThailand</v>
      </c>
      <c r="C78" s="74" t="s">
        <v>22</v>
      </c>
      <c r="D78" s="103" t="s">
        <v>22</v>
      </c>
      <c r="E78" s="236" t="s">
        <v>165</v>
      </c>
      <c r="F78" s="237"/>
      <c r="G78" s="72">
        <f t="shared" si="11"/>
        <v>945</v>
      </c>
      <c r="H78" s="33">
        <f t="shared" si="11"/>
        <v>935</v>
      </c>
      <c r="I78" s="33">
        <f t="shared" si="11"/>
        <v>77.3</v>
      </c>
      <c r="J78" s="34">
        <f t="shared" si="11"/>
        <v>1.4</v>
      </c>
      <c r="K78" s="34">
        <f t="shared" si="11"/>
        <v>16.399999999999999</v>
      </c>
      <c r="L78" s="34">
        <f t="shared" si="11"/>
        <v>0.1</v>
      </c>
      <c r="M78" s="34">
        <f t="shared" si="11"/>
        <v>1.6</v>
      </c>
      <c r="N78" s="34">
        <f t="shared" si="11"/>
        <v>2.9</v>
      </c>
      <c r="O78" s="34">
        <f t="shared" si="11"/>
        <v>6.2</v>
      </c>
      <c r="P78" s="35">
        <f t="shared" si="11"/>
        <v>4.5999999999999996</v>
      </c>
      <c r="Q78" s="33" t="str">
        <f t="shared" si="11"/>
        <v>c</v>
      </c>
      <c r="R78" s="33" t="str">
        <f t="shared" si="11"/>
        <v>c</v>
      </c>
      <c r="S78" s="33" t="str">
        <f t="shared" si="11"/>
        <v>c</v>
      </c>
      <c r="T78" s="40" t="str">
        <f t="shared" si="11"/>
        <v>c</v>
      </c>
      <c r="U78" s="223">
        <f t="shared" si="10"/>
        <v>99.999999999999986</v>
      </c>
    </row>
    <row r="79" spans="1:21" s="27" customFormat="1" ht="14.25" customHeight="1" x14ac:dyDescent="0.25">
      <c r="A79" s="102" t="str">
        <f t="shared" si="9"/>
        <v>YAG1MaleUnited States</v>
      </c>
      <c r="C79" s="74" t="s">
        <v>22</v>
      </c>
      <c r="D79" s="103" t="s">
        <v>22</v>
      </c>
      <c r="E79" s="236" t="s">
        <v>166</v>
      </c>
      <c r="F79" s="239"/>
      <c r="G79" s="72">
        <f t="shared" si="11"/>
        <v>1510</v>
      </c>
      <c r="H79" s="33">
        <f t="shared" si="11"/>
        <v>1490</v>
      </c>
      <c r="I79" s="33">
        <f t="shared" si="11"/>
        <v>58.6</v>
      </c>
      <c r="J79" s="34">
        <f t="shared" si="11"/>
        <v>1.5</v>
      </c>
      <c r="K79" s="34">
        <f t="shared" si="11"/>
        <v>16.3</v>
      </c>
      <c r="L79" s="34">
        <f t="shared" si="11"/>
        <v>2.8</v>
      </c>
      <c r="M79" s="34">
        <f t="shared" si="11"/>
        <v>13.2</v>
      </c>
      <c r="N79" s="34">
        <f t="shared" si="11"/>
        <v>17.3</v>
      </c>
      <c r="O79" s="34">
        <f t="shared" si="11"/>
        <v>22.4</v>
      </c>
      <c r="P79" s="35">
        <f t="shared" si="11"/>
        <v>9.1</v>
      </c>
      <c r="Q79" s="33">
        <f t="shared" si="11"/>
        <v>170</v>
      </c>
      <c r="R79" s="33">
        <f t="shared" si="11"/>
        <v>17600</v>
      </c>
      <c r="S79" s="33">
        <f t="shared" si="11"/>
        <v>27000</v>
      </c>
      <c r="T79" s="40">
        <f t="shared" si="11"/>
        <v>42800</v>
      </c>
      <c r="U79" s="223">
        <f t="shared" si="10"/>
        <v>100.1</v>
      </c>
    </row>
    <row r="80" spans="1:21" s="27" customFormat="1" ht="15" x14ac:dyDescent="0.25">
      <c r="A80" s="102" t="str">
        <f t="shared" si="9"/>
        <v>YAG1MaleVietnam</v>
      </c>
      <c r="C80" s="74" t="s">
        <v>22</v>
      </c>
      <c r="D80" s="108" t="s">
        <v>22</v>
      </c>
      <c r="E80" s="240" t="s">
        <v>167</v>
      </c>
      <c r="F80" s="241"/>
      <c r="G80" s="153">
        <f t="shared" si="11"/>
        <v>415</v>
      </c>
      <c r="H80" s="31">
        <f t="shared" si="11"/>
        <v>415</v>
      </c>
      <c r="I80" s="31">
        <f t="shared" si="11"/>
        <v>69.3</v>
      </c>
      <c r="J80" s="32">
        <f t="shared" si="11"/>
        <v>0.5</v>
      </c>
      <c r="K80" s="32">
        <f t="shared" si="11"/>
        <v>21.3</v>
      </c>
      <c r="L80" s="32">
        <f t="shared" si="11"/>
        <v>1.7</v>
      </c>
      <c r="M80" s="32">
        <f t="shared" si="11"/>
        <v>5.3</v>
      </c>
      <c r="N80" s="32">
        <f t="shared" si="11"/>
        <v>5.3</v>
      </c>
      <c r="O80" s="32">
        <f t="shared" si="11"/>
        <v>7.7</v>
      </c>
      <c r="P80" s="250">
        <f t="shared" si="11"/>
        <v>2.4</v>
      </c>
      <c r="Q80" s="31">
        <f t="shared" si="11"/>
        <v>15</v>
      </c>
      <c r="R80" s="31">
        <f t="shared" si="11"/>
        <v>11800</v>
      </c>
      <c r="S80" s="31">
        <f t="shared" si="11"/>
        <v>18400</v>
      </c>
      <c r="T80" s="136">
        <f t="shared" si="11"/>
        <v>32800</v>
      </c>
      <c r="U80" s="223">
        <f t="shared" si="10"/>
        <v>100</v>
      </c>
    </row>
    <row r="81" spans="4:21" s="27" customFormat="1" x14ac:dyDescent="0.2"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20"/>
    </row>
    <row r="82" spans="4:21" s="27" customFormat="1" ht="30.75" customHeight="1" x14ac:dyDescent="0.2">
      <c r="D82" s="257" t="s">
        <v>267</v>
      </c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20"/>
    </row>
    <row r="83" spans="4:21" s="27" customFormat="1" ht="15" x14ac:dyDescent="0.25">
      <c r="D83" s="198" t="s">
        <v>268</v>
      </c>
      <c r="E83"/>
      <c r="F83"/>
      <c r="G83"/>
      <c r="H83" s="214"/>
      <c r="I83"/>
      <c r="J83"/>
      <c r="K83"/>
      <c r="L83"/>
      <c r="M83"/>
      <c r="N83"/>
      <c r="O83"/>
      <c r="P83"/>
      <c r="Q83"/>
      <c r="R83"/>
      <c r="S83" s="55"/>
      <c r="T83" s="55"/>
      <c r="U83" s="220"/>
    </row>
    <row r="84" spans="4:21" s="79" customFormat="1" ht="15" x14ac:dyDescent="0.25">
      <c r="D84" s="198" t="s">
        <v>269</v>
      </c>
      <c r="E84"/>
      <c r="F84"/>
      <c r="G84"/>
      <c r="H84" s="214"/>
      <c r="I84"/>
      <c r="J84"/>
      <c r="K84"/>
      <c r="L84"/>
      <c r="M84"/>
      <c r="N84"/>
      <c r="O84"/>
      <c r="P84"/>
      <c r="Q84"/>
      <c r="R84"/>
      <c r="S84" s="57"/>
      <c r="T84" s="129"/>
      <c r="U84" s="225"/>
    </row>
    <row r="85" spans="4:21" s="27" customFormat="1" ht="15" x14ac:dyDescent="0.25">
      <c r="D85" s="198" t="s">
        <v>270</v>
      </c>
      <c r="E85"/>
      <c r="F85"/>
      <c r="G85"/>
      <c r="H85" s="214"/>
      <c r="I85"/>
      <c r="J85"/>
      <c r="K85"/>
      <c r="L85"/>
      <c r="M85"/>
      <c r="N85"/>
      <c r="O85"/>
      <c r="P85"/>
      <c r="Q85"/>
      <c r="R85"/>
      <c r="S85" s="55"/>
      <c r="T85" s="55"/>
      <c r="U85" s="220"/>
    </row>
    <row r="86" spans="4:21" s="27" customFormat="1" ht="15" x14ac:dyDescent="0.25">
      <c r="D86" s="198" t="s">
        <v>271</v>
      </c>
      <c r="E86"/>
      <c r="F86"/>
      <c r="G86"/>
      <c r="H86" s="214"/>
      <c r="I86"/>
      <c r="J86"/>
      <c r="K86"/>
      <c r="L86"/>
      <c r="M86"/>
      <c r="N86"/>
      <c r="O86"/>
      <c r="P86"/>
      <c r="Q86"/>
      <c r="R86"/>
      <c r="S86" s="55"/>
      <c r="T86" s="55"/>
      <c r="U86" s="220"/>
    </row>
    <row r="87" spans="4:21" s="27" customFormat="1" x14ac:dyDescent="0.2">
      <c r="D87" s="118"/>
      <c r="E87" s="121"/>
      <c r="F87" s="121"/>
      <c r="G87" s="121"/>
      <c r="H87" s="226"/>
      <c r="I87" s="121"/>
      <c r="J87" s="186"/>
      <c r="K87" s="121"/>
      <c r="L87" s="121"/>
      <c r="M87" s="121"/>
      <c r="N87" s="121"/>
      <c r="O87" s="121"/>
      <c r="P87" s="186"/>
      <c r="Q87" s="121"/>
      <c r="R87" s="121"/>
      <c r="S87" s="121"/>
      <c r="U87" s="220"/>
    </row>
    <row r="88" spans="4:21" s="27" customFormat="1" x14ac:dyDescent="0.2"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20"/>
    </row>
    <row r="89" spans="4:21" s="27" customFormat="1" hidden="1" x14ac:dyDescent="0.2"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20"/>
    </row>
    <row r="90" spans="4:21" s="27" customFormat="1" hidden="1" x14ac:dyDescent="0.2">
      <c r="D90" s="120"/>
      <c r="E90" s="121"/>
      <c r="F90" s="121"/>
      <c r="G90" s="121"/>
      <c r="H90" s="226"/>
      <c r="I90" s="121"/>
      <c r="J90" s="186"/>
      <c r="K90" s="121"/>
      <c r="L90" s="121"/>
      <c r="M90" s="121"/>
      <c r="N90" s="121"/>
      <c r="O90" s="121"/>
      <c r="P90" s="186"/>
      <c r="Q90" s="121"/>
      <c r="R90" s="121"/>
      <c r="S90" s="121"/>
      <c r="T90" s="121"/>
      <c r="U90" s="220"/>
    </row>
    <row r="91" spans="4:21" s="27" customFormat="1" ht="14.25" hidden="1" customHeight="1" x14ac:dyDescent="0.2">
      <c r="D91" s="120"/>
      <c r="E91" s="120"/>
      <c r="F91" s="120"/>
      <c r="G91" s="120"/>
      <c r="H91" s="227"/>
      <c r="I91" s="121"/>
      <c r="J91" s="186"/>
      <c r="K91" s="121"/>
      <c r="L91" s="121"/>
      <c r="M91" s="121"/>
      <c r="N91" s="121"/>
      <c r="O91" s="121"/>
      <c r="P91" s="186"/>
      <c r="Q91" s="121"/>
      <c r="R91" s="121"/>
      <c r="S91" s="121"/>
      <c r="T91" s="121"/>
      <c r="U91" s="220"/>
    </row>
    <row r="92" spans="4:21" s="27" customFormat="1" ht="14.25" hidden="1" customHeight="1" x14ac:dyDescent="0.2"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20"/>
    </row>
    <row r="93" spans="4:21" s="27" customFormat="1" ht="14.25" hidden="1" customHeight="1" x14ac:dyDescent="0.2">
      <c r="D93" s="258"/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20"/>
    </row>
    <row r="94" spans="4:21" s="27" customFormat="1" ht="36.75" hidden="1" customHeight="1" x14ac:dyDescent="0.2"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119"/>
      <c r="T94" s="119"/>
      <c r="U94" s="220"/>
    </row>
    <row r="95" spans="4:21" s="27" customFormat="1" hidden="1" x14ac:dyDescent="0.2"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119"/>
      <c r="T95" s="119"/>
      <c r="U95" s="220"/>
    </row>
    <row r="96" spans="4:21" s="27" customFormat="1" hidden="1" x14ac:dyDescent="0.2">
      <c r="D96" s="120"/>
      <c r="E96" s="120"/>
      <c r="F96" s="120"/>
      <c r="G96" s="120"/>
      <c r="H96" s="227"/>
      <c r="I96" s="120"/>
      <c r="J96" s="189"/>
      <c r="K96" s="120"/>
      <c r="L96" s="120"/>
      <c r="M96" s="120"/>
      <c r="U96" s="220"/>
    </row>
    <row r="97" spans="4:21" s="27" customFormat="1" hidden="1" x14ac:dyDescent="0.2">
      <c r="D97" s="265"/>
      <c r="E97" s="265"/>
      <c r="F97" s="265"/>
      <c r="G97" s="265"/>
      <c r="H97" s="265"/>
      <c r="I97" s="265"/>
      <c r="J97" s="265"/>
      <c r="K97" s="265"/>
      <c r="L97" s="265"/>
      <c r="M97" s="265"/>
      <c r="N97" s="119"/>
      <c r="O97" s="119"/>
      <c r="P97" s="119"/>
      <c r="Q97" s="119"/>
      <c r="R97" s="119"/>
      <c r="S97" s="119"/>
      <c r="U97" s="220"/>
    </row>
    <row r="98" spans="4:21" s="27" customFormat="1" hidden="1" x14ac:dyDescent="0.2">
      <c r="E98" s="258"/>
      <c r="F98" s="258"/>
      <c r="G98" s="258"/>
      <c r="H98" s="258"/>
      <c r="I98" s="258"/>
      <c r="J98" s="186"/>
      <c r="K98" s="116"/>
      <c r="L98" s="116"/>
      <c r="M98" s="117"/>
      <c r="N98" s="117"/>
      <c r="O98" s="117"/>
      <c r="P98" s="117"/>
      <c r="Q98" s="117"/>
      <c r="R98" s="116"/>
      <c r="S98" s="116"/>
      <c r="T98" s="116"/>
      <c r="U98" s="220"/>
    </row>
    <row r="99" spans="4:21" s="27" customFormat="1" hidden="1" x14ac:dyDescent="0.2">
      <c r="T99" s="116"/>
      <c r="U99" s="220"/>
    </row>
    <row r="100" spans="4:21" s="27" customFormat="1" hidden="1" x14ac:dyDescent="0.2">
      <c r="T100" s="116"/>
      <c r="U100" s="220"/>
    </row>
    <row r="101" spans="4:21" s="27" customFormat="1" hidden="1" x14ac:dyDescent="0.2">
      <c r="T101" s="116"/>
      <c r="U101" s="220"/>
    </row>
    <row r="102" spans="4:21" s="27" customFormat="1" hidden="1" x14ac:dyDescent="0.2">
      <c r="T102" s="113"/>
      <c r="U102" s="220"/>
    </row>
    <row r="103" spans="4:21" s="27" customFormat="1" hidden="1" x14ac:dyDescent="0.2">
      <c r="T103" s="113"/>
      <c r="U103" s="220"/>
    </row>
    <row r="104" spans="4:21" s="27" customFormat="1" hidden="1" x14ac:dyDescent="0.2">
      <c r="T104" s="113"/>
      <c r="U104" s="220"/>
    </row>
    <row r="105" spans="4:21" s="27" customFormat="1" hidden="1" x14ac:dyDescent="0.2">
      <c r="T105" s="113"/>
      <c r="U105" s="220"/>
    </row>
    <row r="106" spans="4:21" s="27" customFormat="1" hidden="1" x14ac:dyDescent="0.2">
      <c r="T106" s="113"/>
      <c r="U106" s="220"/>
    </row>
    <row r="107" spans="4:21" s="27" customFormat="1" hidden="1" x14ac:dyDescent="0.2">
      <c r="T107" s="113"/>
      <c r="U107" s="220"/>
    </row>
    <row r="108" spans="4:21" s="27" customFormat="1" hidden="1" x14ac:dyDescent="0.2">
      <c r="E108" s="23"/>
      <c r="F108" s="23"/>
      <c r="G108" s="23"/>
      <c r="H108" s="23"/>
      <c r="I108" s="113"/>
      <c r="J108" s="113"/>
      <c r="K108" s="113"/>
      <c r="L108" s="113"/>
      <c r="M108" s="131"/>
      <c r="N108" s="131"/>
      <c r="O108" s="131"/>
      <c r="P108" s="131"/>
      <c r="Q108" s="131"/>
      <c r="R108" s="113"/>
      <c r="S108" s="113"/>
      <c r="T108" s="113"/>
      <c r="U108" s="220"/>
    </row>
    <row r="109" spans="4:21" s="27" customFormat="1" hidden="1" x14ac:dyDescent="0.2">
      <c r="E109" s="23"/>
      <c r="F109" s="23"/>
      <c r="G109" s="23"/>
      <c r="H109" s="23"/>
      <c r="I109" s="113"/>
      <c r="J109" s="113"/>
      <c r="K109" s="113"/>
      <c r="L109" s="113"/>
      <c r="M109" s="131"/>
      <c r="N109" s="131"/>
      <c r="O109" s="131"/>
      <c r="P109" s="131"/>
      <c r="Q109" s="131"/>
      <c r="R109" s="113"/>
      <c r="S109" s="113"/>
      <c r="T109" s="113"/>
      <c r="U109" s="220"/>
    </row>
    <row r="110" spans="4:21" s="27" customFormat="1" hidden="1" x14ac:dyDescent="0.2">
      <c r="E110" s="23"/>
      <c r="F110" s="23"/>
      <c r="G110" s="23"/>
      <c r="H110" s="23"/>
      <c r="I110" s="113"/>
      <c r="J110" s="113"/>
      <c r="K110" s="113"/>
      <c r="L110" s="113"/>
      <c r="M110" s="131"/>
      <c r="N110" s="131"/>
      <c r="O110" s="131"/>
      <c r="P110" s="131"/>
      <c r="Q110" s="131"/>
      <c r="R110" s="113"/>
      <c r="S110" s="113"/>
      <c r="T110" s="113"/>
      <c r="U110" s="220"/>
    </row>
    <row r="111" spans="4:21" s="27" customFormat="1" hidden="1" x14ac:dyDescent="0.2">
      <c r="E111" s="23"/>
      <c r="F111" s="23"/>
      <c r="G111" s="23"/>
      <c r="H111" s="23"/>
      <c r="I111" s="113"/>
      <c r="J111" s="113"/>
      <c r="K111" s="113"/>
      <c r="L111" s="113"/>
      <c r="M111" s="131"/>
      <c r="N111" s="131"/>
      <c r="O111" s="131"/>
      <c r="P111" s="131"/>
      <c r="Q111" s="131"/>
      <c r="R111" s="113"/>
      <c r="S111" s="113"/>
      <c r="T111" s="113"/>
      <c r="U111" s="220"/>
    </row>
    <row r="112" spans="4:21" s="27" customFormat="1" hidden="1" x14ac:dyDescent="0.2">
      <c r="E112" s="23"/>
      <c r="F112" s="23"/>
      <c r="G112" s="23"/>
      <c r="H112" s="23"/>
      <c r="I112" s="113"/>
      <c r="J112" s="113"/>
      <c r="K112" s="113"/>
      <c r="L112" s="113"/>
      <c r="M112" s="131"/>
      <c r="N112" s="131"/>
      <c r="O112" s="131"/>
      <c r="P112" s="131"/>
      <c r="Q112" s="131"/>
      <c r="R112" s="113"/>
      <c r="S112" s="113"/>
      <c r="T112" s="113"/>
      <c r="U112" s="220"/>
    </row>
    <row r="113" spans="5:21" s="27" customFormat="1" hidden="1" x14ac:dyDescent="0.2">
      <c r="E113" s="23"/>
      <c r="F113" s="23"/>
      <c r="G113" s="23"/>
      <c r="H113" s="23"/>
      <c r="I113" s="113"/>
      <c r="J113" s="113"/>
      <c r="K113" s="113"/>
      <c r="L113" s="113"/>
      <c r="M113" s="131"/>
      <c r="N113" s="131"/>
      <c r="O113" s="131"/>
      <c r="P113" s="131"/>
      <c r="Q113" s="131"/>
      <c r="R113" s="113"/>
      <c r="S113" s="113"/>
      <c r="T113" s="113"/>
      <c r="U113" s="220"/>
    </row>
    <row r="114" spans="5:21" s="27" customFormat="1" hidden="1" x14ac:dyDescent="0.2">
      <c r="E114" s="23"/>
      <c r="F114" s="23"/>
      <c r="G114" s="23"/>
      <c r="H114" s="23"/>
      <c r="I114" s="113"/>
      <c r="J114" s="113"/>
      <c r="K114" s="113"/>
      <c r="L114" s="113"/>
      <c r="M114" s="131"/>
      <c r="N114" s="131"/>
      <c r="O114" s="131"/>
      <c r="P114" s="131"/>
      <c r="Q114" s="131"/>
      <c r="R114" s="113"/>
      <c r="S114" s="113"/>
      <c r="T114" s="113"/>
      <c r="U114" s="220"/>
    </row>
    <row r="115" spans="5:21" s="27" customFormat="1" hidden="1" x14ac:dyDescent="0.2">
      <c r="E115" s="23"/>
      <c r="F115" s="23"/>
      <c r="G115" s="23"/>
      <c r="H115" s="23"/>
      <c r="I115" s="113"/>
      <c r="J115" s="113"/>
      <c r="K115" s="113"/>
      <c r="L115" s="113"/>
      <c r="M115" s="131"/>
      <c r="N115" s="131"/>
      <c r="O115" s="131"/>
      <c r="P115" s="131"/>
      <c r="Q115" s="131"/>
      <c r="R115" s="113"/>
      <c r="S115" s="113"/>
      <c r="T115" s="113"/>
      <c r="U115" s="220"/>
    </row>
    <row r="116" spans="5:21" s="27" customFormat="1" hidden="1" x14ac:dyDescent="0.2">
      <c r="E116" s="23"/>
      <c r="F116" s="23"/>
      <c r="G116" s="23"/>
      <c r="H116" s="23"/>
      <c r="I116" s="113"/>
      <c r="J116" s="113"/>
      <c r="K116" s="113"/>
      <c r="L116" s="113"/>
      <c r="M116" s="131"/>
      <c r="N116" s="131"/>
      <c r="O116" s="131"/>
      <c r="P116" s="131"/>
      <c r="Q116" s="131"/>
      <c r="R116" s="113"/>
      <c r="S116" s="113"/>
      <c r="T116" s="113"/>
      <c r="U116" s="220"/>
    </row>
    <row r="117" spans="5:21" s="27" customFormat="1" hidden="1" x14ac:dyDescent="0.2">
      <c r="E117" s="23"/>
      <c r="F117" s="23"/>
      <c r="G117" s="23"/>
      <c r="H117" s="23"/>
      <c r="I117" s="113"/>
      <c r="J117" s="113"/>
      <c r="K117" s="113"/>
      <c r="L117" s="113"/>
      <c r="M117" s="131"/>
      <c r="N117" s="131"/>
      <c r="O117" s="131"/>
      <c r="P117" s="131"/>
      <c r="Q117" s="131"/>
      <c r="R117" s="113"/>
      <c r="S117" s="113"/>
      <c r="T117" s="113"/>
      <c r="U117" s="220"/>
    </row>
    <row r="118" spans="5:21" s="27" customFormat="1" hidden="1" x14ac:dyDescent="0.2">
      <c r="E118" s="23"/>
      <c r="F118" s="23"/>
      <c r="G118" s="23"/>
      <c r="H118" s="23"/>
      <c r="I118" s="113"/>
      <c r="J118" s="113"/>
      <c r="K118" s="113"/>
      <c r="L118" s="113"/>
      <c r="M118" s="131"/>
      <c r="N118" s="131"/>
      <c r="O118" s="131"/>
      <c r="P118" s="131"/>
      <c r="Q118" s="131"/>
      <c r="R118" s="113"/>
      <c r="S118" s="113"/>
      <c r="T118" s="113"/>
      <c r="U118" s="220"/>
    </row>
    <row r="119" spans="5:21" s="27" customFormat="1" hidden="1" x14ac:dyDescent="0.2">
      <c r="E119" s="23"/>
      <c r="F119" s="23"/>
      <c r="G119" s="23"/>
      <c r="H119" s="23"/>
      <c r="I119" s="113"/>
      <c r="J119" s="113"/>
      <c r="K119" s="113"/>
      <c r="L119" s="113"/>
      <c r="M119" s="131"/>
      <c r="N119" s="131"/>
      <c r="O119" s="131"/>
      <c r="P119" s="131"/>
      <c r="Q119" s="131"/>
      <c r="R119" s="113"/>
      <c r="S119" s="113"/>
      <c r="T119" s="113"/>
      <c r="U119" s="220"/>
    </row>
    <row r="120" spans="5:21" s="27" customFormat="1" hidden="1" x14ac:dyDescent="0.2">
      <c r="E120" s="23"/>
      <c r="F120" s="23"/>
      <c r="G120" s="23"/>
      <c r="H120" s="23"/>
      <c r="I120" s="113"/>
      <c r="J120" s="113"/>
      <c r="K120" s="113"/>
      <c r="L120" s="113"/>
      <c r="M120" s="131"/>
      <c r="N120" s="131"/>
      <c r="O120" s="131"/>
      <c r="P120" s="131"/>
      <c r="Q120" s="131"/>
      <c r="R120" s="113"/>
      <c r="S120" s="113"/>
      <c r="T120" s="113"/>
      <c r="U120" s="220"/>
    </row>
    <row r="121" spans="5:21" s="27" customFormat="1" hidden="1" x14ac:dyDescent="0.2">
      <c r="E121" s="23"/>
      <c r="F121" s="23"/>
      <c r="G121" s="23"/>
      <c r="H121" s="23"/>
      <c r="I121" s="113"/>
      <c r="J121" s="113"/>
      <c r="K121" s="113"/>
      <c r="L121" s="113"/>
      <c r="M121" s="131"/>
      <c r="N121" s="131"/>
      <c r="O121" s="131"/>
      <c r="P121" s="131"/>
      <c r="Q121" s="131"/>
      <c r="R121" s="113"/>
      <c r="S121" s="113"/>
      <c r="T121" s="113"/>
      <c r="U121" s="220"/>
    </row>
    <row r="122" spans="5:21" s="27" customFormat="1" hidden="1" x14ac:dyDescent="0.2">
      <c r="E122" s="23"/>
      <c r="F122" s="23"/>
      <c r="G122" s="23"/>
      <c r="H122" s="23"/>
      <c r="I122" s="113"/>
      <c r="J122" s="113"/>
      <c r="K122" s="113"/>
      <c r="L122" s="113"/>
      <c r="M122" s="131"/>
      <c r="N122" s="131"/>
      <c r="O122" s="131"/>
      <c r="P122" s="131"/>
      <c r="Q122" s="131"/>
      <c r="R122" s="113"/>
      <c r="S122" s="113"/>
      <c r="T122" s="113"/>
      <c r="U122" s="220"/>
    </row>
    <row r="123" spans="5:21" s="27" customFormat="1" hidden="1" x14ac:dyDescent="0.2">
      <c r="E123" s="23"/>
      <c r="F123" s="23"/>
      <c r="G123" s="23"/>
      <c r="H123" s="23"/>
      <c r="I123" s="113"/>
      <c r="J123" s="113"/>
      <c r="K123" s="113"/>
      <c r="L123" s="113"/>
      <c r="M123" s="131"/>
      <c r="N123" s="131"/>
      <c r="O123" s="131"/>
      <c r="P123" s="131"/>
      <c r="Q123" s="131"/>
      <c r="R123" s="113"/>
      <c r="S123" s="113"/>
      <c r="T123" s="113"/>
      <c r="U123" s="220"/>
    </row>
    <row r="124" spans="5:21" s="27" customFormat="1" hidden="1" x14ac:dyDescent="0.2">
      <c r="E124" s="23"/>
      <c r="F124" s="23"/>
      <c r="G124" s="23"/>
      <c r="H124" s="23"/>
      <c r="I124" s="113"/>
      <c r="J124" s="113"/>
      <c r="K124" s="113"/>
      <c r="L124" s="113"/>
      <c r="M124" s="131"/>
      <c r="N124" s="131"/>
      <c r="O124" s="131"/>
      <c r="P124" s="131"/>
      <c r="Q124" s="131"/>
      <c r="R124" s="113"/>
      <c r="S124" s="113"/>
      <c r="T124" s="113"/>
      <c r="U124" s="220"/>
    </row>
    <row r="125" spans="5:21" s="27" customFormat="1" hidden="1" x14ac:dyDescent="0.2">
      <c r="E125" s="23"/>
      <c r="F125" s="23"/>
      <c r="G125" s="23"/>
      <c r="H125" s="23"/>
      <c r="I125" s="113"/>
      <c r="J125" s="113"/>
      <c r="K125" s="113"/>
      <c r="L125" s="113"/>
      <c r="M125" s="131"/>
      <c r="N125" s="131"/>
      <c r="O125" s="131"/>
      <c r="P125" s="131"/>
      <c r="Q125" s="131"/>
      <c r="R125" s="113"/>
      <c r="S125" s="113"/>
      <c r="T125" s="113"/>
      <c r="U125" s="220"/>
    </row>
    <row r="126" spans="5:21" s="27" customFormat="1" hidden="1" x14ac:dyDescent="0.2">
      <c r="E126" s="23"/>
      <c r="F126" s="23"/>
      <c r="G126" s="23"/>
      <c r="H126" s="23"/>
      <c r="I126" s="113"/>
      <c r="J126" s="113"/>
      <c r="K126" s="113"/>
      <c r="L126" s="113"/>
      <c r="M126" s="131"/>
      <c r="N126" s="131"/>
      <c r="O126" s="131"/>
      <c r="P126" s="131"/>
      <c r="Q126" s="131"/>
      <c r="R126" s="113"/>
      <c r="S126" s="113"/>
      <c r="T126" s="113"/>
      <c r="U126" s="220"/>
    </row>
    <row r="127" spans="5:21" s="27" customFormat="1" hidden="1" x14ac:dyDescent="0.2">
      <c r="E127" s="23"/>
      <c r="F127" s="23"/>
      <c r="G127" s="23"/>
      <c r="H127" s="23"/>
      <c r="I127" s="113"/>
      <c r="J127" s="113"/>
      <c r="K127" s="113"/>
      <c r="L127" s="113"/>
      <c r="M127" s="131"/>
      <c r="N127" s="131"/>
      <c r="O127" s="131"/>
      <c r="P127" s="131"/>
      <c r="Q127" s="131"/>
      <c r="R127" s="113"/>
      <c r="S127" s="113"/>
      <c r="T127" s="113"/>
      <c r="U127" s="220"/>
    </row>
    <row r="128" spans="5:21" s="27" customFormat="1" hidden="1" x14ac:dyDescent="0.2">
      <c r="E128" s="23"/>
      <c r="F128" s="23"/>
      <c r="G128" s="23"/>
      <c r="H128" s="23"/>
      <c r="I128" s="113"/>
      <c r="J128" s="113"/>
      <c r="K128" s="113"/>
      <c r="L128" s="113"/>
      <c r="M128" s="131"/>
      <c r="N128" s="131"/>
      <c r="O128" s="131"/>
      <c r="P128" s="131"/>
      <c r="Q128" s="131"/>
      <c r="R128" s="113"/>
      <c r="S128" s="113"/>
      <c r="T128" s="113"/>
      <c r="U128" s="220"/>
    </row>
    <row r="129" spans="5:21" s="27" customFormat="1" hidden="1" x14ac:dyDescent="0.2">
      <c r="E129" s="23"/>
      <c r="F129" s="23"/>
      <c r="G129" s="23"/>
      <c r="H129" s="23"/>
      <c r="I129" s="113"/>
      <c r="J129" s="113"/>
      <c r="K129" s="113"/>
      <c r="L129" s="113"/>
      <c r="M129" s="131"/>
      <c r="N129" s="131"/>
      <c r="O129" s="131"/>
      <c r="P129" s="131"/>
      <c r="Q129" s="131"/>
      <c r="R129" s="113"/>
      <c r="S129" s="113"/>
      <c r="T129" s="113"/>
      <c r="U129" s="220"/>
    </row>
    <row r="130" spans="5:21" s="27" customFormat="1" hidden="1" x14ac:dyDescent="0.2">
      <c r="E130" s="23"/>
      <c r="F130" s="23"/>
      <c r="G130" s="23"/>
      <c r="H130" s="23"/>
      <c r="I130" s="113"/>
      <c r="J130" s="113"/>
      <c r="K130" s="113"/>
      <c r="L130" s="113"/>
      <c r="M130" s="131"/>
      <c r="N130" s="131"/>
      <c r="O130" s="131"/>
      <c r="P130" s="131"/>
      <c r="Q130" s="131"/>
      <c r="R130" s="113"/>
      <c r="S130" s="113"/>
      <c r="T130" s="113"/>
      <c r="U130" s="220"/>
    </row>
    <row r="131" spans="5:21" s="27" customFormat="1" hidden="1" x14ac:dyDescent="0.2">
      <c r="E131" s="23"/>
      <c r="F131" s="23"/>
      <c r="G131" s="23"/>
      <c r="H131" s="23"/>
      <c r="I131" s="113"/>
      <c r="J131" s="113"/>
      <c r="K131" s="113"/>
      <c r="L131" s="113"/>
      <c r="M131" s="131"/>
      <c r="N131" s="131"/>
      <c r="O131" s="131"/>
      <c r="P131" s="131"/>
      <c r="Q131" s="131"/>
      <c r="R131" s="113"/>
      <c r="S131" s="113"/>
      <c r="T131" s="113"/>
      <c r="U131" s="220"/>
    </row>
    <row r="132" spans="5:21" s="27" customFormat="1" hidden="1" x14ac:dyDescent="0.2">
      <c r="E132" s="23"/>
      <c r="F132" s="23"/>
      <c r="G132" s="23"/>
      <c r="H132" s="23"/>
      <c r="I132" s="113"/>
      <c r="J132" s="113"/>
      <c r="K132" s="113"/>
      <c r="L132" s="113"/>
      <c r="M132" s="131"/>
      <c r="N132" s="131"/>
      <c r="O132" s="131"/>
      <c r="P132" s="131"/>
      <c r="Q132" s="131"/>
      <c r="R132" s="113"/>
      <c r="S132" s="113"/>
      <c r="T132" s="113"/>
      <c r="U132" s="220"/>
    </row>
    <row r="133" spans="5:21" s="27" customFormat="1" hidden="1" x14ac:dyDescent="0.2">
      <c r="E133" s="23"/>
      <c r="F133" s="23"/>
      <c r="G133" s="23"/>
      <c r="H133" s="23"/>
      <c r="I133" s="113"/>
      <c r="J133" s="113"/>
      <c r="K133" s="113"/>
      <c r="L133" s="113"/>
      <c r="M133" s="131"/>
      <c r="N133" s="131"/>
      <c r="O133" s="131"/>
      <c r="P133" s="131"/>
      <c r="Q133" s="131"/>
      <c r="R133" s="113"/>
      <c r="S133" s="113"/>
      <c r="T133" s="113"/>
      <c r="U133" s="220"/>
    </row>
    <row r="134" spans="5:21" s="27" customFormat="1" hidden="1" x14ac:dyDescent="0.2">
      <c r="E134" s="23"/>
      <c r="F134" s="23"/>
      <c r="G134" s="23"/>
      <c r="H134" s="23"/>
      <c r="I134" s="113"/>
      <c r="J134" s="113"/>
      <c r="K134" s="113"/>
      <c r="L134" s="113"/>
      <c r="M134" s="131"/>
      <c r="N134" s="131"/>
      <c r="O134" s="131"/>
      <c r="P134" s="131"/>
      <c r="Q134" s="131"/>
      <c r="R134" s="113"/>
      <c r="S134" s="113"/>
      <c r="T134" s="113"/>
      <c r="U134" s="220"/>
    </row>
    <row r="135" spans="5:21" s="27" customFormat="1" hidden="1" x14ac:dyDescent="0.2">
      <c r="E135" s="23"/>
      <c r="F135" s="23"/>
      <c r="G135" s="23"/>
      <c r="H135" s="23"/>
      <c r="I135" s="113"/>
      <c r="J135" s="113"/>
      <c r="K135" s="113"/>
      <c r="L135" s="113"/>
      <c r="M135" s="131"/>
      <c r="N135" s="131"/>
      <c r="O135" s="131"/>
      <c r="P135" s="131"/>
      <c r="Q135" s="131"/>
      <c r="R135" s="113"/>
      <c r="S135" s="113"/>
      <c r="T135" s="113"/>
      <c r="U135" s="220"/>
    </row>
    <row r="136" spans="5:21" s="27" customFormat="1" hidden="1" x14ac:dyDescent="0.2">
      <c r="E136" s="23"/>
      <c r="F136" s="23"/>
      <c r="G136" s="23"/>
      <c r="H136" s="23"/>
      <c r="I136" s="113"/>
      <c r="J136" s="113"/>
      <c r="K136" s="113"/>
      <c r="L136" s="113"/>
      <c r="M136" s="131"/>
      <c r="N136" s="131"/>
      <c r="O136" s="131"/>
      <c r="P136" s="131"/>
      <c r="Q136" s="131"/>
      <c r="R136" s="113"/>
      <c r="S136" s="113"/>
      <c r="T136" s="113"/>
      <c r="U136" s="220"/>
    </row>
    <row r="137" spans="5:21" s="27" customFormat="1" hidden="1" x14ac:dyDescent="0.2">
      <c r="E137" s="23"/>
      <c r="F137" s="23"/>
      <c r="G137" s="23"/>
      <c r="H137" s="23"/>
      <c r="I137" s="113"/>
      <c r="J137" s="113"/>
      <c r="K137" s="113"/>
      <c r="L137" s="113"/>
      <c r="M137" s="131"/>
      <c r="N137" s="131"/>
      <c r="O137" s="131"/>
      <c r="P137" s="131"/>
      <c r="Q137" s="131"/>
      <c r="R137" s="113"/>
      <c r="S137" s="113"/>
      <c r="T137" s="113"/>
      <c r="U137" s="220"/>
    </row>
    <row r="138" spans="5:21" s="27" customFormat="1" hidden="1" x14ac:dyDescent="0.2">
      <c r="E138" s="23"/>
      <c r="F138" s="23"/>
      <c r="G138" s="23"/>
      <c r="H138" s="23"/>
      <c r="I138" s="113"/>
      <c r="J138" s="113"/>
      <c r="K138" s="113"/>
      <c r="L138" s="113"/>
      <c r="M138" s="131"/>
      <c r="N138" s="131"/>
      <c r="O138" s="131"/>
      <c r="P138" s="131"/>
      <c r="Q138" s="131"/>
      <c r="R138" s="113"/>
      <c r="S138" s="113"/>
      <c r="T138" s="113"/>
      <c r="U138" s="220"/>
    </row>
    <row r="139" spans="5:21" s="27" customFormat="1" hidden="1" x14ac:dyDescent="0.2">
      <c r="E139" s="23"/>
      <c r="F139" s="23"/>
      <c r="G139" s="23"/>
      <c r="H139" s="23"/>
      <c r="I139" s="113"/>
      <c r="J139" s="113"/>
      <c r="K139" s="113"/>
      <c r="L139" s="113"/>
      <c r="M139" s="131"/>
      <c r="N139" s="131"/>
      <c r="O139" s="131"/>
      <c r="P139" s="131"/>
      <c r="Q139" s="131"/>
      <c r="R139" s="113"/>
      <c r="S139" s="113"/>
      <c r="T139" s="113"/>
      <c r="U139" s="220"/>
    </row>
    <row r="140" spans="5:21" s="27" customFormat="1" hidden="1" x14ac:dyDescent="0.2">
      <c r="E140" s="23"/>
      <c r="F140" s="23"/>
      <c r="G140" s="23"/>
      <c r="H140" s="23"/>
      <c r="I140" s="113"/>
      <c r="J140" s="113"/>
      <c r="K140" s="113"/>
      <c r="L140" s="113"/>
      <c r="M140" s="131"/>
      <c r="N140" s="131"/>
      <c r="O140" s="131"/>
      <c r="P140" s="131"/>
      <c r="Q140" s="131"/>
      <c r="R140" s="113"/>
      <c r="S140" s="113"/>
      <c r="T140" s="113"/>
      <c r="U140" s="220"/>
    </row>
    <row r="141" spans="5:21" s="27" customFormat="1" hidden="1" x14ac:dyDescent="0.2">
      <c r="E141" s="23"/>
      <c r="F141" s="23"/>
      <c r="G141" s="23"/>
      <c r="H141" s="23"/>
      <c r="I141" s="113"/>
      <c r="J141" s="113"/>
      <c r="K141" s="113"/>
      <c r="L141" s="113"/>
      <c r="M141" s="131"/>
      <c r="N141" s="131"/>
      <c r="O141" s="131"/>
      <c r="P141" s="131"/>
      <c r="Q141" s="131"/>
      <c r="R141" s="113"/>
      <c r="S141" s="113"/>
      <c r="T141" s="113"/>
      <c r="U141" s="220"/>
    </row>
    <row r="142" spans="5:21" s="27" customFormat="1" hidden="1" x14ac:dyDescent="0.2">
      <c r="E142" s="23"/>
      <c r="F142" s="23"/>
      <c r="G142" s="23"/>
      <c r="H142" s="23"/>
      <c r="I142" s="113"/>
      <c r="J142" s="113"/>
      <c r="K142" s="113"/>
      <c r="L142" s="113"/>
      <c r="M142" s="131"/>
      <c r="N142" s="131"/>
      <c r="O142" s="131"/>
      <c r="P142" s="131"/>
      <c r="Q142" s="131"/>
      <c r="R142" s="113"/>
      <c r="S142" s="113"/>
      <c r="T142" s="113"/>
      <c r="U142" s="220"/>
    </row>
    <row r="143" spans="5:21" s="27" customFormat="1" hidden="1" x14ac:dyDescent="0.2">
      <c r="E143" s="23"/>
      <c r="F143" s="23"/>
      <c r="G143" s="23"/>
      <c r="H143" s="23"/>
      <c r="I143" s="113"/>
      <c r="J143" s="113"/>
      <c r="K143" s="113"/>
      <c r="L143" s="113"/>
      <c r="M143" s="131"/>
      <c r="N143" s="131"/>
      <c r="O143" s="131"/>
      <c r="P143" s="131"/>
      <c r="Q143" s="131"/>
      <c r="R143" s="113"/>
      <c r="S143" s="113"/>
      <c r="T143" s="113"/>
      <c r="U143" s="220"/>
    </row>
    <row r="144" spans="5:21" s="27" customFormat="1" hidden="1" x14ac:dyDescent="0.2">
      <c r="E144" s="23"/>
      <c r="F144" s="23"/>
      <c r="G144" s="23"/>
      <c r="H144" s="23"/>
      <c r="I144" s="113"/>
      <c r="J144" s="113"/>
      <c r="K144" s="113"/>
      <c r="L144" s="113"/>
      <c r="M144" s="131"/>
      <c r="N144" s="131"/>
      <c r="O144" s="131"/>
      <c r="P144" s="131"/>
      <c r="Q144" s="131"/>
      <c r="R144" s="113"/>
      <c r="S144" s="113"/>
      <c r="T144" s="113"/>
      <c r="U144" s="220"/>
    </row>
    <row r="145" spans="5:21" s="27" customFormat="1" hidden="1" x14ac:dyDescent="0.2">
      <c r="E145" s="23"/>
      <c r="F145" s="23"/>
      <c r="G145" s="23"/>
      <c r="H145" s="23"/>
      <c r="I145" s="113"/>
      <c r="J145" s="113"/>
      <c r="K145" s="113"/>
      <c r="L145" s="113"/>
      <c r="M145" s="131"/>
      <c r="N145" s="131"/>
      <c r="O145" s="131"/>
      <c r="P145" s="131"/>
      <c r="Q145" s="131"/>
      <c r="R145" s="113"/>
      <c r="S145" s="113"/>
      <c r="T145" s="113"/>
      <c r="U145" s="220"/>
    </row>
    <row r="146" spans="5:21" s="27" customFormat="1" hidden="1" x14ac:dyDescent="0.2">
      <c r="E146" s="23"/>
      <c r="F146" s="23"/>
      <c r="G146" s="23"/>
      <c r="H146" s="23"/>
      <c r="I146" s="113"/>
      <c r="J146" s="113"/>
      <c r="K146" s="113"/>
      <c r="L146" s="113"/>
      <c r="M146" s="131"/>
      <c r="N146" s="131"/>
      <c r="O146" s="131"/>
      <c r="P146" s="131"/>
      <c r="Q146" s="131"/>
      <c r="R146" s="113"/>
      <c r="S146" s="113"/>
      <c r="T146" s="113"/>
      <c r="U146" s="220"/>
    </row>
    <row r="147" spans="5:21" s="27" customFormat="1" hidden="1" x14ac:dyDescent="0.2">
      <c r="E147" s="23"/>
      <c r="F147" s="23"/>
      <c r="G147" s="23"/>
      <c r="H147" s="23"/>
      <c r="I147" s="113"/>
      <c r="J147" s="113"/>
      <c r="K147" s="113"/>
      <c r="L147" s="113"/>
      <c r="M147" s="131"/>
      <c r="N147" s="131"/>
      <c r="O147" s="131"/>
      <c r="P147" s="131"/>
      <c r="Q147" s="131"/>
      <c r="R147" s="113"/>
      <c r="S147" s="113"/>
      <c r="T147" s="113"/>
      <c r="U147" s="220"/>
    </row>
    <row r="148" spans="5:21" s="27" customFormat="1" hidden="1" x14ac:dyDescent="0.2">
      <c r="E148" s="23"/>
      <c r="F148" s="23"/>
      <c r="G148" s="23"/>
      <c r="H148" s="23"/>
      <c r="I148" s="113"/>
      <c r="J148" s="113"/>
      <c r="K148" s="113"/>
      <c r="L148" s="113"/>
      <c r="M148" s="131"/>
      <c r="N148" s="131"/>
      <c r="O148" s="131"/>
      <c r="P148" s="131"/>
      <c r="Q148" s="131"/>
      <c r="R148" s="113"/>
      <c r="S148" s="113"/>
      <c r="T148" s="113"/>
      <c r="U148" s="220"/>
    </row>
    <row r="149" spans="5:21" s="27" customFormat="1" hidden="1" x14ac:dyDescent="0.2">
      <c r="E149" s="23"/>
      <c r="F149" s="23"/>
      <c r="G149" s="23"/>
      <c r="H149" s="23"/>
      <c r="I149" s="113"/>
      <c r="J149" s="113"/>
      <c r="K149" s="113"/>
      <c r="L149" s="113"/>
      <c r="M149" s="131"/>
      <c r="N149" s="131"/>
      <c r="O149" s="131"/>
      <c r="P149" s="131"/>
      <c r="Q149" s="131"/>
      <c r="R149" s="113"/>
      <c r="S149" s="113"/>
      <c r="T149" s="113"/>
      <c r="U149" s="220"/>
    </row>
    <row r="150" spans="5:21" s="27" customFormat="1" hidden="1" x14ac:dyDescent="0.2">
      <c r="E150" s="23"/>
      <c r="F150" s="23"/>
      <c r="G150" s="23"/>
      <c r="H150" s="23"/>
      <c r="I150" s="113"/>
      <c r="J150" s="113"/>
      <c r="K150" s="113"/>
      <c r="L150" s="113"/>
      <c r="M150" s="131"/>
      <c r="N150" s="131"/>
      <c r="O150" s="131"/>
      <c r="P150" s="131"/>
      <c r="Q150" s="131"/>
      <c r="R150" s="113"/>
      <c r="S150" s="113"/>
      <c r="T150" s="113"/>
      <c r="U150" s="220"/>
    </row>
    <row r="151" spans="5:21" s="27" customFormat="1" hidden="1" x14ac:dyDescent="0.2">
      <c r="E151" s="23"/>
      <c r="F151" s="23"/>
      <c r="G151" s="23"/>
      <c r="H151" s="23"/>
      <c r="I151" s="113"/>
      <c r="J151" s="113"/>
      <c r="K151" s="113"/>
      <c r="L151" s="113"/>
      <c r="M151" s="131"/>
      <c r="N151" s="131"/>
      <c r="O151" s="131"/>
      <c r="P151" s="131"/>
      <c r="Q151" s="131"/>
      <c r="R151" s="113"/>
      <c r="S151" s="113"/>
      <c r="T151" s="113"/>
      <c r="U151" s="220"/>
    </row>
    <row r="152" spans="5:21" s="27" customFormat="1" hidden="1" x14ac:dyDescent="0.2">
      <c r="E152" s="23"/>
      <c r="F152" s="23"/>
      <c r="G152" s="23"/>
      <c r="H152" s="23"/>
      <c r="I152" s="113"/>
      <c r="J152" s="113"/>
      <c r="K152" s="113"/>
      <c r="L152" s="113"/>
      <c r="M152" s="131"/>
      <c r="N152" s="131"/>
      <c r="O152" s="131"/>
      <c r="P152" s="131"/>
      <c r="Q152" s="131"/>
      <c r="R152" s="113"/>
      <c r="S152" s="113"/>
      <c r="T152" s="113"/>
      <c r="U152" s="220"/>
    </row>
    <row r="153" spans="5:21" s="27" customFormat="1" hidden="1" x14ac:dyDescent="0.2">
      <c r="E153" s="23"/>
      <c r="F153" s="23"/>
      <c r="G153" s="23"/>
      <c r="H153" s="23"/>
      <c r="I153" s="113"/>
      <c r="J153" s="113"/>
      <c r="K153" s="113"/>
      <c r="L153" s="113"/>
      <c r="M153" s="131"/>
      <c r="N153" s="131"/>
      <c r="O153" s="131"/>
      <c r="P153" s="131"/>
      <c r="Q153" s="131"/>
      <c r="R153" s="113"/>
      <c r="S153" s="113"/>
      <c r="T153" s="113"/>
      <c r="U153" s="220"/>
    </row>
    <row r="154" spans="5:21" s="27" customFormat="1" hidden="1" x14ac:dyDescent="0.2">
      <c r="E154" s="23"/>
      <c r="F154" s="23"/>
      <c r="G154" s="23"/>
      <c r="H154" s="23"/>
      <c r="I154" s="113"/>
      <c r="J154" s="113"/>
      <c r="K154" s="113"/>
      <c r="L154" s="113"/>
      <c r="M154" s="131"/>
      <c r="N154" s="131"/>
      <c r="O154" s="131"/>
      <c r="P154" s="131"/>
      <c r="Q154" s="131"/>
      <c r="R154" s="113"/>
      <c r="S154" s="113"/>
      <c r="T154" s="113"/>
      <c r="U154" s="220"/>
    </row>
    <row r="155" spans="5:21" s="27" customFormat="1" hidden="1" x14ac:dyDescent="0.2">
      <c r="E155" s="23"/>
      <c r="F155" s="23"/>
      <c r="G155" s="23"/>
      <c r="H155" s="23"/>
      <c r="I155" s="113"/>
      <c r="J155" s="113"/>
      <c r="K155" s="113"/>
      <c r="L155" s="113"/>
      <c r="M155" s="131"/>
      <c r="N155" s="131"/>
      <c r="O155" s="131"/>
      <c r="P155" s="131"/>
      <c r="Q155" s="131"/>
      <c r="R155" s="113"/>
      <c r="S155" s="113"/>
      <c r="T155" s="113"/>
      <c r="U155" s="220"/>
    </row>
    <row r="156" spans="5:21" s="27" customFormat="1" hidden="1" x14ac:dyDescent="0.2">
      <c r="E156" s="23"/>
      <c r="F156" s="23"/>
      <c r="G156" s="23"/>
      <c r="H156" s="23"/>
      <c r="I156" s="113"/>
      <c r="J156" s="113"/>
      <c r="K156" s="113"/>
      <c r="L156" s="113"/>
      <c r="M156" s="131"/>
      <c r="N156" s="131"/>
      <c r="O156" s="131"/>
      <c r="P156" s="131"/>
      <c r="Q156" s="131"/>
      <c r="R156" s="113"/>
      <c r="S156" s="113"/>
      <c r="T156" s="113"/>
      <c r="U156" s="220"/>
    </row>
    <row r="157" spans="5:21" s="27" customFormat="1" hidden="1" x14ac:dyDescent="0.2">
      <c r="E157" s="23"/>
      <c r="F157" s="23"/>
      <c r="G157" s="23"/>
      <c r="H157" s="23"/>
      <c r="I157" s="113"/>
      <c r="J157" s="113"/>
      <c r="K157" s="113"/>
      <c r="L157" s="113"/>
      <c r="M157" s="131"/>
      <c r="N157" s="131"/>
      <c r="O157" s="131"/>
      <c r="P157" s="131"/>
      <c r="Q157" s="131"/>
      <c r="R157" s="113"/>
      <c r="S157" s="113"/>
      <c r="T157" s="113"/>
      <c r="U157" s="220"/>
    </row>
    <row r="158" spans="5:21" s="27" customFormat="1" hidden="1" x14ac:dyDescent="0.2">
      <c r="E158" s="23"/>
      <c r="F158" s="23"/>
      <c r="G158" s="23"/>
      <c r="H158" s="23"/>
      <c r="I158" s="113"/>
      <c r="J158" s="113"/>
      <c r="K158" s="113"/>
      <c r="L158" s="113"/>
      <c r="M158" s="131"/>
      <c r="N158" s="131"/>
      <c r="O158" s="131"/>
      <c r="P158" s="131"/>
      <c r="Q158" s="131"/>
      <c r="R158" s="113"/>
      <c r="S158" s="113"/>
      <c r="T158" s="113"/>
      <c r="U158" s="220"/>
    </row>
    <row r="159" spans="5:21" s="27" customFormat="1" hidden="1" x14ac:dyDescent="0.2">
      <c r="E159" s="23"/>
      <c r="F159" s="23"/>
      <c r="G159" s="23"/>
      <c r="H159" s="23"/>
      <c r="I159" s="113"/>
      <c r="J159" s="113"/>
      <c r="K159" s="113"/>
      <c r="L159" s="113"/>
      <c r="M159" s="131"/>
      <c r="N159" s="131"/>
      <c r="O159" s="131"/>
      <c r="P159" s="131"/>
      <c r="Q159" s="131"/>
      <c r="R159" s="113"/>
      <c r="S159" s="113"/>
      <c r="T159" s="113"/>
      <c r="U159" s="220"/>
    </row>
    <row r="160" spans="5:21" s="27" customFormat="1" hidden="1" x14ac:dyDescent="0.2">
      <c r="E160" s="23"/>
      <c r="F160" s="23"/>
      <c r="G160" s="23"/>
      <c r="H160" s="23"/>
      <c r="I160" s="113"/>
      <c r="J160" s="113"/>
      <c r="K160" s="113"/>
      <c r="L160" s="113"/>
      <c r="M160" s="131"/>
      <c r="N160" s="131"/>
      <c r="O160" s="131"/>
      <c r="P160" s="131"/>
      <c r="Q160" s="131"/>
      <c r="R160" s="113"/>
      <c r="S160" s="113"/>
      <c r="T160" s="113"/>
      <c r="U160" s="220"/>
    </row>
    <row r="161" spans="5:21" s="27" customFormat="1" hidden="1" x14ac:dyDescent="0.2">
      <c r="E161" s="23"/>
      <c r="F161" s="23"/>
      <c r="G161" s="23"/>
      <c r="H161" s="23"/>
      <c r="I161" s="113"/>
      <c r="J161" s="113"/>
      <c r="K161" s="113"/>
      <c r="L161" s="113"/>
      <c r="M161" s="131"/>
      <c r="N161" s="131"/>
      <c r="O161" s="131"/>
      <c r="P161" s="131"/>
      <c r="Q161" s="131"/>
      <c r="R161" s="113"/>
      <c r="S161" s="113"/>
      <c r="T161" s="113"/>
      <c r="U161" s="220"/>
    </row>
    <row r="162" spans="5:21" s="27" customFormat="1" hidden="1" x14ac:dyDescent="0.2">
      <c r="E162" s="23"/>
      <c r="F162" s="23"/>
      <c r="G162" s="23"/>
      <c r="H162" s="23"/>
      <c r="I162" s="113"/>
      <c r="J162" s="113"/>
      <c r="K162" s="113"/>
      <c r="L162" s="113"/>
      <c r="M162" s="131"/>
      <c r="N162" s="131"/>
      <c r="O162" s="131"/>
      <c r="P162" s="131"/>
      <c r="Q162" s="131"/>
      <c r="R162" s="113"/>
      <c r="S162" s="113"/>
      <c r="T162" s="113"/>
      <c r="U162" s="220"/>
    </row>
    <row r="163" spans="5:21" s="27" customFormat="1" hidden="1" x14ac:dyDescent="0.2">
      <c r="E163" s="23"/>
      <c r="F163" s="23"/>
      <c r="G163" s="23"/>
      <c r="H163" s="23"/>
      <c r="I163" s="113"/>
      <c r="J163" s="113"/>
      <c r="K163" s="113"/>
      <c r="L163" s="113"/>
      <c r="M163" s="131"/>
      <c r="N163" s="131"/>
      <c r="O163" s="131"/>
      <c r="P163" s="131"/>
      <c r="Q163" s="131"/>
      <c r="R163" s="113"/>
      <c r="S163" s="113"/>
      <c r="T163" s="113"/>
      <c r="U163" s="220"/>
    </row>
    <row r="164" spans="5:21" s="27" customFormat="1" hidden="1" x14ac:dyDescent="0.2">
      <c r="E164" s="23"/>
      <c r="F164" s="23"/>
      <c r="G164" s="23"/>
      <c r="H164" s="23"/>
      <c r="I164" s="113"/>
      <c r="J164" s="113"/>
      <c r="K164" s="113"/>
      <c r="L164" s="113"/>
      <c r="M164" s="131"/>
      <c r="N164" s="131"/>
      <c r="O164" s="131"/>
      <c r="P164" s="131"/>
      <c r="Q164" s="131"/>
      <c r="R164" s="113"/>
      <c r="S164" s="113"/>
      <c r="T164" s="113"/>
      <c r="U164" s="220"/>
    </row>
    <row r="165" spans="5:21" s="27" customFormat="1" hidden="1" x14ac:dyDescent="0.2">
      <c r="E165" s="23"/>
      <c r="F165" s="23"/>
      <c r="G165" s="23"/>
      <c r="H165" s="23"/>
      <c r="I165" s="113"/>
      <c r="J165" s="113"/>
      <c r="K165" s="113"/>
      <c r="L165" s="113"/>
      <c r="M165" s="131"/>
      <c r="N165" s="131"/>
      <c r="O165" s="131"/>
      <c r="P165" s="131"/>
      <c r="Q165" s="131"/>
      <c r="R165" s="113"/>
      <c r="S165" s="113"/>
      <c r="T165" s="113"/>
      <c r="U165" s="220"/>
    </row>
    <row r="166" spans="5:21" s="27" customFormat="1" hidden="1" x14ac:dyDescent="0.2">
      <c r="E166" s="23"/>
      <c r="F166" s="23"/>
      <c r="G166" s="23"/>
      <c r="H166" s="23"/>
      <c r="I166" s="113"/>
      <c r="J166" s="113"/>
      <c r="K166" s="113"/>
      <c r="L166" s="113"/>
      <c r="M166" s="131"/>
      <c r="N166" s="131"/>
      <c r="O166" s="131"/>
      <c r="P166" s="131"/>
      <c r="Q166" s="131"/>
      <c r="R166" s="113"/>
      <c r="S166" s="113"/>
      <c r="T166" s="113"/>
      <c r="U166" s="220"/>
    </row>
    <row r="167" spans="5:21" s="27" customFormat="1" hidden="1" x14ac:dyDescent="0.2">
      <c r="E167" s="23"/>
      <c r="F167" s="23"/>
      <c r="G167" s="23"/>
      <c r="H167" s="23"/>
      <c r="I167" s="113"/>
      <c r="J167" s="113"/>
      <c r="K167" s="113"/>
      <c r="L167" s="113"/>
      <c r="M167" s="131"/>
      <c r="N167" s="131"/>
      <c r="O167" s="131"/>
      <c r="P167" s="131"/>
      <c r="Q167" s="131"/>
      <c r="R167" s="113"/>
      <c r="S167" s="113"/>
      <c r="T167" s="113"/>
      <c r="U167" s="220"/>
    </row>
    <row r="168" spans="5:21" s="27" customFormat="1" hidden="1" x14ac:dyDescent="0.2">
      <c r="E168" s="23"/>
      <c r="F168" s="23"/>
      <c r="G168" s="23"/>
      <c r="H168" s="23"/>
      <c r="I168" s="113"/>
      <c r="J168" s="113"/>
      <c r="K168" s="113"/>
      <c r="L168" s="113"/>
      <c r="M168" s="131"/>
      <c r="N168" s="131"/>
      <c r="O168" s="131"/>
      <c r="P168" s="131"/>
      <c r="Q168" s="131"/>
      <c r="R168" s="113"/>
      <c r="S168" s="113"/>
      <c r="T168" s="113"/>
      <c r="U168" s="220"/>
    </row>
    <row r="169" spans="5:21" s="27" customFormat="1" hidden="1" x14ac:dyDescent="0.2">
      <c r="E169" s="23"/>
      <c r="F169" s="23"/>
      <c r="G169" s="23"/>
      <c r="H169" s="23"/>
      <c r="I169" s="113"/>
      <c r="J169" s="113"/>
      <c r="K169" s="113"/>
      <c r="L169" s="113"/>
      <c r="M169" s="131"/>
      <c r="N169" s="131"/>
      <c r="O169" s="131"/>
      <c r="P169" s="131"/>
      <c r="Q169" s="131"/>
      <c r="R169" s="113"/>
      <c r="S169" s="113"/>
      <c r="T169" s="113"/>
      <c r="U169" s="220"/>
    </row>
    <row r="170" spans="5:21" s="27" customFormat="1" hidden="1" x14ac:dyDescent="0.2">
      <c r="E170" s="23"/>
      <c r="F170" s="23"/>
      <c r="G170" s="23"/>
      <c r="H170" s="23"/>
      <c r="I170" s="113"/>
      <c r="J170" s="113"/>
      <c r="K170" s="113"/>
      <c r="L170" s="113"/>
      <c r="M170" s="131"/>
      <c r="N170" s="131"/>
      <c r="O170" s="131"/>
      <c r="P170" s="131"/>
      <c r="Q170" s="131"/>
      <c r="R170" s="113"/>
      <c r="S170" s="113"/>
      <c r="T170" s="113"/>
      <c r="U170" s="220"/>
    </row>
    <row r="171" spans="5:21" s="27" customFormat="1" hidden="1" x14ac:dyDescent="0.2">
      <c r="E171" s="23"/>
      <c r="F171" s="23"/>
      <c r="G171" s="23"/>
      <c r="H171" s="23"/>
      <c r="I171" s="113"/>
      <c r="J171" s="113"/>
      <c r="K171" s="113"/>
      <c r="L171" s="113"/>
      <c r="M171" s="131"/>
      <c r="N171" s="131"/>
      <c r="O171" s="131"/>
      <c r="P171" s="131"/>
      <c r="Q171" s="131"/>
      <c r="R171" s="113"/>
      <c r="S171" s="113"/>
      <c r="T171" s="113"/>
      <c r="U171" s="220"/>
    </row>
    <row r="172" spans="5:21" s="27" customFormat="1" hidden="1" x14ac:dyDescent="0.2">
      <c r="E172" s="23"/>
      <c r="F172" s="23"/>
      <c r="G172" s="23"/>
      <c r="H172" s="23"/>
      <c r="I172" s="113"/>
      <c r="J172" s="113"/>
      <c r="K172" s="113"/>
      <c r="L172" s="113"/>
      <c r="M172" s="131"/>
      <c r="N172" s="131"/>
      <c r="O172" s="131"/>
      <c r="P172" s="131"/>
      <c r="Q172" s="131"/>
      <c r="R172" s="113"/>
      <c r="S172" s="113"/>
      <c r="T172" s="113"/>
      <c r="U172" s="220"/>
    </row>
    <row r="173" spans="5:21" s="27" customFormat="1" hidden="1" x14ac:dyDescent="0.2">
      <c r="E173" s="23"/>
      <c r="F173" s="23"/>
      <c r="G173" s="23"/>
      <c r="H173" s="23"/>
      <c r="I173" s="113"/>
      <c r="J173" s="113"/>
      <c r="K173" s="113"/>
      <c r="L173" s="113"/>
      <c r="M173" s="131"/>
      <c r="N173" s="131"/>
      <c r="O173" s="131"/>
      <c r="P173" s="131"/>
      <c r="Q173" s="131"/>
      <c r="R173" s="113"/>
      <c r="S173" s="113"/>
      <c r="T173" s="113"/>
      <c r="U173" s="220"/>
    </row>
    <row r="174" spans="5:21" s="27" customFormat="1" hidden="1" x14ac:dyDescent="0.2">
      <c r="E174" s="23"/>
      <c r="F174" s="23"/>
      <c r="G174" s="23"/>
      <c r="H174" s="23"/>
      <c r="I174" s="113"/>
      <c r="J174" s="113"/>
      <c r="K174" s="113"/>
      <c r="L174" s="113"/>
      <c r="M174" s="131"/>
      <c r="N174" s="131"/>
      <c r="O174" s="131"/>
      <c r="P174" s="131"/>
      <c r="Q174" s="131"/>
      <c r="R174" s="113"/>
      <c r="S174" s="113"/>
      <c r="T174" s="113"/>
      <c r="U174" s="220"/>
    </row>
    <row r="175" spans="5:21" s="27" customFormat="1" hidden="1" x14ac:dyDescent="0.2">
      <c r="E175" s="23"/>
      <c r="F175" s="23"/>
      <c r="G175" s="23"/>
      <c r="H175" s="23"/>
      <c r="I175" s="113"/>
      <c r="J175" s="113"/>
      <c r="K175" s="113"/>
      <c r="L175" s="113"/>
      <c r="M175" s="131"/>
      <c r="N175" s="131"/>
      <c r="O175" s="131"/>
      <c r="P175" s="131"/>
      <c r="Q175" s="131"/>
      <c r="R175" s="113"/>
      <c r="S175" s="113"/>
      <c r="T175" s="113"/>
      <c r="U175" s="220"/>
    </row>
    <row r="176" spans="5:21" s="27" customFormat="1" hidden="1" x14ac:dyDescent="0.2">
      <c r="E176" s="23"/>
      <c r="F176" s="23"/>
      <c r="G176" s="23"/>
      <c r="H176" s="23"/>
      <c r="I176" s="113"/>
      <c r="J176" s="113"/>
      <c r="K176" s="113"/>
      <c r="L176" s="113"/>
      <c r="M176" s="131"/>
      <c r="N176" s="131"/>
      <c r="O176" s="131"/>
      <c r="P176" s="131"/>
      <c r="Q176" s="131"/>
      <c r="R176" s="113"/>
      <c r="S176" s="113"/>
      <c r="T176" s="113"/>
      <c r="U176" s="220"/>
    </row>
    <row r="177" spans="5:21" s="27" customFormat="1" hidden="1" x14ac:dyDescent="0.2">
      <c r="E177" s="23"/>
      <c r="F177" s="23"/>
      <c r="G177" s="23"/>
      <c r="H177" s="23"/>
      <c r="I177" s="113"/>
      <c r="J177" s="113"/>
      <c r="K177" s="113"/>
      <c r="L177" s="113"/>
      <c r="M177" s="131"/>
      <c r="N177" s="131"/>
      <c r="O177" s="131"/>
      <c r="P177" s="131"/>
      <c r="Q177" s="131"/>
      <c r="R177" s="113"/>
      <c r="S177" s="113"/>
      <c r="T177" s="113"/>
      <c r="U177" s="220"/>
    </row>
    <row r="178" spans="5:21" s="27" customFormat="1" hidden="1" x14ac:dyDescent="0.2">
      <c r="E178" s="23"/>
      <c r="F178" s="23"/>
      <c r="G178" s="23"/>
      <c r="H178" s="23"/>
      <c r="I178" s="113"/>
      <c r="J178" s="113"/>
      <c r="K178" s="113"/>
      <c r="L178" s="113"/>
      <c r="M178" s="131"/>
      <c r="N178" s="131"/>
      <c r="O178" s="131"/>
      <c r="P178" s="131"/>
      <c r="Q178" s="131"/>
      <c r="R178" s="113"/>
      <c r="S178" s="113"/>
      <c r="T178" s="113"/>
      <c r="U178" s="220"/>
    </row>
    <row r="179" spans="5:21" s="27" customFormat="1" hidden="1" x14ac:dyDescent="0.2">
      <c r="E179" s="23"/>
      <c r="F179" s="23"/>
      <c r="G179" s="23"/>
      <c r="H179" s="23"/>
      <c r="I179" s="113"/>
      <c r="J179" s="113"/>
      <c r="K179" s="113"/>
      <c r="L179" s="113"/>
      <c r="M179" s="131"/>
      <c r="N179" s="131"/>
      <c r="O179" s="131"/>
      <c r="P179" s="131"/>
      <c r="Q179" s="131"/>
      <c r="R179" s="113"/>
      <c r="S179" s="113"/>
      <c r="T179" s="113"/>
      <c r="U179" s="220"/>
    </row>
    <row r="180" spans="5:21" s="27" customFormat="1" hidden="1" x14ac:dyDescent="0.2">
      <c r="E180" s="23"/>
      <c r="F180" s="23"/>
      <c r="G180" s="23"/>
      <c r="H180" s="23"/>
      <c r="I180" s="113"/>
      <c r="J180" s="113"/>
      <c r="K180" s="113"/>
      <c r="L180" s="113"/>
      <c r="M180" s="131"/>
      <c r="N180" s="131"/>
      <c r="O180" s="131"/>
      <c r="P180" s="131"/>
      <c r="Q180" s="131"/>
      <c r="R180" s="113"/>
      <c r="S180" s="113"/>
      <c r="T180" s="113"/>
      <c r="U180" s="220"/>
    </row>
    <row r="181" spans="5:21" s="27" customFormat="1" hidden="1" x14ac:dyDescent="0.2">
      <c r="E181" s="23"/>
      <c r="F181" s="23"/>
      <c r="G181" s="23"/>
      <c r="H181" s="23"/>
      <c r="I181" s="113"/>
      <c r="J181" s="113"/>
      <c r="K181" s="113"/>
      <c r="L181" s="113"/>
      <c r="M181" s="131"/>
      <c r="N181" s="131"/>
      <c r="O181" s="131"/>
      <c r="P181" s="131"/>
      <c r="Q181" s="131"/>
      <c r="R181" s="113"/>
      <c r="S181" s="113"/>
      <c r="T181" s="113"/>
      <c r="U181" s="220"/>
    </row>
    <row r="182" spans="5:21" s="27" customFormat="1" hidden="1" x14ac:dyDescent="0.2">
      <c r="E182" s="23"/>
      <c r="F182" s="23"/>
      <c r="G182" s="23"/>
      <c r="H182" s="23"/>
      <c r="I182" s="113"/>
      <c r="J182" s="113"/>
      <c r="K182" s="113"/>
      <c r="L182" s="113"/>
      <c r="M182" s="131"/>
      <c r="N182" s="131"/>
      <c r="O182" s="131"/>
      <c r="P182" s="131"/>
      <c r="Q182" s="131"/>
      <c r="R182" s="113"/>
      <c r="S182" s="113"/>
      <c r="T182" s="113"/>
      <c r="U182" s="220"/>
    </row>
    <row r="183" spans="5:21" s="27" customFormat="1" hidden="1" x14ac:dyDescent="0.2">
      <c r="E183" s="23"/>
      <c r="F183" s="23"/>
      <c r="G183" s="23"/>
      <c r="H183" s="23"/>
      <c r="I183" s="113"/>
      <c r="J183" s="113"/>
      <c r="K183" s="113"/>
      <c r="L183" s="113"/>
      <c r="M183" s="131"/>
      <c r="N183" s="131"/>
      <c r="O183" s="131"/>
      <c r="P183" s="131"/>
      <c r="Q183" s="131"/>
      <c r="R183" s="113"/>
      <c r="S183" s="113"/>
      <c r="T183" s="113"/>
      <c r="U183" s="220"/>
    </row>
    <row r="184" spans="5:21" s="27" customFormat="1" hidden="1" x14ac:dyDescent="0.2">
      <c r="E184" s="23"/>
      <c r="F184" s="23"/>
      <c r="G184" s="23"/>
      <c r="H184" s="23"/>
      <c r="I184" s="113"/>
      <c r="J184" s="113"/>
      <c r="K184" s="113"/>
      <c r="L184" s="113"/>
      <c r="M184" s="131"/>
      <c r="N184" s="131"/>
      <c r="O184" s="131"/>
      <c r="P184" s="131"/>
      <c r="Q184" s="131"/>
      <c r="R184" s="113"/>
      <c r="S184" s="113"/>
      <c r="T184" s="113"/>
      <c r="U184" s="220"/>
    </row>
    <row r="185" spans="5:21" s="27" customFormat="1" hidden="1" x14ac:dyDescent="0.2">
      <c r="E185" s="23"/>
      <c r="F185" s="23"/>
      <c r="G185" s="23"/>
      <c r="H185" s="23"/>
      <c r="I185" s="113"/>
      <c r="J185" s="113"/>
      <c r="K185" s="113"/>
      <c r="L185" s="113"/>
      <c r="M185" s="131"/>
      <c r="N185" s="131"/>
      <c r="O185" s="131"/>
      <c r="P185" s="131"/>
      <c r="Q185" s="131"/>
      <c r="R185" s="113"/>
      <c r="S185" s="113"/>
      <c r="T185" s="113"/>
      <c r="U185" s="220"/>
    </row>
    <row r="186" spans="5:21" s="27" customFormat="1" hidden="1" x14ac:dyDescent="0.2">
      <c r="E186" s="23"/>
      <c r="F186" s="23"/>
      <c r="G186" s="23"/>
      <c r="H186" s="23"/>
      <c r="I186" s="113"/>
      <c r="J186" s="113"/>
      <c r="K186" s="113"/>
      <c r="L186" s="113"/>
      <c r="M186" s="131"/>
      <c r="N186" s="131"/>
      <c r="O186" s="131"/>
      <c r="P186" s="131"/>
      <c r="Q186" s="131"/>
      <c r="R186" s="113"/>
      <c r="S186" s="113"/>
      <c r="T186" s="113"/>
      <c r="U186" s="220"/>
    </row>
    <row r="187" spans="5:21" s="27" customFormat="1" hidden="1" x14ac:dyDescent="0.2">
      <c r="E187" s="23"/>
      <c r="F187" s="23"/>
      <c r="G187" s="23"/>
      <c r="H187" s="23"/>
      <c r="I187" s="113"/>
      <c r="J187" s="113"/>
      <c r="K187" s="113"/>
      <c r="L187" s="113"/>
      <c r="M187" s="131"/>
      <c r="N187" s="131"/>
      <c r="O187" s="131"/>
      <c r="P187" s="131"/>
      <c r="Q187" s="131"/>
      <c r="R187" s="113"/>
      <c r="S187" s="113"/>
      <c r="T187" s="113"/>
      <c r="U187" s="220"/>
    </row>
    <row r="188" spans="5:21" s="27" customFormat="1" hidden="1" x14ac:dyDescent="0.2">
      <c r="E188" s="23"/>
      <c r="F188" s="23"/>
      <c r="G188" s="23"/>
      <c r="H188" s="23"/>
      <c r="I188" s="113"/>
      <c r="J188" s="113"/>
      <c r="K188" s="113"/>
      <c r="L188" s="113"/>
      <c r="M188" s="131"/>
      <c r="N188" s="131"/>
      <c r="O188" s="131"/>
      <c r="P188" s="131"/>
      <c r="Q188" s="131"/>
      <c r="R188" s="113"/>
      <c r="S188" s="113"/>
      <c r="T188" s="113"/>
      <c r="U188" s="220"/>
    </row>
    <row r="189" spans="5:21" s="27" customFormat="1" hidden="1" x14ac:dyDescent="0.2">
      <c r="E189" s="23"/>
      <c r="F189" s="23"/>
      <c r="G189" s="23"/>
      <c r="H189" s="23"/>
      <c r="I189" s="113"/>
      <c r="J189" s="113"/>
      <c r="K189" s="113"/>
      <c r="L189" s="113"/>
      <c r="M189" s="131"/>
      <c r="N189" s="131"/>
      <c r="O189" s="131"/>
      <c r="P189" s="131"/>
      <c r="Q189" s="131"/>
      <c r="R189" s="113"/>
      <c r="S189" s="113"/>
      <c r="T189" s="113"/>
      <c r="U189" s="220"/>
    </row>
    <row r="190" spans="5:21" s="27" customFormat="1" hidden="1" x14ac:dyDescent="0.2">
      <c r="E190" s="23"/>
      <c r="F190" s="23"/>
      <c r="G190" s="23"/>
      <c r="H190" s="23"/>
      <c r="I190" s="113"/>
      <c r="J190" s="113"/>
      <c r="K190" s="113"/>
      <c r="L190" s="113"/>
      <c r="M190" s="131"/>
      <c r="N190" s="131"/>
      <c r="O190" s="131"/>
      <c r="P190" s="131"/>
      <c r="Q190" s="131"/>
      <c r="R190" s="113"/>
      <c r="S190" s="113"/>
      <c r="T190" s="113"/>
      <c r="U190" s="220"/>
    </row>
    <row r="191" spans="5:21" s="27" customFormat="1" hidden="1" x14ac:dyDescent="0.2">
      <c r="E191" s="23"/>
      <c r="F191" s="23"/>
      <c r="G191" s="23"/>
      <c r="H191" s="23"/>
      <c r="I191" s="113"/>
      <c r="J191" s="113"/>
      <c r="K191" s="113"/>
      <c r="L191" s="113"/>
      <c r="M191" s="131"/>
      <c r="N191" s="131"/>
      <c r="O191" s="131"/>
      <c r="P191" s="131"/>
      <c r="Q191" s="131"/>
      <c r="R191" s="113"/>
      <c r="S191" s="113"/>
      <c r="T191" s="113"/>
      <c r="U191" s="220"/>
    </row>
    <row r="192" spans="5:21" s="27" customFormat="1" hidden="1" x14ac:dyDescent="0.2">
      <c r="E192" s="23"/>
      <c r="F192" s="23"/>
      <c r="G192" s="23"/>
      <c r="H192" s="23"/>
      <c r="I192" s="113"/>
      <c r="J192" s="113"/>
      <c r="K192" s="113"/>
      <c r="L192" s="113"/>
      <c r="M192" s="131"/>
      <c r="N192" s="131"/>
      <c r="O192" s="131"/>
      <c r="P192" s="131"/>
      <c r="Q192" s="131"/>
      <c r="R192" s="113"/>
      <c r="S192" s="113"/>
      <c r="T192" s="113"/>
      <c r="U192" s="220"/>
    </row>
    <row r="193" spans="5:21" s="27" customFormat="1" hidden="1" x14ac:dyDescent="0.2">
      <c r="E193" s="23"/>
      <c r="F193" s="23"/>
      <c r="G193" s="23"/>
      <c r="H193" s="23"/>
      <c r="I193" s="113"/>
      <c r="J193" s="113"/>
      <c r="K193" s="113"/>
      <c r="L193" s="113"/>
      <c r="M193" s="131"/>
      <c r="N193" s="131"/>
      <c r="O193" s="131"/>
      <c r="P193" s="131"/>
      <c r="Q193" s="131"/>
      <c r="R193" s="113"/>
      <c r="S193" s="113"/>
      <c r="T193" s="113"/>
      <c r="U193" s="220"/>
    </row>
    <row r="194" spans="5:21" s="27" customFormat="1" hidden="1" x14ac:dyDescent="0.2">
      <c r="E194" s="23"/>
      <c r="F194" s="23"/>
      <c r="G194" s="23"/>
      <c r="H194" s="23"/>
      <c r="I194" s="113"/>
      <c r="J194" s="113"/>
      <c r="K194" s="113"/>
      <c r="L194" s="113"/>
      <c r="M194" s="131"/>
      <c r="N194" s="131"/>
      <c r="O194" s="131"/>
      <c r="P194" s="131"/>
      <c r="Q194" s="131"/>
      <c r="R194" s="113"/>
      <c r="S194" s="113"/>
      <c r="T194" s="113"/>
      <c r="U194" s="220"/>
    </row>
    <row r="195" spans="5:21" s="27" customFormat="1" hidden="1" x14ac:dyDescent="0.2">
      <c r="E195" s="23"/>
      <c r="F195" s="23"/>
      <c r="G195" s="23"/>
      <c r="H195" s="23"/>
      <c r="I195" s="113"/>
      <c r="J195" s="113"/>
      <c r="K195" s="113"/>
      <c r="L195" s="113"/>
      <c r="M195" s="131"/>
      <c r="N195" s="131"/>
      <c r="O195" s="131"/>
      <c r="P195" s="131"/>
      <c r="Q195" s="131"/>
      <c r="R195" s="113"/>
      <c r="S195" s="113"/>
      <c r="T195" s="113"/>
      <c r="U195" s="220"/>
    </row>
    <row r="196" spans="5:21" s="27" customFormat="1" hidden="1" x14ac:dyDescent="0.2">
      <c r="E196" s="23"/>
      <c r="F196" s="23"/>
      <c r="G196" s="23"/>
      <c r="H196" s="23"/>
      <c r="I196" s="113"/>
      <c r="J196" s="113"/>
      <c r="K196" s="113"/>
      <c r="L196" s="113"/>
      <c r="M196" s="131"/>
      <c r="N196" s="131"/>
      <c r="O196" s="131"/>
      <c r="P196" s="131"/>
      <c r="Q196" s="131"/>
      <c r="R196" s="113"/>
      <c r="S196" s="113"/>
      <c r="T196" s="113"/>
      <c r="U196" s="220"/>
    </row>
    <row r="197" spans="5:21" s="27" customFormat="1" hidden="1" x14ac:dyDescent="0.2">
      <c r="E197" s="23"/>
      <c r="F197" s="23"/>
      <c r="G197" s="23"/>
      <c r="H197" s="23"/>
      <c r="I197" s="113"/>
      <c r="J197" s="113"/>
      <c r="K197" s="113"/>
      <c r="L197" s="113"/>
      <c r="M197" s="131"/>
      <c r="N197" s="131"/>
      <c r="O197" s="131"/>
      <c r="P197" s="131"/>
      <c r="Q197" s="131"/>
      <c r="R197" s="113"/>
      <c r="S197" s="113"/>
      <c r="T197" s="113"/>
      <c r="U197" s="220"/>
    </row>
    <row r="198" spans="5:21" s="27" customFormat="1" hidden="1" x14ac:dyDescent="0.2">
      <c r="E198" s="23"/>
      <c r="F198" s="23"/>
      <c r="G198" s="23"/>
      <c r="H198" s="23"/>
      <c r="I198" s="113"/>
      <c r="J198" s="113"/>
      <c r="K198" s="113"/>
      <c r="L198" s="113"/>
      <c r="M198" s="131"/>
      <c r="N198" s="131"/>
      <c r="O198" s="131"/>
      <c r="P198" s="131"/>
      <c r="Q198" s="131"/>
      <c r="R198" s="113"/>
      <c r="S198" s="113"/>
      <c r="T198" s="113"/>
      <c r="U198" s="220"/>
    </row>
    <row r="199" spans="5:21" s="27" customFormat="1" hidden="1" x14ac:dyDescent="0.2">
      <c r="E199" s="23"/>
      <c r="F199" s="23"/>
      <c r="G199" s="23"/>
      <c r="H199" s="23"/>
      <c r="I199" s="113"/>
      <c r="J199" s="113"/>
      <c r="K199" s="113"/>
      <c r="L199" s="113"/>
      <c r="M199" s="131"/>
      <c r="N199" s="131"/>
      <c r="O199" s="131"/>
      <c r="P199" s="131"/>
      <c r="Q199" s="131"/>
      <c r="R199" s="113"/>
      <c r="S199" s="113"/>
      <c r="T199" s="113"/>
      <c r="U199" s="220"/>
    </row>
    <row r="200" spans="5:21" s="27" customFormat="1" hidden="1" x14ac:dyDescent="0.2">
      <c r="E200" s="23"/>
      <c r="F200" s="23"/>
      <c r="G200" s="23"/>
      <c r="H200" s="23"/>
      <c r="I200" s="113"/>
      <c r="J200" s="113"/>
      <c r="K200" s="113"/>
      <c r="L200" s="113"/>
      <c r="M200" s="131"/>
      <c r="N200" s="131"/>
      <c r="O200" s="131"/>
      <c r="P200" s="131"/>
      <c r="Q200" s="131"/>
      <c r="R200" s="113"/>
      <c r="S200" s="113"/>
      <c r="T200" s="113"/>
      <c r="U200" s="220"/>
    </row>
    <row r="201" spans="5:21" s="27" customFormat="1" hidden="1" x14ac:dyDescent="0.2">
      <c r="E201" s="23"/>
      <c r="F201" s="23"/>
      <c r="G201" s="23"/>
      <c r="H201" s="23"/>
      <c r="I201" s="113"/>
      <c r="J201" s="113"/>
      <c r="K201" s="113"/>
      <c r="L201" s="113"/>
      <c r="M201" s="131"/>
      <c r="N201" s="131"/>
      <c r="O201" s="131"/>
      <c r="P201" s="131"/>
      <c r="Q201" s="131"/>
      <c r="R201" s="113"/>
      <c r="S201" s="113"/>
      <c r="T201" s="113"/>
      <c r="U201" s="220"/>
    </row>
    <row r="202" spans="5:21" s="27" customFormat="1" hidden="1" x14ac:dyDescent="0.2">
      <c r="E202" s="23"/>
      <c r="F202" s="23"/>
      <c r="G202" s="23"/>
      <c r="H202" s="23"/>
      <c r="I202" s="113"/>
      <c r="J202" s="113"/>
      <c r="K202" s="113"/>
      <c r="L202" s="113"/>
      <c r="M202" s="131"/>
      <c r="N202" s="131"/>
      <c r="O202" s="131"/>
      <c r="P202" s="131"/>
      <c r="Q202" s="131"/>
      <c r="R202" s="113"/>
      <c r="S202" s="113"/>
      <c r="T202" s="113"/>
      <c r="U202" s="220"/>
    </row>
    <row r="203" spans="5:21" s="27" customFormat="1" hidden="1" x14ac:dyDescent="0.2">
      <c r="E203" s="23"/>
      <c r="F203" s="23"/>
      <c r="G203" s="23"/>
      <c r="H203" s="23"/>
      <c r="I203" s="113"/>
      <c r="J203" s="113"/>
      <c r="K203" s="113"/>
      <c r="L203" s="113"/>
      <c r="M203" s="131"/>
      <c r="N203" s="131"/>
      <c r="O203" s="131"/>
      <c r="P203" s="131"/>
      <c r="Q203" s="131"/>
      <c r="R203" s="113"/>
      <c r="S203" s="113"/>
      <c r="T203" s="113"/>
      <c r="U203" s="220"/>
    </row>
    <row r="204" spans="5:21" s="27" customFormat="1" hidden="1" x14ac:dyDescent="0.2">
      <c r="E204" s="23"/>
      <c r="F204" s="23"/>
      <c r="G204" s="23"/>
      <c r="H204" s="23"/>
      <c r="I204" s="113"/>
      <c r="J204" s="113"/>
      <c r="K204" s="113"/>
      <c r="L204" s="113"/>
      <c r="M204" s="131"/>
      <c r="N204" s="131"/>
      <c r="O204" s="131"/>
      <c r="P204" s="131"/>
      <c r="Q204" s="131"/>
      <c r="R204" s="113"/>
      <c r="S204" s="113"/>
      <c r="T204" s="113"/>
      <c r="U204" s="220"/>
    </row>
    <row r="205" spans="5:21" s="27" customFormat="1" hidden="1" x14ac:dyDescent="0.2">
      <c r="E205" s="23"/>
      <c r="F205" s="23"/>
      <c r="G205" s="23"/>
      <c r="H205" s="23"/>
      <c r="I205" s="113"/>
      <c r="J205" s="113"/>
      <c r="K205" s="113"/>
      <c r="L205" s="113"/>
      <c r="M205" s="131"/>
      <c r="N205" s="131"/>
      <c r="O205" s="131"/>
      <c r="P205" s="131"/>
      <c r="Q205" s="131"/>
      <c r="R205" s="113"/>
      <c r="S205" s="113"/>
      <c r="T205" s="113"/>
      <c r="U205" s="220"/>
    </row>
    <row r="206" spans="5:21" s="27" customFormat="1" hidden="1" x14ac:dyDescent="0.2">
      <c r="E206" s="23"/>
      <c r="F206" s="23"/>
      <c r="G206" s="23"/>
      <c r="H206" s="23"/>
      <c r="I206" s="113"/>
      <c r="J206" s="113"/>
      <c r="K206" s="113"/>
      <c r="L206" s="113"/>
      <c r="M206" s="131"/>
      <c r="N206" s="131"/>
      <c r="O206" s="131"/>
      <c r="P206" s="131"/>
      <c r="Q206" s="131"/>
      <c r="R206" s="113"/>
      <c r="S206" s="113"/>
      <c r="T206" s="113"/>
      <c r="U206" s="220"/>
    </row>
    <row r="207" spans="5:21" s="27" customFormat="1" hidden="1" x14ac:dyDescent="0.2">
      <c r="E207" s="23"/>
      <c r="F207" s="23"/>
      <c r="G207" s="23"/>
      <c r="H207" s="23"/>
      <c r="I207" s="113"/>
      <c r="J207" s="113"/>
      <c r="K207" s="113"/>
      <c r="L207" s="113"/>
      <c r="M207" s="131"/>
      <c r="N207" s="131"/>
      <c r="O207" s="131"/>
      <c r="P207" s="131"/>
      <c r="Q207" s="131"/>
      <c r="R207" s="113"/>
      <c r="S207" s="113"/>
      <c r="T207" s="113"/>
      <c r="U207" s="220"/>
    </row>
    <row r="208" spans="5:21" s="27" customFormat="1" hidden="1" x14ac:dyDescent="0.2">
      <c r="E208" s="23"/>
      <c r="F208" s="23"/>
      <c r="G208" s="23"/>
      <c r="H208" s="23"/>
      <c r="I208" s="113"/>
      <c r="J208" s="113"/>
      <c r="K208" s="113"/>
      <c r="L208" s="113"/>
      <c r="M208" s="131"/>
      <c r="N208" s="131"/>
      <c r="O208" s="131"/>
      <c r="P208" s="131"/>
      <c r="Q208" s="131"/>
      <c r="R208" s="113"/>
      <c r="S208" s="113"/>
      <c r="T208" s="113"/>
      <c r="U208" s="220"/>
    </row>
    <row r="209" spans="5:21" s="27" customFormat="1" hidden="1" x14ac:dyDescent="0.2">
      <c r="E209" s="23"/>
      <c r="F209" s="23"/>
      <c r="G209" s="23"/>
      <c r="H209" s="23"/>
      <c r="I209" s="113"/>
      <c r="J209" s="113"/>
      <c r="K209" s="113"/>
      <c r="L209" s="113"/>
      <c r="M209" s="131"/>
      <c r="N209" s="131"/>
      <c r="O209" s="131"/>
      <c r="P209" s="131"/>
      <c r="Q209" s="131"/>
      <c r="R209" s="113"/>
      <c r="S209" s="113"/>
      <c r="T209" s="113"/>
      <c r="U209" s="220"/>
    </row>
    <row r="210" spans="5:21" s="27" customFormat="1" hidden="1" x14ac:dyDescent="0.2">
      <c r="E210" s="23"/>
      <c r="F210" s="23"/>
      <c r="G210" s="23"/>
      <c r="H210" s="23"/>
      <c r="I210" s="113"/>
      <c r="J210" s="113"/>
      <c r="K210" s="113"/>
      <c r="L210" s="113"/>
      <c r="M210" s="131"/>
      <c r="N210" s="131"/>
      <c r="O210" s="131"/>
      <c r="P210" s="131"/>
      <c r="Q210" s="131"/>
      <c r="R210" s="113"/>
      <c r="S210" s="113"/>
      <c r="T210" s="113"/>
      <c r="U210" s="220"/>
    </row>
    <row r="211" spans="5:21" s="27" customFormat="1" hidden="1" x14ac:dyDescent="0.2">
      <c r="E211" s="23"/>
      <c r="F211" s="23"/>
      <c r="G211" s="23"/>
      <c r="H211" s="23"/>
      <c r="I211" s="113"/>
      <c r="J211" s="113"/>
      <c r="K211" s="113"/>
      <c r="L211" s="113"/>
      <c r="M211" s="131"/>
      <c r="N211" s="131"/>
      <c r="O211" s="131"/>
      <c r="P211" s="131"/>
      <c r="Q211" s="131"/>
      <c r="R211" s="113"/>
      <c r="S211" s="113"/>
      <c r="T211" s="113"/>
      <c r="U211" s="220"/>
    </row>
    <row r="212" spans="5:21" s="27" customFormat="1" hidden="1" x14ac:dyDescent="0.2">
      <c r="E212" s="23"/>
      <c r="F212" s="23"/>
      <c r="G212" s="23"/>
      <c r="H212" s="23"/>
      <c r="I212" s="113"/>
      <c r="J212" s="113"/>
      <c r="K212" s="113"/>
      <c r="L212" s="113"/>
      <c r="M212" s="131"/>
      <c r="N212" s="131"/>
      <c r="O212" s="131"/>
      <c r="P212" s="131"/>
      <c r="Q212" s="131"/>
      <c r="R212" s="113"/>
      <c r="S212" s="113"/>
      <c r="T212" s="113"/>
      <c r="U212" s="220"/>
    </row>
    <row r="213" spans="5:21" s="27" customFormat="1" hidden="1" x14ac:dyDescent="0.2">
      <c r="E213" s="23"/>
      <c r="F213" s="23"/>
      <c r="G213" s="23"/>
      <c r="H213" s="23"/>
      <c r="I213" s="113"/>
      <c r="J213" s="113"/>
      <c r="K213" s="113"/>
      <c r="L213" s="113"/>
      <c r="M213" s="131"/>
      <c r="N213" s="131"/>
      <c r="O213" s="131"/>
      <c r="P213" s="131"/>
      <c r="Q213" s="131"/>
      <c r="R213" s="113"/>
      <c r="S213" s="113"/>
      <c r="T213" s="113"/>
      <c r="U213" s="220"/>
    </row>
    <row r="214" spans="5:21" s="27" customFormat="1" hidden="1" x14ac:dyDescent="0.2">
      <c r="E214" s="23"/>
      <c r="F214" s="23"/>
      <c r="G214" s="23"/>
      <c r="H214" s="23"/>
      <c r="I214" s="113"/>
      <c r="J214" s="113"/>
      <c r="K214" s="113"/>
      <c r="L214" s="113"/>
      <c r="M214" s="131"/>
      <c r="N214" s="131"/>
      <c r="O214" s="131"/>
      <c r="P214" s="131"/>
      <c r="Q214" s="131"/>
      <c r="R214" s="113"/>
      <c r="S214" s="113"/>
      <c r="T214" s="113"/>
      <c r="U214" s="220"/>
    </row>
    <row r="215" spans="5:21" s="27" customFormat="1" hidden="1" x14ac:dyDescent="0.2">
      <c r="E215" s="23"/>
      <c r="F215" s="23"/>
      <c r="G215" s="23"/>
      <c r="H215" s="23"/>
      <c r="I215" s="113"/>
      <c r="J215" s="113"/>
      <c r="K215" s="113"/>
      <c r="L215" s="113"/>
      <c r="M215" s="131"/>
      <c r="N215" s="131"/>
      <c r="O215" s="131"/>
      <c r="P215" s="131"/>
      <c r="Q215" s="131"/>
      <c r="R215" s="113"/>
      <c r="S215" s="113"/>
      <c r="T215" s="113"/>
      <c r="U215" s="220"/>
    </row>
    <row r="216" spans="5:21" s="27" customFormat="1" hidden="1" x14ac:dyDescent="0.2">
      <c r="E216" s="23"/>
      <c r="F216" s="23"/>
      <c r="G216" s="23"/>
      <c r="H216" s="23"/>
      <c r="I216" s="113"/>
      <c r="J216" s="113"/>
      <c r="K216" s="113"/>
      <c r="L216" s="113"/>
      <c r="M216" s="131"/>
      <c r="N216" s="131"/>
      <c r="O216" s="131"/>
      <c r="P216" s="131"/>
      <c r="Q216" s="131"/>
      <c r="R216" s="113"/>
      <c r="S216" s="113"/>
      <c r="T216" s="113"/>
      <c r="U216" s="220"/>
    </row>
    <row r="217" spans="5:21" s="27" customFormat="1" hidden="1" x14ac:dyDescent="0.2">
      <c r="E217" s="23"/>
      <c r="F217" s="23"/>
      <c r="G217" s="23"/>
      <c r="H217" s="23"/>
      <c r="I217" s="113"/>
      <c r="J217" s="113"/>
      <c r="K217" s="113"/>
      <c r="L217" s="113"/>
      <c r="M217" s="131"/>
      <c r="N217" s="131"/>
      <c r="O217" s="131"/>
      <c r="P217" s="131"/>
      <c r="Q217" s="131"/>
      <c r="R217" s="113"/>
      <c r="S217" s="113"/>
      <c r="T217" s="113"/>
      <c r="U217" s="220"/>
    </row>
    <row r="218" spans="5:21" s="27" customFormat="1" hidden="1" x14ac:dyDescent="0.2">
      <c r="E218" s="23"/>
      <c r="F218" s="23"/>
      <c r="G218" s="23"/>
      <c r="H218" s="23"/>
      <c r="I218" s="113"/>
      <c r="J218" s="113"/>
      <c r="K218" s="113"/>
      <c r="L218" s="113"/>
      <c r="M218" s="131"/>
      <c r="N218" s="131"/>
      <c r="O218" s="131"/>
      <c r="P218" s="131"/>
      <c r="Q218" s="131"/>
      <c r="R218" s="113"/>
      <c r="S218" s="113"/>
      <c r="T218" s="113"/>
      <c r="U218" s="220"/>
    </row>
    <row r="219" spans="5:21" s="27" customFormat="1" hidden="1" x14ac:dyDescent="0.2">
      <c r="E219" s="23"/>
      <c r="F219" s="23"/>
      <c r="G219" s="23"/>
      <c r="H219" s="23"/>
      <c r="I219" s="113"/>
      <c r="J219" s="113"/>
      <c r="K219" s="113"/>
      <c r="L219" s="113"/>
      <c r="M219" s="131"/>
      <c r="N219" s="131"/>
      <c r="O219" s="131"/>
      <c r="P219" s="131"/>
      <c r="Q219" s="131"/>
      <c r="R219" s="113"/>
      <c r="S219" s="113"/>
      <c r="T219" s="113"/>
      <c r="U219" s="220"/>
    </row>
    <row r="220" spans="5:21" s="27" customFormat="1" hidden="1" x14ac:dyDescent="0.2">
      <c r="E220" s="23"/>
      <c r="F220" s="23"/>
      <c r="G220" s="23"/>
      <c r="H220" s="23"/>
      <c r="I220" s="113"/>
      <c r="J220" s="113"/>
      <c r="K220" s="113"/>
      <c r="L220" s="113"/>
      <c r="M220" s="131"/>
      <c r="N220" s="131"/>
      <c r="O220" s="131"/>
      <c r="P220" s="131"/>
      <c r="Q220" s="131"/>
      <c r="R220" s="113"/>
      <c r="S220" s="113"/>
      <c r="T220" s="113"/>
      <c r="U220" s="220"/>
    </row>
    <row r="221" spans="5:21" s="27" customFormat="1" hidden="1" x14ac:dyDescent="0.2">
      <c r="E221" s="23"/>
      <c r="F221" s="23"/>
      <c r="G221" s="23"/>
      <c r="H221" s="23"/>
      <c r="I221" s="113"/>
      <c r="J221" s="113"/>
      <c r="K221" s="113"/>
      <c r="L221" s="113"/>
      <c r="M221" s="131"/>
      <c r="N221" s="131"/>
      <c r="O221" s="131"/>
      <c r="P221" s="131"/>
      <c r="Q221" s="131"/>
      <c r="R221" s="113"/>
      <c r="S221" s="113"/>
      <c r="T221" s="113"/>
      <c r="U221" s="220"/>
    </row>
    <row r="222" spans="5:21" s="27" customFormat="1" hidden="1" x14ac:dyDescent="0.2">
      <c r="E222" s="23"/>
      <c r="F222" s="23"/>
      <c r="G222" s="23"/>
      <c r="H222" s="23"/>
      <c r="I222" s="113"/>
      <c r="J222" s="113"/>
      <c r="K222" s="113"/>
      <c r="L222" s="113"/>
      <c r="M222" s="131"/>
      <c r="N222" s="131"/>
      <c r="O222" s="131"/>
      <c r="P222" s="131"/>
      <c r="Q222" s="131"/>
      <c r="R222" s="113"/>
      <c r="S222" s="113"/>
      <c r="T222" s="113"/>
      <c r="U222" s="220"/>
    </row>
    <row r="223" spans="5:21" s="27" customFormat="1" hidden="1" x14ac:dyDescent="0.2">
      <c r="E223" s="23"/>
      <c r="F223" s="23"/>
      <c r="G223" s="23"/>
      <c r="H223" s="23"/>
      <c r="I223" s="113"/>
      <c r="J223" s="113"/>
      <c r="K223" s="113"/>
      <c r="L223" s="113"/>
      <c r="M223" s="131"/>
      <c r="N223" s="131"/>
      <c r="O223" s="131"/>
      <c r="P223" s="131"/>
      <c r="Q223" s="131"/>
      <c r="R223" s="113"/>
      <c r="S223" s="113"/>
      <c r="T223" s="113"/>
      <c r="U223" s="220"/>
    </row>
    <row r="224" spans="5:21" s="27" customFormat="1" hidden="1" x14ac:dyDescent="0.2">
      <c r="E224" s="23"/>
      <c r="F224" s="23"/>
      <c r="G224" s="23"/>
      <c r="H224" s="23"/>
      <c r="I224" s="113"/>
      <c r="J224" s="113"/>
      <c r="K224" s="113"/>
      <c r="L224" s="113"/>
      <c r="M224" s="131"/>
      <c r="N224" s="131"/>
      <c r="O224" s="131"/>
      <c r="P224" s="131"/>
      <c r="Q224" s="131"/>
      <c r="R224" s="113"/>
      <c r="S224" s="113"/>
      <c r="T224" s="113"/>
      <c r="U224" s="220"/>
    </row>
    <row r="225" spans="5:21" s="27" customFormat="1" hidden="1" x14ac:dyDescent="0.2">
      <c r="E225" s="23"/>
      <c r="F225" s="23"/>
      <c r="G225" s="23"/>
      <c r="H225" s="23"/>
      <c r="I225" s="113"/>
      <c r="J225" s="113"/>
      <c r="K225" s="113"/>
      <c r="L225" s="113"/>
      <c r="M225" s="131"/>
      <c r="N225" s="131"/>
      <c r="O225" s="131"/>
      <c r="P225" s="131"/>
      <c r="Q225" s="131"/>
      <c r="R225" s="113"/>
      <c r="S225" s="113"/>
      <c r="T225" s="113"/>
      <c r="U225" s="220"/>
    </row>
    <row r="226" spans="5:21" s="27" customFormat="1" hidden="1" x14ac:dyDescent="0.2">
      <c r="E226" s="23"/>
      <c r="F226" s="23"/>
      <c r="G226" s="23"/>
      <c r="H226" s="23"/>
      <c r="I226" s="113"/>
      <c r="J226" s="113"/>
      <c r="K226" s="113"/>
      <c r="L226" s="113"/>
      <c r="M226" s="131"/>
      <c r="N226" s="131"/>
      <c r="O226" s="131"/>
      <c r="P226" s="131"/>
      <c r="Q226" s="131"/>
      <c r="R226" s="113"/>
      <c r="S226" s="113"/>
      <c r="T226" s="113"/>
      <c r="U226" s="220"/>
    </row>
    <row r="227" spans="5:21" s="27" customFormat="1" hidden="1" x14ac:dyDescent="0.2">
      <c r="E227" s="23"/>
      <c r="F227" s="23"/>
      <c r="G227" s="23"/>
      <c r="H227" s="23"/>
      <c r="I227" s="113"/>
      <c r="J227" s="113"/>
      <c r="K227" s="113"/>
      <c r="L227" s="113"/>
      <c r="M227" s="131"/>
      <c r="N227" s="131"/>
      <c r="O227" s="131"/>
      <c r="P227" s="131"/>
      <c r="Q227" s="131"/>
      <c r="R227" s="113"/>
      <c r="S227" s="113"/>
      <c r="T227" s="113"/>
      <c r="U227" s="220"/>
    </row>
    <row r="228" spans="5:21" s="27" customFormat="1" hidden="1" x14ac:dyDescent="0.2">
      <c r="E228" s="23"/>
      <c r="F228" s="23"/>
      <c r="G228" s="23"/>
      <c r="H228" s="23"/>
      <c r="I228" s="113"/>
      <c r="J228" s="113"/>
      <c r="K228" s="113"/>
      <c r="L228" s="113"/>
      <c r="M228" s="131"/>
      <c r="N228" s="131"/>
      <c r="O228" s="131"/>
      <c r="P228" s="131"/>
      <c r="Q228" s="131"/>
      <c r="R228" s="113"/>
      <c r="S228" s="113"/>
      <c r="T228" s="113"/>
      <c r="U228" s="220"/>
    </row>
    <row r="229" spans="5:21" s="27" customFormat="1" hidden="1" x14ac:dyDescent="0.2">
      <c r="E229" s="23"/>
      <c r="F229" s="23"/>
      <c r="G229" s="23"/>
      <c r="H229" s="23"/>
      <c r="I229" s="113"/>
      <c r="J229" s="113"/>
      <c r="K229" s="113"/>
      <c r="L229" s="113"/>
      <c r="M229" s="131"/>
      <c r="N229" s="131"/>
      <c r="O229" s="131"/>
      <c r="P229" s="131"/>
      <c r="Q229" s="131"/>
      <c r="R229" s="113"/>
      <c r="S229" s="113"/>
      <c r="T229" s="113"/>
      <c r="U229" s="220"/>
    </row>
    <row r="230" spans="5:21" s="27" customFormat="1" hidden="1" x14ac:dyDescent="0.2">
      <c r="E230" s="23"/>
      <c r="F230" s="23"/>
      <c r="G230" s="23"/>
      <c r="H230" s="23"/>
      <c r="I230" s="113"/>
      <c r="J230" s="113"/>
      <c r="K230" s="113"/>
      <c r="L230" s="113"/>
      <c r="M230" s="131"/>
      <c r="N230" s="131"/>
      <c r="O230" s="131"/>
      <c r="P230" s="131"/>
      <c r="Q230" s="131"/>
      <c r="R230" s="113"/>
      <c r="S230" s="113"/>
      <c r="T230" s="113"/>
      <c r="U230" s="220"/>
    </row>
    <row r="231" spans="5:21" s="27" customFormat="1" hidden="1" x14ac:dyDescent="0.2">
      <c r="E231" s="23"/>
      <c r="F231" s="23"/>
      <c r="G231" s="23"/>
      <c r="H231" s="23"/>
      <c r="I231" s="113"/>
      <c r="J231" s="113"/>
      <c r="K231" s="113"/>
      <c r="L231" s="113"/>
      <c r="M231" s="131"/>
      <c r="N231" s="131"/>
      <c r="O231" s="131"/>
      <c r="P231" s="131"/>
      <c r="Q231" s="131"/>
      <c r="R231" s="113"/>
      <c r="S231" s="113"/>
      <c r="T231" s="113"/>
      <c r="U231" s="220"/>
    </row>
    <row r="232" spans="5:21" s="27" customFormat="1" hidden="1" x14ac:dyDescent="0.2">
      <c r="E232" s="23"/>
      <c r="F232" s="23"/>
      <c r="G232" s="23"/>
      <c r="H232" s="23"/>
      <c r="I232" s="113"/>
      <c r="J232" s="113"/>
      <c r="K232" s="113"/>
      <c r="L232" s="113"/>
      <c r="M232" s="131"/>
      <c r="N232" s="131"/>
      <c r="O232" s="131"/>
      <c r="P232" s="131"/>
      <c r="Q232" s="131"/>
      <c r="R232" s="113"/>
      <c r="S232" s="113"/>
      <c r="T232" s="113"/>
      <c r="U232" s="220"/>
    </row>
    <row r="233" spans="5:21" s="27" customFormat="1" hidden="1" x14ac:dyDescent="0.2">
      <c r="E233" s="23"/>
      <c r="F233" s="23"/>
      <c r="G233" s="23"/>
      <c r="H233" s="23"/>
      <c r="I233" s="113"/>
      <c r="J233" s="113"/>
      <c r="K233" s="113"/>
      <c r="L233" s="113"/>
      <c r="M233" s="131"/>
      <c r="N233" s="131"/>
      <c r="O233" s="131"/>
      <c r="P233" s="131"/>
      <c r="Q233" s="131"/>
      <c r="R233" s="113"/>
      <c r="S233" s="113"/>
      <c r="T233" s="113"/>
      <c r="U233" s="220"/>
    </row>
    <row r="234" spans="5:21" s="27" customFormat="1" hidden="1" x14ac:dyDescent="0.2">
      <c r="E234" s="23"/>
      <c r="F234" s="23"/>
      <c r="G234" s="23"/>
      <c r="H234" s="23"/>
      <c r="I234" s="113"/>
      <c r="J234" s="113"/>
      <c r="K234" s="113"/>
      <c r="L234" s="113"/>
      <c r="M234" s="131"/>
      <c r="N234" s="131"/>
      <c r="O234" s="131"/>
      <c r="P234" s="131"/>
      <c r="Q234" s="131"/>
      <c r="R234" s="113"/>
      <c r="S234" s="113"/>
      <c r="T234" s="113"/>
      <c r="U234" s="220"/>
    </row>
    <row r="235" spans="5:21" s="27" customFormat="1" hidden="1" x14ac:dyDescent="0.2">
      <c r="E235" s="23"/>
      <c r="F235" s="23"/>
      <c r="G235" s="23"/>
      <c r="H235" s="23"/>
      <c r="I235" s="113"/>
      <c r="J235" s="113"/>
      <c r="K235" s="113"/>
      <c r="L235" s="113"/>
      <c r="M235" s="131"/>
      <c r="N235" s="131"/>
      <c r="O235" s="131"/>
      <c r="P235" s="131"/>
      <c r="Q235" s="131"/>
      <c r="R235" s="113"/>
      <c r="S235" s="113"/>
      <c r="T235" s="113"/>
      <c r="U235" s="220"/>
    </row>
    <row r="236" spans="5:21" s="27" customFormat="1" hidden="1" x14ac:dyDescent="0.2">
      <c r="E236" s="23"/>
      <c r="F236" s="23"/>
      <c r="G236" s="23"/>
      <c r="H236" s="23"/>
      <c r="I236" s="113"/>
      <c r="J236" s="113"/>
      <c r="K236" s="113"/>
      <c r="L236" s="113"/>
      <c r="M236" s="131"/>
      <c r="N236" s="131"/>
      <c r="O236" s="131"/>
      <c r="P236" s="131"/>
      <c r="Q236" s="131"/>
      <c r="R236" s="113"/>
      <c r="S236" s="113"/>
      <c r="T236" s="113"/>
      <c r="U236" s="220"/>
    </row>
    <row r="237" spans="5:21" s="27" customFormat="1" hidden="1" x14ac:dyDescent="0.2">
      <c r="E237" s="23"/>
      <c r="F237" s="23"/>
      <c r="G237" s="23"/>
      <c r="H237" s="23"/>
      <c r="I237" s="113"/>
      <c r="J237" s="113"/>
      <c r="K237" s="113"/>
      <c r="L237" s="113"/>
      <c r="M237" s="131"/>
      <c r="N237" s="131"/>
      <c r="O237" s="131"/>
      <c r="P237" s="131"/>
      <c r="Q237" s="131"/>
      <c r="R237" s="113"/>
      <c r="S237" s="113"/>
      <c r="T237" s="113"/>
      <c r="U237" s="220"/>
    </row>
    <row r="238" spans="5:21" s="27" customFormat="1" hidden="1" x14ac:dyDescent="0.2">
      <c r="E238" s="23"/>
      <c r="F238" s="23"/>
      <c r="G238" s="23"/>
      <c r="H238" s="23"/>
      <c r="I238" s="113"/>
      <c r="J238" s="113"/>
      <c r="K238" s="113"/>
      <c r="L238" s="113"/>
      <c r="M238" s="131"/>
      <c r="N238" s="131"/>
      <c r="O238" s="131"/>
      <c r="P238" s="131"/>
      <c r="Q238" s="131"/>
      <c r="R238" s="113"/>
      <c r="S238" s="113"/>
      <c r="T238" s="113"/>
      <c r="U238" s="220"/>
    </row>
    <row r="239" spans="5:21" s="27" customFormat="1" hidden="1" x14ac:dyDescent="0.2">
      <c r="E239" s="23"/>
      <c r="F239" s="23"/>
      <c r="G239" s="23"/>
      <c r="H239" s="23"/>
      <c r="I239" s="113"/>
      <c r="J239" s="113"/>
      <c r="K239" s="113"/>
      <c r="L239" s="113"/>
      <c r="M239" s="131"/>
      <c r="N239" s="131"/>
      <c r="O239" s="131"/>
      <c r="P239" s="131"/>
      <c r="Q239" s="131"/>
      <c r="R239" s="113"/>
      <c r="S239" s="113"/>
      <c r="T239" s="113"/>
      <c r="U239" s="220"/>
    </row>
    <row r="240" spans="5:21" s="27" customFormat="1" hidden="1" x14ac:dyDescent="0.2">
      <c r="E240" s="23"/>
      <c r="F240" s="23"/>
      <c r="G240" s="23"/>
      <c r="H240" s="23"/>
      <c r="I240" s="113"/>
      <c r="J240" s="113"/>
      <c r="K240" s="113"/>
      <c r="L240" s="113"/>
      <c r="M240" s="131"/>
      <c r="N240" s="131"/>
      <c r="O240" s="131"/>
      <c r="P240" s="131"/>
      <c r="Q240" s="131"/>
      <c r="R240" s="113"/>
      <c r="S240" s="113"/>
      <c r="T240" s="113"/>
      <c r="U240" s="220"/>
    </row>
    <row r="241" spans="5:21" s="27" customFormat="1" hidden="1" x14ac:dyDescent="0.2">
      <c r="E241" s="23"/>
      <c r="F241" s="23"/>
      <c r="G241" s="23"/>
      <c r="H241" s="23"/>
      <c r="I241" s="113"/>
      <c r="J241" s="113"/>
      <c r="K241" s="113"/>
      <c r="L241" s="113"/>
      <c r="M241" s="131"/>
      <c r="N241" s="131"/>
      <c r="O241" s="131"/>
      <c r="P241" s="131"/>
      <c r="Q241" s="131"/>
      <c r="R241" s="113"/>
      <c r="S241" s="113"/>
      <c r="T241" s="113"/>
      <c r="U241" s="220"/>
    </row>
    <row r="242" spans="5:21" s="27" customFormat="1" hidden="1" x14ac:dyDescent="0.2">
      <c r="E242" s="23"/>
      <c r="F242" s="23"/>
      <c r="G242" s="23"/>
      <c r="H242" s="23"/>
      <c r="I242" s="113"/>
      <c r="J242" s="113"/>
      <c r="K242" s="113"/>
      <c r="L242" s="113"/>
      <c r="M242" s="131"/>
      <c r="N242" s="131"/>
      <c r="O242" s="131"/>
      <c r="P242" s="131"/>
      <c r="Q242" s="131"/>
      <c r="R242" s="113"/>
      <c r="S242" s="113"/>
      <c r="T242" s="113"/>
      <c r="U242" s="220"/>
    </row>
    <row r="243" spans="5:21" s="27" customFormat="1" hidden="1" x14ac:dyDescent="0.2">
      <c r="E243" s="23"/>
      <c r="F243" s="23"/>
      <c r="G243" s="23"/>
      <c r="H243" s="23"/>
      <c r="I243" s="113"/>
      <c r="J243" s="113"/>
      <c r="K243" s="113"/>
      <c r="L243" s="113"/>
      <c r="M243" s="131"/>
      <c r="N243" s="131"/>
      <c r="O243" s="131"/>
      <c r="P243" s="131"/>
      <c r="Q243" s="131"/>
      <c r="R243" s="113"/>
      <c r="S243" s="113"/>
      <c r="T243" s="113"/>
      <c r="U243" s="220"/>
    </row>
    <row r="244" spans="5:21" s="27" customFormat="1" hidden="1" x14ac:dyDescent="0.2">
      <c r="E244" s="23"/>
      <c r="F244" s="23"/>
      <c r="G244" s="23"/>
      <c r="H244" s="23"/>
      <c r="I244" s="113"/>
      <c r="J244" s="113"/>
      <c r="K244" s="113"/>
      <c r="L244" s="113"/>
      <c r="M244" s="131"/>
      <c r="N244" s="131"/>
      <c r="O244" s="131"/>
      <c r="P244" s="131"/>
      <c r="Q244" s="131"/>
      <c r="R244" s="113"/>
      <c r="S244" s="113"/>
      <c r="T244" s="113"/>
      <c r="U244" s="220"/>
    </row>
    <row r="245" spans="5:21" s="27" customFormat="1" hidden="1" x14ac:dyDescent="0.2">
      <c r="E245" s="23"/>
      <c r="F245" s="23"/>
      <c r="G245" s="23"/>
      <c r="H245" s="23"/>
      <c r="I245" s="113"/>
      <c r="J245" s="113"/>
      <c r="K245" s="113"/>
      <c r="L245" s="113"/>
      <c r="M245" s="131"/>
      <c r="N245" s="131"/>
      <c r="O245" s="131"/>
      <c r="P245" s="131"/>
      <c r="Q245" s="131"/>
      <c r="R245" s="113"/>
      <c r="S245" s="113"/>
      <c r="T245" s="113"/>
      <c r="U245" s="220"/>
    </row>
    <row r="246" spans="5:21" s="27" customFormat="1" hidden="1" x14ac:dyDescent="0.2">
      <c r="E246" s="23"/>
      <c r="F246" s="23"/>
      <c r="G246" s="23"/>
      <c r="H246" s="23"/>
      <c r="I246" s="113"/>
      <c r="J246" s="113"/>
      <c r="K246" s="113"/>
      <c r="L246" s="113"/>
      <c r="M246" s="131"/>
      <c r="N246" s="131"/>
      <c r="O246" s="131"/>
      <c r="P246" s="131"/>
      <c r="Q246" s="131"/>
      <c r="R246" s="113"/>
      <c r="S246" s="113"/>
      <c r="T246" s="113"/>
      <c r="U246" s="220"/>
    </row>
    <row r="247" spans="5:21" s="27" customFormat="1" hidden="1" x14ac:dyDescent="0.2">
      <c r="E247" s="23"/>
      <c r="F247" s="23"/>
      <c r="G247" s="23"/>
      <c r="H247" s="23"/>
      <c r="I247" s="113"/>
      <c r="J247" s="113"/>
      <c r="K247" s="113"/>
      <c r="L247" s="113"/>
      <c r="M247" s="131"/>
      <c r="N247" s="131"/>
      <c r="O247" s="131"/>
      <c r="P247" s="131"/>
      <c r="Q247" s="131"/>
      <c r="R247" s="113"/>
      <c r="S247" s="113"/>
      <c r="T247" s="113"/>
      <c r="U247" s="220"/>
    </row>
    <row r="248" spans="5:21" s="27" customFormat="1" hidden="1" x14ac:dyDescent="0.2">
      <c r="E248" s="23"/>
      <c r="F248" s="23"/>
      <c r="G248" s="23"/>
      <c r="H248" s="23"/>
      <c r="I248" s="113"/>
      <c r="J248" s="113"/>
      <c r="K248" s="113"/>
      <c r="L248" s="113"/>
      <c r="M248" s="131"/>
      <c r="N248" s="131"/>
      <c r="O248" s="131"/>
      <c r="P248" s="131"/>
      <c r="Q248" s="131"/>
      <c r="R248" s="113"/>
      <c r="S248" s="113"/>
      <c r="T248" s="113"/>
      <c r="U248" s="220"/>
    </row>
    <row r="249" spans="5:21" s="27" customFormat="1" hidden="1" x14ac:dyDescent="0.2">
      <c r="E249" s="23"/>
      <c r="F249" s="23"/>
      <c r="G249" s="23"/>
      <c r="H249" s="23"/>
      <c r="I249" s="113"/>
      <c r="J249" s="113"/>
      <c r="K249" s="113"/>
      <c r="L249" s="113"/>
      <c r="M249" s="131"/>
      <c r="N249" s="131"/>
      <c r="O249" s="131"/>
      <c r="P249" s="131"/>
      <c r="Q249" s="131"/>
      <c r="R249" s="113"/>
      <c r="S249" s="113"/>
      <c r="T249" s="113"/>
      <c r="U249" s="220"/>
    </row>
    <row r="250" spans="5:21" s="27" customFormat="1" hidden="1" x14ac:dyDescent="0.2">
      <c r="E250" s="23"/>
      <c r="F250" s="23"/>
      <c r="G250" s="23"/>
      <c r="H250" s="23"/>
      <c r="I250" s="113"/>
      <c r="J250" s="113"/>
      <c r="K250" s="113"/>
      <c r="L250" s="113"/>
      <c r="M250" s="131"/>
      <c r="N250" s="131"/>
      <c r="O250" s="131"/>
      <c r="P250" s="131"/>
      <c r="Q250" s="131"/>
      <c r="R250" s="113"/>
      <c r="S250" s="113"/>
      <c r="T250" s="113"/>
      <c r="U250" s="220"/>
    </row>
    <row r="251" spans="5:21" s="27" customFormat="1" hidden="1" x14ac:dyDescent="0.2">
      <c r="E251" s="23"/>
      <c r="F251" s="23"/>
      <c r="G251" s="23"/>
      <c r="H251" s="23"/>
      <c r="I251" s="113"/>
      <c r="J251" s="113"/>
      <c r="K251" s="113"/>
      <c r="L251" s="113"/>
      <c r="M251" s="131"/>
      <c r="N251" s="131"/>
      <c r="O251" s="131"/>
      <c r="P251" s="131"/>
      <c r="Q251" s="131"/>
      <c r="R251" s="113"/>
      <c r="S251" s="113"/>
      <c r="T251" s="113"/>
      <c r="U251" s="220"/>
    </row>
    <row r="252" spans="5:21" s="27" customFormat="1" hidden="1" x14ac:dyDescent="0.2">
      <c r="E252" s="23"/>
      <c r="F252" s="23"/>
      <c r="G252" s="23"/>
      <c r="H252" s="23"/>
      <c r="I252" s="113"/>
      <c r="J252" s="113"/>
      <c r="K252" s="113"/>
      <c r="L252" s="113"/>
      <c r="M252" s="131"/>
      <c r="N252" s="131"/>
      <c r="O252" s="131"/>
      <c r="P252" s="131"/>
      <c r="Q252" s="131"/>
      <c r="R252" s="113"/>
      <c r="S252" s="113"/>
      <c r="T252" s="113"/>
      <c r="U252" s="220"/>
    </row>
    <row r="253" spans="5:21" s="27" customFormat="1" hidden="1" x14ac:dyDescent="0.2">
      <c r="E253" s="23"/>
      <c r="F253" s="23"/>
      <c r="G253" s="23"/>
      <c r="H253" s="23"/>
      <c r="I253" s="113"/>
      <c r="J253" s="113"/>
      <c r="K253" s="113"/>
      <c r="L253" s="113"/>
      <c r="M253" s="131"/>
      <c r="N253" s="131"/>
      <c r="O253" s="131"/>
      <c r="P253" s="131"/>
      <c r="Q253" s="131"/>
      <c r="R253" s="113"/>
      <c r="S253" s="113"/>
      <c r="T253" s="113"/>
      <c r="U253" s="220"/>
    </row>
    <row r="254" spans="5:21" s="27" customFormat="1" hidden="1" x14ac:dyDescent="0.2">
      <c r="E254" s="23"/>
      <c r="F254" s="23"/>
      <c r="G254" s="23"/>
      <c r="H254" s="23"/>
      <c r="I254" s="113"/>
      <c r="J254" s="113"/>
      <c r="K254" s="113"/>
      <c r="L254" s="113"/>
      <c r="M254" s="131"/>
      <c r="N254" s="131"/>
      <c r="O254" s="131"/>
      <c r="P254" s="131"/>
      <c r="Q254" s="131"/>
      <c r="R254" s="113"/>
      <c r="S254" s="113"/>
      <c r="T254" s="113"/>
      <c r="U254" s="220"/>
    </row>
    <row r="255" spans="5:21" s="27" customFormat="1" hidden="1" x14ac:dyDescent="0.2">
      <c r="E255" s="23"/>
      <c r="F255" s="23"/>
      <c r="G255" s="23"/>
      <c r="H255" s="23"/>
      <c r="I255" s="113"/>
      <c r="J255" s="113"/>
      <c r="K255" s="113"/>
      <c r="L255" s="113"/>
      <c r="M255" s="131"/>
      <c r="N255" s="131"/>
      <c r="O255" s="131"/>
      <c r="P255" s="131"/>
      <c r="Q255" s="131"/>
      <c r="R255" s="113"/>
      <c r="S255" s="113"/>
      <c r="T255" s="113"/>
      <c r="U255" s="220"/>
    </row>
    <row r="256" spans="5:21" s="27" customFormat="1" hidden="1" x14ac:dyDescent="0.2">
      <c r="E256" s="23"/>
      <c r="F256" s="23"/>
      <c r="G256" s="23"/>
      <c r="H256" s="23"/>
      <c r="I256" s="113"/>
      <c r="J256" s="113"/>
      <c r="K256" s="113"/>
      <c r="L256" s="113"/>
      <c r="M256" s="131"/>
      <c r="N256" s="131"/>
      <c r="O256" s="131"/>
      <c r="P256" s="131"/>
      <c r="Q256" s="131"/>
      <c r="R256" s="113"/>
      <c r="S256" s="113"/>
      <c r="T256" s="113"/>
      <c r="U256" s="220"/>
    </row>
    <row r="257" spans="5:21" s="27" customFormat="1" hidden="1" x14ac:dyDescent="0.2">
      <c r="E257" s="23"/>
      <c r="F257" s="23"/>
      <c r="G257" s="23"/>
      <c r="H257" s="23"/>
      <c r="I257" s="113"/>
      <c r="J257" s="113"/>
      <c r="K257" s="113"/>
      <c r="L257" s="113"/>
      <c r="M257" s="131"/>
      <c r="N257" s="131"/>
      <c r="O257" s="131"/>
      <c r="P257" s="131"/>
      <c r="Q257" s="131"/>
      <c r="R257" s="113"/>
      <c r="S257" s="113"/>
      <c r="T257" s="113"/>
      <c r="U257" s="220"/>
    </row>
    <row r="258" spans="5:21" s="27" customFormat="1" hidden="1" x14ac:dyDescent="0.2">
      <c r="E258" s="23"/>
      <c r="F258" s="23"/>
      <c r="G258" s="23"/>
      <c r="H258" s="23"/>
      <c r="I258" s="113"/>
      <c r="J258" s="113"/>
      <c r="K258" s="113"/>
      <c r="L258" s="113"/>
      <c r="M258" s="131"/>
      <c r="N258" s="131"/>
      <c r="O258" s="131"/>
      <c r="P258" s="131"/>
      <c r="Q258" s="131"/>
      <c r="R258" s="113"/>
      <c r="S258" s="113"/>
      <c r="T258" s="113"/>
      <c r="U258" s="220"/>
    </row>
    <row r="259" spans="5:21" s="27" customFormat="1" hidden="1" x14ac:dyDescent="0.2">
      <c r="E259" s="23"/>
      <c r="F259" s="23"/>
      <c r="G259" s="23"/>
      <c r="H259" s="23"/>
      <c r="I259" s="113"/>
      <c r="J259" s="113"/>
      <c r="K259" s="113"/>
      <c r="L259" s="113"/>
      <c r="M259" s="131"/>
      <c r="N259" s="131"/>
      <c r="O259" s="131"/>
      <c r="P259" s="131"/>
      <c r="Q259" s="131"/>
      <c r="R259" s="113"/>
      <c r="S259" s="113"/>
      <c r="T259" s="113"/>
      <c r="U259" s="220"/>
    </row>
    <row r="260" spans="5:21" s="27" customFormat="1" hidden="1" x14ac:dyDescent="0.2">
      <c r="E260" s="23"/>
      <c r="F260" s="23"/>
      <c r="G260" s="23"/>
      <c r="H260" s="23"/>
      <c r="I260" s="113"/>
      <c r="J260" s="113"/>
      <c r="K260" s="113"/>
      <c r="L260" s="113"/>
      <c r="M260" s="131"/>
      <c r="N260" s="131"/>
      <c r="O260" s="131"/>
      <c r="P260" s="131"/>
      <c r="Q260" s="131"/>
      <c r="R260" s="113"/>
      <c r="S260" s="113"/>
      <c r="T260" s="113"/>
      <c r="U260" s="220"/>
    </row>
    <row r="261" spans="5:21" s="27" customFormat="1" hidden="1" x14ac:dyDescent="0.2">
      <c r="E261" s="23"/>
      <c r="F261" s="23"/>
      <c r="G261" s="23"/>
      <c r="H261" s="23"/>
      <c r="I261" s="113"/>
      <c r="J261" s="113"/>
      <c r="K261" s="113"/>
      <c r="L261" s="113"/>
      <c r="M261" s="131"/>
      <c r="N261" s="131"/>
      <c r="O261" s="131"/>
      <c r="P261" s="131"/>
      <c r="Q261" s="131"/>
      <c r="R261" s="113"/>
      <c r="S261" s="113"/>
      <c r="T261" s="113"/>
      <c r="U261" s="220"/>
    </row>
    <row r="262" spans="5:21" s="27" customFormat="1" hidden="1" x14ac:dyDescent="0.2">
      <c r="E262" s="23"/>
      <c r="F262" s="23"/>
      <c r="G262" s="23"/>
      <c r="H262" s="23"/>
      <c r="I262" s="113"/>
      <c r="J262" s="113"/>
      <c r="K262" s="113"/>
      <c r="L262" s="113"/>
      <c r="M262" s="131"/>
      <c r="N262" s="131"/>
      <c r="O262" s="131"/>
      <c r="P262" s="131"/>
      <c r="Q262" s="131"/>
      <c r="R262" s="113"/>
      <c r="S262" s="113"/>
      <c r="T262" s="113"/>
      <c r="U262" s="220"/>
    </row>
    <row r="263" spans="5:21" s="27" customFormat="1" hidden="1" x14ac:dyDescent="0.2">
      <c r="E263" s="23"/>
      <c r="F263" s="23"/>
      <c r="G263" s="23"/>
      <c r="H263" s="23"/>
      <c r="I263" s="113"/>
      <c r="J263" s="113"/>
      <c r="K263" s="113"/>
      <c r="L263" s="113"/>
      <c r="M263" s="131"/>
      <c r="N263" s="131"/>
      <c r="O263" s="131"/>
      <c r="P263" s="131"/>
      <c r="Q263" s="131"/>
      <c r="R263" s="113"/>
      <c r="S263" s="113"/>
      <c r="T263" s="113"/>
      <c r="U263" s="220"/>
    </row>
    <row r="264" spans="5:21" s="27" customFormat="1" hidden="1" x14ac:dyDescent="0.2">
      <c r="E264" s="23"/>
      <c r="F264" s="23"/>
      <c r="G264" s="23"/>
      <c r="H264" s="23"/>
      <c r="I264" s="113"/>
      <c r="J264" s="113"/>
      <c r="K264" s="113"/>
      <c r="L264" s="113"/>
      <c r="M264" s="131"/>
      <c r="N264" s="131"/>
      <c r="O264" s="131"/>
      <c r="P264" s="131"/>
      <c r="Q264" s="131"/>
      <c r="R264" s="113"/>
      <c r="S264" s="113"/>
      <c r="T264" s="113"/>
      <c r="U264" s="220"/>
    </row>
    <row r="265" spans="5:21" s="27" customFormat="1" hidden="1" x14ac:dyDescent="0.2">
      <c r="E265" s="23"/>
      <c r="F265" s="23"/>
      <c r="G265" s="23"/>
      <c r="H265" s="23"/>
      <c r="I265" s="113"/>
      <c r="J265" s="113"/>
      <c r="K265" s="113"/>
      <c r="L265" s="113"/>
      <c r="M265" s="131"/>
      <c r="N265" s="131"/>
      <c r="O265" s="131"/>
      <c r="P265" s="131"/>
      <c r="Q265" s="131"/>
      <c r="R265" s="113"/>
      <c r="S265" s="113"/>
      <c r="T265" s="113"/>
      <c r="U265" s="220"/>
    </row>
    <row r="266" spans="5:21" s="27" customFormat="1" hidden="1" x14ac:dyDescent="0.2">
      <c r="E266" s="23"/>
      <c r="F266" s="23"/>
      <c r="G266" s="23"/>
      <c r="H266" s="23"/>
      <c r="I266" s="113"/>
      <c r="J266" s="113"/>
      <c r="K266" s="113"/>
      <c r="L266" s="113"/>
      <c r="M266" s="131"/>
      <c r="N266" s="131"/>
      <c r="O266" s="131"/>
      <c r="P266" s="131"/>
      <c r="Q266" s="131"/>
      <c r="R266" s="113"/>
      <c r="S266" s="113"/>
      <c r="T266" s="113"/>
      <c r="U266" s="220"/>
    </row>
    <row r="267" spans="5:21" s="27" customFormat="1" hidden="1" x14ac:dyDescent="0.2">
      <c r="E267" s="23"/>
      <c r="F267" s="23"/>
      <c r="G267" s="23"/>
      <c r="H267" s="23"/>
      <c r="I267" s="113"/>
      <c r="J267" s="113"/>
      <c r="K267" s="113"/>
      <c r="L267" s="113"/>
      <c r="M267" s="131"/>
      <c r="N267" s="131"/>
      <c r="O267" s="131"/>
      <c r="P267" s="131"/>
      <c r="Q267" s="131"/>
      <c r="R267" s="113"/>
      <c r="S267" s="113"/>
      <c r="T267" s="113"/>
      <c r="U267" s="220"/>
    </row>
    <row r="268" spans="5:21" s="27" customFormat="1" hidden="1" x14ac:dyDescent="0.2">
      <c r="E268" s="23"/>
      <c r="F268" s="23"/>
      <c r="G268" s="23"/>
      <c r="H268" s="23"/>
      <c r="I268" s="113"/>
      <c r="J268" s="113"/>
      <c r="K268" s="113"/>
      <c r="L268" s="113"/>
      <c r="M268" s="131"/>
      <c r="N268" s="131"/>
      <c r="O268" s="131"/>
      <c r="P268" s="131"/>
      <c r="Q268" s="131"/>
      <c r="R268" s="113"/>
      <c r="S268" s="113"/>
      <c r="T268" s="113"/>
      <c r="U268" s="220"/>
    </row>
    <row r="269" spans="5:21" s="27" customFormat="1" hidden="1" x14ac:dyDescent="0.2">
      <c r="E269" s="23"/>
      <c r="F269" s="23"/>
      <c r="G269" s="23"/>
      <c r="H269" s="23"/>
      <c r="I269" s="113"/>
      <c r="J269" s="113"/>
      <c r="K269" s="113"/>
      <c r="L269" s="113"/>
      <c r="M269" s="131"/>
      <c r="N269" s="131"/>
      <c r="O269" s="131"/>
      <c r="P269" s="131"/>
      <c r="Q269" s="131"/>
      <c r="R269" s="113"/>
      <c r="S269" s="113"/>
      <c r="T269" s="113"/>
      <c r="U269" s="220"/>
    </row>
    <row r="270" spans="5:21" s="27" customFormat="1" hidden="1" x14ac:dyDescent="0.2">
      <c r="E270" s="23"/>
      <c r="F270" s="23"/>
      <c r="G270" s="23"/>
      <c r="H270" s="23"/>
      <c r="I270" s="113"/>
      <c r="J270" s="113"/>
      <c r="K270" s="113"/>
      <c r="L270" s="113"/>
      <c r="M270" s="131"/>
      <c r="N270" s="131"/>
      <c r="O270" s="131"/>
      <c r="P270" s="131"/>
      <c r="Q270" s="131"/>
      <c r="R270" s="113"/>
      <c r="S270" s="113"/>
      <c r="T270" s="113"/>
      <c r="U270" s="220"/>
    </row>
    <row r="271" spans="5:21" s="27" customFormat="1" hidden="1" x14ac:dyDescent="0.2">
      <c r="E271" s="23"/>
      <c r="F271" s="23"/>
      <c r="G271" s="23"/>
      <c r="H271" s="23"/>
      <c r="I271" s="113"/>
      <c r="J271" s="113"/>
      <c r="K271" s="113"/>
      <c r="L271" s="113"/>
      <c r="M271" s="131"/>
      <c r="N271" s="131"/>
      <c r="O271" s="131"/>
      <c r="P271" s="131"/>
      <c r="Q271" s="131"/>
      <c r="R271" s="113"/>
      <c r="S271" s="113"/>
      <c r="T271" s="113"/>
      <c r="U271" s="220"/>
    </row>
    <row r="272" spans="5:21" s="27" customFormat="1" hidden="1" x14ac:dyDescent="0.2">
      <c r="E272" s="23"/>
      <c r="F272" s="23"/>
      <c r="G272" s="23"/>
      <c r="H272" s="23"/>
      <c r="I272" s="113"/>
      <c r="J272" s="113"/>
      <c r="K272" s="113"/>
      <c r="L272" s="113"/>
      <c r="M272" s="131"/>
      <c r="N272" s="131"/>
      <c r="O272" s="131"/>
      <c r="P272" s="131"/>
      <c r="Q272" s="131"/>
      <c r="R272" s="113"/>
      <c r="S272" s="113"/>
      <c r="T272" s="113"/>
      <c r="U272" s="220"/>
    </row>
    <row r="273" spans="5:21" s="27" customFormat="1" hidden="1" x14ac:dyDescent="0.2">
      <c r="E273" s="23"/>
      <c r="F273" s="23"/>
      <c r="G273" s="23"/>
      <c r="H273" s="23"/>
      <c r="I273" s="113"/>
      <c r="J273" s="113"/>
      <c r="K273" s="113"/>
      <c r="L273" s="113"/>
      <c r="M273" s="131"/>
      <c r="N273" s="131"/>
      <c r="O273" s="131"/>
      <c r="P273" s="131"/>
      <c r="Q273" s="131"/>
      <c r="R273" s="113"/>
      <c r="S273" s="113"/>
      <c r="T273" s="113"/>
      <c r="U273" s="220"/>
    </row>
    <row r="274" spans="5:21" s="27" customFormat="1" hidden="1" x14ac:dyDescent="0.2">
      <c r="E274" s="23"/>
      <c r="F274" s="23"/>
      <c r="G274" s="23"/>
      <c r="H274" s="23"/>
      <c r="I274" s="113"/>
      <c r="J274" s="113"/>
      <c r="K274" s="113"/>
      <c r="L274" s="113"/>
      <c r="M274" s="131"/>
      <c r="N274" s="131"/>
      <c r="O274" s="131"/>
      <c r="P274" s="131"/>
      <c r="Q274" s="131"/>
      <c r="R274" s="113"/>
      <c r="S274" s="113"/>
      <c r="T274" s="113"/>
      <c r="U274" s="220"/>
    </row>
    <row r="275" spans="5:21" s="27" customFormat="1" hidden="1" x14ac:dyDescent="0.2">
      <c r="E275" s="23"/>
      <c r="F275" s="23"/>
      <c r="G275" s="23"/>
      <c r="H275" s="23"/>
      <c r="I275" s="113"/>
      <c r="J275" s="113"/>
      <c r="K275" s="113"/>
      <c r="L275" s="113"/>
      <c r="M275" s="131"/>
      <c r="N275" s="131"/>
      <c r="O275" s="131"/>
      <c r="P275" s="131"/>
      <c r="Q275" s="131"/>
      <c r="R275" s="113"/>
      <c r="S275" s="113"/>
      <c r="T275" s="113"/>
      <c r="U275" s="220"/>
    </row>
    <row r="276" spans="5:21" s="27" customFormat="1" hidden="1" x14ac:dyDescent="0.2">
      <c r="E276" s="23"/>
      <c r="F276" s="23"/>
      <c r="G276" s="23"/>
      <c r="H276" s="23"/>
      <c r="I276" s="113"/>
      <c r="J276" s="113"/>
      <c r="K276" s="113"/>
      <c r="L276" s="113"/>
      <c r="M276" s="131"/>
      <c r="N276" s="131"/>
      <c r="O276" s="131"/>
      <c r="P276" s="131"/>
      <c r="Q276" s="131"/>
      <c r="R276" s="113"/>
      <c r="S276" s="113"/>
      <c r="T276" s="113"/>
      <c r="U276" s="220"/>
    </row>
    <row r="277" spans="5:21" s="27" customFormat="1" hidden="1" x14ac:dyDescent="0.2">
      <c r="E277" s="23"/>
      <c r="F277" s="23"/>
      <c r="G277" s="23"/>
      <c r="H277" s="23"/>
      <c r="I277" s="113"/>
      <c r="J277" s="113"/>
      <c r="K277" s="113"/>
      <c r="L277" s="113"/>
      <c r="M277" s="131"/>
      <c r="N277" s="131"/>
      <c r="O277" s="131"/>
      <c r="P277" s="131"/>
      <c r="Q277" s="131"/>
      <c r="R277" s="113"/>
      <c r="S277" s="113"/>
      <c r="T277" s="113"/>
      <c r="U277" s="220"/>
    </row>
    <row r="278" spans="5:21" s="27" customFormat="1" hidden="1" x14ac:dyDescent="0.2">
      <c r="E278" s="23"/>
      <c r="F278" s="23"/>
      <c r="G278" s="23"/>
      <c r="H278" s="23"/>
      <c r="I278" s="113"/>
      <c r="J278" s="113"/>
      <c r="K278" s="113"/>
      <c r="L278" s="113"/>
      <c r="M278" s="131"/>
      <c r="N278" s="131"/>
      <c r="O278" s="131"/>
      <c r="P278" s="131"/>
      <c r="Q278" s="131"/>
      <c r="R278" s="113"/>
      <c r="S278" s="113"/>
      <c r="T278" s="113"/>
      <c r="U278" s="220"/>
    </row>
    <row r="279" spans="5:21" s="27" customFormat="1" hidden="1" x14ac:dyDescent="0.2">
      <c r="E279" s="23"/>
      <c r="F279" s="23"/>
      <c r="G279" s="23"/>
      <c r="H279" s="23"/>
      <c r="I279" s="113"/>
      <c r="J279" s="113"/>
      <c r="K279" s="113"/>
      <c r="L279" s="113"/>
      <c r="M279" s="131"/>
      <c r="N279" s="131"/>
      <c r="O279" s="131"/>
      <c r="P279" s="131"/>
      <c r="Q279" s="131"/>
      <c r="R279" s="113"/>
      <c r="S279" s="113"/>
      <c r="T279" s="113"/>
      <c r="U279" s="220"/>
    </row>
    <row r="280" spans="5:21" s="27" customFormat="1" hidden="1" x14ac:dyDescent="0.2">
      <c r="E280" s="23"/>
      <c r="F280" s="23"/>
      <c r="G280" s="23"/>
      <c r="H280" s="23"/>
      <c r="I280" s="113"/>
      <c r="J280" s="113"/>
      <c r="K280" s="113"/>
      <c r="L280" s="113"/>
      <c r="M280" s="131"/>
      <c r="N280" s="131"/>
      <c r="O280" s="131"/>
      <c r="P280" s="131"/>
      <c r="Q280" s="131"/>
      <c r="R280" s="113"/>
      <c r="S280" s="113"/>
      <c r="T280" s="113"/>
      <c r="U280" s="220"/>
    </row>
    <row r="281" spans="5:21" s="27" customFormat="1" hidden="1" x14ac:dyDescent="0.2">
      <c r="E281" s="23"/>
      <c r="F281" s="23"/>
      <c r="G281" s="23"/>
      <c r="H281" s="23"/>
      <c r="I281" s="113"/>
      <c r="J281" s="113"/>
      <c r="K281" s="113"/>
      <c r="L281" s="113"/>
      <c r="M281" s="131"/>
      <c r="N281" s="131"/>
      <c r="O281" s="131"/>
      <c r="P281" s="131"/>
      <c r="Q281" s="131"/>
      <c r="R281" s="113"/>
      <c r="S281" s="113"/>
      <c r="T281" s="113"/>
      <c r="U281" s="220"/>
    </row>
    <row r="282" spans="5:21" s="27" customFormat="1" hidden="1" x14ac:dyDescent="0.2">
      <c r="E282" s="23"/>
      <c r="F282" s="23"/>
      <c r="G282" s="23"/>
      <c r="H282" s="23"/>
      <c r="I282" s="113"/>
      <c r="J282" s="113"/>
      <c r="K282" s="113"/>
      <c r="L282" s="113"/>
      <c r="M282" s="131"/>
      <c r="N282" s="131"/>
      <c r="O282" s="131"/>
      <c r="P282" s="131"/>
      <c r="Q282" s="131"/>
      <c r="R282" s="113"/>
      <c r="S282" s="113"/>
      <c r="T282" s="113"/>
      <c r="U282" s="220"/>
    </row>
    <row r="283" spans="5:21" s="27" customFormat="1" hidden="1" x14ac:dyDescent="0.2">
      <c r="E283" s="23"/>
      <c r="F283" s="23"/>
      <c r="G283" s="23"/>
      <c r="H283" s="23"/>
      <c r="I283" s="113"/>
      <c r="J283" s="113"/>
      <c r="K283" s="113"/>
      <c r="L283" s="113"/>
      <c r="M283" s="131"/>
      <c r="N283" s="131"/>
      <c r="O283" s="131"/>
      <c r="P283" s="131"/>
      <c r="Q283" s="131"/>
      <c r="R283" s="113"/>
      <c r="S283" s="113"/>
      <c r="T283" s="113"/>
      <c r="U283" s="220"/>
    </row>
    <row r="284" spans="5:21" s="27" customFormat="1" hidden="1" x14ac:dyDescent="0.2">
      <c r="E284" s="23"/>
      <c r="F284" s="23"/>
      <c r="G284" s="23"/>
      <c r="H284" s="23"/>
      <c r="I284" s="113"/>
      <c r="J284" s="113"/>
      <c r="K284" s="113"/>
      <c r="L284" s="113"/>
      <c r="M284" s="131"/>
      <c r="N284" s="131"/>
      <c r="O284" s="131"/>
      <c r="P284" s="131"/>
      <c r="Q284" s="131"/>
      <c r="R284" s="113"/>
      <c r="S284" s="113"/>
      <c r="T284" s="113"/>
      <c r="U284" s="220"/>
    </row>
    <row r="285" spans="5:21" s="27" customFormat="1" hidden="1" x14ac:dyDescent="0.2">
      <c r="E285" s="23"/>
      <c r="F285" s="23"/>
      <c r="G285" s="23"/>
      <c r="H285" s="23"/>
      <c r="I285" s="113"/>
      <c r="J285" s="113"/>
      <c r="K285" s="113"/>
      <c r="L285" s="113"/>
      <c r="M285" s="131"/>
      <c r="N285" s="131"/>
      <c r="O285" s="131"/>
      <c r="P285" s="131"/>
      <c r="Q285" s="131"/>
      <c r="R285" s="113"/>
      <c r="S285" s="113"/>
      <c r="T285" s="113"/>
      <c r="U285" s="220"/>
    </row>
    <row r="286" spans="5:21" s="27" customFormat="1" hidden="1" x14ac:dyDescent="0.2">
      <c r="E286" s="23"/>
      <c r="F286" s="23"/>
      <c r="G286" s="23"/>
      <c r="H286" s="23"/>
      <c r="I286" s="113"/>
      <c r="J286" s="113"/>
      <c r="K286" s="113"/>
      <c r="L286" s="113"/>
      <c r="M286" s="131"/>
      <c r="N286" s="131"/>
      <c r="O286" s="131"/>
      <c r="P286" s="131"/>
      <c r="Q286" s="131"/>
      <c r="R286" s="113"/>
      <c r="S286" s="113"/>
      <c r="T286" s="113"/>
      <c r="U286" s="220"/>
    </row>
    <row r="287" spans="5:21" s="27" customFormat="1" hidden="1" x14ac:dyDescent="0.2">
      <c r="E287" s="23"/>
      <c r="F287" s="23"/>
      <c r="G287" s="23"/>
      <c r="H287" s="23"/>
      <c r="I287" s="113"/>
      <c r="J287" s="113"/>
      <c r="K287" s="113"/>
      <c r="L287" s="113"/>
      <c r="M287" s="131"/>
      <c r="N287" s="131"/>
      <c r="O287" s="131"/>
      <c r="P287" s="131"/>
      <c r="Q287" s="131"/>
      <c r="R287" s="113"/>
      <c r="S287" s="113"/>
      <c r="T287" s="113"/>
      <c r="U287" s="220"/>
    </row>
    <row r="288" spans="5:21" s="27" customFormat="1" hidden="1" x14ac:dyDescent="0.2">
      <c r="E288" s="23"/>
      <c r="F288" s="23"/>
      <c r="G288" s="23"/>
      <c r="H288" s="23"/>
      <c r="I288" s="113"/>
      <c r="J288" s="113"/>
      <c r="K288" s="113"/>
      <c r="L288" s="113"/>
      <c r="M288" s="131"/>
      <c r="N288" s="131"/>
      <c r="O288" s="131"/>
      <c r="P288" s="131"/>
      <c r="Q288" s="131"/>
      <c r="R288" s="113"/>
      <c r="S288" s="113"/>
      <c r="T288" s="113"/>
      <c r="U288" s="220"/>
    </row>
    <row r="289" spans="5:21" s="27" customFormat="1" hidden="1" x14ac:dyDescent="0.2">
      <c r="E289" s="23"/>
      <c r="F289" s="23"/>
      <c r="G289" s="23"/>
      <c r="H289" s="23"/>
      <c r="I289" s="113"/>
      <c r="J289" s="113"/>
      <c r="K289" s="113"/>
      <c r="L289" s="113"/>
      <c r="M289" s="131"/>
      <c r="N289" s="131"/>
      <c r="O289" s="131"/>
      <c r="P289" s="131"/>
      <c r="Q289" s="131"/>
      <c r="R289" s="113"/>
      <c r="S289" s="113"/>
      <c r="T289" s="113"/>
      <c r="U289" s="220"/>
    </row>
    <row r="290" spans="5:21" s="27" customFormat="1" hidden="1" x14ac:dyDescent="0.2">
      <c r="E290" s="23"/>
      <c r="F290" s="23"/>
      <c r="G290" s="23"/>
      <c r="H290" s="23"/>
      <c r="I290" s="113"/>
      <c r="J290" s="113"/>
      <c r="K290" s="113"/>
      <c r="L290" s="113"/>
      <c r="M290" s="131"/>
      <c r="N290" s="131"/>
      <c r="O290" s="131"/>
      <c r="P290" s="131"/>
      <c r="Q290" s="131"/>
      <c r="R290" s="113"/>
      <c r="S290" s="113"/>
      <c r="T290" s="113"/>
      <c r="U290" s="220"/>
    </row>
    <row r="291" spans="5:21" s="27" customFormat="1" hidden="1" x14ac:dyDescent="0.2">
      <c r="E291" s="23"/>
      <c r="F291" s="23"/>
      <c r="G291" s="23"/>
      <c r="H291" s="23"/>
      <c r="I291" s="113"/>
      <c r="J291" s="113"/>
      <c r="K291" s="113"/>
      <c r="L291" s="113"/>
      <c r="M291" s="131"/>
      <c r="N291" s="131"/>
      <c r="O291" s="131"/>
      <c r="P291" s="131"/>
      <c r="Q291" s="131"/>
      <c r="R291" s="113"/>
      <c r="S291" s="113"/>
      <c r="T291" s="113"/>
      <c r="U291" s="220"/>
    </row>
    <row r="292" spans="5:21" s="27" customFormat="1" hidden="1" x14ac:dyDescent="0.2">
      <c r="E292" s="23"/>
      <c r="F292" s="23"/>
      <c r="G292" s="23"/>
      <c r="H292" s="23"/>
      <c r="I292" s="113"/>
      <c r="J292" s="113"/>
      <c r="K292" s="113"/>
      <c r="L292" s="113"/>
      <c r="M292" s="131"/>
      <c r="N292" s="131"/>
      <c r="O292" s="131"/>
      <c r="P292" s="131"/>
      <c r="Q292" s="131"/>
      <c r="R292" s="113"/>
      <c r="S292" s="113"/>
      <c r="T292" s="113"/>
      <c r="U292" s="220"/>
    </row>
    <row r="293" spans="5:21" s="27" customFormat="1" hidden="1" x14ac:dyDescent="0.2">
      <c r="E293" s="23"/>
      <c r="F293" s="23"/>
      <c r="G293" s="23"/>
      <c r="H293" s="23"/>
      <c r="I293" s="113"/>
      <c r="J293" s="113"/>
      <c r="K293" s="113"/>
      <c r="L293" s="113"/>
      <c r="M293" s="131"/>
      <c r="N293" s="131"/>
      <c r="O293" s="131"/>
      <c r="P293" s="131"/>
      <c r="Q293" s="131"/>
      <c r="R293" s="113"/>
      <c r="S293" s="113"/>
      <c r="T293" s="113"/>
      <c r="U293" s="220"/>
    </row>
    <row r="294" spans="5:21" s="27" customFormat="1" hidden="1" x14ac:dyDescent="0.2">
      <c r="E294" s="23"/>
      <c r="F294" s="23"/>
      <c r="G294" s="23"/>
      <c r="H294" s="23"/>
      <c r="I294" s="113"/>
      <c r="J294" s="113"/>
      <c r="K294" s="113"/>
      <c r="L294" s="113"/>
      <c r="M294" s="131"/>
      <c r="N294" s="131"/>
      <c r="O294" s="131"/>
      <c r="P294" s="131"/>
      <c r="Q294" s="131"/>
      <c r="R294" s="113"/>
      <c r="S294" s="113"/>
      <c r="T294" s="113"/>
      <c r="U294" s="220"/>
    </row>
    <row r="295" spans="5:21" s="27" customFormat="1" hidden="1" x14ac:dyDescent="0.2">
      <c r="E295" s="23"/>
      <c r="F295" s="23"/>
      <c r="G295" s="23"/>
      <c r="H295" s="23"/>
      <c r="I295" s="113"/>
      <c r="J295" s="113"/>
      <c r="K295" s="113"/>
      <c r="L295" s="113"/>
      <c r="M295" s="131"/>
      <c r="N295" s="131"/>
      <c r="O295" s="131"/>
      <c r="P295" s="131"/>
      <c r="Q295" s="131"/>
      <c r="R295" s="113"/>
      <c r="S295" s="113"/>
      <c r="T295" s="113"/>
      <c r="U295" s="220"/>
    </row>
    <row r="296" spans="5:21" s="27" customFormat="1" hidden="1" x14ac:dyDescent="0.2">
      <c r="E296" s="23"/>
      <c r="F296" s="23"/>
      <c r="G296" s="23"/>
      <c r="H296" s="23"/>
      <c r="I296" s="113"/>
      <c r="J296" s="113"/>
      <c r="K296" s="113"/>
      <c r="L296" s="113"/>
      <c r="M296" s="131"/>
      <c r="N296" s="131"/>
      <c r="O296" s="131"/>
      <c r="P296" s="131"/>
      <c r="Q296" s="131"/>
      <c r="R296" s="113"/>
      <c r="S296" s="113"/>
      <c r="T296" s="113"/>
      <c r="U296" s="220"/>
    </row>
    <row r="297" spans="5:21" s="27" customFormat="1" hidden="1" x14ac:dyDescent="0.2">
      <c r="E297" s="23"/>
      <c r="F297" s="23"/>
      <c r="G297" s="23"/>
      <c r="H297" s="23"/>
      <c r="I297" s="113"/>
      <c r="J297" s="113"/>
      <c r="K297" s="113"/>
      <c r="L297" s="113"/>
      <c r="M297" s="131"/>
      <c r="N297" s="131"/>
      <c r="O297" s="131"/>
      <c r="P297" s="131"/>
      <c r="Q297" s="131"/>
      <c r="R297" s="113"/>
      <c r="S297" s="113"/>
      <c r="T297" s="113"/>
      <c r="U297" s="220"/>
    </row>
    <row r="298" spans="5:21" s="27" customFormat="1" hidden="1" x14ac:dyDescent="0.2">
      <c r="E298" s="23"/>
      <c r="F298" s="23"/>
      <c r="G298" s="23"/>
      <c r="H298" s="23"/>
      <c r="I298" s="113"/>
      <c r="J298" s="113"/>
      <c r="K298" s="113"/>
      <c r="L298" s="113"/>
      <c r="M298" s="131"/>
      <c r="N298" s="131"/>
      <c r="O298" s="131"/>
      <c r="P298" s="131"/>
      <c r="Q298" s="131"/>
      <c r="R298" s="113"/>
      <c r="S298" s="113"/>
      <c r="T298" s="113"/>
      <c r="U298" s="220"/>
    </row>
    <row r="299" spans="5:21" s="27" customFormat="1" hidden="1" x14ac:dyDescent="0.2">
      <c r="E299" s="23"/>
      <c r="F299" s="23"/>
      <c r="G299" s="23"/>
      <c r="H299" s="23"/>
      <c r="I299" s="113"/>
      <c r="J299" s="113"/>
      <c r="K299" s="113"/>
      <c r="L299" s="113"/>
      <c r="M299" s="131"/>
      <c r="N299" s="131"/>
      <c r="O299" s="131"/>
      <c r="P299" s="131"/>
      <c r="Q299" s="131"/>
      <c r="R299" s="113"/>
      <c r="S299" s="113"/>
      <c r="T299" s="113"/>
      <c r="U299" s="220"/>
    </row>
    <row r="300" spans="5:21" s="27" customFormat="1" hidden="1" x14ac:dyDescent="0.2">
      <c r="E300" s="23"/>
      <c r="F300" s="23"/>
      <c r="G300" s="23"/>
      <c r="H300" s="23"/>
      <c r="I300" s="113"/>
      <c r="J300" s="113"/>
      <c r="K300" s="113"/>
      <c r="L300" s="113"/>
      <c r="M300" s="131"/>
      <c r="N300" s="131"/>
      <c r="O300" s="131"/>
      <c r="P300" s="131"/>
      <c r="Q300" s="131"/>
      <c r="R300" s="113"/>
      <c r="S300" s="113"/>
      <c r="T300" s="113"/>
      <c r="U300" s="220"/>
    </row>
    <row r="301" spans="5:21" s="27" customFormat="1" hidden="1" x14ac:dyDescent="0.2">
      <c r="E301" s="23"/>
      <c r="F301" s="23"/>
      <c r="G301" s="23"/>
      <c r="H301" s="23"/>
      <c r="I301" s="113"/>
      <c r="J301" s="113"/>
      <c r="K301" s="113"/>
      <c r="L301" s="113"/>
      <c r="M301" s="131"/>
      <c r="N301" s="131"/>
      <c r="O301" s="131"/>
      <c r="P301" s="131"/>
      <c r="Q301" s="131"/>
      <c r="R301" s="113"/>
      <c r="S301" s="113"/>
      <c r="T301" s="113"/>
      <c r="U301" s="220"/>
    </row>
    <row r="302" spans="5:21" s="27" customFormat="1" hidden="1" x14ac:dyDescent="0.2">
      <c r="E302" s="23"/>
      <c r="F302" s="23"/>
      <c r="G302" s="23"/>
      <c r="H302" s="23"/>
      <c r="I302" s="113"/>
      <c r="J302" s="113"/>
      <c r="K302" s="113"/>
      <c r="L302" s="113"/>
      <c r="M302" s="131"/>
      <c r="N302" s="131"/>
      <c r="O302" s="131"/>
      <c r="P302" s="131"/>
      <c r="Q302" s="131"/>
      <c r="R302" s="113"/>
      <c r="S302" s="113"/>
      <c r="T302" s="113"/>
      <c r="U302" s="220"/>
    </row>
    <row r="303" spans="5:21" s="27" customFormat="1" hidden="1" x14ac:dyDescent="0.2">
      <c r="E303" s="23"/>
      <c r="F303" s="23"/>
      <c r="G303" s="23"/>
      <c r="H303" s="23"/>
      <c r="I303" s="113"/>
      <c r="J303" s="113"/>
      <c r="K303" s="113"/>
      <c r="L303" s="113"/>
      <c r="M303" s="131"/>
      <c r="N303" s="131"/>
      <c r="O303" s="131"/>
      <c r="P303" s="131"/>
      <c r="Q303" s="131"/>
      <c r="R303" s="113"/>
      <c r="S303" s="113"/>
      <c r="T303" s="113"/>
      <c r="U303" s="220"/>
    </row>
    <row r="304" spans="5:21" s="27" customFormat="1" hidden="1" x14ac:dyDescent="0.2">
      <c r="E304" s="23"/>
      <c r="F304" s="23"/>
      <c r="G304" s="23"/>
      <c r="H304" s="23"/>
      <c r="I304" s="113"/>
      <c r="J304" s="113"/>
      <c r="K304" s="113"/>
      <c r="L304" s="113"/>
      <c r="M304" s="131"/>
      <c r="N304" s="131"/>
      <c r="O304" s="131"/>
      <c r="P304" s="131"/>
      <c r="Q304" s="131"/>
      <c r="R304" s="113"/>
      <c r="S304" s="113"/>
      <c r="T304" s="113"/>
      <c r="U304" s="220"/>
    </row>
    <row r="305" spans="5:21" s="27" customFormat="1" hidden="1" x14ac:dyDescent="0.2">
      <c r="E305" s="23"/>
      <c r="F305" s="23"/>
      <c r="G305" s="23"/>
      <c r="H305" s="23"/>
      <c r="I305" s="113"/>
      <c r="J305" s="113"/>
      <c r="K305" s="113"/>
      <c r="L305" s="113"/>
      <c r="M305" s="131"/>
      <c r="N305" s="131"/>
      <c r="O305" s="131"/>
      <c r="P305" s="131"/>
      <c r="Q305" s="131"/>
      <c r="R305" s="113"/>
      <c r="S305" s="113"/>
      <c r="T305" s="113"/>
      <c r="U305" s="220"/>
    </row>
    <row r="306" spans="5:21" s="27" customFormat="1" hidden="1" x14ac:dyDescent="0.2">
      <c r="E306" s="23"/>
      <c r="F306" s="23"/>
      <c r="G306" s="23"/>
      <c r="H306" s="23"/>
      <c r="I306" s="113"/>
      <c r="J306" s="113"/>
      <c r="K306" s="113"/>
      <c r="L306" s="113"/>
      <c r="M306" s="131"/>
      <c r="N306" s="131"/>
      <c r="O306" s="131"/>
      <c r="P306" s="131"/>
      <c r="Q306" s="131"/>
      <c r="R306" s="113"/>
      <c r="S306" s="113"/>
      <c r="T306" s="113"/>
      <c r="U306" s="220"/>
    </row>
    <row r="307" spans="5:21" s="27" customFormat="1" hidden="1" x14ac:dyDescent="0.2">
      <c r="E307" s="23"/>
      <c r="F307" s="23"/>
      <c r="G307" s="23"/>
      <c r="H307" s="23"/>
      <c r="I307" s="113"/>
      <c r="J307" s="113"/>
      <c r="K307" s="113"/>
      <c r="L307" s="113"/>
      <c r="M307" s="131"/>
      <c r="N307" s="131"/>
      <c r="O307" s="131"/>
      <c r="P307" s="131"/>
      <c r="Q307" s="131"/>
      <c r="R307" s="113"/>
      <c r="S307" s="113"/>
      <c r="T307" s="113"/>
      <c r="U307" s="220"/>
    </row>
    <row r="308" spans="5:21" s="27" customFormat="1" hidden="1" x14ac:dyDescent="0.2">
      <c r="E308" s="23"/>
      <c r="F308" s="23"/>
      <c r="G308" s="23"/>
      <c r="H308" s="23"/>
      <c r="I308" s="113"/>
      <c r="J308" s="113"/>
      <c r="K308" s="113"/>
      <c r="L308" s="113"/>
      <c r="M308" s="131"/>
      <c r="N308" s="131"/>
      <c r="O308" s="131"/>
      <c r="P308" s="131"/>
      <c r="Q308" s="131"/>
      <c r="R308" s="113"/>
      <c r="S308" s="113"/>
      <c r="T308" s="113"/>
      <c r="U308" s="220"/>
    </row>
    <row r="309" spans="5:21" s="27" customFormat="1" hidden="1" x14ac:dyDescent="0.2">
      <c r="E309" s="23"/>
      <c r="F309" s="23"/>
      <c r="G309" s="23"/>
      <c r="H309" s="23"/>
      <c r="I309" s="113"/>
      <c r="J309" s="113"/>
      <c r="K309" s="113"/>
      <c r="L309" s="113"/>
      <c r="M309" s="131"/>
      <c r="N309" s="131"/>
      <c r="O309" s="131"/>
      <c r="P309" s="131"/>
      <c r="Q309" s="131"/>
      <c r="R309" s="113"/>
      <c r="S309" s="113"/>
      <c r="T309" s="113"/>
      <c r="U309" s="220"/>
    </row>
    <row r="310" spans="5:21" s="27" customFormat="1" hidden="1" x14ac:dyDescent="0.2">
      <c r="E310" s="23"/>
      <c r="F310" s="23"/>
      <c r="G310" s="23"/>
      <c r="H310" s="23"/>
      <c r="I310" s="113"/>
      <c r="J310" s="113"/>
      <c r="K310" s="113"/>
      <c r="L310" s="113"/>
      <c r="M310" s="131"/>
      <c r="N310" s="131"/>
      <c r="O310" s="131"/>
      <c r="P310" s="131"/>
      <c r="Q310" s="131"/>
      <c r="R310" s="113"/>
      <c r="S310" s="113"/>
      <c r="T310" s="113"/>
      <c r="U310" s="220"/>
    </row>
    <row r="311" spans="5:21" s="27" customFormat="1" hidden="1" x14ac:dyDescent="0.2">
      <c r="E311" s="23"/>
      <c r="F311" s="23"/>
      <c r="G311" s="23"/>
      <c r="H311" s="23"/>
      <c r="I311" s="113"/>
      <c r="J311" s="113"/>
      <c r="K311" s="113"/>
      <c r="L311" s="113"/>
      <c r="M311" s="131"/>
      <c r="N311" s="131"/>
      <c r="O311" s="131"/>
      <c r="P311" s="131"/>
      <c r="Q311" s="131"/>
      <c r="R311" s="113"/>
      <c r="S311" s="113"/>
      <c r="T311" s="113"/>
      <c r="U311" s="220"/>
    </row>
    <row r="312" spans="5:21" s="27" customFormat="1" hidden="1" x14ac:dyDescent="0.2">
      <c r="E312" s="23"/>
      <c r="F312" s="23"/>
      <c r="G312" s="23"/>
      <c r="H312" s="23"/>
      <c r="I312" s="113"/>
      <c r="J312" s="113"/>
      <c r="K312" s="113"/>
      <c r="L312" s="113"/>
      <c r="M312" s="131"/>
      <c r="N312" s="131"/>
      <c r="O312" s="131"/>
      <c r="P312" s="131"/>
      <c r="Q312" s="131"/>
      <c r="R312" s="113"/>
      <c r="S312" s="113"/>
      <c r="T312" s="113"/>
      <c r="U312" s="220"/>
    </row>
    <row r="313" spans="5:21" s="27" customFormat="1" hidden="1" x14ac:dyDescent="0.2">
      <c r="E313" s="23"/>
      <c r="F313" s="23"/>
      <c r="G313" s="23"/>
      <c r="H313" s="23"/>
      <c r="I313" s="113"/>
      <c r="J313" s="113"/>
      <c r="K313" s="113"/>
      <c r="L313" s="113"/>
      <c r="M313" s="131"/>
      <c r="N313" s="131"/>
      <c r="O313" s="131"/>
      <c r="P313" s="131"/>
      <c r="Q313" s="131"/>
      <c r="R313" s="113"/>
      <c r="S313" s="113"/>
      <c r="T313" s="113"/>
      <c r="U313" s="220"/>
    </row>
    <row r="314" spans="5:21" s="27" customFormat="1" hidden="1" x14ac:dyDescent="0.2">
      <c r="E314" s="23"/>
      <c r="F314" s="23"/>
      <c r="G314" s="23"/>
      <c r="H314" s="23"/>
      <c r="I314" s="113"/>
      <c r="J314" s="113"/>
      <c r="K314" s="113"/>
      <c r="L314" s="113"/>
      <c r="M314" s="131"/>
      <c r="N314" s="131"/>
      <c r="O314" s="131"/>
      <c r="P314" s="131"/>
      <c r="Q314" s="131"/>
      <c r="R314" s="113"/>
      <c r="S314" s="113"/>
      <c r="T314" s="113"/>
      <c r="U314" s="220"/>
    </row>
    <row r="315" spans="5:21" s="27" customFormat="1" hidden="1" x14ac:dyDescent="0.2">
      <c r="E315" s="23"/>
      <c r="F315" s="23"/>
      <c r="G315" s="23"/>
      <c r="H315" s="23"/>
      <c r="I315" s="113"/>
      <c r="J315" s="113"/>
      <c r="K315" s="113"/>
      <c r="L315" s="113"/>
      <c r="M315" s="131"/>
      <c r="N315" s="131"/>
      <c r="O315" s="131"/>
      <c r="P315" s="131"/>
      <c r="Q315" s="131"/>
      <c r="R315" s="113"/>
      <c r="S315" s="113"/>
      <c r="T315" s="113"/>
      <c r="U315" s="220"/>
    </row>
    <row r="316" spans="5:21" s="27" customFormat="1" hidden="1" x14ac:dyDescent="0.2">
      <c r="E316" s="23"/>
      <c r="F316" s="23"/>
      <c r="G316" s="23"/>
      <c r="H316" s="23"/>
      <c r="I316" s="113"/>
      <c r="J316" s="113"/>
      <c r="K316" s="113"/>
      <c r="L316" s="113"/>
      <c r="M316" s="131"/>
      <c r="N316" s="131"/>
      <c r="O316" s="131"/>
      <c r="P316" s="131"/>
      <c r="Q316" s="131"/>
      <c r="R316" s="113"/>
      <c r="S316" s="113"/>
      <c r="T316" s="113"/>
      <c r="U316" s="220"/>
    </row>
    <row r="317" spans="5:21" s="27" customFormat="1" hidden="1" x14ac:dyDescent="0.2">
      <c r="E317" s="23"/>
      <c r="F317" s="23"/>
      <c r="G317" s="23"/>
      <c r="H317" s="23"/>
      <c r="I317" s="113"/>
      <c r="J317" s="113"/>
      <c r="K317" s="113"/>
      <c r="L317" s="113"/>
      <c r="M317" s="131"/>
      <c r="N317" s="131"/>
      <c r="O317" s="131"/>
      <c r="P317" s="131"/>
      <c r="Q317" s="131"/>
      <c r="R317" s="113"/>
      <c r="S317" s="113"/>
      <c r="T317" s="113"/>
      <c r="U317" s="220"/>
    </row>
    <row r="318" spans="5:21" s="27" customFormat="1" hidden="1" x14ac:dyDescent="0.2">
      <c r="E318" s="23"/>
      <c r="F318" s="23"/>
      <c r="G318" s="23"/>
      <c r="H318" s="23"/>
      <c r="I318" s="113"/>
      <c r="J318" s="113"/>
      <c r="K318" s="113"/>
      <c r="L318" s="113"/>
      <c r="M318" s="131"/>
      <c r="N318" s="131"/>
      <c r="O318" s="131"/>
      <c r="P318" s="131"/>
      <c r="Q318" s="131"/>
      <c r="R318" s="113"/>
      <c r="S318" s="113"/>
      <c r="T318" s="113"/>
      <c r="U318" s="220"/>
    </row>
    <row r="319" spans="5:21" s="27" customFormat="1" hidden="1" x14ac:dyDescent="0.2">
      <c r="E319" s="23"/>
      <c r="F319" s="23"/>
      <c r="G319" s="23"/>
      <c r="H319" s="23"/>
      <c r="I319" s="113"/>
      <c r="J319" s="113"/>
      <c r="K319" s="113"/>
      <c r="L319" s="113"/>
      <c r="M319" s="131"/>
      <c r="N319" s="131"/>
      <c r="O319" s="131"/>
      <c r="P319" s="131"/>
      <c r="Q319" s="131"/>
      <c r="R319" s="113"/>
      <c r="S319" s="113"/>
      <c r="T319" s="113"/>
      <c r="U319" s="220"/>
    </row>
    <row r="320" spans="5:21" s="27" customFormat="1" hidden="1" x14ac:dyDescent="0.2">
      <c r="E320" s="23"/>
      <c r="F320" s="23"/>
      <c r="G320" s="23"/>
      <c r="H320" s="23"/>
      <c r="I320" s="113"/>
      <c r="J320" s="113"/>
      <c r="K320" s="113"/>
      <c r="L320" s="113"/>
      <c r="M320" s="131"/>
      <c r="N320" s="131"/>
      <c r="O320" s="131"/>
      <c r="P320" s="131"/>
      <c r="Q320" s="131"/>
      <c r="R320" s="113"/>
      <c r="S320" s="113"/>
      <c r="T320" s="113"/>
      <c r="U320" s="220"/>
    </row>
    <row r="321" spans="5:21" s="27" customFormat="1" hidden="1" x14ac:dyDescent="0.2">
      <c r="E321" s="23"/>
      <c r="F321" s="23"/>
      <c r="G321" s="23"/>
      <c r="H321" s="23"/>
      <c r="I321" s="113"/>
      <c r="J321" s="113"/>
      <c r="K321" s="113"/>
      <c r="L321" s="113"/>
      <c r="M321" s="131"/>
      <c r="N321" s="131"/>
      <c r="O321" s="131"/>
      <c r="P321" s="131"/>
      <c r="Q321" s="131"/>
      <c r="R321" s="113"/>
      <c r="S321" s="113"/>
      <c r="T321" s="113"/>
      <c r="U321" s="220"/>
    </row>
    <row r="322" spans="5:21" s="27" customFormat="1" hidden="1" x14ac:dyDescent="0.2">
      <c r="E322" s="23"/>
      <c r="F322" s="23"/>
      <c r="G322" s="23"/>
      <c r="H322" s="23"/>
      <c r="I322" s="113"/>
      <c r="J322" s="113"/>
      <c r="K322" s="113"/>
      <c r="L322" s="113"/>
      <c r="M322" s="131"/>
      <c r="N322" s="131"/>
      <c r="O322" s="131"/>
      <c r="P322" s="131"/>
      <c r="Q322" s="131"/>
      <c r="R322" s="113"/>
      <c r="S322" s="113"/>
      <c r="T322" s="113"/>
      <c r="U322" s="220"/>
    </row>
    <row r="323" spans="5:21" s="27" customFormat="1" hidden="1" x14ac:dyDescent="0.2">
      <c r="E323" s="23"/>
      <c r="F323" s="23"/>
      <c r="G323" s="23"/>
      <c r="H323" s="23"/>
      <c r="I323" s="113"/>
      <c r="J323" s="113"/>
      <c r="K323" s="113"/>
      <c r="L323" s="113"/>
      <c r="M323" s="131"/>
      <c r="N323" s="131"/>
      <c r="O323" s="131"/>
      <c r="P323" s="131"/>
      <c r="Q323" s="131"/>
      <c r="R323" s="113"/>
      <c r="S323" s="113"/>
      <c r="T323" s="113"/>
      <c r="U323" s="220"/>
    </row>
    <row r="324" spans="5:21" s="27" customFormat="1" hidden="1" x14ac:dyDescent="0.2">
      <c r="E324" s="23"/>
      <c r="F324" s="23"/>
      <c r="G324" s="23"/>
      <c r="H324" s="23"/>
      <c r="I324" s="113"/>
      <c r="J324" s="113"/>
      <c r="K324" s="113"/>
      <c r="L324" s="113"/>
      <c r="M324" s="131"/>
      <c r="N324" s="131"/>
      <c r="O324" s="131"/>
      <c r="P324" s="131"/>
      <c r="Q324" s="131"/>
      <c r="R324" s="113"/>
      <c r="S324" s="113"/>
      <c r="T324" s="113"/>
      <c r="U324" s="220"/>
    </row>
    <row r="325" spans="5:21" s="27" customFormat="1" hidden="1" x14ac:dyDescent="0.2">
      <c r="E325" s="23"/>
      <c r="F325" s="23"/>
      <c r="G325" s="23"/>
      <c r="H325" s="23"/>
      <c r="I325" s="113"/>
      <c r="J325" s="113"/>
      <c r="K325" s="113"/>
      <c r="L325" s="113"/>
      <c r="M325" s="131"/>
      <c r="N325" s="131"/>
      <c r="O325" s="131"/>
      <c r="P325" s="131"/>
      <c r="Q325" s="131"/>
      <c r="R325" s="113"/>
      <c r="S325" s="113"/>
      <c r="T325" s="113"/>
      <c r="U325" s="220"/>
    </row>
    <row r="326" spans="5:21" s="27" customFormat="1" hidden="1" x14ac:dyDescent="0.2">
      <c r="E326" s="23"/>
      <c r="F326" s="23"/>
      <c r="G326" s="23"/>
      <c r="H326" s="23"/>
      <c r="I326" s="113"/>
      <c r="J326" s="113"/>
      <c r="K326" s="113"/>
      <c r="L326" s="113"/>
      <c r="M326" s="131"/>
      <c r="N326" s="131"/>
      <c r="O326" s="131"/>
      <c r="P326" s="131"/>
      <c r="Q326" s="131"/>
      <c r="R326" s="113"/>
      <c r="S326" s="113"/>
      <c r="T326" s="113"/>
      <c r="U326" s="220"/>
    </row>
    <row r="327" spans="5:21" s="27" customFormat="1" hidden="1" x14ac:dyDescent="0.2">
      <c r="E327" s="23"/>
      <c r="F327" s="23"/>
      <c r="G327" s="23"/>
      <c r="H327" s="23"/>
      <c r="I327" s="113"/>
      <c r="J327" s="113"/>
      <c r="K327" s="113"/>
      <c r="L327" s="113"/>
      <c r="M327" s="131"/>
      <c r="N327" s="131"/>
      <c r="O327" s="131"/>
      <c r="P327" s="131"/>
      <c r="Q327" s="131"/>
      <c r="R327" s="113"/>
      <c r="S327" s="113"/>
      <c r="T327" s="113"/>
      <c r="U327" s="220"/>
    </row>
    <row r="328" spans="5:21" s="27" customFormat="1" hidden="1" x14ac:dyDescent="0.2">
      <c r="E328" s="23"/>
      <c r="F328" s="23"/>
      <c r="G328" s="23"/>
      <c r="H328" s="23"/>
      <c r="I328" s="113"/>
      <c r="J328" s="113"/>
      <c r="K328" s="113"/>
      <c r="L328" s="113"/>
      <c r="M328" s="131"/>
      <c r="N328" s="131"/>
      <c r="O328" s="131"/>
      <c r="P328" s="131"/>
      <c r="Q328" s="131"/>
      <c r="R328" s="113"/>
      <c r="S328" s="113"/>
      <c r="T328" s="113"/>
      <c r="U328" s="220"/>
    </row>
    <row r="329" spans="5:21" s="27" customFormat="1" hidden="1" x14ac:dyDescent="0.2">
      <c r="E329" s="23"/>
      <c r="F329" s="23"/>
      <c r="G329" s="23"/>
      <c r="H329" s="23"/>
      <c r="I329" s="113"/>
      <c r="J329" s="113"/>
      <c r="K329" s="113"/>
      <c r="L329" s="113"/>
      <c r="M329" s="131"/>
      <c r="N329" s="131"/>
      <c r="O329" s="131"/>
      <c r="P329" s="131"/>
      <c r="Q329" s="131"/>
      <c r="R329" s="113"/>
      <c r="S329" s="113"/>
      <c r="T329" s="113"/>
      <c r="U329" s="220"/>
    </row>
    <row r="330" spans="5:21" s="27" customFormat="1" hidden="1" x14ac:dyDescent="0.2">
      <c r="E330" s="23"/>
      <c r="F330" s="23"/>
      <c r="G330" s="23"/>
      <c r="H330" s="23"/>
      <c r="I330" s="113"/>
      <c r="J330" s="113"/>
      <c r="K330" s="113"/>
      <c r="L330" s="113"/>
      <c r="M330" s="131"/>
      <c r="N330" s="131"/>
      <c r="O330" s="131"/>
      <c r="P330" s="131"/>
      <c r="Q330" s="131"/>
      <c r="R330" s="113"/>
      <c r="S330" s="113"/>
      <c r="T330" s="113"/>
      <c r="U330" s="220"/>
    </row>
    <row r="331" spans="5:21" s="27" customFormat="1" hidden="1" x14ac:dyDescent="0.2">
      <c r="E331" s="23"/>
      <c r="F331" s="23"/>
      <c r="G331" s="23"/>
      <c r="H331" s="23"/>
      <c r="I331" s="113"/>
      <c r="J331" s="113"/>
      <c r="K331" s="113"/>
      <c r="L331" s="113"/>
      <c r="M331" s="131"/>
      <c r="N331" s="131"/>
      <c r="O331" s="131"/>
      <c r="P331" s="131"/>
      <c r="Q331" s="131"/>
      <c r="R331" s="113"/>
      <c r="S331" s="113"/>
      <c r="T331" s="113"/>
      <c r="U331" s="220"/>
    </row>
    <row r="332" spans="5:21" s="27" customFormat="1" hidden="1" x14ac:dyDescent="0.2">
      <c r="E332" s="23"/>
      <c r="F332" s="23"/>
      <c r="G332" s="23"/>
      <c r="H332" s="23"/>
      <c r="I332" s="113"/>
      <c r="J332" s="113"/>
      <c r="K332" s="113"/>
      <c r="L332" s="113"/>
      <c r="M332" s="131"/>
      <c r="N332" s="131"/>
      <c r="O332" s="131"/>
      <c r="P332" s="131"/>
      <c r="Q332" s="131"/>
      <c r="R332" s="113"/>
      <c r="S332" s="113"/>
      <c r="T332" s="113"/>
      <c r="U332" s="220"/>
    </row>
    <row r="333" spans="5:21" s="27" customFormat="1" hidden="1" x14ac:dyDescent="0.2">
      <c r="E333" s="23"/>
      <c r="F333" s="23"/>
      <c r="G333" s="23"/>
      <c r="H333" s="23"/>
      <c r="I333" s="113"/>
      <c r="J333" s="113"/>
      <c r="K333" s="113"/>
      <c r="L333" s="113"/>
      <c r="M333" s="131"/>
      <c r="N333" s="131"/>
      <c r="O333" s="131"/>
      <c r="P333" s="131"/>
      <c r="Q333" s="131"/>
      <c r="R333" s="113"/>
      <c r="S333" s="113"/>
      <c r="T333" s="113"/>
      <c r="U333" s="220"/>
    </row>
    <row r="334" spans="5:21" s="27" customFormat="1" hidden="1" x14ac:dyDescent="0.2">
      <c r="E334" s="23"/>
      <c r="F334" s="23"/>
      <c r="G334" s="23"/>
      <c r="H334" s="23"/>
      <c r="I334" s="113"/>
      <c r="J334" s="113"/>
      <c r="K334" s="113"/>
      <c r="L334" s="113"/>
      <c r="M334" s="131"/>
      <c r="N334" s="131"/>
      <c r="O334" s="131"/>
      <c r="P334" s="131"/>
      <c r="Q334" s="131"/>
      <c r="R334" s="113"/>
      <c r="S334" s="113"/>
      <c r="T334" s="113"/>
      <c r="U334" s="220"/>
    </row>
    <row r="335" spans="5:21" s="27" customFormat="1" hidden="1" x14ac:dyDescent="0.2">
      <c r="E335" s="23"/>
      <c r="F335" s="23"/>
      <c r="G335" s="23"/>
      <c r="H335" s="23"/>
      <c r="I335" s="113"/>
      <c r="J335" s="113"/>
      <c r="K335" s="113"/>
      <c r="L335" s="113"/>
      <c r="M335" s="131"/>
      <c r="N335" s="131"/>
      <c r="O335" s="131"/>
      <c r="P335" s="131"/>
      <c r="Q335" s="131"/>
      <c r="R335" s="113"/>
      <c r="S335" s="113"/>
      <c r="T335" s="113"/>
      <c r="U335" s="220"/>
    </row>
    <row r="336" spans="5:21" s="27" customFormat="1" hidden="1" x14ac:dyDescent="0.2">
      <c r="E336" s="23"/>
      <c r="F336" s="23"/>
      <c r="G336" s="23"/>
      <c r="H336" s="23"/>
      <c r="I336" s="113"/>
      <c r="J336" s="113"/>
      <c r="K336" s="113"/>
      <c r="L336" s="113"/>
      <c r="M336" s="131"/>
      <c r="N336" s="131"/>
      <c r="O336" s="131"/>
      <c r="P336" s="131"/>
      <c r="Q336" s="131"/>
      <c r="R336" s="113"/>
      <c r="S336" s="113"/>
      <c r="T336" s="113"/>
      <c r="U336" s="220"/>
    </row>
    <row r="337" spans="5:21" s="27" customFormat="1" hidden="1" x14ac:dyDescent="0.2">
      <c r="E337" s="23"/>
      <c r="F337" s="23"/>
      <c r="G337" s="23"/>
      <c r="H337" s="23"/>
      <c r="I337" s="113"/>
      <c r="J337" s="113"/>
      <c r="K337" s="113"/>
      <c r="L337" s="113"/>
      <c r="M337" s="131"/>
      <c r="N337" s="131"/>
      <c r="O337" s="131"/>
      <c r="P337" s="131"/>
      <c r="Q337" s="131"/>
      <c r="R337" s="113"/>
      <c r="S337" s="113"/>
      <c r="T337" s="113"/>
      <c r="U337" s="220"/>
    </row>
    <row r="338" spans="5:21" s="27" customFormat="1" hidden="1" x14ac:dyDescent="0.2">
      <c r="E338" s="23"/>
      <c r="F338" s="23"/>
      <c r="G338" s="23"/>
      <c r="H338" s="23"/>
      <c r="I338" s="113"/>
      <c r="J338" s="113"/>
      <c r="K338" s="113"/>
      <c r="L338" s="113"/>
      <c r="M338" s="131"/>
      <c r="N338" s="131"/>
      <c r="O338" s="131"/>
      <c r="P338" s="131"/>
      <c r="Q338" s="131"/>
      <c r="R338" s="113"/>
      <c r="S338" s="113"/>
      <c r="T338" s="113"/>
      <c r="U338" s="220"/>
    </row>
    <row r="339" spans="5:21" s="27" customFormat="1" hidden="1" x14ac:dyDescent="0.2">
      <c r="E339" s="23"/>
      <c r="F339" s="23"/>
      <c r="G339" s="23"/>
      <c r="H339" s="23"/>
      <c r="I339" s="113"/>
      <c r="J339" s="113"/>
      <c r="K339" s="113"/>
      <c r="L339" s="113"/>
      <c r="M339" s="131"/>
      <c r="N339" s="131"/>
      <c r="O339" s="131"/>
      <c r="P339" s="131"/>
      <c r="Q339" s="131"/>
      <c r="R339" s="113"/>
      <c r="S339" s="113"/>
      <c r="T339" s="113"/>
      <c r="U339" s="220"/>
    </row>
    <row r="340" spans="5:21" s="27" customFormat="1" hidden="1" x14ac:dyDescent="0.2">
      <c r="E340" s="23"/>
      <c r="F340" s="23"/>
      <c r="G340" s="23"/>
      <c r="H340" s="23"/>
      <c r="I340" s="113"/>
      <c r="J340" s="113"/>
      <c r="K340" s="113"/>
      <c r="L340" s="113"/>
      <c r="M340" s="131"/>
      <c r="N340" s="131"/>
      <c r="O340" s="131"/>
      <c r="P340" s="131"/>
      <c r="Q340" s="131"/>
      <c r="R340" s="113"/>
      <c r="S340" s="113"/>
      <c r="T340" s="113"/>
      <c r="U340" s="220"/>
    </row>
    <row r="341" spans="5:21" s="27" customFormat="1" hidden="1" x14ac:dyDescent="0.2">
      <c r="E341" s="23"/>
      <c r="F341" s="23"/>
      <c r="G341" s="23"/>
      <c r="H341" s="23"/>
      <c r="I341" s="113"/>
      <c r="J341" s="113"/>
      <c r="K341" s="113"/>
      <c r="L341" s="113"/>
      <c r="M341" s="131"/>
      <c r="N341" s="131"/>
      <c r="O341" s="131"/>
      <c r="P341" s="131"/>
      <c r="Q341" s="131"/>
      <c r="R341" s="113"/>
      <c r="S341" s="113"/>
      <c r="T341" s="113"/>
      <c r="U341" s="220"/>
    </row>
    <row r="342" spans="5:21" s="27" customFormat="1" hidden="1" x14ac:dyDescent="0.2">
      <c r="E342" s="23"/>
      <c r="F342" s="23"/>
      <c r="G342" s="23"/>
      <c r="H342" s="23"/>
      <c r="I342" s="113"/>
      <c r="J342" s="113"/>
      <c r="K342" s="113"/>
      <c r="L342" s="113"/>
      <c r="M342" s="131"/>
      <c r="N342" s="131"/>
      <c r="O342" s="131"/>
      <c r="P342" s="131"/>
      <c r="Q342" s="131"/>
      <c r="R342" s="113"/>
      <c r="S342" s="113"/>
      <c r="T342" s="113"/>
      <c r="U342" s="220"/>
    </row>
    <row r="343" spans="5:21" s="27" customFormat="1" hidden="1" x14ac:dyDescent="0.2">
      <c r="E343" s="23"/>
      <c r="F343" s="23"/>
      <c r="G343" s="23"/>
      <c r="H343" s="23"/>
      <c r="I343" s="113"/>
      <c r="J343" s="113"/>
      <c r="K343" s="113"/>
      <c r="L343" s="113"/>
      <c r="M343" s="131"/>
      <c r="N343" s="131"/>
      <c r="O343" s="131"/>
      <c r="P343" s="131"/>
      <c r="Q343" s="131"/>
      <c r="R343" s="113"/>
      <c r="S343" s="113"/>
      <c r="T343" s="113"/>
      <c r="U343" s="220"/>
    </row>
    <row r="344" spans="5:21" s="27" customFormat="1" hidden="1" x14ac:dyDescent="0.2">
      <c r="E344" s="23"/>
      <c r="F344" s="23"/>
      <c r="G344" s="23"/>
      <c r="H344" s="23"/>
      <c r="I344" s="113"/>
      <c r="J344" s="113"/>
      <c r="K344" s="113"/>
      <c r="L344" s="113"/>
      <c r="M344" s="131"/>
      <c r="N344" s="131"/>
      <c r="O344" s="131"/>
      <c r="P344" s="131"/>
      <c r="Q344" s="131"/>
      <c r="R344" s="113"/>
      <c r="S344" s="113"/>
      <c r="T344" s="113"/>
      <c r="U344" s="220"/>
    </row>
    <row r="345" spans="5:21" s="27" customFormat="1" hidden="1" x14ac:dyDescent="0.2">
      <c r="E345" s="23"/>
      <c r="F345" s="23"/>
      <c r="G345" s="23"/>
      <c r="H345" s="23"/>
      <c r="I345" s="113"/>
      <c r="J345" s="113"/>
      <c r="K345" s="113"/>
      <c r="L345" s="113"/>
      <c r="M345" s="131"/>
      <c r="N345" s="131"/>
      <c r="O345" s="131"/>
      <c r="P345" s="131"/>
      <c r="Q345" s="131"/>
      <c r="R345" s="113"/>
      <c r="S345" s="113"/>
      <c r="T345" s="113"/>
      <c r="U345" s="220"/>
    </row>
    <row r="346" spans="5:21" s="27" customFormat="1" hidden="1" x14ac:dyDescent="0.2">
      <c r="E346" s="23"/>
      <c r="F346" s="23"/>
      <c r="G346" s="23"/>
      <c r="H346" s="23"/>
      <c r="I346" s="113"/>
      <c r="J346" s="113"/>
      <c r="K346" s="113"/>
      <c r="L346" s="113"/>
      <c r="M346" s="131"/>
      <c r="N346" s="131"/>
      <c r="O346" s="131"/>
      <c r="P346" s="131"/>
      <c r="Q346" s="131"/>
      <c r="R346" s="113"/>
      <c r="S346" s="113"/>
      <c r="T346" s="113"/>
      <c r="U346" s="220"/>
    </row>
    <row r="347" spans="5:21" s="27" customFormat="1" hidden="1" x14ac:dyDescent="0.2">
      <c r="E347" s="23"/>
      <c r="F347" s="23"/>
      <c r="G347" s="23"/>
      <c r="H347" s="23"/>
      <c r="I347" s="113"/>
      <c r="J347" s="113"/>
      <c r="K347" s="113"/>
      <c r="L347" s="113"/>
      <c r="M347" s="131"/>
      <c r="N347" s="131"/>
      <c r="O347" s="131"/>
      <c r="P347" s="131"/>
      <c r="Q347" s="131"/>
      <c r="R347" s="113"/>
      <c r="S347" s="113"/>
      <c r="T347" s="113"/>
      <c r="U347" s="220"/>
    </row>
    <row r="348" spans="5:21" s="27" customFormat="1" hidden="1" x14ac:dyDescent="0.2">
      <c r="E348" s="23"/>
      <c r="F348" s="23"/>
      <c r="G348" s="23"/>
      <c r="H348" s="23"/>
      <c r="I348" s="113"/>
      <c r="J348" s="113"/>
      <c r="K348" s="113"/>
      <c r="L348" s="113"/>
      <c r="M348" s="131"/>
      <c r="N348" s="131"/>
      <c r="O348" s="131"/>
      <c r="P348" s="131"/>
      <c r="Q348" s="131"/>
      <c r="R348" s="113"/>
      <c r="S348" s="113"/>
      <c r="T348" s="113"/>
      <c r="U348" s="220"/>
    </row>
    <row r="349" spans="5:21" s="27" customFormat="1" hidden="1" x14ac:dyDescent="0.2">
      <c r="E349" s="23"/>
      <c r="F349" s="23"/>
      <c r="G349" s="23"/>
      <c r="H349" s="23"/>
      <c r="I349" s="113"/>
      <c r="J349" s="113"/>
      <c r="K349" s="113"/>
      <c r="L349" s="113"/>
      <c r="M349" s="131"/>
      <c r="N349" s="131"/>
      <c r="O349" s="131"/>
      <c r="P349" s="131"/>
      <c r="Q349" s="131"/>
      <c r="R349" s="113"/>
      <c r="S349" s="113"/>
      <c r="T349" s="113"/>
      <c r="U349" s="220"/>
    </row>
    <row r="350" spans="5:21" s="27" customFormat="1" hidden="1" x14ac:dyDescent="0.2">
      <c r="E350" s="23"/>
      <c r="F350" s="23"/>
      <c r="G350" s="23"/>
      <c r="H350" s="23"/>
      <c r="I350" s="113"/>
      <c r="J350" s="113"/>
      <c r="K350" s="113"/>
      <c r="L350" s="113"/>
      <c r="M350" s="131"/>
      <c r="N350" s="131"/>
      <c r="O350" s="131"/>
      <c r="P350" s="131"/>
      <c r="Q350" s="131"/>
      <c r="R350" s="113"/>
      <c r="S350" s="113"/>
      <c r="T350" s="113"/>
      <c r="U350" s="220"/>
    </row>
    <row r="351" spans="5:21" s="27" customFormat="1" hidden="1" x14ac:dyDescent="0.2">
      <c r="E351" s="23"/>
      <c r="F351" s="23"/>
      <c r="G351" s="23"/>
      <c r="H351" s="23"/>
      <c r="I351" s="113"/>
      <c r="J351" s="113"/>
      <c r="K351" s="113"/>
      <c r="L351" s="113"/>
      <c r="M351" s="131"/>
      <c r="N351" s="131"/>
      <c r="O351" s="131"/>
      <c r="P351" s="131"/>
      <c r="Q351" s="131"/>
      <c r="R351" s="113"/>
      <c r="S351" s="113"/>
      <c r="T351" s="113"/>
      <c r="U351" s="220"/>
    </row>
    <row r="352" spans="5:21" s="27" customFormat="1" hidden="1" x14ac:dyDescent="0.2">
      <c r="E352" s="23"/>
      <c r="F352" s="23"/>
      <c r="G352" s="23"/>
      <c r="H352" s="23"/>
      <c r="I352" s="113"/>
      <c r="J352" s="113"/>
      <c r="K352" s="113"/>
      <c r="L352" s="113"/>
      <c r="M352" s="131"/>
      <c r="N352" s="131"/>
      <c r="O352" s="131"/>
      <c r="P352" s="131"/>
      <c r="Q352" s="131"/>
      <c r="R352" s="113"/>
      <c r="S352" s="113"/>
      <c r="T352" s="113"/>
      <c r="U352" s="220"/>
    </row>
    <row r="353" spans="5:21" s="27" customFormat="1" hidden="1" x14ac:dyDescent="0.2">
      <c r="E353" s="23"/>
      <c r="F353" s="23"/>
      <c r="G353" s="23"/>
      <c r="H353" s="23"/>
      <c r="I353" s="113"/>
      <c r="J353" s="113"/>
      <c r="K353" s="113"/>
      <c r="L353" s="113"/>
      <c r="M353" s="131"/>
      <c r="N353" s="131"/>
      <c r="O353" s="131"/>
      <c r="P353" s="131"/>
      <c r="Q353" s="131"/>
      <c r="R353" s="113"/>
      <c r="S353" s="113"/>
      <c r="T353" s="113"/>
      <c r="U353" s="220"/>
    </row>
    <row r="354" spans="5:21" s="27" customFormat="1" hidden="1" x14ac:dyDescent="0.2">
      <c r="E354" s="23"/>
      <c r="F354" s="23"/>
      <c r="G354" s="23"/>
      <c r="H354" s="23"/>
      <c r="I354" s="113"/>
      <c r="J354" s="113"/>
      <c r="K354" s="113"/>
      <c r="L354" s="113"/>
      <c r="M354" s="131"/>
      <c r="N354" s="131"/>
      <c r="O354" s="131"/>
      <c r="P354" s="131"/>
      <c r="Q354" s="131"/>
      <c r="R354" s="113"/>
      <c r="S354" s="113"/>
      <c r="T354" s="113"/>
      <c r="U354" s="220"/>
    </row>
    <row r="355" spans="5:21" s="27" customFormat="1" hidden="1" x14ac:dyDescent="0.2">
      <c r="E355" s="23"/>
      <c r="F355" s="23"/>
      <c r="G355" s="23"/>
      <c r="H355" s="23"/>
      <c r="I355" s="113"/>
      <c r="J355" s="113"/>
      <c r="K355" s="113"/>
      <c r="L355" s="113"/>
      <c r="M355" s="131"/>
      <c r="N355" s="131"/>
      <c r="O355" s="131"/>
      <c r="P355" s="131"/>
      <c r="Q355" s="131"/>
      <c r="R355" s="113"/>
      <c r="S355" s="113"/>
      <c r="T355" s="113"/>
      <c r="U355" s="220"/>
    </row>
    <row r="356" spans="5:21" s="27" customFormat="1" hidden="1" x14ac:dyDescent="0.2">
      <c r="E356" s="23"/>
      <c r="F356" s="23"/>
      <c r="G356" s="23"/>
      <c r="H356" s="23"/>
      <c r="I356" s="113"/>
      <c r="J356" s="113"/>
      <c r="K356" s="113"/>
      <c r="L356" s="113"/>
      <c r="M356" s="131"/>
      <c r="N356" s="131"/>
      <c r="O356" s="131"/>
      <c r="P356" s="131"/>
      <c r="Q356" s="131"/>
      <c r="R356" s="113"/>
      <c r="S356" s="113"/>
      <c r="T356" s="113"/>
      <c r="U356" s="220"/>
    </row>
    <row r="357" spans="5:21" s="27" customFormat="1" hidden="1" x14ac:dyDescent="0.2">
      <c r="E357" s="23"/>
      <c r="F357" s="23"/>
      <c r="G357" s="23"/>
      <c r="H357" s="23"/>
      <c r="I357" s="113"/>
      <c r="J357" s="113"/>
      <c r="K357" s="113"/>
      <c r="L357" s="113"/>
      <c r="M357" s="131"/>
      <c r="N357" s="131"/>
      <c r="O357" s="131"/>
      <c r="P357" s="131"/>
      <c r="Q357" s="131"/>
      <c r="R357" s="113"/>
      <c r="S357" s="113"/>
      <c r="T357" s="113"/>
      <c r="U357" s="220"/>
    </row>
    <row r="358" spans="5:21" s="27" customFormat="1" hidden="1" x14ac:dyDescent="0.2">
      <c r="E358" s="23"/>
      <c r="F358" s="23"/>
      <c r="G358" s="23"/>
      <c r="H358" s="23"/>
      <c r="I358" s="113"/>
      <c r="J358" s="113"/>
      <c r="K358" s="113"/>
      <c r="L358" s="113"/>
      <c r="M358" s="131"/>
      <c r="N358" s="131"/>
      <c r="O358" s="131"/>
      <c r="P358" s="131"/>
      <c r="Q358" s="131"/>
      <c r="R358" s="113"/>
      <c r="S358" s="113"/>
      <c r="T358" s="113"/>
      <c r="U358" s="220"/>
    </row>
    <row r="359" spans="5:21" s="27" customFormat="1" hidden="1" x14ac:dyDescent="0.2">
      <c r="E359" s="23"/>
      <c r="F359" s="23"/>
      <c r="G359" s="23"/>
      <c r="H359" s="23"/>
      <c r="I359" s="113"/>
      <c r="J359" s="113"/>
      <c r="K359" s="113"/>
      <c r="L359" s="113"/>
      <c r="M359" s="131"/>
      <c r="N359" s="131"/>
      <c r="O359" s="131"/>
      <c r="P359" s="131"/>
      <c r="Q359" s="131"/>
      <c r="R359" s="113"/>
      <c r="S359" s="113"/>
      <c r="T359" s="113"/>
      <c r="U359" s="220"/>
    </row>
    <row r="360" spans="5:21" s="27" customFormat="1" hidden="1" x14ac:dyDescent="0.2">
      <c r="E360" s="23"/>
      <c r="F360" s="23"/>
      <c r="G360" s="23"/>
      <c r="H360" s="23"/>
      <c r="I360" s="113"/>
      <c r="J360" s="113"/>
      <c r="K360" s="113"/>
      <c r="L360" s="113"/>
      <c r="M360" s="131"/>
      <c r="N360" s="131"/>
      <c r="O360" s="131"/>
      <c r="P360" s="131"/>
      <c r="Q360" s="131"/>
      <c r="R360" s="113"/>
      <c r="S360" s="113"/>
      <c r="T360" s="113"/>
      <c r="U360" s="220"/>
    </row>
    <row r="361" spans="5:21" s="27" customFormat="1" hidden="1" x14ac:dyDescent="0.2">
      <c r="E361" s="23"/>
      <c r="F361" s="23"/>
      <c r="G361" s="23"/>
      <c r="H361" s="23"/>
      <c r="I361" s="113"/>
      <c r="J361" s="113"/>
      <c r="K361" s="113"/>
      <c r="L361" s="113"/>
      <c r="M361" s="131"/>
      <c r="N361" s="131"/>
      <c r="O361" s="131"/>
      <c r="P361" s="131"/>
      <c r="Q361" s="131"/>
      <c r="R361" s="113"/>
      <c r="S361" s="113"/>
      <c r="T361" s="113"/>
      <c r="U361" s="220"/>
    </row>
    <row r="362" spans="5:21" s="27" customFormat="1" hidden="1" x14ac:dyDescent="0.2">
      <c r="E362" s="23"/>
      <c r="F362" s="23"/>
      <c r="G362" s="23"/>
      <c r="H362" s="23"/>
      <c r="I362" s="113"/>
      <c r="J362" s="113"/>
      <c r="K362" s="113"/>
      <c r="L362" s="113"/>
      <c r="M362" s="131"/>
      <c r="N362" s="131"/>
      <c r="O362" s="131"/>
      <c r="P362" s="131"/>
      <c r="Q362" s="131"/>
      <c r="R362" s="113"/>
      <c r="S362" s="113"/>
      <c r="T362" s="113"/>
      <c r="U362" s="220"/>
    </row>
    <row r="363" spans="5:21" s="27" customFormat="1" hidden="1" x14ac:dyDescent="0.2">
      <c r="E363" s="23"/>
      <c r="F363" s="23"/>
      <c r="G363" s="23"/>
      <c r="H363" s="23"/>
      <c r="I363" s="113"/>
      <c r="J363" s="113"/>
      <c r="K363" s="113"/>
      <c r="L363" s="113"/>
      <c r="M363" s="131"/>
      <c r="N363" s="131"/>
      <c r="O363" s="131"/>
      <c r="P363" s="131"/>
      <c r="Q363" s="131"/>
      <c r="R363" s="113"/>
      <c r="S363" s="113"/>
      <c r="T363" s="113"/>
      <c r="U363" s="220"/>
    </row>
    <row r="364" spans="5:21" s="27" customFormat="1" hidden="1" x14ac:dyDescent="0.2">
      <c r="E364" s="23"/>
      <c r="F364" s="23"/>
      <c r="G364" s="23"/>
      <c r="H364" s="23"/>
      <c r="I364" s="113"/>
      <c r="J364" s="113"/>
      <c r="K364" s="113"/>
      <c r="L364" s="113"/>
      <c r="M364" s="131"/>
      <c r="N364" s="131"/>
      <c r="O364" s="131"/>
      <c r="P364" s="131"/>
      <c r="Q364" s="131"/>
      <c r="R364" s="113"/>
      <c r="S364" s="113"/>
      <c r="T364" s="113"/>
      <c r="U364" s="220"/>
    </row>
    <row r="365" spans="5:21" s="27" customFormat="1" hidden="1" x14ac:dyDescent="0.2">
      <c r="E365" s="23"/>
      <c r="F365" s="23"/>
      <c r="G365" s="23"/>
      <c r="H365" s="23"/>
      <c r="I365" s="113"/>
      <c r="J365" s="113"/>
      <c r="K365" s="113"/>
      <c r="L365" s="113"/>
      <c r="M365" s="131"/>
      <c r="N365" s="131"/>
      <c r="O365" s="131"/>
      <c r="P365" s="131"/>
      <c r="Q365" s="131"/>
      <c r="R365" s="113"/>
      <c r="S365" s="113"/>
      <c r="T365" s="113"/>
      <c r="U365" s="220"/>
    </row>
    <row r="366" spans="5:21" s="27" customFormat="1" hidden="1" x14ac:dyDescent="0.2">
      <c r="E366" s="23"/>
      <c r="F366" s="23"/>
      <c r="G366" s="23"/>
      <c r="H366" s="23"/>
      <c r="I366" s="113"/>
      <c r="J366" s="113"/>
      <c r="K366" s="113"/>
      <c r="L366" s="113"/>
      <c r="M366" s="131"/>
      <c r="N366" s="131"/>
      <c r="O366" s="131"/>
      <c r="P366" s="131"/>
      <c r="Q366" s="131"/>
      <c r="R366" s="113"/>
      <c r="S366" s="113"/>
      <c r="T366" s="113"/>
      <c r="U366" s="220"/>
    </row>
    <row r="367" spans="5:21" s="27" customFormat="1" hidden="1" x14ac:dyDescent="0.2">
      <c r="E367" s="23"/>
      <c r="F367" s="23"/>
      <c r="G367" s="23"/>
      <c r="H367" s="23"/>
      <c r="I367" s="113"/>
      <c r="J367" s="113"/>
      <c r="K367" s="113"/>
      <c r="L367" s="113"/>
      <c r="M367" s="131"/>
      <c r="N367" s="131"/>
      <c r="O367" s="131"/>
      <c r="P367" s="131"/>
      <c r="Q367" s="131"/>
      <c r="R367" s="113"/>
      <c r="S367" s="113"/>
      <c r="T367" s="113"/>
      <c r="U367" s="220"/>
    </row>
    <row r="368" spans="5:21" s="27" customFormat="1" hidden="1" x14ac:dyDescent="0.2">
      <c r="E368" s="23"/>
      <c r="F368" s="23"/>
      <c r="G368" s="23"/>
      <c r="H368" s="23"/>
      <c r="I368" s="113"/>
      <c r="J368" s="113"/>
      <c r="K368" s="113"/>
      <c r="L368" s="113"/>
      <c r="M368" s="131"/>
      <c r="N368" s="131"/>
      <c r="O368" s="131"/>
      <c r="P368" s="131"/>
      <c r="Q368" s="131"/>
      <c r="R368" s="113"/>
      <c r="S368" s="113"/>
      <c r="T368" s="113"/>
      <c r="U368" s="220"/>
    </row>
    <row r="369" spans="5:21" s="27" customFormat="1" hidden="1" x14ac:dyDescent="0.2">
      <c r="E369" s="23"/>
      <c r="F369" s="23"/>
      <c r="G369" s="23"/>
      <c r="H369" s="23"/>
      <c r="I369" s="113"/>
      <c r="J369" s="113"/>
      <c r="K369" s="113"/>
      <c r="L369" s="113"/>
      <c r="M369" s="131"/>
      <c r="N369" s="131"/>
      <c r="O369" s="131"/>
      <c r="P369" s="131"/>
      <c r="Q369" s="131"/>
      <c r="R369" s="113"/>
      <c r="S369" s="113"/>
      <c r="T369" s="113"/>
      <c r="U369" s="220"/>
    </row>
    <row r="370" spans="5:21" s="27" customFormat="1" hidden="1" x14ac:dyDescent="0.2">
      <c r="E370" s="23"/>
      <c r="F370" s="23"/>
      <c r="G370" s="23"/>
      <c r="H370" s="23"/>
      <c r="I370" s="113"/>
      <c r="J370" s="113"/>
      <c r="K370" s="113"/>
      <c r="L370" s="113"/>
      <c r="M370" s="131"/>
      <c r="N370" s="131"/>
      <c r="O370" s="131"/>
      <c r="P370" s="131"/>
      <c r="Q370" s="131"/>
      <c r="R370" s="113"/>
      <c r="S370" s="113"/>
      <c r="T370" s="113"/>
      <c r="U370" s="220"/>
    </row>
    <row r="371" spans="5:21" s="27" customFormat="1" hidden="1" x14ac:dyDescent="0.2">
      <c r="E371" s="23"/>
      <c r="F371" s="23"/>
      <c r="G371" s="23"/>
      <c r="H371" s="23"/>
      <c r="I371" s="113"/>
      <c r="J371" s="113"/>
      <c r="K371" s="113"/>
      <c r="L371" s="113"/>
      <c r="M371" s="131"/>
      <c r="N371" s="131"/>
      <c r="O371" s="131"/>
      <c r="P371" s="131"/>
      <c r="Q371" s="131"/>
      <c r="R371" s="113"/>
      <c r="S371" s="113"/>
      <c r="T371" s="113"/>
      <c r="U371" s="220"/>
    </row>
    <row r="372" spans="5:21" s="27" customFormat="1" hidden="1" x14ac:dyDescent="0.2">
      <c r="E372" s="23"/>
      <c r="F372" s="23"/>
      <c r="G372" s="23"/>
      <c r="H372" s="23"/>
      <c r="I372" s="113"/>
      <c r="J372" s="113"/>
      <c r="K372" s="113"/>
      <c r="L372" s="113"/>
      <c r="M372" s="131"/>
      <c r="N372" s="131"/>
      <c r="O372" s="131"/>
      <c r="P372" s="131"/>
      <c r="Q372" s="131"/>
      <c r="R372" s="113"/>
      <c r="S372" s="113"/>
      <c r="T372" s="113"/>
      <c r="U372" s="220"/>
    </row>
    <row r="373" spans="5:21" s="27" customFormat="1" hidden="1" x14ac:dyDescent="0.2">
      <c r="E373" s="23"/>
      <c r="F373" s="23"/>
      <c r="G373" s="23"/>
      <c r="H373" s="23"/>
      <c r="I373" s="113"/>
      <c r="J373" s="113"/>
      <c r="K373" s="113"/>
      <c r="L373" s="113"/>
      <c r="M373" s="131"/>
      <c r="N373" s="131"/>
      <c r="O373" s="131"/>
      <c r="P373" s="131"/>
      <c r="Q373" s="131"/>
      <c r="R373" s="113"/>
      <c r="S373" s="113"/>
      <c r="T373" s="113"/>
      <c r="U373" s="220"/>
    </row>
    <row r="374" spans="5:21" s="27" customFormat="1" hidden="1" x14ac:dyDescent="0.2">
      <c r="E374" s="23"/>
      <c r="F374" s="23"/>
      <c r="G374" s="23"/>
      <c r="H374" s="23"/>
      <c r="I374" s="113"/>
      <c r="J374" s="113"/>
      <c r="K374" s="113"/>
      <c r="L374" s="113"/>
      <c r="M374" s="131"/>
      <c r="N374" s="131"/>
      <c r="O374" s="131"/>
      <c r="P374" s="131"/>
      <c r="Q374" s="131"/>
      <c r="R374" s="113"/>
      <c r="S374" s="113"/>
      <c r="T374" s="113"/>
      <c r="U374" s="220"/>
    </row>
    <row r="375" spans="5:21" s="27" customFormat="1" hidden="1" x14ac:dyDescent="0.2">
      <c r="E375" s="23"/>
      <c r="F375" s="23"/>
      <c r="G375" s="23"/>
      <c r="H375" s="23"/>
      <c r="I375" s="113"/>
      <c r="J375" s="113"/>
      <c r="K375" s="113"/>
      <c r="L375" s="113"/>
      <c r="M375" s="131"/>
      <c r="N375" s="131"/>
      <c r="O375" s="131"/>
      <c r="P375" s="131"/>
      <c r="Q375" s="131"/>
      <c r="R375" s="113"/>
      <c r="S375" s="113"/>
      <c r="T375" s="113"/>
      <c r="U375" s="220"/>
    </row>
    <row r="376" spans="5:21" s="27" customFormat="1" hidden="1" x14ac:dyDescent="0.2">
      <c r="E376" s="23"/>
      <c r="F376" s="23"/>
      <c r="G376" s="23"/>
      <c r="H376" s="23"/>
      <c r="I376" s="113"/>
      <c r="J376" s="113"/>
      <c r="K376" s="113"/>
      <c r="L376" s="113"/>
      <c r="M376" s="131"/>
      <c r="N376" s="131"/>
      <c r="O376" s="131"/>
      <c r="P376" s="131"/>
      <c r="Q376" s="131"/>
      <c r="R376" s="113"/>
      <c r="S376" s="113"/>
      <c r="T376" s="113"/>
      <c r="U376" s="220"/>
    </row>
    <row r="377" spans="5:21" s="27" customFormat="1" hidden="1" x14ac:dyDescent="0.2">
      <c r="E377" s="23"/>
      <c r="F377" s="23"/>
      <c r="G377" s="23"/>
      <c r="H377" s="23"/>
      <c r="I377" s="113"/>
      <c r="J377" s="113"/>
      <c r="K377" s="113"/>
      <c r="L377" s="113"/>
      <c r="M377" s="131"/>
      <c r="N377" s="131"/>
      <c r="O377" s="131"/>
      <c r="P377" s="131"/>
      <c r="Q377" s="131"/>
      <c r="R377" s="113"/>
      <c r="S377" s="113"/>
      <c r="T377" s="113"/>
      <c r="U377" s="220"/>
    </row>
    <row r="378" spans="5:21" s="27" customFormat="1" hidden="1" x14ac:dyDescent="0.2">
      <c r="E378" s="23"/>
      <c r="F378" s="23"/>
      <c r="G378" s="23"/>
      <c r="H378" s="23"/>
      <c r="I378" s="113"/>
      <c r="J378" s="113"/>
      <c r="K378" s="113"/>
      <c r="L378" s="113"/>
      <c r="M378" s="131"/>
      <c r="N378" s="131"/>
      <c r="O378" s="131"/>
      <c r="P378" s="131"/>
      <c r="Q378" s="131"/>
      <c r="R378" s="113"/>
      <c r="S378" s="113"/>
      <c r="T378" s="113"/>
      <c r="U378" s="220"/>
    </row>
    <row r="379" spans="5:21" s="27" customFormat="1" hidden="1" x14ac:dyDescent="0.2">
      <c r="E379" s="23"/>
      <c r="F379" s="23"/>
      <c r="G379" s="23"/>
      <c r="H379" s="23"/>
      <c r="I379" s="113"/>
      <c r="J379" s="113"/>
      <c r="K379" s="113"/>
      <c r="L379" s="113"/>
      <c r="M379" s="131"/>
      <c r="N379" s="131"/>
      <c r="O379" s="131"/>
      <c r="P379" s="131"/>
      <c r="Q379" s="131"/>
      <c r="R379" s="113"/>
      <c r="S379" s="113"/>
      <c r="T379" s="113"/>
      <c r="U379" s="220"/>
    </row>
    <row r="380" spans="5:21" s="27" customFormat="1" hidden="1" x14ac:dyDescent="0.2">
      <c r="E380" s="23"/>
      <c r="F380" s="23"/>
      <c r="G380" s="23"/>
      <c r="H380" s="23"/>
      <c r="I380" s="113"/>
      <c r="J380" s="113"/>
      <c r="K380" s="113"/>
      <c r="L380" s="113"/>
      <c r="M380" s="131"/>
      <c r="N380" s="131"/>
      <c r="O380" s="131"/>
      <c r="P380" s="131"/>
      <c r="Q380" s="131"/>
      <c r="R380" s="113"/>
      <c r="S380" s="113"/>
      <c r="T380" s="113"/>
      <c r="U380" s="220"/>
    </row>
    <row r="381" spans="5:21" s="27" customFormat="1" hidden="1" x14ac:dyDescent="0.2">
      <c r="E381" s="23"/>
      <c r="F381" s="23"/>
      <c r="G381" s="23"/>
      <c r="H381" s="23"/>
      <c r="I381" s="113"/>
      <c r="J381" s="113"/>
      <c r="K381" s="113"/>
      <c r="L381" s="113"/>
      <c r="M381" s="131"/>
      <c r="N381" s="131"/>
      <c r="O381" s="131"/>
      <c r="P381" s="131"/>
      <c r="Q381" s="131"/>
      <c r="R381" s="113"/>
      <c r="S381" s="113"/>
      <c r="T381" s="113"/>
      <c r="U381" s="220"/>
    </row>
    <row r="382" spans="5:21" s="27" customFormat="1" hidden="1" x14ac:dyDescent="0.2">
      <c r="E382" s="23"/>
      <c r="F382" s="23"/>
      <c r="G382" s="23"/>
      <c r="H382" s="23"/>
      <c r="I382" s="113"/>
      <c r="J382" s="113"/>
      <c r="K382" s="113"/>
      <c r="L382" s="113"/>
      <c r="M382" s="131"/>
      <c r="N382" s="131"/>
      <c r="O382" s="131"/>
      <c r="P382" s="131"/>
      <c r="Q382" s="131"/>
      <c r="R382" s="113"/>
      <c r="S382" s="113"/>
      <c r="T382" s="113"/>
      <c r="U382" s="220"/>
    </row>
    <row r="383" spans="5:21" s="27" customFormat="1" hidden="1" x14ac:dyDescent="0.2">
      <c r="E383" s="23"/>
      <c r="F383" s="23"/>
      <c r="G383" s="23"/>
      <c r="H383" s="23"/>
      <c r="I383" s="113"/>
      <c r="J383" s="113"/>
      <c r="K383" s="113"/>
      <c r="L383" s="113"/>
      <c r="M383" s="131"/>
      <c r="N383" s="131"/>
      <c r="O383" s="131"/>
      <c r="P383" s="131"/>
      <c r="Q383" s="131"/>
      <c r="R383" s="113"/>
      <c r="S383" s="113"/>
      <c r="T383" s="113"/>
      <c r="U383" s="220"/>
    </row>
    <row r="384" spans="5:21" s="27" customFormat="1" hidden="1" x14ac:dyDescent="0.2">
      <c r="E384" s="23"/>
      <c r="F384" s="23"/>
      <c r="G384" s="23"/>
      <c r="H384" s="23"/>
      <c r="I384" s="113"/>
      <c r="J384" s="113"/>
      <c r="K384" s="113"/>
      <c r="L384" s="113"/>
      <c r="M384" s="131"/>
      <c r="N384" s="131"/>
      <c r="O384" s="131"/>
      <c r="P384" s="131"/>
      <c r="Q384" s="131"/>
      <c r="R384" s="113"/>
      <c r="S384" s="113"/>
      <c r="T384" s="113"/>
      <c r="U384" s="220"/>
    </row>
    <row r="385" spans="5:21" s="27" customFormat="1" hidden="1" x14ac:dyDescent="0.2">
      <c r="E385" s="23"/>
      <c r="F385" s="23"/>
      <c r="G385" s="23"/>
      <c r="H385" s="23"/>
      <c r="I385" s="113"/>
      <c r="J385" s="113"/>
      <c r="K385" s="113"/>
      <c r="L385" s="113"/>
      <c r="M385" s="131"/>
      <c r="N385" s="131"/>
      <c r="O385" s="131"/>
      <c r="P385" s="131"/>
      <c r="Q385" s="131"/>
      <c r="R385" s="113"/>
      <c r="S385" s="113"/>
      <c r="T385" s="113"/>
      <c r="U385" s="220"/>
    </row>
    <row r="386" spans="5:21" s="27" customFormat="1" hidden="1" x14ac:dyDescent="0.2">
      <c r="E386" s="23"/>
      <c r="F386" s="23"/>
      <c r="G386" s="23"/>
      <c r="H386" s="23"/>
      <c r="I386" s="113"/>
      <c r="J386" s="113"/>
      <c r="K386" s="113"/>
      <c r="L386" s="113"/>
      <c r="M386" s="131"/>
      <c r="N386" s="131"/>
      <c r="O386" s="131"/>
      <c r="P386" s="131"/>
      <c r="Q386" s="131"/>
      <c r="R386" s="113"/>
      <c r="S386" s="113"/>
      <c r="T386" s="113"/>
      <c r="U386" s="220"/>
    </row>
    <row r="387" spans="5:21" s="27" customFormat="1" hidden="1" x14ac:dyDescent="0.2">
      <c r="E387" s="23"/>
      <c r="F387" s="23"/>
      <c r="G387" s="23"/>
      <c r="H387" s="23"/>
      <c r="I387" s="113"/>
      <c r="J387" s="113"/>
      <c r="K387" s="113"/>
      <c r="L387" s="113"/>
      <c r="M387" s="131"/>
      <c r="N387" s="131"/>
      <c r="O387" s="131"/>
      <c r="P387" s="131"/>
      <c r="Q387" s="131"/>
      <c r="R387" s="113"/>
      <c r="S387" s="113"/>
      <c r="T387" s="113"/>
      <c r="U387" s="220"/>
    </row>
    <row r="388" spans="5:21" s="27" customFormat="1" hidden="1" x14ac:dyDescent="0.2">
      <c r="E388" s="23"/>
      <c r="F388" s="23"/>
      <c r="G388" s="23"/>
      <c r="H388" s="23"/>
      <c r="I388" s="113"/>
      <c r="J388" s="113"/>
      <c r="K388" s="113"/>
      <c r="L388" s="113"/>
      <c r="M388" s="131"/>
      <c r="N388" s="131"/>
      <c r="O388" s="131"/>
      <c r="P388" s="131"/>
      <c r="Q388" s="131"/>
      <c r="R388" s="113"/>
      <c r="S388" s="113"/>
      <c r="T388" s="113"/>
      <c r="U388" s="220"/>
    </row>
    <row r="389" spans="5:21" s="27" customFormat="1" hidden="1" x14ac:dyDescent="0.2">
      <c r="E389" s="23"/>
      <c r="F389" s="23"/>
      <c r="G389" s="23"/>
      <c r="H389" s="23"/>
      <c r="I389" s="113"/>
      <c r="J389" s="113"/>
      <c r="K389" s="113"/>
      <c r="L389" s="113"/>
      <c r="M389" s="131"/>
      <c r="N389" s="131"/>
      <c r="O389" s="131"/>
      <c r="P389" s="131"/>
      <c r="Q389" s="131"/>
      <c r="R389" s="113"/>
      <c r="S389" s="113"/>
      <c r="T389" s="113"/>
      <c r="U389" s="220"/>
    </row>
    <row r="390" spans="5:21" s="27" customFormat="1" hidden="1" x14ac:dyDescent="0.2">
      <c r="E390" s="23"/>
      <c r="F390" s="23"/>
      <c r="G390" s="23"/>
      <c r="H390" s="23"/>
      <c r="I390" s="113"/>
      <c r="J390" s="113"/>
      <c r="K390" s="113"/>
      <c r="L390" s="113"/>
      <c r="M390" s="131"/>
      <c r="N390" s="131"/>
      <c r="O390" s="131"/>
      <c r="P390" s="131"/>
      <c r="Q390" s="131"/>
      <c r="R390" s="113"/>
      <c r="S390" s="113"/>
      <c r="T390" s="113"/>
      <c r="U390" s="220"/>
    </row>
    <row r="391" spans="5:21" s="27" customFormat="1" hidden="1" x14ac:dyDescent="0.2">
      <c r="E391" s="23"/>
      <c r="F391" s="23"/>
      <c r="G391" s="23"/>
      <c r="H391" s="23"/>
      <c r="I391" s="113"/>
      <c r="J391" s="113"/>
      <c r="K391" s="113"/>
      <c r="L391" s="113"/>
      <c r="M391" s="131"/>
      <c r="N391" s="131"/>
      <c r="O391" s="131"/>
      <c r="P391" s="131"/>
      <c r="Q391" s="131"/>
      <c r="R391" s="113"/>
      <c r="S391" s="113"/>
      <c r="T391" s="113"/>
      <c r="U391" s="220"/>
    </row>
    <row r="392" spans="5:21" s="27" customFormat="1" hidden="1" x14ac:dyDescent="0.2">
      <c r="E392" s="23"/>
      <c r="F392" s="23"/>
      <c r="G392" s="23"/>
      <c r="H392" s="23"/>
      <c r="I392" s="113"/>
      <c r="J392" s="113"/>
      <c r="K392" s="113"/>
      <c r="L392" s="113"/>
      <c r="M392" s="131"/>
      <c r="N392" s="131"/>
      <c r="O392" s="131"/>
      <c r="P392" s="131"/>
      <c r="Q392" s="131"/>
      <c r="R392" s="113"/>
      <c r="S392" s="113"/>
      <c r="T392" s="113"/>
      <c r="U392" s="220"/>
    </row>
    <row r="393" spans="5:21" s="27" customFormat="1" hidden="1" x14ac:dyDescent="0.2">
      <c r="E393" s="23"/>
      <c r="F393" s="23"/>
      <c r="G393" s="23"/>
      <c r="H393" s="23"/>
      <c r="I393" s="113"/>
      <c r="J393" s="113"/>
      <c r="K393" s="113"/>
      <c r="L393" s="113"/>
      <c r="M393" s="131"/>
      <c r="N393" s="131"/>
      <c r="O393" s="131"/>
      <c r="P393" s="131"/>
      <c r="Q393" s="131"/>
      <c r="R393" s="113"/>
      <c r="S393" s="113"/>
      <c r="T393" s="113"/>
      <c r="U393" s="220"/>
    </row>
    <row r="394" spans="5:21" s="27" customFormat="1" hidden="1" x14ac:dyDescent="0.2">
      <c r="E394" s="23"/>
      <c r="F394" s="23"/>
      <c r="G394" s="23"/>
      <c r="H394" s="23"/>
      <c r="I394" s="113"/>
      <c r="J394" s="113"/>
      <c r="K394" s="113"/>
      <c r="L394" s="113"/>
      <c r="M394" s="131"/>
      <c r="N394" s="131"/>
      <c r="O394" s="131"/>
      <c r="P394" s="131"/>
      <c r="Q394" s="131"/>
      <c r="R394" s="113"/>
      <c r="S394" s="113"/>
      <c r="T394" s="113"/>
      <c r="U394" s="220"/>
    </row>
    <row r="395" spans="5:21" s="27" customFormat="1" hidden="1" x14ac:dyDescent="0.2">
      <c r="E395" s="23"/>
      <c r="F395" s="23"/>
      <c r="G395" s="23"/>
      <c r="H395" s="23"/>
      <c r="I395" s="113"/>
      <c r="J395" s="113"/>
      <c r="K395" s="113"/>
      <c r="L395" s="113"/>
      <c r="M395" s="131"/>
      <c r="N395" s="131"/>
      <c r="O395" s="131"/>
      <c r="P395" s="131"/>
      <c r="Q395" s="131"/>
      <c r="R395" s="113"/>
      <c r="S395" s="113"/>
      <c r="T395" s="113"/>
      <c r="U395" s="220"/>
    </row>
    <row r="396" spans="5:21" s="27" customFormat="1" hidden="1" x14ac:dyDescent="0.2">
      <c r="E396" s="23"/>
      <c r="F396" s="23"/>
      <c r="G396" s="23"/>
      <c r="H396" s="23"/>
      <c r="I396" s="113"/>
      <c r="J396" s="113"/>
      <c r="K396" s="113"/>
      <c r="L396" s="113"/>
      <c r="M396" s="131"/>
      <c r="N396" s="131"/>
      <c r="O396" s="131"/>
      <c r="P396" s="131"/>
      <c r="Q396" s="131"/>
      <c r="R396" s="113"/>
      <c r="S396" s="113"/>
      <c r="T396" s="113"/>
      <c r="U396" s="220"/>
    </row>
    <row r="397" spans="5:21" s="27" customFormat="1" hidden="1" x14ac:dyDescent="0.2">
      <c r="E397" s="23"/>
      <c r="F397" s="23"/>
      <c r="G397" s="23"/>
      <c r="H397" s="23"/>
      <c r="I397" s="113"/>
      <c r="J397" s="113"/>
      <c r="K397" s="113"/>
      <c r="L397" s="113"/>
      <c r="M397" s="131"/>
      <c r="N397" s="131"/>
      <c r="O397" s="131"/>
      <c r="P397" s="131"/>
      <c r="Q397" s="131"/>
      <c r="R397" s="113"/>
      <c r="S397" s="113"/>
      <c r="T397" s="113"/>
      <c r="U397" s="220"/>
    </row>
    <row r="398" spans="5:21" s="27" customFormat="1" hidden="1" x14ac:dyDescent="0.2">
      <c r="E398" s="23"/>
      <c r="F398" s="23"/>
      <c r="G398" s="23"/>
      <c r="H398" s="23"/>
      <c r="I398" s="113"/>
      <c r="J398" s="113"/>
      <c r="K398" s="113"/>
      <c r="L398" s="113"/>
      <c r="M398" s="131"/>
      <c r="N398" s="131"/>
      <c r="O398" s="131"/>
      <c r="P398" s="131"/>
      <c r="Q398" s="131"/>
      <c r="R398" s="113"/>
      <c r="S398" s="113"/>
      <c r="T398" s="113"/>
      <c r="U398" s="220"/>
    </row>
    <row r="399" spans="5:21" s="27" customFormat="1" hidden="1" x14ac:dyDescent="0.2">
      <c r="E399" s="23"/>
      <c r="F399" s="23"/>
      <c r="G399" s="23"/>
      <c r="H399" s="23"/>
      <c r="I399" s="113"/>
      <c r="J399" s="113"/>
      <c r="K399" s="113"/>
      <c r="L399" s="113"/>
      <c r="M399" s="131"/>
      <c r="N399" s="131"/>
      <c r="O399" s="131"/>
      <c r="P399" s="131"/>
      <c r="Q399" s="131"/>
      <c r="R399" s="113"/>
      <c r="S399" s="113"/>
      <c r="T399" s="113"/>
      <c r="U399" s="220"/>
    </row>
    <row r="400" spans="5:21" s="27" customFormat="1" hidden="1" x14ac:dyDescent="0.2">
      <c r="E400" s="23"/>
      <c r="F400" s="23"/>
      <c r="G400" s="23"/>
      <c r="H400" s="23"/>
      <c r="I400" s="113"/>
      <c r="J400" s="113"/>
      <c r="K400" s="113"/>
      <c r="L400" s="113"/>
      <c r="M400" s="131"/>
      <c r="N400" s="131"/>
      <c r="O400" s="131"/>
      <c r="P400" s="131"/>
      <c r="Q400" s="131"/>
      <c r="R400" s="113"/>
      <c r="S400" s="113"/>
      <c r="T400" s="113"/>
      <c r="U400" s="220"/>
    </row>
    <row r="401" spans="5:21" s="27" customFormat="1" hidden="1" x14ac:dyDescent="0.2">
      <c r="E401" s="23"/>
      <c r="F401" s="23"/>
      <c r="G401" s="23"/>
      <c r="H401" s="23"/>
      <c r="I401" s="113"/>
      <c r="J401" s="113"/>
      <c r="K401" s="113"/>
      <c r="L401" s="113"/>
      <c r="M401" s="131"/>
      <c r="N401" s="131"/>
      <c r="O401" s="131"/>
      <c r="P401" s="131"/>
      <c r="Q401" s="131"/>
      <c r="R401" s="113"/>
      <c r="S401" s="113"/>
      <c r="T401" s="113"/>
      <c r="U401" s="220"/>
    </row>
    <row r="402" spans="5:21" s="27" customFormat="1" hidden="1" x14ac:dyDescent="0.2">
      <c r="E402" s="23"/>
      <c r="F402" s="23"/>
      <c r="G402" s="23"/>
      <c r="H402" s="23"/>
      <c r="I402" s="113"/>
      <c r="J402" s="113"/>
      <c r="K402" s="113"/>
      <c r="L402" s="113"/>
      <c r="M402" s="131"/>
      <c r="N402" s="131"/>
      <c r="O402" s="131"/>
      <c r="P402" s="131"/>
      <c r="Q402" s="131"/>
      <c r="R402" s="113"/>
      <c r="S402" s="113"/>
      <c r="T402" s="113"/>
      <c r="U402" s="220"/>
    </row>
    <row r="403" spans="5:21" s="27" customFormat="1" hidden="1" x14ac:dyDescent="0.2">
      <c r="E403" s="23"/>
      <c r="F403" s="23"/>
      <c r="G403" s="23"/>
      <c r="H403" s="23"/>
      <c r="I403" s="113"/>
      <c r="J403" s="113"/>
      <c r="K403" s="113"/>
      <c r="L403" s="113"/>
      <c r="M403" s="131"/>
      <c r="N403" s="131"/>
      <c r="O403" s="131"/>
      <c r="P403" s="131"/>
      <c r="Q403" s="131"/>
      <c r="R403" s="113"/>
      <c r="S403" s="113"/>
      <c r="T403" s="113"/>
      <c r="U403" s="220"/>
    </row>
    <row r="404" spans="5:21" s="27" customFormat="1" hidden="1" x14ac:dyDescent="0.2">
      <c r="E404" s="23"/>
      <c r="F404" s="23"/>
      <c r="G404" s="23"/>
      <c r="H404" s="23"/>
      <c r="I404" s="113"/>
      <c r="J404" s="113"/>
      <c r="K404" s="113"/>
      <c r="L404" s="113"/>
      <c r="M404" s="131"/>
      <c r="N404" s="131"/>
      <c r="O404" s="131"/>
      <c r="P404" s="131"/>
      <c r="Q404" s="131"/>
      <c r="R404" s="113"/>
      <c r="S404" s="113"/>
      <c r="T404" s="113"/>
      <c r="U404" s="220"/>
    </row>
    <row r="405" spans="5:21" s="27" customFormat="1" hidden="1" x14ac:dyDescent="0.2">
      <c r="E405" s="23"/>
      <c r="F405" s="23"/>
      <c r="G405" s="23"/>
      <c r="H405" s="23"/>
      <c r="I405" s="113"/>
      <c r="J405" s="113"/>
      <c r="K405" s="113"/>
      <c r="L405" s="113"/>
      <c r="M405" s="131"/>
      <c r="N405" s="131"/>
      <c r="O405" s="131"/>
      <c r="P405" s="131"/>
      <c r="Q405" s="131"/>
      <c r="R405" s="113"/>
      <c r="S405" s="113"/>
      <c r="T405" s="113"/>
      <c r="U405" s="220"/>
    </row>
    <row r="406" spans="5:21" s="27" customFormat="1" hidden="1" x14ac:dyDescent="0.2">
      <c r="E406" s="23"/>
      <c r="F406" s="23"/>
      <c r="G406" s="23"/>
      <c r="H406" s="23"/>
      <c r="I406" s="113"/>
      <c r="J406" s="113"/>
      <c r="K406" s="113"/>
      <c r="L406" s="113"/>
      <c r="M406" s="131"/>
      <c r="N406" s="131"/>
      <c r="O406" s="131"/>
      <c r="P406" s="131"/>
      <c r="Q406" s="131"/>
      <c r="R406" s="113"/>
      <c r="S406" s="113"/>
      <c r="T406" s="113"/>
      <c r="U406" s="220"/>
    </row>
    <row r="407" spans="5:21" s="27" customFormat="1" hidden="1" x14ac:dyDescent="0.2">
      <c r="E407" s="23"/>
      <c r="F407" s="23"/>
      <c r="G407" s="23"/>
      <c r="H407" s="23"/>
      <c r="I407" s="113"/>
      <c r="J407" s="113"/>
      <c r="K407" s="113"/>
      <c r="L407" s="113"/>
      <c r="M407" s="131"/>
      <c r="N407" s="131"/>
      <c r="O407" s="131"/>
      <c r="P407" s="131"/>
      <c r="Q407" s="131"/>
      <c r="R407" s="113"/>
      <c r="S407" s="113"/>
      <c r="T407" s="113"/>
      <c r="U407" s="220"/>
    </row>
    <row r="408" spans="5:21" s="27" customFormat="1" hidden="1" x14ac:dyDescent="0.2">
      <c r="E408" s="23"/>
      <c r="F408" s="23"/>
      <c r="G408" s="23"/>
      <c r="H408" s="23"/>
      <c r="I408" s="113"/>
      <c r="J408" s="113"/>
      <c r="K408" s="113"/>
      <c r="L408" s="113"/>
      <c r="M408" s="131"/>
      <c r="N408" s="131"/>
      <c r="O408" s="131"/>
      <c r="P408" s="131"/>
      <c r="Q408" s="131"/>
      <c r="R408" s="113"/>
      <c r="S408" s="113"/>
      <c r="T408" s="113"/>
      <c r="U408" s="220"/>
    </row>
    <row r="409" spans="5:21" s="27" customFormat="1" hidden="1" x14ac:dyDescent="0.2">
      <c r="E409" s="23"/>
      <c r="F409" s="23"/>
      <c r="G409" s="23"/>
      <c r="H409" s="23"/>
      <c r="I409" s="113"/>
      <c r="J409" s="113"/>
      <c r="K409" s="113"/>
      <c r="L409" s="113"/>
      <c r="M409" s="131"/>
      <c r="N409" s="131"/>
      <c r="O409" s="131"/>
      <c r="P409" s="131"/>
      <c r="Q409" s="131"/>
      <c r="R409" s="113"/>
      <c r="S409" s="113"/>
      <c r="T409" s="113"/>
      <c r="U409" s="220"/>
    </row>
    <row r="410" spans="5:21" s="27" customFormat="1" hidden="1" x14ac:dyDescent="0.2">
      <c r="E410" s="23"/>
      <c r="F410" s="23"/>
      <c r="G410" s="23"/>
      <c r="H410" s="23"/>
      <c r="I410" s="113"/>
      <c r="J410" s="113"/>
      <c r="K410" s="113"/>
      <c r="L410" s="113"/>
      <c r="M410" s="131"/>
      <c r="N410" s="131"/>
      <c r="O410" s="131"/>
      <c r="P410" s="131"/>
      <c r="Q410" s="131"/>
      <c r="R410" s="113"/>
      <c r="S410" s="113"/>
      <c r="T410" s="113"/>
      <c r="U410" s="220"/>
    </row>
    <row r="411" spans="5:21" s="27" customFormat="1" hidden="1" x14ac:dyDescent="0.2">
      <c r="E411" s="23"/>
      <c r="F411" s="23"/>
      <c r="G411" s="23"/>
      <c r="H411" s="23"/>
      <c r="I411" s="113"/>
      <c r="J411" s="113"/>
      <c r="K411" s="113"/>
      <c r="L411" s="113"/>
      <c r="M411" s="131"/>
      <c r="N411" s="131"/>
      <c r="O411" s="131"/>
      <c r="P411" s="131"/>
      <c r="Q411" s="131"/>
      <c r="R411" s="113"/>
      <c r="S411" s="113"/>
      <c r="T411" s="113"/>
      <c r="U411" s="220"/>
    </row>
    <row r="412" spans="5:21" s="27" customFormat="1" hidden="1" x14ac:dyDescent="0.2">
      <c r="E412" s="23"/>
      <c r="F412" s="23"/>
      <c r="G412" s="23"/>
      <c r="H412" s="23"/>
      <c r="I412" s="113"/>
      <c r="J412" s="113"/>
      <c r="K412" s="113"/>
      <c r="L412" s="113"/>
      <c r="M412" s="131"/>
      <c r="N412" s="131"/>
      <c r="O412" s="131"/>
      <c r="P412" s="131"/>
      <c r="Q412" s="131"/>
      <c r="R412" s="113"/>
      <c r="S412" s="113"/>
      <c r="T412" s="113"/>
      <c r="U412" s="220"/>
    </row>
    <row r="413" spans="5:21" s="27" customFormat="1" hidden="1" x14ac:dyDescent="0.2">
      <c r="E413" s="23"/>
      <c r="F413" s="23"/>
      <c r="G413" s="23"/>
      <c r="H413" s="23"/>
      <c r="I413" s="113"/>
      <c r="J413" s="113"/>
      <c r="K413" s="113"/>
      <c r="L413" s="113"/>
      <c r="M413" s="131"/>
      <c r="N413" s="131"/>
      <c r="O413" s="131"/>
      <c r="P413" s="131"/>
      <c r="Q413" s="131"/>
      <c r="R413" s="113"/>
      <c r="S413" s="113"/>
      <c r="T413" s="113"/>
      <c r="U413" s="220"/>
    </row>
    <row r="414" spans="5:21" s="27" customFormat="1" hidden="1" x14ac:dyDescent="0.2">
      <c r="E414" s="23"/>
      <c r="F414" s="23"/>
      <c r="G414" s="23"/>
      <c r="H414" s="23"/>
      <c r="I414" s="113"/>
      <c r="J414" s="113"/>
      <c r="K414" s="113"/>
      <c r="L414" s="113"/>
      <c r="M414" s="131"/>
      <c r="N414" s="131"/>
      <c r="O414" s="131"/>
      <c r="P414" s="131"/>
      <c r="Q414" s="131"/>
      <c r="R414" s="113"/>
      <c r="S414" s="113"/>
      <c r="T414" s="113"/>
      <c r="U414" s="220"/>
    </row>
    <row r="415" spans="5:21" s="27" customFormat="1" hidden="1" x14ac:dyDescent="0.2">
      <c r="E415" s="23"/>
      <c r="F415" s="23"/>
      <c r="G415" s="23"/>
      <c r="H415" s="23"/>
      <c r="I415" s="113"/>
      <c r="J415" s="113"/>
      <c r="K415" s="113"/>
      <c r="L415" s="113"/>
      <c r="M415" s="131"/>
      <c r="N415" s="131"/>
      <c r="O415" s="131"/>
      <c r="P415" s="131"/>
      <c r="Q415" s="131"/>
      <c r="R415" s="113"/>
      <c r="S415" s="113"/>
      <c r="T415" s="113"/>
      <c r="U415" s="220"/>
    </row>
    <row r="416" spans="5:21" s="27" customFormat="1" hidden="1" x14ac:dyDescent="0.2">
      <c r="E416" s="23"/>
      <c r="F416" s="23"/>
      <c r="G416" s="23"/>
      <c r="H416" s="23"/>
      <c r="I416" s="113"/>
      <c r="J416" s="113"/>
      <c r="K416" s="113"/>
      <c r="L416" s="113"/>
      <c r="M416" s="131"/>
      <c r="N416" s="131"/>
      <c r="O416" s="131"/>
      <c r="P416" s="131"/>
      <c r="Q416" s="131"/>
      <c r="R416" s="113"/>
      <c r="S416" s="113"/>
      <c r="T416" s="113"/>
      <c r="U416" s="220"/>
    </row>
    <row r="417" spans="5:21" s="27" customFormat="1" hidden="1" x14ac:dyDescent="0.2">
      <c r="E417" s="23"/>
      <c r="F417" s="23"/>
      <c r="G417" s="23"/>
      <c r="H417" s="23"/>
      <c r="I417" s="113"/>
      <c r="J417" s="113"/>
      <c r="K417" s="113"/>
      <c r="L417" s="113"/>
      <c r="M417" s="131"/>
      <c r="N417" s="131"/>
      <c r="O417" s="131"/>
      <c r="P417" s="131"/>
      <c r="Q417" s="131"/>
      <c r="R417" s="113"/>
      <c r="S417" s="113"/>
      <c r="T417" s="113"/>
      <c r="U417" s="220"/>
    </row>
    <row r="418" spans="5:21" s="27" customFormat="1" hidden="1" x14ac:dyDescent="0.2">
      <c r="E418" s="23"/>
      <c r="F418" s="23"/>
      <c r="G418" s="23"/>
      <c r="H418" s="23"/>
      <c r="I418" s="113"/>
      <c r="J418" s="113"/>
      <c r="K418" s="113"/>
      <c r="L418" s="113"/>
      <c r="M418" s="131"/>
      <c r="N418" s="131"/>
      <c r="O418" s="131"/>
      <c r="P418" s="131"/>
      <c r="Q418" s="131"/>
      <c r="R418" s="113"/>
      <c r="S418" s="113"/>
      <c r="T418" s="113"/>
      <c r="U418" s="220"/>
    </row>
    <row r="419" spans="5:21" s="27" customFormat="1" hidden="1" x14ac:dyDescent="0.2">
      <c r="E419" s="23"/>
      <c r="F419" s="23"/>
      <c r="G419" s="23"/>
      <c r="H419" s="23"/>
      <c r="I419" s="113"/>
      <c r="J419" s="113"/>
      <c r="K419" s="113"/>
      <c r="L419" s="113"/>
      <c r="M419" s="131"/>
      <c r="N419" s="131"/>
      <c r="O419" s="131"/>
      <c r="P419" s="131"/>
      <c r="Q419" s="131"/>
      <c r="R419" s="113"/>
      <c r="S419" s="113"/>
      <c r="T419" s="113"/>
      <c r="U419" s="220"/>
    </row>
    <row r="420" spans="5:21" s="27" customFormat="1" hidden="1" x14ac:dyDescent="0.2">
      <c r="E420" s="23"/>
      <c r="F420" s="23"/>
      <c r="G420" s="23"/>
      <c r="H420" s="23"/>
      <c r="I420" s="113"/>
      <c r="J420" s="113"/>
      <c r="K420" s="113"/>
      <c r="L420" s="113"/>
      <c r="M420" s="131"/>
      <c r="N420" s="131"/>
      <c r="O420" s="131"/>
      <c r="P420" s="131"/>
      <c r="Q420" s="131"/>
      <c r="R420" s="113"/>
      <c r="S420" s="113"/>
      <c r="T420" s="113"/>
      <c r="U420" s="220"/>
    </row>
    <row r="421" spans="5:21" s="27" customFormat="1" hidden="1" x14ac:dyDescent="0.2">
      <c r="E421" s="23"/>
      <c r="F421" s="23"/>
      <c r="G421" s="23"/>
      <c r="H421" s="23"/>
      <c r="I421" s="113"/>
      <c r="J421" s="113"/>
      <c r="K421" s="113"/>
      <c r="L421" s="113"/>
      <c r="M421" s="131"/>
      <c r="N421" s="131"/>
      <c r="O421" s="131"/>
      <c r="P421" s="131"/>
      <c r="Q421" s="131"/>
      <c r="R421" s="113"/>
      <c r="S421" s="113"/>
      <c r="T421" s="113"/>
      <c r="U421" s="220"/>
    </row>
    <row r="422" spans="5:21" s="27" customFormat="1" hidden="1" x14ac:dyDescent="0.2">
      <c r="E422" s="23"/>
      <c r="F422" s="23"/>
      <c r="G422" s="23"/>
      <c r="H422" s="23"/>
      <c r="I422" s="113"/>
      <c r="J422" s="113"/>
      <c r="K422" s="113"/>
      <c r="L422" s="113"/>
      <c r="M422" s="131"/>
      <c r="N422" s="131"/>
      <c r="O422" s="131"/>
      <c r="P422" s="131"/>
      <c r="Q422" s="131"/>
      <c r="R422" s="113"/>
      <c r="S422" s="113"/>
      <c r="T422" s="113"/>
      <c r="U422" s="220"/>
    </row>
    <row r="423" spans="5:21" s="27" customFormat="1" hidden="1" x14ac:dyDescent="0.2">
      <c r="E423" s="23"/>
      <c r="F423" s="23"/>
      <c r="G423" s="23"/>
      <c r="H423" s="23"/>
      <c r="I423" s="113"/>
      <c r="J423" s="113"/>
      <c r="K423" s="113"/>
      <c r="L423" s="113"/>
      <c r="M423" s="131"/>
      <c r="N423" s="131"/>
      <c r="O423" s="131"/>
      <c r="P423" s="131"/>
      <c r="Q423" s="131"/>
      <c r="R423" s="113"/>
      <c r="S423" s="113"/>
      <c r="T423" s="113"/>
      <c r="U423" s="220"/>
    </row>
    <row r="424" spans="5:21" s="27" customFormat="1" hidden="1" x14ac:dyDescent="0.2">
      <c r="E424" s="23"/>
      <c r="F424" s="23"/>
      <c r="G424" s="23"/>
      <c r="H424" s="23"/>
      <c r="I424" s="113"/>
      <c r="J424" s="113"/>
      <c r="K424" s="113"/>
      <c r="L424" s="113"/>
      <c r="M424" s="131"/>
      <c r="N424" s="131"/>
      <c r="O424" s="131"/>
      <c r="P424" s="131"/>
      <c r="Q424" s="131"/>
      <c r="R424" s="113"/>
      <c r="S424" s="113"/>
      <c r="T424" s="113"/>
      <c r="U424" s="220"/>
    </row>
    <row r="425" spans="5:21" s="27" customFormat="1" hidden="1" x14ac:dyDescent="0.2">
      <c r="E425" s="23"/>
      <c r="F425" s="23"/>
      <c r="G425" s="23"/>
      <c r="H425" s="23"/>
      <c r="I425" s="113"/>
      <c r="J425" s="113"/>
      <c r="K425" s="113"/>
      <c r="L425" s="113"/>
      <c r="M425" s="131"/>
      <c r="N425" s="131"/>
      <c r="O425" s="131"/>
      <c r="P425" s="131"/>
      <c r="Q425" s="131"/>
      <c r="R425" s="113"/>
      <c r="S425" s="113"/>
      <c r="T425" s="113"/>
      <c r="U425" s="220"/>
    </row>
    <row r="426" spans="5:21" s="27" customFormat="1" hidden="1" x14ac:dyDescent="0.2">
      <c r="E426" s="23"/>
      <c r="F426" s="23"/>
      <c r="G426" s="23"/>
      <c r="H426" s="23"/>
      <c r="I426" s="113"/>
      <c r="J426" s="113"/>
      <c r="K426" s="113"/>
      <c r="L426" s="113"/>
      <c r="M426" s="131"/>
      <c r="N426" s="131"/>
      <c r="O426" s="131"/>
      <c r="P426" s="131"/>
      <c r="Q426" s="131"/>
      <c r="R426" s="113"/>
      <c r="S426" s="113"/>
      <c r="T426" s="113"/>
      <c r="U426" s="220"/>
    </row>
    <row r="427" spans="5:21" s="27" customFormat="1" hidden="1" x14ac:dyDescent="0.2">
      <c r="E427" s="23"/>
      <c r="F427" s="23"/>
      <c r="G427" s="23"/>
      <c r="H427" s="23"/>
      <c r="I427" s="113"/>
      <c r="J427" s="113"/>
      <c r="K427" s="113"/>
      <c r="L427" s="113"/>
      <c r="M427" s="131"/>
      <c r="N427" s="131"/>
      <c r="O427" s="131"/>
      <c r="P427" s="131"/>
      <c r="Q427" s="131"/>
      <c r="R427" s="113"/>
      <c r="S427" s="113"/>
      <c r="T427" s="113"/>
      <c r="U427" s="220"/>
    </row>
    <row r="428" spans="5:21" s="27" customFormat="1" hidden="1" x14ac:dyDescent="0.2">
      <c r="E428" s="23"/>
      <c r="F428" s="23"/>
      <c r="G428" s="23"/>
      <c r="H428" s="23"/>
      <c r="I428" s="113"/>
      <c r="J428" s="113"/>
      <c r="K428" s="113"/>
      <c r="L428" s="113"/>
      <c r="M428" s="131"/>
      <c r="N428" s="131"/>
      <c r="O428" s="131"/>
      <c r="P428" s="131"/>
      <c r="Q428" s="131"/>
      <c r="R428" s="113"/>
      <c r="S428" s="113"/>
      <c r="T428" s="113"/>
      <c r="U428" s="220"/>
    </row>
    <row r="429" spans="5:21" s="27" customFormat="1" hidden="1" x14ac:dyDescent="0.2">
      <c r="E429" s="23"/>
      <c r="F429" s="23"/>
      <c r="G429" s="23"/>
      <c r="H429" s="23"/>
      <c r="I429" s="113"/>
      <c r="J429" s="113"/>
      <c r="K429" s="113"/>
      <c r="L429" s="113"/>
      <c r="M429" s="131"/>
      <c r="N429" s="131"/>
      <c r="O429" s="131"/>
      <c r="P429" s="131"/>
      <c r="Q429" s="131"/>
      <c r="R429" s="113"/>
      <c r="S429" s="113"/>
      <c r="T429" s="113"/>
      <c r="U429" s="220"/>
    </row>
    <row r="430" spans="5:21" s="27" customFormat="1" hidden="1" x14ac:dyDescent="0.2">
      <c r="E430" s="23"/>
      <c r="F430" s="23"/>
      <c r="G430" s="23"/>
      <c r="H430" s="23"/>
      <c r="I430" s="113"/>
      <c r="J430" s="113"/>
      <c r="K430" s="113"/>
      <c r="L430" s="113"/>
      <c r="M430" s="131"/>
      <c r="N430" s="131"/>
      <c r="O430" s="131"/>
      <c r="P430" s="131"/>
      <c r="Q430" s="131"/>
      <c r="R430" s="113"/>
      <c r="S430" s="113"/>
      <c r="T430" s="113"/>
      <c r="U430" s="220"/>
    </row>
    <row r="431" spans="5:21" s="27" customFormat="1" hidden="1" x14ac:dyDescent="0.2">
      <c r="E431" s="23"/>
      <c r="F431" s="23"/>
      <c r="G431" s="23"/>
      <c r="H431" s="23"/>
      <c r="I431" s="113"/>
      <c r="J431" s="113"/>
      <c r="K431" s="113"/>
      <c r="L431" s="113"/>
      <c r="M431" s="131"/>
      <c r="N431" s="131"/>
      <c r="O431" s="131"/>
      <c r="P431" s="131"/>
      <c r="Q431" s="131"/>
      <c r="R431" s="113"/>
      <c r="S431" s="113"/>
      <c r="T431" s="113"/>
      <c r="U431" s="220"/>
    </row>
    <row r="432" spans="5:21" s="27" customFormat="1" hidden="1" x14ac:dyDescent="0.2">
      <c r="E432" s="23"/>
      <c r="F432" s="23"/>
      <c r="G432" s="23"/>
      <c r="H432" s="23"/>
      <c r="I432" s="113"/>
      <c r="J432" s="113"/>
      <c r="K432" s="113"/>
      <c r="L432" s="113"/>
      <c r="M432" s="131"/>
      <c r="N432" s="131"/>
      <c r="O432" s="131"/>
      <c r="P432" s="131"/>
      <c r="Q432" s="131"/>
      <c r="R432" s="113"/>
      <c r="S432" s="113"/>
      <c r="T432" s="113"/>
      <c r="U432" s="220"/>
    </row>
    <row r="433" spans="5:21" s="27" customFormat="1" hidden="1" x14ac:dyDescent="0.2">
      <c r="E433" s="23"/>
      <c r="F433" s="23"/>
      <c r="G433" s="23"/>
      <c r="H433" s="23"/>
      <c r="I433" s="113"/>
      <c r="J433" s="113"/>
      <c r="K433" s="113"/>
      <c r="L433" s="113"/>
      <c r="M433" s="131"/>
      <c r="N433" s="131"/>
      <c r="O433" s="131"/>
      <c r="P433" s="131"/>
      <c r="Q433" s="131"/>
      <c r="R433" s="113"/>
      <c r="S433" s="113"/>
      <c r="T433" s="113"/>
      <c r="U433" s="220"/>
    </row>
    <row r="434" spans="5:21" s="27" customFormat="1" hidden="1" x14ac:dyDescent="0.2">
      <c r="E434" s="23"/>
      <c r="F434" s="23"/>
      <c r="G434" s="23"/>
      <c r="H434" s="23"/>
      <c r="I434" s="113"/>
      <c r="J434" s="113"/>
      <c r="K434" s="113"/>
      <c r="L434" s="113"/>
      <c r="M434" s="131"/>
      <c r="N434" s="131"/>
      <c r="O434" s="131"/>
      <c r="P434" s="131"/>
      <c r="Q434" s="131"/>
      <c r="R434" s="113"/>
      <c r="S434" s="113"/>
      <c r="T434" s="113"/>
      <c r="U434" s="220"/>
    </row>
    <row r="435" spans="5:21" s="27" customFormat="1" hidden="1" x14ac:dyDescent="0.2">
      <c r="E435" s="23"/>
      <c r="F435" s="23"/>
      <c r="G435" s="23"/>
      <c r="H435" s="23"/>
      <c r="I435" s="113"/>
      <c r="J435" s="113"/>
      <c r="K435" s="113"/>
      <c r="L435" s="113"/>
      <c r="M435" s="131"/>
      <c r="N435" s="131"/>
      <c r="O435" s="131"/>
      <c r="P435" s="131"/>
      <c r="Q435" s="131"/>
      <c r="R435" s="113"/>
      <c r="S435" s="113"/>
      <c r="T435" s="113"/>
      <c r="U435" s="220"/>
    </row>
    <row r="436" spans="5:21" s="27" customFormat="1" hidden="1" x14ac:dyDescent="0.2">
      <c r="E436" s="23"/>
      <c r="F436" s="23"/>
      <c r="G436" s="23"/>
      <c r="H436" s="23"/>
      <c r="I436" s="113"/>
      <c r="J436" s="113"/>
      <c r="K436" s="113"/>
      <c r="L436" s="113"/>
      <c r="M436" s="131"/>
      <c r="N436" s="131"/>
      <c r="O436" s="131"/>
      <c r="P436" s="131"/>
      <c r="Q436" s="131"/>
      <c r="R436" s="113"/>
      <c r="S436" s="113"/>
      <c r="T436" s="113"/>
      <c r="U436" s="220"/>
    </row>
    <row r="437" spans="5:21" s="27" customFormat="1" hidden="1" x14ac:dyDescent="0.2">
      <c r="E437" s="23"/>
      <c r="F437" s="23"/>
      <c r="G437" s="23"/>
      <c r="H437" s="23"/>
      <c r="I437" s="113"/>
      <c r="J437" s="113"/>
      <c r="K437" s="113"/>
      <c r="L437" s="113"/>
      <c r="M437" s="131"/>
      <c r="N437" s="131"/>
      <c r="O437" s="131"/>
      <c r="P437" s="131"/>
      <c r="Q437" s="131"/>
      <c r="R437" s="113"/>
      <c r="S437" s="113"/>
      <c r="T437" s="113"/>
      <c r="U437" s="220"/>
    </row>
    <row r="438" spans="5:21" s="27" customFormat="1" hidden="1" x14ac:dyDescent="0.2">
      <c r="E438" s="23"/>
      <c r="F438" s="23"/>
      <c r="G438" s="23"/>
      <c r="H438" s="23"/>
      <c r="I438" s="113"/>
      <c r="J438" s="113"/>
      <c r="K438" s="113"/>
      <c r="L438" s="113"/>
      <c r="M438" s="131"/>
      <c r="N438" s="131"/>
      <c r="O438" s="131"/>
      <c r="P438" s="131"/>
      <c r="Q438" s="131"/>
      <c r="R438" s="113"/>
      <c r="S438" s="113"/>
      <c r="T438" s="113"/>
      <c r="U438" s="220"/>
    </row>
    <row r="439" spans="5:21" s="27" customFormat="1" hidden="1" x14ac:dyDescent="0.2">
      <c r="E439" s="23"/>
      <c r="F439" s="23"/>
      <c r="G439" s="23"/>
      <c r="H439" s="23"/>
      <c r="I439" s="113"/>
      <c r="J439" s="113"/>
      <c r="K439" s="113"/>
      <c r="L439" s="113"/>
      <c r="M439" s="131"/>
      <c r="N439" s="131"/>
      <c r="O439" s="131"/>
      <c r="P439" s="131"/>
      <c r="Q439" s="131"/>
      <c r="R439" s="113"/>
      <c r="S439" s="113"/>
      <c r="T439" s="113"/>
      <c r="U439" s="220"/>
    </row>
    <row r="440" spans="5:21" s="27" customFormat="1" hidden="1" x14ac:dyDescent="0.2">
      <c r="E440" s="23"/>
      <c r="F440" s="23"/>
      <c r="G440" s="23"/>
      <c r="H440" s="23"/>
      <c r="I440" s="113"/>
      <c r="J440" s="113"/>
      <c r="K440" s="113"/>
      <c r="L440" s="113"/>
      <c r="M440" s="131"/>
      <c r="N440" s="131"/>
      <c r="O440" s="131"/>
      <c r="P440" s="131"/>
      <c r="Q440" s="131"/>
      <c r="R440" s="113"/>
      <c r="S440" s="113"/>
      <c r="T440" s="113"/>
      <c r="U440" s="220"/>
    </row>
    <row r="441" spans="5:21" s="27" customFormat="1" hidden="1" x14ac:dyDescent="0.2">
      <c r="E441" s="23"/>
      <c r="F441" s="23"/>
      <c r="G441" s="23"/>
      <c r="H441" s="23"/>
      <c r="I441" s="113"/>
      <c r="J441" s="113"/>
      <c r="K441" s="113"/>
      <c r="L441" s="113"/>
      <c r="M441" s="131"/>
      <c r="N441" s="131"/>
      <c r="O441" s="131"/>
      <c r="P441" s="131"/>
      <c r="Q441" s="131"/>
      <c r="R441" s="113"/>
      <c r="S441" s="113"/>
      <c r="T441" s="113"/>
      <c r="U441" s="220"/>
    </row>
    <row r="442" spans="5:21" s="27" customFormat="1" hidden="1" x14ac:dyDescent="0.2">
      <c r="E442" s="23"/>
      <c r="F442" s="23"/>
      <c r="G442" s="23"/>
      <c r="H442" s="23"/>
      <c r="I442" s="113"/>
      <c r="J442" s="113"/>
      <c r="K442" s="113"/>
      <c r="L442" s="113"/>
      <c r="M442" s="131"/>
      <c r="N442" s="131"/>
      <c r="O442" s="131"/>
      <c r="P442" s="131"/>
      <c r="Q442" s="131"/>
      <c r="R442" s="113"/>
      <c r="S442" s="113"/>
      <c r="T442" s="113"/>
      <c r="U442" s="220"/>
    </row>
    <row r="443" spans="5:21" s="27" customFormat="1" hidden="1" x14ac:dyDescent="0.2">
      <c r="E443" s="23"/>
      <c r="F443" s="23"/>
      <c r="G443" s="23"/>
      <c r="H443" s="23"/>
      <c r="I443" s="113"/>
      <c r="J443" s="113"/>
      <c r="K443" s="113"/>
      <c r="L443" s="113"/>
      <c r="M443" s="131"/>
      <c r="N443" s="131"/>
      <c r="O443" s="131"/>
      <c r="P443" s="131"/>
      <c r="Q443" s="131"/>
      <c r="R443" s="113"/>
      <c r="S443" s="113"/>
      <c r="T443" s="113"/>
      <c r="U443" s="220"/>
    </row>
    <row r="444" spans="5:21" s="27" customFormat="1" hidden="1" x14ac:dyDescent="0.2">
      <c r="E444" s="23"/>
      <c r="F444" s="23"/>
      <c r="G444" s="23"/>
      <c r="H444" s="23"/>
      <c r="I444" s="113"/>
      <c r="J444" s="113"/>
      <c r="K444" s="113"/>
      <c r="L444" s="113"/>
      <c r="M444" s="131"/>
      <c r="N444" s="131"/>
      <c r="O444" s="131"/>
      <c r="P444" s="131"/>
      <c r="Q444" s="131"/>
      <c r="R444" s="113"/>
      <c r="S444" s="113"/>
      <c r="T444" s="113"/>
      <c r="U444" s="220"/>
    </row>
    <row r="445" spans="5:21" s="27" customFormat="1" hidden="1" x14ac:dyDescent="0.2">
      <c r="E445" s="23"/>
      <c r="F445" s="23"/>
      <c r="G445" s="23"/>
      <c r="H445" s="23"/>
      <c r="I445" s="113"/>
      <c r="J445" s="113"/>
      <c r="K445" s="113"/>
      <c r="L445" s="113"/>
      <c r="M445" s="131"/>
      <c r="N445" s="131"/>
      <c r="O445" s="131"/>
      <c r="P445" s="131"/>
      <c r="Q445" s="131"/>
      <c r="R445" s="113"/>
      <c r="S445" s="113"/>
      <c r="T445" s="113"/>
      <c r="U445" s="220"/>
    </row>
    <row r="446" spans="5:21" s="27" customFormat="1" hidden="1" x14ac:dyDescent="0.2">
      <c r="E446" s="23"/>
      <c r="F446" s="23"/>
      <c r="G446" s="23"/>
      <c r="H446" s="23"/>
      <c r="I446" s="113"/>
      <c r="J446" s="113"/>
      <c r="K446" s="113"/>
      <c r="L446" s="113"/>
      <c r="M446" s="131"/>
      <c r="N446" s="131"/>
      <c r="O446" s="131"/>
      <c r="P446" s="131"/>
      <c r="Q446" s="131"/>
      <c r="R446" s="113"/>
      <c r="S446" s="113"/>
      <c r="T446" s="113"/>
      <c r="U446" s="220"/>
    </row>
    <row r="447" spans="5:21" s="27" customFormat="1" hidden="1" x14ac:dyDescent="0.2">
      <c r="E447" s="23"/>
      <c r="F447" s="23"/>
      <c r="G447" s="23"/>
      <c r="H447" s="23"/>
      <c r="I447" s="113"/>
      <c r="J447" s="113"/>
      <c r="K447" s="113"/>
      <c r="L447" s="113"/>
      <c r="M447" s="131"/>
      <c r="N447" s="131"/>
      <c r="O447" s="131"/>
      <c r="P447" s="131"/>
      <c r="Q447" s="131"/>
      <c r="R447" s="113"/>
      <c r="S447" s="113"/>
      <c r="T447" s="113"/>
      <c r="U447" s="220"/>
    </row>
    <row r="448" spans="5:21" s="27" customFormat="1" hidden="1" x14ac:dyDescent="0.2">
      <c r="E448" s="23"/>
      <c r="F448" s="23"/>
      <c r="G448" s="23"/>
      <c r="H448" s="23"/>
      <c r="I448" s="113"/>
      <c r="J448" s="113"/>
      <c r="K448" s="113"/>
      <c r="L448" s="113"/>
      <c r="M448" s="131"/>
      <c r="N448" s="131"/>
      <c r="O448" s="131"/>
      <c r="P448" s="131"/>
      <c r="Q448" s="131"/>
      <c r="R448" s="113"/>
      <c r="S448" s="113"/>
      <c r="T448" s="113"/>
      <c r="U448" s="220"/>
    </row>
    <row r="449" spans="5:21" s="27" customFormat="1" hidden="1" x14ac:dyDescent="0.2">
      <c r="E449" s="23"/>
      <c r="F449" s="23"/>
      <c r="G449" s="23"/>
      <c r="H449" s="23"/>
      <c r="I449" s="113"/>
      <c r="J449" s="113"/>
      <c r="K449" s="113"/>
      <c r="L449" s="113"/>
      <c r="M449" s="131"/>
      <c r="N449" s="131"/>
      <c r="O449" s="131"/>
      <c r="P449" s="131"/>
      <c r="Q449" s="131"/>
      <c r="R449" s="113"/>
      <c r="S449" s="113"/>
      <c r="T449" s="113"/>
      <c r="U449" s="220"/>
    </row>
    <row r="450" spans="5:21" s="27" customFormat="1" hidden="1" x14ac:dyDescent="0.2">
      <c r="E450" s="23"/>
      <c r="F450" s="23"/>
      <c r="G450" s="23"/>
      <c r="H450" s="23"/>
      <c r="I450" s="113"/>
      <c r="J450" s="113"/>
      <c r="K450" s="113"/>
      <c r="L450" s="113"/>
      <c r="M450" s="131"/>
      <c r="N450" s="131"/>
      <c r="O450" s="131"/>
      <c r="P450" s="131"/>
      <c r="Q450" s="131"/>
      <c r="R450" s="113"/>
      <c r="S450" s="113"/>
      <c r="T450" s="113"/>
      <c r="U450" s="220"/>
    </row>
    <row r="451" spans="5:21" s="27" customFormat="1" hidden="1" x14ac:dyDescent="0.2">
      <c r="E451" s="23"/>
      <c r="F451" s="23"/>
      <c r="G451" s="23"/>
      <c r="H451" s="23"/>
      <c r="I451" s="113"/>
      <c r="J451" s="113"/>
      <c r="K451" s="113"/>
      <c r="L451" s="113"/>
      <c r="M451" s="131"/>
      <c r="N451" s="131"/>
      <c r="O451" s="131"/>
      <c r="P451" s="131"/>
      <c r="Q451" s="131"/>
      <c r="R451" s="113"/>
      <c r="S451" s="113"/>
      <c r="T451" s="113"/>
      <c r="U451" s="220"/>
    </row>
    <row r="452" spans="5:21" s="27" customFormat="1" hidden="1" x14ac:dyDescent="0.2">
      <c r="E452" s="23"/>
      <c r="F452" s="23"/>
      <c r="G452" s="23"/>
      <c r="H452" s="23"/>
      <c r="I452" s="113"/>
      <c r="J452" s="113"/>
      <c r="K452" s="113"/>
      <c r="L452" s="113"/>
      <c r="M452" s="131"/>
      <c r="N452" s="131"/>
      <c r="O452" s="131"/>
      <c r="P452" s="131"/>
      <c r="Q452" s="131"/>
      <c r="R452" s="113"/>
      <c r="S452" s="113"/>
      <c r="T452" s="113"/>
      <c r="U452" s="220"/>
    </row>
    <row r="453" spans="5:21" s="27" customFormat="1" hidden="1" x14ac:dyDescent="0.2">
      <c r="E453" s="23"/>
      <c r="F453" s="23"/>
      <c r="G453" s="23"/>
      <c r="H453" s="23"/>
      <c r="I453" s="113"/>
      <c r="J453" s="113"/>
      <c r="K453" s="113"/>
      <c r="L453" s="113"/>
      <c r="M453" s="131"/>
      <c r="N453" s="131"/>
      <c r="O453" s="131"/>
      <c r="P453" s="131"/>
      <c r="Q453" s="131"/>
      <c r="R453" s="113"/>
      <c r="S453" s="113"/>
      <c r="T453" s="113"/>
      <c r="U453" s="220"/>
    </row>
    <row r="454" spans="5:21" s="27" customFormat="1" hidden="1" x14ac:dyDescent="0.2">
      <c r="E454" s="23"/>
      <c r="F454" s="23"/>
      <c r="G454" s="23"/>
      <c r="H454" s="23"/>
      <c r="I454" s="113"/>
      <c r="J454" s="113"/>
      <c r="K454" s="113"/>
      <c r="L454" s="113"/>
      <c r="M454" s="131"/>
      <c r="N454" s="131"/>
      <c r="O454" s="131"/>
      <c r="P454" s="131"/>
      <c r="Q454" s="131"/>
      <c r="R454" s="113"/>
      <c r="S454" s="113"/>
      <c r="T454" s="113"/>
      <c r="U454" s="220"/>
    </row>
    <row r="455" spans="5:21" s="27" customFormat="1" hidden="1" x14ac:dyDescent="0.2">
      <c r="E455" s="23"/>
      <c r="F455" s="23"/>
      <c r="G455" s="23"/>
      <c r="H455" s="23"/>
      <c r="I455" s="113"/>
      <c r="J455" s="113"/>
      <c r="K455" s="113"/>
      <c r="L455" s="113"/>
      <c r="M455" s="131"/>
      <c r="N455" s="131"/>
      <c r="O455" s="131"/>
      <c r="P455" s="131"/>
      <c r="Q455" s="131"/>
      <c r="R455" s="113"/>
      <c r="S455" s="113"/>
      <c r="T455" s="113"/>
      <c r="U455" s="220"/>
    </row>
    <row r="456" spans="5:21" s="27" customFormat="1" hidden="1" x14ac:dyDescent="0.2">
      <c r="E456" s="23"/>
      <c r="F456" s="23"/>
      <c r="G456" s="23"/>
      <c r="H456" s="23"/>
      <c r="I456" s="113"/>
      <c r="J456" s="113"/>
      <c r="K456" s="113"/>
      <c r="L456" s="113"/>
      <c r="M456" s="131"/>
      <c r="N456" s="131"/>
      <c r="O456" s="131"/>
      <c r="P456" s="131"/>
      <c r="Q456" s="131"/>
      <c r="R456" s="113"/>
      <c r="S456" s="113"/>
      <c r="T456" s="113"/>
      <c r="U456" s="220"/>
    </row>
    <row r="457" spans="5:21" s="27" customFormat="1" hidden="1" x14ac:dyDescent="0.2">
      <c r="E457" s="23"/>
      <c r="F457" s="23"/>
      <c r="G457" s="23"/>
      <c r="H457" s="23"/>
      <c r="I457" s="113"/>
      <c r="J457" s="113"/>
      <c r="K457" s="113"/>
      <c r="L457" s="113"/>
      <c r="M457" s="131"/>
      <c r="N457" s="131"/>
      <c r="O457" s="131"/>
      <c r="P457" s="131"/>
      <c r="Q457" s="131"/>
      <c r="R457" s="113"/>
      <c r="S457" s="113"/>
      <c r="T457" s="113"/>
      <c r="U457" s="220"/>
    </row>
    <row r="458" spans="5:21" s="27" customFormat="1" hidden="1" x14ac:dyDescent="0.2">
      <c r="E458" s="23"/>
      <c r="F458" s="23"/>
      <c r="G458" s="23"/>
      <c r="H458" s="23"/>
      <c r="I458" s="113"/>
      <c r="J458" s="113"/>
      <c r="K458" s="113"/>
      <c r="L458" s="113"/>
      <c r="M458" s="131"/>
      <c r="N458" s="131"/>
      <c r="O458" s="131"/>
      <c r="P458" s="131"/>
      <c r="Q458" s="131"/>
      <c r="R458" s="113"/>
      <c r="S458" s="113"/>
      <c r="T458" s="113"/>
      <c r="U458" s="220"/>
    </row>
    <row r="459" spans="5:21" s="27" customFormat="1" hidden="1" x14ac:dyDescent="0.2">
      <c r="E459" s="23"/>
      <c r="F459" s="23"/>
      <c r="G459" s="23"/>
      <c r="H459" s="23"/>
      <c r="I459" s="113"/>
      <c r="J459" s="113"/>
      <c r="K459" s="113"/>
      <c r="L459" s="113"/>
      <c r="M459" s="131"/>
      <c r="N459" s="131"/>
      <c r="O459" s="131"/>
      <c r="P459" s="131"/>
      <c r="Q459" s="131"/>
      <c r="R459" s="113"/>
      <c r="S459" s="113"/>
      <c r="T459" s="113"/>
      <c r="U459" s="220"/>
    </row>
    <row r="460" spans="5:21" s="27" customFormat="1" hidden="1" x14ac:dyDescent="0.2">
      <c r="E460" s="23"/>
      <c r="F460" s="23"/>
      <c r="G460" s="23"/>
      <c r="H460" s="23"/>
      <c r="I460" s="113"/>
      <c r="J460" s="113"/>
      <c r="K460" s="113"/>
      <c r="L460" s="113"/>
      <c r="M460" s="131"/>
      <c r="N460" s="131"/>
      <c r="O460" s="131"/>
      <c r="P460" s="131"/>
      <c r="Q460" s="131"/>
      <c r="R460" s="113"/>
      <c r="S460" s="113"/>
      <c r="T460" s="113"/>
      <c r="U460" s="220"/>
    </row>
    <row r="461" spans="5:21" s="27" customFormat="1" hidden="1" x14ac:dyDescent="0.2">
      <c r="E461" s="23"/>
      <c r="F461" s="23"/>
      <c r="G461" s="23"/>
      <c r="H461" s="23"/>
      <c r="I461" s="113"/>
      <c r="J461" s="113"/>
      <c r="K461" s="113"/>
      <c r="L461" s="113"/>
      <c r="M461" s="131"/>
      <c r="N461" s="131"/>
      <c r="O461" s="131"/>
      <c r="P461" s="131"/>
      <c r="Q461" s="131"/>
      <c r="R461" s="113"/>
      <c r="S461" s="113"/>
      <c r="T461" s="113"/>
      <c r="U461" s="220"/>
    </row>
    <row r="462" spans="5:21" s="27" customFormat="1" hidden="1" x14ac:dyDescent="0.2">
      <c r="E462" s="23"/>
      <c r="F462" s="23"/>
      <c r="G462" s="23"/>
      <c r="H462" s="23"/>
      <c r="I462" s="113"/>
      <c r="J462" s="113"/>
      <c r="K462" s="113"/>
      <c r="L462" s="113"/>
      <c r="M462" s="131"/>
      <c r="N462" s="131"/>
      <c r="O462" s="131"/>
      <c r="P462" s="131"/>
      <c r="Q462" s="131"/>
      <c r="R462" s="113"/>
      <c r="S462" s="113"/>
      <c r="T462" s="113"/>
      <c r="U462" s="220"/>
    </row>
    <row r="463" spans="5:21" s="27" customFormat="1" hidden="1" x14ac:dyDescent="0.2">
      <c r="E463" s="23"/>
      <c r="F463" s="23"/>
      <c r="G463" s="23"/>
      <c r="H463" s="23"/>
      <c r="I463" s="113"/>
      <c r="J463" s="113"/>
      <c r="K463" s="113"/>
      <c r="L463" s="113"/>
      <c r="M463" s="131"/>
      <c r="N463" s="131"/>
      <c r="O463" s="131"/>
      <c r="P463" s="131"/>
      <c r="Q463" s="131"/>
      <c r="R463" s="113"/>
      <c r="S463" s="113"/>
      <c r="T463" s="113"/>
      <c r="U463" s="220"/>
    </row>
    <row r="464" spans="5:21" s="27" customFormat="1" hidden="1" x14ac:dyDescent="0.2">
      <c r="E464" s="23"/>
      <c r="F464" s="23"/>
      <c r="G464" s="23"/>
      <c r="H464" s="23"/>
      <c r="I464" s="113"/>
      <c r="J464" s="113"/>
      <c r="K464" s="113"/>
      <c r="L464" s="113"/>
      <c r="M464" s="131"/>
      <c r="N464" s="131"/>
      <c r="O464" s="131"/>
      <c r="P464" s="131"/>
      <c r="Q464" s="131"/>
      <c r="R464" s="113"/>
      <c r="S464" s="113"/>
      <c r="T464" s="113"/>
      <c r="U464" s="220"/>
    </row>
    <row r="465" spans="5:21" s="27" customFormat="1" hidden="1" x14ac:dyDescent="0.2">
      <c r="E465" s="23"/>
      <c r="F465" s="23"/>
      <c r="G465" s="23"/>
      <c r="H465" s="23"/>
      <c r="I465" s="113"/>
      <c r="J465" s="113"/>
      <c r="K465" s="113"/>
      <c r="L465" s="113"/>
      <c r="M465" s="131"/>
      <c r="N465" s="131"/>
      <c r="O465" s="131"/>
      <c r="P465" s="131"/>
      <c r="Q465" s="131"/>
      <c r="R465" s="113"/>
      <c r="S465" s="113"/>
      <c r="T465" s="113"/>
      <c r="U465" s="220"/>
    </row>
    <row r="466" spans="5:21" s="27" customFormat="1" hidden="1" x14ac:dyDescent="0.2">
      <c r="E466" s="23"/>
      <c r="F466" s="23"/>
      <c r="G466" s="23"/>
      <c r="H466" s="23"/>
      <c r="I466" s="113"/>
      <c r="J466" s="113"/>
      <c r="K466" s="113"/>
      <c r="L466" s="113"/>
      <c r="M466" s="131"/>
      <c r="N466" s="131"/>
      <c r="O466" s="131"/>
      <c r="P466" s="131"/>
      <c r="Q466" s="131"/>
      <c r="R466" s="113"/>
      <c r="S466" s="113"/>
      <c r="T466" s="113"/>
      <c r="U466" s="220"/>
    </row>
    <row r="467" spans="5:21" s="27" customFormat="1" hidden="1" x14ac:dyDescent="0.2">
      <c r="E467" s="23"/>
      <c r="F467" s="23"/>
      <c r="G467" s="23"/>
      <c r="H467" s="23"/>
      <c r="I467" s="113"/>
      <c r="J467" s="113"/>
      <c r="K467" s="113"/>
      <c r="L467" s="113"/>
      <c r="M467" s="131"/>
      <c r="N467" s="131"/>
      <c r="O467" s="131"/>
      <c r="P467" s="131"/>
      <c r="Q467" s="131"/>
      <c r="R467" s="113"/>
      <c r="S467" s="113"/>
      <c r="T467" s="113"/>
      <c r="U467" s="220"/>
    </row>
    <row r="468" spans="5:21" s="27" customFormat="1" hidden="1" x14ac:dyDescent="0.2">
      <c r="E468" s="23"/>
      <c r="F468" s="23"/>
      <c r="G468" s="23"/>
      <c r="H468" s="23"/>
      <c r="I468" s="113"/>
      <c r="J468" s="113"/>
      <c r="K468" s="113"/>
      <c r="L468" s="113"/>
      <c r="M468" s="131"/>
      <c r="N468" s="131"/>
      <c r="O468" s="131"/>
      <c r="P468" s="131"/>
      <c r="Q468" s="131"/>
      <c r="R468" s="113"/>
      <c r="S468" s="113"/>
      <c r="T468" s="113"/>
      <c r="U468" s="220"/>
    </row>
    <row r="469" spans="5:21" s="27" customFormat="1" hidden="1" x14ac:dyDescent="0.2">
      <c r="E469" s="23"/>
      <c r="F469" s="23"/>
      <c r="G469" s="23"/>
      <c r="H469" s="23"/>
      <c r="I469" s="113"/>
      <c r="J469" s="113"/>
      <c r="K469" s="113"/>
      <c r="L469" s="113"/>
      <c r="M469" s="131"/>
      <c r="N469" s="131"/>
      <c r="O469" s="131"/>
      <c r="P469" s="131"/>
      <c r="Q469" s="131"/>
      <c r="R469" s="113"/>
      <c r="S469" s="113"/>
      <c r="T469" s="113"/>
      <c r="U469" s="220"/>
    </row>
    <row r="470" spans="5:21" s="27" customFormat="1" hidden="1" x14ac:dyDescent="0.2">
      <c r="E470" s="23"/>
      <c r="F470" s="23"/>
      <c r="G470" s="23"/>
      <c r="H470" s="23"/>
      <c r="I470" s="113"/>
      <c r="J470" s="113"/>
      <c r="K470" s="113"/>
      <c r="L470" s="113"/>
      <c r="M470" s="131"/>
      <c r="N470" s="131"/>
      <c r="O470" s="131"/>
      <c r="P470" s="131"/>
      <c r="Q470" s="131"/>
      <c r="R470" s="113"/>
      <c r="S470" s="113"/>
      <c r="T470" s="113"/>
      <c r="U470" s="220"/>
    </row>
    <row r="471" spans="5:21" s="27" customFormat="1" hidden="1" x14ac:dyDescent="0.2">
      <c r="E471" s="23"/>
      <c r="F471" s="23"/>
      <c r="G471" s="23"/>
      <c r="H471" s="23"/>
      <c r="I471" s="113"/>
      <c r="J471" s="113"/>
      <c r="K471" s="113"/>
      <c r="L471" s="113"/>
      <c r="M471" s="131"/>
      <c r="N471" s="131"/>
      <c r="O471" s="131"/>
      <c r="P471" s="131"/>
      <c r="Q471" s="131"/>
      <c r="R471" s="113"/>
      <c r="S471" s="113"/>
      <c r="T471" s="113"/>
      <c r="U471" s="220"/>
    </row>
    <row r="472" spans="5:21" s="27" customFormat="1" hidden="1" x14ac:dyDescent="0.2">
      <c r="E472" s="23"/>
      <c r="F472" s="23"/>
      <c r="G472" s="23"/>
      <c r="H472" s="23"/>
      <c r="I472" s="113"/>
      <c r="J472" s="113"/>
      <c r="K472" s="113"/>
      <c r="L472" s="113"/>
      <c r="M472" s="131"/>
      <c r="N472" s="131"/>
      <c r="O472" s="131"/>
      <c r="P472" s="131"/>
      <c r="Q472" s="131"/>
      <c r="R472" s="113"/>
      <c r="S472" s="113"/>
      <c r="T472" s="113"/>
      <c r="U472" s="220"/>
    </row>
    <row r="473" spans="5:21" s="27" customFormat="1" hidden="1" x14ac:dyDescent="0.2">
      <c r="E473" s="23"/>
      <c r="F473" s="23"/>
      <c r="G473" s="23"/>
      <c r="H473" s="23"/>
      <c r="I473" s="113"/>
      <c r="J473" s="113"/>
      <c r="K473" s="113"/>
      <c r="L473" s="113"/>
      <c r="M473" s="131"/>
      <c r="N473" s="131"/>
      <c r="O473" s="131"/>
      <c r="P473" s="131"/>
      <c r="Q473" s="131"/>
      <c r="R473" s="113"/>
      <c r="S473" s="113"/>
      <c r="T473" s="113"/>
      <c r="U473" s="220"/>
    </row>
    <row r="474" spans="5:21" s="27" customFormat="1" hidden="1" x14ac:dyDescent="0.2">
      <c r="E474" s="23"/>
      <c r="F474" s="23"/>
      <c r="G474" s="23"/>
      <c r="H474" s="23"/>
      <c r="I474" s="113"/>
      <c r="J474" s="113"/>
      <c r="K474" s="113"/>
      <c r="L474" s="113"/>
      <c r="M474" s="131"/>
      <c r="N474" s="131"/>
      <c r="O474" s="131"/>
      <c r="P474" s="131"/>
      <c r="Q474" s="131"/>
      <c r="R474" s="113"/>
      <c r="S474" s="113"/>
      <c r="T474" s="113"/>
      <c r="U474" s="220"/>
    </row>
    <row r="475" spans="5:21" s="27" customFormat="1" hidden="1" x14ac:dyDescent="0.2">
      <c r="E475" s="23"/>
      <c r="F475" s="23"/>
      <c r="G475" s="23"/>
      <c r="H475" s="23"/>
      <c r="I475" s="113"/>
      <c r="J475" s="113"/>
      <c r="K475" s="113"/>
      <c r="L475" s="113"/>
      <c r="M475" s="131"/>
      <c r="N475" s="131"/>
      <c r="O475" s="131"/>
      <c r="P475" s="131"/>
      <c r="Q475" s="131"/>
      <c r="R475" s="113"/>
      <c r="S475" s="113"/>
      <c r="T475" s="113"/>
      <c r="U475" s="220"/>
    </row>
    <row r="476" spans="5:21" s="27" customFormat="1" hidden="1" x14ac:dyDescent="0.2">
      <c r="E476" s="23"/>
      <c r="F476" s="23"/>
      <c r="G476" s="23"/>
      <c r="H476" s="23"/>
      <c r="I476" s="113"/>
      <c r="J476" s="113"/>
      <c r="K476" s="113"/>
      <c r="L476" s="113"/>
      <c r="M476" s="131"/>
      <c r="N476" s="131"/>
      <c r="O476" s="131"/>
      <c r="P476" s="131"/>
      <c r="Q476" s="131"/>
      <c r="R476" s="113"/>
      <c r="S476" s="113"/>
      <c r="T476" s="113"/>
      <c r="U476" s="220"/>
    </row>
    <row r="477" spans="5:21" s="27" customFormat="1" hidden="1" x14ac:dyDescent="0.2">
      <c r="E477" s="23"/>
      <c r="F477" s="23"/>
      <c r="G477" s="23"/>
      <c r="H477" s="23"/>
      <c r="I477" s="113"/>
      <c r="J477" s="113"/>
      <c r="K477" s="113"/>
      <c r="L477" s="113"/>
      <c r="M477" s="131"/>
      <c r="N477" s="131"/>
      <c r="O477" s="131"/>
      <c r="P477" s="131"/>
      <c r="Q477" s="131"/>
      <c r="R477" s="113"/>
      <c r="S477" s="113"/>
      <c r="T477" s="113"/>
      <c r="U477" s="220"/>
    </row>
    <row r="478" spans="5:21" s="27" customFormat="1" hidden="1" x14ac:dyDescent="0.2">
      <c r="E478" s="23"/>
      <c r="F478" s="23"/>
      <c r="G478" s="23"/>
      <c r="H478" s="23"/>
      <c r="I478" s="113"/>
      <c r="J478" s="113"/>
      <c r="K478" s="113"/>
      <c r="L478" s="113"/>
      <c r="M478" s="131"/>
      <c r="N478" s="131"/>
      <c r="O478" s="131"/>
      <c r="P478" s="131"/>
      <c r="Q478" s="131"/>
      <c r="R478" s="113"/>
      <c r="S478" s="113"/>
      <c r="T478" s="113"/>
      <c r="U478" s="220"/>
    </row>
    <row r="479" spans="5:21" s="27" customFormat="1" hidden="1" x14ac:dyDescent="0.2">
      <c r="E479" s="23"/>
      <c r="F479" s="23"/>
      <c r="G479" s="23"/>
      <c r="H479" s="23"/>
      <c r="I479" s="113"/>
      <c r="J479" s="113"/>
      <c r="K479" s="113"/>
      <c r="L479" s="113"/>
      <c r="M479" s="131"/>
      <c r="N479" s="131"/>
      <c r="O479" s="131"/>
      <c r="P479" s="131"/>
      <c r="Q479" s="131"/>
      <c r="R479" s="113"/>
      <c r="S479" s="113"/>
      <c r="T479" s="113"/>
      <c r="U479" s="220"/>
    </row>
    <row r="480" spans="5:21" s="27" customFormat="1" hidden="1" x14ac:dyDescent="0.2">
      <c r="E480" s="23"/>
      <c r="F480" s="23"/>
      <c r="G480" s="23"/>
      <c r="H480" s="23"/>
      <c r="I480" s="113"/>
      <c r="J480" s="113"/>
      <c r="K480" s="113"/>
      <c r="L480" s="113"/>
      <c r="M480" s="131"/>
      <c r="N480" s="131"/>
      <c r="O480" s="131"/>
      <c r="P480" s="131"/>
      <c r="Q480" s="131"/>
      <c r="R480" s="113"/>
      <c r="S480" s="113"/>
      <c r="T480" s="113"/>
      <c r="U480" s="220"/>
    </row>
    <row r="481" spans="5:21" s="27" customFormat="1" hidden="1" x14ac:dyDescent="0.2">
      <c r="E481" s="23"/>
      <c r="F481" s="23"/>
      <c r="G481" s="23"/>
      <c r="H481" s="23"/>
      <c r="I481" s="113"/>
      <c r="J481" s="113"/>
      <c r="K481" s="113"/>
      <c r="L481" s="113"/>
      <c r="M481" s="131"/>
      <c r="N481" s="131"/>
      <c r="O481" s="131"/>
      <c r="P481" s="131"/>
      <c r="Q481" s="131"/>
      <c r="R481" s="113"/>
      <c r="S481" s="113"/>
      <c r="T481" s="113"/>
      <c r="U481" s="220"/>
    </row>
    <row r="482" spans="5:21" s="27" customFormat="1" hidden="1" x14ac:dyDescent="0.2">
      <c r="E482" s="23"/>
      <c r="F482" s="23"/>
      <c r="G482" s="23"/>
      <c r="H482" s="23"/>
      <c r="I482" s="113"/>
      <c r="J482" s="113"/>
      <c r="K482" s="113"/>
      <c r="L482" s="113"/>
      <c r="M482" s="131"/>
      <c r="N482" s="131"/>
      <c r="O482" s="131"/>
      <c r="P482" s="131"/>
      <c r="Q482" s="131"/>
      <c r="R482" s="113"/>
      <c r="S482" s="113"/>
      <c r="T482" s="113"/>
      <c r="U482" s="220"/>
    </row>
    <row r="483" spans="5:21" s="27" customFormat="1" hidden="1" x14ac:dyDescent="0.2">
      <c r="E483" s="23"/>
      <c r="F483" s="23"/>
      <c r="G483" s="23"/>
      <c r="H483" s="23"/>
      <c r="I483" s="113"/>
      <c r="J483" s="113"/>
      <c r="K483" s="113"/>
      <c r="L483" s="113"/>
      <c r="M483" s="131"/>
      <c r="N483" s="131"/>
      <c r="O483" s="131"/>
      <c r="P483" s="131"/>
      <c r="Q483" s="131"/>
      <c r="R483" s="113"/>
      <c r="S483" s="113"/>
      <c r="T483" s="113"/>
      <c r="U483" s="220"/>
    </row>
    <row r="484" spans="5:21" s="27" customFormat="1" hidden="1" x14ac:dyDescent="0.2">
      <c r="E484" s="23"/>
      <c r="F484" s="23"/>
      <c r="G484" s="23"/>
      <c r="H484" s="23"/>
      <c r="I484" s="113"/>
      <c r="J484" s="113"/>
      <c r="K484" s="113"/>
      <c r="L484" s="113"/>
      <c r="M484" s="131"/>
      <c r="N484" s="131"/>
      <c r="O484" s="131"/>
      <c r="P484" s="131"/>
      <c r="Q484" s="131"/>
      <c r="R484" s="113"/>
      <c r="S484" s="113"/>
      <c r="T484" s="113"/>
      <c r="U484" s="220"/>
    </row>
    <row r="485" spans="5:21" s="27" customFormat="1" hidden="1" x14ac:dyDescent="0.2">
      <c r="E485" s="23"/>
      <c r="F485" s="23"/>
      <c r="G485" s="23"/>
      <c r="H485" s="23"/>
      <c r="I485" s="113"/>
      <c r="J485" s="113"/>
      <c r="K485" s="113"/>
      <c r="L485" s="113"/>
      <c r="M485" s="131"/>
      <c r="N485" s="131"/>
      <c r="O485" s="131"/>
      <c r="P485" s="131"/>
      <c r="Q485" s="131"/>
      <c r="R485" s="113"/>
      <c r="S485" s="113"/>
      <c r="T485" s="113"/>
      <c r="U485" s="220"/>
    </row>
    <row r="486" spans="5:21" s="27" customFormat="1" hidden="1" x14ac:dyDescent="0.2">
      <c r="E486" s="23"/>
      <c r="F486" s="23"/>
      <c r="G486" s="23"/>
      <c r="H486" s="23"/>
      <c r="I486" s="113"/>
      <c r="J486" s="113"/>
      <c r="K486" s="113"/>
      <c r="L486" s="113"/>
      <c r="M486" s="131"/>
      <c r="N486" s="131"/>
      <c r="O486" s="131"/>
      <c r="P486" s="131"/>
      <c r="Q486" s="131"/>
      <c r="R486" s="113"/>
      <c r="S486" s="113"/>
      <c r="T486" s="113"/>
      <c r="U486" s="220"/>
    </row>
    <row r="487" spans="5:21" s="27" customFormat="1" hidden="1" x14ac:dyDescent="0.2">
      <c r="E487" s="23"/>
      <c r="F487" s="23"/>
      <c r="G487" s="23"/>
      <c r="H487" s="23"/>
      <c r="I487" s="113"/>
      <c r="J487" s="113"/>
      <c r="K487" s="113"/>
      <c r="L487" s="113"/>
      <c r="M487" s="131"/>
      <c r="N487" s="131"/>
      <c r="O487" s="131"/>
      <c r="P487" s="131"/>
      <c r="Q487" s="131"/>
      <c r="R487" s="113"/>
      <c r="S487" s="113"/>
      <c r="T487" s="113"/>
      <c r="U487" s="220"/>
    </row>
    <row r="488" spans="5:21" s="27" customFormat="1" hidden="1" x14ac:dyDescent="0.2">
      <c r="E488" s="23"/>
      <c r="F488" s="23"/>
      <c r="G488" s="23"/>
      <c r="H488" s="23"/>
      <c r="I488" s="113"/>
      <c r="J488" s="113"/>
      <c r="K488" s="113"/>
      <c r="L488" s="113"/>
      <c r="M488" s="131"/>
      <c r="N488" s="131"/>
      <c r="O488" s="131"/>
      <c r="P488" s="131"/>
      <c r="Q488" s="131"/>
      <c r="R488" s="113"/>
      <c r="S488" s="113"/>
      <c r="T488" s="113"/>
      <c r="U488" s="220"/>
    </row>
    <row r="489" spans="5:21" s="27" customFormat="1" hidden="1" x14ac:dyDescent="0.2">
      <c r="E489" s="23"/>
      <c r="F489" s="23"/>
      <c r="G489" s="23"/>
      <c r="H489" s="23"/>
      <c r="I489" s="113"/>
      <c r="J489" s="113"/>
      <c r="K489" s="113"/>
      <c r="L489" s="113"/>
      <c r="M489" s="131"/>
      <c r="N489" s="131"/>
      <c r="O489" s="131"/>
      <c r="P489" s="131"/>
      <c r="Q489" s="131"/>
      <c r="R489" s="113"/>
      <c r="S489" s="113"/>
      <c r="T489" s="113"/>
      <c r="U489" s="220"/>
    </row>
    <row r="490" spans="5:21" s="27" customFormat="1" hidden="1" x14ac:dyDescent="0.2">
      <c r="E490" s="23"/>
      <c r="F490" s="23"/>
      <c r="G490" s="23"/>
      <c r="H490" s="23"/>
      <c r="I490" s="113"/>
      <c r="J490" s="113"/>
      <c r="K490" s="113"/>
      <c r="L490" s="113"/>
      <c r="M490" s="131"/>
      <c r="N490" s="131"/>
      <c r="O490" s="131"/>
      <c r="P490" s="131"/>
      <c r="Q490" s="131"/>
      <c r="R490" s="113"/>
      <c r="S490" s="113"/>
      <c r="T490" s="113"/>
      <c r="U490" s="220"/>
    </row>
    <row r="491" spans="5:21" s="27" customFormat="1" hidden="1" x14ac:dyDescent="0.2">
      <c r="E491" s="23"/>
      <c r="F491" s="23"/>
      <c r="G491" s="23"/>
      <c r="H491" s="23"/>
      <c r="I491" s="113"/>
      <c r="J491" s="113"/>
      <c r="K491" s="113"/>
      <c r="L491" s="113"/>
      <c r="M491" s="131"/>
      <c r="N491" s="131"/>
      <c r="O491" s="131"/>
      <c r="P491" s="131"/>
      <c r="Q491" s="131"/>
      <c r="R491" s="113"/>
      <c r="S491" s="113"/>
      <c r="T491" s="113"/>
      <c r="U491" s="220"/>
    </row>
    <row r="492" spans="5:21" s="27" customFormat="1" hidden="1" x14ac:dyDescent="0.2">
      <c r="E492" s="23"/>
      <c r="F492" s="23"/>
      <c r="G492" s="23"/>
      <c r="H492" s="23"/>
      <c r="I492" s="113"/>
      <c r="J492" s="113"/>
      <c r="K492" s="113"/>
      <c r="L492" s="113"/>
      <c r="M492" s="131"/>
      <c r="N492" s="131"/>
      <c r="O492" s="131"/>
      <c r="P492" s="131"/>
      <c r="Q492" s="131"/>
      <c r="R492" s="113"/>
      <c r="S492" s="113"/>
      <c r="T492" s="113"/>
      <c r="U492" s="220"/>
    </row>
    <row r="493" spans="5:21" s="27" customFormat="1" hidden="1" x14ac:dyDescent="0.2">
      <c r="E493" s="23"/>
      <c r="F493" s="23"/>
      <c r="G493" s="23"/>
      <c r="H493" s="23"/>
      <c r="I493" s="113"/>
      <c r="J493" s="113"/>
      <c r="K493" s="113"/>
      <c r="L493" s="113"/>
      <c r="M493" s="131"/>
      <c r="N493" s="131"/>
      <c r="O493" s="131"/>
      <c r="P493" s="131"/>
      <c r="Q493" s="131"/>
      <c r="R493" s="113"/>
      <c r="S493" s="113"/>
      <c r="T493" s="113"/>
      <c r="U493" s="220"/>
    </row>
    <row r="494" spans="5:21" s="27" customFormat="1" hidden="1" x14ac:dyDescent="0.2">
      <c r="E494" s="23"/>
      <c r="F494" s="23"/>
      <c r="G494" s="23"/>
      <c r="H494" s="23"/>
      <c r="I494" s="113"/>
      <c r="J494" s="113"/>
      <c r="K494" s="113"/>
      <c r="L494" s="113"/>
      <c r="M494" s="131"/>
      <c r="N494" s="131"/>
      <c r="O494" s="131"/>
      <c r="P494" s="131"/>
      <c r="Q494" s="131"/>
      <c r="R494" s="113"/>
      <c r="S494" s="113"/>
      <c r="T494" s="113"/>
      <c r="U494" s="220"/>
    </row>
    <row r="495" spans="5:21" s="27" customFormat="1" hidden="1" x14ac:dyDescent="0.2">
      <c r="E495" s="23"/>
      <c r="F495" s="23"/>
      <c r="G495" s="23"/>
      <c r="H495" s="23"/>
      <c r="I495" s="113"/>
      <c r="J495" s="113"/>
      <c r="K495" s="113"/>
      <c r="L495" s="113"/>
      <c r="M495" s="131"/>
      <c r="N495" s="131"/>
      <c r="O495" s="131"/>
      <c r="P495" s="131"/>
      <c r="Q495" s="131"/>
      <c r="R495" s="113"/>
      <c r="S495" s="113"/>
      <c r="T495" s="113"/>
      <c r="U495" s="220"/>
    </row>
    <row r="496" spans="5:21" s="27" customFormat="1" hidden="1" x14ac:dyDescent="0.2">
      <c r="E496" s="23"/>
      <c r="F496" s="23"/>
      <c r="G496" s="23"/>
      <c r="H496" s="23"/>
      <c r="I496" s="113"/>
      <c r="J496" s="113"/>
      <c r="K496" s="113"/>
      <c r="L496" s="113"/>
      <c r="M496" s="131"/>
      <c r="N496" s="131"/>
      <c r="O496" s="131"/>
      <c r="P496" s="131"/>
      <c r="Q496" s="131"/>
      <c r="R496" s="113"/>
      <c r="S496" s="113"/>
      <c r="T496" s="113"/>
      <c r="U496" s="220"/>
    </row>
    <row r="497" spans="5:21" s="27" customFormat="1" hidden="1" x14ac:dyDescent="0.2">
      <c r="E497" s="23"/>
      <c r="F497" s="23"/>
      <c r="G497" s="23"/>
      <c r="H497" s="23"/>
      <c r="I497" s="113"/>
      <c r="J497" s="113"/>
      <c r="K497" s="113"/>
      <c r="L497" s="113"/>
      <c r="M497" s="131"/>
      <c r="N497" s="131"/>
      <c r="O497" s="131"/>
      <c r="P497" s="131"/>
      <c r="Q497" s="131"/>
      <c r="R497" s="113"/>
      <c r="S497" s="113"/>
      <c r="T497" s="113"/>
      <c r="U497" s="220"/>
    </row>
    <row r="498" spans="5:21" s="27" customFormat="1" hidden="1" x14ac:dyDescent="0.2">
      <c r="E498" s="23"/>
      <c r="F498" s="23"/>
      <c r="G498" s="23"/>
      <c r="H498" s="23"/>
      <c r="I498" s="113"/>
      <c r="J498" s="113"/>
      <c r="K498" s="113"/>
      <c r="L498" s="113"/>
      <c r="M498" s="131"/>
      <c r="N498" s="131"/>
      <c r="O498" s="131"/>
      <c r="P498" s="131"/>
      <c r="Q498" s="131"/>
      <c r="R498" s="113"/>
      <c r="S498" s="113"/>
      <c r="T498" s="113"/>
      <c r="U498" s="220"/>
    </row>
    <row r="499" spans="5:21" s="27" customFormat="1" hidden="1" x14ac:dyDescent="0.2">
      <c r="E499" s="23"/>
      <c r="F499" s="23"/>
      <c r="G499" s="23"/>
      <c r="H499" s="23"/>
      <c r="I499" s="113"/>
      <c r="J499" s="113"/>
      <c r="K499" s="113"/>
      <c r="L499" s="113"/>
      <c r="M499" s="131"/>
      <c r="N499" s="131"/>
      <c r="O499" s="131"/>
      <c r="P499" s="131"/>
      <c r="Q499" s="131"/>
      <c r="R499" s="113"/>
      <c r="S499" s="113"/>
      <c r="T499" s="113"/>
      <c r="U499" s="220"/>
    </row>
    <row r="500" spans="5:21" s="27" customFormat="1" hidden="1" x14ac:dyDescent="0.2">
      <c r="E500" s="23"/>
      <c r="F500" s="23"/>
      <c r="G500" s="23"/>
      <c r="H500" s="23"/>
      <c r="I500" s="113"/>
      <c r="J500" s="113"/>
      <c r="K500" s="113"/>
      <c r="L500" s="113"/>
      <c r="M500" s="131"/>
      <c r="N500" s="131"/>
      <c r="O500" s="131"/>
      <c r="P500" s="131"/>
      <c r="Q500" s="131"/>
      <c r="R500" s="113"/>
      <c r="S500" s="113"/>
      <c r="T500" s="113"/>
      <c r="U500" s="220"/>
    </row>
    <row r="501" spans="5:21" s="27" customFormat="1" hidden="1" x14ac:dyDescent="0.2">
      <c r="E501" s="23"/>
      <c r="F501" s="23"/>
      <c r="G501" s="23"/>
      <c r="H501" s="23"/>
      <c r="I501" s="113"/>
      <c r="J501" s="113"/>
      <c r="K501" s="113"/>
      <c r="L501" s="113"/>
      <c r="M501" s="131"/>
      <c r="N501" s="131"/>
      <c r="O501" s="131"/>
      <c r="P501" s="131"/>
      <c r="Q501" s="131"/>
      <c r="R501" s="113"/>
      <c r="S501" s="113"/>
      <c r="T501" s="113"/>
      <c r="U501" s="220"/>
    </row>
    <row r="502" spans="5:21" s="27" customFormat="1" hidden="1" x14ac:dyDescent="0.2">
      <c r="E502" s="23"/>
      <c r="F502" s="23"/>
      <c r="G502" s="23"/>
      <c r="H502" s="23"/>
      <c r="I502" s="113"/>
      <c r="J502" s="113"/>
      <c r="K502" s="113"/>
      <c r="L502" s="113"/>
      <c r="M502" s="131"/>
      <c r="N502" s="131"/>
      <c r="O502" s="131"/>
      <c r="P502" s="131"/>
      <c r="Q502" s="131"/>
      <c r="R502" s="113"/>
      <c r="S502" s="113"/>
      <c r="T502" s="113"/>
      <c r="U502" s="220"/>
    </row>
    <row r="503" spans="5:21" s="27" customFormat="1" hidden="1" x14ac:dyDescent="0.2">
      <c r="E503" s="23"/>
      <c r="F503" s="23"/>
      <c r="G503" s="23"/>
      <c r="H503" s="23"/>
      <c r="I503" s="113"/>
      <c r="J503" s="113"/>
      <c r="K503" s="113"/>
      <c r="L503" s="113"/>
      <c r="M503" s="131"/>
      <c r="N503" s="131"/>
      <c r="O503" s="131"/>
      <c r="P503" s="131"/>
      <c r="Q503" s="131"/>
      <c r="R503" s="113"/>
      <c r="S503" s="113"/>
      <c r="T503" s="113"/>
      <c r="U503" s="220"/>
    </row>
    <row r="504" spans="5:21" s="27" customFormat="1" hidden="1" x14ac:dyDescent="0.2">
      <c r="E504" s="23"/>
      <c r="F504" s="23"/>
      <c r="G504" s="23"/>
      <c r="H504" s="23"/>
      <c r="I504" s="113"/>
      <c r="J504" s="113"/>
      <c r="K504" s="113"/>
      <c r="L504" s="113"/>
      <c r="M504" s="131"/>
      <c r="N504" s="131"/>
      <c r="O504" s="131"/>
      <c r="P504" s="131"/>
      <c r="Q504" s="131"/>
      <c r="R504" s="113"/>
      <c r="S504" s="113"/>
      <c r="T504" s="113"/>
      <c r="U504" s="220"/>
    </row>
    <row r="505" spans="5:21" s="27" customFormat="1" hidden="1" x14ac:dyDescent="0.2">
      <c r="E505" s="23"/>
      <c r="F505" s="23"/>
      <c r="G505" s="23"/>
      <c r="H505" s="23"/>
      <c r="I505" s="113"/>
      <c r="J505" s="113"/>
      <c r="K505" s="113"/>
      <c r="L505" s="113"/>
      <c r="M505" s="131"/>
      <c r="N505" s="131"/>
      <c r="O505" s="131"/>
      <c r="P505" s="131"/>
      <c r="Q505" s="131"/>
      <c r="R505" s="113"/>
      <c r="S505" s="113"/>
      <c r="T505" s="113"/>
      <c r="U505" s="220"/>
    </row>
    <row r="506" spans="5:21" s="27" customFormat="1" hidden="1" x14ac:dyDescent="0.2">
      <c r="E506" s="23"/>
      <c r="F506" s="23"/>
      <c r="G506" s="23"/>
      <c r="H506" s="23"/>
      <c r="I506" s="113"/>
      <c r="J506" s="113"/>
      <c r="K506" s="113"/>
      <c r="L506" s="113"/>
      <c r="M506" s="131"/>
      <c r="N506" s="131"/>
      <c r="O506" s="131"/>
      <c r="P506" s="131"/>
      <c r="Q506" s="131"/>
      <c r="R506" s="113"/>
      <c r="S506" s="113"/>
      <c r="T506" s="113"/>
      <c r="U506" s="220"/>
    </row>
    <row r="507" spans="5:21" s="27" customFormat="1" hidden="1" x14ac:dyDescent="0.2">
      <c r="E507" s="23"/>
      <c r="F507" s="23"/>
      <c r="G507" s="23"/>
      <c r="H507" s="23"/>
      <c r="I507" s="113"/>
      <c r="J507" s="113"/>
      <c r="K507" s="113"/>
      <c r="L507" s="113"/>
      <c r="M507" s="131"/>
      <c r="N507" s="131"/>
      <c r="O507" s="131"/>
      <c r="P507" s="131"/>
      <c r="Q507" s="131"/>
      <c r="R507" s="113"/>
      <c r="S507" s="113"/>
      <c r="T507" s="113"/>
      <c r="U507" s="220"/>
    </row>
    <row r="508" spans="5:21" s="27" customFormat="1" hidden="1" x14ac:dyDescent="0.2">
      <c r="E508" s="23"/>
      <c r="F508" s="23"/>
      <c r="G508" s="23"/>
      <c r="H508" s="23"/>
      <c r="I508" s="113"/>
      <c r="J508" s="113"/>
      <c r="K508" s="113"/>
      <c r="L508" s="113"/>
      <c r="M508" s="131"/>
      <c r="N508" s="131"/>
      <c r="O508" s="131"/>
      <c r="P508" s="131"/>
      <c r="Q508" s="131"/>
      <c r="R508" s="113"/>
      <c r="S508" s="113"/>
      <c r="T508" s="113"/>
      <c r="U508" s="220"/>
    </row>
    <row r="509" spans="5:21" s="27" customFormat="1" hidden="1" x14ac:dyDescent="0.2">
      <c r="E509" s="23"/>
      <c r="F509" s="23"/>
      <c r="G509" s="23"/>
      <c r="H509" s="23"/>
      <c r="I509" s="113"/>
      <c r="J509" s="113"/>
      <c r="K509" s="113"/>
      <c r="L509" s="113"/>
      <c r="M509" s="131"/>
      <c r="N509" s="131"/>
      <c r="O509" s="131"/>
      <c r="P509" s="131"/>
      <c r="Q509" s="131"/>
      <c r="R509" s="113"/>
      <c r="S509" s="113"/>
      <c r="T509" s="113"/>
      <c r="U509" s="220"/>
    </row>
    <row r="510" spans="5:21" s="27" customFormat="1" hidden="1" x14ac:dyDescent="0.2">
      <c r="E510" s="23"/>
      <c r="F510" s="23"/>
      <c r="G510" s="23"/>
      <c r="H510" s="23"/>
      <c r="I510" s="113"/>
      <c r="J510" s="113"/>
      <c r="K510" s="113"/>
      <c r="L510" s="113"/>
      <c r="M510" s="131"/>
      <c r="N510" s="131"/>
      <c r="O510" s="131"/>
      <c r="P510" s="131"/>
      <c r="Q510" s="131"/>
      <c r="R510" s="113"/>
      <c r="S510" s="113"/>
      <c r="T510" s="113"/>
      <c r="U510" s="220"/>
    </row>
    <row r="511" spans="5:21" s="27" customFormat="1" hidden="1" x14ac:dyDescent="0.2">
      <c r="E511" s="23"/>
      <c r="F511" s="23"/>
      <c r="G511" s="23"/>
      <c r="H511" s="23"/>
      <c r="I511" s="113"/>
      <c r="J511" s="113"/>
      <c r="K511" s="113"/>
      <c r="L511" s="113"/>
      <c r="M511" s="131"/>
      <c r="N511" s="131"/>
      <c r="O511" s="131"/>
      <c r="P511" s="131"/>
      <c r="Q511" s="131"/>
      <c r="R511" s="113"/>
      <c r="S511" s="113"/>
      <c r="T511" s="113"/>
      <c r="U511" s="220"/>
    </row>
    <row r="512" spans="5:21" s="27" customFormat="1" hidden="1" x14ac:dyDescent="0.2">
      <c r="E512" s="23"/>
      <c r="F512" s="23"/>
      <c r="G512" s="23"/>
      <c r="H512" s="23"/>
      <c r="I512" s="113"/>
      <c r="J512" s="113"/>
      <c r="K512" s="113"/>
      <c r="L512" s="113"/>
      <c r="M512" s="131"/>
      <c r="N512" s="131"/>
      <c r="O512" s="131"/>
      <c r="P512" s="131"/>
      <c r="Q512" s="131"/>
      <c r="R512" s="113"/>
      <c r="S512" s="113"/>
      <c r="T512" s="113"/>
      <c r="U512" s="220"/>
    </row>
    <row r="513" spans="5:21" s="27" customFormat="1" hidden="1" x14ac:dyDescent="0.2">
      <c r="E513" s="23"/>
      <c r="F513" s="23"/>
      <c r="G513" s="23"/>
      <c r="H513" s="23"/>
      <c r="I513" s="113"/>
      <c r="J513" s="113"/>
      <c r="K513" s="113"/>
      <c r="L513" s="113"/>
      <c r="M513" s="131"/>
      <c r="N513" s="131"/>
      <c r="O513" s="131"/>
      <c r="P513" s="131"/>
      <c r="Q513" s="131"/>
      <c r="R513" s="113"/>
      <c r="S513" s="113"/>
      <c r="T513" s="113"/>
      <c r="U513" s="220"/>
    </row>
    <row r="514" spans="5:21" s="27" customFormat="1" hidden="1" x14ac:dyDescent="0.2">
      <c r="E514" s="23"/>
      <c r="F514" s="23"/>
      <c r="G514" s="23"/>
      <c r="H514" s="23"/>
      <c r="I514" s="113"/>
      <c r="J514" s="113"/>
      <c r="K514" s="113"/>
      <c r="L514" s="113"/>
      <c r="M514" s="131"/>
      <c r="N514" s="131"/>
      <c r="O514" s="131"/>
      <c r="P514" s="131"/>
      <c r="Q514" s="131"/>
      <c r="R514" s="113"/>
      <c r="S514" s="113"/>
      <c r="T514" s="113"/>
      <c r="U514" s="220"/>
    </row>
    <row r="515" spans="5:21" s="27" customFormat="1" hidden="1" x14ac:dyDescent="0.2">
      <c r="E515" s="23"/>
      <c r="F515" s="23"/>
      <c r="G515" s="23"/>
      <c r="H515" s="23"/>
      <c r="I515" s="113"/>
      <c r="J515" s="113"/>
      <c r="K515" s="113"/>
      <c r="L515" s="113"/>
      <c r="M515" s="131"/>
      <c r="N515" s="131"/>
      <c r="O515" s="131"/>
      <c r="P515" s="131"/>
      <c r="Q515" s="131"/>
      <c r="R515" s="113"/>
      <c r="S515" s="113"/>
      <c r="T515" s="113"/>
      <c r="U515" s="220"/>
    </row>
    <row r="516" spans="5:21" s="27" customFormat="1" hidden="1" x14ac:dyDescent="0.2">
      <c r="E516" s="23"/>
      <c r="F516" s="23"/>
      <c r="G516" s="23"/>
      <c r="H516" s="23"/>
      <c r="I516" s="113"/>
      <c r="J516" s="113"/>
      <c r="K516" s="113"/>
      <c r="L516" s="113"/>
      <c r="M516" s="131"/>
      <c r="N516" s="131"/>
      <c r="O516" s="131"/>
      <c r="P516" s="131"/>
      <c r="Q516" s="131"/>
      <c r="R516" s="113"/>
      <c r="S516" s="113"/>
      <c r="T516" s="113"/>
      <c r="U516" s="220"/>
    </row>
    <row r="517" spans="5:21" s="27" customFormat="1" hidden="1" x14ac:dyDescent="0.2">
      <c r="E517" s="23"/>
      <c r="F517" s="23"/>
      <c r="G517" s="23"/>
      <c r="H517" s="23"/>
      <c r="I517" s="113"/>
      <c r="J517" s="113"/>
      <c r="K517" s="113"/>
      <c r="L517" s="113"/>
      <c r="M517" s="131"/>
      <c r="N517" s="131"/>
      <c r="O517" s="131"/>
      <c r="P517" s="131"/>
      <c r="Q517" s="131"/>
      <c r="R517" s="113"/>
      <c r="S517" s="113"/>
      <c r="T517" s="113"/>
      <c r="U517" s="220"/>
    </row>
    <row r="518" spans="5:21" s="27" customFormat="1" hidden="1" x14ac:dyDescent="0.2">
      <c r="E518" s="23"/>
      <c r="F518" s="23"/>
      <c r="G518" s="23"/>
      <c r="H518" s="23"/>
      <c r="I518" s="113"/>
      <c r="J518" s="113"/>
      <c r="K518" s="113"/>
      <c r="L518" s="113"/>
      <c r="M518" s="131"/>
      <c r="N518" s="131"/>
      <c r="O518" s="131"/>
      <c r="P518" s="131"/>
      <c r="Q518" s="131"/>
      <c r="R518" s="113"/>
      <c r="S518" s="113"/>
      <c r="T518" s="113"/>
      <c r="U518" s="220"/>
    </row>
    <row r="519" spans="5:21" s="27" customFormat="1" hidden="1" x14ac:dyDescent="0.2">
      <c r="E519" s="23"/>
      <c r="F519" s="23"/>
      <c r="G519" s="23"/>
      <c r="H519" s="23"/>
      <c r="I519" s="113"/>
      <c r="J519" s="113"/>
      <c r="K519" s="113"/>
      <c r="L519" s="113"/>
      <c r="M519" s="131"/>
      <c r="N519" s="131"/>
      <c r="O519" s="131"/>
      <c r="P519" s="131"/>
      <c r="Q519" s="131"/>
      <c r="R519" s="113"/>
      <c r="S519" s="113"/>
      <c r="T519" s="113"/>
      <c r="U519" s="220"/>
    </row>
    <row r="520" spans="5:21" s="27" customFormat="1" hidden="1" x14ac:dyDescent="0.2">
      <c r="E520" s="23"/>
      <c r="F520" s="23"/>
      <c r="G520" s="23"/>
      <c r="H520" s="23"/>
      <c r="I520" s="113"/>
      <c r="J520" s="113"/>
      <c r="K520" s="113"/>
      <c r="L520" s="113"/>
      <c r="M520" s="131"/>
      <c r="N520" s="131"/>
      <c r="O520" s="131"/>
      <c r="P520" s="131"/>
      <c r="Q520" s="131"/>
      <c r="R520" s="113"/>
      <c r="S520" s="113"/>
      <c r="T520" s="113"/>
      <c r="U520" s="220"/>
    </row>
    <row r="521" spans="5:21" s="27" customFormat="1" hidden="1" x14ac:dyDescent="0.2">
      <c r="E521" s="23"/>
      <c r="F521" s="23"/>
      <c r="G521" s="23"/>
      <c r="H521" s="23"/>
      <c r="I521" s="113"/>
      <c r="J521" s="113"/>
      <c r="K521" s="113"/>
      <c r="L521" s="113"/>
      <c r="M521" s="131"/>
      <c r="N521" s="131"/>
      <c r="O521" s="131"/>
      <c r="P521" s="131"/>
      <c r="Q521" s="131"/>
      <c r="R521" s="113"/>
      <c r="S521" s="113"/>
      <c r="T521" s="113"/>
      <c r="U521" s="220"/>
    </row>
    <row r="522" spans="5:21" s="27" customFormat="1" hidden="1" x14ac:dyDescent="0.2">
      <c r="E522" s="23"/>
      <c r="F522" s="23"/>
      <c r="G522" s="23"/>
      <c r="H522" s="23"/>
      <c r="I522" s="113"/>
      <c r="J522" s="113"/>
      <c r="K522" s="113"/>
      <c r="L522" s="113"/>
      <c r="M522" s="131"/>
      <c r="N522" s="131"/>
      <c r="O522" s="131"/>
      <c r="P522" s="131"/>
      <c r="Q522" s="131"/>
      <c r="R522" s="113"/>
      <c r="S522" s="113"/>
      <c r="T522" s="113"/>
      <c r="U522" s="220"/>
    </row>
    <row r="523" spans="5:21" s="27" customFormat="1" hidden="1" x14ac:dyDescent="0.2">
      <c r="E523" s="23"/>
      <c r="F523" s="23"/>
      <c r="G523" s="23"/>
      <c r="H523" s="23"/>
      <c r="I523" s="113"/>
      <c r="J523" s="113"/>
      <c r="K523" s="113"/>
      <c r="L523" s="113"/>
      <c r="M523" s="131"/>
      <c r="N523" s="131"/>
      <c r="O523" s="131"/>
      <c r="P523" s="131"/>
      <c r="Q523" s="131"/>
      <c r="R523" s="113"/>
      <c r="S523" s="113"/>
      <c r="T523" s="113"/>
      <c r="U523" s="220"/>
    </row>
    <row r="524" spans="5:21" s="27" customFormat="1" hidden="1" x14ac:dyDescent="0.2">
      <c r="E524" s="23"/>
      <c r="F524" s="23"/>
      <c r="G524" s="23"/>
      <c r="H524" s="23"/>
      <c r="I524" s="113"/>
      <c r="J524" s="113"/>
      <c r="K524" s="113"/>
      <c r="L524" s="113"/>
      <c r="M524" s="131"/>
      <c r="N524" s="131"/>
      <c r="O524" s="131"/>
      <c r="P524" s="131"/>
      <c r="Q524" s="131"/>
      <c r="R524" s="113"/>
      <c r="S524" s="113"/>
      <c r="T524" s="113"/>
      <c r="U524" s="220"/>
    </row>
    <row r="525" spans="5:21" s="27" customFormat="1" hidden="1" x14ac:dyDescent="0.2">
      <c r="E525" s="23"/>
      <c r="F525" s="23"/>
      <c r="G525" s="23"/>
      <c r="H525" s="23"/>
      <c r="I525" s="113"/>
      <c r="J525" s="113"/>
      <c r="K525" s="113"/>
      <c r="L525" s="113"/>
      <c r="M525" s="131"/>
      <c r="N525" s="131"/>
      <c r="O525" s="131"/>
      <c r="P525" s="131"/>
      <c r="Q525" s="131"/>
      <c r="R525" s="113"/>
      <c r="S525" s="113"/>
      <c r="T525" s="113"/>
      <c r="U525" s="220"/>
    </row>
    <row r="526" spans="5:21" s="27" customFormat="1" hidden="1" x14ac:dyDescent="0.2">
      <c r="E526" s="23"/>
      <c r="F526" s="23"/>
      <c r="G526" s="23"/>
      <c r="H526" s="23"/>
      <c r="I526" s="113"/>
      <c r="J526" s="113"/>
      <c r="K526" s="113"/>
      <c r="L526" s="113"/>
      <c r="M526" s="131"/>
      <c r="N526" s="131"/>
      <c r="O526" s="131"/>
      <c r="P526" s="131"/>
      <c r="Q526" s="131"/>
      <c r="R526" s="113"/>
      <c r="S526" s="113"/>
      <c r="T526" s="113"/>
      <c r="U526" s="220"/>
    </row>
    <row r="527" spans="5:21" s="27" customFormat="1" hidden="1" x14ac:dyDescent="0.2">
      <c r="E527" s="23"/>
      <c r="F527" s="23"/>
      <c r="G527" s="23"/>
      <c r="H527" s="23"/>
      <c r="I527" s="113"/>
      <c r="J527" s="113"/>
      <c r="K527" s="113"/>
      <c r="L527" s="113"/>
      <c r="M527" s="131"/>
      <c r="N527" s="131"/>
      <c r="O527" s="131"/>
      <c r="P527" s="131"/>
      <c r="Q527" s="131"/>
      <c r="R527" s="113"/>
      <c r="S527" s="113"/>
      <c r="T527" s="113"/>
      <c r="U527" s="220"/>
    </row>
    <row r="528" spans="5:21" s="27" customFormat="1" hidden="1" x14ac:dyDescent="0.2">
      <c r="E528" s="23"/>
      <c r="F528" s="23"/>
      <c r="G528" s="23"/>
      <c r="H528" s="23"/>
      <c r="I528" s="113"/>
      <c r="J528" s="113"/>
      <c r="K528" s="113"/>
      <c r="L528" s="113"/>
      <c r="M528" s="131"/>
      <c r="N528" s="131"/>
      <c r="O528" s="131"/>
      <c r="P528" s="131"/>
      <c r="Q528" s="131"/>
      <c r="R528" s="113"/>
      <c r="S528" s="113"/>
      <c r="T528" s="113"/>
      <c r="U528" s="220"/>
    </row>
    <row r="529" spans="5:21" s="27" customFormat="1" hidden="1" x14ac:dyDescent="0.2">
      <c r="E529" s="23"/>
      <c r="F529" s="23"/>
      <c r="G529" s="23"/>
      <c r="H529" s="23"/>
      <c r="I529" s="113"/>
      <c r="J529" s="113"/>
      <c r="K529" s="113"/>
      <c r="L529" s="113"/>
      <c r="M529" s="131"/>
      <c r="N529" s="131"/>
      <c r="O529" s="131"/>
      <c r="P529" s="131"/>
      <c r="Q529" s="131"/>
      <c r="R529" s="113"/>
      <c r="S529" s="113"/>
      <c r="T529" s="113"/>
      <c r="U529" s="220"/>
    </row>
    <row r="530" spans="5:21" s="27" customFormat="1" hidden="1" x14ac:dyDescent="0.2">
      <c r="E530" s="23"/>
      <c r="F530" s="23"/>
      <c r="G530" s="23"/>
      <c r="H530" s="23"/>
      <c r="I530" s="113"/>
      <c r="J530" s="113"/>
      <c r="K530" s="113"/>
      <c r="L530" s="113"/>
      <c r="M530" s="131"/>
      <c r="N530" s="131"/>
      <c r="O530" s="131"/>
      <c r="P530" s="131"/>
      <c r="Q530" s="131"/>
      <c r="R530" s="113"/>
      <c r="S530" s="113"/>
      <c r="T530" s="113"/>
      <c r="U530" s="220"/>
    </row>
    <row r="531" spans="5:21" s="27" customFormat="1" hidden="1" x14ac:dyDescent="0.2">
      <c r="E531" s="23"/>
      <c r="F531" s="23"/>
      <c r="G531" s="23"/>
      <c r="H531" s="23"/>
      <c r="I531" s="113"/>
      <c r="J531" s="113"/>
      <c r="K531" s="113"/>
      <c r="L531" s="113"/>
      <c r="M531" s="131"/>
      <c r="N531" s="131"/>
      <c r="O531" s="131"/>
      <c r="P531" s="131"/>
      <c r="Q531" s="131"/>
      <c r="R531" s="113"/>
      <c r="S531" s="113"/>
      <c r="T531" s="113"/>
      <c r="U531" s="220"/>
    </row>
    <row r="532" spans="5:21" s="27" customFormat="1" hidden="1" x14ac:dyDescent="0.2">
      <c r="E532" s="23"/>
      <c r="F532" s="23"/>
      <c r="G532" s="23"/>
      <c r="H532" s="23"/>
      <c r="I532" s="113"/>
      <c r="J532" s="113"/>
      <c r="K532" s="113"/>
      <c r="L532" s="113"/>
      <c r="M532" s="131"/>
      <c r="N532" s="131"/>
      <c r="O532" s="131"/>
      <c r="P532" s="131"/>
      <c r="Q532" s="131"/>
      <c r="R532" s="113"/>
      <c r="S532" s="113"/>
      <c r="T532" s="113"/>
      <c r="U532" s="220"/>
    </row>
    <row r="533" spans="5:21" s="27" customFormat="1" hidden="1" x14ac:dyDescent="0.2">
      <c r="E533" s="23"/>
      <c r="F533" s="23"/>
      <c r="G533" s="23"/>
      <c r="H533" s="23"/>
      <c r="I533" s="113"/>
      <c r="J533" s="113"/>
      <c r="K533" s="113"/>
      <c r="L533" s="113"/>
      <c r="M533" s="131"/>
      <c r="N533" s="131"/>
      <c r="O533" s="131"/>
      <c r="P533" s="131"/>
      <c r="Q533" s="131"/>
      <c r="R533" s="113"/>
      <c r="S533" s="113"/>
      <c r="T533" s="113"/>
      <c r="U533" s="220"/>
    </row>
    <row r="534" spans="5:21" s="27" customFormat="1" hidden="1" x14ac:dyDescent="0.2">
      <c r="E534" s="23"/>
      <c r="F534" s="23"/>
      <c r="G534" s="23"/>
      <c r="H534" s="23"/>
      <c r="I534" s="113"/>
      <c r="J534" s="113"/>
      <c r="K534" s="113"/>
      <c r="L534" s="113"/>
      <c r="M534" s="131"/>
      <c r="N534" s="131"/>
      <c r="O534" s="131"/>
      <c r="P534" s="131"/>
      <c r="Q534" s="131"/>
      <c r="R534" s="113"/>
      <c r="S534" s="113"/>
      <c r="T534" s="113"/>
      <c r="U534" s="220"/>
    </row>
    <row r="535" spans="5:21" s="27" customFormat="1" hidden="1" x14ac:dyDescent="0.2">
      <c r="E535" s="23"/>
      <c r="F535" s="23"/>
      <c r="G535" s="23"/>
      <c r="H535" s="23"/>
      <c r="I535" s="113"/>
      <c r="J535" s="113"/>
      <c r="K535" s="113"/>
      <c r="L535" s="113"/>
      <c r="M535" s="131"/>
      <c r="N535" s="131"/>
      <c r="O535" s="131"/>
      <c r="P535" s="131"/>
      <c r="Q535" s="131"/>
      <c r="R535" s="113"/>
      <c r="S535" s="113"/>
      <c r="T535" s="113"/>
      <c r="U535" s="220"/>
    </row>
    <row r="536" spans="5:21" s="27" customFormat="1" hidden="1" x14ac:dyDescent="0.2">
      <c r="E536" s="23"/>
      <c r="F536" s="23"/>
      <c r="G536" s="23"/>
      <c r="H536" s="23"/>
      <c r="I536" s="113"/>
      <c r="J536" s="113"/>
      <c r="K536" s="113"/>
      <c r="L536" s="113"/>
      <c r="M536" s="131"/>
      <c r="N536" s="131"/>
      <c r="O536" s="131"/>
      <c r="P536" s="131"/>
      <c r="Q536" s="131"/>
      <c r="R536" s="113"/>
      <c r="S536" s="113"/>
      <c r="T536" s="113"/>
      <c r="U536" s="220"/>
    </row>
    <row r="537" spans="5:21" s="27" customFormat="1" hidden="1" x14ac:dyDescent="0.2">
      <c r="E537" s="23"/>
      <c r="F537" s="23"/>
      <c r="G537" s="23"/>
      <c r="H537" s="23"/>
      <c r="I537" s="113"/>
      <c r="J537" s="113"/>
      <c r="K537" s="113"/>
      <c r="L537" s="113"/>
      <c r="M537" s="131"/>
      <c r="N537" s="131"/>
      <c r="O537" s="131"/>
      <c r="P537" s="131"/>
      <c r="Q537" s="131"/>
      <c r="R537" s="113"/>
      <c r="S537" s="113"/>
      <c r="T537" s="113"/>
      <c r="U537" s="220"/>
    </row>
    <row r="538" spans="5:21" s="27" customFormat="1" hidden="1" x14ac:dyDescent="0.2">
      <c r="E538" s="23"/>
      <c r="F538" s="23"/>
      <c r="G538" s="23"/>
      <c r="H538" s="23"/>
      <c r="I538" s="113"/>
      <c r="J538" s="113"/>
      <c r="K538" s="113"/>
      <c r="L538" s="113"/>
      <c r="M538" s="131"/>
      <c r="N538" s="131"/>
      <c r="O538" s="131"/>
      <c r="P538" s="131"/>
      <c r="Q538" s="131"/>
      <c r="R538" s="113"/>
      <c r="S538" s="113"/>
      <c r="T538" s="113"/>
      <c r="U538" s="220"/>
    </row>
    <row r="539" spans="5:21" s="27" customFormat="1" hidden="1" x14ac:dyDescent="0.2">
      <c r="E539" s="23"/>
      <c r="F539" s="23"/>
      <c r="G539" s="23"/>
      <c r="H539" s="23"/>
      <c r="I539" s="113"/>
      <c r="J539" s="113"/>
      <c r="K539" s="113"/>
      <c r="L539" s="113"/>
      <c r="M539" s="131"/>
      <c r="N539" s="131"/>
      <c r="O539" s="131"/>
      <c r="P539" s="131"/>
      <c r="Q539" s="131"/>
      <c r="R539" s="113"/>
      <c r="S539" s="113"/>
      <c r="T539" s="113"/>
      <c r="U539" s="220"/>
    </row>
    <row r="540" spans="5:21" s="27" customFormat="1" hidden="1" x14ac:dyDescent="0.2">
      <c r="E540" s="23"/>
      <c r="F540" s="23"/>
      <c r="G540" s="23"/>
      <c r="H540" s="23"/>
      <c r="I540" s="113"/>
      <c r="J540" s="113"/>
      <c r="K540" s="113"/>
      <c r="L540" s="113"/>
      <c r="M540" s="131"/>
      <c r="N540" s="131"/>
      <c r="O540" s="131"/>
      <c r="P540" s="131"/>
      <c r="Q540" s="131"/>
      <c r="R540" s="113"/>
      <c r="S540" s="113"/>
      <c r="T540" s="113"/>
      <c r="U540" s="220"/>
    </row>
    <row r="541" spans="5:21" s="27" customFormat="1" hidden="1" x14ac:dyDescent="0.2">
      <c r="E541" s="23"/>
      <c r="F541" s="23"/>
      <c r="G541" s="23"/>
      <c r="H541" s="23"/>
      <c r="I541" s="113"/>
      <c r="J541" s="113"/>
      <c r="K541" s="113"/>
      <c r="L541" s="113"/>
      <c r="M541" s="131"/>
      <c r="N541" s="131"/>
      <c r="O541" s="131"/>
      <c r="P541" s="131"/>
      <c r="Q541" s="131"/>
      <c r="R541" s="113"/>
      <c r="S541" s="113"/>
      <c r="T541" s="113"/>
      <c r="U541" s="220"/>
    </row>
    <row r="542" spans="5:21" s="27" customFormat="1" hidden="1" x14ac:dyDescent="0.2">
      <c r="E542" s="23"/>
      <c r="F542" s="23"/>
      <c r="G542" s="23"/>
      <c r="H542" s="23"/>
      <c r="I542" s="113"/>
      <c r="J542" s="113"/>
      <c r="K542" s="113"/>
      <c r="L542" s="113"/>
      <c r="M542" s="131"/>
      <c r="N542" s="131"/>
      <c r="O542" s="131"/>
      <c r="P542" s="131"/>
      <c r="Q542" s="131"/>
      <c r="R542" s="113"/>
      <c r="S542" s="113"/>
      <c r="T542" s="113"/>
      <c r="U542" s="220"/>
    </row>
    <row r="543" spans="5:21" s="27" customFormat="1" hidden="1" x14ac:dyDescent="0.2">
      <c r="E543" s="23"/>
      <c r="F543" s="23"/>
      <c r="G543" s="23"/>
      <c r="H543" s="23"/>
      <c r="I543" s="113"/>
      <c r="J543" s="113"/>
      <c r="K543" s="113"/>
      <c r="L543" s="113"/>
      <c r="M543" s="131"/>
      <c r="N543" s="131"/>
      <c r="O543" s="131"/>
      <c r="P543" s="131"/>
      <c r="Q543" s="131"/>
      <c r="R543" s="113"/>
      <c r="S543" s="113"/>
      <c r="T543" s="113"/>
      <c r="U543" s="220"/>
    </row>
    <row r="544" spans="5:21" s="27" customFormat="1" hidden="1" x14ac:dyDescent="0.2">
      <c r="E544" s="23"/>
      <c r="F544" s="23"/>
      <c r="G544" s="23"/>
      <c r="H544" s="23"/>
      <c r="I544" s="113"/>
      <c r="J544" s="113"/>
      <c r="K544" s="113"/>
      <c r="L544" s="113"/>
      <c r="M544" s="131"/>
      <c r="N544" s="131"/>
      <c r="O544" s="131"/>
      <c r="P544" s="131"/>
      <c r="Q544" s="131"/>
      <c r="R544" s="113"/>
      <c r="S544" s="113"/>
      <c r="T544" s="113"/>
      <c r="U544" s="220"/>
    </row>
    <row r="545" spans="5:21" s="27" customFormat="1" hidden="1" x14ac:dyDescent="0.2">
      <c r="E545" s="23"/>
      <c r="F545" s="23"/>
      <c r="G545" s="23"/>
      <c r="H545" s="23"/>
      <c r="I545" s="113"/>
      <c r="J545" s="113"/>
      <c r="K545" s="113"/>
      <c r="L545" s="113"/>
      <c r="M545" s="131"/>
      <c r="N545" s="131"/>
      <c r="O545" s="131"/>
      <c r="P545" s="131"/>
      <c r="Q545" s="131"/>
      <c r="R545" s="113"/>
      <c r="S545" s="113"/>
      <c r="T545" s="113"/>
      <c r="U545" s="220"/>
    </row>
    <row r="546" spans="5:21" s="27" customFormat="1" hidden="1" x14ac:dyDescent="0.2">
      <c r="E546" s="23"/>
      <c r="F546" s="23"/>
      <c r="G546" s="23"/>
      <c r="H546" s="23"/>
      <c r="I546" s="113"/>
      <c r="J546" s="113"/>
      <c r="K546" s="113"/>
      <c r="L546" s="113"/>
      <c r="M546" s="131"/>
      <c r="N546" s="131"/>
      <c r="O546" s="131"/>
      <c r="P546" s="131"/>
      <c r="Q546" s="131"/>
      <c r="R546" s="113"/>
      <c r="S546" s="113"/>
      <c r="T546" s="113"/>
      <c r="U546" s="220"/>
    </row>
    <row r="547" spans="5:21" s="27" customFormat="1" hidden="1" x14ac:dyDescent="0.2">
      <c r="E547" s="23"/>
      <c r="F547" s="23"/>
      <c r="G547" s="23"/>
      <c r="H547" s="23"/>
      <c r="I547" s="113"/>
      <c r="J547" s="113"/>
      <c r="K547" s="113"/>
      <c r="L547" s="113"/>
      <c r="M547" s="131"/>
      <c r="N547" s="131"/>
      <c r="O547" s="131"/>
      <c r="P547" s="131"/>
      <c r="Q547" s="131"/>
      <c r="R547" s="113"/>
      <c r="S547" s="113"/>
      <c r="T547" s="113"/>
      <c r="U547" s="220"/>
    </row>
    <row r="548" spans="5:21" s="27" customFormat="1" hidden="1" x14ac:dyDescent="0.2">
      <c r="E548" s="23"/>
      <c r="F548" s="23"/>
      <c r="G548" s="23"/>
      <c r="H548" s="23"/>
      <c r="I548" s="113"/>
      <c r="J548" s="113"/>
      <c r="K548" s="113"/>
      <c r="L548" s="113"/>
      <c r="M548" s="131"/>
      <c r="N548" s="131"/>
      <c r="O548" s="131"/>
      <c r="P548" s="131"/>
      <c r="Q548" s="131"/>
      <c r="R548" s="113"/>
      <c r="S548" s="113"/>
      <c r="T548" s="113"/>
      <c r="U548" s="220"/>
    </row>
    <row r="549" spans="5:21" s="27" customFormat="1" hidden="1" x14ac:dyDescent="0.2">
      <c r="E549" s="23"/>
      <c r="F549" s="23"/>
      <c r="G549" s="23"/>
      <c r="H549" s="23"/>
      <c r="I549" s="113"/>
      <c r="J549" s="113"/>
      <c r="K549" s="113"/>
      <c r="L549" s="113"/>
      <c r="M549" s="131"/>
      <c r="N549" s="131"/>
      <c r="O549" s="131"/>
      <c r="P549" s="131"/>
      <c r="Q549" s="131"/>
      <c r="R549" s="113"/>
      <c r="S549" s="113"/>
      <c r="T549" s="113"/>
      <c r="U549" s="220"/>
    </row>
    <row r="550" spans="5:21" s="27" customFormat="1" hidden="1" x14ac:dyDescent="0.2">
      <c r="E550" s="23"/>
      <c r="F550" s="23"/>
      <c r="G550" s="23"/>
      <c r="H550" s="23"/>
      <c r="I550" s="113"/>
      <c r="J550" s="113"/>
      <c r="K550" s="113"/>
      <c r="L550" s="113"/>
      <c r="M550" s="131"/>
      <c r="N550" s="131"/>
      <c r="O550" s="131"/>
      <c r="P550" s="131"/>
      <c r="Q550" s="131"/>
      <c r="R550" s="113"/>
      <c r="S550" s="113"/>
      <c r="T550" s="113"/>
      <c r="U550" s="220"/>
    </row>
    <row r="551" spans="5:21" s="27" customFormat="1" hidden="1" x14ac:dyDescent="0.2">
      <c r="E551" s="23"/>
      <c r="F551" s="23"/>
      <c r="G551" s="23"/>
      <c r="H551" s="23"/>
      <c r="I551" s="113"/>
      <c r="J551" s="113"/>
      <c r="K551" s="113"/>
      <c r="L551" s="113"/>
      <c r="M551" s="131"/>
      <c r="N551" s="131"/>
      <c r="O551" s="131"/>
      <c r="P551" s="131"/>
      <c r="Q551" s="131"/>
      <c r="R551" s="113"/>
      <c r="S551" s="113"/>
      <c r="T551" s="113"/>
      <c r="U551" s="220"/>
    </row>
    <row r="552" spans="5:21" s="27" customFormat="1" hidden="1" x14ac:dyDescent="0.2">
      <c r="E552" s="23"/>
      <c r="F552" s="23"/>
      <c r="G552" s="23"/>
      <c r="H552" s="23"/>
      <c r="I552" s="113"/>
      <c r="J552" s="113"/>
      <c r="K552" s="113"/>
      <c r="L552" s="113"/>
      <c r="M552" s="131"/>
      <c r="N552" s="131"/>
      <c r="O552" s="131"/>
      <c r="P552" s="131"/>
      <c r="Q552" s="131"/>
      <c r="R552" s="113"/>
      <c r="S552" s="113"/>
      <c r="T552" s="113"/>
      <c r="U552" s="220"/>
    </row>
    <row r="553" spans="5:21" s="27" customFormat="1" hidden="1" x14ac:dyDescent="0.2">
      <c r="E553" s="23"/>
      <c r="F553" s="23"/>
      <c r="G553" s="23"/>
      <c r="H553" s="23"/>
      <c r="I553" s="113"/>
      <c r="J553" s="113"/>
      <c r="K553" s="113"/>
      <c r="L553" s="113"/>
      <c r="M553" s="131"/>
      <c r="N553" s="131"/>
      <c r="O553" s="131"/>
      <c r="P553" s="131"/>
      <c r="Q553" s="131"/>
      <c r="R553" s="113"/>
      <c r="S553" s="113"/>
      <c r="T553" s="113"/>
      <c r="U553" s="220"/>
    </row>
    <row r="554" spans="5:21" s="27" customFormat="1" hidden="1" x14ac:dyDescent="0.2">
      <c r="E554" s="23"/>
      <c r="F554" s="23"/>
      <c r="G554" s="23"/>
      <c r="H554" s="23"/>
      <c r="I554" s="113"/>
      <c r="J554" s="113"/>
      <c r="K554" s="113"/>
      <c r="L554" s="113"/>
      <c r="M554" s="131"/>
      <c r="N554" s="131"/>
      <c r="O554" s="131"/>
      <c r="P554" s="131"/>
      <c r="Q554" s="131"/>
      <c r="R554" s="113"/>
      <c r="S554" s="113"/>
      <c r="T554" s="113"/>
      <c r="U554" s="220"/>
    </row>
    <row r="555" spans="5:21" s="27" customFormat="1" hidden="1" x14ac:dyDescent="0.2">
      <c r="E555" s="23"/>
      <c r="F555" s="23"/>
      <c r="G555" s="23"/>
      <c r="H555" s="23"/>
      <c r="I555" s="113"/>
      <c r="J555" s="113"/>
      <c r="K555" s="113"/>
      <c r="L555" s="113"/>
      <c r="M555" s="131"/>
      <c r="N555" s="131"/>
      <c r="O555" s="131"/>
      <c r="P555" s="131"/>
      <c r="Q555" s="131"/>
      <c r="R555" s="113"/>
      <c r="S555" s="113"/>
      <c r="T555" s="113"/>
      <c r="U555" s="220"/>
    </row>
    <row r="556" spans="5:21" s="27" customFormat="1" hidden="1" x14ac:dyDescent="0.2">
      <c r="E556" s="23"/>
      <c r="F556" s="23"/>
      <c r="G556" s="23"/>
      <c r="H556" s="23"/>
      <c r="I556" s="113"/>
      <c r="J556" s="113"/>
      <c r="K556" s="113"/>
      <c r="L556" s="113"/>
      <c r="M556" s="131"/>
      <c r="N556" s="131"/>
      <c r="O556" s="131"/>
      <c r="P556" s="131"/>
      <c r="Q556" s="131"/>
      <c r="R556" s="113"/>
      <c r="S556" s="113"/>
      <c r="T556" s="113"/>
      <c r="U556" s="220"/>
    </row>
    <row r="557" spans="5:21" s="27" customFormat="1" hidden="1" x14ac:dyDescent="0.2">
      <c r="E557" s="23"/>
      <c r="F557" s="23"/>
      <c r="G557" s="23"/>
      <c r="H557" s="23"/>
      <c r="I557" s="113"/>
      <c r="J557" s="113"/>
      <c r="K557" s="113"/>
      <c r="L557" s="113"/>
      <c r="M557" s="131"/>
      <c r="N557" s="131"/>
      <c r="O557" s="131"/>
      <c r="P557" s="131"/>
      <c r="Q557" s="131"/>
      <c r="R557" s="113"/>
      <c r="S557" s="113"/>
      <c r="T557" s="113"/>
      <c r="U557" s="220"/>
    </row>
    <row r="558" spans="5:21" s="27" customFormat="1" hidden="1" x14ac:dyDescent="0.2">
      <c r="E558" s="23"/>
      <c r="F558" s="23"/>
      <c r="G558" s="23"/>
      <c r="H558" s="23"/>
      <c r="I558" s="113"/>
      <c r="J558" s="113"/>
      <c r="K558" s="113"/>
      <c r="L558" s="113"/>
      <c r="M558" s="131"/>
      <c r="N558" s="131"/>
      <c r="O558" s="131"/>
      <c r="P558" s="131"/>
      <c r="Q558" s="131"/>
      <c r="R558" s="113"/>
      <c r="S558" s="113"/>
      <c r="T558" s="113"/>
      <c r="U558" s="220"/>
    </row>
    <row r="559" spans="5:21" s="27" customFormat="1" hidden="1" x14ac:dyDescent="0.2">
      <c r="E559" s="23"/>
      <c r="F559" s="23"/>
      <c r="G559" s="23"/>
      <c r="H559" s="23"/>
      <c r="I559" s="113"/>
      <c r="J559" s="113"/>
      <c r="K559" s="113"/>
      <c r="L559" s="113"/>
      <c r="M559" s="131"/>
      <c r="N559" s="131"/>
      <c r="O559" s="131"/>
      <c r="P559" s="131"/>
      <c r="Q559" s="131"/>
      <c r="R559" s="113"/>
      <c r="S559" s="113"/>
      <c r="T559" s="113"/>
      <c r="U559" s="220"/>
    </row>
    <row r="560" spans="5:21" s="27" customFormat="1" hidden="1" x14ac:dyDescent="0.2">
      <c r="E560" s="23"/>
      <c r="F560" s="23"/>
      <c r="G560" s="23"/>
      <c r="H560" s="23"/>
      <c r="I560" s="113"/>
      <c r="J560" s="113"/>
      <c r="K560" s="113"/>
      <c r="L560" s="113"/>
      <c r="M560" s="131"/>
      <c r="N560" s="131"/>
      <c r="O560" s="131"/>
      <c r="P560" s="131"/>
      <c r="Q560" s="131"/>
      <c r="R560" s="113"/>
      <c r="S560" s="113"/>
      <c r="T560" s="113"/>
      <c r="U560" s="220"/>
    </row>
    <row r="561" spans="5:21" s="27" customFormat="1" hidden="1" x14ac:dyDescent="0.2">
      <c r="E561" s="23"/>
      <c r="F561" s="23"/>
      <c r="G561" s="23"/>
      <c r="H561" s="23"/>
      <c r="I561" s="113"/>
      <c r="J561" s="113"/>
      <c r="K561" s="113"/>
      <c r="L561" s="113"/>
      <c r="M561" s="131"/>
      <c r="N561" s="131"/>
      <c r="O561" s="131"/>
      <c r="P561" s="131"/>
      <c r="Q561" s="131"/>
      <c r="R561" s="113"/>
      <c r="S561" s="113"/>
      <c r="T561" s="113"/>
      <c r="U561" s="220"/>
    </row>
    <row r="562" spans="5:21" s="27" customFormat="1" hidden="1" x14ac:dyDescent="0.2">
      <c r="E562" s="23"/>
      <c r="F562" s="23"/>
      <c r="G562" s="23"/>
      <c r="H562" s="23"/>
      <c r="I562" s="113"/>
      <c r="J562" s="113"/>
      <c r="K562" s="113"/>
      <c r="L562" s="113"/>
      <c r="M562" s="131"/>
      <c r="N562" s="131"/>
      <c r="O562" s="131"/>
      <c r="P562" s="131"/>
      <c r="Q562" s="131"/>
      <c r="R562" s="113"/>
      <c r="S562" s="113"/>
      <c r="T562" s="113"/>
      <c r="U562" s="220"/>
    </row>
    <row r="563" spans="5:21" s="27" customFormat="1" hidden="1" x14ac:dyDescent="0.2">
      <c r="E563" s="23"/>
      <c r="F563" s="23"/>
      <c r="G563" s="23"/>
      <c r="H563" s="23"/>
      <c r="I563" s="113"/>
      <c r="J563" s="113"/>
      <c r="K563" s="113"/>
      <c r="L563" s="113"/>
      <c r="M563" s="131"/>
      <c r="N563" s="131"/>
      <c r="O563" s="131"/>
      <c r="P563" s="131"/>
      <c r="Q563" s="131"/>
      <c r="R563" s="113"/>
      <c r="S563" s="113"/>
      <c r="T563" s="113"/>
      <c r="U563" s="220"/>
    </row>
    <row r="564" spans="5:21" s="27" customFormat="1" hidden="1" x14ac:dyDescent="0.2">
      <c r="E564" s="23"/>
      <c r="F564" s="23"/>
      <c r="G564" s="23"/>
      <c r="H564" s="23"/>
      <c r="I564" s="113"/>
      <c r="J564" s="113"/>
      <c r="K564" s="113"/>
      <c r="L564" s="113"/>
      <c r="M564" s="131"/>
      <c r="N564" s="131"/>
      <c r="O564" s="131"/>
      <c r="P564" s="131"/>
      <c r="Q564" s="131"/>
      <c r="R564" s="113"/>
      <c r="S564" s="113"/>
      <c r="T564" s="113"/>
      <c r="U564" s="220"/>
    </row>
    <row r="565" spans="5:21" s="27" customFormat="1" hidden="1" x14ac:dyDescent="0.2">
      <c r="E565" s="23"/>
      <c r="F565" s="23"/>
      <c r="G565" s="23"/>
      <c r="H565" s="23"/>
      <c r="I565" s="113"/>
      <c r="J565" s="113"/>
      <c r="K565" s="113"/>
      <c r="L565" s="113"/>
      <c r="M565" s="131"/>
      <c r="N565" s="131"/>
      <c r="O565" s="131"/>
      <c r="P565" s="131"/>
      <c r="Q565" s="131"/>
      <c r="R565" s="113"/>
      <c r="S565" s="113"/>
      <c r="T565" s="113"/>
      <c r="U565" s="220"/>
    </row>
    <row r="566" spans="5:21" s="27" customFormat="1" hidden="1" x14ac:dyDescent="0.2">
      <c r="E566" s="23"/>
      <c r="F566" s="23"/>
      <c r="G566" s="23"/>
      <c r="H566" s="23"/>
      <c r="I566" s="113"/>
      <c r="J566" s="113"/>
      <c r="K566" s="113"/>
      <c r="L566" s="113"/>
      <c r="M566" s="131"/>
      <c r="N566" s="131"/>
      <c r="O566" s="131"/>
      <c r="P566" s="131"/>
      <c r="Q566" s="131"/>
      <c r="R566" s="113"/>
      <c r="S566" s="113"/>
      <c r="T566" s="113"/>
      <c r="U566" s="220"/>
    </row>
    <row r="567" spans="5:21" s="27" customFormat="1" hidden="1" x14ac:dyDescent="0.2">
      <c r="E567" s="23"/>
      <c r="F567" s="23"/>
      <c r="G567" s="23"/>
      <c r="H567" s="23"/>
      <c r="I567" s="113"/>
      <c r="J567" s="113"/>
      <c r="K567" s="113"/>
      <c r="L567" s="113"/>
      <c r="M567" s="131"/>
      <c r="N567" s="131"/>
      <c r="O567" s="131"/>
      <c r="P567" s="131"/>
      <c r="Q567" s="131"/>
      <c r="R567" s="113"/>
      <c r="S567" s="113"/>
      <c r="T567" s="113"/>
      <c r="U567" s="220"/>
    </row>
    <row r="568" spans="5:21" s="27" customFormat="1" hidden="1" x14ac:dyDescent="0.2">
      <c r="E568" s="23"/>
      <c r="F568" s="23"/>
      <c r="G568" s="23"/>
      <c r="H568" s="23"/>
      <c r="I568" s="113"/>
      <c r="J568" s="113"/>
      <c r="K568" s="113"/>
      <c r="L568" s="113"/>
      <c r="M568" s="131"/>
      <c r="N568" s="131"/>
      <c r="O568" s="131"/>
      <c r="P568" s="131"/>
      <c r="Q568" s="131"/>
      <c r="R568" s="113"/>
      <c r="S568" s="113"/>
      <c r="T568" s="113"/>
      <c r="U568" s="220"/>
    </row>
    <row r="569" spans="5:21" s="27" customFormat="1" hidden="1" x14ac:dyDescent="0.2">
      <c r="E569" s="23"/>
      <c r="F569" s="23"/>
      <c r="G569" s="23"/>
      <c r="H569" s="23"/>
      <c r="I569" s="113"/>
      <c r="J569" s="113"/>
      <c r="K569" s="113"/>
      <c r="L569" s="113"/>
      <c r="M569" s="131"/>
      <c r="N569" s="131"/>
      <c r="O569" s="131"/>
      <c r="P569" s="131"/>
      <c r="Q569" s="131"/>
      <c r="R569" s="113"/>
      <c r="S569" s="113"/>
      <c r="T569" s="113"/>
      <c r="U569" s="220"/>
    </row>
    <row r="570" spans="5:21" s="27" customFormat="1" hidden="1" x14ac:dyDescent="0.2">
      <c r="E570" s="23"/>
      <c r="F570" s="23"/>
      <c r="G570" s="23"/>
      <c r="H570" s="23"/>
      <c r="I570" s="113"/>
      <c r="J570" s="113"/>
      <c r="K570" s="113"/>
      <c r="L570" s="113"/>
      <c r="M570" s="131"/>
      <c r="N570" s="131"/>
      <c r="O570" s="131"/>
      <c r="P570" s="131"/>
      <c r="Q570" s="131"/>
      <c r="R570" s="113"/>
      <c r="S570" s="113"/>
      <c r="T570" s="113"/>
      <c r="U570" s="220"/>
    </row>
    <row r="571" spans="5:21" s="27" customFormat="1" hidden="1" x14ac:dyDescent="0.2">
      <c r="E571" s="23"/>
      <c r="F571" s="23"/>
      <c r="G571" s="23"/>
      <c r="H571" s="23"/>
      <c r="I571" s="113"/>
      <c r="J571" s="113"/>
      <c r="K571" s="113"/>
      <c r="L571" s="113"/>
      <c r="M571" s="131"/>
      <c r="N571" s="131"/>
      <c r="O571" s="131"/>
      <c r="P571" s="131"/>
      <c r="Q571" s="131"/>
      <c r="R571" s="113"/>
      <c r="S571" s="113"/>
      <c r="T571" s="113"/>
      <c r="U571" s="220"/>
    </row>
    <row r="572" spans="5:21" s="27" customFormat="1" hidden="1" x14ac:dyDescent="0.2">
      <c r="E572" s="23"/>
      <c r="F572" s="23"/>
      <c r="G572" s="23"/>
      <c r="H572" s="23"/>
      <c r="I572" s="113"/>
      <c r="J572" s="113"/>
      <c r="K572" s="113"/>
      <c r="L572" s="113"/>
      <c r="M572" s="131"/>
      <c r="N572" s="131"/>
      <c r="O572" s="131"/>
      <c r="P572" s="131"/>
      <c r="Q572" s="131"/>
      <c r="R572" s="113"/>
      <c r="S572" s="113"/>
      <c r="T572" s="113"/>
      <c r="U572" s="220"/>
    </row>
    <row r="573" spans="5:21" s="27" customFormat="1" hidden="1" x14ac:dyDescent="0.2">
      <c r="E573" s="23"/>
      <c r="F573" s="23"/>
      <c r="G573" s="23"/>
      <c r="H573" s="23"/>
      <c r="I573" s="113"/>
      <c r="J573" s="113"/>
      <c r="K573" s="113"/>
      <c r="L573" s="113"/>
      <c r="M573" s="131"/>
      <c r="N573" s="131"/>
      <c r="O573" s="131"/>
      <c r="P573" s="131"/>
      <c r="Q573" s="131"/>
      <c r="R573" s="113"/>
      <c r="S573" s="113"/>
      <c r="T573" s="113"/>
      <c r="U573" s="220"/>
    </row>
    <row r="574" spans="5:21" s="27" customFormat="1" hidden="1" x14ac:dyDescent="0.2">
      <c r="E574" s="23"/>
      <c r="F574" s="23"/>
      <c r="G574" s="23"/>
      <c r="H574" s="23"/>
      <c r="I574" s="113"/>
      <c r="J574" s="113"/>
      <c r="K574" s="113"/>
      <c r="L574" s="113"/>
      <c r="M574" s="131"/>
      <c r="N574" s="131"/>
      <c r="O574" s="131"/>
      <c r="P574" s="131"/>
      <c r="Q574" s="131"/>
      <c r="R574" s="113"/>
      <c r="S574" s="113"/>
      <c r="T574" s="113"/>
      <c r="U574" s="220"/>
    </row>
    <row r="575" spans="5:21" s="27" customFormat="1" hidden="1" x14ac:dyDescent="0.2">
      <c r="E575" s="23"/>
      <c r="F575" s="23"/>
      <c r="G575" s="23"/>
      <c r="H575" s="23"/>
      <c r="I575" s="113"/>
      <c r="J575" s="113"/>
      <c r="K575" s="113"/>
      <c r="L575" s="113"/>
      <c r="M575" s="131"/>
      <c r="N575" s="131"/>
      <c r="O575" s="131"/>
      <c r="P575" s="131"/>
      <c r="Q575" s="131"/>
      <c r="R575" s="113"/>
      <c r="S575" s="113"/>
      <c r="T575" s="113"/>
      <c r="U575" s="220"/>
    </row>
    <row r="576" spans="5:21" s="27" customFormat="1" hidden="1" x14ac:dyDescent="0.2">
      <c r="E576" s="23"/>
      <c r="F576" s="23"/>
      <c r="G576" s="23"/>
      <c r="H576" s="23"/>
      <c r="I576" s="113"/>
      <c r="J576" s="113"/>
      <c r="K576" s="113"/>
      <c r="L576" s="113"/>
      <c r="M576" s="131"/>
      <c r="N576" s="131"/>
      <c r="O576" s="131"/>
      <c r="P576" s="131"/>
      <c r="Q576" s="131"/>
      <c r="R576" s="113"/>
      <c r="S576" s="113"/>
      <c r="T576" s="113"/>
      <c r="U576" s="220"/>
    </row>
    <row r="577" spans="5:21" s="27" customFormat="1" hidden="1" x14ac:dyDescent="0.2">
      <c r="E577" s="23"/>
      <c r="F577" s="23"/>
      <c r="G577" s="23"/>
      <c r="H577" s="23"/>
      <c r="I577" s="113"/>
      <c r="J577" s="113"/>
      <c r="K577" s="113"/>
      <c r="L577" s="113"/>
      <c r="M577" s="131"/>
      <c r="N577" s="131"/>
      <c r="O577" s="131"/>
      <c r="P577" s="131"/>
      <c r="Q577" s="131"/>
      <c r="R577" s="113"/>
      <c r="S577" s="113"/>
      <c r="T577" s="113"/>
      <c r="U577" s="220"/>
    </row>
    <row r="578" spans="5:21" s="27" customFormat="1" hidden="1" x14ac:dyDescent="0.2">
      <c r="E578" s="23"/>
      <c r="F578" s="23"/>
      <c r="G578" s="23"/>
      <c r="H578" s="23"/>
      <c r="I578" s="113"/>
      <c r="J578" s="113"/>
      <c r="K578" s="113"/>
      <c r="L578" s="113"/>
      <c r="M578" s="131"/>
      <c r="N578" s="131"/>
      <c r="O578" s="131"/>
      <c r="P578" s="131"/>
      <c r="Q578" s="131"/>
      <c r="R578" s="113"/>
      <c r="S578" s="113"/>
      <c r="T578" s="113"/>
      <c r="U578" s="220"/>
    </row>
    <row r="579" spans="5:21" s="27" customFormat="1" hidden="1" x14ac:dyDescent="0.2">
      <c r="E579" s="23"/>
      <c r="F579" s="23"/>
      <c r="G579" s="23"/>
      <c r="H579" s="23"/>
      <c r="I579" s="113"/>
      <c r="J579" s="113"/>
      <c r="K579" s="113"/>
      <c r="L579" s="113"/>
      <c r="M579" s="131"/>
      <c r="N579" s="131"/>
      <c r="O579" s="131"/>
      <c r="P579" s="131"/>
      <c r="Q579" s="131"/>
      <c r="R579" s="113"/>
      <c r="S579" s="113"/>
      <c r="T579" s="113"/>
      <c r="U579" s="220"/>
    </row>
    <row r="580" spans="5:21" s="27" customFormat="1" hidden="1" x14ac:dyDescent="0.2">
      <c r="E580" s="23"/>
      <c r="F580" s="23"/>
      <c r="G580" s="23"/>
      <c r="H580" s="23"/>
      <c r="I580" s="113"/>
      <c r="J580" s="113"/>
      <c r="K580" s="113"/>
      <c r="L580" s="113"/>
      <c r="M580" s="131"/>
      <c r="N580" s="131"/>
      <c r="O580" s="131"/>
      <c r="P580" s="131"/>
      <c r="Q580" s="131"/>
      <c r="R580" s="113"/>
      <c r="S580" s="113"/>
      <c r="T580" s="113"/>
      <c r="U580" s="220"/>
    </row>
    <row r="581" spans="5:21" s="27" customFormat="1" hidden="1" x14ac:dyDescent="0.2">
      <c r="E581" s="23"/>
      <c r="F581" s="23"/>
      <c r="G581" s="23"/>
      <c r="H581" s="23"/>
      <c r="I581" s="113"/>
      <c r="J581" s="113"/>
      <c r="K581" s="113"/>
      <c r="L581" s="113"/>
      <c r="M581" s="131"/>
      <c r="N581" s="131"/>
      <c r="O581" s="131"/>
      <c r="P581" s="131"/>
      <c r="Q581" s="131"/>
      <c r="R581" s="113"/>
      <c r="S581" s="113"/>
      <c r="T581" s="113"/>
      <c r="U581" s="220"/>
    </row>
    <row r="582" spans="5:21" s="27" customFormat="1" hidden="1" x14ac:dyDescent="0.2">
      <c r="E582" s="23"/>
      <c r="F582" s="23"/>
      <c r="G582" s="23"/>
      <c r="H582" s="23"/>
      <c r="I582" s="113"/>
      <c r="J582" s="113"/>
      <c r="K582" s="113"/>
      <c r="L582" s="113"/>
      <c r="M582" s="131"/>
      <c r="N582" s="131"/>
      <c r="O582" s="131"/>
      <c r="P582" s="131"/>
      <c r="Q582" s="131"/>
      <c r="R582" s="113"/>
      <c r="S582" s="113"/>
      <c r="T582" s="113"/>
      <c r="U582" s="220"/>
    </row>
    <row r="583" spans="5:21" s="27" customFormat="1" hidden="1" x14ac:dyDescent="0.2">
      <c r="E583" s="23"/>
      <c r="F583" s="23"/>
      <c r="G583" s="23"/>
      <c r="H583" s="23"/>
      <c r="I583" s="113"/>
      <c r="J583" s="113"/>
      <c r="K583" s="113"/>
      <c r="L583" s="113"/>
      <c r="M583" s="131"/>
      <c r="N583" s="131"/>
      <c r="O583" s="131"/>
      <c r="P583" s="131"/>
      <c r="Q583" s="131"/>
      <c r="R583" s="113"/>
      <c r="S583" s="113"/>
      <c r="T583" s="113"/>
      <c r="U583" s="220"/>
    </row>
    <row r="584" spans="5:21" s="27" customFormat="1" hidden="1" x14ac:dyDescent="0.2">
      <c r="E584" s="23"/>
      <c r="F584" s="23"/>
      <c r="G584" s="23"/>
      <c r="H584" s="23"/>
      <c r="I584" s="113"/>
      <c r="J584" s="113"/>
      <c r="K584" s="113"/>
      <c r="L584" s="113"/>
      <c r="M584" s="131"/>
      <c r="N584" s="131"/>
      <c r="O584" s="131"/>
      <c r="P584" s="131"/>
      <c r="Q584" s="131"/>
      <c r="R584" s="113"/>
      <c r="S584" s="113"/>
      <c r="T584" s="113"/>
      <c r="U584" s="220"/>
    </row>
    <row r="585" spans="5:21" s="27" customFormat="1" hidden="1" x14ac:dyDescent="0.2">
      <c r="E585" s="23"/>
      <c r="F585" s="23"/>
      <c r="G585" s="23"/>
      <c r="H585" s="23"/>
      <c r="I585" s="113"/>
      <c r="J585" s="113"/>
      <c r="K585" s="113"/>
      <c r="L585" s="113"/>
      <c r="M585" s="131"/>
      <c r="N585" s="131"/>
      <c r="O585" s="131"/>
      <c r="P585" s="131"/>
      <c r="Q585" s="131"/>
      <c r="R585" s="113"/>
      <c r="S585" s="113"/>
      <c r="T585" s="113"/>
      <c r="U585" s="220"/>
    </row>
    <row r="586" spans="5:21" s="27" customFormat="1" hidden="1" x14ac:dyDescent="0.2">
      <c r="E586" s="23"/>
      <c r="F586" s="23"/>
      <c r="G586" s="23"/>
      <c r="H586" s="23"/>
      <c r="I586" s="113"/>
      <c r="J586" s="113"/>
      <c r="K586" s="113"/>
      <c r="L586" s="113"/>
      <c r="M586" s="131"/>
      <c r="N586" s="131"/>
      <c r="O586" s="131"/>
      <c r="P586" s="131"/>
      <c r="Q586" s="131"/>
      <c r="R586" s="113"/>
      <c r="S586" s="113"/>
      <c r="T586" s="113"/>
      <c r="U586" s="220"/>
    </row>
    <row r="587" spans="5:21" s="27" customFormat="1" hidden="1" x14ac:dyDescent="0.2">
      <c r="E587" s="23"/>
      <c r="F587" s="23"/>
      <c r="G587" s="23"/>
      <c r="H587" s="23"/>
      <c r="I587" s="113"/>
      <c r="J587" s="113"/>
      <c r="K587" s="113"/>
      <c r="L587" s="113"/>
      <c r="M587" s="131"/>
      <c r="N587" s="131"/>
      <c r="O587" s="131"/>
      <c r="P587" s="131"/>
      <c r="Q587" s="131"/>
      <c r="R587" s="113"/>
      <c r="S587" s="113"/>
      <c r="T587" s="113"/>
      <c r="U587" s="220"/>
    </row>
    <row r="588" spans="5:21" s="27" customFormat="1" hidden="1" x14ac:dyDescent="0.2">
      <c r="E588" s="23"/>
      <c r="F588" s="23"/>
      <c r="G588" s="23"/>
      <c r="H588" s="23"/>
      <c r="I588" s="113"/>
      <c r="J588" s="113"/>
      <c r="K588" s="113"/>
      <c r="L588" s="113"/>
      <c r="M588" s="131"/>
      <c r="N588" s="131"/>
      <c r="O588" s="131"/>
      <c r="P588" s="131"/>
      <c r="Q588" s="131"/>
      <c r="R588" s="113"/>
      <c r="S588" s="113"/>
      <c r="T588" s="113"/>
      <c r="U588" s="220"/>
    </row>
    <row r="589" spans="5:21" s="27" customFormat="1" hidden="1" x14ac:dyDescent="0.2">
      <c r="E589" s="23"/>
      <c r="F589" s="23"/>
      <c r="G589" s="23"/>
      <c r="H589" s="23"/>
      <c r="I589" s="113"/>
      <c r="J589" s="113"/>
      <c r="K589" s="113"/>
      <c r="L589" s="113"/>
      <c r="M589" s="131"/>
      <c r="N589" s="131"/>
      <c r="O589" s="131"/>
      <c r="P589" s="131"/>
      <c r="Q589" s="131"/>
      <c r="R589" s="113"/>
      <c r="S589" s="113"/>
      <c r="T589" s="113"/>
      <c r="U589" s="220"/>
    </row>
    <row r="590" spans="5:21" s="27" customFormat="1" hidden="1" x14ac:dyDescent="0.2">
      <c r="E590" s="23"/>
      <c r="F590" s="23"/>
      <c r="G590" s="23"/>
      <c r="H590" s="23"/>
      <c r="I590" s="113"/>
      <c r="J590" s="113"/>
      <c r="K590" s="113"/>
      <c r="L590" s="113"/>
      <c r="M590" s="131"/>
      <c r="N590" s="131"/>
      <c r="O590" s="131"/>
      <c r="P590" s="131"/>
      <c r="Q590" s="131"/>
      <c r="R590" s="113"/>
      <c r="S590" s="113"/>
      <c r="T590" s="113"/>
      <c r="U590" s="220"/>
    </row>
    <row r="591" spans="5:21" s="27" customFormat="1" hidden="1" x14ac:dyDescent="0.2">
      <c r="E591" s="23"/>
      <c r="F591" s="23"/>
      <c r="G591" s="23"/>
      <c r="H591" s="23"/>
      <c r="I591" s="113"/>
      <c r="J591" s="113"/>
      <c r="K591" s="113"/>
      <c r="L591" s="113"/>
      <c r="M591" s="131"/>
      <c r="N591" s="131"/>
      <c r="O591" s="131"/>
      <c r="P591" s="131"/>
      <c r="Q591" s="131"/>
      <c r="R591" s="113"/>
      <c r="S591" s="113"/>
      <c r="T591" s="113"/>
      <c r="U591" s="220"/>
    </row>
    <row r="592" spans="5:21" s="27" customFormat="1" hidden="1" x14ac:dyDescent="0.2">
      <c r="E592" s="23"/>
      <c r="F592" s="23"/>
      <c r="G592" s="23"/>
      <c r="H592" s="23"/>
      <c r="I592" s="113"/>
      <c r="J592" s="113"/>
      <c r="K592" s="113"/>
      <c r="L592" s="113"/>
      <c r="M592" s="131"/>
      <c r="N592" s="131"/>
      <c r="O592" s="131"/>
      <c r="P592" s="131"/>
      <c r="Q592" s="131"/>
      <c r="R592" s="113"/>
      <c r="S592" s="113"/>
      <c r="T592" s="113"/>
      <c r="U592" s="220"/>
    </row>
    <row r="593" spans="5:21" s="27" customFormat="1" hidden="1" x14ac:dyDescent="0.2">
      <c r="E593" s="23"/>
      <c r="F593" s="23"/>
      <c r="G593" s="23"/>
      <c r="H593" s="23"/>
      <c r="I593" s="113"/>
      <c r="J593" s="113"/>
      <c r="K593" s="113"/>
      <c r="L593" s="113"/>
      <c r="M593" s="131"/>
      <c r="N593" s="131"/>
      <c r="O593" s="131"/>
      <c r="P593" s="131"/>
      <c r="Q593" s="131"/>
      <c r="R593" s="113"/>
      <c r="S593" s="113"/>
      <c r="T593" s="113"/>
      <c r="U593" s="220"/>
    </row>
    <row r="594" spans="5:21" s="27" customFormat="1" hidden="1" x14ac:dyDescent="0.2">
      <c r="E594" s="23"/>
      <c r="F594" s="23"/>
      <c r="G594" s="23"/>
      <c r="H594" s="23"/>
      <c r="I594" s="113"/>
      <c r="J594" s="113"/>
      <c r="K594" s="113"/>
      <c r="L594" s="113"/>
      <c r="M594" s="131"/>
      <c r="N594" s="131"/>
      <c r="O594" s="131"/>
      <c r="P594" s="131"/>
      <c r="Q594" s="131"/>
      <c r="R594" s="113"/>
      <c r="S594" s="113"/>
      <c r="T594" s="113"/>
      <c r="U594" s="220"/>
    </row>
    <row r="595" spans="5:21" s="27" customFormat="1" hidden="1" x14ac:dyDescent="0.2">
      <c r="E595" s="23"/>
      <c r="F595" s="23"/>
      <c r="G595" s="23"/>
      <c r="H595" s="23"/>
      <c r="I595" s="113"/>
      <c r="J595" s="113"/>
      <c r="K595" s="113"/>
      <c r="L595" s="113"/>
      <c r="M595" s="131"/>
      <c r="N595" s="131"/>
      <c r="O595" s="131"/>
      <c r="P595" s="131"/>
      <c r="Q595" s="131"/>
      <c r="R595" s="113"/>
      <c r="S595" s="113"/>
      <c r="T595" s="113"/>
      <c r="U595" s="220"/>
    </row>
    <row r="596" spans="5:21" s="27" customFormat="1" hidden="1" x14ac:dyDescent="0.2">
      <c r="E596" s="23"/>
      <c r="F596" s="23"/>
      <c r="G596" s="23"/>
      <c r="H596" s="23"/>
      <c r="I596" s="113"/>
      <c r="J596" s="113"/>
      <c r="K596" s="113"/>
      <c r="L596" s="113"/>
      <c r="M596" s="131"/>
      <c r="N596" s="131"/>
      <c r="O596" s="131"/>
      <c r="P596" s="131"/>
      <c r="Q596" s="131"/>
      <c r="R596" s="113"/>
      <c r="S596" s="113"/>
      <c r="T596" s="113"/>
      <c r="U596" s="220"/>
    </row>
    <row r="597" spans="5:21" s="27" customFormat="1" hidden="1" x14ac:dyDescent="0.2">
      <c r="E597" s="23"/>
      <c r="F597" s="23"/>
      <c r="G597" s="23"/>
      <c r="H597" s="23"/>
      <c r="I597" s="113"/>
      <c r="J597" s="113"/>
      <c r="K597" s="113"/>
      <c r="L597" s="113"/>
      <c r="M597" s="131"/>
      <c r="N597" s="131"/>
      <c r="O597" s="131"/>
      <c r="P597" s="131"/>
      <c r="Q597" s="131"/>
      <c r="R597" s="113"/>
      <c r="S597" s="113"/>
      <c r="T597" s="113"/>
      <c r="U597" s="220"/>
    </row>
    <row r="598" spans="5:21" s="27" customFormat="1" hidden="1" x14ac:dyDescent="0.2">
      <c r="E598" s="23"/>
      <c r="F598" s="23"/>
      <c r="G598" s="23"/>
      <c r="H598" s="23"/>
      <c r="I598" s="113"/>
      <c r="J598" s="113"/>
      <c r="K598" s="113"/>
      <c r="L598" s="113"/>
      <c r="M598" s="131"/>
      <c r="N598" s="131"/>
      <c r="O598" s="131"/>
      <c r="P598" s="131"/>
      <c r="Q598" s="131"/>
      <c r="R598" s="113"/>
      <c r="S598" s="113"/>
      <c r="T598" s="113"/>
      <c r="U598" s="220"/>
    </row>
    <row r="599" spans="5:21" s="27" customFormat="1" hidden="1" x14ac:dyDescent="0.2">
      <c r="E599" s="23"/>
      <c r="F599" s="23"/>
      <c r="G599" s="23"/>
      <c r="H599" s="23"/>
      <c r="I599" s="113"/>
      <c r="J599" s="113"/>
      <c r="K599" s="113"/>
      <c r="L599" s="113"/>
      <c r="M599" s="131"/>
      <c r="N599" s="131"/>
      <c r="O599" s="131"/>
      <c r="P599" s="131"/>
      <c r="Q599" s="131"/>
      <c r="R599" s="113"/>
      <c r="S599" s="113"/>
      <c r="T599" s="113"/>
      <c r="U599" s="220"/>
    </row>
    <row r="600" spans="5:21" s="27" customFormat="1" hidden="1" x14ac:dyDescent="0.2">
      <c r="E600" s="23"/>
      <c r="F600" s="23"/>
      <c r="G600" s="23"/>
      <c r="H600" s="23"/>
      <c r="I600" s="113"/>
      <c r="J600" s="113"/>
      <c r="K600" s="113"/>
      <c r="L600" s="113"/>
      <c r="M600" s="131"/>
      <c r="N600" s="131"/>
      <c r="O600" s="131"/>
      <c r="P600" s="131"/>
      <c r="Q600" s="131"/>
      <c r="R600" s="113"/>
      <c r="S600" s="113"/>
      <c r="T600" s="113"/>
      <c r="U600" s="220"/>
    </row>
    <row r="601" spans="5:21" s="27" customFormat="1" hidden="1" x14ac:dyDescent="0.2">
      <c r="E601" s="23"/>
      <c r="F601" s="23"/>
      <c r="G601" s="23"/>
      <c r="H601" s="23"/>
      <c r="I601" s="113"/>
      <c r="J601" s="113"/>
      <c r="K601" s="113"/>
      <c r="L601" s="113"/>
      <c r="M601" s="131"/>
      <c r="N601" s="131"/>
      <c r="O601" s="131"/>
      <c r="P601" s="131"/>
      <c r="Q601" s="131"/>
      <c r="R601" s="113"/>
      <c r="S601" s="113"/>
      <c r="T601" s="113"/>
      <c r="U601" s="220"/>
    </row>
    <row r="602" spans="5:21" s="27" customFormat="1" hidden="1" x14ac:dyDescent="0.2">
      <c r="E602" s="23"/>
      <c r="F602" s="23"/>
      <c r="G602" s="23"/>
      <c r="H602" s="23"/>
      <c r="I602" s="113"/>
      <c r="J602" s="113"/>
      <c r="K602" s="113"/>
      <c r="L602" s="113"/>
      <c r="M602" s="131"/>
      <c r="N602" s="131"/>
      <c r="O602" s="131"/>
      <c r="P602" s="131"/>
      <c r="Q602" s="131"/>
      <c r="R602" s="113"/>
      <c r="S602" s="113"/>
      <c r="T602" s="113"/>
      <c r="U602" s="220"/>
    </row>
    <row r="603" spans="5:21" s="27" customFormat="1" hidden="1" x14ac:dyDescent="0.2">
      <c r="E603" s="23"/>
      <c r="F603" s="23"/>
      <c r="G603" s="23"/>
      <c r="H603" s="23"/>
      <c r="I603" s="113"/>
      <c r="J603" s="113"/>
      <c r="K603" s="113"/>
      <c r="L603" s="113"/>
      <c r="M603" s="131"/>
      <c r="N603" s="131"/>
      <c r="O603" s="131"/>
      <c r="P603" s="131"/>
      <c r="Q603" s="131"/>
      <c r="R603" s="113"/>
      <c r="S603" s="113"/>
      <c r="T603" s="113"/>
      <c r="U603" s="220"/>
    </row>
    <row r="604" spans="5:21" s="27" customFormat="1" hidden="1" x14ac:dyDescent="0.2">
      <c r="E604" s="23"/>
      <c r="F604" s="23"/>
      <c r="G604" s="23"/>
      <c r="H604" s="23"/>
      <c r="I604" s="113"/>
      <c r="J604" s="113"/>
      <c r="K604" s="113"/>
      <c r="L604" s="113"/>
      <c r="M604" s="131"/>
      <c r="N604" s="131"/>
      <c r="O604" s="131"/>
      <c r="P604" s="131"/>
      <c r="Q604" s="131"/>
      <c r="R604" s="113"/>
      <c r="S604" s="113"/>
      <c r="T604" s="113"/>
      <c r="U604" s="220"/>
    </row>
    <row r="605" spans="5:21" s="27" customFormat="1" hidden="1" x14ac:dyDescent="0.2">
      <c r="E605" s="23"/>
      <c r="F605" s="23"/>
      <c r="G605" s="23"/>
      <c r="H605" s="23"/>
      <c r="I605" s="113"/>
      <c r="J605" s="113"/>
      <c r="K605" s="113"/>
      <c r="L605" s="113"/>
      <c r="M605" s="131"/>
      <c r="N605" s="131"/>
      <c r="O605" s="131"/>
      <c r="P605" s="131"/>
      <c r="Q605" s="131"/>
      <c r="R605" s="113"/>
      <c r="S605" s="113"/>
      <c r="T605" s="113"/>
      <c r="U605" s="220"/>
    </row>
    <row r="606" spans="5:21" s="27" customFormat="1" hidden="1" x14ac:dyDescent="0.2">
      <c r="E606" s="23"/>
      <c r="F606" s="23"/>
      <c r="G606" s="23"/>
      <c r="H606" s="23"/>
      <c r="I606" s="113"/>
      <c r="J606" s="113"/>
      <c r="K606" s="113"/>
      <c r="L606" s="113"/>
      <c r="M606" s="131"/>
      <c r="N606" s="131"/>
      <c r="O606" s="131"/>
      <c r="P606" s="131"/>
      <c r="Q606" s="131"/>
      <c r="R606" s="113"/>
      <c r="S606" s="113"/>
      <c r="T606" s="113"/>
      <c r="U606" s="220"/>
    </row>
    <row r="607" spans="5:21" s="27" customFormat="1" hidden="1" x14ac:dyDescent="0.2">
      <c r="E607" s="23"/>
      <c r="F607" s="23"/>
      <c r="G607" s="23"/>
      <c r="H607" s="23"/>
      <c r="I607" s="113"/>
      <c r="J607" s="113"/>
      <c r="K607" s="113"/>
      <c r="L607" s="113"/>
      <c r="M607" s="131"/>
      <c r="N607" s="131"/>
      <c r="O607" s="131"/>
      <c r="P607" s="131"/>
      <c r="Q607" s="131"/>
      <c r="R607" s="113"/>
      <c r="S607" s="113"/>
      <c r="T607" s="113"/>
      <c r="U607" s="220"/>
    </row>
    <row r="608" spans="5:21" s="27" customFormat="1" hidden="1" x14ac:dyDescent="0.2">
      <c r="E608" s="23"/>
      <c r="F608" s="23"/>
      <c r="G608" s="23"/>
      <c r="H608" s="23"/>
      <c r="I608" s="113"/>
      <c r="J608" s="113"/>
      <c r="K608" s="113"/>
      <c r="L608" s="113"/>
      <c r="M608" s="131"/>
      <c r="N608" s="131"/>
      <c r="O608" s="131"/>
      <c r="P608" s="131"/>
      <c r="Q608" s="131"/>
      <c r="R608" s="113"/>
      <c r="S608" s="113"/>
      <c r="T608" s="113"/>
      <c r="U608" s="220"/>
    </row>
    <row r="609" spans="5:21" s="27" customFormat="1" hidden="1" x14ac:dyDescent="0.2">
      <c r="E609" s="23"/>
      <c r="F609" s="23"/>
      <c r="G609" s="23"/>
      <c r="H609" s="23"/>
      <c r="I609" s="113"/>
      <c r="J609" s="113"/>
      <c r="K609" s="113"/>
      <c r="L609" s="113"/>
      <c r="M609" s="131"/>
      <c r="N609" s="131"/>
      <c r="O609" s="131"/>
      <c r="P609" s="131"/>
      <c r="Q609" s="131"/>
      <c r="R609" s="113"/>
      <c r="S609" s="113"/>
      <c r="T609" s="113"/>
      <c r="U609" s="220"/>
    </row>
    <row r="610" spans="5:21" s="27" customFormat="1" hidden="1" x14ac:dyDescent="0.2">
      <c r="E610" s="23"/>
      <c r="F610" s="23"/>
      <c r="G610" s="23"/>
      <c r="H610" s="23"/>
      <c r="I610" s="113"/>
      <c r="J610" s="113"/>
      <c r="K610" s="113"/>
      <c r="L610" s="113"/>
      <c r="M610" s="131"/>
      <c r="N610" s="131"/>
      <c r="O610" s="131"/>
      <c r="P610" s="131"/>
      <c r="Q610" s="131"/>
      <c r="R610" s="113"/>
      <c r="S610" s="113"/>
      <c r="T610" s="113"/>
      <c r="U610" s="220"/>
    </row>
    <row r="611" spans="5:21" s="27" customFormat="1" hidden="1" x14ac:dyDescent="0.2">
      <c r="E611" s="23"/>
      <c r="F611" s="23"/>
      <c r="G611" s="23"/>
      <c r="H611" s="23"/>
      <c r="I611" s="113"/>
      <c r="J611" s="113"/>
      <c r="K611" s="113"/>
      <c r="L611" s="113"/>
      <c r="M611" s="131"/>
      <c r="N611" s="131"/>
      <c r="O611" s="131"/>
      <c r="P611" s="131"/>
      <c r="Q611" s="131"/>
      <c r="R611" s="113"/>
      <c r="S611" s="113"/>
      <c r="T611" s="113"/>
      <c r="U611" s="220"/>
    </row>
    <row r="612" spans="5:21" s="27" customFormat="1" hidden="1" x14ac:dyDescent="0.2">
      <c r="E612" s="23"/>
      <c r="F612" s="23"/>
      <c r="G612" s="23"/>
      <c r="H612" s="23"/>
      <c r="I612" s="113"/>
      <c r="J612" s="113"/>
      <c r="K612" s="113"/>
      <c r="L612" s="113"/>
      <c r="M612" s="131"/>
      <c r="N612" s="131"/>
      <c r="O612" s="131"/>
      <c r="P612" s="131"/>
      <c r="Q612" s="131"/>
      <c r="R612" s="113"/>
      <c r="S612" s="113"/>
      <c r="T612" s="113"/>
      <c r="U612" s="220"/>
    </row>
    <row r="613" spans="5:21" s="27" customFormat="1" hidden="1" x14ac:dyDescent="0.2">
      <c r="E613" s="23"/>
      <c r="F613" s="23"/>
      <c r="G613" s="23"/>
      <c r="H613" s="23"/>
      <c r="I613" s="113"/>
      <c r="J613" s="113"/>
      <c r="K613" s="113"/>
      <c r="L613" s="113"/>
      <c r="M613" s="131"/>
      <c r="N613" s="131"/>
      <c r="O613" s="131"/>
      <c r="P613" s="131"/>
      <c r="Q613" s="131"/>
      <c r="R613" s="113"/>
      <c r="S613" s="113"/>
      <c r="T613" s="113"/>
      <c r="U613" s="220"/>
    </row>
    <row r="614" spans="5:21" s="27" customFormat="1" hidden="1" x14ac:dyDescent="0.2">
      <c r="E614" s="23"/>
      <c r="F614" s="23"/>
      <c r="G614" s="23"/>
      <c r="H614" s="23"/>
      <c r="I614" s="113"/>
      <c r="J614" s="113"/>
      <c r="K614" s="113"/>
      <c r="L614" s="113"/>
      <c r="M614" s="131"/>
      <c r="N614" s="131"/>
      <c r="O614" s="131"/>
      <c r="P614" s="131"/>
      <c r="Q614" s="131"/>
      <c r="R614" s="113"/>
      <c r="S614" s="113"/>
      <c r="T614" s="113"/>
      <c r="U614" s="220"/>
    </row>
    <row r="615" spans="5:21" s="27" customFormat="1" hidden="1" x14ac:dyDescent="0.2">
      <c r="E615" s="23"/>
      <c r="F615" s="23"/>
      <c r="G615" s="23"/>
      <c r="H615" s="23"/>
      <c r="I615" s="113"/>
      <c r="J615" s="113"/>
      <c r="K615" s="113"/>
      <c r="L615" s="113"/>
      <c r="M615" s="131"/>
      <c r="N615" s="131"/>
      <c r="O615" s="131"/>
      <c r="P615" s="131"/>
      <c r="Q615" s="131"/>
      <c r="R615" s="113"/>
      <c r="S615" s="113"/>
      <c r="T615" s="113"/>
      <c r="U615" s="220"/>
    </row>
    <row r="616" spans="5:21" s="27" customFormat="1" hidden="1" x14ac:dyDescent="0.2">
      <c r="E616" s="23"/>
      <c r="F616" s="23"/>
      <c r="G616" s="23"/>
      <c r="H616" s="23"/>
      <c r="I616" s="113"/>
      <c r="J616" s="113"/>
      <c r="K616" s="113"/>
      <c r="L616" s="113"/>
      <c r="M616" s="131"/>
      <c r="N616" s="131"/>
      <c r="O616" s="131"/>
      <c r="P616" s="131"/>
      <c r="Q616" s="131"/>
      <c r="R616" s="113"/>
      <c r="S616" s="113"/>
      <c r="T616" s="113"/>
      <c r="U616" s="220"/>
    </row>
    <row r="617" spans="5:21" s="27" customFormat="1" hidden="1" x14ac:dyDescent="0.2">
      <c r="E617" s="23"/>
      <c r="F617" s="23"/>
      <c r="G617" s="23"/>
      <c r="H617" s="23"/>
      <c r="I617" s="113"/>
      <c r="J617" s="113"/>
      <c r="K617" s="113"/>
      <c r="L617" s="113"/>
      <c r="M617" s="131"/>
      <c r="N617" s="131"/>
      <c r="O617" s="131"/>
      <c r="P617" s="131"/>
      <c r="Q617" s="131"/>
      <c r="R617" s="113"/>
      <c r="S617" s="113"/>
      <c r="T617" s="113"/>
      <c r="U617" s="220"/>
    </row>
    <row r="618" spans="5:21" s="27" customFormat="1" hidden="1" x14ac:dyDescent="0.2">
      <c r="E618" s="23"/>
      <c r="F618" s="23"/>
      <c r="G618" s="23"/>
      <c r="H618" s="23"/>
      <c r="I618" s="113"/>
      <c r="J618" s="113"/>
      <c r="K618" s="113"/>
      <c r="L618" s="113"/>
      <c r="M618" s="131"/>
      <c r="N618" s="131"/>
      <c r="O618" s="131"/>
      <c r="P618" s="131"/>
      <c r="Q618" s="131"/>
      <c r="R618" s="113"/>
      <c r="S618" s="113"/>
      <c r="T618" s="113"/>
      <c r="U618" s="220"/>
    </row>
    <row r="619" spans="5:21" s="27" customFormat="1" hidden="1" x14ac:dyDescent="0.2">
      <c r="E619" s="23"/>
      <c r="F619" s="23"/>
      <c r="G619" s="23"/>
      <c r="H619" s="23"/>
      <c r="I619" s="113"/>
      <c r="J619" s="113"/>
      <c r="K619" s="113"/>
      <c r="L619" s="113"/>
      <c r="M619" s="131"/>
      <c r="N619" s="131"/>
      <c r="O619" s="131"/>
      <c r="P619" s="131"/>
      <c r="Q619" s="131"/>
      <c r="R619" s="113"/>
      <c r="S619" s="113"/>
      <c r="T619" s="113"/>
      <c r="U619" s="220"/>
    </row>
    <row r="620" spans="5:21" s="27" customFormat="1" hidden="1" x14ac:dyDescent="0.2">
      <c r="E620" s="23"/>
      <c r="F620" s="23"/>
      <c r="G620" s="23"/>
      <c r="H620" s="23"/>
      <c r="I620" s="113"/>
      <c r="J620" s="113"/>
      <c r="K620" s="113"/>
      <c r="L620" s="113"/>
      <c r="M620" s="131"/>
      <c r="N620" s="131"/>
      <c r="O620" s="131"/>
      <c r="P620" s="131"/>
      <c r="Q620" s="131"/>
      <c r="R620" s="113"/>
      <c r="S620" s="113"/>
      <c r="T620" s="113"/>
      <c r="U620" s="220"/>
    </row>
    <row r="621" spans="5:21" s="27" customFormat="1" hidden="1" x14ac:dyDescent="0.2">
      <c r="E621" s="23"/>
      <c r="F621" s="23"/>
      <c r="G621" s="23"/>
      <c r="H621" s="23"/>
      <c r="I621" s="113"/>
      <c r="J621" s="113"/>
      <c r="K621" s="113"/>
      <c r="L621" s="113"/>
      <c r="M621" s="131"/>
      <c r="N621" s="131"/>
      <c r="O621" s="131"/>
      <c r="P621" s="131"/>
      <c r="Q621" s="131"/>
      <c r="R621" s="113"/>
      <c r="S621" s="113"/>
      <c r="T621" s="113"/>
      <c r="U621" s="220"/>
    </row>
    <row r="622" spans="5:21" s="27" customFormat="1" hidden="1" x14ac:dyDescent="0.2">
      <c r="E622" s="23"/>
      <c r="F622" s="23"/>
      <c r="G622" s="23"/>
      <c r="H622" s="23"/>
      <c r="I622" s="113"/>
      <c r="J622" s="113"/>
      <c r="K622" s="113"/>
      <c r="L622" s="113"/>
      <c r="M622" s="131"/>
      <c r="N622" s="131"/>
      <c r="O622" s="131"/>
      <c r="P622" s="131"/>
      <c r="Q622" s="131"/>
      <c r="R622" s="113"/>
      <c r="S622" s="113"/>
      <c r="T622" s="113"/>
      <c r="U622" s="220"/>
    </row>
    <row r="623" spans="5:21" s="27" customFormat="1" hidden="1" x14ac:dyDescent="0.2">
      <c r="E623" s="23"/>
      <c r="F623" s="23"/>
      <c r="G623" s="23"/>
      <c r="H623" s="23"/>
      <c r="I623" s="113"/>
      <c r="J623" s="113"/>
      <c r="K623" s="113"/>
      <c r="L623" s="113"/>
      <c r="M623" s="131"/>
      <c r="N623" s="131"/>
      <c r="O623" s="131"/>
      <c r="P623" s="131"/>
      <c r="Q623" s="131"/>
      <c r="R623" s="113"/>
      <c r="S623" s="113"/>
      <c r="T623" s="113"/>
      <c r="U623" s="220"/>
    </row>
    <row r="624" spans="5:21" s="27" customFormat="1" hidden="1" x14ac:dyDescent="0.2">
      <c r="E624" s="23"/>
      <c r="F624" s="23"/>
      <c r="G624" s="23"/>
      <c r="H624" s="23"/>
      <c r="I624" s="113"/>
      <c r="J624" s="113"/>
      <c r="K624" s="113"/>
      <c r="L624" s="113"/>
      <c r="M624" s="131"/>
      <c r="N624" s="131"/>
      <c r="O624" s="131"/>
      <c r="P624" s="131"/>
      <c r="Q624" s="131"/>
      <c r="R624" s="113"/>
      <c r="S624" s="113"/>
      <c r="T624" s="113"/>
      <c r="U624" s="220"/>
    </row>
    <row r="625" spans="5:21" s="27" customFormat="1" hidden="1" x14ac:dyDescent="0.2">
      <c r="E625" s="23"/>
      <c r="F625" s="23"/>
      <c r="G625" s="23"/>
      <c r="H625" s="23"/>
      <c r="I625" s="113"/>
      <c r="J625" s="113"/>
      <c r="K625" s="113"/>
      <c r="L625" s="113"/>
      <c r="M625" s="131"/>
      <c r="N625" s="131"/>
      <c r="O625" s="131"/>
      <c r="P625" s="131"/>
      <c r="Q625" s="131"/>
      <c r="R625" s="113"/>
      <c r="S625" s="113"/>
      <c r="T625" s="113"/>
      <c r="U625" s="220"/>
    </row>
    <row r="626" spans="5:21" s="27" customFormat="1" hidden="1" x14ac:dyDescent="0.2">
      <c r="E626" s="23"/>
      <c r="F626" s="23"/>
      <c r="G626" s="23"/>
      <c r="H626" s="23"/>
      <c r="I626" s="113"/>
      <c r="J626" s="113"/>
      <c r="K626" s="113"/>
      <c r="L626" s="113"/>
      <c r="M626" s="131"/>
      <c r="N626" s="131"/>
      <c r="O626" s="131"/>
      <c r="P626" s="131"/>
      <c r="Q626" s="131"/>
      <c r="R626" s="113"/>
      <c r="S626" s="113"/>
      <c r="T626" s="113"/>
      <c r="U626" s="220"/>
    </row>
    <row r="627" spans="5:21" s="27" customFormat="1" hidden="1" x14ac:dyDescent="0.2">
      <c r="E627" s="23"/>
      <c r="F627" s="23"/>
      <c r="G627" s="23"/>
      <c r="H627" s="23"/>
      <c r="I627" s="113"/>
      <c r="J627" s="113"/>
      <c r="K627" s="113"/>
      <c r="L627" s="113"/>
      <c r="M627" s="131"/>
      <c r="N627" s="131"/>
      <c r="O627" s="131"/>
      <c r="P627" s="131"/>
      <c r="Q627" s="131"/>
      <c r="R627" s="113"/>
      <c r="S627" s="113"/>
      <c r="T627" s="113"/>
      <c r="U627" s="220"/>
    </row>
    <row r="628" spans="5:21" s="27" customFormat="1" hidden="1" x14ac:dyDescent="0.2">
      <c r="E628" s="23"/>
      <c r="F628" s="23"/>
      <c r="G628" s="23"/>
      <c r="H628" s="23"/>
      <c r="I628" s="113"/>
      <c r="J628" s="113"/>
      <c r="K628" s="113"/>
      <c r="L628" s="113"/>
      <c r="M628" s="131"/>
      <c r="N628" s="131"/>
      <c r="O628" s="131"/>
      <c r="P628" s="131"/>
      <c r="Q628" s="131"/>
      <c r="R628" s="113"/>
      <c r="S628" s="113"/>
      <c r="T628" s="113"/>
      <c r="U628" s="220"/>
    </row>
    <row r="629" spans="5:21" s="27" customFormat="1" hidden="1" x14ac:dyDescent="0.2">
      <c r="E629" s="23"/>
      <c r="F629" s="23"/>
      <c r="G629" s="23"/>
      <c r="H629" s="23"/>
      <c r="I629" s="113"/>
      <c r="J629" s="113"/>
      <c r="K629" s="113"/>
      <c r="L629" s="113"/>
      <c r="M629" s="131"/>
      <c r="N629" s="131"/>
      <c r="O629" s="131"/>
      <c r="P629" s="131"/>
      <c r="Q629" s="131"/>
      <c r="R629" s="113"/>
      <c r="S629" s="113"/>
      <c r="T629" s="113"/>
      <c r="U629" s="220"/>
    </row>
    <row r="630" spans="5:21" s="27" customFormat="1" hidden="1" x14ac:dyDescent="0.2">
      <c r="E630" s="23"/>
      <c r="F630" s="23"/>
      <c r="G630" s="23"/>
      <c r="H630" s="23"/>
      <c r="I630" s="113"/>
      <c r="J630" s="113"/>
      <c r="K630" s="113"/>
      <c r="L630" s="113"/>
      <c r="M630" s="131"/>
      <c r="N630" s="131"/>
      <c r="O630" s="131"/>
      <c r="P630" s="131"/>
      <c r="Q630" s="131"/>
      <c r="R630" s="113"/>
      <c r="S630" s="113"/>
      <c r="T630" s="113"/>
      <c r="U630" s="220"/>
    </row>
    <row r="631" spans="5:21" s="27" customFormat="1" hidden="1" x14ac:dyDescent="0.2">
      <c r="E631" s="23"/>
      <c r="F631" s="23"/>
      <c r="G631" s="23"/>
      <c r="H631" s="23"/>
      <c r="I631" s="113"/>
      <c r="J631" s="113"/>
      <c r="K631" s="113"/>
      <c r="L631" s="113"/>
      <c r="M631" s="131"/>
      <c r="N631" s="131"/>
      <c r="O631" s="131"/>
      <c r="P631" s="131"/>
      <c r="Q631" s="131"/>
      <c r="R631" s="113"/>
      <c r="S631" s="113"/>
      <c r="T631" s="113"/>
      <c r="U631" s="220"/>
    </row>
    <row r="632" spans="5:21" s="27" customFormat="1" hidden="1" x14ac:dyDescent="0.2">
      <c r="E632" s="23"/>
      <c r="F632" s="23"/>
      <c r="G632" s="23"/>
      <c r="H632" s="23"/>
      <c r="I632" s="113"/>
      <c r="J632" s="113"/>
      <c r="K632" s="113"/>
      <c r="L632" s="113"/>
      <c r="M632" s="131"/>
      <c r="N632" s="131"/>
      <c r="O632" s="131"/>
      <c r="P632" s="131"/>
      <c r="Q632" s="131"/>
      <c r="R632" s="113"/>
      <c r="S632" s="113"/>
      <c r="T632" s="113"/>
      <c r="U632" s="220"/>
    </row>
    <row r="633" spans="5:21" s="27" customFormat="1" hidden="1" x14ac:dyDescent="0.2">
      <c r="E633" s="23"/>
      <c r="F633" s="23"/>
      <c r="G633" s="23"/>
      <c r="H633" s="23"/>
      <c r="I633" s="113"/>
      <c r="J633" s="113"/>
      <c r="K633" s="113"/>
      <c r="L633" s="113"/>
      <c r="M633" s="131"/>
      <c r="N633" s="131"/>
      <c r="O633" s="131"/>
      <c r="P633" s="131"/>
      <c r="Q633" s="131"/>
      <c r="R633" s="113"/>
      <c r="S633" s="113"/>
      <c r="T633" s="113"/>
      <c r="U633" s="220"/>
    </row>
    <row r="634" spans="5:21" s="27" customFormat="1" hidden="1" x14ac:dyDescent="0.2">
      <c r="E634" s="23"/>
      <c r="F634" s="23"/>
      <c r="G634" s="23"/>
      <c r="H634" s="23"/>
      <c r="I634" s="113"/>
      <c r="J634" s="113"/>
      <c r="K634" s="113"/>
      <c r="L634" s="113"/>
      <c r="M634" s="131"/>
      <c r="N634" s="131"/>
      <c r="O634" s="131"/>
      <c r="P634" s="131"/>
      <c r="Q634" s="131"/>
      <c r="R634" s="113"/>
      <c r="S634" s="113"/>
      <c r="T634" s="113"/>
      <c r="U634" s="220"/>
    </row>
    <row r="635" spans="5:21" s="27" customFormat="1" hidden="1" x14ac:dyDescent="0.2">
      <c r="E635" s="23"/>
      <c r="F635" s="23"/>
      <c r="G635" s="23"/>
      <c r="H635" s="23"/>
      <c r="I635" s="113"/>
      <c r="J635" s="113"/>
      <c r="K635" s="113"/>
      <c r="L635" s="113"/>
      <c r="M635" s="131"/>
      <c r="N635" s="131"/>
      <c r="O635" s="131"/>
      <c r="P635" s="131"/>
      <c r="Q635" s="131"/>
      <c r="R635" s="113"/>
      <c r="S635" s="113"/>
      <c r="T635" s="113"/>
      <c r="U635" s="220"/>
    </row>
    <row r="636" spans="5:21" s="27" customFormat="1" hidden="1" x14ac:dyDescent="0.2">
      <c r="E636" s="23"/>
      <c r="F636" s="23"/>
      <c r="G636" s="23"/>
      <c r="H636" s="23"/>
      <c r="I636" s="113"/>
      <c r="J636" s="113"/>
      <c r="K636" s="113"/>
      <c r="L636" s="113"/>
      <c r="M636" s="131"/>
      <c r="N636" s="131"/>
      <c r="O636" s="131"/>
      <c r="P636" s="131"/>
      <c r="Q636" s="131"/>
      <c r="R636" s="113"/>
      <c r="S636" s="113"/>
      <c r="T636" s="113"/>
      <c r="U636" s="220"/>
    </row>
    <row r="637" spans="5:21" s="27" customFormat="1" hidden="1" x14ac:dyDescent="0.2">
      <c r="E637" s="23"/>
      <c r="F637" s="23"/>
      <c r="G637" s="23"/>
      <c r="H637" s="23"/>
      <c r="I637" s="113"/>
      <c r="J637" s="113"/>
      <c r="K637" s="113"/>
      <c r="L637" s="113"/>
      <c r="M637" s="131"/>
      <c r="N637" s="131"/>
      <c r="O637" s="131"/>
      <c r="P637" s="131"/>
      <c r="Q637" s="131"/>
      <c r="R637" s="113"/>
      <c r="S637" s="113"/>
      <c r="T637" s="113"/>
      <c r="U637" s="220"/>
    </row>
    <row r="638" spans="5:21" s="27" customFormat="1" hidden="1" x14ac:dyDescent="0.2">
      <c r="E638" s="23"/>
      <c r="F638" s="23"/>
      <c r="G638" s="23"/>
      <c r="H638" s="23"/>
      <c r="I638" s="113"/>
      <c r="J638" s="113"/>
      <c r="K638" s="113"/>
      <c r="L638" s="113"/>
      <c r="M638" s="131"/>
      <c r="N638" s="131"/>
      <c r="O638" s="131"/>
      <c r="P638" s="131"/>
      <c r="Q638" s="131"/>
      <c r="R638" s="113"/>
      <c r="S638" s="113"/>
      <c r="T638" s="113"/>
      <c r="U638" s="220"/>
    </row>
    <row r="639" spans="5:21" s="27" customFormat="1" hidden="1" x14ac:dyDescent="0.2">
      <c r="E639" s="23"/>
      <c r="F639" s="23"/>
      <c r="G639" s="23"/>
      <c r="H639" s="23"/>
      <c r="I639" s="113"/>
      <c r="J639" s="113"/>
      <c r="K639" s="113"/>
      <c r="L639" s="113"/>
      <c r="M639" s="131"/>
      <c r="N639" s="131"/>
      <c r="O639" s="131"/>
      <c r="P639" s="131"/>
      <c r="Q639" s="131"/>
      <c r="R639" s="113"/>
      <c r="S639" s="113"/>
      <c r="T639" s="113"/>
      <c r="U639" s="220"/>
    </row>
    <row r="640" spans="5:21" s="27" customFormat="1" hidden="1" x14ac:dyDescent="0.2">
      <c r="E640" s="23"/>
      <c r="F640" s="23"/>
      <c r="G640" s="23"/>
      <c r="H640" s="23"/>
      <c r="I640" s="113"/>
      <c r="J640" s="113"/>
      <c r="K640" s="113"/>
      <c r="L640" s="113"/>
      <c r="M640" s="131"/>
      <c r="N640" s="131"/>
      <c r="O640" s="131"/>
      <c r="P640" s="131"/>
      <c r="Q640" s="131"/>
      <c r="R640" s="113"/>
      <c r="S640" s="113"/>
      <c r="T640" s="113"/>
      <c r="U640" s="220"/>
    </row>
    <row r="641" spans="5:21" s="27" customFormat="1" hidden="1" x14ac:dyDescent="0.2">
      <c r="E641" s="23"/>
      <c r="F641" s="23"/>
      <c r="G641" s="23"/>
      <c r="H641" s="23"/>
      <c r="I641" s="113"/>
      <c r="J641" s="113"/>
      <c r="K641" s="113"/>
      <c r="L641" s="113"/>
      <c r="M641" s="131"/>
      <c r="N641" s="131"/>
      <c r="O641" s="131"/>
      <c r="P641" s="131"/>
      <c r="Q641" s="131"/>
      <c r="R641" s="113"/>
      <c r="S641" s="113"/>
      <c r="T641" s="113"/>
      <c r="U641" s="220"/>
    </row>
    <row r="642" spans="5:21" s="27" customFormat="1" hidden="1" x14ac:dyDescent="0.2">
      <c r="E642" s="23"/>
      <c r="F642" s="23"/>
      <c r="G642" s="23"/>
      <c r="H642" s="23"/>
      <c r="I642" s="113"/>
      <c r="J642" s="113"/>
      <c r="K642" s="113"/>
      <c r="L642" s="113"/>
      <c r="M642" s="131"/>
      <c r="N642" s="131"/>
      <c r="O642" s="131"/>
      <c r="P642" s="131"/>
      <c r="Q642" s="131"/>
      <c r="R642" s="113"/>
      <c r="S642" s="113"/>
      <c r="T642" s="113"/>
      <c r="U642" s="220"/>
    </row>
    <row r="643" spans="5:21" s="27" customFormat="1" hidden="1" x14ac:dyDescent="0.2">
      <c r="E643" s="23"/>
      <c r="F643" s="23"/>
      <c r="G643" s="23"/>
      <c r="H643" s="23"/>
      <c r="I643" s="113"/>
      <c r="J643" s="113"/>
      <c r="K643" s="113"/>
      <c r="L643" s="113"/>
      <c r="M643" s="131"/>
      <c r="N643" s="131"/>
      <c r="O643" s="131"/>
      <c r="P643" s="131"/>
      <c r="Q643" s="131"/>
      <c r="R643" s="113"/>
      <c r="S643" s="113"/>
      <c r="T643" s="113"/>
      <c r="U643" s="220"/>
    </row>
    <row r="644" spans="5:21" s="27" customFormat="1" hidden="1" x14ac:dyDescent="0.2">
      <c r="E644" s="23"/>
      <c r="F644" s="23"/>
      <c r="G644" s="23"/>
      <c r="H644" s="23"/>
      <c r="I644" s="113"/>
      <c r="J644" s="113"/>
      <c r="K644" s="113"/>
      <c r="L644" s="113"/>
      <c r="M644" s="131"/>
      <c r="N644" s="131"/>
      <c r="O644" s="131"/>
      <c r="P644" s="131"/>
      <c r="Q644" s="131"/>
      <c r="R644" s="113"/>
      <c r="S644" s="113"/>
      <c r="T644" s="113"/>
      <c r="U644" s="220"/>
    </row>
    <row r="645" spans="5:21" s="27" customFormat="1" hidden="1" x14ac:dyDescent="0.2">
      <c r="E645" s="23"/>
      <c r="F645" s="23"/>
      <c r="G645" s="23"/>
      <c r="H645" s="23"/>
      <c r="I645" s="113"/>
      <c r="J645" s="113"/>
      <c r="K645" s="113"/>
      <c r="L645" s="113"/>
      <c r="M645" s="131"/>
      <c r="N645" s="131"/>
      <c r="O645" s="131"/>
      <c r="P645" s="131"/>
      <c r="Q645" s="131"/>
      <c r="R645" s="113"/>
      <c r="S645" s="113"/>
      <c r="T645" s="113"/>
      <c r="U645" s="220"/>
    </row>
    <row r="646" spans="5:21" s="27" customFormat="1" hidden="1" x14ac:dyDescent="0.2">
      <c r="E646" s="23"/>
      <c r="F646" s="23"/>
      <c r="G646" s="23"/>
      <c r="H646" s="23"/>
      <c r="I646" s="113"/>
      <c r="J646" s="113"/>
      <c r="K646" s="113"/>
      <c r="L646" s="113"/>
      <c r="M646" s="131"/>
      <c r="N646" s="131"/>
      <c r="O646" s="131"/>
      <c r="P646" s="131"/>
      <c r="Q646" s="131"/>
      <c r="R646" s="113"/>
      <c r="S646" s="113"/>
      <c r="T646" s="113"/>
      <c r="U646" s="220"/>
    </row>
    <row r="647" spans="5:21" s="27" customFormat="1" hidden="1" x14ac:dyDescent="0.2">
      <c r="E647" s="23"/>
      <c r="F647" s="23"/>
      <c r="G647" s="23"/>
      <c r="H647" s="23"/>
      <c r="I647" s="113"/>
      <c r="J647" s="113"/>
      <c r="K647" s="113"/>
      <c r="L647" s="113"/>
      <c r="M647" s="131"/>
      <c r="N647" s="131"/>
      <c r="O647" s="131"/>
      <c r="P647" s="131"/>
      <c r="Q647" s="131"/>
      <c r="R647" s="113"/>
      <c r="S647" s="113"/>
      <c r="T647" s="113"/>
      <c r="U647" s="220"/>
    </row>
    <row r="648" spans="5:21" s="27" customFormat="1" hidden="1" x14ac:dyDescent="0.2">
      <c r="E648" s="23"/>
      <c r="F648" s="23"/>
      <c r="G648" s="23"/>
      <c r="H648" s="23"/>
      <c r="I648" s="113"/>
      <c r="J648" s="113"/>
      <c r="K648" s="113"/>
      <c r="L648" s="113"/>
      <c r="M648" s="131"/>
      <c r="N648" s="131"/>
      <c r="O648" s="131"/>
      <c r="P648" s="131"/>
      <c r="Q648" s="131"/>
      <c r="R648" s="113"/>
      <c r="S648" s="113"/>
      <c r="T648" s="113"/>
      <c r="U648" s="220"/>
    </row>
    <row r="649" spans="5:21" s="27" customFormat="1" hidden="1" x14ac:dyDescent="0.2">
      <c r="E649" s="23"/>
      <c r="F649" s="23"/>
      <c r="G649" s="23"/>
      <c r="H649" s="23"/>
      <c r="I649" s="113"/>
      <c r="J649" s="113"/>
      <c r="K649" s="113"/>
      <c r="L649" s="113"/>
      <c r="M649" s="131"/>
      <c r="N649" s="131"/>
      <c r="O649" s="131"/>
      <c r="P649" s="131"/>
      <c r="Q649" s="131"/>
      <c r="R649" s="113"/>
      <c r="S649" s="113"/>
      <c r="T649" s="113"/>
      <c r="U649" s="220"/>
    </row>
    <row r="650" spans="5:21" s="27" customFormat="1" hidden="1" x14ac:dyDescent="0.2">
      <c r="E650" s="23"/>
      <c r="F650" s="23"/>
      <c r="G650" s="23"/>
      <c r="H650" s="23"/>
      <c r="I650" s="113"/>
      <c r="J650" s="113"/>
      <c r="K650" s="113"/>
      <c r="L650" s="113"/>
      <c r="M650" s="131"/>
      <c r="N650" s="131"/>
      <c r="O650" s="131"/>
      <c r="P650" s="131"/>
      <c r="Q650" s="131"/>
      <c r="R650" s="113"/>
      <c r="S650" s="113"/>
      <c r="T650" s="113"/>
      <c r="U650" s="220"/>
    </row>
    <row r="651" spans="5:21" s="27" customFormat="1" hidden="1" x14ac:dyDescent="0.2">
      <c r="E651" s="23"/>
      <c r="F651" s="23"/>
      <c r="G651" s="23"/>
      <c r="H651" s="23"/>
      <c r="I651" s="113"/>
      <c r="J651" s="113"/>
      <c r="K651" s="113"/>
      <c r="L651" s="113"/>
      <c r="M651" s="131"/>
      <c r="N651" s="131"/>
      <c r="O651" s="131"/>
      <c r="P651" s="131"/>
      <c r="Q651" s="131"/>
      <c r="R651" s="113"/>
      <c r="S651" s="113"/>
      <c r="T651" s="113"/>
      <c r="U651" s="220"/>
    </row>
    <row r="652" spans="5:21" s="27" customFormat="1" hidden="1" x14ac:dyDescent="0.2">
      <c r="E652" s="23"/>
      <c r="F652" s="23"/>
      <c r="G652" s="23"/>
      <c r="H652" s="23"/>
      <c r="I652" s="113"/>
      <c r="J652" s="113"/>
      <c r="K652" s="113"/>
      <c r="L652" s="113"/>
      <c r="M652" s="131"/>
      <c r="N652" s="131"/>
      <c r="O652" s="131"/>
      <c r="P652" s="131"/>
      <c r="Q652" s="131"/>
      <c r="R652" s="113"/>
      <c r="S652" s="113"/>
      <c r="T652" s="113"/>
      <c r="U652" s="220"/>
    </row>
    <row r="653" spans="5:21" s="27" customFormat="1" hidden="1" x14ac:dyDescent="0.2">
      <c r="E653" s="23"/>
      <c r="F653" s="23"/>
      <c r="G653" s="23"/>
      <c r="H653" s="23"/>
      <c r="I653" s="113"/>
      <c r="J653" s="113"/>
      <c r="K653" s="113"/>
      <c r="L653" s="113"/>
      <c r="M653" s="131"/>
      <c r="N653" s="131"/>
      <c r="O653" s="131"/>
      <c r="P653" s="131"/>
      <c r="Q653" s="131"/>
      <c r="R653" s="113"/>
      <c r="S653" s="113"/>
      <c r="T653" s="113"/>
      <c r="U653" s="220"/>
    </row>
    <row r="654" spans="5:21" s="27" customFormat="1" hidden="1" x14ac:dyDescent="0.2">
      <c r="E654" s="23"/>
      <c r="F654" s="23"/>
      <c r="G654" s="23"/>
      <c r="H654" s="23"/>
      <c r="I654" s="113"/>
      <c r="J654" s="113"/>
      <c r="K654" s="113"/>
      <c r="L654" s="113"/>
      <c r="M654" s="131"/>
      <c r="N654" s="131"/>
      <c r="O654" s="131"/>
      <c r="P654" s="131"/>
      <c r="Q654" s="131"/>
      <c r="R654" s="113"/>
      <c r="S654" s="113"/>
      <c r="T654" s="113"/>
      <c r="U654" s="220"/>
    </row>
    <row r="655" spans="5:21" s="27" customFormat="1" hidden="1" x14ac:dyDescent="0.2">
      <c r="E655" s="23"/>
      <c r="F655" s="23"/>
      <c r="G655" s="23"/>
      <c r="H655" s="23"/>
      <c r="I655" s="113"/>
      <c r="J655" s="113"/>
      <c r="K655" s="113"/>
      <c r="L655" s="113"/>
      <c r="M655" s="131"/>
      <c r="N655" s="131"/>
      <c r="O655" s="131"/>
      <c r="P655" s="131"/>
      <c r="Q655" s="131"/>
      <c r="R655" s="113"/>
      <c r="S655" s="113"/>
      <c r="T655" s="113"/>
      <c r="U655" s="220"/>
    </row>
    <row r="656" spans="5:21" s="27" customFormat="1" hidden="1" x14ac:dyDescent="0.2">
      <c r="E656" s="23"/>
      <c r="F656" s="23"/>
      <c r="G656" s="23"/>
      <c r="H656" s="23"/>
      <c r="I656" s="113"/>
      <c r="J656" s="113"/>
      <c r="K656" s="113"/>
      <c r="L656" s="113"/>
      <c r="M656" s="131"/>
      <c r="N656" s="131"/>
      <c r="O656" s="131"/>
      <c r="P656" s="131"/>
      <c r="Q656" s="131"/>
      <c r="R656" s="113"/>
      <c r="S656" s="113"/>
      <c r="T656" s="113"/>
      <c r="U656" s="220"/>
    </row>
    <row r="657" spans="5:21" s="27" customFormat="1" hidden="1" x14ac:dyDescent="0.2">
      <c r="E657" s="23"/>
      <c r="F657" s="23"/>
      <c r="G657" s="23"/>
      <c r="H657" s="23"/>
      <c r="I657" s="113"/>
      <c r="J657" s="113"/>
      <c r="K657" s="113"/>
      <c r="L657" s="113"/>
      <c r="M657" s="131"/>
      <c r="N657" s="131"/>
      <c r="O657" s="131"/>
      <c r="P657" s="131"/>
      <c r="Q657" s="131"/>
      <c r="R657" s="113"/>
      <c r="S657" s="113"/>
      <c r="T657" s="113"/>
      <c r="U657" s="220"/>
    </row>
    <row r="658" spans="5:21" s="27" customFormat="1" hidden="1" x14ac:dyDescent="0.2">
      <c r="E658" s="23"/>
      <c r="F658" s="23"/>
      <c r="G658" s="23"/>
      <c r="H658" s="23"/>
      <c r="I658" s="113"/>
      <c r="J658" s="113"/>
      <c r="K658" s="113"/>
      <c r="L658" s="113"/>
      <c r="M658" s="131"/>
      <c r="N658" s="131"/>
      <c r="O658" s="131"/>
      <c r="P658" s="131"/>
      <c r="Q658" s="131"/>
      <c r="R658" s="113"/>
      <c r="S658" s="113"/>
      <c r="T658" s="113"/>
      <c r="U658" s="220"/>
    </row>
    <row r="659" spans="5:21" s="27" customFormat="1" hidden="1" x14ac:dyDescent="0.2">
      <c r="E659" s="23"/>
      <c r="F659" s="23"/>
      <c r="G659" s="23"/>
      <c r="H659" s="23"/>
      <c r="I659" s="113"/>
      <c r="J659" s="113"/>
      <c r="K659" s="113"/>
      <c r="L659" s="113"/>
      <c r="M659" s="131"/>
      <c r="N659" s="131"/>
      <c r="O659" s="131"/>
      <c r="P659" s="131"/>
      <c r="Q659" s="131"/>
      <c r="R659" s="113"/>
      <c r="S659" s="113"/>
      <c r="T659" s="113"/>
      <c r="U659" s="220"/>
    </row>
    <row r="660" spans="5:21" s="27" customFormat="1" hidden="1" x14ac:dyDescent="0.2">
      <c r="E660" s="23"/>
      <c r="F660" s="23"/>
      <c r="G660" s="23"/>
      <c r="H660" s="23"/>
      <c r="I660" s="113"/>
      <c r="J660" s="113"/>
      <c r="K660" s="113"/>
      <c r="L660" s="113"/>
      <c r="M660" s="131"/>
      <c r="N660" s="131"/>
      <c r="O660" s="131"/>
      <c r="P660" s="131"/>
      <c r="Q660" s="131"/>
      <c r="R660" s="113"/>
      <c r="S660" s="113"/>
      <c r="T660" s="113"/>
      <c r="U660" s="220"/>
    </row>
    <row r="661" spans="5:21" s="27" customFormat="1" hidden="1" x14ac:dyDescent="0.2">
      <c r="E661" s="23"/>
      <c r="F661" s="23"/>
      <c r="G661" s="23"/>
      <c r="H661" s="23"/>
      <c r="I661" s="113"/>
      <c r="J661" s="113"/>
      <c r="K661" s="113"/>
      <c r="L661" s="113"/>
      <c r="M661" s="131"/>
      <c r="N661" s="131"/>
      <c r="O661" s="131"/>
      <c r="P661" s="131"/>
      <c r="Q661" s="131"/>
      <c r="R661" s="113"/>
      <c r="S661" s="113"/>
      <c r="T661" s="113"/>
      <c r="U661" s="220"/>
    </row>
    <row r="662" spans="5:21" s="27" customFormat="1" hidden="1" x14ac:dyDescent="0.2">
      <c r="E662" s="23"/>
      <c r="F662" s="23"/>
      <c r="G662" s="23"/>
      <c r="H662" s="23"/>
      <c r="I662" s="113"/>
      <c r="J662" s="113"/>
      <c r="K662" s="113"/>
      <c r="L662" s="113"/>
      <c r="M662" s="131"/>
      <c r="N662" s="131"/>
      <c r="O662" s="131"/>
      <c r="P662" s="131"/>
      <c r="Q662" s="131"/>
      <c r="R662" s="113"/>
      <c r="S662" s="113"/>
      <c r="T662" s="113"/>
      <c r="U662" s="220"/>
    </row>
    <row r="663" spans="5:21" s="27" customFormat="1" hidden="1" x14ac:dyDescent="0.2">
      <c r="E663" s="23"/>
      <c r="F663" s="23"/>
      <c r="G663" s="23"/>
      <c r="H663" s="23"/>
      <c r="I663" s="113"/>
      <c r="J663" s="113"/>
      <c r="K663" s="113"/>
      <c r="L663" s="113"/>
      <c r="M663" s="131"/>
      <c r="N663" s="131"/>
      <c r="O663" s="131"/>
      <c r="P663" s="131"/>
      <c r="Q663" s="131"/>
      <c r="R663" s="113"/>
      <c r="S663" s="113"/>
      <c r="T663" s="113"/>
      <c r="U663" s="220"/>
    </row>
    <row r="664" spans="5:21" s="27" customFormat="1" hidden="1" x14ac:dyDescent="0.2">
      <c r="E664" s="23"/>
      <c r="F664" s="23"/>
      <c r="G664" s="23"/>
      <c r="H664" s="23"/>
      <c r="I664" s="113"/>
      <c r="J664" s="113"/>
      <c r="K664" s="113"/>
      <c r="L664" s="113"/>
      <c r="M664" s="131"/>
      <c r="N664" s="131"/>
      <c r="O664" s="131"/>
      <c r="P664" s="131"/>
      <c r="Q664" s="131"/>
      <c r="R664" s="113"/>
      <c r="S664" s="113"/>
      <c r="T664" s="113"/>
      <c r="U664" s="220"/>
    </row>
    <row r="665" spans="5:21" s="27" customFormat="1" hidden="1" x14ac:dyDescent="0.2">
      <c r="E665" s="23"/>
      <c r="F665" s="23"/>
      <c r="G665" s="23"/>
      <c r="H665" s="23"/>
      <c r="I665" s="113"/>
      <c r="J665" s="113"/>
      <c r="K665" s="113"/>
      <c r="L665" s="113"/>
      <c r="M665" s="131"/>
      <c r="N665" s="131"/>
      <c r="O665" s="131"/>
      <c r="P665" s="131"/>
      <c r="Q665" s="131"/>
      <c r="R665" s="113"/>
      <c r="S665" s="113"/>
      <c r="T665" s="113"/>
      <c r="U665" s="220"/>
    </row>
    <row r="666" spans="5:21" s="27" customFormat="1" hidden="1" x14ac:dyDescent="0.2">
      <c r="E666" s="23"/>
      <c r="F666" s="23"/>
      <c r="G666" s="23"/>
      <c r="H666" s="23"/>
      <c r="I666" s="113"/>
      <c r="J666" s="113"/>
      <c r="K666" s="113"/>
      <c r="L666" s="113"/>
      <c r="M666" s="131"/>
      <c r="N666" s="131"/>
      <c r="O666" s="131"/>
      <c r="P666" s="131"/>
      <c r="Q666" s="131"/>
      <c r="R666" s="113"/>
      <c r="S666" s="113"/>
      <c r="T666" s="113"/>
      <c r="U666" s="220"/>
    </row>
    <row r="667" spans="5:21" s="27" customFormat="1" hidden="1" x14ac:dyDescent="0.2">
      <c r="E667" s="23"/>
      <c r="F667" s="23"/>
      <c r="G667" s="23"/>
      <c r="H667" s="23"/>
      <c r="I667" s="113"/>
      <c r="J667" s="113"/>
      <c r="K667" s="113"/>
      <c r="L667" s="113"/>
      <c r="M667" s="131"/>
      <c r="N667" s="131"/>
      <c r="O667" s="131"/>
      <c r="P667" s="131"/>
      <c r="Q667" s="131"/>
      <c r="R667" s="113"/>
      <c r="S667" s="113"/>
      <c r="T667" s="113"/>
      <c r="U667" s="220"/>
    </row>
    <row r="668" spans="5:21" s="27" customFormat="1" hidden="1" x14ac:dyDescent="0.2">
      <c r="E668" s="23"/>
      <c r="F668" s="23"/>
      <c r="G668" s="23"/>
      <c r="H668" s="23"/>
      <c r="I668" s="113"/>
      <c r="J668" s="113"/>
      <c r="K668" s="113"/>
      <c r="L668" s="113"/>
      <c r="M668" s="131"/>
      <c r="N668" s="131"/>
      <c r="O668" s="131"/>
      <c r="P668" s="131"/>
      <c r="Q668" s="131"/>
      <c r="R668" s="113"/>
      <c r="S668" s="113"/>
      <c r="T668" s="113"/>
      <c r="U668" s="220"/>
    </row>
    <row r="669" spans="5:21" s="27" customFormat="1" hidden="1" x14ac:dyDescent="0.2">
      <c r="E669" s="23"/>
      <c r="F669" s="23"/>
      <c r="G669" s="23"/>
      <c r="H669" s="23"/>
      <c r="I669" s="113"/>
      <c r="J669" s="113"/>
      <c r="K669" s="113"/>
      <c r="L669" s="113"/>
      <c r="M669" s="131"/>
      <c r="N669" s="131"/>
      <c r="O669" s="131"/>
      <c r="P669" s="131"/>
      <c r="Q669" s="131"/>
      <c r="R669" s="113"/>
      <c r="S669" s="113"/>
      <c r="T669" s="113"/>
      <c r="U669" s="220"/>
    </row>
    <row r="670" spans="5:21" s="27" customFormat="1" hidden="1" x14ac:dyDescent="0.2">
      <c r="E670" s="23"/>
      <c r="F670" s="23"/>
      <c r="G670" s="23"/>
      <c r="H670" s="23"/>
      <c r="I670" s="113"/>
      <c r="J670" s="113"/>
      <c r="K670" s="113"/>
      <c r="L670" s="113"/>
      <c r="M670" s="131"/>
      <c r="N670" s="131"/>
      <c r="O670" s="131"/>
      <c r="P670" s="131"/>
      <c r="Q670" s="131"/>
      <c r="R670" s="113"/>
      <c r="S670" s="113"/>
      <c r="T670" s="113"/>
      <c r="U670" s="220"/>
    </row>
    <row r="671" spans="5:21" s="27" customFormat="1" hidden="1" x14ac:dyDescent="0.2">
      <c r="E671" s="23"/>
      <c r="F671" s="23"/>
      <c r="G671" s="23"/>
      <c r="H671" s="23"/>
      <c r="I671" s="113"/>
      <c r="J671" s="113"/>
      <c r="K671" s="113"/>
      <c r="L671" s="113"/>
      <c r="M671" s="131"/>
      <c r="N671" s="131"/>
      <c r="O671" s="131"/>
      <c r="P671" s="131"/>
      <c r="Q671" s="131"/>
      <c r="R671" s="113"/>
      <c r="S671" s="113"/>
      <c r="T671" s="113"/>
      <c r="U671" s="220"/>
    </row>
    <row r="672" spans="5:21" s="27" customFormat="1" hidden="1" x14ac:dyDescent="0.2">
      <c r="E672" s="23"/>
      <c r="F672" s="23"/>
      <c r="G672" s="23"/>
      <c r="H672" s="23"/>
      <c r="I672" s="113"/>
      <c r="J672" s="113"/>
      <c r="K672" s="113"/>
      <c r="L672" s="113"/>
      <c r="M672" s="131"/>
      <c r="N672" s="131"/>
      <c r="O672" s="131"/>
      <c r="P672" s="131"/>
      <c r="Q672" s="131"/>
      <c r="R672" s="113"/>
      <c r="S672" s="113"/>
      <c r="T672" s="113"/>
      <c r="U672" s="220"/>
    </row>
    <row r="673" spans="5:21" s="27" customFormat="1" hidden="1" x14ac:dyDescent="0.2">
      <c r="E673" s="23"/>
      <c r="F673" s="23"/>
      <c r="G673" s="23"/>
      <c r="H673" s="23"/>
      <c r="I673" s="113"/>
      <c r="J673" s="113"/>
      <c r="K673" s="113"/>
      <c r="L673" s="113"/>
      <c r="M673" s="131"/>
      <c r="N673" s="131"/>
      <c r="O673" s="131"/>
      <c r="P673" s="131"/>
      <c r="Q673" s="131"/>
      <c r="R673" s="113"/>
      <c r="S673" s="113"/>
      <c r="T673" s="113"/>
      <c r="U673" s="220"/>
    </row>
    <row r="674" spans="5:21" s="27" customFormat="1" hidden="1" x14ac:dyDescent="0.2">
      <c r="E674" s="23"/>
      <c r="F674" s="23"/>
      <c r="G674" s="23"/>
      <c r="H674" s="23"/>
      <c r="I674" s="113"/>
      <c r="J674" s="113"/>
      <c r="K674" s="113"/>
      <c r="L674" s="113"/>
      <c r="M674" s="131"/>
      <c r="N674" s="131"/>
      <c r="O674" s="131"/>
      <c r="P674" s="131"/>
      <c r="Q674" s="131"/>
      <c r="R674" s="113"/>
      <c r="S674" s="113"/>
      <c r="T674" s="113"/>
      <c r="U674" s="220"/>
    </row>
    <row r="675" spans="5:21" s="27" customFormat="1" hidden="1" x14ac:dyDescent="0.2">
      <c r="E675" s="23"/>
      <c r="F675" s="23"/>
      <c r="G675" s="23"/>
      <c r="H675" s="23"/>
      <c r="I675" s="113"/>
      <c r="J675" s="113"/>
      <c r="K675" s="113"/>
      <c r="L675" s="113"/>
      <c r="M675" s="131"/>
      <c r="N675" s="131"/>
      <c r="O675" s="131"/>
      <c r="P675" s="131"/>
      <c r="Q675" s="131"/>
      <c r="R675" s="113"/>
      <c r="S675" s="113"/>
      <c r="T675" s="113"/>
      <c r="U675" s="220"/>
    </row>
    <row r="676" spans="5:21" s="27" customFormat="1" hidden="1" x14ac:dyDescent="0.2">
      <c r="E676" s="23"/>
      <c r="F676" s="23"/>
      <c r="G676" s="23"/>
      <c r="H676" s="23"/>
      <c r="I676" s="113"/>
      <c r="J676" s="113"/>
      <c r="K676" s="113"/>
      <c r="L676" s="113"/>
      <c r="M676" s="131"/>
      <c r="N676" s="131"/>
      <c r="O676" s="131"/>
      <c r="P676" s="131"/>
      <c r="Q676" s="131"/>
      <c r="R676" s="113"/>
      <c r="S676" s="113"/>
      <c r="T676" s="113"/>
      <c r="U676" s="220"/>
    </row>
    <row r="677" spans="5:21" s="27" customFormat="1" hidden="1" x14ac:dyDescent="0.2">
      <c r="E677" s="23"/>
      <c r="F677" s="23"/>
      <c r="G677" s="23"/>
      <c r="H677" s="23"/>
      <c r="I677" s="113"/>
      <c r="J677" s="113"/>
      <c r="K677" s="113"/>
      <c r="L677" s="113"/>
      <c r="M677" s="131"/>
      <c r="N677" s="131"/>
      <c r="O677" s="131"/>
      <c r="P677" s="131"/>
      <c r="Q677" s="131"/>
      <c r="R677" s="113"/>
      <c r="S677" s="113"/>
      <c r="T677" s="113"/>
      <c r="U677" s="220"/>
    </row>
    <row r="678" spans="5:21" s="27" customFormat="1" hidden="1" x14ac:dyDescent="0.2">
      <c r="E678" s="23"/>
      <c r="F678" s="23"/>
      <c r="G678" s="23"/>
      <c r="H678" s="23"/>
      <c r="I678" s="113"/>
      <c r="J678" s="113"/>
      <c r="K678" s="113"/>
      <c r="L678" s="113"/>
      <c r="M678" s="131"/>
      <c r="N678" s="131"/>
      <c r="O678" s="131"/>
      <c r="P678" s="131"/>
      <c r="Q678" s="131"/>
      <c r="R678" s="113"/>
      <c r="S678" s="113"/>
      <c r="T678" s="113"/>
      <c r="U678" s="220"/>
    </row>
    <row r="679" spans="5:21" s="27" customFormat="1" hidden="1" x14ac:dyDescent="0.2">
      <c r="E679" s="23"/>
      <c r="F679" s="23"/>
      <c r="G679" s="23"/>
      <c r="H679" s="23"/>
      <c r="I679" s="113"/>
      <c r="J679" s="113"/>
      <c r="K679" s="113"/>
      <c r="L679" s="113"/>
      <c r="M679" s="131"/>
      <c r="N679" s="131"/>
      <c r="O679" s="131"/>
      <c r="P679" s="131"/>
      <c r="Q679" s="131"/>
      <c r="R679" s="113"/>
      <c r="S679" s="113"/>
      <c r="T679" s="113"/>
      <c r="U679" s="220"/>
    </row>
    <row r="680" spans="5:21" s="27" customFormat="1" hidden="1" x14ac:dyDescent="0.2">
      <c r="E680" s="23"/>
      <c r="F680" s="23"/>
      <c r="G680" s="23"/>
      <c r="H680" s="23"/>
      <c r="I680" s="113"/>
      <c r="J680" s="113"/>
      <c r="K680" s="113"/>
      <c r="L680" s="113"/>
      <c r="M680" s="131"/>
      <c r="N680" s="131"/>
      <c r="O680" s="131"/>
      <c r="P680" s="131"/>
      <c r="Q680" s="131"/>
      <c r="R680" s="113"/>
      <c r="S680" s="113"/>
      <c r="T680" s="113"/>
      <c r="U680" s="220"/>
    </row>
    <row r="681" spans="5:21" s="27" customFormat="1" hidden="1" x14ac:dyDescent="0.2">
      <c r="E681" s="23"/>
      <c r="F681" s="23"/>
      <c r="G681" s="23"/>
      <c r="H681" s="23"/>
      <c r="I681" s="113"/>
      <c r="J681" s="113"/>
      <c r="K681" s="113"/>
      <c r="L681" s="113"/>
      <c r="M681" s="131"/>
      <c r="N681" s="131"/>
      <c r="O681" s="131"/>
      <c r="P681" s="131"/>
      <c r="Q681" s="131"/>
      <c r="R681" s="113"/>
      <c r="S681" s="113"/>
      <c r="T681" s="113"/>
      <c r="U681" s="220"/>
    </row>
    <row r="682" spans="5:21" s="27" customFormat="1" hidden="1" x14ac:dyDescent="0.2">
      <c r="E682" s="23"/>
      <c r="F682" s="23"/>
      <c r="G682" s="23"/>
      <c r="H682" s="23"/>
      <c r="I682" s="113"/>
      <c r="J682" s="113"/>
      <c r="K682" s="113"/>
      <c r="L682" s="113"/>
      <c r="M682" s="131"/>
      <c r="N682" s="131"/>
      <c r="O682" s="131"/>
      <c r="P682" s="131"/>
      <c r="Q682" s="131"/>
      <c r="R682" s="113"/>
      <c r="S682" s="113"/>
      <c r="T682" s="113"/>
      <c r="U682" s="220"/>
    </row>
    <row r="683" spans="5:21" s="27" customFormat="1" hidden="1" x14ac:dyDescent="0.2">
      <c r="E683" s="23"/>
      <c r="F683" s="23"/>
      <c r="G683" s="23"/>
      <c r="H683" s="23"/>
      <c r="I683" s="113"/>
      <c r="J683" s="113"/>
      <c r="K683" s="113"/>
      <c r="L683" s="113"/>
      <c r="M683" s="131"/>
      <c r="N683" s="131"/>
      <c r="O683" s="131"/>
      <c r="P683" s="131"/>
      <c r="Q683" s="131"/>
      <c r="R683" s="113"/>
      <c r="S683" s="113"/>
      <c r="T683" s="113"/>
      <c r="U683" s="220"/>
    </row>
    <row r="684" spans="5:21" s="27" customFormat="1" hidden="1" x14ac:dyDescent="0.2">
      <c r="E684" s="23"/>
      <c r="F684" s="23"/>
      <c r="G684" s="23"/>
      <c r="H684" s="23"/>
      <c r="I684" s="113"/>
      <c r="J684" s="113"/>
      <c r="K684" s="113"/>
      <c r="L684" s="113"/>
      <c r="M684" s="131"/>
      <c r="N684" s="131"/>
      <c r="O684" s="131"/>
      <c r="P684" s="131"/>
      <c r="Q684" s="131"/>
      <c r="R684" s="113"/>
      <c r="S684" s="113"/>
      <c r="T684" s="113"/>
      <c r="U684" s="220"/>
    </row>
    <row r="685" spans="5:21" s="27" customFormat="1" hidden="1" x14ac:dyDescent="0.2">
      <c r="E685" s="23"/>
      <c r="F685" s="23"/>
      <c r="G685" s="23"/>
      <c r="H685" s="23"/>
      <c r="I685" s="113"/>
      <c r="J685" s="113"/>
      <c r="K685" s="113"/>
      <c r="L685" s="113"/>
      <c r="M685" s="131"/>
      <c r="N685" s="131"/>
      <c r="O685" s="131"/>
      <c r="P685" s="131"/>
      <c r="Q685" s="131"/>
      <c r="R685" s="113"/>
      <c r="S685" s="113"/>
      <c r="T685" s="113"/>
      <c r="U685" s="220"/>
    </row>
    <row r="686" spans="5:21" s="27" customFormat="1" hidden="1" x14ac:dyDescent="0.2">
      <c r="E686" s="23"/>
      <c r="F686" s="23"/>
      <c r="G686" s="23"/>
      <c r="H686" s="23"/>
      <c r="I686" s="113"/>
      <c r="J686" s="113"/>
      <c r="K686" s="113"/>
      <c r="L686" s="113"/>
      <c r="M686" s="131"/>
      <c r="N686" s="131"/>
      <c r="O686" s="131"/>
      <c r="P686" s="131"/>
      <c r="Q686" s="131"/>
      <c r="R686" s="113"/>
      <c r="S686" s="113"/>
      <c r="T686" s="113"/>
      <c r="U686" s="220"/>
    </row>
    <row r="687" spans="5:21" s="27" customFormat="1" hidden="1" x14ac:dyDescent="0.2">
      <c r="E687" s="23"/>
      <c r="F687" s="23"/>
      <c r="G687" s="23"/>
      <c r="H687" s="23"/>
      <c r="I687" s="113"/>
      <c r="J687" s="113"/>
      <c r="K687" s="113"/>
      <c r="L687" s="113"/>
      <c r="M687" s="131"/>
      <c r="N687" s="131"/>
      <c r="O687" s="131"/>
      <c r="P687" s="131"/>
      <c r="Q687" s="131"/>
      <c r="R687" s="113"/>
      <c r="S687" s="113"/>
      <c r="T687" s="113"/>
      <c r="U687" s="220"/>
    </row>
    <row r="688" spans="5:21" s="27" customFormat="1" hidden="1" x14ac:dyDescent="0.2">
      <c r="E688" s="23"/>
      <c r="F688" s="23"/>
      <c r="G688" s="23"/>
      <c r="H688" s="23"/>
      <c r="I688" s="113"/>
      <c r="J688" s="113"/>
      <c r="K688" s="113"/>
      <c r="L688" s="113"/>
      <c r="M688" s="131"/>
      <c r="N688" s="131"/>
      <c r="O688" s="131"/>
      <c r="P688" s="131"/>
      <c r="Q688" s="131"/>
      <c r="R688" s="113"/>
      <c r="S688" s="113"/>
      <c r="T688" s="113"/>
      <c r="U688" s="220"/>
    </row>
    <row r="689" spans="5:21" s="27" customFormat="1" hidden="1" x14ac:dyDescent="0.2">
      <c r="E689" s="23"/>
      <c r="F689" s="23"/>
      <c r="G689" s="23"/>
      <c r="H689" s="23"/>
      <c r="I689" s="113"/>
      <c r="J689" s="113"/>
      <c r="K689" s="113"/>
      <c r="L689" s="113"/>
      <c r="M689" s="131"/>
      <c r="N689" s="131"/>
      <c r="O689" s="131"/>
      <c r="P689" s="131"/>
      <c r="Q689" s="131"/>
      <c r="R689" s="113"/>
      <c r="S689" s="113"/>
      <c r="T689" s="113"/>
      <c r="U689" s="220"/>
    </row>
    <row r="690" spans="5:21" s="27" customFormat="1" hidden="1" x14ac:dyDescent="0.2">
      <c r="E690" s="23"/>
      <c r="F690" s="23"/>
      <c r="G690" s="23"/>
      <c r="H690" s="23"/>
      <c r="I690" s="113"/>
      <c r="J690" s="113"/>
      <c r="K690" s="113"/>
      <c r="L690" s="113"/>
      <c r="M690" s="131"/>
      <c r="N690" s="131"/>
      <c r="O690" s="131"/>
      <c r="P690" s="131"/>
      <c r="Q690" s="131"/>
      <c r="R690" s="113"/>
      <c r="S690" s="113"/>
      <c r="T690" s="113"/>
      <c r="U690" s="220"/>
    </row>
    <row r="691" spans="5:21" s="27" customFormat="1" hidden="1" x14ac:dyDescent="0.2">
      <c r="E691" s="23"/>
      <c r="F691" s="23"/>
      <c r="G691" s="23"/>
      <c r="H691" s="23"/>
      <c r="I691" s="113"/>
      <c r="J691" s="113"/>
      <c r="K691" s="113"/>
      <c r="L691" s="113"/>
      <c r="M691" s="131"/>
      <c r="N691" s="131"/>
      <c r="O691" s="131"/>
      <c r="P691" s="131"/>
      <c r="Q691" s="131"/>
      <c r="R691" s="113"/>
      <c r="S691" s="113"/>
      <c r="T691" s="113"/>
      <c r="U691" s="220"/>
    </row>
    <row r="692" spans="5:21" s="27" customFormat="1" hidden="1" x14ac:dyDescent="0.2">
      <c r="E692" s="23"/>
      <c r="F692" s="23"/>
      <c r="G692" s="23"/>
      <c r="H692" s="23"/>
      <c r="I692" s="113"/>
      <c r="J692" s="113"/>
      <c r="K692" s="113"/>
      <c r="L692" s="113"/>
      <c r="M692" s="131"/>
      <c r="N692" s="131"/>
      <c r="O692" s="131"/>
      <c r="P692" s="131"/>
      <c r="Q692" s="131"/>
      <c r="R692" s="113"/>
      <c r="S692" s="113"/>
      <c r="T692" s="113"/>
      <c r="U692" s="220"/>
    </row>
    <row r="693" spans="5:21" s="27" customFormat="1" hidden="1" x14ac:dyDescent="0.2">
      <c r="E693" s="23"/>
      <c r="F693" s="23"/>
      <c r="G693" s="23"/>
      <c r="H693" s="23"/>
      <c r="I693" s="113"/>
      <c r="J693" s="113"/>
      <c r="K693" s="113"/>
      <c r="L693" s="113"/>
      <c r="M693" s="131"/>
      <c r="N693" s="131"/>
      <c r="O693" s="131"/>
      <c r="P693" s="131"/>
      <c r="Q693" s="131"/>
      <c r="R693" s="113"/>
      <c r="S693" s="113"/>
      <c r="T693" s="113"/>
      <c r="U693" s="220"/>
    </row>
    <row r="694" spans="5:21" s="27" customFormat="1" hidden="1" x14ac:dyDescent="0.2">
      <c r="E694" s="23"/>
      <c r="F694" s="23"/>
      <c r="G694" s="23"/>
      <c r="H694" s="23"/>
      <c r="I694" s="113"/>
      <c r="J694" s="113"/>
      <c r="K694" s="113"/>
      <c r="L694" s="113"/>
      <c r="M694" s="131"/>
      <c r="N694" s="131"/>
      <c r="O694" s="131"/>
      <c r="P694" s="131"/>
      <c r="Q694" s="131"/>
      <c r="R694" s="113"/>
      <c r="S694" s="113"/>
      <c r="T694" s="113"/>
      <c r="U694" s="220"/>
    </row>
    <row r="695" spans="5:21" s="27" customFormat="1" hidden="1" x14ac:dyDescent="0.2">
      <c r="E695" s="23"/>
      <c r="F695" s="23"/>
      <c r="G695" s="23"/>
      <c r="H695" s="23"/>
      <c r="I695" s="113"/>
      <c r="J695" s="113"/>
      <c r="K695" s="113"/>
      <c r="L695" s="113"/>
      <c r="M695" s="131"/>
      <c r="N695" s="131"/>
      <c r="O695" s="131"/>
      <c r="P695" s="131"/>
      <c r="Q695" s="131"/>
      <c r="R695" s="113"/>
      <c r="S695" s="113"/>
      <c r="T695" s="113"/>
      <c r="U695" s="220"/>
    </row>
    <row r="696" spans="5:21" s="27" customFormat="1" hidden="1" x14ac:dyDescent="0.2">
      <c r="E696" s="23"/>
      <c r="F696" s="23"/>
      <c r="G696" s="23"/>
      <c r="H696" s="23"/>
      <c r="I696" s="113"/>
      <c r="J696" s="113"/>
      <c r="K696" s="113"/>
      <c r="L696" s="113"/>
      <c r="M696" s="131"/>
      <c r="N696" s="131"/>
      <c r="O696" s="131"/>
      <c r="P696" s="131"/>
      <c r="Q696" s="131"/>
      <c r="R696" s="113"/>
      <c r="S696" s="113"/>
      <c r="T696" s="113"/>
      <c r="U696" s="220"/>
    </row>
    <row r="697" spans="5:21" s="27" customFormat="1" hidden="1" x14ac:dyDescent="0.2">
      <c r="E697" s="23"/>
      <c r="F697" s="23"/>
      <c r="G697" s="23"/>
      <c r="H697" s="23"/>
      <c r="I697" s="113"/>
      <c r="J697" s="113"/>
      <c r="K697" s="113"/>
      <c r="L697" s="113"/>
      <c r="M697" s="131"/>
      <c r="N697" s="131"/>
      <c r="O697" s="131"/>
      <c r="P697" s="131"/>
      <c r="Q697" s="131"/>
      <c r="R697" s="113"/>
      <c r="S697" s="113"/>
      <c r="T697" s="113"/>
      <c r="U697" s="220"/>
    </row>
    <row r="698" spans="5:21" s="27" customFormat="1" hidden="1" x14ac:dyDescent="0.2">
      <c r="E698" s="23"/>
      <c r="F698" s="23"/>
      <c r="G698" s="23"/>
      <c r="H698" s="23"/>
      <c r="I698" s="113"/>
      <c r="J698" s="113"/>
      <c r="K698" s="113"/>
      <c r="L698" s="113"/>
      <c r="M698" s="131"/>
      <c r="N698" s="131"/>
      <c r="O698" s="131"/>
      <c r="P698" s="131"/>
      <c r="Q698" s="131"/>
      <c r="R698" s="113"/>
      <c r="S698" s="113"/>
      <c r="T698" s="113"/>
      <c r="U698" s="220"/>
    </row>
    <row r="699" spans="5:21" s="27" customFormat="1" hidden="1" x14ac:dyDescent="0.2">
      <c r="E699" s="23"/>
      <c r="F699" s="23"/>
      <c r="G699" s="23"/>
      <c r="H699" s="23"/>
      <c r="I699" s="113"/>
      <c r="J699" s="113"/>
      <c r="K699" s="113"/>
      <c r="L699" s="113"/>
      <c r="M699" s="131"/>
      <c r="N699" s="131"/>
      <c r="O699" s="131"/>
      <c r="P699" s="131"/>
      <c r="Q699" s="131"/>
      <c r="R699" s="113"/>
      <c r="S699" s="113"/>
      <c r="T699" s="113"/>
      <c r="U699" s="220"/>
    </row>
    <row r="700" spans="5:21" s="27" customFormat="1" hidden="1" x14ac:dyDescent="0.2">
      <c r="E700" s="23"/>
      <c r="F700" s="23"/>
      <c r="G700" s="23"/>
      <c r="H700" s="23"/>
      <c r="I700" s="113"/>
      <c r="J700" s="113"/>
      <c r="K700" s="113"/>
      <c r="L700" s="113"/>
      <c r="M700" s="131"/>
      <c r="N700" s="131"/>
      <c r="O700" s="131"/>
      <c r="P700" s="131"/>
      <c r="Q700" s="131"/>
      <c r="R700" s="113"/>
      <c r="S700" s="113"/>
      <c r="T700" s="113"/>
      <c r="U700" s="220"/>
    </row>
    <row r="701" spans="5:21" s="27" customFormat="1" hidden="1" x14ac:dyDescent="0.2">
      <c r="E701" s="23"/>
      <c r="F701" s="23"/>
      <c r="G701" s="23"/>
      <c r="H701" s="23"/>
      <c r="I701" s="113"/>
      <c r="J701" s="113"/>
      <c r="K701" s="113"/>
      <c r="L701" s="113"/>
      <c r="M701" s="131"/>
      <c r="N701" s="131"/>
      <c r="O701" s="131"/>
      <c r="P701" s="131"/>
      <c r="Q701" s="131"/>
      <c r="R701" s="113"/>
      <c r="S701" s="113"/>
      <c r="T701" s="113"/>
      <c r="U701" s="220"/>
    </row>
    <row r="702" spans="5:21" s="27" customFormat="1" hidden="1" x14ac:dyDescent="0.2">
      <c r="E702" s="23"/>
      <c r="F702" s="23"/>
      <c r="G702" s="23"/>
      <c r="H702" s="23"/>
      <c r="I702" s="113"/>
      <c r="J702" s="113"/>
      <c r="K702" s="113"/>
      <c r="L702" s="113"/>
      <c r="M702" s="131"/>
      <c r="N702" s="131"/>
      <c r="O702" s="131"/>
      <c r="P702" s="131"/>
      <c r="Q702" s="131"/>
      <c r="R702" s="113"/>
      <c r="S702" s="113"/>
      <c r="T702" s="113"/>
      <c r="U702" s="220"/>
    </row>
    <row r="703" spans="5:21" s="27" customFormat="1" hidden="1" x14ac:dyDescent="0.2">
      <c r="E703" s="23"/>
      <c r="F703" s="23"/>
      <c r="G703" s="23"/>
      <c r="H703" s="23"/>
      <c r="I703" s="113"/>
      <c r="J703" s="113"/>
      <c r="K703" s="113"/>
      <c r="L703" s="113"/>
      <c r="M703" s="131"/>
      <c r="N703" s="131"/>
      <c r="O703" s="131"/>
      <c r="P703" s="131"/>
      <c r="Q703" s="131"/>
      <c r="R703" s="113"/>
      <c r="S703" s="113"/>
      <c r="T703" s="113"/>
      <c r="U703" s="220"/>
    </row>
    <row r="704" spans="5:21" s="27" customFormat="1" hidden="1" x14ac:dyDescent="0.2">
      <c r="E704" s="23"/>
      <c r="F704" s="23"/>
      <c r="G704" s="23"/>
      <c r="H704" s="23"/>
      <c r="I704" s="113"/>
      <c r="J704" s="113"/>
      <c r="K704" s="113"/>
      <c r="L704" s="113"/>
      <c r="M704" s="131"/>
      <c r="N704" s="131"/>
      <c r="O704" s="131"/>
      <c r="P704" s="131"/>
      <c r="Q704" s="131"/>
      <c r="R704" s="113"/>
      <c r="S704" s="113"/>
      <c r="T704" s="113"/>
      <c r="U704" s="220"/>
    </row>
    <row r="705" spans="5:21" s="27" customFormat="1" hidden="1" x14ac:dyDescent="0.2">
      <c r="E705" s="23"/>
      <c r="F705" s="23"/>
      <c r="G705" s="23"/>
      <c r="H705" s="23"/>
      <c r="I705" s="113"/>
      <c r="J705" s="113"/>
      <c r="K705" s="113"/>
      <c r="L705" s="113"/>
      <c r="M705" s="131"/>
      <c r="N705" s="131"/>
      <c r="O705" s="131"/>
      <c r="P705" s="131"/>
      <c r="Q705" s="131"/>
      <c r="R705" s="113"/>
      <c r="S705" s="113"/>
      <c r="T705" s="113"/>
      <c r="U705" s="220"/>
    </row>
    <row r="706" spans="5:21" s="27" customFormat="1" hidden="1" x14ac:dyDescent="0.2">
      <c r="E706" s="23"/>
      <c r="F706" s="23"/>
      <c r="G706" s="23"/>
      <c r="H706" s="23"/>
      <c r="I706" s="113"/>
      <c r="J706" s="113"/>
      <c r="K706" s="113"/>
      <c r="L706" s="113"/>
      <c r="M706" s="131"/>
      <c r="N706" s="131"/>
      <c r="O706" s="131"/>
      <c r="P706" s="131"/>
      <c r="Q706" s="131"/>
      <c r="R706" s="113"/>
      <c r="S706" s="113"/>
      <c r="T706" s="113"/>
      <c r="U706" s="220"/>
    </row>
    <row r="707" spans="5:21" s="27" customFormat="1" hidden="1" x14ac:dyDescent="0.2">
      <c r="E707" s="23"/>
      <c r="F707" s="23"/>
      <c r="G707" s="23"/>
      <c r="H707" s="23"/>
      <c r="I707" s="113"/>
      <c r="J707" s="113"/>
      <c r="K707" s="113"/>
      <c r="L707" s="113"/>
      <c r="M707" s="131"/>
      <c r="N707" s="131"/>
      <c r="O707" s="131"/>
      <c r="P707" s="131"/>
      <c r="Q707" s="131"/>
      <c r="R707" s="113"/>
      <c r="S707" s="113"/>
      <c r="T707" s="113"/>
      <c r="U707" s="220"/>
    </row>
    <row r="708" spans="5:21" s="27" customFormat="1" hidden="1" x14ac:dyDescent="0.2">
      <c r="E708" s="23"/>
      <c r="F708" s="23"/>
      <c r="G708" s="23"/>
      <c r="H708" s="23"/>
      <c r="I708" s="113"/>
      <c r="J708" s="113"/>
      <c r="K708" s="113"/>
      <c r="L708" s="113"/>
      <c r="M708" s="131"/>
      <c r="N708" s="131"/>
      <c r="O708" s="131"/>
      <c r="P708" s="131"/>
      <c r="Q708" s="131"/>
      <c r="R708" s="113"/>
      <c r="S708" s="113"/>
      <c r="T708" s="113"/>
      <c r="U708" s="220"/>
    </row>
    <row r="709" spans="5:21" s="27" customFormat="1" hidden="1" x14ac:dyDescent="0.2">
      <c r="E709" s="23"/>
      <c r="F709" s="23"/>
      <c r="G709" s="23"/>
      <c r="H709" s="23"/>
      <c r="I709" s="113"/>
      <c r="J709" s="113"/>
      <c r="K709" s="113"/>
      <c r="L709" s="113"/>
      <c r="M709" s="131"/>
      <c r="N709" s="131"/>
      <c r="O709" s="131"/>
      <c r="P709" s="131"/>
      <c r="Q709" s="131"/>
      <c r="R709" s="113"/>
      <c r="S709" s="113"/>
      <c r="T709" s="113"/>
      <c r="U709" s="220"/>
    </row>
    <row r="710" spans="5:21" s="27" customFormat="1" hidden="1" x14ac:dyDescent="0.2">
      <c r="E710" s="23"/>
      <c r="F710" s="23"/>
      <c r="G710" s="23"/>
      <c r="H710" s="23"/>
      <c r="I710" s="113"/>
      <c r="J710" s="113"/>
      <c r="K710" s="113"/>
      <c r="L710" s="113"/>
      <c r="M710" s="131"/>
      <c r="N710" s="131"/>
      <c r="O710" s="131"/>
      <c r="P710" s="131"/>
      <c r="Q710" s="131"/>
      <c r="R710" s="113"/>
      <c r="S710" s="113"/>
      <c r="T710" s="113"/>
      <c r="U710" s="220"/>
    </row>
    <row r="711" spans="5:21" s="27" customFormat="1" hidden="1" x14ac:dyDescent="0.2">
      <c r="E711" s="23"/>
      <c r="F711" s="23"/>
      <c r="G711" s="23"/>
      <c r="H711" s="23"/>
      <c r="I711" s="113"/>
      <c r="J711" s="113"/>
      <c r="K711" s="113"/>
      <c r="L711" s="113"/>
      <c r="M711" s="131"/>
      <c r="N711" s="131"/>
      <c r="O711" s="131"/>
      <c r="P711" s="131"/>
      <c r="Q711" s="131"/>
      <c r="R711" s="113"/>
      <c r="S711" s="113"/>
      <c r="T711" s="113"/>
      <c r="U711" s="220"/>
    </row>
    <row r="712" spans="5:21" s="27" customFormat="1" hidden="1" x14ac:dyDescent="0.2">
      <c r="E712" s="23"/>
      <c r="F712" s="23"/>
      <c r="G712" s="23"/>
      <c r="H712" s="23"/>
      <c r="I712" s="113"/>
      <c r="J712" s="113"/>
      <c r="K712" s="113"/>
      <c r="L712" s="113"/>
      <c r="M712" s="131"/>
      <c r="N712" s="131"/>
      <c r="O712" s="131"/>
      <c r="P712" s="131"/>
      <c r="Q712" s="131"/>
      <c r="R712" s="113"/>
      <c r="S712" s="113"/>
      <c r="T712" s="113"/>
      <c r="U712" s="220"/>
    </row>
    <row r="713" spans="5:21" s="27" customFormat="1" hidden="1" x14ac:dyDescent="0.2">
      <c r="E713" s="23"/>
      <c r="F713" s="23"/>
      <c r="G713" s="23"/>
      <c r="H713" s="23"/>
      <c r="I713" s="113"/>
      <c r="J713" s="113"/>
      <c r="K713" s="113"/>
      <c r="L713" s="113"/>
      <c r="M713" s="131"/>
      <c r="N713" s="131"/>
      <c r="O713" s="131"/>
      <c r="P713" s="131"/>
      <c r="Q713" s="131"/>
      <c r="R713" s="113"/>
      <c r="S713" s="113"/>
      <c r="T713" s="113"/>
      <c r="U713" s="220"/>
    </row>
    <row r="714" spans="5:21" s="27" customFormat="1" hidden="1" x14ac:dyDescent="0.2">
      <c r="E714" s="23"/>
      <c r="F714" s="23"/>
      <c r="G714" s="23"/>
      <c r="H714" s="23"/>
      <c r="I714" s="113"/>
      <c r="J714" s="113"/>
      <c r="K714" s="113"/>
      <c r="L714" s="113"/>
      <c r="M714" s="131"/>
      <c r="N714" s="131"/>
      <c r="O714" s="131"/>
      <c r="P714" s="131"/>
      <c r="Q714" s="131"/>
      <c r="R714" s="113"/>
      <c r="S714" s="113"/>
      <c r="T714" s="113"/>
      <c r="U714" s="220"/>
    </row>
    <row r="715" spans="5:21" s="27" customFormat="1" hidden="1" x14ac:dyDescent="0.2">
      <c r="E715" s="23"/>
      <c r="F715" s="23"/>
      <c r="G715" s="23"/>
      <c r="H715" s="23"/>
      <c r="I715" s="113"/>
      <c r="J715" s="113"/>
      <c r="K715" s="113"/>
      <c r="L715" s="113"/>
      <c r="M715" s="131"/>
      <c r="N715" s="131"/>
      <c r="O715" s="131"/>
      <c r="P715" s="131"/>
      <c r="Q715" s="131"/>
      <c r="R715" s="113"/>
      <c r="S715" s="113"/>
      <c r="T715" s="113"/>
      <c r="U715" s="220"/>
    </row>
    <row r="716" spans="5:21" s="27" customFormat="1" hidden="1" x14ac:dyDescent="0.2">
      <c r="E716" s="23"/>
      <c r="F716" s="23"/>
      <c r="G716" s="23"/>
      <c r="H716" s="23"/>
      <c r="I716" s="113"/>
      <c r="J716" s="113"/>
      <c r="K716" s="113"/>
      <c r="L716" s="113"/>
      <c r="M716" s="131"/>
      <c r="N716" s="131"/>
      <c r="O716" s="131"/>
      <c r="P716" s="131"/>
      <c r="Q716" s="131"/>
      <c r="R716" s="113"/>
      <c r="S716" s="113"/>
      <c r="T716" s="113"/>
      <c r="U716" s="220"/>
    </row>
    <row r="717" spans="5:21" s="27" customFormat="1" hidden="1" x14ac:dyDescent="0.2">
      <c r="E717" s="23"/>
      <c r="F717" s="23"/>
      <c r="G717" s="23"/>
      <c r="H717" s="23"/>
      <c r="I717" s="113"/>
      <c r="J717" s="113"/>
      <c r="K717" s="113"/>
      <c r="L717" s="113"/>
      <c r="M717" s="131"/>
      <c r="N717" s="131"/>
      <c r="O717" s="131"/>
      <c r="P717" s="131"/>
      <c r="Q717" s="131"/>
      <c r="R717" s="113"/>
      <c r="S717" s="113"/>
      <c r="T717" s="113"/>
      <c r="U717" s="220"/>
    </row>
    <row r="718" spans="5:21" s="27" customFormat="1" hidden="1" x14ac:dyDescent="0.2">
      <c r="E718" s="23"/>
      <c r="F718" s="23"/>
      <c r="G718" s="23"/>
      <c r="H718" s="23"/>
      <c r="I718" s="113"/>
      <c r="J718" s="113"/>
      <c r="K718" s="113"/>
      <c r="L718" s="113"/>
      <c r="M718" s="131"/>
      <c r="N718" s="131"/>
      <c r="O718" s="131"/>
      <c r="P718" s="131"/>
      <c r="Q718" s="131"/>
      <c r="R718" s="113"/>
      <c r="S718" s="113"/>
      <c r="T718" s="113"/>
      <c r="U718" s="220"/>
    </row>
    <row r="719" spans="5:21" s="27" customFormat="1" hidden="1" x14ac:dyDescent="0.2">
      <c r="E719" s="23"/>
      <c r="F719" s="23"/>
      <c r="G719" s="23"/>
      <c r="H719" s="23"/>
      <c r="I719" s="113"/>
      <c r="J719" s="113"/>
      <c r="K719" s="113"/>
      <c r="L719" s="113"/>
      <c r="M719" s="131"/>
      <c r="N719" s="131"/>
      <c r="O719" s="131"/>
      <c r="P719" s="131"/>
      <c r="Q719" s="131"/>
      <c r="R719" s="113"/>
      <c r="S719" s="113"/>
      <c r="T719" s="113"/>
      <c r="U719" s="220"/>
    </row>
    <row r="720" spans="5:21" s="27" customFormat="1" hidden="1" x14ac:dyDescent="0.2">
      <c r="E720" s="23"/>
      <c r="F720" s="23"/>
      <c r="G720" s="23"/>
      <c r="H720" s="23"/>
      <c r="I720" s="113"/>
      <c r="J720" s="113"/>
      <c r="K720" s="113"/>
      <c r="L720" s="113"/>
      <c r="M720" s="131"/>
      <c r="N720" s="131"/>
      <c r="O720" s="131"/>
      <c r="P720" s="131"/>
      <c r="Q720" s="131"/>
      <c r="R720" s="113"/>
      <c r="S720" s="113"/>
      <c r="T720" s="113"/>
      <c r="U720" s="220"/>
    </row>
    <row r="721" spans="5:21" s="27" customFormat="1" hidden="1" x14ac:dyDescent="0.2">
      <c r="E721" s="23"/>
      <c r="F721" s="23"/>
      <c r="G721" s="23"/>
      <c r="H721" s="23"/>
      <c r="I721" s="113"/>
      <c r="J721" s="113"/>
      <c r="K721" s="113"/>
      <c r="L721" s="113"/>
      <c r="M721" s="131"/>
      <c r="N721" s="131"/>
      <c r="O721" s="131"/>
      <c r="P721" s="131"/>
      <c r="Q721" s="131"/>
      <c r="R721" s="113"/>
      <c r="S721" s="113"/>
      <c r="T721" s="113"/>
      <c r="U721" s="220"/>
    </row>
    <row r="722" spans="5:21" s="27" customFormat="1" hidden="1" x14ac:dyDescent="0.2">
      <c r="E722" s="23"/>
      <c r="F722" s="23"/>
      <c r="G722" s="23"/>
      <c r="H722" s="23"/>
      <c r="I722" s="113"/>
      <c r="J722" s="113"/>
      <c r="K722" s="113"/>
      <c r="L722" s="113"/>
      <c r="M722" s="131"/>
      <c r="N722" s="131"/>
      <c r="O722" s="131"/>
      <c r="P722" s="131"/>
      <c r="Q722" s="131"/>
      <c r="R722" s="113"/>
      <c r="S722" s="113"/>
      <c r="T722" s="113"/>
      <c r="U722" s="220"/>
    </row>
    <row r="723" spans="5:21" s="27" customFormat="1" hidden="1" x14ac:dyDescent="0.2">
      <c r="E723" s="23"/>
      <c r="F723" s="23"/>
      <c r="G723" s="23"/>
      <c r="H723" s="23"/>
      <c r="I723" s="113"/>
      <c r="J723" s="113"/>
      <c r="K723" s="113"/>
      <c r="L723" s="113"/>
      <c r="M723" s="131"/>
      <c r="N723" s="131"/>
      <c r="O723" s="131"/>
      <c r="P723" s="131"/>
      <c r="Q723" s="131"/>
      <c r="R723" s="113"/>
      <c r="S723" s="113"/>
      <c r="T723" s="113"/>
      <c r="U723" s="220"/>
    </row>
    <row r="724" spans="5:21" s="27" customFormat="1" hidden="1" x14ac:dyDescent="0.2">
      <c r="E724" s="23"/>
      <c r="F724" s="23"/>
      <c r="G724" s="23"/>
      <c r="H724" s="23"/>
      <c r="I724" s="113"/>
      <c r="J724" s="113"/>
      <c r="K724" s="113"/>
      <c r="L724" s="113"/>
      <c r="M724" s="131"/>
      <c r="N724" s="131"/>
      <c r="O724" s="131"/>
      <c r="P724" s="131"/>
      <c r="Q724" s="131"/>
      <c r="R724" s="113"/>
      <c r="S724" s="113"/>
      <c r="T724" s="113"/>
      <c r="U724" s="220"/>
    </row>
    <row r="725" spans="5:21" s="27" customFormat="1" hidden="1" x14ac:dyDescent="0.2">
      <c r="E725" s="23"/>
      <c r="F725" s="23"/>
      <c r="G725" s="23"/>
      <c r="H725" s="23"/>
      <c r="I725" s="113"/>
      <c r="J725" s="113"/>
      <c r="K725" s="113"/>
      <c r="L725" s="113"/>
      <c r="M725" s="131"/>
      <c r="N725" s="131"/>
      <c r="O725" s="131"/>
      <c r="P725" s="131"/>
      <c r="Q725" s="131"/>
      <c r="R725" s="113"/>
      <c r="S725" s="113"/>
      <c r="T725" s="113"/>
      <c r="U725" s="220"/>
    </row>
    <row r="726" spans="5:21" s="27" customFormat="1" hidden="1" x14ac:dyDescent="0.2">
      <c r="E726" s="23"/>
      <c r="F726" s="23"/>
      <c r="G726" s="23"/>
      <c r="H726" s="23"/>
      <c r="I726" s="113"/>
      <c r="J726" s="113"/>
      <c r="K726" s="113"/>
      <c r="L726" s="113"/>
      <c r="M726" s="131"/>
      <c r="N726" s="131"/>
      <c r="O726" s="131"/>
      <c r="P726" s="131"/>
      <c r="Q726" s="131"/>
      <c r="R726" s="113"/>
      <c r="S726" s="113"/>
      <c r="T726" s="113"/>
      <c r="U726" s="220"/>
    </row>
    <row r="727" spans="5:21" s="27" customFormat="1" hidden="1" x14ac:dyDescent="0.2">
      <c r="E727" s="23"/>
      <c r="F727" s="23"/>
      <c r="G727" s="23"/>
      <c r="H727" s="23"/>
      <c r="I727" s="113"/>
      <c r="J727" s="113"/>
      <c r="K727" s="113"/>
      <c r="L727" s="113"/>
      <c r="M727" s="131"/>
      <c r="N727" s="131"/>
      <c r="O727" s="131"/>
      <c r="P727" s="131"/>
      <c r="Q727" s="131"/>
      <c r="R727" s="113"/>
      <c r="S727" s="113"/>
      <c r="T727" s="113"/>
      <c r="U727" s="220"/>
    </row>
    <row r="728" spans="5:21" s="27" customFormat="1" hidden="1" x14ac:dyDescent="0.2">
      <c r="E728" s="23"/>
      <c r="F728" s="23"/>
      <c r="G728" s="23"/>
      <c r="H728" s="23"/>
      <c r="I728" s="113"/>
      <c r="J728" s="113"/>
      <c r="K728" s="113"/>
      <c r="L728" s="113"/>
      <c r="M728" s="131"/>
      <c r="N728" s="131"/>
      <c r="O728" s="131"/>
      <c r="P728" s="131"/>
      <c r="Q728" s="131"/>
      <c r="R728" s="113"/>
      <c r="S728" s="113"/>
      <c r="T728" s="113"/>
      <c r="U728" s="220"/>
    </row>
    <row r="729" spans="5:21" s="27" customFormat="1" hidden="1" x14ac:dyDescent="0.2">
      <c r="E729" s="23"/>
      <c r="F729" s="23"/>
      <c r="G729" s="23"/>
      <c r="H729" s="23"/>
      <c r="I729" s="113"/>
      <c r="J729" s="113"/>
      <c r="K729" s="113"/>
      <c r="L729" s="113"/>
      <c r="M729" s="131"/>
      <c r="N729" s="131"/>
      <c r="O729" s="131"/>
      <c r="P729" s="131"/>
      <c r="Q729" s="131"/>
      <c r="R729" s="113"/>
      <c r="S729" s="113"/>
      <c r="T729" s="113"/>
      <c r="U729" s="220"/>
    </row>
    <row r="730" spans="5:21" s="27" customFormat="1" hidden="1" x14ac:dyDescent="0.2">
      <c r="E730" s="23"/>
      <c r="F730" s="23"/>
      <c r="G730" s="23"/>
      <c r="H730" s="23"/>
      <c r="I730" s="113"/>
      <c r="J730" s="113"/>
      <c r="K730" s="113"/>
      <c r="L730" s="113"/>
      <c r="M730" s="131"/>
      <c r="N730" s="131"/>
      <c r="O730" s="131"/>
      <c r="P730" s="131"/>
      <c r="Q730" s="131"/>
      <c r="R730" s="113"/>
      <c r="S730" s="113"/>
      <c r="T730" s="113"/>
      <c r="U730" s="220"/>
    </row>
    <row r="731" spans="5:21" s="27" customFormat="1" hidden="1" x14ac:dyDescent="0.2">
      <c r="E731" s="23"/>
      <c r="F731" s="23"/>
      <c r="G731" s="23"/>
      <c r="H731" s="23"/>
      <c r="I731" s="113"/>
      <c r="J731" s="113"/>
      <c r="K731" s="113"/>
      <c r="L731" s="113"/>
      <c r="M731" s="131"/>
      <c r="N731" s="131"/>
      <c r="O731" s="131"/>
      <c r="P731" s="131"/>
      <c r="Q731" s="131"/>
      <c r="R731" s="113"/>
      <c r="S731" s="113"/>
      <c r="T731" s="113"/>
      <c r="U731" s="220"/>
    </row>
    <row r="732" spans="5:21" s="27" customFormat="1" hidden="1" x14ac:dyDescent="0.2">
      <c r="E732" s="23"/>
      <c r="F732" s="23"/>
      <c r="G732" s="23"/>
      <c r="H732" s="23"/>
      <c r="I732" s="113"/>
      <c r="J732" s="113"/>
      <c r="K732" s="113"/>
      <c r="L732" s="113"/>
      <c r="M732" s="131"/>
      <c r="N732" s="131"/>
      <c r="O732" s="131"/>
      <c r="P732" s="131"/>
      <c r="Q732" s="131"/>
      <c r="R732" s="113"/>
      <c r="S732" s="113"/>
      <c r="T732" s="113"/>
      <c r="U732" s="220"/>
    </row>
    <row r="733" spans="5:21" s="27" customFormat="1" hidden="1" x14ac:dyDescent="0.2">
      <c r="E733" s="23"/>
      <c r="F733" s="23"/>
      <c r="G733" s="23"/>
      <c r="H733" s="23"/>
      <c r="I733" s="113"/>
      <c r="J733" s="113"/>
      <c r="K733" s="113"/>
      <c r="L733" s="113"/>
      <c r="M733" s="131"/>
      <c r="N733" s="131"/>
      <c r="O733" s="131"/>
      <c r="P733" s="131"/>
      <c r="Q733" s="131"/>
      <c r="R733" s="113"/>
      <c r="S733" s="113"/>
      <c r="T733" s="113"/>
      <c r="U733" s="220"/>
    </row>
    <row r="734" spans="5:21" s="27" customFormat="1" hidden="1" x14ac:dyDescent="0.2">
      <c r="E734" s="23"/>
      <c r="F734" s="23"/>
      <c r="G734" s="23"/>
      <c r="H734" s="23"/>
      <c r="I734" s="113"/>
      <c r="J734" s="113"/>
      <c r="K734" s="113"/>
      <c r="L734" s="113"/>
      <c r="M734" s="131"/>
      <c r="N734" s="131"/>
      <c r="O734" s="131"/>
      <c r="P734" s="131"/>
      <c r="Q734" s="131"/>
      <c r="R734" s="113"/>
      <c r="S734" s="113"/>
      <c r="T734" s="113"/>
      <c r="U734" s="220"/>
    </row>
    <row r="735" spans="5:21" s="27" customFormat="1" hidden="1" x14ac:dyDescent="0.2">
      <c r="E735" s="23"/>
      <c r="F735" s="23"/>
      <c r="G735" s="23"/>
      <c r="H735" s="23"/>
      <c r="I735" s="113"/>
      <c r="J735" s="113"/>
      <c r="K735" s="113"/>
      <c r="L735" s="113"/>
      <c r="M735" s="131"/>
      <c r="N735" s="131"/>
      <c r="O735" s="131"/>
      <c r="P735" s="131"/>
      <c r="Q735" s="131"/>
      <c r="R735" s="113"/>
      <c r="S735" s="113"/>
      <c r="T735" s="113"/>
      <c r="U735" s="220"/>
    </row>
    <row r="736" spans="5:21" s="27" customFormat="1" hidden="1" x14ac:dyDescent="0.2">
      <c r="E736" s="23"/>
      <c r="F736" s="23"/>
      <c r="G736" s="23"/>
      <c r="H736" s="23"/>
      <c r="I736" s="113"/>
      <c r="J736" s="113"/>
      <c r="K736" s="113"/>
      <c r="L736" s="113"/>
      <c r="M736" s="131"/>
      <c r="N736" s="131"/>
      <c r="O736" s="131"/>
      <c r="P736" s="131"/>
      <c r="Q736" s="131"/>
      <c r="R736" s="113"/>
      <c r="S736" s="113"/>
      <c r="T736" s="113"/>
      <c r="U736" s="220"/>
    </row>
    <row r="737" spans="5:21" s="27" customFormat="1" hidden="1" x14ac:dyDescent="0.2">
      <c r="E737" s="23"/>
      <c r="F737" s="23"/>
      <c r="G737" s="23"/>
      <c r="H737" s="23"/>
      <c r="I737" s="113"/>
      <c r="J737" s="113"/>
      <c r="K737" s="113"/>
      <c r="L737" s="113"/>
      <c r="M737" s="131"/>
      <c r="N737" s="131"/>
      <c r="O737" s="131"/>
      <c r="P737" s="131"/>
      <c r="Q737" s="131"/>
      <c r="R737" s="113"/>
      <c r="S737" s="113"/>
      <c r="T737" s="113"/>
      <c r="U737" s="220"/>
    </row>
    <row r="738" spans="5:21" s="27" customFormat="1" hidden="1" x14ac:dyDescent="0.2">
      <c r="E738" s="23"/>
      <c r="F738" s="23"/>
      <c r="G738" s="23"/>
      <c r="H738" s="23"/>
      <c r="I738" s="113"/>
      <c r="J738" s="113"/>
      <c r="K738" s="113"/>
      <c r="L738" s="113"/>
      <c r="M738" s="131"/>
      <c r="N738" s="131"/>
      <c r="O738" s="131"/>
      <c r="P738" s="131"/>
      <c r="Q738" s="131"/>
      <c r="R738" s="113"/>
      <c r="S738" s="113"/>
      <c r="T738" s="113"/>
      <c r="U738" s="220"/>
    </row>
    <row r="739" spans="5:21" s="27" customFormat="1" hidden="1" x14ac:dyDescent="0.2">
      <c r="E739" s="23"/>
      <c r="F739" s="23"/>
      <c r="G739" s="23"/>
      <c r="H739" s="23"/>
      <c r="I739" s="113"/>
      <c r="J739" s="113"/>
      <c r="K739" s="113"/>
      <c r="L739" s="113"/>
      <c r="M739" s="131"/>
      <c r="N739" s="131"/>
      <c r="O739" s="131"/>
      <c r="P739" s="131"/>
      <c r="Q739" s="131"/>
      <c r="R739" s="113"/>
      <c r="S739" s="113"/>
      <c r="T739" s="113"/>
      <c r="U739" s="220"/>
    </row>
    <row r="740" spans="5:21" s="27" customFormat="1" hidden="1" x14ac:dyDescent="0.2">
      <c r="E740" s="23"/>
      <c r="F740" s="23"/>
      <c r="G740" s="23"/>
      <c r="H740" s="23"/>
      <c r="I740" s="113"/>
      <c r="J740" s="113"/>
      <c r="K740" s="113"/>
      <c r="L740" s="113"/>
      <c r="M740" s="131"/>
      <c r="N740" s="131"/>
      <c r="O740" s="131"/>
      <c r="P740" s="131"/>
      <c r="Q740" s="131"/>
      <c r="R740" s="113"/>
      <c r="S740" s="113"/>
      <c r="T740" s="113"/>
      <c r="U740" s="220"/>
    </row>
    <row r="741" spans="5:21" s="27" customFormat="1" hidden="1" x14ac:dyDescent="0.2">
      <c r="E741" s="23"/>
      <c r="F741" s="23"/>
      <c r="G741" s="23"/>
      <c r="H741" s="23"/>
      <c r="I741" s="113"/>
      <c r="J741" s="113"/>
      <c r="K741" s="113"/>
      <c r="L741" s="113"/>
      <c r="M741" s="131"/>
      <c r="N741" s="131"/>
      <c r="O741" s="131"/>
      <c r="P741" s="131"/>
      <c r="Q741" s="131"/>
      <c r="R741" s="113"/>
      <c r="S741" s="113"/>
      <c r="T741" s="113"/>
      <c r="U741" s="220"/>
    </row>
    <row r="742" spans="5:21" s="27" customFormat="1" hidden="1" x14ac:dyDescent="0.2">
      <c r="E742" s="23"/>
      <c r="F742" s="23"/>
      <c r="G742" s="23"/>
      <c r="H742" s="23"/>
      <c r="I742" s="113"/>
      <c r="J742" s="113"/>
      <c r="K742" s="113"/>
      <c r="L742" s="113"/>
      <c r="M742" s="131"/>
      <c r="N742" s="131"/>
      <c r="O742" s="131"/>
      <c r="P742" s="131"/>
      <c r="Q742" s="131"/>
      <c r="R742" s="113"/>
      <c r="S742" s="113"/>
      <c r="T742" s="113"/>
      <c r="U742" s="220"/>
    </row>
    <row r="743" spans="5:21" s="27" customFormat="1" hidden="1" x14ac:dyDescent="0.2">
      <c r="E743" s="23"/>
      <c r="F743" s="23"/>
      <c r="G743" s="23"/>
      <c r="H743" s="23"/>
      <c r="I743" s="113"/>
      <c r="J743" s="113"/>
      <c r="K743" s="113"/>
      <c r="L743" s="113"/>
      <c r="M743" s="131"/>
      <c r="N743" s="131"/>
      <c r="O743" s="131"/>
      <c r="P743" s="131"/>
      <c r="Q743" s="131"/>
      <c r="R743" s="113"/>
      <c r="S743" s="113"/>
      <c r="T743" s="113"/>
      <c r="U743" s="220"/>
    </row>
    <row r="744" spans="5:21" s="27" customFormat="1" hidden="1" x14ac:dyDescent="0.2">
      <c r="E744" s="23"/>
      <c r="F744" s="23"/>
      <c r="G744" s="23"/>
      <c r="H744" s="23"/>
      <c r="I744" s="113"/>
      <c r="J744" s="113"/>
      <c r="K744" s="113"/>
      <c r="L744" s="113"/>
      <c r="M744" s="131"/>
      <c r="N744" s="131"/>
      <c r="O744" s="131"/>
      <c r="P744" s="131"/>
      <c r="Q744" s="131"/>
      <c r="R744" s="113"/>
      <c r="S744" s="113"/>
      <c r="T744" s="113"/>
      <c r="U744" s="220"/>
    </row>
    <row r="745" spans="5:21" s="27" customFormat="1" hidden="1" x14ac:dyDescent="0.2">
      <c r="E745" s="23"/>
      <c r="F745" s="23"/>
      <c r="G745" s="23"/>
      <c r="H745" s="23"/>
      <c r="I745" s="113"/>
      <c r="J745" s="113"/>
      <c r="K745" s="113"/>
      <c r="L745" s="113"/>
      <c r="M745" s="131"/>
      <c r="N745" s="131"/>
      <c r="O745" s="131"/>
      <c r="P745" s="131"/>
      <c r="Q745" s="131"/>
      <c r="R745" s="113"/>
      <c r="S745" s="113"/>
      <c r="T745" s="113"/>
      <c r="U745" s="220"/>
    </row>
    <row r="746" spans="5:21" s="27" customFormat="1" hidden="1" x14ac:dyDescent="0.2">
      <c r="E746" s="23"/>
      <c r="F746" s="23"/>
      <c r="G746" s="23"/>
      <c r="H746" s="23"/>
      <c r="I746" s="113"/>
      <c r="J746" s="113"/>
      <c r="K746" s="113"/>
      <c r="L746" s="113"/>
      <c r="M746" s="131"/>
      <c r="N746" s="131"/>
      <c r="O746" s="131"/>
      <c r="P746" s="131"/>
      <c r="Q746" s="131"/>
      <c r="R746" s="113"/>
      <c r="S746" s="113"/>
      <c r="T746" s="113"/>
      <c r="U746" s="220"/>
    </row>
    <row r="747" spans="5:21" s="27" customFormat="1" hidden="1" x14ac:dyDescent="0.2">
      <c r="E747" s="23"/>
      <c r="F747" s="23"/>
      <c r="G747" s="23"/>
      <c r="H747" s="23"/>
      <c r="I747" s="113"/>
      <c r="J747" s="113"/>
      <c r="K747" s="113"/>
      <c r="L747" s="113"/>
      <c r="M747" s="131"/>
      <c r="N747" s="131"/>
      <c r="O747" s="131"/>
      <c r="P747" s="131"/>
      <c r="Q747" s="131"/>
      <c r="R747" s="113"/>
      <c r="S747" s="113"/>
      <c r="T747" s="113"/>
      <c r="U747" s="220"/>
    </row>
    <row r="748" spans="5:21" s="27" customFormat="1" hidden="1" x14ac:dyDescent="0.2">
      <c r="E748" s="23"/>
      <c r="F748" s="23"/>
      <c r="G748" s="23"/>
      <c r="H748" s="23"/>
      <c r="I748" s="113"/>
      <c r="J748" s="113"/>
      <c r="K748" s="113"/>
      <c r="L748" s="113"/>
      <c r="M748" s="131"/>
      <c r="N748" s="131"/>
      <c r="O748" s="131"/>
      <c r="P748" s="131"/>
      <c r="Q748" s="131"/>
      <c r="R748" s="113"/>
      <c r="S748" s="113"/>
      <c r="T748" s="113"/>
      <c r="U748" s="220"/>
    </row>
    <row r="749" spans="5:21" s="27" customFormat="1" hidden="1" x14ac:dyDescent="0.2">
      <c r="E749" s="23"/>
      <c r="F749" s="23"/>
      <c r="G749" s="23"/>
      <c r="H749" s="23"/>
      <c r="I749" s="113"/>
      <c r="J749" s="113"/>
      <c r="K749" s="113"/>
      <c r="L749" s="113"/>
      <c r="M749" s="131"/>
      <c r="N749" s="131"/>
      <c r="O749" s="131"/>
      <c r="P749" s="131"/>
      <c r="Q749" s="131"/>
      <c r="R749" s="113"/>
      <c r="S749" s="113"/>
      <c r="T749" s="113"/>
      <c r="U749" s="220"/>
    </row>
    <row r="750" spans="5:21" s="27" customFormat="1" hidden="1" x14ac:dyDescent="0.2">
      <c r="E750" s="23"/>
      <c r="F750" s="23"/>
      <c r="G750" s="23"/>
      <c r="H750" s="23"/>
      <c r="I750" s="113"/>
      <c r="J750" s="113"/>
      <c r="K750" s="113"/>
      <c r="L750" s="113"/>
      <c r="M750" s="131"/>
      <c r="N750" s="131"/>
      <c r="O750" s="131"/>
      <c r="P750" s="131"/>
      <c r="Q750" s="131"/>
      <c r="R750" s="113"/>
      <c r="S750" s="113"/>
      <c r="T750" s="113"/>
      <c r="U750" s="220"/>
    </row>
    <row r="751" spans="5:21" s="27" customFormat="1" hidden="1" x14ac:dyDescent="0.2">
      <c r="E751" s="23"/>
      <c r="F751" s="23"/>
      <c r="G751" s="23"/>
      <c r="H751" s="23"/>
      <c r="I751" s="113"/>
      <c r="J751" s="113"/>
      <c r="K751" s="113"/>
      <c r="L751" s="113"/>
      <c r="M751" s="131"/>
      <c r="N751" s="131"/>
      <c r="O751" s="131"/>
      <c r="P751" s="131"/>
      <c r="Q751" s="131"/>
      <c r="R751" s="113"/>
      <c r="S751" s="113"/>
      <c r="T751" s="113"/>
      <c r="U751" s="220"/>
    </row>
    <row r="752" spans="5:21" s="27" customFormat="1" hidden="1" x14ac:dyDescent="0.2">
      <c r="E752" s="23"/>
      <c r="F752" s="23"/>
      <c r="G752" s="23"/>
      <c r="H752" s="23"/>
      <c r="I752" s="113"/>
      <c r="J752" s="113"/>
      <c r="K752" s="113"/>
      <c r="L752" s="113"/>
      <c r="M752" s="131"/>
      <c r="N752" s="131"/>
      <c r="O752" s="131"/>
      <c r="P752" s="131"/>
      <c r="Q752" s="131"/>
      <c r="R752" s="113"/>
      <c r="S752" s="113"/>
      <c r="T752" s="113"/>
      <c r="U752" s="220"/>
    </row>
    <row r="753" spans="5:21" s="27" customFormat="1" hidden="1" x14ac:dyDescent="0.2">
      <c r="E753" s="23"/>
      <c r="F753" s="23"/>
      <c r="G753" s="23"/>
      <c r="H753" s="23"/>
      <c r="I753" s="113"/>
      <c r="J753" s="113"/>
      <c r="K753" s="113"/>
      <c r="L753" s="113"/>
      <c r="M753" s="131"/>
      <c r="N753" s="131"/>
      <c r="O753" s="131"/>
      <c r="P753" s="131"/>
      <c r="Q753" s="131"/>
      <c r="R753" s="113"/>
      <c r="S753" s="113"/>
      <c r="T753" s="113"/>
      <c r="U753" s="220"/>
    </row>
    <row r="754" spans="5:21" s="27" customFormat="1" hidden="1" x14ac:dyDescent="0.2">
      <c r="E754" s="23"/>
      <c r="F754" s="23"/>
      <c r="G754" s="23"/>
      <c r="H754" s="23"/>
      <c r="I754" s="113"/>
      <c r="J754" s="113"/>
      <c r="K754" s="113"/>
      <c r="L754" s="113"/>
      <c r="M754" s="131"/>
      <c r="N754" s="131"/>
      <c r="O754" s="131"/>
      <c r="P754" s="131"/>
      <c r="Q754" s="131"/>
      <c r="R754" s="113"/>
      <c r="S754" s="113"/>
      <c r="T754" s="113"/>
      <c r="U754" s="220"/>
    </row>
    <row r="755" spans="5:21" s="27" customFormat="1" hidden="1" x14ac:dyDescent="0.2">
      <c r="E755" s="23"/>
      <c r="F755" s="23"/>
      <c r="G755" s="23"/>
      <c r="H755" s="23"/>
      <c r="I755" s="113"/>
      <c r="J755" s="113"/>
      <c r="K755" s="113"/>
      <c r="L755" s="113"/>
      <c r="M755" s="131"/>
      <c r="N755" s="131"/>
      <c r="O755" s="131"/>
      <c r="P755" s="131"/>
      <c r="Q755" s="131"/>
      <c r="R755" s="113"/>
      <c r="S755" s="113"/>
      <c r="T755" s="113"/>
      <c r="U755" s="220"/>
    </row>
    <row r="756" spans="5:21" s="27" customFormat="1" hidden="1" x14ac:dyDescent="0.2">
      <c r="E756" s="23"/>
      <c r="F756" s="23"/>
      <c r="G756" s="23"/>
      <c r="H756" s="23"/>
      <c r="I756" s="113"/>
      <c r="J756" s="113"/>
      <c r="K756" s="113"/>
      <c r="L756" s="113"/>
      <c r="M756" s="131"/>
      <c r="N756" s="131"/>
      <c r="O756" s="131"/>
      <c r="P756" s="131"/>
      <c r="Q756" s="131"/>
      <c r="R756" s="113"/>
      <c r="S756" s="113"/>
      <c r="T756" s="113"/>
      <c r="U756" s="220"/>
    </row>
    <row r="757" spans="5:21" s="27" customFormat="1" hidden="1" x14ac:dyDescent="0.2">
      <c r="E757" s="23"/>
      <c r="F757" s="23"/>
      <c r="G757" s="23"/>
      <c r="H757" s="23"/>
      <c r="I757" s="113"/>
      <c r="J757" s="113"/>
      <c r="K757" s="113"/>
      <c r="L757" s="113"/>
      <c r="M757" s="131"/>
      <c r="N757" s="131"/>
      <c r="O757" s="131"/>
      <c r="P757" s="131"/>
      <c r="Q757" s="131"/>
      <c r="R757" s="113"/>
      <c r="S757" s="113"/>
      <c r="T757" s="113"/>
      <c r="U757" s="220"/>
    </row>
    <row r="758" spans="5:21" s="27" customFormat="1" hidden="1" x14ac:dyDescent="0.2">
      <c r="E758" s="23"/>
      <c r="F758" s="23"/>
      <c r="G758" s="23"/>
      <c r="H758" s="23"/>
      <c r="I758" s="113"/>
      <c r="J758" s="113"/>
      <c r="K758" s="113"/>
      <c r="L758" s="113"/>
      <c r="M758" s="131"/>
      <c r="N758" s="131"/>
      <c r="O758" s="131"/>
      <c r="P758" s="131"/>
      <c r="Q758" s="131"/>
      <c r="R758" s="113"/>
      <c r="S758" s="113"/>
      <c r="T758" s="113"/>
      <c r="U758" s="220"/>
    </row>
    <row r="759" spans="5:21" s="27" customFormat="1" hidden="1" x14ac:dyDescent="0.2">
      <c r="E759" s="23"/>
      <c r="F759" s="23"/>
      <c r="G759" s="23"/>
      <c r="H759" s="23"/>
      <c r="I759" s="113"/>
      <c r="J759" s="113"/>
      <c r="K759" s="113"/>
      <c r="L759" s="113"/>
      <c r="M759" s="131"/>
      <c r="N759" s="131"/>
      <c r="O759" s="131"/>
      <c r="P759" s="131"/>
      <c r="Q759" s="131"/>
      <c r="R759" s="113"/>
      <c r="S759" s="113"/>
      <c r="T759" s="113"/>
      <c r="U759" s="220"/>
    </row>
    <row r="760" spans="5:21" s="27" customFormat="1" hidden="1" x14ac:dyDescent="0.2">
      <c r="E760" s="23"/>
      <c r="F760" s="23"/>
      <c r="G760" s="23"/>
      <c r="H760" s="23"/>
      <c r="I760" s="113"/>
      <c r="J760" s="113"/>
      <c r="K760" s="113"/>
      <c r="L760" s="113"/>
      <c r="M760" s="131"/>
      <c r="N760" s="131"/>
      <c r="O760" s="131"/>
      <c r="P760" s="131"/>
      <c r="Q760" s="131"/>
      <c r="R760" s="113"/>
      <c r="S760" s="113"/>
      <c r="T760" s="113"/>
      <c r="U760" s="220"/>
    </row>
    <row r="761" spans="5:21" s="27" customFormat="1" hidden="1" x14ac:dyDescent="0.2">
      <c r="E761" s="23"/>
      <c r="F761" s="23"/>
      <c r="G761" s="23"/>
      <c r="H761" s="23"/>
      <c r="I761" s="113"/>
      <c r="J761" s="113"/>
      <c r="K761" s="113"/>
      <c r="L761" s="113"/>
      <c r="M761" s="131"/>
      <c r="N761" s="131"/>
      <c r="O761" s="131"/>
      <c r="P761" s="131"/>
      <c r="Q761" s="131"/>
      <c r="R761" s="113"/>
      <c r="S761" s="113"/>
      <c r="T761" s="113"/>
      <c r="U761" s="220"/>
    </row>
    <row r="762" spans="5:21" s="27" customFormat="1" hidden="1" x14ac:dyDescent="0.2">
      <c r="E762" s="23"/>
      <c r="F762" s="23"/>
      <c r="G762" s="23"/>
      <c r="H762" s="23"/>
      <c r="I762" s="113"/>
      <c r="J762" s="113"/>
      <c r="K762" s="113"/>
      <c r="L762" s="113"/>
      <c r="M762" s="131"/>
      <c r="N762" s="131"/>
      <c r="O762" s="131"/>
      <c r="P762" s="131"/>
      <c r="Q762" s="131"/>
      <c r="R762" s="113"/>
      <c r="S762" s="113"/>
      <c r="T762" s="113"/>
      <c r="U762" s="220"/>
    </row>
    <row r="763" spans="5:21" s="27" customFormat="1" hidden="1" x14ac:dyDescent="0.2">
      <c r="E763" s="23"/>
      <c r="F763" s="23"/>
      <c r="G763" s="23"/>
      <c r="H763" s="23"/>
      <c r="I763" s="113"/>
      <c r="J763" s="113"/>
      <c r="K763" s="113"/>
      <c r="L763" s="113"/>
      <c r="M763" s="131"/>
      <c r="N763" s="131"/>
      <c r="O763" s="131"/>
      <c r="P763" s="131"/>
      <c r="Q763" s="131"/>
      <c r="R763" s="113"/>
      <c r="S763" s="113"/>
      <c r="T763" s="113"/>
      <c r="U763" s="220"/>
    </row>
    <row r="764" spans="5:21" s="27" customFormat="1" hidden="1" x14ac:dyDescent="0.2">
      <c r="E764" s="23"/>
      <c r="F764" s="23"/>
      <c r="G764" s="23"/>
      <c r="H764" s="23"/>
      <c r="I764" s="113"/>
      <c r="J764" s="113"/>
      <c r="K764" s="113"/>
      <c r="L764" s="113"/>
      <c r="M764" s="131"/>
      <c r="N764" s="131"/>
      <c r="O764" s="131"/>
      <c r="P764" s="131"/>
      <c r="Q764" s="131"/>
      <c r="R764" s="113"/>
      <c r="S764" s="113"/>
      <c r="T764" s="113"/>
      <c r="U764" s="220"/>
    </row>
    <row r="765" spans="5:21" s="27" customFormat="1" hidden="1" x14ac:dyDescent="0.2">
      <c r="E765" s="23"/>
      <c r="F765" s="23"/>
      <c r="G765" s="23"/>
      <c r="H765" s="23"/>
      <c r="I765" s="113"/>
      <c r="J765" s="113"/>
      <c r="K765" s="113"/>
      <c r="L765" s="113"/>
      <c r="M765" s="131"/>
      <c r="N765" s="131"/>
      <c r="O765" s="131"/>
      <c r="P765" s="131"/>
      <c r="Q765" s="131"/>
      <c r="R765" s="113"/>
      <c r="S765" s="113"/>
      <c r="T765" s="113"/>
      <c r="U765" s="220"/>
    </row>
    <row r="766" spans="5:21" s="27" customFormat="1" hidden="1" x14ac:dyDescent="0.2">
      <c r="E766" s="23"/>
      <c r="F766" s="23"/>
      <c r="G766" s="23"/>
      <c r="H766" s="23"/>
      <c r="I766" s="113"/>
      <c r="J766" s="113"/>
      <c r="K766" s="113"/>
      <c r="L766" s="113"/>
      <c r="M766" s="131"/>
      <c r="N766" s="131"/>
      <c r="O766" s="131"/>
      <c r="P766" s="131"/>
      <c r="Q766" s="131"/>
      <c r="R766" s="113"/>
      <c r="S766" s="113"/>
      <c r="T766" s="113"/>
      <c r="U766" s="220"/>
    </row>
    <row r="767" spans="5:21" s="27" customFormat="1" hidden="1" x14ac:dyDescent="0.2">
      <c r="E767" s="23"/>
      <c r="F767" s="23"/>
      <c r="G767" s="23"/>
      <c r="H767" s="23"/>
      <c r="I767" s="113"/>
      <c r="J767" s="113"/>
      <c r="K767" s="113"/>
      <c r="L767" s="113"/>
      <c r="M767" s="131"/>
      <c r="N767" s="131"/>
      <c r="O767" s="131"/>
      <c r="P767" s="131"/>
      <c r="Q767" s="131"/>
      <c r="R767" s="113"/>
      <c r="S767" s="113"/>
      <c r="T767" s="113"/>
      <c r="U767" s="220"/>
    </row>
    <row r="768" spans="5:21" s="27" customFormat="1" hidden="1" x14ac:dyDescent="0.2">
      <c r="E768" s="23"/>
      <c r="F768" s="23"/>
      <c r="G768" s="23"/>
      <c r="H768" s="23"/>
      <c r="I768" s="113"/>
      <c r="J768" s="113"/>
      <c r="K768" s="113"/>
      <c r="L768" s="113"/>
      <c r="M768" s="131"/>
      <c r="N768" s="131"/>
      <c r="O768" s="131"/>
      <c r="P768" s="131"/>
      <c r="Q768" s="131"/>
      <c r="R768" s="113"/>
      <c r="S768" s="113"/>
      <c r="T768" s="113"/>
      <c r="U768" s="220"/>
    </row>
    <row r="769" spans="5:21" s="27" customFormat="1" hidden="1" x14ac:dyDescent="0.2">
      <c r="E769" s="23"/>
      <c r="F769" s="23"/>
      <c r="G769" s="23"/>
      <c r="H769" s="23"/>
      <c r="I769" s="113"/>
      <c r="J769" s="113"/>
      <c r="K769" s="113"/>
      <c r="L769" s="113"/>
      <c r="M769" s="131"/>
      <c r="N769" s="131"/>
      <c r="O769" s="131"/>
      <c r="P769" s="131"/>
      <c r="Q769" s="131"/>
      <c r="R769" s="113"/>
      <c r="S769" s="113"/>
      <c r="T769" s="113"/>
      <c r="U769" s="220"/>
    </row>
    <row r="770" spans="5:21" s="27" customFormat="1" hidden="1" x14ac:dyDescent="0.2">
      <c r="E770" s="23"/>
      <c r="F770" s="23"/>
      <c r="G770" s="23"/>
      <c r="H770" s="23"/>
      <c r="I770" s="113"/>
      <c r="J770" s="113"/>
      <c r="K770" s="113"/>
      <c r="L770" s="113"/>
      <c r="M770" s="131"/>
      <c r="N770" s="131"/>
      <c r="O770" s="131"/>
      <c r="P770" s="131"/>
      <c r="Q770" s="131"/>
      <c r="R770" s="113"/>
      <c r="S770" s="113"/>
      <c r="T770" s="113"/>
      <c r="U770" s="220"/>
    </row>
    <row r="771" spans="5:21" s="27" customFormat="1" hidden="1" x14ac:dyDescent="0.2">
      <c r="E771" s="23"/>
      <c r="F771" s="23"/>
      <c r="G771" s="23"/>
      <c r="H771" s="23"/>
      <c r="I771" s="113"/>
      <c r="J771" s="113"/>
      <c r="K771" s="113"/>
      <c r="L771" s="113"/>
      <c r="M771" s="131"/>
      <c r="N771" s="131"/>
      <c r="O771" s="131"/>
      <c r="P771" s="131"/>
      <c r="Q771" s="131"/>
      <c r="R771" s="113"/>
      <c r="S771" s="113"/>
      <c r="T771" s="113"/>
      <c r="U771" s="220"/>
    </row>
    <row r="772" spans="5:21" s="27" customFormat="1" hidden="1" x14ac:dyDescent="0.2">
      <c r="E772" s="23"/>
      <c r="F772" s="23"/>
      <c r="G772" s="23"/>
      <c r="H772" s="23"/>
      <c r="I772" s="113"/>
      <c r="J772" s="113"/>
      <c r="K772" s="113"/>
      <c r="L772" s="113"/>
      <c r="M772" s="131"/>
      <c r="N772" s="131"/>
      <c r="O772" s="131"/>
      <c r="P772" s="131"/>
      <c r="Q772" s="131"/>
      <c r="R772" s="113"/>
      <c r="S772" s="113"/>
      <c r="T772" s="113"/>
      <c r="U772" s="220"/>
    </row>
    <row r="773" spans="5:21" s="27" customFormat="1" hidden="1" x14ac:dyDescent="0.2">
      <c r="E773" s="23"/>
      <c r="F773" s="23"/>
      <c r="G773" s="23"/>
      <c r="H773" s="23"/>
      <c r="I773" s="113"/>
      <c r="J773" s="113"/>
      <c r="K773" s="113"/>
      <c r="L773" s="113"/>
      <c r="M773" s="131"/>
      <c r="N773" s="131"/>
      <c r="O773" s="131"/>
      <c r="P773" s="131"/>
      <c r="Q773" s="131"/>
      <c r="R773" s="113"/>
      <c r="S773" s="113"/>
      <c r="T773" s="113"/>
      <c r="U773" s="220"/>
    </row>
    <row r="774" spans="5:21" s="27" customFormat="1" hidden="1" x14ac:dyDescent="0.2">
      <c r="E774" s="23"/>
      <c r="F774" s="23"/>
      <c r="G774" s="23"/>
      <c r="H774" s="23"/>
      <c r="I774" s="113"/>
      <c r="J774" s="113"/>
      <c r="K774" s="113"/>
      <c r="L774" s="113"/>
      <c r="M774" s="131"/>
      <c r="N774" s="131"/>
      <c r="O774" s="131"/>
      <c r="P774" s="131"/>
      <c r="Q774" s="131"/>
      <c r="R774" s="113"/>
      <c r="S774" s="113"/>
      <c r="T774" s="113"/>
      <c r="U774" s="220"/>
    </row>
    <row r="775" spans="5:21" s="27" customFormat="1" hidden="1" x14ac:dyDescent="0.2">
      <c r="E775" s="23"/>
      <c r="F775" s="23"/>
      <c r="G775" s="23"/>
      <c r="H775" s="23"/>
      <c r="I775" s="113"/>
      <c r="J775" s="113"/>
      <c r="K775" s="113"/>
      <c r="L775" s="113"/>
      <c r="M775" s="131"/>
      <c r="N775" s="131"/>
      <c r="O775" s="131"/>
      <c r="P775" s="131"/>
      <c r="Q775" s="131"/>
      <c r="R775" s="113"/>
      <c r="S775" s="113"/>
      <c r="T775" s="113"/>
      <c r="U775" s="220"/>
    </row>
    <row r="776" spans="5:21" s="27" customFormat="1" hidden="1" x14ac:dyDescent="0.2">
      <c r="E776" s="23"/>
      <c r="F776" s="23"/>
      <c r="G776" s="23"/>
      <c r="H776" s="23"/>
      <c r="I776" s="113"/>
      <c r="J776" s="113"/>
      <c r="K776" s="113"/>
      <c r="L776" s="113"/>
      <c r="M776" s="131"/>
      <c r="N776" s="131"/>
      <c r="O776" s="131"/>
      <c r="P776" s="131"/>
      <c r="Q776" s="131"/>
      <c r="R776" s="113"/>
      <c r="S776" s="113"/>
      <c r="T776" s="113"/>
      <c r="U776" s="220"/>
    </row>
    <row r="777" spans="5:21" s="27" customFormat="1" hidden="1" x14ac:dyDescent="0.2">
      <c r="E777" s="23"/>
      <c r="F777" s="23"/>
      <c r="G777" s="23"/>
      <c r="H777" s="23"/>
      <c r="I777" s="113"/>
      <c r="J777" s="113"/>
      <c r="K777" s="113"/>
      <c r="L777" s="113"/>
      <c r="M777" s="131"/>
      <c r="N777" s="131"/>
      <c r="O777" s="131"/>
      <c r="P777" s="131"/>
      <c r="Q777" s="131"/>
      <c r="R777" s="113"/>
      <c r="S777" s="113"/>
      <c r="T777" s="113"/>
      <c r="U777" s="220"/>
    </row>
    <row r="778" spans="5:21" s="27" customFormat="1" hidden="1" x14ac:dyDescent="0.2">
      <c r="E778" s="23"/>
      <c r="F778" s="23"/>
      <c r="G778" s="23"/>
      <c r="H778" s="23"/>
      <c r="I778" s="113"/>
      <c r="J778" s="113"/>
      <c r="K778" s="113"/>
      <c r="L778" s="113"/>
      <c r="M778" s="131"/>
      <c r="N778" s="131"/>
      <c r="O778" s="131"/>
      <c r="P778" s="131"/>
      <c r="Q778" s="131"/>
      <c r="R778" s="113"/>
      <c r="S778" s="113"/>
      <c r="T778" s="113"/>
      <c r="U778" s="220"/>
    </row>
    <row r="779" spans="5:21" s="27" customFormat="1" hidden="1" x14ac:dyDescent="0.2">
      <c r="E779" s="23"/>
      <c r="F779" s="23"/>
      <c r="G779" s="23"/>
      <c r="H779" s="23"/>
      <c r="I779" s="113"/>
      <c r="J779" s="113"/>
      <c r="K779" s="113"/>
      <c r="L779" s="113"/>
      <c r="M779" s="131"/>
      <c r="N779" s="131"/>
      <c r="O779" s="131"/>
      <c r="P779" s="131"/>
      <c r="Q779" s="131"/>
      <c r="R779" s="113"/>
      <c r="S779" s="113"/>
      <c r="T779" s="113"/>
      <c r="U779" s="220"/>
    </row>
    <row r="780" spans="5:21" s="27" customFormat="1" hidden="1" x14ac:dyDescent="0.2">
      <c r="E780" s="23"/>
      <c r="F780" s="23"/>
      <c r="G780" s="23"/>
      <c r="H780" s="23"/>
      <c r="I780" s="113"/>
      <c r="J780" s="113"/>
      <c r="K780" s="113"/>
      <c r="L780" s="113"/>
      <c r="M780" s="131"/>
      <c r="N780" s="131"/>
      <c r="O780" s="131"/>
      <c r="P780" s="131"/>
      <c r="Q780" s="131"/>
      <c r="R780" s="113"/>
      <c r="S780" s="113"/>
      <c r="T780" s="113"/>
      <c r="U780" s="220"/>
    </row>
    <row r="781" spans="5:21" s="27" customFormat="1" hidden="1" x14ac:dyDescent="0.2">
      <c r="E781" s="23"/>
      <c r="F781" s="23"/>
      <c r="G781" s="23"/>
      <c r="H781" s="23"/>
      <c r="I781" s="113"/>
      <c r="J781" s="113"/>
      <c r="K781" s="113"/>
      <c r="L781" s="113"/>
      <c r="M781" s="131"/>
      <c r="N781" s="131"/>
      <c r="O781" s="131"/>
      <c r="P781" s="131"/>
      <c r="Q781" s="131"/>
      <c r="R781" s="113"/>
      <c r="S781" s="113"/>
      <c r="T781" s="113"/>
      <c r="U781" s="220"/>
    </row>
    <row r="782" spans="5:21" s="27" customFormat="1" hidden="1" x14ac:dyDescent="0.2">
      <c r="E782" s="23"/>
      <c r="F782" s="23"/>
      <c r="G782" s="23"/>
      <c r="H782" s="23"/>
      <c r="I782" s="113"/>
      <c r="J782" s="113"/>
      <c r="K782" s="113"/>
      <c r="L782" s="113"/>
      <c r="M782" s="131"/>
      <c r="N782" s="131"/>
      <c r="O782" s="131"/>
      <c r="P782" s="131"/>
      <c r="Q782" s="131"/>
      <c r="R782" s="113"/>
      <c r="S782" s="113"/>
      <c r="T782" s="113"/>
      <c r="U782" s="220"/>
    </row>
    <row r="783" spans="5:21" s="27" customFormat="1" hidden="1" x14ac:dyDescent="0.2">
      <c r="E783" s="23"/>
      <c r="F783" s="23"/>
      <c r="G783" s="23"/>
      <c r="H783" s="23"/>
      <c r="I783" s="113"/>
      <c r="J783" s="113"/>
      <c r="K783" s="113"/>
      <c r="L783" s="113"/>
      <c r="M783" s="131"/>
      <c r="N783" s="131"/>
      <c r="O783" s="131"/>
      <c r="P783" s="131"/>
      <c r="Q783" s="131"/>
      <c r="R783" s="113"/>
      <c r="S783" s="113"/>
      <c r="T783" s="113"/>
      <c r="U783" s="220"/>
    </row>
    <row r="784" spans="5:21" s="27" customFormat="1" hidden="1" x14ac:dyDescent="0.2">
      <c r="E784" s="23"/>
      <c r="F784" s="23"/>
      <c r="G784" s="23"/>
      <c r="H784" s="23"/>
      <c r="I784" s="113"/>
      <c r="J784" s="113"/>
      <c r="K784" s="113"/>
      <c r="L784" s="113"/>
      <c r="M784" s="131"/>
      <c r="N784" s="131"/>
      <c r="O784" s="131"/>
      <c r="P784" s="131"/>
      <c r="Q784" s="131"/>
      <c r="R784" s="113"/>
      <c r="S784" s="113"/>
      <c r="T784" s="113"/>
      <c r="U784" s="220"/>
    </row>
    <row r="785" spans="5:21" s="27" customFormat="1" hidden="1" x14ac:dyDescent="0.2">
      <c r="E785" s="23"/>
      <c r="F785" s="23"/>
      <c r="G785" s="23"/>
      <c r="H785" s="23"/>
      <c r="I785" s="113"/>
      <c r="J785" s="113"/>
      <c r="K785" s="113"/>
      <c r="L785" s="113"/>
      <c r="M785" s="131"/>
      <c r="N785" s="131"/>
      <c r="O785" s="131"/>
      <c r="P785" s="131"/>
      <c r="Q785" s="131"/>
      <c r="R785" s="113"/>
      <c r="S785" s="113"/>
      <c r="T785" s="113"/>
      <c r="U785" s="220"/>
    </row>
    <row r="786" spans="5:21" s="27" customFormat="1" hidden="1" x14ac:dyDescent="0.2">
      <c r="E786" s="23"/>
      <c r="F786" s="23"/>
      <c r="G786" s="23"/>
      <c r="H786" s="23"/>
      <c r="I786" s="113"/>
      <c r="J786" s="113"/>
      <c r="K786" s="113"/>
      <c r="L786" s="113"/>
      <c r="M786" s="131"/>
      <c r="N786" s="131"/>
      <c r="O786" s="131"/>
      <c r="P786" s="131"/>
      <c r="Q786" s="131"/>
      <c r="R786" s="113"/>
      <c r="S786" s="113"/>
      <c r="T786" s="113"/>
      <c r="U786" s="220"/>
    </row>
    <row r="787" spans="5:21" s="27" customFormat="1" hidden="1" x14ac:dyDescent="0.2">
      <c r="E787" s="23"/>
      <c r="F787" s="23"/>
      <c r="G787" s="23"/>
      <c r="H787" s="23"/>
      <c r="I787" s="113"/>
      <c r="J787" s="113"/>
      <c r="K787" s="113"/>
      <c r="L787" s="113"/>
      <c r="M787" s="131"/>
      <c r="N787" s="131"/>
      <c r="O787" s="131"/>
      <c r="P787" s="131"/>
      <c r="Q787" s="131"/>
      <c r="R787" s="113"/>
      <c r="S787" s="113"/>
      <c r="T787" s="113"/>
      <c r="U787" s="220"/>
    </row>
    <row r="788" spans="5:21" s="27" customFormat="1" hidden="1" x14ac:dyDescent="0.2">
      <c r="E788" s="23"/>
      <c r="F788" s="23"/>
      <c r="G788" s="23"/>
      <c r="H788" s="23"/>
      <c r="I788" s="113"/>
      <c r="J788" s="113"/>
      <c r="K788" s="113"/>
      <c r="L788" s="113"/>
      <c r="M788" s="131"/>
      <c r="N788" s="131"/>
      <c r="O788" s="131"/>
      <c r="P788" s="131"/>
      <c r="Q788" s="131"/>
      <c r="R788" s="113"/>
      <c r="S788" s="113"/>
      <c r="T788" s="113"/>
      <c r="U788" s="220"/>
    </row>
    <row r="789" spans="5:21" s="27" customFormat="1" hidden="1" x14ac:dyDescent="0.2">
      <c r="E789" s="23"/>
      <c r="F789" s="23"/>
      <c r="G789" s="23"/>
      <c r="H789" s="23"/>
      <c r="I789" s="113"/>
      <c r="J789" s="113"/>
      <c r="K789" s="113"/>
      <c r="L789" s="113"/>
      <c r="M789" s="131"/>
      <c r="N789" s="131"/>
      <c r="O789" s="131"/>
      <c r="P789" s="131"/>
      <c r="Q789" s="131"/>
      <c r="R789" s="113"/>
      <c r="S789" s="113"/>
      <c r="T789" s="113"/>
      <c r="U789" s="220"/>
    </row>
    <row r="790" spans="5:21" s="27" customFormat="1" hidden="1" x14ac:dyDescent="0.2">
      <c r="E790" s="23"/>
      <c r="F790" s="23"/>
      <c r="G790" s="23"/>
      <c r="H790" s="23"/>
      <c r="I790" s="113"/>
      <c r="J790" s="113"/>
      <c r="K790" s="113"/>
      <c r="L790" s="113"/>
      <c r="M790" s="131"/>
      <c r="N790" s="131"/>
      <c r="O790" s="131"/>
      <c r="P790" s="131"/>
      <c r="Q790" s="131"/>
      <c r="R790" s="113"/>
      <c r="S790" s="113"/>
      <c r="T790" s="113"/>
      <c r="U790" s="220"/>
    </row>
    <row r="791" spans="5:21" s="27" customFormat="1" hidden="1" x14ac:dyDescent="0.2">
      <c r="E791" s="23"/>
      <c r="F791" s="23"/>
      <c r="G791" s="23"/>
      <c r="H791" s="23"/>
      <c r="I791" s="113"/>
      <c r="J791" s="113"/>
      <c r="K791" s="113"/>
      <c r="L791" s="113"/>
      <c r="M791" s="131"/>
      <c r="N791" s="131"/>
      <c r="O791" s="131"/>
      <c r="P791" s="131"/>
      <c r="Q791" s="131"/>
      <c r="R791" s="113"/>
      <c r="S791" s="113"/>
      <c r="T791" s="113"/>
      <c r="U791" s="220"/>
    </row>
    <row r="792" spans="5:21" s="27" customFormat="1" hidden="1" x14ac:dyDescent="0.2">
      <c r="E792" s="23"/>
      <c r="F792" s="23"/>
      <c r="G792" s="23"/>
      <c r="H792" s="23"/>
      <c r="I792" s="113"/>
      <c r="J792" s="113"/>
      <c r="K792" s="113"/>
      <c r="L792" s="113"/>
      <c r="M792" s="131"/>
      <c r="N792" s="131"/>
      <c r="O792" s="131"/>
      <c r="P792" s="131"/>
      <c r="Q792" s="131"/>
      <c r="R792" s="113"/>
      <c r="S792" s="113"/>
      <c r="T792" s="113"/>
      <c r="U792" s="220"/>
    </row>
    <row r="793" spans="5:21" s="27" customFormat="1" hidden="1" x14ac:dyDescent="0.2">
      <c r="E793" s="23"/>
      <c r="F793" s="23"/>
      <c r="G793" s="23"/>
      <c r="H793" s="23"/>
      <c r="I793" s="113"/>
      <c r="J793" s="113"/>
      <c r="K793" s="113"/>
      <c r="L793" s="113"/>
      <c r="M793" s="131"/>
      <c r="N793" s="131"/>
      <c r="O793" s="131"/>
      <c r="P793" s="131"/>
      <c r="Q793" s="131"/>
      <c r="R793" s="113"/>
      <c r="S793" s="113"/>
      <c r="T793" s="113"/>
      <c r="U793" s="220"/>
    </row>
    <row r="794" spans="5:21" s="27" customFormat="1" hidden="1" x14ac:dyDescent="0.2">
      <c r="E794" s="23"/>
      <c r="F794" s="23"/>
      <c r="G794" s="23"/>
      <c r="H794" s="23"/>
      <c r="I794" s="113"/>
      <c r="J794" s="113"/>
      <c r="K794" s="113"/>
      <c r="L794" s="113"/>
      <c r="M794" s="131"/>
      <c r="N794" s="131"/>
      <c r="O794" s="131"/>
      <c r="P794" s="131"/>
      <c r="Q794" s="131"/>
      <c r="R794" s="113"/>
      <c r="S794" s="113"/>
      <c r="T794" s="113"/>
      <c r="U794" s="220"/>
    </row>
    <row r="795" spans="5:21" s="27" customFormat="1" hidden="1" x14ac:dyDescent="0.2">
      <c r="E795" s="23"/>
      <c r="F795" s="23"/>
      <c r="G795" s="23"/>
      <c r="H795" s="23"/>
      <c r="I795" s="113"/>
      <c r="J795" s="113"/>
      <c r="K795" s="113"/>
      <c r="L795" s="113"/>
      <c r="M795" s="131"/>
      <c r="N795" s="131"/>
      <c r="O795" s="131"/>
      <c r="P795" s="131"/>
      <c r="Q795" s="131"/>
      <c r="R795" s="113"/>
      <c r="S795" s="113"/>
      <c r="T795" s="113"/>
      <c r="U795" s="220"/>
    </row>
    <row r="796" spans="5:21" s="27" customFormat="1" hidden="1" x14ac:dyDescent="0.2">
      <c r="E796" s="23"/>
      <c r="F796" s="23"/>
      <c r="G796" s="23"/>
      <c r="H796" s="23"/>
      <c r="I796" s="113"/>
      <c r="J796" s="113"/>
      <c r="K796" s="113"/>
      <c r="L796" s="113"/>
      <c r="M796" s="131"/>
      <c r="N796" s="131"/>
      <c r="O796" s="131"/>
      <c r="P796" s="131"/>
      <c r="Q796" s="131"/>
      <c r="R796" s="113"/>
      <c r="S796" s="113"/>
      <c r="T796" s="113"/>
      <c r="U796" s="220"/>
    </row>
    <row r="797" spans="5:21" s="27" customFormat="1" hidden="1" x14ac:dyDescent="0.2">
      <c r="E797" s="23"/>
      <c r="F797" s="23"/>
      <c r="G797" s="23"/>
      <c r="H797" s="23"/>
      <c r="I797" s="113"/>
      <c r="J797" s="113"/>
      <c r="K797" s="113"/>
      <c r="L797" s="113"/>
      <c r="M797" s="131"/>
      <c r="N797" s="131"/>
      <c r="O797" s="131"/>
      <c r="P797" s="131"/>
      <c r="Q797" s="131"/>
      <c r="R797" s="113"/>
      <c r="S797" s="113"/>
      <c r="T797" s="113"/>
      <c r="U797" s="220"/>
    </row>
    <row r="798" spans="5:21" s="27" customFormat="1" hidden="1" x14ac:dyDescent="0.2">
      <c r="E798" s="23"/>
      <c r="F798" s="23"/>
      <c r="G798" s="23"/>
      <c r="H798" s="23"/>
      <c r="I798" s="113"/>
      <c r="J798" s="113"/>
      <c r="K798" s="113"/>
      <c r="L798" s="113"/>
      <c r="M798" s="131"/>
      <c r="N798" s="131"/>
      <c r="O798" s="131"/>
      <c r="P798" s="131"/>
      <c r="Q798" s="131"/>
      <c r="R798" s="113"/>
      <c r="S798" s="113"/>
      <c r="T798" s="113"/>
      <c r="U798" s="220"/>
    </row>
    <row r="799" spans="5:21" s="27" customFormat="1" hidden="1" x14ac:dyDescent="0.2">
      <c r="E799" s="23"/>
      <c r="F799" s="23"/>
      <c r="G799" s="23"/>
      <c r="H799" s="23"/>
      <c r="I799" s="113"/>
      <c r="J799" s="113"/>
      <c r="K799" s="113"/>
      <c r="L799" s="113"/>
      <c r="M799" s="131"/>
      <c r="N799" s="131"/>
      <c r="O799" s="131"/>
      <c r="P799" s="131"/>
      <c r="Q799" s="131"/>
      <c r="R799" s="113"/>
      <c r="S799" s="113"/>
      <c r="T799" s="113"/>
      <c r="U799" s="220"/>
    </row>
    <row r="800" spans="5:21" s="27" customFormat="1" hidden="1" x14ac:dyDescent="0.2">
      <c r="E800" s="23"/>
      <c r="F800" s="23"/>
      <c r="G800" s="23"/>
      <c r="H800" s="23"/>
      <c r="I800" s="113"/>
      <c r="J800" s="113"/>
      <c r="K800" s="113"/>
      <c r="L800" s="113"/>
      <c r="M800" s="131"/>
      <c r="N800" s="131"/>
      <c r="O800" s="131"/>
      <c r="P800" s="131"/>
      <c r="Q800" s="131"/>
      <c r="R800" s="113"/>
      <c r="S800" s="113"/>
      <c r="T800" s="113"/>
      <c r="U800" s="220"/>
    </row>
    <row r="801" spans="5:21" s="27" customFormat="1" hidden="1" x14ac:dyDescent="0.2">
      <c r="E801" s="23"/>
      <c r="F801" s="23"/>
      <c r="G801" s="23"/>
      <c r="H801" s="23"/>
      <c r="I801" s="113"/>
      <c r="J801" s="113"/>
      <c r="K801" s="113"/>
      <c r="L801" s="113"/>
      <c r="M801" s="131"/>
      <c r="N801" s="131"/>
      <c r="O801" s="131"/>
      <c r="P801" s="131"/>
      <c r="Q801" s="131"/>
      <c r="R801" s="113"/>
      <c r="S801" s="113"/>
      <c r="T801" s="113"/>
      <c r="U801" s="220"/>
    </row>
    <row r="802" spans="5:21" s="27" customFormat="1" hidden="1" x14ac:dyDescent="0.2">
      <c r="E802" s="23"/>
      <c r="F802" s="23"/>
      <c r="G802" s="23"/>
      <c r="H802" s="23"/>
      <c r="I802" s="113"/>
      <c r="J802" s="113"/>
      <c r="K802" s="113"/>
      <c r="L802" s="113"/>
      <c r="M802" s="131"/>
      <c r="N802" s="131"/>
      <c r="O802" s="131"/>
      <c r="P802" s="131"/>
      <c r="Q802" s="131"/>
      <c r="R802" s="113"/>
      <c r="S802" s="113"/>
      <c r="T802" s="113"/>
      <c r="U802" s="220"/>
    </row>
    <row r="803" spans="5:21" s="27" customFormat="1" hidden="1" x14ac:dyDescent="0.2">
      <c r="E803" s="23"/>
      <c r="F803" s="23"/>
      <c r="G803" s="23"/>
      <c r="H803" s="23"/>
      <c r="I803" s="113"/>
      <c r="J803" s="113"/>
      <c r="K803" s="113"/>
      <c r="L803" s="113"/>
      <c r="M803" s="131"/>
      <c r="N803" s="131"/>
      <c r="O803" s="131"/>
      <c r="P803" s="131"/>
      <c r="Q803" s="131"/>
      <c r="R803" s="113"/>
      <c r="S803" s="113"/>
      <c r="T803" s="113"/>
      <c r="U803" s="220"/>
    </row>
    <row r="804" spans="5:21" s="27" customFormat="1" hidden="1" x14ac:dyDescent="0.2">
      <c r="E804" s="23"/>
      <c r="F804" s="23"/>
      <c r="G804" s="23"/>
      <c r="H804" s="23"/>
      <c r="I804" s="113"/>
      <c r="J804" s="113"/>
      <c r="K804" s="113"/>
      <c r="L804" s="113"/>
      <c r="M804" s="131"/>
      <c r="N804" s="131"/>
      <c r="O804" s="131"/>
      <c r="P804" s="131"/>
      <c r="Q804" s="131"/>
      <c r="R804" s="113"/>
      <c r="S804" s="113"/>
      <c r="T804" s="113"/>
      <c r="U804" s="220"/>
    </row>
    <row r="805" spans="5:21" s="27" customFormat="1" hidden="1" x14ac:dyDescent="0.2">
      <c r="E805" s="23"/>
      <c r="F805" s="23"/>
      <c r="G805" s="23"/>
      <c r="H805" s="23"/>
      <c r="I805" s="113"/>
      <c r="J805" s="113"/>
      <c r="K805" s="113"/>
      <c r="L805" s="113"/>
      <c r="M805" s="131"/>
      <c r="N805" s="131"/>
      <c r="O805" s="131"/>
      <c r="P805" s="131"/>
      <c r="Q805" s="131"/>
      <c r="R805" s="113"/>
      <c r="S805" s="113"/>
      <c r="T805" s="113"/>
      <c r="U805" s="220"/>
    </row>
    <row r="806" spans="5:21" s="27" customFormat="1" hidden="1" x14ac:dyDescent="0.2">
      <c r="E806" s="23"/>
      <c r="F806" s="23"/>
      <c r="G806" s="23"/>
      <c r="H806" s="23"/>
      <c r="I806" s="113"/>
      <c r="J806" s="113"/>
      <c r="K806" s="113"/>
      <c r="L806" s="113"/>
      <c r="M806" s="131"/>
      <c r="N806" s="131"/>
      <c r="O806" s="131"/>
      <c r="P806" s="131"/>
      <c r="Q806" s="131"/>
      <c r="R806" s="113"/>
      <c r="S806" s="113"/>
      <c r="T806" s="113"/>
      <c r="U806" s="220"/>
    </row>
    <row r="807" spans="5:21" s="27" customFormat="1" hidden="1" x14ac:dyDescent="0.2">
      <c r="E807" s="23"/>
      <c r="F807" s="23"/>
      <c r="G807" s="23"/>
      <c r="H807" s="23"/>
      <c r="I807" s="113"/>
      <c r="J807" s="113"/>
      <c r="K807" s="113"/>
      <c r="L807" s="113"/>
      <c r="M807" s="131"/>
      <c r="N807" s="131"/>
      <c r="O807" s="131"/>
      <c r="P807" s="131"/>
      <c r="Q807" s="131"/>
      <c r="R807" s="113"/>
      <c r="S807" s="113"/>
      <c r="T807" s="113"/>
      <c r="U807" s="220"/>
    </row>
    <row r="808" spans="5:21" s="27" customFormat="1" hidden="1" x14ac:dyDescent="0.2">
      <c r="E808" s="23"/>
      <c r="F808" s="23"/>
      <c r="G808" s="23"/>
      <c r="H808" s="23"/>
      <c r="I808" s="113"/>
      <c r="J808" s="113"/>
      <c r="K808" s="113"/>
      <c r="L808" s="113"/>
      <c r="M808" s="131"/>
      <c r="N808" s="131"/>
      <c r="O808" s="131"/>
      <c r="P808" s="131"/>
      <c r="Q808" s="131"/>
      <c r="R808" s="113"/>
      <c r="S808" s="113"/>
      <c r="T808" s="113"/>
      <c r="U808" s="220"/>
    </row>
    <row r="809" spans="5:21" s="27" customFormat="1" hidden="1" x14ac:dyDescent="0.2">
      <c r="E809" s="23"/>
      <c r="F809" s="23"/>
      <c r="G809" s="23"/>
      <c r="H809" s="23"/>
      <c r="I809" s="113"/>
      <c r="J809" s="113"/>
      <c r="K809" s="113"/>
      <c r="L809" s="113"/>
      <c r="M809" s="131"/>
      <c r="N809" s="131"/>
      <c r="O809" s="131"/>
      <c r="P809" s="131"/>
      <c r="Q809" s="131"/>
      <c r="R809" s="113"/>
      <c r="S809" s="113"/>
      <c r="T809" s="113"/>
      <c r="U809" s="220"/>
    </row>
    <row r="810" spans="5:21" s="27" customFormat="1" hidden="1" x14ac:dyDescent="0.2">
      <c r="E810" s="23"/>
      <c r="F810" s="23"/>
      <c r="G810" s="23"/>
      <c r="H810" s="23"/>
      <c r="I810" s="113"/>
      <c r="J810" s="113"/>
      <c r="K810" s="113"/>
      <c r="L810" s="113"/>
      <c r="M810" s="131"/>
      <c r="N810" s="131"/>
      <c r="O810" s="131"/>
      <c r="P810" s="131"/>
      <c r="Q810" s="131"/>
      <c r="R810" s="113"/>
      <c r="S810" s="113"/>
      <c r="T810" s="113"/>
      <c r="U810" s="220"/>
    </row>
    <row r="811" spans="5:21" s="27" customFormat="1" hidden="1" x14ac:dyDescent="0.2">
      <c r="E811" s="23"/>
      <c r="F811" s="23"/>
      <c r="G811" s="23"/>
      <c r="H811" s="23"/>
      <c r="I811" s="113"/>
      <c r="J811" s="113"/>
      <c r="K811" s="113"/>
      <c r="L811" s="113"/>
      <c r="M811" s="131"/>
      <c r="N811" s="131"/>
      <c r="O811" s="131"/>
      <c r="P811" s="131"/>
      <c r="Q811" s="131"/>
      <c r="R811" s="113"/>
      <c r="S811" s="113"/>
      <c r="T811" s="113"/>
      <c r="U811" s="220"/>
    </row>
    <row r="812" spans="5:21" s="27" customFormat="1" hidden="1" x14ac:dyDescent="0.2">
      <c r="E812" s="23"/>
      <c r="F812" s="23"/>
      <c r="G812" s="23"/>
      <c r="H812" s="23"/>
      <c r="I812" s="113"/>
      <c r="J812" s="113"/>
      <c r="K812" s="113"/>
      <c r="L812" s="113"/>
      <c r="M812" s="131"/>
      <c r="N812" s="131"/>
      <c r="O812" s="131"/>
      <c r="P812" s="131"/>
      <c r="Q812" s="131"/>
      <c r="R812" s="113"/>
      <c r="S812" s="113"/>
      <c r="T812" s="113"/>
      <c r="U812" s="220"/>
    </row>
    <row r="813" spans="5:21" s="27" customFormat="1" hidden="1" x14ac:dyDescent="0.2">
      <c r="E813" s="23"/>
      <c r="F813" s="23"/>
      <c r="G813" s="23"/>
      <c r="H813" s="23"/>
      <c r="I813" s="113"/>
      <c r="J813" s="113"/>
      <c r="K813" s="113"/>
      <c r="L813" s="113"/>
      <c r="M813" s="131"/>
      <c r="N813" s="131"/>
      <c r="O813" s="131"/>
      <c r="P813" s="131"/>
      <c r="Q813" s="131"/>
      <c r="R813" s="113"/>
      <c r="S813" s="113"/>
      <c r="T813" s="113"/>
      <c r="U813" s="220"/>
    </row>
    <row r="814" spans="5:21" s="27" customFormat="1" hidden="1" x14ac:dyDescent="0.2">
      <c r="E814" s="23"/>
      <c r="F814" s="23"/>
      <c r="G814" s="23"/>
      <c r="H814" s="23"/>
      <c r="I814" s="113"/>
      <c r="J814" s="113"/>
      <c r="K814" s="113"/>
      <c r="L814" s="113"/>
      <c r="M814" s="131"/>
      <c r="N814" s="131"/>
      <c r="O814" s="131"/>
      <c r="P814" s="131"/>
      <c r="Q814" s="131"/>
      <c r="R814" s="113"/>
      <c r="S814" s="113"/>
      <c r="T814" s="113"/>
      <c r="U814" s="220"/>
    </row>
    <row r="815" spans="5:21" s="27" customFormat="1" hidden="1" x14ac:dyDescent="0.2">
      <c r="E815" s="23"/>
      <c r="F815" s="23"/>
      <c r="G815" s="23"/>
      <c r="H815" s="23"/>
      <c r="I815" s="113"/>
      <c r="J815" s="113"/>
      <c r="K815" s="113"/>
      <c r="L815" s="113"/>
      <c r="M815" s="131"/>
      <c r="N815" s="131"/>
      <c r="O815" s="131"/>
      <c r="P815" s="131"/>
      <c r="Q815" s="131"/>
      <c r="R815" s="113"/>
      <c r="S815" s="113"/>
      <c r="T815" s="113"/>
      <c r="U815" s="220"/>
    </row>
    <row r="816" spans="5:21" s="27" customFormat="1" hidden="1" x14ac:dyDescent="0.2">
      <c r="E816" s="23"/>
      <c r="F816" s="23"/>
      <c r="G816" s="23"/>
      <c r="H816" s="23"/>
      <c r="I816" s="113"/>
      <c r="J816" s="113"/>
      <c r="K816" s="113"/>
      <c r="L816" s="113"/>
      <c r="M816" s="131"/>
      <c r="N816" s="131"/>
      <c r="O816" s="131"/>
      <c r="P816" s="131"/>
      <c r="Q816" s="131"/>
      <c r="R816" s="113"/>
      <c r="S816" s="113"/>
      <c r="T816" s="113"/>
      <c r="U816" s="220"/>
    </row>
    <row r="817" spans="5:21" s="27" customFormat="1" hidden="1" x14ac:dyDescent="0.2">
      <c r="E817" s="23"/>
      <c r="F817" s="23"/>
      <c r="G817" s="23"/>
      <c r="H817" s="23"/>
      <c r="I817" s="113"/>
      <c r="J817" s="113"/>
      <c r="K817" s="113"/>
      <c r="L817" s="113"/>
      <c r="M817" s="131"/>
      <c r="N817" s="131"/>
      <c r="O817" s="131"/>
      <c r="P817" s="131"/>
      <c r="Q817" s="131"/>
      <c r="R817" s="113"/>
      <c r="S817" s="113"/>
      <c r="T817" s="113"/>
      <c r="U817" s="220"/>
    </row>
    <row r="818" spans="5:21" s="27" customFormat="1" hidden="1" x14ac:dyDescent="0.2">
      <c r="E818" s="23"/>
      <c r="F818" s="23"/>
      <c r="G818" s="23"/>
      <c r="H818" s="23"/>
      <c r="I818" s="113"/>
      <c r="J818" s="113"/>
      <c r="K818" s="113"/>
      <c r="L818" s="113"/>
      <c r="M818" s="131"/>
      <c r="N818" s="131"/>
      <c r="O818" s="131"/>
      <c r="P818" s="131"/>
      <c r="Q818" s="131"/>
      <c r="R818" s="113"/>
      <c r="S818" s="113"/>
      <c r="T818" s="113"/>
      <c r="U818" s="220"/>
    </row>
    <row r="819" spans="5:21" s="27" customFormat="1" hidden="1" x14ac:dyDescent="0.2">
      <c r="E819" s="23"/>
      <c r="F819" s="23"/>
      <c r="G819" s="23"/>
      <c r="H819" s="23"/>
      <c r="I819" s="113"/>
      <c r="J819" s="113"/>
      <c r="K819" s="113"/>
      <c r="L819" s="113"/>
      <c r="M819" s="131"/>
      <c r="N819" s="131"/>
      <c r="O819" s="131"/>
      <c r="P819" s="131"/>
      <c r="Q819" s="131"/>
      <c r="R819" s="113"/>
      <c r="S819" s="113"/>
      <c r="T819" s="113"/>
      <c r="U819" s="220"/>
    </row>
    <row r="820" spans="5:21" s="27" customFormat="1" hidden="1" x14ac:dyDescent="0.2">
      <c r="E820" s="23"/>
      <c r="F820" s="23"/>
      <c r="G820" s="23"/>
      <c r="H820" s="23"/>
      <c r="I820" s="113"/>
      <c r="J820" s="113"/>
      <c r="K820" s="113"/>
      <c r="L820" s="113"/>
      <c r="M820" s="131"/>
      <c r="N820" s="131"/>
      <c r="O820" s="131"/>
      <c r="P820" s="131"/>
      <c r="Q820" s="131"/>
      <c r="R820" s="113"/>
      <c r="S820" s="113"/>
      <c r="T820" s="113"/>
      <c r="U820" s="220"/>
    </row>
    <row r="821" spans="5:21" s="27" customFormat="1" hidden="1" x14ac:dyDescent="0.2">
      <c r="E821" s="23"/>
      <c r="F821" s="23"/>
      <c r="G821" s="23"/>
      <c r="H821" s="23"/>
      <c r="I821" s="113"/>
      <c r="J821" s="113"/>
      <c r="K821" s="113"/>
      <c r="L821" s="113"/>
      <c r="M821" s="131"/>
      <c r="N821" s="131"/>
      <c r="O821" s="131"/>
      <c r="P821" s="131"/>
      <c r="Q821" s="131"/>
      <c r="R821" s="113"/>
      <c r="S821" s="113"/>
      <c r="T821" s="113"/>
      <c r="U821" s="220"/>
    </row>
    <row r="822" spans="5:21" s="27" customFormat="1" hidden="1" x14ac:dyDescent="0.2">
      <c r="E822" s="23"/>
      <c r="F822" s="23"/>
      <c r="G822" s="23"/>
      <c r="H822" s="23"/>
      <c r="I822" s="113"/>
      <c r="J822" s="113"/>
      <c r="K822" s="113"/>
      <c r="L822" s="113"/>
      <c r="M822" s="131"/>
      <c r="N822" s="131"/>
      <c r="O822" s="131"/>
      <c r="P822" s="131"/>
      <c r="Q822" s="131"/>
      <c r="R822" s="113"/>
      <c r="S822" s="113"/>
      <c r="T822" s="113"/>
      <c r="U822" s="220"/>
    </row>
    <row r="823" spans="5:21" s="27" customFormat="1" hidden="1" x14ac:dyDescent="0.2">
      <c r="E823" s="23"/>
      <c r="F823" s="23"/>
      <c r="G823" s="23"/>
      <c r="H823" s="23"/>
      <c r="I823" s="113"/>
      <c r="J823" s="113"/>
      <c r="K823" s="113"/>
      <c r="L823" s="113"/>
      <c r="M823" s="131"/>
      <c r="N823" s="131"/>
      <c r="O823" s="131"/>
      <c r="P823" s="131"/>
      <c r="Q823" s="131"/>
      <c r="R823" s="113"/>
      <c r="S823" s="113"/>
      <c r="T823" s="113"/>
      <c r="U823" s="220"/>
    </row>
    <row r="824" spans="5:21" s="27" customFormat="1" hidden="1" x14ac:dyDescent="0.2">
      <c r="E824" s="23"/>
      <c r="F824" s="23"/>
      <c r="G824" s="23"/>
      <c r="H824" s="23"/>
      <c r="I824" s="113"/>
      <c r="J824" s="113"/>
      <c r="K824" s="113"/>
      <c r="L824" s="113"/>
      <c r="M824" s="131"/>
      <c r="N824" s="131"/>
      <c r="O824" s="131"/>
      <c r="P824" s="131"/>
      <c r="Q824" s="131"/>
      <c r="R824" s="113"/>
      <c r="S824" s="113"/>
      <c r="T824" s="113"/>
      <c r="U824" s="220"/>
    </row>
    <row r="825" spans="5:21" s="27" customFormat="1" hidden="1" x14ac:dyDescent="0.2">
      <c r="E825" s="23"/>
      <c r="F825" s="23"/>
      <c r="G825" s="23"/>
      <c r="H825" s="23"/>
      <c r="I825" s="113"/>
      <c r="J825" s="113"/>
      <c r="K825" s="113"/>
      <c r="L825" s="113"/>
      <c r="M825" s="131"/>
      <c r="N825" s="131"/>
      <c r="O825" s="131"/>
      <c r="P825" s="131"/>
      <c r="Q825" s="131"/>
      <c r="R825" s="113"/>
      <c r="S825" s="113"/>
      <c r="T825" s="113"/>
      <c r="U825" s="220"/>
    </row>
    <row r="826" spans="5:21" s="27" customFormat="1" hidden="1" x14ac:dyDescent="0.2">
      <c r="E826" s="23"/>
      <c r="F826" s="23"/>
      <c r="G826" s="23"/>
      <c r="H826" s="23"/>
      <c r="I826" s="113"/>
      <c r="J826" s="113"/>
      <c r="K826" s="113"/>
      <c r="L826" s="113"/>
      <c r="M826" s="131"/>
      <c r="N826" s="131"/>
      <c r="O826" s="131"/>
      <c r="P826" s="131"/>
      <c r="Q826" s="131"/>
      <c r="R826" s="113"/>
      <c r="S826" s="113"/>
      <c r="T826" s="113"/>
      <c r="U826" s="220"/>
    </row>
    <row r="827" spans="5:21" s="27" customFormat="1" hidden="1" x14ac:dyDescent="0.2">
      <c r="E827" s="23"/>
      <c r="F827" s="23"/>
      <c r="G827" s="23"/>
      <c r="H827" s="23"/>
      <c r="I827" s="113"/>
      <c r="J827" s="113"/>
      <c r="K827" s="113"/>
      <c r="L827" s="113"/>
      <c r="M827" s="131"/>
      <c r="N827" s="131"/>
      <c r="O827" s="131"/>
      <c r="P827" s="131"/>
      <c r="Q827" s="131"/>
      <c r="R827" s="113"/>
      <c r="S827" s="113"/>
      <c r="T827" s="113"/>
      <c r="U827" s="220"/>
    </row>
    <row r="828" spans="5:21" s="27" customFormat="1" hidden="1" x14ac:dyDescent="0.2">
      <c r="E828" s="23"/>
      <c r="F828" s="23"/>
      <c r="G828" s="23"/>
      <c r="H828" s="23"/>
      <c r="I828" s="113"/>
      <c r="J828" s="113"/>
      <c r="K828" s="113"/>
      <c r="L828" s="113"/>
      <c r="M828" s="131"/>
      <c r="N828" s="131"/>
      <c r="O828" s="131"/>
      <c r="P828" s="131"/>
      <c r="Q828" s="131"/>
      <c r="R828" s="113"/>
      <c r="S828" s="113"/>
      <c r="T828" s="113"/>
      <c r="U828" s="220"/>
    </row>
    <row r="829" spans="5:21" s="27" customFormat="1" hidden="1" x14ac:dyDescent="0.2">
      <c r="E829" s="23"/>
      <c r="F829" s="23"/>
      <c r="G829" s="23"/>
      <c r="H829" s="23"/>
      <c r="I829" s="113"/>
      <c r="J829" s="113"/>
      <c r="K829" s="113"/>
      <c r="L829" s="113"/>
      <c r="M829" s="131"/>
      <c r="N829" s="131"/>
      <c r="O829" s="131"/>
      <c r="P829" s="131"/>
      <c r="Q829" s="131"/>
      <c r="R829" s="113"/>
      <c r="S829" s="113"/>
      <c r="T829" s="113"/>
      <c r="U829" s="220"/>
    </row>
    <row r="830" spans="5:21" s="27" customFormat="1" hidden="1" x14ac:dyDescent="0.2">
      <c r="E830" s="23"/>
      <c r="F830" s="23"/>
      <c r="G830" s="23"/>
      <c r="H830" s="23"/>
      <c r="I830" s="113"/>
      <c r="J830" s="113"/>
      <c r="K830" s="113"/>
      <c r="L830" s="113"/>
      <c r="M830" s="131"/>
      <c r="N830" s="131"/>
      <c r="O830" s="131"/>
      <c r="P830" s="131"/>
      <c r="Q830" s="131"/>
      <c r="R830" s="113"/>
      <c r="S830" s="113"/>
      <c r="T830" s="113"/>
      <c r="U830" s="220"/>
    </row>
    <row r="831" spans="5:21" s="27" customFormat="1" hidden="1" x14ac:dyDescent="0.2">
      <c r="E831" s="23"/>
      <c r="F831" s="23"/>
      <c r="G831" s="23"/>
      <c r="H831" s="23"/>
      <c r="I831" s="113"/>
      <c r="J831" s="113"/>
      <c r="K831" s="113"/>
      <c r="L831" s="113"/>
      <c r="M831" s="131"/>
      <c r="N831" s="131"/>
      <c r="O831" s="131"/>
      <c r="P831" s="131"/>
      <c r="Q831" s="131"/>
      <c r="R831" s="113"/>
      <c r="S831" s="113"/>
      <c r="T831" s="113"/>
      <c r="U831" s="220"/>
    </row>
    <row r="832" spans="5:21" s="27" customFormat="1" hidden="1" x14ac:dyDescent="0.2">
      <c r="E832" s="23"/>
      <c r="F832" s="23"/>
      <c r="G832" s="23"/>
      <c r="H832" s="23"/>
      <c r="I832" s="113"/>
      <c r="J832" s="113"/>
      <c r="K832" s="113"/>
      <c r="L832" s="113"/>
      <c r="M832" s="131"/>
      <c r="N832" s="131"/>
      <c r="O832" s="131"/>
      <c r="P832" s="131"/>
      <c r="Q832" s="131"/>
      <c r="R832" s="113"/>
      <c r="S832" s="113"/>
      <c r="T832" s="113"/>
      <c r="U832" s="220"/>
    </row>
    <row r="833" spans="5:21" s="27" customFormat="1" hidden="1" x14ac:dyDescent="0.2">
      <c r="E833" s="23"/>
      <c r="F833" s="23"/>
      <c r="G833" s="23"/>
      <c r="H833" s="23"/>
      <c r="I833" s="113"/>
      <c r="J833" s="113"/>
      <c r="K833" s="113"/>
      <c r="L833" s="113"/>
      <c r="M833" s="131"/>
      <c r="N833" s="131"/>
      <c r="O833" s="131"/>
      <c r="P833" s="131"/>
      <c r="Q833" s="131"/>
      <c r="R833" s="113"/>
      <c r="S833" s="113"/>
      <c r="T833" s="113"/>
      <c r="U833" s="220"/>
    </row>
    <row r="834" spans="5:21" s="27" customFormat="1" hidden="1" x14ac:dyDescent="0.2">
      <c r="E834" s="23"/>
      <c r="F834" s="23"/>
      <c r="G834" s="23"/>
      <c r="H834" s="23"/>
      <c r="I834" s="113"/>
      <c r="J834" s="113"/>
      <c r="K834" s="113"/>
      <c r="L834" s="113"/>
      <c r="M834" s="131"/>
      <c r="N834" s="131"/>
      <c r="O834" s="131"/>
      <c r="P834" s="131"/>
      <c r="Q834" s="131"/>
      <c r="R834" s="113"/>
      <c r="S834" s="113"/>
      <c r="T834" s="113"/>
      <c r="U834" s="220"/>
    </row>
    <row r="835" spans="5:21" s="27" customFormat="1" hidden="1" x14ac:dyDescent="0.2">
      <c r="E835" s="23"/>
      <c r="F835" s="23"/>
      <c r="G835" s="23"/>
      <c r="H835" s="23"/>
      <c r="I835" s="113"/>
      <c r="J835" s="113"/>
      <c r="K835" s="113"/>
      <c r="L835" s="113"/>
      <c r="M835" s="131"/>
      <c r="N835" s="131"/>
      <c r="O835" s="131"/>
      <c r="P835" s="131"/>
      <c r="Q835" s="131"/>
      <c r="R835" s="113"/>
      <c r="S835" s="113"/>
      <c r="T835" s="113"/>
      <c r="U835" s="220"/>
    </row>
    <row r="836" spans="5:21" s="27" customFormat="1" hidden="1" x14ac:dyDescent="0.2">
      <c r="E836" s="23"/>
      <c r="F836" s="23"/>
      <c r="G836" s="23"/>
      <c r="H836" s="23"/>
      <c r="I836" s="113"/>
      <c r="J836" s="113"/>
      <c r="K836" s="113"/>
      <c r="L836" s="113"/>
      <c r="M836" s="131"/>
      <c r="N836" s="131"/>
      <c r="O836" s="131"/>
      <c r="P836" s="131"/>
      <c r="Q836" s="131"/>
      <c r="R836" s="113"/>
      <c r="S836" s="113"/>
      <c r="T836" s="113"/>
      <c r="U836" s="220"/>
    </row>
    <row r="837" spans="5:21" s="27" customFormat="1" hidden="1" x14ac:dyDescent="0.2">
      <c r="E837" s="23"/>
      <c r="F837" s="23"/>
      <c r="G837" s="23"/>
      <c r="H837" s="23"/>
      <c r="I837" s="113"/>
      <c r="J837" s="113"/>
      <c r="K837" s="113"/>
      <c r="L837" s="113"/>
      <c r="M837" s="131"/>
      <c r="N837" s="131"/>
      <c r="O837" s="131"/>
      <c r="P837" s="131"/>
      <c r="Q837" s="131"/>
      <c r="R837" s="113"/>
      <c r="S837" s="113"/>
      <c r="T837" s="113"/>
      <c r="U837" s="220"/>
    </row>
    <row r="838" spans="5:21" s="27" customFormat="1" hidden="1" x14ac:dyDescent="0.2">
      <c r="E838" s="23"/>
      <c r="F838" s="23"/>
      <c r="G838" s="23"/>
      <c r="H838" s="23"/>
      <c r="I838" s="113"/>
      <c r="J838" s="113"/>
      <c r="K838" s="113"/>
      <c r="L838" s="113"/>
      <c r="M838" s="131"/>
      <c r="N838" s="131"/>
      <c r="O838" s="131"/>
      <c r="P838" s="131"/>
      <c r="Q838" s="131"/>
      <c r="R838" s="113"/>
      <c r="S838" s="113"/>
      <c r="T838" s="113"/>
      <c r="U838" s="220"/>
    </row>
    <row r="839" spans="5:21" s="27" customFormat="1" hidden="1" x14ac:dyDescent="0.2">
      <c r="E839" s="23"/>
      <c r="F839" s="23"/>
      <c r="G839" s="23"/>
      <c r="H839" s="23"/>
      <c r="I839" s="113"/>
      <c r="J839" s="113"/>
      <c r="K839" s="113"/>
      <c r="L839" s="113"/>
      <c r="M839" s="131"/>
      <c r="N839" s="131"/>
      <c r="O839" s="131"/>
      <c r="P839" s="131"/>
      <c r="Q839" s="131"/>
      <c r="R839" s="113"/>
      <c r="S839" s="113"/>
      <c r="T839" s="113"/>
      <c r="U839" s="220"/>
    </row>
    <row r="840" spans="5:21" s="27" customFormat="1" hidden="1" x14ac:dyDescent="0.2">
      <c r="E840" s="23"/>
      <c r="F840" s="23"/>
      <c r="G840" s="23"/>
      <c r="H840" s="23"/>
      <c r="I840" s="113"/>
      <c r="J840" s="113"/>
      <c r="K840" s="113"/>
      <c r="L840" s="113"/>
      <c r="M840" s="131"/>
      <c r="N840" s="131"/>
      <c r="O840" s="131"/>
      <c r="P840" s="131"/>
      <c r="Q840" s="131"/>
      <c r="R840" s="113"/>
      <c r="S840" s="113"/>
      <c r="T840" s="113"/>
      <c r="U840" s="220"/>
    </row>
    <row r="841" spans="5:21" s="27" customFormat="1" hidden="1" x14ac:dyDescent="0.2">
      <c r="E841" s="23"/>
      <c r="F841" s="23"/>
      <c r="G841" s="23"/>
      <c r="H841" s="23"/>
      <c r="I841" s="113"/>
      <c r="J841" s="113"/>
      <c r="K841" s="113"/>
      <c r="L841" s="113"/>
      <c r="M841" s="131"/>
      <c r="N841" s="131"/>
      <c r="O841" s="131"/>
      <c r="P841" s="131"/>
      <c r="Q841" s="131"/>
      <c r="R841" s="113"/>
      <c r="S841" s="113"/>
      <c r="T841" s="113"/>
      <c r="U841" s="220"/>
    </row>
    <row r="842" spans="5:21" s="27" customFormat="1" hidden="1" x14ac:dyDescent="0.2">
      <c r="E842" s="23"/>
      <c r="F842" s="23"/>
      <c r="G842" s="23"/>
      <c r="H842" s="23"/>
      <c r="I842" s="113"/>
      <c r="J842" s="113"/>
      <c r="K842" s="113"/>
      <c r="L842" s="113"/>
      <c r="M842" s="131"/>
      <c r="N842" s="131"/>
      <c r="O842" s="131"/>
      <c r="P842" s="131"/>
      <c r="Q842" s="131"/>
      <c r="R842" s="113"/>
      <c r="S842" s="113"/>
      <c r="T842" s="113"/>
      <c r="U842" s="220"/>
    </row>
    <row r="843" spans="5:21" s="27" customFormat="1" hidden="1" x14ac:dyDescent="0.2">
      <c r="E843" s="23"/>
      <c r="F843" s="23"/>
      <c r="G843" s="23"/>
      <c r="H843" s="23"/>
      <c r="I843" s="113"/>
      <c r="J843" s="113"/>
      <c r="K843" s="113"/>
      <c r="L843" s="113"/>
      <c r="M843" s="131"/>
      <c r="N843" s="131"/>
      <c r="O843" s="131"/>
      <c r="P843" s="131"/>
      <c r="Q843" s="131"/>
      <c r="R843" s="113"/>
      <c r="S843" s="113"/>
      <c r="T843" s="113"/>
      <c r="U843" s="220"/>
    </row>
    <row r="844" spans="5:21" s="27" customFormat="1" hidden="1" x14ac:dyDescent="0.2">
      <c r="E844" s="23"/>
      <c r="F844" s="23"/>
      <c r="G844" s="23"/>
      <c r="H844" s="23"/>
      <c r="I844" s="113"/>
      <c r="J844" s="113"/>
      <c r="K844" s="113"/>
      <c r="L844" s="113"/>
      <c r="M844" s="131"/>
      <c r="N844" s="131"/>
      <c r="O844" s="131"/>
      <c r="P844" s="131"/>
      <c r="Q844" s="131"/>
      <c r="R844" s="113"/>
      <c r="S844" s="113"/>
      <c r="T844" s="113"/>
      <c r="U844" s="220"/>
    </row>
    <row r="845" spans="5:21" s="27" customFormat="1" hidden="1" x14ac:dyDescent="0.2">
      <c r="E845" s="23"/>
      <c r="F845" s="23"/>
      <c r="G845" s="23"/>
      <c r="H845" s="23"/>
      <c r="I845" s="113"/>
      <c r="J845" s="113"/>
      <c r="K845" s="113"/>
      <c r="L845" s="113"/>
      <c r="M845" s="131"/>
      <c r="N845" s="131"/>
      <c r="O845" s="131"/>
      <c r="P845" s="131"/>
      <c r="Q845" s="131"/>
      <c r="R845" s="113"/>
      <c r="S845" s="113"/>
      <c r="T845" s="113"/>
      <c r="U845" s="220"/>
    </row>
    <row r="846" spans="5:21" s="27" customFormat="1" hidden="1" x14ac:dyDescent="0.2">
      <c r="E846" s="23"/>
      <c r="F846" s="23"/>
      <c r="G846" s="23"/>
      <c r="H846" s="23"/>
      <c r="I846" s="113"/>
      <c r="J846" s="113"/>
      <c r="K846" s="113"/>
      <c r="L846" s="113"/>
      <c r="M846" s="131"/>
      <c r="N846" s="131"/>
      <c r="O846" s="131"/>
      <c r="P846" s="131"/>
      <c r="Q846" s="131"/>
      <c r="R846" s="113"/>
      <c r="S846" s="113"/>
      <c r="T846" s="113"/>
      <c r="U846" s="220"/>
    </row>
    <row r="847" spans="5:21" s="27" customFormat="1" hidden="1" x14ac:dyDescent="0.2">
      <c r="E847" s="23"/>
      <c r="F847" s="23"/>
      <c r="G847" s="23"/>
      <c r="H847" s="23"/>
      <c r="I847" s="113"/>
      <c r="J847" s="113"/>
      <c r="K847" s="113"/>
      <c r="L847" s="113"/>
      <c r="M847" s="131"/>
      <c r="N847" s="131"/>
      <c r="O847" s="131"/>
      <c r="P847" s="131"/>
      <c r="Q847" s="131"/>
      <c r="R847" s="113"/>
      <c r="S847" s="113"/>
      <c r="T847" s="113"/>
      <c r="U847" s="220"/>
    </row>
    <row r="848" spans="5:21" s="27" customFormat="1" hidden="1" x14ac:dyDescent="0.2">
      <c r="E848" s="23"/>
      <c r="F848" s="23"/>
      <c r="G848" s="23"/>
      <c r="H848" s="23"/>
      <c r="I848" s="113"/>
      <c r="J848" s="113"/>
      <c r="K848" s="113"/>
      <c r="L848" s="113"/>
      <c r="M848" s="131"/>
      <c r="N848" s="131"/>
      <c r="O848" s="131"/>
      <c r="P848" s="131"/>
      <c r="Q848" s="131"/>
      <c r="R848" s="113"/>
      <c r="S848" s="113"/>
      <c r="T848" s="113"/>
      <c r="U848" s="220"/>
    </row>
    <row r="849" spans="5:21" s="27" customFormat="1" hidden="1" x14ac:dyDescent="0.2">
      <c r="E849" s="23"/>
      <c r="F849" s="23"/>
      <c r="G849" s="23"/>
      <c r="H849" s="23"/>
      <c r="I849" s="113"/>
      <c r="J849" s="113"/>
      <c r="K849" s="113"/>
      <c r="L849" s="113"/>
      <c r="M849" s="131"/>
      <c r="N849" s="131"/>
      <c r="O849" s="131"/>
      <c r="P849" s="131"/>
      <c r="Q849" s="131"/>
      <c r="R849" s="113"/>
      <c r="S849" s="113"/>
      <c r="T849" s="113"/>
      <c r="U849" s="220"/>
    </row>
    <row r="850" spans="5:21" s="27" customFormat="1" hidden="1" x14ac:dyDescent="0.2">
      <c r="E850" s="23"/>
      <c r="F850" s="23"/>
      <c r="G850" s="23"/>
      <c r="H850" s="23"/>
      <c r="I850" s="113"/>
      <c r="J850" s="113"/>
      <c r="K850" s="113"/>
      <c r="L850" s="113"/>
      <c r="M850" s="131"/>
      <c r="N850" s="131"/>
      <c r="O850" s="131"/>
      <c r="P850" s="131"/>
      <c r="Q850" s="131"/>
      <c r="R850" s="113"/>
      <c r="S850" s="113"/>
      <c r="T850" s="113"/>
      <c r="U850" s="220"/>
    </row>
    <row r="851" spans="5:21" s="27" customFormat="1" hidden="1" x14ac:dyDescent="0.2">
      <c r="E851" s="23"/>
      <c r="F851" s="23"/>
      <c r="G851" s="23"/>
      <c r="H851" s="23"/>
      <c r="I851" s="113"/>
      <c r="J851" s="113"/>
      <c r="K851" s="113"/>
      <c r="L851" s="113"/>
      <c r="M851" s="131"/>
      <c r="N851" s="131"/>
      <c r="O851" s="131"/>
      <c r="P851" s="131"/>
      <c r="Q851" s="131"/>
      <c r="R851" s="113"/>
      <c r="S851" s="113"/>
      <c r="T851" s="113"/>
      <c r="U851" s="220"/>
    </row>
    <row r="852" spans="5:21" s="27" customFormat="1" hidden="1" x14ac:dyDescent="0.2">
      <c r="E852" s="23"/>
      <c r="F852" s="23"/>
      <c r="G852" s="23"/>
      <c r="H852" s="23"/>
      <c r="I852" s="113"/>
      <c r="J852" s="113"/>
      <c r="K852" s="113"/>
      <c r="L852" s="113"/>
      <c r="M852" s="131"/>
      <c r="N852" s="131"/>
      <c r="O852" s="131"/>
      <c r="P852" s="131"/>
      <c r="Q852" s="131"/>
      <c r="R852" s="113"/>
      <c r="S852" s="113"/>
      <c r="T852" s="113"/>
      <c r="U852" s="220"/>
    </row>
    <row r="853" spans="5:21" s="27" customFormat="1" hidden="1" x14ac:dyDescent="0.2">
      <c r="E853" s="23"/>
      <c r="F853" s="23"/>
      <c r="G853" s="23"/>
      <c r="H853" s="23"/>
      <c r="I853" s="113"/>
      <c r="J853" s="113"/>
      <c r="K853" s="113"/>
      <c r="L853" s="113"/>
      <c r="M853" s="131"/>
      <c r="N853" s="131"/>
      <c r="O853" s="131"/>
      <c r="P853" s="131"/>
      <c r="Q853" s="131"/>
      <c r="R853" s="113"/>
      <c r="S853" s="113"/>
      <c r="T853" s="113"/>
      <c r="U853" s="220"/>
    </row>
    <row r="854" spans="5:21" s="27" customFormat="1" hidden="1" x14ac:dyDescent="0.2">
      <c r="E854" s="23"/>
      <c r="F854" s="23"/>
      <c r="G854" s="23"/>
      <c r="H854" s="23"/>
      <c r="I854" s="113"/>
      <c r="J854" s="113"/>
      <c r="K854" s="113"/>
      <c r="L854" s="113"/>
      <c r="M854" s="131"/>
      <c r="N854" s="131"/>
      <c r="O854" s="131"/>
      <c r="P854" s="131"/>
      <c r="Q854" s="131"/>
      <c r="R854" s="113"/>
      <c r="S854" s="113"/>
      <c r="T854" s="113"/>
      <c r="U854" s="220"/>
    </row>
    <row r="855" spans="5:21" s="27" customFormat="1" hidden="1" x14ac:dyDescent="0.2">
      <c r="E855" s="23"/>
      <c r="F855" s="23"/>
      <c r="G855" s="23"/>
      <c r="H855" s="23"/>
      <c r="I855" s="113"/>
      <c r="J855" s="113"/>
      <c r="K855" s="113"/>
      <c r="L855" s="113"/>
      <c r="M855" s="131"/>
      <c r="N855" s="131"/>
      <c r="O855" s="131"/>
      <c r="P855" s="131"/>
      <c r="Q855" s="131"/>
      <c r="R855" s="113"/>
      <c r="S855" s="113"/>
      <c r="T855" s="113"/>
      <c r="U855" s="220"/>
    </row>
    <row r="856" spans="5:21" s="27" customFormat="1" hidden="1" x14ac:dyDescent="0.2">
      <c r="E856" s="23"/>
      <c r="F856" s="23"/>
      <c r="G856" s="23"/>
      <c r="H856" s="23"/>
      <c r="I856" s="113"/>
      <c r="J856" s="113"/>
      <c r="K856" s="113"/>
      <c r="L856" s="113"/>
      <c r="M856" s="131"/>
      <c r="N856" s="131"/>
      <c r="O856" s="131"/>
      <c r="P856" s="131"/>
      <c r="Q856" s="131"/>
      <c r="R856" s="113"/>
      <c r="S856" s="113"/>
      <c r="T856" s="113"/>
      <c r="U856" s="220"/>
    </row>
    <row r="857" spans="5:21" s="27" customFormat="1" hidden="1" x14ac:dyDescent="0.2">
      <c r="E857" s="23"/>
      <c r="F857" s="23"/>
      <c r="G857" s="23"/>
      <c r="H857" s="23"/>
      <c r="I857" s="113"/>
      <c r="J857" s="113"/>
      <c r="K857" s="113"/>
      <c r="L857" s="113"/>
      <c r="M857" s="131"/>
      <c r="N857" s="131"/>
      <c r="O857" s="131"/>
      <c r="P857" s="131"/>
      <c r="Q857" s="131"/>
      <c r="R857" s="113"/>
      <c r="S857" s="113"/>
      <c r="T857" s="113"/>
      <c r="U857" s="220"/>
    </row>
    <row r="858" spans="5:21" s="27" customFormat="1" hidden="1" x14ac:dyDescent="0.2">
      <c r="E858" s="23"/>
      <c r="F858" s="23"/>
      <c r="G858" s="23"/>
      <c r="H858" s="23"/>
      <c r="I858" s="113"/>
      <c r="J858" s="113"/>
      <c r="K858" s="113"/>
      <c r="L858" s="113"/>
      <c r="M858" s="131"/>
      <c r="N858" s="131"/>
      <c r="O858" s="131"/>
      <c r="P858" s="131"/>
      <c r="Q858" s="131"/>
      <c r="R858" s="113"/>
      <c r="S858" s="113"/>
      <c r="T858" s="113"/>
      <c r="U858" s="220"/>
    </row>
    <row r="859" spans="5:21" s="27" customFormat="1" hidden="1" x14ac:dyDescent="0.2">
      <c r="E859" s="23"/>
      <c r="F859" s="23"/>
      <c r="G859" s="23"/>
      <c r="H859" s="23"/>
      <c r="I859" s="113"/>
      <c r="J859" s="113"/>
      <c r="K859" s="113"/>
      <c r="L859" s="113"/>
      <c r="M859" s="131"/>
      <c r="N859" s="131"/>
      <c r="O859" s="131"/>
      <c r="P859" s="131"/>
      <c r="Q859" s="131"/>
      <c r="R859" s="113"/>
      <c r="S859" s="113"/>
      <c r="T859" s="113"/>
      <c r="U859" s="220"/>
    </row>
    <row r="860" spans="5:21" s="27" customFormat="1" hidden="1" x14ac:dyDescent="0.2">
      <c r="E860" s="23"/>
      <c r="F860" s="23"/>
      <c r="G860" s="23"/>
      <c r="H860" s="23"/>
      <c r="I860" s="113"/>
      <c r="J860" s="113"/>
      <c r="K860" s="113"/>
      <c r="L860" s="113"/>
      <c r="M860" s="131"/>
      <c r="N860" s="131"/>
      <c r="O860" s="131"/>
      <c r="P860" s="131"/>
      <c r="Q860" s="131"/>
      <c r="R860" s="113"/>
      <c r="S860" s="113"/>
      <c r="T860" s="113"/>
      <c r="U860" s="220"/>
    </row>
    <row r="861" spans="5:21" s="27" customFormat="1" hidden="1" x14ac:dyDescent="0.2">
      <c r="E861" s="23"/>
      <c r="F861" s="23"/>
      <c r="G861" s="23"/>
      <c r="H861" s="23"/>
      <c r="I861" s="113"/>
      <c r="J861" s="113"/>
      <c r="K861" s="113"/>
      <c r="L861" s="113"/>
      <c r="M861" s="131"/>
      <c r="N861" s="131"/>
      <c r="O861" s="131"/>
      <c r="P861" s="131"/>
      <c r="Q861" s="131"/>
      <c r="R861" s="113"/>
      <c r="S861" s="113"/>
      <c r="T861" s="113"/>
      <c r="U861" s="220"/>
    </row>
    <row r="862" spans="5:21" s="27" customFormat="1" hidden="1" x14ac:dyDescent="0.2">
      <c r="E862" s="23"/>
      <c r="F862" s="23"/>
      <c r="G862" s="23"/>
      <c r="H862" s="23"/>
      <c r="I862" s="113"/>
      <c r="J862" s="113"/>
      <c r="K862" s="113"/>
      <c r="L862" s="113"/>
      <c r="M862" s="131"/>
      <c r="N862" s="131"/>
      <c r="O862" s="131"/>
      <c r="P862" s="131"/>
      <c r="Q862" s="131"/>
      <c r="R862" s="113"/>
      <c r="S862" s="113"/>
      <c r="T862" s="113"/>
      <c r="U862" s="220"/>
    </row>
    <row r="863" spans="5:21" s="27" customFormat="1" hidden="1" x14ac:dyDescent="0.2">
      <c r="E863" s="23"/>
      <c r="F863" s="23"/>
      <c r="G863" s="23"/>
      <c r="H863" s="23"/>
      <c r="I863" s="113"/>
      <c r="J863" s="113"/>
      <c r="K863" s="113"/>
      <c r="L863" s="113"/>
      <c r="M863" s="131"/>
      <c r="N863" s="131"/>
      <c r="O863" s="131"/>
      <c r="P863" s="131"/>
      <c r="Q863" s="131"/>
      <c r="R863" s="113"/>
      <c r="S863" s="113"/>
      <c r="T863" s="113"/>
      <c r="U863" s="220"/>
    </row>
    <row r="864" spans="5:21" s="27" customFormat="1" hidden="1" x14ac:dyDescent="0.2">
      <c r="E864" s="23"/>
      <c r="F864" s="23"/>
      <c r="G864" s="23"/>
      <c r="H864" s="23"/>
      <c r="I864" s="113"/>
      <c r="J864" s="113"/>
      <c r="K864" s="113"/>
      <c r="L864" s="113"/>
      <c r="M864" s="131"/>
      <c r="N864" s="131"/>
      <c r="O864" s="131"/>
      <c r="P864" s="131"/>
      <c r="Q864" s="131"/>
      <c r="R864" s="113"/>
      <c r="S864" s="113"/>
      <c r="T864" s="113"/>
      <c r="U864" s="220"/>
    </row>
    <row r="865" spans="5:21" s="27" customFormat="1" hidden="1" x14ac:dyDescent="0.2">
      <c r="E865" s="23"/>
      <c r="F865" s="23"/>
      <c r="G865" s="23"/>
      <c r="H865" s="23"/>
      <c r="I865" s="113"/>
      <c r="J865" s="113"/>
      <c r="K865" s="113"/>
      <c r="L865" s="113"/>
      <c r="M865" s="131"/>
      <c r="N865" s="131"/>
      <c r="O865" s="131"/>
      <c r="P865" s="131"/>
      <c r="Q865" s="131"/>
      <c r="R865" s="113"/>
      <c r="S865" s="113"/>
      <c r="T865" s="113"/>
      <c r="U865" s="220"/>
    </row>
    <row r="866" spans="5:21" s="27" customFormat="1" hidden="1" x14ac:dyDescent="0.2">
      <c r="E866" s="23"/>
      <c r="F866" s="23"/>
      <c r="G866" s="23"/>
      <c r="H866" s="23"/>
      <c r="I866" s="113"/>
      <c r="J866" s="113"/>
      <c r="K866" s="113"/>
      <c r="L866" s="113"/>
      <c r="M866" s="131"/>
      <c r="N866" s="131"/>
      <c r="O866" s="131"/>
      <c r="P866" s="131"/>
      <c r="Q866" s="131"/>
      <c r="R866" s="113"/>
      <c r="S866" s="113"/>
      <c r="T866" s="113"/>
      <c r="U866" s="220"/>
    </row>
    <row r="867" spans="5:21" s="27" customFormat="1" hidden="1" x14ac:dyDescent="0.2">
      <c r="E867" s="23"/>
      <c r="F867" s="23"/>
      <c r="G867" s="23"/>
      <c r="H867" s="23"/>
      <c r="I867" s="113"/>
      <c r="J867" s="113"/>
      <c r="K867" s="113"/>
      <c r="L867" s="113"/>
      <c r="M867" s="131"/>
      <c r="N867" s="131"/>
      <c r="O867" s="131"/>
      <c r="P867" s="131"/>
      <c r="Q867" s="131"/>
      <c r="R867" s="113"/>
      <c r="S867" s="113"/>
      <c r="T867" s="113"/>
      <c r="U867" s="220"/>
    </row>
    <row r="868" spans="5:21" s="27" customFormat="1" hidden="1" x14ac:dyDescent="0.2">
      <c r="E868" s="23"/>
      <c r="F868" s="23"/>
      <c r="G868" s="23"/>
      <c r="H868" s="23"/>
      <c r="I868" s="113"/>
      <c r="J868" s="113"/>
      <c r="K868" s="113"/>
      <c r="L868" s="113"/>
      <c r="M868" s="131"/>
      <c r="N868" s="131"/>
      <c r="O868" s="131"/>
      <c r="P868" s="131"/>
      <c r="Q868" s="131"/>
      <c r="R868" s="113"/>
      <c r="S868" s="113"/>
      <c r="T868" s="113"/>
      <c r="U868" s="220"/>
    </row>
    <row r="869" spans="5:21" s="27" customFormat="1" hidden="1" x14ac:dyDescent="0.2">
      <c r="E869" s="23"/>
      <c r="F869" s="23"/>
      <c r="G869" s="23"/>
      <c r="H869" s="23"/>
      <c r="I869" s="113"/>
      <c r="J869" s="113"/>
      <c r="K869" s="113"/>
      <c r="L869" s="113"/>
      <c r="M869" s="131"/>
      <c r="N869" s="131"/>
      <c r="O869" s="131"/>
      <c r="P869" s="131"/>
      <c r="Q869" s="131"/>
      <c r="R869" s="113"/>
      <c r="S869" s="113"/>
      <c r="T869" s="113"/>
      <c r="U869" s="220"/>
    </row>
    <row r="870" spans="5:21" s="27" customFormat="1" hidden="1" x14ac:dyDescent="0.2">
      <c r="E870" s="23"/>
      <c r="F870" s="23"/>
      <c r="G870" s="23"/>
      <c r="H870" s="23"/>
      <c r="I870" s="113"/>
      <c r="J870" s="113"/>
      <c r="K870" s="113"/>
      <c r="L870" s="113"/>
      <c r="M870" s="131"/>
      <c r="N870" s="131"/>
      <c r="O870" s="131"/>
      <c r="P870" s="131"/>
      <c r="Q870" s="131"/>
      <c r="R870" s="113"/>
      <c r="S870" s="113"/>
      <c r="T870" s="113"/>
      <c r="U870" s="220"/>
    </row>
    <row r="871" spans="5:21" s="27" customFormat="1" hidden="1" x14ac:dyDescent="0.2">
      <c r="E871" s="23"/>
      <c r="F871" s="23"/>
      <c r="G871" s="23"/>
      <c r="H871" s="23"/>
      <c r="I871" s="113"/>
      <c r="J871" s="113"/>
      <c r="K871" s="113"/>
      <c r="L871" s="113"/>
      <c r="M871" s="131"/>
      <c r="N871" s="131"/>
      <c r="O871" s="131"/>
      <c r="P871" s="131"/>
      <c r="Q871" s="131"/>
      <c r="R871" s="113"/>
      <c r="S871" s="113"/>
      <c r="T871" s="113"/>
      <c r="U871" s="220"/>
    </row>
    <row r="872" spans="5:21" s="27" customFormat="1" hidden="1" x14ac:dyDescent="0.2">
      <c r="E872" s="23"/>
      <c r="F872" s="23"/>
      <c r="G872" s="23"/>
      <c r="H872" s="23"/>
      <c r="I872" s="113"/>
      <c r="J872" s="113"/>
      <c r="K872" s="113"/>
      <c r="L872" s="113"/>
      <c r="M872" s="131"/>
      <c r="N872" s="131"/>
      <c r="O872" s="131"/>
      <c r="P872" s="131"/>
      <c r="Q872" s="131"/>
      <c r="R872" s="113"/>
      <c r="S872" s="113"/>
      <c r="T872" s="113"/>
      <c r="U872" s="220"/>
    </row>
    <row r="873" spans="5:21" s="27" customFormat="1" hidden="1" x14ac:dyDescent="0.2">
      <c r="E873" s="23"/>
      <c r="F873" s="23"/>
      <c r="G873" s="23"/>
      <c r="H873" s="23"/>
      <c r="I873" s="113"/>
      <c r="J873" s="113"/>
      <c r="K873" s="113"/>
      <c r="L873" s="113"/>
      <c r="M873" s="131"/>
      <c r="N873" s="131"/>
      <c r="O873" s="131"/>
      <c r="P873" s="131"/>
      <c r="Q873" s="131"/>
      <c r="R873" s="113"/>
      <c r="S873" s="113"/>
      <c r="T873" s="113"/>
      <c r="U873" s="220"/>
    </row>
    <row r="874" spans="5:21" s="27" customFormat="1" hidden="1" x14ac:dyDescent="0.2">
      <c r="E874" s="23"/>
      <c r="F874" s="23"/>
      <c r="G874" s="23"/>
      <c r="H874" s="23"/>
      <c r="I874" s="113"/>
      <c r="J874" s="113"/>
      <c r="K874" s="113"/>
      <c r="L874" s="113"/>
      <c r="M874" s="131"/>
      <c r="N874" s="131"/>
      <c r="O874" s="131"/>
      <c r="P874" s="131"/>
      <c r="Q874" s="131"/>
      <c r="R874" s="113"/>
      <c r="S874" s="113"/>
      <c r="T874" s="113"/>
      <c r="U874" s="220"/>
    </row>
    <row r="875" spans="5:21" s="27" customFormat="1" hidden="1" x14ac:dyDescent="0.2">
      <c r="E875" s="23"/>
      <c r="F875" s="23"/>
      <c r="G875" s="23"/>
      <c r="H875" s="23"/>
      <c r="I875" s="113"/>
      <c r="J875" s="113"/>
      <c r="K875" s="113"/>
      <c r="L875" s="113"/>
      <c r="M875" s="131"/>
      <c r="N875" s="131"/>
      <c r="O875" s="131"/>
      <c r="P875" s="131"/>
      <c r="Q875" s="131"/>
      <c r="R875" s="113"/>
      <c r="S875" s="113"/>
      <c r="T875" s="113"/>
      <c r="U875" s="220"/>
    </row>
    <row r="876" spans="5:21" s="27" customFormat="1" hidden="1" x14ac:dyDescent="0.2">
      <c r="E876" s="23"/>
      <c r="F876" s="23"/>
      <c r="G876" s="23"/>
      <c r="H876" s="23"/>
      <c r="I876" s="113"/>
      <c r="J876" s="113"/>
      <c r="K876" s="113"/>
      <c r="L876" s="113"/>
      <c r="M876" s="131"/>
      <c r="N876" s="131"/>
      <c r="O876" s="131"/>
      <c r="P876" s="131"/>
      <c r="Q876" s="131"/>
      <c r="R876" s="113"/>
      <c r="S876" s="113"/>
      <c r="T876" s="113"/>
      <c r="U876" s="220"/>
    </row>
    <row r="877" spans="5:21" s="27" customFormat="1" hidden="1" x14ac:dyDescent="0.2">
      <c r="E877" s="23"/>
      <c r="F877" s="23"/>
      <c r="G877" s="23"/>
      <c r="H877" s="23"/>
      <c r="I877" s="113"/>
      <c r="J877" s="113"/>
      <c r="K877" s="113"/>
      <c r="L877" s="113"/>
      <c r="M877" s="131"/>
      <c r="N877" s="131"/>
      <c r="O877" s="131"/>
      <c r="P877" s="131"/>
      <c r="Q877" s="131"/>
      <c r="R877" s="113"/>
      <c r="S877" s="113"/>
      <c r="T877" s="113"/>
      <c r="U877" s="220"/>
    </row>
    <row r="878" spans="5:21" s="27" customFormat="1" hidden="1" x14ac:dyDescent="0.2">
      <c r="E878" s="23"/>
      <c r="F878" s="23"/>
      <c r="G878" s="23"/>
      <c r="H878" s="23"/>
      <c r="I878" s="113"/>
      <c r="J878" s="113"/>
      <c r="K878" s="113"/>
      <c r="L878" s="113"/>
      <c r="M878" s="131"/>
      <c r="N878" s="131"/>
      <c r="O878" s="131"/>
      <c r="P878" s="131"/>
      <c r="Q878" s="131"/>
      <c r="R878" s="113"/>
      <c r="S878" s="113"/>
      <c r="T878" s="113"/>
      <c r="U878" s="220"/>
    </row>
    <row r="879" spans="5:21" s="27" customFormat="1" hidden="1" x14ac:dyDescent="0.2">
      <c r="E879" s="23"/>
      <c r="F879" s="23"/>
      <c r="G879" s="23"/>
      <c r="H879" s="23"/>
      <c r="I879" s="113"/>
      <c r="J879" s="113"/>
      <c r="K879" s="113"/>
      <c r="L879" s="113"/>
      <c r="M879" s="131"/>
      <c r="N879" s="131"/>
      <c r="O879" s="131"/>
      <c r="P879" s="131"/>
      <c r="Q879" s="131"/>
      <c r="R879" s="113"/>
      <c r="S879" s="113"/>
      <c r="T879" s="113"/>
      <c r="U879" s="220"/>
    </row>
    <row r="880" spans="5:21" s="27" customFormat="1" hidden="1" x14ac:dyDescent="0.2">
      <c r="E880" s="23"/>
      <c r="F880" s="23"/>
      <c r="G880" s="23"/>
      <c r="H880" s="23"/>
      <c r="I880" s="113"/>
      <c r="J880" s="113"/>
      <c r="K880" s="113"/>
      <c r="L880" s="113"/>
      <c r="M880" s="131"/>
      <c r="N880" s="131"/>
      <c r="O880" s="131"/>
      <c r="P880" s="131"/>
      <c r="Q880" s="131"/>
      <c r="R880" s="113"/>
      <c r="S880" s="113"/>
      <c r="T880" s="113"/>
      <c r="U880" s="220"/>
    </row>
    <row r="881" spans="5:21" s="27" customFormat="1" hidden="1" x14ac:dyDescent="0.2">
      <c r="E881" s="23"/>
      <c r="F881" s="23"/>
      <c r="G881" s="23"/>
      <c r="H881" s="23"/>
      <c r="I881" s="113"/>
      <c r="J881" s="113"/>
      <c r="K881" s="113"/>
      <c r="L881" s="113"/>
      <c r="M881" s="131"/>
      <c r="N881" s="131"/>
      <c r="O881" s="131"/>
      <c r="P881" s="131"/>
      <c r="Q881" s="131"/>
      <c r="R881" s="113"/>
      <c r="S881" s="113"/>
      <c r="T881" s="113"/>
      <c r="U881" s="220"/>
    </row>
    <row r="882" spans="5:21" s="27" customFormat="1" hidden="1" x14ac:dyDescent="0.2">
      <c r="E882" s="23"/>
      <c r="F882" s="23"/>
      <c r="G882" s="23"/>
      <c r="H882" s="23"/>
      <c r="I882" s="113"/>
      <c r="J882" s="113"/>
      <c r="K882" s="113"/>
      <c r="L882" s="113"/>
      <c r="M882" s="131"/>
      <c r="N882" s="131"/>
      <c r="O882" s="131"/>
      <c r="P882" s="131"/>
      <c r="Q882" s="131"/>
      <c r="R882" s="113"/>
      <c r="S882" s="113"/>
      <c r="T882" s="113"/>
      <c r="U882" s="220"/>
    </row>
    <row r="883" spans="5:21" s="27" customFormat="1" hidden="1" x14ac:dyDescent="0.2">
      <c r="E883" s="23"/>
      <c r="F883" s="23"/>
      <c r="G883" s="23"/>
      <c r="H883" s="23"/>
      <c r="I883" s="113"/>
      <c r="J883" s="113"/>
      <c r="K883" s="113"/>
      <c r="L883" s="113"/>
      <c r="M883" s="131"/>
      <c r="N883" s="131"/>
      <c r="O883" s="131"/>
      <c r="P883" s="131"/>
      <c r="Q883" s="131"/>
      <c r="R883" s="113"/>
      <c r="S883" s="113"/>
      <c r="T883" s="113"/>
      <c r="U883" s="220"/>
    </row>
    <row r="884" spans="5:21" s="27" customFormat="1" hidden="1" x14ac:dyDescent="0.2">
      <c r="E884" s="23"/>
      <c r="F884" s="23"/>
      <c r="G884" s="23"/>
      <c r="H884" s="23"/>
      <c r="I884" s="113"/>
      <c r="J884" s="113"/>
      <c r="K884" s="113"/>
      <c r="L884" s="113"/>
      <c r="M884" s="131"/>
      <c r="N884" s="131"/>
      <c r="O884" s="131"/>
      <c r="P884" s="131"/>
      <c r="Q884" s="131"/>
      <c r="R884" s="113"/>
      <c r="S884" s="113"/>
      <c r="T884" s="113"/>
      <c r="U884" s="220"/>
    </row>
    <row r="885" spans="5:21" s="27" customFormat="1" hidden="1" x14ac:dyDescent="0.2">
      <c r="E885" s="23"/>
      <c r="F885" s="23"/>
      <c r="G885" s="23"/>
      <c r="H885" s="23"/>
      <c r="I885" s="113"/>
      <c r="J885" s="113"/>
      <c r="K885" s="113"/>
      <c r="L885" s="113"/>
      <c r="M885" s="131"/>
      <c r="N885" s="131"/>
      <c r="O885" s="131"/>
      <c r="P885" s="131"/>
      <c r="Q885" s="131"/>
      <c r="R885" s="113"/>
      <c r="S885" s="113"/>
      <c r="T885" s="113"/>
      <c r="U885" s="220"/>
    </row>
    <row r="886" spans="5:21" s="27" customFormat="1" hidden="1" x14ac:dyDescent="0.2">
      <c r="E886" s="23"/>
      <c r="F886" s="23"/>
      <c r="G886" s="23"/>
      <c r="H886" s="23"/>
      <c r="I886" s="113"/>
      <c r="J886" s="113"/>
      <c r="K886" s="113"/>
      <c r="L886" s="113"/>
      <c r="M886" s="131"/>
      <c r="N886" s="131"/>
      <c r="O886" s="131"/>
      <c r="P886" s="131"/>
      <c r="Q886" s="131"/>
      <c r="R886" s="113"/>
      <c r="S886" s="113"/>
      <c r="T886" s="113"/>
      <c r="U886" s="220"/>
    </row>
    <row r="887" spans="5:21" s="27" customFormat="1" hidden="1" x14ac:dyDescent="0.2">
      <c r="E887" s="23"/>
      <c r="F887" s="23"/>
      <c r="G887" s="23"/>
      <c r="H887" s="23"/>
      <c r="I887" s="113"/>
      <c r="J887" s="113"/>
      <c r="K887" s="113"/>
      <c r="L887" s="113"/>
      <c r="M887" s="131"/>
      <c r="N887" s="131"/>
      <c r="O887" s="131"/>
      <c r="P887" s="131"/>
      <c r="Q887" s="131"/>
      <c r="R887" s="113"/>
      <c r="S887" s="113"/>
      <c r="T887" s="113"/>
      <c r="U887" s="220"/>
    </row>
    <row r="888" spans="5:21" s="27" customFormat="1" hidden="1" x14ac:dyDescent="0.2">
      <c r="E888" s="23"/>
      <c r="F888" s="23"/>
      <c r="G888" s="23"/>
      <c r="H888" s="23"/>
      <c r="I888" s="113"/>
      <c r="J888" s="113"/>
      <c r="K888" s="113"/>
      <c r="L888" s="113"/>
      <c r="M888" s="131"/>
      <c r="N888" s="131"/>
      <c r="O888" s="131"/>
      <c r="P888" s="131"/>
      <c r="Q888" s="131"/>
      <c r="R888" s="113"/>
      <c r="S888" s="113"/>
      <c r="T888" s="113"/>
      <c r="U888" s="220"/>
    </row>
    <row r="889" spans="5:21" s="27" customFormat="1" hidden="1" x14ac:dyDescent="0.2">
      <c r="E889" s="23"/>
      <c r="F889" s="23"/>
      <c r="G889" s="23"/>
      <c r="H889" s="23"/>
      <c r="I889" s="113"/>
      <c r="J889" s="113"/>
      <c r="K889" s="113"/>
      <c r="L889" s="113"/>
      <c r="M889" s="131"/>
      <c r="N889" s="131"/>
      <c r="O889" s="131"/>
      <c r="P889" s="131"/>
      <c r="Q889" s="131"/>
      <c r="R889" s="113"/>
      <c r="S889" s="113"/>
      <c r="T889" s="113"/>
      <c r="U889" s="220"/>
    </row>
    <row r="890" spans="5:21" s="27" customFormat="1" hidden="1" x14ac:dyDescent="0.2">
      <c r="E890" s="23"/>
      <c r="F890" s="23"/>
      <c r="G890" s="23"/>
      <c r="H890" s="23"/>
      <c r="I890" s="113"/>
      <c r="J890" s="113"/>
      <c r="K890" s="113"/>
      <c r="L890" s="113"/>
      <c r="M890" s="131"/>
      <c r="N890" s="131"/>
      <c r="O890" s="131"/>
      <c r="P890" s="131"/>
      <c r="Q890" s="131"/>
      <c r="R890" s="113"/>
      <c r="S890" s="113"/>
      <c r="T890" s="113"/>
      <c r="U890" s="220"/>
    </row>
    <row r="891" spans="5:21" s="27" customFormat="1" hidden="1" x14ac:dyDescent="0.2">
      <c r="E891" s="23"/>
      <c r="F891" s="23"/>
      <c r="G891" s="23"/>
      <c r="H891" s="23"/>
      <c r="I891" s="113"/>
      <c r="J891" s="113"/>
      <c r="K891" s="113"/>
      <c r="L891" s="113"/>
      <c r="M891" s="131"/>
      <c r="N891" s="131"/>
      <c r="O891" s="131"/>
      <c r="P891" s="131"/>
      <c r="Q891" s="131"/>
      <c r="R891" s="113"/>
      <c r="S891" s="113"/>
      <c r="T891" s="113"/>
      <c r="U891" s="220"/>
    </row>
    <row r="892" spans="5:21" s="27" customFormat="1" hidden="1" x14ac:dyDescent="0.2">
      <c r="E892" s="23"/>
      <c r="F892" s="23"/>
      <c r="G892" s="23"/>
      <c r="H892" s="23"/>
      <c r="I892" s="113"/>
      <c r="J892" s="113"/>
      <c r="K892" s="113"/>
      <c r="L892" s="113"/>
      <c r="M892" s="131"/>
      <c r="N892" s="131"/>
      <c r="O892" s="131"/>
      <c r="P892" s="131"/>
      <c r="Q892" s="131"/>
      <c r="R892" s="113"/>
      <c r="S892" s="113"/>
      <c r="T892" s="113"/>
      <c r="U892" s="220"/>
    </row>
    <row r="893" spans="5:21" s="27" customFormat="1" hidden="1" x14ac:dyDescent="0.2">
      <c r="E893" s="23"/>
      <c r="F893" s="23"/>
      <c r="G893" s="23"/>
      <c r="H893" s="23"/>
      <c r="I893" s="113"/>
      <c r="J893" s="113"/>
      <c r="K893" s="113"/>
      <c r="L893" s="113"/>
      <c r="M893" s="131"/>
      <c r="N893" s="131"/>
      <c r="O893" s="131"/>
      <c r="P893" s="131"/>
      <c r="Q893" s="131"/>
      <c r="R893" s="113"/>
      <c r="S893" s="113"/>
      <c r="T893" s="113"/>
      <c r="U893" s="220"/>
    </row>
    <row r="894" spans="5:21" s="27" customFormat="1" hidden="1" x14ac:dyDescent="0.2">
      <c r="E894" s="23"/>
      <c r="F894" s="23"/>
      <c r="G894" s="23"/>
      <c r="H894" s="23"/>
      <c r="I894" s="113"/>
      <c r="J894" s="113"/>
      <c r="K894" s="113"/>
      <c r="L894" s="113"/>
      <c r="M894" s="131"/>
      <c r="N894" s="131"/>
      <c r="O894" s="131"/>
      <c r="P894" s="131"/>
      <c r="Q894" s="131"/>
      <c r="R894" s="113"/>
      <c r="S894" s="113"/>
      <c r="T894" s="113"/>
      <c r="U894" s="220"/>
    </row>
    <row r="895" spans="5:21" s="27" customFormat="1" hidden="1" x14ac:dyDescent="0.2">
      <c r="E895" s="23"/>
      <c r="F895" s="23"/>
      <c r="G895" s="23"/>
      <c r="H895" s="23"/>
      <c r="I895" s="113"/>
      <c r="J895" s="113"/>
      <c r="K895" s="113"/>
      <c r="L895" s="113"/>
      <c r="M895" s="131"/>
      <c r="N895" s="131"/>
      <c r="O895" s="131"/>
      <c r="P895" s="131"/>
      <c r="Q895" s="131"/>
      <c r="R895" s="113"/>
      <c r="S895" s="113"/>
      <c r="T895" s="113"/>
      <c r="U895" s="220"/>
    </row>
    <row r="896" spans="5:21" s="27" customFormat="1" hidden="1" x14ac:dyDescent="0.2">
      <c r="E896" s="23"/>
      <c r="F896" s="23"/>
      <c r="G896" s="23"/>
      <c r="H896" s="23"/>
      <c r="I896" s="113"/>
      <c r="J896" s="113"/>
      <c r="K896" s="113"/>
      <c r="L896" s="113"/>
      <c r="M896" s="131"/>
      <c r="N896" s="131"/>
      <c r="O896" s="131"/>
      <c r="P896" s="131"/>
      <c r="Q896" s="131"/>
      <c r="R896" s="113"/>
      <c r="S896" s="113"/>
      <c r="T896" s="113"/>
      <c r="U896" s="220"/>
    </row>
    <row r="897" spans="5:21" s="27" customFormat="1" hidden="1" x14ac:dyDescent="0.2">
      <c r="E897" s="23"/>
      <c r="F897" s="23"/>
      <c r="G897" s="23"/>
      <c r="H897" s="23"/>
      <c r="I897" s="113"/>
      <c r="J897" s="113"/>
      <c r="K897" s="113"/>
      <c r="L897" s="113"/>
      <c r="M897" s="131"/>
      <c r="N897" s="131"/>
      <c r="O897" s="131"/>
      <c r="P897" s="131"/>
      <c r="Q897" s="131"/>
      <c r="R897" s="113"/>
      <c r="S897" s="113"/>
      <c r="T897" s="113"/>
      <c r="U897" s="220"/>
    </row>
    <row r="898" spans="5:21" s="27" customFormat="1" hidden="1" x14ac:dyDescent="0.2">
      <c r="E898" s="23"/>
      <c r="F898" s="23"/>
      <c r="G898" s="23"/>
      <c r="H898" s="23"/>
      <c r="I898" s="113"/>
      <c r="J898" s="113"/>
      <c r="K898" s="113"/>
      <c r="L898" s="113"/>
      <c r="M898" s="131"/>
      <c r="N898" s="131"/>
      <c r="O898" s="131"/>
      <c r="P898" s="131"/>
      <c r="Q898" s="131"/>
      <c r="R898" s="113"/>
      <c r="S898" s="113"/>
      <c r="T898" s="113"/>
      <c r="U898" s="220"/>
    </row>
    <row r="899" spans="5:21" s="27" customFormat="1" hidden="1" x14ac:dyDescent="0.2">
      <c r="E899" s="23"/>
      <c r="F899" s="23"/>
      <c r="G899" s="23"/>
      <c r="H899" s="23"/>
      <c r="I899" s="113"/>
      <c r="J899" s="113"/>
      <c r="K899" s="113"/>
      <c r="L899" s="113"/>
      <c r="M899" s="131"/>
      <c r="N899" s="131"/>
      <c r="O899" s="131"/>
      <c r="P899" s="131"/>
      <c r="Q899" s="131"/>
      <c r="R899" s="113"/>
      <c r="S899" s="113"/>
      <c r="T899" s="113"/>
      <c r="U899" s="220"/>
    </row>
    <row r="900" spans="5:21" s="27" customFormat="1" hidden="1" x14ac:dyDescent="0.2">
      <c r="E900" s="23"/>
      <c r="F900" s="23"/>
      <c r="G900" s="23"/>
      <c r="H900" s="23"/>
      <c r="I900" s="113"/>
      <c r="J900" s="113"/>
      <c r="K900" s="113"/>
      <c r="L900" s="113"/>
      <c r="M900" s="131"/>
      <c r="N900" s="131"/>
      <c r="O900" s="131"/>
      <c r="P900" s="131"/>
      <c r="Q900" s="131"/>
      <c r="R900" s="113"/>
      <c r="S900" s="113"/>
      <c r="T900" s="113"/>
      <c r="U900" s="220"/>
    </row>
    <row r="901" spans="5:21" s="27" customFormat="1" hidden="1" x14ac:dyDescent="0.2">
      <c r="E901" s="23"/>
      <c r="F901" s="23"/>
      <c r="G901" s="23"/>
      <c r="H901" s="23"/>
      <c r="I901" s="113"/>
      <c r="J901" s="113"/>
      <c r="K901" s="113"/>
      <c r="L901" s="113"/>
      <c r="M901" s="131"/>
      <c r="N901" s="131"/>
      <c r="O901" s="131"/>
      <c r="P901" s="131"/>
      <c r="Q901" s="131"/>
      <c r="R901" s="113"/>
      <c r="S901" s="113"/>
      <c r="T901" s="113"/>
      <c r="U901" s="220"/>
    </row>
    <row r="902" spans="5:21" s="27" customFormat="1" hidden="1" x14ac:dyDescent="0.2">
      <c r="E902" s="23"/>
      <c r="F902" s="23"/>
      <c r="G902" s="23"/>
      <c r="H902" s="23"/>
      <c r="I902" s="113"/>
      <c r="J902" s="113"/>
      <c r="K902" s="113"/>
      <c r="L902" s="113"/>
      <c r="M902" s="131"/>
      <c r="N902" s="131"/>
      <c r="O902" s="131"/>
      <c r="P902" s="131"/>
      <c r="Q902" s="131"/>
      <c r="R902" s="113"/>
      <c r="S902" s="113"/>
      <c r="T902" s="113"/>
      <c r="U902" s="220"/>
    </row>
    <row r="903" spans="5:21" s="27" customFormat="1" hidden="1" x14ac:dyDescent="0.2">
      <c r="E903" s="23"/>
      <c r="F903" s="23"/>
      <c r="G903" s="23"/>
      <c r="H903" s="23"/>
      <c r="I903" s="113"/>
      <c r="J903" s="113"/>
      <c r="K903" s="113"/>
      <c r="L903" s="113"/>
      <c r="M903" s="131"/>
      <c r="N903" s="131"/>
      <c r="O903" s="131"/>
      <c r="P903" s="131"/>
      <c r="Q903" s="131"/>
      <c r="R903" s="113"/>
      <c r="S903" s="113"/>
      <c r="T903" s="113"/>
      <c r="U903" s="220"/>
    </row>
    <row r="904" spans="5:21" s="27" customFormat="1" hidden="1" x14ac:dyDescent="0.2">
      <c r="E904" s="23"/>
      <c r="F904" s="23"/>
      <c r="G904" s="23"/>
      <c r="H904" s="23"/>
      <c r="I904" s="113"/>
      <c r="J904" s="113"/>
      <c r="K904" s="113"/>
      <c r="L904" s="113"/>
      <c r="M904" s="131"/>
      <c r="N904" s="131"/>
      <c r="O904" s="131"/>
      <c r="P904" s="131"/>
      <c r="Q904" s="131"/>
      <c r="R904" s="113"/>
      <c r="S904" s="113"/>
      <c r="T904" s="113"/>
      <c r="U904" s="220"/>
    </row>
    <row r="905" spans="5:21" s="27" customFormat="1" hidden="1" x14ac:dyDescent="0.2">
      <c r="E905" s="23"/>
      <c r="F905" s="23"/>
      <c r="G905" s="23"/>
      <c r="H905" s="23"/>
      <c r="I905" s="113"/>
      <c r="J905" s="113"/>
      <c r="K905" s="113"/>
      <c r="L905" s="113"/>
      <c r="M905" s="131"/>
      <c r="N905" s="131"/>
      <c r="O905" s="131"/>
      <c r="P905" s="131"/>
      <c r="Q905" s="131"/>
      <c r="R905" s="113"/>
      <c r="S905" s="113"/>
      <c r="T905" s="113"/>
      <c r="U905" s="220"/>
    </row>
    <row r="906" spans="5:21" s="27" customFormat="1" hidden="1" x14ac:dyDescent="0.2">
      <c r="E906" s="23"/>
      <c r="F906" s="23"/>
      <c r="G906" s="23"/>
      <c r="H906" s="23"/>
      <c r="I906" s="113"/>
      <c r="J906" s="113"/>
      <c r="K906" s="113"/>
      <c r="L906" s="113"/>
      <c r="M906" s="131"/>
      <c r="N906" s="131"/>
      <c r="O906" s="131"/>
      <c r="P906" s="131"/>
      <c r="Q906" s="131"/>
      <c r="R906" s="113"/>
      <c r="S906" s="113"/>
      <c r="T906" s="113"/>
      <c r="U906" s="220"/>
    </row>
    <row r="907" spans="5:21" s="27" customFormat="1" hidden="1" x14ac:dyDescent="0.2">
      <c r="E907" s="23"/>
      <c r="F907" s="23"/>
      <c r="G907" s="23"/>
      <c r="H907" s="23"/>
      <c r="I907" s="113"/>
      <c r="J907" s="113"/>
      <c r="K907" s="113"/>
      <c r="L907" s="113"/>
      <c r="M907" s="131"/>
      <c r="N907" s="131"/>
      <c r="O907" s="131"/>
      <c r="P907" s="131"/>
      <c r="Q907" s="131"/>
      <c r="R907" s="113"/>
      <c r="S907" s="113"/>
      <c r="T907" s="113"/>
      <c r="U907" s="220"/>
    </row>
    <row r="908" spans="5:21" s="27" customFormat="1" hidden="1" x14ac:dyDescent="0.2">
      <c r="E908" s="23"/>
      <c r="F908" s="23"/>
      <c r="G908" s="23"/>
      <c r="H908" s="23"/>
      <c r="I908" s="113"/>
      <c r="J908" s="113"/>
      <c r="K908" s="113"/>
      <c r="L908" s="113"/>
      <c r="M908" s="131"/>
      <c r="N908" s="131"/>
      <c r="O908" s="131"/>
      <c r="P908" s="131"/>
      <c r="Q908" s="131"/>
      <c r="R908" s="113"/>
      <c r="S908" s="113"/>
      <c r="T908" s="113"/>
      <c r="U908" s="220"/>
    </row>
    <row r="909" spans="5:21" s="27" customFormat="1" hidden="1" x14ac:dyDescent="0.2">
      <c r="E909" s="23"/>
      <c r="F909" s="23"/>
      <c r="G909" s="23"/>
      <c r="H909" s="23"/>
      <c r="I909" s="113"/>
      <c r="J909" s="113"/>
      <c r="K909" s="113"/>
      <c r="L909" s="113"/>
      <c r="M909" s="131"/>
      <c r="N909" s="131"/>
      <c r="O909" s="131"/>
      <c r="P909" s="131"/>
      <c r="Q909" s="131"/>
      <c r="R909" s="113"/>
      <c r="S909" s="113"/>
      <c r="T909" s="113"/>
      <c r="U909" s="220"/>
    </row>
    <row r="910" spans="5:21" s="27" customFormat="1" hidden="1" x14ac:dyDescent="0.2">
      <c r="E910" s="23"/>
      <c r="F910" s="23"/>
      <c r="G910" s="23"/>
      <c r="H910" s="23"/>
      <c r="I910" s="113"/>
      <c r="J910" s="113"/>
      <c r="K910" s="113"/>
      <c r="L910" s="113"/>
      <c r="M910" s="131"/>
      <c r="N910" s="131"/>
      <c r="O910" s="131"/>
      <c r="P910" s="131"/>
      <c r="Q910" s="131"/>
      <c r="R910" s="113"/>
      <c r="S910" s="113"/>
      <c r="T910" s="113"/>
      <c r="U910" s="220"/>
    </row>
    <row r="911" spans="5:21" s="27" customFormat="1" hidden="1" x14ac:dyDescent="0.2">
      <c r="E911" s="23"/>
      <c r="F911" s="23"/>
      <c r="G911" s="23"/>
      <c r="H911" s="23"/>
      <c r="I911" s="113"/>
      <c r="J911" s="113"/>
      <c r="K911" s="113"/>
      <c r="L911" s="113"/>
      <c r="M911" s="131"/>
      <c r="N911" s="131"/>
      <c r="O911" s="131"/>
      <c r="P911" s="131"/>
      <c r="Q911" s="131"/>
      <c r="R911" s="113"/>
      <c r="S911" s="113"/>
      <c r="T911" s="113"/>
      <c r="U911" s="220"/>
    </row>
    <row r="912" spans="5:21" s="27" customFormat="1" hidden="1" x14ac:dyDescent="0.2">
      <c r="E912" s="23"/>
      <c r="F912" s="23"/>
      <c r="G912" s="23"/>
      <c r="H912" s="23"/>
      <c r="I912" s="113"/>
      <c r="J912" s="113"/>
      <c r="K912" s="113"/>
      <c r="L912" s="113"/>
      <c r="M912" s="131"/>
      <c r="N912" s="131"/>
      <c r="O912" s="131"/>
      <c r="P912" s="131"/>
      <c r="Q912" s="131"/>
      <c r="R912" s="113"/>
      <c r="S912" s="113"/>
      <c r="T912" s="113"/>
      <c r="U912" s="220"/>
    </row>
    <row r="913" spans="5:21" s="27" customFormat="1" hidden="1" x14ac:dyDescent="0.2">
      <c r="E913" s="23"/>
      <c r="F913" s="23"/>
      <c r="G913" s="23"/>
      <c r="H913" s="23"/>
      <c r="I913" s="113"/>
      <c r="J913" s="113"/>
      <c r="K913" s="113"/>
      <c r="L913" s="113"/>
      <c r="M913" s="131"/>
      <c r="N913" s="131"/>
      <c r="O913" s="131"/>
      <c r="P913" s="131"/>
      <c r="Q913" s="131"/>
      <c r="R913" s="113"/>
      <c r="S913" s="113"/>
      <c r="T913" s="113"/>
      <c r="U913" s="220"/>
    </row>
    <row r="914" spans="5:21" s="27" customFormat="1" hidden="1" x14ac:dyDescent="0.2">
      <c r="E914" s="23"/>
      <c r="F914" s="23"/>
      <c r="G914" s="23"/>
      <c r="H914" s="23"/>
      <c r="I914" s="113"/>
      <c r="J914" s="113"/>
      <c r="K914" s="113"/>
      <c r="L914" s="113"/>
      <c r="M914" s="131"/>
      <c r="N914" s="131"/>
      <c r="O914" s="131"/>
      <c r="P914" s="131"/>
      <c r="Q914" s="131"/>
      <c r="R914" s="113"/>
      <c r="S914" s="113"/>
      <c r="T914" s="113"/>
      <c r="U914" s="220"/>
    </row>
    <row r="915" spans="5:21" s="27" customFormat="1" hidden="1" x14ac:dyDescent="0.2">
      <c r="E915" s="23"/>
      <c r="F915" s="23"/>
      <c r="G915" s="23"/>
      <c r="H915" s="23"/>
      <c r="I915" s="113"/>
      <c r="J915" s="113"/>
      <c r="K915" s="113"/>
      <c r="L915" s="113"/>
      <c r="M915" s="131"/>
      <c r="N915" s="131"/>
      <c r="O915" s="131"/>
      <c r="P915" s="131"/>
      <c r="Q915" s="131"/>
      <c r="R915" s="113"/>
      <c r="S915" s="113"/>
      <c r="T915" s="113"/>
      <c r="U915" s="220"/>
    </row>
    <row r="916" spans="5:21" s="27" customFormat="1" hidden="1" x14ac:dyDescent="0.2">
      <c r="E916" s="23"/>
      <c r="F916" s="23"/>
      <c r="G916" s="23"/>
      <c r="H916" s="23"/>
      <c r="I916" s="113"/>
      <c r="J916" s="113"/>
      <c r="K916" s="113"/>
      <c r="L916" s="113"/>
      <c r="M916" s="131"/>
      <c r="N916" s="131"/>
      <c r="O916" s="131"/>
      <c r="P916" s="131"/>
      <c r="Q916" s="131"/>
      <c r="R916" s="113"/>
      <c r="S916" s="113"/>
      <c r="T916" s="113"/>
      <c r="U916" s="220"/>
    </row>
    <row r="917" spans="5:21" s="27" customFormat="1" hidden="1" x14ac:dyDescent="0.2">
      <c r="E917" s="23"/>
      <c r="F917" s="23"/>
      <c r="G917" s="23"/>
      <c r="H917" s="23"/>
      <c r="I917" s="113"/>
      <c r="J917" s="113"/>
      <c r="K917" s="113"/>
      <c r="L917" s="113"/>
      <c r="M917" s="131"/>
      <c r="N917" s="131"/>
      <c r="O917" s="131"/>
      <c r="P917" s="131"/>
      <c r="Q917" s="131"/>
      <c r="R917" s="113"/>
      <c r="S917" s="113"/>
      <c r="T917" s="113"/>
      <c r="U917" s="220"/>
    </row>
    <row r="918" spans="5:21" s="27" customFormat="1" hidden="1" x14ac:dyDescent="0.2">
      <c r="E918" s="23"/>
      <c r="F918" s="23"/>
      <c r="G918" s="23"/>
      <c r="H918" s="23"/>
      <c r="I918" s="113"/>
      <c r="J918" s="113"/>
      <c r="K918" s="113"/>
      <c r="L918" s="113"/>
      <c r="M918" s="131"/>
      <c r="N918" s="131"/>
      <c r="O918" s="131"/>
      <c r="P918" s="131"/>
      <c r="Q918" s="131"/>
      <c r="R918" s="113"/>
      <c r="S918" s="113"/>
      <c r="T918" s="113"/>
      <c r="U918" s="220"/>
    </row>
    <row r="919" spans="5:21" s="27" customFormat="1" hidden="1" x14ac:dyDescent="0.2">
      <c r="E919" s="23"/>
      <c r="F919" s="23"/>
      <c r="G919" s="23"/>
      <c r="H919" s="23"/>
      <c r="I919" s="113"/>
      <c r="J919" s="113"/>
      <c r="K919" s="113"/>
      <c r="L919" s="113"/>
      <c r="M919" s="131"/>
      <c r="N919" s="131"/>
      <c r="O919" s="131"/>
      <c r="P919" s="131"/>
      <c r="Q919" s="131"/>
      <c r="R919" s="113"/>
      <c r="S919" s="113"/>
      <c r="T919" s="113"/>
      <c r="U919" s="220"/>
    </row>
    <row r="920" spans="5:21" s="27" customFormat="1" hidden="1" x14ac:dyDescent="0.2">
      <c r="E920" s="23"/>
      <c r="F920" s="23"/>
      <c r="G920" s="23"/>
      <c r="H920" s="23"/>
      <c r="I920" s="113"/>
      <c r="J920" s="113"/>
      <c r="K920" s="113"/>
      <c r="L920" s="113"/>
      <c r="M920" s="131"/>
      <c r="N920" s="131"/>
      <c r="O920" s="131"/>
      <c r="P920" s="131"/>
      <c r="Q920" s="131"/>
      <c r="R920" s="113"/>
      <c r="S920" s="113"/>
      <c r="T920" s="113"/>
      <c r="U920" s="220"/>
    </row>
    <row r="921" spans="5:21" s="27" customFormat="1" hidden="1" x14ac:dyDescent="0.2">
      <c r="E921" s="23"/>
      <c r="F921" s="23"/>
      <c r="G921" s="23"/>
      <c r="H921" s="23"/>
      <c r="I921" s="113"/>
      <c r="J921" s="113"/>
      <c r="K921" s="113"/>
      <c r="L921" s="113"/>
      <c r="M921" s="131"/>
      <c r="N921" s="131"/>
      <c r="O921" s="131"/>
      <c r="P921" s="131"/>
      <c r="Q921" s="131"/>
      <c r="R921" s="113"/>
      <c r="S921" s="113"/>
      <c r="T921" s="113"/>
      <c r="U921" s="220"/>
    </row>
    <row r="922" spans="5:21" s="27" customFormat="1" hidden="1" x14ac:dyDescent="0.2">
      <c r="E922" s="23"/>
      <c r="F922" s="23"/>
      <c r="G922" s="23"/>
      <c r="H922" s="23"/>
      <c r="I922" s="113"/>
      <c r="J922" s="113"/>
      <c r="K922" s="113"/>
      <c r="L922" s="113"/>
      <c r="M922" s="131"/>
      <c r="N922" s="131"/>
      <c r="O922" s="131"/>
      <c r="P922" s="131"/>
      <c r="Q922" s="131"/>
      <c r="R922" s="113"/>
      <c r="S922" s="113"/>
      <c r="T922" s="113"/>
      <c r="U922" s="220"/>
    </row>
    <row r="923" spans="5:21" s="27" customFormat="1" hidden="1" x14ac:dyDescent="0.2">
      <c r="E923" s="23"/>
      <c r="F923" s="23"/>
      <c r="G923" s="23"/>
      <c r="H923" s="23"/>
      <c r="I923" s="113"/>
      <c r="J923" s="113"/>
      <c r="K923" s="113"/>
      <c r="L923" s="113"/>
      <c r="M923" s="131"/>
      <c r="N923" s="131"/>
      <c r="O923" s="131"/>
      <c r="P923" s="131"/>
      <c r="Q923" s="131"/>
      <c r="R923" s="113"/>
      <c r="S923" s="113"/>
      <c r="T923" s="113"/>
      <c r="U923" s="220"/>
    </row>
    <row r="924" spans="5:21" s="27" customFormat="1" hidden="1" x14ac:dyDescent="0.2">
      <c r="E924" s="23"/>
      <c r="F924" s="23"/>
      <c r="G924" s="23"/>
      <c r="H924" s="23"/>
      <c r="I924" s="113"/>
      <c r="J924" s="113"/>
      <c r="K924" s="113"/>
      <c r="L924" s="113"/>
      <c r="M924" s="131"/>
      <c r="N924" s="131"/>
      <c r="O924" s="131"/>
      <c r="P924" s="131"/>
      <c r="Q924" s="131"/>
      <c r="R924" s="113"/>
      <c r="S924" s="113"/>
      <c r="T924" s="113"/>
      <c r="U924" s="220"/>
    </row>
    <row r="925" spans="5:21" s="27" customFormat="1" hidden="1" x14ac:dyDescent="0.2">
      <c r="E925" s="23"/>
      <c r="F925" s="23"/>
      <c r="G925" s="23"/>
      <c r="H925" s="23"/>
      <c r="I925" s="113"/>
      <c r="J925" s="113"/>
      <c r="K925" s="113"/>
      <c r="L925" s="113"/>
      <c r="M925" s="131"/>
      <c r="N925" s="131"/>
      <c r="O925" s="131"/>
      <c r="P925" s="131"/>
      <c r="Q925" s="131"/>
      <c r="R925" s="113"/>
      <c r="S925" s="113"/>
      <c r="T925" s="113"/>
      <c r="U925" s="220"/>
    </row>
    <row r="926" spans="5:21" s="27" customFormat="1" hidden="1" x14ac:dyDescent="0.2">
      <c r="E926" s="23"/>
      <c r="F926" s="23"/>
      <c r="G926" s="23"/>
      <c r="H926" s="23"/>
      <c r="I926" s="113"/>
      <c r="J926" s="113"/>
      <c r="K926" s="113"/>
      <c r="L926" s="113"/>
      <c r="M926" s="131"/>
      <c r="N926" s="131"/>
      <c r="O926" s="131"/>
      <c r="P926" s="131"/>
      <c r="Q926" s="131"/>
      <c r="R926" s="113"/>
      <c r="S926" s="113"/>
      <c r="T926" s="113"/>
      <c r="U926" s="220"/>
    </row>
    <row r="927" spans="5:21" s="27" customFormat="1" hidden="1" x14ac:dyDescent="0.2">
      <c r="E927" s="23"/>
      <c r="F927" s="23"/>
      <c r="G927" s="23"/>
      <c r="H927" s="23"/>
      <c r="I927" s="113"/>
      <c r="J927" s="113"/>
      <c r="K927" s="113"/>
      <c r="L927" s="113"/>
      <c r="M927" s="131"/>
      <c r="N927" s="131"/>
      <c r="O927" s="131"/>
      <c r="P927" s="131"/>
      <c r="Q927" s="131"/>
      <c r="R927" s="113"/>
      <c r="S927" s="113"/>
      <c r="T927" s="113"/>
      <c r="U927" s="220"/>
    </row>
    <row r="928" spans="5:21" s="27" customFormat="1" hidden="1" x14ac:dyDescent="0.2">
      <c r="E928" s="23"/>
      <c r="F928" s="23"/>
      <c r="G928" s="23"/>
      <c r="H928" s="23"/>
      <c r="I928" s="113"/>
      <c r="J928" s="113"/>
      <c r="K928" s="113"/>
      <c r="L928" s="113"/>
      <c r="M928" s="131"/>
      <c r="N928" s="131"/>
      <c r="O928" s="131"/>
      <c r="P928" s="131"/>
      <c r="Q928" s="131"/>
      <c r="R928" s="113"/>
      <c r="S928" s="113"/>
      <c r="T928" s="113"/>
      <c r="U928" s="220"/>
    </row>
    <row r="929" spans="5:21" s="27" customFormat="1" hidden="1" x14ac:dyDescent="0.2">
      <c r="E929" s="23"/>
      <c r="F929" s="23"/>
      <c r="G929" s="23"/>
      <c r="H929" s="23"/>
      <c r="I929" s="113"/>
      <c r="J929" s="113"/>
      <c r="K929" s="113"/>
      <c r="L929" s="113"/>
      <c r="M929" s="131"/>
      <c r="N929" s="131"/>
      <c r="O929" s="131"/>
      <c r="P929" s="131"/>
      <c r="Q929" s="131"/>
      <c r="R929" s="113"/>
      <c r="S929" s="113"/>
      <c r="T929" s="113"/>
      <c r="U929" s="220"/>
    </row>
    <row r="930" spans="5:21" s="27" customFormat="1" hidden="1" x14ac:dyDescent="0.2">
      <c r="E930" s="23"/>
      <c r="F930" s="23"/>
      <c r="G930" s="23"/>
      <c r="H930" s="23"/>
      <c r="I930" s="113"/>
      <c r="J930" s="113"/>
      <c r="K930" s="113"/>
      <c r="L930" s="113"/>
      <c r="M930" s="131"/>
      <c r="N930" s="131"/>
      <c r="O930" s="131"/>
      <c r="P930" s="131"/>
      <c r="Q930" s="131"/>
      <c r="R930" s="113"/>
      <c r="S930" s="113"/>
      <c r="T930" s="113"/>
      <c r="U930" s="220"/>
    </row>
    <row r="931" spans="5:21" s="27" customFormat="1" hidden="1" x14ac:dyDescent="0.2">
      <c r="E931" s="23"/>
      <c r="F931" s="23"/>
      <c r="G931" s="23"/>
      <c r="H931" s="23"/>
      <c r="I931" s="113"/>
      <c r="J931" s="113"/>
      <c r="K931" s="113"/>
      <c r="L931" s="113"/>
      <c r="M931" s="131"/>
      <c r="N931" s="131"/>
      <c r="O931" s="131"/>
      <c r="P931" s="131"/>
      <c r="Q931" s="131"/>
      <c r="R931" s="113"/>
      <c r="S931" s="113"/>
      <c r="T931" s="113"/>
      <c r="U931" s="220"/>
    </row>
    <row r="932" spans="5:21" s="27" customFormat="1" hidden="1" x14ac:dyDescent="0.2">
      <c r="E932" s="23"/>
      <c r="F932" s="23"/>
      <c r="G932" s="23"/>
      <c r="H932" s="23"/>
      <c r="I932" s="113"/>
      <c r="J932" s="113"/>
      <c r="K932" s="113"/>
      <c r="L932" s="113"/>
      <c r="M932" s="131"/>
      <c r="N932" s="131"/>
      <c r="O932" s="131"/>
      <c r="P932" s="131"/>
      <c r="Q932" s="131"/>
      <c r="R932" s="113"/>
      <c r="S932" s="113"/>
      <c r="T932" s="113"/>
      <c r="U932" s="220"/>
    </row>
    <row r="933" spans="5:21" s="27" customFormat="1" hidden="1" x14ac:dyDescent="0.2">
      <c r="E933" s="23"/>
      <c r="F933" s="23"/>
      <c r="G933" s="23"/>
      <c r="H933" s="23"/>
      <c r="I933" s="113"/>
      <c r="J933" s="113"/>
      <c r="K933" s="113"/>
      <c r="L933" s="113"/>
      <c r="M933" s="131"/>
      <c r="N933" s="131"/>
      <c r="O933" s="131"/>
      <c r="P933" s="131"/>
      <c r="Q933" s="131"/>
      <c r="R933" s="113"/>
      <c r="S933" s="113"/>
      <c r="T933" s="113"/>
      <c r="U933" s="220"/>
    </row>
    <row r="934" spans="5:21" s="27" customFormat="1" hidden="1" x14ac:dyDescent="0.2">
      <c r="E934" s="23"/>
      <c r="F934" s="23"/>
      <c r="G934" s="23"/>
      <c r="H934" s="23"/>
      <c r="I934" s="113"/>
      <c r="J934" s="113"/>
      <c r="K934" s="113"/>
      <c r="L934" s="113"/>
      <c r="M934" s="131"/>
      <c r="N934" s="131"/>
      <c r="O934" s="131"/>
      <c r="P934" s="131"/>
      <c r="Q934" s="131"/>
      <c r="R934" s="113"/>
      <c r="S934" s="113"/>
      <c r="T934" s="113"/>
      <c r="U934" s="220"/>
    </row>
    <row r="935" spans="5:21" s="27" customFormat="1" hidden="1" x14ac:dyDescent="0.2">
      <c r="E935" s="23"/>
      <c r="F935" s="23"/>
      <c r="G935" s="23"/>
      <c r="H935" s="23"/>
      <c r="I935" s="113"/>
      <c r="J935" s="113"/>
      <c r="K935" s="113"/>
      <c r="L935" s="113"/>
      <c r="M935" s="131"/>
      <c r="N935" s="131"/>
      <c r="O935" s="131"/>
      <c r="P935" s="131"/>
      <c r="Q935" s="131"/>
      <c r="R935" s="113"/>
      <c r="S935" s="113"/>
      <c r="T935" s="113"/>
      <c r="U935" s="220"/>
    </row>
    <row r="936" spans="5:21" s="27" customFormat="1" hidden="1" x14ac:dyDescent="0.2">
      <c r="E936" s="23"/>
      <c r="F936" s="23"/>
      <c r="G936" s="23"/>
      <c r="H936" s="23"/>
      <c r="I936" s="113"/>
      <c r="J936" s="113"/>
      <c r="K936" s="113"/>
      <c r="L936" s="113"/>
      <c r="M936" s="131"/>
      <c r="N936" s="131"/>
      <c r="O936" s="131"/>
      <c r="P936" s="131"/>
      <c r="Q936" s="131"/>
      <c r="R936" s="113"/>
      <c r="S936" s="113"/>
      <c r="T936" s="113"/>
      <c r="U936" s="220"/>
    </row>
    <row r="937" spans="5:21" s="27" customFormat="1" hidden="1" x14ac:dyDescent="0.2">
      <c r="E937" s="23"/>
      <c r="F937" s="23"/>
      <c r="G937" s="23"/>
      <c r="H937" s="23"/>
      <c r="I937" s="113"/>
      <c r="J937" s="113"/>
      <c r="K937" s="113"/>
      <c r="L937" s="113"/>
      <c r="M937" s="131"/>
      <c r="N937" s="131"/>
      <c r="O937" s="131"/>
      <c r="P937" s="131"/>
      <c r="Q937" s="131"/>
      <c r="R937" s="113"/>
      <c r="S937" s="113"/>
      <c r="T937" s="113"/>
      <c r="U937" s="220"/>
    </row>
    <row r="938" spans="5:21" s="27" customFormat="1" hidden="1" x14ac:dyDescent="0.2">
      <c r="E938" s="23"/>
      <c r="F938" s="23"/>
      <c r="G938" s="23"/>
      <c r="H938" s="23"/>
      <c r="I938" s="113"/>
      <c r="J938" s="113"/>
      <c r="K938" s="113"/>
      <c r="L938" s="113"/>
      <c r="M938" s="131"/>
      <c r="N938" s="131"/>
      <c r="O938" s="131"/>
      <c r="P938" s="131"/>
      <c r="Q938" s="131"/>
      <c r="R938" s="113"/>
      <c r="S938" s="113"/>
      <c r="T938" s="113"/>
      <c r="U938" s="220"/>
    </row>
    <row r="939" spans="5:21" s="27" customFormat="1" hidden="1" x14ac:dyDescent="0.2">
      <c r="E939" s="23"/>
      <c r="F939" s="23"/>
      <c r="G939" s="23"/>
      <c r="H939" s="23"/>
      <c r="I939" s="113"/>
      <c r="J939" s="113"/>
      <c r="K939" s="113"/>
      <c r="L939" s="113"/>
      <c r="M939" s="131"/>
      <c r="N939" s="131"/>
      <c r="O939" s="131"/>
      <c r="P939" s="131"/>
      <c r="Q939" s="131"/>
      <c r="R939" s="113"/>
      <c r="S939" s="113"/>
      <c r="T939" s="113"/>
      <c r="U939" s="220"/>
    </row>
    <row r="940" spans="5:21" s="27" customFormat="1" hidden="1" x14ac:dyDescent="0.2">
      <c r="E940" s="23"/>
      <c r="F940" s="23"/>
      <c r="G940" s="23"/>
      <c r="H940" s="23"/>
      <c r="I940" s="113"/>
      <c r="J940" s="113"/>
      <c r="K940" s="113"/>
      <c r="L940" s="113"/>
      <c r="M940" s="131"/>
      <c r="N940" s="131"/>
      <c r="O940" s="131"/>
      <c r="P940" s="131"/>
      <c r="Q940" s="131"/>
      <c r="R940" s="113"/>
      <c r="S940" s="113"/>
      <c r="T940" s="113"/>
      <c r="U940" s="220"/>
    </row>
    <row r="941" spans="5:21" s="27" customFormat="1" hidden="1" x14ac:dyDescent="0.2">
      <c r="E941" s="23"/>
      <c r="F941" s="23"/>
      <c r="G941" s="23"/>
      <c r="H941" s="23"/>
      <c r="I941" s="113"/>
      <c r="J941" s="113"/>
      <c r="K941" s="113"/>
      <c r="L941" s="113"/>
      <c r="M941" s="131"/>
      <c r="N941" s="131"/>
      <c r="O941" s="131"/>
      <c r="P941" s="131"/>
      <c r="Q941" s="131"/>
      <c r="R941" s="113"/>
      <c r="S941" s="113"/>
      <c r="T941" s="113"/>
      <c r="U941" s="220"/>
    </row>
    <row r="942" spans="5:21" s="27" customFormat="1" hidden="1" x14ac:dyDescent="0.2">
      <c r="E942" s="23"/>
      <c r="F942" s="23"/>
      <c r="G942" s="23"/>
      <c r="H942" s="23"/>
      <c r="I942" s="113"/>
      <c r="J942" s="113"/>
      <c r="K942" s="113"/>
      <c r="L942" s="113"/>
      <c r="M942" s="131"/>
      <c r="N942" s="131"/>
      <c r="O942" s="131"/>
      <c r="P942" s="131"/>
      <c r="Q942" s="131"/>
      <c r="R942" s="113"/>
      <c r="S942" s="113"/>
      <c r="T942" s="113"/>
      <c r="U942" s="220"/>
    </row>
    <row r="943" spans="5:21" s="27" customFormat="1" hidden="1" x14ac:dyDescent="0.2">
      <c r="E943" s="23"/>
      <c r="F943" s="23"/>
      <c r="G943" s="23"/>
      <c r="H943" s="23"/>
      <c r="I943" s="113"/>
      <c r="J943" s="113"/>
      <c r="K943" s="113"/>
      <c r="L943" s="113"/>
      <c r="M943" s="131"/>
      <c r="N943" s="131"/>
      <c r="O943" s="131"/>
      <c r="P943" s="131"/>
      <c r="Q943" s="131"/>
      <c r="R943" s="113"/>
      <c r="S943" s="113"/>
      <c r="T943" s="113"/>
      <c r="U943" s="220"/>
    </row>
    <row r="944" spans="5:21" s="27" customFormat="1" hidden="1" x14ac:dyDescent="0.2">
      <c r="E944" s="23"/>
      <c r="F944" s="23"/>
      <c r="G944" s="23"/>
      <c r="H944" s="23"/>
      <c r="I944" s="113"/>
      <c r="J944" s="113"/>
      <c r="K944" s="113"/>
      <c r="L944" s="113"/>
      <c r="M944" s="131"/>
      <c r="N944" s="131"/>
      <c r="O944" s="131"/>
      <c r="P944" s="131"/>
      <c r="Q944" s="131"/>
      <c r="R944" s="113"/>
      <c r="S944" s="113"/>
      <c r="T944" s="113"/>
      <c r="U944" s="220"/>
    </row>
    <row r="945" spans="5:21" s="27" customFormat="1" hidden="1" x14ac:dyDescent="0.2">
      <c r="E945" s="23"/>
      <c r="F945" s="23"/>
      <c r="G945" s="23"/>
      <c r="H945" s="23"/>
      <c r="I945" s="113"/>
      <c r="J945" s="113"/>
      <c r="K945" s="113"/>
      <c r="L945" s="113"/>
      <c r="M945" s="131"/>
      <c r="N945" s="131"/>
      <c r="O945" s="131"/>
      <c r="P945" s="131"/>
      <c r="Q945" s="131"/>
      <c r="R945" s="113"/>
      <c r="S945" s="113"/>
      <c r="T945" s="113"/>
      <c r="U945" s="220"/>
    </row>
    <row r="946" spans="5:21" s="27" customFormat="1" hidden="1" x14ac:dyDescent="0.2">
      <c r="E946" s="23"/>
      <c r="F946" s="23"/>
      <c r="G946" s="23"/>
      <c r="H946" s="23"/>
      <c r="I946" s="113"/>
      <c r="J946" s="113"/>
      <c r="K946" s="113"/>
      <c r="L946" s="113"/>
      <c r="M946" s="131"/>
      <c r="N946" s="131"/>
      <c r="O946" s="131"/>
      <c r="P946" s="131"/>
      <c r="Q946" s="131"/>
      <c r="R946" s="113"/>
      <c r="S946" s="113"/>
      <c r="T946" s="113"/>
      <c r="U946" s="220"/>
    </row>
    <row r="947" spans="5:21" s="27" customFormat="1" hidden="1" x14ac:dyDescent="0.2">
      <c r="E947" s="23"/>
      <c r="F947" s="23"/>
      <c r="G947" s="23"/>
      <c r="H947" s="23"/>
      <c r="I947" s="113"/>
      <c r="J947" s="113"/>
      <c r="K947" s="113"/>
      <c r="L947" s="113"/>
      <c r="M947" s="131"/>
      <c r="N947" s="131"/>
      <c r="O947" s="131"/>
      <c r="P947" s="131"/>
      <c r="Q947" s="131"/>
      <c r="R947" s="113"/>
      <c r="S947" s="113"/>
      <c r="T947" s="113"/>
      <c r="U947" s="220"/>
    </row>
    <row r="948" spans="5:21" s="27" customFormat="1" hidden="1" x14ac:dyDescent="0.2">
      <c r="E948" s="23"/>
      <c r="F948" s="23"/>
      <c r="G948" s="23"/>
      <c r="H948" s="23"/>
      <c r="I948" s="113"/>
      <c r="J948" s="113"/>
      <c r="K948" s="113"/>
      <c r="L948" s="113"/>
      <c r="M948" s="131"/>
      <c r="N948" s="131"/>
      <c r="O948" s="131"/>
      <c r="P948" s="131"/>
      <c r="Q948" s="131"/>
      <c r="R948" s="113"/>
      <c r="S948" s="113"/>
      <c r="T948" s="113"/>
      <c r="U948" s="220"/>
    </row>
    <row r="949" spans="5:21" s="27" customFormat="1" hidden="1" x14ac:dyDescent="0.2">
      <c r="E949" s="23"/>
      <c r="F949" s="23"/>
      <c r="G949" s="23"/>
      <c r="H949" s="23"/>
      <c r="I949" s="113"/>
      <c r="J949" s="113"/>
      <c r="K949" s="113"/>
      <c r="L949" s="113"/>
      <c r="M949" s="131"/>
      <c r="N949" s="131"/>
      <c r="O949" s="131"/>
      <c r="P949" s="131"/>
      <c r="Q949" s="131"/>
      <c r="R949" s="113"/>
      <c r="S949" s="113"/>
      <c r="T949" s="113"/>
      <c r="U949" s="220"/>
    </row>
    <row r="950" spans="5:21" s="27" customFormat="1" hidden="1" x14ac:dyDescent="0.2">
      <c r="E950" s="23"/>
      <c r="F950" s="23"/>
      <c r="G950" s="23"/>
      <c r="H950" s="23"/>
      <c r="I950" s="113"/>
      <c r="J950" s="113"/>
      <c r="K950" s="113"/>
      <c r="L950" s="113"/>
      <c r="M950" s="131"/>
      <c r="N950" s="131"/>
      <c r="O950" s="131"/>
      <c r="P950" s="131"/>
      <c r="Q950" s="131"/>
      <c r="R950" s="113"/>
      <c r="S950" s="113"/>
      <c r="T950" s="113"/>
      <c r="U950" s="220"/>
    </row>
    <row r="951" spans="5:21" s="27" customFormat="1" hidden="1" x14ac:dyDescent="0.2">
      <c r="E951" s="23"/>
      <c r="F951" s="23"/>
      <c r="G951" s="23"/>
      <c r="H951" s="23"/>
      <c r="I951" s="113"/>
      <c r="J951" s="113"/>
      <c r="K951" s="113"/>
      <c r="L951" s="113"/>
      <c r="M951" s="131"/>
      <c r="N951" s="131"/>
      <c r="O951" s="131"/>
      <c r="P951" s="131"/>
      <c r="Q951" s="131"/>
      <c r="R951" s="113"/>
      <c r="S951" s="113"/>
      <c r="T951" s="113"/>
      <c r="U951" s="220"/>
    </row>
    <row r="952" spans="5:21" s="27" customFormat="1" hidden="1" x14ac:dyDescent="0.2">
      <c r="E952" s="23"/>
      <c r="F952" s="23"/>
      <c r="G952" s="23"/>
      <c r="H952" s="23"/>
      <c r="I952" s="113"/>
      <c r="J952" s="113"/>
      <c r="K952" s="113"/>
      <c r="L952" s="113"/>
      <c r="M952" s="131"/>
      <c r="N952" s="131"/>
      <c r="O952" s="131"/>
      <c r="P952" s="131"/>
      <c r="Q952" s="131"/>
      <c r="R952" s="113"/>
      <c r="S952" s="113"/>
      <c r="T952" s="113"/>
      <c r="U952" s="220"/>
    </row>
    <row r="953" spans="5:21" s="27" customFormat="1" hidden="1" x14ac:dyDescent="0.2">
      <c r="E953" s="23"/>
      <c r="F953" s="23"/>
      <c r="G953" s="23"/>
      <c r="H953" s="23"/>
      <c r="I953" s="113"/>
      <c r="J953" s="113"/>
      <c r="K953" s="113"/>
      <c r="L953" s="113"/>
      <c r="M953" s="131"/>
      <c r="N953" s="131"/>
      <c r="O953" s="131"/>
      <c r="P953" s="131"/>
      <c r="Q953" s="131"/>
      <c r="R953" s="113"/>
      <c r="S953" s="113"/>
      <c r="T953" s="113"/>
      <c r="U953" s="220"/>
    </row>
    <row r="954" spans="5:21" s="27" customFormat="1" hidden="1" x14ac:dyDescent="0.2">
      <c r="E954" s="23"/>
      <c r="F954" s="23"/>
      <c r="G954" s="23"/>
      <c r="H954" s="23"/>
      <c r="I954" s="113"/>
      <c r="J954" s="113"/>
      <c r="K954" s="113"/>
      <c r="L954" s="113"/>
      <c r="M954" s="131"/>
      <c r="N954" s="131"/>
      <c r="O954" s="131"/>
      <c r="P954" s="131"/>
      <c r="Q954" s="131"/>
      <c r="R954" s="113"/>
      <c r="S954" s="113"/>
      <c r="T954" s="113"/>
      <c r="U954" s="220"/>
    </row>
    <row r="955" spans="5:21" s="27" customFormat="1" hidden="1" x14ac:dyDescent="0.2">
      <c r="E955" s="23"/>
      <c r="F955" s="23"/>
      <c r="G955" s="23"/>
      <c r="H955" s="23"/>
      <c r="I955" s="113"/>
      <c r="J955" s="113"/>
      <c r="K955" s="113"/>
      <c r="L955" s="113"/>
      <c r="M955" s="131"/>
      <c r="N955" s="131"/>
      <c r="O955" s="131"/>
      <c r="P955" s="131"/>
      <c r="Q955" s="131"/>
      <c r="R955" s="113"/>
      <c r="S955" s="113"/>
      <c r="T955" s="113"/>
      <c r="U955" s="220"/>
    </row>
    <row r="956" spans="5:21" s="27" customFormat="1" hidden="1" x14ac:dyDescent="0.2">
      <c r="E956" s="23"/>
      <c r="F956" s="23"/>
      <c r="G956" s="23"/>
      <c r="H956" s="23"/>
      <c r="I956" s="113"/>
      <c r="J956" s="113"/>
      <c r="K956" s="113"/>
      <c r="L956" s="113"/>
      <c r="M956" s="131"/>
      <c r="N956" s="131"/>
      <c r="O956" s="131"/>
      <c r="P956" s="131"/>
      <c r="Q956" s="131"/>
      <c r="R956" s="113"/>
      <c r="S956" s="113"/>
      <c r="T956" s="113"/>
      <c r="U956" s="220"/>
    </row>
    <row r="957" spans="5:21" s="27" customFormat="1" hidden="1" x14ac:dyDescent="0.2">
      <c r="E957" s="23"/>
      <c r="F957" s="23"/>
      <c r="G957" s="23"/>
      <c r="H957" s="23"/>
      <c r="I957" s="113"/>
      <c r="J957" s="113"/>
      <c r="K957" s="113"/>
      <c r="L957" s="113"/>
      <c r="M957" s="131"/>
      <c r="N957" s="131"/>
      <c r="O957" s="131"/>
      <c r="P957" s="131"/>
      <c r="Q957" s="131"/>
      <c r="R957" s="113"/>
      <c r="S957" s="113"/>
      <c r="T957" s="113"/>
      <c r="U957" s="220"/>
    </row>
    <row r="958" spans="5:21" s="27" customFormat="1" hidden="1" x14ac:dyDescent="0.2">
      <c r="E958" s="23"/>
      <c r="F958" s="23"/>
      <c r="G958" s="23"/>
      <c r="H958" s="23"/>
      <c r="I958" s="113"/>
      <c r="J958" s="113"/>
      <c r="K958" s="113"/>
      <c r="L958" s="113"/>
      <c r="M958" s="131"/>
      <c r="N958" s="131"/>
      <c r="O958" s="131"/>
      <c r="P958" s="131"/>
      <c r="Q958" s="131"/>
      <c r="R958" s="113"/>
      <c r="S958" s="113"/>
      <c r="T958" s="113"/>
      <c r="U958" s="220"/>
    </row>
    <row r="959" spans="5:21" s="27" customFormat="1" hidden="1" x14ac:dyDescent="0.2">
      <c r="E959" s="23"/>
      <c r="F959" s="23"/>
      <c r="G959" s="23"/>
      <c r="H959" s="23"/>
      <c r="I959" s="113"/>
      <c r="J959" s="113"/>
      <c r="K959" s="113"/>
      <c r="L959" s="113"/>
      <c r="M959" s="131"/>
      <c r="N959" s="131"/>
      <c r="O959" s="131"/>
      <c r="P959" s="131"/>
      <c r="Q959" s="131"/>
      <c r="R959" s="113"/>
      <c r="S959" s="113"/>
      <c r="T959" s="113"/>
      <c r="U959" s="220"/>
    </row>
    <row r="960" spans="5:21" s="27" customFormat="1" hidden="1" x14ac:dyDescent="0.2">
      <c r="E960" s="23"/>
      <c r="F960" s="23"/>
      <c r="G960" s="23"/>
      <c r="H960" s="23"/>
      <c r="I960" s="113"/>
      <c r="J960" s="113"/>
      <c r="K960" s="113"/>
      <c r="L960" s="113"/>
      <c r="M960" s="131"/>
      <c r="N960" s="131"/>
      <c r="O960" s="131"/>
      <c r="P960" s="131"/>
      <c r="Q960" s="131"/>
      <c r="R960" s="113"/>
      <c r="S960" s="113"/>
      <c r="T960" s="113"/>
      <c r="U960" s="220"/>
    </row>
    <row r="961" spans="5:21" s="27" customFormat="1" hidden="1" x14ac:dyDescent="0.2">
      <c r="E961" s="23"/>
      <c r="F961" s="23"/>
      <c r="G961" s="23"/>
      <c r="H961" s="23"/>
      <c r="I961" s="113"/>
      <c r="J961" s="113"/>
      <c r="K961" s="113"/>
      <c r="L961" s="113"/>
      <c r="M961" s="131"/>
      <c r="N961" s="131"/>
      <c r="O961" s="131"/>
      <c r="P961" s="131"/>
      <c r="Q961" s="131"/>
      <c r="R961" s="113"/>
      <c r="S961" s="113"/>
      <c r="T961" s="113"/>
      <c r="U961" s="220"/>
    </row>
    <row r="962" spans="5:21" s="27" customFormat="1" hidden="1" x14ac:dyDescent="0.2">
      <c r="E962" s="23"/>
      <c r="F962" s="23"/>
      <c r="G962" s="23"/>
      <c r="H962" s="23"/>
      <c r="I962" s="113"/>
      <c r="J962" s="113"/>
      <c r="K962" s="113"/>
      <c r="L962" s="113"/>
      <c r="M962" s="131"/>
      <c r="N962" s="131"/>
      <c r="O962" s="131"/>
      <c r="P962" s="131"/>
      <c r="Q962" s="131"/>
      <c r="R962" s="113"/>
      <c r="S962" s="113"/>
      <c r="T962" s="113"/>
      <c r="U962" s="220"/>
    </row>
    <row r="963" spans="5:21" s="27" customFormat="1" hidden="1" x14ac:dyDescent="0.2">
      <c r="E963" s="23"/>
      <c r="F963" s="23"/>
      <c r="G963" s="23"/>
      <c r="H963" s="23"/>
      <c r="I963" s="113"/>
      <c r="J963" s="113"/>
      <c r="K963" s="113"/>
      <c r="L963" s="113"/>
      <c r="M963" s="131"/>
      <c r="N963" s="131"/>
      <c r="O963" s="131"/>
      <c r="P963" s="131"/>
      <c r="Q963" s="131"/>
      <c r="R963" s="113"/>
      <c r="S963" s="113"/>
      <c r="T963" s="113"/>
      <c r="U963" s="220"/>
    </row>
    <row r="964" spans="5:21" s="27" customFormat="1" hidden="1" x14ac:dyDescent="0.2">
      <c r="E964" s="23"/>
      <c r="F964" s="23"/>
      <c r="G964" s="23"/>
      <c r="H964" s="23"/>
      <c r="I964" s="113"/>
      <c r="J964" s="113"/>
      <c r="K964" s="113"/>
      <c r="L964" s="113"/>
      <c r="M964" s="131"/>
      <c r="N964" s="131"/>
      <c r="O964" s="131"/>
      <c r="P964" s="131"/>
      <c r="Q964" s="131"/>
      <c r="R964" s="113"/>
      <c r="S964" s="113"/>
      <c r="T964" s="113"/>
      <c r="U964" s="220"/>
    </row>
    <row r="965" spans="5:21" s="27" customFormat="1" hidden="1" x14ac:dyDescent="0.2">
      <c r="E965" s="23"/>
      <c r="F965" s="23"/>
      <c r="G965" s="23"/>
      <c r="H965" s="23"/>
      <c r="I965" s="113"/>
      <c r="J965" s="113"/>
      <c r="K965" s="113"/>
      <c r="L965" s="113"/>
      <c r="M965" s="131"/>
      <c r="N965" s="131"/>
      <c r="O965" s="131"/>
      <c r="P965" s="131"/>
      <c r="Q965" s="131"/>
      <c r="R965" s="113"/>
      <c r="S965" s="113"/>
      <c r="T965" s="113"/>
      <c r="U965" s="220"/>
    </row>
    <row r="966" spans="5:21" s="27" customFormat="1" hidden="1" x14ac:dyDescent="0.2">
      <c r="E966" s="23"/>
      <c r="F966" s="23"/>
      <c r="G966" s="23"/>
      <c r="H966" s="23"/>
      <c r="I966" s="113"/>
      <c r="J966" s="113"/>
      <c r="K966" s="113"/>
      <c r="L966" s="113"/>
      <c r="M966" s="131"/>
      <c r="N966" s="131"/>
      <c r="O966" s="131"/>
      <c r="P966" s="131"/>
      <c r="Q966" s="131"/>
      <c r="R966" s="113"/>
      <c r="S966" s="113"/>
      <c r="T966" s="113"/>
      <c r="U966" s="220"/>
    </row>
    <row r="967" spans="5:21" s="27" customFormat="1" hidden="1" x14ac:dyDescent="0.2">
      <c r="E967" s="23"/>
      <c r="F967" s="23"/>
      <c r="G967" s="23"/>
      <c r="H967" s="23"/>
      <c r="I967" s="113"/>
      <c r="J967" s="113"/>
      <c r="K967" s="113"/>
      <c r="L967" s="113"/>
      <c r="M967" s="131"/>
      <c r="N967" s="131"/>
      <c r="O967" s="131"/>
      <c r="P967" s="131"/>
      <c r="Q967" s="131"/>
      <c r="R967" s="113"/>
      <c r="S967" s="113"/>
      <c r="T967" s="113"/>
      <c r="U967" s="220"/>
    </row>
    <row r="968" spans="5:21" s="27" customFormat="1" hidden="1" x14ac:dyDescent="0.2">
      <c r="E968" s="23"/>
      <c r="F968" s="23"/>
      <c r="G968" s="23"/>
      <c r="H968" s="23"/>
      <c r="I968" s="113"/>
      <c r="J968" s="113"/>
      <c r="K968" s="113"/>
      <c r="L968" s="113"/>
      <c r="M968" s="131"/>
      <c r="N968" s="131"/>
      <c r="O968" s="131"/>
      <c r="P968" s="131"/>
      <c r="Q968" s="131"/>
      <c r="R968" s="113"/>
      <c r="S968" s="113"/>
      <c r="T968" s="113"/>
      <c r="U968" s="220"/>
    </row>
    <row r="969" spans="5:21" s="27" customFormat="1" hidden="1" x14ac:dyDescent="0.2">
      <c r="E969" s="23"/>
      <c r="F969" s="23"/>
      <c r="G969" s="23"/>
      <c r="H969" s="23"/>
      <c r="I969" s="113"/>
      <c r="J969" s="113"/>
      <c r="K969" s="113"/>
      <c r="L969" s="113"/>
      <c r="M969" s="131"/>
      <c r="N969" s="131"/>
      <c r="O969" s="131"/>
      <c r="P969" s="131"/>
      <c r="Q969" s="131"/>
      <c r="R969" s="113"/>
      <c r="S969" s="113"/>
      <c r="T969" s="113"/>
      <c r="U969" s="220"/>
    </row>
    <row r="970" spans="5:21" s="27" customFormat="1" hidden="1" x14ac:dyDescent="0.2">
      <c r="E970" s="23"/>
      <c r="F970" s="23"/>
      <c r="G970" s="23"/>
      <c r="H970" s="23"/>
      <c r="I970" s="113"/>
      <c r="J970" s="113"/>
      <c r="K970" s="113"/>
      <c r="L970" s="113"/>
      <c r="M970" s="131"/>
      <c r="N970" s="131"/>
      <c r="O970" s="131"/>
      <c r="P970" s="131"/>
      <c r="Q970" s="131"/>
      <c r="R970" s="113"/>
      <c r="S970" s="113"/>
      <c r="T970" s="113"/>
      <c r="U970" s="220"/>
    </row>
    <row r="971" spans="5:21" s="27" customFormat="1" hidden="1" x14ac:dyDescent="0.2">
      <c r="E971" s="23"/>
      <c r="F971" s="23"/>
      <c r="G971" s="23"/>
      <c r="H971" s="23"/>
      <c r="I971" s="113"/>
      <c r="J971" s="113"/>
      <c r="K971" s="113"/>
      <c r="L971" s="113"/>
      <c r="M971" s="131"/>
      <c r="N971" s="131"/>
      <c r="O971" s="131"/>
      <c r="P971" s="131"/>
      <c r="Q971" s="131"/>
      <c r="R971" s="113"/>
      <c r="S971" s="113"/>
      <c r="T971" s="113"/>
      <c r="U971" s="220"/>
    </row>
    <row r="972" spans="5:21" s="27" customFormat="1" hidden="1" x14ac:dyDescent="0.2">
      <c r="E972" s="23"/>
      <c r="F972" s="23"/>
      <c r="G972" s="23"/>
      <c r="H972" s="23"/>
      <c r="I972" s="113"/>
      <c r="J972" s="113"/>
      <c r="K972" s="113"/>
      <c r="L972" s="113"/>
      <c r="M972" s="131"/>
      <c r="N972" s="131"/>
      <c r="O972" s="131"/>
      <c r="P972" s="131"/>
      <c r="Q972" s="131"/>
      <c r="R972" s="113"/>
      <c r="S972" s="113"/>
      <c r="T972" s="113"/>
      <c r="U972" s="220"/>
    </row>
    <row r="973" spans="5:21" s="27" customFormat="1" hidden="1" x14ac:dyDescent="0.2">
      <c r="E973" s="23"/>
      <c r="F973" s="23"/>
      <c r="G973" s="23"/>
      <c r="H973" s="23"/>
      <c r="I973" s="113"/>
      <c r="J973" s="113"/>
      <c r="K973" s="113"/>
      <c r="L973" s="113"/>
      <c r="M973" s="131"/>
      <c r="N973" s="131"/>
      <c r="O973" s="131"/>
      <c r="P973" s="131"/>
      <c r="Q973" s="131"/>
      <c r="R973" s="113"/>
      <c r="S973" s="113"/>
      <c r="T973" s="113"/>
      <c r="U973" s="220"/>
    </row>
    <row r="974" spans="5:21" s="27" customFormat="1" hidden="1" x14ac:dyDescent="0.2">
      <c r="E974" s="23"/>
      <c r="F974" s="23"/>
      <c r="G974" s="23"/>
      <c r="H974" s="23"/>
      <c r="I974" s="113"/>
      <c r="J974" s="113"/>
      <c r="K974" s="113"/>
      <c r="L974" s="113"/>
      <c r="M974" s="131"/>
      <c r="N974" s="131"/>
      <c r="O974" s="131"/>
      <c r="P974" s="131"/>
      <c r="Q974" s="131"/>
      <c r="R974" s="113"/>
      <c r="S974" s="113"/>
      <c r="T974" s="113"/>
      <c r="U974" s="220"/>
    </row>
    <row r="975" spans="5:21" s="27" customFormat="1" hidden="1" x14ac:dyDescent="0.2">
      <c r="E975" s="23"/>
      <c r="F975" s="23"/>
      <c r="G975" s="23"/>
      <c r="H975" s="23"/>
      <c r="I975" s="113"/>
      <c r="J975" s="113"/>
      <c r="K975" s="113"/>
      <c r="L975" s="113"/>
      <c r="M975" s="131"/>
      <c r="N975" s="131"/>
      <c r="O975" s="131"/>
      <c r="P975" s="131"/>
      <c r="Q975" s="131"/>
      <c r="R975" s="113"/>
      <c r="S975" s="113"/>
      <c r="T975" s="113"/>
      <c r="U975" s="220"/>
    </row>
    <row r="976" spans="5:21" s="27" customFormat="1" hidden="1" x14ac:dyDescent="0.2">
      <c r="E976" s="23"/>
      <c r="F976" s="23"/>
      <c r="G976" s="23"/>
      <c r="H976" s="23"/>
      <c r="I976" s="113"/>
      <c r="J976" s="113"/>
      <c r="K976" s="113"/>
      <c r="L976" s="113"/>
      <c r="M976" s="131"/>
      <c r="N976" s="131"/>
      <c r="O976" s="131"/>
      <c r="P976" s="131"/>
      <c r="Q976" s="131"/>
      <c r="R976" s="113"/>
      <c r="S976" s="113"/>
      <c r="T976" s="113"/>
      <c r="U976" s="220"/>
    </row>
    <row r="977" spans="5:21" s="27" customFormat="1" hidden="1" x14ac:dyDescent="0.2">
      <c r="E977" s="23"/>
      <c r="F977" s="23"/>
      <c r="G977" s="23"/>
      <c r="H977" s="23"/>
      <c r="I977" s="113"/>
      <c r="J977" s="113"/>
      <c r="K977" s="113"/>
      <c r="L977" s="113"/>
      <c r="M977" s="131"/>
      <c r="N977" s="131"/>
      <c r="O977" s="131"/>
      <c r="P977" s="131"/>
      <c r="Q977" s="131"/>
      <c r="R977" s="113"/>
      <c r="S977" s="113"/>
      <c r="T977" s="113"/>
      <c r="U977" s="220"/>
    </row>
    <row r="978" spans="5:21" s="27" customFormat="1" hidden="1" x14ac:dyDescent="0.2">
      <c r="E978" s="23"/>
      <c r="F978" s="23"/>
      <c r="G978" s="23"/>
      <c r="H978" s="23"/>
      <c r="I978" s="113"/>
      <c r="J978" s="113"/>
      <c r="K978" s="113"/>
      <c r="L978" s="113"/>
      <c r="M978" s="131"/>
      <c r="N978" s="131"/>
      <c r="O978" s="131"/>
      <c r="P978" s="131"/>
      <c r="Q978" s="131"/>
      <c r="R978" s="113"/>
      <c r="S978" s="113"/>
      <c r="T978" s="113"/>
      <c r="U978" s="220"/>
    </row>
    <row r="979" spans="5:21" s="27" customFormat="1" hidden="1" x14ac:dyDescent="0.2">
      <c r="E979" s="23"/>
      <c r="F979" s="23"/>
      <c r="G979" s="23"/>
      <c r="H979" s="23"/>
      <c r="I979" s="113"/>
      <c r="J979" s="113"/>
      <c r="K979" s="113"/>
      <c r="L979" s="113"/>
      <c r="M979" s="131"/>
      <c r="N979" s="131"/>
      <c r="O979" s="131"/>
      <c r="P979" s="131"/>
      <c r="Q979" s="131"/>
      <c r="R979" s="113"/>
      <c r="S979" s="113"/>
      <c r="T979" s="113"/>
      <c r="U979" s="220"/>
    </row>
    <row r="980" spans="5:21" s="27" customFormat="1" hidden="1" x14ac:dyDescent="0.2">
      <c r="E980" s="23"/>
      <c r="F980" s="23"/>
      <c r="G980" s="23"/>
      <c r="H980" s="23"/>
      <c r="I980" s="113"/>
      <c r="J980" s="113"/>
      <c r="K980" s="113"/>
      <c r="L980" s="113"/>
      <c r="M980" s="131"/>
      <c r="N980" s="131"/>
      <c r="O980" s="131"/>
      <c r="P980" s="131"/>
      <c r="Q980" s="131"/>
      <c r="R980" s="113"/>
      <c r="S980" s="113"/>
      <c r="T980" s="113"/>
      <c r="U980" s="220"/>
    </row>
    <row r="981" spans="5:21" s="27" customFormat="1" hidden="1" x14ac:dyDescent="0.2">
      <c r="E981" s="23"/>
      <c r="F981" s="23"/>
      <c r="G981" s="23"/>
      <c r="H981" s="23"/>
      <c r="I981" s="113"/>
      <c r="J981" s="113"/>
      <c r="K981" s="113"/>
      <c r="L981" s="113"/>
      <c r="M981" s="131"/>
      <c r="N981" s="131"/>
      <c r="O981" s="131"/>
      <c r="P981" s="131"/>
      <c r="Q981" s="131"/>
      <c r="R981" s="113"/>
      <c r="S981" s="113"/>
      <c r="T981" s="113"/>
      <c r="U981" s="220"/>
    </row>
    <row r="982" spans="5:21" s="27" customFormat="1" hidden="1" x14ac:dyDescent="0.2">
      <c r="E982" s="23"/>
      <c r="F982" s="23"/>
      <c r="G982" s="23"/>
      <c r="H982" s="23"/>
      <c r="I982" s="113"/>
      <c r="J982" s="113"/>
      <c r="K982" s="113"/>
      <c r="L982" s="113"/>
      <c r="M982" s="131"/>
      <c r="N982" s="131"/>
      <c r="O982" s="131"/>
      <c r="P982" s="131"/>
      <c r="Q982" s="131"/>
      <c r="R982" s="113"/>
      <c r="S982" s="113"/>
      <c r="T982" s="113"/>
      <c r="U982" s="220"/>
    </row>
    <row r="983" spans="5:21" s="27" customFormat="1" hidden="1" x14ac:dyDescent="0.2">
      <c r="E983" s="23"/>
      <c r="F983" s="23"/>
      <c r="G983" s="23"/>
      <c r="H983" s="23"/>
      <c r="I983" s="113"/>
      <c r="J983" s="113"/>
      <c r="K983" s="113"/>
      <c r="L983" s="113"/>
      <c r="M983" s="131"/>
      <c r="N983" s="131"/>
      <c r="O983" s="131"/>
      <c r="P983" s="131"/>
      <c r="Q983" s="131"/>
      <c r="R983" s="113"/>
      <c r="S983" s="113"/>
      <c r="T983" s="113"/>
      <c r="U983" s="220"/>
    </row>
    <row r="984" spans="5:21" s="27" customFormat="1" hidden="1" x14ac:dyDescent="0.2">
      <c r="E984" s="23"/>
      <c r="F984" s="23"/>
      <c r="G984" s="23"/>
      <c r="H984" s="23"/>
      <c r="I984" s="113"/>
      <c r="J984" s="113"/>
      <c r="K984" s="113"/>
      <c r="L984" s="113"/>
      <c r="M984" s="131"/>
      <c r="N984" s="131"/>
      <c r="O984" s="131"/>
      <c r="P984" s="131"/>
      <c r="Q984" s="131"/>
      <c r="R984" s="113"/>
      <c r="S984" s="113"/>
      <c r="T984" s="113"/>
      <c r="U984" s="220"/>
    </row>
    <row r="985" spans="5:21" s="27" customFormat="1" hidden="1" x14ac:dyDescent="0.2">
      <c r="E985" s="23"/>
      <c r="F985" s="23"/>
      <c r="G985" s="23"/>
      <c r="H985" s="23"/>
      <c r="I985" s="113"/>
      <c r="J985" s="113"/>
      <c r="K985" s="113"/>
      <c r="L985" s="113"/>
      <c r="M985" s="131"/>
      <c r="N985" s="131"/>
      <c r="O985" s="131"/>
      <c r="P985" s="131"/>
      <c r="Q985" s="131"/>
      <c r="R985" s="113"/>
      <c r="S985" s="113"/>
      <c r="T985" s="113"/>
      <c r="U985" s="220"/>
    </row>
    <row r="986" spans="5:21" s="27" customFormat="1" hidden="1" x14ac:dyDescent="0.2">
      <c r="E986" s="23"/>
      <c r="F986" s="23"/>
      <c r="G986" s="23"/>
      <c r="H986" s="23"/>
      <c r="I986" s="113"/>
      <c r="J986" s="113"/>
      <c r="K986" s="113"/>
      <c r="L986" s="113"/>
      <c r="M986" s="131"/>
      <c r="N986" s="131"/>
      <c r="O986" s="131"/>
      <c r="P986" s="131"/>
      <c r="Q986" s="131"/>
      <c r="R986" s="113"/>
      <c r="S986" s="113"/>
      <c r="T986" s="113"/>
      <c r="U986" s="220"/>
    </row>
    <row r="987" spans="5:21" s="27" customFormat="1" hidden="1" x14ac:dyDescent="0.2">
      <c r="E987" s="23"/>
      <c r="F987" s="23"/>
      <c r="G987" s="23"/>
      <c r="H987" s="23"/>
      <c r="I987" s="113"/>
      <c r="J987" s="113"/>
      <c r="K987" s="113"/>
      <c r="L987" s="113"/>
      <c r="M987" s="131"/>
      <c r="N987" s="131"/>
      <c r="O987" s="131"/>
      <c r="P987" s="131"/>
      <c r="Q987" s="131"/>
      <c r="R987" s="113"/>
      <c r="S987" s="113"/>
      <c r="T987" s="113"/>
      <c r="U987" s="220"/>
    </row>
    <row r="988" spans="5:21" s="27" customFormat="1" hidden="1" x14ac:dyDescent="0.2">
      <c r="E988" s="23"/>
      <c r="F988" s="23"/>
      <c r="G988" s="23"/>
      <c r="H988" s="23"/>
      <c r="I988" s="113"/>
      <c r="J988" s="113"/>
      <c r="K988" s="113"/>
      <c r="L988" s="113"/>
      <c r="M988" s="131"/>
      <c r="N988" s="131"/>
      <c r="O988" s="131"/>
      <c r="P988" s="131"/>
      <c r="Q988" s="131"/>
      <c r="R988" s="113"/>
      <c r="S988" s="113"/>
      <c r="T988" s="113"/>
      <c r="U988" s="220"/>
    </row>
    <row r="989" spans="5:21" s="27" customFormat="1" hidden="1" x14ac:dyDescent="0.2">
      <c r="E989" s="23"/>
      <c r="F989" s="23"/>
      <c r="G989" s="23"/>
      <c r="H989" s="23"/>
      <c r="I989" s="113"/>
      <c r="J989" s="113"/>
      <c r="K989" s="113"/>
      <c r="L989" s="113"/>
      <c r="M989" s="131"/>
      <c r="N989" s="131"/>
      <c r="O989" s="131"/>
      <c r="P989" s="131"/>
      <c r="Q989" s="131"/>
      <c r="R989" s="113"/>
      <c r="S989" s="113"/>
      <c r="T989" s="113"/>
      <c r="U989" s="220"/>
    </row>
    <row r="990" spans="5:21" s="27" customFormat="1" hidden="1" x14ac:dyDescent="0.2">
      <c r="E990" s="23"/>
      <c r="F990" s="23"/>
      <c r="G990" s="23"/>
      <c r="H990" s="23"/>
      <c r="I990" s="113"/>
      <c r="J990" s="113"/>
      <c r="K990" s="113"/>
      <c r="L990" s="113"/>
      <c r="M990" s="131"/>
      <c r="N990" s="131"/>
      <c r="O990" s="131"/>
      <c r="P990" s="131"/>
      <c r="Q990" s="131"/>
      <c r="R990" s="113"/>
      <c r="S990" s="113"/>
      <c r="T990" s="113"/>
      <c r="U990" s="220"/>
    </row>
    <row r="991" spans="5:21" s="27" customFormat="1" hidden="1" x14ac:dyDescent="0.2">
      <c r="E991" s="23"/>
      <c r="F991" s="23"/>
      <c r="G991" s="23"/>
      <c r="H991" s="23"/>
      <c r="I991" s="113"/>
      <c r="J991" s="113"/>
      <c r="K991" s="113"/>
      <c r="L991" s="113"/>
      <c r="M991" s="131"/>
      <c r="N991" s="131"/>
      <c r="O991" s="131"/>
      <c r="P991" s="131"/>
      <c r="Q991" s="131"/>
      <c r="R991" s="113"/>
      <c r="S991" s="113"/>
      <c r="T991" s="113"/>
      <c r="U991" s="220"/>
    </row>
    <row r="992" spans="5:21" s="27" customFormat="1" hidden="1" x14ac:dyDescent="0.2">
      <c r="E992" s="23"/>
      <c r="F992" s="23"/>
      <c r="G992" s="23"/>
      <c r="H992" s="23"/>
      <c r="I992" s="113"/>
      <c r="J992" s="113"/>
      <c r="K992" s="113"/>
      <c r="L992" s="113"/>
      <c r="M992" s="131"/>
      <c r="N992" s="131"/>
      <c r="O992" s="131"/>
      <c r="P992" s="131"/>
      <c r="Q992" s="131"/>
      <c r="R992" s="113"/>
      <c r="S992" s="113"/>
      <c r="T992" s="113"/>
      <c r="U992" s="220"/>
    </row>
    <row r="993" spans="5:21" s="27" customFormat="1" hidden="1" x14ac:dyDescent="0.2">
      <c r="E993" s="23"/>
      <c r="F993" s="23"/>
      <c r="G993" s="23"/>
      <c r="H993" s="23"/>
      <c r="I993" s="113"/>
      <c r="J993" s="113"/>
      <c r="K993" s="113"/>
      <c r="L993" s="113"/>
      <c r="M993" s="131"/>
      <c r="N993" s="131"/>
      <c r="O993" s="131"/>
      <c r="P993" s="131"/>
      <c r="Q993" s="131"/>
      <c r="R993" s="113"/>
      <c r="S993" s="113"/>
      <c r="T993" s="113"/>
      <c r="U993" s="220"/>
    </row>
    <row r="994" spans="5:21" s="27" customFormat="1" hidden="1" x14ac:dyDescent="0.2">
      <c r="E994" s="23"/>
      <c r="F994" s="23"/>
      <c r="G994" s="23"/>
      <c r="H994" s="23"/>
      <c r="I994" s="113"/>
      <c r="J994" s="113"/>
      <c r="K994" s="113"/>
      <c r="L994" s="113"/>
      <c r="M994" s="131"/>
      <c r="N994" s="131"/>
      <c r="O994" s="131"/>
      <c r="P994" s="131"/>
      <c r="Q994" s="131"/>
      <c r="R994" s="113"/>
      <c r="S994" s="113"/>
      <c r="T994" s="113"/>
      <c r="U994" s="220"/>
    </row>
    <row r="995" spans="5:21" s="27" customFormat="1" hidden="1" x14ac:dyDescent="0.2">
      <c r="E995" s="23"/>
      <c r="F995" s="23"/>
      <c r="G995" s="23"/>
      <c r="H995" s="23"/>
      <c r="I995" s="113"/>
      <c r="J995" s="113"/>
      <c r="K995" s="113"/>
      <c r="L995" s="113"/>
      <c r="M995" s="131"/>
      <c r="N995" s="131"/>
      <c r="O995" s="131"/>
      <c r="P995" s="131"/>
      <c r="Q995" s="131"/>
      <c r="R995" s="113"/>
      <c r="S995" s="113"/>
      <c r="T995" s="113"/>
      <c r="U995" s="220"/>
    </row>
    <row r="996" spans="5:21" s="27" customFormat="1" hidden="1" x14ac:dyDescent="0.2">
      <c r="E996" s="23"/>
      <c r="F996" s="23"/>
      <c r="G996" s="23"/>
      <c r="H996" s="23"/>
      <c r="I996" s="113"/>
      <c r="J996" s="113"/>
      <c r="K996" s="113"/>
      <c r="L996" s="113"/>
      <c r="M996" s="131"/>
      <c r="N996" s="131"/>
      <c r="O996" s="131"/>
      <c r="P996" s="131"/>
      <c r="Q996" s="131"/>
      <c r="R996" s="113"/>
      <c r="S996" s="113"/>
      <c r="T996" s="113"/>
      <c r="U996" s="220"/>
    </row>
    <row r="997" spans="5:21" s="27" customFormat="1" hidden="1" x14ac:dyDescent="0.2">
      <c r="E997" s="23"/>
      <c r="F997" s="23"/>
      <c r="G997" s="23"/>
      <c r="H997" s="23"/>
      <c r="I997" s="113"/>
      <c r="J997" s="113"/>
      <c r="K997" s="113"/>
      <c r="L997" s="113"/>
      <c r="M997" s="131"/>
      <c r="N997" s="131"/>
      <c r="O997" s="131"/>
      <c r="P997" s="131"/>
      <c r="Q997" s="131"/>
      <c r="R997" s="113"/>
      <c r="S997" s="113"/>
      <c r="T997" s="113"/>
      <c r="U997" s="220"/>
    </row>
    <row r="998" spans="5:21" s="27" customFormat="1" hidden="1" x14ac:dyDescent="0.2">
      <c r="E998" s="23"/>
      <c r="F998" s="23"/>
      <c r="G998" s="23"/>
      <c r="H998" s="23"/>
      <c r="I998" s="113"/>
      <c r="J998" s="113"/>
      <c r="K998" s="113"/>
      <c r="L998" s="113"/>
      <c r="M998" s="131"/>
      <c r="N998" s="131"/>
      <c r="O998" s="131"/>
      <c r="P998" s="131"/>
      <c r="Q998" s="131"/>
      <c r="R998" s="113"/>
      <c r="S998" s="113"/>
      <c r="T998" s="113"/>
      <c r="U998" s="220"/>
    </row>
    <row r="999" spans="5:21" s="27" customFormat="1" hidden="1" x14ac:dyDescent="0.2">
      <c r="E999" s="23"/>
      <c r="F999" s="23"/>
      <c r="G999" s="23"/>
      <c r="H999" s="23"/>
      <c r="I999" s="113"/>
      <c r="J999" s="113"/>
      <c r="K999" s="113"/>
      <c r="L999" s="113"/>
      <c r="M999" s="131"/>
      <c r="N999" s="131"/>
      <c r="O999" s="131"/>
      <c r="P999" s="131"/>
      <c r="Q999" s="131"/>
      <c r="R999" s="113"/>
      <c r="S999" s="113"/>
      <c r="T999" s="113"/>
      <c r="U999" s="220"/>
    </row>
    <row r="1000" spans="5:21" s="27" customFormat="1" hidden="1" x14ac:dyDescent="0.2">
      <c r="E1000" s="23"/>
      <c r="F1000" s="23"/>
      <c r="G1000" s="23"/>
      <c r="H1000" s="23"/>
      <c r="I1000" s="113"/>
      <c r="J1000" s="113"/>
      <c r="K1000" s="113"/>
      <c r="L1000" s="113"/>
      <c r="M1000" s="131"/>
      <c r="N1000" s="131"/>
      <c r="O1000" s="131"/>
      <c r="P1000" s="131"/>
      <c r="Q1000" s="131"/>
      <c r="R1000" s="113"/>
      <c r="S1000" s="113"/>
      <c r="T1000" s="113"/>
      <c r="U1000" s="220"/>
    </row>
    <row r="1001" spans="5:21" s="27" customFormat="1" hidden="1" x14ac:dyDescent="0.2">
      <c r="E1001" s="23"/>
      <c r="F1001" s="23"/>
      <c r="G1001" s="23"/>
      <c r="H1001" s="23"/>
      <c r="I1001" s="113"/>
      <c r="J1001" s="113"/>
      <c r="K1001" s="113"/>
      <c r="L1001" s="113"/>
      <c r="M1001" s="131"/>
      <c r="N1001" s="131"/>
      <c r="O1001" s="131"/>
      <c r="P1001" s="131"/>
      <c r="Q1001" s="131"/>
      <c r="R1001" s="113"/>
      <c r="S1001" s="113"/>
      <c r="T1001" s="113"/>
      <c r="U1001" s="220"/>
    </row>
    <row r="1002" spans="5:21" s="27" customFormat="1" hidden="1" x14ac:dyDescent="0.2">
      <c r="E1002" s="23"/>
      <c r="F1002" s="23"/>
      <c r="G1002" s="23"/>
      <c r="H1002" s="23"/>
      <c r="I1002" s="113"/>
      <c r="J1002" s="113"/>
      <c r="K1002" s="113"/>
      <c r="L1002" s="113"/>
      <c r="M1002" s="131"/>
      <c r="N1002" s="131"/>
      <c r="O1002" s="131"/>
      <c r="P1002" s="131"/>
      <c r="Q1002" s="131"/>
      <c r="R1002" s="113"/>
      <c r="S1002" s="113"/>
      <c r="T1002" s="113"/>
      <c r="U1002" s="220"/>
    </row>
    <row r="1003" spans="5:21" s="27" customFormat="1" hidden="1" x14ac:dyDescent="0.2">
      <c r="E1003" s="23"/>
      <c r="F1003" s="23"/>
      <c r="G1003" s="23"/>
      <c r="H1003" s="23"/>
      <c r="I1003" s="113"/>
      <c r="J1003" s="113"/>
      <c r="K1003" s="113"/>
      <c r="L1003" s="113"/>
      <c r="M1003" s="131"/>
      <c r="N1003" s="131"/>
      <c r="O1003" s="131"/>
      <c r="P1003" s="131"/>
      <c r="Q1003" s="131"/>
      <c r="R1003" s="113"/>
      <c r="S1003" s="113"/>
      <c r="T1003" s="113"/>
      <c r="U1003" s="220"/>
    </row>
    <row r="1004" spans="5:21" s="27" customFormat="1" hidden="1" x14ac:dyDescent="0.2">
      <c r="E1004" s="23"/>
      <c r="F1004" s="23"/>
      <c r="G1004" s="23"/>
      <c r="H1004" s="23"/>
      <c r="I1004" s="113"/>
      <c r="J1004" s="113"/>
      <c r="K1004" s="113"/>
      <c r="L1004" s="113"/>
      <c r="M1004" s="131"/>
      <c r="N1004" s="131"/>
      <c r="O1004" s="131"/>
      <c r="P1004" s="131"/>
      <c r="Q1004" s="131"/>
      <c r="R1004" s="113"/>
      <c r="S1004" s="113"/>
      <c r="T1004" s="113"/>
      <c r="U1004" s="220"/>
    </row>
    <row r="1005" spans="5:21" s="27" customFormat="1" hidden="1" x14ac:dyDescent="0.2">
      <c r="E1005" s="23"/>
      <c r="F1005" s="23"/>
      <c r="G1005" s="23"/>
      <c r="H1005" s="23"/>
      <c r="I1005" s="113"/>
      <c r="J1005" s="113"/>
      <c r="K1005" s="113"/>
      <c r="L1005" s="113"/>
      <c r="M1005" s="131"/>
      <c r="N1005" s="131"/>
      <c r="O1005" s="131"/>
      <c r="P1005" s="131"/>
      <c r="Q1005" s="131"/>
      <c r="R1005" s="113"/>
      <c r="S1005" s="113"/>
      <c r="T1005" s="113"/>
      <c r="U1005" s="220"/>
    </row>
    <row r="1006" spans="5:21" s="27" customFormat="1" hidden="1" x14ac:dyDescent="0.2">
      <c r="E1006" s="23"/>
      <c r="F1006" s="23"/>
      <c r="G1006" s="23"/>
      <c r="H1006" s="23"/>
      <c r="I1006" s="113"/>
      <c r="J1006" s="113"/>
      <c r="K1006" s="113"/>
      <c r="L1006" s="113"/>
      <c r="M1006" s="131"/>
      <c r="N1006" s="131"/>
      <c r="O1006" s="131"/>
      <c r="P1006" s="131"/>
      <c r="Q1006" s="131"/>
      <c r="R1006" s="113"/>
      <c r="S1006" s="113"/>
      <c r="T1006" s="113"/>
      <c r="U1006" s="220"/>
    </row>
    <row r="1007" spans="5:21" s="27" customFormat="1" hidden="1" x14ac:dyDescent="0.2">
      <c r="E1007" s="23"/>
      <c r="F1007" s="23"/>
      <c r="G1007" s="23"/>
      <c r="H1007" s="23"/>
      <c r="I1007" s="113"/>
      <c r="J1007" s="113"/>
      <c r="K1007" s="113"/>
      <c r="L1007" s="113"/>
      <c r="M1007" s="131"/>
      <c r="N1007" s="131"/>
      <c r="O1007" s="131"/>
      <c r="P1007" s="131"/>
      <c r="Q1007" s="131"/>
      <c r="R1007" s="113"/>
      <c r="S1007" s="113"/>
      <c r="T1007" s="113"/>
      <c r="U1007" s="220"/>
    </row>
    <row r="1008" spans="5:21" s="27" customFormat="1" hidden="1" x14ac:dyDescent="0.2">
      <c r="E1008" s="23"/>
      <c r="F1008" s="23"/>
      <c r="G1008" s="23"/>
      <c r="H1008" s="23"/>
      <c r="I1008" s="113"/>
      <c r="J1008" s="113"/>
      <c r="K1008" s="113"/>
      <c r="L1008" s="113"/>
      <c r="M1008" s="131"/>
      <c r="N1008" s="131"/>
      <c r="O1008" s="131"/>
      <c r="P1008" s="131"/>
      <c r="Q1008" s="131"/>
      <c r="R1008" s="113"/>
      <c r="S1008" s="113"/>
      <c r="T1008" s="113"/>
      <c r="U1008" s="220"/>
    </row>
    <row r="1009" spans="5:21" s="27" customFormat="1" hidden="1" x14ac:dyDescent="0.2">
      <c r="E1009" s="23"/>
      <c r="F1009" s="23"/>
      <c r="G1009" s="23"/>
      <c r="H1009" s="23"/>
      <c r="I1009" s="113"/>
      <c r="J1009" s="113"/>
      <c r="K1009" s="113"/>
      <c r="L1009" s="113"/>
      <c r="M1009" s="131"/>
      <c r="N1009" s="131"/>
      <c r="O1009" s="131"/>
      <c r="P1009" s="131"/>
      <c r="Q1009" s="131"/>
      <c r="R1009" s="113"/>
      <c r="S1009" s="113"/>
      <c r="T1009" s="113"/>
      <c r="U1009" s="220"/>
    </row>
    <row r="1010" spans="5:21" s="27" customFormat="1" hidden="1" x14ac:dyDescent="0.2">
      <c r="E1010" s="23"/>
      <c r="F1010" s="23"/>
      <c r="G1010" s="23"/>
      <c r="H1010" s="23"/>
      <c r="I1010" s="113"/>
      <c r="J1010" s="113"/>
      <c r="K1010" s="113"/>
      <c r="L1010" s="113"/>
      <c r="M1010" s="131"/>
      <c r="N1010" s="131"/>
      <c r="O1010" s="131"/>
      <c r="P1010" s="131"/>
      <c r="Q1010" s="131"/>
      <c r="R1010" s="113"/>
      <c r="S1010" s="113"/>
      <c r="T1010" s="113"/>
      <c r="U1010" s="220"/>
    </row>
    <row r="1011" spans="5:21" s="27" customFormat="1" hidden="1" x14ac:dyDescent="0.2">
      <c r="E1011" s="23"/>
      <c r="F1011" s="23"/>
      <c r="G1011" s="23"/>
      <c r="H1011" s="23"/>
      <c r="I1011" s="113"/>
      <c r="J1011" s="113"/>
      <c r="K1011" s="113"/>
      <c r="L1011" s="113"/>
      <c r="M1011" s="131"/>
      <c r="N1011" s="131"/>
      <c r="O1011" s="131"/>
      <c r="P1011" s="131"/>
      <c r="Q1011" s="131"/>
      <c r="R1011" s="113"/>
      <c r="S1011" s="113"/>
      <c r="T1011" s="113"/>
      <c r="U1011" s="220"/>
    </row>
    <row r="1012" spans="5:21" s="27" customFormat="1" hidden="1" x14ac:dyDescent="0.2">
      <c r="E1012" s="23"/>
      <c r="F1012" s="23"/>
      <c r="G1012" s="23"/>
      <c r="H1012" s="23"/>
      <c r="I1012" s="113"/>
      <c r="J1012" s="113"/>
      <c r="K1012" s="113"/>
      <c r="L1012" s="113"/>
      <c r="M1012" s="131"/>
      <c r="N1012" s="131"/>
      <c r="O1012" s="131"/>
      <c r="P1012" s="131"/>
      <c r="Q1012" s="131"/>
      <c r="R1012" s="113"/>
      <c r="S1012" s="113"/>
      <c r="T1012" s="113"/>
      <c r="U1012" s="220"/>
    </row>
    <row r="1013" spans="5:21" s="27" customFormat="1" hidden="1" x14ac:dyDescent="0.2">
      <c r="E1013" s="23"/>
      <c r="F1013" s="23"/>
      <c r="G1013" s="23"/>
      <c r="H1013" s="23"/>
      <c r="I1013" s="113"/>
      <c r="J1013" s="113"/>
      <c r="K1013" s="113"/>
      <c r="L1013" s="113"/>
      <c r="M1013" s="131"/>
      <c r="N1013" s="131"/>
      <c r="O1013" s="131"/>
      <c r="P1013" s="131"/>
      <c r="Q1013" s="131"/>
      <c r="R1013" s="113"/>
      <c r="S1013" s="113"/>
      <c r="T1013" s="113"/>
      <c r="U1013" s="220"/>
    </row>
    <row r="1014" spans="5:21" s="27" customFormat="1" hidden="1" x14ac:dyDescent="0.2">
      <c r="E1014" s="23"/>
      <c r="F1014" s="23"/>
      <c r="G1014" s="23"/>
      <c r="H1014" s="23"/>
      <c r="I1014" s="113"/>
      <c r="J1014" s="113"/>
      <c r="K1014" s="113"/>
      <c r="L1014" s="113"/>
      <c r="M1014" s="131"/>
      <c r="N1014" s="131"/>
      <c r="O1014" s="131"/>
      <c r="P1014" s="131"/>
      <c r="Q1014" s="131"/>
      <c r="R1014" s="113"/>
      <c r="S1014" s="113"/>
      <c r="T1014" s="113"/>
      <c r="U1014" s="220"/>
    </row>
    <row r="1015" spans="5:21" s="27" customFormat="1" hidden="1" x14ac:dyDescent="0.2">
      <c r="E1015" s="23"/>
      <c r="F1015" s="23"/>
      <c r="G1015" s="23"/>
      <c r="H1015" s="23"/>
      <c r="I1015" s="113"/>
      <c r="J1015" s="113"/>
      <c r="K1015" s="113"/>
      <c r="L1015" s="113"/>
      <c r="M1015" s="131"/>
      <c r="N1015" s="131"/>
      <c r="O1015" s="131"/>
      <c r="P1015" s="131"/>
      <c r="Q1015" s="131"/>
      <c r="R1015" s="113"/>
      <c r="S1015" s="113"/>
      <c r="T1015" s="113"/>
      <c r="U1015" s="220"/>
    </row>
    <row r="1016" spans="5:21" s="27" customFormat="1" hidden="1" x14ac:dyDescent="0.2">
      <c r="E1016" s="23"/>
      <c r="F1016" s="23"/>
      <c r="G1016" s="23"/>
      <c r="H1016" s="23"/>
      <c r="I1016" s="113"/>
      <c r="J1016" s="113"/>
      <c r="K1016" s="113"/>
      <c r="L1016" s="113"/>
      <c r="M1016" s="131"/>
      <c r="N1016" s="131"/>
      <c r="O1016" s="131"/>
      <c r="P1016" s="131"/>
      <c r="Q1016" s="131"/>
      <c r="R1016" s="113"/>
      <c r="S1016" s="113"/>
      <c r="T1016" s="113"/>
      <c r="U1016" s="220"/>
    </row>
    <row r="1017" spans="5:21" s="27" customFormat="1" hidden="1" x14ac:dyDescent="0.2">
      <c r="E1017" s="23"/>
      <c r="F1017" s="23"/>
      <c r="G1017" s="23"/>
      <c r="H1017" s="23"/>
      <c r="I1017" s="113"/>
      <c r="J1017" s="113"/>
      <c r="K1017" s="113"/>
      <c r="L1017" s="113"/>
      <c r="M1017" s="131"/>
      <c r="N1017" s="131"/>
      <c r="O1017" s="131"/>
      <c r="P1017" s="131"/>
      <c r="Q1017" s="131"/>
      <c r="R1017" s="113"/>
      <c r="S1017" s="113"/>
      <c r="T1017" s="113"/>
      <c r="U1017" s="220"/>
    </row>
    <row r="1018" spans="5:21" s="27" customFormat="1" hidden="1" x14ac:dyDescent="0.2">
      <c r="E1018" s="23"/>
      <c r="F1018" s="23"/>
      <c r="G1018" s="23"/>
      <c r="H1018" s="23"/>
      <c r="I1018" s="113"/>
      <c r="J1018" s="113"/>
      <c r="K1018" s="113"/>
      <c r="L1018" s="113"/>
      <c r="M1018" s="131"/>
      <c r="N1018" s="131"/>
      <c r="O1018" s="131"/>
      <c r="P1018" s="131"/>
      <c r="Q1018" s="131"/>
      <c r="R1018" s="113"/>
      <c r="S1018" s="113"/>
      <c r="T1018" s="113"/>
      <c r="U1018" s="220"/>
    </row>
    <row r="1019" spans="5:21" s="27" customFormat="1" hidden="1" x14ac:dyDescent="0.2">
      <c r="E1019" s="23"/>
      <c r="F1019" s="23"/>
      <c r="G1019" s="23"/>
      <c r="H1019" s="23"/>
      <c r="I1019" s="113"/>
      <c r="J1019" s="113"/>
      <c r="K1019" s="113"/>
      <c r="L1019" s="113"/>
      <c r="M1019" s="131"/>
      <c r="N1019" s="131"/>
      <c r="O1019" s="131"/>
      <c r="P1019" s="131"/>
      <c r="Q1019" s="131"/>
      <c r="R1019" s="113"/>
      <c r="S1019" s="113"/>
      <c r="T1019" s="113"/>
      <c r="U1019" s="220"/>
    </row>
    <row r="1020" spans="5:21" s="27" customFormat="1" hidden="1" x14ac:dyDescent="0.2">
      <c r="E1020" s="23"/>
      <c r="F1020" s="23"/>
      <c r="G1020" s="23"/>
      <c r="H1020" s="23"/>
      <c r="I1020" s="113"/>
      <c r="J1020" s="113"/>
      <c r="K1020" s="113"/>
      <c r="L1020" s="113"/>
      <c r="M1020" s="131"/>
      <c r="N1020" s="131"/>
      <c r="O1020" s="131"/>
      <c r="P1020" s="131"/>
      <c r="Q1020" s="131"/>
      <c r="R1020" s="113"/>
      <c r="S1020" s="113"/>
      <c r="T1020" s="113"/>
      <c r="U1020" s="220"/>
    </row>
    <row r="1021" spans="5:21" s="27" customFormat="1" hidden="1" x14ac:dyDescent="0.2">
      <c r="E1021" s="23"/>
      <c r="F1021" s="23"/>
      <c r="G1021" s="23"/>
      <c r="H1021" s="23"/>
      <c r="I1021" s="113"/>
      <c r="J1021" s="113"/>
      <c r="K1021" s="113"/>
      <c r="L1021" s="113"/>
      <c r="M1021" s="131"/>
      <c r="N1021" s="131"/>
      <c r="O1021" s="131"/>
      <c r="P1021" s="131"/>
      <c r="Q1021" s="131"/>
      <c r="R1021" s="113"/>
      <c r="S1021" s="113"/>
      <c r="T1021" s="113"/>
      <c r="U1021" s="220"/>
    </row>
    <row r="1022" spans="5:21" s="27" customFormat="1" hidden="1" x14ac:dyDescent="0.2">
      <c r="E1022" s="23"/>
      <c r="F1022" s="23"/>
      <c r="G1022" s="23"/>
      <c r="H1022" s="23"/>
      <c r="I1022" s="113"/>
      <c r="J1022" s="113"/>
      <c r="K1022" s="113"/>
      <c r="L1022" s="113"/>
      <c r="M1022" s="131"/>
      <c r="N1022" s="131"/>
      <c r="O1022" s="131"/>
      <c r="P1022" s="131"/>
      <c r="Q1022" s="131"/>
      <c r="R1022" s="113"/>
      <c r="S1022" s="113"/>
      <c r="T1022" s="113"/>
      <c r="U1022" s="220"/>
    </row>
    <row r="1023" spans="5:21" s="27" customFormat="1" hidden="1" x14ac:dyDescent="0.2">
      <c r="E1023" s="23"/>
      <c r="F1023" s="23"/>
      <c r="G1023" s="23"/>
      <c r="H1023" s="23"/>
      <c r="I1023" s="113"/>
      <c r="J1023" s="113"/>
      <c r="K1023" s="113"/>
      <c r="L1023" s="113"/>
      <c r="M1023" s="131"/>
      <c r="N1023" s="131"/>
      <c r="O1023" s="131"/>
      <c r="P1023" s="131"/>
      <c r="Q1023" s="131"/>
      <c r="R1023" s="113"/>
      <c r="S1023" s="113"/>
      <c r="T1023" s="113"/>
      <c r="U1023" s="220"/>
    </row>
    <row r="1024" spans="5:21" s="27" customFormat="1" hidden="1" x14ac:dyDescent="0.2">
      <c r="E1024" s="23"/>
      <c r="F1024" s="23"/>
      <c r="G1024" s="23"/>
      <c r="H1024" s="23"/>
      <c r="I1024" s="113"/>
      <c r="J1024" s="113"/>
      <c r="K1024" s="113"/>
      <c r="L1024" s="113"/>
      <c r="M1024" s="131"/>
      <c r="N1024" s="131"/>
      <c r="O1024" s="131"/>
      <c r="P1024" s="131"/>
      <c r="Q1024" s="131"/>
      <c r="R1024" s="113"/>
      <c r="S1024" s="113"/>
      <c r="T1024" s="113"/>
      <c r="U1024" s="220"/>
    </row>
    <row r="1025" spans="5:21" s="27" customFormat="1" hidden="1" x14ac:dyDescent="0.2">
      <c r="E1025" s="23"/>
      <c r="F1025" s="23"/>
      <c r="G1025" s="23"/>
      <c r="H1025" s="23"/>
      <c r="I1025" s="113"/>
      <c r="J1025" s="113"/>
      <c r="K1025" s="113"/>
      <c r="L1025" s="113"/>
      <c r="M1025" s="131"/>
      <c r="N1025" s="131"/>
      <c r="O1025" s="131"/>
      <c r="P1025" s="131"/>
      <c r="Q1025" s="131"/>
      <c r="R1025" s="113"/>
      <c r="S1025" s="113"/>
      <c r="T1025" s="113"/>
      <c r="U1025" s="220"/>
    </row>
    <row r="1026" spans="5:21" s="27" customFormat="1" hidden="1" x14ac:dyDescent="0.2">
      <c r="E1026" s="23"/>
      <c r="F1026" s="23"/>
      <c r="G1026" s="23"/>
      <c r="H1026" s="23"/>
      <c r="I1026" s="113"/>
      <c r="J1026" s="113"/>
      <c r="K1026" s="113"/>
      <c r="L1026" s="113"/>
      <c r="M1026" s="131"/>
      <c r="N1026" s="131"/>
      <c r="O1026" s="131"/>
      <c r="P1026" s="131"/>
      <c r="Q1026" s="131"/>
      <c r="R1026" s="113"/>
      <c r="S1026" s="113"/>
      <c r="T1026" s="113"/>
      <c r="U1026" s="220"/>
    </row>
    <row r="1027" spans="5:21" s="27" customFormat="1" hidden="1" x14ac:dyDescent="0.2">
      <c r="E1027" s="23"/>
      <c r="F1027" s="23"/>
      <c r="G1027" s="23"/>
      <c r="H1027" s="23"/>
      <c r="I1027" s="113"/>
      <c r="J1027" s="113"/>
      <c r="K1027" s="113"/>
      <c r="L1027" s="113"/>
      <c r="M1027" s="131"/>
      <c r="N1027" s="131"/>
      <c r="O1027" s="131"/>
      <c r="P1027" s="131"/>
      <c r="Q1027" s="131"/>
      <c r="R1027" s="113"/>
      <c r="S1027" s="113"/>
      <c r="T1027" s="113"/>
      <c r="U1027" s="220"/>
    </row>
    <row r="1028" spans="5:21" s="27" customFormat="1" hidden="1" x14ac:dyDescent="0.2">
      <c r="E1028" s="23"/>
      <c r="F1028" s="23"/>
      <c r="G1028" s="23"/>
      <c r="H1028" s="23"/>
      <c r="I1028" s="113"/>
      <c r="J1028" s="113"/>
      <c r="K1028" s="113"/>
      <c r="L1028" s="113"/>
      <c r="M1028" s="131"/>
      <c r="N1028" s="131"/>
      <c r="O1028" s="131"/>
      <c r="P1028" s="131"/>
      <c r="Q1028" s="131"/>
      <c r="R1028" s="113"/>
      <c r="S1028" s="113"/>
      <c r="T1028" s="113"/>
      <c r="U1028" s="220"/>
    </row>
    <row r="1029" spans="5:21" s="27" customFormat="1" hidden="1" x14ac:dyDescent="0.2">
      <c r="E1029" s="23"/>
      <c r="F1029" s="23"/>
      <c r="G1029" s="23"/>
      <c r="H1029" s="23"/>
      <c r="I1029" s="113"/>
      <c r="J1029" s="113"/>
      <c r="K1029" s="113"/>
      <c r="L1029" s="113"/>
      <c r="M1029" s="131"/>
      <c r="N1029" s="131"/>
      <c r="O1029" s="131"/>
      <c r="P1029" s="131"/>
      <c r="Q1029" s="131"/>
      <c r="R1029" s="113"/>
      <c r="S1029" s="113"/>
      <c r="T1029" s="113"/>
      <c r="U1029" s="220"/>
    </row>
    <row r="1030" spans="5:21" s="27" customFormat="1" hidden="1" x14ac:dyDescent="0.2">
      <c r="E1030" s="23"/>
      <c r="F1030" s="23"/>
      <c r="G1030" s="23"/>
      <c r="H1030" s="23"/>
      <c r="I1030" s="113"/>
      <c r="J1030" s="113"/>
      <c r="K1030" s="113"/>
      <c r="L1030" s="113"/>
      <c r="M1030" s="131"/>
      <c r="N1030" s="131"/>
      <c r="O1030" s="131"/>
      <c r="P1030" s="131"/>
      <c r="Q1030" s="131"/>
      <c r="R1030" s="113"/>
      <c r="S1030" s="113"/>
      <c r="T1030" s="113"/>
      <c r="U1030" s="220"/>
    </row>
    <row r="1031" spans="5:21" s="27" customFormat="1" hidden="1" x14ac:dyDescent="0.2">
      <c r="E1031" s="23"/>
      <c r="F1031" s="23"/>
      <c r="G1031" s="23"/>
      <c r="H1031" s="23"/>
      <c r="I1031" s="113"/>
      <c r="J1031" s="113"/>
      <c r="K1031" s="113"/>
      <c r="L1031" s="113"/>
      <c r="M1031" s="131"/>
      <c r="N1031" s="131"/>
      <c r="O1031" s="131"/>
      <c r="P1031" s="131"/>
      <c r="Q1031" s="131"/>
      <c r="R1031" s="113"/>
      <c r="S1031" s="113"/>
      <c r="T1031" s="113"/>
      <c r="U1031" s="220"/>
    </row>
    <row r="1032" spans="5:21" s="27" customFormat="1" hidden="1" x14ac:dyDescent="0.2">
      <c r="E1032" s="23"/>
      <c r="F1032" s="23"/>
      <c r="G1032" s="23"/>
      <c r="H1032" s="23"/>
      <c r="I1032" s="113"/>
      <c r="J1032" s="113"/>
      <c r="K1032" s="113"/>
      <c r="L1032" s="113"/>
      <c r="M1032" s="131"/>
      <c r="N1032" s="131"/>
      <c r="O1032" s="131"/>
      <c r="P1032" s="131"/>
      <c r="Q1032" s="131"/>
      <c r="R1032" s="113"/>
      <c r="S1032" s="113"/>
      <c r="T1032" s="113"/>
      <c r="U1032" s="220"/>
    </row>
    <row r="1033" spans="5:21" s="27" customFormat="1" hidden="1" x14ac:dyDescent="0.2">
      <c r="E1033" s="23"/>
      <c r="F1033" s="23"/>
      <c r="G1033" s="23"/>
      <c r="H1033" s="23"/>
      <c r="I1033" s="113"/>
      <c r="J1033" s="113"/>
      <c r="K1033" s="113"/>
      <c r="L1033" s="113"/>
      <c r="M1033" s="131"/>
      <c r="N1033" s="131"/>
      <c r="O1033" s="131"/>
      <c r="P1033" s="131"/>
      <c r="Q1033" s="131"/>
      <c r="R1033" s="113"/>
      <c r="S1033" s="113"/>
      <c r="T1033" s="113"/>
      <c r="U1033" s="220"/>
    </row>
    <row r="1034" spans="5:21" s="27" customFormat="1" hidden="1" x14ac:dyDescent="0.2">
      <c r="E1034" s="23"/>
      <c r="F1034" s="23"/>
      <c r="G1034" s="23"/>
      <c r="H1034" s="23"/>
      <c r="I1034" s="113"/>
      <c r="J1034" s="113"/>
      <c r="K1034" s="113"/>
      <c r="L1034" s="113"/>
      <c r="M1034" s="131"/>
      <c r="N1034" s="131"/>
      <c r="O1034" s="131"/>
      <c r="P1034" s="131"/>
      <c r="Q1034" s="131"/>
      <c r="R1034" s="113"/>
      <c r="S1034" s="113"/>
      <c r="T1034" s="113"/>
      <c r="U1034" s="220"/>
    </row>
    <row r="1035" spans="5:21" s="27" customFormat="1" hidden="1" x14ac:dyDescent="0.2">
      <c r="E1035" s="23"/>
      <c r="F1035" s="23"/>
      <c r="G1035" s="23"/>
      <c r="H1035" s="23"/>
      <c r="I1035" s="113"/>
      <c r="J1035" s="113"/>
      <c r="K1035" s="113"/>
      <c r="L1035" s="113"/>
      <c r="M1035" s="131"/>
      <c r="N1035" s="131"/>
      <c r="O1035" s="131"/>
      <c r="P1035" s="131"/>
      <c r="Q1035" s="131"/>
      <c r="R1035" s="113"/>
      <c r="S1035" s="113"/>
      <c r="T1035" s="113"/>
      <c r="U1035" s="220"/>
    </row>
    <row r="1036" spans="5:21" s="27" customFormat="1" hidden="1" x14ac:dyDescent="0.2">
      <c r="E1036" s="23"/>
      <c r="F1036" s="23"/>
      <c r="G1036" s="23"/>
      <c r="H1036" s="23"/>
      <c r="I1036" s="113"/>
      <c r="J1036" s="113"/>
      <c r="K1036" s="113"/>
      <c r="L1036" s="113"/>
      <c r="M1036" s="131"/>
      <c r="N1036" s="131"/>
      <c r="O1036" s="131"/>
      <c r="P1036" s="131"/>
      <c r="Q1036" s="131"/>
      <c r="R1036" s="113"/>
      <c r="S1036" s="113"/>
      <c r="T1036" s="113"/>
      <c r="U1036" s="220"/>
    </row>
    <row r="1037" spans="5:21" s="27" customFormat="1" hidden="1" x14ac:dyDescent="0.2">
      <c r="E1037" s="23"/>
      <c r="F1037" s="23"/>
      <c r="G1037" s="23"/>
      <c r="H1037" s="23"/>
      <c r="I1037" s="113"/>
      <c r="J1037" s="113"/>
      <c r="K1037" s="113"/>
      <c r="L1037" s="113"/>
      <c r="M1037" s="131"/>
      <c r="N1037" s="131"/>
      <c r="O1037" s="131"/>
      <c r="P1037" s="131"/>
      <c r="Q1037" s="131"/>
      <c r="R1037" s="113"/>
      <c r="S1037" s="113"/>
      <c r="T1037" s="113"/>
      <c r="U1037" s="220"/>
    </row>
    <row r="1038" spans="5:21" s="27" customFormat="1" hidden="1" x14ac:dyDescent="0.2">
      <c r="E1038" s="23"/>
      <c r="F1038" s="23"/>
      <c r="G1038" s="23"/>
      <c r="H1038" s="23"/>
      <c r="I1038" s="113"/>
      <c r="J1038" s="113"/>
      <c r="K1038" s="113"/>
      <c r="L1038" s="113"/>
      <c r="M1038" s="131"/>
      <c r="N1038" s="131"/>
      <c r="O1038" s="131"/>
      <c r="P1038" s="131"/>
      <c r="Q1038" s="131"/>
      <c r="R1038" s="113"/>
      <c r="S1038" s="113"/>
      <c r="T1038" s="113"/>
      <c r="U1038" s="220"/>
    </row>
    <row r="1039" spans="5:21" s="27" customFormat="1" hidden="1" x14ac:dyDescent="0.2">
      <c r="E1039" s="23"/>
      <c r="F1039" s="23"/>
      <c r="G1039" s="23"/>
      <c r="H1039" s="23"/>
      <c r="I1039" s="113"/>
      <c r="J1039" s="113"/>
      <c r="K1039" s="113"/>
      <c r="L1039" s="113"/>
      <c r="M1039" s="131"/>
      <c r="N1039" s="131"/>
      <c r="O1039" s="131"/>
      <c r="P1039" s="131"/>
      <c r="Q1039" s="131"/>
      <c r="R1039" s="113"/>
      <c r="S1039" s="113"/>
      <c r="T1039" s="113"/>
      <c r="U1039" s="220"/>
    </row>
    <row r="1040" spans="5:21" s="27" customFormat="1" hidden="1" x14ac:dyDescent="0.2">
      <c r="E1040" s="23"/>
      <c r="F1040" s="23"/>
      <c r="G1040" s="23"/>
      <c r="H1040" s="23"/>
      <c r="I1040" s="113"/>
      <c r="J1040" s="113"/>
      <c r="K1040" s="113"/>
      <c r="L1040" s="113"/>
      <c r="M1040" s="131"/>
      <c r="N1040" s="131"/>
      <c r="O1040" s="131"/>
      <c r="P1040" s="131"/>
      <c r="Q1040" s="131"/>
      <c r="R1040" s="113"/>
      <c r="S1040" s="113"/>
      <c r="T1040" s="113"/>
      <c r="U1040" s="220"/>
    </row>
    <row r="1041" spans="5:21" s="27" customFormat="1" hidden="1" x14ac:dyDescent="0.2">
      <c r="E1041" s="23"/>
      <c r="F1041" s="23"/>
      <c r="G1041" s="23"/>
      <c r="H1041" s="23"/>
      <c r="I1041" s="113"/>
      <c r="J1041" s="113"/>
      <c r="K1041" s="113"/>
      <c r="L1041" s="113"/>
      <c r="M1041" s="131"/>
      <c r="N1041" s="131"/>
      <c r="O1041" s="131"/>
      <c r="P1041" s="131"/>
      <c r="Q1041" s="131"/>
      <c r="R1041" s="113"/>
      <c r="S1041" s="113"/>
      <c r="T1041" s="113"/>
      <c r="U1041" s="220"/>
    </row>
    <row r="1042" spans="5:21" s="27" customFormat="1" hidden="1" x14ac:dyDescent="0.2">
      <c r="E1042" s="23"/>
      <c r="F1042" s="23"/>
      <c r="G1042" s="23"/>
      <c r="H1042" s="23"/>
      <c r="I1042" s="113"/>
      <c r="J1042" s="113"/>
      <c r="K1042" s="113"/>
      <c r="L1042" s="113"/>
      <c r="M1042" s="131"/>
      <c r="N1042" s="131"/>
      <c r="O1042" s="131"/>
      <c r="P1042" s="131"/>
      <c r="Q1042" s="131"/>
      <c r="R1042" s="113"/>
      <c r="S1042" s="113"/>
      <c r="T1042" s="113"/>
      <c r="U1042" s="220"/>
    </row>
    <row r="1043" spans="5:21" s="27" customFormat="1" hidden="1" x14ac:dyDescent="0.2">
      <c r="E1043" s="23"/>
      <c r="F1043" s="23"/>
      <c r="G1043" s="23"/>
      <c r="H1043" s="23"/>
      <c r="I1043" s="113"/>
      <c r="J1043" s="113"/>
      <c r="K1043" s="113"/>
      <c r="L1043" s="113"/>
      <c r="M1043" s="131"/>
      <c r="N1043" s="131"/>
      <c r="O1043" s="131"/>
      <c r="P1043" s="131"/>
      <c r="Q1043" s="131"/>
      <c r="R1043" s="113"/>
      <c r="S1043" s="113"/>
      <c r="T1043" s="113"/>
      <c r="U1043" s="220"/>
    </row>
    <row r="1044" spans="5:21" s="27" customFormat="1" hidden="1" x14ac:dyDescent="0.2">
      <c r="E1044" s="23"/>
      <c r="F1044" s="23"/>
      <c r="G1044" s="23"/>
      <c r="H1044" s="23"/>
      <c r="I1044" s="113"/>
      <c r="J1044" s="113"/>
      <c r="K1044" s="113"/>
      <c r="L1044" s="113"/>
      <c r="M1044" s="131"/>
      <c r="N1044" s="131"/>
      <c r="O1044" s="131"/>
      <c r="P1044" s="131"/>
      <c r="Q1044" s="131"/>
      <c r="R1044" s="113"/>
      <c r="S1044" s="113"/>
      <c r="T1044" s="113"/>
      <c r="U1044" s="220"/>
    </row>
    <row r="1045" spans="5:21" s="27" customFormat="1" hidden="1" x14ac:dyDescent="0.2">
      <c r="E1045" s="23"/>
      <c r="F1045" s="23"/>
      <c r="G1045" s="23"/>
      <c r="H1045" s="23"/>
      <c r="I1045" s="113"/>
      <c r="J1045" s="113"/>
      <c r="K1045" s="113"/>
      <c r="L1045" s="113"/>
      <c r="M1045" s="131"/>
      <c r="N1045" s="131"/>
      <c r="O1045" s="131"/>
      <c r="P1045" s="131"/>
      <c r="Q1045" s="131"/>
      <c r="R1045" s="113"/>
      <c r="S1045" s="113"/>
      <c r="T1045" s="113"/>
      <c r="U1045" s="220"/>
    </row>
    <row r="1046" spans="5:21" s="27" customFormat="1" hidden="1" x14ac:dyDescent="0.2">
      <c r="E1046" s="23"/>
      <c r="F1046" s="23"/>
      <c r="G1046" s="23"/>
      <c r="H1046" s="23"/>
      <c r="I1046" s="113"/>
      <c r="J1046" s="113"/>
      <c r="K1046" s="113"/>
      <c r="L1046" s="113"/>
      <c r="M1046" s="131"/>
      <c r="N1046" s="131"/>
      <c r="O1046" s="131"/>
      <c r="P1046" s="131"/>
      <c r="Q1046" s="131"/>
      <c r="R1046" s="113"/>
      <c r="S1046" s="113"/>
      <c r="T1046" s="113"/>
      <c r="U1046" s="220"/>
    </row>
    <row r="1047" spans="5:21" s="27" customFormat="1" hidden="1" x14ac:dyDescent="0.2">
      <c r="E1047" s="23"/>
      <c r="F1047" s="23"/>
      <c r="G1047" s="23"/>
      <c r="H1047" s="23"/>
      <c r="I1047" s="113"/>
      <c r="J1047" s="113"/>
      <c r="K1047" s="113"/>
      <c r="L1047" s="113"/>
      <c r="M1047" s="131"/>
      <c r="N1047" s="131"/>
      <c r="O1047" s="131"/>
      <c r="P1047" s="131"/>
      <c r="Q1047" s="131"/>
      <c r="R1047" s="113"/>
      <c r="S1047" s="113"/>
      <c r="T1047" s="113"/>
      <c r="U1047" s="220"/>
    </row>
    <row r="1048" spans="5:21" s="27" customFormat="1" hidden="1" x14ac:dyDescent="0.2">
      <c r="E1048" s="23"/>
      <c r="F1048" s="23"/>
      <c r="G1048" s="23"/>
      <c r="H1048" s="23"/>
      <c r="I1048" s="113"/>
      <c r="J1048" s="113"/>
      <c r="K1048" s="113"/>
      <c r="L1048" s="113"/>
      <c r="M1048" s="131"/>
      <c r="N1048" s="131"/>
      <c r="O1048" s="131"/>
      <c r="P1048" s="131"/>
      <c r="Q1048" s="131"/>
      <c r="R1048" s="113"/>
      <c r="S1048" s="113"/>
      <c r="T1048" s="113"/>
      <c r="U1048" s="220"/>
    </row>
    <row r="1049" spans="5:21" s="27" customFormat="1" hidden="1" x14ac:dyDescent="0.2">
      <c r="E1049" s="23"/>
      <c r="F1049" s="23"/>
      <c r="G1049" s="23"/>
      <c r="H1049" s="23"/>
      <c r="I1049" s="113"/>
      <c r="J1049" s="113"/>
      <c r="K1049" s="113"/>
      <c r="L1049" s="113"/>
      <c r="M1049" s="131"/>
      <c r="N1049" s="131"/>
      <c r="O1049" s="131"/>
      <c r="P1049" s="131"/>
      <c r="Q1049" s="131"/>
      <c r="R1049" s="113"/>
      <c r="S1049" s="113"/>
      <c r="T1049" s="113"/>
      <c r="U1049" s="220"/>
    </row>
    <row r="1050" spans="5:21" s="27" customFormat="1" hidden="1" x14ac:dyDescent="0.2">
      <c r="E1050" s="23"/>
      <c r="F1050" s="23"/>
      <c r="G1050" s="23"/>
      <c r="H1050" s="23"/>
      <c r="I1050" s="113"/>
      <c r="J1050" s="113"/>
      <c r="K1050" s="113"/>
      <c r="L1050" s="113"/>
      <c r="M1050" s="131"/>
      <c r="N1050" s="131"/>
      <c r="O1050" s="131"/>
      <c r="P1050" s="131"/>
      <c r="Q1050" s="131"/>
      <c r="R1050" s="113"/>
      <c r="S1050" s="113"/>
      <c r="T1050" s="113"/>
      <c r="U1050" s="220"/>
    </row>
    <row r="1051" spans="5:21" s="27" customFormat="1" hidden="1" x14ac:dyDescent="0.2">
      <c r="E1051" s="23"/>
      <c r="F1051" s="23"/>
      <c r="G1051" s="23"/>
      <c r="H1051" s="23"/>
      <c r="I1051" s="113"/>
      <c r="J1051" s="113"/>
      <c r="K1051" s="113"/>
      <c r="L1051" s="113"/>
      <c r="M1051" s="131"/>
      <c r="N1051" s="131"/>
      <c r="O1051" s="131"/>
      <c r="P1051" s="131"/>
      <c r="Q1051" s="131"/>
      <c r="R1051" s="113"/>
      <c r="S1051" s="113"/>
      <c r="T1051" s="113"/>
      <c r="U1051" s="220"/>
    </row>
    <row r="1052" spans="5:21" s="27" customFormat="1" hidden="1" x14ac:dyDescent="0.2">
      <c r="E1052" s="23"/>
      <c r="F1052" s="23"/>
      <c r="G1052" s="23"/>
      <c r="H1052" s="23"/>
      <c r="I1052" s="113"/>
      <c r="J1052" s="113"/>
      <c r="K1052" s="113"/>
      <c r="L1052" s="113"/>
      <c r="M1052" s="131"/>
      <c r="N1052" s="131"/>
      <c r="O1052" s="131"/>
      <c r="P1052" s="131"/>
      <c r="Q1052" s="131"/>
      <c r="R1052" s="113"/>
      <c r="S1052" s="113"/>
      <c r="T1052" s="113"/>
      <c r="U1052" s="220"/>
    </row>
    <row r="1053" spans="5:21" s="27" customFormat="1" hidden="1" x14ac:dyDescent="0.2">
      <c r="E1053" s="23"/>
      <c r="F1053" s="23"/>
      <c r="G1053" s="23"/>
      <c r="H1053" s="23"/>
      <c r="I1053" s="113"/>
      <c r="J1053" s="113"/>
      <c r="K1053" s="113"/>
      <c r="L1053" s="113"/>
      <c r="M1053" s="131"/>
      <c r="N1053" s="131"/>
      <c r="O1053" s="131"/>
      <c r="P1053" s="131"/>
      <c r="Q1053" s="131"/>
      <c r="R1053" s="113"/>
      <c r="S1053" s="113"/>
      <c r="T1053" s="113"/>
      <c r="U1053" s="220"/>
    </row>
    <row r="1054" spans="5:21" s="27" customFormat="1" hidden="1" x14ac:dyDescent="0.2">
      <c r="E1054" s="23"/>
      <c r="F1054" s="23"/>
      <c r="G1054" s="23"/>
      <c r="H1054" s="23"/>
      <c r="I1054" s="113"/>
      <c r="J1054" s="113"/>
      <c r="K1054" s="113"/>
      <c r="L1054" s="113"/>
      <c r="M1054" s="131"/>
      <c r="N1054" s="131"/>
      <c r="O1054" s="131"/>
      <c r="P1054" s="131"/>
      <c r="Q1054" s="131"/>
      <c r="R1054" s="113"/>
      <c r="S1054" s="113"/>
      <c r="T1054" s="113"/>
      <c r="U1054" s="220"/>
    </row>
    <row r="1055" spans="5:21" s="27" customFormat="1" hidden="1" x14ac:dyDescent="0.2">
      <c r="E1055" s="23"/>
      <c r="F1055" s="23"/>
      <c r="G1055" s="23"/>
      <c r="H1055" s="23"/>
      <c r="I1055" s="113"/>
      <c r="J1055" s="113"/>
      <c r="K1055" s="113"/>
      <c r="L1055" s="113"/>
      <c r="M1055" s="131"/>
      <c r="N1055" s="131"/>
      <c r="O1055" s="131"/>
      <c r="P1055" s="131"/>
      <c r="Q1055" s="131"/>
      <c r="R1055" s="113"/>
      <c r="S1055" s="113"/>
      <c r="T1055" s="113"/>
      <c r="U1055" s="220"/>
    </row>
    <row r="1056" spans="5:21" s="27" customFormat="1" hidden="1" x14ac:dyDescent="0.2">
      <c r="E1056" s="23"/>
      <c r="F1056" s="23"/>
      <c r="G1056" s="23"/>
      <c r="H1056" s="23"/>
      <c r="I1056" s="113"/>
      <c r="J1056" s="113"/>
      <c r="K1056" s="113"/>
      <c r="L1056" s="113"/>
      <c r="M1056" s="131"/>
      <c r="N1056" s="131"/>
      <c r="O1056" s="131"/>
      <c r="P1056" s="131"/>
      <c r="Q1056" s="131"/>
      <c r="R1056" s="113"/>
      <c r="S1056" s="113"/>
      <c r="T1056" s="113"/>
      <c r="U1056" s="220"/>
    </row>
    <row r="1057" spans="5:21" s="27" customFormat="1" hidden="1" x14ac:dyDescent="0.2">
      <c r="E1057" s="23"/>
      <c r="F1057" s="23"/>
      <c r="G1057" s="23"/>
      <c r="H1057" s="23"/>
      <c r="I1057" s="113"/>
      <c r="J1057" s="113"/>
      <c r="K1057" s="113"/>
      <c r="L1057" s="113"/>
      <c r="M1057" s="131"/>
      <c r="N1057" s="131"/>
      <c r="O1057" s="131"/>
      <c r="P1057" s="131"/>
      <c r="Q1057" s="131"/>
      <c r="R1057" s="113"/>
      <c r="S1057" s="113"/>
      <c r="T1057" s="113"/>
      <c r="U1057" s="220"/>
    </row>
    <row r="1058" spans="5:21" s="27" customFormat="1" hidden="1" x14ac:dyDescent="0.2">
      <c r="E1058" s="23"/>
      <c r="F1058" s="23"/>
      <c r="G1058" s="23"/>
      <c r="H1058" s="23"/>
      <c r="I1058" s="113"/>
      <c r="J1058" s="113"/>
      <c r="K1058" s="113"/>
      <c r="L1058" s="113"/>
      <c r="M1058" s="131"/>
      <c r="N1058" s="131"/>
      <c r="O1058" s="131"/>
      <c r="P1058" s="131"/>
      <c r="Q1058" s="131"/>
      <c r="R1058" s="113"/>
      <c r="S1058" s="113"/>
      <c r="T1058" s="113"/>
      <c r="U1058" s="220"/>
    </row>
    <row r="1059" spans="5:21" s="27" customFormat="1" hidden="1" x14ac:dyDescent="0.2">
      <c r="E1059" s="23"/>
      <c r="F1059" s="23"/>
      <c r="G1059" s="23"/>
      <c r="H1059" s="23"/>
      <c r="I1059" s="113"/>
      <c r="J1059" s="113"/>
      <c r="K1059" s="113"/>
      <c r="L1059" s="113"/>
      <c r="M1059" s="131"/>
      <c r="N1059" s="131"/>
      <c r="O1059" s="131"/>
      <c r="P1059" s="131"/>
      <c r="Q1059" s="131"/>
      <c r="R1059" s="113"/>
      <c r="S1059" s="113"/>
      <c r="T1059" s="113"/>
      <c r="U1059" s="220"/>
    </row>
    <row r="1060" spans="5:21" s="27" customFormat="1" hidden="1" x14ac:dyDescent="0.2">
      <c r="E1060" s="23"/>
      <c r="F1060" s="23"/>
      <c r="G1060" s="23"/>
      <c r="H1060" s="23"/>
      <c r="I1060" s="113"/>
      <c r="J1060" s="113"/>
      <c r="K1060" s="113"/>
      <c r="L1060" s="113"/>
      <c r="M1060" s="131"/>
      <c r="N1060" s="131"/>
      <c r="O1060" s="131"/>
      <c r="P1060" s="131"/>
      <c r="Q1060" s="131"/>
      <c r="R1060" s="113"/>
      <c r="S1060" s="113"/>
      <c r="T1060" s="113"/>
      <c r="U1060" s="220"/>
    </row>
    <row r="1061" spans="5:21" s="27" customFormat="1" hidden="1" x14ac:dyDescent="0.2">
      <c r="E1061" s="23"/>
      <c r="F1061" s="23"/>
      <c r="G1061" s="23"/>
      <c r="H1061" s="23"/>
      <c r="I1061" s="113"/>
      <c r="J1061" s="113"/>
      <c r="K1061" s="113"/>
      <c r="L1061" s="113"/>
      <c r="M1061" s="131"/>
      <c r="N1061" s="131"/>
      <c r="O1061" s="131"/>
      <c r="P1061" s="131"/>
      <c r="Q1061" s="131"/>
      <c r="R1061" s="113"/>
      <c r="S1061" s="113"/>
      <c r="T1061" s="113"/>
      <c r="U1061" s="220"/>
    </row>
    <row r="1062" spans="5:21" s="27" customFormat="1" hidden="1" x14ac:dyDescent="0.2">
      <c r="E1062" s="23"/>
      <c r="F1062" s="23"/>
      <c r="G1062" s="23"/>
      <c r="H1062" s="23"/>
      <c r="I1062" s="113"/>
      <c r="J1062" s="113"/>
      <c r="K1062" s="113"/>
      <c r="L1062" s="113"/>
      <c r="M1062" s="131"/>
      <c r="N1062" s="131"/>
      <c r="O1062" s="131"/>
      <c r="P1062" s="131"/>
      <c r="Q1062" s="131"/>
      <c r="R1062" s="113"/>
      <c r="S1062" s="113"/>
      <c r="T1062" s="113"/>
      <c r="U1062" s="220"/>
    </row>
    <row r="1063" spans="5:21" s="27" customFormat="1" hidden="1" x14ac:dyDescent="0.2">
      <c r="E1063" s="23"/>
      <c r="F1063" s="23"/>
      <c r="G1063" s="23"/>
      <c r="H1063" s="23"/>
      <c r="I1063" s="113"/>
      <c r="J1063" s="113"/>
      <c r="K1063" s="113"/>
      <c r="L1063" s="113"/>
      <c r="M1063" s="131"/>
      <c r="N1063" s="131"/>
      <c r="O1063" s="131"/>
      <c r="P1063" s="131"/>
      <c r="Q1063" s="131"/>
      <c r="R1063" s="113"/>
      <c r="S1063" s="113"/>
      <c r="T1063" s="113"/>
      <c r="U1063" s="220"/>
    </row>
    <row r="1064" spans="5:21" s="27" customFormat="1" hidden="1" x14ac:dyDescent="0.2">
      <c r="E1064" s="23"/>
      <c r="F1064" s="23"/>
      <c r="G1064" s="23"/>
      <c r="H1064" s="23"/>
      <c r="I1064" s="113"/>
      <c r="J1064" s="113"/>
      <c r="K1064" s="113"/>
      <c r="L1064" s="113"/>
      <c r="M1064" s="131"/>
      <c r="N1064" s="131"/>
      <c r="O1064" s="131"/>
      <c r="P1064" s="131"/>
      <c r="Q1064" s="131"/>
      <c r="R1064" s="113"/>
      <c r="S1064" s="113"/>
      <c r="T1064" s="113"/>
      <c r="U1064" s="220"/>
    </row>
    <row r="1065" spans="5:21" s="27" customFormat="1" hidden="1" x14ac:dyDescent="0.2">
      <c r="E1065" s="23"/>
      <c r="F1065" s="23"/>
      <c r="G1065" s="23"/>
      <c r="H1065" s="23"/>
      <c r="I1065" s="113"/>
      <c r="J1065" s="113"/>
      <c r="K1065" s="113"/>
      <c r="L1065" s="113"/>
      <c r="M1065" s="131"/>
      <c r="N1065" s="131"/>
      <c r="O1065" s="131"/>
      <c r="P1065" s="131"/>
      <c r="Q1065" s="131"/>
      <c r="R1065" s="113"/>
      <c r="S1065" s="113"/>
      <c r="T1065" s="113"/>
      <c r="U1065" s="220"/>
    </row>
    <row r="1066" spans="5:21" s="27" customFormat="1" hidden="1" x14ac:dyDescent="0.2">
      <c r="E1066" s="23"/>
      <c r="F1066" s="23"/>
      <c r="G1066" s="23"/>
      <c r="H1066" s="23"/>
      <c r="I1066" s="113"/>
      <c r="J1066" s="113"/>
      <c r="K1066" s="113"/>
      <c r="L1066" s="113"/>
      <c r="M1066" s="131"/>
      <c r="N1066" s="131"/>
      <c r="O1066" s="131"/>
      <c r="P1066" s="131"/>
      <c r="Q1066" s="131"/>
      <c r="R1066" s="113"/>
      <c r="S1066" s="113"/>
      <c r="T1066" s="113"/>
      <c r="U1066" s="220"/>
    </row>
    <row r="1067" spans="5:21" s="27" customFormat="1" hidden="1" x14ac:dyDescent="0.2">
      <c r="E1067" s="23"/>
      <c r="F1067" s="23"/>
      <c r="G1067" s="23"/>
      <c r="H1067" s="23"/>
      <c r="I1067" s="113"/>
      <c r="J1067" s="113"/>
      <c r="K1067" s="113"/>
      <c r="L1067" s="113"/>
      <c r="M1067" s="131"/>
      <c r="N1067" s="131"/>
      <c r="O1067" s="131"/>
      <c r="P1067" s="131"/>
      <c r="Q1067" s="131"/>
      <c r="R1067" s="113"/>
      <c r="S1067" s="113"/>
      <c r="T1067" s="113"/>
      <c r="U1067" s="220"/>
    </row>
    <row r="1068" spans="5:21" s="27" customFormat="1" hidden="1" x14ac:dyDescent="0.2">
      <c r="E1068" s="23"/>
      <c r="F1068" s="23"/>
      <c r="G1068" s="23"/>
      <c r="H1068" s="23"/>
      <c r="I1068" s="113"/>
      <c r="J1068" s="113"/>
      <c r="K1068" s="113"/>
      <c r="L1068" s="113"/>
      <c r="M1068" s="131"/>
      <c r="N1068" s="131"/>
      <c r="O1068" s="131"/>
      <c r="P1068" s="131"/>
      <c r="Q1068" s="131"/>
      <c r="R1068" s="113"/>
      <c r="S1068" s="113"/>
      <c r="T1068" s="113"/>
      <c r="U1068" s="220"/>
    </row>
    <row r="1069" spans="5:21" s="27" customFormat="1" hidden="1" x14ac:dyDescent="0.2">
      <c r="E1069" s="23"/>
      <c r="F1069" s="23"/>
      <c r="G1069" s="23"/>
      <c r="H1069" s="23"/>
      <c r="I1069" s="113"/>
      <c r="J1069" s="113"/>
      <c r="K1069" s="113"/>
      <c r="L1069" s="113"/>
      <c r="M1069" s="131"/>
      <c r="N1069" s="131"/>
      <c r="O1069" s="131"/>
      <c r="P1069" s="131"/>
      <c r="Q1069" s="131"/>
      <c r="R1069" s="113"/>
      <c r="S1069" s="113"/>
      <c r="T1069" s="113"/>
      <c r="U1069" s="220"/>
    </row>
    <row r="1070" spans="5:21" s="27" customFormat="1" hidden="1" x14ac:dyDescent="0.2">
      <c r="E1070" s="23"/>
      <c r="F1070" s="23"/>
      <c r="G1070" s="23"/>
      <c r="H1070" s="23"/>
      <c r="I1070" s="113"/>
      <c r="J1070" s="113"/>
      <c r="K1070" s="113"/>
      <c r="L1070" s="113"/>
      <c r="M1070" s="131"/>
      <c r="N1070" s="131"/>
      <c r="O1070" s="131"/>
      <c r="P1070" s="131"/>
      <c r="Q1070" s="131"/>
      <c r="R1070" s="113"/>
      <c r="S1070" s="113"/>
      <c r="T1070" s="113"/>
      <c r="U1070" s="220"/>
    </row>
    <row r="1071" spans="5:21" s="27" customFormat="1" hidden="1" x14ac:dyDescent="0.2">
      <c r="E1071" s="23"/>
      <c r="F1071" s="23"/>
      <c r="G1071" s="23"/>
      <c r="H1071" s="23"/>
      <c r="I1071" s="113"/>
      <c r="J1071" s="113"/>
      <c r="K1071" s="113"/>
      <c r="L1071" s="113"/>
      <c r="M1071" s="131"/>
      <c r="N1071" s="131"/>
      <c r="O1071" s="131"/>
      <c r="P1071" s="131"/>
      <c r="Q1071" s="131"/>
      <c r="R1071" s="113"/>
      <c r="S1071" s="113"/>
      <c r="T1071" s="113"/>
      <c r="U1071" s="220"/>
    </row>
    <row r="1072" spans="5:21" s="27" customFormat="1" hidden="1" x14ac:dyDescent="0.2">
      <c r="E1072" s="23"/>
      <c r="F1072" s="23"/>
      <c r="G1072" s="23"/>
      <c r="H1072" s="23"/>
      <c r="I1072" s="113"/>
      <c r="J1072" s="113"/>
      <c r="K1072" s="113"/>
      <c r="L1072" s="113"/>
      <c r="M1072" s="131"/>
      <c r="N1072" s="131"/>
      <c r="O1072" s="131"/>
      <c r="P1072" s="131"/>
      <c r="Q1072" s="131"/>
      <c r="R1072" s="113"/>
      <c r="S1072" s="113"/>
      <c r="T1072" s="113"/>
      <c r="U1072" s="220"/>
    </row>
    <row r="1073" spans="5:21" s="27" customFormat="1" hidden="1" x14ac:dyDescent="0.2">
      <c r="E1073" s="23"/>
      <c r="F1073" s="23"/>
      <c r="G1073" s="23"/>
      <c r="H1073" s="23"/>
      <c r="I1073" s="113"/>
      <c r="J1073" s="113"/>
      <c r="K1073" s="113"/>
      <c r="L1073" s="113"/>
      <c r="M1073" s="131"/>
      <c r="N1073" s="131"/>
      <c r="O1073" s="131"/>
      <c r="P1073" s="131"/>
      <c r="Q1073" s="131"/>
      <c r="R1073" s="113"/>
      <c r="S1073" s="113"/>
      <c r="T1073" s="113"/>
      <c r="U1073" s="220"/>
    </row>
    <row r="1074" spans="5:21" s="27" customFormat="1" hidden="1" x14ac:dyDescent="0.2">
      <c r="E1074" s="23"/>
      <c r="F1074" s="23"/>
      <c r="G1074" s="23"/>
      <c r="H1074" s="23"/>
      <c r="I1074" s="113"/>
      <c r="J1074" s="113"/>
      <c r="K1074" s="113"/>
      <c r="L1074" s="113"/>
      <c r="M1074" s="131"/>
      <c r="N1074" s="131"/>
      <c r="O1074" s="131"/>
      <c r="P1074" s="131"/>
      <c r="Q1074" s="131"/>
      <c r="R1074" s="113"/>
      <c r="S1074" s="113"/>
      <c r="T1074" s="113"/>
      <c r="U1074" s="220"/>
    </row>
    <row r="1075" spans="5:21" s="27" customFormat="1" hidden="1" x14ac:dyDescent="0.2">
      <c r="E1075" s="23"/>
      <c r="F1075" s="23"/>
      <c r="G1075" s="23"/>
      <c r="H1075" s="23"/>
      <c r="I1075" s="113"/>
      <c r="J1075" s="113"/>
      <c r="K1075" s="113"/>
      <c r="L1075" s="113"/>
      <c r="M1075" s="131"/>
      <c r="N1075" s="131"/>
      <c r="O1075" s="131"/>
      <c r="P1075" s="131"/>
      <c r="Q1075" s="131"/>
      <c r="R1075" s="113"/>
      <c r="S1075" s="113"/>
      <c r="T1075" s="113"/>
      <c r="U1075" s="220"/>
    </row>
    <row r="1076" spans="5:21" s="27" customFormat="1" hidden="1" x14ac:dyDescent="0.2">
      <c r="E1076" s="23"/>
      <c r="F1076" s="23"/>
      <c r="G1076" s="23"/>
      <c r="H1076" s="23"/>
      <c r="I1076" s="113"/>
      <c r="J1076" s="113"/>
      <c r="K1076" s="113"/>
      <c r="L1076" s="113"/>
      <c r="M1076" s="131"/>
      <c r="N1076" s="131"/>
      <c r="O1076" s="131"/>
      <c r="P1076" s="131"/>
      <c r="Q1076" s="131"/>
      <c r="R1076" s="113"/>
      <c r="S1076" s="113"/>
      <c r="T1076" s="113"/>
      <c r="U1076" s="220"/>
    </row>
    <row r="1077" spans="5:21" s="27" customFormat="1" hidden="1" x14ac:dyDescent="0.2">
      <c r="E1077" s="23"/>
      <c r="F1077" s="23"/>
      <c r="G1077" s="23"/>
      <c r="H1077" s="23"/>
      <c r="I1077" s="113"/>
      <c r="J1077" s="113"/>
      <c r="K1077" s="113"/>
      <c r="L1077" s="113"/>
      <c r="M1077" s="131"/>
      <c r="N1077" s="131"/>
      <c r="O1077" s="131"/>
      <c r="P1077" s="131"/>
      <c r="Q1077" s="131"/>
      <c r="R1077" s="113"/>
      <c r="S1077" s="113"/>
      <c r="T1077" s="113"/>
      <c r="U1077" s="220"/>
    </row>
    <row r="1078" spans="5:21" s="27" customFormat="1" hidden="1" x14ac:dyDescent="0.2">
      <c r="E1078" s="23"/>
      <c r="F1078" s="23"/>
      <c r="G1078" s="23"/>
      <c r="H1078" s="23"/>
      <c r="I1078" s="113"/>
      <c r="J1078" s="113"/>
      <c r="K1078" s="113"/>
      <c r="L1078" s="113"/>
      <c r="M1078" s="131"/>
      <c r="N1078" s="131"/>
      <c r="O1078" s="131"/>
      <c r="P1078" s="131"/>
      <c r="Q1078" s="131"/>
      <c r="R1078" s="113"/>
      <c r="S1078" s="113"/>
      <c r="T1078" s="113"/>
      <c r="U1078" s="220"/>
    </row>
    <row r="1079" spans="5:21" s="27" customFormat="1" hidden="1" x14ac:dyDescent="0.2">
      <c r="E1079" s="23"/>
      <c r="F1079" s="23"/>
      <c r="G1079" s="23"/>
      <c r="H1079" s="23"/>
      <c r="I1079" s="113"/>
      <c r="J1079" s="113"/>
      <c r="K1079" s="113"/>
      <c r="L1079" s="113"/>
      <c r="M1079" s="131"/>
      <c r="N1079" s="131"/>
      <c r="O1079" s="131"/>
      <c r="P1079" s="131"/>
      <c r="Q1079" s="131"/>
      <c r="R1079" s="113"/>
      <c r="S1079" s="113"/>
      <c r="T1079" s="113"/>
      <c r="U1079" s="220"/>
    </row>
    <row r="1080" spans="5:21" s="27" customFormat="1" hidden="1" x14ac:dyDescent="0.2">
      <c r="E1080" s="23"/>
      <c r="F1080" s="23"/>
      <c r="G1080" s="23"/>
      <c r="H1080" s="23"/>
      <c r="I1080" s="113"/>
      <c r="J1080" s="113"/>
      <c r="K1080" s="113"/>
      <c r="L1080" s="113"/>
      <c r="M1080" s="131"/>
      <c r="N1080" s="131"/>
      <c r="O1080" s="131"/>
      <c r="P1080" s="131"/>
      <c r="Q1080" s="131"/>
      <c r="R1080" s="113"/>
      <c r="S1080" s="113"/>
      <c r="T1080" s="113"/>
      <c r="U1080" s="220"/>
    </row>
    <row r="1081" spans="5:21" s="27" customFormat="1" hidden="1" x14ac:dyDescent="0.2">
      <c r="E1081" s="23"/>
      <c r="F1081" s="23"/>
      <c r="G1081" s="23"/>
      <c r="H1081" s="23"/>
      <c r="I1081" s="113"/>
      <c r="J1081" s="113"/>
      <c r="K1081" s="113"/>
      <c r="L1081" s="113"/>
      <c r="M1081" s="131"/>
      <c r="N1081" s="131"/>
      <c r="O1081" s="131"/>
      <c r="P1081" s="131"/>
      <c r="Q1081" s="131"/>
      <c r="R1081" s="113"/>
      <c r="S1081" s="113"/>
      <c r="T1081" s="113"/>
      <c r="U1081" s="220"/>
    </row>
    <row r="1082" spans="5:21" s="27" customFormat="1" hidden="1" x14ac:dyDescent="0.2">
      <c r="E1082" s="23"/>
      <c r="F1082" s="23"/>
      <c r="G1082" s="23"/>
      <c r="H1082" s="23"/>
      <c r="I1082" s="113"/>
      <c r="J1082" s="113"/>
      <c r="K1082" s="113"/>
      <c r="L1082" s="113"/>
      <c r="M1082" s="131"/>
      <c r="N1082" s="131"/>
      <c r="O1082" s="131"/>
      <c r="P1082" s="131"/>
      <c r="Q1082" s="131"/>
      <c r="R1082" s="113"/>
      <c r="S1082" s="113"/>
      <c r="T1082" s="113"/>
      <c r="U1082" s="220"/>
    </row>
    <row r="1083" spans="5:21" s="27" customFormat="1" hidden="1" x14ac:dyDescent="0.2">
      <c r="E1083" s="23"/>
      <c r="F1083" s="23"/>
      <c r="G1083" s="23"/>
      <c r="H1083" s="23"/>
      <c r="I1083" s="113"/>
      <c r="J1083" s="113"/>
      <c r="K1083" s="113"/>
      <c r="L1083" s="113"/>
      <c r="M1083" s="131"/>
      <c r="N1083" s="131"/>
      <c r="O1083" s="131"/>
      <c r="P1083" s="131"/>
      <c r="Q1083" s="131"/>
      <c r="R1083" s="113"/>
      <c r="S1083" s="113"/>
      <c r="T1083" s="113"/>
      <c r="U1083" s="220"/>
    </row>
    <row r="1084" spans="5:21" s="27" customFormat="1" hidden="1" x14ac:dyDescent="0.2">
      <c r="E1084" s="23"/>
      <c r="F1084" s="23"/>
      <c r="G1084" s="23"/>
      <c r="H1084" s="23"/>
      <c r="I1084" s="113"/>
      <c r="J1084" s="113"/>
      <c r="K1084" s="113"/>
      <c r="L1084" s="113"/>
      <c r="M1084" s="131"/>
      <c r="N1084" s="131"/>
      <c r="O1084" s="131"/>
      <c r="P1084" s="131"/>
      <c r="Q1084" s="131"/>
      <c r="R1084" s="113"/>
      <c r="S1084" s="113"/>
      <c r="T1084" s="113"/>
      <c r="U1084" s="220"/>
    </row>
    <row r="1085" spans="5:21" s="27" customFormat="1" hidden="1" x14ac:dyDescent="0.2">
      <c r="E1085" s="23"/>
      <c r="F1085" s="23"/>
      <c r="G1085" s="23"/>
      <c r="H1085" s="23"/>
      <c r="I1085" s="113"/>
      <c r="J1085" s="113"/>
      <c r="K1085" s="113"/>
      <c r="L1085" s="113"/>
      <c r="M1085" s="131"/>
      <c r="N1085" s="131"/>
      <c r="O1085" s="131"/>
      <c r="P1085" s="131"/>
      <c r="Q1085" s="131"/>
      <c r="R1085" s="113"/>
      <c r="S1085" s="113"/>
      <c r="T1085" s="113"/>
      <c r="U1085" s="220"/>
    </row>
    <row r="1086" spans="5:21" s="27" customFormat="1" hidden="1" x14ac:dyDescent="0.2">
      <c r="E1086" s="23"/>
      <c r="F1086" s="23"/>
      <c r="G1086" s="23"/>
      <c r="H1086" s="23"/>
      <c r="I1086" s="113"/>
      <c r="J1086" s="113"/>
      <c r="K1086" s="113"/>
      <c r="L1086" s="113"/>
      <c r="M1086" s="131"/>
      <c r="N1086" s="131"/>
      <c r="O1086" s="131"/>
      <c r="P1086" s="131"/>
      <c r="Q1086" s="131"/>
      <c r="R1086" s="113"/>
      <c r="S1086" s="113"/>
      <c r="T1086" s="113"/>
      <c r="U1086" s="220"/>
    </row>
    <row r="1087" spans="5:21" s="27" customFormat="1" hidden="1" x14ac:dyDescent="0.2">
      <c r="E1087" s="23"/>
      <c r="F1087" s="23"/>
      <c r="G1087" s="23"/>
      <c r="H1087" s="23"/>
      <c r="I1087" s="113"/>
      <c r="J1087" s="113"/>
      <c r="K1087" s="113"/>
      <c r="L1087" s="113"/>
      <c r="M1087" s="131"/>
      <c r="N1087" s="131"/>
      <c r="O1087" s="131"/>
      <c r="P1087" s="131"/>
      <c r="Q1087" s="131"/>
      <c r="R1087" s="113"/>
      <c r="S1087" s="113"/>
      <c r="T1087" s="113"/>
      <c r="U1087" s="220"/>
    </row>
    <row r="1088" spans="5:21" s="27" customFormat="1" hidden="1" x14ac:dyDescent="0.2">
      <c r="E1088" s="23"/>
      <c r="F1088" s="23"/>
      <c r="G1088" s="23"/>
      <c r="H1088" s="23"/>
      <c r="I1088" s="113"/>
      <c r="J1088" s="113"/>
      <c r="K1088" s="113"/>
      <c r="L1088" s="113"/>
      <c r="M1088" s="131"/>
      <c r="N1088" s="131"/>
      <c r="O1088" s="131"/>
      <c r="P1088" s="131"/>
      <c r="Q1088" s="131"/>
      <c r="R1088" s="113"/>
      <c r="S1088" s="113"/>
      <c r="T1088" s="113"/>
      <c r="U1088" s="220"/>
    </row>
    <row r="1089" spans="5:21" s="27" customFormat="1" hidden="1" x14ac:dyDescent="0.2">
      <c r="E1089" s="23"/>
      <c r="F1089" s="23"/>
      <c r="G1089" s="23"/>
      <c r="H1089" s="23"/>
      <c r="I1089" s="113"/>
      <c r="J1089" s="113"/>
      <c r="K1089" s="113"/>
      <c r="L1089" s="113"/>
      <c r="M1089" s="131"/>
      <c r="N1089" s="131"/>
      <c r="O1089" s="131"/>
      <c r="P1089" s="131"/>
      <c r="Q1089" s="131"/>
      <c r="R1089" s="113"/>
      <c r="S1089" s="113"/>
      <c r="T1089" s="113"/>
      <c r="U1089" s="220"/>
    </row>
    <row r="1090" spans="5:21" s="27" customFormat="1" hidden="1" x14ac:dyDescent="0.2">
      <c r="E1090" s="23"/>
      <c r="F1090" s="23"/>
      <c r="G1090" s="23"/>
      <c r="H1090" s="23"/>
      <c r="I1090" s="113"/>
      <c r="J1090" s="113"/>
      <c r="K1090" s="113"/>
      <c r="L1090" s="113"/>
      <c r="M1090" s="131"/>
      <c r="N1090" s="131"/>
      <c r="O1090" s="131"/>
      <c r="P1090" s="131"/>
      <c r="Q1090" s="131"/>
      <c r="R1090" s="113"/>
      <c r="S1090" s="113"/>
      <c r="T1090" s="113"/>
      <c r="U1090" s="220"/>
    </row>
    <row r="1091" spans="5:21" s="27" customFormat="1" hidden="1" x14ac:dyDescent="0.2">
      <c r="E1091" s="23"/>
      <c r="F1091" s="23"/>
      <c r="G1091" s="23"/>
      <c r="H1091" s="23"/>
      <c r="I1091" s="113"/>
      <c r="J1091" s="113"/>
      <c r="K1091" s="113"/>
      <c r="L1091" s="113"/>
      <c r="M1091" s="131"/>
      <c r="N1091" s="131"/>
      <c r="O1091" s="131"/>
      <c r="P1091" s="131"/>
      <c r="Q1091" s="131"/>
      <c r="R1091" s="113"/>
      <c r="S1091" s="113"/>
      <c r="T1091" s="113"/>
      <c r="U1091" s="220"/>
    </row>
    <row r="1092" spans="5:21" s="27" customFormat="1" hidden="1" x14ac:dyDescent="0.2">
      <c r="E1092" s="23"/>
      <c r="F1092" s="23"/>
      <c r="G1092" s="23"/>
      <c r="H1092" s="23"/>
      <c r="I1092" s="113"/>
      <c r="J1092" s="113"/>
      <c r="K1092" s="113"/>
      <c r="L1092" s="113"/>
      <c r="M1092" s="131"/>
      <c r="N1092" s="131"/>
      <c r="O1092" s="131"/>
      <c r="P1092" s="131"/>
      <c r="Q1092" s="131"/>
      <c r="R1092" s="113"/>
      <c r="S1092" s="113"/>
      <c r="T1092" s="113"/>
      <c r="U1092" s="220"/>
    </row>
    <row r="1093" spans="5:21" s="27" customFormat="1" hidden="1" x14ac:dyDescent="0.2">
      <c r="E1093" s="23"/>
      <c r="F1093" s="23"/>
      <c r="G1093" s="23"/>
      <c r="H1093" s="23"/>
      <c r="I1093" s="113"/>
      <c r="J1093" s="113"/>
      <c r="K1093" s="113"/>
      <c r="L1093" s="113"/>
      <c r="M1093" s="131"/>
      <c r="N1093" s="131"/>
      <c r="O1093" s="131"/>
      <c r="P1093" s="131"/>
      <c r="Q1093" s="131"/>
      <c r="R1093" s="113"/>
      <c r="S1093" s="113"/>
      <c r="T1093" s="113"/>
      <c r="U1093" s="220"/>
    </row>
    <row r="1094" spans="5:21" s="27" customFormat="1" hidden="1" x14ac:dyDescent="0.2">
      <c r="E1094" s="23"/>
      <c r="F1094" s="23"/>
      <c r="G1094" s="23"/>
      <c r="H1094" s="23"/>
      <c r="I1094" s="113"/>
      <c r="J1094" s="113"/>
      <c r="K1094" s="113"/>
      <c r="L1094" s="113"/>
      <c r="M1094" s="131"/>
      <c r="N1094" s="131"/>
      <c r="O1094" s="131"/>
      <c r="P1094" s="131"/>
      <c r="Q1094" s="131"/>
      <c r="R1094" s="113"/>
      <c r="S1094" s="113"/>
      <c r="T1094" s="113"/>
      <c r="U1094" s="220"/>
    </row>
    <row r="1095" spans="5:21" s="27" customFormat="1" hidden="1" x14ac:dyDescent="0.2">
      <c r="E1095" s="23"/>
      <c r="F1095" s="23"/>
      <c r="G1095" s="23"/>
      <c r="H1095" s="23"/>
      <c r="I1095" s="113"/>
      <c r="J1095" s="113"/>
      <c r="K1095" s="113"/>
      <c r="L1095" s="113"/>
      <c r="M1095" s="131"/>
      <c r="N1095" s="131"/>
      <c r="O1095" s="131"/>
      <c r="P1095" s="131"/>
      <c r="Q1095" s="131"/>
      <c r="R1095" s="113"/>
      <c r="S1095" s="113"/>
      <c r="T1095" s="113"/>
      <c r="U1095" s="220"/>
    </row>
    <row r="1096" spans="5:21" s="27" customFormat="1" hidden="1" x14ac:dyDescent="0.2">
      <c r="E1096" s="23"/>
      <c r="F1096" s="23"/>
      <c r="G1096" s="23"/>
      <c r="H1096" s="23"/>
      <c r="I1096" s="113"/>
      <c r="J1096" s="113"/>
      <c r="K1096" s="113"/>
      <c r="L1096" s="113"/>
      <c r="M1096" s="131"/>
      <c r="N1096" s="131"/>
      <c r="O1096" s="131"/>
      <c r="P1096" s="131"/>
      <c r="Q1096" s="131"/>
      <c r="R1096" s="113"/>
      <c r="S1096" s="113"/>
      <c r="T1096" s="113"/>
      <c r="U1096" s="220"/>
    </row>
    <row r="1097" spans="5:21" s="27" customFormat="1" hidden="1" x14ac:dyDescent="0.2">
      <c r="E1097" s="23"/>
      <c r="F1097" s="23"/>
      <c r="G1097" s="23"/>
      <c r="H1097" s="23"/>
      <c r="I1097" s="113"/>
      <c r="J1097" s="113"/>
      <c r="K1097" s="113"/>
      <c r="L1097" s="113"/>
      <c r="M1097" s="131"/>
      <c r="N1097" s="131"/>
      <c r="O1097" s="131"/>
      <c r="P1097" s="131"/>
      <c r="Q1097" s="131"/>
      <c r="R1097" s="113"/>
      <c r="S1097" s="113"/>
      <c r="T1097" s="113"/>
      <c r="U1097" s="220"/>
    </row>
    <row r="1098" spans="5:21" s="27" customFormat="1" hidden="1" x14ac:dyDescent="0.2">
      <c r="E1098" s="23"/>
      <c r="F1098" s="23"/>
      <c r="G1098" s="23"/>
      <c r="H1098" s="23"/>
      <c r="I1098" s="113"/>
      <c r="J1098" s="113"/>
      <c r="K1098" s="113"/>
      <c r="L1098" s="113"/>
      <c r="M1098" s="131"/>
      <c r="N1098" s="131"/>
      <c r="O1098" s="131"/>
      <c r="P1098" s="131"/>
      <c r="Q1098" s="131"/>
      <c r="R1098" s="113"/>
      <c r="S1098" s="113"/>
      <c r="T1098" s="113"/>
      <c r="U1098" s="220"/>
    </row>
    <row r="1099" spans="5:21" s="27" customFormat="1" hidden="1" x14ac:dyDescent="0.2">
      <c r="E1099" s="23"/>
      <c r="F1099" s="23"/>
      <c r="G1099" s="23"/>
      <c r="H1099" s="23"/>
      <c r="I1099" s="113"/>
      <c r="J1099" s="113"/>
      <c r="K1099" s="113"/>
      <c r="L1099" s="113"/>
      <c r="M1099" s="131"/>
      <c r="N1099" s="131"/>
      <c r="O1099" s="131"/>
      <c r="P1099" s="131"/>
      <c r="Q1099" s="131"/>
      <c r="R1099" s="113"/>
      <c r="S1099" s="113"/>
      <c r="T1099" s="113"/>
      <c r="U1099" s="220"/>
    </row>
    <row r="1100" spans="5:21" s="27" customFormat="1" hidden="1" x14ac:dyDescent="0.2">
      <c r="E1100" s="23"/>
      <c r="F1100" s="23"/>
      <c r="G1100" s="23"/>
      <c r="H1100" s="23"/>
      <c r="I1100" s="113"/>
      <c r="J1100" s="113"/>
      <c r="K1100" s="113"/>
      <c r="L1100" s="113"/>
      <c r="M1100" s="131"/>
      <c r="N1100" s="131"/>
      <c r="O1100" s="131"/>
      <c r="P1100" s="131"/>
      <c r="Q1100" s="131"/>
      <c r="R1100" s="113"/>
      <c r="S1100" s="113"/>
      <c r="T1100" s="113"/>
      <c r="U1100" s="220"/>
    </row>
    <row r="1101" spans="5:21" s="27" customFormat="1" hidden="1" x14ac:dyDescent="0.2">
      <c r="E1101" s="23"/>
      <c r="F1101" s="23"/>
      <c r="G1101" s="23"/>
      <c r="H1101" s="23"/>
      <c r="I1101" s="113"/>
      <c r="J1101" s="113"/>
      <c r="K1101" s="113"/>
      <c r="L1101" s="113"/>
      <c r="M1101" s="131"/>
      <c r="N1101" s="131"/>
      <c r="O1101" s="131"/>
      <c r="P1101" s="131"/>
      <c r="Q1101" s="131"/>
      <c r="R1101" s="113"/>
      <c r="S1101" s="113"/>
      <c r="T1101" s="113"/>
      <c r="U1101" s="220"/>
    </row>
    <row r="1102" spans="5:21" s="27" customFormat="1" hidden="1" x14ac:dyDescent="0.2">
      <c r="E1102" s="23"/>
      <c r="F1102" s="23"/>
      <c r="G1102" s="23"/>
      <c r="H1102" s="23"/>
      <c r="I1102" s="113"/>
      <c r="J1102" s="113"/>
      <c r="K1102" s="113"/>
      <c r="L1102" s="113"/>
      <c r="M1102" s="131"/>
      <c r="N1102" s="131"/>
      <c r="O1102" s="131"/>
      <c r="P1102" s="131"/>
      <c r="Q1102" s="131"/>
      <c r="R1102" s="113"/>
      <c r="S1102" s="113"/>
      <c r="T1102" s="113"/>
      <c r="U1102" s="220"/>
    </row>
    <row r="1103" spans="5:21" s="27" customFormat="1" hidden="1" x14ac:dyDescent="0.2">
      <c r="E1103" s="23"/>
      <c r="F1103" s="23"/>
      <c r="G1103" s="23"/>
      <c r="H1103" s="23"/>
      <c r="I1103" s="113"/>
      <c r="J1103" s="113"/>
      <c r="K1103" s="113"/>
      <c r="L1103" s="113"/>
      <c r="M1103" s="131"/>
      <c r="N1103" s="131"/>
      <c r="O1103" s="131"/>
      <c r="P1103" s="131"/>
      <c r="Q1103" s="131"/>
      <c r="R1103" s="113"/>
      <c r="S1103" s="113"/>
      <c r="T1103" s="113"/>
      <c r="U1103" s="220"/>
    </row>
    <row r="1104" spans="5:21" s="27" customFormat="1" hidden="1" x14ac:dyDescent="0.2">
      <c r="E1104" s="23"/>
      <c r="F1104" s="23"/>
      <c r="G1104" s="23"/>
      <c r="H1104" s="23"/>
      <c r="I1104" s="113"/>
      <c r="J1104" s="113"/>
      <c r="K1104" s="113"/>
      <c r="L1104" s="113"/>
      <c r="M1104" s="131"/>
      <c r="N1104" s="131"/>
      <c r="O1104" s="131"/>
      <c r="P1104" s="131"/>
      <c r="Q1104" s="131"/>
      <c r="R1104" s="113"/>
      <c r="S1104" s="113"/>
      <c r="T1104" s="113"/>
      <c r="U1104" s="220"/>
    </row>
    <row r="1105" spans="5:21" s="27" customFormat="1" hidden="1" x14ac:dyDescent="0.2">
      <c r="E1105" s="23"/>
      <c r="F1105" s="23"/>
      <c r="G1105" s="23"/>
      <c r="H1105" s="23"/>
      <c r="I1105" s="113"/>
      <c r="J1105" s="113"/>
      <c r="K1105" s="113"/>
      <c r="L1105" s="113"/>
      <c r="M1105" s="131"/>
      <c r="N1105" s="131"/>
      <c r="O1105" s="131"/>
      <c r="P1105" s="131"/>
      <c r="Q1105" s="131"/>
      <c r="R1105" s="113"/>
      <c r="S1105" s="113"/>
      <c r="T1105" s="113"/>
      <c r="U1105" s="220"/>
    </row>
    <row r="1106" spans="5:21" s="27" customFormat="1" hidden="1" x14ac:dyDescent="0.2">
      <c r="E1106" s="23"/>
      <c r="F1106" s="23"/>
      <c r="G1106" s="23"/>
      <c r="H1106" s="23"/>
      <c r="I1106" s="113"/>
      <c r="J1106" s="113"/>
      <c r="K1106" s="113"/>
      <c r="L1106" s="113"/>
      <c r="M1106" s="131"/>
      <c r="N1106" s="131"/>
      <c r="O1106" s="131"/>
      <c r="P1106" s="131"/>
      <c r="Q1106" s="131"/>
      <c r="R1106" s="113"/>
      <c r="S1106" s="113"/>
      <c r="T1106" s="113"/>
      <c r="U1106" s="220"/>
    </row>
    <row r="1107" spans="5:21" s="27" customFormat="1" hidden="1" x14ac:dyDescent="0.2">
      <c r="E1107" s="23"/>
      <c r="F1107" s="23"/>
      <c r="G1107" s="23"/>
      <c r="H1107" s="23"/>
      <c r="I1107" s="113"/>
      <c r="J1107" s="113"/>
      <c r="K1107" s="113"/>
      <c r="L1107" s="113"/>
      <c r="M1107" s="131"/>
      <c r="N1107" s="131"/>
      <c r="O1107" s="131"/>
      <c r="P1107" s="131"/>
      <c r="Q1107" s="131"/>
      <c r="R1107" s="113"/>
      <c r="S1107" s="113"/>
      <c r="T1107" s="113"/>
      <c r="U1107" s="220"/>
    </row>
    <row r="1108" spans="5:21" s="27" customFormat="1" hidden="1" x14ac:dyDescent="0.2">
      <c r="E1108" s="23"/>
      <c r="F1108" s="23"/>
      <c r="G1108" s="23"/>
      <c r="H1108" s="23"/>
      <c r="I1108" s="113"/>
      <c r="J1108" s="113"/>
      <c r="K1108" s="113"/>
      <c r="L1108" s="113"/>
      <c r="M1108" s="131"/>
      <c r="N1108" s="131"/>
      <c r="O1108" s="131"/>
      <c r="P1108" s="131"/>
      <c r="Q1108" s="131"/>
      <c r="R1108" s="113"/>
      <c r="S1108" s="113"/>
      <c r="T1108" s="113"/>
      <c r="U1108" s="220"/>
    </row>
    <row r="1109" spans="5:21" s="27" customFormat="1" hidden="1" x14ac:dyDescent="0.2">
      <c r="E1109" s="23"/>
      <c r="F1109" s="23"/>
      <c r="G1109" s="23"/>
      <c r="H1109" s="23"/>
      <c r="I1109" s="113"/>
      <c r="J1109" s="113"/>
      <c r="K1109" s="113"/>
      <c r="L1109" s="113"/>
      <c r="M1109" s="131"/>
      <c r="N1109" s="131"/>
      <c r="O1109" s="131"/>
      <c r="P1109" s="131"/>
      <c r="Q1109" s="131"/>
      <c r="R1109" s="113"/>
      <c r="S1109" s="113"/>
      <c r="T1109" s="113"/>
      <c r="U1109" s="220"/>
    </row>
    <row r="1110" spans="5:21" s="27" customFormat="1" hidden="1" x14ac:dyDescent="0.2">
      <c r="E1110" s="23"/>
      <c r="F1110" s="23"/>
      <c r="G1110" s="23"/>
      <c r="H1110" s="23"/>
      <c r="I1110" s="113"/>
      <c r="J1110" s="113"/>
      <c r="K1110" s="113"/>
      <c r="L1110" s="113"/>
      <c r="M1110" s="131"/>
      <c r="N1110" s="131"/>
      <c r="O1110" s="131"/>
      <c r="P1110" s="131"/>
      <c r="Q1110" s="131"/>
      <c r="R1110" s="113"/>
      <c r="S1110" s="113"/>
      <c r="T1110" s="113"/>
      <c r="U1110" s="220"/>
    </row>
    <row r="1111" spans="5:21" s="27" customFormat="1" hidden="1" x14ac:dyDescent="0.2">
      <c r="E1111" s="23"/>
      <c r="F1111" s="23"/>
      <c r="G1111" s="23"/>
      <c r="H1111" s="23"/>
      <c r="I1111" s="113"/>
      <c r="J1111" s="113"/>
      <c r="K1111" s="113"/>
      <c r="L1111" s="113"/>
      <c r="M1111" s="131"/>
      <c r="N1111" s="131"/>
      <c r="O1111" s="131"/>
      <c r="P1111" s="131"/>
      <c r="Q1111" s="131"/>
      <c r="R1111" s="113"/>
      <c r="S1111" s="113"/>
      <c r="T1111" s="113"/>
      <c r="U1111" s="220"/>
    </row>
    <row r="1112" spans="5:21" s="27" customFormat="1" hidden="1" x14ac:dyDescent="0.2">
      <c r="E1112" s="23"/>
      <c r="F1112" s="23"/>
      <c r="G1112" s="23"/>
      <c r="H1112" s="23"/>
      <c r="I1112" s="113"/>
      <c r="J1112" s="113"/>
      <c r="K1112" s="113"/>
      <c r="L1112" s="113"/>
      <c r="M1112" s="131"/>
      <c r="N1112" s="131"/>
      <c r="O1112" s="131"/>
      <c r="P1112" s="131"/>
      <c r="Q1112" s="131"/>
      <c r="R1112" s="113"/>
      <c r="S1112" s="113"/>
      <c r="T1112" s="113"/>
      <c r="U1112" s="220"/>
    </row>
    <row r="1113" spans="5:21" s="27" customFormat="1" hidden="1" x14ac:dyDescent="0.2">
      <c r="E1113" s="23"/>
      <c r="F1113" s="23"/>
      <c r="G1113" s="23"/>
      <c r="H1113" s="23"/>
      <c r="I1113" s="113"/>
      <c r="J1113" s="113"/>
      <c r="K1113" s="113"/>
      <c r="L1113" s="113"/>
      <c r="M1113" s="131"/>
      <c r="N1113" s="131"/>
      <c r="O1113" s="131"/>
      <c r="P1113" s="131"/>
      <c r="Q1113" s="131"/>
      <c r="R1113" s="113"/>
      <c r="S1113" s="113"/>
      <c r="T1113" s="113"/>
      <c r="U1113" s="220"/>
    </row>
    <row r="1114" spans="5:21" s="27" customFormat="1" hidden="1" x14ac:dyDescent="0.2">
      <c r="E1114" s="23"/>
      <c r="F1114" s="23"/>
      <c r="G1114" s="23"/>
      <c r="H1114" s="23"/>
      <c r="I1114" s="113"/>
      <c r="J1114" s="113"/>
      <c r="K1114" s="113"/>
      <c r="L1114" s="113"/>
      <c r="M1114" s="131"/>
      <c r="N1114" s="131"/>
      <c r="O1114" s="131"/>
      <c r="P1114" s="131"/>
      <c r="Q1114" s="131"/>
      <c r="R1114" s="113"/>
      <c r="S1114" s="113"/>
      <c r="T1114" s="113"/>
      <c r="U1114" s="220"/>
    </row>
    <row r="1115" spans="5:21" s="27" customFormat="1" hidden="1" x14ac:dyDescent="0.2">
      <c r="E1115" s="23"/>
      <c r="F1115" s="23"/>
      <c r="G1115" s="23"/>
      <c r="H1115" s="23"/>
      <c r="I1115" s="113"/>
      <c r="J1115" s="113"/>
      <c r="K1115" s="113"/>
      <c r="L1115" s="113"/>
      <c r="M1115" s="131"/>
      <c r="N1115" s="131"/>
      <c r="O1115" s="131"/>
      <c r="P1115" s="131"/>
      <c r="Q1115" s="131"/>
      <c r="R1115" s="113"/>
      <c r="S1115" s="113"/>
      <c r="T1115" s="113"/>
      <c r="U1115" s="220"/>
    </row>
    <row r="1116" spans="5:21" s="27" customFormat="1" hidden="1" x14ac:dyDescent="0.2">
      <c r="E1116" s="23"/>
      <c r="F1116" s="23"/>
      <c r="G1116" s="23"/>
      <c r="H1116" s="23"/>
      <c r="I1116" s="113"/>
      <c r="J1116" s="113"/>
      <c r="K1116" s="113"/>
      <c r="L1116" s="113"/>
      <c r="M1116" s="131"/>
      <c r="N1116" s="131"/>
      <c r="O1116" s="131"/>
      <c r="P1116" s="131"/>
      <c r="Q1116" s="131"/>
      <c r="R1116" s="113"/>
      <c r="S1116" s="113"/>
      <c r="T1116" s="113"/>
      <c r="U1116" s="220"/>
    </row>
    <row r="1117" spans="5:21" s="27" customFormat="1" hidden="1" x14ac:dyDescent="0.2">
      <c r="E1117" s="23"/>
      <c r="F1117" s="23"/>
      <c r="G1117" s="23"/>
      <c r="H1117" s="23"/>
      <c r="I1117" s="113"/>
      <c r="J1117" s="113"/>
      <c r="K1117" s="113"/>
      <c r="L1117" s="113"/>
      <c r="M1117" s="131"/>
      <c r="N1117" s="131"/>
      <c r="O1117" s="131"/>
      <c r="P1117" s="131"/>
      <c r="Q1117" s="131"/>
      <c r="R1117" s="113"/>
      <c r="S1117" s="113"/>
      <c r="T1117" s="113"/>
      <c r="U1117" s="220"/>
    </row>
    <row r="1118" spans="5:21" s="27" customFormat="1" hidden="1" x14ac:dyDescent="0.2">
      <c r="E1118" s="23"/>
      <c r="F1118" s="23"/>
      <c r="G1118" s="23"/>
      <c r="H1118" s="23"/>
      <c r="I1118" s="113"/>
      <c r="J1118" s="113"/>
      <c r="K1118" s="113"/>
      <c r="L1118" s="113"/>
      <c r="M1118" s="131"/>
      <c r="N1118" s="131"/>
      <c r="O1118" s="131"/>
      <c r="P1118" s="131"/>
      <c r="Q1118" s="131"/>
      <c r="R1118" s="113"/>
      <c r="S1118" s="113"/>
      <c r="T1118" s="113"/>
      <c r="U1118" s="220"/>
    </row>
    <row r="1119" spans="5:21" s="27" customFormat="1" hidden="1" x14ac:dyDescent="0.2">
      <c r="E1119" s="23"/>
      <c r="F1119" s="23"/>
      <c r="G1119" s="23"/>
      <c r="H1119" s="23"/>
      <c r="I1119" s="113"/>
      <c r="J1119" s="113"/>
      <c r="K1119" s="113"/>
      <c r="L1119" s="113"/>
      <c r="M1119" s="131"/>
      <c r="N1119" s="131"/>
      <c r="O1119" s="131"/>
      <c r="P1119" s="131"/>
      <c r="Q1119" s="131"/>
      <c r="R1119" s="113"/>
      <c r="S1119" s="113"/>
      <c r="T1119" s="113"/>
      <c r="U1119" s="220"/>
    </row>
    <row r="1120" spans="5:21" s="27" customFormat="1" hidden="1" x14ac:dyDescent="0.2">
      <c r="E1120" s="23"/>
      <c r="F1120" s="23"/>
      <c r="G1120" s="23"/>
      <c r="H1120" s="23"/>
      <c r="I1120" s="113"/>
      <c r="J1120" s="113"/>
      <c r="K1120" s="113"/>
      <c r="L1120" s="113"/>
      <c r="M1120" s="131"/>
      <c r="N1120" s="131"/>
      <c r="O1120" s="131"/>
      <c r="P1120" s="131"/>
      <c r="Q1120" s="131"/>
      <c r="R1120" s="113"/>
      <c r="S1120" s="113"/>
      <c r="T1120" s="113"/>
      <c r="U1120" s="220"/>
    </row>
    <row r="1121" spans="5:21" s="27" customFormat="1" hidden="1" x14ac:dyDescent="0.2">
      <c r="E1121" s="23"/>
      <c r="F1121" s="23"/>
      <c r="G1121" s="23"/>
      <c r="H1121" s="23"/>
      <c r="I1121" s="113"/>
      <c r="J1121" s="113"/>
      <c r="K1121" s="113"/>
      <c r="L1121" s="113"/>
      <c r="M1121" s="131"/>
      <c r="N1121" s="131"/>
      <c r="O1121" s="131"/>
      <c r="P1121" s="131"/>
      <c r="Q1121" s="131"/>
      <c r="R1121" s="113"/>
      <c r="S1121" s="113"/>
      <c r="T1121" s="113"/>
      <c r="U1121" s="220"/>
    </row>
    <row r="1122" spans="5:21" s="27" customFormat="1" hidden="1" x14ac:dyDescent="0.2">
      <c r="E1122" s="23"/>
      <c r="F1122" s="23"/>
      <c r="G1122" s="23"/>
      <c r="H1122" s="23"/>
      <c r="I1122" s="113"/>
      <c r="J1122" s="113"/>
      <c r="K1122" s="113"/>
      <c r="L1122" s="113"/>
      <c r="M1122" s="131"/>
      <c r="N1122" s="131"/>
      <c r="O1122" s="131"/>
      <c r="P1122" s="131"/>
      <c r="Q1122" s="131"/>
      <c r="R1122" s="113"/>
      <c r="S1122" s="113"/>
      <c r="T1122" s="113"/>
      <c r="U1122" s="220"/>
    </row>
    <row r="1123" spans="5:21" s="27" customFormat="1" hidden="1" x14ac:dyDescent="0.2">
      <c r="E1123" s="23"/>
      <c r="F1123" s="23"/>
      <c r="G1123" s="23"/>
      <c r="H1123" s="23"/>
      <c r="I1123" s="113"/>
      <c r="J1123" s="113"/>
      <c r="K1123" s="113"/>
      <c r="L1123" s="113"/>
      <c r="M1123" s="131"/>
      <c r="N1123" s="131"/>
      <c r="O1123" s="131"/>
      <c r="P1123" s="131"/>
      <c r="Q1123" s="131"/>
      <c r="R1123" s="113"/>
      <c r="S1123" s="113"/>
      <c r="T1123" s="113"/>
      <c r="U1123" s="220"/>
    </row>
    <row r="1124" spans="5:21" s="27" customFormat="1" hidden="1" x14ac:dyDescent="0.2">
      <c r="E1124" s="23"/>
      <c r="F1124" s="23"/>
      <c r="G1124" s="23"/>
      <c r="H1124" s="23"/>
      <c r="I1124" s="113"/>
      <c r="J1124" s="113"/>
      <c r="K1124" s="113"/>
      <c r="L1124" s="113"/>
      <c r="M1124" s="131"/>
      <c r="N1124" s="131"/>
      <c r="O1124" s="131"/>
      <c r="P1124" s="131"/>
      <c r="Q1124" s="131"/>
      <c r="R1124" s="113"/>
      <c r="S1124" s="113"/>
      <c r="T1124" s="113"/>
      <c r="U1124" s="220"/>
    </row>
    <row r="1125" spans="5:21" s="27" customFormat="1" hidden="1" x14ac:dyDescent="0.2">
      <c r="E1125" s="23"/>
      <c r="F1125" s="23"/>
      <c r="G1125" s="23"/>
      <c r="H1125" s="23"/>
      <c r="I1125" s="113"/>
      <c r="J1125" s="113"/>
      <c r="K1125" s="113"/>
      <c r="L1125" s="113"/>
      <c r="M1125" s="131"/>
      <c r="N1125" s="131"/>
      <c r="O1125" s="131"/>
      <c r="P1125" s="131"/>
      <c r="Q1125" s="131"/>
      <c r="R1125" s="113"/>
      <c r="S1125" s="113"/>
      <c r="T1125" s="113"/>
      <c r="U1125" s="220"/>
    </row>
    <row r="1126" spans="5:21" s="27" customFormat="1" hidden="1" x14ac:dyDescent="0.2">
      <c r="E1126" s="23"/>
      <c r="F1126" s="23"/>
      <c r="G1126" s="23"/>
      <c r="H1126" s="23"/>
      <c r="I1126" s="113"/>
      <c r="J1126" s="113"/>
      <c r="K1126" s="113"/>
      <c r="L1126" s="113"/>
      <c r="M1126" s="131"/>
      <c r="N1126" s="131"/>
      <c r="O1126" s="131"/>
      <c r="P1126" s="131"/>
      <c r="Q1126" s="131"/>
      <c r="R1126" s="113"/>
      <c r="S1126" s="113"/>
      <c r="T1126" s="113"/>
      <c r="U1126" s="220"/>
    </row>
    <row r="1127" spans="5:21" s="27" customFormat="1" hidden="1" x14ac:dyDescent="0.2">
      <c r="E1127" s="23"/>
      <c r="F1127" s="23"/>
      <c r="G1127" s="23"/>
      <c r="H1127" s="23"/>
      <c r="I1127" s="113"/>
      <c r="J1127" s="113"/>
      <c r="K1127" s="113"/>
      <c r="L1127" s="113"/>
      <c r="M1127" s="131"/>
      <c r="N1127" s="131"/>
      <c r="O1127" s="131"/>
      <c r="P1127" s="131"/>
      <c r="Q1127" s="131"/>
      <c r="R1127" s="113"/>
      <c r="S1127" s="113"/>
      <c r="T1127" s="113"/>
      <c r="U1127" s="220"/>
    </row>
    <row r="1128" spans="5:21" s="27" customFormat="1" hidden="1" x14ac:dyDescent="0.2">
      <c r="E1128" s="23"/>
      <c r="F1128" s="23"/>
      <c r="G1128" s="23"/>
      <c r="H1128" s="23"/>
      <c r="I1128" s="113"/>
      <c r="J1128" s="113"/>
      <c r="K1128" s="113"/>
      <c r="L1128" s="113"/>
      <c r="M1128" s="131"/>
      <c r="N1128" s="131"/>
      <c r="O1128" s="131"/>
      <c r="P1128" s="131"/>
      <c r="Q1128" s="131"/>
      <c r="R1128" s="113"/>
      <c r="S1128" s="113"/>
      <c r="T1128" s="113"/>
      <c r="U1128" s="220"/>
    </row>
    <row r="1129" spans="5:21" s="27" customFormat="1" hidden="1" x14ac:dyDescent="0.2">
      <c r="E1129" s="23"/>
      <c r="F1129" s="23"/>
      <c r="G1129" s="23"/>
      <c r="H1129" s="23"/>
      <c r="I1129" s="113"/>
      <c r="J1129" s="113"/>
      <c r="K1129" s="113"/>
      <c r="L1129" s="113"/>
      <c r="M1129" s="131"/>
      <c r="N1129" s="131"/>
      <c r="O1129" s="131"/>
      <c r="P1129" s="131"/>
      <c r="Q1129" s="131"/>
      <c r="R1129" s="113"/>
      <c r="S1129" s="113"/>
      <c r="T1129" s="113"/>
      <c r="U1129" s="220"/>
    </row>
    <row r="1130" spans="5:21" s="27" customFormat="1" hidden="1" x14ac:dyDescent="0.2">
      <c r="E1130" s="23"/>
      <c r="F1130" s="23"/>
      <c r="G1130" s="23"/>
      <c r="H1130" s="23"/>
      <c r="I1130" s="113"/>
      <c r="J1130" s="113"/>
      <c r="K1130" s="113"/>
      <c r="L1130" s="113"/>
      <c r="M1130" s="131"/>
      <c r="N1130" s="131"/>
      <c r="O1130" s="131"/>
      <c r="P1130" s="131"/>
      <c r="Q1130" s="131"/>
      <c r="R1130" s="113"/>
      <c r="S1130" s="113"/>
      <c r="T1130" s="113"/>
      <c r="U1130" s="220"/>
    </row>
    <row r="1131" spans="5:21" s="27" customFormat="1" hidden="1" x14ac:dyDescent="0.2">
      <c r="E1131" s="23"/>
      <c r="F1131" s="23"/>
      <c r="G1131" s="23"/>
      <c r="H1131" s="23"/>
      <c r="I1131" s="113"/>
      <c r="J1131" s="113"/>
      <c r="K1131" s="113"/>
      <c r="L1131" s="113"/>
      <c r="M1131" s="131"/>
      <c r="N1131" s="131"/>
      <c r="O1131" s="131"/>
      <c r="P1131" s="131"/>
      <c r="Q1131" s="131"/>
      <c r="R1131" s="113"/>
      <c r="S1131" s="113"/>
      <c r="T1131" s="113"/>
      <c r="U1131" s="220"/>
    </row>
    <row r="1132" spans="5:21" s="27" customFormat="1" hidden="1" x14ac:dyDescent="0.2">
      <c r="E1132" s="23"/>
      <c r="F1132" s="23"/>
      <c r="G1132" s="23"/>
      <c r="H1132" s="23"/>
      <c r="I1132" s="113"/>
      <c r="J1132" s="113"/>
      <c r="K1132" s="113"/>
      <c r="L1132" s="113"/>
      <c r="M1132" s="131"/>
      <c r="N1132" s="131"/>
      <c r="O1132" s="131"/>
      <c r="P1132" s="131"/>
      <c r="Q1132" s="131"/>
      <c r="R1132" s="113"/>
      <c r="S1132" s="113"/>
      <c r="T1132" s="113"/>
      <c r="U1132" s="220"/>
    </row>
    <row r="1133" spans="5:21" s="27" customFormat="1" hidden="1" x14ac:dyDescent="0.2">
      <c r="E1133" s="23"/>
      <c r="F1133" s="23"/>
      <c r="G1133" s="23"/>
      <c r="H1133" s="23"/>
      <c r="I1133" s="113"/>
      <c r="J1133" s="113"/>
      <c r="K1133" s="113"/>
      <c r="L1133" s="113"/>
      <c r="M1133" s="131"/>
      <c r="N1133" s="131"/>
      <c r="O1133" s="131"/>
      <c r="P1133" s="131"/>
      <c r="Q1133" s="131"/>
      <c r="R1133" s="113"/>
      <c r="S1133" s="113"/>
      <c r="T1133" s="113"/>
      <c r="U1133" s="220"/>
    </row>
    <row r="1134" spans="5:21" s="27" customFormat="1" hidden="1" x14ac:dyDescent="0.2">
      <c r="E1134" s="23"/>
      <c r="F1134" s="23"/>
      <c r="G1134" s="23"/>
      <c r="H1134" s="23"/>
      <c r="I1134" s="113"/>
      <c r="J1134" s="113"/>
      <c r="K1134" s="113"/>
      <c r="L1134" s="113"/>
      <c r="M1134" s="131"/>
      <c r="N1134" s="131"/>
      <c r="O1134" s="131"/>
      <c r="P1134" s="131"/>
      <c r="Q1134" s="131"/>
      <c r="R1134" s="113"/>
      <c r="S1134" s="113"/>
      <c r="T1134" s="113"/>
      <c r="U1134" s="220"/>
    </row>
    <row r="1135" spans="5:21" s="27" customFormat="1" hidden="1" x14ac:dyDescent="0.2">
      <c r="E1135" s="23"/>
      <c r="F1135" s="23"/>
      <c r="G1135" s="23"/>
      <c r="H1135" s="23"/>
      <c r="I1135" s="113"/>
      <c r="J1135" s="113"/>
      <c r="K1135" s="113"/>
      <c r="L1135" s="113"/>
      <c r="M1135" s="131"/>
      <c r="N1135" s="131"/>
      <c r="O1135" s="131"/>
      <c r="P1135" s="131"/>
      <c r="Q1135" s="131"/>
      <c r="R1135" s="113"/>
      <c r="S1135" s="113"/>
      <c r="T1135" s="113"/>
      <c r="U1135" s="220"/>
    </row>
    <row r="1136" spans="5:21" s="27" customFormat="1" hidden="1" x14ac:dyDescent="0.2">
      <c r="E1136" s="23"/>
      <c r="F1136" s="23"/>
      <c r="G1136" s="23"/>
      <c r="H1136" s="23"/>
      <c r="I1136" s="113"/>
      <c r="J1136" s="113"/>
      <c r="K1136" s="113"/>
      <c r="L1136" s="113"/>
      <c r="M1136" s="131"/>
      <c r="N1136" s="131"/>
      <c r="O1136" s="131"/>
      <c r="P1136" s="131"/>
      <c r="Q1136" s="131"/>
      <c r="R1136" s="113"/>
      <c r="S1136" s="113"/>
      <c r="T1136" s="113"/>
      <c r="U1136" s="220"/>
    </row>
    <row r="1137" spans="5:21" s="27" customFormat="1" hidden="1" x14ac:dyDescent="0.2">
      <c r="E1137" s="23"/>
      <c r="F1137" s="23"/>
      <c r="G1137" s="23"/>
      <c r="H1137" s="23"/>
      <c r="I1137" s="113"/>
      <c r="J1137" s="113"/>
      <c r="K1137" s="113"/>
      <c r="L1137" s="113"/>
      <c r="M1137" s="131"/>
      <c r="N1137" s="131"/>
      <c r="O1137" s="131"/>
      <c r="P1137" s="131"/>
      <c r="Q1137" s="131"/>
      <c r="R1137" s="113"/>
      <c r="S1137" s="113"/>
      <c r="T1137" s="113"/>
      <c r="U1137" s="220"/>
    </row>
    <row r="1138" spans="5:21" s="27" customFormat="1" hidden="1" x14ac:dyDescent="0.2">
      <c r="E1138" s="23"/>
      <c r="F1138" s="23"/>
      <c r="G1138" s="23"/>
      <c r="H1138" s="23"/>
      <c r="I1138" s="113"/>
      <c r="J1138" s="113"/>
      <c r="K1138" s="113"/>
      <c r="L1138" s="113"/>
      <c r="M1138" s="131"/>
      <c r="N1138" s="131"/>
      <c r="O1138" s="131"/>
      <c r="P1138" s="131"/>
      <c r="Q1138" s="131"/>
      <c r="R1138" s="113"/>
      <c r="S1138" s="113"/>
      <c r="T1138" s="113"/>
      <c r="U1138" s="220"/>
    </row>
    <row r="1139" spans="5:21" s="27" customFormat="1" hidden="1" x14ac:dyDescent="0.2">
      <c r="E1139" s="23"/>
      <c r="F1139" s="23"/>
      <c r="G1139" s="23"/>
      <c r="H1139" s="23"/>
      <c r="I1139" s="113"/>
      <c r="J1139" s="113"/>
      <c r="K1139" s="113"/>
      <c r="L1139" s="113"/>
      <c r="M1139" s="131"/>
      <c r="N1139" s="131"/>
      <c r="O1139" s="131"/>
      <c r="P1139" s="131"/>
      <c r="Q1139" s="131"/>
      <c r="R1139" s="113"/>
      <c r="S1139" s="113"/>
      <c r="T1139" s="113"/>
      <c r="U1139" s="220"/>
    </row>
    <row r="1140" spans="5:21" s="27" customFormat="1" hidden="1" x14ac:dyDescent="0.2">
      <c r="E1140" s="23"/>
      <c r="F1140" s="23"/>
      <c r="G1140" s="23"/>
      <c r="H1140" s="23"/>
      <c r="I1140" s="113"/>
      <c r="J1140" s="113"/>
      <c r="K1140" s="113"/>
      <c r="L1140" s="113"/>
      <c r="M1140" s="131"/>
      <c r="N1140" s="131"/>
      <c r="O1140" s="131"/>
      <c r="P1140" s="131"/>
      <c r="Q1140" s="131"/>
      <c r="R1140" s="113"/>
      <c r="S1140" s="113"/>
      <c r="T1140" s="113"/>
      <c r="U1140" s="220"/>
    </row>
    <row r="1141" spans="5:21" s="27" customFormat="1" hidden="1" x14ac:dyDescent="0.2">
      <c r="E1141" s="23"/>
      <c r="F1141" s="23"/>
      <c r="G1141" s="23"/>
      <c r="H1141" s="23"/>
      <c r="I1141" s="113"/>
      <c r="J1141" s="113"/>
      <c r="K1141" s="113"/>
      <c r="L1141" s="113"/>
      <c r="M1141" s="131"/>
      <c r="N1141" s="131"/>
      <c r="O1141" s="131"/>
      <c r="P1141" s="131"/>
      <c r="Q1141" s="131"/>
      <c r="R1141" s="113"/>
      <c r="S1141" s="113"/>
      <c r="T1141" s="113"/>
      <c r="U1141" s="220"/>
    </row>
    <row r="1142" spans="5:21" s="27" customFormat="1" hidden="1" x14ac:dyDescent="0.2">
      <c r="E1142" s="23"/>
      <c r="F1142" s="23"/>
      <c r="G1142" s="23"/>
      <c r="H1142" s="23"/>
      <c r="I1142" s="113"/>
      <c r="J1142" s="113"/>
      <c r="K1142" s="113"/>
      <c r="L1142" s="113"/>
      <c r="M1142" s="131"/>
      <c r="N1142" s="131"/>
      <c r="O1142" s="131"/>
      <c r="P1142" s="131"/>
      <c r="Q1142" s="131"/>
      <c r="R1142" s="113"/>
      <c r="S1142" s="113"/>
      <c r="T1142" s="113"/>
      <c r="U1142" s="220"/>
    </row>
    <row r="1143" spans="5:21" s="27" customFormat="1" hidden="1" x14ac:dyDescent="0.2">
      <c r="E1143" s="23"/>
      <c r="F1143" s="23"/>
      <c r="G1143" s="23"/>
      <c r="H1143" s="23"/>
      <c r="I1143" s="113"/>
      <c r="J1143" s="113"/>
      <c r="K1143" s="113"/>
      <c r="L1143" s="113"/>
      <c r="M1143" s="131"/>
      <c r="N1143" s="131"/>
      <c r="O1143" s="131"/>
      <c r="P1143" s="131"/>
      <c r="Q1143" s="131"/>
      <c r="R1143" s="113"/>
      <c r="S1143" s="113"/>
      <c r="T1143" s="113"/>
      <c r="U1143" s="220"/>
    </row>
    <row r="1144" spans="5:21" s="27" customFormat="1" hidden="1" x14ac:dyDescent="0.2">
      <c r="E1144" s="23"/>
      <c r="F1144" s="23"/>
      <c r="G1144" s="23"/>
      <c r="H1144" s="23"/>
      <c r="I1144" s="113"/>
      <c r="J1144" s="113"/>
      <c r="K1144" s="113"/>
      <c r="L1144" s="113"/>
      <c r="M1144" s="131"/>
      <c r="N1144" s="131"/>
      <c r="O1144" s="131"/>
      <c r="P1144" s="131"/>
      <c r="Q1144" s="131"/>
      <c r="R1144" s="113"/>
      <c r="S1144" s="113"/>
      <c r="T1144" s="113"/>
      <c r="U1144" s="220"/>
    </row>
    <row r="1145" spans="5:21" s="27" customFormat="1" hidden="1" x14ac:dyDescent="0.2">
      <c r="E1145" s="23"/>
      <c r="F1145" s="23"/>
      <c r="G1145" s="23"/>
      <c r="H1145" s="23"/>
      <c r="I1145" s="113"/>
      <c r="J1145" s="113"/>
      <c r="K1145" s="113"/>
      <c r="L1145" s="113"/>
      <c r="M1145" s="131"/>
      <c r="N1145" s="131"/>
      <c r="O1145" s="131"/>
      <c r="P1145" s="131"/>
      <c r="Q1145" s="131"/>
      <c r="R1145" s="113"/>
      <c r="S1145" s="113"/>
      <c r="T1145" s="113"/>
      <c r="U1145" s="220"/>
    </row>
    <row r="1146" spans="5:21" s="27" customFormat="1" hidden="1" x14ac:dyDescent="0.2">
      <c r="E1146" s="23"/>
      <c r="F1146" s="23"/>
      <c r="G1146" s="23"/>
      <c r="H1146" s="23"/>
      <c r="I1146" s="113"/>
      <c r="J1146" s="113"/>
      <c r="K1146" s="113"/>
      <c r="L1146" s="113"/>
      <c r="M1146" s="131"/>
      <c r="N1146" s="131"/>
      <c r="O1146" s="131"/>
      <c r="P1146" s="131"/>
      <c r="Q1146" s="131"/>
      <c r="R1146" s="113"/>
      <c r="S1146" s="113"/>
      <c r="T1146" s="113"/>
      <c r="U1146" s="220"/>
    </row>
    <row r="1147" spans="5:21" s="27" customFormat="1" hidden="1" x14ac:dyDescent="0.2">
      <c r="E1147" s="23"/>
      <c r="F1147" s="23"/>
      <c r="G1147" s="23"/>
      <c r="H1147" s="23"/>
      <c r="I1147" s="113"/>
      <c r="J1147" s="113"/>
      <c r="K1147" s="113"/>
      <c r="L1147" s="113"/>
      <c r="M1147" s="131"/>
      <c r="N1147" s="131"/>
      <c r="O1147" s="131"/>
      <c r="P1147" s="131"/>
      <c r="Q1147" s="131"/>
      <c r="R1147" s="113"/>
      <c r="S1147" s="113"/>
      <c r="T1147" s="113"/>
      <c r="U1147" s="220"/>
    </row>
    <row r="1148" spans="5:21" s="27" customFormat="1" hidden="1" x14ac:dyDescent="0.2">
      <c r="E1148" s="23"/>
      <c r="F1148" s="23"/>
      <c r="G1148" s="23"/>
      <c r="H1148" s="23"/>
      <c r="I1148" s="113"/>
      <c r="J1148" s="113"/>
      <c r="K1148" s="113"/>
      <c r="L1148" s="113"/>
      <c r="M1148" s="131"/>
      <c r="N1148" s="131"/>
      <c r="O1148" s="131"/>
      <c r="P1148" s="131"/>
      <c r="Q1148" s="131"/>
      <c r="R1148" s="113"/>
      <c r="S1148" s="113"/>
      <c r="T1148" s="113"/>
      <c r="U1148" s="220"/>
    </row>
    <row r="1149" spans="5:21" s="27" customFormat="1" hidden="1" x14ac:dyDescent="0.2">
      <c r="E1149" s="23"/>
      <c r="F1149" s="23"/>
      <c r="G1149" s="23"/>
      <c r="H1149" s="23"/>
      <c r="I1149" s="113"/>
      <c r="J1149" s="113"/>
      <c r="K1149" s="113"/>
      <c r="L1149" s="113"/>
      <c r="M1149" s="131"/>
      <c r="N1149" s="131"/>
      <c r="O1149" s="131"/>
      <c r="P1149" s="131"/>
      <c r="Q1149" s="131"/>
      <c r="R1149" s="113"/>
      <c r="S1149" s="113"/>
      <c r="T1149" s="113"/>
      <c r="U1149" s="220"/>
    </row>
    <row r="1150" spans="5:21" s="27" customFormat="1" hidden="1" x14ac:dyDescent="0.2">
      <c r="E1150" s="23"/>
      <c r="F1150" s="23"/>
      <c r="G1150" s="23"/>
      <c r="H1150" s="23"/>
      <c r="I1150" s="113"/>
      <c r="J1150" s="113"/>
      <c r="K1150" s="113"/>
      <c r="L1150" s="113"/>
      <c r="M1150" s="131"/>
      <c r="N1150" s="131"/>
      <c r="O1150" s="131"/>
      <c r="P1150" s="131"/>
      <c r="Q1150" s="131"/>
      <c r="R1150" s="113"/>
      <c r="S1150" s="113"/>
      <c r="T1150" s="113"/>
      <c r="U1150" s="220"/>
    </row>
    <row r="1151" spans="5:21" s="27" customFormat="1" hidden="1" x14ac:dyDescent="0.2">
      <c r="E1151" s="23"/>
      <c r="F1151" s="23"/>
      <c r="G1151" s="23"/>
      <c r="H1151" s="23"/>
      <c r="I1151" s="113"/>
      <c r="J1151" s="113"/>
      <c r="K1151" s="113"/>
      <c r="L1151" s="113"/>
      <c r="M1151" s="131"/>
      <c r="N1151" s="131"/>
      <c r="O1151" s="131"/>
      <c r="P1151" s="131"/>
      <c r="Q1151" s="131"/>
      <c r="R1151" s="113"/>
      <c r="S1151" s="113"/>
      <c r="T1151" s="113"/>
      <c r="U1151" s="220"/>
    </row>
    <row r="1152" spans="5:21" s="27" customFormat="1" hidden="1" x14ac:dyDescent="0.2">
      <c r="E1152" s="23"/>
      <c r="F1152" s="23"/>
      <c r="G1152" s="23"/>
      <c r="H1152" s="23"/>
      <c r="I1152" s="113"/>
      <c r="J1152" s="113"/>
      <c r="K1152" s="113"/>
      <c r="L1152" s="113"/>
      <c r="M1152" s="131"/>
      <c r="N1152" s="131"/>
      <c r="O1152" s="131"/>
      <c r="P1152" s="131"/>
      <c r="Q1152" s="131"/>
      <c r="R1152" s="113"/>
      <c r="S1152" s="113"/>
      <c r="T1152" s="113"/>
      <c r="U1152" s="220"/>
    </row>
    <row r="1153" spans="5:21" s="27" customFormat="1" hidden="1" x14ac:dyDescent="0.2">
      <c r="E1153" s="23"/>
      <c r="F1153" s="23"/>
      <c r="G1153" s="23"/>
      <c r="H1153" s="23"/>
      <c r="I1153" s="113"/>
      <c r="J1153" s="113"/>
      <c r="K1153" s="113"/>
      <c r="L1153" s="113"/>
      <c r="M1153" s="131"/>
      <c r="N1153" s="131"/>
      <c r="O1153" s="131"/>
      <c r="P1153" s="131"/>
      <c r="Q1153" s="131"/>
      <c r="R1153" s="113"/>
      <c r="S1153" s="113"/>
      <c r="T1153" s="113"/>
      <c r="U1153" s="220"/>
    </row>
    <row r="1154" spans="5:21" s="27" customFormat="1" hidden="1" x14ac:dyDescent="0.2">
      <c r="E1154" s="23"/>
      <c r="F1154" s="23"/>
      <c r="G1154" s="23"/>
      <c r="H1154" s="23"/>
      <c r="I1154" s="113"/>
      <c r="J1154" s="113"/>
      <c r="K1154" s="113"/>
      <c r="L1154" s="113"/>
      <c r="M1154" s="131"/>
      <c r="N1154" s="131"/>
      <c r="O1154" s="131"/>
      <c r="P1154" s="131"/>
      <c r="Q1154" s="131"/>
      <c r="R1154" s="113"/>
      <c r="S1154" s="113"/>
      <c r="T1154" s="113"/>
      <c r="U1154" s="220"/>
    </row>
    <row r="1155" spans="5:21" s="27" customFormat="1" hidden="1" x14ac:dyDescent="0.2">
      <c r="E1155" s="23"/>
      <c r="F1155" s="23"/>
      <c r="G1155" s="23"/>
      <c r="H1155" s="23"/>
      <c r="I1155" s="113"/>
      <c r="J1155" s="113"/>
      <c r="K1155" s="113"/>
      <c r="L1155" s="113"/>
      <c r="M1155" s="131"/>
      <c r="N1155" s="131"/>
      <c r="O1155" s="131"/>
      <c r="P1155" s="131"/>
      <c r="Q1155" s="131"/>
      <c r="R1155" s="113"/>
      <c r="S1155" s="113"/>
      <c r="T1155" s="113"/>
      <c r="U1155" s="220"/>
    </row>
    <row r="1156" spans="5:21" s="27" customFormat="1" hidden="1" x14ac:dyDescent="0.2">
      <c r="E1156" s="23"/>
      <c r="F1156" s="23"/>
      <c r="G1156" s="23"/>
      <c r="H1156" s="23"/>
      <c r="I1156" s="113"/>
      <c r="J1156" s="113"/>
      <c r="K1156" s="113"/>
      <c r="L1156" s="113"/>
      <c r="M1156" s="131"/>
      <c r="N1156" s="131"/>
      <c r="O1156" s="131"/>
      <c r="P1156" s="131"/>
      <c r="Q1156" s="131"/>
      <c r="R1156" s="113"/>
      <c r="S1156" s="113"/>
      <c r="T1156" s="113"/>
      <c r="U1156" s="220"/>
    </row>
    <row r="1157" spans="5:21" s="27" customFormat="1" hidden="1" x14ac:dyDescent="0.2">
      <c r="E1157" s="23"/>
      <c r="F1157" s="23"/>
      <c r="G1157" s="23"/>
      <c r="H1157" s="23"/>
      <c r="I1157" s="113"/>
      <c r="J1157" s="113"/>
      <c r="K1157" s="113"/>
      <c r="L1157" s="113"/>
      <c r="M1157" s="131"/>
      <c r="N1157" s="131"/>
      <c r="O1157" s="131"/>
      <c r="P1157" s="131"/>
      <c r="Q1157" s="131"/>
      <c r="R1157" s="113"/>
      <c r="S1157" s="113"/>
      <c r="T1157" s="113"/>
      <c r="U1157" s="220"/>
    </row>
    <row r="1158" spans="5:21" s="27" customFormat="1" hidden="1" x14ac:dyDescent="0.2">
      <c r="E1158" s="23"/>
      <c r="F1158" s="23"/>
      <c r="G1158" s="23"/>
      <c r="H1158" s="23"/>
      <c r="I1158" s="113"/>
      <c r="J1158" s="113"/>
      <c r="K1158" s="113"/>
      <c r="L1158" s="113"/>
      <c r="M1158" s="131"/>
      <c r="N1158" s="131"/>
      <c r="O1158" s="131"/>
      <c r="P1158" s="131"/>
      <c r="Q1158" s="131"/>
      <c r="R1158" s="113"/>
      <c r="S1158" s="113"/>
      <c r="T1158" s="113"/>
      <c r="U1158" s="220"/>
    </row>
    <row r="1159" spans="5:21" s="27" customFormat="1" hidden="1" x14ac:dyDescent="0.2">
      <c r="E1159" s="23"/>
      <c r="F1159" s="23"/>
      <c r="G1159" s="23"/>
      <c r="H1159" s="23"/>
      <c r="I1159" s="113"/>
      <c r="J1159" s="113"/>
      <c r="K1159" s="113"/>
      <c r="L1159" s="113"/>
      <c r="M1159" s="131"/>
      <c r="N1159" s="131"/>
      <c r="O1159" s="131"/>
      <c r="P1159" s="131"/>
      <c r="Q1159" s="131"/>
      <c r="R1159" s="113"/>
      <c r="S1159" s="113"/>
      <c r="T1159" s="113"/>
      <c r="U1159" s="220"/>
    </row>
    <row r="1160" spans="5:21" s="27" customFormat="1" hidden="1" x14ac:dyDescent="0.2">
      <c r="E1160" s="23"/>
      <c r="F1160" s="23"/>
      <c r="G1160" s="23"/>
      <c r="H1160" s="23"/>
      <c r="I1160" s="113"/>
      <c r="J1160" s="113"/>
      <c r="K1160" s="113"/>
      <c r="L1160" s="113"/>
      <c r="M1160" s="131"/>
      <c r="N1160" s="131"/>
      <c r="O1160" s="131"/>
      <c r="P1160" s="131"/>
      <c r="Q1160" s="131"/>
      <c r="R1160" s="113"/>
      <c r="S1160" s="113"/>
      <c r="T1160" s="113"/>
      <c r="U1160" s="220"/>
    </row>
    <row r="1161" spans="5:21" s="27" customFormat="1" hidden="1" x14ac:dyDescent="0.2">
      <c r="E1161" s="23"/>
      <c r="F1161" s="23"/>
      <c r="G1161" s="23"/>
      <c r="H1161" s="23"/>
      <c r="I1161" s="113"/>
      <c r="J1161" s="113"/>
      <c r="K1161" s="113"/>
      <c r="L1161" s="113"/>
      <c r="M1161" s="131"/>
      <c r="N1161" s="131"/>
      <c r="O1161" s="131"/>
      <c r="P1161" s="131"/>
      <c r="Q1161" s="131"/>
      <c r="R1161" s="113"/>
      <c r="S1161" s="113"/>
      <c r="T1161" s="113"/>
      <c r="U1161" s="220"/>
    </row>
    <row r="1162" spans="5:21" s="27" customFormat="1" hidden="1" x14ac:dyDescent="0.2">
      <c r="E1162" s="23"/>
      <c r="F1162" s="23"/>
      <c r="G1162" s="23"/>
      <c r="H1162" s="23"/>
      <c r="I1162" s="113"/>
      <c r="J1162" s="113"/>
      <c r="K1162" s="113"/>
      <c r="L1162" s="113"/>
      <c r="M1162" s="131"/>
      <c r="N1162" s="131"/>
      <c r="O1162" s="131"/>
      <c r="P1162" s="131"/>
      <c r="Q1162" s="131"/>
      <c r="R1162" s="113"/>
      <c r="S1162" s="113"/>
      <c r="T1162" s="113"/>
      <c r="U1162" s="220"/>
    </row>
    <row r="1163" spans="5:21" s="27" customFormat="1" hidden="1" x14ac:dyDescent="0.2">
      <c r="E1163" s="23"/>
      <c r="F1163" s="23"/>
      <c r="G1163" s="23"/>
      <c r="H1163" s="23"/>
      <c r="I1163" s="113"/>
      <c r="J1163" s="113"/>
      <c r="K1163" s="113"/>
      <c r="L1163" s="113"/>
      <c r="M1163" s="131"/>
      <c r="N1163" s="131"/>
      <c r="O1163" s="131"/>
      <c r="P1163" s="131"/>
      <c r="Q1163" s="131"/>
      <c r="R1163" s="113"/>
      <c r="S1163" s="113"/>
      <c r="T1163" s="113"/>
      <c r="U1163" s="220"/>
    </row>
    <row r="1164" spans="5:21" s="27" customFormat="1" hidden="1" x14ac:dyDescent="0.2">
      <c r="E1164" s="23"/>
      <c r="F1164" s="23"/>
      <c r="G1164" s="23"/>
      <c r="H1164" s="23"/>
      <c r="I1164" s="113"/>
      <c r="J1164" s="113"/>
      <c r="K1164" s="113"/>
      <c r="L1164" s="113"/>
      <c r="M1164" s="131"/>
      <c r="N1164" s="131"/>
      <c r="O1164" s="131"/>
      <c r="P1164" s="131"/>
      <c r="Q1164" s="131"/>
      <c r="R1164" s="113"/>
      <c r="S1164" s="113"/>
      <c r="T1164" s="113"/>
      <c r="U1164" s="220"/>
    </row>
    <row r="1165" spans="5:21" s="27" customFormat="1" hidden="1" x14ac:dyDescent="0.2">
      <c r="E1165" s="23"/>
      <c r="F1165" s="23"/>
      <c r="G1165" s="23"/>
      <c r="H1165" s="23"/>
      <c r="I1165" s="113"/>
      <c r="J1165" s="113"/>
      <c r="K1165" s="113"/>
      <c r="L1165" s="113"/>
      <c r="M1165" s="131"/>
      <c r="N1165" s="131"/>
      <c r="O1165" s="131"/>
      <c r="P1165" s="131"/>
      <c r="Q1165" s="131"/>
      <c r="R1165" s="113"/>
      <c r="S1165" s="113"/>
      <c r="T1165" s="113"/>
      <c r="U1165" s="220"/>
    </row>
    <row r="1166" spans="5:21" s="27" customFormat="1" hidden="1" x14ac:dyDescent="0.2">
      <c r="E1166" s="23"/>
      <c r="F1166" s="23"/>
      <c r="G1166" s="23"/>
      <c r="H1166" s="23"/>
      <c r="I1166" s="113"/>
      <c r="J1166" s="113"/>
      <c r="K1166" s="113"/>
      <c r="L1166" s="113"/>
      <c r="M1166" s="131"/>
      <c r="N1166" s="131"/>
      <c r="O1166" s="131"/>
      <c r="P1166" s="131"/>
      <c r="Q1166" s="131"/>
      <c r="R1166" s="113"/>
      <c r="S1166" s="113"/>
      <c r="T1166" s="113"/>
      <c r="U1166" s="220"/>
    </row>
    <row r="1167" spans="5:21" s="27" customFormat="1" hidden="1" x14ac:dyDescent="0.2">
      <c r="E1167" s="23"/>
      <c r="F1167" s="23"/>
      <c r="G1167" s="23"/>
      <c r="H1167" s="23"/>
      <c r="I1167" s="113"/>
      <c r="J1167" s="113"/>
      <c r="K1167" s="113"/>
      <c r="L1167" s="113"/>
      <c r="M1167" s="131"/>
      <c r="N1167" s="131"/>
      <c r="O1167" s="131"/>
      <c r="P1167" s="131"/>
      <c r="Q1167" s="131"/>
      <c r="R1167" s="113"/>
      <c r="S1167" s="113"/>
      <c r="T1167" s="113"/>
      <c r="U1167" s="220"/>
    </row>
    <row r="1168" spans="5:21" s="27" customFormat="1" hidden="1" x14ac:dyDescent="0.2">
      <c r="E1168" s="23"/>
      <c r="F1168" s="23"/>
      <c r="G1168" s="23"/>
      <c r="H1168" s="23"/>
      <c r="I1168" s="113"/>
      <c r="J1168" s="113"/>
      <c r="K1168" s="113"/>
      <c r="L1168" s="113"/>
      <c r="M1168" s="131"/>
      <c r="N1168" s="131"/>
      <c r="O1168" s="131"/>
      <c r="P1168" s="131"/>
      <c r="Q1168" s="131"/>
      <c r="R1168" s="113"/>
      <c r="S1168" s="113"/>
      <c r="T1168" s="113"/>
      <c r="U1168" s="220"/>
    </row>
    <row r="1169" spans="5:21" s="27" customFormat="1" hidden="1" x14ac:dyDescent="0.2">
      <c r="E1169" s="23"/>
      <c r="F1169" s="23"/>
      <c r="G1169" s="23"/>
      <c r="H1169" s="23"/>
      <c r="I1169" s="113"/>
      <c r="J1169" s="113"/>
      <c r="K1169" s="113"/>
      <c r="L1169" s="113"/>
      <c r="M1169" s="131"/>
      <c r="N1169" s="131"/>
      <c r="O1169" s="131"/>
      <c r="P1169" s="131"/>
      <c r="Q1169" s="131"/>
      <c r="R1169" s="113"/>
      <c r="S1169" s="113"/>
      <c r="T1169" s="113"/>
      <c r="U1169" s="220"/>
    </row>
    <row r="1170" spans="5:21" s="27" customFormat="1" hidden="1" x14ac:dyDescent="0.2">
      <c r="E1170" s="23"/>
      <c r="F1170" s="23"/>
      <c r="G1170" s="23"/>
      <c r="H1170" s="23"/>
      <c r="I1170" s="113"/>
      <c r="J1170" s="113"/>
      <c r="K1170" s="113"/>
      <c r="L1170" s="113"/>
      <c r="M1170" s="131"/>
      <c r="N1170" s="131"/>
      <c r="O1170" s="131"/>
      <c r="P1170" s="131"/>
      <c r="Q1170" s="131"/>
      <c r="R1170" s="113"/>
      <c r="S1170" s="113"/>
      <c r="T1170" s="113"/>
      <c r="U1170" s="220"/>
    </row>
    <row r="1171" spans="5:21" s="27" customFormat="1" hidden="1" x14ac:dyDescent="0.2">
      <c r="E1171" s="23"/>
      <c r="F1171" s="23"/>
      <c r="G1171" s="23"/>
      <c r="H1171" s="23"/>
      <c r="I1171" s="113"/>
      <c r="J1171" s="113"/>
      <c r="K1171" s="113"/>
      <c r="L1171" s="113"/>
      <c r="M1171" s="131"/>
      <c r="N1171" s="131"/>
      <c r="O1171" s="131"/>
      <c r="P1171" s="131"/>
      <c r="Q1171" s="131"/>
      <c r="R1171" s="113"/>
      <c r="S1171" s="113"/>
      <c r="T1171" s="113"/>
      <c r="U1171" s="220"/>
    </row>
    <row r="1172" spans="5:21" s="27" customFormat="1" hidden="1" x14ac:dyDescent="0.2">
      <c r="E1172" s="23"/>
      <c r="F1172" s="23"/>
      <c r="G1172" s="23"/>
      <c r="H1172" s="23"/>
      <c r="I1172" s="113"/>
      <c r="J1172" s="113"/>
      <c r="K1172" s="113"/>
      <c r="L1172" s="113"/>
      <c r="M1172" s="131"/>
      <c r="N1172" s="131"/>
      <c r="O1172" s="131"/>
      <c r="P1172" s="131"/>
      <c r="Q1172" s="131"/>
      <c r="R1172" s="113"/>
      <c r="S1172" s="113"/>
      <c r="T1172" s="113"/>
      <c r="U1172" s="220"/>
    </row>
    <row r="1173" spans="5:21" s="27" customFormat="1" hidden="1" x14ac:dyDescent="0.2">
      <c r="E1173" s="23"/>
      <c r="F1173" s="23"/>
      <c r="G1173" s="23"/>
      <c r="H1173" s="23"/>
      <c r="I1173" s="113"/>
      <c r="J1173" s="113"/>
      <c r="K1173" s="113"/>
      <c r="L1173" s="113"/>
      <c r="M1173" s="131"/>
      <c r="N1173" s="131"/>
      <c r="O1173" s="131"/>
      <c r="P1173" s="131"/>
      <c r="Q1173" s="131"/>
      <c r="R1173" s="113"/>
      <c r="S1173" s="113"/>
      <c r="T1173" s="113"/>
      <c r="U1173" s="220"/>
    </row>
    <row r="1174" spans="5:21" s="27" customFormat="1" hidden="1" x14ac:dyDescent="0.2">
      <c r="E1174" s="23"/>
      <c r="F1174" s="23"/>
      <c r="G1174" s="23"/>
      <c r="H1174" s="23"/>
      <c r="I1174" s="113"/>
      <c r="J1174" s="113"/>
      <c r="K1174" s="113"/>
      <c r="L1174" s="113"/>
      <c r="M1174" s="131"/>
      <c r="N1174" s="131"/>
      <c r="O1174" s="131"/>
      <c r="P1174" s="131"/>
      <c r="Q1174" s="131"/>
      <c r="R1174" s="113"/>
      <c r="S1174" s="113"/>
      <c r="T1174" s="113"/>
      <c r="U1174" s="220"/>
    </row>
    <row r="1175" spans="5:21" s="27" customFormat="1" hidden="1" x14ac:dyDescent="0.2">
      <c r="E1175" s="23"/>
      <c r="F1175" s="23"/>
      <c r="G1175" s="23"/>
      <c r="H1175" s="23"/>
      <c r="I1175" s="113"/>
      <c r="J1175" s="113"/>
      <c r="K1175" s="113"/>
      <c r="L1175" s="113"/>
      <c r="M1175" s="131"/>
      <c r="N1175" s="131"/>
      <c r="O1175" s="131"/>
      <c r="P1175" s="131"/>
      <c r="Q1175" s="131"/>
      <c r="R1175" s="113"/>
      <c r="S1175" s="113"/>
      <c r="T1175" s="113"/>
      <c r="U1175" s="220"/>
    </row>
    <row r="1176" spans="5:21" s="27" customFormat="1" hidden="1" x14ac:dyDescent="0.2">
      <c r="E1176" s="23"/>
      <c r="F1176" s="23"/>
      <c r="G1176" s="23"/>
      <c r="H1176" s="23"/>
      <c r="I1176" s="113"/>
      <c r="J1176" s="113"/>
      <c r="K1176" s="113"/>
      <c r="L1176" s="113"/>
      <c r="M1176" s="131"/>
      <c r="N1176" s="131"/>
      <c r="O1176" s="131"/>
      <c r="P1176" s="131"/>
      <c r="Q1176" s="131"/>
      <c r="R1176" s="113"/>
      <c r="S1176" s="113"/>
      <c r="T1176" s="113"/>
      <c r="U1176" s="220"/>
    </row>
    <row r="1177" spans="5:21" s="27" customFormat="1" hidden="1" x14ac:dyDescent="0.2">
      <c r="E1177" s="23"/>
      <c r="F1177" s="23"/>
      <c r="G1177" s="23"/>
      <c r="H1177" s="23"/>
      <c r="I1177" s="113"/>
      <c r="J1177" s="113"/>
      <c r="K1177" s="113"/>
      <c r="L1177" s="113"/>
      <c r="M1177" s="131"/>
      <c r="N1177" s="131"/>
      <c r="O1177" s="131"/>
      <c r="P1177" s="131"/>
      <c r="Q1177" s="131"/>
      <c r="R1177" s="113"/>
      <c r="S1177" s="113"/>
      <c r="T1177" s="113"/>
      <c r="U1177" s="220"/>
    </row>
    <row r="1178" spans="5:21" s="27" customFormat="1" hidden="1" x14ac:dyDescent="0.2">
      <c r="E1178" s="23"/>
      <c r="F1178" s="23"/>
      <c r="G1178" s="23"/>
      <c r="H1178" s="23"/>
      <c r="I1178" s="113"/>
      <c r="J1178" s="113"/>
      <c r="K1178" s="113"/>
      <c r="L1178" s="113"/>
      <c r="M1178" s="131"/>
      <c r="N1178" s="131"/>
      <c r="O1178" s="131"/>
      <c r="P1178" s="131"/>
      <c r="Q1178" s="131"/>
      <c r="R1178" s="113"/>
      <c r="S1178" s="113"/>
      <c r="T1178" s="113"/>
      <c r="U1178" s="220"/>
    </row>
    <row r="1179" spans="5:21" s="27" customFormat="1" hidden="1" x14ac:dyDescent="0.2">
      <c r="E1179" s="23"/>
      <c r="F1179" s="23"/>
      <c r="G1179" s="23"/>
      <c r="H1179" s="23"/>
      <c r="I1179" s="113"/>
      <c r="J1179" s="113"/>
      <c r="K1179" s="113"/>
      <c r="L1179" s="113"/>
      <c r="M1179" s="131"/>
      <c r="N1179" s="131"/>
      <c r="O1179" s="131"/>
      <c r="P1179" s="131"/>
      <c r="Q1179" s="131"/>
      <c r="R1179" s="113"/>
      <c r="S1179" s="113"/>
      <c r="T1179" s="113"/>
      <c r="U1179" s="220"/>
    </row>
    <row r="1180" spans="5:21" s="27" customFormat="1" hidden="1" x14ac:dyDescent="0.2">
      <c r="E1180" s="23"/>
      <c r="F1180" s="23"/>
      <c r="G1180" s="23"/>
      <c r="H1180" s="23"/>
      <c r="I1180" s="113"/>
      <c r="J1180" s="113"/>
      <c r="K1180" s="113"/>
      <c r="L1180" s="113"/>
      <c r="M1180" s="131"/>
      <c r="N1180" s="131"/>
      <c r="O1180" s="131"/>
      <c r="P1180" s="131"/>
      <c r="Q1180" s="131"/>
      <c r="R1180" s="113"/>
      <c r="S1180" s="113"/>
      <c r="T1180" s="113"/>
      <c r="U1180" s="220"/>
    </row>
    <row r="1181" spans="5:21" s="27" customFormat="1" hidden="1" x14ac:dyDescent="0.2">
      <c r="E1181" s="23"/>
      <c r="F1181" s="23"/>
      <c r="G1181" s="23"/>
      <c r="H1181" s="23"/>
      <c r="I1181" s="113"/>
      <c r="J1181" s="113"/>
      <c r="K1181" s="113"/>
      <c r="L1181" s="113"/>
      <c r="M1181" s="131"/>
      <c r="N1181" s="131"/>
      <c r="O1181" s="131"/>
      <c r="P1181" s="131"/>
      <c r="Q1181" s="131"/>
      <c r="R1181" s="113"/>
      <c r="S1181" s="113"/>
      <c r="T1181" s="113"/>
      <c r="U1181" s="220"/>
    </row>
    <row r="1182" spans="5:21" s="27" customFormat="1" hidden="1" x14ac:dyDescent="0.2">
      <c r="E1182" s="23"/>
      <c r="F1182" s="23"/>
      <c r="G1182" s="23"/>
      <c r="H1182" s="23"/>
      <c r="I1182" s="113"/>
      <c r="J1182" s="113"/>
      <c r="K1182" s="113"/>
      <c r="L1182" s="113"/>
      <c r="M1182" s="131"/>
      <c r="N1182" s="131"/>
      <c r="O1182" s="131"/>
      <c r="P1182" s="131"/>
      <c r="Q1182" s="131"/>
      <c r="R1182" s="113"/>
      <c r="S1182" s="113"/>
      <c r="T1182" s="113"/>
      <c r="U1182" s="220"/>
    </row>
    <row r="1183" spans="5:21" s="27" customFormat="1" hidden="1" x14ac:dyDescent="0.2">
      <c r="E1183" s="23"/>
      <c r="F1183" s="23"/>
      <c r="G1183" s="23"/>
      <c r="H1183" s="23"/>
      <c r="I1183" s="113"/>
      <c r="J1183" s="113"/>
      <c r="K1183" s="113"/>
      <c r="L1183" s="113"/>
      <c r="M1183" s="131"/>
      <c r="N1183" s="131"/>
      <c r="O1183" s="131"/>
      <c r="P1183" s="131"/>
      <c r="Q1183" s="131"/>
      <c r="R1183" s="113"/>
      <c r="S1183" s="113"/>
      <c r="T1183" s="113"/>
      <c r="U1183" s="220"/>
    </row>
    <row r="1184" spans="5:21" s="27" customFormat="1" hidden="1" x14ac:dyDescent="0.2">
      <c r="E1184" s="23"/>
      <c r="F1184" s="23"/>
      <c r="G1184" s="23"/>
      <c r="H1184" s="23"/>
      <c r="I1184" s="113"/>
      <c r="J1184" s="113"/>
      <c r="K1184" s="113"/>
      <c r="L1184" s="113"/>
      <c r="M1184" s="131"/>
      <c r="N1184" s="131"/>
      <c r="O1184" s="131"/>
      <c r="P1184" s="131"/>
      <c r="Q1184" s="131"/>
      <c r="R1184" s="113"/>
      <c r="S1184" s="113"/>
      <c r="T1184" s="113"/>
      <c r="U1184" s="220"/>
    </row>
    <row r="1185" spans="5:21" s="27" customFormat="1" hidden="1" x14ac:dyDescent="0.2">
      <c r="E1185" s="23"/>
      <c r="F1185" s="23"/>
      <c r="G1185" s="23"/>
      <c r="H1185" s="23"/>
      <c r="I1185" s="113"/>
      <c r="J1185" s="113"/>
      <c r="K1185" s="113"/>
      <c r="L1185" s="113"/>
      <c r="M1185" s="131"/>
      <c r="N1185" s="131"/>
      <c r="O1185" s="131"/>
      <c r="P1185" s="131"/>
      <c r="Q1185" s="131"/>
      <c r="R1185" s="113"/>
      <c r="S1185" s="113"/>
      <c r="T1185" s="113"/>
      <c r="U1185" s="220"/>
    </row>
    <row r="1186" spans="5:21" s="27" customFormat="1" hidden="1" x14ac:dyDescent="0.2">
      <c r="E1186" s="23"/>
      <c r="F1186" s="23"/>
      <c r="G1186" s="23"/>
      <c r="H1186" s="23"/>
      <c r="I1186" s="113"/>
      <c r="J1186" s="113"/>
      <c r="K1186" s="113"/>
      <c r="L1186" s="113"/>
      <c r="M1186" s="131"/>
      <c r="N1186" s="131"/>
      <c r="O1186" s="131"/>
      <c r="P1186" s="131"/>
      <c r="Q1186" s="131"/>
      <c r="R1186" s="113"/>
      <c r="S1186" s="113"/>
      <c r="T1186" s="113"/>
      <c r="U1186" s="220"/>
    </row>
    <row r="1187" spans="5:21" s="27" customFormat="1" hidden="1" x14ac:dyDescent="0.2">
      <c r="E1187" s="23"/>
      <c r="F1187" s="23"/>
      <c r="G1187" s="23"/>
      <c r="H1187" s="23"/>
      <c r="I1187" s="113"/>
      <c r="J1187" s="113"/>
      <c r="K1187" s="113"/>
      <c r="L1187" s="113"/>
      <c r="M1187" s="131"/>
      <c r="N1187" s="131"/>
      <c r="O1187" s="131"/>
      <c r="P1187" s="131"/>
      <c r="Q1187" s="131"/>
      <c r="R1187" s="113"/>
      <c r="S1187" s="113"/>
      <c r="T1187" s="113"/>
      <c r="U1187" s="220"/>
    </row>
    <row r="1188" spans="5:21" s="27" customFormat="1" hidden="1" x14ac:dyDescent="0.2">
      <c r="E1188" s="23"/>
      <c r="F1188" s="23"/>
      <c r="G1188" s="23"/>
      <c r="H1188" s="23"/>
      <c r="I1188" s="113"/>
      <c r="J1188" s="113"/>
      <c r="K1188" s="113"/>
      <c r="L1188" s="113"/>
      <c r="M1188" s="131"/>
      <c r="N1188" s="131"/>
      <c r="O1188" s="131"/>
      <c r="P1188" s="131"/>
      <c r="Q1188" s="131"/>
      <c r="R1188" s="113"/>
      <c r="S1188" s="113"/>
      <c r="T1188" s="113"/>
      <c r="U1188" s="220"/>
    </row>
    <row r="1189" spans="5:21" s="27" customFormat="1" hidden="1" x14ac:dyDescent="0.2">
      <c r="E1189" s="23"/>
      <c r="F1189" s="23"/>
      <c r="G1189" s="23"/>
      <c r="H1189" s="23"/>
      <c r="I1189" s="113"/>
      <c r="J1189" s="113"/>
      <c r="K1189" s="113"/>
      <c r="L1189" s="113"/>
      <c r="M1189" s="131"/>
      <c r="N1189" s="131"/>
      <c r="O1189" s="131"/>
      <c r="P1189" s="131"/>
      <c r="Q1189" s="131"/>
      <c r="R1189" s="113"/>
      <c r="S1189" s="113"/>
      <c r="T1189" s="113"/>
      <c r="U1189" s="220"/>
    </row>
    <row r="1190" spans="5:21" s="27" customFormat="1" hidden="1" x14ac:dyDescent="0.2">
      <c r="E1190" s="23"/>
      <c r="F1190" s="23"/>
      <c r="G1190" s="23"/>
      <c r="H1190" s="23"/>
      <c r="I1190" s="113"/>
      <c r="J1190" s="113"/>
      <c r="K1190" s="113"/>
      <c r="L1190" s="113"/>
      <c r="M1190" s="131"/>
      <c r="N1190" s="131"/>
      <c r="O1190" s="131"/>
      <c r="P1190" s="131"/>
      <c r="Q1190" s="131"/>
      <c r="R1190" s="113"/>
      <c r="S1190" s="113"/>
      <c r="T1190" s="113"/>
      <c r="U1190" s="220"/>
    </row>
    <row r="1191" spans="5:21" s="27" customFormat="1" hidden="1" x14ac:dyDescent="0.2">
      <c r="E1191" s="23"/>
      <c r="F1191" s="23"/>
      <c r="G1191" s="23"/>
      <c r="H1191" s="23"/>
      <c r="I1191" s="113"/>
      <c r="J1191" s="113"/>
      <c r="K1191" s="113"/>
      <c r="L1191" s="113"/>
      <c r="M1191" s="131"/>
      <c r="N1191" s="131"/>
      <c r="O1191" s="131"/>
      <c r="P1191" s="131"/>
      <c r="Q1191" s="131"/>
      <c r="R1191" s="113"/>
      <c r="S1191" s="113"/>
      <c r="T1191" s="113"/>
      <c r="U1191" s="220"/>
    </row>
    <row r="1192" spans="5:21" s="27" customFormat="1" hidden="1" x14ac:dyDescent="0.2">
      <c r="E1192" s="23"/>
      <c r="F1192" s="23"/>
      <c r="G1192" s="23"/>
      <c r="H1192" s="23"/>
      <c r="I1192" s="113"/>
      <c r="J1192" s="113"/>
      <c r="K1192" s="113"/>
      <c r="L1192" s="113"/>
      <c r="M1192" s="131"/>
      <c r="N1192" s="131"/>
      <c r="O1192" s="131"/>
      <c r="P1192" s="131"/>
      <c r="Q1192" s="131"/>
      <c r="R1192" s="113"/>
      <c r="S1192" s="113"/>
      <c r="T1192" s="113"/>
      <c r="U1192" s="220"/>
    </row>
    <row r="1193" spans="5:21" s="27" customFormat="1" hidden="1" x14ac:dyDescent="0.2">
      <c r="E1193" s="23"/>
      <c r="F1193" s="23"/>
      <c r="G1193" s="23"/>
      <c r="H1193" s="23"/>
      <c r="I1193" s="113"/>
      <c r="J1193" s="113"/>
      <c r="K1193" s="113"/>
      <c r="L1193" s="113"/>
      <c r="M1193" s="131"/>
      <c r="N1193" s="131"/>
      <c r="O1193" s="131"/>
      <c r="P1193" s="131"/>
      <c r="Q1193" s="131"/>
      <c r="R1193" s="113"/>
      <c r="S1193" s="113"/>
      <c r="T1193" s="113"/>
      <c r="U1193" s="220"/>
    </row>
    <row r="1194" spans="5:21" s="27" customFormat="1" hidden="1" x14ac:dyDescent="0.2">
      <c r="E1194" s="23"/>
      <c r="F1194" s="23"/>
      <c r="G1194" s="23"/>
      <c r="H1194" s="23"/>
      <c r="I1194" s="113"/>
      <c r="J1194" s="113"/>
      <c r="K1194" s="113"/>
      <c r="L1194" s="113"/>
      <c r="M1194" s="131"/>
      <c r="N1194" s="131"/>
      <c r="O1194" s="131"/>
      <c r="P1194" s="131"/>
      <c r="Q1194" s="131"/>
      <c r="R1194" s="113"/>
      <c r="S1194" s="113"/>
      <c r="T1194" s="113"/>
      <c r="U1194" s="220"/>
    </row>
    <row r="1195" spans="5:21" s="27" customFormat="1" hidden="1" x14ac:dyDescent="0.2">
      <c r="E1195" s="23"/>
      <c r="F1195" s="23"/>
      <c r="G1195" s="23"/>
      <c r="H1195" s="23"/>
      <c r="I1195" s="113"/>
      <c r="J1195" s="113"/>
      <c r="K1195" s="113"/>
      <c r="L1195" s="113"/>
      <c r="M1195" s="131"/>
      <c r="N1195" s="131"/>
      <c r="O1195" s="131"/>
      <c r="P1195" s="131"/>
      <c r="Q1195" s="131"/>
      <c r="R1195" s="113"/>
      <c r="S1195" s="113"/>
      <c r="T1195" s="113"/>
      <c r="U1195" s="220"/>
    </row>
    <row r="1196" spans="5:21" s="27" customFormat="1" hidden="1" x14ac:dyDescent="0.2">
      <c r="E1196" s="23"/>
      <c r="F1196" s="23"/>
      <c r="G1196" s="23"/>
      <c r="H1196" s="23"/>
      <c r="I1196" s="113"/>
      <c r="J1196" s="113"/>
      <c r="K1196" s="113"/>
      <c r="L1196" s="113"/>
      <c r="M1196" s="131"/>
      <c r="N1196" s="131"/>
      <c r="O1196" s="131"/>
      <c r="P1196" s="131"/>
      <c r="Q1196" s="131"/>
      <c r="R1196" s="113"/>
      <c r="S1196" s="113"/>
      <c r="T1196" s="113"/>
      <c r="U1196" s="220"/>
    </row>
    <row r="1197" spans="5:21" s="27" customFormat="1" hidden="1" x14ac:dyDescent="0.2">
      <c r="E1197" s="23"/>
      <c r="F1197" s="23"/>
      <c r="G1197" s="23"/>
      <c r="H1197" s="23"/>
      <c r="I1197" s="113"/>
      <c r="J1197" s="113"/>
      <c r="K1197" s="113"/>
      <c r="L1197" s="113"/>
      <c r="M1197" s="131"/>
      <c r="N1197" s="131"/>
      <c r="O1197" s="131"/>
      <c r="P1197" s="131"/>
      <c r="Q1197" s="131"/>
      <c r="R1197" s="113"/>
      <c r="S1197" s="113"/>
      <c r="T1197" s="113"/>
      <c r="U1197" s="220"/>
    </row>
    <row r="1198" spans="5:21" s="27" customFormat="1" hidden="1" x14ac:dyDescent="0.2">
      <c r="E1198" s="23"/>
      <c r="F1198" s="23"/>
      <c r="G1198" s="23"/>
      <c r="H1198" s="23"/>
      <c r="I1198" s="113"/>
      <c r="J1198" s="113"/>
      <c r="K1198" s="113"/>
      <c r="L1198" s="113"/>
      <c r="M1198" s="131"/>
      <c r="N1198" s="131"/>
      <c r="O1198" s="131"/>
      <c r="P1198" s="131"/>
      <c r="Q1198" s="131"/>
      <c r="R1198" s="113"/>
      <c r="S1198" s="113"/>
      <c r="T1198" s="113"/>
      <c r="U1198" s="220"/>
    </row>
    <row r="1199" spans="5:21" s="27" customFormat="1" hidden="1" x14ac:dyDescent="0.2">
      <c r="E1199" s="23"/>
      <c r="F1199" s="23"/>
      <c r="G1199" s="23"/>
      <c r="H1199" s="23"/>
      <c r="I1199" s="113"/>
      <c r="J1199" s="113"/>
      <c r="K1199" s="113"/>
      <c r="L1199" s="113"/>
      <c r="M1199" s="131"/>
      <c r="N1199" s="131"/>
      <c r="O1199" s="131"/>
      <c r="P1199" s="131"/>
      <c r="Q1199" s="131"/>
      <c r="R1199" s="113"/>
      <c r="S1199" s="113"/>
      <c r="T1199" s="113"/>
      <c r="U1199" s="220"/>
    </row>
    <row r="1200" spans="5:21" s="27" customFormat="1" hidden="1" x14ac:dyDescent="0.2">
      <c r="E1200" s="23"/>
      <c r="F1200" s="23"/>
      <c r="G1200" s="23"/>
      <c r="H1200" s="23"/>
      <c r="I1200" s="113"/>
      <c r="J1200" s="113"/>
      <c r="K1200" s="113"/>
      <c r="L1200" s="113"/>
      <c r="M1200" s="131"/>
      <c r="N1200" s="131"/>
      <c r="O1200" s="131"/>
      <c r="P1200" s="131"/>
      <c r="Q1200" s="131"/>
      <c r="R1200" s="113"/>
      <c r="S1200" s="113"/>
      <c r="T1200" s="113"/>
      <c r="U1200" s="220"/>
    </row>
    <row r="1201" spans="5:21" s="27" customFormat="1" hidden="1" x14ac:dyDescent="0.2">
      <c r="E1201" s="23"/>
      <c r="F1201" s="23"/>
      <c r="G1201" s="23"/>
      <c r="H1201" s="23"/>
      <c r="I1201" s="113"/>
      <c r="J1201" s="113"/>
      <c r="K1201" s="113"/>
      <c r="L1201" s="113"/>
      <c r="M1201" s="131"/>
      <c r="N1201" s="131"/>
      <c r="O1201" s="131"/>
      <c r="P1201" s="131"/>
      <c r="Q1201" s="131"/>
      <c r="R1201" s="113"/>
      <c r="S1201" s="113"/>
      <c r="T1201" s="113"/>
      <c r="U1201" s="220"/>
    </row>
    <row r="1202" spans="5:21" s="27" customFormat="1" hidden="1" x14ac:dyDescent="0.2">
      <c r="E1202" s="23"/>
      <c r="F1202" s="23"/>
      <c r="G1202" s="23"/>
      <c r="H1202" s="23"/>
      <c r="I1202" s="113"/>
      <c r="J1202" s="113"/>
      <c r="K1202" s="113"/>
      <c r="L1202" s="113"/>
      <c r="M1202" s="131"/>
      <c r="N1202" s="131"/>
      <c r="O1202" s="131"/>
      <c r="P1202" s="131"/>
      <c r="Q1202" s="131"/>
      <c r="R1202" s="113"/>
      <c r="S1202" s="113"/>
      <c r="T1202" s="113"/>
      <c r="U1202" s="220"/>
    </row>
    <row r="1203" spans="5:21" s="27" customFormat="1" hidden="1" x14ac:dyDescent="0.2">
      <c r="E1203" s="23"/>
      <c r="F1203" s="23"/>
      <c r="G1203" s="23"/>
      <c r="H1203" s="23"/>
      <c r="I1203" s="113"/>
      <c r="J1203" s="113"/>
      <c r="K1203" s="113"/>
      <c r="L1203" s="113"/>
      <c r="M1203" s="131"/>
      <c r="N1203" s="131"/>
      <c r="O1203" s="131"/>
      <c r="P1203" s="131"/>
      <c r="Q1203" s="131"/>
      <c r="R1203" s="113"/>
      <c r="S1203" s="113"/>
      <c r="T1203" s="113"/>
      <c r="U1203" s="220"/>
    </row>
    <row r="1204" spans="5:21" s="27" customFormat="1" hidden="1" x14ac:dyDescent="0.2">
      <c r="E1204" s="23"/>
      <c r="F1204" s="23"/>
      <c r="G1204" s="23"/>
      <c r="H1204" s="23"/>
      <c r="I1204" s="113"/>
      <c r="J1204" s="113"/>
      <c r="K1204" s="113"/>
      <c r="L1204" s="113"/>
      <c r="M1204" s="131"/>
      <c r="N1204" s="131"/>
      <c r="O1204" s="131"/>
      <c r="P1204" s="131"/>
      <c r="Q1204" s="131"/>
      <c r="R1204" s="113"/>
      <c r="S1204" s="113"/>
      <c r="T1204" s="113"/>
      <c r="U1204" s="220"/>
    </row>
    <row r="1205" spans="5:21" s="27" customFormat="1" hidden="1" x14ac:dyDescent="0.2">
      <c r="E1205" s="23"/>
      <c r="F1205" s="23"/>
      <c r="G1205" s="23"/>
      <c r="H1205" s="23"/>
      <c r="I1205" s="113"/>
      <c r="J1205" s="113"/>
      <c r="K1205" s="113"/>
      <c r="L1205" s="113"/>
      <c r="M1205" s="131"/>
      <c r="N1205" s="131"/>
      <c r="O1205" s="131"/>
      <c r="P1205" s="131"/>
      <c r="Q1205" s="131"/>
      <c r="R1205" s="113"/>
      <c r="S1205" s="113"/>
      <c r="T1205" s="113"/>
      <c r="U1205" s="220"/>
    </row>
    <row r="1206" spans="5:21" s="27" customFormat="1" hidden="1" x14ac:dyDescent="0.2">
      <c r="E1206" s="23"/>
      <c r="F1206" s="23"/>
      <c r="G1206" s="23"/>
      <c r="H1206" s="23"/>
      <c r="I1206" s="113"/>
      <c r="J1206" s="113"/>
      <c r="K1206" s="113"/>
      <c r="L1206" s="113"/>
      <c r="M1206" s="131"/>
      <c r="N1206" s="131"/>
      <c r="O1206" s="131"/>
      <c r="P1206" s="131"/>
      <c r="Q1206" s="131"/>
      <c r="R1206" s="113"/>
      <c r="S1206" s="113"/>
      <c r="T1206" s="113"/>
      <c r="U1206" s="220"/>
    </row>
    <row r="1207" spans="5:21" s="27" customFormat="1" hidden="1" x14ac:dyDescent="0.2">
      <c r="E1207" s="23"/>
      <c r="F1207" s="23"/>
      <c r="G1207" s="23"/>
      <c r="H1207" s="23"/>
      <c r="I1207" s="113"/>
      <c r="J1207" s="113"/>
      <c r="K1207" s="113"/>
      <c r="L1207" s="113"/>
      <c r="M1207" s="131"/>
      <c r="N1207" s="131"/>
      <c r="O1207" s="131"/>
      <c r="P1207" s="131"/>
      <c r="Q1207" s="131"/>
      <c r="R1207" s="113"/>
      <c r="S1207" s="113"/>
      <c r="T1207" s="113"/>
      <c r="U1207" s="220"/>
    </row>
    <row r="1208" spans="5:21" s="27" customFormat="1" hidden="1" x14ac:dyDescent="0.2">
      <c r="E1208" s="23"/>
      <c r="F1208" s="23"/>
      <c r="G1208" s="23"/>
      <c r="H1208" s="23"/>
      <c r="I1208" s="113"/>
      <c r="J1208" s="113"/>
      <c r="K1208" s="113"/>
      <c r="L1208" s="113"/>
      <c r="M1208" s="131"/>
      <c r="N1208" s="131"/>
      <c r="O1208" s="131"/>
      <c r="P1208" s="131"/>
      <c r="Q1208" s="131"/>
      <c r="R1208" s="113"/>
      <c r="S1208" s="113"/>
      <c r="T1208" s="113"/>
      <c r="U1208" s="220"/>
    </row>
    <row r="1209" spans="5:21" s="27" customFormat="1" hidden="1" x14ac:dyDescent="0.2">
      <c r="E1209" s="23"/>
      <c r="F1209" s="23"/>
      <c r="G1209" s="23"/>
      <c r="H1209" s="23"/>
      <c r="I1209" s="113"/>
      <c r="J1209" s="113"/>
      <c r="K1209" s="113"/>
      <c r="L1209" s="113"/>
      <c r="M1209" s="131"/>
      <c r="N1209" s="131"/>
      <c r="O1209" s="131"/>
      <c r="P1209" s="131"/>
      <c r="Q1209" s="131"/>
      <c r="R1209" s="113"/>
      <c r="S1209" s="113"/>
      <c r="T1209" s="113"/>
      <c r="U1209" s="220"/>
    </row>
    <row r="1210" spans="5:21" s="27" customFormat="1" hidden="1" x14ac:dyDescent="0.2">
      <c r="E1210" s="23"/>
      <c r="F1210" s="23"/>
      <c r="G1210" s="23"/>
      <c r="H1210" s="23"/>
      <c r="I1210" s="113"/>
      <c r="J1210" s="113"/>
      <c r="K1210" s="113"/>
      <c r="L1210" s="113"/>
      <c r="M1210" s="131"/>
      <c r="N1210" s="131"/>
      <c r="O1210" s="131"/>
      <c r="P1210" s="131"/>
      <c r="Q1210" s="131"/>
      <c r="R1210" s="113"/>
      <c r="S1210" s="113"/>
      <c r="T1210" s="113"/>
      <c r="U1210" s="220"/>
    </row>
    <row r="1211" spans="5:21" s="27" customFormat="1" hidden="1" x14ac:dyDescent="0.2">
      <c r="E1211" s="23"/>
      <c r="F1211" s="23"/>
      <c r="G1211" s="23"/>
      <c r="H1211" s="23"/>
      <c r="I1211" s="113"/>
      <c r="J1211" s="113"/>
      <c r="K1211" s="113"/>
      <c r="L1211" s="113"/>
      <c r="M1211" s="131"/>
      <c r="N1211" s="131"/>
      <c r="O1211" s="131"/>
      <c r="P1211" s="131"/>
      <c r="Q1211" s="131"/>
      <c r="R1211" s="113"/>
      <c r="S1211" s="113"/>
      <c r="T1211" s="113"/>
      <c r="U1211" s="220"/>
    </row>
    <row r="1212" spans="5:21" s="27" customFormat="1" hidden="1" x14ac:dyDescent="0.2">
      <c r="E1212" s="23"/>
      <c r="F1212" s="23"/>
      <c r="G1212" s="23"/>
      <c r="H1212" s="23"/>
      <c r="I1212" s="113"/>
      <c r="J1212" s="113"/>
      <c r="K1212" s="113"/>
      <c r="L1212" s="113"/>
      <c r="M1212" s="131"/>
      <c r="N1212" s="131"/>
      <c r="O1212" s="131"/>
      <c r="P1212" s="131"/>
      <c r="Q1212" s="131"/>
      <c r="R1212" s="113"/>
      <c r="S1212" s="113"/>
      <c r="T1212" s="113"/>
      <c r="U1212" s="220"/>
    </row>
    <row r="1213" spans="5:21" s="27" customFormat="1" hidden="1" x14ac:dyDescent="0.2">
      <c r="E1213" s="23"/>
      <c r="F1213" s="23"/>
      <c r="G1213" s="23"/>
      <c r="H1213" s="23"/>
      <c r="I1213" s="113"/>
      <c r="J1213" s="113"/>
      <c r="K1213" s="113"/>
      <c r="L1213" s="113"/>
      <c r="M1213" s="131"/>
      <c r="N1213" s="131"/>
      <c r="O1213" s="131"/>
      <c r="P1213" s="131"/>
      <c r="Q1213" s="131"/>
      <c r="R1213" s="113"/>
      <c r="S1213" s="113"/>
      <c r="T1213" s="113"/>
      <c r="U1213" s="220"/>
    </row>
    <row r="1214" spans="5:21" s="27" customFormat="1" hidden="1" x14ac:dyDescent="0.2">
      <c r="E1214" s="23"/>
      <c r="F1214" s="23"/>
      <c r="G1214" s="23"/>
      <c r="H1214" s="23"/>
      <c r="I1214" s="113"/>
      <c r="J1214" s="113"/>
      <c r="K1214" s="113"/>
      <c r="L1214" s="113"/>
      <c r="M1214" s="131"/>
      <c r="N1214" s="131"/>
      <c r="O1214" s="131"/>
      <c r="P1214" s="131"/>
      <c r="Q1214" s="131"/>
      <c r="R1214" s="113"/>
      <c r="S1214" s="113"/>
      <c r="T1214" s="113"/>
      <c r="U1214" s="220"/>
    </row>
    <row r="1215" spans="5:21" s="27" customFormat="1" hidden="1" x14ac:dyDescent="0.2">
      <c r="E1215" s="23"/>
      <c r="F1215" s="23"/>
      <c r="G1215" s="23"/>
      <c r="H1215" s="23"/>
      <c r="I1215" s="113"/>
      <c r="J1215" s="113"/>
      <c r="K1215" s="113"/>
      <c r="L1215" s="113"/>
      <c r="M1215" s="131"/>
      <c r="N1215" s="131"/>
      <c r="O1215" s="131"/>
      <c r="P1215" s="131"/>
      <c r="Q1215" s="131"/>
      <c r="R1215" s="113"/>
      <c r="S1215" s="113"/>
      <c r="T1215" s="113"/>
      <c r="U1215" s="220"/>
    </row>
    <row r="1216" spans="5:21" s="27" customFormat="1" hidden="1" x14ac:dyDescent="0.2">
      <c r="E1216" s="23"/>
      <c r="F1216" s="23"/>
      <c r="G1216" s="23"/>
      <c r="H1216" s="23"/>
      <c r="I1216" s="113"/>
      <c r="J1216" s="113"/>
      <c r="K1216" s="113"/>
      <c r="L1216" s="113"/>
      <c r="M1216" s="131"/>
      <c r="N1216" s="131"/>
      <c r="O1216" s="131"/>
      <c r="P1216" s="131"/>
      <c r="Q1216" s="131"/>
      <c r="R1216" s="113"/>
      <c r="S1216" s="113"/>
      <c r="T1216" s="113"/>
      <c r="U1216" s="220"/>
    </row>
    <row r="1217" spans="5:21" s="27" customFormat="1" hidden="1" x14ac:dyDescent="0.2">
      <c r="E1217" s="23"/>
      <c r="F1217" s="23"/>
      <c r="G1217" s="23"/>
      <c r="H1217" s="23"/>
      <c r="I1217" s="113"/>
      <c r="J1217" s="113"/>
      <c r="K1217" s="113"/>
      <c r="L1217" s="113"/>
      <c r="M1217" s="131"/>
      <c r="N1217" s="131"/>
      <c r="O1217" s="131"/>
      <c r="P1217" s="131"/>
      <c r="Q1217" s="131"/>
      <c r="R1217" s="113"/>
      <c r="S1217" s="113"/>
      <c r="T1217" s="113"/>
      <c r="U1217" s="220"/>
    </row>
    <row r="1218" spans="5:21" s="27" customFormat="1" hidden="1" x14ac:dyDescent="0.2">
      <c r="E1218" s="23"/>
      <c r="F1218" s="23"/>
      <c r="G1218" s="23"/>
      <c r="H1218" s="23"/>
      <c r="I1218" s="113"/>
      <c r="J1218" s="113"/>
      <c r="K1218" s="113"/>
      <c r="L1218" s="113"/>
      <c r="M1218" s="131"/>
      <c r="N1218" s="131"/>
      <c r="O1218" s="131"/>
      <c r="P1218" s="131"/>
      <c r="Q1218" s="131"/>
      <c r="R1218" s="113"/>
      <c r="S1218" s="113"/>
      <c r="T1218" s="113"/>
      <c r="U1218" s="220"/>
    </row>
    <row r="1219" spans="5:21" s="27" customFormat="1" hidden="1" x14ac:dyDescent="0.2">
      <c r="E1219" s="23"/>
      <c r="F1219" s="23"/>
      <c r="G1219" s="23"/>
      <c r="H1219" s="23"/>
      <c r="I1219" s="113"/>
      <c r="J1219" s="113"/>
      <c r="K1219" s="113"/>
      <c r="L1219" s="113"/>
      <c r="M1219" s="131"/>
      <c r="N1219" s="131"/>
      <c r="O1219" s="131"/>
      <c r="P1219" s="131"/>
      <c r="Q1219" s="131"/>
      <c r="R1219" s="113"/>
      <c r="S1219" s="113"/>
      <c r="T1219" s="113"/>
      <c r="U1219" s="220"/>
    </row>
    <row r="1220" spans="5:21" s="27" customFormat="1" hidden="1" x14ac:dyDescent="0.2">
      <c r="E1220" s="23"/>
      <c r="F1220" s="23"/>
      <c r="G1220" s="23"/>
      <c r="H1220" s="23"/>
      <c r="I1220" s="113"/>
      <c r="J1220" s="113"/>
      <c r="K1220" s="113"/>
      <c r="L1220" s="113"/>
      <c r="M1220" s="131"/>
      <c r="N1220" s="131"/>
      <c r="O1220" s="131"/>
      <c r="P1220" s="131"/>
      <c r="Q1220" s="131"/>
      <c r="R1220" s="113"/>
      <c r="S1220" s="113"/>
      <c r="T1220" s="113"/>
      <c r="U1220" s="220"/>
    </row>
    <row r="1221" spans="5:21" s="27" customFormat="1" hidden="1" x14ac:dyDescent="0.2">
      <c r="E1221" s="23"/>
      <c r="F1221" s="23"/>
      <c r="G1221" s="23"/>
      <c r="H1221" s="23"/>
      <c r="I1221" s="113"/>
      <c r="J1221" s="113"/>
      <c r="K1221" s="113"/>
      <c r="L1221" s="113"/>
      <c r="M1221" s="131"/>
      <c r="N1221" s="131"/>
      <c r="O1221" s="131"/>
      <c r="P1221" s="131"/>
      <c r="Q1221" s="131"/>
      <c r="R1221" s="113"/>
      <c r="S1221" s="113"/>
      <c r="T1221" s="113"/>
      <c r="U1221" s="220"/>
    </row>
    <row r="1222" spans="5:21" s="27" customFormat="1" hidden="1" x14ac:dyDescent="0.2">
      <c r="E1222" s="23"/>
      <c r="F1222" s="23"/>
      <c r="G1222" s="23"/>
      <c r="H1222" s="23"/>
      <c r="I1222" s="113"/>
      <c r="J1222" s="113"/>
      <c r="K1222" s="113"/>
      <c r="L1222" s="113"/>
      <c r="M1222" s="131"/>
      <c r="N1222" s="131"/>
      <c r="O1222" s="131"/>
      <c r="P1222" s="131"/>
      <c r="Q1222" s="131"/>
      <c r="R1222" s="113"/>
      <c r="S1222" s="113"/>
      <c r="T1222" s="113"/>
      <c r="U1222" s="220"/>
    </row>
    <row r="1223" spans="5:21" s="27" customFormat="1" hidden="1" x14ac:dyDescent="0.2">
      <c r="E1223" s="23"/>
      <c r="F1223" s="23"/>
      <c r="G1223" s="23"/>
      <c r="H1223" s="23"/>
      <c r="I1223" s="113"/>
      <c r="J1223" s="113"/>
      <c r="K1223" s="113"/>
      <c r="L1223" s="113"/>
      <c r="M1223" s="131"/>
      <c r="N1223" s="131"/>
      <c r="O1223" s="131"/>
      <c r="P1223" s="131"/>
      <c r="Q1223" s="131"/>
      <c r="R1223" s="113"/>
      <c r="S1223" s="113"/>
      <c r="T1223" s="113"/>
      <c r="U1223" s="220"/>
    </row>
    <row r="1224" spans="5:21" s="27" customFormat="1" hidden="1" x14ac:dyDescent="0.2">
      <c r="E1224" s="23"/>
      <c r="F1224" s="23"/>
      <c r="G1224" s="23"/>
      <c r="H1224" s="23"/>
      <c r="I1224" s="113"/>
      <c r="J1224" s="113"/>
      <c r="K1224" s="113"/>
      <c r="L1224" s="113"/>
      <c r="M1224" s="131"/>
      <c r="N1224" s="131"/>
      <c r="O1224" s="131"/>
      <c r="P1224" s="131"/>
      <c r="Q1224" s="131"/>
      <c r="R1224" s="113"/>
      <c r="S1224" s="113"/>
      <c r="T1224" s="113"/>
      <c r="U1224" s="220"/>
    </row>
    <row r="1225" spans="5:21" s="27" customFormat="1" hidden="1" x14ac:dyDescent="0.2">
      <c r="E1225" s="23"/>
      <c r="F1225" s="23"/>
      <c r="G1225" s="23"/>
      <c r="H1225" s="23"/>
      <c r="I1225" s="113"/>
      <c r="J1225" s="113"/>
      <c r="K1225" s="113"/>
      <c r="L1225" s="113"/>
      <c r="M1225" s="131"/>
      <c r="N1225" s="131"/>
      <c r="O1225" s="131"/>
      <c r="P1225" s="131"/>
      <c r="Q1225" s="131"/>
      <c r="R1225" s="113"/>
      <c r="S1225" s="113"/>
      <c r="T1225" s="113"/>
      <c r="U1225" s="220"/>
    </row>
    <row r="1226" spans="5:21" s="27" customFormat="1" hidden="1" x14ac:dyDescent="0.2">
      <c r="E1226" s="23"/>
      <c r="F1226" s="23"/>
      <c r="G1226" s="23"/>
      <c r="H1226" s="23"/>
      <c r="I1226" s="113"/>
      <c r="J1226" s="113"/>
      <c r="K1226" s="113"/>
      <c r="L1226" s="113"/>
      <c r="M1226" s="131"/>
      <c r="N1226" s="131"/>
      <c r="O1226" s="131"/>
      <c r="P1226" s="131"/>
      <c r="Q1226" s="131"/>
      <c r="R1226" s="113"/>
      <c r="S1226" s="113"/>
      <c r="T1226" s="113"/>
      <c r="U1226" s="220"/>
    </row>
    <row r="1227" spans="5:21" s="27" customFormat="1" hidden="1" x14ac:dyDescent="0.2">
      <c r="E1227" s="23"/>
      <c r="F1227" s="23"/>
      <c r="G1227" s="23"/>
      <c r="H1227" s="23"/>
      <c r="I1227" s="113"/>
      <c r="J1227" s="113"/>
      <c r="K1227" s="113"/>
      <c r="L1227" s="113"/>
      <c r="M1227" s="131"/>
      <c r="N1227" s="131"/>
      <c r="O1227" s="131"/>
      <c r="P1227" s="131"/>
      <c r="Q1227" s="131"/>
      <c r="R1227" s="113"/>
      <c r="S1227" s="113"/>
      <c r="T1227" s="113"/>
      <c r="U1227" s="220"/>
    </row>
    <row r="1228" spans="5:21" s="27" customFormat="1" hidden="1" x14ac:dyDescent="0.2">
      <c r="E1228" s="23"/>
      <c r="F1228" s="23"/>
      <c r="G1228" s="23"/>
      <c r="H1228" s="23"/>
      <c r="I1228" s="113"/>
      <c r="J1228" s="113"/>
      <c r="K1228" s="113"/>
      <c r="L1228" s="113"/>
      <c r="M1228" s="131"/>
      <c r="N1228" s="131"/>
      <c r="O1228" s="131"/>
      <c r="P1228" s="131"/>
      <c r="Q1228" s="131"/>
      <c r="R1228" s="113"/>
      <c r="S1228" s="113"/>
      <c r="T1228" s="113"/>
      <c r="U1228" s="220"/>
    </row>
    <row r="1229" spans="5:21" s="27" customFormat="1" hidden="1" x14ac:dyDescent="0.2">
      <c r="E1229" s="23"/>
      <c r="F1229" s="23"/>
      <c r="G1229" s="23"/>
      <c r="H1229" s="23"/>
      <c r="I1229" s="113"/>
      <c r="J1229" s="113"/>
      <c r="K1229" s="113"/>
      <c r="L1229" s="113"/>
      <c r="M1229" s="131"/>
      <c r="N1229" s="131"/>
      <c r="O1229" s="131"/>
      <c r="P1229" s="131"/>
      <c r="Q1229" s="131"/>
      <c r="R1229" s="113"/>
      <c r="S1229" s="113"/>
      <c r="T1229" s="113"/>
      <c r="U1229" s="220"/>
    </row>
    <row r="1230" spans="5:21" s="27" customFormat="1" hidden="1" x14ac:dyDescent="0.2">
      <c r="E1230" s="23"/>
      <c r="F1230" s="23"/>
      <c r="G1230" s="23"/>
      <c r="H1230" s="23"/>
      <c r="I1230" s="113"/>
      <c r="J1230" s="113"/>
      <c r="K1230" s="113"/>
      <c r="L1230" s="113"/>
      <c r="M1230" s="131"/>
      <c r="N1230" s="131"/>
      <c r="O1230" s="131"/>
      <c r="P1230" s="131"/>
      <c r="Q1230" s="131"/>
      <c r="R1230" s="113"/>
      <c r="S1230" s="113"/>
      <c r="T1230" s="113"/>
      <c r="U1230" s="220"/>
    </row>
    <row r="1231" spans="5:21" s="27" customFormat="1" hidden="1" x14ac:dyDescent="0.2">
      <c r="E1231" s="23"/>
      <c r="F1231" s="23"/>
      <c r="G1231" s="23"/>
      <c r="H1231" s="23"/>
      <c r="I1231" s="113"/>
      <c r="J1231" s="113"/>
      <c r="K1231" s="113"/>
      <c r="L1231" s="113"/>
      <c r="M1231" s="131"/>
      <c r="N1231" s="131"/>
      <c r="O1231" s="131"/>
      <c r="P1231" s="131"/>
      <c r="Q1231" s="131"/>
      <c r="R1231" s="113"/>
      <c r="S1231" s="113"/>
      <c r="T1231" s="113"/>
      <c r="U1231" s="220"/>
    </row>
    <row r="1232" spans="5:21" s="27" customFormat="1" hidden="1" x14ac:dyDescent="0.2">
      <c r="E1232" s="23"/>
      <c r="F1232" s="23"/>
      <c r="G1232" s="23"/>
      <c r="H1232" s="23"/>
      <c r="I1232" s="113"/>
      <c r="J1232" s="113"/>
      <c r="K1232" s="113"/>
      <c r="L1232" s="113"/>
      <c r="M1232" s="131"/>
      <c r="N1232" s="131"/>
      <c r="O1232" s="131"/>
      <c r="P1232" s="131"/>
      <c r="Q1232" s="131"/>
      <c r="R1232" s="113"/>
      <c r="S1232" s="113"/>
      <c r="T1232" s="113"/>
      <c r="U1232" s="220"/>
    </row>
    <row r="1233" spans="4:21" s="27" customFormat="1" hidden="1" x14ac:dyDescent="0.2">
      <c r="E1233" s="23"/>
      <c r="F1233" s="23"/>
      <c r="G1233" s="23"/>
      <c r="H1233" s="23"/>
      <c r="I1233" s="113"/>
      <c r="J1233" s="113"/>
      <c r="K1233" s="113"/>
      <c r="L1233" s="113"/>
      <c r="M1233" s="131"/>
      <c r="N1233" s="131"/>
      <c r="O1233" s="131"/>
      <c r="P1233" s="131"/>
      <c r="Q1233" s="131"/>
      <c r="R1233" s="113"/>
      <c r="S1233" s="113"/>
      <c r="T1233" s="113"/>
      <c r="U1233" s="220"/>
    </row>
    <row r="1234" spans="4:21" s="27" customFormat="1" hidden="1" x14ac:dyDescent="0.2">
      <c r="E1234" s="23"/>
      <c r="F1234" s="23"/>
      <c r="G1234" s="23"/>
      <c r="H1234" s="23"/>
      <c r="I1234" s="113"/>
      <c r="J1234" s="113"/>
      <c r="K1234" s="113"/>
      <c r="L1234" s="113"/>
      <c r="M1234" s="131"/>
      <c r="N1234" s="131"/>
      <c r="O1234" s="131"/>
      <c r="P1234" s="131"/>
      <c r="Q1234" s="131"/>
      <c r="R1234" s="113"/>
      <c r="S1234" s="113"/>
      <c r="T1234" s="113"/>
      <c r="U1234" s="220"/>
    </row>
    <row r="1235" spans="4:21" s="27" customFormat="1" hidden="1" x14ac:dyDescent="0.2">
      <c r="E1235" s="23"/>
      <c r="F1235" s="23"/>
      <c r="G1235" s="23"/>
      <c r="H1235" s="23"/>
      <c r="I1235" s="113"/>
      <c r="J1235" s="113"/>
      <c r="K1235" s="113"/>
      <c r="L1235" s="113"/>
      <c r="M1235" s="131"/>
      <c r="N1235" s="131"/>
      <c r="O1235" s="131"/>
      <c r="P1235" s="131"/>
      <c r="Q1235" s="131"/>
      <c r="R1235" s="113"/>
      <c r="S1235" s="113"/>
      <c r="T1235" s="113"/>
      <c r="U1235" s="80"/>
    </row>
    <row r="1236" spans="4:21" s="27" customFormat="1" hidden="1" x14ac:dyDescent="0.2">
      <c r="E1236" s="23"/>
      <c r="F1236" s="23"/>
      <c r="G1236" s="23"/>
      <c r="H1236" s="23"/>
      <c r="I1236" s="113"/>
      <c r="J1236" s="113"/>
      <c r="K1236" s="113"/>
      <c r="L1236" s="113"/>
      <c r="M1236" s="131"/>
      <c r="N1236" s="131"/>
      <c r="O1236" s="131"/>
      <c r="P1236" s="131"/>
      <c r="Q1236" s="131"/>
      <c r="R1236" s="113"/>
      <c r="S1236" s="113"/>
      <c r="T1236" s="113"/>
      <c r="U1236" s="216"/>
    </row>
    <row r="1237" spans="4:21" hidden="1" x14ac:dyDescent="0.2">
      <c r="D1237" s="27"/>
      <c r="I1237" s="113"/>
      <c r="J1237" s="113"/>
      <c r="K1237" s="113"/>
      <c r="L1237" s="113"/>
      <c r="M1237" s="131"/>
      <c r="N1237" s="131"/>
      <c r="O1237" s="131"/>
      <c r="P1237" s="131"/>
      <c r="Q1237" s="131"/>
      <c r="R1237" s="113"/>
      <c r="S1237" s="113"/>
      <c r="T1237" s="113"/>
    </row>
    <row r="1238" spans="4:21" hidden="1" x14ac:dyDescent="0.2">
      <c r="D1238" s="27"/>
      <c r="I1238" s="113"/>
      <c r="J1238" s="113"/>
      <c r="K1238" s="113"/>
      <c r="L1238" s="113"/>
      <c r="M1238" s="131"/>
      <c r="N1238" s="131"/>
      <c r="O1238" s="131"/>
      <c r="P1238" s="131"/>
      <c r="Q1238" s="131"/>
      <c r="R1238" s="113"/>
      <c r="S1238" s="113"/>
      <c r="T1238" s="113"/>
    </row>
    <row r="1239" spans="4:21" hidden="1" x14ac:dyDescent="0.2">
      <c r="D1239" s="27"/>
      <c r="I1239" s="113"/>
      <c r="J1239" s="113"/>
      <c r="K1239" s="113"/>
      <c r="L1239" s="113"/>
      <c r="M1239" s="131"/>
      <c r="N1239" s="131"/>
      <c r="O1239" s="131"/>
      <c r="P1239" s="131"/>
      <c r="Q1239" s="131"/>
      <c r="R1239" s="113"/>
      <c r="S1239" s="113"/>
      <c r="T1239" s="113"/>
    </row>
    <row r="1240" spans="4:21" hidden="1" x14ac:dyDescent="0.2">
      <c r="D1240" s="27"/>
      <c r="I1240" s="113"/>
      <c r="J1240" s="113"/>
      <c r="K1240" s="113"/>
      <c r="L1240" s="113"/>
      <c r="M1240" s="131"/>
      <c r="N1240" s="131"/>
      <c r="O1240" s="131"/>
      <c r="P1240" s="131"/>
      <c r="Q1240" s="131"/>
      <c r="R1240" s="113"/>
      <c r="S1240" s="113"/>
      <c r="T1240" s="113"/>
    </row>
    <row r="1241" spans="4:21" hidden="1" x14ac:dyDescent="0.2">
      <c r="D1241" s="27"/>
      <c r="I1241" s="113"/>
      <c r="J1241" s="113"/>
      <c r="K1241" s="113"/>
      <c r="L1241" s="113"/>
      <c r="M1241" s="131"/>
      <c r="N1241" s="131"/>
      <c r="O1241" s="131"/>
      <c r="P1241" s="131"/>
      <c r="Q1241" s="131"/>
      <c r="R1241" s="113"/>
      <c r="S1241" s="113"/>
      <c r="T1241" s="113"/>
    </row>
    <row r="1242" spans="4:21" hidden="1" x14ac:dyDescent="0.2">
      <c r="D1242" s="27"/>
      <c r="I1242" s="113"/>
      <c r="J1242" s="113"/>
      <c r="K1242" s="113"/>
      <c r="L1242" s="113"/>
      <c r="M1242" s="131"/>
      <c r="N1242" s="131"/>
      <c r="O1242" s="131"/>
      <c r="P1242" s="131"/>
      <c r="Q1242" s="131"/>
      <c r="R1242" s="113"/>
      <c r="S1242" s="113"/>
      <c r="T1242" s="113"/>
    </row>
    <row r="1243" spans="4:21" hidden="1" x14ac:dyDescent="0.2">
      <c r="D1243" s="27"/>
      <c r="I1243" s="113"/>
      <c r="J1243" s="113"/>
      <c r="K1243" s="113"/>
      <c r="L1243" s="113"/>
      <c r="M1243" s="131"/>
      <c r="N1243" s="131"/>
      <c r="O1243" s="131"/>
      <c r="P1243" s="131"/>
      <c r="Q1243" s="131"/>
      <c r="R1243" s="113"/>
      <c r="S1243" s="113"/>
      <c r="T1243" s="113"/>
    </row>
    <row r="1244" spans="4:21" hidden="1" x14ac:dyDescent="0.2">
      <c r="D1244" s="27"/>
      <c r="I1244" s="113"/>
      <c r="J1244" s="113"/>
      <c r="K1244" s="113"/>
      <c r="L1244" s="113"/>
      <c r="M1244" s="131"/>
      <c r="N1244" s="131"/>
      <c r="O1244" s="131"/>
      <c r="P1244" s="131"/>
      <c r="Q1244" s="131"/>
      <c r="R1244" s="113"/>
      <c r="S1244" s="113"/>
      <c r="T1244" s="113"/>
    </row>
    <row r="1245" spans="4:21" hidden="1" x14ac:dyDescent="0.2">
      <c r="D1245" s="27"/>
      <c r="I1245" s="113"/>
      <c r="J1245" s="113"/>
      <c r="K1245" s="113"/>
      <c r="L1245" s="113"/>
      <c r="M1245" s="131"/>
      <c r="N1245" s="131"/>
      <c r="O1245" s="131"/>
      <c r="P1245" s="131"/>
      <c r="Q1245" s="131"/>
      <c r="R1245" s="113"/>
      <c r="S1245" s="113"/>
      <c r="T1245" s="113"/>
    </row>
    <row r="1246" spans="4:21" hidden="1" x14ac:dyDescent="0.2">
      <c r="D1246" s="27"/>
      <c r="I1246" s="113"/>
      <c r="J1246" s="113"/>
      <c r="K1246" s="113"/>
      <c r="L1246" s="113"/>
      <c r="M1246" s="131"/>
      <c r="N1246" s="131"/>
      <c r="O1246" s="131"/>
      <c r="P1246" s="131"/>
      <c r="Q1246" s="131"/>
      <c r="R1246" s="113"/>
      <c r="S1246" s="113"/>
      <c r="T1246" s="113"/>
    </row>
    <row r="1247" spans="4:21" hidden="1" x14ac:dyDescent="0.2">
      <c r="D1247" s="27"/>
      <c r="I1247" s="113"/>
      <c r="J1247" s="113"/>
      <c r="K1247" s="113"/>
      <c r="L1247" s="113"/>
      <c r="M1247" s="131"/>
      <c r="N1247" s="131"/>
      <c r="O1247" s="131"/>
      <c r="P1247" s="131"/>
      <c r="Q1247" s="131"/>
      <c r="R1247" s="113"/>
      <c r="S1247" s="113"/>
      <c r="T1247" s="113"/>
    </row>
    <row r="1248" spans="4:21" hidden="1" x14ac:dyDescent="0.2">
      <c r="D1248" s="27"/>
      <c r="I1248" s="113"/>
      <c r="J1248" s="113"/>
      <c r="K1248" s="113"/>
      <c r="L1248" s="113"/>
      <c r="M1248" s="131"/>
      <c r="N1248" s="131"/>
      <c r="O1248" s="131"/>
      <c r="P1248" s="131"/>
      <c r="Q1248" s="131"/>
      <c r="R1248" s="113"/>
      <c r="S1248" s="113"/>
      <c r="T1248" s="113"/>
    </row>
    <row r="1249" spans="4:20" hidden="1" x14ac:dyDescent="0.2">
      <c r="D1249" s="27"/>
      <c r="I1249" s="113"/>
      <c r="J1249" s="113"/>
      <c r="K1249" s="113"/>
      <c r="L1249" s="113"/>
      <c r="M1249" s="131"/>
      <c r="N1249" s="131"/>
      <c r="O1249" s="131"/>
      <c r="P1249" s="131"/>
      <c r="Q1249" s="131"/>
      <c r="R1249" s="113"/>
      <c r="S1249" s="113"/>
      <c r="T1249" s="113"/>
    </row>
    <row r="1250" spans="4:20" hidden="1" x14ac:dyDescent="0.2">
      <c r="D1250" s="27"/>
      <c r="I1250" s="113"/>
      <c r="J1250" s="113"/>
      <c r="K1250" s="113"/>
      <c r="L1250" s="113"/>
      <c r="M1250" s="131"/>
      <c r="N1250" s="131"/>
      <c r="O1250" s="131"/>
      <c r="P1250" s="131"/>
      <c r="Q1250" s="131"/>
      <c r="R1250" s="113"/>
      <c r="S1250" s="113"/>
      <c r="T1250" s="113"/>
    </row>
    <row r="1251" spans="4:20" hidden="1" x14ac:dyDescent="0.2">
      <c r="D1251" s="27"/>
      <c r="I1251" s="113"/>
      <c r="J1251" s="113"/>
      <c r="K1251" s="113"/>
      <c r="L1251" s="113"/>
      <c r="M1251" s="131"/>
      <c r="N1251" s="131"/>
      <c r="O1251" s="131"/>
      <c r="P1251" s="131"/>
      <c r="Q1251" s="131"/>
      <c r="R1251" s="113"/>
      <c r="S1251" s="113"/>
      <c r="T1251" s="113"/>
    </row>
    <row r="1252" spans="4:20" hidden="1" x14ac:dyDescent="0.2">
      <c r="D1252" s="27"/>
      <c r="I1252" s="113"/>
      <c r="J1252" s="113"/>
      <c r="K1252" s="113"/>
      <c r="L1252" s="113"/>
      <c r="M1252" s="131"/>
      <c r="N1252" s="131"/>
      <c r="O1252" s="131"/>
      <c r="P1252" s="131"/>
      <c r="Q1252" s="131"/>
      <c r="R1252" s="113"/>
      <c r="S1252" s="113"/>
      <c r="T1252" s="113"/>
    </row>
    <row r="1253" spans="4:20" hidden="1" x14ac:dyDescent="0.2">
      <c r="D1253" s="27"/>
      <c r="I1253" s="113"/>
      <c r="J1253" s="113"/>
      <c r="K1253" s="113"/>
      <c r="L1253" s="113"/>
      <c r="M1253" s="131"/>
      <c r="N1253" s="131"/>
      <c r="O1253" s="131"/>
      <c r="P1253" s="131"/>
      <c r="Q1253" s="131"/>
      <c r="R1253" s="113"/>
      <c r="S1253" s="113"/>
      <c r="T1253" s="113"/>
    </row>
    <row r="1254" spans="4:20" hidden="1" x14ac:dyDescent="0.2">
      <c r="D1254" s="27"/>
      <c r="I1254" s="113"/>
      <c r="J1254" s="113"/>
      <c r="K1254" s="113"/>
      <c r="L1254" s="113"/>
      <c r="M1254" s="131"/>
      <c r="N1254" s="131"/>
      <c r="O1254" s="131"/>
      <c r="P1254" s="131"/>
      <c r="Q1254" s="131"/>
      <c r="R1254" s="113"/>
      <c r="S1254" s="113"/>
      <c r="T1254" s="113"/>
    </row>
    <row r="1255" spans="4:20" hidden="1" x14ac:dyDescent="0.2">
      <c r="D1255" s="27"/>
      <c r="I1255" s="113"/>
      <c r="J1255" s="113"/>
      <c r="K1255" s="113"/>
      <c r="L1255" s="113"/>
      <c r="M1255" s="131"/>
      <c r="N1255" s="131"/>
      <c r="O1255" s="131"/>
      <c r="P1255" s="131"/>
      <c r="Q1255" s="131"/>
      <c r="R1255" s="113"/>
      <c r="S1255" s="113"/>
      <c r="T1255" s="113"/>
    </row>
    <row r="1256" spans="4:20" hidden="1" x14ac:dyDescent="0.2">
      <c r="I1256" s="113"/>
      <c r="J1256" s="113"/>
      <c r="K1256" s="113"/>
      <c r="L1256" s="113"/>
      <c r="M1256" s="131"/>
      <c r="N1256" s="131"/>
      <c r="O1256" s="131"/>
      <c r="P1256" s="131"/>
      <c r="Q1256" s="131"/>
      <c r="R1256" s="113"/>
      <c r="S1256" s="113"/>
      <c r="T1256" s="113"/>
    </row>
    <row r="1257" spans="4:20" hidden="1" x14ac:dyDescent="0.2">
      <c r="I1257" s="113"/>
      <c r="J1257" s="113"/>
      <c r="K1257" s="113"/>
      <c r="L1257" s="113"/>
      <c r="M1257" s="131"/>
      <c r="N1257" s="131"/>
      <c r="O1257" s="131"/>
      <c r="P1257" s="131"/>
      <c r="Q1257" s="131"/>
      <c r="R1257" s="113"/>
      <c r="S1257" s="113"/>
      <c r="T1257" s="113"/>
    </row>
    <row r="1258" spans="4:20" hidden="1" x14ac:dyDescent="0.2">
      <c r="I1258" s="113"/>
      <c r="J1258" s="113"/>
      <c r="K1258" s="113"/>
      <c r="L1258" s="113"/>
      <c r="M1258" s="131"/>
      <c r="N1258" s="131"/>
      <c r="O1258" s="131"/>
      <c r="P1258" s="131"/>
      <c r="Q1258" s="131"/>
      <c r="R1258" s="113"/>
      <c r="S1258" s="113"/>
      <c r="T1258" s="113"/>
    </row>
    <row r="1259" spans="4:20" hidden="1" x14ac:dyDescent="0.2">
      <c r="I1259" s="113"/>
      <c r="J1259" s="113"/>
      <c r="K1259" s="113"/>
      <c r="L1259" s="113"/>
      <c r="M1259" s="131"/>
      <c r="N1259" s="131"/>
      <c r="O1259" s="131"/>
      <c r="P1259" s="131"/>
      <c r="Q1259" s="131"/>
      <c r="R1259" s="113"/>
      <c r="S1259" s="113"/>
      <c r="T1259" s="113"/>
    </row>
    <row r="1260" spans="4:20" hidden="1" x14ac:dyDescent="0.2">
      <c r="I1260" s="113"/>
      <c r="J1260" s="113"/>
      <c r="K1260" s="113"/>
      <c r="L1260" s="113"/>
      <c r="M1260" s="131"/>
      <c r="N1260" s="131"/>
      <c r="O1260" s="131"/>
      <c r="P1260" s="131"/>
      <c r="Q1260" s="131"/>
      <c r="R1260" s="113"/>
      <c r="S1260" s="113"/>
      <c r="T1260" s="113"/>
    </row>
    <row r="1261" spans="4:20" hidden="1" x14ac:dyDescent="0.2">
      <c r="I1261" s="113"/>
      <c r="J1261" s="113"/>
      <c r="K1261" s="113"/>
      <c r="L1261" s="113"/>
      <c r="M1261" s="131"/>
      <c r="N1261" s="131"/>
      <c r="O1261" s="131"/>
      <c r="P1261" s="131"/>
      <c r="Q1261" s="131"/>
      <c r="R1261" s="113"/>
      <c r="S1261" s="113"/>
      <c r="T1261" s="113"/>
    </row>
    <row r="1262" spans="4:20" hidden="1" x14ac:dyDescent="0.2">
      <c r="I1262" s="113"/>
      <c r="J1262" s="113"/>
      <c r="K1262" s="113"/>
      <c r="L1262" s="113"/>
      <c r="M1262" s="131"/>
      <c r="N1262" s="131"/>
      <c r="O1262" s="131"/>
      <c r="P1262" s="131"/>
      <c r="Q1262" s="131"/>
      <c r="R1262" s="113"/>
      <c r="S1262" s="113"/>
      <c r="T1262" s="113"/>
    </row>
    <row r="1263" spans="4:20" hidden="1" x14ac:dyDescent="0.2">
      <c r="I1263" s="113"/>
      <c r="J1263" s="113"/>
      <c r="K1263" s="113"/>
      <c r="L1263" s="113"/>
      <c r="M1263" s="131"/>
      <c r="N1263" s="131"/>
      <c r="O1263" s="131"/>
      <c r="P1263" s="131"/>
      <c r="Q1263" s="131"/>
      <c r="R1263" s="113"/>
      <c r="S1263" s="113"/>
      <c r="T1263" s="113"/>
    </row>
    <row r="1264" spans="4:20" hidden="1" x14ac:dyDescent="0.2">
      <c r="I1264" s="113"/>
      <c r="J1264" s="113"/>
      <c r="K1264" s="113"/>
      <c r="L1264" s="113"/>
      <c r="M1264" s="131"/>
      <c r="N1264" s="131"/>
      <c r="O1264" s="131"/>
      <c r="P1264" s="131"/>
      <c r="Q1264" s="131"/>
      <c r="R1264" s="113"/>
      <c r="S1264" s="113"/>
      <c r="T1264" s="113"/>
    </row>
    <row r="1265" spans="9:20" hidden="1" x14ac:dyDescent="0.2">
      <c r="I1265" s="113"/>
      <c r="J1265" s="113"/>
      <c r="K1265" s="113"/>
      <c r="L1265" s="113"/>
      <c r="M1265" s="131"/>
      <c r="N1265" s="131"/>
      <c r="O1265" s="131"/>
      <c r="P1265" s="131"/>
      <c r="Q1265" s="131"/>
      <c r="R1265" s="113"/>
      <c r="S1265" s="113"/>
      <c r="T1265" s="113"/>
    </row>
    <row r="1266" spans="9:20" hidden="1" x14ac:dyDescent="0.2">
      <c r="I1266" s="113"/>
      <c r="J1266" s="113"/>
      <c r="K1266" s="113"/>
      <c r="L1266" s="113"/>
      <c r="M1266" s="131"/>
      <c r="N1266" s="131"/>
      <c r="O1266" s="131"/>
      <c r="P1266" s="131"/>
      <c r="Q1266" s="131"/>
      <c r="R1266" s="113"/>
      <c r="S1266" s="113"/>
      <c r="T1266" s="113"/>
    </row>
    <row r="1267" spans="9:20" hidden="1" x14ac:dyDescent="0.2">
      <c r="I1267" s="113"/>
      <c r="J1267" s="113"/>
      <c r="K1267" s="113"/>
      <c r="L1267" s="113"/>
      <c r="M1267" s="131"/>
      <c r="N1267" s="131"/>
      <c r="O1267" s="131"/>
      <c r="P1267" s="131"/>
      <c r="Q1267" s="131"/>
      <c r="R1267" s="113"/>
      <c r="S1267" s="113"/>
      <c r="T1267" s="113"/>
    </row>
    <row r="1268" spans="9:20" hidden="1" x14ac:dyDescent="0.2">
      <c r="I1268" s="113"/>
      <c r="J1268" s="113"/>
      <c r="K1268" s="113"/>
      <c r="L1268" s="113"/>
      <c r="M1268" s="131"/>
      <c r="N1268" s="131"/>
      <c r="O1268" s="131"/>
      <c r="P1268" s="131"/>
      <c r="Q1268" s="131"/>
      <c r="R1268" s="113"/>
      <c r="S1268" s="113"/>
      <c r="T1268" s="113"/>
    </row>
    <row r="1269" spans="9:20" hidden="1" x14ac:dyDescent="0.2">
      <c r="I1269" s="113"/>
      <c r="J1269" s="113"/>
      <c r="K1269" s="113"/>
      <c r="L1269" s="113"/>
      <c r="M1269" s="131"/>
      <c r="N1269" s="131"/>
      <c r="O1269" s="131"/>
      <c r="P1269" s="131"/>
      <c r="Q1269" s="131"/>
      <c r="R1269" s="113"/>
      <c r="S1269" s="113"/>
      <c r="T1269" s="113"/>
    </row>
    <row r="1270" spans="9:20" hidden="1" x14ac:dyDescent="0.2">
      <c r="I1270" s="113"/>
      <c r="J1270" s="113"/>
      <c r="K1270" s="113"/>
      <c r="L1270" s="113"/>
      <c r="M1270" s="131"/>
      <c r="N1270" s="131"/>
      <c r="O1270" s="131"/>
      <c r="P1270" s="131"/>
      <c r="Q1270" s="131"/>
      <c r="R1270" s="113"/>
      <c r="S1270" s="113"/>
      <c r="T1270" s="113"/>
    </row>
    <row r="1271" spans="9:20" hidden="1" x14ac:dyDescent="0.2">
      <c r="I1271" s="113"/>
      <c r="J1271" s="113"/>
      <c r="K1271" s="113"/>
      <c r="L1271" s="113"/>
      <c r="M1271" s="131"/>
      <c r="N1271" s="131"/>
      <c r="O1271" s="131"/>
      <c r="P1271" s="131"/>
      <c r="Q1271" s="131"/>
      <c r="R1271" s="113"/>
      <c r="S1271" s="113"/>
      <c r="T1271" s="113"/>
    </row>
    <row r="1272" spans="9:20" hidden="1" x14ac:dyDescent="0.2">
      <c r="I1272" s="113"/>
      <c r="J1272" s="113"/>
      <c r="K1272" s="113"/>
      <c r="L1272" s="113"/>
      <c r="M1272" s="131"/>
      <c r="N1272" s="131"/>
      <c r="O1272" s="131"/>
      <c r="P1272" s="131"/>
      <c r="Q1272" s="131"/>
      <c r="R1272" s="113"/>
      <c r="S1272" s="113"/>
      <c r="T1272" s="113"/>
    </row>
    <row r="1273" spans="9:20" hidden="1" x14ac:dyDescent="0.2">
      <c r="I1273" s="113"/>
      <c r="J1273" s="113"/>
      <c r="K1273" s="113"/>
      <c r="L1273" s="113"/>
      <c r="M1273" s="131"/>
      <c r="N1273" s="131"/>
      <c r="O1273" s="131"/>
      <c r="P1273" s="131"/>
      <c r="Q1273" s="131"/>
      <c r="R1273" s="113"/>
      <c r="S1273" s="113"/>
      <c r="T1273" s="113"/>
    </row>
    <row r="1274" spans="9:20" hidden="1" x14ac:dyDescent="0.2">
      <c r="I1274" s="113"/>
      <c r="J1274" s="113"/>
      <c r="K1274" s="113"/>
      <c r="L1274" s="113"/>
      <c r="M1274" s="131"/>
      <c r="N1274" s="131"/>
      <c r="O1274" s="131"/>
      <c r="P1274" s="131"/>
      <c r="Q1274" s="131"/>
      <c r="R1274" s="113"/>
      <c r="S1274" s="113"/>
      <c r="T1274" s="113"/>
    </row>
    <row r="1275" spans="9:20" hidden="1" x14ac:dyDescent="0.2">
      <c r="I1275" s="113"/>
      <c r="J1275" s="113"/>
      <c r="K1275" s="113"/>
      <c r="L1275" s="113"/>
      <c r="M1275" s="131"/>
      <c r="N1275" s="131"/>
      <c r="O1275" s="131"/>
      <c r="P1275" s="131"/>
      <c r="Q1275" s="131"/>
      <c r="R1275" s="113"/>
      <c r="S1275" s="113"/>
      <c r="T1275" s="113"/>
    </row>
    <row r="1276" spans="9:20" hidden="1" x14ac:dyDescent="0.2">
      <c r="I1276" s="113"/>
      <c r="J1276" s="113"/>
      <c r="K1276" s="113"/>
      <c r="L1276" s="113"/>
      <c r="M1276" s="131"/>
      <c r="N1276" s="131"/>
      <c r="O1276" s="131"/>
      <c r="P1276" s="131"/>
      <c r="Q1276" s="131"/>
      <c r="R1276" s="113"/>
      <c r="S1276" s="113"/>
      <c r="T1276" s="113"/>
    </row>
    <row r="1277" spans="9:20" hidden="1" x14ac:dyDescent="0.2">
      <c r="I1277" s="113"/>
      <c r="J1277" s="113"/>
      <c r="K1277" s="113"/>
      <c r="L1277" s="113"/>
      <c r="M1277" s="131"/>
      <c r="N1277" s="131"/>
      <c r="O1277" s="131"/>
      <c r="P1277" s="131"/>
      <c r="Q1277" s="131"/>
      <c r="R1277" s="113"/>
      <c r="S1277" s="113"/>
      <c r="T1277" s="113"/>
    </row>
    <row r="1278" spans="9:20" hidden="1" x14ac:dyDescent="0.2">
      <c r="I1278" s="113"/>
      <c r="J1278" s="113"/>
      <c r="K1278" s="113"/>
      <c r="L1278" s="113"/>
      <c r="M1278" s="131"/>
      <c r="N1278" s="131"/>
      <c r="O1278" s="131"/>
      <c r="P1278" s="131"/>
      <c r="Q1278" s="131"/>
      <c r="R1278" s="113"/>
      <c r="S1278" s="113"/>
      <c r="T1278" s="113"/>
    </row>
    <row r="1279" spans="9:20" hidden="1" x14ac:dyDescent="0.2">
      <c r="I1279" s="113"/>
      <c r="J1279" s="113"/>
      <c r="K1279" s="113"/>
      <c r="L1279" s="113"/>
      <c r="M1279" s="131"/>
      <c r="N1279" s="131"/>
      <c r="O1279" s="131"/>
      <c r="P1279" s="131"/>
      <c r="Q1279" s="131"/>
      <c r="R1279" s="113"/>
      <c r="S1279" s="113"/>
      <c r="T1279" s="113"/>
    </row>
    <row r="1280" spans="9:20" hidden="1" x14ac:dyDescent="0.2">
      <c r="I1280" s="113"/>
      <c r="J1280" s="113"/>
      <c r="K1280" s="113"/>
      <c r="L1280" s="113"/>
      <c r="M1280" s="131"/>
      <c r="N1280" s="131"/>
      <c r="O1280" s="131"/>
      <c r="P1280" s="131"/>
      <c r="Q1280" s="131"/>
      <c r="R1280" s="113"/>
      <c r="S1280" s="113"/>
      <c r="T1280" s="113"/>
    </row>
    <row r="1281" spans="5:20" hidden="1" x14ac:dyDescent="0.2">
      <c r="I1281" s="113"/>
      <c r="J1281" s="113"/>
      <c r="K1281" s="113"/>
      <c r="L1281" s="113"/>
      <c r="M1281" s="131"/>
      <c r="N1281" s="131"/>
      <c r="O1281" s="131"/>
      <c r="P1281" s="131"/>
      <c r="Q1281" s="131"/>
      <c r="R1281" s="113"/>
      <c r="S1281" s="113"/>
      <c r="T1281" s="113"/>
    </row>
    <row r="1282" spans="5:20" hidden="1" x14ac:dyDescent="0.2">
      <c r="I1282" s="113"/>
      <c r="J1282" s="113"/>
      <c r="K1282" s="113"/>
      <c r="L1282" s="113"/>
      <c r="M1282" s="131"/>
      <c r="N1282" s="131"/>
      <c r="O1282" s="131"/>
      <c r="P1282" s="131"/>
      <c r="Q1282" s="131"/>
      <c r="R1282" s="113"/>
      <c r="S1282" s="113"/>
      <c r="T1282" s="113"/>
    </row>
    <row r="1283" spans="5:20" hidden="1" x14ac:dyDescent="0.2">
      <c r="I1283" s="113"/>
      <c r="J1283" s="113"/>
      <c r="K1283" s="113"/>
      <c r="L1283" s="113"/>
      <c r="M1283" s="131"/>
      <c r="N1283" s="131"/>
      <c r="O1283" s="131"/>
      <c r="P1283" s="131"/>
      <c r="Q1283" s="131"/>
      <c r="R1283" s="113"/>
      <c r="S1283" s="113"/>
      <c r="T1283" s="113"/>
    </row>
    <row r="1284" spans="5:20" hidden="1" x14ac:dyDescent="0.2">
      <c r="I1284" s="113"/>
      <c r="J1284" s="113"/>
      <c r="K1284" s="113"/>
      <c r="L1284" s="113"/>
      <c r="M1284" s="131"/>
      <c r="N1284" s="131"/>
      <c r="O1284" s="131"/>
      <c r="P1284" s="131"/>
      <c r="Q1284" s="131"/>
      <c r="R1284" s="113"/>
      <c r="S1284" s="113"/>
      <c r="T1284" s="113"/>
    </row>
    <row r="1285" spans="5:20" hidden="1" x14ac:dyDescent="0.2">
      <c r="I1285" s="113"/>
      <c r="J1285" s="113"/>
      <c r="K1285" s="113"/>
      <c r="L1285" s="113"/>
      <c r="M1285" s="131"/>
      <c r="N1285" s="131"/>
      <c r="O1285" s="131"/>
      <c r="P1285" s="131"/>
      <c r="Q1285" s="131"/>
      <c r="R1285" s="113"/>
      <c r="S1285" s="113"/>
      <c r="T1285" s="113"/>
    </row>
    <row r="1286" spans="5:20" hidden="1" x14ac:dyDescent="0.2">
      <c r="I1286" s="113"/>
      <c r="J1286" s="113"/>
      <c r="K1286" s="113"/>
      <c r="L1286" s="113"/>
      <c r="M1286" s="131"/>
      <c r="N1286" s="131"/>
      <c r="O1286" s="131"/>
      <c r="P1286" s="131"/>
      <c r="Q1286" s="131"/>
      <c r="R1286" s="113"/>
      <c r="S1286" s="113"/>
      <c r="T1286" s="113"/>
    </row>
    <row r="1287" spans="5:20" hidden="1" x14ac:dyDescent="0.2">
      <c r="I1287" s="113"/>
      <c r="J1287" s="113"/>
      <c r="K1287" s="113"/>
      <c r="L1287" s="113"/>
      <c r="M1287" s="131"/>
      <c r="N1287" s="131"/>
      <c r="O1287" s="131"/>
      <c r="P1287" s="131"/>
      <c r="Q1287" s="131"/>
      <c r="R1287" s="113"/>
      <c r="S1287" s="113"/>
      <c r="T1287" s="113"/>
    </row>
    <row r="1288" spans="5:20" hidden="1" x14ac:dyDescent="0.2">
      <c r="I1288" s="113"/>
      <c r="J1288" s="113"/>
      <c r="K1288" s="113"/>
      <c r="L1288" s="113"/>
      <c r="M1288" s="131"/>
      <c r="N1288" s="131"/>
      <c r="O1288" s="131"/>
      <c r="P1288" s="131"/>
      <c r="Q1288" s="131"/>
      <c r="R1288" s="113"/>
      <c r="S1288" s="113"/>
      <c r="T1288" s="113"/>
    </row>
    <row r="1289" spans="5:20" hidden="1" x14ac:dyDescent="0.2">
      <c r="I1289" s="113"/>
      <c r="J1289" s="113"/>
      <c r="K1289" s="113"/>
      <c r="L1289" s="113"/>
      <c r="M1289" s="131"/>
      <c r="N1289" s="131"/>
      <c r="O1289" s="131"/>
      <c r="P1289" s="131"/>
      <c r="Q1289" s="131"/>
      <c r="R1289" s="113"/>
      <c r="S1289" s="113"/>
      <c r="T1289" s="113"/>
    </row>
    <row r="1290" spans="5:20" hidden="1" x14ac:dyDescent="0.2">
      <c r="I1290" s="113"/>
      <c r="J1290" s="113"/>
      <c r="K1290" s="113"/>
      <c r="L1290" s="113"/>
      <c r="M1290" s="131"/>
      <c r="N1290" s="131"/>
      <c r="O1290" s="131"/>
      <c r="P1290" s="131"/>
      <c r="Q1290" s="131"/>
      <c r="R1290" s="113"/>
      <c r="S1290" s="113"/>
      <c r="T1290" s="113"/>
    </row>
    <row r="1291" spans="5:20" hidden="1" x14ac:dyDescent="0.2">
      <c r="I1291" s="113"/>
      <c r="J1291" s="113"/>
      <c r="K1291" s="113"/>
      <c r="L1291" s="113"/>
      <c r="M1291" s="131"/>
      <c r="N1291" s="131"/>
      <c r="O1291" s="131"/>
      <c r="P1291" s="131"/>
      <c r="Q1291" s="131"/>
      <c r="R1291" s="113"/>
      <c r="S1291" s="113"/>
      <c r="T1291" s="113"/>
    </row>
    <row r="1292" spans="5:20" hidden="1" x14ac:dyDescent="0.2">
      <c r="I1292" s="113"/>
      <c r="J1292" s="113"/>
      <c r="K1292" s="113"/>
      <c r="L1292" s="113"/>
      <c r="M1292" s="131"/>
      <c r="N1292" s="131"/>
      <c r="O1292" s="131"/>
      <c r="P1292" s="131"/>
      <c r="Q1292" s="131"/>
      <c r="R1292" s="113"/>
      <c r="S1292" s="113"/>
      <c r="T1292" s="113"/>
    </row>
    <row r="1293" spans="5:20" hidden="1" x14ac:dyDescent="0.2">
      <c r="I1293" s="113"/>
      <c r="J1293" s="113"/>
      <c r="K1293" s="113"/>
      <c r="L1293" s="113"/>
      <c r="M1293" s="131"/>
      <c r="N1293" s="131"/>
      <c r="O1293" s="131"/>
      <c r="P1293" s="131"/>
      <c r="Q1293" s="131"/>
      <c r="R1293" s="113"/>
      <c r="S1293" s="113"/>
      <c r="T1293" s="113"/>
    </row>
    <row r="1294" spans="5:20" hidden="1" x14ac:dyDescent="0.2">
      <c r="E1294" s="27"/>
      <c r="F1294" s="27"/>
      <c r="G1294" s="27"/>
      <c r="H1294" s="27"/>
      <c r="I1294" s="113"/>
      <c r="J1294" s="113"/>
      <c r="K1294" s="113"/>
      <c r="L1294" s="113"/>
      <c r="M1294" s="131"/>
      <c r="N1294" s="131"/>
      <c r="O1294" s="131"/>
      <c r="P1294" s="131"/>
      <c r="Q1294" s="131"/>
      <c r="R1294" s="113"/>
      <c r="S1294" s="113"/>
      <c r="T1294" s="113"/>
    </row>
    <row r="1295" spans="5:20" hidden="1" x14ac:dyDescent="0.2">
      <c r="E1295" s="27"/>
      <c r="F1295" s="27"/>
      <c r="G1295" s="27"/>
      <c r="H1295" s="27"/>
      <c r="I1295" s="113"/>
      <c r="J1295" s="113"/>
      <c r="K1295" s="113"/>
      <c r="L1295" s="113"/>
      <c r="M1295" s="131"/>
      <c r="N1295" s="131"/>
      <c r="O1295" s="131"/>
      <c r="P1295" s="131"/>
      <c r="Q1295" s="131"/>
      <c r="R1295" s="113"/>
      <c r="S1295" s="113"/>
      <c r="T1295" s="113"/>
    </row>
    <row r="1296" spans="5:20" hidden="1" x14ac:dyDescent="0.2">
      <c r="E1296" s="27"/>
      <c r="F1296" s="27"/>
      <c r="G1296" s="27"/>
      <c r="H1296" s="27"/>
      <c r="I1296" s="113"/>
      <c r="J1296" s="113"/>
      <c r="K1296" s="113"/>
      <c r="L1296" s="113"/>
      <c r="M1296" s="131"/>
      <c r="N1296" s="131"/>
      <c r="O1296" s="131"/>
      <c r="P1296" s="131"/>
      <c r="Q1296" s="131"/>
      <c r="R1296" s="113"/>
      <c r="S1296" s="113"/>
      <c r="T1296" s="113"/>
    </row>
    <row r="1297" spans="5:20" hidden="1" x14ac:dyDescent="0.2">
      <c r="E1297" s="27"/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</row>
  </sheetData>
  <sheetProtection sheet="1" objects="1" scenarios="1"/>
  <mergeCells count="15">
    <mergeCell ref="D6:P6"/>
    <mergeCell ref="D95:R95"/>
    <mergeCell ref="D97:M97"/>
    <mergeCell ref="E98:I98"/>
    <mergeCell ref="D88:T88"/>
    <mergeCell ref="D89:T89"/>
    <mergeCell ref="D92:T92"/>
    <mergeCell ref="D93:T93"/>
    <mergeCell ref="D94:R94"/>
    <mergeCell ref="D82:T82"/>
    <mergeCell ref="D81:T81"/>
    <mergeCell ref="D8:E8"/>
    <mergeCell ref="G12:T12"/>
    <mergeCell ref="G13:T13"/>
    <mergeCell ref="E15:F15"/>
  </mergeCells>
  <dataValidations count="1">
    <dataValidation type="list" allowBlank="1" showInputMessage="1" showErrorMessage="1" sqref="E10">
      <formula1>YAG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A1048572"/>
  <sheetViews>
    <sheetView showGridLines="0" topLeftCell="E1" workbookViewId="0">
      <selection activeCell="F9" sqref="F9"/>
    </sheetView>
  </sheetViews>
  <sheetFormatPr defaultColWidth="0" defaultRowHeight="14.25" zeroHeight="1" x14ac:dyDescent="0.2"/>
  <cols>
    <col min="1" max="1" width="46.85546875" style="23" hidden="1" customWidth="1"/>
    <col min="2" max="4" width="9.140625" style="23" hidden="1" customWidth="1"/>
    <col min="5" max="5" width="10.140625" style="23" customWidth="1"/>
    <col min="6" max="6" width="38.42578125" style="23" customWidth="1"/>
    <col min="7" max="7" width="11.7109375" style="23" customWidth="1"/>
    <col min="8" max="8" width="15.140625" style="23" customWidth="1"/>
    <col min="9" max="11" width="12.140625" style="23" customWidth="1"/>
    <col min="12" max="12" width="13.7109375" style="23" customWidth="1"/>
    <col min="13" max="14" width="12.42578125" style="23" customWidth="1"/>
    <col min="15" max="15" width="14.28515625" style="23" customWidth="1"/>
    <col min="16" max="16" width="12.7109375" style="23" customWidth="1"/>
    <col min="17" max="17" width="11.140625" style="23" customWidth="1"/>
    <col min="18" max="18" width="9.140625" style="27" customWidth="1"/>
    <col min="19" max="22" width="9.140625" style="27" hidden="1" customWidth="1"/>
    <col min="23" max="23" width="14.7109375" style="27" hidden="1" customWidth="1"/>
    <col min="24" max="29" width="9.140625" style="27" hidden="1" customWidth="1"/>
    <col min="30" max="79" width="0" style="27" hidden="1" customWidth="1"/>
    <col min="80" max="16384" width="9.140625" style="23" hidden="1"/>
  </cols>
  <sheetData>
    <row r="1" spans="1:79" ht="14.25" customHeight="1" x14ac:dyDescent="0.2">
      <c r="E1" s="73" t="s">
        <v>292</v>
      </c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79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P2" s="37"/>
      <c r="V2" s="26"/>
      <c r="W2" s="26"/>
      <c r="X2" s="26"/>
      <c r="Y2" s="26"/>
      <c r="Z2" s="26"/>
      <c r="AA2" s="26"/>
      <c r="AB2" s="26"/>
      <c r="AC2" s="26"/>
    </row>
    <row r="3" spans="1:79" ht="15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P3" s="37"/>
      <c r="S3" s="74"/>
      <c r="T3" s="74"/>
      <c r="U3" s="74"/>
      <c r="V3" s="74" t="s">
        <v>174</v>
      </c>
      <c r="W3" s="26"/>
      <c r="X3" s="26"/>
      <c r="Y3" s="26"/>
      <c r="Z3" s="26"/>
      <c r="AA3" s="26"/>
      <c r="AB3" s="26"/>
      <c r="AC3" s="26"/>
    </row>
    <row r="4" spans="1:79" ht="15" x14ac:dyDescent="0.25">
      <c r="E4" s="22" t="s">
        <v>210</v>
      </c>
      <c r="G4" s="37"/>
      <c r="H4" s="37"/>
      <c r="I4" s="37" t="s">
        <v>18</v>
      </c>
      <c r="J4" s="37"/>
      <c r="K4" s="37"/>
      <c r="L4" s="37"/>
      <c r="M4" s="37"/>
      <c r="N4" s="37"/>
      <c r="O4" s="37"/>
      <c r="P4" s="37"/>
      <c r="S4" s="74"/>
      <c r="T4" s="74"/>
      <c r="U4" s="74" t="s">
        <v>20</v>
      </c>
      <c r="V4" s="74" t="s">
        <v>246</v>
      </c>
      <c r="W4" s="26"/>
      <c r="X4" s="26"/>
      <c r="Y4" s="26"/>
      <c r="Z4" s="26"/>
      <c r="AA4" s="26"/>
      <c r="AB4" s="26"/>
      <c r="AC4" s="26"/>
    </row>
    <row r="5" spans="1:79" ht="9.75" customHeight="1" x14ac:dyDescent="0.25">
      <c r="S5" s="74"/>
      <c r="T5" s="74"/>
      <c r="U5" s="74" t="s">
        <v>21</v>
      </c>
      <c r="V5" s="74" t="s">
        <v>21</v>
      </c>
      <c r="W5" s="26"/>
      <c r="X5" s="26"/>
      <c r="Y5" s="26"/>
      <c r="Z5" s="26"/>
      <c r="AA5" s="26"/>
      <c r="AB5" s="26"/>
      <c r="AC5" s="26"/>
    </row>
    <row r="6" spans="1:79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S6" s="74"/>
      <c r="T6" s="74"/>
      <c r="U6" s="74" t="s">
        <v>22</v>
      </c>
      <c r="V6" s="74" t="s">
        <v>22</v>
      </c>
      <c r="W6" s="26"/>
      <c r="X6" s="26"/>
      <c r="Y6" s="26"/>
      <c r="Z6" s="26"/>
      <c r="AA6" s="26"/>
      <c r="AB6" s="26"/>
      <c r="AC6" s="26"/>
    </row>
    <row r="7" spans="1:79" ht="12.75" customHeight="1" thickBot="1" x14ac:dyDescent="0.3">
      <c r="H7" s="37"/>
      <c r="I7" s="37"/>
      <c r="J7" s="37"/>
      <c r="K7" s="37"/>
      <c r="L7" s="37"/>
      <c r="M7" s="37"/>
      <c r="N7" s="37"/>
      <c r="O7" s="37"/>
      <c r="P7" s="37"/>
      <c r="Q7" s="27"/>
      <c r="S7" s="74"/>
      <c r="T7" s="74"/>
      <c r="U7" s="74"/>
      <c r="V7" s="74"/>
      <c r="W7" s="26"/>
      <c r="X7" s="26"/>
      <c r="Y7" s="26"/>
      <c r="Z7" s="26"/>
      <c r="AA7" s="26"/>
      <c r="AB7" s="26"/>
      <c r="AC7" s="26"/>
    </row>
    <row r="8" spans="1:79" ht="30" customHeight="1" thickBot="1" x14ac:dyDescent="0.3">
      <c r="E8" s="253" t="s">
        <v>23</v>
      </c>
      <c r="F8" s="254"/>
      <c r="H8" s="37"/>
      <c r="I8" s="37"/>
      <c r="J8" s="37"/>
      <c r="K8" s="37"/>
      <c r="L8" s="37"/>
      <c r="M8" s="37"/>
      <c r="N8" s="37"/>
      <c r="O8" s="37"/>
      <c r="P8" s="37"/>
      <c r="Q8" s="27"/>
      <c r="S8" s="74"/>
      <c r="T8" s="74"/>
      <c r="U8" s="74"/>
      <c r="V8" s="74"/>
      <c r="W8" s="26"/>
      <c r="X8" s="26"/>
      <c r="Y8" s="26"/>
      <c r="Z8" s="26"/>
      <c r="AA8" s="26"/>
      <c r="AB8" s="26"/>
      <c r="AC8" s="26"/>
    </row>
    <row r="9" spans="1:79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79"/>
      <c r="M9" s="79"/>
      <c r="N9" s="37"/>
      <c r="O9" s="37"/>
      <c r="P9" s="37"/>
      <c r="Q9" s="80">
        <v>14</v>
      </c>
      <c r="S9" s="74" t="s">
        <v>175</v>
      </c>
      <c r="T9" s="74" t="s">
        <v>177</v>
      </c>
      <c r="U9" s="74" t="s">
        <v>176</v>
      </c>
      <c r="V9" s="74"/>
      <c r="W9" s="26"/>
      <c r="X9" s="26"/>
      <c r="Y9" s="26"/>
      <c r="Z9" s="26"/>
      <c r="AA9" s="26"/>
      <c r="AB9" s="26"/>
      <c r="AC9" s="26"/>
    </row>
    <row r="10" spans="1:79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79"/>
      <c r="M10" s="79"/>
      <c r="N10" s="37"/>
      <c r="O10" s="37"/>
      <c r="P10" s="37"/>
      <c r="Q10" s="80"/>
      <c r="S10" s="74" t="s">
        <v>24</v>
      </c>
      <c r="T10" s="74" t="s">
        <v>26</v>
      </c>
      <c r="U10" s="74" t="s">
        <v>173</v>
      </c>
      <c r="V10" s="74"/>
      <c r="W10" s="26"/>
      <c r="X10" s="26"/>
      <c r="Y10" s="26"/>
      <c r="Z10" s="26"/>
      <c r="AA10" s="26"/>
      <c r="AB10" s="26"/>
      <c r="AC10" s="26"/>
    </row>
    <row r="11" spans="1:79" ht="15" x14ac:dyDescent="0.25">
      <c r="E11" s="98"/>
      <c r="F11" s="83"/>
      <c r="G11" s="83"/>
      <c r="H11" s="79"/>
      <c r="I11" s="150"/>
      <c r="J11" s="150"/>
      <c r="K11" s="150"/>
      <c r="L11" s="150"/>
      <c r="M11" s="150"/>
      <c r="N11" s="150"/>
      <c r="O11" s="150"/>
      <c r="P11" s="150"/>
      <c r="Q11" s="80"/>
      <c r="S11" s="74" t="s">
        <v>27</v>
      </c>
      <c r="T11" s="74" t="s">
        <v>37</v>
      </c>
      <c r="U11" s="74" t="s">
        <v>186</v>
      </c>
      <c r="V11" s="74"/>
      <c r="W11" s="26"/>
      <c r="X11" s="26"/>
      <c r="Y11" s="26"/>
      <c r="Z11" s="26"/>
      <c r="AA11" s="26"/>
      <c r="AB11" s="26"/>
      <c r="AC11" s="26"/>
    </row>
    <row r="12" spans="1:79" ht="18" customHeight="1" x14ac:dyDescent="0.25">
      <c r="E12" s="85"/>
      <c r="F12" s="86"/>
      <c r="G12" s="87"/>
      <c r="H12" s="264" t="s">
        <v>265</v>
      </c>
      <c r="I12" s="262"/>
      <c r="J12" s="262"/>
      <c r="K12" s="262"/>
      <c r="L12" s="262"/>
      <c r="M12" s="262"/>
      <c r="N12" s="262"/>
      <c r="O12" s="262"/>
      <c r="P12" s="262"/>
      <c r="Q12" s="263"/>
      <c r="R12" s="196"/>
      <c r="S12" s="74" t="s">
        <v>29</v>
      </c>
      <c r="T12" s="82" t="s">
        <v>184</v>
      </c>
      <c r="U12" s="74" t="s">
        <v>187</v>
      </c>
      <c r="V12" s="74"/>
      <c r="W12" s="26"/>
      <c r="X12" s="26"/>
      <c r="Y12" s="26"/>
      <c r="Z12" s="26"/>
      <c r="AA12" s="26"/>
      <c r="AB12" s="26"/>
      <c r="AC12" s="26"/>
    </row>
    <row r="13" spans="1:79" ht="15" x14ac:dyDescent="0.25">
      <c r="E13" s="44"/>
      <c r="F13" s="79"/>
      <c r="G13" s="88"/>
      <c r="H13" s="256" t="str">
        <f>F9</f>
        <v xml:space="preserve">One year after graduation </v>
      </c>
      <c r="I13" s="256"/>
      <c r="J13" s="256"/>
      <c r="K13" s="256"/>
      <c r="L13" s="256"/>
      <c r="M13" s="256"/>
      <c r="N13" s="256"/>
      <c r="O13" s="256"/>
      <c r="P13" s="256"/>
      <c r="Q13" s="256"/>
      <c r="S13" s="74" t="s">
        <v>31</v>
      </c>
      <c r="T13" s="74" t="s">
        <v>252</v>
      </c>
      <c r="U13" s="74" t="s">
        <v>188</v>
      </c>
      <c r="V13" s="74"/>
      <c r="W13" s="26"/>
      <c r="X13" s="26"/>
      <c r="Y13" s="26"/>
      <c r="Z13" s="26"/>
      <c r="AA13" s="26"/>
      <c r="AB13" s="26"/>
      <c r="AC13" s="26"/>
      <c r="CA13" s="23"/>
    </row>
    <row r="14" spans="1:79" ht="15" hidden="1" x14ac:dyDescent="0.25">
      <c r="E14" s="44"/>
      <c r="F14" s="79"/>
      <c r="G14" s="88"/>
      <c r="H14" s="141" t="s">
        <v>113</v>
      </c>
      <c r="I14" s="141" t="s">
        <v>114</v>
      </c>
      <c r="J14" s="141" t="s">
        <v>264</v>
      </c>
      <c r="K14" s="141" t="s">
        <v>115</v>
      </c>
      <c r="L14" s="141" t="s">
        <v>116</v>
      </c>
      <c r="M14" s="141" t="s">
        <v>117</v>
      </c>
      <c r="N14" s="141" t="s">
        <v>118</v>
      </c>
      <c r="O14" s="141" t="s">
        <v>119</v>
      </c>
      <c r="P14" s="141" t="s">
        <v>120</v>
      </c>
      <c r="Q14" s="111" t="s">
        <v>241</v>
      </c>
      <c r="R14" s="26"/>
      <c r="S14" s="26"/>
      <c r="T14" s="26"/>
      <c r="U14" s="74"/>
      <c r="V14" s="74"/>
      <c r="W14" s="26"/>
      <c r="X14" s="26"/>
      <c r="Y14" s="26"/>
      <c r="Z14" s="26"/>
      <c r="AA14" s="26"/>
      <c r="AB14" s="26"/>
      <c r="AC14" s="26"/>
      <c r="CA14" s="23"/>
    </row>
    <row r="15" spans="1:79" s="98" customFormat="1" ht="76.5" customHeight="1" x14ac:dyDescent="0.25">
      <c r="A15" s="93"/>
      <c r="B15" s="93" t="s">
        <v>181</v>
      </c>
      <c r="C15" s="93" t="s">
        <v>172</v>
      </c>
      <c r="D15" s="93" t="s">
        <v>238</v>
      </c>
      <c r="E15" s="94" t="s">
        <v>32</v>
      </c>
      <c r="F15" s="43" t="s">
        <v>33</v>
      </c>
      <c r="G15" s="95" t="s">
        <v>276</v>
      </c>
      <c r="H15" s="194" t="s">
        <v>280</v>
      </c>
      <c r="I15" s="157" t="s">
        <v>229</v>
      </c>
      <c r="J15" s="157" t="s">
        <v>262</v>
      </c>
      <c r="K15" s="157" t="s">
        <v>281</v>
      </c>
      <c r="L15" s="157" t="s">
        <v>230</v>
      </c>
      <c r="M15" s="157" t="s">
        <v>231</v>
      </c>
      <c r="N15" s="157" t="s">
        <v>232</v>
      </c>
      <c r="O15" s="157" t="s">
        <v>233</v>
      </c>
      <c r="P15" s="125" t="s">
        <v>286</v>
      </c>
      <c r="Q15" s="158" t="s">
        <v>263</v>
      </c>
      <c r="R15" s="81"/>
      <c r="S15" s="89" t="str">
        <f>F9</f>
        <v xml:space="preserve">One year after graduation </v>
      </c>
      <c r="T15" s="74"/>
      <c r="U15" s="90"/>
      <c r="V15" s="89"/>
      <c r="W15" s="26"/>
      <c r="X15" s="26"/>
      <c r="Y15" s="26"/>
      <c r="Z15" s="26"/>
      <c r="AA15" s="26"/>
      <c r="AB15" s="26"/>
      <c r="AC15" s="26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</row>
    <row r="16" spans="1:79" ht="15" x14ac:dyDescent="0.25">
      <c r="A16" s="90"/>
      <c r="B16" s="90"/>
      <c r="C16" s="90"/>
      <c r="D16" s="90"/>
      <c r="E16" s="127"/>
      <c r="F16" s="49"/>
      <c r="G16" s="49"/>
      <c r="H16" s="161"/>
      <c r="I16" s="100"/>
      <c r="J16" s="100"/>
      <c r="K16" s="100"/>
      <c r="L16" s="165"/>
      <c r="M16" s="165"/>
      <c r="N16" s="165"/>
      <c r="O16" s="165"/>
      <c r="P16" s="165"/>
      <c r="Q16" s="190"/>
      <c r="S16" s="74"/>
      <c r="T16" s="74"/>
      <c r="U16" s="90"/>
      <c r="V16" s="90"/>
      <c r="W16" s="26"/>
      <c r="X16" s="26"/>
      <c r="Y16" s="26"/>
      <c r="Z16" s="26"/>
      <c r="AA16" s="26"/>
      <c r="AB16" s="26"/>
      <c r="AC16" s="26"/>
      <c r="CA16" s="23"/>
    </row>
    <row r="17" spans="1:79" ht="15" x14ac:dyDescent="0.25">
      <c r="A17" s="102" t="str">
        <f>$S$17&amp;G17&amp;E17&amp;$V$17&amp; C17&amp;D17</f>
        <v>YAG1UKLevel 8Female + maleAllAll</v>
      </c>
      <c r="B17" s="102"/>
      <c r="C17" s="102" t="s">
        <v>20</v>
      </c>
      <c r="D17" s="102" t="s">
        <v>20</v>
      </c>
      <c r="E17" s="103" t="s">
        <v>248</v>
      </c>
      <c r="F17" s="25" t="s">
        <v>282</v>
      </c>
      <c r="G17" s="25" t="s">
        <v>35</v>
      </c>
      <c r="H17" s="71">
        <f t="shared" ref="H17:Q17" si="0">IFERROR(INDEX(all_data, MATCH($A17, All_data_lookupkey, 0), MATCH(H$14, All_data_headings, 0)),"-")</f>
        <v>10445</v>
      </c>
      <c r="I17" s="29">
        <f t="shared" si="0"/>
        <v>3</v>
      </c>
      <c r="J17" s="29">
        <f t="shared" si="0"/>
        <v>2.5</v>
      </c>
      <c r="K17" s="28">
        <f t="shared" si="0"/>
        <v>9875</v>
      </c>
      <c r="L17" s="67">
        <f t="shared" si="0"/>
        <v>9.6999999999999993</v>
      </c>
      <c r="M17" s="67">
        <f t="shared" si="0"/>
        <v>4.5999999999999996</v>
      </c>
      <c r="N17" s="67">
        <f t="shared" si="0"/>
        <v>79</v>
      </c>
      <c r="O17" s="67">
        <f t="shared" si="0"/>
        <v>84.7</v>
      </c>
      <c r="P17" s="67">
        <f t="shared" si="0"/>
        <v>85.7</v>
      </c>
      <c r="Q17" s="68">
        <f t="shared" si="0"/>
        <v>6.7</v>
      </c>
      <c r="R17" s="229">
        <f>SUM(L17,M17,P17)</f>
        <v>100</v>
      </c>
      <c r="S17" s="97" t="str">
        <f>INDEX(table2_YAG,MATCH(S15,table2_YAGfullname, 0),MATCH("shortname",table2YAG_names,0))</f>
        <v>YAG1</v>
      </c>
      <c r="T17" s="82"/>
      <c r="U17" s="93"/>
      <c r="V17" s="93" t="str">
        <f>INDEX(table2gender, MATCH(F10, table2gender_columns, 0), MATCH("gender", table2gender_rows, 0))</f>
        <v>Female + male</v>
      </c>
      <c r="W17" s="26"/>
      <c r="X17" s="26"/>
      <c r="Y17" s="26"/>
      <c r="Z17" s="26"/>
      <c r="AA17" s="26"/>
      <c r="AB17" s="26"/>
      <c r="AC17" s="26"/>
      <c r="CA17" s="23"/>
    </row>
    <row r="18" spans="1:79" ht="15" x14ac:dyDescent="0.25">
      <c r="E18" s="108"/>
      <c r="F18" s="43"/>
      <c r="G18" s="43"/>
      <c r="H18" s="72"/>
      <c r="I18" s="34"/>
      <c r="J18" s="34"/>
      <c r="K18" s="33"/>
      <c r="L18" s="69"/>
      <c r="M18" s="69"/>
      <c r="N18" s="69"/>
      <c r="O18" s="69"/>
      <c r="P18" s="69"/>
      <c r="Q18" s="70"/>
      <c r="R18" s="229"/>
      <c r="V18" s="26"/>
      <c r="W18" s="26"/>
      <c r="X18" s="26"/>
      <c r="Y18" s="26"/>
      <c r="Z18" s="26"/>
      <c r="AA18" s="26"/>
      <c r="AB18" s="26"/>
      <c r="AC18" s="26"/>
      <c r="CA18" s="23"/>
    </row>
    <row r="19" spans="1:79" ht="15" x14ac:dyDescent="0.25">
      <c r="E19" s="48"/>
      <c r="F19" s="49"/>
      <c r="G19" s="49"/>
      <c r="H19" s="171"/>
      <c r="I19" s="51"/>
      <c r="J19" s="51"/>
      <c r="K19" s="50"/>
      <c r="L19" s="166"/>
      <c r="M19" s="166"/>
      <c r="N19" s="166"/>
      <c r="O19" s="166"/>
      <c r="P19" s="166"/>
      <c r="Q19" s="167"/>
      <c r="R19" s="80"/>
      <c r="V19" s="26"/>
      <c r="W19" s="26"/>
      <c r="X19" s="26"/>
      <c r="Y19" s="26"/>
      <c r="Z19" s="26"/>
      <c r="AA19" s="26"/>
      <c r="AB19" s="26"/>
      <c r="AC19" s="26"/>
      <c r="CA19" s="23"/>
    </row>
    <row r="20" spans="1:79" ht="15" x14ac:dyDescent="0.25">
      <c r="A20" s="102" t="str">
        <f>$S$17&amp;G20&amp;B20&amp;$V$17&amp; C20&amp;D20</f>
        <v>YAG1UKLevel 8Female + maleMedicine and dentistryAll</v>
      </c>
      <c r="B20" s="102" t="s">
        <v>248</v>
      </c>
      <c r="C20" s="102" t="str">
        <f>F20</f>
        <v>Medicine and dentistry</v>
      </c>
      <c r="D20" s="102" t="s">
        <v>20</v>
      </c>
      <c r="E20" s="53" t="s">
        <v>44</v>
      </c>
      <c r="F20" s="54" t="s">
        <v>45</v>
      </c>
      <c r="G20" s="55" t="s">
        <v>35</v>
      </c>
      <c r="H20" s="72">
        <f t="shared" ref="H20:Q20" si="1">IFERROR(INDEX(all_data, MATCH($A20, All_data_lookupkey, 0), MATCH(H$14, All_data_headings, 0)),"-")</f>
        <v>1180</v>
      </c>
      <c r="I20" s="34">
        <f t="shared" si="1"/>
        <v>4.5</v>
      </c>
      <c r="J20" s="34">
        <f t="shared" si="1"/>
        <v>3</v>
      </c>
      <c r="K20" s="33">
        <f t="shared" si="1"/>
        <v>1095</v>
      </c>
      <c r="L20" s="69">
        <f t="shared" si="1"/>
        <v>6.4</v>
      </c>
      <c r="M20" s="69">
        <f t="shared" si="1"/>
        <v>3.2</v>
      </c>
      <c r="N20" s="69">
        <f t="shared" si="1"/>
        <v>84.1</v>
      </c>
      <c r="O20" s="69">
        <f t="shared" si="1"/>
        <v>89.1</v>
      </c>
      <c r="P20" s="69">
        <f t="shared" si="1"/>
        <v>90.4</v>
      </c>
      <c r="Q20" s="70">
        <f t="shared" si="1"/>
        <v>6.3</v>
      </c>
      <c r="R20" s="229">
        <f>SUM(L20,M20,P20)</f>
        <v>100</v>
      </c>
      <c r="V20" s="26"/>
      <c r="W20" s="26"/>
      <c r="X20" s="26"/>
      <c r="Y20" s="26"/>
      <c r="Z20" s="26"/>
      <c r="AA20" s="26"/>
      <c r="AB20" s="26"/>
      <c r="AC20" s="26"/>
      <c r="CA20" s="23"/>
    </row>
    <row r="21" spans="1:79" ht="15" x14ac:dyDescent="0.25">
      <c r="E21" s="58"/>
      <c r="F21" s="59"/>
      <c r="G21" s="57"/>
      <c r="H21" s="72"/>
      <c r="I21" s="34"/>
      <c r="J21" s="34"/>
      <c r="K21" s="33"/>
      <c r="L21" s="69"/>
      <c r="M21" s="69"/>
      <c r="N21" s="69"/>
      <c r="O21" s="69"/>
      <c r="P21" s="69"/>
      <c r="Q21" s="70"/>
      <c r="R21" s="80"/>
      <c r="V21" s="26"/>
      <c r="W21" s="26"/>
      <c r="X21" s="26"/>
      <c r="Y21" s="26"/>
      <c r="Z21" s="26"/>
      <c r="AA21" s="26"/>
      <c r="AB21" s="26"/>
      <c r="AC21" s="26"/>
      <c r="CA21" s="23"/>
    </row>
    <row r="22" spans="1:79" ht="15" x14ac:dyDescent="0.25">
      <c r="A22" s="102" t="str">
        <f>$S$17&amp;G22&amp;B22&amp;$V$17&amp; C22&amp;D22</f>
        <v>YAG1UKLevel 8Female + malePharmacology, toxicology and pharmacyAll</v>
      </c>
      <c r="B22" s="102" t="s">
        <v>248</v>
      </c>
      <c r="C22" s="102" t="str">
        <f>F22</f>
        <v>Pharmacology, toxicology and pharmacy</v>
      </c>
      <c r="D22" s="102" t="s">
        <v>20</v>
      </c>
      <c r="E22" s="53" t="s">
        <v>189</v>
      </c>
      <c r="F22" s="54" t="s">
        <v>48</v>
      </c>
      <c r="G22" s="55" t="s">
        <v>35</v>
      </c>
      <c r="H22" s="72">
        <f t="shared" ref="H22:Q22" si="2">IFERROR(INDEX(all_data, MATCH($A22, All_data_lookupkey, 0), MATCH(H$14, All_data_headings, 0)),"-")</f>
        <v>125</v>
      </c>
      <c r="I22" s="34">
        <f t="shared" si="2"/>
        <v>6.1</v>
      </c>
      <c r="J22" s="34">
        <f t="shared" si="2"/>
        <v>2.4</v>
      </c>
      <c r="K22" s="33">
        <f t="shared" si="2"/>
        <v>115</v>
      </c>
      <c r="L22" s="69">
        <f t="shared" si="2"/>
        <v>13.6</v>
      </c>
      <c r="M22" s="69">
        <f t="shared" si="2"/>
        <v>3</v>
      </c>
      <c r="N22" s="69">
        <f t="shared" si="2"/>
        <v>76.5</v>
      </c>
      <c r="O22" s="69">
        <f t="shared" si="2"/>
        <v>80.8</v>
      </c>
      <c r="P22" s="69">
        <f t="shared" si="2"/>
        <v>83.4</v>
      </c>
      <c r="Q22" s="70">
        <f t="shared" si="2"/>
        <v>6.9</v>
      </c>
      <c r="R22" s="229">
        <f>SUM(L22,M22,P22)</f>
        <v>100</v>
      </c>
      <c r="V22" s="26"/>
      <c r="W22" s="26"/>
      <c r="X22" s="26"/>
      <c r="Y22" s="26"/>
      <c r="Z22" s="26"/>
      <c r="AA22" s="26"/>
      <c r="AB22" s="26"/>
      <c r="AC22" s="26"/>
      <c r="CA22" s="23"/>
    </row>
    <row r="23" spans="1:79" ht="15" x14ac:dyDescent="0.25">
      <c r="E23" s="60"/>
      <c r="F23" s="59"/>
      <c r="G23" s="57"/>
      <c r="H23" s="72"/>
      <c r="I23" s="34"/>
      <c r="J23" s="34"/>
      <c r="K23" s="33"/>
      <c r="L23" s="69"/>
      <c r="M23" s="69"/>
      <c r="N23" s="69"/>
      <c r="O23" s="69"/>
      <c r="P23" s="69"/>
      <c r="Q23" s="70"/>
      <c r="R23" s="80" t="s">
        <v>18</v>
      </c>
      <c r="V23" s="26"/>
      <c r="W23" s="26"/>
      <c r="X23" s="26"/>
      <c r="Y23" s="26"/>
      <c r="Z23" s="26"/>
      <c r="AA23" s="26"/>
      <c r="AB23" s="26"/>
      <c r="AC23" s="26"/>
      <c r="CA23" s="23"/>
    </row>
    <row r="24" spans="1:79" ht="15" x14ac:dyDescent="0.25">
      <c r="A24" s="102" t="str">
        <f>$S$17&amp;G24&amp;B24&amp;$V$17&amp; C24&amp;D24</f>
        <v>YAG1UKLevel 8Female + maleNursing and midwiferyAll</v>
      </c>
      <c r="B24" s="102" t="s">
        <v>248</v>
      </c>
      <c r="C24" s="102" t="str">
        <f>F24</f>
        <v>Nursing and midwifery</v>
      </c>
      <c r="D24" s="102" t="s">
        <v>20</v>
      </c>
      <c r="E24" s="53" t="s">
        <v>203</v>
      </c>
      <c r="F24" s="54" t="s">
        <v>148</v>
      </c>
      <c r="G24" s="55" t="s">
        <v>35</v>
      </c>
      <c r="H24" s="72">
        <f t="shared" ref="H24:Q24" si="3">IFERROR(INDEX(all_data, MATCH($A24, All_data_lookupkey, 0), MATCH(H$14, All_data_headings, 0)),"-")</f>
        <v>105</v>
      </c>
      <c r="I24" s="34">
        <f t="shared" si="3"/>
        <v>8.6</v>
      </c>
      <c r="J24" s="34">
        <f t="shared" si="3"/>
        <v>1.9</v>
      </c>
      <c r="K24" s="33">
        <f t="shared" si="3"/>
        <v>95</v>
      </c>
      <c r="L24" s="69">
        <f t="shared" si="3"/>
        <v>1.1000000000000001</v>
      </c>
      <c r="M24" s="69">
        <f t="shared" si="3"/>
        <v>3.2</v>
      </c>
      <c r="N24" s="69">
        <f t="shared" si="3"/>
        <v>86</v>
      </c>
      <c r="O24" s="69">
        <f t="shared" si="3"/>
        <v>95.7</v>
      </c>
      <c r="P24" s="69">
        <f t="shared" si="3"/>
        <v>95.7</v>
      </c>
      <c r="Q24" s="70">
        <f t="shared" si="3"/>
        <v>9.6999999999999993</v>
      </c>
      <c r="R24" s="229">
        <f>SUM(L24,M24,P24)</f>
        <v>100</v>
      </c>
      <c r="V24" s="26"/>
      <c r="W24" s="26"/>
      <c r="X24" s="26"/>
      <c r="Y24" s="26"/>
      <c r="Z24" s="26"/>
      <c r="AA24" s="26"/>
      <c r="AB24" s="26"/>
      <c r="AC24" s="26"/>
      <c r="CA24" s="23"/>
    </row>
    <row r="25" spans="1:79" ht="15" x14ac:dyDescent="0.25">
      <c r="E25" s="60"/>
      <c r="F25" s="59"/>
      <c r="G25" s="57"/>
      <c r="H25" s="72"/>
      <c r="I25" s="34"/>
      <c r="J25" s="34"/>
      <c r="K25" s="33"/>
      <c r="L25" s="69"/>
      <c r="M25" s="69"/>
      <c r="N25" s="69"/>
      <c r="O25" s="69"/>
      <c r="P25" s="69"/>
      <c r="Q25" s="70"/>
      <c r="R25" s="80"/>
      <c r="V25" s="26"/>
      <c r="W25" s="26"/>
      <c r="X25" s="26"/>
      <c r="Y25" s="26"/>
      <c r="Z25" s="26"/>
      <c r="AA25" s="26"/>
      <c r="AB25" s="26"/>
      <c r="AC25" s="26"/>
      <c r="CA25" s="23"/>
    </row>
    <row r="26" spans="1:79" ht="15" x14ac:dyDescent="0.25">
      <c r="A26" s="102" t="str">
        <f>$S$17&amp;G26&amp;B26&amp;$V$17&amp; C26&amp;D26</f>
        <v>YAG1UKLevel 8Female + maleMedical sciencesAll</v>
      </c>
      <c r="B26" s="102" t="s">
        <v>248</v>
      </c>
      <c r="C26" s="102" t="str">
        <f>F26</f>
        <v>Medical sciences</v>
      </c>
      <c r="D26" s="102" t="s">
        <v>20</v>
      </c>
      <c r="E26" s="53" t="s">
        <v>204</v>
      </c>
      <c r="F26" s="54" t="s">
        <v>147</v>
      </c>
      <c r="G26" s="55" t="s">
        <v>35</v>
      </c>
      <c r="H26" s="72">
        <f t="shared" ref="H26:Q26" si="4">IFERROR(INDEX(all_data, MATCH($A26, All_data_lookupkey, 0), MATCH(H$14, All_data_headings, 0)),"-")</f>
        <v>280</v>
      </c>
      <c r="I26" s="34">
        <f t="shared" si="4"/>
        <v>2.7</v>
      </c>
      <c r="J26" s="34">
        <f t="shared" si="4"/>
        <v>4.2</v>
      </c>
      <c r="K26" s="33">
        <f t="shared" si="4"/>
        <v>260</v>
      </c>
      <c r="L26" s="69">
        <f t="shared" si="4"/>
        <v>8.6</v>
      </c>
      <c r="M26" s="69">
        <f t="shared" si="4"/>
        <v>3.8</v>
      </c>
      <c r="N26" s="69">
        <f t="shared" si="4"/>
        <v>79.599999999999994</v>
      </c>
      <c r="O26" s="69">
        <f t="shared" si="4"/>
        <v>86.1</v>
      </c>
      <c r="P26" s="69">
        <f t="shared" si="4"/>
        <v>87.6</v>
      </c>
      <c r="Q26" s="70">
        <f t="shared" si="4"/>
        <v>7.9</v>
      </c>
      <c r="R26" s="229">
        <f>SUM(L26,M26,P26)</f>
        <v>100</v>
      </c>
      <c r="CA26" s="23"/>
    </row>
    <row r="27" spans="1:79" x14ac:dyDescent="0.2">
      <c r="E27" s="60"/>
      <c r="F27" s="59"/>
      <c r="G27" s="57"/>
      <c r="H27" s="72"/>
      <c r="I27" s="34"/>
      <c r="J27" s="34"/>
      <c r="K27" s="33"/>
      <c r="L27" s="69"/>
      <c r="M27" s="69"/>
      <c r="N27" s="69"/>
      <c r="O27" s="69"/>
      <c r="P27" s="69"/>
      <c r="Q27" s="70"/>
      <c r="R27" s="80"/>
      <c r="CA27" s="23"/>
    </row>
    <row r="28" spans="1:79" ht="15" x14ac:dyDescent="0.25">
      <c r="A28" s="102" t="str">
        <f>$S$17&amp;G28&amp;B28&amp;$V$17&amp; C28&amp;D28</f>
        <v>YAG1UKLevel 8Female + maleAllied healthAll</v>
      </c>
      <c r="B28" s="102" t="s">
        <v>248</v>
      </c>
      <c r="C28" s="102" t="str">
        <f>F28</f>
        <v>Allied health</v>
      </c>
      <c r="D28" s="102" t="s">
        <v>20</v>
      </c>
      <c r="E28" s="53" t="s">
        <v>205</v>
      </c>
      <c r="F28" s="54" t="s">
        <v>142</v>
      </c>
      <c r="G28" s="55" t="s">
        <v>35</v>
      </c>
      <c r="H28" s="72">
        <f t="shared" ref="H28:Q28" si="5">IFERROR(INDEX(all_data, MATCH($A28, All_data_lookupkey, 0), MATCH(H$14, All_data_headings, 0)),"-")</f>
        <v>285</v>
      </c>
      <c r="I28" s="34">
        <f t="shared" si="5"/>
        <v>3.4</v>
      </c>
      <c r="J28" s="34">
        <f t="shared" si="5"/>
        <v>1.3</v>
      </c>
      <c r="K28" s="33">
        <f t="shared" si="5"/>
        <v>270</v>
      </c>
      <c r="L28" s="69">
        <f t="shared" si="5"/>
        <v>5.8</v>
      </c>
      <c r="M28" s="69">
        <f t="shared" si="5"/>
        <v>3.9</v>
      </c>
      <c r="N28" s="69">
        <f t="shared" si="5"/>
        <v>79.599999999999994</v>
      </c>
      <c r="O28" s="69">
        <f t="shared" si="5"/>
        <v>89.4</v>
      </c>
      <c r="P28" s="69">
        <f t="shared" si="5"/>
        <v>90.2</v>
      </c>
      <c r="Q28" s="70">
        <f t="shared" si="5"/>
        <v>10.6</v>
      </c>
      <c r="R28" s="229">
        <f>SUM(L28,M28,P28)</f>
        <v>99.9</v>
      </c>
      <c r="CA28" s="23"/>
    </row>
    <row r="29" spans="1:79" x14ac:dyDescent="0.2">
      <c r="E29" s="60"/>
      <c r="F29" s="59"/>
      <c r="G29" s="57"/>
      <c r="H29" s="72"/>
      <c r="I29" s="34"/>
      <c r="J29" s="34"/>
      <c r="K29" s="33"/>
      <c r="L29" s="69"/>
      <c r="M29" s="69"/>
      <c r="N29" s="69"/>
      <c r="O29" s="69"/>
      <c r="P29" s="69"/>
      <c r="Q29" s="70"/>
      <c r="R29" s="80"/>
      <c r="CA29" s="23"/>
    </row>
    <row r="30" spans="1:79" s="27" customFormat="1" ht="14.25" customHeight="1" x14ac:dyDescent="0.25">
      <c r="A30" s="102" t="str">
        <f>$S$17&amp;G30&amp;B30&amp;$V$17&amp; C30&amp;D30</f>
        <v>YAG1UKLevel 8Female + maleBiosciencesAll</v>
      </c>
      <c r="B30" s="102" t="s">
        <v>248</v>
      </c>
      <c r="C30" s="102" t="str">
        <f>F30</f>
        <v>Biosciences</v>
      </c>
      <c r="D30" s="102" t="s">
        <v>20</v>
      </c>
      <c r="E30" s="53" t="s">
        <v>50</v>
      </c>
      <c r="F30" s="54" t="s">
        <v>51</v>
      </c>
      <c r="G30" s="55" t="s">
        <v>35</v>
      </c>
      <c r="H30" s="72">
        <f t="shared" ref="H30:Q30" si="6">IFERROR(INDEX(all_data, MATCH($A30, All_data_lookupkey, 0), MATCH(H$14, All_data_headings, 0)),"-")</f>
        <v>740</v>
      </c>
      <c r="I30" s="34">
        <f t="shared" si="6"/>
        <v>2.5</v>
      </c>
      <c r="J30" s="34">
        <f t="shared" si="6"/>
        <v>2.6</v>
      </c>
      <c r="K30" s="33">
        <f t="shared" si="6"/>
        <v>705</v>
      </c>
      <c r="L30" s="69">
        <f t="shared" si="6"/>
        <v>11</v>
      </c>
      <c r="M30" s="69">
        <f t="shared" si="6"/>
        <v>5.7</v>
      </c>
      <c r="N30" s="69">
        <f t="shared" si="6"/>
        <v>77.8</v>
      </c>
      <c r="O30" s="69">
        <f t="shared" si="6"/>
        <v>82.2</v>
      </c>
      <c r="P30" s="69">
        <f t="shared" si="6"/>
        <v>83.3</v>
      </c>
      <c r="Q30" s="70">
        <f t="shared" si="6"/>
        <v>5.5</v>
      </c>
      <c r="R30" s="229">
        <f>SUM(L30,M30,P30)</f>
        <v>100</v>
      </c>
      <c r="S30" s="112"/>
      <c r="T30" s="112"/>
    </row>
    <row r="31" spans="1:79" s="27" customFormat="1" ht="14.25" customHeight="1" x14ac:dyDescent="0.2">
      <c r="E31" s="60"/>
      <c r="F31" s="59"/>
      <c r="G31" s="57"/>
      <c r="H31" s="72"/>
      <c r="I31" s="34"/>
      <c r="J31" s="34"/>
      <c r="K31" s="33"/>
      <c r="L31" s="69"/>
      <c r="M31" s="69"/>
      <c r="N31" s="69"/>
      <c r="O31" s="69"/>
      <c r="P31" s="69"/>
      <c r="Q31" s="70"/>
      <c r="R31" s="221"/>
      <c r="S31" s="112"/>
      <c r="T31" s="112"/>
    </row>
    <row r="32" spans="1:79" s="27" customFormat="1" ht="14.25" customHeight="1" x14ac:dyDescent="0.25">
      <c r="A32" s="102" t="str">
        <f>$S$17&amp;G32&amp;B32&amp;$V$17&amp; C32&amp;D32</f>
        <v>YAG1UKLevel 8Female + maleSport and exercise sciencesAll</v>
      </c>
      <c r="B32" s="102" t="s">
        <v>248</v>
      </c>
      <c r="C32" s="102" t="str">
        <f>F32</f>
        <v>Sport and exercise sciences</v>
      </c>
      <c r="D32" s="102" t="s">
        <v>20</v>
      </c>
      <c r="E32" s="53" t="s">
        <v>52</v>
      </c>
      <c r="F32" s="54" t="s">
        <v>53</v>
      </c>
      <c r="G32" s="55" t="s">
        <v>35</v>
      </c>
      <c r="H32" s="72">
        <f t="shared" ref="H32:Q32" si="7">IFERROR(INDEX(all_data, MATCH($A32, All_data_lookupkey, 0), MATCH(H$14, All_data_headings, 0)),"-")</f>
        <v>120</v>
      </c>
      <c r="I32" s="34">
        <f t="shared" si="7"/>
        <v>1.3</v>
      </c>
      <c r="J32" s="34">
        <f t="shared" si="7"/>
        <v>2.5</v>
      </c>
      <c r="K32" s="33">
        <f t="shared" si="7"/>
        <v>115</v>
      </c>
      <c r="L32" s="69">
        <f t="shared" si="7"/>
        <v>4.4000000000000004</v>
      </c>
      <c r="M32" s="69">
        <f t="shared" si="7"/>
        <v>1.8</v>
      </c>
      <c r="N32" s="69">
        <f t="shared" si="7"/>
        <v>85.4</v>
      </c>
      <c r="O32" s="69">
        <f t="shared" si="7"/>
        <v>93.4</v>
      </c>
      <c r="P32" s="69">
        <f t="shared" si="7"/>
        <v>93.8</v>
      </c>
      <c r="Q32" s="70">
        <f t="shared" si="7"/>
        <v>8.4</v>
      </c>
      <c r="R32" s="229">
        <f>SUM(L32,M32,P32)</f>
        <v>100</v>
      </c>
      <c r="S32" s="112"/>
      <c r="T32" s="112"/>
    </row>
    <row r="33" spans="1:18" s="27" customFormat="1" ht="14.25" customHeight="1" x14ac:dyDescent="0.2">
      <c r="E33" s="60"/>
      <c r="F33" s="59"/>
      <c r="G33" s="57"/>
      <c r="H33" s="72"/>
      <c r="I33" s="34"/>
      <c r="J33" s="34"/>
      <c r="K33" s="33"/>
      <c r="L33" s="69"/>
      <c r="M33" s="69"/>
      <c r="N33" s="69"/>
      <c r="O33" s="69"/>
      <c r="P33" s="69"/>
      <c r="Q33" s="70"/>
      <c r="R33" s="80"/>
    </row>
    <row r="34" spans="1:18" s="27" customFormat="1" ht="14.25" customHeight="1" x14ac:dyDescent="0.25">
      <c r="A34" s="102" t="str">
        <f>$S$17&amp;G34&amp;B34&amp;$V$17&amp; C34&amp;D34</f>
        <v>YAG1UKLevel 8Female + malePsychologyAll</v>
      </c>
      <c r="B34" s="102" t="s">
        <v>248</v>
      </c>
      <c r="C34" s="102" t="str">
        <f>F34</f>
        <v>Psychology</v>
      </c>
      <c r="D34" s="102" t="s">
        <v>20</v>
      </c>
      <c r="E34" s="53" t="s">
        <v>54</v>
      </c>
      <c r="F34" s="54" t="s">
        <v>55</v>
      </c>
      <c r="G34" s="55" t="s">
        <v>35</v>
      </c>
      <c r="H34" s="72">
        <f t="shared" ref="H34:Q34" si="8">IFERROR(INDEX(all_data, MATCH($A34, All_data_lookupkey, 0), MATCH(H$14, All_data_headings, 0)),"-")</f>
        <v>1070</v>
      </c>
      <c r="I34" s="34">
        <f t="shared" si="8"/>
        <v>2</v>
      </c>
      <c r="J34" s="34">
        <f t="shared" si="8"/>
        <v>1.4</v>
      </c>
      <c r="K34" s="33">
        <f t="shared" si="8"/>
        <v>1030</v>
      </c>
      <c r="L34" s="69">
        <f t="shared" si="8"/>
        <v>4.5999999999999996</v>
      </c>
      <c r="M34" s="69">
        <f t="shared" si="8"/>
        <v>3.6</v>
      </c>
      <c r="N34" s="69">
        <f t="shared" si="8"/>
        <v>83.6</v>
      </c>
      <c r="O34" s="69">
        <f t="shared" si="8"/>
        <v>91.2</v>
      </c>
      <c r="P34" s="69">
        <f t="shared" si="8"/>
        <v>91.8</v>
      </c>
      <c r="Q34" s="70">
        <f t="shared" si="8"/>
        <v>8.1</v>
      </c>
      <c r="R34" s="229">
        <f>SUM(L34,M34,P34)</f>
        <v>100</v>
      </c>
    </row>
    <row r="35" spans="1:18" s="27" customFormat="1" ht="14.25" customHeight="1" x14ac:dyDescent="0.2">
      <c r="E35" s="60"/>
      <c r="F35" s="59"/>
      <c r="G35" s="57"/>
      <c r="H35" s="72"/>
      <c r="I35" s="34"/>
      <c r="J35" s="34"/>
      <c r="K35" s="33"/>
      <c r="L35" s="69"/>
      <c r="M35" s="69"/>
      <c r="N35" s="69"/>
      <c r="O35" s="69"/>
      <c r="P35" s="69"/>
      <c r="Q35" s="70"/>
      <c r="R35" s="80"/>
    </row>
    <row r="36" spans="1:18" s="27" customFormat="1" ht="14.25" customHeight="1" x14ac:dyDescent="0.25">
      <c r="A36" s="102" t="str">
        <f>$S$17&amp;G36&amp;B36&amp;$V$17&amp; C36&amp;D36</f>
        <v>YAG1UKLevel 8Female + maleVeterinary sciencesAll</v>
      </c>
      <c r="B36" s="102" t="s">
        <v>248</v>
      </c>
      <c r="C36" s="102" t="str">
        <f>F36</f>
        <v>Veterinary sciences</v>
      </c>
      <c r="D36" s="102" t="s">
        <v>20</v>
      </c>
      <c r="E36" s="53" t="s">
        <v>56</v>
      </c>
      <c r="F36" s="54" t="s">
        <v>57</v>
      </c>
      <c r="G36" s="55" t="s">
        <v>35</v>
      </c>
      <c r="H36" s="72">
        <f t="shared" ref="H36:Q36" si="9">IFERROR(INDEX(all_data, MATCH($A36, All_data_lookupkey, 0), MATCH(H$14, All_data_headings, 0)),"-")</f>
        <v>40</v>
      </c>
      <c r="I36" s="34">
        <f t="shared" si="9"/>
        <v>0</v>
      </c>
      <c r="J36" s="34">
        <f t="shared" si="9"/>
        <v>2.5</v>
      </c>
      <c r="K36" s="33">
        <f t="shared" si="9"/>
        <v>40</v>
      </c>
      <c r="L36" s="69">
        <f t="shared" si="9"/>
        <v>5.2</v>
      </c>
      <c r="M36" s="69">
        <f t="shared" si="9"/>
        <v>2.6</v>
      </c>
      <c r="N36" s="69">
        <f t="shared" si="9"/>
        <v>71.400000000000006</v>
      </c>
      <c r="O36" s="69">
        <f t="shared" si="9"/>
        <v>92.2</v>
      </c>
      <c r="P36" s="69">
        <f t="shared" si="9"/>
        <v>92.2</v>
      </c>
      <c r="Q36" s="70">
        <f t="shared" si="9"/>
        <v>20.8</v>
      </c>
      <c r="R36" s="229">
        <f>SUM(L36,M36,P36)</f>
        <v>100</v>
      </c>
    </row>
    <row r="37" spans="1:18" s="27" customFormat="1" ht="14.25" customHeight="1" x14ac:dyDescent="0.2">
      <c r="E37" s="60"/>
      <c r="F37" s="59"/>
      <c r="G37" s="57"/>
      <c r="H37" s="72"/>
      <c r="I37" s="34"/>
      <c r="J37" s="34"/>
      <c r="K37" s="33"/>
      <c r="L37" s="69"/>
      <c r="M37" s="69"/>
      <c r="N37" s="69"/>
      <c r="O37" s="69"/>
      <c r="P37" s="69"/>
      <c r="Q37" s="70"/>
      <c r="R37" s="80"/>
    </row>
    <row r="38" spans="1:18" s="27" customFormat="1" ht="14.25" customHeight="1" x14ac:dyDescent="0.25">
      <c r="A38" s="102" t="str">
        <f>$S$17&amp;G38&amp;B38&amp;$V$17&amp; C38&amp;D38</f>
        <v>YAG1UKLevel 8Female + maleAgriculture, food and related studiesAll</v>
      </c>
      <c r="B38" s="102" t="s">
        <v>248</v>
      </c>
      <c r="C38" s="102" t="str">
        <f>F38</f>
        <v>Agriculture, food and related studies</v>
      </c>
      <c r="D38" s="102" t="s">
        <v>20</v>
      </c>
      <c r="E38" s="53" t="s">
        <v>58</v>
      </c>
      <c r="F38" s="54" t="s">
        <v>59</v>
      </c>
      <c r="G38" s="55" t="s">
        <v>35</v>
      </c>
      <c r="H38" s="72">
        <f t="shared" ref="H38:Q38" si="10">IFERROR(INDEX(all_data, MATCH($A38, All_data_lookupkey, 0), MATCH(H$14, All_data_headings, 0)),"-")</f>
        <v>35</v>
      </c>
      <c r="I38" s="34">
        <f t="shared" si="10"/>
        <v>2.9</v>
      </c>
      <c r="J38" s="34">
        <f t="shared" si="10"/>
        <v>2.8</v>
      </c>
      <c r="K38" s="33">
        <f t="shared" si="10"/>
        <v>35</v>
      </c>
      <c r="L38" s="69">
        <f t="shared" si="10"/>
        <v>2.9</v>
      </c>
      <c r="M38" s="69">
        <f t="shared" si="10"/>
        <v>5.9</v>
      </c>
      <c r="N38" s="69">
        <f t="shared" si="10"/>
        <v>86.8</v>
      </c>
      <c r="O38" s="69">
        <f t="shared" si="10"/>
        <v>91.2</v>
      </c>
      <c r="P38" s="69">
        <f t="shared" si="10"/>
        <v>91.2</v>
      </c>
      <c r="Q38" s="70">
        <f t="shared" si="10"/>
        <v>4.4000000000000004</v>
      </c>
      <c r="R38" s="229">
        <f>SUM(L38,M38,P38)</f>
        <v>100</v>
      </c>
    </row>
    <row r="39" spans="1:18" s="27" customFormat="1" x14ac:dyDescent="0.2">
      <c r="E39" s="60"/>
      <c r="F39" s="59"/>
      <c r="G39" s="57"/>
      <c r="H39" s="72"/>
      <c r="I39" s="34"/>
      <c r="J39" s="34"/>
      <c r="K39" s="33"/>
      <c r="L39" s="69"/>
      <c r="M39" s="69"/>
      <c r="N39" s="69"/>
      <c r="O39" s="69"/>
      <c r="P39" s="69"/>
      <c r="Q39" s="70"/>
      <c r="R39" s="80"/>
    </row>
    <row r="40" spans="1:18" s="27" customFormat="1" ht="15" x14ac:dyDescent="0.25">
      <c r="A40" s="102" t="str">
        <f>$S$17&amp;G40&amp;B40&amp;$V$17&amp; C40&amp;D40</f>
        <v>YAG1UKLevel 8Female + malePhysics and astronomyAll</v>
      </c>
      <c r="B40" s="102" t="s">
        <v>248</v>
      </c>
      <c r="C40" s="102" t="str">
        <f>F40</f>
        <v>Physics and astronomy</v>
      </c>
      <c r="D40" s="102" t="s">
        <v>20</v>
      </c>
      <c r="E40" s="53" t="s">
        <v>60</v>
      </c>
      <c r="F40" s="54" t="s">
        <v>61</v>
      </c>
      <c r="G40" s="55" t="s">
        <v>35</v>
      </c>
      <c r="H40" s="72">
        <f t="shared" ref="H40:Q40" si="11">IFERROR(INDEX(all_data, MATCH($A40, All_data_lookupkey, 0), MATCH(H$14, All_data_headings, 0)),"-")</f>
        <v>515</v>
      </c>
      <c r="I40" s="34">
        <f t="shared" si="11"/>
        <v>1.6</v>
      </c>
      <c r="J40" s="34">
        <f t="shared" si="11"/>
        <v>4.3</v>
      </c>
      <c r="K40" s="33">
        <f t="shared" si="11"/>
        <v>485</v>
      </c>
      <c r="L40" s="69">
        <f t="shared" si="11"/>
        <v>15.5</v>
      </c>
      <c r="M40" s="69">
        <f t="shared" si="11"/>
        <v>8.3000000000000007</v>
      </c>
      <c r="N40" s="69">
        <f t="shared" si="11"/>
        <v>71.8</v>
      </c>
      <c r="O40" s="69">
        <f t="shared" si="11"/>
        <v>74.8</v>
      </c>
      <c r="P40" s="69">
        <f t="shared" si="11"/>
        <v>76.2</v>
      </c>
      <c r="Q40" s="70">
        <f t="shared" si="11"/>
        <v>4.3</v>
      </c>
      <c r="R40" s="229">
        <f>SUM(L40,M40,P40)</f>
        <v>100</v>
      </c>
    </row>
    <row r="41" spans="1:18" s="27" customFormat="1" x14ac:dyDescent="0.2">
      <c r="E41" s="60"/>
      <c r="F41" s="59"/>
      <c r="G41" s="57"/>
      <c r="H41" s="72"/>
      <c r="I41" s="34"/>
      <c r="J41" s="34"/>
      <c r="K41" s="33"/>
      <c r="L41" s="69"/>
      <c r="M41" s="69"/>
      <c r="N41" s="69"/>
      <c r="O41" s="69"/>
      <c r="P41" s="69"/>
      <c r="Q41" s="70"/>
      <c r="R41" s="80"/>
    </row>
    <row r="42" spans="1:18" s="27" customFormat="1" ht="15" x14ac:dyDescent="0.25">
      <c r="A42" s="102" t="str">
        <f>$S$17&amp;G42&amp;B42&amp;$V$17&amp; C42&amp;D42</f>
        <v>YAG1UKLevel 8Female + maleChemistryAll</v>
      </c>
      <c r="B42" s="102" t="s">
        <v>248</v>
      </c>
      <c r="C42" s="102" t="str">
        <f>F42</f>
        <v>Chemistry</v>
      </c>
      <c r="D42" s="102" t="s">
        <v>20</v>
      </c>
      <c r="E42" s="53" t="s">
        <v>62</v>
      </c>
      <c r="F42" s="54" t="s">
        <v>63</v>
      </c>
      <c r="G42" s="55" t="s">
        <v>35</v>
      </c>
      <c r="H42" s="72">
        <f t="shared" ref="H42:Q42" si="12">IFERROR(INDEX(all_data, MATCH($A42, All_data_lookupkey, 0), MATCH(H$14, All_data_headings, 0)),"-")</f>
        <v>520</v>
      </c>
      <c r="I42" s="34">
        <f t="shared" si="12"/>
        <v>2.1</v>
      </c>
      <c r="J42" s="34">
        <f t="shared" si="12"/>
        <v>2.1</v>
      </c>
      <c r="K42" s="33">
        <f t="shared" si="12"/>
        <v>500</v>
      </c>
      <c r="L42" s="69">
        <f t="shared" si="12"/>
        <v>10.199999999999999</v>
      </c>
      <c r="M42" s="69">
        <f t="shared" si="12"/>
        <v>7</v>
      </c>
      <c r="N42" s="69">
        <f t="shared" si="12"/>
        <v>77.5</v>
      </c>
      <c r="O42" s="69">
        <f t="shared" si="12"/>
        <v>81.3</v>
      </c>
      <c r="P42" s="69">
        <f t="shared" si="12"/>
        <v>82.8</v>
      </c>
      <c r="Q42" s="70">
        <f t="shared" si="12"/>
        <v>5.2</v>
      </c>
      <c r="R42" s="229">
        <f>SUM(L42,M42,P42)</f>
        <v>100</v>
      </c>
    </row>
    <row r="43" spans="1:18" s="27" customFormat="1" x14ac:dyDescent="0.2">
      <c r="E43" s="60"/>
      <c r="F43" s="59"/>
      <c r="G43" s="57"/>
      <c r="H43" s="72"/>
      <c r="I43" s="34"/>
      <c r="J43" s="34"/>
      <c r="K43" s="33"/>
      <c r="L43" s="69"/>
      <c r="M43" s="69"/>
      <c r="N43" s="69"/>
      <c r="O43" s="69"/>
      <c r="P43" s="69"/>
      <c r="Q43" s="70"/>
      <c r="R43" s="80"/>
    </row>
    <row r="44" spans="1:18" s="27" customFormat="1" ht="15" x14ac:dyDescent="0.25">
      <c r="A44" s="102" t="str">
        <f>$S$17&amp;G44&amp;B44&amp;$V$17&amp; C44&amp;D44</f>
        <v>YAG1UKLevel 8Female + maleGeneral, applied and forensic sciencesAll</v>
      </c>
      <c r="B44" s="102" t="s">
        <v>248</v>
      </c>
      <c r="C44" s="102" t="str">
        <f>F44</f>
        <v>General, applied and forensic sciences</v>
      </c>
      <c r="D44" s="102" t="s">
        <v>20</v>
      </c>
      <c r="E44" s="53" t="s">
        <v>193</v>
      </c>
      <c r="F44" s="54" t="s">
        <v>143</v>
      </c>
      <c r="G44" s="55" t="s">
        <v>35</v>
      </c>
      <c r="H44" s="72">
        <f t="shared" ref="H44:Q44" si="13">IFERROR(INDEX(all_data, MATCH($A44, All_data_lookupkey, 0), MATCH(H$14, All_data_headings, 0)),"-")</f>
        <v>50</v>
      </c>
      <c r="I44" s="34">
        <f t="shared" si="13"/>
        <v>5.3</v>
      </c>
      <c r="J44" s="34">
        <f t="shared" si="13"/>
        <v>2.8</v>
      </c>
      <c r="K44" s="33">
        <f t="shared" si="13"/>
        <v>45</v>
      </c>
      <c r="L44" s="69">
        <f t="shared" si="13"/>
        <v>7.5</v>
      </c>
      <c r="M44" s="69">
        <f t="shared" si="13"/>
        <v>7.9</v>
      </c>
      <c r="N44" s="69">
        <f t="shared" si="13"/>
        <v>77.099999999999994</v>
      </c>
      <c r="O44" s="69">
        <f t="shared" si="13"/>
        <v>82.3</v>
      </c>
      <c r="P44" s="69">
        <f t="shared" si="13"/>
        <v>84.6</v>
      </c>
      <c r="Q44" s="70">
        <f t="shared" si="13"/>
        <v>7.5</v>
      </c>
      <c r="R44" s="229">
        <f>SUM(L44,M44,P44)</f>
        <v>100</v>
      </c>
    </row>
    <row r="45" spans="1:18" s="27" customFormat="1" ht="14.25" customHeight="1" x14ac:dyDescent="0.2">
      <c r="E45" s="60"/>
      <c r="F45" s="59"/>
      <c r="G45" s="57"/>
      <c r="H45" s="72"/>
      <c r="I45" s="34"/>
      <c r="J45" s="34"/>
      <c r="K45" s="33"/>
      <c r="L45" s="69"/>
      <c r="M45" s="69"/>
      <c r="N45" s="69"/>
      <c r="O45" s="69"/>
      <c r="P45" s="69"/>
      <c r="Q45" s="70"/>
      <c r="R45" s="80"/>
    </row>
    <row r="46" spans="1:18" s="27" customFormat="1" ht="14.25" customHeight="1" x14ac:dyDescent="0.25">
      <c r="A46" s="102" t="str">
        <f>$S$17&amp;G46&amp;B46&amp;$V$17&amp; C46&amp;D46</f>
        <v>YAG1UKLevel 8Female + maleMathematical sciencesAll</v>
      </c>
      <c r="B46" s="102" t="s">
        <v>248</v>
      </c>
      <c r="C46" s="102" t="str">
        <f>F46</f>
        <v>Mathematical sciences</v>
      </c>
      <c r="D46" s="102" t="s">
        <v>20</v>
      </c>
      <c r="E46" s="53" t="s">
        <v>65</v>
      </c>
      <c r="F46" s="54" t="s">
        <v>66</v>
      </c>
      <c r="G46" s="55" t="s">
        <v>35</v>
      </c>
      <c r="H46" s="72">
        <f t="shared" ref="H46:Q46" si="14">IFERROR(INDEX(all_data, MATCH($A46, All_data_lookupkey, 0), MATCH(H$14, All_data_headings, 0)),"-")</f>
        <v>280</v>
      </c>
      <c r="I46" s="34">
        <f t="shared" si="14"/>
        <v>1.8</v>
      </c>
      <c r="J46" s="34">
        <f t="shared" si="14"/>
        <v>2.1</v>
      </c>
      <c r="K46" s="33">
        <f t="shared" si="14"/>
        <v>270</v>
      </c>
      <c r="L46" s="69">
        <f t="shared" si="14"/>
        <v>14.7</v>
      </c>
      <c r="M46" s="69">
        <f t="shared" si="14"/>
        <v>3.8</v>
      </c>
      <c r="N46" s="69">
        <f t="shared" si="14"/>
        <v>76.900000000000006</v>
      </c>
      <c r="O46" s="69">
        <f t="shared" si="14"/>
        <v>80.8</v>
      </c>
      <c r="P46" s="69">
        <f t="shared" si="14"/>
        <v>81.5</v>
      </c>
      <c r="Q46" s="70">
        <f t="shared" si="14"/>
        <v>4.5999999999999996</v>
      </c>
      <c r="R46" s="229">
        <f>SUM(L46,M46,P46)</f>
        <v>100</v>
      </c>
    </row>
    <row r="47" spans="1:18" s="27" customFormat="1" ht="14.25" customHeight="1" x14ac:dyDescent="0.2">
      <c r="E47" s="60"/>
      <c r="F47" s="59"/>
      <c r="G47" s="57"/>
      <c r="H47" s="72"/>
      <c r="I47" s="34"/>
      <c r="J47" s="34"/>
      <c r="K47" s="33"/>
      <c r="L47" s="69"/>
      <c r="M47" s="69"/>
      <c r="N47" s="69"/>
      <c r="O47" s="69"/>
      <c r="P47" s="69"/>
      <c r="Q47" s="70"/>
      <c r="R47" s="80"/>
    </row>
    <row r="48" spans="1:18" s="27" customFormat="1" ht="14.25" customHeight="1" x14ac:dyDescent="0.25">
      <c r="A48" s="102" t="str">
        <f>$S$17&amp;G48&amp;B48&amp;$V$17&amp; C48&amp;D48</f>
        <v>YAG1UKLevel 8Female + maleEngineeringAll</v>
      </c>
      <c r="B48" s="102" t="s">
        <v>248</v>
      </c>
      <c r="C48" s="102" t="str">
        <f>F48</f>
        <v>Engineering</v>
      </c>
      <c r="D48" s="102" t="s">
        <v>20</v>
      </c>
      <c r="E48" s="53" t="s">
        <v>67</v>
      </c>
      <c r="F48" s="54" t="s">
        <v>68</v>
      </c>
      <c r="G48" s="55" t="s">
        <v>35</v>
      </c>
      <c r="H48" s="72">
        <f t="shared" ref="H48:Q48" si="15">IFERROR(INDEX(all_data, MATCH($A48, All_data_lookupkey, 0), MATCH(H$14, All_data_headings, 0)),"-")</f>
        <v>825</v>
      </c>
      <c r="I48" s="34">
        <f t="shared" si="15"/>
        <v>2.7</v>
      </c>
      <c r="J48" s="34">
        <f t="shared" si="15"/>
        <v>2.8</v>
      </c>
      <c r="K48" s="33">
        <f t="shared" si="15"/>
        <v>780</v>
      </c>
      <c r="L48" s="69">
        <f t="shared" si="15"/>
        <v>12.6</v>
      </c>
      <c r="M48" s="69">
        <f t="shared" si="15"/>
        <v>4.5</v>
      </c>
      <c r="N48" s="69">
        <f t="shared" si="15"/>
        <v>79.2</v>
      </c>
      <c r="O48" s="69">
        <f t="shared" si="15"/>
        <v>82.1</v>
      </c>
      <c r="P48" s="69">
        <f t="shared" si="15"/>
        <v>82.9</v>
      </c>
      <c r="Q48" s="70">
        <f t="shared" si="15"/>
        <v>3.7</v>
      </c>
      <c r="R48" s="229">
        <f>SUM(L48,M48,P48)</f>
        <v>100</v>
      </c>
    </row>
    <row r="49" spans="1:18" s="27" customFormat="1" ht="14.25" customHeight="1" x14ac:dyDescent="0.2">
      <c r="E49" s="60"/>
      <c r="F49" s="59"/>
      <c r="G49" s="57"/>
      <c r="H49" s="72"/>
      <c r="I49" s="34"/>
      <c r="J49" s="34"/>
      <c r="K49" s="33"/>
      <c r="L49" s="69"/>
      <c r="M49" s="69"/>
      <c r="N49" s="69"/>
      <c r="O49" s="69"/>
      <c r="P49" s="69"/>
      <c r="Q49" s="70"/>
      <c r="R49" s="80"/>
    </row>
    <row r="50" spans="1:18" s="27" customFormat="1" ht="14.25" customHeight="1" x14ac:dyDescent="0.25">
      <c r="A50" s="102" t="str">
        <f>$S$17&amp;G50&amp;B50&amp;$V$17&amp; C50&amp;D50</f>
        <v>YAG1UKLevel 8Female + maleMaterials and technologyAll</v>
      </c>
      <c r="B50" s="102" t="s">
        <v>248</v>
      </c>
      <c r="C50" s="102" t="str">
        <f>F50</f>
        <v>Materials and technology</v>
      </c>
      <c r="D50" s="102" t="s">
        <v>20</v>
      </c>
      <c r="E50" s="53" t="s">
        <v>194</v>
      </c>
      <c r="F50" s="54" t="s">
        <v>145</v>
      </c>
      <c r="G50" s="55" t="s">
        <v>35</v>
      </c>
      <c r="H50" s="72">
        <f t="shared" ref="H50:Q50" si="16">IFERROR(INDEX(all_data, MATCH($A50, All_data_lookupkey, 0), MATCH(H$14, All_data_headings, 0)),"-")</f>
        <v>175</v>
      </c>
      <c r="I50" s="34">
        <f t="shared" si="16"/>
        <v>1.8</v>
      </c>
      <c r="J50" s="34">
        <f t="shared" si="16"/>
        <v>2.2999999999999998</v>
      </c>
      <c r="K50" s="33">
        <f t="shared" si="16"/>
        <v>165</v>
      </c>
      <c r="L50" s="69">
        <f t="shared" si="16"/>
        <v>14.4</v>
      </c>
      <c r="M50" s="69">
        <f t="shared" si="16"/>
        <v>7.6</v>
      </c>
      <c r="N50" s="69">
        <f t="shared" si="16"/>
        <v>76.3</v>
      </c>
      <c r="O50" s="69">
        <f t="shared" si="16"/>
        <v>78.099999999999994</v>
      </c>
      <c r="P50" s="69">
        <f t="shared" si="16"/>
        <v>78.099999999999994</v>
      </c>
      <c r="Q50" s="70">
        <f t="shared" si="16"/>
        <v>1.8</v>
      </c>
      <c r="R50" s="229">
        <f>SUM(L50,M50,P50)</f>
        <v>100.1</v>
      </c>
    </row>
    <row r="51" spans="1:18" s="27" customFormat="1" ht="14.25" customHeight="1" x14ac:dyDescent="0.2">
      <c r="E51" s="60"/>
      <c r="F51" s="59"/>
      <c r="G51" s="57"/>
      <c r="H51" s="72"/>
      <c r="I51" s="34"/>
      <c r="J51" s="34"/>
      <c r="K51" s="33"/>
      <c r="L51" s="69"/>
      <c r="M51" s="69"/>
      <c r="N51" s="69"/>
      <c r="O51" s="69"/>
      <c r="P51" s="69"/>
      <c r="Q51" s="70"/>
      <c r="R51" s="80"/>
    </row>
    <row r="52" spans="1:18" s="27" customFormat="1" ht="14.25" customHeight="1" x14ac:dyDescent="0.25">
      <c r="A52" s="102" t="str">
        <f>$S$17&amp;G52&amp;B52&amp;$V$17&amp; C52&amp;D52</f>
        <v>YAG1UKLevel 8Female + maleComputingAll</v>
      </c>
      <c r="B52" s="102" t="s">
        <v>248</v>
      </c>
      <c r="C52" s="102" t="str">
        <f>F52</f>
        <v>Computing</v>
      </c>
      <c r="D52" s="102" t="s">
        <v>20</v>
      </c>
      <c r="E52" s="53" t="s">
        <v>70</v>
      </c>
      <c r="F52" s="54" t="s">
        <v>71</v>
      </c>
      <c r="G52" s="55" t="s">
        <v>35</v>
      </c>
      <c r="H52" s="72">
        <f t="shared" ref="H52:Q52" si="17">IFERROR(INDEX(all_data, MATCH($A52, All_data_lookupkey, 0), MATCH(H$14, All_data_headings, 0)),"-")</f>
        <v>270</v>
      </c>
      <c r="I52" s="34">
        <f t="shared" si="17"/>
        <v>3.1</v>
      </c>
      <c r="J52" s="34">
        <f t="shared" si="17"/>
        <v>3.7</v>
      </c>
      <c r="K52" s="33">
        <f t="shared" si="17"/>
        <v>250</v>
      </c>
      <c r="L52" s="69">
        <f t="shared" si="17"/>
        <v>10.1</v>
      </c>
      <c r="M52" s="69">
        <f t="shared" si="17"/>
        <v>5.4</v>
      </c>
      <c r="N52" s="69">
        <f t="shared" si="17"/>
        <v>79.3</v>
      </c>
      <c r="O52" s="69">
        <f t="shared" si="17"/>
        <v>84.4</v>
      </c>
      <c r="P52" s="69">
        <f t="shared" si="17"/>
        <v>84.4</v>
      </c>
      <c r="Q52" s="70">
        <f t="shared" si="17"/>
        <v>5.2</v>
      </c>
      <c r="R52" s="229">
        <f>SUM(L52,M52,P52)</f>
        <v>99.9</v>
      </c>
    </row>
    <row r="53" spans="1:18" s="27" customFormat="1" ht="14.25" customHeight="1" x14ac:dyDescent="0.2">
      <c r="E53" s="60"/>
      <c r="F53" s="59"/>
      <c r="G53" s="57"/>
      <c r="H53" s="72"/>
      <c r="I53" s="34"/>
      <c r="J53" s="34"/>
      <c r="K53" s="33"/>
      <c r="L53" s="69"/>
      <c r="M53" s="69"/>
      <c r="N53" s="69"/>
      <c r="O53" s="69"/>
      <c r="P53" s="69"/>
      <c r="Q53" s="70"/>
      <c r="R53" s="80"/>
    </row>
    <row r="54" spans="1:18" s="27" customFormat="1" ht="15" x14ac:dyDescent="0.25">
      <c r="A54" s="102" t="str">
        <f>$S$17&amp;G54&amp;B54&amp;$V$17&amp; C54&amp;D54</f>
        <v>YAG1UKLevel 8Female + maleArchitecture, building and planningAll</v>
      </c>
      <c r="B54" s="102" t="s">
        <v>248</v>
      </c>
      <c r="C54" s="102" t="str">
        <f>F54</f>
        <v>Architecture, building and planning</v>
      </c>
      <c r="D54" s="102" t="s">
        <v>20</v>
      </c>
      <c r="E54" s="53" t="s">
        <v>73</v>
      </c>
      <c r="F54" s="54" t="s">
        <v>74</v>
      </c>
      <c r="G54" s="55" t="s">
        <v>35</v>
      </c>
      <c r="H54" s="72">
        <f t="shared" ref="H54:Q54" si="18">IFERROR(INDEX(all_data, MATCH($A54, All_data_lookupkey, 0), MATCH(H$14, All_data_headings, 0)),"-")</f>
        <v>110</v>
      </c>
      <c r="I54" s="34">
        <f t="shared" si="18"/>
        <v>0.5</v>
      </c>
      <c r="J54" s="34">
        <f t="shared" si="18"/>
        <v>0.9</v>
      </c>
      <c r="K54" s="33">
        <f t="shared" si="18"/>
        <v>110</v>
      </c>
      <c r="L54" s="69">
        <f t="shared" si="18"/>
        <v>11.6</v>
      </c>
      <c r="M54" s="69">
        <f t="shared" si="18"/>
        <v>5.9</v>
      </c>
      <c r="N54" s="69">
        <f t="shared" si="18"/>
        <v>72.5</v>
      </c>
      <c r="O54" s="69">
        <f t="shared" si="18"/>
        <v>81.5</v>
      </c>
      <c r="P54" s="69">
        <f t="shared" si="18"/>
        <v>82.5</v>
      </c>
      <c r="Q54" s="70">
        <f t="shared" si="18"/>
        <v>10</v>
      </c>
      <c r="R54" s="229">
        <f>SUM(L54,M54,P54)</f>
        <v>100</v>
      </c>
    </row>
    <row r="55" spans="1:18" s="27" customFormat="1" x14ac:dyDescent="0.2">
      <c r="E55" s="60"/>
      <c r="F55" s="59"/>
      <c r="G55" s="57"/>
      <c r="H55" s="72"/>
      <c r="I55" s="34"/>
      <c r="J55" s="34"/>
      <c r="K55" s="33"/>
      <c r="L55" s="69"/>
      <c r="M55" s="69"/>
      <c r="N55" s="69"/>
      <c r="O55" s="69"/>
      <c r="P55" s="69"/>
      <c r="Q55" s="70"/>
      <c r="R55" s="80"/>
    </row>
    <row r="56" spans="1:18" s="27" customFormat="1" ht="15" x14ac:dyDescent="0.25">
      <c r="A56" s="102" t="str">
        <f>$S$17&amp;G56&amp;B56&amp;$V$17&amp; C56&amp;D56</f>
        <v>YAG1UKLevel 8Female + maleSociology, social policy and anthropologyAll</v>
      </c>
      <c r="B56" s="102" t="s">
        <v>248</v>
      </c>
      <c r="C56" s="102" t="str">
        <f>F56</f>
        <v>Sociology, social policy and anthropology</v>
      </c>
      <c r="D56" s="102" t="s">
        <v>20</v>
      </c>
      <c r="E56" s="53" t="s">
        <v>76</v>
      </c>
      <c r="F56" s="54" t="s">
        <v>77</v>
      </c>
      <c r="G56" s="55" t="s">
        <v>35</v>
      </c>
      <c r="H56" s="72">
        <f t="shared" ref="H56:Q56" si="19">IFERROR(INDEX(all_data, MATCH($A56, All_data_lookupkey, 0), MATCH(H$14, All_data_headings, 0)),"-")</f>
        <v>380</v>
      </c>
      <c r="I56" s="34">
        <f t="shared" si="19"/>
        <v>3</v>
      </c>
      <c r="J56" s="34">
        <f t="shared" si="19"/>
        <v>1</v>
      </c>
      <c r="K56" s="33">
        <f t="shared" si="19"/>
        <v>365</v>
      </c>
      <c r="L56" s="69">
        <f t="shared" si="19"/>
        <v>10.9</v>
      </c>
      <c r="M56" s="69">
        <f t="shared" si="19"/>
        <v>3.1</v>
      </c>
      <c r="N56" s="69">
        <f t="shared" si="19"/>
        <v>77</v>
      </c>
      <c r="O56" s="69">
        <f t="shared" si="19"/>
        <v>86.1</v>
      </c>
      <c r="P56" s="69">
        <f t="shared" si="19"/>
        <v>86.1</v>
      </c>
      <c r="Q56" s="70">
        <f t="shared" si="19"/>
        <v>9.1</v>
      </c>
      <c r="R56" s="229">
        <f>SUM(L56,M56,P56)</f>
        <v>100.1</v>
      </c>
    </row>
    <row r="57" spans="1:18" s="27" customFormat="1" x14ac:dyDescent="0.2">
      <c r="E57" s="60"/>
      <c r="F57" s="59"/>
      <c r="G57" s="57"/>
      <c r="H57" s="72"/>
      <c r="I57" s="34"/>
      <c r="J57" s="34"/>
      <c r="K57" s="33"/>
      <c r="L57" s="69"/>
      <c r="M57" s="69"/>
      <c r="N57" s="69"/>
      <c r="O57" s="69"/>
      <c r="P57" s="69"/>
      <c r="Q57" s="70"/>
      <c r="R57" s="80"/>
    </row>
    <row r="58" spans="1:18" s="27" customFormat="1" ht="15" x14ac:dyDescent="0.25">
      <c r="A58" s="102" t="str">
        <f>$S$17&amp;G58&amp;B58&amp;$V$17&amp; C58&amp;D58</f>
        <v>YAG1UKLevel 8Female + maleEconomicsAll</v>
      </c>
      <c r="B58" s="102" t="s">
        <v>248</v>
      </c>
      <c r="C58" s="102" t="str">
        <f>F58</f>
        <v>Economics</v>
      </c>
      <c r="D58" s="102" t="s">
        <v>20</v>
      </c>
      <c r="E58" s="53" t="s">
        <v>78</v>
      </c>
      <c r="F58" s="54" t="s">
        <v>79</v>
      </c>
      <c r="G58" s="55" t="s">
        <v>35</v>
      </c>
      <c r="H58" s="72">
        <f t="shared" ref="H58:Q58" si="20">IFERROR(INDEX(all_data, MATCH($A58, All_data_lookupkey, 0), MATCH(H$14, All_data_headings, 0)),"-")</f>
        <v>65</v>
      </c>
      <c r="I58" s="34">
        <f t="shared" si="20"/>
        <v>3.9</v>
      </c>
      <c r="J58" s="34">
        <f t="shared" si="20"/>
        <v>3.7</v>
      </c>
      <c r="K58" s="33">
        <f t="shared" si="20"/>
        <v>60</v>
      </c>
      <c r="L58" s="69">
        <f t="shared" si="20"/>
        <v>25.6</v>
      </c>
      <c r="M58" s="69">
        <f t="shared" si="20"/>
        <v>4.5999999999999996</v>
      </c>
      <c r="N58" s="69">
        <f t="shared" si="20"/>
        <v>62</v>
      </c>
      <c r="O58" s="69">
        <f t="shared" si="20"/>
        <v>69.8</v>
      </c>
      <c r="P58" s="69">
        <f t="shared" si="20"/>
        <v>69.8</v>
      </c>
      <c r="Q58" s="70">
        <f t="shared" si="20"/>
        <v>7.8</v>
      </c>
      <c r="R58" s="229">
        <f>SUM(L58,M58,P58)</f>
        <v>100</v>
      </c>
    </row>
    <row r="59" spans="1:18" s="27" customFormat="1" x14ac:dyDescent="0.2">
      <c r="E59" s="60"/>
      <c r="F59" s="59"/>
      <c r="G59" s="57"/>
      <c r="H59" s="72"/>
      <c r="I59" s="34"/>
      <c r="J59" s="34"/>
      <c r="K59" s="33"/>
      <c r="L59" s="69"/>
      <c r="M59" s="69"/>
      <c r="N59" s="69"/>
      <c r="O59" s="69"/>
      <c r="P59" s="69"/>
      <c r="Q59" s="70"/>
      <c r="R59" s="80"/>
    </row>
    <row r="60" spans="1:18" s="27" customFormat="1" ht="15" x14ac:dyDescent="0.25">
      <c r="A60" s="102" t="str">
        <f>$S$17&amp;G60&amp;B60&amp;$V$17&amp; C60&amp;D60</f>
        <v>YAG1UKLevel 8Female + malePoliticsAll</v>
      </c>
      <c r="B60" s="102" t="s">
        <v>248</v>
      </c>
      <c r="C60" s="102" t="str">
        <f>F60</f>
        <v>Politics</v>
      </c>
      <c r="D60" s="102" t="s">
        <v>20</v>
      </c>
      <c r="E60" s="53" t="s">
        <v>80</v>
      </c>
      <c r="F60" s="54" t="s">
        <v>81</v>
      </c>
      <c r="G60" s="55" t="s">
        <v>35</v>
      </c>
      <c r="H60" s="72">
        <f t="shared" ref="H60:Q60" si="21">IFERROR(INDEX(all_data, MATCH($A60, All_data_lookupkey, 0), MATCH(H$14, All_data_headings, 0)),"-")</f>
        <v>165</v>
      </c>
      <c r="I60" s="34">
        <f t="shared" si="21"/>
        <v>5</v>
      </c>
      <c r="J60" s="34">
        <f t="shared" si="21"/>
        <v>1.8</v>
      </c>
      <c r="K60" s="33">
        <f t="shared" si="21"/>
        <v>150</v>
      </c>
      <c r="L60" s="69">
        <f t="shared" si="21"/>
        <v>10.8</v>
      </c>
      <c r="M60" s="69">
        <f t="shared" si="21"/>
        <v>6.1</v>
      </c>
      <c r="N60" s="69">
        <f t="shared" si="21"/>
        <v>77.099999999999994</v>
      </c>
      <c r="O60" s="69">
        <f t="shared" si="21"/>
        <v>82.4</v>
      </c>
      <c r="P60" s="69">
        <f t="shared" si="21"/>
        <v>83.1</v>
      </c>
      <c r="Q60" s="70">
        <f t="shared" si="21"/>
        <v>6</v>
      </c>
      <c r="R60" s="229">
        <f>SUM(L60,M60,P60)</f>
        <v>100</v>
      </c>
    </row>
    <row r="61" spans="1:18" s="27" customFormat="1" x14ac:dyDescent="0.2">
      <c r="E61" s="60"/>
      <c r="F61" s="59"/>
      <c r="G61" s="57"/>
      <c r="H61" s="72"/>
      <c r="I61" s="34"/>
      <c r="J61" s="34"/>
      <c r="K61" s="33"/>
      <c r="L61" s="69"/>
      <c r="M61" s="69"/>
      <c r="N61" s="69"/>
      <c r="O61" s="69"/>
      <c r="P61" s="69"/>
      <c r="Q61" s="70"/>
      <c r="R61" s="80"/>
    </row>
    <row r="62" spans="1:18" s="27" customFormat="1" ht="15" x14ac:dyDescent="0.25">
      <c r="A62" s="102" t="str">
        <f>$S$17&amp;G62&amp;B62&amp;$V$17&amp; C62&amp;D62</f>
        <v>YAG1UKLevel 8Female + maleHealth and social careAll</v>
      </c>
      <c r="B62" s="102" t="s">
        <v>248</v>
      </c>
      <c r="C62" s="102" t="str">
        <f>F62</f>
        <v>Health and social care</v>
      </c>
      <c r="D62" s="102" t="s">
        <v>20</v>
      </c>
      <c r="E62" s="53" t="s">
        <v>82</v>
      </c>
      <c r="F62" s="54" t="s">
        <v>83</v>
      </c>
      <c r="G62" s="55" t="s">
        <v>35</v>
      </c>
      <c r="H62" s="72">
        <f t="shared" ref="H62:Q62" si="22">IFERROR(INDEX(all_data, MATCH($A62, All_data_lookupkey, 0), MATCH(H$14, All_data_headings, 0)),"-")</f>
        <v>45</v>
      </c>
      <c r="I62" s="34">
        <f t="shared" si="22"/>
        <v>2.4</v>
      </c>
      <c r="J62" s="34">
        <f t="shared" si="22"/>
        <v>4.5999999999999996</v>
      </c>
      <c r="K62" s="33">
        <f t="shared" si="22"/>
        <v>40</v>
      </c>
      <c r="L62" s="69">
        <f t="shared" si="22"/>
        <v>3.7</v>
      </c>
      <c r="M62" s="69">
        <f t="shared" si="22"/>
        <v>4.9000000000000004</v>
      </c>
      <c r="N62" s="69">
        <f t="shared" si="22"/>
        <v>77</v>
      </c>
      <c r="O62" s="69">
        <f t="shared" si="22"/>
        <v>91.4</v>
      </c>
      <c r="P62" s="69">
        <f t="shared" si="22"/>
        <v>91.4</v>
      </c>
      <c r="Q62" s="70">
        <f t="shared" si="22"/>
        <v>14.4</v>
      </c>
      <c r="R62" s="229">
        <f>SUM(L62,M62,P62)</f>
        <v>100</v>
      </c>
    </row>
    <row r="63" spans="1:18" s="27" customFormat="1" x14ac:dyDescent="0.2">
      <c r="E63" s="60"/>
      <c r="F63" s="59"/>
      <c r="G63" s="57"/>
      <c r="H63" s="72"/>
      <c r="I63" s="34"/>
      <c r="J63" s="34"/>
      <c r="K63" s="33"/>
      <c r="L63" s="69"/>
      <c r="M63" s="69"/>
      <c r="N63" s="69"/>
      <c r="O63" s="69"/>
      <c r="P63" s="69"/>
      <c r="Q63" s="70"/>
      <c r="R63" s="80"/>
    </row>
    <row r="64" spans="1:18" s="27" customFormat="1" ht="15" x14ac:dyDescent="0.25">
      <c r="A64" s="102" t="str">
        <f>$S$17&amp;G64&amp;B64&amp;$V$17&amp; C64&amp;D64</f>
        <v>YAG1UKLevel 8Female + maleLawAll</v>
      </c>
      <c r="B64" s="102" t="s">
        <v>248</v>
      </c>
      <c r="C64" s="102" t="str">
        <f>F64</f>
        <v>Law</v>
      </c>
      <c r="D64" s="102" t="s">
        <v>20</v>
      </c>
      <c r="E64" s="53" t="s">
        <v>84</v>
      </c>
      <c r="F64" s="54" t="s">
        <v>85</v>
      </c>
      <c r="G64" s="55" t="s">
        <v>35</v>
      </c>
      <c r="H64" s="72">
        <f t="shared" ref="H64:Q64" si="23">IFERROR(INDEX(all_data, MATCH($A64, All_data_lookupkey, 0), MATCH(H$14, All_data_headings, 0)),"-")</f>
        <v>145</v>
      </c>
      <c r="I64" s="34">
        <f t="shared" si="23"/>
        <v>2.9</v>
      </c>
      <c r="J64" s="34">
        <f t="shared" si="23"/>
        <v>4.2</v>
      </c>
      <c r="K64" s="33">
        <f t="shared" si="23"/>
        <v>135</v>
      </c>
      <c r="L64" s="69">
        <f t="shared" si="23"/>
        <v>12.4</v>
      </c>
      <c r="M64" s="69">
        <f t="shared" si="23"/>
        <v>4.5</v>
      </c>
      <c r="N64" s="69">
        <f t="shared" si="23"/>
        <v>69.900000000000006</v>
      </c>
      <c r="O64" s="69">
        <f t="shared" si="23"/>
        <v>82</v>
      </c>
      <c r="P64" s="69">
        <f t="shared" si="23"/>
        <v>83.1</v>
      </c>
      <c r="Q64" s="70">
        <f t="shared" si="23"/>
        <v>13.2</v>
      </c>
      <c r="R64" s="229">
        <f>SUM(L64,M64,P64)</f>
        <v>100</v>
      </c>
    </row>
    <row r="65" spans="1:18" s="27" customFormat="1" x14ac:dyDescent="0.2">
      <c r="E65" s="61"/>
      <c r="F65" s="57"/>
      <c r="G65" s="55"/>
      <c r="H65" s="72"/>
      <c r="I65" s="34"/>
      <c r="J65" s="34"/>
      <c r="K65" s="33"/>
      <c r="L65" s="69"/>
      <c r="M65" s="69"/>
      <c r="N65" s="69"/>
      <c r="O65" s="69"/>
      <c r="P65" s="69"/>
      <c r="Q65" s="70"/>
      <c r="R65" s="80"/>
    </row>
    <row r="66" spans="1:18" s="27" customFormat="1" ht="15.75" customHeight="1" x14ac:dyDescent="0.25">
      <c r="A66" s="102" t="str">
        <f>$S$17&amp;G66&amp;B66&amp;$V$17&amp; C66&amp;D66</f>
        <v>YAG1UKLevel 8Female + maleBusiness and managementAll</v>
      </c>
      <c r="B66" s="102" t="s">
        <v>248</v>
      </c>
      <c r="C66" s="102" t="str">
        <f>F66</f>
        <v>Business and management</v>
      </c>
      <c r="D66" s="102" t="s">
        <v>20</v>
      </c>
      <c r="E66" s="53" t="s">
        <v>86</v>
      </c>
      <c r="F66" s="54" t="s">
        <v>87</v>
      </c>
      <c r="G66" s="55" t="s">
        <v>35</v>
      </c>
      <c r="H66" s="72">
        <f t="shared" ref="H66:Q66" si="24">IFERROR(INDEX(all_data, MATCH($A66, All_data_lookupkey, 0), MATCH(H$14, All_data_headings, 0)),"-")</f>
        <v>320</v>
      </c>
      <c r="I66" s="34">
        <f t="shared" si="24"/>
        <v>5.4</v>
      </c>
      <c r="J66" s="34">
        <f t="shared" si="24"/>
        <v>2</v>
      </c>
      <c r="K66" s="33">
        <f t="shared" si="24"/>
        <v>300</v>
      </c>
      <c r="L66" s="69">
        <f t="shared" si="24"/>
        <v>8.6999999999999993</v>
      </c>
      <c r="M66" s="69">
        <f t="shared" si="24"/>
        <v>2.5</v>
      </c>
      <c r="N66" s="69">
        <f t="shared" si="24"/>
        <v>77.099999999999994</v>
      </c>
      <c r="O66" s="69">
        <f t="shared" si="24"/>
        <v>87.3</v>
      </c>
      <c r="P66" s="69">
        <f t="shared" si="24"/>
        <v>88.8</v>
      </c>
      <c r="Q66" s="70">
        <f t="shared" si="24"/>
        <v>11.7</v>
      </c>
      <c r="R66" s="229">
        <f>SUM(L66,M66,P66)</f>
        <v>100</v>
      </c>
    </row>
    <row r="67" spans="1:18" s="27" customFormat="1" x14ac:dyDescent="0.2">
      <c r="E67" s="61"/>
      <c r="F67" s="57"/>
      <c r="G67" s="57"/>
      <c r="H67" s="72"/>
      <c r="I67" s="34"/>
      <c r="J67" s="34"/>
      <c r="K67" s="33"/>
      <c r="L67" s="69"/>
      <c r="M67" s="69"/>
      <c r="N67" s="69"/>
      <c r="O67" s="69"/>
      <c r="P67" s="69"/>
      <c r="Q67" s="70"/>
      <c r="R67" s="80"/>
    </row>
    <row r="68" spans="1:18" s="27" customFormat="1" ht="15" x14ac:dyDescent="0.25">
      <c r="A68" s="102" t="str">
        <f>$S$17&amp;G68&amp;B68&amp;$V$17&amp; C68&amp;D68</f>
        <v>YAG1UKLevel 8Female + maleEnglish studiesAll</v>
      </c>
      <c r="B68" s="102" t="s">
        <v>248</v>
      </c>
      <c r="C68" s="102" t="str">
        <f>F68</f>
        <v>English studies</v>
      </c>
      <c r="D68" s="102" t="s">
        <v>20</v>
      </c>
      <c r="E68" s="53" t="s">
        <v>89</v>
      </c>
      <c r="F68" s="54" t="s">
        <v>90</v>
      </c>
      <c r="G68" s="55" t="s">
        <v>35</v>
      </c>
      <c r="H68" s="72">
        <f t="shared" ref="H68:Q68" si="25">IFERROR(INDEX(all_data, MATCH($A68, All_data_lookupkey, 0), MATCH(H$14, All_data_headings, 0)),"-")</f>
        <v>335</v>
      </c>
      <c r="I68" s="34">
        <f t="shared" si="25"/>
        <v>3.3</v>
      </c>
      <c r="J68" s="34">
        <f t="shared" si="25"/>
        <v>0.8</v>
      </c>
      <c r="K68" s="33">
        <f t="shared" si="25"/>
        <v>320</v>
      </c>
      <c r="L68" s="69">
        <f t="shared" si="25"/>
        <v>10.199999999999999</v>
      </c>
      <c r="M68" s="69">
        <f t="shared" si="25"/>
        <v>5.6</v>
      </c>
      <c r="N68" s="69">
        <f t="shared" si="25"/>
        <v>75.599999999999994</v>
      </c>
      <c r="O68" s="69">
        <f t="shared" si="25"/>
        <v>82.5</v>
      </c>
      <c r="P68" s="69">
        <f t="shared" si="25"/>
        <v>84.2</v>
      </c>
      <c r="Q68" s="70">
        <f t="shared" si="25"/>
        <v>8.6</v>
      </c>
      <c r="R68" s="229">
        <f>SUM(L68,M68,P68)</f>
        <v>100</v>
      </c>
    </row>
    <row r="69" spans="1:18" s="27" customFormat="1" ht="16.5" customHeight="1" x14ac:dyDescent="0.2">
      <c r="E69" s="61"/>
      <c r="F69" s="57"/>
      <c r="G69" s="55"/>
      <c r="H69" s="72"/>
      <c r="I69" s="34"/>
      <c r="J69" s="34"/>
      <c r="K69" s="33"/>
      <c r="L69" s="69"/>
      <c r="M69" s="69"/>
      <c r="N69" s="69"/>
      <c r="O69" s="69"/>
      <c r="P69" s="69"/>
      <c r="Q69" s="70"/>
      <c r="R69" s="80"/>
    </row>
    <row r="70" spans="1:18" s="27" customFormat="1" ht="16.5" customHeight="1" x14ac:dyDescent="0.25">
      <c r="A70" s="102" t="str">
        <f>$S$17&amp;G70&amp;B70&amp;$V$17&amp; C70&amp;D70</f>
        <v>YAG1UKLevel 8Female + maleCeltic studiesAll</v>
      </c>
      <c r="B70" s="102" t="s">
        <v>248</v>
      </c>
      <c r="C70" s="102" t="str">
        <f>F70</f>
        <v>Celtic studies</v>
      </c>
      <c r="D70" s="102" t="s">
        <v>20</v>
      </c>
      <c r="E70" s="53" t="s">
        <v>91</v>
      </c>
      <c r="F70" s="54" t="s">
        <v>92</v>
      </c>
      <c r="G70" s="55" t="s">
        <v>35</v>
      </c>
      <c r="H70" s="72">
        <f t="shared" ref="H70:Q70" si="26">IFERROR(INDEX(all_data, MATCH($A70, All_data_lookupkey, 0), MATCH(H$14, All_data_headings, 0)),"-")</f>
        <v>5</v>
      </c>
      <c r="I70" s="34">
        <f t="shared" si="26"/>
        <v>0</v>
      </c>
      <c r="J70" s="34">
        <f t="shared" si="26"/>
        <v>0</v>
      </c>
      <c r="K70" s="33">
        <f t="shared" si="26"/>
        <v>5</v>
      </c>
      <c r="L70" s="69">
        <f t="shared" si="26"/>
        <v>0</v>
      </c>
      <c r="M70" s="69">
        <f t="shared" si="26"/>
        <v>25</v>
      </c>
      <c r="N70" s="69">
        <f t="shared" si="26"/>
        <v>62.5</v>
      </c>
      <c r="O70" s="69">
        <f t="shared" si="26"/>
        <v>75</v>
      </c>
      <c r="P70" s="69">
        <f t="shared" si="26"/>
        <v>75</v>
      </c>
      <c r="Q70" s="70">
        <f t="shared" si="26"/>
        <v>12.5</v>
      </c>
      <c r="R70" s="229">
        <f>SUM(L70,M70,P70)</f>
        <v>100</v>
      </c>
    </row>
    <row r="71" spans="1:18" s="27" customFormat="1" ht="16.5" customHeight="1" x14ac:dyDescent="0.2">
      <c r="E71" s="61"/>
      <c r="F71" s="57"/>
      <c r="G71" s="57"/>
      <c r="H71" s="72"/>
      <c r="I71" s="34"/>
      <c r="J71" s="34"/>
      <c r="K71" s="33"/>
      <c r="L71" s="69"/>
      <c r="M71" s="69"/>
      <c r="N71" s="69"/>
      <c r="O71" s="69"/>
      <c r="P71" s="69"/>
      <c r="Q71" s="70"/>
      <c r="R71" s="80"/>
    </row>
    <row r="72" spans="1:18" s="27" customFormat="1" ht="16.5" customHeight="1" x14ac:dyDescent="0.25">
      <c r="A72" s="102" t="str">
        <f>$S$17&amp;G72&amp;B72&amp;$V$17&amp; C72&amp;D72</f>
        <v>YAG1UKLevel 8Female + maleLanguages and area studiesAll</v>
      </c>
      <c r="B72" s="102" t="s">
        <v>248</v>
      </c>
      <c r="C72" s="102" t="str">
        <f>F72</f>
        <v>Languages and area studies</v>
      </c>
      <c r="D72" s="102" t="s">
        <v>20</v>
      </c>
      <c r="E72" s="53" t="s">
        <v>196</v>
      </c>
      <c r="F72" s="54" t="s">
        <v>168</v>
      </c>
      <c r="G72" s="55" t="s">
        <v>35</v>
      </c>
      <c r="H72" s="72">
        <f t="shared" ref="H72:Q72" si="27">IFERROR(INDEX(all_data, MATCH($A72, All_data_lookupkey, 0), MATCH(H$14, All_data_headings, 0)),"-")</f>
        <v>205</v>
      </c>
      <c r="I72" s="34">
        <f t="shared" si="27"/>
        <v>3</v>
      </c>
      <c r="J72" s="34">
        <f t="shared" si="27"/>
        <v>2.9</v>
      </c>
      <c r="K72" s="33">
        <f t="shared" si="27"/>
        <v>190</v>
      </c>
      <c r="L72" s="69">
        <f t="shared" si="27"/>
        <v>9.4</v>
      </c>
      <c r="M72" s="69">
        <f t="shared" si="27"/>
        <v>5.7</v>
      </c>
      <c r="N72" s="69">
        <f t="shared" si="27"/>
        <v>77.8</v>
      </c>
      <c r="O72" s="69">
        <f t="shared" si="27"/>
        <v>84.1</v>
      </c>
      <c r="P72" s="69">
        <f t="shared" si="27"/>
        <v>84.9</v>
      </c>
      <c r="Q72" s="70">
        <f t="shared" si="27"/>
        <v>7</v>
      </c>
      <c r="R72" s="229">
        <f>SUM(L72,M72,P72)</f>
        <v>100</v>
      </c>
    </row>
    <row r="73" spans="1:18" s="27" customFormat="1" ht="16.5" customHeight="1" x14ac:dyDescent="0.2">
      <c r="E73" s="61"/>
      <c r="F73" s="57"/>
      <c r="G73" s="55"/>
      <c r="H73" s="72"/>
      <c r="I73" s="34"/>
      <c r="J73" s="34"/>
      <c r="K73" s="33"/>
      <c r="L73" s="69"/>
      <c r="M73" s="69"/>
      <c r="N73" s="69"/>
      <c r="O73" s="69"/>
      <c r="P73" s="69"/>
      <c r="Q73" s="70"/>
      <c r="R73" s="80"/>
    </row>
    <row r="74" spans="1:18" s="27" customFormat="1" ht="16.5" customHeight="1" x14ac:dyDescent="0.25">
      <c r="A74" s="102" t="str">
        <f>$S$17&amp;G74&amp;B74&amp;$V$17&amp; C74&amp;D74</f>
        <v>YAG1UKLevel 8Female + maleHistory and archaeologyAll</v>
      </c>
      <c r="B74" s="102" t="s">
        <v>248</v>
      </c>
      <c r="C74" s="102" t="str">
        <f>F74</f>
        <v>History and archaeology</v>
      </c>
      <c r="D74" s="102" t="s">
        <v>20</v>
      </c>
      <c r="E74" s="53" t="s">
        <v>94</v>
      </c>
      <c r="F74" s="54" t="s">
        <v>95</v>
      </c>
      <c r="G74" s="55" t="s">
        <v>35</v>
      </c>
      <c r="H74" s="72">
        <f t="shared" ref="H74:Q74" si="28">IFERROR(INDEX(all_data, MATCH($A74, All_data_lookupkey, 0), MATCH(H$14, All_data_headings, 0)),"-")</f>
        <v>520</v>
      </c>
      <c r="I74" s="34">
        <f t="shared" si="28"/>
        <v>2.2000000000000002</v>
      </c>
      <c r="J74" s="34">
        <f t="shared" si="28"/>
        <v>2.1</v>
      </c>
      <c r="K74" s="33">
        <f t="shared" si="28"/>
        <v>500</v>
      </c>
      <c r="L74" s="69">
        <f t="shared" si="28"/>
        <v>12.6</v>
      </c>
      <c r="M74" s="69">
        <f t="shared" si="28"/>
        <v>4.8</v>
      </c>
      <c r="N74" s="69">
        <f t="shared" si="28"/>
        <v>77.900000000000006</v>
      </c>
      <c r="O74" s="69">
        <f t="shared" si="28"/>
        <v>81.8</v>
      </c>
      <c r="P74" s="69">
        <f t="shared" si="28"/>
        <v>82.6</v>
      </c>
      <c r="Q74" s="70">
        <f t="shared" si="28"/>
        <v>4.7</v>
      </c>
      <c r="R74" s="229">
        <f>SUM(L74,M74,P74)</f>
        <v>100</v>
      </c>
    </row>
    <row r="75" spans="1:18" s="27" customFormat="1" ht="16.5" customHeight="1" x14ac:dyDescent="0.2">
      <c r="E75" s="61"/>
      <c r="F75" s="57"/>
      <c r="G75" s="57"/>
      <c r="H75" s="72"/>
      <c r="I75" s="34"/>
      <c r="J75" s="34"/>
      <c r="K75" s="33"/>
      <c r="L75" s="69"/>
      <c r="M75" s="69"/>
      <c r="N75" s="69"/>
      <c r="O75" s="69"/>
      <c r="P75" s="69"/>
      <c r="Q75" s="70"/>
      <c r="R75" s="80"/>
    </row>
    <row r="76" spans="1:18" s="27" customFormat="1" ht="16.5" customHeight="1" x14ac:dyDescent="0.25">
      <c r="A76" s="102" t="str">
        <f>$S$17&amp;G76&amp;B76&amp;$V$17&amp; C76&amp;D76</f>
        <v>YAG1UKLevel 8Female + malePhilosophy and religious studiesAll</v>
      </c>
      <c r="B76" s="102" t="s">
        <v>248</v>
      </c>
      <c r="C76" s="102" t="str">
        <f>F76</f>
        <v>Philosophy and religious studies</v>
      </c>
      <c r="D76" s="102" t="s">
        <v>20</v>
      </c>
      <c r="E76" s="53" t="s">
        <v>96</v>
      </c>
      <c r="F76" s="54" t="s">
        <v>97</v>
      </c>
      <c r="G76" s="55" t="s">
        <v>35</v>
      </c>
      <c r="H76" s="72">
        <f t="shared" ref="H76:Q76" si="29">IFERROR(INDEX(all_data, MATCH($A76, All_data_lookupkey, 0), MATCH(H$14, All_data_headings, 0)),"-")</f>
        <v>225</v>
      </c>
      <c r="I76" s="34">
        <f t="shared" si="29"/>
        <v>4.5999999999999996</v>
      </c>
      <c r="J76" s="34">
        <f t="shared" si="29"/>
        <v>3.5</v>
      </c>
      <c r="K76" s="33">
        <f t="shared" si="29"/>
        <v>210</v>
      </c>
      <c r="L76" s="69">
        <f t="shared" si="29"/>
        <v>11.5</v>
      </c>
      <c r="M76" s="69">
        <f t="shared" si="29"/>
        <v>5.3</v>
      </c>
      <c r="N76" s="69">
        <f t="shared" si="29"/>
        <v>74.900000000000006</v>
      </c>
      <c r="O76" s="69">
        <f t="shared" si="29"/>
        <v>81.3</v>
      </c>
      <c r="P76" s="69">
        <f t="shared" si="29"/>
        <v>83.3</v>
      </c>
      <c r="Q76" s="70">
        <f t="shared" si="29"/>
        <v>8.4</v>
      </c>
      <c r="R76" s="229">
        <f>SUM(L76,M76,P76)</f>
        <v>100.1</v>
      </c>
    </row>
    <row r="77" spans="1:18" s="27" customFormat="1" ht="16.5" customHeight="1" x14ac:dyDescent="0.2">
      <c r="E77" s="61"/>
      <c r="F77" s="57"/>
      <c r="G77" s="55"/>
      <c r="H77" s="72"/>
      <c r="I77" s="34"/>
      <c r="J77" s="34"/>
      <c r="K77" s="33"/>
      <c r="L77" s="69"/>
      <c r="M77" s="69"/>
      <c r="N77" s="69"/>
      <c r="O77" s="69"/>
      <c r="P77" s="69"/>
      <c r="Q77" s="70"/>
      <c r="R77" s="80"/>
    </row>
    <row r="78" spans="1:18" s="27" customFormat="1" ht="16.5" customHeight="1" x14ac:dyDescent="0.25">
      <c r="A78" s="102" t="str">
        <f>$S$17&amp;G78&amp;B78&amp;$V$17&amp; C78&amp;D78</f>
        <v>YAG1UKLevel 8Female + maleEducation and teachingAll</v>
      </c>
      <c r="B78" s="102" t="s">
        <v>248</v>
      </c>
      <c r="C78" s="102" t="str">
        <f>F78</f>
        <v>Education and teaching</v>
      </c>
      <c r="D78" s="102" t="s">
        <v>20</v>
      </c>
      <c r="E78" s="53" t="s">
        <v>100</v>
      </c>
      <c r="F78" s="54" t="s">
        <v>101</v>
      </c>
      <c r="G78" s="55" t="s">
        <v>35</v>
      </c>
      <c r="H78" s="72">
        <f t="shared" ref="H78:Q78" si="30">IFERROR(INDEX(all_data, MATCH($A78, All_data_lookupkey, 0), MATCH(H$14, All_data_headings, 0)),"-")</f>
        <v>450</v>
      </c>
      <c r="I78" s="34">
        <f t="shared" si="30"/>
        <v>3.9</v>
      </c>
      <c r="J78" s="34">
        <f t="shared" si="30"/>
        <v>3</v>
      </c>
      <c r="K78" s="33">
        <f t="shared" si="30"/>
        <v>420</v>
      </c>
      <c r="L78" s="69">
        <f t="shared" si="30"/>
        <v>8.6</v>
      </c>
      <c r="M78" s="69">
        <f t="shared" si="30"/>
        <v>1.7</v>
      </c>
      <c r="N78" s="69">
        <f t="shared" si="30"/>
        <v>84.2</v>
      </c>
      <c r="O78" s="69">
        <f t="shared" si="30"/>
        <v>88.8</v>
      </c>
      <c r="P78" s="69">
        <f t="shared" si="30"/>
        <v>89.8</v>
      </c>
      <c r="Q78" s="70">
        <f t="shared" si="30"/>
        <v>5.6</v>
      </c>
      <c r="R78" s="229">
        <f>SUM(L78,M78,P78)</f>
        <v>100.1</v>
      </c>
    </row>
    <row r="79" spans="1:18" s="27" customFormat="1" ht="16.5" customHeight="1" x14ac:dyDescent="0.2">
      <c r="E79" s="61"/>
      <c r="F79" s="57"/>
      <c r="G79" s="57"/>
      <c r="H79" s="72"/>
      <c r="I79" s="34"/>
      <c r="J79" s="34"/>
      <c r="K79" s="33"/>
      <c r="L79" s="69"/>
      <c r="M79" s="69"/>
      <c r="N79" s="69"/>
      <c r="O79" s="69"/>
      <c r="P79" s="69"/>
      <c r="Q79" s="70"/>
      <c r="R79" s="80"/>
    </row>
    <row r="80" spans="1:18" s="27" customFormat="1" ht="16.5" customHeight="1" x14ac:dyDescent="0.25">
      <c r="A80" s="102" t="str">
        <f>$S$17&amp;G80&amp;B80&amp;$V$17&amp; C80&amp;D80</f>
        <v>YAG1UKLevel 8Female + maleCombined and general studiesAll</v>
      </c>
      <c r="B80" s="102" t="s">
        <v>248</v>
      </c>
      <c r="C80" s="102" t="str">
        <f>F80</f>
        <v>Combined and general studies</v>
      </c>
      <c r="D80" s="102" t="s">
        <v>20</v>
      </c>
      <c r="E80" s="53" t="s">
        <v>102</v>
      </c>
      <c r="F80" s="54" t="s">
        <v>103</v>
      </c>
      <c r="G80" s="55" t="s">
        <v>35</v>
      </c>
      <c r="H80" s="72">
        <f t="shared" ref="H80:Q80" si="31">IFERROR(INDEX(all_data, MATCH($A80, All_data_lookupkey, 0), MATCH(H$14, All_data_headings, 0)),"-")</f>
        <v>25</v>
      </c>
      <c r="I80" s="34">
        <f t="shared" si="31"/>
        <v>9.5</v>
      </c>
      <c r="J80" s="34">
        <f t="shared" si="31"/>
        <v>8.6999999999999993</v>
      </c>
      <c r="K80" s="33">
        <f t="shared" si="31"/>
        <v>20</v>
      </c>
      <c r="L80" s="69">
        <f t="shared" si="31"/>
        <v>15.8</v>
      </c>
      <c r="M80" s="69">
        <f t="shared" si="31"/>
        <v>5.3</v>
      </c>
      <c r="N80" s="69">
        <f t="shared" si="31"/>
        <v>57.9</v>
      </c>
      <c r="O80" s="69">
        <f t="shared" si="31"/>
        <v>73.7</v>
      </c>
      <c r="P80" s="69">
        <f t="shared" si="31"/>
        <v>78.900000000000006</v>
      </c>
      <c r="Q80" s="70">
        <f t="shared" si="31"/>
        <v>21.1</v>
      </c>
      <c r="R80" s="229">
        <f>SUM(L80,M80,P80)</f>
        <v>100</v>
      </c>
    </row>
    <row r="81" spans="1:20" s="27" customFormat="1" ht="16.5" customHeight="1" x14ac:dyDescent="0.2">
      <c r="E81" s="61"/>
      <c r="F81" s="57"/>
      <c r="G81" s="55"/>
      <c r="H81" s="72"/>
      <c r="I81" s="34"/>
      <c r="J81" s="34"/>
      <c r="K81" s="33"/>
      <c r="L81" s="69"/>
      <c r="M81" s="69"/>
      <c r="N81" s="69"/>
      <c r="O81" s="69"/>
      <c r="P81" s="69"/>
      <c r="Q81" s="70"/>
      <c r="R81" s="80"/>
    </row>
    <row r="82" spans="1:20" s="27" customFormat="1" ht="16.5" customHeight="1" x14ac:dyDescent="0.25">
      <c r="A82" s="102" t="str">
        <f>$S$17&amp;G82&amp;B82&amp;$V$17&amp; C82&amp;D82</f>
        <v>YAG1UKLevel 8Female + maleMedia, journalism and communicationsAll</v>
      </c>
      <c r="B82" s="102" t="s">
        <v>248</v>
      </c>
      <c r="C82" s="102" t="str">
        <f>F82</f>
        <v>Media, journalism and communications</v>
      </c>
      <c r="D82" s="102" t="s">
        <v>20</v>
      </c>
      <c r="E82" s="53" t="s">
        <v>198</v>
      </c>
      <c r="F82" s="54" t="s">
        <v>146</v>
      </c>
      <c r="G82" s="55" t="s">
        <v>35</v>
      </c>
      <c r="H82" s="72">
        <f t="shared" ref="H82:Q82" si="32">IFERROR(INDEX(all_data, MATCH($A82, All_data_lookupkey, 0), MATCH(H$14, All_data_headings, 0)),"-")</f>
        <v>80</v>
      </c>
      <c r="I82" s="34">
        <f t="shared" si="32"/>
        <v>3</v>
      </c>
      <c r="J82" s="34">
        <f t="shared" si="32"/>
        <v>2.5</v>
      </c>
      <c r="K82" s="33">
        <f t="shared" si="32"/>
        <v>75</v>
      </c>
      <c r="L82" s="69">
        <f t="shared" si="32"/>
        <v>10.7</v>
      </c>
      <c r="M82" s="69">
        <f t="shared" si="32"/>
        <v>3.9</v>
      </c>
      <c r="N82" s="69">
        <f t="shared" si="32"/>
        <v>81.400000000000006</v>
      </c>
      <c r="O82" s="69">
        <f t="shared" si="32"/>
        <v>85.3</v>
      </c>
      <c r="P82" s="69">
        <f t="shared" si="32"/>
        <v>85.3</v>
      </c>
      <c r="Q82" s="70">
        <f t="shared" si="32"/>
        <v>3.9</v>
      </c>
      <c r="R82" s="229">
        <f>SUM(L82,M82,P82)</f>
        <v>99.899999999999991</v>
      </c>
    </row>
    <row r="83" spans="1:20" s="27" customFormat="1" ht="16.5" customHeight="1" x14ac:dyDescent="0.2">
      <c r="E83" s="61"/>
      <c r="F83" s="57"/>
      <c r="G83" s="57"/>
      <c r="H83" s="72"/>
      <c r="I83" s="34"/>
      <c r="J83" s="34"/>
      <c r="K83" s="33"/>
      <c r="L83" s="69"/>
      <c r="M83" s="69"/>
      <c r="N83" s="69"/>
      <c r="O83" s="69"/>
      <c r="P83" s="69"/>
      <c r="Q83" s="70"/>
      <c r="R83" s="80"/>
    </row>
    <row r="84" spans="1:20" s="27" customFormat="1" ht="16.5" customHeight="1" x14ac:dyDescent="0.25">
      <c r="A84" s="102" t="str">
        <f>$S$17&amp;G84&amp;B84&amp;$V$17&amp; C84&amp;D84</f>
        <v>YAG1UKLevel 8Female + maleCreative arts and designAll</v>
      </c>
      <c r="B84" s="102" t="s">
        <v>248</v>
      </c>
      <c r="C84" s="102" t="str">
        <f>F84</f>
        <v>Creative arts and design</v>
      </c>
      <c r="D84" s="102" t="s">
        <v>20</v>
      </c>
      <c r="E84" s="53" t="s">
        <v>199</v>
      </c>
      <c r="F84" s="54" t="s">
        <v>99</v>
      </c>
      <c r="G84" s="55" t="s">
        <v>35</v>
      </c>
      <c r="H84" s="72">
        <f t="shared" ref="H84:Q84" si="33">IFERROR(INDEX(all_data, MATCH($A84, All_data_lookupkey, 0), MATCH(H$14, All_data_headings, 0)),"-")</f>
        <v>165</v>
      </c>
      <c r="I84" s="34">
        <f t="shared" si="33"/>
        <v>3.7</v>
      </c>
      <c r="J84" s="34">
        <f t="shared" si="33"/>
        <v>1.8</v>
      </c>
      <c r="K84" s="33">
        <f t="shared" si="33"/>
        <v>155</v>
      </c>
      <c r="L84" s="69">
        <f t="shared" si="33"/>
        <v>8</v>
      </c>
      <c r="M84" s="69">
        <f t="shared" si="33"/>
        <v>4.4000000000000004</v>
      </c>
      <c r="N84" s="69">
        <f t="shared" si="33"/>
        <v>81.2</v>
      </c>
      <c r="O84" s="69">
        <f t="shared" si="33"/>
        <v>87.6</v>
      </c>
      <c r="P84" s="69">
        <f t="shared" si="33"/>
        <v>87.6</v>
      </c>
      <c r="Q84" s="70">
        <f t="shared" si="33"/>
        <v>6.4</v>
      </c>
      <c r="R84" s="229">
        <f>SUM(L84,M84,P84)</f>
        <v>100</v>
      </c>
    </row>
    <row r="85" spans="1:20" s="27" customFormat="1" ht="16.5" customHeight="1" x14ac:dyDescent="0.2">
      <c r="E85" s="61"/>
      <c r="F85" s="57"/>
      <c r="G85" s="55"/>
      <c r="H85" s="72"/>
      <c r="I85" s="34"/>
      <c r="J85" s="34"/>
      <c r="K85" s="33"/>
      <c r="L85" s="69"/>
      <c r="M85" s="69"/>
      <c r="N85" s="69"/>
      <c r="O85" s="69"/>
      <c r="P85" s="69"/>
      <c r="Q85" s="70"/>
      <c r="R85" s="80"/>
    </row>
    <row r="86" spans="1:20" s="27" customFormat="1" ht="16.5" customHeight="1" x14ac:dyDescent="0.25">
      <c r="A86" s="102" t="str">
        <f>$S$17&amp;G86&amp;B86&amp;$V$17&amp; C86&amp;D86</f>
        <v>YAG1UKLevel 8Female + malePerforming artsAll</v>
      </c>
      <c r="B86" s="102" t="s">
        <v>248</v>
      </c>
      <c r="C86" s="102" t="str">
        <f>F86</f>
        <v>Performing arts</v>
      </c>
      <c r="D86" s="102" t="s">
        <v>20</v>
      </c>
      <c r="E86" s="53" t="s">
        <v>200</v>
      </c>
      <c r="F86" s="54" t="s">
        <v>149</v>
      </c>
      <c r="G86" s="55" t="s">
        <v>35</v>
      </c>
      <c r="H86" s="72">
        <f t="shared" ref="H86:Q86" si="34">IFERROR(INDEX(all_data, MATCH($A86, All_data_lookupkey, 0), MATCH(H$14, All_data_headings, 0)),"-")</f>
        <v>180</v>
      </c>
      <c r="I86" s="34">
        <f t="shared" si="34"/>
        <v>1.3</v>
      </c>
      <c r="J86" s="34">
        <f t="shared" si="34"/>
        <v>2.2000000000000002</v>
      </c>
      <c r="K86" s="33">
        <f t="shared" si="34"/>
        <v>175</v>
      </c>
      <c r="L86" s="69">
        <f t="shared" si="34"/>
        <v>7</v>
      </c>
      <c r="M86" s="69">
        <f t="shared" si="34"/>
        <v>4</v>
      </c>
      <c r="N86" s="69">
        <f t="shared" si="34"/>
        <v>82</v>
      </c>
      <c r="O86" s="69">
        <f t="shared" si="34"/>
        <v>88.9</v>
      </c>
      <c r="P86" s="69">
        <f t="shared" si="34"/>
        <v>88.9</v>
      </c>
      <c r="Q86" s="70">
        <f t="shared" si="34"/>
        <v>6.9</v>
      </c>
      <c r="R86" s="229">
        <f>SUM(L86,M86,P86)</f>
        <v>99.9</v>
      </c>
    </row>
    <row r="87" spans="1:20" s="27" customFormat="1" ht="16.5" customHeight="1" x14ac:dyDescent="0.2">
      <c r="E87" s="44"/>
      <c r="H87" s="44"/>
      <c r="I87" s="64"/>
      <c r="J87" s="64"/>
      <c r="L87" s="168"/>
      <c r="M87" s="168"/>
      <c r="N87" s="168"/>
      <c r="O87" s="168"/>
      <c r="P87" s="168"/>
      <c r="Q87" s="169"/>
      <c r="R87" s="80"/>
    </row>
    <row r="88" spans="1:20" s="27" customFormat="1" ht="16.5" customHeight="1" x14ac:dyDescent="0.25">
      <c r="A88" s="102" t="str">
        <f>$S$17&amp;G88&amp;B88&amp;$V$17&amp; C88&amp;D88</f>
        <v>YAG1UKLevel 8Female + maleGeography, earth and environmental studiesAll</v>
      </c>
      <c r="B88" s="102" t="s">
        <v>248</v>
      </c>
      <c r="C88" s="102" t="str">
        <f>F88</f>
        <v>Geography, earth and environmental studies</v>
      </c>
      <c r="D88" s="102" t="s">
        <v>20</v>
      </c>
      <c r="E88" s="53" t="s">
        <v>201</v>
      </c>
      <c r="F88" s="54" t="s">
        <v>144</v>
      </c>
      <c r="G88" s="55" t="s">
        <v>35</v>
      </c>
      <c r="H88" s="72">
        <f t="shared" ref="H88:Q88" si="35">IFERROR(INDEX(all_data, MATCH($A88, All_data_lookupkey, 0), MATCH(H$14, All_data_headings, 0)),"-")</f>
        <v>410</v>
      </c>
      <c r="I88" s="34">
        <f t="shared" si="35"/>
        <v>1.9</v>
      </c>
      <c r="J88" s="34">
        <f t="shared" si="35"/>
        <v>4.2</v>
      </c>
      <c r="K88" s="33">
        <f t="shared" si="35"/>
        <v>385</v>
      </c>
      <c r="L88" s="69">
        <f t="shared" si="35"/>
        <v>10.7</v>
      </c>
      <c r="M88" s="69">
        <f t="shared" si="35"/>
        <v>7.4</v>
      </c>
      <c r="N88" s="69">
        <f t="shared" si="35"/>
        <v>74.900000000000006</v>
      </c>
      <c r="O88" s="69">
        <f t="shared" si="35"/>
        <v>80.8</v>
      </c>
      <c r="P88" s="69">
        <f t="shared" si="35"/>
        <v>81.900000000000006</v>
      </c>
      <c r="Q88" s="70">
        <f t="shared" si="35"/>
        <v>7</v>
      </c>
      <c r="R88" s="229">
        <f>SUM(L88,M88,P88)</f>
        <v>100</v>
      </c>
    </row>
    <row r="89" spans="1:20" s="27" customFormat="1" ht="16.5" customHeight="1" x14ac:dyDescent="0.2">
      <c r="E89" s="45"/>
      <c r="F89" s="46"/>
      <c r="G89" s="46"/>
      <c r="H89" s="45"/>
      <c r="I89" s="155"/>
      <c r="J89" s="155"/>
      <c r="K89" s="46"/>
      <c r="L89" s="170"/>
      <c r="M89" s="170"/>
      <c r="N89" s="170"/>
      <c r="O89" s="170"/>
      <c r="P89" s="170"/>
      <c r="Q89" s="195"/>
    </row>
    <row r="90" spans="1:20" s="27" customFormat="1" x14ac:dyDescent="0.2">
      <c r="E90" s="115"/>
      <c r="F90" s="115"/>
      <c r="G90" s="115"/>
      <c r="H90" s="115"/>
      <c r="I90" s="115"/>
      <c r="J90" s="188"/>
      <c r="K90" s="115"/>
      <c r="L90" s="115"/>
      <c r="M90" s="55"/>
      <c r="N90" s="55"/>
      <c r="O90" s="55"/>
      <c r="P90" s="55"/>
      <c r="Q90" s="113"/>
    </row>
    <row r="91" spans="1:20" s="27" customFormat="1" ht="25.5" customHeight="1" x14ac:dyDescent="0.2">
      <c r="E91" s="270" t="s">
        <v>267</v>
      </c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</row>
    <row r="92" spans="1:20" s="27" customFormat="1" ht="16.5" customHeight="1" x14ac:dyDescent="0.25">
      <c r="E92" s="198" t="s">
        <v>268</v>
      </c>
      <c r="F92"/>
      <c r="G92"/>
      <c r="H92" s="215">
        <f>H17</f>
        <v>10445</v>
      </c>
      <c r="I92"/>
      <c r="J92"/>
      <c r="K92" s="215">
        <f>K17</f>
        <v>9875</v>
      </c>
      <c r="L92"/>
      <c r="M92"/>
      <c r="N92"/>
      <c r="O92"/>
      <c r="P92"/>
      <c r="Q92"/>
      <c r="R92"/>
      <c r="S92" s="55"/>
      <c r="T92" s="55"/>
    </row>
    <row r="93" spans="1:20" s="27" customFormat="1" ht="16.5" customHeight="1" x14ac:dyDescent="0.25">
      <c r="E93" s="198" t="s">
        <v>269</v>
      </c>
      <c r="F93"/>
      <c r="G93"/>
      <c r="H93" s="215">
        <f>SUM(H20:H88)</f>
        <v>10445</v>
      </c>
      <c r="I93"/>
      <c r="J93"/>
      <c r="K93" s="215">
        <f>SUM(K20:K88)</f>
        <v>9870</v>
      </c>
      <c r="L93"/>
      <c r="M93"/>
      <c r="N93"/>
      <c r="O93"/>
      <c r="P93"/>
      <c r="Q93"/>
      <c r="R93"/>
      <c r="S93" s="57"/>
      <c r="T93" s="129"/>
    </row>
    <row r="94" spans="1:20" s="27" customFormat="1" ht="15" x14ac:dyDescent="0.25">
      <c r="E94" s="198" t="s">
        <v>270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 s="55"/>
      <c r="T94" s="55"/>
    </row>
    <row r="95" spans="1:20" s="27" customFormat="1" ht="13.5" customHeight="1" x14ac:dyDescent="0.25">
      <c r="E95" s="198" t="s">
        <v>271</v>
      </c>
      <c r="F95"/>
      <c r="G95"/>
      <c r="H95"/>
      <c r="I95"/>
      <c r="J95"/>
      <c r="K95"/>
      <c r="L95"/>
      <c r="M95"/>
      <c r="N95"/>
      <c r="O95"/>
      <c r="P95"/>
      <c r="Q95"/>
      <c r="R95"/>
      <c r="S95" s="55"/>
      <c r="T95" s="55"/>
    </row>
    <row r="96" spans="1:20" s="27" customFormat="1" x14ac:dyDescent="0.2"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121"/>
      <c r="Q96" s="113"/>
    </row>
    <row r="97" spans="5:17" s="27" customFormat="1" x14ac:dyDescent="0.2">
      <c r="E97" s="120"/>
      <c r="F97" s="37"/>
      <c r="G97" s="37"/>
      <c r="H97" s="37"/>
      <c r="I97" s="116"/>
      <c r="J97" s="116"/>
      <c r="K97" s="116"/>
      <c r="L97" s="116"/>
      <c r="M97" s="121"/>
      <c r="N97" s="121"/>
      <c r="O97" s="121"/>
      <c r="P97" s="121"/>
      <c r="Q97" s="113"/>
    </row>
    <row r="98" spans="5:17" s="27" customFormat="1" ht="14.25" customHeight="1" x14ac:dyDescent="0.2">
      <c r="E98" s="121"/>
      <c r="F98" s="121"/>
      <c r="G98" s="121"/>
      <c r="H98" s="121"/>
      <c r="I98" s="121"/>
      <c r="J98" s="186"/>
      <c r="K98" s="121"/>
      <c r="L98" s="121"/>
      <c r="M98" s="121"/>
      <c r="N98" s="121"/>
      <c r="O98" s="121"/>
      <c r="P98" s="121"/>
      <c r="Q98" s="113"/>
    </row>
    <row r="99" spans="5:17" s="27" customFormat="1" ht="24" hidden="1" customHeight="1" x14ac:dyDescent="0.2"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121"/>
      <c r="Q99" s="113"/>
    </row>
    <row r="100" spans="5:17" s="27" customFormat="1" ht="13.5" hidden="1" customHeight="1" x14ac:dyDescent="0.2">
      <c r="E100" s="120"/>
      <c r="F100" s="121"/>
      <c r="G100" s="121"/>
      <c r="H100" s="121"/>
      <c r="I100" s="121"/>
      <c r="J100" s="186"/>
      <c r="K100" s="121"/>
      <c r="L100" s="121"/>
      <c r="M100" s="121"/>
      <c r="N100" s="121"/>
      <c r="O100" s="121"/>
      <c r="P100" s="121"/>
      <c r="Q100" s="113"/>
    </row>
    <row r="101" spans="5:17" s="27" customFormat="1" hidden="1" x14ac:dyDescent="0.2">
      <c r="E101" s="120"/>
      <c r="F101" s="120"/>
      <c r="G101" s="120"/>
      <c r="H101" s="121"/>
      <c r="I101" s="121"/>
      <c r="J101" s="186"/>
      <c r="K101" s="121"/>
      <c r="L101" s="121"/>
      <c r="M101" s="121"/>
      <c r="N101" s="121"/>
      <c r="O101" s="121"/>
      <c r="P101" s="121"/>
      <c r="Q101" s="113"/>
    </row>
    <row r="102" spans="5:17" s="27" customFormat="1" hidden="1" x14ac:dyDescent="0.2"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121"/>
      <c r="P102" s="121"/>
      <c r="Q102" s="113"/>
    </row>
    <row r="103" spans="5:17" s="27" customFormat="1" hidden="1" x14ac:dyDescent="0.2"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Q103" s="113"/>
    </row>
    <row r="104" spans="5:17" s="27" customFormat="1" ht="37.5" hidden="1" customHeight="1" x14ac:dyDescent="0.2"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Q104" s="113"/>
    </row>
    <row r="105" spans="5:17" s="27" customFormat="1" hidden="1" x14ac:dyDescent="0.2"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Q105" s="113"/>
    </row>
    <row r="106" spans="5:17" s="27" customFormat="1" hidden="1" x14ac:dyDescent="0.2">
      <c r="Q106" s="113"/>
    </row>
    <row r="107" spans="5:17" s="27" customFormat="1" hidden="1" x14ac:dyDescent="0.2">
      <c r="Q107" s="113"/>
    </row>
    <row r="108" spans="5:17" s="27" customFormat="1" hidden="1" x14ac:dyDescent="0.2">
      <c r="Q108" s="113"/>
    </row>
    <row r="109" spans="5:17" s="27" customFormat="1" hidden="1" x14ac:dyDescent="0.2">
      <c r="Q109" s="113"/>
    </row>
    <row r="110" spans="5:17" s="27" customFormat="1" hidden="1" x14ac:dyDescent="0.2">
      <c r="M110" s="113"/>
      <c r="N110" s="131"/>
      <c r="O110" s="131"/>
      <c r="P110" s="131"/>
      <c r="Q110" s="113"/>
    </row>
    <row r="111" spans="5:17" s="27" customFormat="1" hidden="1" x14ac:dyDescent="0.2">
      <c r="M111" s="113"/>
      <c r="N111" s="131"/>
      <c r="O111" s="131"/>
      <c r="P111" s="131"/>
      <c r="Q111" s="113"/>
    </row>
    <row r="112" spans="5:17" s="27" customFormat="1" hidden="1" x14ac:dyDescent="0.2">
      <c r="M112" s="113"/>
      <c r="N112" s="131"/>
      <c r="O112" s="131"/>
      <c r="P112" s="131"/>
      <c r="Q112" s="113"/>
    </row>
    <row r="113" spans="6:17" s="27" customFormat="1" hidden="1" x14ac:dyDescent="0.2">
      <c r="F113" s="23"/>
      <c r="G113" s="23"/>
      <c r="H113" s="23"/>
      <c r="I113" s="113"/>
      <c r="J113" s="113"/>
      <c r="K113" s="113"/>
      <c r="L113" s="113"/>
      <c r="M113" s="113"/>
      <c r="N113" s="131"/>
      <c r="O113" s="131"/>
      <c r="P113" s="131"/>
      <c r="Q113" s="113"/>
    </row>
    <row r="114" spans="6:17" s="27" customFormat="1" hidden="1" x14ac:dyDescent="0.2">
      <c r="F114" s="23"/>
      <c r="G114" s="23"/>
      <c r="H114" s="23"/>
      <c r="I114" s="113"/>
      <c r="J114" s="113"/>
      <c r="K114" s="113"/>
      <c r="L114" s="113"/>
      <c r="M114" s="113"/>
      <c r="N114" s="131"/>
      <c r="O114" s="131"/>
      <c r="P114" s="131"/>
      <c r="Q114" s="113"/>
    </row>
    <row r="115" spans="6:17" s="27" customFormat="1" hidden="1" x14ac:dyDescent="0.2">
      <c r="F115" s="23"/>
      <c r="G115" s="23"/>
      <c r="H115" s="23"/>
      <c r="I115" s="113"/>
      <c r="J115" s="113"/>
      <c r="K115" s="113"/>
      <c r="L115" s="113"/>
      <c r="M115" s="113"/>
      <c r="N115" s="131"/>
      <c r="O115" s="131"/>
      <c r="P115" s="131"/>
      <c r="Q115" s="113"/>
    </row>
    <row r="116" spans="6:17" s="27" customFormat="1" hidden="1" x14ac:dyDescent="0.2">
      <c r="F116" s="23"/>
      <c r="G116" s="23"/>
      <c r="H116" s="23"/>
      <c r="I116" s="113"/>
      <c r="J116" s="113"/>
      <c r="K116" s="113"/>
      <c r="L116" s="113"/>
      <c r="M116" s="113"/>
      <c r="N116" s="131"/>
      <c r="O116" s="131"/>
      <c r="P116" s="131"/>
      <c r="Q116" s="113"/>
    </row>
    <row r="117" spans="6:17" s="27" customFormat="1" hidden="1" x14ac:dyDescent="0.2">
      <c r="F117" s="23"/>
      <c r="G117" s="23"/>
      <c r="H117" s="23"/>
      <c r="I117" s="113"/>
      <c r="J117" s="113"/>
      <c r="K117" s="113"/>
      <c r="L117" s="113"/>
      <c r="M117" s="113"/>
      <c r="N117" s="131"/>
      <c r="O117" s="131"/>
      <c r="P117" s="131"/>
      <c r="Q117" s="113"/>
    </row>
    <row r="118" spans="6:17" s="27" customFormat="1" hidden="1" x14ac:dyDescent="0.2">
      <c r="F118" s="23"/>
      <c r="G118" s="23"/>
      <c r="H118" s="23"/>
      <c r="I118" s="113"/>
      <c r="J118" s="113"/>
      <c r="K118" s="113"/>
      <c r="L118" s="113"/>
      <c r="M118" s="113"/>
      <c r="N118" s="131"/>
      <c r="O118" s="131"/>
      <c r="P118" s="131"/>
      <c r="Q118" s="113"/>
    </row>
    <row r="119" spans="6:17" s="27" customFormat="1" hidden="1" x14ac:dyDescent="0.2">
      <c r="F119" s="23"/>
      <c r="G119" s="23"/>
      <c r="H119" s="23"/>
      <c r="I119" s="113"/>
      <c r="J119" s="113"/>
      <c r="K119" s="113"/>
      <c r="L119" s="113"/>
      <c r="M119" s="113"/>
      <c r="N119" s="131"/>
      <c r="O119" s="131"/>
      <c r="P119" s="131"/>
      <c r="Q119" s="113"/>
    </row>
    <row r="120" spans="6:17" s="27" customFormat="1" hidden="1" x14ac:dyDescent="0.2">
      <c r="F120" s="23"/>
      <c r="G120" s="23"/>
      <c r="H120" s="23"/>
      <c r="I120" s="113"/>
      <c r="J120" s="113"/>
      <c r="K120" s="113"/>
      <c r="L120" s="113"/>
      <c r="M120" s="113"/>
      <c r="N120" s="131"/>
      <c r="O120" s="131"/>
      <c r="P120" s="131"/>
      <c r="Q120" s="113"/>
    </row>
    <row r="121" spans="6:17" s="27" customFormat="1" hidden="1" x14ac:dyDescent="0.2">
      <c r="F121" s="23"/>
      <c r="G121" s="23"/>
      <c r="H121" s="23"/>
      <c r="I121" s="113"/>
      <c r="J121" s="113"/>
      <c r="K121" s="113"/>
      <c r="L121" s="113"/>
      <c r="M121" s="113"/>
      <c r="N121" s="131"/>
      <c r="O121" s="131"/>
      <c r="P121" s="131"/>
      <c r="Q121" s="113"/>
    </row>
    <row r="122" spans="6:17" s="27" customFormat="1" hidden="1" x14ac:dyDescent="0.2">
      <c r="F122" s="23"/>
      <c r="G122" s="23"/>
      <c r="H122" s="23"/>
      <c r="I122" s="113"/>
      <c r="J122" s="113"/>
      <c r="K122" s="113"/>
      <c r="L122" s="113"/>
      <c r="M122" s="113"/>
      <c r="N122" s="131"/>
      <c r="O122" s="131"/>
      <c r="P122" s="131"/>
      <c r="Q122" s="113"/>
    </row>
    <row r="123" spans="6:17" s="27" customFormat="1" hidden="1" x14ac:dyDescent="0.2">
      <c r="F123" s="23"/>
      <c r="G123" s="23"/>
      <c r="H123" s="23"/>
      <c r="I123" s="113"/>
      <c r="J123" s="113"/>
      <c r="K123" s="113"/>
      <c r="L123" s="113"/>
      <c r="M123" s="113"/>
      <c r="N123" s="131"/>
      <c r="O123" s="131"/>
      <c r="P123" s="131"/>
      <c r="Q123" s="113"/>
    </row>
    <row r="124" spans="6:17" s="27" customFormat="1" hidden="1" x14ac:dyDescent="0.2">
      <c r="F124" s="23"/>
      <c r="G124" s="23"/>
      <c r="H124" s="23"/>
      <c r="I124" s="113"/>
      <c r="J124" s="113"/>
      <c r="K124" s="113"/>
      <c r="L124" s="113"/>
      <c r="M124" s="113"/>
      <c r="N124" s="131"/>
      <c r="O124" s="131"/>
      <c r="P124" s="131"/>
      <c r="Q124" s="113"/>
    </row>
    <row r="125" spans="6:17" s="27" customFormat="1" hidden="1" x14ac:dyDescent="0.2">
      <c r="F125" s="23"/>
      <c r="G125" s="23"/>
      <c r="H125" s="23"/>
      <c r="I125" s="113"/>
      <c r="J125" s="113"/>
      <c r="K125" s="113"/>
      <c r="L125" s="113"/>
      <c r="M125" s="113"/>
      <c r="N125" s="131"/>
      <c r="O125" s="131"/>
      <c r="P125" s="131"/>
      <c r="Q125" s="113"/>
    </row>
    <row r="126" spans="6:17" s="27" customFormat="1" hidden="1" x14ac:dyDescent="0.2">
      <c r="F126" s="23"/>
      <c r="G126" s="23"/>
      <c r="H126" s="23"/>
      <c r="I126" s="113"/>
      <c r="J126" s="113"/>
      <c r="K126" s="113"/>
      <c r="L126" s="113"/>
      <c r="M126" s="113"/>
      <c r="N126" s="131"/>
      <c r="O126" s="131"/>
      <c r="P126" s="131"/>
      <c r="Q126" s="113"/>
    </row>
    <row r="127" spans="6:17" s="27" customFormat="1" hidden="1" x14ac:dyDescent="0.2">
      <c r="F127" s="23"/>
      <c r="G127" s="23"/>
      <c r="H127" s="23"/>
      <c r="I127" s="113"/>
      <c r="J127" s="113"/>
      <c r="K127" s="113"/>
      <c r="L127" s="113"/>
      <c r="M127" s="113"/>
      <c r="N127" s="131"/>
      <c r="O127" s="131"/>
      <c r="P127" s="131"/>
      <c r="Q127" s="113"/>
    </row>
    <row r="128" spans="6:17" s="27" customFormat="1" hidden="1" x14ac:dyDescent="0.2">
      <c r="F128" s="23"/>
      <c r="G128" s="23"/>
      <c r="H128" s="23"/>
      <c r="I128" s="113"/>
      <c r="J128" s="113"/>
      <c r="K128" s="113"/>
      <c r="L128" s="113"/>
      <c r="M128" s="113"/>
      <c r="N128" s="131"/>
      <c r="O128" s="131"/>
      <c r="P128" s="131"/>
      <c r="Q128" s="113"/>
    </row>
    <row r="129" spans="6:17" s="27" customFormat="1" hidden="1" x14ac:dyDescent="0.2">
      <c r="F129" s="23"/>
      <c r="G129" s="23"/>
      <c r="H129" s="23"/>
      <c r="I129" s="113"/>
      <c r="J129" s="113"/>
      <c r="K129" s="113"/>
      <c r="L129" s="113"/>
      <c r="M129" s="113"/>
      <c r="N129" s="131"/>
      <c r="O129" s="131"/>
      <c r="P129" s="131"/>
      <c r="Q129" s="113"/>
    </row>
    <row r="130" spans="6:17" s="27" customFormat="1" hidden="1" x14ac:dyDescent="0.2">
      <c r="F130" s="23"/>
      <c r="G130" s="23"/>
      <c r="H130" s="23"/>
      <c r="I130" s="113"/>
      <c r="J130" s="113"/>
      <c r="K130" s="113"/>
      <c r="L130" s="113"/>
      <c r="M130" s="113"/>
      <c r="N130" s="131"/>
      <c r="O130" s="131"/>
      <c r="P130" s="131"/>
      <c r="Q130" s="113"/>
    </row>
    <row r="131" spans="6:17" s="27" customFormat="1" hidden="1" x14ac:dyDescent="0.2">
      <c r="F131" s="23"/>
      <c r="G131" s="23"/>
      <c r="H131" s="23"/>
      <c r="I131" s="113"/>
      <c r="J131" s="113"/>
      <c r="K131" s="113"/>
      <c r="L131" s="113"/>
      <c r="M131" s="113"/>
      <c r="N131" s="131"/>
      <c r="O131" s="131"/>
      <c r="P131" s="131"/>
      <c r="Q131" s="113"/>
    </row>
    <row r="132" spans="6:17" s="27" customFormat="1" hidden="1" x14ac:dyDescent="0.2">
      <c r="F132" s="23"/>
      <c r="G132" s="23"/>
      <c r="H132" s="23"/>
      <c r="I132" s="113"/>
      <c r="J132" s="113"/>
      <c r="K132" s="113"/>
      <c r="L132" s="113"/>
      <c r="M132" s="113"/>
      <c r="N132" s="131"/>
      <c r="O132" s="131"/>
      <c r="P132" s="131"/>
      <c r="Q132" s="113"/>
    </row>
    <row r="133" spans="6:17" s="27" customFormat="1" hidden="1" x14ac:dyDescent="0.2">
      <c r="F133" s="23"/>
      <c r="G133" s="23"/>
      <c r="H133" s="23"/>
      <c r="I133" s="113"/>
      <c r="J133" s="113"/>
      <c r="K133" s="113"/>
      <c r="L133" s="113"/>
      <c r="M133" s="113"/>
      <c r="N133" s="131"/>
      <c r="O133" s="131"/>
      <c r="P133" s="131"/>
      <c r="Q133" s="113"/>
    </row>
    <row r="134" spans="6:17" s="27" customFormat="1" hidden="1" x14ac:dyDescent="0.2">
      <c r="F134" s="23"/>
      <c r="G134" s="23"/>
      <c r="H134" s="23"/>
      <c r="I134" s="113"/>
      <c r="J134" s="113"/>
      <c r="K134" s="113"/>
      <c r="L134" s="113"/>
      <c r="M134" s="113"/>
      <c r="N134" s="131"/>
      <c r="O134" s="131"/>
      <c r="P134" s="131"/>
      <c r="Q134" s="113"/>
    </row>
    <row r="135" spans="6:17" s="27" customFormat="1" hidden="1" x14ac:dyDescent="0.2">
      <c r="F135" s="23"/>
      <c r="G135" s="23"/>
      <c r="H135" s="23"/>
      <c r="I135" s="113"/>
      <c r="J135" s="113"/>
      <c r="K135" s="113"/>
      <c r="L135" s="113"/>
      <c r="M135" s="113"/>
      <c r="N135" s="131"/>
      <c r="O135" s="131"/>
      <c r="P135" s="131"/>
      <c r="Q135" s="113"/>
    </row>
    <row r="136" spans="6:17" s="27" customFormat="1" hidden="1" x14ac:dyDescent="0.2">
      <c r="F136" s="23"/>
      <c r="G136" s="23"/>
      <c r="H136" s="23"/>
      <c r="I136" s="113"/>
      <c r="J136" s="113"/>
      <c r="K136" s="113"/>
      <c r="L136" s="113"/>
      <c r="M136" s="113"/>
      <c r="N136" s="131"/>
      <c r="O136" s="131"/>
      <c r="P136" s="131"/>
      <c r="Q136" s="113"/>
    </row>
    <row r="137" spans="6:17" s="27" customFormat="1" hidden="1" x14ac:dyDescent="0.2">
      <c r="F137" s="23"/>
      <c r="G137" s="23"/>
      <c r="H137" s="23"/>
      <c r="I137" s="113"/>
      <c r="J137" s="113"/>
      <c r="K137" s="113"/>
      <c r="L137" s="113"/>
      <c r="M137" s="113"/>
      <c r="N137" s="131"/>
      <c r="O137" s="131"/>
      <c r="P137" s="131"/>
      <c r="Q137" s="113"/>
    </row>
    <row r="138" spans="6:17" s="27" customFormat="1" hidden="1" x14ac:dyDescent="0.2">
      <c r="F138" s="23"/>
      <c r="G138" s="23"/>
      <c r="H138" s="23"/>
      <c r="I138" s="113"/>
      <c r="J138" s="113"/>
      <c r="K138" s="113"/>
      <c r="L138" s="113"/>
      <c r="M138" s="113"/>
      <c r="N138" s="131"/>
      <c r="O138" s="131"/>
      <c r="P138" s="131"/>
      <c r="Q138" s="113"/>
    </row>
    <row r="139" spans="6:17" s="27" customFormat="1" hidden="1" x14ac:dyDescent="0.2">
      <c r="F139" s="23"/>
      <c r="G139" s="23"/>
      <c r="H139" s="23"/>
      <c r="I139" s="113"/>
      <c r="J139" s="113"/>
      <c r="K139" s="113"/>
      <c r="L139" s="113"/>
      <c r="M139" s="113"/>
      <c r="N139" s="131"/>
      <c r="O139" s="131"/>
      <c r="P139" s="131"/>
      <c r="Q139" s="113"/>
    </row>
    <row r="140" spans="6:17" s="27" customFormat="1" hidden="1" x14ac:dyDescent="0.2">
      <c r="F140" s="23"/>
      <c r="G140" s="23"/>
      <c r="H140" s="23"/>
      <c r="I140" s="113"/>
      <c r="J140" s="113"/>
      <c r="K140" s="113"/>
      <c r="L140" s="113"/>
      <c r="M140" s="113"/>
      <c r="N140" s="131"/>
      <c r="O140" s="131"/>
      <c r="P140" s="131"/>
      <c r="Q140" s="113"/>
    </row>
    <row r="141" spans="6:17" s="27" customFormat="1" hidden="1" x14ac:dyDescent="0.2">
      <c r="F141" s="23"/>
      <c r="G141" s="23"/>
      <c r="H141" s="23"/>
      <c r="I141" s="113"/>
      <c r="J141" s="113"/>
      <c r="K141" s="113"/>
      <c r="L141" s="113"/>
      <c r="M141" s="113"/>
      <c r="N141" s="131"/>
      <c r="O141" s="131"/>
      <c r="P141" s="131"/>
      <c r="Q141" s="113"/>
    </row>
    <row r="142" spans="6:17" s="27" customFormat="1" hidden="1" x14ac:dyDescent="0.2">
      <c r="F142" s="23"/>
      <c r="G142" s="23"/>
      <c r="H142" s="23"/>
      <c r="I142" s="113"/>
      <c r="J142" s="113"/>
      <c r="K142" s="113"/>
      <c r="L142" s="113"/>
      <c r="M142" s="113"/>
      <c r="N142" s="131"/>
      <c r="O142" s="131"/>
      <c r="P142" s="131"/>
      <c r="Q142" s="113"/>
    </row>
    <row r="143" spans="6:17" s="27" customFormat="1" hidden="1" x14ac:dyDescent="0.2">
      <c r="F143" s="23"/>
      <c r="G143" s="23"/>
      <c r="H143" s="23"/>
      <c r="I143" s="113"/>
      <c r="J143" s="113"/>
      <c r="K143" s="113"/>
      <c r="L143" s="113"/>
      <c r="M143" s="113"/>
      <c r="N143" s="131"/>
      <c r="O143" s="131"/>
      <c r="P143" s="131"/>
      <c r="Q143" s="113"/>
    </row>
    <row r="144" spans="6:17" s="27" customFormat="1" hidden="1" x14ac:dyDescent="0.2">
      <c r="F144" s="23"/>
      <c r="G144" s="23"/>
      <c r="H144" s="23"/>
      <c r="I144" s="113"/>
      <c r="J144" s="113"/>
      <c r="K144" s="113"/>
      <c r="L144" s="113"/>
      <c r="M144" s="113"/>
      <c r="N144" s="131"/>
      <c r="O144" s="131"/>
      <c r="P144" s="131"/>
      <c r="Q144" s="113"/>
    </row>
    <row r="145" spans="6:17" s="27" customFormat="1" hidden="1" x14ac:dyDescent="0.2">
      <c r="F145" s="23"/>
      <c r="G145" s="23"/>
      <c r="H145" s="23"/>
      <c r="I145" s="113"/>
      <c r="J145" s="113"/>
      <c r="K145" s="113"/>
      <c r="L145" s="113"/>
      <c r="M145" s="113"/>
      <c r="N145" s="131"/>
      <c r="O145" s="131"/>
      <c r="P145" s="131"/>
      <c r="Q145" s="113"/>
    </row>
    <row r="146" spans="6:17" s="27" customFormat="1" hidden="1" x14ac:dyDescent="0.2">
      <c r="F146" s="23"/>
      <c r="G146" s="23"/>
      <c r="H146" s="23"/>
      <c r="I146" s="113"/>
      <c r="J146" s="113"/>
      <c r="K146" s="113"/>
      <c r="L146" s="113"/>
      <c r="M146" s="113"/>
      <c r="N146" s="131"/>
      <c r="O146" s="131"/>
      <c r="P146" s="131"/>
      <c r="Q146" s="113"/>
    </row>
    <row r="147" spans="6:17" s="27" customFormat="1" hidden="1" x14ac:dyDescent="0.2">
      <c r="F147" s="23"/>
      <c r="G147" s="23"/>
      <c r="H147" s="23"/>
      <c r="I147" s="113"/>
      <c r="J147" s="113"/>
      <c r="K147" s="113"/>
      <c r="L147" s="113"/>
      <c r="M147" s="113"/>
      <c r="N147" s="131"/>
      <c r="O147" s="131"/>
      <c r="P147" s="131"/>
      <c r="Q147" s="113"/>
    </row>
    <row r="148" spans="6:17" s="27" customFormat="1" hidden="1" x14ac:dyDescent="0.2">
      <c r="F148" s="23"/>
      <c r="G148" s="23"/>
      <c r="H148" s="23"/>
      <c r="I148" s="113"/>
      <c r="J148" s="113"/>
      <c r="K148" s="113"/>
      <c r="L148" s="113"/>
      <c r="M148" s="113"/>
      <c r="N148" s="131"/>
      <c r="O148" s="131"/>
      <c r="P148" s="131"/>
      <c r="Q148" s="113"/>
    </row>
    <row r="149" spans="6:17" s="27" customFormat="1" hidden="1" x14ac:dyDescent="0.2">
      <c r="F149" s="23"/>
      <c r="G149" s="23"/>
      <c r="H149" s="23"/>
      <c r="I149" s="113"/>
      <c r="J149" s="113"/>
      <c r="K149" s="113"/>
      <c r="L149" s="113"/>
      <c r="M149" s="113"/>
      <c r="N149" s="131"/>
      <c r="O149" s="131"/>
      <c r="P149" s="131"/>
      <c r="Q149" s="113"/>
    </row>
    <row r="150" spans="6:17" s="27" customFormat="1" hidden="1" x14ac:dyDescent="0.2">
      <c r="F150" s="23"/>
      <c r="G150" s="23"/>
      <c r="H150" s="23"/>
      <c r="I150" s="113"/>
      <c r="J150" s="113"/>
      <c r="K150" s="113"/>
      <c r="L150" s="113"/>
      <c r="M150" s="113"/>
      <c r="N150" s="131"/>
      <c r="O150" s="131"/>
      <c r="P150" s="131"/>
      <c r="Q150" s="113"/>
    </row>
    <row r="151" spans="6:17" s="27" customFormat="1" hidden="1" x14ac:dyDescent="0.2">
      <c r="F151" s="23"/>
      <c r="G151" s="23"/>
      <c r="H151" s="23"/>
      <c r="I151" s="113"/>
      <c r="J151" s="113"/>
      <c r="K151" s="113"/>
      <c r="L151" s="113"/>
      <c r="M151" s="113"/>
      <c r="N151" s="131"/>
      <c r="O151" s="131"/>
      <c r="P151" s="131"/>
      <c r="Q151" s="113"/>
    </row>
    <row r="152" spans="6:17" s="27" customFormat="1" hidden="1" x14ac:dyDescent="0.2">
      <c r="F152" s="23"/>
      <c r="G152" s="23"/>
      <c r="H152" s="23"/>
      <c r="I152" s="113"/>
      <c r="J152" s="113"/>
      <c r="K152" s="113"/>
      <c r="L152" s="113"/>
      <c r="M152" s="113"/>
      <c r="N152" s="131"/>
      <c r="O152" s="131"/>
      <c r="P152" s="131"/>
      <c r="Q152" s="113"/>
    </row>
    <row r="153" spans="6:17" s="27" customFormat="1" hidden="1" x14ac:dyDescent="0.2">
      <c r="F153" s="23"/>
      <c r="G153" s="23"/>
      <c r="H153" s="23"/>
      <c r="I153" s="113"/>
      <c r="J153" s="113"/>
      <c r="K153" s="113"/>
      <c r="L153" s="113"/>
      <c r="M153" s="113"/>
      <c r="N153" s="131"/>
      <c r="O153" s="131"/>
      <c r="P153" s="131"/>
      <c r="Q153" s="113"/>
    </row>
    <row r="154" spans="6:17" s="27" customFormat="1" hidden="1" x14ac:dyDescent="0.2">
      <c r="F154" s="23"/>
      <c r="G154" s="23"/>
      <c r="H154" s="23"/>
      <c r="I154" s="113"/>
      <c r="J154" s="113"/>
      <c r="K154" s="113"/>
      <c r="L154" s="113"/>
      <c r="M154" s="113"/>
      <c r="N154" s="131"/>
      <c r="O154" s="131"/>
      <c r="P154" s="131"/>
      <c r="Q154" s="113"/>
    </row>
    <row r="155" spans="6:17" s="27" customFormat="1" hidden="1" x14ac:dyDescent="0.2">
      <c r="F155" s="23"/>
      <c r="G155" s="23"/>
      <c r="H155" s="23"/>
      <c r="I155" s="113"/>
      <c r="J155" s="113"/>
      <c r="K155" s="113"/>
      <c r="L155" s="113"/>
      <c r="M155" s="113"/>
      <c r="N155" s="131"/>
      <c r="O155" s="131"/>
      <c r="P155" s="131"/>
      <c r="Q155" s="113"/>
    </row>
    <row r="156" spans="6:17" s="27" customFormat="1" hidden="1" x14ac:dyDescent="0.2">
      <c r="F156" s="23"/>
      <c r="G156" s="23"/>
      <c r="H156" s="23"/>
      <c r="I156" s="113"/>
      <c r="J156" s="113"/>
      <c r="K156" s="113"/>
      <c r="L156" s="113"/>
      <c r="M156" s="113"/>
      <c r="N156" s="131"/>
      <c r="O156" s="131"/>
      <c r="P156" s="131"/>
      <c r="Q156" s="113"/>
    </row>
    <row r="157" spans="6:17" s="27" customFormat="1" hidden="1" x14ac:dyDescent="0.2">
      <c r="F157" s="23"/>
      <c r="G157" s="23"/>
      <c r="H157" s="23"/>
      <c r="I157" s="113"/>
      <c r="J157" s="113"/>
      <c r="K157" s="113"/>
      <c r="L157" s="113"/>
      <c r="M157" s="113"/>
      <c r="N157" s="131"/>
      <c r="O157" s="131"/>
      <c r="P157" s="131"/>
      <c r="Q157" s="113"/>
    </row>
    <row r="158" spans="6:17" s="27" customFormat="1" hidden="1" x14ac:dyDescent="0.2">
      <c r="F158" s="23"/>
      <c r="G158" s="23"/>
      <c r="H158" s="23"/>
      <c r="I158" s="113"/>
      <c r="J158" s="113"/>
      <c r="K158" s="113"/>
      <c r="L158" s="113"/>
      <c r="M158" s="113"/>
      <c r="N158" s="131"/>
      <c r="O158" s="131"/>
      <c r="P158" s="131"/>
      <c r="Q158" s="113"/>
    </row>
    <row r="159" spans="6:17" s="27" customFormat="1" hidden="1" x14ac:dyDescent="0.2">
      <c r="F159" s="23"/>
      <c r="G159" s="23"/>
      <c r="H159" s="23"/>
      <c r="I159" s="113"/>
      <c r="J159" s="113"/>
      <c r="K159" s="113"/>
      <c r="L159" s="113"/>
      <c r="M159" s="113"/>
      <c r="N159" s="131"/>
      <c r="O159" s="131"/>
      <c r="P159" s="131"/>
      <c r="Q159" s="113"/>
    </row>
    <row r="160" spans="6:17" s="27" customFormat="1" hidden="1" x14ac:dyDescent="0.2">
      <c r="F160" s="23"/>
      <c r="G160" s="23"/>
      <c r="H160" s="23"/>
      <c r="I160" s="113"/>
      <c r="J160" s="113"/>
      <c r="K160" s="113"/>
      <c r="L160" s="113"/>
      <c r="M160" s="113"/>
      <c r="N160" s="131"/>
      <c r="O160" s="131"/>
      <c r="P160" s="131"/>
      <c r="Q160" s="113"/>
    </row>
    <row r="161" spans="6:17" s="27" customFormat="1" hidden="1" x14ac:dyDescent="0.2">
      <c r="F161" s="23"/>
      <c r="G161" s="23"/>
      <c r="H161" s="23"/>
      <c r="I161" s="113"/>
      <c r="J161" s="113"/>
      <c r="K161" s="113"/>
      <c r="L161" s="113"/>
      <c r="M161" s="113"/>
      <c r="N161" s="131"/>
      <c r="O161" s="131"/>
      <c r="P161" s="131"/>
      <c r="Q161" s="113"/>
    </row>
    <row r="162" spans="6:17" s="27" customFormat="1" hidden="1" x14ac:dyDescent="0.2">
      <c r="F162" s="23"/>
      <c r="G162" s="23"/>
      <c r="H162" s="23"/>
      <c r="I162" s="113"/>
      <c r="J162" s="113"/>
      <c r="K162" s="113"/>
      <c r="L162" s="113"/>
      <c r="M162" s="113"/>
      <c r="N162" s="131"/>
      <c r="O162" s="131"/>
      <c r="P162" s="131"/>
      <c r="Q162" s="113"/>
    </row>
    <row r="163" spans="6:17" s="27" customFormat="1" hidden="1" x14ac:dyDescent="0.2">
      <c r="F163" s="23"/>
      <c r="G163" s="23"/>
      <c r="H163" s="23"/>
      <c r="I163" s="113"/>
      <c r="J163" s="113"/>
      <c r="K163" s="113"/>
      <c r="L163" s="113"/>
      <c r="M163" s="113"/>
      <c r="N163" s="131"/>
      <c r="O163" s="131"/>
      <c r="P163" s="131"/>
      <c r="Q163" s="113"/>
    </row>
    <row r="164" spans="6:17" s="27" customFormat="1" hidden="1" x14ac:dyDescent="0.2">
      <c r="F164" s="23"/>
      <c r="G164" s="23"/>
      <c r="H164" s="23"/>
      <c r="I164" s="113"/>
      <c r="J164" s="113"/>
      <c r="K164" s="113"/>
      <c r="L164" s="113"/>
      <c r="M164" s="113"/>
      <c r="N164" s="131"/>
      <c r="O164" s="131"/>
      <c r="P164" s="131"/>
      <c r="Q164" s="113"/>
    </row>
    <row r="165" spans="6:17" s="27" customFormat="1" hidden="1" x14ac:dyDescent="0.2">
      <c r="F165" s="23"/>
      <c r="G165" s="23"/>
      <c r="H165" s="23"/>
      <c r="I165" s="113"/>
      <c r="J165" s="113"/>
      <c r="K165" s="113"/>
      <c r="L165" s="113"/>
      <c r="M165" s="113"/>
      <c r="N165" s="131"/>
      <c r="O165" s="131"/>
      <c r="P165" s="131"/>
      <c r="Q165" s="113"/>
    </row>
    <row r="166" spans="6:17" s="27" customFormat="1" hidden="1" x14ac:dyDescent="0.2">
      <c r="F166" s="23"/>
      <c r="G166" s="23"/>
      <c r="H166" s="23"/>
      <c r="I166" s="113"/>
      <c r="J166" s="113"/>
      <c r="K166" s="113"/>
      <c r="L166" s="113"/>
      <c r="M166" s="113"/>
      <c r="N166" s="131"/>
      <c r="O166" s="131"/>
      <c r="P166" s="131"/>
      <c r="Q166" s="113"/>
    </row>
    <row r="167" spans="6:17" s="27" customFormat="1" hidden="1" x14ac:dyDescent="0.2">
      <c r="F167" s="23"/>
      <c r="G167" s="23"/>
      <c r="H167" s="23"/>
      <c r="I167" s="113"/>
      <c r="J167" s="113"/>
      <c r="K167" s="113"/>
      <c r="L167" s="113"/>
      <c r="M167" s="113"/>
      <c r="N167" s="131"/>
      <c r="O167" s="131"/>
      <c r="P167" s="131"/>
      <c r="Q167" s="113"/>
    </row>
    <row r="168" spans="6:17" s="27" customFormat="1" hidden="1" x14ac:dyDescent="0.2">
      <c r="F168" s="23"/>
      <c r="G168" s="23"/>
      <c r="H168" s="23"/>
      <c r="I168" s="113"/>
      <c r="J168" s="113"/>
      <c r="K168" s="113"/>
      <c r="L168" s="113"/>
      <c r="M168" s="113"/>
      <c r="N168" s="131"/>
      <c r="O168" s="131"/>
      <c r="P168" s="131"/>
      <c r="Q168" s="113"/>
    </row>
    <row r="169" spans="6:17" s="27" customFormat="1" hidden="1" x14ac:dyDescent="0.2">
      <c r="F169" s="23"/>
      <c r="G169" s="23"/>
      <c r="H169" s="23"/>
      <c r="I169" s="113"/>
      <c r="J169" s="113"/>
      <c r="K169" s="113"/>
      <c r="L169" s="113"/>
      <c r="M169" s="113"/>
      <c r="N169" s="131"/>
      <c r="O169" s="131"/>
      <c r="P169" s="131"/>
      <c r="Q169" s="113"/>
    </row>
    <row r="170" spans="6:17" s="27" customFormat="1" hidden="1" x14ac:dyDescent="0.2">
      <c r="F170" s="23"/>
      <c r="G170" s="23"/>
      <c r="H170" s="23"/>
      <c r="I170" s="113"/>
      <c r="J170" s="113"/>
      <c r="K170" s="113"/>
      <c r="L170" s="113"/>
      <c r="M170" s="113"/>
      <c r="N170" s="131"/>
      <c r="O170" s="131"/>
      <c r="P170" s="131"/>
      <c r="Q170" s="113"/>
    </row>
    <row r="171" spans="6:17" s="27" customFormat="1" hidden="1" x14ac:dyDescent="0.2">
      <c r="F171" s="23"/>
      <c r="G171" s="23"/>
      <c r="H171" s="23"/>
      <c r="I171" s="113"/>
      <c r="J171" s="113"/>
      <c r="K171" s="113"/>
      <c r="L171" s="113"/>
      <c r="M171" s="113"/>
      <c r="N171" s="131"/>
      <c r="O171" s="131"/>
      <c r="P171" s="131"/>
      <c r="Q171" s="113"/>
    </row>
    <row r="172" spans="6:17" s="27" customFormat="1" hidden="1" x14ac:dyDescent="0.2">
      <c r="F172" s="23"/>
      <c r="G172" s="23"/>
      <c r="H172" s="23"/>
      <c r="I172" s="113"/>
      <c r="J172" s="113"/>
      <c r="K172" s="113"/>
      <c r="L172" s="113"/>
      <c r="M172" s="113"/>
      <c r="N172" s="131"/>
      <c r="O172" s="131"/>
      <c r="P172" s="131"/>
      <c r="Q172" s="113"/>
    </row>
    <row r="173" spans="6:17" s="27" customFormat="1" hidden="1" x14ac:dyDescent="0.2">
      <c r="F173" s="23"/>
      <c r="G173" s="23"/>
      <c r="H173" s="23"/>
      <c r="I173" s="113"/>
      <c r="J173" s="113"/>
      <c r="K173" s="113"/>
      <c r="L173" s="113"/>
      <c r="M173" s="113"/>
      <c r="N173" s="131"/>
      <c r="O173" s="131"/>
      <c r="P173" s="131"/>
      <c r="Q173" s="113"/>
    </row>
    <row r="174" spans="6:17" s="27" customFormat="1" hidden="1" x14ac:dyDescent="0.2">
      <c r="F174" s="23"/>
      <c r="G174" s="23"/>
      <c r="H174" s="23"/>
      <c r="I174" s="113"/>
      <c r="J174" s="113"/>
      <c r="K174" s="113"/>
      <c r="L174" s="113"/>
      <c r="M174" s="113"/>
      <c r="N174" s="131"/>
      <c r="O174" s="131"/>
      <c r="P174" s="131"/>
      <c r="Q174" s="113"/>
    </row>
    <row r="175" spans="6:17" s="27" customFormat="1" hidden="1" x14ac:dyDescent="0.2">
      <c r="F175" s="23"/>
      <c r="G175" s="23"/>
      <c r="H175" s="23"/>
      <c r="I175" s="113"/>
      <c r="J175" s="113"/>
      <c r="K175" s="113"/>
      <c r="L175" s="113"/>
      <c r="M175" s="113"/>
      <c r="N175" s="131"/>
      <c r="O175" s="131"/>
      <c r="P175" s="131"/>
      <c r="Q175" s="113"/>
    </row>
    <row r="176" spans="6:17" s="27" customFormat="1" hidden="1" x14ac:dyDescent="0.2">
      <c r="F176" s="23"/>
      <c r="G176" s="23"/>
      <c r="H176" s="23"/>
      <c r="I176" s="113"/>
      <c r="J176" s="113"/>
      <c r="K176" s="113"/>
      <c r="L176" s="113"/>
      <c r="M176" s="113"/>
      <c r="N176" s="131"/>
      <c r="O176" s="131"/>
      <c r="P176" s="131"/>
      <c r="Q176" s="113"/>
    </row>
    <row r="177" spans="6:17" s="27" customFormat="1" hidden="1" x14ac:dyDescent="0.2">
      <c r="F177" s="23"/>
      <c r="G177" s="23"/>
      <c r="H177" s="23"/>
      <c r="I177" s="113"/>
      <c r="J177" s="113"/>
      <c r="K177" s="113"/>
      <c r="L177" s="113"/>
      <c r="M177" s="113"/>
      <c r="N177" s="131"/>
      <c r="O177" s="131"/>
      <c r="P177" s="131"/>
      <c r="Q177" s="113"/>
    </row>
    <row r="178" spans="6:17" s="27" customFormat="1" hidden="1" x14ac:dyDescent="0.2">
      <c r="F178" s="23"/>
      <c r="G178" s="23"/>
      <c r="H178" s="23"/>
      <c r="I178" s="113"/>
      <c r="J178" s="113"/>
      <c r="K178" s="113"/>
      <c r="L178" s="113"/>
      <c r="M178" s="113"/>
      <c r="N178" s="131"/>
      <c r="O178" s="131"/>
      <c r="P178" s="131"/>
      <c r="Q178" s="113"/>
    </row>
    <row r="179" spans="6:17" s="27" customFormat="1" hidden="1" x14ac:dyDescent="0.2">
      <c r="F179" s="23"/>
      <c r="G179" s="23"/>
      <c r="H179" s="23"/>
      <c r="I179" s="113"/>
      <c r="J179" s="113"/>
      <c r="K179" s="113"/>
      <c r="L179" s="113"/>
      <c r="M179" s="113"/>
      <c r="N179" s="131"/>
      <c r="O179" s="131"/>
      <c r="P179" s="131"/>
      <c r="Q179" s="113"/>
    </row>
    <row r="180" spans="6:17" s="27" customFormat="1" hidden="1" x14ac:dyDescent="0.2">
      <c r="F180" s="23"/>
      <c r="G180" s="23"/>
      <c r="H180" s="23"/>
      <c r="I180" s="113"/>
      <c r="J180" s="113"/>
      <c r="K180" s="113"/>
      <c r="L180" s="113"/>
      <c r="M180" s="113"/>
      <c r="N180" s="131"/>
      <c r="O180" s="131"/>
      <c r="P180" s="131"/>
      <c r="Q180" s="113"/>
    </row>
    <row r="181" spans="6:17" s="27" customFormat="1" hidden="1" x14ac:dyDescent="0.2">
      <c r="F181" s="23"/>
      <c r="G181" s="23"/>
      <c r="H181" s="23"/>
      <c r="I181" s="113"/>
      <c r="J181" s="113"/>
      <c r="K181" s="113"/>
      <c r="L181" s="113"/>
      <c r="M181" s="113"/>
      <c r="N181" s="131"/>
      <c r="O181" s="131"/>
      <c r="P181" s="131"/>
      <c r="Q181" s="113"/>
    </row>
    <row r="182" spans="6:17" s="27" customFormat="1" hidden="1" x14ac:dyDescent="0.2">
      <c r="F182" s="23"/>
      <c r="G182" s="23"/>
      <c r="H182" s="23"/>
      <c r="I182" s="113"/>
      <c r="J182" s="113"/>
      <c r="K182" s="113"/>
      <c r="L182" s="113"/>
      <c r="M182" s="113"/>
      <c r="N182" s="131"/>
      <c r="O182" s="131"/>
      <c r="P182" s="131"/>
      <c r="Q182" s="113"/>
    </row>
    <row r="183" spans="6:17" s="27" customFormat="1" hidden="1" x14ac:dyDescent="0.2">
      <c r="F183" s="23"/>
      <c r="G183" s="23"/>
      <c r="H183" s="23"/>
      <c r="I183" s="113"/>
      <c r="J183" s="113"/>
      <c r="K183" s="113"/>
      <c r="L183" s="113"/>
      <c r="M183" s="113"/>
      <c r="N183" s="131"/>
      <c r="O183" s="131"/>
      <c r="P183" s="131"/>
      <c r="Q183" s="113"/>
    </row>
    <row r="184" spans="6:17" s="27" customFormat="1" hidden="1" x14ac:dyDescent="0.2">
      <c r="F184" s="23"/>
      <c r="G184" s="23"/>
      <c r="H184" s="23"/>
      <c r="I184" s="113"/>
      <c r="J184" s="113"/>
      <c r="K184" s="113"/>
      <c r="L184" s="113"/>
      <c r="M184" s="113"/>
      <c r="N184" s="131"/>
      <c r="O184" s="131"/>
      <c r="P184" s="131"/>
      <c r="Q184" s="113"/>
    </row>
    <row r="185" spans="6:17" s="27" customFormat="1" hidden="1" x14ac:dyDescent="0.2">
      <c r="F185" s="23"/>
      <c r="G185" s="23"/>
      <c r="H185" s="23"/>
      <c r="I185" s="113"/>
      <c r="J185" s="113"/>
      <c r="K185" s="113"/>
      <c r="L185" s="113"/>
      <c r="M185" s="113"/>
      <c r="N185" s="131"/>
      <c r="O185" s="131"/>
      <c r="P185" s="131"/>
      <c r="Q185" s="113"/>
    </row>
    <row r="186" spans="6:17" s="27" customFormat="1" hidden="1" x14ac:dyDescent="0.2">
      <c r="F186" s="23"/>
      <c r="G186" s="23"/>
      <c r="H186" s="23"/>
      <c r="I186" s="113"/>
      <c r="J186" s="113"/>
      <c r="K186" s="113"/>
      <c r="L186" s="113"/>
      <c r="M186" s="113"/>
      <c r="N186" s="131"/>
      <c r="O186" s="131"/>
      <c r="P186" s="131"/>
      <c r="Q186" s="113"/>
    </row>
    <row r="187" spans="6:17" s="27" customFormat="1" hidden="1" x14ac:dyDescent="0.2">
      <c r="F187" s="23"/>
      <c r="G187" s="23"/>
      <c r="H187" s="23"/>
      <c r="I187" s="113"/>
      <c r="J187" s="113"/>
      <c r="K187" s="113"/>
      <c r="L187" s="113"/>
      <c r="M187" s="113"/>
      <c r="N187" s="131"/>
      <c r="O187" s="131"/>
      <c r="P187" s="131"/>
      <c r="Q187" s="113"/>
    </row>
    <row r="188" spans="6:17" s="27" customFormat="1" hidden="1" x14ac:dyDescent="0.2">
      <c r="F188" s="23"/>
      <c r="G188" s="23"/>
      <c r="H188" s="23"/>
      <c r="I188" s="113"/>
      <c r="J188" s="113"/>
      <c r="K188" s="113"/>
      <c r="L188" s="113"/>
      <c r="M188" s="113"/>
      <c r="N188" s="131"/>
      <c r="O188" s="131"/>
      <c r="P188" s="131"/>
      <c r="Q188" s="113"/>
    </row>
    <row r="189" spans="6:17" s="27" customFormat="1" hidden="1" x14ac:dyDescent="0.2">
      <c r="F189" s="23"/>
      <c r="G189" s="23"/>
      <c r="H189" s="23"/>
      <c r="I189" s="113"/>
      <c r="J189" s="113"/>
      <c r="K189" s="113"/>
      <c r="L189" s="113"/>
      <c r="M189" s="113"/>
      <c r="N189" s="131"/>
      <c r="O189" s="131"/>
      <c r="P189" s="131"/>
      <c r="Q189" s="113"/>
    </row>
    <row r="190" spans="6:17" s="27" customFormat="1" hidden="1" x14ac:dyDescent="0.2">
      <c r="F190" s="23"/>
      <c r="G190" s="23"/>
      <c r="H190" s="23"/>
      <c r="I190" s="113"/>
      <c r="J190" s="113"/>
      <c r="K190" s="113"/>
      <c r="L190" s="113"/>
      <c r="M190" s="113"/>
      <c r="N190" s="131"/>
      <c r="O190" s="131"/>
      <c r="P190" s="131"/>
      <c r="Q190" s="113"/>
    </row>
    <row r="191" spans="6:17" s="27" customFormat="1" hidden="1" x14ac:dyDescent="0.2">
      <c r="F191" s="23"/>
      <c r="G191" s="23"/>
      <c r="H191" s="23"/>
      <c r="I191" s="113"/>
      <c r="J191" s="113"/>
      <c r="K191" s="113"/>
      <c r="L191" s="113"/>
      <c r="M191" s="113"/>
      <c r="N191" s="131"/>
      <c r="O191" s="131"/>
      <c r="P191" s="131"/>
      <c r="Q191" s="113"/>
    </row>
    <row r="192" spans="6:17" s="27" customFormat="1" hidden="1" x14ac:dyDescent="0.2">
      <c r="F192" s="23"/>
      <c r="G192" s="23"/>
      <c r="H192" s="23"/>
      <c r="I192" s="113"/>
      <c r="J192" s="113"/>
      <c r="K192" s="113"/>
      <c r="L192" s="113"/>
      <c r="M192" s="113"/>
      <c r="N192" s="131"/>
      <c r="O192" s="131"/>
      <c r="P192" s="131"/>
      <c r="Q192" s="113"/>
    </row>
    <row r="193" spans="6:17" s="27" customFormat="1" hidden="1" x14ac:dyDescent="0.2">
      <c r="F193" s="23"/>
      <c r="G193" s="23"/>
      <c r="H193" s="23"/>
      <c r="I193" s="113"/>
      <c r="J193" s="113"/>
      <c r="K193" s="113"/>
      <c r="L193" s="113"/>
      <c r="M193" s="113"/>
      <c r="N193" s="131"/>
      <c r="O193" s="131"/>
      <c r="P193" s="131"/>
      <c r="Q193" s="113"/>
    </row>
    <row r="194" spans="6:17" s="27" customFormat="1" hidden="1" x14ac:dyDescent="0.2">
      <c r="F194" s="23"/>
      <c r="G194" s="23"/>
      <c r="H194" s="23"/>
      <c r="I194" s="113"/>
      <c r="J194" s="113"/>
      <c r="K194" s="113"/>
      <c r="L194" s="113"/>
      <c r="M194" s="113"/>
      <c r="N194" s="131"/>
      <c r="O194" s="131"/>
      <c r="P194" s="131"/>
      <c r="Q194" s="113"/>
    </row>
    <row r="195" spans="6:17" s="27" customFormat="1" hidden="1" x14ac:dyDescent="0.2">
      <c r="F195" s="23"/>
      <c r="G195" s="23"/>
      <c r="H195" s="23"/>
      <c r="I195" s="113"/>
      <c r="J195" s="113"/>
      <c r="K195" s="113"/>
      <c r="L195" s="113"/>
      <c r="M195" s="113"/>
      <c r="N195" s="131"/>
      <c r="O195" s="131"/>
      <c r="P195" s="131"/>
      <c r="Q195" s="113"/>
    </row>
    <row r="196" spans="6:17" s="27" customFormat="1" hidden="1" x14ac:dyDescent="0.2">
      <c r="F196" s="23"/>
      <c r="G196" s="23"/>
      <c r="H196" s="23"/>
      <c r="I196" s="113"/>
      <c r="J196" s="113"/>
      <c r="K196" s="113"/>
      <c r="L196" s="113"/>
      <c r="M196" s="113"/>
      <c r="N196" s="131"/>
      <c r="O196" s="131"/>
      <c r="P196" s="131"/>
      <c r="Q196" s="113"/>
    </row>
    <row r="197" spans="6:17" s="27" customFormat="1" hidden="1" x14ac:dyDescent="0.2">
      <c r="F197" s="23"/>
      <c r="G197" s="23"/>
      <c r="H197" s="23"/>
      <c r="I197" s="113"/>
      <c r="J197" s="113"/>
      <c r="K197" s="113"/>
      <c r="L197" s="113"/>
      <c r="M197" s="113"/>
      <c r="N197" s="131"/>
      <c r="O197" s="131"/>
      <c r="P197" s="131"/>
      <c r="Q197" s="113"/>
    </row>
    <row r="198" spans="6:17" s="27" customFormat="1" hidden="1" x14ac:dyDescent="0.2">
      <c r="F198" s="23"/>
      <c r="G198" s="23"/>
      <c r="H198" s="23"/>
      <c r="I198" s="113"/>
      <c r="J198" s="113"/>
      <c r="K198" s="113"/>
      <c r="L198" s="113"/>
      <c r="M198" s="113"/>
      <c r="N198" s="131"/>
      <c r="O198" s="131"/>
      <c r="P198" s="131"/>
      <c r="Q198" s="113"/>
    </row>
    <row r="199" spans="6:17" s="27" customFormat="1" hidden="1" x14ac:dyDescent="0.2">
      <c r="F199" s="23"/>
      <c r="G199" s="23"/>
      <c r="H199" s="23"/>
      <c r="I199" s="113"/>
      <c r="J199" s="113"/>
      <c r="K199" s="113"/>
      <c r="L199" s="113"/>
      <c r="M199" s="113"/>
      <c r="N199" s="131"/>
      <c r="O199" s="131"/>
      <c r="P199" s="131"/>
      <c r="Q199" s="113"/>
    </row>
    <row r="200" spans="6:17" s="27" customFormat="1" hidden="1" x14ac:dyDescent="0.2">
      <c r="F200" s="23"/>
      <c r="G200" s="23"/>
      <c r="H200" s="23"/>
      <c r="I200" s="113"/>
      <c r="J200" s="113"/>
      <c r="K200" s="113"/>
      <c r="L200" s="113"/>
      <c r="M200" s="113"/>
      <c r="N200" s="131"/>
      <c r="O200" s="131"/>
      <c r="P200" s="131"/>
      <c r="Q200" s="113"/>
    </row>
    <row r="201" spans="6:17" s="27" customFormat="1" hidden="1" x14ac:dyDescent="0.2">
      <c r="F201" s="23"/>
      <c r="G201" s="23"/>
      <c r="H201" s="23"/>
      <c r="I201" s="113"/>
      <c r="J201" s="113"/>
      <c r="K201" s="113"/>
      <c r="L201" s="113"/>
      <c r="M201" s="113"/>
      <c r="N201" s="131"/>
      <c r="O201" s="131"/>
      <c r="P201" s="131"/>
      <c r="Q201" s="113"/>
    </row>
    <row r="202" spans="6:17" s="27" customFormat="1" hidden="1" x14ac:dyDescent="0.2">
      <c r="F202" s="23"/>
      <c r="G202" s="23"/>
      <c r="H202" s="23"/>
      <c r="I202" s="113"/>
      <c r="J202" s="113"/>
      <c r="K202" s="113"/>
      <c r="L202" s="113"/>
      <c r="M202" s="113"/>
      <c r="N202" s="131"/>
      <c r="O202" s="131"/>
      <c r="P202" s="131"/>
      <c r="Q202" s="113"/>
    </row>
    <row r="203" spans="6:17" s="27" customFormat="1" hidden="1" x14ac:dyDescent="0.2">
      <c r="F203" s="23"/>
      <c r="G203" s="23"/>
      <c r="H203" s="23"/>
      <c r="I203" s="113"/>
      <c r="J203" s="113"/>
      <c r="K203" s="113"/>
      <c r="L203" s="113"/>
      <c r="M203" s="113"/>
      <c r="N203" s="131"/>
      <c r="O203" s="131"/>
      <c r="P203" s="131"/>
      <c r="Q203" s="113"/>
    </row>
    <row r="204" spans="6:17" s="27" customFormat="1" hidden="1" x14ac:dyDescent="0.2">
      <c r="F204" s="23"/>
      <c r="G204" s="23"/>
      <c r="H204" s="23"/>
      <c r="I204" s="113"/>
      <c r="J204" s="113"/>
      <c r="K204" s="113"/>
      <c r="L204" s="113"/>
      <c r="M204" s="113"/>
      <c r="N204" s="131"/>
      <c r="O204" s="131"/>
      <c r="P204" s="131"/>
      <c r="Q204" s="113"/>
    </row>
    <row r="205" spans="6:17" s="27" customFormat="1" hidden="1" x14ac:dyDescent="0.2">
      <c r="F205" s="23"/>
      <c r="G205" s="23"/>
      <c r="H205" s="23"/>
      <c r="I205" s="113"/>
      <c r="J205" s="113"/>
      <c r="K205" s="113"/>
      <c r="L205" s="113"/>
      <c r="M205" s="113"/>
      <c r="N205" s="131"/>
      <c r="O205" s="131"/>
      <c r="P205" s="131"/>
      <c r="Q205" s="113"/>
    </row>
    <row r="206" spans="6:17" s="27" customFormat="1" hidden="1" x14ac:dyDescent="0.2">
      <c r="F206" s="23"/>
      <c r="G206" s="23"/>
      <c r="H206" s="23"/>
      <c r="I206" s="113"/>
      <c r="J206" s="113"/>
      <c r="K206" s="113"/>
      <c r="L206" s="113"/>
      <c r="M206" s="113"/>
      <c r="N206" s="131"/>
      <c r="O206" s="131"/>
      <c r="P206" s="131"/>
      <c r="Q206" s="113"/>
    </row>
    <row r="207" spans="6:17" s="27" customFormat="1" hidden="1" x14ac:dyDescent="0.2">
      <c r="F207" s="23"/>
      <c r="G207" s="23"/>
      <c r="H207" s="23"/>
      <c r="I207" s="113"/>
      <c r="J207" s="113"/>
      <c r="K207" s="113"/>
      <c r="L207" s="113"/>
      <c r="M207" s="113"/>
      <c r="N207" s="131"/>
      <c r="O207" s="131"/>
      <c r="P207" s="131"/>
      <c r="Q207" s="113"/>
    </row>
    <row r="208" spans="6:17" s="27" customFormat="1" hidden="1" x14ac:dyDescent="0.2">
      <c r="F208" s="23"/>
      <c r="G208" s="23"/>
      <c r="H208" s="23"/>
      <c r="I208" s="113"/>
      <c r="J208" s="113"/>
      <c r="K208" s="113"/>
      <c r="L208" s="113"/>
      <c r="M208" s="113"/>
      <c r="N208" s="131"/>
      <c r="O208" s="131"/>
      <c r="P208" s="131"/>
      <c r="Q208" s="113"/>
    </row>
    <row r="209" spans="6:17" s="27" customFormat="1" hidden="1" x14ac:dyDescent="0.2">
      <c r="F209" s="23"/>
      <c r="G209" s="23"/>
      <c r="H209" s="23"/>
      <c r="I209" s="113"/>
      <c r="J209" s="113"/>
      <c r="K209" s="113"/>
      <c r="L209" s="113"/>
      <c r="M209" s="113"/>
      <c r="N209" s="131"/>
      <c r="O209" s="131"/>
      <c r="P209" s="131"/>
      <c r="Q209" s="113"/>
    </row>
    <row r="210" spans="6:17" s="27" customFormat="1" hidden="1" x14ac:dyDescent="0.2">
      <c r="F210" s="23"/>
      <c r="G210" s="23"/>
      <c r="H210" s="23"/>
      <c r="I210" s="113"/>
      <c r="J210" s="113"/>
      <c r="K210" s="113"/>
      <c r="L210" s="113"/>
      <c r="M210" s="113"/>
      <c r="N210" s="131"/>
      <c r="O210" s="131"/>
      <c r="P210" s="131"/>
      <c r="Q210" s="113"/>
    </row>
    <row r="211" spans="6:17" s="27" customFormat="1" hidden="1" x14ac:dyDescent="0.2">
      <c r="F211" s="23"/>
      <c r="G211" s="23"/>
      <c r="H211" s="23"/>
      <c r="I211" s="113"/>
      <c r="J211" s="113"/>
      <c r="K211" s="113"/>
      <c r="L211" s="113"/>
      <c r="M211" s="113"/>
      <c r="N211" s="131"/>
      <c r="O211" s="131"/>
      <c r="P211" s="131"/>
      <c r="Q211" s="113"/>
    </row>
    <row r="212" spans="6:17" s="27" customFormat="1" hidden="1" x14ac:dyDescent="0.2">
      <c r="F212" s="23"/>
      <c r="G212" s="23"/>
      <c r="H212" s="23"/>
      <c r="I212" s="113"/>
      <c r="J212" s="113"/>
      <c r="K212" s="113"/>
      <c r="L212" s="113"/>
      <c r="M212" s="113"/>
      <c r="N212" s="131"/>
      <c r="O212" s="131"/>
      <c r="P212" s="131"/>
      <c r="Q212" s="113"/>
    </row>
    <row r="213" spans="6:17" s="27" customFormat="1" hidden="1" x14ac:dyDescent="0.2">
      <c r="F213" s="23"/>
      <c r="G213" s="23"/>
      <c r="H213" s="23"/>
      <c r="I213" s="113"/>
      <c r="J213" s="113"/>
      <c r="K213" s="113"/>
      <c r="L213" s="113"/>
      <c r="M213" s="113"/>
      <c r="N213" s="131"/>
      <c r="O213" s="131"/>
      <c r="P213" s="131"/>
      <c r="Q213" s="113"/>
    </row>
    <row r="214" spans="6:17" s="27" customFormat="1" hidden="1" x14ac:dyDescent="0.2">
      <c r="F214" s="23"/>
      <c r="G214" s="23"/>
      <c r="H214" s="23"/>
      <c r="I214" s="113"/>
      <c r="J214" s="113"/>
      <c r="K214" s="113"/>
      <c r="L214" s="113"/>
      <c r="M214" s="113"/>
      <c r="N214" s="131"/>
      <c r="O214" s="131"/>
      <c r="P214" s="131"/>
      <c r="Q214" s="113"/>
    </row>
    <row r="215" spans="6:17" s="27" customFormat="1" hidden="1" x14ac:dyDescent="0.2">
      <c r="F215" s="23"/>
      <c r="G215" s="23"/>
      <c r="H215" s="23"/>
      <c r="I215" s="113"/>
      <c r="J215" s="113"/>
      <c r="K215" s="113"/>
      <c r="L215" s="113"/>
      <c r="M215" s="113"/>
      <c r="N215" s="131"/>
      <c r="O215" s="131"/>
      <c r="P215" s="131"/>
      <c r="Q215" s="113"/>
    </row>
    <row r="216" spans="6:17" s="27" customFormat="1" hidden="1" x14ac:dyDescent="0.2">
      <c r="F216" s="23"/>
      <c r="G216" s="23"/>
      <c r="H216" s="23"/>
      <c r="I216" s="113"/>
      <c r="J216" s="113"/>
      <c r="K216" s="113"/>
      <c r="L216" s="113"/>
      <c r="M216" s="113"/>
      <c r="N216" s="131"/>
      <c r="O216" s="131"/>
      <c r="P216" s="131"/>
      <c r="Q216" s="113"/>
    </row>
    <row r="217" spans="6:17" s="27" customFormat="1" hidden="1" x14ac:dyDescent="0.2">
      <c r="F217" s="23"/>
      <c r="G217" s="23"/>
      <c r="H217" s="23"/>
      <c r="I217" s="113"/>
      <c r="J217" s="113"/>
      <c r="K217" s="113"/>
      <c r="L217" s="113"/>
      <c r="M217" s="113"/>
      <c r="N217" s="131"/>
      <c r="O217" s="131"/>
      <c r="P217" s="131"/>
      <c r="Q217" s="113"/>
    </row>
    <row r="218" spans="6:17" s="27" customFormat="1" hidden="1" x14ac:dyDescent="0.2">
      <c r="F218" s="23"/>
      <c r="G218" s="23"/>
      <c r="H218" s="23"/>
      <c r="I218" s="113"/>
      <c r="J218" s="113"/>
      <c r="K218" s="113"/>
      <c r="L218" s="113"/>
      <c r="M218" s="113"/>
      <c r="N218" s="131"/>
      <c r="O218" s="131"/>
      <c r="P218" s="131"/>
      <c r="Q218" s="113"/>
    </row>
    <row r="219" spans="6:17" s="27" customFormat="1" hidden="1" x14ac:dyDescent="0.2">
      <c r="F219" s="23"/>
      <c r="G219" s="23"/>
      <c r="H219" s="23"/>
      <c r="I219" s="113"/>
      <c r="J219" s="113"/>
      <c r="K219" s="113"/>
      <c r="L219" s="113"/>
      <c r="M219" s="113"/>
      <c r="N219" s="131"/>
      <c r="O219" s="131"/>
      <c r="P219" s="131"/>
      <c r="Q219" s="113"/>
    </row>
    <row r="220" spans="6:17" s="27" customFormat="1" hidden="1" x14ac:dyDescent="0.2">
      <c r="F220" s="23"/>
      <c r="G220" s="23"/>
      <c r="H220" s="23"/>
      <c r="I220" s="113"/>
      <c r="J220" s="113"/>
      <c r="K220" s="113"/>
      <c r="L220" s="113"/>
      <c r="M220" s="113"/>
      <c r="N220" s="131"/>
      <c r="O220" s="131"/>
      <c r="P220" s="131"/>
      <c r="Q220" s="113"/>
    </row>
    <row r="221" spans="6:17" s="27" customFormat="1" hidden="1" x14ac:dyDescent="0.2">
      <c r="F221" s="23"/>
      <c r="G221" s="23"/>
      <c r="H221" s="23"/>
      <c r="I221" s="113"/>
      <c r="J221" s="113"/>
      <c r="K221" s="113"/>
      <c r="L221" s="113"/>
      <c r="M221" s="113"/>
      <c r="N221" s="131"/>
      <c r="O221" s="131"/>
      <c r="P221" s="131"/>
      <c r="Q221" s="113"/>
    </row>
    <row r="222" spans="6:17" s="27" customFormat="1" hidden="1" x14ac:dyDescent="0.2">
      <c r="F222" s="23"/>
      <c r="G222" s="23"/>
      <c r="H222" s="23"/>
      <c r="I222" s="113"/>
      <c r="J222" s="113"/>
      <c r="K222" s="113"/>
      <c r="L222" s="113"/>
      <c r="M222" s="113"/>
      <c r="N222" s="131"/>
      <c r="O222" s="131"/>
      <c r="P222" s="131"/>
      <c r="Q222" s="113"/>
    </row>
    <row r="223" spans="6:17" s="27" customFormat="1" hidden="1" x14ac:dyDescent="0.2">
      <c r="F223" s="23"/>
      <c r="G223" s="23"/>
      <c r="H223" s="23"/>
      <c r="I223" s="113"/>
      <c r="J223" s="113"/>
      <c r="K223" s="113"/>
      <c r="L223" s="113"/>
      <c r="M223" s="113"/>
      <c r="N223" s="131"/>
      <c r="O223" s="131"/>
      <c r="P223" s="131"/>
      <c r="Q223" s="113"/>
    </row>
    <row r="224" spans="6:17" s="27" customFormat="1" hidden="1" x14ac:dyDescent="0.2">
      <c r="F224" s="23"/>
      <c r="G224" s="23"/>
      <c r="H224" s="23"/>
      <c r="I224" s="113"/>
      <c r="J224" s="113"/>
      <c r="K224" s="113"/>
      <c r="L224" s="113"/>
      <c r="M224" s="113"/>
      <c r="N224" s="131"/>
      <c r="O224" s="131"/>
      <c r="P224" s="131"/>
      <c r="Q224" s="113"/>
    </row>
    <row r="225" spans="6:17" s="27" customFormat="1" hidden="1" x14ac:dyDescent="0.2">
      <c r="F225" s="23"/>
      <c r="G225" s="23"/>
      <c r="H225" s="23"/>
      <c r="I225" s="113"/>
      <c r="J225" s="113"/>
      <c r="K225" s="113"/>
      <c r="L225" s="113"/>
      <c r="M225" s="113"/>
      <c r="N225" s="131"/>
      <c r="O225" s="131"/>
      <c r="P225" s="131"/>
      <c r="Q225" s="113"/>
    </row>
    <row r="226" spans="6:17" s="27" customFormat="1" hidden="1" x14ac:dyDescent="0.2">
      <c r="F226" s="23"/>
      <c r="G226" s="23"/>
      <c r="H226" s="23"/>
      <c r="I226" s="113"/>
      <c r="J226" s="113"/>
      <c r="K226" s="113"/>
      <c r="L226" s="113"/>
      <c r="M226" s="113"/>
      <c r="N226" s="131"/>
      <c r="O226" s="131"/>
      <c r="P226" s="131"/>
      <c r="Q226" s="113"/>
    </row>
    <row r="227" spans="6:17" s="27" customFormat="1" hidden="1" x14ac:dyDescent="0.2">
      <c r="F227" s="23"/>
      <c r="G227" s="23"/>
      <c r="H227" s="23"/>
      <c r="I227" s="113"/>
      <c r="J227" s="113"/>
      <c r="K227" s="113"/>
      <c r="L227" s="113"/>
      <c r="M227" s="113"/>
      <c r="N227" s="131"/>
      <c r="O227" s="131"/>
      <c r="P227" s="131"/>
      <c r="Q227" s="113"/>
    </row>
    <row r="228" spans="6:17" s="27" customFormat="1" hidden="1" x14ac:dyDescent="0.2">
      <c r="F228" s="23"/>
      <c r="G228" s="23"/>
      <c r="H228" s="23"/>
      <c r="I228" s="113"/>
      <c r="J228" s="113"/>
      <c r="K228" s="113"/>
      <c r="L228" s="113"/>
      <c r="M228" s="113"/>
      <c r="N228" s="131"/>
      <c r="O228" s="131"/>
      <c r="P228" s="131"/>
      <c r="Q228" s="113"/>
    </row>
    <row r="229" spans="6:17" s="27" customFormat="1" hidden="1" x14ac:dyDescent="0.2">
      <c r="F229" s="23"/>
      <c r="G229" s="23"/>
      <c r="H229" s="23"/>
      <c r="I229" s="113"/>
      <c r="J229" s="113"/>
      <c r="K229" s="113"/>
      <c r="L229" s="113"/>
      <c r="M229" s="113"/>
      <c r="N229" s="131"/>
      <c r="O229" s="131"/>
      <c r="P229" s="131"/>
      <c r="Q229" s="113"/>
    </row>
    <row r="230" spans="6:17" s="27" customFormat="1" hidden="1" x14ac:dyDescent="0.2">
      <c r="F230" s="23"/>
      <c r="G230" s="23"/>
      <c r="H230" s="23"/>
      <c r="I230" s="113"/>
      <c r="J230" s="113"/>
      <c r="K230" s="113"/>
      <c r="L230" s="113"/>
      <c r="M230" s="113"/>
      <c r="N230" s="131"/>
      <c r="O230" s="131"/>
      <c r="P230" s="131"/>
      <c r="Q230" s="113"/>
    </row>
    <row r="231" spans="6:17" s="27" customFormat="1" hidden="1" x14ac:dyDescent="0.2">
      <c r="F231" s="23"/>
      <c r="G231" s="23"/>
      <c r="H231" s="23"/>
      <c r="I231" s="113"/>
      <c r="J231" s="113"/>
      <c r="K231" s="113"/>
      <c r="L231" s="113"/>
      <c r="M231" s="113"/>
      <c r="N231" s="131"/>
      <c r="O231" s="131"/>
      <c r="P231" s="131"/>
      <c r="Q231" s="113"/>
    </row>
    <row r="232" spans="6:17" s="27" customFormat="1" hidden="1" x14ac:dyDescent="0.2">
      <c r="F232" s="23"/>
      <c r="G232" s="23"/>
      <c r="H232" s="23"/>
      <c r="I232" s="113"/>
      <c r="J232" s="113"/>
      <c r="K232" s="113"/>
      <c r="L232" s="113"/>
      <c r="M232" s="113"/>
      <c r="N232" s="131"/>
      <c r="O232" s="131"/>
      <c r="P232" s="131"/>
      <c r="Q232" s="113"/>
    </row>
    <row r="233" spans="6:17" s="27" customFormat="1" hidden="1" x14ac:dyDescent="0.2">
      <c r="F233" s="23"/>
      <c r="G233" s="23"/>
      <c r="H233" s="23"/>
      <c r="I233" s="113"/>
      <c r="J233" s="113"/>
      <c r="K233" s="113"/>
      <c r="L233" s="113"/>
      <c r="M233" s="113"/>
      <c r="N233" s="131"/>
      <c r="O233" s="131"/>
      <c r="P233" s="131"/>
      <c r="Q233" s="113"/>
    </row>
    <row r="234" spans="6:17" s="27" customFormat="1" hidden="1" x14ac:dyDescent="0.2">
      <c r="F234" s="23"/>
      <c r="G234" s="23"/>
      <c r="H234" s="23"/>
      <c r="I234" s="113"/>
      <c r="J234" s="113"/>
      <c r="K234" s="113"/>
      <c r="L234" s="113"/>
      <c r="M234" s="113"/>
      <c r="N234" s="131"/>
      <c r="O234" s="131"/>
      <c r="P234" s="131"/>
      <c r="Q234" s="113"/>
    </row>
    <row r="235" spans="6:17" s="27" customFormat="1" hidden="1" x14ac:dyDescent="0.2">
      <c r="F235" s="23"/>
      <c r="G235" s="23"/>
      <c r="H235" s="23"/>
      <c r="I235" s="113"/>
      <c r="J235" s="113"/>
      <c r="K235" s="113"/>
      <c r="L235" s="113"/>
      <c r="M235" s="113"/>
      <c r="N235" s="131"/>
      <c r="O235" s="131"/>
      <c r="P235" s="131"/>
      <c r="Q235" s="113"/>
    </row>
    <row r="236" spans="6:17" s="27" customFormat="1" hidden="1" x14ac:dyDescent="0.2">
      <c r="F236" s="23"/>
      <c r="G236" s="23"/>
      <c r="H236" s="23"/>
      <c r="I236" s="113"/>
      <c r="J236" s="113"/>
      <c r="K236" s="113"/>
      <c r="L236" s="113"/>
      <c r="M236" s="113"/>
      <c r="N236" s="131"/>
      <c r="O236" s="131"/>
      <c r="P236" s="131"/>
      <c r="Q236" s="113"/>
    </row>
    <row r="237" spans="6:17" s="27" customFormat="1" hidden="1" x14ac:dyDescent="0.2">
      <c r="F237" s="23"/>
      <c r="G237" s="23"/>
      <c r="H237" s="23"/>
      <c r="I237" s="113"/>
      <c r="J237" s="113"/>
      <c r="K237" s="113"/>
      <c r="L237" s="113"/>
      <c r="M237" s="113"/>
      <c r="N237" s="131"/>
      <c r="O237" s="131"/>
      <c r="P237" s="131"/>
      <c r="Q237" s="113"/>
    </row>
    <row r="238" spans="6:17" s="27" customFormat="1" hidden="1" x14ac:dyDescent="0.2">
      <c r="F238" s="23"/>
      <c r="G238" s="23"/>
      <c r="H238" s="23"/>
      <c r="I238" s="113"/>
      <c r="J238" s="113"/>
      <c r="K238" s="113"/>
      <c r="L238" s="113"/>
      <c r="M238" s="113"/>
      <c r="N238" s="131"/>
      <c r="O238" s="131"/>
      <c r="P238" s="131"/>
      <c r="Q238" s="113"/>
    </row>
    <row r="239" spans="6:17" s="27" customFormat="1" hidden="1" x14ac:dyDescent="0.2">
      <c r="F239" s="23"/>
      <c r="G239" s="23"/>
      <c r="H239" s="23"/>
      <c r="I239" s="113"/>
      <c r="J239" s="113"/>
      <c r="K239" s="113"/>
      <c r="L239" s="113"/>
      <c r="M239" s="113"/>
      <c r="N239" s="131"/>
      <c r="O239" s="131"/>
      <c r="P239" s="131"/>
      <c r="Q239" s="113"/>
    </row>
    <row r="240" spans="6:17" s="27" customFormat="1" hidden="1" x14ac:dyDescent="0.2">
      <c r="F240" s="23"/>
      <c r="G240" s="23"/>
      <c r="H240" s="23"/>
      <c r="I240" s="113"/>
      <c r="J240" s="113"/>
      <c r="K240" s="113"/>
      <c r="L240" s="113"/>
      <c r="M240" s="113"/>
      <c r="N240" s="131"/>
      <c r="O240" s="131"/>
      <c r="P240" s="131"/>
      <c r="Q240" s="113"/>
    </row>
    <row r="241" spans="6:17" s="27" customFormat="1" hidden="1" x14ac:dyDescent="0.2">
      <c r="F241" s="23"/>
      <c r="G241" s="23"/>
      <c r="H241" s="23"/>
      <c r="I241" s="113"/>
      <c r="J241" s="113"/>
      <c r="K241" s="113"/>
      <c r="L241" s="113"/>
      <c r="M241" s="113"/>
      <c r="N241" s="131"/>
      <c r="O241" s="131"/>
      <c r="P241" s="131"/>
      <c r="Q241" s="113"/>
    </row>
    <row r="242" spans="6:17" s="27" customFormat="1" hidden="1" x14ac:dyDescent="0.2">
      <c r="F242" s="23"/>
      <c r="G242" s="23"/>
      <c r="H242" s="23"/>
      <c r="I242" s="113"/>
      <c r="J242" s="113"/>
      <c r="K242" s="113"/>
      <c r="L242" s="113"/>
      <c r="M242" s="113"/>
      <c r="N242" s="131"/>
      <c r="O242" s="131"/>
      <c r="P242" s="131"/>
      <c r="Q242" s="113"/>
    </row>
    <row r="243" spans="6:17" s="27" customFormat="1" hidden="1" x14ac:dyDescent="0.2">
      <c r="F243" s="23"/>
      <c r="G243" s="23"/>
      <c r="H243" s="23"/>
      <c r="I243" s="113"/>
      <c r="J243" s="113"/>
      <c r="K243" s="113"/>
      <c r="L243" s="113"/>
      <c r="M243" s="113"/>
      <c r="N243" s="131"/>
      <c r="O243" s="131"/>
      <c r="P243" s="131"/>
      <c r="Q243" s="113"/>
    </row>
    <row r="244" spans="6:17" s="27" customFormat="1" hidden="1" x14ac:dyDescent="0.2">
      <c r="F244" s="23"/>
      <c r="G244" s="23"/>
      <c r="H244" s="23"/>
      <c r="I244" s="113"/>
      <c r="J244" s="113"/>
      <c r="K244" s="113"/>
      <c r="L244" s="113"/>
      <c r="M244" s="113"/>
      <c r="N244" s="131"/>
      <c r="O244" s="131"/>
      <c r="P244" s="131"/>
      <c r="Q244" s="113"/>
    </row>
    <row r="245" spans="6:17" s="27" customFormat="1" hidden="1" x14ac:dyDescent="0.2">
      <c r="F245" s="23"/>
      <c r="G245" s="23"/>
      <c r="H245" s="23"/>
      <c r="I245" s="113"/>
      <c r="J245" s="113"/>
      <c r="K245" s="113"/>
      <c r="L245" s="113"/>
      <c r="M245" s="113"/>
      <c r="N245" s="131"/>
      <c r="O245" s="131"/>
      <c r="P245" s="131"/>
      <c r="Q245" s="113"/>
    </row>
    <row r="246" spans="6:17" s="27" customFormat="1" hidden="1" x14ac:dyDescent="0.2">
      <c r="F246" s="23"/>
      <c r="G246" s="23"/>
      <c r="H246" s="23"/>
      <c r="I246" s="113"/>
      <c r="J246" s="113"/>
      <c r="K246" s="113"/>
      <c r="L246" s="113"/>
      <c r="M246" s="113"/>
      <c r="N246" s="131"/>
      <c r="O246" s="131"/>
      <c r="P246" s="131"/>
      <c r="Q246" s="113"/>
    </row>
    <row r="247" spans="6:17" s="27" customFormat="1" hidden="1" x14ac:dyDescent="0.2">
      <c r="F247" s="23"/>
      <c r="G247" s="23"/>
      <c r="H247" s="23"/>
      <c r="I247" s="113"/>
      <c r="J247" s="113"/>
      <c r="K247" s="113"/>
      <c r="L247" s="113"/>
      <c r="M247" s="113"/>
      <c r="N247" s="131"/>
      <c r="O247" s="131"/>
      <c r="P247" s="131"/>
      <c r="Q247" s="113"/>
    </row>
    <row r="248" spans="6:17" s="27" customFormat="1" hidden="1" x14ac:dyDescent="0.2">
      <c r="F248" s="23"/>
      <c r="G248" s="23"/>
      <c r="H248" s="23"/>
      <c r="I248" s="113"/>
      <c r="J248" s="113"/>
      <c r="K248" s="113"/>
      <c r="L248" s="113"/>
      <c r="M248" s="113"/>
      <c r="N248" s="131"/>
      <c r="O248" s="131"/>
      <c r="P248" s="131"/>
      <c r="Q248" s="113"/>
    </row>
    <row r="249" spans="6:17" s="27" customFormat="1" hidden="1" x14ac:dyDescent="0.2">
      <c r="F249" s="23"/>
      <c r="G249" s="23"/>
      <c r="H249" s="23"/>
      <c r="I249" s="113"/>
      <c r="J249" s="113"/>
      <c r="K249" s="113"/>
      <c r="L249" s="113"/>
      <c r="M249" s="113"/>
      <c r="N249" s="131"/>
      <c r="O249" s="131"/>
      <c r="P249" s="131"/>
      <c r="Q249" s="113"/>
    </row>
    <row r="250" spans="6:17" s="27" customFormat="1" hidden="1" x14ac:dyDescent="0.2">
      <c r="F250" s="23"/>
      <c r="G250" s="23"/>
      <c r="H250" s="23"/>
      <c r="I250" s="113"/>
      <c r="J250" s="113"/>
      <c r="K250" s="113"/>
      <c r="L250" s="113"/>
      <c r="M250" s="113"/>
      <c r="N250" s="131"/>
      <c r="O250" s="131"/>
      <c r="P250" s="131"/>
      <c r="Q250" s="113"/>
    </row>
    <row r="251" spans="6:17" s="27" customFormat="1" hidden="1" x14ac:dyDescent="0.2">
      <c r="F251" s="23"/>
      <c r="G251" s="23"/>
      <c r="H251" s="23"/>
      <c r="I251" s="113"/>
      <c r="J251" s="113"/>
      <c r="K251" s="113"/>
      <c r="L251" s="113"/>
      <c r="M251" s="113"/>
      <c r="N251" s="131"/>
      <c r="O251" s="131"/>
      <c r="P251" s="131"/>
      <c r="Q251" s="113"/>
    </row>
    <row r="252" spans="6:17" s="27" customFormat="1" hidden="1" x14ac:dyDescent="0.2">
      <c r="F252" s="23"/>
      <c r="G252" s="23"/>
      <c r="H252" s="23"/>
      <c r="I252" s="113"/>
      <c r="J252" s="113"/>
      <c r="K252" s="113"/>
      <c r="L252" s="113"/>
      <c r="M252" s="113"/>
      <c r="N252" s="131"/>
      <c r="O252" s="131"/>
      <c r="P252" s="131"/>
      <c r="Q252" s="113"/>
    </row>
    <row r="253" spans="6:17" s="27" customFormat="1" hidden="1" x14ac:dyDescent="0.2">
      <c r="F253" s="23"/>
      <c r="G253" s="23"/>
      <c r="H253" s="23"/>
      <c r="I253" s="113"/>
      <c r="J253" s="113"/>
      <c r="K253" s="113"/>
      <c r="L253" s="113"/>
      <c r="M253" s="113"/>
      <c r="N253" s="131"/>
      <c r="O253" s="131"/>
      <c r="P253" s="131"/>
      <c r="Q253" s="113"/>
    </row>
    <row r="254" spans="6:17" s="27" customFormat="1" hidden="1" x14ac:dyDescent="0.2">
      <c r="F254" s="23"/>
      <c r="G254" s="23"/>
      <c r="H254" s="23"/>
      <c r="I254" s="113"/>
      <c r="J254" s="113"/>
      <c r="K254" s="113"/>
      <c r="L254" s="113"/>
      <c r="M254" s="113"/>
      <c r="N254" s="131"/>
      <c r="O254" s="131"/>
      <c r="P254" s="131"/>
      <c r="Q254" s="113"/>
    </row>
    <row r="255" spans="6:17" s="27" customFormat="1" hidden="1" x14ac:dyDescent="0.2">
      <c r="F255" s="23"/>
      <c r="G255" s="23"/>
      <c r="H255" s="23"/>
      <c r="I255" s="113"/>
      <c r="J255" s="113"/>
      <c r="K255" s="113"/>
      <c r="L255" s="113"/>
      <c r="M255" s="113"/>
      <c r="N255" s="131"/>
      <c r="O255" s="131"/>
      <c r="P255" s="131"/>
      <c r="Q255" s="113"/>
    </row>
    <row r="256" spans="6:17" s="27" customFormat="1" hidden="1" x14ac:dyDescent="0.2">
      <c r="F256" s="23"/>
      <c r="G256" s="23"/>
      <c r="H256" s="23"/>
      <c r="I256" s="113"/>
      <c r="J256" s="113"/>
      <c r="K256" s="113"/>
      <c r="L256" s="113"/>
      <c r="M256" s="113"/>
      <c r="N256" s="131"/>
      <c r="O256" s="131"/>
      <c r="P256" s="131"/>
      <c r="Q256" s="113"/>
    </row>
    <row r="257" spans="6:17" s="27" customFormat="1" hidden="1" x14ac:dyDescent="0.2">
      <c r="F257" s="23"/>
      <c r="G257" s="23"/>
      <c r="H257" s="23"/>
      <c r="I257" s="113"/>
      <c r="J257" s="113"/>
      <c r="K257" s="113"/>
      <c r="L257" s="113"/>
      <c r="M257" s="113"/>
      <c r="N257" s="131"/>
      <c r="O257" s="131"/>
      <c r="P257" s="131"/>
      <c r="Q257" s="113"/>
    </row>
    <row r="258" spans="6:17" s="27" customFormat="1" hidden="1" x14ac:dyDescent="0.2">
      <c r="F258" s="23"/>
      <c r="G258" s="23"/>
      <c r="H258" s="23"/>
      <c r="I258" s="113"/>
      <c r="J258" s="113"/>
      <c r="K258" s="113"/>
      <c r="L258" s="113"/>
      <c r="M258" s="113"/>
      <c r="N258" s="131"/>
      <c r="O258" s="131"/>
      <c r="P258" s="131"/>
      <c r="Q258" s="113"/>
    </row>
    <row r="259" spans="6:17" s="27" customFormat="1" hidden="1" x14ac:dyDescent="0.2">
      <c r="F259" s="23"/>
      <c r="G259" s="23"/>
      <c r="H259" s="23"/>
      <c r="I259" s="113"/>
      <c r="J259" s="113"/>
      <c r="K259" s="113"/>
      <c r="L259" s="113"/>
      <c r="M259" s="113"/>
      <c r="N259" s="131"/>
      <c r="O259" s="131"/>
      <c r="P259" s="131"/>
      <c r="Q259" s="113"/>
    </row>
    <row r="260" spans="6:17" s="27" customFormat="1" hidden="1" x14ac:dyDescent="0.2">
      <c r="F260" s="23"/>
      <c r="G260" s="23"/>
      <c r="H260" s="23"/>
      <c r="I260" s="113"/>
      <c r="J260" s="113"/>
      <c r="K260" s="113"/>
      <c r="L260" s="113"/>
      <c r="M260" s="113"/>
      <c r="N260" s="131"/>
      <c r="O260" s="131"/>
      <c r="P260" s="131"/>
      <c r="Q260" s="113"/>
    </row>
    <row r="261" spans="6:17" s="27" customFormat="1" hidden="1" x14ac:dyDescent="0.2">
      <c r="F261" s="23"/>
      <c r="G261" s="23"/>
      <c r="H261" s="23"/>
      <c r="I261" s="113"/>
      <c r="J261" s="113"/>
      <c r="K261" s="113"/>
      <c r="L261" s="113"/>
      <c r="M261" s="113"/>
      <c r="N261" s="131"/>
      <c r="O261" s="131"/>
      <c r="P261" s="131"/>
      <c r="Q261" s="113"/>
    </row>
    <row r="262" spans="6:17" s="27" customFormat="1" hidden="1" x14ac:dyDescent="0.2">
      <c r="F262" s="23"/>
      <c r="G262" s="23"/>
      <c r="H262" s="23"/>
      <c r="I262" s="113"/>
      <c r="J262" s="113"/>
      <c r="K262" s="113"/>
      <c r="L262" s="113"/>
      <c r="M262" s="113"/>
      <c r="N262" s="131"/>
      <c r="O262" s="131"/>
      <c r="P262" s="131"/>
      <c r="Q262" s="113"/>
    </row>
    <row r="263" spans="6:17" s="27" customFormat="1" hidden="1" x14ac:dyDescent="0.2">
      <c r="F263" s="23"/>
      <c r="G263" s="23"/>
      <c r="H263" s="23"/>
      <c r="I263" s="113"/>
      <c r="J263" s="113"/>
      <c r="K263" s="113"/>
      <c r="L263" s="113"/>
      <c r="M263" s="113"/>
      <c r="N263" s="131"/>
      <c r="O263" s="131"/>
      <c r="P263" s="131"/>
      <c r="Q263" s="113"/>
    </row>
    <row r="264" spans="6:17" s="27" customFormat="1" hidden="1" x14ac:dyDescent="0.2">
      <c r="F264" s="23"/>
      <c r="G264" s="23"/>
      <c r="H264" s="23"/>
      <c r="I264" s="113"/>
      <c r="J264" s="113"/>
      <c r="K264" s="113"/>
      <c r="L264" s="113"/>
      <c r="M264" s="113"/>
      <c r="N264" s="131"/>
      <c r="O264" s="131"/>
      <c r="P264" s="131"/>
      <c r="Q264" s="113"/>
    </row>
    <row r="265" spans="6:17" s="27" customFormat="1" hidden="1" x14ac:dyDescent="0.2">
      <c r="F265" s="23"/>
      <c r="G265" s="23"/>
      <c r="H265" s="23"/>
      <c r="I265" s="113"/>
      <c r="J265" s="113"/>
      <c r="K265" s="113"/>
      <c r="L265" s="113"/>
      <c r="M265" s="113"/>
      <c r="N265" s="131"/>
      <c r="O265" s="131"/>
      <c r="P265" s="131"/>
      <c r="Q265" s="113"/>
    </row>
    <row r="266" spans="6:17" s="27" customFormat="1" hidden="1" x14ac:dyDescent="0.2">
      <c r="F266" s="23"/>
      <c r="G266" s="23"/>
      <c r="H266" s="23"/>
      <c r="I266" s="113"/>
      <c r="J266" s="113"/>
      <c r="K266" s="113"/>
      <c r="L266" s="113"/>
      <c r="M266" s="113"/>
      <c r="N266" s="131"/>
      <c r="O266" s="131"/>
      <c r="P266" s="131"/>
      <c r="Q266" s="113"/>
    </row>
    <row r="267" spans="6:17" s="27" customFormat="1" hidden="1" x14ac:dyDescent="0.2">
      <c r="F267" s="23"/>
      <c r="G267" s="23"/>
      <c r="H267" s="23"/>
      <c r="I267" s="113"/>
      <c r="J267" s="113"/>
      <c r="K267" s="113"/>
      <c r="L267" s="113"/>
      <c r="M267" s="113"/>
      <c r="N267" s="131"/>
      <c r="O267" s="131"/>
      <c r="P267" s="131"/>
      <c r="Q267" s="113"/>
    </row>
    <row r="268" spans="6:17" s="27" customFormat="1" hidden="1" x14ac:dyDescent="0.2">
      <c r="F268" s="23"/>
      <c r="G268" s="23"/>
      <c r="H268" s="23"/>
      <c r="I268" s="113"/>
      <c r="J268" s="113"/>
      <c r="K268" s="113"/>
      <c r="L268" s="113"/>
      <c r="M268" s="113"/>
      <c r="N268" s="131"/>
      <c r="O268" s="131"/>
      <c r="P268" s="131"/>
      <c r="Q268" s="113"/>
    </row>
    <row r="269" spans="6:17" s="27" customFormat="1" hidden="1" x14ac:dyDescent="0.2">
      <c r="F269" s="23"/>
      <c r="G269" s="23"/>
      <c r="H269" s="23"/>
      <c r="I269" s="113"/>
      <c r="J269" s="113"/>
      <c r="K269" s="113"/>
      <c r="L269" s="113"/>
      <c r="M269" s="113"/>
      <c r="N269" s="131"/>
      <c r="O269" s="131"/>
      <c r="P269" s="131"/>
      <c r="Q269" s="113"/>
    </row>
    <row r="270" spans="6:17" s="27" customFormat="1" hidden="1" x14ac:dyDescent="0.2">
      <c r="F270" s="23"/>
      <c r="G270" s="23"/>
      <c r="H270" s="23"/>
      <c r="I270" s="113"/>
      <c r="J270" s="113"/>
      <c r="K270" s="113"/>
      <c r="L270" s="113"/>
      <c r="M270" s="113"/>
      <c r="N270" s="131"/>
      <c r="O270" s="131"/>
      <c r="P270" s="131"/>
      <c r="Q270" s="113"/>
    </row>
    <row r="271" spans="6:17" s="27" customFormat="1" hidden="1" x14ac:dyDescent="0.2">
      <c r="F271" s="23"/>
      <c r="G271" s="23"/>
      <c r="H271" s="23"/>
      <c r="I271" s="113"/>
      <c r="J271" s="113"/>
      <c r="K271" s="113"/>
      <c r="L271" s="113"/>
      <c r="M271" s="113"/>
      <c r="N271" s="131"/>
      <c r="O271" s="131"/>
      <c r="P271" s="131"/>
      <c r="Q271" s="113"/>
    </row>
    <row r="272" spans="6:17" s="27" customFormat="1" hidden="1" x14ac:dyDescent="0.2">
      <c r="F272" s="23"/>
      <c r="G272" s="23"/>
      <c r="H272" s="23"/>
      <c r="I272" s="113"/>
      <c r="J272" s="113"/>
      <c r="K272" s="113"/>
      <c r="L272" s="113"/>
      <c r="M272" s="113"/>
      <c r="N272" s="131"/>
      <c r="O272" s="131"/>
      <c r="P272" s="131"/>
      <c r="Q272" s="113"/>
    </row>
    <row r="273" spans="6:17" s="27" customFormat="1" hidden="1" x14ac:dyDescent="0.2">
      <c r="F273" s="23"/>
      <c r="G273" s="23"/>
      <c r="H273" s="23"/>
      <c r="I273" s="113"/>
      <c r="J273" s="113"/>
      <c r="K273" s="113"/>
      <c r="L273" s="113"/>
      <c r="M273" s="113"/>
      <c r="N273" s="131"/>
      <c r="O273" s="131"/>
      <c r="P273" s="131"/>
      <c r="Q273" s="113"/>
    </row>
    <row r="274" spans="6:17" s="27" customFormat="1" hidden="1" x14ac:dyDescent="0.2">
      <c r="F274" s="23"/>
      <c r="G274" s="23"/>
      <c r="H274" s="23"/>
      <c r="I274" s="113"/>
      <c r="J274" s="113"/>
      <c r="K274" s="113"/>
      <c r="L274" s="113"/>
      <c r="M274" s="113"/>
      <c r="N274" s="131"/>
      <c r="O274" s="131"/>
      <c r="P274" s="131"/>
      <c r="Q274" s="113"/>
    </row>
    <row r="275" spans="6:17" s="27" customFormat="1" hidden="1" x14ac:dyDescent="0.2">
      <c r="F275" s="23"/>
      <c r="G275" s="23"/>
      <c r="H275" s="23"/>
      <c r="I275" s="113"/>
      <c r="J275" s="113"/>
      <c r="K275" s="113"/>
      <c r="L275" s="113"/>
      <c r="M275" s="113"/>
      <c r="N275" s="131"/>
      <c r="O275" s="131"/>
      <c r="P275" s="131"/>
      <c r="Q275" s="113"/>
    </row>
    <row r="276" spans="6:17" s="27" customFormat="1" hidden="1" x14ac:dyDescent="0.2">
      <c r="F276" s="23"/>
      <c r="G276" s="23"/>
      <c r="H276" s="23"/>
      <c r="I276" s="113"/>
      <c r="J276" s="113"/>
      <c r="K276" s="113"/>
      <c r="L276" s="113"/>
      <c r="M276" s="113"/>
      <c r="N276" s="131"/>
      <c r="O276" s="131"/>
      <c r="P276" s="131"/>
      <c r="Q276" s="113"/>
    </row>
    <row r="277" spans="6:17" s="27" customFormat="1" hidden="1" x14ac:dyDescent="0.2">
      <c r="F277" s="23"/>
      <c r="G277" s="23"/>
      <c r="H277" s="23"/>
      <c r="I277" s="113"/>
      <c r="J277" s="113"/>
      <c r="K277" s="113"/>
      <c r="L277" s="113"/>
      <c r="M277" s="113"/>
      <c r="N277" s="131"/>
      <c r="O277" s="131"/>
      <c r="P277" s="131"/>
      <c r="Q277" s="113"/>
    </row>
    <row r="278" spans="6:17" s="27" customFormat="1" hidden="1" x14ac:dyDescent="0.2">
      <c r="F278" s="23"/>
      <c r="G278" s="23"/>
      <c r="H278" s="23"/>
      <c r="I278" s="113"/>
      <c r="J278" s="113"/>
      <c r="K278" s="113"/>
      <c r="L278" s="113"/>
      <c r="M278" s="113"/>
      <c r="N278" s="131"/>
      <c r="O278" s="131"/>
      <c r="P278" s="131"/>
      <c r="Q278" s="113"/>
    </row>
    <row r="279" spans="6:17" s="27" customFormat="1" hidden="1" x14ac:dyDescent="0.2">
      <c r="F279" s="23"/>
      <c r="G279" s="23"/>
      <c r="H279" s="23"/>
      <c r="I279" s="113"/>
      <c r="J279" s="113"/>
      <c r="K279" s="113"/>
      <c r="L279" s="113"/>
      <c r="M279" s="113"/>
      <c r="N279" s="131"/>
      <c r="O279" s="131"/>
      <c r="P279" s="131"/>
      <c r="Q279" s="113"/>
    </row>
    <row r="280" spans="6:17" s="27" customFormat="1" hidden="1" x14ac:dyDescent="0.2">
      <c r="F280" s="23"/>
      <c r="G280" s="23"/>
      <c r="H280" s="23"/>
      <c r="I280" s="113"/>
      <c r="J280" s="113"/>
      <c r="K280" s="113"/>
      <c r="L280" s="113"/>
      <c r="M280" s="113"/>
      <c r="N280" s="131"/>
      <c r="O280" s="131"/>
      <c r="P280" s="131"/>
      <c r="Q280" s="113"/>
    </row>
    <row r="281" spans="6:17" s="27" customFormat="1" hidden="1" x14ac:dyDescent="0.2">
      <c r="F281" s="23"/>
      <c r="G281" s="23"/>
      <c r="H281" s="23"/>
      <c r="I281" s="113"/>
      <c r="J281" s="113"/>
      <c r="K281" s="113"/>
      <c r="L281" s="113"/>
      <c r="M281" s="113"/>
      <c r="N281" s="131"/>
      <c r="O281" s="131"/>
      <c r="P281" s="131"/>
      <c r="Q281" s="113"/>
    </row>
    <row r="282" spans="6:17" s="27" customFormat="1" hidden="1" x14ac:dyDescent="0.2">
      <c r="F282" s="23"/>
      <c r="G282" s="23"/>
      <c r="H282" s="23"/>
      <c r="I282" s="113"/>
      <c r="J282" s="113"/>
      <c r="K282" s="113"/>
      <c r="L282" s="113"/>
      <c r="M282" s="113"/>
      <c r="N282" s="131"/>
      <c r="O282" s="131"/>
      <c r="P282" s="131"/>
      <c r="Q282" s="113"/>
    </row>
    <row r="283" spans="6:17" s="27" customFormat="1" hidden="1" x14ac:dyDescent="0.2">
      <c r="F283" s="23"/>
      <c r="G283" s="23"/>
      <c r="H283" s="23"/>
      <c r="I283" s="113"/>
      <c r="J283" s="113"/>
      <c r="K283" s="113"/>
      <c r="L283" s="113"/>
      <c r="M283" s="113"/>
      <c r="N283" s="131"/>
      <c r="O283" s="131"/>
      <c r="P283" s="131"/>
      <c r="Q283" s="113"/>
    </row>
    <row r="284" spans="6:17" s="27" customFormat="1" hidden="1" x14ac:dyDescent="0.2">
      <c r="F284" s="23"/>
      <c r="G284" s="23"/>
      <c r="H284" s="23"/>
      <c r="I284" s="113"/>
      <c r="J284" s="113"/>
      <c r="K284" s="113"/>
      <c r="L284" s="113"/>
      <c r="M284" s="113"/>
      <c r="N284" s="131"/>
      <c r="O284" s="131"/>
      <c r="P284" s="131"/>
      <c r="Q284" s="113"/>
    </row>
    <row r="285" spans="6:17" s="27" customFormat="1" hidden="1" x14ac:dyDescent="0.2">
      <c r="F285" s="23"/>
      <c r="G285" s="23"/>
      <c r="H285" s="23"/>
      <c r="I285" s="113"/>
      <c r="J285" s="113"/>
      <c r="K285" s="113"/>
      <c r="L285" s="113"/>
      <c r="M285" s="113"/>
      <c r="N285" s="131"/>
      <c r="O285" s="131"/>
      <c r="P285" s="131"/>
      <c r="Q285" s="113"/>
    </row>
    <row r="286" spans="6:17" s="27" customFormat="1" hidden="1" x14ac:dyDescent="0.2">
      <c r="F286" s="23"/>
      <c r="G286" s="23"/>
      <c r="H286" s="23"/>
      <c r="I286" s="113"/>
      <c r="J286" s="113"/>
      <c r="K286" s="113"/>
      <c r="L286" s="113"/>
      <c r="M286" s="113"/>
      <c r="N286" s="131"/>
      <c r="O286" s="131"/>
      <c r="P286" s="131"/>
      <c r="Q286" s="113"/>
    </row>
    <row r="287" spans="6:17" s="27" customFormat="1" hidden="1" x14ac:dyDescent="0.2">
      <c r="F287" s="23"/>
      <c r="G287" s="23"/>
      <c r="H287" s="23"/>
      <c r="I287" s="113"/>
      <c r="J287" s="113"/>
      <c r="K287" s="113"/>
      <c r="L287" s="113"/>
      <c r="M287" s="113"/>
      <c r="N287" s="131"/>
      <c r="O287" s="131"/>
      <c r="P287" s="131"/>
      <c r="Q287" s="113"/>
    </row>
    <row r="288" spans="6:17" s="27" customFormat="1" hidden="1" x14ac:dyDescent="0.2">
      <c r="F288" s="23"/>
      <c r="G288" s="23"/>
      <c r="H288" s="23"/>
      <c r="I288" s="113"/>
      <c r="J288" s="113"/>
      <c r="K288" s="113"/>
      <c r="L288" s="113"/>
      <c r="M288" s="113"/>
      <c r="N288" s="131"/>
      <c r="O288" s="131"/>
      <c r="P288" s="131"/>
      <c r="Q288" s="113"/>
    </row>
    <row r="289" spans="6:17" s="27" customFormat="1" hidden="1" x14ac:dyDescent="0.2">
      <c r="F289" s="23"/>
      <c r="G289" s="23"/>
      <c r="H289" s="23"/>
      <c r="I289" s="113"/>
      <c r="J289" s="113"/>
      <c r="K289" s="113"/>
      <c r="L289" s="113"/>
      <c r="M289" s="113"/>
      <c r="N289" s="131"/>
      <c r="O289" s="131"/>
      <c r="P289" s="131"/>
      <c r="Q289" s="113"/>
    </row>
    <row r="290" spans="6:17" s="27" customFormat="1" hidden="1" x14ac:dyDescent="0.2">
      <c r="F290" s="23"/>
      <c r="G290" s="23"/>
      <c r="H290" s="23"/>
      <c r="I290" s="113"/>
      <c r="J290" s="113"/>
      <c r="K290" s="113"/>
      <c r="L290" s="113"/>
      <c r="M290" s="113"/>
      <c r="N290" s="131"/>
      <c r="O290" s="131"/>
      <c r="P290" s="131"/>
      <c r="Q290" s="113"/>
    </row>
    <row r="291" spans="6:17" s="27" customFormat="1" hidden="1" x14ac:dyDescent="0.2">
      <c r="F291" s="23"/>
      <c r="G291" s="23"/>
      <c r="H291" s="23"/>
      <c r="I291" s="113"/>
      <c r="J291" s="113"/>
      <c r="K291" s="113"/>
      <c r="L291" s="113"/>
      <c r="M291" s="113"/>
      <c r="N291" s="131"/>
      <c r="O291" s="131"/>
      <c r="P291" s="131"/>
      <c r="Q291" s="113"/>
    </row>
    <row r="292" spans="6:17" s="27" customFormat="1" hidden="1" x14ac:dyDescent="0.2">
      <c r="F292" s="23"/>
      <c r="G292" s="23"/>
      <c r="H292" s="23"/>
      <c r="I292" s="113"/>
      <c r="J292" s="113"/>
      <c r="K292" s="113"/>
      <c r="L292" s="113"/>
      <c r="M292" s="113"/>
      <c r="N292" s="131"/>
      <c r="O292" s="131"/>
      <c r="P292" s="131"/>
      <c r="Q292" s="113"/>
    </row>
    <row r="293" spans="6:17" s="27" customFormat="1" hidden="1" x14ac:dyDescent="0.2">
      <c r="F293" s="23"/>
      <c r="G293" s="23"/>
      <c r="H293" s="23"/>
      <c r="I293" s="113"/>
      <c r="J293" s="113"/>
      <c r="K293" s="113"/>
      <c r="L293" s="113"/>
      <c r="M293" s="113"/>
      <c r="N293" s="131"/>
      <c r="O293" s="131"/>
      <c r="P293" s="131"/>
      <c r="Q293" s="113"/>
    </row>
    <row r="294" spans="6:17" s="27" customFormat="1" hidden="1" x14ac:dyDescent="0.2">
      <c r="F294" s="23"/>
      <c r="G294" s="23"/>
      <c r="H294" s="23"/>
      <c r="I294" s="113"/>
      <c r="J294" s="113"/>
      <c r="K294" s="113"/>
      <c r="L294" s="113"/>
      <c r="M294" s="113"/>
      <c r="N294" s="131"/>
      <c r="O294" s="131"/>
      <c r="P294" s="131"/>
      <c r="Q294" s="113"/>
    </row>
    <row r="295" spans="6:17" s="27" customFormat="1" hidden="1" x14ac:dyDescent="0.2">
      <c r="F295" s="23"/>
      <c r="G295" s="23"/>
      <c r="H295" s="23"/>
      <c r="I295" s="113"/>
      <c r="J295" s="113"/>
      <c r="K295" s="113"/>
      <c r="L295" s="113"/>
      <c r="M295" s="113"/>
      <c r="N295" s="131"/>
      <c r="O295" s="131"/>
      <c r="P295" s="131"/>
      <c r="Q295" s="113"/>
    </row>
    <row r="296" spans="6:17" s="27" customFormat="1" hidden="1" x14ac:dyDescent="0.2">
      <c r="F296" s="23"/>
      <c r="G296" s="23"/>
      <c r="H296" s="23"/>
      <c r="I296" s="113"/>
      <c r="J296" s="113"/>
      <c r="K296" s="113"/>
      <c r="L296" s="113"/>
      <c r="M296" s="113"/>
      <c r="N296" s="131"/>
      <c r="O296" s="131"/>
      <c r="P296" s="131"/>
      <c r="Q296" s="113"/>
    </row>
    <row r="297" spans="6:17" s="27" customFormat="1" hidden="1" x14ac:dyDescent="0.2">
      <c r="F297" s="23"/>
      <c r="G297" s="23"/>
      <c r="H297" s="23"/>
      <c r="I297" s="113"/>
      <c r="J297" s="113"/>
      <c r="K297" s="113"/>
      <c r="L297" s="113"/>
      <c r="M297" s="113"/>
      <c r="N297" s="131"/>
      <c r="O297" s="131"/>
      <c r="P297" s="131"/>
      <c r="Q297" s="113"/>
    </row>
    <row r="298" spans="6:17" s="27" customFormat="1" hidden="1" x14ac:dyDescent="0.2">
      <c r="F298" s="23"/>
      <c r="G298" s="23"/>
      <c r="H298" s="23"/>
      <c r="I298" s="113"/>
      <c r="J298" s="113"/>
      <c r="K298" s="113"/>
      <c r="L298" s="113"/>
      <c r="M298" s="113"/>
      <c r="N298" s="131"/>
      <c r="O298" s="131"/>
      <c r="P298" s="131"/>
      <c r="Q298" s="113"/>
    </row>
    <row r="299" spans="6:17" s="27" customFormat="1" hidden="1" x14ac:dyDescent="0.2">
      <c r="F299" s="23"/>
      <c r="G299" s="23"/>
      <c r="H299" s="23"/>
      <c r="I299" s="113"/>
      <c r="J299" s="113"/>
      <c r="K299" s="113"/>
      <c r="L299" s="113"/>
      <c r="M299" s="113"/>
      <c r="N299" s="131"/>
      <c r="O299" s="131"/>
      <c r="P299" s="131"/>
      <c r="Q299" s="113"/>
    </row>
    <row r="300" spans="6:17" s="27" customFormat="1" hidden="1" x14ac:dyDescent="0.2">
      <c r="F300" s="23"/>
      <c r="G300" s="23"/>
      <c r="H300" s="23"/>
      <c r="I300" s="113"/>
      <c r="J300" s="113"/>
      <c r="K300" s="113"/>
      <c r="L300" s="113"/>
      <c r="M300" s="113"/>
      <c r="N300" s="131"/>
      <c r="O300" s="131"/>
      <c r="P300" s="131"/>
      <c r="Q300" s="113"/>
    </row>
    <row r="301" spans="6:17" s="27" customFormat="1" hidden="1" x14ac:dyDescent="0.2">
      <c r="F301" s="23"/>
      <c r="G301" s="23"/>
      <c r="H301" s="23"/>
      <c r="I301" s="113"/>
      <c r="J301" s="113"/>
      <c r="K301" s="113"/>
      <c r="L301" s="113"/>
      <c r="M301" s="113"/>
      <c r="N301" s="131"/>
      <c r="O301" s="131"/>
      <c r="P301" s="131"/>
      <c r="Q301" s="113"/>
    </row>
    <row r="302" spans="6:17" s="27" customFormat="1" hidden="1" x14ac:dyDescent="0.2">
      <c r="F302" s="23"/>
      <c r="G302" s="23"/>
      <c r="H302" s="23"/>
      <c r="I302" s="113"/>
      <c r="J302" s="113"/>
      <c r="K302" s="113"/>
      <c r="L302" s="113"/>
      <c r="M302" s="113"/>
      <c r="N302" s="131"/>
      <c r="O302" s="131"/>
      <c r="P302" s="131"/>
      <c r="Q302" s="113"/>
    </row>
    <row r="303" spans="6:17" s="27" customFormat="1" hidden="1" x14ac:dyDescent="0.2">
      <c r="F303" s="23"/>
      <c r="G303" s="23"/>
      <c r="H303" s="23"/>
      <c r="I303" s="113"/>
      <c r="J303" s="113"/>
      <c r="K303" s="113"/>
      <c r="L303" s="113"/>
      <c r="M303" s="113"/>
      <c r="N303" s="131"/>
      <c r="O303" s="131"/>
      <c r="P303" s="131"/>
      <c r="Q303" s="113"/>
    </row>
    <row r="304" spans="6:17" s="27" customFormat="1" hidden="1" x14ac:dyDescent="0.2">
      <c r="F304" s="23"/>
      <c r="G304" s="23"/>
      <c r="H304" s="23"/>
      <c r="I304" s="113"/>
      <c r="J304" s="113"/>
      <c r="K304" s="113"/>
      <c r="L304" s="113"/>
      <c r="M304" s="113"/>
      <c r="N304" s="131"/>
      <c r="O304" s="131"/>
      <c r="P304" s="131"/>
      <c r="Q304" s="113"/>
    </row>
    <row r="305" spans="6:17" s="27" customFormat="1" hidden="1" x14ac:dyDescent="0.2">
      <c r="F305" s="23"/>
      <c r="G305" s="23"/>
      <c r="H305" s="23"/>
      <c r="I305" s="113"/>
      <c r="J305" s="113"/>
      <c r="K305" s="113"/>
      <c r="L305" s="113"/>
      <c r="M305" s="113"/>
      <c r="N305" s="131"/>
      <c r="O305" s="131"/>
      <c r="P305" s="131"/>
      <c r="Q305" s="113"/>
    </row>
    <row r="306" spans="6:17" s="27" customFormat="1" hidden="1" x14ac:dyDescent="0.2">
      <c r="F306" s="23"/>
      <c r="G306" s="23"/>
      <c r="H306" s="23"/>
      <c r="I306" s="113"/>
      <c r="J306" s="113"/>
      <c r="K306" s="113"/>
      <c r="L306" s="113"/>
      <c r="M306" s="113"/>
      <c r="N306" s="131"/>
      <c r="O306" s="131"/>
      <c r="P306" s="131"/>
      <c r="Q306" s="113"/>
    </row>
    <row r="307" spans="6:17" s="27" customFormat="1" hidden="1" x14ac:dyDescent="0.2">
      <c r="F307" s="23"/>
      <c r="G307" s="23"/>
      <c r="H307" s="23"/>
      <c r="I307" s="113"/>
      <c r="J307" s="113"/>
      <c r="K307" s="113"/>
      <c r="L307" s="113"/>
      <c r="M307" s="113"/>
      <c r="N307" s="131"/>
      <c r="O307" s="131"/>
      <c r="P307" s="131"/>
      <c r="Q307" s="113"/>
    </row>
    <row r="308" spans="6:17" s="27" customFormat="1" hidden="1" x14ac:dyDescent="0.2">
      <c r="F308" s="23"/>
      <c r="G308" s="23"/>
      <c r="H308" s="23"/>
      <c r="I308" s="113"/>
      <c r="J308" s="113"/>
      <c r="K308" s="113"/>
      <c r="L308" s="113"/>
      <c r="M308" s="113"/>
      <c r="N308" s="131"/>
      <c r="O308" s="131"/>
      <c r="P308" s="131"/>
      <c r="Q308" s="113"/>
    </row>
    <row r="309" spans="6:17" s="27" customFormat="1" hidden="1" x14ac:dyDescent="0.2">
      <c r="F309" s="23"/>
      <c r="G309" s="23"/>
      <c r="H309" s="23"/>
      <c r="I309" s="113"/>
      <c r="J309" s="113"/>
      <c r="K309" s="113"/>
      <c r="L309" s="113"/>
      <c r="M309" s="113"/>
      <c r="N309" s="131"/>
      <c r="O309" s="131"/>
      <c r="P309" s="131"/>
      <c r="Q309" s="113"/>
    </row>
    <row r="310" spans="6:17" s="27" customFormat="1" hidden="1" x14ac:dyDescent="0.2">
      <c r="F310" s="23"/>
      <c r="G310" s="23"/>
      <c r="H310" s="23"/>
      <c r="I310" s="113"/>
      <c r="J310" s="113"/>
      <c r="K310" s="113"/>
      <c r="L310" s="113"/>
      <c r="M310" s="113"/>
      <c r="N310" s="131"/>
      <c r="O310" s="131"/>
      <c r="P310" s="131"/>
      <c r="Q310" s="113"/>
    </row>
    <row r="311" spans="6:17" s="27" customFormat="1" hidden="1" x14ac:dyDescent="0.2">
      <c r="F311" s="23"/>
      <c r="G311" s="23"/>
      <c r="H311" s="23"/>
      <c r="I311" s="113"/>
      <c r="J311" s="113"/>
      <c r="K311" s="113"/>
      <c r="L311" s="113"/>
      <c r="M311" s="113"/>
      <c r="N311" s="131"/>
      <c r="O311" s="131"/>
      <c r="P311" s="131"/>
      <c r="Q311" s="113"/>
    </row>
    <row r="312" spans="6:17" s="27" customFormat="1" hidden="1" x14ac:dyDescent="0.2">
      <c r="F312" s="23"/>
      <c r="G312" s="23"/>
      <c r="H312" s="23"/>
      <c r="I312" s="113"/>
      <c r="J312" s="113"/>
      <c r="K312" s="113"/>
      <c r="L312" s="113"/>
      <c r="M312" s="113"/>
      <c r="N312" s="131"/>
      <c r="O312" s="131"/>
      <c r="P312" s="131"/>
      <c r="Q312" s="113"/>
    </row>
    <row r="313" spans="6:17" s="27" customFormat="1" hidden="1" x14ac:dyDescent="0.2">
      <c r="F313" s="23"/>
      <c r="G313" s="23"/>
      <c r="H313" s="23"/>
      <c r="I313" s="113"/>
      <c r="J313" s="113"/>
      <c r="K313" s="113"/>
      <c r="L313" s="113"/>
      <c r="M313" s="113"/>
      <c r="N313" s="131"/>
      <c r="O313" s="131"/>
      <c r="P313" s="131"/>
      <c r="Q313" s="113"/>
    </row>
    <row r="314" spans="6:17" s="27" customFormat="1" hidden="1" x14ac:dyDescent="0.2">
      <c r="F314" s="23"/>
      <c r="G314" s="23"/>
      <c r="H314" s="23"/>
      <c r="I314" s="113"/>
      <c r="J314" s="113"/>
      <c r="K314" s="113"/>
      <c r="L314" s="113"/>
      <c r="M314" s="113"/>
      <c r="N314" s="131"/>
      <c r="O314" s="131"/>
      <c r="P314" s="131"/>
      <c r="Q314" s="113"/>
    </row>
    <row r="315" spans="6:17" s="27" customFormat="1" hidden="1" x14ac:dyDescent="0.2">
      <c r="F315" s="23"/>
      <c r="G315" s="23"/>
      <c r="H315" s="23"/>
      <c r="I315" s="113"/>
      <c r="J315" s="113"/>
      <c r="K315" s="113"/>
      <c r="L315" s="113"/>
      <c r="M315" s="113"/>
      <c r="N315" s="131"/>
      <c r="O315" s="131"/>
      <c r="P315" s="131"/>
      <c r="Q315" s="113"/>
    </row>
    <row r="316" spans="6:17" s="27" customFormat="1" hidden="1" x14ac:dyDescent="0.2">
      <c r="F316" s="23"/>
      <c r="G316" s="23"/>
      <c r="H316" s="23"/>
      <c r="I316" s="113"/>
      <c r="J316" s="113"/>
      <c r="K316" s="113"/>
      <c r="L316" s="113"/>
      <c r="M316" s="113"/>
      <c r="N316" s="131"/>
      <c r="O316" s="131"/>
      <c r="P316" s="131"/>
      <c r="Q316" s="113"/>
    </row>
    <row r="317" spans="6:17" s="27" customFormat="1" hidden="1" x14ac:dyDescent="0.2">
      <c r="F317" s="23"/>
      <c r="G317" s="23"/>
      <c r="H317" s="23"/>
      <c r="I317" s="113"/>
      <c r="J317" s="113"/>
      <c r="K317" s="113"/>
      <c r="L317" s="113"/>
      <c r="M317" s="113"/>
      <c r="N317" s="131"/>
      <c r="O317" s="131"/>
      <c r="P317" s="131"/>
      <c r="Q317" s="113"/>
    </row>
    <row r="318" spans="6:17" s="27" customFormat="1" hidden="1" x14ac:dyDescent="0.2">
      <c r="F318" s="23"/>
      <c r="G318" s="23"/>
      <c r="H318" s="23"/>
      <c r="I318" s="113"/>
      <c r="J318" s="113"/>
      <c r="K318" s="113"/>
      <c r="L318" s="113"/>
      <c r="M318" s="113"/>
      <c r="N318" s="131"/>
      <c r="O318" s="131"/>
      <c r="P318" s="131"/>
      <c r="Q318" s="113"/>
    </row>
    <row r="319" spans="6:17" s="27" customFormat="1" hidden="1" x14ac:dyDescent="0.2">
      <c r="F319" s="23"/>
      <c r="G319" s="23"/>
      <c r="H319" s="23"/>
      <c r="I319" s="113"/>
      <c r="J319" s="113"/>
      <c r="K319" s="113"/>
      <c r="L319" s="113"/>
      <c r="M319" s="113"/>
      <c r="N319" s="131"/>
      <c r="O319" s="131"/>
      <c r="P319" s="131"/>
      <c r="Q319" s="113"/>
    </row>
    <row r="320" spans="6:17" s="27" customFormat="1" hidden="1" x14ac:dyDescent="0.2">
      <c r="F320" s="23"/>
      <c r="G320" s="23"/>
      <c r="H320" s="23"/>
      <c r="I320" s="113"/>
      <c r="J320" s="113"/>
      <c r="K320" s="113"/>
      <c r="L320" s="113"/>
      <c r="M320" s="113"/>
      <c r="N320" s="131"/>
      <c r="O320" s="131"/>
      <c r="P320" s="131"/>
      <c r="Q320" s="113"/>
    </row>
    <row r="321" spans="6:17" s="27" customFormat="1" hidden="1" x14ac:dyDescent="0.2">
      <c r="F321" s="23"/>
      <c r="G321" s="23"/>
      <c r="H321" s="23"/>
      <c r="I321" s="113"/>
      <c r="J321" s="113"/>
      <c r="K321" s="113"/>
      <c r="L321" s="113"/>
      <c r="M321" s="113"/>
      <c r="N321" s="131"/>
      <c r="O321" s="131"/>
      <c r="P321" s="131"/>
      <c r="Q321" s="113"/>
    </row>
    <row r="322" spans="6:17" s="27" customFormat="1" hidden="1" x14ac:dyDescent="0.2">
      <c r="F322" s="23"/>
      <c r="G322" s="23"/>
      <c r="H322" s="23"/>
      <c r="I322" s="113"/>
      <c r="J322" s="113"/>
      <c r="K322" s="113"/>
      <c r="L322" s="113"/>
      <c r="M322" s="113"/>
      <c r="N322" s="131"/>
      <c r="O322" s="131"/>
      <c r="P322" s="131"/>
      <c r="Q322" s="113"/>
    </row>
    <row r="323" spans="6:17" s="27" customFormat="1" hidden="1" x14ac:dyDescent="0.2">
      <c r="F323" s="23"/>
      <c r="G323" s="23"/>
      <c r="H323" s="23"/>
      <c r="I323" s="113"/>
      <c r="J323" s="113"/>
      <c r="K323" s="113"/>
      <c r="L323" s="113"/>
      <c r="M323" s="113"/>
      <c r="N323" s="131"/>
      <c r="O323" s="131"/>
      <c r="P323" s="131"/>
      <c r="Q323" s="113"/>
    </row>
    <row r="324" spans="6:17" s="27" customFormat="1" hidden="1" x14ac:dyDescent="0.2">
      <c r="F324" s="23"/>
      <c r="G324" s="23"/>
      <c r="H324" s="23"/>
      <c r="I324" s="113"/>
      <c r="J324" s="113"/>
      <c r="K324" s="113"/>
      <c r="L324" s="113"/>
      <c r="M324" s="113"/>
      <c r="N324" s="131"/>
      <c r="O324" s="131"/>
      <c r="P324" s="131"/>
      <c r="Q324" s="113"/>
    </row>
    <row r="325" spans="6:17" s="27" customFormat="1" hidden="1" x14ac:dyDescent="0.2">
      <c r="F325" s="23"/>
      <c r="G325" s="23"/>
      <c r="H325" s="23"/>
      <c r="I325" s="113"/>
      <c r="J325" s="113"/>
      <c r="K325" s="113"/>
      <c r="L325" s="113"/>
      <c r="M325" s="113"/>
      <c r="N325" s="131"/>
      <c r="O325" s="131"/>
      <c r="P325" s="131"/>
      <c r="Q325" s="113"/>
    </row>
    <row r="326" spans="6:17" s="27" customFormat="1" hidden="1" x14ac:dyDescent="0.2">
      <c r="F326" s="23"/>
      <c r="G326" s="23"/>
      <c r="H326" s="23"/>
      <c r="I326" s="113"/>
      <c r="J326" s="113"/>
      <c r="K326" s="113"/>
      <c r="L326" s="113"/>
      <c r="M326" s="113"/>
      <c r="N326" s="131"/>
      <c r="O326" s="131"/>
      <c r="P326" s="131"/>
      <c r="Q326" s="113"/>
    </row>
    <row r="327" spans="6:17" s="27" customFormat="1" hidden="1" x14ac:dyDescent="0.2">
      <c r="F327" s="23"/>
      <c r="G327" s="23"/>
      <c r="H327" s="23"/>
      <c r="I327" s="113"/>
      <c r="J327" s="113"/>
      <c r="K327" s="113"/>
      <c r="L327" s="113"/>
      <c r="M327" s="113"/>
      <c r="N327" s="131"/>
      <c r="O327" s="131"/>
      <c r="P327" s="131"/>
      <c r="Q327" s="113"/>
    </row>
    <row r="328" spans="6:17" s="27" customFormat="1" hidden="1" x14ac:dyDescent="0.2">
      <c r="F328" s="23"/>
      <c r="G328" s="23"/>
      <c r="H328" s="23"/>
      <c r="I328" s="113"/>
      <c r="J328" s="113"/>
      <c r="K328" s="113"/>
      <c r="L328" s="113"/>
      <c r="M328" s="113"/>
      <c r="N328" s="131"/>
      <c r="O328" s="131"/>
      <c r="P328" s="131"/>
      <c r="Q328" s="113"/>
    </row>
    <row r="329" spans="6:17" s="27" customFormat="1" hidden="1" x14ac:dyDescent="0.2">
      <c r="F329" s="23"/>
      <c r="G329" s="23"/>
      <c r="H329" s="23"/>
      <c r="I329" s="113"/>
      <c r="J329" s="113"/>
      <c r="K329" s="113"/>
      <c r="L329" s="113"/>
      <c r="M329" s="113"/>
      <c r="N329" s="131"/>
      <c r="O329" s="131"/>
      <c r="P329" s="131"/>
      <c r="Q329" s="113"/>
    </row>
    <row r="330" spans="6:17" s="27" customFormat="1" hidden="1" x14ac:dyDescent="0.2">
      <c r="F330" s="23"/>
      <c r="G330" s="23"/>
      <c r="H330" s="23"/>
      <c r="I330" s="113"/>
      <c r="J330" s="113"/>
      <c r="K330" s="113"/>
      <c r="L330" s="113"/>
      <c r="M330" s="113"/>
      <c r="N330" s="131"/>
      <c r="O330" s="131"/>
      <c r="P330" s="131"/>
      <c r="Q330" s="113"/>
    </row>
    <row r="331" spans="6:17" s="27" customFormat="1" hidden="1" x14ac:dyDescent="0.2">
      <c r="F331" s="23"/>
      <c r="G331" s="23"/>
      <c r="H331" s="23"/>
      <c r="I331" s="113"/>
      <c r="J331" s="113"/>
      <c r="K331" s="113"/>
      <c r="L331" s="113"/>
      <c r="M331" s="113"/>
      <c r="N331" s="131"/>
      <c r="O331" s="131"/>
      <c r="P331" s="131"/>
      <c r="Q331" s="113"/>
    </row>
    <row r="332" spans="6:17" s="27" customFormat="1" hidden="1" x14ac:dyDescent="0.2">
      <c r="F332" s="23"/>
      <c r="G332" s="23"/>
      <c r="H332" s="23"/>
      <c r="I332" s="113"/>
      <c r="J332" s="113"/>
      <c r="K332" s="113"/>
      <c r="L332" s="113"/>
      <c r="M332" s="113"/>
      <c r="N332" s="131"/>
      <c r="O332" s="131"/>
      <c r="P332" s="131"/>
      <c r="Q332" s="113"/>
    </row>
    <row r="333" spans="6:17" s="27" customFormat="1" hidden="1" x14ac:dyDescent="0.2">
      <c r="F333" s="23"/>
      <c r="G333" s="23"/>
      <c r="H333" s="23"/>
      <c r="I333" s="113"/>
      <c r="J333" s="113"/>
      <c r="K333" s="113"/>
      <c r="L333" s="113"/>
      <c r="M333" s="113"/>
      <c r="N333" s="131"/>
      <c r="O333" s="131"/>
      <c r="P333" s="131"/>
      <c r="Q333" s="113"/>
    </row>
    <row r="334" spans="6:17" s="27" customFormat="1" hidden="1" x14ac:dyDescent="0.2">
      <c r="F334" s="23"/>
      <c r="G334" s="23"/>
      <c r="H334" s="23"/>
      <c r="I334" s="113"/>
      <c r="J334" s="113"/>
      <c r="K334" s="113"/>
      <c r="L334" s="113"/>
      <c r="M334" s="113"/>
      <c r="N334" s="131"/>
      <c r="O334" s="131"/>
      <c r="P334" s="131"/>
      <c r="Q334" s="113"/>
    </row>
    <row r="335" spans="6:17" s="27" customFormat="1" hidden="1" x14ac:dyDescent="0.2">
      <c r="F335" s="23"/>
      <c r="G335" s="23"/>
      <c r="H335" s="23"/>
      <c r="I335" s="113"/>
      <c r="J335" s="113"/>
      <c r="K335" s="113"/>
      <c r="L335" s="113"/>
      <c r="M335" s="113"/>
      <c r="N335" s="131"/>
      <c r="O335" s="131"/>
      <c r="P335" s="131"/>
      <c r="Q335" s="113"/>
    </row>
    <row r="336" spans="6:17" s="27" customFormat="1" hidden="1" x14ac:dyDescent="0.2">
      <c r="F336" s="23"/>
      <c r="G336" s="23"/>
      <c r="H336" s="23"/>
      <c r="I336" s="113"/>
      <c r="J336" s="113"/>
      <c r="K336" s="113"/>
      <c r="L336" s="113"/>
      <c r="M336" s="113"/>
      <c r="N336" s="131"/>
      <c r="O336" s="131"/>
      <c r="P336" s="131"/>
      <c r="Q336" s="113"/>
    </row>
    <row r="337" spans="6:17" s="27" customFormat="1" hidden="1" x14ac:dyDescent="0.2">
      <c r="F337" s="23"/>
      <c r="G337" s="23"/>
      <c r="H337" s="23"/>
      <c r="I337" s="113"/>
      <c r="J337" s="113"/>
      <c r="K337" s="113"/>
      <c r="L337" s="113"/>
      <c r="M337" s="113"/>
      <c r="N337" s="131"/>
      <c r="O337" s="131"/>
      <c r="P337" s="131"/>
      <c r="Q337" s="113"/>
    </row>
    <row r="338" spans="6:17" s="27" customFormat="1" hidden="1" x14ac:dyDescent="0.2">
      <c r="F338" s="23"/>
      <c r="G338" s="23"/>
      <c r="H338" s="23"/>
      <c r="I338" s="113"/>
      <c r="J338" s="113"/>
      <c r="K338" s="113"/>
      <c r="L338" s="113"/>
      <c r="M338" s="113"/>
      <c r="N338" s="131"/>
      <c r="O338" s="131"/>
      <c r="P338" s="131"/>
      <c r="Q338" s="113"/>
    </row>
    <row r="339" spans="6:17" s="27" customFormat="1" hidden="1" x14ac:dyDescent="0.2">
      <c r="F339" s="23"/>
      <c r="G339" s="23"/>
      <c r="H339" s="23"/>
      <c r="I339" s="113"/>
      <c r="J339" s="113"/>
      <c r="K339" s="113"/>
      <c r="L339" s="113"/>
      <c r="M339" s="113"/>
      <c r="N339" s="131"/>
      <c r="O339" s="131"/>
      <c r="P339" s="131"/>
      <c r="Q339" s="113"/>
    </row>
    <row r="340" spans="6:17" s="27" customFormat="1" hidden="1" x14ac:dyDescent="0.2">
      <c r="F340" s="23"/>
      <c r="G340" s="23"/>
      <c r="H340" s="23"/>
      <c r="I340" s="113"/>
      <c r="J340" s="113"/>
      <c r="K340" s="113"/>
      <c r="L340" s="113"/>
      <c r="M340" s="113"/>
      <c r="N340" s="131"/>
      <c r="O340" s="131"/>
      <c r="P340" s="131"/>
      <c r="Q340" s="113"/>
    </row>
    <row r="341" spans="6:17" s="27" customFormat="1" hidden="1" x14ac:dyDescent="0.2">
      <c r="F341" s="23"/>
      <c r="G341" s="23"/>
      <c r="H341" s="23"/>
      <c r="I341" s="113"/>
      <c r="J341" s="113"/>
      <c r="K341" s="113"/>
      <c r="L341" s="113"/>
      <c r="M341" s="113"/>
      <c r="N341" s="131"/>
      <c r="O341" s="131"/>
      <c r="P341" s="131"/>
      <c r="Q341" s="113"/>
    </row>
    <row r="342" spans="6:17" s="27" customFormat="1" hidden="1" x14ac:dyDescent="0.2">
      <c r="F342" s="23"/>
      <c r="G342" s="23"/>
      <c r="H342" s="23"/>
      <c r="I342" s="113"/>
      <c r="J342" s="113"/>
      <c r="K342" s="113"/>
      <c r="L342" s="113"/>
      <c r="M342" s="113"/>
      <c r="N342" s="131"/>
      <c r="O342" s="131"/>
      <c r="P342" s="131"/>
      <c r="Q342" s="113"/>
    </row>
    <row r="343" spans="6:17" s="27" customFormat="1" hidden="1" x14ac:dyDescent="0.2">
      <c r="F343" s="23"/>
      <c r="G343" s="23"/>
      <c r="H343" s="23"/>
      <c r="I343" s="113"/>
      <c r="J343" s="113"/>
      <c r="K343" s="113"/>
      <c r="L343" s="113"/>
      <c r="M343" s="113"/>
      <c r="N343" s="131"/>
      <c r="O343" s="131"/>
      <c r="P343" s="131"/>
      <c r="Q343" s="113"/>
    </row>
    <row r="344" spans="6:17" s="27" customFormat="1" hidden="1" x14ac:dyDescent="0.2">
      <c r="F344" s="23"/>
      <c r="G344" s="23"/>
      <c r="H344" s="23"/>
      <c r="I344" s="113"/>
      <c r="J344" s="113"/>
      <c r="K344" s="113"/>
      <c r="L344" s="113"/>
      <c r="M344" s="113"/>
      <c r="N344" s="131"/>
      <c r="O344" s="131"/>
      <c r="P344" s="131"/>
      <c r="Q344" s="113"/>
    </row>
    <row r="345" spans="6:17" s="27" customFormat="1" hidden="1" x14ac:dyDescent="0.2">
      <c r="F345" s="23"/>
      <c r="G345" s="23"/>
      <c r="H345" s="23"/>
      <c r="I345" s="113"/>
      <c r="J345" s="113"/>
      <c r="K345" s="113"/>
      <c r="L345" s="113"/>
      <c r="M345" s="113"/>
      <c r="N345" s="131"/>
      <c r="O345" s="131"/>
      <c r="P345" s="131"/>
      <c r="Q345" s="113"/>
    </row>
    <row r="346" spans="6:17" s="27" customFormat="1" hidden="1" x14ac:dyDescent="0.2">
      <c r="F346" s="23"/>
      <c r="G346" s="23"/>
      <c r="H346" s="23"/>
      <c r="I346" s="113"/>
      <c r="J346" s="113"/>
      <c r="K346" s="113"/>
      <c r="L346" s="113"/>
      <c r="M346" s="113"/>
      <c r="N346" s="131"/>
      <c r="O346" s="131"/>
      <c r="P346" s="131"/>
      <c r="Q346" s="113"/>
    </row>
    <row r="347" spans="6:17" s="27" customFormat="1" hidden="1" x14ac:dyDescent="0.2">
      <c r="F347" s="23"/>
      <c r="G347" s="23"/>
      <c r="H347" s="23"/>
      <c r="I347" s="113"/>
      <c r="J347" s="113"/>
      <c r="K347" s="113"/>
      <c r="L347" s="113"/>
      <c r="M347" s="113"/>
      <c r="N347" s="131"/>
      <c r="O347" s="131"/>
      <c r="P347" s="131"/>
      <c r="Q347" s="113"/>
    </row>
    <row r="348" spans="6:17" s="27" customFormat="1" hidden="1" x14ac:dyDescent="0.2">
      <c r="F348" s="23"/>
      <c r="G348" s="23"/>
      <c r="H348" s="23"/>
      <c r="I348" s="113"/>
      <c r="J348" s="113"/>
      <c r="K348" s="113"/>
      <c r="L348" s="113"/>
      <c r="M348" s="113"/>
      <c r="N348" s="131"/>
      <c r="O348" s="131"/>
      <c r="P348" s="131"/>
      <c r="Q348" s="113"/>
    </row>
    <row r="349" spans="6:17" s="27" customFormat="1" hidden="1" x14ac:dyDescent="0.2">
      <c r="F349" s="23"/>
      <c r="G349" s="23"/>
      <c r="H349" s="23"/>
      <c r="I349" s="113"/>
      <c r="J349" s="113"/>
      <c r="K349" s="113"/>
      <c r="L349" s="113"/>
      <c r="M349" s="113"/>
      <c r="N349" s="131"/>
      <c r="O349" s="131"/>
      <c r="P349" s="131"/>
      <c r="Q349" s="113"/>
    </row>
    <row r="350" spans="6:17" s="27" customFormat="1" hidden="1" x14ac:dyDescent="0.2">
      <c r="F350" s="23"/>
      <c r="G350" s="23"/>
      <c r="H350" s="23"/>
      <c r="I350" s="113"/>
      <c r="J350" s="113"/>
      <c r="K350" s="113"/>
      <c r="L350" s="113"/>
      <c r="M350" s="113"/>
      <c r="N350" s="131"/>
      <c r="O350" s="131"/>
      <c r="P350" s="131"/>
      <c r="Q350" s="113"/>
    </row>
    <row r="351" spans="6:17" s="27" customFormat="1" hidden="1" x14ac:dyDescent="0.2">
      <c r="F351" s="23"/>
      <c r="G351" s="23"/>
      <c r="H351" s="23"/>
      <c r="I351" s="113"/>
      <c r="J351" s="113"/>
      <c r="K351" s="113"/>
      <c r="L351" s="113"/>
      <c r="M351" s="113"/>
      <c r="N351" s="131"/>
      <c r="O351" s="131"/>
      <c r="P351" s="131"/>
      <c r="Q351" s="113"/>
    </row>
    <row r="352" spans="6:17" s="27" customFormat="1" hidden="1" x14ac:dyDescent="0.2">
      <c r="F352" s="23"/>
      <c r="G352" s="23"/>
      <c r="H352" s="23"/>
      <c r="I352" s="113"/>
      <c r="J352" s="113"/>
      <c r="K352" s="113"/>
      <c r="L352" s="113"/>
      <c r="M352" s="113"/>
      <c r="N352" s="131"/>
      <c r="O352" s="131"/>
      <c r="P352" s="131"/>
      <c r="Q352" s="113"/>
    </row>
    <row r="353" spans="6:17" s="27" customFormat="1" hidden="1" x14ac:dyDescent="0.2">
      <c r="F353" s="23"/>
      <c r="G353" s="23"/>
      <c r="H353" s="23"/>
      <c r="I353" s="113"/>
      <c r="J353" s="113"/>
      <c r="K353" s="113"/>
      <c r="L353" s="113"/>
      <c r="M353" s="113"/>
      <c r="N353" s="131"/>
      <c r="O353" s="131"/>
      <c r="P353" s="131"/>
      <c r="Q353" s="113"/>
    </row>
    <row r="354" spans="6:17" s="27" customFormat="1" hidden="1" x14ac:dyDescent="0.2">
      <c r="F354" s="23"/>
      <c r="G354" s="23"/>
      <c r="H354" s="23"/>
      <c r="I354" s="113"/>
      <c r="J354" s="113"/>
      <c r="K354" s="113"/>
      <c r="L354" s="113"/>
      <c r="M354" s="113"/>
      <c r="N354" s="131"/>
      <c r="O354" s="131"/>
      <c r="P354" s="131"/>
      <c r="Q354" s="113"/>
    </row>
    <row r="355" spans="6:17" s="27" customFormat="1" hidden="1" x14ac:dyDescent="0.2">
      <c r="F355" s="23"/>
      <c r="G355" s="23"/>
      <c r="H355" s="23"/>
      <c r="I355" s="113"/>
      <c r="J355" s="113"/>
      <c r="K355" s="113"/>
      <c r="L355" s="113"/>
      <c r="M355" s="113"/>
      <c r="N355" s="131"/>
      <c r="O355" s="131"/>
      <c r="P355" s="131"/>
      <c r="Q355" s="113"/>
    </row>
    <row r="356" spans="6:17" s="27" customFormat="1" hidden="1" x14ac:dyDescent="0.2">
      <c r="F356" s="23"/>
      <c r="G356" s="23"/>
      <c r="H356" s="23"/>
      <c r="I356" s="113"/>
      <c r="J356" s="113"/>
      <c r="K356" s="113"/>
      <c r="L356" s="113"/>
      <c r="M356" s="113"/>
      <c r="N356" s="131"/>
      <c r="O356" s="131"/>
      <c r="P356" s="131"/>
      <c r="Q356" s="113"/>
    </row>
    <row r="357" spans="6:17" s="27" customFormat="1" hidden="1" x14ac:dyDescent="0.2">
      <c r="F357" s="23"/>
      <c r="G357" s="23"/>
      <c r="H357" s="23"/>
      <c r="I357" s="113"/>
      <c r="J357" s="113"/>
      <c r="K357" s="113"/>
      <c r="L357" s="113"/>
      <c r="M357" s="113"/>
      <c r="N357" s="131"/>
      <c r="O357" s="131"/>
      <c r="P357" s="131"/>
      <c r="Q357" s="113"/>
    </row>
    <row r="358" spans="6:17" s="27" customFormat="1" hidden="1" x14ac:dyDescent="0.2">
      <c r="F358" s="23"/>
      <c r="G358" s="23"/>
      <c r="H358" s="23"/>
      <c r="I358" s="113"/>
      <c r="J358" s="113"/>
      <c r="K358" s="113"/>
      <c r="L358" s="113"/>
      <c r="M358" s="113"/>
      <c r="N358" s="131"/>
      <c r="O358" s="131"/>
      <c r="P358" s="131"/>
      <c r="Q358" s="113"/>
    </row>
    <row r="359" spans="6:17" s="27" customFormat="1" hidden="1" x14ac:dyDescent="0.2">
      <c r="F359" s="23"/>
      <c r="G359" s="23"/>
      <c r="H359" s="23"/>
      <c r="I359" s="113"/>
      <c r="J359" s="113"/>
      <c r="K359" s="113"/>
      <c r="L359" s="113"/>
      <c r="M359" s="113"/>
      <c r="N359" s="131"/>
      <c r="O359" s="131"/>
      <c r="P359" s="131"/>
      <c r="Q359" s="113"/>
    </row>
    <row r="360" spans="6:17" s="27" customFormat="1" hidden="1" x14ac:dyDescent="0.2">
      <c r="F360" s="23"/>
      <c r="G360" s="23"/>
      <c r="H360" s="23"/>
      <c r="I360" s="113"/>
      <c r="J360" s="113"/>
      <c r="K360" s="113"/>
      <c r="L360" s="113"/>
      <c r="M360" s="113"/>
      <c r="N360" s="131"/>
      <c r="O360" s="131"/>
      <c r="P360" s="131"/>
      <c r="Q360" s="113"/>
    </row>
    <row r="361" spans="6:17" s="27" customFormat="1" hidden="1" x14ac:dyDescent="0.2">
      <c r="F361" s="23"/>
      <c r="G361" s="23"/>
      <c r="H361" s="23"/>
      <c r="I361" s="113"/>
      <c r="J361" s="113"/>
      <c r="K361" s="113"/>
      <c r="L361" s="113"/>
      <c r="M361" s="113"/>
      <c r="N361" s="131"/>
      <c r="O361" s="131"/>
      <c r="P361" s="131"/>
      <c r="Q361" s="113"/>
    </row>
    <row r="362" spans="6:17" s="27" customFormat="1" hidden="1" x14ac:dyDescent="0.2">
      <c r="F362" s="23"/>
      <c r="G362" s="23"/>
      <c r="H362" s="23"/>
      <c r="I362" s="113"/>
      <c r="J362" s="113"/>
      <c r="K362" s="113"/>
      <c r="L362" s="113"/>
      <c r="M362" s="113"/>
      <c r="N362" s="131"/>
      <c r="O362" s="131"/>
      <c r="P362" s="131"/>
      <c r="Q362" s="113"/>
    </row>
    <row r="363" spans="6:17" s="27" customFormat="1" hidden="1" x14ac:dyDescent="0.2">
      <c r="F363" s="23"/>
      <c r="G363" s="23"/>
      <c r="H363" s="23"/>
      <c r="I363" s="113"/>
      <c r="J363" s="113"/>
      <c r="K363" s="113"/>
      <c r="L363" s="113"/>
      <c r="M363" s="113"/>
      <c r="N363" s="131"/>
      <c r="O363" s="131"/>
      <c r="P363" s="131"/>
      <c r="Q363" s="113"/>
    </row>
    <row r="364" spans="6:17" s="27" customFormat="1" hidden="1" x14ac:dyDescent="0.2">
      <c r="F364" s="23"/>
      <c r="G364" s="23"/>
      <c r="H364" s="23"/>
      <c r="I364" s="113"/>
      <c r="J364" s="113"/>
      <c r="K364" s="113"/>
      <c r="L364" s="113"/>
      <c r="M364" s="113"/>
      <c r="N364" s="131"/>
      <c r="O364" s="131"/>
      <c r="P364" s="131"/>
      <c r="Q364" s="113"/>
    </row>
    <row r="365" spans="6:17" s="27" customFormat="1" hidden="1" x14ac:dyDescent="0.2">
      <c r="F365" s="23"/>
      <c r="G365" s="23"/>
      <c r="H365" s="23"/>
      <c r="I365" s="113"/>
      <c r="J365" s="113"/>
      <c r="K365" s="113"/>
      <c r="L365" s="113"/>
      <c r="M365" s="113"/>
      <c r="N365" s="131"/>
      <c r="O365" s="131"/>
      <c r="P365" s="131"/>
      <c r="Q365" s="113"/>
    </row>
    <row r="366" spans="6:17" s="27" customFormat="1" hidden="1" x14ac:dyDescent="0.2">
      <c r="F366" s="23"/>
      <c r="G366" s="23"/>
      <c r="H366" s="23"/>
      <c r="I366" s="113"/>
      <c r="J366" s="113"/>
      <c r="K366" s="113"/>
      <c r="L366" s="113"/>
      <c r="M366" s="113"/>
      <c r="N366" s="131"/>
      <c r="O366" s="131"/>
      <c r="P366" s="131"/>
      <c r="Q366" s="113"/>
    </row>
    <row r="367" spans="6:17" s="27" customFormat="1" hidden="1" x14ac:dyDescent="0.2">
      <c r="F367" s="23"/>
      <c r="G367" s="23"/>
      <c r="H367" s="23"/>
      <c r="I367" s="113"/>
      <c r="J367" s="113"/>
      <c r="K367" s="113"/>
      <c r="L367" s="113"/>
      <c r="M367" s="113"/>
      <c r="N367" s="131"/>
      <c r="O367" s="131"/>
      <c r="P367" s="131"/>
      <c r="Q367" s="113"/>
    </row>
    <row r="368" spans="6:17" s="27" customFormat="1" hidden="1" x14ac:dyDescent="0.2">
      <c r="F368" s="23"/>
      <c r="G368" s="23"/>
      <c r="H368" s="23"/>
      <c r="I368" s="113"/>
      <c r="J368" s="113"/>
      <c r="K368" s="113"/>
      <c r="L368" s="113"/>
      <c r="M368" s="113"/>
      <c r="N368" s="131"/>
      <c r="O368" s="131"/>
      <c r="P368" s="131"/>
      <c r="Q368" s="113"/>
    </row>
    <row r="369" spans="6:17" s="27" customFormat="1" hidden="1" x14ac:dyDescent="0.2">
      <c r="F369" s="23"/>
      <c r="G369" s="23"/>
      <c r="H369" s="23"/>
      <c r="I369" s="113"/>
      <c r="J369" s="113"/>
      <c r="K369" s="113"/>
      <c r="L369" s="113"/>
      <c r="M369" s="113"/>
      <c r="N369" s="131"/>
      <c r="O369" s="131"/>
      <c r="P369" s="131"/>
      <c r="Q369" s="113"/>
    </row>
    <row r="370" spans="6:17" s="27" customFormat="1" hidden="1" x14ac:dyDescent="0.2">
      <c r="F370" s="23"/>
      <c r="G370" s="23"/>
      <c r="H370" s="23"/>
      <c r="I370" s="113"/>
      <c r="J370" s="113"/>
      <c r="K370" s="113"/>
      <c r="L370" s="113"/>
      <c r="M370" s="113"/>
      <c r="N370" s="131"/>
      <c r="O370" s="131"/>
      <c r="P370" s="131"/>
      <c r="Q370" s="113"/>
    </row>
    <row r="371" spans="6:17" s="27" customFormat="1" hidden="1" x14ac:dyDescent="0.2">
      <c r="F371" s="23"/>
      <c r="G371" s="23"/>
      <c r="H371" s="23"/>
      <c r="I371" s="113"/>
      <c r="J371" s="113"/>
      <c r="K371" s="113"/>
      <c r="L371" s="113"/>
      <c r="M371" s="113"/>
      <c r="N371" s="131"/>
      <c r="O371" s="131"/>
      <c r="P371" s="131"/>
      <c r="Q371" s="113"/>
    </row>
    <row r="372" spans="6:17" s="27" customFormat="1" hidden="1" x14ac:dyDescent="0.2">
      <c r="F372" s="23"/>
      <c r="G372" s="23"/>
      <c r="H372" s="23"/>
      <c r="I372" s="113"/>
      <c r="J372" s="113"/>
      <c r="K372" s="113"/>
      <c r="L372" s="113"/>
      <c r="M372" s="113"/>
      <c r="N372" s="131"/>
      <c r="O372" s="131"/>
      <c r="P372" s="131"/>
      <c r="Q372" s="113"/>
    </row>
    <row r="373" spans="6:17" s="27" customFormat="1" hidden="1" x14ac:dyDescent="0.2">
      <c r="F373" s="23"/>
      <c r="G373" s="23"/>
      <c r="H373" s="23"/>
      <c r="I373" s="113"/>
      <c r="J373" s="113"/>
      <c r="K373" s="113"/>
      <c r="L373" s="113"/>
      <c r="M373" s="113"/>
      <c r="N373" s="131"/>
      <c r="O373" s="131"/>
      <c r="P373" s="131"/>
      <c r="Q373" s="113"/>
    </row>
    <row r="374" spans="6:17" s="27" customFormat="1" hidden="1" x14ac:dyDescent="0.2">
      <c r="F374" s="23"/>
      <c r="G374" s="23"/>
      <c r="H374" s="23"/>
      <c r="I374" s="113"/>
      <c r="J374" s="113"/>
      <c r="K374" s="113"/>
      <c r="L374" s="113"/>
      <c r="M374" s="113"/>
      <c r="N374" s="131"/>
      <c r="O374" s="131"/>
      <c r="P374" s="131"/>
      <c r="Q374" s="113"/>
    </row>
    <row r="375" spans="6:17" s="27" customFormat="1" hidden="1" x14ac:dyDescent="0.2">
      <c r="F375" s="23"/>
      <c r="G375" s="23"/>
      <c r="H375" s="23"/>
      <c r="I375" s="113"/>
      <c r="J375" s="113"/>
      <c r="K375" s="113"/>
      <c r="L375" s="113"/>
      <c r="M375" s="113"/>
      <c r="N375" s="131"/>
      <c r="O375" s="131"/>
      <c r="P375" s="131"/>
      <c r="Q375" s="113"/>
    </row>
    <row r="376" spans="6:17" s="27" customFormat="1" hidden="1" x14ac:dyDescent="0.2">
      <c r="F376" s="23"/>
      <c r="G376" s="23"/>
      <c r="H376" s="23"/>
      <c r="I376" s="113"/>
      <c r="J376" s="113"/>
      <c r="K376" s="113"/>
      <c r="L376" s="113"/>
      <c r="M376" s="113"/>
      <c r="N376" s="131"/>
      <c r="O376" s="131"/>
      <c r="P376" s="131"/>
      <c r="Q376" s="113"/>
    </row>
    <row r="377" spans="6:17" s="27" customFormat="1" hidden="1" x14ac:dyDescent="0.2">
      <c r="F377" s="23"/>
      <c r="G377" s="23"/>
      <c r="H377" s="23"/>
      <c r="I377" s="113"/>
      <c r="J377" s="113"/>
      <c r="K377" s="113"/>
      <c r="L377" s="113"/>
      <c r="M377" s="113"/>
      <c r="N377" s="131"/>
      <c r="O377" s="131"/>
      <c r="P377" s="131"/>
      <c r="Q377" s="113"/>
    </row>
    <row r="378" spans="6:17" s="27" customFormat="1" hidden="1" x14ac:dyDescent="0.2">
      <c r="F378" s="23"/>
      <c r="G378" s="23"/>
      <c r="H378" s="23"/>
      <c r="I378" s="113"/>
      <c r="J378" s="113"/>
      <c r="K378" s="113"/>
      <c r="L378" s="113"/>
      <c r="M378" s="113"/>
      <c r="N378" s="131"/>
      <c r="O378" s="131"/>
      <c r="P378" s="131"/>
      <c r="Q378" s="113"/>
    </row>
    <row r="379" spans="6:17" s="27" customFormat="1" hidden="1" x14ac:dyDescent="0.2">
      <c r="F379" s="23"/>
      <c r="G379" s="23"/>
      <c r="H379" s="23"/>
      <c r="I379" s="113"/>
      <c r="J379" s="113"/>
      <c r="K379" s="113"/>
      <c r="L379" s="113"/>
      <c r="M379" s="113"/>
      <c r="N379" s="131"/>
      <c r="O379" s="131"/>
      <c r="P379" s="131"/>
      <c r="Q379" s="113"/>
    </row>
    <row r="380" spans="6:17" s="27" customFormat="1" hidden="1" x14ac:dyDescent="0.2">
      <c r="F380" s="23"/>
      <c r="G380" s="23"/>
      <c r="H380" s="23"/>
      <c r="I380" s="113"/>
      <c r="J380" s="113"/>
      <c r="K380" s="113"/>
      <c r="L380" s="113"/>
      <c r="M380" s="113"/>
      <c r="N380" s="131"/>
      <c r="O380" s="131"/>
      <c r="P380" s="131"/>
      <c r="Q380" s="113"/>
    </row>
    <row r="381" spans="6:17" s="27" customFormat="1" hidden="1" x14ac:dyDescent="0.2">
      <c r="F381" s="23"/>
      <c r="G381" s="23"/>
      <c r="H381" s="23"/>
      <c r="I381" s="113"/>
      <c r="J381" s="113"/>
      <c r="K381" s="113"/>
      <c r="L381" s="113"/>
      <c r="M381" s="113"/>
      <c r="N381" s="131"/>
      <c r="O381" s="131"/>
      <c r="P381" s="131"/>
      <c r="Q381" s="113"/>
    </row>
    <row r="382" spans="6:17" s="27" customFormat="1" hidden="1" x14ac:dyDescent="0.2">
      <c r="F382" s="23"/>
      <c r="G382" s="23"/>
      <c r="H382" s="23"/>
      <c r="I382" s="113"/>
      <c r="J382" s="113"/>
      <c r="K382" s="113"/>
      <c r="L382" s="113"/>
      <c r="M382" s="113"/>
      <c r="N382" s="131"/>
      <c r="O382" s="131"/>
      <c r="P382" s="131"/>
      <c r="Q382" s="113"/>
    </row>
    <row r="383" spans="6:17" s="27" customFormat="1" hidden="1" x14ac:dyDescent="0.2">
      <c r="F383" s="23"/>
      <c r="G383" s="23"/>
      <c r="H383" s="23"/>
      <c r="I383" s="113"/>
      <c r="J383" s="113"/>
      <c r="K383" s="113"/>
      <c r="L383" s="113"/>
      <c r="M383" s="113"/>
      <c r="N383" s="131"/>
      <c r="O383" s="131"/>
      <c r="P383" s="131"/>
      <c r="Q383" s="113"/>
    </row>
    <row r="384" spans="6:17" s="27" customFormat="1" hidden="1" x14ac:dyDescent="0.2">
      <c r="F384" s="23"/>
      <c r="G384" s="23"/>
      <c r="H384" s="23"/>
      <c r="I384" s="113"/>
      <c r="J384" s="113"/>
      <c r="K384" s="113"/>
      <c r="L384" s="113"/>
      <c r="M384" s="113"/>
      <c r="N384" s="131"/>
      <c r="O384" s="131"/>
      <c r="P384" s="131"/>
      <c r="Q384" s="113"/>
    </row>
    <row r="385" spans="6:17" s="27" customFormat="1" hidden="1" x14ac:dyDescent="0.2">
      <c r="F385" s="23"/>
      <c r="G385" s="23"/>
      <c r="H385" s="23"/>
      <c r="I385" s="113"/>
      <c r="J385" s="113"/>
      <c r="K385" s="113"/>
      <c r="L385" s="113"/>
      <c r="M385" s="113"/>
      <c r="N385" s="131"/>
      <c r="O385" s="131"/>
      <c r="P385" s="131"/>
      <c r="Q385" s="113"/>
    </row>
    <row r="386" spans="6:17" s="27" customFormat="1" hidden="1" x14ac:dyDescent="0.2">
      <c r="F386" s="23"/>
      <c r="G386" s="23"/>
      <c r="H386" s="23"/>
      <c r="I386" s="113"/>
      <c r="J386" s="113"/>
      <c r="K386" s="113"/>
      <c r="L386" s="113"/>
      <c r="M386" s="113"/>
      <c r="N386" s="131"/>
      <c r="O386" s="131"/>
      <c r="P386" s="131"/>
      <c r="Q386" s="113"/>
    </row>
    <row r="387" spans="6:17" s="27" customFormat="1" hidden="1" x14ac:dyDescent="0.2">
      <c r="F387" s="23"/>
      <c r="G387" s="23"/>
      <c r="H387" s="23"/>
      <c r="I387" s="113"/>
      <c r="J387" s="113"/>
      <c r="K387" s="113"/>
      <c r="L387" s="113"/>
      <c r="M387" s="113"/>
      <c r="N387" s="131"/>
      <c r="O387" s="131"/>
      <c r="P387" s="131"/>
      <c r="Q387" s="113"/>
    </row>
    <row r="388" spans="6:17" s="27" customFormat="1" hidden="1" x14ac:dyDescent="0.2">
      <c r="F388" s="23"/>
      <c r="G388" s="23"/>
      <c r="H388" s="23"/>
      <c r="I388" s="113"/>
      <c r="J388" s="113"/>
      <c r="K388" s="113"/>
      <c r="L388" s="113"/>
      <c r="M388" s="113"/>
      <c r="N388" s="131"/>
      <c r="O388" s="131"/>
      <c r="P388" s="131"/>
      <c r="Q388" s="113"/>
    </row>
    <row r="389" spans="6:17" s="27" customFormat="1" hidden="1" x14ac:dyDescent="0.2">
      <c r="F389" s="23"/>
      <c r="G389" s="23"/>
      <c r="H389" s="23"/>
      <c r="I389" s="113"/>
      <c r="J389" s="113"/>
      <c r="K389" s="113"/>
      <c r="L389" s="113"/>
      <c r="M389" s="113"/>
      <c r="N389" s="131"/>
      <c r="O389" s="131"/>
      <c r="P389" s="131"/>
      <c r="Q389" s="113"/>
    </row>
    <row r="390" spans="6:17" s="27" customFormat="1" hidden="1" x14ac:dyDescent="0.2">
      <c r="F390" s="23"/>
      <c r="G390" s="23"/>
      <c r="H390" s="23"/>
      <c r="I390" s="113"/>
      <c r="J390" s="113"/>
      <c r="K390" s="113"/>
      <c r="L390" s="113"/>
      <c r="M390" s="113"/>
      <c r="N390" s="131"/>
      <c r="O390" s="131"/>
      <c r="P390" s="131"/>
      <c r="Q390" s="113"/>
    </row>
    <row r="391" spans="6:17" s="27" customFormat="1" hidden="1" x14ac:dyDescent="0.2">
      <c r="F391" s="23"/>
      <c r="G391" s="23"/>
      <c r="H391" s="23"/>
      <c r="I391" s="113"/>
      <c r="J391" s="113"/>
      <c r="K391" s="113"/>
      <c r="L391" s="113"/>
      <c r="M391" s="113"/>
      <c r="N391" s="131"/>
      <c r="O391" s="131"/>
      <c r="P391" s="131"/>
      <c r="Q391" s="113"/>
    </row>
    <row r="392" spans="6:17" s="27" customFormat="1" hidden="1" x14ac:dyDescent="0.2">
      <c r="F392" s="23"/>
      <c r="G392" s="23"/>
      <c r="H392" s="23"/>
      <c r="I392" s="113"/>
      <c r="J392" s="113"/>
      <c r="K392" s="113"/>
      <c r="L392" s="113"/>
      <c r="M392" s="113"/>
      <c r="N392" s="131"/>
      <c r="O392" s="131"/>
      <c r="P392" s="131"/>
      <c r="Q392" s="113"/>
    </row>
    <row r="393" spans="6:17" s="27" customFormat="1" hidden="1" x14ac:dyDescent="0.2">
      <c r="F393" s="23"/>
      <c r="G393" s="23"/>
      <c r="H393" s="23"/>
      <c r="I393" s="113"/>
      <c r="J393" s="113"/>
      <c r="K393" s="113"/>
      <c r="L393" s="113"/>
      <c r="M393" s="113"/>
      <c r="N393" s="131"/>
      <c r="O393" s="131"/>
      <c r="P393" s="131"/>
      <c r="Q393" s="113"/>
    </row>
    <row r="394" spans="6:17" s="27" customFormat="1" hidden="1" x14ac:dyDescent="0.2">
      <c r="F394" s="23"/>
      <c r="G394" s="23"/>
      <c r="H394" s="23"/>
      <c r="I394" s="113"/>
      <c r="J394" s="113"/>
      <c r="K394" s="113"/>
      <c r="L394" s="113"/>
      <c r="M394" s="113"/>
      <c r="N394" s="131"/>
      <c r="O394" s="131"/>
      <c r="P394" s="131"/>
      <c r="Q394" s="113"/>
    </row>
    <row r="395" spans="6:17" s="27" customFormat="1" hidden="1" x14ac:dyDescent="0.2">
      <c r="F395" s="23"/>
      <c r="G395" s="23"/>
      <c r="H395" s="23"/>
      <c r="I395" s="113"/>
      <c r="J395" s="113"/>
      <c r="K395" s="113"/>
      <c r="L395" s="113"/>
      <c r="M395" s="113"/>
      <c r="N395" s="131"/>
      <c r="O395" s="131"/>
      <c r="P395" s="131"/>
      <c r="Q395" s="113"/>
    </row>
    <row r="396" spans="6:17" s="27" customFormat="1" hidden="1" x14ac:dyDescent="0.2">
      <c r="F396" s="23"/>
      <c r="G396" s="23"/>
      <c r="H396" s="23"/>
      <c r="I396" s="113"/>
      <c r="J396" s="113"/>
      <c r="K396" s="113"/>
      <c r="L396" s="113"/>
      <c r="M396" s="113"/>
      <c r="N396" s="131"/>
      <c r="O396" s="131"/>
      <c r="P396" s="131"/>
      <c r="Q396" s="113"/>
    </row>
    <row r="397" spans="6:17" s="27" customFormat="1" hidden="1" x14ac:dyDescent="0.2">
      <c r="F397" s="23"/>
      <c r="G397" s="23"/>
      <c r="H397" s="23"/>
      <c r="I397" s="113"/>
      <c r="J397" s="113"/>
      <c r="K397" s="113"/>
      <c r="L397" s="113"/>
      <c r="M397" s="113"/>
      <c r="N397" s="131"/>
      <c r="O397" s="131"/>
      <c r="P397" s="131"/>
      <c r="Q397" s="113"/>
    </row>
    <row r="398" spans="6:17" s="27" customFormat="1" hidden="1" x14ac:dyDescent="0.2">
      <c r="F398" s="23"/>
      <c r="G398" s="23"/>
      <c r="H398" s="23"/>
      <c r="I398" s="113"/>
      <c r="J398" s="113"/>
      <c r="K398" s="113"/>
      <c r="L398" s="113"/>
      <c r="M398" s="113"/>
      <c r="N398" s="131"/>
      <c r="O398" s="131"/>
      <c r="P398" s="131"/>
      <c r="Q398" s="113"/>
    </row>
    <row r="399" spans="6:17" s="27" customFormat="1" hidden="1" x14ac:dyDescent="0.2">
      <c r="F399" s="23"/>
      <c r="G399" s="23"/>
      <c r="H399" s="23"/>
      <c r="I399" s="113"/>
      <c r="J399" s="113"/>
      <c r="K399" s="113"/>
      <c r="L399" s="113"/>
      <c r="M399" s="113"/>
      <c r="N399" s="131"/>
      <c r="O399" s="131"/>
      <c r="P399" s="131"/>
      <c r="Q399" s="113"/>
    </row>
    <row r="400" spans="6:17" s="27" customFormat="1" hidden="1" x14ac:dyDescent="0.2">
      <c r="F400" s="23"/>
      <c r="G400" s="23"/>
      <c r="H400" s="23"/>
      <c r="I400" s="113"/>
      <c r="J400" s="113"/>
      <c r="K400" s="113"/>
      <c r="L400" s="113"/>
      <c r="M400" s="113"/>
      <c r="N400" s="131"/>
      <c r="O400" s="131"/>
      <c r="P400" s="131"/>
      <c r="Q400" s="113"/>
    </row>
    <row r="401" spans="6:17" s="27" customFormat="1" hidden="1" x14ac:dyDescent="0.2">
      <c r="F401" s="23"/>
      <c r="G401" s="23"/>
      <c r="H401" s="23"/>
      <c r="I401" s="113"/>
      <c r="J401" s="113"/>
      <c r="K401" s="113"/>
      <c r="L401" s="113"/>
      <c r="M401" s="113"/>
      <c r="N401" s="131"/>
      <c r="O401" s="131"/>
      <c r="P401" s="131"/>
      <c r="Q401" s="113"/>
    </row>
    <row r="402" spans="6:17" s="27" customFormat="1" hidden="1" x14ac:dyDescent="0.2">
      <c r="F402" s="23"/>
      <c r="G402" s="23"/>
      <c r="H402" s="23"/>
      <c r="I402" s="113"/>
      <c r="J402" s="113"/>
      <c r="K402" s="113"/>
      <c r="L402" s="113"/>
      <c r="M402" s="113"/>
      <c r="N402" s="131"/>
      <c r="O402" s="131"/>
      <c r="P402" s="131"/>
      <c r="Q402" s="113"/>
    </row>
    <row r="403" spans="6:17" s="27" customFormat="1" hidden="1" x14ac:dyDescent="0.2">
      <c r="F403" s="23"/>
      <c r="G403" s="23"/>
      <c r="H403" s="23"/>
      <c r="I403" s="113"/>
      <c r="J403" s="113"/>
      <c r="K403" s="113"/>
      <c r="L403" s="113"/>
      <c r="M403" s="113"/>
      <c r="N403" s="131"/>
      <c r="O403" s="131"/>
      <c r="P403" s="131"/>
      <c r="Q403" s="113"/>
    </row>
    <row r="404" spans="6:17" s="27" customFormat="1" hidden="1" x14ac:dyDescent="0.2">
      <c r="F404" s="23"/>
      <c r="G404" s="23"/>
      <c r="H404" s="23"/>
      <c r="I404" s="113"/>
      <c r="J404" s="113"/>
      <c r="K404" s="113"/>
      <c r="L404" s="113"/>
      <c r="M404" s="113"/>
      <c r="N404" s="131"/>
      <c r="O404" s="131"/>
      <c r="P404" s="131"/>
      <c r="Q404" s="113"/>
    </row>
    <row r="405" spans="6:17" s="27" customFormat="1" hidden="1" x14ac:dyDescent="0.2">
      <c r="F405" s="23"/>
      <c r="G405" s="23"/>
      <c r="H405" s="23"/>
      <c r="I405" s="113"/>
      <c r="J405" s="113"/>
      <c r="K405" s="113"/>
      <c r="L405" s="113"/>
      <c r="M405" s="113"/>
      <c r="N405" s="131"/>
      <c r="O405" s="131"/>
      <c r="P405" s="131"/>
      <c r="Q405" s="113"/>
    </row>
    <row r="406" spans="6:17" s="27" customFormat="1" hidden="1" x14ac:dyDescent="0.2">
      <c r="F406" s="23"/>
      <c r="G406" s="23"/>
      <c r="H406" s="23"/>
      <c r="I406" s="113"/>
      <c r="J406" s="113"/>
      <c r="K406" s="113"/>
      <c r="L406" s="113"/>
      <c r="M406" s="113"/>
      <c r="N406" s="131"/>
      <c r="O406" s="131"/>
      <c r="P406" s="131"/>
      <c r="Q406" s="113"/>
    </row>
    <row r="407" spans="6:17" s="27" customFormat="1" hidden="1" x14ac:dyDescent="0.2">
      <c r="F407" s="23"/>
      <c r="G407" s="23"/>
      <c r="H407" s="23"/>
      <c r="I407" s="113"/>
      <c r="J407" s="113"/>
      <c r="K407" s="113"/>
      <c r="L407" s="113"/>
      <c r="M407" s="113"/>
      <c r="N407" s="131"/>
      <c r="O407" s="131"/>
      <c r="P407" s="131"/>
      <c r="Q407" s="113"/>
    </row>
    <row r="408" spans="6:17" s="27" customFormat="1" hidden="1" x14ac:dyDescent="0.2">
      <c r="F408" s="23"/>
      <c r="G408" s="23"/>
      <c r="H408" s="23"/>
      <c r="I408" s="113"/>
      <c r="J408" s="113"/>
      <c r="K408" s="113"/>
      <c r="L408" s="113"/>
      <c r="M408" s="113"/>
      <c r="N408" s="131"/>
      <c r="O408" s="131"/>
      <c r="P408" s="131"/>
      <c r="Q408" s="113"/>
    </row>
    <row r="409" spans="6:17" s="27" customFormat="1" hidden="1" x14ac:dyDescent="0.2">
      <c r="F409" s="23"/>
      <c r="G409" s="23"/>
      <c r="H409" s="23"/>
      <c r="I409" s="113"/>
      <c r="J409" s="113"/>
      <c r="K409" s="113"/>
      <c r="L409" s="113"/>
      <c r="M409" s="113"/>
      <c r="N409" s="131"/>
      <c r="O409" s="131"/>
      <c r="P409" s="131"/>
      <c r="Q409" s="113"/>
    </row>
    <row r="410" spans="6:17" s="27" customFormat="1" hidden="1" x14ac:dyDescent="0.2">
      <c r="F410" s="23"/>
      <c r="G410" s="23"/>
      <c r="H410" s="23"/>
      <c r="I410" s="113"/>
      <c r="J410" s="113"/>
      <c r="K410" s="113"/>
      <c r="L410" s="113"/>
      <c r="M410" s="113"/>
      <c r="N410" s="131"/>
      <c r="O410" s="131"/>
      <c r="P410" s="131"/>
      <c r="Q410" s="113"/>
    </row>
    <row r="411" spans="6:17" s="27" customFormat="1" hidden="1" x14ac:dyDescent="0.2">
      <c r="F411" s="23"/>
      <c r="G411" s="23"/>
      <c r="H411" s="23"/>
      <c r="I411" s="113"/>
      <c r="J411" s="113"/>
      <c r="K411" s="113"/>
      <c r="L411" s="113"/>
      <c r="M411" s="113"/>
      <c r="N411" s="131"/>
      <c r="O411" s="131"/>
      <c r="P411" s="131"/>
      <c r="Q411" s="113"/>
    </row>
    <row r="412" spans="6:17" s="27" customFormat="1" hidden="1" x14ac:dyDescent="0.2">
      <c r="F412" s="23"/>
      <c r="G412" s="23"/>
      <c r="H412" s="23"/>
      <c r="I412" s="113"/>
      <c r="J412" s="113"/>
      <c r="K412" s="113"/>
      <c r="L412" s="113"/>
      <c r="M412" s="113"/>
      <c r="N412" s="131"/>
      <c r="O412" s="131"/>
      <c r="P412" s="131"/>
      <c r="Q412" s="113"/>
    </row>
    <row r="413" spans="6:17" s="27" customFormat="1" hidden="1" x14ac:dyDescent="0.2">
      <c r="F413" s="23"/>
      <c r="G413" s="23"/>
      <c r="H413" s="23"/>
      <c r="I413" s="113"/>
      <c r="J413" s="113"/>
      <c r="K413" s="113"/>
      <c r="L413" s="113"/>
      <c r="M413" s="113"/>
      <c r="N413" s="131"/>
      <c r="O413" s="131"/>
      <c r="P413" s="131"/>
      <c r="Q413" s="113"/>
    </row>
    <row r="414" spans="6:17" s="27" customFormat="1" hidden="1" x14ac:dyDescent="0.2">
      <c r="F414" s="23"/>
      <c r="G414" s="23"/>
      <c r="H414" s="23"/>
      <c r="I414" s="113"/>
      <c r="J414" s="113"/>
      <c r="K414" s="113"/>
      <c r="L414" s="113"/>
      <c r="M414" s="113"/>
      <c r="N414" s="131"/>
      <c r="O414" s="131"/>
      <c r="P414" s="131"/>
      <c r="Q414" s="113"/>
    </row>
    <row r="415" spans="6:17" s="27" customFormat="1" hidden="1" x14ac:dyDescent="0.2">
      <c r="F415" s="23"/>
      <c r="G415" s="23"/>
      <c r="H415" s="23"/>
      <c r="I415" s="113"/>
      <c r="J415" s="113"/>
      <c r="K415" s="113"/>
      <c r="L415" s="113"/>
      <c r="M415" s="113"/>
      <c r="N415" s="131"/>
      <c r="O415" s="131"/>
      <c r="P415" s="131"/>
      <c r="Q415" s="113"/>
    </row>
    <row r="416" spans="6:17" s="27" customFormat="1" hidden="1" x14ac:dyDescent="0.2">
      <c r="F416" s="23"/>
      <c r="G416" s="23"/>
      <c r="H416" s="23"/>
      <c r="I416" s="113"/>
      <c r="J416" s="113"/>
      <c r="K416" s="113"/>
      <c r="L416" s="113"/>
      <c r="M416" s="113"/>
      <c r="N416" s="131"/>
      <c r="O416" s="131"/>
      <c r="P416" s="131"/>
      <c r="Q416" s="113"/>
    </row>
    <row r="417" spans="6:17" s="27" customFormat="1" hidden="1" x14ac:dyDescent="0.2">
      <c r="F417" s="23"/>
      <c r="G417" s="23"/>
      <c r="H417" s="23"/>
      <c r="I417" s="113"/>
      <c r="J417" s="113"/>
      <c r="K417" s="113"/>
      <c r="L417" s="113"/>
      <c r="M417" s="113"/>
      <c r="N417" s="131"/>
      <c r="O417" s="131"/>
      <c r="P417" s="131"/>
      <c r="Q417" s="113"/>
    </row>
    <row r="418" spans="6:17" s="27" customFormat="1" hidden="1" x14ac:dyDescent="0.2">
      <c r="F418" s="23"/>
      <c r="G418" s="23"/>
      <c r="H418" s="23"/>
      <c r="I418" s="113"/>
      <c r="J418" s="113"/>
      <c r="K418" s="113"/>
      <c r="L418" s="113"/>
      <c r="M418" s="113"/>
      <c r="N418" s="131"/>
      <c r="O418" s="131"/>
      <c r="P418" s="131"/>
      <c r="Q418" s="113"/>
    </row>
    <row r="419" spans="6:17" s="27" customFormat="1" hidden="1" x14ac:dyDescent="0.2">
      <c r="F419" s="23"/>
      <c r="G419" s="23"/>
      <c r="H419" s="23"/>
      <c r="I419" s="113"/>
      <c r="J419" s="113"/>
      <c r="K419" s="113"/>
      <c r="L419" s="113"/>
      <c r="M419" s="113"/>
      <c r="N419" s="131"/>
      <c r="O419" s="131"/>
      <c r="P419" s="131"/>
      <c r="Q419" s="113"/>
    </row>
    <row r="420" spans="6:17" s="27" customFormat="1" hidden="1" x14ac:dyDescent="0.2">
      <c r="F420" s="23"/>
      <c r="G420" s="23"/>
      <c r="H420" s="23"/>
      <c r="I420" s="113"/>
      <c r="J420" s="113"/>
      <c r="K420" s="113"/>
      <c r="L420" s="113"/>
      <c r="M420" s="113"/>
      <c r="N420" s="131"/>
      <c r="O420" s="131"/>
      <c r="P420" s="131"/>
      <c r="Q420" s="113"/>
    </row>
    <row r="421" spans="6:17" s="27" customFormat="1" hidden="1" x14ac:dyDescent="0.2">
      <c r="F421" s="23"/>
      <c r="G421" s="23"/>
      <c r="H421" s="23"/>
      <c r="I421" s="113"/>
      <c r="J421" s="113"/>
      <c r="K421" s="113"/>
      <c r="L421" s="113"/>
      <c r="M421" s="113"/>
      <c r="N421" s="131"/>
      <c r="O421" s="131"/>
      <c r="P421" s="131"/>
      <c r="Q421" s="113"/>
    </row>
    <row r="422" spans="6:17" s="27" customFormat="1" hidden="1" x14ac:dyDescent="0.2">
      <c r="F422" s="23"/>
      <c r="G422" s="23"/>
      <c r="H422" s="23"/>
      <c r="I422" s="113"/>
      <c r="J422" s="113"/>
      <c r="K422" s="113"/>
      <c r="L422" s="113"/>
      <c r="M422" s="113"/>
      <c r="N422" s="131"/>
      <c r="O422" s="131"/>
      <c r="P422" s="131"/>
      <c r="Q422" s="113"/>
    </row>
    <row r="423" spans="6:17" s="27" customFormat="1" hidden="1" x14ac:dyDescent="0.2">
      <c r="F423" s="23"/>
      <c r="G423" s="23"/>
      <c r="H423" s="23"/>
      <c r="I423" s="113"/>
      <c r="J423" s="113"/>
      <c r="K423" s="113"/>
      <c r="L423" s="113"/>
      <c r="M423" s="113"/>
      <c r="N423" s="131"/>
      <c r="O423" s="131"/>
      <c r="P423" s="131"/>
      <c r="Q423" s="113"/>
    </row>
    <row r="424" spans="6:17" s="27" customFormat="1" hidden="1" x14ac:dyDescent="0.2">
      <c r="F424" s="23"/>
      <c r="G424" s="23"/>
      <c r="H424" s="23"/>
      <c r="I424" s="113"/>
      <c r="J424" s="113"/>
      <c r="K424" s="113"/>
      <c r="L424" s="113"/>
      <c r="M424" s="113"/>
      <c r="N424" s="131"/>
      <c r="O424" s="131"/>
      <c r="P424" s="131"/>
      <c r="Q424" s="113"/>
    </row>
    <row r="425" spans="6:17" s="27" customFormat="1" hidden="1" x14ac:dyDescent="0.2">
      <c r="F425" s="23"/>
      <c r="G425" s="23"/>
      <c r="H425" s="23"/>
      <c r="I425" s="113"/>
      <c r="J425" s="113"/>
      <c r="K425" s="113"/>
      <c r="L425" s="113"/>
      <c r="M425" s="113"/>
      <c r="N425" s="131"/>
      <c r="O425" s="131"/>
      <c r="P425" s="131"/>
      <c r="Q425" s="113"/>
    </row>
    <row r="426" spans="6:17" s="27" customFormat="1" hidden="1" x14ac:dyDescent="0.2">
      <c r="F426" s="23"/>
      <c r="G426" s="23"/>
      <c r="H426" s="23"/>
      <c r="I426" s="113"/>
      <c r="J426" s="113"/>
      <c r="K426" s="113"/>
      <c r="L426" s="113"/>
      <c r="M426" s="113"/>
      <c r="N426" s="131"/>
      <c r="O426" s="131"/>
      <c r="P426" s="131"/>
      <c r="Q426" s="113"/>
    </row>
    <row r="427" spans="6:17" s="27" customFormat="1" hidden="1" x14ac:dyDescent="0.2">
      <c r="F427" s="23"/>
      <c r="G427" s="23"/>
      <c r="H427" s="23"/>
      <c r="I427" s="113"/>
      <c r="J427" s="113"/>
      <c r="K427" s="113"/>
      <c r="L427" s="113"/>
      <c r="M427" s="113"/>
      <c r="N427" s="131"/>
      <c r="O427" s="131"/>
      <c r="P427" s="131"/>
      <c r="Q427" s="113"/>
    </row>
    <row r="428" spans="6:17" s="27" customFormat="1" hidden="1" x14ac:dyDescent="0.2">
      <c r="F428" s="23"/>
      <c r="G428" s="23"/>
      <c r="H428" s="23"/>
      <c r="I428" s="113"/>
      <c r="J428" s="113"/>
      <c r="K428" s="113"/>
      <c r="L428" s="113"/>
      <c r="M428" s="113"/>
      <c r="N428" s="131"/>
      <c r="O428" s="131"/>
      <c r="P428" s="131"/>
      <c r="Q428" s="113"/>
    </row>
    <row r="429" spans="6:17" s="27" customFormat="1" hidden="1" x14ac:dyDescent="0.2">
      <c r="F429" s="23"/>
      <c r="G429" s="23"/>
      <c r="H429" s="23"/>
      <c r="I429" s="113"/>
      <c r="J429" s="113"/>
      <c r="K429" s="113"/>
      <c r="L429" s="113"/>
      <c r="M429" s="113"/>
      <c r="N429" s="131"/>
      <c r="O429" s="131"/>
      <c r="P429" s="131"/>
      <c r="Q429" s="113"/>
    </row>
    <row r="430" spans="6:17" s="27" customFormat="1" hidden="1" x14ac:dyDescent="0.2">
      <c r="F430" s="23"/>
      <c r="G430" s="23"/>
      <c r="H430" s="23"/>
      <c r="I430" s="113"/>
      <c r="J430" s="113"/>
      <c r="K430" s="113"/>
      <c r="L430" s="113"/>
      <c r="M430" s="113"/>
      <c r="N430" s="131"/>
      <c r="O430" s="131"/>
      <c r="P430" s="131"/>
      <c r="Q430" s="113"/>
    </row>
    <row r="431" spans="6:17" s="27" customFormat="1" hidden="1" x14ac:dyDescent="0.2">
      <c r="F431" s="23"/>
      <c r="G431" s="23"/>
      <c r="H431" s="23"/>
      <c r="I431" s="113"/>
      <c r="J431" s="113"/>
      <c r="K431" s="113"/>
      <c r="L431" s="113"/>
      <c r="M431" s="113"/>
      <c r="N431" s="131"/>
      <c r="O431" s="131"/>
      <c r="P431" s="131"/>
      <c r="Q431" s="113"/>
    </row>
    <row r="432" spans="6:17" s="27" customFormat="1" hidden="1" x14ac:dyDescent="0.2">
      <c r="F432" s="23"/>
      <c r="G432" s="23"/>
      <c r="H432" s="23"/>
      <c r="I432" s="113"/>
      <c r="J432" s="113"/>
      <c r="K432" s="113"/>
      <c r="L432" s="113"/>
      <c r="M432" s="113"/>
      <c r="N432" s="131"/>
      <c r="O432" s="131"/>
      <c r="P432" s="131"/>
      <c r="Q432" s="113"/>
    </row>
    <row r="433" spans="6:17" s="27" customFormat="1" hidden="1" x14ac:dyDescent="0.2">
      <c r="F433" s="23"/>
      <c r="G433" s="23"/>
      <c r="H433" s="23"/>
      <c r="I433" s="113"/>
      <c r="J433" s="113"/>
      <c r="K433" s="113"/>
      <c r="L433" s="113"/>
      <c r="M433" s="113"/>
      <c r="N433" s="131"/>
      <c r="O433" s="131"/>
      <c r="P433" s="131"/>
      <c r="Q433" s="113"/>
    </row>
    <row r="434" spans="6:17" s="27" customFormat="1" hidden="1" x14ac:dyDescent="0.2">
      <c r="F434" s="23"/>
      <c r="G434" s="23"/>
      <c r="H434" s="23"/>
      <c r="I434" s="113"/>
      <c r="J434" s="113"/>
      <c r="K434" s="113"/>
      <c r="L434" s="113"/>
      <c r="M434" s="113"/>
      <c r="N434" s="131"/>
      <c r="O434" s="131"/>
      <c r="P434" s="131"/>
      <c r="Q434" s="113"/>
    </row>
    <row r="435" spans="6:17" s="27" customFormat="1" hidden="1" x14ac:dyDescent="0.2">
      <c r="F435" s="23"/>
      <c r="G435" s="23"/>
      <c r="H435" s="23"/>
      <c r="I435" s="113"/>
      <c r="J435" s="113"/>
      <c r="K435" s="113"/>
      <c r="L435" s="113"/>
      <c r="M435" s="113"/>
      <c r="N435" s="131"/>
      <c r="O435" s="131"/>
      <c r="P435" s="131"/>
      <c r="Q435" s="113"/>
    </row>
    <row r="436" spans="6:17" s="27" customFormat="1" hidden="1" x14ac:dyDescent="0.2">
      <c r="F436" s="23"/>
      <c r="G436" s="23"/>
      <c r="H436" s="23"/>
      <c r="I436" s="113"/>
      <c r="J436" s="113"/>
      <c r="K436" s="113"/>
      <c r="L436" s="113"/>
      <c r="M436" s="113"/>
      <c r="N436" s="131"/>
      <c r="O436" s="131"/>
      <c r="P436" s="131"/>
      <c r="Q436" s="113"/>
    </row>
    <row r="437" spans="6:17" s="27" customFormat="1" hidden="1" x14ac:dyDescent="0.2">
      <c r="F437" s="23"/>
      <c r="G437" s="23"/>
      <c r="H437" s="23"/>
      <c r="I437" s="113"/>
      <c r="J437" s="113"/>
      <c r="K437" s="113"/>
      <c r="L437" s="113"/>
      <c r="M437" s="113"/>
      <c r="N437" s="131"/>
      <c r="O437" s="131"/>
      <c r="P437" s="131"/>
      <c r="Q437" s="113"/>
    </row>
    <row r="438" spans="6:17" s="27" customFormat="1" hidden="1" x14ac:dyDescent="0.2">
      <c r="F438" s="23"/>
      <c r="G438" s="23"/>
      <c r="H438" s="23"/>
      <c r="I438" s="113"/>
      <c r="J438" s="113"/>
      <c r="K438" s="113"/>
      <c r="L438" s="113"/>
      <c r="M438" s="113"/>
      <c r="N438" s="131"/>
      <c r="O438" s="131"/>
      <c r="P438" s="131"/>
      <c r="Q438" s="113"/>
    </row>
    <row r="439" spans="6:17" s="27" customFormat="1" hidden="1" x14ac:dyDescent="0.2">
      <c r="F439" s="23"/>
      <c r="G439" s="23"/>
      <c r="H439" s="23"/>
      <c r="I439" s="113"/>
      <c r="J439" s="113"/>
      <c r="K439" s="113"/>
      <c r="L439" s="113"/>
      <c r="M439" s="113"/>
      <c r="N439" s="131"/>
      <c r="O439" s="131"/>
      <c r="P439" s="131"/>
      <c r="Q439" s="113"/>
    </row>
    <row r="440" spans="6:17" s="27" customFormat="1" hidden="1" x14ac:dyDescent="0.2">
      <c r="F440" s="23"/>
      <c r="G440" s="23"/>
      <c r="H440" s="23"/>
      <c r="I440" s="113"/>
      <c r="J440" s="113"/>
      <c r="K440" s="113"/>
      <c r="L440" s="113"/>
      <c r="M440" s="113"/>
      <c r="N440" s="131"/>
      <c r="O440" s="131"/>
      <c r="P440" s="131"/>
      <c r="Q440" s="113"/>
    </row>
    <row r="441" spans="6:17" s="27" customFormat="1" hidden="1" x14ac:dyDescent="0.2">
      <c r="F441" s="23"/>
      <c r="G441" s="23"/>
      <c r="H441" s="23"/>
      <c r="I441" s="113"/>
      <c r="J441" s="113"/>
      <c r="K441" s="113"/>
      <c r="L441" s="113"/>
      <c r="M441" s="113"/>
      <c r="N441" s="131"/>
      <c r="O441" s="131"/>
      <c r="P441" s="131"/>
      <c r="Q441" s="113"/>
    </row>
    <row r="442" spans="6:17" s="27" customFormat="1" hidden="1" x14ac:dyDescent="0.2">
      <c r="F442" s="23"/>
      <c r="G442" s="23"/>
      <c r="H442" s="23"/>
      <c r="I442" s="113"/>
      <c r="J442" s="113"/>
      <c r="K442" s="113"/>
      <c r="L442" s="113"/>
      <c r="M442" s="113"/>
      <c r="N442" s="131"/>
      <c r="O442" s="131"/>
      <c r="P442" s="131"/>
      <c r="Q442" s="113"/>
    </row>
    <row r="443" spans="6:17" s="27" customFormat="1" hidden="1" x14ac:dyDescent="0.2">
      <c r="F443" s="23"/>
      <c r="G443" s="23"/>
      <c r="H443" s="23"/>
      <c r="I443" s="113"/>
      <c r="J443" s="113"/>
      <c r="K443" s="113"/>
      <c r="L443" s="113"/>
      <c r="M443" s="113"/>
      <c r="N443" s="131"/>
      <c r="O443" s="131"/>
      <c r="P443" s="131"/>
      <c r="Q443" s="113"/>
    </row>
    <row r="444" spans="6:17" s="27" customFormat="1" hidden="1" x14ac:dyDescent="0.2">
      <c r="F444" s="23"/>
      <c r="G444" s="23"/>
      <c r="H444" s="23"/>
      <c r="I444" s="113"/>
      <c r="J444" s="113"/>
      <c r="K444" s="113"/>
      <c r="L444" s="113"/>
      <c r="M444" s="113"/>
      <c r="N444" s="131"/>
      <c r="O444" s="131"/>
      <c r="P444" s="131"/>
      <c r="Q444" s="113"/>
    </row>
    <row r="445" spans="6:17" s="27" customFormat="1" hidden="1" x14ac:dyDescent="0.2">
      <c r="F445" s="23"/>
      <c r="G445" s="23"/>
      <c r="H445" s="23"/>
      <c r="I445" s="113"/>
      <c r="J445" s="113"/>
      <c r="K445" s="113"/>
      <c r="L445" s="113"/>
      <c r="M445" s="113"/>
      <c r="N445" s="131"/>
      <c r="O445" s="131"/>
      <c r="P445" s="131"/>
      <c r="Q445" s="113"/>
    </row>
    <row r="446" spans="6:17" s="27" customFormat="1" hidden="1" x14ac:dyDescent="0.2">
      <c r="F446" s="23"/>
      <c r="G446" s="23"/>
      <c r="H446" s="23"/>
      <c r="I446" s="113"/>
      <c r="J446" s="113"/>
      <c r="K446" s="113"/>
      <c r="L446" s="113"/>
      <c r="M446" s="113"/>
      <c r="N446" s="131"/>
      <c r="O446" s="131"/>
      <c r="P446" s="131"/>
      <c r="Q446" s="113"/>
    </row>
    <row r="447" spans="6:17" s="27" customFormat="1" hidden="1" x14ac:dyDescent="0.2">
      <c r="F447" s="23"/>
      <c r="G447" s="23"/>
      <c r="H447" s="23"/>
      <c r="I447" s="113"/>
      <c r="J447" s="113"/>
      <c r="K447" s="113"/>
      <c r="L447" s="113"/>
      <c r="M447" s="113"/>
      <c r="N447" s="131"/>
      <c r="O447" s="131"/>
      <c r="P447" s="131"/>
      <c r="Q447" s="113"/>
    </row>
    <row r="448" spans="6:17" s="27" customFormat="1" hidden="1" x14ac:dyDescent="0.2">
      <c r="F448" s="23"/>
      <c r="G448" s="23"/>
      <c r="H448" s="23"/>
      <c r="I448" s="113"/>
      <c r="J448" s="113"/>
      <c r="K448" s="113"/>
      <c r="L448" s="113"/>
      <c r="M448" s="113"/>
      <c r="N448" s="131"/>
      <c r="O448" s="131"/>
      <c r="P448" s="131"/>
      <c r="Q448" s="113"/>
    </row>
    <row r="449" spans="6:17" s="27" customFormat="1" hidden="1" x14ac:dyDescent="0.2">
      <c r="F449" s="23"/>
      <c r="G449" s="23"/>
      <c r="H449" s="23"/>
      <c r="I449" s="113"/>
      <c r="J449" s="113"/>
      <c r="K449" s="113"/>
      <c r="L449" s="113"/>
      <c r="M449" s="113"/>
      <c r="N449" s="131"/>
      <c r="O449" s="131"/>
      <c r="P449" s="131"/>
      <c r="Q449" s="113"/>
    </row>
    <row r="450" spans="6:17" s="27" customFormat="1" hidden="1" x14ac:dyDescent="0.2">
      <c r="F450" s="23"/>
      <c r="G450" s="23"/>
      <c r="H450" s="23"/>
      <c r="I450" s="113"/>
      <c r="J450" s="113"/>
      <c r="K450" s="113"/>
      <c r="L450" s="113"/>
      <c r="M450" s="113"/>
      <c r="N450" s="131"/>
      <c r="O450" s="131"/>
      <c r="P450" s="131"/>
      <c r="Q450" s="113"/>
    </row>
    <row r="451" spans="6:17" s="27" customFormat="1" hidden="1" x14ac:dyDescent="0.2">
      <c r="F451" s="23"/>
      <c r="G451" s="23"/>
      <c r="H451" s="23"/>
      <c r="I451" s="113"/>
      <c r="J451" s="113"/>
      <c r="K451" s="113"/>
      <c r="L451" s="113"/>
      <c r="M451" s="113"/>
      <c r="N451" s="131"/>
      <c r="O451" s="131"/>
      <c r="P451" s="131"/>
      <c r="Q451" s="113"/>
    </row>
    <row r="452" spans="6:17" s="27" customFormat="1" hidden="1" x14ac:dyDescent="0.2">
      <c r="F452" s="23"/>
      <c r="G452" s="23"/>
      <c r="H452" s="23"/>
      <c r="I452" s="113"/>
      <c r="J452" s="113"/>
      <c r="K452" s="113"/>
      <c r="L452" s="113"/>
      <c r="M452" s="113"/>
      <c r="N452" s="131"/>
      <c r="O452" s="131"/>
      <c r="P452" s="131"/>
      <c r="Q452" s="113"/>
    </row>
    <row r="453" spans="6:17" s="27" customFormat="1" hidden="1" x14ac:dyDescent="0.2">
      <c r="F453" s="23"/>
      <c r="G453" s="23"/>
      <c r="H453" s="23"/>
      <c r="I453" s="113"/>
      <c r="J453" s="113"/>
      <c r="K453" s="113"/>
      <c r="L453" s="113"/>
      <c r="M453" s="113"/>
      <c r="N453" s="131"/>
      <c r="O453" s="131"/>
      <c r="P453" s="131"/>
      <c r="Q453" s="113"/>
    </row>
    <row r="454" spans="6:17" s="27" customFormat="1" hidden="1" x14ac:dyDescent="0.2">
      <c r="F454" s="23"/>
      <c r="G454" s="23"/>
      <c r="H454" s="23"/>
      <c r="I454" s="113"/>
      <c r="J454" s="113"/>
      <c r="K454" s="113"/>
      <c r="L454" s="113"/>
      <c r="M454" s="113"/>
      <c r="N454" s="131"/>
      <c r="O454" s="131"/>
      <c r="P454" s="131"/>
      <c r="Q454" s="113"/>
    </row>
    <row r="455" spans="6:17" s="27" customFormat="1" hidden="1" x14ac:dyDescent="0.2">
      <c r="F455" s="23"/>
      <c r="G455" s="23"/>
      <c r="H455" s="23"/>
      <c r="I455" s="113"/>
      <c r="J455" s="113"/>
      <c r="K455" s="113"/>
      <c r="L455" s="113"/>
      <c r="M455" s="113"/>
      <c r="N455" s="131"/>
      <c r="O455" s="131"/>
      <c r="P455" s="131"/>
      <c r="Q455" s="113"/>
    </row>
    <row r="456" spans="6:17" s="27" customFormat="1" hidden="1" x14ac:dyDescent="0.2">
      <c r="F456" s="23"/>
      <c r="G456" s="23"/>
      <c r="H456" s="23"/>
      <c r="I456" s="113"/>
      <c r="J456" s="113"/>
      <c r="K456" s="113"/>
      <c r="L456" s="113"/>
      <c r="M456" s="113"/>
      <c r="N456" s="131"/>
      <c r="O456" s="131"/>
      <c r="P456" s="131"/>
      <c r="Q456" s="113"/>
    </row>
    <row r="457" spans="6:17" s="27" customFormat="1" hidden="1" x14ac:dyDescent="0.2">
      <c r="F457" s="23"/>
      <c r="G457" s="23"/>
      <c r="H457" s="23"/>
      <c r="I457" s="113"/>
      <c r="J457" s="113"/>
      <c r="K457" s="113"/>
      <c r="L457" s="113"/>
      <c r="M457" s="113"/>
      <c r="N457" s="131"/>
      <c r="O457" s="131"/>
      <c r="P457" s="131"/>
      <c r="Q457" s="113"/>
    </row>
    <row r="458" spans="6:17" s="27" customFormat="1" hidden="1" x14ac:dyDescent="0.2">
      <c r="F458" s="23"/>
      <c r="G458" s="23"/>
      <c r="H458" s="23"/>
      <c r="I458" s="113"/>
      <c r="J458" s="113"/>
      <c r="K458" s="113"/>
      <c r="L458" s="113"/>
      <c r="M458" s="113"/>
      <c r="N458" s="131"/>
      <c r="O458" s="131"/>
      <c r="P458" s="131"/>
      <c r="Q458" s="113"/>
    </row>
    <row r="459" spans="6:17" s="27" customFormat="1" hidden="1" x14ac:dyDescent="0.2">
      <c r="F459" s="23"/>
      <c r="G459" s="23"/>
      <c r="H459" s="23"/>
      <c r="I459" s="113"/>
      <c r="J459" s="113"/>
      <c r="K459" s="113"/>
      <c r="L459" s="113"/>
      <c r="M459" s="113"/>
      <c r="N459" s="131"/>
      <c r="O459" s="131"/>
      <c r="P459" s="131"/>
      <c r="Q459" s="113"/>
    </row>
    <row r="460" spans="6:17" s="27" customFormat="1" hidden="1" x14ac:dyDescent="0.2">
      <c r="F460" s="23"/>
      <c r="G460" s="23"/>
      <c r="H460" s="23"/>
      <c r="I460" s="113"/>
      <c r="J460" s="113"/>
      <c r="K460" s="113"/>
      <c r="L460" s="113"/>
      <c r="M460" s="113"/>
      <c r="N460" s="131"/>
      <c r="O460" s="131"/>
      <c r="P460" s="131"/>
      <c r="Q460" s="113"/>
    </row>
    <row r="461" spans="6:17" s="27" customFormat="1" hidden="1" x14ac:dyDescent="0.2">
      <c r="F461" s="23"/>
      <c r="G461" s="23"/>
      <c r="H461" s="23"/>
      <c r="I461" s="113"/>
      <c r="J461" s="113"/>
      <c r="K461" s="113"/>
      <c r="L461" s="113"/>
      <c r="M461" s="113"/>
      <c r="N461" s="131"/>
      <c r="O461" s="131"/>
      <c r="P461" s="131"/>
      <c r="Q461" s="113"/>
    </row>
    <row r="462" spans="6:17" s="27" customFormat="1" hidden="1" x14ac:dyDescent="0.2">
      <c r="F462" s="23"/>
      <c r="G462" s="23"/>
      <c r="H462" s="23"/>
      <c r="I462" s="113"/>
      <c r="J462" s="113"/>
      <c r="K462" s="113"/>
      <c r="L462" s="113"/>
      <c r="M462" s="113"/>
      <c r="N462" s="131"/>
      <c r="O462" s="131"/>
      <c r="P462" s="131"/>
      <c r="Q462" s="113"/>
    </row>
    <row r="463" spans="6:17" s="27" customFormat="1" hidden="1" x14ac:dyDescent="0.2">
      <c r="F463" s="23"/>
      <c r="G463" s="23"/>
      <c r="H463" s="23"/>
      <c r="I463" s="113"/>
      <c r="J463" s="113"/>
      <c r="K463" s="113"/>
      <c r="L463" s="113"/>
      <c r="M463" s="113"/>
      <c r="N463" s="131"/>
      <c r="O463" s="131"/>
      <c r="P463" s="131"/>
      <c r="Q463" s="113"/>
    </row>
    <row r="464" spans="6:17" s="27" customFormat="1" hidden="1" x14ac:dyDescent="0.2">
      <c r="F464" s="23"/>
      <c r="G464" s="23"/>
      <c r="H464" s="23"/>
      <c r="I464" s="113"/>
      <c r="J464" s="113"/>
      <c r="K464" s="113"/>
      <c r="L464" s="113"/>
      <c r="M464" s="113"/>
      <c r="N464" s="131"/>
      <c r="O464" s="131"/>
      <c r="P464" s="131"/>
      <c r="Q464" s="113"/>
    </row>
    <row r="465" spans="6:17" s="27" customFormat="1" hidden="1" x14ac:dyDescent="0.2">
      <c r="F465" s="23"/>
      <c r="G465" s="23"/>
      <c r="H465" s="23"/>
      <c r="I465" s="113"/>
      <c r="J465" s="113"/>
      <c r="K465" s="113"/>
      <c r="L465" s="113"/>
      <c r="M465" s="113"/>
      <c r="N465" s="131"/>
      <c r="O465" s="131"/>
      <c r="P465" s="131"/>
      <c r="Q465" s="113"/>
    </row>
    <row r="466" spans="6:17" s="27" customFormat="1" hidden="1" x14ac:dyDescent="0.2">
      <c r="F466" s="23"/>
      <c r="G466" s="23"/>
      <c r="H466" s="23"/>
      <c r="I466" s="113"/>
      <c r="J466" s="113"/>
      <c r="K466" s="113"/>
      <c r="L466" s="113"/>
      <c r="M466" s="113"/>
      <c r="N466" s="131"/>
      <c r="O466" s="131"/>
      <c r="P466" s="131"/>
      <c r="Q466" s="113"/>
    </row>
    <row r="467" spans="6:17" s="27" customFormat="1" hidden="1" x14ac:dyDescent="0.2">
      <c r="F467" s="23"/>
      <c r="G467" s="23"/>
      <c r="H467" s="23"/>
      <c r="I467" s="113"/>
      <c r="J467" s="113"/>
      <c r="K467" s="113"/>
      <c r="L467" s="113"/>
      <c r="M467" s="113"/>
      <c r="N467" s="131"/>
      <c r="O467" s="131"/>
      <c r="P467" s="131"/>
      <c r="Q467" s="113"/>
    </row>
    <row r="468" spans="6:17" s="27" customFormat="1" hidden="1" x14ac:dyDescent="0.2">
      <c r="F468" s="23"/>
      <c r="G468" s="23"/>
      <c r="H468" s="23"/>
      <c r="I468" s="113"/>
      <c r="J468" s="113"/>
      <c r="K468" s="113"/>
      <c r="L468" s="113"/>
      <c r="M468" s="113"/>
      <c r="N468" s="131"/>
      <c r="O468" s="131"/>
      <c r="P468" s="131"/>
      <c r="Q468" s="113"/>
    </row>
    <row r="469" spans="6:17" s="27" customFormat="1" hidden="1" x14ac:dyDescent="0.2">
      <c r="F469" s="23"/>
      <c r="G469" s="23"/>
      <c r="H469" s="23"/>
      <c r="I469" s="113"/>
      <c r="J469" s="113"/>
      <c r="K469" s="113"/>
      <c r="L469" s="113"/>
      <c r="M469" s="113"/>
      <c r="N469" s="131"/>
      <c r="O469" s="131"/>
      <c r="P469" s="131"/>
      <c r="Q469" s="113"/>
    </row>
    <row r="470" spans="6:17" s="27" customFormat="1" hidden="1" x14ac:dyDescent="0.2">
      <c r="F470" s="23"/>
      <c r="G470" s="23"/>
      <c r="H470" s="23"/>
      <c r="I470" s="113"/>
      <c r="J470" s="113"/>
      <c r="K470" s="113"/>
      <c r="L470" s="113"/>
      <c r="M470" s="113"/>
      <c r="N470" s="131"/>
      <c r="O470" s="131"/>
      <c r="P470" s="131"/>
      <c r="Q470" s="113"/>
    </row>
    <row r="471" spans="6:17" s="27" customFormat="1" hidden="1" x14ac:dyDescent="0.2">
      <c r="F471" s="23"/>
      <c r="G471" s="23"/>
      <c r="H471" s="23"/>
      <c r="I471" s="113"/>
      <c r="J471" s="113"/>
      <c r="K471" s="113"/>
      <c r="L471" s="113"/>
      <c r="M471" s="113"/>
      <c r="N471" s="131"/>
      <c r="O471" s="131"/>
      <c r="P471" s="131"/>
      <c r="Q471" s="113"/>
    </row>
    <row r="472" spans="6:17" s="27" customFormat="1" hidden="1" x14ac:dyDescent="0.2">
      <c r="F472" s="23"/>
      <c r="G472" s="23"/>
      <c r="H472" s="23"/>
      <c r="I472" s="113"/>
      <c r="J472" s="113"/>
      <c r="K472" s="113"/>
      <c r="L472" s="113"/>
      <c r="M472" s="113"/>
      <c r="N472" s="131"/>
      <c r="O472" s="131"/>
      <c r="P472" s="131"/>
      <c r="Q472" s="113"/>
    </row>
    <row r="473" spans="6:17" s="27" customFormat="1" hidden="1" x14ac:dyDescent="0.2">
      <c r="F473" s="23"/>
      <c r="G473" s="23"/>
      <c r="H473" s="23"/>
      <c r="I473" s="113"/>
      <c r="J473" s="113"/>
      <c r="K473" s="113"/>
      <c r="L473" s="113"/>
      <c r="M473" s="113"/>
      <c r="N473" s="131"/>
      <c r="O473" s="131"/>
      <c r="P473" s="131"/>
      <c r="Q473" s="113"/>
    </row>
    <row r="474" spans="6:17" s="27" customFormat="1" hidden="1" x14ac:dyDescent="0.2">
      <c r="F474" s="23"/>
      <c r="G474" s="23"/>
      <c r="H474" s="23"/>
      <c r="I474" s="113"/>
      <c r="J474" s="113"/>
      <c r="K474" s="113"/>
      <c r="L474" s="113"/>
      <c r="M474" s="113"/>
      <c r="N474" s="131"/>
      <c r="O474" s="131"/>
      <c r="P474" s="131"/>
      <c r="Q474" s="113"/>
    </row>
    <row r="475" spans="6:17" s="27" customFormat="1" hidden="1" x14ac:dyDescent="0.2">
      <c r="F475" s="23"/>
      <c r="G475" s="23"/>
      <c r="H475" s="23"/>
      <c r="I475" s="113"/>
      <c r="J475" s="113"/>
      <c r="K475" s="113"/>
      <c r="L475" s="113"/>
      <c r="M475" s="113"/>
      <c r="N475" s="131"/>
      <c r="O475" s="131"/>
      <c r="P475" s="131"/>
      <c r="Q475" s="113"/>
    </row>
    <row r="476" spans="6:17" s="27" customFormat="1" hidden="1" x14ac:dyDescent="0.2">
      <c r="F476" s="23"/>
      <c r="G476" s="23"/>
      <c r="H476" s="23"/>
      <c r="I476" s="113"/>
      <c r="J476" s="113"/>
      <c r="K476" s="113"/>
      <c r="L476" s="113"/>
      <c r="M476" s="113"/>
      <c r="N476" s="131"/>
      <c r="O476" s="131"/>
      <c r="P476" s="131"/>
      <c r="Q476" s="113"/>
    </row>
    <row r="477" spans="6:17" s="27" customFormat="1" hidden="1" x14ac:dyDescent="0.2">
      <c r="F477" s="23"/>
      <c r="G477" s="23"/>
      <c r="H477" s="23"/>
      <c r="I477" s="113"/>
      <c r="J477" s="113"/>
      <c r="K477" s="113"/>
      <c r="L477" s="113"/>
      <c r="M477" s="113"/>
      <c r="N477" s="131"/>
      <c r="O477" s="131"/>
      <c r="P477" s="131"/>
      <c r="Q477" s="113"/>
    </row>
    <row r="478" spans="6:17" s="27" customFormat="1" hidden="1" x14ac:dyDescent="0.2">
      <c r="F478" s="23"/>
      <c r="G478" s="23"/>
      <c r="H478" s="23"/>
      <c r="I478" s="113"/>
      <c r="J478" s="113"/>
      <c r="K478" s="113"/>
      <c r="L478" s="113"/>
      <c r="M478" s="113"/>
      <c r="N478" s="131"/>
      <c r="O478" s="131"/>
      <c r="P478" s="131"/>
      <c r="Q478" s="113"/>
    </row>
    <row r="479" spans="6:17" s="27" customFormat="1" hidden="1" x14ac:dyDescent="0.2">
      <c r="F479" s="23"/>
      <c r="G479" s="23"/>
      <c r="H479" s="23"/>
      <c r="I479" s="113"/>
      <c r="J479" s="113"/>
      <c r="K479" s="113"/>
      <c r="L479" s="113"/>
      <c r="M479" s="113"/>
      <c r="N479" s="131"/>
      <c r="O479" s="131"/>
      <c r="P479" s="131"/>
      <c r="Q479" s="113"/>
    </row>
    <row r="480" spans="6:17" s="27" customFormat="1" hidden="1" x14ac:dyDescent="0.2">
      <c r="F480" s="23"/>
      <c r="G480" s="23"/>
      <c r="H480" s="23"/>
      <c r="I480" s="113"/>
      <c r="J480" s="113"/>
      <c r="K480" s="113"/>
      <c r="L480" s="113"/>
      <c r="M480" s="113"/>
      <c r="N480" s="131"/>
      <c r="O480" s="131"/>
      <c r="P480" s="131"/>
      <c r="Q480" s="113"/>
    </row>
    <row r="481" spans="6:17" s="27" customFormat="1" hidden="1" x14ac:dyDescent="0.2">
      <c r="F481" s="23"/>
      <c r="G481" s="23"/>
      <c r="H481" s="23"/>
      <c r="I481" s="113"/>
      <c r="J481" s="113"/>
      <c r="K481" s="113"/>
      <c r="L481" s="113"/>
      <c r="M481" s="113"/>
      <c r="N481" s="131"/>
      <c r="O481" s="131"/>
      <c r="P481" s="131"/>
      <c r="Q481" s="113"/>
    </row>
    <row r="482" spans="6:17" s="27" customFormat="1" hidden="1" x14ac:dyDescent="0.2">
      <c r="F482" s="23"/>
      <c r="G482" s="23"/>
      <c r="H482" s="23"/>
      <c r="I482" s="113"/>
      <c r="J482" s="113"/>
      <c r="K482" s="113"/>
      <c r="L482" s="113"/>
      <c r="M482" s="113"/>
      <c r="N482" s="131"/>
      <c r="O482" s="131"/>
      <c r="P482" s="131"/>
      <c r="Q482" s="113"/>
    </row>
    <row r="483" spans="6:17" s="27" customFormat="1" hidden="1" x14ac:dyDescent="0.2">
      <c r="F483" s="23"/>
      <c r="G483" s="23"/>
      <c r="H483" s="23"/>
      <c r="I483" s="113"/>
      <c r="J483" s="113"/>
      <c r="K483" s="113"/>
      <c r="L483" s="113"/>
      <c r="M483" s="113"/>
      <c r="N483" s="131"/>
      <c r="O483" s="131"/>
      <c r="P483" s="131"/>
      <c r="Q483" s="113"/>
    </row>
    <row r="484" spans="6:17" s="27" customFormat="1" hidden="1" x14ac:dyDescent="0.2">
      <c r="F484" s="23"/>
      <c r="G484" s="23"/>
      <c r="H484" s="23"/>
      <c r="I484" s="113"/>
      <c r="J484" s="113"/>
      <c r="K484" s="113"/>
      <c r="L484" s="113"/>
      <c r="M484" s="113"/>
      <c r="N484" s="131"/>
      <c r="O484" s="131"/>
      <c r="P484" s="131"/>
      <c r="Q484" s="113"/>
    </row>
    <row r="485" spans="6:17" s="27" customFormat="1" hidden="1" x14ac:dyDescent="0.2">
      <c r="F485" s="23"/>
      <c r="G485" s="23"/>
      <c r="H485" s="23"/>
      <c r="I485" s="113"/>
      <c r="J485" s="113"/>
      <c r="K485" s="113"/>
      <c r="L485" s="113"/>
      <c r="M485" s="113"/>
      <c r="N485" s="131"/>
      <c r="O485" s="131"/>
      <c r="P485" s="131"/>
      <c r="Q485" s="113"/>
    </row>
    <row r="486" spans="6:17" s="27" customFormat="1" hidden="1" x14ac:dyDescent="0.2">
      <c r="F486" s="23"/>
      <c r="G486" s="23"/>
      <c r="H486" s="23"/>
      <c r="I486" s="113"/>
      <c r="J486" s="113"/>
      <c r="K486" s="113"/>
      <c r="L486" s="113"/>
      <c r="M486" s="113"/>
      <c r="N486" s="131"/>
      <c r="O486" s="131"/>
      <c r="P486" s="131"/>
      <c r="Q486" s="113"/>
    </row>
    <row r="487" spans="6:17" s="27" customFormat="1" hidden="1" x14ac:dyDescent="0.2">
      <c r="F487" s="23"/>
      <c r="G487" s="23"/>
      <c r="H487" s="23"/>
      <c r="I487" s="113"/>
      <c r="J487" s="113"/>
      <c r="K487" s="113"/>
      <c r="L487" s="113"/>
      <c r="M487" s="113"/>
      <c r="N487" s="131"/>
      <c r="O487" s="131"/>
      <c r="P487" s="131"/>
      <c r="Q487" s="113"/>
    </row>
    <row r="488" spans="6:17" s="27" customFormat="1" hidden="1" x14ac:dyDescent="0.2">
      <c r="F488" s="23"/>
      <c r="G488" s="23"/>
      <c r="H488" s="23"/>
      <c r="I488" s="113"/>
      <c r="J488" s="113"/>
      <c r="K488" s="113"/>
      <c r="L488" s="113"/>
      <c r="M488" s="113"/>
      <c r="N488" s="131"/>
      <c r="O488" s="131"/>
      <c r="P488" s="131"/>
      <c r="Q488" s="113"/>
    </row>
    <row r="489" spans="6:17" s="27" customFormat="1" hidden="1" x14ac:dyDescent="0.2">
      <c r="F489" s="23"/>
      <c r="G489" s="23"/>
      <c r="H489" s="23"/>
      <c r="I489" s="113"/>
      <c r="J489" s="113"/>
      <c r="K489" s="113"/>
      <c r="L489" s="113"/>
      <c r="M489" s="113"/>
      <c r="N489" s="131"/>
      <c r="O489" s="131"/>
      <c r="P489" s="131"/>
      <c r="Q489" s="113"/>
    </row>
    <row r="490" spans="6:17" s="27" customFormat="1" hidden="1" x14ac:dyDescent="0.2">
      <c r="F490" s="23"/>
      <c r="G490" s="23"/>
      <c r="H490" s="23"/>
      <c r="I490" s="113"/>
      <c r="J490" s="113"/>
      <c r="K490" s="113"/>
      <c r="L490" s="113"/>
      <c r="M490" s="113"/>
      <c r="N490" s="131"/>
      <c r="O490" s="131"/>
      <c r="P490" s="131"/>
      <c r="Q490" s="113"/>
    </row>
    <row r="491" spans="6:17" s="27" customFormat="1" hidden="1" x14ac:dyDescent="0.2">
      <c r="F491" s="23"/>
      <c r="G491" s="23"/>
      <c r="H491" s="23"/>
      <c r="I491" s="113"/>
      <c r="J491" s="113"/>
      <c r="K491" s="113"/>
      <c r="L491" s="113"/>
      <c r="M491" s="113"/>
      <c r="N491" s="131"/>
      <c r="O491" s="131"/>
      <c r="P491" s="131"/>
      <c r="Q491" s="113"/>
    </row>
    <row r="492" spans="6:17" s="27" customFormat="1" hidden="1" x14ac:dyDescent="0.2">
      <c r="F492" s="23"/>
      <c r="G492" s="23"/>
      <c r="H492" s="23"/>
      <c r="I492" s="113"/>
      <c r="J492" s="113"/>
      <c r="K492" s="113"/>
      <c r="L492" s="113"/>
      <c r="M492" s="113"/>
      <c r="N492" s="131"/>
      <c r="O492" s="131"/>
      <c r="P492" s="131"/>
      <c r="Q492" s="113"/>
    </row>
    <row r="493" spans="6:17" s="27" customFormat="1" hidden="1" x14ac:dyDescent="0.2">
      <c r="F493" s="23"/>
      <c r="G493" s="23"/>
      <c r="H493" s="23"/>
      <c r="I493" s="113"/>
      <c r="J493" s="113"/>
      <c r="K493" s="113"/>
      <c r="L493" s="113"/>
      <c r="M493" s="113"/>
      <c r="N493" s="131"/>
      <c r="O493" s="131"/>
      <c r="P493" s="131"/>
      <c r="Q493" s="113"/>
    </row>
    <row r="494" spans="6:17" s="27" customFormat="1" hidden="1" x14ac:dyDescent="0.2">
      <c r="F494" s="23"/>
      <c r="G494" s="23"/>
      <c r="H494" s="23"/>
      <c r="I494" s="113"/>
      <c r="J494" s="113"/>
      <c r="K494" s="113"/>
      <c r="L494" s="113"/>
      <c r="M494" s="113"/>
      <c r="N494" s="131"/>
      <c r="O494" s="131"/>
      <c r="P494" s="131"/>
      <c r="Q494" s="113"/>
    </row>
    <row r="495" spans="6:17" s="27" customFormat="1" hidden="1" x14ac:dyDescent="0.2">
      <c r="F495" s="23"/>
      <c r="G495" s="23"/>
      <c r="H495" s="23"/>
      <c r="I495" s="113"/>
      <c r="J495" s="113"/>
      <c r="K495" s="113"/>
      <c r="L495" s="113"/>
      <c r="M495" s="113"/>
      <c r="N495" s="131"/>
      <c r="O495" s="131"/>
      <c r="P495" s="131"/>
      <c r="Q495" s="113"/>
    </row>
    <row r="496" spans="6:17" s="27" customFormat="1" hidden="1" x14ac:dyDescent="0.2">
      <c r="F496" s="23"/>
      <c r="G496" s="23"/>
      <c r="H496" s="23"/>
      <c r="I496" s="113"/>
      <c r="J496" s="113"/>
      <c r="K496" s="113"/>
      <c r="L496" s="113"/>
      <c r="M496" s="113"/>
      <c r="N496" s="131"/>
      <c r="O496" s="131"/>
      <c r="P496" s="131"/>
      <c r="Q496" s="113"/>
    </row>
    <row r="497" spans="6:17" s="27" customFormat="1" hidden="1" x14ac:dyDescent="0.2">
      <c r="F497" s="23"/>
      <c r="G497" s="23"/>
      <c r="H497" s="23"/>
      <c r="I497" s="113"/>
      <c r="J497" s="113"/>
      <c r="K497" s="113"/>
      <c r="L497" s="113"/>
      <c r="M497" s="113"/>
      <c r="N497" s="131"/>
      <c r="O497" s="131"/>
      <c r="P497" s="131"/>
      <c r="Q497" s="113"/>
    </row>
    <row r="498" spans="6:17" s="27" customFormat="1" hidden="1" x14ac:dyDescent="0.2">
      <c r="F498" s="23"/>
      <c r="G498" s="23"/>
      <c r="H498" s="23"/>
      <c r="I498" s="113"/>
      <c r="J498" s="113"/>
      <c r="K498" s="113"/>
      <c r="L498" s="113"/>
      <c r="M498" s="113"/>
      <c r="N498" s="131"/>
      <c r="O498" s="131"/>
      <c r="P498" s="131"/>
      <c r="Q498" s="113"/>
    </row>
    <row r="499" spans="6:17" s="27" customFormat="1" hidden="1" x14ac:dyDescent="0.2">
      <c r="F499" s="23"/>
      <c r="G499" s="23"/>
      <c r="H499" s="23"/>
      <c r="I499" s="113"/>
      <c r="J499" s="113"/>
      <c r="K499" s="113"/>
      <c r="L499" s="113"/>
      <c r="M499" s="113"/>
      <c r="N499" s="131"/>
      <c r="O499" s="131"/>
      <c r="P499" s="131"/>
      <c r="Q499" s="113"/>
    </row>
    <row r="500" spans="6:17" s="27" customFormat="1" hidden="1" x14ac:dyDescent="0.2">
      <c r="F500" s="23"/>
      <c r="G500" s="23"/>
      <c r="H500" s="23"/>
      <c r="I500" s="113"/>
      <c r="J500" s="113"/>
      <c r="K500" s="113"/>
      <c r="L500" s="113"/>
      <c r="M500" s="113"/>
      <c r="N500" s="131"/>
      <c r="O500" s="131"/>
      <c r="P500" s="131"/>
      <c r="Q500" s="113"/>
    </row>
    <row r="501" spans="6:17" s="27" customFormat="1" hidden="1" x14ac:dyDescent="0.2">
      <c r="F501" s="23"/>
      <c r="G501" s="23"/>
      <c r="H501" s="23"/>
      <c r="I501" s="113"/>
      <c r="J501" s="113"/>
      <c r="K501" s="113"/>
      <c r="L501" s="113"/>
      <c r="M501" s="113"/>
      <c r="N501" s="131"/>
      <c r="O501" s="131"/>
      <c r="P501" s="131"/>
      <c r="Q501" s="113"/>
    </row>
    <row r="502" spans="6:17" s="27" customFormat="1" hidden="1" x14ac:dyDescent="0.2">
      <c r="F502" s="23"/>
      <c r="G502" s="23"/>
      <c r="H502" s="23"/>
      <c r="I502" s="113"/>
      <c r="J502" s="113"/>
      <c r="K502" s="113"/>
      <c r="L502" s="113"/>
      <c r="M502" s="113"/>
      <c r="N502" s="131"/>
      <c r="O502" s="131"/>
      <c r="P502" s="131"/>
      <c r="Q502" s="113"/>
    </row>
    <row r="503" spans="6:17" s="27" customFormat="1" hidden="1" x14ac:dyDescent="0.2">
      <c r="F503" s="23"/>
      <c r="G503" s="23"/>
      <c r="H503" s="23"/>
      <c r="I503" s="113"/>
      <c r="J503" s="113"/>
      <c r="K503" s="113"/>
      <c r="L503" s="113"/>
      <c r="M503" s="113"/>
      <c r="N503" s="131"/>
      <c r="O503" s="131"/>
      <c r="P503" s="131"/>
      <c r="Q503" s="113"/>
    </row>
    <row r="504" spans="6:17" s="27" customFormat="1" hidden="1" x14ac:dyDescent="0.2">
      <c r="F504" s="23"/>
      <c r="G504" s="23"/>
      <c r="H504" s="23"/>
      <c r="I504" s="113"/>
      <c r="J504" s="113"/>
      <c r="K504" s="113"/>
      <c r="L504" s="113"/>
      <c r="M504" s="113"/>
      <c r="N504" s="131"/>
      <c r="O504" s="131"/>
      <c r="P504" s="131"/>
      <c r="Q504" s="113"/>
    </row>
    <row r="505" spans="6:17" s="27" customFormat="1" hidden="1" x14ac:dyDescent="0.2">
      <c r="F505" s="23"/>
      <c r="G505" s="23"/>
      <c r="H505" s="23"/>
      <c r="I505" s="113"/>
      <c r="J505" s="113"/>
      <c r="K505" s="113"/>
      <c r="L505" s="113"/>
      <c r="M505" s="113"/>
      <c r="N505" s="131"/>
      <c r="O505" s="131"/>
      <c r="P505" s="131"/>
      <c r="Q505" s="113"/>
    </row>
    <row r="506" spans="6:17" s="27" customFormat="1" hidden="1" x14ac:dyDescent="0.2">
      <c r="F506" s="23"/>
      <c r="G506" s="23"/>
      <c r="H506" s="23"/>
      <c r="I506" s="113"/>
      <c r="J506" s="113"/>
      <c r="K506" s="113"/>
      <c r="L506" s="113"/>
      <c r="M506" s="113"/>
      <c r="N506" s="131"/>
      <c r="O506" s="131"/>
      <c r="P506" s="131"/>
      <c r="Q506" s="113"/>
    </row>
    <row r="507" spans="6:17" s="27" customFormat="1" hidden="1" x14ac:dyDescent="0.2">
      <c r="F507" s="23"/>
      <c r="G507" s="23"/>
      <c r="H507" s="23"/>
      <c r="I507" s="113"/>
      <c r="J507" s="113"/>
      <c r="K507" s="113"/>
      <c r="L507" s="113"/>
      <c r="M507" s="113"/>
      <c r="N507" s="131"/>
      <c r="O507" s="131"/>
      <c r="P507" s="131"/>
      <c r="Q507" s="113"/>
    </row>
    <row r="508" spans="6:17" s="27" customFormat="1" hidden="1" x14ac:dyDescent="0.2">
      <c r="F508" s="23"/>
      <c r="G508" s="23"/>
      <c r="H508" s="23"/>
      <c r="I508" s="113"/>
      <c r="J508" s="113"/>
      <c r="K508" s="113"/>
      <c r="L508" s="113"/>
      <c r="M508" s="113"/>
      <c r="N508" s="131"/>
      <c r="O508" s="131"/>
      <c r="P508" s="131"/>
      <c r="Q508" s="113"/>
    </row>
    <row r="509" spans="6:17" s="27" customFormat="1" hidden="1" x14ac:dyDescent="0.2">
      <c r="F509" s="23"/>
      <c r="G509" s="23"/>
      <c r="H509" s="23"/>
      <c r="I509" s="113"/>
      <c r="J509" s="113"/>
      <c r="K509" s="113"/>
      <c r="L509" s="113"/>
      <c r="M509" s="113"/>
      <c r="N509" s="131"/>
      <c r="O509" s="131"/>
      <c r="P509" s="131"/>
      <c r="Q509" s="113"/>
    </row>
    <row r="510" spans="6:17" s="27" customFormat="1" hidden="1" x14ac:dyDescent="0.2">
      <c r="F510" s="23"/>
      <c r="G510" s="23"/>
      <c r="H510" s="23"/>
      <c r="I510" s="113"/>
      <c r="J510" s="113"/>
      <c r="K510" s="113"/>
      <c r="L510" s="113"/>
      <c r="M510" s="113"/>
      <c r="N510" s="131"/>
      <c r="O510" s="131"/>
      <c r="P510" s="131"/>
      <c r="Q510" s="113"/>
    </row>
    <row r="511" spans="6:17" s="27" customFormat="1" hidden="1" x14ac:dyDescent="0.2">
      <c r="F511" s="23"/>
      <c r="G511" s="23"/>
      <c r="H511" s="23"/>
      <c r="I511" s="113"/>
      <c r="J511" s="113"/>
      <c r="K511" s="113"/>
      <c r="L511" s="113"/>
      <c r="M511" s="113"/>
      <c r="N511" s="131"/>
      <c r="O511" s="131"/>
      <c r="P511" s="131"/>
      <c r="Q511" s="113"/>
    </row>
    <row r="512" spans="6:17" s="27" customFormat="1" hidden="1" x14ac:dyDescent="0.2">
      <c r="F512" s="23"/>
      <c r="G512" s="23"/>
      <c r="H512" s="23"/>
      <c r="I512" s="113"/>
      <c r="J512" s="113"/>
      <c r="K512" s="113"/>
      <c r="L512" s="113"/>
      <c r="M512" s="113"/>
      <c r="N512" s="131"/>
      <c r="O512" s="131"/>
      <c r="P512" s="131"/>
      <c r="Q512" s="113"/>
    </row>
    <row r="513" spans="6:17" s="27" customFormat="1" hidden="1" x14ac:dyDescent="0.2">
      <c r="F513" s="23"/>
      <c r="G513" s="23"/>
      <c r="H513" s="23"/>
      <c r="I513" s="113"/>
      <c r="J513" s="113"/>
      <c r="K513" s="113"/>
      <c r="L513" s="113"/>
      <c r="M513" s="113"/>
      <c r="N513" s="131"/>
      <c r="O513" s="131"/>
      <c r="P513" s="131"/>
      <c r="Q513" s="113"/>
    </row>
    <row r="514" spans="6:17" s="27" customFormat="1" hidden="1" x14ac:dyDescent="0.2">
      <c r="F514" s="23"/>
      <c r="G514" s="23"/>
      <c r="H514" s="23"/>
      <c r="I514" s="113"/>
      <c r="J514" s="113"/>
      <c r="K514" s="113"/>
      <c r="L514" s="113"/>
      <c r="M514" s="113"/>
      <c r="N514" s="131"/>
      <c r="O514" s="131"/>
      <c r="P514" s="131"/>
      <c r="Q514" s="113"/>
    </row>
    <row r="515" spans="6:17" s="27" customFormat="1" hidden="1" x14ac:dyDescent="0.2">
      <c r="F515" s="23"/>
      <c r="G515" s="23"/>
      <c r="H515" s="23"/>
      <c r="I515" s="113"/>
      <c r="J515" s="113"/>
      <c r="K515" s="113"/>
      <c r="L515" s="113"/>
      <c r="M515" s="113"/>
      <c r="N515" s="131"/>
      <c r="O515" s="131"/>
      <c r="P515" s="131"/>
      <c r="Q515" s="113"/>
    </row>
    <row r="516" spans="6:17" s="27" customFormat="1" hidden="1" x14ac:dyDescent="0.2">
      <c r="F516" s="23"/>
      <c r="G516" s="23"/>
      <c r="H516" s="23"/>
      <c r="I516" s="113"/>
      <c r="J516" s="113"/>
      <c r="K516" s="113"/>
      <c r="L516" s="113"/>
      <c r="M516" s="113"/>
      <c r="N516" s="131"/>
      <c r="O516" s="131"/>
      <c r="P516" s="131"/>
      <c r="Q516" s="113"/>
    </row>
    <row r="517" spans="6:17" s="27" customFormat="1" hidden="1" x14ac:dyDescent="0.2">
      <c r="F517" s="23"/>
      <c r="G517" s="23"/>
      <c r="H517" s="23"/>
      <c r="I517" s="113"/>
      <c r="J517" s="113"/>
      <c r="K517" s="113"/>
      <c r="L517" s="113"/>
      <c r="M517" s="113"/>
      <c r="N517" s="131"/>
      <c r="O517" s="131"/>
      <c r="P517" s="131"/>
      <c r="Q517" s="113"/>
    </row>
    <row r="518" spans="6:17" s="27" customFormat="1" hidden="1" x14ac:dyDescent="0.2">
      <c r="F518" s="23"/>
      <c r="G518" s="23"/>
      <c r="H518" s="23"/>
      <c r="I518" s="113"/>
      <c r="J518" s="113"/>
      <c r="K518" s="113"/>
      <c r="L518" s="113"/>
      <c r="M518" s="113"/>
      <c r="N518" s="131"/>
      <c r="O518" s="131"/>
      <c r="P518" s="131"/>
      <c r="Q518" s="113"/>
    </row>
    <row r="519" spans="6:17" s="27" customFormat="1" hidden="1" x14ac:dyDescent="0.2">
      <c r="F519" s="23"/>
      <c r="G519" s="23"/>
      <c r="H519" s="23"/>
      <c r="I519" s="113"/>
      <c r="J519" s="113"/>
      <c r="K519" s="113"/>
      <c r="L519" s="113"/>
      <c r="M519" s="113"/>
      <c r="N519" s="131"/>
      <c r="O519" s="131"/>
      <c r="P519" s="131"/>
      <c r="Q519" s="113"/>
    </row>
    <row r="520" spans="6:17" s="27" customFormat="1" hidden="1" x14ac:dyDescent="0.2">
      <c r="F520" s="23"/>
      <c r="G520" s="23"/>
      <c r="H520" s="23"/>
      <c r="I520" s="113"/>
      <c r="J520" s="113"/>
      <c r="K520" s="113"/>
      <c r="L520" s="113"/>
      <c r="M520" s="113"/>
      <c r="N520" s="131"/>
      <c r="O520" s="131"/>
      <c r="P520" s="131"/>
      <c r="Q520" s="113"/>
    </row>
    <row r="521" spans="6:17" s="27" customFormat="1" hidden="1" x14ac:dyDescent="0.2">
      <c r="F521" s="23"/>
      <c r="G521" s="23"/>
      <c r="H521" s="23"/>
      <c r="I521" s="113"/>
      <c r="J521" s="113"/>
      <c r="K521" s="113"/>
      <c r="L521" s="113"/>
      <c r="M521" s="113"/>
      <c r="N521" s="131"/>
      <c r="O521" s="131"/>
      <c r="P521" s="131"/>
      <c r="Q521" s="113"/>
    </row>
    <row r="522" spans="6:17" s="27" customFormat="1" hidden="1" x14ac:dyDescent="0.2">
      <c r="F522" s="23"/>
      <c r="G522" s="23"/>
      <c r="H522" s="23"/>
      <c r="I522" s="113"/>
      <c r="J522" s="113"/>
      <c r="K522" s="113"/>
      <c r="L522" s="113"/>
      <c r="M522" s="113"/>
      <c r="N522" s="131"/>
      <c r="O522" s="131"/>
      <c r="P522" s="131"/>
      <c r="Q522" s="113"/>
    </row>
    <row r="523" spans="6:17" s="27" customFormat="1" hidden="1" x14ac:dyDescent="0.2">
      <c r="F523" s="23"/>
      <c r="G523" s="23"/>
      <c r="H523" s="23"/>
      <c r="I523" s="113"/>
      <c r="J523" s="113"/>
      <c r="K523" s="113"/>
      <c r="L523" s="113"/>
      <c r="M523" s="113"/>
      <c r="N523" s="131"/>
      <c r="O523" s="131"/>
      <c r="P523" s="131"/>
      <c r="Q523" s="113"/>
    </row>
    <row r="524" spans="6:17" s="27" customFormat="1" hidden="1" x14ac:dyDescent="0.2">
      <c r="F524" s="23"/>
      <c r="G524" s="23"/>
      <c r="H524" s="23"/>
      <c r="I524" s="113"/>
      <c r="J524" s="113"/>
      <c r="K524" s="113"/>
      <c r="L524" s="113"/>
      <c r="M524" s="113"/>
      <c r="N524" s="131"/>
      <c r="O524" s="131"/>
      <c r="P524" s="131"/>
      <c r="Q524" s="113"/>
    </row>
    <row r="525" spans="6:17" s="27" customFormat="1" hidden="1" x14ac:dyDescent="0.2">
      <c r="F525" s="23"/>
      <c r="G525" s="23"/>
      <c r="H525" s="23"/>
      <c r="I525" s="113"/>
      <c r="J525" s="113"/>
      <c r="K525" s="113"/>
      <c r="L525" s="113"/>
      <c r="M525" s="113"/>
      <c r="N525" s="131"/>
      <c r="O525" s="131"/>
      <c r="P525" s="131"/>
      <c r="Q525" s="113"/>
    </row>
    <row r="526" spans="6:17" s="27" customFormat="1" hidden="1" x14ac:dyDescent="0.2">
      <c r="F526" s="23"/>
      <c r="G526" s="23"/>
      <c r="H526" s="23"/>
      <c r="I526" s="113"/>
      <c r="J526" s="113"/>
      <c r="K526" s="113"/>
      <c r="L526" s="113"/>
      <c r="M526" s="113"/>
      <c r="N526" s="131"/>
      <c r="O526" s="131"/>
      <c r="P526" s="131"/>
      <c r="Q526" s="113"/>
    </row>
    <row r="527" spans="6:17" s="27" customFormat="1" hidden="1" x14ac:dyDescent="0.2">
      <c r="F527" s="23"/>
      <c r="G527" s="23"/>
      <c r="H527" s="23"/>
      <c r="I527" s="113"/>
      <c r="J527" s="113"/>
      <c r="K527" s="113"/>
      <c r="L527" s="113"/>
      <c r="M527" s="113"/>
      <c r="N527" s="131"/>
      <c r="O527" s="131"/>
      <c r="P527" s="131"/>
      <c r="Q527" s="113"/>
    </row>
    <row r="528" spans="6:17" s="27" customFormat="1" hidden="1" x14ac:dyDescent="0.2">
      <c r="F528" s="23"/>
      <c r="G528" s="23"/>
      <c r="H528" s="23"/>
      <c r="I528" s="113"/>
      <c r="J528" s="113"/>
      <c r="K528" s="113"/>
      <c r="L528" s="113"/>
      <c r="M528" s="113"/>
      <c r="N528" s="131"/>
      <c r="O528" s="131"/>
      <c r="P528" s="131"/>
      <c r="Q528" s="113"/>
    </row>
    <row r="529" spans="6:17" s="27" customFormat="1" hidden="1" x14ac:dyDescent="0.2">
      <c r="F529" s="23"/>
      <c r="G529" s="23"/>
      <c r="H529" s="23"/>
      <c r="I529" s="113"/>
      <c r="J529" s="113"/>
      <c r="K529" s="113"/>
      <c r="L529" s="113"/>
      <c r="M529" s="113"/>
      <c r="N529" s="131"/>
      <c r="O529" s="131"/>
      <c r="P529" s="131"/>
      <c r="Q529" s="113"/>
    </row>
    <row r="530" spans="6:17" s="27" customFormat="1" hidden="1" x14ac:dyDescent="0.2">
      <c r="F530" s="23"/>
      <c r="G530" s="23"/>
      <c r="H530" s="23"/>
      <c r="I530" s="113"/>
      <c r="J530" s="113"/>
      <c r="K530" s="113"/>
      <c r="L530" s="113"/>
      <c r="M530" s="113"/>
      <c r="N530" s="131"/>
      <c r="O530" s="131"/>
      <c r="P530" s="131"/>
      <c r="Q530" s="113"/>
    </row>
    <row r="531" spans="6:17" s="27" customFormat="1" hidden="1" x14ac:dyDescent="0.2">
      <c r="F531" s="23"/>
      <c r="G531" s="23"/>
      <c r="H531" s="23"/>
      <c r="I531" s="113"/>
      <c r="J531" s="113"/>
      <c r="K531" s="113"/>
      <c r="L531" s="113"/>
      <c r="M531" s="113"/>
      <c r="N531" s="131"/>
      <c r="O531" s="131"/>
      <c r="P531" s="131"/>
      <c r="Q531" s="113"/>
    </row>
    <row r="532" spans="6:17" s="27" customFormat="1" hidden="1" x14ac:dyDescent="0.2">
      <c r="F532" s="23"/>
      <c r="G532" s="23"/>
      <c r="H532" s="23"/>
      <c r="I532" s="113"/>
      <c r="J532" s="113"/>
      <c r="K532" s="113"/>
      <c r="L532" s="113"/>
      <c r="M532" s="113"/>
      <c r="N532" s="131"/>
      <c r="O532" s="131"/>
      <c r="P532" s="131"/>
      <c r="Q532" s="113"/>
    </row>
    <row r="533" spans="6:17" s="27" customFormat="1" hidden="1" x14ac:dyDescent="0.2">
      <c r="F533" s="23"/>
      <c r="G533" s="23"/>
      <c r="H533" s="23"/>
      <c r="I533" s="113"/>
      <c r="J533" s="113"/>
      <c r="K533" s="113"/>
      <c r="L533" s="113"/>
      <c r="M533" s="113"/>
      <c r="N533" s="131"/>
      <c r="O533" s="131"/>
      <c r="P533" s="131"/>
      <c r="Q533" s="113"/>
    </row>
    <row r="534" spans="6:17" s="27" customFormat="1" hidden="1" x14ac:dyDescent="0.2">
      <c r="F534" s="23"/>
      <c r="G534" s="23"/>
      <c r="H534" s="23"/>
      <c r="I534" s="113"/>
      <c r="J534" s="113"/>
      <c r="K534" s="113"/>
      <c r="L534" s="113"/>
      <c r="M534" s="113"/>
      <c r="N534" s="131"/>
      <c r="O534" s="131"/>
      <c r="P534" s="131"/>
      <c r="Q534" s="113"/>
    </row>
    <row r="535" spans="6:17" s="27" customFormat="1" hidden="1" x14ac:dyDescent="0.2">
      <c r="F535" s="23"/>
      <c r="G535" s="23"/>
      <c r="H535" s="23"/>
      <c r="I535" s="113"/>
      <c r="J535" s="113"/>
      <c r="K535" s="113"/>
      <c r="L535" s="113"/>
      <c r="M535" s="113"/>
      <c r="N535" s="131"/>
      <c r="O535" s="131"/>
      <c r="P535" s="131"/>
      <c r="Q535" s="113"/>
    </row>
    <row r="536" spans="6:17" s="27" customFormat="1" hidden="1" x14ac:dyDescent="0.2">
      <c r="F536" s="23"/>
      <c r="G536" s="23"/>
      <c r="H536" s="23"/>
      <c r="I536" s="113"/>
      <c r="J536" s="113"/>
      <c r="K536" s="113"/>
      <c r="L536" s="113"/>
      <c r="M536" s="113"/>
      <c r="N536" s="131"/>
      <c r="O536" s="131"/>
      <c r="P536" s="131"/>
      <c r="Q536" s="113"/>
    </row>
    <row r="537" spans="6:17" s="27" customFormat="1" hidden="1" x14ac:dyDescent="0.2">
      <c r="F537" s="23"/>
      <c r="G537" s="23"/>
      <c r="H537" s="23"/>
      <c r="I537" s="113"/>
      <c r="J537" s="113"/>
      <c r="K537" s="113"/>
      <c r="L537" s="113"/>
      <c r="M537" s="113"/>
      <c r="N537" s="131"/>
      <c r="O537" s="131"/>
      <c r="P537" s="131"/>
      <c r="Q537" s="113"/>
    </row>
    <row r="538" spans="6:17" s="27" customFormat="1" hidden="1" x14ac:dyDescent="0.2">
      <c r="F538" s="23"/>
      <c r="G538" s="23"/>
      <c r="H538" s="23"/>
      <c r="I538" s="113"/>
      <c r="J538" s="113"/>
      <c r="K538" s="113"/>
      <c r="L538" s="113"/>
      <c r="M538" s="113"/>
      <c r="N538" s="131"/>
      <c r="O538" s="131"/>
      <c r="P538" s="131"/>
      <c r="Q538" s="113"/>
    </row>
    <row r="539" spans="6:17" s="27" customFormat="1" hidden="1" x14ac:dyDescent="0.2">
      <c r="F539" s="23"/>
      <c r="G539" s="23"/>
      <c r="H539" s="23"/>
      <c r="I539" s="113"/>
      <c r="J539" s="113"/>
      <c r="K539" s="113"/>
      <c r="L539" s="113"/>
      <c r="M539" s="113"/>
      <c r="N539" s="131"/>
      <c r="O539" s="131"/>
      <c r="P539" s="131"/>
      <c r="Q539" s="113"/>
    </row>
    <row r="540" spans="6:17" s="27" customFormat="1" hidden="1" x14ac:dyDescent="0.2">
      <c r="F540" s="23"/>
      <c r="G540" s="23"/>
      <c r="H540" s="23"/>
      <c r="I540" s="113"/>
      <c r="J540" s="113"/>
      <c r="K540" s="113"/>
      <c r="L540" s="113"/>
      <c r="M540" s="113"/>
      <c r="N540" s="131"/>
      <c r="O540" s="131"/>
      <c r="P540" s="131"/>
      <c r="Q540" s="113"/>
    </row>
    <row r="541" spans="6:17" s="27" customFormat="1" hidden="1" x14ac:dyDescent="0.2">
      <c r="F541" s="23"/>
      <c r="G541" s="23"/>
      <c r="H541" s="23"/>
      <c r="I541" s="113"/>
      <c r="J541" s="113"/>
      <c r="K541" s="113"/>
      <c r="L541" s="113"/>
      <c r="M541" s="113"/>
      <c r="N541" s="131"/>
      <c r="O541" s="131"/>
      <c r="P541" s="131"/>
      <c r="Q541" s="113"/>
    </row>
    <row r="542" spans="6:17" s="27" customFormat="1" hidden="1" x14ac:dyDescent="0.2">
      <c r="F542" s="23"/>
      <c r="G542" s="23"/>
      <c r="H542" s="23"/>
      <c r="I542" s="113"/>
      <c r="J542" s="113"/>
      <c r="K542" s="113"/>
      <c r="L542" s="113"/>
      <c r="M542" s="113"/>
      <c r="N542" s="131"/>
      <c r="O542" s="131"/>
      <c r="P542" s="131"/>
      <c r="Q542" s="113"/>
    </row>
    <row r="543" spans="6:17" s="27" customFormat="1" hidden="1" x14ac:dyDescent="0.2">
      <c r="F543" s="23"/>
      <c r="G543" s="23"/>
      <c r="H543" s="23"/>
      <c r="I543" s="113"/>
      <c r="J543" s="113"/>
      <c r="K543" s="113"/>
      <c r="L543" s="113"/>
      <c r="M543" s="113"/>
      <c r="N543" s="131"/>
      <c r="O543" s="131"/>
      <c r="P543" s="131"/>
      <c r="Q543" s="113"/>
    </row>
    <row r="544" spans="6:17" s="27" customFormat="1" hidden="1" x14ac:dyDescent="0.2">
      <c r="F544" s="23"/>
      <c r="G544" s="23"/>
      <c r="H544" s="23"/>
      <c r="I544" s="113"/>
      <c r="J544" s="113"/>
      <c r="K544" s="113"/>
      <c r="L544" s="113"/>
      <c r="M544" s="113"/>
      <c r="N544" s="131"/>
      <c r="O544" s="131"/>
      <c r="P544" s="131"/>
      <c r="Q544" s="113"/>
    </row>
    <row r="545" spans="6:17" s="27" customFormat="1" hidden="1" x14ac:dyDescent="0.2">
      <c r="F545" s="23"/>
      <c r="G545" s="23"/>
      <c r="H545" s="23"/>
      <c r="I545" s="113"/>
      <c r="J545" s="113"/>
      <c r="K545" s="113"/>
      <c r="L545" s="113"/>
      <c r="M545" s="113"/>
      <c r="N545" s="131"/>
      <c r="O545" s="131"/>
      <c r="P545" s="131"/>
      <c r="Q545" s="113"/>
    </row>
    <row r="546" spans="6:17" s="27" customFormat="1" hidden="1" x14ac:dyDescent="0.2">
      <c r="F546" s="23"/>
      <c r="G546" s="23"/>
      <c r="H546" s="23"/>
      <c r="I546" s="113"/>
      <c r="J546" s="113"/>
      <c r="K546" s="113"/>
      <c r="L546" s="113"/>
      <c r="M546" s="113"/>
      <c r="N546" s="131"/>
      <c r="O546" s="131"/>
      <c r="P546" s="131"/>
      <c r="Q546" s="113"/>
    </row>
    <row r="547" spans="6:17" s="27" customFormat="1" hidden="1" x14ac:dyDescent="0.2">
      <c r="F547" s="23"/>
      <c r="G547" s="23"/>
      <c r="H547" s="23"/>
      <c r="I547" s="113"/>
      <c r="J547" s="113"/>
      <c r="K547" s="113"/>
      <c r="L547" s="113"/>
      <c r="M547" s="113"/>
      <c r="N547" s="131"/>
      <c r="O547" s="131"/>
      <c r="P547" s="131"/>
      <c r="Q547" s="113"/>
    </row>
    <row r="548" spans="6:17" s="27" customFormat="1" hidden="1" x14ac:dyDescent="0.2">
      <c r="F548" s="23"/>
      <c r="G548" s="23"/>
      <c r="H548" s="23"/>
      <c r="I548" s="113"/>
      <c r="J548" s="113"/>
      <c r="K548" s="113"/>
      <c r="L548" s="113"/>
      <c r="M548" s="113"/>
      <c r="N548" s="131"/>
      <c r="O548" s="131"/>
      <c r="P548" s="131"/>
      <c r="Q548" s="113"/>
    </row>
    <row r="549" spans="6:17" s="27" customFormat="1" hidden="1" x14ac:dyDescent="0.2">
      <c r="F549" s="23"/>
      <c r="G549" s="23"/>
      <c r="H549" s="23"/>
      <c r="I549" s="113"/>
      <c r="J549" s="113"/>
      <c r="K549" s="113"/>
      <c r="L549" s="113"/>
      <c r="M549" s="113"/>
      <c r="N549" s="131"/>
      <c r="O549" s="131"/>
      <c r="P549" s="131"/>
      <c r="Q549" s="113"/>
    </row>
    <row r="550" spans="6:17" s="27" customFormat="1" hidden="1" x14ac:dyDescent="0.2">
      <c r="F550" s="23"/>
      <c r="G550" s="23"/>
      <c r="H550" s="23"/>
      <c r="I550" s="113"/>
      <c r="J550" s="113"/>
      <c r="K550" s="113"/>
      <c r="L550" s="113"/>
      <c r="M550" s="113"/>
      <c r="N550" s="131"/>
      <c r="O550" s="131"/>
      <c r="P550" s="131"/>
      <c r="Q550" s="113"/>
    </row>
    <row r="551" spans="6:17" s="27" customFormat="1" hidden="1" x14ac:dyDescent="0.2">
      <c r="F551" s="23"/>
      <c r="G551" s="23"/>
      <c r="H551" s="23"/>
      <c r="I551" s="113"/>
      <c r="J551" s="113"/>
      <c r="K551" s="113"/>
      <c r="L551" s="113"/>
      <c r="M551" s="113"/>
      <c r="N551" s="131"/>
      <c r="O551" s="131"/>
      <c r="P551" s="131"/>
      <c r="Q551" s="113"/>
    </row>
    <row r="552" spans="6:17" s="27" customFormat="1" hidden="1" x14ac:dyDescent="0.2">
      <c r="F552" s="23"/>
      <c r="G552" s="23"/>
      <c r="H552" s="23"/>
      <c r="I552" s="113"/>
      <c r="J552" s="113"/>
      <c r="K552" s="113"/>
      <c r="L552" s="113"/>
      <c r="M552" s="113"/>
      <c r="N552" s="131"/>
      <c r="O552" s="131"/>
      <c r="P552" s="131"/>
      <c r="Q552" s="113"/>
    </row>
    <row r="553" spans="6:17" s="27" customFormat="1" hidden="1" x14ac:dyDescent="0.2">
      <c r="F553" s="23"/>
      <c r="G553" s="23"/>
      <c r="H553" s="23"/>
      <c r="I553" s="113"/>
      <c r="J553" s="113"/>
      <c r="K553" s="113"/>
      <c r="L553" s="113"/>
      <c r="M553" s="113"/>
      <c r="N553" s="131"/>
      <c r="O553" s="131"/>
      <c r="P553" s="131"/>
      <c r="Q553" s="113"/>
    </row>
    <row r="554" spans="6:17" s="27" customFormat="1" hidden="1" x14ac:dyDescent="0.2">
      <c r="F554" s="23"/>
      <c r="G554" s="23"/>
      <c r="H554" s="23"/>
      <c r="I554" s="113"/>
      <c r="J554" s="113"/>
      <c r="K554" s="113"/>
      <c r="L554" s="113"/>
      <c r="M554" s="113"/>
      <c r="N554" s="131"/>
      <c r="O554" s="131"/>
      <c r="P554" s="131"/>
      <c r="Q554" s="113"/>
    </row>
    <row r="555" spans="6:17" s="27" customFormat="1" hidden="1" x14ac:dyDescent="0.2">
      <c r="F555" s="23"/>
      <c r="G555" s="23"/>
      <c r="H555" s="23"/>
      <c r="I555" s="113"/>
      <c r="J555" s="113"/>
      <c r="K555" s="113"/>
      <c r="L555" s="113"/>
      <c r="M555" s="113"/>
      <c r="N555" s="131"/>
      <c r="O555" s="131"/>
      <c r="P555" s="131"/>
      <c r="Q555" s="113"/>
    </row>
    <row r="556" spans="6:17" s="27" customFormat="1" hidden="1" x14ac:dyDescent="0.2">
      <c r="F556" s="23"/>
      <c r="G556" s="23"/>
      <c r="H556" s="23"/>
      <c r="I556" s="113"/>
      <c r="J556" s="113"/>
      <c r="K556" s="113"/>
      <c r="L556" s="113"/>
      <c r="M556" s="113"/>
      <c r="N556" s="131"/>
      <c r="O556" s="131"/>
      <c r="P556" s="131"/>
      <c r="Q556" s="113"/>
    </row>
    <row r="557" spans="6:17" s="27" customFormat="1" hidden="1" x14ac:dyDescent="0.2">
      <c r="F557" s="23"/>
      <c r="G557" s="23"/>
      <c r="H557" s="23"/>
      <c r="I557" s="113"/>
      <c r="J557" s="113"/>
      <c r="K557" s="113"/>
      <c r="L557" s="113"/>
      <c r="M557" s="113"/>
      <c r="N557" s="131"/>
      <c r="O557" s="131"/>
      <c r="P557" s="131"/>
      <c r="Q557" s="113"/>
    </row>
    <row r="558" spans="6:17" s="27" customFormat="1" hidden="1" x14ac:dyDescent="0.2">
      <c r="F558" s="23"/>
      <c r="G558" s="23"/>
      <c r="H558" s="23"/>
      <c r="I558" s="113"/>
      <c r="J558" s="113"/>
      <c r="K558" s="113"/>
      <c r="L558" s="113"/>
      <c r="M558" s="113"/>
      <c r="N558" s="131"/>
      <c r="O558" s="131"/>
      <c r="P558" s="131"/>
      <c r="Q558" s="113"/>
    </row>
    <row r="559" spans="6:17" s="27" customFormat="1" hidden="1" x14ac:dyDescent="0.2">
      <c r="F559" s="23"/>
      <c r="G559" s="23"/>
      <c r="H559" s="23"/>
      <c r="I559" s="113"/>
      <c r="J559" s="113"/>
      <c r="K559" s="113"/>
      <c r="L559" s="113"/>
      <c r="M559" s="113"/>
      <c r="N559" s="131"/>
      <c r="O559" s="131"/>
      <c r="P559" s="131"/>
      <c r="Q559" s="113"/>
    </row>
    <row r="560" spans="6:17" s="27" customFormat="1" hidden="1" x14ac:dyDescent="0.2">
      <c r="F560" s="23"/>
      <c r="G560" s="23"/>
      <c r="H560" s="23"/>
      <c r="I560" s="113"/>
      <c r="J560" s="113"/>
      <c r="K560" s="113"/>
      <c r="L560" s="113"/>
      <c r="M560" s="113"/>
      <c r="N560" s="131"/>
      <c r="O560" s="131"/>
      <c r="P560" s="131"/>
      <c r="Q560" s="113"/>
    </row>
    <row r="561" spans="6:17" s="27" customFormat="1" hidden="1" x14ac:dyDescent="0.2">
      <c r="F561" s="23"/>
      <c r="G561" s="23"/>
      <c r="H561" s="23"/>
      <c r="I561" s="113"/>
      <c r="J561" s="113"/>
      <c r="K561" s="113"/>
      <c r="L561" s="113"/>
      <c r="M561" s="113"/>
      <c r="N561" s="131"/>
      <c r="O561" s="131"/>
      <c r="P561" s="131"/>
      <c r="Q561" s="113"/>
    </row>
    <row r="562" spans="6:17" s="27" customFormat="1" hidden="1" x14ac:dyDescent="0.2">
      <c r="F562" s="23"/>
      <c r="G562" s="23"/>
      <c r="H562" s="23"/>
      <c r="I562" s="113"/>
      <c r="J562" s="113"/>
      <c r="K562" s="113"/>
      <c r="L562" s="113"/>
      <c r="M562" s="113"/>
      <c r="N562" s="131"/>
      <c r="O562" s="131"/>
      <c r="P562" s="131"/>
      <c r="Q562" s="113"/>
    </row>
    <row r="563" spans="6:17" s="27" customFormat="1" hidden="1" x14ac:dyDescent="0.2">
      <c r="F563" s="23"/>
      <c r="G563" s="23"/>
      <c r="H563" s="23"/>
      <c r="I563" s="113"/>
      <c r="J563" s="113"/>
      <c r="K563" s="113"/>
      <c r="L563" s="113"/>
      <c r="M563" s="113"/>
      <c r="N563" s="131"/>
      <c r="O563" s="131"/>
      <c r="P563" s="131"/>
      <c r="Q563" s="113"/>
    </row>
    <row r="564" spans="6:17" s="27" customFormat="1" hidden="1" x14ac:dyDescent="0.2">
      <c r="F564" s="23"/>
      <c r="G564" s="23"/>
      <c r="H564" s="23"/>
      <c r="I564" s="113"/>
      <c r="J564" s="113"/>
      <c r="K564" s="113"/>
      <c r="L564" s="113"/>
      <c r="M564" s="113"/>
      <c r="N564" s="131"/>
      <c r="O564" s="131"/>
      <c r="P564" s="131"/>
      <c r="Q564" s="113"/>
    </row>
    <row r="565" spans="6:17" s="27" customFormat="1" hidden="1" x14ac:dyDescent="0.2">
      <c r="F565" s="23"/>
      <c r="G565" s="23"/>
      <c r="H565" s="23"/>
      <c r="I565" s="113"/>
      <c r="J565" s="113"/>
      <c r="K565" s="113"/>
      <c r="L565" s="113"/>
      <c r="M565" s="113"/>
      <c r="N565" s="131"/>
      <c r="O565" s="131"/>
      <c r="P565" s="131"/>
      <c r="Q565" s="113"/>
    </row>
    <row r="566" spans="6:17" s="27" customFormat="1" hidden="1" x14ac:dyDescent="0.2">
      <c r="F566" s="23"/>
      <c r="G566" s="23"/>
      <c r="H566" s="23"/>
      <c r="I566" s="113"/>
      <c r="J566" s="113"/>
      <c r="K566" s="113"/>
      <c r="L566" s="113"/>
      <c r="M566" s="113"/>
      <c r="N566" s="131"/>
      <c r="O566" s="131"/>
      <c r="P566" s="131"/>
      <c r="Q566" s="113"/>
    </row>
    <row r="567" spans="6:17" s="27" customFormat="1" hidden="1" x14ac:dyDescent="0.2">
      <c r="F567" s="23"/>
      <c r="G567" s="23"/>
      <c r="H567" s="23"/>
      <c r="I567" s="113"/>
      <c r="J567" s="113"/>
      <c r="K567" s="113"/>
      <c r="L567" s="113"/>
      <c r="M567" s="113"/>
      <c r="N567" s="131"/>
      <c r="O567" s="131"/>
      <c r="P567" s="131"/>
      <c r="Q567" s="113"/>
    </row>
    <row r="568" spans="6:17" s="27" customFormat="1" hidden="1" x14ac:dyDescent="0.2">
      <c r="F568" s="23"/>
      <c r="G568" s="23"/>
      <c r="H568" s="23"/>
      <c r="I568" s="113"/>
      <c r="J568" s="113"/>
      <c r="K568" s="113"/>
      <c r="L568" s="113"/>
      <c r="M568" s="113"/>
      <c r="N568" s="131"/>
      <c r="O568" s="131"/>
      <c r="P568" s="131"/>
      <c r="Q568" s="113"/>
    </row>
    <row r="569" spans="6:17" s="27" customFormat="1" hidden="1" x14ac:dyDescent="0.2">
      <c r="F569" s="23"/>
      <c r="G569" s="23"/>
      <c r="H569" s="23"/>
      <c r="I569" s="113"/>
      <c r="J569" s="113"/>
      <c r="K569" s="113"/>
      <c r="L569" s="113"/>
      <c r="M569" s="113"/>
      <c r="N569" s="131"/>
      <c r="O569" s="131"/>
      <c r="P569" s="131"/>
      <c r="Q569" s="113"/>
    </row>
    <row r="570" spans="6:17" s="27" customFormat="1" hidden="1" x14ac:dyDescent="0.2">
      <c r="F570" s="23"/>
      <c r="G570" s="23"/>
      <c r="H570" s="23"/>
      <c r="I570" s="113"/>
      <c r="J570" s="113"/>
      <c r="K570" s="113"/>
      <c r="L570" s="113"/>
      <c r="M570" s="113"/>
      <c r="N570" s="131"/>
      <c r="O570" s="131"/>
      <c r="P570" s="131"/>
      <c r="Q570" s="113"/>
    </row>
    <row r="571" spans="6:17" s="27" customFormat="1" hidden="1" x14ac:dyDescent="0.2">
      <c r="F571" s="23"/>
      <c r="G571" s="23"/>
      <c r="H571" s="23"/>
      <c r="I571" s="113"/>
      <c r="J571" s="113"/>
      <c r="K571" s="113"/>
      <c r="L571" s="113"/>
      <c r="M571" s="113"/>
      <c r="N571" s="131"/>
      <c r="O571" s="131"/>
      <c r="P571" s="131"/>
      <c r="Q571" s="113"/>
    </row>
    <row r="572" spans="6:17" s="27" customFormat="1" hidden="1" x14ac:dyDescent="0.2">
      <c r="F572" s="23"/>
      <c r="G572" s="23"/>
      <c r="H572" s="23"/>
      <c r="I572" s="113"/>
      <c r="J572" s="113"/>
      <c r="K572" s="113"/>
      <c r="L572" s="113"/>
      <c r="M572" s="113"/>
      <c r="N572" s="131"/>
      <c r="O572" s="131"/>
      <c r="P572" s="131"/>
      <c r="Q572" s="113"/>
    </row>
    <row r="573" spans="6:17" s="27" customFormat="1" hidden="1" x14ac:dyDescent="0.2">
      <c r="F573" s="23"/>
      <c r="G573" s="23"/>
      <c r="H573" s="23"/>
      <c r="I573" s="113"/>
      <c r="J573" s="113"/>
      <c r="K573" s="113"/>
      <c r="L573" s="113"/>
      <c r="M573" s="113"/>
      <c r="N573" s="131"/>
      <c r="O573" s="131"/>
      <c r="P573" s="131"/>
      <c r="Q573" s="113"/>
    </row>
    <row r="574" spans="6:17" s="27" customFormat="1" hidden="1" x14ac:dyDescent="0.2">
      <c r="F574" s="23"/>
      <c r="G574" s="23"/>
      <c r="H574" s="23"/>
      <c r="I574" s="113"/>
      <c r="J574" s="113"/>
      <c r="K574" s="113"/>
      <c r="L574" s="113"/>
      <c r="M574" s="113"/>
      <c r="N574" s="131"/>
      <c r="O574" s="131"/>
      <c r="P574" s="131"/>
      <c r="Q574" s="113"/>
    </row>
    <row r="575" spans="6:17" s="27" customFormat="1" hidden="1" x14ac:dyDescent="0.2">
      <c r="F575" s="23"/>
      <c r="G575" s="23"/>
      <c r="H575" s="23"/>
      <c r="I575" s="113"/>
      <c r="J575" s="113"/>
      <c r="K575" s="113"/>
      <c r="L575" s="113"/>
      <c r="M575" s="113"/>
      <c r="N575" s="131"/>
      <c r="O575" s="131"/>
      <c r="P575" s="131"/>
      <c r="Q575" s="113"/>
    </row>
    <row r="576" spans="6:17" s="27" customFormat="1" hidden="1" x14ac:dyDescent="0.2">
      <c r="F576" s="23"/>
      <c r="G576" s="23"/>
      <c r="H576" s="23"/>
      <c r="I576" s="113"/>
      <c r="J576" s="113"/>
      <c r="K576" s="113"/>
      <c r="L576" s="113"/>
      <c r="M576" s="113"/>
      <c r="N576" s="131"/>
      <c r="O576" s="131"/>
      <c r="P576" s="131"/>
      <c r="Q576" s="113"/>
    </row>
    <row r="577" spans="6:17" s="27" customFormat="1" hidden="1" x14ac:dyDescent="0.2">
      <c r="F577" s="23"/>
      <c r="G577" s="23"/>
      <c r="H577" s="23"/>
      <c r="I577" s="113"/>
      <c r="J577" s="113"/>
      <c r="K577" s="113"/>
      <c r="L577" s="113"/>
      <c r="M577" s="113"/>
      <c r="N577" s="131"/>
      <c r="O577" s="131"/>
      <c r="P577" s="131"/>
      <c r="Q577" s="113"/>
    </row>
    <row r="578" spans="6:17" s="27" customFormat="1" hidden="1" x14ac:dyDescent="0.2">
      <c r="F578" s="23"/>
      <c r="G578" s="23"/>
      <c r="H578" s="23"/>
      <c r="I578" s="113"/>
      <c r="J578" s="113"/>
      <c r="K578" s="113"/>
      <c r="L578" s="113"/>
      <c r="M578" s="113"/>
      <c r="N578" s="131"/>
      <c r="O578" s="131"/>
      <c r="P578" s="131"/>
      <c r="Q578" s="113"/>
    </row>
    <row r="579" spans="6:17" s="27" customFormat="1" hidden="1" x14ac:dyDescent="0.2">
      <c r="F579" s="23"/>
      <c r="G579" s="23"/>
      <c r="H579" s="23"/>
      <c r="I579" s="113"/>
      <c r="J579" s="113"/>
      <c r="K579" s="113"/>
      <c r="L579" s="113"/>
      <c r="M579" s="113"/>
      <c r="N579" s="131"/>
      <c r="O579" s="131"/>
      <c r="P579" s="131"/>
      <c r="Q579" s="113"/>
    </row>
    <row r="580" spans="6:17" s="27" customFormat="1" hidden="1" x14ac:dyDescent="0.2">
      <c r="F580" s="23"/>
      <c r="G580" s="23"/>
      <c r="H580" s="23"/>
      <c r="I580" s="113"/>
      <c r="J580" s="113"/>
      <c r="K580" s="113"/>
      <c r="L580" s="113"/>
      <c r="M580" s="113"/>
      <c r="N580" s="131"/>
      <c r="O580" s="131"/>
      <c r="P580" s="131"/>
      <c r="Q580" s="113"/>
    </row>
    <row r="581" spans="6:17" s="27" customFormat="1" hidden="1" x14ac:dyDescent="0.2">
      <c r="F581" s="23"/>
      <c r="G581" s="23"/>
      <c r="H581" s="23"/>
      <c r="I581" s="113"/>
      <c r="J581" s="113"/>
      <c r="K581" s="113"/>
      <c r="L581" s="113"/>
      <c r="M581" s="113"/>
      <c r="N581" s="131"/>
      <c r="O581" s="131"/>
      <c r="P581" s="131"/>
      <c r="Q581" s="113"/>
    </row>
    <row r="582" spans="6:17" s="27" customFormat="1" hidden="1" x14ac:dyDescent="0.2">
      <c r="F582" s="23"/>
      <c r="G582" s="23"/>
      <c r="H582" s="23"/>
      <c r="I582" s="113"/>
      <c r="J582" s="113"/>
      <c r="K582" s="113"/>
      <c r="L582" s="113"/>
      <c r="M582" s="113"/>
      <c r="N582" s="131"/>
      <c r="O582" s="131"/>
      <c r="P582" s="131"/>
      <c r="Q582" s="113"/>
    </row>
    <row r="583" spans="6:17" s="27" customFormat="1" hidden="1" x14ac:dyDescent="0.2">
      <c r="F583" s="23"/>
      <c r="G583" s="23"/>
      <c r="H583" s="23"/>
      <c r="I583" s="113"/>
      <c r="J583" s="113"/>
      <c r="K583" s="113"/>
      <c r="L583" s="113"/>
      <c r="M583" s="113"/>
      <c r="N583" s="131"/>
      <c r="O583" s="131"/>
      <c r="P583" s="131"/>
      <c r="Q583" s="113"/>
    </row>
    <row r="584" spans="6:17" s="27" customFormat="1" hidden="1" x14ac:dyDescent="0.2">
      <c r="F584" s="23"/>
      <c r="G584" s="23"/>
      <c r="H584" s="23"/>
      <c r="I584" s="113"/>
      <c r="J584" s="113"/>
      <c r="K584" s="113"/>
      <c r="L584" s="113"/>
      <c r="M584" s="113"/>
      <c r="N584" s="131"/>
      <c r="O584" s="131"/>
      <c r="P584" s="131"/>
      <c r="Q584" s="113"/>
    </row>
    <row r="585" spans="6:17" s="27" customFormat="1" hidden="1" x14ac:dyDescent="0.2">
      <c r="F585" s="23"/>
      <c r="G585" s="23"/>
      <c r="H585" s="23"/>
      <c r="I585" s="113"/>
      <c r="J585" s="113"/>
      <c r="K585" s="113"/>
      <c r="L585" s="113"/>
      <c r="M585" s="113"/>
      <c r="N585" s="131"/>
      <c r="O585" s="131"/>
      <c r="P585" s="131"/>
      <c r="Q585" s="113"/>
    </row>
    <row r="586" spans="6:17" s="27" customFormat="1" hidden="1" x14ac:dyDescent="0.2">
      <c r="F586" s="23"/>
      <c r="G586" s="23"/>
      <c r="H586" s="23"/>
      <c r="I586" s="113"/>
      <c r="J586" s="113"/>
      <c r="K586" s="113"/>
      <c r="L586" s="113"/>
      <c r="M586" s="113"/>
      <c r="N586" s="131"/>
      <c r="O586" s="131"/>
      <c r="P586" s="131"/>
      <c r="Q586" s="113"/>
    </row>
    <row r="587" spans="6:17" s="27" customFormat="1" hidden="1" x14ac:dyDescent="0.2">
      <c r="F587" s="23"/>
      <c r="G587" s="23"/>
      <c r="H587" s="23"/>
      <c r="I587" s="113"/>
      <c r="J587" s="113"/>
      <c r="K587" s="113"/>
      <c r="L587" s="113"/>
      <c r="M587" s="113"/>
      <c r="N587" s="131"/>
      <c r="O587" s="131"/>
      <c r="P587" s="131"/>
      <c r="Q587" s="113"/>
    </row>
    <row r="588" spans="6:17" s="27" customFormat="1" hidden="1" x14ac:dyDescent="0.2">
      <c r="F588" s="23"/>
      <c r="G588" s="23"/>
      <c r="H588" s="23"/>
      <c r="I588" s="113"/>
      <c r="J588" s="113"/>
      <c r="K588" s="113"/>
      <c r="L588" s="113"/>
      <c r="M588" s="113"/>
      <c r="N588" s="131"/>
      <c r="O588" s="131"/>
      <c r="P588" s="131"/>
      <c r="Q588" s="113"/>
    </row>
    <row r="589" spans="6:17" s="27" customFormat="1" hidden="1" x14ac:dyDescent="0.2">
      <c r="F589" s="23"/>
      <c r="G589" s="23"/>
      <c r="H589" s="23"/>
      <c r="I589" s="113"/>
      <c r="J589" s="113"/>
      <c r="K589" s="113"/>
      <c r="L589" s="113"/>
      <c r="M589" s="113"/>
      <c r="N589" s="131"/>
      <c r="O589" s="131"/>
      <c r="P589" s="131"/>
      <c r="Q589" s="113"/>
    </row>
    <row r="590" spans="6:17" s="27" customFormat="1" hidden="1" x14ac:dyDescent="0.2">
      <c r="F590" s="23"/>
      <c r="G590" s="23"/>
      <c r="H590" s="23"/>
      <c r="I590" s="113"/>
      <c r="J590" s="113"/>
      <c r="K590" s="113"/>
      <c r="L590" s="113"/>
      <c r="M590" s="113"/>
      <c r="N590" s="131"/>
      <c r="O590" s="131"/>
      <c r="P590" s="131"/>
      <c r="Q590" s="113"/>
    </row>
    <row r="591" spans="6:17" s="27" customFormat="1" hidden="1" x14ac:dyDescent="0.2">
      <c r="F591" s="23"/>
      <c r="G591" s="23"/>
      <c r="H591" s="23"/>
      <c r="I591" s="113"/>
      <c r="J591" s="113"/>
      <c r="K591" s="113"/>
      <c r="L591" s="113"/>
      <c r="M591" s="113"/>
      <c r="N591" s="131"/>
      <c r="O591" s="131"/>
      <c r="P591" s="131"/>
      <c r="Q591" s="113"/>
    </row>
    <row r="592" spans="6:17" s="27" customFormat="1" hidden="1" x14ac:dyDescent="0.2">
      <c r="F592" s="23"/>
      <c r="G592" s="23"/>
      <c r="H592" s="23"/>
      <c r="I592" s="113"/>
      <c r="J592" s="113"/>
      <c r="K592" s="113"/>
      <c r="L592" s="113"/>
      <c r="M592" s="113"/>
      <c r="N592" s="131"/>
      <c r="O592" s="131"/>
      <c r="P592" s="131"/>
      <c r="Q592" s="113"/>
    </row>
    <row r="593" spans="6:17" s="27" customFormat="1" hidden="1" x14ac:dyDescent="0.2">
      <c r="F593" s="23"/>
      <c r="G593" s="23"/>
      <c r="H593" s="23"/>
      <c r="I593" s="113"/>
      <c r="J593" s="113"/>
      <c r="K593" s="113"/>
      <c r="L593" s="113"/>
      <c r="M593" s="113"/>
      <c r="N593" s="131"/>
      <c r="O593" s="131"/>
      <c r="P593" s="131"/>
      <c r="Q593" s="113"/>
    </row>
    <row r="594" spans="6:17" s="27" customFormat="1" hidden="1" x14ac:dyDescent="0.2">
      <c r="F594" s="23"/>
      <c r="G594" s="23"/>
      <c r="H594" s="23"/>
      <c r="I594" s="113"/>
      <c r="J594" s="113"/>
      <c r="K594" s="113"/>
      <c r="L594" s="113"/>
      <c r="M594" s="113"/>
      <c r="N594" s="131"/>
      <c r="O594" s="131"/>
      <c r="P594" s="131"/>
      <c r="Q594" s="113"/>
    </row>
    <row r="595" spans="6:17" s="27" customFormat="1" hidden="1" x14ac:dyDescent="0.2">
      <c r="F595" s="23"/>
      <c r="G595" s="23"/>
      <c r="H595" s="23"/>
      <c r="I595" s="113"/>
      <c r="J595" s="113"/>
      <c r="K595" s="113"/>
      <c r="L595" s="113"/>
      <c r="M595" s="113"/>
      <c r="N595" s="131"/>
      <c r="O595" s="131"/>
      <c r="P595" s="131"/>
      <c r="Q595" s="113"/>
    </row>
    <row r="596" spans="6:17" s="27" customFormat="1" hidden="1" x14ac:dyDescent="0.2">
      <c r="F596" s="23"/>
      <c r="G596" s="23"/>
      <c r="H596" s="23"/>
      <c r="I596" s="113"/>
      <c r="J596" s="113"/>
      <c r="K596" s="113"/>
      <c r="L596" s="113"/>
      <c r="M596" s="113"/>
      <c r="N596" s="131"/>
      <c r="O596" s="131"/>
      <c r="P596" s="131"/>
      <c r="Q596" s="113"/>
    </row>
    <row r="597" spans="6:17" s="27" customFormat="1" hidden="1" x14ac:dyDescent="0.2">
      <c r="F597" s="23"/>
      <c r="G597" s="23"/>
      <c r="H597" s="23"/>
      <c r="I597" s="113"/>
      <c r="J597" s="113"/>
      <c r="K597" s="113"/>
      <c r="L597" s="113"/>
      <c r="M597" s="113"/>
      <c r="N597" s="131"/>
      <c r="O597" s="131"/>
      <c r="P597" s="131"/>
      <c r="Q597" s="113"/>
    </row>
    <row r="598" spans="6:17" s="27" customFormat="1" hidden="1" x14ac:dyDescent="0.2">
      <c r="F598" s="23"/>
      <c r="G598" s="23"/>
      <c r="H598" s="23"/>
      <c r="I598" s="113"/>
      <c r="J598" s="113"/>
      <c r="K598" s="113"/>
      <c r="L598" s="113"/>
      <c r="M598" s="113"/>
      <c r="N598" s="131"/>
      <c r="O598" s="131"/>
      <c r="P598" s="131"/>
      <c r="Q598" s="113"/>
    </row>
    <row r="599" spans="6:17" s="27" customFormat="1" hidden="1" x14ac:dyDescent="0.2">
      <c r="F599" s="23"/>
      <c r="G599" s="23"/>
      <c r="H599" s="23"/>
      <c r="I599" s="113"/>
      <c r="J599" s="113"/>
      <c r="K599" s="113"/>
      <c r="L599" s="113"/>
      <c r="M599" s="113"/>
      <c r="N599" s="131"/>
      <c r="O599" s="131"/>
      <c r="P599" s="131"/>
      <c r="Q599" s="113"/>
    </row>
    <row r="600" spans="6:17" s="27" customFormat="1" hidden="1" x14ac:dyDescent="0.2">
      <c r="F600" s="23"/>
      <c r="G600" s="23"/>
      <c r="H600" s="23"/>
      <c r="I600" s="113"/>
      <c r="J600" s="113"/>
      <c r="K600" s="113"/>
      <c r="L600" s="113"/>
      <c r="M600" s="113"/>
      <c r="N600" s="131"/>
      <c r="O600" s="131"/>
      <c r="P600" s="131"/>
      <c r="Q600" s="113"/>
    </row>
    <row r="601" spans="6:17" s="27" customFormat="1" hidden="1" x14ac:dyDescent="0.2">
      <c r="F601" s="23"/>
      <c r="G601" s="23"/>
      <c r="H601" s="23"/>
      <c r="I601" s="113"/>
      <c r="J601" s="113"/>
      <c r="K601" s="113"/>
      <c r="L601" s="113"/>
      <c r="M601" s="113"/>
      <c r="N601" s="131"/>
      <c r="O601" s="131"/>
      <c r="P601" s="131"/>
      <c r="Q601" s="113"/>
    </row>
    <row r="602" spans="6:17" s="27" customFormat="1" hidden="1" x14ac:dyDescent="0.2">
      <c r="F602" s="23"/>
      <c r="G602" s="23"/>
      <c r="H602" s="23"/>
      <c r="I602" s="113"/>
      <c r="J602" s="113"/>
      <c r="K602" s="113"/>
      <c r="L602" s="113"/>
      <c r="M602" s="113"/>
      <c r="N602" s="131"/>
      <c r="O602" s="131"/>
      <c r="P602" s="131"/>
      <c r="Q602" s="113"/>
    </row>
    <row r="603" spans="6:17" s="27" customFormat="1" hidden="1" x14ac:dyDescent="0.2">
      <c r="F603" s="23"/>
      <c r="G603" s="23"/>
      <c r="H603" s="23"/>
      <c r="I603" s="113"/>
      <c r="J603" s="113"/>
      <c r="K603" s="113"/>
      <c r="L603" s="113"/>
      <c r="M603" s="113"/>
      <c r="N603" s="131"/>
      <c r="O603" s="131"/>
      <c r="P603" s="131"/>
      <c r="Q603" s="113"/>
    </row>
    <row r="604" spans="6:17" s="27" customFormat="1" hidden="1" x14ac:dyDescent="0.2">
      <c r="F604" s="23"/>
      <c r="G604" s="23"/>
      <c r="H604" s="23"/>
      <c r="I604" s="113"/>
      <c r="J604" s="113"/>
      <c r="K604" s="113"/>
      <c r="L604" s="113"/>
      <c r="M604" s="113"/>
      <c r="N604" s="131"/>
      <c r="O604" s="131"/>
      <c r="P604" s="131"/>
      <c r="Q604" s="113"/>
    </row>
    <row r="605" spans="6:17" s="27" customFormat="1" hidden="1" x14ac:dyDescent="0.2">
      <c r="F605" s="23"/>
      <c r="G605" s="23"/>
      <c r="H605" s="23"/>
      <c r="I605" s="113"/>
      <c r="J605" s="113"/>
      <c r="K605" s="113"/>
      <c r="L605" s="113"/>
      <c r="M605" s="113"/>
      <c r="N605" s="131"/>
      <c r="O605" s="131"/>
      <c r="P605" s="131"/>
      <c r="Q605" s="113"/>
    </row>
    <row r="606" spans="6:17" s="27" customFormat="1" hidden="1" x14ac:dyDescent="0.2">
      <c r="F606" s="23"/>
      <c r="G606" s="23"/>
      <c r="H606" s="23"/>
      <c r="I606" s="113"/>
      <c r="J606" s="113"/>
      <c r="K606" s="113"/>
      <c r="L606" s="113"/>
      <c r="M606" s="113"/>
      <c r="N606" s="131"/>
      <c r="O606" s="131"/>
      <c r="P606" s="131"/>
      <c r="Q606" s="113"/>
    </row>
    <row r="607" spans="6:17" s="27" customFormat="1" hidden="1" x14ac:dyDescent="0.2">
      <c r="F607" s="23"/>
      <c r="G607" s="23"/>
      <c r="H607" s="23"/>
      <c r="I607" s="113"/>
      <c r="J607" s="113"/>
      <c r="K607" s="113"/>
      <c r="L607" s="113"/>
      <c r="M607" s="113"/>
      <c r="N607" s="131"/>
      <c r="O607" s="131"/>
      <c r="P607" s="131"/>
      <c r="Q607" s="113"/>
    </row>
    <row r="608" spans="6:17" s="27" customFormat="1" hidden="1" x14ac:dyDescent="0.2">
      <c r="F608" s="23"/>
      <c r="G608" s="23"/>
      <c r="H608" s="23"/>
      <c r="I608" s="113"/>
      <c r="J608" s="113"/>
      <c r="K608" s="113"/>
      <c r="L608" s="113"/>
      <c r="M608" s="113"/>
      <c r="N608" s="131"/>
      <c r="O608" s="131"/>
      <c r="P608" s="131"/>
      <c r="Q608" s="113"/>
    </row>
    <row r="609" spans="6:17" s="27" customFormat="1" hidden="1" x14ac:dyDescent="0.2">
      <c r="F609" s="23"/>
      <c r="G609" s="23"/>
      <c r="H609" s="23"/>
      <c r="I609" s="113"/>
      <c r="J609" s="113"/>
      <c r="K609" s="113"/>
      <c r="L609" s="113"/>
      <c r="M609" s="113"/>
      <c r="N609" s="131"/>
      <c r="O609" s="131"/>
      <c r="P609" s="131"/>
      <c r="Q609" s="113"/>
    </row>
    <row r="610" spans="6:17" s="27" customFormat="1" hidden="1" x14ac:dyDescent="0.2">
      <c r="F610" s="23"/>
      <c r="G610" s="23"/>
      <c r="H610" s="23"/>
      <c r="I610" s="113"/>
      <c r="J610" s="113"/>
      <c r="K610" s="113"/>
      <c r="L610" s="113"/>
      <c r="M610" s="113"/>
      <c r="N610" s="131"/>
      <c r="O610" s="131"/>
      <c r="P610" s="131"/>
      <c r="Q610" s="113"/>
    </row>
    <row r="611" spans="6:17" s="27" customFormat="1" hidden="1" x14ac:dyDescent="0.2">
      <c r="F611" s="23"/>
      <c r="G611" s="23"/>
      <c r="H611" s="23"/>
      <c r="I611" s="113"/>
      <c r="J611" s="113"/>
      <c r="K611" s="113"/>
      <c r="L611" s="113"/>
      <c r="M611" s="113"/>
      <c r="N611" s="131"/>
      <c r="O611" s="131"/>
      <c r="P611" s="131"/>
      <c r="Q611" s="113"/>
    </row>
    <row r="612" spans="6:17" s="27" customFormat="1" hidden="1" x14ac:dyDescent="0.2">
      <c r="F612" s="23"/>
      <c r="G612" s="23"/>
      <c r="H612" s="23"/>
      <c r="I612" s="113"/>
      <c r="J612" s="113"/>
      <c r="K612" s="113"/>
      <c r="L612" s="113"/>
      <c r="M612" s="113"/>
      <c r="N612" s="131"/>
      <c r="O612" s="131"/>
      <c r="P612" s="131"/>
      <c r="Q612" s="113"/>
    </row>
    <row r="613" spans="6:17" s="27" customFormat="1" hidden="1" x14ac:dyDescent="0.2">
      <c r="F613" s="23"/>
      <c r="G613" s="23"/>
      <c r="H613" s="23"/>
      <c r="I613" s="113"/>
      <c r="J613" s="113"/>
      <c r="K613" s="113"/>
      <c r="L613" s="113"/>
      <c r="M613" s="113"/>
      <c r="N613" s="131"/>
      <c r="O613" s="131"/>
      <c r="P613" s="131"/>
      <c r="Q613" s="113"/>
    </row>
    <row r="614" spans="6:17" s="27" customFormat="1" hidden="1" x14ac:dyDescent="0.2">
      <c r="F614" s="23"/>
      <c r="G614" s="23"/>
      <c r="H614" s="23"/>
      <c r="I614" s="113"/>
      <c r="J614" s="113"/>
      <c r="K614" s="113"/>
      <c r="L614" s="113"/>
      <c r="M614" s="113"/>
      <c r="N614" s="131"/>
      <c r="O614" s="131"/>
      <c r="P614" s="131"/>
      <c r="Q614" s="113"/>
    </row>
    <row r="615" spans="6:17" s="27" customFormat="1" hidden="1" x14ac:dyDescent="0.2">
      <c r="F615" s="23"/>
      <c r="G615" s="23"/>
      <c r="H615" s="23"/>
      <c r="I615" s="113"/>
      <c r="J615" s="113"/>
      <c r="K615" s="113"/>
      <c r="L615" s="113"/>
      <c r="M615" s="113"/>
      <c r="N615" s="131"/>
      <c r="O615" s="131"/>
      <c r="P615" s="131"/>
      <c r="Q615" s="113"/>
    </row>
    <row r="616" spans="6:17" s="27" customFormat="1" hidden="1" x14ac:dyDescent="0.2">
      <c r="F616" s="23"/>
      <c r="G616" s="23"/>
      <c r="H616" s="23"/>
      <c r="I616" s="113"/>
      <c r="J616" s="113"/>
      <c r="K616" s="113"/>
      <c r="L616" s="113"/>
      <c r="M616" s="113"/>
      <c r="N616" s="131"/>
      <c r="O616" s="131"/>
      <c r="P616" s="131"/>
      <c r="Q616" s="113"/>
    </row>
    <row r="617" spans="6:17" s="27" customFormat="1" hidden="1" x14ac:dyDescent="0.2">
      <c r="F617" s="23"/>
      <c r="G617" s="23"/>
      <c r="H617" s="23"/>
      <c r="I617" s="113"/>
      <c r="J617" s="113"/>
      <c r="K617" s="113"/>
      <c r="L617" s="113"/>
      <c r="M617" s="113"/>
      <c r="N617" s="131"/>
      <c r="O617" s="131"/>
      <c r="P617" s="131"/>
      <c r="Q617" s="113"/>
    </row>
    <row r="618" spans="6:17" s="27" customFormat="1" hidden="1" x14ac:dyDescent="0.2">
      <c r="F618" s="23"/>
      <c r="G618" s="23"/>
      <c r="H618" s="23"/>
      <c r="I618" s="113"/>
      <c r="J618" s="113"/>
      <c r="K618" s="113"/>
      <c r="L618" s="113"/>
      <c r="M618" s="113"/>
      <c r="N618" s="131"/>
      <c r="O618" s="131"/>
      <c r="P618" s="131"/>
      <c r="Q618" s="113"/>
    </row>
    <row r="619" spans="6:17" s="27" customFormat="1" hidden="1" x14ac:dyDescent="0.2">
      <c r="F619" s="23"/>
      <c r="G619" s="23"/>
      <c r="H619" s="23"/>
      <c r="I619" s="113"/>
      <c r="J619" s="113"/>
      <c r="K619" s="113"/>
      <c r="L619" s="113"/>
      <c r="M619" s="113"/>
      <c r="N619" s="131"/>
      <c r="O619" s="131"/>
      <c r="P619" s="131"/>
      <c r="Q619" s="113"/>
    </row>
    <row r="620" spans="6:17" s="27" customFormat="1" hidden="1" x14ac:dyDescent="0.2">
      <c r="F620" s="23"/>
      <c r="G620" s="23"/>
      <c r="H620" s="23"/>
      <c r="I620" s="113"/>
      <c r="J620" s="113"/>
      <c r="K620" s="113"/>
      <c r="L620" s="113"/>
      <c r="M620" s="113"/>
      <c r="N620" s="131"/>
      <c r="O620" s="131"/>
      <c r="P620" s="131"/>
      <c r="Q620" s="113"/>
    </row>
    <row r="621" spans="6:17" s="27" customFormat="1" hidden="1" x14ac:dyDescent="0.2">
      <c r="F621" s="23"/>
      <c r="G621" s="23"/>
      <c r="H621" s="23"/>
      <c r="I621" s="113"/>
      <c r="J621" s="113"/>
      <c r="K621" s="113"/>
      <c r="L621" s="113"/>
      <c r="M621" s="113"/>
      <c r="N621" s="131"/>
      <c r="O621" s="131"/>
      <c r="P621" s="131"/>
      <c r="Q621" s="113"/>
    </row>
    <row r="622" spans="6:17" s="27" customFormat="1" hidden="1" x14ac:dyDescent="0.2">
      <c r="F622" s="23"/>
      <c r="G622" s="23"/>
      <c r="H622" s="23"/>
      <c r="I622" s="113"/>
      <c r="J622" s="113"/>
      <c r="K622" s="113"/>
      <c r="L622" s="113"/>
      <c r="M622" s="113"/>
      <c r="N622" s="131"/>
      <c r="O622" s="131"/>
      <c r="P622" s="131"/>
      <c r="Q622" s="113"/>
    </row>
    <row r="623" spans="6:17" s="27" customFormat="1" hidden="1" x14ac:dyDescent="0.2">
      <c r="F623" s="23"/>
      <c r="G623" s="23"/>
      <c r="H623" s="23"/>
      <c r="I623" s="113"/>
      <c r="J623" s="113"/>
      <c r="K623" s="113"/>
      <c r="L623" s="113"/>
      <c r="M623" s="113"/>
      <c r="N623" s="131"/>
      <c r="O623" s="131"/>
      <c r="P623" s="131"/>
      <c r="Q623" s="113"/>
    </row>
    <row r="624" spans="6:17" s="27" customFormat="1" hidden="1" x14ac:dyDescent="0.2">
      <c r="F624" s="23"/>
      <c r="G624" s="23"/>
      <c r="H624" s="23"/>
      <c r="I624" s="113"/>
      <c r="J624" s="113"/>
      <c r="K624" s="113"/>
      <c r="L624" s="113"/>
      <c r="M624" s="113"/>
      <c r="N624" s="131"/>
      <c r="O624" s="131"/>
      <c r="P624" s="131"/>
      <c r="Q624" s="113"/>
    </row>
    <row r="625" spans="6:17" s="27" customFormat="1" hidden="1" x14ac:dyDescent="0.2">
      <c r="F625" s="23"/>
      <c r="G625" s="23"/>
      <c r="H625" s="23"/>
      <c r="I625" s="113"/>
      <c r="J625" s="113"/>
      <c r="K625" s="113"/>
      <c r="L625" s="113"/>
      <c r="M625" s="113"/>
      <c r="N625" s="131"/>
      <c r="O625" s="131"/>
      <c r="P625" s="131"/>
      <c r="Q625" s="113"/>
    </row>
    <row r="626" spans="6:17" s="27" customFormat="1" hidden="1" x14ac:dyDescent="0.2">
      <c r="F626" s="23"/>
      <c r="G626" s="23"/>
      <c r="H626" s="23"/>
      <c r="I626" s="113"/>
      <c r="J626" s="113"/>
      <c r="K626" s="113"/>
      <c r="L626" s="113"/>
      <c r="M626" s="113"/>
      <c r="N626" s="131"/>
      <c r="O626" s="131"/>
      <c r="P626" s="131"/>
      <c r="Q626" s="113"/>
    </row>
    <row r="627" spans="6:17" s="27" customFormat="1" hidden="1" x14ac:dyDescent="0.2">
      <c r="F627" s="23"/>
      <c r="G627" s="23"/>
      <c r="H627" s="23"/>
      <c r="I627" s="113"/>
      <c r="J627" s="113"/>
      <c r="K627" s="113"/>
      <c r="L627" s="113"/>
      <c r="M627" s="113"/>
      <c r="N627" s="131"/>
      <c r="O627" s="131"/>
      <c r="P627" s="131"/>
      <c r="Q627" s="113"/>
    </row>
    <row r="628" spans="6:17" s="27" customFormat="1" hidden="1" x14ac:dyDescent="0.2">
      <c r="F628" s="23"/>
      <c r="G628" s="23"/>
      <c r="H628" s="23"/>
      <c r="I628" s="113"/>
      <c r="J628" s="113"/>
      <c r="K628" s="113"/>
      <c r="L628" s="113"/>
      <c r="M628" s="113"/>
      <c r="N628" s="131"/>
      <c r="O628" s="131"/>
      <c r="P628" s="131"/>
      <c r="Q628" s="113"/>
    </row>
    <row r="629" spans="6:17" s="27" customFormat="1" hidden="1" x14ac:dyDescent="0.2">
      <c r="F629" s="23"/>
      <c r="G629" s="23"/>
      <c r="H629" s="23"/>
      <c r="I629" s="113"/>
      <c r="J629" s="113"/>
      <c r="K629" s="113"/>
      <c r="L629" s="113"/>
      <c r="M629" s="113"/>
      <c r="N629" s="131"/>
      <c r="O629" s="131"/>
      <c r="P629" s="131"/>
      <c r="Q629" s="113"/>
    </row>
    <row r="630" spans="6:17" s="27" customFormat="1" hidden="1" x14ac:dyDescent="0.2">
      <c r="F630" s="23"/>
      <c r="G630" s="23"/>
      <c r="H630" s="23"/>
      <c r="I630" s="113"/>
      <c r="J630" s="113"/>
      <c r="K630" s="113"/>
      <c r="L630" s="113"/>
      <c r="M630" s="113"/>
      <c r="N630" s="131"/>
      <c r="O630" s="131"/>
      <c r="P630" s="131"/>
      <c r="Q630" s="113"/>
    </row>
    <row r="631" spans="6:17" s="27" customFormat="1" hidden="1" x14ac:dyDescent="0.2">
      <c r="F631" s="23"/>
      <c r="G631" s="23"/>
      <c r="H631" s="23"/>
      <c r="I631" s="113"/>
      <c r="J631" s="113"/>
      <c r="K631" s="113"/>
      <c r="L631" s="113"/>
      <c r="M631" s="113"/>
      <c r="N631" s="131"/>
      <c r="O631" s="131"/>
      <c r="P631" s="131"/>
      <c r="Q631" s="113"/>
    </row>
    <row r="632" spans="6:17" s="27" customFormat="1" hidden="1" x14ac:dyDescent="0.2">
      <c r="F632" s="23"/>
      <c r="G632" s="23"/>
      <c r="H632" s="23"/>
      <c r="I632" s="113"/>
      <c r="J632" s="113"/>
      <c r="K632" s="113"/>
      <c r="L632" s="113"/>
      <c r="M632" s="113"/>
      <c r="N632" s="131"/>
      <c r="O632" s="131"/>
      <c r="P632" s="131"/>
      <c r="Q632" s="113"/>
    </row>
    <row r="633" spans="6:17" s="27" customFormat="1" hidden="1" x14ac:dyDescent="0.2">
      <c r="F633" s="23"/>
      <c r="G633" s="23"/>
      <c r="H633" s="23"/>
      <c r="I633" s="113"/>
      <c r="J633" s="113"/>
      <c r="K633" s="113"/>
      <c r="L633" s="113"/>
      <c r="M633" s="113"/>
      <c r="N633" s="131"/>
      <c r="O633" s="131"/>
      <c r="P633" s="131"/>
      <c r="Q633" s="113"/>
    </row>
    <row r="634" spans="6:17" s="27" customFormat="1" hidden="1" x14ac:dyDescent="0.2">
      <c r="F634" s="23"/>
      <c r="G634" s="23"/>
      <c r="H634" s="23"/>
      <c r="I634" s="113"/>
      <c r="J634" s="113"/>
      <c r="K634" s="113"/>
      <c r="L634" s="113"/>
      <c r="M634" s="113"/>
      <c r="N634" s="131"/>
      <c r="O634" s="131"/>
      <c r="P634" s="131"/>
      <c r="Q634" s="113"/>
    </row>
    <row r="635" spans="6:17" s="27" customFormat="1" hidden="1" x14ac:dyDescent="0.2">
      <c r="F635" s="23"/>
      <c r="G635" s="23"/>
      <c r="H635" s="23"/>
      <c r="I635" s="113"/>
      <c r="J635" s="113"/>
      <c r="K635" s="113"/>
      <c r="L635" s="113"/>
      <c r="M635" s="113"/>
      <c r="N635" s="131"/>
      <c r="O635" s="131"/>
      <c r="P635" s="131"/>
      <c r="Q635" s="113"/>
    </row>
    <row r="636" spans="6:17" s="27" customFormat="1" hidden="1" x14ac:dyDescent="0.2">
      <c r="F636" s="23"/>
      <c r="G636" s="23"/>
      <c r="H636" s="23"/>
      <c r="I636" s="113"/>
      <c r="J636" s="113"/>
      <c r="K636" s="113"/>
      <c r="L636" s="113"/>
      <c r="M636" s="113"/>
      <c r="N636" s="131"/>
      <c r="O636" s="131"/>
      <c r="P636" s="131"/>
      <c r="Q636" s="113"/>
    </row>
    <row r="637" spans="6:17" s="27" customFormat="1" hidden="1" x14ac:dyDescent="0.2">
      <c r="F637" s="23"/>
      <c r="G637" s="23"/>
      <c r="H637" s="23"/>
      <c r="I637" s="113"/>
      <c r="J637" s="113"/>
      <c r="K637" s="113"/>
      <c r="L637" s="113"/>
      <c r="M637" s="113"/>
      <c r="N637" s="131"/>
      <c r="O637" s="131"/>
      <c r="P637" s="131"/>
      <c r="Q637" s="113"/>
    </row>
    <row r="638" spans="6:17" s="27" customFormat="1" hidden="1" x14ac:dyDescent="0.2">
      <c r="F638" s="23"/>
      <c r="G638" s="23"/>
      <c r="H638" s="23"/>
      <c r="I638" s="113"/>
      <c r="J638" s="113"/>
      <c r="K638" s="113"/>
      <c r="L638" s="113"/>
      <c r="M638" s="113"/>
      <c r="N638" s="131"/>
      <c r="O638" s="131"/>
      <c r="P638" s="131"/>
      <c r="Q638" s="113"/>
    </row>
    <row r="639" spans="6:17" s="27" customFormat="1" hidden="1" x14ac:dyDescent="0.2">
      <c r="F639" s="23"/>
      <c r="G639" s="23"/>
      <c r="H639" s="23"/>
      <c r="I639" s="113"/>
      <c r="J639" s="113"/>
      <c r="K639" s="113"/>
      <c r="L639" s="113"/>
      <c r="M639" s="113"/>
      <c r="N639" s="131"/>
      <c r="O639" s="131"/>
      <c r="P639" s="131"/>
      <c r="Q639" s="113"/>
    </row>
    <row r="640" spans="6:17" s="27" customFormat="1" hidden="1" x14ac:dyDescent="0.2">
      <c r="F640" s="23"/>
      <c r="G640" s="23"/>
      <c r="H640" s="23"/>
      <c r="I640" s="113"/>
      <c r="J640" s="113"/>
      <c r="K640" s="113"/>
      <c r="L640" s="113"/>
      <c r="M640" s="113"/>
      <c r="N640" s="131"/>
      <c r="O640" s="131"/>
      <c r="P640" s="131"/>
      <c r="Q640" s="113"/>
    </row>
    <row r="641" spans="6:17" s="27" customFormat="1" hidden="1" x14ac:dyDescent="0.2">
      <c r="F641" s="23"/>
      <c r="G641" s="23"/>
      <c r="H641" s="23"/>
      <c r="I641" s="113"/>
      <c r="J641" s="113"/>
      <c r="K641" s="113"/>
      <c r="L641" s="113"/>
      <c r="M641" s="113"/>
      <c r="N641" s="131"/>
      <c r="O641" s="131"/>
      <c r="P641" s="131"/>
      <c r="Q641" s="113"/>
    </row>
    <row r="642" spans="6:17" s="27" customFormat="1" hidden="1" x14ac:dyDescent="0.2">
      <c r="F642" s="23"/>
      <c r="G642" s="23"/>
      <c r="H642" s="23"/>
      <c r="I642" s="113"/>
      <c r="J642" s="113"/>
      <c r="K642" s="113"/>
      <c r="L642" s="113"/>
      <c r="M642" s="113"/>
      <c r="N642" s="131"/>
      <c r="O642" s="131"/>
      <c r="P642" s="131"/>
      <c r="Q642" s="113"/>
    </row>
    <row r="643" spans="6:17" s="27" customFormat="1" hidden="1" x14ac:dyDescent="0.2">
      <c r="F643" s="23"/>
      <c r="G643" s="23"/>
      <c r="H643" s="23"/>
      <c r="I643" s="113"/>
      <c r="J643" s="113"/>
      <c r="K643" s="113"/>
      <c r="L643" s="113"/>
      <c r="M643" s="113"/>
      <c r="N643" s="131"/>
      <c r="O643" s="131"/>
      <c r="P643" s="131"/>
      <c r="Q643" s="113"/>
    </row>
    <row r="644" spans="6:17" s="27" customFormat="1" hidden="1" x14ac:dyDescent="0.2">
      <c r="F644" s="23"/>
      <c r="G644" s="23"/>
      <c r="H644" s="23"/>
      <c r="I644" s="113"/>
      <c r="J644" s="113"/>
      <c r="K644" s="113"/>
      <c r="L644" s="113"/>
      <c r="M644" s="113"/>
      <c r="N644" s="131"/>
      <c r="O644" s="131"/>
      <c r="P644" s="131"/>
      <c r="Q644" s="113"/>
    </row>
    <row r="645" spans="6:17" s="27" customFormat="1" hidden="1" x14ac:dyDescent="0.2">
      <c r="F645" s="23"/>
      <c r="G645" s="23"/>
      <c r="H645" s="23"/>
      <c r="I645" s="113"/>
      <c r="J645" s="113"/>
      <c r="K645" s="113"/>
      <c r="L645" s="113"/>
      <c r="M645" s="113"/>
      <c r="N645" s="131"/>
      <c r="O645" s="131"/>
      <c r="P645" s="131"/>
      <c r="Q645" s="113"/>
    </row>
    <row r="646" spans="6:17" s="27" customFormat="1" hidden="1" x14ac:dyDescent="0.2">
      <c r="F646" s="23"/>
      <c r="G646" s="23"/>
      <c r="H646" s="23"/>
      <c r="I646" s="113"/>
      <c r="J646" s="113"/>
      <c r="K646" s="113"/>
      <c r="L646" s="113"/>
      <c r="M646" s="113"/>
      <c r="N646" s="131"/>
      <c r="O646" s="131"/>
      <c r="P646" s="131"/>
      <c r="Q646" s="113"/>
    </row>
    <row r="647" spans="6:17" s="27" customFormat="1" hidden="1" x14ac:dyDescent="0.2">
      <c r="F647" s="23"/>
      <c r="G647" s="23"/>
      <c r="H647" s="23"/>
      <c r="I647" s="113"/>
      <c r="J647" s="113"/>
      <c r="K647" s="113"/>
      <c r="L647" s="113"/>
      <c r="M647" s="113"/>
      <c r="N647" s="131"/>
      <c r="O647" s="131"/>
      <c r="P647" s="131"/>
      <c r="Q647" s="113"/>
    </row>
    <row r="648" spans="6:17" s="27" customFormat="1" hidden="1" x14ac:dyDescent="0.2">
      <c r="F648" s="23"/>
      <c r="G648" s="23"/>
      <c r="H648" s="23"/>
      <c r="I648" s="113"/>
      <c r="J648" s="113"/>
      <c r="K648" s="113"/>
      <c r="L648" s="113"/>
      <c r="M648" s="113"/>
      <c r="N648" s="131"/>
      <c r="O648" s="131"/>
      <c r="P648" s="131"/>
      <c r="Q648" s="113"/>
    </row>
    <row r="649" spans="6:17" s="27" customFormat="1" hidden="1" x14ac:dyDescent="0.2">
      <c r="F649" s="23"/>
      <c r="G649" s="23"/>
      <c r="H649" s="23"/>
      <c r="I649" s="113"/>
      <c r="J649" s="113"/>
      <c r="K649" s="113"/>
      <c r="L649" s="113"/>
      <c r="M649" s="113"/>
      <c r="N649" s="131"/>
      <c r="O649" s="131"/>
      <c r="P649" s="131"/>
      <c r="Q649" s="113"/>
    </row>
    <row r="650" spans="6:17" s="27" customFormat="1" hidden="1" x14ac:dyDescent="0.2">
      <c r="F650" s="23"/>
      <c r="G650" s="23"/>
      <c r="H650" s="23"/>
      <c r="I650" s="113"/>
      <c r="J650" s="113"/>
      <c r="K650" s="113"/>
      <c r="L650" s="113"/>
      <c r="M650" s="113"/>
      <c r="N650" s="131"/>
      <c r="O650" s="131"/>
      <c r="P650" s="131"/>
      <c r="Q650" s="113"/>
    </row>
    <row r="651" spans="6:17" s="27" customFormat="1" hidden="1" x14ac:dyDescent="0.2">
      <c r="F651" s="23"/>
      <c r="G651" s="23"/>
      <c r="H651" s="23"/>
      <c r="I651" s="113"/>
      <c r="J651" s="113"/>
      <c r="K651" s="113"/>
      <c r="L651" s="113"/>
      <c r="M651" s="113"/>
      <c r="N651" s="131"/>
      <c r="O651" s="131"/>
      <c r="P651" s="131"/>
      <c r="Q651" s="113"/>
    </row>
    <row r="652" spans="6:17" s="27" customFormat="1" hidden="1" x14ac:dyDescent="0.2">
      <c r="F652" s="23"/>
      <c r="G652" s="23"/>
      <c r="H652" s="23"/>
      <c r="I652" s="113"/>
      <c r="J652" s="113"/>
      <c r="K652" s="113"/>
      <c r="L652" s="113"/>
      <c r="M652" s="113"/>
      <c r="N652" s="131"/>
      <c r="O652" s="131"/>
      <c r="P652" s="131"/>
      <c r="Q652" s="113"/>
    </row>
    <row r="653" spans="6:17" s="27" customFormat="1" hidden="1" x14ac:dyDescent="0.2">
      <c r="F653" s="23"/>
      <c r="G653" s="23"/>
      <c r="H653" s="23"/>
      <c r="I653" s="113"/>
      <c r="J653" s="113"/>
      <c r="K653" s="113"/>
      <c r="L653" s="113"/>
      <c r="M653" s="113"/>
      <c r="N653" s="131"/>
      <c r="O653" s="131"/>
      <c r="P653" s="131"/>
      <c r="Q653" s="113"/>
    </row>
    <row r="654" spans="6:17" s="27" customFormat="1" hidden="1" x14ac:dyDescent="0.2">
      <c r="F654" s="23"/>
      <c r="G654" s="23"/>
      <c r="H654" s="23"/>
      <c r="I654" s="113"/>
      <c r="J654" s="113"/>
      <c r="K654" s="113"/>
      <c r="L654" s="113"/>
      <c r="M654" s="113"/>
      <c r="N654" s="131"/>
      <c r="O654" s="131"/>
      <c r="P654" s="131"/>
      <c r="Q654" s="113"/>
    </row>
    <row r="655" spans="6:17" s="27" customFormat="1" hidden="1" x14ac:dyDescent="0.2">
      <c r="F655" s="23"/>
      <c r="G655" s="23"/>
      <c r="H655" s="23"/>
      <c r="I655" s="113"/>
      <c r="J655" s="113"/>
      <c r="K655" s="113"/>
      <c r="L655" s="113"/>
      <c r="M655" s="113"/>
      <c r="N655" s="131"/>
      <c r="O655" s="131"/>
      <c r="P655" s="131"/>
      <c r="Q655" s="113"/>
    </row>
    <row r="656" spans="6:17" s="27" customFormat="1" hidden="1" x14ac:dyDescent="0.2">
      <c r="F656" s="23"/>
      <c r="G656" s="23"/>
      <c r="H656" s="23"/>
      <c r="I656" s="113"/>
      <c r="J656" s="113"/>
      <c r="K656" s="113"/>
      <c r="L656" s="113"/>
      <c r="M656" s="113"/>
      <c r="N656" s="131"/>
      <c r="O656" s="131"/>
      <c r="P656" s="131"/>
      <c r="Q656" s="113"/>
    </row>
    <row r="657" spans="6:17" s="27" customFormat="1" hidden="1" x14ac:dyDescent="0.2">
      <c r="F657" s="23"/>
      <c r="G657" s="23"/>
      <c r="H657" s="23"/>
      <c r="I657" s="113"/>
      <c r="J657" s="113"/>
      <c r="K657" s="113"/>
      <c r="L657" s="113"/>
      <c r="M657" s="113"/>
      <c r="N657" s="131"/>
      <c r="O657" s="131"/>
      <c r="P657" s="131"/>
      <c r="Q657" s="113"/>
    </row>
    <row r="658" spans="6:17" s="27" customFormat="1" hidden="1" x14ac:dyDescent="0.2">
      <c r="F658" s="23"/>
      <c r="G658" s="23"/>
      <c r="H658" s="23"/>
      <c r="I658" s="113"/>
      <c r="J658" s="113"/>
      <c r="K658" s="113"/>
      <c r="L658" s="113"/>
      <c r="M658" s="113"/>
      <c r="N658" s="131"/>
      <c r="O658" s="131"/>
      <c r="P658" s="131"/>
      <c r="Q658" s="113"/>
    </row>
    <row r="659" spans="6:17" s="27" customFormat="1" hidden="1" x14ac:dyDescent="0.2">
      <c r="F659" s="23"/>
      <c r="G659" s="23"/>
      <c r="H659" s="23"/>
      <c r="I659" s="113"/>
      <c r="J659" s="113"/>
      <c r="K659" s="113"/>
      <c r="L659" s="113"/>
      <c r="M659" s="113"/>
      <c r="N659" s="131"/>
      <c r="O659" s="131"/>
      <c r="P659" s="131"/>
      <c r="Q659" s="113"/>
    </row>
    <row r="660" spans="6:17" s="27" customFormat="1" hidden="1" x14ac:dyDescent="0.2">
      <c r="F660" s="23"/>
      <c r="G660" s="23"/>
      <c r="H660" s="23"/>
      <c r="I660" s="113"/>
      <c r="J660" s="113"/>
      <c r="K660" s="113"/>
      <c r="L660" s="113"/>
      <c r="M660" s="113"/>
      <c r="N660" s="131"/>
      <c r="O660" s="131"/>
      <c r="P660" s="131"/>
      <c r="Q660" s="113"/>
    </row>
    <row r="661" spans="6:17" s="27" customFormat="1" hidden="1" x14ac:dyDescent="0.2">
      <c r="F661" s="23"/>
      <c r="G661" s="23"/>
      <c r="H661" s="23"/>
      <c r="I661" s="113"/>
      <c r="J661" s="113"/>
      <c r="K661" s="113"/>
      <c r="L661" s="113"/>
      <c r="M661" s="113"/>
      <c r="N661" s="131"/>
      <c r="O661" s="131"/>
      <c r="P661" s="131"/>
      <c r="Q661" s="113"/>
    </row>
    <row r="662" spans="6:17" s="27" customFormat="1" hidden="1" x14ac:dyDescent="0.2">
      <c r="F662" s="23"/>
      <c r="G662" s="23"/>
      <c r="H662" s="23"/>
      <c r="I662" s="113"/>
      <c r="J662" s="113"/>
      <c r="K662" s="113"/>
      <c r="L662" s="113"/>
      <c r="M662" s="113"/>
      <c r="N662" s="131"/>
      <c r="O662" s="131"/>
      <c r="P662" s="131"/>
      <c r="Q662" s="113"/>
    </row>
    <row r="663" spans="6:17" s="27" customFormat="1" hidden="1" x14ac:dyDescent="0.2">
      <c r="F663" s="23"/>
      <c r="G663" s="23"/>
      <c r="H663" s="23"/>
      <c r="I663" s="113"/>
      <c r="J663" s="113"/>
      <c r="K663" s="113"/>
      <c r="L663" s="113"/>
      <c r="M663" s="113"/>
      <c r="N663" s="131"/>
      <c r="O663" s="131"/>
      <c r="P663" s="131"/>
      <c r="Q663" s="113"/>
    </row>
    <row r="664" spans="6:17" s="27" customFormat="1" hidden="1" x14ac:dyDescent="0.2">
      <c r="F664" s="23"/>
      <c r="G664" s="23"/>
      <c r="H664" s="23"/>
      <c r="I664" s="113"/>
      <c r="J664" s="113"/>
      <c r="K664" s="113"/>
      <c r="L664" s="113"/>
      <c r="M664" s="113"/>
      <c r="N664" s="131"/>
      <c r="O664" s="131"/>
      <c r="P664" s="131"/>
      <c r="Q664" s="113"/>
    </row>
    <row r="665" spans="6:17" s="27" customFormat="1" hidden="1" x14ac:dyDescent="0.2">
      <c r="F665" s="23"/>
      <c r="G665" s="23"/>
      <c r="H665" s="23"/>
      <c r="I665" s="113"/>
      <c r="J665" s="113"/>
      <c r="K665" s="113"/>
      <c r="L665" s="113"/>
      <c r="M665" s="113"/>
      <c r="N665" s="131"/>
      <c r="O665" s="131"/>
      <c r="P665" s="131"/>
      <c r="Q665" s="113"/>
    </row>
    <row r="666" spans="6:17" s="27" customFormat="1" hidden="1" x14ac:dyDescent="0.2">
      <c r="F666" s="23"/>
      <c r="G666" s="23"/>
      <c r="H666" s="23"/>
      <c r="I666" s="113"/>
      <c r="J666" s="113"/>
      <c r="K666" s="113"/>
      <c r="L666" s="113"/>
      <c r="M666" s="113"/>
      <c r="N666" s="131"/>
      <c r="O666" s="131"/>
      <c r="P666" s="131"/>
      <c r="Q666" s="113"/>
    </row>
    <row r="667" spans="6:17" s="27" customFormat="1" hidden="1" x14ac:dyDescent="0.2">
      <c r="F667" s="23"/>
      <c r="G667" s="23"/>
      <c r="H667" s="23"/>
      <c r="I667" s="113"/>
      <c r="J667" s="113"/>
      <c r="K667" s="113"/>
      <c r="L667" s="113"/>
      <c r="M667" s="113"/>
      <c r="N667" s="131"/>
      <c r="O667" s="131"/>
      <c r="P667" s="131"/>
      <c r="Q667" s="113"/>
    </row>
    <row r="668" spans="6:17" s="27" customFormat="1" hidden="1" x14ac:dyDescent="0.2">
      <c r="F668" s="23"/>
      <c r="G668" s="23"/>
      <c r="H668" s="23"/>
      <c r="I668" s="113"/>
      <c r="J668" s="113"/>
      <c r="K668" s="113"/>
      <c r="L668" s="113"/>
      <c r="M668" s="113"/>
      <c r="N668" s="131"/>
      <c r="O668" s="131"/>
      <c r="P668" s="131"/>
      <c r="Q668" s="113"/>
    </row>
    <row r="669" spans="6:17" s="27" customFormat="1" hidden="1" x14ac:dyDescent="0.2">
      <c r="F669" s="23"/>
      <c r="G669" s="23"/>
      <c r="H669" s="23"/>
      <c r="I669" s="113"/>
      <c r="J669" s="113"/>
      <c r="K669" s="113"/>
      <c r="L669" s="113"/>
      <c r="M669" s="113"/>
      <c r="N669" s="131"/>
      <c r="O669" s="131"/>
      <c r="P669" s="131"/>
      <c r="Q669" s="113"/>
    </row>
    <row r="670" spans="6:17" s="27" customFormat="1" hidden="1" x14ac:dyDescent="0.2">
      <c r="F670" s="23"/>
      <c r="G670" s="23"/>
      <c r="H670" s="23"/>
      <c r="I670" s="113"/>
      <c r="J670" s="113"/>
      <c r="K670" s="113"/>
      <c r="L670" s="113"/>
      <c r="M670" s="113"/>
      <c r="N670" s="131"/>
      <c r="O670" s="131"/>
      <c r="P670" s="131"/>
      <c r="Q670" s="113"/>
    </row>
    <row r="671" spans="6:17" s="27" customFormat="1" hidden="1" x14ac:dyDescent="0.2">
      <c r="F671" s="23"/>
      <c r="G671" s="23"/>
      <c r="H671" s="23"/>
      <c r="I671" s="113"/>
      <c r="J671" s="113"/>
      <c r="K671" s="113"/>
      <c r="L671" s="113"/>
      <c r="M671" s="113"/>
      <c r="N671" s="131"/>
      <c r="O671" s="131"/>
      <c r="P671" s="131"/>
      <c r="Q671" s="113"/>
    </row>
    <row r="672" spans="6:17" s="27" customFormat="1" hidden="1" x14ac:dyDescent="0.2">
      <c r="F672" s="23"/>
      <c r="G672" s="23"/>
      <c r="H672" s="23"/>
      <c r="I672" s="113"/>
      <c r="J672" s="113"/>
      <c r="K672" s="113"/>
      <c r="L672" s="113"/>
      <c r="M672" s="113"/>
      <c r="N672" s="131"/>
      <c r="O672" s="131"/>
      <c r="P672" s="131"/>
      <c r="Q672" s="113"/>
    </row>
    <row r="673" spans="6:17" s="27" customFormat="1" hidden="1" x14ac:dyDescent="0.2">
      <c r="F673" s="23"/>
      <c r="G673" s="23"/>
      <c r="H673" s="23"/>
      <c r="I673" s="113"/>
      <c r="J673" s="113"/>
      <c r="K673" s="113"/>
      <c r="L673" s="113"/>
      <c r="M673" s="113"/>
      <c r="N673" s="131"/>
      <c r="O673" s="131"/>
      <c r="P673" s="131"/>
      <c r="Q673" s="113"/>
    </row>
    <row r="674" spans="6:17" s="27" customFormat="1" hidden="1" x14ac:dyDescent="0.2">
      <c r="F674" s="23"/>
      <c r="G674" s="23"/>
      <c r="H674" s="23"/>
      <c r="I674" s="113"/>
      <c r="J674" s="113"/>
      <c r="K674" s="113"/>
      <c r="L674" s="113"/>
      <c r="M674" s="113"/>
      <c r="N674" s="131"/>
      <c r="O674" s="131"/>
      <c r="P674" s="131"/>
      <c r="Q674" s="113"/>
    </row>
    <row r="675" spans="6:17" s="27" customFormat="1" hidden="1" x14ac:dyDescent="0.2">
      <c r="F675" s="23"/>
      <c r="G675" s="23"/>
      <c r="H675" s="23"/>
      <c r="I675" s="113"/>
      <c r="J675" s="113"/>
      <c r="K675" s="113"/>
      <c r="L675" s="113"/>
      <c r="M675" s="113"/>
      <c r="N675" s="131"/>
      <c r="O675" s="131"/>
      <c r="P675" s="131"/>
      <c r="Q675" s="113"/>
    </row>
    <row r="676" spans="6:17" s="27" customFormat="1" hidden="1" x14ac:dyDescent="0.2">
      <c r="F676" s="23"/>
      <c r="G676" s="23"/>
      <c r="H676" s="23"/>
      <c r="I676" s="113"/>
      <c r="J676" s="113"/>
      <c r="K676" s="113"/>
      <c r="L676" s="113"/>
      <c r="M676" s="113"/>
      <c r="N676" s="131"/>
      <c r="O676" s="131"/>
      <c r="P676" s="131"/>
      <c r="Q676" s="113"/>
    </row>
    <row r="677" spans="6:17" s="27" customFormat="1" hidden="1" x14ac:dyDescent="0.2">
      <c r="F677" s="23"/>
      <c r="G677" s="23"/>
      <c r="H677" s="23"/>
      <c r="I677" s="113"/>
      <c r="J677" s="113"/>
      <c r="K677" s="113"/>
      <c r="L677" s="113"/>
      <c r="M677" s="113"/>
      <c r="N677" s="131"/>
      <c r="O677" s="131"/>
      <c r="P677" s="131"/>
      <c r="Q677" s="113"/>
    </row>
    <row r="678" spans="6:17" s="27" customFormat="1" hidden="1" x14ac:dyDescent="0.2">
      <c r="F678" s="23"/>
      <c r="G678" s="23"/>
      <c r="H678" s="23"/>
      <c r="I678" s="113"/>
      <c r="J678" s="113"/>
      <c r="K678" s="113"/>
      <c r="L678" s="113"/>
      <c r="M678" s="113"/>
      <c r="N678" s="131"/>
      <c r="O678" s="131"/>
      <c r="P678" s="131"/>
      <c r="Q678" s="113"/>
    </row>
    <row r="679" spans="6:17" s="27" customFormat="1" hidden="1" x14ac:dyDescent="0.2">
      <c r="F679" s="23"/>
      <c r="G679" s="23"/>
      <c r="H679" s="23"/>
      <c r="I679" s="113"/>
      <c r="J679" s="113"/>
      <c r="K679" s="113"/>
      <c r="L679" s="113"/>
      <c r="M679" s="113"/>
      <c r="N679" s="131"/>
      <c r="O679" s="131"/>
      <c r="P679" s="131"/>
      <c r="Q679" s="113"/>
    </row>
    <row r="680" spans="6:17" s="27" customFormat="1" hidden="1" x14ac:dyDescent="0.2">
      <c r="F680" s="23"/>
      <c r="G680" s="23"/>
      <c r="H680" s="23"/>
      <c r="I680" s="113"/>
      <c r="J680" s="113"/>
      <c r="K680" s="113"/>
      <c r="L680" s="113"/>
      <c r="M680" s="113"/>
      <c r="N680" s="131"/>
      <c r="O680" s="131"/>
      <c r="P680" s="131"/>
      <c r="Q680" s="113"/>
    </row>
    <row r="681" spans="6:17" s="27" customFormat="1" hidden="1" x14ac:dyDescent="0.2">
      <c r="F681" s="23"/>
      <c r="G681" s="23"/>
      <c r="H681" s="23"/>
      <c r="I681" s="113"/>
      <c r="J681" s="113"/>
      <c r="K681" s="113"/>
      <c r="L681" s="113"/>
      <c r="M681" s="113"/>
      <c r="N681" s="131"/>
      <c r="O681" s="131"/>
      <c r="P681" s="131"/>
      <c r="Q681" s="113"/>
    </row>
    <row r="682" spans="6:17" s="27" customFormat="1" hidden="1" x14ac:dyDescent="0.2">
      <c r="F682" s="23"/>
      <c r="G682" s="23"/>
      <c r="H682" s="23"/>
      <c r="I682" s="113"/>
      <c r="J682" s="113"/>
      <c r="K682" s="113"/>
      <c r="L682" s="113"/>
      <c r="M682" s="113"/>
      <c r="N682" s="131"/>
      <c r="O682" s="131"/>
      <c r="P682" s="131"/>
      <c r="Q682" s="113"/>
    </row>
    <row r="683" spans="6:17" s="27" customFormat="1" hidden="1" x14ac:dyDescent="0.2">
      <c r="F683" s="23"/>
      <c r="G683" s="23"/>
      <c r="H683" s="23"/>
      <c r="I683" s="113"/>
      <c r="J683" s="113"/>
      <c r="K683" s="113"/>
      <c r="L683" s="113"/>
      <c r="M683" s="113"/>
      <c r="N683" s="131"/>
      <c r="O683" s="131"/>
      <c r="P683" s="131"/>
      <c r="Q683" s="113"/>
    </row>
    <row r="684" spans="6:17" s="27" customFormat="1" hidden="1" x14ac:dyDescent="0.2">
      <c r="F684" s="23"/>
      <c r="G684" s="23"/>
      <c r="H684" s="23"/>
      <c r="I684" s="113"/>
      <c r="J684" s="113"/>
      <c r="K684" s="113"/>
      <c r="L684" s="113"/>
      <c r="M684" s="113"/>
      <c r="N684" s="131"/>
      <c r="O684" s="131"/>
      <c r="P684" s="131"/>
      <c r="Q684" s="113"/>
    </row>
    <row r="685" spans="6:17" s="27" customFormat="1" hidden="1" x14ac:dyDescent="0.2">
      <c r="F685" s="23"/>
      <c r="G685" s="23"/>
      <c r="H685" s="23"/>
      <c r="I685" s="113"/>
      <c r="J685" s="113"/>
      <c r="K685" s="113"/>
      <c r="L685" s="113"/>
      <c r="M685" s="113"/>
      <c r="N685" s="131"/>
      <c r="O685" s="131"/>
      <c r="P685" s="131"/>
      <c r="Q685" s="113"/>
    </row>
    <row r="686" spans="6:17" s="27" customFormat="1" hidden="1" x14ac:dyDescent="0.2">
      <c r="F686" s="23"/>
      <c r="G686" s="23"/>
      <c r="H686" s="23"/>
      <c r="I686" s="113"/>
      <c r="J686" s="113"/>
      <c r="K686" s="113"/>
      <c r="L686" s="113"/>
      <c r="M686" s="113"/>
      <c r="N686" s="131"/>
      <c r="O686" s="131"/>
      <c r="P686" s="131"/>
      <c r="Q686" s="113"/>
    </row>
    <row r="687" spans="6:17" s="27" customFormat="1" hidden="1" x14ac:dyDescent="0.2">
      <c r="F687" s="23"/>
      <c r="G687" s="23"/>
      <c r="H687" s="23"/>
      <c r="I687" s="113"/>
      <c r="J687" s="113"/>
      <c r="K687" s="113"/>
      <c r="L687" s="113"/>
      <c r="M687" s="113"/>
      <c r="N687" s="131"/>
      <c r="O687" s="131"/>
      <c r="P687" s="131"/>
      <c r="Q687" s="113"/>
    </row>
    <row r="688" spans="6:17" s="27" customFormat="1" hidden="1" x14ac:dyDescent="0.2">
      <c r="F688" s="23"/>
      <c r="G688" s="23"/>
      <c r="H688" s="23"/>
      <c r="I688" s="113"/>
      <c r="J688" s="113"/>
      <c r="K688" s="113"/>
      <c r="L688" s="113"/>
      <c r="M688" s="113"/>
      <c r="N688" s="131"/>
      <c r="O688" s="131"/>
      <c r="P688" s="131"/>
      <c r="Q688" s="113"/>
    </row>
    <row r="689" spans="6:17" s="27" customFormat="1" hidden="1" x14ac:dyDescent="0.2">
      <c r="F689" s="23"/>
      <c r="G689" s="23"/>
      <c r="H689" s="23"/>
      <c r="I689" s="113"/>
      <c r="J689" s="113"/>
      <c r="K689" s="113"/>
      <c r="L689" s="113"/>
      <c r="M689" s="113"/>
      <c r="N689" s="131"/>
      <c r="O689" s="131"/>
      <c r="P689" s="131"/>
      <c r="Q689" s="113"/>
    </row>
    <row r="690" spans="6:17" s="27" customFormat="1" hidden="1" x14ac:dyDescent="0.2">
      <c r="F690" s="23"/>
      <c r="G690" s="23"/>
      <c r="H690" s="23"/>
      <c r="I690" s="113"/>
      <c r="J690" s="113"/>
      <c r="K690" s="113"/>
      <c r="L690" s="113"/>
      <c r="M690" s="113"/>
      <c r="N690" s="131"/>
      <c r="O690" s="131"/>
      <c r="P690" s="131"/>
      <c r="Q690" s="113"/>
    </row>
    <row r="691" spans="6:17" s="27" customFormat="1" hidden="1" x14ac:dyDescent="0.2">
      <c r="F691" s="23"/>
      <c r="G691" s="23"/>
      <c r="H691" s="23"/>
      <c r="I691" s="113"/>
      <c r="J691" s="113"/>
      <c r="K691" s="113"/>
      <c r="L691" s="113"/>
      <c r="M691" s="113"/>
      <c r="N691" s="131"/>
      <c r="O691" s="131"/>
      <c r="P691" s="131"/>
      <c r="Q691" s="113"/>
    </row>
    <row r="692" spans="6:17" s="27" customFormat="1" hidden="1" x14ac:dyDescent="0.2">
      <c r="F692" s="23"/>
      <c r="G692" s="23"/>
      <c r="H692" s="23"/>
      <c r="I692" s="113"/>
      <c r="J692" s="113"/>
      <c r="K692" s="113"/>
      <c r="L692" s="113"/>
      <c r="M692" s="113"/>
      <c r="N692" s="131"/>
      <c r="O692" s="131"/>
      <c r="P692" s="131"/>
      <c r="Q692" s="113"/>
    </row>
    <row r="693" spans="6:17" s="27" customFormat="1" hidden="1" x14ac:dyDescent="0.2">
      <c r="F693" s="23"/>
      <c r="G693" s="23"/>
      <c r="H693" s="23"/>
      <c r="I693" s="113"/>
      <c r="J693" s="113"/>
      <c r="K693" s="113"/>
      <c r="L693" s="113"/>
      <c r="M693" s="113"/>
      <c r="N693" s="131"/>
      <c r="O693" s="131"/>
      <c r="P693" s="131"/>
      <c r="Q693" s="113"/>
    </row>
    <row r="694" spans="6:17" s="27" customFormat="1" hidden="1" x14ac:dyDescent="0.2">
      <c r="F694" s="23"/>
      <c r="G694" s="23"/>
      <c r="H694" s="23"/>
      <c r="I694" s="113"/>
      <c r="J694" s="113"/>
      <c r="K694" s="113"/>
      <c r="L694" s="113"/>
      <c r="M694" s="113"/>
      <c r="N694" s="131"/>
      <c r="O694" s="131"/>
      <c r="P694" s="131"/>
      <c r="Q694" s="113"/>
    </row>
    <row r="695" spans="6:17" s="27" customFormat="1" hidden="1" x14ac:dyDescent="0.2">
      <c r="F695" s="23"/>
      <c r="G695" s="23"/>
      <c r="H695" s="23"/>
      <c r="I695" s="113"/>
      <c r="J695" s="113"/>
      <c r="K695" s="113"/>
      <c r="L695" s="113"/>
      <c r="M695" s="113"/>
      <c r="N695" s="131"/>
      <c r="O695" s="131"/>
      <c r="P695" s="131"/>
      <c r="Q695" s="113"/>
    </row>
    <row r="696" spans="6:17" s="27" customFormat="1" hidden="1" x14ac:dyDescent="0.2">
      <c r="F696" s="23"/>
      <c r="G696" s="23"/>
      <c r="H696" s="23"/>
      <c r="I696" s="113"/>
      <c r="J696" s="113"/>
      <c r="K696" s="113"/>
      <c r="L696" s="113"/>
      <c r="M696" s="113"/>
      <c r="N696" s="131"/>
      <c r="O696" s="131"/>
      <c r="P696" s="131"/>
      <c r="Q696" s="113"/>
    </row>
    <row r="697" spans="6:17" s="27" customFormat="1" hidden="1" x14ac:dyDescent="0.2">
      <c r="F697" s="23"/>
      <c r="G697" s="23"/>
      <c r="H697" s="23"/>
      <c r="I697" s="113"/>
      <c r="J697" s="113"/>
      <c r="K697" s="113"/>
      <c r="L697" s="113"/>
      <c r="M697" s="113"/>
      <c r="N697" s="131"/>
      <c r="O697" s="131"/>
      <c r="P697" s="131"/>
      <c r="Q697" s="113"/>
    </row>
    <row r="698" spans="6:17" s="27" customFormat="1" hidden="1" x14ac:dyDescent="0.2">
      <c r="F698" s="23"/>
      <c r="G698" s="23"/>
      <c r="H698" s="23"/>
      <c r="I698" s="113"/>
      <c r="J698" s="113"/>
      <c r="K698" s="113"/>
      <c r="L698" s="113"/>
      <c r="M698" s="113"/>
      <c r="N698" s="131"/>
      <c r="O698" s="131"/>
      <c r="P698" s="131"/>
      <c r="Q698" s="113"/>
    </row>
    <row r="699" spans="6:17" s="27" customFormat="1" hidden="1" x14ac:dyDescent="0.2">
      <c r="F699" s="23"/>
      <c r="G699" s="23"/>
      <c r="H699" s="23"/>
      <c r="I699" s="113"/>
      <c r="J699" s="113"/>
      <c r="K699" s="113"/>
      <c r="L699" s="113"/>
      <c r="M699" s="113"/>
      <c r="N699" s="131"/>
      <c r="O699" s="131"/>
      <c r="P699" s="131"/>
      <c r="Q699" s="113"/>
    </row>
    <row r="700" spans="6:17" s="27" customFormat="1" hidden="1" x14ac:dyDescent="0.2">
      <c r="F700" s="23"/>
      <c r="G700" s="23"/>
      <c r="H700" s="23"/>
      <c r="I700" s="113"/>
      <c r="J700" s="113"/>
      <c r="K700" s="113"/>
      <c r="L700" s="113"/>
      <c r="M700" s="113"/>
      <c r="N700" s="131"/>
      <c r="O700" s="131"/>
      <c r="P700" s="131"/>
      <c r="Q700" s="113"/>
    </row>
    <row r="701" spans="6:17" s="27" customFormat="1" hidden="1" x14ac:dyDescent="0.2">
      <c r="F701" s="23"/>
      <c r="G701" s="23"/>
      <c r="H701" s="23"/>
      <c r="I701" s="113"/>
      <c r="J701" s="113"/>
      <c r="K701" s="113"/>
      <c r="L701" s="113"/>
      <c r="M701" s="113"/>
      <c r="N701" s="131"/>
      <c r="O701" s="131"/>
      <c r="P701" s="131"/>
      <c r="Q701" s="113"/>
    </row>
    <row r="702" spans="6:17" s="27" customFormat="1" hidden="1" x14ac:dyDescent="0.2">
      <c r="F702" s="23"/>
      <c r="G702" s="23"/>
      <c r="H702" s="23"/>
      <c r="I702" s="113"/>
      <c r="J702" s="113"/>
      <c r="K702" s="113"/>
      <c r="L702" s="113"/>
      <c r="M702" s="113"/>
      <c r="N702" s="131"/>
      <c r="O702" s="131"/>
      <c r="P702" s="131"/>
      <c r="Q702" s="113"/>
    </row>
    <row r="703" spans="6:17" s="27" customFormat="1" hidden="1" x14ac:dyDescent="0.2">
      <c r="F703" s="23"/>
      <c r="G703" s="23"/>
      <c r="H703" s="23"/>
      <c r="I703" s="113"/>
      <c r="J703" s="113"/>
      <c r="K703" s="113"/>
      <c r="L703" s="113"/>
      <c r="M703" s="113"/>
      <c r="N703" s="131"/>
      <c r="O703" s="131"/>
      <c r="P703" s="131"/>
      <c r="Q703" s="113"/>
    </row>
    <row r="704" spans="6:17" s="27" customFormat="1" hidden="1" x14ac:dyDescent="0.2">
      <c r="F704" s="23"/>
      <c r="G704" s="23"/>
      <c r="H704" s="23"/>
      <c r="I704" s="113"/>
      <c r="J704" s="113"/>
      <c r="K704" s="113"/>
      <c r="L704" s="113"/>
      <c r="M704" s="113"/>
      <c r="N704" s="131"/>
      <c r="O704" s="131"/>
      <c r="P704" s="131"/>
      <c r="Q704" s="113"/>
    </row>
    <row r="705" spans="6:17" s="27" customFormat="1" hidden="1" x14ac:dyDescent="0.2">
      <c r="F705" s="23"/>
      <c r="G705" s="23"/>
      <c r="H705" s="23"/>
      <c r="I705" s="113"/>
      <c r="J705" s="113"/>
      <c r="K705" s="113"/>
      <c r="L705" s="113"/>
      <c r="M705" s="113"/>
      <c r="N705" s="131"/>
      <c r="O705" s="131"/>
      <c r="P705" s="131"/>
      <c r="Q705" s="113"/>
    </row>
    <row r="706" spans="6:17" s="27" customFormat="1" hidden="1" x14ac:dyDescent="0.2">
      <c r="F706" s="23"/>
      <c r="G706" s="23"/>
      <c r="H706" s="23"/>
      <c r="I706" s="113"/>
      <c r="J706" s="113"/>
      <c r="K706" s="113"/>
      <c r="L706" s="113"/>
      <c r="M706" s="113"/>
      <c r="N706" s="131"/>
      <c r="O706" s="131"/>
      <c r="P706" s="131"/>
      <c r="Q706" s="113"/>
    </row>
    <row r="707" spans="6:17" s="27" customFormat="1" hidden="1" x14ac:dyDescent="0.2">
      <c r="F707" s="23"/>
      <c r="G707" s="23"/>
      <c r="H707" s="23"/>
      <c r="I707" s="113"/>
      <c r="J707" s="113"/>
      <c r="K707" s="113"/>
      <c r="L707" s="113"/>
      <c r="M707" s="113"/>
      <c r="N707" s="131"/>
      <c r="O707" s="131"/>
      <c r="P707" s="131"/>
      <c r="Q707" s="113"/>
    </row>
    <row r="708" spans="6:17" s="27" customFormat="1" hidden="1" x14ac:dyDescent="0.2">
      <c r="F708" s="23"/>
      <c r="G708" s="23"/>
      <c r="H708" s="23"/>
      <c r="I708" s="113"/>
      <c r="J708" s="113"/>
      <c r="K708" s="113"/>
      <c r="L708" s="113"/>
      <c r="M708" s="113"/>
      <c r="N708" s="131"/>
      <c r="O708" s="131"/>
      <c r="P708" s="131"/>
      <c r="Q708" s="113"/>
    </row>
    <row r="709" spans="6:17" s="27" customFormat="1" hidden="1" x14ac:dyDescent="0.2">
      <c r="F709" s="23"/>
      <c r="G709" s="23"/>
      <c r="H709" s="23"/>
      <c r="I709" s="113"/>
      <c r="J709" s="113"/>
      <c r="K709" s="113"/>
      <c r="L709" s="113"/>
      <c r="M709" s="113"/>
      <c r="N709" s="131"/>
      <c r="O709" s="131"/>
      <c r="P709" s="131"/>
      <c r="Q709" s="113"/>
    </row>
    <row r="710" spans="6:17" s="27" customFormat="1" hidden="1" x14ac:dyDescent="0.2">
      <c r="F710" s="23"/>
      <c r="G710" s="23"/>
      <c r="H710" s="23"/>
      <c r="I710" s="113"/>
      <c r="J710" s="113"/>
      <c r="K710" s="113"/>
      <c r="L710" s="113"/>
      <c r="M710" s="113"/>
      <c r="N710" s="131"/>
      <c r="O710" s="131"/>
      <c r="P710" s="131"/>
      <c r="Q710" s="113"/>
    </row>
    <row r="711" spans="6:17" s="27" customFormat="1" hidden="1" x14ac:dyDescent="0.2">
      <c r="F711" s="23"/>
      <c r="G711" s="23"/>
      <c r="H711" s="23"/>
      <c r="I711" s="113"/>
      <c r="J711" s="113"/>
      <c r="K711" s="113"/>
      <c r="L711" s="113"/>
      <c r="M711" s="113"/>
      <c r="N711" s="131"/>
      <c r="O711" s="131"/>
      <c r="P711" s="131"/>
      <c r="Q711" s="113"/>
    </row>
    <row r="712" spans="6:17" s="27" customFormat="1" hidden="1" x14ac:dyDescent="0.2">
      <c r="F712" s="23"/>
      <c r="G712" s="23"/>
      <c r="H712" s="23"/>
      <c r="I712" s="113"/>
      <c r="J712" s="113"/>
      <c r="K712" s="113"/>
      <c r="L712" s="113"/>
      <c r="M712" s="113"/>
      <c r="N712" s="131"/>
      <c r="O712" s="131"/>
      <c r="P712" s="131"/>
      <c r="Q712" s="113"/>
    </row>
    <row r="713" spans="6:17" s="27" customFormat="1" hidden="1" x14ac:dyDescent="0.2">
      <c r="F713" s="23"/>
      <c r="G713" s="23"/>
      <c r="H713" s="23"/>
      <c r="I713" s="113"/>
      <c r="J713" s="113"/>
      <c r="K713" s="113"/>
      <c r="L713" s="113"/>
      <c r="M713" s="113"/>
      <c r="N713" s="131"/>
      <c r="O713" s="131"/>
      <c r="P713" s="131"/>
      <c r="Q713" s="113"/>
    </row>
    <row r="714" spans="6:17" s="27" customFormat="1" hidden="1" x14ac:dyDescent="0.2">
      <c r="F714" s="23"/>
      <c r="G714" s="23"/>
      <c r="H714" s="23"/>
      <c r="I714" s="113"/>
      <c r="J714" s="113"/>
      <c r="K714" s="113"/>
      <c r="L714" s="113"/>
      <c r="M714" s="113"/>
      <c r="N714" s="131"/>
      <c r="O714" s="131"/>
      <c r="P714" s="131"/>
      <c r="Q714" s="113"/>
    </row>
    <row r="715" spans="6:17" s="27" customFormat="1" hidden="1" x14ac:dyDescent="0.2">
      <c r="F715" s="23"/>
      <c r="G715" s="23"/>
      <c r="H715" s="23"/>
      <c r="I715" s="113"/>
      <c r="J715" s="113"/>
      <c r="K715" s="113"/>
      <c r="L715" s="113"/>
      <c r="M715" s="113"/>
      <c r="N715" s="131"/>
      <c r="O715" s="131"/>
      <c r="P715" s="131"/>
      <c r="Q715" s="113"/>
    </row>
    <row r="716" spans="6:17" s="27" customFormat="1" hidden="1" x14ac:dyDescent="0.2">
      <c r="F716" s="23"/>
      <c r="G716" s="23"/>
      <c r="H716" s="23"/>
      <c r="I716" s="113"/>
      <c r="J716" s="113"/>
      <c r="K716" s="113"/>
      <c r="L716" s="113"/>
      <c r="M716" s="113"/>
      <c r="N716" s="131"/>
      <c r="O716" s="131"/>
      <c r="P716" s="131"/>
      <c r="Q716" s="113"/>
    </row>
    <row r="717" spans="6:17" s="27" customFormat="1" hidden="1" x14ac:dyDescent="0.2">
      <c r="F717" s="23"/>
      <c r="G717" s="23"/>
      <c r="H717" s="23"/>
      <c r="I717" s="113"/>
      <c r="J717" s="113"/>
      <c r="K717" s="113"/>
      <c r="L717" s="113"/>
      <c r="M717" s="113"/>
      <c r="N717" s="131"/>
      <c r="O717" s="131"/>
      <c r="P717" s="131"/>
      <c r="Q717" s="113"/>
    </row>
    <row r="718" spans="6:17" s="27" customFormat="1" hidden="1" x14ac:dyDescent="0.2">
      <c r="F718" s="23"/>
      <c r="G718" s="23"/>
      <c r="H718" s="23"/>
      <c r="I718" s="113"/>
      <c r="J718" s="113"/>
      <c r="K718" s="113"/>
      <c r="L718" s="113"/>
      <c r="M718" s="113"/>
      <c r="N718" s="131"/>
      <c r="O718" s="131"/>
      <c r="P718" s="131"/>
      <c r="Q718" s="113"/>
    </row>
    <row r="719" spans="6:17" s="27" customFormat="1" hidden="1" x14ac:dyDescent="0.2">
      <c r="F719" s="23"/>
      <c r="G719" s="23"/>
      <c r="H719" s="23"/>
      <c r="I719" s="113"/>
      <c r="J719" s="113"/>
      <c r="K719" s="113"/>
      <c r="L719" s="113"/>
      <c r="M719" s="113"/>
      <c r="N719" s="131"/>
      <c r="O719" s="131"/>
      <c r="P719" s="131"/>
      <c r="Q719" s="113"/>
    </row>
    <row r="720" spans="6:17" s="27" customFormat="1" hidden="1" x14ac:dyDescent="0.2">
      <c r="F720" s="23"/>
      <c r="G720" s="23"/>
      <c r="H720" s="23"/>
      <c r="I720" s="113"/>
      <c r="J720" s="113"/>
      <c r="K720" s="113"/>
      <c r="L720" s="113"/>
      <c r="M720" s="113"/>
      <c r="N720" s="131"/>
      <c r="O720" s="131"/>
      <c r="P720" s="131"/>
      <c r="Q720" s="113"/>
    </row>
    <row r="721" spans="6:17" s="27" customFormat="1" hidden="1" x14ac:dyDescent="0.2">
      <c r="F721" s="23"/>
      <c r="G721" s="23"/>
      <c r="H721" s="23"/>
      <c r="I721" s="113"/>
      <c r="J721" s="113"/>
      <c r="K721" s="113"/>
      <c r="L721" s="113"/>
      <c r="M721" s="113"/>
      <c r="N721" s="131"/>
      <c r="O721" s="131"/>
      <c r="P721" s="131"/>
      <c r="Q721" s="113"/>
    </row>
    <row r="722" spans="6:17" s="27" customFormat="1" hidden="1" x14ac:dyDescent="0.2">
      <c r="F722" s="23"/>
      <c r="G722" s="23"/>
      <c r="H722" s="23"/>
      <c r="I722" s="113"/>
      <c r="J722" s="113"/>
      <c r="K722" s="113"/>
      <c r="L722" s="113"/>
      <c r="M722" s="113"/>
      <c r="N722" s="131"/>
      <c r="O722" s="131"/>
      <c r="P722" s="131"/>
      <c r="Q722" s="113"/>
    </row>
    <row r="723" spans="6:17" s="27" customFormat="1" hidden="1" x14ac:dyDescent="0.2">
      <c r="F723" s="23"/>
      <c r="G723" s="23"/>
      <c r="H723" s="23"/>
      <c r="I723" s="113"/>
      <c r="J723" s="113"/>
      <c r="K723" s="113"/>
      <c r="L723" s="113"/>
      <c r="M723" s="113"/>
      <c r="N723" s="131"/>
      <c r="O723" s="131"/>
      <c r="P723" s="131"/>
      <c r="Q723" s="113"/>
    </row>
    <row r="724" spans="6:17" s="27" customFormat="1" hidden="1" x14ac:dyDescent="0.2">
      <c r="F724" s="23"/>
      <c r="G724" s="23"/>
      <c r="H724" s="23"/>
      <c r="I724" s="113"/>
      <c r="J724" s="113"/>
      <c r="K724" s="113"/>
      <c r="L724" s="113"/>
      <c r="M724" s="113"/>
      <c r="N724" s="131"/>
      <c r="O724" s="131"/>
      <c r="P724" s="131"/>
      <c r="Q724" s="113"/>
    </row>
    <row r="725" spans="6:17" s="27" customFormat="1" hidden="1" x14ac:dyDescent="0.2">
      <c r="F725" s="23"/>
      <c r="G725" s="23"/>
      <c r="H725" s="23"/>
      <c r="I725" s="113"/>
      <c r="J725" s="113"/>
      <c r="K725" s="113"/>
      <c r="L725" s="113"/>
      <c r="M725" s="113"/>
      <c r="N725" s="131"/>
      <c r="O725" s="131"/>
      <c r="P725" s="131"/>
      <c r="Q725" s="113"/>
    </row>
    <row r="726" spans="6:17" s="27" customFormat="1" hidden="1" x14ac:dyDescent="0.2">
      <c r="F726" s="23"/>
      <c r="G726" s="23"/>
      <c r="H726" s="23"/>
      <c r="I726" s="113"/>
      <c r="J726" s="113"/>
      <c r="K726" s="113"/>
      <c r="L726" s="113"/>
      <c r="M726" s="113"/>
      <c r="N726" s="131"/>
      <c r="O726" s="131"/>
      <c r="P726" s="131"/>
      <c r="Q726" s="113"/>
    </row>
    <row r="727" spans="6:17" s="27" customFormat="1" hidden="1" x14ac:dyDescent="0.2">
      <c r="F727" s="23"/>
      <c r="G727" s="23"/>
      <c r="H727" s="23"/>
      <c r="I727" s="113"/>
      <c r="J727" s="113"/>
      <c r="K727" s="113"/>
      <c r="L727" s="113"/>
      <c r="M727" s="113"/>
      <c r="N727" s="131"/>
      <c r="O727" s="131"/>
      <c r="P727" s="131"/>
      <c r="Q727" s="113"/>
    </row>
    <row r="728" spans="6:17" s="27" customFormat="1" hidden="1" x14ac:dyDescent="0.2">
      <c r="F728" s="23"/>
      <c r="G728" s="23"/>
      <c r="H728" s="23"/>
      <c r="I728" s="113"/>
      <c r="J728" s="113"/>
      <c r="K728" s="113"/>
      <c r="L728" s="113"/>
      <c r="M728" s="113"/>
      <c r="N728" s="131"/>
      <c r="O728" s="131"/>
      <c r="P728" s="131"/>
      <c r="Q728" s="113"/>
    </row>
    <row r="729" spans="6:17" s="27" customFormat="1" hidden="1" x14ac:dyDescent="0.2">
      <c r="F729" s="23"/>
      <c r="G729" s="23"/>
      <c r="H729" s="23"/>
      <c r="I729" s="113"/>
      <c r="J729" s="113"/>
      <c r="K729" s="113"/>
      <c r="L729" s="113"/>
      <c r="M729" s="113"/>
      <c r="N729" s="131"/>
      <c r="O729" s="131"/>
      <c r="P729" s="131"/>
      <c r="Q729" s="113"/>
    </row>
    <row r="730" spans="6:17" s="27" customFormat="1" hidden="1" x14ac:dyDescent="0.2">
      <c r="F730" s="23"/>
      <c r="G730" s="23"/>
      <c r="H730" s="23"/>
      <c r="I730" s="113"/>
      <c r="J730" s="113"/>
      <c r="K730" s="113"/>
      <c r="L730" s="113"/>
      <c r="M730" s="113"/>
      <c r="N730" s="131"/>
      <c r="O730" s="131"/>
      <c r="P730" s="131"/>
      <c r="Q730" s="113"/>
    </row>
    <row r="731" spans="6:17" s="27" customFormat="1" hidden="1" x14ac:dyDescent="0.2">
      <c r="F731" s="23"/>
      <c r="G731" s="23"/>
      <c r="H731" s="23"/>
      <c r="I731" s="113"/>
      <c r="J731" s="113"/>
      <c r="K731" s="113"/>
      <c r="L731" s="113"/>
      <c r="M731" s="113"/>
      <c r="N731" s="131"/>
      <c r="O731" s="131"/>
      <c r="P731" s="131"/>
      <c r="Q731" s="113"/>
    </row>
    <row r="732" spans="6:17" s="27" customFormat="1" hidden="1" x14ac:dyDescent="0.2">
      <c r="F732" s="23"/>
      <c r="G732" s="23"/>
      <c r="H732" s="23"/>
      <c r="I732" s="113"/>
      <c r="J732" s="113"/>
      <c r="K732" s="113"/>
      <c r="L732" s="113"/>
      <c r="M732" s="113"/>
      <c r="N732" s="131"/>
      <c r="O732" s="131"/>
      <c r="P732" s="131"/>
      <c r="Q732" s="113"/>
    </row>
    <row r="733" spans="6:17" s="27" customFormat="1" hidden="1" x14ac:dyDescent="0.2">
      <c r="F733" s="23"/>
      <c r="G733" s="23"/>
      <c r="H733" s="23"/>
      <c r="I733" s="113"/>
      <c r="J733" s="113"/>
      <c r="K733" s="113"/>
      <c r="L733" s="113"/>
      <c r="M733" s="113"/>
      <c r="N733" s="131"/>
      <c r="O733" s="131"/>
      <c r="P733" s="131"/>
      <c r="Q733" s="113"/>
    </row>
    <row r="734" spans="6:17" s="27" customFormat="1" hidden="1" x14ac:dyDescent="0.2">
      <c r="F734" s="23"/>
      <c r="G734" s="23"/>
      <c r="H734" s="23"/>
      <c r="I734" s="113"/>
      <c r="J734" s="113"/>
      <c r="K734" s="113"/>
      <c r="L734" s="113"/>
      <c r="M734" s="113"/>
      <c r="N734" s="131"/>
      <c r="O734" s="131"/>
      <c r="P734" s="131"/>
      <c r="Q734" s="113"/>
    </row>
    <row r="735" spans="6:17" s="27" customFormat="1" hidden="1" x14ac:dyDescent="0.2">
      <c r="F735" s="23"/>
      <c r="G735" s="23"/>
      <c r="H735" s="23"/>
      <c r="I735" s="113"/>
      <c r="J735" s="113"/>
      <c r="K735" s="113"/>
      <c r="L735" s="113"/>
      <c r="M735" s="113"/>
      <c r="N735" s="131"/>
      <c r="O735" s="131"/>
      <c r="P735" s="131"/>
      <c r="Q735" s="113"/>
    </row>
    <row r="736" spans="6:17" s="27" customFormat="1" hidden="1" x14ac:dyDescent="0.2">
      <c r="F736" s="23"/>
      <c r="G736" s="23"/>
      <c r="H736" s="23"/>
      <c r="I736" s="113"/>
      <c r="J736" s="113"/>
      <c r="K736" s="113"/>
      <c r="L736" s="113"/>
      <c r="M736" s="113"/>
      <c r="N736" s="131"/>
      <c r="O736" s="131"/>
      <c r="P736" s="131"/>
      <c r="Q736" s="113"/>
    </row>
    <row r="737" spans="6:17" s="27" customFormat="1" hidden="1" x14ac:dyDescent="0.2">
      <c r="F737" s="23"/>
      <c r="G737" s="23"/>
      <c r="H737" s="23"/>
      <c r="I737" s="113"/>
      <c r="J737" s="113"/>
      <c r="K737" s="113"/>
      <c r="L737" s="113"/>
      <c r="M737" s="113"/>
      <c r="N737" s="131"/>
      <c r="O737" s="131"/>
      <c r="P737" s="131"/>
      <c r="Q737" s="113"/>
    </row>
    <row r="738" spans="6:17" s="27" customFormat="1" hidden="1" x14ac:dyDescent="0.2">
      <c r="F738" s="23"/>
      <c r="G738" s="23"/>
      <c r="H738" s="23"/>
      <c r="I738" s="113"/>
      <c r="J738" s="113"/>
      <c r="K738" s="113"/>
      <c r="L738" s="113"/>
      <c r="M738" s="113"/>
      <c r="N738" s="131"/>
      <c r="O738" s="131"/>
      <c r="P738" s="131"/>
      <c r="Q738" s="113"/>
    </row>
    <row r="739" spans="6:17" s="27" customFormat="1" hidden="1" x14ac:dyDescent="0.2">
      <c r="F739" s="23"/>
      <c r="G739" s="23"/>
      <c r="H739" s="23"/>
      <c r="I739" s="113"/>
      <c r="J739" s="113"/>
      <c r="K739" s="113"/>
      <c r="L739" s="113"/>
      <c r="M739" s="113"/>
      <c r="N739" s="131"/>
      <c r="O739" s="131"/>
      <c r="P739" s="131"/>
      <c r="Q739" s="113"/>
    </row>
    <row r="740" spans="6:17" s="27" customFormat="1" hidden="1" x14ac:dyDescent="0.2">
      <c r="F740" s="23"/>
      <c r="G740" s="23"/>
      <c r="H740" s="23"/>
      <c r="I740" s="113"/>
      <c r="J740" s="113"/>
      <c r="K740" s="113"/>
      <c r="L740" s="113"/>
      <c r="M740" s="113"/>
      <c r="N740" s="131"/>
      <c r="O740" s="131"/>
      <c r="P740" s="131"/>
      <c r="Q740" s="113"/>
    </row>
    <row r="741" spans="6:17" s="27" customFormat="1" hidden="1" x14ac:dyDescent="0.2">
      <c r="F741" s="23"/>
      <c r="G741" s="23"/>
      <c r="H741" s="23"/>
      <c r="I741" s="113"/>
      <c r="J741" s="113"/>
      <c r="K741" s="113"/>
      <c r="L741" s="113"/>
      <c r="M741" s="113"/>
      <c r="N741" s="131"/>
      <c r="O741" s="131"/>
      <c r="P741" s="131"/>
      <c r="Q741" s="113"/>
    </row>
    <row r="742" spans="6:17" s="27" customFormat="1" hidden="1" x14ac:dyDescent="0.2">
      <c r="F742" s="23"/>
      <c r="G742" s="23"/>
      <c r="H742" s="23"/>
      <c r="I742" s="113"/>
      <c r="J742" s="113"/>
      <c r="K742" s="113"/>
      <c r="L742" s="113"/>
      <c r="M742" s="113"/>
      <c r="N742" s="131"/>
      <c r="O742" s="131"/>
      <c r="P742" s="131"/>
      <c r="Q742" s="113"/>
    </row>
    <row r="743" spans="6:17" s="27" customFormat="1" hidden="1" x14ac:dyDescent="0.2">
      <c r="F743" s="23"/>
      <c r="G743" s="23"/>
      <c r="H743" s="23"/>
      <c r="I743" s="113"/>
      <c r="J743" s="113"/>
      <c r="K743" s="113"/>
      <c r="L743" s="113"/>
      <c r="M743" s="113"/>
      <c r="N743" s="131"/>
      <c r="O743" s="131"/>
      <c r="P743" s="131"/>
      <c r="Q743" s="113"/>
    </row>
    <row r="744" spans="6:17" s="27" customFormat="1" hidden="1" x14ac:dyDescent="0.2">
      <c r="F744" s="23"/>
      <c r="G744" s="23"/>
      <c r="H744" s="23"/>
      <c r="I744" s="113"/>
      <c r="J744" s="113"/>
      <c r="K744" s="113"/>
      <c r="L744" s="113"/>
      <c r="M744" s="113"/>
      <c r="N744" s="131"/>
      <c r="O744" s="131"/>
      <c r="P744" s="131"/>
      <c r="Q744" s="113"/>
    </row>
    <row r="745" spans="6:17" s="27" customFormat="1" hidden="1" x14ac:dyDescent="0.2">
      <c r="F745" s="23"/>
      <c r="G745" s="23"/>
      <c r="H745" s="23"/>
      <c r="I745" s="113"/>
      <c r="J745" s="113"/>
      <c r="K745" s="113"/>
      <c r="L745" s="113"/>
      <c r="M745" s="113"/>
      <c r="N745" s="131"/>
      <c r="O745" s="131"/>
      <c r="P745" s="131"/>
      <c r="Q745" s="113"/>
    </row>
    <row r="746" spans="6:17" s="27" customFormat="1" hidden="1" x14ac:dyDescent="0.2">
      <c r="F746" s="23"/>
      <c r="G746" s="23"/>
      <c r="H746" s="23"/>
      <c r="I746" s="113"/>
      <c r="J746" s="113"/>
      <c r="K746" s="113"/>
      <c r="L746" s="113"/>
      <c r="M746" s="113"/>
      <c r="N746" s="131"/>
      <c r="O746" s="131"/>
      <c r="P746" s="131"/>
      <c r="Q746" s="113"/>
    </row>
    <row r="747" spans="6:17" s="27" customFormat="1" hidden="1" x14ac:dyDescent="0.2">
      <c r="F747" s="23"/>
      <c r="G747" s="23"/>
      <c r="H747" s="23"/>
      <c r="I747" s="113"/>
      <c r="J747" s="113"/>
      <c r="K747" s="113"/>
      <c r="L747" s="113"/>
      <c r="M747" s="113"/>
      <c r="N747" s="131"/>
      <c r="O747" s="131"/>
      <c r="P747" s="131"/>
      <c r="Q747" s="113"/>
    </row>
    <row r="748" spans="6:17" s="27" customFormat="1" hidden="1" x14ac:dyDescent="0.2">
      <c r="F748" s="23"/>
      <c r="G748" s="23"/>
      <c r="H748" s="23"/>
      <c r="I748" s="113"/>
      <c r="J748" s="113"/>
      <c r="K748" s="113"/>
      <c r="L748" s="113"/>
      <c r="M748" s="113"/>
      <c r="N748" s="131"/>
      <c r="O748" s="131"/>
      <c r="P748" s="131"/>
      <c r="Q748" s="113"/>
    </row>
    <row r="749" spans="6:17" s="27" customFormat="1" hidden="1" x14ac:dyDescent="0.2">
      <c r="F749" s="23"/>
      <c r="G749" s="23"/>
      <c r="H749" s="23"/>
      <c r="I749" s="113"/>
      <c r="J749" s="113"/>
      <c r="K749" s="113"/>
      <c r="L749" s="113"/>
      <c r="M749" s="113"/>
      <c r="N749" s="131"/>
      <c r="O749" s="131"/>
      <c r="P749" s="131"/>
      <c r="Q749" s="113"/>
    </row>
    <row r="750" spans="6:17" s="27" customFormat="1" hidden="1" x14ac:dyDescent="0.2">
      <c r="F750" s="23"/>
      <c r="G750" s="23"/>
      <c r="H750" s="23"/>
      <c r="I750" s="113"/>
      <c r="J750" s="113"/>
      <c r="K750" s="113"/>
      <c r="L750" s="113"/>
      <c r="M750" s="113"/>
      <c r="N750" s="131"/>
      <c r="O750" s="131"/>
      <c r="P750" s="131"/>
      <c r="Q750" s="113"/>
    </row>
    <row r="751" spans="6:17" s="27" customFormat="1" hidden="1" x14ac:dyDescent="0.2">
      <c r="F751" s="23"/>
      <c r="G751" s="23"/>
      <c r="H751" s="23"/>
      <c r="I751" s="113"/>
      <c r="J751" s="113"/>
      <c r="K751" s="113"/>
      <c r="L751" s="113"/>
      <c r="M751" s="113"/>
      <c r="N751" s="131"/>
      <c r="O751" s="131"/>
      <c r="P751" s="131"/>
      <c r="Q751" s="113"/>
    </row>
    <row r="752" spans="6:17" s="27" customFormat="1" hidden="1" x14ac:dyDescent="0.2">
      <c r="F752" s="23"/>
      <c r="G752" s="23"/>
      <c r="H752" s="23"/>
      <c r="I752" s="113"/>
      <c r="J752" s="113"/>
      <c r="K752" s="113"/>
      <c r="L752" s="113"/>
      <c r="M752" s="113"/>
      <c r="N752" s="131"/>
      <c r="O752" s="131"/>
      <c r="P752" s="131"/>
      <c r="Q752" s="113"/>
    </row>
    <row r="753" spans="6:17" s="27" customFormat="1" hidden="1" x14ac:dyDescent="0.2">
      <c r="F753" s="23"/>
      <c r="G753" s="23"/>
      <c r="H753" s="23"/>
      <c r="I753" s="113"/>
      <c r="J753" s="113"/>
      <c r="K753" s="113"/>
      <c r="L753" s="113"/>
      <c r="M753" s="113"/>
      <c r="N753" s="131"/>
      <c r="O753" s="131"/>
      <c r="P753" s="131"/>
      <c r="Q753" s="113"/>
    </row>
    <row r="754" spans="6:17" s="27" customFormat="1" hidden="1" x14ac:dyDescent="0.2">
      <c r="F754" s="23"/>
      <c r="G754" s="23"/>
      <c r="H754" s="23"/>
      <c r="I754" s="113"/>
      <c r="J754" s="113"/>
      <c r="K754" s="113"/>
      <c r="L754" s="113"/>
      <c r="M754" s="113"/>
      <c r="N754" s="131"/>
      <c r="O754" s="131"/>
      <c r="P754" s="131"/>
      <c r="Q754" s="113"/>
    </row>
    <row r="755" spans="6:17" s="27" customFormat="1" hidden="1" x14ac:dyDescent="0.2">
      <c r="F755" s="23"/>
      <c r="G755" s="23"/>
      <c r="H755" s="23"/>
      <c r="I755" s="113"/>
      <c r="J755" s="113"/>
      <c r="K755" s="113"/>
      <c r="L755" s="113"/>
      <c r="M755" s="113"/>
      <c r="N755" s="131"/>
      <c r="O755" s="131"/>
      <c r="P755" s="131"/>
      <c r="Q755" s="113"/>
    </row>
    <row r="756" spans="6:17" s="27" customFormat="1" hidden="1" x14ac:dyDescent="0.2">
      <c r="F756" s="23"/>
      <c r="G756" s="23"/>
      <c r="H756" s="23"/>
      <c r="I756" s="113"/>
      <c r="J756" s="113"/>
      <c r="K756" s="113"/>
      <c r="L756" s="113"/>
      <c r="M756" s="113"/>
      <c r="N756" s="131"/>
      <c r="O756" s="131"/>
      <c r="P756" s="131"/>
      <c r="Q756" s="113"/>
    </row>
    <row r="757" spans="6:17" s="27" customFormat="1" hidden="1" x14ac:dyDescent="0.2">
      <c r="F757" s="23"/>
      <c r="G757" s="23"/>
      <c r="H757" s="23"/>
      <c r="I757" s="113"/>
      <c r="J757" s="113"/>
      <c r="K757" s="113"/>
      <c r="L757" s="113"/>
      <c r="M757" s="113"/>
      <c r="N757" s="131"/>
      <c r="O757" s="131"/>
      <c r="P757" s="131"/>
      <c r="Q757" s="113"/>
    </row>
    <row r="758" spans="6:17" s="27" customFormat="1" hidden="1" x14ac:dyDescent="0.2">
      <c r="F758" s="23"/>
      <c r="G758" s="23"/>
      <c r="H758" s="23"/>
      <c r="I758" s="113"/>
      <c r="J758" s="113"/>
      <c r="K758" s="113"/>
      <c r="L758" s="113"/>
      <c r="M758" s="113"/>
      <c r="N758" s="131"/>
      <c r="O758" s="131"/>
      <c r="P758" s="131"/>
      <c r="Q758" s="113"/>
    </row>
    <row r="759" spans="6:17" s="27" customFormat="1" hidden="1" x14ac:dyDescent="0.2">
      <c r="F759" s="23"/>
      <c r="G759" s="23"/>
      <c r="H759" s="23"/>
      <c r="I759" s="113"/>
      <c r="J759" s="113"/>
      <c r="K759" s="113"/>
      <c r="L759" s="113"/>
      <c r="M759" s="113"/>
      <c r="N759" s="131"/>
      <c r="O759" s="131"/>
      <c r="P759" s="131"/>
      <c r="Q759" s="113"/>
    </row>
    <row r="760" spans="6:17" s="27" customFormat="1" hidden="1" x14ac:dyDescent="0.2">
      <c r="F760" s="23"/>
      <c r="G760" s="23"/>
      <c r="H760" s="23"/>
      <c r="I760" s="113"/>
      <c r="J760" s="113"/>
      <c r="K760" s="113"/>
      <c r="L760" s="113"/>
      <c r="M760" s="113"/>
      <c r="N760" s="131"/>
      <c r="O760" s="131"/>
      <c r="P760" s="131"/>
      <c r="Q760" s="113"/>
    </row>
    <row r="761" spans="6:17" s="27" customFormat="1" hidden="1" x14ac:dyDescent="0.2">
      <c r="F761" s="23"/>
      <c r="G761" s="23"/>
      <c r="H761" s="23"/>
      <c r="I761" s="113"/>
      <c r="J761" s="113"/>
      <c r="K761" s="113"/>
      <c r="L761" s="113"/>
      <c r="M761" s="113"/>
      <c r="N761" s="131"/>
      <c r="O761" s="131"/>
      <c r="P761" s="131"/>
      <c r="Q761" s="113"/>
    </row>
    <row r="762" spans="6:17" s="27" customFormat="1" hidden="1" x14ac:dyDescent="0.2">
      <c r="F762" s="23"/>
      <c r="G762" s="23"/>
      <c r="H762" s="23"/>
      <c r="I762" s="113"/>
      <c r="J762" s="113"/>
      <c r="K762" s="113"/>
      <c r="L762" s="113"/>
      <c r="M762" s="113"/>
      <c r="N762" s="131"/>
      <c r="O762" s="131"/>
      <c r="P762" s="131"/>
      <c r="Q762" s="113"/>
    </row>
    <row r="763" spans="6:17" s="27" customFormat="1" hidden="1" x14ac:dyDescent="0.2">
      <c r="F763" s="23"/>
      <c r="G763" s="23"/>
      <c r="H763" s="23"/>
      <c r="I763" s="113"/>
      <c r="J763" s="113"/>
      <c r="K763" s="113"/>
      <c r="L763" s="113"/>
      <c r="M763" s="113"/>
      <c r="N763" s="131"/>
      <c r="O763" s="131"/>
      <c r="P763" s="131"/>
      <c r="Q763" s="113"/>
    </row>
    <row r="764" spans="6:17" s="27" customFormat="1" hidden="1" x14ac:dyDescent="0.2">
      <c r="F764" s="23"/>
      <c r="G764" s="23"/>
      <c r="H764" s="23"/>
      <c r="I764" s="113"/>
      <c r="J764" s="113"/>
      <c r="K764" s="113"/>
      <c r="L764" s="113"/>
      <c r="M764" s="113"/>
      <c r="N764" s="131"/>
      <c r="O764" s="131"/>
      <c r="P764" s="131"/>
      <c r="Q764" s="113"/>
    </row>
    <row r="765" spans="6:17" s="27" customFormat="1" hidden="1" x14ac:dyDescent="0.2">
      <c r="F765" s="23"/>
      <c r="G765" s="23"/>
      <c r="H765" s="23"/>
      <c r="I765" s="113"/>
      <c r="J765" s="113"/>
      <c r="K765" s="113"/>
      <c r="L765" s="113"/>
      <c r="M765" s="113"/>
      <c r="N765" s="131"/>
      <c r="O765" s="131"/>
      <c r="P765" s="131"/>
      <c r="Q765" s="113"/>
    </row>
    <row r="766" spans="6:17" s="27" customFormat="1" hidden="1" x14ac:dyDescent="0.2">
      <c r="F766" s="23"/>
      <c r="G766" s="23"/>
      <c r="H766" s="23"/>
      <c r="I766" s="113"/>
      <c r="J766" s="113"/>
      <c r="K766" s="113"/>
      <c r="L766" s="113"/>
      <c r="M766" s="113"/>
      <c r="N766" s="131"/>
      <c r="O766" s="131"/>
      <c r="P766" s="131"/>
      <c r="Q766" s="113"/>
    </row>
    <row r="767" spans="6:17" s="27" customFormat="1" hidden="1" x14ac:dyDescent="0.2">
      <c r="F767" s="23"/>
      <c r="G767" s="23"/>
      <c r="H767" s="23"/>
      <c r="I767" s="113"/>
      <c r="J767" s="113"/>
      <c r="K767" s="113"/>
      <c r="L767" s="113"/>
      <c r="M767" s="113"/>
      <c r="N767" s="131"/>
      <c r="O767" s="131"/>
      <c r="P767" s="131"/>
      <c r="Q767" s="113"/>
    </row>
    <row r="768" spans="6:17" s="27" customFormat="1" hidden="1" x14ac:dyDescent="0.2">
      <c r="F768" s="23"/>
      <c r="G768" s="23"/>
      <c r="H768" s="23"/>
      <c r="I768" s="113"/>
      <c r="J768" s="113"/>
      <c r="K768" s="113"/>
      <c r="L768" s="113"/>
      <c r="M768" s="113"/>
      <c r="N768" s="131"/>
      <c r="O768" s="131"/>
      <c r="P768" s="131"/>
      <c r="Q768" s="113"/>
    </row>
    <row r="769" spans="6:17" s="27" customFormat="1" hidden="1" x14ac:dyDescent="0.2">
      <c r="F769" s="23"/>
      <c r="G769" s="23"/>
      <c r="H769" s="23"/>
      <c r="I769" s="113"/>
      <c r="J769" s="113"/>
      <c r="K769" s="113"/>
      <c r="L769" s="113"/>
      <c r="M769" s="113"/>
      <c r="N769" s="131"/>
      <c r="O769" s="131"/>
      <c r="P769" s="131"/>
      <c r="Q769" s="113"/>
    </row>
    <row r="770" spans="6:17" s="27" customFormat="1" hidden="1" x14ac:dyDescent="0.2">
      <c r="F770" s="23"/>
      <c r="G770" s="23"/>
      <c r="H770" s="23"/>
      <c r="I770" s="113"/>
      <c r="J770" s="113"/>
      <c r="K770" s="113"/>
      <c r="L770" s="113"/>
      <c r="M770" s="113"/>
      <c r="N770" s="131"/>
      <c r="O770" s="131"/>
      <c r="P770" s="131"/>
      <c r="Q770" s="113"/>
    </row>
    <row r="771" spans="6:17" s="27" customFormat="1" hidden="1" x14ac:dyDescent="0.2">
      <c r="F771" s="23"/>
      <c r="G771" s="23"/>
      <c r="H771" s="23"/>
      <c r="I771" s="113"/>
      <c r="J771" s="113"/>
      <c r="K771" s="113"/>
      <c r="L771" s="113"/>
      <c r="M771" s="113"/>
      <c r="N771" s="131"/>
      <c r="O771" s="131"/>
      <c r="P771" s="131"/>
      <c r="Q771" s="113"/>
    </row>
    <row r="772" spans="6:17" s="27" customFormat="1" hidden="1" x14ac:dyDescent="0.2">
      <c r="F772" s="23"/>
      <c r="G772" s="23"/>
      <c r="H772" s="23"/>
      <c r="I772" s="113"/>
      <c r="J772" s="113"/>
      <c r="K772" s="113"/>
      <c r="L772" s="113"/>
      <c r="M772" s="113"/>
      <c r="N772" s="131"/>
      <c r="O772" s="131"/>
      <c r="P772" s="131"/>
      <c r="Q772" s="113"/>
    </row>
    <row r="773" spans="6:17" s="27" customFormat="1" hidden="1" x14ac:dyDescent="0.2">
      <c r="F773" s="23"/>
      <c r="G773" s="23"/>
      <c r="H773" s="23"/>
      <c r="I773" s="113"/>
      <c r="J773" s="113"/>
      <c r="K773" s="113"/>
      <c r="L773" s="113"/>
      <c r="M773" s="113"/>
      <c r="N773" s="131"/>
      <c r="O773" s="131"/>
      <c r="P773" s="131"/>
      <c r="Q773" s="113"/>
    </row>
    <row r="774" spans="6:17" s="27" customFormat="1" hidden="1" x14ac:dyDescent="0.2">
      <c r="F774" s="23"/>
      <c r="G774" s="23"/>
      <c r="H774" s="23"/>
      <c r="I774" s="113"/>
      <c r="J774" s="113"/>
      <c r="K774" s="113"/>
      <c r="L774" s="113"/>
      <c r="M774" s="113"/>
      <c r="N774" s="131"/>
      <c r="O774" s="131"/>
      <c r="P774" s="131"/>
      <c r="Q774" s="113"/>
    </row>
    <row r="775" spans="6:17" s="27" customFormat="1" hidden="1" x14ac:dyDescent="0.2">
      <c r="F775" s="23"/>
      <c r="G775" s="23"/>
      <c r="H775" s="23"/>
      <c r="I775" s="113"/>
      <c r="J775" s="113"/>
      <c r="K775" s="113"/>
      <c r="L775" s="113"/>
      <c r="M775" s="113"/>
      <c r="N775" s="131"/>
      <c r="O775" s="131"/>
      <c r="P775" s="131"/>
      <c r="Q775" s="113"/>
    </row>
    <row r="776" spans="6:17" s="27" customFormat="1" hidden="1" x14ac:dyDescent="0.2">
      <c r="F776" s="23"/>
      <c r="G776" s="23"/>
      <c r="H776" s="23"/>
      <c r="I776" s="113"/>
      <c r="J776" s="113"/>
      <c r="K776" s="113"/>
      <c r="L776" s="113"/>
      <c r="M776" s="113"/>
      <c r="N776" s="131"/>
      <c r="O776" s="131"/>
      <c r="P776" s="131"/>
      <c r="Q776" s="113"/>
    </row>
    <row r="777" spans="6:17" s="27" customFormat="1" hidden="1" x14ac:dyDescent="0.2">
      <c r="F777" s="23"/>
      <c r="G777" s="23"/>
      <c r="H777" s="23"/>
      <c r="I777" s="113"/>
      <c r="J777" s="113"/>
      <c r="K777" s="113"/>
      <c r="L777" s="113"/>
      <c r="M777" s="113"/>
      <c r="N777" s="131"/>
      <c r="O777" s="131"/>
      <c r="P777" s="131"/>
      <c r="Q777" s="113"/>
    </row>
    <row r="778" spans="6:17" s="27" customFormat="1" hidden="1" x14ac:dyDescent="0.2">
      <c r="F778" s="23"/>
      <c r="G778" s="23"/>
      <c r="H778" s="23"/>
      <c r="I778" s="113"/>
      <c r="J778" s="113"/>
      <c r="K778" s="113"/>
      <c r="L778" s="113"/>
      <c r="M778" s="113"/>
      <c r="N778" s="131"/>
      <c r="O778" s="131"/>
      <c r="P778" s="131"/>
      <c r="Q778" s="113"/>
    </row>
    <row r="779" spans="6:17" s="27" customFormat="1" hidden="1" x14ac:dyDescent="0.2">
      <c r="F779" s="23"/>
      <c r="G779" s="23"/>
      <c r="H779" s="23"/>
      <c r="I779" s="113"/>
      <c r="J779" s="113"/>
      <c r="K779" s="113"/>
      <c r="L779" s="113"/>
      <c r="M779" s="113"/>
      <c r="N779" s="131"/>
      <c r="O779" s="131"/>
      <c r="P779" s="131"/>
      <c r="Q779" s="113"/>
    </row>
    <row r="780" spans="6:17" s="27" customFormat="1" hidden="1" x14ac:dyDescent="0.2">
      <c r="F780" s="23"/>
      <c r="G780" s="23"/>
      <c r="H780" s="23"/>
      <c r="I780" s="113"/>
      <c r="J780" s="113"/>
      <c r="K780" s="113"/>
      <c r="L780" s="113"/>
      <c r="M780" s="113"/>
      <c r="N780" s="131"/>
      <c r="O780" s="131"/>
      <c r="P780" s="131"/>
      <c r="Q780" s="113"/>
    </row>
    <row r="781" spans="6:17" s="27" customFormat="1" hidden="1" x14ac:dyDescent="0.2">
      <c r="F781" s="23"/>
      <c r="G781" s="23"/>
      <c r="H781" s="23"/>
      <c r="I781" s="113"/>
      <c r="J781" s="113"/>
      <c r="K781" s="113"/>
      <c r="L781" s="113"/>
      <c r="M781" s="113"/>
      <c r="N781" s="131"/>
      <c r="O781" s="131"/>
      <c r="P781" s="131"/>
      <c r="Q781" s="113"/>
    </row>
    <row r="782" spans="6:17" s="27" customFormat="1" hidden="1" x14ac:dyDescent="0.2">
      <c r="F782" s="23"/>
      <c r="G782" s="23"/>
      <c r="H782" s="23"/>
      <c r="I782" s="113"/>
      <c r="J782" s="113"/>
      <c r="K782" s="113"/>
      <c r="L782" s="113"/>
      <c r="M782" s="113"/>
      <c r="N782" s="131"/>
      <c r="O782" s="131"/>
      <c r="P782" s="131"/>
      <c r="Q782" s="113"/>
    </row>
    <row r="783" spans="6:17" s="27" customFormat="1" hidden="1" x14ac:dyDescent="0.2">
      <c r="F783" s="23"/>
      <c r="G783" s="23"/>
      <c r="H783" s="23"/>
      <c r="I783" s="113"/>
      <c r="J783" s="113"/>
      <c r="K783" s="113"/>
      <c r="L783" s="113"/>
      <c r="M783" s="113"/>
      <c r="N783" s="131"/>
      <c r="O783" s="131"/>
      <c r="P783" s="131"/>
      <c r="Q783" s="113"/>
    </row>
    <row r="784" spans="6:17" s="27" customFormat="1" hidden="1" x14ac:dyDescent="0.2">
      <c r="F784" s="23"/>
      <c r="G784" s="23"/>
      <c r="H784" s="23"/>
      <c r="I784" s="113"/>
      <c r="J784" s="113"/>
      <c r="K784" s="113"/>
      <c r="L784" s="113"/>
      <c r="M784" s="113"/>
      <c r="N784" s="131"/>
      <c r="O784" s="131"/>
      <c r="P784" s="131"/>
      <c r="Q784" s="113"/>
    </row>
    <row r="785" spans="6:17" s="27" customFormat="1" hidden="1" x14ac:dyDescent="0.2">
      <c r="F785" s="23"/>
      <c r="G785" s="23"/>
      <c r="H785" s="23"/>
      <c r="I785" s="113"/>
      <c r="J785" s="113"/>
      <c r="K785" s="113"/>
      <c r="L785" s="113"/>
      <c r="M785" s="113"/>
      <c r="N785" s="131"/>
      <c r="O785" s="131"/>
      <c r="P785" s="131"/>
      <c r="Q785" s="113"/>
    </row>
    <row r="786" spans="6:17" s="27" customFormat="1" hidden="1" x14ac:dyDescent="0.2">
      <c r="F786" s="23"/>
      <c r="G786" s="23"/>
      <c r="H786" s="23"/>
      <c r="I786" s="113"/>
      <c r="J786" s="113"/>
      <c r="K786" s="113"/>
      <c r="L786" s="113"/>
      <c r="M786" s="113"/>
      <c r="N786" s="131"/>
      <c r="O786" s="131"/>
      <c r="P786" s="131"/>
      <c r="Q786" s="113"/>
    </row>
    <row r="787" spans="6:17" s="27" customFormat="1" hidden="1" x14ac:dyDescent="0.2">
      <c r="F787" s="23"/>
      <c r="G787" s="23"/>
      <c r="H787" s="23"/>
      <c r="I787" s="113"/>
      <c r="J787" s="113"/>
      <c r="K787" s="113"/>
      <c r="L787" s="113"/>
      <c r="M787" s="113"/>
      <c r="N787" s="131"/>
      <c r="O787" s="131"/>
      <c r="P787" s="131"/>
      <c r="Q787" s="113"/>
    </row>
    <row r="788" spans="6:17" s="27" customFormat="1" hidden="1" x14ac:dyDescent="0.2">
      <c r="F788" s="23"/>
      <c r="G788" s="23"/>
      <c r="H788" s="23"/>
      <c r="I788" s="113"/>
      <c r="J788" s="113"/>
      <c r="K788" s="113"/>
      <c r="L788" s="113"/>
      <c r="M788" s="113"/>
      <c r="N788" s="131"/>
      <c r="O788" s="131"/>
      <c r="P788" s="131"/>
      <c r="Q788" s="113"/>
    </row>
    <row r="789" spans="6:17" s="27" customFormat="1" hidden="1" x14ac:dyDescent="0.2">
      <c r="F789" s="23"/>
      <c r="G789" s="23"/>
      <c r="H789" s="23"/>
      <c r="I789" s="113"/>
      <c r="J789" s="113"/>
      <c r="K789" s="113"/>
      <c r="L789" s="113"/>
      <c r="M789" s="113"/>
      <c r="N789" s="131"/>
      <c r="O789" s="131"/>
      <c r="P789" s="131"/>
      <c r="Q789" s="113"/>
    </row>
    <row r="790" spans="6:17" s="27" customFormat="1" hidden="1" x14ac:dyDescent="0.2">
      <c r="F790" s="23"/>
      <c r="G790" s="23"/>
      <c r="H790" s="23"/>
      <c r="I790" s="113"/>
      <c r="J790" s="113"/>
      <c r="K790" s="113"/>
      <c r="L790" s="113"/>
      <c r="M790" s="113"/>
      <c r="N790" s="131"/>
      <c r="O790" s="131"/>
      <c r="P790" s="131"/>
      <c r="Q790" s="113"/>
    </row>
    <row r="791" spans="6:17" s="27" customFormat="1" hidden="1" x14ac:dyDescent="0.2">
      <c r="F791" s="23"/>
      <c r="G791" s="23"/>
      <c r="H791" s="23"/>
      <c r="I791" s="113"/>
      <c r="J791" s="113"/>
      <c r="K791" s="113"/>
      <c r="L791" s="113"/>
      <c r="M791" s="113"/>
      <c r="N791" s="131"/>
      <c r="O791" s="131"/>
      <c r="P791" s="131"/>
      <c r="Q791" s="113"/>
    </row>
    <row r="792" spans="6:17" s="27" customFormat="1" hidden="1" x14ac:dyDescent="0.2">
      <c r="F792" s="23"/>
      <c r="G792" s="23"/>
      <c r="H792" s="23"/>
      <c r="I792" s="113"/>
      <c r="J792" s="113"/>
      <c r="K792" s="113"/>
      <c r="L792" s="113"/>
      <c r="M792" s="113"/>
      <c r="N792" s="131"/>
      <c r="O792" s="131"/>
      <c r="P792" s="131"/>
      <c r="Q792" s="113"/>
    </row>
    <row r="793" spans="6:17" s="27" customFormat="1" hidden="1" x14ac:dyDescent="0.2">
      <c r="F793" s="23"/>
      <c r="G793" s="23"/>
      <c r="H793" s="23"/>
      <c r="I793" s="113"/>
      <c r="J793" s="113"/>
      <c r="K793" s="113"/>
      <c r="L793" s="113"/>
      <c r="M793" s="113"/>
      <c r="N793" s="131"/>
      <c r="O793" s="131"/>
      <c r="P793" s="131"/>
      <c r="Q793" s="113"/>
    </row>
    <row r="794" spans="6:17" s="27" customFormat="1" hidden="1" x14ac:dyDescent="0.2">
      <c r="F794" s="23"/>
      <c r="G794" s="23"/>
      <c r="H794" s="23"/>
      <c r="I794" s="113"/>
      <c r="J794" s="113"/>
      <c r="K794" s="113"/>
      <c r="L794" s="113"/>
      <c r="M794" s="113"/>
      <c r="N794" s="131"/>
      <c r="O794" s="131"/>
      <c r="P794" s="131"/>
      <c r="Q794" s="113"/>
    </row>
    <row r="795" spans="6:17" s="27" customFormat="1" hidden="1" x14ac:dyDescent="0.2">
      <c r="F795" s="23"/>
      <c r="G795" s="23"/>
      <c r="H795" s="23"/>
      <c r="I795" s="113"/>
      <c r="J795" s="113"/>
      <c r="K795" s="113"/>
      <c r="L795" s="113"/>
      <c r="M795" s="113"/>
      <c r="N795" s="131"/>
      <c r="O795" s="131"/>
      <c r="P795" s="131"/>
      <c r="Q795" s="113"/>
    </row>
    <row r="796" spans="6:17" s="27" customFormat="1" hidden="1" x14ac:dyDescent="0.2">
      <c r="F796" s="23"/>
      <c r="G796" s="23"/>
      <c r="H796" s="23"/>
      <c r="I796" s="113"/>
      <c r="J796" s="113"/>
      <c r="K796" s="113"/>
      <c r="L796" s="113"/>
      <c r="M796" s="113"/>
      <c r="N796" s="131"/>
      <c r="O796" s="131"/>
      <c r="P796" s="131"/>
      <c r="Q796" s="113"/>
    </row>
    <row r="797" spans="6:17" s="27" customFormat="1" hidden="1" x14ac:dyDescent="0.2">
      <c r="F797" s="23"/>
      <c r="G797" s="23"/>
      <c r="H797" s="23"/>
      <c r="I797" s="113"/>
      <c r="J797" s="113"/>
      <c r="K797" s="113"/>
      <c r="L797" s="113"/>
      <c r="M797" s="113"/>
      <c r="N797" s="131"/>
      <c r="O797" s="131"/>
      <c r="P797" s="131"/>
      <c r="Q797" s="113"/>
    </row>
    <row r="798" spans="6:17" s="27" customFormat="1" hidden="1" x14ac:dyDescent="0.2">
      <c r="F798" s="23"/>
      <c r="G798" s="23"/>
      <c r="H798" s="23"/>
      <c r="I798" s="113"/>
      <c r="J798" s="113"/>
      <c r="K798" s="113"/>
      <c r="L798" s="113"/>
      <c r="M798" s="113"/>
      <c r="N798" s="131"/>
      <c r="O798" s="131"/>
      <c r="P798" s="131"/>
      <c r="Q798" s="113"/>
    </row>
    <row r="799" spans="6:17" s="27" customFormat="1" hidden="1" x14ac:dyDescent="0.2">
      <c r="F799" s="23"/>
      <c r="G799" s="23"/>
      <c r="H799" s="23"/>
      <c r="I799" s="113"/>
      <c r="J799" s="113"/>
      <c r="K799" s="113"/>
      <c r="L799" s="113"/>
      <c r="M799" s="113"/>
      <c r="N799" s="131"/>
      <c r="O799" s="131"/>
      <c r="P799" s="131"/>
      <c r="Q799" s="113"/>
    </row>
    <row r="800" spans="6:17" s="27" customFormat="1" hidden="1" x14ac:dyDescent="0.2">
      <c r="F800" s="23"/>
      <c r="G800" s="23"/>
      <c r="H800" s="23"/>
      <c r="I800" s="113"/>
      <c r="J800" s="113"/>
      <c r="K800" s="113"/>
      <c r="L800" s="113"/>
      <c r="M800" s="113"/>
      <c r="N800" s="131"/>
      <c r="O800" s="131"/>
      <c r="P800" s="131"/>
      <c r="Q800" s="113"/>
    </row>
    <row r="801" spans="6:17" s="27" customFormat="1" hidden="1" x14ac:dyDescent="0.2">
      <c r="F801" s="23"/>
      <c r="G801" s="23"/>
      <c r="H801" s="23"/>
      <c r="I801" s="113"/>
      <c r="J801" s="113"/>
      <c r="K801" s="113"/>
      <c r="L801" s="113"/>
      <c r="M801" s="113"/>
      <c r="N801" s="131"/>
      <c r="O801" s="131"/>
      <c r="P801" s="131"/>
      <c r="Q801" s="113"/>
    </row>
    <row r="802" spans="6:17" s="27" customFormat="1" hidden="1" x14ac:dyDescent="0.2">
      <c r="F802" s="23"/>
      <c r="G802" s="23"/>
      <c r="H802" s="23"/>
      <c r="I802" s="113"/>
      <c r="J802" s="113"/>
      <c r="K802" s="113"/>
      <c r="L802" s="113"/>
      <c r="M802" s="113"/>
      <c r="N802" s="131"/>
      <c r="O802" s="131"/>
      <c r="P802" s="131"/>
      <c r="Q802" s="113"/>
    </row>
    <row r="803" spans="6:17" s="27" customFormat="1" hidden="1" x14ac:dyDescent="0.2">
      <c r="F803" s="23"/>
      <c r="G803" s="23"/>
      <c r="H803" s="23"/>
      <c r="I803" s="113"/>
      <c r="J803" s="113"/>
      <c r="K803" s="113"/>
      <c r="L803" s="113"/>
      <c r="M803" s="113"/>
      <c r="N803" s="131"/>
      <c r="O803" s="131"/>
      <c r="P803" s="131"/>
      <c r="Q803" s="113"/>
    </row>
    <row r="804" spans="6:17" s="27" customFormat="1" hidden="1" x14ac:dyDescent="0.2">
      <c r="F804" s="23"/>
      <c r="G804" s="23"/>
      <c r="H804" s="23"/>
      <c r="I804" s="113"/>
      <c r="J804" s="113"/>
      <c r="K804" s="113"/>
      <c r="L804" s="113"/>
      <c r="M804" s="113"/>
      <c r="N804" s="131"/>
      <c r="O804" s="131"/>
      <c r="P804" s="131"/>
      <c r="Q804" s="113"/>
    </row>
    <row r="805" spans="6:17" s="27" customFormat="1" hidden="1" x14ac:dyDescent="0.2">
      <c r="F805" s="23"/>
      <c r="G805" s="23"/>
      <c r="H805" s="23"/>
      <c r="I805" s="113"/>
      <c r="J805" s="113"/>
      <c r="K805" s="113"/>
      <c r="L805" s="113"/>
      <c r="M805" s="113"/>
      <c r="N805" s="131"/>
      <c r="O805" s="131"/>
      <c r="P805" s="131"/>
      <c r="Q805" s="113"/>
    </row>
    <row r="806" spans="6:17" s="27" customFormat="1" hidden="1" x14ac:dyDescent="0.2">
      <c r="F806" s="23"/>
      <c r="G806" s="23"/>
      <c r="H806" s="23"/>
      <c r="I806" s="113"/>
      <c r="J806" s="113"/>
      <c r="K806" s="113"/>
      <c r="L806" s="113"/>
      <c r="M806" s="113"/>
      <c r="N806" s="131"/>
      <c r="O806" s="131"/>
      <c r="P806" s="131"/>
      <c r="Q806" s="113"/>
    </row>
    <row r="807" spans="6:17" s="27" customFormat="1" hidden="1" x14ac:dyDescent="0.2">
      <c r="F807" s="23"/>
      <c r="G807" s="23"/>
      <c r="H807" s="23"/>
      <c r="I807" s="113"/>
      <c r="J807" s="113"/>
      <c r="K807" s="113"/>
      <c r="L807" s="113"/>
      <c r="M807" s="113"/>
      <c r="N807" s="131"/>
      <c r="O807" s="131"/>
      <c r="P807" s="131"/>
      <c r="Q807" s="113"/>
    </row>
    <row r="808" spans="6:17" s="27" customFormat="1" hidden="1" x14ac:dyDescent="0.2">
      <c r="F808" s="23"/>
      <c r="G808" s="23"/>
      <c r="H808" s="23"/>
      <c r="I808" s="113"/>
      <c r="J808" s="113"/>
      <c r="K808" s="113"/>
      <c r="L808" s="113"/>
      <c r="M808" s="113"/>
      <c r="N808" s="131"/>
      <c r="O808" s="131"/>
      <c r="P808" s="131"/>
      <c r="Q808" s="113"/>
    </row>
    <row r="809" spans="6:17" s="27" customFormat="1" hidden="1" x14ac:dyDescent="0.2">
      <c r="F809" s="23"/>
      <c r="G809" s="23"/>
      <c r="H809" s="23"/>
      <c r="I809" s="113"/>
      <c r="J809" s="113"/>
      <c r="K809" s="113"/>
      <c r="L809" s="113"/>
      <c r="M809" s="113"/>
      <c r="N809" s="131"/>
      <c r="O809" s="131"/>
      <c r="P809" s="131"/>
      <c r="Q809" s="113"/>
    </row>
    <row r="810" spans="6:17" s="27" customFormat="1" hidden="1" x14ac:dyDescent="0.2">
      <c r="F810" s="23"/>
      <c r="G810" s="23"/>
      <c r="H810" s="23"/>
      <c r="I810" s="113"/>
      <c r="J810" s="113"/>
      <c r="K810" s="113"/>
      <c r="L810" s="113"/>
      <c r="M810" s="113"/>
      <c r="N810" s="131"/>
      <c r="O810" s="131"/>
      <c r="P810" s="131"/>
      <c r="Q810" s="113"/>
    </row>
    <row r="811" spans="6:17" s="27" customFormat="1" hidden="1" x14ac:dyDescent="0.2">
      <c r="F811" s="23"/>
      <c r="G811" s="23"/>
      <c r="H811" s="23"/>
      <c r="I811" s="113"/>
      <c r="J811" s="113"/>
      <c r="K811" s="113"/>
      <c r="L811" s="113"/>
      <c r="M811" s="113"/>
      <c r="N811" s="131"/>
      <c r="O811" s="131"/>
      <c r="P811" s="131"/>
      <c r="Q811" s="113"/>
    </row>
    <row r="812" spans="6:17" s="27" customFormat="1" hidden="1" x14ac:dyDescent="0.2">
      <c r="F812" s="23"/>
      <c r="G812" s="23"/>
      <c r="H812" s="23"/>
      <c r="I812" s="113"/>
      <c r="J812" s="113"/>
      <c r="K812" s="113"/>
      <c r="L812" s="113"/>
      <c r="M812" s="113"/>
      <c r="N812" s="131"/>
      <c r="O812" s="131"/>
      <c r="P812" s="131"/>
      <c r="Q812" s="113"/>
    </row>
    <row r="813" spans="6:17" s="27" customFormat="1" hidden="1" x14ac:dyDescent="0.2">
      <c r="F813" s="23"/>
      <c r="G813" s="23"/>
      <c r="H813" s="23"/>
      <c r="I813" s="113"/>
      <c r="J813" s="113"/>
      <c r="K813" s="113"/>
      <c r="L813" s="113"/>
      <c r="M813" s="113"/>
      <c r="N813" s="131"/>
      <c r="O813" s="131"/>
      <c r="P813" s="131"/>
      <c r="Q813" s="113"/>
    </row>
    <row r="814" spans="6:17" s="27" customFormat="1" hidden="1" x14ac:dyDescent="0.2">
      <c r="F814" s="23"/>
      <c r="G814" s="23"/>
      <c r="H814" s="23"/>
      <c r="I814" s="113"/>
      <c r="J814" s="113"/>
      <c r="K814" s="113"/>
      <c r="L814" s="113"/>
      <c r="M814" s="113"/>
      <c r="N814" s="131"/>
      <c r="O814" s="131"/>
      <c r="P814" s="131"/>
      <c r="Q814" s="113"/>
    </row>
    <row r="815" spans="6:17" s="27" customFormat="1" hidden="1" x14ac:dyDescent="0.2">
      <c r="F815" s="23"/>
      <c r="G815" s="23"/>
      <c r="H815" s="23"/>
      <c r="I815" s="113"/>
      <c r="J815" s="113"/>
      <c r="K815" s="113"/>
      <c r="L815" s="113"/>
      <c r="M815" s="113"/>
      <c r="N815" s="131"/>
      <c r="O815" s="131"/>
      <c r="P815" s="131"/>
      <c r="Q815" s="113"/>
    </row>
    <row r="816" spans="6:17" s="27" customFormat="1" hidden="1" x14ac:dyDescent="0.2">
      <c r="F816" s="23"/>
      <c r="G816" s="23"/>
      <c r="H816" s="23"/>
      <c r="I816" s="113"/>
      <c r="J816" s="113"/>
      <c r="K816" s="113"/>
      <c r="L816" s="113"/>
      <c r="M816" s="113"/>
      <c r="N816" s="131"/>
      <c r="O816" s="131"/>
      <c r="P816" s="131"/>
      <c r="Q816" s="113"/>
    </row>
    <row r="817" spans="6:17" s="27" customFormat="1" hidden="1" x14ac:dyDescent="0.2">
      <c r="F817" s="23"/>
      <c r="G817" s="23"/>
      <c r="H817" s="23"/>
      <c r="I817" s="113"/>
      <c r="J817" s="113"/>
      <c r="K817" s="113"/>
      <c r="L817" s="113"/>
      <c r="M817" s="113"/>
      <c r="N817" s="131"/>
      <c r="O817" s="131"/>
      <c r="P817" s="131"/>
      <c r="Q817" s="113"/>
    </row>
    <row r="818" spans="6:17" s="27" customFormat="1" hidden="1" x14ac:dyDescent="0.2">
      <c r="F818" s="23"/>
      <c r="G818" s="23"/>
      <c r="H818" s="23"/>
      <c r="I818" s="113"/>
      <c r="J818" s="113"/>
      <c r="K818" s="113"/>
      <c r="L818" s="113"/>
      <c r="M818" s="113"/>
      <c r="N818" s="131"/>
      <c r="O818" s="131"/>
      <c r="P818" s="131"/>
      <c r="Q818" s="113"/>
    </row>
    <row r="819" spans="6:17" s="27" customFormat="1" hidden="1" x14ac:dyDescent="0.2">
      <c r="F819" s="23"/>
      <c r="G819" s="23"/>
      <c r="H819" s="23"/>
      <c r="I819" s="113"/>
      <c r="J819" s="113"/>
      <c r="K819" s="113"/>
      <c r="L819" s="113"/>
      <c r="M819" s="113"/>
      <c r="N819" s="131"/>
      <c r="O819" s="131"/>
      <c r="P819" s="131"/>
      <c r="Q819" s="113"/>
    </row>
    <row r="820" spans="6:17" s="27" customFormat="1" hidden="1" x14ac:dyDescent="0.2">
      <c r="F820" s="23"/>
      <c r="G820" s="23"/>
      <c r="H820" s="23"/>
      <c r="I820" s="113"/>
      <c r="J820" s="113"/>
      <c r="K820" s="113"/>
      <c r="L820" s="113"/>
      <c r="M820" s="113"/>
      <c r="N820" s="131"/>
      <c r="O820" s="131"/>
      <c r="P820" s="131"/>
      <c r="Q820" s="113"/>
    </row>
    <row r="821" spans="6:17" s="27" customFormat="1" hidden="1" x14ac:dyDescent="0.2">
      <c r="F821" s="23"/>
      <c r="G821" s="23"/>
      <c r="H821" s="23"/>
      <c r="I821" s="113"/>
      <c r="J821" s="113"/>
      <c r="K821" s="113"/>
      <c r="L821" s="113"/>
      <c r="M821" s="113"/>
      <c r="N821" s="131"/>
      <c r="O821" s="131"/>
      <c r="P821" s="131"/>
      <c r="Q821" s="113"/>
    </row>
    <row r="822" spans="6:17" s="27" customFormat="1" hidden="1" x14ac:dyDescent="0.2">
      <c r="F822" s="23"/>
      <c r="G822" s="23"/>
      <c r="H822" s="23"/>
      <c r="I822" s="113"/>
      <c r="J822" s="113"/>
      <c r="K822" s="113"/>
      <c r="L822" s="113"/>
      <c r="M822" s="113"/>
      <c r="N822" s="131"/>
      <c r="O822" s="131"/>
      <c r="P822" s="131"/>
      <c r="Q822" s="113"/>
    </row>
    <row r="823" spans="6:17" s="27" customFormat="1" hidden="1" x14ac:dyDescent="0.2">
      <c r="F823" s="23"/>
      <c r="G823" s="23"/>
      <c r="H823" s="23"/>
      <c r="I823" s="113"/>
      <c r="J823" s="113"/>
      <c r="K823" s="113"/>
      <c r="L823" s="113"/>
      <c r="M823" s="113"/>
      <c r="N823" s="131"/>
      <c r="O823" s="131"/>
      <c r="P823" s="131"/>
      <c r="Q823" s="113"/>
    </row>
    <row r="824" spans="6:17" s="27" customFormat="1" hidden="1" x14ac:dyDescent="0.2">
      <c r="F824" s="23"/>
      <c r="G824" s="23"/>
      <c r="H824" s="23"/>
      <c r="I824" s="113"/>
      <c r="J824" s="113"/>
      <c r="K824" s="113"/>
      <c r="L824" s="113"/>
      <c r="M824" s="113"/>
      <c r="N824" s="131"/>
      <c r="O824" s="131"/>
      <c r="P824" s="131"/>
      <c r="Q824" s="113"/>
    </row>
    <row r="825" spans="6:17" s="27" customFormat="1" hidden="1" x14ac:dyDescent="0.2">
      <c r="F825" s="23"/>
      <c r="G825" s="23"/>
      <c r="H825" s="23"/>
      <c r="I825" s="113"/>
      <c r="J825" s="113"/>
      <c r="K825" s="113"/>
      <c r="L825" s="113"/>
      <c r="M825" s="113"/>
      <c r="N825" s="131"/>
      <c r="O825" s="131"/>
      <c r="P825" s="131"/>
      <c r="Q825" s="113"/>
    </row>
    <row r="826" spans="6:17" s="27" customFormat="1" hidden="1" x14ac:dyDescent="0.2">
      <c r="F826" s="23"/>
      <c r="G826" s="23"/>
      <c r="H826" s="23"/>
      <c r="I826" s="113"/>
      <c r="J826" s="113"/>
      <c r="K826" s="113"/>
      <c r="L826" s="113"/>
      <c r="M826" s="113"/>
      <c r="N826" s="131"/>
      <c r="O826" s="131"/>
      <c r="P826" s="131"/>
      <c r="Q826" s="113"/>
    </row>
    <row r="827" spans="6:17" s="27" customFormat="1" hidden="1" x14ac:dyDescent="0.2">
      <c r="F827" s="23"/>
      <c r="G827" s="23"/>
      <c r="H827" s="23"/>
      <c r="I827" s="113"/>
      <c r="J827" s="113"/>
      <c r="K827" s="113"/>
      <c r="L827" s="113"/>
      <c r="M827" s="113"/>
      <c r="N827" s="131"/>
      <c r="O827" s="131"/>
      <c r="P827" s="131"/>
      <c r="Q827" s="113"/>
    </row>
    <row r="828" spans="6:17" s="27" customFormat="1" hidden="1" x14ac:dyDescent="0.2">
      <c r="F828" s="23"/>
      <c r="G828" s="23"/>
      <c r="H828" s="23"/>
      <c r="I828" s="113"/>
      <c r="J828" s="113"/>
      <c r="K828" s="113"/>
      <c r="L828" s="113"/>
      <c r="M828" s="113"/>
      <c r="N828" s="131"/>
      <c r="O828" s="131"/>
      <c r="P828" s="131"/>
      <c r="Q828" s="113"/>
    </row>
    <row r="829" spans="6:17" s="27" customFormat="1" hidden="1" x14ac:dyDescent="0.2">
      <c r="F829" s="23"/>
      <c r="G829" s="23"/>
      <c r="H829" s="23"/>
      <c r="I829" s="113"/>
      <c r="J829" s="113"/>
      <c r="K829" s="113"/>
      <c r="L829" s="113"/>
      <c r="M829" s="113"/>
      <c r="N829" s="131"/>
      <c r="O829" s="131"/>
      <c r="P829" s="131"/>
      <c r="Q829" s="113"/>
    </row>
    <row r="830" spans="6:17" s="27" customFormat="1" hidden="1" x14ac:dyDescent="0.2">
      <c r="F830" s="23"/>
      <c r="G830" s="23"/>
      <c r="H830" s="23"/>
      <c r="I830" s="113"/>
      <c r="J830" s="113"/>
      <c r="K830" s="113"/>
      <c r="L830" s="113"/>
      <c r="M830" s="113"/>
      <c r="N830" s="131"/>
      <c r="O830" s="131"/>
      <c r="P830" s="131"/>
      <c r="Q830" s="113"/>
    </row>
    <row r="831" spans="6:17" s="27" customFormat="1" hidden="1" x14ac:dyDescent="0.2">
      <c r="F831" s="23"/>
      <c r="G831" s="23"/>
      <c r="H831" s="23"/>
      <c r="I831" s="113"/>
      <c r="J831" s="113"/>
      <c r="K831" s="113"/>
      <c r="L831" s="113"/>
      <c r="M831" s="113"/>
      <c r="N831" s="131"/>
      <c r="O831" s="131"/>
      <c r="P831" s="131"/>
      <c r="Q831" s="113"/>
    </row>
    <row r="832" spans="6:17" s="27" customFormat="1" hidden="1" x14ac:dyDescent="0.2">
      <c r="F832" s="23"/>
      <c r="G832" s="23"/>
      <c r="H832" s="23"/>
      <c r="I832" s="113"/>
      <c r="J832" s="113"/>
      <c r="K832" s="113"/>
      <c r="L832" s="113"/>
      <c r="M832" s="113"/>
      <c r="N832" s="131"/>
      <c r="O832" s="131"/>
      <c r="P832" s="131"/>
      <c r="Q832" s="113"/>
    </row>
    <row r="833" spans="6:17" s="27" customFormat="1" hidden="1" x14ac:dyDescent="0.2">
      <c r="F833" s="23"/>
      <c r="G833" s="23"/>
      <c r="H833" s="23"/>
      <c r="I833" s="113"/>
      <c r="J833" s="113"/>
      <c r="K833" s="113"/>
      <c r="L833" s="113"/>
      <c r="M833" s="113"/>
      <c r="N833" s="131"/>
      <c r="O833" s="131"/>
      <c r="P833" s="131"/>
      <c r="Q833" s="113"/>
    </row>
    <row r="834" spans="6:17" s="27" customFormat="1" hidden="1" x14ac:dyDescent="0.2">
      <c r="F834" s="23"/>
      <c r="G834" s="23"/>
      <c r="H834" s="23"/>
      <c r="I834" s="113"/>
      <c r="J834" s="113"/>
      <c r="K834" s="113"/>
      <c r="L834" s="113"/>
      <c r="M834" s="113"/>
      <c r="N834" s="131"/>
      <c r="O834" s="131"/>
      <c r="P834" s="131"/>
      <c r="Q834" s="113"/>
    </row>
    <row r="835" spans="6:17" s="27" customFormat="1" hidden="1" x14ac:dyDescent="0.2">
      <c r="F835" s="23"/>
      <c r="G835" s="23"/>
      <c r="H835" s="23"/>
      <c r="I835" s="113"/>
      <c r="J835" s="113"/>
      <c r="K835" s="113"/>
      <c r="L835" s="113"/>
      <c r="M835" s="113"/>
      <c r="N835" s="131"/>
      <c r="O835" s="131"/>
      <c r="P835" s="131"/>
      <c r="Q835" s="113"/>
    </row>
    <row r="836" spans="6:17" s="27" customFormat="1" hidden="1" x14ac:dyDescent="0.2">
      <c r="F836" s="23"/>
      <c r="G836" s="23"/>
      <c r="H836" s="23"/>
      <c r="I836" s="113"/>
      <c r="J836" s="113"/>
      <c r="K836" s="113"/>
      <c r="L836" s="113"/>
      <c r="M836" s="113"/>
      <c r="N836" s="131"/>
      <c r="O836" s="131"/>
      <c r="P836" s="131"/>
      <c r="Q836" s="113"/>
    </row>
    <row r="837" spans="6:17" s="27" customFormat="1" hidden="1" x14ac:dyDescent="0.2">
      <c r="F837" s="23"/>
      <c r="G837" s="23"/>
      <c r="H837" s="23"/>
      <c r="I837" s="113"/>
      <c r="J837" s="113"/>
      <c r="K837" s="113"/>
      <c r="L837" s="113"/>
      <c r="M837" s="113"/>
      <c r="N837" s="131"/>
      <c r="O837" s="131"/>
      <c r="P837" s="131"/>
      <c r="Q837" s="113"/>
    </row>
    <row r="838" spans="6:17" s="27" customFormat="1" hidden="1" x14ac:dyDescent="0.2">
      <c r="F838" s="23"/>
      <c r="G838" s="23"/>
      <c r="H838" s="23"/>
      <c r="I838" s="113"/>
      <c r="J838" s="113"/>
      <c r="K838" s="113"/>
      <c r="L838" s="113"/>
      <c r="M838" s="113"/>
      <c r="N838" s="131"/>
      <c r="O838" s="131"/>
      <c r="P838" s="131"/>
      <c r="Q838" s="113"/>
    </row>
    <row r="839" spans="6:17" s="27" customFormat="1" hidden="1" x14ac:dyDescent="0.2">
      <c r="F839" s="23"/>
      <c r="G839" s="23"/>
      <c r="H839" s="23"/>
      <c r="I839" s="113"/>
      <c r="J839" s="113"/>
      <c r="K839" s="113"/>
      <c r="L839" s="113"/>
      <c r="M839" s="113"/>
      <c r="N839" s="131"/>
      <c r="O839" s="131"/>
      <c r="P839" s="131"/>
      <c r="Q839" s="113"/>
    </row>
    <row r="840" spans="6:17" s="27" customFormat="1" hidden="1" x14ac:dyDescent="0.2">
      <c r="F840" s="23"/>
      <c r="G840" s="23"/>
      <c r="H840" s="23"/>
      <c r="I840" s="113"/>
      <c r="J840" s="113"/>
      <c r="K840" s="113"/>
      <c r="L840" s="113"/>
      <c r="M840" s="113"/>
      <c r="N840" s="131"/>
      <c r="O840" s="131"/>
      <c r="P840" s="131"/>
      <c r="Q840" s="113"/>
    </row>
    <row r="841" spans="6:17" s="27" customFormat="1" hidden="1" x14ac:dyDescent="0.2">
      <c r="F841" s="23"/>
      <c r="G841" s="23"/>
      <c r="H841" s="23"/>
      <c r="I841" s="113"/>
      <c r="J841" s="113"/>
      <c r="K841" s="113"/>
      <c r="L841" s="113"/>
      <c r="M841" s="113"/>
      <c r="N841" s="131"/>
      <c r="O841" s="131"/>
      <c r="P841" s="131"/>
      <c r="Q841" s="113"/>
    </row>
    <row r="842" spans="6:17" s="27" customFormat="1" hidden="1" x14ac:dyDescent="0.2">
      <c r="F842" s="23"/>
      <c r="G842" s="23"/>
      <c r="H842" s="23"/>
      <c r="I842" s="113"/>
      <c r="J842" s="113"/>
      <c r="K842" s="113"/>
      <c r="L842" s="113"/>
      <c r="M842" s="113"/>
      <c r="N842" s="131"/>
      <c r="O842" s="131"/>
      <c r="P842" s="131"/>
      <c r="Q842" s="113"/>
    </row>
    <row r="843" spans="6:17" s="27" customFormat="1" hidden="1" x14ac:dyDescent="0.2">
      <c r="F843" s="23"/>
      <c r="G843" s="23"/>
      <c r="H843" s="23"/>
      <c r="I843" s="113"/>
      <c r="J843" s="113"/>
      <c r="K843" s="113"/>
      <c r="L843" s="113"/>
      <c r="M843" s="113"/>
      <c r="N843" s="131"/>
      <c r="O843" s="131"/>
      <c r="P843" s="131"/>
      <c r="Q843" s="113"/>
    </row>
    <row r="844" spans="6:17" s="27" customFormat="1" hidden="1" x14ac:dyDescent="0.2">
      <c r="F844" s="23"/>
      <c r="G844" s="23"/>
      <c r="H844" s="23"/>
      <c r="I844" s="113"/>
      <c r="J844" s="113"/>
      <c r="K844" s="113"/>
      <c r="L844" s="113"/>
      <c r="M844" s="113"/>
      <c r="N844" s="131"/>
      <c r="O844" s="131"/>
      <c r="P844" s="131"/>
      <c r="Q844" s="113"/>
    </row>
    <row r="845" spans="6:17" s="27" customFormat="1" hidden="1" x14ac:dyDescent="0.2">
      <c r="F845" s="23"/>
      <c r="G845" s="23"/>
      <c r="H845" s="23"/>
      <c r="I845" s="113"/>
      <c r="J845" s="113"/>
      <c r="K845" s="113"/>
      <c r="L845" s="113"/>
      <c r="M845" s="113"/>
      <c r="N845" s="131"/>
      <c r="O845" s="131"/>
      <c r="P845" s="131"/>
      <c r="Q845" s="113"/>
    </row>
    <row r="846" spans="6:17" s="27" customFormat="1" hidden="1" x14ac:dyDescent="0.2">
      <c r="F846" s="23"/>
      <c r="G846" s="23"/>
      <c r="H846" s="23"/>
      <c r="I846" s="113"/>
      <c r="J846" s="113"/>
      <c r="K846" s="113"/>
      <c r="L846" s="113"/>
      <c r="M846" s="113"/>
      <c r="N846" s="131"/>
      <c r="O846" s="131"/>
      <c r="P846" s="131"/>
      <c r="Q846" s="113"/>
    </row>
    <row r="847" spans="6:17" s="27" customFormat="1" hidden="1" x14ac:dyDescent="0.2">
      <c r="F847" s="23"/>
      <c r="G847" s="23"/>
      <c r="H847" s="23"/>
      <c r="I847" s="113"/>
      <c r="J847" s="113"/>
      <c r="K847" s="113"/>
      <c r="L847" s="113"/>
      <c r="M847" s="113"/>
      <c r="N847" s="131"/>
      <c r="O847" s="131"/>
      <c r="P847" s="131"/>
      <c r="Q847" s="113"/>
    </row>
    <row r="848" spans="6:17" s="27" customFormat="1" hidden="1" x14ac:dyDescent="0.2">
      <c r="F848" s="23"/>
      <c r="G848" s="23"/>
      <c r="H848" s="23"/>
      <c r="I848" s="113"/>
      <c r="J848" s="113"/>
      <c r="K848" s="113"/>
      <c r="L848" s="113"/>
      <c r="M848" s="113"/>
      <c r="N848" s="131"/>
      <c r="O848" s="131"/>
      <c r="P848" s="131"/>
      <c r="Q848" s="113"/>
    </row>
    <row r="849" spans="6:17" s="27" customFormat="1" hidden="1" x14ac:dyDescent="0.2">
      <c r="F849" s="23"/>
      <c r="G849" s="23"/>
      <c r="H849" s="23"/>
      <c r="I849" s="113"/>
      <c r="J849" s="113"/>
      <c r="K849" s="113"/>
      <c r="L849" s="113"/>
      <c r="M849" s="113"/>
      <c r="N849" s="131"/>
      <c r="O849" s="131"/>
      <c r="P849" s="131"/>
      <c r="Q849" s="113"/>
    </row>
    <row r="850" spans="6:17" s="27" customFormat="1" hidden="1" x14ac:dyDescent="0.2">
      <c r="F850" s="23"/>
      <c r="G850" s="23"/>
      <c r="H850" s="23"/>
      <c r="I850" s="113"/>
      <c r="J850" s="113"/>
      <c r="K850" s="113"/>
      <c r="L850" s="113"/>
      <c r="M850" s="113"/>
      <c r="N850" s="131"/>
      <c r="O850" s="131"/>
      <c r="P850" s="131"/>
      <c r="Q850" s="113"/>
    </row>
    <row r="851" spans="6:17" s="27" customFormat="1" hidden="1" x14ac:dyDescent="0.2">
      <c r="F851" s="23"/>
      <c r="G851" s="23"/>
      <c r="H851" s="23"/>
      <c r="I851" s="113"/>
      <c r="J851" s="113"/>
      <c r="K851" s="113"/>
      <c r="L851" s="113"/>
      <c r="M851" s="113"/>
      <c r="N851" s="131"/>
      <c r="O851" s="131"/>
      <c r="P851" s="131"/>
      <c r="Q851" s="113"/>
    </row>
    <row r="852" spans="6:17" s="27" customFormat="1" hidden="1" x14ac:dyDescent="0.2">
      <c r="F852" s="23"/>
      <c r="G852" s="23"/>
      <c r="H852" s="23"/>
      <c r="I852" s="113"/>
      <c r="J852" s="113"/>
      <c r="K852" s="113"/>
      <c r="L852" s="113"/>
      <c r="M852" s="113"/>
      <c r="N852" s="131"/>
      <c r="O852" s="131"/>
      <c r="P852" s="131"/>
      <c r="Q852" s="113"/>
    </row>
    <row r="853" spans="6:17" s="27" customFormat="1" hidden="1" x14ac:dyDescent="0.2">
      <c r="F853" s="23"/>
      <c r="G853" s="23"/>
      <c r="H853" s="23"/>
      <c r="I853" s="113"/>
      <c r="J853" s="113"/>
      <c r="K853" s="113"/>
      <c r="L853" s="113"/>
      <c r="M853" s="113"/>
      <c r="N853" s="131"/>
      <c r="O853" s="131"/>
      <c r="P853" s="131"/>
      <c r="Q853" s="113"/>
    </row>
    <row r="854" spans="6:17" s="27" customFormat="1" hidden="1" x14ac:dyDescent="0.2">
      <c r="F854" s="23"/>
      <c r="G854" s="23"/>
      <c r="H854" s="23"/>
      <c r="I854" s="113"/>
      <c r="J854" s="113"/>
      <c r="K854" s="113"/>
      <c r="L854" s="113"/>
      <c r="M854" s="113"/>
      <c r="N854" s="131"/>
      <c r="O854" s="131"/>
      <c r="P854" s="131"/>
      <c r="Q854" s="113"/>
    </row>
    <row r="855" spans="6:17" s="27" customFormat="1" hidden="1" x14ac:dyDescent="0.2">
      <c r="F855" s="23"/>
      <c r="G855" s="23"/>
      <c r="H855" s="23"/>
      <c r="I855" s="113"/>
      <c r="J855" s="113"/>
      <c r="K855" s="113"/>
      <c r="L855" s="113"/>
      <c r="M855" s="113"/>
      <c r="N855" s="131"/>
      <c r="O855" s="131"/>
      <c r="P855" s="131"/>
      <c r="Q855" s="113"/>
    </row>
    <row r="856" spans="6:17" s="27" customFormat="1" hidden="1" x14ac:dyDescent="0.2">
      <c r="F856" s="23"/>
      <c r="G856" s="23"/>
      <c r="H856" s="23"/>
      <c r="I856" s="113"/>
      <c r="J856" s="113"/>
      <c r="K856" s="113"/>
      <c r="L856" s="113"/>
      <c r="M856" s="113"/>
      <c r="N856" s="131"/>
      <c r="O856" s="131"/>
      <c r="P856" s="131"/>
      <c r="Q856" s="113"/>
    </row>
    <row r="857" spans="6:17" s="27" customFormat="1" hidden="1" x14ac:dyDescent="0.2">
      <c r="F857" s="23"/>
      <c r="G857" s="23"/>
      <c r="H857" s="23"/>
      <c r="I857" s="113"/>
      <c r="J857" s="113"/>
      <c r="K857" s="113"/>
      <c r="L857" s="113"/>
      <c r="M857" s="113"/>
      <c r="N857" s="131"/>
      <c r="O857" s="131"/>
      <c r="P857" s="131"/>
      <c r="Q857" s="113"/>
    </row>
    <row r="858" spans="6:17" s="27" customFormat="1" hidden="1" x14ac:dyDescent="0.2">
      <c r="F858" s="23"/>
      <c r="G858" s="23"/>
      <c r="H858" s="23"/>
      <c r="I858" s="113"/>
      <c r="J858" s="113"/>
      <c r="K858" s="113"/>
      <c r="L858" s="113"/>
      <c r="M858" s="113"/>
      <c r="N858" s="131"/>
      <c r="O858" s="131"/>
      <c r="P858" s="131"/>
      <c r="Q858" s="113"/>
    </row>
    <row r="859" spans="6:17" s="27" customFormat="1" hidden="1" x14ac:dyDescent="0.2">
      <c r="F859" s="23"/>
      <c r="G859" s="23"/>
      <c r="H859" s="23"/>
      <c r="I859" s="113"/>
      <c r="J859" s="113"/>
      <c r="K859" s="113"/>
      <c r="L859" s="113"/>
      <c r="M859" s="113"/>
      <c r="N859" s="131"/>
      <c r="O859" s="131"/>
      <c r="P859" s="131"/>
      <c r="Q859" s="113"/>
    </row>
    <row r="860" spans="6:17" s="27" customFormat="1" hidden="1" x14ac:dyDescent="0.2">
      <c r="F860" s="23"/>
      <c r="G860" s="23"/>
      <c r="H860" s="23"/>
      <c r="I860" s="113"/>
      <c r="J860" s="113"/>
      <c r="K860" s="113"/>
      <c r="L860" s="113"/>
      <c r="M860" s="113"/>
      <c r="N860" s="131"/>
      <c r="O860" s="131"/>
      <c r="P860" s="131"/>
      <c r="Q860" s="113"/>
    </row>
    <row r="861" spans="6:17" s="27" customFormat="1" hidden="1" x14ac:dyDescent="0.2">
      <c r="F861" s="23"/>
      <c r="G861" s="23"/>
      <c r="H861" s="23"/>
      <c r="I861" s="113"/>
      <c r="J861" s="113"/>
      <c r="K861" s="113"/>
      <c r="L861" s="113"/>
      <c r="M861" s="113"/>
      <c r="N861" s="131"/>
      <c r="O861" s="131"/>
      <c r="P861" s="131"/>
      <c r="Q861" s="113"/>
    </row>
    <row r="862" spans="6:17" s="27" customFormat="1" hidden="1" x14ac:dyDescent="0.2">
      <c r="F862" s="23"/>
      <c r="G862" s="23"/>
      <c r="H862" s="23"/>
      <c r="I862" s="113"/>
      <c r="J862" s="113"/>
      <c r="K862" s="113"/>
      <c r="L862" s="113"/>
      <c r="M862" s="113"/>
      <c r="N862" s="131"/>
      <c r="O862" s="131"/>
      <c r="P862" s="131"/>
      <c r="Q862" s="113"/>
    </row>
    <row r="863" spans="6:17" s="27" customFormat="1" hidden="1" x14ac:dyDescent="0.2">
      <c r="F863" s="23"/>
      <c r="G863" s="23"/>
      <c r="H863" s="23"/>
      <c r="I863" s="113"/>
      <c r="J863" s="113"/>
      <c r="K863" s="113"/>
      <c r="L863" s="113"/>
      <c r="M863" s="113"/>
      <c r="N863" s="131"/>
      <c r="O863" s="131"/>
      <c r="P863" s="131"/>
      <c r="Q863" s="113"/>
    </row>
    <row r="864" spans="6:17" s="27" customFormat="1" hidden="1" x14ac:dyDescent="0.2">
      <c r="F864" s="23"/>
      <c r="G864" s="23"/>
      <c r="H864" s="23"/>
      <c r="I864" s="113"/>
      <c r="J864" s="113"/>
      <c r="K864" s="113"/>
      <c r="L864" s="113"/>
      <c r="M864" s="113"/>
      <c r="N864" s="131"/>
      <c r="O864" s="131"/>
      <c r="P864" s="131"/>
      <c r="Q864" s="113"/>
    </row>
    <row r="865" spans="6:17" s="27" customFormat="1" hidden="1" x14ac:dyDescent="0.2">
      <c r="F865" s="23"/>
      <c r="G865" s="23"/>
      <c r="H865" s="23"/>
      <c r="I865" s="113"/>
      <c r="J865" s="113"/>
      <c r="K865" s="113"/>
      <c r="L865" s="113"/>
      <c r="M865" s="113"/>
      <c r="N865" s="131"/>
      <c r="O865" s="131"/>
      <c r="P865" s="131"/>
      <c r="Q865" s="113"/>
    </row>
    <row r="866" spans="6:17" s="27" customFormat="1" hidden="1" x14ac:dyDescent="0.2">
      <c r="F866" s="23"/>
      <c r="G866" s="23"/>
      <c r="H866" s="23"/>
      <c r="I866" s="113"/>
      <c r="J866" s="113"/>
      <c r="K866" s="113"/>
      <c r="L866" s="113"/>
      <c r="M866" s="113"/>
      <c r="N866" s="131"/>
      <c r="O866" s="131"/>
      <c r="P866" s="131"/>
      <c r="Q866" s="113"/>
    </row>
    <row r="867" spans="6:17" s="27" customFormat="1" hidden="1" x14ac:dyDescent="0.2">
      <c r="F867" s="23"/>
      <c r="G867" s="23"/>
      <c r="H867" s="23"/>
      <c r="I867" s="113"/>
      <c r="J867" s="113"/>
      <c r="K867" s="113"/>
      <c r="L867" s="113"/>
      <c r="M867" s="113"/>
      <c r="N867" s="131"/>
      <c r="O867" s="131"/>
      <c r="P867" s="131"/>
      <c r="Q867" s="113"/>
    </row>
    <row r="868" spans="6:17" s="27" customFormat="1" hidden="1" x14ac:dyDescent="0.2">
      <c r="F868" s="23"/>
      <c r="G868" s="23"/>
      <c r="H868" s="23"/>
      <c r="I868" s="113"/>
      <c r="J868" s="113"/>
      <c r="K868" s="113"/>
      <c r="L868" s="113"/>
      <c r="M868" s="113"/>
      <c r="N868" s="131"/>
      <c r="O868" s="131"/>
      <c r="P868" s="131"/>
      <c r="Q868" s="113"/>
    </row>
    <row r="869" spans="6:17" s="27" customFormat="1" hidden="1" x14ac:dyDescent="0.2">
      <c r="F869" s="23"/>
      <c r="G869" s="23"/>
      <c r="H869" s="23"/>
      <c r="I869" s="113"/>
      <c r="J869" s="113"/>
      <c r="K869" s="113"/>
      <c r="L869" s="113"/>
      <c r="M869" s="113"/>
      <c r="N869" s="131"/>
      <c r="O869" s="131"/>
      <c r="P869" s="131"/>
      <c r="Q869" s="113"/>
    </row>
    <row r="870" spans="6:17" s="27" customFormat="1" hidden="1" x14ac:dyDescent="0.2">
      <c r="F870" s="23"/>
      <c r="G870" s="23"/>
      <c r="H870" s="23"/>
      <c r="I870" s="113"/>
      <c r="J870" s="113"/>
      <c r="K870" s="113"/>
      <c r="L870" s="113"/>
      <c r="M870" s="113"/>
      <c r="N870" s="131"/>
      <c r="O870" s="131"/>
      <c r="P870" s="131"/>
      <c r="Q870" s="113"/>
    </row>
    <row r="871" spans="6:17" s="27" customFormat="1" hidden="1" x14ac:dyDescent="0.2">
      <c r="F871" s="23"/>
      <c r="G871" s="23"/>
      <c r="H871" s="23"/>
      <c r="I871" s="113"/>
      <c r="J871" s="113"/>
      <c r="K871" s="113"/>
      <c r="L871" s="113"/>
      <c r="M871" s="113"/>
      <c r="N871" s="131"/>
      <c r="O871" s="131"/>
      <c r="P871" s="131"/>
      <c r="Q871" s="113"/>
    </row>
    <row r="872" spans="6:17" s="27" customFormat="1" hidden="1" x14ac:dyDescent="0.2">
      <c r="F872" s="23"/>
      <c r="G872" s="23"/>
      <c r="H872" s="23"/>
      <c r="I872" s="113"/>
      <c r="J872" s="113"/>
      <c r="K872" s="113"/>
      <c r="L872" s="113"/>
      <c r="M872" s="113"/>
      <c r="N872" s="131"/>
      <c r="O872" s="131"/>
      <c r="P872" s="131"/>
      <c r="Q872" s="113"/>
    </row>
    <row r="873" spans="6:17" s="27" customFormat="1" hidden="1" x14ac:dyDescent="0.2">
      <c r="F873" s="23"/>
      <c r="G873" s="23"/>
      <c r="H873" s="23"/>
      <c r="I873" s="113"/>
      <c r="J873" s="113"/>
      <c r="K873" s="113"/>
      <c r="L873" s="113"/>
      <c r="M873" s="113"/>
      <c r="N873" s="131"/>
      <c r="O873" s="131"/>
      <c r="P873" s="131"/>
      <c r="Q873" s="113"/>
    </row>
    <row r="874" spans="6:17" s="27" customFormat="1" hidden="1" x14ac:dyDescent="0.2">
      <c r="F874" s="23"/>
      <c r="G874" s="23"/>
      <c r="H874" s="23"/>
      <c r="I874" s="113"/>
      <c r="J874" s="113"/>
      <c r="K874" s="113"/>
      <c r="L874" s="113"/>
      <c r="M874" s="113"/>
      <c r="N874" s="131"/>
      <c r="O874" s="131"/>
      <c r="P874" s="131"/>
      <c r="Q874" s="113"/>
    </row>
    <row r="875" spans="6:17" s="27" customFormat="1" hidden="1" x14ac:dyDescent="0.2">
      <c r="F875" s="23"/>
      <c r="G875" s="23"/>
      <c r="H875" s="23"/>
      <c r="I875" s="113"/>
      <c r="J875" s="113"/>
      <c r="K875" s="113"/>
      <c r="L875" s="113"/>
      <c r="M875" s="113"/>
      <c r="N875" s="131"/>
      <c r="O875" s="131"/>
      <c r="P875" s="131"/>
      <c r="Q875" s="113"/>
    </row>
    <row r="876" spans="6:17" s="27" customFormat="1" hidden="1" x14ac:dyDescent="0.2">
      <c r="F876" s="23"/>
      <c r="G876" s="23"/>
      <c r="H876" s="23"/>
      <c r="I876" s="113"/>
      <c r="J876" s="113"/>
      <c r="K876" s="113"/>
      <c r="L876" s="113"/>
      <c r="M876" s="113"/>
      <c r="N876" s="131"/>
      <c r="O876" s="131"/>
      <c r="P876" s="131"/>
      <c r="Q876" s="113"/>
    </row>
    <row r="877" spans="6:17" s="27" customFormat="1" hidden="1" x14ac:dyDescent="0.2">
      <c r="F877" s="23"/>
      <c r="G877" s="23"/>
      <c r="H877" s="23"/>
      <c r="I877" s="113"/>
      <c r="J877" s="113"/>
      <c r="K877" s="113"/>
      <c r="L877" s="113"/>
      <c r="M877" s="113"/>
      <c r="N877" s="131"/>
      <c r="O877" s="131"/>
      <c r="P877" s="131"/>
      <c r="Q877" s="113"/>
    </row>
    <row r="878" spans="6:17" s="27" customFormat="1" hidden="1" x14ac:dyDescent="0.2">
      <c r="F878" s="23"/>
      <c r="G878" s="23"/>
      <c r="H878" s="23"/>
      <c r="I878" s="113"/>
      <c r="J878" s="113"/>
      <c r="K878" s="113"/>
      <c r="L878" s="113"/>
      <c r="M878" s="113"/>
      <c r="N878" s="131"/>
      <c r="O878" s="131"/>
      <c r="P878" s="131"/>
      <c r="Q878" s="113"/>
    </row>
    <row r="879" spans="6:17" s="27" customFormat="1" hidden="1" x14ac:dyDescent="0.2">
      <c r="F879" s="23"/>
      <c r="G879" s="23"/>
      <c r="H879" s="23"/>
      <c r="I879" s="113"/>
      <c r="J879" s="113"/>
      <c r="K879" s="113"/>
      <c r="L879" s="113"/>
      <c r="M879" s="113"/>
      <c r="N879" s="131"/>
      <c r="O879" s="131"/>
      <c r="P879" s="131"/>
      <c r="Q879" s="113"/>
    </row>
    <row r="880" spans="6:17" s="27" customFormat="1" hidden="1" x14ac:dyDescent="0.2">
      <c r="F880" s="23"/>
      <c r="G880" s="23"/>
      <c r="H880" s="23"/>
      <c r="I880" s="113"/>
      <c r="J880" s="113"/>
      <c r="K880" s="113"/>
      <c r="L880" s="113"/>
      <c r="M880" s="113"/>
      <c r="N880" s="131"/>
      <c r="O880" s="131"/>
      <c r="P880" s="131"/>
      <c r="Q880" s="113"/>
    </row>
    <row r="881" spans="6:17" s="27" customFormat="1" hidden="1" x14ac:dyDescent="0.2">
      <c r="F881" s="23"/>
      <c r="G881" s="23"/>
      <c r="H881" s="23"/>
      <c r="I881" s="113"/>
      <c r="J881" s="113"/>
      <c r="K881" s="113"/>
      <c r="L881" s="113"/>
      <c r="M881" s="113"/>
      <c r="N881" s="131"/>
      <c r="O881" s="131"/>
      <c r="P881" s="131"/>
      <c r="Q881" s="113"/>
    </row>
    <row r="882" spans="6:17" s="27" customFormat="1" hidden="1" x14ac:dyDescent="0.2">
      <c r="F882" s="23"/>
      <c r="G882" s="23"/>
      <c r="H882" s="23"/>
      <c r="I882" s="113"/>
      <c r="J882" s="113"/>
      <c r="K882" s="113"/>
      <c r="L882" s="113"/>
      <c r="M882" s="113"/>
      <c r="N882" s="131"/>
      <c r="O882" s="131"/>
      <c r="P882" s="131"/>
      <c r="Q882" s="113"/>
    </row>
    <row r="883" spans="6:17" s="27" customFormat="1" hidden="1" x14ac:dyDescent="0.2">
      <c r="F883" s="23"/>
      <c r="G883" s="23"/>
      <c r="H883" s="23"/>
      <c r="I883" s="113"/>
      <c r="J883" s="113"/>
      <c r="K883" s="113"/>
      <c r="L883" s="113"/>
      <c r="M883" s="113"/>
      <c r="N883" s="131"/>
      <c r="O883" s="131"/>
      <c r="P883" s="131"/>
      <c r="Q883" s="113"/>
    </row>
    <row r="884" spans="6:17" s="27" customFormat="1" hidden="1" x14ac:dyDescent="0.2">
      <c r="F884" s="23"/>
      <c r="G884" s="23"/>
      <c r="H884" s="23"/>
      <c r="I884" s="113"/>
      <c r="J884" s="113"/>
      <c r="K884" s="113"/>
      <c r="L884" s="113"/>
      <c r="M884" s="113"/>
      <c r="N884" s="131"/>
      <c r="O884" s="131"/>
      <c r="P884" s="131"/>
      <c r="Q884" s="113"/>
    </row>
    <row r="885" spans="6:17" s="27" customFormat="1" hidden="1" x14ac:dyDescent="0.2">
      <c r="F885" s="23"/>
      <c r="G885" s="23"/>
      <c r="H885" s="23"/>
      <c r="I885" s="113"/>
      <c r="J885" s="113"/>
      <c r="K885" s="113"/>
      <c r="L885" s="113"/>
      <c r="M885" s="113"/>
      <c r="N885" s="131"/>
      <c r="O885" s="131"/>
      <c r="P885" s="131"/>
      <c r="Q885" s="113"/>
    </row>
    <row r="886" spans="6:17" s="27" customFormat="1" hidden="1" x14ac:dyDescent="0.2">
      <c r="F886" s="23"/>
      <c r="G886" s="23"/>
      <c r="H886" s="23"/>
      <c r="I886" s="113"/>
      <c r="J886" s="113"/>
      <c r="K886" s="113"/>
      <c r="L886" s="113"/>
      <c r="M886" s="113"/>
      <c r="N886" s="131"/>
      <c r="O886" s="131"/>
      <c r="P886" s="131"/>
      <c r="Q886" s="113"/>
    </row>
    <row r="887" spans="6:17" s="27" customFormat="1" hidden="1" x14ac:dyDescent="0.2">
      <c r="F887" s="23"/>
      <c r="G887" s="23"/>
      <c r="H887" s="23"/>
      <c r="I887" s="113"/>
      <c r="J887" s="113"/>
      <c r="K887" s="113"/>
      <c r="L887" s="113"/>
      <c r="M887" s="113"/>
      <c r="N887" s="131"/>
      <c r="O887" s="131"/>
      <c r="P887" s="131"/>
      <c r="Q887" s="113"/>
    </row>
    <row r="888" spans="6:17" s="27" customFormat="1" hidden="1" x14ac:dyDescent="0.2">
      <c r="F888" s="23"/>
      <c r="G888" s="23"/>
      <c r="H888" s="23"/>
      <c r="I888" s="113"/>
      <c r="J888" s="113"/>
      <c r="K888" s="113"/>
      <c r="L888" s="113"/>
      <c r="M888" s="113"/>
      <c r="N888" s="131"/>
      <c r="O888" s="131"/>
      <c r="P888" s="131"/>
      <c r="Q888" s="113"/>
    </row>
    <row r="889" spans="6:17" s="27" customFormat="1" hidden="1" x14ac:dyDescent="0.2">
      <c r="F889" s="23"/>
      <c r="G889" s="23"/>
      <c r="H889" s="23"/>
      <c r="I889" s="113"/>
      <c r="J889" s="113"/>
      <c r="K889" s="113"/>
      <c r="L889" s="113"/>
      <c r="M889" s="113"/>
      <c r="N889" s="131"/>
      <c r="O889" s="131"/>
      <c r="P889" s="131"/>
      <c r="Q889" s="113"/>
    </row>
    <row r="890" spans="6:17" s="27" customFormat="1" hidden="1" x14ac:dyDescent="0.2">
      <c r="F890" s="23"/>
      <c r="G890" s="23"/>
      <c r="H890" s="23"/>
      <c r="I890" s="113"/>
      <c r="J890" s="113"/>
      <c r="K890" s="113"/>
      <c r="L890" s="113"/>
      <c r="M890" s="113"/>
      <c r="N890" s="131"/>
      <c r="O890" s="131"/>
      <c r="P890" s="131"/>
      <c r="Q890" s="113"/>
    </row>
    <row r="891" spans="6:17" s="27" customFormat="1" hidden="1" x14ac:dyDescent="0.2">
      <c r="F891" s="23"/>
      <c r="G891" s="23"/>
      <c r="H891" s="23"/>
      <c r="I891" s="113"/>
      <c r="J891" s="113"/>
      <c r="K891" s="113"/>
      <c r="L891" s="113"/>
      <c r="M891" s="113"/>
      <c r="N891" s="131"/>
      <c r="O891" s="131"/>
      <c r="P891" s="131"/>
      <c r="Q891" s="113"/>
    </row>
    <row r="892" spans="6:17" s="27" customFormat="1" hidden="1" x14ac:dyDescent="0.2">
      <c r="F892" s="23"/>
      <c r="G892" s="23"/>
      <c r="H892" s="23"/>
      <c r="I892" s="113"/>
      <c r="J892" s="113"/>
      <c r="K892" s="113"/>
      <c r="L892" s="113"/>
      <c r="M892" s="113"/>
      <c r="N892" s="131"/>
      <c r="O892" s="131"/>
      <c r="P892" s="131"/>
      <c r="Q892" s="113"/>
    </row>
    <row r="893" spans="6:17" s="27" customFormat="1" hidden="1" x14ac:dyDescent="0.2">
      <c r="F893" s="23"/>
      <c r="G893" s="23"/>
      <c r="H893" s="23"/>
      <c r="I893" s="113"/>
      <c r="J893" s="113"/>
      <c r="K893" s="113"/>
      <c r="L893" s="113"/>
      <c r="M893" s="113"/>
      <c r="N893" s="131"/>
      <c r="O893" s="131"/>
      <c r="P893" s="131"/>
      <c r="Q893" s="113"/>
    </row>
    <row r="894" spans="6:17" s="27" customFormat="1" hidden="1" x14ac:dyDescent="0.2">
      <c r="F894" s="23"/>
      <c r="G894" s="23"/>
      <c r="H894" s="23"/>
      <c r="I894" s="113"/>
      <c r="J894" s="113"/>
      <c r="K894" s="113"/>
      <c r="L894" s="113"/>
      <c r="M894" s="113"/>
      <c r="N894" s="131"/>
      <c r="O894" s="131"/>
      <c r="P894" s="131"/>
      <c r="Q894" s="113"/>
    </row>
    <row r="895" spans="6:17" s="27" customFormat="1" hidden="1" x14ac:dyDescent="0.2">
      <c r="F895" s="23"/>
      <c r="G895" s="23"/>
      <c r="H895" s="23"/>
      <c r="I895" s="113"/>
      <c r="J895" s="113"/>
      <c r="K895" s="113"/>
      <c r="L895" s="113"/>
      <c r="M895" s="113"/>
      <c r="N895" s="131"/>
      <c r="O895" s="131"/>
      <c r="P895" s="131"/>
      <c r="Q895" s="113"/>
    </row>
    <row r="896" spans="6:17" s="27" customFormat="1" hidden="1" x14ac:dyDescent="0.2">
      <c r="F896" s="23"/>
      <c r="G896" s="23"/>
      <c r="H896" s="23"/>
      <c r="I896" s="113"/>
      <c r="J896" s="113"/>
      <c r="K896" s="113"/>
      <c r="L896" s="113"/>
      <c r="M896" s="113"/>
      <c r="N896" s="131"/>
      <c r="O896" s="131"/>
      <c r="P896" s="131"/>
      <c r="Q896" s="113"/>
    </row>
    <row r="897" spans="6:17" s="27" customFormat="1" hidden="1" x14ac:dyDescent="0.2">
      <c r="F897" s="23"/>
      <c r="G897" s="23"/>
      <c r="H897" s="23"/>
      <c r="I897" s="113"/>
      <c r="J897" s="113"/>
      <c r="K897" s="113"/>
      <c r="L897" s="113"/>
      <c r="M897" s="113"/>
      <c r="N897" s="131"/>
      <c r="O897" s="131"/>
      <c r="P897" s="131"/>
      <c r="Q897" s="113"/>
    </row>
    <row r="898" spans="6:17" s="27" customFormat="1" hidden="1" x14ac:dyDescent="0.2">
      <c r="F898" s="23"/>
      <c r="G898" s="23"/>
      <c r="H898" s="23"/>
      <c r="I898" s="113"/>
      <c r="J898" s="113"/>
      <c r="K898" s="113"/>
      <c r="L898" s="113"/>
      <c r="M898" s="113"/>
      <c r="N898" s="131"/>
      <c r="O898" s="131"/>
      <c r="P898" s="131"/>
      <c r="Q898" s="113"/>
    </row>
    <row r="899" spans="6:17" s="27" customFormat="1" hidden="1" x14ac:dyDescent="0.2">
      <c r="F899" s="23"/>
      <c r="G899" s="23"/>
      <c r="H899" s="23"/>
      <c r="I899" s="113"/>
      <c r="J899" s="113"/>
      <c r="K899" s="113"/>
      <c r="L899" s="113"/>
      <c r="M899" s="113"/>
      <c r="N899" s="131"/>
      <c r="O899" s="131"/>
      <c r="P899" s="131"/>
      <c r="Q899" s="113"/>
    </row>
    <row r="900" spans="6:17" s="27" customFormat="1" hidden="1" x14ac:dyDescent="0.2">
      <c r="F900" s="23"/>
      <c r="G900" s="23"/>
      <c r="H900" s="23"/>
      <c r="I900" s="113"/>
      <c r="J900" s="113"/>
      <c r="K900" s="113"/>
      <c r="L900" s="113"/>
      <c r="M900" s="113"/>
      <c r="N900" s="131"/>
      <c r="O900" s="131"/>
      <c r="P900" s="131"/>
      <c r="Q900" s="113"/>
    </row>
    <row r="901" spans="6:17" s="27" customFormat="1" hidden="1" x14ac:dyDescent="0.2">
      <c r="F901" s="23"/>
      <c r="G901" s="23"/>
      <c r="H901" s="23"/>
      <c r="I901" s="113"/>
      <c r="J901" s="113"/>
      <c r="K901" s="113"/>
      <c r="L901" s="113"/>
      <c r="M901" s="113"/>
      <c r="N901" s="131"/>
      <c r="O901" s="131"/>
      <c r="P901" s="131"/>
      <c r="Q901" s="113"/>
    </row>
    <row r="902" spans="6:17" s="27" customFormat="1" hidden="1" x14ac:dyDescent="0.2">
      <c r="F902" s="23"/>
      <c r="G902" s="23"/>
      <c r="H902" s="23"/>
      <c r="I902" s="113"/>
      <c r="J902" s="113"/>
      <c r="K902" s="113"/>
      <c r="L902" s="113"/>
      <c r="M902" s="113"/>
      <c r="N902" s="131"/>
      <c r="O902" s="131"/>
      <c r="P902" s="131"/>
      <c r="Q902" s="113"/>
    </row>
    <row r="903" spans="6:17" s="27" customFormat="1" hidden="1" x14ac:dyDescent="0.2">
      <c r="F903" s="23"/>
      <c r="G903" s="23"/>
      <c r="H903" s="23"/>
      <c r="I903" s="113"/>
      <c r="J903" s="113"/>
      <c r="K903" s="113"/>
      <c r="L903" s="113"/>
      <c r="M903" s="113"/>
      <c r="N903" s="131"/>
      <c r="O903" s="131"/>
      <c r="P903" s="131"/>
      <c r="Q903" s="113"/>
    </row>
    <row r="904" spans="6:17" s="27" customFormat="1" hidden="1" x14ac:dyDescent="0.2">
      <c r="F904" s="23"/>
      <c r="G904" s="23"/>
      <c r="H904" s="23"/>
      <c r="I904" s="113"/>
      <c r="J904" s="113"/>
      <c r="K904" s="113"/>
      <c r="L904" s="113"/>
      <c r="M904" s="113"/>
      <c r="N904" s="131"/>
      <c r="O904" s="131"/>
      <c r="P904" s="131"/>
      <c r="Q904" s="113"/>
    </row>
    <row r="905" spans="6:17" s="27" customFormat="1" hidden="1" x14ac:dyDescent="0.2">
      <c r="F905" s="23"/>
      <c r="G905" s="23"/>
      <c r="H905" s="23"/>
      <c r="I905" s="113"/>
      <c r="J905" s="113"/>
      <c r="K905" s="113"/>
      <c r="L905" s="113"/>
      <c r="M905" s="113"/>
      <c r="N905" s="131"/>
      <c r="O905" s="131"/>
      <c r="P905" s="131"/>
      <c r="Q905" s="113"/>
    </row>
    <row r="906" spans="6:17" s="27" customFormat="1" hidden="1" x14ac:dyDescent="0.2">
      <c r="F906" s="23"/>
      <c r="G906" s="23"/>
      <c r="H906" s="23"/>
      <c r="I906" s="113"/>
      <c r="J906" s="113"/>
      <c r="K906" s="113"/>
      <c r="L906" s="113"/>
      <c r="M906" s="113"/>
      <c r="N906" s="131"/>
      <c r="O906" s="131"/>
      <c r="P906" s="131"/>
      <c r="Q906" s="113"/>
    </row>
    <row r="907" spans="6:17" s="27" customFormat="1" hidden="1" x14ac:dyDescent="0.2">
      <c r="F907" s="23"/>
      <c r="G907" s="23"/>
      <c r="H907" s="23"/>
      <c r="I907" s="113"/>
      <c r="J907" s="113"/>
      <c r="K907" s="113"/>
      <c r="L907" s="113"/>
      <c r="M907" s="113"/>
      <c r="N907" s="131"/>
      <c r="O907" s="131"/>
      <c r="P907" s="131"/>
      <c r="Q907" s="113"/>
    </row>
    <row r="908" spans="6:17" s="27" customFormat="1" hidden="1" x14ac:dyDescent="0.2">
      <c r="F908" s="23"/>
      <c r="G908" s="23"/>
      <c r="H908" s="23"/>
      <c r="I908" s="113"/>
      <c r="J908" s="113"/>
      <c r="K908" s="113"/>
      <c r="L908" s="113"/>
      <c r="M908" s="113"/>
      <c r="N908" s="131"/>
      <c r="O908" s="131"/>
      <c r="P908" s="131"/>
      <c r="Q908" s="113"/>
    </row>
    <row r="909" spans="6:17" s="27" customFormat="1" hidden="1" x14ac:dyDescent="0.2">
      <c r="F909" s="23"/>
      <c r="G909" s="23"/>
      <c r="H909" s="23"/>
      <c r="I909" s="113"/>
      <c r="J909" s="113"/>
      <c r="K909" s="113"/>
      <c r="L909" s="113"/>
      <c r="M909" s="113"/>
      <c r="N909" s="131"/>
      <c r="O909" s="131"/>
      <c r="P909" s="131"/>
      <c r="Q909" s="113"/>
    </row>
    <row r="910" spans="6:17" s="27" customFormat="1" hidden="1" x14ac:dyDescent="0.2">
      <c r="F910" s="23"/>
      <c r="G910" s="23"/>
      <c r="H910" s="23"/>
      <c r="I910" s="113"/>
      <c r="J910" s="113"/>
      <c r="K910" s="113"/>
      <c r="L910" s="113"/>
      <c r="M910" s="113"/>
      <c r="N910" s="131"/>
      <c r="O910" s="131"/>
      <c r="P910" s="131"/>
      <c r="Q910" s="113"/>
    </row>
    <row r="911" spans="6:17" s="27" customFormat="1" hidden="1" x14ac:dyDescent="0.2">
      <c r="F911" s="23"/>
      <c r="G911" s="23"/>
      <c r="H911" s="23"/>
      <c r="I911" s="113"/>
      <c r="J911" s="113"/>
      <c r="K911" s="113"/>
      <c r="L911" s="113"/>
      <c r="M911" s="113"/>
      <c r="N911" s="131"/>
      <c r="O911" s="131"/>
      <c r="P911" s="131"/>
      <c r="Q911" s="113"/>
    </row>
    <row r="912" spans="6:17" s="27" customFormat="1" hidden="1" x14ac:dyDescent="0.2">
      <c r="F912" s="23"/>
      <c r="G912" s="23"/>
      <c r="H912" s="23"/>
      <c r="I912" s="113"/>
      <c r="J912" s="113"/>
      <c r="K912" s="113"/>
      <c r="L912" s="113"/>
      <c r="M912" s="113"/>
      <c r="N912" s="131"/>
      <c r="O912" s="131"/>
      <c r="P912" s="131"/>
      <c r="Q912" s="113"/>
    </row>
    <row r="913" spans="6:17" s="27" customFormat="1" hidden="1" x14ac:dyDescent="0.2">
      <c r="F913" s="23"/>
      <c r="G913" s="23"/>
      <c r="H913" s="23"/>
      <c r="I913" s="113"/>
      <c r="J913" s="113"/>
      <c r="K913" s="113"/>
      <c r="L913" s="113"/>
      <c r="M913" s="113"/>
      <c r="N913" s="131"/>
      <c r="O913" s="131"/>
      <c r="P913" s="131"/>
      <c r="Q913" s="113"/>
    </row>
    <row r="914" spans="6:17" s="27" customFormat="1" hidden="1" x14ac:dyDescent="0.2">
      <c r="F914" s="23"/>
      <c r="G914" s="23"/>
      <c r="H914" s="23"/>
      <c r="I914" s="113"/>
      <c r="J914" s="113"/>
      <c r="K914" s="113"/>
      <c r="L914" s="113"/>
      <c r="M914" s="113"/>
      <c r="N914" s="131"/>
      <c r="O914" s="131"/>
      <c r="P914" s="131"/>
      <c r="Q914" s="113"/>
    </row>
    <row r="915" spans="6:17" s="27" customFormat="1" hidden="1" x14ac:dyDescent="0.2">
      <c r="F915" s="23"/>
      <c r="G915" s="23"/>
      <c r="H915" s="23"/>
      <c r="I915" s="113"/>
      <c r="J915" s="113"/>
      <c r="K915" s="113"/>
      <c r="L915" s="113"/>
      <c r="M915" s="113"/>
      <c r="N915" s="131"/>
      <c r="O915" s="131"/>
      <c r="P915" s="131"/>
      <c r="Q915" s="113"/>
    </row>
    <row r="916" spans="6:17" s="27" customFormat="1" hidden="1" x14ac:dyDescent="0.2">
      <c r="F916" s="23"/>
      <c r="G916" s="23"/>
      <c r="H916" s="23"/>
      <c r="I916" s="113"/>
      <c r="J916" s="113"/>
      <c r="K916" s="113"/>
      <c r="L916" s="113"/>
      <c r="M916" s="113"/>
      <c r="N916" s="131"/>
      <c r="O916" s="131"/>
      <c r="P916" s="131"/>
      <c r="Q916" s="113"/>
    </row>
    <row r="917" spans="6:17" s="27" customFormat="1" hidden="1" x14ac:dyDescent="0.2">
      <c r="F917" s="23"/>
      <c r="G917" s="23"/>
      <c r="H917" s="23"/>
      <c r="I917" s="113"/>
      <c r="J917" s="113"/>
      <c r="K917" s="113"/>
      <c r="L917" s="113"/>
      <c r="M917" s="113"/>
      <c r="N917" s="131"/>
      <c r="O917" s="131"/>
      <c r="P917" s="131"/>
      <c r="Q917" s="113"/>
    </row>
    <row r="918" spans="6:17" s="27" customFormat="1" hidden="1" x14ac:dyDescent="0.2">
      <c r="F918" s="23"/>
      <c r="G918" s="23"/>
      <c r="H918" s="23"/>
      <c r="I918" s="113"/>
      <c r="J918" s="113"/>
      <c r="K918" s="113"/>
      <c r="L918" s="113"/>
      <c r="M918" s="113"/>
      <c r="N918" s="131"/>
      <c r="O918" s="131"/>
      <c r="P918" s="131"/>
      <c r="Q918" s="113"/>
    </row>
    <row r="919" spans="6:17" s="27" customFormat="1" hidden="1" x14ac:dyDescent="0.2">
      <c r="F919" s="23"/>
      <c r="G919" s="23"/>
      <c r="H919" s="23"/>
      <c r="I919" s="113"/>
      <c r="J919" s="113"/>
      <c r="K919" s="113"/>
      <c r="L919" s="113"/>
      <c r="M919" s="113"/>
      <c r="N919" s="131"/>
      <c r="O919" s="131"/>
      <c r="P919" s="131"/>
      <c r="Q919" s="113"/>
    </row>
    <row r="920" spans="6:17" s="27" customFormat="1" hidden="1" x14ac:dyDescent="0.2">
      <c r="F920" s="23"/>
      <c r="G920" s="23"/>
      <c r="H920" s="23"/>
      <c r="I920" s="113"/>
      <c r="J920" s="113"/>
      <c r="K920" s="113"/>
      <c r="L920" s="113"/>
      <c r="M920" s="113"/>
      <c r="N920" s="131"/>
      <c r="O920" s="131"/>
      <c r="P920" s="131"/>
      <c r="Q920" s="113"/>
    </row>
    <row r="921" spans="6:17" s="27" customFormat="1" hidden="1" x14ac:dyDescent="0.2">
      <c r="F921" s="23"/>
      <c r="G921" s="23"/>
      <c r="H921" s="23"/>
      <c r="I921" s="113"/>
      <c r="J921" s="113"/>
      <c r="K921" s="113"/>
      <c r="L921" s="113"/>
      <c r="M921" s="113"/>
      <c r="N921" s="131"/>
      <c r="O921" s="131"/>
      <c r="P921" s="131"/>
      <c r="Q921" s="113"/>
    </row>
    <row r="922" spans="6:17" s="27" customFormat="1" hidden="1" x14ac:dyDescent="0.2">
      <c r="F922" s="23"/>
      <c r="G922" s="23"/>
      <c r="H922" s="23"/>
      <c r="I922" s="113"/>
      <c r="J922" s="113"/>
      <c r="K922" s="113"/>
      <c r="L922" s="113"/>
      <c r="M922" s="113"/>
      <c r="N922" s="131"/>
      <c r="O922" s="131"/>
      <c r="P922" s="131"/>
      <c r="Q922" s="113"/>
    </row>
    <row r="923" spans="6:17" s="27" customFormat="1" hidden="1" x14ac:dyDescent="0.2">
      <c r="F923" s="23"/>
      <c r="G923" s="23"/>
      <c r="H923" s="23"/>
      <c r="I923" s="113"/>
      <c r="J923" s="113"/>
      <c r="K923" s="113"/>
      <c r="L923" s="113"/>
      <c r="M923" s="113"/>
      <c r="N923" s="131"/>
      <c r="O923" s="131"/>
      <c r="P923" s="131"/>
      <c r="Q923" s="113"/>
    </row>
    <row r="924" spans="6:17" s="27" customFormat="1" hidden="1" x14ac:dyDescent="0.2">
      <c r="F924" s="23"/>
      <c r="G924" s="23"/>
      <c r="H924" s="23"/>
      <c r="I924" s="113"/>
      <c r="J924" s="113"/>
      <c r="K924" s="113"/>
      <c r="L924" s="113"/>
      <c r="M924" s="113"/>
      <c r="N924" s="131"/>
      <c r="O924" s="131"/>
      <c r="P924" s="131"/>
      <c r="Q924" s="113"/>
    </row>
    <row r="925" spans="6:17" s="27" customFormat="1" hidden="1" x14ac:dyDescent="0.2">
      <c r="F925" s="23"/>
      <c r="G925" s="23"/>
      <c r="H925" s="23"/>
      <c r="I925" s="113"/>
      <c r="J925" s="113"/>
      <c r="K925" s="113"/>
      <c r="L925" s="113"/>
      <c r="M925" s="113"/>
      <c r="N925" s="131"/>
      <c r="O925" s="131"/>
      <c r="P925" s="131"/>
      <c r="Q925" s="113"/>
    </row>
    <row r="926" spans="6:17" s="27" customFormat="1" hidden="1" x14ac:dyDescent="0.2">
      <c r="F926" s="23"/>
      <c r="G926" s="23"/>
      <c r="H926" s="23"/>
      <c r="I926" s="113"/>
      <c r="J926" s="113"/>
      <c r="K926" s="113"/>
      <c r="L926" s="113"/>
      <c r="M926" s="113"/>
      <c r="N926" s="131"/>
      <c r="O926" s="131"/>
      <c r="P926" s="131"/>
      <c r="Q926" s="113"/>
    </row>
    <row r="927" spans="6:17" s="27" customFormat="1" hidden="1" x14ac:dyDescent="0.2">
      <c r="F927" s="23"/>
      <c r="G927" s="23"/>
      <c r="H927" s="23"/>
      <c r="I927" s="113"/>
      <c r="J927" s="113"/>
      <c r="K927" s="113"/>
      <c r="L927" s="113"/>
      <c r="M927" s="113"/>
      <c r="N927" s="131"/>
      <c r="O927" s="131"/>
      <c r="P927" s="131"/>
      <c r="Q927" s="113"/>
    </row>
    <row r="928" spans="6:17" s="27" customFormat="1" hidden="1" x14ac:dyDescent="0.2">
      <c r="F928" s="23"/>
      <c r="G928" s="23"/>
      <c r="H928" s="23"/>
      <c r="I928" s="113"/>
      <c r="J928" s="113"/>
      <c r="K928" s="113"/>
      <c r="L928" s="113"/>
      <c r="M928" s="113"/>
      <c r="N928" s="131"/>
      <c r="O928" s="131"/>
      <c r="P928" s="131"/>
      <c r="Q928" s="113"/>
    </row>
    <row r="929" spans="6:17" s="27" customFormat="1" hidden="1" x14ac:dyDescent="0.2">
      <c r="F929" s="23"/>
      <c r="G929" s="23"/>
      <c r="H929" s="23"/>
      <c r="I929" s="113"/>
      <c r="J929" s="113"/>
      <c r="K929" s="113"/>
      <c r="L929" s="113"/>
      <c r="M929" s="113"/>
      <c r="N929" s="131"/>
      <c r="O929" s="131"/>
      <c r="P929" s="131"/>
      <c r="Q929" s="113"/>
    </row>
    <row r="930" spans="6:17" s="27" customFormat="1" hidden="1" x14ac:dyDescent="0.2">
      <c r="F930" s="23"/>
      <c r="G930" s="23"/>
      <c r="H930" s="23"/>
      <c r="I930" s="113"/>
      <c r="J930" s="113"/>
      <c r="K930" s="113"/>
      <c r="L930" s="113"/>
      <c r="M930" s="113"/>
      <c r="N930" s="131"/>
      <c r="O930" s="131"/>
      <c r="P930" s="131"/>
      <c r="Q930" s="113"/>
    </row>
    <row r="931" spans="6:17" s="27" customFormat="1" hidden="1" x14ac:dyDescent="0.2">
      <c r="F931" s="23"/>
      <c r="G931" s="23"/>
      <c r="H931" s="23"/>
      <c r="I931" s="113"/>
      <c r="J931" s="113"/>
      <c r="K931" s="113"/>
      <c r="L931" s="113"/>
      <c r="M931" s="113"/>
      <c r="N931" s="131"/>
      <c r="O931" s="131"/>
      <c r="P931" s="131"/>
      <c r="Q931" s="113"/>
    </row>
    <row r="932" spans="6:17" s="27" customFormat="1" hidden="1" x14ac:dyDescent="0.2">
      <c r="F932" s="23"/>
      <c r="G932" s="23"/>
      <c r="H932" s="23"/>
      <c r="I932" s="113"/>
      <c r="J932" s="113"/>
      <c r="K932" s="113"/>
      <c r="L932" s="113"/>
      <c r="M932" s="113"/>
      <c r="N932" s="131"/>
      <c r="O932" s="131"/>
      <c r="P932" s="131"/>
      <c r="Q932" s="113"/>
    </row>
    <row r="933" spans="6:17" s="27" customFormat="1" hidden="1" x14ac:dyDescent="0.2">
      <c r="F933" s="23"/>
      <c r="G933" s="23"/>
      <c r="H933" s="23"/>
      <c r="I933" s="113"/>
      <c r="J933" s="113"/>
      <c r="K933" s="113"/>
      <c r="L933" s="113"/>
      <c r="M933" s="113"/>
      <c r="N933" s="131"/>
      <c r="O933" s="131"/>
      <c r="P933" s="131"/>
      <c r="Q933" s="113"/>
    </row>
    <row r="934" spans="6:17" s="27" customFormat="1" hidden="1" x14ac:dyDescent="0.2">
      <c r="F934" s="23"/>
      <c r="G934" s="23"/>
      <c r="H934" s="23"/>
      <c r="I934" s="113"/>
      <c r="J934" s="113"/>
      <c r="K934" s="113"/>
      <c r="L934" s="113"/>
      <c r="M934" s="113"/>
      <c r="N934" s="131"/>
      <c r="O934" s="131"/>
      <c r="P934" s="131"/>
      <c r="Q934" s="113"/>
    </row>
    <row r="935" spans="6:17" s="27" customFormat="1" hidden="1" x14ac:dyDescent="0.2">
      <c r="F935" s="23"/>
      <c r="G935" s="23"/>
      <c r="H935" s="23"/>
      <c r="I935" s="113"/>
      <c r="J935" s="113"/>
      <c r="K935" s="113"/>
      <c r="L935" s="113"/>
      <c r="M935" s="113"/>
      <c r="N935" s="131"/>
      <c r="O935" s="131"/>
      <c r="P935" s="131"/>
      <c r="Q935" s="113"/>
    </row>
    <row r="936" spans="6:17" s="27" customFormat="1" hidden="1" x14ac:dyDescent="0.2">
      <c r="F936" s="23"/>
      <c r="G936" s="23"/>
      <c r="H936" s="23"/>
      <c r="I936" s="113"/>
      <c r="J936" s="113"/>
      <c r="K936" s="113"/>
      <c r="L936" s="113"/>
      <c r="M936" s="113"/>
      <c r="N936" s="131"/>
      <c r="O936" s="131"/>
      <c r="P936" s="131"/>
      <c r="Q936" s="113"/>
    </row>
    <row r="937" spans="6:17" s="27" customFormat="1" hidden="1" x14ac:dyDescent="0.2">
      <c r="F937" s="23"/>
      <c r="G937" s="23"/>
      <c r="H937" s="23"/>
      <c r="I937" s="113"/>
      <c r="J937" s="113"/>
      <c r="K937" s="113"/>
      <c r="L937" s="113"/>
      <c r="M937" s="113"/>
      <c r="N937" s="131"/>
      <c r="O937" s="131"/>
      <c r="P937" s="131"/>
      <c r="Q937" s="113"/>
    </row>
    <row r="938" spans="6:17" s="27" customFormat="1" hidden="1" x14ac:dyDescent="0.2">
      <c r="F938" s="23"/>
      <c r="G938" s="23"/>
      <c r="H938" s="23"/>
      <c r="I938" s="113"/>
      <c r="J938" s="113"/>
      <c r="K938" s="113"/>
      <c r="L938" s="113"/>
      <c r="M938" s="113"/>
      <c r="N938" s="131"/>
      <c r="O938" s="131"/>
      <c r="P938" s="131"/>
      <c r="Q938" s="113"/>
    </row>
    <row r="939" spans="6:17" s="27" customFormat="1" hidden="1" x14ac:dyDescent="0.2">
      <c r="F939" s="23"/>
      <c r="G939" s="23"/>
      <c r="H939" s="23"/>
      <c r="I939" s="113"/>
      <c r="J939" s="113"/>
      <c r="K939" s="113"/>
      <c r="L939" s="113"/>
      <c r="M939" s="113"/>
      <c r="N939" s="131"/>
      <c r="O939" s="131"/>
      <c r="P939" s="131"/>
      <c r="Q939" s="113"/>
    </row>
    <row r="940" spans="6:17" s="27" customFormat="1" hidden="1" x14ac:dyDescent="0.2">
      <c r="F940" s="23"/>
      <c r="G940" s="23"/>
      <c r="H940" s="23"/>
      <c r="I940" s="113"/>
      <c r="J940" s="113"/>
      <c r="K940" s="113"/>
      <c r="L940" s="113"/>
      <c r="M940" s="113"/>
      <c r="N940" s="131"/>
      <c r="O940" s="131"/>
      <c r="P940" s="131"/>
      <c r="Q940" s="113"/>
    </row>
    <row r="941" spans="6:17" s="27" customFormat="1" hidden="1" x14ac:dyDescent="0.2">
      <c r="F941" s="23"/>
      <c r="G941" s="23"/>
      <c r="H941" s="23"/>
      <c r="I941" s="113"/>
      <c r="J941" s="113"/>
      <c r="K941" s="113"/>
      <c r="L941" s="113"/>
      <c r="M941" s="113"/>
      <c r="N941" s="131"/>
      <c r="O941" s="131"/>
      <c r="P941" s="131"/>
      <c r="Q941" s="113"/>
    </row>
    <row r="942" spans="6:17" s="27" customFormat="1" hidden="1" x14ac:dyDescent="0.2">
      <c r="F942" s="23"/>
      <c r="G942" s="23"/>
      <c r="H942" s="23"/>
      <c r="I942" s="113"/>
      <c r="J942" s="113"/>
      <c r="K942" s="113"/>
      <c r="L942" s="113"/>
      <c r="M942" s="113"/>
      <c r="N942" s="131"/>
      <c r="O942" s="131"/>
      <c r="P942" s="131"/>
      <c r="Q942" s="113"/>
    </row>
    <row r="943" spans="6:17" s="27" customFormat="1" hidden="1" x14ac:dyDescent="0.2">
      <c r="F943" s="23"/>
      <c r="G943" s="23"/>
      <c r="H943" s="23"/>
      <c r="I943" s="113"/>
      <c r="J943" s="113"/>
      <c r="K943" s="113"/>
      <c r="L943" s="113"/>
      <c r="M943" s="113"/>
      <c r="N943" s="131"/>
      <c r="O943" s="131"/>
      <c r="P943" s="131"/>
      <c r="Q943" s="113"/>
    </row>
    <row r="944" spans="6:17" s="27" customFormat="1" hidden="1" x14ac:dyDescent="0.2">
      <c r="F944" s="23"/>
      <c r="G944" s="23"/>
      <c r="H944" s="23"/>
      <c r="I944" s="113"/>
      <c r="J944" s="113"/>
      <c r="K944" s="113"/>
      <c r="L944" s="113"/>
      <c r="M944" s="113"/>
      <c r="N944" s="131"/>
      <c r="O944" s="131"/>
      <c r="P944" s="131"/>
      <c r="Q944" s="113"/>
    </row>
    <row r="945" spans="6:17" s="27" customFormat="1" hidden="1" x14ac:dyDescent="0.2">
      <c r="F945" s="23"/>
      <c r="G945" s="23"/>
      <c r="H945" s="23"/>
      <c r="I945" s="113"/>
      <c r="J945" s="113"/>
      <c r="K945" s="113"/>
      <c r="L945" s="113"/>
      <c r="M945" s="113"/>
      <c r="N945" s="131"/>
      <c r="O945" s="131"/>
      <c r="P945" s="131"/>
      <c r="Q945" s="113"/>
    </row>
    <row r="946" spans="6:17" s="27" customFormat="1" hidden="1" x14ac:dyDescent="0.2">
      <c r="F946" s="23"/>
      <c r="G946" s="23"/>
      <c r="H946" s="23"/>
      <c r="I946" s="113"/>
      <c r="J946" s="113"/>
      <c r="K946" s="113"/>
      <c r="L946" s="113"/>
      <c r="M946" s="113"/>
      <c r="N946" s="131"/>
      <c r="O946" s="131"/>
      <c r="P946" s="131"/>
      <c r="Q946" s="113"/>
    </row>
    <row r="947" spans="6:17" s="27" customFormat="1" hidden="1" x14ac:dyDescent="0.2">
      <c r="F947" s="23"/>
      <c r="G947" s="23"/>
      <c r="H947" s="23"/>
      <c r="I947" s="113"/>
      <c r="J947" s="113"/>
      <c r="K947" s="113"/>
      <c r="L947" s="113"/>
      <c r="M947" s="113"/>
      <c r="N947" s="131"/>
      <c r="O947" s="131"/>
      <c r="P947" s="131"/>
      <c r="Q947" s="113"/>
    </row>
    <row r="948" spans="6:17" s="27" customFormat="1" hidden="1" x14ac:dyDescent="0.2">
      <c r="F948" s="23"/>
      <c r="G948" s="23"/>
      <c r="H948" s="23"/>
      <c r="I948" s="113"/>
      <c r="J948" s="113"/>
      <c r="K948" s="113"/>
      <c r="L948" s="113"/>
      <c r="M948" s="113"/>
      <c r="N948" s="131"/>
      <c r="O948" s="131"/>
      <c r="P948" s="131"/>
      <c r="Q948" s="113"/>
    </row>
    <row r="949" spans="6:17" s="27" customFormat="1" hidden="1" x14ac:dyDescent="0.2">
      <c r="F949" s="23"/>
      <c r="G949" s="23"/>
      <c r="H949" s="23"/>
      <c r="I949" s="113"/>
      <c r="J949" s="113"/>
      <c r="K949" s="113"/>
      <c r="L949" s="113"/>
      <c r="M949" s="113"/>
      <c r="N949" s="131"/>
      <c r="O949" s="131"/>
      <c r="P949" s="131"/>
      <c r="Q949" s="113"/>
    </row>
    <row r="950" spans="6:17" s="27" customFormat="1" hidden="1" x14ac:dyDescent="0.2">
      <c r="F950" s="23"/>
      <c r="G950" s="23"/>
      <c r="H950" s="23"/>
      <c r="I950" s="113"/>
      <c r="J950" s="113"/>
      <c r="K950" s="113"/>
      <c r="L950" s="113"/>
      <c r="M950" s="113"/>
      <c r="N950" s="131"/>
      <c r="O950" s="131"/>
      <c r="P950" s="131"/>
      <c r="Q950" s="113"/>
    </row>
    <row r="951" spans="6:17" s="27" customFormat="1" hidden="1" x14ac:dyDescent="0.2">
      <c r="F951" s="23"/>
      <c r="G951" s="23"/>
      <c r="H951" s="23"/>
      <c r="I951" s="113"/>
      <c r="J951" s="113"/>
      <c r="K951" s="113"/>
      <c r="L951" s="113"/>
      <c r="M951" s="113"/>
      <c r="N951" s="131"/>
      <c r="O951" s="131"/>
      <c r="P951" s="131"/>
      <c r="Q951" s="113"/>
    </row>
    <row r="952" spans="6:17" s="27" customFormat="1" hidden="1" x14ac:dyDescent="0.2">
      <c r="F952" s="23"/>
      <c r="G952" s="23"/>
      <c r="H952" s="23"/>
      <c r="I952" s="113"/>
      <c r="J952" s="113"/>
      <c r="K952" s="113"/>
      <c r="L952" s="113"/>
      <c r="M952" s="113"/>
      <c r="N952" s="131"/>
      <c r="O952" s="131"/>
      <c r="P952" s="131"/>
      <c r="Q952" s="113"/>
    </row>
    <row r="953" spans="6:17" s="27" customFormat="1" hidden="1" x14ac:dyDescent="0.2">
      <c r="F953" s="23"/>
      <c r="G953" s="23"/>
      <c r="H953" s="23"/>
      <c r="I953" s="113"/>
      <c r="J953" s="113"/>
      <c r="K953" s="113"/>
      <c r="L953" s="113"/>
      <c r="M953" s="113"/>
      <c r="N953" s="131"/>
      <c r="O953" s="131"/>
      <c r="P953" s="131"/>
      <c r="Q953" s="113"/>
    </row>
    <row r="954" spans="6:17" s="27" customFormat="1" hidden="1" x14ac:dyDescent="0.2">
      <c r="F954" s="23"/>
      <c r="G954" s="23"/>
      <c r="H954" s="23"/>
      <c r="I954" s="113"/>
      <c r="J954" s="113"/>
      <c r="K954" s="113"/>
      <c r="L954" s="113"/>
      <c r="M954" s="113"/>
      <c r="N954" s="131"/>
      <c r="O954" s="131"/>
      <c r="P954" s="131"/>
      <c r="Q954" s="113"/>
    </row>
    <row r="955" spans="6:17" s="27" customFormat="1" hidden="1" x14ac:dyDescent="0.2">
      <c r="F955" s="23"/>
      <c r="G955" s="23"/>
      <c r="H955" s="23"/>
      <c r="I955" s="113"/>
      <c r="J955" s="113"/>
      <c r="K955" s="113"/>
      <c r="L955" s="113"/>
      <c r="M955" s="113"/>
      <c r="N955" s="131"/>
      <c r="O955" s="131"/>
      <c r="P955" s="131"/>
      <c r="Q955" s="113"/>
    </row>
    <row r="956" spans="6:17" s="27" customFormat="1" hidden="1" x14ac:dyDescent="0.2">
      <c r="F956" s="23"/>
      <c r="G956" s="23"/>
      <c r="H956" s="23"/>
      <c r="I956" s="113"/>
      <c r="J956" s="113"/>
      <c r="K956" s="113"/>
      <c r="L956" s="113"/>
      <c r="M956" s="113"/>
      <c r="N956" s="131"/>
      <c r="O956" s="131"/>
      <c r="P956" s="131"/>
      <c r="Q956" s="113"/>
    </row>
    <row r="957" spans="6:17" s="27" customFormat="1" hidden="1" x14ac:dyDescent="0.2">
      <c r="F957" s="23"/>
      <c r="G957" s="23"/>
      <c r="H957" s="23"/>
      <c r="I957" s="113"/>
      <c r="J957" s="113"/>
      <c r="K957" s="113"/>
      <c r="L957" s="113"/>
      <c r="M957" s="113"/>
      <c r="N957" s="131"/>
      <c r="O957" s="131"/>
      <c r="P957" s="131"/>
      <c r="Q957" s="113"/>
    </row>
    <row r="958" spans="6:17" s="27" customFormat="1" hidden="1" x14ac:dyDescent="0.2">
      <c r="F958" s="23"/>
      <c r="G958" s="23"/>
      <c r="H958" s="23"/>
      <c r="I958" s="113"/>
      <c r="J958" s="113"/>
      <c r="K958" s="113"/>
      <c r="L958" s="113"/>
      <c r="M958" s="113"/>
      <c r="N958" s="131"/>
      <c r="O958" s="131"/>
      <c r="P958" s="131"/>
      <c r="Q958" s="113"/>
    </row>
    <row r="959" spans="6:17" s="27" customFormat="1" hidden="1" x14ac:dyDescent="0.2">
      <c r="F959" s="23"/>
      <c r="G959" s="23"/>
      <c r="H959" s="23"/>
      <c r="I959" s="113"/>
      <c r="J959" s="113"/>
      <c r="K959" s="113"/>
      <c r="L959" s="113"/>
      <c r="M959" s="113"/>
      <c r="N959" s="131"/>
      <c r="O959" s="131"/>
      <c r="P959" s="131"/>
      <c r="Q959" s="113"/>
    </row>
    <row r="960" spans="6:17" s="27" customFormat="1" hidden="1" x14ac:dyDescent="0.2">
      <c r="F960" s="23"/>
      <c r="G960" s="23"/>
      <c r="H960" s="23"/>
      <c r="I960" s="113"/>
      <c r="J960" s="113"/>
      <c r="K960" s="113"/>
      <c r="L960" s="113"/>
      <c r="M960" s="113"/>
      <c r="N960" s="131"/>
      <c r="O960" s="131"/>
      <c r="P960" s="131"/>
      <c r="Q960" s="113"/>
    </row>
    <row r="961" spans="6:17" s="27" customFormat="1" hidden="1" x14ac:dyDescent="0.2">
      <c r="F961" s="23"/>
      <c r="G961" s="23"/>
      <c r="H961" s="23"/>
      <c r="I961" s="113"/>
      <c r="J961" s="113"/>
      <c r="K961" s="113"/>
      <c r="L961" s="113"/>
      <c r="M961" s="113"/>
      <c r="N961" s="131"/>
      <c r="O961" s="131"/>
      <c r="P961" s="131"/>
      <c r="Q961" s="113"/>
    </row>
    <row r="962" spans="6:17" s="27" customFormat="1" hidden="1" x14ac:dyDescent="0.2">
      <c r="F962" s="23"/>
      <c r="G962" s="23"/>
      <c r="H962" s="23"/>
      <c r="I962" s="113"/>
      <c r="J962" s="113"/>
      <c r="K962" s="113"/>
      <c r="L962" s="113"/>
      <c r="M962" s="113"/>
      <c r="N962" s="131"/>
      <c r="O962" s="131"/>
      <c r="P962" s="131"/>
      <c r="Q962" s="113"/>
    </row>
    <row r="963" spans="6:17" s="27" customFormat="1" hidden="1" x14ac:dyDescent="0.2">
      <c r="F963" s="23"/>
      <c r="G963" s="23"/>
      <c r="H963" s="23"/>
      <c r="I963" s="113"/>
      <c r="J963" s="113"/>
      <c r="K963" s="113"/>
      <c r="L963" s="113"/>
      <c r="M963" s="113"/>
      <c r="N963" s="131"/>
      <c r="O963" s="131"/>
      <c r="P963" s="131"/>
      <c r="Q963" s="113"/>
    </row>
    <row r="964" spans="6:17" s="27" customFormat="1" hidden="1" x14ac:dyDescent="0.2">
      <c r="F964" s="23"/>
      <c r="G964" s="23"/>
      <c r="H964" s="23"/>
      <c r="I964" s="113"/>
      <c r="J964" s="113"/>
      <c r="K964" s="113"/>
      <c r="L964" s="113"/>
      <c r="M964" s="113"/>
      <c r="N964" s="131"/>
      <c r="O964" s="131"/>
      <c r="P964" s="131"/>
      <c r="Q964" s="113"/>
    </row>
    <row r="965" spans="6:17" s="27" customFormat="1" hidden="1" x14ac:dyDescent="0.2">
      <c r="F965" s="23"/>
      <c r="G965" s="23"/>
      <c r="H965" s="23"/>
      <c r="I965" s="113"/>
      <c r="J965" s="113"/>
      <c r="K965" s="113"/>
      <c r="L965" s="113"/>
      <c r="M965" s="113"/>
      <c r="N965" s="131"/>
      <c r="O965" s="131"/>
      <c r="P965" s="131"/>
      <c r="Q965" s="113"/>
    </row>
    <row r="966" spans="6:17" s="27" customFormat="1" hidden="1" x14ac:dyDescent="0.2">
      <c r="F966" s="23"/>
      <c r="G966" s="23"/>
      <c r="H966" s="23"/>
      <c r="I966" s="113"/>
      <c r="J966" s="113"/>
      <c r="K966" s="113"/>
      <c r="L966" s="113"/>
      <c r="M966" s="113"/>
      <c r="N966" s="131"/>
      <c r="O966" s="131"/>
      <c r="P966" s="131"/>
      <c r="Q966" s="113"/>
    </row>
    <row r="967" spans="6:17" s="27" customFormat="1" hidden="1" x14ac:dyDescent="0.2">
      <c r="F967" s="23"/>
      <c r="G967" s="23"/>
      <c r="H967" s="23"/>
      <c r="I967" s="113"/>
      <c r="J967" s="113"/>
      <c r="K967" s="113"/>
      <c r="L967" s="113"/>
      <c r="M967" s="113"/>
      <c r="N967" s="131"/>
      <c r="O967" s="131"/>
      <c r="P967" s="131"/>
      <c r="Q967" s="113"/>
    </row>
    <row r="968" spans="6:17" s="27" customFormat="1" hidden="1" x14ac:dyDescent="0.2">
      <c r="F968" s="23"/>
      <c r="G968" s="23"/>
      <c r="H968" s="23"/>
      <c r="I968" s="113"/>
      <c r="J968" s="113"/>
      <c r="K968" s="113"/>
      <c r="L968" s="113"/>
      <c r="M968" s="113"/>
      <c r="N968" s="131"/>
      <c r="O968" s="131"/>
      <c r="P968" s="131"/>
      <c r="Q968" s="113"/>
    </row>
    <row r="969" spans="6:17" s="27" customFormat="1" hidden="1" x14ac:dyDescent="0.2">
      <c r="F969" s="23"/>
      <c r="G969" s="23"/>
      <c r="H969" s="23"/>
      <c r="I969" s="113"/>
      <c r="J969" s="113"/>
      <c r="K969" s="113"/>
      <c r="L969" s="113"/>
      <c r="M969" s="113"/>
      <c r="N969" s="131"/>
      <c r="O969" s="131"/>
      <c r="P969" s="131"/>
      <c r="Q969" s="113"/>
    </row>
    <row r="970" spans="6:17" s="27" customFormat="1" hidden="1" x14ac:dyDescent="0.2">
      <c r="F970" s="23"/>
      <c r="G970" s="23"/>
      <c r="H970" s="23"/>
      <c r="I970" s="113"/>
      <c r="J970" s="113"/>
      <c r="K970" s="113"/>
      <c r="L970" s="113"/>
      <c r="M970" s="113"/>
      <c r="N970" s="131"/>
      <c r="O970" s="131"/>
      <c r="P970" s="131"/>
      <c r="Q970" s="113"/>
    </row>
    <row r="971" spans="6:17" s="27" customFormat="1" hidden="1" x14ac:dyDescent="0.2">
      <c r="F971" s="23"/>
      <c r="G971" s="23"/>
      <c r="H971" s="23"/>
      <c r="I971" s="113"/>
      <c r="J971" s="113"/>
      <c r="K971" s="113"/>
      <c r="L971" s="113"/>
      <c r="M971" s="113"/>
      <c r="N971" s="131"/>
      <c r="O971" s="131"/>
      <c r="P971" s="131"/>
      <c r="Q971" s="113"/>
    </row>
    <row r="972" spans="6:17" s="27" customFormat="1" hidden="1" x14ac:dyDescent="0.2">
      <c r="F972" s="23"/>
      <c r="G972" s="23"/>
      <c r="H972" s="23"/>
      <c r="I972" s="113"/>
      <c r="J972" s="113"/>
      <c r="K972" s="113"/>
      <c r="L972" s="113"/>
      <c r="M972" s="113"/>
      <c r="N972" s="131"/>
      <c r="O972" s="131"/>
      <c r="P972" s="131"/>
      <c r="Q972" s="113"/>
    </row>
    <row r="973" spans="6:17" s="27" customFormat="1" hidden="1" x14ac:dyDescent="0.2">
      <c r="F973" s="23"/>
      <c r="G973" s="23"/>
      <c r="H973" s="23"/>
      <c r="I973" s="113"/>
      <c r="J973" s="113"/>
      <c r="K973" s="113"/>
      <c r="L973" s="113"/>
      <c r="M973" s="113"/>
      <c r="N973" s="131"/>
      <c r="O973" s="131"/>
      <c r="P973" s="131"/>
      <c r="Q973" s="113"/>
    </row>
    <row r="974" spans="6:17" s="27" customFormat="1" hidden="1" x14ac:dyDescent="0.2">
      <c r="F974" s="23"/>
      <c r="G974" s="23"/>
      <c r="H974" s="23"/>
      <c r="I974" s="113"/>
      <c r="J974" s="113"/>
      <c r="K974" s="113"/>
      <c r="L974" s="113"/>
      <c r="M974" s="113"/>
      <c r="N974" s="131"/>
      <c r="O974" s="131"/>
      <c r="P974" s="131"/>
      <c r="Q974" s="113"/>
    </row>
    <row r="975" spans="6:17" s="27" customFormat="1" hidden="1" x14ac:dyDescent="0.2">
      <c r="F975" s="23"/>
      <c r="G975" s="23"/>
      <c r="H975" s="23"/>
      <c r="I975" s="113"/>
      <c r="J975" s="113"/>
      <c r="K975" s="113"/>
      <c r="L975" s="113"/>
      <c r="M975" s="113"/>
      <c r="N975" s="131"/>
      <c r="O975" s="131"/>
      <c r="P975" s="131"/>
      <c r="Q975" s="113"/>
    </row>
    <row r="976" spans="6:17" s="27" customFormat="1" hidden="1" x14ac:dyDescent="0.2">
      <c r="F976" s="23"/>
      <c r="G976" s="23"/>
      <c r="H976" s="23"/>
      <c r="I976" s="113"/>
      <c r="J976" s="113"/>
      <c r="K976" s="113"/>
      <c r="L976" s="113"/>
      <c r="M976" s="113"/>
      <c r="N976" s="131"/>
      <c r="O976" s="131"/>
      <c r="P976" s="131"/>
      <c r="Q976" s="113"/>
    </row>
    <row r="977" spans="6:17" s="27" customFormat="1" hidden="1" x14ac:dyDescent="0.2">
      <c r="F977" s="23"/>
      <c r="G977" s="23"/>
      <c r="H977" s="23"/>
      <c r="I977" s="113"/>
      <c r="J977" s="113"/>
      <c r="K977" s="113"/>
      <c r="L977" s="113"/>
      <c r="M977" s="113"/>
      <c r="N977" s="131"/>
      <c r="O977" s="131"/>
      <c r="P977" s="131"/>
      <c r="Q977" s="113"/>
    </row>
    <row r="978" spans="6:17" s="27" customFormat="1" hidden="1" x14ac:dyDescent="0.2">
      <c r="F978" s="23"/>
      <c r="G978" s="23"/>
      <c r="H978" s="23"/>
      <c r="I978" s="113"/>
      <c r="J978" s="113"/>
      <c r="K978" s="113"/>
      <c r="L978" s="113"/>
      <c r="M978" s="113"/>
      <c r="N978" s="131"/>
      <c r="O978" s="131"/>
      <c r="P978" s="131"/>
      <c r="Q978" s="113"/>
    </row>
    <row r="979" spans="6:17" s="27" customFormat="1" hidden="1" x14ac:dyDescent="0.2">
      <c r="F979" s="23"/>
      <c r="G979" s="23"/>
      <c r="H979" s="23"/>
      <c r="I979" s="113"/>
      <c r="J979" s="113"/>
      <c r="K979" s="113"/>
      <c r="L979" s="113"/>
      <c r="M979" s="113"/>
      <c r="N979" s="131"/>
      <c r="O979" s="131"/>
      <c r="P979" s="131"/>
      <c r="Q979" s="113"/>
    </row>
    <row r="980" spans="6:17" s="27" customFormat="1" hidden="1" x14ac:dyDescent="0.2">
      <c r="F980" s="23"/>
      <c r="G980" s="23"/>
      <c r="H980" s="23"/>
      <c r="I980" s="113"/>
      <c r="J980" s="113"/>
      <c r="K980" s="113"/>
      <c r="L980" s="113"/>
      <c r="M980" s="113"/>
      <c r="N980" s="131"/>
      <c r="O980" s="131"/>
      <c r="P980" s="131"/>
      <c r="Q980" s="113"/>
    </row>
    <row r="981" spans="6:17" s="27" customFormat="1" hidden="1" x14ac:dyDescent="0.2">
      <c r="F981" s="23"/>
      <c r="G981" s="23"/>
      <c r="H981" s="23"/>
      <c r="I981" s="113"/>
      <c r="J981" s="113"/>
      <c r="K981" s="113"/>
      <c r="L981" s="113"/>
      <c r="M981" s="113"/>
      <c r="N981" s="131"/>
      <c r="O981" s="131"/>
      <c r="P981" s="131"/>
      <c r="Q981" s="113"/>
    </row>
    <row r="982" spans="6:17" s="27" customFormat="1" hidden="1" x14ac:dyDescent="0.2">
      <c r="F982" s="23"/>
      <c r="G982" s="23"/>
      <c r="H982" s="23"/>
      <c r="I982" s="113"/>
      <c r="J982" s="113"/>
      <c r="K982" s="113"/>
      <c r="L982" s="113"/>
      <c r="M982" s="113"/>
      <c r="N982" s="131"/>
      <c r="O982" s="131"/>
      <c r="P982" s="131"/>
      <c r="Q982" s="113"/>
    </row>
    <row r="983" spans="6:17" s="27" customFormat="1" hidden="1" x14ac:dyDescent="0.2">
      <c r="F983" s="23"/>
      <c r="G983" s="23"/>
      <c r="H983" s="23"/>
      <c r="I983" s="113"/>
      <c r="J983" s="113"/>
      <c r="K983" s="113"/>
      <c r="L983" s="113"/>
      <c r="M983" s="113"/>
      <c r="N983" s="131"/>
      <c r="O983" s="131"/>
      <c r="P983" s="131"/>
      <c r="Q983" s="113"/>
    </row>
    <row r="984" spans="6:17" s="27" customFormat="1" hidden="1" x14ac:dyDescent="0.2">
      <c r="F984" s="23"/>
      <c r="G984" s="23"/>
      <c r="H984" s="23"/>
      <c r="I984" s="113"/>
      <c r="J984" s="113"/>
      <c r="K984" s="113"/>
      <c r="L984" s="113"/>
      <c r="M984" s="113"/>
      <c r="N984" s="131"/>
      <c r="O984" s="131"/>
      <c r="P984" s="131"/>
      <c r="Q984" s="113"/>
    </row>
    <row r="985" spans="6:17" s="27" customFormat="1" hidden="1" x14ac:dyDescent="0.2">
      <c r="F985" s="23"/>
      <c r="G985" s="23"/>
      <c r="H985" s="23"/>
      <c r="I985" s="113"/>
      <c r="J985" s="113"/>
      <c r="K985" s="113"/>
      <c r="L985" s="113"/>
      <c r="M985" s="113"/>
      <c r="N985" s="131"/>
      <c r="O985" s="131"/>
      <c r="P985" s="131"/>
      <c r="Q985" s="113"/>
    </row>
    <row r="986" spans="6:17" s="27" customFormat="1" hidden="1" x14ac:dyDescent="0.2">
      <c r="F986" s="23"/>
      <c r="G986" s="23"/>
      <c r="H986" s="23"/>
      <c r="I986" s="113"/>
      <c r="J986" s="113"/>
      <c r="K986" s="113"/>
      <c r="L986" s="113"/>
      <c r="M986" s="113"/>
      <c r="N986" s="131"/>
      <c r="O986" s="131"/>
      <c r="P986" s="131"/>
      <c r="Q986" s="113"/>
    </row>
    <row r="987" spans="6:17" s="27" customFormat="1" hidden="1" x14ac:dyDescent="0.2">
      <c r="F987" s="23"/>
      <c r="G987" s="23"/>
      <c r="H987" s="23"/>
      <c r="I987" s="113"/>
      <c r="J987" s="113"/>
      <c r="K987" s="113"/>
      <c r="L987" s="113"/>
      <c r="M987" s="113"/>
      <c r="N987" s="131"/>
      <c r="O987" s="131"/>
      <c r="P987" s="131"/>
      <c r="Q987" s="113"/>
    </row>
    <row r="988" spans="6:17" s="27" customFormat="1" hidden="1" x14ac:dyDescent="0.2">
      <c r="F988" s="23"/>
      <c r="G988" s="23"/>
      <c r="H988" s="23"/>
      <c r="I988" s="113"/>
      <c r="J988" s="113"/>
      <c r="K988" s="113"/>
      <c r="L988" s="113"/>
      <c r="M988" s="113"/>
      <c r="N988" s="131"/>
      <c r="O988" s="131"/>
      <c r="P988" s="131"/>
      <c r="Q988" s="113"/>
    </row>
    <row r="989" spans="6:17" s="27" customFormat="1" hidden="1" x14ac:dyDescent="0.2">
      <c r="F989" s="23"/>
      <c r="G989" s="23"/>
      <c r="H989" s="23"/>
      <c r="I989" s="113"/>
      <c r="J989" s="113"/>
      <c r="K989" s="113"/>
      <c r="L989" s="113"/>
      <c r="M989" s="113"/>
      <c r="N989" s="131"/>
      <c r="O989" s="131"/>
      <c r="P989" s="131"/>
      <c r="Q989" s="113"/>
    </row>
    <row r="990" spans="6:17" s="27" customFormat="1" hidden="1" x14ac:dyDescent="0.2">
      <c r="F990" s="23"/>
      <c r="G990" s="23"/>
      <c r="H990" s="23"/>
      <c r="I990" s="113"/>
      <c r="J990" s="113"/>
      <c r="K990" s="113"/>
      <c r="L990" s="113"/>
      <c r="M990" s="113"/>
      <c r="N990" s="131"/>
      <c r="O990" s="131"/>
      <c r="P990" s="131"/>
      <c r="Q990" s="113"/>
    </row>
    <row r="991" spans="6:17" s="27" customFormat="1" hidden="1" x14ac:dyDescent="0.2">
      <c r="F991" s="23"/>
      <c r="G991" s="23"/>
      <c r="H991" s="23"/>
      <c r="I991" s="113"/>
      <c r="J991" s="113"/>
      <c r="K991" s="113"/>
      <c r="L991" s="113"/>
      <c r="M991" s="113"/>
      <c r="N991" s="131"/>
      <c r="O991" s="131"/>
      <c r="P991" s="131"/>
      <c r="Q991" s="113"/>
    </row>
    <row r="992" spans="6:17" s="27" customFormat="1" hidden="1" x14ac:dyDescent="0.2">
      <c r="F992" s="23"/>
      <c r="G992" s="23"/>
      <c r="H992" s="23"/>
      <c r="I992" s="113"/>
      <c r="J992" s="113"/>
      <c r="K992" s="113"/>
      <c r="L992" s="113"/>
      <c r="M992" s="113"/>
      <c r="N992" s="131"/>
      <c r="O992" s="131"/>
      <c r="P992" s="131"/>
      <c r="Q992" s="113"/>
    </row>
    <row r="993" spans="6:17" s="27" customFormat="1" hidden="1" x14ac:dyDescent="0.2">
      <c r="F993" s="23"/>
      <c r="G993" s="23"/>
      <c r="H993" s="23"/>
      <c r="I993" s="113"/>
      <c r="J993" s="113"/>
      <c r="K993" s="113"/>
      <c r="L993" s="113"/>
      <c r="M993" s="113"/>
      <c r="N993" s="131"/>
      <c r="O993" s="131"/>
      <c r="P993" s="131"/>
      <c r="Q993" s="113"/>
    </row>
    <row r="994" spans="6:17" s="27" customFormat="1" hidden="1" x14ac:dyDescent="0.2">
      <c r="F994" s="23"/>
      <c r="G994" s="23"/>
      <c r="H994" s="23"/>
      <c r="I994" s="113"/>
      <c r="J994" s="113"/>
      <c r="K994" s="113"/>
      <c r="L994" s="113"/>
      <c r="M994" s="113"/>
      <c r="N994" s="131"/>
      <c r="O994" s="131"/>
      <c r="P994" s="131"/>
      <c r="Q994" s="113"/>
    </row>
    <row r="995" spans="6:17" s="27" customFormat="1" hidden="1" x14ac:dyDescent="0.2">
      <c r="F995" s="23"/>
      <c r="G995" s="23"/>
      <c r="H995" s="23"/>
      <c r="I995" s="113"/>
      <c r="J995" s="113"/>
      <c r="K995" s="113"/>
      <c r="L995" s="113"/>
      <c r="M995" s="113"/>
      <c r="N995" s="131"/>
      <c r="O995" s="131"/>
      <c r="P995" s="131"/>
      <c r="Q995" s="113"/>
    </row>
    <row r="996" spans="6:17" s="27" customFormat="1" hidden="1" x14ac:dyDescent="0.2">
      <c r="F996" s="23"/>
      <c r="G996" s="23"/>
      <c r="H996" s="23"/>
      <c r="I996" s="113"/>
      <c r="J996" s="113"/>
      <c r="K996" s="113"/>
      <c r="L996" s="113"/>
      <c r="M996" s="113"/>
      <c r="N996" s="131"/>
      <c r="O996" s="131"/>
      <c r="P996" s="131"/>
      <c r="Q996" s="113"/>
    </row>
    <row r="997" spans="6:17" s="27" customFormat="1" hidden="1" x14ac:dyDescent="0.2">
      <c r="F997" s="23"/>
      <c r="G997" s="23"/>
      <c r="H997" s="23"/>
      <c r="I997" s="113"/>
      <c r="J997" s="113"/>
      <c r="K997" s="113"/>
      <c r="L997" s="113"/>
      <c r="M997" s="113"/>
      <c r="N997" s="131"/>
      <c r="O997" s="131"/>
      <c r="P997" s="131"/>
      <c r="Q997" s="113"/>
    </row>
    <row r="998" spans="6:17" s="27" customFormat="1" hidden="1" x14ac:dyDescent="0.2">
      <c r="F998" s="23"/>
      <c r="G998" s="23"/>
      <c r="H998" s="23"/>
      <c r="I998" s="113"/>
      <c r="J998" s="113"/>
      <c r="K998" s="113"/>
      <c r="L998" s="113"/>
      <c r="M998" s="113"/>
      <c r="N998" s="131"/>
      <c r="O998" s="131"/>
      <c r="P998" s="131"/>
      <c r="Q998" s="113"/>
    </row>
    <row r="999" spans="6:17" s="27" customFormat="1" hidden="1" x14ac:dyDescent="0.2">
      <c r="F999" s="23"/>
      <c r="G999" s="23"/>
      <c r="H999" s="23"/>
      <c r="I999" s="113"/>
      <c r="J999" s="113"/>
      <c r="K999" s="113"/>
      <c r="L999" s="113"/>
      <c r="M999" s="113"/>
      <c r="N999" s="131"/>
      <c r="O999" s="131"/>
      <c r="P999" s="131"/>
      <c r="Q999" s="113"/>
    </row>
    <row r="1000" spans="6:17" s="27" customFormat="1" hidden="1" x14ac:dyDescent="0.2">
      <c r="F1000" s="23"/>
      <c r="G1000" s="23"/>
      <c r="H1000" s="23"/>
      <c r="I1000" s="113"/>
      <c r="J1000" s="113"/>
      <c r="K1000" s="113"/>
      <c r="L1000" s="113"/>
      <c r="M1000" s="113"/>
      <c r="N1000" s="131"/>
      <c r="O1000" s="131"/>
      <c r="P1000" s="131"/>
      <c r="Q1000" s="113"/>
    </row>
    <row r="1001" spans="6:17" s="27" customFormat="1" hidden="1" x14ac:dyDescent="0.2">
      <c r="F1001" s="23"/>
      <c r="G1001" s="23"/>
      <c r="H1001" s="23"/>
      <c r="I1001" s="113"/>
      <c r="J1001" s="113"/>
      <c r="K1001" s="113"/>
      <c r="L1001" s="113"/>
      <c r="M1001" s="113"/>
      <c r="N1001" s="131"/>
      <c r="O1001" s="131"/>
      <c r="P1001" s="131"/>
      <c r="Q1001" s="113"/>
    </row>
    <row r="1002" spans="6:17" s="27" customFormat="1" hidden="1" x14ac:dyDescent="0.2">
      <c r="F1002" s="23"/>
      <c r="G1002" s="23"/>
      <c r="H1002" s="23"/>
      <c r="I1002" s="113"/>
      <c r="J1002" s="113"/>
      <c r="K1002" s="113"/>
      <c r="L1002" s="113"/>
      <c r="M1002" s="113"/>
      <c r="N1002" s="131"/>
      <c r="O1002" s="131"/>
      <c r="P1002" s="131"/>
      <c r="Q1002" s="113"/>
    </row>
    <row r="1003" spans="6:17" s="27" customFormat="1" hidden="1" x14ac:dyDescent="0.2">
      <c r="F1003" s="23"/>
      <c r="G1003" s="23"/>
      <c r="H1003" s="23"/>
      <c r="I1003" s="113"/>
      <c r="J1003" s="113"/>
      <c r="K1003" s="113"/>
      <c r="L1003" s="113"/>
      <c r="M1003" s="113"/>
      <c r="N1003" s="131"/>
      <c r="O1003" s="131"/>
      <c r="P1003" s="131"/>
      <c r="Q1003" s="113"/>
    </row>
    <row r="1004" spans="6:17" s="27" customFormat="1" hidden="1" x14ac:dyDescent="0.2">
      <c r="F1004" s="23"/>
      <c r="G1004" s="23"/>
      <c r="H1004" s="23"/>
      <c r="I1004" s="113"/>
      <c r="J1004" s="113"/>
      <c r="K1004" s="113"/>
      <c r="L1004" s="113"/>
      <c r="M1004" s="113"/>
      <c r="N1004" s="131"/>
      <c r="O1004" s="131"/>
      <c r="P1004" s="131"/>
      <c r="Q1004" s="113"/>
    </row>
    <row r="1005" spans="6:17" s="27" customFormat="1" hidden="1" x14ac:dyDescent="0.2">
      <c r="F1005" s="23"/>
      <c r="G1005" s="23"/>
      <c r="H1005" s="23"/>
      <c r="I1005" s="113"/>
      <c r="J1005" s="113"/>
      <c r="K1005" s="113"/>
      <c r="L1005" s="113"/>
      <c r="M1005" s="113"/>
      <c r="N1005" s="131"/>
      <c r="O1005" s="131"/>
      <c r="P1005" s="131"/>
      <c r="Q1005" s="113"/>
    </row>
    <row r="1006" spans="6:17" s="27" customFormat="1" hidden="1" x14ac:dyDescent="0.2">
      <c r="F1006" s="23"/>
      <c r="G1006" s="23"/>
      <c r="H1006" s="23"/>
      <c r="I1006" s="113"/>
      <c r="J1006" s="113"/>
      <c r="K1006" s="113"/>
      <c r="L1006" s="113"/>
      <c r="M1006" s="113"/>
      <c r="N1006" s="131"/>
      <c r="O1006" s="131"/>
      <c r="P1006" s="131"/>
      <c r="Q1006" s="113"/>
    </row>
    <row r="1007" spans="6:17" s="27" customFormat="1" hidden="1" x14ac:dyDescent="0.2">
      <c r="F1007" s="23"/>
      <c r="G1007" s="23"/>
      <c r="H1007" s="23"/>
      <c r="I1007" s="113"/>
      <c r="J1007" s="113"/>
      <c r="K1007" s="113"/>
      <c r="L1007" s="113"/>
      <c r="M1007" s="113"/>
      <c r="N1007" s="131"/>
      <c r="O1007" s="131"/>
      <c r="P1007" s="131"/>
      <c r="Q1007" s="113"/>
    </row>
    <row r="1008" spans="6:17" s="27" customFormat="1" hidden="1" x14ac:dyDescent="0.2">
      <c r="F1008" s="23"/>
      <c r="G1008" s="23"/>
      <c r="H1008" s="23"/>
      <c r="I1008" s="113"/>
      <c r="J1008" s="113"/>
      <c r="K1008" s="113"/>
      <c r="L1008" s="113"/>
      <c r="M1008" s="113"/>
      <c r="N1008" s="131"/>
      <c r="O1008" s="131"/>
      <c r="P1008" s="131"/>
      <c r="Q1008" s="113"/>
    </row>
    <row r="1009" spans="6:17" s="27" customFormat="1" hidden="1" x14ac:dyDescent="0.2">
      <c r="F1009" s="23"/>
      <c r="G1009" s="23"/>
      <c r="H1009" s="23"/>
      <c r="I1009" s="113"/>
      <c r="J1009" s="113"/>
      <c r="K1009" s="113"/>
      <c r="L1009" s="113"/>
      <c r="M1009" s="113"/>
      <c r="N1009" s="131"/>
      <c r="O1009" s="131"/>
      <c r="P1009" s="131"/>
      <c r="Q1009" s="113"/>
    </row>
    <row r="1010" spans="6:17" s="27" customFormat="1" hidden="1" x14ac:dyDescent="0.2">
      <c r="F1010" s="23"/>
      <c r="G1010" s="23"/>
      <c r="H1010" s="23"/>
      <c r="I1010" s="113"/>
      <c r="J1010" s="113"/>
      <c r="K1010" s="113"/>
      <c r="L1010" s="113"/>
      <c r="M1010" s="113"/>
      <c r="N1010" s="131"/>
      <c r="O1010" s="131"/>
      <c r="P1010" s="131"/>
      <c r="Q1010" s="113"/>
    </row>
    <row r="1011" spans="6:17" s="27" customFormat="1" hidden="1" x14ac:dyDescent="0.2">
      <c r="F1011" s="23"/>
      <c r="G1011" s="23"/>
      <c r="H1011" s="23"/>
      <c r="I1011" s="113"/>
      <c r="J1011" s="113"/>
      <c r="K1011" s="113"/>
      <c r="L1011" s="113"/>
      <c r="M1011" s="113"/>
      <c r="N1011" s="131"/>
      <c r="O1011" s="131"/>
      <c r="P1011" s="131"/>
      <c r="Q1011" s="113"/>
    </row>
    <row r="1012" spans="6:17" s="27" customFormat="1" hidden="1" x14ac:dyDescent="0.2">
      <c r="F1012" s="23"/>
      <c r="G1012" s="23"/>
      <c r="H1012" s="23"/>
      <c r="I1012" s="113"/>
      <c r="J1012" s="113"/>
      <c r="K1012" s="113"/>
      <c r="L1012" s="113"/>
      <c r="M1012" s="113"/>
      <c r="N1012" s="131"/>
      <c r="O1012" s="131"/>
      <c r="P1012" s="131"/>
      <c r="Q1012" s="113"/>
    </row>
    <row r="1013" spans="6:17" s="27" customFormat="1" hidden="1" x14ac:dyDescent="0.2">
      <c r="F1013" s="23"/>
      <c r="G1013" s="23"/>
      <c r="H1013" s="23"/>
      <c r="I1013" s="113"/>
      <c r="J1013" s="113"/>
      <c r="K1013" s="113"/>
      <c r="L1013" s="113"/>
      <c r="M1013" s="113"/>
      <c r="N1013" s="131"/>
      <c r="O1013" s="131"/>
      <c r="P1013" s="131"/>
      <c r="Q1013" s="113"/>
    </row>
    <row r="1014" spans="6:17" s="27" customFormat="1" hidden="1" x14ac:dyDescent="0.2">
      <c r="F1014" s="23"/>
      <c r="G1014" s="23"/>
      <c r="H1014" s="23"/>
      <c r="I1014" s="113"/>
      <c r="J1014" s="113"/>
      <c r="K1014" s="113"/>
      <c r="L1014" s="113"/>
      <c r="M1014" s="113"/>
      <c r="N1014" s="131"/>
      <c r="O1014" s="131"/>
      <c r="P1014" s="131"/>
      <c r="Q1014" s="113"/>
    </row>
    <row r="1015" spans="6:17" s="27" customFormat="1" hidden="1" x14ac:dyDescent="0.2">
      <c r="F1015" s="23"/>
      <c r="G1015" s="23"/>
      <c r="H1015" s="23"/>
      <c r="I1015" s="113"/>
      <c r="J1015" s="113"/>
      <c r="K1015" s="113"/>
      <c r="L1015" s="113"/>
      <c r="M1015" s="113"/>
      <c r="N1015" s="131"/>
      <c r="O1015" s="131"/>
      <c r="P1015" s="131"/>
      <c r="Q1015" s="113"/>
    </row>
    <row r="1016" spans="6:17" s="27" customFormat="1" hidden="1" x14ac:dyDescent="0.2">
      <c r="F1016" s="23"/>
      <c r="G1016" s="23"/>
      <c r="H1016" s="23"/>
      <c r="I1016" s="113"/>
      <c r="J1016" s="113"/>
      <c r="K1016" s="113"/>
      <c r="L1016" s="113"/>
      <c r="M1016" s="113"/>
      <c r="N1016" s="131"/>
      <c r="O1016" s="131"/>
      <c r="P1016" s="131"/>
      <c r="Q1016" s="113"/>
    </row>
    <row r="1017" spans="6:17" s="27" customFormat="1" hidden="1" x14ac:dyDescent="0.2">
      <c r="F1017" s="23"/>
      <c r="G1017" s="23"/>
      <c r="H1017" s="23"/>
      <c r="I1017" s="113"/>
      <c r="J1017" s="113"/>
      <c r="K1017" s="113"/>
      <c r="L1017" s="113"/>
      <c r="M1017" s="113"/>
      <c r="N1017" s="131"/>
      <c r="O1017" s="131"/>
      <c r="P1017" s="131"/>
      <c r="Q1017" s="113"/>
    </row>
    <row r="1018" spans="6:17" s="27" customFormat="1" hidden="1" x14ac:dyDescent="0.2">
      <c r="F1018" s="23"/>
      <c r="G1018" s="23"/>
      <c r="H1018" s="23"/>
      <c r="I1018" s="113"/>
      <c r="J1018" s="113"/>
      <c r="K1018" s="113"/>
      <c r="L1018" s="113"/>
      <c r="M1018" s="113"/>
      <c r="N1018" s="131"/>
      <c r="O1018" s="131"/>
      <c r="P1018" s="131"/>
      <c r="Q1018" s="113"/>
    </row>
    <row r="1019" spans="6:17" s="27" customFormat="1" hidden="1" x14ac:dyDescent="0.2">
      <c r="F1019" s="23"/>
      <c r="G1019" s="23"/>
      <c r="H1019" s="23"/>
      <c r="I1019" s="113"/>
      <c r="J1019" s="113"/>
      <c r="K1019" s="113"/>
      <c r="L1019" s="113"/>
      <c r="M1019" s="113"/>
      <c r="N1019" s="131"/>
      <c r="O1019" s="131"/>
      <c r="P1019" s="131"/>
      <c r="Q1019" s="113"/>
    </row>
    <row r="1020" spans="6:17" s="27" customFormat="1" hidden="1" x14ac:dyDescent="0.2">
      <c r="F1020" s="23"/>
      <c r="G1020" s="23"/>
      <c r="H1020" s="23"/>
      <c r="I1020" s="113"/>
      <c r="J1020" s="113"/>
      <c r="K1020" s="113"/>
      <c r="L1020" s="113"/>
      <c r="M1020" s="113"/>
      <c r="N1020" s="131"/>
      <c r="O1020" s="131"/>
      <c r="P1020" s="131"/>
      <c r="Q1020" s="113"/>
    </row>
    <row r="1021" spans="6:17" s="27" customFormat="1" hidden="1" x14ac:dyDescent="0.2">
      <c r="F1021" s="23"/>
      <c r="G1021" s="23"/>
      <c r="H1021" s="23"/>
      <c r="I1021" s="113"/>
      <c r="J1021" s="113"/>
      <c r="K1021" s="113"/>
      <c r="L1021" s="113"/>
      <c r="M1021" s="113"/>
      <c r="N1021" s="131"/>
      <c r="O1021" s="131"/>
      <c r="P1021" s="131"/>
      <c r="Q1021" s="113"/>
    </row>
    <row r="1022" spans="6:17" s="27" customFormat="1" hidden="1" x14ac:dyDescent="0.2">
      <c r="F1022" s="23"/>
      <c r="G1022" s="23"/>
      <c r="H1022" s="23"/>
      <c r="I1022" s="113"/>
      <c r="J1022" s="113"/>
      <c r="K1022" s="113"/>
      <c r="L1022" s="113"/>
      <c r="M1022" s="113"/>
      <c r="N1022" s="131"/>
      <c r="O1022" s="131"/>
      <c r="P1022" s="131"/>
      <c r="Q1022" s="113"/>
    </row>
    <row r="1023" spans="6:17" s="27" customFormat="1" hidden="1" x14ac:dyDescent="0.2">
      <c r="F1023" s="23"/>
      <c r="G1023" s="23"/>
      <c r="H1023" s="23"/>
      <c r="I1023" s="113"/>
      <c r="J1023" s="113"/>
      <c r="K1023" s="113"/>
      <c r="L1023" s="113"/>
      <c r="M1023" s="113"/>
      <c r="N1023" s="131"/>
      <c r="O1023" s="131"/>
      <c r="P1023" s="131"/>
      <c r="Q1023" s="113"/>
    </row>
    <row r="1024" spans="6:17" s="27" customFormat="1" hidden="1" x14ac:dyDescent="0.2">
      <c r="F1024" s="23"/>
      <c r="G1024" s="23"/>
      <c r="H1024" s="23"/>
      <c r="I1024" s="113"/>
      <c r="J1024" s="113"/>
      <c r="K1024" s="113"/>
      <c r="L1024" s="113"/>
      <c r="M1024" s="113"/>
      <c r="N1024" s="131"/>
      <c r="O1024" s="131"/>
      <c r="P1024" s="131"/>
      <c r="Q1024" s="113"/>
    </row>
    <row r="1025" spans="6:17" s="27" customFormat="1" hidden="1" x14ac:dyDescent="0.2">
      <c r="F1025" s="23"/>
      <c r="G1025" s="23"/>
      <c r="H1025" s="23"/>
      <c r="I1025" s="113"/>
      <c r="J1025" s="113"/>
      <c r="K1025" s="113"/>
      <c r="L1025" s="113"/>
      <c r="M1025" s="113"/>
      <c r="N1025" s="131"/>
      <c r="O1025" s="131"/>
      <c r="P1025" s="131"/>
      <c r="Q1025" s="113"/>
    </row>
    <row r="1026" spans="6:17" s="27" customFormat="1" hidden="1" x14ac:dyDescent="0.2">
      <c r="F1026" s="23"/>
      <c r="G1026" s="23"/>
      <c r="H1026" s="23"/>
      <c r="I1026" s="113"/>
      <c r="J1026" s="113"/>
      <c r="K1026" s="113"/>
      <c r="L1026" s="113"/>
      <c r="M1026" s="113"/>
      <c r="N1026" s="131"/>
      <c r="O1026" s="131"/>
      <c r="P1026" s="131"/>
      <c r="Q1026" s="113"/>
    </row>
    <row r="1027" spans="6:17" s="27" customFormat="1" hidden="1" x14ac:dyDescent="0.2">
      <c r="F1027" s="23"/>
      <c r="G1027" s="23"/>
      <c r="H1027" s="23"/>
      <c r="I1027" s="113"/>
      <c r="J1027" s="113"/>
      <c r="K1027" s="113"/>
      <c r="L1027" s="113"/>
      <c r="M1027" s="113"/>
      <c r="N1027" s="131"/>
      <c r="O1027" s="131"/>
      <c r="P1027" s="131"/>
      <c r="Q1027" s="113"/>
    </row>
    <row r="1028" spans="6:17" s="27" customFormat="1" hidden="1" x14ac:dyDescent="0.2">
      <c r="F1028" s="23"/>
      <c r="G1028" s="23"/>
      <c r="H1028" s="23"/>
      <c r="I1028" s="113"/>
      <c r="J1028" s="113"/>
      <c r="K1028" s="113"/>
      <c r="L1028" s="113"/>
      <c r="M1028" s="113"/>
      <c r="N1028" s="131"/>
      <c r="O1028" s="131"/>
      <c r="P1028" s="131"/>
      <c r="Q1028" s="113"/>
    </row>
    <row r="1029" spans="6:17" s="27" customFormat="1" hidden="1" x14ac:dyDescent="0.2">
      <c r="F1029" s="23"/>
      <c r="G1029" s="23"/>
      <c r="H1029" s="23"/>
      <c r="I1029" s="113"/>
      <c r="J1029" s="113"/>
      <c r="K1029" s="113"/>
      <c r="L1029" s="113"/>
      <c r="M1029" s="113"/>
      <c r="N1029" s="131"/>
      <c r="O1029" s="131"/>
      <c r="P1029" s="131"/>
      <c r="Q1029" s="113"/>
    </row>
    <row r="1030" spans="6:17" s="27" customFormat="1" hidden="1" x14ac:dyDescent="0.2">
      <c r="F1030" s="23"/>
      <c r="G1030" s="23"/>
      <c r="H1030" s="23"/>
      <c r="I1030" s="113"/>
      <c r="J1030" s="113"/>
      <c r="K1030" s="113"/>
      <c r="L1030" s="113"/>
      <c r="M1030" s="113"/>
      <c r="N1030" s="131"/>
      <c r="O1030" s="131"/>
      <c r="P1030" s="131"/>
      <c r="Q1030" s="113"/>
    </row>
    <row r="1031" spans="6:17" s="27" customFormat="1" hidden="1" x14ac:dyDescent="0.2">
      <c r="F1031" s="23"/>
      <c r="G1031" s="23"/>
      <c r="H1031" s="23"/>
      <c r="I1031" s="113"/>
      <c r="J1031" s="113"/>
      <c r="K1031" s="113"/>
      <c r="L1031" s="113"/>
      <c r="M1031" s="113"/>
      <c r="N1031" s="131"/>
      <c r="O1031" s="131"/>
      <c r="P1031" s="131"/>
      <c r="Q1031" s="113"/>
    </row>
    <row r="1032" spans="6:17" s="27" customFormat="1" hidden="1" x14ac:dyDescent="0.2">
      <c r="F1032" s="23"/>
      <c r="G1032" s="23"/>
      <c r="H1032" s="23"/>
      <c r="I1032" s="113"/>
      <c r="J1032" s="113"/>
      <c r="K1032" s="113"/>
      <c r="L1032" s="113"/>
      <c r="M1032" s="113"/>
      <c r="N1032" s="131"/>
      <c r="O1032" s="131"/>
      <c r="P1032" s="131"/>
      <c r="Q1032" s="113"/>
    </row>
    <row r="1033" spans="6:17" s="27" customFormat="1" hidden="1" x14ac:dyDescent="0.2">
      <c r="F1033" s="23"/>
      <c r="G1033" s="23"/>
      <c r="H1033" s="23"/>
      <c r="I1033" s="113"/>
      <c r="J1033" s="113"/>
      <c r="K1033" s="113"/>
      <c r="L1033" s="113"/>
      <c r="M1033" s="113"/>
      <c r="N1033" s="131"/>
      <c r="O1033" s="131"/>
      <c r="P1033" s="131"/>
      <c r="Q1033" s="113"/>
    </row>
    <row r="1034" spans="6:17" s="27" customFormat="1" hidden="1" x14ac:dyDescent="0.2">
      <c r="F1034" s="23"/>
      <c r="G1034" s="23"/>
      <c r="H1034" s="23"/>
      <c r="I1034" s="113"/>
      <c r="J1034" s="113"/>
      <c r="K1034" s="113"/>
      <c r="L1034" s="113"/>
      <c r="M1034" s="113"/>
      <c r="N1034" s="131"/>
      <c r="O1034" s="131"/>
      <c r="P1034" s="131"/>
      <c r="Q1034" s="113"/>
    </row>
    <row r="1035" spans="6:17" s="27" customFormat="1" hidden="1" x14ac:dyDescent="0.2">
      <c r="F1035" s="23"/>
      <c r="G1035" s="23"/>
      <c r="H1035" s="23"/>
      <c r="I1035" s="113"/>
      <c r="J1035" s="113"/>
      <c r="K1035" s="113"/>
      <c r="L1035" s="113"/>
      <c r="M1035" s="113"/>
      <c r="N1035" s="131"/>
      <c r="O1035" s="131"/>
      <c r="P1035" s="131"/>
      <c r="Q1035" s="113"/>
    </row>
    <row r="1036" spans="6:17" s="27" customFormat="1" hidden="1" x14ac:dyDescent="0.2">
      <c r="F1036" s="23"/>
      <c r="G1036" s="23"/>
      <c r="H1036" s="23"/>
      <c r="I1036" s="113"/>
      <c r="J1036" s="113"/>
      <c r="K1036" s="113"/>
      <c r="L1036" s="113"/>
      <c r="M1036" s="113"/>
      <c r="N1036" s="131"/>
      <c r="O1036" s="131"/>
      <c r="P1036" s="131"/>
      <c r="Q1036" s="113"/>
    </row>
    <row r="1037" spans="6:17" s="27" customFormat="1" hidden="1" x14ac:dyDescent="0.2">
      <c r="F1037" s="23"/>
      <c r="G1037" s="23"/>
      <c r="H1037" s="23"/>
      <c r="I1037" s="113"/>
      <c r="J1037" s="113"/>
      <c r="K1037" s="113"/>
      <c r="L1037" s="113"/>
      <c r="M1037" s="113"/>
      <c r="N1037" s="131"/>
      <c r="O1037" s="131"/>
      <c r="P1037" s="131"/>
      <c r="Q1037" s="113"/>
    </row>
    <row r="1038" spans="6:17" s="27" customFormat="1" hidden="1" x14ac:dyDescent="0.2">
      <c r="F1038" s="23"/>
      <c r="G1038" s="23"/>
      <c r="H1038" s="23"/>
      <c r="I1038" s="113"/>
      <c r="J1038" s="113"/>
      <c r="K1038" s="113"/>
      <c r="L1038" s="113"/>
      <c r="M1038" s="113"/>
      <c r="N1038" s="131"/>
      <c r="O1038" s="131"/>
      <c r="P1038" s="131"/>
      <c r="Q1038" s="113"/>
    </row>
    <row r="1039" spans="6:17" s="27" customFormat="1" hidden="1" x14ac:dyDescent="0.2">
      <c r="F1039" s="23"/>
      <c r="G1039" s="23"/>
      <c r="H1039" s="23"/>
      <c r="I1039" s="113"/>
      <c r="J1039" s="113"/>
      <c r="K1039" s="113"/>
      <c r="L1039" s="113"/>
      <c r="M1039" s="113"/>
      <c r="N1039" s="131"/>
      <c r="O1039" s="131"/>
      <c r="P1039" s="131"/>
      <c r="Q1039" s="113"/>
    </row>
    <row r="1040" spans="6:17" s="27" customFormat="1" hidden="1" x14ac:dyDescent="0.2">
      <c r="F1040" s="23"/>
      <c r="G1040" s="23"/>
      <c r="H1040" s="23"/>
      <c r="I1040" s="113"/>
      <c r="J1040" s="113"/>
      <c r="K1040" s="113"/>
      <c r="L1040" s="113"/>
      <c r="M1040" s="113"/>
      <c r="N1040" s="131"/>
      <c r="O1040" s="131"/>
      <c r="P1040" s="131"/>
      <c r="Q1040" s="113"/>
    </row>
    <row r="1041" spans="6:17" s="27" customFormat="1" hidden="1" x14ac:dyDescent="0.2">
      <c r="F1041" s="23"/>
      <c r="G1041" s="23"/>
      <c r="H1041" s="23"/>
      <c r="I1041" s="113"/>
      <c r="J1041" s="113"/>
      <c r="K1041" s="113"/>
      <c r="L1041" s="113"/>
      <c r="M1041" s="113"/>
      <c r="N1041" s="131"/>
      <c r="O1041" s="131"/>
      <c r="P1041" s="131"/>
      <c r="Q1041" s="113"/>
    </row>
    <row r="1042" spans="6:17" s="27" customFormat="1" hidden="1" x14ac:dyDescent="0.2">
      <c r="F1042" s="23"/>
      <c r="G1042" s="23"/>
      <c r="H1042" s="23"/>
      <c r="I1042" s="113"/>
      <c r="J1042" s="113"/>
      <c r="K1042" s="113"/>
      <c r="L1042" s="113"/>
      <c r="M1042" s="113"/>
      <c r="N1042" s="131"/>
      <c r="O1042" s="131"/>
      <c r="P1042" s="131"/>
      <c r="Q1042" s="113"/>
    </row>
    <row r="1043" spans="6:17" s="27" customFormat="1" hidden="1" x14ac:dyDescent="0.2">
      <c r="F1043" s="23"/>
      <c r="G1043" s="23"/>
      <c r="H1043" s="23"/>
      <c r="I1043" s="113"/>
      <c r="J1043" s="113"/>
      <c r="K1043" s="113"/>
      <c r="L1043" s="113"/>
      <c r="M1043" s="113"/>
      <c r="N1043" s="131"/>
      <c r="O1043" s="131"/>
      <c r="P1043" s="131"/>
      <c r="Q1043" s="113"/>
    </row>
    <row r="1044" spans="6:17" s="27" customFormat="1" hidden="1" x14ac:dyDescent="0.2">
      <c r="F1044" s="23"/>
      <c r="G1044" s="23"/>
      <c r="H1044" s="23"/>
      <c r="I1044" s="113"/>
      <c r="J1044" s="113"/>
      <c r="K1044" s="113"/>
      <c r="L1044" s="113"/>
      <c r="M1044" s="113"/>
      <c r="N1044" s="131"/>
      <c r="O1044" s="131"/>
      <c r="P1044" s="131"/>
      <c r="Q1044" s="113"/>
    </row>
    <row r="1045" spans="6:17" s="27" customFormat="1" hidden="1" x14ac:dyDescent="0.2">
      <c r="F1045" s="23"/>
      <c r="G1045" s="23"/>
      <c r="H1045" s="23"/>
      <c r="I1045" s="113"/>
      <c r="J1045" s="113"/>
      <c r="K1045" s="113"/>
      <c r="L1045" s="113"/>
      <c r="M1045" s="113"/>
      <c r="N1045" s="131"/>
      <c r="O1045" s="131"/>
      <c r="P1045" s="131"/>
      <c r="Q1045" s="113"/>
    </row>
    <row r="1046" spans="6:17" s="27" customFormat="1" hidden="1" x14ac:dyDescent="0.2">
      <c r="F1046" s="23"/>
      <c r="G1046" s="23"/>
      <c r="H1046" s="23"/>
      <c r="I1046" s="113"/>
      <c r="J1046" s="113"/>
      <c r="K1046" s="113"/>
      <c r="L1046" s="113"/>
      <c r="M1046" s="113"/>
      <c r="N1046" s="131"/>
      <c r="O1046" s="131"/>
      <c r="P1046" s="131"/>
      <c r="Q1046" s="113"/>
    </row>
    <row r="1047" spans="6:17" s="27" customFormat="1" hidden="1" x14ac:dyDescent="0.2">
      <c r="F1047" s="23"/>
      <c r="G1047" s="23"/>
      <c r="H1047" s="23"/>
      <c r="I1047" s="113"/>
      <c r="J1047" s="113"/>
      <c r="K1047" s="113"/>
      <c r="L1047" s="113"/>
      <c r="M1047" s="113"/>
      <c r="N1047" s="131"/>
      <c r="O1047" s="131"/>
      <c r="P1047" s="131"/>
      <c r="Q1047" s="113"/>
    </row>
    <row r="1048" spans="6:17" s="27" customFormat="1" hidden="1" x14ac:dyDescent="0.2">
      <c r="F1048" s="23"/>
      <c r="G1048" s="23"/>
      <c r="H1048" s="23"/>
      <c r="I1048" s="113"/>
      <c r="J1048" s="113"/>
      <c r="K1048" s="113"/>
      <c r="L1048" s="113"/>
      <c r="M1048" s="113"/>
      <c r="N1048" s="131"/>
      <c r="O1048" s="131"/>
      <c r="P1048" s="131"/>
      <c r="Q1048" s="113"/>
    </row>
    <row r="1049" spans="6:17" s="27" customFormat="1" hidden="1" x14ac:dyDescent="0.2">
      <c r="F1049" s="23"/>
      <c r="G1049" s="23"/>
      <c r="H1049" s="23"/>
      <c r="I1049" s="113"/>
      <c r="J1049" s="113"/>
      <c r="K1049" s="113"/>
      <c r="L1049" s="113"/>
      <c r="M1049" s="113"/>
      <c r="N1049" s="131"/>
      <c r="O1049" s="131"/>
      <c r="P1049" s="131"/>
      <c r="Q1049" s="113"/>
    </row>
    <row r="1050" spans="6:17" s="27" customFormat="1" hidden="1" x14ac:dyDescent="0.2">
      <c r="F1050" s="23"/>
      <c r="G1050" s="23"/>
      <c r="H1050" s="23"/>
      <c r="I1050" s="113"/>
      <c r="J1050" s="113"/>
      <c r="K1050" s="113"/>
      <c r="L1050" s="113"/>
      <c r="M1050" s="113"/>
      <c r="N1050" s="131"/>
      <c r="O1050" s="131"/>
      <c r="P1050" s="131"/>
      <c r="Q1050" s="113"/>
    </row>
    <row r="1051" spans="6:17" s="27" customFormat="1" hidden="1" x14ac:dyDescent="0.2">
      <c r="F1051" s="23"/>
      <c r="G1051" s="23"/>
      <c r="H1051" s="23"/>
      <c r="I1051" s="113"/>
      <c r="J1051" s="113"/>
      <c r="K1051" s="113"/>
      <c r="L1051" s="113"/>
      <c r="M1051" s="113"/>
      <c r="N1051" s="131"/>
      <c r="O1051" s="131"/>
      <c r="P1051" s="131"/>
      <c r="Q1051" s="113"/>
    </row>
    <row r="1052" spans="6:17" s="27" customFormat="1" hidden="1" x14ac:dyDescent="0.2">
      <c r="F1052" s="23"/>
      <c r="G1052" s="23"/>
      <c r="H1052" s="23"/>
      <c r="I1052" s="113"/>
      <c r="J1052" s="113"/>
      <c r="K1052" s="113"/>
      <c r="L1052" s="113"/>
      <c r="M1052" s="113"/>
      <c r="N1052" s="131"/>
      <c r="O1052" s="131"/>
      <c r="P1052" s="131"/>
      <c r="Q1052" s="113"/>
    </row>
    <row r="1053" spans="6:17" s="27" customFormat="1" hidden="1" x14ac:dyDescent="0.2">
      <c r="F1053" s="23"/>
      <c r="G1053" s="23"/>
      <c r="H1053" s="23"/>
      <c r="I1053" s="113"/>
      <c r="J1053" s="113"/>
      <c r="K1053" s="113"/>
      <c r="L1053" s="113"/>
      <c r="M1053" s="113"/>
      <c r="N1053" s="131"/>
      <c r="O1053" s="131"/>
      <c r="P1053" s="131"/>
      <c r="Q1053" s="113"/>
    </row>
    <row r="1054" spans="6:17" s="27" customFormat="1" hidden="1" x14ac:dyDescent="0.2">
      <c r="F1054" s="23"/>
      <c r="G1054" s="23"/>
      <c r="H1054" s="23"/>
      <c r="I1054" s="113"/>
      <c r="J1054" s="113"/>
      <c r="K1054" s="113"/>
      <c r="L1054" s="113"/>
      <c r="M1054" s="113"/>
      <c r="N1054" s="131"/>
      <c r="O1054" s="131"/>
      <c r="P1054" s="131"/>
      <c r="Q1054" s="113"/>
    </row>
    <row r="1055" spans="6:17" s="27" customFormat="1" hidden="1" x14ac:dyDescent="0.2">
      <c r="F1055" s="23"/>
      <c r="G1055" s="23"/>
      <c r="H1055" s="23"/>
      <c r="I1055" s="113"/>
      <c r="J1055" s="113"/>
      <c r="K1055" s="113"/>
      <c r="L1055" s="113"/>
      <c r="M1055" s="113"/>
      <c r="N1055" s="131"/>
      <c r="O1055" s="131"/>
      <c r="P1055" s="131"/>
      <c r="Q1055" s="113"/>
    </row>
    <row r="1056" spans="6:17" s="27" customFormat="1" hidden="1" x14ac:dyDescent="0.2">
      <c r="F1056" s="23"/>
      <c r="G1056" s="23"/>
      <c r="H1056" s="23"/>
      <c r="I1056" s="113"/>
      <c r="J1056" s="113"/>
      <c r="K1056" s="113"/>
      <c r="L1056" s="113"/>
      <c r="M1056" s="113"/>
      <c r="N1056" s="131"/>
      <c r="O1056" s="131"/>
      <c r="P1056" s="131"/>
      <c r="Q1056" s="113"/>
    </row>
    <row r="1057" spans="6:17" s="27" customFormat="1" hidden="1" x14ac:dyDescent="0.2">
      <c r="F1057" s="23"/>
      <c r="G1057" s="23"/>
      <c r="H1057" s="23"/>
      <c r="I1057" s="113"/>
      <c r="J1057" s="113"/>
      <c r="K1057" s="113"/>
      <c r="L1057" s="113"/>
      <c r="M1057" s="113"/>
      <c r="N1057" s="131"/>
      <c r="O1057" s="131"/>
      <c r="P1057" s="131"/>
      <c r="Q1057" s="113"/>
    </row>
    <row r="1058" spans="6:17" s="27" customFormat="1" hidden="1" x14ac:dyDescent="0.2">
      <c r="F1058" s="23"/>
      <c r="G1058" s="23"/>
      <c r="H1058" s="23"/>
      <c r="I1058" s="113"/>
      <c r="J1058" s="113"/>
      <c r="K1058" s="113"/>
      <c r="L1058" s="113"/>
      <c r="M1058" s="113"/>
      <c r="N1058" s="131"/>
      <c r="O1058" s="131"/>
      <c r="P1058" s="131"/>
      <c r="Q1058" s="113"/>
    </row>
    <row r="1059" spans="6:17" s="27" customFormat="1" hidden="1" x14ac:dyDescent="0.2">
      <c r="F1059" s="23"/>
      <c r="G1059" s="23"/>
      <c r="H1059" s="23"/>
      <c r="I1059" s="113"/>
      <c r="J1059" s="113"/>
      <c r="K1059" s="113"/>
      <c r="L1059" s="113"/>
      <c r="M1059" s="113"/>
      <c r="N1059" s="131"/>
      <c r="O1059" s="131"/>
      <c r="P1059" s="131"/>
      <c r="Q1059" s="113"/>
    </row>
    <row r="1060" spans="6:17" s="27" customFormat="1" hidden="1" x14ac:dyDescent="0.2">
      <c r="F1060" s="23"/>
      <c r="G1060" s="23"/>
      <c r="H1060" s="23"/>
      <c r="I1060" s="113"/>
      <c r="J1060" s="113"/>
      <c r="K1060" s="113"/>
      <c r="L1060" s="113"/>
      <c r="M1060" s="113"/>
      <c r="N1060" s="131"/>
      <c r="O1060" s="131"/>
      <c r="P1060" s="131"/>
      <c r="Q1060" s="113"/>
    </row>
    <row r="1061" spans="6:17" s="27" customFormat="1" hidden="1" x14ac:dyDescent="0.2">
      <c r="F1061" s="23"/>
      <c r="G1061" s="23"/>
      <c r="H1061" s="23"/>
      <c r="I1061" s="113"/>
      <c r="J1061" s="113"/>
      <c r="K1061" s="113"/>
      <c r="L1061" s="113"/>
      <c r="M1061" s="113"/>
      <c r="N1061" s="131"/>
      <c r="O1061" s="131"/>
      <c r="P1061" s="131"/>
      <c r="Q1061" s="113"/>
    </row>
    <row r="1062" spans="6:17" s="27" customFormat="1" hidden="1" x14ac:dyDescent="0.2">
      <c r="F1062" s="23"/>
      <c r="G1062" s="23"/>
      <c r="H1062" s="23"/>
      <c r="I1062" s="113"/>
      <c r="J1062" s="113"/>
      <c r="K1062" s="113"/>
      <c r="L1062" s="113"/>
      <c r="M1062" s="113"/>
      <c r="N1062" s="131"/>
      <c r="O1062" s="131"/>
      <c r="P1062" s="131"/>
      <c r="Q1062" s="113"/>
    </row>
    <row r="1063" spans="6:17" s="27" customFormat="1" hidden="1" x14ac:dyDescent="0.2">
      <c r="F1063" s="23"/>
      <c r="G1063" s="23"/>
      <c r="H1063" s="23"/>
      <c r="I1063" s="113"/>
      <c r="J1063" s="113"/>
      <c r="K1063" s="113"/>
      <c r="L1063" s="113"/>
      <c r="M1063" s="113"/>
      <c r="N1063" s="131"/>
      <c r="O1063" s="131"/>
      <c r="P1063" s="131"/>
      <c r="Q1063" s="113"/>
    </row>
    <row r="1064" spans="6:17" s="27" customFormat="1" hidden="1" x14ac:dyDescent="0.2">
      <c r="F1064" s="23"/>
      <c r="G1064" s="23"/>
      <c r="H1064" s="23"/>
      <c r="I1064" s="113"/>
      <c r="J1064" s="113"/>
      <c r="K1064" s="113"/>
      <c r="L1064" s="113"/>
      <c r="M1064" s="113"/>
      <c r="N1064" s="131"/>
      <c r="O1064" s="131"/>
      <c r="P1064" s="131"/>
      <c r="Q1064" s="113"/>
    </row>
    <row r="1065" spans="6:17" s="27" customFormat="1" hidden="1" x14ac:dyDescent="0.2">
      <c r="F1065" s="23"/>
      <c r="G1065" s="23"/>
      <c r="H1065" s="23"/>
      <c r="I1065" s="113"/>
      <c r="J1065" s="113"/>
      <c r="K1065" s="113"/>
      <c r="L1065" s="113"/>
      <c r="M1065" s="113"/>
      <c r="N1065" s="131"/>
      <c r="O1065" s="131"/>
      <c r="P1065" s="131"/>
      <c r="Q1065" s="113"/>
    </row>
    <row r="1066" spans="6:17" s="27" customFormat="1" hidden="1" x14ac:dyDescent="0.2">
      <c r="F1066" s="23"/>
      <c r="G1066" s="23"/>
      <c r="H1066" s="23"/>
      <c r="I1066" s="113"/>
      <c r="J1066" s="113"/>
      <c r="K1066" s="113"/>
      <c r="L1066" s="113"/>
      <c r="M1066" s="113"/>
      <c r="N1066" s="131"/>
      <c r="O1066" s="131"/>
      <c r="P1066" s="131"/>
      <c r="Q1066" s="113"/>
    </row>
    <row r="1067" spans="6:17" s="27" customFormat="1" hidden="1" x14ac:dyDescent="0.2">
      <c r="F1067" s="23"/>
      <c r="G1067" s="23"/>
      <c r="H1067" s="23"/>
      <c r="I1067" s="113"/>
      <c r="J1067" s="113"/>
      <c r="K1067" s="113"/>
      <c r="L1067" s="113"/>
      <c r="M1067" s="113"/>
      <c r="N1067" s="131"/>
      <c r="O1067" s="131"/>
      <c r="P1067" s="131"/>
      <c r="Q1067" s="113"/>
    </row>
    <row r="1068" spans="6:17" s="27" customFormat="1" hidden="1" x14ac:dyDescent="0.2">
      <c r="F1068" s="23"/>
      <c r="G1068" s="23"/>
      <c r="H1068" s="23"/>
      <c r="I1068" s="113"/>
      <c r="J1068" s="113"/>
      <c r="K1068" s="113"/>
      <c r="L1068" s="113"/>
      <c r="M1068" s="113"/>
      <c r="N1068" s="131"/>
      <c r="O1068" s="131"/>
      <c r="P1068" s="131"/>
      <c r="Q1068" s="113"/>
    </row>
    <row r="1069" spans="6:17" s="27" customFormat="1" hidden="1" x14ac:dyDescent="0.2">
      <c r="F1069" s="23"/>
      <c r="G1069" s="23"/>
      <c r="H1069" s="23"/>
      <c r="I1069" s="113"/>
      <c r="J1069" s="113"/>
      <c r="K1069" s="113"/>
      <c r="L1069" s="113"/>
      <c r="M1069" s="113"/>
      <c r="N1069" s="131"/>
      <c r="O1069" s="131"/>
      <c r="P1069" s="131"/>
      <c r="Q1069" s="113"/>
    </row>
    <row r="1070" spans="6:17" s="27" customFormat="1" hidden="1" x14ac:dyDescent="0.2">
      <c r="F1070" s="23"/>
      <c r="G1070" s="23"/>
      <c r="H1070" s="23"/>
      <c r="I1070" s="113"/>
      <c r="J1070" s="113"/>
      <c r="K1070" s="113"/>
      <c r="L1070" s="113"/>
      <c r="M1070" s="113"/>
      <c r="N1070" s="131"/>
      <c r="O1070" s="131"/>
      <c r="P1070" s="131"/>
      <c r="Q1070" s="113"/>
    </row>
    <row r="1071" spans="6:17" s="27" customFormat="1" hidden="1" x14ac:dyDescent="0.2">
      <c r="F1071" s="23"/>
      <c r="G1071" s="23"/>
      <c r="H1071" s="23"/>
      <c r="I1071" s="113"/>
      <c r="J1071" s="113"/>
      <c r="K1071" s="113"/>
      <c r="L1071" s="113"/>
      <c r="M1071" s="113"/>
      <c r="N1071" s="131"/>
      <c r="O1071" s="131"/>
      <c r="P1071" s="131"/>
      <c r="Q1071" s="113"/>
    </row>
    <row r="1072" spans="6:17" s="27" customFormat="1" hidden="1" x14ac:dyDescent="0.2">
      <c r="F1072" s="23"/>
      <c r="G1072" s="23"/>
      <c r="H1072" s="23"/>
      <c r="I1072" s="113"/>
      <c r="J1072" s="113"/>
      <c r="K1072" s="113"/>
      <c r="L1072" s="113"/>
      <c r="M1072" s="113"/>
      <c r="N1072" s="131"/>
      <c r="O1072" s="131"/>
      <c r="P1072" s="131"/>
      <c r="Q1072" s="113"/>
    </row>
    <row r="1073" spans="6:17" s="27" customFormat="1" hidden="1" x14ac:dyDescent="0.2">
      <c r="F1073" s="23"/>
      <c r="G1073" s="23"/>
      <c r="H1073" s="23"/>
      <c r="I1073" s="113"/>
      <c r="J1073" s="113"/>
      <c r="K1073" s="113"/>
      <c r="L1073" s="113"/>
      <c r="M1073" s="113"/>
      <c r="N1073" s="131"/>
      <c r="O1073" s="131"/>
      <c r="P1073" s="131"/>
      <c r="Q1073" s="113"/>
    </row>
    <row r="1074" spans="6:17" s="27" customFormat="1" hidden="1" x14ac:dyDescent="0.2">
      <c r="F1074" s="23"/>
      <c r="G1074" s="23"/>
      <c r="H1074" s="23"/>
      <c r="I1074" s="113"/>
      <c r="J1074" s="113"/>
      <c r="K1074" s="113"/>
      <c r="L1074" s="113"/>
      <c r="M1074" s="113"/>
      <c r="N1074" s="131"/>
      <c r="O1074" s="131"/>
      <c r="P1074" s="131"/>
      <c r="Q1074" s="113"/>
    </row>
    <row r="1075" spans="6:17" s="27" customFormat="1" hidden="1" x14ac:dyDescent="0.2">
      <c r="F1075" s="23"/>
      <c r="G1075" s="23"/>
      <c r="H1075" s="23"/>
      <c r="I1075" s="113"/>
      <c r="J1075" s="113"/>
      <c r="K1075" s="113"/>
      <c r="L1075" s="113"/>
      <c r="M1075" s="113"/>
      <c r="N1075" s="131"/>
      <c r="O1075" s="131"/>
      <c r="P1075" s="131"/>
      <c r="Q1075" s="113"/>
    </row>
    <row r="1076" spans="6:17" s="27" customFormat="1" hidden="1" x14ac:dyDescent="0.2">
      <c r="F1076" s="23"/>
      <c r="G1076" s="23"/>
      <c r="H1076" s="23"/>
      <c r="I1076" s="113"/>
      <c r="J1076" s="113"/>
      <c r="K1076" s="113"/>
      <c r="L1076" s="113"/>
      <c r="M1076" s="113"/>
      <c r="N1076" s="131"/>
      <c r="O1076" s="131"/>
      <c r="P1076" s="131"/>
      <c r="Q1076" s="113"/>
    </row>
    <row r="1077" spans="6:17" s="27" customFormat="1" hidden="1" x14ac:dyDescent="0.2">
      <c r="F1077" s="23"/>
      <c r="G1077" s="23"/>
      <c r="H1077" s="23"/>
      <c r="I1077" s="113"/>
      <c r="J1077" s="113"/>
      <c r="K1077" s="113"/>
      <c r="L1077" s="113"/>
      <c r="M1077" s="113"/>
      <c r="N1077" s="131"/>
      <c r="O1077" s="131"/>
      <c r="P1077" s="131"/>
      <c r="Q1077" s="113"/>
    </row>
    <row r="1078" spans="6:17" s="27" customFormat="1" hidden="1" x14ac:dyDescent="0.2">
      <c r="F1078" s="23"/>
      <c r="G1078" s="23"/>
      <c r="H1078" s="23"/>
      <c r="I1078" s="113"/>
      <c r="J1078" s="113"/>
      <c r="K1078" s="113"/>
      <c r="L1078" s="113"/>
      <c r="M1078" s="113"/>
      <c r="N1078" s="131"/>
      <c r="O1078" s="131"/>
      <c r="P1078" s="131"/>
      <c r="Q1078" s="113"/>
    </row>
    <row r="1079" spans="6:17" s="27" customFormat="1" hidden="1" x14ac:dyDescent="0.2">
      <c r="F1079" s="23"/>
      <c r="G1079" s="23"/>
      <c r="H1079" s="23"/>
      <c r="I1079" s="113"/>
      <c r="J1079" s="113"/>
      <c r="K1079" s="113"/>
      <c r="L1079" s="113"/>
      <c r="M1079" s="113"/>
      <c r="N1079" s="131"/>
      <c r="O1079" s="131"/>
      <c r="P1079" s="131"/>
      <c r="Q1079" s="113"/>
    </row>
    <row r="1080" spans="6:17" s="27" customFormat="1" hidden="1" x14ac:dyDescent="0.2">
      <c r="F1080" s="23"/>
      <c r="G1080" s="23"/>
      <c r="H1080" s="23"/>
      <c r="I1080" s="113"/>
      <c r="J1080" s="113"/>
      <c r="K1080" s="113"/>
      <c r="L1080" s="113"/>
      <c r="M1080" s="113"/>
      <c r="N1080" s="131"/>
      <c r="O1080" s="131"/>
      <c r="P1080" s="131"/>
      <c r="Q1080" s="113"/>
    </row>
    <row r="1081" spans="6:17" s="27" customFormat="1" hidden="1" x14ac:dyDescent="0.2">
      <c r="F1081" s="23"/>
      <c r="G1081" s="23"/>
      <c r="H1081" s="23"/>
      <c r="I1081" s="113"/>
      <c r="J1081" s="113"/>
      <c r="K1081" s="113"/>
      <c r="L1081" s="113"/>
      <c r="M1081" s="113"/>
      <c r="N1081" s="131"/>
      <c r="O1081" s="131"/>
      <c r="P1081" s="131"/>
      <c r="Q1081" s="113"/>
    </row>
    <row r="1082" spans="6:17" s="27" customFormat="1" hidden="1" x14ac:dyDescent="0.2">
      <c r="F1082" s="23"/>
      <c r="G1082" s="23"/>
      <c r="H1082" s="23"/>
      <c r="I1082" s="113"/>
      <c r="J1082" s="113"/>
      <c r="K1082" s="113"/>
      <c r="L1082" s="113"/>
      <c r="M1082" s="113"/>
      <c r="N1082" s="131"/>
      <c r="O1082" s="131"/>
      <c r="P1082" s="131"/>
      <c r="Q1082" s="113"/>
    </row>
    <row r="1083" spans="6:17" s="27" customFormat="1" hidden="1" x14ac:dyDescent="0.2">
      <c r="F1083" s="23"/>
      <c r="G1083" s="23"/>
      <c r="H1083" s="23"/>
      <c r="I1083" s="113"/>
      <c r="J1083" s="113"/>
      <c r="K1083" s="113"/>
      <c r="L1083" s="113"/>
      <c r="M1083" s="113"/>
      <c r="N1083" s="131"/>
      <c r="O1083" s="131"/>
      <c r="P1083" s="131"/>
      <c r="Q1083" s="113"/>
    </row>
    <row r="1084" spans="6:17" s="27" customFormat="1" hidden="1" x14ac:dyDescent="0.2">
      <c r="F1084" s="23"/>
      <c r="G1084" s="23"/>
      <c r="H1084" s="23"/>
      <c r="I1084" s="113"/>
      <c r="J1084" s="113"/>
      <c r="K1084" s="113"/>
      <c r="L1084" s="113"/>
      <c r="M1084" s="113"/>
      <c r="N1084" s="131"/>
      <c r="O1084" s="131"/>
      <c r="P1084" s="131"/>
      <c r="Q1084" s="113"/>
    </row>
    <row r="1085" spans="6:17" s="27" customFormat="1" hidden="1" x14ac:dyDescent="0.2">
      <c r="F1085" s="23"/>
      <c r="G1085" s="23"/>
      <c r="H1085" s="23"/>
      <c r="I1085" s="113"/>
      <c r="J1085" s="113"/>
      <c r="K1085" s="113"/>
      <c r="L1085" s="113"/>
      <c r="M1085" s="113"/>
      <c r="N1085" s="131"/>
      <c r="O1085" s="131"/>
      <c r="P1085" s="131"/>
      <c r="Q1085" s="113"/>
    </row>
    <row r="1086" spans="6:17" s="27" customFormat="1" hidden="1" x14ac:dyDescent="0.2">
      <c r="F1086" s="23"/>
      <c r="G1086" s="23"/>
      <c r="H1086" s="23"/>
      <c r="I1086" s="113"/>
      <c r="J1086" s="113"/>
      <c r="K1086" s="113"/>
      <c r="L1086" s="113"/>
      <c r="M1086" s="113"/>
      <c r="N1086" s="131"/>
      <c r="O1086" s="131"/>
      <c r="P1086" s="131"/>
      <c r="Q1086" s="113"/>
    </row>
    <row r="1087" spans="6:17" s="27" customFormat="1" hidden="1" x14ac:dyDescent="0.2">
      <c r="F1087" s="23"/>
      <c r="G1087" s="23"/>
      <c r="H1087" s="23"/>
      <c r="I1087" s="113"/>
      <c r="J1087" s="113"/>
      <c r="K1087" s="113"/>
      <c r="L1087" s="113"/>
      <c r="M1087" s="113"/>
      <c r="N1087" s="131"/>
      <c r="O1087" s="131"/>
      <c r="P1087" s="131"/>
      <c r="Q1087" s="113"/>
    </row>
    <row r="1088" spans="6:17" s="27" customFormat="1" hidden="1" x14ac:dyDescent="0.2">
      <c r="F1088" s="23"/>
      <c r="G1088" s="23"/>
      <c r="H1088" s="23"/>
      <c r="I1088" s="113"/>
      <c r="J1088" s="113"/>
      <c r="K1088" s="113"/>
      <c r="L1088" s="113"/>
      <c r="M1088" s="113"/>
      <c r="N1088" s="131"/>
      <c r="O1088" s="131"/>
      <c r="P1088" s="131"/>
      <c r="Q1088" s="113"/>
    </row>
    <row r="1089" spans="6:17" s="27" customFormat="1" hidden="1" x14ac:dyDescent="0.2">
      <c r="F1089" s="23"/>
      <c r="G1089" s="23"/>
      <c r="H1089" s="23"/>
      <c r="I1089" s="113"/>
      <c r="J1089" s="113"/>
      <c r="K1089" s="113"/>
      <c r="L1089" s="113"/>
      <c r="M1089" s="113"/>
      <c r="N1089" s="131"/>
      <c r="O1089" s="131"/>
      <c r="P1089" s="131"/>
      <c r="Q1089" s="113"/>
    </row>
    <row r="1090" spans="6:17" s="27" customFormat="1" hidden="1" x14ac:dyDescent="0.2">
      <c r="F1090" s="23"/>
      <c r="G1090" s="23"/>
      <c r="H1090" s="23"/>
      <c r="I1090" s="113"/>
      <c r="J1090" s="113"/>
      <c r="K1090" s="113"/>
      <c r="L1090" s="113"/>
      <c r="M1090" s="113"/>
      <c r="N1090" s="131"/>
      <c r="O1090" s="131"/>
      <c r="P1090" s="131"/>
      <c r="Q1090" s="113"/>
    </row>
    <row r="1091" spans="6:17" s="27" customFormat="1" hidden="1" x14ac:dyDescent="0.2">
      <c r="F1091" s="23"/>
      <c r="G1091" s="23"/>
      <c r="H1091" s="23"/>
      <c r="I1091" s="113"/>
      <c r="J1091" s="113"/>
      <c r="K1091" s="113"/>
      <c r="L1091" s="113"/>
      <c r="M1091" s="113"/>
      <c r="N1091" s="131"/>
      <c r="O1091" s="131"/>
      <c r="P1091" s="131"/>
      <c r="Q1091" s="113"/>
    </row>
    <row r="1092" spans="6:17" s="27" customFormat="1" hidden="1" x14ac:dyDescent="0.2">
      <c r="F1092" s="23"/>
      <c r="G1092" s="23"/>
      <c r="H1092" s="23"/>
      <c r="I1092" s="113"/>
      <c r="J1092" s="113"/>
      <c r="K1092" s="113"/>
      <c r="L1092" s="113"/>
      <c r="M1092" s="113"/>
      <c r="N1092" s="131"/>
      <c r="O1092" s="131"/>
      <c r="P1092" s="131"/>
      <c r="Q1092" s="113"/>
    </row>
    <row r="1093" spans="6:17" s="27" customFormat="1" hidden="1" x14ac:dyDescent="0.2">
      <c r="F1093" s="23"/>
      <c r="G1093" s="23"/>
      <c r="H1093" s="23"/>
      <c r="I1093" s="113"/>
      <c r="J1093" s="113"/>
      <c r="K1093" s="113"/>
      <c r="L1093" s="113"/>
      <c r="M1093" s="113"/>
      <c r="N1093" s="131"/>
      <c r="O1093" s="131"/>
      <c r="P1093" s="131"/>
      <c r="Q1093" s="113"/>
    </row>
    <row r="1094" spans="6:17" s="27" customFormat="1" hidden="1" x14ac:dyDescent="0.2">
      <c r="F1094" s="23"/>
      <c r="G1094" s="23"/>
      <c r="H1094" s="23"/>
      <c r="I1094" s="113"/>
      <c r="J1094" s="113"/>
      <c r="K1094" s="113"/>
      <c r="L1094" s="113"/>
      <c r="M1094" s="113"/>
      <c r="N1094" s="131"/>
      <c r="O1094" s="131"/>
      <c r="P1094" s="131"/>
      <c r="Q1094" s="113"/>
    </row>
    <row r="1095" spans="6:17" s="27" customFormat="1" hidden="1" x14ac:dyDescent="0.2">
      <c r="F1095" s="23"/>
      <c r="G1095" s="23"/>
      <c r="H1095" s="23"/>
      <c r="I1095" s="113"/>
      <c r="J1095" s="113"/>
      <c r="K1095" s="113"/>
      <c r="L1095" s="113"/>
      <c r="M1095" s="113"/>
      <c r="N1095" s="131"/>
      <c r="O1095" s="131"/>
      <c r="P1095" s="131"/>
      <c r="Q1095" s="113"/>
    </row>
    <row r="1096" spans="6:17" s="27" customFormat="1" hidden="1" x14ac:dyDescent="0.2">
      <c r="F1096" s="23"/>
      <c r="G1096" s="23"/>
      <c r="H1096" s="23"/>
      <c r="I1096" s="113"/>
      <c r="J1096" s="113"/>
      <c r="K1096" s="113"/>
      <c r="L1096" s="113"/>
      <c r="M1096" s="113"/>
      <c r="N1096" s="131"/>
      <c r="O1096" s="131"/>
      <c r="P1096" s="131"/>
      <c r="Q1096" s="113"/>
    </row>
    <row r="1097" spans="6:17" s="27" customFormat="1" hidden="1" x14ac:dyDescent="0.2">
      <c r="F1097" s="23"/>
      <c r="G1097" s="23"/>
      <c r="H1097" s="23"/>
      <c r="I1097" s="113"/>
      <c r="J1097" s="113"/>
      <c r="K1097" s="113"/>
      <c r="L1097" s="113"/>
      <c r="M1097" s="113"/>
      <c r="N1097" s="131"/>
      <c r="O1097" s="131"/>
      <c r="P1097" s="131"/>
      <c r="Q1097" s="113"/>
    </row>
    <row r="1098" spans="6:17" s="27" customFormat="1" hidden="1" x14ac:dyDescent="0.2">
      <c r="F1098" s="23"/>
      <c r="G1098" s="23"/>
      <c r="H1098" s="23"/>
      <c r="I1098" s="113"/>
      <c r="J1098" s="113"/>
      <c r="K1098" s="113"/>
      <c r="L1098" s="113"/>
      <c r="M1098" s="113"/>
      <c r="N1098" s="131"/>
      <c r="O1098" s="131"/>
      <c r="P1098" s="131"/>
      <c r="Q1098" s="113"/>
    </row>
    <row r="1099" spans="6:17" s="27" customFormat="1" hidden="1" x14ac:dyDescent="0.2">
      <c r="F1099" s="23"/>
      <c r="G1099" s="23"/>
      <c r="H1099" s="23"/>
      <c r="I1099" s="113"/>
      <c r="J1099" s="113"/>
      <c r="K1099" s="113"/>
      <c r="L1099" s="113"/>
      <c r="M1099" s="113"/>
      <c r="N1099" s="131"/>
      <c r="O1099" s="131"/>
      <c r="P1099" s="131"/>
      <c r="Q1099" s="113"/>
    </row>
    <row r="1100" spans="6:17" s="27" customFormat="1" hidden="1" x14ac:dyDescent="0.2">
      <c r="F1100" s="23"/>
      <c r="G1100" s="23"/>
      <c r="H1100" s="23"/>
      <c r="I1100" s="113"/>
      <c r="J1100" s="113"/>
      <c r="K1100" s="113"/>
      <c r="L1100" s="113"/>
      <c r="M1100" s="113"/>
      <c r="N1100" s="131"/>
      <c r="O1100" s="131"/>
      <c r="P1100" s="131"/>
      <c r="Q1100" s="113"/>
    </row>
    <row r="1101" spans="6:17" s="27" customFormat="1" hidden="1" x14ac:dyDescent="0.2">
      <c r="F1101" s="23"/>
      <c r="G1101" s="23"/>
      <c r="H1101" s="23"/>
      <c r="I1101" s="113"/>
      <c r="J1101" s="113"/>
      <c r="K1101" s="113"/>
      <c r="L1101" s="113"/>
      <c r="M1101" s="113"/>
      <c r="N1101" s="131"/>
      <c r="O1101" s="131"/>
      <c r="P1101" s="131"/>
      <c r="Q1101" s="113"/>
    </row>
    <row r="1102" spans="6:17" s="27" customFormat="1" hidden="1" x14ac:dyDescent="0.2">
      <c r="F1102" s="23"/>
      <c r="G1102" s="23"/>
      <c r="H1102" s="23"/>
      <c r="I1102" s="113"/>
      <c r="J1102" s="113"/>
      <c r="K1102" s="113"/>
      <c r="L1102" s="113"/>
      <c r="M1102" s="113"/>
      <c r="N1102" s="131"/>
      <c r="O1102" s="131"/>
      <c r="P1102" s="131"/>
      <c r="Q1102" s="113"/>
    </row>
    <row r="1103" spans="6:17" s="27" customFormat="1" hidden="1" x14ac:dyDescent="0.2">
      <c r="F1103" s="23"/>
      <c r="G1103" s="23"/>
      <c r="H1103" s="23"/>
      <c r="I1103" s="113"/>
      <c r="J1103" s="113"/>
      <c r="K1103" s="113"/>
      <c r="L1103" s="113"/>
      <c r="M1103" s="113"/>
      <c r="N1103" s="131"/>
      <c r="O1103" s="131"/>
      <c r="P1103" s="131"/>
      <c r="Q1103" s="113"/>
    </row>
    <row r="1104" spans="6:17" s="27" customFormat="1" hidden="1" x14ac:dyDescent="0.2">
      <c r="F1104" s="23"/>
      <c r="G1104" s="23"/>
      <c r="H1104" s="23"/>
      <c r="I1104" s="113"/>
      <c r="J1104" s="113"/>
      <c r="K1104" s="113"/>
      <c r="L1104" s="113"/>
      <c r="M1104" s="113"/>
      <c r="N1104" s="131"/>
      <c r="O1104" s="131"/>
      <c r="P1104" s="131"/>
      <c r="Q1104" s="113"/>
    </row>
    <row r="1105" spans="6:17" s="27" customFormat="1" hidden="1" x14ac:dyDescent="0.2">
      <c r="F1105" s="23"/>
      <c r="G1105" s="23"/>
      <c r="H1105" s="23"/>
      <c r="I1105" s="113"/>
      <c r="J1105" s="113"/>
      <c r="K1105" s="113"/>
      <c r="L1105" s="113"/>
      <c r="M1105" s="113"/>
      <c r="N1105" s="131"/>
      <c r="O1105" s="131"/>
      <c r="P1105" s="131"/>
      <c r="Q1105" s="113"/>
    </row>
    <row r="1106" spans="6:17" s="27" customFormat="1" hidden="1" x14ac:dyDescent="0.2">
      <c r="F1106" s="23"/>
      <c r="G1106" s="23"/>
      <c r="H1106" s="23"/>
      <c r="I1106" s="113"/>
      <c r="J1106" s="113"/>
      <c r="K1106" s="113"/>
      <c r="L1106" s="113"/>
      <c r="M1106" s="113"/>
      <c r="N1106" s="131"/>
      <c r="O1106" s="131"/>
      <c r="P1106" s="131"/>
      <c r="Q1106" s="113"/>
    </row>
    <row r="1107" spans="6:17" s="27" customFormat="1" hidden="1" x14ac:dyDescent="0.2">
      <c r="F1107" s="23"/>
      <c r="G1107" s="23"/>
      <c r="H1107" s="23"/>
      <c r="I1107" s="113"/>
      <c r="J1107" s="113"/>
      <c r="K1107" s="113"/>
      <c r="L1107" s="113"/>
      <c r="M1107" s="113"/>
      <c r="N1107" s="131"/>
      <c r="O1107" s="131"/>
      <c r="P1107" s="131"/>
      <c r="Q1107" s="113"/>
    </row>
    <row r="1108" spans="6:17" s="27" customFormat="1" hidden="1" x14ac:dyDescent="0.2">
      <c r="F1108" s="23"/>
      <c r="G1108" s="23"/>
      <c r="H1108" s="23"/>
      <c r="I1108" s="113"/>
      <c r="J1108" s="113"/>
      <c r="K1108" s="113"/>
      <c r="L1108" s="113"/>
      <c r="M1108" s="113"/>
      <c r="N1108" s="131"/>
      <c r="O1108" s="131"/>
      <c r="P1108" s="131"/>
      <c r="Q1108" s="113"/>
    </row>
    <row r="1109" spans="6:17" s="27" customFormat="1" hidden="1" x14ac:dyDescent="0.2">
      <c r="F1109" s="23"/>
      <c r="G1109" s="23"/>
      <c r="H1109" s="23"/>
      <c r="I1109" s="113"/>
      <c r="J1109" s="113"/>
      <c r="K1109" s="113"/>
      <c r="L1109" s="113"/>
      <c r="M1109" s="113"/>
      <c r="N1109" s="131"/>
      <c r="O1109" s="131"/>
      <c r="P1109" s="131"/>
      <c r="Q1109" s="113"/>
    </row>
    <row r="1110" spans="6:17" s="27" customFormat="1" hidden="1" x14ac:dyDescent="0.2">
      <c r="F1110" s="23"/>
      <c r="G1110" s="23"/>
      <c r="H1110" s="23"/>
      <c r="I1110" s="113"/>
      <c r="J1110" s="113"/>
      <c r="K1110" s="113"/>
      <c r="L1110" s="113"/>
      <c r="M1110" s="113"/>
      <c r="N1110" s="131"/>
      <c r="O1110" s="131"/>
      <c r="P1110" s="131"/>
      <c r="Q1110" s="113"/>
    </row>
    <row r="1111" spans="6:17" s="27" customFormat="1" hidden="1" x14ac:dyDescent="0.2">
      <c r="F1111" s="23"/>
      <c r="G1111" s="23"/>
      <c r="H1111" s="23"/>
      <c r="I1111" s="113"/>
      <c r="J1111" s="113"/>
      <c r="K1111" s="113"/>
      <c r="L1111" s="113"/>
      <c r="M1111" s="113"/>
      <c r="N1111" s="131"/>
      <c r="O1111" s="131"/>
      <c r="P1111" s="131"/>
      <c r="Q1111" s="113"/>
    </row>
    <row r="1112" spans="6:17" s="27" customFormat="1" hidden="1" x14ac:dyDescent="0.2">
      <c r="F1112" s="23"/>
      <c r="G1112" s="23"/>
      <c r="H1112" s="23"/>
      <c r="I1112" s="113"/>
      <c r="J1112" s="113"/>
      <c r="K1112" s="113"/>
      <c r="L1112" s="113"/>
      <c r="M1112" s="113"/>
      <c r="N1112" s="131"/>
      <c r="O1112" s="131"/>
      <c r="P1112" s="131"/>
      <c r="Q1112" s="113"/>
    </row>
    <row r="1113" spans="6:17" s="27" customFormat="1" hidden="1" x14ac:dyDescent="0.2">
      <c r="F1113" s="23"/>
      <c r="G1113" s="23"/>
      <c r="H1113" s="23"/>
      <c r="I1113" s="113"/>
      <c r="J1113" s="113"/>
      <c r="K1113" s="113"/>
      <c r="L1113" s="113"/>
      <c r="M1113" s="113"/>
      <c r="N1113" s="131"/>
      <c r="O1113" s="131"/>
      <c r="P1113" s="131"/>
      <c r="Q1113" s="113"/>
    </row>
    <row r="1114" spans="6:17" s="27" customFormat="1" hidden="1" x14ac:dyDescent="0.2">
      <c r="F1114" s="23"/>
      <c r="G1114" s="23"/>
      <c r="H1114" s="23"/>
      <c r="I1114" s="113"/>
      <c r="J1114" s="113"/>
      <c r="K1114" s="113"/>
      <c r="L1114" s="113"/>
      <c r="M1114" s="113"/>
      <c r="N1114" s="131"/>
      <c r="O1114" s="131"/>
      <c r="P1114" s="131"/>
      <c r="Q1114" s="113"/>
    </row>
    <row r="1115" spans="6:17" s="27" customFormat="1" hidden="1" x14ac:dyDescent="0.2">
      <c r="F1115" s="23"/>
      <c r="G1115" s="23"/>
      <c r="H1115" s="23"/>
      <c r="I1115" s="113"/>
      <c r="J1115" s="113"/>
      <c r="K1115" s="113"/>
      <c r="L1115" s="113"/>
      <c r="M1115" s="113"/>
      <c r="N1115" s="131"/>
      <c r="O1115" s="131"/>
      <c r="P1115" s="131"/>
      <c r="Q1115" s="113"/>
    </row>
    <row r="1116" spans="6:17" s="27" customFormat="1" hidden="1" x14ac:dyDescent="0.2">
      <c r="F1116" s="23"/>
      <c r="G1116" s="23"/>
      <c r="H1116" s="23"/>
      <c r="I1116" s="113"/>
      <c r="J1116" s="113"/>
      <c r="K1116" s="113"/>
      <c r="L1116" s="113"/>
      <c r="M1116" s="113"/>
      <c r="N1116" s="131"/>
      <c r="O1116" s="131"/>
      <c r="P1116" s="131"/>
      <c r="Q1116" s="113"/>
    </row>
    <row r="1117" spans="6:17" s="27" customFormat="1" hidden="1" x14ac:dyDescent="0.2">
      <c r="F1117" s="23"/>
      <c r="G1117" s="23"/>
      <c r="H1117" s="23"/>
      <c r="I1117" s="113"/>
      <c r="J1117" s="113"/>
      <c r="K1117" s="113"/>
      <c r="L1117" s="113"/>
      <c r="M1117" s="113"/>
      <c r="N1117" s="131"/>
      <c r="O1117" s="131"/>
      <c r="P1117" s="131"/>
      <c r="Q1117" s="113"/>
    </row>
    <row r="1118" spans="6:17" s="27" customFormat="1" hidden="1" x14ac:dyDescent="0.2">
      <c r="F1118" s="23"/>
      <c r="G1118" s="23"/>
      <c r="H1118" s="23"/>
      <c r="I1118" s="113"/>
      <c r="J1118" s="113"/>
      <c r="K1118" s="113"/>
      <c r="L1118" s="113"/>
      <c r="M1118" s="113"/>
      <c r="N1118" s="131"/>
      <c r="O1118" s="131"/>
      <c r="P1118" s="131"/>
      <c r="Q1118" s="113"/>
    </row>
    <row r="1119" spans="6:17" s="27" customFormat="1" hidden="1" x14ac:dyDescent="0.2">
      <c r="F1119" s="23"/>
      <c r="G1119" s="23"/>
      <c r="H1119" s="23"/>
      <c r="I1119" s="113"/>
      <c r="J1119" s="113"/>
      <c r="K1119" s="113"/>
      <c r="L1119" s="113"/>
      <c r="M1119" s="113"/>
      <c r="N1119" s="131"/>
      <c r="O1119" s="131"/>
      <c r="P1119" s="131"/>
      <c r="Q1119" s="113"/>
    </row>
    <row r="1120" spans="6:17" s="27" customFormat="1" hidden="1" x14ac:dyDescent="0.2">
      <c r="F1120" s="23"/>
      <c r="G1120" s="23"/>
      <c r="H1120" s="23"/>
      <c r="I1120" s="113"/>
      <c r="J1120" s="113"/>
      <c r="K1120" s="113"/>
      <c r="L1120" s="113"/>
      <c r="M1120" s="113"/>
      <c r="N1120" s="131"/>
      <c r="O1120" s="131"/>
      <c r="P1120" s="131"/>
      <c r="Q1120" s="113"/>
    </row>
    <row r="1121" spans="6:17" s="27" customFormat="1" hidden="1" x14ac:dyDescent="0.2">
      <c r="F1121" s="23"/>
      <c r="G1121" s="23"/>
      <c r="H1121" s="23"/>
      <c r="I1121" s="113"/>
      <c r="J1121" s="113"/>
      <c r="K1121" s="113"/>
      <c r="L1121" s="113"/>
      <c r="M1121" s="113"/>
      <c r="N1121" s="131"/>
      <c r="O1121" s="131"/>
      <c r="P1121" s="131"/>
      <c r="Q1121" s="113"/>
    </row>
    <row r="1122" spans="6:17" s="27" customFormat="1" hidden="1" x14ac:dyDescent="0.2">
      <c r="F1122" s="23"/>
      <c r="G1122" s="23"/>
      <c r="H1122" s="23"/>
      <c r="I1122" s="113"/>
      <c r="J1122" s="113"/>
      <c r="K1122" s="113"/>
      <c r="L1122" s="113"/>
      <c r="M1122" s="113"/>
      <c r="N1122" s="131"/>
      <c r="O1122" s="131"/>
      <c r="P1122" s="131"/>
      <c r="Q1122" s="113"/>
    </row>
    <row r="1123" spans="6:17" s="27" customFormat="1" hidden="1" x14ac:dyDescent="0.2">
      <c r="F1123" s="23"/>
      <c r="G1123" s="23"/>
      <c r="H1123" s="23"/>
      <c r="I1123" s="113"/>
      <c r="J1123" s="113"/>
      <c r="K1123" s="113"/>
      <c r="L1123" s="113"/>
      <c r="M1123" s="113"/>
      <c r="N1123" s="131"/>
      <c r="O1123" s="131"/>
      <c r="P1123" s="131"/>
      <c r="Q1123" s="113"/>
    </row>
    <row r="1124" spans="6:17" s="27" customFormat="1" hidden="1" x14ac:dyDescent="0.2">
      <c r="F1124" s="23"/>
      <c r="G1124" s="23"/>
      <c r="H1124" s="23"/>
      <c r="I1124" s="113"/>
      <c r="J1124" s="113"/>
      <c r="K1124" s="113"/>
      <c r="L1124" s="113"/>
      <c r="M1124" s="113"/>
      <c r="N1124" s="131"/>
      <c r="O1124" s="131"/>
      <c r="P1124" s="131"/>
      <c r="Q1124" s="113"/>
    </row>
    <row r="1125" spans="6:17" s="27" customFormat="1" hidden="1" x14ac:dyDescent="0.2">
      <c r="F1125" s="23"/>
      <c r="G1125" s="23"/>
      <c r="H1125" s="23"/>
      <c r="I1125" s="113"/>
      <c r="J1125" s="113"/>
      <c r="K1125" s="113"/>
      <c r="L1125" s="113"/>
      <c r="M1125" s="113"/>
      <c r="N1125" s="131"/>
      <c r="O1125" s="131"/>
      <c r="P1125" s="131"/>
      <c r="Q1125" s="113"/>
    </row>
    <row r="1126" spans="6:17" s="27" customFormat="1" hidden="1" x14ac:dyDescent="0.2">
      <c r="F1126" s="23"/>
      <c r="G1126" s="23"/>
      <c r="H1126" s="23"/>
      <c r="I1126" s="113"/>
      <c r="J1126" s="113"/>
      <c r="K1126" s="113"/>
      <c r="L1126" s="113"/>
      <c r="M1126" s="113"/>
      <c r="N1126" s="131"/>
      <c r="O1126" s="131"/>
      <c r="P1126" s="131"/>
      <c r="Q1126" s="113"/>
    </row>
    <row r="1127" spans="6:17" s="27" customFormat="1" hidden="1" x14ac:dyDescent="0.2">
      <c r="F1127" s="23"/>
      <c r="G1127" s="23"/>
      <c r="H1127" s="23"/>
      <c r="I1127" s="113"/>
      <c r="J1127" s="113"/>
      <c r="K1127" s="113"/>
      <c r="L1127" s="113"/>
      <c r="M1127" s="113"/>
      <c r="N1127" s="131"/>
      <c r="O1127" s="131"/>
      <c r="P1127" s="131"/>
      <c r="Q1127" s="113"/>
    </row>
    <row r="1128" spans="6:17" s="27" customFormat="1" hidden="1" x14ac:dyDescent="0.2">
      <c r="F1128" s="23"/>
      <c r="G1128" s="23"/>
      <c r="H1128" s="23"/>
      <c r="I1128" s="113"/>
      <c r="J1128" s="113"/>
      <c r="K1128" s="113"/>
      <c r="L1128" s="113"/>
      <c r="M1128" s="113"/>
      <c r="N1128" s="131"/>
      <c r="O1128" s="131"/>
      <c r="P1128" s="131"/>
      <c r="Q1128" s="113"/>
    </row>
    <row r="1129" spans="6:17" s="27" customFormat="1" hidden="1" x14ac:dyDescent="0.2">
      <c r="F1129" s="23"/>
      <c r="G1129" s="23"/>
      <c r="H1129" s="23"/>
      <c r="I1129" s="113"/>
      <c r="J1129" s="113"/>
      <c r="K1129" s="113"/>
      <c r="L1129" s="113"/>
      <c r="M1129" s="113"/>
      <c r="N1129" s="131"/>
      <c r="O1129" s="131"/>
      <c r="P1129" s="131"/>
      <c r="Q1129" s="113"/>
    </row>
    <row r="1130" spans="6:17" s="27" customFormat="1" hidden="1" x14ac:dyDescent="0.2">
      <c r="F1130" s="23"/>
      <c r="G1130" s="23"/>
      <c r="H1130" s="23"/>
      <c r="I1130" s="113"/>
      <c r="J1130" s="113"/>
      <c r="K1130" s="113"/>
      <c r="L1130" s="113"/>
      <c r="M1130" s="113"/>
      <c r="N1130" s="131"/>
      <c r="O1130" s="131"/>
      <c r="P1130" s="131"/>
      <c r="Q1130" s="113"/>
    </row>
    <row r="1131" spans="6:17" s="27" customFormat="1" hidden="1" x14ac:dyDescent="0.2">
      <c r="F1131" s="23"/>
      <c r="G1131" s="23"/>
      <c r="H1131" s="23"/>
      <c r="I1131" s="113"/>
      <c r="J1131" s="113"/>
      <c r="K1131" s="113"/>
      <c r="L1131" s="113"/>
      <c r="M1131" s="113"/>
      <c r="N1131" s="131"/>
      <c r="O1131" s="131"/>
      <c r="P1131" s="131"/>
      <c r="Q1131" s="113"/>
    </row>
    <row r="1132" spans="6:17" s="27" customFormat="1" hidden="1" x14ac:dyDescent="0.2">
      <c r="F1132" s="23"/>
      <c r="G1132" s="23"/>
      <c r="H1132" s="23"/>
      <c r="I1132" s="113"/>
      <c r="J1132" s="113"/>
      <c r="K1132" s="113"/>
      <c r="L1132" s="113"/>
      <c r="M1132" s="113"/>
      <c r="N1132" s="131"/>
      <c r="O1132" s="131"/>
      <c r="P1132" s="131"/>
      <c r="Q1132" s="113"/>
    </row>
    <row r="1133" spans="6:17" s="27" customFormat="1" hidden="1" x14ac:dyDescent="0.2">
      <c r="F1133" s="23"/>
      <c r="G1133" s="23"/>
      <c r="H1133" s="23"/>
      <c r="I1133" s="113"/>
      <c r="J1133" s="113"/>
      <c r="K1133" s="113"/>
      <c r="L1133" s="113"/>
      <c r="M1133" s="113"/>
      <c r="N1133" s="131"/>
      <c r="O1133" s="131"/>
      <c r="P1133" s="131"/>
      <c r="Q1133" s="113"/>
    </row>
    <row r="1134" spans="6:17" s="27" customFormat="1" hidden="1" x14ac:dyDescent="0.2">
      <c r="F1134" s="23"/>
      <c r="G1134" s="23"/>
      <c r="H1134" s="23"/>
      <c r="I1134" s="113"/>
      <c r="J1134" s="113"/>
      <c r="K1134" s="113"/>
      <c r="L1134" s="113"/>
      <c r="M1134" s="113"/>
      <c r="N1134" s="131"/>
      <c r="O1134" s="131"/>
      <c r="P1134" s="131"/>
      <c r="Q1134" s="113"/>
    </row>
    <row r="1135" spans="6:17" s="27" customFormat="1" hidden="1" x14ac:dyDescent="0.2">
      <c r="F1135" s="23"/>
      <c r="G1135" s="23"/>
      <c r="H1135" s="23"/>
      <c r="I1135" s="113"/>
      <c r="J1135" s="113"/>
      <c r="K1135" s="113"/>
      <c r="L1135" s="113"/>
      <c r="M1135" s="113"/>
      <c r="N1135" s="131"/>
      <c r="O1135" s="131"/>
      <c r="P1135" s="131"/>
      <c r="Q1135" s="113"/>
    </row>
    <row r="1136" spans="6:17" s="27" customFormat="1" hidden="1" x14ac:dyDescent="0.2">
      <c r="F1136" s="23"/>
      <c r="G1136" s="23"/>
      <c r="H1136" s="23"/>
      <c r="I1136" s="113"/>
      <c r="J1136" s="113"/>
      <c r="K1136" s="113"/>
      <c r="L1136" s="113"/>
      <c r="M1136" s="113"/>
      <c r="N1136" s="131"/>
      <c r="O1136" s="131"/>
      <c r="P1136" s="131"/>
      <c r="Q1136" s="113"/>
    </row>
    <row r="1137" spans="6:17" s="27" customFormat="1" hidden="1" x14ac:dyDescent="0.2">
      <c r="F1137" s="23"/>
      <c r="G1137" s="23"/>
      <c r="H1137" s="23"/>
      <c r="I1137" s="113"/>
      <c r="J1137" s="113"/>
      <c r="K1137" s="113"/>
      <c r="L1137" s="113"/>
      <c r="M1137" s="113"/>
      <c r="N1137" s="131"/>
      <c r="O1137" s="131"/>
      <c r="P1137" s="131"/>
      <c r="Q1137" s="113"/>
    </row>
    <row r="1138" spans="6:17" s="27" customFormat="1" hidden="1" x14ac:dyDescent="0.2">
      <c r="F1138" s="23"/>
      <c r="G1138" s="23"/>
      <c r="H1138" s="23"/>
      <c r="I1138" s="113"/>
      <c r="J1138" s="113"/>
      <c r="K1138" s="113"/>
      <c r="L1138" s="113"/>
      <c r="M1138" s="113"/>
      <c r="N1138" s="131"/>
      <c r="O1138" s="131"/>
      <c r="P1138" s="131"/>
      <c r="Q1138" s="113"/>
    </row>
    <row r="1139" spans="6:17" s="27" customFormat="1" hidden="1" x14ac:dyDescent="0.2">
      <c r="F1139" s="23"/>
      <c r="G1139" s="23"/>
      <c r="H1139" s="23"/>
      <c r="I1139" s="113"/>
      <c r="J1139" s="113"/>
      <c r="K1139" s="113"/>
      <c r="L1139" s="113"/>
      <c r="M1139" s="113"/>
      <c r="N1139" s="131"/>
      <c r="O1139" s="131"/>
      <c r="P1139" s="131"/>
      <c r="Q1139" s="113"/>
    </row>
    <row r="1140" spans="6:17" s="27" customFormat="1" hidden="1" x14ac:dyDescent="0.2">
      <c r="F1140" s="23"/>
      <c r="G1140" s="23"/>
      <c r="H1140" s="23"/>
      <c r="I1140" s="113"/>
      <c r="J1140" s="113"/>
      <c r="K1140" s="113"/>
      <c r="L1140" s="113"/>
      <c r="M1140" s="113"/>
      <c r="N1140" s="131"/>
      <c r="O1140" s="131"/>
      <c r="P1140" s="131"/>
      <c r="Q1140" s="113"/>
    </row>
    <row r="1141" spans="6:17" s="27" customFormat="1" hidden="1" x14ac:dyDescent="0.2">
      <c r="F1141" s="23"/>
      <c r="G1141" s="23"/>
      <c r="H1141" s="23"/>
      <c r="I1141" s="113"/>
      <c r="J1141" s="113"/>
      <c r="K1141" s="113"/>
      <c r="L1141" s="113"/>
      <c r="M1141" s="113"/>
      <c r="N1141" s="131"/>
      <c r="O1141" s="131"/>
      <c r="P1141" s="131"/>
      <c r="Q1141" s="113"/>
    </row>
    <row r="1142" spans="6:17" s="27" customFormat="1" hidden="1" x14ac:dyDescent="0.2">
      <c r="F1142" s="23"/>
      <c r="G1142" s="23"/>
      <c r="H1142" s="23"/>
      <c r="I1142" s="113"/>
      <c r="J1142" s="113"/>
      <c r="K1142" s="113"/>
      <c r="L1142" s="113"/>
      <c r="M1142" s="113"/>
      <c r="N1142" s="131"/>
      <c r="O1142" s="131"/>
      <c r="P1142" s="131"/>
      <c r="Q1142" s="113"/>
    </row>
    <row r="1143" spans="6:17" s="27" customFormat="1" hidden="1" x14ac:dyDescent="0.2">
      <c r="F1143" s="23"/>
      <c r="G1143" s="23"/>
      <c r="H1143" s="23"/>
      <c r="I1143" s="113"/>
      <c r="J1143" s="113"/>
      <c r="K1143" s="113"/>
      <c r="L1143" s="113"/>
      <c r="M1143" s="113"/>
      <c r="N1143" s="131"/>
      <c r="O1143" s="131"/>
      <c r="P1143" s="131"/>
      <c r="Q1143" s="113"/>
    </row>
    <row r="1144" spans="6:17" s="27" customFormat="1" hidden="1" x14ac:dyDescent="0.2">
      <c r="F1144" s="23"/>
      <c r="G1144" s="23"/>
      <c r="H1144" s="23"/>
      <c r="I1144" s="113"/>
      <c r="J1144" s="113"/>
      <c r="K1144" s="113"/>
      <c r="L1144" s="113"/>
      <c r="M1144" s="113"/>
      <c r="N1144" s="131"/>
      <c r="O1144" s="131"/>
      <c r="P1144" s="131"/>
      <c r="Q1144" s="113"/>
    </row>
    <row r="1145" spans="6:17" s="27" customFormat="1" hidden="1" x14ac:dyDescent="0.2">
      <c r="F1145" s="23"/>
      <c r="G1145" s="23"/>
      <c r="H1145" s="23"/>
      <c r="I1145" s="113"/>
      <c r="J1145" s="113"/>
      <c r="K1145" s="113"/>
      <c r="L1145" s="113"/>
      <c r="M1145" s="113"/>
      <c r="N1145" s="131"/>
      <c r="O1145" s="131"/>
      <c r="P1145" s="131"/>
      <c r="Q1145" s="113"/>
    </row>
    <row r="1146" spans="6:17" s="27" customFormat="1" hidden="1" x14ac:dyDescent="0.2">
      <c r="F1146" s="23"/>
      <c r="G1146" s="23"/>
      <c r="H1146" s="23"/>
      <c r="I1146" s="113"/>
      <c r="J1146" s="113"/>
      <c r="K1146" s="113"/>
      <c r="L1146" s="113"/>
      <c r="M1146" s="113"/>
      <c r="N1146" s="131"/>
      <c r="O1146" s="131"/>
      <c r="P1146" s="131"/>
      <c r="Q1146" s="113"/>
    </row>
    <row r="1147" spans="6:17" s="27" customFormat="1" hidden="1" x14ac:dyDescent="0.2">
      <c r="F1147" s="23"/>
      <c r="G1147" s="23"/>
      <c r="H1147" s="23"/>
      <c r="I1147" s="113"/>
      <c r="J1147" s="113"/>
      <c r="K1147" s="113"/>
      <c r="L1147" s="113"/>
      <c r="M1147" s="113"/>
      <c r="N1147" s="131"/>
      <c r="O1147" s="131"/>
      <c r="P1147" s="131"/>
      <c r="Q1147" s="113"/>
    </row>
    <row r="1148" spans="6:17" s="27" customFormat="1" hidden="1" x14ac:dyDescent="0.2">
      <c r="F1148" s="23"/>
      <c r="G1148" s="23"/>
      <c r="H1148" s="23"/>
      <c r="I1148" s="113"/>
      <c r="J1148" s="113"/>
      <c r="K1148" s="113"/>
      <c r="L1148" s="113"/>
      <c r="M1148" s="113"/>
      <c r="N1148" s="131"/>
      <c r="O1148" s="131"/>
      <c r="P1148" s="131"/>
      <c r="Q1148" s="113"/>
    </row>
    <row r="1149" spans="6:17" s="27" customFormat="1" hidden="1" x14ac:dyDescent="0.2">
      <c r="F1149" s="23"/>
      <c r="G1149" s="23"/>
      <c r="H1149" s="23"/>
      <c r="I1149" s="113"/>
      <c r="J1149" s="113"/>
      <c r="K1149" s="113"/>
      <c r="L1149" s="113"/>
      <c r="M1149" s="113"/>
      <c r="N1149" s="131"/>
      <c r="O1149" s="131"/>
      <c r="P1149" s="131"/>
      <c r="Q1149" s="113"/>
    </row>
    <row r="1150" spans="6:17" s="27" customFormat="1" hidden="1" x14ac:dyDescent="0.2">
      <c r="F1150" s="23"/>
      <c r="G1150" s="23"/>
      <c r="H1150" s="23"/>
      <c r="I1150" s="113"/>
      <c r="J1150" s="113"/>
      <c r="K1150" s="113"/>
      <c r="L1150" s="113"/>
      <c r="M1150" s="113"/>
      <c r="N1150" s="131"/>
      <c r="O1150" s="131"/>
      <c r="P1150" s="131"/>
      <c r="Q1150" s="113"/>
    </row>
    <row r="1151" spans="6:17" s="27" customFormat="1" hidden="1" x14ac:dyDescent="0.2">
      <c r="F1151" s="23"/>
      <c r="G1151" s="23"/>
      <c r="H1151" s="23"/>
      <c r="I1151" s="113"/>
      <c r="J1151" s="113"/>
      <c r="K1151" s="113"/>
      <c r="L1151" s="113"/>
      <c r="M1151" s="113"/>
      <c r="N1151" s="131"/>
      <c r="O1151" s="131"/>
      <c r="P1151" s="131"/>
      <c r="Q1151" s="113"/>
    </row>
    <row r="1152" spans="6:17" s="27" customFormat="1" hidden="1" x14ac:dyDescent="0.2">
      <c r="F1152" s="23"/>
      <c r="G1152" s="23"/>
      <c r="H1152" s="23"/>
      <c r="I1152" s="113"/>
      <c r="J1152" s="113"/>
      <c r="K1152" s="113"/>
      <c r="L1152" s="113"/>
      <c r="M1152" s="113"/>
      <c r="N1152" s="131"/>
      <c r="O1152" s="131"/>
      <c r="P1152" s="131"/>
      <c r="Q1152" s="113"/>
    </row>
    <row r="1153" spans="6:17" s="27" customFormat="1" hidden="1" x14ac:dyDescent="0.2">
      <c r="F1153" s="23"/>
      <c r="G1153" s="23"/>
      <c r="H1153" s="23"/>
      <c r="I1153" s="113"/>
      <c r="J1153" s="113"/>
      <c r="K1153" s="113"/>
      <c r="L1153" s="113"/>
      <c r="M1153" s="113"/>
      <c r="N1153" s="131"/>
      <c r="O1153" s="131"/>
      <c r="P1153" s="131"/>
      <c r="Q1153" s="113"/>
    </row>
    <row r="1154" spans="6:17" s="27" customFormat="1" hidden="1" x14ac:dyDescent="0.2">
      <c r="F1154" s="23"/>
      <c r="G1154" s="23"/>
      <c r="H1154" s="23"/>
      <c r="I1154" s="113"/>
      <c r="J1154" s="113"/>
      <c r="K1154" s="113"/>
      <c r="L1154" s="113"/>
      <c r="M1154" s="113"/>
      <c r="N1154" s="131"/>
      <c r="O1154" s="131"/>
      <c r="P1154" s="131"/>
      <c r="Q1154" s="113"/>
    </row>
    <row r="1155" spans="6:17" s="27" customFormat="1" hidden="1" x14ac:dyDescent="0.2">
      <c r="F1155" s="23"/>
      <c r="G1155" s="23"/>
      <c r="H1155" s="23"/>
      <c r="I1155" s="113"/>
      <c r="J1155" s="113"/>
      <c r="K1155" s="113"/>
      <c r="L1155" s="113"/>
      <c r="M1155" s="113"/>
      <c r="N1155" s="131"/>
      <c r="O1155" s="131"/>
      <c r="P1155" s="131"/>
      <c r="Q1155" s="113"/>
    </row>
    <row r="1156" spans="6:17" s="27" customFormat="1" hidden="1" x14ac:dyDescent="0.2">
      <c r="F1156" s="23"/>
      <c r="G1156" s="23"/>
      <c r="H1156" s="23"/>
      <c r="I1156" s="113"/>
      <c r="J1156" s="113"/>
      <c r="K1156" s="113"/>
      <c r="L1156" s="113"/>
      <c r="M1156" s="113"/>
      <c r="N1156" s="131"/>
      <c r="O1156" s="131"/>
      <c r="P1156" s="131"/>
      <c r="Q1156" s="113"/>
    </row>
    <row r="1157" spans="6:17" s="27" customFormat="1" hidden="1" x14ac:dyDescent="0.2">
      <c r="F1157" s="23"/>
      <c r="G1157" s="23"/>
      <c r="H1157" s="23"/>
      <c r="I1157" s="113"/>
      <c r="J1157" s="113"/>
      <c r="K1157" s="113"/>
      <c r="L1157" s="113"/>
      <c r="M1157" s="113"/>
      <c r="N1157" s="131"/>
      <c r="O1157" s="131"/>
      <c r="P1157" s="131"/>
      <c r="Q1157" s="113"/>
    </row>
    <row r="1158" spans="6:17" s="27" customFormat="1" hidden="1" x14ac:dyDescent="0.2">
      <c r="F1158" s="23"/>
      <c r="G1158" s="23"/>
      <c r="H1158" s="23"/>
      <c r="I1158" s="113"/>
      <c r="J1158" s="113"/>
      <c r="K1158" s="113"/>
      <c r="L1158" s="113"/>
      <c r="M1158" s="113"/>
      <c r="N1158" s="131"/>
      <c r="O1158" s="131"/>
      <c r="P1158" s="131"/>
      <c r="Q1158" s="113"/>
    </row>
    <row r="1159" spans="6:17" s="27" customFormat="1" hidden="1" x14ac:dyDescent="0.2">
      <c r="F1159" s="23"/>
      <c r="G1159" s="23"/>
      <c r="H1159" s="23"/>
      <c r="I1159" s="113"/>
      <c r="J1159" s="113"/>
      <c r="K1159" s="113"/>
      <c r="L1159" s="113"/>
      <c r="M1159" s="113"/>
      <c r="N1159" s="131"/>
      <c r="O1159" s="131"/>
      <c r="P1159" s="131"/>
      <c r="Q1159" s="113"/>
    </row>
    <row r="1160" spans="6:17" s="27" customFormat="1" hidden="1" x14ac:dyDescent="0.2">
      <c r="F1160" s="23"/>
      <c r="G1160" s="23"/>
      <c r="H1160" s="23"/>
      <c r="I1160" s="113"/>
      <c r="J1160" s="113"/>
      <c r="K1160" s="113"/>
      <c r="L1160" s="113"/>
      <c r="M1160" s="113"/>
      <c r="N1160" s="131"/>
      <c r="O1160" s="131"/>
      <c r="P1160" s="131"/>
      <c r="Q1160" s="113"/>
    </row>
    <row r="1161" spans="6:17" s="27" customFormat="1" hidden="1" x14ac:dyDescent="0.2">
      <c r="F1161" s="23"/>
      <c r="G1161" s="23"/>
      <c r="H1161" s="23"/>
      <c r="I1161" s="113"/>
      <c r="J1161" s="113"/>
      <c r="K1161" s="113"/>
      <c r="L1161" s="113"/>
      <c r="M1161" s="113"/>
      <c r="N1161" s="131"/>
      <c r="O1161" s="131"/>
      <c r="P1161" s="131"/>
      <c r="Q1161" s="113"/>
    </row>
    <row r="1162" spans="6:17" s="27" customFormat="1" hidden="1" x14ac:dyDescent="0.2">
      <c r="F1162" s="23"/>
      <c r="G1162" s="23"/>
      <c r="H1162" s="23"/>
      <c r="I1162" s="113"/>
      <c r="J1162" s="113"/>
      <c r="K1162" s="113"/>
      <c r="L1162" s="113"/>
      <c r="M1162" s="113"/>
      <c r="N1162" s="131"/>
      <c r="O1162" s="131"/>
      <c r="P1162" s="131"/>
      <c r="Q1162" s="113"/>
    </row>
    <row r="1163" spans="6:17" s="27" customFormat="1" hidden="1" x14ac:dyDescent="0.2">
      <c r="F1163" s="23"/>
      <c r="G1163" s="23"/>
      <c r="H1163" s="23"/>
      <c r="I1163" s="113"/>
      <c r="J1163" s="113"/>
      <c r="K1163" s="113"/>
      <c r="L1163" s="113"/>
      <c r="M1163" s="113"/>
      <c r="N1163" s="131"/>
      <c r="O1163" s="131"/>
      <c r="P1163" s="131"/>
      <c r="Q1163" s="113"/>
    </row>
    <row r="1164" spans="6:17" s="27" customFormat="1" hidden="1" x14ac:dyDescent="0.2">
      <c r="F1164" s="23"/>
      <c r="G1164" s="23"/>
      <c r="H1164" s="23"/>
      <c r="I1164" s="113"/>
      <c r="J1164" s="113"/>
      <c r="K1164" s="113"/>
      <c r="L1164" s="113"/>
      <c r="M1164" s="113"/>
      <c r="N1164" s="131"/>
      <c r="O1164" s="131"/>
      <c r="P1164" s="131"/>
      <c r="Q1164" s="113"/>
    </row>
    <row r="1165" spans="6:17" s="27" customFormat="1" hidden="1" x14ac:dyDescent="0.2">
      <c r="F1165" s="23"/>
      <c r="G1165" s="23"/>
      <c r="H1165" s="23"/>
      <c r="I1165" s="113"/>
      <c r="J1165" s="113"/>
      <c r="K1165" s="113"/>
      <c r="L1165" s="113"/>
      <c r="M1165" s="113"/>
      <c r="N1165" s="131"/>
      <c r="O1165" s="131"/>
      <c r="P1165" s="131"/>
      <c r="Q1165" s="113"/>
    </row>
    <row r="1166" spans="6:17" s="27" customFormat="1" hidden="1" x14ac:dyDescent="0.2">
      <c r="F1166" s="23"/>
      <c r="G1166" s="23"/>
      <c r="H1166" s="23"/>
      <c r="I1166" s="113"/>
      <c r="J1166" s="113"/>
      <c r="K1166" s="113"/>
      <c r="L1166" s="113"/>
      <c r="M1166" s="113"/>
      <c r="N1166" s="131"/>
      <c r="O1166" s="131"/>
      <c r="P1166" s="131"/>
      <c r="Q1166" s="113"/>
    </row>
    <row r="1167" spans="6:17" s="27" customFormat="1" hidden="1" x14ac:dyDescent="0.2">
      <c r="F1167" s="23"/>
      <c r="G1167" s="23"/>
      <c r="H1167" s="23"/>
      <c r="I1167" s="113"/>
      <c r="J1167" s="113"/>
      <c r="K1167" s="113"/>
      <c r="L1167" s="113"/>
      <c r="M1167" s="113"/>
      <c r="N1167" s="131"/>
      <c r="O1167" s="131"/>
      <c r="P1167" s="131"/>
      <c r="Q1167" s="113"/>
    </row>
    <row r="1168" spans="6:17" s="27" customFormat="1" hidden="1" x14ac:dyDescent="0.2">
      <c r="F1168" s="23"/>
      <c r="G1168" s="23"/>
      <c r="H1168" s="23"/>
      <c r="I1168" s="113"/>
      <c r="J1168" s="113"/>
      <c r="K1168" s="113"/>
      <c r="L1168" s="113"/>
      <c r="M1168" s="113"/>
      <c r="N1168" s="131"/>
      <c r="O1168" s="131"/>
      <c r="P1168" s="131"/>
      <c r="Q1168" s="113"/>
    </row>
    <row r="1169" spans="6:17" s="27" customFormat="1" hidden="1" x14ac:dyDescent="0.2">
      <c r="F1169" s="23"/>
      <c r="G1169" s="23"/>
      <c r="H1169" s="23"/>
      <c r="I1169" s="113"/>
      <c r="J1169" s="113"/>
      <c r="K1169" s="113"/>
      <c r="L1169" s="113"/>
      <c r="M1169" s="113"/>
      <c r="N1169" s="131"/>
      <c r="O1169" s="131"/>
      <c r="P1169" s="131"/>
      <c r="Q1169" s="113"/>
    </row>
    <row r="1170" spans="6:17" s="27" customFormat="1" hidden="1" x14ac:dyDescent="0.2">
      <c r="F1170" s="23"/>
      <c r="G1170" s="23"/>
      <c r="H1170" s="23"/>
      <c r="I1170" s="113"/>
      <c r="J1170" s="113"/>
      <c r="K1170" s="113"/>
      <c r="L1170" s="113"/>
      <c r="M1170" s="113"/>
      <c r="N1170" s="131"/>
      <c r="O1170" s="131"/>
      <c r="P1170" s="131"/>
      <c r="Q1170" s="113"/>
    </row>
    <row r="1171" spans="6:17" s="27" customFormat="1" hidden="1" x14ac:dyDescent="0.2">
      <c r="F1171" s="23"/>
      <c r="G1171" s="23"/>
      <c r="H1171" s="23"/>
      <c r="I1171" s="113"/>
      <c r="J1171" s="113"/>
      <c r="K1171" s="113"/>
      <c r="L1171" s="113"/>
      <c r="M1171" s="113"/>
      <c r="N1171" s="131"/>
      <c r="O1171" s="131"/>
      <c r="P1171" s="131"/>
      <c r="Q1171" s="113"/>
    </row>
    <row r="1172" spans="6:17" s="27" customFormat="1" hidden="1" x14ac:dyDescent="0.2">
      <c r="F1172" s="23"/>
      <c r="G1172" s="23"/>
      <c r="H1172" s="23"/>
      <c r="I1172" s="113"/>
      <c r="J1172" s="113"/>
      <c r="K1172" s="113"/>
      <c r="L1172" s="113"/>
      <c r="M1172" s="113"/>
      <c r="N1172" s="131"/>
      <c r="O1172" s="131"/>
      <c r="P1172" s="131"/>
      <c r="Q1172" s="113"/>
    </row>
    <row r="1173" spans="6:17" s="27" customFormat="1" hidden="1" x14ac:dyDescent="0.2">
      <c r="F1173" s="23"/>
      <c r="G1173" s="23"/>
      <c r="H1173" s="23"/>
      <c r="I1173" s="113"/>
      <c r="J1173" s="113"/>
      <c r="K1173" s="113"/>
      <c r="L1173" s="113"/>
      <c r="M1173" s="113"/>
      <c r="N1173" s="131"/>
      <c r="O1173" s="131"/>
      <c r="P1173" s="131"/>
      <c r="Q1173" s="113"/>
    </row>
    <row r="1174" spans="6:17" s="27" customFormat="1" hidden="1" x14ac:dyDescent="0.2">
      <c r="F1174" s="23"/>
      <c r="G1174" s="23"/>
      <c r="H1174" s="23"/>
      <c r="I1174" s="113"/>
      <c r="J1174" s="113"/>
      <c r="K1174" s="113"/>
      <c r="L1174" s="113"/>
      <c r="M1174" s="113"/>
      <c r="N1174" s="131"/>
      <c r="O1174" s="131"/>
      <c r="P1174" s="131"/>
      <c r="Q1174" s="113"/>
    </row>
    <row r="1175" spans="6:17" s="27" customFormat="1" hidden="1" x14ac:dyDescent="0.2">
      <c r="F1175" s="23"/>
      <c r="G1175" s="23"/>
      <c r="H1175" s="23"/>
      <c r="I1175" s="113"/>
      <c r="J1175" s="113"/>
      <c r="K1175" s="113"/>
      <c r="L1175" s="113"/>
      <c r="M1175" s="113"/>
      <c r="N1175" s="131"/>
      <c r="O1175" s="131"/>
      <c r="P1175" s="131"/>
      <c r="Q1175" s="113"/>
    </row>
    <row r="1176" spans="6:17" s="27" customFormat="1" hidden="1" x14ac:dyDescent="0.2">
      <c r="F1176" s="23"/>
      <c r="G1176" s="23"/>
      <c r="H1176" s="23"/>
      <c r="I1176" s="113"/>
      <c r="J1176" s="113"/>
      <c r="K1176" s="113"/>
      <c r="L1176" s="113"/>
      <c r="M1176" s="113"/>
      <c r="N1176" s="131"/>
      <c r="O1176" s="131"/>
      <c r="P1176" s="131"/>
      <c r="Q1176" s="113"/>
    </row>
    <row r="1177" spans="6:17" s="27" customFormat="1" hidden="1" x14ac:dyDescent="0.2">
      <c r="F1177" s="23"/>
      <c r="G1177" s="23"/>
      <c r="H1177" s="23"/>
      <c r="I1177" s="113"/>
      <c r="J1177" s="113"/>
      <c r="K1177" s="113"/>
      <c r="L1177" s="113"/>
      <c r="M1177" s="113"/>
      <c r="N1177" s="131"/>
      <c r="O1177" s="131"/>
      <c r="P1177" s="131"/>
      <c r="Q1177" s="113"/>
    </row>
    <row r="1178" spans="6:17" s="27" customFormat="1" hidden="1" x14ac:dyDescent="0.2">
      <c r="F1178" s="23"/>
      <c r="G1178" s="23"/>
      <c r="H1178" s="23"/>
      <c r="I1178" s="113"/>
      <c r="J1178" s="113"/>
      <c r="K1178" s="113"/>
      <c r="L1178" s="113"/>
      <c r="M1178" s="113"/>
      <c r="N1178" s="131"/>
      <c r="O1178" s="131"/>
      <c r="P1178" s="131"/>
      <c r="Q1178" s="113"/>
    </row>
    <row r="1179" spans="6:17" s="27" customFormat="1" hidden="1" x14ac:dyDescent="0.2">
      <c r="F1179" s="23"/>
      <c r="G1179" s="23"/>
      <c r="H1179" s="23"/>
      <c r="I1179" s="113"/>
      <c r="J1179" s="113"/>
      <c r="K1179" s="113"/>
      <c r="L1179" s="113"/>
      <c r="M1179" s="113"/>
      <c r="N1179" s="131"/>
      <c r="O1179" s="131"/>
      <c r="P1179" s="131"/>
      <c r="Q1179" s="113"/>
    </row>
    <row r="1180" spans="6:17" s="27" customFormat="1" hidden="1" x14ac:dyDescent="0.2">
      <c r="F1180" s="23"/>
      <c r="G1180" s="23"/>
      <c r="H1180" s="23"/>
      <c r="I1180" s="113"/>
      <c r="J1180" s="113"/>
      <c r="K1180" s="113"/>
      <c r="L1180" s="113"/>
      <c r="M1180" s="113"/>
      <c r="N1180" s="131"/>
      <c r="O1180" s="131"/>
      <c r="P1180" s="131"/>
      <c r="Q1180" s="113"/>
    </row>
    <row r="1181" spans="6:17" s="27" customFormat="1" hidden="1" x14ac:dyDescent="0.2">
      <c r="F1181" s="23"/>
      <c r="G1181" s="23"/>
      <c r="H1181" s="23"/>
      <c r="I1181" s="113"/>
      <c r="J1181" s="113"/>
      <c r="K1181" s="113"/>
      <c r="L1181" s="113"/>
      <c r="M1181" s="113"/>
      <c r="N1181" s="131"/>
      <c r="O1181" s="131"/>
      <c r="P1181" s="131"/>
      <c r="Q1181" s="113"/>
    </row>
    <row r="1182" spans="6:17" s="27" customFormat="1" hidden="1" x14ac:dyDescent="0.2">
      <c r="F1182" s="23"/>
      <c r="G1182" s="23"/>
      <c r="H1182" s="23"/>
      <c r="I1182" s="113"/>
      <c r="J1182" s="113"/>
      <c r="K1182" s="113"/>
      <c r="L1182" s="113"/>
      <c r="M1182" s="113"/>
      <c r="N1182" s="131"/>
      <c r="O1182" s="131"/>
      <c r="P1182" s="131"/>
      <c r="Q1182" s="113"/>
    </row>
    <row r="1183" spans="6:17" s="27" customFormat="1" hidden="1" x14ac:dyDescent="0.2">
      <c r="F1183" s="23"/>
      <c r="G1183" s="23"/>
      <c r="H1183" s="23"/>
      <c r="I1183" s="113"/>
      <c r="J1183" s="113"/>
      <c r="K1183" s="113"/>
      <c r="L1183" s="113"/>
      <c r="M1183" s="113"/>
      <c r="N1183" s="131"/>
      <c r="O1183" s="131"/>
      <c r="P1183" s="131"/>
      <c r="Q1183" s="113"/>
    </row>
    <row r="1184" spans="6:17" s="27" customFormat="1" hidden="1" x14ac:dyDescent="0.2">
      <c r="F1184" s="23"/>
      <c r="G1184" s="23"/>
      <c r="H1184" s="23"/>
      <c r="I1184" s="113"/>
      <c r="J1184" s="113"/>
      <c r="K1184" s="113"/>
      <c r="L1184" s="113"/>
      <c r="M1184" s="113"/>
      <c r="N1184" s="131"/>
      <c r="O1184" s="131"/>
      <c r="P1184" s="131"/>
      <c r="Q1184" s="113"/>
    </row>
    <row r="1185" spans="6:17" s="27" customFormat="1" hidden="1" x14ac:dyDescent="0.2">
      <c r="F1185" s="23"/>
      <c r="G1185" s="23"/>
      <c r="H1185" s="23"/>
      <c r="I1185" s="113"/>
      <c r="J1185" s="113"/>
      <c r="K1185" s="113"/>
      <c r="L1185" s="113"/>
      <c r="M1185" s="113"/>
      <c r="N1185" s="131"/>
      <c r="O1185" s="131"/>
      <c r="P1185" s="131"/>
      <c r="Q1185" s="113"/>
    </row>
    <row r="1186" spans="6:17" s="27" customFormat="1" hidden="1" x14ac:dyDescent="0.2">
      <c r="F1186" s="23"/>
      <c r="G1186" s="23"/>
      <c r="H1186" s="23"/>
      <c r="I1186" s="113"/>
      <c r="J1186" s="113"/>
      <c r="K1186" s="113"/>
      <c r="L1186" s="113"/>
      <c r="M1186" s="113"/>
      <c r="N1186" s="131"/>
      <c r="O1186" s="131"/>
      <c r="P1186" s="131"/>
      <c r="Q1186" s="113"/>
    </row>
    <row r="1187" spans="6:17" s="27" customFormat="1" hidden="1" x14ac:dyDescent="0.2">
      <c r="F1187" s="23"/>
      <c r="G1187" s="23"/>
      <c r="H1187" s="23"/>
      <c r="I1187" s="113"/>
      <c r="J1187" s="113"/>
      <c r="K1187" s="113"/>
      <c r="L1187" s="113"/>
      <c r="M1187" s="113"/>
      <c r="N1187" s="131"/>
      <c r="O1187" s="131"/>
      <c r="P1187" s="131"/>
      <c r="Q1187" s="113"/>
    </row>
    <row r="1188" spans="6:17" s="27" customFormat="1" hidden="1" x14ac:dyDescent="0.2">
      <c r="F1188" s="23"/>
      <c r="G1188" s="23"/>
      <c r="H1188" s="23"/>
      <c r="I1188" s="113"/>
      <c r="J1188" s="113"/>
      <c r="K1188" s="113"/>
      <c r="L1188" s="113"/>
      <c r="M1188" s="113"/>
      <c r="N1188" s="131"/>
      <c r="O1188" s="131"/>
      <c r="P1188" s="131"/>
      <c r="Q1188" s="113"/>
    </row>
    <row r="1189" spans="6:17" s="27" customFormat="1" hidden="1" x14ac:dyDescent="0.2">
      <c r="F1189" s="23"/>
      <c r="G1189" s="23"/>
      <c r="H1189" s="23"/>
      <c r="I1189" s="113"/>
      <c r="J1189" s="113"/>
      <c r="K1189" s="113"/>
      <c r="L1189" s="113"/>
      <c r="M1189" s="113"/>
      <c r="N1189" s="131"/>
      <c r="O1189" s="131"/>
      <c r="P1189" s="131"/>
      <c r="Q1189" s="113"/>
    </row>
    <row r="1190" spans="6:17" s="27" customFormat="1" hidden="1" x14ac:dyDescent="0.2">
      <c r="F1190" s="23"/>
      <c r="G1190" s="23"/>
      <c r="H1190" s="23"/>
      <c r="I1190" s="113"/>
      <c r="J1190" s="113"/>
      <c r="K1190" s="113"/>
      <c r="L1190" s="113"/>
      <c r="M1190" s="113"/>
      <c r="N1190" s="131"/>
      <c r="O1190" s="131"/>
      <c r="P1190" s="131"/>
      <c r="Q1190" s="113"/>
    </row>
    <row r="1191" spans="6:17" s="27" customFormat="1" hidden="1" x14ac:dyDescent="0.2">
      <c r="F1191" s="23"/>
      <c r="G1191" s="23"/>
      <c r="H1191" s="23"/>
      <c r="I1191" s="113"/>
      <c r="J1191" s="113"/>
      <c r="K1191" s="113"/>
      <c r="L1191" s="113"/>
      <c r="M1191" s="113"/>
      <c r="N1191" s="131"/>
      <c r="O1191" s="131"/>
      <c r="P1191" s="131"/>
      <c r="Q1191" s="113"/>
    </row>
    <row r="1192" spans="6:17" s="27" customFormat="1" hidden="1" x14ac:dyDescent="0.2">
      <c r="F1192" s="23"/>
      <c r="G1192" s="23"/>
      <c r="H1192" s="23"/>
      <c r="I1192" s="113"/>
      <c r="J1192" s="113"/>
      <c r="K1192" s="113"/>
      <c r="L1192" s="113"/>
      <c r="M1192" s="113"/>
      <c r="N1192" s="131"/>
      <c r="O1192" s="131"/>
      <c r="P1192" s="131"/>
      <c r="Q1192" s="113"/>
    </row>
    <row r="1193" spans="6:17" s="27" customFormat="1" hidden="1" x14ac:dyDescent="0.2">
      <c r="F1193" s="23"/>
      <c r="G1193" s="23"/>
      <c r="H1193" s="23"/>
      <c r="I1193" s="113"/>
      <c r="J1193" s="113"/>
      <c r="K1193" s="113"/>
      <c r="L1193" s="113"/>
      <c r="M1193" s="113"/>
      <c r="N1193" s="131"/>
      <c r="O1193" s="131"/>
      <c r="P1193" s="131"/>
      <c r="Q1193" s="113"/>
    </row>
    <row r="1194" spans="6:17" s="27" customFormat="1" hidden="1" x14ac:dyDescent="0.2">
      <c r="F1194" s="23"/>
      <c r="G1194" s="23"/>
      <c r="H1194" s="23"/>
      <c r="I1194" s="113"/>
      <c r="J1194" s="113"/>
      <c r="K1194" s="113"/>
      <c r="L1194" s="113"/>
      <c r="M1194" s="113"/>
      <c r="N1194" s="131"/>
      <c r="O1194" s="131"/>
      <c r="P1194" s="131"/>
      <c r="Q1194" s="113"/>
    </row>
    <row r="1195" spans="6:17" s="27" customFormat="1" hidden="1" x14ac:dyDescent="0.2">
      <c r="F1195" s="23"/>
      <c r="G1195" s="23"/>
      <c r="H1195" s="23"/>
      <c r="I1195" s="113"/>
      <c r="J1195" s="113"/>
      <c r="K1195" s="113"/>
      <c r="L1195" s="113"/>
      <c r="M1195" s="113"/>
      <c r="N1195" s="131"/>
      <c r="O1195" s="131"/>
      <c r="P1195" s="131"/>
      <c r="Q1195" s="113"/>
    </row>
    <row r="1196" spans="6:17" s="27" customFormat="1" hidden="1" x14ac:dyDescent="0.2">
      <c r="F1196" s="23"/>
      <c r="G1196" s="23"/>
      <c r="H1196" s="23"/>
      <c r="I1196" s="113"/>
      <c r="J1196" s="113"/>
      <c r="K1196" s="113"/>
      <c r="L1196" s="113"/>
      <c r="M1196" s="113"/>
      <c r="N1196" s="131"/>
      <c r="O1196" s="131"/>
      <c r="P1196" s="131"/>
      <c r="Q1196" s="113"/>
    </row>
    <row r="1197" spans="6:17" s="27" customFormat="1" hidden="1" x14ac:dyDescent="0.2">
      <c r="F1197" s="23"/>
      <c r="G1197" s="23"/>
      <c r="H1197" s="23"/>
      <c r="I1197" s="113"/>
      <c r="J1197" s="113"/>
      <c r="K1197" s="113"/>
      <c r="L1197" s="113"/>
      <c r="M1197" s="113"/>
      <c r="N1197" s="131"/>
      <c r="O1197" s="131"/>
      <c r="P1197" s="131"/>
      <c r="Q1197" s="113"/>
    </row>
    <row r="1198" spans="6:17" s="27" customFormat="1" hidden="1" x14ac:dyDescent="0.2">
      <c r="F1198" s="23"/>
      <c r="G1198" s="23"/>
      <c r="H1198" s="23"/>
      <c r="I1198" s="113"/>
      <c r="J1198" s="113"/>
      <c r="K1198" s="113"/>
      <c r="L1198" s="113"/>
      <c r="M1198" s="113"/>
      <c r="N1198" s="131"/>
      <c r="O1198" s="131"/>
      <c r="P1198" s="131"/>
      <c r="Q1198" s="113"/>
    </row>
    <row r="1199" spans="6:17" s="27" customFormat="1" hidden="1" x14ac:dyDescent="0.2">
      <c r="F1199" s="23"/>
      <c r="G1199" s="23"/>
      <c r="H1199" s="23"/>
      <c r="I1199" s="113"/>
      <c r="J1199" s="113"/>
      <c r="K1199" s="113"/>
      <c r="L1199" s="113"/>
      <c r="M1199" s="113"/>
      <c r="N1199" s="131"/>
      <c r="O1199" s="131"/>
      <c r="P1199" s="131"/>
      <c r="Q1199" s="113"/>
    </row>
    <row r="1200" spans="6:17" s="27" customFormat="1" hidden="1" x14ac:dyDescent="0.2">
      <c r="F1200" s="23"/>
      <c r="G1200" s="23"/>
      <c r="H1200" s="23"/>
      <c r="I1200" s="113"/>
      <c r="J1200" s="113"/>
      <c r="K1200" s="113"/>
      <c r="L1200" s="113"/>
      <c r="M1200" s="113"/>
      <c r="N1200" s="131"/>
      <c r="O1200" s="131"/>
      <c r="P1200" s="131"/>
      <c r="Q1200" s="113"/>
    </row>
    <row r="1201" spans="6:17" s="27" customFormat="1" hidden="1" x14ac:dyDescent="0.2">
      <c r="F1201" s="23"/>
      <c r="G1201" s="23"/>
      <c r="H1201" s="23"/>
      <c r="I1201" s="113"/>
      <c r="J1201" s="113"/>
      <c r="K1201" s="113"/>
      <c r="L1201" s="113"/>
      <c r="M1201" s="113"/>
      <c r="N1201" s="131"/>
      <c r="O1201" s="131"/>
      <c r="P1201" s="131"/>
      <c r="Q1201" s="113"/>
    </row>
    <row r="1202" spans="6:17" s="27" customFormat="1" hidden="1" x14ac:dyDescent="0.2">
      <c r="F1202" s="23"/>
      <c r="G1202" s="23"/>
      <c r="H1202" s="23"/>
      <c r="I1202" s="113"/>
      <c r="J1202" s="113"/>
      <c r="K1202" s="113"/>
      <c r="L1202" s="113"/>
      <c r="M1202" s="113"/>
      <c r="N1202" s="131"/>
      <c r="O1202" s="131"/>
      <c r="P1202" s="131"/>
      <c r="Q1202" s="113"/>
    </row>
    <row r="1203" spans="6:17" s="27" customFormat="1" hidden="1" x14ac:dyDescent="0.2">
      <c r="F1203" s="23"/>
      <c r="G1203" s="23"/>
      <c r="H1203" s="23"/>
      <c r="I1203" s="113"/>
      <c r="J1203" s="113"/>
      <c r="K1203" s="113"/>
      <c r="L1203" s="113"/>
      <c r="M1203" s="113"/>
      <c r="N1203" s="131"/>
      <c r="O1203" s="131"/>
      <c r="P1203" s="131"/>
      <c r="Q1203" s="113"/>
    </row>
    <row r="1204" spans="6:17" s="27" customFormat="1" hidden="1" x14ac:dyDescent="0.2">
      <c r="F1204" s="23"/>
      <c r="G1204" s="23"/>
      <c r="H1204" s="23"/>
      <c r="I1204" s="113"/>
      <c r="J1204" s="113"/>
      <c r="K1204" s="113"/>
      <c r="L1204" s="113"/>
      <c r="M1204" s="113"/>
      <c r="N1204" s="131"/>
      <c r="O1204" s="131"/>
      <c r="P1204" s="131"/>
      <c r="Q1204" s="113"/>
    </row>
    <row r="1205" spans="6:17" s="27" customFormat="1" hidden="1" x14ac:dyDescent="0.2">
      <c r="F1205" s="23"/>
      <c r="G1205" s="23"/>
      <c r="H1205" s="23"/>
      <c r="I1205" s="113"/>
      <c r="J1205" s="113"/>
      <c r="K1205" s="113"/>
      <c r="L1205" s="113"/>
      <c r="M1205" s="113"/>
      <c r="N1205" s="131"/>
      <c r="O1205" s="131"/>
      <c r="P1205" s="131"/>
      <c r="Q1205" s="113"/>
    </row>
    <row r="1206" spans="6:17" s="27" customFormat="1" hidden="1" x14ac:dyDescent="0.2">
      <c r="F1206" s="23"/>
      <c r="G1206" s="23"/>
      <c r="H1206" s="23"/>
      <c r="I1206" s="113"/>
      <c r="J1206" s="113"/>
      <c r="K1206" s="113"/>
      <c r="L1206" s="113"/>
      <c r="M1206" s="113"/>
      <c r="N1206" s="131"/>
      <c r="O1206" s="131"/>
      <c r="P1206" s="131"/>
      <c r="Q1206" s="113"/>
    </row>
    <row r="1207" spans="6:17" s="27" customFormat="1" hidden="1" x14ac:dyDescent="0.2">
      <c r="F1207" s="23"/>
      <c r="G1207" s="23"/>
      <c r="H1207" s="23"/>
      <c r="I1207" s="113"/>
      <c r="J1207" s="113"/>
      <c r="K1207" s="113"/>
      <c r="L1207" s="113"/>
      <c r="M1207" s="113"/>
      <c r="N1207" s="131"/>
      <c r="O1207" s="131"/>
      <c r="P1207" s="131"/>
      <c r="Q1207" s="113"/>
    </row>
    <row r="1208" spans="6:17" s="27" customFormat="1" hidden="1" x14ac:dyDescent="0.2">
      <c r="F1208" s="23"/>
      <c r="G1208" s="23"/>
      <c r="H1208" s="23"/>
      <c r="I1208" s="113"/>
      <c r="J1208" s="113"/>
      <c r="K1208" s="113"/>
      <c r="L1208" s="113"/>
      <c r="M1208" s="113"/>
      <c r="N1208" s="131"/>
      <c r="O1208" s="131"/>
      <c r="P1208" s="131"/>
      <c r="Q1208" s="113"/>
    </row>
    <row r="1209" spans="6:17" s="27" customFormat="1" hidden="1" x14ac:dyDescent="0.2">
      <c r="F1209" s="23"/>
      <c r="G1209" s="23"/>
      <c r="H1209" s="23"/>
      <c r="I1209" s="113"/>
      <c r="J1209" s="113"/>
      <c r="K1209" s="113"/>
      <c r="L1209" s="113"/>
      <c r="M1209" s="113"/>
      <c r="N1209" s="131"/>
      <c r="O1209" s="131"/>
      <c r="P1209" s="131"/>
      <c r="Q1209" s="113"/>
    </row>
    <row r="1210" spans="6:17" s="27" customFormat="1" hidden="1" x14ac:dyDescent="0.2">
      <c r="F1210" s="23"/>
      <c r="G1210" s="23"/>
      <c r="H1210" s="23"/>
      <c r="I1210" s="113"/>
      <c r="J1210" s="113"/>
      <c r="K1210" s="113"/>
      <c r="L1210" s="113"/>
      <c r="M1210" s="113"/>
      <c r="N1210" s="131"/>
      <c r="O1210" s="131"/>
      <c r="P1210" s="131"/>
      <c r="Q1210" s="113"/>
    </row>
    <row r="1211" spans="6:17" s="27" customFormat="1" hidden="1" x14ac:dyDescent="0.2">
      <c r="F1211" s="23"/>
      <c r="G1211" s="23"/>
      <c r="H1211" s="23"/>
      <c r="I1211" s="113"/>
      <c r="J1211" s="113"/>
      <c r="K1211" s="113"/>
      <c r="L1211" s="113"/>
      <c r="M1211" s="113"/>
      <c r="N1211" s="131"/>
      <c r="O1211" s="131"/>
      <c r="P1211" s="131"/>
      <c r="Q1211" s="113"/>
    </row>
    <row r="1212" spans="6:17" s="27" customFormat="1" hidden="1" x14ac:dyDescent="0.2">
      <c r="F1212" s="23"/>
      <c r="G1212" s="23"/>
      <c r="H1212" s="23"/>
      <c r="I1212" s="113"/>
      <c r="J1212" s="113"/>
      <c r="K1212" s="113"/>
      <c r="L1212" s="113"/>
      <c r="M1212" s="113"/>
      <c r="N1212" s="131"/>
      <c r="O1212" s="131"/>
      <c r="P1212" s="131"/>
      <c r="Q1212" s="113"/>
    </row>
    <row r="1213" spans="6:17" s="27" customFormat="1" hidden="1" x14ac:dyDescent="0.2">
      <c r="F1213" s="23"/>
      <c r="G1213" s="23"/>
      <c r="H1213" s="23"/>
      <c r="I1213" s="113"/>
      <c r="J1213" s="113"/>
      <c r="K1213" s="113"/>
      <c r="L1213" s="113"/>
      <c r="M1213" s="113"/>
      <c r="N1213" s="131"/>
      <c r="O1213" s="131"/>
      <c r="P1213" s="131"/>
      <c r="Q1213" s="113"/>
    </row>
    <row r="1214" spans="6:17" s="27" customFormat="1" hidden="1" x14ac:dyDescent="0.2">
      <c r="F1214" s="23"/>
      <c r="G1214" s="23"/>
      <c r="H1214" s="23"/>
      <c r="I1214" s="113"/>
      <c r="J1214" s="113"/>
      <c r="K1214" s="113"/>
      <c r="L1214" s="113"/>
      <c r="M1214" s="113"/>
      <c r="N1214" s="131"/>
      <c r="O1214" s="131"/>
      <c r="P1214" s="131"/>
      <c r="Q1214" s="113"/>
    </row>
    <row r="1215" spans="6:17" s="27" customFormat="1" hidden="1" x14ac:dyDescent="0.2">
      <c r="F1215" s="23"/>
      <c r="G1215" s="23"/>
      <c r="H1215" s="23"/>
      <c r="I1215" s="113"/>
      <c r="J1215" s="113"/>
      <c r="K1215" s="113"/>
      <c r="L1215" s="113"/>
      <c r="M1215" s="113"/>
      <c r="N1215" s="131"/>
      <c r="O1215" s="131"/>
      <c r="P1215" s="131"/>
      <c r="Q1215" s="113"/>
    </row>
    <row r="1216" spans="6:17" s="27" customFormat="1" hidden="1" x14ac:dyDescent="0.2">
      <c r="F1216" s="23"/>
      <c r="G1216" s="23"/>
      <c r="H1216" s="23"/>
      <c r="I1216" s="113"/>
      <c r="J1216" s="113"/>
      <c r="K1216" s="113"/>
      <c r="L1216" s="113"/>
      <c r="M1216" s="113"/>
      <c r="N1216" s="131"/>
      <c r="O1216" s="131"/>
      <c r="P1216" s="131"/>
      <c r="Q1216" s="113"/>
    </row>
    <row r="1217" spans="6:17" s="27" customFormat="1" hidden="1" x14ac:dyDescent="0.2">
      <c r="F1217" s="23"/>
      <c r="G1217" s="23"/>
      <c r="H1217" s="23"/>
      <c r="I1217" s="113"/>
      <c r="J1217" s="113"/>
      <c r="K1217" s="113"/>
      <c r="L1217" s="113"/>
      <c r="M1217" s="113"/>
      <c r="N1217" s="131"/>
      <c r="O1217" s="131"/>
      <c r="P1217" s="131"/>
      <c r="Q1217" s="113"/>
    </row>
    <row r="1218" spans="6:17" s="27" customFormat="1" hidden="1" x14ac:dyDescent="0.2">
      <c r="F1218" s="23"/>
      <c r="G1218" s="23"/>
      <c r="H1218" s="23"/>
      <c r="I1218" s="113"/>
      <c r="J1218" s="113"/>
      <c r="K1218" s="113"/>
      <c r="L1218" s="113"/>
      <c r="M1218" s="113"/>
      <c r="N1218" s="131"/>
      <c r="O1218" s="131"/>
      <c r="P1218" s="131"/>
      <c r="Q1218" s="113"/>
    </row>
    <row r="1219" spans="6:17" s="27" customFormat="1" hidden="1" x14ac:dyDescent="0.2">
      <c r="F1219" s="23"/>
      <c r="G1219" s="23"/>
      <c r="H1219" s="23"/>
      <c r="I1219" s="113"/>
      <c r="J1219" s="113"/>
      <c r="K1219" s="113"/>
      <c r="L1219" s="113"/>
      <c r="M1219" s="113"/>
      <c r="N1219" s="131"/>
      <c r="O1219" s="131"/>
      <c r="P1219" s="131"/>
      <c r="Q1219" s="113"/>
    </row>
    <row r="1220" spans="6:17" s="27" customFormat="1" hidden="1" x14ac:dyDescent="0.2">
      <c r="F1220" s="23"/>
      <c r="G1220" s="23"/>
      <c r="H1220" s="23"/>
      <c r="I1220" s="113"/>
      <c r="J1220" s="113"/>
      <c r="K1220" s="113"/>
      <c r="L1220" s="113"/>
      <c r="M1220" s="113"/>
      <c r="N1220" s="131"/>
      <c r="O1220" s="131"/>
      <c r="P1220" s="131"/>
      <c r="Q1220" s="113"/>
    </row>
    <row r="1221" spans="6:17" s="27" customFormat="1" hidden="1" x14ac:dyDescent="0.2">
      <c r="F1221" s="23"/>
      <c r="G1221" s="23"/>
      <c r="H1221" s="23"/>
      <c r="I1221" s="113"/>
      <c r="J1221" s="113"/>
      <c r="K1221" s="113"/>
      <c r="L1221" s="113"/>
      <c r="M1221" s="113"/>
      <c r="N1221" s="131"/>
      <c r="O1221" s="131"/>
      <c r="P1221" s="131"/>
      <c r="Q1221" s="113"/>
    </row>
    <row r="1222" spans="6:17" s="27" customFormat="1" hidden="1" x14ac:dyDescent="0.2">
      <c r="F1222" s="23"/>
      <c r="G1222" s="23"/>
      <c r="H1222" s="23"/>
      <c r="I1222" s="113"/>
      <c r="J1222" s="113"/>
      <c r="K1222" s="113"/>
      <c r="L1222" s="113"/>
      <c r="M1222" s="113"/>
      <c r="N1222" s="131"/>
      <c r="O1222" s="131"/>
      <c r="P1222" s="131"/>
      <c r="Q1222" s="113"/>
    </row>
    <row r="1223" spans="6:17" s="27" customFormat="1" hidden="1" x14ac:dyDescent="0.2">
      <c r="F1223" s="23"/>
      <c r="G1223" s="23"/>
      <c r="H1223" s="23"/>
      <c r="I1223" s="113"/>
      <c r="J1223" s="113"/>
      <c r="K1223" s="113"/>
      <c r="L1223" s="113"/>
      <c r="M1223" s="113"/>
      <c r="N1223" s="131"/>
      <c r="O1223" s="131"/>
      <c r="P1223" s="131"/>
      <c r="Q1223" s="113"/>
    </row>
    <row r="1224" spans="6:17" s="27" customFormat="1" hidden="1" x14ac:dyDescent="0.2">
      <c r="F1224" s="23"/>
      <c r="G1224" s="23"/>
      <c r="H1224" s="23"/>
      <c r="I1224" s="113"/>
      <c r="J1224" s="113"/>
      <c r="K1224" s="113"/>
      <c r="L1224" s="113"/>
      <c r="M1224" s="113"/>
      <c r="N1224" s="131"/>
      <c r="O1224" s="131"/>
      <c r="P1224" s="131"/>
      <c r="Q1224" s="113"/>
    </row>
    <row r="1225" spans="6:17" s="27" customFormat="1" hidden="1" x14ac:dyDescent="0.2">
      <c r="F1225" s="23"/>
      <c r="G1225" s="23"/>
      <c r="H1225" s="23"/>
      <c r="I1225" s="113"/>
      <c r="J1225" s="113"/>
      <c r="K1225" s="113"/>
      <c r="L1225" s="113"/>
      <c r="M1225" s="113"/>
      <c r="N1225" s="131"/>
      <c r="O1225" s="131"/>
      <c r="P1225" s="131"/>
      <c r="Q1225" s="113"/>
    </row>
    <row r="1226" spans="6:17" s="27" customFormat="1" hidden="1" x14ac:dyDescent="0.2">
      <c r="F1226" s="23"/>
      <c r="G1226" s="23"/>
      <c r="H1226" s="23"/>
      <c r="I1226" s="113"/>
      <c r="J1226" s="113"/>
      <c r="K1226" s="113"/>
      <c r="L1226" s="113"/>
      <c r="M1226" s="113"/>
      <c r="N1226" s="131"/>
      <c r="O1226" s="131"/>
      <c r="P1226" s="131"/>
      <c r="Q1226" s="113"/>
    </row>
    <row r="1227" spans="6:17" s="27" customFormat="1" hidden="1" x14ac:dyDescent="0.2">
      <c r="F1227" s="23"/>
      <c r="G1227" s="23"/>
      <c r="H1227" s="23"/>
      <c r="I1227" s="113"/>
      <c r="J1227" s="113"/>
      <c r="K1227" s="113"/>
      <c r="L1227" s="113"/>
      <c r="M1227" s="113"/>
      <c r="N1227" s="131"/>
      <c r="O1227" s="131"/>
      <c r="P1227" s="131"/>
      <c r="Q1227" s="113"/>
    </row>
    <row r="1228" spans="6:17" s="27" customFormat="1" hidden="1" x14ac:dyDescent="0.2">
      <c r="F1228" s="23"/>
      <c r="G1228" s="23"/>
      <c r="H1228" s="23"/>
      <c r="I1228" s="113"/>
      <c r="J1228" s="113"/>
      <c r="K1228" s="113"/>
      <c r="L1228" s="113"/>
      <c r="M1228" s="113"/>
      <c r="N1228" s="131"/>
      <c r="O1228" s="131"/>
      <c r="P1228" s="131"/>
      <c r="Q1228" s="113"/>
    </row>
    <row r="1229" spans="6:17" s="27" customFormat="1" hidden="1" x14ac:dyDescent="0.2">
      <c r="F1229" s="23"/>
      <c r="G1229" s="23"/>
      <c r="H1229" s="23"/>
      <c r="I1229" s="113"/>
      <c r="J1229" s="113"/>
      <c r="K1229" s="113"/>
      <c r="L1229" s="113"/>
      <c r="M1229" s="113"/>
      <c r="N1229" s="131"/>
      <c r="O1229" s="131"/>
      <c r="P1229" s="131"/>
      <c r="Q1229" s="113"/>
    </row>
    <row r="1230" spans="6:17" s="27" customFormat="1" hidden="1" x14ac:dyDescent="0.2">
      <c r="F1230" s="23"/>
      <c r="G1230" s="23"/>
      <c r="H1230" s="23"/>
      <c r="I1230" s="113"/>
      <c r="J1230" s="113"/>
      <c r="K1230" s="113"/>
      <c r="L1230" s="113"/>
      <c r="M1230" s="113"/>
      <c r="N1230" s="131"/>
      <c r="O1230" s="131"/>
      <c r="P1230" s="131"/>
      <c r="Q1230" s="113"/>
    </row>
    <row r="1231" spans="6:17" s="27" customFormat="1" hidden="1" x14ac:dyDescent="0.2">
      <c r="F1231" s="23"/>
      <c r="G1231" s="23"/>
      <c r="H1231" s="23"/>
      <c r="I1231" s="113"/>
      <c r="J1231" s="113"/>
      <c r="K1231" s="113"/>
      <c r="L1231" s="113"/>
      <c r="M1231" s="113"/>
      <c r="N1231" s="131"/>
      <c r="O1231" s="131"/>
      <c r="P1231" s="131"/>
      <c r="Q1231" s="113"/>
    </row>
    <row r="1232" spans="6:17" s="27" customFormat="1" hidden="1" x14ac:dyDescent="0.2">
      <c r="F1232" s="23"/>
      <c r="G1232" s="23"/>
      <c r="H1232" s="23"/>
      <c r="I1232" s="113"/>
      <c r="J1232" s="113"/>
      <c r="K1232" s="113"/>
      <c r="L1232" s="113"/>
      <c r="M1232" s="113"/>
      <c r="N1232" s="131"/>
      <c r="O1232" s="131"/>
      <c r="P1232" s="131"/>
      <c r="Q1232" s="113"/>
    </row>
    <row r="1233" spans="5:17" s="27" customFormat="1" hidden="1" x14ac:dyDescent="0.2">
      <c r="F1233" s="23"/>
      <c r="G1233" s="23"/>
      <c r="H1233" s="23"/>
      <c r="I1233" s="113"/>
      <c r="J1233" s="113"/>
      <c r="K1233" s="113"/>
      <c r="L1233" s="113"/>
      <c r="M1233" s="113"/>
      <c r="N1233" s="131"/>
      <c r="O1233" s="131"/>
      <c r="P1233" s="131"/>
      <c r="Q1233" s="113"/>
    </row>
    <row r="1234" spans="5:17" s="27" customFormat="1" hidden="1" x14ac:dyDescent="0.2">
      <c r="F1234" s="23"/>
      <c r="G1234" s="23"/>
      <c r="H1234" s="23"/>
      <c r="I1234" s="113"/>
      <c r="J1234" s="113"/>
      <c r="K1234" s="113"/>
      <c r="L1234" s="113"/>
      <c r="M1234" s="113"/>
      <c r="N1234" s="131"/>
      <c r="O1234" s="131"/>
      <c r="P1234" s="131"/>
      <c r="Q1234" s="113"/>
    </row>
    <row r="1235" spans="5:17" s="27" customFormat="1" hidden="1" x14ac:dyDescent="0.2">
      <c r="F1235" s="23"/>
      <c r="G1235" s="23"/>
      <c r="H1235" s="23"/>
      <c r="I1235" s="113"/>
      <c r="J1235" s="113"/>
      <c r="K1235" s="113"/>
      <c r="L1235" s="113"/>
      <c r="M1235" s="113"/>
      <c r="N1235" s="131"/>
      <c r="O1235" s="131"/>
      <c r="P1235" s="131"/>
      <c r="Q1235" s="113"/>
    </row>
    <row r="1236" spans="5:17" s="27" customFormat="1" hidden="1" x14ac:dyDescent="0.2">
      <c r="F1236" s="23"/>
      <c r="G1236" s="23"/>
      <c r="H1236" s="23"/>
      <c r="I1236" s="113"/>
      <c r="J1236" s="113"/>
      <c r="K1236" s="113"/>
      <c r="L1236" s="113"/>
      <c r="M1236" s="113"/>
      <c r="N1236" s="131"/>
      <c r="O1236" s="131"/>
      <c r="P1236" s="131"/>
      <c r="Q1236" s="113"/>
    </row>
    <row r="1237" spans="5:17" s="27" customFormat="1" hidden="1" x14ac:dyDescent="0.2">
      <c r="F1237" s="23"/>
      <c r="G1237" s="23"/>
      <c r="H1237" s="23"/>
      <c r="I1237" s="113"/>
      <c r="J1237" s="113"/>
      <c r="K1237" s="113"/>
      <c r="L1237" s="113"/>
      <c r="M1237" s="113"/>
      <c r="N1237" s="131"/>
      <c r="O1237" s="131"/>
      <c r="P1237" s="131"/>
      <c r="Q1237" s="113"/>
    </row>
    <row r="1238" spans="5:17" s="27" customFormat="1" hidden="1" x14ac:dyDescent="0.2">
      <c r="F1238" s="23"/>
      <c r="G1238" s="23"/>
      <c r="H1238" s="23"/>
      <c r="I1238" s="113"/>
      <c r="J1238" s="113"/>
      <c r="K1238" s="113"/>
      <c r="L1238" s="113"/>
      <c r="M1238" s="113"/>
      <c r="N1238" s="131"/>
      <c r="O1238" s="131"/>
      <c r="P1238" s="131"/>
      <c r="Q1238" s="113"/>
    </row>
    <row r="1239" spans="5:17" s="27" customFormat="1" hidden="1" x14ac:dyDescent="0.2">
      <c r="F1239" s="23"/>
      <c r="G1239" s="23"/>
      <c r="H1239" s="23"/>
      <c r="I1239" s="113"/>
      <c r="J1239" s="113"/>
      <c r="K1239" s="113"/>
      <c r="L1239" s="113"/>
      <c r="M1239" s="113"/>
      <c r="N1239" s="131"/>
      <c r="O1239" s="131"/>
      <c r="P1239" s="131"/>
      <c r="Q1239" s="113"/>
    </row>
    <row r="1240" spans="5:17" s="27" customFormat="1" hidden="1" x14ac:dyDescent="0.2">
      <c r="F1240" s="23"/>
      <c r="G1240" s="23"/>
      <c r="H1240" s="23"/>
      <c r="I1240" s="113"/>
      <c r="J1240" s="113"/>
      <c r="K1240" s="113"/>
      <c r="L1240" s="113"/>
      <c r="M1240" s="113"/>
      <c r="N1240" s="131"/>
      <c r="O1240" s="131"/>
      <c r="P1240" s="131"/>
    </row>
    <row r="1241" spans="5:17" s="27" customFormat="1" hidden="1" x14ac:dyDescent="0.2">
      <c r="F1241" s="23"/>
      <c r="G1241" s="23"/>
      <c r="H1241" s="23"/>
      <c r="I1241" s="113"/>
      <c r="J1241" s="113"/>
      <c r="K1241" s="113"/>
      <c r="L1241" s="113"/>
      <c r="M1241" s="113"/>
      <c r="N1241" s="131"/>
      <c r="O1241" s="131"/>
      <c r="P1241" s="131"/>
      <c r="Q1241" s="23"/>
    </row>
    <row r="1242" spans="5:17" hidden="1" x14ac:dyDescent="0.2">
      <c r="E1242" s="27"/>
      <c r="I1242" s="113"/>
      <c r="J1242" s="113"/>
      <c r="K1242" s="113"/>
      <c r="L1242" s="113"/>
      <c r="M1242" s="113"/>
      <c r="N1242" s="131"/>
      <c r="O1242" s="131"/>
      <c r="P1242" s="131"/>
    </row>
    <row r="1243" spans="5:17" hidden="1" x14ac:dyDescent="0.2">
      <c r="E1243" s="27"/>
      <c r="I1243" s="113"/>
      <c r="J1243" s="113"/>
      <c r="K1243" s="113"/>
      <c r="L1243" s="113"/>
      <c r="M1243" s="113"/>
      <c r="N1243" s="131"/>
      <c r="O1243" s="131"/>
      <c r="P1243" s="131"/>
    </row>
    <row r="1244" spans="5:17" hidden="1" x14ac:dyDescent="0.2">
      <c r="E1244" s="27"/>
      <c r="I1244" s="113"/>
      <c r="J1244" s="113"/>
      <c r="K1244" s="113"/>
      <c r="L1244" s="113"/>
      <c r="M1244" s="113"/>
      <c r="N1244" s="131"/>
      <c r="O1244" s="131"/>
      <c r="P1244" s="131"/>
    </row>
    <row r="1245" spans="5:17" hidden="1" x14ac:dyDescent="0.2">
      <c r="E1245" s="27"/>
      <c r="I1245" s="113"/>
      <c r="J1245" s="113"/>
      <c r="K1245" s="113"/>
      <c r="L1245" s="113"/>
      <c r="M1245" s="113"/>
      <c r="N1245" s="131"/>
      <c r="O1245" s="131"/>
      <c r="P1245" s="131"/>
    </row>
    <row r="1246" spans="5:17" hidden="1" x14ac:dyDescent="0.2">
      <c r="E1246" s="27"/>
      <c r="I1246" s="113"/>
      <c r="J1246" s="113"/>
      <c r="K1246" s="113"/>
      <c r="L1246" s="113"/>
      <c r="M1246" s="113"/>
      <c r="N1246" s="131"/>
      <c r="O1246" s="131"/>
      <c r="P1246" s="131"/>
    </row>
    <row r="1247" spans="5:17" hidden="1" x14ac:dyDescent="0.2">
      <c r="E1247" s="27"/>
      <c r="I1247" s="113"/>
      <c r="J1247" s="113"/>
      <c r="K1247" s="113"/>
      <c r="L1247" s="113"/>
      <c r="M1247" s="113"/>
      <c r="N1247" s="131"/>
      <c r="O1247" s="131"/>
      <c r="P1247" s="131"/>
    </row>
    <row r="1248" spans="5:17" hidden="1" x14ac:dyDescent="0.2">
      <c r="E1248" s="27"/>
      <c r="I1248" s="113"/>
      <c r="J1248" s="113"/>
      <c r="K1248" s="113"/>
      <c r="L1248" s="113"/>
      <c r="M1248" s="113"/>
      <c r="N1248" s="131"/>
      <c r="O1248" s="131"/>
      <c r="P1248" s="131"/>
    </row>
    <row r="1249" spans="5:16" hidden="1" x14ac:dyDescent="0.2">
      <c r="E1249" s="27"/>
      <c r="I1249" s="113"/>
      <c r="J1249" s="113"/>
      <c r="K1249" s="113"/>
      <c r="L1249" s="113"/>
      <c r="M1249" s="113"/>
      <c r="N1249" s="131"/>
      <c r="O1249" s="131"/>
      <c r="P1249" s="131"/>
    </row>
    <row r="1250" spans="5:16" hidden="1" x14ac:dyDescent="0.2">
      <c r="E1250" s="27"/>
      <c r="I1250" s="113"/>
      <c r="J1250" s="113"/>
      <c r="K1250" s="113"/>
      <c r="L1250" s="113"/>
      <c r="M1250" s="113"/>
      <c r="N1250" s="131"/>
      <c r="O1250" s="131"/>
      <c r="P1250" s="131"/>
    </row>
    <row r="1251" spans="5:16" hidden="1" x14ac:dyDescent="0.2">
      <c r="E1251" s="27"/>
      <c r="I1251" s="113"/>
      <c r="J1251" s="113"/>
      <c r="K1251" s="113"/>
      <c r="L1251" s="113"/>
      <c r="M1251" s="113"/>
      <c r="N1251" s="131"/>
      <c r="O1251" s="131"/>
      <c r="P1251" s="131"/>
    </row>
    <row r="1252" spans="5:16" hidden="1" x14ac:dyDescent="0.2">
      <c r="E1252" s="27"/>
      <c r="I1252" s="113"/>
      <c r="J1252" s="113"/>
      <c r="K1252" s="113"/>
      <c r="L1252" s="113"/>
      <c r="M1252" s="113"/>
      <c r="N1252" s="131"/>
      <c r="O1252" s="131"/>
      <c r="P1252" s="131"/>
    </row>
    <row r="1253" spans="5:16" hidden="1" x14ac:dyDescent="0.2">
      <c r="E1253" s="27"/>
      <c r="I1253" s="113"/>
      <c r="J1253" s="113"/>
      <c r="K1253" s="113"/>
      <c r="L1253" s="113"/>
      <c r="M1253" s="113"/>
      <c r="N1253" s="131"/>
      <c r="O1253" s="131"/>
      <c r="P1253" s="131"/>
    </row>
    <row r="1254" spans="5:16" hidden="1" x14ac:dyDescent="0.2">
      <c r="E1254" s="27"/>
      <c r="I1254" s="113"/>
      <c r="J1254" s="113"/>
      <c r="K1254" s="113"/>
      <c r="L1254" s="113"/>
      <c r="M1254" s="113"/>
      <c r="N1254" s="131"/>
      <c r="O1254" s="131"/>
      <c r="P1254" s="131"/>
    </row>
    <row r="1255" spans="5:16" hidden="1" x14ac:dyDescent="0.2">
      <c r="E1255" s="27"/>
      <c r="I1255" s="113"/>
      <c r="J1255" s="113"/>
      <c r="K1255" s="113"/>
      <c r="L1255" s="113"/>
      <c r="M1255" s="113"/>
      <c r="N1255" s="131"/>
      <c r="O1255" s="131"/>
      <c r="P1255" s="131"/>
    </row>
    <row r="1256" spans="5:16" hidden="1" x14ac:dyDescent="0.2">
      <c r="E1256" s="27"/>
      <c r="I1256" s="113"/>
      <c r="J1256" s="113"/>
      <c r="K1256" s="113"/>
      <c r="L1256" s="113"/>
      <c r="M1256" s="113"/>
      <c r="N1256" s="131"/>
      <c r="O1256" s="131"/>
      <c r="P1256" s="131"/>
    </row>
    <row r="1257" spans="5:16" hidden="1" x14ac:dyDescent="0.2">
      <c r="E1257" s="27"/>
      <c r="I1257" s="113"/>
      <c r="J1257" s="113"/>
      <c r="K1257" s="113"/>
      <c r="L1257" s="113"/>
      <c r="M1257" s="113"/>
      <c r="N1257" s="131"/>
      <c r="O1257" s="131"/>
      <c r="P1257" s="131"/>
    </row>
    <row r="1258" spans="5:16" hidden="1" x14ac:dyDescent="0.2">
      <c r="I1258" s="113"/>
      <c r="J1258" s="113"/>
      <c r="K1258" s="113"/>
      <c r="L1258" s="113"/>
      <c r="M1258" s="113"/>
      <c r="N1258" s="131"/>
      <c r="O1258" s="131"/>
      <c r="P1258" s="131"/>
    </row>
    <row r="1259" spans="5:16" hidden="1" x14ac:dyDescent="0.2">
      <c r="I1259" s="113"/>
      <c r="J1259" s="113"/>
      <c r="K1259" s="113"/>
      <c r="L1259" s="113"/>
      <c r="M1259" s="113"/>
      <c r="N1259" s="131"/>
      <c r="O1259" s="131"/>
      <c r="P1259" s="131"/>
    </row>
    <row r="1260" spans="5:16" hidden="1" x14ac:dyDescent="0.2">
      <c r="I1260" s="113"/>
      <c r="J1260" s="113"/>
      <c r="K1260" s="113"/>
      <c r="L1260" s="113"/>
      <c r="M1260" s="113"/>
      <c r="N1260" s="131"/>
      <c r="O1260" s="131"/>
      <c r="P1260" s="131"/>
    </row>
    <row r="1261" spans="5:16" hidden="1" x14ac:dyDescent="0.2">
      <c r="I1261" s="113"/>
      <c r="J1261" s="113"/>
      <c r="K1261" s="113"/>
      <c r="L1261" s="113"/>
      <c r="M1261" s="113"/>
      <c r="N1261" s="131"/>
      <c r="O1261" s="131"/>
      <c r="P1261" s="131"/>
    </row>
    <row r="1262" spans="5:16" hidden="1" x14ac:dyDescent="0.2">
      <c r="I1262" s="113"/>
      <c r="J1262" s="113"/>
      <c r="K1262" s="113"/>
      <c r="L1262" s="113"/>
      <c r="M1262" s="113"/>
      <c r="N1262" s="131"/>
      <c r="O1262" s="131"/>
      <c r="P1262" s="131"/>
    </row>
    <row r="1263" spans="5:16" hidden="1" x14ac:dyDescent="0.2">
      <c r="I1263" s="113"/>
      <c r="J1263" s="113"/>
      <c r="K1263" s="113"/>
      <c r="L1263" s="113"/>
      <c r="M1263" s="113"/>
      <c r="N1263" s="131"/>
      <c r="O1263" s="131"/>
      <c r="P1263" s="131"/>
    </row>
    <row r="1264" spans="5:16" hidden="1" x14ac:dyDescent="0.2">
      <c r="I1264" s="113"/>
      <c r="J1264" s="113"/>
      <c r="K1264" s="113"/>
      <c r="L1264" s="113"/>
      <c r="M1264" s="113"/>
      <c r="N1264" s="131"/>
      <c r="O1264" s="131"/>
      <c r="P1264" s="131"/>
    </row>
    <row r="1265" spans="9:16" hidden="1" x14ac:dyDescent="0.2">
      <c r="I1265" s="113"/>
      <c r="J1265" s="113"/>
      <c r="K1265" s="113"/>
      <c r="L1265" s="113"/>
      <c r="M1265" s="113"/>
      <c r="N1265" s="131"/>
      <c r="O1265" s="131"/>
      <c r="P1265" s="131"/>
    </row>
    <row r="1266" spans="9:16" hidden="1" x14ac:dyDescent="0.2">
      <c r="I1266" s="113"/>
      <c r="J1266" s="113"/>
      <c r="K1266" s="113"/>
      <c r="L1266" s="113"/>
      <c r="M1266" s="113"/>
      <c r="N1266" s="131"/>
      <c r="O1266" s="131"/>
      <c r="P1266" s="131"/>
    </row>
    <row r="1267" spans="9:16" hidden="1" x14ac:dyDescent="0.2">
      <c r="I1267" s="113"/>
      <c r="J1267" s="113"/>
      <c r="K1267" s="113"/>
      <c r="L1267" s="113"/>
      <c r="M1267" s="113"/>
      <c r="N1267" s="131"/>
      <c r="O1267" s="131"/>
      <c r="P1267" s="131"/>
    </row>
    <row r="1268" spans="9:16" hidden="1" x14ac:dyDescent="0.2">
      <c r="I1268" s="113"/>
      <c r="J1268" s="113"/>
      <c r="K1268" s="113"/>
      <c r="L1268" s="113"/>
      <c r="M1268" s="113"/>
      <c r="N1268" s="131"/>
      <c r="O1268" s="131"/>
      <c r="P1268" s="131"/>
    </row>
    <row r="1269" spans="9:16" hidden="1" x14ac:dyDescent="0.2">
      <c r="I1269" s="113"/>
      <c r="J1269" s="113"/>
      <c r="K1269" s="113"/>
      <c r="L1269" s="113"/>
      <c r="M1269" s="113"/>
      <c r="N1269" s="131"/>
      <c r="O1269" s="131"/>
      <c r="P1269" s="131"/>
    </row>
    <row r="1270" spans="9:16" hidden="1" x14ac:dyDescent="0.2">
      <c r="I1270" s="113"/>
      <c r="J1270" s="113"/>
      <c r="K1270" s="113"/>
      <c r="L1270" s="113"/>
      <c r="M1270" s="113"/>
      <c r="N1270" s="131"/>
      <c r="O1270" s="131"/>
      <c r="P1270" s="131"/>
    </row>
    <row r="1271" spans="9:16" hidden="1" x14ac:dyDescent="0.2">
      <c r="I1271" s="113"/>
      <c r="J1271" s="113"/>
      <c r="K1271" s="113"/>
      <c r="L1271" s="113"/>
      <c r="M1271" s="113"/>
      <c r="N1271" s="131"/>
      <c r="O1271" s="131"/>
      <c r="P1271" s="131"/>
    </row>
    <row r="1272" spans="9:16" hidden="1" x14ac:dyDescent="0.2">
      <c r="I1272" s="113"/>
      <c r="J1272" s="113"/>
      <c r="K1272" s="113"/>
      <c r="L1272" s="113"/>
      <c r="M1272" s="113"/>
      <c r="N1272" s="131"/>
      <c r="O1272" s="131"/>
      <c r="P1272" s="131"/>
    </row>
    <row r="1273" spans="9:16" hidden="1" x14ac:dyDescent="0.2">
      <c r="I1273" s="113"/>
      <c r="J1273" s="113"/>
      <c r="K1273" s="113"/>
      <c r="L1273" s="113"/>
      <c r="M1273" s="113"/>
      <c r="N1273" s="131"/>
      <c r="O1273" s="131"/>
      <c r="P1273" s="131"/>
    </row>
    <row r="1274" spans="9:16" hidden="1" x14ac:dyDescent="0.2">
      <c r="I1274" s="113"/>
      <c r="J1274" s="113"/>
      <c r="K1274" s="113"/>
      <c r="L1274" s="113"/>
      <c r="M1274" s="113"/>
      <c r="N1274" s="131"/>
      <c r="O1274" s="131"/>
      <c r="P1274" s="131"/>
    </row>
    <row r="1275" spans="9:16" hidden="1" x14ac:dyDescent="0.2">
      <c r="I1275" s="113"/>
      <c r="J1275" s="113"/>
      <c r="K1275" s="113"/>
      <c r="L1275" s="113"/>
      <c r="M1275" s="113"/>
      <c r="N1275" s="131"/>
      <c r="O1275" s="131"/>
      <c r="P1275" s="131"/>
    </row>
    <row r="1276" spans="9:16" hidden="1" x14ac:dyDescent="0.2">
      <c r="I1276" s="113"/>
      <c r="J1276" s="113"/>
      <c r="K1276" s="113"/>
      <c r="L1276" s="113"/>
      <c r="M1276" s="113"/>
      <c r="N1276" s="131"/>
      <c r="O1276" s="131"/>
      <c r="P1276" s="131"/>
    </row>
    <row r="1277" spans="9:16" hidden="1" x14ac:dyDescent="0.2">
      <c r="I1277" s="113"/>
      <c r="J1277" s="113"/>
      <c r="K1277" s="113"/>
      <c r="L1277" s="113"/>
      <c r="M1277" s="113"/>
      <c r="N1277" s="131"/>
      <c r="O1277" s="131"/>
      <c r="P1277" s="131"/>
    </row>
    <row r="1278" spans="9:16" hidden="1" x14ac:dyDescent="0.2">
      <c r="I1278" s="113"/>
      <c r="J1278" s="113"/>
      <c r="K1278" s="113"/>
      <c r="L1278" s="113"/>
      <c r="M1278" s="113"/>
      <c r="N1278" s="131"/>
      <c r="O1278" s="131"/>
      <c r="P1278" s="131"/>
    </row>
    <row r="1279" spans="9:16" hidden="1" x14ac:dyDescent="0.2">
      <c r="I1279" s="113"/>
      <c r="J1279" s="113"/>
      <c r="K1279" s="113"/>
      <c r="L1279" s="113"/>
      <c r="M1279" s="113"/>
      <c r="N1279" s="131"/>
      <c r="O1279" s="131"/>
      <c r="P1279" s="131"/>
    </row>
    <row r="1280" spans="9:16" hidden="1" x14ac:dyDescent="0.2">
      <c r="I1280" s="113"/>
      <c r="J1280" s="113"/>
      <c r="K1280" s="113"/>
      <c r="L1280" s="113"/>
      <c r="M1280" s="113"/>
      <c r="N1280" s="131"/>
      <c r="O1280" s="131"/>
      <c r="P1280" s="131"/>
    </row>
    <row r="1281" spans="6:16" hidden="1" x14ac:dyDescent="0.2">
      <c r="I1281" s="113"/>
      <c r="J1281" s="113"/>
      <c r="K1281" s="113"/>
      <c r="L1281" s="113"/>
      <c r="M1281" s="113"/>
      <c r="N1281" s="131"/>
      <c r="O1281" s="131"/>
      <c r="P1281" s="131"/>
    </row>
    <row r="1282" spans="6:16" hidden="1" x14ac:dyDescent="0.2">
      <c r="I1282" s="113"/>
      <c r="J1282" s="113"/>
      <c r="K1282" s="113"/>
      <c r="L1282" s="113"/>
      <c r="M1282" s="113"/>
      <c r="N1282" s="131"/>
      <c r="O1282" s="131"/>
      <c r="P1282" s="131"/>
    </row>
    <row r="1283" spans="6:16" hidden="1" x14ac:dyDescent="0.2">
      <c r="I1283" s="113"/>
      <c r="J1283" s="113"/>
      <c r="K1283" s="113"/>
      <c r="L1283" s="113"/>
      <c r="M1283" s="113"/>
      <c r="N1283" s="131"/>
      <c r="O1283" s="131"/>
      <c r="P1283" s="131"/>
    </row>
    <row r="1284" spans="6:16" hidden="1" x14ac:dyDescent="0.2">
      <c r="I1284" s="113"/>
      <c r="J1284" s="113"/>
      <c r="K1284" s="113"/>
      <c r="L1284" s="113"/>
      <c r="M1284" s="113"/>
      <c r="N1284" s="131"/>
      <c r="O1284" s="131"/>
      <c r="P1284" s="131"/>
    </row>
    <row r="1285" spans="6:16" hidden="1" x14ac:dyDescent="0.2">
      <c r="I1285" s="113"/>
      <c r="J1285" s="113"/>
      <c r="K1285" s="113"/>
      <c r="L1285" s="113"/>
      <c r="M1285" s="113"/>
      <c r="N1285" s="131"/>
      <c r="O1285" s="131"/>
      <c r="P1285" s="131"/>
    </row>
    <row r="1286" spans="6:16" hidden="1" x14ac:dyDescent="0.2">
      <c r="I1286" s="113"/>
      <c r="J1286" s="113"/>
      <c r="K1286" s="113"/>
      <c r="L1286" s="113"/>
      <c r="M1286" s="113"/>
      <c r="N1286" s="131"/>
      <c r="O1286" s="131"/>
      <c r="P1286" s="131"/>
    </row>
    <row r="1287" spans="6:16" hidden="1" x14ac:dyDescent="0.2">
      <c r="I1287" s="113"/>
      <c r="J1287" s="113"/>
      <c r="K1287" s="113"/>
      <c r="L1287" s="113"/>
      <c r="M1287" s="113"/>
      <c r="N1287" s="131"/>
      <c r="O1287" s="131"/>
      <c r="P1287" s="131"/>
    </row>
    <row r="1288" spans="6:16" hidden="1" x14ac:dyDescent="0.2">
      <c r="I1288" s="113"/>
      <c r="J1288" s="113"/>
      <c r="K1288" s="113"/>
      <c r="L1288" s="113"/>
      <c r="M1288" s="113"/>
      <c r="N1288" s="131"/>
      <c r="O1288" s="131"/>
      <c r="P1288" s="131"/>
    </row>
    <row r="1289" spans="6:16" hidden="1" x14ac:dyDescent="0.2">
      <c r="I1289" s="113"/>
      <c r="J1289" s="113"/>
      <c r="K1289" s="113"/>
      <c r="L1289" s="113"/>
      <c r="M1289" s="113"/>
      <c r="N1289" s="131"/>
      <c r="O1289" s="131"/>
      <c r="P1289" s="131"/>
    </row>
    <row r="1290" spans="6:16" hidden="1" x14ac:dyDescent="0.2">
      <c r="I1290" s="113"/>
      <c r="J1290" s="113"/>
      <c r="K1290" s="113"/>
      <c r="L1290" s="113"/>
      <c r="M1290" s="113"/>
      <c r="N1290" s="131"/>
      <c r="O1290" s="131"/>
      <c r="P1290" s="131"/>
    </row>
    <row r="1291" spans="6:16" hidden="1" x14ac:dyDescent="0.2">
      <c r="I1291" s="113"/>
      <c r="J1291" s="113"/>
      <c r="K1291" s="113"/>
      <c r="L1291" s="113"/>
      <c r="M1291" s="113"/>
      <c r="N1291" s="131"/>
      <c r="O1291" s="131"/>
      <c r="P1291" s="131"/>
    </row>
    <row r="1292" spans="6:16" hidden="1" x14ac:dyDescent="0.2">
      <c r="I1292" s="113"/>
      <c r="J1292" s="113"/>
      <c r="K1292" s="113"/>
      <c r="L1292" s="113"/>
      <c r="M1292" s="113"/>
      <c r="N1292" s="131"/>
      <c r="O1292" s="131"/>
      <c r="P1292" s="131"/>
    </row>
    <row r="1293" spans="6:16" hidden="1" x14ac:dyDescent="0.2">
      <c r="I1293" s="113"/>
      <c r="J1293" s="113"/>
      <c r="K1293" s="113"/>
      <c r="L1293" s="113"/>
      <c r="M1293" s="113"/>
      <c r="N1293" s="131"/>
      <c r="O1293" s="131"/>
      <c r="P1293" s="131"/>
    </row>
    <row r="1294" spans="6:16" hidden="1" x14ac:dyDescent="0.2">
      <c r="I1294" s="113"/>
      <c r="J1294" s="113"/>
      <c r="K1294" s="113"/>
      <c r="L1294" s="113"/>
      <c r="M1294" s="113"/>
      <c r="N1294" s="131"/>
      <c r="O1294" s="131"/>
      <c r="P1294" s="131"/>
    </row>
    <row r="1295" spans="6:16" hidden="1" x14ac:dyDescent="0.2">
      <c r="I1295" s="113"/>
      <c r="J1295" s="113"/>
      <c r="K1295" s="113"/>
      <c r="L1295" s="113"/>
      <c r="M1295" s="113"/>
      <c r="N1295" s="131"/>
      <c r="O1295" s="131"/>
      <c r="P1295" s="131"/>
    </row>
    <row r="1296" spans="6:16" hidden="1" x14ac:dyDescent="0.2">
      <c r="F1296" s="27"/>
      <c r="G1296" s="27"/>
      <c r="H1296" s="27"/>
      <c r="I1296" s="113"/>
      <c r="J1296" s="113"/>
      <c r="K1296" s="113"/>
      <c r="L1296" s="113"/>
      <c r="M1296" s="113"/>
      <c r="N1296" s="131"/>
      <c r="O1296" s="131"/>
      <c r="P1296" s="131"/>
    </row>
    <row r="1297" spans="6:16" hidden="1" x14ac:dyDescent="0.2">
      <c r="F1297" s="27"/>
      <c r="G1297" s="27"/>
      <c r="H1297" s="27"/>
      <c r="I1297" s="113"/>
      <c r="J1297" s="113"/>
      <c r="K1297" s="113"/>
      <c r="L1297" s="113"/>
      <c r="M1297" s="113"/>
      <c r="N1297" s="131"/>
      <c r="O1297" s="131"/>
      <c r="P1297" s="131"/>
    </row>
    <row r="1298" spans="6:16" hidden="1" x14ac:dyDescent="0.2">
      <c r="F1298" s="27"/>
      <c r="G1298" s="27"/>
      <c r="H1298" s="27"/>
      <c r="I1298" s="113"/>
      <c r="J1298" s="113"/>
      <c r="K1298" s="113"/>
      <c r="L1298" s="113"/>
      <c r="M1298" s="113"/>
      <c r="N1298" s="131"/>
      <c r="O1298" s="131"/>
      <c r="P1298" s="131"/>
    </row>
    <row r="1299" spans="6:16" hidden="1" x14ac:dyDescent="0.2"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</row>
    <row r="1048572" spans="1:4" hidden="1" x14ac:dyDescent="0.2">
      <c r="A1048572" s="102"/>
      <c r="B1048572" s="102"/>
      <c r="C1048572" s="102"/>
      <c r="D1048572" s="102"/>
    </row>
  </sheetData>
  <sheetProtection sheet="1" objects="1" scenarios="1"/>
  <mergeCells count="11">
    <mergeCell ref="E104:O104"/>
    <mergeCell ref="E105:O105"/>
    <mergeCell ref="E6:P6"/>
    <mergeCell ref="E8:F8"/>
    <mergeCell ref="E99:O99"/>
    <mergeCell ref="E102:N102"/>
    <mergeCell ref="E103:O103"/>
    <mergeCell ref="E96:O96"/>
    <mergeCell ref="H12:Q12"/>
    <mergeCell ref="H13:Q13"/>
    <mergeCell ref="E91:T91"/>
  </mergeCells>
  <dataValidations count="2">
    <dataValidation type="list" allowBlank="1" showInputMessage="1" showErrorMessage="1" sqref="F10">
      <formula1>gender</formula1>
    </dataValidation>
    <dataValidation type="list" allowBlank="1" showInputMessage="1" showErrorMessage="1" sqref="F9">
      <formula1>YAG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A1335"/>
  <sheetViews>
    <sheetView showGridLines="0" topLeftCell="E1" workbookViewId="0">
      <selection activeCell="F9" sqref="F9"/>
    </sheetView>
  </sheetViews>
  <sheetFormatPr defaultColWidth="0" defaultRowHeight="15" zeroHeight="1" x14ac:dyDescent="0.25"/>
  <cols>
    <col min="1" max="1" width="36.28515625" style="23" hidden="1" customWidth="1"/>
    <col min="2" max="4" width="9.140625" style="23" hidden="1" customWidth="1"/>
    <col min="5" max="5" width="10.140625" style="23" customWidth="1"/>
    <col min="6" max="6" width="38.42578125" style="23" customWidth="1"/>
    <col min="7" max="7" width="11.7109375" style="23" customWidth="1"/>
    <col min="8" max="9" width="15.140625" style="23" customWidth="1"/>
    <col min="10" max="11" width="12.140625" style="23" customWidth="1"/>
    <col min="12" max="12" width="13.7109375" style="23" customWidth="1"/>
    <col min="13" max="14" width="12.42578125" style="23" customWidth="1"/>
    <col min="15" max="15" width="14.28515625" style="23" customWidth="1"/>
    <col min="16" max="16" width="12.7109375" style="23" customWidth="1"/>
    <col min="17" max="17" width="12" style="23" customWidth="1"/>
    <col min="18" max="19" width="9.140625" style="27" customWidth="1"/>
    <col min="20" max="21" width="9.140625" style="27" hidden="1" customWidth="1"/>
    <col min="22" max="22" width="9.140625" style="26" hidden="1" customWidth="1"/>
    <col min="23" max="23" width="14.7109375" style="26" hidden="1" customWidth="1"/>
    <col min="24" max="29" width="9.140625" style="26" hidden="1" customWidth="1"/>
    <col min="30" max="79" width="0" style="27" hidden="1" customWidth="1"/>
    <col min="80" max="16384" width="9.140625" style="23" hidden="1"/>
  </cols>
  <sheetData>
    <row r="1" spans="1:79" ht="14.25" customHeight="1" x14ac:dyDescent="0.25">
      <c r="E1" s="73" t="s">
        <v>217</v>
      </c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79" ht="14.25" customHeight="1" x14ac:dyDescent="0.25">
      <c r="E2" s="36" t="s">
        <v>256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79" x14ac:dyDescent="0.25">
      <c r="E3" s="22" t="s">
        <v>255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T3" s="74"/>
      <c r="U3" s="74"/>
      <c r="V3" s="74"/>
      <c r="W3" s="74" t="s">
        <v>174</v>
      </c>
    </row>
    <row r="4" spans="1:79" x14ac:dyDescent="0.25">
      <c r="E4" s="22" t="s">
        <v>211</v>
      </c>
      <c r="G4" s="37"/>
      <c r="H4" s="37"/>
      <c r="I4" s="37"/>
      <c r="J4" s="37" t="s">
        <v>18</v>
      </c>
      <c r="K4" s="37"/>
      <c r="L4" s="37"/>
      <c r="M4" s="37"/>
      <c r="N4" s="37"/>
      <c r="O4" s="37"/>
      <c r="P4" s="37"/>
      <c r="Q4" s="37"/>
      <c r="T4" s="74"/>
      <c r="U4" s="74"/>
      <c r="V4" s="74" t="s">
        <v>20</v>
      </c>
      <c r="W4" s="74" t="s">
        <v>246</v>
      </c>
    </row>
    <row r="5" spans="1:79" ht="9.75" customHeight="1" x14ac:dyDescent="0.25">
      <c r="T5" s="74"/>
      <c r="U5" s="74"/>
      <c r="V5" s="74" t="s">
        <v>21</v>
      </c>
      <c r="W5" s="74" t="s">
        <v>21</v>
      </c>
    </row>
    <row r="6" spans="1:79" ht="26.25" customHeight="1" x14ac:dyDescent="0.25"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T6" s="74"/>
      <c r="U6" s="74"/>
      <c r="V6" s="74" t="s">
        <v>22</v>
      </c>
      <c r="W6" s="74" t="s">
        <v>22</v>
      </c>
    </row>
    <row r="7" spans="1:79" ht="12.75" customHeight="1" thickBot="1" x14ac:dyDescent="0.3">
      <c r="H7" s="37"/>
      <c r="I7" s="37"/>
      <c r="J7" s="37"/>
      <c r="K7" s="37"/>
      <c r="L7" s="37"/>
      <c r="M7" s="37"/>
      <c r="N7" s="37"/>
      <c r="O7" s="37"/>
      <c r="P7" s="37"/>
      <c r="Q7" s="27"/>
      <c r="T7" s="74"/>
      <c r="U7" s="74"/>
      <c r="V7" s="74"/>
      <c r="W7" s="74"/>
    </row>
    <row r="8" spans="1:79" ht="30" customHeight="1" thickBot="1" x14ac:dyDescent="0.3">
      <c r="E8" s="253" t="s">
        <v>23</v>
      </c>
      <c r="F8" s="254"/>
      <c r="H8" s="37"/>
      <c r="I8" s="37"/>
      <c r="J8" s="37"/>
      <c r="K8" s="37"/>
      <c r="L8" s="37"/>
      <c r="M8" s="37"/>
      <c r="N8" s="37"/>
      <c r="O8" s="37"/>
      <c r="P8" s="37"/>
      <c r="Q8" s="27"/>
      <c r="T8" s="74"/>
      <c r="U8" s="74"/>
      <c r="V8" s="74"/>
      <c r="W8" s="74"/>
    </row>
    <row r="9" spans="1:79" ht="25.5" thickBot="1" x14ac:dyDescent="0.3">
      <c r="E9" s="19" t="s">
        <v>28</v>
      </c>
      <c r="F9" s="251" t="s">
        <v>24</v>
      </c>
      <c r="H9" s="37"/>
      <c r="I9" s="37"/>
      <c r="J9" s="37"/>
      <c r="K9" s="37"/>
      <c r="L9" s="37"/>
      <c r="M9" s="37"/>
      <c r="N9" s="37"/>
      <c r="O9" s="37"/>
      <c r="P9" s="37"/>
      <c r="Q9" s="27"/>
      <c r="T9" s="74" t="s">
        <v>175</v>
      </c>
      <c r="U9" s="74" t="s">
        <v>177</v>
      </c>
      <c r="V9" s="74" t="s">
        <v>176</v>
      </c>
      <c r="W9" s="74"/>
    </row>
    <row r="10" spans="1:79" ht="15.75" thickBot="1" x14ac:dyDescent="0.3">
      <c r="E10" s="19" t="s">
        <v>185</v>
      </c>
      <c r="F10" s="251" t="s">
        <v>20</v>
      </c>
      <c r="H10" s="37"/>
      <c r="I10" s="37"/>
      <c r="J10" s="37"/>
      <c r="K10" s="37"/>
      <c r="L10" s="79"/>
      <c r="M10" s="79"/>
      <c r="N10" s="37"/>
      <c r="O10" s="37"/>
      <c r="P10" s="37"/>
      <c r="Q10" s="80">
        <v>14</v>
      </c>
      <c r="T10" s="74" t="s">
        <v>24</v>
      </c>
      <c r="U10" s="74" t="s">
        <v>26</v>
      </c>
      <c r="V10" s="74" t="s">
        <v>173</v>
      </c>
      <c r="W10" s="74"/>
    </row>
    <row r="11" spans="1:79" x14ac:dyDescent="0.25">
      <c r="E11" s="98"/>
      <c r="F11" s="83"/>
      <c r="G11" s="83"/>
      <c r="H11" s="79"/>
      <c r="I11" s="79"/>
      <c r="J11" s="150"/>
      <c r="K11" s="150"/>
      <c r="L11" s="150"/>
      <c r="M11" s="150"/>
      <c r="N11" s="150"/>
      <c r="O11" s="150"/>
      <c r="P11" s="150"/>
      <c r="Q11" s="80"/>
      <c r="T11" s="74" t="s">
        <v>27</v>
      </c>
      <c r="U11" s="74" t="s">
        <v>37</v>
      </c>
      <c r="V11" s="74" t="s">
        <v>178</v>
      </c>
      <c r="W11" s="74"/>
    </row>
    <row r="12" spans="1:79" ht="29.25" x14ac:dyDescent="0.25">
      <c r="E12" s="85"/>
      <c r="F12" s="86"/>
      <c r="G12" s="87"/>
      <c r="H12" s="263" t="str">
        <f>F9</f>
        <v xml:space="preserve">One year after graduation </v>
      </c>
      <c r="I12" s="263"/>
      <c r="J12" s="256"/>
      <c r="K12" s="256"/>
      <c r="L12" s="256"/>
      <c r="M12" s="256"/>
      <c r="N12" s="256"/>
      <c r="O12" s="256"/>
      <c r="P12" s="256"/>
      <c r="Q12" s="256"/>
      <c r="T12" s="74" t="s">
        <v>29</v>
      </c>
      <c r="U12" s="82" t="s">
        <v>184</v>
      </c>
      <c r="V12" s="74" t="s">
        <v>179</v>
      </c>
      <c r="W12" s="74"/>
    </row>
    <row r="13" spans="1:79" x14ac:dyDescent="0.25">
      <c r="E13" s="44"/>
      <c r="F13" s="79"/>
      <c r="G13" s="88"/>
      <c r="H13" s="263" t="str">
        <f>F10</f>
        <v>All</v>
      </c>
      <c r="I13" s="263"/>
      <c r="J13" s="256"/>
      <c r="K13" s="256"/>
      <c r="L13" s="256"/>
      <c r="M13" s="256"/>
      <c r="N13" s="256"/>
      <c r="O13" s="256"/>
      <c r="P13" s="256"/>
      <c r="Q13" s="256"/>
      <c r="T13" s="74" t="s">
        <v>31</v>
      </c>
      <c r="U13" s="74" t="s">
        <v>252</v>
      </c>
      <c r="V13" s="74" t="s">
        <v>180</v>
      </c>
      <c r="W13" s="74"/>
      <c r="CA13" s="23"/>
    </row>
    <row r="14" spans="1:79" hidden="1" x14ac:dyDescent="0.25">
      <c r="E14" s="44"/>
      <c r="F14" s="79"/>
      <c r="G14" s="88"/>
      <c r="H14" s="111" t="s">
        <v>113</v>
      </c>
      <c r="I14" s="111" t="s">
        <v>239</v>
      </c>
      <c r="J14" s="111" t="s">
        <v>114</v>
      </c>
      <c r="K14" s="111" t="s">
        <v>264</v>
      </c>
      <c r="L14" s="111" t="s">
        <v>116</v>
      </c>
      <c r="M14" s="111" t="s">
        <v>117</v>
      </c>
      <c r="N14" s="111" t="s">
        <v>118</v>
      </c>
      <c r="O14" s="111" t="s">
        <v>119</v>
      </c>
      <c r="P14" s="111" t="s">
        <v>120</v>
      </c>
      <c r="Q14" s="111" t="s">
        <v>241</v>
      </c>
      <c r="T14" s="74"/>
      <c r="U14" s="74"/>
      <c r="V14" s="74"/>
      <c r="W14" s="74"/>
      <c r="CA14" s="23"/>
    </row>
    <row r="15" spans="1:79" s="98" customFormat="1" ht="61.5" customHeight="1" x14ac:dyDescent="0.25">
      <c r="A15" s="93"/>
      <c r="B15" s="93" t="s">
        <v>181</v>
      </c>
      <c r="C15" s="93" t="s">
        <v>172</v>
      </c>
      <c r="D15" s="93" t="s">
        <v>112</v>
      </c>
      <c r="E15" s="94" t="s">
        <v>32</v>
      </c>
      <c r="F15" s="43" t="s">
        <v>33</v>
      </c>
      <c r="G15" s="95" t="s">
        <v>276</v>
      </c>
      <c r="H15" s="157" t="s">
        <v>280</v>
      </c>
      <c r="I15" s="125" t="s">
        <v>290</v>
      </c>
      <c r="J15" s="157" t="s">
        <v>229</v>
      </c>
      <c r="K15" s="157" t="s">
        <v>262</v>
      </c>
      <c r="L15" s="157" t="s">
        <v>230</v>
      </c>
      <c r="M15" s="157" t="s">
        <v>231</v>
      </c>
      <c r="N15" s="157" t="s">
        <v>232</v>
      </c>
      <c r="O15" s="157" t="s">
        <v>233</v>
      </c>
      <c r="P15" s="125" t="s">
        <v>286</v>
      </c>
      <c r="Q15" s="158" t="s">
        <v>263</v>
      </c>
      <c r="R15" s="81"/>
      <c r="S15" s="81"/>
      <c r="T15" s="26"/>
      <c r="U15" s="26"/>
      <c r="V15" s="74"/>
      <c r="W15" s="74"/>
      <c r="X15" s="26"/>
      <c r="Y15" s="26"/>
      <c r="Z15" s="26"/>
      <c r="AA15" s="26"/>
      <c r="AB15" s="26"/>
      <c r="AC15" s="26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</row>
    <row r="16" spans="1:79" x14ac:dyDescent="0.25">
      <c r="A16" s="90"/>
      <c r="B16" s="90"/>
      <c r="C16" s="90"/>
      <c r="D16" s="90"/>
      <c r="E16" s="127"/>
      <c r="F16" s="49"/>
      <c r="G16" s="49"/>
      <c r="H16" s="161"/>
      <c r="I16" s="100"/>
      <c r="J16" s="100"/>
      <c r="K16" s="100"/>
      <c r="L16" s="101"/>
      <c r="M16" s="101"/>
      <c r="N16" s="101"/>
      <c r="O16" s="101"/>
      <c r="P16" s="101"/>
      <c r="Q16" s="190"/>
      <c r="T16" s="89" t="str">
        <f>F9</f>
        <v xml:space="preserve">One year after graduation </v>
      </c>
      <c r="U16" s="74"/>
      <c r="V16" s="90"/>
      <c r="W16" s="89"/>
      <c r="CA16" s="23"/>
    </row>
    <row r="17" spans="1:79" x14ac:dyDescent="0.25">
      <c r="A17" s="102" t="str">
        <f>$T$18&amp;G17&amp;B17&amp;$W$18&amp; C17&amp;D17</f>
        <v>YAG1EULevel 8Female + maleAllAll</v>
      </c>
      <c r="B17" s="102" t="s">
        <v>248</v>
      </c>
      <c r="C17" s="102" t="s">
        <v>20</v>
      </c>
      <c r="D17" s="102" t="s">
        <v>20</v>
      </c>
      <c r="E17" s="103" t="s">
        <v>20</v>
      </c>
      <c r="F17" s="25" t="s">
        <v>282</v>
      </c>
      <c r="G17" s="25" t="s">
        <v>122</v>
      </c>
      <c r="H17" s="71">
        <f t="shared" ref="H17:Q18" si="0">IFERROR(INDEX(all_data, MATCH($A17, All_data_lookupkey, 0), MATCH(H$14, All_data_headings, 0)),"-")</f>
        <v>2845</v>
      </c>
      <c r="I17" s="28">
        <f t="shared" si="0"/>
        <v>2610</v>
      </c>
      <c r="J17" s="29">
        <f t="shared" si="0"/>
        <v>22</v>
      </c>
      <c r="K17" s="29">
        <f t="shared" si="0"/>
        <v>8.3000000000000007</v>
      </c>
      <c r="L17" s="29">
        <f t="shared" si="0"/>
        <v>23.3</v>
      </c>
      <c r="M17" s="29">
        <f t="shared" si="0"/>
        <v>6.8</v>
      </c>
      <c r="N17" s="29">
        <f t="shared" si="0"/>
        <v>43.9</v>
      </c>
      <c r="O17" s="29">
        <f t="shared" si="0"/>
        <v>47.4</v>
      </c>
      <c r="P17" s="29">
        <f t="shared" si="0"/>
        <v>48</v>
      </c>
      <c r="Q17" s="30">
        <f t="shared" si="0"/>
        <v>4.0999999999999996</v>
      </c>
      <c r="R17" s="218">
        <f>SUM(J17,L17,M17,P17)</f>
        <v>100.1</v>
      </c>
      <c r="T17" s="74"/>
      <c r="U17" s="74"/>
      <c r="V17" s="90"/>
      <c r="W17" s="90"/>
      <c r="CA17" s="23"/>
    </row>
    <row r="18" spans="1:79" x14ac:dyDescent="0.25">
      <c r="A18" s="102" t="str">
        <f>$T$18&amp;G18&amp;B18&amp;$W$18&amp; C18&amp;D18</f>
        <v>YAG1Non-EULevel 8Female + maleAllAll</v>
      </c>
      <c r="B18" s="102" t="s">
        <v>248</v>
      </c>
      <c r="C18" s="102" t="s">
        <v>20</v>
      </c>
      <c r="D18" s="102" t="s">
        <v>20</v>
      </c>
      <c r="E18" s="103" t="s">
        <v>20</v>
      </c>
      <c r="F18" s="25"/>
      <c r="G18" s="25" t="s">
        <v>141</v>
      </c>
      <c r="H18" s="71">
        <f t="shared" si="0"/>
        <v>6525</v>
      </c>
      <c r="I18" s="28">
        <f t="shared" si="0"/>
        <v>6380</v>
      </c>
      <c r="J18" s="29">
        <f t="shared" si="0"/>
        <v>32.9</v>
      </c>
      <c r="K18" s="29">
        <f t="shared" si="0"/>
        <v>2.2999999999999998</v>
      </c>
      <c r="L18" s="29">
        <f t="shared" si="0"/>
        <v>30.1</v>
      </c>
      <c r="M18" s="29">
        <f t="shared" si="0"/>
        <v>5.6</v>
      </c>
      <c r="N18" s="29">
        <f t="shared" si="0"/>
        <v>28.6</v>
      </c>
      <c r="O18" s="29">
        <f t="shared" si="0"/>
        <v>30.8</v>
      </c>
      <c r="P18" s="29">
        <f t="shared" si="0"/>
        <v>31.4</v>
      </c>
      <c r="Q18" s="30">
        <f t="shared" si="0"/>
        <v>2.9</v>
      </c>
      <c r="R18" s="218">
        <f>SUM(J18,L18,M18,P18)</f>
        <v>100</v>
      </c>
      <c r="T18" s="97" t="str">
        <f>INDEX(table2_YAG,MATCH(T16,table2_YAGfullname, 0),MATCH("shortname",table2YAG_names,0))</f>
        <v>YAG1</v>
      </c>
      <c r="U18" s="82"/>
      <c r="V18" s="93"/>
      <c r="W18" s="93" t="str">
        <f>INDEX(table2gender, MATCH(F10, table2gender_columns, 0), MATCH("gender", table2gender_rows, 0))</f>
        <v>Female + male</v>
      </c>
      <c r="CA18" s="23"/>
    </row>
    <row r="19" spans="1:79" x14ac:dyDescent="0.25">
      <c r="E19" s="108"/>
      <c r="F19" s="43"/>
      <c r="G19" s="43"/>
      <c r="H19" s="72"/>
      <c r="I19" s="33"/>
      <c r="J19" s="34"/>
      <c r="K19" s="34"/>
      <c r="L19" s="34"/>
      <c r="M19" s="34"/>
      <c r="N19" s="34"/>
      <c r="O19" s="34"/>
      <c r="P19" s="34"/>
      <c r="Q19" s="38"/>
      <c r="R19" s="80"/>
      <c r="CA19" s="23"/>
    </row>
    <row r="20" spans="1:79" x14ac:dyDescent="0.25">
      <c r="E20" s="48"/>
      <c r="F20" s="49"/>
      <c r="G20" s="49"/>
      <c r="H20" s="171"/>
      <c r="I20" s="50"/>
      <c r="J20" s="51"/>
      <c r="K20" s="51"/>
      <c r="L20" s="51"/>
      <c r="M20" s="51"/>
      <c r="N20" s="51"/>
      <c r="O20" s="51"/>
      <c r="P20" s="51"/>
      <c r="Q20" s="190"/>
      <c r="R20" s="80"/>
      <c r="CA20" s="23"/>
    </row>
    <row r="21" spans="1:79" x14ac:dyDescent="0.25">
      <c r="A21" s="102" t="str">
        <f>$T$18&amp;G21&amp;B21&amp;$W$18&amp; C21&amp;D21</f>
        <v>YAG1EULevel 8Female + maleMedicine and dentistryAll</v>
      </c>
      <c r="B21" s="102" t="s">
        <v>248</v>
      </c>
      <c r="C21" s="102" t="str">
        <f>F21</f>
        <v>Medicine and dentistry</v>
      </c>
      <c r="D21" s="102" t="s">
        <v>20</v>
      </c>
      <c r="E21" s="53" t="s">
        <v>44</v>
      </c>
      <c r="F21" s="54" t="s">
        <v>45</v>
      </c>
      <c r="G21" s="55" t="s">
        <v>122</v>
      </c>
      <c r="H21" s="72">
        <f t="shared" ref="H21:Q22" si="1">IFERROR(INDEX(all_data, MATCH($A21, All_data_lookupkey, 0), MATCH(H$14, All_data_headings, 0)),"-")</f>
        <v>175</v>
      </c>
      <c r="I21" s="33">
        <f t="shared" si="1"/>
        <v>160</v>
      </c>
      <c r="J21" s="34">
        <f t="shared" si="1"/>
        <v>18.2</v>
      </c>
      <c r="K21" s="34">
        <f t="shared" si="1"/>
        <v>8.6</v>
      </c>
      <c r="L21" s="34">
        <f t="shared" si="1"/>
        <v>17.899999999999999</v>
      </c>
      <c r="M21" s="34">
        <f t="shared" si="1"/>
        <v>4.7</v>
      </c>
      <c r="N21" s="34">
        <f t="shared" si="1"/>
        <v>56.2</v>
      </c>
      <c r="O21" s="34">
        <f t="shared" si="1"/>
        <v>58.5</v>
      </c>
      <c r="P21" s="34">
        <f t="shared" si="1"/>
        <v>59.1</v>
      </c>
      <c r="Q21" s="35">
        <f t="shared" si="1"/>
        <v>3</v>
      </c>
      <c r="R21" s="218">
        <f>SUM(J21,L21,M21,P21)</f>
        <v>99.9</v>
      </c>
      <c r="CA21" s="23"/>
    </row>
    <row r="22" spans="1:79" x14ac:dyDescent="0.25">
      <c r="A22" s="102" t="str">
        <f>$T$18&amp;G22&amp;B22&amp;$W$18&amp; C22&amp;D22</f>
        <v>YAG1Non-EULevel 8Female + maleMedicine and dentistryAll</v>
      </c>
      <c r="B22" s="102" t="s">
        <v>248</v>
      </c>
      <c r="C22" s="23" t="str">
        <f>C21</f>
        <v>Medicine and dentistry</v>
      </c>
      <c r="D22" s="102" t="s">
        <v>20</v>
      </c>
      <c r="E22" s="56" t="s">
        <v>44</v>
      </c>
      <c r="F22" s="57"/>
      <c r="G22" s="55" t="s">
        <v>141</v>
      </c>
      <c r="H22" s="72">
        <f t="shared" si="1"/>
        <v>375</v>
      </c>
      <c r="I22" s="33">
        <f t="shared" si="1"/>
        <v>365</v>
      </c>
      <c r="J22" s="34">
        <f t="shared" si="1"/>
        <v>41.8</v>
      </c>
      <c r="K22" s="34">
        <f t="shared" si="1"/>
        <v>2.7</v>
      </c>
      <c r="L22" s="34">
        <f t="shared" si="1"/>
        <v>21.3</v>
      </c>
      <c r="M22" s="34">
        <f t="shared" si="1"/>
        <v>5.6</v>
      </c>
      <c r="N22" s="34">
        <f t="shared" si="1"/>
        <v>28.9</v>
      </c>
      <c r="O22" s="34">
        <f t="shared" si="1"/>
        <v>30.2</v>
      </c>
      <c r="P22" s="34">
        <f t="shared" si="1"/>
        <v>31.3</v>
      </c>
      <c r="Q22" s="35">
        <f t="shared" si="1"/>
        <v>2.5</v>
      </c>
      <c r="R22" s="218">
        <f>SUM(J22,L22,M22,P22)</f>
        <v>99.999999999999986</v>
      </c>
      <c r="CA22" s="23"/>
    </row>
    <row r="23" spans="1:79" x14ac:dyDescent="0.25">
      <c r="E23" s="58"/>
      <c r="F23" s="59"/>
      <c r="G23" s="57"/>
      <c r="H23" s="72"/>
      <c r="I23" s="33"/>
      <c r="J23" s="34"/>
      <c r="K23" s="34"/>
      <c r="L23" s="34"/>
      <c r="M23" s="34"/>
      <c r="N23" s="34"/>
      <c r="O23" s="34"/>
      <c r="P23" s="34"/>
      <c r="Q23" s="35"/>
      <c r="R23" s="80"/>
      <c r="CA23" s="23"/>
    </row>
    <row r="24" spans="1:79" x14ac:dyDescent="0.25">
      <c r="A24" s="102" t="str">
        <f>$T$18&amp;G24&amp;B24&amp;$W$18&amp; C24&amp;D24</f>
        <v>YAG1EULevel 8Female + malePharmacology, toxicology and pharmacyAll</v>
      </c>
      <c r="B24" s="102" t="s">
        <v>248</v>
      </c>
      <c r="C24" s="102" t="str">
        <f>F24</f>
        <v>Pharmacology, toxicology and pharmacy</v>
      </c>
      <c r="D24" s="102" t="s">
        <v>20</v>
      </c>
      <c r="E24" s="53" t="s">
        <v>189</v>
      </c>
      <c r="F24" s="54" t="s">
        <v>48</v>
      </c>
      <c r="G24" s="55" t="s">
        <v>122</v>
      </c>
      <c r="H24" s="72">
        <f t="shared" ref="H24:Q25" si="2">IFERROR(INDEX(all_data, MATCH($A24, All_data_lookupkey, 0), MATCH(H$14, All_data_headings, 0)),"-")</f>
        <v>40</v>
      </c>
      <c r="I24" s="33">
        <f t="shared" si="2"/>
        <v>40</v>
      </c>
      <c r="J24" s="34">
        <f t="shared" si="2"/>
        <v>27.7</v>
      </c>
      <c r="K24" s="34">
        <f t="shared" si="2"/>
        <v>3.4</v>
      </c>
      <c r="L24" s="34">
        <f t="shared" si="2"/>
        <v>17.8</v>
      </c>
      <c r="M24" s="34">
        <f t="shared" si="2"/>
        <v>6.8</v>
      </c>
      <c r="N24" s="34">
        <f t="shared" si="2"/>
        <v>42.5</v>
      </c>
      <c r="O24" s="34">
        <f t="shared" si="2"/>
        <v>47.7</v>
      </c>
      <c r="P24" s="34">
        <f t="shared" si="2"/>
        <v>47.7</v>
      </c>
      <c r="Q24" s="35">
        <f t="shared" si="2"/>
        <v>5.2</v>
      </c>
      <c r="R24" s="218">
        <f>SUM(J24,L24,M24,P24)</f>
        <v>100</v>
      </c>
      <c r="CA24" s="23"/>
    </row>
    <row r="25" spans="1:79" x14ac:dyDescent="0.25">
      <c r="A25" s="102" t="str">
        <f>$T$18&amp;G25&amp;B25&amp;$W$18&amp; C25&amp;D25</f>
        <v>YAG1Non-EULevel 8Female + malePharmacology, toxicology and pharmacyAll</v>
      </c>
      <c r="B25" s="102" t="s">
        <v>248</v>
      </c>
      <c r="C25" s="23" t="str">
        <f>C24</f>
        <v>Pharmacology, toxicology and pharmacy</v>
      </c>
      <c r="D25" s="102" t="s">
        <v>20</v>
      </c>
      <c r="E25" s="56" t="s">
        <v>46</v>
      </c>
      <c r="F25" s="57"/>
      <c r="G25" s="55" t="s">
        <v>141</v>
      </c>
      <c r="H25" s="72">
        <f t="shared" si="2"/>
        <v>110</v>
      </c>
      <c r="I25" s="33">
        <f t="shared" si="2"/>
        <v>110</v>
      </c>
      <c r="J25" s="34">
        <f t="shared" si="2"/>
        <v>30.1</v>
      </c>
      <c r="K25" s="34">
        <f t="shared" si="2"/>
        <v>1.8</v>
      </c>
      <c r="L25" s="34">
        <f t="shared" si="2"/>
        <v>28.5</v>
      </c>
      <c r="M25" s="34">
        <f t="shared" si="2"/>
        <v>5</v>
      </c>
      <c r="N25" s="34">
        <f t="shared" si="2"/>
        <v>33.6</v>
      </c>
      <c r="O25" s="34">
        <f t="shared" si="2"/>
        <v>35.4</v>
      </c>
      <c r="P25" s="34">
        <f t="shared" si="2"/>
        <v>36.299999999999997</v>
      </c>
      <c r="Q25" s="35">
        <f t="shared" si="2"/>
        <v>2.7</v>
      </c>
      <c r="R25" s="218">
        <f>SUM(J25,L25,M25,P25)</f>
        <v>99.9</v>
      </c>
      <c r="CA25" s="23"/>
    </row>
    <row r="26" spans="1:79" x14ac:dyDescent="0.25">
      <c r="E26" s="60"/>
      <c r="F26" s="59"/>
      <c r="G26" s="57"/>
      <c r="H26" s="72"/>
      <c r="I26" s="33"/>
      <c r="J26" s="34"/>
      <c r="K26" s="34"/>
      <c r="L26" s="34"/>
      <c r="M26" s="34"/>
      <c r="N26" s="34"/>
      <c r="O26" s="34"/>
      <c r="P26" s="34"/>
      <c r="Q26" s="35"/>
      <c r="R26" s="230"/>
      <c r="CA26" s="23"/>
    </row>
    <row r="27" spans="1:79" x14ac:dyDescent="0.25">
      <c r="A27" s="102" t="str">
        <f>$T$18&amp;G27&amp;B27&amp;$W$18&amp; C27&amp;D27</f>
        <v>YAG1EULevel 8Female + maleNursing and midwiferyAll</v>
      </c>
      <c r="B27" s="102" t="s">
        <v>248</v>
      </c>
      <c r="C27" s="102" t="str">
        <f>F27</f>
        <v>Nursing and midwifery</v>
      </c>
      <c r="D27" s="102" t="s">
        <v>20</v>
      </c>
      <c r="E27" s="53" t="s">
        <v>203</v>
      </c>
      <c r="F27" s="54" t="s">
        <v>148</v>
      </c>
      <c r="G27" s="55" t="s">
        <v>122</v>
      </c>
      <c r="H27" s="72">
        <f t="shared" ref="H27:Q28" si="3">IFERROR(INDEX(all_data, MATCH($A27, All_data_lookupkey, 0), MATCH(H$14, All_data_headings, 0)),"-")</f>
        <v>10</v>
      </c>
      <c r="I27" s="33">
        <f t="shared" si="3"/>
        <v>10</v>
      </c>
      <c r="J27" s="34">
        <f t="shared" si="3"/>
        <v>38.9</v>
      </c>
      <c r="K27" s="34">
        <f t="shared" si="3"/>
        <v>11.5</v>
      </c>
      <c r="L27" s="34">
        <f t="shared" si="3"/>
        <v>13</v>
      </c>
      <c r="M27" s="34">
        <f t="shared" si="3"/>
        <v>0</v>
      </c>
      <c r="N27" s="34">
        <f t="shared" si="3"/>
        <v>35.200000000000003</v>
      </c>
      <c r="O27" s="34">
        <f t="shared" si="3"/>
        <v>48.2</v>
      </c>
      <c r="P27" s="34">
        <f t="shared" si="3"/>
        <v>48.2</v>
      </c>
      <c r="Q27" s="35">
        <f t="shared" si="3"/>
        <v>13</v>
      </c>
      <c r="R27" s="218">
        <f>SUM(J27,L27,M27,P27)</f>
        <v>100.1</v>
      </c>
      <c r="CA27" s="23"/>
    </row>
    <row r="28" spans="1:79" x14ac:dyDescent="0.25">
      <c r="A28" s="102" t="str">
        <f>$T$18&amp;G28&amp;B28&amp;$W$18&amp; C28&amp;D28</f>
        <v>YAG1Non-EULevel 8Female + maleNursing and midwiferyAll</v>
      </c>
      <c r="B28" s="102" t="s">
        <v>248</v>
      </c>
      <c r="C28" s="23" t="str">
        <f>C27</f>
        <v>Nursing and midwifery</v>
      </c>
      <c r="D28" s="102" t="s">
        <v>20</v>
      </c>
      <c r="E28" s="56" t="s">
        <v>47</v>
      </c>
      <c r="F28" s="42"/>
      <c r="G28" s="55" t="s">
        <v>141</v>
      </c>
      <c r="H28" s="72">
        <f t="shared" si="3"/>
        <v>30</v>
      </c>
      <c r="I28" s="33">
        <f t="shared" si="3"/>
        <v>30</v>
      </c>
      <c r="J28" s="34">
        <f t="shared" si="3"/>
        <v>33.1</v>
      </c>
      <c r="K28" s="34">
        <f t="shared" si="3"/>
        <v>3.5</v>
      </c>
      <c r="L28" s="34">
        <f t="shared" si="3"/>
        <v>48.8</v>
      </c>
      <c r="M28" s="34">
        <f t="shared" si="3"/>
        <v>3.6</v>
      </c>
      <c r="N28" s="34">
        <f t="shared" si="3"/>
        <v>7.2</v>
      </c>
      <c r="O28" s="34">
        <f t="shared" si="3"/>
        <v>10.8</v>
      </c>
      <c r="P28" s="34">
        <f t="shared" si="3"/>
        <v>14.5</v>
      </c>
      <c r="Q28" s="35">
        <f t="shared" si="3"/>
        <v>7.2</v>
      </c>
      <c r="R28" s="218">
        <f>SUM(J28,L28,M28,P28)</f>
        <v>100</v>
      </c>
      <c r="CA28" s="23"/>
    </row>
    <row r="29" spans="1:79" x14ac:dyDescent="0.25">
      <c r="E29" s="60"/>
      <c r="F29" s="59"/>
      <c r="G29" s="57"/>
      <c r="H29" s="72"/>
      <c r="I29" s="33"/>
      <c r="J29" s="34"/>
      <c r="K29" s="34"/>
      <c r="L29" s="34"/>
      <c r="M29" s="34"/>
      <c r="N29" s="34"/>
      <c r="O29" s="34"/>
      <c r="P29" s="34"/>
      <c r="Q29" s="35"/>
      <c r="R29" s="80"/>
      <c r="CA29" s="23"/>
    </row>
    <row r="30" spans="1:79" x14ac:dyDescent="0.25">
      <c r="A30" s="102" t="str">
        <f>$T$18&amp;G30&amp;B30&amp;$W$18&amp; C30&amp;D30</f>
        <v>YAG1EULevel 8Female + maleMedical sciencesAll</v>
      </c>
      <c r="B30" s="102" t="s">
        <v>248</v>
      </c>
      <c r="C30" s="102" t="str">
        <f>F30</f>
        <v>Medical sciences</v>
      </c>
      <c r="D30" s="102" t="s">
        <v>20</v>
      </c>
      <c r="E30" s="53" t="s">
        <v>204</v>
      </c>
      <c r="F30" s="54" t="s">
        <v>147</v>
      </c>
      <c r="G30" s="55" t="s">
        <v>122</v>
      </c>
      <c r="H30" s="72">
        <f t="shared" ref="H30:Q31" si="4">IFERROR(INDEX(all_data, MATCH($A30, All_data_lookupkey, 0), MATCH(H$14, All_data_headings, 0)),"-")</f>
        <v>75</v>
      </c>
      <c r="I30" s="33">
        <f t="shared" si="4"/>
        <v>70</v>
      </c>
      <c r="J30" s="34">
        <f t="shared" si="4"/>
        <v>14.8</v>
      </c>
      <c r="K30" s="34">
        <f t="shared" si="4"/>
        <v>11</v>
      </c>
      <c r="L30" s="34">
        <f t="shared" si="4"/>
        <v>19.3</v>
      </c>
      <c r="M30" s="34">
        <f t="shared" si="4"/>
        <v>10.6</v>
      </c>
      <c r="N30" s="34">
        <f t="shared" si="4"/>
        <v>52.6</v>
      </c>
      <c r="O30" s="34">
        <f t="shared" si="4"/>
        <v>53.8</v>
      </c>
      <c r="P30" s="34">
        <f t="shared" si="4"/>
        <v>55.3</v>
      </c>
      <c r="Q30" s="35">
        <f t="shared" si="4"/>
        <v>2.7</v>
      </c>
      <c r="R30" s="218">
        <f>SUM(J30,L30,M30,P30)</f>
        <v>100</v>
      </c>
      <c r="CA30" s="23"/>
    </row>
    <row r="31" spans="1:79" x14ac:dyDescent="0.25">
      <c r="A31" s="102" t="str">
        <f>$T$18&amp;G31&amp;B31&amp;$W$18&amp; C31&amp;D31</f>
        <v>YAG1Non-EULevel 8Female + maleMedical sciencesAll</v>
      </c>
      <c r="B31" s="102" t="s">
        <v>248</v>
      </c>
      <c r="C31" s="23" t="str">
        <f>C30</f>
        <v>Medical sciences</v>
      </c>
      <c r="D31" s="102" t="s">
        <v>20</v>
      </c>
      <c r="E31" s="56" t="s">
        <v>49</v>
      </c>
      <c r="F31" s="57"/>
      <c r="G31" s="55" t="s">
        <v>141</v>
      </c>
      <c r="H31" s="72">
        <f t="shared" si="4"/>
        <v>85</v>
      </c>
      <c r="I31" s="33">
        <f t="shared" si="4"/>
        <v>85</v>
      </c>
      <c r="J31" s="34">
        <f t="shared" si="4"/>
        <v>35.299999999999997</v>
      </c>
      <c r="K31" s="34">
        <f t="shared" si="4"/>
        <v>2.7</v>
      </c>
      <c r="L31" s="34">
        <f t="shared" si="4"/>
        <v>21.8</v>
      </c>
      <c r="M31" s="34">
        <f t="shared" si="4"/>
        <v>7</v>
      </c>
      <c r="N31" s="34">
        <f t="shared" si="4"/>
        <v>34.700000000000003</v>
      </c>
      <c r="O31" s="34">
        <f t="shared" si="4"/>
        <v>34.700000000000003</v>
      </c>
      <c r="P31" s="34">
        <f t="shared" si="4"/>
        <v>35.9</v>
      </c>
      <c r="Q31" s="35">
        <f t="shared" si="4"/>
        <v>1.2</v>
      </c>
      <c r="R31" s="218">
        <f>SUM(J31,L31,M31,P31)</f>
        <v>100</v>
      </c>
      <c r="CA31" s="23"/>
    </row>
    <row r="32" spans="1:79" x14ac:dyDescent="0.25">
      <c r="E32" s="60"/>
      <c r="F32" s="59"/>
      <c r="G32" s="57"/>
      <c r="H32" s="72"/>
      <c r="I32" s="33"/>
      <c r="J32" s="34"/>
      <c r="K32" s="34"/>
      <c r="L32" s="34"/>
      <c r="M32" s="34"/>
      <c r="N32" s="34"/>
      <c r="O32" s="34"/>
      <c r="P32" s="34"/>
      <c r="Q32" s="35"/>
      <c r="R32" s="80"/>
      <c r="CA32" s="23"/>
    </row>
    <row r="33" spans="1:79" x14ac:dyDescent="0.25">
      <c r="A33" s="102" t="str">
        <f>$T$18&amp;G33&amp;B33&amp;$W$18&amp; C33&amp;D33</f>
        <v>YAG1EULevel 8Female + maleAllied healthAll</v>
      </c>
      <c r="B33" s="102" t="s">
        <v>248</v>
      </c>
      <c r="C33" s="102" t="str">
        <f>F33</f>
        <v>Allied health</v>
      </c>
      <c r="D33" s="102" t="s">
        <v>20</v>
      </c>
      <c r="E33" s="53" t="s">
        <v>192</v>
      </c>
      <c r="F33" s="54" t="s">
        <v>142</v>
      </c>
      <c r="G33" s="55" t="s">
        <v>122</v>
      </c>
      <c r="H33" s="72">
        <f t="shared" ref="H33:Q34" si="5">IFERROR(INDEX(all_data, MATCH($A33, All_data_lookupkey, 0), MATCH(H$14, All_data_headings, 0)),"-")</f>
        <v>40</v>
      </c>
      <c r="I33" s="33">
        <f t="shared" si="5"/>
        <v>35</v>
      </c>
      <c r="J33" s="34">
        <f t="shared" si="5"/>
        <v>35.9</v>
      </c>
      <c r="K33" s="34">
        <f t="shared" si="5"/>
        <v>4.8</v>
      </c>
      <c r="L33" s="34">
        <f t="shared" si="5"/>
        <v>16.3</v>
      </c>
      <c r="M33" s="34">
        <f t="shared" si="5"/>
        <v>9.1</v>
      </c>
      <c r="N33" s="34">
        <f t="shared" si="5"/>
        <v>30.3</v>
      </c>
      <c r="O33" s="34">
        <f t="shared" si="5"/>
        <v>35.9</v>
      </c>
      <c r="P33" s="34">
        <f t="shared" si="5"/>
        <v>38.700000000000003</v>
      </c>
      <c r="Q33" s="35">
        <f t="shared" si="5"/>
        <v>8.4</v>
      </c>
      <c r="R33" s="218">
        <f>SUM(J33,L33,M33,P33)</f>
        <v>100</v>
      </c>
      <c r="CA33" s="23"/>
    </row>
    <row r="34" spans="1:79" x14ac:dyDescent="0.25">
      <c r="A34" s="102" t="str">
        <f>$T$18&amp;G34&amp;B34&amp;$W$18&amp; C34&amp;D34</f>
        <v>YAG1Non-EULevel 8Female + maleAllied healthAll</v>
      </c>
      <c r="B34" s="102" t="s">
        <v>248</v>
      </c>
      <c r="C34" s="23" t="str">
        <f>C33</f>
        <v>Allied health</v>
      </c>
      <c r="D34" s="102" t="s">
        <v>20</v>
      </c>
      <c r="E34" s="56" t="s">
        <v>50</v>
      </c>
      <c r="F34" s="42"/>
      <c r="G34" s="55" t="s">
        <v>141</v>
      </c>
      <c r="H34" s="72">
        <f t="shared" si="5"/>
        <v>100</v>
      </c>
      <c r="I34" s="33">
        <f t="shared" si="5"/>
        <v>100</v>
      </c>
      <c r="J34" s="34">
        <f t="shared" si="5"/>
        <v>37.9</v>
      </c>
      <c r="K34" s="34">
        <f t="shared" si="5"/>
        <v>0.3</v>
      </c>
      <c r="L34" s="34">
        <f t="shared" si="5"/>
        <v>21.5</v>
      </c>
      <c r="M34" s="34">
        <f t="shared" si="5"/>
        <v>6.3</v>
      </c>
      <c r="N34" s="34">
        <f t="shared" si="5"/>
        <v>33.200000000000003</v>
      </c>
      <c r="O34" s="34">
        <f t="shared" si="5"/>
        <v>34.200000000000003</v>
      </c>
      <c r="P34" s="34">
        <f t="shared" si="5"/>
        <v>34.200000000000003</v>
      </c>
      <c r="Q34" s="35">
        <f t="shared" si="5"/>
        <v>1</v>
      </c>
      <c r="R34" s="218">
        <f>SUM(J34,L34,M34,P34)</f>
        <v>99.9</v>
      </c>
      <c r="CA34" s="23"/>
    </row>
    <row r="35" spans="1:79" x14ac:dyDescent="0.25">
      <c r="E35" s="60"/>
      <c r="F35" s="59"/>
      <c r="G35" s="57"/>
      <c r="H35" s="72"/>
      <c r="I35" s="33"/>
      <c r="J35" s="34"/>
      <c r="K35" s="34"/>
      <c r="L35" s="34"/>
      <c r="M35" s="34"/>
      <c r="N35" s="34"/>
      <c r="O35" s="34"/>
      <c r="P35" s="34"/>
      <c r="Q35" s="35"/>
      <c r="R35" s="80"/>
      <c r="CA35" s="23"/>
    </row>
    <row r="36" spans="1:79" x14ac:dyDescent="0.25">
      <c r="A36" s="102" t="str">
        <f>$T$18&amp;G36&amp;B36&amp;$W$18&amp; C36&amp;D36</f>
        <v>YAG1EULevel 8Female + maleBiosciencesAll</v>
      </c>
      <c r="B36" s="102" t="s">
        <v>248</v>
      </c>
      <c r="C36" s="102" t="str">
        <f>F36</f>
        <v>Biosciences</v>
      </c>
      <c r="D36" s="102" t="s">
        <v>20</v>
      </c>
      <c r="E36" s="53" t="s">
        <v>50</v>
      </c>
      <c r="F36" s="54" t="s">
        <v>51</v>
      </c>
      <c r="G36" s="55" t="s">
        <v>122</v>
      </c>
      <c r="H36" s="72">
        <f t="shared" ref="H36:Q37" si="6">IFERROR(INDEX(all_data, MATCH($A36, All_data_lookupkey, 0), MATCH(H$14, All_data_headings, 0)),"-")</f>
        <v>215</v>
      </c>
      <c r="I36" s="33">
        <f t="shared" si="6"/>
        <v>200</v>
      </c>
      <c r="J36" s="34">
        <f t="shared" si="6"/>
        <v>14.3</v>
      </c>
      <c r="K36" s="34">
        <f t="shared" si="6"/>
        <v>7.2</v>
      </c>
      <c r="L36" s="34">
        <f t="shared" si="6"/>
        <v>23.2</v>
      </c>
      <c r="M36" s="34">
        <f t="shared" si="6"/>
        <v>12.6</v>
      </c>
      <c r="N36" s="34">
        <f t="shared" si="6"/>
        <v>45.9</v>
      </c>
      <c r="O36" s="34">
        <f t="shared" si="6"/>
        <v>48.4</v>
      </c>
      <c r="P36" s="34">
        <f t="shared" si="6"/>
        <v>49.9</v>
      </c>
      <c r="Q36" s="35">
        <f t="shared" si="6"/>
        <v>4.0999999999999996</v>
      </c>
      <c r="R36" s="218">
        <f>SUM(J36,L36,M36,P36)</f>
        <v>100</v>
      </c>
      <c r="CA36" s="23"/>
    </row>
    <row r="37" spans="1:79" s="27" customFormat="1" ht="14.25" customHeight="1" x14ac:dyDescent="0.25">
      <c r="A37" s="102" t="str">
        <f>$T$18&amp;G37&amp;B37&amp;$W$18&amp; C37&amp;D37</f>
        <v>YAG1Non-EULevel 8Female + maleBiosciencesAll</v>
      </c>
      <c r="B37" s="102" t="s">
        <v>248</v>
      </c>
      <c r="C37" s="23" t="str">
        <f>C36</f>
        <v>Biosciences</v>
      </c>
      <c r="D37" s="102" t="s">
        <v>20</v>
      </c>
      <c r="E37" s="56" t="s">
        <v>52</v>
      </c>
      <c r="F37" s="57"/>
      <c r="G37" s="55" t="s">
        <v>141</v>
      </c>
      <c r="H37" s="72">
        <f t="shared" si="6"/>
        <v>405</v>
      </c>
      <c r="I37" s="33">
        <f t="shared" si="6"/>
        <v>400</v>
      </c>
      <c r="J37" s="34">
        <f t="shared" si="6"/>
        <v>31.1</v>
      </c>
      <c r="K37" s="34">
        <f t="shared" si="6"/>
        <v>1.3</v>
      </c>
      <c r="L37" s="34">
        <f t="shared" si="6"/>
        <v>31.4</v>
      </c>
      <c r="M37" s="34">
        <f t="shared" si="6"/>
        <v>7.1</v>
      </c>
      <c r="N37" s="34">
        <f t="shared" si="6"/>
        <v>29</v>
      </c>
      <c r="O37" s="34">
        <f t="shared" si="6"/>
        <v>29.8</v>
      </c>
      <c r="P37" s="34">
        <f t="shared" si="6"/>
        <v>30.3</v>
      </c>
      <c r="Q37" s="35">
        <f t="shared" si="6"/>
        <v>1.2</v>
      </c>
      <c r="R37" s="218">
        <f>SUM(J37,L37,M37,P37)</f>
        <v>99.899999999999991</v>
      </c>
      <c r="S37" s="112"/>
      <c r="T37" s="112"/>
      <c r="V37" s="26"/>
      <c r="W37" s="26"/>
      <c r="X37" s="26"/>
      <c r="Y37" s="26"/>
      <c r="Z37" s="26"/>
      <c r="AA37" s="26"/>
      <c r="AB37" s="26"/>
      <c r="AC37" s="26"/>
    </row>
    <row r="38" spans="1:79" s="27" customFormat="1" ht="14.25" customHeight="1" x14ac:dyDescent="0.25">
      <c r="E38" s="60"/>
      <c r="F38" s="59"/>
      <c r="G38" s="57"/>
      <c r="H38" s="72"/>
      <c r="I38" s="33"/>
      <c r="J38" s="34"/>
      <c r="K38" s="34"/>
      <c r="L38" s="34"/>
      <c r="M38" s="34"/>
      <c r="N38" s="34"/>
      <c r="O38" s="34"/>
      <c r="P38" s="34"/>
      <c r="Q38" s="35"/>
      <c r="R38" s="221"/>
      <c r="S38" s="112"/>
      <c r="T38" s="112"/>
      <c r="V38" s="26"/>
      <c r="W38" s="26"/>
      <c r="X38" s="26"/>
      <c r="Y38" s="26"/>
      <c r="Z38" s="26"/>
      <c r="AA38" s="26"/>
      <c r="AB38" s="26"/>
      <c r="AC38" s="26"/>
    </row>
    <row r="39" spans="1:79" s="27" customFormat="1" ht="14.25" customHeight="1" x14ac:dyDescent="0.25">
      <c r="A39" s="102" t="str">
        <f>$T$18&amp;G39&amp;B39&amp;$W$18&amp; C39&amp;D39</f>
        <v>YAG1EULevel 8Female + maleSport and exercise sciencesAll</v>
      </c>
      <c r="B39" s="102" t="s">
        <v>248</v>
      </c>
      <c r="C39" s="102" t="str">
        <f>F39</f>
        <v>Sport and exercise sciences</v>
      </c>
      <c r="D39" s="102" t="s">
        <v>20</v>
      </c>
      <c r="E39" s="53" t="s">
        <v>52</v>
      </c>
      <c r="F39" s="54" t="s">
        <v>53</v>
      </c>
      <c r="G39" s="55" t="s">
        <v>122</v>
      </c>
      <c r="H39" s="72">
        <f t="shared" ref="H39:Q40" si="7">IFERROR(INDEX(all_data, MATCH($A39, All_data_lookupkey, 0), MATCH(H$14, All_data_headings, 0)),"-")</f>
        <v>20</v>
      </c>
      <c r="I39" s="33">
        <f t="shared" si="7"/>
        <v>20</v>
      </c>
      <c r="J39" s="34">
        <f t="shared" si="7"/>
        <v>19</v>
      </c>
      <c r="K39" s="34">
        <f t="shared" si="7"/>
        <v>4.5</v>
      </c>
      <c r="L39" s="34">
        <f t="shared" si="7"/>
        <v>28.6</v>
      </c>
      <c r="M39" s="34">
        <f t="shared" si="7"/>
        <v>4.8</v>
      </c>
      <c r="N39" s="34">
        <f t="shared" si="7"/>
        <v>38.1</v>
      </c>
      <c r="O39" s="34">
        <f t="shared" si="7"/>
        <v>47.6</v>
      </c>
      <c r="P39" s="34">
        <f t="shared" si="7"/>
        <v>47.6</v>
      </c>
      <c r="Q39" s="35">
        <f t="shared" si="7"/>
        <v>9.5</v>
      </c>
      <c r="R39" s="218">
        <f>SUM(J39,L39,M39,P39)</f>
        <v>100</v>
      </c>
      <c r="S39" s="112"/>
      <c r="T39" s="112"/>
      <c r="V39" s="26"/>
      <c r="W39" s="26"/>
      <c r="X39" s="26"/>
      <c r="Y39" s="26"/>
      <c r="Z39" s="26"/>
      <c r="AA39" s="26"/>
      <c r="AB39" s="26"/>
      <c r="AC39" s="26"/>
    </row>
    <row r="40" spans="1:79" s="27" customFormat="1" ht="14.25" customHeight="1" x14ac:dyDescent="0.25">
      <c r="A40" s="102" t="str">
        <f>$T$18&amp;G40&amp;B40&amp;$W$18&amp; C40&amp;D40</f>
        <v>YAG1Non-EULevel 8Female + maleSport and exercise sciencesAll</v>
      </c>
      <c r="B40" s="102" t="s">
        <v>248</v>
      </c>
      <c r="C40" s="23" t="str">
        <f>C39</f>
        <v>Sport and exercise sciences</v>
      </c>
      <c r="D40" s="102" t="s">
        <v>20</v>
      </c>
      <c r="E40" s="56" t="s">
        <v>54</v>
      </c>
      <c r="F40" s="57"/>
      <c r="G40" s="55" t="s">
        <v>141</v>
      </c>
      <c r="H40" s="72">
        <f t="shared" si="7"/>
        <v>15</v>
      </c>
      <c r="I40" s="33">
        <f t="shared" si="7"/>
        <v>15</v>
      </c>
      <c r="J40" s="34">
        <f t="shared" si="7"/>
        <v>31.2</v>
      </c>
      <c r="K40" s="34">
        <f t="shared" si="7"/>
        <v>0</v>
      </c>
      <c r="L40" s="34">
        <f t="shared" si="7"/>
        <v>31.2</v>
      </c>
      <c r="M40" s="34">
        <f t="shared" si="7"/>
        <v>0</v>
      </c>
      <c r="N40" s="34">
        <f t="shared" si="7"/>
        <v>37.5</v>
      </c>
      <c r="O40" s="34">
        <f t="shared" si="7"/>
        <v>37.5</v>
      </c>
      <c r="P40" s="34">
        <f t="shared" si="7"/>
        <v>37.5</v>
      </c>
      <c r="Q40" s="35">
        <f t="shared" si="7"/>
        <v>0</v>
      </c>
      <c r="R40" s="218">
        <f>SUM(J40,L40,M40,P40)</f>
        <v>99.9</v>
      </c>
      <c r="S40" s="112"/>
      <c r="T40" s="112"/>
      <c r="V40" s="26"/>
      <c r="W40" s="26"/>
      <c r="X40" s="26"/>
      <c r="Y40" s="26"/>
      <c r="Z40" s="26"/>
      <c r="AA40" s="26"/>
      <c r="AB40" s="26"/>
      <c r="AC40" s="26"/>
    </row>
    <row r="41" spans="1:79" s="27" customFormat="1" ht="14.25" customHeight="1" x14ac:dyDescent="0.25">
      <c r="E41" s="60"/>
      <c r="F41" s="59"/>
      <c r="G41" s="57"/>
      <c r="H41" s="72"/>
      <c r="I41" s="33"/>
      <c r="J41" s="34"/>
      <c r="K41" s="34"/>
      <c r="L41" s="34"/>
      <c r="M41" s="34"/>
      <c r="N41" s="34"/>
      <c r="O41" s="34"/>
      <c r="P41" s="34"/>
      <c r="Q41" s="35"/>
      <c r="R41" s="80"/>
      <c r="V41" s="26"/>
      <c r="W41" s="26"/>
      <c r="X41" s="26"/>
      <c r="Y41" s="26"/>
      <c r="Z41" s="26"/>
      <c r="AA41" s="26"/>
      <c r="AB41" s="26"/>
      <c r="AC41" s="26"/>
    </row>
    <row r="42" spans="1:79" s="27" customFormat="1" ht="14.25" customHeight="1" x14ac:dyDescent="0.25">
      <c r="A42" s="102" t="str">
        <f>$T$18&amp;G42&amp;B42&amp;$W$18&amp; C42&amp;D42</f>
        <v>YAG1EULevel 8Female + malePsychologyAll</v>
      </c>
      <c r="B42" s="102" t="s">
        <v>248</v>
      </c>
      <c r="C42" s="102" t="str">
        <f>F42</f>
        <v>Psychology</v>
      </c>
      <c r="D42" s="102" t="s">
        <v>20</v>
      </c>
      <c r="E42" s="53" t="s">
        <v>54</v>
      </c>
      <c r="F42" s="54" t="s">
        <v>55</v>
      </c>
      <c r="G42" s="55" t="s">
        <v>122</v>
      </c>
      <c r="H42" s="72">
        <f t="shared" ref="H42:Q43" si="8">IFERROR(INDEX(all_data, MATCH($A42, All_data_lookupkey, 0), MATCH(H$14, All_data_headings, 0)),"-")</f>
        <v>100</v>
      </c>
      <c r="I42" s="33">
        <f t="shared" si="8"/>
        <v>95</v>
      </c>
      <c r="J42" s="34">
        <f t="shared" si="8"/>
        <v>17.600000000000001</v>
      </c>
      <c r="K42" s="34">
        <f t="shared" si="8"/>
        <v>4</v>
      </c>
      <c r="L42" s="34">
        <f t="shared" si="8"/>
        <v>16.100000000000001</v>
      </c>
      <c r="M42" s="34">
        <f t="shared" si="8"/>
        <v>9.9</v>
      </c>
      <c r="N42" s="34">
        <f t="shared" si="8"/>
        <v>50.2</v>
      </c>
      <c r="O42" s="34">
        <f t="shared" si="8"/>
        <v>55.4</v>
      </c>
      <c r="P42" s="34">
        <f t="shared" si="8"/>
        <v>56.4</v>
      </c>
      <c r="Q42" s="35">
        <f t="shared" si="8"/>
        <v>6.2</v>
      </c>
      <c r="R42" s="218">
        <f>SUM(J42,L42,M42,P42)</f>
        <v>100</v>
      </c>
      <c r="V42" s="26"/>
      <c r="W42" s="26"/>
      <c r="X42" s="26"/>
      <c r="Y42" s="26"/>
      <c r="Z42" s="26"/>
      <c r="AA42" s="26"/>
      <c r="AB42" s="26"/>
      <c r="AC42" s="26"/>
    </row>
    <row r="43" spans="1:79" s="27" customFormat="1" ht="14.25" customHeight="1" x14ac:dyDescent="0.25">
      <c r="A43" s="102" t="str">
        <f>$T$18&amp;G43&amp;B43&amp;$W$18&amp; C43&amp;D43</f>
        <v>YAG1Non-EULevel 8Female + malePsychologyAll</v>
      </c>
      <c r="B43" s="102" t="s">
        <v>248</v>
      </c>
      <c r="C43" s="23" t="str">
        <f>C42</f>
        <v>Psychology</v>
      </c>
      <c r="D43" s="102" t="s">
        <v>20</v>
      </c>
      <c r="E43" s="56" t="s">
        <v>56</v>
      </c>
      <c r="F43" s="57"/>
      <c r="G43" s="55" t="s">
        <v>141</v>
      </c>
      <c r="H43" s="72">
        <f t="shared" si="8"/>
        <v>135</v>
      </c>
      <c r="I43" s="33">
        <f t="shared" si="8"/>
        <v>135</v>
      </c>
      <c r="J43" s="34">
        <f t="shared" si="8"/>
        <v>27.6</v>
      </c>
      <c r="K43" s="34">
        <f t="shared" si="8"/>
        <v>1.5</v>
      </c>
      <c r="L43" s="34">
        <f t="shared" si="8"/>
        <v>28.1</v>
      </c>
      <c r="M43" s="34">
        <f t="shared" si="8"/>
        <v>8.5</v>
      </c>
      <c r="N43" s="34">
        <f t="shared" si="8"/>
        <v>32.700000000000003</v>
      </c>
      <c r="O43" s="34">
        <f t="shared" si="8"/>
        <v>35</v>
      </c>
      <c r="P43" s="34">
        <f t="shared" si="8"/>
        <v>35.799999999999997</v>
      </c>
      <c r="Q43" s="35">
        <f t="shared" si="8"/>
        <v>3</v>
      </c>
      <c r="R43" s="218">
        <f>SUM(J43,L43,M43,P43)</f>
        <v>100</v>
      </c>
      <c r="V43" s="26"/>
      <c r="W43" s="26"/>
      <c r="X43" s="26"/>
      <c r="Y43" s="26"/>
      <c r="Z43" s="26"/>
      <c r="AA43" s="26"/>
      <c r="AB43" s="26"/>
      <c r="AC43" s="26"/>
    </row>
    <row r="44" spans="1:79" s="27" customFormat="1" ht="14.25" customHeight="1" x14ac:dyDescent="0.25">
      <c r="E44" s="60"/>
      <c r="F44" s="59"/>
      <c r="G44" s="57"/>
      <c r="H44" s="72"/>
      <c r="I44" s="33"/>
      <c r="J44" s="34"/>
      <c r="K44" s="34"/>
      <c r="L44" s="34"/>
      <c r="M44" s="34"/>
      <c r="N44" s="34"/>
      <c r="O44" s="34"/>
      <c r="P44" s="34"/>
      <c r="Q44" s="35"/>
      <c r="R44" s="80"/>
      <c r="V44" s="26"/>
      <c r="W44" s="26"/>
      <c r="X44" s="26"/>
      <c r="Y44" s="26"/>
      <c r="Z44" s="26"/>
      <c r="AA44" s="26"/>
      <c r="AB44" s="26"/>
      <c r="AC44" s="26"/>
    </row>
    <row r="45" spans="1:79" s="27" customFormat="1" ht="14.25" customHeight="1" x14ac:dyDescent="0.25">
      <c r="A45" s="102" t="str">
        <f>$T$18&amp;G45&amp;B45&amp;$W$18&amp; C45&amp;D45</f>
        <v>YAG1EULevel 8Female + maleVeterinary sciencesAll</v>
      </c>
      <c r="B45" s="102" t="s">
        <v>248</v>
      </c>
      <c r="C45" s="102" t="str">
        <f>F45</f>
        <v>Veterinary sciences</v>
      </c>
      <c r="D45" s="102" t="s">
        <v>20</v>
      </c>
      <c r="E45" s="53" t="s">
        <v>56</v>
      </c>
      <c r="F45" s="54" t="s">
        <v>57</v>
      </c>
      <c r="G45" s="55" t="s">
        <v>122</v>
      </c>
      <c r="H45" s="72">
        <f t="shared" ref="H45:Q46" si="9">IFERROR(INDEX(all_data, MATCH($A45, All_data_lookupkey, 0), MATCH(H$14, All_data_headings, 0)),"-")</f>
        <v>10</v>
      </c>
      <c r="I45" s="33">
        <f t="shared" si="9"/>
        <v>10</v>
      </c>
      <c r="J45" s="34">
        <f t="shared" si="9"/>
        <v>0</v>
      </c>
      <c r="K45" s="34">
        <f t="shared" si="9"/>
        <v>0</v>
      </c>
      <c r="L45" s="34">
        <f t="shared" si="9"/>
        <v>25</v>
      </c>
      <c r="M45" s="34">
        <f t="shared" si="9"/>
        <v>12.5</v>
      </c>
      <c r="N45" s="34">
        <f t="shared" si="9"/>
        <v>50</v>
      </c>
      <c r="O45" s="34">
        <f t="shared" si="9"/>
        <v>62.5</v>
      </c>
      <c r="P45" s="34">
        <f t="shared" si="9"/>
        <v>62.5</v>
      </c>
      <c r="Q45" s="35">
        <f t="shared" si="9"/>
        <v>12.5</v>
      </c>
      <c r="R45" s="218">
        <f>SUM(J45,L45,M45,P45)</f>
        <v>100</v>
      </c>
      <c r="V45" s="26"/>
      <c r="W45" s="26"/>
      <c r="X45" s="26"/>
      <c r="Y45" s="26"/>
      <c r="Z45" s="26"/>
      <c r="AA45" s="26"/>
      <c r="AB45" s="26"/>
      <c r="AC45" s="26"/>
    </row>
    <row r="46" spans="1:79" s="27" customFormat="1" ht="14.25" customHeight="1" x14ac:dyDescent="0.25">
      <c r="A46" s="102" t="str">
        <f>$T$18&amp;G46&amp;B46&amp;$W$18&amp; C46&amp;D46</f>
        <v>YAG1Non-EULevel 8Female + maleVeterinary sciencesAll</v>
      </c>
      <c r="B46" s="102" t="s">
        <v>248</v>
      </c>
      <c r="C46" s="23" t="str">
        <f>C45</f>
        <v>Veterinary sciences</v>
      </c>
      <c r="D46" s="102" t="s">
        <v>20</v>
      </c>
      <c r="E46" s="56" t="s">
        <v>58</v>
      </c>
      <c r="F46" s="57"/>
      <c r="G46" s="55" t="s">
        <v>141</v>
      </c>
      <c r="H46" s="72">
        <f t="shared" si="9"/>
        <v>15</v>
      </c>
      <c r="I46" s="33">
        <f t="shared" si="9"/>
        <v>15</v>
      </c>
      <c r="J46" s="34">
        <f t="shared" si="9"/>
        <v>41.2</v>
      </c>
      <c r="K46" s="34">
        <f t="shared" si="9"/>
        <v>0</v>
      </c>
      <c r="L46" s="34">
        <f t="shared" si="9"/>
        <v>23.5</v>
      </c>
      <c r="M46" s="34">
        <f t="shared" si="9"/>
        <v>17.600000000000001</v>
      </c>
      <c r="N46" s="34">
        <f t="shared" si="9"/>
        <v>17.600000000000001</v>
      </c>
      <c r="O46" s="34">
        <f t="shared" si="9"/>
        <v>17.600000000000001</v>
      </c>
      <c r="P46" s="34">
        <f t="shared" si="9"/>
        <v>17.600000000000001</v>
      </c>
      <c r="Q46" s="35">
        <f t="shared" si="9"/>
        <v>0</v>
      </c>
      <c r="R46" s="218">
        <f>SUM(J46,L46,M46,P46)</f>
        <v>99.9</v>
      </c>
      <c r="V46" s="26"/>
      <c r="W46" s="26"/>
      <c r="X46" s="26"/>
      <c r="Y46" s="26"/>
      <c r="Z46" s="26"/>
      <c r="AA46" s="26"/>
      <c r="AB46" s="26"/>
      <c r="AC46" s="26"/>
    </row>
    <row r="47" spans="1:79" s="27" customFormat="1" ht="14.25" customHeight="1" x14ac:dyDescent="0.25">
      <c r="E47" s="60"/>
      <c r="F47" s="59"/>
      <c r="G47" s="57"/>
      <c r="H47" s="72"/>
      <c r="I47" s="33"/>
      <c r="J47" s="34"/>
      <c r="K47" s="34"/>
      <c r="L47" s="34"/>
      <c r="M47" s="34"/>
      <c r="N47" s="34"/>
      <c r="O47" s="34"/>
      <c r="P47" s="34"/>
      <c r="Q47" s="35"/>
      <c r="R47" s="80"/>
      <c r="V47" s="26"/>
      <c r="W47" s="26"/>
      <c r="X47" s="26"/>
      <c r="Y47" s="26"/>
      <c r="Z47" s="26"/>
      <c r="AA47" s="26"/>
      <c r="AB47" s="26"/>
      <c r="AC47" s="26"/>
    </row>
    <row r="48" spans="1:79" s="27" customFormat="1" ht="14.25" customHeight="1" x14ac:dyDescent="0.25">
      <c r="A48" s="102" t="str">
        <f>$T$18&amp;G48&amp;B48&amp;$W$18&amp; C48&amp;D48</f>
        <v>YAG1EULevel 8Female + maleAgriculture, food and related studiesAll</v>
      </c>
      <c r="B48" s="102" t="s">
        <v>248</v>
      </c>
      <c r="C48" s="102" t="str">
        <f>F48</f>
        <v>Agriculture, food and related studies</v>
      </c>
      <c r="D48" s="102" t="s">
        <v>20</v>
      </c>
      <c r="E48" s="53" t="s">
        <v>58</v>
      </c>
      <c r="F48" s="54" t="s">
        <v>59</v>
      </c>
      <c r="G48" s="55" t="s">
        <v>122</v>
      </c>
      <c r="H48" s="72">
        <f t="shared" ref="H48:Q49" si="10">IFERROR(INDEX(all_data, MATCH($A48, All_data_lookupkey, 0), MATCH(H$14, All_data_headings, 0)),"-")</f>
        <v>15</v>
      </c>
      <c r="I48" s="33">
        <f t="shared" si="10"/>
        <v>15</v>
      </c>
      <c r="J48" s="34">
        <f t="shared" si="10"/>
        <v>25.9</v>
      </c>
      <c r="K48" s="34">
        <f t="shared" si="10"/>
        <v>6.3</v>
      </c>
      <c r="L48" s="34">
        <f t="shared" si="10"/>
        <v>13.5</v>
      </c>
      <c r="M48" s="34">
        <f t="shared" si="10"/>
        <v>3.4</v>
      </c>
      <c r="N48" s="34">
        <f t="shared" si="10"/>
        <v>53.9</v>
      </c>
      <c r="O48" s="34">
        <f t="shared" si="10"/>
        <v>57.3</v>
      </c>
      <c r="P48" s="34">
        <f t="shared" si="10"/>
        <v>57.3</v>
      </c>
      <c r="Q48" s="35">
        <f t="shared" si="10"/>
        <v>3.4</v>
      </c>
      <c r="R48" s="218">
        <f>SUM(J48,L48,M48,P48)</f>
        <v>100.1</v>
      </c>
      <c r="V48" s="26"/>
      <c r="W48" s="26"/>
      <c r="X48" s="26"/>
      <c r="Y48" s="26"/>
      <c r="Z48" s="26"/>
      <c r="AA48" s="26"/>
      <c r="AB48" s="26"/>
      <c r="AC48" s="26"/>
    </row>
    <row r="49" spans="1:29" s="27" customFormat="1" ht="14.25" customHeight="1" x14ac:dyDescent="0.25">
      <c r="A49" s="102" t="str">
        <f>$T$18&amp;G49&amp;B49&amp;$W$18&amp; C49&amp;D49</f>
        <v>YAG1Non-EULevel 8Female + maleAgriculture, food and related studiesAll</v>
      </c>
      <c r="B49" s="102" t="s">
        <v>248</v>
      </c>
      <c r="C49" s="23" t="str">
        <f>C48</f>
        <v>Agriculture, food and related studies</v>
      </c>
      <c r="D49" s="102" t="s">
        <v>20</v>
      </c>
      <c r="E49" s="56" t="s">
        <v>60</v>
      </c>
      <c r="F49" s="57"/>
      <c r="G49" s="55" t="s">
        <v>141</v>
      </c>
      <c r="H49" s="72">
        <f t="shared" si="10"/>
        <v>50</v>
      </c>
      <c r="I49" s="33">
        <f t="shared" si="10"/>
        <v>50</v>
      </c>
      <c r="J49" s="34">
        <f t="shared" si="10"/>
        <v>25.3</v>
      </c>
      <c r="K49" s="34">
        <f t="shared" si="10"/>
        <v>3.9</v>
      </c>
      <c r="L49" s="34">
        <f t="shared" si="10"/>
        <v>43.4</v>
      </c>
      <c r="M49" s="34">
        <f t="shared" si="10"/>
        <v>12.1</v>
      </c>
      <c r="N49" s="34">
        <f t="shared" si="10"/>
        <v>17.2</v>
      </c>
      <c r="O49" s="34">
        <f t="shared" si="10"/>
        <v>17.2</v>
      </c>
      <c r="P49" s="34">
        <f t="shared" si="10"/>
        <v>19.2</v>
      </c>
      <c r="Q49" s="35">
        <f t="shared" si="10"/>
        <v>2</v>
      </c>
      <c r="R49" s="218">
        <f>SUM(J49,L49,M49,P49)</f>
        <v>100</v>
      </c>
      <c r="V49" s="26"/>
      <c r="W49" s="26"/>
      <c r="X49" s="26"/>
      <c r="Y49" s="26"/>
      <c r="Z49" s="26"/>
      <c r="AA49" s="26"/>
      <c r="AB49" s="26"/>
      <c r="AC49" s="26"/>
    </row>
    <row r="50" spans="1:29" s="27" customFormat="1" x14ac:dyDescent="0.25">
      <c r="E50" s="60"/>
      <c r="F50" s="59"/>
      <c r="G50" s="57"/>
      <c r="H50" s="72"/>
      <c r="I50" s="33"/>
      <c r="J50" s="34"/>
      <c r="K50" s="34"/>
      <c r="L50" s="34"/>
      <c r="M50" s="34"/>
      <c r="N50" s="34"/>
      <c r="O50" s="34"/>
      <c r="P50" s="34"/>
      <c r="Q50" s="35"/>
      <c r="R50" s="80"/>
      <c r="V50" s="26"/>
      <c r="W50" s="26"/>
      <c r="X50" s="26"/>
      <c r="Y50" s="26"/>
      <c r="Z50" s="26"/>
      <c r="AA50" s="26"/>
      <c r="AB50" s="26"/>
      <c r="AC50" s="26"/>
    </row>
    <row r="51" spans="1:29" s="27" customFormat="1" x14ac:dyDescent="0.25">
      <c r="A51" s="102" t="str">
        <f>$T$18&amp;G51&amp;B51&amp;$W$18&amp; C51&amp;D51</f>
        <v>YAG1EULevel 8Female + malePhysics and astronomyAll</v>
      </c>
      <c r="B51" s="102" t="s">
        <v>248</v>
      </c>
      <c r="C51" s="102" t="str">
        <f>F51</f>
        <v>Physics and astronomy</v>
      </c>
      <c r="D51" s="102" t="s">
        <v>20</v>
      </c>
      <c r="E51" s="53" t="s">
        <v>60</v>
      </c>
      <c r="F51" s="54" t="s">
        <v>61</v>
      </c>
      <c r="G51" s="55" t="s">
        <v>122</v>
      </c>
      <c r="H51" s="72">
        <f t="shared" ref="H51:Q52" si="11">IFERROR(INDEX(all_data, MATCH($A51, All_data_lookupkey, 0), MATCH(H$14, All_data_headings, 0)),"-")</f>
        <v>175</v>
      </c>
      <c r="I51" s="33">
        <f t="shared" si="11"/>
        <v>165</v>
      </c>
      <c r="J51" s="34">
        <f t="shared" si="11"/>
        <v>20.7</v>
      </c>
      <c r="K51" s="34">
        <f t="shared" si="11"/>
        <v>7.6</v>
      </c>
      <c r="L51" s="34">
        <f t="shared" si="11"/>
        <v>27.8</v>
      </c>
      <c r="M51" s="34">
        <f t="shared" si="11"/>
        <v>3.4</v>
      </c>
      <c r="N51" s="34">
        <f t="shared" si="11"/>
        <v>47.3</v>
      </c>
      <c r="O51" s="34">
        <f t="shared" si="11"/>
        <v>48.1</v>
      </c>
      <c r="P51" s="34">
        <f t="shared" si="11"/>
        <v>48.1</v>
      </c>
      <c r="Q51" s="35">
        <f t="shared" si="11"/>
        <v>0.8</v>
      </c>
      <c r="R51" s="218">
        <f>SUM(J51,L51,M51,P51)</f>
        <v>100</v>
      </c>
      <c r="V51" s="26"/>
      <c r="W51" s="26"/>
      <c r="X51" s="26"/>
      <c r="Y51" s="26"/>
      <c r="Z51" s="26"/>
      <c r="AA51" s="26"/>
      <c r="AB51" s="26"/>
      <c r="AC51" s="26"/>
    </row>
    <row r="52" spans="1:29" s="27" customFormat="1" x14ac:dyDescent="0.25">
      <c r="A52" s="102" t="str">
        <f>$T$18&amp;G52&amp;B52&amp;$W$18&amp; C52&amp;D52</f>
        <v>YAG1Non-EULevel 8Female + malePhysics and astronomyAll</v>
      </c>
      <c r="B52" s="102" t="s">
        <v>248</v>
      </c>
      <c r="C52" s="23" t="str">
        <f>C51</f>
        <v>Physics and astronomy</v>
      </c>
      <c r="D52" s="102" t="s">
        <v>20</v>
      </c>
      <c r="E52" s="56" t="s">
        <v>62</v>
      </c>
      <c r="F52" s="57"/>
      <c r="G52" s="55" t="s">
        <v>141</v>
      </c>
      <c r="H52" s="72">
        <f t="shared" si="11"/>
        <v>160</v>
      </c>
      <c r="I52" s="33">
        <f t="shared" si="11"/>
        <v>155</v>
      </c>
      <c r="J52" s="34">
        <f t="shared" si="11"/>
        <v>30.3</v>
      </c>
      <c r="K52" s="34">
        <f t="shared" si="11"/>
        <v>1.9</v>
      </c>
      <c r="L52" s="34">
        <f t="shared" si="11"/>
        <v>35.700000000000003</v>
      </c>
      <c r="M52" s="34">
        <f t="shared" si="11"/>
        <v>8.6999999999999993</v>
      </c>
      <c r="N52" s="34">
        <f t="shared" si="11"/>
        <v>25.3</v>
      </c>
      <c r="O52" s="34">
        <f t="shared" si="11"/>
        <v>25.3</v>
      </c>
      <c r="P52" s="34">
        <f t="shared" si="11"/>
        <v>25.3</v>
      </c>
      <c r="Q52" s="35">
        <f t="shared" si="11"/>
        <v>0</v>
      </c>
      <c r="R52" s="218">
        <f>SUM(J52,L52,M52,P52)</f>
        <v>100</v>
      </c>
      <c r="V52" s="26"/>
      <c r="W52" s="26"/>
      <c r="X52" s="26"/>
      <c r="Y52" s="26"/>
      <c r="Z52" s="26"/>
      <c r="AA52" s="26"/>
      <c r="AB52" s="26"/>
      <c r="AC52" s="26"/>
    </row>
    <row r="53" spans="1:29" s="27" customFormat="1" x14ac:dyDescent="0.25">
      <c r="E53" s="60"/>
      <c r="F53" s="59"/>
      <c r="G53" s="57"/>
      <c r="H53" s="72"/>
      <c r="I53" s="33"/>
      <c r="J53" s="34"/>
      <c r="K53" s="34"/>
      <c r="L53" s="34"/>
      <c r="M53" s="34"/>
      <c r="N53" s="34"/>
      <c r="O53" s="34"/>
      <c r="P53" s="34"/>
      <c r="Q53" s="35"/>
      <c r="R53" s="80"/>
      <c r="V53" s="26"/>
      <c r="W53" s="26"/>
      <c r="X53" s="26"/>
      <c r="Y53" s="26"/>
      <c r="Z53" s="26"/>
      <c r="AA53" s="26"/>
      <c r="AB53" s="26"/>
      <c r="AC53" s="26"/>
    </row>
    <row r="54" spans="1:29" s="27" customFormat="1" x14ac:dyDescent="0.25">
      <c r="A54" s="102" t="str">
        <f>$T$18&amp;G54&amp;B54&amp;$W$18&amp; C54&amp;D54</f>
        <v>YAG1EULevel 8Female + maleChemistryAll</v>
      </c>
      <c r="B54" s="102" t="s">
        <v>248</v>
      </c>
      <c r="C54" s="102" t="str">
        <f>F54</f>
        <v>Chemistry</v>
      </c>
      <c r="D54" s="102" t="s">
        <v>20</v>
      </c>
      <c r="E54" s="53" t="s">
        <v>62</v>
      </c>
      <c r="F54" s="54" t="s">
        <v>63</v>
      </c>
      <c r="G54" s="55" t="s">
        <v>122</v>
      </c>
      <c r="H54" s="72">
        <f t="shared" ref="H54:Q55" si="12">IFERROR(INDEX(all_data, MATCH($A54, All_data_lookupkey, 0), MATCH(H$14, All_data_headings, 0)),"-")</f>
        <v>110</v>
      </c>
      <c r="I54" s="33">
        <f t="shared" si="12"/>
        <v>95</v>
      </c>
      <c r="J54" s="34">
        <f t="shared" si="12"/>
        <v>17.899999999999999</v>
      </c>
      <c r="K54" s="34">
        <f t="shared" si="12"/>
        <v>14.8</v>
      </c>
      <c r="L54" s="34">
        <f t="shared" si="12"/>
        <v>20.9</v>
      </c>
      <c r="M54" s="34">
        <f t="shared" si="12"/>
        <v>8.3000000000000007</v>
      </c>
      <c r="N54" s="34">
        <f t="shared" si="12"/>
        <v>49.4</v>
      </c>
      <c r="O54" s="34">
        <f t="shared" si="12"/>
        <v>52.9</v>
      </c>
      <c r="P54" s="34">
        <f t="shared" si="12"/>
        <v>52.9</v>
      </c>
      <c r="Q54" s="35">
        <f t="shared" si="12"/>
        <v>3.5</v>
      </c>
      <c r="R54" s="218">
        <f>SUM(J54,L54,M54,P54)</f>
        <v>100</v>
      </c>
      <c r="V54" s="26"/>
      <c r="W54" s="26"/>
      <c r="X54" s="26"/>
      <c r="Y54" s="26"/>
      <c r="Z54" s="26"/>
      <c r="AA54" s="26"/>
      <c r="AB54" s="26"/>
      <c r="AC54" s="26"/>
    </row>
    <row r="55" spans="1:29" s="27" customFormat="1" x14ac:dyDescent="0.25">
      <c r="A55" s="102" t="str">
        <f>$T$18&amp;G55&amp;B55&amp;$W$18&amp; C55&amp;D55</f>
        <v>YAG1Non-EULevel 8Female + maleChemistryAll</v>
      </c>
      <c r="B55" s="102" t="s">
        <v>248</v>
      </c>
      <c r="C55" s="23" t="str">
        <f>C54</f>
        <v>Chemistry</v>
      </c>
      <c r="D55" s="102" t="s">
        <v>20</v>
      </c>
      <c r="E55" s="56" t="s">
        <v>64</v>
      </c>
      <c r="F55" s="57"/>
      <c r="G55" s="55" t="s">
        <v>141</v>
      </c>
      <c r="H55" s="72">
        <f t="shared" si="12"/>
        <v>215</v>
      </c>
      <c r="I55" s="33">
        <f t="shared" si="12"/>
        <v>205</v>
      </c>
      <c r="J55" s="34">
        <f t="shared" si="12"/>
        <v>37.6</v>
      </c>
      <c r="K55" s="34">
        <f t="shared" si="12"/>
        <v>4.2</v>
      </c>
      <c r="L55" s="34">
        <f t="shared" si="12"/>
        <v>30.1</v>
      </c>
      <c r="M55" s="34">
        <f t="shared" si="12"/>
        <v>7.3</v>
      </c>
      <c r="N55" s="34">
        <f t="shared" si="12"/>
        <v>25</v>
      </c>
      <c r="O55" s="34">
        <f t="shared" si="12"/>
        <v>25</v>
      </c>
      <c r="P55" s="34">
        <f t="shared" si="12"/>
        <v>25</v>
      </c>
      <c r="Q55" s="35">
        <f t="shared" si="12"/>
        <v>0</v>
      </c>
      <c r="R55" s="218">
        <f>SUM(J55,L55,M55,P55)</f>
        <v>100</v>
      </c>
      <c r="V55" s="26"/>
      <c r="W55" s="26"/>
      <c r="X55" s="26"/>
      <c r="Y55" s="26"/>
      <c r="Z55" s="26"/>
      <c r="AA55" s="26"/>
      <c r="AB55" s="26"/>
      <c r="AC55" s="26"/>
    </row>
    <row r="56" spans="1:29" s="27" customFormat="1" x14ac:dyDescent="0.25">
      <c r="E56" s="60"/>
      <c r="F56" s="59"/>
      <c r="G56" s="57"/>
      <c r="H56" s="72"/>
      <c r="I56" s="33"/>
      <c r="J56" s="34"/>
      <c r="K56" s="34"/>
      <c r="L56" s="34"/>
      <c r="M56" s="34"/>
      <c r="N56" s="34"/>
      <c r="O56" s="34"/>
      <c r="P56" s="34"/>
      <c r="Q56" s="35"/>
      <c r="R56" s="80"/>
      <c r="V56" s="26"/>
      <c r="W56" s="26"/>
      <c r="X56" s="26"/>
      <c r="Y56" s="26"/>
      <c r="Z56" s="26"/>
      <c r="AA56" s="26"/>
      <c r="AB56" s="26"/>
      <c r="AC56" s="26"/>
    </row>
    <row r="57" spans="1:29" s="27" customFormat="1" x14ac:dyDescent="0.25">
      <c r="A57" s="102" t="str">
        <f>$T$18&amp;G57&amp;B57&amp;$W$18&amp; C57&amp;D57</f>
        <v>YAG1EULevel 8Female + maleGeneral, applied and forensic sciencesAll</v>
      </c>
      <c r="B57" s="102" t="s">
        <v>248</v>
      </c>
      <c r="C57" s="102" t="str">
        <f>F57</f>
        <v>General, applied and forensic sciences</v>
      </c>
      <c r="D57" s="102" t="s">
        <v>20</v>
      </c>
      <c r="E57" s="53" t="s">
        <v>193</v>
      </c>
      <c r="F57" s="54" t="s">
        <v>143</v>
      </c>
      <c r="G57" s="55" t="s">
        <v>122</v>
      </c>
      <c r="H57" s="72">
        <f t="shared" ref="H57:Q58" si="13">IFERROR(INDEX(all_data, MATCH($A57, All_data_lookupkey, 0), MATCH(H$14, All_data_headings, 0)),"-")</f>
        <v>10</v>
      </c>
      <c r="I57" s="33">
        <f t="shared" si="13"/>
        <v>5</v>
      </c>
      <c r="J57" s="34">
        <f t="shared" si="13"/>
        <v>23.9</v>
      </c>
      <c r="K57" s="34">
        <f t="shared" si="13"/>
        <v>12.5</v>
      </c>
      <c r="L57" s="34">
        <f t="shared" si="13"/>
        <v>33.299999999999997</v>
      </c>
      <c r="M57" s="34">
        <f t="shared" si="13"/>
        <v>0</v>
      </c>
      <c r="N57" s="34">
        <f t="shared" si="13"/>
        <v>42.9</v>
      </c>
      <c r="O57" s="34">
        <f t="shared" si="13"/>
        <v>42.9</v>
      </c>
      <c r="P57" s="34">
        <f t="shared" si="13"/>
        <v>42.9</v>
      </c>
      <c r="Q57" s="35">
        <f t="shared" si="13"/>
        <v>0</v>
      </c>
      <c r="R57" s="218">
        <f>SUM(J57,L57,M57,P57)</f>
        <v>100.1</v>
      </c>
      <c r="V57" s="26"/>
      <c r="W57" s="26"/>
      <c r="X57" s="26"/>
      <c r="Y57" s="26"/>
      <c r="Z57" s="26"/>
      <c r="AA57" s="26"/>
      <c r="AB57" s="26"/>
      <c r="AC57" s="26"/>
    </row>
    <row r="58" spans="1:29" s="27" customFormat="1" x14ac:dyDescent="0.25">
      <c r="A58" s="102" t="str">
        <f>$T$18&amp;G58&amp;B58&amp;$W$18&amp; C58&amp;D58</f>
        <v>YAG1Non-EULevel 8Female + maleGeneral, applied and forensic sciencesAll</v>
      </c>
      <c r="B58" s="102" t="s">
        <v>248</v>
      </c>
      <c r="C58" s="23" t="str">
        <f>C57</f>
        <v>General, applied and forensic sciences</v>
      </c>
      <c r="D58" s="102" t="s">
        <v>20</v>
      </c>
      <c r="E58" s="56" t="s">
        <v>65</v>
      </c>
      <c r="F58" s="57"/>
      <c r="G58" s="55" t="s">
        <v>141</v>
      </c>
      <c r="H58" s="72">
        <f t="shared" si="13"/>
        <v>25</v>
      </c>
      <c r="I58" s="33">
        <f t="shared" si="13"/>
        <v>20</v>
      </c>
      <c r="J58" s="34">
        <f t="shared" si="13"/>
        <v>37</v>
      </c>
      <c r="K58" s="34">
        <f t="shared" si="13"/>
        <v>4.3</v>
      </c>
      <c r="L58" s="34">
        <f t="shared" si="13"/>
        <v>23.7</v>
      </c>
      <c r="M58" s="34">
        <f t="shared" si="13"/>
        <v>6.7</v>
      </c>
      <c r="N58" s="34">
        <f t="shared" si="13"/>
        <v>32.6</v>
      </c>
      <c r="O58" s="34">
        <f t="shared" si="13"/>
        <v>32.6</v>
      </c>
      <c r="P58" s="34">
        <f t="shared" si="13"/>
        <v>32.6</v>
      </c>
      <c r="Q58" s="35">
        <f t="shared" si="13"/>
        <v>0</v>
      </c>
      <c r="R58" s="218">
        <f>SUM(J58,L58,M58,P58)</f>
        <v>100</v>
      </c>
      <c r="V58" s="26"/>
      <c r="W58" s="26"/>
      <c r="X58" s="26"/>
      <c r="Y58" s="26"/>
      <c r="Z58" s="26"/>
      <c r="AA58" s="26"/>
      <c r="AB58" s="26"/>
      <c r="AC58" s="26"/>
    </row>
    <row r="59" spans="1:29" s="27" customFormat="1" ht="14.25" customHeight="1" x14ac:dyDescent="0.25">
      <c r="E59" s="60"/>
      <c r="F59" s="59"/>
      <c r="G59" s="57"/>
      <c r="H59" s="72"/>
      <c r="I59" s="33"/>
      <c r="J59" s="34"/>
      <c r="K59" s="34"/>
      <c r="L59" s="34"/>
      <c r="M59" s="34"/>
      <c r="N59" s="34"/>
      <c r="O59" s="34"/>
      <c r="P59" s="34"/>
      <c r="Q59" s="35"/>
      <c r="R59" s="80"/>
      <c r="V59" s="26"/>
      <c r="W59" s="26"/>
      <c r="X59" s="26"/>
      <c r="Y59" s="26"/>
      <c r="Z59" s="26"/>
      <c r="AA59" s="26"/>
      <c r="AB59" s="26"/>
      <c r="AC59" s="26"/>
    </row>
    <row r="60" spans="1:29" s="27" customFormat="1" ht="14.25" customHeight="1" x14ac:dyDescent="0.25">
      <c r="A60" s="102" t="str">
        <f>$T$18&amp;G60&amp;B60&amp;$W$18&amp; C60&amp;D60</f>
        <v>YAG1EULevel 8Female + maleMathematical sciencesAll</v>
      </c>
      <c r="B60" s="102" t="s">
        <v>248</v>
      </c>
      <c r="C60" s="102" t="str">
        <f>F60</f>
        <v>Mathematical sciences</v>
      </c>
      <c r="D60" s="102" t="s">
        <v>20</v>
      </c>
      <c r="E60" s="53" t="s">
        <v>65</v>
      </c>
      <c r="F60" s="54" t="s">
        <v>66</v>
      </c>
      <c r="G60" s="55" t="s">
        <v>122</v>
      </c>
      <c r="H60" s="72">
        <f t="shared" ref="H60:Q61" si="14">IFERROR(INDEX(all_data, MATCH($A60, All_data_lookupkey, 0), MATCH(H$14, All_data_headings, 0)),"-")</f>
        <v>150</v>
      </c>
      <c r="I60" s="33">
        <f t="shared" si="14"/>
        <v>140</v>
      </c>
      <c r="J60" s="34">
        <f t="shared" si="14"/>
        <v>12.3</v>
      </c>
      <c r="K60" s="34">
        <f t="shared" si="14"/>
        <v>5.4</v>
      </c>
      <c r="L60" s="34">
        <f t="shared" si="14"/>
        <v>27.7</v>
      </c>
      <c r="M60" s="34">
        <f t="shared" si="14"/>
        <v>6.8</v>
      </c>
      <c r="N60" s="34">
        <f t="shared" si="14"/>
        <v>51.6</v>
      </c>
      <c r="O60" s="34">
        <f t="shared" si="14"/>
        <v>52.5</v>
      </c>
      <c r="P60" s="34">
        <f t="shared" si="14"/>
        <v>53.2</v>
      </c>
      <c r="Q60" s="35">
        <f t="shared" si="14"/>
        <v>1.6</v>
      </c>
      <c r="R60" s="218">
        <f>SUM(J60,L60,M60,P60)</f>
        <v>100</v>
      </c>
      <c r="V60" s="26"/>
      <c r="W60" s="26"/>
      <c r="X60" s="26"/>
      <c r="Y60" s="26"/>
      <c r="Z60" s="26"/>
      <c r="AA60" s="26"/>
      <c r="AB60" s="26"/>
      <c r="AC60" s="26"/>
    </row>
    <row r="61" spans="1:29" s="27" customFormat="1" ht="14.25" customHeight="1" x14ac:dyDescent="0.25">
      <c r="A61" s="102" t="str">
        <f>$T$18&amp;G61&amp;B61&amp;$W$18&amp; C61&amp;D61</f>
        <v>YAG1Non-EULevel 8Female + maleMathematical sciencesAll</v>
      </c>
      <c r="B61" s="102" t="s">
        <v>248</v>
      </c>
      <c r="C61" s="23" t="str">
        <f>C60</f>
        <v>Mathematical sciences</v>
      </c>
      <c r="D61" s="102" t="s">
        <v>20</v>
      </c>
      <c r="E61" s="56" t="s">
        <v>67</v>
      </c>
      <c r="F61" s="57"/>
      <c r="G61" s="55" t="s">
        <v>141</v>
      </c>
      <c r="H61" s="72">
        <f t="shared" si="14"/>
        <v>190</v>
      </c>
      <c r="I61" s="33">
        <f t="shared" si="14"/>
        <v>185</v>
      </c>
      <c r="J61" s="34">
        <f t="shared" si="14"/>
        <v>27.1</v>
      </c>
      <c r="K61" s="34">
        <f t="shared" si="14"/>
        <v>2.5</v>
      </c>
      <c r="L61" s="34">
        <f t="shared" si="14"/>
        <v>33.799999999999997</v>
      </c>
      <c r="M61" s="34">
        <f t="shared" si="14"/>
        <v>5.7</v>
      </c>
      <c r="N61" s="34">
        <f t="shared" si="14"/>
        <v>29.6</v>
      </c>
      <c r="O61" s="34">
        <f t="shared" si="14"/>
        <v>31.2</v>
      </c>
      <c r="P61" s="34">
        <f t="shared" si="14"/>
        <v>33.4</v>
      </c>
      <c r="Q61" s="35">
        <f t="shared" si="14"/>
        <v>3.8</v>
      </c>
      <c r="R61" s="218">
        <f>SUM(J61,L61,M61,P61)</f>
        <v>100</v>
      </c>
      <c r="V61" s="26"/>
      <c r="W61" s="26"/>
      <c r="X61" s="26"/>
      <c r="Y61" s="26"/>
      <c r="Z61" s="26"/>
      <c r="AA61" s="26"/>
      <c r="AB61" s="26"/>
      <c r="AC61" s="26"/>
    </row>
    <row r="62" spans="1:29" s="27" customFormat="1" ht="14.25" customHeight="1" x14ac:dyDescent="0.25">
      <c r="E62" s="60"/>
      <c r="F62" s="59"/>
      <c r="G62" s="57"/>
      <c r="H62" s="72"/>
      <c r="I62" s="33"/>
      <c r="J62" s="34"/>
      <c r="K62" s="34"/>
      <c r="L62" s="34"/>
      <c r="M62" s="34"/>
      <c r="N62" s="34"/>
      <c r="O62" s="34"/>
      <c r="P62" s="34"/>
      <c r="Q62" s="35"/>
      <c r="R62" s="80"/>
      <c r="V62" s="26"/>
      <c r="W62" s="26"/>
      <c r="X62" s="26"/>
      <c r="Y62" s="26"/>
      <c r="Z62" s="26"/>
      <c r="AA62" s="26"/>
      <c r="AB62" s="26"/>
      <c r="AC62" s="26"/>
    </row>
    <row r="63" spans="1:29" s="27" customFormat="1" ht="14.25" customHeight="1" x14ac:dyDescent="0.25">
      <c r="A63" s="102" t="str">
        <f>$T$18&amp;G63&amp;B63&amp;$W$18&amp; C63&amp;D63</f>
        <v>YAG1EULevel 8Female + maleEngineeringAll</v>
      </c>
      <c r="B63" s="102" t="s">
        <v>248</v>
      </c>
      <c r="C63" s="102" t="str">
        <f>F63</f>
        <v>Engineering</v>
      </c>
      <c r="D63" s="102" t="s">
        <v>20</v>
      </c>
      <c r="E63" s="53" t="s">
        <v>67</v>
      </c>
      <c r="F63" s="54" t="s">
        <v>68</v>
      </c>
      <c r="G63" s="55" t="s">
        <v>122</v>
      </c>
      <c r="H63" s="72">
        <f t="shared" ref="H63:Q64" si="15">IFERROR(INDEX(all_data, MATCH($A63, All_data_lookupkey, 0), MATCH(H$14, All_data_headings, 0)),"-")</f>
        <v>405</v>
      </c>
      <c r="I63" s="33">
        <f t="shared" si="15"/>
        <v>370</v>
      </c>
      <c r="J63" s="34">
        <f t="shared" si="15"/>
        <v>20</v>
      </c>
      <c r="K63" s="34">
        <f t="shared" si="15"/>
        <v>8</v>
      </c>
      <c r="L63" s="34">
        <f t="shared" si="15"/>
        <v>21.7</v>
      </c>
      <c r="M63" s="34">
        <f t="shared" si="15"/>
        <v>8.6999999999999993</v>
      </c>
      <c r="N63" s="34">
        <f t="shared" si="15"/>
        <v>46.2</v>
      </c>
      <c r="O63" s="34">
        <f t="shared" si="15"/>
        <v>49</v>
      </c>
      <c r="P63" s="34">
        <f t="shared" si="15"/>
        <v>49.6</v>
      </c>
      <c r="Q63" s="35">
        <f t="shared" si="15"/>
        <v>3.4</v>
      </c>
      <c r="R63" s="218">
        <f>SUM(J63,L63,M63,P63)</f>
        <v>100</v>
      </c>
      <c r="V63" s="26"/>
      <c r="W63" s="26"/>
      <c r="X63" s="26"/>
      <c r="Y63" s="26"/>
      <c r="Z63" s="26"/>
      <c r="AA63" s="26"/>
      <c r="AB63" s="26"/>
      <c r="AC63" s="26"/>
    </row>
    <row r="64" spans="1:29" s="27" customFormat="1" ht="14.25" customHeight="1" x14ac:dyDescent="0.25">
      <c r="A64" s="102" t="str">
        <f>$T$18&amp;G64&amp;B64&amp;$W$18&amp; C64&amp;D64</f>
        <v>YAG1Non-EULevel 8Female + maleEngineeringAll</v>
      </c>
      <c r="B64" s="102" t="s">
        <v>248</v>
      </c>
      <c r="C64" s="23" t="str">
        <f>C63</f>
        <v>Engineering</v>
      </c>
      <c r="D64" s="102" t="s">
        <v>20</v>
      </c>
      <c r="E64" s="56" t="s">
        <v>69</v>
      </c>
      <c r="F64" s="57"/>
      <c r="G64" s="55" t="s">
        <v>141</v>
      </c>
      <c r="H64" s="72">
        <f t="shared" si="15"/>
        <v>1260</v>
      </c>
      <c r="I64" s="33">
        <f t="shared" si="15"/>
        <v>1235</v>
      </c>
      <c r="J64" s="34">
        <f t="shared" si="15"/>
        <v>25.9</v>
      </c>
      <c r="K64" s="34">
        <f t="shared" si="15"/>
        <v>1.7</v>
      </c>
      <c r="L64" s="34">
        <f t="shared" si="15"/>
        <v>29.3</v>
      </c>
      <c r="M64" s="34">
        <f t="shared" si="15"/>
        <v>4.9000000000000004</v>
      </c>
      <c r="N64" s="34">
        <f t="shared" si="15"/>
        <v>37</v>
      </c>
      <c r="O64" s="34">
        <f t="shared" si="15"/>
        <v>39.4</v>
      </c>
      <c r="P64" s="34">
        <f t="shared" si="15"/>
        <v>39.799999999999997</v>
      </c>
      <c r="Q64" s="35">
        <f t="shared" si="15"/>
        <v>2.8</v>
      </c>
      <c r="R64" s="218">
        <f>SUM(J64,L64,M64,P64)</f>
        <v>99.9</v>
      </c>
      <c r="V64" s="26"/>
      <c r="W64" s="26"/>
      <c r="X64" s="26"/>
      <c r="Y64" s="26"/>
      <c r="Z64" s="26"/>
      <c r="AA64" s="26"/>
      <c r="AB64" s="26"/>
      <c r="AC64" s="26"/>
    </row>
    <row r="65" spans="1:29" s="27" customFormat="1" ht="14.25" customHeight="1" x14ac:dyDescent="0.25">
      <c r="E65" s="60"/>
      <c r="F65" s="59"/>
      <c r="G65" s="57"/>
      <c r="H65" s="72"/>
      <c r="I65" s="33"/>
      <c r="J65" s="34"/>
      <c r="K65" s="34"/>
      <c r="L65" s="34"/>
      <c r="M65" s="34"/>
      <c r="N65" s="34"/>
      <c r="O65" s="34"/>
      <c r="P65" s="34"/>
      <c r="Q65" s="35"/>
      <c r="R65" s="80"/>
      <c r="V65" s="26"/>
      <c r="W65" s="26"/>
      <c r="X65" s="26"/>
      <c r="Y65" s="26"/>
      <c r="Z65" s="26"/>
      <c r="AA65" s="26"/>
      <c r="AB65" s="26"/>
      <c r="AC65" s="26"/>
    </row>
    <row r="66" spans="1:29" s="27" customFormat="1" ht="14.25" customHeight="1" x14ac:dyDescent="0.25">
      <c r="A66" s="102" t="str">
        <f>$T$18&amp;G66&amp;B66&amp;$W$18&amp; C66&amp;D66</f>
        <v>YAG1EULevel 8Female + maleMaterials and technologyAll</v>
      </c>
      <c r="B66" s="102" t="s">
        <v>248</v>
      </c>
      <c r="C66" s="102" t="str">
        <f>F66</f>
        <v>Materials and technology</v>
      </c>
      <c r="D66" s="102" t="s">
        <v>20</v>
      </c>
      <c r="E66" s="53" t="s">
        <v>194</v>
      </c>
      <c r="F66" s="54" t="s">
        <v>145</v>
      </c>
      <c r="G66" s="55" t="s">
        <v>122</v>
      </c>
      <c r="H66" s="72">
        <f t="shared" ref="H66:Q67" si="16">IFERROR(INDEX(all_data, MATCH($A66, All_data_lookupkey, 0), MATCH(H$14, All_data_headings, 0)),"-")</f>
        <v>60</v>
      </c>
      <c r="I66" s="33">
        <f t="shared" si="16"/>
        <v>55</v>
      </c>
      <c r="J66" s="34">
        <f t="shared" si="16"/>
        <v>27</v>
      </c>
      <c r="K66" s="34">
        <f t="shared" si="16"/>
        <v>9</v>
      </c>
      <c r="L66" s="34">
        <f t="shared" si="16"/>
        <v>34.799999999999997</v>
      </c>
      <c r="M66" s="34">
        <f t="shared" si="16"/>
        <v>9.3000000000000007</v>
      </c>
      <c r="N66" s="34">
        <f t="shared" si="16"/>
        <v>28.9</v>
      </c>
      <c r="O66" s="34">
        <f t="shared" si="16"/>
        <v>28.9</v>
      </c>
      <c r="P66" s="34">
        <f t="shared" si="16"/>
        <v>28.9</v>
      </c>
      <c r="Q66" s="35">
        <f t="shared" si="16"/>
        <v>0</v>
      </c>
      <c r="R66" s="218">
        <f>SUM(J66,L66,M66,P66)</f>
        <v>100</v>
      </c>
      <c r="V66" s="26"/>
      <c r="W66" s="26"/>
      <c r="X66" s="26"/>
      <c r="Y66" s="26"/>
      <c r="Z66" s="26"/>
      <c r="AA66" s="26"/>
      <c r="AB66" s="26"/>
      <c r="AC66" s="26"/>
    </row>
    <row r="67" spans="1:29" s="27" customFormat="1" ht="14.25" customHeight="1" x14ac:dyDescent="0.25">
      <c r="A67" s="102" t="str">
        <f>$T$18&amp;G67&amp;B67&amp;$W$18&amp; C67&amp;D67</f>
        <v>YAG1Non-EULevel 8Female + maleMaterials and technologyAll</v>
      </c>
      <c r="B67" s="102" t="s">
        <v>248</v>
      </c>
      <c r="C67" s="23" t="str">
        <f>C66</f>
        <v>Materials and technology</v>
      </c>
      <c r="D67" s="102" t="s">
        <v>20</v>
      </c>
      <c r="E67" s="56" t="s">
        <v>70</v>
      </c>
      <c r="F67" s="57"/>
      <c r="G67" s="55" t="s">
        <v>141</v>
      </c>
      <c r="H67" s="72">
        <f t="shared" si="16"/>
        <v>200</v>
      </c>
      <c r="I67" s="33">
        <f t="shared" si="16"/>
        <v>200</v>
      </c>
      <c r="J67" s="34">
        <f t="shared" si="16"/>
        <v>27</v>
      </c>
      <c r="K67" s="34">
        <f t="shared" si="16"/>
        <v>1.6</v>
      </c>
      <c r="L67" s="34">
        <f t="shared" si="16"/>
        <v>28.7</v>
      </c>
      <c r="M67" s="34">
        <f t="shared" si="16"/>
        <v>9.6</v>
      </c>
      <c r="N67" s="34">
        <f t="shared" si="16"/>
        <v>33.700000000000003</v>
      </c>
      <c r="O67" s="34">
        <f t="shared" si="16"/>
        <v>34.200000000000003</v>
      </c>
      <c r="P67" s="34">
        <f t="shared" si="16"/>
        <v>34.700000000000003</v>
      </c>
      <c r="Q67" s="35">
        <f t="shared" si="16"/>
        <v>1</v>
      </c>
      <c r="R67" s="218">
        <f>SUM(J67,L67,M67,P67)</f>
        <v>100</v>
      </c>
      <c r="V67" s="26"/>
      <c r="W67" s="26"/>
      <c r="X67" s="26"/>
      <c r="Y67" s="26"/>
      <c r="Z67" s="26"/>
      <c r="AA67" s="26"/>
      <c r="AB67" s="26"/>
      <c r="AC67" s="26"/>
    </row>
    <row r="68" spans="1:29" s="27" customFormat="1" ht="14.25" customHeight="1" x14ac:dyDescent="0.25">
      <c r="E68" s="60"/>
      <c r="F68" s="59"/>
      <c r="G68" s="57"/>
      <c r="H68" s="72"/>
      <c r="I68" s="33"/>
      <c r="J68" s="34"/>
      <c r="K68" s="34"/>
      <c r="L68" s="34"/>
      <c r="M68" s="34"/>
      <c r="N68" s="34"/>
      <c r="O68" s="34"/>
      <c r="P68" s="34"/>
      <c r="Q68" s="35"/>
      <c r="R68" s="80"/>
      <c r="V68" s="26"/>
      <c r="W68" s="26"/>
      <c r="X68" s="26"/>
      <c r="Y68" s="26"/>
      <c r="Z68" s="26"/>
      <c r="AA68" s="26"/>
      <c r="AB68" s="26"/>
      <c r="AC68" s="26"/>
    </row>
    <row r="69" spans="1:29" s="27" customFormat="1" ht="14.25" customHeight="1" x14ac:dyDescent="0.25">
      <c r="A69" s="102" t="str">
        <f>$T$18&amp;G69&amp;B69&amp;$W$18&amp; C69&amp;D69</f>
        <v>YAG1EULevel 8Female + maleComputingAll</v>
      </c>
      <c r="B69" s="102" t="s">
        <v>248</v>
      </c>
      <c r="C69" s="102" t="str">
        <f>F69</f>
        <v>Computing</v>
      </c>
      <c r="D69" s="102" t="s">
        <v>20</v>
      </c>
      <c r="E69" s="53" t="s">
        <v>70</v>
      </c>
      <c r="F69" s="54" t="s">
        <v>71</v>
      </c>
      <c r="G69" s="55" t="s">
        <v>122</v>
      </c>
      <c r="H69" s="72">
        <f t="shared" ref="H69:Q70" si="17">IFERROR(INDEX(all_data, MATCH($A69, All_data_lookupkey, 0), MATCH(H$14, All_data_headings, 0)),"-")</f>
        <v>145</v>
      </c>
      <c r="I69" s="33">
        <f t="shared" si="17"/>
        <v>135</v>
      </c>
      <c r="J69" s="34">
        <f t="shared" si="17"/>
        <v>19.899999999999999</v>
      </c>
      <c r="K69" s="34">
        <f t="shared" si="17"/>
        <v>8.1</v>
      </c>
      <c r="L69" s="34">
        <f t="shared" si="17"/>
        <v>22.3</v>
      </c>
      <c r="M69" s="34">
        <f t="shared" si="17"/>
        <v>4.4000000000000004</v>
      </c>
      <c r="N69" s="34">
        <f t="shared" si="17"/>
        <v>51.6</v>
      </c>
      <c r="O69" s="34">
        <f t="shared" si="17"/>
        <v>53.3</v>
      </c>
      <c r="P69" s="34">
        <f t="shared" si="17"/>
        <v>53.3</v>
      </c>
      <c r="Q69" s="35">
        <f t="shared" si="17"/>
        <v>1.7</v>
      </c>
      <c r="R69" s="218">
        <f>SUM(J69,L69,M69,P69)</f>
        <v>99.9</v>
      </c>
      <c r="V69" s="26"/>
      <c r="W69" s="26"/>
      <c r="X69" s="26"/>
      <c r="Y69" s="26"/>
      <c r="Z69" s="26"/>
      <c r="AA69" s="26"/>
      <c r="AB69" s="26"/>
      <c r="AC69" s="26"/>
    </row>
    <row r="70" spans="1:29" s="27" customFormat="1" ht="14.25" customHeight="1" x14ac:dyDescent="0.25">
      <c r="A70" s="102" t="str">
        <f>$T$18&amp;G70&amp;B70&amp;$W$18&amp; C70&amp;D70</f>
        <v>YAG1Non-EULevel 8Female + maleComputingAll</v>
      </c>
      <c r="B70" s="102" t="s">
        <v>248</v>
      </c>
      <c r="C70" s="23" t="str">
        <f>C69</f>
        <v>Computing</v>
      </c>
      <c r="D70" s="102" t="s">
        <v>20</v>
      </c>
      <c r="E70" s="56" t="s">
        <v>72</v>
      </c>
      <c r="F70" s="57"/>
      <c r="G70" s="55" t="s">
        <v>141</v>
      </c>
      <c r="H70" s="72">
        <f t="shared" si="17"/>
        <v>395</v>
      </c>
      <c r="I70" s="33">
        <f t="shared" si="17"/>
        <v>390</v>
      </c>
      <c r="J70" s="34">
        <f t="shared" si="17"/>
        <v>30</v>
      </c>
      <c r="K70" s="34">
        <f t="shared" si="17"/>
        <v>2.1</v>
      </c>
      <c r="L70" s="34">
        <f t="shared" si="17"/>
        <v>29.8</v>
      </c>
      <c r="M70" s="34">
        <f t="shared" si="17"/>
        <v>5.8</v>
      </c>
      <c r="N70" s="34">
        <f t="shared" si="17"/>
        <v>31.8</v>
      </c>
      <c r="O70" s="34">
        <f t="shared" si="17"/>
        <v>34.4</v>
      </c>
      <c r="P70" s="34">
        <f t="shared" si="17"/>
        <v>34.4</v>
      </c>
      <c r="Q70" s="35">
        <f t="shared" si="17"/>
        <v>2.6</v>
      </c>
      <c r="R70" s="218">
        <f>SUM(J70,L70,M70,P70)</f>
        <v>100</v>
      </c>
      <c r="V70" s="26"/>
      <c r="W70" s="26"/>
      <c r="X70" s="26"/>
      <c r="Y70" s="26"/>
      <c r="Z70" s="26"/>
      <c r="AA70" s="26"/>
      <c r="AB70" s="26"/>
      <c r="AC70" s="26"/>
    </row>
    <row r="71" spans="1:29" s="27" customFormat="1" ht="14.25" customHeight="1" x14ac:dyDescent="0.25">
      <c r="E71" s="60"/>
      <c r="F71" s="59"/>
      <c r="G71" s="57"/>
      <c r="H71" s="72"/>
      <c r="I71" s="33"/>
      <c r="J71" s="34"/>
      <c r="K71" s="34"/>
      <c r="L71" s="34"/>
      <c r="M71" s="34"/>
      <c r="N71" s="34"/>
      <c r="O71" s="34"/>
      <c r="P71" s="34"/>
      <c r="Q71" s="35"/>
      <c r="R71" s="80"/>
      <c r="V71" s="26"/>
      <c r="W71" s="26"/>
      <c r="X71" s="26"/>
      <c r="Y71" s="26"/>
      <c r="Z71" s="26"/>
      <c r="AA71" s="26"/>
      <c r="AB71" s="26"/>
      <c r="AC71" s="26"/>
    </row>
    <row r="72" spans="1:29" s="27" customFormat="1" ht="14.25" customHeight="1" x14ac:dyDescent="0.25">
      <c r="A72" s="102" t="str">
        <f>$T$18&amp;G72&amp;B72&amp;$W$18&amp; C72&amp;D72</f>
        <v>YAG1EULevel 8Female + maleArchitecture, building and planningAll</v>
      </c>
      <c r="B72" s="102" t="s">
        <v>248</v>
      </c>
      <c r="C72" s="102" t="str">
        <f>F72</f>
        <v>Architecture, building and planning</v>
      </c>
      <c r="D72" s="102" t="s">
        <v>20</v>
      </c>
      <c r="E72" s="53" t="s">
        <v>73</v>
      </c>
      <c r="F72" s="54" t="s">
        <v>74</v>
      </c>
      <c r="G72" s="55" t="s">
        <v>122</v>
      </c>
      <c r="H72" s="72">
        <f t="shared" ref="H72:Q73" si="18">IFERROR(INDEX(all_data, MATCH($A72, All_data_lookupkey, 0), MATCH(H$14, All_data_headings, 0)),"-")</f>
        <v>35</v>
      </c>
      <c r="I72" s="33">
        <f t="shared" si="18"/>
        <v>30</v>
      </c>
      <c r="J72" s="34">
        <f t="shared" si="18"/>
        <v>21.9</v>
      </c>
      <c r="K72" s="34">
        <f t="shared" si="18"/>
        <v>6</v>
      </c>
      <c r="L72" s="34">
        <f t="shared" si="18"/>
        <v>11.2</v>
      </c>
      <c r="M72" s="34">
        <f t="shared" si="18"/>
        <v>6.4</v>
      </c>
      <c r="N72" s="34">
        <f t="shared" si="18"/>
        <v>50.8</v>
      </c>
      <c r="O72" s="34">
        <f t="shared" si="18"/>
        <v>57.2</v>
      </c>
      <c r="P72" s="34">
        <f t="shared" si="18"/>
        <v>60.4</v>
      </c>
      <c r="Q72" s="35">
        <f t="shared" si="18"/>
        <v>9.6</v>
      </c>
      <c r="R72" s="218">
        <f>SUM(J72,L72,M72,P72)</f>
        <v>99.899999999999991</v>
      </c>
      <c r="V72" s="26"/>
      <c r="W72" s="26"/>
      <c r="X72" s="26"/>
      <c r="Y72" s="26"/>
      <c r="Z72" s="26"/>
      <c r="AA72" s="26"/>
      <c r="AB72" s="26"/>
      <c r="AC72" s="26"/>
    </row>
    <row r="73" spans="1:29" s="27" customFormat="1" x14ac:dyDescent="0.25">
      <c r="A73" s="102" t="str">
        <f>$T$18&amp;G73&amp;B73&amp;$W$18&amp; C73&amp;D73</f>
        <v>YAG1Non-EULevel 8Female + maleArchitecture, building and planningAll</v>
      </c>
      <c r="B73" s="102" t="s">
        <v>248</v>
      </c>
      <c r="C73" s="23" t="str">
        <f>C72</f>
        <v>Architecture, building and planning</v>
      </c>
      <c r="D73" s="102" t="s">
        <v>20</v>
      </c>
      <c r="E73" s="56" t="s">
        <v>73</v>
      </c>
      <c r="F73" s="57"/>
      <c r="G73" s="55" t="s">
        <v>141</v>
      </c>
      <c r="H73" s="72">
        <f t="shared" si="18"/>
        <v>165</v>
      </c>
      <c r="I73" s="33">
        <f t="shared" si="18"/>
        <v>165</v>
      </c>
      <c r="J73" s="34">
        <f t="shared" si="18"/>
        <v>31.1</v>
      </c>
      <c r="K73" s="34">
        <f t="shared" si="18"/>
        <v>0.9</v>
      </c>
      <c r="L73" s="34">
        <f t="shared" si="18"/>
        <v>30.3</v>
      </c>
      <c r="M73" s="34">
        <f t="shared" si="18"/>
        <v>3.3</v>
      </c>
      <c r="N73" s="34">
        <f t="shared" si="18"/>
        <v>26.7</v>
      </c>
      <c r="O73" s="34">
        <f t="shared" si="18"/>
        <v>34</v>
      </c>
      <c r="P73" s="34">
        <f t="shared" si="18"/>
        <v>35.200000000000003</v>
      </c>
      <c r="Q73" s="35">
        <f t="shared" si="18"/>
        <v>8.5</v>
      </c>
      <c r="R73" s="218">
        <f>SUM(J73,L73,M73,P73)</f>
        <v>99.9</v>
      </c>
      <c r="V73" s="26"/>
      <c r="W73" s="26"/>
      <c r="X73" s="26"/>
      <c r="Y73" s="26"/>
      <c r="Z73" s="26"/>
      <c r="AA73" s="26"/>
      <c r="AB73" s="26"/>
      <c r="AC73" s="26"/>
    </row>
    <row r="74" spans="1:29" s="27" customFormat="1" x14ac:dyDescent="0.25">
      <c r="E74" s="60"/>
      <c r="F74" s="59"/>
      <c r="G74" s="57"/>
      <c r="H74" s="72"/>
      <c r="I74" s="33"/>
      <c r="J74" s="34"/>
      <c r="K74" s="34"/>
      <c r="L74" s="34"/>
      <c r="M74" s="34"/>
      <c r="N74" s="34"/>
      <c r="O74" s="34"/>
      <c r="P74" s="34"/>
      <c r="Q74" s="35"/>
      <c r="R74" s="80"/>
      <c r="V74" s="26"/>
      <c r="W74" s="26"/>
      <c r="X74" s="26"/>
      <c r="Y74" s="26"/>
      <c r="Z74" s="26"/>
      <c r="AA74" s="26"/>
      <c r="AB74" s="26"/>
      <c r="AC74" s="26"/>
    </row>
    <row r="75" spans="1:29" s="27" customFormat="1" x14ac:dyDescent="0.25">
      <c r="A75" s="102" t="str">
        <f>$T$18&amp;G75&amp;B75&amp;$W$18&amp; C75&amp;D75</f>
        <v>YAG1EULevel 8Female + maleSociology, social policy and anthropologyAll</v>
      </c>
      <c r="B75" s="102" t="s">
        <v>248</v>
      </c>
      <c r="C75" s="102" t="str">
        <f>F75</f>
        <v>Sociology, social policy and anthropology</v>
      </c>
      <c r="D75" s="102" t="s">
        <v>20</v>
      </c>
      <c r="E75" s="53" t="s">
        <v>76</v>
      </c>
      <c r="F75" s="54" t="s">
        <v>77</v>
      </c>
      <c r="G75" s="55" t="s">
        <v>122</v>
      </c>
      <c r="H75" s="72">
        <f t="shared" ref="H75:Q76" si="19">IFERROR(INDEX(all_data, MATCH($A75, All_data_lookupkey, 0), MATCH(H$14, All_data_headings, 0)),"-")</f>
        <v>110</v>
      </c>
      <c r="I75" s="33">
        <f t="shared" si="19"/>
        <v>95</v>
      </c>
      <c r="J75" s="34">
        <f t="shared" si="19"/>
        <v>24.8</v>
      </c>
      <c r="K75" s="34">
        <f t="shared" si="19"/>
        <v>10.4</v>
      </c>
      <c r="L75" s="34">
        <f t="shared" si="19"/>
        <v>23.8</v>
      </c>
      <c r="M75" s="34">
        <f t="shared" si="19"/>
        <v>7.2</v>
      </c>
      <c r="N75" s="34">
        <f t="shared" si="19"/>
        <v>36.1</v>
      </c>
      <c r="O75" s="34">
        <f t="shared" si="19"/>
        <v>44.3</v>
      </c>
      <c r="P75" s="34">
        <f t="shared" si="19"/>
        <v>44.3</v>
      </c>
      <c r="Q75" s="35">
        <f t="shared" si="19"/>
        <v>8.1999999999999993</v>
      </c>
      <c r="R75" s="218">
        <f>SUM(J75,L75,M75,P75)</f>
        <v>100.1</v>
      </c>
      <c r="V75" s="26"/>
      <c r="W75" s="26"/>
      <c r="X75" s="26"/>
      <c r="Y75" s="26"/>
      <c r="Z75" s="26"/>
      <c r="AA75" s="26"/>
      <c r="AB75" s="26"/>
      <c r="AC75" s="26"/>
    </row>
    <row r="76" spans="1:29" s="27" customFormat="1" x14ac:dyDescent="0.25">
      <c r="A76" s="102" t="str">
        <f>$T$18&amp;G76&amp;B76&amp;$W$18&amp; C76&amp;D76</f>
        <v>YAG1Non-EULevel 8Female + maleSociology, social policy and anthropologyAll</v>
      </c>
      <c r="B76" s="102" t="s">
        <v>248</v>
      </c>
      <c r="C76" s="23" t="str">
        <f>C75</f>
        <v>Sociology, social policy and anthropology</v>
      </c>
      <c r="D76" s="102" t="s">
        <v>20</v>
      </c>
      <c r="E76" s="56" t="s">
        <v>75</v>
      </c>
      <c r="F76" s="42"/>
      <c r="G76" s="55" t="s">
        <v>141</v>
      </c>
      <c r="H76" s="72">
        <f t="shared" si="19"/>
        <v>225</v>
      </c>
      <c r="I76" s="33">
        <f t="shared" si="19"/>
        <v>215</v>
      </c>
      <c r="J76" s="34">
        <f t="shared" si="19"/>
        <v>35.1</v>
      </c>
      <c r="K76" s="34">
        <f t="shared" si="19"/>
        <v>4.0999999999999996</v>
      </c>
      <c r="L76" s="34">
        <f t="shared" si="19"/>
        <v>33.799999999999997</v>
      </c>
      <c r="M76" s="34">
        <f t="shared" si="19"/>
        <v>4.3</v>
      </c>
      <c r="N76" s="34">
        <f t="shared" si="19"/>
        <v>24.7</v>
      </c>
      <c r="O76" s="34">
        <f t="shared" si="19"/>
        <v>26.2</v>
      </c>
      <c r="P76" s="34">
        <f t="shared" si="19"/>
        <v>26.8</v>
      </c>
      <c r="Q76" s="35">
        <f t="shared" si="19"/>
        <v>2.1</v>
      </c>
      <c r="R76" s="218">
        <f>SUM(J76,L76,M76,P76)</f>
        <v>100</v>
      </c>
      <c r="V76" s="26"/>
      <c r="W76" s="26"/>
      <c r="X76" s="26"/>
      <c r="Y76" s="26"/>
      <c r="Z76" s="26"/>
      <c r="AA76" s="26"/>
      <c r="AB76" s="26"/>
      <c r="AC76" s="26"/>
    </row>
    <row r="77" spans="1:29" s="27" customFormat="1" x14ac:dyDescent="0.25">
      <c r="E77" s="60"/>
      <c r="F77" s="59"/>
      <c r="G77" s="57"/>
      <c r="H77" s="72"/>
      <c r="I77" s="33"/>
      <c r="J77" s="34"/>
      <c r="K77" s="34"/>
      <c r="L77" s="34"/>
      <c r="M77" s="34"/>
      <c r="N77" s="34"/>
      <c r="O77" s="34"/>
      <c r="P77" s="34"/>
      <c r="Q77" s="35"/>
      <c r="R77" s="80"/>
      <c r="V77" s="26"/>
      <c r="W77" s="26"/>
      <c r="X77" s="26"/>
      <c r="Y77" s="26"/>
      <c r="Z77" s="26"/>
      <c r="AA77" s="26"/>
      <c r="AB77" s="26"/>
      <c r="AC77" s="26"/>
    </row>
    <row r="78" spans="1:29" s="27" customFormat="1" x14ac:dyDescent="0.25">
      <c r="A78" s="102" t="str">
        <f>$T$18&amp;G78&amp;B78&amp;$W$18&amp; C78&amp;D78</f>
        <v>YAG1EULevel 8Female + maleEconomicsAll</v>
      </c>
      <c r="B78" s="102" t="s">
        <v>248</v>
      </c>
      <c r="C78" s="102" t="str">
        <f>F78</f>
        <v>Economics</v>
      </c>
      <c r="D78" s="102" t="s">
        <v>20</v>
      </c>
      <c r="E78" s="53" t="s">
        <v>78</v>
      </c>
      <c r="F78" s="54" t="s">
        <v>79</v>
      </c>
      <c r="G78" s="55" t="s">
        <v>122</v>
      </c>
      <c r="H78" s="72">
        <f t="shared" ref="H78:Q79" si="20">IFERROR(INDEX(all_data, MATCH($A78, All_data_lookupkey, 0), MATCH(H$14, All_data_headings, 0)),"-")</f>
        <v>80</v>
      </c>
      <c r="I78" s="33">
        <f t="shared" si="20"/>
        <v>75</v>
      </c>
      <c r="J78" s="34">
        <f t="shared" si="20"/>
        <v>16.100000000000001</v>
      </c>
      <c r="K78" s="34">
        <f t="shared" si="20"/>
        <v>7.6</v>
      </c>
      <c r="L78" s="34">
        <f t="shared" si="20"/>
        <v>42.5</v>
      </c>
      <c r="M78" s="34">
        <f t="shared" si="20"/>
        <v>6.8</v>
      </c>
      <c r="N78" s="34">
        <f t="shared" si="20"/>
        <v>31.1</v>
      </c>
      <c r="O78" s="34">
        <f t="shared" si="20"/>
        <v>34.5</v>
      </c>
      <c r="P78" s="34">
        <f t="shared" si="20"/>
        <v>34.5</v>
      </c>
      <c r="Q78" s="35">
        <f t="shared" si="20"/>
        <v>3.4</v>
      </c>
      <c r="R78" s="218">
        <f>SUM(J78,L78,M78,P78)</f>
        <v>99.9</v>
      </c>
      <c r="V78" s="26"/>
      <c r="W78" s="26"/>
      <c r="X78" s="26"/>
      <c r="Y78" s="26"/>
      <c r="Z78" s="26"/>
      <c r="AA78" s="26"/>
      <c r="AB78" s="26"/>
      <c r="AC78" s="26"/>
    </row>
    <row r="79" spans="1:29" s="27" customFormat="1" x14ac:dyDescent="0.25">
      <c r="A79" s="102" t="str">
        <f>$T$18&amp;G79&amp;B79&amp;$W$18&amp; C79&amp;D79</f>
        <v>YAG1Non-EULevel 8Female + maleEconomicsAll</v>
      </c>
      <c r="B79" s="102" t="s">
        <v>248</v>
      </c>
      <c r="C79" s="23" t="str">
        <f>C78</f>
        <v>Economics</v>
      </c>
      <c r="D79" s="102" t="s">
        <v>20</v>
      </c>
      <c r="E79" s="56" t="s">
        <v>76</v>
      </c>
      <c r="F79" s="57"/>
      <c r="G79" s="55" t="s">
        <v>141</v>
      </c>
      <c r="H79" s="72">
        <f t="shared" si="20"/>
        <v>185</v>
      </c>
      <c r="I79" s="33">
        <f t="shared" si="20"/>
        <v>185</v>
      </c>
      <c r="J79" s="34">
        <f t="shared" si="20"/>
        <v>28</v>
      </c>
      <c r="K79" s="34">
        <f t="shared" si="20"/>
        <v>0.8</v>
      </c>
      <c r="L79" s="34">
        <f t="shared" si="20"/>
        <v>36.299999999999997</v>
      </c>
      <c r="M79" s="34">
        <f t="shared" si="20"/>
        <v>4.8</v>
      </c>
      <c r="N79" s="34">
        <f t="shared" si="20"/>
        <v>25.2</v>
      </c>
      <c r="O79" s="34">
        <f t="shared" si="20"/>
        <v>30.3</v>
      </c>
      <c r="P79" s="34">
        <f t="shared" si="20"/>
        <v>31</v>
      </c>
      <c r="Q79" s="35">
        <f t="shared" si="20"/>
        <v>5.7</v>
      </c>
      <c r="R79" s="218">
        <f>SUM(J79,L79,M79,P79)</f>
        <v>100.1</v>
      </c>
      <c r="V79" s="26"/>
      <c r="W79" s="26"/>
      <c r="X79" s="26"/>
      <c r="Y79" s="26"/>
      <c r="Z79" s="26"/>
      <c r="AA79" s="26"/>
      <c r="AB79" s="26"/>
      <c r="AC79" s="26"/>
    </row>
    <row r="80" spans="1:29" s="27" customFormat="1" x14ac:dyDescent="0.25">
      <c r="E80" s="60"/>
      <c r="F80" s="59"/>
      <c r="G80" s="57"/>
      <c r="H80" s="72"/>
      <c r="I80" s="33"/>
      <c r="J80" s="34"/>
      <c r="K80" s="34"/>
      <c r="L80" s="34"/>
      <c r="M80" s="34"/>
      <c r="N80" s="34"/>
      <c r="O80" s="34"/>
      <c r="P80" s="34"/>
      <c r="Q80" s="35"/>
      <c r="R80" s="80"/>
      <c r="V80" s="26"/>
      <c r="W80" s="26"/>
      <c r="X80" s="26"/>
      <c r="Y80" s="26"/>
      <c r="Z80" s="26"/>
      <c r="AA80" s="26"/>
      <c r="AB80" s="26"/>
      <c r="AC80" s="26"/>
    </row>
    <row r="81" spans="1:29" s="27" customFormat="1" x14ac:dyDescent="0.25">
      <c r="A81" s="102" t="str">
        <f>$T$18&amp;G81&amp;B81&amp;$W$18&amp; C81&amp;D81</f>
        <v>YAG1EULevel 8Female + malePoliticsAll</v>
      </c>
      <c r="B81" s="102" t="s">
        <v>248</v>
      </c>
      <c r="C81" s="102" t="str">
        <f>F81</f>
        <v>Politics</v>
      </c>
      <c r="D81" s="102" t="s">
        <v>20</v>
      </c>
      <c r="E81" s="53" t="s">
        <v>80</v>
      </c>
      <c r="F81" s="54" t="s">
        <v>81</v>
      </c>
      <c r="G81" s="55" t="s">
        <v>122</v>
      </c>
      <c r="H81" s="72">
        <f t="shared" ref="H81:Q82" si="21">IFERROR(INDEX(all_data, MATCH($A81, All_data_lookupkey, 0), MATCH(H$14, All_data_headings, 0)),"-")</f>
        <v>85</v>
      </c>
      <c r="I81" s="33">
        <f t="shared" si="21"/>
        <v>80</v>
      </c>
      <c r="J81" s="34">
        <f t="shared" si="21"/>
        <v>24.1</v>
      </c>
      <c r="K81" s="34">
        <f t="shared" si="21"/>
        <v>8</v>
      </c>
      <c r="L81" s="34">
        <f t="shared" si="21"/>
        <v>27</v>
      </c>
      <c r="M81" s="34">
        <f t="shared" si="21"/>
        <v>7.5</v>
      </c>
      <c r="N81" s="34">
        <f t="shared" si="21"/>
        <v>40.299999999999997</v>
      </c>
      <c r="O81" s="34">
        <f t="shared" si="21"/>
        <v>41.5</v>
      </c>
      <c r="P81" s="34">
        <f t="shared" si="21"/>
        <v>41.5</v>
      </c>
      <c r="Q81" s="35">
        <f t="shared" si="21"/>
        <v>1.2</v>
      </c>
      <c r="R81" s="218">
        <f>SUM(J81,L81,M81,P81)</f>
        <v>100.1</v>
      </c>
      <c r="V81" s="26"/>
      <c r="W81" s="26"/>
      <c r="X81" s="26"/>
      <c r="Y81" s="26"/>
      <c r="Z81" s="26"/>
      <c r="AA81" s="26"/>
      <c r="AB81" s="26"/>
      <c r="AC81" s="26"/>
    </row>
    <row r="82" spans="1:29" s="27" customFormat="1" x14ac:dyDescent="0.25">
      <c r="A82" s="102" t="str">
        <f>$T$18&amp;G82&amp;B82&amp;$W$18&amp; C82&amp;D82</f>
        <v>YAG1Non-EULevel 8Female + malePoliticsAll</v>
      </c>
      <c r="B82" s="102" t="s">
        <v>248</v>
      </c>
      <c r="C82" s="23" t="str">
        <f>C81</f>
        <v>Politics</v>
      </c>
      <c r="D82" s="102" t="s">
        <v>20</v>
      </c>
      <c r="E82" s="56" t="s">
        <v>78</v>
      </c>
      <c r="F82" s="57"/>
      <c r="G82" s="55" t="s">
        <v>141</v>
      </c>
      <c r="H82" s="72">
        <f t="shared" si="21"/>
        <v>150</v>
      </c>
      <c r="I82" s="33">
        <f t="shared" si="21"/>
        <v>145</v>
      </c>
      <c r="J82" s="34">
        <f t="shared" si="21"/>
        <v>43.1</v>
      </c>
      <c r="K82" s="34">
        <f t="shared" si="21"/>
        <v>4.5999999999999996</v>
      </c>
      <c r="L82" s="34">
        <f t="shared" si="21"/>
        <v>32.700000000000003</v>
      </c>
      <c r="M82" s="34">
        <f t="shared" si="21"/>
        <v>4.4000000000000004</v>
      </c>
      <c r="N82" s="34">
        <f t="shared" si="21"/>
        <v>18.399999999999999</v>
      </c>
      <c r="O82" s="34">
        <f t="shared" si="21"/>
        <v>19.600000000000001</v>
      </c>
      <c r="P82" s="34">
        <f t="shared" si="21"/>
        <v>19.8</v>
      </c>
      <c r="Q82" s="35">
        <f t="shared" si="21"/>
        <v>1.4</v>
      </c>
      <c r="R82" s="218">
        <f>SUM(J82,L82,M82,P82)</f>
        <v>100.00000000000001</v>
      </c>
      <c r="V82" s="26"/>
      <c r="W82" s="26"/>
      <c r="X82" s="26"/>
      <c r="Y82" s="26"/>
      <c r="Z82" s="26"/>
      <c r="AA82" s="26"/>
      <c r="AB82" s="26"/>
      <c r="AC82" s="26"/>
    </row>
    <row r="83" spans="1:29" s="27" customFormat="1" x14ac:dyDescent="0.25">
      <c r="E83" s="60"/>
      <c r="F83" s="59"/>
      <c r="G83" s="57"/>
      <c r="H83" s="72"/>
      <c r="I83" s="33"/>
      <c r="J83" s="34"/>
      <c r="K83" s="34"/>
      <c r="L83" s="34"/>
      <c r="M83" s="34"/>
      <c r="N83" s="34"/>
      <c r="O83" s="34"/>
      <c r="P83" s="34"/>
      <c r="Q83" s="35"/>
      <c r="R83" s="80"/>
      <c r="V83" s="26"/>
      <c r="W83" s="26"/>
      <c r="X83" s="26"/>
      <c r="Y83" s="26"/>
      <c r="Z83" s="26"/>
      <c r="AA83" s="26"/>
      <c r="AB83" s="26"/>
      <c r="AC83" s="26"/>
    </row>
    <row r="84" spans="1:29" s="27" customFormat="1" x14ac:dyDescent="0.25">
      <c r="A84" s="102" t="str">
        <f>$T$18&amp;G84&amp;B84&amp;$W$18&amp; C84&amp;D84</f>
        <v>YAG1EULevel 8Female + maleHealth and social careAll</v>
      </c>
      <c r="B84" s="102" t="s">
        <v>248</v>
      </c>
      <c r="C84" s="102" t="str">
        <f>F84</f>
        <v>Health and social care</v>
      </c>
      <c r="D84" s="102" t="s">
        <v>20</v>
      </c>
      <c r="E84" s="53" t="s">
        <v>82</v>
      </c>
      <c r="F84" s="54" t="s">
        <v>83</v>
      </c>
      <c r="G84" s="55" t="s">
        <v>122</v>
      </c>
      <c r="H84" s="72">
        <f t="shared" ref="H84:Q85" si="22">IFERROR(INDEX(all_data, MATCH($A84, All_data_lookupkey, 0), MATCH(H$14, All_data_headings, 0)),"-")</f>
        <v>0</v>
      </c>
      <c r="I84" s="33">
        <f t="shared" si="22"/>
        <v>0</v>
      </c>
      <c r="J84" s="34">
        <f t="shared" si="22"/>
        <v>50</v>
      </c>
      <c r="K84" s="34">
        <f t="shared" si="22"/>
        <v>0</v>
      </c>
      <c r="L84" s="34">
        <f t="shared" si="22"/>
        <v>0</v>
      </c>
      <c r="M84" s="34">
        <f t="shared" si="22"/>
        <v>0</v>
      </c>
      <c r="N84" s="34">
        <f t="shared" si="22"/>
        <v>50</v>
      </c>
      <c r="O84" s="34">
        <f t="shared" si="22"/>
        <v>50</v>
      </c>
      <c r="P84" s="34">
        <f t="shared" si="22"/>
        <v>50</v>
      </c>
      <c r="Q84" s="35">
        <f t="shared" si="22"/>
        <v>0</v>
      </c>
      <c r="R84" s="218">
        <f>SUM(J84,L84,M84,P84)</f>
        <v>100</v>
      </c>
      <c r="V84" s="26"/>
      <c r="W84" s="26"/>
      <c r="X84" s="26"/>
      <c r="Y84" s="26"/>
      <c r="Z84" s="26"/>
      <c r="AA84" s="26"/>
      <c r="AB84" s="26"/>
      <c r="AC84" s="26"/>
    </row>
    <row r="85" spans="1:29" s="27" customFormat="1" x14ac:dyDescent="0.25">
      <c r="A85" s="102" t="str">
        <f>$T$18&amp;G85&amp;B85&amp;$W$18&amp; C85&amp;D85</f>
        <v>YAG1Non-EULevel 8Female + maleHealth and social careAll</v>
      </c>
      <c r="B85" s="102" t="s">
        <v>248</v>
      </c>
      <c r="C85" s="23" t="str">
        <f>C84</f>
        <v>Health and social care</v>
      </c>
      <c r="D85" s="102" t="s">
        <v>20</v>
      </c>
      <c r="E85" s="56" t="s">
        <v>80</v>
      </c>
      <c r="F85" s="57"/>
      <c r="G85" s="55" t="s">
        <v>141</v>
      </c>
      <c r="H85" s="72">
        <f t="shared" si="22"/>
        <v>10</v>
      </c>
      <c r="I85" s="33">
        <f t="shared" si="22"/>
        <v>5</v>
      </c>
      <c r="J85" s="34">
        <f t="shared" si="22"/>
        <v>0.7</v>
      </c>
      <c r="K85" s="34">
        <f t="shared" si="22"/>
        <v>22.7</v>
      </c>
      <c r="L85" s="34">
        <f t="shared" si="22"/>
        <v>40.4</v>
      </c>
      <c r="M85" s="34">
        <f t="shared" si="22"/>
        <v>44.1</v>
      </c>
      <c r="N85" s="34">
        <f t="shared" si="22"/>
        <v>14.7</v>
      </c>
      <c r="O85" s="34">
        <f t="shared" si="22"/>
        <v>14.7</v>
      </c>
      <c r="P85" s="34">
        <f t="shared" si="22"/>
        <v>14.7</v>
      </c>
      <c r="Q85" s="35">
        <f t="shared" si="22"/>
        <v>0</v>
      </c>
      <c r="R85" s="218">
        <f>SUM(J85,L85,M85,P85)</f>
        <v>99.9</v>
      </c>
      <c r="V85" s="26"/>
      <c r="W85" s="26"/>
      <c r="X85" s="26"/>
      <c r="Y85" s="26"/>
      <c r="Z85" s="26"/>
      <c r="AA85" s="26"/>
      <c r="AB85" s="26"/>
      <c r="AC85" s="26"/>
    </row>
    <row r="86" spans="1:29" s="27" customFormat="1" ht="14.45" customHeight="1" x14ac:dyDescent="0.25">
      <c r="E86" s="60"/>
      <c r="F86" s="59"/>
      <c r="G86" s="57"/>
      <c r="H86" s="72"/>
      <c r="I86" s="33"/>
      <c r="J86" s="34"/>
      <c r="K86" s="34"/>
      <c r="L86" s="34"/>
      <c r="M86" s="34"/>
      <c r="N86" s="34"/>
      <c r="O86" s="34"/>
      <c r="P86" s="34"/>
      <c r="Q86" s="35"/>
      <c r="R86" s="80"/>
      <c r="V86" s="26"/>
      <c r="W86" s="26"/>
      <c r="X86" s="26"/>
      <c r="Y86" s="26"/>
      <c r="Z86" s="26"/>
      <c r="AA86" s="26"/>
      <c r="AB86" s="26"/>
      <c r="AC86" s="26"/>
    </row>
    <row r="87" spans="1:29" s="27" customFormat="1" ht="14.45" customHeight="1" x14ac:dyDescent="0.25">
      <c r="A87" s="102" t="str">
        <f>$T$18&amp;G87&amp;B87&amp;$W$18&amp; C87&amp;D87</f>
        <v>YAG1EULevel 8Female + maleLawAll</v>
      </c>
      <c r="B87" s="102" t="s">
        <v>248</v>
      </c>
      <c r="C87" s="102" t="str">
        <f>F87</f>
        <v>Law</v>
      </c>
      <c r="D87" s="102" t="s">
        <v>20</v>
      </c>
      <c r="E87" s="53" t="s">
        <v>84</v>
      </c>
      <c r="F87" s="54" t="s">
        <v>85</v>
      </c>
      <c r="G87" s="55" t="s">
        <v>122</v>
      </c>
      <c r="H87" s="72">
        <f t="shared" ref="H87:Q88" si="23">IFERROR(INDEX(all_data, MATCH($A87, All_data_lookupkey, 0), MATCH(H$14, All_data_headings, 0)),"-")</f>
        <v>55</v>
      </c>
      <c r="I87" s="33">
        <f t="shared" si="23"/>
        <v>55</v>
      </c>
      <c r="J87" s="34">
        <f t="shared" si="23"/>
        <v>18.399999999999999</v>
      </c>
      <c r="K87" s="34">
        <f t="shared" si="23"/>
        <v>5.4</v>
      </c>
      <c r="L87" s="34">
        <f t="shared" si="23"/>
        <v>20.9</v>
      </c>
      <c r="M87" s="34">
        <f t="shared" si="23"/>
        <v>3.8</v>
      </c>
      <c r="N87" s="34">
        <f t="shared" si="23"/>
        <v>39.9</v>
      </c>
      <c r="O87" s="34">
        <f t="shared" si="23"/>
        <v>53.2</v>
      </c>
      <c r="P87" s="34">
        <f t="shared" si="23"/>
        <v>57</v>
      </c>
      <c r="Q87" s="35">
        <f t="shared" si="23"/>
        <v>17.100000000000001</v>
      </c>
      <c r="R87" s="218">
        <f>SUM(J87,L87,M87,P87)</f>
        <v>100.1</v>
      </c>
      <c r="V87" s="26"/>
      <c r="W87" s="26"/>
      <c r="X87" s="26"/>
      <c r="Y87" s="26"/>
      <c r="Z87" s="26"/>
      <c r="AA87" s="26"/>
      <c r="AB87" s="26"/>
      <c r="AC87" s="26"/>
    </row>
    <row r="88" spans="1:29" s="27" customFormat="1" ht="14.45" customHeight="1" x14ac:dyDescent="0.25">
      <c r="A88" s="102" t="str">
        <f>$T$18&amp;G88&amp;B88&amp;$W$18&amp; C88&amp;D88</f>
        <v>YAG1Non-EULevel 8Female + maleLawAll</v>
      </c>
      <c r="B88" s="102" t="s">
        <v>248</v>
      </c>
      <c r="C88" s="23" t="str">
        <f>C87</f>
        <v>Law</v>
      </c>
      <c r="D88" s="102" t="s">
        <v>20</v>
      </c>
      <c r="E88" s="56" t="s">
        <v>82</v>
      </c>
      <c r="F88" s="57"/>
      <c r="G88" s="55" t="s">
        <v>141</v>
      </c>
      <c r="H88" s="72">
        <f t="shared" si="23"/>
        <v>160</v>
      </c>
      <c r="I88" s="33">
        <f t="shared" si="23"/>
        <v>155</v>
      </c>
      <c r="J88" s="34">
        <f t="shared" si="23"/>
        <v>41.9</v>
      </c>
      <c r="K88" s="34">
        <f t="shared" si="23"/>
        <v>1.1000000000000001</v>
      </c>
      <c r="L88" s="34">
        <f t="shared" si="23"/>
        <v>29.9</v>
      </c>
      <c r="M88" s="34">
        <f t="shared" si="23"/>
        <v>3.2</v>
      </c>
      <c r="N88" s="34">
        <f t="shared" si="23"/>
        <v>20.5</v>
      </c>
      <c r="O88" s="34">
        <f t="shared" si="23"/>
        <v>23.1</v>
      </c>
      <c r="P88" s="34">
        <f t="shared" si="23"/>
        <v>25</v>
      </c>
      <c r="Q88" s="35">
        <f t="shared" si="23"/>
        <v>4.5</v>
      </c>
      <c r="R88" s="218">
        <f>SUM(J88,L88,M88,P88)</f>
        <v>100</v>
      </c>
      <c r="V88" s="26"/>
      <c r="W88" s="26"/>
      <c r="X88" s="26"/>
      <c r="Y88" s="26"/>
      <c r="Z88" s="26"/>
      <c r="AA88" s="26"/>
      <c r="AB88" s="26"/>
      <c r="AC88" s="26"/>
    </row>
    <row r="89" spans="1:29" s="27" customFormat="1" ht="14.45" customHeight="1" x14ac:dyDescent="0.25">
      <c r="E89" s="61"/>
      <c r="F89" s="57"/>
      <c r="G89" s="55"/>
      <c r="H89" s="72"/>
      <c r="I89" s="33"/>
      <c r="J89" s="34"/>
      <c r="K89" s="34"/>
      <c r="L89" s="34"/>
      <c r="M89" s="34"/>
      <c r="N89" s="34"/>
      <c r="O89" s="34"/>
      <c r="P89" s="34"/>
      <c r="Q89" s="35"/>
      <c r="R89" s="80"/>
      <c r="V89" s="26"/>
      <c r="W89" s="26"/>
      <c r="X89" s="26"/>
      <c r="Y89" s="26"/>
      <c r="Z89" s="26"/>
      <c r="AA89" s="26"/>
      <c r="AB89" s="26"/>
      <c r="AC89" s="26"/>
    </row>
    <row r="90" spans="1:29" s="27" customFormat="1" ht="14.45" customHeight="1" x14ac:dyDescent="0.25">
      <c r="A90" s="102" t="str">
        <f>$T$18&amp;G90&amp;B90&amp;$W$18&amp; C90&amp;D90</f>
        <v>YAG1EULevel 8Female + maleBusiness and managementAll</v>
      </c>
      <c r="B90" s="102" t="s">
        <v>248</v>
      </c>
      <c r="C90" s="102" t="str">
        <f>F90</f>
        <v>Business and management</v>
      </c>
      <c r="D90" s="102" t="s">
        <v>20</v>
      </c>
      <c r="E90" s="53" t="s">
        <v>86</v>
      </c>
      <c r="F90" s="54" t="s">
        <v>87</v>
      </c>
      <c r="G90" s="55" t="s">
        <v>122</v>
      </c>
      <c r="H90" s="72">
        <f t="shared" ref="H90:Q91" si="24">IFERROR(INDEX(all_data, MATCH($A90, All_data_lookupkey, 0), MATCH(H$14, All_data_headings, 0)),"-")</f>
        <v>120</v>
      </c>
      <c r="I90" s="33">
        <f t="shared" si="24"/>
        <v>110</v>
      </c>
      <c r="J90" s="34">
        <f t="shared" si="24"/>
        <v>34.5</v>
      </c>
      <c r="K90" s="34">
        <f t="shared" si="24"/>
        <v>6.7</v>
      </c>
      <c r="L90" s="34">
        <f t="shared" si="24"/>
        <v>18.8</v>
      </c>
      <c r="M90" s="34">
        <f t="shared" si="24"/>
        <v>2.7</v>
      </c>
      <c r="N90" s="34">
        <f t="shared" si="24"/>
        <v>36.299999999999997</v>
      </c>
      <c r="O90" s="34">
        <f t="shared" si="24"/>
        <v>44</v>
      </c>
      <c r="P90" s="34">
        <f t="shared" si="24"/>
        <v>44</v>
      </c>
      <c r="Q90" s="35">
        <f t="shared" si="24"/>
        <v>7.6</v>
      </c>
      <c r="R90" s="218">
        <f>SUM(J90,L90,M90,P90)</f>
        <v>100</v>
      </c>
      <c r="V90" s="26"/>
      <c r="W90" s="26"/>
      <c r="X90" s="26"/>
      <c r="Y90" s="26"/>
      <c r="Z90" s="26"/>
      <c r="AA90" s="26"/>
      <c r="AB90" s="26"/>
      <c r="AC90" s="26"/>
    </row>
    <row r="91" spans="1:29" s="27" customFormat="1" ht="14.45" customHeight="1" x14ac:dyDescent="0.25">
      <c r="A91" s="102" t="str">
        <f>$T$18&amp;G91&amp;B91&amp;$W$18&amp; C91&amp;D91</f>
        <v>YAG1Non-EULevel 8Female + maleBusiness and managementAll</v>
      </c>
      <c r="B91" s="102" t="s">
        <v>248</v>
      </c>
      <c r="C91" s="23" t="str">
        <f>C90</f>
        <v>Business and management</v>
      </c>
      <c r="D91" s="102" t="s">
        <v>20</v>
      </c>
      <c r="E91" s="56" t="s">
        <v>84</v>
      </c>
      <c r="F91" s="57"/>
      <c r="G91" s="55" t="s">
        <v>141</v>
      </c>
      <c r="H91" s="72">
        <f t="shared" si="24"/>
        <v>510</v>
      </c>
      <c r="I91" s="33">
        <f t="shared" si="24"/>
        <v>505</v>
      </c>
      <c r="J91" s="34">
        <f t="shared" si="24"/>
        <v>32.9</v>
      </c>
      <c r="K91" s="34">
        <f t="shared" si="24"/>
        <v>1.2</v>
      </c>
      <c r="L91" s="34">
        <f t="shared" si="24"/>
        <v>26.6</v>
      </c>
      <c r="M91" s="34">
        <f t="shared" si="24"/>
        <v>5.0999999999999996</v>
      </c>
      <c r="N91" s="34">
        <f t="shared" si="24"/>
        <v>27.4</v>
      </c>
      <c r="O91" s="34">
        <f t="shared" si="24"/>
        <v>34.299999999999997</v>
      </c>
      <c r="P91" s="34">
        <f t="shared" si="24"/>
        <v>35.299999999999997</v>
      </c>
      <c r="Q91" s="35">
        <f t="shared" si="24"/>
        <v>7.9</v>
      </c>
      <c r="R91" s="218">
        <f>SUM(J91,L91,M91,P91)</f>
        <v>99.899999999999991</v>
      </c>
      <c r="V91" s="26"/>
      <c r="W91" s="26"/>
      <c r="X91" s="26"/>
      <c r="Y91" s="26"/>
      <c r="Z91" s="26"/>
      <c r="AA91" s="26"/>
      <c r="AB91" s="26"/>
      <c r="AC91" s="26"/>
    </row>
    <row r="92" spans="1:29" s="27" customFormat="1" ht="14.45" customHeight="1" x14ac:dyDescent="0.25">
      <c r="E92" s="61"/>
      <c r="F92" s="57"/>
      <c r="G92" s="57"/>
      <c r="H92" s="72"/>
      <c r="I92" s="33"/>
      <c r="J92" s="34"/>
      <c r="K92" s="34"/>
      <c r="L92" s="34"/>
      <c r="M92" s="34"/>
      <c r="N92" s="34"/>
      <c r="O92" s="34"/>
      <c r="P92" s="34"/>
      <c r="Q92" s="35"/>
      <c r="R92" s="80"/>
      <c r="V92" s="26"/>
      <c r="W92" s="26"/>
      <c r="X92" s="26"/>
      <c r="Y92" s="26"/>
      <c r="Z92" s="26"/>
      <c r="AA92" s="26"/>
      <c r="AB92" s="26"/>
      <c r="AC92" s="26"/>
    </row>
    <row r="93" spans="1:29" s="27" customFormat="1" ht="14.45" customHeight="1" x14ac:dyDescent="0.25">
      <c r="A93" s="102" t="str">
        <f>$T$18&amp;G93&amp;B93&amp;$W$18&amp; C93&amp;D93</f>
        <v>YAG1EULevel 8Female + maleEnglish studiesAll</v>
      </c>
      <c r="B93" s="102" t="s">
        <v>248</v>
      </c>
      <c r="C93" s="102" t="str">
        <f>F93</f>
        <v>English studies</v>
      </c>
      <c r="D93" s="102" t="s">
        <v>20</v>
      </c>
      <c r="E93" s="53" t="s">
        <v>89</v>
      </c>
      <c r="F93" s="54" t="s">
        <v>90</v>
      </c>
      <c r="G93" s="55" t="s">
        <v>122</v>
      </c>
      <c r="H93" s="72">
        <f t="shared" ref="H93:Q94" si="25">IFERROR(INDEX(all_data, MATCH($A93, All_data_lookupkey, 0), MATCH(H$14, All_data_headings, 0)),"-")</f>
        <v>50</v>
      </c>
      <c r="I93" s="33">
        <f t="shared" si="25"/>
        <v>45</v>
      </c>
      <c r="J93" s="34">
        <f t="shared" si="25"/>
        <v>25.8</v>
      </c>
      <c r="K93" s="34">
        <f t="shared" si="25"/>
        <v>10.6</v>
      </c>
      <c r="L93" s="34">
        <f t="shared" si="25"/>
        <v>16.3</v>
      </c>
      <c r="M93" s="34">
        <f t="shared" si="25"/>
        <v>6.4</v>
      </c>
      <c r="N93" s="34">
        <f t="shared" si="25"/>
        <v>50.4</v>
      </c>
      <c r="O93" s="34">
        <f t="shared" si="25"/>
        <v>51.5</v>
      </c>
      <c r="P93" s="34">
        <f t="shared" si="25"/>
        <v>51.5</v>
      </c>
      <c r="Q93" s="35">
        <f t="shared" si="25"/>
        <v>1.1000000000000001</v>
      </c>
      <c r="R93" s="218">
        <f>SUM(J93,L93,M93,P93)</f>
        <v>100</v>
      </c>
      <c r="V93" s="26"/>
      <c r="W93" s="26"/>
      <c r="X93" s="26"/>
      <c r="Y93" s="26"/>
      <c r="Z93" s="26"/>
      <c r="AA93" s="26"/>
      <c r="AB93" s="26"/>
      <c r="AC93" s="26"/>
    </row>
    <row r="94" spans="1:29" s="27" customFormat="1" ht="14.45" customHeight="1" x14ac:dyDescent="0.25">
      <c r="A94" s="102" t="str">
        <f>$T$18&amp;G94&amp;B94&amp;$W$18&amp; C94&amp;D94</f>
        <v>YAG1Non-EULevel 8Female + maleEnglish studiesAll</v>
      </c>
      <c r="B94" s="102" t="s">
        <v>248</v>
      </c>
      <c r="C94" s="23" t="str">
        <f>C93</f>
        <v>English studies</v>
      </c>
      <c r="D94" s="102" t="s">
        <v>20</v>
      </c>
      <c r="E94" s="56" t="s">
        <v>86</v>
      </c>
      <c r="F94" s="57"/>
      <c r="G94" s="55" t="s">
        <v>141</v>
      </c>
      <c r="H94" s="72">
        <f t="shared" si="25"/>
        <v>185</v>
      </c>
      <c r="I94" s="33">
        <f t="shared" si="25"/>
        <v>180</v>
      </c>
      <c r="J94" s="34">
        <f t="shared" si="25"/>
        <v>36.6</v>
      </c>
      <c r="K94" s="34">
        <f t="shared" si="25"/>
        <v>2.7</v>
      </c>
      <c r="L94" s="34">
        <f t="shared" si="25"/>
        <v>30.5</v>
      </c>
      <c r="M94" s="34">
        <f t="shared" si="25"/>
        <v>6.7</v>
      </c>
      <c r="N94" s="34">
        <f t="shared" si="25"/>
        <v>21.6</v>
      </c>
      <c r="O94" s="34">
        <f t="shared" si="25"/>
        <v>24.6</v>
      </c>
      <c r="P94" s="34">
        <f t="shared" si="25"/>
        <v>26.3</v>
      </c>
      <c r="Q94" s="35">
        <f t="shared" si="25"/>
        <v>4.7</v>
      </c>
      <c r="R94" s="218">
        <f>SUM(J94,L94,M94,P94)</f>
        <v>100.1</v>
      </c>
      <c r="V94" s="26"/>
      <c r="W94" s="26"/>
      <c r="X94" s="26"/>
      <c r="Y94" s="26"/>
      <c r="Z94" s="26"/>
      <c r="AA94" s="26"/>
      <c r="AB94" s="26"/>
      <c r="AC94" s="26"/>
    </row>
    <row r="95" spans="1:29" s="27" customFormat="1" ht="14.45" customHeight="1" x14ac:dyDescent="0.25">
      <c r="E95" s="61"/>
      <c r="F95" s="57"/>
      <c r="G95" s="55"/>
      <c r="H95" s="72"/>
      <c r="I95" s="33"/>
      <c r="J95" s="34"/>
      <c r="K95" s="34"/>
      <c r="L95" s="34"/>
      <c r="M95" s="34"/>
      <c r="N95" s="34"/>
      <c r="O95" s="34"/>
      <c r="P95" s="34"/>
      <c r="Q95" s="35"/>
      <c r="R95" s="80"/>
      <c r="V95" s="26"/>
      <c r="W95" s="26"/>
      <c r="X95" s="26"/>
      <c r="Y95" s="26"/>
      <c r="Z95" s="26"/>
      <c r="AA95" s="26"/>
      <c r="AB95" s="26"/>
      <c r="AC95" s="26"/>
    </row>
    <row r="96" spans="1:29" s="27" customFormat="1" ht="14.45" customHeight="1" x14ac:dyDescent="0.25">
      <c r="A96" s="102" t="str">
        <f>$T$18&amp;G96&amp;B96&amp;$W$18&amp; C96&amp;D96</f>
        <v>YAG1EULevel 8Female + maleCeltic studiesAll</v>
      </c>
      <c r="B96" s="102" t="s">
        <v>248</v>
      </c>
      <c r="C96" s="102" t="str">
        <f>F96</f>
        <v>Celtic studies</v>
      </c>
      <c r="D96" s="102" t="s">
        <v>20</v>
      </c>
      <c r="E96" s="53" t="s">
        <v>91</v>
      </c>
      <c r="F96" s="54" t="s">
        <v>92</v>
      </c>
      <c r="G96" s="55" t="s">
        <v>122</v>
      </c>
      <c r="H96" s="72">
        <f t="shared" ref="H96:Q97" si="26">IFERROR(INDEX(all_data, MATCH($A96, All_data_lookupkey, 0), MATCH(H$14, All_data_headings, 0)),"-")</f>
        <v>0</v>
      </c>
      <c r="I96" s="33" t="str">
        <f t="shared" si="26"/>
        <v>c</v>
      </c>
      <c r="J96" s="34" t="str">
        <f t="shared" si="26"/>
        <v>c</v>
      </c>
      <c r="K96" s="34" t="str">
        <f t="shared" si="26"/>
        <v>c</v>
      </c>
      <c r="L96" s="34" t="str">
        <f t="shared" si="26"/>
        <v>c</v>
      </c>
      <c r="M96" s="34" t="str">
        <f t="shared" si="26"/>
        <v>c</v>
      </c>
      <c r="N96" s="34" t="str">
        <f t="shared" si="26"/>
        <v>c</v>
      </c>
      <c r="O96" s="34" t="str">
        <f t="shared" si="26"/>
        <v>c</v>
      </c>
      <c r="P96" s="34" t="str">
        <f t="shared" si="26"/>
        <v>c</v>
      </c>
      <c r="Q96" s="35" t="str">
        <f t="shared" si="26"/>
        <v>c</v>
      </c>
      <c r="R96" s="218">
        <f>SUM(J96,L96,M96,P96)</f>
        <v>0</v>
      </c>
      <c r="V96" s="26"/>
      <c r="W96" s="26"/>
      <c r="X96" s="26"/>
      <c r="Y96" s="26"/>
      <c r="Z96" s="26"/>
      <c r="AA96" s="26"/>
      <c r="AB96" s="26"/>
      <c r="AC96" s="26"/>
    </row>
    <row r="97" spans="1:29" s="27" customFormat="1" ht="14.45" customHeight="1" x14ac:dyDescent="0.25">
      <c r="A97" s="102" t="str">
        <f>$T$18&amp;G97&amp;B97&amp;$W$18&amp; C97&amp;D97</f>
        <v>YAG1Non-EULevel 8Female + maleCeltic studiesAll</v>
      </c>
      <c r="B97" s="102" t="s">
        <v>248</v>
      </c>
      <c r="C97" s="23" t="str">
        <f>C96</f>
        <v>Celtic studies</v>
      </c>
      <c r="D97" s="102" t="s">
        <v>20</v>
      </c>
      <c r="E97" s="56" t="s">
        <v>88</v>
      </c>
      <c r="F97" s="57"/>
      <c r="G97" s="55" t="s">
        <v>141</v>
      </c>
      <c r="H97" s="72">
        <f t="shared" si="26"/>
        <v>0</v>
      </c>
      <c r="I97" s="33" t="str">
        <f t="shared" si="26"/>
        <v>c</v>
      </c>
      <c r="J97" s="34" t="str">
        <f t="shared" si="26"/>
        <v>c</v>
      </c>
      <c r="K97" s="34" t="str">
        <f t="shared" si="26"/>
        <v>c</v>
      </c>
      <c r="L97" s="34" t="str">
        <f t="shared" si="26"/>
        <v>c</v>
      </c>
      <c r="M97" s="34" t="str">
        <f t="shared" si="26"/>
        <v>c</v>
      </c>
      <c r="N97" s="34" t="str">
        <f t="shared" si="26"/>
        <v>c</v>
      </c>
      <c r="O97" s="34" t="str">
        <f t="shared" si="26"/>
        <v>c</v>
      </c>
      <c r="P97" s="34" t="str">
        <f t="shared" si="26"/>
        <v>c</v>
      </c>
      <c r="Q97" s="35" t="str">
        <f t="shared" si="26"/>
        <v>c</v>
      </c>
      <c r="R97" s="218">
        <f>SUM(J97,L97,M97,P97)</f>
        <v>0</v>
      </c>
      <c r="V97" s="26"/>
      <c r="W97" s="26"/>
      <c r="X97" s="26"/>
      <c r="Y97" s="26"/>
      <c r="Z97" s="26"/>
      <c r="AA97" s="26"/>
      <c r="AB97" s="26"/>
      <c r="AC97" s="26"/>
    </row>
    <row r="98" spans="1:29" s="27" customFormat="1" ht="14.45" customHeight="1" x14ac:dyDescent="0.25">
      <c r="E98" s="61"/>
      <c r="F98" s="57"/>
      <c r="G98" s="57"/>
      <c r="H98" s="72"/>
      <c r="I98" s="33"/>
      <c r="J98" s="34"/>
      <c r="K98" s="34"/>
      <c r="L98" s="34"/>
      <c r="M98" s="34"/>
      <c r="N98" s="34"/>
      <c r="O98" s="34"/>
      <c r="P98" s="34"/>
      <c r="Q98" s="35"/>
      <c r="R98" s="80"/>
      <c r="V98" s="26"/>
      <c r="W98" s="26"/>
      <c r="X98" s="26"/>
      <c r="Y98" s="26"/>
      <c r="Z98" s="26"/>
      <c r="AA98" s="26"/>
      <c r="AB98" s="26"/>
      <c r="AC98" s="26"/>
    </row>
    <row r="99" spans="1:29" s="27" customFormat="1" ht="14.45" customHeight="1" x14ac:dyDescent="0.25">
      <c r="A99" s="102" t="str">
        <f>$T$18&amp;G99&amp;B99&amp;$W$18&amp; C99&amp;D99</f>
        <v>YAG1EULevel 8Female + maleLanguages and area studiesAll</v>
      </c>
      <c r="B99" s="102" t="s">
        <v>248</v>
      </c>
      <c r="C99" s="102" t="str">
        <f>F99</f>
        <v>Languages and area studies</v>
      </c>
      <c r="D99" s="102" t="s">
        <v>20</v>
      </c>
      <c r="E99" s="53" t="s">
        <v>196</v>
      </c>
      <c r="F99" s="54" t="s">
        <v>168</v>
      </c>
      <c r="G99" s="55" t="s">
        <v>122</v>
      </c>
      <c r="H99" s="72">
        <f t="shared" ref="H99:Q100" si="27">IFERROR(INDEX(all_data, MATCH($A99, All_data_lookupkey, 0), MATCH(H$14, All_data_headings, 0)),"-")</f>
        <v>90</v>
      </c>
      <c r="I99" s="33">
        <f t="shared" si="27"/>
        <v>75</v>
      </c>
      <c r="J99" s="34">
        <f t="shared" si="27"/>
        <v>17.399999999999999</v>
      </c>
      <c r="K99" s="34">
        <f t="shared" si="27"/>
        <v>14.8</v>
      </c>
      <c r="L99" s="34">
        <f t="shared" si="27"/>
        <v>28.7</v>
      </c>
      <c r="M99" s="34">
        <f t="shared" si="27"/>
        <v>5.3</v>
      </c>
      <c r="N99" s="34">
        <f t="shared" si="27"/>
        <v>42.6</v>
      </c>
      <c r="O99" s="34">
        <f t="shared" si="27"/>
        <v>48.6</v>
      </c>
      <c r="P99" s="34">
        <f t="shared" si="27"/>
        <v>48.6</v>
      </c>
      <c r="Q99" s="35">
        <f t="shared" si="27"/>
        <v>6</v>
      </c>
      <c r="R99" s="218">
        <f>SUM(J99,L99,M99,P99)</f>
        <v>100</v>
      </c>
      <c r="V99" s="26"/>
      <c r="W99" s="26"/>
      <c r="X99" s="26"/>
      <c r="Y99" s="26"/>
      <c r="Z99" s="26"/>
      <c r="AA99" s="26"/>
      <c r="AB99" s="26"/>
      <c r="AC99" s="26"/>
    </row>
    <row r="100" spans="1:29" s="27" customFormat="1" ht="14.45" customHeight="1" x14ac:dyDescent="0.25">
      <c r="A100" s="102" t="str">
        <f>$T$18&amp;G100&amp;B100&amp;$W$18&amp; C100&amp;D100</f>
        <v>YAG1Non-EULevel 8Female + maleLanguages and area studiesAll</v>
      </c>
      <c r="B100" s="102" t="s">
        <v>248</v>
      </c>
      <c r="C100" s="23" t="str">
        <f>C99</f>
        <v>Languages and area studies</v>
      </c>
      <c r="D100" s="102" t="s">
        <v>20</v>
      </c>
      <c r="E100" s="56" t="s">
        <v>89</v>
      </c>
      <c r="F100" s="57"/>
      <c r="G100" s="55" t="s">
        <v>141</v>
      </c>
      <c r="H100" s="72">
        <f t="shared" si="27"/>
        <v>115</v>
      </c>
      <c r="I100" s="33">
        <f t="shared" si="27"/>
        <v>115</v>
      </c>
      <c r="J100" s="34">
        <f t="shared" si="27"/>
        <v>43.6</v>
      </c>
      <c r="K100" s="34">
        <f t="shared" si="27"/>
        <v>1.3</v>
      </c>
      <c r="L100" s="34">
        <f t="shared" si="27"/>
        <v>32.5</v>
      </c>
      <c r="M100" s="34">
        <f t="shared" si="27"/>
        <v>3.5</v>
      </c>
      <c r="N100" s="34">
        <f t="shared" si="27"/>
        <v>20.3</v>
      </c>
      <c r="O100" s="34">
        <f t="shared" si="27"/>
        <v>20.399999999999999</v>
      </c>
      <c r="P100" s="34">
        <f t="shared" si="27"/>
        <v>20.399999999999999</v>
      </c>
      <c r="Q100" s="35">
        <f t="shared" si="27"/>
        <v>0.2</v>
      </c>
      <c r="R100" s="218">
        <f>SUM(J100,L100,M100,P100)</f>
        <v>100</v>
      </c>
      <c r="V100" s="26"/>
      <c r="W100" s="26"/>
      <c r="X100" s="26"/>
      <c r="Y100" s="26"/>
      <c r="Z100" s="26"/>
      <c r="AA100" s="26"/>
      <c r="AB100" s="26"/>
      <c r="AC100" s="26"/>
    </row>
    <row r="101" spans="1:29" s="27" customFormat="1" ht="14.45" customHeight="1" x14ac:dyDescent="0.25">
      <c r="E101" s="61"/>
      <c r="F101" s="57"/>
      <c r="G101" s="55"/>
      <c r="H101" s="72"/>
      <c r="I101" s="33"/>
      <c r="J101" s="34"/>
      <c r="K101" s="34"/>
      <c r="L101" s="34"/>
      <c r="M101" s="34"/>
      <c r="N101" s="34"/>
      <c r="O101" s="34"/>
      <c r="P101" s="34"/>
      <c r="Q101" s="35"/>
      <c r="R101" s="80"/>
      <c r="V101" s="26"/>
      <c r="W101" s="26"/>
      <c r="X101" s="26"/>
      <c r="Y101" s="26"/>
      <c r="Z101" s="26"/>
      <c r="AA101" s="26"/>
      <c r="AB101" s="26"/>
      <c r="AC101" s="26"/>
    </row>
    <row r="102" spans="1:29" s="27" customFormat="1" ht="14.45" customHeight="1" x14ac:dyDescent="0.25">
      <c r="A102" s="102" t="str">
        <f>$T$18&amp;G102&amp;B102&amp;$W$18&amp; C102&amp;D102</f>
        <v>YAG1EULevel 8Female + maleHistory and archaeologyAll</v>
      </c>
      <c r="B102" s="102" t="s">
        <v>248</v>
      </c>
      <c r="C102" s="102" t="str">
        <f>F102</f>
        <v>History and archaeology</v>
      </c>
      <c r="D102" s="102" t="s">
        <v>20</v>
      </c>
      <c r="E102" s="53" t="s">
        <v>94</v>
      </c>
      <c r="F102" s="54" t="s">
        <v>95</v>
      </c>
      <c r="G102" s="55" t="s">
        <v>122</v>
      </c>
      <c r="H102" s="72">
        <f t="shared" ref="H102:Q103" si="28">IFERROR(INDEX(all_data, MATCH($A102, All_data_lookupkey, 0), MATCH(H$14, All_data_headings, 0)),"-")</f>
        <v>135</v>
      </c>
      <c r="I102" s="33">
        <f t="shared" si="28"/>
        <v>120</v>
      </c>
      <c r="J102" s="34">
        <f t="shared" si="28"/>
        <v>30.9</v>
      </c>
      <c r="K102" s="34">
        <f t="shared" si="28"/>
        <v>10.9</v>
      </c>
      <c r="L102" s="34">
        <f t="shared" si="28"/>
        <v>23.3</v>
      </c>
      <c r="M102" s="34">
        <f t="shared" si="28"/>
        <v>7.4</v>
      </c>
      <c r="N102" s="34">
        <f t="shared" si="28"/>
        <v>37.700000000000003</v>
      </c>
      <c r="O102" s="34">
        <f t="shared" si="28"/>
        <v>38.5</v>
      </c>
      <c r="P102" s="34">
        <f t="shared" si="28"/>
        <v>38.5</v>
      </c>
      <c r="Q102" s="35">
        <f t="shared" si="28"/>
        <v>0.8</v>
      </c>
      <c r="R102" s="218">
        <f>SUM(J102,L102,M102,P102)</f>
        <v>100.1</v>
      </c>
      <c r="V102" s="26"/>
      <c r="W102" s="26"/>
      <c r="X102" s="26"/>
      <c r="Y102" s="26"/>
      <c r="Z102" s="26"/>
      <c r="AA102" s="26"/>
      <c r="AB102" s="26"/>
      <c r="AC102" s="26"/>
    </row>
    <row r="103" spans="1:29" s="27" customFormat="1" ht="14.45" customHeight="1" x14ac:dyDescent="0.25">
      <c r="A103" s="102" t="str">
        <f>$T$18&amp;G103&amp;B103&amp;$W$18&amp; C103&amp;D103</f>
        <v>YAG1Non-EULevel 8Female + maleHistory and archaeologyAll</v>
      </c>
      <c r="B103" s="102" t="s">
        <v>248</v>
      </c>
      <c r="C103" s="23" t="str">
        <f>C102</f>
        <v>History and archaeology</v>
      </c>
      <c r="D103" s="102" t="s">
        <v>20</v>
      </c>
      <c r="E103" s="56" t="s">
        <v>91</v>
      </c>
      <c r="F103" s="57"/>
      <c r="G103" s="55" t="s">
        <v>141</v>
      </c>
      <c r="H103" s="72">
        <f t="shared" si="28"/>
        <v>190</v>
      </c>
      <c r="I103" s="33">
        <f t="shared" si="28"/>
        <v>180</v>
      </c>
      <c r="J103" s="34">
        <f t="shared" si="28"/>
        <v>29.2</v>
      </c>
      <c r="K103" s="34">
        <f t="shared" si="28"/>
        <v>4.8</v>
      </c>
      <c r="L103" s="34">
        <f t="shared" si="28"/>
        <v>36.5</v>
      </c>
      <c r="M103" s="34">
        <f t="shared" si="28"/>
        <v>3.9</v>
      </c>
      <c r="N103" s="34">
        <f t="shared" si="28"/>
        <v>29.3</v>
      </c>
      <c r="O103" s="34">
        <f t="shared" si="28"/>
        <v>30.4</v>
      </c>
      <c r="P103" s="34">
        <f t="shared" si="28"/>
        <v>30.4</v>
      </c>
      <c r="Q103" s="35">
        <f t="shared" si="28"/>
        <v>1.1000000000000001</v>
      </c>
      <c r="R103" s="218">
        <f>SUM(J103,L103,M103,P103)</f>
        <v>100</v>
      </c>
      <c r="V103" s="26"/>
      <c r="W103" s="26"/>
      <c r="X103" s="26"/>
      <c r="Y103" s="26"/>
      <c r="Z103" s="26"/>
      <c r="AA103" s="26"/>
      <c r="AB103" s="26"/>
      <c r="AC103" s="26"/>
    </row>
    <row r="104" spans="1:29" s="27" customFormat="1" ht="14.45" customHeight="1" x14ac:dyDescent="0.25">
      <c r="E104" s="61"/>
      <c r="F104" s="57"/>
      <c r="G104" s="57"/>
      <c r="H104" s="72"/>
      <c r="I104" s="33"/>
      <c r="J104" s="34"/>
      <c r="K104" s="34"/>
      <c r="L104" s="34"/>
      <c r="M104" s="34"/>
      <c r="N104" s="34"/>
      <c r="O104" s="34"/>
      <c r="P104" s="34"/>
      <c r="Q104" s="35"/>
      <c r="R104" s="80"/>
      <c r="V104" s="26"/>
      <c r="W104" s="26"/>
      <c r="X104" s="26"/>
      <c r="Y104" s="26"/>
      <c r="Z104" s="26"/>
      <c r="AA104" s="26"/>
      <c r="AB104" s="26"/>
      <c r="AC104" s="26"/>
    </row>
    <row r="105" spans="1:29" s="27" customFormat="1" ht="14.45" customHeight="1" x14ac:dyDescent="0.25">
      <c r="A105" s="102" t="str">
        <f>$T$18&amp;G105&amp;B105&amp;$W$18&amp; C105&amp;D105</f>
        <v>YAG1EULevel 8Female + malePhilosophy and religious studiesAll</v>
      </c>
      <c r="B105" s="102" t="s">
        <v>248</v>
      </c>
      <c r="C105" s="102" t="str">
        <f>F105</f>
        <v>Philosophy and religious studies</v>
      </c>
      <c r="D105" s="102" t="s">
        <v>20</v>
      </c>
      <c r="E105" s="53" t="s">
        <v>96</v>
      </c>
      <c r="F105" s="54" t="s">
        <v>97</v>
      </c>
      <c r="G105" s="55" t="s">
        <v>122</v>
      </c>
      <c r="H105" s="72">
        <f t="shared" ref="H105:Q106" si="29">IFERROR(INDEX(all_data, MATCH($A105, All_data_lookupkey, 0), MATCH(H$14, All_data_headings, 0)),"-")</f>
        <v>50</v>
      </c>
      <c r="I105" s="33">
        <f t="shared" si="29"/>
        <v>45</v>
      </c>
      <c r="J105" s="34">
        <f t="shared" si="29"/>
        <v>19.399999999999999</v>
      </c>
      <c r="K105" s="34">
        <f t="shared" si="29"/>
        <v>4.0999999999999996</v>
      </c>
      <c r="L105" s="34">
        <f t="shared" si="29"/>
        <v>37.6</v>
      </c>
      <c r="M105" s="34">
        <f t="shared" si="29"/>
        <v>4.3</v>
      </c>
      <c r="N105" s="34">
        <f t="shared" si="29"/>
        <v>32.299999999999997</v>
      </c>
      <c r="O105" s="34">
        <f t="shared" si="29"/>
        <v>38.700000000000003</v>
      </c>
      <c r="P105" s="34">
        <f t="shared" si="29"/>
        <v>38.700000000000003</v>
      </c>
      <c r="Q105" s="35">
        <f t="shared" si="29"/>
        <v>6.5</v>
      </c>
      <c r="R105" s="218">
        <f>SUM(J105,L105,M105,P105)</f>
        <v>100</v>
      </c>
      <c r="V105" s="26"/>
      <c r="W105" s="26"/>
      <c r="X105" s="26"/>
      <c r="Y105" s="26"/>
      <c r="Z105" s="26"/>
      <c r="AA105" s="26"/>
      <c r="AB105" s="26"/>
      <c r="AC105" s="26"/>
    </row>
    <row r="106" spans="1:29" s="27" customFormat="1" ht="14.45" customHeight="1" x14ac:dyDescent="0.25">
      <c r="A106" s="102" t="str">
        <f>$T$18&amp;G106&amp;B106&amp;$W$18&amp; C106&amp;D106</f>
        <v>YAG1Non-EULevel 8Female + malePhilosophy and religious studiesAll</v>
      </c>
      <c r="B106" s="102" t="s">
        <v>248</v>
      </c>
      <c r="C106" s="23" t="str">
        <f>C105</f>
        <v>Philosophy and religious studies</v>
      </c>
      <c r="D106" s="102" t="s">
        <v>20</v>
      </c>
      <c r="E106" s="56" t="s">
        <v>93</v>
      </c>
      <c r="F106" s="57"/>
      <c r="G106" s="55" t="s">
        <v>141</v>
      </c>
      <c r="H106" s="72">
        <f t="shared" si="29"/>
        <v>140</v>
      </c>
      <c r="I106" s="33">
        <f t="shared" si="29"/>
        <v>140</v>
      </c>
      <c r="J106" s="34">
        <f t="shared" si="29"/>
        <v>41</v>
      </c>
      <c r="K106" s="34">
        <f t="shared" si="29"/>
        <v>2.1</v>
      </c>
      <c r="L106" s="34">
        <f t="shared" si="29"/>
        <v>30.3</v>
      </c>
      <c r="M106" s="34">
        <f t="shared" si="29"/>
        <v>6.5</v>
      </c>
      <c r="N106" s="34">
        <f t="shared" si="29"/>
        <v>20.7</v>
      </c>
      <c r="O106" s="34">
        <f t="shared" si="29"/>
        <v>22.2</v>
      </c>
      <c r="P106" s="34">
        <f t="shared" si="29"/>
        <v>22.2</v>
      </c>
      <c r="Q106" s="35">
        <f t="shared" si="29"/>
        <v>1.5</v>
      </c>
      <c r="R106" s="218">
        <f>SUM(J106,L106,M106,P106)</f>
        <v>100</v>
      </c>
      <c r="V106" s="26"/>
      <c r="W106" s="26"/>
      <c r="X106" s="26"/>
      <c r="Y106" s="26"/>
      <c r="Z106" s="26"/>
      <c r="AA106" s="26"/>
      <c r="AB106" s="26"/>
      <c r="AC106" s="26"/>
    </row>
    <row r="107" spans="1:29" s="27" customFormat="1" ht="14.45" customHeight="1" x14ac:dyDescent="0.25">
      <c r="E107" s="61"/>
      <c r="F107" s="57"/>
      <c r="G107" s="55"/>
      <c r="H107" s="72"/>
      <c r="I107" s="33"/>
      <c r="J107" s="34"/>
      <c r="K107" s="34"/>
      <c r="L107" s="34"/>
      <c r="M107" s="34"/>
      <c r="N107" s="34"/>
      <c r="O107" s="34"/>
      <c r="P107" s="34"/>
      <c r="Q107" s="35"/>
      <c r="R107" s="80"/>
      <c r="V107" s="26"/>
      <c r="W107" s="26"/>
      <c r="X107" s="26"/>
      <c r="Y107" s="26"/>
      <c r="Z107" s="26"/>
      <c r="AA107" s="26"/>
      <c r="AB107" s="26"/>
      <c r="AC107" s="26"/>
    </row>
    <row r="108" spans="1:29" s="27" customFormat="1" ht="14.45" customHeight="1" x14ac:dyDescent="0.25">
      <c r="A108" s="102" t="str">
        <f>$T$18&amp;G108&amp;B108&amp;$W$18&amp; C108&amp;D108</f>
        <v>YAG1EULevel 8Female + maleEducation and teachingAll</v>
      </c>
      <c r="B108" s="102" t="s">
        <v>248</v>
      </c>
      <c r="C108" s="102" t="str">
        <f>F108</f>
        <v>Education and teaching</v>
      </c>
      <c r="D108" s="102" t="s">
        <v>20</v>
      </c>
      <c r="E108" s="53" t="s">
        <v>100</v>
      </c>
      <c r="F108" s="54" t="s">
        <v>101</v>
      </c>
      <c r="G108" s="55" t="s">
        <v>122</v>
      </c>
      <c r="H108" s="72">
        <f t="shared" ref="H108:Q109" si="30">IFERROR(INDEX(all_data, MATCH($A108, All_data_lookupkey, 0), MATCH(H$14, All_data_headings, 0)),"-")</f>
        <v>60</v>
      </c>
      <c r="I108" s="33">
        <f t="shared" si="30"/>
        <v>55</v>
      </c>
      <c r="J108" s="34">
        <f t="shared" si="30"/>
        <v>52.7</v>
      </c>
      <c r="K108" s="34">
        <f t="shared" si="30"/>
        <v>9.8000000000000007</v>
      </c>
      <c r="L108" s="34">
        <f t="shared" si="30"/>
        <v>18.2</v>
      </c>
      <c r="M108" s="34">
        <f t="shared" si="30"/>
        <v>3.6</v>
      </c>
      <c r="N108" s="34">
        <f t="shared" si="30"/>
        <v>25.5</v>
      </c>
      <c r="O108" s="34">
        <f t="shared" si="30"/>
        <v>25.5</v>
      </c>
      <c r="P108" s="34">
        <f t="shared" si="30"/>
        <v>25.5</v>
      </c>
      <c r="Q108" s="35">
        <f t="shared" si="30"/>
        <v>0</v>
      </c>
      <c r="R108" s="218">
        <f>SUM(J108,L108,M108,P108)</f>
        <v>100</v>
      </c>
      <c r="V108" s="26"/>
      <c r="W108" s="26"/>
      <c r="X108" s="26"/>
      <c r="Y108" s="26"/>
      <c r="Z108" s="26"/>
      <c r="AA108" s="26"/>
      <c r="AB108" s="26"/>
      <c r="AC108" s="26"/>
    </row>
    <row r="109" spans="1:29" s="27" customFormat="1" ht="14.45" customHeight="1" x14ac:dyDescent="0.25">
      <c r="A109" s="102" t="str">
        <f>$T$18&amp;G109&amp;B109&amp;$W$18&amp; C109&amp;D109</f>
        <v>YAG1Non-EULevel 8Female + maleEducation and teachingAll</v>
      </c>
      <c r="B109" s="102" t="s">
        <v>248</v>
      </c>
      <c r="C109" s="23" t="str">
        <f>C108</f>
        <v>Education and teaching</v>
      </c>
      <c r="D109" s="102" t="s">
        <v>20</v>
      </c>
      <c r="E109" s="56" t="s">
        <v>94</v>
      </c>
      <c r="F109" s="57"/>
      <c r="G109" s="55" t="s">
        <v>141</v>
      </c>
      <c r="H109" s="72">
        <f t="shared" si="30"/>
        <v>265</v>
      </c>
      <c r="I109" s="33">
        <f t="shared" si="30"/>
        <v>255</v>
      </c>
      <c r="J109" s="34">
        <f t="shared" si="30"/>
        <v>50.4</v>
      </c>
      <c r="K109" s="34">
        <f t="shared" si="30"/>
        <v>3.4</v>
      </c>
      <c r="L109" s="34">
        <f t="shared" si="30"/>
        <v>27.1</v>
      </c>
      <c r="M109" s="34">
        <f t="shared" si="30"/>
        <v>2</v>
      </c>
      <c r="N109" s="34">
        <f t="shared" si="30"/>
        <v>19.8</v>
      </c>
      <c r="O109" s="34">
        <f t="shared" si="30"/>
        <v>20.6</v>
      </c>
      <c r="P109" s="34">
        <f t="shared" si="30"/>
        <v>20.6</v>
      </c>
      <c r="Q109" s="35">
        <f t="shared" si="30"/>
        <v>0.8</v>
      </c>
      <c r="R109" s="218">
        <f>SUM(J109,L109,M109,P109)</f>
        <v>100.1</v>
      </c>
      <c r="V109" s="26"/>
      <c r="W109" s="26"/>
      <c r="X109" s="26"/>
      <c r="Y109" s="26"/>
      <c r="Z109" s="26"/>
      <c r="AA109" s="26"/>
      <c r="AB109" s="26"/>
      <c r="AC109" s="26"/>
    </row>
    <row r="110" spans="1:29" s="27" customFormat="1" ht="14.45" customHeight="1" x14ac:dyDescent="0.25">
      <c r="E110" s="61"/>
      <c r="F110" s="57"/>
      <c r="G110" s="57"/>
      <c r="H110" s="72"/>
      <c r="I110" s="33"/>
      <c r="J110" s="34"/>
      <c r="K110" s="34"/>
      <c r="L110" s="34"/>
      <c r="M110" s="34"/>
      <c r="N110" s="34"/>
      <c r="O110" s="34"/>
      <c r="P110" s="34"/>
      <c r="Q110" s="35"/>
      <c r="R110" s="80"/>
      <c r="V110" s="26"/>
      <c r="W110" s="26"/>
      <c r="X110" s="26"/>
      <c r="Y110" s="26"/>
      <c r="Z110" s="26"/>
      <c r="AA110" s="26"/>
      <c r="AB110" s="26"/>
      <c r="AC110" s="26"/>
    </row>
    <row r="111" spans="1:29" s="27" customFormat="1" ht="14.45" customHeight="1" x14ac:dyDescent="0.25">
      <c r="A111" s="102" t="str">
        <f>$T$18&amp;G111&amp;B111&amp;$W$18&amp; C111&amp;D111</f>
        <v>YAG1EULevel 8Female + maleCombined and general studiesAll</v>
      </c>
      <c r="B111" s="102" t="s">
        <v>248</v>
      </c>
      <c r="C111" s="102" t="str">
        <f>F111</f>
        <v>Combined and general studies</v>
      </c>
      <c r="D111" s="102" t="s">
        <v>20</v>
      </c>
      <c r="E111" s="53" t="s">
        <v>102</v>
      </c>
      <c r="F111" s="54" t="s">
        <v>103</v>
      </c>
      <c r="G111" s="55" t="s">
        <v>122</v>
      </c>
      <c r="H111" s="72">
        <f t="shared" ref="H111:Q112" si="31">IFERROR(INDEX(all_data, MATCH($A111, All_data_lookupkey, 0), MATCH(H$14, All_data_headings, 0)),"-")</f>
        <v>5</v>
      </c>
      <c r="I111" s="33">
        <f t="shared" si="31"/>
        <v>5</v>
      </c>
      <c r="J111" s="34">
        <f t="shared" si="31"/>
        <v>39.9</v>
      </c>
      <c r="K111" s="34">
        <f t="shared" si="31"/>
        <v>0</v>
      </c>
      <c r="L111" s="34">
        <f t="shared" si="31"/>
        <v>0</v>
      </c>
      <c r="M111" s="34">
        <f t="shared" si="31"/>
        <v>0</v>
      </c>
      <c r="N111" s="34">
        <f t="shared" si="31"/>
        <v>0</v>
      </c>
      <c r="O111" s="34">
        <f t="shared" si="31"/>
        <v>30</v>
      </c>
      <c r="P111" s="34">
        <f t="shared" si="31"/>
        <v>60.1</v>
      </c>
      <c r="Q111" s="35">
        <f t="shared" si="31"/>
        <v>60.1</v>
      </c>
      <c r="R111" s="218">
        <f>SUM(J111,L111,M111,P111)</f>
        <v>100</v>
      </c>
      <c r="V111" s="26"/>
      <c r="W111" s="26"/>
      <c r="X111" s="26"/>
      <c r="Y111" s="26"/>
      <c r="Z111" s="26"/>
      <c r="AA111" s="26"/>
      <c r="AB111" s="26"/>
      <c r="AC111" s="26"/>
    </row>
    <row r="112" spans="1:29" s="27" customFormat="1" ht="14.45" customHeight="1" x14ac:dyDescent="0.25">
      <c r="A112" s="102" t="str">
        <f>$T$18&amp;G112&amp;B112&amp;$W$18&amp; C112&amp;D112</f>
        <v>YAG1Non-EULevel 8Female + maleCombined and general studiesAll</v>
      </c>
      <c r="B112" s="102" t="s">
        <v>248</v>
      </c>
      <c r="C112" s="23" t="str">
        <f>C111</f>
        <v>Combined and general studies</v>
      </c>
      <c r="D112" s="102" t="s">
        <v>20</v>
      </c>
      <c r="E112" s="56" t="s">
        <v>96</v>
      </c>
      <c r="F112" s="57"/>
      <c r="G112" s="55" t="s">
        <v>141</v>
      </c>
      <c r="H112" s="72">
        <f t="shared" si="31"/>
        <v>5</v>
      </c>
      <c r="I112" s="33">
        <f t="shared" si="31"/>
        <v>5</v>
      </c>
      <c r="J112" s="34">
        <f t="shared" si="31"/>
        <v>100</v>
      </c>
      <c r="K112" s="34">
        <f t="shared" si="31"/>
        <v>0</v>
      </c>
      <c r="L112" s="34">
        <f t="shared" si="31"/>
        <v>0</v>
      </c>
      <c r="M112" s="34">
        <f t="shared" si="31"/>
        <v>0</v>
      </c>
      <c r="N112" s="34">
        <f t="shared" si="31"/>
        <v>0</v>
      </c>
      <c r="O112" s="34">
        <f t="shared" si="31"/>
        <v>0</v>
      </c>
      <c r="P112" s="34">
        <f t="shared" si="31"/>
        <v>0</v>
      </c>
      <c r="Q112" s="35">
        <f t="shared" si="31"/>
        <v>0</v>
      </c>
      <c r="R112" s="218">
        <f>SUM(J112,L112,M112,P112)</f>
        <v>100</v>
      </c>
      <c r="V112" s="26"/>
      <c r="W112" s="26"/>
      <c r="X112" s="26"/>
      <c r="Y112" s="26"/>
      <c r="Z112" s="26"/>
      <c r="AA112" s="26"/>
      <c r="AB112" s="26"/>
      <c r="AC112" s="26"/>
    </row>
    <row r="113" spans="1:29" s="27" customFormat="1" ht="14.45" customHeight="1" x14ac:dyDescent="0.25">
      <c r="E113" s="61"/>
      <c r="F113" s="57"/>
      <c r="G113" s="55"/>
      <c r="H113" s="72"/>
      <c r="I113" s="33"/>
      <c r="J113" s="34"/>
      <c r="K113" s="34"/>
      <c r="L113" s="34"/>
      <c r="M113" s="34"/>
      <c r="N113" s="34"/>
      <c r="O113" s="34"/>
      <c r="P113" s="34"/>
      <c r="Q113" s="35"/>
      <c r="R113" s="80"/>
      <c r="V113" s="26"/>
      <c r="W113" s="26"/>
      <c r="X113" s="26"/>
      <c r="Y113" s="26"/>
      <c r="Z113" s="26"/>
      <c r="AA113" s="26"/>
      <c r="AB113" s="26"/>
      <c r="AC113" s="26"/>
    </row>
    <row r="114" spans="1:29" s="27" customFormat="1" ht="14.45" customHeight="1" x14ac:dyDescent="0.25">
      <c r="A114" s="102" t="str">
        <f>$T$18&amp;G114&amp;B114&amp;$W$18&amp; C114&amp;D114</f>
        <v>YAG1EULevel 8Female + maleMedia, journalism and communicationsAll</v>
      </c>
      <c r="B114" s="102" t="s">
        <v>248</v>
      </c>
      <c r="C114" s="102" t="str">
        <f>F114</f>
        <v>Media, journalism and communications</v>
      </c>
      <c r="D114" s="102" t="s">
        <v>20</v>
      </c>
      <c r="E114" s="53" t="s">
        <v>198</v>
      </c>
      <c r="F114" s="54" t="s">
        <v>146</v>
      </c>
      <c r="G114" s="55" t="s">
        <v>122</v>
      </c>
      <c r="H114" s="72">
        <f t="shared" ref="H114:Q115" si="32">IFERROR(INDEX(all_data, MATCH($A114, All_data_lookupkey, 0), MATCH(H$14, All_data_headings, 0)),"-")</f>
        <v>25</v>
      </c>
      <c r="I114" s="33">
        <f t="shared" si="32"/>
        <v>25</v>
      </c>
      <c r="J114" s="34">
        <f t="shared" si="32"/>
        <v>27.8</v>
      </c>
      <c r="K114" s="34">
        <f t="shared" si="32"/>
        <v>3.1</v>
      </c>
      <c r="L114" s="34">
        <f t="shared" si="32"/>
        <v>11.4</v>
      </c>
      <c r="M114" s="34">
        <f t="shared" si="32"/>
        <v>3.8</v>
      </c>
      <c r="N114" s="34">
        <f t="shared" si="32"/>
        <v>49.4</v>
      </c>
      <c r="O114" s="34">
        <f t="shared" si="32"/>
        <v>57</v>
      </c>
      <c r="P114" s="34">
        <f t="shared" si="32"/>
        <v>57</v>
      </c>
      <c r="Q114" s="35">
        <f t="shared" si="32"/>
        <v>7.6</v>
      </c>
      <c r="R114" s="218">
        <f>SUM(J114,L114,M114,P114)</f>
        <v>100</v>
      </c>
      <c r="V114" s="26"/>
      <c r="W114" s="26"/>
      <c r="X114" s="26"/>
      <c r="Y114" s="26"/>
      <c r="Z114" s="26"/>
      <c r="AA114" s="26"/>
      <c r="AB114" s="26"/>
      <c r="AC114" s="26"/>
    </row>
    <row r="115" spans="1:29" s="27" customFormat="1" ht="14.45" customHeight="1" x14ac:dyDescent="0.25">
      <c r="A115" s="102" t="str">
        <f>$T$18&amp;G115&amp;B115&amp;$W$18&amp; C115&amp;D115</f>
        <v>YAG1Non-EULevel 8Female + maleMedia, journalism and communicationsAll</v>
      </c>
      <c r="B115" s="102" t="s">
        <v>248</v>
      </c>
      <c r="C115" s="23" t="str">
        <f>C114</f>
        <v>Media, journalism and communications</v>
      </c>
      <c r="D115" s="102" t="s">
        <v>20</v>
      </c>
      <c r="E115" s="56" t="s">
        <v>98</v>
      </c>
      <c r="F115" s="57"/>
      <c r="G115" s="55" t="s">
        <v>141</v>
      </c>
      <c r="H115" s="72">
        <f t="shared" si="32"/>
        <v>90</v>
      </c>
      <c r="I115" s="33">
        <f t="shared" si="32"/>
        <v>85</v>
      </c>
      <c r="J115" s="34">
        <f t="shared" si="32"/>
        <v>34.1</v>
      </c>
      <c r="K115" s="34">
        <f t="shared" si="32"/>
        <v>1.1000000000000001</v>
      </c>
      <c r="L115" s="34">
        <f t="shared" si="32"/>
        <v>31.8</v>
      </c>
      <c r="M115" s="34">
        <f t="shared" si="32"/>
        <v>3.5</v>
      </c>
      <c r="N115" s="34">
        <f t="shared" si="32"/>
        <v>29.5</v>
      </c>
      <c r="O115" s="34">
        <f t="shared" si="32"/>
        <v>29.5</v>
      </c>
      <c r="P115" s="34">
        <f t="shared" si="32"/>
        <v>30.6</v>
      </c>
      <c r="Q115" s="35">
        <f t="shared" si="32"/>
        <v>1.2</v>
      </c>
      <c r="R115" s="218">
        <f>SUM(J115,L115,M115,P115)</f>
        <v>100</v>
      </c>
      <c r="V115" s="26"/>
      <c r="W115" s="26"/>
      <c r="X115" s="26"/>
      <c r="Y115" s="26"/>
      <c r="Z115" s="26"/>
      <c r="AA115" s="26"/>
      <c r="AB115" s="26"/>
      <c r="AC115" s="26"/>
    </row>
    <row r="116" spans="1:29" s="27" customFormat="1" ht="14.45" customHeight="1" x14ac:dyDescent="0.25">
      <c r="E116" s="61"/>
      <c r="F116" s="57"/>
      <c r="G116" s="57"/>
      <c r="H116" s="72"/>
      <c r="I116" s="33"/>
      <c r="J116" s="34"/>
      <c r="K116" s="34"/>
      <c r="L116" s="34"/>
      <c r="M116" s="34"/>
      <c r="N116" s="34"/>
      <c r="O116" s="34"/>
      <c r="P116" s="34"/>
      <c r="Q116" s="35"/>
      <c r="R116" s="80"/>
      <c r="V116" s="26"/>
      <c r="W116" s="26"/>
      <c r="X116" s="26"/>
      <c r="Y116" s="26"/>
      <c r="Z116" s="26"/>
      <c r="AA116" s="26"/>
      <c r="AB116" s="26"/>
      <c r="AC116" s="26"/>
    </row>
    <row r="117" spans="1:29" s="27" customFormat="1" ht="14.45" customHeight="1" x14ac:dyDescent="0.25">
      <c r="A117" s="102" t="str">
        <f>$T$18&amp;G117&amp;B117&amp;$W$18&amp; C117&amp;D117</f>
        <v>YAG1EULevel 8Female + maleCreative arts and designAll</v>
      </c>
      <c r="B117" s="102" t="s">
        <v>248</v>
      </c>
      <c r="C117" s="102" t="str">
        <f>F117</f>
        <v>Creative arts and design</v>
      </c>
      <c r="D117" s="102" t="s">
        <v>20</v>
      </c>
      <c r="E117" s="53" t="s">
        <v>199</v>
      </c>
      <c r="F117" s="54" t="s">
        <v>99</v>
      </c>
      <c r="G117" s="55" t="s">
        <v>122</v>
      </c>
      <c r="H117" s="72">
        <f t="shared" ref="H117:Q118" si="33">IFERROR(INDEX(all_data, MATCH($A117, All_data_lookupkey, 0), MATCH(H$14, All_data_headings, 0)),"-")</f>
        <v>45</v>
      </c>
      <c r="I117" s="33">
        <f t="shared" si="33"/>
        <v>40</v>
      </c>
      <c r="J117" s="34">
        <f t="shared" si="33"/>
        <v>33.799999999999997</v>
      </c>
      <c r="K117" s="34">
        <f t="shared" si="33"/>
        <v>10.1</v>
      </c>
      <c r="L117" s="34">
        <f t="shared" si="33"/>
        <v>8.3000000000000007</v>
      </c>
      <c r="M117" s="34">
        <f t="shared" si="33"/>
        <v>2.5</v>
      </c>
      <c r="N117" s="34">
        <f t="shared" si="33"/>
        <v>48</v>
      </c>
      <c r="O117" s="34">
        <f t="shared" si="33"/>
        <v>55.5</v>
      </c>
      <c r="P117" s="34">
        <f t="shared" si="33"/>
        <v>55.5</v>
      </c>
      <c r="Q117" s="35">
        <f t="shared" si="33"/>
        <v>7.5</v>
      </c>
      <c r="R117" s="218">
        <f>SUM(J117,L117,M117,P117)</f>
        <v>100.1</v>
      </c>
      <c r="V117" s="26"/>
      <c r="W117" s="26"/>
      <c r="X117" s="26"/>
      <c r="Y117" s="26"/>
      <c r="Z117" s="26"/>
      <c r="AA117" s="26"/>
      <c r="AB117" s="26"/>
      <c r="AC117" s="26"/>
    </row>
    <row r="118" spans="1:29" s="27" customFormat="1" ht="14.45" customHeight="1" x14ac:dyDescent="0.25">
      <c r="A118" s="102" t="str">
        <f>$T$18&amp;G118&amp;B118&amp;$W$18&amp; C118&amp;D118</f>
        <v>YAG1Non-EULevel 8Female + maleCreative arts and designAll</v>
      </c>
      <c r="B118" s="102" t="s">
        <v>248</v>
      </c>
      <c r="C118" s="23" t="str">
        <f>C117</f>
        <v>Creative arts and design</v>
      </c>
      <c r="D118" s="102" t="s">
        <v>20</v>
      </c>
      <c r="E118" s="56" t="s">
        <v>100</v>
      </c>
      <c r="F118" s="57"/>
      <c r="G118" s="55" t="s">
        <v>141</v>
      </c>
      <c r="H118" s="72">
        <f t="shared" si="33"/>
        <v>75</v>
      </c>
      <c r="I118" s="33">
        <f t="shared" si="33"/>
        <v>75</v>
      </c>
      <c r="J118" s="34">
        <f t="shared" si="33"/>
        <v>36.5</v>
      </c>
      <c r="K118" s="34">
        <f t="shared" si="33"/>
        <v>2.6</v>
      </c>
      <c r="L118" s="34">
        <f t="shared" si="33"/>
        <v>35.200000000000003</v>
      </c>
      <c r="M118" s="34">
        <f t="shared" si="33"/>
        <v>5.4</v>
      </c>
      <c r="N118" s="34">
        <f t="shared" si="33"/>
        <v>17.5</v>
      </c>
      <c r="O118" s="34">
        <f t="shared" si="33"/>
        <v>18.8</v>
      </c>
      <c r="P118" s="34">
        <f t="shared" si="33"/>
        <v>22.9</v>
      </c>
      <c r="Q118" s="35">
        <f t="shared" si="33"/>
        <v>5.4</v>
      </c>
      <c r="R118" s="218">
        <f>SUM(J118,L118,M118,P118)</f>
        <v>100</v>
      </c>
      <c r="V118" s="26"/>
      <c r="W118" s="26"/>
      <c r="X118" s="26"/>
      <c r="Y118" s="26"/>
      <c r="Z118" s="26"/>
      <c r="AA118" s="26"/>
      <c r="AB118" s="26"/>
      <c r="AC118" s="26"/>
    </row>
    <row r="119" spans="1:29" s="27" customFormat="1" ht="14.45" customHeight="1" x14ac:dyDescent="0.25">
      <c r="E119" s="61"/>
      <c r="F119" s="57"/>
      <c r="G119" s="55"/>
      <c r="H119" s="72"/>
      <c r="I119" s="33"/>
      <c r="J119" s="34"/>
      <c r="K119" s="34"/>
      <c r="L119" s="34"/>
      <c r="M119" s="34"/>
      <c r="N119" s="34"/>
      <c r="O119" s="34"/>
      <c r="P119" s="34"/>
      <c r="Q119" s="35"/>
      <c r="R119" s="80"/>
      <c r="V119" s="26"/>
      <c r="W119" s="26"/>
      <c r="X119" s="26"/>
      <c r="Y119" s="26"/>
      <c r="Z119" s="26"/>
      <c r="AA119" s="26"/>
      <c r="AB119" s="26"/>
      <c r="AC119" s="26"/>
    </row>
    <row r="120" spans="1:29" s="27" customFormat="1" ht="14.45" customHeight="1" x14ac:dyDescent="0.25">
      <c r="A120" s="102" t="str">
        <f>$T$18&amp;G120&amp;B120&amp;$W$18&amp; C120&amp;D120</f>
        <v>YAG1EULevel 8Female + malePerforming artsAll</v>
      </c>
      <c r="B120" s="102" t="s">
        <v>248</v>
      </c>
      <c r="C120" s="102" t="str">
        <f>F120</f>
        <v>Performing arts</v>
      </c>
      <c r="D120" s="102" t="s">
        <v>20</v>
      </c>
      <c r="E120" s="53" t="s">
        <v>200</v>
      </c>
      <c r="F120" s="54" t="s">
        <v>149</v>
      </c>
      <c r="G120" s="55" t="s">
        <v>122</v>
      </c>
      <c r="H120" s="72">
        <f t="shared" ref="H120:Q121" si="34">IFERROR(INDEX(all_data, MATCH($A120, All_data_lookupkey, 0), MATCH(H$14, All_data_headings, 0)),"-")</f>
        <v>50</v>
      </c>
      <c r="I120" s="33">
        <f t="shared" si="34"/>
        <v>45</v>
      </c>
      <c r="J120" s="34">
        <f t="shared" si="34"/>
        <v>25.6</v>
      </c>
      <c r="K120" s="34">
        <f t="shared" si="34"/>
        <v>12.2</v>
      </c>
      <c r="L120" s="34">
        <f t="shared" si="34"/>
        <v>32.6</v>
      </c>
      <c r="M120" s="34">
        <f t="shared" si="34"/>
        <v>4.7</v>
      </c>
      <c r="N120" s="34">
        <f t="shared" si="34"/>
        <v>27.9</v>
      </c>
      <c r="O120" s="34">
        <f t="shared" si="34"/>
        <v>32.6</v>
      </c>
      <c r="P120" s="34">
        <f t="shared" si="34"/>
        <v>37.200000000000003</v>
      </c>
      <c r="Q120" s="35">
        <f t="shared" si="34"/>
        <v>9.3000000000000007</v>
      </c>
      <c r="R120" s="218">
        <f>SUM(J120,L120,M120,P120)</f>
        <v>100.10000000000001</v>
      </c>
      <c r="V120" s="26"/>
      <c r="W120" s="26"/>
      <c r="X120" s="26"/>
      <c r="Y120" s="26"/>
      <c r="Z120" s="26"/>
      <c r="AA120" s="26"/>
      <c r="AB120" s="26"/>
      <c r="AC120" s="26"/>
    </row>
    <row r="121" spans="1:29" s="27" customFormat="1" ht="14.45" customHeight="1" x14ac:dyDescent="0.25">
      <c r="A121" s="102" t="str">
        <f>$T$18&amp;G121&amp;B121&amp;$W$18&amp; C121&amp;D121</f>
        <v>YAG1Non-EULevel 8Female + malePerforming artsAll</v>
      </c>
      <c r="B121" s="102" t="s">
        <v>248</v>
      </c>
      <c r="C121" s="23" t="str">
        <f>C120</f>
        <v>Performing arts</v>
      </c>
      <c r="D121" s="102" t="s">
        <v>20</v>
      </c>
      <c r="E121" s="56" t="s">
        <v>102</v>
      </c>
      <c r="F121" s="57"/>
      <c r="G121" s="55" t="s">
        <v>141</v>
      </c>
      <c r="H121" s="72">
        <f t="shared" si="34"/>
        <v>85</v>
      </c>
      <c r="I121" s="33">
        <f t="shared" si="34"/>
        <v>80</v>
      </c>
      <c r="J121" s="34">
        <f t="shared" si="34"/>
        <v>32.6</v>
      </c>
      <c r="K121" s="34">
        <f t="shared" si="34"/>
        <v>7</v>
      </c>
      <c r="L121" s="34">
        <f t="shared" si="34"/>
        <v>28.4</v>
      </c>
      <c r="M121" s="34">
        <f t="shared" si="34"/>
        <v>5</v>
      </c>
      <c r="N121" s="34">
        <f t="shared" si="34"/>
        <v>30.1</v>
      </c>
      <c r="O121" s="34">
        <f t="shared" si="34"/>
        <v>33.9</v>
      </c>
      <c r="P121" s="34">
        <f t="shared" si="34"/>
        <v>33.9</v>
      </c>
      <c r="Q121" s="35">
        <f t="shared" si="34"/>
        <v>3.8</v>
      </c>
      <c r="R121" s="218">
        <f>SUM(J121,L121,M121,P121)</f>
        <v>99.9</v>
      </c>
      <c r="V121" s="26"/>
      <c r="W121" s="26"/>
      <c r="X121" s="26"/>
      <c r="Y121" s="26"/>
      <c r="Z121" s="26"/>
      <c r="AA121" s="26"/>
      <c r="AB121" s="26"/>
      <c r="AC121" s="26"/>
    </row>
    <row r="122" spans="1:29" s="27" customFormat="1" ht="14.45" customHeight="1" x14ac:dyDescent="0.25">
      <c r="E122" s="44"/>
      <c r="H122" s="44"/>
      <c r="Q122" s="38"/>
      <c r="R122" s="80"/>
      <c r="V122" s="26"/>
      <c r="W122" s="26"/>
      <c r="X122" s="26"/>
      <c r="Y122" s="26"/>
      <c r="Z122" s="26"/>
      <c r="AA122" s="26"/>
      <c r="AB122" s="26"/>
      <c r="AC122" s="26"/>
    </row>
    <row r="123" spans="1:29" s="27" customFormat="1" ht="14.45" customHeight="1" x14ac:dyDescent="0.25">
      <c r="A123" s="102" t="str">
        <f>$T$18&amp;G123&amp;B123&amp;$W$18&amp; C123&amp;D123</f>
        <v>YAG1EULevel 8Female + maleGeography, earth and environmental studiesAll</v>
      </c>
      <c r="B123" s="102" t="s">
        <v>248</v>
      </c>
      <c r="C123" s="102" t="str">
        <f>F123</f>
        <v>Geography, earth and environmental studies</v>
      </c>
      <c r="D123" s="102" t="s">
        <v>20</v>
      </c>
      <c r="E123" s="53" t="s">
        <v>201</v>
      </c>
      <c r="F123" s="54" t="s">
        <v>144</v>
      </c>
      <c r="G123" s="55" t="s">
        <v>122</v>
      </c>
      <c r="H123" s="72">
        <f t="shared" ref="H123:Q124" si="35">IFERROR(INDEX(all_data, MATCH($A123, All_data_lookupkey, 0), MATCH(H$14, All_data_headings, 0)),"-")</f>
        <v>95</v>
      </c>
      <c r="I123" s="33">
        <f t="shared" si="35"/>
        <v>90</v>
      </c>
      <c r="J123" s="34">
        <f t="shared" si="35"/>
        <v>26.5</v>
      </c>
      <c r="K123" s="34">
        <f t="shared" si="35"/>
        <v>7.9</v>
      </c>
      <c r="L123" s="34">
        <f t="shared" si="35"/>
        <v>30.4</v>
      </c>
      <c r="M123" s="34">
        <f t="shared" si="35"/>
        <v>4.5999999999999996</v>
      </c>
      <c r="N123" s="34">
        <f t="shared" si="35"/>
        <v>35.1</v>
      </c>
      <c r="O123" s="34">
        <f t="shared" si="35"/>
        <v>38.5</v>
      </c>
      <c r="P123" s="34">
        <f t="shared" si="35"/>
        <v>38.5</v>
      </c>
      <c r="Q123" s="35">
        <f t="shared" si="35"/>
        <v>3.4</v>
      </c>
      <c r="R123" s="218">
        <f>SUM(J123,L123,M123,P123)</f>
        <v>100</v>
      </c>
      <c r="V123" s="26"/>
      <c r="W123" s="26"/>
      <c r="X123" s="26"/>
      <c r="Y123" s="26"/>
      <c r="Z123" s="26"/>
      <c r="AA123" s="26"/>
      <c r="AB123" s="26"/>
      <c r="AC123" s="26"/>
    </row>
    <row r="124" spans="1:29" s="27" customFormat="1" ht="14.45" customHeight="1" x14ac:dyDescent="0.25">
      <c r="A124" s="102" t="str">
        <f>$T$18&amp;G124&amp;B124&amp;$W$18&amp; C124&amp;D124</f>
        <v>YAG1Non-EULevel 8Female + maleGeography, earth and environmental studiesAll</v>
      </c>
      <c r="B124" s="102" t="s">
        <v>248</v>
      </c>
      <c r="C124" s="23" t="str">
        <f>C123</f>
        <v>Geography, earth and environmental studies</v>
      </c>
      <c r="D124" s="102" t="s">
        <v>20</v>
      </c>
      <c r="E124" s="44"/>
      <c r="G124" s="55" t="s">
        <v>141</v>
      </c>
      <c r="H124" s="72">
        <f t="shared" si="35"/>
        <v>200</v>
      </c>
      <c r="I124" s="33">
        <f t="shared" si="35"/>
        <v>190</v>
      </c>
      <c r="J124" s="34">
        <f t="shared" si="35"/>
        <v>34</v>
      </c>
      <c r="K124" s="34">
        <f t="shared" si="35"/>
        <v>3.3</v>
      </c>
      <c r="L124" s="34">
        <f t="shared" si="35"/>
        <v>38.700000000000003</v>
      </c>
      <c r="M124" s="34">
        <f t="shared" si="35"/>
        <v>6</v>
      </c>
      <c r="N124" s="34">
        <f t="shared" si="35"/>
        <v>20.2</v>
      </c>
      <c r="O124" s="34">
        <f t="shared" si="35"/>
        <v>21.3</v>
      </c>
      <c r="P124" s="34">
        <f t="shared" si="35"/>
        <v>21.3</v>
      </c>
      <c r="Q124" s="35">
        <f t="shared" si="35"/>
        <v>1</v>
      </c>
      <c r="R124" s="218">
        <f>SUM(J124,L124,M124,P124)</f>
        <v>100</v>
      </c>
      <c r="V124" s="26"/>
      <c r="W124" s="26"/>
      <c r="X124" s="26"/>
      <c r="Y124" s="26"/>
      <c r="Z124" s="26"/>
      <c r="AA124" s="26"/>
      <c r="AB124" s="26"/>
      <c r="AC124" s="26"/>
    </row>
    <row r="125" spans="1:29" s="27" customFormat="1" ht="14.45" customHeight="1" x14ac:dyDescent="0.25">
      <c r="E125" s="45"/>
      <c r="F125" s="46"/>
      <c r="G125" s="46"/>
      <c r="H125" s="45"/>
      <c r="I125" s="46"/>
      <c r="J125" s="46"/>
      <c r="K125" s="46"/>
      <c r="L125" s="46"/>
      <c r="M125" s="46"/>
      <c r="N125" s="46"/>
      <c r="O125" s="46"/>
      <c r="P125" s="46"/>
      <c r="Q125" s="47"/>
      <c r="V125" s="26"/>
      <c r="W125" s="26"/>
      <c r="X125" s="26"/>
      <c r="Y125" s="26"/>
      <c r="Z125" s="26"/>
      <c r="AA125" s="26"/>
      <c r="AB125" s="26"/>
      <c r="AC125" s="26"/>
    </row>
    <row r="126" spans="1:29" s="27" customFormat="1" ht="14.45" customHeight="1" x14ac:dyDescent="0.25">
      <c r="E126" s="115"/>
      <c r="F126" s="115"/>
      <c r="G126" s="115"/>
      <c r="H126" s="115"/>
      <c r="I126" s="228"/>
      <c r="J126" s="115"/>
      <c r="K126" s="188"/>
      <c r="L126" s="115"/>
      <c r="M126" s="116"/>
      <c r="N126" s="117"/>
      <c r="O126" s="117"/>
      <c r="P126" s="117"/>
      <c r="Q126" s="113"/>
      <c r="V126" s="26"/>
      <c r="W126" s="26"/>
      <c r="X126" s="26"/>
      <c r="Y126" s="26"/>
      <c r="Z126" s="26"/>
      <c r="AA126" s="26"/>
      <c r="AB126" s="26"/>
      <c r="AC126" s="26"/>
    </row>
    <row r="127" spans="1:29" s="27" customFormat="1" ht="30.75" customHeight="1" x14ac:dyDescent="0.25">
      <c r="E127" s="270" t="s">
        <v>267</v>
      </c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6"/>
      <c r="W127" s="26"/>
      <c r="X127" s="26"/>
      <c r="Y127" s="26"/>
      <c r="Z127" s="26"/>
      <c r="AA127" s="26"/>
      <c r="AB127" s="26"/>
      <c r="AC127" s="26"/>
    </row>
    <row r="128" spans="1:29" s="27" customFormat="1" ht="13.5" customHeight="1" x14ac:dyDescent="0.25">
      <c r="E128" s="198" t="s">
        <v>268</v>
      </c>
      <c r="F128"/>
      <c r="G128"/>
      <c r="H128" s="215">
        <f>SUM(H17:H18)</f>
        <v>9370</v>
      </c>
      <c r="I128" s="215"/>
      <c r="J128"/>
      <c r="K128"/>
      <c r="L128"/>
      <c r="M128"/>
      <c r="N128"/>
      <c r="O128"/>
      <c r="P128"/>
      <c r="Q128"/>
      <c r="R128"/>
      <c r="S128"/>
      <c r="T128" s="55"/>
      <c r="U128" s="55"/>
      <c r="V128" s="26"/>
      <c r="W128" s="26"/>
      <c r="X128" s="26"/>
      <c r="Y128" s="26"/>
      <c r="Z128" s="26"/>
      <c r="AA128" s="26"/>
      <c r="AB128" s="26"/>
      <c r="AC128" s="26"/>
    </row>
    <row r="129" spans="5:29" s="27" customFormat="1" x14ac:dyDescent="0.25">
      <c r="E129" s="198" t="s">
        <v>269</v>
      </c>
      <c r="F129"/>
      <c r="G129"/>
      <c r="H129" s="215">
        <f>SUM(H21:H124)</f>
        <v>9365</v>
      </c>
      <c r="I129" s="215"/>
      <c r="J129"/>
      <c r="K129"/>
      <c r="L129"/>
      <c r="M129"/>
      <c r="N129"/>
      <c r="O129"/>
      <c r="P129"/>
      <c r="Q129"/>
      <c r="R129"/>
      <c r="S129"/>
      <c r="T129" s="57"/>
      <c r="U129" s="129"/>
      <c r="V129" s="26"/>
      <c r="W129" s="26"/>
      <c r="X129" s="26"/>
      <c r="Y129" s="26"/>
      <c r="Z129" s="26"/>
      <c r="AA129" s="26"/>
      <c r="AB129" s="26"/>
      <c r="AC129" s="26"/>
    </row>
    <row r="130" spans="5:29" s="27" customFormat="1" x14ac:dyDescent="0.25">
      <c r="E130" s="198" t="s">
        <v>270</v>
      </c>
      <c r="F130"/>
      <c r="G130"/>
      <c r="H130"/>
      <c r="I130" s="214"/>
      <c r="J130"/>
      <c r="K130"/>
      <c r="L130"/>
      <c r="M130"/>
      <c r="N130"/>
      <c r="O130"/>
      <c r="P130"/>
      <c r="Q130"/>
      <c r="R130"/>
      <c r="S130"/>
      <c r="T130" s="55"/>
      <c r="U130" s="55"/>
      <c r="V130" s="26"/>
      <c r="W130" s="26"/>
      <c r="X130" s="26"/>
      <c r="Y130" s="26"/>
      <c r="Z130" s="26"/>
      <c r="AA130" s="26"/>
      <c r="AB130" s="26"/>
      <c r="AC130" s="26"/>
    </row>
    <row r="131" spans="5:29" s="27" customFormat="1" ht="16.5" customHeight="1" x14ac:dyDescent="0.25">
      <c r="E131" s="198" t="s">
        <v>271</v>
      </c>
      <c r="F131"/>
      <c r="G131"/>
      <c r="H131"/>
      <c r="I131" s="214"/>
      <c r="J131"/>
      <c r="K131"/>
      <c r="L131"/>
      <c r="M131"/>
      <c r="N131"/>
      <c r="O131"/>
      <c r="P131"/>
      <c r="Q131"/>
      <c r="R131"/>
      <c r="S131"/>
      <c r="T131" s="55"/>
      <c r="U131" s="55"/>
      <c r="V131" s="26"/>
      <c r="W131" s="26"/>
      <c r="X131" s="26"/>
      <c r="Y131" s="26"/>
      <c r="Z131" s="26"/>
      <c r="AA131" s="26"/>
      <c r="AB131" s="26"/>
      <c r="AC131" s="26"/>
    </row>
    <row r="132" spans="5:29" s="27" customFormat="1" ht="26.25" customHeight="1" x14ac:dyDescent="0.25">
      <c r="E132" s="269"/>
      <c r="F132" s="269"/>
      <c r="G132" s="269"/>
      <c r="H132" s="269"/>
      <c r="I132" s="269"/>
      <c r="J132" s="269"/>
      <c r="K132" s="269"/>
      <c r="L132" s="269"/>
      <c r="M132" s="269"/>
      <c r="N132" s="269"/>
      <c r="O132" s="269"/>
      <c r="P132" s="41"/>
      <c r="Q132" s="41"/>
      <c r="V132" s="26"/>
      <c r="W132" s="26"/>
      <c r="X132" s="26"/>
      <c r="Y132" s="26"/>
      <c r="Z132" s="26"/>
      <c r="AA132" s="26"/>
      <c r="AB132" s="26"/>
      <c r="AC132" s="26"/>
    </row>
    <row r="133" spans="5:29" s="27" customFormat="1" x14ac:dyDescent="0.25"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P133" s="117"/>
      <c r="Q133" s="117"/>
      <c r="V133" s="26"/>
      <c r="W133" s="26"/>
      <c r="X133" s="26"/>
      <c r="Y133" s="26"/>
      <c r="Z133" s="26"/>
      <c r="AA133" s="26"/>
      <c r="AB133" s="26"/>
      <c r="AC133" s="26"/>
    </row>
    <row r="134" spans="5:29" s="27" customFormat="1" ht="13.5" customHeight="1" x14ac:dyDescent="0.25"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121"/>
      <c r="Q134" s="121"/>
      <c r="V134" s="26"/>
      <c r="W134" s="26"/>
      <c r="X134" s="26"/>
      <c r="Y134" s="26"/>
      <c r="Z134" s="26"/>
      <c r="AA134" s="26"/>
      <c r="AB134" s="26"/>
      <c r="AC134" s="26"/>
    </row>
    <row r="135" spans="5:29" s="27" customFormat="1" ht="24" hidden="1" customHeight="1" x14ac:dyDescent="0.25"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121"/>
      <c r="Q135" s="121"/>
      <c r="V135" s="26"/>
      <c r="W135" s="26"/>
      <c r="X135" s="26"/>
      <c r="Y135" s="26"/>
      <c r="Z135" s="26"/>
      <c r="AA135" s="26"/>
      <c r="AB135" s="26"/>
      <c r="AC135" s="26"/>
    </row>
    <row r="136" spans="5:29" s="27" customFormat="1" ht="14.25" hidden="1" customHeight="1" x14ac:dyDescent="0.25">
      <c r="E136" s="120"/>
      <c r="F136" s="121"/>
      <c r="G136" s="121"/>
      <c r="H136" s="121"/>
      <c r="I136" s="226"/>
      <c r="J136" s="121"/>
      <c r="K136" s="186"/>
      <c r="L136" s="121"/>
      <c r="M136" s="121"/>
      <c r="N136" s="121"/>
      <c r="O136" s="121"/>
      <c r="P136" s="121"/>
      <c r="Q136" s="121"/>
      <c r="V136" s="26"/>
      <c r="W136" s="26"/>
      <c r="X136" s="26"/>
      <c r="Y136" s="26"/>
      <c r="Z136" s="26"/>
      <c r="AA136" s="26"/>
      <c r="AB136" s="26"/>
      <c r="AC136" s="26"/>
    </row>
    <row r="137" spans="5:29" s="27" customFormat="1" ht="14.25" hidden="1" customHeight="1" x14ac:dyDescent="0.25">
      <c r="E137" s="120"/>
      <c r="F137" s="120"/>
      <c r="G137" s="120"/>
      <c r="H137" s="121"/>
      <c r="I137" s="226"/>
      <c r="J137" s="121"/>
      <c r="K137" s="186"/>
      <c r="L137" s="121"/>
      <c r="M137" s="121"/>
      <c r="N137" s="121"/>
      <c r="O137" s="121"/>
      <c r="P137" s="121"/>
      <c r="Q137" s="121"/>
      <c r="V137" s="26"/>
      <c r="W137" s="26"/>
      <c r="X137" s="26"/>
      <c r="Y137" s="26"/>
      <c r="Z137" s="26"/>
      <c r="AA137" s="26"/>
      <c r="AB137" s="26"/>
      <c r="AC137" s="26"/>
    </row>
    <row r="138" spans="5:29" s="27" customFormat="1" ht="15.75" hidden="1" customHeight="1" x14ac:dyDescent="0.25"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121"/>
      <c r="Q138" s="121"/>
      <c r="V138" s="26"/>
      <c r="W138" s="26"/>
      <c r="X138" s="26"/>
      <c r="Y138" s="26"/>
      <c r="Z138" s="26"/>
      <c r="AA138" s="26"/>
      <c r="AB138" s="26"/>
      <c r="AC138" s="26"/>
    </row>
    <row r="139" spans="5:29" s="27" customFormat="1" ht="13.5" hidden="1" customHeight="1" x14ac:dyDescent="0.25"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121"/>
      <c r="Q139" s="121"/>
      <c r="V139" s="26"/>
      <c r="W139" s="26"/>
      <c r="X139" s="26"/>
      <c r="Y139" s="26"/>
      <c r="Z139" s="26"/>
      <c r="AA139" s="26"/>
      <c r="AB139" s="26"/>
      <c r="AC139" s="26"/>
    </row>
    <row r="140" spans="5:29" s="27" customFormat="1" ht="36" hidden="1" customHeight="1" x14ac:dyDescent="0.25"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121"/>
      <c r="Q140" s="121"/>
      <c r="V140" s="26"/>
      <c r="W140" s="26"/>
      <c r="X140" s="26"/>
      <c r="Y140" s="26"/>
      <c r="Z140" s="26"/>
      <c r="AA140" s="26"/>
      <c r="AB140" s="26"/>
      <c r="AC140" s="26"/>
    </row>
    <row r="141" spans="5:29" s="27" customFormat="1" hidden="1" x14ac:dyDescent="0.25"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121"/>
      <c r="Q141" s="121"/>
      <c r="V141" s="26"/>
      <c r="W141" s="26"/>
      <c r="X141" s="26"/>
      <c r="Y141" s="26"/>
      <c r="Z141" s="26"/>
      <c r="AA141" s="26"/>
      <c r="AB141" s="26"/>
      <c r="AC141" s="26"/>
    </row>
    <row r="142" spans="5:29" s="27" customFormat="1" hidden="1" x14ac:dyDescent="0.25">
      <c r="Q142" s="113"/>
      <c r="V142" s="26"/>
      <c r="W142" s="26"/>
      <c r="X142" s="26"/>
      <c r="Y142" s="26"/>
      <c r="Z142" s="26"/>
      <c r="AA142" s="26"/>
      <c r="AB142" s="26"/>
      <c r="AC142" s="26"/>
    </row>
    <row r="143" spans="5:29" s="27" customFormat="1" hidden="1" x14ac:dyDescent="0.25">
      <c r="Q143" s="113"/>
      <c r="V143" s="26"/>
      <c r="W143" s="26"/>
      <c r="X143" s="26"/>
      <c r="Y143" s="26"/>
      <c r="Z143" s="26"/>
      <c r="AA143" s="26"/>
      <c r="AB143" s="26"/>
      <c r="AC143" s="26"/>
    </row>
    <row r="144" spans="5:29" s="27" customFormat="1" hidden="1" x14ac:dyDescent="0.25">
      <c r="Q144" s="113"/>
      <c r="V144" s="26"/>
      <c r="W144" s="26"/>
      <c r="X144" s="26"/>
      <c r="Y144" s="26"/>
      <c r="Z144" s="26"/>
      <c r="AA144" s="26"/>
      <c r="AB144" s="26"/>
      <c r="AC144" s="26"/>
    </row>
    <row r="145" spans="6:29" s="27" customFormat="1" hidden="1" x14ac:dyDescent="0.25">
      <c r="Q145" s="113"/>
      <c r="V145" s="26"/>
      <c r="W145" s="26"/>
      <c r="X145" s="26"/>
      <c r="Y145" s="26"/>
      <c r="Z145" s="26"/>
      <c r="AA145" s="26"/>
      <c r="AB145" s="26"/>
      <c r="AC145" s="26"/>
    </row>
    <row r="146" spans="6:29" s="27" customFormat="1" hidden="1" x14ac:dyDescent="0.25">
      <c r="F146" s="23"/>
      <c r="G146" s="23"/>
      <c r="H146" s="23"/>
      <c r="I146" s="23"/>
      <c r="J146" s="113"/>
      <c r="K146" s="113"/>
      <c r="L146" s="113"/>
      <c r="M146" s="113"/>
      <c r="N146" s="131"/>
      <c r="O146" s="131"/>
      <c r="P146" s="131"/>
      <c r="Q146" s="113"/>
      <c r="V146" s="26"/>
      <c r="W146" s="26"/>
      <c r="X146" s="26"/>
      <c r="Y146" s="26"/>
      <c r="Z146" s="26"/>
      <c r="AA146" s="26"/>
      <c r="AB146" s="26"/>
      <c r="AC146" s="26"/>
    </row>
    <row r="147" spans="6:29" s="27" customFormat="1" hidden="1" x14ac:dyDescent="0.25">
      <c r="F147" s="23"/>
      <c r="G147" s="23"/>
      <c r="H147" s="23"/>
      <c r="I147" s="23"/>
      <c r="J147" s="113"/>
      <c r="K147" s="113"/>
      <c r="L147" s="113"/>
      <c r="M147" s="113"/>
      <c r="N147" s="131"/>
      <c r="O147" s="131"/>
      <c r="P147" s="131"/>
      <c r="Q147" s="113"/>
      <c r="V147" s="26"/>
      <c r="W147" s="26"/>
      <c r="X147" s="26"/>
      <c r="Y147" s="26"/>
      <c r="Z147" s="26"/>
      <c r="AA147" s="26"/>
      <c r="AB147" s="26"/>
      <c r="AC147" s="26"/>
    </row>
    <row r="148" spans="6:29" s="27" customFormat="1" hidden="1" x14ac:dyDescent="0.25">
      <c r="F148" s="23"/>
      <c r="G148" s="23"/>
      <c r="H148" s="23"/>
      <c r="I148" s="23"/>
      <c r="J148" s="113"/>
      <c r="K148" s="113"/>
      <c r="L148" s="113"/>
      <c r="M148" s="113"/>
      <c r="N148" s="131"/>
      <c r="O148" s="131"/>
      <c r="P148" s="131"/>
      <c r="Q148" s="113"/>
      <c r="V148" s="26"/>
      <c r="W148" s="26"/>
      <c r="X148" s="26"/>
      <c r="Y148" s="26"/>
      <c r="Z148" s="26"/>
      <c r="AA148" s="26"/>
      <c r="AB148" s="26"/>
      <c r="AC148" s="26"/>
    </row>
    <row r="149" spans="6:29" s="27" customFormat="1" hidden="1" x14ac:dyDescent="0.25">
      <c r="F149" s="23"/>
      <c r="G149" s="23"/>
      <c r="H149" s="23"/>
      <c r="I149" s="23"/>
      <c r="J149" s="113"/>
      <c r="K149" s="113"/>
      <c r="L149" s="113"/>
      <c r="M149" s="113"/>
      <c r="N149" s="131"/>
      <c r="O149" s="131"/>
      <c r="P149" s="131"/>
      <c r="Q149" s="113"/>
      <c r="V149" s="26"/>
      <c r="W149" s="26"/>
      <c r="X149" s="26"/>
      <c r="Y149" s="26"/>
      <c r="Z149" s="26"/>
      <c r="AA149" s="26"/>
      <c r="AB149" s="26"/>
      <c r="AC149" s="26"/>
    </row>
    <row r="150" spans="6:29" s="27" customFormat="1" hidden="1" x14ac:dyDescent="0.25">
      <c r="F150" s="23"/>
      <c r="G150" s="23"/>
      <c r="H150" s="23"/>
      <c r="I150" s="23"/>
      <c r="J150" s="113"/>
      <c r="K150" s="113"/>
      <c r="L150" s="113"/>
      <c r="M150" s="113"/>
      <c r="N150" s="131"/>
      <c r="O150" s="131"/>
      <c r="P150" s="131"/>
      <c r="Q150" s="113"/>
      <c r="V150" s="26"/>
      <c r="W150" s="26"/>
      <c r="X150" s="26"/>
      <c r="Y150" s="26"/>
      <c r="Z150" s="26"/>
      <c r="AA150" s="26"/>
      <c r="AB150" s="26"/>
      <c r="AC150" s="26"/>
    </row>
    <row r="151" spans="6:29" s="27" customFormat="1" hidden="1" x14ac:dyDescent="0.25">
      <c r="F151" s="23"/>
      <c r="G151" s="23"/>
      <c r="H151" s="23"/>
      <c r="I151" s="23"/>
      <c r="J151" s="113"/>
      <c r="K151" s="113"/>
      <c r="L151" s="113"/>
      <c r="M151" s="113"/>
      <c r="N151" s="131"/>
      <c r="O151" s="131"/>
      <c r="P151" s="131"/>
      <c r="Q151" s="113"/>
      <c r="V151" s="26"/>
      <c r="W151" s="26"/>
      <c r="X151" s="26"/>
      <c r="Y151" s="26"/>
      <c r="Z151" s="26"/>
      <c r="AA151" s="26"/>
      <c r="AB151" s="26"/>
      <c r="AC151" s="26"/>
    </row>
    <row r="152" spans="6:29" s="27" customFormat="1" hidden="1" x14ac:dyDescent="0.25">
      <c r="F152" s="23"/>
      <c r="G152" s="23"/>
      <c r="H152" s="23"/>
      <c r="I152" s="23"/>
      <c r="J152" s="113"/>
      <c r="K152" s="113"/>
      <c r="L152" s="113"/>
      <c r="M152" s="113"/>
      <c r="N152" s="131"/>
      <c r="O152" s="131"/>
      <c r="P152" s="131"/>
      <c r="Q152" s="113"/>
      <c r="V152" s="26"/>
      <c r="W152" s="26"/>
      <c r="X152" s="26"/>
      <c r="Y152" s="26"/>
      <c r="Z152" s="26"/>
      <c r="AA152" s="26"/>
      <c r="AB152" s="26"/>
      <c r="AC152" s="26"/>
    </row>
    <row r="153" spans="6:29" s="27" customFormat="1" hidden="1" x14ac:dyDescent="0.25">
      <c r="F153" s="23"/>
      <c r="G153" s="23"/>
      <c r="H153" s="23"/>
      <c r="I153" s="23"/>
      <c r="J153" s="113"/>
      <c r="K153" s="113"/>
      <c r="L153" s="113"/>
      <c r="M153" s="113"/>
      <c r="N153" s="131"/>
      <c r="O153" s="131"/>
      <c r="P153" s="131"/>
      <c r="Q153" s="113"/>
      <c r="V153" s="26"/>
      <c r="W153" s="26"/>
      <c r="X153" s="26"/>
      <c r="Y153" s="26"/>
      <c r="Z153" s="26"/>
      <c r="AA153" s="26"/>
      <c r="AB153" s="26"/>
      <c r="AC153" s="26"/>
    </row>
    <row r="154" spans="6:29" s="27" customFormat="1" hidden="1" x14ac:dyDescent="0.25">
      <c r="F154" s="23"/>
      <c r="G154" s="23"/>
      <c r="H154" s="23"/>
      <c r="I154" s="23"/>
      <c r="J154" s="113"/>
      <c r="K154" s="113"/>
      <c r="L154" s="113"/>
      <c r="M154" s="113"/>
      <c r="N154" s="131"/>
      <c r="O154" s="131"/>
      <c r="P154" s="131"/>
      <c r="Q154" s="113"/>
      <c r="V154" s="26"/>
      <c r="W154" s="26"/>
      <c r="X154" s="26"/>
      <c r="Y154" s="26"/>
      <c r="Z154" s="26"/>
      <c r="AA154" s="26"/>
      <c r="AB154" s="26"/>
      <c r="AC154" s="26"/>
    </row>
    <row r="155" spans="6:29" s="27" customFormat="1" hidden="1" x14ac:dyDescent="0.25">
      <c r="F155" s="23"/>
      <c r="G155" s="23"/>
      <c r="H155" s="23"/>
      <c r="I155" s="23"/>
      <c r="J155" s="113"/>
      <c r="K155" s="113"/>
      <c r="L155" s="113"/>
      <c r="M155" s="113"/>
      <c r="N155" s="131"/>
      <c r="O155" s="131"/>
      <c r="P155" s="131"/>
      <c r="Q155" s="113"/>
      <c r="V155" s="26"/>
      <c r="W155" s="26"/>
      <c r="X155" s="26"/>
      <c r="Y155" s="26"/>
      <c r="Z155" s="26"/>
      <c r="AA155" s="26"/>
      <c r="AB155" s="26"/>
      <c r="AC155" s="26"/>
    </row>
    <row r="156" spans="6:29" s="27" customFormat="1" hidden="1" x14ac:dyDescent="0.25">
      <c r="F156" s="23"/>
      <c r="G156" s="23"/>
      <c r="H156" s="23"/>
      <c r="I156" s="23"/>
      <c r="J156" s="113"/>
      <c r="K156" s="113"/>
      <c r="L156" s="113"/>
      <c r="M156" s="113"/>
      <c r="N156" s="131"/>
      <c r="O156" s="131"/>
      <c r="P156" s="131"/>
      <c r="Q156" s="113"/>
      <c r="V156" s="26"/>
      <c r="W156" s="26"/>
      <c r="X156" s="26"/>
      <c r="Y156" s="26"/>
      <c r="Z156" s="26"/>
      <c r="AA156" s="26"/>
      <c r="AB156" s="26"/>
      <c r="AC156" s="26"/>
    </row>
    <row r="157" spans="6:29" s="27" customFormat="1" hidden="1" x14ac:dyDescent="0.25">
      <c r="F157" s="23"/>
      <c r="G157" s="23"/>
      <c r="H157" s="23"/>
      <c r="I157" s="23"/>
      <c r="J157" s="113"/>
      <c r="K157" s="113"/>
      <c r="L157" s="113"/>
      <c r="M157" s="113"/>
      <c r="N157" s="131"/>
      <c r="O157" s="131"/>
      <c r="P157" s="131"/>
      <c r="Q157" s="113"/>
      <c r="V157" s="26"/>
      <c r="W157" s="26"/>
      <c r="X157" s="26"/>
      <c r="Y157" s="26"/>
      <c r="Z157" s="26"/>
      <c r="AA157" s="26"/>
      <c r="AB157" s="26"/>
      <c r="AC157" s="26"/>
    </row>
    <row r="158" spans="6:29" s="27" customFormat="1" hidden="1" x14ac:dyDescent="0.25">
      <c r="F158" s="23"/>
      <c r="G158" s="23"/>
      <c r="H158" s="23"/>
      <c r="I158" s="23"/>
      <c r="J158" s="113"/>
      <c r="K158" s="113"/>
      <c r="L158" s="113"/>
      <c r="M158" s="113"/>
      <c r="N158" s="131"/>
      <c r="O158" s="131"/>
      <c r="P158" s="131"/>
      <c r="Q158" s="113"/>
      <c r="V158" s="26"/>
      <c r="W158" s="26"/>
      <c r="X158" s="26"/>
      <c r="Y158" s="26"/>
      <c r="Z158" s="26"/>
      <c r="AA158" s="26"/>
      <c r="AB158" s="26"/>
      <c r="AC158" s="26"/>
    </row>
    <row r="159" spans="6:29" s="27" customFormat="1" hidden="1" x14ac:dyDescent="0.25">
      <c r="F159" s="23"/>
      <c r="G159" s="23"/>
      <c r="H159" s="23"/>
      <c r="I159" s="23"/>
      <c r="J159" s="113"/>
      <c r="K159" s="113"/>
      <c r="L159" s="113"/>
      <c r="M159" s="113"/>
      <c r="N159" s="131"/>
      <c r="O159" s="131"/>
      <c r="P159" s="131"/>
      <c r="Q159" s="113"/>
      <c r="V159" s="26"/>
      <c r="W159" s="26"/>
      <c r="X159" s="26"/>
      <c r="Y159" s="26"/>
      <c r="Z159" s="26"/>
      <c r="AA159" s="26"/>
      <c r="AB159" s="26"/>
      <c r="AC159" s="26"/>
    </row>
    <row r="160" spans="6:29" s="27" customFormat="1" hidden="1" x14ac:dyDescent="0.25">
      <c r="F160" s="23"/>
      <c r="G160" s="23"/>
      <c r="H160" s="23"/>
      <c r="I160" s="23"/>
      <c r="J160" s="113"/>
      <c r="K160" s="113"/>
      <c r="L160" s="113"/>
      <c r="M160" s="113"/>
      <c r="N160" s="131"/>
      <c r="O160" s="131"/>
      <c r="P160" s="131"/>
      <c r="Q160" s="113"/>
      <c r="V160" s="26"/>
      <c r="W160" s="26"/>
      <c r="X160" s="26"/>
      <c r="Y160" s="26"/>
      <c r="Z160" s="26"/>
      <c r="AA160" s="26"/>
      <c r="AB160" s="26"/>
      <c r="AC160" s="26"/>
    </row>
    <row r="161" spans="6:29" s="27" customFormat="1" hidden="1" x14ac:dyDescent="0.25">
      <c r="F161" s="23"/>
      <c r="G161" s="23"/>
      <c r="H161" s="23"/>
      <c r="I161" s="23"/>
      <c r="J161" s="113"/>
      <c r="K161" s="113"/>
      <c r="L161" s="113"/>
      <c r="M161" s="113"/>
      <c r="N161" s="131"/>
      <c r="O161" s="131"/>
      <c r="P161" s="131"/>
      <c r="Q161" s="113"/>
      <c r="V161" s="26"/>
      <c r="W161" s="26"/>
      <c r="X161" s="26"/>
      <c r="Y161" s="26"/>
      <c r="Z161" s="26"/>
      <c r="AA161" s="26"/>
      <c r="AB161" s="26"/>
      <c r="AC161" s="26"/>
    </row>
    <row r="162" spans="6:29" s="27" customFormat="1" hidden="1" x14ac:dyDescent="0.25">
      <c r="F162" s="23"/>
      <c r="G162" s="23"/>
      <c r="H162" s="23"/>
      <c r="I162" s="23"/>
      <c r="J162" s="113"/>
      <c r="K162" s="113"/>
      <c r="L162" s="113"/>
      <c r="M162" s="113"/>
      <c r="N162" s="131"/>
      <c r="O162" s="131"/>
      <c r="P162" s="131"/>
      <c r="Q162" s="113"/>
      <c r="V162" s="26"/>
      <c r="W162" s="26"/>
      <c r="X162" s="26"/>
      <c r="Y162" s="26"/>
      <c r="Z162" s="26"/>
      <c r="AA162" s="26"/>
      <c r="AB162" s="26"/>
      <c r="AC162" s="26"/>
    </row>
    <row r="163" spans="6:29" s="27" customFormat="1" hidden="1" x14ac:dyDescent="0.25">
      <c r="F163" s="23"/>
      <c r="G163" s="23"/>
      <c r="H163" s="23"/>
      <c r="I163" s="23"/>
      <c r="J163" s="113"/>
      <c r="K163" s="113"/>
      <c r="L163" s="113"/>
      <c r="M163" s="113"/>
      <c r="N163" s="131"/>
      <c r="O163" s="131"/>
      <c r="P163" s="131"/>
      <c r="Q163" s="113"/>
      <c r="V163" s="26"/>
      <c r="W163" s="26"/>
      <c r="X163" s="26"/>
      <c r="Y163" s="26"/>
      <c r="Z163" s="26"/>
      <c r="AA163" s="26"/>
      <c r="AB163" s="26"/>
      <c r="AC163" s="26"/>
    </row>
    <row r="164" spans="6:29" s="27" customFormat="1" hidden="1" x14ac:dyDescent="0.25">
      <c r="F164" s="23"/>
      <c r="G164" s="23"/>
      <c r="H164" s="23"/>
      <c r="I164" s="23"/>
      <c r="J164" s="113"/>
      <c r="K164" s="113"/>
      <c r="L164" s="113"/>
      <c r="M164" s="113"/>
      <c r="N164" s="131"/>
      <c r="O164" s="131"/>
      <c r="P164" s="131"/>
      <c r="Q164" s="113"/>
      <c r="V164" s="26"/>
      <c r="W164" s="26"/>
      <c r="X164" s="26"/>
      <c r="Y164" s="26"/>
      <c r="Z164" s="26"/>
      <c r="AA164" s="26"/>
      <c r="AB164" s="26"/>
      <c r="AC164" s="26"/>
    </row>
    <row r="165" spans="6:29" s="27" customFormat="1" hidden="1" x14ac:dyDescent="0.25">
      <c r="F165" s="23"/>
      <c r="G165" s="23"/>
      <c r="H165" s="23"/>
      <c r="I165" s="23"/>
      <c r="J165" s="113"/>
      <c r="K165" s="113"/>
      <c r="L165" s="113"/>
      <c r="M165" s="113"/>
      <c r="N165" s="131"/>
      <c r="O165" s="131"/>
      <c r="P165" s="131"/>
      <c r="Q165" s="113"/>
      <c r="V165" s="26"/>
      <c r="W165" s="26"/>
      <c r="X165" s="26"/>
      <c r="Y165" s="26"/>
      <c r="Z165" s="26"/>
      <c r="AA165" s="26"/>
      <c r="AB165" s="26"/>
      <c r="AC165" s="26"/>
    </row>
    <row r="166" spans="6:29" s="27" customFormat="1" hidden="1" x14ac:dyDescent="0.25">
      <c r="F166" s="23"/>
      <c r="G166" s="23"/>
      <c r="H166" s="23"/>
      <c r="I166" s="23"/>
      <c r="J166" s="113"/>
      <c r="K166" s="113"/>
      <c r="L166" s="113"/>
      <c r="M166" s="113"/>
      <c r="N166" s="131"/>
      <c r="O166" s="131"/>
      <c r="P166" s="131"/>
      <c r="Q166" s="113"/>
      <c r="V166" s="26"/>
      <c r="W166" s="26"/>
      <c r="X166" s="26"/>
      <c r="Y166" s="26"/>
      <c r="Z166" s="26"/>
      <c r="AA166" s="26"/>
      <c r="AB166" s="26"/>
      <c r="AC166" s="26"/>
    </row>
    <row r="167" spans="6:29" s="27" customFormat="1" hidden="1" x14ac:dyDescent="0.25">
      <c r="F167" s="23"/>
      <c r="G167" s="23"/>
      <c r="H167" s="23"/>
      <c r="I167" s="23"/>
      <c r="J167" s="113"/>
      <c r="K167" s="113"/>
      <c r="L167" s="113"/>
      <c r="M167" s="113"/>
      <c r="N167" s="131"/>
      <c r="O167" s="131"/>
      <c r="P167" s="131"/>
      <c r="Q167" s="113"/>
      <c r="V167" s="26"/>
      <c r="W167" s="26"/>
      <c r="X167" s="26"/>
      <c r="Y167" s="26"/>
      <c r="Z167" s="26"/>
      <c r="AA167" s="26"/>
      <c r="AB167" s="26"/>
      <c r="AC167" s="26"/>
    </row>
    <row r="168" spans="6:29" s="27" customFormat="1" hidden="1" x14ac:dyDescent="0.25">
      <c r="F168" s="23"/>
      <c r="G168" s="23"/>
      <c r="H168" s="23"/>
      <c r="I168" s="23"/>
      <c r="J168" s="113"/>
      <c r="K168" s="113"/>
      <c r="L168" s="113"/>
      <c r="M168" s="113"/>
      <c r="N168" s="131"/>
      <c r="O168" s="131"/>
      <c r="P168" s="131"/>
      <c r="Q168" s="113"/>
      <c r="V168" s="26"/>
      <c r="W168" s="26"/>
      <c r="X168" s="26"/>
      <c r="Y168" s="26"/>
      <c r="Z168" s="26"/>
      <c r="AA168" s="26"/>
      <c r="AB168" s="26"/>
      <c r="AC168" s="26"/>
    </row>
    <row r="169" spans="6:29" s="27" customFormat="1" hidden="1" x14ac:dyDescent="0.25">
      <c r="F169" s="23"/>
      <c r="G169" s="23"/>
      <c r="H169" s="23"/>
      <c r="I169" s="23"/>
      <c r="J169" s="113"/>
      <c r="K169" s="113"/>
      <c r="L169" s="113"/>
      <c r="M169" s="113"/>
      <c r="N169" s="131"/>
      <c r="O169" s="131"/>
      <c r="P169" s="131"/>
      <c r="Q169" s="113"/>
      <c r="V169" s="26"/>
      <c r="W169" s="26"/>
      <c r="X169" s="26"/>
      <c r="Y169" s="26"/>
      <c r="Z169" s="26"/>
      <c r="AA169" s="26"/>
      <c r="AB169" s="26"/>
      <c r="AC169" s="26"/>
    </row>
    <row r="170" spans="6:29" s="27" customFormat="1" hidden="1" x14ac:dyDescent="0.25">
      <c r="F170" s="23"/>
      <c r="G170" s="23"/>
      <c r="H170" s="23"/>
      <c r="I170" s="23"/>
      <c r="J170" s="113"/>
      <c r="K170" s="113"/>
      <c r="L170" s="113"/>
      <c r="M170" s="113"/>
      <c r="N170" s="131"/>
      <c r="O170" s="131"/>
      <c r="P170" s="131"/>
      <c r="Q170" s="113"/>
      <c r="V170" s="26"/>
      <c r="W170" s="26"/>
      <c r="X170" s="26"/>
      <c r="Y170" s="26"/>
      <c r="Z170" s="26"/>
      <c r="AA170" s="26"/>
      <c r="AB170" s="26"/>
      <c r="AC170" s="26"/>
    </row>
    <row r="171" spans="6:29" s="27" customFormat="1" hidden="1" x14ac:dyDescent="0.25">
      <c r="F171" s="23"/>
      <c r="G171" s="23"/>
      <c r="H171" s="23"/>
      <c r="I171" s="23"/>
      <c r="J171" s="113"/>
      <c r="K171" s="113"/>
      <c r="L171" s="113"/>
      <c r="M171" s="113"/>
      <c r="N171" s="131"/>
      <c r="O171" s="131"/>
      <c r="P171" s="131"/>
      <c r="Q171" s="113"/>
      <c r="V171" s="26"/>
      <c r="W171" s="26"/>
      <c r="X171" s="26"/>
      <c r="Y171" s="26"/>
      <c r="Z171" s="26"/>
      <c r="AA171" s="26"/>
      <c r="AB171" s="26"/>
      <c r="AC171" s="26"/>
    </row>
    <row r="172" spans="6:29" s="27" customFormat="1" hidden="1" x14ac:dyDescent="0.25">
      <c r="F172" s="23"/>
      <c r="G172" s="23"/>
      <c r="H172" s="23"/>
      <c r="I172" s="23"/>
      <c r="J172" s="113"/>
      <c r="K172" s="113"/>
      <c r="L172" s="113"/>
      <c r="M172" s="113"/>
      <c r="N172" s="131"/>
      <c r="O172" s="131"/>
      <c r="P172" s="131"/>
      <c r="Q172" s="113"/>
      <c r="V172" s="26"/>
      <c r="W172" s="26"/>
      <c r="X172" s="26"/>
      <c r="Y172" s="26"/>
      <c r="Z172" s="26"/>
      <c r="AA172" s="26"/>
      <c r="AB172" s="26"/>
      <c r="AC172" s="26"/>
    </row>
    <row r="173" spans="6:29" s="27" customFormat="1" hidden="1" x14ac:dyDescent="0.25">
      <c r="F173" s="23"/>
      <c r="G173" s="23"/>
      <c r="H173" s="23"/>
      <c r="I173" s="23"/>
      <c r="J173" s="113"/>
      <c r="K173" s="113"/>
      <c r="L173" s="113"/>
      <c r="M173" s="113"/>
      <c r="N173" s="131"/>
      <c r="O173" s="131"/>
      <c r="P173" s="131"/>
      <c r="Q173" s="113"/>
      <c r="V173" s="26"/>
      <c r="W173" s="26"/>
      <c r="X173" s="26"/>
      <c r="Y173" s="26"/>
      <c r="Z173" s="26"/>
      <c r="AA173" s="26"/>
      <c r="AB173" s="26"/>
      <c r="AC173" s="26"/>
    </row>
    <row r="174" spans="6:29" s="27" customFormat="1" hidden="1" x14ac:dyDescent="0.25">
      <c r="F174" s="23"/>
      <c r="G174" s="23"/>
      <c r="H174" s="23"/>
      <c r="I174" s="23"/>
      <c r="J174" s="113"/>
      <c r="K174" s="113"/>
      <c r="L174" s="113"/>
      <c r="M174" s="113"/>
      <c r="N174" s="131"/>
      <c r="O174" s="131"/>
      <c r="P174" s="131"/>
      <c r="Q174" s="113"/>
      <c r="V174" s="26"/>
      <c r="W174" s="26"/>
      <c r="X174" s="26"/>
      <c r="Y174" s="26"/>
      <c r="Z174" s="26"/>
      <c r="AA174" s="26"/>
      <c r="AB174" s="26"/>
      <c r="AC174" s="26"/>
    </row>
    <row r="175" spans="6:29" s="27" customFormat="1" hidden="1" x14ac:dyDescent="0.25">
      <c r="F175" s="23"/>
      <c r="G175" s="23"/>
      <c r="H175" s="23"/>
      <c r="I175" s="23"/>
      <c r="J175" s="113"/>
      <c r="K175" s="113"/>
      <c r="L175" s="113"/>
      <c r="M175" s="113"/>
      <c r="N175" s="131"/>
      <c r="O175" s="131"/>
      <c r="P175" s="131"/>
      <c r="Q175" s="113"/>
      <c r="V175" s="26"/>
      <c r="W175" s="26"/>
      <c r="X175" s="26"/>
      <c r="Y175" s="26"/>
      <c r="Z175" s="26"/>
      <c r="AA175" s="26"/>
      <c r="AB175" s="26"/>
      <c r="AC175" s="26"/>
    </row>
    <row r="176" spans="6:29" s="27" customFormat="1" hidden="1" x14ac:dyDescent="0.25">
      <c r="F176" s="23"/>
      <c r="G176" s="23"/>
      <c r="H176" s="23"/>
      <c r="I176" s="23"/>
      <c r="J176" s="113"/>
      <c r="K176" s="113"/>
      <c r="L176" s="113"/>
      <c r="M176" s="113"/>
      <c r="N176" s="131"/>
      <c r="O176" s="131"/>
      <c r="P176" s="131"/>
      <c r="Q176" s="113"/>
      <c r="V176" s="26"/>
      <c r="W176" s="26"/>
      <c r="X176" s="26"/>
      <c r="Y176" s="26"/>
      <c r="Z176" s="26"/>
      <c r="AA176" s="26"/>
      <c r="AB176" s="26"/>
      <c r="AC176" s="26"/>
    </row>
    <row r="177" spans="6:29" s="27" customFormat="1" hidden="1" x14ac:dyDescent="0.25">
      <c r="F177" s="23"/>
      <c r="G177" s="23"/>
      <c r="H177" s="23"/>
      <c r="I177" s="23"/>
      <c r="J177" s="113"/>
      <c r="K177" s="113"/>
      <c r="L177" s="113"/>
      <c r="M177" s="113"/>
      <c r="N177" s="131"/>
      <c r="O177" s="131"/>
      <c r="P177" s="131"/>
      <c r="Q177" s="113"/>
      <c r="V177" s="26"/>
      <c r="W177" s="26"/>
      <c r="X177" s="26"/>
      <c r="Y177" s="26"/>
      <c r="Z177" s="26"/>
      <c r="AA177" s="26"/>
      <c r="AB177" s="26"/>
      <c r="AC177" s="26"/>
    </row>
    <row r="178" spans="6:29" s="27" customFormat="1" hidden="1" x14ac:dyDescent="0.25">
      <c r="F178" s="23"/>
      <c r="G178" s="23"/>
      <c r="H178" s="23"/>
      <c r="I178" s="23"/>
      <c r="J178" s="113"/>
      <c r="K178" s="113"/>
      <c r="L178" s="113"/>
      <c r="M178" s="113"/>
      <c r="N178" s="131"/>
      <c r="O178" s="131"/>
      <c r="P178" s="131"/>
      <c r="Q178" s="113"/>
      <c r="V178" s="26"/>
      <c r="W178" s="26"/>
      <c r="X178" s="26"/>
      <c r="Y178" s="26"/>
      <c r="Z178" s="26"/>
      <c r="AA178" s="26"/>
      <c r="AB178" s="26"/>
      <c r="AC178" s="26"/>
    </row>
    <row r="179" spans="6:29" s="27" customFormat="1" hidden="1" x14ac:dyDescent="0.25">
      <c r="F179" s="23"/>
      <c r="G179" s="23"/>
      <c r="H179" s="23"/>
      <c r="I179" s="23"/>
      <c r="J179" s="113"/>
      <c r="K179" s="113"/>
      <c r="L179" s="113"/>
      <c r="M179" s="113"/>
      <c r="N179" s="131"/>
      <c r="O179" s="131"/>
      <c r="P179" s="131"/>
      <c r="Q179" s="113"/>
      <c r="V179" s="26"/>
      <c r="W179" s="26"/>
      <c r="X179" s="26"/>
      <c r="Y179" s="26"/>
      <c r="Z179" s="26"/>
      <c r="AA179" s="26"/>
      <c r="AB179" s="26"/>
      <c r="AC179" s="26"/>
    </row>
    <row r="180" spans="6:29" s="27" customFormat="1" hidden="1" x14ac:dyDescent="0.25">
      <c r="F180" s="23"/>
      <c r="G180" s="23"/>
      <c r="H180" s="23"/>
      <c r="I180" s="23"/>
      <c r="J180" s="113"/>
      <c r="K180" s="113"/>
      <c r="L180" s="113"/>
      <c r="M180" s="113"/>
      <c r="N180" s="131"/>
      <c r="O180" s="131"/>
      <c r="P180" s="131"/>
      <c r="Q180" s="113"/>
      <c r="V180" s="26"/>
      <c r="W180" s="26"/>
      <c r="X180" s="26"/>
      <c r="Y180" s="26"/>
      <c r="Z180" s="26"/>
      <c r="AA180" s="26"/>
      <c r="AB180" s="26"/>
      <c r="AC180" s="26"/>
    </row>
    <row r="181" spans="6:29" s="27" customFormat="1" hidden="1" x14ac:dyDescent="0.25">
      <c r="F181" s="23"/>
      <c r="G181" s="23"/>
      <c r="H181" s="23"/>
      <c r="I181" s="23"/>
      <c r="J181" s="113"/>
      <c r="K181" s="113"/>
      <c r="L181" s="113"/>
      <c r="M181" s="113"/>
      <c r="N181" s="131"/>
      <c r="O181" s="131"/>
      <c r="P181" s="131"/>
      <c r="Q181" s="113"/>
      <c r="V181" s="26"/>
      <c r="W181" s="26"/>
      <c r="X181" s="26"/>
      <c r="Y181" s="26"/>
      <c r="Z181" s="26"/>
      <c r="AA181" s="26"/>
      <c r="AB181" s="26"/>
      <c r="AC181" s="26"/>
    </row>
    <row r="182" spans="6:29" s="27" customFormat="1" hidden="1" x14ac:dyDescent="0.25">
      <c r="F182" s="23"/>
      <c r="G182" s="23"/>
      <c r="H182" s="23"/>
      <c r="I182" s="23"/>
      <c r="J182" s="113"/>
      <c r="K182" s="113"/>
      <c r="L182" s="113"/>
      <c r="M182" s="113"/>
      <c r="N182" s="131"/>
      <c r="O182" s="131"/>
      <c r="P182" s="131"/>
      <c r="Q182" s="113"/>
      <c r="V182" s="26"/>
      <c r="W182" s="26"/>
      <c r="X182" s="26"/>
      <c r="Y182" s="26"/>
      <c r="Z182" s="26"/>
      <c r="AA182" s="26"/>
      <c r="AB182" s="26"/>
      <c r="AC182" s="26"/>
    </row>
    <row r="183" spans="6:29" s="27" customFormat="1" hidden="1" x14ac:dyDescent="0.25">
      <c r="F183" s="23"/>
      <c r="G183" s="23"/>
      <c r="H183" s="23"/>
      <c r="I183" s="23"/>
      <c r="J183" s="113"/>
      <c r="K183" s="113"/>
      <c r="L183" s="113"/>
      <c r="M183" s="113"/>
      <c r="N183" s="131"/>
      <c r="O183" s="131"/>
      <c r="P183" s="131"/>
      <c r="Q183" s="113"/>
      <c r="V183" s="26"/>
      <c r="W183" s="26"/>
      <c r="X183" s="26"/>
      <c r="Y183" s="26"/>
      <c r="Z183" s="26"/>
      <c r="AA183" s="26"/>
      <c r="AB183" s="26"/>
      <c r="AC183" s="26"/>
    </row>
    <row r="184" spans="6:29" s="27" customFormat="1" hidden="1" x14ac:dyDescent="0.25">
      <c r="F184" s="23"/>
      <c r="G184" s="23"/>
      <c r="H184" s="23"/>
      <c r="I184" s="23"/>
      <c r="J184" s="113"/>
      <c r="K184" s="113"/>
      <c r="L184" s="113"/>
      <c r="M184" s="113"/>
      <c r="N184" s="131"/>
      <c r="O184" s="131"/>
      <c r="P184" s="131"/>
      <c r="Q184" s="113"/>
      <c r="V184" s="26"/>
      <c r="W184" s="26"/>
      <c r="X184" s="26"/>
      <c r="Y184" s="26"/>
      <c r="Z184" s="26"/>
      <c r="AA184" s="26"/>
      <c r="AB184" s="26"/>
      <c r="AC184" s="26"/>
    </row>
    <row r="185" spans="6:29" s="27" customFormat="1" hidden="1" x14ac:dyDescent="0.25">
      <c r="F185" s="23"/>
      <c r="G185" s="23"/>
      <c r="H185" s="23"/>
      <c r="I185" s="23"/>
      <c r="J185" s="113"/>
      <c r="K185" s="113"/>
      <c r="L185" s="113"/>
      <c r="M185" s="113"/>
      <c r="N185" s="131"/>
      <c r="O185" s="131"/>
      <c r="P185" s="131"/>
      <c r="Q185" s="113"/>
      <c r="V185" s="26"/>
      <c r="W185" s="26"/>
      <c r="X185" s="26"/>
      <c r="Y185" s="26"/>
      <c r="Z185" s="26"/>
      <c r="AA185" s="26"/>
      <c r="AB185" s="26"/>
      <c r="AC185" s="26"/>
    </row>
    <row r="186" spans="6:29" s="27" customFormat="1" hidden="1" x14ac:dyDescent="0.25">
      <c r="F186" s="23"/>
      <c r="G186" s="23"/>
      <c r="H186" s="23"/>
      <c r="I186" s="23"/>
      <c r="J186" s="113"/>
      <c r="K186" s="113"/>
      <c r="L186" s="113"/>
      <c r="M186" s="113"/>
      <c r="N186" s="131"/>
      <c r="O186" s="131"/>
      <c r="P186" s="131"/>
      <c r="Q186" s="113"/>
      <c r="V186" s="26"/>
      <c r="W186" s="26"/>
      <c r="X186" s="26"/>
      <c r="Y186" s="26"/>
      <c r="Z186" s="26"/>
      <c r="AA186" s="26"/>
      <c r="AB186" s="26"/>
      <c r="AC186" s="26"/>
    </row>
    <row r="187" spans="6:29" s="27" customFormat="1" hidden="1" x14ac:dyDescent="0.25">
      <c r="F187" s="23"/>
      <c r="G187" s="23"/>
      <c r="H187" s="23"/>
      <c r="I187" s="23"/>
      <c r="J187" s="113"/>
      <c r="K187" s="113"/>
      <c r="L187" s="113"/>
      <c r="M187" s="113"/>
      <c r="N187" s="131"/>
      <c r="O187" s="131"/>
      <c r="P187" s="131"/>
      <c r="Q187" s="113"/>
      <c r="V187" s="26"/>
      <c r="W187" s="26"/>
      <c r="X187" s="26"/>
      <c r="Y187" s="26"/>
      <c r="Z187" s="26"/>
      <c r="AA187" s="26"/>
      <c r="AB187" s="26"/>
      <c r="AC187" s="26"/>
    </row>
    <row r="188" spans="6:29" s="27" customFormat="1" hidden="1" x14ac:dyDescent="0.25">
      <c r="F188" s="23"/>
      <c r="G188" s="23"/>
      <c r="H188" s="23"/>
      <c r="I188" s="23"/>
      <c r="J188" s="113"/>
      <c r="K188" s="113"/>
      <c r="L188" s="113"/>
      <c r="M188" s="113"/>
      <c r="N188" s="131"/>
      <c r="O188" s="131"/>
      <c r="P188" s="131"/>
      <c r="Q188" s="113"/>
      <c r="V188" s="26"/>
      <c r="W188" s="26"/>
      <c r="X188" s="26"/>
      <c r="Y188" s="26"/>
      <c r="Z188" s="26"/>
      <c r="AA188" s="26"/>
      <c r="AB188" s="26"/>
      <c r="AC188" s="26"/>
    </row>
    <row r="189" spans="6:29" s="27" customFormat="1" hidden="1" x14ac:dyDescent="0.25">
      <c r="F189" s="23"/>
      <c r="G189" s="23"/>
      <c r="H189" s="23"/>
      <c r="I189" s="23"/>
      <c r="J189" s="113"/>
      <c r="K189" s="113"/>
      <c r="L189" s="113"/>
      <c r="M189" s="113"/>
      <c r="N189" s="131"/>
      <c r="O189" s="131"/>
      <c r="P189" s="131"/>
      <c r="Q189" s="113"/>
      <c r="V189" s="26"/>
      <c r="W189" s="26"/>
      <c r="X189" s="26"/>
      <c r="Y189" s="26"/>
      <c r="Z189" s="26"/>
      <c r="AA189" s="26"/>
      <c r="AB189" s="26"/>
      <c r="AC189" s="26"/>
    </row>
    <row r="190" spans="6:29" s="27" customFormat="1" hidden="1" x14ac:dyDescent="0.25">
      <c r="F190" s="23"/>
      <c r="G190" s="23"/>
      <c r="H190" s="23"/>
      <c r="I190" s="23"/>
      <c r="J190" s="113"/>
      <c r="K190" s="113"/>
      <c r="L190" s="113"/>
      <c r="M190" s="113"/>
      <c r="N190" s="131"/>
      <c r="O190" s="131"/>
      <c r="P190" s="131"/>
      <c r="Q190" s="113"/>
      <c r="V190" s="26"/>
      <c r="W190" s="26"/>
      <c r="X190" s="26"/>
      <c r="Y190" s="26"/>
      <c r="Z190" s="26"/>
      <c r="AA190" s="26"/>
      <c r="AB190" s="26"/>
      <c r="AC190" s="26"/>
    </row>
    <row r="191" spans="6:29" s="27" customFormat="1" hidden="1" x14ac:dyDescent="0.25">
      <c r="F191" s="23"/>
      <c r="G191" s="23"/>
      <c r="H191" s="23"/>
      <c r="I191" s="23"/>
      <c r="J191" s="113"/>
      <c r="K191" s="113"/>
      <c r="L191" s="113"/>
      <c r="M191" s="113"/>
      <c r="N191" s="131"/>
      <c r="O191" s="131"/>
      <c r="P191" s="131"/>
      <c r="Q191" s="113"/>
      <c r="V191" s="26"/>
      <c r="W191" s="26"/>
      <c r="X191" s="26"/>
      <c r="Y191" s="26"/>
      <c r="Z191" s="26"/>
      <c r="AA191" s="26"/>
      <c r="AB191" s="26"/>
      <c r="AC191" s="26"/>
    </row>
    <row r="192" spans="6:29" s="27" customFormat="1" hidden="1" x14ac:dyDescent="0.25">
      <c r="F192" s="23"/>
      <c r="G192" s="23"/>
      <c r="H192" s="23"/>
      <c r="I192" s="23"/>
      <c r="J192" s="113"/>
      <c r="K192" s="113"/>
      <c r="L192" s="113"/>
      <c r="M192" s="113"/>
      <c r="N192" s="131"/>
      <c r="O192" s="131"/>
      <c r="P192" s="131"/>
      <c r="Q192" s="113"/>
      <c r="V192" s="26"/>
      <c r="W192" s="26"/>
      <c r="X192" s="26"/>
      <c r="Y192" s="26"/>
      <c r="Z192" s="26"/>
      <c r="AA192" s="26"/>
      <c r="AB192" s="26"/>
      <c r="AC192" s="26"/>
    </row>
    <row r="193" spans="6:29" s="27" customFormat="1" hidden="1" x14ac:dyDescent="0.25">
      <c r="F193" s="23"/>
      <c r="G193" s="23"/>
      <c r="H193" s="23"/>
      <c r="I193" s="23"/>
      <c r="J193" s="113"/>
      <c r="K193" s="113"/>
      <c r="L193" s="113"/>
      <c r="M193" s="113"/>
      <c r="N193" s="131"/>
      <c r="O193" s="131"/>
      <c r="P193" s="131"/>
      <c r="Q193" s="113"/>
      <c r="V193" s="26"/>
      <c r="W193" s="26"/>
      <c r="X193" s="26"/>
      <c r="Y193" s="26"/>
      <c r="Z193" s="26"/>
      <c r="AA193" s="26"/>
      <c r="AB193" s="26"/>
      <c r="AC193" s="26"/>
    </row>
    <row r="194" spans="6:29" s="27" customFormat="1" hidden="1" x14ac:dyDescent="0.25">
      <c r="F194" s="23"/>
      <c r="G194" s="23"/>
      <c r="H194" s="23"/>
      <c r="I194" s="23"/>
      <c r="J194" s="113"/>
      <c r="K194" s="113"/>
      <c r="L194" s="113"/>
      <c r="M194" s="113"/>
      <c r="N194" s="131"/>
      <c r="O194" s="131"/>
      <c r="P194" s="131"/>
      <c r="Q194" s="113"/>
      <c r="V194" s="26"/>
      <c r="W194" s="26"/>
      <c r="X194" s="26"/>
      <c r="Y194" s="26"/>
      <c r="Z194" s="26"/>
      <c r="AA194" s="26"/>
      <c r="AB194" s="26"/>
      <c r="AC194" s="26"/>
    </row>
    <row r="195" spans="6:29" s="27" customFormat="1" hidden="1" x14ac:dyDescent="0.25">
      <c r="F195" s="23"/>
      <c r="G195" s="23"/>
      <c r="H195" s="23"/>
      <c r="I195" s="23"/>
      <c r="J195" s="113"/>
      <c r="K195" s="113"/>
      <c r="L195" s="113"/>
      <c r="M195" s="113"/>
      <c r="N195" s="131"/>
      <c r="O195" s="131"/>
      <c r="P195" s="131"/>
      <c r="Q195" s="113"/>
      <c r="V195" s="26"/>
      <c r="W195" s="26"/>
      <c r="X195" s="26"/>
      <c r="Y195" s="26"/>
      <c r="Z195" s="26"/>
      <c r="AA195" s="26"/>
      <c r="AB195" s="26"/>
      <c r="AC195" s="26"/>
    </row>
    <row r="196" spans="6:29" s="27" customFormat="1" hidden="1" x14ac:dyDescent="0.25">
      <c r="F196" s="23"/>
      <c r="G196" s="23"/>
      <c r="H196" s="23"/>
      <c r="I196" s="23"/>
      <c r="J196" s="113"/>
      <c r="K196" s="113"/>
      <c r="L196" s="113"/>
      <c r="M196" s="113"/>
      <c r="N196" s="131"/>
      <c r="O196" s="131"/>
      <c r="P196" s="131"/>
      <c r="Q196" s="113"/>
      <c r="V196" s="26"/>
      <c r="W196" s="26"/>
      <c r="X196" s="26"/>
      <c r="Y196" s="26"/>
      <c r="Z196" s="26"/>
      <c r="AA196" s="26"/>
      <c r="AB196" s="26"/>
      <c r="AC196" s="26"/>
    </row>
    <row r="197" spans="6:29" s="27" customFormat="1" hidden="1" x14ac:dyDescent="0.25">
      <c r="F197" s="23"/>
      <c r="G197" s="23"/>
      <c r="H197" s="23"/>
      <c r="I197" s="23"/>
      <c r="J197" s="113"/>
      <c r="K197" s="113"/>
      <c r="L197" s="113"/>
      <c r="M197" s="113"/>
      <c r="N197" s="131"/>
      <c r="O197" s="131"/>
      <c r="P197" s="131"/>
      <c r="Q197" s="113"/>
      <c r="V197" s="26"/>
      <c r="W197" s="26"/>
      <c r="X197" s="26"/>
      <c r="Y197" s="26"/>
      <c r="Z197" s="26"/>
      <c r="AA197" s="26"/>
      <c r="AB197" s="26"/>
      <c r="AC197" s="26"/>
    </row>
    <row r="198" spans="6:29" s="27" customFormat="1" hidden="1" x14ac:dyDescent="0.25">
      <c r="F198" s="23"/>
      <c r="G198" s="23"/>
      <c r="H198" s="23"/>
      <c r="I198" s="23"/>
      <c r="J198" s="113"/>
      <c r="K198" s="113"/>
      <c r="L198" s="113"/>
      <c r="M198" s="113"/>
      <c r="N198" s="131"/>
      <c r="O198" s="131"/>
      <c r="P198" s="131"/>
      <c r="Q198" s="113"/>
      <c r="V198" s="26"/>
      <c r="W198" s="26"/>
      <c r="X198" s="26"/>
      <c r="Y198" s="26"/>
      <c r="Z198" s="26"/>
      <c r="AA198" s="26"/>
      <c r="AB198" s="26"/>
      <c r="AC198" s="26"/>
    </row>
    <row r="199" spans="6:29" s="27" customFormat="1" hidden="1" x14ac:dyDescent="0.25">
      <c r="F199" s="23"/>
      <c r="G199" s="23"/>
      <c r="H199" s="23"/>
      <c r="I199" s="23"/>
      <c r="J199" s="113"/>
      <c r="K199" s="113"/>
      <c r="L199" s="113"/>
      <c r="M199" s="113"/>
      <c r="N199" s="131"/>
      <c r="O199" s="131"/>
      <c r="P199" s="131"/>
      <c r="Q199" s="113"/>
      <c r="V199" s="26"/>
      <c r="W199" s="26"/>
      <c r="X199" s="26"/>
      <c r="Y199" s="26"/>
      <c r="Z199" s="26"/>
      <c r="AA199" s="26"/>
      <c r="AB199" s="26"/>
      <c r="AC199" s="26"/>
    </row>
    <row r="200" spans="6:29" s="27" customFormat="1" hidden="1" x14ac:dyDescent="0.25">
      <c r="F200" s="23"/>
      <c r="G200" s="23"/>
      <c r="H200" s="23"/>
      <c r="I200" s="23"/>
      <c r="J200" s="113"/>
      <c r="K200" s="113"/>
      <c r="L200" s="113"/>
      <c r="M200" s="113"/>
      <c r="N200" s="131"/>
      <c r="O200" s="131"/>
      <c r="P200" s="131"/>
      <c r="Q200" s="113"/>
      <c r="V200" s="26"/>
      <c r="W200" s="26"/>
      <c r="X200" s="26"/>
      <c r="Y200" s="26"/>
      <c r="Z200" s="26"/>
      <c r="AA200" s="26"/>
      <c r="AB200" s="26"/>
      <c r="AC200" s="26"/>
    </row>
    <row r="201" spans="6:29" s="27" customFormat="1" hidden="1" x14ac:dyDescent="0.25">
      <c r="F201" s="23"/>
      <c r="G201" s="23"/>
      <c r="H201" s="23"/>
      <c r="I201" s="23"/>
      <c r="J201" s="113"/>
      <c r="K201" s="113"/>
      <c r="L201" s="113"/>
      <c r="M201" s="113"/>
      <c r="N201" s="131"/>
      <c r="O201" s="131"/>
      <c r="P201" s="131"/>
      <c r="Q201" s="113"/>
      <c r="V201" s="26"/>
      <c r="W201" s="26"/>
      <c r="X201" s="26"/>
      <c r="Y201" s="26"/>
      <c r="Z201" s="26"/>
      <c r="AA201" s="26"/>
      <c r="AB201" s="26"/>
      <c r="AC201" s="26"/>
    </row>
    <row r="202" spans="6:29" s="27" customFormat="1" hidden="1" x14ac:dyDescent="0.25">
      <c r="F202" s="23"/>
      <c r="G202" s="23"/>
      <c r="H202" s="23"/>
      <c r="I202" s="23"/>
      <c r="J202" s="113"/>
      <c r="K202" s="113"/>
      <c r="L202" s="113"/>
      <c r="M202" s="113"/>
      <c r="N202" s="131"/>
      <c r="O202" s="131"/>
      <c r="P202" s="131"/>
      <c r="Q202" s="113"/>
      <c r="V202" s="26"/>
      <c r="W202" s="26"/>
      <c r="X202" s="26"/>
      <c r="Y202" s="26"/>
      <c r="Z202" s="26"/>
      <c r="AA202" s="26"/>
      <c r="AB202" s="26"/>
      <c r="AC202" s="26"/>
    </row>
    <row r="203" spans="6:29" s="27" customFormat="1" hidden="1" x14ac:dyDescent="0.25">
      <c r="F203" s="23"/>
      <c r="G203" s="23"/>
      <c r="H203" s="23"/>
      <c r="I203" s="23"/>
      <c r="J203" s="113"/>
      <c r="K203" s="113"/>
      <c r="L203" s="113"/>
      <c r="M203" s="113"/>
      <c r="N203" s="131"/>
      <c r="O203" s="131"/>
      <c r="P203" s="131"/>
      <c r="Q203" s="113"/>
      <c r="V203" s="26"/>
      <c r="W203" s="26"/>
      <c r="X203" s="26"/>
      <c r="Y203" s="26"/>
      <c r="Z203" s="26"/>
      <c r="AA203" s="26"/>
      <c r="AB203" s="26"/>
      <c r="AC203" s="26"/>
    </row>
    <row r="204" spans="6:29" s="27" customFormat="1" hidden="1" x14ac:dyDescent="0.25">
      <c r="F204" s="23"/>
      <c r="G204" s="23"/>
      <c r="H204" s="23"/>
      <c r="I204" s="23"/>
      <c r="J204" s="113"/>
      <c r="K204" s="113"/>
      <c r="L204" s="113"/>
      <c r="M204" s="113"/>
      <c r="N204" s="131"/>
      <c r="O204" s="131"/>
      <c r="P204" s="131"/>
      <c r="Q204" s="113"/>
      <c r="V204" s="26"/>
      <c r="W204" s="26"/>
      <c r="X204" s="26"/>
      <c r="Y204" s="26"/>
      <c r="Z204" s="26"/>
      <c r="AA204" s="26"/>
      <c r="AB204" s="26"/>
      <c r="AC204" s="26"/>
    </row>
    <row r="205" spans="6:29" s="27" customFormat="1" hidden="1" x14ac:dyDescent="0.25">
      <c r="F205" s="23"/>
      <c r="G205" s="23"/>
      <c r="H205" s="23"/>
      <c r="I205" s="23"/>
      <c r="J205" s="113"/>
      <c r="K205" s="113"/>
      <c r="L205" s="113"/>
      <c r="M205" s="113"/>
      <c r="N205" s="131"/>
      <c r="O205" s="131"/>
      <c r="P205" s="131"/>
      <c r="Q205" s="113"/>
      <c r="V205" s="26"/>
      <c r="W205" s="26"/>
      <c r="X205" s="26"/>
      <c r="Y205" s="26"/>
      <c r="Z205" s="26"/>
      <c r="AA205" s="26"/>
      <c r="AB205" s="26"/>
      <c r="AC205" s="26"/>
    </row>
    <row r="206" spans="6:29" s="27" customFormat="1" hidden="1" x14ac:dyDescent="0.25">
      <c r="F206" s="23"/>
      <c r="G206" s="23"/>
      <c r="H206" s="23"/>
      <c r="I206" s="23"/>
      <c r="J206" s="113"/>
      <c r="K206" s="113"/>
      <c r="L206" s="113"/>
      <c r="M206" s="113"/>
      <c r="N206" s="131"/>
      <c r="O206" s="131"/>
      <c r="P206" s="131"/>
      <c r="Q206" s="113"/>
      <c r="V206" s="26"/>
      <c r="W206" s="26"/>
      <c r="X206" s="26"/>
      <c r="Y206" s="26"/>
      <c r="Z206" s="26"/>
      <c r="AA206" s="26"/>
      <c r="AB206" s="26"/>
      <c r="AC206" s="26"/>
    </row>
    <row r="207" spans="6:29" s="27" customFormat="1" hidden="1" x14ac:dyDescent="0.25">
      <c r="F207" s="23"/>
      <c r="G207" s="23"/>
      <c r="H207" s="23"/>
      <c r="I207" s="23"/>
      <c r="J207" s="113"/>
      <c r="K207" s="113"/>
      <c r="L207" s="113"/>
      <c r="M207" s="113"/>
      <c r="N207" s="131"/>
      <c r="O207" s="131"/>
      <c r="P207" s="131"/>
      <c r="Q207" s="113"/>
      <c r="V207" s="26"/>
      <c r="W207" s="26"/>
      <c r="X207" s="26"/>
      <c r="Y207" s="26"/>
      <c r="Z207" s="26"/>
      <c r="AA207" s="26"/>
      <c r="AB207" s="26"/>
      <c r="AC207" s="26"/>
    </row>
    <row r="208" spans="6:29" s="27" customFormat="1" hidden="1" x14ac:dyDescent="0.25">
      <c r="F208" s="23"/>
      <c r="G208" s="23"/>
      <c r="H208" s="23"/>
      <c r="I208" s="23"/>
      <c r="J208" s="113"/>
      <c r="K208" s="113"/>
      <c r="L208" s="113"/>
      <c r="M208" s="113"/>
      <c r="N208" s="131"/>
      <c r="O208" s="131"/>
      <c r="P208" s="131"/>
      <c r="Q208" s="113"/>
      <c r="V208" s="26"/>
      <c r="W208" s="26"/>
      <c r="X208" s="26"/>
      <c r="Y208" s="26"/>
      <c r="Z208" s="26"/>
      <c r="AA208" s="26"/>
      <c r="AB208" s="26"/>
      <c r="AC208" s="26"/>
    </row>
    <row r="209" spans="6:29" s="27" customFormat="1" hidden="1" x14ac:dyDescent="0.25">
      <c r="F209" s="23"/>
      <c r="G209" s="23"/>
      <c r="H209" s="23"/>
      <c r="I209" s="23"/>
      <c r="J209" s="113"/>
      <c r="K209" s="113"/>
      <c r="L209" s="113"/>
      <c r="M209" s="113"/>
      <c r="N209" s="131"/>
      <c r="O209" s="131"/>
      <c r="P209" s="131"/>
      <c r="Q209" s="113"/>
      <c r="V209" s="26"/>
      <c r="W209" s="26"/>
      <c r="X209" s="26"/>
      <c r="Y209" s="26"/>
      <c r="Z209" s="26"/>
      <c r="AA209" s="26"/>
      <c r="AB209" s="26"/>
      <c r="AC209" s="26"/>
    </row>
    <row r="210" spans="6:29" s="27" customFormat="1" hidden="1" x14ac:dyDescent="0.25">
      <c r="F210" s="23"/>
      <c r="G210" s="23"/>
      <c r="H210" s="23"/>
      <c r="I210" s="23"/>
      <c r="J210" s="113"/>
      <c r="K210" s="113"/>
      <c r="L210" s="113"/>
      <c r="M210" s="113"/>
      <c r="N210" s="131"/>
      <c r="O210" s="131"/>
      <c r="P210" s="131"/>
      <c r="Q210" s="113"/>
      <c r="V210" s="26"/>
      <c r="W210" s="26"/>
      <c r="X210" s="26"/>
      <c r="Y210" s="26"/>
      <c r="Z210" s="26"/>
      <c r="AA210" s="26"/>
      <c r="AB210" s="26"/>
      <c r="AC210" s="26"/>
    </row>
    <row r="211" spans="6:29" s="27" customFormat="1" hidden="1" x14ac:dyDescent="0.25">
      <c r="F211" s="23"/>
      <c r="G211" s="23"/>
      <c r="H211" s="23"/>
      <c r="I211" s="23"/>
      <c r="J211" s="113"/>
      <c r="K211" s="113"/>
      <c r="L211" s="113"/>
      <c r="M211" s="113"/>
      <c r="N211" s="131"/>
      <c r="O211" s="131"/>
      <c r="P211" s="131"/>
      <c r="Q211" s="113"/>
      <c r="V211" s="26"/>
      <c r="W211" s="26"/>
      <c r="X211" s="26"/>
      <c r="Y211" s="26"/>
      <c r="Z211" s="26"/>
      <c r="AA211" s="26"/>
      <c r="AB211" s="26"/>
      <c r="AC211" s="26"/>
    </row>
    <row r="212" spans="6:29" s="27" customFormat="1" hidden="1" x14ac:dyDescent="0.25">
      <c r="F212" s="23"/>
      <c r="G212" s="23"/>
      <c r="H212" s="23"/>
      <c r="I212" s="23"/>
      <c r="J212" s="113"/>
      <c r="K212" s="113"/>
      <c r="L212" s="113"/>
      <c r="M212" s="113"/>
      <c r="N212" s="131"/>
      <c r="O212" s="131"/>
      <c r="P212" s="131"/>
      <c r="Q212" s="113"/>
      <c r="V212" s="26"/>
      <c r="W212" s="26"/>
      <c r="X212" s="26"/>
      <c r="Y212" s="26"/>
      <c r="Z212" s="26"/>
      <c r="AA212" s="26"/>
      <c r="AB212" s="26"/>
      <c r="AC212" s="26"/>
    </row>
    <row r="213" spans="6:29" s="27" customFormat="1" hidden="1" x14ac:dyDescent="0.25">
      <c r="F213" s="23"/>
      <c r="G213" s="23"/>
      <c r="H213" s="23"/>
      <c r="I213" s="23"/>
      <c r="J213" s="113"/>
      <c r="K213" s="113"/>
      <c r="L213" s="113"/>
      <c r="M213" s="113"/>
      <c r="N213" s="131"/>
      <c r="O213" s="131"/>
      <c r="P213" s="131"/>
      <c r="Q213" s="113"/>
      <c r="V213" s="26"/>
      <c r="W213" s="26"/>
      <c r="X213" s="26"/>
      <c r="Y213" s="26"/>
      <c r="Z213" s="26"/>
      <c r="AA213" s="26"/>
      <c r="AB213" s="26"/>
      <c r="AC213" s="26"/>
    </row>
    <row r="214" spans="6:29" s="27" customFormat="1" hidden="1" x14ac:dyDescent="0.25">
      <c r="F214" s="23"/>
      <c r="G214" s="23"/>
      <c r="H214" s="23"/>
      <c r="I214" s="23"/>
      <c r="J214" s="113"/>
      <c r="K214" s="113"/>
      <c r="L214" s="113"/>
      <c r="M214" s="113"/>
      <c r="N214" s="131"/>
      <c r="O214" s="131"/>
      <c r="P214" s="131"/>
      <c r="Q214" s="113"/>
      <c r="V214" s="26"/>
      <c r="W214" s="26"/>
      <c r="X214" s="26"/>
      <c r="Y214" s="26"/>
      <c r="Z214" s="26"/>
      <c r="AA214" s="26"/>
      <c r="AB214" s="26"/>
      <c r="AC214" s="26"/>
    </row>
    <row r="215" spans="6:29" s="27" customFormat="1" hidden="1" x14ac:dyDescent="0.25">
      <c r="F215" s="23"/>
      <c r="G215" s="23"/>
      <c r="H215" s="23"/>
      <c r="I215" s="23"/>
      <c r="J215" s="113"/>
      <c r="K215" s="113"/>
      <c r="L215" s="113"/>
      <c r="M215" s="113"/>
      <c r="N215" s="131"/>
      <c r="O215" s="131"/>
      <c r="P215" s="131"/>
      <c r="Q215" s="113"/>
      <c r="V215" s="26"/>
      <c r="W215" s="26"/>
      <c r="X215" s="26"/>
      <c r="Y215" s="26"/>
      <c r="Z215" s="26"/>
      <c r="AA215" s="26"/>
      <c r="AB215" s="26"/>
      <c r="AC215" s="26"/>
    </row>
    <row r="216" spans="6:29" s="27" customFormat="1" hidden="1" x14ac:dyDescent="0.25">
      <c r="F216" s="23"/>
      <c r="G216" s="23"/>
      <c r="H216" s="23"/>
      <c r="I216" s="23"/>
      <c r="J216" s="113"/>
      <c r="K216" s="113"/>
      <c r="L216" s="113"/>
      <c r="M216" s="113"/>
      <c r="N216" s="131"/>
      <c r="O216" s="131"/>
      <c r="P216" s="131"/>
      <c r="Q216" s="113"/>
      <c r="V216" s="26"/>
      <c r="W216" s="26"/>
      <c r="X216" s="26"/>
      <c r="Y216" s="26"/>
      <c r="Z216" s="26"/>
      <c r="AA216" s="26"/>
      <c r="AB216" s="26"/>
      <c r="AC216" s="26"/>
    </row>
    <row r="217" spans="6:29" s="27" customFormat="1" hidden="1" x14ac:dyDescent="0.25">
      <c r="F217" s="23"/>
      <c r="G217" s="23"/>
      <c r="H217" s="23"/>
      <c r="I217" s="23"/>
      <c r="J217" s="113"/>
      <c r="K217" s="113"/>
      <c r="L217" s="113"/>
      <c r="M217" s="113"/>
      <c r="N217" s="131"/>
      <c r="O217" s="131"/>
      <c r="P217" s="131"/>
      <c r="Q217" s="113"/>
      <c r="V217" s="26"/>
      <c r="W217" s="26"/>
      <c r="X217" s="26"/>
      <c r="Y217" s="26"/>
      <c r="Z217" s="26"/>
      <c r="AA217" s="26"/>
      <c r="AB217" s="26"/>
      <c r="AC217" s="26"/>
    </row>
    <row r="218" spans="6:29" s="27" customFormat="1" hidden="1" x14ac:dyDescent="0.25">
      <c r="F218" s="23"/>
      <c r="G218" s="23"/>
      <c r="H218" s="23"/>
      <c r="I218" s="23"/>
      <c r="J218" s="113"/>
      <c r="K218" s="113"/>
      <c r="L218" s="113"/>
      <c r="M218" s="113"/>
      <c r="N218" s="131"/>
      <c r="O218" s="131"/>
      <c r="P218" s="131"/>
      <c r="Q218" s="113"/>
      <c r="V218" s="26"/>
      <c r="W218" s="26"/>
      <c r="X218" s="26"/>
      <c r="Y218" s="26"/>
      <c r="Z218" s="26"/>
      <c r="AA218" s="26"/>
      <c r="AB218" s="26"/>
      <c r="AC218" s="26"/>
    </row>
    <row r="219" spans="6:29" s="27" customFormat="1" hidden="1" x14ac:dyDescent="0.25">
      <c r="F219" s="23"/>
      <c r="G219" s="23"/>
      <c r="H219" s="23"/>
      <c r="I219" s="23"/>
      <c r="J219" s="113"/>
      <c r="K219" s="113"/>
      <c r="L219" s="113"/>
      <c r="M219" s="113"/>
      <c r="N219" s="131"/>
      <c r="O219" s="131"/>
      <c r="P219" s="131"/>
      <c r="Q219" s="113"/>
      <c r="V219" s="26"/>
      <c r="W219" s="26"/>
      <c r="X219" s="26"/>
      <c r="Y219" s="26"/>
      <c r="Z219" s="26"/>
      <c r="AA219" s="26"/>
      <c r="AB219" s="26"/>
      <c r="AC219" s="26"/>
    </row>
    <row r="220" spans="6:29" s="27" customFormat="1" hidden="1" x14ac:dyDescent="0.25">
      <c r="F220" s="23"/>
      <c r="G220" s="23"/>
      <c r="H220" s="23"/>
      <c r="I220" s="23"/>
      <c r="J220" s="113"/>
      <c r="K220" s="113"/>
      <c r="L220" s="113"/>
      <c r="M220" s="113"/>
      <c r="N220" s="131"/>
      <c r="O220" s="131"/>
      <c r="P220" s="131"/>
      <c r="Q220" s="113"/>
      <c r="V220" s="26"/>
      <c r="W220" s="26"/>
      <c r="X220" s="26"/>
      <c r="Y220" s="26"/>
      <c r="Z220" s="26"/>
      <c r="AA220" s="26"/>
      <c r="AB220" s="26"/>
      <c r="AC220" s="26"/>
    </row>
    <row r="221" spans="6:29" s="27" customFormat="1" hidden="1" x14ac:dyDescent="0.25">
      <c r="F221" s="23"/>
      <c r="G221" s="23"/>
      <c r="H221" s="23"/>
      <c r="I221" s="23"/>
      <c r="J221" s="113"/>
      <c r="K221" s="113"/>
      <c r="L221" s="113"/>
      <c r="M221" s="113"/>
      <c r="N221" s="131"/>
      <c r="O221" s="131"/>
      <c r="P221" s="131"/>
      <c r="Q221" s="113"/>
      <c r="V221" s="26"/>
      <c r="W221" s="26"/>
      <c r="X221" s="26"/>
      <c r="Y221" s="26"/>
      <c r="Z221" s="26"/>
      <c r="AA221" s="26"/>
      <c r="AB221" s="26"/>
      <c r="AC221" s="26"/>
    </row>
    <row r="222" spans="6:29" s="27" customFormat="1" hidden="1" x14ac:dyDescent="0.25">
      <c r="F222" s="23"/>
      <c r="G222" s="23"/>
      <c r="H222" s="23"/>
      <c r="I222" s="23"/>
      <c r="J222" s="113"/>
      <c r="K222" s="113"/>
      <c r="L222" s="113"/>
      <c r="M222" s="113"/>
      <c r="N222" s="131"/>
      <c r="O222" s="131"/>
      <c r="P222" s="131"/>
      <c r="Q222" s="113"/>
      <c r="V222" s="26"/>
      <c r="W222" s="26"/>
      <c r="X222" s="26"/>
      <c r="Y222" s="26"/>
      <c r="Z222" s="26"/>
      <c r="AA222" s="26"/>
      <c r="AB222" s="26"/>
      <c r="AC222" s="26"/>
    </row>
    <row r="223" spans="6:29" s="27" customFormat="1" hidden="1" x14ac:dyDescent="0.25">
      <c r="F223" s="23"/>
      <c r="G223" s="23"/>
      <c r="H223" s="23"/>
      <c r="I223" s="23"/>
      <c r="J223" s="113"/>
      <c r="K223" s="113"/>
      <c r="L223" s="113"/>
      <c r="M223" s="113"/>
      <c r="N223" s="131"/>
      <c r="O223" s="131"/>
      <c r="P223" s="131"/>
      <c r="Q223" s="113"/>
      <c r="V223" s="26"/>
      <c r="W223" s="26"/>
      <c r="X223" s="26"/>
      <c r="Y223" s="26"/>
      <c r="Z223" s="26"/>
      <c r="AA223" s="26"/>
      <c r="AB223" s="26"/>
      <c r="AC223" s="26"/>
    </row>
    <row r="224" spans="6:29" s="27" customFormat="1" hidden="1" x14ac:dyDescent="0.25">
      <c r="F224" s="23"/>
      <c r="G224" s="23"/>
      <c r="H224" s="23"/>
      <c r="I224" s="23"/>
      <c r="J224" s="113"/>
      <c r="K224" s="113"/>
      <c r="L224" s="113"/>
      <c r="M224" s="113"/>
      <c r="N224" s="131"/>
      <c r="O224" s="131"/>
      <c r="P224" s="131"/>
      <c r="Q224" s="113"/>
      <c r="V224" s="26"/>
      <c r="W224" s="26"/>
      <c r="X224" s="26"/>
      <c r="Y224" s="26"/>
      <c r="Z224" s="26"/>
      <c r="AA224" s="26"/>
      <c r="AB224" s="26"/>
      <c r="AC224" s="26"/>
    </row>
    <row r="225" spans="6:29" s="27" customFormat="1" hidden="1" x14ac:dyDescent="0.25">
      <c r="F225" s="23"/>
      <c r="G225" s="23"/>
      <c r="H225" s="23"/>
      <c r="I225" s="23"/>
      <c r="J225" s="113"/>
      <c r="K225" s="113"/>
      <c r="L225" s="113"/>
      <c r="M225" s="113"/>
      <c r="N225" s="131"/>
      <c r="O225" s="131"/>
      <c r="P225" s="131"/>
      <c r="Q225" s="113"/>
      <c r="V225" s="26"/>
      <c r="W225" s="26"/>
      <c r="X225" s="26"/>
      <c r="Y225" s="26"/>
      <c r="Z225" s="26"/>
      <c r="AA225" s="26"/>
      <c r="AB225" s="26"/>
      <c r="AC225" s="26"/>
    </row>
    <row r="226" spans="6:29" s="27" customFormat="1" hidden="1" x14ac:dyDescent="0.25">
      <c r="F226" s="23"/>
      <c r="G226" s="23"/>
      <c r="H226" s="23"/>
      <c r="I226" s="23"/>
      <c r="J226" s="113"/>
      <c r="K226" s="113"/>
      <c r="L226" s="113"/>
      <c r="M226" s="113"/>
      <c r="N226" s="131"/>
      <c r="O226" s="131"/>
      <c r="P226" s="131"/>
      <c r="Q226" s="113"/>
      <c r="V226" s="26"/>
      <c r="W226" s="26"/>
      <c r="X226" s="26"/>
      <c r="Y226" s="26"/>
      <c r="Z226" s="26"/>
      <c r="AA226" s="26"/>
      <c r="AB226" s="26"/>
      <c r="AC226" s="26"/>
    </row>
    <row r="227" spans="6:29" s="27" customFormat="1" hidden="1" x14ac:dyDescent="0.25">
      <c r="F227" s="23"/>
      <c r="G227" s="23"/>
      <c r="H227" s="23"/>
      <c r="I227" s="23"/>
      <c r="J227" s="113"/>
      <c r="K227" s="113"/>
      <c r="L227" s="113"/>
      <c r="M227" s="113"/>
      <c r="N227" s="131"/>
      <c r="O227" s="131"/>
      <c r="P227" s="131"/>
      <c r="Q227" s="113"/>
      <c r="V227" s="26"/>
      <c r="W227" s="26"/>
      <c r="X227" s="26"/>
      <c r="Y227" s="26"/>
      <c r="Z227" s="26"/>
      <c r="AA227" s="26"/>
      <c r="AB227" s="26"/>
      <c r="AC227" s="26"/>
    </row>
    <row r="228" spans="6:29" s="27" customFormat="1" hidden="1" x14ac:dyDescent="0.25">
      <c r="F228" s="23"/>
      <c r="G228" s="23"/>
      <c r="H228" s="23"/>
      <c r="I228" s="23"/>
      <c r="J228" s="113"/>
      <c r="K228" s="113"/>
      <c r="L228" s="113"/>
      <c r="M228" s="113"/>
      <c r="N228" s="131"/>
      <c r="O228" s="131"/>
      <c r="P228" s="131"/>
      <c r="Q228" s="113"/>
      <c r="V228" s="26"/>
      <c r="W228" s="26"/>
      <c r="X228" s="26"/>
      <c r="Y228" s="26"/>
      <c r="Z228" s="26"/>
      <c r="AA228" s="26"/>
      <c r="AB228" s="26"/>
      <c r="AC228" s="26"/>
    </row>
    <row r="229" spans="6:29" s="27" customFormat="1" hidden="1" x14ac:dyDescent="0.25">
      <c r="F229" s="23"/>
      <c r="G229" s="23"/>
      <c r="H229" s="23"/>
      <c r="I229" s="23"/>
      <c r="J229" s="113"/>
      <c r="K229" s="113"/>
      <c r="L229" s="113"/>
      <c r="M229" s="113"/>
      <c r="N229" s="131"/>
      <c r="O229" s="131"/>
      <c r="P229" s="131"/>
      <c r="Q229" s="113"/>
      <c r="V229" s="26"/>
      <c r="W229" s="26"/>
      <c r="X229" s="26"/>
      <c r="Y229" s="26"/>
      <c r="Z229" s="26"/>
      <c r="AA229" s="26"/>
      <c r="AB229" s="26"/>
      <c r="AC229" s="26"/>
    </row>
    <row r="230" spans="6:29" s="27" customFormat="1" hidden="1" x14ac:dyDescent="0.25">
      <c r="F230" s="23"/>
      <c r="G230" s="23"/>
      <c r="H230" s="23"/>
      <c r="I230" s="23"/>
      <c r="J230" s="113"/>
      <c r="K230" s="113"/>
      <c r="L230" s="113"/>
      <c r="M230" s="113"/>
      <c r="N230" s="131"/>
      <c r="O230" s="131"/>
      <c r="P230" s="131"/>
      <c r="Q230" s="113"/>
      <c r="V230" s="26"/>
      <c r="W230" s="26"/>
      <c r="X230" s="26"/>
      <c r="Y230" s="26"/>
      <c r="Z230" s="26"/>
      <c r="AA230" s="26"/>
      <c r="AB230" s="26"/>
      <c r="AC230" s="26"/>
    </row>
    <row r="231" spans="6:29" s="27" customFormat="1" hidden="1" x14ac:dyDescent="0.25">
      <c r="F231" s="23"/>
      <c r="G231" s="23"/>
      <c r="H231" s="23"/>
      <c r="I231" s="23"/>
      <c r="J231" s="113"/>
      <c r="K231" s="113"/>
      <c r="L231" s="113"/>
      <c r="M231" s="113"/>
      <c r="N231" s="131"/>
      <c r="O231" s="131"/>
      <c r="P231" s="131"/>
      <c r="Q231" s="113"/>
      <c r="V231" s="26"/>
      <c r="W231" s="26"/>
      <c r="X231" s="26"/>
      <c r="Y231" s="26"/>
      <c r="Z231" s="26"/>
      <c r="AA231" s="26"/>
      <c r="AB231" s="26"/>
      <c r="AC231" s="26"/>
    </row>
    <row r="232" spans="6:29" s="27" customFormat="1" hidden="1" x14ac:dyDescent="0.25">
      <c r="F232" s="23"/>
      <c r="G232" s="23"/>
      <c r="H232" s="23"/>
      <c r="I232" s="23"/>
      <c r="J232" s="113"/>
      <c r="K232" s="113"/>
      <c r="L232" s="113"/>
      <c r="M232" s="113"/>
      <c r="N232" s="131"/>
      <c r="O232" s="131"/>
      <c r="P232" s="131"/>
      <c r="Q232" s="113"/>
      <c r="V232" s="26"/>
      <c r="W232" s="26"/>
      <c r="X232" s="26"/>
      <c r="Y232" s="26"/>
      <c r="Z232" s="26"/>
      <c r="AA232" s="26"/>
      <c r="AB232" s="26"/>
      <c r="AC232" s="26"/>
    </row>
    <row r="233" spans="6:29" s="27" customFormat="1" hidden="1" x14ac:dyDescent="0.25">
      <c r="F233" s="23"/>
      <c r="G233" s="23"/>
      <c r="H233" s="23"/>
      <c r="I233" s="23"/>
      <c r="J233" s="113"/>
      <c r="K233" s="113"/>
      <c r="L233" s="113"/>
      <c r="M233" s="113"/>
      <c r="N233" s="131"/>
      <c r="O233" s="131"/>
      <c r="P233" s="131"/>
      <c r="Q233" s="113"/>
      <c r="V233" s="26"/>
      <c r="W233" s="26"/>
      <c r="X233" s="26"/>
      <c r="Y233" s="26"/>
      <c r="Z233" s="26"/>
      <c r="AA233" s="26"/>
      <c r="AB233" s="26"/>
      <c r="AC233" s="26"/>
    </row>
    <row r="234" spans="6:29" s="27" customFormat="1" hidden="1" x14ac:dyDescent="0.25">
      <c r="F234" s="23"/>
      <c r="G234" s="23"/>
      <c r="H234" s="23"/>
      <c r="I234" s="23"/>
      <c r="J234" s="113"/>
      <c r="K234" s="113"/>
      <c r="L234" s="113"/>
      <c r="M234" s="113"/>
      <c r="N234" s="131"/>
      <c r="O234" s="131"/>
      <c r="P234" s="131"/>
      <c r="Q234" s="113"/>
      <c r="V234" s="26"/>
      <c r="W234" s="26"/>
      <c r="X234" s="26"/>
      <c r="Y234" s="26"/>
      <c r="Z234" s="26"/>
      <c r="AA234" s="26"/>
      <c r="AB234" s="26"/>
      <c r="AC234" s="26"/>
    </row>
    <row r="235" spans="6:29" s="27" customFormat="1" hidden="1" x14ac:dyDescent="0.25">
      <c r="F235" s="23"/>
      <c r="G235" s="23"/>
      <c r="H235" s="23"/>
      <c r="I235" s="23"/>
      <c r="J235" s="113"/>
      <c r="K235" s="113"/>
      <c r="L235" s="113"/>
      <c r="M235" s="113"/>
      <c r="N235" s="131"/>
      <c r="O235" s="131"/>
      <c r="P235" s="131"/>
      <c r="Q235" s="113"/>
      <c r="V235" s="26"/>
      <c r="W235" s="26"/>
      <c r="X235" s="26"/>
      <c r="Y235" s="26"/>
      <c r="Z235" s="26"/>
      <c r="AA235" s="26"/>
      <c r="AB235" s="26"/>
      <c r="AC235" s="26"/>
    </row>
    <row r="236" spans="6:29" s="27" customFormat="1" hidden="1" x14ac:dyDescent="0.25">
      <c r="F236" s="23"/>
      <c r="G236" s="23"/>
      <c r="H236" s="23"/>
      <c r="I236" s="23"/>
      <c r="J236" s="113"/>
      <c r="K236" s="113"/>
      <c r="L236" s="113"/>
      <c r="M236" s="113"/>
      <c r="N236" s="131"/>
      <c r="O236" s="131"/>
      <c r="P236" s="131"/>
      <c r="Q236" s="113"/>
      <c r="V236" s="26"/>
      <c r="W236" s="26"/>
      <c r="X236" s="26"/>
      <c r="Y236" s="26"/>
      <c r="Z236" s="26"/>
      <c r="AA236" s="26"/>
      <c r="AB236" s="26"/>
      <c r="AC236" s="26"/>
    </row>
    <row r="237" spans="6:29" s="27" customFormat="1" hidden="1" x14ac:dyDescent="0.25">
      <c r="F237" s="23"/>
      <c r="G237" s="23"/>
      <c r="H237" s="23"/>
      <c r="I237" s="23"/>
      <c r="J237" s="113"/>
      <c r="K237" s="113"/>
      <c r="L237" s="113"/>
      <c r="M237" s="113"/>
      <c r="N237" s="131"/>
      <c r="O237" s="131"/>
      <c r="P237" s="131"/>
      <c r="Q237" s="113"/>
      <c r="V237" s="26"/>
      <c r="W237" s="26"/>
      <c r="X237" s="26"/>
      <c r="Y237" s="26"/>
      <c r="Z237" s="26"/>
      <c r="AA237" s="26"/>
      <c r="AB237" s="26"/>
      <c r="AC237" s="26"/>
    </row>
    <row r="238" spans="6:29" s="27" customFormat="1" hidden="1" x14ac:dyDescent="0.25">
      <c r="F238" s="23"/>
      <c r="G238" s="23"/>
      <c r="H238" s="23"/>
      <c r="I238" s="23"/>
      <c r="J238" s="113"/>
      <c r="K238" s="113"/>
      <c r="L238" s="113"/>
      <c r="M238" s="113"/>
      <c r="N238" s="131"/>
      <c r="O238" s="131"/>
      <c r="P238" s="131"/>
      <c r="Q238" s="113"/>
      <c r="V238" s="26"/>
      <c r="W238" s="26"/>
      <c r="X238" s="26"/>
      <c r="Y238" s="26"/>
      <c r="Z238" s="26"/>
      <c r="AA238" s="26"/>
      <c r="AB238" s="26"/>
      <c r="AC238" s="26"/>
    </row>
    <row r="239" spans="6:29" s="27" customFormat="1" hidden="1" x14ac:dyDescent="0.25">
      <c r="F239" s="23"/>
      <c r="G239" s="23"/>
      <c r="H239" s="23"/>
      <c r="I239" s="23"/>
      <c r="J239" s="113"/>
      <c r="K239" s="113"/>
      <c r="L239" s="113"/>
      <c r="M239" s="113"/>
      <c r="N239" s="131"/>
      <c r="O239" s="131"/>
      <c r="P239" s="131"/>
      <c r="Q239" s="113"/>
      <c r="V239" s="26"/>
      <c r="W239" s="26"/>
      <c r="X239" s="26"/>
      <c r="Y239" s="26"/>
      <c r="Z239" s="26"/>
      <c r="AA239" s="26"/>
      <c r="AB239" s="26"/>
      <c r="AC239" s="26"/>
    </row>
    <row r="240" spans="6:29" s="27" customFormat="1" hidden="1" x14ac:dyDescent="0.25">
      <c r="F240" s="23"/>
      <c r="G240" s="23"/>
      <c r="H240" s="23"/>
      <c r="I240" s="23"/>
      <c r="J240" s="113"/>
      <c r="K240" s="113"/>
      <c r="L240" s="113"/>
      <c r="M240" s="113"/>
      <c r="N240" s="131"/>
      <c r="O240" s="131"/>
      <c r="P240" s="131"/>
      <c r="Q240" s="113"/>
      <c r="V240" s="26"/>
      <c r="W240" s="26"/>
      <c r="X240" s="26"/>
      <c r="Y240" s="26"/>
      <c r="Z240" s="26"/>
      <c r="AA240" s="26"/>
      <c r="AB240" s="26"/>
      <c r="AC240" s="26"/>
    </row>
    <row r="241" spans="6:29" s="27" customFormat="1" hidden="1" x14ac:dyDescent="0.25">
      <c r="F241" s="23"/>
      <c r="G241" s="23"/>
      <c r="H241" s="23"/>
      <c r="I241" s="23"/>
      <c r="J241" s="113"/>
      <c r="K241" s="113"/>
      <c r="L241" s="113"/>
      <c r="M241" s="113"/>
      <c r="N241" s="131"/>
      <c r="O241" s="131"/>
      <c r="P241" s="131"/>
      <c r="Q241" s="113"/>
      <c r="V241" s="26"/>
      <c r="W241" s="26"/>
      <c r="X241" s="26"/>
      <c r="Y241" s="26"/>
      <c r="Z241" s="26"/>
      <c r="AA241" s="26"/>
      <c r="AB241" s="26"/>
      <c r="AC241" s="26"/>
    </row>
    <row r="242" spans="6:29" s="27" customFormat="1" hidden="1" x14ac:dyDescent="0.25">
      <c r="F242" s="23"/>
      <c r="G242" s="23"/>
      <c r="H242" s="23"/>
      <c r="I242" s="23"/>
      <c r="J242" s="113"/>
      <c r="K242" s="113"/>
      <c r="L242" s="113"/>
      <c r="M242" s="113"/>
      <c r="N242" s="131"/>
      <c r="O242" s="131"/>
      <c r="P242" s="131"/>
      <c r="Q242" s="113"/>
      <c r="V242" s="26"/>
      <c r="W242" s="26"/>
      <c r="X242" s="26"/>
      <c r="Y242" s="26"/>
      <c r="Z242" s="26"/>
      <c r="AA242" s="26"/>
      <c r="AB242" s="26"/>
      <c r="AC242" s="26"/>
    </row>
    <row r="243" spans="6:29" s="27" customFormat="1" hidden="1" x14ac:dyDescent="0.25">
      <c r="F243" s="23"/>
      <c r="G243" s="23"/>
      <c r="H243" s="23"/>
      <c r="I243" s="23"/>
      <c r="J243" s="113"/>
      <c r="K243" s="113"/>
      <c r="L243" s="113"/>
      <c r="M243" s="113"/>
      <c r="N243" s="131"/>
      <c r="O243" s="131"/>
      <c r="P243" s="131"/>
      <c r="Q243" s="113"/>
      <c r="V243" s="26"/>
      <c r="W243" s="26"/>
      <c r="X243" s="26"/>
      <c r="Y243" s="26"/>
      <c r="Z243" s="26"/>
      <c r="AA243" s="26"/>
      <c r="AB243" s="26"/>
      <c r="AC243" s="26"/>
    </row>
    <row r="244" spans="6:29" s="27" customFormat="1" hidden="1" x14ac:dyDescent="0.25">
      <c r="F244" s="23"/>
      <c r="G244" s="23"/>
      <c r="H244" s="23"/>
      <c r="I244" s="23"/>
      <c r="J244" s="113"/>
      <c r="K244" s="113"/>
      <c r="L244" s="113"/>
      <c r="M244" s="113"/>
      <c r="N244" s="131"/>
      <c r="O244" s="131"/>
      <c r="P244" s="131"/>
      <c r="Q244" s="113"/>
      <c r="V244" s="26"/>
      <c r="W244" s="26"/>
      <c r="X244" s="26"/>
      <c r="Y244" s="26"/>
      <c r="Z244" s="26"/>
      <c r="AA244" s="26"/>
      <c r="AB244" s="26"/>
      <c r="AC244" s="26"/>
    </row>
    <row r="245" spans="6:29" s="27" customFormat="1" hidden="1" x14ac:dyDescent="0.25">
      <c r="F245" s="23"/>
      <c r="G245" s="23"/>
      <c r="H245" s="23"/>
      <c r="I245" s="23"/>
      <c r="J245" s="113"/>
      <c r="K245" s="113"/>
      <c r="L245" s="113"/>
      <c r="M245" s="113"/>
      <c r="N245" s="131"/>
      <c r="O245" s="131"/>
      <c r="P245" s="131"/>
      <c r="Q245" s="113"/>
      <c r="V245" s="26"/>
      <c r="W245" s="26"/>
      <c r="X245" s="26"/>
      <c r="Y245" s="26"/>
      <c r="Z245" s="26"/>
      <c r="AA245" s="26"/>
      <c r="AB245" s="26"/>
      <c r="AC245" s="26"/>
    </row>
    <row r="246" spans="6:29" s="27" customFormat="1" hidden="1" x14ac:dyDescent="0.25">
      <c r="F246" s="23"/>
      <c r="G246" s="23"/>
      <c r="H246" s="23"/>
      <c r="I246" s="23"/>
      <c r="J246" s="113"/>
      <c r="K246" s="113"/>
      <c r="L246" s="113"/>
      <c r="M246" s="113"/>
      <c r="N246" s="131"/>
      <c r="O246" s="131"/>
      <c r="P246" s="131"/>
      <c r="Q246" s="113"/>
      <c r="V246" s="26"/>
      <c r="W246" s="26"/>
      <c r="X246" s="26"/>
      <c r="Y246" s="26"/>
      <c r="Z246" s="26"/>
      <c r="AA246" s="26"/>
      <c r="AB246" s="26"/>
      <c r="AC246" s="26"/>
    </row>
    <row r="247" spans="6:29" s="27" customFormat="1" hidden="1" x14ac:dyDescent="0.25">
      <c r="F247" s="23"/>
      <c r="G247" s="23"/>
      <c r="H247" s="23"/>
      <c r="I247" s="23"/>
      <c r="J247" s="113"/>
      <c r="K247" s="113"/>
      <c r="L247" s="113"/>
      <c r="M247" s="113"/>
      <c r="N247" s="131"/>
      <c r="O247" s="131"/>
      <c r="P247" s="131"/>
      <c r="Q247" s="113"/>
      <c r="V247" s="26"/>
      <c r="W247" s="26"/>
      <c r="X247" s="26"/>
      <c r="Y247" s="26"/>
      <c r="Z247" s="26"/>
      <c r="AA247" s="26"/>
      <c r="AB247" s="26"/>
      <c r="AC247" s="26"/>
    </row>
    <row r="248" spans="6:29" s="27" customFormat="1" hidden="1" x14ac:dyDescent="0.25">
      <c r="F248" s="23"/>
      <c r="G248" s="23"/>
      <c r="H248" s="23"/>
      <c r="I248" s="23"/>
      <c r="J248" s="113"/>
      <c r="K248" s="113"/>
      <c r="L248" s="113"/>
      <c r="M248" s="113"/>
      <c r="N248" s="131"/>
      <c r="O248" s="131"/>
      <c r="P248" s="131"/>
      <c r="Q248" s="113"/>
      <c r="V248" s="26"/>
      <c r="W248" s="26"/>
      <c r="X248" s="26"/>
      <c r="Y248" s="26"/>
      <c r="Z248" s="26"/>
      <c r="AA248" s="26"/>
      <c r="AB248" s="26"/>
      <c r="AC248" s="26"/>
    </row>
    <row r="249" spans="6:29" s="27" customFormat="1" hidden="1" x14ac:dyDescent="0.25">
      <c r="F249" s="23"/>
      <c r="G249" s="23"/>
      <c r="H249" s="23"/>
      <c r="I249" s="23"/>
      <c r="J249" s="113"/>
      <c r="K249" s="113"/>
      <c r="L249" s="113"/>
      <c r="M249" s="113"/>
      <c r="N249" s="131"/>
      <c r="O249" s="131"/>
      <c r="P249" s="131"/>
      <c r="Q249" s="113"/>
      <c r="V249" s="26"/>
      <c r="W249" s="26"/>
      <c r="X249" s="26"/>
      <c r="Y249" s="26"/>
      <c r="Z249" s="26"/>
      <c r="AA249" s="26"/>
      <c r="AB249" s="26"/>
      <c r="AC249" s="26"/>
    </row>
    <row r="250" spans="6:29" s="27" customFormat="1" hidden="1" x14ac:dyDescent="0.25">
      <c r="F250" s="23"/>
      <c r="G250" s="23"/>
      <c r="H250" s="23"/>
      <c r="I250" s="23"/>
      <c r="J250" s="113"/>
      <c r="K250" s="113"/>
      <c r="L250" s="113"/>
      <c r="M250" s="113"/>
      <c r="N250" s="131"/>
      <c r="O250" s="131"/>
      <c r="P250" s="131"/>
      <c r="Q250" s="113"/>
      <c r="V250" s="26"/>
      <c r="W250" s="26"/>
      <c r="X250" s="26"/>
      <c r="Y250" s="26"/>
      <c r="Z250" s="26"/>
      <c r="AA250" s="26"/>
      <c r="AB250" s="26"/>
      <c r="AC250" s="26"/>
    </row>
    <row r="251" spans="6:29" s="27" customFormat="1" hidden="1" x14ac:dyDescent="0.25">
      <c r="F251" s="23"/>
      <c r="G251" s="23"/>
      <c r="H251" s="23"/>
      <c r="I251" s="23"/>
      <c r="J251" s="113"/>
      <c r="K251" s="113"/>
      <c r="L251" s="113"/>
      <c r="M251" s="113"/>
      <c r="N251" s="131"/>
      <c r="O251" s="131"/>
      <c r="P251" s="131"/>
      <c r="Q251" s="113"/>
      <c r="V251" s="26"/>
      <c r="W251" s="26"/>
      <c r="X251" s="26"/>
      <c r="Y251" s="26"/>
      <c r="Z251" s="26"/>
      <c r="AA251" s="26"/>
      <c r="AB251" s="26"/>
      <c r="AC251" s="26"/>
    </row>
    <row r="252" spans="6:29" s="27" customFormat="1" hidden="1" x14ac:dyDescent="0.25">
      <c r="F252" s="23"/>
      <c r="G252" s="23"/>
      <c r="H252" s="23"/>
      <c r="I252" s="23"/>
      <c r="J252" s="113"/>
      <c r="K252" s="113"/>
      <c r="L252" s="113"/>
      <c r="M252" s="113"/>
      <c r="N252" s="131"/>
      <c r="O252" s="131"/>
      <c r="P252" s="131"/>
      <c r="Q252" s="113"/>
      <c r="V252" s="26"/>
      <c r="W252" s="26"/>
      <c r="X252" s="26"/>
      <c r="Y252" s="26"/>
      <c r="Z252" s="26"/>
      <c r="AA252" s="26"/>
      <c r="AB252" s="26"/>
      <c r="AC252" s="26"/>
    </row>
    <row r="253" spans="6:29" s="27" customFormat="1" hidden="1" x14ac:dyDescent="0.25">
      <c r="F253" s="23"/>
      <c r="G253" s="23"/>
      <c r="H253" s="23"/>
      <c r="I253" s="23"/>
      <c r="J253" s="113"/>
      <c r="K253" s="113"/>
      <c r="L253" s="113"/>
      <c r="M253" s="113"/>
      <c r="N253" s="131"/>
      <c r="O253" s="131"/>
      <c r="P253" s="131"/>
      <c r="Q253" s="113"/>
      <c r="V253" s="26"/>
      <c r="W253" s="26"/>
      <c r="X253" s="26"/>
      <c r="Y253" s="26"/>
      <c r="Z253" s="26"/>
      <c r="AA253" s="26"/>
      <c r="AB253" s="26"/>
      <c r="AC253" s="26"/>
    </row>
    <row r="254" spans="6:29" s="27" customFormat="1" hidden="1" x14ac:dyDescent="0.25">
      <c r="F254" s="23"/>
      <c r="G254" s="23"/>
      <c r="H254" s="23"/>
      <c r="I254" s="23"/>
      <c r="J254" s="113"/>
      <c r="K254" s="113"/>
      <c r="L254" s="113"/>
      <c r="M254" s="113"/>
      <c r="N254" s="131"/>
      <c r="O254" s="131"/>
      <c r="P254" s="131"/>
      <c r="Q254" s="113"/>
      <c r="V254" s="26"/>
      <c r="W254" s="26"/>
      <c r="X254" s="26"/>
      <c r="Y254" s="26"/>
      <c r="Z254" s="26"/>
      <c r="AA254" s="26"/>
      <c r="AB254" s="26"/>
      <c r="AC254" s="26"/>
    </row>
    <row r="255" spans="6:29" s="27" customFormat="1" hidden="1" x14ac:dyDescent="0.25">
      <c r="F255" s="23"/>
      <c r="G255" s="23"/>
      <c r="H255" s="23"/>
      <c r="I255" s="23"/>
      <c r="J255" s="113"/>
      <c r="K255" s="113"/>
      <c r="L255" s="113"/>
      <c r="M255" s="113"/>
      <c r="N255" s="131"/>
      <c r="O255" s="131"/>
      <c r="P255" s="131"/>
      <c r="Q255" s="113"/>
      <c r="V255" s="26"/>
      <c r="W255" s="26"/>
      <c r="X255" s="26"/>
      <c r="Y255" s="26"/>
      <c r="Z255" s="26"/>
      <c r="AA255" s="26"/>
      <c r="AB255" s="26"/>
      <c r="AC255" s="26"/>
    </row>
    <row r="256" spans="6:29" s="27" customFormat="1" hidden="1" x14ac:dyDescent="0.25">
      <c r="F256" s="23"/>
      <c r="G256" s="23"/>
      <c r="H256" s="23"/>
      <c r="I256" s="23"/>
      <c r="J256" s="113"/>
      <c r="K256" s="113"/>
      <c r="L256" s="113"/>
      <c r="M256" s="113"/>
      <c r="N256" s="131"/>
      <c r="O256" s="131"/>
      <c r="P256" s="131"/>
      <c r="Q256" s="113"/>
      <c r="V256" s="26"/>
      <c r="W256" s="26"/>
      <c r="X256" s="26"/>
      <c r="Y256" s="26"/>
      <c r="Z256" s="26"/>
      <c r="AA256" s="26"/>
      <c r="AB256" s="26"/>
      <c r="AC256" s="26"/>
    </row>
    <row r="257" spans="6:29" s="27" customFormat="1" hidden="1" x14ac:dyDescent="0.25">
      <c r="F257" s="23"/>
      <c r="G257" s="23"/>
      <c r="H257" s="23"/>
      <c r="I257" s="23"/>
      <c r="J257" s="113"/>
      <c r="K257" s="113"/>
      <c r="L257" s="113"/>
      <c r="M257" s="113"/>
      <c r="N257" s="131"/>
      <c r="O257" s="131"/>
      <c r="P257" s="131"/>
      <c r="Q257" s="113"/>
      <c r="V257" s="26"/>
      <c r="W257" s="26"/>
      <c r="X257" s="26"/>
      <c r="Y257" s="26"/>
      <c r="Z257" s="26"/>
      <c r="AA257" s="26"/>
      <c r="AB257" s="26"/>
      <c r="AC257" s="26"/>
    </row>
    <row r="258" spans="6:29" s="27" customFormat="1" hidden="1" x14ac:dyDescent="0.25">
      <c r="F258" s="23"/>
      <c r="G258" s="23"/>
      <c r="H258" s="23"/>
      <c r="I258" s="23"/>
      <c r="J258" s="113"/>
      <c r="K258" s="113"/>
      <c r="L258" s="113"/>
      <c r="M258" s="113"/>
      <c r="N258" s="131"/>
      <c r="O258" s="131"/>
      <c r="P258" s="131"/>
      <c r="Q258" s="113"/>
      <c r="V258" s="26"/>
      <c r="W258" s="26"/>
      <c r="X258" s="26"/>
      <c r="Y258" s="26"/>
      <c r="Z258" s="26"/>
      <c r="AA258" s="26"/>
      <c r="AB258" s="26"/>
      <c r="AC258" s="26"/>
    </row>
    <row r="259" spans="6:29" s="27" customFormat="1" hidden="1" x14ac:dyDescent="0.25">
      <c r="F259" s="23"/>
      <c r="G259" s="23"/>
      <c r="H259" s="23"/>
      <c r="I259" s="23"/>
      <c r="J259" s="113"/>
      <c r="K259" s="113"/>
      <c r="L259" s="113"/>
      <c r="M259" s="113"/>
      <c r="N259" s="131"/>
      <c r="O259" s="131"/>
      <c r="P259" s="131"/>
      <c r="Q259" s="113"/>
      <c r="V259" s="26"/>
      <c r="W259" s="26"/>
      <c r="X259" s="26"/>
      <c r="Y259" s="26"/>
      <c r="Z259" s="26"/>
      <c r="AA259" s="26"/>
      <c r="AB259" s="26"/>
      <c r="AC259" s="26"/>
    </row>
    <row r="260" spans="6:29" s="27" customFormat="1" hidden="1" x14ac:dyDescent="0.25">
      <c r="F260" s="23"/>
      <c r="G260" s="23"/>
      <c r="H260" s="23"/>
      <c r="I260" s="23"/>
      <c r="J260" s="113"/>
      <c r="K260" s="113"/>
      <c r="L260" s="113"/>
      <c r="M260" s="113"/>
      <c r="N260" s="131"/>
      <c r="O260" s="131"/>
      <c r="P260" s="131"/>
      <c r="Q260" s="113"/>
      <c r="V260" s="26"/>
      <c r="W260" s="26"/>
      <c r="X260" s="26"/>
      <c r="Y260" s="26"/>
      <c r="Z260" s="26"/>
      <c r="AA260" s="26"/>
      <c r="AB260" s="26"/>
      <c r="AC260" s="26"/>
    </row>
    <row r="261" spans="6:29" s="27" customFormat="1" hidden="1" x14ac:dyDescent="0.25">
      <c r="F261" s="23"/>
      <c r="G261" s="23"/>
      <c r="H261" s="23"/>
      <c r="I261" s="23"/>
      <c r="J261" s="113"/>
      <c r="K261" s="113"/>
      <c r="L261" s="113"/>
      <c r="M261" s="113"/>
      <c r="N261" s="131"/>
      <c r="O261" s="131"/>
      <c r="P261" s="131"/>
      <c r="Q261" s="113"/>
      <c r="V261" s="26"/>
      <c r="W261" s="26"/>
      <c r="X261" s="26"/>
      <c r="Y261" s="26"/>
      <c r="Z261" s="26"/>
      <c r="AA261" s="26"/>
      <c r="AB261" s="26"/>
      <c r="AC261" s="26"/>
    </row>
    <row r="262" spans="6:29" s="27" customFormat="1" hidden="1" x14ac:dyDescent="0.25">
      <c r="F262" s="23"/>
      <c r="G262" s="23"/>
      <c r="H262" s="23"/>
      <c r="I262" s="23"/>
      <c r="J262" s="113"/>
      <c r="K262" s="113"/>
      <c r="L262" s="113"/>
      <c r="M262" s="113"/>
      <c r="N262" s="131"/>
      <c r="O262" s="131"/>
      <c r="P262" s="131"/>
      <c r="Q262" s="113"/>
      <c r="V262" s="26"/>
      <c r="W262" s="26"/>
      <c r="X262" s="26"/>
      <c r="Y262" s="26"/>
      <c r="Z262" s="26"/>
      <c r="AA262" s="26"/>
      <c r="AB262" s="26"/>
      <c r="AC262" s="26"/>
    </row>
    <row r="263" spans="6:29" s="27" customFormat="1" hidden="1" x14ac:dyDescent="0.25">
      <c r="F263" s="23"/>
      <c r="G263" s="23"/>
      <c r="H263" s="23"/>
      <c r="I263" s="23"/>
      <c r="J263" s="113"/>
      <c r="K263" s="113"/>
      <c r="L263" s="113"/>
      <c r="M263" s="113"/>
      <c r="N263" s="131"/>
      <c r="O263" s="131"/>
      <c r="P263" s="131"/>
      <c r="Q263" s="113"/>
      <c r="V263" s="26"/>
      <c r="W263" s="26"/>
      <c r="X263" s="26"/>
      <c r="Y263" s="26"/>
      <c r="Z263" s="26"/>
      <c r="AA263" s="26"/>
      <c r="AB263" s="26"/>
      <c r="AC263" s="26"/>
    </row>
    <row r="264" spans="6:29" s="27" customFormat="1" hidden="1" x14ac:dyDescent="0.25">
      <c r="F264" s="23"/>
      <c r="G264" s="23"/>
      <c r="H264" s="23"/>
      <c r="I264" s="23"/>
      <c r="J264" s="113"/>
      <c r="K264" s="113"/>
      <c r="L264" s="113"/>
      <c r="M264" s="113"/>
      <c r="N264" s="131"/>
      <c r="O264" s="131"/>
      <c r="P264" s="131"/>
      <c r="Q264" s="113"/>
      <c r="V264" s="26"/>
      <c r="W264" s="26"/>
      <c r="X264" s="26"/>
      <c r="Y264" s="26"/>
      <c r="Z264" s="26"/>
      <c r="AA264" s="26"/>
      <c r="AB264" s="26"/>
      <c r="AC264" s="26"/>
    </row>
    <row r="265" spans="6:29" s="27" customFormat="1" hidden="1" x14ac:dyDescent="0.25">
      <c r="F265" s="23"/>
      <c r="G265" s="23"/>
      <c r="H265" s="23"/>
      <c r="I265" s="23"/>
      <c r="J265" s="113"/>
      <c r="K265" s="113"/>
      <c r="L265" s="113"/>
      <c r="M265" s="113"/>
      <c r="N265" s="131"/>
      <c r="O265" s="131"/>
      <c r="P265" s="131"/>
      <c r="Q265" s="113"/>
      <c r="V265" s="26"/>
      <c r="W265" s="26"/>
      <c r="X265" s="26"/>
      <c r="Y265" s="26"/>
      <c r="Z265" s="26"/>
      <c r="AA265" s="26"/>
      <c r="AB265" s="26"/>
      <c r="AC265" s="26"/>
    </row>
    <row r="266" spans="6:29" s="27" customFormat="1" hidden="1" x14ac:dyDescent="0.25">
      <c r="F266" s="23"/>
      <c r="G266" s="23"/>
      <c r="H266" s="23"/>
      <c r="I266" s="23"/>
      <c r="J266" s="113"/>
      <c r="K266" s="113"/>
      <c r="L266" s="113"/>
      <c r="M266" s="113"/>
      <c r="N266" s="131"/>
      <c r="O266" s="131"/>
      <c r="P266" s="131"/>
      <c r="Q266" s="113"/>
      <c r="V266" s="26"/>
      <c r="W266" s="26"/>
      <c r="X266" s="26"/>
      <c r="Y266" s="26"/>
      <c r="Z266" s="26"/>
      <c r="AA266" s="26"/>
      <c r="AB266" s="26"/>
      <c r="AC266" s="26"/>
    </row>
    <row r="267" spans="6:29" s="27" customFormat="1" hidden="1" x14ac:dyDescent="0.25">
      <c r="F267" s="23"/>
      <c r="G267" s="23"/>
      <c r="H267" s="23"/>
      <c r="I267" s="23"/>
      <c r="J267" s="113"/>
      <c r="K267" s="113"/>
      <c r="L267" s="113"/>
      <c r="M267" s="113"/>
      <c r="N267" s="131"/>
      <c r="O267" s="131"/>
      <c r="P267" s="131"/>
      <c r="Q267" s="113"/>
      <c r="V267" s="26"/>
      <c r="W267" s="26"/>
      <c r="X267" s="26"/>
      <c r="Y267" s="26"/>
      <c r="Z267" s="26"/>
      <c r="AA267" s="26"/>
      <c r="AB267" s="26"/>
      <c r="AC267" s="26"/>
    </row>
    <row r="268" spans="6:29" s="27" customFormat="1" hidden="1" x14ac:dyDescent="0.25">
      <c r="F268" s="23"/>
      <c r="G268" s="23"/>
      <c r="H268" s="23"/>
      <c r="I268" s="23"/>
      <c r="J268" s="113"/>
      <c r="K268" s="113"/>
      <c r="L268" s="113"/>
      <c r="M268" s="113"/>
      <c r="N268" s="131"/>
      <c r="O268" s="131"/>
      <c r="P268" s="131"/>
      <c r="Q268" s="113"/>
      <c r="V268" s="26"/>
      <c r="W268" s="26"/>
      <c r="X268" s="26"/>
      <c r="Y268" s="26"/>
      <c r="Z268" s="26"/>
      <c r="AA268" s="26"/>
      <c r="AB268" s="26"/>
      <c r="AC268" s="26"/>
    </row>
    <row r="269" spans="6:29" s="27" customFormat="1" hidden="1" x14ac:dyDescent="0.25">
      <c r="F269" s="23"/>
      <c r="G269" s="23"/>
      <c r="H269" s="23"/>
      <c r="I269" s="23"/>
      <c r="J269" s="113"/>
      <c r="K269" s="113"/>
      <c r="L269" s="113"/>
      <c r="M269" s="113"/>
      <c r="N269" s="131"/>
      <c r="O269" s="131"/>
      <c r="P269" s="131"/>
      <c r="Q269" s="113"/>
      <c r="V269" s="26"/>
      <c r="W269" s="26"/>
      <c r="X269" s="26"/>
      <c r="Y269" s="26"/>
      <c r="Z269" s="26"/>
      <c r="AA269" s="26"/>
      <c r="AB269" s="26"/>
      <c r="AC269" s="26"/>
    </row>
    <row r="270" spans="6:29" s="27" customFormat="1" hidden="1" x14ac:dyDescent="0.25">
      <c r="F270" s="23"/>
      <c r="G270" s="23"/>
      <c r="H270" s="23"/>
      <c r="I270" s="23"/>
      <c r="J270" s="113"/>
      <c r="K270" s="113"/>
      <c r="L270" s="113"/>
      <c r="M270" s="113"/>
      <c r="N270" s="131"/>
      <c r="O270" s="131"/>
      <c r="P270" s="131"/>
      <c r="Q270" s="113"/>
      <c r="V270" s="26"/>
      <c r="W270" s="26"/>
      <c r="X270" s="26"/>
      <c r="Y270" s="26"/>
      <c r="Z270" s="26"/>
      <c r="AA270" s="26"/>
      <c r="AB270" s="26"/>
      <c r="AC270" s="26"/>
    </row>
    <row r="271" spans="6:29" s="27" customFormat="1" hidden="1" x14ac:dyDescent="0.25">
      <c r="F271" s="23"/>
      <c r="G271" s="23"/>
      <c r="H271" s="23"/>
      <c r="I271" s="23"/>
      <c r="J271" s="113"/>
      <c r="K271" s="113"/>
      <c r="L271" s="113"/>
      <c r="M271" s="113"/>
      <c r="N271" s="131"/>
      <c r="O271" s="131"/>
      <c r="P271" s="131"/>
      <c r="Q271" s="113"/>
      <c r="V271" s="26"/>
      <c r="W271" s="26"/>
      <c r="X271" s="26"/>
      <c r="Y271" s="26"/>
      <c r="Z271" s="26"/>
      <c r="AA271" s="26"/>
      <c r="AB271" s="26"/>
      <c r="AC271" s="26"/>
    </row>
    <row r="272" spans="6:29" s="27" customFormat="1" hidden="1" x14ac:dyDescent="0.25">
      <c r="F272" s="23"/>
      <c r="G272" s="23"/>
      <c r="H272" s="23"/>
      <c r="I272" s="23"/>
      <c r="J272" s="113"/>
      <c r="K272" s="113"/>
      <c r="L272" s="113"/>
      <c r="M272" s="113"/>
      <c r="N272" s="131"/>
      <c r="O272" s="131"/>
      <c r="P272" s="131"/>
      <c r="Q272" s="113"/>
      <c r="V272" s="26"/>
      <c r="W272" s="26"/>
      <c r="X272" s="26"/>
      <c r="Y272" s="26"/>
      <c r="Z272" s="26"/>
      <c r="AA272" s="26"/>
      <c r="AB272" s="26"/>
      <c r="AC272" s="26"/>
    </row>
    <row r="273" spans="6:29" s="27" customFormat="1" hidden="1" x14ac:dyDescent="0.25">
      <c r="F273" s="23"/>
      <c r="G273" s="23"/>
      <c r="H273" s="23"/>
      <c r="I273" s="23"/>
      <c r="J273" s="113"/>
      <c r="K273" s="113"/>
      <c r="L273" s="113"/>
      <c r="M273" s="113"/>
      <c r="N273" s="131"/>
      <c r="O273" s="131"/>
      <c r="P273" s="131"/>
      <c r="Q273" s="113"/>
      <c r="V273" s="26"/>
      <c r="W273" s="26"/>
      <c r="X273" s="26"/>
      <c r="Y273" s="26"/>
      <c r="Z273" s="26"/>
      <c r="AA273" s="26"/>
      <c r="AB273" s="26"/>
      <c r="AC273" s="26"/>
    </row>
    <row r="274" spans="6:29" s="27" customFormat="1" hidden="1" x14ac:dyDescent="0.25">
      <c r="F274" s="23"/>
      <c r="G274" s="23"/>
      <c r="H274" s="23"/>
      <c r="I274" s="23"/>
      <c r="J274" s="113"/>
      <c r="K274" s="113"/>
      <c r="L274" s="113"/>
      <c r="M274" s="113"/>
      <c r="N274" s="131"/>
      <c r="O274" s="131"/>
      <c r="P274" s="131"/>
      <c r="Q274" s="113"/>
      <c r="V274" s="26"/>
      <c r="W274" s="26"/>
      <c r="X274" s="26"/>
      <c r="Y274" s="26"/>
      <c r="Z274" s="26"/>
      <c r="AA274" s="26"/>
      <c r="AB274" s="26"/>
      <c r="AC274" s="26"/>
    </row>
    <row r="275" spans="6:29" s="27" customFormat="1" hidden="1" x14ac:dyDescent="0.25">
      <c r="F275" s="23"/>
      <c r="G275" s="23"/>
      <c r="H275" s="23"/>
      <c r="I275" s="23"/>
      <c r="J275" s="113"/>
      <c r="K275" s="113"/>
      <c r="L275" s="113"/>
      <c r="M275" s="113"/>
      <c r="N275" s="131"/>
      <c r="O275" s="131"/>
      <c r="P275" s="131"/>
      <c r="Q275" s="113"/>
      <c r="V275" s="26"/>
      <c r="W275" s="26"/>
      <c r="X275" s="26"/>
      <c r="Y275" s="26"/>
      <c r="Z275" s="26"/>
      <c r="AA275" s="26"/>
      <c r="AB275" s="26"/>
      <c r="AC275" s="26"/>
    </row>
    <row r="276" spans="6:29" s="27" customFormat="1" hidden="1" x14ac:dyDescent="0.25">
      <c r="F276" s="23"/>
      <c r="G276" s="23"/>
      <c r="H276" s="23"/>
      <c r="I276" s="23"/>
      <c r="J276" s="113"/>
      <c r="K276" s="113"/>
      <c r="L276" s="113"/>
      <c r="M276" s="113"/>
      <c r="N276" s="131"/>
      <c r="O276" s="131"/>
      <c r="P276" s="131"/>
      <c r="Q276" s="113"/>
      <c r="V276" s="26"/>
      <c r="W276" s="26"/>
      <c r="X276" s="26"/>
      <c r="Y276" s="26"/>
      <c r="Z276" s="26"/>
      <c r="AA276" s="26"/>
      <c r="AB276" s="26"/>
      <c r="AC276" s="26"/>
    </row>
    <row r="277" spans="6:29" s="27" customFormat="1" hidden="1" x14ac:dyDescent="0.25">
      <c r="F277" s="23"/>
      <c r="G277" s="23"/>
      <c r="H277" s="23"/>
      <c r="I277" s="23"/>
      <c r="J277" s="113"/>
      <c r="K277" s="113"/>
      <c r="L277" s="113"/>
      <c r="M277" s="113"/>
      <c r="N277" s="131"/>
      <c r="O277" s="131"/>
      <c r="P277" s="131"/>
      <c r="Q277" s="113"/>
      <c r="V277" s="26"/>
      <c r="W277" s="26"/>
      <c r="X277" s="26"/>
      <c r="Y277" s="26"/>
      <c r="Z277" s="26"/>
      <c r="AA277" s="26"/>
      <c r="AB277" s="26"/>
      <c r="AC277" s="26"/>
    </row>
    <row r="278" spans="6:29" s="27" customFormat="1" hidden="1" x14ac:dyDescent="0.25">
      <c r="F278" s="23"/>
      <c r="G278" s="23"/>
      <c r="H278" s="23"/>
      <c r="I278" s="23"/>
      <c r="J278" s="113"/>
      <c r="K278" s="113"/>
      <c r="L278" s="113"/>
      <c r="M278" s="113"/>
      <c r="N278" s="131"/>
      <c r="O278" s="131"/>
      <c r="P278" s="131"/>
      <c r="Q278" s="113"/>
      <c r="V278" s="26"/>
      <c r="W278" s="26"/>
      <c r="X278" s="26"/>
      <c r="Y278" s="26"/>
      <c r="Z278" s="26"/>
      <c r="AA278" s="26"/>
      <c r="AB278" s="26"/>
      <c r="AC278" s="26"/>
    </row>
    <row r="279" spans="6:29" s="27" customFormat="1" hidden="1" x14ac:dyDescent="0.25">
      <c r="F279" s="23"/>
      <c r="G279" s="23"/>
      <c r="H279" s="23"/>
      <c r="I279" s="23"/>
      <c r="J279" s="113"/>
      <c r="K279" s="113"/>
      <c r="L279" s="113"/>
      <c r="M279" s="113"/>
      <c r="N279" s="131"/>
      <c r="O279" s="131"/>
      <c r="P279" s="131"/>
      <c r="Q279" s="113"/>
      <c r="V279" s="26"/>
      <c r="W279" s="26"/>
      <c r="X279" s="26"/>
      <c r="Y279" s="26"/>
      <c r="Z279" s="26"/>
      <c r="AA279" s="26"/>
      <c r="AB279" s="26"/>
      <c r="AC279" s="26"/>
    </row>
    <row r="280" spans="6:29" s="27" customFormat="1" hidden="1" x14ac:dyDescent="0.25">
      <c r="F280" s="23"/>
      <c r="G280" s="23"/>
      <c r="H280" s="23"/>
      <c r="I280" s="23"/>
      <c r="J280" s="113"/>
      <c r="K280" s="113"/>
      <c r="L280" s="113"/>
      <c r="M280" s="113"/>
      <c r="N280" s="131"/>
      <c r="O280" s="131"/>
      <c r="P280" s="131"/>
      <c r="Q280" s="113"/>
      <c r="V280" s="26"/>
      <c r="W280" s="26"/>
      <c r="X280" s="26"/>
      <c r="Y280" s="26"/>
      <c r="Z280" s="26"/>
      <c r="AA280" s="26"/>
      <c r="AB280" s="26"/>
      <c r="AC280" s="26"/>
    </row>
    <row r="281" spans="6:29" s="27" customFormat="1" hidden="1" x14ac:dyDescent="0.25">
      <c r="F281" s="23"/>
      <c r="G281" s="23"/>
      <c r="H281" s="23"/>
      <c r="I281" s="23"/>
      <c r="J281" s="113"/>
      <c r="K281" s="113"/>
      <c r="L281" s="113"/>
      <c r="M281" s="113"/>
      <c r="N281" s="131"/>
      <c r="O281" s="131"/>
      <c r="P281" s="131"/>
      <c r="Q281" s="113"/>
      <c r="V281" s="26"/>
      <c r="W281" s="26"/>
      <c r="X281" s="26"/>
      <c r="Y281" s="26"/>
      <c r="Z281" s="26"/>
      <c r="AA281" s="26"/>
      <c r="AB281" s="26"/>
      <c r="AC281" s="26"/>
    </row>
    <row r="282" spans="6:29" s="27" customFormat="1" hidden="1" x14ac:dyDescent="0.25">
      <c r="F282" s="23"/>
      <c r="G282" s="23"/>
      <c r="H282" s="23"/>
      <c r="I282" s="23"/>
      <c r="J282" s="113"/>
      <c r="K282" s="113"/>
      <c r="L282" s="113"/>
      <c r="M282" s="113"/>
      <c r="N282" s="131"/>
      <c r="O282" s="131"/>
      <c r="P282" s="131"/>
      <c r="Q282" s="113"/>
      <c r="V282" s="26"/>
      <c r="W282" s="26"/>
      <c r="X282" s="26"/>
      <c r="Y282" s="26"/>
      <c r="Z282" s="26"/>
      <c r="AA282" s="26"/>
      <c r="AB282" s="26"/>
      <c r="AC282" s="26"/>
    </row>
    <row r="283" spans="6:29" s="27" customFormat="1" hidden="1" x14ac:dyDescent="0.25">
      <c r="F283" s="23"/>
      <c r="G283" s="23"/>
      <c r="H283" s="23"/>
      <c r="I283" s="23"/>
      <c r="J283" s="113"/>
      <c r="K283" s="113"/>
      <c r="L283" s="113"/>
      <c r="M283" s="113"/>
      <c r="N283" s="131"/>
      <c r="O283" s="131"/>
      <c r="P283" s="131"/>
      <c r="Q283" s="113"/>
      <c r="V283" s="26"/>
      <c r="W283" s="26"/>
      <c r="X283" s="26"/>
      <c r="Y283" s="26"/>
      <c r="Z283" s="26"/>
      <c r="AA283" s="26"/>
      <c r="AB283" s="26"/>
      <c r="AC283" s="26"/>
    </row>
    <row r="284" spans="6:29" s="27" customFormat="1" hidden="1" x14ac:dyDescent="0.25">
      <c r="F284" s="23"/>
      <c r="G284" s="23"/>
      <c r="H284" s="23"/>
      <c r="I284" s="23"/>
      <c r="J284" s="113"/>
      <c r="K284" s="113"/>
      <c r="L284" s="113"/>
      <c r="M284" s="113"/>
      <c r="N284" s="131"/>
      <c r="O284" s="131"/>
      <c r="P284" s="131"/>
      <c r="Q284" s="113"/>
      <c r="V284" s="26"/>
      <c r="W284" s="26"/>
      <c r="X284" s="26"/>
      <c r="Y284" s="26"/>
      <c r="Z284" s="26"/>
      <c r="AA284" s="26"/>
      <c r="AB284" s="26"/>
      <c r="AC284" s="26"/>
    </row>
    <row r="285" spans="6:29" s="27" customFormat="1" hidden="1" x14ac:dyDescent="0.25">
      <c r="F285" s="23"/>
      <c r="G285" s="23"/>
      <c r="H285" s="23"/>
      <c r="I285" s="23"/>
      <c r="J285" s="113"/>
      <c r="K285" s="113"/>
      <c r="L285" s="113"/>
      <c r="M285" s="113"/>
      <c r="N285" s="131"/>
      <c r="O285" s="131"/>
      <c r="P285" s="131"/>
      <c r="Q285" s="113"/>
      <c r="V285" s="26"/>
      <c r="W285" s="26"/>
      <c r="X285" s="26"/>
      <c r="Y285" s="26"/>
      <c r="Z285" s="26"/>
      <c r="AA285" s="26"/>
      <c r="AB285" s="26"/>
      <c r="AC285" s="26"/>
    </row>
    <row r="286" spans="6:29" s="27" customFormat="1" hidden="1" x14ac:dyDescent="0.25">
      <c r="F286" s="23"/>
      <c r="G286" s="23"/>
      <c r="H286" s="23"/>
      <c r="I286" s="23"/>
      <c r="J286" s="113"/>
      <c r="K286" s="113"/>
      <c r="L286" s="113"/>
      <c r="M286" s="113"/>
      <c r="N286" s="131"/>
      <c r="O286" s="131"/>
      <c r="P286" s="131"/>
      <c r="Q286" s="113"/>
      <c r="V286" s="26"/>
      <c r="W286" s="26"/>
      <c r="X286" s="26"/>
      <c r="Y286" s="26"/>
      <c r="Z286" s="26"/>
      <c r="AA286" s="26"/>
      <c r="AB286" s="26"/>
      <c r="AC286" s="26"/>
    </row>
    <row r="287" spans="6:29" s="27" customFormat="1" hidden="1" x14ac:dyDescent="0.25">
      <c r="F287" s="23"/>
      <c r="G287" s="23"/>
      <c r="H287" s="23"/>
      <c r="I287" s="23"/>
      <c r="J287" s="113"/>
      <c r="K287" s="113"/>
      <c r="L287" s="113"/>
      <c r="M287" s="113"/>
      <c r="N287" s="131"/>
      <c r="O287" s="131"/>
      <c r="P287" s="131"/>
      <c r="Q287" s="113"/>
      <c r="V287" s="26"/>
      <c r="W287" s="26"/>
      <c r="X287" s="26"/>
      <c r="Y287" s="26"/>
      <c r="Z287" s="26"/>
      <c r="AA287" s="26"/>
      <c r="AB287" s="26"/>
      <c r="AC287" s="26"/>
    </row>
    <row r="288" spans="6:29" s="27" customFormat="1" hidden="1" x14ac:dyDescent="0.25">
      <c r="F288" s="23"/>
      <c r="G288" s="23"/>
      <c r="H288" s="23"/>
      <c r="I288" s="23"/>
      <c r="J288" s="113"/>
      <c r="K288" s="113"/>
      <c r="L288" s="113"/>
      <c r="M288" s="113"/>
      <c r="N288" s="131"/>
      <c r="O288" s="131"/>
      <c r="P288" s="131"/>
      <c r="Q288" s="113"/>
      <c r="V288" s="26"/>
      <c r="W288" s="26"/>
      <c r="X288" s="26"/>
      <c r="Y288" s="26"/>
      <c r="Z288" s="26"/>
      <c r="AA288" s="26"/>
      <c r="AB288" s="26"/>
      <c r="AC288" s="26"/>
    </row>
    <row r="289" spans="6:29" s="27" customFormat="1" hidden="1" x14ac:dyDescent="0.25">
      <c r="F289" s="23"/>
      <c r="G289" s="23"/>
      <c r="H289" s="23"/>
      <c r="I289" s="23"/>
      <c r="J289" s="113"/>
      <c r="K289" s="113"/>
      <c r="L289" s="113"/>
      <c r="M289" s="113"/>
      <c r="N289" s="131"/>
      <c r="O289" s="131"/>
      <c r="P289" s="131"/>
      <c r="Q289" s="113"/>
      <c r="V289" s="26"/>
      <c r="W289" s="26"/>
      <c r="X289" s="26"/>
      <c r="Y289" s="26"/>
      <c r="Z289" s="26"/>
      <c r="AA289" s="26"/>
      <c r="AB289" s="26"/>
      <c r="AC289" s="26"/>
    </row>
    <row r="290" spans="6:29" s="27" customFormat="1" hidden="1" x14ac:dyDescent="0.25">
      <c r="F290" s="23"/>
      <c r="G290" s="23"/>
      <c r="H290" s="23"/>
      <c r="I290" s="23"/>
      <c r="J290" s="113"/>
      <c r="K290" s="113"/>
      <c r="L290" s="113"/>
      <c r="M290" s="113"/>
      <c r="N290" s="131"/>
      <c r="O290" s="131"/>
      <c r="P290" s="131"/>
      <c r="Q290" s="113"/>
      <c r="V290" s="26"/>
      <c r="W290" s="26"/>
      <c r="X290" s="26"/>
      <c r="Y290" s="26"/>
      <c r="Z290" s="26"/>
      <c r="AA290" s="26"/>
      <c r="AB290" s="26"/>
      <c r="AC290" s="26"/>
    </row>
    <row r="291" spans="6:29" s="27" customFormat="1" hidden="1" x14ac:dyDescent="0.25">
      <c r="F291" s="23"/>
      <c r="G291" s="23"/>
      <c r="H291" s="23"/>
      <c r="I291" s="23"/>
      <c r="J291" s="113"/>
      <c r="K291" s="113"/>
      <c r="L291" s="113"/>
      <c r="M291" s="113"/>
      <c r="N291" s="131"/>
      <c r="O291" s="131"/>
      <c r="P291" s="131"/>
      <c r="Q291" s="113"/>
      <c r="V291" s="26"/>
      <c r="W291" s="26"/>
      <c r="X291" s="26"/>
      <c r="Y291" s="26"/>
      <c r="Z291" s="26"/>
      <c r="AA291" s="26"/>
      <c r="AB291" s="26"/>
      <c r="AC291" s="26"/>
    </row>
    <row r="292" spans="6:29" s="27" customFormat="1" hidden="1" x14ac:dyDescent="0.25">
      <c r="F292" s="23"/>
      <c r="G292" s="23"/>
      <c r="H292" s="23"/>
      <c r="I292" s="23"/>
      <c r="J292" s="113"/>
      <c r="K292" s="113"/>
      <c r="L292" s="113"/>
      <c r="M292" s="113"/>
      <c r="N292" s="131"/>
      <c r="O292" s="131"/>
      <c r="P292" s="131"/>
      <c r="Q292" s="113"/>
      <c r="V292" s="26"/>
      <c r="W292" s="26"/>
      <c r="X292" s="26"/>
      <c r="Y292" s="26"/>
      <c r="Z292" s="26"/>
      <c r="AA292" s="26"/>
      <c r="AB292" s="26"/>
      <c r="AC292" s="26"/>
    </row>
    <row r="293" spans="6:29" s="27" customFormat="1" hidden="1" x14ac:dyDescent="0.25">
      <c r="F293" s="23"/>
      <c r="G293" s="23"/>
      <c r="H293" s="23"/>
      <c r="I293" s="23"/>
      <c r="J293" s="113"/>
      <c r="K293" s="113"/>
      <c r="L293" s="113"/>
      <c r="M293" s="113"/>
      <c r="N293" s="131"/>
      <c r="O293" s="131"/>
      <c r="P293" s="131"/>
      <c r="Q293" s="113"/>
      <c r="V293" s="26"/>
      <c r="W293" s="26"/>
      <c r="X293" s="26"/>
      <c r="Y293" s="26"/>
      <c r="Z293" s="26"/>
      <c r="AA293" s="26"/>
      <c r="AB293" s="26"/>
      <c r="AC293" s="26"/>
    </row>
    <row r="294" spans="6:29" s="27" customFormat="1" hidden="1" x14ac:dyDescent="0.25">
      <c r="F294" s="23"/>
      <c r="G294" s="23"/>
      <c r="H294" s="23"/>
      <c r="I294" s="23"/>
      <c r="J294" s="113"/>
      <c r="K294" s="113"/>
      <c r="L294" s="113"/>
      <c r="M294" s="113"/>
      <c r="N294" s="131"/>
      <c r="O294" s="131"/>
      <c r="P294" s="131"/>
      <c r="Q294" s="113"/>
      <c r="V294" s="26"/>
      <c r="W294" s="26"/>
      <c r="X294" s="26"/>
      <c r="Y294" s="26"/>
      <c r="Z294" s="26"/>
      <c r="AA294" s="26"/>
      <c r="AB294" s="26"/>
      <c r="AC294" s="26"/>
    </row>
    <row r="295" spans="6:29" s="27" customFormat="1" hidden="1" x14ac:dyDescent="0.25">
      <c r="F295" s="23"/>
      <c r="G295" s="23"/>
      <c r="H295" s="23"/>
      <c r="I295" s="23"/>
      <c r="J295" s="113"/>
      <c r="K295" s="113"/>
      <c r="L295" s="113"/>
      <c r="M295" s="113"/>
      <c r="N295" s="131"/>
      <c r="O295" s="131"/>
      <c r="P295" s="131"/>
      <c r="Q295" s="113"/>
      <c r="V295" s="26"/>
      <c r="W295" s="26"/>
      <c r="X295" s="26"/>
      <c r="Y295" s="26"/>
      <c r="Z295" s="26"/>
      <c r="AA295" s="26"/>
      <c r="AB295" s="26"/>
      <c r="AC295" s="26"/>
    </row>
    <row r="296" spans="6:29" s="27" customFormat="1" hidden="1" x14ac:dyDescent="0.25">
      <c r="F296" s="23"/>
      <c r="G296" s="23"/>
      <c r="H296" s="23"/>
      <c r="I296" s="23"/>
      <c r="J296" s="113"/>
      <c r="K296" s="113"/>
      <c r="L296" s="113"/>
      <c r="M296" s="113"/>
      <c r="N296" s="131"/>
      <c r="O296" s="131"/>
      <c r="P296" s="131"/>
      <c r="Q296" s="113"/>
      <c r="V296" s="26"/>
      <c r="W296" s="26"/>
      <c r="X296" s="26"/>
      <c r="Y296" s="26"/>
      <c r="Z296" s="26"/>
      <c r="AA296" s="26"/>
      <c r="AB296" s="26"/>
      <c r="AC296" s="26"/>
    </row>
    <row r="297" spans="6:29" s="27" customFormat="1" hidden="1" x14ac:dyDescent="0.25">
      <c r="F297" s="23"/>
      <c r="G297" s="23"/>
      <c r="H297" s="23"/>
      <c r="I297" s="23"/>
      <c r="J297" s="113"/>
      <c r="K297" s="113"/>
      <c r="L297" s="113"/>
      <c r="M297" s="113"/>
      <c r="N297" s="131"/>
      <c r="O297" s="131"/>
      <c r="P297" s="131"/>
      <c r="Q297" s="113"/>
      <c r="V297" s="26"/>
      <c r="W297" s="26"/>
      <c r="X297" s="26"/>
      <c r="Y297" s="26"/>
      <c r="Z297" s="26"/>
      <c r="AA297" s="26"/>
      <c r="AB297" s="26"/>
      <c r="AC297" s="26"/>
    </row>
    <row r="298" spans="6:29" s="27" customFormat="1" hidden="1" x14ac:dyDescent="0.25">
      <c r="F298" s="23"/>
      <c r="G298" s="23"/>
      <c r="H298" s="23"/>
      <c r="I298" s="23"/>
      <c r="J298" s="113"/>
      <c r="K298" s="113"/>
      <c r="L298" s="113"/>
      <c r="M298" s="113"/>
      <c r="N298" s="131"/>
      <c r="O298" s="131"/>
      <c r="P298" s="131"/>
      <c r="Q298" s="113"/>
      <c r="V298" s="26"/>
      <c r="W298" s="26"/>
      <c r="X298" s="26"/>
      <c r="Y298" s="26"/>
      <c r="Z298" s="26"/>
      <c r="AA298" s="26"/>
      <c r="AB298" s="26"/>
      <c r="AC298" s="26"/>
    </row>
    <row r="299" spans="6:29" s="27" customFormat="1" hidden="1" x14ac:dyDescent="0.25">
      <c r="F299" s="23"/>
      <c r="G299" s="23"/>
      <c r="H299" s="23"/>
      <c r="I299" s="23"/>
      <c r="J299" s="113"/>
      <c r="K299" s="113"/>
      <c r="L299" s="113"/>
      <c r="M299" s="113"/>
      <c r="N299" s="131"/>
      <c r="O299" s="131"/>
      <c r="P299" s="131"/>
      <c r="Q299" s="113"/>
      <c r="V299" s="26"/>
      <c r="W299" s="26"/>
      <c r="X299" s="26"/>
      <c r="Y299" s="26"/>
      <c r="Z299" s="26"/>
      <c r="AA299" s="26"/>
      <c r="AB299" s="26"/>
      <c r="AC299" s="26"/>
    </row>
    <row r="300" spans="6:29" s="27" customFormat="1" hidden="1" x14ac:dyDescent="0.25">
      <c r="F300" s="23"/>
      <c r="G300" s="23"/>
      <c r="H300" s="23"/>
      <c r="I300" s="23"/>
      <c r="J300" s="113"/>
      <c r="K300" s="113"/>
      <c r="L300" s="113"/>
      <c r="M300" s="113"/>
      <c r="N300" s="131"/>
      <c r="O300" s="131"/>
      <c r="P300" s="131"/>
      <c r="Q300" s="113"/>
      <c r="V300" s="26"/>
      <c r="W300" s="26"/>
      <c r="X300" s="26"/>
      <c r="Y300" s="26"/>
      <c r="Z300" s="26"/>
      <c r="AA300" s="26"/>
      <c r="AB300" s="26"/>
      <c r="AC300" s="26"/>
    </row>
    <row r="301" spans="6:29" s="27" customFormat="1" hidden="1" x14ac:dyDescent="0.25">
      <c r="F301" s="23"/>
      <c r="G301" s="23"/>
      <c r="H301" s="23"/>
      <c r="I301" s="23"/>
      <c r="J301" s="113"/>
      <c r="K301" s="113"/>
      <c r="L301" s="113"/>
      <c r="M301" s="113"/>
      <c r="N301" s="131"/>
      <c r="O301" s="131"/>
      <c r="P301" s="131"/>
      <c r="Q301" s="113"/>
      <c r="V301" s="26"/>
      <c r="W301" s="26"/>
      <c r="X301" s="26"/>
      <c r="Y301" s="26"/>
      <c r="Z301" s="26"/>
      <c r="AA301" s="26"/>
      <c r="AB301" s="26"/>
      <c r="AC301" s="26"/>
    </row>
    <row r="302" spans="6:29" s="27" customFormat="1" hidden="1" x14ac:dyDescent="0.25">
      <c r="F302" s="23"/>
      <c r="G302" s="23"/>
      <c r="H302" s="23"/>
      <c r="I302" s="23"/>
      <c r="J302" s="113"/>
      <c r="K302" s="113"/>
      <c r="L302" s="113"/>
      <c r="M302" s="113"/>
      <c r="N302" s="131"/>
      <c r="O302" s="131"/>
      <c r="P302" s="131"/>
      <c r="Q302" s="113"/>
      <c r="V302" s="26"/>
      <c r="W302" s="26"/>
      <c r="X302" s="26"/>
      <c r="Y302" s="26"/>
      <c r="Z302" s="26"/>
      <c r="AA302" s="26"/>
      <c r="AB302" s="26"/>
      <c r="AC302" s="26"/>
    </row>
    <row r="303" spans="6:29" s="27" customFormat="1" hidden="1" x14ac:dyDescent="0.25">
      <c r="F303" s="23"/>
      <c r="G303" s="23"/>
      <c r="H303" s="23"/>
      <c r="I303" s="23"/>
      <c r="J303" s="113"/>
      <c r="K303" s="113"/>
      <c r="L303" s="113"/>
      <c r="M303" s="113"/>
      <c r="N303" s="131"/>
      <c r="O303" s="131"/>
      <c r="P303" s="131"/>
      <c r="Q303" s="113"/>
      <c r="V303" s="26"/>
      <c r="W303" s="26"/>
      <c r="X303" s="26"/>
      <c r="Y303" s="26"/>
      <c r="Z303" s="26"/>
      <c r="AA303" s="26"/>
      <c r="AB303" s="26"/>
      <c r="AC303" s="26"/>
    </row>
    <row r="304" spans="6:29" s="27" customFormat="1" hidden="1" x14ac:dyDescent="0.25">
      <c r="F304" s="23"/>
      <c r="G304" s="23"/>
      <c r="H304" s="23"/>
      <c r="I304" s="23"/>
      <c r="J304" s="113"/>
      <c r="K304" s="113"/>
      <c r="L304" s="113"/>
      <c r="M304" s="113"/>
      <c r="N304" s="131"/>
      <c r="O304" s="131"/>
      <c r="P304" s="131"/>
      <c r="Q304" s="113"/>
      <c r="V304" s="26"/>
      <c r="W304" s="26"/>
      <c r="X304" s="26"/>
      <c r="Y304" s="26"/>
      <c r="Z304" s="26"/>
      <c r="AA304" s="26"/>
      <c r="AB304" s="26"/>
      <c r="AC304" s="26"/>
    </row>
    <row r="305" spans="6:29" s="27" customFormat="1" hidden="1" x14ac:dyDescent="0.25">
      <c r="F305" s="23"/>
      <c r="G305" s="23"/>
      <c r="H305" s="23"/>
      <c r="I305" s="23"/>
      <c r="J305" s="113"/>
      <c r="K305" s="113"/>
      <c r="L305" s="113"/>
      <c r="M305" s="113"/>
      <c r="N305" s="131"/>
      <c r="O305" s="131"/>
      <c r="P305" s="131"/>
      <c r="Q305" s="113"/>
      <c r="V305" s="26"/>
      <c r="W305" s="26"/>
      <c r="X305" s="26"/>
      <c r="Y305" s="26"/>
      <c r="Z305" s="26"/>
      <c r="AA305" s="26"/>
      <c r="AB305" s="26"/>
      <c r="AC305" s="26"/>
    </row>
    <row r="306" spans="6:29" s="27" customFormat="1" hidden="1" x14ac:dyDescent="0.25">
      <c r="F306" s="23"/>
      <c r="G306" s="23"/>
      <c r="H306" s="23"/>
      <c r="I306" s="23"/>
      <c r="J306" s="113"/>
      <c r="K306" s="113"/>
      <c r="L306" s="113"/>
      <c r="M306" s="113"/>
      <c r="N306" s="131"/>
      <c r="O306" s="131"/>
      <c r="P306" s="131"/>
      <c r="Q306" s="113"/>
      <c r="V306" s="26"/>
      <c r="W306" s="26"/>
      <c r="X306" s="26"/>
      <c r="Y306" s="26"/>
      <c r="Z306" s="26"/>
      <c r="AA306" s="26"/>
      <c r="AB306" s="26"/>
      <c r="AC306" s="26"/>
    </row>
    <row r="307" spans="6:29" s="27" customFormat="1" hidden="1" x14ac:dyDescent="0.25">
      <c r="F307" s="23"/>
      <c r="G307" s="23"/>
      <c r="H307" s="23"/>
      <c r="I307" s="23"/>
      <c r="J307" s="113"/>
      <c r="K307" s="113"/>
      <c r="L307" s="113"/>
      <c r="M307" s="113"/>
      <c r="N307" s="131"/>
      <c r="O307" s="131"/>
      <c r="P307" s="131"/>
      <c r="Q307" s="113"/>
      <c r="V307" s="26"/>
      <c r="W307" s="26"/>
      <c r="X307" s="26"/>
      <c r="Y307" s="26"/>
      <c r="Z307" s="26"/>
      <c r="AA307" s="26"/>
      <c r="AB307" s="26"/>
      <c r="AC307" s="26"/>
    </row>
    <row r="308" spans="6:29" s="27" customFormat="1" hidden="1" x14ac:dyDescent="0.25">
      <c r="F308" s="23"/>
      <c r="G308" s="23"/>
      <c r="H308" s="23"/>
      <c r="I308" s="23"/>
      <c r="J308" s="113"/>
      <c r="K308" s="113"/>
      <c r="L308" s="113"/>
      <c r="M308" s="113"/>
      <c r="N308" s="131"/>
      <c r="O308" s="131"/>
      <c r="P308" s="131"/>
      <c r="Q308" s="113"/>
      <c r="V308" s="26"/>
      <c r="W308" s="26"/>
      <c r="X308" s="26"/>
      <c r="Y308" s="26"/>
      <c r="Z308" s="26"/>
      <c r="AA308" s="26"/>
      <c r="AB308" s="26"/>
      <c r="AC308" s="26"/>
    </row>
    <row r="309" spans="6:29" s="27" customFormat="1" hidden="1" x14ac:dyDescent="0.25">
      <c r="F309" s="23"/>
      <c r="G309" s="23"/>
      <c r="H309" s="23"/>
      <c r="I309" s="23"/>
      <c r="J309" s="113"/>
      <c r="K309" s="113"/>
      <c r="L309" s="113"/>
      <c r="M309" s="113"/>
      <c r="N309" s="131"/>
      <c r="O309" s="131"/>
      <c r="P309" s="131"/>
      <c r="Q309" s="113"/>
      <c r="V309" s="26"/>
      <c r="W309" s="26"/>
      <c r="X309" s="26"/>
      <c r="Y309" s="26"/>
      <c r="Z309" s="26"/>
      <c r="AA309" s="26"/>
      <c r="AB309" s="26"/>
      <c r="AC309" s="26"/>
    </row>
    <row r="310" spans="6:29" s="27" customFormat="1" hidden="1" x14ac:dyDescent="0.25">
      <c r="F310" s="23"/>
      <c r="G310" s="23"/>
      <c r="H310" s="23"/>
      <c r="I310" s="23"/>
      <c r="J310" s="113"/>
      <c r="K310" s="113"/>
      <c r="L310" s="113"/>
      <c r="M310" s="113"/>
      <c r="N310" s="131"/>
      <c r="O310" s="131"/>
      <c r="P310" s="131"/>
      <c r="Q310" s="113"/>
      <c r="V310" s="26"/>
      <c r="W310" s="26"/>
      <c r="X310" s="26"/>
      <c r="Y310" s="26"/>
      <c r="Z310" s="26"/>
      <c r="AA310" s="26"/>
      <c r="AB310" s="26"/>
      <c r="AC310" s="26"/>
    </row>
    <row r="311" spans="6:29" s="27" customFormat="1" hidden="1" x14ac:dyDescent="0.25">
      <c r="F311" s="23"/>
      <c r="G311" s="23"/>
      <c r="H311" s="23"/>
      <c r="I311" s="23"/>
      <c r="J311" s="113"/>
      <c r="K311" s="113"/>
      <c r="L311" s="113"/>
      <c r="M311" s="113"/>
      <c r="N311" s="131"/>
      <c r="O311" s="131"/>
      <c r="P311" s="131"/>
      <c r="Q311" s="113"/>
      <c r="V311" s="26"/>
      <c r="W311" s="26"/>
      <c r="X311" s="26"/>
      <c r="Y311" s="26"/>
      <c r="Z311" s="26"/>
      <c r="AA311" s="26"/>
      <c r="AB311" s="26"/>
      <c r="AC311" s="26"/>
    </row>
    <row r="312" spans="6:29" s="27" customFormat="1" hidden="1" x14ac:dyDescent="0.25">
      <c r="F312" s="23"/>
      <c r="G312" s="23"/>
      <c r="H312" s="23"/>
      <c r="I312" s="23"/>
      <c r="J312" s="113"/>
      <c r="K312" s="113"/>
      <c r="L312" s="113"/>
      <c r="M312" s="113"/>
      <c r="N312" s="131"/>
      <c r="O312" s="131"/>
      <c r="P312" s="131"/>
      <c r="Q312" s="113"/>
      <c r="V312" s="26"/>
      <c r="W312" s="26"/>
      <c r="X312" s="26"/>
      <c r="Y312" s="26"/>
      <c r="Z312" s="26"/>
      <c r="AA312" s="26"/>
      <c r="AB312" s="26"/>
      <c r="AC312" s="26"/>
    </row>
    <row r="313" spans="6:29" s="27" customFormat="1" hidden="1" x14ac:dyDescent="0.25">
      <c r="F313" s="23"/>
      <c r="G313" s="23"/>
      <c r="H313" s="23"/>
      <c r="I313" s="23"/>
      <c r="J313" s="113"/>
      <c r="K313" s="113"/>
      <c r="L313" s="113"/>
      <c r="M313" s="113"/>
      <c r="N313" s="131"/>
      <c r="O313" s="131"/>
      <c r="P313" s="131"/>
      <c r="Q313" s="113"/>
      <c r="V313" s="26"/>
      <c r="W313" s="26"/>
      <c r="X313" s="26"/>
      <c r="Y313" s="26"/>
      <c r="Z313" s="26"/>
      <c r="AA313" s="26"/>
      <c r="AB313" s="26"/>
      <c r="AC313" s="26"/>
    </row>
    <row r="314" spans="6:29" s="27" customFormat="1" hidden="1" x14ac:dyDescent="0.25">
      <c r="F314" s="23"/>
      <c r="G314" s="23"/>
      <c r="H314" s="23"/>
      <c r="I314" s="23"/>
      <c r="J314" s="113"/>
      <c r="K314" s="113"/>
      <c r="L314" s="113"/>
      <c r="M314" s="113"/>
      <c r="N314" s="131"/>
      <c r="O314" s="131"/>
      <c r="P314" s="131"/>
      <c r="Q314" s="113"/>
      <c r="V314" s="26"/>
      <c r="W314" s="26"/>
      <c r="X314" s="26"/>
      <c r="Y314" s="26"/>
      <c r="Z314" s="26"/>
      <c r="AA314" s="26"/>
      <c r="AB314" s="26"/>
      <c r="AC314" s="26"/>
    </row>
    <row r="315" spans="6:29" s="27" customFormat="1" hidden="1" x14ac:dyDescent="0.25">
      <c r="F315" s="23"/>
      <c r="G315" s="23"/>
      <c r="H315" s="23"/>
      <c r="I315" s="23"/>
      <c r="J315" s="113"/>
      <c r="K315" s="113"/>
      <c r="L315" s="113"/>
      <c r="M315" s="113"/>
      <c r="N315" s="131"/>
      <c r="O315" s="131"/>
      <c r="P315" s="131"/>
      <c r="Q315" s="113"/>
      <c r="V315" s="26"/>
      <c r="W315" s="26"/>
      <c r="X315" s="26"/>
      <c r="Y315" s="26"/>
      <c r="Z315" s="26"/>
      <c r="AA315" s="26"/>
      <c r="AB315" s="26"/>
      <c r="AC315" s="26"/>
    </row>
    <row r="316" spans="6:29" s="27" customFormat="1" hidden="1" x14ac:dyDescent="0.25">
      <c r="F316" s="23"/>
      <c r="G316" s="23"/>
      <c r="H316" s="23"/>
      <c r="I316" s="23"/>
      <c r="J316" s="113"/>
      <c r="K316" s="113"/>
      <c r="L316" s="113"/>
      <c r="M316" s="113"/>
      <c r="N316" s="131"/>
      <c r="O316" s="131"/>
      <c r="P316" s="131"/>
      <c r="Q316" s="113"/>
      <c r="V316" s="26"/>
      <c r="W316" s="26"/>
      <c r="X316" s="26"/>
      <c r="Y316" s="26"/>
      <c r="Z316" s="26"/>
      <c r="AA316" s="26"/>
      <c r="AB316" s="26"/>
      <c r="AC316" s="26"/>
    </row>
    <row r="317" spans="6:29" s="27" customFormat="1" hidden="1" x14ac:dyDescent="0.25">
      <c r="F317" s="23"/>
      <c r="G317" s="23"/>
      <c r="H317" s="23"/>
      <c r="I317" s="23"/>
      <c r="J317" s="113"/>
      <c r="K317" s="113"/>
      <c r="L317" s="113"/>
      <c r="M317" s="113"/>
      <c r="N317" s="131"/>
      <c r="O317" s="131"/>
      <c r="P317" s="131"/>
      <c r="Q317" s="113"/>
      <c r="V317" s="26"/>
      <c r="W317" s="26"/>
      <c r="X317" s="26"/>
      <c r="Y317" s="26"/>
      <c r="Z317" s="26"/>
      <c r="AA317" s="26"/>
      <c r="AB317" s="26"/>
      <c r="AC317" s="26"/>
    </row>
    <row r="318" spans="6:29" s="27" customFormat="1" hidden="1" x14ac:dyDescent="0.25">
      <c r="F318" s="23"/>
      <c r="G318" s="23"/>
      <c r="H318" s="23"/>
      <c r="I318" s="23"/>
      <c r="J318" s="113"/>
      <c r="K318" s="113"/>
      <c r="L318" s="113"/>
      <c r="M318" s="113"/>
      <c r="N318" s="131"/>
      <c r="O318" s="131"/>
      <c r="P318" s="131"/>
      <c r="Q318" s="113"/>
      <c r="V318" s="26"/>
      <c r="W318" s="26"/>
      <c r="X318" s="26"/>
      <c r="Y318" s="26"/>
      <c r="Z318" s="26"/>
      <c r="AA318" s="26"/>
      <c r="AB318" s="26"/>
      <c r="AC318" s="26"/>
    </row>
    <row r="319" spans="6:29" s="27" customFormat="1" hidden="1" x14ac:dyDescent="0.25">
      <c r="F319" s="23"/>
      <c r="G319" s="23"/>
      <c r="H319" s="23"/>
      <c r="I319" s="23"/>
      <c r="J319" s="113"/>
      <c r="K319" s="113"/>
      <c r="L319" s="113"/>
      <c r="M319" s="113"/>
      <c r="N319" s="131"/>
      <c r="O319" s="131"/>
      <c r="P319" s="131"/>
      <c r="Q319" s="113"/>
      <c r="V319" s="26"/>
      <c r="W319" s="26"/>
      <c r="X319" s="26"/>
      <c r="Y319" s="26"/>
      <c r="Z319" s="26"/>
      <c r="AA319" s="26"/>
      <c r="AB319" s="26"/>
      <c r="AC319" s="26"/>
    </row>
    <row r="320" spans="6:29" s="27" customFormat="1" hidden="1" x14ac:dyDescent="0.25">
      <c r="F320" s="23"/>
      <c r="G320" s="23"/>
      <c r="H320" s="23"/>
      <c r="I320" s="23"/>
      <c r="J320" s="113"/>
      <c r="K320" s="113"/>
      <c r="L320" s="113"/>
      <c r="M320" s="113"/>
      <c r="N320" s="131"/>
      <c r="O320" s="131"/>
      <c r="P320" s="131"/>
      <c r="Q320" s="113"/>
      <c r="V320" s="26"/>
      <c r="W320" s="26"/>
      <c r="X320" s="26"/>
      <c r="Y320" s="26"/>
      <c r="Z320" s="26"/>
      <c r="AA320" s="26"/>
      <c r="AB320" s="26"/>
      <c r="AC320" s="26"/>
    </row>
    <row r="321" spans="6:29" s="27" customFormat="1" hidden="1" x14ac:dyDescent="0.25">
      <c r="F321" s="23"/>
      <c r="G321" s="23"/>
      <c r="H321" s="23"/>
      <c r="I321" s="23"/>
      <c r="J321" s="113"/>
      <c r="K321" s="113"/>
      <c r="L321" s="113"/>
      <c r="M321" s="113"/>
      <c r="N321" s="131"/>
      <c r="O321" s="131"/>
      <c r="P321" s="131"/>
      <c r="Q321" s="113"/>
      <c r="V321" s="26"/>
      <c r="W321" s="26"/>
      <c r="X321" s="26"/>
      <c r="Y321" s="26"/>
      <c r="Z321" s="26"/>
      <c r="AA321" s="26"/>
      <c r="AB321" s="26"/>
      <c r="AC321" s="26"/>
    </row>
    <row r="322" spans="6:29" s="27" customFormat="1" hidden="1" x14ac:dyDescent="0.25">
      <c r="F322" s="23"/>
      <c r="G322" s="23"/>
      <c r="H322" s="23"/>
      <c r="I322" s="23"/>
      <c r="J322" s="113"/>
      <c r="K322" s="113"/>
      <c r="L322" s="113"/>
      <c r="M322" s="113"/>
      <c r="N322" s="131"/>
      <c r="O322" s="131"/>
      <c r="P322" s="131"/>
      <c r="Q322" s="113"/>
      <c r="V322" s="26"/>
      <c r="W322" s="26"/>
      <c r="X322" s="26"/>
      <c r="Y322" s="26"/>
      <c r="Z322" s="26"/>
      <c r="AA322" s="26"/>
      <c r="AB322" s="26"/>
      <c r="AC322" s="26"/>
    </row>
    <row r="323" spans="6:29" s="27" customFormat="1" hidden="1" x14ac:dyDescent="0.25">
      <c r="F323" s="23"/>
      <c r="G323" s="23"/>
      <c r="H323" s="23"/>
      <c r="I323" s="23"/>
      <c r="J323" s="113"/>
      <c r="K323" s="113"/>
      <c r="L323" s="113"/>
      <c r="M323" s="113"/>
      <c r="N323" s="131"/>
      <c r="O323" s="131"/>
      <c r="P323" s="131"/>
      <c r="Q323" s="113"/>
      <c r="V323" s="26"/>
      <c r="W323" s="26"/>
      <c r="X323" s="26"/>
      <c r="Y323" s="26"/>
      <c r="Z323" s="26"/>
      <c r="AA323" s="26"/>
      <c r="AB323" s="26"/>
      <c r="AC323" s="26"/>
    </row>
    <row r="324" spans="6:29" s="27" customFormat="1" hidden="1" x14ac:dyDescent="0.25">
      <c r="F324" s="23"/>
      <c r="G324" s="23"/>
      <c r="H324" s="23"/>
      <c r="I324" s="23"/>
      <c r="J324" s="113"/>
      <c r="K324" s="113"/>
      <c r="L324" s="113"/>
      <c r="M324" s="113"/>
      <c r="N324" s="131"/>
      <c r="O324" s="131"/>
      <c r="P324" s="131"/>
      <c r="Q324" s="113"/>
      <c r="V324" s="26"/>
      <c r="W324" s="26"/>
      <c r="X324" s="26"/>
      <c r="Y324" s="26"/>
      <c r="Z324" s="26"/>
      <c r="AA324" s="26"/>
      <c r="AB324" s="26"/>
      <c r="AC324" s="26"/>
    </row>
    <row r="325" spans="6:29" s="27" customFormat="1" hidden="1" x14ac:dyDescent="0.25">
      <c r="F325" s="23"/>
      <c r="G325" s="23"/>
      <c r="H325" s="23"/>
      <c r="I325" s="23"/>
      <c r="J325" s="113"/>
      <c r="K325" s="113"/>
      <c r="L325" s="113"/>
      <c r="M325" s="113"/>
      <c r="N325" s="131"/>
      <c r="O325" s="131"/>
      <c r="P325" s="131"/>
      <c r="Q325" s="113"/>
      <c r="V325" s="26"/>
      <c r="W325" s="26"/>
      <c r="X325" s="26"/>
      <c r="Y325" s="26"/>
      <c r="Z325" s="26"/>
      <c r="AA325" s="26"/>
      <c r="AB325" s="26"/>
      <c r="AC325" s="26"/>
    </row>
    <row r="326" spans="6:29" s="27" customFormat="1" hidden="1" x14ac:dyDescent="0.25">
      <c r="F326" s="23"/>
      <c r="G326" s="23"/>
      <c r="H326" s="23"/>
      <c r="I326" s="23"/>
      <c r="J326" s="113"/>
      <c r="K326" s="113"/>
      <c r="L326" s="113"/>
      <c r="M326" s="113"/>
      <c r="N326" s="131"/>
      <c r="O326" s="131"/>
      <c r="P326" s="131"/>
      <c r="Q326" s="113"/>
      <c r="V326" s="26"/>
      <c r="W326" s="26"/>
      <c r="X326" s="26"/>
      <c r="Y326" s="26"/>
      <c r="Z326" s="26"/>
      <c r="AA326" s="26"/>
      <c r="AB326" s="26"/>
      <c r="AC326" s="26"/>
    </row>
    <row r="327" spans="6:29" s="27" customFormat="1" hidden="1" x14ac:dyDescent="0.25">
      <c r="F327" s="23"/>
      <c r="G327" s="23"/>
      <c r="H327" s="23"/>
      <c r="I327" s="23"/>
      <c r="J327" s="113"/>
      <c r="K327" s="113"/>
      <c r="L327" s="113"/>
      <c r="M327" s="113"/>
      <c r="N327" s="131"/>
      <c r="O327" s="131"/>
      <c r="P327" s="131"/>
      <c r="Q327" s="113"/>
      <c r="V327" s="26"/>
      <c r="W327" s="26"/>
      <c r="X327" s="26"/>
      <c r="Y327" s="26"/>
      <c r="Z327" s="26"/>
      <c r="AA327" s="26"/>
      <c r="AB327" s="26"/>
      <c r="AC327" s="26"/>
    </row>
    <row r="328" spans="6:29" s="27" customFormat="1" hidden="1" x14ac:dyDescent="0.25">
      <c r="F328" s="23"/>
      <c r="G328" s="23"/>
      <c r="H328" s="23"/>
      <c r="I328" s="23"/>
      <c r="J328" s="113"/>
      <c r="K328" s="113"/>
      <c r="L328" s="113"/>
      <c r="M328" s="113"/>
      <c r="N328" s="131"/>
      <c r="O328" s="131"/>
      <c r="P328" s="131"/>
      <c r="Q328" s="113"/>
      <c r="V328" s="26"/>
      <c r="W328" s="26"/>
      <c r="X328" s="26"/>
      <c r="Y328" s="26"/>
      <c r="Z328" s="26"/>
      <c r="AA328" s="26"/>
      <c r="AB328" s="26"/>
      <c r="AC328" s="26"/>
    </row>
    <row r="329" spans="6:29" s="27" customFormat="1" hidden="1" x14ac:dyDescent="0.25">
      <c r="F329" s="23"/>
      <c r="G329" s="23"/>
      <c r="H329" s="23"/>
      <c r="I329" s="23"/>
      <c r="J329" s="113"/>
      <c r="K329" s="113"/>
      <c r="L329" s="113"/>
      <c r="M329" s="113"/>
      <c r="N329" s="131"/>
      <c r="O329" s="131"/>
      <c r="P329" s="131"/>
      <c r="Q329" s="113"/>
      <c r="V329" s="26"/>
      <c r="W329" s="26"/>
      <c r="X329" s="26"/>
      <c r="Y329" s="26"/>
      <c r="Z329" s="26"/>
      <c r="AA329" s="26"/>
      <c r="AB329" s="26"/>
      <c r="AC329" s="26"/>
    </row>
    <row r="330" spans="6:29" s="27" customFormat="1" hidden="1" x14ac:dyDescent="0.25">
      <c r="F330" s="23"/>
      <c r="G330" s="23"/>
      <c r="H330" s="23"/>
      <c r="I330" s="23"/>
      <c r="J330" s="113"/>
      <c r="K330" s="113"/>
      <c r="L330" s="113"/>
      <c r="M330" s="113"/>
      <c r="N330" s="131"/>
      <c r="O330" s="131"/>
      <c r="P330" s="131"/>
      <c r="Q330" s="113"/>
      <c r="V330" s="26"/>
      <c r="W330" s="26"/>
      <c r="X330" s="26"/>
      <c r="Y330" s="26"/>
      <c r="Z330" s="26"/>
      <c r="AA330" s="26"/>
      <c r="AB330" s="26"/>
      <c r="AC330" s="26"/>
    </row>
    <row r="331" spans="6:29" s="27" customFormat="1" hidden="1" x14ac:dyDescent="0.25">
      <c r="F331" s="23"/>
      <c r="G331" s="23"/>
      <c r="H331" s="23"/>
      <c r="I331" s="23"/>
      <c r="J331" s="113"/>
      <c r="K331" s="113"/>
      <c r="L331" s="113"/>
      <c r="M331" s="113"/>
      <c r="N331" s="131"/>
      <c r="O331" s="131"/>
      <c r="P331" s="131"/>
      <c r="Q331" s="113"/>
      <c r="V331" s="26"/>
      <c r="W331" s="26"/>
      <c r="X331" s="26"/>
      <c r="Y331" s="26"/>
      <c r="Z331" s="26"/>
      <c r="AA331" s="26"/>
      <c r="AB331" s="26"/>
      <c r="AC331" s="26"/>
    </row>
    <row r="332" spans="6:29" s="27" customFormat="1" hidden="1" x14ac:dyDescent="0.25">
      <c r="F332" s="23"/>
      <c r="G332" s="23"/>
      <c r="H332" s="23"/>
      <c r="I332" s="23"/>
      <c r="J332" s="113"/>
      <c r="K332" s="113"/>
      <c r="L332" s="113"/>
      <c r="M332" s="113"/>
      <c r="N332" s="131"/>
      <c r="O332" s="131"/>
      <c r="P332" s="131"/>
      <c r="Q332" s="113"/>
      <c r="V332" s="26"/>
      <c r="W332" s="26"/>
      <c r="X332" s="26"/>
      <c r="Y332" s="26"/>
      <c r="Z332" s="26"/>
      <c r="AA332" s="26"/>
      <c r="AB332" s="26"/>
      <c r="AC332" s="26"/>
    </row>
    <row r="333" spans="6:29" s="27" customFormat="1" hidden="1" x14ac:dyDescent="0.25">
      <c r="F333" s="23"/>
      <c r="G333" s="23"/>
      <c r="H333" s="23"/>
      <c r="I333" s="23"/>
      <c r="J333" s="113"/>
      <c r="K333" s="113"/>
      <c r="L333" s="113"/>
      <c r="M333" s="113"/>
      <c r="N333" s="131"/>
      <c r="O333" s="131"/>
      <c r="P333" s="131"/>
      <c r="Q333" s="113"/>
      <c r="V333" s="26"/>
      <c r="W333" s="26"/>
      <c r="X333" s="26"/>
      <c r="Y333" s="26"/>
      <c r="Z333" s="26"/>
      <c r="AA333" s="26"/>
      <c r="AB333" s="26"/>
      <c r="AC333" s="26"/>
    </row>
    <row r="334" spans="6:29" s="27" customFormat="1" hidden="1" x14ac:dyDescent="0.25">
      <c r="F334" s="23"/>
      <c r="G334" s="23"/>
      <c r="H334" s="23"/>
      <c r="I334" s="23"/>
      <c r="J334" s="113"/>
      <c r="K334" s="113"/>
      <c r="L334" s="113"/>
      <c r="M334" s="113"/>
      <c r="N334" s="131"/>
      <c r="O334" s="131"/>
      <c r="P334" s="131"/>
      <c r="Q334" s="113"/>
      <c r="V334" s="26"/>
      <c r="W334" s="26"/>
      <c r="X334" s="26"/>
      <c r="Y334" s="26"/>
      <c r="Z334" s="26"/>
      <c r="AA334" s="26"/>
      <c r="AB334" s="26"/>
      <c r="AC334" s="26"/>
    </row>
    <row r="335" spans="6:29" s="27" customFormat="1" hidden="1" x14ac:dyDescent="0.25">
      <c r="F335" s="23"/>
      <c r="G335" s="23"/>
      <c r="H335" s="23"/>
      <c r="I335" s="23"/>
      <c r="J335" s="113"/>
      <c r="K335" s="113"/>
      <c r="L335" s="113"/>
      <c r="M335" s="113"/>
      <c r="N335" s="131"/>
      <c r="O335" s="131"/>
      <c r="P335" s="131"/>
      <c r="Q335" s="113"/>
      <c r="V335" s="26"/>
      <c r="W335" s="26"/>
      <c r="X335" s="26"/>
      <c r="Y335" s="26"/>
      <c r="Z335" s="26"/>
      <c r="AA335" s="26"/>
      <c r="AB335" s="26"/>
      <c r="AC335" s="26"/>
    </row>
    <row r="336" spans="6:29" s="27" customFormat="1" hidden="1" x14ac:dyDescent="0.25">
      <c r="F336" s="23"/>
      <c r="G336" s="23"/>
      <c r="H336" s="23"/>
      <c r="I336" s="23"/>
      <c r="J336" s="113"/>
      <c r="K336" s="113"/>
      <c r="L336" s="113"/>
      <c r="M336" s="113"/>
      <c r="N336" s="131"/>
      <c r="O336" s="131"/>
      <c r="P336" s="131"/>
      <c r="Q336" s="113"/>
      <c r="V336" s="26"/>
      <c r="W336" s="26"/>
      <c r="X336" s="26"/>
      <c r="Y336" s="26"/>
      <c r="Z336" s="26"/>
      <c r="AA336" s="26"/>
      <c r="AB336" s="26"/>
      <c r="AC336" s="26"/>
    </row>
    <row r="337" spans="6:29" s="27" customFormat="1" hidden="1" x14ac:dyDescent="0.25">
      <c r="F337" s="23"/>
      <c r="G337" s="23"/>
      <c r="H337" s="23"/>
      <c r="I337" s="23"/>
      <c r="J337" s="113"/>
      <c r="K337" s="113"/>
      <c r="L337" s="113"/>
      <c r="M337" s="113"/>
      <c r="N337" s="131"/>
      <c r="O337" s="131"/>
      <c r="P337" s="131"/>
      <c r="Q337" s="113"/>
      <c r="V337" s="26"/>
      <c r="W337" s="26"/>
      <c r="X337" s="26"/>
      <c r="Y337" s="26"/>
      <c r="Z337" s="26"/>
      <c r="AA337" s="26"/>
      <c r="AB337" s="26"/>
      <c r="AC337" s="26"/>
    </row>
    <row r="338" spans="6:29" s="27" customFormat="1" hidden="1" x14ac:dyDescent="0.25">
      <c r="F338" s="23"/>
      <c r="G338" s="23"/>
      <c r="H338" s="23"/>
      <c r="I338" s="23"/>
      <c r="J338" s="113"/>
      <c r="K338" s="113"/>
      <c r="L338" s="113"/>
      <c r="M338" s="113"/>
      <c r="N338" s="131"/>
      <c r="O338" s="131"/>
      <c r="P338" s="131"/>
      <c r="Q338" s="113"/>
      <c r="V338" s="26"/>
      <c r="W338" s="26"/>
      <c r="X338" s="26"/>
      <c r="Y338" s="26"/>
      <c r="Z338" s="26"/>
      <c r="AA338" s="26"/>
      <c r="AB338" s="26"/>
      <c r="AC338" s="26"/>
    </row>
    <row r="339" spans="6:29" s="27" customFormat="1" hidden="1" x14ac:dyDescent="0.25">
      <c r="F339" s="23"/>
      <c r="G339" s="23"/>
      <c r="H339" s="23"/>
      <c r="I339" s="23"/>
      <c r="J339" s="113"/>
      <c r="K339" s="113"/>
      <c r="L339" s="113"/>
      <c r="M339" s="113"/>
      <c r="N339" s="131"/>
      <c r="O339" s="131"/>
      <c r="P339" s="131"/>
      <c r="Q339" s="113"/>
      <c r="V339" s="26"/>
      <c r="W339" s="26"/>
      <c r="X339" s="26"/>
      <c r="Y339" s="26"/>
      <c r="Z339" s="26"/>
      <c r="AA339" s="26"/>
      <c r="AB339" s="26"/>
      <c r="AC339" s="26"/>
    </row>
    <row r="340" spans="6:29" s="27" customFormat="1" hidden="1" x14ac:dyDescent="0.25">
      <c r="F340" s="23"/>
      <c r="G340" s="23"/>
      <c r="H340" s="23"/>
      <c r="I340" s="23"/>
      <c r="J340" s="113"/>
      <c r="K340" s="113"/>
      <c r="L340" s="113"/>
      <c r="M340" s="113"/>
      <c r="N340" s="131"/>
      <c r="O340" s="131"/>
      <c r="P340" s="131"/>
      <c r="Q340" s="113"/>
      <c r="V340" s="26"/>
      <c r="W340" s="26"/>
      <c r="X340" s="26"/>
      <c r="Y340" s="26"/>
      <c r="Z340" s="26"/>
      <c r="AA340" s="26"/>
      <c r="AB340" s="26"/>
      <c r="AC340" s="26"/>
    </row>
    <row r="341" spans="6:29" s="27" customFormat="1" hidden="1" x14ac:dyDescent="0.25">
      <c r="F341" s="23"/>
      <c r="G341" s="23"/>
      <c r="H341" s="23"/>
      <c r="I341" s="23"/>
      <c r="J341" s="113"/>
      <c r="K341" s="113"/>
      <c r="L341" s="113"/>
      <c r="M341" s="113"/>
      <c r="N341" s="131"/>
      <c r="O341" s="131"/>
      <c r="P341" s="131"/>
      <c r="Q341" s="113"/>
      <c r="V341" s="26"/>
      <c r="W341" s="26"/>
      <c r="X341" s="26"/>
      <c r="Y341" s="26"/>
      <c r="Z341" s="26"/>
      <c r="AA341" s="26"/>
      <c r="AB341" s="26"/>
      <c r="AC341" s="26"/>
    </row>
    <row r="342" spans="6:29" s="27" customFormat="1" hidden="1" x14ac:dyDescent="0.25">
      <c r="F342" s="23"/>
      <c r="G342" s="23"/>
      <c r="H342" s="23"/>
      <c r="I342" s="23"/>
      <c r="J342" s="113"/>
      <c r="K342" s="113"/>
      <c r="L342" s="113"/>
      <c r="M342" s="113"/>
      <c r="N342" s="131"/>
      <c r="O342" s="131"/>
      <c r="P342" s="131"/>
      <c r="Q342" s="113"/>
      <c r="V342" s="26"/>
      <c r="W342" s="26"/>
      <c r="X342" s="26"/>
      <c r="Y342" s="26"/>
      <c r="Z342" s="26"/>
      <c r="AA342" s="26"/>
      <c r="AB342" s="26"/>
      <c r="AC342" s="26"/>
    </row>
    <row r="343" spans="6:29" s="27" customFormat="1" hidden="1" x14ac:dyDescent="0.25">
      <c r="F343" s="23"/>
      <c r="G343" s="23"/>
      <c r="H343" s="23"/>
      <c r="I343" s="23"/>
      <c r="J343" s="113"/>
      <c r="K343" s="113"/>
      <c r="L343" s="113"/>
      <c r="M343" s="113"/>
      <c r="N343" s="131"/>
      <c r="O343" s="131"/>
      <c r="P343" s="131"/>
      <c r="Q343" s="113"/>
      <c r="V343" s="26"/>
      <c r="W343" s="26"/>
      <c r="X343" s="26"/>
      <c r="Y343" s="26"/>
      <c r="Z343" s="26"/>
      <c r="AA343" s="26"/>
      <c r="AB343" s="26"/>
      <c r="AC343" s="26"/>
    </row>
    <row r="344" spans="6:29" s="27" customFormat="1" hidden="1" x14ac:dyDescent="0.25">
      <c r="F344" s="23"/>
      <c r="G344" s="23"/>
      <c r="H344" s="23"/>
      <c r="I344" s="23"/>
      <c r="J344" s="113"/>
      <c r="K344" s="113"/>
      <c r="L344" s="113"/>
      <c r="M344" s="113"/>
      <c r="N344" s="131"/>
      <c r="O344" s="131"/>
      <c r="P344" s="131"/>
      <c r="Q344" s="113"/>
      <c r="V344" s="26"/>
      <c r="W344" s="26"/>
      <c r="X344" s="26"/>
      <c r="Y344" s="26"/>
      <c r="Z344" s="26"/>
      <c r="AA344" s="26"/>
      <c r="AB344" s="26"/>
      <c r="AC344" s="26"/>
    </row>
    <row r="345" spans="6:29" s="27" customFormat="1" hidden="1" x14ac:dyDescent="0.25">
      <c r="F345" s="23"/>
      <c r="G345" s="23"/>
      <c r="H345" s="23"/>
      <c r="I345" s="23"/>
      <c r="J345" s="113"/>
      <c r="K345" s="113"/>
      <c r="L345" s="113"/>
      <c r="M345" s="113"/>
      <c r="N345" s="131"/>
      <c r="O345" s="131"/>
      <c r="P345" s="131"/>
      <c r="Q345" s="113"/>
      <c r="V345" s="26"/>
      <c r="W345" s="26"/>
      <c r="X345" s="26"/>
      <c r="Y345" s="26"/>
      <c r="Z345" s="26"/>
      <c r="AA345" s="26"/>
      <c r="AB345" s="26"/>
      <c r="AC345" s="26"/>
    </row>
    <row r="346" spans="6:29" s="27" customFormat="1" hidden="1" x14ac:dyDescent="0.25">
      <c r="F346" s="23"/>
      <c r="G346" s="23"/>
      <c r="H346" s="23"/>
      <c r="I346" s="23"/>
      <c r="J346" s="113"/>
      <c r="K346" s="113"/>
      <c r="L346" s="113"/>
      <c r="M346" s="113"/>
      <c r="N346" s="131"/>
      <c r="O346" s="131"/>
      <c r="P346" s="131"/>
      <c r="Q346" s="113"/>
      <c r="V346" s="26"/>
      <c r="W346" s="26"/>
      <c r="X346" s="26"/>
      <c r="Y346" s="26"/>
      <c r="Z346" s="26"/>
      <c r="AA346" s="26"/>
      <c r="AB346" s="26"/>
      <c r="AC346" s="26"/>
    </row>
    <row r="347" spans="6:29" s="27" customFormat="1" hidden="1" x14ac:dyDescent="0.25">
      <c r="F347" s="23"/>
      <c r="G347" s="23"/>
      <c r="H347" s="23"/>
      <c r="I347" s="23"/>
      <c r="J347" s="113"/>
      <c r="K347" s="113"/>
      <c r="L347" s="113"/>
      <c r="M347" s="113"/>
      <c r="N347" s="131"/>
      <c r="O347" s="131"/>
      <c r="P347" s="131"/>
      <c r="Q347" s="113"/>
      <c r="V347" s="26"/>
      <c r="W347" s="26"/>
      <c r="X347" s="26"/>
      <c r="Y347" s="26"/>
      <c r="Z347" s="26"/>
      <c r="AA347" s="26"/>
      <c r="AB347" s="26"/>
      <c r="AC347" s="26"/>
    </row>
    <row r="348" spans="6:29" s="27" customFormat="1" hidden="1" x14ac:dyDescent="0.25">
      <c r="F348" s="23"/>
      <c r="G348" s="23"/>
      <c r="H348" s="23"/>
      <c r="I348" s="23"/>
      <c r="J348" s="113"/>
      <c r="K348" s="113"/>
      <c r="L348" s="113"/>
      <c r="M348" s="113"/>
      <c r="N348" s="131"/>
      <c r="O348" s="131"/>
      <c r="P348" s="131"/>
      <c r="Q348" s="113"/>
      <c r="V348" s="26"/>
      <c r="W348" s="26"/>
      <c r="X348" s="26"/>
      <c r="Y348" s="26"/>
      <c r="Z348" s="26"/>
      <c r="AA348" s="26"/>
      <c r="AB348" s="26"/>
      <c r="AC348" s="26"/>
    </row>
    <row r="349" spans="6:29" s="27" customFormat="1" hidden="1" x14ac:dyDescent="0.25">
      <c r="F349" s="23"/>
      <c r="G349" s="23"/>
      <c r="H349" s="23"/>
      <c r="I349" s="23"/>
      <c r="J349" s="113"/>
      <c r="K349" s="113"/>
      <c r="L349" s="113"/>
      <c r="M349" s="113"/>
      <c r="N349" s="131"/>
      <c r="O349" s="131"/>
      <c r="P349" s="131"/>
      <c r="Q349" s="113"/>
      <c r="V349" s="26"/>
      <c r="W349" s="26"/>
      <c r="X349" s="26"/>
      <c r="Y349" s="26"/>
      <c r="Z349" s="26"/>
      <c r="AA349" s="26"/>
      <c r="AB349" s="26"/>
      <c r="AC349" s="26"/>
    </row>
    <row r="350" spans="6:29" s="27" customFormat="1" hidden="1" x14ac:dyDescent="0.25">
      <c r="F350" s="23"/>
      <c r="G350" s="23"/>
      <c r="H350" s="23"/>
      <c r="I350" s="23"/>
      <c r="J350" s="113"/>
      <c r="K350" s="113"/>
      <c r="L350" s="113"/>
      <c r="M350" s="113"/>
      <c r="N350" s="131"/>
      <c r="O350" s="131"/>
      <c r="P350" s="131"/>
      <c r="Q350" s="113"/>
      <c r="V350" s="26"/>
      <c r="W350" s="26"/>
      <c r="X350" s="26"/>
      <c r="Y350" s="26"/>
      <c r="Z350" s="26"/>
      <c r="AA350" s="26"/>
      <c r="AB350" s="26"/>
      <c r="AC350" s="26"/>
    </row>
    <row r="351" spans="6:29" s="27" customFormat="1" hidden="1" x14ac:dyDescent="0.25">
      <c r="F351" s="23"/>
      <c r="G351" s="23"/>
      <c r="H351" s="23"/>
      <c r="I351" s="23"/>
      <c r="J351" s="113"/>
      <c r="K351" s="113"/>
      <c r="L351" s="113"/>
      <c r="M351" s="113"/>
      <c r="N351" s="131"/>
      <c r="O351" s="131"/>
      <c r="P351" s="131"/>
      <c r="Q351" s="113"/>
      <c r="V351" s="26"/>
      <c r="W351" s="26"/>
      <c r="X351" s="26"/>
      <c r="Y351" s="26"/>
      <c r="Z351" s="26"/>
      <c r="AA351" s="26"/>
      <c r="AB351" s="26"/>
      <c r="AC351" s="26"/>
    </row>
    <row r="352" spans="6:29" s="27" customFormat="1" hidden="1" x14ac:dyDescent="0.25">
      <c r="F352" s="23"/>
      <c r="G352" s="23"/>
      <c r="H352" s="23"/>
      <c r="I352" s="23"/>
      <c r="J352" s="113"/>
      <c r="K352" s="113"/>
      <c r="L352" s="113"/>
      <c r="M352" s="113"/>
      <c r="N352" s="131"/>
      <c r="O352" s="131"/>
      <c r="P352" s="131"/>
      <c r="Q352" s="113"/>
      <c r="V352" s="26"/>
      <c r="W352" s="26"/>
      <c r="X352" s="26"/>
      <c r="Y352" s="26"/>
      <c r="Z352" s="26"/>
      <c r="AA352" s="26"/>
      <c r="AB352" s="26"/>
      <c r="AC352" s="26"/>
    </row>
    <row r="353" spans="6:29" s="27" customFormat="1" hidden="1" x14ac:dyDescent="0.25">
      <c r="F353" s="23"/>
      <c r="G353" s="23"/>
      <c r="H353" s="23"/>
      <c r="I353" s="23"/>
      <c r="J353" s="113"/>
      <c r="K353" s="113"/>
      <c r="L353" s="113"/>
      <c r="M353" s="113"/>
      <c r="N353" s="131"/>
      <c r="O353" s="131"/>
      <c r="P353" s="131"/>
      <c r="Q353" s="113"/>
      <c r="V353" s="26"/>
      <c r="W353" s="26"/>
      <c r="X353" s="26"/>
      <c r="Y353" s="26"/>
      <c r="Z353" s="26"/>
      <c r="AA353" s="26"/>
      <c r="AB353" s="26"/>
      <c r="AC353" s="26"/>
    </row>
    <row r="354" spans="6:29" s="27" customFormat="1" hidden="1" x14ac:dyDescent="0.25">
      <c r="F354" s="23"/>
      <c r="G354" s="23"/>
      <c r="H354" s="23"/>
      <c r="I354" s="23"/>
      <c r="J354" s="113"/>
      <c r="K354" s="113"/>
      <c r="L354" s="113"/>
      <c r="M354" s="113"/>
      <c r="N354" s="131"/>
      <c r="O354" s="131"/>
      <c r="P354" s="131"/>
      <c r="Q354" s="113"/>
      <c r="V354" s="26"/>
      <c r="W354" s="26"/>
      <c r="X354" s="26"/>
      <c r="Y354" s="26"/>
      <c r="Z354" s="26"/>
      <c r="AA354" s="26"/>
      <c r="AB354" s="26"/>
      <c r="AC354" s="26"/>
    </row>
    <row r="355" spans="6:29" s="27" customFormat="1" hidden="1" x14ac:dyDescent="0.25">
      <c r="F355" s="23"/>
      <c r="G355" s="23"/>
      <c r="H355" s="23"/>
      <c r="I355" s="23"/>
      <c r="J355" s="113"/>
      <c r="K355" s="113"/>
      <c r="L355" s="113"/>
      <c r="M355" s="113"/>
      <c r="N355" s="131"/>
      <c r="O355" s="131"/>
      <c r="P355" s="131"/>
      <c r="Q355" s="113"/>
      <c r="V355" s="26"/>
      <c r="W355" s="26"/>
      <c r="X355" s="26"/>
      <c r="Y355" s="26"/>
      <c r="Z355" s="26"/>
      <c r="AA355" s="26"/>
      <c r="AB355" s="26"/>
      <c r="AC355" s="26"/>
    </row>
    <row r="356" spans="6:29" s="27" customFormat="1" hidden="1" x14ac:dyDescent="0.25">
      <c r="F356" s="23"/>
      <c r="G356" s="23"/>
      <c r="H356" s="23"/>
      <c r="I356" s="23"/>
      <c r="J356" s="113"/>
      <c r="K356" s="113"/>
      <c r="L356" s="113"/>
      <c r="M356" s="113"/>
      <c r="N356" s="131"/>
      <c r="O356" s="131"/>
      <c r="P356" s="131"/>
      <c r="Q356" s="113"/>
      <c r="V356" s="26"/>
      <c r="W356" s="26"/>
      <c r="X356" s="26"/>
      <c r="Y356" s="26"/>
      <c r="Z356" s="26"/>
      <c r="AA356" s="26"/>
      <c r="AB356" s="26"/>
      <c r="AC356" s="26"/>
    </row>
    <row r="357" spans="6:29" s="27" customFormat="1" hidden="1" x14ac:dyDescent="0.25">
      <c r="F357" s="23"/>
      <c r="G357" s="23"/>
      <c r="H357" s="23"/>
      <c r="I357" s="23"/>
      <c r="J357" s="113"/>
      <c r="K357" s="113"/>
      <c r="L357" s="113"/>
      <c r="M357" s="113"/>
      <c r="N357" s="131"/>
      <c r="O357" s="131"/>
      <c r="P357" s="131"/>
      <c r="Q357" s="113"/>
      <c r="V357" s="26"/>
      <c r="W357" s="26"/>
      <c r="X357" s="26"/>
      <c r="Y357" s="26"/>
      <c r="Z357" s="26"/>
      <c r="AA357" s="26"/>
      <c r="AB357" s="26"/>
      <c r="AC357" s="26"/>
    </row>
    <row r="358" spans="6:29" s="27" customFormat="1" hidden="1" x14ac:dyDescent="0.25">
      <c r="F358" s="23"/>
      <c r="G358" s="23"/>
      <c r="H358" s="23"/>
      <c r="I358" s="23"/>
      <c r="J358" s="113"/>
      <c r="K358" s="113"/>
      <c r="L358" s="113"/>
      <c r="M358" s="113"/>
      <c r="N358" s="131"/>
      <c r="O358" s="131"/>
      <c r="P358" s="131"/>
      <c r="Q358" s="113"/>
      <c r="V358" s="26"/>
      <c r="W358" s="26"/>
      <c r="X358" s="26"/>
      <c r="Y358" s="26"/>
      <c r="Z358" s="26"/>
      <c r="AA358" s="26"/>
      <c r="AB358" s="26"/>
      <c r="AC358" s="26"/>
    </row>
    <row r="359" spans="6:29" s="27" customFormat="1" hidden="1" x14ac:dyDescent="0.25">
      <c r="F359" s="23"/>
      <c r="G359" s="23"/>
      <c r="H359" s="23"/>
      <c r="I359" s="23"/>
      <c r="J359" s="113"/>
      <c r="K359" s="113"/>
      <c r="L359" s="113"/>
      <c r="M359" s="113"/>
      <c r="N359" s="131"/>
      <c r="O359" s="131"/>
      <c r="P359" s="131"/>
      <c r="Q359" s="113"/>
      <c r="V359" s="26"/>
      <c r="W359" s="26"/>
      <c r="X359" s="26"/>
      <c r="Y359" s="26"/>
      <c r="Z359" s="26"/>
      <c r="AA359" s="26"/>
      <c r="AB359" s="26"/>
      <c r="AC359" s="26"/>
    </row>
    <row r="360" spans="6:29" s="27" customFormat="1" hidden="1" x14ac:dyDescent="0.25">
      <c r="F360" s="23"/>
      <c r="G360" s="23"/>
      <c r="H360" s="23"/>
      <c r="I360" s="23"/>
      <c r="J360" s="113"/>
      <c r="K360" s="113"/>
      <c r="L360" s="113"/>
      <c r="M360" s="113"/>
      <c r="N360" s="131"/>
      <c r="O360" s="131"/>
      <c r="P360" s="131"/>
      <c r="Q360" s="113"/>
      <c r="V360" s="26"/>
      <c r="W360" s="26"/>
      <c r="X360" s="26"/>
      <c r="Y360" s="26"/>
      <c r="Z360" s="26"/>
      <c r="AA360" s="26"/>
      <c r="AB360" s="26"/>
      <c r="AC360" s="26"/>
    </row>
    <row r="361" spans="6:29" s="27" customFormat="1" hidden="1" x14ac:dyDescent="0.25">
      <c r="F361" s="23"/>
      <c r="G361" s="23"/>
      <c r="H361" s="23"/>
      <c r="I361" s="23"/>
      <c r="J361" s="113"/>
      <c r="K361" s="113"/>
      <c r="L361" s="113"/>
      <c r="M361" s="113"/>
      <c r="N361" s="131"/>
      <c r="O361" s="131"/>
      <c r="P361" s="131"/>
      <c r="Q361" s="113"/>
      <c r="V361" s="26"/>
      <c r="W361" s="26"/>
      <c r="X361" s="26"/>
      <c r="Y361" s="26"/>
      <c r="Z361" s="26"/>
      <c r="AA361" s="26"/>
      <c r="AB361" s="26"/>
      <c r="AC361" s="26"/>
    </row>
    <row r="362" spans="6:29" s="27" customFormat="1" hidden="1" x14ac:dyDescent="0.25">
      <c r="F362" s="23"/>
      <c r="G362" s="23"/>
      <c r="H362" s="23"/>
      <c r="I362" s="23"/>
      <c r="J362" s="113"/>
      <c r="K362" s="113"/>
      <c r="L362" s="113"/>
      <c r="M362" s="113"/>
      <c r="N362" s="131"/>
      <c r="O362" s="131"/>
      <c r="P362" s="131"/>
      <c r="Q362" s="113"/>
      <c r="V362" s="26"/>
      <c r="W362" s="26"/>
      <c r="X362" s="26"/>
      <c r="Y362" s="26"/>
      <c r="Z362" s="26"/>
      <c r="AA362" s="26"/>
      <c r="AB362" s="26"/>
      <c r="AC362" s="26"/>
    </row>
    <row r="363" spans="6:29" s="27" customFormat="1" hidden="1" x14ac:dyDescent="0.25">
      <c r="F363" s="23"/>
      <c r="G363" s="23"/>
      <c r="H363" s="23"/>
      <c r="I363" s="23"/>
      <c r="J363" s="113"/>
      <c r="K363" s="113"/>
      <c r="L363" s="113"/>
      <c r="M363" s="113"/>
      <c r="N363" s="131"/>
      <c r="O363" s="131"/>
      <c r="P363" s="131"/>
      <c r="Q363" s="113"/>
      <c r="V363" s="26"/>
      <c r="W363" s="26"/>
      <c r="X363" s="26"/>
      <c r="Y363" s="26"/>
      <c r="Z363" s="26"/>
      <c r="AA363" s="26"/>
      <c r="AB363" s="26"/>
      <c r="AC363" s="26"/>
    </row>
    <row r="364" spans="6:29" s="27" customFormat="1" hidden="1" x14ac:dyDescent="0.25">
      <c r="F364" s="23"/>
      <c r="G364" s="23"/>
      <c r="H364" s="23"/>
      <c r="I364" s="23"/>
      <c r="J364" s="113"/>
      <c r="K364" s="113"/>
      <c r="L364" s="113"/>
      <c r="M364" s="113"/>
      <c r="N364" s="131"/>
      <c r="O364" s="131"/>
      <c r="P364" s="131"/>
      <c r="Q364" s="113"/>
      <c r="V364" s="26"/>
      <c r="W364" s="26"/>
      <c r="X364" s="26"/>
      <c r="Y364" s="26"/>
      <c r="Z364" s="26"/>
      <c r="AA364" s="26"/>
      <c r="AB364" s="26"/>
      <c r="AC364" s="26"/>
    </row>
    <row r="365" spans="6:29" s="27" customFormat="1" hidden="1" x14ac:dyDescent="0.25">
      <c r="F365" s="23"/>
      <c r="G365" s="23"/>
      <c r="H365" s="23"/>
      <c r="I365" s="23"/>
      <c r="J365" s="113"/>
      <c r="K365" s="113"/>
      <c r="L365" s="113"/>
      <c r="M365" s="113"/>
      <c r="N365" s="131"/>
      <c r="O365" s="131"/>
      <c r="P365" s="131"/>
      <c r="Q365" s="113"/>
      <c r="V365" s="26"/>
      <c r="W365" s="26"/>
      <c r="X365" s="26"/>
      <c r="Y365" s="26"/>
      <c r="Z365" s="26"/>
      <c r="AA365" s="26"/>
      <c r="AB365" s="26"/>
      <c r="AC365" s="26"/>
    </row>
    <row r="366" spans="6:29" s="27" customFormat="1" hidden="1" x14ac:dyDescent="0.25">
      <c r="F366" s="23"/>
      <c r="G366" s="23"/>
      <c r="H366" s="23"/>
      <c r="I366" s="23"/>
      <c r="J366" s="113"/>
      <c r="K366" s="113"/>
      <c r="L366" s="113"/>
      <c r="M366" s="113"/>
      <c r="N366" s="131"/>
      <c r="O366" s="131"/>
      <c r="P366" s="131"/>
      <c r="Q366" s="113"/>
      <c r="V366" s="26"/>
      <c r="W366" s="26"/>
      <c r="X366" s="26"/>
      <c r="Y366" s="26"/>
      <c r="Z366" s="26"/>
      <c r="AA366" s="26"/>
      <c r="AB366" s="26"/>
      <c r="AC366" s="26"/>
    </row>
    <row r="367" spans="6:29" s="27" customFormat="1" hidden="1" x14ac:dyDescent="0.25">
      <c r="F367" s="23"/>
      <c r="G367" s="23"/>
      <c r="H367" s="23"/>
      <c r="I367" s="23"/>
      <c r="J367" s="113"/>
      <c r="K367" s="113"/>
      <c r="L367" s="113"/>
      <c r="M367" s="113"/>
      <c r="N367" s="131"/>
      <c r="O367" s="131"/>
      <c r="P367" s="131"/>
      <c r="Q367" s="113"/>
      <c r="V367" s="26"/>
      <c r="W367" s="26"/>
      <c r="X367" s="26"/>
      <c r="Y367" s="26"/>
      <c r="Z367" s="26"/>
      <c r="AA367" s="26"/>
      <c r="AB367" s="26"/>
      <c r="AC367" s="26"/>
    </row>
    <row r="368" spans="6:29" s="27" customFormat="1" hidden="1" x14ac:dyDescent="0.25">
      <c r="F368" s="23"/>
      <c r="G368" s="23"/>
      <c r="H368" s="23"/>
      <c r="I368" s="23"/>
      <c r="J368" s="113"/>
      <c r="K368" s="113"/>
      <c r="L368" s="113"/>
      <c r="M368" s="113"/>
      <c r="N368" s="131"/>
      <c r="O368" s="131"/>
      <c r="P368" s="131"/>
      <c r="Q368" s="113"/>
      <c r="V368" s="26"/>
      <c r="W368" s="26"/>
      <c r="X368" s="26"/>
      <c r="Y368" s="26"/>
      <c r="Z368" s="26"/>
      <c r="AA368" s="26"/>
      <c r="AB368" s="26"/>
      <c r="AC368" s="26"/>
    </row>
    <row r="369" spans="6:29" s="27" customFormat="1" hidden="1" x14ac:dyDescent="0.25">
      <c r="F369" s="23"/>
      <c r="G369" s="23"/>
      <c r="H369" s="23"/>
      <c r="I369" s="23"/>
      <c r="J369" s="113"/>
      <c r="K369" s="113"/>
      <c r="L369" s="113"/>
      <c r="M369" s="113"/>
      <c r="N369" s="131"/>
      <c r="O369" s="131"/>
      <c r="P369" s="131"/>
      <c r="Q369" s="113"/>
      <c r="V369" s="26"/>
      <c r="W369" s="26"/>
      <c r="X369" s="26"/>
      <c r="Y369" s="26"/>
      <c r="Z369" s="26"/>
      <c r="AA369" s="26"/>
      <c r="AB369" s="26"/>
      <c r="AC369" s="26"/>
    </row>
    <row r="370" spans="6:29" s="27" customFormat="1" hidden="1" x14ac:dyDescent="0.25">
      <c r="F370" s="23"/>
      <c r="G370" s="23"/>
      <c r="H370" s="23"/>
      <c r="I370" s="23"/>
      <c r="J370" s="113"/>
      <c r="K370" s="113"/>
      <c r="L370" s="113"/>
      <c r="M370" s="113"/>
      <c r="N370" s="131"/>
      <c r="O370" s="131"/>
      <c r="P370" s="131"/>
      <c r="Q370" s="113"/>
      <c r="V370" s="26"/>
      <c r="W370" s="26"/>
      <c r="X370" s="26"/>
      <c r="Y370" s="26"/>
      <c r="Z370" s="26"/>
      <c r="AA370" s="26"/>
      <c r="AB370" s="26"/>
      <c r="AC370" s="26"/>
    </row>
    <row r="371" spans="6:29" s="27" customFormat="1" hidden="1" x14ac:dyDescent="0.25">
      <c r="F371" s="23"/>
      <c r="G371" s="23"/>
      <c r="H371" s="23"/>
      <c r="I371" s="23"/>
      <c r="J371" s="113"/>
      <c r="K371" s="113"/>
      <c r="L371" s="113"/>
      <c r="M371" s="113"/>
      <c r="N371" s="131"/>
      <c r="O371" s="131"/>
      <c r="P371" s="131"/>
      <c r="Q371" s="113"/>
      <c r="V371" s="26"/>
      <c r="W371" s="26"/>
      <c r="X371" s="26"/>
      <c r="Y371" s="26"/>
      <c r="Z371" s="26"/>
      <c r="AA371" s="26"/>
      <c r="AB371" s="26"/>
      <c r="AC371" s="26"/>
    </row>
    <row r="372" spans="6:29" s="27" customFormat="1" hidden="1" x14ac:dyDescent="0.25">
      <c r="F372" s="23"/>
      <c r="G372" s="23"/>
      <c r="H372" s="23"/>
      <c r="I372" s="23"/>
      <c r="J372" s="113"/>
      <c r="K372" s="113"/>
      <c r="L372" s="113"/>
      <c r="M372" s="113"/>
      <c r="N372" s="131"/>
      <c r="O372" s="131"/>
      <c r="P372" s="131"/>
      <c r="Q372" s="113"/>
      <c r="V372" s="26"/>
      <c r="W372" s="26"/>
      <c r="X372" s="26"/>
      <c r="Y372" s="26"/>
      <c r="Z372" s="26"/>
      <c r="AA372" s="26"/>
      <c r="AB372" s="26"/>
      <c r="AC372" s="26"/>
    </row>
    <row r="373" spans="6:29" s="27" customFormat="1" hidden="1" x14ac:dyDescent="0.25">
      <c r="F373" s="23"/>
      <c r="G373" s="23"/>
      <c r="H373" s="23"/>
      <c r="I373" s="23"/>
      <c r="J373" s="113"/>
      <c r="K373" s="113"/>
      <c r="L373" s="113"/>
      <c r="M373" s="113"/>
      <c r="N373" s="131"/>
      <c r="O373" s="131"/>
      <c r="P373" s="131"/>
      <c r="Q373" s="113"/>
      <c r="V373" s="26"/>
      <c r="W373" s="26"/>
      <c r="X373" s="26"/>
      <c r="Y373" s="26"/>
      <c r="Z373" s="26"/>
      <c r="AA373" s="26"/>
      <c r="AB373" s="26"/>
      <c r="AC373" s="26"/>
    </row>
    <row r="374" spans="6:29" s="27" customFormat="1" hidden="1" x14ac:dyDescent="0.25">
      <c r="F374" s="23"/>
      <c r="G374" s="23"/>
      <c r="H374" s="23"/>
      <c r="I374" s="23"/>
      <c r="J374" s="113"/>
      <c r="K374" s="113"/>
      <c r="L374" s="113"/>
      <c r="M374" s="113"/>
      <c r="N374" s="131"/>
      <c r="O374" s="131"/>
      <c r="P374" s="131"/>
      <c r="Q374" s="113"/>
      <c r="V374" s="26"/>
      <c r="W374" s="26"/>
      <c r="X374" s="26"/>
      <c r="Y374" s="26"/>
      <c r="Z374" s="26"/>
      <c r="AA374" s="26"/>
      <c r="AB374" s="26"/>
      <c r="AC374" s="26"/>
    </row>
    <row r="375" spans="6:29" s="27" customFormat="1" hidden="1" x14ac:dyDescent="0.25">
      <c r="F375" s="23"/>
      <c r="G375" s="23"/>
      <c r="H375" s="23"/>
      <c r="I375" s="23"/>
      <c r="J375" s="113"/>
      <c r="K375" s="113"/>
      <c r="L375" s="113"/>
      <c r="M375" s="113"/>
      <c r="N375" s="131"/>
      <c r="O375" s="131"/>
      <c r="P375" s="131"/>
      <c r="Q375" s="113"/>
      <c r="V375" s="26"/>
      <c r="W375" s="26"/>
      <c r="X375" s="26"/>
      <c r="Y375" s="26"/>
      <c r="Z375" s="26"/>
      <c r="AA375" s="26"/>
      <c r="AB375" s="26"/>
      <c r="AC375" s="26"/>
    </row>
    <row r="376" spans="6:29" s="27" customFormat="1" hidden="1" x14ac:dyDescent="0.25">
      <c r="F376" s="23"/>
      <c r="G376" s="23"/>
      <c r="H376" s="23"/>
      <c r="I376" s="23"/>
      <c r="J376" s="113"/>
      <c r="K376" s="113"/>
      <c r="L376" s="113"/>
      <c r="M376" s="113"/>
      <c r="N376" s="131"/>
      <c r="O376" s="131"/>
      <c r="P376" s="131"/>
      <c r="Q376" s="113"/>
      <c r="V376" s="26"/>
      <c r="W376" s="26"/>
      <c r="X376" s="26"/>
      <c r="Y376" s="26"/>
      <c r="Z376" s="26"/>
      <c r="AA376" s="26"/>
      <c r="AB376" s="26"/>
      <c r="AC376" s="26"/>
    </row>
    <row r="377" spans="6:29" s="27" customFormat="1" hidden="1" x14ac:dyDescent="0.25">
      <c r="F377" s="23"/>
      <c r="G377" s="23"/>
      <c r="H377" s="23"/>
      <c r="I377" s="23"/>
      <c r="J377" s="113"/>
      <c r="K377" s="113"/>
      <c r="L377" s="113"/>
      <c r="M377" s="113"/>
      <c r="N377" s="131"/>
      <c r="O377" s="131"/>
      <c r="P377" s="131"/>
      <c r="Q377" s="113"/>
      <c r="V377" s="26"/>
      <c r="W377" s="26"/>
      <c r="X377" s="26"/>
      <c r="Y377" s="26"/>
      <c r="Z377" s="26"/>
      <c r="AA377" s="26"/>
      <c r="AB377" s="26"/>
      <c r="AC377" s="26"/>
    </row>
    <row r="378" spans="6:29" s="27" customFormat="1" hidden="1" x14ac:dyDescent="0.25">
      <c r="F378" s="23"/>
      <c r="G378" s="23"/>
      <c r="H378" s="23"/>
      <c r="I378" s="23"/>
      <c r="J378" s="113"/>
      <c r="K378" s="113"/>
      <c r="L378" s="113"/>
      <c r="M378" s="113"/>
      <c r="N378" s="131"/>
      <c r="O378" s="131"/>
      <c r="P378" s="131"/>
      <c r="Q378" s="113"/>
      <c r="V378" s="26"/>
      <c r="W378" s="26"/>
      <c r="X378" s="26"/>
      <c r="Y378" s="26"/>
      <c r="Z378" s="26"/>
      <c r="AA378" s="26"/>
      <c r="AB378" s="26"/>
      <c r="AC378" s="26"/>
    </row>
    <row r="379" spans="6:29" s="27" customFormat="1" hidden="1" x14ac:dyDescent="0.25">
      <c r="F379" s="23"/>
      <c r="G379" s="23"/>
      <c r="H379" s="23"/>
      <c r="I379" s="23"/>
      <c r="J379" s="113"/>
      <c r="K379" s="113"/>
      <c r="L379" s="113"/>
      <c r="M379" s="113"/>
      <c r="N379" s="131"/>
      <c r="O379" s="131"/>
      <c r="P379" s="131"/>
      <c r="Q379" s="113"/>
      <c r="V379" s="26"/>
      <c r="W379" s="26"/>
      <c r="X379" s="26"/>
      <c r="Y379" s="26"/>
      <c r="Z379" s="26"/>
      <c r="AA379" s="26"/>
      <c r="AB379" s="26"/>
      <c r="AC379" s="26"/>
    </row>
    <row r="380" spans="6:29" s="27" customFormat="1" hidden="1" x14ac:dyDescent="0.25">
      <c r="F380" s="23"/>
      <c r="G380" s="23"/>
      <c r="H380" s="23"/>
      <c r="I380" s="23"/>
      <c r="J380" s="113"/>
      <c r="K380" s="113"/>
      <c r="L380" s="113"/>
      <c r="M380" s="113"/>
      <c r="N380" s="131"/>
      <c r="O380" s="131"/>
      <c r="P380" s="131"/>
      <c r="Q380" s="113"/>
      <c r="V380" s="26"/>
      <c r="W380" s="26"/>
      <c r="X380" s="26"/>
      <c r="Y380" s="26"/>
      <c r="Z380" s="26"/>
      <c r="AA380" s="26"/>
      <c r="AB380" s="26"/>
      <c r="AC380" s="26"/>
    </row>
    <row r="381" spans="6:29" s="27" customFormat="1" hidden="1" x14ac:dyDescent="0.25">
      <c r="F381" s="23"/>
      <c r="G381" s="23"/>
      <c r="H381" s="23"/>
      <c r="I381" s="23"/>
      <c r="J381" s="113"/>
      <c r="K381" s="113"/>
      <c r="L381" s="113"/>
      <c r="M381" s="113"/>
      <c r="N381" s="131"/>
      <c r="O381" s="131"/>
      <c r="P381" s="131"/>
      <c r="Q381" s="113"/>
      <c r="V381" s="26"/>
      <c r="W381" s="26"/>
      <c r="X381" s="26"/>
      <c r="Y381" s="26"/>
      <c r="Z381" s="26"/>
      <c r="AA381" s="26"/>
      <c r="AB381" s="26"/>
      <c r="AC381" s="26"/>
    </row>
    <row r="382" spans="6:29" s="27" customFormat="1" hidden="1" x14ac:dyDescent="0.25">
      <c r="F382" s="23"/>
      <c r="G382" s="23"/>
      <c r="H382" s="23"/>
      <c r="I382" s="23"/>
      <c r="J382" s="113"/>
      <c r="K382" s="113"/>
      <c r="L382" s="113"/>
      <c r="M382" s="113"/>
      <c r="N382" s="131"/>
      <c r="O382" s="131"/>
      <c r="P382" s="131"/>
      <c r="Q382" s="113"/>
      <c r="V382" s="26"/>
      <c r="W382" s="26"/>
      <c r="X382" s="26"/>
      <c r="Y382" s="26"/>
      <c r="Z382" s="26"/>
      <c r="AA382" s="26"/>
      <c r="AB382" s="26"/>
      <c r="AC382" s="26"/>
    </row>
    <row r="383" spans="6:29" s="27" customFormat="1" hidden="1" x14ac:dyDescent="0.25">
      <c r="F383" s="23"/>
      <c r="G383" s="23"/>
      <c r="H383" s="23"/>
      <c r="I383" s="23"/>
      <c r="J383" s="113"/>
      <c r="K383" s="113"/>
      <c r="L383" s="113"/>
      <c r="M383" s="113"/>
      <c r="N383" s="131"/>
      <c r="O383" s="131"/>
      <c r="P383" s="131"/>
      <c r="Q383" s="113"/>
      <c r="V383" s="26"/>
      <c r="W383" s="26"/>
      <c r="X383" s="26"/>
      <c r="Y383" s="26"/>
      <c r="Z383" s="26"/>
      <c r="AA383" s="26"/>
      <c r="AB383" s="26"/>
      <c r="AC383" s="26"/>
    </row>
    <row r="384" spans="6:29" s="27" customFormat="1" hidden="1" x14ac:dyDescent="0.25">
      <c r="F384" s="23"/>
      <c r="G384" s="23"/>
      <c r="H384" s="23"/>
      <c r="I384" s="23"/>
      <c r="J384" s="113"/>
      <c r="K384" s="113"/>
      <c r="L384" s="113"/>
      <c r="M384" s="113"/>
      <c r="N384" s="131"/>
      <c r="O384" s="131"/>
      <c r="P384" s="131"/>
      <c r="Q384" s="113"/>
      <c r="V384" s="26"/>
      <c r="W384" s="26"/>
      <c r="X384" s="26"/>
      <c r="Y384" s="26"/>
      <c r="Z384" s="26"/>
      <c r="AA384" s="26"/>
      <c r="AB384" s="26"/>
      <c r="AC384" s="26"/>
    </row>
    <row r="385" spans="6:29" s="27" customFormat="1" hidden="1" x14ac:dyDescent="0.25">
      <c r="F385" s="23"/>
      <c r="G385" s="23"/>
      <c r="H385" s="23"/>
      <c r="I385" s="23"/>
      <c r="J385" s="113"/>
      <c r="K385" s="113"/>
      <c r="L385" s="113"/>
      <c r="M385" s="113"/>
      <c r="N385" s="131"/>
      <c r="O385" s="131"/>
      <c r="P385" s="131"/>
      <c r="Q385" s="113"/>
      <c r="V385" s="26"/>
      <c r="W385" s="26"/>
      <c r="X385" s="26"/>
      <c r="Y385" s="26"/>
      <c r="Z385" s="26"/>
      <c r="AA385" s="26"/>
      <c r="AB385" s="26"/>
      <c r="AC385" s="26"/>
    </row>
    <row r="386" spans="6:29" s="27" customFormat="1" hidden="1" x14ac:dyDescent="0.25">
      <c r="F386" s="23"/>
      <c r="G386" s="23"/>
      <c r="H386" s="23"/>
      <c r="I386" s="23"/>
      <c r="J386" s="113"/>
      <c r="K386" s="113"/>
      <c r="L386" s="113"/>
      <c r="M386" s="113"/>
      <c r="N386" s="131"/>
      <c r="O386" s="131"/>
      <c r="P386" s="131"/>
      <c r="Q386" s="113"/>
      <c r="V386" s="26"/>
      <c r="W386" s="26"/>
      <c r="X386" s="26"/>
      <c r="Y386" s="26"/>
      <c r="Z386" s="26"/>
      <c r="AA386" s="26"/>
      <c r="AB386" s="26"/>
      <c r="AC386" s="26"/>
    </row>
    <row r="387" spans="6:29" s="27" customFormat="1" hidden="1" x14ac:dyDescent="0.25">
      <c r="F387" s="23"/>
      <c r="G387" s="23"/>
      <c r="H387" s="23"/>
      <c r="I387" s="23"/>
      <c r="J387" s="113"/>
      <c r="K387" s="113"/>
      <c r="L387" s="113"/>
      <c r="M387" s="113"/>
      <c r="N387" s="131"/>
      <c r="O387" s="131"/>
      <c r="P387" s="131"/>
      <c r="Q387" s="113"/>
      <c r="V387" s="26"/>
      <c r="W387" s="26"/>
      <c r="X387" s="26"/>
      <c r="Y387" s="26"/>
      <c r="Z387" s="26"/>
      <c r="AA387" s="26"/>
      <c r="AB387" s="26"/>
      <c r="AC387" s="26"/>
    </row>
    <row r="388" spans="6:29" s="27" customFormat="1" hidden="1" x14ac:dyDescent="0.25">
      <c r="F388" s="23"/>
      <c r="G388" s="23"/>
      <c r="H388" s="23"/>
      <c r="I388" s="23"/>
      <c r="J388" s="113"/>
      <c r="K388" s="113"/>
      <c r="L388" s="113"/>
      <c r="M388" s="113"/>
      <c r="N388" s="131"/>
      <c r="O388" s="131"/>
      <c r="P388" s="131"/>
      <c r="Q388" s="113"/>
      <c r="V388" s="26"/>
      <c r="W388" s="26"/>
      <c r="X388" s="26"/>
      <c r="Y388" s="26"/>
      <c r="Z388" s="26"/>
      <c r="AA388" s="26"/>
      <c r="AB388" s="26"/>
      <c r="AC388" s="26"/>
    </row>
    <row r="389" spans="6:29" s="27" customFormat="1" hidden="1" x14ac:dyDescent="0.25">
      <c r="F389" s="23"/>
      <c r="G389" s="23"/>
      <c r="H389" s="23"/>
      <c r="I389" s="23"/>
      <c r="J389" s="113"/>
      <c r="K389" s="113"/>
      <c r="L389" s="113"/>
      <c r="M389" s="113"/>
      <c r="N389" s="131"/>
      <c r="O389" s="131"/>
      <c r="P389" s="131"/>
      <c r="Q389" s="113"/>
      <c r="V389" s="26"/>
      <c r="W389" s="26"/>
      <c r="X389" s="26"/>
      <c r="Y389" s="26"/>
      <c r="Z389" s="26"/>
      <c r="AA389" s="26"/>
      <c r="AB389" s="26"/>
      <c r="AC389" s="26"/>
    </row>
    <row r="390" spans="6:29" s="27" customFormat="1" hidden="1" x14ac:dyDescent="0.25">
      <c r="F390" s="23"/>
      <c r="G390" s="23"/>
      <c r="H390" s="23"/>
      <c r="I390" s="23"/>
      <c r="J390" s="113"/>
      <c r="K390" s="113"/>
      <c r="L390" s="113"/>
      <c r="M390" s="113"/>
      <c r="N390" s="131"/>
      <c r="O390" s="131"/>
      <c r="P390" s="131"/>
      <c r="Q390" s="113"/>
      <c r="V390" s="26"/>
      <c r="W390" s="26"/>
      <c r="X390" s="26"/>
      <c r="Y390" s="26"/>
      <c r="Z390" s="26"/>
      <c r="AA390" s="26"/>
      <c r="AB390" s="26"/>
      <c r="AC390" s="26"/>
    </row>
    <row r="391" spans="6:29" s="27" customFormat="1" hidden="1" x14ac:dyDescent="0.25">
      <c r="F391" s="23"/>
      <c r="G391" s="23"/>
      <c r="H391" s="23"/>
      <c r="I391" s="23"/>
      <c r="J391" s="113"/>
      <c r="K391" s="113"/>
      <c r="L391" s="113"/>
      <c r="M391" s="113"/>
      <c r="N391" s="131"/>
      <c r="O391" s="131"/>
      <c r="P391" s="131"/>
      <c r="Q391" s="113"/>
      <c r="V391" s="26"/>
      <c r="W391" s="26"/>
      <c r="X391" s="26"/>
      <c r="Y391" s="26"/>
      <c r="Z391" s="26"/>
      <c r="AA391" s="26"/>
      <c r="AB391" s="26"/>
      <c r="AC391" s="26"/>
    </row>
    <row r="392" spans="6:29" s="27" customFormat="1" hidden="1" x14ac:dyDescent="0.25">
      <c r="F392" s="23"/>
      <c r="G392" s="23"/>
      <c r="H392" s="23"/>
      <c r="I392" s="23"/>
      <c r="J392" s="113"/>
      <c r="K392" s="113"/>
      <c r="L392" s="113"/>
      <c r="M392" s="113"/>
      <c r="N392" s="131"/>
      <c r="O392" s="131"/>
      <c r="P392" s="131"/>
      <c r="Q392" s="113"/>
      <c r="V392" s="26"/>
      <c r="W392" s="26"/>
      <c r="X392" s="26"/>
      <c r="Y392" s="26"/>
      <c r="Z392" s="26"/>
      <c r="AA392" s="26"/>
      <c r="AB392" s="26"/>
      <c r="AC392" s="26"/>
    </row>
    <row r="393" spans="6:29" s="27" customFormat="1" hidden="1" x14ac:dyDescent="0.25">
      <c r="F393" s="23"/>
      <c r="G393" s="23"/>
      <c r="H393" s="23"/>
      <c r="I393" s="23"/>
      <c r="J393" s="113"/>
      <c r="K393" s="113"/>
      <c r="L393" s="113"/>
      <c r="M393" s="113"/>
      <c r="N393" s="131"/>
      <c r="O393" s="131"/>
      <c r="P393" s="131"/>
      <c r="Q393" s="113"/>
      <c r="V393" s="26"/>
      <c r="W393" s="26"/>
      <c r="X393" s="26"/>
      <c r="Y393" s="26"/>
      <c r="Z393" s="26"/>
      <c r="AA393" s="26"/>
      <c r="AB393" s="26"/>
      <c r="AC393" s="26"/>
    </row>
    <row r="394" spans="6:29" s="27" customFormat="1" hidden="1" x14ac:dyDescent="0.25">
      <c r="F394" s="23"/>
      <c r="G394" s="23"/>
      <c r="H394" s="23"/>
      <c r="I394" s="23"/>
      <c r="J394" s="113"/>
      <c r="K394" s="113"/>
      <c r="L394" s="113"/>
      <c r="M394" s="113"/>
      <c r="N394" s="131"/>
      <c r="O394" s="131"/>
      <c r="P394" s="131"/>
      <c r="Q394" s="113"/>
      <c r="V394" s="26"/>
      <c r="W394" s="26"/>
      <c r="X394" s="26"/>
      <c r="Y394" s="26"/>
      <c r="Z394" s="26"/>
      <c r="AA394" s="26"/>
      <c r="AB394" s="26"/>
      <c r="AC394" s="26"/>
    </row>
    <row r="395" spans="6:29" s="27" customFormat="1" hidden="1" x14ac:dyDescent="0.25">
      <c r="F395" s="23"/>
      <c r="G395" s="23"/>
      <c r="H395" s="23"/>
      <c r="I395" s="23"/>
      <c r="J395" s="113"/>
      <c r="K395" s="113"/>
      <c r="L395" s="113"/>
      <c r="M395" s="113"/>
      <c r="N395" s="131"/>
      <c r="O395" s="131"/>
      <c r="P395" s="131"/>
      <c r="Q395" s="113"/>
      <c r="V395" s="26"/>
      <c r="W395" s="26"/>
      <c r="X395" s="26"/>
      <c r="Y395" s="26"/>
      <c r="Z395" s="26"/>
      <c r="AA395" s="26"/>
      <c r="AB395" s="26"/>
      <c r="AC395" s="26"/>
    </row>
    <row r="396" spans="6:29" s="27" customFormat="1" hidden="1" x14ac:dyDescent="0.25">
      <c r="F396" s="23"/>
      <c r="G396" s="23"/>
      <c r="H396" s="23"/>
      <c r="I396" s="23"/>
      <c r="J396" s="113"/>
      <c r="K396" s="113"/>
      <c r="L396" s="113"/>
      <c r="M396" s="113"/>
      <c r="N396" s="131"/>
      <c r="O396" s="131"/>
      <c r="P396" s="131"/>
      <c r="Q396" s="113"/>
      <c r="V396" s="26"/>
      <c r="W396" s="26"/>
      <c r="X396" s="26"/>
      <c r="Y396" s="26"/>
      <c r="Z396" s="26"/>
      <c r="AA396" s="26"/>
      <c r="AB396" s="26"/>
      <c r="AC396" s="26"/>
    </row>
    <row r="397" spans="6:29" s="27" customFormat="1" hidden="1" x14ac:dyDescent="0.25">
      <c r="F397" s="23"/>
      <c r="G397" s="23"/>
      <c r="H397" s="23"/>
      <c r="I397" s="23"/>
      <c r="J397" s="113"/>
      <c r="K397" s="113"/>
      <c r="L397" s="113"/>
      <c r="M397" s="113"/>
      <c r="N397" s="131"/>
      <c r="O397" s="131"/>
      <c r="P397" s="131"/>
      <c r="Q397" s="113"/>
      <c r="V397" s="26"/>
      <c r="W397" s="26"/>
      <c r="X397" s="26"/>
      <c r="Y397" s="26"/>
      <c r="Z397" s="26"/>
      <c r="AA397" s="26"/>
      <c r="AB397" s="26"/>
      <c r="AC397" s="26"/>
    </row>
    <row r="398" spans="6:29" s="27" customFormat="1" hidden="1" x14ac:dyDescent="0.25">
      <c r="F398" s="23"/>
      <c r="G398" s="23"/>
      <c r="H398" s="23"/>
      <c r="I398" s="23"/>
      <c r="J398" s="113"/>
      <c r="K398" s="113"/>
      <c r="L398" s="113"/>
      <c r="M398" s="113"/>
      <c r="N398" s="131"/>
      <c r="O398" s="131"/>
      <c r="P398" s="131"/>
      <c r="Q398" s="113"/>
      <c r="V398" s="26"/>
      <c r="W398" s="26"/>
      <c r="X398" s="26"/>
      <c r="Y398" s="26"/>
      <c r="Z398" s="26"/>
      <c r="AA398" s="26"/>
      <c r="AB398" s="26"/>
      <c r="AC398" s="26"/>
    </row>
    <row r="399" spans="6:29" s="27" customFormat="1" hidden="1" x14ac:dyDescent="0.25">
      <c r="F399" s="23"/>
      <c r="G399" s="23"/>
      <c r="H399" s="23"/>
      <c r="I399" s="23"/>
      <c r="J399" s="113"/>
      <c r="K399" s="113"/>
      <c r="L399" s="113"/>
      <c r="M399" s="113"/>
      <c r="N399" s="131"/>
      <c r="O399" s="131"/>
      <c r="P399" s="131"/>
      <c r="Q399" s="113"/>
      <c r="V399" s="26"/>
      <c r="W399" s="26"/>
      <c r="X399" s="26"/>
      <c r="Y399" s="26"/>
      <c r="Z399" s="26"/>
      <c r="AA399" s="26"/>
      <c r="AB399" s="26"/>
      <c r="AC399" s="26"/>
    </row>
    <row r="400" spans="6:29" s="27" customFormat="1" hidden="1" x14ac:dyDescent="0.25">
      <c r="F400" s="23"/>
      <c r="G400" s="23"/>
      <c r="H400" s="23"/>
      <c r="I400" s="23"/>
      <c r="J400" s="113"/>
      <c r="K400" s="113"/>
      <c r="L400" s="113"/>
      <c r="M400" s="113"/>
      <c r="N400" s="131"/>
      <c r="O400" s="131"/>
      <c r="P400" s="131"/>
      <c r="Q400" s="113"/>
      <c r="V400" s="26"/>
      <c r="W400" s="26"/>
      <c r="X400" s="26"/>
      <c r="Y400" s="26"/>
      <c r="Z400" s="26"/>
      <c r="AA400" s="26"/>
      <c r="AB400" s="26"/>
      <c r="AC400" s="26"/>
    </row>
    <row r="401" spans="6:29" s="27" customFormat="1" hidden="1" x14ac:dyDescent="0.25">
      <c r="F401" s="23"/>
      <c r="G401" s="23"/>
      <c r="H401" s="23"/>
      <c r="I401" s="23"/>
      <c r="J401" s="113"/>
      <c r="K401" s="113"/>
      <c r="L401" s="113"/>
      <c r="M401" s="113"/>
      <c r="N401" s="131"/>
      <c r="O401" s="131"/>
      <c r="P401" s="131"/>
      <c r="Q401" s="113"/>
      <c r="V401" s="26"/>
      <c r="W401" s="26"/>
      <c r="X401" s="26"/>
      <c r="Y401" s="26"/>
      <c r="Z401" s="26"/>
      <c r="AA401" s="26"/>
      <c r="AB401" s="26"/>
      <c r="AC401" s="26"/>
    </row>
    <row r="402" spans="6:29" s="27" customFormat="1" hidden="1" x14ac:dyDescent="0.25">
      <c r="F402" s="23"/>
      <c r="G402" s="23"/>
      <c r="H402" s="23"/>
      <c r="I402" s="23"/>
      <c r="J402" s="113"/>
      <c r="K402" s="113"/>
      <c r="L402" s="113"/>
      <c r="M402" s="113"/>
      <c r="N402" s="131"/>
      <c r="O402" s="131"/>
      <c r="P402" s="131"/>
      <c r="Q402" s="113"/>
      <c r="V402" s="26"/>
      <c r="W402" s="26"/>
      <c r="X402" s="26"/>
      <c r="Y402" s="26"/>
      <c r="Z402" s="26"/>
      <c r="AA402" s="26"/>
      <c r="AB402" s="26"/>
      <c r="AC402" s="26"/>
    </row>
    <row r="403" spans="6:29" s="27" customFormat="1" hidden="1" x14ac:dyDescent="0.25">
      <c r="F403" s="23"/>
      <c r="G403" s="23"/>
      <c r="H403" s="23"/>
      <c r="I403" s="23"/>
      <c r="J403" s="113"/>
      <c r="K403" s="113"/>
      <c r="L403" s="113"/>
      <c r="M403" s="113"/>
      <c r="N403" s="131"/>
      <c r="O403" s="131"/>
      <c r="P403" s="131"/>
      <c r="Q403" s="113"/>
      <c r="V403" s="26"/>
      <c r="W403" s="26"/>
      <c r="X403" s="26"/>
      <c r="Y403" s="26"/>
      <c r="Z403" s="26"/>
      <c r="AA403" s="26"/>
      <c r="AB403" s="26"/>
      <c r="AC403" s="26"/>
    </row>
    <row r="404" spans="6:29" s="27" customFormat="1" hidden="1" x14ac:dyDescent="0.25">
      <c r="F404" s="23"/>
      <c r="G404" s="23"/>
      <c r="H404" s="23"/>
      <c r="I404" s="23"/>
      <c r="J404" s="113"/>
      <c r="K404" s="113"/>
      <c r="L404" s="113"/>
      <c r="M404" s="113"/>
      <c r="N404" s="131"/>
      <c r="O404" s="131"/>
      <c r="P404" s="131"/>
      <c r="Q404" s="113"/>
      <c r="V404" s="26"/>
      <c r="W404" s="26"/>
      <c r="X404" s="26"/>
      <c r="Y404" s="26"/>
      <c r="Z404" s="26"/>
      <c r="AA404" s="26"/>
      <c r="AB404" s="26"/>
      <c r="AC404" s="26"/>
    </row>
    <row r="405" spans="6:29" s="27" customFormat="1" hidden="1" x14ac:dyDescent="0.25">
      <c r="F405" s="23"/>
      <c r="G405" s="23"/>
      <c r="H405" s="23"/>
      <c r="I405" s="23"/>
      <c r="J405" s="113"/>
      <c r="K405" s="113"/>
      <c r="L405" s="113"/>
      <c r="M405" s="113"/>
      <c r="N405" s="131"/>
      <c r="O405" s="131"/>
      <c r="P405" s="131"/>
      <c r="Q405" s="113"/>
      <c r="V405" s="26"/>
      <c r="W405" s="26"/>
      <c r="X405" s="26"/>
      <c r="Y405" s="26"/>
      <c r="Z405" s="26"/>
      <c r="AA405" s="26"/>
      <c r="AB405" s="26"/>
      <c r="AC405" s="26"/>
    </row>
    <row r="406" spans="6:29" s="27" customFormat="1" hidden="1" x14ac:dyDescent="0.25">
      <c r="F406" s="23"/>
      <c r="G406" s="23"/>
      <c r="H406" s="23"/>
      <c r="I406" s="23"/>
      <c r="J406" s="113"/>
      <c r="K406" s="113"/>
      <c r="L406" s="113"/>
      <c r="M406" s="113"/>
      <c r="N406" s="131"/>
      <c r="O406" s="131"/>
      <c r="P406" s="131"/>
      <c r="Q406" s="113"/>
      <c r="V406" s="26"/>
      <c r="W406" s="26"/>
      <c r="X406" s="26"/>
      <c r="Y406" s="26"/>
      <c r="Z406" s="26"/>
      <c r="AA406" s="26"/>
      <c r="AB406" s="26"/>
      <c r="AC406" s="26"/>
    </row>
    <row r="407" spans="6:29" s="27" customFormat="1" hidden="1" x14ac:dyDescent="0.25">
      <c r="F407" s="23"/>
      <c r="G407" s="23"/>
      <c r="H407" s="23"/>
      <c r="I407" s="23"/>
      <c r="J407" s="113"/>
      <c r="K407" s="113"/>
      <c r="L407" s="113"/>
      <c r="M407" s="113"/>
      <c r="N407" s="131"/>
      <c r="O407" s="131"/>
      <c r="P407" s="131"/>
      <c r="Q407" s="113"/>
      <c r="V407" s="26"/>
      <c r="W407" s="26"/>
      <c r="X407" s="26"/>
      <c r="Y407" s="26"/>
      <c r="Z407" s="26"/>
      <c r="AA407" s="26"/>
      <c r="AB407" s="26"/>
      <c r="AC407" s="26"/>
    </row>
    <row r="408" spans="6:29" s="27" customFormat="1" hidden="1" x14ac:dyDescent="0.25">
      <c r="F408" s="23"/>
      <c r="G408" s="23"/>
      <c r="H408" s="23"/>
      <c r="I408" s="23"/>
      <c r="J408" s="113"/>
      <c r="K408" s="113"/>
      <c r="L408" s="113"/>
      <c r="M408" s="113"/>
      <c r="N408" s="131"/>
      <c r="O408" s="131"/>
      <c r="P408" s="131"/>
      <c r="Q408" s="113"/>
      <c r="V408" s="26"/>
      <c r="W408" s="26"/>
      <c r="X408" s="26"/>
      <c r="Y408" s="26"/>
      <c r="Z408" s="26"/>
      <c r="AA408" s="26"/>
      <c r="AB408" s="26"/>
      <c r="AC408" s="26"/>
    </row>
    <row r="409" spans="6:29" s="27" customFormat="1" hidden="1" x14ac:dyDescent="0.25">
      <c r="F409" s="23"/>
      <c r="G409" s="23"/>
      <c r="H409" s="23"/>
      <c r="I409" s="23"/>
      <c r="J409" s="113"/>
      <c r="K409" s="113"/>
      <c r="L409" s="113"/>
      <c r="M409" s="113"/>
      <c r="N409" s="131"/>
      <c r="O409" s="131"/>
      <c r="P409" s="131"/>
      <c r="Q409" s="113"/>
      <c r="V409" s="26"/>
      <c r="W409" s="26"/>
      <c r="X409" s="26"/>
      <c r="Y409" s="26"/>
      <c r="Z409" s="26"/>
      <c r="AA409" s="26"/>
      <c r="AB409" s="26"/>
      <c r="AC409" s="26"/>
    </row>
    <row r="410" spans="6:29" s="27" customFormat="1" hidden="1" x14ac:dyDescent="0.25">
      <c r="F410" s="23"/>
      <c r="G410" s="23"/>
      <c r="H410" s="23"/>
      <c r="I410" s="23"/>
      <c r="J410" s="113"/>
      <c r="K410" s="113"/>
      <c r="L410" s="113"/>
      <c r="M410" s="113"/>
      <c r="N410" s="131"/>
      <c r="O410" s="131"/>
      <c r="P410" s="131"/>
      <c r="Q410" s="113"/>
      <c r="V410" s="26"/>
      <c r="W410" s="26"/>
      <c r="X410" s="26"/>
      <c r="Y410" s="26"/>
      <c r="Z410" s="26"/>
      <c r="AA410" s="26"/>
      <c r="AB410" s="26"/>
      <c r="AC410" s="26"/>
    </row>
    <row r="411" spans="6:29" s="27" customFormat="1" hidden="1" x14ac:dyDescent="0.25">
      <c r="F411" s="23"/>
      <c r="G411" s="23"/>
      <c r="H411" s="23"/>
      <c r="I411" s="23"/>
      <c r="J411" s="113"/>
      <c r="K411" s="113"/>
      <c r="L411" s="113"/>
      <c r="M411" s="113"/>
      <c r="N411" s="131"/>
      <c r="O411" s="131"/>
      <c r="P411" s="131"/>
      <c r="Q411" s="113"/>
      <c r="V411" s="26"/>
      <c r="W411" s="26"/>
      <c r="X411" s="26"/>
      <c r="Y411" s="26"/>
      <c r="Z411" s="26"/>
      <c r="AA411" s="26"/>
      <c r="AB411" s="26"/>
      <c r="AC411" s="26"/>
    </row>
    <row r="412" spans="6:29" s="27" customFormat="1" hidden="1" x14ac:dyDescent="0.25">
      <c r="F412" s="23"/>
      <c r="G412" s="23"/>
      <c r="H412" s="23"/>
      <c r="I412" s="23"/>
      <c r="J412" s="113"/>
      <c r="K412" s="113"/>
      <c r="L412" s="113"/>
      <c r="M412" s="113"/>
      <c r="N412" s="131"/>
      <c r="O412" s="131"/>
      <c r="P412" s="131"/>
      <c r="Q412" s="113"/>
      <c r="V412" s="26"/>
      <c r="W412" s="26"/>
      <c r="X412" s="26"/>
      <c r="Y412" s="26"/>
      <c r="Z412" s="26"/>
      <c r="AA412" s="26"/>
      <c r="AB412" s="26"/>
      <c r="AC412" s="26"/>
    </row>
    <row r="413" spans="6:29" s="27" customFormat="1" hidden="1" x14ac:dyDescent="0.25">
      <c r="F413" s="23"/>
      <c r="G413" s="23"/>
      <c r="H413" s="23"/>
      <c r="I413" s="23"/>
      <c r="J413" s="113"/>
      <c r="K413" s="113"/>
      <c r="L413" s="113"/>
      <c r="M413" s="113"/>
      <c r="N413" s="131"/>
      <c r="O413" s="131"/>
      <c r="P413" s="131"/>
      <c r="Q413" s="113"/>
      <c r="V413" s="26"/>
      <c r="W413" s="26"/>
      <c r="X413" s="26"/>
      <c r="Y413" s="26"/>
      <c r="Z413" s="26"/>
      <c r="AA413" s="26"/>
      <c r="AB413" s="26"/>
      <c r="AC413" s="26"/>
    </row>
    <row r="414" spans="6:29" s="27" customFormat="1" hidden="1" x14ac:dyDescent="0.25">
      <c r="F414" s="23"/>
      <c r="G414" s="23"/>
      <c r="H414" s="23"/>
      <c r="I414" s="23"/>
      <c r="J414" s="113"/>
      <c r="K414" s="113"/>
      <c r="L414" s="113"/>
      <c r="M414" s="113"/>
      <c r="N414" s="131"/>
      <c r="O414" s="131"/>
      <c r="P414" s="131"/>
      <c r="Q414" s="113"/>
      <c r="V414" s="26"/>
      <c r="W414" s="26"/>
      <c r="X414" s="26"/>
      <c r="Y414" s="26"/>
      <c r="Z414" s="26"/>
      <c r="AA414" s="26"/>
      <c r="AB414" s="26"/>
      <c r="AC414" s="26"/>
    </row>
    <row r="415" spans="6:29" s="27" customFormat="1" hidden="1" x14ac:dyDescent="0.25">
      <c r="F415" s="23"/>
      <c r="G415" s="23"/>
      <c r="H415" s="23"/>
      <c r="I415" s="23"/>
      <c r="J415" s="113"/>
      <c r="K415" s="113"/>
      <c r="L415" s="113"/>
      <c r="M415" s="113"/>
      <c r="N415" s="131"/>
      <c r="O415" s="131"/>
      <c r="P415" s="131"/>
      <c r="Q415" s="113"/>
      <c r="V415" s="26"/>
      <c r="W415" s="26"/>
      <c r="X415" s="26"/>
      <c r="Y415" s="26"/>
      <c r="Z415" s="26"/>
      <c r="AA415" s="26"/>
      <c r="AB415" s="26"/>
      <c r="AC415" s="26"/>
    </row>
    <row r="416" spans="6:29" s="27" customFormat="1" hidden="1" x14ac:dyDescent="0.25">
      <c r="F416" s="23"/>
      <c r="G416" s="23"/>
      <c r="H416" s="23"/>
      <c r="I416" s="23"/>
      <c r="J416" s="113"/>
      <c r="K416" s="113"/>
      <c r="L416" s="113"/>
      <c r="M416" s="113"/>
      <c r="N416" s="131"/>
      <c r="O416" s="131"/>
      <c r="P416" s="131"/>
      <c r="Q416" s="113"/>
      <c r="V416" s="26"/>
      <c r="W416" s="26"/>
      <c r="X416" s="26"/>
      <c r="Y416" s="26"/>
      <c r="Z416" s="26"/>
      <c r="AA416" s="26"/>
      <c r="AB416" s="26"/>
      <c r="AC416" s="26"/>
    </row>
    <row r="417" spans="6:29" s="27" customFormat="1" hidden="1" x14ac:dyDescent="0.25">
      <c r="F417" s="23"/>
      <c r="G417" s="23"/>
      <c r="H417" s="23"/>
      <c r="I417" s="23"/>
      <c r="J417" s="113"/>
      <c r="K417" s="113"/>
      <c r="L417" s="113"/>
      <c r="M417" s="113"/>
      <c r="N417" s="131"/>
      <c r="O417" s="131"/>
      <c r="P417" s="131"/>
      <c r="Q417" s="113"/>
      <c r="V417" s="26"/>
      <c r="W417" s="26"/>
      <c r="X417" s="26"/>
      <c r="Y417" s="26"/>
      <c r="Z417" s="26"/>
      <c r="AA417" s="26"/>
      <c r="AB417" s="26"/>
      <c r="AC417" s="26"/>
    </row>
    <row r="418" spans="6:29" s="27" customFormat="1" hidden="1" x14ac:dyDescent="0.25">
      <c r="F418" s="23"/>
      <c r="G418" s="23"/>
      <c r="H418" s="23"/>
      <c r="I418" s="23"/>
      <c r="J418" s="113"/>
      <c r="K418" s="113"/>
      <c r="L418" s="113"/>
      <c r="M418" s="113"/>
      <c r="N418" s="131"/>
      <c r="O418" s="131"/>
      <c r="P418" s="131"/>
      <c r="Q418" s="113"/>
      <c r="V418" s="26"/>
      <c r="W418" s="26"/>
      <c r="X418" s="26"/>
      <c r="Y418" s="26"/>
      <c r="Z418" s="26"/>
      <c r="AA418" s="26"/>
      <c r="AB418" s="26"/>
      <c r="AC418" s="26"/>
    </row>
    <row r="419" spans="6:29" s="27" customFormat="1" hidden="1" x14ac:dyDescent="0.25">
      <c r="F419" s="23"/>
      <c r="G419" s="23"/>
      <c r="H419" s="23"/>
      <c r="I419" s="23"/>
      <c r="J419" s="113"/>
      <c r="K419" s="113"/>
      <c r="L419" s="113"/>
      <c r="M419" s="113"/>
      <c r="N419" s="131"/>
      <c r="O419" s="131"/>
      <c r="P419" s="131"/>
      <c r="Q419" s="113"/>
      <c r="V419" s="26"/>
      <c r="W419" s="26"/>
      <c r="X419" s="26"/>
      <c r="Y419" s="26"/>
      <c r="Z419" s="26"/>
      <c r="AA419" s="26"/>
      <c r="AB419" s="26"/>
      <c r="AC419" s="26"/>
    </row>
    <row r="420" spans="6:29" s="27" customFormat="1" hidden="1" x14ac:dyDescent="0.25">
      <c r="F420" s="23"/>
      <c r="G420" s="23"/>
      <c r="H420" s="23"/>
      <c r="I420" s="23"/>
      <c r="J420" s="113"/>
      <c r="K420" s="113"/>
      <c r="L420" s="113"/>
      <c r="M420" s="113"/>
      <c r="N420" s="131"/>
      <c r="O420" s="131"/>
      <c r="P420" s="131"/>
      <c r="Q420" s="113"/>
      <c r="V420" s="26"/>
      <c r="W420" s="26"/>
      <c r="X420" s="26"/>
      <c r="Y420" s="26"/>
      <c r="Z420" s="26"/>
      <c r="AA420" s="26"/>
      <c r="AB420" s="26"/>
      <c r="AC420" s="26"/>
    </row>
    <row r="421" spans="6:29" s="27" customFormat="1" hidden="1" x14ac:dyDescent="0.25">
      <c r="F421" s="23"/>
      <c r="G421" s="23"/>
      <c r="H421" s="23"/>
      <c r="I421" s="23"/>
      <c r="J421" s="113"/>
      <c r="K421" s="113"/>
      <c r="L421" s="113"/>
      <c r="M421" s="113"/>
      <c r="N421" s="131"/>
      <c r="O421" s="131"/>
      <c r="P421" s="131"/>
      <c r="Q421" s="113"/>
      <c r="V421" s="26"/>
      <c r="W421" s="26"/>
      <c r="X421" s="26"/>
      <c r="Y421" s="26"/>
      <c r="Z421" s="26"/>
      <c r="AA421" s="26"/>
      <c r="AB421" s="26"/>
      <c r="AC421" s="26"/>
    </row>
    <row r="422" spans="6:29" s="27" customFormat="1" hidden="1" x14ac:dyDescent="0.25">
      <c r="F422" s="23"/>
      <c r="G422" s="23"/>
      <c r="H422" s="23"/>
      <c r="I422" s="23"/>
      <c r="J422" s="113"/>
      <c r="K422" s="113"/>
      <c r="L422" s="113"/>
      <c r="M422" s="113"/>
      <c r="N422" s="131"/>
      <c r="O422" s="131"/>
      <c r="P422" s="131"/>
      <c r="Q422" s="113"/>
      <c r="V422" s="26"/>
      <c r="W422" s="26"/>
      <c r="X422" s="26"/>
      <c r="Y422" s="26"/>
      <c r="Z422" s="26"/>
      <c r="AA422" s="26"/>
      <c r="AB422" s="26"/>
      <c r="AC422" s="26"/>
    </row>
    <row r="423" spans="6:29" s="27" customFormat="1" hidden="1" x14ac:dyDescent="0.25">
      <c r="F423" s="23"/>
      <c r="G423" s="23"/>
      <c r="H423" s="23"/>
      <c r="I423" s="23"/>
      <c r="J423" s="113"/>
      <c r="K423" s="113"/>
      <c r="L423" s="113"/>
      <c r="M423" s="113"/>
      <c r="N423" s="131"/>
      <c r="O423" s="131"/>
      <c r="P423" s="131"/>
      <c r="Q423" s="113"/>
      <c r="V423" s="26"/>
      <c r="W423" s="26"/>
      <c r="X423" s="26"/>
      <c r="Y423" s="26"/>
      <c r="Z423" s="26"/>
      <c r="AA423" s="26"/>
      <c r="AB423" s="26"/>
      <c r="AC423" s="26"/>
    </row>
    <row r="424" spans="6:29" s="27" customFormat="1" hidden="1" x14ac:dyDescent="0.25">
      <c r="F424" s="23"/>
      <c r="G424" s="23"/>
      <c r="H424" s="23"/>
      <c r="I424" s="23"/>
      <c r="J424" s="113"/>
      <c r="K424" s="113"/>
      <c r="L424" s="113"/>
      <c r="M424" s="113"/>
      <c r="N424" s="131"/>
      <c r="O424" s="131"/>
      <c r="P424" s="131"/>
      <c r="Q424" s="113"/>
      <c r="V424" s="26"/>
      <c r="W424" s="26"/>
      <c r="X424" s="26"/>
      <c r="Y424" s="26"/>
      <c r="Z424" s="26"/>
      <c r="AA424" s="26"/>
      <c r="AB424" s="26"/>
      <c r="AC424" s="26"/>
    </row>
    <row r="425" spans="6:29" s="27" customFormat="1" hidden="1" x14ac:dyDescent="0.25">
      <c r="F425" s="23"/>
      <c r="G425" s="23"/>
      <c r="H425" s="23"/>
      <c r="I425" s="23"/>
      <c r="J425" s="113"/>
      <c r="K425" s="113"/>
      <c r="L425" s="113"/>
      <c r="M425" s="113"/>
      <c r="N425" s="131"/>
      <c r="O425" s="131"/>
      <c r="P425" s="131"/>
      <c r="Q425" s="113"/>
      <c r="V425" s="26"/>
      <c r="W425" s="26"/>
      <c r="X425" s="26"/>
      <c r="Y425" s="26"/>
      <c r="Z425" s="26"/>
      <c r="AA425" s="26"/>
      <c r="AB425" s="26"/>
      <c r="AC425" s="26"/>
    </row>
    <row r="426" spans="6:29" s="27" customFormat="1" hidden="1" x14ac:dyDescent="0.25">
      <c r="F426" s="23"/>
      <c r="G426" s="23"/>
      <c r="H426" s="23"/>
      <c r="I426" s="23"/>
      <c r="J426" s="113"/>
      <c r="K426" s="113"/>
      <c r="L426" s="113"/>
      <c r="M426" s="113"/>
      <c r="N426" s="131"/>
      <c r="O426" s="131"/>
      <c r="P426" s="131"/>
      <c r="Q426" s="113"/>
      <c r="V426" s="26"/>
      <c r="W426" s="26"/>
      <c r="X426" s="26"/>
      <c r="Y426" s="26"/>
      <c r="Z426" s="26"/>
      <c r="AA426" s="26"/>
      <c r="AB426" s="26"/>
      <c r="AC426" s="26"/>
    </row>
    <row r="427" spans="6:29" s="27" customFormat="1" hidden="1" x14ac:dyDescent="0.25">
      <c r="F427" s="23"/>
      <c r="G427" s="23"/>
      <c r="H427" s="23"/>
      <c r="I427" s="23"/>
      <c r="J427" s="113"/>
      <c r="K427" s="113"/>
      <c r="L427" s="113"/>
      <c r="M427" s="113"/>
      <c r="N427" s="131"/>
      <c r="O427" s="131"/>
      <c r="P427" s="131"/>
      <c r="Q427" s="113"/>
      <c r="V427" s="26"/>
      <c r="W427" s="26"/>
      <c r="X427" s="26"/>
      <c r="Y427" s="26"/>
      <c r="Z427" s="26"/>
      <c r="AA427" s="26"/>
      <c r="AB427" s="26"/>
      <c r="AC427" s="26"/>
    </row>
    <row r="428" spans="6:29" s="27" customFormat="1" hidden="1" x14ac:dyDescent="0.25">
      <c r="F428" s="23"/>
      <c r="G428" s="23"/>
      <c r="H428" s="23"/>
      <c r="I428" s="23"/>
      <c r="J428" s="113"/>
      <c r="K428" s="113"/>
      <c r="L428" s="113"/>
      <c r="M428" s="113"/>
      <c r="N428" s="131"/>
      <c r="O428" s="131"/>
      <c r="P428" s="131"/>
      <c r="Q428" s="113"/>
      <c r="V428" s="26"/>
      <c r="W428" s="26"/>
      <c r="X428" s="26"/>
      <c r="Y428" s="26"/>
      <c r="Z428" s="26"/>
      <c r="AA428" s="26"/>
      <c r="AB428" s="26"/>
      <c r="AC428" s="26"/>
    </row>
    <row r="429" spans="6:29" s="27" customFormat="1" hidden="1" x14ac:dyDescent="0.25">
      <c r="F429" s="23"/>
      <c r="G429" s="23"/>
      <c r="H429" s="23"/>
      <c r="I429" s="23"/>
      <c r="J429" s="113"/>
      <c r="K429" s="113"/>
      <c r="L429" s="113"/>
      <c r="M429" s="113"/>
      <c r="N429" s="131"/>
      <c r="O429" s="131"/>
      <c r="P429" s="131"/>
      <c r="Q429" s="113"/>
      <c r="V429" s="26"/>
      <c r="W429" s="26"/>
      <c r="X429" s="26"/>
      <c r="Y429" s="26"/>
      <c r="Z429" s="26"/>
      <c r="AA429" s="26"/>
      <c r="AB429" s="26"/>
      <c r="AC429" s="26"/>
    </row>
    <row r="430" spans="6:29" s="27" customFormat="1" hidden="1" x14ac:dyDescent="0.25">
      <c r="F430" s="23"/>
      <c r="G430" s="23"/>
      <c r="H430" s="23"/>
      <c r="I430" s="23"/>
      <c r="J430" s="113"/>
      <c r="K430" s="113"/>
      <c r="L430" s="113"/>
      <c r="M430" s="113"/>
      <c r="N430" s="131"/>
      <c r="O430" s="131"/>
      <c r="P430" s="131"/>
      <c r="Q430" s="113"/>
      <c r="V430" s="26"/>
      <c r="W430" s="26"/>
      <c r="X430" s="26"/>
      <c r="Y430" s="26"/>
      <c r="Z430" s="26"/>
      <c r="AA430" s="26"/>
      <c r="AB430" s="26"/>
      <c r="AC430" s="26"/>
    </row>
    <row r="431" spans="6:29" s="27" customFormat="1" hidden="1" x14ac:dyDescent="0.25">
      <c r="F431" s="23"/>
      <c r="G431" s="23"/>
      <c r="H431" s="23"/>
      <c r="I431" s="23"/>
      <c r="J431" s="113"/>
      <c r="K431" s="113"/>
      <c r="L431" s="113"/>
      <c r="M431" s="113"/>
      <c r="N431" s="131"/>
      <c r="O431" s="131"/>
      <c r="P431" s="131"/>
      <c r="Q431" s="113"/>
      <c r="V431" s="26"/>
      <c r="W431" s="26"/>
      <c r="X431" s="26"/>
      <c r="Y431" s="26"/>
      <c r="Z431" s="26"/>
      <c r="AA431" s="26"/>
      <c r="AB431" s="26"/>
      <c r="AC431" s="26"/>
    </row>
    <row r="432" spans="6:29" s="27" customFormat="1" hidden="1" x14ac:dyDescent="0.25">
      <c r="F432" s="23"/>
      <c r="G432" s="23"/>
      <c r="H432" s="23"/>
      <c r="I432" s="23"/>
      <c r="J432" s="113"/>
      <c r="K432" s="113"/>
      <c r="L432" s="113"/>
      <c r="M432" s="113"/>
      <c r="N432" s="131"/>
      <c r="O432" s="131"/>
      <c r="P432" s="131"/>
      <c r="Q432" s="113"/>
      <c r="V432" s="26"/>
      <c r="W432" s="26"/>
      <c r="X432" s="26"/>
      <c r="Y432" s="26"/>
      <c r="Z432" s="26"/>
      <c r="AA432" s="26"/>
      <c r="AB432" s="26"/>
      <c r="AC432" s="26"/>
    </row>
    <row r="433" spans="6:29" s="27" customFormat="1" hidden="1" x14ac:dyDescent="0.25">
      <c r="F433" s="23"/>
      <c r="G433" s="23"/>
      <c r="H433" s="23"/>
      <c r="I433" s="23"/>
      <c r="J433" s="113"/>
      <c r="K433" s="113"/>
      <c r="L433" s="113"/>
      <c r="M433" s="113"/>
      <c r="N433" s="131"/>
      <c r="O433" s="131"/>
      <c r="P433" s="131"/>
      <c r="Q433" s="113"/>
      <c r="V433" s="26"/>
      <c r="W433" s="26"/>
      <c r="X433" s="26"/>
      <c r="Y433" s="26"/>
      <c r="Z433" s="26"/>
      <c r="AA433" s="26"/>
      <c r="AB433" s="26"/>
      <c r="AC433" s="26"/>
    </row>
    <row r="434" spans="6:29" s="27" customFormat="1" hidden="1" x14ac:dyDescent="0.25">
      <c r="F434" s="23"/>
      <c r="G434" s="23"/>
      <c r="H434" s="23"/>
      <c r="I434" s="23"/>
      <c r="J434" s="113"/>
      <c r="K434" s="113"/>
      <c r="L434" s="113"/>
      <c r="M434" s="113"/>
      <c r="N434" s="131"/>
      <c r="O434" s="131"/>
      <c r="P434" s="131"/>
      <c r="Q434" s="113"/>
      <c r="V434" s="26"/>
      <c r="W434" s="26"/>
      <c r="X434" s="26"/>
      <c r="Y434" s="26"/>
      <c r="Z434" s="26"/>
      <c r="AA434" s="26"/>
      <c r="AB434" s="26"/>
      <c r="AC434" s="26"/>
    </row>
    <row r="435" spans="6:29" s="27" customFormat="1" hidden="1" x14ac:dyDescent="0.25">
      <c r="F435" s="23"/>
      <c r="G435" s="23"/>
      <c r="H435" s="23"/>
      <c r="I435" s="23"/>
      <c r="J435" s="113"/>
      <c r="K435" s="113"/>
      <c r="L435" s="113"/>
      <c r="M435" s="113"/>
      <c r="N435" s="131"/>
      <c r="O435" s="131"/>
      <c r="P435" s="131"/>
      <c r="Q435" s="113"/>
      <c r="V435" s="26"/>
      <c r="W435" s="26"/>
      <c r="X435" s="26"/>
      <c r="Y435" s="26"/>
      <c r="Z435" s="26"/>
      <c r="AA435" s="26"/>
      <c r="AB435" s="26"/>
      <c r="AC435" s="26"/>
    </row>
    <row r="436" spans="6:29" s="27" customFormat="1" hidden="1" x14ac:dyDescent="0.25">
      <c r="F436" s="23"/>
      <c r="G436" s="23"/>
      <c r="H436" s="23"/>
      <c r="I436" s="23"/>
      <c r="J436" s="113"/>
      <c r="K436" s="113"/>
      <c r="L436" s="113"/>
      <c r="M436" s="113"/>
      <c r="N436" s="131"/>
      <c r="O436" s="131"/>
      <c r="P436" s="131"/>
      <c r="Q436" s="113"/>
      <c r="V436" s="26"/>
      <c r="W436" s="26"/>
      <c r="X436" s="26"/>
      <c r="Y436" s="26"/>
      <c r="Z436" s="26"/>
      <c r="AA436" s="26"/>
      <c r="AB436" s="26"/>
      <c r="AC436" s="26"/>
    </row>
    <row r="437" spans="6:29" s="27" customFormat="1" hidden="1" x14ac:dyDescent="0.25">
      <c r="F437" s="23"/>
      <c r="G437" s="23"/>
      <c r="H437" s="23"/>
      <c r="I437" s="23"/>
      <c r="J437" s="113"/>
      <c r="K437" s="113"/>
      <c r="L437" s="113"/>
      <c r="M437" s="113"/>
      <c r="N437" s="131"/>
      <c r="O437" s="131"/>
      <c r="P437" s="131"/>
      <c r="Q437" s="113"/>
      <c r="V437" s="26"/>
      <c r="W437" s="26"/>
      <c r="X437" s="26"/>
      <c r="Y437" s="26"/>
      <c r="Z437" s="26"/>
      <c r="AA437" s="26"/>
      <c r="AB437" s="26"/>
      <c r="AC437" s="26"/>
    </row>
    <row r="438" spans="6:29" s="27" customFormat="1" hidden="1" x14ac:dyDescent="0.25">
      <c r="F438" s="23"/>
      <c r="G438" s="23"/>
      <c r="H438" s="23"/>
      <c r="I438" s="23"/>
      <c r="J438" s="113"/>
      <c r="K438" s="113"/>
      <c r="L438" s="113"/>
      <c r="M438" s="113"/>
      <c r="N438" s="131"/>
      <c r="O438" s="131"/>
      <c r="P438" s="131"/>
      <c r="Q438" s="113"/>
      <c r="V438" s="26"/>
      <c r="W438" s="26"/>
      <c r="X438" s="26"/>
      <c r="Y438" s="26"/>
      <c r="Z438" s="26"/>
      <c r="AA438" s="26"/>
      <c r="AB438" s="26"/>
      <c r="AC438" s="26"/>
    </row>
    <row r="439" spans="6:29" s="27" customFormat="1" hidden="1" x14ac:dyDescent="0.25">
      <c r="F439" s="23"/>
      <c r="G439" s="23"/>
      <c r="H439" s="23"/>
      <c r="I439" s="23"/>
      <c r="J439" s="113"/>
      <c r="K439" s="113"/>
      <c r="L439" s="113"/>
      <c r="M439" s="113"/>
      <c r="N439" s="131"/>
      <c r="O439" s="131"/>
      <c r="P439" s="131"/>
      <c r="Q439" s="113"/>
      <c r="V439" s="26"/>
      <c r="W439" s="26"/>
      <c r="X439" s="26"/>
      <c r="Y439" s="26"/>
      <c r="Z439" s="26"/>
      <c r="AA439" s="26"/>
      <c r="AB439" s="26"/>
      <c r="AC439" s="26"/>
    </row>
    <row r="440" spans="6:29" s="27" customFormat="1" hidden="1" x14ac:dyDescent="0.25">
      <c r="F440" s="23"/>
      <c r="G440" s="23"/>
      <c r="H440" s="23"/>
      <c r="I440" s="23"/>
      <c r="J440" s="113"/>
      <c r="K440" s="113"/>
      <c r="L440" s="113"/>
      <c r="M440" s="113"/>
      <c r="N440" s="131"/>
      <c r="O440" s="131"/>
      <c r="P440" s="131"/>
      <c r="Q440" s="113"/>
      <c r="V440" s="26"/>
      <c r="W440" s="26"/>
      <c r="X440" s="26"/>
      <c r="Y440" s="26"/>
      <c r="Z440" s="26"/>
      <c r="AA440" s="26"/>
      <c r="AB440" s="26"/>
      <c r="AC440" s="26"/>
    </row>
    <row r="441" spans="6:29" s="27" customFormat="1" hidden="1" x14ac:dyDescent="0.25">
      <c r="F441" s="23"/>
      <c r="G441" s="23"/>
      <c r="H441" s="23"/>
      <c r="I441" s="23"/>
      <c r="J441" s="113"/>
      <c r="K441" s="113"/>
      <c r="L441" s="113"/>
      <c r="M441" s="113"/>
      <c r="N441" s="131"/>
      <c r="O441" s="131"/>
      <c r="P441" s="131"/>
      <c r="Q441" s="113"/>
      <c r="V441" s="26"/>
      <c r="W441" s="26"/>
      <c r="X441" s="26"/>
      <c r="Y441" s="26"/>
      <c r="Z441" s="26"/>
      <c r="AA441" s="26"/>
      <c r="AB441" s="26"/>
      <c r="AC441" s="26"/>
    </row>
    <row r="442" spans="6:29" s="27" customFormat="1" hidden="1" x14ac:dyDescent="0.25">
      <c r="F442" s="23"/>
      <c r="G442" s="23"/>
      <c r="H442" s="23"/>
      <c r="I442" s="23"/>
      <c r="J442" s="113"/>
      <c r="K442" s="113"/>
      <c r="L442" s="113"/>
      <c r="M442" s="113"/>
      <c r="N442" s="131"/>
      <c r="O442" s="131"/>
      <c r="P442" s="131"/>
      <c r="Q442" s="113"/>
      <c r="V442" s="26"/>
      <c r="W442" s="26"/>
      <c r="X442" s="26"/>
      <c r="Y442" s="26"/>
      <c r="Z442" s="26"/>
      <c r="AA442" s="26"/>
      <c r="AB442" s="26"/>
      <c r="AC442" s="26"/>
    </row>
    <row r="443" spans="6:29" s="27" customFormat="1" hidden="1" x14ac:dyDescent="0.25">
      <c r="F443" s="23"/>
      <c r="G443" s="23"/>
      <c r="H443" s="23"/>
      <c r="I443" s="23"/>
      <c r="J443" s="113"/>
      <c r="K443" s="113"/>
      <c r="L443" s="113"/>
      <c r="M443" s="113"/>
      <c r="N443" s="131"/>
      <c r="O443" s="131"/>
      <c r="P443" s="131"/>
      <c r="Q443" s="113"/>
      <c r="V443" s="26"/>
      <c r="W443" s="26"/>
      <c r="X443" s="26"/>
      <c r="Y443" s="26"/>
      <c r="Z443" s="26"/>
      <c r="AA443" s="26"/>
      <c r="AB443" s="26"/>
      <c r="AC443" s="26"/>
    </row>
    <row r="444" spans="6:29" s="27" customFormat="1" hidden="1" x14ac:dyDescent="0.25">
      <c r="F444" s="23"/>
      <c r="G444" s="23"/>
      <c r="H444" s="23"/>
      <c r="I444" s="23"/>
      <c r="J444" s="113"/>
      <c r="K444" s="113"/>
      <c r="L444" s="113"/>
      <c r="M444" s="113"/>
      <c r="N444" s="131"/>
      <c r="O444" s="131"/>
      <c r="P444" s="131"/>
      <c r="Q444" s="113"/>
      <c r="V444" s="26"/>
      <c r="W444" s="26"/>
      <c r="X444" s="26"/>
      <c r="Y444" s="26"/>
      <c r="Z444" s="26"/>
      <c r="AA444" s="26"/>
      <c r="AB444" s="26"/>
      <c r="AC444" s="26"/>
    </row>
    <row r="445" spans="6:29" s="27" customFormat="1" hidden="1" x14ac:dyDescent="0.25">
      <c r="F445" s="23"/>
      <c r="G445" s="23"/>
      <c r="H445" s="23"/>
      <c r="I445" s="23"/>
      <c r="J445" s="113"/>
      <c r="K445" s="113"/>
      <c r="L445" s="113"/>
      <c r="M445" s="113"/>
      <c r="N445" s="131"/>
      <c r="O445" s="131"/>
      <c r="P445" s="131"/>
      <c r="Q445" s="113"/>
      <c r="V445" s="26"/>
      <c r="W445" s="26"/>
      <c r="X445" s="26"/>
      <c r="Y445" s="26"/>
      <c r="Z445" s="26"/>
      <c r="AA445" s="26"/>
      <c r="AB445" s="26"/>
      <c r="AC445" s="26"/>
    </row>
    <row r="446" spans="6:29" s="27" customFormat="1" hidden="1" x14ac:dyDescent="0.25">
      <c r="F446" s="23"/>
      <c r="G446" s="23"/>
      <c r="H446" s="23"/>
      <c r="I446" s="23"/>
      <c r="J446" s="113"/>
      <c r="K446" s="113"/>
      <c r="L446" s="113"/>
      <c r="M446" s="113"/>
      <c r="N446" s="131"/>
      <c r="O446" s="131"/>
      <c r="P446" s="131"/>
      <c r="Q446" s="113"/>
      <c r="V446" s="26"/>
      <c r="W446" s="26"/>
      <c r="X446" s="26"/>
      <c r="Y446" s="26"/>
      <c r="Z446" s="26"/>
      <c r="AA446" s="26"/>
      <c r="AB446" s="26"/>
      <c r="AC446" s="26"/>
    </row>
    <row r="447" spans="6:29" s="27" customFormat="1" hidden="1" x14ac:dyDescent="0.25">
      <c r="F447" s="23"/>
      <c r="G447" s="23"/>
      <c r="H447" s="23"/>
      <c r="I447" s="23"/>
      <c r="J447" s="113"/>
      <c r="K447" s="113"/>
      <c r="L447" s="113"/>
      <c r="M447" s="113"/>
      <c r="N447" s="131"/>
      <c r="O447" s="131"/>
      <c r="P447" s="131"/>
      <c r="Q447" s="113"/>
      <c r="V447" s="26"/>
      <c r="W447" s="26"/>
      <c r="X447" s="26"/>
      <c r="Y447" s="26"/>
      <c r="Z447" s="26"/>
      <c r="AA447" s="26"/>
      <c r="AB447" s="26"/>
      <c r="AC447" s="26"/>
    </row>
    <row r="448" spans="6:29" s="27" customFormat="1" hidden="1" x14ac:dyDescent="0.25">
      <c r="F448" s="23"/>
      <c r="G448" s="23"/>
      <c r="H448" s="23"/>
      <c r="I448" s="23"/>
      <c r="J448" s="113"/>
      <c r="K448" s="113"/>
      <c r="L448" s="113"/>
      <c r="M448" s="113"/>
      <c r="N448" s="131"/>
      <c r="O448" s="131"/>
      <c r="P448" s="131"/>
      <c r="Q448" s="113"/>
      <c r="V448" s="26"/>
      <c r="W448" s="26"/>
      <c r="X448" s="26"/>
      <c r="Y448" s="26"/>
      <c r="Z448" s="26"/>
      <c r="AA448" s="26"/>
      <c r="AB448" s="26"/>
      <c r="AC448" s="26"/>
    </row>
    <row r="449" spans="6:29" s="27" customFormat="1" hidden="1" x14ac:dyDescent="0.25">
      <c r="F449" s="23"/>
      <c r="G449" s="23"/>
      <c r="H449" s="23"/>
      <c r="I449" s="23"/>
      <c r="J449" s="113"/>
      <c r="K449" s="113"/>
      <c r="L449" s="113"/>
      <c r="M449" s="113"/>
      <c r="N449" s="131"/>
      <c r="O449" s="131"/>
      <c r="P449" s="131"/>
      <c r="Q449" s="113"/>
      <c r="V449" s="26"/>
      <c r="W449" s="26"/>
      <c r="X449" s="26"/>
      <c r="Y449" s="26"/>
      <c r="Z449" s="26"/>
      <c r="AA449" s="26"/>
      <c r="AB449" s="26"/>
      <c r="AC449" s="26"/>
    </row>
    <row r="450" spans="6:29" s="27" customFormat="1" hidden="1" x14ac:dyDescent="0.25">
      <c r="F450" s="23"/>
      <c r="G450" s="23"/>
      <c r="H450" s="23"/>
      <c r="I450" s="23"/>
      <c r="J450" s="113"/>
      <c r="K450" s="113"/>
      <c r="L450" s="113"/>
      <c r="M450" s="113"/>
      <c r="N450" s="131"/>
      <c r="O450" s="131"/>
      <c r="P450" s="131"/>
      <c r="Q450" s="113"/>
      <c r="V450" s="26"/>
      <c r="W450" s="26"/>
      <c r="X450" s="26"/>
      <c r="Y450" s="26"/>
      <c r="Z450" s="26"/>
      <c r="AA450" s="26"/>
      <c r="AB450" s="26"/>
      <c r="AC450" s="26"/>
    </row>
    <row r="451" spans="6:29" s="27" customFormat="1" hidden="1" x14ac:dyDescent="0.25">
      <c r="F451" s="23"/>
      <c r="G451" s="23"/>
      <c r="H451" s="23"/>
      <c r="I451" s="23"/>
      <c r="J451" s="113"/>
      <c r="K451" s="113"/>
      <c r="L451" s="113"/>
      <c r="M451" s="113"/>
      <c r="N451" s="131"/>
      <c r="O451" s="131"/>
      <c r="P451" s="131"/>
      <c r="Q451" s="113"/>
      <c r="V451" s="26"/>
      <c r="W451" s="26"/>
      <c r="X451" s="26"/>
      <c r="Y451" s="26"/>
      <c r="Z451" s="26"/>
      <c r="AA451" s="26"/>
      <c r="AB451" s="26"/>
      <c r="AC451" s="26"/>
    </row>
    <row r="452" spans="6:29" s="27" customFormat="1" hidden="1" x14ac:dyDescent="0.25">
      <c r="F452" s="23"/>
      <c r="G452" s="23"/>
      <c r="H452" s="23"/>
      <c r="I452" s="23"/>
      <c r="J452" s="113"/>
      <c r="K452" s="113"/>
      <c r="L452" s="113"/>
      <c r="M452" s="113"/>
      <c r="N452" s="131"/>
      <c r="O452" s="131"/>
      <c r="P452" s="131"/>
      <c r="Q452" s="113"/>
      <c r="V452" s="26"/>
      <c r="W452" s="26"/>
      <c r="X452" s="26"/>
      <c r="Y452" s="26"/>
      <c r="Z452" s="26"/>
      <c r="AA452" s="26"/>
      <c r="AB452" s="26"/>
      <c r="AC452" s="26"/>
    </row>
    <row r="453" spans="6:29" s="27" customFormat="1" hidden="1" x14ac:dyDescent="0.25">
      <c r="F453" s="23"/>
      <c r="G453" s="23"/>
      <c r="H453" s="23"/>
      <c r="I453" s="23"/>
      <c r="J453" s="113"/>
      <c r="K453" s="113"/>
      <c r="L453" s="113"/>
      <c r="M453" s="113"/>
      <c r="N453" s="131"/>
      <c r="O453" s="131"/>
      <c r="P453" s="131"/>
      <c r="Q453" s="113"/>
      <c r="V453" s="26"/>
      <c r="W453" s="26"/>
      <c r="X453" s="26"/>
      <c r="Y453" s="26"/>
      <c r="Z453" s="26"/>
      <c r="AA453" s="26"/>
      <c r="AB453" s="26"/>
      <c r="AC453" s="26"/>
    </row>
    <row r="454" spans="6:29" s="27" customFormat="1" hidden="1" x14ac:dyDescent="0.25">
      <c r="F454" s="23"/>
      <c r="G454" s="23"/>
      <c r="H454" s="23"/>
      <c r="I454" s="23"/>
      <c r="J454" s="113"/>
      <c r="K454" s="113"/>
      <c r="L454" s="113"/>
      <c r="M454" s="113"/>
      <c r="N454" s="131"/>
      <c r="O454" s="131"/>
      <c r="P454" s="131"/>
      <c r="Q454" s="113"/>
      <c r="V454" s="26"/>
      <c r="W454" s="26"/>
      <c r="X454" s="26"/>
      <c r="Y454" s="26"/>
      <c r="Z454" s="26"/>
      <c r="AA454" s="26"/>
      <c r="AB454" s="26"/>
      <c r="AC454" s="26"/>
    </row>
    <row r="455" spans="6:29" s="27" customFormat="1" hidden="1" x14ac:dyDescent="0.25">
      <c r="F455" s="23"/>
      <c r="G455" s="23"/>
      <c r="H455" s="23"/>
      <c r="I455" s="23"/>
      <c r="J455" s="113"/>
      <c r="K455" s="113"/>
      <c r="L455" s="113"/>
      <c r="M455" s="113"/>
      <c r="N455" s="131"/>
      <c r="O455" s="131"/>
      <c r="P455" s="131"/>
      <c r="Q455" s="113"/>
      <c r="V455" s="26"/>
      <c r="W455" s="26"/>
      <c r="X455" s="26"/>
      <c r="Y455" s="26"/>
      <c r="Z455" s="26"/>
      <c r="AA455" s="26"/>
      <c r="AB455" s="26"/>
      <c r="AC455" s="26"/>
    </row>
    <row r="456" spans="6:29" s="27" customFormat="1" hidden="1" x14ac:dyDescent="0.25">
      <c r="F456" s="23"/>
      <c r="G456" s="23"/>
      <c r="H456" s="23"/>
      <c r="I456" s="23"/>
      <c r="J456" s="113"/>
      <c r="K456" s="113"/>
      <c r="L456" s="113"/>
      <c r="M456" s="113"/>
      <c r="N456" s="131"/>
      <c r="O456" s="131"/>
      <c r="P456" s="131"/>
      <c r="Q456" s="113"/>
      <c r="V456" s="26"/>
      <c r="W456" s="26"/>
      <c r="X456" s="26"/>
      <c r="Y456" s="26"/>
      <c r="Z456" s="26"/>
      <c r="AA456" s="26"/>
      <c r="AB456" s="26"/>
      <c r="AC456" s="26"/>
    </row>
    <row r="457" spans="6:29" s="27" customFormat="1" hidden="1" x14ac:dyDescent="0.25">
      <c r="F457" s="23"/>
      <c r="G457" s="23"/>
      <c r="H457" s="23"/>
      <c r="I457" s="23"/>
      <c r="J457" s="113"/>
      <c r="K457" s="113"/>
      <c r="L457" s="113"/>
      <c r="M457" s="113"/>
      <c r="N457" s="131"/>
      <c r="O457" s="131"/>
      <c r="P457" s="131"/>
      <c r="Q457" s="113"/>
      <c r="V457" s="26"/>
      <c r="W457" s="26"/>
      <c r="X457" s="26"/>
      <c r="Y457" s="26"/>
      <c r="Z457" s="26"/>
      <c r="AA457" s="26"/>
      <c r="AB457" s="26"/>
      <c r="AC457" s="26"/>
    </row>
    <row r="458" spans="6:29" s="27" customFormat="1" hidden="1" x14ac:dyDescent="0.25">
      <c r="F458" s="23"/>
      <c r="G458" s="23"/>
      <c r="H458" s="23"/>
      <c r="I458" s="23"/>
      <c r="J458" s="113"/>
      <c r="K458" s="113"/>
      <c r="L458" s="113"/>
      <c r="M458" s="113"/>
      <c r="N458" s="131"/>
      <c r="O458" s="131"/>
      <c r="P458" s="131"/>
      <c r="Q458" s="113"/>
      <c r="V458" s="26"/>
      <c r="W458" s="26"/>
      <c r="X458" s="26"/>
      <c r="Y458" s="26"/>
      <c r="Z458" s="26"/>
      <c r="AA458" s="26"/>
      <c r="AB458" s="26"/>
      <c r="AC458" s="26"/>
    </row>
    <row r="459" spans="6:29" s="27" customFormat="1" hidden="1" x14ac:dyDescent="0.25">
      <c r="F459" s="23"/>
      <c r="G459" s="23"/>
      <c r="H459" s="23"/>
      <c r="I459" s="23"/>
      <c r="J459" s="113"/>
      <c r="K459" s="113"/>
      <c r="L459" s="113"/>
      <c r="M459" s="113"/>
      <c r="N459" s="131"/>
      <c r="O459" s="131"/>
      <c r="P459" s="131"/>
      <c r="Q459" s="113"/>
      <c r="V459" s="26"/>
      <c r="W459" s="26"/>
      <c r="X459" s="26"/>
      <c r="Y459" s="26"/>
      <c r="Z459" s="26"/>
      <c r="AA459" s="26"/>
      <c r="AB459" s="26"/>
      <c r="AC459" s="26"/>
    </row>
    <row r="460" spans="6:29" s="27" customFormat="1" hidden="1" x14ac:dyDescent="0.25">
      <c r="F460" s="23"/>
      <c r="G460" s="23"/>
      <c r="H460" s="23"/>
      <c r="I460" s="23"/>
      <c r="J460" s="113"/>
      <c r="K460" s="113"/>
      <c r="L460" s="113"/>
      <c r="M460" s="113"/>
      <c r="N460" s="131"/>
      <c r="O460" s="131"/>
      <c r="P460" s="131"/>
      <c r="Q460" s="113"/>
      <c r="V460" s="26"/>
      <c r="W460" s="26"/>
      <c r="X460" s="26"/>
      <c r="Y460" s="26"/>
      <c r="Z460" s="26"/>
      <c r="AA460" s="26"/>
      <c r="AB460" s="26"/>
      <c r="AC460" s="26"/>
    </row>
    <row r="461" spans="6:29" s="27" customFormat="1" hidden="1" x14ac:dyDescent="0.25">
      <c r="F461" s="23"/>
      <c r="G461" s="23"/>
      <c r="H461" s="23"/>
      <c r="I461" s="23"/>
      <c r="J461" s="113"/>
      <c r="K461" s="113"/>
      <c r="L461" s="113"/>
      <c r="M461" s="113"/>
      <c r="N461" s="131"/>
      <c r="O461" s="131"/>
      <c r="P461" s="131"/>
      <c r="Q461" s="113"/>
      <c r="V461" s="26"/>
      <c r="W461" s="26"/>
      <c r="X461" s="26"/>
      <c r="Y461" s="26"/>
      <c r="Z461" s="26"/>
      <c r="AA461" s="26"/>
      <c r="AB461" s="26"/>
      <c r="AC461" s="26"/>
    </row>
    <row r="462" spans="6:29" s="27" customFormat="1" hidden="1" x14ac:dyDescent="0.25">
      <c r="F462" s="23"/>
      <c r="G462" s="23"/>
      <c r="H462" s="23"/>
      <c r="I462" s="23"/>
      <c r="J462" s="113"/>
      <c r="K462" s="113"/>
      <c r="L462" s="113"/>
      <c r="M462" s="113"/>
      <c r="N462" s="131"/>
      <c r="O462" s="131"/>
      <c r="P462" s="131"/>
      <c r="Q462" s="113"/>
      <c r="V462" s="26"/>
      <c r="W462" s="26"/>
      <c r="X462" s="26"/>
      <c r="Y462" s="26"/>
      <c r="Z462" s="26"/>
      <c r="AA462" s="26"/>
      <c r="AB462" s="26"/>
      <c r="AC462" s="26"/>
    </row>
    <row r="463" spans="6:29" s="27" customFormat="1" hidden="1" x14ac:dyDescent="0.25">
      <c r="F463" s="23"/>
      <c r="G463" s="23"/>
      <c r="H463" s="23"/>
      <c r="I463" s="23"/>
      <c r="J463" s="113"/>
      <c r="K463" s="113"/>
      <c r="L463" s="113"/>
      <c r="M463" s="113"/>
      <c r="N463" s="131"/>
      <c r="O463" s="131"/>
      <c r="P463" s="131"/>
      <c r="Q463" s="113"/>
      <c r="V463" s="26"/>
      <c r="W463" s="26"/>
      <c r="X463" s="26"/>
      <c r="Y463" s="26"/>
      <c r="Z463" s="26"/>
      <c r="AA463" s="26"/>
      <c r="AB463" s="26"/>
      <c r="AC463" s="26"/>
    </row>
    <row r="464" spans="6:29" s="27" customFormat="1" hidden="1" x14ac:dyDescent="0.25">
      <c r="F464" s="23"/>
      <c r="G464" s="23"/>
      <c r="H464" s="23"/>
      <c r="I464" s="23"/>
      <c r="J464" s="113"/>
      <c r="K464" s="113"/>
      <c r="L464" s="113"/>
      <c r="M464" s="113"/>
      <c r="N464" s="131"/>
      <c r="O464" s="131"/>
      <c r="P464" s="131"/>
      <c r="Q464" s="113"/>
      <c r="V464" s="26"/>
      <c r="W464" s="26"/>
      <c r="X464" s="26"/>
      <c r="Y464" s="26"/>
      <c r="Z464" s="26"/>
      <c r="AA464" s="26"/>
      <c r="AB464" s="26"/>
      <c r="AC464" s="26"/>
    </row>
    <row r="465" spans="6:29" s="27" customFormat="1" hidden="1" x14ac:dyDescent="0.25">
      <c r="F465" s="23"/>
      <c r="G465" s="23"/>
      <c r="H465" s="23"/>
      <c r="I465" s="23"/>
      <c r="J465" s="113"/>
      <c r="K465" s="113"/>
      <c r="L465" s="113"/>
      <c r="M465" s="113"/>
      <c r="N465" s="131"/>
      <c r="O465" s="131"/>
      <c r="P465" s="131"/>
      <c r="Q465" s="113"/>
      <c r="V465" s="26"/>
      <c r="W465" s="26"/>
      <c r="X465" s="26"/>
      <c r="Y465" s="26"/>
      <c r="Z465" s="26"/>
      <c r="AA465" s="26"/>
      <c r="AB465" s="26"/>
      <c r="AC465" s="26"/>
    </row>
    <row r="466" spans="6:29" s="27" customFormat="1" hidden="1" x14ac:dyDescent="0.25">
      <c r="F466" s="23"/>
      <c r="G466" s="23"/>
      <c r="H466" s="23"/>
      <c r="I466" s="23"/>
      <c r="J466" s="113"/>
      <c r="K466" s="113"/>
      <c r="L466" s="113"/>
      <c r="M466" s="113"/>
      <c r="N466" s="131"/>
      <c r="O466" s="131"/>
      <c r="P466" s="131"/>
      <c r="Q466" s="113"/>
      <c r="V466" s="26"/>
      <c r="W466" s="26"/>
      <c r="X466" s="26"/>
      <c r="Y466" s="26"/>
      <c r="Z466" s="26"/>
      <c r="AA466" s="26"/>
      <c r="AB466" s="26"/>
      <c r="AC466" s="26"/>
    </row>
    <row r="467" spans="6:29" s="27" customFormat="1" hidden="1" x14ac:dyDescent="0.25">
      <c r="F467" s="23"/>
      <c r="G467" s="23"/>
      <c r="H467" s="23"/>
      <c r="I467" s="23"/>
      <c r="J467" s="113"/>
      <c r="K467" s="113"/>
      <c r="L467" s="113"/>
      <c r="M467" s="113"/>
      <c r="N467" s="131"/>
      <c r="O467" s="131"/>
      <c r="P467" s="131"/>
      <c r="Q467" s="113"/>
      <c r="V467" s="26"/>
      <c r="W467" s="26"/>
      <c r="X467" s="26"/>
      <c r="Y467" s="26"/>
      <c r="Z467" s="26"/>
      <c r="AA467" s="26"/>
      <c r="AB467" s="26"/>
      <c r="AC467" s="26"/>
    </row>
    <row r="468" spans="6:29" s="27" customFormat="1" hidden="1" x14ac:dyDescent="0.25">
      <c r="F468" s="23"/>
      <c r="G468" s="23"/>
      <c r="H468" s="23"/>
      <c r="I468" s="23"/>
      <c r="J468" s="113"/>
      <c r="K468" s="113"/>
      <c r="L468" s="113"/>
      <c r="M468" s="113"/>
      <c r="N468" s="131"/>
      <c r="O468" s="131"/>
      <c r="P468" s="131"/>
      <c r="Q468" s="113"/>
      <c r="V468" s="26"/>
      <c r="W468" s="26"/>
      <c r="X468" s="26"/>
      <c r="Y468" s="26"/>
      <c r="Z468" s="26"/>
      <c r="AA468" s="26"/>
      <c r="AB468" s="26"/>
      <c r="AC468" s="26"/>
    </row>
    <row r="469" spans="6:29" s="27" customFormat="1" hidden="1" x14ac:dyDescent="0.25">
      <c r="F469" s="23"/>
      <c r="G469" s="23"/>
      <c r="H469" s="23"/>
      <c r="I469" s="23"/>
      <c r="J469" s="113"/>
      <c r="K469" s="113"/>
      <c r="L469" s="113"/>
      <c r="M469" s="113"/>
      <c r="N469" s="131"/>
      <c r="O469" s="131"/>
      <c r="P469" s="131"/>
      <c r="Q469" s="113"/>
      <c r="V469" s="26"/>
      <c r="W469" s="26"/>
      <c r="X469" s="26"/>
      <c r="Y469" s="26"/>
      <c r="Z469" s="26"/>
      <c r="AA469" s="26"/>
      <c r="AB469" s="26"/>
      <c r="AC469" s="26"/>
    </row>
    <row r="470" spans="6:29" s="27" customFormat="1" hidden="1" x14ac:dyDescent="0.25">
      <c r="F470" s="23"/>
      <c r="G470" s="23"/>
      <c r="H470" s="23"/>
      <c r="I470" s="23"/>
      <c r="J470" s="113"/>
      <c r="K470" s="113"/>
      <c r="L470" s="113"/>
      <c r="M470" s="113"/>
      <c r="N470" s="131"/>
      <c r="O470" s="131"/>
      <c r="P470" s="131"/>
      <c r="Q470" s="113"/>
      <c r="V470" s="26"/>
      <c r="W470" s="26"/>
      <c r="X470" s="26"/>
      <c r="Y470" s="26"/>
      <c r="Z470" s="26"/>
      <c r="AA470" s="26"/>
      <c r="AB470" s="26"/>
      <c r="AC470" s="26"/>
    </row>
    <row r="471" spans="6:29" s="27" customFormat="1" hidden="1" x14ac:dyDescent="0.25">
      <c r="F471" s="23"/>
      <c r="G471" s="23"/>
      <c r="H471" s="23"/>
      <c r="I471" s="23"/>
      <c r="J471" s="113"/>
      <c r="K471" s="113"/>
      <c r="L471" s="113"/>
      <c r="M471" s="113"/>
      <c r="N471" s="131"/>
      <c r="O471" s="131"/>
      <c r="P471" s="131"/>
      <c r="Q471" s="113"/>
      <c r="V471" s="26"/>
      <c r="W471" s="26"/>
      <c r="X471" s="26"/>
      <c r="Y471" s="26"/>
      <c r="Z471" s="26"/>
      <c r="AA471" s="26"/>
      <c r="AB471" s="26"/>
      <c r="AC471" s="26"/>
    </row>
    <row r="472" spans="6:29" s="27" customFormat="1" hidden="1" x14ac:dyDescent="0.25">
      <c r="F472" s="23"/>
      <c r="G472" s="23"/>
      <c r="H472" s="23"/>
      <c r="I472" s="23"/>
      <c r="J472" s="113"/>
      <c r="K472" s="113"/>
      <c r="L472" s="113"/>
      <c r="M472" s="113"/>
      <c r="N472" s="131"/>
      <c r="O472" s="131"/>
      <c r="P472" s="131"/>
      <c r="Q472" s="113"/>
      <c r="V472" s="26"/>
      <c r="W472" s="26"/>
      <c r="X472" s="26"/>
      <c r="Y472" s="26"/>
      <c r="Z472" s="26"/>
      <c r="AA472" s="26"/>
      <c r="AB472" s="26"/>
      <c r="AC472" s="26"/>
    </row>
    <row r="473" spans="6:29" s="27" customFormat="1" hidden="1" x14ac:dyDescent="0.25">
      <c r="F473" s="23"/>
      <c r="G473" s="23"/>
      <c r="H473" s="23"/>
      <c r="I473" s="23"/>
      <c r="J473" s="113"/>
      <c r="K473" s="113"/>
      <c r="L473" s="113"/>
      <c r="M473" s="113"/>
      <c r="N473" s="131"/>
      <c r="O473" s="131"/>
      <c r="P473" s="131"/>
      <c r="Q473" s="113"/>
      <c r="V473" s="26"/>
      <c r="W473" s="26"/>
      <c r="X473" s="26"/>
      <c r="Y473" s="26"/>
      <c r="Z473" s="26"/>
      <c r="AA473" s="26"/>
      <c r="AB473" s="26"/>
      <c r="AC473" s="26"/>
    </row>
    <row r="474" spans="6:29" s="27" customFormat="1" hidden="1" x14ac:dyDescent="0.25">
      <c r="F474" s="23"/>
      <c r="G474" s="23"/>
      <c r="H474" s="23"/>
      <c r="I474" s="23"/>
      <c r="J474" s="113"/>
      <c r="K474" s="113"/>
      <c r="L474" s="113"/>
      <c r="M474" s="113"/>
      <c r="N474" s="131"/>
      <c r="O474" s="131"/>
      <c r="P474" s="131"/>
      <c r="Q474" s="113"/>
      <c r="V474" s="26"/>
      <c r="W474" s="26"/>
      <c r="X474" s="26"/>
      <c r="Y474" s="26"/>
      <c r="Z474" s="26"/>
      <c r="AA474" s="26"/>
      <c r="AB474" s="26"/>
      <c r="AC474" s="26"/>
    </row>
    <row r="475" spans="6:29" s="27" customFormat="1" hidden="1" x14ac:dyDescent="0.25">
      <c r="F475" s="23"/>
      <c r="G475" s="23"/>
      <c r="H475" s="23"/>
      <c r="I475" s="23"/>
      <c r="J475" s="113"/>
      <c r="K475" s="113"/>
      <c r="L475" s="113"/>
      <c r="M475" s="113"/>
      <c r="N475" s="131"/>
      <c r="O475" s="131"/>
      <c r="P475" s="131"/>
      <c r="Q475" s="113"/>
      <c r="V475" s="26"/>
      <c r="W475" s="26"/>
      <c r="X475" s="26"/>
      <c r="Y475" s="26"/>
      <c r="Z475" s="26"/>
      <c r="AA475" s="26"/>
      <c r="AB475" s="26"/>
      <c r="AC475" s="26"/>
    </row>
    <row r="476" spans="6:29" s="27" customFormat="1" hidden="1" x14ac:dyDescent="0.25">
      <c r="F476" s="23"/>
      <c r="G476" s="23"/>
      <c r="H476" s="23"/>
      <c r="I476" s="23"/>
      <c r="J476" s="113"/>
      <c r="K476" s="113"/>
      <c r="L476" s="113"/>
      <c r="M476" s="113"/>
      <c r="N476" s="131"/>
      <c r="O476" s="131"/>
      <c r="P476" s="131"/>
      <c r="Q476" s="113"/>
      <c r="V476" s="26"/>
      <c r="W476" s="26"/>
      <c r="X476" s="26"/>
      <c r="Y476" s="26"/>
      <c r="Z476" s="26"/>
      <c r="AA476" s="26"/>
      <c r="AB476" s="26"/>
      <c r="AC476" s="26"/>
    </row>
    <row r="477" spans="6:29" s="27" customFormat="1" hidden="1" x14ac:dyDescent="0.25">
      <c r="F477" s="23"/>
      <c r="G477" s="23"/>
      <c r="H477" s="23"/>
      <c r="I477" s="23"/>
      <c r="J477" s="113"/>
      <c r="K477" s="113"/>
      <c r="L477" s="113"/>
      <c r="M477" s="113"/>
      <c r="N477" s="131"/>
      <c r="O477" s="131"/>
      <c r="P477" s="131"/>
      <c r="Q477" s="113"/>
      <c r="V477" s="26"/>
      <c r="W477" s="26"/>
      <c r="X477" s="26"/>
      <c r="Y477" s="26"/>
      <c r="Z477" s="26"/>
      <c r="AA477" s="26"/>
      <c r="AB477" s="26"/>
      <c r="AC477" s="26"/>
    </row>
    <row r="478" spans="6:29" s="27" customFormat="1" hidden="1" x14ac:dyDescent="0.25">
      <c r="F478" s="23"/>
      <c r="G478" s="23"/>
      <c r="H478" s="23"/>
      <c r="I478" s="23"/>
      <c r="J478" s="113"/>
      <c r="K478" s="113"/>
      <c r="L478" s="113"/>
      <c r="M478" s="113"/>
      <c r="N478" s="131"/>
      <c r="O478" s="131"/>
      <c r="P478" s="131"/>
      <c r="Q478" s="113"/>
      <c r="V478" s="26"/>
      <c r="W478" s="26"/>
      <c r="X478" s="26"/>
      <c r="Y478" s="26"/>
      <c r="Z478" s="26"/>
      <c r="AA478" s="26"/>
      <c r="AB478" s="26"/>
      <c r="AC478" s="26"/>
    </row>
    <row r="479" spans="6:29" s="27" customFormat="1" hidden="1" x14ac:dyDescent="0.25">
      <c r="F479" s="23"/>
      <c r="G479" s="23"/>
      <c r="H479" s="23"/>
      <c r="I479" s="23"/>
      <c r="J479" s="113"/>
      <c r="K479" s="113"/>
      <c r="L479" s="113"/>
      <c r="M479" s="113"/>
      <c r="N479" s="131"/>
      <c r="O479" s="131"/>
      <c r="P479" s="131"/>
      <c r="Q479" s="113"/>
      <c r="V479" s="26"/>
      <c r="W479" s="26"/>
      <c r="X479" s="26"/>
      <c r="Y479" s="26"/>
      <c r="Z479" s="26"/>
      <c r="AA479" s="26"/>
      <c r="AB479" s="26"/>
      <c r="AC479" s="26"/>
    </row>
    <row r="480" spans="6:29" s="27" customFormat="1" hidden="1" x14ac:dyDescent="0.25">
      <c r="F480" s="23"/>
      <c r="G480" s="23"/>
      <c r="H480" s="23"/>
      <c r="I480" s="23"/>
      <c r="J480" s="113"/>
      <c r="K480" s="113"/>
      <c r="L480" s="113"/>
      <c r="M480" s="113"/>
      <c r="N480" s="131"/>
      <c r="O480" s="131"/>
      <c r="P480" s="131"/>
      <c r="Q480" s="113"/>
      <c r="V480" s="26"/>
      <c r="W480" s="26"/>
      <c r="X480" s="26"/>
      <c r="Y480" s="26"/>
      <c r="Z480" s="26"/>
      <c r="AA480" s="26"/>
      <c r="AB480" s="26"/>
      <c r="AC480" s="26"/>
    </row>
    <row r="481" spans="6:29" s="27" customFormat="1" hidden="1" x14ac:dyDescent="0.25">
      <c r="F481" s="23"/>
      <c r="G481" s="23"/>
      <c r="H481" s="23"/>
      <c r="I481" s="23"/>
      <c r="J481" s="113"/>
      <c r="K481" s="113"/>
      <c r="L481" s="113"/>
      <c r="M481" s="113"/>
      <c r="N481" s="131"/>
      <c r="O481" s="131"/>
      <c r="P481" s="131"/>
      <c r="Q481" s="113"/>
      <c r="V481" s="26"/>
      <c r="W481" s="26"/>
      <c r="X481" s="26"/>
      <c r="Y481" s="26"/>
      <c r="Z481" s="26"/>
      <c r="AA481" s="26"/>
      <c r="AB481" s="26"/>
      <c r="AC481" s="26"/>
    </row>
    <row r="482" spans="6:29" s="27" customFormat="1" hidden="1" x14ac:dyDescent="0.25">
      <c r="F482" s="23"/>
      <c r="G482" s="23"/>
      <c r="H482" s="23"/>
      <c r="I482" s="23"/>
      <c r="J482" s="113"/>
      <c r="K482" s="113"/>
      <c r="L482" s="113"/>
      <c r="M482" s="113"/>
      <c r="N482" s="131"/>
      <c r="O482" s="131"/>
      <c r="P482" s="131"/>
      <c r="Q482" s="113"/>
      <c r="V482" s="26"/>
      <c r="W482" s="26"/>
      <c r="X482" s="26"/>
      <c r="Y482" s="26"/>
      <c r="Z482" s="26"/>
      <c r="AA482" s="26"/>
      <c r="AB482" s="26"/>
      <c r="AC482" s="26"/>
    </row>
    <row r="483" spans="6:29" s="27" customFormat="1" hidden="1" x14ac:dyDescent="0.25">
      <c r="F483" s="23"/>
      <c r="G483" s="23"/>
      <c r="H483" s="23"/>
      <c r="I483" s="23"/>
      <c r="J483" s="113"/>
      <c r="K483" s="113"/>
      <c r="L483" s="113"/>
      <c r="M483" s="113"/>
      <c r="N483" s="131"/>
      <c r="O483" s="131"/>
      <c r="P483" s="131"/>
      <c r="Q483" s="113"/>
      <c r="V483" s="26"/>
      <c r="W483" s="26"/>
      <c r="X483" s="26"/>
      <c r="Y483" s="26"/>
      <c r="Z483" s="26"/>
      <c r="AA483" s="26"/>
      <c r="AB483" s="26"/>
      <c r="AC483" s="26"/>
    </row>
    <row r="484" spans="6:29" s="27" customFormat="1" hidden="1" x14ac:dyDescent="0.25">
      <c r="F484" s="23"/>
      <c r="G484" s="23"/>
      <c r="H484" s="23"/>
      <c r="I484" s="23"/>
      <c r="J484" s="113"/>
      <c r="K484" s="113"/>
      <c r="L484" s="113"/>
      <c r="M484" s="113"/>
      <c r="N484" s="131"/>
      <c r="O484" s="131"/>
      <c r="P484" s="131"/>
      <c r="Q484" s="113"/>
      <c r="V484" s="26"/>
      <c r="W484" s="26"/>
      <c r="X484" s="26"/>
      <c r="Y484" s="26"/>
      <c r="Z484" s="26"/>
      <c r="AA484" s="26"/>
      <c r="AB484" s="26"/>
      <c r="AC484" s="26"/>
    </row>
    <row r="485" spans="6:29" s="27" customFormat="1" hidden="1" x14ac:dyDescent="0.25">
      <c r="F485" s="23"/>
      <c r="G485" s="23"/>
      <c r="H485" s="23"/>
      <c r="I485" s="23"/>
      <c r="J485" s="113"/>
      <c r="K485" s="113"/>
      <c r="L485" s="113"/>
      <c r="M485" s="113"/>
      <c r="N485" s="131"/>
      <c r="O485" s="131"/>
      <c r="P485" s="131"/>
      <c r="Q485" s="113"/>
      <c r="V485" s="26"/>
      <c r="W485" s="26"/>
      <c r="X485" s="26"/>
      <c r="Y485" s="26"/>
      <c r="Z485" s="26"/>
      <c r="AA485" s="26"/>
      <c r="AB485" s="26"/>
      <c r="AC485" s="26"/>
    </row>
    <row r="486" spans="6:29" s="27" customFormat="1" hidden="1" x14ac:dyDescent="0.25">
      <c r="F486" s="23"/>
      <c r="G486" s="23"/>
      <c r="H486" s="23"/>
      <c r="I486" s="23"/>
      <c r="J486" s="113"/>
      <c r="K486" s="113"/>
      <c r="L486" s="113"/>
      <c r="M486" s="113"/>
      <c r="N486" s="131"/>
      <c r="O486" s="131"/>
      <c r="P486" s="131"/>
      <c r="Q486" s="113"/>
      <c r="V486" s="26"/>
      <c r="W486" s="26"/>
      <c r="X486" s="26"/>
      <c r="Y486" s="26"/>
      <c r="Z486" s="26"/>
      <c r="AA486" s="26"/>
      <c r="AB486" s="26"/>
      <c r="AC486" s="26"/>
    </row>
    <row r="487" spans="6:29" s="27" customFormat="1" hidden="1" x14ac:dyDescent="0.25">
      <c r="F487" s="23"/>
      <c r="G487" s="23"/>
      <c r="H487" s="23"/>
      <c r="I487" s="23"/>
      <c r="J487" s="113"/>
      <c r="K487" s="113"/>
      <c r="L487" s="113"/>
      <c r="M487" s="113"/>
      <c r="N487" s="131"/>
      <c r="O487" s="131"/>
      <c r="P487" s="131"/>
      <c r="Q487" s="113"/>
      <c r="V487" s="26"/>
      <c r="W487" s="26"/>
      <c r="X487" s="26"/>
      <c r="Y487" s="26"/>
      <c r="Z487" s="26"/>
      <c r="AA487" s="26"/>
      <c r="AB487" s="26"/>
      <c r="AC487" s="26"/>
    </row>
    <row r="488" spans="6:29" s="27" customFormat="1" hidden="1" x14ac:dyDescent="0.25">
      <c r="F488" s="23"/>
      <c r="G488" s="23"/>
      <c r="H488" s="23"/>
      <c r="I488" s="23"/>
      <c r="J488" s="113"/>
      <c r="K488" s="113"/>
      <c r="L488" s="113"/>
      <c r="M488" s="113"/>
      <c r="N488" s="131"/>
      <c r="O488" s="131"/>
      <c r="P488" s="131"/>
      <c r="Q488" s="113"/>
      <c r="V488" s="26"/>
      <c r="W488" s="26"/>
      <c r="X488" s="26"/>
      <c r="Y488" s="26"/>
      <c r="Z488" s="26"/>
      <c r="AA488" s="26"/>
      <c r="AB488" s="26"/>
      <c r="AC488" s="26"/>
    </row>
    <row r="489" spans="6:29" s="27" customFormat="1" hidden="1" x14ac:dyDescent="0.25">
      <c r="F489" s="23"/>
      <c r="G489" s="23"/>
      <c r="H489" s="23"/>
      <c r="I489" s="23"/>
      <c r="J489" s="113"/>
      <c r="K489" s="113"/>
      <c r="L489" s="113"/>
      <c r="M489" s="113"/>
      <c r="N489" s="131"/>
      <c r="O489" s="131"/>
      <c r="P489" s="131"/>
      <c r="Q489" s="113"/>
      <c r="V489" s="26"/>
      <c r="W489" s="26"/>
      <c r="X489" s="26"/>
      <c r="Y489" s="26"/>
      <c r="Z489" s="26"/>
      <c r="AA489" s="26"/>
      <c r="AB489" s="26"/>
      <c r="AC489" s="26"/>
    </row>
    <row r="490" spans="6:29" s="27" customFormat="1" hidden="1" x14ac:dyDescent="0.25">
      <c r="F490" s="23"/>
      <c r="G490" s="23"/>
      <c r="H490" s="23"/>
      <c r="I490" s="23"/>
      <c r="J490" s="113"/>
      <c r="K490" s="113"/>
      <c r="L490" s="113"/>
      <c r="M490" s="113"/>
      <c r="N490" s="131"/>
      <c r="O490" s="131"/>
      <c r="P490" s="131"/>
      <c r="Q490" s="113"/>
      <c r="V490" s="26"/>
      <c r="W490" s="26"/>
      <c r="X490" s="26"/>
      <c r="Y490" s="26"/>
      <c r="Z490" s="26"/>
      <c r="AA490" s="26"/>
      <c r="AB490" s="26"/>
      <c r="AC490" s="26"/>
    </row>
    <row r="491" spans="6:29" s="27" customFormat="1" hidden="1" x14ac:dyDescent="0.25">
      <c r="F491" s="23"/>
      <c r="G491" s="23"/>
      <c r="H491" s="23"/>
      <c r="I491" s="23"/>
      <c r="J491" s="113"/>
      <c r="K491" s="113"/>
      <c r="L491" s="113"/>
      <c r="M491" s="113"/>
      <c r="N491" s="131"/>
      <c r="O491" s="131"/>
      <c r="P491" s="131"/>
      <c r="Q491" s="113"/>
      <c r="V491" s="26"/>
      <c r="W491" s="26"/>
      <c r="X491" s="26"/>
      <c r="Y491" s="26"/>
      <c r="Z491" s="26"/>
      <c r="AA491" s="26"/>
      <c r="AB491" s="26"/>
      <c r="AC491" s="26"/>
    </row>
    <row r="492" spans="6:29" s="27" customFormat="1" hidden="1" x14ac:dyDescent="0.25">
      <c r="F492" s="23"/>
      <c r="G492" s="23"/>
      <c r="H492" s="23"/>
      <c r="I492" s="23"/>
      <c r="J492" s="113"/>
      <c r="K492" s="113"/>
      <c r="L492" s="113"/>
      <c r="M492" s="113"/>
      <c r="N492" s="131"/>
      <c r="O492" s="131"/>
      <c r="P492" s="131"/>
      <c r="Q492" s="113"/>
      <c r="V492" s="26"/>
      <c r="W492" s="26"/>
      <c r="X492" s="26"/>
      <c r="Y492" s="26"/>
      <c r="Z492" s="26"/>
      <c r="AA492" s="26"/>
      <c r="AB492" s="26"/>
      <c r="AC492" s="26"/>
    </row>
    <row r="493" spans="6:29" s="27" customFormat="1" hidden="1" x14ac:dyDescent="0.25">
      <c r="F493" s="23"/>
      <c r="G493" s="23"/>
      <c r="H493" s="23"/>
      <c r="I493" s="23"/>
      <c r="J493" s="113"/>
      <c r="K493" s="113"/>
      <c r="L493" s="113"/>
      <c r="M493" s="113"/>
      <c r="N493" s="131"/>
      <c r="O493" s="131"/>
      <c r="P493" s="131"/>
      <c r="Q493" s="113"/>
      <c r="V493" s="26"/>
      <c r="W493" s="26"/>
      <c r="X493" s="26"/>
      <c r="Y493" s="26"/>
      <c r="Z493" s="26"/>
      <c r="AA493" s="26"/>
      <c r="AB493" s="26"/>
      <c r="AC493" s="26"/>
    </row>
    <row r="494" spans="6:29" s="27" customFormat="1" hidden="1" x14ac:dyDescent="0.25">
      <c r="F494" s="23"/>
      <c r="G494" s="23"/>
      <c r="H494" s="23"/>
      <c r="I494" s="23"/>
      <c r="J494" s="113"/>
      <c r="K494" s="113"/>
      <c r="L494" s="113"/>
      <c r="M494" s="113"/>
      <c r="N494" s="131"/>
      <c r="O494" s="131"/>
      <c r="P494" s="131"/>
      <c r="Q494" s="113"/>
      <c r="V494" s="26"/>
      <c r="W494" s="26"/>
      <c r="X494" s="26"/>
      <c r="Y494" s="26"/>
      <c r="Z494" s="26"/>
      <c r="AA494" s="26"/>
      <c r="AB494" s="26"/>
      <c r="AC494" s="26"/>
    </row>
    <row r="495" spans="6:29" s="27" customFormat="1" hidden="1" x14ac:dyDescent="0.25">
      <c r="F495" s="23"/>
      <c r="G495" s="23"/>
      <c r="H495" s="23"/>
      <c r="I495" s="23"/>
      <c r="J495" s="113"/>
      <c r="K495" s="113"/>
      <c r="L495" s="113"/>
      <c r="M495" s="113"/>
      <c r="N495" s="131"/>
      <c r="O495" s="131"/>
      <c r="P495" s="131"/>
      <c r="Q495" s="113"/>
      <c r="V495" s="26"/>
      <c r="W495" s="26"/>
      <c r="X495" s="26"/>
      <c r="Y495" s="26"/>
      <c r="Z495" s="26"/>
      <c r="AA495" s="26"/>
      <c r="AB495" s="26"/>
      <c r="AC495" s="26"/>
    </row>
    <row r="496" spans="6:29" s="27" customFormat="1" hidden="1" x14ac:dyDescent="0.25">
      <c r="F496" s="23"/>
      <c r="G496" s="23"/>
      <c r="H496" s="23"/>
      <c r="I496" s="23"/>
      <c r="J496" s="113"/>
      <c r="K496" s="113"/>
      <c r="L496" s="113"/>
      <c r="M496" s="113"/>
      <c r="N496" s="131"/>
      <c r="O496" s="131"/>
      <c r="P496" s="131"/>
      <c r="Q496" s="113"/>
      <c r="V496" s="26"/>
      <c r="W496" s="26"/>
      <c r="X496" s="26"/>
      <c r="Y496" s="26"/>
      <c r="Z496" s="26"/>
      <c r="AA496" s="26"/>
      <c r="AB496" s="26"/>
      <c r="AC496" s="26"/>
    </row>
    <row r="497" spans="6:29" s="27" customFormat="1" hidden="1" x14ac:dyDescent="0.25">
      <c r="F497" s="23"/>
      <c r="G497" s="23"/>
      <c r="H497" s="23"/>
      <c r="I497" s="23"/>
      <c r="J497" s="113"/>
      <c r="K497" s="113"/>
      <c r="L497" s="113"/>
      <c r="M497" s="113"/>
      <c r="N497" s="131"/>
      <c r="O497" s="131"/>
      <c r="P497" s="131"/>
      <c r="Q497" s="113"/>
      <c r="V497" s="26"/>
      <c r="W497" s="26"/>
      <c r="X497" s="26"/>
      <c r="Y497" s="26"/>
      <c r="Z497" s="26"/>
      <c r="AA497" s="26"/>
      <c r="AB497" s="26"/>
      <c r="AC497" s="26"/>
    </row>
    <row r="498" spans="6:29" s="27" customFormat="1" hidden="1" x14ac:dyDescent="0.25">
      <c r="F498" s="23"/>
      <c r="G498" s="23"/>
      <c r="H498" s="23"/>
      <c r="I498" s="23"/>
      <c r="J498" s="113"/>
      <c r="K498" s="113"/>
      <c r="L498" s="113"/>
      <c r="M498" s="113"/>
      <c r="N498" s="131"/>
      <c r="O498" s="131"/>
      <c r="P498" s="131"/>
      <c r="Q498" s="113"/>
      <c r="V498" s="26"/>
      <c r="W498" s="26"/>
      <c r="X498" s="26"/>
      <c r="Y498" s="26"/>
      <c r="Z498" s="26"/>
      <c r="AA498" s="26"/>
      <c r="AB498" s="26"/>
      <c r="AC498" s="26"/>
    </row>
    <row r="499" spans="6:29" s="27" customFormat="1" hidden="1" x14ac:dyDescent="0.25">
      <c r="F499" s="23"/>
      <c r="G499" s="23"/>
      <c r="H499" s="23"/>
      <c r="I499" s="23"/>
      <c r="J499" s="113"/>
      <c r="K499" s="113"/>
      <c r="L499" s="113"/>
      <c r="M499" s="113"/>
      <c r="N499" s="131"/>
      <c r="O499" s="131"/>
      <c r="P499" s="131"/>
      <c r="Q499" s="113"/>
      <c r="V499" s="26"/>
      <c r="W499" s="26"/>
      <c r="X499" s="26"/>
      <c r="Y499" s="26"/>
      <c r="Z499" s="26"/>
      <c r="AA499" s="26"/>
      <c r="AB499" s="26"/>
      <c r="AC499" s="26"/>
    </row>
    <row r="500" spans="6:29" s="27" customFormat="1" hidden="1" x14ac:dyDescent="0.25">
      <c r="F500" s="23"/>
      <c r="G500" s="23"/>
      <c r="H500" s="23"/>
      <c r="I500" s="23"/>
      <c r="J500" s="113"/>
      <c r="K500" s="113"/>
      <c r="L500" s="113"/>
      <c r="M500" s="113"/>
      <c r="N500" s="131"/>
      <c r="O500" s="131"/>
      <c r="P500" s="131"/>
      <c r="Q500" s="113"/>
      <c r="V500" s="26"/>
      <c r="W500" s="26"/>
      <c r="X500" s="26"/>
      <c r="Y500" s="26"/>
      <c r="Z500" s="26"/>
      <c r="AA500" s="26"/>
      <c r="AB500" s="26"/>
      <c r="AC500" s="26"/>
    </row>
    <row r="501" spans="6:29" s="27" customFormat="1" hidden="1" x14ac:dyDescent="0.25">
      <c r="F501" s="23"/>
      <c r="G501" s="23"/>
      <c r="H501" s="23"/>
      <c r="I501" s="23"/>
      <c r="J501" s="113"/>
      <c r="K501" s="113"/>
      <c r="L501" s="113"/>
      <c r="M501" s="113"/>
      <c r="N501" s="131"/>
      <c r="O501" s="131"/>
      <c r="P501" s="131"/>
      <c r="Q501" s="113"/>
      <c r="V501" s="26"/>
      <c r="W501" s="26"/>
      <c r="X501" s="26"/>
      <c r="Y501" s="26"/>
      <c r="Z501" s="26"/>
      <c r="AA501" s="26"/>
      <c r="AB501" s="26"/>
      <c r="AC501" s="26"/>
    </row>
    <row r="502" spans="6:29" s="27" customFormat="1" hidden="1" x14ac:dyDescent="0.25">
      <c r="F502" s="23"/>
      <c r="G502" s="23"/>
      <c r="H502" s="23"/>
      <c r="I502" s="23"/>
      <c r="J502" s="113"/>
      <c r="K502" s="113"/>
      <c r="L502" s="113"/>
      <c r="M502" s="113"/>
      <c r="N502" s="131"/>
      <c r="O502" s="131"/>
      <c r="P502" s="131"/>
      <c r="Q502" s="113"/>
      <c r="V502" s="26"/>
      <c r="W502" s="26"/>
      <c r="X502" s="26"/>
      <c r="Y502" s="26"/>
      <c r="Z502" s="26"/>
      <c r="AA502" s="26"/>
      <c r="AB502" s="26"/>
      <c r="AC502" s="26"/>
    </row>
    <row r="503" spans="6:29" s="27" customFormat="1" hidden="1" x14ac:dyDescent="0.25">
      <c r="F503" s="23"/>
      <c r="G503" s="23"/>
      <c r="H503" s="23"/>
      <c r="I503" s="23"/>
      <c r="J503" s="113"/>
      <c r="K503" s="113"/>
      <c r="L503" s="113"/>
      <c r="M503" s="113"/>
      <c r="N503" s="131"/>
      <c r="O503" s="131"/>
      <c r="P503" s="131"/>
      <c r="Q503" s="113"/>
      <c r="V503" s="26"/>
      <c r="W503" s="26"/>
      <c r="X503" s="26"/>
      <c r="Y503" s="26"/>
      <c r="Z503" s="26"/>
      <c r="AA503" s="26"/>
      <c r="AB503" s="26"/>
      <c r="AC503" s="26"/>
    </row>
    <row r="504" spans="6:29" s="27" customFormat="1" hidden="1" x14ac:dyDescent="0.25">
      <c r="F504" s="23"/>
      <c r="G504" s="23"/>
      <c r="H504" s="23"/>
      <c r="I504" s="23"/>
      <c r="J504" s="113"/>
      <c r="K504" s="113"/>
      <c r="L504" s="113"/>
      <c r="M504" s="113"/>
      <c r="N504" s="131"/>
      <c r="O504" s="131"/>
      <c r="P504" s="131"/>
      <c r="Q504" s="113"/>
      <c r="V504" s="26"/>
      <c r="W504" s="26"/>
      <c r="X504" s="26"/>
      <c r="Y504" s="26"/>
      <c r="Z504" s="26"/>
      <c r="AA504" s="26"/>
      <c r="AB504" s="26"/>
      <c r="AC504" s="26"/>
    </row>
    <row r="505" spans="6:29" s="27" customFormat="1" hidden="1" x14ac:dyDescent="0.25">
      <c r="F505" s="23"/>
      <c r="G505" s="23"/>
      <c r="H505" s="23"/>
      <c r="I505" s="23"/>
      <c r="J505" s="113"/>
      <c r="K505" s="113"/>
      <c r="L505" s="113"/>
      <c r="M505" s="113"/>
      <c r="N505" s="131"/>
      <c r="O505" s="131"/>
      <c r="P505" s="131"/>
      <c r="Q505" s="113"/>
      <c r="V505" s="26"/>
      <c r="W505" s="26"/>
      <c r="X505" s="26"/>
      <c r="Y505" s="26"/>
      <c r="Z505" s="26"/>
      <c r="AA505" s="26"/>
      <c r="AB505" s="26"/>
      <c r="AC505" s="26"/>
    </row>
    <row r="506" spans="6:29" s="27" customFormat="1" hidden="1" x14ac:dyDescent="0.25">
      <c r="F506" s="23"/>
      <c r="G506" s="23"/>
      <c r="H506" s="23"/>
      <c r="I506" s="23"/>
      <c r="J506" s="113"/>
      <c r="K506" s="113"/>
      <c r="L506" s="113"/>
      <c r="M506" s="113"/>
      <c r="N506" s="131"/>
      <c r="O506" s="131"/>
      <c r="P506" s="131"/>
      <c r="Q506" s="113"/>
      <c r="V506" s="26"/>
      <c r="W506" s="26"/>
      <c r="X506" s="26"/>
      <c r="Y506" s="26"/>
      <c r="Z506" s="26"/>
      <c r="AA506" s="26"/>
      <c r="AB506" s="26"/>
      <c r="AC506" s="26"/>
    </row>
    <row r="507" spans="6:29" s="27" customFormat="1" hidden="1" x14ac:dyDescent="0.25">
      <c r="F507" s="23"/>
      <c r="G507" s="23"/>
      <c r="H507" s="23"/>
      <c r="I507" s="23"/>
      <c r="J507" s="113"/>
      <c r="K507" s="113"/>
      <c r="L507" s="113"/>
      <c r="M507" s="113"/>
      <c r="N507" s="131"/>
      <c r="O507" s="131"/>
      <c r="P507" s="131"/>
      <c r="Q507" s="113"/>
      <c r="V507" s="26"/>
      <c r="W507" s="26"/>
      <c r="X507" s="26"/>
      <c r="Y507" s="26"/>
      <c r="Z507" s="26"/>
      <c r="AA507" s="26"/>
      <c r="AB507" s="26"/>
      <c r="AC507" s="26"/>
    </row>
    <row r="508" spans="6:29" s="27" customFormat="1" hidden="1" x14ac:dyDescent="0.25">
      <c r="F508" s="23"/>
      <c r="G508" s="23"/>
      <c r="H508" s="23"/>
      <c r="I508" s="23"/>
      <c r="J508" s="113"/>
      <c r="K508" s="113"/>
      <c r="L508" s="113"/>
      <c r="M508" s="113"/>
      <c r="N508" s="131"/>
      <c r="O508" s="131"/>
      <c r="P508" s="131"/>
      <c r="Q508" s="113"/>
      <c r="V508" s="26"/>
      <c r="W508" s="26"/>
      <c r="X508" s="26"/>
      <c r="Y508" s="26"/>
      <c r="Z508" s="26"/>
      <c r="AA508" s="26"/>
      <c r="AB508" s="26"/>
      <c r="AC508" s="26"/>
    </row>
    <row r="509" spans="6:29" s="27" customFormat="1" hidden="1" x14ac:dyDescent="0.25">
      <c r="F509" s="23"/>
      <c r="G509" s="23"/>
      <c r="H509" s="23"/>
      <c r="I509" s="23"/>
      <c r="J509" s="113"/>
      <c r="K509" s="113"/>
      <c r="L509" s="113"/>
      <c r="M509" s="113"/>
      <c r="N509" s="131"/>
      <c r="O509" s="131"/>
      <c r="P509" s="131"/>
      <c r="Q509" s="113"/>
      <c r="V509" s="26"/>
      <c r="W509" s="26"/>
      <c r="X509" s="26"/>
      <c r="Y509" s="26"/>
      <c r="Z509" s="26"/>
      <c r="AA509" s="26"/>
      <c r="AB509" s="26"/>
      <c r="AC509" s="26"/>
    </row>
    <row r="510" spans="6:29" s="27" customFormat="1" hidden="1" x14ac:dyDescent="0.25">
      <c r="F510" s="23"/>
      <c r="G510" s="23"/>
      <c r="H510" s="23"/>
      <c r="I510" s="23"/>
      <c r="J510" s="113"/>
      <c r="K510" s="113"/>
      <c r="L510" s="113"/>
      <c r="M510" s="113"/>
      <c r="N510" s="131"/>
      <c r="O510" s="131"/>
      <c r="P510" s="131"/>
      <c r="Q510" s="113"/>
      <c r="V510" s="26"/>
      <c r="W510" s="26"/>
      <c r="X510" s="26"/>
      <c r="Y510" s="26"/>
      <c r="Z510" s="26"/>
      <c r="AA510" s="26"/>
      <c r="AB510" s="26"/>
      <c r="AC510" s="26"/>
    </row>
    <row r="511" spans="6:29" s="27" customFormat="1" hidden="1" x14ac:dyDescent="0.25">
      <c r="F511" s="23"/>
      <c r="G511" s="23"/>
      <c r="H511" s="23"/>
      <c r="I511" s="23"/>
      <c r="J511" s="113"/>
      <c r="K511" s="113"/>
      <c r="L511" s="113"/>
      <c r="M511" s="113"/>
      <c r="N511" s="131"/>
      <c r="O511" s="131"/>
      <c r="P511" s="131"/>
      <c r="Q511" s="113"/>
      <c r="V511" s="26"/>
      <c r="W511" s="26"/>
      <c r="X511" s="26"/>
      <c r="Y511" s="26"/>
      <c r="Z511" s="26"/>
      <c r="AA511" s="26"/>
      <c r="AB511" s="26"/>
      <c r="AC511" s="26"/>
    </row>
    <row r="512" spans="6:29" s="27" customFormat="1" hidden="1" x14ac:dyDescent="0.25">
      <c r="F512" s="23"/>
      <c r="G512" s="23"/>
      <c r="H512" s="23"/>
      <c r="I512" s="23"/>
      <c r="J512" s="113"/>
      <c r="K512" s="113"/>
      <c r="L512" s="113"/>
      <c r="M512" s="113"/>
      <c r="N512" s="131"/>
      <c r="O512" s="131"/>
      <c r="P512" s="131"/>
      <c r="Q512" s="113"/>
      <c r="V512" s="26"/>
      <c r="W512" s="26"/>
      <c r="X512" s="26"/>
      <c r="Y512" s="26"/>
      <c r="Z512" s="26"/>
      <c r="AA512" s="26"/>
      <c r="AB512" s="26"/>
      <c r="AC512" s="26"/>
    </row>
    <row r="513" spans="6:29" s="27" customFormat="1" hidden="1" x14ac:dyDescent="0.25">
      <c r="F513" s="23"/>
      <c r="G513" s="23"/>
      <c r="H513" s="23"/>
      <c r="I513" s="23"/>
      <c r="J513" s="113"/>
      <c r="K513" s="113"/>
      <c r="L513" s="113"/>
      <c r="M513" s="113"/>
      <c r="N513" s="131"/>
      <c r="O513" s="131"/>
      <c r="P513" s="131"/>
      <c r="Q513" s="113"/>
      <c r="V513" s="26"/>
      <c r="W513" s="26"/>
      <c r="X513" s="26"/>
      <c r="Y513" s="26"/>
      <c r="Z513" s="26"/>
      <c r="AA513" s="26"/>
      <c r="AB513" s="26"/>
      <c r="AC513" s="26"/>
    </row>
    <row r="514" spans="6:29" s="27" customFormat="1" hidden="1" x14ac:dyDescent="0.25">
      <c r="F514" s="23"/>
      <c r="G514" s="23"/>
      <c r="H514" s="23"/>
      <c r="I514" s="23"/>
      <c r="J514" s="113"/>
      <c r="K514" s="113"/>
      <c r="L514" s="113"/>
      <c r="M514" s="113"/>
      <c r="N514" s="131"/>
      <c r="O514" s="131"/>
      <c r="P514" s="131"/>
      <c r="Q514" s="113"/>
      <c r="V514" s="26"/>
      <c r="W514" s="26"/>
      <c r="X514" s="26"/>
      <c r="Y514" s="26"/>
      <c r="Z514" s="26"/>
      <c r="AA514" s="26"/>
      <c r="AB514" s="26"/>
      <c r="AC514" s="26"/>
    </row>
    <row r="515" spans="6:29" s="27" customFormat="1" hidden="1" x14ac:dyDescent="0.25">
      <c r="F515" s="23"/>
      <c r="G515" s="23"/>
      <c r="H515" s="23"/>
      <c r="I515" s="23"/>
      <c r="J515" s="113"/>
      <c r="K515" s="113"/>
      <c r="L515" s="113"/>
      <c r="M515" s="113"/>
      <c r="N515" s="131"/>
      <c r="O515" s="131"/>
      <c r="P515" s="131"/>
      <c r="Q515" s="113"/>
      <c r="V515" s="26"/>
      <c r="W515" s="26"/>
      <c r="X515" s="26"/>
      <c r="Y515" s="26"/>
      <c r="Z515" s="26"/>
      <c r="AA515" s="26"/>
      <c r="AB515" s="26"/>
      <c r="AC515" s="26"/>
    </row>
    <row r="516" spans="6:29" s="27" customFormat="1" hidden="1" x14ac:dyDescent="0.25">
      <c r="F516" s="23"/>
      <c r="G516" s="23"/>
      <c r="H516" s="23"/>
      <c r="I516" s="23"/>
      <c r="J516" s="113"/>
      <c r="K516" s="113"/>
      <c r="L516" s="113"/>
      <c r="M516" s="113"/>
      <c r="N516" s="131"/>
      <c r="O516" s="131"/>
      <c r="P516" s="131"/>
      <c r="Q516" s="113"/>
      <c r="V516" s="26"/>
      <c r="W516" s="26"/>
      <c r="X516" s="26"/>
      <c r="Y516" s="26"/>
      <c r="Z516" s="26"/>
      <c r="AA516" s="26"/>
      <c r="AB516" s="26"/>
      <c r="AC516" s="26"/>
    </row>
    <row r="517" spans="6:29" s="27" customFormat="1" hidden="1" x14ac:dyDescent="0.25">
      <c r="F517" s="23"/>
      <c r="G517" s="23"/>
      <c r="H517" s="23"/>
      <c r="I517" s="23"/>
      <c r="J517" s="113"/>
      <c r="K517" s="113"/>
      <c r="L517" s="113"/>
      <c r="M517" s="113"/>
      <c r="N517" s="131"/>
      <c r="O517" s="131"/>
      <c r="P517" s="131"/>
      <c r="Q517" s="113"/>
      <c r="V517" s="26"/>
      <c r="W517" s="26"/>
      <c r="X517" s="26"/>
      <c r="Y517" s="26"/>
      <c r="Z517" s="26"/>
      <c r="AA517" s="26"/>
      <c r="AB517" s="26"/>
      <c r="AC517" s="26"/>
    </row>
    <row r="518" spans="6:29" s="27" customFormat="1" hidden="1" x14ac:dyDescent="0.25">
      <c r="F518" s="23"/>
      <c r="G518" s="23"/>
      <c r="H518" s="23"/>
      <c r="I518" s="23"/>
      <c r="J518" s="113"/>
      <c r="K518" s="113"/>
      <c r="L518" s="113"/>
      <c r="M518" s="113"/>
      <c r="N518" s="131"/>
      <c r="O518" s="131"/>
      <c r="P518" s="131"/>
      <c r="Q518" s="113"/>
      <c r="V518" s="26"/>
      <c r="W518" s="26"/>
      <c r="X518" s="26"/>
      <c r="Y518" s="26"/>
      <c r="Z518" s="26"/>
      <c r="AA518" s="26"/>
      <c r="AB518" s="26"/>
      <c r="AC518" s="26"/>
    </row>
    <row r="519" spans="6:29" s="27" customFormat="1" hidden="1" x14ac:dyDescent="0.25">
      <c r="F519" s="23"/>
      <c r="G519" s="23"/>
      <c r="H519" s="23"/>
      <c r="I519" s="23"/>
      <c r="J519" s="113"/>
      <c r="K519" s="113"/>
      <c r="L519" s="113"/>
      <c r="M519" s="113"/>
      <c r="N519" s="131"/>
      <c r="O519" s="131"/>
      <c r="P519" s="131"/>
      <c r="Q519" s="113"/>
      <c r="V519" s="26"/>
      <c r="W519" s="26"/>
      <c r="X519" s="26"/>
      <c r="Y519" s="26"/>
      <c r="Z519" s="26"/>
      <c r="AA519" s="26"/>
      <c r="AB519" s="26"/>
      <c r="AC519" s="26"/>
    </row>
    <row r="520" spans="6:29" s="27" customFormat="1" hidden="1" x14ac:dyDescent="0.25">
      <c r="F520" s="23"/>
      <c r="G520" s="23"/>
      <c r="H520" s="23"/>
      <c r="I520" s="23"/>
      <c r="J520" s="113"/>
      <c r="K520" s="113"/>
      <c r="L520" s="113"/>
      <c r="M520" s="113"/>
      <c r="N520" s="131"/>
      <c r="O520" s="131"/>
      <c r="P520" s="131"/>
      <c r="Q520" s="113"/>
      <c r="V520" s="26"/>
      <c r="W520" s="26"/>
      <c r="X520" s="26"/>
      <c r="Y520" s="26"/>
      <c r="Z520" s="26"/>
      <c r="AA520" s="26"/>
      <c r="AB520" s="26"/>
      <c r="AC520" s="26"/>
    </row>
    <row r="521" spans="6:29" s="27" customFormat="1" hidden="1" x14ac:dyDescent="0.25">
      <c r="F521" s="23"/>
      <c r="G521" s="23"/>
      <c r="H521" s="23"/>
      <c r="I521" s="23"/>
      <c r="J521" s="113"/>
      <c r="K521" s="113"/>
      <c r="L521" s="113"/>
      <c r="M521" s="113"/>
      <c r="N521" s="131"/>
      <c r="O521" s="131"/>
      <c r="P521" s="131"/>
      <c r="Q521" s="113"/>
      <c r="V521" s="26"/>
      <c r="W521" s="26"/>
      <c r="X521" s="26"/>
      <c r="Y521" s="26"/>
      <c r="Z521" s="26"/>
      <c r="AA521" s="26"/>
      <c r="AB521" s="26"/>
      <c r="AC521" s="26"/>
    </row>
    <row r="522" spans="6:29" s="27" customFormat="1" hidden="1" x14ac:dyDescent="0.25">
      <c r="F522" s="23"/>
      <c r="G522" s="23"/>
      <c r="H522" s="23"/>
      <c r="I522" s="23"/>
      <c r="J522" s="113"/>
      <c r="K522" s="113"/>
      <c r="L522" s="113"/>
      <c r="M522" s="113"/>
      <c r="N522" s="131"/>
      <c r="O522" s="131"/>
      <c r="P522" s="131"/>
      <c r="Q522" s="113"/>
      <c r="V522" s="26"/>
      <c r="W522" s="26"/>
      <c r="X522" s="26"/>
      <c r="Y522" s="26"/>
      <c r="Z522" s="26"/>
      <c r="AA522" s="26"/>
      <c r="AB522" s="26"/>
      <c r="AC522" s="26"/>
    </row>
    <row r="523" spans="6:29" s="27" customFormat="1" hidden="1" x14ac:dyDescent="0.25">
      <c r="F523" s="23"/>
      <c r="G523" s="23"/>
      <c r="H523" s="23"/>
      <c r="I523" s="23"/>
      <c r="J523" s="113"/>
      <c r="K523" s="113"/>
      <c r="L523" s="113"/>
      <c r="M523" s="113"/>
      <c r="N523" s="131"/>
      <c r="O523" s="131"/>
      <c r="P523" s="131"/>
      <c r="Q523" s="113"/>
      <c r="V523" s="26"/>
      <c r="W523" s="26"/>
      <c r="X523" s="26"/>
      <c r="Y523" s="26"/>
      <c r="Z523" s="26"/>
      <c r="AA523" s="26"/>
      <c r="AB523" s="26"/>
      <c r="AC523" s="26"/>
    </row>
    <row r="524" spans="6:29" s="27" customFormat="1" hidden="1" x14ac:dyDescent="0.25">
      <c r="F524" s="23"/>
      <c r="G524" s="23"/>
      <c r="H524" s="23"/>
      <c r="I524" s="23"/>
      <c r="J524" s="113"/>
      <c r="K524" s="113"/>
      <c r="L524" s="113"/>
      <c r="M524" s="113"/>
      <c r="N524" s="131"/>
      <c r="O524" s="131"/>
      <c r="P524" s="131"/>
      <c r="Q524" s="113"/>
      <c r="V524" s="26"/>
      <c r="W524" s="26"/>
      <c r="X524" s="26"/>
      <c r="Y524" s="26"/>
      <c r="Z524" s="26"/>
      <c r="AA524" s="26"/>
      <c r="AB524" s="26"/>
      <c r="AC524" s="26"/>
    </row>
    <row r="525" spans="6:29" s="27" customFormat="1" hidden="1" x14ac:dyDescent="0.25">
      <c r="F525" s="23"/>
      <c r="G525" s="23"/>
      <c r="H525" s="23"/>
      <c r="I525" s="23"/>
      <c r="J525" s="113"/>
      <c r="K525" s="113"/>
      <c r="L525" s="113"/>
      <c r="M525" s="113"/>
      <c r="N525" s="131"/>
      <c r="O525" s="131"/>
      <c r="P525" s="131"/>
      <c r="Q525" s="113"/>
      <c r="V525" s="26"/>
      <c r="W525" s="26"/>
      <c r="X525" s="26"/>
      <c r="Y525" s="26"/>
      <c r="Z525" s="26"/>
      <c r="AA525" s="26"/>
      <c r="AB525" s="26"/>
      <c r="AC525" s="26"/>
    </row>
    <row r="526" spans="6:29" s="27" customFormat="1" hidden="1" x14ac:dyDescent="0.25">
      <c r="F526" s="23"/>
      <c r="G526" s="23"/>
      <c r="H526" s="23"/>
      <c r="I526" s="23"/>
      <c r="J526" s="113"/>
      <c r="K526" s="113"/>
      <c r="L526" s="113"/>
      <c r="M526" s="113"/>
      <c r="N526" s="131"/>
      <c r="O526" s="131"/>
      <c r="P526" s="131"/>
      <c r="Q526" s="113"/>
      <c r="V526" s="26"/>
      <c r="W526" s="26"/>
      <c r="X526" s="26"/>
      <c r="Y526" s="26"/>
      <c r="Z526" s="26"/>
      <c r="AA526" s="26"/>
      <c r="AB526" s="26"/>
      <c r="AC526" s="26"/>
    </row>
    <row r="527" spans="6:29" s="27" customFormat="1" hidden="1" x14ac:dyDescent="0.25">
      <c r="F527" s="23"/>
      <c r="G527" s="23"/>
      <c r="H527" s="23"/>
      <c r="I527" s="23"/>
      <c r="J527" s="113"/>
      <c r="K527" s="113"/>
      <c r="L527" s="113"/>
      <c r="M527" s="113"/>
      <c r="N527" s="131"/>
      <c r="O527" s="131"/>
      <c r="P527" s="131"/>
      <c r="Q527" s="113"/>
      <c r="V527" s="26"/>
      <c r="W527" s="26"/>
      <c r="X527" s="26"/>
      <c r="Y527" s="26"/>
      <c r="Z527" s="26"/>
      <c r="AA527" s="26"/>
      <c r="AB527" s="26"/>
      <c r="AC527" s="26"/>
    </row>
    <row r="528" spans="6:29" s="27" customFormat="1" hidden="1" x14ac:dyDescent="0.25">
      <c r="F528" s="23"/>
      <c r="G528" s="23"/>
      <c r="H528" s="23"/>
      <c r="I528" s="23"/>
      <c r="J528" s="113"/>
      <c r="K528" s="113"/>
      <c r="L528" s="113"/>
      <c r="M528" s="113"/>
      <c r="N528" s="131"/>
      <c r="O528" s="131"/>
      <c r="P528" s="131"/>
      <c r="Q528" s="113"/>
      <c r="V528" s="26"/>
      <c r="W528" s="26"/>
      <c r="X528" s="26"/>
      <c r="Y528" s="26"/>
      <c r="Z528" s="26"/>
      <c r="AA528" s="26"/>
      <c r="AB528" s="26"/>
      <c r="AC528" s="26"/>
    </row>
    <row r="529" spans="6:29" s="27" customFormat="1" hidden="1" x14ac:dyDescent="0.25">
      <c r="F529" s="23"/>
      <c r="G529" s="23"/>
      <c r="H529" s="23"/>
      <c r="I529" s="23"/>
      <c r="J529" s="113"/>
      <c r="K529" s="113"/>
      <c r="L529" s="113"/>
      <c r="M529" s="113"/>
      <c r="N529" s="131"/>
      <c r="O529" s="131"/>
      <c r="P529" s="131"/>
      <c r="Q529" s="113"/>
      <c r="V529" s="26"/>
      <c r="W529" s="26"/>
      <c r="X529" s="26"/>
      <c r="Y529" s="26"/>
      <c r="Z529" s="26"/>
      <c r="AA529" s="26"/>
      <c r="AB529" s="26"/>
      <c r="AC529" s="26"/>
    </row>
    <row r="530" spans="6:29" s="27" customFormat="1" hidden="1" x14ac:dyDescent="0.25">
      <c r="F530" s="23"/>
      <c r="G530" s="23"/>
      <c r="H530" s="23"/>
      <c r="I530" s="23"/>
      <c r="J530" s="113"/>
      <c r="K530" s="113"/>
      <c r="L530" s="113"/>
      <c r="M530" s="113"/>
      <c r="N530" s="131"/>
      <c r="O530" s="131"/>
      <c r="P530" s="131"/>
      <c r="Q530" s="113"/>
      <c r="V530" s="26"/>
      <c r="W530" s="26"/>
      <c r="X530" s="26"/>
      <c r="Y530" s="26"/>
      <c r="Z530" s="26"/>
      <c r="AA530" s="26"/>
      <c r="AB530" s="26"/>
      <c r="AC530" s="26"/>
    </row>
    <row r="531" spans="6:29" s="27" customFormat="1" hidden="1" x14ac:dyDescent="0.25">
      <c r="F531" s="23"/>
      <c r="G531" s="23"/>
      <c r="H531" s="23"/>
      <c r="I531" s="23"/>
      <c r="J531" s="113"/>
      <c r="K531" s="113"/>
      <c r="L531" s="113"/>
      <c r="M531" s="113"/>
      <c r="N531" s="131"/>
      <c r="O531" s="131"/>
      <c r="P531" s="131"/>
      <c r="Q531" s="113"/>
      <c r="V531" s="26"/>
      <c r="W531" s="26"/>
      <c r="X531" s="26"/>
      <c r="Y531" s="26"/>
      <c r="Z531" s="26"/>
      <c r="AA531" s="26"/>
      <c r="AB531" s="26"/>
      <c r="AC531" s="26"/>
    </row>
    <row r="532" spans="6:29" s="27" customFormat="1" hidden="1" x14ac:dyDescent="0.25">
      <c r="F532" s="23"/>
      <c r="G532" s="23"/>
      <c r="H532" s="23"/>
      <c r="I532" s="23"/>
      <c r="J532" s="113"/>
      <c r="K532" s="113"/>
      <c r="L532" s="113"/>
      <c r="M532" s="113"/>
      <c r="N532" s="131"/>
      <c r="O532" s="131"/>
      <c r="P532" s="131"/>
      <c r="Q532" s="113"/>
      <c r="V532" s="26"/>
      <c r="W532" s="26"/>
      <c r="X532" s="26"/>
      <c r="Y532" s="26"/>
      <c r="Z532" s="26"/>
      <c r="AA532" s="26"/>
      <c r="AB532" s="26"/>
      <c r="AC532" s="26"/>
    </row>
    <row r="533" spans="6:29" s="27" customFormat="1" hidden="1" x14ac:dyDescent="0.25">
      <c r="F533" s="23"/>
      <c r="G533" s="23"/>
      <c r="H533" s="23"/>
      <c r="I533" s="23"/>
      <c r="J533" s="113"/>
      <c r="K533" s="113"/>
      <c r="L533" s="113"/>
      <c r="M533" s="113"/>
      <c r="N533" s="131"/>
      <c r="O533" s="131"/>
      <c r="P533" s="131"/>
      <c r="Q533" s="113"/>
      <c r="V533" s="26"/>
      <c r="W533" s="26"/>
      <c r="X533" s="26"/>
      <c r="Y533" s="26"/>
      <c r="Z533" s="26"/>
      <c r="AA533" s="26"/>
      <c r="AB533" s="26"/>
      <c r="AC533" s="26"/>
    </row>
    <row r="534" spans="6:29" s="27" customFormat="1" hidden="1" x14ac:dyDescent="0.25">
      <c r="F534" s="23"/>
      <c r="G534" s="23"/>
      <c r="H534" s="23"/>
      <c r="I534" s="23"/>
      <c r="J534" s="113"/>
      <c r="K534" s="113"/>
      <c r="L534" s="113"/>
      <c r="M534" s="113"/>
      <c r="N534" s="131"/>
      <c r="O534" s="131"/>
      <c r="P534" s="131"/>
      <c r="Q534" s="113"/>
      <c r="V534" s="26"/>
      <c r="W534" s="26"/>
      <c r="X534" s="26"/>
      <c r="Y534" s="26"/>
      <c r="Z534" s="26"/>
      <c r="AA534" s="26"/>
      <c r="AB534" s="26"/>
      <c r="AC534" s="26"/>
    </row>
    <row r="535" spans="6:29" s="27" customFormat="1" hidden="1" x14ac:dyDescent="0.25">
      <c r="F535" s="23"/>
      <c r="G535" s="23"/>
      <c r="H535" s="23"/>
      <c r="I535" s="23"/>
      <c r="J535" s="113"/>
      <c r="K535" s="113"/>
      <c r="L535" s="113"/>
      <c r="M535" s="113"/>
      <c r="N535" s="131"/>
      <c r="O535" s="131"/>
      <c r="P535" s="131"/>
      <c r="Q535" s="113"/>
      <c r="V535" s="26"/>
      <c r="W535" s="26"/>
      <c r="X535" s="26"/>
      <c r="Y535" s="26"/>
      <c r="Z535" s="26"/>
      <c r="AA535" s="26"/>
      <c r="AB535" s="26"/>
      <c r="AC535" s="26"/>
    </row>
    <row r="536" spans="6:29" s="27" customFormat="1" hidden="1" x14ac:dyDescent="0.25">
      <c r="F536" s="23"/>
      <c r="G536" s="23"/>
      <c r="H536" s="23"/>
      <c r="I536" s="23"/>
      <c r="J536" s="113"/>
      <c r="K536" s="113"/>
      <c r="L536" s="113"/>
      <c r="M536" s="113"/>
      <c r="N536" s="131"/>
      <c r="O536" s="131"/>
      <c r="P536" s="131"/>
      <c r="Q536" s="113"/>
      <c r="V536" s="26"/>
      <c r="W536" s="26"/>
      <c r="X536" s="26"/>
      <c r="Y536" s="26"/>
      <c r="Z536" s="26"/>
      <c r="AA536" s="26"/>
      <c r="AB536" s="26"/>
      <c r="AC536" s="26"/>
    </row>
    <row r="537" spans="6:29" s="27" customFormat="1" hidden="1" x14ac:dyDescent="0.25">
      <c r="F537" s="23"/>
      <c r="G537" s="23"/>
      <c r="H537" s="23"/>
      <c r="I537" s="23"/>
      <c r="J537" s="113"/>
      <c r="K537" s="113"/>
      <c r="L537" s="113"/>
      <c r="M537" s="113"/>
      <c r="N537" s="131"/>
      <c r="O537" s="131"/>
      <c r="P537" s="131"/>
      <c r="Q537" s="113"/>
      <c r="V537" s="26"/>
      <c r="W537" s="26"/>
      <c r="X537" s="26"/>
      <c r="Y537" s="26"/>
      <c r="Z537" s="26"/>
      <c r="AA537" s="26"/>
      <c r="AB537" s="26"/>
      <c r="AC537" s="26"/>
    </row>
    <row r="538" spans="6:29" s="27" customFormat="1" hidden="1" x14ac:dyDescent="0.25">
      <c r="F538" s="23"/>
      <c r="G538" s="23"/>
      <c r="H538" s="23"/>
      <c r="I538" s="23"/>
      <c r="J538" s="113"/>
      <c r="K538" s="113"/>
      <c r="L538" s="113"/>
      <c r="M538" s="113"/>
      <c r="N538" s="131"/>
      <c r="O538" s="131"/>
      <c r="P538" s="131"/>
      <c r="Q538" s="113"/>
      <c r="V538" s="26"/>
      <c r="W538" s="26"/>
      <c r="X538" s="26"/>
      <c r="Y538" s="26"/>
      <c r="Z538" s="26"/>
      <c r="AA538" s="26"/>
      <c r="AB538" s="26"/>
      <c r="AC538" s="26"/>
    </row>
    <row r="539" spans="6:29" s="27" customFormat="1" hidden="1" x14ac:dyDescent="0.25">
      <c r="F539" s="23"/>
      <c r="G539" s="23"/>
      <c r="H539" s="23"/>
      <c r="I539" s="23"/>
      <c r="J539" s="113"/>
      <c r="K539" s="113"/>
      <c r="L539" s="113"/>
      <c r="M539" s="113"/>
      <c r="N539" s="131"/>
      <c r="O539" s="131"/>
      <c r="P539" s="131"/>
      <c r="Q539" s="113"/>
      <c r="V539" s="26"/>
      <c r="W539" s="26"/>
      <c r="X539" s="26"/>
      <c r="Y539" s="26"/>
      <c r="Z539" s="26"/>
      <c r="AA539" s="26"/>
      <c r="AB539" s="26"/>
      <c r="AC539" s="26"/>
    </row>
    <row r="540" spans="6:29" s="27" customFormat="1" hidden="1" x14ac:dyDescent="0.25">
      <c r="F540" s="23"/>
      <c r="G540" s="23"/>
      <c r="H540" s="23"/>
      <c r="I540" s="23"/>
      <c r="J540" s="113"/>
      <c r="K540" s="113"/>
      <c r="L540" s="113"/>
      <c r="M540" s="113"/>
      <c r="N540" s="131"/>
      <c r="O540" s="131"/>
      <c r="P540" s="131"/>
      <c r="Q540" s="113"/>
      <c r="V540" s="26"/>
      <c r="W540" s="26"/>
      <c r="X540" s="26"/>
      <c r="Y540" s="26"/>
      <c r="Z540" s="26"/>
      <c r="AA540" s="26"/>
      <c r="AB540" s="26"/>
      <c r="AC540" s="26"/>
    </row>
    <row r="541" spans="6:29" s="27" customFormat="1" hidden="1" x14ac:dyDescent="0.25">
      <c r="F541" s="23"/>
      <c r="G541" s="23"/>
      <c r="H541" s="23"/>
      <c r="I541" s="23"/>
      <c r="J541" s="113"/>
      <c r="K541" s="113"/>
      <c r="L541" s="113"/>
      <c r="M541" s="113"/>
      <c r="N541" s="131"/>
      <c r="O541" s="131"/>
      <c r="P541" s="131"/>
      <c r="Q541" s="113"/>
      <c r="V541" s="26"/>
      <c r="W541" s="26"/>
      <c r="X541" s="26"/>
      <c r="Y541" s="26"/>
      <c r="Z541" s="26"/>
      <c r="AA541" s="26"/>
      <c r="AB541" s="26"/>
      <c r="AC541" s="26"/>
    </row>
    <row r="542" spans="6:29" s="27" customFormat="1" hidden="1" x14ac:dyDescent="0.25">
      <c r="F542" s="23"/>
      <c r="G542" s="23"/>
      <c r="H542" s="23"/>
      <c r="I542" s="23"/>
      <c r="J542" s="113"/>
      <c r="K542" s="113"/>
      <c r="L542" s="113"/>
      <c r="M542" s="113"/>
      <c r="N542" s="131"/>
      <c r="O542" s="131"/>
      <c r="P542" s="131"/>
      <c r="Q542" s="113"/>
      <c r="V542" s="26"/>
      <c r="W542" s="26"/>
      <c r="X542" s="26"/>
      <c r="Y542" s="26"/>
      <c r="Z542" s="26"/>
      <c r="AA542" s="26"/>
      <c r="AB542" s="26"/>
      <c r="AC542" s="26"/>
    </row>
    <row r="543" spans="6:29" s="27" customFormat="1" hidden="1" x14ac:dyDescent="0.25">
      <c r="F543" s="23"/>
      <c r="G543" s="23"/>
      <c r="H543" s="23"/>
      <c r="I543" s="23"/>
      <c r="J543" s="113"/>
      <c r="K543" s="113"/>
      <c r="L543" s="113"/>
      <c r="M543" s="113"/>
      <c r="N543" s="131"/>
      <c r="O543" s="131"/>
      <c r="P543" s="131"/>
      <c r="Q543" s="113"/>
      <c r="V543" s="26"/>
      <c r="W543" s="26"/>
      <c r="X543" s="26"/>
      <c r="Y543" s="26"/>
      <c r="Z543" s="26"/>
      <c r="AA543" s="26"/>
      <c r="AB543" s="26"/>
      <c r="AC543" s="26"/>
    </row>
    <row r="544" spans="6:29" s="27" customFormat="1" hidden="1" x14ac:dyDescent="0.25">
      <c r="F544" s="23"/>
      <c r="G544" s="23"/>
      <c r="H544" s="23"/>
      <c r="I544" s="23"/>
      <c r="J544" s="113"/>
      <c r="K544" s="113"/>
      <c r="L544" s="113"/>
      <c r="M544" s="113"/>
      <c r="N544" s="131"/>
      <c r="O544" s="131"/>
      <c r="P544" s="131"/>
      <c r="Q544" s="113"/>
      <c r="V544" s="26"/>
      <c r="W544" s="26"/>
      <c r="X544" s="26"/>
      <c r="Y544" s="26"/>
      <c r="Z544" s="26"/>
      <c r="AA544" s="26"/>
      <c r="AB544" s="26"/>
      <c r="AC544" s="26"/>
    </row>
    <row r="545" spans="6:29" s="27" customFormat="1" hidden="1" x14ac:dyDescent="0.25">
      <c r="F545" s="23"/>
      <c r="G545" s="23"/>
      <c r="H545" s="23"/>
      <c r="I545" s="23"/>
      <c r="J545" s="113"/>
      <c r="K545" s="113"/>
      <c r="L545" s="113"/>
      <c r="M545" s="113"/>
      <c r="N545" s="131"/>
      <c r="O545" s="131"/>
      <c r="P545" s="131"/>
      <c r="Q545" s="113"/>
      <c r="V545" s="26"/>
      <c r="W545" s="26"/>
      <c r="X545" s="26"/>
      <c r="Y545" s="26"/>
      <c r="Z545" s="26"/>
      <c r="AA545" s="26"/>
      <c r="AB545" s="26"/>
      <c r="AC545" s="26"/>
    </row>
    <row r="546" spans="6:29" s="27" customFormat="1" hidden="1" x14ac:dyDescent="0.25">
      <c r="F546" s="23"/>
      <c r="G546" s="23"/>
      <c r="H546" s="23"/>
      <c r="I546" s="23"/>
      <c r="J546" s="113"/>
      <c r="K546" s="113"/>
      <c r="L546" s="113"/>
      <c r="M546" s="113"/>
      <c r="N546" s="131"/>
      <c r="O546" s="131"/>
      <c r="P546" s="131"/>
      <c r="Q546" s="113"/>
      <c r="V546" s="26"/>
      <c r="W546" s="26"/>
      <c r="X546" s="26"/>
      <c r="Y546" s="26"/>
      <c r="Z546" s="26"/>
      <c r="AA546" s="26"/>
      <c r="AB546" s="26"/>
      <c r="AC546" s="26"/>
    </row>
    <row r="547" spans="6:29" s="27" customFormat="1" hidden="1" x14ac:dyDescent="0.25">
      <c r="F547" s="23"/>
      <c r="G547" s="23"/>
      <c r="H547" s="23"/>
      <c r="I547" s="23"/>
      <c r="J547" s="113"/>
      <c r="K547" s="113"/>
      <c r="L547" s="113"/>
      <c r="M547" s="113"/>
      <c r="N547" s="131"/>
      <c r="O547" s="131"/>
      <c r="P547" s="131"/>
      <c r="Q547" s="113"/>
      <c r="V547" s="26"/>
      <c r="W547" s="26"/>
      <c r="X547" s="26"/>
      <c r="Y547" s="26"/>
      <c r="Z547" s="26"/>
      <c r="AA547" s="26"/>
      <c r="AB547" s="26"/>
      <c r="AC547" s="26"/>
    </row>
    <row r="548" spans="6:29" s="27" customFormat="1" hidden="1" x14ac:dyDescent="0.25">
      <c r="F548" s="23"/>
      <c r="G548" s="23"/>
      <c r="H548" s="23"/>
      <c r="I548" s="23"/>
      <c r="J548" s="113"/>
      <c r="K548" s="113"/>
      <c r="L548" s="113"/>
      <c r="M548" s="113"/>
      <c r="N548" s="131"/>
      <c r="O548" s="131"/>
      <c r="P548" s="131"/>
      <c r="Q548" s="113"/>
      <c r="V548" s="26"/>
      <c r="W548" s="26"/>
      <c r="X548" s="26"/>
      <c r="Y548" s="26"/>
      <c r="Z548" s="26"/>
      <c r="AA548" s="26"/>
      <c r="AB548" s="26"/>
      <c r="AC548" s="26"/>
    </row>
    <row r="549" spans="6:29" s="27" customFormat="1" hidden="1" x14ac:dyDescent="0.25">
      <c r="F549" s="23"/>
      <c r="G549" s="23"/>
      <c r="H549" s="23"/>
      <c r="I549" s="23"/>
      <c r="J549" s="113"/>
      <c r="K549" s="113"/>
      <c r="L549" s="113"/>
      <c r="M549" s="113"/>
      <c r="N549" s="131"/>
      <c r="O549" s="131"/>
      <c r="P549" s="131"/>
      <c r="Q549" s="113"/>
      <c r="V549" s="26"/>
      <c r="W549" s="26"/>
      <c r="X549" s="26"/>
      <c r="Y549" s="26"/>
      <c r="Z549" s="26"/>
      <c r="AA549" s="26"/>
      <c r="AB549" s="26"/>
      <c r="AC549" s="26"/>
    </row>
    <row r="550" spans="6:29" s="27" customFormat="1" hidden="1" x14ac:dyDescent="0.25">
      <c r="F550" s="23"/>
      <c r="G550" s="23"/>
      <c r="H550" s="23"/>
      <c r="I550" s="23"/>
      <c r="J550" s="113"/>
      <c r="K550" s="113"/>
      <c r="L550" s="113"/>
      <c r="M550" s="113"/>
      <c r="N550" s="131"/>
      <c r="O550" s="131"/>
      <c r="P550" s="131"/>
      <c r="Q550" s="113"/>
      <c r="V550" s="26"/>
      <c r="W550" s="26"/>
      <c r="X550" s="26"/>
      <c r="Y550" s="26"/>
      <c r="Z550" s="26"/>
      <c r="AA550" s="26"/>
      <c r="AB550" s="26"/>
      <c r="AC550" s="26"/>
    </row>
    <row r="551" spans="6:29" s="27" customFormat="1" hidden="1" x14ac:dyDescent="0.25">
      <c r="F551" s="23"/>
      <c r="G551" s="23"/>
      <c r="H551" s="23"/>
      <c r="I551" s="23"/>
      <c r="J551" s="113"/>
      <c r="K551" s="113"/>
      <c r="L551" s="113"/>
      <c r="M551" s="113"/>
      <c r="N551" s="131"/>
      <c r="O551" s="131"/>
      <c r="P551" s="131"/>
      <c r="Q551" s="113"/>
      <c r="V551" s="26"/>
      <c r="W551" s="26"/>
      <c r="X551" s="26"/>
      <c r="Y551" s="26"/>
      <c r="Z551" s="26"/>
      <c r="AA551" s="26"/>
      <c r="AB551" s="26"/>
      <c r="AC551" s="26"/>
    </row>
    <row r="552" spans="6:29" s="27" customFormat="1" hidden="1" x14ac:dyDescent="0.25">
      <c r="F552" s="23"/>
      <c r="G552" s="23"/>
      <c r="H552" s="23"/>
      <c r="I552" s="23"/>
      <c r="J552" s="113"/>
      <c r="K552" s="113"/>
      <c r="L552" s="113"/>
      <c r="M552" s="113"/>
      <c r="N552" s="131"/>
      <c r="O552" s="131"/>
      <c r="P552" s="131"/>
      <c r="Q552" s="113"/>
      <c r="V552" s="26"/>
      <c r="W552" s="26"/>
      <c r="X552" s="26"/>
      <c r="Y552" s="26"/>
      <c r="Z552" s="26"/>
      <c r="AA552" s="26"/>
      <c r="AB552" s="26"/>
      <c r="AC552" s="26"/>
    </row>
    <row r="553" spans="6:29" s="27" customFormat="1" hidden="1" x14ac:dyDescent="0.25">
      <c r="F553" s="23"/>
      <c r="G553" s="23"/>
      <c r="H553" s="23"/>
      <c r="I553" s="23"/>
      <c r="J553" s="113"/>
      <c r="K553" s="113"/>
      <c r="L553" s="113"/>
      <c r="M553" s="113"/>
      <c r="N553" s="131"/>
      <c r="O553" s="131"/>
      <c r="P553" s="131"/>
      <c r="Q553" s="113"/>
      <c r="V553" s="26"/>
      <c r="W553" s="26"/>
      <c r="X553" s="26"/>
      <c r="Y553" s="26"/>
      <c r="Z553" s="26"/>
      <c r="AA553" s="26"/>
      <c r="AB553" s="26"/>
      <c r="AC553" s="26"/>
    </row>
    <row r="554" spans="6:29" s="27" customFormat="1" hidden="1" x14ac:dyDescent="0.25">
      <c r="F554" s="23"/>
      <c r="G554" s="23"/>
      <c r="H554" s="23"/>
      <c r="I554" s="23"/>
      <c r="J554" s="113"/>
      <c r="K554" s="113"/>
      <c r="L554" s="113"/>
      <c r="M554" s="113"/>
      <c r="N554" s="131"/>
      <c r="O554" s="131"/>
      <c r="P554" s="131"/>
      <c r="Q554" s="113"/>
      <c r="V554" s="26"/>
      <c r="W554" s="26"/>
      <c r="X554" s="26"/>
      <c r="Y554" s="26"/>
      <c r="Z554" s="26"/>
      <c r="AA554" s="26"/>
      <c r="AB554" s="26"/>
      <c r="AC554" s="26"/>
    </row>
    <row r="555" spans="6:29" s="27" customFormat="1" hidden="1" x14ac:dyDescent="0.25">
      <c r="F555" s="23"/>
      <c r="G555" s="23"/>
      <c r="H555" s="23"/>
      <c r="I555" s="23"/>
      <c r="J555" s="113"/>
      <c r="K555" s="113"/>
      <c r="L555" s="113"/>
      <c r="M555" s="113"/>
      <c r="N555" s="131"/>
      <c r="O555" s="131"/>
      <c r="P555" s="131"/>
      <c r="Q555" s="113"/>
      <c r="V555" s="26"/>
      <c r="W555" s="26"/>
      <c r="X555" s="26"/>
      <c r="Y555" s="26"/>
      <c r="Z555" s="26"/>
      <c r="AA555" s="26"/>
      <c r="AB555" s="26"/>
      <c r="AC555" s="26"/>
    </row>
    <row r="556" spans="6:29" s="27" customFormat="1" hidden="1" x14ac:dyDescent="0.25">
      <c r="F556" s="23"/>
      <c r="G556" s="23"/>
      <c r="H556" s="23"/>
      <c r="I556" s="23"/>
      <c r="J556" s="113"/>
      <c r="K556" s="113"/>
      <c r="L556" s="113"/>
      <c r="M556" s="113"/>
      <c r="N556" s="131"/>
      <c r="O556" s="131"/>
      <c r="P556" s="131"/>
      <c r="Q556" s="113"/>
      <c r="V556" s="26"/>
      <c r="W556" s="26"/>
      <c r="X556" s="26"/>
      <c r="Y556" s="26"/>
      <c r="Z556" s="26"/>
      <c r="AA556" s="26"/>
      <c r="AB556" s="26"/>
      <c r="AC556" s="26"/>
    </row>
    <row r="557" spans="6:29" s="27" customFormat="1" hidden="1" x14ac:dyDescent="0.25">
      <c r="F557" s="23"/>
      <c r="G557" s="23"/>
      <c r="H557" s="23"/>
      <c r="I557" s="23"/>
      <c r="J557" s="113"/>
      <c r="K557" s="113"/>
      <c r="L557" s="113"/>
      <c r="M557" s="113"/>
      <c r="N557" s="131"/>
      <c r="O557" s="131"/>
      <c r="P557" s="131"/>
      <c r="Q557" s="113"/>
      <c r="V557" s="26"/>
      <c r="W557" s="26"/>
      <c r="X557" s="26"/>
      <c r="Y557" s="26"/>
      <c r="Z557" s="26"/>
      <c r="AA557" s="26"/>
      <c r="AB557" s="26"/>
      <c r="AC557" s="26"/>
    </row>
    <row r="558" spans="6:29" s="27" customFormat="1" hidden="1" x14ac:dyDescent="0.25">
      <c r="F558" s="23"/>
      <c r="G558" s="23"/>
      <c r="H558" s="23"/>
      <c r="I558" s="23"/>
      <c r="J558" s="113"/>
      <c r="K558" s="113"/>
      <c r="L558" s="113"/>
      <c r="M558" s="113"/>
      <c r="N558" s="131"/>
      <c r="O558" s="131"/>
      <c r="P558" s="131"/>
      <c r="Q558" s="113"/>
      <c r="V558" s="26"/>
      <c r="W558" s="26"/>
      <c r="X558" s="26"/>
      <c r="Y558" s="26"/>
      <c r="Z558" s="26"/>
      <c r="AA558" s="26"/>
      <c r="AB558" s="26"/>
      <c r="AC558" s="26"/>
    </row>
    <row r="559" spans="6:29" s="27" customFormat="1" hidden="1" x14ac:dyDescent="0.25">
      <c r="F559" s="23"/>
      <c r="G559" s="23"/>
      <c r="H559" s="23"/>
      <c r="I559" s="23"/>
      <c r="J559" s="113"/>
      <c r="K559" s="113"/>
      <c r="L559" s="113"/>
      <c r="M559" s="113"/>
      <c r="N559" s="131"/>
      <c r="O559" s="131"/>
      <c r="P559" s="131"/>
      <c r="Q559" s="113"/>
      <c r="V559" s="26"/>
      <c r="W559" s="26"/>
      <c r="X559" s="26"/>
      <c r="Y559" s="26"/>
      <c r="Z559" s="26"/>
      <c r="AA559" s="26"/>
      <c r="AB559" s="26"/>
      <c r="AC559" s="26"/>
    </row>
    <row r="560" spans="6:29" s="27" customFormat="1" hidden="1" x14ac:dyDescent="0.25">
      <c r="F560" s="23"/>
      <c r="G560" s="23"/>
      <c r="H560" s="23"/>
      <c r="I560" s="23"/>
      <c r="J560" s="113"/>
      <c r="K560" s="113"/>
      <c r="L560" s="113"/>
      <c r="M560" s="113"/>
      <c r="N560" s="131"/>
      <c r="O560" s="131"/>
      <c r="P560" s="131"/>
      <c r="Q560" s="113"/>
      <c r="V560" s="26"/>
      <c r="W560" s="26"/>
      <c r="X560" s="26"/>
      <c r="Y560" s="26"/>
      <c r="Z560" s="26"/>
      <c r="AA560" s="26"/>
      <c r="AB560" s="26"/>
      <c r="AC560" s="26"/>
    </row>
    <row r="561" spans="6:29" s="27" customFormat="1" hidden="1" x14ac:dyDescent="0.25">
      <c r="F561" s="23"/>
      <c r="G561" s="23"/>
      <c r="H561" s="23"/>
      <c r="I561" s="23"/>
      <c r="J561" s="113"/>
      <c r="K561" s="113"/>
      <c r="L561" s="113"/>
      <c r="M561" s="113"/>
      <c r="N561" s="131"/>
      <c r="O561" s="131"/>
      <c r="P561" s="131"/>
      <c r="Q561" s="113"/>
      <c r="V561" s="26"/>
      <c r="W561" s="26"/>
      <c r="X561" s="26"/>
      <c r="Y561" s="26"/>
      <c r="Z561" s="26"/>
      <c r="AA561" s="26"/>
      <c r="AB561" s="26"/>
      <c r="AC561" s="26"/>
    </row>
    <row r="562" spans="6:29" s="27" customFormat="1" hidden="1" x14ac:dyDescent="0.25">
      <c r="F562" s="23"/>
      <c r="G562" s="23"/>
      <c r="H562" s="23"/>
      <c r="I562" s="23"/>
      <c r="J562" s="113"/>
      <c r="K562" s="113"/>
      <c r="L562" s="113"/>
      <c r="M562" s="113"/>
      <c r="N562" s="131"/>
      <c r="O562" s="131"/>
      <c r="P562" s="131"/>
      <c r="Q562" s="113"/>
      <c r="V562" s="26"/>
      <c r="W562" s="26"/>
      <c r="X562" s="26"/>
      <c r="Y562" s="26"/>
      <c r="Z562" s="26"/>
      <c r="AA562" s="26"/>
      <c r="AB562" s="26"/>
      <c r="AC562" s="26"/>
    </row>
    <row r="563" spans="6:29" s="27" customFormat="1" hidden="1" x14ac:dyDescent="0.25">
      <c r="F563" s="23"/>
      <c r="G563" s="23"/>
      <c r="H563" s="23"/>
      <c r="I563" s="23"/>
      <c r="J563" s="113"/>
      <c r="K563" s="113"/>
      <c r="L563" s="113"/>
      <c r="M563" s="113"/>
      <c r="N563" s="131"/>
      <c r="O563" s="131"/>
      <c r="P563" s="131"/>
      <c r="Q563" s="113"/>
      <c r="V563" s="26"/>
      <c r="W563" s="26"/>
      <c r="X563" s="26"/>
      <c r="Y563" s="26"/>
      <c r="Z563" s="26"/>
      <c r="AA563" s="26"/>
      <c r="AB563" s="26"/>
      <c r="AC563" s="26"/>
    </row>
    <row r="564" spans="6:29" s="27" customFormat="1" hidden="1" x14ac:dyDescent="0.25">
      <c r="F564" s="23"/>
      <c r="G564" s="23"/>
      <c r="H564" s="23"/>
      <c r="I564" s="23"/>
      <c r="J564" s="113"/>
      <c r="K564" s="113"/>
      <c r="L564" s="113"/>
      <c r="M564" s="113"/>
      <c r="N564" s="131"/>
      <c r="O564" s="131"/>
      <c r="P564" s="131"/>
      <c r="Q564" s="113"/>
      <c r="V564" s="26"/>
      <c r="W564" s="26"/>
      <c r="X564" s="26"/>
      <c r="Y564" s="26"/>
      <c r="Z564" s="26"/>
      <c r="AA564" s="26"/>
      <c r="AB564" s="26"/>
      <c r="AC564" s="26"/>
    </row>
    <row r="565" spans="6:29" s="27" customFormat="1" hidden="1" x14ac:dyDescent="0.25">
      <c r="F565" s="23"/>
      <c r="G565" s="23"/>
      <c r="H565" s="23"/>
      <c r="I565" s="23"/>
      <c r="J565" s="113"/>
      <c r="K565" s="113"/>
      <c r="L565" s="113"/>
      <c r="M565" s="113"/>
      <c r="N565" s="131"/>
      <c r="O565" s="131"/>
      <c r="P565" s="131"/>
      <c r="Q565" s="113"/>
      <c r="V565" s="26"/>
      <c r="W565" s="26"/>
      <c r="X565" s="26"/>
      <c r="Y565" s="26"/>
      <c r="Z565" s="26"/>
      <c r="AA565" s="26"/>
      <c r="AB565" s="26"/>
      <c r="AC565" s="26"/>
    </row>
    <row r="566" spans="6:29" s="27" customFormat="1" hidden="1" x14ac:dyDescent="0.25">
      <c r="F566" s="23"/>
      <c r="G566" s="23"/>
      <c r="H566" s="23"/>
      <c r="I566" s="23"/>
      <c r="J566" s="113"/>
      <c r="K566" s="113"/>
      <c r="L566" s="113"/>
      <c r="M566" s="113"/>
      <c r="N566" s="131"/>
      <c r="O566" s="131"/>
      <c r="P566" s="131"/>
      <c r="Q566" s="113"/>
      <c r="V566" s="26"/>
      <c r="W566" s="26"/>
      <c r="X566" s="26"/>
      <c r="Y566" s="26"/>
      <c r="Z566" s="26"/>
      <c r="AA566" s="26"/>
      <c r="AB566" s="26"/>
      <c r="AC566" s="26"/>
    </row>
    <row r="567" spans="6:29" s="27" customFormat="1" hidden="1" x14ac:dyDescent="0.25">
      <c r="F567" s="23"/>
      <c r="G567" s="23"/>
      <c r="H567" s="23"/>
      <c r="I567" s="23"/>
      <c r="J567" s="113"/>
      <c r="K567" s="113"/>
      <c r="L567" s="113"/>
      <c r="M567" s="113"/>
      <c r="N567" s="131"/>
      <c r="O567" s="131"/>
      <c r="P567" s="131"/>
      <c r="Q567" s="113"/>
      <c r="V567" s="26"/>
      <c r="W567" s="26"/>
      <c r="X567" s="26"/>
      <c r="Y567" s="26"/>
      <c r="Z567" s="26"/>
      <c r="AA567" s="26"/>
      <c r="AB567" s="26"/>
      <c r="AC567" s="26"/>
    </row>
    <row r="568" spans="6:29" s="27" customFormat="1" hidden="1" x14ac:dyDescent="0.25">
      <c r="F568" s="23"/>
      <c r="G568" s="23"/>
      <c r="H568" s="23"/>
      <c r="I568" s="23"/>
      <c r="J568" s="113"/>
      <c r="K568" s="113"/>
      <c r="L568" s="113"/>
      <c r="M568" s="113"/>
      <c r="N568" s="131"/>
      <c r="O568" s="131"/>
      <c r="P568" s="131"/>
      <c r="Q568" s="113"/>
      <c r="V568" s="26"/>
      <c r="W568" s="26"/>
      <c r="X568" s="26"/>
      <c r="Y568" s="26"/>
      <c r="Z568" s="26"/>
      <c r="AA568" s="26"/>
      <c r="AB568" s="26"/>
      <c r="AC568" s="26"/>
    </row>
    <row r="569" spans="6:29" s="27" customFormat="1" hidden="1" x14ac:dyDescent="0.25">
      <c r="F569" s="23"/>
      <c r="G569" s="23"/>
      <c r="H569" s="23"/>
      <c r="I569" s="23"/>
      <c r="J569" s="113"/>
      <c r="K569" s="113"/>
      <c r="L569" s="113"/>
      <c r="M569" s="113"/>
      <c r="N569" s="131"/>
      <c r="O569" s="131"/>
      <c r="P569" s="131"/>
      <c r="Q569" s="113"/>
      <c r="V569" s="26"/>
      <c r="W569" s="26"/>
      <c r="X569" s="26"/>
      <c r="Y569" s="26"/>
      <c r="Z569" s="26"/>
      <c r="AA569" s="26"/>
      <c r="AB569" s="26"/>
      <c r="AC569" s="26"/>
    </row>
    <row r="570" spans="6:29" s="27" customFormat="1" hidden="1" x14ac:dyDescent="0.25">
      <c r="F570" s="23"/>
      <c r="G570" s="23"/>
      <c r="H570" s="23"/>
      <c r="I570" s="23"/>
      <c r="J570" s="113"/>
      <c r="K570" s="113"/>
      <c r="L570" s="113"/>
      <c r="M570" s="113"/>
      <c r="N570" s="131"/>
      <c r="O570" s="131"/>
      <c r="P570" s="131"/>
      <c r="Q570" s="113"/>
      <c r="V570" s="26"/>
      <c r="W570" s="26"/>
      <c r="X570" s="26"/>
      <c r="Y570" s="26"/>
      <c r="Z570" s="26"/>
      <c r="AA570" s="26"/>
      <c r="AB570" s="26"/>
      <c r="AC570" s="26"/>
    </row>
    <row r="571" spans="6:29" s="27" customFormat="1" hidden="1" x14ac:dyDescent="0.25">
      <c r="F571" s="23"/>
      <c r="G571" s="23"/>
      <c r="H571" s="23"/>
      <c r="I571" s="23"/>
      <c r="J571" s="113"/>
      <c r="K571" s="113"/>
      <c r="L571" s="113"/>
      <c r="M571" s="113"/>
      <c r="N571" s="131"/>
      <c r="O571" s="131"/>
      <c r="P571" s="131"/>
      <c r="Q571" s="113"/>
      <c r="V571" s="26"/>
      <c r="W571" s="26"/>
      <c r="X571" s="26"/>
      <c r="Y571" s="26"/>
      <c r="Z571" s="26"/>
      <c r="AA571" s="26"/>
      <c r="AB571" s="26"/>
      <c r="AC571" s="26"/>
    </row>
    <row r="572" spans="6:29" s="27" customFormat="1" hidden="1" x14ac:dyDescent="0.25">
      <c r="F572" s="23"/>
      <c r="G572" s="23"/>
      <c r="H572" s="23"/>
      <c r="I572" s="23"/>
      <c r="J572" s="113"/>
      <c r="K572" s="113"/>
      <c r="L572" s="113"/>
      <c r="M572" s="113"/>
      <c r="N572" s="131"/>
      <c r="O572" s="131"/>
      <c r="P572" s="131"/>
      <c r="Q572" s="113"/>
      <c r="V572" s="26"/>
      <c r="W572" s="26"/>
      <c r="X572" s="26"/>
      <c r="Y572" s="26"/>
      <c r="Z572" s="26"/>
      <c r="AA572" s="26"/>
      <c r="AB572" s="26"/>
      <c r="AC572" s="26"/>
    </row>
    <row r="573" spans="6:29" s="27" customFormat="1" hidden="1" x14ac:dyDescent="0.25">
      <c r="F573" s="23"/>
      <c r="G573" s="23"/>
      <c r="H573" s="23"/>
      <c r="I573" s="23"/>
      <c r="J573" s="113"/>
      <c r="K573" s="113"/>
      <c r="L573" s="113"/>
      <c r="M573" s="113"/>
      <c r="N573" s="131"/>
      <c r="O573" s="131"/>
      <c r="P573" s="131"/>
      <c r="Q573" s="113"/>
      <c r="V573" s="26"/>
      <c r="W573" s="26"/>
      <c r="X573" s="26"/>
      <c r="Y573" s="26"/>
      <c r="Z573" s="26"/>
      <c r="AA573" s="26"/>
      <c r="AB573" s="26"/>
      <c r="AC573" s="26"/>
    </row>
    <row r="574" spans="6:29" s="27" customFormat="1" hidden="1" x14ac:dyDescent="0.25">
      <c r="F574" s="23"/>
      <c r="G574" s="23"/>
      <c r="H574" s="23"/>
      <c r="I574" s="23"/>
      <c r="J574" s="113"/>
      <c r="K574" s="113"/>
      <c r="L574" s="113"/>
      <c r="M574" s="113"/>
      <c r="N574" s="131"/>
      <c r="O574" s="131"/>
      <c r="P574" s="131"/>
      <c r="Q574" s="113"/>
      <c r="V574" s="26"/>
      <c r="W574" s="26"/>
      <c r="X574" s="26"/>
      <c r="Y574" s="26"/>
      <c r="Z574" s="26"/>
      <c r="AA574" s="26"/>
      <c r="AB574" s="26"/>
      <c r="AC574" s="26"/>
    </row>
    <row r="575" spans="6:29" s="27" customFormat="1" hidden="1" x14ac:dyDescent="0.25">
      <c r="F575" s="23"/>
      <c r="G575" s="23"/>
      <c r="H575" s="23"/>
      <c r="I575" s="23"/>
      <c r="J575" s="113"/>
      <c r="K575" s="113"/>
      <c r="L575" s="113"/>
      <c r="M575" s="113"/>
      <c r="N575" s="131"/>
      <c r="O575" s="131"/>
      <c r="P575" s="131"/>
      <c r="Q575" s="113"/>
      <c r="V575" s="26"/>
      <c r="W575" s="26"/>
      <c r="X575" s="26"/>
      <c r="Y575" s="26"/>
      <c r="Z575" s="26"/>
      <c r="AA575" s="26"/>
      <c r="AB575" s="26"/>
      <c r="AC575" s="26"/>
    </row>
    <row r="576" spans="6:29" s="27" customFormat="1" hidden="1" x14ac:dyDescent="0.25">
      <c r="F576" s="23"/>
      <c r="G576" s="23"/>
      <c r="H576" s="23"/>
      <c r="I576" s="23"/>
      <c r="J576" s="113"/>
      <c r="K576" s="113"/>
      <c r="L576" s="113"/>
      <c r="M576" s="113"/>
      <c r="N576" s="131"/>
      <c r="O576" s="131"/>
      <c r="P576" s="131"/>
      <c r="Q576" s="113"/>
      <c r="V576" s="26"/>
      <c r="W576" s="26"/>
      <c r="X576" s="26"/>
      <c r="Y576" s="26"/>
      <c r="Z576" s="26"/>
      <c r="AA576" s="26"/>
      <c r="AB576" s="26"/>
      <c r="AC576" s="26"/>
    </row>
    <row r="577" spans="6:29" s="27" customFormat="1" hidden="1" x14ac:dyDescent="0.25">
      <c r="F577" s="23"/>
      <c r="G577" s="23"/>
      <c r="H577" s="23"/>
      <c r="I577" s="23"/>
      <c r="J577" s="113"/>
      <c r="K577" s="113"/>
      <c r="L577" s="113"/>
      <c r="M577" s="113"/>
      <c r="N577" s="131"/>
      <c r="O577" s="131"/>
      <c r="P577" s="131"/>
      <c r="Q577" s="113"/>
      <c r="V577" s="26"/>
      <c r="W577" s="26"/>
      <c r="X577" s="26"/>
      <c r="Y577" s="26"/>
      <c r="Z577" s="26"/>
      <c r="AA577" s="26"/>
      <c r="AB577" s="26"/>
      <c r="AC577" s="26"/>
    </row>
    <row r="578" spans="6:29" s="27" customFormat="1" hidden="1" x14ac:dyDescent="0.25">
      <c r="F578" s="23"/>
      <c r="G578" s="23"/>
      <c r="H578" s="23"/>
      <c r="I578" s="23"/>
      <c r="J578" s="113"/>
      <c r="K578" s="113"/>
      <c r="L578" s="113"/>
      <c r="M578" s="113"/>
      <c r="N578" s="131"/>
      <c r="O578" s="131"/>
      <c r="P578" s="131"/>
      <c r="Q578" s="113"/>
      <c r="V578" s="26"/>
      <c r="W578" s="26"/>
      <c r="X578" s="26"/>
      <c r="Y578" s="26"/>
      <c r="Z578" s="26"/>
      <c r="AA578" s="26"/>
      <c r="AB578" s="26"/>
      <c r="AC578" s="26"/>
    </row>
    <row r="579" spans="6:29" s="27" customFormat="1" hidden="1" x14ac:dyDescent="0.25">
      <c r="F579" s="23"/>
      <c r="G579" s="23"/>
      <c r="H579" s="23"/>
      <c r="I579" s="23"/>
      <c r="J579" s="113"/>
      <c r="K579" s="113"/>
      <c r="L579" s="113"/>
      <c r="M579" s="113"/>
      <c r="N579" s="131"/>
      <c r="O579" s="131"/>
      <c r="P579" s="131"/>
      <c r="Q579" s="113"/>
      <c r="V579" s="26"/>
      <c r="W579" s="26"/>
      <c r="X579" s="26"/>
      <c r="Y579" s="26"/>
      <c r="Z579" s="26"/>
      <c r="AA579" s="26"/>
      <c r="AB579" s="26"/>
      <c r="AC579" s="26"/>
    </row>
    <row r="580" spans="6:29" s="27" customFormat="1" hidden="1" x14ac:dyDescent="0.25">
      <c r="F580" s="23"/>
      <c r="G580" s="23"/>
      <c r="H580" s="23"/>
      <c r="I580" s="23"/>
      <c r="J580" s="113"/>
      <c r="K580" s="113"/>
      <c r="L580" s="113"/>
      <c r="M580" s="113"/>
      <c r="N580" s="131"/>
      <c r="O580" s="131"/>
      <c r="P580" s="131"/>
      <c r="Q580" s="113"/>
      <c r="V580" s="26"/>
      <c r="W580" s="26"/>
      <c r="X580" s="26"/>
      <c r="Y580" s="26"/>
      <c r="Z580" s="26"/>
      <c r="AA580" s="26"/>
      <c r="AB580" s="26"/>
      <c r="AC580" s="26"/>
    </row>
    <row r="581" spans="6:29" s="27" customFormat="1" hidden="1" x14ac:dyDescent="0.25">
      <c r="F581" s="23"/>
      <c r="G581" s="23"/>
      <c r="H581" s="23"/>
      <c r="I581" s="23"/>
      <c r="J581" s="113"/>
      <c r="K581" s="113"/>
      <c r="L581" s="113"/>
      <c r="M581" s="113"/>
      <c r="N581" s="131"/>
      <c r="O581" s="131"/>
      <c r="P581" s="131"/>
      <c r="Q581" s="113"/>
      <c r="V581" s="26"/>
      <c r="W581" s="26"/>
      <c r="X581" s="26"/>
      <c r="Y581" s="26"/>
      <c r="Z581" s="26"/>
      <c r="AA581" s="26"/>
      <c r="AB581" s="26"/>
      <c r="AC581" s="26"/>
    </row>
    <row r="582" spans="6:29" s="27" customFormat="1" hidden="1" x14ac:dyDescent="0.25">
      <c r="F582" s="23"/>
      <c r="G582" s="23"/>
      <c r="H582" s="23"/>
      <c r="I582" s="23"/>
      <c r="J582" s="113"/>
      <c r="K582" s="113"/>
      <c r="L582" s="113"/>
      <c r="M582" s="113"/>
      <c r="N582" s="131"/>
      <c r="O582" s="131"/>
      <c r="P582" s="131"/>
      <c r="Q582" s="113"/>
      <c r="V582" s="26"/>
      <c r="W582" s="26"/>
      <c r="X582" s="26"/>
      <c r="Y582" s="26"/>
      <c r="Z582" s="26"/>
      <c r="AA582" s="26"/>
      <c r="AB582" s="26"/>
      <c r="AC582" s="26"/>
    </row>
    <row r="583" spans="6:29" s="27" customFormat="1" hidden="1" x14ac:dyDescent="0.25">
      <c r="F583" s="23"/>
      <c r="G583" s="23"/>
      <c r="H583" s="23"/>
      <c r="I583" s="23"/>
      <c r="J583" s="113"/>
      <c r="K583" s="113"/>
      <c r="L583" s="113"/>
      <c r="M583" s="113"/>
      <c r="N583" s="131"/>
      <c r="O583" s="131"/>
      <c r="P583" s="131"/>
      <c r="Q583" s="113"/>
      <c r="V583" s="26"/>
      <c r="W583" s="26"/>
      <c r="X583" s="26"/>
      <c r="Y583" s="26"/>
      <c r="Z583" s="26"/>
      <c r="AA583" s="26"/>
      <c r="AB583" s="26"/>
      <c r="AC583" s="26"/>
    </row>
    <row r="584" spans="6:29" s="27" customFormat="1" hidden="1" x14ac:dyDescent="0.25">
      <c r="F584" s="23"/>
      <c r="G584" s="23"/>
      <c r="H584" s="23"/>
      <c r="I584" s="23"/>
      <c r="J584" s="113"/>
      <c r="K584" s="113"/>
      <c r="L584" s="113"/>
      <c r="M584" s="113"/>
      <c r="N584" s="131"/>
      <c r="O584" s="131"/>
      <c r="P584" s="131"/>
      <c r="Q584" s="113"/>
      <c r="V584" s="26"/>
      <c r="W584" s="26"/>
      <c r="X584" s="26"/>
      <c r="Y584" s="26"/>
      <c r="Z584" s="26"/>
      <c r="AA584" s="26"/>
      <c r="AB584" s="26"/>
      <c r="AC584" s="26"/>
    </row>
    <row r="585" spans="6:29" s="27" customFormat="1" hidden="1" x14ac:dyDescent="0.25">
      <c r="F585" s="23"/>
      <c r="G585" s="23"/>
      <c r="H585" s="23"/>
      <c r="I585" s="23"/>
      <c r="J585" s="113"/>
      <c r="K585" s="113"/>
      <c r="L585" s="113"/>
      <c r="M585" s="113"/>
      <c r="N585" s="131"/>
      <c r="O585" s="131"/>
      <c r="P585" s="131"/>
      <c r="Q585" s="113"/>
      <c r="V585" s="26"/>
      <c r="W585" s="26"/>
      <c r="X585" s="26"/>
      <c r="Y585" s="26"/>
      <c r="Z585" s="26"/>
      <c r="AA585" s="26"/>
      <c r="AB585" s="26"/>
      <c r="AC585" s="26"/>
    </row>
    <row r="586" spans="6:29" s="27" customFormat="1" hidden="1" x14ac:dyDescent="0.25">
      <c r="F586" s="23"/>
      <c r="G586" s="23"/>
      <c r="H586" s="23"/>
      <c r="I586" s="23"/>
      <c r="J586" s="113"/>
      <c r="K586" s="113"/>
      <c r="L586" s="113"/>
      <c r="M586" s="113"/>
      <c r="N586" s="131"/>
      <c r="O586" s="131"/>
      <c r="P586" s="131"/>
      <c r="Q586" s="113"/>
      <c r="V586" s="26"/>
      <c r="W586" s="26"/>
      <c r="X586" s="26"/>
      <c r="Y586" s="26"/>
      <c r="Z586" s="26"/>
      <c r="AA586" s="26"/>
      <c r="AB586" s="26"/>
      <c r="AC586" s="26"/>
    </row>
    <row r="587" spans="6:29" s="27" customFormat="1" hidden="1" x14ac:dyDescent="0.25">
      <c r="F587" s="23"/>
      <c r="G587" s="23"/>
      <c r="H587" s="23"/>
      <c r="I587" s="23"/>
      <c r="J587" s="113"/>
      <c r="K587" s="113"/>
      <c r="L587" s="113"/>
      <c r="M587" s="113"/>
      <c r="N587" s="131"/>
      <c r="O587" s="131"/>
      <c r="P587" s="131"/>
      <c r="Q587" s="113"/>
      <c r="V587" s="26"/>
      <c r="W587" s="26"/>
      <c r="X587" s="26"/>
      <c r="Y587" s="26"/>
      <c r="Z587" s="26"/>
      <c r="AA587" s="26"/>
      <c r="AB587" s="26"/>
      <c r="AC587" s="26"/>
    </row>
    <row r="588" spans="6:29" s="27" customFormat="1" hidden="1" x14ac:dyDescent="0.25">
      <c r="F588" s="23"/>
      <c r="G588" s="23"/>
      <c r="H588" s="23"/>
      <c r="I588" s="23"/>
      <c r="J588" s="113"/>
      <c r="K588" s="113"/>
      <c r="L588" s="113"/>
      <c r="M588" s="113"/>
      <c r="N588" s="131"/>
      <c r="O588" s="131"/>
      <c r="P588" s="131"/>
      <c r="Q588" s="113"/>
      <c r="V588" s="26"/>
      <c r="W588" s="26"/>
      <c r="X588" s="26"/>
      <c r="Y588" s="26"/>
      <c r="Z588" s="26"/>
      <c r="AA588" s="26"/>
      <c r="AB588" s="26"/>
      <c r="AC588" s="26"/>
    </row>
    <row r="589" spans="6:29" s="27" customFormat="1" hidden="1" x14ac:dyDescent="0.25">
      <c r="F589" s="23"/>
      <c r="G589" s="23"/>
      <c r="H589" s="23"/>
      <c r="I589" s="23"/>
      <c r="J589" s="113"/>
      <c r="K589" s="113"/>
      <c r="L589" s="113"/>
      <c r="M589" s="113"/>
      <c r="N589" s="131"/>
      <c r="O589" s="131"/>
      <c r="P589" s="131"/>
      <c r="Q589" s="113"/>
      <c r="V589" s="26"/>
      <c r="W589" s="26"/>
      <c r="X589" s="26"/>
      <c r="Y589" s="26"/>
      <c r="Z589" s="26"/>
      <c r="AA589" s="26"/>
      <c r="AB589" s="26"/>
      <c r="AC589" s="26"/>
    </row>
    <row r="590" spans="6:29" s="27" customFormat="1" hidden="1" x14ac:dyDescent="0.25">
      <c r="F590" s="23"/>
      <c r="G590" s="23"/>
      <c r="H590" s="23"/>
      <c r="I590" s="23"/>
      <c r="J590" s="113"/>
      <c r="K590" s="113"/>
      <c r="L590" s="113"/>
      <c r="M590" s="113"/>
      <c r="N590" s="131"/>
      <c r="O590" s="131"/>
      <c r="P590" s="131"/>
      <c r="Q590" s="113"/>
      <c r="V590" s="26"/>
      <c r="W590" s="26"/>
      <c r="X590" s="26"/>
      <c r="Y590" s="26"/>
      <c r="Z590" s="26"/>
      <c r="AA590" s="26"/>
      <c r="AB590" s="26"/>
      <c r="AC590" s="26"/>
    </row>
    <row r="591" spans="6:29" s="27" customFormat="1" hidden="1" x14ac:dyDescent="0.25">
      <c r="F591" s="23"/>
      <c r="G591" s="23"/>
      <c r="H591" s="23"/>
      <c r="I591" s="23"/>
      <c r="J591" s="113"/>
      <c r="K591" s="113"/>
      <c r="L591" s="113"/>
      <c r="M591" s="113"/>
      <c r="N591" s="131"/>
      <c r="O591" s="131"/>
      <c r="P591" s="131"/>
      <c r="Q591" s="113"/>
      <c r="V591" s="26"/>
      <c r="W591" s="26"/>
      <c r="X591" s="26"/>
      <c r="Y591" s="26"/>
      <c r="Z591" s="26"/>
      <c r="AA591" s="26"/>
      <c r="AB591" s="26"/>
      <c r="AC591" s="26"/>
    </row>
    <row r="592" spans="6:29" s="27" customFormat="1" hidden="1" x14ac:dyDescent="0.25">
      <c r="F592" s="23"/>
      <c r="G592" s="23"/>
      <c r="H592" s="23"/>
      <c r="I592" s="23"/>
      <c r="J592" s="113"/>
      <c r="K592" s="113"/>
      <c r="L592" s="113"/>
      <c r="M592" s="113"/>
      <c r="N592" s="131"/>
      <c r="O592" s="131"/>
      <c r="P592" s="131"/>
      <c r="Q592" s="113"/>
      <c r="V592" s="26"/>
      <c r="W592" s="26"/>
      <c r="X592" s="26"/>
      <c r="Y592" s="26"/>
      <c r="Z592" s="26"/>
      <c r="AA592" s="26"/>
      <c r="AB592" s="26"/>
      <c r="AC592" s="26"/>
    </row>
    <row r="593" spans="6:29" s="27" customFormat="1" hidden="1" x14ac:dyDescent="0.25">
      <c r="F593" s="23"/>
      <c r="G593" s="23"/>
      <c r="H593" s="23"/>
      <c r="I593" s="23"/>
      <c r="J593" s="113"/>
      <c r="K593" s="113"/>
      <c r="L593" s="113"/>
      <c r="M593" s="113"/>
      <c r="N593" s="131"/>
      <c r="O593" s="131"/>
      <c r="P593" s="131"/>
      <c r="Q593" s="113"/>
      <c r="V593" s="26"/>
      <c r="W593" s="26"/>
      <c r="X593" s="26"/>
      <c r="Y593" s="26"/>
      <c r="Z593" s="26"/>
      <c r="AA593" s="26"/>
      <c r="AB593" s="26"/>
      <c r="AC593" s="26"/>
    </row>
    <row r="594" spans="6:29" s="27" customFormat="1" hidden="1" x14ac:dyDescent="0.25">
      <c r="F594" s="23"/>
      <c r="G594" s="23"/>
      <c r="H594" s="23"/>
      <c r="I594" s="23"/>
      <c r="J594" s="113"/>
      <c r="K594" s="113"/>
      <c r="L594" s="113"/>
      <c r="M594" s="113"/>
      <c r="N594" s="131"/>
      <c r="O594" s="131"/>
      <c r="P594" s="131"/>
      <c r="Q594" s="113"/>
      <c r="V594" s="26"/>
      <c r="W594" s="26"/>
      <c r="X594" s="26"/>
      <c r="Y594" s="26"/>
      <c r="Z594" s="26"/>
      <c r="AA594" s="26"/>
      <c r="AB594" s="26"/>
      <c r="AC594" s="26"/>
    </row>
    <row r="595" spans="6:29" s="27" customFormat="1" hidden="1" x14ac:dyDescent="0.25">
      <c r="F595" s="23"/>
      <c r="G595" s="23"/>
      <c r="H595" s="23"/>
      <c r="I595" s="23"/>
      <c r="J595" s="113"/>
      <c r="K595" s="113"/>
      <c r="L595" s="113"/>
      <c r="M595" s="113"/>
      <c r="N595" s="131"/>
      <c r="O595" s="131"/>
      <c r="P595" s="131"/>
      <c r="Q595" s="113"/>
      <c r="V595" s="26"/>
      <c r="W595" s="26"/>
      <c r="X595" s="26"/>
      <c r="Y595" s="26"/>
      <c r="Z595" s="26"/>
      <c r="AA595" s="26"/>
      <c r="AB595" s="26"/>
      <c r="AC595" s="26"/>
    </row>
    <row r="596" spans="6:29" s="27" customFormat="1" hidden="1" x14ac:dyDescent="0.25">
      <c r="F596" s="23"/>
      <c r="G596" s="23"/>
      <c r="H596" s="23"/>
      <c r="I596" s="23"/>
      <c r="J596" s="113"/>
      <c r="K596" s="113"/>
      <c r="L596" s="113"/>
      <c r="M596" s="113"/>
      <c r="N596" s="131"/>
      <c r="O596" s="131"/>
      <c r="P596" s="131"/>
      <c r="Q596" s="113"/>
      <c r="V596" s="26"/>
      <c r="W596" s="26"/>
      <c r="X596" s="26"/>
      <c r="Y596" s="26"/>
      <c r="Z596" s="26"/>
      <c r="AA596" s="26"/>
      <c r="AB596" s="26"/>
      <c r="AC596" s="26"/>
    </row>
    <row r="597" spans="6:29" s="27" customFormat="1" hidden="1" x14ac:dyDescent="0.25">
      <c r="F597" s="23"/>
      <c r="G597" s="23"/>
      <c r="H597" s="23"/>
      <c r="I597" s="23"/>
      <c r="J597" s="113"/>
      <c r="K597" s="113"/>
      <c r="L597" s="113"/>
      <c r="M597" s="113"/>
      <c r="N597" s="131"/>
      <c r="O597" s="131"/>
      <c r="P597" s="131"/>
      <c r="Q597" s="113"/>
      <c r="V597" s="26"/>
      <c r="W597" s="26"/>
      <c r="X597" s="26"/>
      <c r="Y597" s="26"/>
      <c r="Z597" s="26"/>
      <c r="AA597" s="26"/>
      <c r="AB597" s="26"/>
      <c r="AC597" s="26"/>
    </row>
    <row r="598" spans="6:29" s="27" customFormat="1" hidden="1" x14ac:dyDescent="0.25">
      <c r="F598" s="23"/>
      <c r="G598" s="23"/>
      <c r="H598" s="23"/>
      <c r="I598" s="23"/>
      <c r="J598" s="113"/>
      <c r="K598" s="113"/>
      <c r="L598" s="113"/>
      <c r="M598" s="113"/>
      <c r="N598" s="131"/>
      <c r="O598" s="131"/>
      <c r="P598" s="131"/>
      <c r="Q598" s="113"/>
      <c r="V598" s="26"/>
      <c r="W598" s="26"/>
      <c r="X598" s="26"/>
      <c r="Y598" s="26"/>
      <c r="Z598" s="26"/>
      <c r="AA598" s="26"/>
      <c r="AB598" s="26"/>
      <c r="AC598" s="26"/>
    </row>
    <row r="599" spans="6:29" s="27" customFormat="1" hidden="1" x14ac:dyDescent="0.25">
      <c r="F599" s="23"/>
      <c r="G599" s="23"/>
      <c r="H599" s="23"/>
      <c r="I599" s="23"/>
      <c r="J599" s="113"/>
      <c r="K599" s="113"/>
      <c r="L599" s="113"/>
      <c r="M599" s="113"/>
      <c r="N599" s="131"/>
      <c r="O599" s="131"/>
      <c r="P599" s="131"/>
      <c r="Q599" s="113"/>
      <c r="V599" s="26"/>
      <c r="W599" s="26"/>
      <c r="X599" s="26"/>
      <c r="Y599" s="26"/>
      <c r="Z599" s="26"/>
      <c r="AA599" s="26"/>
      <c r="AB599" s="26"/>
      <c r="AC599" s="26"/>
    </row>
    <row r="600" spans="6:29" s="27" customFormat="1" hidden="1" x14ac:dyDescent="0.25">
      <c r="F600" s="23"/>
      <c r="G600" s="23"/>
      <c r="H600" s="23"/>
      <c r="I600" s="23"/>
      <c r="J600" s="113"/>
      <c r="K600" s="113"/>
      <c r="L600" s="113"/>
      <c r="M600" s="113"/>
      <c r="N600" s="131"/>
      <c r="O600" s="131"/>
      <c r="P600" s="131"/>
      <c r="Q600" s="113"/>
      <c r="V600" s="26"/>
      <c r="W600" s="26"/>
      <c r="X600" s="26"/>
      <c r="Y600" s="26"/>
      <c r="Z600" s="26"/>
      <c r="AA600" s="26"/>
      <c r="AB600" s="26"/>
      <c r="AC600" s="26"/>
    </row>
    <row r="601" spans="6:29" s="27" customFormat="1" hidden="1" x14ac:dyDescent="0.25">
      <c r="F601" s="23"/>
      <c r="G601" s="23"/>
      <c r="H601" s="23"/>
      <c r="I601" s="23"/>
      <c r="J601" s="113"/>
      <c r="K601" s="113"/>
      <c r="L601" s="113"/>
      <c r="M601" s="113"/>
      <c r="N601" s="131"/>
      <c r="O601" s="131"/>
      <c r="P601" s="131"/>
      <c r="Q601" s="113"/>
      <c r="V601" s="26"/>
      <c r="W601" s="26"/>
      <c r="X601" s="26"/>
      <c r="Y601" s="26"/>
      <c r="Z601" s="26"/>
      <c r="AA601" s="26"/>
      <c r="AB601" s="26"/>
      <c r="AC601" s="26"/>
    </row>
    <row r="602" spans="6:29" s="27" customFormat="1" hidden="1" x14ac:dyDescent="0.25">
      <c r="F602" s="23"/>
      <c r="G602" s="23"/>
      <c r="H602" s="23"/>
      <c r="I602" s="23"/>
      <c r="J602" s="113"/>
      <c r="K602" s="113"/>
      <c r="L602" s="113"/>
      <c r="M602" s="113"/>
      <c r="N602" s="131"/>
      <c r="O602" s="131"/>
      <c r="P602" s="131"/>
      <c r="Q602" s="113"/>
      <c r="V602" s="26"/>
      <c r="W602" s="26"/>
      <c r="X602" s="26"/>
      <c r="Y602" s="26"/>
      <c r="Z602" s="26"/>
      <c r="AA602" s="26"/>
      <c r="AB602" s="26"/>
      <c r="AC602" s="26"/>
    </row>
    <row r="603" spans="6:29" s="27" customFormat="1" hidden="1" x14ac:dyDescent="0.25">
      <c r="F603" s="23"/>
      <c r="G603" s="23"/>
      <c r="H603" s="23"/>
      <c r="I603" s="23"/>
      <c r="J603" s="113"/>
      <c r="K603" s="113"/>
      <c r="L603" s="113"/>
      <c r="M603" s="113"/>
      <c r="N603" s="131"/>
      <c r="O603" s="131"/>
      <c r="P603" s="131"/>
      <c r="Q603" s="113"/>
      <c r="V603" s="26"/>
      <c r="W603" s="26"/>
      <c r="X603" s="26"/>
      <c r="Y603" s="26"/>
      <c r="Z603" s="26"/>
      <c r="AA603" s="26"/>
      <c r="AB603" s="26"/>
      <c r="AC603" s="26"/>
    </row>
    <row r="604" spans="6:29" s="27" customFormat="1" hidden="1" x14ac:dyDescent="0.25">
      <c r="F604" s="23"/>
      <c r="G604" s="23"/>
      <c r="H604" s="23"/>
      <c r="I604" s="23"/>
      <c r="J604" s="113"/>
      <c r="K604" s="113"/>
      <c r="L604" s="113"/>
      <c r="M604" s="113"/>
      <c r="N604" s="131"/>
      <c r="O604" s="131"/>
      <c r="P604" s="131"/>
      <c r="Q604" s="113"/>
      <c r="V604" s="26"/>
      <c r="W604" s="26"/>
      <c r="X604" s="26"/>
      <c r="Y604" s="26"/>
      <c r="Z604" s="26"/>
      <c r="AA604" s="26"/>
      <c r="AB604" s="26"/>
      <c r="AC604" s="26"/>
    </row>
    <row r="605" spans="6:29" s="27" customFormat="1" hidden="1" x14ac:dyDescent="0.25">
      <c r="F605" s="23"/>
      <c r="G605" s="23"/>
      <c r="H605" s="23"/>
      <c r="I605" s="23"/>
      <c r="J605" s="113"/>
      <c r="K605" s="113"/>
      <c r="L605" s="113"/>
      <c r="M605" s="113"/>
      <c r="N605" s="131"/>
      <c r="O605" s="131"/>
      <c r="P605" s="131"/>
      <c r="Q605" s="113"/>
      <c r="V605" s="26"/>
      <c r="W605" s="26"/>
      <c r="X605" s="26"/>
      <c r="Y605" s="26"/>
      <c r="Z605" s="26"/>
      <c r="AA605" s="26"/>
      <c r="AB605" s="26"/>
      <c r="AC605" s="26"/>
    </row>
    <row r="606" spans="6:29" s="27" customFormat="1" hidden="1" x14ac:dyDescent="0.25">
      <c r="F606" s="23"/>
      <c r="G606" s="23"/>
      <c r="H606" s="23"/>
      <c r="I606" s="23"/>
      <c r="J606" s="113"/>
      <c r="K606" s="113"/>
      <c r="L606" s="113"/>
      <c r="M606" s="113"/>
      <c r="N606" s="131"/>
      <c r="O606" s="131"/>
      <c r="P606" s="131"/>
      <c r="Q606" s="113"/>
      <c r="V606" s="26"/>
      <c r="W606" s="26"/>
      <c r="X606" s="26"/>
      <c r="Y606" s="26"/>
      <c r="Z606" s="26"/>
      <c r="AA606" s="26"/>
      <c r="AB606" s="26"/>
      <c r="AC606" s="26"/>
    </row>
    <row r="607" spans="6:29" s="27" customFormat="1" hidden="1" x14ac:dyDescent="0.25">
      <c r="F607" s="23"/>
      <c r="G607" s="23"/>
      <c r="H607" s="23"/>
      <c r="I607" s="23"/>
      <c r="J607" s="113"/>
      <c r="K607" s="113"/>
      <c r="L607" s="113"/>
      <c r="M607" s="113"/>
      <c r="N607" s="131"/>
      <c r="O607" s="131"/>
      <c r="P607" s="131"/>
      <c r="Q607" s="113"/>
      <c r="V607" s="26"/>
      <c r="W607" s="26"/>
      <c r="X607" s="26"/>
      <c r="Y607" s="26"/>
      <c r="Z607" s="26"/>
      <c r="AA607" s="26"/>
      <c r="AB607" s="26"/>
      <c r="AC607" s="26"/>
    </row>
    <row r="608" spans="6:29" s="27" customFormat="1" hidden="1" x14ac:dyDescent="0.25">
      <c r="F608" s="23"/>
      <c r="G608" s="23"/>
      <c r="H608" s="23"/>
      <c r="I608" s="23"/>
      <c r="J608" s="113"/>
      <c r="K608" s="113"/>
      <c r="L608" s="113"/>
      <c r="M608" s="113"/>
      <c r="N608" s="131"/>
      <c r="O608" s="131"/>
      <c r="P608" s="131"/>
      <c r="Q608" s="113"/>
      <c r="V608" s="26"/>
      <c r="W608" s="26"/>
      <c r="X608" s="26"/>
      <c r="Y608" s="26"/>
      <c r="Z608" s="26"/>
      <c r="AA608" s="26"/>
      <c r="AB608" s="26"/>
      <c r="AC608" s="26"/>
    </row>
    <row r="609" spans="6:29" s="27" customFormat="1" hidden="1" x14ac:dyDescent="0.25">
      <c r="F609" s="23"/>
      <c r="G609" s="23"/>
      <c r="H609" s="23"/>
      <c r="I609" s="23"/>
      <c r="J609" s="113"/>
      <c r="K609" s="113"/>
      <c r="L609" s="113"/>
      <c r="M609" s="113"/>
      <c r="N609" s="131"/>
      <c r="O609" s="131"/>
      <c r="P609" s="131"/>
      <c r="Q609" s="113"/>
      <c r="V609" s="26"/>
      <c r="W609" s="26"/>
      <c r="X609" s="26"/>
      <c r="Y609" s="26"/>
      <c r="Z609" s="26"/>
      <c r="AA609" s="26"/>
      <c r="AB609" s="26"/>
      <c r="AC609" s="26"/>
    </row>
    <row r="610" spans="6:29" s="27" customFormat="1" hidden="1" x14ac:dyDescent="0.25">
      <c r="F610" s="23"/>
      <c r="G610" s="23"/>
      <c r="H610" s="23"/>
      <c r="I610" s="23"/>
      <c r="J610" s="113"/>
      <c r="K610" s="113"/>
      <c r="L610" s="113"/>
      <c r="M610" s="113"/>
      <c r="N610" s="131"/>
      <c r="O610" s="131"/>
      <c r="P610" s="131"/>
      <c r="Q610" s="113"/>
      <c r="V610" s="26"/>
      <c r="W610" s="26"/>
      <c r="X610" s="26"/>
      <c r="Y610" s="26"/>
      <c r="Z610" s="26"/>
      <c r="AA610" s="26"/>
      <c r="AB610" s="26"/>
      <c r="AC610" s="26"/>
    </row>
    <row r="611" spans="6:29" s="27" customFormat="1" hidden="1" x14ac:dyDescent="0.25">
      <c r="F611" s="23"/>
      <c r="G611" s="23"/>
      <c r="H611" s="23"/>
      <c r="I611" s="23"/>
      <c r="J611" s="113"/>
      <c r="K611" s="113"/>
      <c r="L611" s="113"/>
      <c r="M611" s="113"/>
      <c r="N611" s="131"/>
      <c r="O611" s="131"/>
      <c r="P611" s="131"/>
      <c r="Q611" s="113"/>
      <c r="V611" s="26"/>
      <c r="W611" s="26"/>
      <c r="X611" s="26"/>
      <c r="Y611" s="26"/>
      <c r="Z611" s="26"/>
      <c r="AA611" s="26"/>
      <c r="AB611" s="26"/>
      <c r="AC611" s="26"/>
    </row>
    <row r="612" spans="6:29" s="27" customFormat="1" hidden="1" x14ac:dyDescent="0.25">
      <c r="F612" s="23"/>
      <c r="G612" s="23"/>
      <c r="H612" s="23"/>
      <c r="I612" s="23"/>
      <c r="J612" s="113"/>
      <c r="K612" s="113"/>
      <c r="L612" s="113"/>
      <c r="M612" s="113"/>
      <c r="N612" s="131"/>
      <c r="O612" s="131"/>
      <c r="P612" s="131"/>
      <c r="Q612" s="113"/>
      <c r="V612" s="26"/>
      <c r="W612" s="26"/>
      <c r="X612" s="26"/>
      <c r="Y612" s="26"/>
      <c r="Z612" s="26"/>
      <c r="AA612" s="26"/>
      <c r="AB612" s="26"/>
      <c r="AC612" s="26"/>
    </row>
    <row r="613" spans="6:29" s="27" customFormat="1" hidden="1" x14ac:dyDescent="0.25">
      <c r="F613" s="23"/>
      <c r="G613" s="23"/>
      <c r="H613" s="23"/>
      <c r="I613" s="23"/>
      <c r="J613" s="113"/>
      <c r="K613" s="113"/>
      <c r="L613" s="113"/>
      <c r="M613" s="113"/>
      <c r="N613" s="131"/>
      <c r="O613" s="131"/>
      <c r="P613" s="131"/>
      <c r="Q613" s="113"/>
      <c r="V613" s="26"/>
      <c r="W613" s="26"/>
      <c r="X613" s="26"/>
      <c r="Y613" s="26"/>
      <c r="Z613" s="26"/>
      <c r="AA613" s="26"/>
      <c r="AB613" s="26"/>
      <c r="AC613" s="26"/>
    </row>
    <row r="614" spans="6:29" s="27" customFormat="1" hidden="1" x14ac:dyDescent="0.25">
      <c r="F614" s="23"/>
      <c r="G614" s="23"/>
      <c r="H614" s="23"/>
      <c r="I614" s="23"/>
      <c r="J614" s="113"/>
      <c r="K614" s="113"/>
      <c r="L614" s="113"/>
      <c r="M614" s="113"/>
      <c r="N614" s="131"/>
      <c r="O614" s="131"/>
      <c r="P614" s="131"/>
      <c r="Q614" s="113"/>
      <c r="V614" s="26"/>
      <c r="W614" s="26"/>
      <c r="X614" s="26"/>
      <c r="Y614" s="26"/>
      <c r="Z614" s="26"/>
      <c r="AA614" s="26"/>
      <c r="AB614" s="26"/>
      <c r="AC614" s="26"/>
    </row>
    <row r="615" spans="6:29" s="27" customFormat="1" hidden="1" x14ac:dyDescent="0.25">
      <c r="F615" s="23"/>
      <c r="G615" s="23"/>
      <c r="H615" s="23"/>
      <c r="I615" s="23"/>
      <c r="J615" s="113"/>
      <c r="K615" s="113"/>
      <c r="L615" s="113"/>
      <c r="M615" s="113"/>
      <c r="N615" s="131"/>
      <c r="O615" s="131"/>
      <c r="P615" s="131"/>
      <c r="Q615" s="113"/>
      <c r="V615" s="26"/>
      <c r="W615" s="26"/>
      <c r="X615" s="26"/>
      <c r="Y615" s="26"/>
      <c r="Z615" s="26"/>
      <c r="AA615" s="26"/>
      <c r="AB615" s="26"/>
      <c r="AC615" s="26"/>
    </row>
    <row r="616" spans="6:29" s="27" customFormat="1" hidden="1" x14ac:dyDescent="0.25">
      <c r="F616" s="23"/>
      <c r="G616" s="23"/>
      <c r="H616" s="23"/>
      <c r="I616" s="23"/>
      <c r="J616" s="113"/>
      <c r="K616" s="113"/>
      <c r="L616" s="113"/>
      <c r="M616" s="113"/>
      <c r="N616" s="131"/>
      <c r="O616" s="131"/>
      <c r="P616" s="131"/>
      <c r="Q616" s="113"/>
      <c r="V616" s="26"/>
      <c r="W616" s="26"/>
      <c r="X616" s="26"/>
      <c r="Y616" s="26"/>
      <c r="Z616" s="26"/>
      <c r="AA616" s="26"/>
      <c r="AB616" s="26"/>
      <c r="AC616" s="26"/>
    </row>
    <row r="617" spans="6:29" s="27" customFormat="1" hidden="1" x14ac:dyDescent="0.25">
      <c r="F617" s="23"/>
      <c r="G617" s="23"/>
      <c r="H617" s="23"/>
      <c r="I617" s="23"/>
      <c r="J617" s="113"/>
      <c r="K617" s="113"/>
      <c r="L617" s="113"/>
      <c r="M617" s="113"/>
      <c r="N617" s="131"/>
      <c r="O617" s="131"/>
      <c r="P617" s="131"/>
      <c r="Q617" s="113"/>
      <c r="V617" s="26"/>
      <c r="W617" s="26"/>
      <c r="X617" s="26"/>
      <c r="Y617" s="26"/>
      <c r="Z617" s="26"/>
      <c r="AA617" s="26"/>
      <c r="AB617" s="26"/>
      <c r="AC617" s="26"/>
    </row>
    <row r="618" spans="6:29" s="27" customFormat="1" hidden="1" x14ac:dyDescent="0.25">
      <c r="F618" s="23"/>
      <c r="G618" s="23"/>
      <c r="H618" s="23"/>
      <c r="I618" s="23"/>
      <c r="J618" s="113"/>
      <c r="K618" s="113"/>
      <c r="L618" s="113"/>
      <c r="M618" s="113"/>
      <c r="N618" s="131"/>
      <c r="O618" s="131"/>
      <c r="P618" s="131"/>
      <c r="Q618" s="113"/>
      <c r="V618" s="26"/>
      <c r="W618" s="26"/>
      <c r="X618" s="26"/>
      <c r="Y618" s="26"/>
      <c r="Z618" s="26"/>
      <c r="AA618" s="26"/>
      <c r="AB618" s="26"/>
      <c r="AC618" s="26"/>
    </row>
    <row r="619" spans="6:29" s="27" customFormat="1" hidden="1" x14ac:dyDescent="0.25">
      <c r="F619" s="23"/>
      <c r="G619" s="23"/>
      <c r="H619" s="23"/>
      <c r="I619" s="23"/>
      <c r="J619" s="113"/>
      <c r="K619" s="113"/>
      <c r="L619" s="113"/>
      <c r="M619" s="113"/>
      <c r="N619" s="131"/>
      <c r="O619" s="131"/>
      <c r="P619" s="131"/>
      <c r="Q619" s="113"/>
      <c r="V619" s="26"/>
      <c r="W619" s="26"/>
      <c r="X619" s="26"/>
      <c r="Y619" s="26"/>
      <c r="Z619" s="26"/>
      <c r="AA619" s="26"/>
      <c r="AB619" s="26"/>
      <c r="AC619" s="26"/>
    </row>
    <row r="620" spans="6:29" s="27" customFormat="1" hidden="1" x14ac:dyDescent="0.25">
      <c r="F620" s="23"/>
      <c r="G620" s="23"/>
      <c r="H620" s="23"/>
      <c r="I620" s="23"/>
      <c r="J620" s="113"/>
      <c r="K620" s="113"/>
      <c r="L620" s="113"/>
      <c r="M620" s="113"/>
      <c r="N620" s="131"/>
      <c r="O620" s="131"/>
      <c r="P620" s="131"/>
      <c r="Q620" s="113"/>
      <c r="V620" s="26"/>
      <c r="W620" s="26"/>
      <c r="X620" s="26"/>
      <c r="Y620" s="26"/>
      <c r="Z620" s="26"/>
      <c r="AA620" s="26"/>
      <c r="AB620" s="26"/>
      <c r="AC620" s="26"/>
    </row>
    <row r="621" spans="6:29" s="27" customFormat="1" hidden="1" x14ac:dyDescent="0.25">
      <c r="F621" s="23"/>
      <c r="G621" s="23"/>
      <c r="H621" s="23"/>
      <c r="I621" s="23"/>
      <c r="J621" s="113"/>
      <c r="K621" s="113"/>
      <c r="L621" s="113"/>
      <c r="M621" s="113"/>
      <c r="N621" s="131"/>
      <c r="O621" s="131"/>
      <c r="P621" s="131"/>
      <c r="Q621" s="113"/>
      <c r="V621" s="26"/>
      <c r="W621" s="26"/>
      <c r="X621" s="26"/>
      <c r="Y621" s="26"/>
      <c r="Z621" s="26"/>
      <c r="AA621" s="26"/>
      <c r="AB621" s="26"/>
      <c r="AC621" s="26"/>
    </row>
    <row r="622" spans="6:29" s="27" customFormat="1" hidden="1" x14ac:dyDescent="0.25">
      <c r="F622" s="23"/>
      <c r="G622" s="23"/>
      <c r="H622" s="23"/>
      <c r="I622" s="23"/>
      <c r="J622" s="113"/>
      <c r="K622" s="113"/>
      <c r="L622" s="113"/>
      <c r="M622" s="113"/>
      <c r="N622" s="131"/>
      <c r="O622" s="131"/>
      <c r="P622" s="131"/>
      <c r="Q622" s="113"/>
      <c r="V622" s="26"/>
      <c r="W622" s="26"/>
      <c r="X622" s="26"/>
      <c r="Y622" s="26"/>
      <c r="Z622" s="26"/>
      <c r="AA622" s="26"/>
      <c r="AB622" s="26"/>
      <c r="AC622" s="26"/>
    </row>
    <row r="623" spans="6:29" s="27" customFormat="1" hidden="1" x14ac:dyDescent="0.25">
      <c r="F623" s="23"/>
      <c r="G623" s="23"/>
      <c r="H623" s="23"/>
      <c r="I623" s="23"/>
      <c r="J623" s="113"/>
      <c r="K623" s="113"/>
      <c r="L623" s="113"/>
      <c r="M623" s="113"/>
      <c r="N623" s="131"/>
      <c r="O623" s="131"/>
      <c r="P623" s="131"/>
      <c r="Q623" s="113"/>
      <c r="V623" s="26"/>
      <c r="W623" s="26"/>
      <c r="X623" s="26"/>
      <c r="Y623" s="26"/>
      <c r="Z623" s="26"/>
      <c r="AA623" s="26"/>
      <c r="AB623" s="26"/>
      <c r="AC623" s="26"/>
    </row>
    <row r="624" spans="6:29" s="27" customFormat="1" hidden="1" x14ac:dyDescent="0.25">
      <c r="F624" s="23"/>
      <c r="G624" s="23"/>
      <c r="H624" s="23"/>
      <c r="I624" s="23"/>
      <c r="J624" s="113"/>
      <c r="K624" s="113"/>
      <c r="L624" s="113"/>
      <c r="M624" s="113"/>
      <c r="N624" s="131"/>
      <c r="O624" s="131"/>
      <c r="P624" s="131"/>
      <c r="Q624" s="113"/>
      <c r="V624" s="26"/>
      <c r="W624" s="26"/>
      <c r="X624" s="26"/>
      <c r="Y624" s="26"/>
      <c r="Z624" s="26"/>
      <c r="AA624" s="26"/>
      <c r="AB624" s="26"/>
      <c r="AC624" s="26"/>
    </row>
    <row r="625" spans="6:29" s="27" customFormat="1" hidden="1" x14ac:dyDescent="0.25">
      <c r="F625" s="23"/>
      <c r="G625" s="23"/>
      <c r="H625" s="23"/>
      <c r="I625" s="23"/>
      <c r="J625" s="113"/>
      <c r="K625" s="113"/>
      <c r="L625" s="113"/>
      <c r="M625" s="113"/>
      <c r="N625" s="131"/>
      <c r="O625" s="131"/>
      <c r="P625" s="131"/>
      <c r="Q625" s="113"/>
      <c r="V625" s="26"/>
      <c r="W625" s="26"/>
      <c r="X625" s="26"/>
      <c r="Y625" s="26"/>
      <c r="Z625" s="26"/>
      <c r="AA625" s="26"/>
      <c r="AB625" s="26"/>
      <c r="AC625" s="26"/>
    </row>
    <row r="626" spans="6:29" s="27" customFormat="1" hidden="1" x14ac:dyDescent="0.25">
      <c r="F626" s="23"/>
      <c r="G626" s="23"/>
      <c r="H626" s="23"/>
      <c r="I626" s="23"/>
      <c r="J626" s="113"/>
      <c r="K626" s="113"/>
      <c r="L626" s="113"/>
      <c r="M626" s="113"/>
      <c r="N626" s="131"/>
      <c r="O626" s="131"/>
      <c r="P626" s="131"/>
      <c r="Q626" s="113"/>
      <c r="V626" s="26"/>
      <c r="W626" s="26"/>
      <c r="X626" s="26"/>
      <c r="Y626" s="26"/>
      <c r="Z626" s="26"/>
      <c r="AA626" s="26"/>
      <c r="AB626" s="26"/>
      <c r="AC626" s="26"/>
    </row>
    <row r="627" spans="6:29" s="27" customFormat="1" hidden="1" x14ac:dyDescent="0.25">
      <c r="F627" s="23"/>
      <c r="G627" s="23"/>
      <c r="H627" s="23"/>
      <c r="I627" s="23"/>
      <c r="J627" s="113"/>
      <c r="K627" s="113"/>
      <c r="L627" s="113"/>
      <c r="M627" s="113"/>
      <c r="N627" s="131"/>
      <c r="O627" s="131"/>
      <c r="P627" s="131"/>
      <c r="Q627" s="113"/>
      <c r="V627" s="26"/>
      <c r="W627" s="26"/>
      <c r="X627" s="26"/>
      <c r="Y627" s="26"/>
      <c r="Z627" s="26"/>
      <c r="AA627" s="26"/>
      <c r="AB627" s="26"/>
      <c r="AC627" s="26"/>
    </row>
    <row r="628" spans="6:29" s="27" customFormat="1" hidden="1" x14ac:dyDescent="0.25">
      <c r="F628" s="23"/>
      <c r="G628" s="23"/>
      <c r="H628" s="23"/>
      <c r="I628" s="23"/>
      <c r="J628" s="113"/>
      <c r="K628" s="113"/>
      <c r="L628" s="113"/>
      <c r="M628" s="113"/>
      <c r="N628" s="131"/>
      <c r="O628" s="131"/>
      <c r="P628" s="131"/>
      <c r="Q628" s="113"/>
      <c r="V628" s="26"/>
      <c r="W628" s="26"/>
      <c r="X628" s="26"/>
      <c r="Y628" s="26"/>
      <c r="Z628" s="26"/>
      <c r="AA628" s="26"/>
      <c r="AB628" s="26"/>
      <c r="AC628" s="26"/>
    </row>
    <row r="629" spans="6:29" s="27" customFormat="1" hidden="1" x14ac:dyDescent="0.25">
      <c r="F629" s="23"/>
      <c r="G629" s="23"/>
      <c r="H629" s="23"/>
      <c r="I629" s="23"/>
      <c r="J629" s="113"/>
      <c r="K629" s="113"/>
      <c r="L629" s="113"/>
      <c r="M629" s="113"/>
      <c r="N629" s="131"/>
      <c r="O629" s="131"/>
      <c r="P629" s="131"/>
      <c r="Q629" s="113"/>
      <c r="V629" s="26"/>
      <c r="W629" s="26"/>
      <c r="X629" s="26"/>
      <c r="Y629" s="26"/>
      <c r="Z629" s="26"/>
      <c r="AA629" s="26"/>
      <c r="AB629" s="26"/>
      <c r="AC629" s="26"/>
    </row>
    <row r="630" spans="6:29" s="27" customFormat="1" hidden="1" x14ac:dyDescent="0.25">
      <c r="F630" s="23"/>
      <c r="G630" s="23"/>
      <c r="H630" s="23"/>
      <c r="I630" s="23"/>
      <c r="J630" s="113"/>
      <c r="K630" s="113"/>
      <c r="L630" s="113"/>
      <c r="M630" s="113"/>
      <c r="N630" s="131"/>
      <c r="O630" s="131"/>
      <c r="P630" s="131"/>
      <c r="Q630" s="113"/>
      <c r="V630" s="26"/>
      <c r="W630" s="26"/>
      <c r="X630" s="26"/>
      <c r="Y630" s="26"/>
      <c r="Z630" s="26"/>
      <c r="AA630" s="26"/>
      <c r="AB630" s="26"/>
      <c r="AC630" s="26"/>
    </row>
    <row r="631" spans="6:29" s="27" customFormat="1" hidden="1" x14ac:dyDescent="0.25">
      <c r="F631" s="23"/>
      <c r="G631" s="23"/>
      <c r="H631" s="23"/>
      <c r="I631" s="23"/>
      <c r="J631" s="113"/>
      <c r="K631" s="113"/>
      <c r="L631" s="113"/>
      <c r="M631" s="113"/>
      <c r="N631" s="131"/>
      <c r="O631" s="131"/>
      <c r="P631" s="131"/>
      <c r="Q631" s="113"/>
      <c r="V631" s="26"/>
      <c r="W631" s="26"/>
      <c r="X631" s="26"/>
      <c r="Y631" s="26"/>
      <c r="Z631" s="26"/>
      <c r="AA631" s="26"/>
      <c r="AB631" s="26"/>
      <c r="AC631" s="26"/>
    </row>
    <row r="632" spans="6:29" s="27" customFormat="1" hidden="1" x14ac:dyDescent="0.25">
      <c r="F632" s="23"/>
      <c r="G632" s="23"/>
      <c r="H632" s="23"/>
      <c r="I632" s="23"/>
      <c r="J632" s="113"/>
      <c r="K632" s="113"/>
      <c r="L632" s="113"/>
      <c r="M632" s="113"/>
      <c r="N632" s="131"/>
      <c r="O632" s="131"/>
      <c r="P632" s="131"/>
      <c r="Q632" s="113"/>
      <c r="V632" s="26"/>
      <c r="W632" s="26"/>
      <c r="X632" s="26"/>
      <c r="Y632" s="26"/>
      <c r="Z632" s="26"/>
      <c r="AA632" s="26"/>
      <c r="AB632" s="26"/>
      <c r="AC632" s="26"/>
    </row>
    <row r="633" spans="6:29" s="27" customFormat="1" hidden="1" x14ac:dyDescent="0.25">
      <c r="F633" s="23"/>
      <c r="G633" s="23"/>
      <c r="H633" s="23"/>
      <c r="I633" s="23"/>
      <c r="J633" s="113"/>
      <c r="K633" s="113"/>
      <c r="L633" s="113"/>
      <c r="M633" s="113"/>
      <c r="N633" s="131"/>
      <c r="O633" s="131"/>
      <c r="P633" s="131"/>
      <c r="Q633" s="113"/>
      <c r="V633" s="26"/>
      <c r="W633" s="26"/>
      <c r="X633" s="26"/>
      <c r="Y633" s="26"/>
      <c r="Z633" s="26"/>
      <c r="AA633" s="26"/>
      <c r="AB633" s="26"/>
      <c r="AC633" s="26"/>
    </row>
    <row r="634" spans="6:29" s="27" customFormat="1" hidden="1" x14ac:dyDescent="0.25">
      <c r="F634" s="23"/>
      <c r="G634" s="23"/>
      <c r="H634" s="23"/>
      <c r="I634" s="23"/>
      <c r="J634" s="113"/>
      <c r="K634" s="113"/>
      <c r="L634" s="113"/>
      <c r="M634" s="113"/>
      <c r="N634" s="131"/>
      <c r="O634" s="131"/>
      <c r="P634" s="131"/>
      <c r="Q634" s="113"/>
      <c r="V634" s="26"/>
      <c r="W634" s="26"/>
      <c r="X634" s="26"/>
      <c r="Y634" s="26"/>
      <c r="Z634" s="26"/>
      <c r="AA634" s="26"/>
      <c r="AB634" s="26"/>
      <c r="AC634" s="26"/>
    </row>
    <row r="635" spans="6:29" s="27" customFormat="1" hidden="1" x14ac:dyDescent="0.25">
      <c r="F635" s="23"/>
      <c r="G635" s="23"/>
      <c r="H635" s="23"/>
      <c r="I635" s="23"/>
      <c r="J635" s="113"/>
      <c r="K635" s="113"/>
      <c r="L635" s="113"/>
      <c r="M635" s="113"/>
      <c r="N635" s="131"/>
      <c r="O635" s="131"/>
      <c r="P635" s="131"/>
      <c r="Q635" s="113"/>
      <c r="V635" s="26"/>
      <c r="W635" s="26"/>
      <c r="X635" s="26"/>
      <c r="Y635" s="26"/>
      <c r="Z635" s="26"/>
      <c r="AA635" s="26"/>
      <c r="AB635" s="26"/>
      <c r="AC635" s="26"/>
    </row>
    <row r="636" spans="6:29" s="27" customFormat="1" hidden="1" x14ac:dyDescent="0.25">
      <c r="F636" s="23"/>
      <c r="G636" s="23"/>
      <c r="H636" s="23"/>
      <c r="I636" s="23"/>
      <c r="J636" s="113"/>
      <c r="K636" s="113"/>
      <c r="L636" s="113"/>
      <c r="M636" s="113"/>
      <c r="N636" s="131"/>
      <c r="O636" s="131"/>
      <c r="P636" s="131"/>
      <c r="Q636" s="113"/>
      <c r="V636" s="26"/>
      <c r="W636" s="26"/>
      <c r="X636" s="26"/>
      <c r="Y636" s="26"/>
      <c r="Z636" s="26"/>
      <c r="AA636" s="26"/>
      <c r="AB636" s="26"/>
      <c r="AC636" s="26"/>
    </row>
    <row r="637" spans="6:29" s="27" customFormat="1" hidden="1" x14ac:dyDescent="0.25">
      <c r="F637" s="23"/>
      <c r="G637" s="23"/>
      <c r="H637" s="23"/>
      <c r="I637" s="23"/>
      <c r="J637" s="113"/>
      <c r="K637" s="113"/>
      <c r="L637" s="113"/>
      <c r="M637" s="113"/>
      <c r="N637" s="131"/>
      <c r="O637" s="131"/>
      <c r="P637" s="131"/>
      <c r="Q637" s="113"/>
      <c r="V637" s="26"/>
      <c r="W637" s="26"/>
      <c r="X637" s="26"/>
      <c r="Y637" s="26"/>
      <c r="Z637" s="26"/>
      <c r="AA637" s="26"/>
      <c r="AB637" s="26"/>
      <c r="AC637" s="26"/>
    </row>
    <row r="638" spans="6:29" s="27" customFormat="1" hidden="1" x14ac:dyDescent="0.25">
      <c r="F638" s="23"/>
      <c r="G638" s="23"/>
      <c r="H638" s="23"/>
      <c r="I638" s="23"/>
      <c r="J638" s="113"/>
      <c r="K638" s="113"/>
      <c r="L638" s="113"/>
      <c r="M638" s="113"/>
      <c r="N638" s="131"/>
      <c r="O638" s="131"/>
      <c r="P638" s="131"/>
      <c r="Q638" s="113"/>
      <c r="V638" s="26"/>
      <c r="W638" s="26"/>
      <c r="X638" s="26"/>
      <c r="Y638" s="26"/>
      <c r="Z638" s="26"/>
      <c r="AA638" s="26"/>
      <c r="AB638" s="26"/>
      <c r="AC638" s="26"/>
    </row>
    <row r="639" spans="6:29" s="27" customFormat="1" hidden="1" x14ac:dyDescent="0.25">
      <c r="F639" s="23"/>
      <c r="G639" s="23"/>
      <c r="H639" s="23"/>
      <c r="I639" s="23"/>
      <c r="J639" s="113"/>
      <c r="K639" s="113"/>
      <c r="L639" s="113"/>
      <c r="M639" s="113"/>
      <c r="N639" s="131"/>
      <c r="O639" s="131"/>
      <c r="P639" s="131"/>
      <c r="Q639" s="113"/>
      <c r="V639" s="26"/>
      <c r="W639" s="26"/>
      <c r="X639" s="26"/>
      <c r="Y639" s="26"/>
      <c r="Z639" s="26"/>
      <c r="AA639" s="26"/>
      <c r="AB639" s="26"/>
      <c r="AC639" s="26"/>
    </row>
    <row r="640" spans="6:29" s="27" customFormat="1" hidden="1" x14ac:dyDescent="0.25">
      <c r="F640" s="23"/>
      <c r="G640" s="23"/>
      <c r="H640" s="23"/>
      <c r="I640" s="23"/>
      <c r="J640" s="113"/>
      <c r="K640" s="113"/>
      <c r="L640" s="113"/>
      <c r="M640" s="113"/>
      <c r="N640" s="131"/>
      <c r="O640" s="131"/>
      <c r="P640" s="131"/>
      <c r="Q640" s="113"/>
      <c r="V640" s="26"/>
      <c r="W640" s="26"/>
      <c r="X640" s="26"/>
      <c r="Y640" s="26"/>
      <c r="Z640" s="26"/>
      <c r="AA640" s="26"/>
      <c r="AB640" s="26"/>
      <c r="AC640" s="26"/>
    </row>
    <row r="641" spans="6:29" s="27" customFormat="1" hidden="1" x14ac:dyDescent="0.25">
      <c r="F641" s="23"/>
      <c r="G641" s="23"/>
      <c r="H641" s="23"/>
      <c r="I641" s="23"/>
      <c r="J641" s="113"/>
      <c r="K641" s="113"/>
      <c r="L641" s="113"/>
      <c r="M641" s="113"/>
      <c r="N641" s="131"/>
      <c r="O641" s="131"/>
      <c r="P641" s="131"/>
      <c r="Q641" s="113"/>
      <c r="V641" s="26"/>
      <c r="W641" s="26"/>
      <c r="X641" s="26"/>
      <c r="Y641" s="26"/>
      <c r="Z641" s="26"/>
      <c r="AA641" s="26"/>
      <c r="AB641" s="26"/>
      <c r="AC641" s="26"/>
    </row>
    <row r="642" spans="6:29" s="27" customFormat="1" hidden="1" x14ac:dyDescent="0.25">
      <c r="F642" s="23"/>
      <c r="G642" s="23"/>
      <c r="H642" s="23"/>
      <c r="I642" s="23"/>
      <c r="J642" s="113"/>
      <c r="K642" s="113"/>
      <c r="L642" s="113"/>
      <c r="M642" s="113"/>
      <c r="N642" s="131"/>
      <c r="O642" s="131"/>
      <c r="P642" s="131"/>
      <c r="Q642" s="113"/>
      <c r="V642" s="26"/>
      <c r="W642" s="26"/>
      <c r="X642" s="26"/>
      <c r="Y642" s="26"/>
      <c r="Z642" s="26"/>
      <c r="AA642" s="26"/>
      <c r="AB642" s="26"/>
      <c r="AC642" s="26"/>
    </row>
    <row r="643" spans="6:29" s="27" customFormat="1" hidden="1" x14ac:dyDescent="0.25">
      <c r="F643" s="23"/>
      <c r="G643" s="23"/>
      <c r="H643" s="23"/>
      <c r="I643" s="23"/>
      <c r="J643" s="113"/>
      <c r="K643" s="113"/>
      <c r="L643" s="113"/>
      <c r="M643" s="113"/>
      <c r="N643" s="131"/>
      <c r="O643" s="131"/>
      <c r="P643" s="131"/>
      <c r="Q643" s="113"/>
      <c r="V643" s="26"/>
      <c r="W643" s="26"/>
      <c r="X643" s="26"/>
      <c r="Y643" s="26"/>
      <c r="Z643" s="26"/>
      <c r="AA643" s="26"/>
      <c r="AB643" s="26"/>
      <c r="AC643" s="26"/>
    </row>
    <row r="644" spans="6:29" s="27" customFormat="1" hidden="1" x14ac:dyDescent="0.25">
      <c r="F644" s="23"/>
      <c r="G644" s="23"/>
      <c r="H644" s="23"/>
      <c r="I644" s="23"/>
      <c r="J644" s="113"/>
      <c r="K644" s="113"/>
      <c r="L644" s="113"/>
      <c r="M644" s="113"/>
      <c r="N644" s="131"/>
      <c r="O644" s="131"/>
      <c r="P644" s="131"/>
      <c r="Q644" s="113"/>
      <c r="V644" s="26"/>
      <c r="W644" s="26"/>
      <c r="X644" s="26"/>
      <c r="Y644" s="26"/>
      <c r="Z644" s="26"/>
      <c r="AA644" s="26"/>
      <c r="AB644" s="26"/>
      <c r="AC644" s="26"/>
    </row>
    <row r="645" spans="6:29" s="27" customFormat="1" hidden="1" x14ac:dyDescent="0.25">
      <c r="F645" s="23"/>
      <c r="G645" s="23"/>
      <c r="H645" s="23"/>
      <c r="I645" s="23"/>
      <c r="J645" s="113"/>
      <c r="K645" s="113"/>
      <c r="L645" s="113"/>
      <c r="M645" s="113"/>
      <c r="N645" s="131"/>
      <c r="O645" s="131"/>
      <c r="P645" s="131"/>
      <c r="Q645" s="113"/>
      <c r="V645" s="26"/>
      <c r="W645" s="26"/>
      <c r="X645" s="26"/>
      <c r="Y645" s="26"/>
      <c r="Z645" s="26"/>
      <c r="AA645" s="26"/>
      <c r="AB645" s="26"/>
      <c r="AC645" s="26"/>
    </row>
    <row r="646" spans="6:29" s="27" customFormat="1" hidden="1" x14ac:dyDescent="0.25">
      <c r="F646" s="23"/>
      <c r="G646" s="23"/>
      <c r="H646" s="23"/>
      <c r="I646" s="23"/>
      <c r="J646" s="113"/>
      <c r="K646" s="113"/>
      <c r="L646" s="113"/>
      <c r="M646" s="113"/>
      <c r="N646" s="131"/>
      <c r="O646" s="131"/>
      <c r="P646" s="131"/>
      <c r="Q646" s="113"/>
      <c r="V646" s="26"/>
      <c r="W646" s="26"/>
      <c r="X646" s="26"/>
      <c r="Y646" s="26"/>
      <c r="Z646" s="26"/>
      <c r="AA646" s="26"/>
      <c r="AB646" s="26"/>
      <c r="AC646" s="26"/>
    </row>
    <row r="647" spans="6:29" s="27" customFormat="1" hidden="1" x14ac:dyDescent="0.25">
      <c r="F647" s="23"/>
      <c r="G647" s="23"/>
      <c r="H647" s="23"/>
      <c r="I647" s="23"/>
      <c r="J647" s="113"/>
      <c r="K647" s="113"/>
      <c r="L647" s="113"/>
      <c r="M647" s="113"/>
      <c r="N647" s="131"/>
      <c r="O647" s="131"/>
      <c r="P647" s="131"/>
      <c r="Q647" s="113"/>
      <c r="V647" s="26"/>
      <c r="W647" s="26"/>
      <c r="X647" s="26"/>
      <c r="Y647" s="26"/>
      <c r="Z647" s="26"/>
      <c r="AA647" s="26"/>
      <c r="AB647" s="26"/>
      <c r="AC647" s="26"/>
    </row>
    <row r="648" spans="6:29" s="27" customFormat="1" hidden="1" x14ac:dyDescent="0.25">
      <c r="F648" s="23"/>
      <c r="G648" s="23"/>
      <c r="H648" s="23"/>
      <c r="I648" s="23"/>
      <c r="J648" s="113"/>
      <c r="K648" s="113"/>
      <c r="L648" s="113"/>
      <c r="M648" s="113"/>
      <c r="N648" s="131"/>
      <c r="O648" s="131"/>
      <c r="P648" s="131"/>
      <c r="Q648" s="113"/>
      <c r="V648" s="26"/>
      <c r="W648" s="26"/>
      <c r="X648" s="26"/>
      <c r="Y648" s="26"/>
      <c r="Z648" s="26"/>
      <c r="AA648" s="26"/>
      <c r="AB648" s="26"/>
      <c r="AC648" s="26"/>
    </row>
    <row r="649" spans="6:29" s="27" customFormat="1" hidden="1" x14ac:dyDescent="0.25">
      <c r="F649" s="23"/>
      <c r="G649" s="23"/>
      <c r="H649" s="23"/>
      <c r="I649" s="23"/>
      <c r="J649" s="113"/>
      <c r="K649" s="113"/>
      <c r="L649" s="113"/>
      <c r="M649" s="113"/>
      <c r="N649" s="131"/>
      <c r="O649" s="131"/>
      <c r="P649" s="131"/>
      <c r="Q649" s="113"/>
      <c r="V649" s="26"/>
      <c r="W649" s="26"/>
      <c r="X649" s="26"/>
      <c r="Y649" s="26"/>
      <c r="Z649" s="26"/>
      <c r="AA649" s="26"/>
      <c r="AB649" s="26"/>
      <c r="AC649" s="26"/>
    </row>
    <row r="650" spans="6:29" s="27" customFormat="1" hidden="1" x14ac:dyDescent="0.25">
      <c r="F650" s="23"/>
      <c r="G650" s="23"/>
      <c r="H650" s="23"/>
      <c r="I650" s="23"/>
      <c r="J650" s="113"/>
      <c r="K650" s="113"/>
      <c r="L650" s="113"/>
      <c r="M650" s="113"/>
      <c r="N650" s="131"/>
      <c r="O650" s="131"/>
      <c r="P650" s="131"/>
      <c r="Q650" s="113"/>
      <c r="V650" s="26"/>
      <c r="W650" s="26"/>
      <c r="X650" s="26"/>
      <c r="Y650" s="26"/>
      <c r="Z650" s="26"/>
      <c r="AA650" s="26"/>
      <c r="AB650" s="26"/>
      <c r="AC650" s="26"/>
    </row>
    <row r="651" spans="6:29" s="27" customFormat="1" hidden="1" x14ac:dyDescent="0.25">
      <c r="F651" s="23"/>
      <c r="G651" s="23"/>
      <c r="H651" s="23"/>
      <c r="I651" s="23"/>
      <c r="J651" s="113"/>
      <c r="K651" s="113"/>
      <c r="L651" s="113"/>
      <c r="M651" s="113"/>
      <c r="N651" s="131"/>
      <c r="O651" s="131"/>
      <c r="P651" s="131"/>
      <c r="Q651" s="113"/>
      <c r="V651" s="26"/>
      <c r="W651" s="26"/>
      <c r="X651" s="26"/>
      <c r="Y651" s="26"/>
      <c r="Z651" s="26"/>
      <c r="AA651" s="26"/>
      <c r="AB651" s="26"/>
      <c r="AC651" s="26"/>
    </row>
    <row r="652" spans="6:29" s="27" customFormat="1" hidden="1" x14ac:dyDescent="0.25">
      <c r="F652" s="23"/>
      <c r="G652" s="23"/>
      <c r="H652" s="23"/>
      <c r="I652" s="23"/>
      <c r="J652" s="113"/>
      <c r="K652" s="113"/>
      <c r="L652" s="113"/>
      <c r="M652" s="113"/>
      <c r="N652" s="131"/>
      <c r="O652" s="131"/>
      <c r="P652" s="131"/>
      <c r="Q652" s="113"/>
      <c r="V652" s="26"/>
      <c r="W652" s="26"/>
      <c r="X652" s="26"/>
      <c r="Y652" s="26"/>
      <c r="Z652" s="26"/>
      <c r="AA652" s="26"/>
      <c r="AB652" s="26"/>
      <c r="AC652" s="26"/>
    </row>
    <row r="653" spans="6:29" s="27" customFormat="1" hidden="1" x14ac:dyDescent="0.25">
      <c r="F653" s="23"/>
      <c r="G653" s="23"/>
      <c r="H653" s="23"/>
      <c r="I653" s="23"/>
      <c r="J653" s="113"/>
      <c r="K653" s="113"/>
      <c r="L653" s="113"/>
      <c r="M653" s="113"/>
      <c r="N653" s="131"/>
      <c r="O653" s="131"/>
      <c r="P653" s="131"/>
      <c r="Q653" s="113"/>
      <c r="V653" s="26"/>
      <c r="W653" s="26"/>
      <c r="X653" s="26"/>
      <c r="Y653" s="26"/>
      <c r="Z653" s="26"/>
      <c r="AA653" s="26"/>
      <c r="AB653" s="26"/>
      <c r="AC653" s="26"/>
    </row>
    <row r="654" spans="6:29" s="27" customFormat="1" hidden="1" x14ac:dyDescent="0.25">
      <c r="F654" s="23"/>
      <c r="G654" s="23"/>
      <c r="H654" s="23"/>
      <c r="I654" s="23"/>
      <c r="J654" s="113"/>
      <c r="K654" s="113"/>
      <c r="L654" s="113"/>
      <c r="M654" s="113"/>
      <c r="N654" s="131"/>
      <c r="O654" s="131"/>
      <c r="P654" s="131"/>
      <c r="Q654" s="113"/>
      <c r="V654" s="26"/>
      <c r="W654" s="26"/>
      <c r="X654" s="26"/>
      <c r="Y654" s="26"/>
      <c r="Z654" s="26"/>
      <c r="AA654" s="26"/>
      <c r="AB654" s="26"/>
      <c r="AC654" s="26"/>
    </row>
    <row r="655" spans="6:29" s="27" customFormat="1" hidden="1" x14ac:dyDescent="0.25">
      <c r="F655" s="23"/>
      <c r="G655" s="23"/>
      <c r="H655" s="23"/>
      <c r="I655" s="23"/>
      <c r="J655" s="113"/>
      <c r="K655" s="113"/>
      <c r="L655" s="113"/>
      <c r="M655" s="113"/>
      <c r="N655" s="131"/>
      <c r="O655" s="131"/>
      <c r="P655" s="131"/>
      <c r="Q655" s="113"/>
      <c r="V655" s="26"/>
      <c r="W655" s="26"/>
      <c r="X655" s="26"/>
      <c r="Y655" s="26"/>
      <c r="Z655" s="26"/>
      <c r="AA655" s="26"/>
      <c r="AB655" s="26"/>
      <c r="AC655" s="26"/>
    </row>
    <row r="656" spans="6:29" s="27" customFormat="1" hidden="1" x14ac:dyDescent="0.25">
      <c r="F656" s="23"/>
      <c r="G656" s="23"/>
      <c r="H656" s="23"/>
      <c r="I656" s="23"/>
      <c r="J656" s="113"/>
      <c r="K656" s="113"/>
      <c r="L656" s="113"/>
      <c r="M656" s="113"/>
      <c r="N656" s="131"/>
      <c r="O656" s="131"/>
      <c r="P656" s="131"/>
      <c r="Q656" s="113"/>
      <c r="V656" s="26"/>
      <c r="W656" s="26"/>
      <c r="X656" s="26"/>
      <c r="Y656" s="26"/>
      <c r="Z656" s="26"/>
      <c r="AA656" s="26"/>
      <c r="AB656" s="26"/>
      <c r="AC656" s="26"/>
    </row>
    <row r="657" spans="6:29" s="27" customFormat="1" hidden="1" x14ac:dyDescent="0.25">
      <c r="F657" s="23"/>
      <c r="G657" s="23"/>
      <c r="H657" s="23"/>
      <c r="I657" s="23"/>
      <c r="J657" s="113"/>
      <c r="K657" s="113"/>
      <c r="L657" s="113"/>
      <c r="M657" s="113"/>
      <c r="N657" s="131"/>
      <c r="O657" s="131"/>
      <c r="P657" s="131"/>
      <c r="Q657" s="113"/>
      <c r="V657" s="26"/>
      <c r="W657" s="26"/>
      <c r="X657" s="26"/>
      <c r="Y657" s="26"/>
      <c r="Z657" s="26"/>
      <c r="AA657" s="26"/>
      <c r="AB657" s="26"/>
      <c r="AC657" s="26"/>
    </row>
    <row r="658" spans="6:29" s="27" customFormat="1" hidden="1" x14ac:dyDescent="0.25">
      <c r="F658" s="23"/>
      <c r="G658" s="23"/>
      <c r="H658" s="23"/>
      <c r="I658" s="23"/>
      <c r="J658" s="113"/>
      <c r="K658" s="113"/>
      <c r="L658" s="113"/>
      <c r="M658" s="113"/>
      <c r="N658" s="131"/>
      <c r="O658" s="131"/>
      <c r="P658" s="131"/>
      <c r="Q658" s="113"/>
      <c r="V658" s="26"/>
      <c r="W658" s="26"/>
      <c r="X658" s="26"/>
      <c r="Y658" s="26"/>
      <c r="Z658" s="26"/>
      <c r="AA658" s="26"/>
      <c r="AB658" s="26"/>
      <c r="AC658" s="26"/>
    </row>
    <row r="659" spans="6:29" s="27" customFormat="1" hidden="1" x14ac:dyDescent="0.25">
      <c r="F659" s="23"/>
      <c r="G659" s="23"/>
      <c r="H659" s="23"/>
      <c r="I659" s="23"/>
      <c r="J659" s="113"/>
      <c r="K659" s="113"/>
      <c r="L659" s="113"/>
      <c r="M659" s="113"/>
      <c r="N659" s="131"/>
      <c r="O659" s="131"/>
      <c r="P659" s="131"/>
      <c r="Q659" s="113"/>
      <c r="V659" s="26"/>
      <c r="W659" s="26"/>
      <c r="X659" s="26"/>
      <c r="Y659" s="26"/>
      <c r="Z659" s="26"/>
      <c r="AA659" s="26"/>
      <c r="AB659" s="26"/>
      <c r="AC659" s="26"/>
    </row>
    <row r="660" spans="6:29" s="27" customFormat="1" hidden="1" x14ac:dyDescent="0.25">
      <c r="F660" s="23"/>
      <c r="G660" s="23"/>
      <c r="H660" s="23"/>
      <c r="I660" s="23"/>
      <c r="J660" s="113"/>
      <c r="K660" s="113"/>
      <c r="L660" s="113"/>
      <c r="M660" s="113"/>
      <c r="N660" s="131"/>
      <c r="O660" s="131"/>
      <c r="P660" s="131"/>
      <c r="Q660" s="113"/>
      <c r="V660" s="26"/>
      <c r="W660" s="26"/>
      <c r="X660" s="26"/>
      <c r="Y660" s="26"/>
      <c r="Z660" s="26"/>
      <c r="AA660" s="26"/>
      <c r="AB660" s="26"/>
      <c r="AC660" s="26"/>
    </row>
    <row r="661" spans="6:29" s="27" customFormat="1" hidden="1" x14ac:dyDescent="0.25">
      <c r="F661" s="23"/>
      <c r="G661" s="23"/>
      <c r="H661" s="23"/>
      <c r="I661" s="23"/>
      <c r="J661" s="113"/>
      <c r="K661" s="113"/>
      <c r="L661" s="113"/>
      <c r="M661" s="113"/>
      <c r="N661" s="131"/>
      <c r="O661" s="131"/>
      <c r="P661" s="131"/>
      <c r="Q661" s="113"/>
      <c r="V661" s="26"/>
      <c r="W661" s="26"/>
      <c r="X661" s="26"/>
      <c r="Y661" s="26"/>
      <c r="Z661" s="26"/>
      <c r="AA661" s="26"/>
      <c r="AB661" s="26"/>
      <c r="AC661" s="26"/>
    </row>
    <row r="662" spans="6:29" s="27" customFormat="1" hidden="1" x14ac:dyDescent="0.25">
      <c r="F662" s="23"/>
      <c r="G662" s="23"/>
      <c r="H662" s="23"/>
      <c r="I662" s="23"/>
      <c r="J662" s="113"/>
      <c r="K662" s="113"/>
      <c r="L662" s="113"/>
      <c r="M662" s="113"/>
      <c r="N662" s="131"/>
      <c r="O662" s="131"/>
      <c r="P662" s="131"/>
      <c r="Q662" s="113"/>
      <c r="V662" s="26"/>
      <c r="W662" s="26"/>
      <c r="X662" s="26"/>
      <c r="Y662" s="26"/>
      <c r="Z662" s="26"/>
      <c r="AA662" s="26"/>
      <c r="AB662" s="26"/>
      <c r="AC662" s="26"/>
    </row>
    <row r="663" spans="6:29" s="27" customFormat="1" hidden="1" x14ac:dyDescent="0.25">
      <c r="F663" s="23"/>
      <c r="G663" s="23"/>
      <c r="H663" s="23"/>
      <c r="I663" s="23"/>
      <c r="J663" s="113"/>
      <c r="K663" s="113"/>
      <c r="L663" s="113"/>
      <c r="M663" s="113"/>
      <c r="N663" s="131"/>
      <c r="O663" s="131"/>
      <c r="P663" s="131"/>
      <c r="Q663" s="113"/>
      <c r="V663" s="26"/>
      <c r="W663" s="26"/>
      <c r="X663" s="26"/>
      <c r="Y663" s="26"/>
      <c r="Z663" s="26"/>
      <c r="AA663" s="26"/>
      <c r="AB663" s="26"/>
      <c r="AC663" s="26"/>
    </row>
    <row r="664" spans="6:29" s="27" customFormat="1" hidden="1" x14ac:dyDescent="0.25">
      <c r="F664" s="23"/>
      <c r="G664" s="23"/>
      <c r="H664" s="23"/>
      <c r="I664" s="23"/>
      <c r="J664" s="113"/>
      <c r="K664" s="113"/>
      <c r="L664" s="113"/>
      <c r="M664" s="113"/>
      <c r="N664" s="131"/>
      <c r="O664" s="131"/>
      <c r="P664" s="131"/>
      <c r="Q664" s="113"/>
      <c r="V664" s="26"/>
      <c r="W664" s="26"/>
      <c r="X664" s="26"/>
      <c r="Y664" s="26"/>
      <c r="Z664" s="26"/>
      <c r="AA664" s="26"/>
      <c r="AB664" s="26"/>
      <c r="AC664" s="26"/>
    </row>
    <row r="665" spans="6:29" s="27" customFormat="1" hidden="1" x14ac:dyDescent="0.25">
      <c r="F665" s="23"/>
      <c r="G665" s="23"/>
      <c r="H665" s="23"/>
      <c r="I665" s="23"/>
      <c r="J665" s="113"/>
      <c r="K665" s="113"/>
      <c r="L665" s="113"/>
      <c r="M665" s="113"/>
      <c r="N665" s="131"/>
      <c r="O665" s="131"/>
      <c r="P665" s="131"/>
      <c r="Q665" s="113"/>
      <c r="V665" s="26"/>
      <c r="W665" s="26"/>
      <c r="X665" s="26"/>
      <c r="Y665" s="26"/>
      <c r="Z665" s="26"/>
      <c r="AA665" s="26"/>
      <c r="AB665" s="26"/>
      <c r="AC665" s="26"/>
    </row>
    <row r="666" spans="6:29" s="27" customFormat="1" hidden="1" x14ac:dyDescent="0.25">
      <c r="F666" s="23"/>
      <c r="G666" s="23"/>
      <c r="H666" s="23"/>
      <c r="I666" s="23"/>
      <c r="J666" s="113"/>
      <c r="K666" s="113"/>
      <c r="L666" s="113"/>
      <c r="M666" s="113"/>
      <c r="N666" s="131"/>
      <c r="O666" s="131"/>
      <c r="P666" s="131"/>
      <c r="Q666" s="113"/>
      <c r="V666" s="26"/>
      <c r="W666" s="26"/>
      <c r="X666" s="26"/>
      <c r="Y666" s="26"/>
      <c r="Z666" s="26"/>
      <c r="AA666" s="26"/>
      <c r="AB666" s="26"/>
      <c r="AC666" s="26"/>
    </row>
    <row r="667" spans="6:29" s="27" customFormat="1" hidden="1" x14ac:dyDescent="0.25">
      <c r="F667" s="23"/>
      <c r="G667" s="23"/>
      <c r="H667" s="23"/>
      <c r="I667" s="23"/>
      <c r="J667" s="113"/>
      <c r="K667" s="113"/>
      <c r="L667" s="113"/>
      <c r="M667" s="113"/>
      <c r="N667" s="131"/>
      <c r="O667" s="131"/>
      <c r="P667" s="131"/>
      <c r="Q667" s="113"/>
      <c r="V667" s="26"/>
      <c r="W667" s="26"/>
      <c r="X667" s="26"/>
      <c r="Y667" s="26"/>
      <c r="Z667" s="26"/>
      <c r="AA667" s="26"/>
      <c r="AB667" s="26"/>
      <c r="AC667" s="26"/>
    </row>
    <row r="668" spans="6:29" s="27" customFormat="1" hidden="1" x14ac:dyDescent="0.25">
      <c r="F668" s="23"/>
      <c r="G668" s="23"/>
      <c r="H668" s="23"/>
      <c r="I668" s="23"/>
      <c r="J668" s="113"/>
      <c r="K668" s="113"/>
      <c r="L668" s="113"/>
      <c r="M668" s="113"/>
      <c r="N668" s="131"/>
      <c r="O668" s="131"/>
      <c r="P668" s="131"/>
      <c r="Q668" s="113"/>
      <c r="V668" s="26"/>
      <c r="W668" s="26"/>
      <c r="X668" s="26"/>
      <c r="Y668" s="26"/>
      <c r="Z668" s="26"/>
      <c r="AA668" s="26"/>
      <c r="AB668" s="26"/>
      <c r="AC668" s="26"/>
    </row>
    <row r="669" spans="6:29" s="27" customFormat="1" hidden="1" x14ac:dyDescent="0.25">
      <c r="F669" s="23"/>
      <c r="G669" s="23"/>
      <c r="H669" s="23"/>
      <c r="I669" s="23"/>
      <c r="J669" s="113"/>
      <c r="K669" s="113"/>
      <c r="L669" s="113"/>
      <c r="M669" s="113"/>
      <c r="N669" s="131"/>
      <c r="O669" s="131"/>
      <c r="P669" s="131"/>
      <c r="Q669" s="113"/>
      <c r="V669" s="26"/>
      <c r="W669" s="26"/>
      <c r="X669" s="26"/>
      <c r="Y669" s="26"/>
      <c r="Z669" s="26"/>
      <c r="AA669" s="26"/>
      <c r="AB669" s="26"/>
      <c r="AC669" s="26"/>
    </row>
    <row r="670" spans="6:29" s="27" customFormat="1" hidden="1" x14ac:dyDescent="0.25">
      <c r="F670" s="23"/>
      <c r="G670" s="23"/>
      <c r="H670" s="23"/>
      <c r="I670" s="23"/>
      <c r="J670" s="113"/>
      <c r="K670" s="113"/>
      <c r="L670" s="113"/>
      <c r="M670" s="113"/>
      <c r="N670" s="131"/>
      <c r="O670" s="131"/>
      <c r="P670" s="131"/>
      <c r="Q670" s="113"/>
      <c r="V670" s="26"/>
      <c r="W670" s="26"/>
      <c r="X670" s="26"/>
      <c r="Y670" s="26"/>
      <c r="Z670" s="26"/>
      <c r="AA670" s="26"/>
      <c r="AB670" s="26"/>
      <c r="AC670" s="26"/>
    </row>
    <row r="671" spans="6:29" s="27" customFormat="1" hidden="1" x14ac:dyDescent="0.25">
      <c r="F671" s="23"/>
      <c r="G671" s="23"/>
      <c r="H671" s="23"/>
      <c r="I671" s="23"/>
      <c r="J671" s="113"/>
      <c r="K671" s="113"/>
      <c r="L671" s="113"/>
      <c r="M671" s="113"/>
      <c r="N671" s="131"/>
      <c r="O671" s="131"/>
      <c r="P671" s="131"/>
      <c r="Q671" s="113"/>
      <c r="V671" s="26"/>
      <c r="W671" s="26"/>
      <c r="X671" s="26"/>
      <c r="Y671" s="26"/>
      <c r="Z671" s="26"/>
      <c r="AA671" s="26"/>
      <c r="AB671" s="26"/>
      <c r="AC671" s="26"/>
    </row>
    <row r="672" spans="6:29" s="27" customFormat="1" hidden="1" x14ac:dyDescent="0.25">
      <c r="F672" s="23"/>
      <c r="G672" s="23"/>
      <c r="H672" s="23"/>
      <c r="I672" s="23"/>
      <c r="J672" s="113"/>
      <c r="K672" s="113"/>
      <c r="L672" s="113"/>
      <c r="M672" s="113"/>
      <c r="N672" s="131"/>
      <c r="O672" s="131"/>
      <c r="P672" s="131"/>
      <c r="Q672" s="113"/>
      <c r="V672" s="26"/>
      <c r="W672" s="26"/>
      <c r="X672" s="26"/>
      <c r="Y672" s="26"/>
      <c r="Z672" s="26"/>
      <c r="AA672" s="26"/>
      <c r="AB672" s="26"/>
      <c r="AC672" s="26"/>
    </row>
    <row r="673" spans="6:29" s="27" customFormat="1" hidden="1" x14ac:dyDescent="0.25">
      <c r="F673" s="23"/>
      <c r="G673" s="23"/>
      <c r="H673" s="23"/>
      <c r="I673" s="23"/>
      <c r="J673" s="113"/>
      <c r="K673" s="113"/>
      <c r="L673" s="113"/>
      <c r="M673" s="113"/>
      <c r="N673" s="131"/>
      <c r="O673" s="131"/>
      <c r="P673" s="131"/>
      <c r="Q673" s="113"/>
      <c r="V673" s="26"/>
      <c r="W673" s="26"/>
      <c r="X673" s="26"/>
      <c r="Y673" s="26"/>
      <c r="Z673" s="26"/>
      <c r="AA673" s="26"/>
      <c r="AB673" s="26"/>
      <c r="AC673" s="26"/>
    </row>
    <row r="674" spans="6:29" s="27" customFormat="1" hidden="1" x14ac:dyDescent="0.25">
      <c r="F674" s="23"/>
      <c r="G674" s="23"/>
      <c r="H674" s="23"/>
      <c r="I674" s="23"/>
      <c r="J674" s="113"/>
      <c r="K674" s="113"/>
      <c r="L674" s="113"/>
      <c r="M674" s="113"/>
      <c r="N674" s="131"/>
      <c r="O674" s="131"/>
      <c r="P674" s="131"/>
      <c r="Q674" s="113"/>
      <c r="V674" s="26"/>
      <c r="W674" s="26"/>
      <c r="X674" s="26"/>
      <c r="Y674" s="26"/>
      <c r="Z674" s="26"/>
      <c r="AA674" s="26"/>
      <c r="AB674" s="26"/>
      <c r="AC674" s="26"/>
    </row>
    <row r="675" spans="6:29" s="27" customFormat="1" hidden="1" x14ac:dyDescent="0.25">
      <c r="F675" s="23"/>
      <c r="G675" s="23"/>
      <c r="H675" s="23"/>
      <c r="I675" s="23"/>
      <c r="J675" s="113"/>
      <c r="K675" s="113"/>
      <c r="L675" s="113"/>
      <c r="M675" s="113"/>
      <c r="N675" s="131"/>
      <c r="O675" s="131"/>
      <c r="P675" s="131"/>
      <c r="Q675" s="113"/>
      <c r="V675" s="26"/>
      <c r="W675" s="26"/>
      <c r="X675" s="26"/>
      <c r="Y675" s="26"/>
      <c r="Z675" s="26"/>
      <c r="AA675" s="26"/>
      <c r="AB675" s="26"/>
      <c r="AC675" s="26"/>
    </row>
    <row r="676" spans="6:29" s="27" customFormat="1" hidden="1" x14ac:dyDescent="0.25">
      <c r="F676" s="23"/>
      <c r="G676" s="23"/>
      <c r="H676" s="23"/>
      <c r="I676" s="23"/>
      <c r="J676" s="113"/>
      <c r="K676" s="113"/>
      <c r="L676" s="113"/>
      <c r="M676" s="113"/>
      <c r="N676" s="131"/>
      <c r="O676" s="131"/>
      <c r="P676" s="131"/>
      <c r="Q676" s="113"/>
      <c r="V676" s="26"/>
      <c r="W676" s="26"/>
      <c r="X676" s="26"/>
      <c r="Y676" s="26"/>
      <c r="Z676" s="26"/>
      <c r="AA676" s="26"/>
      <c r="AB676" s="26"/>
      <c r="AC676" s="26"/>
    </row>
    <row r="677" spans="6:29" s="27" customFormat="1" hidden="1" x14ac:dyDescent="0.25">
      <c r="F677" s="23"/>
      <c r="G677" s="23"/>
      <c r="H677" s="23"/>
      <c r="I677" s="23"/>
      <c r="J677" s="113"/>
      <c r="K677" s="113"/>
      <c r="L677" s="113"/>
      <c r="M677" s="113"/>
      <c r="N677" s="131"/>
      <c r="O677" s="131"/>
      <c r="P677" s="131"/>
      <c r="Q677" s="113"/>
      <c r="V677" s="26"/>
      <c r="W677" s="26"/>
      <c r="X677" s="26"/>
      <c r="Y677" s="26"/>
      <c r="Z677" s="26"/>
      <c r="AA677" s="26"/>
      <c r="AB677" s="26"/>
      <c r="AC677" s="26"/>
    </row>
    <row r="678" spans="6:29" s="27" customFormat="1" hidden="1" x14ac:dyDescent="0.25">
      <c r="F678" s="23"/>
      <c r="G678" s="23"/>
      <c r="H678" s="23"/>
      <c r="I678" s="23"/>
      <c r="J678" s="113"/>
      <c r="K678" s="113"/>
      <c r="L678" s="113"/>
      <c r="M678" s="113"/>
      <c r="N678" s="131"/>
      <c r="O678" s="131"/>
      <c r="P678" s="131"/>
      <c r="Q678" s="113"/>
      <c r="V678" s="26"/>
      <c r="W678" s="26"/>
      <c r="X678" s="26"/>
      <c r="Y678" s="26"/>
      <c r="Z678" s="26"/>
      <c r="AA678" s="26"/>
      <c r="AB678" s="26"/>
      <c r="AC678" s="26"/>
    </row>
    <row r="679" spans="6:29" s="27" customFormat="1" hidden="1" x14ac:dyDescent="0.25">
      <c r="F679" s="23"/>
      <c r="G679" s="23"/>
      <c r="H679" s="23"/>
      <c r="I679" s="23"/>
      <c r="J679" s="113"/>
      <c r="K679" s="113"/>
      <c r="L679" s="113"/>
      <c r="M679" s="113"/>
      <c r="N679" s="131"/>
      <c r="O679" s="131"/>
      <c r="P679" s="131"/>
      <c r="Q679" s="113"/>
      <c r="V679" s="26"/>
      <c r="W679" s="26"/>
      <c r="X679" s="26"/>
      <c r="Y679" s="26"/>
      <c r="Z679" s="26"/>
      <c r="AA679" s="26"/>
      <c r="AB679" s="26"/>
      <c r="AC679" s="26"/>
    </row>
    <row r="680" spans="6:29" s="27" customFormat="1" hidden="1" x14ac:dyDescent="0.25">
      <c r="F680" s="23"/>
      <c r="G680" s="23"/>
      <c r="H680" s="23"/>
      <c r="I680" s="23"/>
      <c r="J680" s="113"/>
      <c r="K680" s="113"/>
      <c r="L680" s="113"/>
      <c r="M680" s="113"/>
      <c r="N680" s="131"/>
      <c r="O680" s="131"/>
      <c r="P680" s="131"/>
      <c r="Q680" s="113"/>
      <c r="V680" s="26"/>
      <c r="W680" s="26"/>
      <c r="X680" s="26"/>
      <c r="Y680" s="26"/>
      <c r="Z680" s="26"/>
      <c r="AA680" s="26"/>
      <c r="AB680" s="26"/>
      <c r="AC680" s="26"/>
    </row>
    <row r="681" spans="6:29" s="27" customFormat="1" hidden="1" x14ac:dyDescent="0.25">
      <c r="F681" s="23"/>
      <c r="G681" s="23"/>
      <c r="H681" s="23"/>
      <c r="I681" s="23"/>
      <c r="J681" s="113"/>
      <c r="K681" s="113"/>
      <c r="L681" s="113"/>
      <c r="M681" s="113"/>
      <c r="N681" s="131"/>
      <c r="O681" s="131"/>
      <c r="P681" s="131"/>
      <c r="Q681" s="113"/>
      <c r="V681" s="26"/>
      <c r="W681" s="26"/>
      <c r="X681" s="26"/>
      <c r="Y681" s="26"/>
      <c r="Z681" s="26"/>
      <c r="AA681" s="26"/>
      <c r="AB681" s="26"/>
      <c r="AC681" s="26"/>
    </row>
    <row r="682" spans="6:29" s="27" customFormat="1" hidden="1" x14ac:dyDescent="0.25">
      <c r="F682" s="23"/>
      <c r="G682" s="23"/>
      <c r="H682" s="23"/>
      <c r="I682" s="23"/>
      <c r="J682" s="113"/>
      <c r="K682" s="113"/>
      <c r="L682" s="113"/>
      <c r="M682" s="113"/>
      <c r="N682" s="131"/>
      <c r="O682" s="131"/>
      <c r="P682" s="131"/>
      <c r="Q682" s="113"/>
      <c r="V682" s="26"/>
      <c r="W682" s="26"/>
      <c r="X682" s="26"/>
      <c r="Y682" s="26"/>
      <c r="Z682" s="26"/>
      <c r="AA682" s="26"/>
      <c r="AB682" s="26"/>
      <c r="AC682" s="26"/>
    </row>
    <row r="683" spans="6:29" s="27" customFormat="1" hidden="1" x14ac:dyDescent="0.25">
      <c r="F683" s="23"/>
      <c r="G683" s="23"/>
      <c r="H683" s="23"/>
      <c r="I683" s="23"/>
      <c r="J683" s="113"/>
      <c r="K683" s="113"/>
      <c r="L683" s="113"/>
      <c r="M683" s="113"/>
      <c r="N683" s="131"/>
      <c r="O683" s="131"/>
      <c r="P683" s="131"/>
      <c r="Q683" s="113"/>
      <c r="V683" s="26"/>
      <c r="W683" s="26"/>
      <c r="X683" s="26"/>
      <c r="Y683" s="26"/>
      <c r="Z683" s="26"/>
      <c r="AA683" s="26"/>
      <c r="AB683" s="26"/>
      <c r="AC683" s="26"/>
    </row>
    <row r="684" spans="6:29" s="27" customFormat="1" hidden="1" x14ac:dyDescent="0.25">
      <c r="F684" s="23"/>
      <c r="G684" s="23"/>
      <c r="H684" s="23"/>
      <c r="I684" s="23"/>
      <c r="J684" s="113"/>
      <c r="K684" s="113"/>
      <c r="L684" s="113"/>
      <c r="M684" s="113"/>
      <c r="N684" s="131"/>
      <c r="O684" s="131"/>
      <c r="P684" s="131"/>
      <c r="Q684" s="113"/>
      <c r="V684" s="26"/>
      <c r="W684" s="26"/>
      <c r="X684" s="26"/>
      <c r="Y684" s="26"/>
      <c r="Z684" s="26"/>
      <c r="AA684" s="26"/>
      <c r="AB684" s="26"/>
      <c r="AC684" s="26"/>
    </row>
    <row r="685" spans="6:29" s="27" customFormat="1" hidden="1" x14ac:dyDescent="0.25">
      <c r="F685" s="23"/>
      <c r="G685" s="23"/>
      <c r="H685" s="23"/>
      <c r="I685" s="23"/>
      <c r="J685" s="113"/>
      <c r="K685" s="113"/>
      <c r="L685" s="113"/>
      <c r="M685" s="113"/>
      <c r="N685" s="131"/>
      <c r="O685" s="131"/>
      <c r="P685" s="131"/>
      <c r="Q685" s="113"/>
      <c r="V685" s="26"/>
      <c r="W685" s="26"/>
      <c r="X685" s="26"/>
      <c r="Y685" s="26"/>
      <c r="Z685" s="26"/>
      <c r="AA685" s="26"/>
      <c r="AB685" s="26"/>
      <c r="AC685" s="26"/>
    </row>
    <row r="686" spans="6:29" s="27" customFormat="1" hidden="1" x14ac:dyDescent="0.25">
      <c r="F686" s="23"/>
      <c r="G686" s="23"/>
      <c r="H686" s="23"/>
      <c r="I686" s="23"/>
      <c r="J686" s="113"/>
      <c r="K686" s="113"/>
      <c r="L686" s="113"/>
      <c r="M686" s="113"/>
      <c r="N686" s="131"/>
      <c r="O686" s="131"/>
      <c r="P686" s="131"/>
      <c r="Q686" s="113"/>
      <c r="V686" s="26"/>
      <c r="W686" s="26"/>
      <c r="X686" s="26"/>
      <c r="Y686" s="26"/>
      <c r="Z686" s="26"/>
      <c r="AA686" s="26"/>
      <c r="AB686" s="26"/>
      <c r="AC686" s="26"/>
    </row>
    <row r="687" spans="6:29" s="27" customFormat="1" hidden="1" x14ac:dyDescent="0.25">
      <c r="F687" s="23"/>
      <c r="G687" s="23"/>
      <c r="H687" s="23"/>
      <c r="I687" s="23"/>
      <c r="J687" s="113"/>
      <c r="K687" s="113"/>
      <c r="L687" s="113"/>
      <c r="M687" s="113"/>
      <c r="N687" s="131"/>
      <c r="O687" s="131"/>
      <c r="P687" s="131"/>
      <c r="Q687" s="113"/>
      <c r="V687" s="26"/>
      <c r="W687" s="26"/>
      <c r="X687" s="26"/>
      <c r="Y687" s="26"/>
      <c r="Z687" s="26"/>
      <c r="AA687" s="26"/>
      <c r="AB687" s="26"/>
      <c r="AC687" s="26"/>
    </row>
    <row r="688" spans="6:29" s="27" customFormat="1" hidden="1" x14ac:dyDescent="0.25">
      <c r="F688" s="23"/>
      <c r="G688" s="23"/>
      <c r="H688" s="23"/>
      <c r="I688" s="23"/>
      <c r="J688" s="113"/>
      <c r="K688" s="113"/>
      <c r="L688" s="113"/>
      <c r="M688" s="113"/>
      <c r="N688" s="131"/>
      <c r="O688" s="131"/>
      <c r="P688" s="131"/>
      <c r="Q688" s="113"/>
      <c r="V688" s="26"/>
      <c r="W688" s="26"/>
      <c r="X688" s="26"/>
      <c r="Y688" s="26"/>
      <c r="Z688" s="26"/>
      <c r="AA688" s="26"/>
      <c r="AB688" s="26"/>
      <c r="AC688" s="26"/>
    </row>
    <row r="689" spans="6:29" s="27" customFormat="1" hidden="1" x14ac:dyDescent="0.25">
      <c r="F689" s="23"/>
      <c r="G689" s="23"/>
      <c r="H689" s="23"/>
      <c r="I689" s="23"/>
      <c r="J689" s="113"/>
      <c r="K689" s="113"/>
      <c r="L689" s="113"/>
      <c r="M689" s="113"/>
      <c r="N689" s="131"/>
      <c r="O689" s="131"/>
      <c r="P689" s="131"/>
      <c r="Q689" s="113"/>
      <c r="V689" s="26"/>
      <c r="W689" s="26"/>
      <c r="X689" s="26"/>
      <c r="Y689" s="26"/>
      <c r="Z689" s="26"/>
      <c r="AA689" s="26"/>
      <c r="AB689" s="26"/>
      <c r="AC689" s="26"/>
    </row>
    <row r="690" spans="6:29" s="27" customFormat="1" hidden="1" x14ac:dyDescent="0.25">
      <c r="F690" s="23"/>
      <c r="G690" s="23"/>
      <c r="H690" s="23"/>
      <c r="I690" s="23"/>
      <c r="J690" s="113"/>
      <c r="K690" s="113"/>
      <c r="L690" s="113"/>
      <c r="M690" s="113"/>
      <c r="N690" s="131"/>
      <c r="O690" s="131"/>
      <c r="P690" s="131"/>
      <c r="Q690" s="113"/>
      <c r="V690" s="26"/>
      <c r="W690" s="26"/>
      <c r="X690" s="26"/>
      <c r="Y690" s="26"/>
      <c r="Z690" s="26"/>
      <c r="AA690" s="26"/>
      <c r="AB690" s="26"/>
      <c r="AC690" s="26"/>
    </row>
    <row r="691" spans="6:29" s="27" customFormat="1" hidden="1" x14ac:dyDescent="0.25">
      <c r="F691" s="23"/>
      <c r="G691" s="23"/>
      <c r="H691" s="23"/>
      <c r="I691" s="23"/>
      <c r="J691" s="113"/>
      <c r="K691" s="113"/>
      <c r="L691" s="113"/>
      <c r="M691" s="113"/>
      <c r="N691" s="131"/>
      <c r="O691" s="131"/>
      <c r="P691" s="131"/>
      <c r="Q691" s="113"/>
      <c r="V691" s="26"/>
      <c r="W691" s="26"/>
      <c r="X691" s="26"/>
      <c r="Y691" s="26"/>
      <c r="Z691" s="26"/>
      <c r="AA691" s="26"/>
      <c r="AB691" s="26"/>
      <c r="AC691" s="26"/>
    </row>
    <row r="692" spans="6:29" s="27" customFormat="1" hidden="1" x14ac:dyDescent="0.25">
      <c r="F692" s="23"/>
      <c r="G692" s="23"/>
      <c r="H692" s="23"/>
      <c r="I692" s="23"/>
      <c r="J692" s="113"/>
      <c r="K692" s="113"/>
      <c r="L692" s="113"/>
      <c r="M692" s="113"/>
      <c r="N692" s="131"/>
      <c r="O692" s="131"/>
      <c r="P692" s="131"/>
      <c r="Q692" s="113"/>
      <c r="V692" s="26"/>
      <c r="W692" s="26"/>
      <c r="X692" s="26"/>
      <c r="Y692" s="26"/>
      <c r="Z692" s="26"/>
      <c r="AA692" s="26"/>
      <c r="AB692" s="26"/>
      <c r="AC692" s="26"/>
    </row>
    <row r="693" spans="6:29" s="27" customFormat="1" hidden="1" x14ac:dyDescent="0.25">
      <c r="F693" s="23"/>
      <c r="G693" s="23"/>
      <c r="H693" s="23"/>
      <c r="I693" s="23"/>
      <c r="J693" s="113"/>
      <c r="K693" s="113"/>
      <c r="L693" s="113"/>
      <c r="M693" s="113"/>
      <c r="N693" s="131"/>
      <c r="O693" s="131"/>
      <c r="P693" s="131"/>
      <c r="Q693" s="113"/>
      <c r="V693" s="26"/>
      <c r="W693" s="26"/>
      <c r="X693" s="26"/>
      <c r="Y693" s="26"/>
      <c r="Z693" s="26"/>
      <c r="AA693" s="26"/>
      <c r="AB693" s="26"/>
      <c r="AC693" s="26"/>
    </row>
    <row r="694" spans="6:29" s="27" customFormat="1" hidden="1" x14ac:dyDescent="0.25">
      <c r="F694" s="23"/>
      <c r="G694" s="23"/>
      <c r="H694" s="23"/>
      <c r="I694" s="23"/>
      <c r="J694" s="113"/>
      <c r="K694" s="113"/>
      <c r="L694" s="113"/>
      <c r="M694" s="113"/>
      <c r="N694" s="131"/>
      <c r="O694" s="131"/>
      <c r="P694" s="131"/>
      <c r="Q694" s="113"/>
      <c r="V694" s="26"/>
      <c r="W694" s="26"/>
      <c r="X694" s="26"/>
      <c r="Y694" s="26"/>
      <c r="Z694" s="26"/>
      <c r="AA694" s="26"/>
      <c r="AB694" s="26"/>
      <c r="AC694" s="26"/>
    </row>
    <row r="695" spans="6:29" s="27" customFormat="1" hidden="1" x14ac:dyDescent="0.25">
      <c r="F695" s="23"/>
      <c r="G695" s="23"/>
      <c r="H695" s="23"/>
      <c r="I695" s="23"/>
      <c r="J695" s="113"/>
      <c r="K695" s="113"/>
      <c r="L695" s="113"/>
      <c r="M695" s="113"/>
      <c r="N695" s="131"/>
      <c r="O695" s="131"/>
      <c r="P695" s="131"/>
      <c r="Q695" s="113"/>
      <c r="V695" s="26"/>
      <c r="W695" s="26"/>
      <c r="X695" s="26"/>
      <c r="Y695" s="26"/>
      <c r="Z695" s="26"/>
      <c r="AA695" s="26"/>
      <c r="AB695" s="26"/>
      <c r="AC695" s="26"/>
    </row>
    <row r="696" spans="6:29" s="27" customFormat="1" hidden="1" x14ac:dyDescent="0.25">
      <c r="F696" s="23"/>
      <c r="G696" s="23"/>
      <c r="H696" s="23"/>
      <c r="I696" s="23"/>
      <c r="J696" s="113"/>
      <c r="K696" s="113"/>
      <c r="L696" s="113"/>
      <c r="M696" s="113"/>
      <c r="N696" s="131"/>
      <c r="O696" s="131"/>
      <c r="P696" s="131"/>
      <c r="Q696" s="113"/>
      <c r="V696" s="26"/>
      <c r="W696" s="26"/>
      <c r="X696" s="26"/>
      <c r="Y696" s="26"/>
      <c r="Z696" s="26"/>
      <c r="AA696" s="26"/>
      <c r="AB696" s="26"/>
      <c r="AC696" s="26"/>
    </row>
    <row r="697" spans="6:29" s="27" customFormat="1" hidden="1" x14ac:dyDescent="0.25">
      <c r="F697" s="23"/>
      <c r="G697" s="23"/>
      <c r="H697" s="23"/>
      <c r="I697" s="23"/>
      <c r="J697" s="113"/>
      <c r="K697" s="113"/>
      <c r="L697" s="113"/>
      <c r="M697" s="113"/>
      <c r="N697" s="131"/>
      <c r="O697" s="131"/>
      <c r="P697" s="131"/>
      <c r="Q697" s="113"/>
      <c r="V697" s="26"/>
      <c r="W697" s="26"/>
      <c r="X697" s="26"/>
      <c r="Y697" s="26"/>
      <c r="Z697" s="26"/>
      <c r="AA697" s="26"/>
      <c r="AB697" s="26"/>
      <c r="AC697" s="26"/>
    </row>
    <row r="698" spans="6:29" s="27" customFormat="1" hidden="1" x14ac:dyDescent="0.25">
      <c r="F698" s="23"/>
      <c r="G698" s="23"/>
      <c r="H698" s="23"/>
      <c r="I698" s="23"/>
      <c r="J698" s="113"/>
      <c r="K698" s="113"/>
      <c r="L698" s="113"/>
      <c r="M698" s="113"/>
      <c r="N698" s="131"/>
      <c r="O698" s="131"/>
      <c r="P698" s="131"/>
      <c r="Q698" s="113"/>
      <c r="V698" s="26"/>
      <c r="W698" s="26"/>
      <c r="X698" s="26"/>
      <c r="Y698" s="26"/>
      <c r="Z698" s="26"/>
      <c r="AA698" s="26"/>
      <c r="AB698" s="26"/>
      <c r="AC698" s="26"/>
    </row>
    <row r="699" spans="6:29" s="27" customFormat="1" hidden="1" x14ac:dyDescent="0.25">
      <c r="F699" s="23"/>
      <c r="G699" s="23"/>
      <c r="H699" s="23"/>
      <c r="I699" s="23"/>
      <c r="J699" s="113"/>
      <c r="K699" s="113"/>
      <c r="L699" s="113"/>
      <c r="M699" s="113"/>
      <c r="N699" s="131"/>
      <c r="O699" s="131"/>
      <c r="P699" s="131"/>
      <c r="Q699" s="113"/>
      <c r="V699" s="26"/>
      <c r="W699" s="26"/>
      <c r="X699" s="26"/>
      <c r="Y699" s="26"/>
      <c r="Z699" s="26"/>
      <c r="AA699" s="26"/>
      <c r="AB699" s="26"/>
      <c r="AC699" s="26"/>
    </row>
    <row r="700" spans="6:29" s="27" customFormat="1" hidden="1" x14ac:dyDescent="0.25">
      <c r="F700" s="23"/>
      <c r="G700" s="23"/>
      <c r="H700" s="23"/>
      <c r="I700" s="23"/>
      <c r="J700" s="113"/>
      <c r="K700" s="113"/>
      <c r="L700" s="113"/>
      <c r="M700" s="113"/>
      <c r="N700" s="131"/>
      <c r="O700" s="131"/>
      <c r="P700" s="131"/>
      <c r="Q700" s="113"/>
      <c r="V700" s="26"/>
      <c r="W700" s="26"/>
      <c r="X700" s="26"/>
      <c r="Y700" s="26"/>
      <c r="Z700" s="26"/>
      <c r="AA700" s="26"/>
      <c r="AB700" s="26"/>
      <c r="AC700" s="26"/>
    </row>
    <row r="701" spans="6:29" s="27" customFormat="1" hidden="1" x14ac:dyDescent="0.25">
      <c r="F701" s="23"/>
      <c r="G701" s="23"/>
      <c r="H701" s="23"/>
      <c r="I701" s="23"/>
      <c r="J701" s="113"/>
      <c r="K701" s="113"/>
      <c r="L701" s="113"/>
      <c r="M701" s="113"/>
      <c r="N701" s="131"/>
      <c r="O701" s="131"/>
      <c r="P701" s="131"/>
      <c r="Q701" s="113"/>
      <c r="V701" s="26"/>
      <c r="W701" s="26"/>
      <c r="X701" s="26"/>
      <c r="Y701" s="26"/>
      <c r="Z701" s="26"/>
      <c r="AA701" s="26"/>
      <c r="AB701" s="26"/>
      <c r="AC701" s="26"/>
    </row>
    <row r="702" spans="6:29" s="27" customFormat="1" hidden="1" x14ac:dyDescent="0.25">
      <c r="F702" s="23"/>
      <c r="G702" s="23"/>
      <c r="H702" s="23"/>
      <c r="I702" s="23"/>
      <c r="J702" s="113"/>
      <c r="K702" s="113"/>
      <c r="L702" s="113"/>
      <c r="M702" s="113"/>
      <c r="N702" s="131"/>
      <c r="O702" s="131"/>
      <c r="P702" s="131"/>
      <c r="Q702" s="113"/>
      <c r="V702" s="26"/>
      <c r="W702" s="26"/>
      <c r="X702" s="26"/>
      <c r="Y702" s="26"/>
      <c r="Z702" s="26"/>
      <c r="AA702" s="26"/>
      <c r="AB702" s="26"/>
      <c r="AC702" s="26"/>
    </row>
    <row r="703" spans="6:29" s="27" customFormat="1" hidden="1" x14ac:dyDescent="0.25">
      <c r="F703" s="23"/>
      <c r="G703" s="23"/>
      <c r="H703" s="23"/>
      <c r="I703" s="23"/>
      <c r="J703" s="113"/>
      <c r="K703" s="113"/>
      <c r="L703" s="113"/>
      <c r="M703" s="113"/>
      <c r="N703" s="131"/>
      <c r="O703" s="131"/>
      <c r="P703" s="131"/>
      <c r="Q703" s="113"/>
      <c r="V703" s="26"/>
      <c r="W703" s="26"/>
      <c r="X703" s="26"/>
      <c r="Y703" s="26"/>
      <c r="Z703" s="26"/>
      <c r="AA703" s="26"/>
      <c r="AB703" s="26"/>
      <c r="AC703" s="26"/>
    </row>
    <row r="704" spans="6:29" s="27" customFormat="1" hidden="1" x14ac:dyDescent="0.25">
      <c r="F704" s="23"/>
      <c r="G704" s="23"/>
      <c r="H704" s="23"/>
      <c r="I704" s="23"/>
      <c r="J704" s="113"/>
      <c r="K704" s="113"/>
      <c r="L704" s="113"/>
      <c r="M704" s="113"/>
      <c r="N704" s="131"/>
      <c r="O704" s="131"/>
      <c r="P704" s="131"/>
      <c r="Q704" s="113"/>
      <c r="V704" s="26"/>
      <c r="W704" s="26"/>
      <c r="X704" s="26"/>
      <c r="Y704" s="26"/>
      <c r="Z704" s="26"/>
      <c r="AA704" s="26"/>
      <c r="AB704" s="26"/>
      <c r="AC704" s="26"/>
    </row>
    <row r="705" spans="6:29" s="27" customFormat="1" hidden="1" x14ac:dyDescent="0.25">
      <c r="F705" s="23"/>
      <c r="G705" s="23"/>
      <c r="H705" s="23"/>
      <c r="I705" s="23"/>
      <c r="J705" s="113"/>
      <c r="K705" s="113"/>
      <c r="L705" s="113"/>
      <c r="M705" s="113"/>
      <c r="N705" s="131"/>
      <c r="O705" s="131"/>
      <c r="P705" s="131"/>
      <c r="Q705" s="113"/>
      <c r="V705" s="26"/>
      <c r="W705" s="26"/>
      <c r="X705" s="26"/>
      <c r="Y705" s="26"/>
      <c r="Z705" s="26"/>
      <c r="AA705" s="26"/>
      <c r="AB705" s="26"/>
      <c r="AC705" s="26"/>
    </row>
    <row r="706" spans="6:29" s="27" customFormat="1" hidden="1" x14ac:dyDescent="0.25">
      <c r="F706" s="23"/>
      <c r="G706" s="23"/>
      <c r="H706" s="23"/>
      <c r="I706" s="23"/>
      <c r="J706" s="113"/>
      <c r="K706" s="113"/>
      <c r="L706" s="113"/>
      <c r="M706" s="113"/>
      <c r="N706" s="131"/>
      <c r="O706" s="131"/>
      <c r="P706" s="131"/>
      <c r="Q706" s="113"/>
      <c r="V706" s="26"/>
      <c r="W706" s="26"/>
      <c r="X706" s="26"/>
      <c r="Y706" s="26"/>
      <c r="Z706" s="26"/>
      <c r="AA706" s="26"/>
      <c r="AB706" s="26"/>
      <c r="AC706" s="26"/>
    </row>
    <row r="707" spans="6:29" s="27" customFormat="1" hidden="1" x14ac:dyDescent="0.25">
      <c r="F707" s="23"/>
      <c r="G707" s="23"/>
      <c r="H707" s="23"/>
      <c r="I707" s="23"/>
      <c r="J707" s="113"/>
      <c r="K707" s="113"/>
      <c r="L707" s="113"/>
      <c r="M707" s="113"/>
      <c r="N707" s="131"/>
      <c r="O707" s="131"/>
      <c r="P707" s="131"/>
      <c r="Q707" s="113"/>
      <c r="V707" s="26"/>
      <c r="W707" s="26"/>
      <c r="X707" s="26"/>
      <c r="Y707" s="26"/>
      <c r="Z707" s="26"/>
      <c r="AA707" s="26"/>
      <c r="AB707" s="26"/>
      <c r="AC707" s="26"/>
    </row>
    <row r="708" spans="6:29" s="27" customFormat="1" hidden="1" x14ac:dyDescent="0.25">
      <c r="F708" s="23"/>
      <c r="G708" s="23"/>
      <c r="H708" s="23"/>
      <c r="I708" s="23"/>
      <c r="J708" s="113"/>
      <c r="K708" s="113"/>
      <c r="L708" s="113"/>
      <c r="M708" s="113"/>
      <c r="N708" s="131"/>
      <c r="O708" s="131"/>
      <c r="P708" s="131"/>
      <c r="Q708" s="113"/>
      <c r="V708" s="26"/>
      <c r="W708" s="26"/>
      <c r="X708" s="26"/>
      <c r="Y708" s="26"/>
      <c r="Z708" s="26"/>
      <c r="AA708" s="26"/>
      <c r="AB708" s="26"/>
      <c r="AC708" s="26"/>
    </row>
    <row r="709" spans="6:29" s="27" customFormat="1" hidden="1" x14ac:dyDescent="0.25">
      <c r="F709" s="23"/>
      <c r="G709" s="23"/>
      <c r="H709" s="23"/>
      <c r="I709" s="23"/>
      <c r="J709" s="113"/>
      <c r="K709" s="113"/>
      <c r="L709" s="113"/>
      <c r="M709" s="113"/>
      <c r="N709" s="131"/>
      <c r="O709" s="131"/>
      <c r="P709" s="131"/>
      <c r="Q709" s="113"/>
      <c r="V709" s="26"/>
      <c r="W709" s="26"/>
      <c r="X709" s="26"/>
      <c r="Y709" s="26"/>
      <c r="Z709" s="26"/>
      <c r="AA709" s="26"/>
      <c r="AB709" s="26"/>
      <c r="AC709" s="26"/>
    </row>
    <row r="710" spans="6:29" s="27" customFormat="1" hidden="1" x14ac:dyDescent="0.25">
      <c r="F710" s="23"/>
      <c r="G710" s="23"/>
      <c r="H710" s="23"/>
      <c r="I710" s="23"/>
      <c r="J710" s="113"/>
      <c r="K710" s="113"/>
      <c r="L710" s="113"/>
      <c r="M710" s="113"/>
      <c r="N710" s="131"/>
      <c r="O710" s="131"/>
      <c r="P710" s="131"/>
      <c r="Q710" s="113"/>
      <c r="V710" s="26"/>
      <c r="W710" s="26"/>
      <c r="X710" s="26"/>
      <c r="Y710" s="26"/>
      <c r="Z710" s="26"/>
      <c r="AA710" s="26"/>
      <c r="AB710" s="26"/>
      <c r="AC710" s="26"/>
    </row>
    <row r="711" spans="6:29" s="27" customFormat="1" hidden="1" x14ac:dyDescent="0.25">
      <c r="F711" s="23"/>
      <c r="G711" s="23"/>
      <c r="H711" s="23"/>
      <c r="I711" s="23"/>
      <c r="J711" s="113"/>
      <c r="K711" s="113"/>
      <c r="L711" s="113"/>
      <c r="M711" s="113"/>
      <c r="N711" s="131"/>
      <c r="O711" s="131"/>
      <c r="P711" s="131"/>
      <c r="Q711" s="113"/>
      <c r="V711" s="26"/>
      <c r="W711" s="26"/>
      <c r="X711" s="26"/>
      <c r="Y711" s="26"/>
      <c r="Z711" s="26"/>
      <c r="AA711" s="26"/>
      <c r="AB711" s="26"/>
      <c r="AC711" s="26"/>
    </row>
    <row r="712" spans="6:29" s="27" customFormat="1" hidden="1" x14ac:dyDescent="0.25">
      <c r="F712" s="23"/>
      <c r="G712" s="23"/>
      <c r="H712" s="23"/>
      <c r="I712" s="23"/>
      <c r="J712" s="113"/>
      <c r="K712" s="113"/>
      <c r="L712" s="113"/>
      <c r="M712" s="113"/>
      <c r="N712" s="131"/>
      <c r="O712" s="131"/>
      <c r="P712" s="131"/>
      <c r="Q712" s="113"/>
      <c r="V712" s="26"/>
      <c r="W712" s="26"/>
      <c r="X712" s="26"/>
      <c r="Y712" s="26"/>
      <c r="Z712" s="26"/>
      <c r="AA712" s="26"/>
      <c r="AB712" s="26"/>
      <c r="AC712" s="26"/>
    </row>
    <row r="713" spans="6:29" s="27" customFormat="1" hidden="1" x14ac:dyDescent="0.25">
      <c r="F713" s="23"/>
      <c r="G713" s="23"/>
      <c r="H713" s="23"/>
      <c r="I713" s="23"/>
      <c r="J713" s="113"/>
      <c r="K713" s="113"/>
      <c r="L713" s="113"/>
      <c r="M713" s="113"/>
      <c r="N713" s="131"/>
      <c r="O713" s="131"/>
      <c r="P713" s="131"/>
      <c r="Q713" s="113"/>
      <c r="V713" s="26"/>
      <c r="W713" s="26"/>
      <c r="X713" s="26"/>
      <c r="Y713" s="26"/>
      <c r="Z713" s="26"/>
      <c r="AA713" s="26"/>
      <c r="AB713" s="26"/>
      <c r="AC713" s="26"/>
    </row>
    <row r="714" spans="6:29" s="27" customFormat="1" hidden="1" x14ac:dyDescent="0.25">
      <c r="F714" s="23"/>
      <c r="G714" s="23"/>
      <c r="H714" s="23"/>
      <c r="I714" s="23"/>
      <c r="J714" s="113"/>
      <c r="K714" s="113"/>
      <c r="L714" s="113"/>
      <c r="M714" s="113"/>
      <c r="N714" s="131"/>
      <c r="O714" s="131"/>
      <c r="P714" s="131"/>
      <c r="Q714" s="113"/>
      <c r="V714" s="26"/>
      <c r="W714" s="26"/>
      <c r="X714" s="26"/>
      <c r="Y714" s="26"/>
      <c r="Z714" s="26"/>
      <c r="AA714" s="26"/>
      <c r="AB714" s="26"/>
      <c r="AC714" s="26"/>
    </row>
    <row r="715" spans="6:29" s="27" customFormat="1" hidden="1" x14ac:dyDescent="0.25">
      <c r="F715" s="23"/>
      <c r="G715" s="23"/>
      <c r="H715" s="23"/>
      <c r="I715" s="23"/>
      <c r="J715" s="113"/>
      <c r="K715" s="113"/>
      <c r="L715" s="113"/>
      <c r="M715" s="113"/>
      <c r="N715" s="131"/>
      <c r="O715" s="131"/>
      <c r="P715" s="131"/>
      <c r="Q715" s="113"/>
      <c r="V715" s="26"/>
      <c r="W715" s="26"/>
      <c r="X715" s="26"/>
      <c r="Y715" s="26"/>
      <c r="Z715" s="26"/>
      <c r="AA715" s="26"/>
      <c r="AB715" s="26"/>
      <c r="AC715" s="26"/>
    </row>
    <row r="716" spans="6:29" s="27" customFormat="1" hidden="1" x14ac:dyDescent="0.25">
      <c r="F716" s="23"/>
      <c r="G716" s="23"/>
      <c r="H716" s="23"/>
      <c r="I716" s="23"/>
      <c r="J716" s="113"/>
      <c r="K716" s="113"/>
      <c r="L716" s="113"/>
      <c r="M716" s="113"/>
      <c r="N716" s="131"/>
      <c r="O716" s="131"/>
      <c r="P716" s="131"/>
      <c r="Q716" s="113"/>
      <c r="V716" s="26"/>
      <c r="W716" s="26"/>
      <c r="X716" s="26"/>
      <c r="Y716" s="26"/>
      <c r="Z716" s="26"/>
      <c r="AA716" s="26"/>
      <c r="AB716" s="26"/>
      <c r="AC716" s="26"/>
    </row>
    <row r="717" spans="6:29" s="27" customFormat="1" hidden="1" x14ac:dyDescent="0.25">
      <c r="F717" s="23"/>
      <c r="G717" s="23"/>
      <c r="H717" s="23"/>
      <c r="I717" s="23"/>
      <c r="J717" s="113"/>
      <c r="K717" s="113"/>
      <c r="L717" s="113"/>
      <c r="M717" s="113"/>
      <c r="N717" s="131"/>
      <c r="O717" s="131"/>
      <c r="P717" s="131"/>
      <c r="Q717" s="113"/>
      <c r="V717" s="26"/>
      <c r="W717" s="26"/>
      <c r="X717" s="26"/>
      <c r="Y717" s="26"/>
      <c r="Z717" s="26"/>
      <c r="AA717" s="26"/>
      <c r="AB717" s="26"/>
      <c r="AC717" s="26"/>
    </row>
    <row r="718" spans="6:29" s="27" customFormat="1" hidden="1" x14ac:dyDescent="0.25">
      <c r="F718" s="23"/>
      <c r="G718" s="23"/>
      <c r="H718" s="23"/>
      <c r="I718" s="23"/>
      <c r="J718" s="113"/>
      <c r="K718" s="113"/>
      <c r="L718" s="113"/>
      <c r="M718" s="113"/>
      <c r="N718" s="131"/>
      <c r="O718" s="131"/>
      <c r="P718" s="131"/>
      <c r="Q718" s="113"/>
      <c r="V718" s="26"/>
      <c r="W718" s="26"/>
      <c r="X718" s="26"/>
      <c r="Y718" s="26"/>
      <c r="Z718" s="26"/>
      <c r="AA718" s="26"/>
      <c r="AB718" s="26"/>
      <c r="AC718" s="26"/>
    </row>
    <row r="719" spans="6:29" s="27" customFormat="1" hidden="1" x14ac:dyDescent="0.25">
      <c r="F719" s="23"/>
      <c r="G719" s="23"/>
      <c r="H719" s="23"/>
      <c r="I719" s="23"/>
      <c r="J719" s="113"/>
      <c r="K719" s="113"/>
      <c r="L719" s="113"/>
      <c r="M719" s="113"/>
      <c r="N719" s="131"/>
      <c r="O719" s="131"/>
      <c r="P719" s="131"/>
      <c r="Q719" s="113"/>
      <c r="V719" s="26"/>
      <c r="W719" s="26"/>
      <c r="X719" s="26"/>
      <c r="Y719" s="26"/>
      <c r="Z719" s="26"/>
      <c r="AA719" s="26"/>
      <c r="AB719" s="26"/>
      <c r="AC719" s="26"/>
    </row>
    <row r="720" spans="6:29" s="27" customFormat="1" hidden="1" x14ac:dyDescent="0.25">
      <c r="F720" s="23"/>
      <c r="G720" s="23"/>
      <c r="H720" s="23"/>
      <c r="I720" s="23"/>
      <c r="J720" s="113"/>
      <c r="K720" s="113"/>
      <c r="L720" s="113"/>
      <c r="M720" s="113"/>
      <c r="N720" s="131"/>
      <c r="O720" s="131"/>
      <c r="P720" s="131"/>
      <c r="Q720" s="113"/>
      <c r="V720" s="26"/>
      <c r="W720" s="26"/>
      <c r="X720" s="26"/>
      <c r="Y720" s="26"/>
      <c r="Z720" s="26"/>
      <c r="AA720" s="26"/>
      <c r="AB720" s="26"/>
      <c r="AC720" s="26"/>
    </row>
    <row r="721" spans="6:29" s="27" customFormat="1" hidden="1" x14ac:dyDescent="0.25">
      <c r="F721" s="23"/>
      <c r="G721" s="23"/>
      <c r="H721" s="23"/>
      <c r="I721" s="23"/>
      <c r="J721" s="113"/>
      <c r="K721" s="113"/>
      <c r="L721" s="113"/>
      <c r="M721" s="113"/>
      <c r="N721" s="131"/>
      <c r="O721" s="131"/>
      <c r="P721" s="131"/>
      <c r="Q721" s="113"/>
      <c r="V721" s="26"/>
      <c r="W721" s="26"/>
      <c r="X721" s="26"/>
      <c r="Y721" s="26"/>
      <c r="Z721" s="26"/>
      <c r="AA721" s="26"/>
      <c r="AB721" s="26"/>
      <c r="AC721" s="26"/>
    </row>
    <row r="722" spans="6:29" s="27" customFormat="1" hidden="1" x14ac:dyDescent="0.25">
      <c r="F722" s="23"/>
      <c r="G722" s="23"/>
      <c r="H722" s="23"/>
      <c r="I722" s="23"/>
      <c r="J722" s="113"/>
      <c r="K722" s="113"/>
      <c r="L722" s="113"/>
      <c r="M722" s="113"/>
      <c r="N722" s="131"/>
      <c r="O722" s="131"/>
      <c r="P722" s="131"/>
      <c r="Q722" s="113"/>
      <c r="V722" s="26"/>
      <c r="W722" s="26"/>
      <c r="X722" s="26"/>
      <c r="Y722" s="26"/>
      <c r="Z722" s="26"/>
      <c r="AA722" s="26"/>
      <c r="AB722" s="26"/>
      <c r="AC722" s="26"/>
    </row>
    <row r="723" spans="6:29" s="27" customFormat="1" hidden="1" x14ac:dyDescent="0.25">
      <c r="F723" s="23"/>
      <c r="G723" s="23"/>
      <c r="H723" s="23"/>
      <c r="I723" s="23"/>
      <c r="J723" s="113"/>
      <c r="K723" s="113"/>
      <c r="L723" s="113"/>
      <c r="M723" s="113"/>
      <c r="N723" s="131"/>
      <c r="O723" s="131"/>
      <c r="P723" s="131"/>
      <c r="Q723" s="113"/>
      <c r="V723" s="26"/>
      <c r="W723" s="26"/>
      <c r="X723" s="26"/>
      <c r="Y723" s="26"/>
      <c r="Z723" s="26"/>
      <c r="AA723" s="26"/>
      <c r="AB723" s="26"/>
      <c r="AC723" s="26"/>
    </row>
    <row r="724" spans="6:29" s="27" customFormat="1" hidden="1" x14ac:dyDescent="0.25">
      <c r="F724" s="23"/>
      <c r="G724" s="23"/>
      <c r="H724" s="23"/>
      <c r="I724" s="23"/>
      <c r="J724" s="113"/>
      <c r="K724" s="113"/>
      <c r="L724" s="113"/>
      <c r="M724" s="113"/>
      <c r="N724" s="131"/>
      <c r="O724" s="131"/>
      <c r="P724" s="131"/>
      <c r="Q724" s="113"/>
      <c r="V724" s="26"/>
      <c r="W724" s="26"/>
      <c r="X724" s="26"/>
      <c r="Y724" s="26"/>
      <c r="Z724" s="26"/>
      <c r="AA724" s="26"/>
      <c r="AB724" s="26"/>
      <c r="AC724" s="26"/>
    </row>
    <row r="725" spans="6:29" s="27" customFormat="1" hidden="1" x14ac:dyDescent="0.25">
      <c r="F725" s="23"/>
      <c r="G725" s="23"/>
      <c r="H725" s="23"/>
      <c r="I725" s="23"/>
      <c r="J725" s="113"/>
      <c r="K725" s="113"/>
      <c r="L725" s="113"/>
      <c r="M725" s="113"/>
      <c r="N725" s="131"/>
      <c r="O725" s="131"/>
      <c r="P725" s="131"/>
      <c r="Q725" s="113"/>
      <c r="V725" s="26"/>
      <c r="W725" s="26"/>
      <c r="X725" s="26"/>
      <c r="Y725" s="26"/>
      <c r="Z725" s="26"/>
      <c r="AA725" s="26"/>
      <c r="AB725" s="26"/>
      <c r="AC725" s="26"/>
    </row>
    <row r="726" spans="6:29" s="27" customFormat="1" hidden="1" x14ac:dyDescent="0.25">
      <c r="F726" s="23"/>
      <c r="G726" s="23"/>
      <c r="H726" s="23"/>
      <c r="I726" s="23"/>
      <c r="J726" s="113"/>
      <c r="K726" s="113"/>
      <c r="L726" s="113"/>
      <c r="M726" s="113"/>
      <c r="N726" s="131"/>
      <c r="O726" s="131"/>
      <c r="P726" s="131"/>
      <c r="Q726" s="113"/>
      <c r="V726" s="26"/>
      <c r="W726" s="26"/>
      <c r="X726" s="26"/>
      <c r="Y726" s="26"/>
      <c r="Z726" s="26"/>
      <c r="AA726" s="26"/>
      <c r="AB726" s="26"/>
      <c r="AC726" s="26"/>
    </row>
    <row r="727" spans="6:29" s="27" customFormat="1" hidden="1" x14ac:dyDescent="0.25">
      <c r="F727" s="23"/>
      <c r="G727" s="23"/>
      <c r="H727" s="23"/>
      <c r="I727" s="23"/>
      <c r="J727" s="113"/>
      <c r="K727" s="113"/>
      <c r="L727" s="113"/>
      <c r="M727" s="113"/>
      <c r="N727" s="131"/>
      <c r="O727" s="131"/>
      <c r="P727" s="131"/>
      <c r="Q727" s="113"/>
      <c r="V727" s="26"/>
      <c r="W727" s="26"/>
      <c r="X727" s="26"/>
      <c r="Y727" s="26"/>
      <c r="Z727" s="26"/>
      <c r="AA727" s="26"/>
      <c r="AB727" s="26"/>
      <c r="AC727" s="26"/>
    </row>
    <row r="728" spans="6:29" s="27" customFormat="1" hidden="1" x14ac:dyDescent="0.25">
      <c r="F728" s="23"/>
      <c r="G728" s="23"/>
      <c r="H728" s="23"/>
      <c r="I728" s="23"/>
      <c r="J728" s="113"/>
      <c r="K728" s="113"/>
      <c r="L728" s="113"/>
      <c r="M728" s="113"/>
      <c r="N728" s="131"/>
      <c r="O728" s="131"/>
      <c r="P728" s="131"/>
      <c r="Q728" s="113"/>
      <c r="V728" s="26"/>
      <c r="W728" s="26"/>
      <c r="X728" s="26"/>
      <c r="Y728" s="26"/>
      <c r="Z728" s="26"/>
      <c r="AA728" s="26"/>
      <c r="AB728" s="26"/>
      <c r="AC728" s="26"/>
    </row>
    <row r="729" spans="6:29" s="27" customFormat="1" hidden="1" x14ac:dyDescent="0.25">
      <c r="F729" s="23"/>
      <c r="G729" s="23"/>
      <c r="H729" s="23"/>
      <c r="I729" s="23"/>
      <c r="J729" s="113"/>
      <c r="K729" s="113"/>
      <c r="L729" s="113"/>
      <c r="M729" s="113"/>
      <c r="N729" s="131"/>
      <c r="O729" s="131"/>
      <c r="P729" s="131"/>
      <c r="Q729" s="113"/>
      <c r="V729" s="26"/>
      <c r="W729" s="26"/>
      <c r="X729" s="26"/>
      <c r="Y729" s="26"/>
      <c r="Z729" s="26"/>
      <c r="AA729" s="26"/>
      <c r="AB729" s="26"/>
      <c r="AC729" s="26"/>
    </row>
    <row r="730" spans="6:29" s="27" customFormat="1" hidden="1" x14ac:dyDescent="0.25">
      <c r="F730" s="23"/>
      <c r="G730" s="23"/>
      <c r="H730" s="23"/>
      <c r="I730" s="23"/>
      <c r="J730" s="113"/>
      <c r="K730" s="113"/>
      <c r="L730" s="113"/>
      <c r="M730" s="113"/>
      <c r="N730" s="131"/>
      <c r="O730" s="131"/>
      <c r="P730" s="131"/>
      <c r="Q730" s="113"/>
      <c r="V730" s="26"/>
      <c r="W730" s="26"/>
      <c r="X730" s="26"/>
      <c r="Y730" s="26"/>
      <c r="Z730" s="26"/>
      <c r="AA730" s="26"/>
      <c r="AB730" s="26"/>
      <c r="AC730" s="26"/>
    </row>
    <row r="731" spans="6:29" s="27" customFormat="1" hidden="1" x14ac:dyDescent="0.25">
      <c r="F731" s="23"/>
      <c r="G731" s="23"/>
      <c r="H731" s="23"/>
      <c r="I731" s="23"/>
      <c r="J731" s="113"/>
      <c r="K731" s="113"/>
      <c r="L731" s="113"/>
      <c r="M731" s="113"/>
      <c r="N731" s="131"/>
      <c r="O731" s="131"/>
      <c r="P731" s="131"/>
      <c r="Q731" s="113"/>
      <c r="V731" s="26"/>
      <c r="W731" s="26"/>
      <c r="X731" s="26"/>
      <c r="Y731" s="26"/>
      <c r="Z731" s="26"/>
      <c r="AA731" s="26"/>
      <c r="AB731" s="26"/>
      <c r="AC731" s="26"/>
    </row>
    <row r="732" spans="6:29" s="27" customFormat="1" hidden="1" x14ac:dyDescent="0.25">
      <c r="F732" s="23"/>
      <c r="G732" s="23"/>
      <c r="H732" s="23"/>
      <c r="I732" s="23"/>
      <c r="J732" s="113"/>
      <c r="K732" s="113"/>
      <c r="L732" s="113"/>
      <c r="M732" s="113"/>
      <c r="N732" s="131"/>
      <c r="O732" s="131"/>
      <c r="P732" s="131"/>
      <c r="Q732" s="113"/>
      <c r="V732" s="26"/>
      <c r="W732" s="26"/>
      <c r="X732" s="26"/>
      <c r="Y732" s="26"/>
      <c r="Z732" s="26"/>
      <c r="AA732" s="26"/>
      <c r="AB732" s="26"/>
      <c r="AC732" s="26"/>
    </row>
    <row r="733" spans="6:29" s="27" customFormat="1" hidden="1" x14ac:dyDescent="0.25">
      <c r="F733" s="23"/>
      <c r="G733" s="23"/>
      <c r="H733" s="23"/>
      <c r="I733" s="23"/>
      <c r="J733" s="113"/>
      <c r="K733" s="113"/>
      <c r="L733" s="113"/>
      <c r="M733" s="113"/>
      <c r="N733" s="131"/>
      <c r="O733" s="131"/>
      <c r="P733" s="131"/>
      <c r="Q733" s="113"/>
      <c r="V733" s="26"/>
      <c r="W733" s="26"/>
      <c r="X733" s="26"/>
      <c r="Y733" s="26"/>
      <c r="Z733" s="26"/>
      <c r="AA733" s="26"/>
      <c r="AB733" s="26"/>
      <c r="AC733" s="26"/>
    </row>
    <row r="734" spans="6:29" s="27" customFormat="1" hidden="1" x14ac:dyDescent="0.25">
      <c r="F734" s="23"/>
      <c r="G734" s="23"/>
      <c r="H734" s="23"/>
      <c r="I734" s="23"/>
      <c r="J734" s="113"/>
      <c r="K734" s="113"/>
      <c r="L734" s="113"/>
      <c r="M734" s="113"/>
      <c r="N734" s="131"/>
      <c r="O734" s="131"/>
      <c r="P734" s="131"/>
      <c r="Q734" s="113"/>
      <c r="V734" s="26"/>
      <c r="W734" s="26"/>
      <c r="X734" s="26"/>
      <c r="Y734" s="26"/>
      <c r="Z734" s="26"/>
      <c r="AA734" s="26"/>
      <c r="AB734" s="26"/>
      <c r="AC734" s="26"/>
    </row>
    <row r="735" spans="6:29" s="27" customFormat="1" hidden="1" x14ac:dyDescent="0.25">
      <c r="F735" s="23"/>
      <c r="G735" s="23"/>
      <c r="H735" s="23"/>
      <c r="I735" s="23"/>
      <c r="J735" s="113"/>
      <c r="K735" s="113"/>
      <c r="L735" s="113"/>
      <c r="M735" s="113"/>
      <c r="N735" s="131"/>
      <c r="O735" s="131"/>
      <c r="P735" s="131"/>
      <c r="Q735" s="113"/>
      <c r="V735" s="26"/>
      <c r="W735" s="26"/>
      <c r="X735" s="26"/>
      <c r="Y735" s="26"/>
      <c r="Z735" s="26"/>
      <c r="AA735" s="26"/>
      <c r="AB735" s="26"/>
      <c r="AC735" s="26"/>
    </row>
    <row r="736" spans="6:29" s="27" customFormat="1" hidden="1" x14ac:dyDescent="0.25">
      <c r="F736" s="23"/>
      <c r="G736" s="23"/>
      <c r="H736" s="23"/>
      <c r="I736" s="23"/>
      <c r="J736" s="113"/>
      <c r="K736" s="113"/>
      <c r="L736" s="113"/>
      <c r="M736" s="113"/>
      <c r="N736" s="131"/>
      <c r="O736" s="131"/>
      <c r="P736" s="131"/>
      <c r="Q736" s="113"/>
      <c r="V736" s="26"/>
      <c r="W736" s="26"/>
      <c r="X736" s="26"/>
      <c r="Y736" s="26"/>
      <c r="Z736" s="26"/>
      <c r="AA736" s="26"/>
      <c r="AB736" s="26"/>
      <c r="AC736" s="26"/>
    </row>
    <row r="737" spans="6:29" s="27" customFormat="1" hidden="1" x14ac:dyDescent="0.25">
      <c r="F737" s="23"/>
      <c r="G737" s="23"/>
      <c r="H737" s="23"/>
      <c r="I737" s="23"/>
      <c r="J737" s="113"/>
      <c r="K737" s="113"/>
      <c r="L737" s="113"/>
      <c r="M737" s="113"/>
      <c r="N737" s="131"/>
      <c r="O737" s="131"/>
      <c r="P737" s="131"/>
      <c r="Q737" s="113"/>
      <c r="V737" s="26"/>
      <c r="W737" s="26"/>
      <c r="X737" s="26"/>
      <c r="Y737" s="26"/>
      <c r="Z737" s="26"/>
      <c r="AA737" s="26"/>
      <c r="AB737" s="26"/>
      <c r="AC737" s="26"/>
    </row>
    <row r="738" spans="6:29" s="27" customFormat="1" hidden="1" x14ac:dyDescent="0.25">
      <c r="F738" s="23"/>
      <c r="G738" s="23"/>
      <c r="H738" s="23"/>
      <c r="I738" s="23"/>
      <c r="J738" s="113"/>
      <c r="K738" s="113"/>
      <c r="L738" s="113"/>
      <c r="M738" s="113"/>
      <c r="N738" s="131"/>
      <c r="O738" s="131"/>
      <c r="P738" s="131"/>
      <c r="Q738" s="113"/>
      <c r="V738" s="26"/>
      <c r="W738" s="26"/>
      <c r="X738" s="26"/>
      <c r="Y738" s="26"/>
      <c r="Z738" s="26"/>
      <c r="AA738" s="26"/>
      <c r="AB738" s="26"/>
      <c r="AC738" s="26"/>
    </row>
    <row r="739" spans="6:29" s="27" customFormat="1" hidden="1" x14ac:dyDescent="0.25">
      <c r="F739" s="23"/>
      <c r="G739" s="23"/>
      <c r="H739" s="23"/>
      <c r="I739" s="23"/>
      <c r="J739" s="113"/>
      <c r="K739" s="113"/>
      <c r="L739" s="113"/>
      <c r="M739" s="113"/>
      <c r="N739" s="131"/>
      <c r="O739" s="131"/>
      <c r="P739" s="131"/>
      <c r="Q739" s="113"/>
      <c r="V739" s="26"/>
      <c r="W739" s="26"/>
      <c r="X739" s="26"/>
      <c r="Y739" s="26"/>
      <c r="Z739" s="26"/>
      <c r="AA739" s="26"/>
      <c r="AB739" s="26"/>
      <c r="AC739" s="26"/>
    </row>
    <row r="740" spans="6:29" s="27" customFormat="1" hidden="1" x14ac:dyDescent="0.25">
      <c r="F740" s="23"/>
      <c r="G740" s="23"/>
      <c r="H740" s="23"/>
      <c r="I740" s="23"/>
      <c r="J740" s="113"/>
      <c r="K740" s="113"/>
      <c r="L740" s="113"/>
      <c r="M740" s="113"/>
      <c r="N740" s="131"/>
      <c r="O740" s="131"/>
      <c r="P740" s="131"/>
      <c r="Q740" s="113"/>
      <c r="V740" s="26"/>
      <c r="W740" s="26"/>
      <c r="X740" s="26"/>
      <c r="Y740" s="26"/>
      <c r="Z740" s="26"/>
      <c r="AA740" s="26"/>
      <c r="AB740" s="26"/>
      <c r="AC740" s="26"/>
    </row>
    <row r="741" spans="6:29" s="27" customFormat="1" hidden="1" x14ac:dyDescent="0.25">
      <c r="F741" s="23"/>
      <c r="G741" s="23"/>
      <c r="H741" s="23"/>
      <c r="I741" s="23"/>
      <c r="J741" s="113"/>
      <c r="K741" s="113"/>
      <c r="L741" s="113"/>
      <c r="M741" s="113"/>
      <c r="N741" s="131"/>
      <c r="O741" s="131"/>
      <c r="P741" s="131"/>
      <c r="Q741" s="113"/>
      <c r="V741" s="26"/>
      <c r="W741" s="26"/>
      <c r="X741" s="26"/>
      <c r="Y741" s="26"/>
      <c r="Z741" s="26"/>
      <c r="AA741" s="26"/>
      <c r="AB741" s="26"/>
      <c r="AC741" s="26"/>
    </row>
    <row r="742" spans="6:29" s="27" customFormat="1" hidden="1" x14ac:dyDescent="0.25">
      <c r="F742" s="23"/>
      <c r="G742" s="23"/>
      <c r="H742" s="23"/>
      <c r="I742" s="23"/>
      <c r="J742" s="113"/>
      <c r="K742" s="113"/>
      <c r="L742" s="113"/>
      <c r="M742" s="113"/>
      <c r="N742" s="131"/>
      <c r="O742" s="131"/>
      <c r="P742" s="131"/>
      <c r="Q742" s="113"/>
      <c r="V742" s="26"/>
      <c r="W742" s="26"/>
      <c r="X742" s="26"/>
      <c r="Y742" s="26"/>
      <c r="Z742" s="26"/>
      <c r="AA742" s="26"/>
      <c r="AB742" s="26"/>
      <c r="AC742" s="26"/>
    </row>
    <row r="743" spans="6:29" s="27" customFormat="1" hidden="1" x14ac:dyDescent="0.25">
      <c r="F743" s="23"/>
      <c r="G743" s="23"/>
      <c r="H743" s="23"/>
      <c r="I743" s="23"/>
      <c r="J743" s="113"/>
      <c r="K743" s="113"/>
      <c r="L743" s="113"/>
      <c r="M743" s="113"/>
      <c r="N743" s="131"/>
      <c r="O743" s="131"/>
      <c r="P743" s="131"/>
      <c r="Q743" s="113"/>
      <c r="V743" s="26"/>
      <c r="W743" s="26"/>
      <c r="X743" s="26"/>
      <c r="Y743" s="26"/>
      <c r="Z743" s="26"/>
      <c r="AA743" s="26"/>
      <c r="AB743" s="26"/>
      <c r="AC743" s="26"/>
    </row>
    <row r="744" spans="6:29" s="27" customFormat="1" hidden="1" x14ac:dyDescent="0.25">
      <c r="F744" s="23"/>
      <c r="G744" s="23"/>
      <c r="H744" s="23"/>
      <c r="I744" s="23"/>
      <c r="J744" s="113"/>
      <c r="K744" s="113"/>
      <c r="L744" s="113"/>
      <c r="M744" s="113"/>
      <c r="N744" s="131"/>
      <c r="O744" s="131"/>
      <c r="P744" s="131"/>
      <c r="Q744" s="113"/>
      <c r="V744" s="26"/>
      <c r="W744" s="26"/>
      <c r="X744" s="26"/>
      <c r="Y744" s="26"/>
      <c r="Z744" s="26"/>
      <c r="AA744" s="26"/>
      <c r="AB744" s="26"/>
      <c r="AC744" s="26"/>
    </row>
    <row r="745" spans="6:29" s="27" customFormat="1" hidden="1" x14ac:dyDescent="0.25">
      <c r="F745" s="23"/>
      <c r="G745" s="23"/>
      <c r="H745" s="23"/>
      <c r="I745" s="23"/>
      <c r="J745" s="113"/>
      <c r="K745" s="113"/>
      <c r="L745" s="113"/>
      <c r="M745" s="113"/>
      <c r="N745" s="131"/>
      <c r="O745" s="131"/>
      <c r="P745" s="131"/>
      <c r="Q745" s="113"/>
      <c r="V745" s="26"/>
      <c r="W745" s="26"/>
      <c r="X745" s="26"/>
      <c r="Y745" s="26"/>
      <c r="Z745" s="26"/>
      <c r="AA745" s="26"/>
      <c r="AB745" s="26"/>
      <c r="AC745" s="26"/>
    </row>
    <row r="746" spans="6:29" s="27" customFormat="1" hidden="1" x14ac:dyDescent="0.25">
      <c r="F746" s="23"/>
      <c r="G746" s="23"/>
      <c r="H746" s="23"/>
      <c r="I746" s="23"/>
      <c r="J746" s="113"/>
      <c r="K746" s="113"/>
      <c r="L746" s="113"/>
      <c r="M746" s="113"/>
      <c r="N746" s="131"/>
      <c r="O746" s="131"/>
      <c r="P746" s="131"/>
      <c r="Q746" s="113"/>
      <c r="V746" s="26"/>
      <c r="W746" s="26"/>
      <c r="X746" s="26"/>
      <c r="Y746" s="26"/>
      <c r="Z746" s="26"/>
      <c r="AA746" s="26"/>
      <c r="AB746" s="26"/>
      <c r="AC746" s="26"/>
    </row>
    <row r="747" spans="6:29" s="27" customFormat="1" hidden="1" x14ac:dyDescent="0.25">
      <c r="F747" s="23"/>
      <c r="G747" s="23"/>
      <c r="H747" s="23"/>
      <c r="I747" s="23"/>
      <c r="J747" s="113"/>
      <c r="K747" s="113"/>
      <c r="L747" s="113"/>
      <c r="M747" s="113"/>
      <c r="N747" s="131"/>
      <c r="O747" s="131"/>
      <c r="P747" s="131"/>
      <c r="Q747" s="113"/>
      <c r="V747" s="26"/>
      <c r="W747" s="26"/>
      <c r="X747" s="26"/>
      <c r="Y747" s="26"/>
      <c r="Z747" s="26"/>
      <c r="AA747" s="26"/>
      <c r="AB747" s="26"/>
      <c r="AC747" s="26"/>
    </row>
    <row r="748" spans="6:29" s="27" customFormat="1" hidden="1" x14ac:dyDescent="0.25">
      <c r="F748" s="23"/>
      <c r="G748" s="23"/>
      <c r="H748" s="23"/>
      <c r="I748" s="23"/>
      <c r="J748" s="113"/>
      <c r="K748" s="113"/>
      <c r="L748" s="113"/>
      <c r="M748" s="113"/>
      <c r="N748" s="131"/>
      <c r="O748" s="131"/>
      <c r="P748" s="131"/>
      <c r="Q748" s="113"/>
      <c r="V748" s="26"/>
      <c r="W748" s="26"/>
      <c r="X748" s="26"/>
      <c r="Y748" s="26"/>
      <c r="Z748" s="26"/>
      <c r="AA748" s="26"/>
      <c r="AB748" s="26"/>
      <c r="AC748" s="26"/>
    </row>
    <row r="749" spans="6:29" s="27" customFormat="1" hidden="1" x14ac:dyDescent="0.25">
      <c r="F749" s="23"/>
      <c r="G749" s="23"/>
      <c r="H749" s="23"/>
      <c r="I749" s="23"/>
      <c r="J749" s="113"/>
      <c r="K749" s="113"/>
      <c r="L749" s="113"/>
      <c r="M749" s="113"/>
      <c r="N749" s="131"/>
      <c r="O749" s="131"/>
      <c r="P749" s="131"/>
      <c r="Q749" s="113"/>
      <c r="V749" s="26"/>
      <c r="W749" s="26"/>
      <c r="X749" s="26"/>
      <c r="Y749" s="26"/>
      <c r="Z749" s="26"/>
      <c r="AA749" s="26"/>
      <c r="AB749" s="26"/>
      <c r="AC749" s="26"/>
    </row>
    <row r="750" spans="6:29" s="27" customFormat="1" hidden="1" x14ac:dyDescent="0.25">
      <c r="F750" s="23"/>
      <c r="G750" s="23"/>
      <c r="H750" s="23"/>
      <c r="I750" s="23"/>
      <c r="J750" s="113"/>
      <c r="K750" s="113"/>
      <c r="L750" s="113"/>
      <c r="M750" s="113"/>
      <c r="N750" s="131"/>
      <c r="O750" s="131"/>
      <c r="P750" s="131"/>
      <c r="Q750" s="113"/>
      <c r="V750" s="26"/>
      <c r="W750" s="26"/>
      <c r="X750" s="26"/>
      <c r="Y750" s="26"/>
      <c r="Z750" s="26"/>
      <c r="AA750" s="26"/>
      <c r="AB750" s="26"/>
      <c r="AC750" s="26"/>
    </row>
    <row r="751" spans="6:29" s="27" customFormat="1" hidden="1" x14ac:dyDescent="0.25">
      <c r="F751" s="23"/>
      <c r="G751" s="23"/>
      <c r="H751" s="23"/>
      <c r="I751" s="23"/>
      <c r="J751" s="113"/>
      <c r="K751" s="113"/>
      <c r="L751" s="113"/>
      <c r="M751" s="113"/>
      <c r="N751" s="131"/>
      <c r="O751" s="131"/>
      <c r="P751" s="131"/>
      <c r="Q751" s="113"/>
      <c r="V751" s="26"/>
      <c r="W751" s="26"/>
      <c r="X751" s="26"/>
      <c r="Y751" s="26"/>
      <c r="Z751" s="26"/>
      <c r="AA751" s="26"/>
      <c r="AB751" s="26"/>
      <c r="AC751" s="26"/>
    </row>
    <row r="752" spans="6:29" s="27" customFormat="1" hidden="1" x14ac:dyDescent="0.25">
      <c r="F752" s="23"/>
      <c r="G752" s="23"/>
      <c r="H752" s="23"/>
      <c r="I752" s="23"/>
      <c r="J752" s="113"/>
      <c r="K752" s="113"/>
      <c r="L752" s="113"/>
      <c r="M752" s="113"/>
      <c r="N752" s="131"/>
      <c r="O752" s="131"/>
      <c r="P752" s="131"/>
      <c r="Q752" s="113"/>
      <c r="V752" s="26"/>
      <c r="W752" s="26"/>
      <c r="X752" s="26"/>
      <c r="Y752" s="26"/>
      <c r="Z752" s="26"/>
      <c r="AA752" s="26"/>
      <c r="AB752" s="26"/>
      <c r="AC752" s="26"/>
    </row>
    <row r="753" spans="6:29" s="27" customFormat="1" hidden="1" x14ac:dyDescent="0.25">
      <c r="F753" s="23"/>
      <c r="G753" s="23"/>
      <c r="H753" s="23"/>
      <c r="I753" s="23"/>
      <c r="J753" s="113"/>
      <c r="K753" s="113"/>
      <c r="L753" s="113"/>
      <c r="M753" s="113"/>
      <c r="N753" s="131"/>
      <c r="O753" s="131"/>
      <c r="P753" s="131"/>
      <c r="Q753" s="113"/>
      <c r="V753" s="26"/>
      <c r="W753" s="26"/>
      <c r="X753" s="26"/>
      <c r="Y753" s="26"/>
      <c r="Z753" s="26"/>
      <c r="AA753" s="26"/>
      <c r="AB753" s="26"/>
      <c r="AC753" s="26"/>
    </row>
    <row r="754" spans="6:29" s="27" customFormat="1" hidden="1" x14ac:dyDescent="0.25">
      <c r="F754" s="23"/>
      <c r="G754" s="23"/>
      <c r="H754" s="23"/>
      <c r="I754" s="23"/>
      <c r="J754" s="113"/>
      <c r="K754" s="113"/>
      <c r="L754" s="113"/>
      <c r="M754" s="113"/>
      <c r="N754" s="131"/>
      <c r="O754" s="131"/>
      <c r="P754" s="131"/>
      <c r="Q754" s="113"/>
      <c r="V754" s="26"/>
      <c r="W754" s="26"/>
      <c r="X754" s="26"/>
      <c r="Y754" s="26"/>
      <c r="Z754" s="26"/>
      <c r="AA754" s="26"/>
      <c r="AB754" s="26"/>
      <c r="AC754" s="26"/>
    </row>
    <row r="755" spans="6:29" s="27" customFormat="1" hidden="1" x14ac:dyDescent="0.25">
      <c r="F755" s="23"/>
      <c r="G755" s="23"/>
      <c r="H755" s="23"/>
      <c r="I755" s="23"/>
      <c r="J755" s="113"/>
      <c r="K755" s="113"/>
      <c r="L755" s="113"/>
      <c r="M755" s="113"/>
      <c r="N755" s="131"/>
      <c r="O755" s="131"/>
      <c r="P755" s="131"/>
      <c r="Q755" s="113"/>
      <c r="V755" s="26"/>
      <c r="W755" s="26"/>
      <c r="X755" s="26"/>
      <c r="Y755" s="26"/>
      <c r="Z755" s="26"/>
      <c r="AA755" s="26"/>
      <c r="AB755" s="26"/>
      <c r="AC755" s="26"/>
    </row>
    <row r="756" spans="6:29" s="27" customFormat="1" hidden="1" x14ac:dyDescent="0.25">
      <c r="F756" s="23"/>
      <c r="G756" s="23"/>
      <c r="H756" s="23"/>
      <c r="I756" s="23"/>
      <c r="J756" s="113"/>
      <c r="K756" s="113"/>
      <c r="L756" s="113"/>
      <c r="M756" s="113"/>
      <c r="N756" s="131"/>
      <c r="O756" s="131"/>
      <c r="P756" s="131"/>
      <c r="Q756" s="113"/>
      <c r="V756" s="26"/>
      <c r="W756" s="26"/>
      <c r="X756" s="26"/>
      <c r="Y756" s="26"/>
      <c r="Z756" s="26"/>
      <c r="AA756" s="26"/>
      <c r="AB756" s="26"/>
      <c r="AC756" s="26"/>
    </row>
    <row r="757" spans="6:29" s="27" customFormat="1" hidden="1" x14ac:dyDescent="0.25">
      <c r="F757" s="23"/>
      <c r="G757" s="23"/>
      <c r="H757" s="23"/>
      <c r="I757" s="23"/>
      <c r="J757" s="113"/>
      <c r="K757" s="113"/>
      <c r="L757" s="113"/>
      <c r="M757" s="113"/>
      <c r="N757" s="131"/>
      <c r="O757" s="131"/>
      <c r="P757" s="131"/>
      <c r="Q757" s="113"/>
      <c r="V757" s="26"/>
      <c r="W757" s="26"/>
      <c r="X757" s="26"/>
      <c r="Y757" s="26"/>
      <c r="Z757" s="26"/>
      <c r="AA757" s="26"/>
      <c r="AB757" s="26"/>
      <c r="AC757" s="26"/>
    </row>
    <row r="758" spans="6:29" s="27" customFormat="1" hidden="1" x14ac:dyDescent="0.25">
      <c r="F758" s="23"/>
      <c r="G758" s="23"/>
      <c r="H758" s="23"/>
      <c r="I758" s="23"/>
      <c r="J758" s="113"/>
      <c r="K758" s="113"/>
      <c r="L758" s="113"/>
      <c r="M758" s="113"/>
      <c r="N758" s="131"/>
      <c r="O758" s="131"/>
      <c r="P758" s="131"/>
      <c r="Q758" s="113"/>
      <c r="V758" s="26"/>
      <c r="W758" s="26"/>
      <c r="X758" s="26"/>
      <c r="Y758" s="26"/>
      <c r="Z758" s="26"/>
      <c r="AA758" s="26"/>
      <c r="AB758" s="26"/>
      <c r="AC758" s="26"/>
    </row>
    <row r="759" spans="6:29" s="27" customFormat="1" hidden="1" x14ac:dyDescent="0.25">
      <c r="F759" s="23"/>
      <c r="G759" s="23"/>
      <c r="H759" s="23"/>
      <c r="I759" s="23"/>
      <c r="J759" s="113"/>
      <c r="K759" s="113"/>
      <c r="L759" s="113"/>
      <c r="M759" s="113"/>
      <c r="N759" s="131"/>
      <c r="O759" s="131"/>
      <c r="P759" s="131"/>
      <c r="Q759" s="113"/>
      <c r="V759" s="26"/>
      <c r="W759" s="26"/>
      <c r="X759" s="26"/>
      <c r="Y759" s="26"/>
      <c r="Z759" s="26"/>
      <c r="AA759" s="26"/>
      <c r="AB759" s="26"/>
      <c r="AC759" s="26"/>
    </row>
    <row r="760" spans="6:29" s="27" customFormat="1" hidden="1" x14ac:dyDescent="0.25">
      <c r="F760" s="23"/>
      <c r="G760" s="23"/>
      <c r="H760" s="23"/>
      <c r="I760" s="23"/>
      <c r="J760" s="113"/>
      <c r="K760" s="113"/>
      <c r="L760" s="113"/>
      <c r="M760" s="113"/>
      <c r="N760" s="131"/>
      <c r="O760" s="131"/>
      <c r="P760" s="131"/>
      <c r="Q760" s="113"/>
      <c r="V760" s="26"/>
      <c r="W760" s="26"/>
      <c r="X760" s="26"/>
      <c r="Y760" s="26"/>
      <c r="Z760" s="26"/>
      <c r="AA760" s="26"/>
      <c r="AB760" s="26"/>
      <c r="AC760" s="26"/>
    </row>
    <row r="761" spans="6:29" s="27" customFormat="1" hidden="1" x14ac:dyDescent="0.25">
      <c r="F761" s="23"/>
      <c r="G761" s="23"/>
      <c r="H761" s="23"/>
      <c r="I761" s="23"/>
      <c r="J761" s="113"/>
      <c r="K761" s="113"/>
      <c r="L761" s="113"/>
      <c r="M761" s="113"/>
      <c r="N761" s="131"/>
      <c r="O761" s="131"/>
      <c r="P761" s="131"/>
      <c r="Q761" s="113"/>
      <c r="V761" s="26"/>
      <c r="W761" s="26"/>
      <c r="X761" s="26"/>
      <c r="Y761" s="26"/>
      <c r="Z761" s="26"/>
      <c r="AA761" s="26"/>
      <c r="AB761" s="26"/>
      <c r="AC761" s="26"/>
    </row>
    <row r="762" spans="6:29" s="27" customFormat="1" hidden="1" x14ac:dyDescent="0.25">
      <c r="F762" s="23"/>
      <c r="G762" s="23"/>
      <c r="H762" s="23"/>
      <c r="I762" s="23"/>
      <c r="J762" s="113"/>
      <c r="K762" s="113"/>
      <c r="L762" s="113"/>
      <c r="M762" s="113"/>
      <c r="N762" s="131"/>
      <c r="O762" s="131"/>
      <c r="P762" s="131"/>
      <c r="Q762" s="113"/>
      <c r="V762" s="26"/>
      <c r="W762" s="26"/>
      <c r="X762" s="26"/>
      <c r="Y762" s="26"/>
      <c r="Z762" s="26"/>
      <c r="AA762" s="26"/>
      <c r="AB762" s="26"/>
      <c r="AC762" s="26"/>
    </row>
    <row r="763" spans="6:29" s="27" customFormat="1" hidden="1" x14ac:dyDescent="0.25">
      <c r="F763" s="23"/>
      <c r="G763" s="23"/>
      <c r="H763" s="23"/>
      <c r="I763" s="23"/>
      <c r="J763" s="113"/>
      <c r="K763" s="113"/>
      <c r="L763" s="113"/>
      <c r="M763" s="113"/>
      <c r="N763" s="131"/>
      <c r="O763" s="131"/>
      <c r="P763" s="131"/>
      <c r="Q763" s="113"/>
      <c r="V763" s="26"/>
      <c r="W763" s="26"/>
      <c r="X763" s="26"/>
      <c r="Y763" s="26"/>
      <c r="Z763" s="26"/>
      <c r="AA763" s="26"/>
      <c r="AB763" s="26"/>
      <c r="AC763" s="26"/>
    </row>
    <row r="764" spans="6:29" s="27" customFormat="1" hidden="1" x14ac:dyDescent="0.25">
      <c r="F764" s="23"/>
      <c r="G764" s="23"/>
      <c r="H764" s="23"/>
      <c r="I764" s="23"/>
      <c r="J764" s="113"/>
      <c r="K764" s="113"/>
      <c r="L764" s="113"/>
      <c r="M764" s="113"/>
      <c r="N764" s="131"/>
      <c r="O764" s="131"/>
      <c r="P764" s="131"/>
      <c r="Q764" s="113"/>
      <c r="V764" s="26"/>
      <c r="W764" s="26"/>
      <c r="X764" s="26"/>
      <c r="Y764" s="26"/>
      <c r="Z764" s="26"/>
      <c r="AA764" s="26"/>
      <c r="AB764" s="26"/>
      <c r="AC764" s="26"/>
    </row>
    <row r="765" spans="6:29" s="27" customFormat="1" hidden="1" x14ac:dyDescent="0.25">
      <c r="F765" s="23"/>
      <c r="G765" s="23"/>
      <c r="H765" s="23"/>
      <c r="I765" s="23"/>
      <c r="J765" s="113"/>
      <c r="K765" s="113"/>
      <c r="L765" s="113"/>
      <c r="M765" s="113"/>
      <c r="N765" s="131"/>
      <c r="O765" s="131"/>
      <c r="P765" s="131"/>
      <c r="Q765" s="113"/>
      <c r="V765" s="26"/>
      <c r="W765" s="26"/>
      <c r="X765" s="26"/>
      <c r="Y765" s="26"/>
      <c r="Z765" s="26"/>
      <c r="AA765" s="26"/>
      <c r="AB765" s="26"/>
      <c r="AC765" s="26"/>
    </row>
    <row r="766" spans="6:29" s="27" customFormat="1" hidden="1" x14ac:dyDescent="0.25">
      <c r="F766" s="23"/>
      <c r="G766" s="23"/>
      <c r="H766" s="23"/>
      <c r="I766" s="23"/>
      <c r="J766" s="113"/>
      <c r="K766" s="113"/>
      <c r="L766" s="113"/>
      <c r="M766" s="113"/>
      <c r="N766" s="131"/>
      <c r="O766" s="131"/>
      <c r="P766" s="131"/>
      <c r="Q766" s="113"/>
      <c r="V766" s="26"/>
      <c r="W766" s="26"/>
      <c r="X766" s="26"/>
      <c r="Y766" s="26"/>
      <c r="Z766" s="26"/>
      <c r="AA766" s="26"/>
      <c r="AB766" s="26"/>
      <c r="AC766" s="26"/>
    </row>
    <row r="767" spans="6:29" s="27" customFormat="1" hidden="1" x14ac:dyDescent="0.25">
      <c r="F767" s="23"/>
      <c r="G767" s="23"/>
      <c r="H767" s="23"/>
      <c r="I767" s="23"/>
      <c r="J767" s="113"/>
      <c r="K767" s="113"/>
      <c r="L767" s="113"/>
      <c r="M767" s="113"/>
      <c r="N767" s="131"/>
      <c r="O767" s="131"/>
      <c r="P767" s="131"/>
      <c r="Q767" s="113"/>
      <c r="V767" s="26"/>
      <c r="W767" s="26"/>
      <c r="X767" s="26"/>
      <c r="Y767" s="26"/>
      <c r="Z767" s="26"/>
      <c r="AA767" s="26"/>
      <c r="AB767" s="26"/>
      <c r="AC767" s="26"/>
    </row>
    <row r="768" spans="6:29" s="27" customFormat="1" hidden="1" x14ac:dyDescent="0.25">
      <c r="F768" s="23"/>
      <c r="G768" s="23"/>
      <c r="H768" s="23"/>
      <c r="I768" s="23"/>
      <c r="J768" s="113"/>
      <c r="K768" s="113"/>
      <c r="L768" s="113"/>
      <c r="M768" s="113"/>
      <c r="N768" s="131"/>
      <c r="O768" s="131"/>
      <c r="P768" s="131"/>
      <c r="Q768" s="113"/>
      <c r="V768" s="26"/>
      <c r="W768" s="26"/>
      <c r="X768" s="26"/>
      <c r="Y768" s="26"/>
      <c r="Z768" s="26"/>
      <c r="AA768" s="26"/>
      <c r="AB768" s="26"/>
      <c r="AC768" s="26"/>
    </row>
    <row r="769" spans="6:29" s="27" customFormat="1" hidden="1" x14ac:dyDescent="0.25">
      <c r="F769" s="23"/>
      <c r="G769" s="23"/>
      <c r="H769" s="23"/>
      <c r="I769" s="23"/>
      <c r="J769" s="113"/>
      <c r="K769" s="113"/>
      <c r="L769" s="113"/>
      <c r="M769" s="113"/>
      <c r="N769" s="131"/>
      <c r="O769" s="131"/>
      <c r="P769" s="131"/>
      <c r="Q769" s="113"/>
      <c r="V769" s="26"/>
      <c r="W769" s="26"/>
      <c r="X769" s="26"/>
      <c r="Y769" s="26"/>
      <c r="Z769" s="26"/>
      <c r="AA769" s="26"/>
      <c r="AB769" s="26"/>
      <c r="AC769" s="26"/>
    </row>
    <row r="770" spans="6:29" s="27" customFormat="1" hidden="1" x14ac:dyDescent="0.25">
      <c r="F770" s="23"/>
      <c r="G770" s="23"/>
      <c r="H770" s="23"/>
      <c r="I770" s="23"/>
      <c r="J770" s="113"/>
      <c r="K770" s="113"/>
      <c r="L770" s="113"/>
      <c r="M770" s="113"/>
      <c r="N770" s="131"/>
      <c r="O770" s="131"/>
      <c r="P770" s="131"/>
      <c r="Q770" s="113"/>
      <c r="V770" s="26"/>
      <c r="W770" s="26"/>
      <c r="X770" s="26"/>
      <c r="Y770" s="26"/>
      <c r="Z770" s="26"/>
      <c r="AA770" s="26"/>
      <c r="AB770" s="26"/>
      <c r="AC770" s="26"/>
    </row>
    <row r="771" spans="6:29" s="27" customFormat="1" hidden="1" x14ac:dyDescent="0.25">
      <c r="F771" s="23"/>
      <c r="G771" s="23"/>
      <c r="H771" s="23"/>
      <c r="I771" s="23"/>
      <c r="J771" s="113"/>
      <c r="K771" s="113"/>
      <c r="L771" s="113"/>
      <c r="M771" s="113"/>
      <c r="N771" s="131"/>
      <c r="O771" s="131"/>
      <c r="P771" s="131"/>
      <c r="Q771" s="113"/>
      <c r="V771" s="26"/>
      <c r="W771" s="26"/>
      <c r="X771" s="26"/>
      <c r="Y771" s="26"/>
      <c r="Z771" s="26"/>
      <c r="AA771" s="26"/>
      <c r="AB771" s="26"/>
      <c r="AC771" s="26"/>
    </row>
    <row r="772" spans="6:29" s="27" customFormat="1" hidden="1" x14ac:dyDescent="0.25">
      <c r="F772" s="23"/>
      <c r="G772" s="23"/>
      <c r="H772" s="23"/>
      <c r="I772" s="23"/>
      <c r="J772" s="113"/>
      <c r="K772" s="113"/>
      <c r="L772" s="113"/>
      <c r="M772" s="113"/>
      <c r="N772" s="131"/>
      <c r="O772" s="131"/>
      <c r="P772" s="131"/>
      <c r="Q772" s="113"/>
      <c r="V772" s="26"/>
      <c r="W772" s="26"/>
      <c r="X772" s="26"/>
      <c r="Y772" s="26"/>
      <c r="Z772" s="26"/>
      <c r="AA772" s="26"/>
      <c r="AB772" s="26"/>
      <c r="AC772" s="26"/>
    </row>
    <row r="773" spans="6:29" s="27" customFormat="1" hidden="1" x14ac:dyDescent="0.25">
      <c r="F773" s="23"/>
      <c r="G773" s="23"/>
      <c r="H773" s="23"/>
      <c r="I773" s="23"/>
      <c r="J773" s="113"/>
      <c r="K773" s="113"/>
      <c r="L773" s="113"/>
      <c r="M773" s="113"/>
      <c r="N773" s="131"/>
      <c r="O773" s="131"/>
      <c r="P773" s="131"/>
      <c r="Q773" s="113"/>
      <c r="V773" s="26"/>
      <c r="W773" s="26"/>
      <c r="X773" s="26"/>
      <c r="Y773" s="26"/>
      <c r="Z773" s="26"/>
      <c r="AA773" s="26"/>
      <c r="AB773" s="26"/>
      <c r="AC773" s="26"/>
    </row>
    <row r="774" spans="6:29" s="27" customFormat="1" hidden="1" x14ac:dyDescent="0.25">
      <c r="F774" s="23"/>
      <c r="G774" s="23"/>
      <c r="H774" s="23"/>
      <c r="I774" s="23"/>
      <c r="J774" s="113"/>
      <c r="K774" s="113"/>
      <c r="L774" s="113"/>
      <c r="M774" s="113"/>
      <c r="N774" s="131"/>
      <c r="O774" s="131"/>
      <c r="P774" s="131"/>
      <c r="Q774" s="113"/>
      <c r="V774" s="26"/>
      <c r="W774" s="26"/>
      <c r="X774" s="26"/>
      <c r="Y774" s="26"/>
      <c r="Z774" s="26"/>
      <c r="AA774" s="26"/>
      <c r="AB774" s="26"/>
      <c r="AC774" s="26"/>
    </row>
    <row r="775" spans="6:29" s="27" customFormat="1" hidden="1" x14ac:dyDescent="0.25">
      <c r="F775" s="23"/>
      <c r="G775" s="23"/>
      <c r="H775" s="23"/>
      <c r="I775" s="23"/>
      <c r="J775" s="113"/>
      <c r="K775" s="113"/>
      <c r="L775" s="113"/>
      <c r="M775" s="113"/>
      <c r="N775" s="131"/>
      <c r="O775" s="131"/>
      <c r="P775" s="131"/>
      <c r="Q775" s="113"/>
      <c r="V775" s="26"/>
      <c r="W775" s="26"/>
      <c r="X775" s="26"/>
      <c r="Y775" s="26"/>
      <c r="Z775" s="26"/>
      <c r="AA775" s="26"/>
      <c r="AB775" s="26"/>
      <c r="AC775" s="26"/>
    </row>
    <row r="776" spans="6:29" s="27" customFormat="1" hidden="1" x14ac:dyDescent="0.25">
      <c r="F776" s="23"/>
      <c r="G776" s="23"/>
      <c r="H776" s="23"/>
      <c r="I776" s="23"/>
      <c r="J776" s="113"/>
      <c r="K776" s="113"/>
      <c r="L776" s="113"/>
      <c r="M776" s="113"/>
      <c r="N776" s="131"/>
      <c r="O776" s="131"/>
      <c r="P776" s="131"/>
      <c r="Q776" s="113"/>
      <c r="V776" s="26"/>
      <c r="W776" s="26"/>
      <c r="X776" s="26"/>
      <c r="Y776" s="26"/>
      <c r="Z776" s="26"/>
      <c r="AA776" s="26"/>
      <c r="AB776" s="26"/>
      <c r="AC776" s="26"/>
    </row>
    <row r="777" spans="6:29" s="27" customFormat="1" hidden="1" x14ac:dyDescent="0.25">
      <c r="F777" s="23"/>
      <c r="G777" s="23"/>
      <c r="H777" s="23"/>
      <c r="I777" s="23"/>
      <c r="J777" s="113"/>
      <c r="K777" s="113"/>
      <c r="L777" s="113"/>
      <c r="M777" s="113"/>
      <c r="N777" s="131"/>
      <c r="O777" s="131"/>
      <c r="P777" s="131"/>
      <c r="Q777" s="113"/>
      <c r="V777" s="26"/>
      <c r="W777" s="26"/>
      <c r="X777" s="26"/>
      <c r="Y777" s="26"/>
      <c r="Z777" s="26"/>
      <c r="AA777" s="26"/>
      <c r="AB777" s="26"/>
      <c r="AC777" s="26"/>
    </row>
    <row r="778" spans="6:29" s="27" customFormat="1" hidden="1" x14ac:dyDescent="0.25">
      <c r="F778" s="23"/>
      <c r="G778" s="23"/>
      <c r="H778" s="23"/>
      <c r="I778" s="23"/>
      <c r="J778" s="113"/>
      <c r="K778" s="113"/>
      <c r="L778" s="113"/>
      <c r="M778" s="113"/>
      <c r="N778" s="131"/>
      <c r="O778" s="131"/>
      <c r="P778" s="131"/>
      <c r="Q778" s="113"/>
      <c r="V778" s="26"/>
      <c r="W778" s="26"/>
      <c r="X778" s="26"/>
      <c r="Y778" s="26"/>
      <c r="Z778" s="26"/>
      <c r="AA778" s="26"/>
      <c r="AB778" s="26"/>
      <c r="AC778" s="26"/>
    </row>
    <row r="779" spans="6:29" s="27" customFormat="1" hidden="1" x14ac:dyDescent="0.25">
      <c r="F779" s="23"/>
      <c r="G779" s="23"/>
      <c r="H779" s="23"/>
      <c r="I779" s="23"/>
      <c r="J779" s="113"/>
      <c r="K779" s="113"/>
      <c r="L779" s="113"/>
      <c r="M779" s="113"/>
      <c r="N779" s="131"/>
      <c r="O779" s="131"/>
      <c r="P779" s="131"/>
      <c r="Q779" s="113"/>
      <c r="V779" s="26"/>
      <c r="W779" s="26"/>
      <c r="X779" s="26"/>
      <c r="Y779" s="26"/>
      <c r="Z779" s="26"/>
      <c r="AA779" s="26"/>
      <c r="AB779" s="26"/>
      <c r="AC779" s="26"/>
    </row>
    <row r="780" spans="6:29" s="27" customFormat="1" hidden="1" x14ac:dyDescent="0.25">
      <c r="F780" s="23"/>
      <c r="G780" s="23"/>
      <c r="H780" s="23"/>
      <c r="I780" s="23"/>
      <c r="J780" s="113"/>
      <c r="K780" s="113"/>
      <c r="L780" s="113"/>
      <c r="M780" s="113"/>
      <c r="N780" s="131"/>
      <c r="O780" s="131"/>
      <c r="P780" s="131"/>
      <c r="Q780" s="113"/>
      <c r="V780" s="26"/>
      <c r="W780" s="26"/>
      <c r="X780" s="26"/>
      <c r="Y780" s="26"/>
      <c r="Z780" s="26"/>
      <c r="AA780" s="26"/>
      <c r="AB780" s="26"/>
      <c r="AC780" s="26"/>
    </row>
    <row r="781" spans="6:29" s="27" customFormat="1" hidden="1" x14ac:dyDescent="0.25">
      <c r="F781" s="23"/>
      <c r="G781" s="23"/>
      <c r="H781" s="23"/>
      <c r="I781" s="23"/>
      <c r="J781" s="113"/>
      <c r="K781" s="113"/>
      <c r="L781" s="113"/>
      <c r="M781" s="113"/>
      <c r="N781" s="131"/>
      <c r="O781" s="131"/>
      <c r="P781" s="131"/>
      <c r="Q781" s="113"/>
      <c r="V781" s="26"/>
      <c r="W781" s="26"/>
      <c r="X781" s="26"/>
      <c r="Y781" s="26"/>
      <c r="Z781" s="26"/>
      <c r="AA781" s="26"/>
      <c r="AB781" s="26"/>
      <c r="AC781" s="26"/>
    </row>
    <row r="782" spans="6:29" s="27" customFormat="1" hidden="1" x14ac:dyDescent="0.25">
      <c r="F782" s="23"/>
      <c r="G782" s="23"/>
      <c r="H782" s="23"/>
      <c r="I782" s="23"/>
      <c r="J782" s="113"/>
      <c r="K782" s="113"/>
      <c r="L782" s="113"/>
      <c r="M782" s="113"/>
      <c r="N782" s="131"/>
      <c r="O782" s="131"/>
      <c r="P782" s="131"/>
      <c r="Q782" s="113"/>
      <c r="V782" s="26"/>
      <c r="W782" s="26"/>
      <c r="X782" s="26"/>
      <c r="Y782" s="26"/>
      <c r="Z782" s="26"/>
      <c r="AA782" s="26"/>
      <c r="AB782" s="26"/>
      <c r="AC782" s="26"/>
    </row>
    <row r="783" spans="6:29" s="27" customFormat="1" hidden="1" x14ac:dyDescent="0.25">
      <c r="F783" s="23"/>
      <c r="G783" s="23"/>
      <c r="H783" s="23"/>
      <c r="I783" s="23"/>
      <c r="J783" s="113"/>
      <c r="K783" s="113"/>
      <c r="L783" s="113"/>
      <c r="M783" s="113"/>
      <c r="N783" s="131"/>
      <c r="O783" s="131"/>
      <c r="P783" s="131"/>
      <c r="Q783" s="113"/>
      <c r="V783" s="26"/>
      <c r="W783" s="26"/>
      <c r="X783" s="26"/>
      <c r="Y783" s="26"/>
      <c r="Z783" s="26"/>
      <c r="AA783" s="26"/>
      <c r="AB783" s="26"/>
      <c r="AC783" s="26"/>
    </row>
    <row r="784" spans="6:29" s="27" customFormat="1" hidden="1" x14ac:dyDescent="0.25">
      <c r="F784" s="23"/>
      <c r="G784" s="23"/>
      <c r="H784" s="23"/>
      <c r="I784" s="23"/>
      <c r="J784" s="113"/>
      <c r="K784" s="113"/>
      <c r="L784" s="113"/>
      <c r="M784" s="113"/>
      <c r="N784" s="131"/>
      <c r="O784" s="131"/>
      <c r="P784" s="131"/>
      <c r="Q784" s="113"/>
      <c r="V784" s="26"/>
      <c r="W784" s="26"/>
      <c r="X784" s="26"/>
      <c r="Y784" s="26"/>
      <c r="Z784" s="26"/>
      <c r="AA784" s="26"/>
      <c r="AB784" s="26"/>
      <c r="AC784" s="26"/>
    </row>
    <row r="785" spans="6:29" s="27" customFormat="1" hidden="1" x14ac:dyDescent="0.25">
      <c r="F785" s="23"/>
      <c r="G785" s="23"/>
      <c r="H785" s="23"/>
      <c r="I785" s="23"/>
      <c r="J785" s="113"/>
      <c r="K785" s="113"/>
      <c r="L785" s="113"/>
      <c r="M785" s="113"/>
      <c r="N785" s="131"/>
      <c r="O785" s="131"/>
      <c r="P785" s="131"/>
      <c r="Q785" s="113"/>
      <c r="V785" s="26"/>
      <c r="W785" s="26"/>
      <c r="X785" s="26"/>
      <c r="Y785" s="26"/>
      <c r="Z785" s="26"/>
      <c r="AA785" s="26"/>
      <c r="AB785" s="26"/>
      <c r="AC785" s="26"/>
    </row>
    <row r="786" spans="6:29" s="27" customFormat="1" hidden="1" x14ac:dyDescent="0.25">
      <c r="F786" s="23"/>
      <c r="G786" s="23"/>
      <c r="H786" s="23"/>
      <c r="I786" s="23"/>
      <c r="J786" s="113"/>
      <c r="K786" s="113"/>
      <c r="L786" s="113"/>
      <c r="M786" s="113"/>
      <c r="N786" s="131"/>
      <c r="O786" s="131"/>
      <c r="P786" s="131"/>
      <c r="Q786" s="113"/>
      <c r="V786" s="26"/>
      <c r="W786" s="26"/>
      <c r="X786" s="26"/>
      <c r="Y786" s="26"/>
      <c r="Z786" s="26"/>
      <c r="AA786" s="26"/>
      <c r="AB786" s="26"/>
      <c r="AC786" s="26"/>
    </row>
    <row r="787" spans="6:29" s="27" customFormat="1" hidden="1" x14ac:dyDescent="0.25">
      <c r="F787" s="23"/>
      <c r="G787" s="23"/>
      <c r="H787" s="23"/>
      <c r="I787" s="23"/>
      <c r="J787" s="113"/>
      <c r="K787" s="113"/>
      <c r="L787" s="113"/>
      <c r="M787" s="113"/>
      <c r="N787" s="131"/>
      <c r="O787" s="131"/>
      <c r="P787" s="131"/>
      <c r="Q787" s="113"/>
      <c r="V787" s="26"/>
      <c r="W787" s="26"/>
      <c r="X787" s="26"/>
      <c r="Y787" s="26"/>
      <c r="Z787" s="26"/>
      <c r="AA787" s="26"/>
      <c r="AB787" s="26"/>
      <c r="AC787" s="26"/>
    </row>
    <row r="788" spans="6:29" s="27" customFormat="1" hidden="1" x14ac:dyDescent="0.25">
      <c r="F788" s="23"/>
      <c r="G788" s="23"/>
      <c r="H788" s="23"/>
      <c r="I788" s="23"/>
      <c r="J788" s="113"/>
      <c r="K788" s="113"/>
      <c r="L788" s="113"/>
      <c r="M788" s="113"/>
      <c r="N788" s="131"/>
      <c r="O788" s="131"/>
      <c r="P788" s="131"/>
      <c r="Q788" s="113"/>
      <c r="V788" s="26"/>
      <c r="W788" s="26"/>
      <c r="X788" s="26"/>
      <c r="Y788" s="26"/>
      <c r="Z788" s="26"/>
      <c r="AA788" s="26"/>
      <c r="AB788" s="26"/>
      <c r="AC788" s="26"/>
    </row>
    <row r="789" spans="6:29" s="27" customFormat="1" hidden="1" x14ac:dyDescent="0.25">
      <c r="F789" s="23"/>
      <c r="G789" s="23"/>
      <c r="H789" s="23"/>
      <c r="I789" s="23"/>
      <c r="J789" s="113"/>
      <c r="K789" s="113"/>
      <c r="L789" s="113"/>
      <c r="M789" s="113"/>
      <c r="N789" s="131"/>
      <c r="O789" s="131"/>
      <c r="P789" s="131"/>
      <c r="Q789" s="113"/>
      <c r="V789" s="26"/>
      <c r="W789" s="26"/>
      <c r="X789" s="26"/>
      <c r="Y789" s="26"/>
      <c r="Z789" s="26"/>
      <c r="AA789" s="26"/>
      <c r="AB789" s="26"/>
      <c r="AC789" s="26"/>
    </row>
    <row r="790" spans="6:29" s="27" customFormat="1" hidden="1" x14ac:dyDescent="0.25">
      <c r="F790" s="23"/>
      <c r="G790" s="23"/>
      <c r="H790" s="23"/>
      <c r="I790" s="23"/>
      <c r="J790" s="113"/>
      <c r="K790" s="113"/>
      <c r="L790" s="113"/>
      <c r="M790" s="113"/>
      <c r="N790" s="131"/>
      <c r="O790" s="131"/>
      <c r="P790" s="131"/>
      <c r="Q790" s="113"/>
      <c r="V790" s="26"/>
      <c r="W790" s="26"/>
      <c r="X790" s="26"/>
      <c r="Y790" s="26"/>
      <c r="Z790" s="26"/>
      <c r="AA790" s="26"/>
      <c r="AB790" s="26"/>
      <c r="AC790" s="26"/>
    </row>
    <row r="791" spans="6:29" s="27" customFormat="1" hidden="1" x14ac:dyDescent="0.25">
      <c r="F791" s="23"/>
      <c r="G791" s="23"/>
      <c r="H791" s="23"/>
      <c r="I791" s="23"/>
      <c r="J791" s="113"/>
      <c r="K791" s="113"/>
      <c r="L791" s="113"/>
      <c r="M791" s="113"/>
      <c r="N791" s="131"/>
      <c r="O791" s="131"/>
      <c r="P791" s="131"/>
      <c r="Q791" s="113"/>
      <c r="V791" s="26"/>
      <c r="W791" s="26"/>
      <c r="X791" s="26"/>
      <c r="Y791" s="26"/>
      <c r="Z791" s="26"/>
      <c r="AA791" s="26"/>
      <c r="AB791" s="26"/>
      <c r="AC791" s="26"/>
    </row>
    <row r="792" spans="6:29" s="27" customFormat="1" hidden="1" x14ac:dyDescent="0.25">
      <c r="F792" s="23"/>
      <c r="G792" s="23"/>
      <c r="H792" s="23"/>
      <c r="I792" s="23"/>
      <c r="J792" s="113"/>
      <c r="K792" s="113"/>
      <c r="L792" s="113"/>
      <c r="M792" s="113"/>
      <c r="N792" s="131"/>
      <c r="O792" s="131"/>
      <c r="P792" s="131"/>
      <c r="Q792" s="113"/>
      <c r="V792" s="26"/>
      <c r="W792" s="26"/>
      <c r="X792" s="26"/>
      <c r="Y792" s="26"/>
      <c r="Z792" s="26"/>
      <c r="AA792" s="26"/>
      <c r="AB792" s="26"/>
      <c r="AC792" s="26"/>
    </row>
    <row r="793" spans="6:29" s="27" customFormat="1" hidden="1" x14ac:dyDescent="0.25">
      <c r="F793" s="23"/>
      <c r="G793" s="23"/>
      <c r="H793" s="23"/>
      <c r="I793" s="23"/>
      <c r="J793" s="113"/>
      <c r="K793" s="113"/>
      <c r="L793" s="113"/>
      <c r="M793" s="113"/>
      <c r="N793" s="131"/>
      <c r="O793" s="131"/>
      <c r="P793" s="131"/>
      <c r="Q793" s="113"/>
      <c r="V793" s="26"/>
      <c r="W793" s="26"/>
      <c r="X793" s="26"/>
      <c r="Y793" s="26"/>
      <c r="Z793" s="26"/>
      <c r="AA793" s="26"/>
      <c r="AB793" s="26"/>
      <c r="AC793" s="26"/>
    </row>
    <row r="794" spans="6:29" s="27" customFormat="1" hidden="1" x14ac:dyDescent="0.25">
      <c r="F794" s="23"/>
      <c r="G794" s="23"/>
      <c r="H794" s="23"/>
      <c r="I794" s="23"/>
      <c r="J794" s="113"/>
      <c r="K794" s="113"/>
      <c r="L794" s="113"/>
      <c r="M794" s="113"/>
      <c r="N794" s="131"/>
      <c r="O794" s="131"/>
      <c r="P794" s="131"/>
      <c r="Q794" s="113"/>
      <c r="V794" s="26"/>
      <c r="W794" s="26"/>
      <c r="X794" s="26"/>
      <c r="Y794" s="26"/>
      <c r="Z794" s="26"/>
      <c r="AA794" s="26"/>
      <c r="AB794" s="26"/>
      <c r="AC794" s="26"/>
    </row>
    <row r="795" spans="6:29" s="27" customFormat="1" hidden="1" x14ac:dyDescent="0.25">
      <c r="F795" s="23"/>
      <c r="G795" s="23"/>
      <c r="H795" s="23"/>
      <c r="I795" s="23"/>
      <c r="J795" s="113"/>
      <c r="K795" s="113"/>
      <c r="L795" s="113"/>
      <c r="M795" s="113"/>
      <c r="N795" s="131"/>
      <c r="O795" s="131"/>
      <c r="P795" s="131"/>
      <c r="Q795" s="113"/>
      <c r="V795" s="26"/>
      <c r="W795" s="26"/>
      <c r="X795" s="26"/>
      <c r="Y795" s="26"/>
      <c r="Z795" s="26"/>
      <c r="AA795" s="26"/>
      <c r="AB795" s="26"/>
      <c r="AC795" s="26"/>
    </row>
    <row r="796" spans="6:29" s="27" customFormat="1" hidden="1" x14ac:dyDescent="0.25">
      <c r="F796" s="23"/>
      <c r="G796" s="23"/>
      <c r="H796" s="23"/>
      <c r="I796" s="23"/>
      <c r="J796" s="113"/>
      <c r="K796" s="113"/>
      <c r="L796" s="113"/>
      <c r="M796" s="113"/>
      <c r="N796" s="131"/>
      <c r="O796" s="131"/>
      <c r="P796" s="131"/>
      <c r="Q796" s="113"/>
      <c r="V796" s="26"/>
      <c r="W796" s="26"/>
      <c r="X796" s="26"/>
      <c r="Y796" s="26"/>
      <c r="Z796" s="26"/>
      <c r="AA796" s="26"/>
      <c r="AB796" s="26"/>
      <c r="AC796" s="26"/>
    </row>
    <row r="797" spans="6:29" s="27" customFormat="1" hidden="1" x14ac:dyDescent="0.25">
      <c r="F797" s="23"/>
      <c r="G797" s="23"/>
      <c r="H797" s="23"/>
      <c r="I797" s="23"/>
      <c r="J797" s="113"/>
      <c r="K797" s="113"/>
      <c r="L797" s="113"/>
      <c r="M797" s="113"/>
      <c r="N797" s="131"/>
      <c r="O797" s="131"/>
      <c r="P797" s="131"/>
      <c r="Q797" s="113"/>
      <c r="V797" s="26"/>
      <c r="W797" s="26"/>
      <c r="X797" s="26"/>
      <c r="Y797" s="26"/>
      <c r="Z797" s="26"/>
      <c r="AA797" s="26"/>
      <c r="AB797" s="26"/>
      <c r="AC797" s="26"/>
    </row>
    <row r="798" spans="6:29" s="27" customFormat="1" hidden="1" x14ac:dyDescent="0.25">
      <c r="F798" s="23"/>
      <c r="G798" s="23"/>
      <c r="H798" s="23"/>
      <c r="I798" s="23"/>
      <c r="J798" s="113"/>
      <c r="K798" s="113"/>
      <c r="L798" s="113"/>
      <c r="M798" s="113"/>
      <c r="N798" s="131"/>
      <c r="O798" s="131"/>
      <c r="P798" s="131"/>
      <c r="Q798" s="113"/>
      <c r="V798" s="26"/>
      <c r="W798" s="26"/>
      <c r="X798" s="26"/>
      <c r="Y798" s="26"/>
      <c r="Z798" s="26"/>
      <c r="AA798" s="26"/>
      <c r="AB798" s="26"/>
      <c r="AC798" s="26"/>
    </row>
    <row r="799" spans="6:29" s="27" customFormat="1" hidden="1" x14ac:dyDescent="0.25">
      <c r="F799" s="23"/>
      <c r="G799" s="23"/>
      <c r="H799" s="23"/>
      <c r="I799" s="23"/>
      <c r="J799" s="113"/>
      <c r="K799" s="113"/>
      <c r="L799" s="113"/>
      <c r="M799" s="113"/>
      <c r="N799" s="131"/>
      <c r="O799" s="131"/>
      <c r="P799" s="131"/>
      <c r="Q799" s="113"/>
      <c r="V799" s="26"/>
      <c r="W799" s="26"/>
      <c r="X799" s="26"/>
      <c r="Y799" s="26"/>
      <c r="Z799" s="26"/>
      <c r="AA799" s="26"/>
      <c r="AB799" s="26"/>
      <c r="AC799" s="26"/>
    </row>
    <row r="800" spans="6:29" s="27" customFormat="1" hidden="1" x14ac:dyDescent="0.25">
      <c r="F800" s="23"/>
      <c r="G800" s="23"/>
      <c r="H800" s="23"/>
      <c r="I800" s="23"/>
      <c r="J800" s="113"/>
      <c r="K800" s="113"/>
      <c r="L800" s="113"/>
      <c r="M800" s="113"/>
      <c r="N800" s="131"/>
      <c r="O800" s="131"/>
      <c r="P800" s="131"/>
      <c r="Q800" s="113"/>
      <c r="V800" s="26"/>
      <c r="W800" s="26"/>
      <c r="X800" s="26"/>
      <c r="Y800" s="26"/>
      <c r="Z800" s="26"/>
      <c r="AA800" s="26"/>
      <c r="AB800" s="26"/>
      <c r="AC800" s="26"/>
    </row>
    <row r="801" spans="6:29" s="27" customFormat="1" hidden="1" x14ac:dyDescent="0.25">
      <c r="F801" s="23"/>
      <c r="G801" s="23"/>
      <c r="H801" s="23"/>
      <c r="I801" s="23"/>
      <c r="J801" s="113"/>
      <c r="K801" s="113"/>
      <c r="L801" s="113"/>
      <c r="M801" s="113"/>
      <c r="N801" s="131"/>
      <c r="O801" s="131"/>
      <c r="P801" s="131"/>
      <c r="Q801" s="113"/>
      <c r="V801" s="26"/>
      <c r="W801" s="26"/>
      <c r="X801" s="26"/>
      <c r="Y801" s="26"/>
      <c r="Z801" s="26"/>
      <c r="AA801" s="26"/>
      <c r="AB801" s="26"/>
      <c r="AC801" s="26"/>
    </row>
    <row r="802" spans="6:29" s="27" customFormat="1" hidden="1" x14ac:dyDescent="0.25">
      <c r="F802" s="23"/>
      <c r="G802" s="23"/>
      <c r="H802" s="23"/>
      <c r="I802" s="23"/>
      <c r="J802" s="113"/>
      <c r="K802" s="113"/>
      <c r="L802" s="113"/>
      <c r="M802" s="113"/>
      <c r="N802" s="131"/>
      <c r="O802" s="131"/>
      <c r="P802" s="131"/>
      <c r="Q802" s="113"/>
      <c r="V802" s="26"/>
      <c r="W802" s="26"/>
      <c r="X802" s="26"/>
      <c r="Y802" s="26"/>
      <c r="Z802" s="26"/>
      <c r="AA802" s="26"/>
      <c r="AB802" s="26"/>
      <c r="AC802" s="26"/>
    </row>
    <row r="803" spans="6:29" s="27" customFormat="1" hidden="1" x14ac:dyDescent="0.25">
      <c r="F803" s="23"/>
      <c r="G803" s="23"/>
      <c r="H803" s="23"/>
      <c r="I803" s="23"/>
      <c r="J803" s="113"/>
      <c r="K803" s="113"/>
      <c r="L803" s="113"/>
      <c r="M803" s="113"/>
      <c r="N803" s="131"/>
      <c r="O803" s="131"/>
      <c r="P803" s="131"/>
      <c r="Q803" s="113"/>
      <c r="V803" s="26"/>
      <c r="W803" s="26"/>
      <c r="X803" s="26"/>
      <c r="Y803" s="26"/>
      <c r="Z803" s="26"/>
      <c r="AA803" s="26"/>
      <c r="AB803" s="26"/>
      <c r="AC803" s="26"/>
    </row>
    <row r="804" spans="6:29" s="27" customFormat="1" hidden="1" x14ac:dyDescent="0.25">
      <c r="F804" s="23"/>
      <c r="G804" s="23"/>
      <c r="H804" s="23"/>
      <c r="I804" s="23"/>
      <c r="J804" s="113"/>
      <c r="K804" s="113"/>
      <c r="L804" s="113"/>
      <c r="M804" s="113"/>
      <c r="N804" s="131"/>
      <c r="O804" s="131"/>
      <c r="P804" s="131"/>
      <c r="Q804" s="113"/>
      <c r="V804" s="26"/>
      <c r="W804" s="26"/>
      <c r="X804" s="26"/>
      <c r="Y804" s="26"/>
      <c r="Z804" s="26"/>
      <c r="AA804" s="26"/>
      <c r="AB804" s="26"/>
      <c r="AC804" s="26"/>
    </row>
    <row r="805" spans="6:29" s="27" customFormat="1" hidden="1" x14ac:dyDescent="0.25">
      <c r="F805" s="23"/>
      <c r="G805" s="23"/>
      <c r="H805" s="23"/>
      <c r="I805" s="23"/>
      <c r="J805" s="113"/>
      <c r="K805" s="113"/>
      <c r="L805" s="113"/>
      <c r="M805" s="113"/>
      <c r="N805" s="131"/>
      <c r="O805" s="131"/>
      <c r="P805" s="131"/>
      <c r="Q805" s="113"/>
      <c r="V805" s="26"/>
      <c r="W805" s="26"/>
      <c r="X805" s="26"/>
      <c r="Y805" s="26"/>
      <c r="Z805" s="26"/>
      <c r="AA805" s="26"/>
      <c r="AB805" s="26"/>
      <c r="AC805" s="26"/>
    </row>
    <row r="806" spans="6:29" s="27" customFormat="1" hidden="1" x14ac:dyDescent="0.25">
      <c r="F806" s="23"/>
      <c r="G806" s="23"/>
      <c r="H806" s="23"/>
      <c r="I806" s="23"/>
      <c r="J806" s="113"/>
      <c r="K806" s="113"/>
      <c r="L806" s="113"/>
      <c r="M806" s="113"/>
      <c r="N806" s="131"/>
      <c r="O806" s="131"/>
      <c r="P806" s="131"/>
      <c r="Q806" s="113"/>
      <c r="V806" s="26"/>
      <c r="W806" s="26"/>
      <c r="X806" s="26"/>
      <c r="Y806" s="26"/>
      <c r="Z806" s="26"/>
      <c r="AA806" s="26"/>
      <c r="AB806" s="26"/>
      <c r="AC806" s="26"/>
    </row>
    <row r="807" spans="6:29" s="27" customFormat="1" hidden="1" x14ac:dyDescent="0.25">
      <c r="F807" s="23"/>
      <c r="G807" s="23"/>
      <c r="H807" s="23"/>
      <c r="I807" s="23"/>
      <c r="J807" s="113"/>
      <c r="K807" s="113"/>
      <c r="L807" s="113"/>
      <c r="M807" s="113"/>
      <c r="N807" s="131"/>
      <c r="O807" s="131"/>
      <c r="P807" s="131"/>
      <c r="Q807" s="113"/>
      <c r="V807" s="26"/>
      <c r="W807" s="26"/>
      <c r="X807" s="26"/>
      <c r="Y807" s="26"/>
      <c r="Z807" s="26"/>
      <c r="AA807" s="26"/>
      <c r="AB807" s="26"/>
      <c r="AC807" s="26"/>
    </row>
    <row r="808" spans="6:29" s="27" customFormat="1" hidden="1" x14ac:dyDescent="0.25">
      <c r="F808" s="23"/>
      <c r="G808" s="23"/>
      <c r="H808" s="23"/>
      <c r="I808" s="23"/>
      <c r="J808" s="113"/>
      <c r="K808" s="113"/>
      <c r="L808" s="113"/>
      <c r="M808" s="113"/>
      <c r="N808" s="131"/>
      <c r="O808" s="131"/>
      <c r="P808" s="131"/>
      <c r="Q808" s="113"/>
      <c r="V808" s="26"/>
      <c r="W808" s="26"/>
      <c r="X808" s="26"/>
      <c r="Y808" s="26"/>
      <c r="Z808" s="26"/>
      <c r="AA808" s="26"/>
      <c r="AB808" s="26"/>
      <c r="AC808" s="26"/>
    </row>
    <row r="809" spans="6:29" s="27" customFormat="1" hidden="1" x14ac:dyDescent="0.25">
      <c r="F809" s="23"/>
      <c r="G809" s="23"/>
      <c r="H809" s="23"/>
      <c r="I809" s="23"/>
      <c r="J809" s="113"/>
      <c r="K809" s="113"/>
      <c r="L809" s="113"/>
      <c r="M809" s="113"/>
      <c r="N809" s="131"/>
      <c r="O809" s="131"/>
      <c r="P809" s="131"/>
      <c r="Q809" s="113"/>
      <c r="V809" s="26"/>
      <c r="W809" s="26"/>
      <c r="X809" s="26"/>
      <c r="Y809" s="26"/>
      <c r="Z809" s="26"/>
      <c r="AA809" s="26"/>
      <c r="AB809" s="26"/>
      <c r="AC809" s="26"/>
    </row>
    <row r="810" spans="6:29" s="27" customFormat="1" hidden="1" x14ac:dyDescent="0.25">
      <c r="F810" s="23"/>
      <c r="G810" s="23"/>
      <c r="H810" s="23"/>
      <c r="I810" s="23"/>
      <c r="J810" s="113"/>
      <c r="K810" s="113"/>
      <c r="L810" s="113"/>
      <c r="M810" s="113"/>
      <c r="N810" s="131"/>
      <c r="O810" s="131"/>
      <c r="P810" s="131"/>
      <c r="Q810" s="113"/>
      <c r="V810" s="26"/>
      <c r="W810" s="26"/>
      <c r="X810" s="26"/>
      <c r="Y810" s="26"/>
      <c r="Z810" s="26"/>
      <c r="AA810" s="26"/>
      <c r="AB810" s="26"/>
      <c r="AC810" s="26"/>
    </row>
    <row r="811" spans="6:29" s="27" customFormat="1" hidden="1" x14ac:dyDescent="0.25">
      <c r="F811" s="23"/>
      <c r="G811" s="23"/>
      <c r="H811" s="23"/>
      <c r="I811" s="23"/>
      <c r="J811" s="113"/>
      <c r="K811" s="113"/>
      <c r="L811" s="113"/>
      <c r="M811" s="113"/>
      <c r="N811" s="131"/>
      <c r="O811" s="131"/>
      <c r="P811" s="131"/>
      <c r="Q811" s="113"/>
      <c r="V811" s="26"/>
      <c r="W811" s="26"/>
      <c r="X811" s="26"/>
      <c r="Y811" s="26"/>
      <c r="Z811" s="26"/>
      <c r="AA811" s="26"/>
      <c r="AB811" s="26"/>
      <c r="AC811" s="26"/>
    </row>
    <row r="812" spans="6:29" s="27" customFormat="1" hidden="1" x14ac:dyDescent="0.25">
      <c r="F812" s="23"/>
      <c r="G812" s="23"/>
      <c r="H812" s="23"/>
      <c r="I812" s="23"/>
      <c r="J812" s="113"/>
      <c r="K812" s="113"/>
      <c r="L812" s="113"/>
      <c r="M812" s="113"/>
      <c r="N812" s="131"/>
      <c r="O812" s="131"/>
      <c r="P812" s="131"/>
      <c r="Q812" s="113"/>
      <c r="V812" s="26"/>
      <c r="W812" s="26"/>
      <c r="X812" s="26"/>
      <c r="Y812" s="26"/>
      <c r="Z812" s="26"/>
      <c r="AA812" s="26"/>
      <c r="AB812" s="26"/>
      <c r="AC812" s="26"/>
    </row>
    <row r="813" spans="6:29" s="27" customFormat="1" hidden="1" x14ac:dyDescent="0.25">
      <c r="F813" s="23"/>
      <c r="G813" s="23"/>
      <c r="H813" s="23"/>
      <c r="I813" s="23"/>
      <c r="J813" s="113"/>
      <c r="K813" s="113"/>
      <c r="L813" s="113"/>
      <c r="M813" s="113"/>
      <c r="N813" s="131"/>
      <c r="O813" s="131"/>
      <c r="P813" s="131"/>
      <c r="Q813" s="113"/>
      <c r="V813" s="26"/>
      <c r="W813" s="26"/>
      <c r="X813" s="26"/>
      <c r="Y813" s="26"/>
      <c r="Z813" s="26"/>
      <c r="AA813" s="26"/>
      <c r="AB813" s="26"/>
      <c r="AC813" s="26"/>
    </row>
    <row r="814" spans="6:29" s="27" customFormat="1" hidden="1" x14ac:dyDescent="0.25">
      <c r="F814" s="23"/>
      <c r="G814" s="23"/>
      <c r="H814" s="23"/>
      <c r="I814" s="23"/>
      <c r="J814" s="113"/>
      <c r="K814" s="113"/>
      <c r="L814" s="113"/>
      <c r="M814" s="113"/>
      <c r="N814" s="131"/>
      <c r="O814" s="131"/>
      <c r="P814" s="131"/>
      <c r="Q814" s="113"/>
      <c r="V814" s="26"/>
      <c r="W814" s="26"/>
      <c r="X814" s="26"/>
      <c r="Y814" s="26"/>
      <c r="Z814" s="26"/>
      <c r="AA814" s="26"/>
      <c r="AB814" s="26"/>
      <c r="AC814" s="26"/>
    </row>
    <row r="815" spans="6:29" s="27" customFormat="1" hidden="1" x14ac:dyDescent="0.25">
      <c r="F815" s="23"/>
      <c r="G815" s="23"/>
      <c r="H815" s="23"/>
      <c r="I815" s="23"/>
      <c r="J815" s="113"/>
      <c r="K815" s="113"/>
      <c r="L815" s="113"/>
      <c r="M815" s="113"/>
      <c r="N815" s="131"/>
      <c r="O815" s="131"/>
      <c r="P815" s="131"/>
      <c r="Q815" s="113"/>
      <c r="V815" s="26"/>
      <c r="W815" s="26"/>
      <c r="X815" s="26"/>
      <c r="Y815" s="26"/>
      <c r="Z815" s="26"/>
      <c r="AA815" s="26"/>
      <c r="AB815" s="26"/>
      <c r="AC815" s="26"/>
    </row>
    <row r="816" spans="6:29" s="27" customFormat="1" hidden="1" x14ac:dyDescent="0.25">
      <c r="F816" s="23"/>
      <c r="G816" s="23"/>
      <c r="H816" s="23"/>
      <c r="I816" s="23"/>
      <c r="J816" s="113"/>
      <c r="K816" s="113"/>
      <c r="L816" s="113"/>
      <c r="M816" s="113"/>
      <c r="N816" s="131"/>
      <c r="O816" s="131"/>
      <c r="P816" s="131"/>
      <c r="Q816" s="113"/>
      <c r="V816" s="26"/>
      <c r="W816" s="26"/>
      <c r="X816" s="26"/>
      <c r="Y816" s="26"/>
      <c r="Z816" s="26"/>
      <c r="AA816" s="26"/>
      <c r="AB816" s="26"/>
      <c r="AC816" s="26"/>
    </row>
    <row r="817" spans="6:29" s="27" customFormat="1" hidden="1" x14ac:dyDescent="0.25">
      <c r="F817" s="23"/>
      <c r="G817" s="23"/>
      <c r="H817" s="23"/>
      <c r="I817" s="23"/>
      <c r="J817" s="113"/>
      <c r="K817" s="113"/>
      <c r="L817" s="113"/>
      <c r="M817" s="113"/>
      <c r="N817" s="131"/>
      <c r="O817" s="131"/>
      <c r="P817" s="131"/>
      <c r="Q817" s="113"/>
      <c r="V817" s="26"/>
      <c r="W817" s="26"/>
      <c r="X817" s="26"/>
      <c r="Y817" s="26"/>
      <c r="Z817" s="26"/>
      <c r="AA817" s="26"/>
      <c r="AB817" s="26"/>
      <c r="AC817" s="26"/>
    </row>
    <row r="818" spans="6:29" s="27" customFormat="1" hidden="1" x14ac:dyDescent="0.25">
      <c r="F818" s="23"/>
      <c r="G818" s="23"/>
      <c r="H818" s="23"/>
      <c r="I818" s="23"/>
      <c r="J818" s="113"/>
      <c r="K818" s="113"/>
      <c r="L818" s="113"/>
      <c r="M818" s="113"/>
      <c r="N818" s="131"/>
      <c r="O818" s="131"/>
      <c r="P818" s="131"/>
      <c r="Q818" s="113"/>
      <c r="V818" s="26"/>
      <c r="W818" s="26"/>
      <c r="X818" s="26"/>
      <c r="Y818" s="26"/>
      <c r="Z818" s="26"/>
      <c r="AA818" s="26"/>
      <c r="AB818" s="26"/>
      <c r="AC818" s="26"/>
    </row>
    <row r="819" spans="6:29" s="27" customFormat="1" hidden="1" x14ac:dyDescent="0.25">
      <c r="F819" s="23"/>
      <c r="G819" s="23"/>
      <c r="H819" s="23"/>
      <c r="I819" s="23"/>
      <c r="J819" s="113"/>
      <c r="K819" s="113"/>
      <c r="L819" s="113"/>
      <c r="M819" s="113"/>
      <c r="N819" s="131"/>
      <c r="O819" s="131"/>
      <c r="P819" s="131"/>
      <c r="Q819" s="113"/>
      <c r="V819" s="26"/>
      <c r="W819" s="26"/>
      <c r="X819" s="26"/>
      <c r="Y819" s="26"/>
      <c r="Z819" s="26"/>
      <c r="AA819" s="26"/>
      <c r="AB819" s="26"/>
      <c r="AC819" s="26"/>
    </row>
    <row r="820" spans="6:29" s="27" customFormat="1" hidden="1" x14ac:dyDescent="0.25">
      <c r="F820" s="23"/>
      <c r="G820" s="23"/>
      <c r="H820" s="23"/>
      <c r="I820" s="23"/>
      <c r="J820" s="113"/>
      <c r="K820" s="113"/>
      <c r="L820" s="113"/>
      <c r="M820" s="113"/>
      <c r="N820" s="131"/>
      <c r="O820" s="131"/>
      <c r="P820" s="131"/>
      <c r="Q820" s="113"/>
      <c r="V820" s="26"/>
      <c r="W820" s="26"/>
      <c r="X820" s="26"/>
      <c r="Y820" s="26"/>
      <c r="Z820" s="26"/>
      <c r="AA820" s="26"/>
      <c r="AB820" s="26"/>
      <c r="AC820" s="26"/>
    </row>
    <row r="821" spans="6:29" s="27" customFormat="1" hidden="1" x14ac:dyDescent="0.25">
      <c r="F821" s="23"/>
      <c r="G821" s="23"/>
      <c r="H821" s="23"/>
      <c r="I821" s="23"/>
      <c r="J821" s="113"/>
      <c r="K821" s="113"/>
      <c r="L821" s="113"/>
      <c r="M821" s="113"/>
      <c r="N821" s="131"/>
      <c r="O821" s="131"/>
      <c r="P821" s="131"/>
      <c r="Q821" s="113"/>
      <c r="V821" s="26"/>
      <c r="W821" s="26"/>
      <c r="X821" s="26"/>
      <c r="Y821" s="26"/>
      <c r="Z821" s="26"/>
      <c r="AA821" s="26"/>
      <c r="AB821" s="26"/>
      <c r="AC821" s="26"/>
    </row>
    <row r="822" spans="6:29" s="27" customFormat="1" hidden="1" x14ac:dyDescent="0.25">
      <c r="F822" s="23"/>
      <c r="G822" s="23"/>
      <c r="H822" s="23"/>
      <c r="I822" s="23"/>
      <c r="J822" s="113"/>
      <c r="K822" s="113"/>
      <c r="L822" s="113"/>
      <c r="M822" s="113"/>
      <c r="N822" s="131"/>
      <c r="O822" s="131"/>
      <c r="P822" s="131"/>
      <c r="Q822" s="113"/>
      <c r="V822" s="26"/>
      <c r="W822" s="26"/>
      <c r="X822" s="26"/>
      <c r="Y822" s="26"/>
      <c r="Z822" s="26"/>
      <c r="AA822" s="26"/>
      <c r="AB822" s="26"/>
      <c r="AC822" s="26"/>
    </row>
    <row r="823" spans="6:29" s="27" customFormat="1" hidden="1" x14ac:dyDescent="0.25">
      <c r="F823" s="23"/>
      <c r="G823" s="23"/>
      <c r="H823" s="23"/>
      <c r="I823" s="23"/>
      <c r="J823" s="113"/>
      <c r="K823" s="113"/>
      <c r="L823" s="113"/>
      <c r="M823" s="113"/>
      <c r="N823" s="131"/>
      <c r="O823" s="131"/>
      <c r="P823" s="131"/>
      <c r="Q823" s="113"/>
      <c r="V823" s="26"/>
      <c r="W823" s="26"/>
      <c r="X823" s="26"/>
      <c r="Y823" s="26"/>
      <c r="Z823" s="26"/>
      <c r="AA823" s="26"/>
      <c r="AB823" s="26"/>
      <c r="AC823" s="26"/>
    </row>
    <row r="824" spans="6:29" s="27" customFormat="1" hidden="1" x14ac:dyDescent="0.25">
      <c r="F824" s="23"/>
      <c r="G824" s="23"/>
      <c r="H824" s="23"/>
      <c r="I824" s="23"/>
      <c r="J824" s="113"/>
      <c r="K824" s="113"/>
      <c r="L824" s="113"/>
      <c r="M824" s="113"/>
      <c r="N824" s="131"/>
      <c r="O824" s="131"/>
      <c r="P824" s="131"/>
      <c r="Q824" s="113"/>
      <c r="V824" s="26"/>
      <c r="W824" s="26"/>
      <c r="X824" s="26"/>
      <c r="Y824" s="26"/>
      <c r="Z824" s="26"/>
      <c r="AA824" s="26"/>
      <c r="AB824" s="26"/>
      <c r="AC824" s="26"/>
    </row>
    <row r="825" spans="6:29" s="27" customFormat="1" hidden="1" x14ac:dyDescent="0.25">
      <c r="F825" s="23"/>
      <c r="G825" s="23"/>
      <c r="H825" s="23"/>
      <c r="I825" s="23"/>
      <c r="J825" s="113"/>
      <c r="K825" s="113"/>
      <c r="L825" s="113"/>
      <c r="M825" s="113"/>
      <c r="N825" s="131"/>
      <c r="O825" s="131"/>
      <c r="P825" s="131"/>
      <c r="Q825" s="113"/>
      <c r="V825" s="26"/>
      <c r="W825" s="26"/>
      <c r="X825" s="26"/>
      <c r="Y825" s="26"/>
      <c r="Z825" s="26"/>
      <c r="AA825" s="26"/>
      <c r="AB825" s="26"/>
      <c r="AC825" s="26"/>
    </row>
    <row r="826" spans="6:29" s="27" customFormat="1" hidden="1" x14ac:dyDescent="0.25">
      <c r="F826" s="23"/>
      <c r="G826" s="23"/>
      <c r="H826" s="23"/>
      <c r="I826" s="23"/>
      <c r="J826" s="113"/>
      <c r="K826" s="113"/>
      <c r="L826" s="113"/>
      <c r="M826" s="113"/>
      <c r="N826" s="131"/>
      <c r="O826" s="131"/>
      <c r="P826" s="131"/>
      <c r="Q826" s="113"/>
      <c r="V826" s="26"/>
      <c r="W826" s="26"/>
      <c r="X826" s="26"/>
      <c r="Y826" s="26"/>
      <c r="Z826" s="26"/>
      <c r="AA826" s="26"/>
      <c r="AB826" s="26"/>
      <c r="AC826" s="26"/>
    </row>
    <row r="827" spans="6:29" s="27" customFormat="1" hidden="1" x14ac:dyDescent="0.25">
      <c r="F827" s="23"/>
      <c r="G827" s="23"/>
      <c r="H827" s="23"/>
      <c r="I827" s="23"/>
      <c r="J827" s="113"/>
      <c r="K827" s="113"/>
      <c r="L827" s="113"/>
      <c r="M827" s="113"/>
      <c r="N827" s="131"/>
      <c r="O827" s="131"/>
      <c r="P827" s="131"/>
      <c r="Q827" s="113"/>
      <c r="V827" s="26"/>
      <c r="W827" s="26"/>
      <c r="X827" s="26"/>
      <c r="Y827" s="26"/>
      <c r="Z827" s="26"/>
      <c r="AA827" s="26"/>
      <c r="AB827" s="26"/>
      <c r="AC827" s="26"/>
    </row>
    <row r="828" spans="6:29" s="27" customFormat="1" hidden="1" x14ac:dyDescent="0.25">
      <c r="F828" s="23"/>
      <c r="G828" s="23"/>
      <c r="H828" s="23"/>
      <c r="I828" s="23"/>
      <c r="J828" s="113"/>
      <c r="K828" s="113"/>
      <c r="L828" s="113"/>
      <c r="M828" s="113"/>
      <c r="N828" s="131"/>
      <c r="O828" s="131"/>
      <c r="P828" s="131"/>
      <c r="Q828" s="113"/>
      <c r="V828" s="26"/>
      <c r="W828" s="26"/>
      <c r="X828" s="26"/>
      <c r="Y828" s="26"/>
      <c r="Z828" s="26"/>
      <c r="AA828" s="26"/>
      <c r="AB828" s="26"/>
      <c r="AC828" s="26"/>
    </row>
    <row r="829" spans="6:29" s="27" customFormat="1" hidden="1" x14ac:dyDescent="0.25">
      <c r="F829" s="23"/>
      <c r="G829" s="23"/>
      <c r="H829" s="23"/>
      <c r="I829" s="23"/>
      <c r="J829" s="113"/>
      <c r="K829" s="113"/>
      <c r="L829" s="113"/>
      <c r="M829" s="113"/>
      <c r="N829" s="131"/>
      <c r="O829" s="131"/>
      <c r="P829" s="131"/>
      <c r="Q829" s="113"/>
      <c r="V829" s="26"/>
      <c r="W829" s="26"/>
      <c r="X829" s="26"/>
      <c r="Y829" s="26"/>
      <c r="Z829" s="26"/>
      <c r="AA829" s="26"/>
      <c r="AB829" s="26"/>
      <c r="AC829" s="26"/>
    </row>
    <row r="830" spans="6:29" s="27" customFormat="1" hidden="1" x14ac:dyDescent="0.25">
      <c r="F830" s="23"/>
      <c r="G830" s="23"/>
      <c r="H830" s="23"/>
      <c r="I830" s="23"/>
      <c r="J830" s="113"/>
      <c r="K830" s="113"/>
      <c r="L830" s="113"/>
      <c r="M830" s="113"/>
      <c r="N830" s="131"/>
      <c r="O830" s="131"/>
      <c r="P830" s="131"/>
      <c r="Q830" s="113"/>
      <c r="V830" s="26"/>
      <c r="W830" s="26"/>
      <c r="X830" s="26"/>
      <c r="Y830" s="26"/>
      <c r="Z830" s="26"/>
      <c r="AA830" s="26"/>
      <c r="AB830" s="26"/>
      <c r="AC830" s="26"/>
    </row>
    <row r="831" spans="6:29" s="27" customFormat="1" hidden="1" x14ac:dyDescent="0.25">
      <c r="F831" s="23"/>
      <c r="G831" s="23"/>
      <c r="H831" s="23"/>
      <c r="I831" s="23"/>
      <c r="J831" s="113"/>
      <c r="K831" s="113"/>
      <c r="L831" s="113"/>
      <c r="M831" s="113"/>
      <c r="N831" s="131"/>
      <c r="O831" s="131"/>
      <c r="P831" s="131"/>
      <c r="Q831" s="113"/>
      <c r="V831" s="26"/>
      <c r="W831" s="26"/>
      <c r="X831" s="26"/>
      <c r="Y831" s="26"/>
      <c r="Z831" s="26"/>
      <c r="AA831" s="26"/>
      <c r="AB831" s="26"/>
      <c r="AC831" s="26"/>
    </row>
    <row r="832" spans="6:29" s="27" customFormat="1" hidden="1" x14ac:dyDescent="0.25">
      <c r="F832" s="23"/>
      <c r="G832" s="23"/>
      <c r="H832" s="23"/>
      <c r="I832" s="23"/>
      <c r="J832" s="113"/>
      <c r="K832" s="113"/>
      <c r="L832" s="113"/>
      <c r="M832" s="113"/>
      <c r="N832" s="131"/>
      <c r="O832" s="131"/>
      <c r="P832" s="131"/>
      <c r="Q832" s="113"/>
      <c r="V832" s="26"/>
      <c r="W832" s="26"/>
      <c r="X832" s="26"/>
      <c r="Y832" s="26"/>
      <c r="Z832" s="26"/>
      <c r="AA832" s="26"/>
      <c r="AB832" s="26"/>
      <c r="AC832" s="26"/>
    </row>
    <row r="833" spans="6:29" s="27" customFormat="1" hidden="1" x14ac:dyDescent="0.25">
      <c r="F833" s="23"/>
      <c r="G833" s="23"/>
      <c r="H833" s="23"/>
      <c r="I833" s="23"/>
      <c r="J833" s="113"/>
      <c r="K833" s="113"/>
      <c r="L833" s="113"/>
      <c r="M833" s="113"/>
      <c r="N833" s="131"/>
      <c r="O833" s="131"/>
      <c r="P833" s="131"/>
      <c r="Q833" s="113"/>
      <c r="V833" s="26"/>
      <c r="W833" s="26"/>
      <c r="X833" s="26"/>
      <c r="Y833" s="26"/>
      <c r="Z833" s="26"/>
      <c r="AA833" s="26"/>
      <c r="AB833" s="26"/>
      <c r="AC833" s="26"/>
    </row>
    <row r="834" spans="6:29" s="27" customFormat="1" hidden="1" x14ac:dyDescent="0.25">
      <c r="F834" s="23"/>
      <c r="G834" s="23"/>
      <c r="H834" s="23"/>
      <c r="I834" s="23"/>
      <c r="J834" s="113"/>
      <c r="K834" s="113"/>
      <c r="L834" s="113"/>
      <c r="M834" s="113"/>
      <c r="N834" s="131"/>
      <c r="O834" s="131"/>
      <c r="P834" s="131"/>
      <c r="Q834" s="113"/>
      <c r="V834" s="26"/>
      <c r="W834" s="26"/>
      <c r="X834" s="26"/>
      <c r="Y834" s="26"/>
      <c r="Z834" s="26"/>
      <c r="AA834" s="26"/>
      <c r="AB834" s="26"/>
      <c r="AC834" s="26"/>
    </row>
    <row r="835" spans="6:29" s="27" customFormat="1" hidden="1" x14ac:dyDescent="0.25">
      <c r="F835" s="23"/>
      <c r="G835" s="23"/>
      <c r="H835" s="23"/>
      <c r="I835" s="23"/>
      <c r="J835" s="113"/>
      <c r="K835" s="113"/>
      <c r="L835" s="113"/>
      <c r="M835" s="113"/>
      <c r="N835" s="131"/>
      <c r="O835" s="131"/>
      <c r="P835" s="131"/>
      <c r="Q835" s="113"/>
      <c r="V835" s="26"/>
      <c r="W835" s="26"/>
      <c r="X835" s="26"/>
      <c r="Y835" s="26"/>
      <c r="Z835" s="26"/>
      <c r="AA835" s="26"/>
      <c r="AB835" s="26"/>
      <c r="AC835" s="26"/>
    </row>
    <row r="836" spans="6:29" s="27" customFormat="1" hidden="1" x14ac:dyDescent="0.25">
      <c r="F836" s="23"/>
      <c r="G836" s="23"/>
      <c r="H836" s="23"/>
      <c r="I836" s="23"/>
      <c r="J836" s="113"/>
      <c r="K836" s="113"/>
      <c r="L836" s="113"/>
      <c r="M836" s="113"/>
      <c r="N836" s="131"/>
      <c r="O836" s="131"/>
      <c r="P836" s="131"/>
      <c r="Q836" s="113"/>
      <c r="V836" s="26"/>
      <c r="W836" s="26"/>
      <c r="X836" s="26"/>
      <c r="Y836" s="26"/>
      <c r="Z836" s="26"/>
      <c r="AA836" s="26"/>
      <c r="AB836" s="26"/>
      <c r="AC836" s="26"/>
    </row>
    <row r="837" spans="6:29" s="27" customFormat="1" hidden="1" x14ac:dyDescent="0.25">
      <c r="F837" s="23"/>
      <c r="G837" s="23"/>
      <c r="H837" s="23"/>
      <c r="I837" s="23"/>
      <c r="J837" s="113"/>
      <c r="K837" s="113"/>
      <c r="L837" s="113"/>
      <c r="M837" s="113"/>
      <c r="N837" s="131"/>
      <c r="O837" s="131"/>
      <c r="P837" s="131"/>
      <c r="Q837" s="113"/>
      <c r="V837" s="26"/>
      <c r="W837" s="26"/>
      <c r="X837" s="26"/>
      <c r="Y837" s="26"/>
      <c r="Z837" s="26"/>
      <c r="AA837" s="26"/>
      <c r="AB837" s="26"/>
      <c r="AC837" s="26"/>
    </row>
    <row r="838" spans="6:29" s="27" customFormat="1" hidden="1" x14ac:dyDescent="0.25">
      <c r="F838" s="23"/>
      <c r="G838" s="23"/>
      <c r="H838" s="23"/>
      <c r="I838" s="23"/>
      <c r="J838" s="113"/>
      <c r="K838" s="113"/>
      <c r="L838" s="113"/>
      <c r="M838" s="113"/>
      <c r="N838" s="131"/>
      <c r="O838" s="131"/>
      <c r="P838" s="131"/>
      <c r="Q838" s="113"/>
      <c r="V838" s="26"/>
      <c r="W838" s="26"/>
      <c r="X838" s="26"/>
      <c r="Y838" s="26"/>
      <c r="Z838" s="26"/>
      <c r="AA838" s="26"/>
      <c r="AB838" s="26"/>
      <c r="AC838" s="26"/>
    </row>
    <row r="839" spans="6:29" s="27" customFormat="1" hidden="1" x14ac:dyDescent="0.25">
      <c r="F839" s="23"/>
      <c r="G839" s="23"/>
      <c r="H839" s="23"/>
      <c r="I839" s="23"/>
      <c r="J839" s="113"/>
      <c r="K839" s="113"/>
      <c r="L839" s="113"/>
      <c r="M839" s="113"/>
      <c r="N839" s="131"/>
      <c r="O839" s="131"/>
      <c r="P839" s="131"/>
      <c r="Q839" s="113"/>
      <c r="V839" s="26"/>
      <c r="W839" s="26"/>
      <c r="X839" s="26"/>
      <c r="Y839" s="26"/>
      <c r="Z839" s="26"/>
      <c r="AA839" s="26"/>
      <c r="AB839" s="26"/>
      <c r="AC839" s="26"/>
    </row>
    <row r="840" spans="6:29" s="27" customFormat="1" hidden="1" x14ac:dyDescent="0.25">
      <c r="F840" s="23"/>
      <c r="G840" s="23"/>
      <c r="H840" s="23"/>
      <c r="I840" s="23"/>
      <c r="J840" s="113"/>
      <c r="K840" s="113"/>
      <c r="L840" s="113"/>
      <c r="M840" s="113"/>
      <c r="N840" s="131"/>
      <c r="O840" s="131"/>
      <c r="P840" s="131"/>
      <c r="Q840" s="113"/>
      <c r="V840" s="26"/>
      <c r="W840" s="26"/>
      <c r="X840" s="26"/>
      <c r="Y840" s="26"/>
      <c r="Z840" s="26"/>
      <c r="AA840" s="26"/>
      <c r="AB840" s="26"/>
      <c r="AC840" s="26"/>
    </row>
    <row r="841" spans="6:29" s="27" customFormat="1" hidden="1" x14ac:dyDescent="0.25">
      <c r="F841" s="23"/>
      <c r="G841" s="23"/>
      <c r="H841" s="23"/>
      <c r="I841" s="23"/>
      <c r="J841" s="113"/>
      <c r="K841" s="113"/>
      <c r="L841" s="113"/>
      <c r="M841" s="113"/>
      <c r="N841" s="131"/>
      <c r="O841" s="131"/>
      <c r="P841" s="131"/>
      <c r="Q841" s="113"/>
      <c r="V841" s="26"/>
      <c r="W841" s="26"/>
      <c r="X841" s="26"/>
      <c r="Y841" s="26"/>
      <c r="Z841" s="26"/>
      <c r="AA841" s="26"/>
      <c r="AB841" s="26"/>
      <c r="AC841" s="26"/>
    </row>
    <row r="842" spans="6:29" s="27" customFormat="1" hidden="1" x14ac:dyDescent="0.25">
      <c r="F842" s="23"/>
      <c r="G842" s="23"/>
      <c r="H842" s="23"/>
      <c r="I842" s="23"/>
      <c r="J842" s="113"/>
      <c r="K842" s="113"/>
      <c r="L842" s="113"/>
      <c r="M842" s="113"/>
      <c r="N842" s="131"/>
      <c r="O842" s="131"/>
      <c r="P842" s="131"/>
      <c r="Q842" s="113"/>
      <c r="V842" s="26"/>
      <c r="W842" s="26"/>
      <c r="X842" s="26"/>
      <c r="Y842" s="26"/>
      <c r="Z842" s="26"/>
      <c r="AA842" s="26"/>
      <c r="AB842" s="26"/>
      <c r="AC842" s="26"/>
    </row>
    <row r="843" spans="6:29" s="27" customFormat="1" hidden="1" x14ac:dyDescent="0.25">
      <c r="F843" s="23"/>
      <c r="G843" s="23"/>
      <c r="H843" s="23"/>
      <c r="I843" s="23"/>
      <c r="J843" s="113"/>
      <c r="K843" s="113"/>
      <c r="L843" s="113"/>
      <c r="M843" s="113"/>
      <c r="N843" s="131"/>
      <c r="O843" s="131"/>
      <c r="P843" s="131"/>
      <c r="Q843" s="113"/>
      <c r="V843" s="26"/>
      <c r="W843" s="26"/>
      <c r="X843" s="26"/>
      <c r="Y843" s="26"/>
      <c r="Z843" s="26"/>
      <c r="AA843" s="26"/>
      <c r="AB843" s="26"/>
      <c r="AC843" s="26"/>
    </row>
    <row r="844" spans="6:29" s="27" customFormat="1" hidden="1" x14ac:dyDescent="0.25">
      <c r="F844" s="23"/>
      <c r="G844" s="23"/>
      <c r="H844" s="23"/>
      <c r="I844" s="23"/>
      <c r="J844" s="113"/>
      <c r="K844" s="113"/>
      <c r="L844" s="113"/>
      <c r="M844" s="113"/>
      <c r="N844" s="131"/>
      <c r="O844" s="131"/>
      <c r="P844" s="131"/>
      <c r="Q844" s="113"/>
      <c r="V844" s="26"/>
      <c r="W844" s="26"/>
      <c r="X844" s="26"/>
      <c r="Y844" s="26"/>
      <c r="Z844" s="26"/>
      <c r="AA844" s="26"/>
      <c r="AB844" s="26"/>
      <c r="AC844" s="26"/>
    </row>
    <row r="845" spans="6:29" s="27" customFormat="1" hidden="1" x14ac:dyDescent="0.25">
      <c r="F845" s="23"/>
      <c r="G845" s="23"/>
      <c r="H845" s="23"/>
      <c r="I845" s="23"/>
      <c r="J845" s="113"/>
      <c r="K845" s="113"/>
      <c r="L845" s="113"/>
      <c r="M845" s="113"/>
      <c r="N845" s="131"/>
      <c r="O845" s="131"/>
      <c r="P845" s="131"/>
      <c r="Q845" s="113"/>
      <c r="V845" s="26"/>
      <c r="W845" s="26"/>
      <c r="X845" s="26"/>
      <c r="Y845" s="26"/>
      <c r="Z845" s="26"/>
      <c r="AA845" s="26"/>
      <c r="AB845" s="26"/>
      <c r="AC845" s="26"/>
    </row>
    <row r="846" spans="6:29" s="27" customFormat="1" hidden="1" x14ac:dyDescent="0.25">
      <c r="F846" s="23"/>
      <c r="G846" s="23"/>
      <c r="H846" s="23"/>
      <c r="I846" s="23"/>
      <c r="J846" s="113"/>
      <c r="K846" s="113"/>
      <c r="L846" s="113"/>
      <c r="M846" s="113"/>
      <c r="N846" s="131"/>
      <c r="O846" s="131"/>
      <c r="P846" s="131"/>
      <c r="Q846" s="113"/>
      <c r="V846" s="26"/>
      <c r="W846" s="26"/>
      <c r="X846" s="26"/>
      <c r="Y846" s="26"/>
      <c r="Z846" s="26"/>
      <c r="AA846" s="26"/>
      <c r="AB846" s="26"/>
      <c r="AC846" s="26"/>
    </row>
    <row r="847" spans="6:29" s="27" customFormat="1" hidden="1" x14ac:dyDescent="0.25">
      <c r="F847" s="23"/>
      <c r="G847" s="23"/>
      <c r="H847" s="23"/>
      <c r="I847" s="23"/>
      <c r="J847" s="113"/>
      <c r="K847" s="113"/>
      <c r="L847" s="113"/>
      <c r="M847" s="113"/>
      <c r="N847" s="131"/>
      <c r="O847" s="131"/>
      <c r="P847" s="131"/>
      <c r="Q847" s="113"/>
      <c r="V847" s="26"/>
      <c r="W847" s="26"/>
      <c r="X847" s="26"/>
      <c r="Y847" s="26"/>
      <c r="Z847" s="26"/>
      <c r="AA847" s="26"/>
      <c r="AB847" s="26"/>
      <c r="AC847" s="26"/>
    </row>
    <row r="848" spans="6:29" s="27" customFormat="1" hidden="1" x14ac:dyDescent="0.25">
      <c r="F848" s="23"/>
      <c r="G848" s="23"/>
      <c r="H848" s="23"/>
      <c r="I848" s="23"/>
      <c r="J848" s="113"/>
      <c r="K848" s="113"/>
      <c r="L848" s="113"/>
      <c r="M848" s="113"/>
      <c r="N848" s="131"/>
      <c r="O848" s="131"/>
      <c r="P848" s="131"/>
      <c r="Q848" s="113"/>
      <c r="V848" s="26"/>
      <c r="W848" s="26"/>
      <c r="X848" s="26"/>
      <c r="Y848" s="26"/>
      <c r="Z848" s="26"/>
      <c r="AA848" s="26"/>
      <c r="AB848" s="26"/>
      <c r="AC848" s="26"/>
    </row>
    <row r="849" spans="6:29" s="27" customFormat="1" hidden="1" x14ac:dyDescent="0.25">
      <c r="F849" s="23"/>
      <c r="G849" s="23"/>
      <c r="H849" s="23"/>
      <c r="I849" s="23"/>
      <c r="J849" s="113"/>
      <c r="K849" s="113"/>
      <c r="L849" s="113"/>
      <c r="M849" s="113"/>
      <c r="N849" s="131"/>
      <c r="O849" s="131"/>
      <c r="P849" s="131"/>
      <c r="Q849" s="113"/>
      <c r="V849" s="26"/>
      <c r="W849" s="26"/>
      <c r="X849" s="26"/>
      <c r="Y849" s="26"/>
      <c r="Z849" s="26"/>
      <c r="AA849" s="26"/>
      <c r="AB849" s="26"/>
      <c r="AC849" s="26"/>
    </row>
    <row r="850" spans="6:29" s="27" customFormat="1" hidden="1" x14ac:dyDescent="0.25">
      <c r="F850" s="23"/>
      <c r="G850" s="23"/>
      <c r="H850" s="23"/>
      <c r="I850" s="23"/>
      <c r="J850" s="113"/>
      <c r="K850" s="113"/>
      <c r="L850" s="113"/>
      <c r="M850" s="113"/>
      <c r="N850" s="131"/>
      <c r="O850" s="131"/>
      <c r="P850" s="131"/>
      <c r="Q850" s="113"/>
      <c r="V850" s="26"/>
      <c r="W850" s="26"/>
      <c r="X850" s="26"/>
      <c r="Y850" s="26"/>
      <c r="Z850" s="26"/>
      <c r="AA850" s="26"/>
      <c r="AB850" s="26"/>
      <c r="AC850" s="26"/>
    </row>
    <row r="851" spans="6:29" s="27" customFormat="1" hidden="1" x14ac:dyDescent="0.25">
      <c r="F851" s="23"/>
      <c r="G851" s="23"/>
      <c r="H851" s="23"/>
      <c r="I851" s="23"/>
      <c r="J851" s="113"/>
      <c r="K851" s="113"/>
      <c r="L851" s="113"/>
      <c r="M851" s="113"/>
      <c r="N851" s="131"/>
      <c r="O851" s="131"/>
      <c r="P851" s="131"/>
      <c r="Q851" s="113"/>
      <c r="V851" s="26"/>
      <c r="W851" s="26"/>
      <c r="X851" s="26"/>
      <c r="Y851" s="26"/>
      <c r="Z851" s="26"/>
      <c r="AA851" s="26"/>
      <c r="AB851" s="26"/>
      <c r="AC851" s="26"/>
    </row>
    <row r="852" spans="6:29" s="27" customFormat="1" hidden="1" x14ac:dyDescent="0.25">
      <c r="F852" s="23"/>
      <c r="G852" s="23"/>
      <c r="H852" s="23"/>
      <c r="I852" s="23"/>
      <c r="J852" s="113"/>
      <c r="K852" s="113"/>
      <c r="L852" s="113"/>
      <c r="M852" s="113"/>
      <c r="N852" s="131"/>
      <c r="O852" s="131"/>
      <c r="P852" s="131"/>
      <c r="Q852" s="113"/>
      <c r="V852" s="26"/>
      <c r="W852" s="26"/>
      <c r="X852" s="26"/>
      <c r="Y852" s="26"/>
      <c r="Z852" s="26"/>
      <c r="AA852" s="26"/>
      <c r="AB852" s="26"/>
      <c r="AC852" s="26"/>
    </row>
    <row r="853" spans="6:29" s="27" customFormat="1" hidden="1" x14ac:dyDescent="0.25">
      <c r="F853" s="23"/>
      <c r="G853" s="23"/>
      <c r="H853" s="23"/>
      <c r="I853" s="23"/>
      <c r="J853" s="113"/>
      <c r="K853" s="113"/>
      <c r="L853" s="113"/>
      <c r="M853" s="113"/>
      <c r="N853" s="131"/>
      <c r="O853" s="131"/>
      <c r="P853" s="131"/>
      <c r="Q853" s="113"/>
      <c r="V853" s="26"/>
      <c r="W853" s="26"/>
      <c r="X853" s="26"/>
      <c r="Y853" s="26"/>
      <c r="Z853" s="26"/>
      <c r="AA853" s="26"/>
      <c r="AB853" s="26"/>
      <c r="AC853" s="26"/>
    </row>
    <row r="854" spans="6:29" s="27" customFormat="1" hidden="1" x14ac:dyDescent="0.25">
      <c r="F854" s="23"/>
      <c r="G854" s="23"/>
      <c r="H854" s="23"/>
      <c r="I854" s="23"/>
      <c r="J854" s="113"/>
      <c r="K854" s="113"/>
      <c r="L854" s="113"/>
      <c r="M854" s="113"/>
      <c r="N854" s="131"/>
      <c r="O854" s="131"/>
      <c r="P854" s="131"/>
      <c r="Q854" s="113"/>
      <c r="V854" s="26"/>
      <c r="W854" s="26"/>
      <c r="X854" s="26"/>
      <c r="Y854" s="26"/>
      <c r="Z854" s="26"/>
      <c r="AA854" s="26"/>
      <c r="AB854" s="26"/>
      <c r="AC854" s="26"/>
    </row>
    <row r="855" spans="6:29" s="27" customFormat="1" hidden="1" x14ac:dyDescent="0.25">
      <c r="F855" s="23"/>
      <c r="G855" s="23"/>
      <c r="H855" s="23"/>
      <c r="I855" s="23"/>
      <c r="J855" s="113"/>
      <c r="K855" s="113"/>
      <c r="L855" s="113"/>
      <c r="M855" s="113"/>
      <c r="N855" s="131"/>
      <c r="O855" s="131"/>
      <c r="P855" s="131"/>
      <c r="Q855" s="113"/>
      <c r="V855" s="26"/>
      <c r="W855" s="26"/>
      <c r="X855" s="26"/>
      <c r="Y855" s="26"/>
      <c r="Z855" s="26"/>
      <c r="AA855" s="26"/>
      <c r="AB855" s="26"/>
      <c r="AC855" s="26"/>
    </row>
    <row r="856" spans="6:29" s="27" customFormat="1" hidden="1" x14ac:dyDescent="0.25">
      <c r="F856" s="23"/>
      <c r="G856" s="23"/>
      <c r="H856" s="23"/>
      <c r="I856" s="23"/>
      <c r="J856" s="113"/>
      <c r="K856" s="113"/>
      <c r="L856" s="113"/>
      <c r="M856" s="113"/>
      <c r="N856" s="131"/>
      <c r="O856" s="131"/>
      <c r="P856" s="131"/>
      <c r="Q856" s="113"/>
      <c r="V856" s="26"/>
      <c r="W856" s="26"/>
      <c r="X856" s="26"/>
      <c r="Y856" s="26"/>
      <c r="Z856" s="26"/>
      <c r="AA856" s="26"/>
      <c r="AB856" s="26"/>
      <c r="AC856" s="26"/>
    </row>
    <row r="857" spans="6:29" s="27" customFormat="1" hidden="1" x14ac:dyDescent="0.25">
      <c r="F857" s="23"/>
      <c r="G857" s="23"/>
      <c r="H857" s="23"/>
      <c r="I857" s="23"/>
      <c r="J857" s="113"/>
      <c r="K857" s="113"/>
      <c r="L857" s="113"/>
      <c r="M857" s="113"/>
      <c r="N857" s="131"/>
      <c r="O857" s="131"/>
      <c r="P857" s="131"/>
      <c r="Q857" s="113"/>
      <c r="V857" s="26"/>
      <c r="W857" s="26"/>
      <c r="X857" s="26"/>
      <c r="Y857" s="26"/>
      <c r="Z857" s="26"/>
      <c r="AA857" s="26"/>
      <c r="AB857" s="26"/>
      <c r="AC857" s="26"/>
    </row>
    <row r="858" spans="6:29" s="27" customFormat="1" hidden="1" x14ac:dyDescent="0.25">
      <c r="F858" s="23"/>
      <c r="G858" s="23"/>
      <c r="H858" s="23"/>
      <c r="I858" s="23"/>
      <c r="J858" s="113"/>
      <c r="K858" s="113"/>
      <c r="L858" s="113"/>
      <c r="M858" s="113"/>
      <c r="N858" s="131"/>
      <c r="O858" s="131"/>
      <c r="P858" s="131"/>
      <c r="Q858" s="113"/>
      <c r="V858" s="26"/>
      <c r="W858" s="26"/>
      <c r="X858" s="26"/>
      <c r="Y858" s="26"/>
      <c r="Z858" s="26"/>
      <c r="AA858" s="26"/>
      <c r="AB858" s="26"/>
      <c r="AC858" s="26"/>
    </row>
    <row r="859" spans="6:29" s="27" customFormat="1" hidden="1" x14ac:dyDescent="0.25">
      <c r="F859" s="23"/>
      <c r="G859" s="23"/>
      <c r="H859" s="23"/>
      <c r="I859" s="23"/>
      <c r="J859" s="113"/>
      <c r="K859" s="113"/>
      <c r="L859" s="113"/>
      <c r="M859" s="113"/>
      <c r="N859" s="131"/>
      <c r="O859" s="131"/>
      <c r="P859" s="131"/>
      <c r="Q859" s="113"/>
      <c r="V859" s="26"/>
      <c r="W859" s="26"/>
      <c r="X859" s="26"/>
      <c r="Y859" s="26"/>
      <c r="Z859" s="26"/>
      <c r="AA859" s="26"/>
      <c r="AB859" s="26"/>
      <c r="AC859" s="26"/>
    </row>
    <row r="860" spans="6:29" s="27" customFormat="1" hidden="1" x14ac:dyDescent="0.25">
      <c r="F860" s="23"/>
      <c r="G860" s="23"/>
      <c r="H860" s="23"/>
      <c r="I860" s="23"/>
      <c r="J860" s="113"/>
      <c r="K860" s="113"/>
      <c r="L860" s="113"/>
      <c r="M860" s="113"/>
      <c r="N860" s="131"/>
      <c r="O860" s="131"/>
      <c r="P860" s="131"/>
      <c r="Q860" s="113"/>
      <c r="V860" s="26"/>
      <c r="W860" s="26"/>
      <c r="X860" s="26"/>
      <c r="Y860" s="26"/>
      <c r="Z860" s="26"/>
      <c r="AA860" s="26"/>
      <c r="AB860" s="26"/>
      <c r="AC860" s="26"/>
    </row>
    <row r="861" spans="6:29" s="27" customFormat="1" hidden="1" x14ac:dyDescent="0.25">
      <c r="F861" s="23"/>
      <c r="G861" s="23"/>
      <c r="H861" s="23"/>
      <c r="I861" s="23"/>
      <c r="J861" s="113"/>
      <c r="K861" s="113"/>
      <c r="L861" s="113"/>
      <c r="M861" s="113"/>
      <c r="N861" s="131"/>
      <c r="O861" s="131"/>
      <c r="P861" s="131"/>
      <c r="Q861" s="113"/>
      <c r="V861" s="26"/>
      <c r="W861" s="26"/>
      <c r="X861" s="26"/>
      <c r="Y861" s="26"/>
      <c r="Z861" s="26"/>
      <c r="AA861" s="26"/>
      <c r="AB861" s="26"/>
      <c r="AC861" s="26"/>
    </row>
    <row r="862" spans="6:29" s="27" customFormat="1" hidden="1" x14ac:dyDescent="0.25">
      <c r="F862" s="23"/>
      <c r="G862" s="23"/>
      <c r="H862" s="23"/>
      <c r="I862" s="23"/>
      <c r="J862" s="113"/>
      <c r="K862" s="113"/>
      <c r="L862" s="113"/>
      <c r="M862" s="113"/>
      <c r="N862" s="131"/>
      <c r="O862" s="131"/>
      <c r="P862" s="131"/>
      <c r="Q862" s="113"/>
      <c r="V862" s="26"/>
      <c r="W862" s="26"/>
      <c r="X862" s="26"/>
      <c r="Y862" s="26"/>
      <c r="Z862" s="26"/>
      <c r="AA862" s="26"/>
      <c r="AB862" s="26"/>
      <c r="AC862" s="26"/>
    </row>
    <row r="863" spans="6:29" s="27" customFormat="1" hidden="1" x14ac:dyDescent="0.25">
      <c r="F863" s="23"/>
      <c r="G863" s="23"/>
      <c r="H863" s="23"/>
      <c r="I863" s="23"/>
      <c r="J863" s="113"/>
      <c r="K863" s="113"/>
      <c r="L863" s="113"/>
      <c r="M863" s="113"/>
      <c r="N863" s="131"/>
      <c r="O863" s="131"/>
      <c r="P863" s="131"/>
      <c r="Q863" s="113"/>
      <c r="V863" s="26"/>
      <c r="W863" s="26"/>
      <c r="X863" s="26"/>
      <c r="Y863" s="26"/>
      <c r="Z863" s="26"/>
      <c r="AA863" s="26"/>
      <c r="AB863" s="26"/>
      <c r="AC863" s="26"/>
    </row>
    <row r="864" spans="6:29" s="27" customFormat="1" hidden="1" x14ac:dyDescent="0.25">
      <c r="F864" s="23"/>
      <c r="G864" s="23"/>
      <c r="H864" s="23"/>
      <c r="I864" s="23"/>
      <c r="J864" s="113"/>
      <c r="K864" s="113"/>
      <c r="L864" s="113"/>
      <c r="M864" s="113"/>
      <c r="N864" s="131"/>
      <c r="O864" s="131"/>
      <c r="P864" s="131"/>
      <c r="Q864" s="113"/>
      <c r="V864" s="26"/>
      <c r="W864" s="26"/>
      <c r="X864" s="26"/>
      <c r="Y864" s="26"/>
      <c r="Z864" s="26"/>
      <c r="AA864" s="26"/>
      <c r="AB864" s="26"/>
      <c r="AC864" s="26"/>
    </row>
    <row r="865" spans="6:29" s="27" customFormat="1" hidden="1" x14ac:dyDescent="0.25">
      <c r="F865" s="23"/>
      <c r="G865" s="23"/>
      <c r="H865" s="23"/>
      <c r="I865" s="23"/>
      <c r="J865" s="113"/>
      <c r="K865" s="113"/>
      <c r="L865" s="113"/>
      <c r="M865" s="113"/>
      <c r="N865" s="131"/>
      <c r="O865" s="131"/>
      <c r="P865" s="131"/>
      <c r="Q865" s="113"/>
      <c r="V865" s="26"/>
      <c r="W865" s="26"/>
      <c r="X865" s="26"/>
      <c r="Y865" s="26"/>
      <c r="Z865" s="26"/>
      <c r="AA865" s="26"/>
      <c r="AB865" s="26"/>
      <c r="AC865" s="26"/>
    </row>
    <row r="866" spans="6:29" s="27" customFormat="1" hidden="1" x14ac:dyDescent="0.25">
      <c r="F866" s="23"/>
      <c r="G866" s="23"/>
      <c r="H866" s="23"/>
      <c r="I866" s="23"/>
      <c r="J866" s="113"/>
      <c r="K866" s="113"/>
      <c r="L866" s="113"/>
      <c r="M866" s="113"/>
      <c r="N866" s="131"/>
      <c r="O866" s="131"/>
      <c r="P866" s="131"/>
      <c r="Q866" s="113"/>
      <c r="V866" s="26"/>
      <c r="W866" s="26"/>
      <c r="X866" s="26"/>
      <c r="Y866" s="26"/>
      <c r="Z866" s="26"/>
      <c r="AA866" s="26"/>
      <c r="AB866" s="26"/>
      <c r="AC866" s="26"/>
    </row>
    <row r="867" spans="6:29" s="27" customFormat="1" hidden="1" x14ac:dyDescent="0.25">
      <c r="F867" s="23"/>
      <c r="G867" s="23"/>
      <c r="H867" s="23"/>
      <c r="I867" s="23"/>
      <c r="J867" s="113"/>
      <c r="K867" s="113"/>
      <c r="L867" s="113"/>
      <c r="M867" s="113"/>
      <c r="N867" s="131"/>
      <c r="O867" s="131"/>
      <c r="P867" s="131"/>
      <c r="Q867" s="113"/>
      <c r="V867" s="26"/>
      <c r="W867" s="26"/>
      <c r="X867" s="26"/>
      <c r="Y867" s="26"/>
      <c r="Z867" s="26"/>
      <c r="AA867" s="26"/>
      <c r="AB867" s="26"/>
      <c r="AC867" s="26"/>
    </row>
    <row r="868" spans="6:29" s="27" customFormat="1" hidden="1" x14ac:dyDescent="0.25">
      <c r="F868" s="23"/>
      <c r="G868" s="23"/>
      <c r="H868" s="23"/>
      <c r="I868" s="23"/>
      <c r="J868" s="113"/>
      <c r="K868" s="113"/>
      <c r="L868" s="113"/>
      <c r="M868" s="113"/>
      <c r="N868" s="131"/>
      <c r="O868" s="131"/>
      <c r="P868" s="131"/>
      <c r="Q868" s="113"/>
      <c r="V868" s="26"/>
      <c r="W868" s="26"/>
      <c r="X868" s="26"/>
      <c r="Y868" s="26"/>
      <c r="Z868" s="26"/>
      <c r="AA868" s="26"/>
      <c r="AB868" s="26"/>
      <c r="AC868" s="26"/>
    </row>
    <row r="869" spans="6:29" s="27" customFormat="1" hidden="1" x14ac:dyDescent="0.25">
      <c r="F869" s="23"/>
      <c r="G869" s="23"/>
      <c r="H869" s="23"/>
      <c r="I869" s="23"/>
      <c r="J869" s="113"/>
      <c r="K869" s="113"/>
      <c r="L869" s="113"/>
      <c r="M869" s="113"/>
      <c r="N869" s="131"/>
      <c r="O869" s="131"/>
      <c r="P869" s="131"/>
      <c r="Q869" s="113"/>
      <c r="V869" s="26"/>
      <c r="W869" s="26"/>
      <c r="X869" s="26"/>
      <c r="Y869" s="26"/>
      <c r="Z869" s="26"/>
      <c r="AA869" s="26"/>
      <c r="AB869" s="26"/>
      <c r="AC869" s="26"/>
    </row>
    <row r="870" spans="6:29" s="27" customFormat="1" hidden="1" x14ac:dyDescent="0.25">
      <c r="F870" s="23"/>
      <c r="G870" s="23"/>
      <c r="H870" s="23"/>
      <c r="I870" s="23"/>
      <c r="J870" s="113"/>
      <c r="K870" s="113"/>
      <c r="L870" s="113"/>
      <c r="M870" s="113"/>
      <c r="N870" s="131"/>
      <c r="O870" s="131"/>
      <c r="P870" s="131"/>
      <c r="Q870" s="113"/>
      <c r="V870" s="26"/>
      <c r="W870" s="26"/>
      <c r="X870" s="26"/>
      <c r="Y870" s="26"/>
      <c r="Z870" s="26"/>
      <c r="AA870" s="26"/>
      <c r="AB870" s="26"/>
      <c r="AC870" s="26"/>
    </row>
    <row r="871" spans="6:29" s="27" customFormat="1" hidden="1" x14ac:dyDescent="0.25">
      <c r="F871" s="23"/>
      <c r="G871" s="23"/>
      <c r="H871" s="23"/>
      <c r="I871" s="23"/>
      <c r="J871" s="113"/>
      <c r="K871" s="113"/>
      <c r="L871" s="113"/>
      <c r="M871" s="113"/>
      <c r="N871" s="131"/>
      <c r="O871" s="131"/>
      <c r="P871" s="131"/>
      <c r="Q871" s="113"/>
      <c r="V871" s="26"/>
      <c r="W871" s="26"/>
      <c r="X871" s="26"/>
      <c r="Y871" s="26"/>
      <c r="Z871" s="26"/>
      <c r="AA871" s="26"/>
      <c r="AB871" s="26"/>
      <c r="AC871" s="26"/>
    </row>
    <row r="872" spans="6:29" s="27" customFormat="1" hidden="1" x14ac:dyDescent="0.25">
      <c r="F872" s="23"/>
      <c r="G872" s="23"/>
      <c r="H872" s="23"/>
      <c r="I872" s="23"/>
      <c r="J872" s="113"/>
      <c r="K872" s="113"/>
      <c r="L872" s="113"/>
      <c r="M872" s="113"/>
      <c r="N872" s="131"/>
      <c r="O872" s="131"/>
      <c r="P872" s="131"/>
      <c r="Q872" s="113"/>
      <c r="V872" s="26"/>
      <c r="W872" s="26"/>
      <c r="X872" s="26"/>
      <c r="Y872" s="26"/>
      <c r="Z872" s="26"/>
      <c r="AA872" s="26"/>
      <c r="AB872" s="26"/>
      <c r="AC872" s="26"/>
    </row>
    <row r="873" spans="6:29" s="27" customFormat="1" hidden="1" x14ac:dyDescent="0.25">
      <c r="F873" s="23"/>
      <c r="G873" s="23"/>
      <c r="H873" s="23"/>
      <c r="I873" s="23"/>
      <c r="J873" s="113"/>
      <c r="K873" s="113"/>
      <c r="L873" s="113"/>
      <c r="M873" s="113"/>
      <c r="N873" s="131"/>
      <c r="O873" s="131"/>
      <c r="P873" s="131"/>
      <c r="Q873" s="113"/>
      <c r="V873" s="26"/>
      <c r="W873" s="26"/>
      <c r="X873" s="26"/>
      <c r="Y873" s="26"/>
      <c r="Z873" s="26"/>
      <c r="AA873" s="26"/>
      <c r="AB873" s="26"/>
      <c r="AC873" s="26"/>
    </row>
    <row r="874" spans="6:29" s="27" customFormat="1" hidden="1" x14ac:dyDescent="0.25">
      <c r="F874" s="23"/>
      <c r="G874" s="23"/>
      <c r="H874" s="23"/>
      <c r="I874" s="23"/>
      <c r="J874" s="113"/>
      <c r="K874" s="113"/>
      <c r="L874" s="113"/>
      <c r="M874" s="113"/>
      <c r="N874" s="131"/>
      <c r="O874" s="131"/>
      <c r="P874" s="131"/>
      <c r="Q874" s="113"/>
      <c r="V874" s="26"/>
      <c r="W874" s="26"/>
      <c r="X874" s="26"/>
      <c r="Y874" s="26"/>
      <c r="Z874" s="26"/>
      <c r="AA874" s="26"/>
      <c r="AB874" s="26"/>
      <c r="AC874" s="26"/>
    </row>
    <row r="875" spans="6:29" s="27" customFormat="1" hidden="1" x14ac:dyDescent="0.25">
      <c r="F875" s="23"/>
      <c r="G875" s="23"/>
      <c r="H875" s="23"/>
      <c r="I875" s="23"/>
      <c r="J875" s="113"/>
      <c r="K875" s="113"/>
      <c r="L875" s="113"/>
      <c r="M875" s="113"/>
      <c r="N875" s="131"/>
      <c r="O875" s="131"/>
      <c r="P875" s="131"/>
      <c r="Q875" s="113"/>
      <c r="V875" s="26"/>
      <c r="W875" s="26"/>
      <c r="X875" s="26"/>
      <c r="Y875" s="26"/>
      <c r="Z875" s="26"/>
      <c r="AA875" s="26"/>
      <c r="AB875" s="26"/>
      <c r="AC875" s="26"/>
    </row>
    <row r="876" spans="6:29" s="27" customFormat="1" hidden="1" x14ac:dyDescent="0.25">
      <c r="F876" s="23"/>
      <c r="G876" s="23"/>
      <c r="H876" s="23"/>
      <c r="I876" s="23"/>
      <c r="J876" s="113"/>
      <c r="K876" s="113"/>
      <c r="L876" s="113"/>
      <c r="M876" s="113"/>
      <c r="N876" s="131"/>
      <c r="O876" s="131"/>
      <c r="P876" s="131"/>
      <c r="Q876" s="113"/>
      <c r="V876" s="26"/>
      <c r="W876" s="26"/>
      <c r="X876" s="26"/>
      <c r="Y876" s="26"/>
      <c r="Z876" s="26"/>
      <c r="AA876" s="26"/>
      <c r="AB876" s="26"/>
      <c r="AC876" s="26"/>
    </row>
    <row r="877" spans="6:29" s="27" customFormat="1" hidden="1" x14ac:dyDescent="0.25">
      <c r="F877" s="23"/>
      <c r="G877" s="23"/>
      <c r="H877" s="23"/>
      <c r="I877" s="23"/>
      <c r="J877" s="113"/>
      <c r="K877" s="113"/>
      <c r="L877" s="113"/>
      <c r="M877" s="113"/>
      <c r="N877" s="131"/>
      <c r="O877" s="131"/>
      <c r="P877" s="131"/>
      <c r="Q877" s="113"/>
      <c r="V877" s="26"/>
      <c r="W877" s="26"/>
      <c r="X877" s="26"/>
      <c r="Y877" s="26"/>
      <c r="Z877" s="26"/>
      <c r="AA877" s="26"/>
      <c r="AB877" s="26"/>
      <c r="AC877" s="26"/>
    </row>
    <row r="878" spans="6:29" s="27" customFormat="1" hidden="1" x14ac:dyDescent="0.25">
      <c r="F878" s="23"/>
      <c r="G878" s="23"/>
      <c r="H878" s="23"/>
      <c r="I878" s="23"/>
      <c r="J878" s="113"/>
      <c r="K878" s="113"/>
      <c r="L878" s="113"/>
      <c r="M878" s="113"/>
      <c r="N878" s="131"/>
      <c r="O878" s="131"/>
      <c r="P878" s="131"/>
      <c r="Q878" s="113"/>
      <c r="V878" s="26"/>
      <c r="W878" s="26"/>
      <c r="X878" s="26"/>
      <c r="Y878" s="26"/>
      <c r="Z878" s="26"/>
      <c r="AA878" s="26"/>
      <c r="AB878" s="26"/>
      <c r="AC878" s="26"/>
    </row>
    <row r="879" spans="6:29" s="27" customFormat="1" hidden="1" x14ac:dyDescent="0.25">
      <c r="F879" s="23"/>
      <c r="G879" s="23"/>
      <c r="H879" s="23"/>
      <c r="I879" s="23"/>
      <c r="J879" s="113"/>
      <c r="K879" s="113"/>
      <c r="L879" s="113"/>
      <c r="M879" s="113"/>
      <c r="N879" s="131"/>
      <c r="O879" s="131"/>
      <c r="P879" s="131"/>
      <c r="Q879" s="113"/>
      <c r="V879" s="26"/>
      <c r="W879" s="26"/>
      <c r="X879" s="26"/>
      <c r="Y879" s="26"/>
      <c r="Z879" s="26"/>
      <c r="AA879" s="26"/>
      <c r="AB879" s="26"/>
      <c r="AC879" s="26"/>
    </row>
    <row r="880" spans="6:29" s="27" customFormat="1" hidden="1" x14ac:dyDescent="0.25">
      <c r="F880" s="23"/>
      <c r="G880" s="23"/>
      <c r="H880" s="23"/>
      <c r="I880" s="23"/>
      <c r="J880" s="113"/>
      <c r="K880" s="113"/>
      <c r="L880" s="113"/>
      <c r="M880" s="113"/>
      <c r="N880" s="131"/>
      <c r="O880" s="131"/>
      <c r="P880" s="131"/>
      <c r="Q880" s="113"/>
      <c r="V880" s="26"/>
      <c r="W880" s="26"/>
      <c r="X880" s="26"/>
      <c r="Y880" s="26"/>
      <c r="Z880" s="26"/>
      <c r="AA880" s="26"/>
      <c r="AB880" s="26"/>
      <c r="AC880" s="26"/>
    </row>
    <row r="881" spans="6:29" s="27" customFormat="1" hidden="1" x14ac:dyDescent="0.25">
      <c r="F881" s="23"/>
      <c r="G881" s="23"/>
      <c r="H881" s="23"/>
      <c r="I881" s="23"/>
      <c r="J881" s="113"/>
      <c r="K881" s="113"/>
      <c r="L881" s="113"/>
      <c r="M881" s="113"/>
      <c r="N881" s="131"/>
      <c r="O881" s="131"/>
      <c r="P881" s="131"/>
      <c r="Q881" s="113"/>
      <c r="V881" s="26"/>
      <c r="W881" s="26"/>
      <c r="X881" s="26"/>
      <c r="Y881" s="26"/>
      <c r="Z881" s="26"/>
      <c r="AA881" s="26"/>
      <c r="AB881" s="26"/>
      <c r="AC881" s="26"/>
    </row>
    <row r="882" spans="6:29" s="27" customFormat="1" hidden="1" x14ac:dyDescent="0.25">
      <c r="F882" s="23"/>
      <c r="G882" s="23"/>
      <c r="H882" s="23"/>
      <c r="I882" s="23"/>
      <c r="J882" s="113"/>
      <c r="K882" s="113"/>
      <c r="L882" s="113"/>
      <c r="M882" s="113"/>
      <c r="N882" s="131"/>
      <c r="O882" s="131"/>
      <c r="P882" s="131"/>
      <c r="Q882" s="113"/>
      <c r="V882" s="26"/>
      <c r="W882" s="26"/>
      <c r="X882" s="26"/>
      <c r="Y882" s="26"/>
      <c r="Z882" s="26"/>
      <c r="AA882" s="26"/>
      <c r="AB882" s="26"/>
      <c r="AC882" s="26"/>
    </row>
    <row r="883" spans="6:29" s="27" customFormat="1" hidden="1" x14ac:dyDescent="0.25">
      <c r="F883" s="23"/>
      <c r="G883" s="23"/>
      <c r="H883" s="23"/>
      <c r="I883" s="23"/>
      <c r="J883" s="113"/>
      <c r="K883" s="113"/>
      <c r="L883" s="113"/>
      <c r="M883" s="113"/>
      <c r="N883" s="131"/>
      <c r="O883" s="131"/>
      <c r="P883" s="131"/>
      <c r="Q883" s="113"/>
      <c r="V883" s="26"/>
      <c r="W883" s="26"/>
      <c r="X883" s="26"/>
      <c r="Y883" s="26"/>
      <c r="Z883" s="26"/>
      <c r="AA883" s="26"/>
      <c r="AB883" s="26"/>
      <c r="AC883" s="26"/>
    </row>
    <row r="884" spans="6:29" s="27" customFormat="1" hidden="1" x14ac:dyDescent="0.25">
      <c r="F884" s="23"/>
      <c r="G884" s="23"/>
      <c r="H884" s="23"/>
      <c r="I884" s="23"/>
      <c r="J884" s="113"/>
      <c r="K884" s="113"/>
      <c r="L884" s="113"/>
      <c r="M884" s="113"/>
      <c r="N884" s="131"/>
      <c r="O884" s="131"/>
      <c r="P884" s="131"/>
      <c r="Q884" s="113"/>
      <c r="V884" s="26"/>
      <c r="W884" s="26"/>
      <c r="X884" s="26"/>
      <c r="Y884" s="26"/>
      <c r="Z884" s="26"/>
      <c r="AA884" s="26"/>
      <c r="AB884" s="26"/>
      <c r="AC884" s="26"/>
    </row>
    <row r="885" spans="6:29" s="27" customFormat="1" hidden="1" x14ac:dyDescent="0.25">
      <c r="F885" s="23"/>
      <c r="G885" s="23"/>
      <c r="H885" s="23"/>
      <c r="I885" s="23"/>
      <c r="J885" s="113"/>
      <c r="K885" s="113"/>
      <c r="L885" s="113"/>
      <c r="M885" s="113"/>
      <c r="N885" s="131"/>
      <c r="O885" s="131"/>
      <c r="P885" s="131"/>
      <c r="Q885" s="113"/>
      <c r="V885" s="26"/>
      <c r="W885" s="26"/>
      <c r="X885" s="26"/>
      <c r="Y885" s="26"/>
      <c r="Z885" s="26"/>
      <c r="AA885" s="26"/>
      <c r="AB885" s="26"/>
      <c r="AC885" s="26"/>
    </row>
    <row r="886" spans="6:29" s="27" customFormat="1" hidden="1" x14ac:dyDescent="0.25">
      <c r="F886" s="23"/>
      <c r="G886" s="23"/>
      <c r="H886" s="23"/>
      <c r="I886" s="23"/>
      <c r="J886" s="113"/>
      <c r="K886" s="113"/>
      <c r="L886" s="113"/>
      <c r="M886" s="113"/>
      <c r="N886" s="131"/>
      <c r="O886" s="131"/>
      <c r="P886" s="131"/>
      <c r="Q886" s="113"/>
      <c r="V886" s="26"/>
      <c r="W886" s="26"/>
      <c r="X886" s="26"/>
      <c r="Y886" s="26"/>
      <c r="Z886" s="26"/>
      <c r="AA886" s="26"/>
      <c r="AB886" s="26"/>
      <c r="AC886" s="26"/>
    </row>
    <row r="887" spans="6:29" s="27" customFormat="1" hidden="1" x14ac:dyDescent="0.25">
      <c r="F887" s="23"/>
      <c r="G887" s="23"/>
      <c r="H887" s="23"/>
      <c r="I887" s="23"/>
      <c r="J887" s="113"/>
      <c r="K887" s="113"/>
      <c r="L887" s="113"/>
      <c r="M887" s="113"/>
      <c r="N887" s="131"/>
      <c r="O887" s="131"/>
      <c r="P887" s="131"/>
      <c r="Q887" s="113"/>
      <c r="V887" s="26"/>
      <c r="W887" s="26"/>
      <c r="X887" s="26"/>
      <c r="Y887" s="26"/>
      <c r="Z887" s="26"/>
      <c r="AA887" s="26"/>
      <c r="AB887" s="26"/>
      <c r="AC887" s="26"/>
    </row>
    <row r="888" spans="6:29" s="27" customFormat="1" hidden="1" x14ac:dyDescent="0.25">
      <c r="F888" s="23"/>
      <c r="G888" s="23"/>
      <c r="H888" s="23"/>
      <c r="I888" s="23"/>
      <c r="J888" s="113"/>
      <c r="K888" s="113"/>
      <c r="L888" s="113"/>
      <c r="M888" s="113"/>
      <c r="N888" s="131"/>
      <c r="O888" s="131"/>
      <c r="P888" s="131"/>
      <c r="Q888" s="113"/>
      <c r="V888" s="26"/>
      <c r="W888" s="26"/>
      <c r="X888" s="26"/>
      <c r="Y888" s="26"/>
      <c r="Z888" s="26"/>
      <c r="AA888" s="26"/>
      <c r="AB888" s="26"/>
      <c r="AC888" s="26"/>
    </row>
    <row r="889" spans="6:29" s="27" customFormat="1" hidden="1" x14ac:dyDescent="0.25">
      <c r="F889" s="23"/>
      <c r="G889" s="23"/>
      <c r="H889" s="23"/>
      <c r="I889" s="23"/>
      <c r="J889" s="113"/>
      <c r="K889" s="113"/>
      <c r="L889" s="113"/>
      <c r="M889" s="113"/>
      <c r="N889" s="131"/>
      <c r="O889" s="131"/>
      <c r="P889" s="131"/>
      <c r="Q889" s="113"/>
      <c r="V889" s="26"/>
      <c r="W889" s="26"/>
      <c r="X889" s="26"/>
      <c r="Y889" s="26"/>
      <c r="Z889" s="26"/>
      <c r="AA889" s="26"/>
      <c r="AB889" s="26"/>
      <c r="AC889" s="26"/>
    </row>
    <row r="890" spans="6:29" s="27" customFormat="1" hidden="1" x14ac:dyDescent="0.25">
      <c r="F890" s="23"/>
      <c r="G890" s="23"/>
      <c r="H890" s="23"/>
      <c r="I890" s="23"/>
      <c r="J890" s="113"/>
      <c r="K890" s="113"/>
      <c r="L890" s="113"/>
      <c r="M890" s="113"/>
      <c r="N890" s="131"/>
      <c r="O890" s="131"/>
      <c r="P890" s="131"/>
      <c r="Q890" s="113"/>
      <c r="V890" s="26"/>
      <c r="W890" s="26"/>
      <c r="X890" s="26"/>
      <c r="Y890" s="26"/>
      <c r="Z890" s="26"/>
      <c r="AA890" s="26"/>
      <c r="AB890" s="26"/>
      <c r="AC890" s="26"/>
    </row>
    <row r="891" spans="6:29" s="27" customFormat="1" hidden="1" x14ac:dyDescent="0.25">
      <c r="F891" s="23"/>
      <c r="G891" s="23"/>
      <c r="H891" s="23"/>
      <c r="I891" s="23"/>
      <c r="J891" s="113"/>
      <c r="K891" s="113"/>
      <c r="L891" s="113"/>
      <c r="M891" s="113"/>
      <c r="N891" s="131"/>
      <c r="O891" s="131"/>
      <c r="P891" s="131"/>
      <c r="Q891" s="113"/>
      <c r="V891" s="26"/>
      <c r="W891" s="26"/>
      <c r="X891" s="26"/>
      <c r="Y891" s="26"/>
      <c r="Z891" s="26"/>
      <c r="AA891" s="26"/>
      <c r="AB891" s="26"/>
      <c r="AC891" s="26"/>
    </row>
    <row r="892" spans="6:29" s="27" customFormat="1" hidden="1" x14ac:dyDescent="0.25">
      <c r="F892" s="23"/>
      <c r="G892" s="23"/>
      <c r="H892" s="23"/>
      <c r="I892" s="23"/>
      <c r="J892" s="113"/>
      <c r="K892" s="113"/>
      <c r="L892" s="113"/>
      <c r="M892" s="113"/>
      <c r="N892" s="131"/>
      <c r="O892" s="131"/>
      <c r="P892" s="131"/>
      <c r="Q892" s="113"/>
      <c r="V892" s="26"/>
      <c r="W892" s="26"/>
      <c r="X892" s="26"/>
      <c r="Y892" s="26"/>
      <c r="Z892" s="26"/>
      <c r="AA892" s="26"/>
      <c r="AB892" s="26"/>
      <c r="AC892" s="26"/>
    </row>
    <row r="893" spans="6:29" s="27" customFormat="1" hidden="1" x14ac:dyDescent="0.25">
      <c r="F893" s="23"/>
      <c r="G893" s="23"/>
      <c r="H893" s="23"/>
      <c r="I893" s="23"/>
      <c r="J893" s="113"/>
      <c r="K893" s="113"/>
      <c r="L893" s="113"/>
      <c r="M893" s="113"/>
      <c r="N893" s="131"/>
      <c r="O893" s="131"/>
      <c r="P893" s="131"/>
      <c r="Q893" s="113"/>
      <c r="V893" s="26"/>
      <c r="W893" s="26"/>
      <c r="X893" s="26"/>
      <c r="Y893" s="26"/>
      <c r="Z893" s="26"/>
      <c r="AA893" s="26"/>
      <c r="AB893" s="26"/>
      <c r="AC893" s="26"/>
    </row>
    <row r="894" spans="6:29" s="27" customFormat="1" hidden="1" x14ac:dyDescent="0.25">
      <c r="F894" s="23"/>
      <c r="G894" s="23"/>
      <c r="H894" s="23"/>
      <c r="I894" s="23"/>
      <c r="J894" s="113"/>
      <c r="K894" s="113"/>
      <c r="L894" s="113"/>
      <c r="M894" s="113"/>
      <c r="N894" s="131"/>
      <c r="O894" s="131"/>
      <c r="P894" s="131"/>
      <c r="Q894" s="113"/>
      <c r="V894" s="26"/>
      <c r="W894" s="26"/>
      <c r="X894" s="26"/>
      <c r="Y894" s="26"/>
      <c r="Z894" s="26"/>
      <c r="AA894" s="26"/>
      <c r="AB894" s="26"/>
      <c r="AC894" s="26"/>
    </row>
    <row r="895" spans="6:29" s="27" customFormat="1" hidden="1" x14ac:dyDescent="0.25">
      <c r="F895" s="23"/>
      <c r="G895" s="23"/>
      <c r="H895" s="23"/>
      <c r="I895" s="23"/>
      <c r="J895" s="113"/>
      <c r="K895" s="113"/>
      <c r="L895" s="113"/>
      <c r="M895" s="113"/>
      <c r="N895" s="131"/>
      <c r="O895" s="131"/>
      <c r="P895" s="131"/>
      <c r="Q895" s="113"/>
      <c r="V895" s="26"/>
      <c r="W895" s="26"/>
      <c r="X895" s="26"/>
      <c r="Y895" s="26"/>
      <c r="Z895" s="26"/>
      <c r="AA895" s="26"/>
      <c r="AB895" s="26"/>
      <c r="AC895" s="26"/>
    </row>
    <row r="896" spans="6:29" s="27" customFormat="1" hidden="1" x14ac:dyDescent="0.25">
      <c r="F896" s="23"/>
      <c r="G896" s="23"/>
      <c r="H896" s="23"/>
      <c r="I896" s="23"/>
      <c r="J896" s="113"/>
      <c r="K896" s="113"/>
      <c r="L896" s="113"/>
      <c r="M896" s="113"/>
      <c r="N896" s="131"/>
      <c r="O896" s="131"/>
      <c r="P896" s="131"/>
      <c r="Q896" s="113"/>
      <c r="V896" s="26"/>
      <c r="W896" s="26"/>
      <c r="X896" s="26"/>
      <c r="Y896" s="26"/>
      <c r="Z896" s="26"/>
      <c r="AA896" s="26"/>
      <c r="AB896" s="26"/>
      <c r="AC896" s="26"/>
    </row>
    <row r="897" spans="6:29" s="27" customFormat="1" hidden="1" x14ac:dyDescent="0.25">
      <c r="F897" s="23"/>
      <c r="G897" s="23"/>
      <c r="H897" s="23"/>
      <c r="I897" s="23"/>
      <c r="J897" s="113"/>
      <c r="K897" s="113"/>
      <c r="L897" s="113"/>
      <c r="M897" s="113"/>
      <c r="N897" s="131"/>
      <c r="O897" s="131"/>
      <c r="P897" s="131"/>
      <c r="Q897" s="113"/>
      <c r="V897" s="26"/>
      <c r="W897" s="26"/>
      <c r="X897" s="26"/>
      <c r="Y897" s="26"/>
      <c r="Z897" s="26"/>
      <c r="AA897" s="26"/>
      <c r="AB897" s="26"/>
      <c r="AC897" s="26"/>
    </row>
    <row r="898" spans="6:29" s="27" customFormat="1" hidden="1" x14ac:dyDescent="0.25">
      <c r="F898" s="23"/>
      <c r="G898" s="23"/>
      <c r="H898" s="23"/>
      <c r="I898" s="23"/>
      <c r="J898" s="113"/>
      <c r="K898" s="113"/>
      <c r="L898" s="113"/>
      <c r="M898" s="113"/>
      <c r="N898" s="131"/>
      <c r="O898" s="131"/>
      <c r="P898" s="131"/>
      <c r="Q898" s="113"/>
      <c r="V898" s="26"/>
      <c r="W898" s="26"/>
      <c r="X898" s="26"/>
      <c r="Y898" s="26"/>
      <c r="Z898" s="26"/>
      <c r="AA898" s="26"/>
      <c r="AB898" s="26"/>
      <c r="AC898" s="26"/>
    </row>
    <row r="899" spans="6:29" s="27" customFormat="1" hidden="1" x14ac:dyDescent="0.25">
      <c r="F899" s="23"/>
      <c r="G899" s="23"/>
      <c r="H899" s="23"/>
      <c r="I899" s="23"/>
      <c r="J899" s="113"/>
      <c r="K899" s="113"/>
      <c r="L899" s="113"/>
      <c r="M899" s="113"/>
      <c r="N899" s="131"/>
      <c r="O899" s="131"/>
      <c r="P899" s="131"/>
      <c r="Q899" s="113"/>
      <c r="V899" s="26"/>
      <c r="W899" s="26"/>
      <c r="X899" s="26"/>
      <c r="Y899" s="26"/>
      <c r="Z899" s="26"/>
      <c r="AA899" s="26"/>
      <c r="AB899" s="26"/>
      <c r="AC899" s="26"/>
    </row>
    <row r="900" spans="6:29" s="27" customFormat="1" hidden="1" x14ac:dyDescent="0.25">
      <c r="F900" s="23"/>
      <c r="G900" s="23"/>
      <c r="H900" s="23"/>
      <c r="I900" s="23"/>
      <c r="J900" s="113"/>
      <c r="K900" s="113"/>
      <c r="L900" s="113"/>
      <c r="M900" s="113"/>
      <c r="N900" s="131"/>
      <c r="O900" s="131"/>
      <c r="P900" s="131"/>
      <c r="Q900" s="113"/>
      <c r="V900" s="26"/>
      <c r="W900" s="26"/>
      <c r="X900" s="26"/>
      <c r="Y900" s="26"/>
      <c r="Z900" s="26"/>
      <c r="AA900" s="26"/>
      <c r="AB900" s="26"/>
      <c r="AC900" s="26"/>
    </row>
    <row r="901" spans="6:29" s="27" customFormat="1" hidden="1" x14ac:dyDescent="0.25">
      <c r="F901" s="23"/>
      <c r="G901" s="23"/>
      <c r="H901" s="23"/>
      <c r="I901" s="23"/>
      <c r="J901" s="113"/>
      <c r="K901" s="113"/>
      <c r="L901" s="113"/>
      <c r="M901" s="113"/>
      <c r="N901" s="131"/>
      <c r="O901" s="131"/>
      <c r="P901" s="131"/>
      <c r="Q901" s="113"/>
      <c r="V901" s="26"/>
      <c r="W901" s="26"/>
      <c r="X901" s="26"/>
      <c r="Y901" s="26"/>
      <c r="Z901" s="26"/>
      <c r="AA901" s="26"/>
      <c r="AB901" s="26"/>
      <c r="AC901" s="26"/>
    </row>
    <row r="902" spans="6:29" s="27" customFormat="1" hidden="1" x14ac:dyDescent="0.25">
      <c r="F902" s="23"/>
      <c r="G902" s="23"/>
      <c r="H902" s="23"/>
      <c r="I902" s="23"/>
      <c r="J902" s="113"/>
      <c r="K902" s="113"/>
      <c r="L902" s="113"/>
      <c r="M902" s="113"/>
      <c r="N902" s="131"/>
      <c r="O902" s="131"/>
      <c r="P902" s="131"/>
      <c r="Q902" s="113"/>
      <c r="V902" s="26"/>
      <c r="W902" s="26"/>
      <c r="X902" s="26"/>
      <c r="Y902" s="26"/>
      <c r="Z902" s="26"/>
      <c r="AA902" s="26"/>
      <c r="AB902" s="26"/>
      <c r="AC902" s="26"/>
    </row>
    <row r="903" spans="6:29" s="27" customFormat="1" hidden="1" x14ac:dyDescent="0.25">
      <c r="F903" s="23"/>
      <c r="G903" s="23"/>
      <c r="H903" s="23"/>
      <c r="I903" s="23"/>
      <c r="J903" s="113"/>
      <c r="K903" s="113"/>
      <c r="L903" s="113"/>
      <c r="M903" s="113"/>
      <c r="N903" s="131"/>
      <c r="O903" s="131"/>
      <c r="P903" s="131"/>
      <c r="Q903" s="113"/>
      <c r="V903" s="26"/>
      <c r="W903" s="26"/>
      <c r="X903" s="26"/>
      <c r="Y903" s="26"/>
      <c r="Z903" s="26"/>
      <c r="AA903" s="26"/>
      <c r="AB903" s="26"/>
      <c r="AC903" s="26"/>
    </row>
    <row r="904" spans="6:29" s="27" customFormat="1" hidden="1" x14ac:dyDescent="0.25">
      <c r="F904" s="23"/>
      <c r="G904" s="23"/>
      <c r="H904" s="23"/>
      <c r="I904" s="23"/>
      <c r="J904" s="113"/>
      <c r="K904" s="113"/>
      <c r="L904" s="113"/>
      <c r="M904" s="113"/>
      <c r="N904" s="131"/>
      <c r="O904" s="131"/>
      <c r="P904" s="131"/>
      <c r="Q904" s="113"/>
      <c r="V904" s="26"/>
      <c r="W904" s="26"/>
      <c r="X904" s="26"/>
      <c r="Y904" s="26"/>
      <c r="Z904" s="26"/>
      <c r="AA904" s="26"/>
      <c r="AB904" s="26"/>
      <c r="AC904" s="26"/>
    </row>
    <row r="905" spans="6:29" s="27" customFormat="1" hidden="1" x14ac:dyDescent="0.25">
      <c r="F905" s="23"/>
      <c r="G905" s="23"/>
      <c r="H905" s="23"/>
      <c r="I905" s="23"/>
      <c r="J905" s="113"/>
      <c r="K905" s="113"/>
      <c r="L905" s="113"/>
      <c r="M905" s="113"/>
      <c r="N905" s="131"/>
      <c r="O905" s="131"/>
      <c r="P905" s="131"/>
      <c r="Q905" s="113"/>
      <c r="V905" s="26"/>
      <c r="W905" s="26"/>
      <c r="X905" s="26"/>
      <c r="Y905" s="26"/>
      <c r="Z905" s="26"/>
      <c r="AA905" s="26"/>
      <c r="AB905" s="26"/>
      <c r="AC905" s="26"/>
    </row>
    <row r="906" spans="6:29" s="27" customFormat="1" hidden="1" x14ac:dyDescent="0.25">
      <c r="F906" s="23"/>
      <c r="G906" s="23"/>
      <c r="H906" s="23"/>
      <c r="I906" s="23"/>
      <c r="J906" s="113"/>
      <c r="K906" s="113"/>
      <c r="L906" s="113"/>
      <c r="M906" s="113"/>
      <c r="N906" s="131"/>
      <c r="O906" s="131"/>
      <c r="P906" s="131"/>
      <c r="Q906" s="113"/>
      <c r="V906" s="26"/>
      <c r="W906" s="26"/>
      <c r="X906" s="26"/>
      <c r="Y906" s="26"/>
      <c r="Z906" s="26"/>
      <c r="AA906" s="26"/>
      <c r="AB906" s="26"/>
      <c r="AC906" s="26"/>
    </row>
    <row r="907" spans="6:29" s="27" customFormat="1" hidden="1" x14ac:dyDescent="0.25">
      <c r="F907" s="23"/>
      <c r="G907" s="23"/>
      <c r="H907" s="23"/>
      <c r="I907" s="23"/>
      <c r="J907" s="113"/>
      <c r="K907" s="113"/>
      <c r="L907" s="113"/>
      <c r="M907" s="113"/>
      <c r="N907" s="131"/>
      <c r="O907" s="131"/>
      <c r="P907" s="131"/>
      <c r="Q907" s="113"/>
      <c r="V907" s="26"/>
      <c r="W907" s="26"/>
      <c r="X907" s="26"/>
      <c r="Y907" s="26"/>
      <c r="Z907" s="26"/>
      <c r="AA907" s="26"/>
      <c r="AB907" s="26"/>
      <c r="AC907" s="26"/>
    </row>
    <row r="908" spans="6:29" s="27" customFormat="1" hidden="1" x14ac:dyDescent="0.25">
      <c r="F908" s="23"/>
      <c r="G908" s="23"/>
      <c r="H908" s="23"/>
      <c r="I908" s="23"/>
      <c r="J908" s="113"/>
      <c r="K908" s="113"/>
      <c r="L908" s="113"/>
      <c r="M908" s="113"/>
      <c r="N908" s="131"/>
      <c r="O908" s="131"/>
      <c r="P908" s="131"/>
      <c r="Q908" s="113"/>
      <c r="V908" s="26"/>
      <c r="W908" s="26"/>
      <c r="X908" s="26"/>
      <c r="Y908" s="26"/>
      <c r="Z908" s="26"/>
      <c r="AA908" s="26"/>
      <c r="AB908" s="26"/>
      <c r="AC908" s="26"/>
    </row>
    <row r="909" spans="6:29" s="27" customFormat="1" hidden="1" x14ac:dyDescent="0.25">
      <c r="F909" s="23"/>
      <c r="G909" s="23"/>
      <c r="H909" s="23"/>
      <c r="I909" s="23"/>
      <c r="J909" s="113"/>
      <c r="K909" s="113"/>
      <c r="L909" s="113"/>
      <c r="M909" s="113"/>
      <c r="N909" s="131"/>
      <c r="O909" s="131"/>
      <c r="P909" s="131"/>
      <c r="Q909" s="113"/>
      <c r="V909" s="26"/>
      <c r="W909" s="26"/>
      <c r="X909" s="26"/>
      <c r="Y909" s="26"/>
      <c r="Z909" s="26"/>
      <c r="AA909" s="26"/>
      <c r="AB909" s="26"/>
      <c r="AC909" s="26"/>
    </row>
    <row r="910" spans="6:29" s="27" customFormat="1" hidden="1" x14ac:dyDescent="0.25">
      <c r="F910" s="23"/>
      <c r="G910" s="23"/>
      <c r="H910" s="23"/>
      <c r="I910" s="23"/>
      <c r="J910" s="113"/>
      <c r="K910" s="113"/>
      <c r="L910" s="113"/>
      <c r="M910" s="113"/>
      <c r="N910" s="131"/>
      <c r="O910" s="131"/>
      <c r="P910" s="131"/>
      <c r="Q910" s="113"/>
      <c r="V910" s="26"/>
      <c r="W910" s="26"/>
      <c r="X910" s="26"/>
      <c r="Y910" s="26"/>
      <c r="Z910" s="26"/>
      <c r="AA910" s="26"/>
      <c r="AB910" s="26"/>
      <c r="AC910" s="26"/>
    </row>
    <row r="911" spans="6:29" s="27" customFormat="1" hidden="1" x14ac:dyDescent="0.25">
      <c r="F911" s="23"/>
      <c r="G911" s="23"/>
      <c r="H911" s="23"/>
      <c r="I911" s="23"/>
      <c r="J911" s="113"/>
      <c r="K911" s="113"/>
      <c r="L911" s="113"/>
      <c r="M911" s="113"/>
      <c r="N911" s="131"/>
      <c r="O911" s="131"/>
      <c r="P911" s="131"/>
      <c r="Q911" s="113"/>
      <c r="V911" s="26"/>
      <c r="W911" s="26"/>
      <c r="X911" s="26"/>
      <c r="Y911" s="26"/>
      <c r="Z911" s="26"/>
      <c r="AA911" s="26"/>
      <c r="AB911" s="26"/>
      <c r="AC911" s="26"/>
    </row>
    <row r="912" spans="6:29" s="27" customFormat="1" hidden="1" x14ac:dyDescent="0.25">
      <c r="F912" s="23"/>
      <c r="G912" s="23"/>
      <c r="H912" s="23"/>
      <c r="I912" s="23"/>
      <c r="J912" s="113"/>
      <c r="K912" s="113"/>
      <c r="L912" s="113"/>
      <c r="M912" s="113"/>
      <c r="N912" s="131"/>
      <c r="O912" s="131"/>
      <c r="P912" s="131"/>
      <c r="Q912" s="113"/>
      <c r="V912" s="26"/>
      <c r="W912" s="26"/>
      <c r="X912" s="26"/>
      <c r="Y912" s="26"/>
      <c r="Z912" s="26"/>
      <c r="AA912" s="26"/>
      <c r="AB912" s="26"/>
      <c r="AC912" s="26"/>
    </row>
    <row r="913" spans="6:29" s="27" customFormat="1" hidden="1" x14ac:dyDescent="0.25">
      <c r="F913" s="23"/>
      <c r="G913" s="23"/>
      <c r="H913" s="23"/>
      <c r="I913" s="23"/>
      <c r="J913" s="113"/>
      <c r="K913" s="113"/>
      <c r="L913" s="113"/>
      <c r="M913" s="113"/>
      <c r="N913" s="131"/>
      <c r="O913" s="131"/>
      <c r="P913" s="131"/>
      <c r="Q913" s="113"/>
      <c r="V913" s="26"/>
      <c r="W913" s="26"/>
      <c r="X913" s="26"/>
      <c r="Y913" s="26"/>
      <c r="Z913" s="26"/>
      <c r="AA913" s="26"/>
      <c r="AB913" s="26"/>
      <c r="AC913" s="26"/>
    </row>
    <row r="914" spans="6:29" s="27" customFormat="1" hidden="1" x14ac:dyDescent="0.25">
      <c r="F914" s="23"/>
      <c r="G914" s="23"/>
      <c r="H914" s="23"/>
      <c r="I914" s="23"/>
      <c r="J914" s="113"/>
      <c r="K914" s="113"/>
      <c r="L914" s="113"/>
      <c r="M914" s="113"/>
      <c r="N914" s="131"/>
      <c r="O914" s="131"/>
      <c r="P914" s="131"/>
      <c r="Q914" s="113"/>
      <c r="V914" s="26"/>
      <c r="W914" s="26"/>
      <c r="X914" s="26"/>
      <c r="Y914" s="26"/>
      <c r="Z914" s="26"/>
      <c r="AA914" s="26"/>
      <c r="AB914" s="26"/>
      <c r="AC914" s="26"/>
    </row>
    <row r="915" spans="6:29" s="27" customFormat="1" hidden="1" x14ac:dyDescent="0.25">
      <c r="F915" s="23"/>
      <c r="G915" s="23"/>
      <c r="H915" s="23"/>
      <c r="I915" s="23"/>
      <c r="J915" s="113"/>
      <c r="K915" s="113"/>
      <c r="L915" s="113"/>
      <c r="M915" s="113"/>
      <c r="N915" s="131"/>
      <c r="O915" s="131"/>
      <c r="P915" s="131"/>
      <c r="Q915" s="113"/>
      <c r="V915" s="26"/>
      <c r="W915" s="26"/>
      <c r="X915" s="26"/>
      <c r="Y915" s="26"/>
      <c r="Z915" s="26"/>
      <c r="AA915" s="26"/>
      <c r="AB915" s="26"/>
      <c r="AC915" s="26"/>
    </row>
    <row r="916" spans="6:29" s="27" customFormat="1" hidden="1" x14ac:dyDescent="0.25">
      <c r="F916" s="23"/>
      <c r="G916" s="23"/>
      <c r="H916" s="23"/>
      <c r="I916" s="23"/>
      <c r="J916" s="113"/>
      <c r="K916" s="113"/>
      <c r="L916" s="113"/>
      <c r="M916" s="113"/>
      <c r="N916" s="131"/>
      <c r="O916" s="131"/>
      <c r="P916" s="131"/>
      <c r="Q916" s="113"/>
      <c r="V916" s="26"/>
      <c r="W916" s="26"/>
      <c r="X916" s="26"/>
      <c r="Y916" s="26"/>
      <c r="Z916" s="26"/>
      <c r="AA916" s="26"/>
      <c r="AB916" s="26"/>
      <c r="AC916" s="26"/>
    </row>
    <row r="917" spans="6:29" s="27" customFormat="1" hidden="1" x14ac:dyDescent="0.25">
      <c r="F917" s="23"/>
      <c r="G917" s="23"/>
      <c r="H917" s="23"/>
      <c r="I917" s="23"/>
      <c r="J917" s="113"/>
      <c r="K917" s="113"/>
      <c r="L917" s="113"/>
      <c r="M917" s="113"/>
      <c r="N917" s="131"/>
      <c r="O917" s="131"/>
      <c r="P917" s="131"/>
      <c r="Q917" s="113"/>
      <c r="V917" s="26"/>
      <c r="W917" s="26"/>
      <c r="X917" s="26"/>
      <c r="Y917" s="26"/>
      <c r="Z917" s="26"/>
      <c r="AA917" s="26"/>
      <c r="AB917" s="26"/>
      <c r="AC917" s="26"/>
    </row>
    <row r="918" spans="6:29" s="27" customFormat="1" hidden="1" x14ac:dyDescent="0.25">
      <c r="F918" s="23"/>
      <c r="G918" s="23"/>
      <c r="H918" s="23"/>
      <c r="I918" s="23"/>
      <c r="J918" s="113"/>
      <c r="K918" s="113"/>
      <c r="L918" s="113"/>
      <c r="M918" s="113"/>
      <c r="N918" s="131"/>
      <c r="O918" s="131"/>
      <c r="P918" s="131"/>
      <c r="Q918" s="113"/>
      <c r="V918" s="26"/>
      <c r="W918" s="26"/>
      <c r="X918" s="26"/>
      <c r="Y918" s="26"/>
      <c r="Z918" s="26"/>
      <c r="AA918" s="26"/>
      <c r="AB918" s="26"/>
      <c r="AC918" s="26"/>
    </row>
    <row r="919" spans="6:29" s="27" customFormat="1" hidden="1" x14ac:dyDescent="0.25">
      <c r="F919" s="23"/>
      <c r="G919" s="23"/>
      <c r="H919" s="23"/>
      <c r="I919" s="23"/>
      <c r="J919" s="113"/>
      <c r="K919" s="113"/>
      <c r="L919" s="113"/>
      <c r="M919" s="113"/>
      <c r="N919" s="131"/>
      <c r="O919" s="131"/>
      <c r="P919" s="131"/>
      <c r="Q919" s="113"/>
      <c r="V919" s="26"/>
      <c r="W919" s="26"/>
      <c r="X919" s="26"/>
      <c r="Y919" s="26"/>
      <c r="Z919" s="26"/>
      <c r="AA919" s="26"/>
      <c r="AB919" s="26"/>
      <c r="AC919" s="26"/>
    </row>
    <row r="920" spans="6:29" s="27" customFormat="1" hidden="1" x14ac:dyDescent="0.25">
      <c r="F920" s="23"/>
      <c r="G920" s="23"/>
      <c r="H920" s="23"/>
      <c r="I920" s="23"/>
      <c r="J920" s="113"/>
      <c r="K920" s="113"/>
      <c r="L920" s="113"/>
      <c r="M920" s="113"/>
      <c r="N920" s="131"/>
      <c r="O920" s="131"/>
      <c r="P920" s="131"/>
      <c r="Q920" s="113"/>
      <c r="V920" s="26"/>
      <c r="W920" s="26"/>
      <c r="X920" s="26"/>
      <c r="Y920" s="26"/>
      <c r="Z920" s="26"/>
      <c r="AA920" s="26"/>
      <c r="AB920" s="26"/>
      <c r="AC920" s="26"/>
    </row>
    <row r="921" spans="6:29" s="27" customFormat="1" hidden="1" x14ac:dyDescent="0.25">
      <c r="F921" s="23"/>
      <c r="G921" s="23"/>
      <c r="H921" s="23"/>
      <c r="I921" s="23"/>
      <c r="J921" s="113"/>
      <c r="K921" s="113"/>
      <c r="L921" s="113"/>
      <c r="M921" s="113"/>
      <c r="N921" s="131"/>
      <c r="O921" s="131"/>
      <c r="P921" s="131"/>
      <c r="Q921" s="113"/>
      <c r="V921" s="26"/>
      <c r="W921" s="26"/>
      <c r="X921" s="26"/>
      <c r="Y921" s="26"/>
      <c r="Z921" s="26"/>
      <c r="AA921" s="26"/>
      <c r="AB921" s="26"/>
      <c r="AC921" s="26"/>
    </row>
    <row r="922" spans="6:29" s="27" customFormat="1" hidden="1" x14ac:dyDescent="0.25">
      <c r="F922" s="23"/>
      <c r="G922" s="23"/>
      <c r="H922" s="23"/>
      <c r="I922" s="23"/>
      <c r="J922" s="113"/>
      <c r="K922" s="113"/>
      <c r="L922" s="113"/>
      <c r="M922" s="113"/>
      <c r="N922" s="131"/>
      <c r="O922" s="131"/>
      <c r="P922" s="131"/>
      <c r="Q922" s="113"/>
      <c r="V922" s="26"/>
      <c r="W922" s="26"/>
      <c r="X922" s="26"/>
      <c r="Y922" s="26"/>
      <c r="Z922" s="26"/>
      <c r="AA922" s="26"/>
      <c r="AB922" s="26"/>
      <c r="AC922" s="26"/>
    </row>
    <row r="923" spans="6:29" s="27" customFormat="1" hidden="1" x14ac:dyDescent="0.25">
      <c r="F923" s="23"/>
      <c r="G923" s="23"/>
      <c r="H923" s="23"/>
      <c r="I923" s="23"/>
      <c r="J923" s="113"/>
      <c r="K923" s="113"/>
      <c r="L923" s="113"/>
      <c r="M923" s="113"/>
      <c r="N923" s="131"/>
      <c r="O923" s="131"/>
      <c r="P923" s="131"/>
      <c r="Q923" s="113"/>
      <c r="V923" s="26"/>
      <c r="W923" s="26"/>
      <c r="X923" s="26"/>
      <c r="Y923" s="26"/>
      <c r="Z923" s="26"/>
      <c r="AA923" s="26"/>
      <c r="AB923" s="26"/>
      <c r="AC923" s="26"/>
    </row>
    <row r="924" spans="6:29" s="27" customFormat="1" hidden="1" x14ac:dyDescent="0.25">
      <c r="F924" s="23"/>
      <c r="G924" s="23"/>
      <c r="H924" s="23"/>
      <c r="I924" s="23"/>
      <c r="J924" s="113"/>
      <c r="K924" s="113"/>
      <c r="L924" s="113"/>
      <c r="M924" s="113"/>
      <c r="N924" s="131"/>
      <c r="O924" s="131"/>
      <c r="P924" s="131"/>
      <c r="Q924" s="113"/>
      <c r="V924" s="26"/>
      <c r="W924" s="26"/>
      <c r="X924" s="26"/>
      <c r="Y924" s="26"/>
      <c r="Z924" s="26"/>
      <c r="AA924" s="26"/>
      <c r="AB924" s="26"/>
      <c r="AC924" s="26"/>
    </row>
    <row r="925" spans="6:29" s="27" customFormat="1" hidden="1" x14ac:dyDescent="0.25">
      <c r="F925" s="23"/>
      <c r="G925" s="23"/>
      <c r="H925" s="23"/>
      <c r="I925" s="23"/>
      <c r="J925" s="113"/>
      <c r="K925" s="113"/>
      <c r="L925" s="113"/>
      <c r="M925" s="113"/>
      <c r="N925" s="131"/>
      <c r="O925" s="131"/>
      <c r="P925" s="131"/>
      <c r="Q925" s="113"/>
      <c r="V925" s="26"/>
      <c r="W925" s="26"/>
      <c r="X925" s="26"/>
      <c r="Y925" s="26"/>
      <c r="Z925" s="26"/>
      <c r="AA925" s="26"/>
      <c r="AB925" s="26"/>
      <c r="AC925" s="26"/>
    </row>
    <row r="926" spans="6:29" s="27" customFormat="1" hidden="1" x14ac:dyDescent="0.25">
      <c r="F926" s="23"/>
      <c r="G926" s="23"/>
      <c r="H926" s="23"/>
      <c r="I926" s="23"/>
      <c r="J926" s="113"/>
      <c r="K926" s="113"/>
      <c r="L926" s="113"/>
      <c r="M926" s="113"/>
      <c r="N926" s="131"/>
      <c r="O926" s="131"/>
      <c r="P926" s="131"/>
      <c r="Q926" s="113"/>
      <c r="V926" s="26"/>
      <c r="W926" s="26"/>
      <c r="X926" s="26"/>
      <c r="Y926" s="26"/>
      <c r="Z926" s="26"/>
      <c r="AA926" s="26"/>
      <c r="AB926" s="26"/>
      <c r="AC926" s="26"/>
    </row>
    <row r="927" spans="6:29" s="27" customFormat="1" hidden="1" x14ac:dyDescent="0.25">
      <c r="F927" s="23"/>
      <c r="G927" s="23"/>
      <c r="H927" s="23"/>
      <c r="I927" s="23"/>
      <c r="J927" s="113"/>
      <c r="K927" s="113"/>
      <c r="L927" s="113"/>
      <c r="M927" s="113"/>
      <c r="N927" s="131"/>
      <c r="O927" s="131"/>
      <c r="P927" s="131"/>
      <c r="Q927" s="113"/>
      <c r="V927" s="26"/>
      <c r="W927" s="26"/>
      <c r="X927" s="26"/>
      <c r="Y927" s="26"/>
      <c r="Z927" s="26"/>
      <c r="AA927" s="26"/>
      <c r="AB927" s="26"/>
      <c r="AC927" s="26"/>
    </row>
    <row r="928" spans="6:29" s="27" customFormat="1" hidden="1" x14ac:dyDescent="0.25">
      <c r="F928" s="23"/>
      <c r="G928" s="23"/>
      <c r="H928" s="23"/>
      <c r="I928" s="23"/>
      <c r="J928" s="113"/>
      <c r="K928" s="113"/>
      <c r="L928" s="113"/>
      <c r="M928" s="113"/>
      <c r="N928" s="131"/>
      <c r="O928" s="131"/>
      <c r="P928" s="131"/>
      <c r="Q928" s="113"/>
      <c r="V928" s="26"/>
      <c r="W928" s="26"/>
      <c r="X928" s="26"/>
      <c r="Y928" s="26"/>
      <c r="Z928" s="26"/>
      <c r="AA928" s="26"/>
      <c r="AB928" s="26"/>
      <c r="AC928" s="26"/>
    </row>
    <row r="929" spans="6:29" s="27" customFormat="1" hidden="1" x14ac:dyDescent="0.25">
      <c r="F929" s="23"/>
      <c r="G929" s="23"/>
      <c r="H929" s="23"/>
      <c r="I929" s="23"/>
      <c r="J929" s="113"/>
      <c r="K929" s="113"/>
      <c r="L929" s="113"/>
      <c r="M929" s="113"/>
      <c r="N929" s="131"/>
      <c r="O929" s="131"/>
      <c r="P929" s="131"/>
      <c r="Q929" s="113"/>
      <c r="V929" s="26"/>
      <c r="W929" s="26"/>
      <c r="X929" s="26"/>
      <c r="Y929" s="26"/>
      <c r="Z929" s="26"/>
      <c r="AA929" s="26"/>
      <c r="AB929" s="26"/>
      <c r="AC929" s="26"/>
    </row>
    <row r="930" spans="6:29" s="27" customFormat="1" hidden="1" x14ac:dyDescent="0.25">
      <c r="F930" s="23"/>
      <c r="G930" s="23"/>
      <c r="H930" s="23"/>
      <c r="I930" s="23"/>
      <c r="J930" s="113"/>
      <c r="K930" s="113"/>
      <c r="L930" s="113"/>
      <c r="M930" s="113"/>
      <c r="N930" s="131"/>
      <c r="O930" s="131"/>
      <c r="P930" s="131"/>
      <c r="Q930" s="113"/>
      <c r="V930" s="26"/>
      <c r="W930" s="26"/>
      <c r="X930" s="26"/>
      <c r="Y930" s="26"/>
      <c r="Z930" s="26"/>
      <c r="AA930" s="26"/>
      <c r="AB930" s="26"/>
      <c r="AC930" s="26"/>
    </row>
    <row r="931" spans="6:29" s="27" customFormat="1" hidden="1" x14ac:dyDescent="0.25">
      <c r="F931" s="23"/>
      <c r="G931" s="23"/>
      <c r="H931" s="23"/>
      <c r="I931" s="23"/>
      <c r="J931" s="113"/>
      <c r="K931" s="113"/>
      <c r="L931" s="113"/>
      <c r="M931" s="113"/>
      <c r="N931" s="131"/>
      <c r="O931" s="131"/>
      <c r="P931" s="131"/>
      <c r="Q931" s="113"/>
      <c r="V931" s="26"/>
      <c r="W931" s="26"/>
      <c r="X931" s="26"/>
      <c r="Y931" s="26"/>
      <c r="Z931" s="26"/>
      <c r="AA931" s="26"/>
      <c r="AB931" s="26"/>
      <c r="AC931" s="26"/>
    </row>
    <row r="932" spans="6:29" s="27" customFormat="1" hidden="1" x14ac:dyDescent="0.25">
      <c r="F932" s="23"/>
      <c r="G932" s="23"/>
      <c r="H932" s="23"/>
      <c r="I932" s="23"/>
      <c r="J932" s="113"/>
      <c r="K932" s="113"/>
      <c r="L932" s="113"/>
      <c r="M932" s="113"/>
      <c r="N932" s="131"/>
      <c r="O932" s="131"/>
      <c r="P932" s="131"/>
      <c r="Q932" s="113"/>
      <c r="V932" s="26"/>
      <c r="W932" s="26"/>
      <c r="X932" s="26"/>
      <c r="Y932" s="26"/>
      <c r="Z932" s="26"/>
      <c r="AA932" s="26"/>
      <c r="AB932" s="26"/>
      <c r="AC932" s="26"/>
    </row>
    <row r="933" spans="6:29" s="27" customFormat="1" hidden="1" x14ac:dyDescent="0.25">
      <c r="F933" s="23"/>
      <c r="G933" s="23"/>
      <c r="H933" s="23"/>
      <c r="I933" s="23"/>
      <c r="J933" s="113"/>
      <c r="K933" s="113"/>
      <c r="L933" s="113"/>
      <c r="M933" s="113"/>
      <c r="N933" s="131"/>
      <c r="O933" s="131"/>
      <c r="P933" s="131"/>
      <c r="Q933" s="113"/>
      <c r="V933" s="26"/>
      <c r="W933" s="26"/>
      <c r="X933" s="26"/>
      <c r="Y933" s="26"/>
      <c r="Z933" s="26"/>
      <c r="AA933" s="26"/>
      <c r="AB933" s="26"/>
      <c r="AC933" s="26"/>
    </row>
    <row r="934" spans="6:29" s="27" customFormat="1" hidden="1" x14ac:dyDescent="0.25">
      <c r="F934" s="23"/>
      <c r="G934" s="23"/>
      <c r="H934" s="23"/>
      <c r="I934" s="23"/>
      <c r="J934" s="113"/>
      <c r="K934" s="113"/>
      <c r="L934" s="113"/>
      <c r="M934" s="113"/>
      <c r="N934" s="131"/>
      <c r="O934" s="131"/>
      <c r="P934" s="131"/>
      <c r="Q934" s="113"/>
      <c r="V934" s="26"/>
      <c r="W934" s="26"/>
      <c r="X934" s="26"/>
      <c r="Y934" s="26"/>
      <c r="Z934" s="26"/>
      <c r="AA934" s="26"/>
      <c r="AB934" s="26"/>
      <c r="AC934" s="26"/>
    </row>
    <row r="935" spans="6:29" s="27" customFormat="1" hidden="1" x14ac:dyDescent="0.25">
      <c r="F935" s="23"/>
      <c r="G935" s="23"/>
      <c r="H935" s="23"/>
      <c r="I935" s="23"/>
      <c r="J935" s="113"/>
      <c r="K935" s="113"/>
      <c r="L935" s="113"/>
      <c r="M935" s="113"/>
      <c r="N935" s="131"/>
      <c r="O935" s="131"/>
      <c r="P935" s="131"/>
      <c r="Q935" s="113"/>
      <c r="V935" s="26"/>
      <c r="W935" s="26"/>
      <c r="X935" s="26"/>
      <c r="Y935" s="26"/>
      <c r="Z935" s="26"/>
      <c r="AA935" s="26"/>
      <c r="AB935" s="26"/>
      <c r="AC935" s="26"/>
    </row>
    <row r="936" spans="6:29" s="27" customFormat="1" hidden="1" x14ac:dyDescent="0.25">
      <c r="F936" s="23"/>
      <c r="G936" s="23"/>
      <c r="H936" s="23"/>
      <c r="I936" s="23"/>
      <c r="J936" s="113"/>
      <c r="K936" s="113"/>
      <c r="L936" s="113"/>
      <c r="M936" s="113"/>
      <c r="N936" s="131"/>
      <c r="O936" s="131"/>
      <c r="P936" s="131"/>
      <c r="Q936" s="113"/>
      <c r="V936" s="26"/>
      <c r="W936" s="26"/>
      <c r="X936" s="26"/>
      <c r="Y936" s="26"/>
      <c r="Z936" s="26"/>
      <c r="AA936" s="26"/>
      <c r="AB936" s="26"/>
      <c r="AC936" s="26"/>
    </row>
    <row r="937" spans="6:29" s="27" customFormat="1" hidden="1" x14ac:dyDescent="0.25">
      <c r="F937" s="23"/>
      <c r="G937" s="23"/>
      <c r="H937" s="23"/>
      <c r="I937" s="23"/>
      <c r="J937" s="113"/>
      <c r="K937" s="113"/>
      <c r="L937" s="113"/>
      <c r="M937" s="113"/>
      <c r="N937" s="131"/>
      <c r="O937" s="131"/>
      <c r="P937" s="131"/>
      <c r="Q937" s="113"/>
      <c r="V937" s="26"/>
      <c r="W937" s="26"/>
      <c r="X937" s="26"/>
      <c r="Y937" s="26"/>
      <c r="Z937" s="26"/>
      <c r="AA937" s="26"/>
      <c r="AB937" s="26"/>
      <c r="AC937" s="26"/>
    </row>
    <row r="938" spans="6:29" s="27" customFormat="1" hidden="1" x14ac:dyDescent="0.25">
      <c r="F938" s="23"/>
      <c r="G938" s="23"/>
      <c r="H938" s="23"/>
      <c r="I938" s="23"/>
      <c r="J938" s="113"/>
      <c r="K938" s="113"/>
      <c r="L938" s="113"/>
      <c r="M938" s="113"/>
      <c r="N938" s="131"/>
      <c r="O938" s="131"/>
      <c r="P938" s="131"/>
      <c r="Q938" s="113"/>
      <c r="V938" s="26"/>
      <c r="W938" s="26"/>
      <c r="X938" s="26"/>
      <c r="Y938" s="26"/>
      <c r="Z938" s="26"/>
      <c r="AA938" s="26"/>
      <c r="AB938" s="26"/>
      <c r="AC938" s="26"/>
    </row>
    <row r="939" spans="6:29" s="27" customFormat="1" hidden="1" x14ac:dyDescent="0.25">
      <c r="F939" s="23"/>
      <c r="G939" s="23"/>
      <c r="H939" s="23"/>
      <c r="I939" s="23"/>
      <c r="J939" s="113"/>
      <c r="K939" s="113"/>
      <c r="L939" s="113"/>
      <c r="M939" s="113"/>
      <c r="N939" s="131"/>
      <c r="O939" s="131"/>
      <c r="P939" s="131"/>
      <c r="Q939" s="113"/>
      <c r="V939" s="26"/>
      <c r="W939" s="26"/>
      <c r="X939" s="26"/>
      <c r="Y939" s="26"/>
      <c r="Z939" s="26"/>
      <c r="AA939" s="26"/>
      <c r="AB939" s="26"/>
      <c r="AC939" s="26"/>
    </row>
    <row r="940" spans="6:29" s="27" customFormat="1" hidden="1" x14ac:dyDescent="0.25">
      <c r="F940" s="23"/>
      <c r="G940" s="23"/>
      <c r="H940" s="23"/>
      <c r="I940" s="23"/>
      <c r="J940" s="113"/>
      <c r="K940" s="113"/>
      <c r="L940" s="113"/>
      <c r="M940" s="113"/>
      <c r="N940" s="131"/>
      <c r="O940" s="131"/>
      <c r="P940" s="131"/>
      <c r="Q940" s="113"/>
      <c r="V940" s="26"/>
      <c r="W940" s="26"/>
      <c r="X940" s="26"/>
      <c r="Y940" s="26"/>
      <c r="Z940" s="26"/>
      <c r="AA940" s="26"/>
      <c r="AB940" s="26"/>
      <c r="AC940" s="26"/>
    </row>
    <row r="941" spans="6:29" s="27" customFormat="1" hidden="1" x14ac:dyDescent="0.25">
      <c r="F941" s="23"/>
      <c r="G941" s="23"/>
      <c r="H941" s="23"/>
      <c r="I941" s="23"/>
      <c r="J941" s="113"/>
      <c r="K941" s="113"/>
      <c r="L941" s="113"/>
      <c r="M941" s="113"/>
      <c r="N941" s="131"/>
      <c r="O941" s="131"/>
      <c r="P941" s="131"/>
      <c r="Q941" s="113"/>
      <c r="V941" s="26"/>
      <c r="W941" s="26"/>
      <c r="X941" s="26"/>
      <c r="Y941" s="26"/>
      <c r="Z941" s="26"/>
      <c r="AA941" s="26"/>
      <c r="AB941" s="26"/>
      <c r="AC941" s="26"/>
    </row>
    <row r="942" spans="6:29" s="27" customFormat="1" hidden="1" x14ac:dyDescent="0.25">
      <c r="F942" s="23"/>
      <c r="G942" s="23"/>
      <c r="H942" s="23"/>
      <c r="I942" s="23"/>
      <c r="J942" s="113"/>
      <c r="K942" s="113"/>
      <c r="L942" s="113"/>
      <c r="M942" s="113"/>
      <c r="N942" s="131"/>
      <c r="O942" s="131"/>
      <c r="P942" s="131"/>
      <c r="Q942" s="113"/>
      <c r="V942" s="26"/>
      <c r="W942" s="26"/>
      <c r="X942" s="26"/>
      <c r="Y942" s="26"/>
      <c r="Z942" s="26"/>
      <c r="AA942" s="26"/>
      <c r="AB942" s="26"/>
      <c r="AC942" s="26"/>
    </row>
    <row r="943" spans="6:29" s="27" customFormat="1" hidden="1" x14ac:dyDescent="0.25">
      <c r="F943" s="23"/>
      <c r="G943" s="23"/>
      <c r="H943" s="23"/>
      <c r="I943" s="23"/>
      <c r="J943" s="113"/>
      <c r="K943" s="113"/>
      <c r="L943" s="113"/>
      <c r="M943" s="113"/>
      <c r="N943" s="131"/>
      <c r="O943" s="131"/>
      <c r="P943" s="131"/>
      <c r="Q943" s="113"/>
      <c r="V943" s="26"/>
      <c r="W943" s="26"/>
      <c r="X943" s="26"/>
      <c r="Y943" s="26"/>
      <c r="Z943" s="26"/>
      <c r="AA943" s="26"/>
      <c r="AB943" s="26"/>
      <c r="AC943" s="26"/>
    </row>
    <row r="944" spans="6:29" s="27" customFormat="1" hidden="1" x14ac:dyDescent="0.25">
      <c r="F944" s="23"/>
      <c r="G944" s="23"/>
      <c r="H944" s="23"/>
      <c r="I944" s="23"/>
      <c r="J944" s="113"/>
      <c r="K944" s="113"/>
      <c r="L944" s="113"/>
      <c r="M944" s="113"/>
      <c r="N944" s="131"/>
      <c r="O944" s="131"/>
      <c r="P944" s="131"/>
      <c r="Q944" s="113"/>
      <c r="V944" s="26"/>
      <c r="W944" s="26"/>
      <c r="X944" s="26"/>
      <c r="Y944" s="26"/>
      <c r="Z944" s="26"/>
      <c r="AA944" s="26"/>
      <c r="AB944" s="26"/>
      <c r="AC944" s="26"/>
    </row>
    <row r="945" spans="6:29" s="27" customFormat="1" hidden="1" x14ac:dyDescent="0.25">
      <c r="F945" s="23"/>
      <c r="G945" s="23"/>
      <c r="H945" s="23"/>
      <c r="I945" s="23"/>
      <c r="J945" s="113"/>
      <c r="K945" s="113"/>
      <c r="L945" s="113"/>
      <c r="M945" s="113"/>
      <c r="N945" s="131"/>
      <c r="O945" s="131"/>
      <c r="P945" s="131"/>
      <c r="Q945" s="113"/>
      <c r="V945" s="26"/>
      <c r="W945" s="26"/>
      <c r="X945" s="26"/>
      <c r="Y945" s="26"/>
      <c r="Z945" s="26"/>
      <c r="AA945" s="26"/>
      <c r="AB945" s="26"/>
      <c r="AC945" s="26"/>
    </row>
    <row r="946" spans="6:29" s="27" customFormat="1" hidden="1" x14ac:dyDescent="0.25">
      <c r="F946" s="23"/>
      <c r="G946" s="23"/>
      <c r="H946" s="23"/>
      <c r="I946" s="23"/>
      <c r="J946" s="113"/>
      <c r="K946" s="113"/>
      <c r="L946" s="113"/>
      <c r="M946" s="113"/>
      <c r="N946" s="131"/>
      <c r="O946" s="131"/>
      <c r="P946" s="131"/>
      <c r="Q946" s="113"/>
      <c r="V946" s="26"/>
      <c r="W946" s="26"/>
      <c r="X946" s="26"/>
      <c r="Y946" s="26"/>
      <c r="Z946" s="26"/>
      <c r="AA946" s="26"/>
      <c r="AB946" s="26"/>
      <c r="AC946" s="26"/>
    </row>
    <row r="947" spans="6:29" s="27" customFormat="1" hidden="1" x14ac:dyDescent="0.25">
      <c r="F947" s="23"/>
      <c r="G947" s="23"/>
      <c r="H947" s="23"/>
      <c r="I947" s="23"/>
      <c r="J947" s="113"/>
      <c r="K947" s="113"/>
      <c r="L947" s="113"/>
      <c r="M947" s="113"/>
      <c r="N947" s="131"/>
      <c r="O947" s="131"/>
      <c r="P947" s="131"/>
      <c r="Q947" s="113"/>
      <c r="V947" s="26"/>
      <c r="W947" s="26"/>
      <c r="X947" s="26"/>
      <c r="Y947" s="26"/>
      <c r="Z947" s="26"/>
      <c r="AA947" s="26"/>
      <c r="AB947" s="26"/>
      <c r="AC947" s="26"/>
    </row>
    <row r="948" spans="6:29" s="27" customFormat="1" hidden="1" x14ac:dyDescent="0.25">
      <c r="F948" s="23"/>
      <c r="G948" s="23"/>
      <c r="H948" s="23"/>
      <c r="I948" s="23"/>
      <c r="J948" s="113"/>
      <c r="K948" s="113"/>
      <c r="L948" s="113"/>
      <c r="M948" s="113"/>
      <c r="N948" s="131"/>
      <c r="O948" s="131"/>
      <c r="P948" s="131"/>
      <c r="Q948" s="113"/>
      <c r="V948" s="26"/>
      <c r="W948" s="26"/>
      <c r="X948" s="26"/>
      <c r="Y948" s="26"/>
      <c r="Z948" s="26"/>
      <c r="AA948" s="26"/>
      <c r="AB948" s="26"/>
      <c r="AC948" s="26"/>
    </row>
    <row r="949" spans="6:29" s="27" customFormat="1" hidden="1" x14ac:dyDescent="0.25">
      <c r="F949" s="23"/>
      <c r="G949" s="23"/>
      <c r="H949" s="23"/>
      <c r="I949" s="23"/>
      <c r="J949" s="113"/>
      <c r="K949" s="113"/>
      <c r="L949" s="113"/>
      <c r="M949" s="113"/>
      <c r="N949" s="131"/>
      <c r="O949" s="131"/>
      <c r="P949" s="131"/>
      <c r="Q949" s="113"/>
      <c r="V949" s="26"/>
      <c r="W949" s="26"/>
      <c r="X949" s="26"/>
      <c r="Y949" s="26"/>
      <c r="Z949" s="26"/>
      <c r="AA949" s="26"/>
      <c r="AB949" s="26"/>
      <c r="AC949" s="26"/>
    </row>
    <row r="950" spans="6:29" s="27" customFormat="1" hidden="1" x14ac:dyDescent="0.25">
      <c r="F950" s="23"/>
      <c r="G950" s="23"/>
      <c r="H950" s="23"/>
      <c r="I950" s="23"/>
      <c r="J950" s="113"/>
      <c r="K950" s="113"/>
      <c r="L950" s="113"/>
      <c r="M950" s="113"/>
      <c r="N950" s="131"/>
      <c r="O950" s="131"/>
      <c r="P950" s="131"/>
      <c r="Q950" s="113"/>
      <c r="V950" s="26"/>
      <c r="W950" s="26"/>
      <c r="X950" s="26"/>
      <c r="Y950" s="26"/>
      <c r="Z950" s="26"/>
      <c r="AA950" s="26"/>
      <c r="AB950" s="26"/>
      <c r="AC950" s="26"/>
    </row>
    <row r="951" spans="6:29" s="27" customFormat="1" hidden="1" x14ac:dyDescent="0.25">
      <c r="F951" s="23"/>
      <c r="G951" s="23"/>
      <c r="H951" s="23"/>
      <c r="I951" s="23"/>
      <c r="J951" s="113"/>
      <c r="K951" s="113"/>
      <c r="L951" s="113"/>
      <c r="M951" s="113"/>
      <c r="N951" s="131"/>
      <c r="O951" s="131"/>
      <c r="P951" s="131"/>
      <c r="Q951" s="113"/>
      <c r="V951" s="26"/>
      <c r="W951" s="26"/>
      <c r="X951" s="26"/>
      <c r="Y951" s="26"/>
      <c r="Z951" s="26"/>
      <c r="AA951" s="26"/>
      <c r="AB951" s="26"/>
      <c r="AC951" s="26"/>
    </row>
    <row r="952" spans="6:29" s="27" customFormat="1" hidden="1" x14ac:dyDescent="0.25">
      <c r="F952" s="23"/>
      <c r="G952" s="23"/>
      <c r="H952" s="23"/>
      <c r="I952" s="23"/>
      <c r="J952" s="113"/>
      <c r="K952" s="113"/>
      <c r="L952" s="113"/>
      <c r="M952" s="113"/>
      <c r="N952" s="131"/>
      <c r="O952" s="131"/>
      <c r="P952" s="131"/>
      <c r="Q952" s="113"/>
      <c r="V952" s="26"/>
      <c r="W952" s="26"/>
      <c r="X952" s="26"/>
      <c r="Y952" s="26"/>
      <c r="Z952" s="26"/>
      <c r="AA952" s="26"/>
      <c r="AB952" s="26"/>
      <c r="AC952" s="26"/>
    </row>
    <row r="953" spans="6:29" s="27" customFormat="1" hidden="1" x14ac:dyDescent="0.25">
      <c r="F953" s="23"/>
      <c r="G953" s="23"/>
      <c r="H953" s="23"/>
      <c r="I953" s="23"/>
      <c r="J953" s="113"/>
      <c r="K953" s="113"/>
      <c r="L953" s="113"/>
      <c r="M953" s="113"/>
      <c r="N953" s="131"/>
      <c r="O953" s="131"/>
      <c r="P953" s="131"/>
      <c r="Q953" s="113"/>
      <c r="V953" s="26"/>
      <c r="W953" s="26"/>
      <c r="X953" s="26"/>
      <c r="Y953" s="26"/>
      <c r="Z953" s="26"/>
      <c r="AA953" s="26"/>
      <c r="AB953" s="26"/>
      <c r="AC953" s="26"/>
    </row>
    <row r="954" spans="6:29" s="27" customFormat="1" hidden="1" x14ac:dyDescent="0.25">
      <c r="F954" s="23"/>
      <c r="G954" s="23"/>
      <c r="H954" s="23"/>
      <c r="I954" s="23"/>
      <c r="J954" s="113"/>
      <c r="K954" s="113"/>
      <c r="L954" s="113"/>
      <c r="M954" s="113"/>
      <c r="N954" s="131"/>
      <c r="O954" s="131"/>
      <c r="P954" s="131"/>
      <c r="Q954" s="113"/>
      <c r="V954" s="26"/>
      <c r="W954" s="26"/>
      <c r="X954" s="26"/>
      <c r="Y954" s="26"/>
      <c r="Z954" s="26"/>
      <c r="AA954" s="26"/>
      <c r="AB954" s="26"/>
      <c r="AC954" s="26"/>
    </row>
    <row r="955" spans="6:29" s="27" customFormat="1" hidden="1" x14ac:dyDescent="0.25">
      <c r="F955" s="23"/>
      <c r="G955" s="23"/>
      <c r="H955" s="23"/>
      <c r="I955" s="23"/>
      <c r="J955" s="113"/>
      <c r="K955" s="113"/>
      <c r="L955" s="113"/>
      <c r="M955" s="113"/>
      <c r="N955" s="131"/>
      <c r="O955" s="131"/>
      <c r="P955" s="131"/>
      <c r="Q955" s="113"/>
      <c r="V955" s="26"/>
      <c r="W955" s="26"/>
      <c r="X955" s="26"/>
      <c r="Y955" s="26"/>
      <c r="Z955" s="26"/>
      <c r="AA955" s="26"/>
      <c r="AB955" s="26"/>
      <c r="AC955" s="26"/>
    </row>
    <row r="956" spans="6:29" s="27" customFormat="1" hidden="1" x14ac:dyDescent="0.25">
      <c r="F956" s="23"/>
      <c r="G956" s="23"/>
      <c r="H956" s="23"/>
      <c r="I956" s="23"/>
      <c r="J956" s="113"/>
      <c r="K956" s="113"/>
      <c r="L956" s="113"/>
      <c r="M956" s="113"/>
      <c r="N956" s="131"/>
      <c r="O956" s="131"/>
      <c r="P956" s="131"/>
      <c r="Q956" s="113"/>
      <c r="V956" s="26"/>
      <c r="W956" s="26"/>
      <c r="X956" s="26"/>
      <c r="Y956" s="26"/>
      <c r="Z956" s="26"/>
      <c r="AA956" s="26"/>
      <c r="AB956" s="26"/>
      <c r="AC956" s="26"/>
    </row>
    <row r="957" spans="6:29" s="27" customFormat="1" hidden="1" x14ac:dyDescent="0.25">
      <c r="F957" s="23"/>
      <c r="G957" s="23"/>
      <c r="H957" s="23"/>
      <c r="I957" s="23"/>
      <c r="J957" s="113"/>
      <c r="K957" s="113"/>
      <c r="L957" s="113"/>
      <c r="M957" s="113"/>
      <c r="N957" s="131"/>
      <c r="O957" s="131"/>
      <c r="P957" s="131"/>
      <c r="Q957" s="113"/>
      <c r="V957" s="26"/>
      <c r="W957" s="26"/>
      <c r="X957" s="26"/>
      <c r="Y957" s="26"/>
      <c r="Z957" s="26"/>
      <c r="AA957" s="26"/>
      <c r="AB957" s="26"/>
      <c r="AC957" s="26"/>
    </row>
    <row r="958" spans="6:29" s="27" customFormat="1" hidden="1" x14ac:dyDescent="0.25">
      <c r="F958" s="23"/>
      <c r="G958" s="23"/>
      <c r="H958" s="23"/>
      <c r="I958" s="23"/>
      <c r="J958" s="113"/>
      <c r="K958" s="113"/>
      <c r="L958" s="113"/>
      <c r="M958" s="113"/>
      <c r="N958" s="131"/>
      <c r="O958" s="131"/>
      <c r="P958" s="131"/>
      <c r="Q958" s="113"/>
      <c r="V958" s="26"/>
      <c r="W958" s="26"/>
      <c r="X958" s="26"/>
      <c r="Y958" s="26"/>
      <c r="Z958" s="26"/>
      <c r="AA958" s="26"/>
      <c r="AB958" s="26"/>
      <c r="AC958" s="26"/>
    </row>
    <row r="959" spans="6:29" s="27" customFormat="1" hidden="1" x14ac:dyDescent="0.25">
      <c r="F959" s="23"/>
      <c r="G959" s="23"/>
      <c r="H959" s="23"/>
      <c r="I959" s="23"/>
      <c r="J959" s="113"/>
      <c r="K959" s="113"/>
      <c r="L959" s="113"/>
      <c r="M959" s="113"/>
      <c r="N959" s="131"/>
      <c r="O959" s="131"/>
      <c r="P959" s="131"/>
      <c r="Q959" s="113"/>
      <c r="V959" s="26"/>
      <c r="W959" s="26"/>
      <c r="X959" s="26"/>
      <c r="Y959" s="26"/>
      <c r="Z959" s="26"/>
      <c r="AA959" s="26"/>
      <c r="AB959" s="26"/>
      <c r="AC959" s="26"/>
    </row>
    <row r="960" spans="6:29" s="27" customFormat="1" hidden="1" x14ac:dyDescent="0.25">
      <c r="F960" s="23"/>
      <c r="G960" s="23"/>
      <c r="H960" s="23"/>
      <c r="I960" s="23"/>
      <c r="J960" s="113"/>
      <c r="K960" s="113"/>
      <c r="L960" s="113"/>
      <c r="M960" s="113"/>
      <c r="N960" s="131"/>
      <c r="O960" s="131"/>
      <c r="P960" s="131"/>
      <c r="Q960" s="113"/>
      <c r="V960" s="26"/>
      <c r="W960" s="26"/>
      <c r="X960" s="26"/>
      <c r="Y960" s="26"/>
      <c r="Z960" s="26"/>
      <c r="AA960" s="26"/>
      <c r="AB960" s="26"/>
      <c r="AC960" s="26"/>
    </row>
    <row r="961" spans="6:29" s="27" customFormat="1" hidden="1" x14ac:dyDescent="0.25">
      <c r="F961" s="23"/>
      <c r="G961" s="23"/>
      <c r="H961" s="23"/>
      <c r="I961" s="23"/>
      <c r="J961" s="113"/>
      <c r="K961" s="113"/>
      <c r="L961" s="113"/>
      <c r="M961" s="113"/>
      <c r="N961" s="131"/>
      <c r="O961" s="131"/>
      <c r="P961" s="131"/>
      <c r="Q961" s="113"/>
      <c r="V961" s="26"/>
      <c r="W961" s="26"/>
      <c r="X961" s="26"/>
      <c r="Y961" s="26"/>
      <c r="Z961" s="26"/>
      <c r="AA961" s="26"/>
      <c r="AB961" s="26"/>
      <c r="AC961" s="26"/>
    </row>
    <row r="962" spans="6:29" s="27" customFormat="1" hidden="1" x14ac:dyDescent="0.25">
      <c r="F962" s="23"/>
      <c r="G962" s="23"/>
      <c r="H962" s="23"/>
      <c r="I962" s="23"/>
      <c r="J962" s="113"/>
      <c r="K962" s="113"/>
      <c r="L962" s="113"/>
      <c r="M962" s="113"/>
      <c r="N962" s="131"/>
      <c r="O962" s="131"/>
      <c r="P962" s="131"/>
      <c r="Q962" s="113"/>
      <c r="V962" s="26"/>
      <c r="W962" s="26"/>
      <c r="X962" s="26"/>
      <c r="Y962" s="26"/>
      <c r="Z962" s="26"/>
      <c r="AA962" s="26"/>
      <c r="AB962" s="26"/>
      <c r="AC962" s="26"/>
    </row>
    <row r="963" spans="6:29" s="27" customFormat="1" hidden="1" x14ac:dyDescent="0.25">
      <c r="F963" s="23"/>
      <c r="G963" s="23"/>
      <c r="H963" s="23"/>
      <c r="I963" s="23"/>
      <c r="J963" s="113"/>
      <c r="K963" s="113"/>
      <c r="L963" s="113"/>
      <c r="M963" s="113"/>
      <c r="N963" s="131"/>
      <c r="O963" s="131"/>
      <c r="P963" s="131"/>
      <c r="Q963" s="113"/>
      <c r="V963" s="26"/>
      <c r="W963" s="26"/>
      <c r="X963" s="26"/>
      <c r="Y963" s="26"/>
      <c r="Z963" s="26"/>
      <c r="AA963" s="26"/>
      <c r="AB963" s="26"/>
      <c r="AC963" s="26"/>
    </row>
    <row r="964" spans="6:29" s="27" customFormat="1" hidden="1" x14ac:dyDescent="0.25">
      <c r="F964" s="23"/>
      <c r="G964" s="23"/>
      <c r="H964" s="23"/>
      <c r="I964" s="23"/>
      <c r="J964" s="113"/>
      <c r="K964" s="113"/>
      <c r="L964" s="113"/>
      <c r="M964" s="113"/>
      <c r="N964" s="131"/>
      <c r="O964" s="131"/>
      <c r="P964" s="131"/>
      <c r="Q964" s="113"/>
      <c r="V964" s="26"/>
      <c r="W964" s="26"/>
      <c r="X964" s="26"/>
      <c r="Y964" s="26"/>
      <c r="Z964" s="26"/>
      <c r="AA964" s="26"/>
      <c r="AB964" s="26"/>
      <c r="AC964" s="26"/>
    </row>
    <row r="965" spans="6:29" s="27" customFormat="1" hidden="1" x14ac:dyDescent="0.25">
      <c r="F965" s="23"/>
      <c r="G965" s="23"/>
      <c r="H965" s="23"/>
      <c r="I965" s="23"/>
      <c r="J965" s="113"/>
      <c r="K965" s="113"/>
      <c r="L965" s="113"/>
      <c r="M965" s="113"/>
      <c r="N965" s="131"/>
      <c r="O965" s="131"/>
      <c r="P965" s="131"/>
      <c r="Q965" s="113"/>
      <c r="V965" s="26"/>
      <c r="W965" s="26"/>
      <c r="X965" s="26"/>
      <c r="Y965" s="26"/>
      <c r="Z965" s="26"/>
      <c r="AA965" s="26"/>
      <c r="AB965" s="26"/>
      <c r="AC965" s="26"/>
    </row>
    <row r="966" spans="6:29" s="27" customFormat="1" hidden="1" x14ac:dyDescent="0.25">
      <c r="F966" s="23"/>
      <c r="G966" s="23"/>
      <c r="H966" s="23"/>
      <c r="I966" s="23"/>
      <c r="J966" s="113"/>
      <c r="K966" s="113"/>
      <c r="L966" s="113"/>
      <c r="M966" s="113"/>
      <c r="N966" s="131"/>
      <c r="O966" s="131"/>
      <c r="P966" s="131"/>
      <c r="Q966" s="113"/>
      <c r="V966" s="26"/>
      <c r="W966" s="26"/>
      <c r="X966" s="26"/>
      <c r="Y966" s="26"/>
      <c r="Z966" s="26"/>
      <c r="AA966" s="26"/>
      <c r="AB966" s="26"/>
      <c r="AC966" s="26"/>
    </row>
    <row r="967" spans="6:29" s="27" customFormat="1" hidden="1" x14ac:dyDescent="0.25">
      <c r="F967" s="23"/>
      <c r="G967" s="23"/>
      <c r="H967" s="23"/>
      <c r="I967" s="23"/>
      <c r="J967" s="113"/>
      <c r="K967" s="113"/>
      <c r="L967" s="113"/>
      <c r="M967" s="113"/>
      <c r="N967" s="131"/>
      <c r="O967" s="131"/>
      <c r="P967" s="131"/>
      <c r="Q967" s="113"/>
      <c r="V967" s="26"/>
      <c r="W967" s="26"/>
      <c r="X967" s="26"/>
      <c r="Y967" s="26"/>
      <c r="Z967" s="26"/>
      <c r="AA967" s="26"/>
      <c r="AB967" s="26"/>
      <c r="AC967" s="26"/>
    </row>
    <row r="968" spans="6:29" s="27" customFormat="1" hidden="1" x14ac:dyDescent="0.25">
      <c r="F968" s="23"/>
      <c r="G968" s="23"/>
      <c r="H968" s="23"/>
      <c r="I968" s="23"/>
      <c r="J968" s="113"/>
      <c r="K968" s="113"/>
      <c r="L968" s="113"/>
      <c r="M968" s="113"/>
      <c r="N968" s="131"/>
      <c r="O968" s="131"/>
      <c r="P968" s="131"/>
      <c r="Q968" s="113"/>
      <c r="V968" s="26"/>
      <c r="W968" s="26"/>
      <c r="X968" s="26"/>
      <c r="Y968" s="26"/>
      <c r="Z968" s="26"/>
      <c r="AA968" s="26"/>
      <c r="AB968" s="26"/>
      <c r="AC968" s="26"/>
    </row>
    <row r="969" spans="6:29" s="27" customFormat="1" hidden="1" x14ac:dyDescent="0.25">
      <c r="F969" s="23"/>
      <c r="G969" s="23"/>
      <c r="H969" s="23"/>
      <c r="I969" s="23"/>
      <c r="J969" s="113"/>
      <c r="K969" s="113"/>
      <c r="L969" s="113"/>
      <c r="M969" s="113"/>
      <c r="N969" s="131"/>
      <c r="O969" s="131"/>
      <c r="P969" s="131"/>
      <c r="Q969" s="113"/>
      <c r="V969" s="26"/>
      <c r="W969" s="26"/>
      <c r="X969" s="26"/>
      <c r="Y969" s="26"/>
      <c r="Z969" s="26"/>
      <c r="AA969" s="26"/>
      <c r="AB969" s="26"/>
      <c r="AC969" s="26"/>
    </row>
    <row r="970" spans="6:29" s="27" customFormat="1" hidden="1" x14ac:dyDescent="0.25">
      <c r="F970" s="23"/>
      <c r="G970" s="23"/>
      <c r="H970" s="23"/>
      <c r="I970" s="23"/>
      <c r="J970" s="113"/>
      <c r="K970" s="113"/>
      <c r="L970" s="113"/>
      <c r="M970" s="113"/>
      <c r="N970" s="131"/>
      <c r="O970" s="131"/>
      <c r="P970" s="131"/>
      <c r="Q970" s="113"/>
      <c r="V970" s="26"/>
      <c r="W970" s="26"/>
      <c r="X970" s="26"/>
      <c r="Y970" s="26"/>
      <c r="Z970" s="26"/>
      <c r="AA970" s="26"/>
      <c r="AB970" s="26"/>
      <c r="AC970" s="26"/>
    </row>
    <row r="971" spans="6:29" s="27" customFormat="1" hidden="1" x14ac:dyDescent="0.25">
      <c r="F971" s="23"/>
      <c r="G971" s="23"/>
      <c r="H971" s="23"/>
      <c r="I971" s="23"/>
      <c r="J971" s="113"/>
      <c r="K971" s="113"/>
      <c r="L971" s="113"/>
      <c r="M971" s="113"/>
      <c r="N971" s="131"/>
      <c r="O971" s="131"/>
      <c r="P971" s="131"/>
      <c r="Q971" s="113"/>
      <c r="V971" s="26"/>
      <c r="W971" s="26"/>
      <c r="X971" s="26"/>
      <c r="Y971" s="26"/>
      <c r="Z971" s="26"/>
      <c r="AA971" s="26"/>
      <c r="AB971" s="26"/>
      <c r="AC971" s="26"/>
    </row>
    <row r="972" spans="6:29" s="27" customFormat="1" hidden="1" x14ac:dyDescent="0.25">
      <c r="F972" s="23"/>
      <c r="G972" s="23"/>
      <c r="H972" s="23"/>
      <c r="I972" s="23"/>
      <c r="J972" s="113"/>
      <c r="K972" s="113"/>
      <c r="L972" s="113"/>
      <c r="M972" s="113"/>
      <c r="N972" s="131"/>
      <c r="O972" s="131"/>
      <c r="P972" s="131"/>
      <c r="Q972" s="113"/>
      <c r="V972" s="26"/>
      <c r="W972" s="26"/>
      <c r="X972" s="26"/>
      <c r="Y972" s="26"/>
      <c r="Z972" s="26"/>
      <c r="AA972" s="26"/>
      <c r="AB972" s="26"/>
      <c r="AC972" s="26"/>
    </row>
    <row r="973" spans="6:29" s="27" customFormat="1" hidden="1" x14ac:dyDescent="0.25">
      <c r="F973" s="23"/>
      <c r="G973" s="23"/>
      <c r="H973" s="23"/>
      <c r="I973" s="23"/>
      <c r="J973" s="113"/>
      <c r="K973" s="113"/>
      <c r="L973" s="113"/>
      <c r="M973" s="113"/>
      <c r="N973" s="131"/>
      <c r="O973" s="131"/>
      <c r="P973" s="131"/>
      <c r="Q973" s="113"/>
      <c r="V973" s="26"/>
      <c r="W973" s="26"/>
      <c r="X973" s="26"/>
      <c r="Y973" s="26"/>
      <c r="Z973" s="26"/>
      <c r="AA973" s="26"/>
      <c r="AB973" s="26"/>
      <c r="AC973" s="26"/>
    </row>
    <row r="974" spans="6:29" s="27" customFormat="1" hidden="1" x14ac:dyDescent="0.25">
      <c r="F974" s="23"/>
      <c r="G974" s="23"/>
      <c r="H974" s="23"/>
      <c r="I974" s="23"/>
      <c r="J974" s="113"/>
      <c r="K974" s="113"/>
      <c r="L974" s="113"/>
      <c r="M974" s="113"/>
      <c r="N974" s="131"/>
      <c r="O974" s="131"/>
      <c r="P974" s="131"/>
      <c r="Q974" s="113"/>
      <c r="V974" s="26"/>
      <c r="W974" s="26"/>
      <c r="X974" s="26"/>
      <c r="Y974" s="26"/>
      <c r="Z974" s="26"/>
      <c r="AA974" s="26"/>
      <c r="AB974" s="26"/>
      <c r="AC974" s="26"/>
    </row>
    <row r="975" spans="6:29" s="27" customFormat="1" hidden="1" x14ac:dyDescent="0.25">
      <c r="F975" s="23"/>
      <c r="G975" s="23"/>
      <c r="H975" s="23"/>
      <c r="I975" s="23"/>
      <c r="J975" s="113"/>
      <c r="K975" s="113"/>
      <c r="L975" s="113"/>
      <c r="M975" s="113"/>
      <c r="N975" s="131"/>
      <c r="O975" s="131"/>
      <c r="P975" s="131"/>
      <c r="Q975" s="113"/>
      <c r="V975" s="26"/>
      <c r="W975" s="26"/>
      <c r="X975" s="26"/>
      <c r="Y975" s="26"/>
      <c r="Z975" s="26"/>
      <c r="AA975" s="26"/>
      <c r="AB975" s="26"/>
      <c r="AC975" s="26"/>
    </row>
    <row r="976" spans="6:29" s="27" customFormat="1" hidden="1" x14ac:dyDescent="0.25">
      <c r="F976" s="23"/>
      <c r="G976" s="23"/>
      <c r="H976" s="23"/>
      <c r="I976" s="23"/>
      <c r="J976" s="113"/>
      <c r="K976" s="113"/>
      <c r="L976" s="113"/>
      <c r="M976" s="113"/>
      <c r="N976" s="131"/>
      <c r="O976" s="131"/>
      <c r="P976" s="131"/>
      <c r="Q976" s="113"/>
      <c r="V976" s="26"/>
      <c r="W976" s="26"/>
      <c r="X976" s="26"/>
      <c r="Y976" s="26"/>
      <c r="Z976" s="26"/>
      <c r="AA976" s="26"/>
      <c r="AB976" s="26"/>
      <c r="AC976" s="26"/>
    </row>
    <row r="977" spans="6:29" s="27" customFormat="1" hidden="1" x14ac:dyDescent="0.25">
      <c r="F977" s="23"/>
      <c r="G977" s="23"/>
      <c r="H977" s="23"/>
      <c r="I977" s="23"/>
      <c r="J977" s="113"/>
      <c r="K977" s="113"/>
      <c r="L977" s="113"/>
      <c r="M977" s="113"/>
      <c r="N977" s="131"/>
      <c r="O977" s="131"/>
      <c r="P977" s="131"/>
      <c r="Q977" s="113"/>
      <c r="V977" s="26"/>
      <c r="W977" s="26"/>
      <c r="X977" s="26"/>
      <c r="Y977" s="26"/>
      <c r="Z977" s="26"/>
      <c r="AA977" s="26"/>
      <c r="AB977" s="26"/>
      <c r="AC977" s="26"/>
    </row>
    <row r="978" spans="6:29" s="27" customFormat="1" hidden="1" x14ac:dyDescent="0.25">
      <c r="F978" s="23"/>
      <c r="G978" s="23"/>
      <c r="H978" s="23"/>
      <c r="I978" s="23"/>
      <c r="J978" s="113"/>
      <c r="K978" s="113"/>
      <c r="L978" s="113"/>
      <c r="M978" s="113"/>
      <c r="N978" s="131"/>
      <c r="O978" s="131"/>
      <c r="P978" s="131"/>
      <c r="Q978" s="113"/>
      <c r="V978" s="26"/>
      <c r="W978" s="26"/>
      <c r="X978" s="26"/>
      <c r="Y978" s="26"/>
      <c r="Z978" s="26"/>
      <c r="AA978" s="26"/>
      <c r="AB978" s="26"/>
      <c r="AC978" s="26"/>
    </row>
    <row r="979" spans="6:29" s="27" customFormat="1" hidden="1" x14ac:dyDescent="0.25">
      <c r="F979" s="23"/>
      <c r="G979" s="23"/>
      <c r="H979" s="23"/>
      <c r="I979" s="23"/>
      <c r="J979" s="113"/>
      <c r="K979" s="113"/>
      <c r="L979" s="113"/>
      <c r="M979" s="113"/>
      <c r="N979" s="131"/>
      <c r="O979" s="131"/>
      <c r="P979" s="131"/>
      <c r="Q979" s="113"/>
      <c r="V979" s="26"/>
      <c r="W979" s="26"/>
      <c r="X979" s="26"/>
      <c r="Y979" s="26"/>
      <c r="Z979" s="26"/>
      <c r="AA979" s="26"/>
      <c r="AB979" s="26"/>
      <c r="AC979" s="26"/>
    </row>
    <row r="980" spans="6:29" s="27" customFormat="1" hidden="1" x14ac:dyDescent="0.25">
      <c r="F980" s="23"/>
      <c r="G980" s="23"/>
      <c r="H980" s="23"/>
      <c r="I980" s="23"/>
      <c r="J980" s="113"/>
      <c r="K980" s="113"/>
      <c r="L980" s="113"/>
      <c r="M980" s="113"/>
      <c r="N980" s="131"/>
      <c r="O980" s="131"/>
      <c r="P980" s="131"/>
      <c r="Q980" s="113"/>
      <c r="V980" s="26"/>
      <c r="W980" s="26"/>
      <c r="X980" s="26"/>
      <c r="Y980" s="26"/>
      <c r="Z980" s="26"/>
      <c r="AA980" s="26"/>
      <c r="AB980" s="26"/>
      <c r="AC980" s="26"/>
    </row>
    <row r="981" spans="6:29" s="27" customFormat="1" hidden="1" x14ac:dyDescent="0.25">
      <c r="F981" s="23"/>
      <c r="G981" s="23"/>
      <c r="H981" s="23"/>
      <c r="I981" s="23"/>
      <c r="J981" s="113"/>
      <c r="K981" s="113"/>
      <c r="L981" s="113"/>
      <c r="M981" s="113"/>
      <c r="N981" s="131"/>
      <c r="O981" s="131"/>
      <c r="P981" s="131"/>
      <c r="Q981" s="113"/>
      <c r="V981" s="26"/>
      <c r="W981" s="26"/>
      <c r="X981" s="26"/>
      <c r="Y981" s="26"/>
      <c r="Z981" s="26"/>
      <c r="AA981" s="26"/>
      <c r="AB981" s="26"/>
      <c r="AC981" s="26"/>
    </row>
    <row r="982" spans="6:29" s="27" customFormat="1" hidden="1" x14ac:dyDescent="0.25">
      <c r="F982" s="23"/>
      <c r="G982" s="23"/>
      <c r="H982" s="23"/>
      <c r="I982" s="23"/>
      <c r="J982" s="113"/>
      <c r="K982" s="113"/>
      <c r="L982" s="113"/>
      <c r="M982" s="113"/>
      <c r="N982" s="131"/>
      <c r="O982" s="131"/>
      <c r="P982" s="131"/>
      <c r="Q982" s="113"/>
      <c r="V982" s="26"/>
      <c r="W982" s="26"/>
      <c r="X982" s="26"/>
      <c r="Y982" s="26"/>
      <c r="Z982" s="26"/>
      <c r="AA982" s="26"/>
      <c r="AB982" s="26"/>
      <c r="AC982" s="26"/>
    </row>
    <row r="983" spans="6:29" s="27" customFormat="1" hidden="1" x14ac:dyDescent="0.25">
      <c r="F983" s="23"/>
      <c r="G983" s="23"/>
      <c r="H983" s="23"/>
      <c r="I983" s="23"/>
      <c r="J983" s="113"/>
      <c r="K983" s="113"/>
      <c r="L983" s="113"/>
      <c r="M983" s="113"/>
      <c r="N983" s="131"/>
      <c r="O983" s="131"/>
      <c r="P983" s="131"/>
      <c r="Q983" s="113"/>
      <c r="V983" s="26"/>
      <c r="W983" s="26"/>
      <c r="X983" s="26"/>
      <c r="Y983" s="26"/>
      <c r="Z983" s="26"/>
      <c r="AA983" s="26"/>
      <c r="AB983" s="26"/>
      <c r="AC983" s="26"/>
    </row>
    <row r="984" spans="6:29" s="27" customFormat="1" hidden="1" x14ac:dyDescent="0.25">
      <c r="F984" s="23"/>
      <c r="G984" s="23"/>
      <c r="H984" s="23"/>
      <c r="I984" s="23"/>
      <c r="J984" s="113"/>
      <c r="K984" s="113"/>
      <c r="L984" s="113"/>
      <c r="M984" s="113"/>
      <c r="N984" s="131"/>
      <c r="O984" s="131"/>
      <c r="P984" s="131"/>
      <c r="Q984" s="113"/>
      <c r="V984" s="26"/>
      <c r="W984" s="26"/>
      <c r="X984" s="26"/>
      <c r="Y984" s="26"/>
      <c r="Z984" s="26"/>
      <c r="AA984" s="26"/>
      <c r="AB984" s="26"/>
      <c r="AC984" s="26"/>
    </row>
    <row r="985" spans="6:29" s="27" customFormat="1" hidden="1" x14ac:dyDescent="0.25">
      <c r="F985" s="23"/>
      <c r="G985" s="23"/>
      <c r="H985" s="23"/>
      <c r="I985" s="23"/>
      <c r="J985" s="113"/>
      <c r="K985" s="113"/>
      <c r="L985" s="113"/>
      <c r="M985" s="113"/>
      <c r="N985" s="131"/>
      <c r="O985" s="131"/>
      <c r="P985" s="131"/>
      <c r="Q985" s="113"/>
      <c r="V985" s="26"/>
      <c r="W985" s="26"/>
      <c r="X985" s="26"/>
      <c r="Y985" s="26"/>
      <c r="Z985" s="26"/>
      <c r="AA985" s="26"/>
      <c r="AB985" s="26"/>
      <c r="AC985" s="26"/>
    </row>
    <row r="986" spans="6:29" s="27" customFormat="1" hidden="1" x14ac:dyDescent="0.25">
      <c r="F986" s="23"/>
      <c r="G986" s="23"/>
      <c r="H986" s="23"/>
      <c r="I986" s="23"/>
      <c r="J986" s="113"/>
      <c r="K986" s="113"/>
      <c r="L986" s="113"/>
      <c r="M986" s="113"/>
      <c r="N986" s="131"/>
      <c r="O986" s="131"/>
      <c r="P986" s="131"/>
      <c r="Q986" s="113"/>
      <c r="V986" s="26"/>
      <c r="W986" s="26"/>
      <c r="X986" s="26"/>
      <c r="Y986" s="26"/>
      <c r="Z986" s="26"/>
      <c r="AA986" s="26"/>
      <c r="AB986" s="26"/>
      <c r="AC986" s="26"/>
    </row>
    <row r="987" spans="6:29" s="27" customFormat="1" hidden="1" x14ac:dyDescent="0.25">
      <c r="F987" s="23"/>
      <c r="G987" s="23"/>
      <c r="H987" s="23"/>
      <c r="I987" s="23"/>
      <c r="J987" s="113"/>
      <c r="K987" s="113"/>
      <c r="L987" s="113"/>
      <c r="M987" s="113"/>
      <c r="N987" s="131"/>
      <c r="O987" s="131"/>
      <c r="P987" s="131"/>
      <c r="Q987" s="113"/>
      <c r="V987" s="26"/>
      <c r="W987" s="26"/>
      <c r="X987" s="26"/>
      <c r="Y987" s="26"/>
      <c r="Z987" s="26"/>
      <c r="AA987" s="26"/>
      <c r="AB987" s="26"/>
      <c r="AC987" s="26"/>
    </row>
    <row r="988" spans="6:29" s="27" customFormat="1" hidden="1" x14ac:dyDescent="0.25">
      <c r="F988" s="23"/>
      <c r="G988" s="23"/>
      <c r="H988" s="23"/>
      <c r="I988" s="23"/>
      <c r="J988" s="113"/>
      <c r="K988" s="113"/>
      <c r="L988" s="113"/>
      <c r="M988" s="113"/>
      <c r="N988" s="131"/>
      <c r="O988" s="131"/>
      <c r="P988" s="131"/>
      <c r="Q988" s="113"/>
      <c r="V988" s="26"/>
      <c r="W988" s="26"/>
      <c r="X988" s="26"/>
      <c r="Y988" s="26"/>
      <c r="Z988" s="26"/>
      <c r="AA988" s="26"/>
      <c r="AB988" s="26"/>
      <c r="AC988" s="26"/>
    </row>
    <row r="989" spans="6:29" s="27" customFormat="1" hidden="1" x14ac:dyDescent="0.25">
      <c r="F989" s="23"/>
      <c r="G989" s="23"/>
      <c r="H989" s="23"/>
      <c r="I989" s="23"/>
      <c r="J989" s="113"/>
      <c r="K989" s="113"/>
      <c r="L989" s="113"/>
      <c r="M989" s="113"/>
      <c r="N989" s="131"/>
      <c r="O989" s="131"/>
      <c r="P989" s="131"/>
      <c r="Q989" s="113"/>
      <c r="V989" s="26"/>
      <c r="W989" s="26"/>
      <c r="X989" s="26"/>
      <c r="Y989" s="26"/>
      <c r="Z989" s="26"/>
      <c r="AA989" s="26"/>
      <c r="AB989" s="26"/>
      <c r="AC989" s="26"/>
    </row>
    <row r="990" spans="6:29" s="27" customFormat="1" hidden="1" x14ac:dyDescent="0.25">
      <c r="F990" s="23"/>
      <c r="G990" s="23"/>
      <c r="H990" s="23"/>
      <c r="I990" s="23"/>
      <c r="J990" s="113"/>
      <c r="K990" s="113"/>
      <c r="L990" s="113"/>
      <c r="M990" s="113"/>
      <c r="N990" s="131"/>
      <c r="O990" s="131"/>
      <c r="P990" s="131"/>
      <c r="Q990" s="113"/>
      <c r="V990" s="26"/>
      <c r="W990" s="26"/>
      <c r="X990" s="26"/>
      <c r="Y990" s="26"/>
      <c r="Z990" s="26"/>
      <c r="AA990" s="26"/>
      <c r="AB990" s="26"/>
      <c r="AC990" s="26"/>
    </row>
    <row r="991" spans="6:29" s="27" customFormat="1" hidden="1" x14ac:dyDescent="0.25">
      <c r="F991" s="23"/>
      <c r="G991" s="23"/>
      <c r="H991" s="23"/>
      <c r="I991" s="23"/>
      <c r="J991" s="113"/>
      <c r="K991" s="113"/>
      <c r="L991" s="113"/>
      <c r="M991" s="113"/>
      <c r="N991" s="131"/>
      <c r="O991" s="131"/>
      <c r="P991" s="131"/>
      <c r="Q991" s="113"/>
      <c r="V991" s="26"/>
      <c r="W991" s="26"/>
      <c r="X991" s="26"/>
      <c r="Y991" s="26"/>
      <c r="Z991" s="26"/>
      <c r="AA991" s="26"/>
      <c r="AB991" s="26"/>
      <c r="AC991" s="26"/>
    </row>
    <row r="992" spans="6:29" s="27" customFormat="1" hidden="1" x14ac:dyDescent="0.25">
      <c r="F992" s="23"/>
      <c r="G992" s="23"/>
      <c r="H992" s="23"/>
      <c r="I992" s="23"/>
      <c r="J992" s="113"/>
      <c r="K992" s="113"/>
      <c r="L992" s="113"/>
      <c r="M992" s="113"/>
      <c r="N992" s="131"/>
      <c r="O992" s="131"/>
      <c r="P992" s="131"/>
      <c r="Q992" s="113"/>
      <c r="V992" s="26"/>
      <c r="W992" s="26"/>
      <c r="X992" s="26"/>
      <c r="Y992" s="26"/>
      <c r="Z992" s="26"/>
      <c r="AA992" s="26"/>
      <c r="AB992" s="26"/>
      <c r="AC992" s="26"/>
    </row>
    <row r="993" spans="6:29" s="27" customFormat="1" hidden="1" x14ac:dyDescent="0.25">
      <c r="F993" s="23"/>
      <c r="G993" s="23"/>
      <c r="H993" s="23"/>
      <c r="I993" s="23"/>
      <c r="J993" s="113"/>
      <c r="K993" s="113"/>
      <c r="L993" s="113"/>
      <c r="M993" s="113"/>
      <c r="N993" s="131"/>
      <c r="O993" s="131"/>
      <c r="P993" s="131"/>
      <c r="Q993" s="113"/>
      <c r="V993" s="26"/>
      <c r="W993" s="26"/>
      <c r="X993" s="26"/>
      <c r="Y993" s="26"/>
      <c r="Z993" s="26"/>
      <c r="AA993" s="26"/>
      <c r="AB993" s="26"/>
      <c r="AC993" s="26"/>
    </row>
    <row r="994" spans="6:29" s="27" customFormat="1" hidden="1" x14ac:dyDescent="0.25">
      <c r="F994" s="23"/>
      <c r="G994" s="23"/>
      <c r="H994" s="23"/>
      <c r="I994" s="23"/>
      <c r="J994" s="113"/>
      <c r="K994" s="113"/>
      <c r="L994" s="113"/>
      <c r="M994" s="113"/>
      <c r="N994" s="131"/>
      <c r="O994" s="131"/>
      <c r="P994" s="131"/>
      <c r="Q994" s="113"/>
      <c r="V994" s="26"/>
      <c r="W994" s="26"/>
      <c r="X994" s="26"/>
      <c r="Y994" s="26"/>
      <c r="Z994" s="26"/>
      <c r="AA994" s="26"/>
      <c r="AB994" s="26"/>
      <c r="AC994" s="26"/>
    </row>
    <row r="995" spans="6:29" s="27" customFormat="1" hidden="1" x14ac:dyDescent="0.25">
      <c r="F995" s="23"/>
      <c r="G995" s="23"/>
      <c r="H995" s="23"/>
      <c r="I995" s="23"/>
      <c r="J995" s="113"/>
      <c r="K995" s="113"/>
      <c r="L995" s="113"/>
      <c r="M995" s="113"/>
      <c r="N995" s="131"/>
      <c r="O995" s="131"/>
      <c r="P995" s="131"/>
      <c r="Q995" s="113"/>
      <c r="V995" s="26"/>
      <c r="W995" s="26"/>
      <c r="X995" s="26"/>
      <c r="Y995" s="26"/>
      <c r="Z995" s="26"/>
      <c r="AA995" s="26"/>
      <c r="AB995" s="26"/>
      <c r="AC995" s="26"/>
    </row>
    <row r="996" spans="6:29" s="27" customFormat="1" hidden="1" x14ac:dyDescent="0.25">
      <c r="F996" s="23"/>
      <c r="G996" s="23"/>
      <c r="H996" s="23"/>
      <c r="I996" s="23"/>
      <c r="J996" s="113"/>
      <c r="K996" s="113"/>
      <c r="L996" s="113"/>
      <c r="M996" s="113"/>
      <c r="N996" s="131"/>
      <c r="O996" s="131"/>
      <c r="P996" s="131"/>
      <c r="Q996" s="113"/>
      <c r="V996" s="26"/>
      <c r="W996" s="26"/>
      <c r="X996" s="26"/>
      <c r="Y996" s="26"/>
      <c r="Z996" s="26"/>
      <c r="AA996" s="26"/>
      <c r="AB996" s="26"/>
      <c r="AC996" s="26"/>
    </row>
    <row r="997" spans="6:29" s="27" customFormat="1" hidden="1" x14ac:dyDescent="0.25">
      <c r="F997" s="23"/>
      <c r="G997" s="23"/>
      <c r="H997" s="23"/>
      <c r="I997" s="23"/>
      <c r="J997" s="113"/>
      <c r="K997" s="113"/>
      <c r="L997" s="113"/>
      <c r="M997" s="113"/>
      <c r="N997" s="131"/>
      <c r="O997" s="131"/>
      <c r="P997" s="131"/>
      <c r="Q997" s="113"/>
      <c r="V997" s="26"/>
      <c r="W997" s="26"/>
      <c r="X997" s="26"/>
      <c r="Y997" s="26"/>
      <c r="Z997" s="26"/>
      <c r="AA997" s="26"/>
      <c r="AB997" s="26"/>
      <c r="AC997" s="26"/>
    </row>
    <row r="998" spans="6:29" s="27" customFormat="1" hidden="1" x14ac:dyDescent="0.25">
      <c r="F998" s="23"/>
      <c r="G998" s="23"/>
      <c r="H998" s="23"/>
      <c r="I998" s="23"/>
      <c r="J998" s="113"/>
      <c r="K998" s="113"/>
      <c r="L998" s="113"/>
      <c r="M998" s="113"/>
      <c r="N998" s="131"/>
      <c r="O998" s="131"/>
      <c r="P998" s="131"/>
      <c r="Q998" s="113"/>
      <c r="V998" s="26"/>
      <c r="W998" s="26"/>
      <c r="X998" s="26"/>
      <c r="Y998" s="26"/>
      <c r="Z998" s="26"/>
      <c r="AA998" s="26"/>
      <c r="AB998" s="26"/>
      <c r="AC998" s="26"/>
    </row>
    <row r="999" spans="6:29" s="27" customFormat="1" hidden="1" x14ac:dyDescent="0.25">
      <c r="F999" s="23"/>
      <c r="G999" s="23"/>
      <c r="H999" s="23"/>
      <c r="I999" s="23"/>
      <c r="J999" s="113"/>
      <c r="K999" s="113"/>
      <c r="L999" s="113"/>
      <c r="M999" s="113"/>
      <c r="N999" s="131"/>
      <c r="O999" s="131"/>
      <c r="P999" s="131"/>
      <c r="Q999" s="113"/>
      <c r="V999" s="26"/>
      <c r="W999" s="26"/>
      <c r="X999" s="26"/>
      <c r="Y999" s="26"/>
      <c r="Z999" s="26"/>
      <c r="AA999" s="26"/>
      <c r="AB999" s="26"/>
      <c r="AC999" s="26"/>
    </row>
    <row r="1000" spans="6:29" s="27" customFormat="1" hidden="1" x14ac:dyDescent="0.25">
      <c r="F1000" s="23"/>
      <c r="G1000" s="23"/>
      <c r="H1000" s="23"/>
      <c r="I1000" s="23"/>
      <c r="J1000" s="113"/>
      <c r="K1000" s="113"/>
      <c r="L1000" s="113"/>
      <c r="M1000" s="113"/>
      <c r="N1000" s="131"/>
      <c r="O1000" s="131"/>
      <c r="P1000" s="131"/>
      <c r="Q1000" s="113"/>
      <c r="V1000" s="26"/>
      <c r="W1000" s="26"/>
      <c r="X1000" s="26"/>
      <c r="Y1000" s="26"/>
      <c r="Z1000" s="26"/>
      <c r="AA1000" s="26"/>
      <c r="AB1000" s="26"/>
      <c r="AC1000" s="26"/>
    </row>
    <row r="1001" spans="6:29" s="27" customFormat="1" hidden="1" x14ac:dyDescent="0.25">
      <c r="F1001" s="23"/>
      <c r="G1001" s="23"/>
      <c r="H1001" s="23"/>
      <c r="I1001" s="23"/>
      <c r="J1001" s="113"/>
      <c r="K1001" s="113"/>
      <c r="L1001" s="113"/>
      <c r="M1001" s="113"/>
      <c r="N1001" s="131"/>
      <c r="O1001" s="131"/>
      <c r="P1001" s="131"/>
      <c r="Q1001" s="113"/>
      <c r="V1001" s="26"/>
      <c r="W1001" s="26"/>
      <c r="X1001" s="26"/>
      <c r="Y1001" s="26"/>
      <c r="Z1001" s="26"/>
      <c r="AA1001" s="26"/>
      <c r="AB1001" s="26"/>
      <c r="AC1001" s="26"/>
    </row>
    <row r="1002" spans="6:29" s="27" customFormat="1" hidden="1" x14ac:dyDescent="0.25">
      <c r="F1002" s="23"/>
      <c r="G1002" s="23"/>
      <c r="H1002" s="23"/>
      <c r="I1002" s="23"/>
      <c r="J1002" s="113"/>
      <c r="K1002" s="113"/>
      <c r="L1002" s="113"/>
      <c r="M1002" s="113"/>
      <c r="N1002" s="131"/>
      <c r="O1002" s="131"/>
      <c r="P1002" s="131"/>
      <c r="Q1002" s="113"/>
      <c r="V1002" s="26"/>
      <c r="W1002" s="26"/>
      <c r="X1002" s="26"/>
      <c r="Y1002" s="26"/>
      <c r="Z1002" s="26"/>
      <c r="AA1002" s="26"/>
      <c r="AB1002" s="26"/>
      <c r="AC1002" s="26"/>
    </row>
    <row r="1003" spans="6:29" s="27" customFormat="1" hidden="1" x14ac:dyDescent="0.25">
      <c r="F1003" s="23"/>
      <c r="G1003" s="23"/>
      <c r="H1003" s="23"/>
      <c r="I1003" s="23"/>
      <c r="J1003" s="113"/>
      <c r="K1003" s="113"/>
      <c r="L1003" s="113"/>
      <c r="M1003" s="113"/>
      <c r="N1003" s="131"/>
      <c r="O1003" s="131"/>
      <c r="P1003" s="131"/>
      <c r="Q1003" s="113"/>
      <c r="V1003" s="26"/>
      <c r="W1003" s="26"/>
      <c r="X1003" s="26"/>
      <c r="Y1003" s="26"/>
      <c r="Z1003" s="26"/>
      <c r="AA1003" s="26"/>
      <c r="AB1003" s="26"/>
      <c r="AC1003" s="26"/>
    </row>
    <row r="1004" spans="6:29" s="27" customFormat="1" hidden="1" x14ac:dyDescent="0.25">
      <c r="F1004" s="23"/>
      <c r="G1004" s="23"/>
      <c r="H1004" s="23"/>
      <c r="I1004" s="23"/>
      <c r="J1004" s="113"/>
      <c r="K1004" s="113"/>
      <c r="L1004" s="113"/>
      <c r="M1004" s="113"/>
      <c r="N1004" s="131"/>
      <c r="O1004" s="131"/>
      <c r="P1004" s="131"/>
      <c r="Q1004" s="113"/>
      <c r="V1004" s="26"/>
      <c r="W1004" s="26"/>
      <c r="X1004" s="26"/>
      <c r="Y1004" s="26"/>
      <c r="Z1004" s="26"/>
      <c r="AA1004" s="26"/>
      <c r="AB1004" s="26"/>
      <c r="AC1004" s="26"/>
    </row>
    <row r="1005" spans="6:29" s="27" customFormat="1" hidden="1" x14ac:dyDescent="0.25">
      <c r="F1005" s="23"/>
      <c r="G1005" s="23"/>
      <c r="H1005" s="23"/>
      <c r="I1005" s="23"/>
      <c r="J1005" s="113"/>
      <c r="K1005" s="113"/>
      <c r="L1005" s="113"/>
      <c r="M1005" s="113"/>
      <c r="N1005" s="131"/>
      <c r="O1005" s="131"/>
      <c r="P1005" s="131"/>
      <c r="Q1005" s="113"/>
      <c r="V1005" s="26"/>
      <c r="W1005" s="26"/>
      <c r="X1005" s="26"/>
      <c r="Y1005" s="26"/>
      <c r="Z1005" s="26"/>
      <c r="AA1005" s="26"/>
      <c r="AB1005" s="26"/>
      <c r="AC1005" s="26"/>
    </row>
    <row r="1006" spans="6:29" s="27" customFormat="1" hidden="1" x14ac:dyDescent="0.25">
      <c r="F1006" s="23"/>
      <c r="G1006" s="23"/>
      <c r="H1006" s="23"/>
      <c r="I1006" s="23"/>
      <c r="J1006" s="113"/>
      <c r="K1006" s="113"/>
      <c r="L1006" s="113"/>
      <c r="M1006" s="113"/>
      <c r="N1006" s="131"/>
      <c r="O1006" s="131"/>
      <c r="P1006" s="131"/>
      <c r="Q1006" s="113"/>
      <c r="V1006" s="26"/>
      <c r="W1006" s="26"/>
      <c r="X1006" s="26"/>
      <c r="Y1006" s="26"/>
      <c r="Z1006" s="26"/>
      <c r="AA1006" s="26"/>
      <c r="AB1006" s="26"/>
      <c r="AC1006" s="26"/>
    </row>
    <row r="1007" spans="6:29" s="27" customFormat="1" hidden="1" x14ac:dyDescent="0.25">
      <c r="F1007" s="23"/>
      <c r="G1007" s="23"/>
      <c r="H1007" s="23"/>
      <c r="I1007" s="23"/>
      <c r="J1007" s="113"/>
      <c r="K1007" s="113"/>
      <c r="L1007" s="113"/>
      <c r="M1007" s="113"/>
      <c r="N1007" s="131"/>
      <c r="O1007" s="131"/>
      <c r="P1007" s="131"/>
      <c r="Q1007" s="113"/>
      <c r="V1007" s="26"/>
      <c r="W1007" s="26"/>
      <c r="X1007" s="26"/>
      <c r="Y1007" s="26"/>
      <c r="Z1007" s="26"/>
      <c r="AA1007" s="26"/>
      <c r="AB1007" s="26"/>
      <c r="AC1007" s="26"/>
    </row>
    <row r="1008" spans="6:29" s="27" customFormat="1" hidden="1" x14ac:dyDescent="0.25">
      <c r="F1008" s="23"/>
      <c r="G1008" s="23"/>
      <c r="H1008" s="23"/>
      <c r="I1008" s="23"/>
      <c r="J1008" s="113"/>
      <c r="K1008" s="113"/>
      <c r="L1008" s="113"/>
      <c r="M1008" s="113"/>
      <c r="N1008" s="131"/>
      <c r="O1008" s="131"/>
      <c r="P1008" s="131"/>
      <c r="Q1008" s="113"/>
      <c r="V1008" s="26"/>
      <c r="W1008" s="26"/>
      <c r="X1008" s="26"/>
      <c r="Y1008" s="26"/>
      <c r="Z1008" s="26"/>
      <c r="AA1008" s="26"/>
      <c r="AB1008" s="26"/>
      <c r="AC1008" s="26"/>
    </row>
    <row r="1009" spans="6:29" s="27" customFormat="1" hidden="1" x14ac:dyDescent="0.25">
      <c r="F1009" s="23"/>
      <c r="G1009" s="23"/>
      <c r="H1009" s="23"/>
      <c r="I1009" s="23"/>
      <c r="J1009" s="113"/>
      <c r="K1009" s="113"/>
      <c r="L1009" s="113"/>
      <c r="M1009" s="113"/>
      <c r="N1009" s="131"/>
      <c r="O1009" s="131"/>
      <c r="P1009" s="131"/>
      <c r="Q1009" s="113"/>
      <c r="V1009" s="26"/>
      <c r="W1009" s="26"/>
      <c r="X1009" s="26"/>
      <c r="Y1009" s="26"/>
      <c r="Z1009" s="26"/>
      <c r="AA1009" s="26"/>
      <c r="AB1009" s="26"/>
      <c r="AC1009" s="26"/>
    </row>
    <row r="1010" spans="6:29" s="27" customFormat="1" hidden="1" x14ac:dyDescent="0.25">
      <c r="F1010" s="23"/>
      <c r="G1010" s="23"/>
      <c r="H1010" s="23"/>
      <c r="I1010" s="23"/>
      <c r="J1010" s="113"/>
      <c r="K1010" s="113"/>
      <c r="L1010" s="113"/>
      <c r="M1010" s="113"/>
      <c r="N1010" s="131"/>
      <c r="O1010" s="131"/>
      <c r="P1010" s="131"/>
      <c r="Q1010" s="113"/>
      <c r="V1010" s="26"/>
      <c r="W1010" s="26"/>
      <c r="X1010" s="26"/>
      <c r="Y1010" s="26"/>
      <c r="Z1010" s="26"/>
      <c r="AA1010" s="26"/>
      <c r="AB1010" s="26"/>
      <c r="AC1010" s="26"/>
    </row>
    <row r="1011" spans="6:29" s="27" customFormat="1" hidden="1" x14ac:dyDescent="0.25">
      <c r="F1011" s="23"/>
      <c r="G1011" s="23"/>
      <c r="H1011" s="23"/>
      <c r="I1011" s="23"/>
      <c r="J1011" s="113"/>
      <c r="K1011" s="113"/>
      <c r="L1011" s="113"/>
      <c r="M1011" s="113"/>
      <c r="N1011" s="131"/>
      <c r="O1011" s="131"/>
      <c r="P1011" s="131"/>
      <c r="Q1011" s="113"/>
      <c r="V1011" s="26"/>
      <c r="W1011" s="26"/>
      <c r="X1011" s="26"/>
      <c r="Y1011" s="26"/>
      <c r="Z1011" s="26"/>
      <c r="AA1011" s="26"/>
      <c r="AB1011" s="26"/>
      <c r="AC1011" s="26"/>
    </row>
    <row r="1012" spans="6:29" s="27" customFormat="1" hidden="1" x14ac:dyDescent="0.25">
      <c r="F1012" s="23"/>
      <c r="G1012" s="23"/>
      <c r="H1012" s="23"/>
      <c r="I1012" s="23"/>
      <c r="J1012" s="113"/>
      <c r="K1012" s="113"/>
      <c r="L1012" s="113"/>
      <c r="M1012" s="113"/>
      <c r="N1012" s="131"/>
      <c r="O1012" s="131"/>
      <c r="P1012" s="131"/>
      <c r="Q1012" s="113"/>
      <c r="V1012" s="26"/>
      <c r="W1012" s="26"/>
      <c r="X1012" s="26"/>
      <c r="Y1012" s="26"/>
      <c r="Z1012" s="26"/>
      <c r="AA1012" s="26"/>
      <c r="AB1012" s="26"/>
      <c r="AC1012" s="26"/>
    </row>
    <row r="1013" spans="6:29" s="27" customFormat="1" hidden="1" x14ac:dyDescent="0.25">
      <c r="F1013" s="23"/>
      <c r="G1013" s="23"/>
      <c r="H1013" s="23"/>
      <c r="I1013" s="23"/>
      <c r="J1013" s="113"/>
      <c r="K1013" s="113"/>
      <c r="L1013" s="113"/>
      <c r="M1013" s="113"/>
      <c r="N1013" s="131"/>
      <c r="O1013" s="131"/>
      <c r="P1013" s="131"/>
      <c r="Q1013" s="113"/>
      <c r="V1013" s="26"/>
      <c r="W1013" s="26"/>
      <c r="X1013" s="26"/>
      <c r="Y1013" s="26"/>
      <c r="Z1013" s="26"/>
      <c r="AA1013" s="26"/>
      <c r="AB1013" s="26"/>
      <c r="AC1013" s="26"/>
    </row>
    <row r="1014" spans="6:29" s="27" customFormat="1" hidden="1" x14ac:dyDescent="0.25">
      <c r="F1014" s="23"/>
      <c r="G1014" s="23"/>
      <c r="H1014" s="23"/>
      <c r="I1014" s="23"/>
      <c r="J1014" s="113"/>
      <c r="K1014" s="113"/>
      <c r="L1014" s="113"/>
      <c r="M1014" s="113"/>
      <c r="N1014" s="131"/>
      <c r="O1014" s="131"/>
      <c r="P1014" s="131"/>
      <c r="Q1014" s="113"/>
      <c r="V1014" s="26"/>
      <c r="W1014" s="26"/>
      <c r="X1014" s="26"/>
      <c r="Y1014" s="26"/>
      <c r="Z1014" s="26"/>
      <c r="AA1014" s="26"/>
      <c r="AB1014" s="26"/>
      <c r="AC1014" s="26"/>
    </row>
    <row r="1015" spans="6:29" s="27" customFormat="1" hidden="1" x14ac:dyDescent="0.25">
      <c r="F1015" s="23"/>
      <c r="G1015" s="23"/>
      <c r="H1015" s="23"/>
      <c r="I1015" s="23"/>
      <c r="J1015" s="113"/>
      <c r="K1015" s="113"/>
      <c r="L1015" s="113"/>
      <c r="M1015" s="113"/>
      <c r="N1015" s="131"/>
      <c r="O1015" s="131"/>
      <c r="P1015" s="131"/>
      <c r="Q1015" s="113"/>
      <c r="V1015" s="26"/>
      <c r="W1015" s="26"/>
      <c r="X1015" s="26"/>
      <c r="Y1015" s="26"/>
      <c r="Z1015" s="26"/>
      <c r="AA1015" s="26"/>
      <c r="AB1015" s="26"/>
      <c r="AC1015" s="26"/>
    </row>
    <row r="1016" spans="6:29" s="27" customFormat="1" hidden="1" x14ac:dyDescent="0.25">
      <c r="F1016" s="23"/>
      <c r="G1016" s="23"/>
      <c r="H1016" s="23"/>
      <c r="I1016" s="23"/>
      <c r="J1016" s="113"/>
      <c r="K1016" s="113"/>
      <c r="L1016" s="113"/>
      <c r="M1016" s="113"/>
      <c r="N1016" s="131"/>
      <c r="O1016" s="131"/>
      <c r="P1016" s="131"/>
      <c r="Q1016" s="113"/>
      <c r="V1016" s="26"/>
      <c r="W1016" s="26"/>
      <c r="X1016" s="26"/>
      <c r="Y1016" s="26"/>
      <c r="Z1016" s="26"/>
      <c r="AA1016" s="26"/>
      <c r="AB1016" s="26"/>
      <c r="AC1016" s="26"/>
    </row>
    <row r="1017" spans="6:29" s="27" customFormat="1" hidden="1" x14ac:dyDescent="0.25">
      <c r="F1017" s="23"/>
      <c r="G1017" s="23"/>
      <c r="H1017" s="23"/>
      <c r="I1017" s="23"/>
      <c r="J1017" s="113"/>
      <c r="K1017" s="113"/>
      <c r="L1017" s="113"/>
      <c r="M1017" s="113"/>
      <c r="N1017" s="131"/>
      <c r="O1017" s="131"/>
      <c r="P1017" s="131"/>
      <c r="Q1017" s="113"/>
      <c r="V1017" s="26"/>
      <c r="W1017" s="26"/>
      <c r="X1017" s="26"/>
      <c r="Y1017" s="26"/>
      <c r="Z1017" s="26"/>
      <c r="AA1017" s="26"/>
      <c r="AB1017" s="26"/>
      <c r="AC1017" s="26"/>
    </row>
    <row r="1018" spans="6:29" s="27" customFormat="1" hidden="1" x14ac:dyDescent="0.25">
      <c r="F1018" s="23"/>
      <c r="G1018" s="23"/>
      <c r="H1018" s="23"/>
      <c r="I1018" s="23"/>
      <c r="J1018" s="113"/>
      <c r="K1018" s="113"/>
      <c r="L1018" s="113"/>
      <c r="M1018" s="113"/>
      <c r="N1018" s="131"/>
      <c r="O1018" s="131"/>
      <c r="P1018" s="131"/>
      <c r="Q1018" s="113"/>
      <c r="V1018" s="26"/>
      <c r="W1018" s="26"/>
      <c r="X1018" s="26"/>
      <c r="Y1018" s="26"/>
      <c r="Z1018" s="26"/>
      <c r="AA1018" s="26"/>
      <c r="AB1018" s="26"/>
      <c r="AC1018" s="26"/>
    </row>
    <row r="1019" spans="6:29" s="27" customFormat="1" hidden="1" x14ac:dyDescent="0.25">
      <c r="F1019" s="23"/>
      <c r="G1019" s="23"/>
      <c r="H1019" s="23"/>
      <c r="I1019" s="23"/>
      <c r="J1019" s="113"/>
      <c r="K1019" s="113"/>
      <c r="L1019" s="113"/>
      <c r="M1019" s="113"/>
      <c r="N1019" s="131"/>
      <c r="O1019" s="131"/>
      <c r="P1019" s="131"/>
      <c r="Q1019" s="113"/>
      <c r="V1019" s="26"/>
      <c r="W1019" s="26"/>
      <c r="X1019" s="26"/>
      <c r="Y1019" s="26"/>
      <c r="Z1019" s="26"/>
      <c r="AA1019" s="26"/>
      <c r="AB1019" s="26"/>
      <c r="AC1019" s="26"/>
    </row>
    <row r="1020" spans="6:29" s="27" customFormat="1" hidden="1" x14ac:dyDescent="0.25">
      <c r="F1020" s="23"/>
      <c r="G1020" s="23"/>
      <c r="H1020" s="23"/>
      <c r="I1020" s="23"/>
      <c r="J1020" s="113"/>
      <c r="K1020" s="113"/>
      <c r="L1020" s="113"/>
      <c r="M1020" s="113"/>
      <c r="N1020" s="131"/>
      <c r="O1020" s="131"/>
      <c r="P1020" s="131"/>
      <c r="Q1020" s="113"/>
      <c r="V1020" s="26"/>
      <c r="W1020" s="26"/>
      <c r="X1020" s="26"/>
      <c r="Y1020" s="26"/>
      <c r="Z1020" s="26"/>
      <c r="AA1020" s="26"/>
      <c r="AB1020" s="26"/>
      <c r="AC1020" s="26"/>
    </row>
    <row r="1021" spans="6:29" s="27" customFormat="1" hidden="1" x14ac:dyDescent="0.25">
      <c r="F1021" s="23"/>
      <c r="G1021" s="23"/>
      <c r="H1021" s="23"/>
      <c r="I1021" s="23"/>
      <c r="J1021" s="113"/>
      <c r="K1021" s="113"/>
      <c r="L1021" s="113"/>
      <c r="M1021" s="113"/>
      <c r="N1021" s="131"/>
      <c r="O1021" s="131"/>
      <c r="P1021" s="131"/>
      <c r="Q1021" s="113"/>
      <c r="V1021" s="26"/>
      <c r="W1021" s="26"/>
      <c r="X1021" s="26"/>
      <c r="Y1021" s="26"/>
      <c r="Z1021" s="26"/>
      <c r="AA1021" s="26"/>
      <c r="AB1021" s="26"/>
      <c r="AC1021" s="26"/>
    </row>
    <row r="1022" spans="6:29" s="27" customFormat="1" hidden="1" x14ac:dyDescent="0.25">
      <c r="F1022" s="23"/>
      <c r="G1022" s="23"/>
      <c r="H1022" s="23"/>
      <c r="I1022" s="23"/>
      <c r="J1022" s="113"/>
      <c r="K1022" s="113"/>
      <c r="L1022" s="113"/>
      <c r="M1022" s="113"/>
      <c r="N1022" s="131"/>
      <c r="O1022" s="131"/>
      <c r="P1022" s="131"/>
      <c r="Q1022" s="113"/>
      <c r="V1022" s="26"/>
      <c r="W1022" s="26"/>
      <c r="X1022" s="26"/>
      <c r="Y1022" s="26"/>
      <c r="Z1022" s="26"/>
      <c r="AA1022" s="26"/>
      <c r="AB1022" s="26"/>
      <c r="AC1022" s="26"/>
    </row>
    <row r="1023" spans="6:29" s="27" customFormat="1" hidden="1" x14ac:dyDescent="0.25">
      <c r="F1023" s="23"/>
      <c r="G1023" s="23"/>
      <c r="H1023" s="23"/>
      <c r="I1023" s="23"/>
      <c r="J1023" s="113"/>
      <c r="K1023" s="113"/>
      <c r="L1023" s="113"/>
      <c r="M1023" s="113"/>
      <c r="N1023" s="131"/>
      <c r="O1023" s="131"/>
      <c r="P1023" s="131"/>
      <c r="Q1023" s="113"/>
      <c r="V1023" s="26"/>
      <c r="W1023" s="26"/>
      <c r="X1023" s="26"/>
      <c r="Y1023" s="26"/>
      <c r="Z1023" s="26"/>
      <c r="AA1023" s="26"/>
      <c r="AB1023" s="26"/>
      <c r="AC1023" s="26"/>
    </row>
    <row r="1024" spans="6:29" s="27" customFormat="1" hidden="1" x14ac:dyDescent="0.25">
      <c r="F1024" s="23"/>
      <c r="G1024" s="23"/>
      <c r="H1024" s="23"/>
      <c r="I1024" s="23"/>
      <c r="J1024" s="113"/>
      <c r="K1024" s="113"/>
      <c r="L1024" s="113"/>
      <c r="M1024" s="113"/>
      <c r="N1024" s="131"/>
      <c r="O1024" s="131"/>
      <c r="P1024" s="131"/>
      <c r="Q1024" s="113"/>
      <c r="V1024" s="26"/>
      <c r="W1024" s="26"/>
      <c r="X1024" s="26"/>
      <c r="Y1024" s="26"/>
      <c r="Z1024" s="26"/>
      <c r="AA1024" s="26"/>
      <c r="AB1024" s="26"/>
      <c r="AC1024" s="26"/>
    </row>
    <row r="1025" spans="6:29" s="27" customFormat="1" hidden="1" x14ac:dyDescent="0.25">
      <c r="F1025" s="23"/>
      <c r="G1025" s="23"/>
      <c r="H1025" s="23"/>
      <c r="I1025" s="23"/>
      <c r="J1025" s="113"/>
      <c r="K1025" s="113"/>
      <c r="L1025" s="113"/>
      <c r="M1025" s="113"/>
      <c r="N1025" s="131"/>
      <c r="O1025" s="131"/>
      <c r="P1025" s="131"/>
      <c r="Q1025" s="113"/>
      <c r="V1025" s="26"/>
      <c r="W1025" s="26"/>
      <c r="X1025" s="26"/>
      <c r="Y1025" s="26"/>
      <c r="Z1025" s="26"/>
      <c r="AA1025" s="26"/>
      <c r="AB1025" s="26"/>
      <c r="AC1025" s="26"/>
    </row>
    <row r="1026" spans="6:29" s="27" customFormat="1" hidden="1" x14ac:dyDescent="0.25">
      <c r="F1026" s="23"/>
      <c r="G1026" s="23"/>
      <c r="H1026" s="23"/>
      <c r="I1026" s="23"/>
      <c r="J1026" s="113"/>
      <c r="K1026" s="113"/>
      <c r="L1026" s="113"/>
      <c r="M1026" s="113"/>
      <c r="N1026" s="131"/>
      <c r="O1026" s="131"/>
      <c r="P1026" s="131"/>
      <c r="Q1026" s="113"/>
      <c r="V1026" s="26"/>
      <c r="W1026" s="26"/>
      <c r="X1026" s="26"/>
      <c r="Y1026" s="26"/>
      <c r="Z1026" s="26"/>
      <c r="AA1026" s="26"/>
      <c r="AB1026" s="26"/>
      <c r="AC1026" s="26"/>
    </row>
    <row r="1027" spans="6:29" s="27" customFormat="1" hidden="1" x14ac:dyDescent="0.25">
      <c r="F1027" s="23"/>
      <c r="G1027" s="23"/>
      <c r="H1027" s="23"/>
      <c r="I1027" s="23"/>
      <c r="J1027" s="113"/>
      <c r="K1027" s="113"/>
      <c r="L1027" s="113"/>
      <c r="M1027" s="113"/>
      <c r="N1027" s="131"/>
      <c r="O1027" s="131"/>
      <c r="P1027" s="131"/>
      <c r="Q1027" s="113"/>
      <c r="V1027" s="26"/>
      <c r="W1027" s="26"/>
      <c r="X1027" s="26"/>
      <c r="Y1027" s="26"/>
      <c r="Z1027" s="26"/>
      <c r="AA1027" s="26"/>
      <c r="AB1027" s="26"/>
      <c r="AC1027" s="26"/>
    </row>
    <row r="1028" spans="6:29" s="27" customFormat="1" hidden="1" x14ac:dyDescent="0.25">
      <c r="F1028" s="23"/>
      <c r="G1028" s="23"/>
      <c r="H1028" s="23"/>
      <c r="I1028" s="23"/>
      <c r="J1028" s="113"/>
      <c r="K1028" s="113"/>
      <c r="L1028" s="113"/>
      <c r="M1028" s="113"/>
      <c r="N1028" s="131"/>
      <c r="O1028" s="131"/>
      <c r="P1028" s="131"/>
      <c r="Q1028" s="113"/>
      <c r="V1028" s="26"/>
      <c r="W1028" s="26"/>
      <c r="X1028" s="26"/>
      <c r="Y1028" s="26"/>
      <c r="Z1028" s="26"/>
      <c r="AA1028" s="26"/>
      <c r="AB1028" s="26"/>
      <c r="AC1028" s="26"/>
    </row>
    <row r="1029" spans="6:29" s="27" customFormat="1" hidden="1" x14ac:dyDescent="0.25">
      <c r="F1029" s="23"/>
      <c r="G1029" s="23"/>
      <c r="H1029" s="23"/>
      <c r="I1029" s="23"/>
      <c r="J1029" s="113"/>
      <c r="K1029" s="113"/>
      <c r="L1029" s="113"/>
      <c r="M1029" s="113"/>
      <c r="N1029" s="131"/>
      <c r="O1029" s="131"/>
      <c r="P1029" s="131"/>
      <c r="Q1029" s="113"/>
      <c r="V1029" s="26"/>
      <c r="W1029" s="26"/>
      <c r="X1029" s="26"/>
      <c r="Y1029" s="26"/>
      <c r="Z1029" s="26"/>
      <c r="AA1029" s="26"/>
      <c r="AB1029" s="26"/>
      <c r="AC1029" s="26"/>
    </row>
    <row r="1030" spans="6:29" s="27" customFormat="1" hidden="1" x14ac:dyDescent="0.25">
      <c r="F1030" s="23"/>
      <c r="G1030" s="23"/>
      <c r="H1030" s="23"/>
      <c r="I1030" s="23"/>
      <c r="J1030" s="113"/>
      <c r="K1030" s="113"/>
      <c r="L1030" s="113"/>
      <c r="M1030" s="113"/>
      <c r="N1030" s="131"/>
      <c r="O1030" s="131"/>
      <c r="P1030" s="131"/>
      <c r="Q1030" s="113"/>
      <c r="V1030" s="26"/>
      <c r="W1030" s="26"/>
      <c r="X1030" s="26"/>
      <c r="Y1030" s="26"/>
      <c r="Z1030" s="26"/>
      <c r="AA1030" s="26"/>
      <c r="AB1030" s="26"/>
      <c r="AC1030" s="26"/>
    </row>
    <row r="1031" spans="6:29" s="27" customFormat="1" hidden="1" x14ac:dyDescent="0.25">
      <c r="F1031" s="23"/>
      <c r="G1031" s="23"/>
      <c r="H1031" s="23"/>
      <c r="I1031" s="23"/>
      <c r="J1031" s="113"/>
      <c r="K1031" s="113"/>
      <c r="L1031" s="113"/>
      <c r="M1031" s="113"/>
      <c r="N1031" s="131"/>
      <c r="O1031" s="131"/>
      <c r="P1031" s="131"/>
      <c r="Q1031" s="113"/>
      <c r="V1031" s="26"/>
      <c r="W1031" s="26"/>
      <c r="X1031" s="26"/>
      <c r="Y1031" s="26"/>
      <c r="Z1031" s="26"/>
      <c r="AA1031" s="26"/>
      <c r="AB1031" s="26"/>
      <c r="AC1031" s="26"/>
    </row>
    <row r="1032" spans="6:29" s="27" customFormat="1" hidden="1" x14ac:dyDescent="0.25">
      <c r="F1032" s="23"/>
      <c r="G1032" s="23"/>
      <c r="H1032" s="23"/>
      <c r="I1032" s="23"/>
      <c r="J1032" s="113"/>
      <c r="K1032" s="113"/>
      <c r="L1032" s="113"/>
      <c r="M1032" s="113"/>
      <c r="N1032" s="131"/>
      <c r="O1032" s="131"/>
      <c r="P1032" s="131"/>
      <c r="Q1032" s="113"/>
      <c r="V1032" s="26"/>
      <c r="W1032" s="26"/>
      <c r="X1032" s="26"/>
      <c r="Y1032" s="26"/>
      <c r="Z1032" s="26"/>
      <c r="AA1032" s="26"/>
      <c r="AB1032" s="26"/>
      <c r="AC1032" s="26"/>
    </row>
    <row r="1033" spans="6:29" s="27" customFormat="1" hidden="1" x14ac:dyDescent="0.25">
      <c r="F1033" s="23"/>
      <c r="G1033" s="23"/>
      <c r="H1033" s="23"/>
      <c r="I1033" s="23"/>
      <c r="J1033" s="113"/>
      <c r="K1033" s="113"/>
      <c r="L1033" s="113"/>
      <c r="M1033" s="113"/>
      <c r="N1033" s="131"/>
      <c r="O1033" s="131"/>
      <c r="P1033" s="131"/>
      <c r="Q1033" s="113"/>
      <c r="V1033" s="26"/>
      <c r="W1033" s="26"/>
      <c r="X1033" s="26"/>
      <c r="Y1033" s="26"/>
      <c r="Z1033" s="26"/>
      <c r="AA1033" s="26"/>
      <c r="AB1033" s="26"/>
      <c r="AC1033" s="26"/>
    </row>
    <row r="1034" spans="6:29" s="27" customFormat="1" hidden="1" x14ac:dyDescent="0.25">
      <c r="F1034" s="23"/>
      <c r="G1034" s="23"/>
      <c r="H1034" s="23"/>
      <c r="I1034" s="23"/>
      <c r="J1034" s="113"/>
      <c r="K1034" s="113"/>
      <c r="L1034" s="113"/>
      <c r="M1034" s="113"/>
      <c r="N1034" s="131"/>
      <c r="O1034" s="131"/>
      <c r="P1034" s="131"/>
      <c r="Q1034" s="113"/>
      <c r="V1034" s="26"/>
      <c r="W1034" s="26"/>
      <c r="X1034" s="26"/>
      <c r="Y1034" s="26"/>
      <c r="Z1034" s="26"/>
      <c r="AA1034" s="26"/>
      <c r="AB1034" s="26"/>
      <c r="AC1034" s="26"/>
    </row>
    <row r="1035" spans="6:29" s="27" customFormat="1" hidden="1" x14ac:dyDescent="0.25">
      <c r="F1035" s="23"/>
      <c r="G1035" s="23"/>
      <c r="H1035" s="23"/>
      <c r="I1035" s="23"/>
      <c r="J1035" s="113"/>
      <c r="K1035" s="113"/>
      <c r="L1035" s="113"/>
      <c r="M1035" s="113"/>
      <c r="N1035" s="131"/>
      <c r="O1035" s="131"/>
      <c r="P1035" s="131"/>
      <c r="Q1035" s="113"/>
      <c r="V1035" s="26"/>
      <c r="W1035" s="26"/>
      <c r="X1035" s="26"/>
      <c r="Y1035" s="26"/>
      <c r="Z1035" s="26"/>
      <c r="AA1035" s="26"/>
      <c r="AB1035" s="26"/>
      <c r="AC1035" s="26"/>
    </row>
    <row r="1036" spans="6:29" s="27" customFormat="1" hidden="1" x14ac:dyDescent="0.25">
      <c r="F1036" s="23"/>
      <c r="G1036" s="23"/>
      <c r="H1036" s="23"/>
      <c r="I1036" s="23"/>
      <c r="J1036" s="113"/>
      <c r="K1036" s="113"/>
      <c r="L1036" s="113"/>
      <c r="M1036" s="113"/>
      <c r="N1036" s="131"/>
      <c r="O1036" s="131"/>
      <c r="P1036" s="131"/>
      <c r="Q1036" s="113"/>
      <c r="V1036" s="26"/>
      <c r="W1036" s="26"/>
      <c r="X1036" s="26"/>
      <c r="Y1036" s="26"/>
      <c r="Z1036" s="26"/>
      <c r="AA1036" s="26"/>
      <c r="AB1036" s="26"/>
      <c r="AC1036" s="26"/>
    </row>
    <row r="1037" spans="6:29" s="27" customFormat="1" hidden="1" x14ac:dyDescent="0.25">
      <c r="F1037" s="23"/>
      <c r="G1037" s="23"/>
      <c r="H1037" s="23"/>
      <c r="I1037" s="23"/>
      <c r="J1037" s="113"/>
      <c r="K1037" s="113"/>
      <c r="L1037" s="113"/>
      <c r="M1037" s="113"/>
      <c r="N1037" s="131"/>
      <c r="O1037" s="131"/>
      <c r="P1037" s="131"/>
      <c r="Q1037" s="113"/>
      <c r="V1037" s="26"/>
      <c r="W1037" s="26"/>
      <c r="X1037" s="26"/>
      <c r="Y1037" s="26"/>
      <c r="Z1037" s="26"/>
      <c r="AA1037" s="26"/>
      <c r="AB1037" s="26"/>
      <c r="AC1037" s="26"/>
    </row>
    <row r="1038" spans="6:29" s="27" customFormat="1" hidden="1" x14ac:dyDescent="0.25">
      <c r="F1038" s="23"/>
      <c r="G1038" s="23"/>
      <c r="H1038" s="23"/>
      <c r="I1038" s="23"/>
      <c r="J1038" s="113"/>
      <c r="K1038" s="113"/>
      <c r="L1038" s="113"/>
      <c r="M1038" s="113"/>
      <c r="N1038" s="131"/>
      <c r="O1038" s="131"/>
      <c r="P1038" s="131"/>
      <c r="Q1038" s="113"/>
      <c r="V1038" s="26"/>
      <c r="W1038" s="26"/>
      <c r="X1038" s="26"/>
      <c r="Y1038" s="26"/>
      <c r="Z1038" s="26"/>
      <c r="AA1038" s="26"/>
      <c r="AB1038" s="26"/>
      <c r="AC1038" s="26"/>
    </row>
    <row r="1039" spans="6:29" s="27" customFormat="1" hidden="1" x14ac:dyDescent="0.25">
      <c r="F1039" s="23"/>
      <c r="G1039" s="23"/>
      <c r="H1039" s="23"/>
      <c r="I1039" s="23"/>
      <c r="J1039" s="113"/>
      <c r="K1039" s="113"/>
      <c r="L1039" s="113"/>
      <c r="M1039" s="113"/>
      <c r="N1039" s="131"/>
      <c r="O1039" s="131"/>
      <c r="P1039" s="131"/>
      <c r="Q1039" s="113"/>
      <c r="V1039" s="26"/>
      <c r="W1039" s="26"/>
      <c r="X1039" s="26"/>
      <c r="Y1039" s="26"/>
      <c r="Z1039" s="26"/>
      <c r="AA1039" s="26"/>
      <c r="AB1039" s="26"/>
      <c r="AC1039" s="26"/>
    </row>
    <row r="1040" spans="6:29" s="27" customFormat="1" hidden="1" x14ac:dyDescent="0.25">
      <c r="F1040" s="23"/>
      <c r="G1040" s="23"/>
      <c r="H1040" s="23"/>
      <c r="I1040" s="23"/>
      <c r="J1040" s="113"/>
      <c r="K1040" s="113"/>
      <c r="L1040" s="113"/>
      <c r="M1040" s="113"/>
      <c r="N1040" s="131"/>
      <c r="O1040" s="131"/>
      <c r="P1040" s="131"/>
      <c r="Q1040" s="113"/>
      <c r="V1040" s="26"/>
      <c r="W1040" s="26"/>
      <c r="X1040" s="26"/>
      <c r="Y1040" s="26"/>
      <c r="Z1040" s="26"/>
      <c r="AA1040" s="26"/>
      <c r="AB1040" s="26"/>
      <c r="AC1040" s="26"/>
    </row>
    <row r="1041" spans="6:29" s="27" customFormat="1" hidden="1" x14ac:dyDescent="0.25">
      <c r="F1041" s="23"/>
      <c r="G1041" s="23"/>
      <c r="H1041" s="23"/>
      <c r="I1041" s="23"/>
      <c r="J1041" s="113"/>
      <c r="K1041" s="113"/>
      <c r="L1041" s="113"/>
      <c r="M1041" s="113"/>
      <c r="N1041" s="131"/>
      <c r="O1041" s="131"/>
      <c r="P1041" s="131"/>
      <c r="Q1041" s="113"/>
      <c r="V1041" s="26"/>
      <c r="W1041" s="26"/>
      <c r="X1041" s="26"/>
      <c r="Y1041" s="26"/>
      <c r="Z1041" s="26"/>
      <c r="AA1041" s="26"/>
      <c r="AB1041" s="26"/>
      <c r="AC1041" s="26"/>
    </row>
    <row r="1042" spans="6:29" s="27" customFormat="1" hidden="1" x14ac:dyDescent="0.25">
      <c r="F1042" s="23"/>
      <c r="G1042" s="23"/>
      <c r="H1042" s="23"/>
      <c r="I1042" s="23"/>
      <c r="J1042" s="113"/>
      <c r="K1042" s="113"/>
      <c r="L1042" s="113"/>
      <c r="M1042" s="113"/>
      <c r="N1042" s="131"/>
      <c r="O1042" s="131"/>
      <c r="P1042" s="131"/>
      <c r="Q1042" s="113"/>
      <c r="V1042" s="26"/>
      <c r="W1042" s="26"/>
      <c r="X1042" s="26"/>
      <c r="Y1042" s="26"/>
      <c r="Z1042" s="26"/>
      <c r="AA1042" s="26"/>
      <c r="AB1042" s="26"/>
      <c r="AC1042" s="26"/>
    </row>
    <row r="1043" spans="6:29" s="27" customFormat="1" hidden="1" x14ac:dyDescent="0.25">
      <c r="F1043" s="23"/>
      <c r="G1043" s="23"/>
      <c r="H1043" s="23"/>
      <c r="I1043" s="23"/>
      <c r="J1043" s="113"/>
      <c r="K1043" s="113"/>
      <c r="L1043" s="113"/>
      <c r="M1043" s="113"/>
      <c r="N1043" s="131"/>
      <c r="O1043" s="131"/>
      <c r="P1043" s="131"/>
      <c r="Q1043" s="113"/>
      <c r="V1043" s="26"/>
      <c r="W1043" s="26"/>
      <c r="X1043" s="26"/>
      <c r="Y1043" s="26"/>
      <c r="Z1043" s="26"/>
      <c r="AA1043" s="26"/>
      <c r="AB1043" s="26"/>
      <c r="AC1043" s="26"/>
    </row>
    <row r="1044" spans="6:29" s="27" customFormat="1" hidden="1" x14ac:dyDescent="0.25">
      <c r="F1044" s="23"/>
      <c r="G1044" s="23"/>
      <c r="H1044" s="23"/>
      <c r="I1044" s="23"/>
      <c r="J1044" s="113"/>
      <c r="K1044" s="113"/>
      <c r="L1044" s="113"/>
      <c r="M1044" s="113"/>
      <c r="N1044" s="131"/>
      <c r="O1044" s="131"/>
      <c r="P1044" s="131"/>
      <c r="Q1044" s="113"/>
      <c r="V1044" s="26"/>
      <c r="W1044" s="26"/>
      <c r="X1044" s="26"/>
      <c r="Y1044" s="26"/>
      <c r="Z1044" s="26"/>
      <c r="AA1044" s="26"/>
      <c r="AB1044" s="26"/>
      <c r="AC1044" s="26"/>
    </row>
    <row r="1045" spans="6:29" s="27" customFormat="1" hidden="1" x14ac:dyDescent="0.25">
      <c r="F1045" s="23"/>
      <c r="G1045" s="23"/>
      <c r="H1045" s="23"/>
      <c r="I1045" s="23"/>
      <c r="J1045" s="113"/>
      <c r="K1045" s="113"/>
      <c r="L1045" s="113"/>
      <c r="M1045" s="113"/>
      <c r="N1045" s="131"/>
      <c r="O1045" s="131"/>
      <c r="P1045" s="131"/>
      <c r="Q1045" s="113"/>
      <c r="V1045" s="26"/>
      <c r="W1045" s="26"/>
      <c r="X1045" s="26"/>
      <c r="Y1045" s="26"/>
      <c r="Z1045" s="26"/>
      <c r="AA1045" s="26"/>
      <c r="AB1045" s="26"/>
      <c r="AC1045" s="26"/>
    </row>
    <row r="1046" spans="6:29" s="27" customFormat="1" hidden="1" x14ac:dyDescent="0.25">
      <c r="F1046" s="23"/>
      <c r="G1046" s="23"/>
      <c r="H1046" s="23"/>
      <c r="I1046" s="23"/>
      <c r="J1046" s="113"/>
      <c r="K1046" s="113"/>
      <c r="L1046" s="113"/>
      <c r="M1046" s="113"/>
      <c r="N1046" s="131"/>
      <c r="O1046" s="131"/>
      <c r="P1046" s="131"/>
      <c r="Q1046" s="113"/>
      <c r="V1046" s="26"/>
      <c r="W1046" s="26"/>
      <c r="X1046" s="26"/>
      <c r="Y1046" s="26"/>
      <c r="Z1046" s="26"/>
      <c r="AA1046" s="26"/>
      <c r="AB1046" s="26"/>
      <c r="AC1046" s="26"/>
    </row>
    <row r="1047" spans="6:29" s="27" customFormat="1" hidden="1" x14ac:dyDescent="0.25">
      <c r="F1047" s="23"/>
      <c r="G1047" s="23"/>
      <c r="H1047" s="23"/>
      <c r="I1047" s="23"/>
      <c r="J1047" s="113"/>
      <c r="K1047" s="113"/>
      <c r="L1047" s="113"/>
      <c r="M1047" s="113"/>
      <c r="N1047" s="131"/>
      <c r="O1047" s="131"/>
      <c r="P1047" s="131"/>
      <c r="Q1047" s="113"/>
      <c r="V1047" s="26"/>
      <c r="W1047" s="26"/>
      <c r="X1047" s="26"/>
      <c r="Y1047" s="26"/>
      <c r="Z1047" s="26"/>
      <c r="AA1047" s="26"/>
      <c r="AB1047" s="26"/>
      <c r="AC1047" s="26"/>
    </row>
    <row r="1048" spans="6:29" s="27" customFormat="1" hidden="1" x14ac:dyDescent="0.25">
      <c r="F1048" s="23"/>
      <c r="G1048" s="23"/>
      <c r="H1048" s="23"/>
      <c r="I1048" s="23"/>
      <c r="J1048" s="113"/>
      <c r="K1048" s="113"/>
      <c r="L1048" s="113"/>
      <c r="M1048" s="113"/>
      <c r="N1048" s="131"/>
      <c r="O1048" s="131"/>
      <c r="P1048" s="131"/>
      <c r="Q1048" s="113"/>
      <c r="V1048" s="26"/>
      <c r="W1048" s="26"/>
      <c r="X1048" s="26"/>
      <c r="Y1048" s="26"/>
      <c r="Z1048" s="26"/>
      <c r="AA1048" s="26"/>
      <c r="AB1048" s="26"/>
      <c r="AC1048" s="26"/>
    </row>
    <row r="1049" spans="6:29" s="27" customFormat="1" hidden="1" x14ac:dyDescent="0.25">
      <c r="F1049" s="23"/>
      <c r="G1049" s="23"/>
      <c r="H1049" s="23"/>
      <c r="I1049" s="23"/>
      <c r="J1049" s="113"/>
      <c r="K1049" s="113"/>
      <c r="L1049" s="113"/>
      <c r="M1049" s="113"/>
      <c r="N1049" s="131"/>
      <c r="O1049" s="131"/>
      <c r="P1049" s="131"/>
      <c r="Q1049" s="113"/>
      <c r="V1049" s="26"/>
      <c r="W1049" s="26"/>
      <c r="X1049" s="26"/>
      <c r="Y1049" s="26"/>
      <c r="Z1049" s="26"/>
      <c r="AA1049" s="26"/>
      <c r="AB1049" s="26"/>
      <c r="AC1049" s="26"/>
    </row>
    <row r="1050" spans="6:29" s="27" customFormat="1" hidden="1" x14ac:dyDescent="0.25">
      <c r="F1050" s="23"/>
      <c r="G1050" s="23"/>
      <c r="H1050" s="23"/>
      <c r="I1050" s="23"/>
      <c r="J1050" s="113"/>
      <c r="K1050" s="113"/>
      <c r="L1050" s="113"/>
      <c r="M1050" s="113"/>
      <c r="N1050" s="131"/>
      <c r="O1050" s="131"/>
      <c r="P1050" s="131"/>
      <c r="Q1050" s="113"/>
      <c r="V1050" s="26"/>
      <c r="W1050" s="26"/>
      <c r="X1050" s="26"/>
      <c r="Y1050" s="26"/>
      <c r="Z1050" s="26"/>
      <c r="AA1050" s="26"/>
      <c r="AB1050" s="26"/>
      <c r="AC1050" s="26"/>
    </row>
    <row r="1051" spans="6:29" s="27" customFormat="1" hidden="1" x14ac:dyDescent="0.25">
      <c r="F1051" s="23"/>
      <c r="G1051" s="23"/>
      <c r="H1051" s="23"/>
      <c r="I1051" s="23"/>
      <c r="J1051" s="113"/>
      <c r="K1051" s="113"/>
      <c r="L1051" s="113"/>
      <c r="M1051" s="113"/>
      <c r="N1051" s="131"/>
      <c r="O1051" s="131"/>
      <c r="P1051" s="131"/>
      <c r="Q1051" s="113"/>
      <c r="V1051" s="26"/>
      <c r="W1051" s="26"/>
      <c r="X1051" s="26"/>
      <c r="Y1051" s="26"/>
      <c r="Z1051" s="26"/>
      <c r="AA1051" s="26"/>
      <c r="AB1051" s="26"/>
      <c r="AC1051" s="26"/>
    </row>
    <row r="1052" spans="6:29" s="27" customFormat="1" hidden="1" x14ac:dyDescent="0.25">
      <c r="F1052" s="23"/>
      <c r="G1052" s="23"/>
      <c r="H1052" s="23"/>
      <c r="I1052" s="23"/>
      <c r="J1052" s="113"/>
      <c r="K1052" s="113"/>
      <c r="L1052" s="113"/>
      <c r="M1052" s="113"/>
      <c r="N1052" s="131"/>
      <c r="O1052" s="131"/>
      <c r="P1052" s="131"/>
      <c r="Q1052" s="113"/>
      <c r="V1052" s="26"/>
      <c r="W1052" s="26"/>
      <c r="X1052" s="26"/>
      <c r="Y1052" s="26"/>
      <c r="Z1052" s="26"/>
      <c r="AA1052" s="26"/>
      <c r="AB1052" s="26"/>
      <c r="AC1052" s="26"/>
    </row>
    <row r="1053" spans="6:29" s="27" customFormat="1" hidden="1" x14ac:dyDescent="0.25">
      <c r="F1053" s="23"/>
      <c r="G1053" s="23"/>
      <c r="H1053" s="23"/>
      <c r="I1053" s="23"/>
      <c r="J1053" s="113"/>
      <c r="K1053" s="113"/>
      <c r="L1053" s="113"/>
      <c r="M1053" s="113"/>
      <c r="N1053" s="131"/>
      <c r="O1053" s="131"/>
      <c r="P1053" s="131"/>
      <c r="Q1053" s="113"/>
      <c r="V1053" s="26"/>
      <c r="W1053" s="26"/>
      <c r="X1053" s="26"/>
      <c r="Y1053" s="26"/>
      <c r="Z1053" s="26"/>
      <c r="AA1053" s="26"/>
      <c r="AB1053" s="26"/>
      <c r="AC1053" s="26"/>
    </row>
    <row r="1054" spans="6:29" s="27" customFormat="1" hidden="1" x14ac:dyDescent="0.25">
      <c r="F1054" s="23"/>
      <c r="G1054" s="23"/>
      <c r="H1054" s="23"/>
      <c r="I1054" s="23"/>
      <c r="J1054" s="113"/>
      <c r="K1054" s="113"/>
      <c r="L1054" s="113"/>
      <c r="M1054" s="113"/>
      <c r="N1054" s="131"/>
      <c r="O1054" s="131"/>
      <c r="P1054" s="131"/>
      <c r="Q1054" s="113"/>
      <c r="V1054" s="26"/>
      <c r="W1054" s="26"/>
      <c r="X1054" s="26"/>
      <c r="Y1054" s="26"/>
      <c r="Z1054" s="26"/>
      <c r="AA1054" s="26"/>
      <c r="AB1054" s="26"/>
      <c r="AC1054" s="26"/>
    </row>
    <row r="1055" spans="6:29" s="27" customFormat="1" hidden="1" x14ac:dyDescent="0.25">
      <c r="F1055" s="23"/>
      <c r="G1055" s="23"/>
      <c r="H1055" s="23"/>
      <c r="I1055" s="23"/>
      <c r="J1055" s="113"/>
      <c r="K1055" s="113"/>
      <c r="L1055" s="113"/>
      <c r="M1055" s="113"/>
      <c r="N1055" s="131"/>
      <c r="O1055" s="131"/>
      <c r="P1055" s="131"/>
      <c r="Q1055" s="113"/>
      <c r="V1055" s="26"/>
      <c r="W1055" s="26"/>
      <c r="X1055" s="26"/>
      <c r="Y1055" s="26"/>
      <c r="Z1055" s="26"/>
      <c r="AA1055" s="26"/>
      <c r="AB1055" s="26"/>
      <c r="AC1055" s="26"/>
    </row>
    <row r="1056" spans="6:29" s="27" customFormat="1" hidden="1" x14ac:dyDescent="0.25">
      <c r="F1056" s="23"/>
      <c r="G1056" s="23"/>
      <c r="H1056" s="23"/>
      <c r="I1056" s="23"/>
      <c r="J1056" s="113"/>
      <c r="K1056" s="113"/>
      <c r="L1056" s="113"/>
      <c r="M1056" s="113"/>
      <c r="N1056" s="131"/>
      <c r="O1056" s="131"/>
      <c r="P1056" s="131"/>
      <c r="Q1056" s="113"/>
      <c r="V1056" s="26"/>
      <c r="W1056" s="26"/>
      <c r="X1056" s="26"/>
      <c r="Y1056" s="26"/>
      <c r="Z1056" s="26"/>
      <c r="AA1056" s="26"/>
      <c r="AB1056" s="26"/>
      <c r="AC1056" s="26"/>
    </row>
    <row r="1057" spans="6:29" s="27" customFormat="1" hidden="1" x14ac:dyDescent="0.25">
      <c r="F1057" s="23"/>
      <c r="G1057" s="23"/>
      <c r="H1057" s="23"/>
      <c r="I1057" s="23"/>
      <c r="J1057" s="113"/>
      <c r="K1057" s="113"/>
      <c r="L1057" s="113"/>
      <c r="M1057" s="113"/>
      <c r="N1057" s="131"/>
      <c r="O1057" s="131"/>
      <c r="P1057" s="131"/>
      <c r="Q1057" s="113"/>
      <c r="V1057" s="26"/>
      <c r="W1057" s="26"/>
      <c r="X1057" s="26"/>
      <c r="Y1057" s="26"/>
      <c r="Z1057" s="26"/>
      <c r="AA1057" s="26"/>
      <c r="AB1057" s="26"/>
      <c r="AC1057" s="26"/>
    </row>
    <row r="1058" spans="6:29" s="27" customFormat="1" hidden="1" x14ac:dyDescent="0.25">
      <c r="F1058" s="23"/>
      <c r="G1058" s="23"/>
      <c r="H1058" s="23"/>
      <c r="I1058" s="23"/>
      <c r="J1058" s="113"/>
      <c r="K1058" s="113"/>
      <c r="L1058" s="113"/>
      <c r="M1058" s="113"/>
      <c r="N1058" s="131"/>
      <c r="O1058" s="131"/>
      <c r="P1058" s="131"/>
      <c r="Q1058" s="113"/>
      <c r="V1058" s="26"/>
      <c r="W1058" s="26"/>
      <c r="X1058" s="26"/>
      <c r="Y1058" s="26"/>
      <c r="Z1058" s="26"/>
      <c r="AA1058" s="26"/>
      <c r="AB1058" s="26"/>
      <c r="AC1058" s="26"/>
    </row>
    <row r="1059" spans="6:29" s="27" customFormat="1" hidden="1" x14ac:dyDescent="0.25">
      <c r="F1059" s="23"/>
      <c r="G1059" s="23"/>
      <c r="H1059" s="23"/>
      <c r="I1059" s="23"/>
      <c r="J1059" s="113"/>
      <c r="K1059" s="113"/>
      <c r="L1059" s="113"/>
      <c r="M1059" s="113"/>
      <c r="N1059" s="131"/>
      <c r="O1059" s="131"/>
      <c r="P1059" s="131"/>
      <c r="Q1059" s="113"/>
      <c r="V1059" s="26"/>
      <c r="W1059" s="26"/>
      <c r="X1059" s="26"/>
      <c r="Y1059" s="26"/>
      <c r="Z1059" s="26"/>
      <c r="AA1059" s="26"/>
      <c r="AB1059" s="26"/>
      <c r="AC1059" s="26"/>
    </row>
    <row r="1060" spans="6:29" s="27" customFormat="1" hidden="1" x14ac:dyDescent="0.25">
      <c r="F1060" s="23"/>
      <c r="G1060" s="23"/>
      <c r="H1060" s="23"/>
      <c r="I1060" s="23"/>
      <c r="J1060" s="113"/>
      <c r="K1060" s="113"/>
      <c r="L1060" s="113"/>
      <c r="M1060" s="113"/>
      <c r="N1060" s="131"/>
      <c r="O1060" s="131"/>
      <c r="P1060" s="131"/>
      <c r="Q1060" s="113"/>
      <c r="V1060" s="26"/>
      <c r="W1060" s="26"/>
      <c r="X1060" s="26"/>
      <c r="Y1060" s="26"/>
      <c r="Z1060" s="26"/>
      <c r="AA1060" s="26"/>
      <c r="AB1060" s="26"/>
      <c r="AC1060" s="26"/>
    </row>
    <row r="1061" spans="6:29" s="27" customFormat="1" hidden="1" x14ac:dyDescent="0.25">
      <c r="F1061" s="23"/>
      <c r="G1061" s="23"/>
      <c r="H1061" s="23"/>
      <c r="I1061" s="23"/>
      <c r="J1061" s="113"/>
      <c r="K1061" s="113"/>
      <c r="L1061" s="113"/>
      <c r="M1061" s="113"/>
      <c r="N1061" s="131"/>
      <c r="O1061" s="131"/>
      <c r="P1061" s="131"/>
      <c r="Q1061" s="113"/>
      <c r="V1061" s="26"/>
      <c r="W1061" s="26"/>
      <c r="X1061" s="26"/>
      <c r="Y1061" s="26"/>
      <c r="Z1061" s="26"/>
      <c r="AA1061" s="26"/>
      <c r="AB1061" s="26"/>
      <c r="AC1061" s="26"/>
    </row>
    <row r="1062" spans="6:29" s="27" customFormat="1" hidden="1" x14ac:dyDescent="0.25">
      <c r="F1062" s="23"/>
      <c r="G1062" s="23"/>
      <c r="H1062" s="23"/>
      <c r="I1062" s="23"/>
      <c r="J1062" s="113"/>
      <c r="K1062" s="113"/>
      <c r="L1062" s="113"/>
      <c r="M1062" s="113"/>
      <c r="N1062" s="131"/>
      <c r="O1062" s="131"/>
      <c r="P1062" s="131"/>
      <c r="Q1062" s="113"/>
      <c r="V1062" s="26"/>
      <c r="W1062" s="26"/>
      <c r="X1062" s="26"/>
      <c r="Y1062" s="26"/>
      <c r="Z1062" s="26"/>
      <c r="AA1062" s="26"/>
      <c r="AB1062" s="26"/>
      <c r="AC1062" s="26"/>
    </row>
    <row r="1063" spans="6:29" s="27" customFormat="1" hidden="1" x14ac:dyDescent="0.25">
      <c r="F1063" s="23"/>
      <c r="G1063" s="23"/>
      <c r="H1063" s="23"/>
      <c r="I1063" s="23"/>
      <c r="J1063" s="113"/>
      <c r="K1063" s="113"/>
      <c r="L1063" s="113"/>
      <c r="M1063" s="113"/>
      <c r="N1063" s="131"/>
      <c r="O1063" s="131"/>
      <c r="P1063" s="131"/>
      <c r="Q1063" s="113"/>
      <c r="V1063" s="26"/>
      <c r="W1063" s="26"/>
      <c r="X1063" s="26"/>
      <c r="Y1063" s="26"/>
      <c r="Z1063" s="26"/>
      <c r="AA1063" s="26"/>
      <c r="AB1063" s="26"/>
      <c r="AC1063" s="26"/>
    </row>
    <row r="1064" spans="6:29" s="27" customFormat="1" hidden="1" x14ac:dyDescent="0.25">
      <c r="F1064" s="23"/>
      <c r="G1064" s="23"/>
      <c r="H1064" s="23"/>
      <c r="I1064" s="23"/>
      <c r="J1064" s="113"/>
      <c r="K1064" s="113"/>
      <c r="L1064" s="113"/>
      <c r="M1064" s="113"/>
      <c r="N1064" s="131"/>
      <c r="O1064" s="131"/>
      <c r="P1064" s="131"/>
      <c r="Q1064" s="113"/>
      <c r="V1064" s="26"/>
      <c r="W1064" s="26"/>
      <c r="X1064" s="26"/>
      <c r="Y1064" s="26"/>
      <c r="Z1064" s="26"/>
      <c r="AA1064" s="26"/>
      <c r="AB1064" s="26"/>
      <c r="AC1064" s="26"/>
    </row>
    <row r="1065" spans="6:29" s="27" customFormat="1" hidden="1" x14ac:dyDescent="0.25">
      <c r="F1065" s="23"/>
      <c r="G1065" s="23"/>
      <c r="H1065" s="23"/>
      <c r="I1065" s="23"/>
      <c r="J1065" s="113"/>
      <c r="K1065" s="113"/>
      <c r="L1065" s="113"/>
      <c r="M1065" s="113"/>
      <c r="N1065" s="131"/>
      <c r="O1065" s="131"/>
      <c r="P1065" s="131"/>
      <c r="Q1065" s="113"/>
      <c r="V1065" s="26"/>
      <c r="W1065" s="26"/>
      <c r="X1065" s="26"/>
      <c r="Y1065" s="26"/>
      <c r="Z1065" s="26"/>
      <c r="AA1065" s="26"/>
      <c r="AB1065" s="26"/>
      <c r="AC1065" s="26"/>
    </row>
    <row r="1066" spans="6:29" s="27" customFormat="1" hidden="1" x14ac:dyDescent="0.25">
      <c r="F1066" s="23"/>
      <c r="G1066" s="23"/>
      <c r="H1066" s="23"/>
      <c r="I1066" s="23"/>
      <c r="J1066" s="113"/>
      <c r="K1066" s="113"/>
      <c r="L1066" s="113"/>
      <c r="M1066" s="113"/>
      <c r="N1066" s="131"/>
      <c r="O1066" s="131"/>
      <c r="P1066" s="131"/>
      <c r="Q1066" s="113"/>
      <c r="V1066" s="26"/>
      <c r="W1066" s="26"/>
      <c r="X1066" s="26"/>
      <c r="Y1066" s="26"/>
      <c r="Z1066" s="26"/>
      <c r="AA1066" s="26"/>
      <c r="AB1066" s="26"/>
      <c r="AC1066" s="26"/>
    </row>
    <row r="1067" spans="6:29" s="27" customFormat="1" hidden="1" x14ac:dyDescent="0.25">
      <c r="F1067" s="23"/>
      <c r="G1067" s="23"/>
      <c r="H1067" s="23"/>
      <c r="I1067" s="23"/>
      <c r="J1067" s="113"/>
      <c r="K1067" s="113"/>
      <c r="L1067" s="113"/>
      <c r="M1067" s="113"/>
      <c r="N1067" s="131"/>
      <c r="O1067" s="131"/>
      <c r="P1067" s="131"/>
      <c r="Q1067" s="113"/>
      <c r="V1067" s="26"/>
      <c r="W1067" s="26"/>
      <c r="X1067" s="26"/>
      <c r="Y1067" s="26"/>
      <c r="Z1067" s="26"/>
      <c r="AA1067" s="26"/>
      <c r="AB1067" s="26"/>
      <c r="AC1067" s="26"/>
    </row>
    <row r="1068" spans="6:29" s="27" customFormat="1" hidden="1" x14ac:dyDescent="0.25">
      <c r="F1068" s="23"/>
      <c r="G1068" s="23"/>
      <c r="H1068" s="23"/>
      <c r="I1068" s="23"/>
      <c r="J1068" s="113"/>
      <c r="K1068" s="113"/>
      <c r="L1068" s="113"/>
      <c r="M1068" s="113"/>
      <c r="N1068" s="131"/>
      <c r="O1068" s="131"/>
      <c r="P1068" s="131"/>
      <c r="Q1068" s="113"/>
      <c r="V1068" s="26"/>
      <c r="W1068" s="26"/>
      <c r="X1068" s="26"/>
      <c r="Y1068" s="26"/>
      <c r="Z1068" s="26"/>
      <c r="AA1068" s="26"/>
      <c r="AB1068" s="26"/>
      <c r="AC1068" s="26"/>
    </row>
    <row r="1069" spans="6:29" s="27" customFormat="1" hidden="1" x14ac:dyDescent="0.25">
      <c r="F1069" s="23"/>
      <c r="G1069" s="23"/>
      <c r="H1069" s="23"/>
      <c r="I1069" s="23"/>
      <c r="J1069" s="113"/>
      <c r="K1069" s="113"/>
      <c r="L1069" s="113"/>
      <c r="M1069" s="113"/>
      <c r="N1069" s="131"/>
      <c r="O1069" s="131"/>
      <c r="P1069" s="131"/>
      <c r="Q1069" s="113"/>
      <c r="V1069" s="26"/>
      <c r="W1069" s="26"/>
      <c r="X1069" s="26"/>
      <c r="Y1069" s="26"/>
      <c r="Z1069" s="26"/>
      <c r="AA1069" s="26"/>
      <c r="AB1069" s="26"/>
      <c r="AC1069" s="26"/>
    </row>
    <row r="1070" spans="6:29" s="27" customFormat="1" hidden="1" x14ac:dyDescent="0.25">
      <c r="F1070" s="23"/>
      <c r="G1070" s="23"/>
      <c r="H1070" s="23"/>
      <c r="I1070" s="23"/>
      <c r="J1070" s="113"/>
      <c r="K1070" s="113"/>
      <c r="L1070" s="113"/>
      <c r="M1070" s="113"/>
      <c r="N1070" s="131"/>
      <c r="O1070" s="131"/>
      <c r="P1070" s="131"/>
      <c r="Q1070" s="113"/>
      <c r="V1070" s="26"/>
      <c r="W1070" s="26"/>
      <c r="X1070" s="26"/>
      <c r="Y1070" s="26"/>
      <c r="Z1070" s="26"/>
      <c r="AA1070" s="26"/>
      <c r="AB1070" s="26"/>
      <c r="AC1070" s="26"/>
    </row>
    <row r="1071" spans="6:29" s="27" customFormat="1" hidden="1" x14ac:dyDescent="0.25">
      <c r="F1071" s="23"/>
      <c r="G1071" s="23"/>
      <c r="H1071" s="23"/>
      <c r="I1071" s="23"/>
      <c r="J1071" s="113"/>
      <c r="K1071" s="113"/>
      <c r="L1071" s="113"/>
      <c r="M1071" s="113"/>
      <c r="N1071" s="131"/>
      <c r="O1071" s="131"/>
      <c r="P1071" s="131"/>
      <c r="Q1071" s="113"/>
      <c r="V1071" s="26"/>
      <c r="W1071" s="26"/>
      <c r="X1071" s="26"/>
      <c r="Y1071" s="26"/>
      <c r="Z1071" s="26"/>
      <c r="AA1071" s="26"/>
      <c r="AB1071" s="26"/>
      <c r="AC1071" s="26"/>
    </row>
    <row r="1072" spans="6:29" s="27" customFormat="1" hidden="1" x14ac:dyDescent="0.25">
      <c r="F1072" s="23"/>
      <c r="G1072" s="23"/>
      <c r="H1072" s="23"/>
      <c r="I1072" s="23"/>
      <c r="J1072" s="113"/>
      <c r="K1072" s="113"/>
      <c r="L1072" s="113"/>
      <c r="M1072" s="113"/>
      <c r="N1072" s="131"/>
      <c r="O1072" s="131"/>
      <c r="P1072" s="131"/>
      <c r="Q1072" s="113"/>
      <c r="V1072" s="26"/>
      <c r="W1072" s="26"/>
      <c r="X1072" s="26"/>
      <c r="Y1072" s="26"/>
      <c r="Z1072" s="26"/>
      <c r="AA1072" s="26"/>
      <c r="AB1072" s="26"/>
      <c r="AC1072" s="26"/>
    </row>
    <row r="1073" spans="6:29" s="27" customFormat="1" hidden="1" x14ac:dyDescent="0.25">
      <c r="F1073" s="23"/>
      <c r="G1073" s="23"/>
      <c r="H1073" s="23"/>
      <c r="I1073" s="23"/>
      <c r="J1073" s="113"/>
      <c r="K1073" s="113"/>
      <c r="L1073" s="113"/>
      <c r="M1073" s="113"/>
      <c r="N1073" s="131"/>
      <c r="O1073" s="131"/>
      <c r="P1073" s="131"/>
      <c r="Q1073" s="113"/>
      <c r="V1073" s="26"/>
      <c r="W1073" s="26"/>
      <c r="X1073" s="26"/>
      <c r="Y1073" s="26"/>
      <c r="Z1073" s="26"/>
      <c r="AA1073" s="26"/>
      <c r="AB1073" s="26"/>
      <c r="AC1073" s="26"/>
    </row>
    <row r="1074" spans="6:29" s="27" customFormat="1" hidden="1" x14ac:dyDescent="0.25">
      <c r="F1074" s="23"/>
      <c r="G1074" s="23"/>
      <c r="H1074" s="23"/>
      <c r="I1074" s="23"/>
      <c r="J1074" s="113"/>
      <c r="K1074" s="113"/>
      <c r="L1074" s="113"/>
      <c r="M1074" s="113"/>
      <c r="N1074" s="131"/>
      <c r="O1074" s="131"/>
      <c r="P1074" s="131"/>
      <c r="Q1074" s="113"/>
      <c r="V1074" s="26"/>
      <c r="W1074" s="26"/>
      <c r="X1074" s="26"/>
      <c r="Y1074" s="26"/>
      <c r="Z1074" s="26"/>
      <c r="AA1074" s="26"/>
      <c r="AB1074" s="26"/>
      <c r="AC1074" s="26"/>
    </row>
    <row r="1075" spans="6:29" s="27" customFormat="1" hidden="1" x14ac:dyDescent="0.25">
      <c r="F1075" s="23"/>
      <c r="G1075" s="23"/>
      <c r="H1075" s="23"/>
      <c r="I1075" s="23"/>
      <c r="J1075" s="113"/>
      <c r="K1075" s="113"/>
      <c r="L1075" s="113"/>
      <c r="M1075" s="113"/>
      <c r="N1075" s="131"/>
      <c r="O1075" s="131"/>
      <c r="P1075" s="131"/>
      <c r="Q1075" s="113"/>
      <c r="V1075" s="26"/>
      <c r="W1075" s="26"/>
      <c r="X1075" s="26"/>
      <c r="Y1075" s="26"/>
      <c r="Z1075" s="26"/>
      <c r="AA1075" s="26"/>
      <c r="AB1075" s="26"/>
      <c r="AC1075" s="26"/>
    </row>
    <row r="1076" spans="6:29" s="27" customFormat="1" hidden="1" x14ac:dyDescent="0.25">
      <c r="F1076" s="23"/>
      <c r="G1076" s="23"/>
      <c r="H1076" s="23"/>
      <c r="I1076" s="23"/>
      <c r="J1076" s="113"/>
      <c r="K1076" s="113"/>
      <c r="L1076" s="113"/>
      <c r="M1076" s="113"/>
      <c r="N1076" s="131"/>
      <c r="O1076" s="131"/>
      <c r="P1076" s="131"/>
      <c r="Q1076" s="113"/>
      <c r="V1076" s="26"/>
      <c r="W1076" s="26"/>
      <c r="X1076" s="26"/>
      <c r="Y1076" s="26"/>
      <c r="Z1076" s="26"/>
      <c r="AA1076" s="26"/>
      <c r="AB1076" s="26"/>
      <c r="AC1076" s="26"/>
    </row>
    <row r="1077" spans="6:29" s="27" customFormat="1" hidden="1" x14ac:dyDescent="0.25">
      <c r="F1077" s="23"/>
      <c r="G1077" s="23"/>
      <c r="H1077" s="23"/>
      <c r="I1077" s="23"/>
      <c r="J1077" s="113"/>
      <c r="K1077" s="113"/>
      <c r="L1077" s="113"/>
      <c r="M1077" s="113"/>
      <c r="N1077" s="131"/>
      <c r="O1077" s="131"/>
      <c r="P1077" s="131"/>
      <c r="Q1077" s="113"/>
      <c r="V1077" s="26"/>
      <c r="W1077" s="26"/>
      <c r="X1077" s="26"/>
      <c r="Y1077" s="26"/>
      <c r="Z1077" s="26"/>
      <c r="AA1077" s="26"/>
      <c r="AB1077" s="26"/>
      <c r="AC1077" s="26"/>
    </row>
    <row r="1078" spans="6:29" s="27" customFormat="1" hidden="1" x14ac:dyDescent="0.25">
      <c r="F1078" s="23"/>
      <c r="G1078" s="23"/>
      <c r="H1078" s="23"/>
      <c r="I1078" s="23"/>
      <c r="J1078" s="113"/>
      <c r="K1078" s="113"/>
      <c r="L1078" s="113"/>
      <c r="M1078" s="113"/>
      <c r="N1078" s="131"/>
      <c r="O1078" s="131"/>
      <c r="P1078" s="131"/>
      <c r="Q1078" s="113"/>
      <c r="V1078" s="26"/>
      <c r="W1078" s="26"/>
      <c r="X1078" s="26"/>
      <c r="Y1078" s="26"/>
      <c r="Z1078" s="26"/>
      <c r="AA1078" s="26"/>
      <c r="AB1078" s="26"/>
      <c r="AC1078" s="26"/>
    </row>
    <row r="1079" spans="6:29" s="27" customFormat="1" hidden="1" x14ac:dyDescent="0.25">
      <c r="F1079" s="23"/>
      <c r="G1079" s="23"/>
      <c r="H1079" s="23"/>
      <c r="I1079" s="23"/>
      <c r="J1079" s="113"/>
      <c r="K1079" s="113"/>
      <c r="L1079" s="113"/>
      <c r="M1079" s="113"/>
      <c r="N1079" s="131"/>
      <c r="O1079" s="131"/>
      <c r="P1079" s="131"/>
      <c r="Q1079" s="113"/>
      <c r="V1079" s="26"/>
      <c r="W1079" s="26"/>
      <c r="X1079" s="26"/>
      <c r="Y1079" s="26"/>
      <c r="Z1079" s="26"/>
      <c r="AA1079" s="26"/>
      <c r="AB1079" s="26"/>
      <c r="AC1079" s="26"/>
    </row>
    <row r="1080" spans="6:29" s="27" customFormat="1" hidden="1" x14ac:dyDescent="0.25">
      <c r="F1080" s="23"/>
      <c r="G1080" s="23"/>
      <c r="H1080" s="23"/>
      <c r="I1080" s="23"/>
      <c r="J1080" s="113"/>
      <c r="K1080" s="113"/>
      <c r="L1080" s="113"/>
      <c r="M1080" s="113"/>
      <c r="N1080" s="131"/>
      <c r="O1080" s="131"/>
      <c r="P1080" s="131"/>
      <c r="Q1080" s="113"/>
      <c r="V1080" s="26"/>
      <c r="W1080" s="26"/>
      <c r="X1080" s="26"/>
      <c r="Y1080" s="26"/>
      <c r="Z1080" s="26"/>
      <c r="AA1080" s="26"/>
      <c r="AB1080" s="26"/>
      <c r="AC1080" s="26"/>
    </row>
    <row r="1081" spans="6:29" s="27" customFormat="1" hidden="1" x14ac:dyDescent="0.25">
      <c r="F1081" s="23"/>
      <c r="G1081" s="23"/>
      <c r="H1081" s="23"/>
      <c r="I1081" s="23"/>
      <c r="J1081" s="113"/>
      <c r="K1081" s="113"/>
      <c r="L1081" s="113"/>
      <c r="M1081" s="113"/>
      <c r="N1081" s="131"/>
      <c r="O1081" s="131"/>
      <c r="P1081" s="131"/>
      <c r="Q1081" s="113"/>
      <c r="V1081" s="26"/>
      <c r="W1081" s="26"/>
      <c r="X1081" s="26"/>
      <c r="Y1081" s="26"/>
      <c r="Z1081" s="26"/>
      <c r="AA1081" s="26"/>
      <c r="AB1081" s="26"/>
      <c r="AC1081" s="26"/>
    </row>
    <row r="1082" spans="6:29" s="27" customFormat="1" hidden="1" x14ac:dyDescent="0.25">
      <c r="F1082" s="23"/>
      <c r="G1082" s="23"/>
      <c r="H1082" s="23"/>
      <c r="I1082" s="23"/>
      <c r="J1082" s="113"/>
      <c r="K1082" s="113"/>
      <c r="L1082" s="113"/>
      <c r="M1082" s="113"/>
      <c r="N1082" s="131"/>
      <c r="O1082" s="131"/>
      <c r="P1082" s="131"/>
      <c r="Q1082" s="113"/>
      <c r="V1082" s="26"/>
      <c r="W1082" s="26"/>
      <c r="X1082" s="26"/>
      <c r="Y1082" s="26"/>
      <c r="Z1082" s="26"/>
      <c r="AA1082" s="26"/>
      <c r="AB1082" s="26"/>
      <c r="AC1082" s="26"/>
    </row>
    <row r="1083" spans="6:29" s="27" customFormat="1" hidden="1" x14ac:dyDescent="0.25">
      <c r="F1083" s="23"/>
      <c r="G1083" s="23"/>
      <c r="H1083" s="23"/>
      <c r="I1083" s="23"/>
      <c r="J1083" s="113"/>
      <c r="K1083" s="113"/>
      <c r="L1083" s="113"/>
      <c r="M1083" s="113"/>
      <c r="N1083" s="131"/>
      <c r="O1083" s="131"/>
      <c r="P1083" s="131"/>
      <c r="Q1083" s="113"/>
      <c r="V1083" s="26"/>
      <c r="W1083" s="26"/>
      <c r="X1083" s="26"/>
      <c r="Y1083" s="26"/>
      <c r="Z1083" s="26"/>
      <c r="AA1083" s="26"/>
      <c r="AB1083" s="26"/>
      <c r="AC1083" s="26"/>
    </row>
    <row r="1084" spans="6:29" s="27" customFormat="1" hidden="1" x14ac:dyDescent="0.25">
      <c r="F1084" s="23"/>
      <c r="G1084" s="23"/>
      <c r="H1084" s="23"/>
      <c r="I1084" s="23"/>
      <c r="J1084" s="113"/>
      <c r="K1084" s="113"/>
      <c r="L1084" s="113"/>
      <c r="M1084" s="113"/>
      <c r="N1084" s="131"/>
      <c r="O1084" s="131"/>
      <c r="P1084" s="131"/>
      <c r="Q1084" s="113"/>
      <c r="V1084" s="26"/>
      <c r="W1084" s="26"/>
      <c r="X1084" s="26"/>
      <c r="Y1084" s="26"/>
      <c r="Z1084" s="26"/>
      <c r="AA1084" s="26"/>
      <c r="AB1084" s="26"/>
      <c r="AC1084" s="26"/>
    </row>
    <row r="1085" spans="6:29" s="27" customFormat="1" hidden="1" x14ac:dyDescent="0.25">
      <c r="F1085" s="23"/>
      <c r="G1085" s="23"/>
      <c r="H1085" s="23"/>
      <c r="I1085" s="23"/>
      <c r="J1085" s="113"/>
      <c r="K1085" s="113"/>
      <c r="L1085" s="113"/>
      <c r="M1085" s="113"/>
      <c r="N1085" s="131"/>
      <c r="O1085" s="131"/>
      <c r="P1085" s="131"/>
      <c r="Q1085" s="113"/>
      <c r="V1085" s="26"/>
      <c r="W1085" s="26"/>
      <c r="X1085" s="26"/>
      <c r="Y1085" s="26"/>
      <c r="Z1085" s="26"/>
      <c r="AA1085" s="26"/>
      <c r="AB1085" s="26"/>
      <c r="AC1085" s="26"/>
    </row>
    <row r="1086" spans="6:29" s="27" customFormat="1" hidden="1" x14ac:dyDescent="0.25">
      <c r="F1086" s="23"/>
      <c r="G1086" s="23"/>
      <c r="H1086" s="23"/>
      <c r="I1086" s="23"/>
      <c r="J1086" s="113"/>
      <c r="K1086" s="113"/>
      <c r="L1086" s="113"/>
      <c r="M1086" s="113"/>
      <c r="N1086" s="131"/>
      <c r="O1086" s="131"/>
      <c r="P1086" s="131"/>
      <c r="Q1086" s="113"/>
      <c r="V1086" s="26"/>
      <c r="W1086" s="26"/>
      <c r="X1086" s="26"/>
      <c r="Y1086" s="26"/>
      <c r="Z1086" s="26"/>
      <c r="AA1086" s="26"/>
      <c r="AB1086" s="26"/>
      <c r="AC1086" s="26"/>
    </row>
    <row r="1087" spans="6:29" s="27" customFormat="1" hidden="1" x14ac:dyDescent="0.25">
      <c r="F1087" s="23"/>
      <c r="G1087" s="23"/>
      <c r="H1087" s="23"/>
      <c r="I1087" s="23"/>
      <c r="J1087" s="113"/>
      <c r="K1087" s="113"/>
      <c r="L1087" s="113"/>
      <c r="M1087" s="113"/>
      <c r="N1087" s="131"/>
      <c r="O1087" s="131"/>
      <c r="P1087" s="131"/>
      <c r="Q1087" s="113"/>
      <c r="V1087" s="26"/>
      <c r="W1087" s="26"/>
      <c r="X1087" s="26"/>
      <c r="Y1087" s="26"/>
      <c r="Z1087" s="26"/>
      <c r="AA1087" s="26"/>
      <c r="AB1087" s="26"/>
      <c r="AC1087" s="26"/>
    </row>
    <row r="1088" spans="6:29" s="27" customFormat="1" hidden="1" x14ac:dyDescent="0.25">
      <c r="F1088" s="23"/>
      <c r="G1088" s="23"/>
      <c r="H1088" s="23"/>
      <c r="I1088" s="23"/>
      <c r="J1088" s="113"/>
      <c r="K1088" s="113"/>
      <c r="L1088" s="113"/>
      <c r="M1088" s="113"/>
      <c r="N1088" s="131"/>
      <c r="O1088" s="131"/>
      <c r="P1088" s="131"/>
      <c r="Q1088" s="113"/>
      <c r="V1088" s="26"/>
      <c r="W1088" s="26"/>
      <c r="X1088" s="26"/>
      <c r="Y1088" s="26"/>
      <c r="Z1088" s="26"/>
      <c r="AA1088" s="26"/>
      <c r="AB1088" s="26"/>
      <c r="AC1088" s="26"/>
    </row>
    <row r="1089" spans="6:29" s="27" customFormat="1" hidden="1" x14ac:dyDescent="0.25">
      <c r="F1089" s="23"/>
      <c r="G1089" s="23"/>
      <c r="H1089" s="23"/>
      <c r="I1089" s="23"/>
      <c r="J1089" s="113"/>
      <c r="K1089" s="113"/>
      <c r="L1089" s="113"/>
      <c r="M1089" s="113"/>
      <c r="N1089" s="131"/>
      <c r="O1089" s="131"/>
      <c r="P1089" s="131"/>
      <c r="Q1089" s="113"/>
      <c r="V1089" s="26"/>
      <c r="W1089" s="26"/>
      <c r="X1089" s="26"/>
      <c r="Y1089" s="26"/>
      <c r="Z1089" s="26"/>
      <c r="AA1089" s="26"/>
      <c r="AB1089" s="26"/>
      <c r="AC1089" s="26"/>
    </row>
    <row r="1090" spans="6:29" s="27" customFormat="1" hidden="1" x14ac:dyDescent="0.25">
      <c r="F1090" s="23"/>
      <c r="G1090" s="23"/>
      <c r="H1090" s="23"/>
      <c r="I1090" s="23"/>
      <c r="J1090" s="113"/>
      <c r="K1090" s="113"/>
      <c r="L1090" s="113"/>
      <c r="M1090" s="113"/>
      <c r="N1090" s="131"/>
      <c r="O1090" s="131"/>
      <c r="P1090" s="131"/>
      <c r="Q1090" s="113"/>
      <c r="V1090" s="26"/>
      <c r="W1090" s="26"/>
      <c r="X1090" s="26"/>
      <c r="Y1090" s="26"/>
      <c r="Z1090" s="26"/>
      <c r="AA1090" s="26"/>
      <c r="AB1090" s="26"/>
      <c r="AC1090" s="26"/>
    </row>
    <row r="1091" spans="6:29" s="27" customFormat="1" hidden="1" x14ac:dyDescent="0.25">
      <c r="F1091" s="23"/>
      <c r="G1091" s="23"/>
      <c r="H1091" s="23"/>
      <c r="I1091" s="23"/>
      <c r="J1091" s="113"/>
      <c r="K1091" s="113"/>
      <c r="L1091" s="113"/>
      <c r="M1091" s="113"/>
      <c r="N1091" s="131"/>
      <c r="O1091" s="131"/>
      <c r="P1091" s="131"/>
      <c r="Q1091" s="113"/>
      <c r="V1091" s="26"/>
      <c r="W1091" s="26"/>
      <c r="X1091" s="26"/>
      <c r="Y1091" s="26"/>
      <c r="Z1091" s="26"/>
      <c r="AA1091" s="26"/>
      <c r="AB1091" s="26"/>
      <c r="AC1091" s="26"/>
    </row>
    <row r="1092" spans="6:29" s="27" customFormat="1" hidden="1" x14ac:dyDescent="0.25">
      <c r="F1092" s="23"/>
      <c r="G1092" s="23"/>
      <c r="H1092" s="23"/>
      <c r="I1092" s="23"/>
      <c r="J1092" s="113"/>
      <c r="K1092" s="113"/>
      <c r="L1092" s="113"/>
      <c r="M1092" s="113"/>
      <c r="N1092" s="131"/>
      <c r="O1092" s="131"/>
      <c r="P1092" s="131"/>
      <c r="Q1092" s="113"/>
      <c r="V1092" s="26"/>
      <c r="W1092" s="26"/>
      <c r="X1092" s="26"/>
      <c r="Y1092" s="26"/>
      <c r="Z1092" s="26"/>
      <c r="AA1092" s="26"/>
      <c r="AB1092" s="26"/>
      <c r="AC1092" s="26"/>
    </row>
    <row r="1093" spans="6:29" s="27" customFormat="1" hidden="1" x14ac:dyDescent="0.25">
      <c r="F1093" s="23"/>
      <c r="G1093" s="23"/>
      <c r="H1093" s="23"/>
      <c r="I1093" s="23"/>
      <c r="J1093" s="113"/>
      <c r="K1093" s="113"/>
      <c r="L1093" s="113"/>
      <c r="M1093" s="113"/>
      <c r="N1093" s="131"/>
      <c r="O1093" s="131"/>
      <c r="P1093" s="131"/>
      <c r="Q1093" s="113"/>
      <c r="V1093" s="26"/>
      <c r="W1093" s="26"/>
      <c r="X1093" s="26"/>
      <c r="Y1093" s="26"/>
      <c r="Z1093" s="26"/>
      <c r="AA1093" s="26"/>
      <c r="AB1093" s="26"/>
      <c r="AC1093" s="26"/>
    </row>
    <row r="1094" spans="6:29" s="27" customFormat="1" hidden="1" x14ac:dyDescent="0.25">
      <c r="F1094" s="23"/>
      <c r="G1094" s="23"/>
      <c r="H1094" s="23"/>
      <c r="I1094" s="23"/>
      <c r="J1094" s="113"/>
      <c r="K1094" s="113"/>
      <c r="L1094" s="113"/>
      <c r="M1094" s="113"/>
      <c r="N1094" s="131"/>
      <c r="O1094" s="131"/>
      <c r="P1094" s="131"/>
      <c r="Q1094" s="113"/>
      <c r="V1094" s="26"/>
      <c r="W1094" s="26"/>
      <c r="X1094" s="26"/>
      <c r="Y1094" s="26"/>
      <c r="Z1094" s="26"/>
      <c r="AA1094" s="26"/>
      <c r="AB1094" s="26"/>
      <c r="AC1094" s="26"/>
    </row>
    <row r="1095" spans="6:29" s="27" customFormat="1" hidden="1" x14ac:dyDescent="0.25">
      <c r="F1095" s="23"/>
      <c r="G1095" s="23"/>
      <c r="H1095" s="23"/>
      <c r="I1095" s="23"/>
      <c r="J1095" s="113"/>
      <c r="K1095" s="113"/>
      <c r="L1095" s="113"/>
      <c r="M1095" s="113"/>
      <c r="N1095" s="131"/>
      <c r="O1095" s="131"/>
      <c r="P1095" s="131"/>
      <c r="Q1095" s="113"/>
      <c r="V1095" s="26"/>
      <c r="W1095" s="26"/>
      <c r="X1095" s="26"/>
      <c r="Y1095" s="26"/>
      <c r="Z1095" s="26"/>
      <c r="AA1095" s="26"/>
      <c r="AB1095" s="26"/>
      <c r="AC1095" s="26"/>
    </row>
    <row r="1096" spans="6:29" s="27" customFormat="1" hidden="1" x14ac:dyDescent="0.25">
      <c r="F1096" s="23"/>
      <c r="G1096" s="23"/>
      <c r="H1096" s="23"/>
      <c r="I1096" s="23"/>
      <c r="J1096" s="113"/>
      <c r="K1096" s="113"/>
      <c r="L1096" s="113"/>
      <c r="M1096" s="113"/>
      <c r="N1096" s="131"/>
      <c r="O1096" s="131"/>
      <c r="P1096" s="131"/>
      <c r="Q1096" s="113"/>
      <c r="V1096" s="26"/>
      <c r="W1096" s="26"/>
      <c r="X1096" s="26"/>
      <c r="Y1096" s="26"/>
      <c r="Z1096" s="26"/>
      <c r="AA1096" s="26"/>
      <c r="AB1096" s="26"/>
      <c r="AC1096" s="26"/>
    </row>
    <row r="1097" spans="6:29" s="27" customFormat="1" hidden="1" x14ac:dyDescent="0.25">
      <c r="F1097" s="23"/>
      <c r="G1097" s="23"/>
      <c r="H1097" s="23"/>
      <c r="I1097" s="23"/>
      <c r="J1097" s="113"/>
      <c r="K1097" s="113"/>
      <c r="L1097" s="113"/>
      <c r="M1097" s="113"/>
      <c r="N1097" s="131"/>
      <c r="O1097" s="131"/>
      <c r="P1097" s="131"/>
      <c r="Q1097" s="113"/>
      <c r="V1097" s="26"/>
      <c r="W1097" s="26"/>
      <c r="X1097" s="26"/>
      <c r="Y1097" s="26"/>
      <c r="Z1097" s="26"/>
      <c r="AA1097" s="26"/>
      <c r="AB1097" s="26"/>
      <c r="AC1097" s="26"/>
    </row>
    <row r="1098" spans="6:29" s="27" customFormat="1" hidden="1" x14ac:dyDescent="0.25">
      <c r="F1098" s="23"/>
      <c r="G1098" s="23"/>
      <c r="H1098" s="23"/>
      <c r="I1098" s="23"/>
      <c r="J1098" s="113"/>
      <c r="K1098" s="113"/>
      <c r="L1098" s="113"/>
      <c r="M1098" s="113"/>
      <c r="N1098" s="131"/>
      <c r="O1098" s="131"/>
      <c r="P1098" s="131"/>
      <c r="Q1098" s="113"/>
      <c r="V1098" s="26"/>
      <c r="W1098" s="26"/>
      <c r="X1098" s="26"/>
      <c r="Y1098" s="26"/>
      <c r="Z1098" s="26"/>
      <c r="AA1098" s="26"/>
      <c r="AB1098" s="26"/>
      <c r="AC1098" s="26"/>
    </row>
    <row r="1099" spans="6:29" s="27" customFormat="1" hidden="1" x14ac:dyDescent="0.25">
      <c r="F1099" s="23"/>
      <c r="G1099" s="23"/>
      <c r="H1099" s="23"/>
      <c r="I1099" s="23"/>
      <c r="J1099" s="113"/>
      <c r="K1099" s="113"/>
      <c r="L1099" s="113"/>
      <c r="M1099" s="113"/>
      <c r="N1099" s="131"/>
      <c r="O1099" s="131"/>
      <c r="P1099" s="131"/>
      <c r="Q1099" s="113"/>
      <c r="V1099" s="26"/>
      <c r="W1099" s="26"/>
      <c r="X1099" s="26"/>
      <c r="Y1099" s="26"/>
      <c r="Z1099" s="26"/>
      <c r="AA1099" s="26"/>
      <c r="AB1099" s="26"/>
      <c r="AC1099" s="26"/>
    </row>
    <row r="1100" spans="6:29" s="27" customFormat="1" hidden="1" x14ac:dyDescent="0.25">
      <c r="F1100" s="23"/>
      <c r="G1100" s="23"/>
      <c r="H1100" s="23"/>
      <c r="I1100" s="23"/>
      <c r="J1100" s="113"/>
      <c r="K1100" s="113"/>
      <c r="L1100" s="113"/>
      <c r="M1100" s="113"/>
      <c r="N1100" s="131"/>
      <c r="O1100" s="131"/>
      <c r="P1100" s="131"/>
      <c r="Q1100" s="113"/>
      <c r="V1100" s="26"/>
      <c r="W1100" s="26"/>
      <c r="X1100" s="26"/>
      <c r="Y1100" s="26"/>
      <c r="Z1100" s="26"/>
      <c r="AA1100" s="26"/>
      <c r="AB1100" s="26"/>
      <c r="AC1100" s="26"/>
    </row>
    <row r="1101" spans="6:29" s="27" customFormat="1" hidden="1" x14ac:dyDescent="0.25">
      <c r="F1101" s="23"/>
      <c r="G1101" s="23"/>
      <c r="H1101" s="23"/>
      <c r="I1101" s="23"/>
      <c r="J1101" s="113"/>
      <c r="K1101" s="113"/>
      <c r="L1101" s="113"/>
      <c r="M1101" s="113"/>
      <c r="N1101" s="131"/>
      <c r="O1101" s="131"/>
      <c r="P1101" s="131"/>
      <c r="Q1101" s="113"/>
      <c r="V1101" s="26"/>
      <c r="W1101" s="26"/>
      <c r="X1101" s="26"/>
      <c r="Y1101" s="26"/>
      <c r="Z1101" s="26"/>
      <c r="AA1101" s="26"/>
      <c r="AB1101" s="26"/>
      <c r="AC1101" s="26"/>
    </row>
    <row r="1102" spans="6:29" s="27" customFormat="1" hidden="1" x14ac:dyDescent="0.25">
      <c r="F1102" s="23"/>
      <c r="G1102" s="23"/>
      <c r="H1102" s="23"/>
      <c r="I1102" s="23"/>
      <c r="J1102" s="113"/>
      <c r="K1102" s="113"/>
      <c r="L1102" s="113"/>
      <c r="M1102" s="113"/>
      <c r="N1102" s="131"/>
      <c r="O1102" s="131"/>
      <c r="P1102" s="131"/>
      <c r="Q1102" s="113"/>
      <c r="V1102" s="26"/>
      <c r="W1102" s="26"/>
      <c r="X1102" s="26"/>
      <c r="Y1102" s="26"/>
      <c r="Z1102" s="26"/>
      <c r="AA1102" s="26"/>
      <c r="AB1102" s="26"/>
      <c r="AC1102" s="26"/>
    </row>
    <row r="1103" spans="6:29" s="27" customFormat="1" hidden="1" x14ac:dyDescent="0.25">
      <c r="F1103" s="23"/>
      <c r="G1103" s="23"/>
      <c r="H1103" s="23"/>
      <c r="I1103" s="23"/>
      <c r="J1103" s="113"/>
      <c r="K1103" s="113"/>
      <c r="L1103" s="113"/>
      <c r="M1103" s="113"/>
      <c r="N1103" s="131"/>
      <c r="O1103" s="131"/>
      <c r="P1103" s="131"/>
      <c r="Q1103" s="113"/>
      <c r="V1103" s="26"/>
      <c r="W1103" s="26"/>
      <c r="X1103" s="26"/>
      <c r="Y1103" s="26"/>
      <c r="Z1103" s="26"/>
      <c r="AA1103" s="26"/>
      <c r="AB1103" s="26"/>
      <c r="AC1103" s="26"/>
    </row>
    <row r="1104" spans="6:29" s="27" customFormat="1" hidden="1" x14ac:dyDescent="0.25">
      <c r="F1104" s="23"/>
      <c r="G1104" s="23"/>
      <c r="H1104" s="23"/>
      <c r="I1104" s="23"/>
      <c r="J1104" s="113"/>
      <c r="K1104" s="113"/>
      <c r="L1104" s="113"/>
      <c r="M1104" s="113"/>
      <c r="N1104" s="131"/>
      <c r="O1104" s="131"/>
      <c r="P1104" s="131"/>
      <c r="Q1104" s="113"/>
      <c r="V1104" s="26"/>
      <c r="W1104" s="26"/>
      <c r="X1104" s="26"/>
      <c r="Y1104" s="26"/>
      <c r="Z1104" s="26"/>
      <c r="AA1104" s="26"/>
      <c r="AB1104" s="26"/>
      <c r="AC1104" s="26"/>
    </row>
    <row r="1105" spans="6:29" s="27" customFormat="1" hidden="1" x14ac:dyDescent="0.25">
      <c r="F1105" s="23"/>
      <c r="G1105" s="23"/>
      <c r="H1105" s="23"/>
      <c r="I1105" s="23"/>
      <c r="J1105" s="113"/>
      <c r="K1105" s="113"/>
      <c r="L1105" s="113"/>
      <c r="M1105" s="113"/>
      <c r="N1105" s="131"/>
      <c r="O1105" s="131"/>
      <c r="P1105" s="131"/>
      <c r="Q1105" s="113"/>
      <c r="V1105" s="26"/>
      <c r="W1105" s="26"/>
      <c r="X1105" s="26"/>
      <c r="Y1105" s="26"/>
      <c r="Z1105" s="26"/>
      <c r="AA1105" s="26"/>
      <c r="AB1105" s="26"/>
      <c r="AC1105" s="26"/>
    </row>
    <row r="1106" spans="6:29" s="27" customFormat="1" hidden="1" x14ac:dyDescent="0.25">
      <c r="F1106" s="23"/>
      <c r="G1106" s="23"/>
      <c r="H1106" s="23"/>
      <c r="I1106" s="23"/>
      <c r="J1106" s="113"/>
      <c r="K1106" s="113"/>
      <c r="L1106" s="113"/>
      <c r="M1106" s="113"/>
      <c r="N1106" s="131"/>
      <c r="O1106" s="131"/>
      <c r="P1106" s="131"/>
      <c r="Q1106" s="113"/>
      <c r="V1106" s="26"/>
      <c r="W1106" s="26"/>
      <c r="X1106" s="26"/>
      <c r="Y1106" s="26"/>
      <c r="Z1106" s="26"/>
      <c r="AA1106" s="26"/>
      <c r="AB1106" s="26"/>
      <c r="AC1106" s="26"/>
    </row>
    <row r="1107" spans="6:29" s="27" customFormat="1" hidden="1" x14ac:dyDescent="0.25">
      <c r="F1107" s="23"/>
      <c r="G1107" s="23"/>
      <c r="H1107" s="23"/>
      <c r="I1107" s="23"/>
      <c r="J1107" s="113"/>
      <c r="K1107" s="113"/>
      <c r="L1107" s="113"/>
      <c r="M1107" s="113"/>
      <c r="N1107" s="131"/>
      <c r="O1107" s="131"/>
      <c r="P1107" s="131"/>
      <c r="Q1107" s="113"/>
      <c r="V1107" s="26"/>
      <c r="W1107" s="26"/>
      <c r="X1107" s="26"/>
      <c r="Y1107" s="26"/>
      <c r="Z1107" s="26"/>
      <c r="AA1107" s="26"/>
      <c r="AB1107" s="26"/>
      <c r="AC1107" s="26"/>
    </row>
    <row r="1108" spans="6:29" s="27" customFormat="1" hidden="1" x14ac:dyDescent="0.25">
      <c r="F1108" s="23"/>
      <c r="G1108" s="23"/>
      <c r="H1108" s="23"/>
      <c r="I1108" s="23"/>
      <c r="J1108" s="113"/>
      <c r="K1108" s="113"/>
      <c r="L1108" s="113"/>
      <c r="M1108" s="113"/>
      <c r="N1108" s="131"/>
      <c r="O1108" s="131"/>
      <c r="P1108" s="131"/>
      <c r="Q1108" s="113"/>
      <c r="V1108" s="26"/>
      <c r="W1108" s="26"/>
      <c r="X1108" s="26"/>
      <c r="Y1108" s="26"/>
      <c r="Z1108" s="26"/>
      <c r="AA1108" s="26"/>
      <c r="AB1108" s="26"/>
      <c r="AC1108" s="26"/>
    </row>
    <row r="1109" spans="6:29" s="27" customFormat="1" hidden="1" x14ac:dyDescent="0.25">
      <c r="F1109" s="23"/>
      <c r="G1109" s="23"/>
      <c r="H1109" s="23"/>
      <c r="I1109" s="23"/>
      <c r="J1109" s="113"/>
      <c r="K1109" s="113"/>
      <c r="L1109" s="113"/>
      <c r="M1109" s="113"/>
      <c r="N1109" s="131"/>
      <c r="O1109" s="131"/>
      <c r="P1109" s="131"/>
      <c r="Q1109" s="113"/>
      <c r="V1109" s="26"/>
      <c r="W1109" s="26"/>
      <c r="X1109" s="26"/>
      <c r="Y1109" s="26"/>
      <c r="Z1109" s="26"/>
      <c r="AA1109" s="26"/>
      <c r="AB1109" s="26"/>
      <c r="AC1109" s="26"/>
    </row>
    <row r="1110" spans="6:29" s="27" customFormat="1" hidden="1" x14ac:dyDescent="0.25">
      <c r="F1110" s="23"/>
      <c r="G1110" s="23"/>
      <c r="H1110" s="23"/>
      <c r="I1110" s="23"/>
      <c r="J1110" s="113"/>
      <c r="K1110" s="113"/>
      <c r="L1110" s="113"/>
      <c r="M1110" s="113"/>
      <c r="N1110" s="131"/>
      <c r="O1110" s="131"/>
      <c r="P1110" s="131"/>
      <c r="Q1110" s="113"/>
      <c r="V1110" s="26"/>
      <c r="W1110" s="26"/>
      <c r="X1110" s="26"/>
      <c r="Y1110" s="26"/>
      <c r="Z1110" s="26"/>
      <c r="AA1110" s="26"/>
      <c r="AB1110" s="26"/>
      <c r="AC1110" s="26"/>
    </row>
    <row r="1111" spans="6:29" s="27" customFormat="1" hidden="1" x14ac:dyDescent="0.25">
      <c r="F1111" s="23"/>
      <c r="G1111" s="23"/>
      <c r="H1111" s="23"/>
      <c r="I1111" s="23"/>
      <c r="J1111" s="113"/>
      <c r="K1111" s="113"/>
      <c r="L1111" s="113"/>
      <c r="M1111" s="113"/>
      <c r="N1111" s="131"/>
      <c r="O1111" s="131"/>
      <c r="P1111" s="131"/>
      <c r="Q1111" s="113"/>
      <c r="V1111" s="26"/>
      <c r="W1111" s="26"/>
      <c r="X1111" s="26"/>
      <c r="Y1111" s="26"/>
      <c r="Z1111" s="26"/>
      <c r="AA1111" s="26"/>
      <c r="AB1111" s="26"/>
      <c r="AC1111" s="26"/>
    </row>
    <row r="1112" spans="6:29" s="27" customFormat="1" hidden="1" x14ac:dyDescent="0.25">
      <c r="F1112" s="23"/>
      <c r="G1112" s="23"/>
      <c r="H1112" s="23"/>
      <c r="I1112" s="23"/>
      <c r="J1112" s="113"/>
      <c r="K1112" s="113"/>
      <c r="L1112" s="113"/>
      <c r="M1112" s="113"/>
      <c r="N1112" s="131"/>
      <c r="O1112" s="131"/>
      <c r="P1112" s="131"/>
      <c r="Q1112" s="113"/>
      <c r="V1112" s="26"/>
      <c r="W1112" s="26"/>
      <c r="X1112" s="26"/>
      <c r="Y1112" s="26"/>
      <c r="Z1112" s="26"/>
      <c r="AA1112" s="26"/>
      <c r="AB1112" s="26"/>
      <c r="AC1112" s="26"/>
    </row>
    <row r="1113" spans="6:29" s="27" customFormat="1" hidden="1" x14ac:dyDescent="0.25">
      <c r="F1113" s="23"/>
      <c r="G1113" s="23"/>
      <c r="H1113" s="23"/>
      <c r="I1113" s="23"/>
      <c r="J1113" s="113"/>
      <c r="K1113" s="113"/>
      <c r="L1113" s="113"/>
      <c r="M1113" s="113"/>
      <c r="N1113" s="131"/>
      <c r="O1113" s="131"/>
      <c r="P1113" s="131"/>
      <c r="Q1113" s="113"/>
      <c r="V1113" s="26"/>
      <c r="W1113" s="26"/>
      <c r="X1113" s="26"/>
      <c r="Y1113" s="26"/>
      <c r="Z1113" s="26"/>
      <c r="AA1113" s="26"/>
      <c r="AB1113" s="26"/>
      <c r="AC1113" s="26"/>
    </row>
    <row r="1114" spans="6:29" s="27" customFormat="1" hidden="1" x14ac:dyDescent="0.25">
      <c r="F1114" s="23"/>
      <c r="G1114" s="23"/>
      <c r="H1114" s="23"/>
      <c r="I1114" s="23"/>
      <c r="J1114" s="113"/>
      <c r="K1114" s="113"/>
      <c r="L1114" s="113"/>
      <c r="M1114" s="113"/>
      <c r="N1114" s="131"/>
      <c r="O1114" s="131"/>
      <c r="P1114" s="131"/>
      <c r="Q1114" s="113"/>
      <c r="V1114" s="26"/>
      <c r="W1114" s="26"/>
      <c r="X1114" s="26"/>
      <c r="Y1114" s="26"/>
      <c r="Z1114" s="26"/>
      <c r="AA1114" s="26"/>
      <c r="AB1114" s="26"/>
      <c r="AC1114" s="26"/>
    </row>
    <row r="1115" spans="6:29" s="27" customFormat="1" hidden="1" x14ac:dyDescent="0.25">
      <c r="F1115" s="23"/>
      <c r="G1115" s="23"/>
      <c r="H1115" s="23"/>
      <c r="I1115" s="23"/>
      <c r="J1115" s="113"/>
      <c r="K1115" s="113"/>
      <c r="L1115" s="113"/>
      <c r="M1115" s="113"/>
      <c r="N1115" s="131"/>
      <c r="O1115" s="131"/>
      <c r="P1115" s="131"/>
      <c r="Q1115" s="113"/>
      <c r="V1115" s="26"/>
      <c r="W1115" s="26"/>
      <c r="X1115" s="26"/>
      <c r="Y1115" s="26"/>
      <c r="Z1115" s="26"/>
      <c r="AA1115" s="26"/>
      <c r="AB1115" s="26"/>
      <c r="AC1115" s="26"/>
    </row>
    <row r="1116" spans="6:29" s="27" customFormat="1" hidden="1" x14ac:dyDescent="0.25">
      <c r="F1116" s="23"/>
      <c r="G1116" s="23"/>
      <c r="H1116" s="23"/>
      <c r="I1116" s="23"/>
      <c r="J1116" s="113"/>
      <c r="K1116" s="113"/>
      <c r="L1116" s="113"/>
      <c r="M1116" s="113"/>
      <c r="N1116" s="131"/>
      <c r="O1116" s="131"/>
      <c r="P1116" s="131"/>
      <c r="Q1116" s="113"/>
      <c r="V1116" s="26"/>
      <c r="W1116" s="26"/>
      <c r="X1116" s="26"/>
      <c r="Y1116" s="26"/>
      <c r="Z1116" s="26"/>
      <c r="AA1116" s="26"/>
      <c r="AB1116" s="26"/>
      <c r="AC1116" s="26"/>
    </row>
    <row r="1117" spans="6:29" s="27" customFormat="1" hidden="1" x14ac:dyDescent="0.25">
      <c r="F1117" s="23"/>
      <c r="G1117" s="23"/>
      <c r="H1117" s="23"/>
      <c r="I1117" s="23"/>
      <c r="J1117" s="113"/>
      <c r="K1117" s="113"/>
      <c r="L1117" s="113"/>
      <c r="M1117" s="113"/>
      <c r="N1117" s="131"/>
      <c r="O1117" s="131"/>
      <c r="P1117" s="131"/>
      <c r="Q1117" s="113"/>
      <c r="V1117" s="26"/>
      <c r="W1117" s="26"/>
      <c r="X1117" s="26"/>
      <c r="Y1117" s="26"/>
      <c r="Z1117" s="26"/>
      <c r="AA1117" s="26"/>
      <c r="AB1117" s="26"/>
      <c r="AC1117" s="26"/>
    </row>
    <row r="1118" spans="6:29" s="27" customFormat="1" hidden="1" x14ac:dyDescent="0.25">
      <c r="F1118" s="23"/>
      <c r="G1118" s="23"/>
      <c r="H1118" s="23"/>
      <c r="I1118" s="23"/>
      <c r="J1118" s="113"/>
      <c r="K1118" s="113"/>
      <c r="L1118" s="113"/>
      <c r="M1118" s="113"/>
      <c r="N1118" s="131"/>
      <c r="O1118" s="131"/>
      <c r="P1118" s="131"/>
      <c r="Q1118" s="113"/>
      <c r="V1118" s="26"/>
      <c r="W1118" s="26"/>
      <c r="X1118" s="26"/>
      <c r="Y1118" s="26"/>
      <c r="Z1118" s="26"/>
      <c r="AA1118" s="26"/>
      <c r="AB1118" s="26"/>
      <c r="AC1118" s="26"/>
    </row>
    <row r="1119" spans="6:29" s="27" customFormat="1" hidden="1" x14ac:dyDescent="0.25">
      <c r="F1119" s="23"/>
      <c r="G1119" s="23"/>
      <c r="H1119" s="23"/>
      <c r="I1119" s="23"/>
      <c r="J1119" s="113"/>
      <c r="K1119" s="113"/>
      <c r="L1119" s="113"/>
      <c r="M1119" s="113"/>
      <c r="N1119" s="131"/>
      <c r="O1119" s="131"/>
      <c r="P1119" s="131"/>
      <c r="Q1119" s="113"/>
      <c r="V1119" s="26"/>
      <c r="W1119" s="26"/>
      <c r="X1119" s="26"/>
      <c r="Y1119" s="26"/>
      <c r="Z1119" s="26"/>
      <c r="AA1119" s="26"/>
      <c r="AB1119" s="26"/>
      <c r="AC1119" s="26"/>
    </row>
    <row r="1120" spans="6:29" s="27" customFormat="1" hidden="1" x14ac:dyDescent="0.25">
      <c r="F1120" s="23"/>
      <c r="G1120" s="23"/>
      <c r="H1120" s="23"/>
      <c r="I1120" s="23"/>
      <c r="J1120" s="113"/>
      <c r="K1120" s="113"/>
      <c r="L1120" s="113"/>
      <c r="M1120" s="113"/>
      <c r="N1120" s="131"/>
      <c r="O1120" s="131"/>
      <c r="P1120" s="131"/>
      <c r="Q1120" s="113"/>
      <c r="V1120" s="26"/>
      <c r="W1120" s="26"/>
      <c r="X1120" s="26"/>
      <c r="Y1120" s="26"/>
      <c r="Z1120" s="26"/>
      <c r="AA1120" s="26"/>
      <c r="AB1120" s="26"/>
      <c r="AC1120" s="26"/>
    </row>
    <row r="1121" spans="6:29" s="27" customFormat="1" hidden="1" x14ac:dyDescent="0.25">
      <c r="F1121" s="23"/>
      <c r="G1121" s="23"/>
      <c r="H1121" s="23"/>
      <c r="I1121" s="23"/>
      <c r="J1121" s="113"/>
      <c r="K1121" s="113"/>
      <c r="L1121" s="113"/>
      <c r="M1121" s="113"/>
      <c r="N1121" s="131"/>
      <c r="O1121" s="131"/>
      <c r="P1121" s="131"/>
      <c r="Q1121" s="113"/>
      <c r="V1121" s="26"/>
      <c r="W1121" s="26"/>
      <c r="X1121" s="26"/>
      <c r="Y1121" s="26"/>
      <c r="Z1121" s="26"/>
      <c r="AA1121" s="26"/>
      <c r="AB1121" s="26"/>
      <c r="AC1121" s="26"/>
    </row>
    <row r="1122" spans="6:29" s="27" customFormat="1" hidden="1" x14ac:dyDescent="0.25">
      <c r="F1122" s="23"/>
      <c r="G1122" s="23"/>
      <c r="H1122" s="23"/>
      <c r="I1122" s="23"/>
      <c r="J1122" s="113"/>
      <c r="K1122" s="113"/>
      <c r="L1122" s="113"/>
      <c r="M1122" s="113"/>
      <c r="N1122" s="131"/>
      <c r="O1122" s="131"/>
      <c r="P1122" s="131"/>
      <c r="Q1122" s="113"/>
      <c r="V1122" s="26"/>
      <c r="W1122" s="26"/>
      <c r="X1122" s="26"/>
      <c r="Y1122" s="26"/>
      <c r="Z1122" s="26"/>
      <c r="AA1122" s="26"/>
      <c r="AB1122" s="26"/>
      <c r="AC1122" s="26"/>
    </row>
    <row r="1123" spans="6:29" s="27" customFormat="1" hidden="1" x14ac:dyDescent="0.25">
      <c r="F1123" s="23"/>
      <c r="G1123" s="23"/>
      <c r="H1123" s="23"/>
      <c r="I1123" s="23"/>
      <c r="J1123" s="113"/>
      <c r="K1123" s="113"/>
      <c r="L1123" s="113"/>
      <c r="M1123" s="113"/>
      <c r="N1123" s="131"/>
      <c r="O1123" s="131"/>
      <c r="P1123" s="131"/>
      <c r="Q1123" s="113"/>
      <c r="V1123" s="26"/>
      <c r="W1123" s="26"/>
      <c r="X1123" s="26"/>
      <c r="Y1123" s="26"/>
      <c r="Z1123" s="26"/>
      <c r="AA1123" s="26"/>
      <c r="AB1123" s="26"/>
      <c r="AC1123" s="26"/>
    </row>
    <row r="1124" spans="6:29" s="27" customFormat="1" hidden="1" x14ac:dyDescent="0.25">
      <c r="F1124" s="23"/>
      <c r="G1124" s="23"/>
      <c r="H1124" s="23"/>
      <c r="I1124" s="23"/>
      <c r="J1124" s="113"/>
      <c r="K1124" s="113"/>
      <c r="L1124" s="113"/>
      <c r="M1124" s="113"/>
      <c r="N1124" s="131"/>
      <c r="O1124" s="131"/>
      <c r="P1124" s="131"/>
      <c r="Q1124" s="113"/>
      <c r="V1124" s="26"/>
      <c r="W1124" s="26"/>
      <c r="X1124" s="26"/>
      <c r="Y1124" s="26"/>
      <c r="Z1124" s="26"/>
      <c r="AA1124" s="26"/>
      <c r="AB1124" s="26"/>
      <c r="AC1124" s="26"/>
    </row>
    <row r="1125" spans="6:29" s="27" customFormat="1" hidden="1" x14ac:dyDescent="0.25">
      <c r="F1125" s="23"/>
      <c r="G1125" s="23"/>
      <c r="H1125" s="23"/>
      <c r="I1125" s="23"/>
      <c r="J1125" s="113"/>
      <c r="K1125" s="113"/>
      <c r="L1125" s="113"/>
      <c r="M1125" s="113"/>
      <c r="N1125" s="131"/>
      <c r="O1125" s="131"/>
      <c r="P1125" s="131"/>
      <c r="Q1125" s="113"/>
      <c r="V1125" s="26"/>
      <c r="W1125" s="26"/>
      <c r="X1125" s="26"/>
      <c r="Y1125" s="26"/>
      <c r="Z1125" s="26"/>
      <c r="AA1125" s="26"/>
      <c r="AB1125" s="26"/>
      <c r="AC1125" s="26"/>
    </row>
    <row r="1126" spans="6:29" s="27" customFormat="1" hidden="1" x14ac:dyDescent="0.25">
      <c r="F1126" s="23"/>
      <c r="G1126" s="23"/>
      <c r="H1126" s="23"/>
      <c r="I1126" s="23"/>
      <c r="J1126" s="113"/>
      <c r="K1126" s="113"/>
      <c r="L1126" s="113"/>
      <c r="M1126" s="113"/>
      <c r="N1126" s="131"/>
      <c r="O1126" s="131"/>
      <c r="P1126" s="131"/>
      <c r="Q1126" s="113"/>
      <c r="V1126" s="26"/>
      <c r="W1126" s="26"/>
      <c r="X1126" s="26"/>
      <c r="Y1126" s="26"/>
      <c r="Z1126" s="26"/>
      <c r="AA1126" s="26"/>
      <c r="AB1126" s="26"/>
      <c r="AC1126" s="26"/>
    </row>
    <row r="1127" spans="6:29" s="27" customFormat="1" hidden="1" x14ac:dyDescent="0.25">
      <c r="F1127" s="23"/>
      <c r="G1127" s="23"/>
      <c r="H1127" s="23"/>
      <c r="I1127" s="23"/>
      <c r="J1127" s="113"/>
      <c r="K1127" s="113"/>
      <c r="L1127" s="113"/>
      <c r="M1127" s="113"/>
      <c r="N1127" s="131"/>
      <c r="O1127" s="131"/>
      <c r="P1127" s="131"/>
      <c r="Q1127" s="113"/>
      <c r="V1127" s="26"/>
      <c r="W1127" s="26"/>
      <c r="X1127" s="26"/>
      <c r="Y1127" s="26"/>
      <c r="Z1127" s="26"/>
      <c r="AA1127" s="26"/>
      <c r="AB1127" s="26"/>
      <c r="AC1127" s="26"/>
    </row>
    <row r="1128" spans="6:29" s="27" customFormat="1" hidden="1" x14ac:dyDescent="0.25">
      <c r="F1128" s="23"/>
      <c r="G1128" s="23"/>
      <c r="H1128" s="23"/>
      <c r="I1128" s="23"/>
      <c r="J1128" s="113"/>
      <c r="K1128" s="113"/>
      <c r="L1128" s="113"/>
      <c r="M1128" s="113"/>
      <c r="N1128" s="131"/>
      <c r="O1128" s="131"/>
      <c r="P1128" s="131"/>
      <c r="Q1128" s="113"/>
      <c r="V1128" s="26"/>
      <c r="W1128" s="26"/>
      <c r="X1128" s="26"/>
      <c r="Y1128" s="26"/>
      <c r="Z1128" s="26"/>
      <c r="AA1128" s="26"/>
      <c r="AB1128" s="26"/>
      <c r="AC1128" s="26"/>
    </row>
    <row r="1129" spans="6:29" s="27" customFormat="1" hidden="1" x14ac:dyDescent="0.25">
      <c r="F1129" s="23"/>
      <c r="G1129" s="23"/>
      <c r="H1129" s="23"/>
      <c r="I1129" s="23"/>
      <c r="J1129" s="113"/>
      <c r="K1129" s="113"/>
      <c r="L1129" s="113"/>
      <c r="M1129" s="113"/>
      <c r="N1129" s="131"/>
      <c r="O1129" s="131"/>
      <c r="P1129" s="131"/>
      <c r="Q1129" s="113"/>
      <c r="V1129" s="26"/>
      <c r="W1129" s="26"/>
      <c r="X1129" s="26"/>
      <c r="Y1129" s="26"/>
      <c r="Z1129" s="26"/>
      <c r="AA1129" s="26"/>
      <c r="AB1129" s="26"/>
      <c r="AC1129" s="26"/>
    </row>
    <row r="1130" spans="6:29" s="27" customFormat="1" hidden="1" x14ac:dyDescent="0.25">
      <c r="F1130" s="23"/>
      <c r="G1130" s="23"/>
      <c r="H1130" s="23"/>
      <c r="I1130" s="23"/>
      <c r="J1130" s="113"/>
      <c r="K1130" s="113"/>
      <c r="L1130" s="113"/>
      <c r="M1130" s="113"/>
      <c r="N1130" s="131"/>
      <c r="O1130" s="131"/>
      <c r="P1130" s="131"/>
      <c r="Q1130" s="113"/>
      <c r="V1130" s="26"/>
      <c r="W1130" s="26"/>
      <c r="X1130" s="26"/>
      <c r="Y1130" s="26"/>
      <c r="Z1130" s="26"/>
      <c r="AA1130" s="26"/>
      <c r="AB1130" s="26"/>
      <c r="AC1130" s="26"/>
    </row>
    <row r="1131" spans="6:29" s="27" customFormat="1" hidden="1" x14ac:dyDescent="0.25">
      <c r="F1131" s="23"/>
      <c r="G1131" s="23"/>
      <c r="H1131" s="23"/>
      <c r="I1131" s="23"/>
      <c r="J1131" s="113"/>
      <c r="K1131" s="113"/>
      <c r="L1131" s="113"/>
      <c r="M1131" s="113"/>
      <c r="N1131" s="131"/>
      <c r="O1131" s="131"/>
      <c r="P1131" s="131"/>
      <c r="Q1131" s="113"/>
      <c r="V1131" s="26"/>
      <c r="W1131" s="26"/>
      <c r="X1131" s="26"/>
      <c r="Y1131" s="26"/>
      <c r="Z1131" s="26"/>
      <c r="AA1131" s="26"/>
      <c r="AB1131" s="26"/>
      <c r="AC1131" s="26"/>
    </row>
    <row r="1132" spans="6:29" s="27" customFormat="1" hidden="1" x14ac:dyDescent="0.25">
      <c r="F1132" s="23"/>
      <c r="G1132" s="23"/>
      <c r="H1132" s="23"/>
      <c r="I1132" s="23"/>
      <c r="J1132" s="113"/>
      <c r="K1132" s="113"/>
      <c r="L1132" s="113"/>
      <c r="M1132" s="113"/>
      <c r="N1132" s="131"/>
      <c r="O1132" s="131"/>
      <c r="P1132" s="131"/>
      <c r="Q1132" s="113"/>
      <c r="V1132" s="26"/>
      <c r="W1132" s="26"/>
      <c r="X1132" s="26"/>
      <c r="Y1132" s="26"/>
      <c r="Z1132" s="26"/>
      <c r="AA1132" s="26"/>
      <c r="AB1132" s="26"/>
      <c r="AC1132" s="26"/>
    </row>
    <row r="1133" spans="6:29" s="27" customFormat="1" hidden="1" x14ac:dyDescent="0.25">
      <c r="F1133" s="23"/>
      <c r="G1133" s="23"/>
      <c r="H1133" s="23"/>
      <c r="I1133" s="23"/>
      <c r="J1133" s="113"/>
      <c r="K1133" s="113"/>
      <c r="L1133" s="113"/>
      <c r="M1133" s="113"/>
      <c r="N1133" s="131"/>
      <c r="O1133" s="131"/>
      <c r="P1133" s="131"/>
      <c r="Q1133" s="113"/>
      <c r="V1133" s="26"/>
      <c r="W1133" s="26"/>
      <c r="X1133" s="26"/>
      <c r="Y1133" s="26"/>
      <c r="Z1133" s="26"/>
      <c r="AA1133" s="26"/>
      <c r="AB1133" s="26"/>
      <c r="AC1133" s="26"/>
    </row>
    <row r="1134" spans="6:29" s="27" customFormat="1" hidden="1" x14ac:dyDescent="0.25">
      <c r="F1134" s="23"/>
      <c r="G1134" s="23"/>
      <c r="H1134" s="23"/>
      <c r="I1134" s="23"/>
      <c r="J1134" s="113"/>
      <c r="K1134" s="113"/>
      <c r="L1134" s="113"/>
      <c r="M1134" s="113"/>
      <c r="N1134" s="131"/>
      <c r="O1134" s="131"/>
      <c r="P1134" s="131"/>
      <c r="Q1134" s="113"/>
      <c r="V1134" s="26"/>
      <c r="W1134" s="26"/>
      <c r="X1134" s="26"/>
      <c r="Y1134" s="26"/>
      <c r="Z1134" s="26"/>
      <c r="AA1134" s="26"/>
      <c r="AB1134" s="26"/>
      <c r="AC1134" s="26"/>
    </row>
    <row r="1135" spans="6:29" s="27" customFormat="1" hidden="1" x14ac:dyDescent="0.25">
      <c r="F1135" s="23"/>
      <c r="G1135" s="23"/>
      <c r="H1135" s="23"/>
      <c r="I1135" s="23"/>
      <c r="J1135" s="113"/>
      <c r="K1135" s="113"/>
      <c r="L1135" s="113"/>
      <c r="M1135" s="113"/>
      <c r="N1135" s="131"/>
      <c r="O1135" s="131"/>
      <c r="P1135" s="131"/>
      <c r="Q1135" s="113"/>
      <c r="V1135" s="26"/>
      <c r="W1135" s="26"/>
      <c r="X1135" s="26"/>
      <c r="Y1135" s="26"/>
      <c r="Z1135" s="26"/>
      <c r="AA1135" s="26"/>
      <c r="AB1135" s="26"/>
      <c r="AC1135" s="26"/>
    </row>
    <row r="1136" spans="6:29" s="27" customFormat="1" hidden="1" x14ac:dyDescent="0.25">
      <c r="F1136" s="23"/>
      <c r="G1136" s="23"/>
      <c r="H1136" s="23"/>
      <c r="I1136" s="23"/>
      <c r="J1136" s="113"/>
      <c r="K1136" s="113"/>
      <c r="L1136" s="113"/>
      <c r="M1136" s="113"/>
      <c r="N1136" s="131"/>
      <c r="O1136" s="131"/>
      <c r="P1136" s="131"/>
      <c r="Q1136" s="113"/>
      <c r="V1136" s="26"/>
      <c r="W1136" s="26"/>
      <c r="X1136" s="26"/>
      <c r="Y1136" s="26"/>
      <c r="Z1136" s="26"/>
      <c r="AA1136" s="26"/>
      <c r="AB1136" s="26"/>
      <c r="AC1136" s="26"/>
    </row>
    <row r="1137" spans="6:29" s="27" customFormat="1" hidden="1" x14ac:dyDescent="0.25">
      <c r="F1137" s="23"/>
      <c r="G1137" s="23"/>
      <c r="H1137" s="23"/>
      <c r="I1137" s="23"/>
      <c r="J1137" s="113"/>
      <c r="K1137" s="113"/>
      <c r="L1137" s="113"/>
      <c r="M1137" s="113"/>
      <c r="N1137" s="131"/>
      <c r="O1137" s="131"/>
      <c r="P1137" s="131"/>
      <c r="Q1137" s="113"/>
      <c r="V1137" s="26"/>
      <c r="W1137" s="26"/>
      <c r="X1137" s="26"/>
      <c r="Y1137" s="26"/>
      <c r="Z1137" s="26"/>
      <c r="AA1137" s="26"/>
      <c r="AB1137" s="26"/>
      <c r="AC1137" s="26"/>
    </row>
    <row r="1138" spans="6:29" s="27" customFormat="1" hidden="1" x14ac:dyDescent="0.25">
      <c r="F1138" s="23"/>
      <c r="G1138" s="23"/>
      <c r="H1138" s="23"/>
      <c r="I1138" s="23"/>
      <c r="J1138" s="113"/>
      <c r="K1138" s="113"/>
      <c r="L1138" s="113"/>
      <c r="M1138" s="113"/>
      <c r="N1138" s="131"/>
      <c r="O1138" s="131"/>
      <c r="P1138" s="131"/>
      <c r="Q1138" s="113"/>
      <c r="V1138" s="26"/>
      <c r="W1138" s="26"/>
      <c r="X1138" s="26"/>
      <c r="Y1138" s="26"/>
      <c r="Z1138" s="26"/>
      <c r="AA1138" s="26"/>
      <c r="AB1138" s="26"/>
      <c r="AC1138" s="26"/>
    </row>
    <row r="1139" spans="6:29" s="27" customFormat="1" hidden="1" x14ac:dyDescent="0.25">
      <c r="F1139" s="23"/>
      <c r="G1139" s="23"/>
      <c r="H1139" s="23"/>
      <c r="I1139" s="23"/>
      <c r="J1139" s="113"/>
      <c r="K1139" s="113"/>
      <c r="L1139" s="113"/>
      <c r="M1139" s="113"/>
      <c r="N1139" s="131"/>
      <c r="O1139" s="131"/>
      <c r="P1139" s="131"/>
      <c r="Q1139" s="113"/>
      <c r="V1139" s="26"/>
      <c r="W1139" s="26"/>
      <c r="X1139" s="26"/>
      <c r="Y1139" s="26"/>
      <c r="Z1139" s="26"/>
      <c r="AA1139" s="26"/>
      <c r="AB1139" s="26"/>
      <c r="AC1139" s="26"/>
    </row>
    <row r="1140" spans="6:29" s="27" customFormat="1" hidden="1" x14ac:dyDescent="0.25">
      <c r="F1140" s="23"/>
      <c r="G1140" s="23"/>
      <c r="H1140" s="23"/>
      <c r="I1140" s="23"/>
      <c r="J1140" s="113"/>
      <c r="K1140" s="113"/>
      <c r="L1140" s="113"/>
      <c r="M1140" s="113"/>
      <c r="N1140" s="131"/>
      <c r="O1140" s="131"/>
      <c r="P1140" s="131"/>
      <c r="Q1140" s="113"/>
      <c r="V1140" s="26"/>
      <c r="W1140" s="26"/>
      <c r="X1140" s="26"/>
      <c r="Y1140" s="26"/>
      <c r="Z1140" s="26"/>
      <c r="AA1140" s="26"/>
      <c r="AB1140" s="26"/>
      <c r="AC1140" s="26"/>
    </row>
    <row r="1141" spans="6:29" s="27" customFormat="1" hidden="1" x14ac:dyDescent="0.25">
      <c r="F1141" s="23"/>
      <c r="G1141" s="23"/>
      <c r="H1141" s="23"/>
      <c r="I1141" s="23"/>
      <c r="J1141" s="113"/>
      <c r="K1141" s="113"/>
      <c r="L1141" s="113"/>
      <c r="M1141" s="113"/>
      <c r="N1141" s="131"/>
      <c r="O1141" s="131"/>
      <c r="P1141" s="131"/>
      <c r="Q1141" s="113"/>
      <c r="V1141" s="26"/>
      <c r="W1141" s="26"/>
      <c r="X1141" s="26"/>
      <c r="Y1141" s="26"/>
      <c r="Z1141" s="26"/>
      <c r="AA1141" s="26"/>
      <c r="AB1141" s="26"/>
      <c r="AC1141" s="26"/>
    </row>
    <row r="1142" spans="6:29" s="27" customFormat="1" hidden="1" x14ac:dyDescent="0.25">
      <c r="F1142" s="23"/>
      <c r="G1142" s="23"/>
      <c r="H1142" s="23"/>
      <c r="I1142" s="23"/>
      <c r="J1142" s="113"/>
      <c r="K1142" s="113"/>
      <c r="L1142" s="113"/>
      <c r="M1142" s="113"/>
      <c r="N1142" s="131"/>
      <c r="O1142" s="131"/>
      <c r="P1142" s="131"/>
      <c r="Q1142" s="113"/>
      <c r="V1142" s="26"/>
      <c r="W1142" s="26"/>
      <c r="X1142" s="26"/>
      <c r="Y1142" s="26"/>
      <c r="Z1142" s="26"/>
      <c r="AA1142" s="26"/>
      <c r="AB1142" s="26"/>
      <c r="AC1142" s="26"/>
    </row>
    <row r="1143" spans="6:29" s="27" customFormat="1" hidden="1" x14ac:dyDescent="0.25">
      <c r="F1143" s="23"/>
      <c r="G1143" s="23"/>
      <c r="H1143" s="23"/>
      <c r="I1143" s="23"/>
      <c r="J1143" s="113"/>
      <c r="K1143" s="113"/>
      <c r="L1143" s="113"/>
      <c r="M1143" s="113"/>
      <c r="N1143" s="131"/>
      <c r="O1143" s="131"/>
      <c r="P1143" s="131"/>
      <c r="Q1143" s="113"/>
      <c r="V1143" s="26"/>
      <c r="W1143" s="26"/>
      <c r="X1143" s="26"/>
      <c r="Y1143" s="26"/>
      <c r="Z1143" s="26"/>
      <c r="AA1143" s="26"/>
      <c r="AB1143" s="26"/>
      <c r="AC1143" s="26"/>
    </row>
    <row r="1144" spans="6:29" s="27" customFormat="1" hidden="1" x14ac:dyDescent="0.25">
      <c r="F1144" s="23"/>
      <c r="G1144" s="23"/>
      <c r="H1144" s="23"/>
      <c r="I1144" s="23"/>
      <c r="J1144" s="113"/>
      <c r="K1144" s="113"/>
      <c r="L1144" s="113"/>
      <c r="M1144" s="113"/>
      <c r="N1144" s="131"/>
      <c r="O1144" s="131"/>
      <c r="P1144" s="131"/>
      <c r="Q1144" s="113"/>
      <c r="V1144" s="26"/>
      <c r="W1144" s="26"/>
      <c r="X1144" s="26"/>
      <c r="Y1144" s="26"/>
      <c r="Z1144" s="26"/>
      <c r="AA1144" s="26"/>
      <c r="AB1144" s="26"/>
      <c r="AC1144" s="26"/>
    </row>
    <row r="1145" spans="6:29" s="27" customFormat="1" hidden="1" x14ac:dyDescent="0.25">
      <c r="F1145" s="23"/>
      <c r="G1145" s="23"/>
      <c r="H1145" s="23"/>
      <c r="I1145" s="23"/>
      <c r="J1145" s="113"/>
      <c r="K1145" s="113"/>
      <c r="L1145" s="113"/>
      <c r="M1145" s="113"/>
      <c r="N1145" s="131"/>
      <c r="O1145" s="131"/>
      <c r="P1145" s="131"/>
      <c r="Q1145" s="113"/>
      <c r="V1145" s="26"/>
      <c r="W1145" s="26"/>
      <c r="X1145" s="26"/>
      <c r="Y1145" s="26"/>
      <c r="Z1145" s="26"/>
      <c r="AA1145" s="26"/>
      <c r="AB1145" s="26"/>
      <c r="AC1145" s="26"/>
    </row>
    <row r="1146" spans="6:29" s="27" customFormat="1" hidden="1" x14ac:dyDescent="0.25">
      <c r="F1146" s="23"/>
      <c r="G1146" s="23"/>
      <c r="H1146" s="23"/>
      <c r="I1146" s="23"/>
      <c r="J1146" s="113"/>
      <c r="K1146" s="113"/>
      <c r="L1146" s="113"/>
      <c r="M1146" s="113"/>
      <c r="N1146" s="131"/>
      <c r="O1146" s="131"/>
      <c r="P1146" s="131"/>
      <c r="Q1146" s="113"/>
      <c r="V1146" s="26"/>
      <c r="W1146" s="26"/>
      <c r="X1146" s="26"/>
      <c r="Y1146" s="26"/>
      <c r="Z1146" s="26"/>
      <c r="AA1146" s="26"/>
      <c r="AB1146" s="26"/>
      <c r="AC1146" s="26"/>
    </row>
    <row r="1147" spans="6:29" s="27" customFormat="1" hidden="1" x14ac:dyDescent="0.25">
      <c r="F1147" s="23"/>
      <c r="G1147" s="23"/>
      <c r="H1147" s="23"/>
      <c r="I1147" s="23"/>
      <c r="J1147" s="113"/>
      <c r="K1147" s="113"/>
      <c r="L1147" s="113"/>
      <c r="M1147" s="113"/>
      <c r="N1147" s="131"/>
      <c r="O1147" s="131"/>
      <c r="P1147" s="131"/>
      <c r="Q1147" s="113"/>
      <c r="V1147" s="26"/>
      <c r="W1147" s="26"/>
      <c r="X1147" s="26"/>
      <c r="Y1147" s="26"/>
      <c r="Z1147" s="26"/>
      <c r="AA1147" s="26"/>
      <c r="AB1147" s="26"/>
      <c r="AC1147" s="26"/>
    </row>
    <row r="1148" spans="6:29" s="27" customFormat="1" hidden="1" x14ac:dyDescent="0.25">
      <c r="F1148" s="23"/>
      <c r="G1148" s="23"/>
      <c r="H1148" s="23"/>
      <c r="I1148" s="23"/>
      <c r="J1148" s="113"/>
      <c r="K1148" s="113"/>
      <c r="L1148" s="113"/>
      <c r="M1148" s="113"/>
      <c r="N1148" s="131"/>
      <c r="O1148" s="131"/>
      <c r="P1148" s="131"/>
      <c r="Q1148" s="113"/>
      <c r="V1148" s="26"/>
      <c r="W1148" s="26"/>
      <c r="X1148" s="26"/>
      <c r="Y1148" s="26"/>
      <c r="Z1148" s="26"/>
      <c r="AA1148" s="26"/>
      <c r="AB1148" s="26"/>
      <c r="AC1148" s="26"/>
    </row>
    <row r="1149" spans="6:29" s="27" customFormat="1" hidden="1" x14ac:dyDescent="0.25">
      <c r="F1149" s="23"/>
      <c r="G1149" s="23"/>
      <c r="H1149" s="23"/>
      <c r="I1149" s="23"/>
      <c r="J1149" s="113"/>
      <c r="K1149" s="113"/>
      <c r="L1149" s="113"/>
      <c r="M1149" s="113"/>
      <c r="N1149" s="131"/>
      <c r="O1149" s="131"/>
      <c r="P1149" s="131"/>
      <c r="Q1149" s="113"/>
      <c r="V1149" s="26"/>
      <c r="W1149" s="26"/>
      <c r="X1149" s="26"/>
      <c r="Y1149" s="26"/>
      <c r="Z1149" s="26"/>
      <c r="AA1149" s="26"/>
      <c r="AB1149" s="26"/>
      <c r="AC1149" s="26"/>
    </row>
    <row r="1150" spans="6:29" s="27" customFormat="1" hidden="1" x14ac:dyDescent="0.25">
      <c r="F1150" s="23"/>
      <c r="G1150" s="23"/>
      <c r="H1150" s="23"/>
      <c r="I1150" s="23"/>
      <c r="J1150" s="113"/>
      <c r="K1150" s="113"/>
      <c r="L1150" s="113"/>
      <c r="M1150" s="113"/>
      <c r="N1150" s="131"/>
      <c r="O1150" s="131"/>
      <c r="P1150" s="131"/>
      <c r="Q1150" s="113"/>
      <c r="V1150" s="26"/>
      <c r="W1150" s="26"/>
      <c r="X1150" s="26"/>
      <c r="Y1150" s="26"/>
      <c r="Z1150" s="26"/>
      <c r="AA1150" s="26"/>
      <c r="AB1150" s="26"/>
      <c r="AC1150" s="26"/>
    </row>
    <row r="1151" spans="6:29" s="27" customFormat="1" hidden="1" x14ac:dyDescent="0.25">
      <c r="F1151" s="23"/>
      <c r="G1151" s="23"/>
      <c r="H1151" s="23"/>
      <c r="I1151" s="23"/>
      <c r="J1151" s="113"/>
      <c r="K1151" s="113"/>
      <c r="L1151" s="113"/>
      <c r="M1151" s="113"/>
      <c r="N1151" s="131"/>
      <c r="O1151" s="131"/>
      <c r="P1151" s="131"/>
      <c r="Q1151" s="113"/>
      <c r="V1151" s="26"/>
      <c r="W1151" s="26"/>
      <c r="X1151" s="26"/>
      <c r="Y1151" s="26"/>
      <c r="Z1151" s="26"/>
      <c r="AA1151" s="26"/>
      <c r="AB1151" s="26"/>
      <c r="AC1151" s="26"/>
    </row>
    <row r="1152" spans="6:29" s="27" customFormat="1" hidden="1" x14ac:dyDescent="0.25">
      <c r="F1152" s="23"/>
      <c r="G1152" s="23"/>
      <c r="H1152" s="23"/>
      <c r="I1152" s="23"/>
      <c r="J1152" s="113"/>
      <c r="K1152" s="113"/>
      <c r="L1152" s="113"/>
      <c r="M1152" s="113"/>
      <c r="N1152" s="131"/>
      <c r="O1152" s="131"/>
      <c r="P1152" s="131"/>
      <c r="Q1152" s="113"/>
      <c r="V1152" s="26"/>
      <c r="W1152" s="26"/>
      <c r="X1152" s="26"/>
      <c r="Y1152" s="26"/>
      <c r="Z1152" s="26"/>
      <c r="AA1152" s="26"/>
      <c r="AB1152" s="26"/>
      <c r="AC1152" s="26"/>
    </row>
    <row r="1153" spans="6:29" s="27" customFormat="1" hidden="1" x14ac:dyDescent="0.25">
      <c r="F1153" s="23"/>
      <c r="G1153" s="23"/>
      <c r="H1153" s="23"/>
      <c r="I1153" s="23"/>
      <c r="J1153" s="113"/>
      <c r="K1153" s="113"/>
      <c r="L1153" s="113"/>
      <c r="M1153" s="113"/>
      <c r="N1153" s="131"/>
      <c r="O1153" s="131"/>
      <c r="P1153" s="131"/>
      <c r="Q1153" s="113"/>
      <c r="V1153" s="26"/>
      <c r="W1153" s="26"/>
      <c r="X1153" s="26"/>
      <c r="Y1153" s="26"/>
      <c r="Z1153" s="26"/>
      <c r="AA1153" s="26"/>
      <c r="AB1153" s="26"/>
      <c r="AC1153" s="26"/>
    </row>
    <row r="1154" spans="6:29" s="27" customFormat="1" hidden="1" x14ac:dyDescent="0.25">
      <c r="F1154" s="23"/>
      <c r="G1154" s="23"/>
      <c r="H1154" s="23"/>
      <c r="I1154" s="23"/>
      <c r="J1154" s="113"/>
      <c r="K1154" s="113"/>
      <c r="L1154" s="113"/>
      <c r="M1154" s="113"/>
      <c r="N1154" s="131"/>
      <c r="O1154" s="131"/>
      <c r="P1154" s="131"/>
      <c r="Q1154" s="113"/>
      <c r="V1154" s="26"/>
      <c r="W1154" s="26"/>
      <c r="X1154" s="26"/>
      <c r="Y1154" s="26"/>
      <c r="Z1154" s="26"/>
      <c r="AA1154" s="26"/>
      <c r="AB1154" s="26"/>
      <c r="AC1154" s="26"/>
    </row>
    <row r="1155" spans="6:29" s="27" customFormat="1" hidden="1" x14ac:dyDescent="0.25">
      <c r="F1155" s="23"/>
      <c r="G1155" s="23"/>
      <c r="H1155" s="23"/>
      <c r="I1155" s="23"/>
      <c r="J1155" s="113"/>
      <c r="K1155" s="113"/>
      <c r="L1155" s="113"/>
      <c r="M1155" s="113"/>
      <c r="N1155" s="131"/>
      <c r="O1155" s="131"/>
      <c r="P1155" s="131"/>
      <c r="Q1155" s="113"/>
      <c r="V1155" s="26"/>
      <c r="W1155" s="26"/>
      <c r="X1155" s="26"/>
      <c r="Y1155" s="26"/>
      <c r="Z1155" s="26"/>
      <c r="AA1155" s="26"/>
      <c r="AB1155" s="26"/>
      <c r="AC1155" s="26"/>
    </row>
    <row r="1156" spans="6:29" s="27" customFormat="1" hidden="1" x14ac:dyDescent="0.25">
      <c r="F1156" s="23"/>
      <c r="G1156" s="23"/>
      <c r="H1156" s="23"/>
      <c r="I1156" s="23"/>
      <c r="J1156" s="113"/>
      <c r="K1156" s="113"/>
      <c r="L1156" s="113"/>
      <c r="M1156" s="113"/>
      <c r="N1156" s="131"/>
      <c r="O1156" s="131"/>
      <c r="P1156" s="131"/>
      <c r="Q1156" s="113"/>
      <c r="V1156" s="26"/>
      <c r="W1156" s="26"/>
      <c r="X1156" s="26"/>
      <c r="Y1156" s="26"/>
      <c r="Z1156" s="26"/>
      <c r="AA1156" s="26"/>
      <c r="AB1156" s="26"/>
      <c r="AC1156" s="26"/>
    </row>
    <row r="1157" spans="6:29" s="27" customFormat="1" hidden="1" x14ac:dyDescent="0.25">
      <c r="F1157" s="23"/>
      <c r="G1157" s="23"/>
      <c r="H1157" s="23"/>
      <c r="I1157" s="23"/>
      <c r="J1157" s="113"/>
      <c r="K1157" s="113"/>
      <c r="L1157" s="113"/>
      <c r="M1157" s="113"/>
      <c r="N1157" s="131"/>
      <c r="O1157" s="131"/>
      <c r="P1157" s="131"/>
      <c r="Q1157" s="113"/>
      <c r="V1157" s="26"/>
      <c r="W1157" s="26"/>
      <c r="X1157" s="26"/>
      <c r="Y1157" s="26"/>
      <c r="Z1157" s="26"/>
      <c r="AA1157" s="26"/>
      <c r="AB1157" s="26"/>
      <c r="AC1157" s="26"/>
    </row>
    <row r="1158" spans="6:29" s="27" customFormat="1" hidden="1" x14ac:dyDescent="0.25">
      <c r="F1158" s="23"/>
      <c r="G1158" s="23"/>
      <c r="H1158" s="23"/>
      <c r="I1158" s="23"/>
      <c r="J1158" s="113"/>
      <c r="K1158" s="113"/>
      <c r="L1158" s="113"/>
      <c r="M1158" s="113"/>
      <c r="N1158" s="131"/>
      <c r="O1158" s="131"/>
      <c r="P1158" s="131"/>
      <c r="Q1158" s="113"/>
      <c r="V1158" s="26"/>
      <c r="W1158" s="26"/>
      <c r="X1158" s="26"/>
      <c r="Y1158" s="26"/>
      <c r="Z1158" s="26"/>
      <c r="AA1158" s="26"/>
      <c r="AB1158" s="26"/>
      <c r="AC1158" s="26"/>
    </row>
    <row r="1159" spans="6:29" s="27" customFormat="1" hidden="1" x14ac:dyDescent="0.25">
      <c r="F1159" s="23"/>
      <c r="G1159" s="23"/>
      <c r="H1159" s="23"/>
      <c r="I1159" s="23"/>
      <c r="J1159" s="113"/>
      <c r="K1159" s="113"/>
      <c r="L1159" s="113"/>
      <c r="M1159" s="113"/>
      <c r="N1159" s="131"/>
      <c r="O1159" s="131"/>
      <c r="P1159" s="131"/>
      <c r="Q1159" s="113"/>
      <c r="V1159" s="26"/>
      <c r="W1159" s="26"/>
      <c r="X1159" s="26"/>
      <c r="Y1159" s="26"/>
      <c r="Z1159" s="26"/>
      <c r="AA1159" s="26"/>
      <c r="AB1159" s="26"/>
      <c r="AC1159" s="26"/>
    </row>
    <row r="1160" spans="6:29" s="27" customFormat="1" hidden="1" x14ac:dyDescent="0.25">
      <c r="F1160" s="23"/>
      <c r="G1160" s="23"/>
      <c r="H1160" s="23"/>
      <c r="I1160" s="23"/>
      <c r="J1160" s="113"/>
      <c r="K1160" s="113"/>
      <c r="L1160" s="113"/>
      <c r="M1160" s="113"/>
      <c r="N1160" s="131"/>
      <c r="O1160" s="131"/>
      <c r="P1160" s="131"/>
      <c r="Q1160" s="113"/>
      <c r="V1160" s="26"/>
      <c r="W1160" s="26"/>
      <c r="X1160" s="26"/>
      <c r="Y1160" s="26"/>
      <c r="Z1160" s="26"/>
      <c r="AA1160" s="26"/>
      <c r="AB1160" s="26"/>
      <c r="AC1160" s="26"/>
    </row>
    <row r="1161" spans="6:29" s="27" customFormat="1" hidden="1" x14ac:dyDescent="0.25">
      <c r="F1161" s="23"/>
      <c r="G1161" s="23"/>
      <c r="H1161" s="23"/>
      <c r="I1161" s="23"/>
      <c r="J1161" s="113"/>
      <c r="K1161" s="113"/>
      <c r="L1161" s="113"/>
      <c r="M1161" s="113"/>
      <c r="N1161" s="131"/>
      <c r="O1161" s="131"/>
      <c r="P1161" s="131"/>
      <c r="Q1161" s="113"/>
      <c r="V1161" s="26"/>
      <c r="W1161" s="26"/>
      <c r="X1161" s="26"/>
      <c r="Y1161" s="26"/>
      <c r="Z1161" s="26"/>
      <c r="AA1161" s="26"/>
      <c r="AB1161" s="26"/>
      <c r="AC1161" s="26"/>
    </row>
    <row r="1162" spans="6:29" s="27" customFormat="1" hidden="1" x14ac:dyDescent="0.25">
      <c r="F1162" s="23"/>
      <c r="G1162" s="23"/>
      <c r="H1162" s="23"/>
      <c r="I1162" s="23"/>
      <c r="J1162" s="113"/>
      <c r="K1162" s="113"/>
      <c r="L1162" s="113"/>
      <c r="M1162" s="113"/>
      <c r="N1162" s="131"/>
      <c r="O1162" s="131"/>
      <c r="P1162" s="131"/>
      <c r="Q1162" s="113"/>
      <c r="V1162" s="26"/>
      <c r="W1162" s="26"/>
      <c r="X1162" s="26"/>
      <c r="Y1162" s="26"/>
      <c r="Z1162" s="26"/>
      <c r="AA1162" s="26"/>
      <c r="AB1162" s="26"/>
      <c r="AC1162" s="26"/>
    </row>
    <row r="1163" spans="6:29" s="27" customFormat="1" hidden="1" x14ac:dyDescent="0.25">
      <c r="F1163" s="23"/>
      <c r="G1163" s="23"/>
      <c r="H1163" s="23"/>
      <c r="I1163" s="23"/>
      <c r="J1163" s="113"/>
      <c r="K1163" s="113"/>
      <c r="L1163" s="113"/>
      <c r="M1163" s="113"/>
      <c r="N1163" s="131"/>
      <c r="O1163" s="131"/>
      <c r="P1163" s="131"/>
      <c r="Q1163" s="113"/>
      <c r="V1163" s="26"/>
      <c r="W1163" s="26"/>
      <c r="X1163" s="26"/>
      <c r="Y1163" s="26"/>
      <c r="Z1163" s="26"/>
      <c r="AA1163" s="26"/>
      <c r="AB1163" s="26"/>
      <c r="AC1163" s="26"/>
    </row>
    <row r="1164" spans="6:29" s="27" customFormat="1" hidden="1" x14ac:dyDescent="0.25">
      <c r="F1164" s="23"/>
      <c r="G1164" s="23"/>
      <c r="H1164" s="23"/>
      <c r="I1164" s="23"/>
      <c r="J1164" s="113"/>
      <c r="K1164" s="113"/>
      <c r="L1164" s="113"/>
      <c r="M1164" s="113"/>
      <c r="N1164" s="131"/>
      <c r="O1164" s="131"/>
      <c r="P1164" s="131"/>
      <c r="Q1164" s="113"/>
      <c r="V1164" s="26"/>
      <c r="W1164" s="26"/>
      <c r="X1164" s="26"/>
      <c r="Y1164" s="26"/>
      <c r="Z1164" s="26"/>
      <c r="AA1164" s="26"/>
      <c r="AB1164" s="26"/>
      <c r="AC1164" s="26"/>
    </row>
    <row r="1165" spans="6:29" s="27" customFormat="1" hidden="1" x14ac:dyDescent="0.25">
      <c r="F1165" s="23"/>
      <c r="G1165" s="23"/>
      <c r="H1165" s="23"/>
      <c r="I1165" s="23"/>
      <c r="J1165" s="113"/>
      <c r="K1165" s="113"/>
      <c r="L1165" s="113"/>
      <c r="M1165" s="113"/>
      <c r="N1165" s="131"/>
      <c r="O1165" s="131"/>
      <c r="P1165" s="131"/>
      <c r="Q1165" s="113"/>
      <c r="V1165" s="26"/>
      <c r="W1165" s="26"/>
      <c r="X1165" s="26"/>
      <c r="Y1165" s="26"/>
      <c r="Z1165" s="26"/>
      <c r="AA1165" s="26"/>
      <c r="AB1165" s="26"/>
      <c r="AC1165" s="26"/>
    </row>
    <row r="1166" spans="6:29" s="27" customFormat="1" hidden="1" x14ac:dyDescent="0.25">
      <c r="F1166" s="23"/>
      <c r="G1166" s="23"/>
      <c r="H1166" s="23"/>
      <c r="I1166" s="23"/>
      <c r="J1166" s="113"/>
      <c r="K1166" s="113"/>
      <c r="L1166" s="113"/>
      <c r="M1166" s="113"/>
      <c r="N1166" s="131"/>
      <c r="O1166" s="131"/>
      <c r="P1166" s="131"/>
      <c r="Q1166" s="113"/>
      <c r="V1166" s="26"/>
      <c r="W1166" s="26"/>
      <c r="X1166" s="26"/>
      <c r="Y1166" s="26"/>
      <c r="Z1166" s="26"/>
      <c r="AA1166" s="26"/>
      <c r="AB1166" s="26"/>
      <c r="AC1166" s="26"/>
    </row>
    <row r="1167" spans="6:29" s="27" customFormat="1" hidden="1" x14ac:dyDescent="0.25">
      <c r="F1167" s="23"/>
      <c r="G1167" s="23"/>
      <c r="H1167" s="23"/>
      <c r="I1167" s="23"/>
      <c r="J1167" s="113"/>
      <c r="K1167" s="113"/>
      <c r="L1167" s="113"/>
      <c r="M1167" s="113"/>
      <c r="N1167" s="131"/>
      <c r="O1167" s="131"/>
      <c r="P1167" s="131"/>
      <c r="Q1167" s="113"/>
      <c r="V1167" s="26"/>
      <c r="W1167" s="26"/>
      <c r="X1167" s="26"/>
      <c r="Y1167" s="26"/>
      <c r="Z1167" s="26"/>
      <c r="AA1167" s="26"/>
      <c r="AB1167" s="26"/>
      <c r="AC1167" s="26"/>
    </row>
    <row r="1168" spans="6:29" s="27" customFormat="1" hidden="1" x14ac:dyDescent="0.25">
      <c r="F1168" s="23"/>
      <c r="G1168" s="23"/>
      <c r="H1168" s="23"/>
      <c r="I1168" s="23"/>
      <c r="J1168" s="113"/>
      <c r="K1168" s="113"/>
      <c r="L1168" s="113"/>
      <c r="M1168" s="113"/>
      <c r="N1168" s="131"/>
      <c r="O1168" s="131"/>
      <c r="P1168" s="131"/>
      <c r="Q1168" s="113"/>
      <c r="V1168" s="26"/>
      <c r="W1168" s="26"/>
      <c r="X1168" s="26"/>
      <c r="Y1168" s="26"/>
      <c r="Z1168" s="26"/>
      <c r="AA1168" s="26"/>
      <c r="AB1168" s="26"/>
      <c r="AC1168" s="26"/>
    </row>
    <row r="1169" spans="6:29" s="27" customFormat="1" hidden="1" x14ac:dyDescent="0.25">
      <c r="F1169" s="23"/>
      <c r="G1169" s="23"/>
      <c r="H1169" s="23"/>
      <c r="I1169" s="23"/>
      <c r="J1169" s="113"/>
      <c r="K1169" s="113"/>
      <c r="L1169" s="113"/>
      <c r="M1169" s="113"/>
      <c r="N1169" s="131"/>
      <c r="O1169" s="131"/>
      <c r="P1169" s="131"/>
      <c r="Q1169" s="113"/>
      <c r="V1169" s="26"/>
      <c r="W1169" s="26"/>
      <c r="X1169" s="26"/>
      <c r="Y1169" s="26"/>
      <c r="Z1169" s="26"/>
      <c r="AA1169" s="26"/>
      <c r="AB1169" s="26"/>
      <c r="AC1169" s="26"/>
    </row>
    <row r="1170" spans="6:29" s="27" customFormat="1" hidden="1" x14ac:dyDescent="0.25">
      <c r="F1170" s="23"/>
      <c r="G1170" s="23"/>
      <c r="H1170" s="23"/>
      <c r="I1170" s="23"/>
      <c r="J1170" s="113"/>
      <c r="K1170" s="113"/>
      <c r="L1170" s="113"/>
      <c r="M1170" s="113"/>
      <c r="N1170" s="131"/>
      <c r="O1170" s="131"/>
      <c r="P1170" s="131"/>
      <c r="Q1170" s="113"/>
      <c r="V1170" s="26"/>
      <c r="W1170" s="26"/>
      <c r="X1170" s="26"/>
      <c r="Y1170" s="26"/>
      <c r="Z1170" s="26"/>
      <c r="AA1170" s="26"/>
      <c r="AB1170" s="26"/>
      <c r="AC1170" s="26"/>
    </row>
    <row r="1171" spans="6:29" s="27" customFormat="1" hidden="1" x14ac:dyDescent="0.25">
      <c r="F1171" s="23"/>
      <c r="G1171" s="23"/>
      <c r="H1171" s="23"/>
      <c r="I1171" s="23"/>
      <c r="J1171" s="113"/>
      <c r="K1171" s="113"/>
      <c r="L1171" s="113"/>
      <c r="M1171" s="113"/>
      <c r="N1171" s="131"/>
      <c r="O1171" s="131"/>
      <c r="P1171" s="131"/>
      <c r="Q1171" s="113"/>
      <c r="V1171" s="26"/>
      <c r="W1171" s="26"/>
      <c r="X1171" s="26"/>
      <c r="Y1171" s="26"/>
      <c r="Z1171" s="26"/>
      <c r="AA1171" s="26"/>
      <c r="AB1171" s="26"/>
      <c r="AC1171" s="26"/>
    </row>
    <row r="1172" spans="6:29" s="27" customFormat="1" hidden="1" x14ac:dyDescent="0.25">
      <c r="F1172" s="23"/>
      <c r="G1172" s="23"/>
      <c r="H1172" s="23"/>
      <c r="I1172" s="23"/>
      <c r="J1172" s="113"/>
      <c r="K1172" s="113"/>
      <c r="L1172" s="113"/>
      <c r="M1172" s="113"/>
      <c r="N1172" s="131"/>
      <c r="O1172" s="131"/>
      <c r="P1172" s="131"/>
      <c r="Q1172" s="113"/>
      <c r="V1172" s="26"/>
      <c r="W1172" s="26"/>
      <c r="X1172" s="26"/>
      <c r="Y1172" s="26"/>
      <c r="Z1172" s="26"/>
      <c r="AA1172" s="26"/>
      <c r="AB1172" s="26"/>
      <c r="AC1172" s="26"/>
    </row>
    <row r="1173" spans="6:29" s="27" customFormat="1" hidden="1" x14ac:dyDescent="0.25">
      <c r="F1173" s="23"/>
      <c r="G1173" s="23"/>
      <c r="H1173" s="23"/>
      <c r="I1173" s="23"/>
      <c r="J1173" s="113"/>
      <c r="K1173" s="113"/>
      <c r="L1173" s="113"/>
      <c r="M1173" s="113"/>
      <c r="N1173" s="131"/>
      <c r="O1173" s="131"/>
      <c r="P1173" s="131"/>
      <c r="Q1173" s="113"/>
      <c r="V1173" s="26"/>
      <c r="W1173" s="26"/>
      <c r="X1173" s="26"/>
      <c r="Y1173" s="26"/>
      <c r="Z1173" s="26"/>
      <c r="AA1173" s="26"/>
      <c r="AB1173" s="26"/>
      <c r="AC1173" s="26"/>
    </row>
    <row r="1174" spans="6:29" s="27" customFormat="1" hidden="1" x14ac:dyDescent="0.25">
      <c r="F1174" s="23"/>
      <c r="G1174" s="23"/>
      <c r="H1174" s="23"/>
      <c r="I1174" s="23"/>
      <c r="J1174" s="113"/>
      <c r="K1174" s="113"/>
      <c r="L1174" s="113"/>
      <c r="M1174" s="113"/>
      <c r="N1174" s="131"/>
      <c r="O1174" s="131"/>
      <c r="P1174" s="131"/>
      <c r="Q1174" s="113"/>
      <c r="V1174" s="26"/>
      <c r="W1174" s="26"/>
      <c r="X1174" s="26"/>
      <c r="Y1174" s="26"/>
      <c r="Z1174" s="26"/>
      <c r="AA1174" s="26"/>
      <c r="AB1174" s="26"/>
      <c r="AC1174" s="26"/>
    </row>
    <row r="1175" spans="6:29" s="27" customFormat="1" hidden="1" x14ac:dyDescent="0.25">
      <c r="F1175" s="23"/>
      <c r="G1175" s="23"/>
      <c r="H1175" s="23"/>
      <c r="I1175" s="23"/>
      <c r="J1175" s="113"/>
      <c r="K1175" s="113"/>
      <c r="L1175" s="113"/>
      <c r="M1175" s="113"/>
      <c r="N1175" s="131"/>
      <c r="O1175" s="131"/>
      <c r="P1175" s="131"/>
      <c r="Q1175" s="113"/>
      <c r="V1175" s="26"/>
      <c r="W1175" s="26"/>
      <c r="X1175" s="26"/>
      <c r="Y1175" s="26"/>
      <c r="Z1175" s="26"/>
      <c r="AA1175" s="26"/>
      <c r="AB1175" s="26"/>
      <c r="AC1175" s="26"/>
    </row>
    <row r="1176" spans="6:29" s="27" customFormat="1" hidden="1" x14ac:dyDescent="0.25">
      <c r="F1176" s="23"/>
      <c r="G1176" s="23"/>
      <c r="H1176" s="23"/>
      <c r="I1176" s="23"/>
      <c r="J1176" s="113"/>
      <c r="K1176" s="113"/>
      <c r="L1176" s="113"/>
      <c r="M1176" s="113"/>
      <c r="N1176" s="131"/>
      <c r="O1176" s="131"/>
      <c r="P1176" s="131"/>
      <c r="Q1176" s="113"/>
      <c r="V1176" s="26"/>
      <c r="W1176" s="26"/>
      <c r="X1176" s="26"/>
      <c r="Y1176" s="26"/>
      <c r="Z1176" s="26"/>
      <c r="AA1176" s="26"/>
      <c r="AB1176" s="26"/>
      <c r="AC1176" s="26"/>
    </row>
    <row r="1177" spans="6:29" s="27" customFormat="1" hidden="1" x14ac:dyDescent="0.25">
      <c r="F1177" s="23"/>
      <c r="G1177" s="23"/>
      <c r="H1177" s="23"/>
      <c r="I1177" s="23"/>
      <c r="J1177" s="113"/>
      <c r="K1177" s="113"/>
      <c r="L1177" s="113"/>
      <c r="M1177" s="113"/>
      <c r="N1177" s="131"/>
      <c r="O1177" s="131"/>
      <c r="P1177" s="131"/>
      <c r="Q1177" s="113"/>
      <c r="V1177" s="26"/>
      <c r="W1177" s="26"/>
      <c r="X1177" s="26"/>
      <c r="Y1177" s="26"/>
      <c r="Z1177" s="26"/>
      <c r="AA1177" s="26"/>
      <c r="AB1177" s="26"/>
      <c r="AC1177" s="26"/>
    </row>
    <row r="1178" spans="6:29" s="27" customFormat="1" hidden="1" x14ac:dyDescent="0.25">
      <c r="F1178" s="23"/>
      <c r="G1178" s="23"/>
      <c r="H1178" s="23"/>
      <c r="I1178" s="23"/>
      <c r="J1178" s="113"/>
      <c r="K1178" s="113"/>
      <c r="L1178" s="113"/>
      <c r="M1178" s="113"/>
      <c r="N1178" s="131"/>
      <c r="O1178" s="131"/>
      <c r="P1178" s="131"/>
      <c r="Q1178" s="113"/>
      <c r="V1178" s="26"/>
      <c r="W1178" s="26"/>
      <c r="X1178" s="26"/>
      <c r="Y1178" s="26"/>
      <c r="Z1178" s="26"/>
      <c r="AA1178" s="26"/>
      <c r="AB1178" s="26"/>
      <c r="AC1178" s="26"/>
    </row>
    <row r="1179" spans="6:29" s="27" customFormat="1" hidden="1" x14ac:dyDescent="0.25">
      <c r="F1179" s="23"/>
      <c r="G1179" s="23"/>
      <c r="H1179" s="23"/>
      <c r="I1179" s="23"/>
      <c r="J1179" s="113"/>
      <c r="K1179" s="113"/>
      <c r="L1179" s="113"/>
      <c r="M1179" s="113"/>
      <c r="N1179" s="131"/>
      <c r="O1179" s="131"/>
      <c r="P1179" s="131"/>
      <c r="Q1179" s="113"/>
      <c r="V1179" s="26"/>
      <c r="W1179" s="26"/>
      <c r="X1179" s="26"/>
      <c r="Y1179" s="26"/>
      <c r="Z1179" s="26"/>
      <c r="AA1179" s="26"/>
      <c r="AB1179" s="26"/>
      <c r="AC1179" s="26"/>
    </row>
    <row r="1180" spans="6:29" s="27" customFormat="1" hidden="1" x14ac:dyDescent="0.25">
      <c r="F1180" s="23"/>
      <c r="G1180" s="23"/>
      <c r="H1180" s="23"/>
      <c r="I1180" s="23"/>
      <c r="J1180" s="113"/>
      <c r="K1180" s="113"/>
      <c r="L1180" s="113"/>
      <c r="M1180" s="113"/>
      <c r="N1180" s="131"/>
      <c r="O1180" s="131"/>
      <c r="P1180" s="131"/>
      <c r="Q1180" s="113"/>
      <c r="V1180" s="26"/>
      <c r="W1180" s="26"/>
      <c r="X1180" s="26"/>
      <c r="Y1180" s="26"/>
      <c r="Z1180" s="26"/>
      <c r="AA1180" s="26"/>
      <c r="AB1180" s="26"/>
      <c r="AC1180" s="26"/>
    </row>
    <row r="1181" spans="6:29" s="27" customFormat="1" hidden="1" x14ac:dyDescent="0.25">
      <c r="F1181" s="23"/>
      <c r="G1181" s="23"/>
      <c r="H1181" s="23"/>
      <c r="I1181" s="23"/>
      <c r="J1181" s="113"/>
      <c r="K1181" s="113"/>
      <c r="L1181" s="113"/>
      <c r="M1181" s="113"/>
      <c r="N1181" s="131"/>
      <c r="O1181" s="131"/>
      <c r="P1181" s="131"/>
      <c r="Q1181" s="113"/>
      <c r="V1181" s="26"/>
      <c r="W1181" s="26"/>
      <c r="X1181" s="26"/>
      <c r="Y1181" s="26"/>
      <c r="Z1181" s="26"/>
      <c r="AA1181" s="26"/>
      <c r="AB1181" s="26"/>
      <c r="AC1181" s="26"/>
    </row>
    <row r="1182" spans="6:29" s="27" customFormat="1" hidden="1" x14ac:dyDescent="0.25">
      <c r="F1182" s="23"/>
      <c r="G1182" s="23"/>
      <c r="H1182" s="23"/>
      <c r="I1182" s="23"/>
      <c r="J1182" s="113"/>
      <c r="K1182" s="113"/>
      <c r="L1182" s="113"/>
      <c r="M1182" s="113"/>
      <c r="N1182" s="131"/>
      <c r="O1182" s="131"/>
      <c r="P1182" s="131"/>
      <c r="Q1182" s="113"/>
      <c r="V1182" s="26"/>
      <c r="W1182" s="26"/>
      <c r="X1182" s="26"/>
      <c r="Y1182" s="26"/>
      <c r="Z1182" s="26"/>
      <c r="AA1182" s="26"/>
      <c r="AB1182" s="26"/>
      <c r="AC1182" s="26"/>
    </row>
    <row r="1183" spans="6:29" s="27" customFormat="1" hidden="1" x14ac:dyDescent="0.25">
      <c r="F1183" s="23"/>
      <c r="G1183" s="23"/>
      <c r="H1183" s="23"/>
      <c r="I1183" s="23"/>
      <c r="J1183" s="113"/>
      <c r="K1183" s="113"/>
      <c r="L1183" s="113"/>
      <c r="M1183" s="113"/>
      <c r="N1183" s="131"/>
      <c r="O1183" s="131"/>
      <c r="P1183" s="131"/>
      <c r="Q1183" s="113"/>
      <c r="V1183" s="26"/>
      <c r="W1183" s="26"/>
      <c r="X1183" s="26"/>
      <c r="Y1183" s="26"/>
      <c r="Z1183" s="26"/>
      <c r="AA1183" s="26"/>
      <c r="AB1183" s="26"/>
      <c r="AC1183" s="26"/>
    </row>
    <row r="1184" spans="6:29" s="27" customFormat="1" hidden="1" x14ac:dyDescent="0.25">
      <c r="F1184" s="23"/>
      <c r="G1184" s="23"/>
      <c r="H1184" s="23"/>
      <c r="I1184" s="23"/>
      <c r="J1184" s="113"/>
      <c r="K1184" s="113"/>
      <c r="L1184" s="113"/>
      <c r="M1184" s="113"/>
      <c r="N1184" s="131"/>
      <c r="O1184" s="131"/>
      <c r="P1184" s="131"/>
      <c r="Q1184" s="113"/>
      <c r="V1184" s="26"/>
      <c r="W1184" s="26"/>
      <c r="X1184" s="26"/>
      <c r="Y1184" s="26"/>
      <c r="Z1184" s="26"/>
      <c r="AA1184" s="26"/>
      <c r="AB1184" s="26"/>
      <c r="AC1184" s="26"/>
    </row>
    <row r="1185" spans="6:29" s="27" customFormat="1" hidden="1" x14ac:dyDescent="0.25">
      <c r="F1185" s="23"/>
      <c r="G1185" s="23"/>
      <c r="H1185" s="23"/>
      <c r="I1185" s="23"/>
      <c r="J1185" s="113"/>
      <c r="K1185" s="113"/>
      <c r="L1185" s="113"/>
      <c r="M1185" s="113"/>
      <c r="N1185" s="131"/>
      <c r="O1185" s="131"/>
      <c r="P1185" s="131"/>
      <c r="Q1185" s="113"/>
      <c r="V1185" s="26"/>
      <c r="W1185" s="26"/>
      <c r="X1185" s="26"/>
      <c r="Y1185" s="26"/>
      <c r="Z1185" s="26"/>
      <c r="AA1185" s="26"/>
      <c r="AB1185" s="26"/>
      <c r="AC1185" s="26"/>
    </row>
    <row r="1186" spans="6:29" s="27" customFormat="1" hidden="1" x14ac:dyDescent="0.25">
      <c r="F1186" s="23"/>
      <c r="G1186" s="23"/>
      <c r="H1186" s="23"/>
      <c r="I1186" s="23"/>
      <c r="J1186" s="113"/>
      <c r="K1186" s="113"/>
      <c r="L1186" s="113"/>
      <c r="M1186" s="113"/>
      <c r="N1186" s="131"/>
      <c r="O1186" s="131"/>
      <c r="P1186" s="131"/>
      <c r="Q1186" s="113"/>
      <c r="V1186" s="26"/>
      <c r="W1186" s="26"/>
      <c r="X1186" s="26"/>
      <c r="Y1186" s="26"/>
      <c r="Z1186" s="26"/>
      <c r="AA1186" s="26"/>
      <c r="AB1186" s="26"/>
      <c r="AC1186" s="26"/>
    </row>
    <row r="1187" spans="6:29" s="27" customFormat="1" hidden="1" x14ac:dyDescent="0.25">
      <c r="F1187" s="23"/>
      <c r="G1187" s="23"/>
      <c r="H1187" s="23"/>
      <c r="I1187" s="23"/>
      <c r="J1187" s="113"/>
      <c r="K1187" s="113"/>
      <c r="L1187" s="113"/>
      <c r="M1187" s="113"/>
      <c r="N1187" s="131"/>
      <c r="O1187" s="131"/>
      <c r="P1187" s="131"/>
      <c r="Q1187" s="113"/>
      <c r="V1187" s="26"/>
      <c r="W1187" s="26"/>
      <c r="X1187" s="26"/>
      <c r="Y1187" s="26"/>
      <c r="Z1187" s="26"/>
      <c r="AA1187" s="26"/>
      <c r="AB1187" s="26"/>
      <c r="AC1187" s="26"/>
    </row>
    <row r="1188" spans="6:29" s="27" customFormat="1" hidden="1" x14ac:dyDescent="0.25">
      <c r="F1188" s="23"/>
      <c r="G1188" s="23"/>
      <c r="H1188" s="23"/>
      <c r="I1188" s="23"/>
      <c r="J1188" s="113"/>
      <c r="K1188" s="113"/>
      <c r="L1188" s="113"/>
      <c r="M1188" s="113"/>
      <c r="N1188" s="131"/>
      <c r="O1188" s="131"/>
      <c r="P1188" s="131"/>
      <c r="Q1188" s="113"/>
      <c r="V1188" s="26"/>
      <c r="W1188" s="26"/>
      <c r="X1188" s="26"/>
      <c r="Y1188" s="26"/>
      <c r="Z1188" s="26"/>
      <c r="AA1188" s="26"/>
      <c r="AB1188" s="26"/>
      <c r="AC1188" s="26"/>
    </row>
    <row r="1189" spans="6:29" s="27" customFormat="1" hidden="1" x14ac:dyDescent="0.25">
      <c r="F1189" s="23"/>
      <c r="G1189" s="23"/>
      <c r="H1189" s="23"/>
      <c r="I1189" s="23"/>
      <c r="J1189" s="113"/>
      <c r="K1189" s="113"/>
      <c r="L1189" s="113"/>
      <c r="M1189" s="113"/>
      <c r="N1189" s="131"/>
      <c r="O1189" s="131"/>
      <c r="P1189" s="131"/>
      <c r="Q1189" s="113"/>
      <c r="V1189" s="26"/>
      <c r="W1189" s="26"/>
      <c r="X1189" s="26"/>
      <c r="Y1189" s="26"/>
      <c r="Z1189" s="26"/>
      <c r="AA1189" s="26"/>
      <c r="AB1189" s="26"/>
      <c r="AC1189" s="26"/>
    </row>
    <row r="1190" spans="6:29" s="27" customFormat="1" hidden="1" x14ac:dyDescent="0.25">
      <c r="F1190" s="23"/>
      <c r="G1190" s="23"/>
      <c r="H1190" s="23"/>
      <c r="I1190" s="23"/>
      <c r="J1190" s="113"/>
      <c r="K1190" s="113"/>
      <c r="L1190" s="113"/>
      <c r="M1190" s="113"/>
      <c r="N1190" s="131"/>
      <c r="O1190" s="131"/>
      <c r="P1190" s="131"/>
      <c r="Q1190" s="113"/>
      <c r="V1190" s="26"/>
      <c r="W1190" s="26"/>
      <c r="X1190" s="26"/>
      <c r="Y1190" s="26"/>
      <c r="Z1190" s="26"/>
      <c r="AA1190" s="26"/>
      <c r="AB1190" s="26"/>
      <c r="AC1190" s="26"/>
    </row>
    <row r="1191" spans="6:29" s="27" customFormat="1" hidden="1" x14ac:dyDescent="0.25">
      <c r="F1191" s="23"/>
      <c r="G1191" s="23"/>
      <c r="H1191" s="23"/>
      <c r="I1191" s="23"/>
      <c r="J1191" s="113"/>
      <c r="K1191" s="113"/>
      <c r="L1191" s="113"/>
      <c r="M1191" s="113"/>
      <c r="N1191" s="131"/>
      <c r="O1191" s="131"/>
      <c r="P1191" s="131"/>
      <c r="Q1191" s="113"/>
      <c r="V1191" s="26"/>
      <c r="W1191" s="26"/>
      <c r="X1191" s="26"/>
      <c r="Y1191" s="26"/>
      <c r="Z1191" s="26"/>
      <c r="AA1191" s="26"/>
      <c r="AB1191" s="26"/>
      <c r="AC1191" s="26"/>
    </row>
    <row r="1192" spans="6:29" s="27" customFormat="1" hidden="1" x14ac:dyDescent="0.25">
      <c r="F1192" s="23"/>
      <c r="G1192" s="23"/>
      <c r="H1192" s="23"/>
      <c r="I1192" s="23"/>
      <c r="J1192" s="113"/>
      <c r="K1192" s="113"/>
      <c r="L1192" s="113"/>
      <c r="M1192" s="113"/>
      <c r="N1192" s="131"/>
      <c r="O1192" s="131"/>
      <c r="P1192" s="131"/>
      <c r="Q1192" s="113"/>
      <c r="V1192" s="26"/>
      <c r="W1192" s="26"/>
      <c r="X1192" s="26"/>
      <c r="Y1192" s="26"/>
      <c r="Z1192" s="26"/>
      <c r="AA1192" s="26"/>
      <c r="AB1192" s="26"/>
      <c r="AC1192" s="26"/>
    </row>
    <row r="1193" spans="6:29" s="27" customFormat="1" hidden="1" x14ac:dyDescent="0.25">
      <c r="F1193" s="23"/>
      <c r="G1193" s="23"/>
      <c r="H1193" s="23"/>
      <c r="I1193" s="23"/>
      <c r="J1193" s="113"/>
      <c r="K1193" s="113"/>
      <c r="L1193" s="113"/>
      <c r="M1193" s="113"/>
      <c r="N1193" s="131"/>
      <c r="O1193" s="131"/>
      <c r="P1193" s="131"/>
      <c r="Q1193" s="113"/>
      <c r="V1193" s="26"/>
      <c r="W1193" s="26"/>
      <c r="X1193" s="26"/>
      <c r="Y1193" s="26"/>
      <c r="Z1193" s="26"/>
      <c r="AA1193" s="26"/>
      <c r="AB1193" s="26"/>
      <c r="AC1193" s="26"/>
    </row>
    <row r="1194" spans="6:29" s="27" customFormat="1" hidden="1" x14ac:dyDescent="0.25">
      <c r="F1194" s="23"/>
      <c r="G1194" s="23"/>
      <c r="H1194" s="23"/>
      <c r="I1194" s="23"/>
      <c r="J1194" s="113"/>
      <c r="K1194" s="113"/>
      <c r="L1194" s="113"/>
      <c r="M1194" s="113"/>
      <c r="N1194" s="131"/>
      <c r="O1194" s="131"/>
      <c r="P1194" s="131"/>
      <c r="Q1194" s="113"/>
      <c r="V1194" s="26"/>
      <c r="W1194" s="26"/>
      <c r="X1194" s="26"/>
      <c r="Y1194" s="26"/>
      <c r="Z1194" s="26"/>
      <c r="AA1194" s="26"/>
      <c r="AB1194" s="26"/>
      <c r="AC1194" s="26"/>
    </row>
    <row r="1195" spans="6:29" s="27" customFormat="1" hidden="1" x14ac:dyDescent="0.25">
      <c r="F1195" s="23"/>
      <c r="G1195" s="23"/>
      <c r="H1195" s="23"/>
      <c r="I1195" s="23"/>
      <c r="J1195" s="113"/>
      <c r="K1195" s="113"/>
      <c r="L1195" s="113"/>
      <c r="M1195" s="113"/>
      <c r="N1195" s="131"/>
      <c r="O1195" s="131"/>
      <c r="P1195" s="131"/>
      <c r="Q1195" s="113"/>
      <c r="V1195" s="26"/>
      <c r="W1195" s="26"/>
      <c r="X1195" s="26"/>
      <c r="Y1195" s="26"/>
      <c r="Z1195" s="26"/>
      <c r="AA1195" s="26"/>
      <c r="AB1195" s="26"/>
      <c r="AC1195" s="26"/>
    </row>
    <row r="1196" spans="6:29" s="27" customFormat="1" hidden="1" x14ac:dyDescent="0.25">
      <c r="F1196" s="23"/>
      <c r="G1196" s="23"/>
      <c r="H1196" s="23"/>
      <c r="I1196" s="23"/>
      <c r="J1196" s="113"/>
      <c r="K1196" s="113"/>
      <c r="L1196" s="113"/>
      <c r="M1196" s="113"/>
      <c r="N1196" s="131"/>
      <c r="O1196" s="131"/>
      <c r="P1196" s="131"/>
      <c r="Q1196" s="113"/>
      <c r="V1196" s="26"/>
      <c r="W1196" s="26"/>
      <c r="X1196" s="26"/>
      <c r="Y1196" s="26"/>
      <c r="Z1196" s="26"/>
      <c r="AA1196" s="26"/>
      <c r="AB1196" s="26"/>
      <c r="AC1196" s="26"/>
    </row>
    <row r="1197" spans="6:29" s="27" customFormat="1" hidden="1" x14ac:dyDescent="0.25">
      <c r="F1197" s="23"/>
      <c r="G1197" s="23"/>
      <c r="H1197" s="23"/>
      <c r="I1197" s="23"/>
      <c r="J1197" s="113"/>
      <c r="K1197" s="113"/>
      <c r="L1197" s="113"/>
      <c r="M1197" s="113"/>
      <c r="N1197" s="131"/>
      <c r="O1197" s="131"/>
      <c r="P1197" s="131"/>
      <c r="Q1197" s="113"/>
      <c r="V1197" s="26"/>
      <c r="W1197" s="26"/>
      <c r="X1197" s="26"/>
      <c r="Y1197" s="26"/>
      <c r="Z1197" s="26"/>
      <c r="AA1197" s="26"/>
      <c r="AB1197" s="26"/>
      <c r="AC1197" s="26"/>
    </row>
    <row r="1198" spans="6:29" s="27" customFormat="1" hidden="1" x14ac:dyDescent="0.25">
      <c r="F1198" s="23"/>
      <c r="G1198" s="23"/>
      <c r="H1198" s="23"/>
      <c r="I1198" s="23"/>
      <c r="J1198" s="113"/>
      <c r="K1198" s="113"/>
      <c r="L1198" s="113"/>
      <c r="M1198" s="113"/>
      <c r="N1198" s="131"/>
      <c r="O1198" s="131"/>
      <c r="P1198" s="131"/>
      <c r="Q1198" s="113"/>
      <c r="V1198" s="26"/>
      <c r="W1198" s="26"/>
      <c r="X1198" s="26"/>
      <c r="Y1198" s="26"/>
      <c r="Z1198" s="26"/>
      <c r="AA1198" s="26"/>
      <c r="AB1198" s="26"/>
      <c r="AC1198" s="26"/>
    </row>
    <row r="1199" spans="6:29" s="27" customFormat="1" hidden="1" x14ac:dyDescent="0.25">
      <c r="F1199" s="23"/>
      <c r="G1199" s="23"/>
      <c r="H1199" s="23"/>
      <c r="I1199" s="23"/>
      <c r="J1199" s="113"/>
      <c r="K1199" s="113"/>
      <c r="L1199" s="113"/>
      <c r="M1199" s="113"/>
      <c r="N1199" s="131"/>
      <c r="O1199" s="131"/>
      <c r="P1199" s="131"/>
      <c r="Q1199" s="113"/>
      <c r="V1199" s="26"/>
      <c r="W1199" s="26"/>
      <c r="X1199" s="26"/>
      <c r="Y1199" s="26"/>
      <c r="Z1199" s="26"/>
      <c r="AA1199" s="26"/>
      <c r="AB1199" s="26"/>
      <c r="AC1199" s="26"/>
    </row>
    <row r="1200" spans="6:29" s="27" customFormat="1" hidden="1" x14ac:dyDescent="0.25">
      <c r="F1200" s="23"/>
      <c r="G1200" s="23"/>
      <c r="H1200" s="23"/>
      <c r="I1200" s="23"/>
      <c r="J1200" s="113"/>
      <c r="K1200" s="113"/>
      <c r="L1200" s="113"/>
      <c r="M1200" s="113"/>
      <c r="N1200" s="131"/>
      <c r="O1200" s="131"/>
      <c r="P1200" s="131"/>
      <c r="Q1200" s="113"/>
      <c r="V1200" s="26"/>
      <c r="W1200" s="26"/>
      <c r="X1200" s="26"/>
      <c r="Y1200" s="26"/>
      <c r="Z1200" s="26"/>
      <c r="AA1200" s="26"/>
      <c r="AB1200" s="26"/>
      <c r="AC1200" s="26"/>
    </row>
    <row r="1201" spans="6:29" s="27" customFormat="1" hidden="1" x14ac:dyDescent="0.25">
      <c r="F1201" s="23"/>
      <c r="G1201" s="23"/>
      <c r="H1201" s="23"/>
      <c r="I1201" s="23"/>
      <c r="J1201" s="113"/>
      <c r="K1201" s="113"/>
      <c r="L1201" s="113"/>
      <c r="M1201" s="113"/>
      <c r="N1201" s="131"/>
      <c r="O1201" s="131"/>
      <c r="P1201" s="131"/>
      <c r="Q1201" s="113"/>
      <c r="V1201" s="26"/>
      <c r="W1201" s="26"/>
      <c r="X1201" s="26"/>
      <c r="Y1201" s="26"/>
      <c r="Z1201" s="26"/>
      <c r="AA1201" s="26"/>
      <c r="AB1201" s="26"/>
      <c r="AC1201" s="26"/>
    </row>
    <row r="1202" spans="6:29" s="27" customFormat="1" hidden="1" x14ac:dyDescent="0.25">
      <c r="F1202" s="23"/>
      <c r="G1202" s="23"/>
      <c r="H1202" s="23"/>
      <c r="I1202" s="23"/>
      <c r="J1202" s="113"/>
      <c r="K1202" s="113"/>
      <c r="L1202" s="113"/>
      <c r="M1202" s="113"/>
      <c r="N1202" s="131"/>
      <c r="O1202" s="131"/>
      <c r="P1202" s="131"/>
      <c r="Q1202" s="113"/>
      <c r="V1202" s="26"/>
      <c r="W1202" s="26"/>
      <c r="X1202" s="26"/>
      <c r="Y1202" s="26"/>
      <c r="Z1202" s="26"/>
      <c r="AA1202" s="26"/>
      <c r="AB1202" s="26"/>
      <c r="AC1202" s="26"/>
    </row>
    <row r="1203" spans="6:29" s="27" customFormat="1" hidden="1" x14ac:dyDescent="0.25">
      <c r="F1203" s="23"/>
      <c r="G1203" s="23"/>
      <c r="H1203" s="23"/>
      <c r="I1203" s="23"/>
      <c r="J1203" s="113"/>
      <c r="K1203" s="113"/>
      <c r="L1203" s="113"/>
      <c r="M1203" s="113"/>
      <c r="N1203" s="131"/>
      <c r="O1203" s="131"/>
      <c r="P1203" s="131"/>
      <c r="Q1203" s="113"/>
      <c r="V1203" s="26"/>
      <c r="W1203" s="26"/>
      <c r="X1203" s="26"/>
      <c r="Y1203" s="26"/>
      <c r="Z1203" s="26"/>
      <c r="AA1203" s="26"/>
      <c r="AB1203" s="26"/>
      <c r="AC1203" s="26"/>
    </row>
    <row r="1204" spans="6:29" s="27" customFormat="1" hidden="1" x14ac:dyDescent="0.25">
      <c r="F1204" s="23"/>
      <c r="G1204" s="23"/>
      <c r="H1204" s="23"/>
      <c r="I1204" s="23"/>
      <c r="J1204" s="113"/>
      <c r="K1204" s="113"/>
      <c r="L1204" s="113"/>
      <c r="M1204" s="113"/>
      <c r="N1204" s="131"/>
      <c r="O1204" s="131"/>
      <c r="P1204" s="131"/>
      <c r="Q1204" s="113"/>
      <c r="V1204" s="26"/>
      <c r="W1204" s="26"/>
      <c r="X1204" s="26"/>
      <c r="Y1204" s="26"/>
      <c r="Z1204" s="26"/>
      <c r="AA1204" s="26"/>
      <c r="AB1204" s="26"/>
      <c r="AC1204" s="26"/>
    </row>
    <row r="1205" spans="6:29" s="27" customFormat="1" hidden="1" x14ac:dyDescent="0.25">
      <c r="F1205" s="23"/>
      <c r="G1205" s="23"/>
      <c r="H1205" s="23"/>
      <c r="I1205" s="23"/>
      <c r="J1205" s="113"/>
      <c r="K1205" s="113"/>
      <c r="L1205" s="113"/>
      <c r="M1205" s="113"/>
      <c r="N1205" s="131"/>
      <c r="O1205" s="131"/>
      <c r="P1205" s="131"/>
      <c r="Q1205" s="113"/>
      <c r="V1205" s="26"/>
      <c r="W1205" s="26"/>
      <c r="X1205" s="26"/>
      <c r="Y1205" s="26"/>
      <c r="Z1205" s="26"/>
      <c r="AA1205" s="26"/>
      <c r="AB1205" s="26"/>
      <c r="AC1205" s="26"/>
    </row>
    <row r="1206" spans="6:29" s="27" customFormat="1" hidden="1" x14ac:dyDescent="0.25">
      <c r="F1206" s="23"/>
      <c r="G1206" s="23"/>
      <c r="H1206" s="23"/>
      <c r="I1206" s="23"/>
      <c r="J1206" s="113"/>
      <c r="K1206" s="113"/>
      <c r="L1206" s="113"/>
      <c r="M1206" s="113"/>
      <c r="N1206" s="131"/>
      <c r="O1206" s="131"/>
      <c r="P1206" s="131"/>
      <c r="Q1206" s="113"/>
      <c r="V1206" s="26"/>
      <c r="W1206" s="26"/>
      <c r="X1206" s="26"/>
      <c r="Y1206" s="26"/>
      <c r="Z1206" s="26"/>
      <c r="AA1206" s="26"/>
      <c r="AB1206" s="26"/>
      <c r="AC1206" s="26"/>
    </row>
    <row r="1207" spans="6:29" s="27" customFormat="1" hidden="1" x14ac:dyDescent="0.25">
      <c r="F1207" s="23"/>
      <c r="G1207" s="23"/>
      <c r="H1207" s="23"/>
      <c r="I1207" s="23"/>
      <c r="J1207" s="113"/>
      <c r="K1207" s="113"/>
      <c r="L1207" s="113"/>
      <c r="M1207" s="113"/>
      <c r="N1207" s="131"/>
      <c r="O1207" s="131"/>
      <c r="P1207" s="131"/>
      <c r="Q1207" s="113"/>
      <c r="V1207" s="26"/>
      <c r="W1207" s="26"/>
      <c r="X1207" s="26"/>
      <c r="Y1207" s="26"/>
      <c r="Z1207" s="26"/>
      <c r="AA1207" s="26"/>
      <c r="AB1207" s="26"/>
      <c r="AC1207" s="26"/>
    </row>
    <row r="1208" spans="6:29" s="27" customFormat="1" hidden="1" x14ac:dyDescent="0.25">
      <c r="F1208" s="23"/>
      <c r="G1208" s="23"/>
      <c r="H1208" s="23"/>
      <c r="I1208" s="23"/>
      <c r="J1208" s="113"/>
      <c r="K1208" s="113"/>
      <c r="L1208" s="113"/>
      <c r="M1208" s="113"/>
      <c r="N1208" s="131"/>
      <c r="O1208" s="131"/>
      <c r="P1208" s="131"/>
      <c r="Q1208" s="113"/>
      <c r="V1208" s="26"/>
      <c r="W1208" s="26"/>
      <c r="X1208" s="26"/>
      <c r="Y1208" s="26"/>
      <c r="Z1208" s="26"/>
      <c r="AA1208" s="26"/>
      <c r="AB1208" s="26"/>
      <c r="AC1208" s="26"/>
    </row>
    <row r="1209" spans="6:29" s="27" customFormat="1" hidden="1" x14ac:dyDescent="0.25">
      <c r="F1209" s="23"/>
      <c r="G1209" s="23"/>
      <c r="H1209" s="23"/>
      <c r="I1209" s="23"/>
      <c r="J1209" s="113"/>
      <c r="K1209" s="113"/>
      <c r="L1209" s="113"/>
      <c r="M1209" s="113"/>
      <c r="N1209" s="131"/>
      <c r="O1209" s="131"/>
      <c r="P1209" s="131"/>
      <c r="Q1209" s="113"/>
      <c r="V1209" s="26"/>
      <c r="W1209" s="26"/>
      <c r="X1209" s="26"/>
      <c r="Y1209" s="26"/>
      <c r="Z1209" s="26"/>
      <c r="AA1209" s="26"/>
      <c r="AB1209" s="26"/>
      <c r="AC1209" s="26"/>
    </row>
    <row r="1210" spans="6:29" s="27" customFormat="1" hidden="1" x14ac:dyDescent="0.25">
      <c r="F1210" s="23"/>
      <c r="G1210" s="23"/>
      <c r="H1210" s="23"/>
      <c r="I1210" s="23"/>
      <c r="J1210" s="113"/>
      <c r="K1210" s="113"/>
      <c r="L1210" s="113"/>
      <c r="M1210" s="113"/>
      <c r="N1210" s="131"/>
      <c r="O1210" s="131"/>
      <c r="P1210" s="131"/>
      <c r="Q1210" s="113"/>
      <c r="V1210" s="26"/>
      <c r="W1210" s="26"/>
      <c r="X1210" s="26"/>
      <c r="Y1210" s="26"/>
      <c r="Z1210" s="26"/>
      <c r="AA1210" s="26"/>
      <c r="AB1210" s="26"/>
      <c r="AC1210" s="26"/>
    </row>
    <row r="1211" spans="6:29" s="27" customFormat="1" hidden="1" x14ac:dyDescent="0.25">
      <c r="F1211" s="23"/>
      <c r="G1211" s="23"/>
      <c r="H1211" s="23"/>
      <c r="I1211" s="23"/>
      <c r="J1211" s="113"/>
      <c r="K1211" s="113"/>
      <c r="L1211" s="113"/>
      <c r="M1211" s="113"/>
      <c r="N1211" s="131"/>
      <c r="O1211" s="131"/>
      <c r="P1211" s="131"/>
      <c r="Q1211" s="113"/>
      <c r="V1211" s="26"/>
      <c r="W1211" s="26"/>
      <c r="X1211" s="26"/>
      <c r="Y1211" s="26"/>
      <c r="Z1211" s="26"/>
      <c r="AA1211" s="26"/>
      <c r="AB1211" s="26"/>
      <c r="AC1211" s="26"/>
    </row>
    <row r="1212" spans="6:29" s="27" customFormat="1" hidden="1" x14ac:dyDescent="0.25">
      <c r="F1212" s="23"/>
      <c r="G1212" s="23"/>
      <c r="H1212" s="23"/>
      <c r="I1212" s="23"/>
      <c r="J1212" s="113"/>
      <c r="K1212" s="113"/>
      <c r="L1212" s="113"/>
      <c r="M1212" s="113"/>
      <c r="N1212" s="131"/>
      <c r="O1212" s="131"/>
      <c r="P1212" s="131"/>
      <c r="Q1212" s="113"/>
      <c r="V1212" s="26"/>
      <c r="W1212" s="26"/>
      <c r="X1212" s="26"/>
      <c r="Y1212" s="26"/>
      <c r="Z1212" s="26"/>
      <c r="AA1212" s="26"/>
      <c r="AB1212" s="26"/>
      <c r="AC1212" s="26"/>
    </row>
    <row r="1213" spans="6:29" s="27" customFormat="1" hidden="1" x14ac:dyDescent="0.25">
      <c r="F1213" s="23"/>
      <c r="G1213" s="23"/>
      <c r="H1213" s="23"/>
      <c r="I1213" s="23"/>
      <c r="J1213" s="113"/>
      <c r="K1213" s="113"/>
      <c r="L1213" s="113"/>
      <c r="M1213" s="113"/>
      <c r="N1213" s="131"/>
      <c r="O1213" s="131"/>
      <c r="P1213" s="131"/>
      <c r="Q1213" s="113"/>
      <c r="V1213" s="26"/>
      <c r="W1213" s="26"/>
      <c r="X1213" s="26"/>
      <c r="Y1213" s="26"/>
      <c r="Z1213" s="26"/>
      <c r="AA1213" s="26"/>
      <c r="AB1213" s="26"/>
      <c r="AC1213" s="26"/>
    </row>
    <row r="1214" spans="6:29" s="27" customFormat="1" hidden="1" x14ac:dyDescent="0.25">
      <c r="F1214" s="23"/>
      <c r="G1214" s="23"/>
      <c r="H1214" s="23"/>
      <c r="I1214" s="23"/>
      <c r="J1214" s="113"/>
      <c r="K1214" s="113"/>
      <c r="L1214" s="113"/>
      <c r="M1214" s="113"/>
      <c r="N1214" s="131"/>
      <c r="O1214" s="131"/>
      <c r="P1214" s="131"/>
      <c r="Q1214" s="113"/>
      <c r="V1214" s="26"/>
      <c r="W1214" s="26"/>
      <c r="X1214" s="26"/>
      <c r="Y1214" s="26"/>
      <c r="Z1214" s="26"/>
      <c r="AA1214" s="26"/>
      <c r="AB1214" s="26"/>
      <c r="AC1214" s="26"/>
    </row>
    <row r="1215" spans="6:29" s="27" customFormat="1" hidden="1" x14ac:dyDescent="0.25">
      <c r="F1215" s="23"/>
      <c r="G1215" s="23"/>
      <c r="H1215" s="23"/>
      <c r="I1215" s="23"/>
      <c r="J1215" s="113"/>
      <c r="K1215" s="113"/>
      <c r="L1215" s="113"/>
      <c r="M1215" s="113"/>
      <c r="N1215" s="131"/>
      <c r="O1215" s="131"/>
      <c r="P1215" s="131"/>
      <c r="Q1215" s="113"/>
      <c r="V1215" s="26"/>
      <c r="W1215" s="26"/>
      <c r="X1215" s="26"/>
      <c r="Y1215" s="26"/>
      <c r="Z1215" s="26"/>
      <c r="AA1215" s="26"/>
      <c r="AB1215" s="26"/>
      <c r="AC1215" s="26"/>
    </row>
    <row r="1216" spans="6:29" s="27" customFormat="1" hidden="1" x14ac:dyDescent="0.25">
      <c r="F1216" s="23"/>
      <c r="G1216" s="23"/>
      <c r="H1216" s="23"/>
      <c r="I1216" s="23"/>
      <c r="J1216" s="113"/>
      <c r="K1216" s="113"/>
      <c r="L1216" s="113"/>
      <c r="M1216" s="113"/>
      <c r="N1216" s="131"/>
      <c r="O1216" s="131"/>
      <c r="P1216" s="131"/>
      <c r="Q1216" s="113"/>
      <c r="V1216" s="26"/>
      <c r="W1216" s="26"/>
      <c r="X1216" s="26"/>
      <c r="Y1216" s="26"/>
      <c r="Z1216" s="26"/>
      <c r="AA1216" s="26"/>
      <c r="AB1216" s="26"/>
      <c r="AC1216" s="26"/>
    </row>
    <row r="1217" spans="6:29" s="27" customFormat="1" hidden="1" x14ac:dyDescent="0.25">
      <c r="F1217" s="23"/>
      <c r="G1217" s="23"/>
      <c r="H1217" s="23"/>
      <c r="I1217" s="23"/>
      <c r="J1217" s="113"/>
      <c r="K1217" s="113"/>
      <c r="L1217" s="113"/>
      <c r="M1217" s="113"/>
      <c r="N1217" s="131"/>
      <c r="O1217" s="131"/>
      <c r="P1217" s="131"/>
      <c r="Q1217" s="113"/>
      <c r="V1217" s="26"/>
      <c r="W1217" s="26"/>
      <c r="X1217" s="26"/>
      <c r="Y1217" s="26"/>
      <c r="Z1217" s="26"/>
      <c r="AA1217" s="26"/>
      <c r="AB1217" s="26"/>
      <c r="AC1217" s="26"/>
    </row>
    <row r="1218" spans="6:29" s="27" customFormat="1" hidden="1" x14ac:dyDescent="0.25">
      <c r="F1218" s="23"/>
      <c r="G1218" s="23"/>
      <c r="H1218" s="23"/>
      <c r="I1218" s="23"/>
      <c r="J1218" s="113"/>
      <c r="K1218" s="113"/>
      <c r="L1218" s="113"/>
      <c r="M1218" s="113"/>
      <c r="N1218" s="131"/>
      <c r="O1218" s="131"/>
      <c r="P1218" s="131"/>
      <c r="Q1218" s="113"/>
      <c r="V1218" s="26"/>
      <c r="W1218" s="26"/>
      <c r="X1218" s="26"/>
      <c r="Y1218" s="26"/>
      <c r="Z1218" s="26"/>
      <c r="AA1218" s="26"/>
      <c r="AB1218" s="26"/>
      <c r="AC1218" s="26"/>
    </row>
    <row r="1219" spans="6:29" s="27" customFormat="1" hidden="1" x14ac:dyDescent="0.25">
      <c r="F1219" s="23"/>
      <c r="G1219" s="23"/>
      <c r="H1219" s="23"/>
      <c r="I1219" s="23"/>
      <c r="J1219" s="113"/>
      <c r="K1219" s="113"/>
      <c r="L1219" s="113"/>
      <c r="M1219" s="113"/>
      <c r="N1219" s="131"/>
      <c r="O1219" s="131"/>
      <c r="P1219" s="131"/>
      <c r="Q1219" s="113"/>
      <c r="V1219" s="26"/>
      <c r="W1219" s="26"/>
      <c r="X1219" s="26"/>
      <c r="Y1219" s="26"/>
      <c r="Z1219" s="26"/>
      <c r="AA1219" s="26"/>
      <c r="AB1219" s="26"/>
      <c r="AC1219" s="26"/>
    </row>
    <row r="1220" spans="6:29" s="27" customFormat="1" hidden="1" x14ac:dyDescent="0.25">
      <c r="F1220" s="23"/>
      <c r="G1220" s="23"/>
      <c r="H1220" s="23"/>
      <c r="I1220" s="23"/>
      <c r="J1220" s="113"/>
      <c r="K1220" s="113"/>
      <c r="L1220" s="113"/>
      <c r="M1220" s="113"/>
      <c r="N1220" s="131"/>
      <c r="O1220" s="131"/>
      <c r="P1220" s="131"/>
      <c r="Q1220" s="113"/>
      <c r="V1220" s="26"/>
      <c r="W1220" s="26"/>
      <c r="X1220" s="26"/>
      <c r="Y1220" s="26"/>
      <c r="Z1220" s="26"/>
      <c r="AA1220" s="26"/>
      <c r="AB1220" s="26"/>
      <c r="AC1220" s="26"/>
    </row>
    <row r="1221" spans="6:29" s="27" customFormat="1" hidden="1" x14ac:dyDescent="0.25">
      <c r="F1221" s="23"/>
      <c r="G1221" s="23"/>
      <c r="H1221" s="23"/>
      <c r="I1221" s="23"/>
      <c r="J1221" s="113"/>
      <c r="K1221" s="113"/>
      <c r="L1221" s="113"/>
      <c r="M1221" s="113"/>
      <c r="N1221" s="131"/>
      <c r="O1221" s="131"/>
      <c r="P1221" s="131"/>
      <c r="Q1221" s="113"/>
      <c r="V1221" s="26"/>
      <c r="W1221" s="26"/>
      <c r="X1221" s="26"/>
      <c r="Y1221" s="26"/>
      <c r="Z1221" s="26"/>
      <c r="AA1221" s="26"/>
      <c r="AB1221" s="26"/>
      <c r="AC1221" s="26"/>
    </row>
    <row r="1222" spans="6:29" s="27" customFormat="1" hidden="1" x14ac:dyDescent="0.25">
      <c r="F1222" s="23"/>
      <c r="G1222" s="23"/>
      <c r="H1222" s="23"/>
      <c r="I1222" s="23"/>
      <c r="J1222" s="113"/>
      <c r="K1222" s="113"/>
      <c r="L1222" s="113"/>
      <c r="M1222" s="113"/>
      <c r="N1222" s="131"/>
      <c r="O1222" s="131"/>
      <c r="P1222" s="131"/>
      <c r="Q1222" s="113"/>
      <c r="V1222" s="26"/>
      <c r="W1222" s="26"/>
      <c r="X1222" s="26"/>
      <c r="Y1222" s="26"/>
      <c r="Z1222" s="26"/>
      <c r="AA1222" s="26"/>
      <c r="AB1222" s="26"/>
      <c r="AC1222" s="26"/>
    </row>
    <row r="1223" spans="6:29" s="27" customFormat="1" hidden="1" x14ac:dyDescent="0.25">
      <c r="F1223" s="23"/>
      <c r="G1223" s="23"/>
      <c r="H1223" s="23"/>
      <c r="I1223" s="23"/>
      <c r="J1223" s="113"/>
      <c r="K1223" s="113"/>
      <c r="L1223" s="113"/>
      <c r="M1223" s="113"/>
      <c r="N1223" s="131"/>
      <c r="O1223" s="131"/>
      <c r="P1223" s="131"/>
      <c r="Q1223" s="113"/>
      <c r="V1223" s="26"/>
      <c r="W1223" s="26"/>
      <c r="X1223" s="26"/>
      <c r="Y1223" s="26"/>
      <c r="Z1223" s="26"/>
      <c r="AA1223" s="26"/>
      <c r="AB1223" s="26"/>
      <c r="AC1223" s="26"/>
    </row>
    <row r="1224" spans="6:29" s="27" customFormat="1" hidden="1" x14ac:dyDescent="0.25">
      <c r="F1224" s="23"/>
      <c r="G1224" s="23"/>
      <c r="H1224" s="23"/>
      <c r="I1224" s="23"/>
      <c r="J1224" s="113"/>
      <c r="K1224" s="113"/>
      <c r="L1224" s="113"/>
      <c r="M1224" s="113"/>
      <c r="N1224" s="131"/>
      <c r="O1224" s="131"/>
      <c r="P1224" s="131"/>
      <c r="Q1224" s="113"/>
      <c r="V1224" s="26"/>
      <c r="W1224" s="26"/>
      <c r="X1224" s="26"/>
      <c r="Y1224" s="26"/>
      <c r="Z1224" s="26"/>
      <c r="AA1224" s="26"/>
      <c r="AB1224" s="26"/>
      <c r="AC1224" s="26"/>
    </row>
    <row r="1225" spans="6:29" s="27" customFormat="1" hidden="1" x14ac:dyDescent="0.25">
      <c r="F1225" s="23"/>
      <c r="G1225" s="23"/>
      <c r="H1225" s="23"/>
      <c r="I1225" s="23"/>
      <c r="J1225" s="113"/>
      <c r="K1225" s="113"/>
      <c r="L1225" s="113"/>
      <c r="M1225" s="113"/>
      <c r="N1225" s="131"/>
      <c r="O1225" s="131"/>
      <c r="P1225" s="131"/>
      <c r="Q1225" s="113"/>
      <c r="V1225" s="26"/>
      <c r="W1225" s="26"/>
      <c r="X1225" s="26"/>
      <c r="Y1225" s="26"/>
      <c r="Z1225" s="26"/>
      <c r="AA1225" s="26"/>
      <c r="AB1225" s="26"/>
      <c r="AC1225" s="26"/>
    </row>
    <row r="1226" spans="6:29" s="27" customFormat="1" hidden="1" x14ac:dyDescent="0.25">
      <c r="F1226" s="23"/>
      <c r="G1226" s="23"/>
      <c r="H1226" s="23"/>
      <c r="I1226" s="23"/>
      <c r="J1226" s="113"/>
      <c r="K1226" s="113"/>
      <c r="L1226" s="113"/>
      <c r="M1226" s="113"/>
      <c r="N1226" s="131"/>
      <c r="O1226" s="131"/>
      <c r="P1226" s="131"/>
      <c r="Q1226" s="113"/>
      <c r="V1226" s="26"/>
      <c r="W1226" s="26"/>
      <c r="X1226" s="26"/>
      <c r="Y1226" s="26"/>
      <c r="Z1226" s="26"/>
      <c r="AA1226" s="26"/>
      <c r="AB1226" s="26"/>
      <c r="AC1226" s="26"/>
    </row>
    <row r="1227" spans="6:29" s="27" customFormat="1" hidden="1" x14ac:dyDescent="0.25">
      <c r="F1227" s="23"/>
      <c r="G1227" s="23"/>
      <c r="H1227" s="23"/>
      <c r="I1227" s="23"/>
      <c r="J1227" s="113"/>
      <c r="K1227" s="113"/>
      <c r="L1227" s="113"/>
      <c r="M1227" s="113"/>
      <c r="N1227" s="131"/>
      <c r="O1227" s="131"/>
      <c r="P1227" s="131"/>
      <c r="Q1227" s="113"/>
      <c r="V1227" s="26"/>
      <c r="W1227" s="26"/>
      <c r="X1227" s="26"/>
      <c r="Y1227" s="26"/>
      <c r="Z1227" s="26"/>
      <c r="AA1227" s="26"/>
      <c r="AB1227" s="26"/>
      <c r="AC1227" s="26"/>
    </row>
    <row r="1228" spans="6:29" s="27" customFormat="1" hidden="1" x14ac:dyDescent="0.25">
      <c r="F1228" s="23"/>
      <c r="G1228" s="23"/>
      <c r="H1228" s="23"/>
      <c r="I1228" s="23"/>
      <c r="J1228" s="113"/>
      <c r="K1228" s="113"/>
      <c r="L1228" s="113"/>
      <c r="M1228" s="113"/>
      <c r="N1228" s="131"/>
      <c r="O1228" s="131"/>
      <c r="P1228" s="131"/>
      <c r="Q1228" s="113"/>
      <c r="V1228" s="26"/>
      <c r="W1228" s="26"/>
      <c r="X1228" s="26"/>
      <c r="Y1228" s="26"/>
      <c r="Z1228" s="26"/>
      <c r="AA1228" s="26"/>
      <c r="AB1228" s="26"/>
      <c r="AC1228" s="26"/>
    </row>
    <row r="1229" spans="6:29" s="27" customFormat="1" hidden="1" x14ac:dyDescent="0.25">
      <c r="F1229" s="23"/>
      <c r="G1229" s="23"/>
      <c r="H1229" s="23"/>
      <c r="I1229" s="23"/>
      <c r="J1229" s="113"/>
      <c r="K1229" s="113"/>
      <c r="L1229" s="113"/>
      <c r="M1229" s="113"/>
      <c r="N1229" s="131"/>
      <c r="O1229" s="131"/>
      <c r="P1229" s="131"/>
      <c r="Q1229" s="113"/>
      <c r="V1229" s="26"/>
      <c r="W1229" s="26"/>
      <c r="X1229" s="26"/>
      <c r="Y1229" s="26"/>
      <c r="Z1229" s="26"/>
      <c r="AA1229" s="26"/>
      <c r="AB1229" s="26"/>
      <c r="AC1229" s="26"/>
    </row>
    <row r="1230" spans="6:29" s="27" customFormat="1" hidden="1" x14ac:dyDescent="0.25">
      <c r="F1230" s="23"/>
      <c r="G1230" s="23"/>
      <c r="H1230" s="23"/>
      <c r="I1230" s="23"/>
      <c r="J1230" s="113"/>
      <c r="K1230" s="113"/>
      <c r="L1230" s="113"/>
      <c r="M1230" s="113"/>
      <c r="N1230" s="131"/>
      <c r="O1230" s="131"/>
      <c r="P1230" s="131"/>
      <c r="Q1230" s="113"/>
      <c r="V1230" s="26"/>
      <c r="W1230" s="26"/>
      <c r="X1230" s="26"/>
      <c r="Y1230" s="26"/>
      <c r="Z1230" s="26"/>
      <c r="AA1230" s="26"/>
      <c r="AB1230" s="26"/>
      <c r="AC1230" s="26"/>
    </row>
    <row r="1231" spans="6:29" s="27" customFormat="1" hidden="1" x14ac:dyDescent="0.25">
      <c r="F1231" s="23"/>
      <c r="G1231" s="23"/>
      <c r="H1231" s="23"/>
      <c r="I1231" s="23"/>
      <c r="J1231" s="113"/>
      <c r="K1231" s="113"/>
      <c r="L1231" s="113"/>
      <c r="M1231" s="113"/>
      <c r="N1231" s="131"/>
      <c r="O1231" s="131"/>
      <c r="P1231" s="131"/>
      <c r="Q1231" s="113"/>
      <c r="V1231" s="26"/>
      <c r="W1231" s="26"/>
      <c r="X1231" s="26"/>
      <c r="Y1231" s="26"/>
      <c r="Z1231" s="26"/>
      <c r="AA1231" s="26"/>
      <c r="AB1231" s="26"/>
      <c r="AC1231" s="26"/>
    </row>
    <row r="1232" spans="6:29" s="27" customFormat="1" hidden="1" x14ac:dyDescent="0.25">
      <c r="F1232" s="23"/>
      <c r="G1232" s="23"/>
      <c r="H1232" s="23"/>
      <c r="I1232" s="23"/>
      <c r="J1232" s="113"/>
      <c r="K1232" s="113"/>
      <c r="L1232" s="113"/>
      <c r="M1232" s="113"/>
      <c r="N1232" s="131"/>
      <c r="O1232" s="131"/>
      <c r="P1232" s="131"/>
      <c r="Q1232" s="113"/>
      <c r="V1232" s="26"/>
      <c r="W1232" s="26"/>
      <c r="X1232" s="26"/>
      <c r="Y1232" s="26"/>
      <c r="Z1232" s="26"/>
      <c r="AA1232" s="26"/>
      <c r="AB1232" s="26"/>
      <c r="AC1232" s="26"/>
    </row>
    <row r="1233" spans="6:29" s="27" customFormat="1" hidden="1" x14ac:dyDescent="0.25">
      <c r="F1233" s="23"/>
      <c r="G1233" s="23"/>
      <c r="H1233" s="23"/>
      <c r="I1233" s="23"/>
      <c r="J1233" s="113"/>
      <c r="K1233" s="113"/>
      <c r="L1233" s="113"/>
      <c r="M1233" s="113"/>
      <c r="N1233" s="131"/>
      <c r="O1233" s="131"/>
      <c r="P1233" s="131"/>
      <c r="Q1233" s="113"/>
      <c r="V1233" s="26"/>
      <c r="W1233" s="26"/>
      <c r="X1233" s="26"/>
      <c r="Y1233" s="26"/>
      <c r="Z1233" s="26"/>
      <c r="AA1233" s="26"/>
      <c r="AB1233" s="26"/>
      <c r="AC1233" s="26"/>
    </row>
    <row r="1234" spans="6:29" s="27" customFormat="1" hidden="1" x14ac:dyDescent="0.25">
      <c r="F1234" s="23"/>
      <c r="G1234" s="23"/>
      <c r="H1234" s="23"/>
      <c r="I1234" s="23"/>
      <c r="J1234" s="113"/>
      <c r="K1234" s="113"/>
      <c r="L1234" s="113"/>
      <c r="M1234" s="113"/>
      <c r="N1234" s="131"/>
      <c r="O1234" s="131"/>
      <c r="P1234" s="131"/>
      <c r="Q1234" s="113"/>
      <c r="V1234" s="26"/>
      <c r="W1234" s="26"/>
      <c r="X1234" s="26"/>
      <c r="Y1234" s="26"/>
      <c r="Z1234" s="26"/>
      <c r="AA1234" s="26"/>
      <c r="AB1234" s="26"/>
      <c r="AC1234" s="26"/>
    </row>
    <row r="1235" spans="6:29" s="27" customFormat="1" hidden="1" x14ac:dyDescent="0.25">
      <c r="F1235" s="23"/>
      <c r="G1235" s="23"/>
      <c r="H1235" s="23"/>
      <c r="I1235" s="23"/>
      <c r="J1235" s="113"/>
      <c r="K1235" s="113"/>
      <c r="L1235" s="113"/>
      <c r="M1235" s="113"/>
      <c r="N1235" s="131"/>
      <c r="O1235" s="131"/>
      <c r="P1235" s="131"/>
      <c r="Q1235" s="113"/>
      <c r="V1235" s="26"/>
      <c r="W1235" s="26"/>
      <c r="X1235" s="26"/>
      <c r="Y1235" s="26"/>
      <c r="Z1235" s="26"/>
      <c r="AA1235" s="26"/>
      <c r="AB1235" s="26"/>
      <c r="AC1235" s="26"/>
    </row>
    <row r="1236" spans="6:29" s="27" customFormat="1" hidden="1" x14ac:dyDescent="0.25">
      <c r="F1236" s="23"/>
      <c r="G1236" s="23"/>
      <c r="H1236" s="23"/>
      <c r="I1236" s="23"/>
      <c r="J1236" s="113"/>
      <c r="K1236" s="113"/>
      <c r="L1236" s="113"/>
      <c r="M1236" s="113"/>
      <c r="N1236" s="131"/>
      <c r="O1236" s="131"/>
      <c r="P1236" s="131"/>
      <c r="Q1236" s="113"/>
      <c r="V1236" s="26"/>
      <c r="W1236" s="26"/>
      <c r="X1236" s="26"/>
      <c r="Y1236" s="26"/>
      <c r="Z1236" s="26"/>
      <c r="AA1236" s="26"/>
      <c r="AB1236" s="26"/>
      <c r="AC1236" s="26"/>
    </row>
    <row r="1237" spans="6:29" s="27" customFormat="1" hidden="1" x14ac:dyDescent="0.25">
      <c r="F1237" s="23"/>
      <c r="G1237" s="23"/>
      <c r="H1237" s="23"/>
      <c r="I1237" s="23"/>
      <c r="J1237" s="113"/>
      <c r="K1237" s="113"/>
      <c r="L1237" s="113"/>
      <c r="M1237" s="113"/>
      <c r="N1237" s="131"/>
      <c r="O1237" s="131"/>
      <c r="P1237" s="131"/>
      <c r="Q1237" s="113"/>
      <c r="V1237" s="26"/>
      <c r="W1237" s="26"/>
      <c r="X1237" s="26"/>
      <c r="Y1237" s="26"/>
      <c r="Z1237" s="26"/>
      <c r="AA1237" s="26"/>
      <c r="AB1237" s="26"/>
      <c r="AC1237" s="26"/>
    </row>
    <row r="1238" spans="6:29" s="27" customFormat="1" hidden="1" x14ac:dyDescent="0.25">
      <c r="F1238" s="23"/>
      <c r="G1238" s="23"/>
      <c r="H1238" s="23"/>
      <c r="I1238" s="23"/>
      <c r="J1238" s="113"/>
      <c r="K1238" s="113"/>
      <c r="L1238" s="113"/>
      <c r="M1238" s="113"/>
      <c r="N1238" s="131"/>
      <c r="O1238" s="131"/>
      <c r="P1238" s="131"/>
      <c r="Q1238" s="113"/>
      <c r="V1238" s="26"/>
      <c r="W1238" s="26"/>
      <c r="X1238" s="26"/>
      <c r="Y1238" s="26"/>
      <c r="Z1238" s="26"/>
      <c r="AA1238" s="26"/>
      <c r="AB1238" s="26"/>
      <c r="AC1238" s="26"/>
    </row>
    <row r="1239" spans="6:29" s="27" customFormat="1" hidden="1" x14ac:dyDescent="0.25">
      <c r="F1239" s="23"/>
      <c r="G1239" s="23"/>
      <c r="H1239" s="23"/>
      <c r="I1239" s="23"/>
      <c r="J1239" s="113"/>
      <c r="K1239" s="113"/>
      <c r="L1239" s="113"/>
      <c r="M1239" s="113"/>
      <c r="N1239" s="131"/>
      <c r="O1239" s="131"/>
      <c r="P1239" s="131"/>
      <c r="Q1239" s="113"/>
      <c r="V1239" s="26"/>
      <c r="W1239" s="26"/>
      <c r="X1239" s="26"/>
      <c r="Y1239" s="26"/>
      <c r="Z1239" s="26"/>
      <c r="AA1239" s="26"/>
      <c r="AB1239" s="26"/>
      <c r="AC1239" s="26"/>
    </row>
    <row r="1240" spans="6:29" s="27" customFormat="1" hidden="1" x14ac:dyDescent="0.25">
      <c r="F1240" s="23"/>
      <c r="G1240" s="23"/>
      <c r="H1240" s="23"/>
      <c r="I1240" s="23"/>
      <c r="J1240" s="113"/>
      <c r="K1240" s="113"/>
      <c r="L1240" s="113"/>
      <c r="M1240" s="113"/>
      <c r="N1240" s="131"/>
      <c r="O1240" s="131"/>
      <c r="P1240" s="131"/>
      <c r="Q1240" s="113"/>
      <c r="V1240" s="26"/>
      <c r="W1240" s="26"/>
      <c r="X1240" s="26"/>
      <c r="Y1240" s="26"/>
      <c r="Z1240" s="26"/>
      <c r="AA1240" s="26"/>
      <c r="AB1240" s="26"/>
      <c r="AC1240" s="26"/>
    </row>
    <row r="1241" spans="6:29" s="27" customFormat="1" hidden="1" x14ac:dyDescent="0.25">
      <c r="F1241" s="23"/>
      <c r="G1241" s="23"/>
      <c r="H1241" s="23"/>
      <c r="I1241" s="23"/>
      <c r="J1241" s="113"/>
      <c r="K1241" s="113"/>
      <c r="L1241" s="113"/>
      <c r="M1241" s="113"/>
      <c r="N1241" s="131"/>
      <c r="O1241" s="131"/>
      <c r="P1241" s="131"/>
      <c r="Q1241" s="113"/>
      <c r="V1241" s="26"/>
      <c r="W1241" s="26"/>
      <c r="X1241" s="26"/>
      <c r="Y1241" s="26"/>
      <c r="Z1241" s="26"/>
      <c r="AA1241" s="26"/>
      <c r="AB1241" s="26"/>
      <c r="AC1241" s="26"/>
    </row>
    <row r="1242" spans="6:29" s="27" customFormat="1" hidden="1" x14ac:dyDescent="0.25">
      <c r="F1242" s="23"/>
      <c r="G1242" s="23"/>
      <c r="H1242" s="23"/>
      <c r="I1242" s="23"/>
      <c r="J1242" s="113"/>
      <c r="K1242" s="113"/>
      <c r="L1242" s="113"/>
      <c r="M1242" s="113"/>
      <c r="N1242" s="131"/>
      <c r="O1242" s="131"/>
      <c r="P1242" s="131"/>
      <c r="Q1242" s="113"/>
      <c r="V1242" s="26"/>
      <c r="W1242" s="26"/>
      <c r="X1242" s="26"/>
      <c r="Y1242" s="26"/>
      <c r="Z1242" s="26"/>
      <c r="AA1242" s="26"/>
      <c r="AB1242" s="26"/>
      <c r="AC1242" s="26"/>
    </row>
    <row r="1243" spans="6:29" s="27" customFormat="1" hidden="1" x14ac:dyDescent="0.25">
      <c r="F1243" s="23"/>
      <c r="G1243" s="23"/>
      <c r="H1243" s="23"/>
      <c r="I1243" s="23"/>
      <c r="J1243" s="113"/>
      <c r="K1243" s="113"/>
      <c r="L1243" s="113"/>
      <c r="M1243" s="113"/>
      <c r="N1243" s="131"/>
      <c r="O1243" s="131"/>
      <c r="P1243" s="131"/>
      <c r="Q1243" s="113"/>
      <c r="V1243" s="26"/>
      <c r="W1243" s="26"/>
      <c r="X1243" s="26"/>
      <c r="Y1243" s="26"/>
      <c r="Z1243" s="26"/>
      <c r="AA1243" s="26"/>
      <c r="AB1243" s="26"/>
      <c r="AC1243" s="26"/>
    </row>
    <row r="1244" spans="6:29" s="27" customFormat="1" hidden="1" x14ac:dyDescent="0.25">
      <c r="F1244" s="23"/>
      <c r="G1244" s="23"/>
      <c r="H1244" s="23"/>
      <c r="I1244" s="23"/>
      <c r="J1244" s="113"/>
      <c r="K1244" s="113"/>
      <c r="L1244" s="113"/>
      <c r="M1244" s="113"/>
      <c r="N1244" s="131"/>
      <c r="O1244" s="131"/>
      <c r="P1244" s="131"/>
      <c r="Q1244" s="113"/>
      <c r="V1244" s="26"/>
      <c r="W1244" s="26"/>
      <c r="X1244" s="26"/>
      <c r="Y1244" s="26"/>
      <c r="Z1244" s="26"/>
      <c r="AA1244" s="26"/>
      <c r="AB1244" s="26"/>
      <c r="AC1244" s="26"/>
    </row>
    <row r="1245" spans="6:29" s="27" customFormat="1" hidden="1" x14ac:dyDescent="0.25">
      <c r="F1245" s="23"/>
      <c r="G1245" s="23"/>
      <c r="H1245" s="23"/>
      <c r="I1245" s="23"/>
      <c r="J1245" s="113"/>
      <c r="K1245" s="113"/>
      <c r="L1245" s="113"/>
      <c r="M1245" s="113"/>
      <c r="N1245" s="131"/>
      <c r="O1245" s="131"/>
      <c r="P1245" s="131"/>
      <c r="Q1245" s="113"/>
      <c r="V1245" s="26"/>
      <c r="W1245" s="26"/>
      <c r="X1245" s="26"/>
      <c r="Y1245" s="26"/>
      <c r="Z1245" s="26"/>
      <c r="AA1245" s="26"/>
      <c r="AB1245" s="26"/>
      <c r="AC1245" s="26"/>
    </row>
    <row r="1246" spans="6:29" s="27" customFormat="1" hidden="1" x14ac:dyDescent="0.25">
      <c r="F1246" s="23"/>
      <c r="G1246" s="23"/>
      <c r="H1246" s="23"/>
      <c r="I1246" s="23"/>
      <c r="J1246" s="113"/>
      <c r="K1246" s="113"/>
      <c r="L1246" s="113"/>
      <c r="M1246" s="113"/>
      <c r="N1246" s="131"/>
      <c r="O1246" s="131"/>
      <c r="P1246" s="131"/>
      <c r="Q1246" s="113"/>
      <c r="V1246" s="26"/>
      <c r="W1246" s="26"/>
      <c r="X1246" s="26"/>
      <c r="Y1246" s="26"/>
      <c r="Z1246" s="26"/>
      <c r="AA1246" s="26"/>
      <c r="AB1246" s="26"/>
      <c r="AC1246" s="26"/>
    </row>
    <row r="1247" spans="6:29" s="27" customFormat="1" hidden="1" x14ac:dyDescent="0.25">
      <c r="F1247" s="23"/>
      <c r="G1247" s="23"/>
      <c r="H1247" s="23"/>
      <c r="I1247" s="23"/>
      <c r="J1247" s="113"/>
      <c r="K1247" s="113"/>
      <c r="L1247" s="113"/>
      <c r="M1247" s="113"/>
      <c r="N1247" s="131"/>
      <c r="O1247" s="131"/>
      <c r="P1247" s="131"/>
      <c r="Q1247" s="113"/>
      <c r="V1247" s="26"/>
      <c r="W1247" s="26"/>
      <c r="X1247" s="26"/>
      <c r="Y1247" s="26"/>
      <c r="Z1247" s="26"/>
      <c r="AA1247" s="26"/>
      <c r="AB1247" s="26"/>
      <c r="AC1247" s="26"/>
    </row>
    <row r="1248" spans="6:29" s="27" customFormat="1" hidden="1" x14ac:dyDescent="0.25">
      <c r="F1248" s="23"/>
      <c r="G1248" s="23"/>
      <c r="H1248" s="23"/>
      <c r="I1248" s="23"/>
      <c r="J1248" s="113"/>
      <c r="K1248" s="113"/>
      <c r="L1248" s="113"/>
      <c r="M1248" s="113"/>
      <c r="N1248" s="131"/>
      <c r="O1248" s="131"/>
      <c r="P1248" s="131"/>
      <c r="Q1248" s="113"/>
      <c r="V1248" s="26"/>
      <c r="W1248" s="26"/>
      <c r="X1248" s="26"/>
      <c r="Y1248" s="26"/>
      <c r="Z1248" s="26"/>
      <c r="AA1248" s="26"/>
      <c r="AB1248" s="26"/>
      <c r="AC1248" s="26"/>
    </row>
    <row r="1249" spans="6:29" s="27" customFormat="1" hidden="1" x14ac:dyDescent="0.25">
      <c r="F1249" s="23"/>
      <c r="G1249" s="23"/>
      <c r="H1249" s="23"/>
      <c r="I1249" s="23"/>
      <c r="J1249" s="113"/>
      <c r="K1249" s="113"/>
      <c r="L1249" s="113"/>
      <c r="M1249" s="113"/>
      <c r="N1249" s="131"/>
      <c r="O1249" s="131"/>
      <c r="P1249" s="131"/>
      <c r="Q1249" s="113"/>
      <c r="V1249" s="26"/>
      <c r="W1249" s="26"/>
      <c r="X1249" s="26"/>
      <c r="Y1249" s="26"/>
      <c r="Z1249" s="26"/>
      <c r="AA1249" s="26"/>
      <c r="AB1249" s="26"/>
      <c r="AC1249" s="26"/>
    </row>
    <row r="1250" spans="6:29" s="27" customFormat="1" hidden="1" x14ac:dyDescent="0.25">
      <c r="F1250" s="23"/>
      <c r="G1250" s="23"/>
      <c r="H1250" s="23"/>
      <c r="I1250" s="23"/>
      <c r="J1250" s="113"/>
      <c r="K1250" s="113"/>
      <c r="L1250" s="113"/>
      <c r="M1250" s="113"/>
      <c r="N1250" s="131"/>
      <c r="O1250" s="131"/>
      <c r="P1250" s="131"/>
      <c r="Q1250" s="113"/>
      <c r="V1250" s="26"/>
      <c r="W1250" s="26"/>
      <c r="X1250" s="26"/>
      <c r="Y1250" s="26"/>
      <c r="Z1250" s="26"/>
      <c r="AA1250" s="26"/>
      <c r="AB1250" s="26"/>
      <c r="AC1250" s="26"/>
    </row>
    <row r="1251" spans="6:29" s="27" customFormat="1" hidden="1" x14ac:dyDescent="0.25">
      <c r="F1251" s="23"/>
      <c r="G1251" s="23"/>
      <c r="H1251" s="23"/>
      <c r="I1251" s="23"/>
      <c r="J1251" s="113"/>
      <c r="K1251" s="113"/>
      <c r="L1251" s="113"/>
      <c r="M1251" s="113"/>
      <c r="N1251" s="131"/>
      <c r="O1251" s="131"/>
      <c r="P1251" s="131"/>
      <c r="Q1251" s="113"/>
      <c r="V1251" s="26"/>
      <c r="W1251" s="26"/>
      <c r="X1251" s="26"/>
      <c r="Y1251" s="26"/>
      <c r="Z1251" s="26"/>
      <c r="AA1251" s="26"/>
      <c r="AB1251" s="26"/>
      <c r="AC1251" s="26"/>
    </row>
    <row r="1252" spans="6:29" s="27" customFormat="1" hidden="1" x14ac:dyDescent="0.25">
      <c r="F1252" s="23"/>
      <c r="G1252" s="23"/>
      <c r="H1252" s="23"/>
      <c r="I1252" s="23"/>
      <c r="J1252" s="113"/>
      <c r="K1252" s="113"/>
      <c r="L1252" s="113"/>
      <c r="M1252" s="113"/>
      <c r="N1252" s="131"/>
      <c r="O1252" s="131"/>
      <c r="P1252" s="131"/>
      <c r="Q1252" s="113"/>
      <c r="V1252" s="26"/>
      <c r="W1252" s="26"/>
      <c r="X1252" s="26"/>
      <c r="Y1252" s="26"/>
      <c r="Z1252" s="26"/>
      <c r="AA1252" s="26"/>
      <c r="AB1252" s="26"/>
      <c r="AC1252" s="26"/>
    </row>
    <row r="1253" spans="6:29" s="27" customFormat="1" hidden="1" x14ac:dyDescent="0.25">
      <c r="F1253" s="23"/>
      <c r="G1253" s="23"/>
      <c r="H1253" s="23"/>
      <c r="I1253" s="23"/>
      <c r="J1253" s="113"/>
      <c r="K1253" s="113"/>
      <c r="L1253" s="113"/>
      <c r="M1253" s="113"/>
      <c r="N1253" s="131"/>
      <c r="O1253" s="131"/>
      <c r="P1253" s="131"/>
      <c r="Q1253" s="113"/>
      <c r="V1253" s="26"/>
      <c r="W1253" s="26"/>
      <c r="X1253" s="26"/>
      <c r="Y1253" s="26"/>
      <c r="Z1253" s="26"/>
      <c r="AA1253" s="26"/>
      <c r="AB1253" s="26"/>
      <c r="AC1253" s="26"/>
    </row>
    <row r="1254" spans="6:29" s="27" customFormat="1" hidden="1" x14ac:dyDescent="0.25">
      <c r="F1254" s="23"/>
      <c r="G1254" s="23"/>
      <c r="H1254" s="23"/>
      <c r="I1254" s="23"/>
      <c r="J1254" s="113"/>
      <c r="K1254" s="113"/>
      <c r="L1254" s="113"/>
      <c r="M1254" s="113"/>
      <c r="N1254" s="131"/>
      <c r="O1254" s="131"/>
      <c r="P1254" s="131"/>
      <c r="Q1254" s="113"/>
      <c r="V1254" s="26"/>
      <c r="W1254" s="26"/>
      <c r="X1254" s="26"/>
      <c r="Y1254" s="26"/>
      <c r="Z1254" s="26"/>
      <c r="AA1254" s="26"/>
      <c r="AB1254" s="26"/>
      <c r="AC1254" s="26"/>
    </row>
    <row r="1255" spans="6:29" s="27" customFormat="1" hidden="1" x14ac:dyDescent="0.25">
      <c r="F1255" s="23"/>
      <c r="G1255" s="23"/>
      <c r="H1255" s="23"/>
      <c r="I1255" s="23"/>
      <c r="J1255" s="113"/>
      <c r="K1255" s="113"/>
      <c r="L1255" s="113"/>
      <c r="M1255" s="113"/>
      <c r="N1255" s="131"/>
      <c r="O1255" s="131"/>
      <c r="P1255" s="131"/>
      <c r="Q1255" s="113"/>
      <c r="V1255" s="26"/>
      <c r="W1255" s="26"/>
      <c r="X1255" s="26"/>
      <c r="Y1255" s="26"/>
      <c r="Z1255" s="26"/>
      <c r="AA1255" s="26"/>
      <c r="AB1255" s="26"/>
      <c r="AC1255" s="26"/>
    </row>
    <row r="1256" spans="6:29" s="27" customFormat="1" hidden="1" x14ac:dyDescent="0.25">
      <c r="F1256" s="23"/>
      <c r="G1256" s="23"/>
      <c r="H1256" s="23"/>
      <c r="I1256" s="23"/>
      <c r="J1256" s="113"/>
      <c r="K1256" s="113"/>
      <c r="L1256" s="113"/>
      <c r="M1256" s="113"/>
      <c r="N1256" s="131"/>
      <c r="O1256" s="131"/>
      <c r="P1256" s="131"/>
      <c r="Q1256" s="113"/>
      <c r="V1256" s="26"/>
      <c r="W1256" s="26"/>
      <c r="X1256" s="26"/>
      <c r="Y1256" s="26"/>
      <c r="Z1256" s="26"/>
      <c r="AA1256" s="26"/>
      <c r="AB1256" s="26"/>
      <c r="AC1256" s="26"/>
    </row>
    <row r="1257" spans="6:29" s="27" customFormat="1" hidden="1" x14ac:dyDescent="0.25">
      <c r="F1257" s="23"/>
      <c r="G1257" s="23"/>
      <c r="H1257" s="23"/>
      <c r="I1257" s="23"/>
      <c r="J1257" s="113"/>
      <c r="K1257" s="113"/>
      <c r="L1257" s="113"/>
      <c r="M1257" s="113"/>
      <c r="N1257" s="131"/>
      <c r="O1257" s="131"/>
      <c r="P1257" s="131"/>
      <c r="Q1257" s="113"/>
      <c r="V1257" s="26"/>
      <c r="W1257" s="26"/>
      <c r="X1257" s="26"/>
      <c r="Y1257" s="26"/>
      <c r="Z1257" s="26"/>
      <c r="AA1257" s="26"/>
      <c r="AB1257" s="26"/>
      <c r="AC1257" s="26"/>
    </row>
    <row r="1258" spans="6:29" s="27" customFormat="1" hidden="1" x14ac:dyDescent="0.25">
      <c r="F1258" s="23"/>
      <c r="G1258" s="23"/>
      <c r="H1258" s="23"/>
      <c r="I1258" s="23"/>
      <c r="J1258" s="113"/>
      <c r="K1258" s="113"/>
      <c r="L1258" s="113"/>
      <c r="M1258" s="113"/>
      <c r="N1258" s="131"/>
      <c r="O1258" s="131"/>
      <c r="P1258" s="131"/>
      <c r="Q1258" s="113"/>
      <c r="V1258" s="26"/>
      <c r="W1258" s="26"/>
      <c r="X1258" s="26"/>
      <c r="Y1258" s="26"/>
      <c r="Z1258" s="26"/>
      <c r="AA1258" s="26"/>
      <c r="AB1258" s="26"/>
      <c r="AC1258" s="26"/>
    </row>
    <row r="1259" spans="6:29" s="27" customFormat="1" hidden="1" x14ac:dyDescent="0.25">
      <c r="F1259" s="23"/>
      <c r="G1259" s="23"/>
      <c r="H1259" s="23"/>
      <c r="I1259" s="23"/>
      <c r="J1259" s="113"/>
      <c r="K1259" s="113"/>
      <c r="L1259" s="113"/>
      <c r="M1259" s="113"/>
      <c r="N1259" s="131"/>
      <c r="O1259" s="131"/>
      <c r="P1259" s="131"/>
      <c r="Q1259" s="113"/>
      <c r="V1259" s="26"/>
      <c r="W1259" s="26"/>
      <c r="X1259" s="26"/>
      <c r="Y1259" s="26"/>
      <c r="Z1259" s="26"/>
      <c r="AA1259" s="26"/>
      <c r="AB1259" s="26"/>
      <c r="AC1259" s="26"/>
    </row>
    <row r="1260" spans="6:29" s="27" customFormat="1" hidden="1" x14ac:dyDescent="0.25">
      <c r="F1260" s="23"/>
      <c r="G1260" s="23"/>
      <c r="H1260" s="23"/>
      <c r="I1260" s="23"/>
      <c r="J1260" s="113"/>
      <c r="K1260" s="113"/>
      <c r="L1260" s="113"/>
      <c r="M1260" s="113"/>
      <c r="N1260" s="131"/>
      <c r="O1260" s="131"/>
      <c r="P1260" s="131"/>
      <c r="Q1260" s="113"/>
      <c r="V1260" s="26"/>
      <c r="W1260" s="26"/>
      <c r="X1260" s="26"/>
      <c r="Y1260" s="26"/>
      <c r="Z1260" s="26"/>
      <c r="AA1260" s="26"/>
      <c r="AB1260" s="26"/>
      <c r="AC1260" s="26"/>
    </row>
    <row r="1261" spans="6:29" s="27" customFormat="1" hidden="1" x14ac:dyDescent="0.25">
      <c r="F1261" s="23"/>
      <c r="G1261" s="23"/>
      <c r="H1261" s="23"/>
      <c r="I1261" s="23"/>
      <c r="J1261" s="113"/>
      <c r="K1261" s="113"/>
      <c r="L1261" s="113"/>
      <c r="M1261" s="113"/>
      <c r="N1261" s="131"/>
      <c r="O1261" s="131"/>
      <c r="P1261" s="131"/>
      <c r="Q1261" s="113"/>
      <c r="V1261" s="26"/>
      <c r="W1261" s="26"/>
      <c r="X1261" s="26"/>
      <c r="Y1261" s="26"/>
      <c r="Z1261" s="26"/>
      <c r="AA1261" s="26"/>
      <c r="AB1261" s="26"/>
      <c r="AC1261" s="26"/>
    </row>
    <row r="1262" spans="6:29" s="27" customFormat="1" hidden="1" x14ac:dyDescent="0.25">
      <c r="F1262" s="23"/>
      <c r="G1262" s="23"/>
      <c r="H1262" s="23"/>
      <c r="I1262" s="23"/>
      <c r="J1262" s="113"/>
      <c r="K1262" s="113"/>
      <c r="L1262" s="113"/>
      <c r="M1262" s="113"/>
      <c r="N1262" s="131"/>
      <c r="O1262" s="131"/>
      <c r="P1262" s="131"/>
      <c r="Q1262" s="113"/>
      <c r="V1262" s="26"/>
      <c r="W1262" s="26"/>
      <c r="X1262" s="26"/>
      <c r="Y1262" s="26"/>
      <c r="Z1262" s="26"/>
      <c r="AA1262" s="26"/>
      <c r="AB1262" s="26"/>
      <c r="AC1262" s="26"/>
    </row>
    <row r="1263" spans="6:29" s="27" customFormat="1" hidden="1" x14ac:dyDescent="0.25">
      <c r="F1263" s="23"/>
      <c r="G1263" s="23"/>
      <c r="H1263" s="23"/>
      <c r="I1263" s="23"/>
      <c r="J1263" s="113"/>
      <c r="K1263" s="113"/>
      <c r="L1263" s="113"/>
      <c r="M1263" s="113"/>
      <c r="N1263" s="131"/>
      <c r="O1263" s="131"/>
      <c r="P1263" s="131"/>
      <c r="Q1263" s="113"/>
      <c r="V1263" s="26"/>
      <c r="W1263" s="26"/>
      <c r="X1263" s="26"/>
      <c r="Y1263" s="26"/>
      <c r="Z1263" s="26"/>
      <c r="AA1263" s="26"/>
      <c r="AB1263" s="26"/>
      <c r="AC1263" s="26"/>
    </row>
    <row r="1264" spans="6:29" s="27" customFormat="1" hidden="1" x14ac:dyDescent="0.25">
      <c r="F1264" s="23"/>
      <c r="G1264" s="23"/>
      <c r="H1264" s="23"/>
      <c r="I1264" s="23"/>
      <c r="J1264" s="113"/>
      <c r="K1264" s="113"/>
      <c r="L1264" s="113"/>
      <c r="M1264" s="113"/>
      <c r="N1264" s="131"/>
      <c r="O1264" s="131"/>
      <c r="P1264" s="131"/>
      <c r="Q1264" s="113"/>
      <c r="V1264" s="26"/>
      <c r="W1264" s="26"/>
      <c r="X1264" s="26"/>
      <c r="Y1264" s="26"/>
      <c r="Z1264" s="26"/>
      <c r="AA1264" s="26"/>
      <c r="AB1264" s="26"/>
      <c r="AC1264" s="26"/>
    </row>
    <row r="1265" spans="6:29" s="27" customFormat="1" hidden="1" x14ac:dyDescent="0.25">
      <c r="F1265" s="23"/>
      <c r="G1265" s="23"/>
      <c r="H1265" s="23"/>
      <c r="I1265" s="23"/>
      <c r="J1265" s="113"/>
      <c r="K1265" s="113"/>
      <c r="L1265" s="113"/>
      <c r="M1265" s="113"/>
      <c r="N1265" s="131"/>
      <c r="O1265" s="131"/>
      <c r="P1265" s="131"/>
      <c r="Q1265" s="113"/>
      <c r="V1265" s="26"/>
      <c r="W1265" s="26"/>
      <c r="X1265" s="26"/>
      <c r="Y1265" s="26"/>
      <c r="Z1265" s="26"/>
      <c r="AA1265" s="26"/>
      <c r="AB1265" s="26"/>
      <c r="AC1265" s="26"/>
    </row>
    <row r="1266" spans="6:29" s="27" customFormat="1" hidden="1" x14ac:dyDescent="0.25">
      <c r="F1266" s="23"/>
      <c r="G1266" s="23"/>
      <c r="H1266" s="23"/>
      <c r="I1266" s="23"/>
      <c r="J1266" s="113"/>
      <c r="K1266" s="113"/>
      <c r="L1266" s="113"/>
      <c r="M1266" s="113"/>
      <c r="N1266" s="131"/>
      <c r="O1266" s="131"/>
      <c r="P1266" s="131"/>
      <c r="Q1266" s="113"/>
      <c r="V1266" s="26"/>
      <c r="W1266" s="26"/>
      <c r="X1266" s="26"/>
      <c r="Y1266" s="26"/>
      <c r="Z1266" s="26"/>
      <c r="AA1266" s="26"/>
      <c r="AB1266" s="26"/>
      <c r="AC1266" s="26"/>
    </row>
    <row r="1267" spans="6:29" s="27" customFormat="1" hidden="1" x14ac:dyDescent="0.25">
      <c r="F1267" s="23"/>
      <c r="G1267" s="23"/>
      <c r="H1267" s="23"/>
      <c r="I1267" s="23"/>
      <c r="J1267" s="113"/>
      <c r="K1267" s="113"/>
      <c r="L1267" s="113"/>
      <c r="M1267" s="113"/>
      <c r="N1267" s="131"/>
      <c r="O1267" s="131"/>
      <c r="P1267" s="131"/>
      <c r="Q1267" s="113"/>
      <c r="V1267" s="26"/>
      <c r="W1267" s="26"/>
      <c r="X1267" s="26"/>
      <c r="Y1267" s="26"/>
      <c r="Z1267" s="26"/>
      <c r="AA1267" s="26"/>
      <c r="AB1267" s="26"/>
      <c r="AC1267" s="26"/>
    </row>
    <row r="1268" spans="6:29" s="27" customFormat="1" hidden="1" x14ac:dyDescent="0.25">
      <c r="F1268" s="23"/>
      <c r="G1268" s="23"/>
      <c r="H1268" s="23"/>
      <c r="I1268" s="23"/>
      <c r="J1268" s="113"/>
      <c r="K1268" s="113"/>
      <c r="L1268" s="113"/>
      <c r="M1268" s="113"/>
      <c r="N1268" s="131"/>
      <c r="O1268" s="131"/>
      <c r="P1268" s="131"/>
      <c r="Q1268" s="113"/>
      <c r="V1268" s="26"/>
      <c r="W1268" s="26"/>
      <c r="X1268" s="26"/>
      <c r="Y1268" s="26"/>
      <c r="Z1268" s="26"/>
      <c r="AA1268" s="26"/>
      <c r="AB1268" s="26"/>
      <c r="AC1268" s="26"/>
    </row>
    <row r="1269" spans="6:29" s="27" customFormat="1" hidden="1" x14ac:dyDescent="0.25">
      <c r="F1269" s="23"/>
      <c r="G1269" s="23"/>
      <c r="H1269" s="23"/>
      <c r="I1269" s="23"/>
      <c r="J1269" s="113"/>
      <c r="K1269" s="113"/>
      <c r="L1269" s="113"/>
      <c r="M1269" s="113"/>
      <c r="N1269" s="131"/>
      <c r="O1269" s="131"/>
      <c r="P1269" s="131"/>
      <c r="Q1269" s="113"/>
      <c r="V1269" s="26"/>
      <c r="W1269" s="26"/>
      <c r="X1269" s="26"/>
      <c r="Y1269" s="26"/>
      <c r="Z1269" s="26"/>
      <c r="AA1269" s="26"/>
      <c r="AB1269" s="26"/>
      <c r="AC1269" s="26"/>
    </row>
    <row r="1270" spans="6:29" s="27" customFormat="1" hidden="1" x14ac:dyDescent="0.25">
      <c r="F1270" s="23"/>
      <c r="G1270" s="23"/>
      <c r="H1270" s="23"/>
      <c r="I1270" s="23"/>
      <c r="J1270" s="113"/>
      <c r="K1270" s="113"/>
      <c r="L1270" s="113"/>
      <c r="M1270" s="113"/>
      <c r="N1270" s="131"/>
      <c r="O1270" s="131"/>
      <c r="P1270" s="131"/>
      <c r="Q1270" s="113"/>
      <c r="V1270" s="26"/>
      <c r="W1270" s="26"/>
      <c r="X1270" s="26"/>
      <c r="Y1270" s="26"/>
      <c r="Z1270" s="26"/>
      <c r="AA1270" s="26"/>
      <c r="AB1270" s="26"/>
      <c r="AC1270" s="26"/>
    </row>
    <row r="1271" spans="6:29" s="27" customFormat="1" hidden="1" x14ac:dyDescent="0.25">
      <c r="F1271" s="23"/>
      <c r="G1271" s="23"/>
      <c r="H1271" s="23"/>
      <c r="I1271" s="23"/>
      <c r="J1271" s="113"/>
      <c r="K1271" s="113"/>
      <c r="L1271" s="113"/>
      <c r="M1271" s="113"/>
      <c r="N1271" s="131"/>
      <c r="O1271" s="131"/>
      <c r="P1271" s="131"/>
      <c r="Q1271" s="113"/>
      <c r="V1271" s="26"/>
      <c r="W1271" s="26"/>
      <c r="X1271" s="26"/>
      <c r="Y1271" s="26"/>
      <c r="Z1271" s="26"/>
      <c r="AA1271" s="26"/>
      <c r="AB1271" s="26"/>
      <c r="AC1271" s="26"/>
    </row>
    <row r="1272" spans="6:29" s="27" customFormat="1" hidden="1" x14ac:dyDescent="0.25">
      <c r="F1272" s="23"/>
      <c r="G1272" s="23"/>
      <c r="H1272" s="23"/>
      <c r="I1272" s="23"/>
      <c r="J1272" s="113"/>
      <c r="K1272" s="113"/>
      <c r="L1272" s="113"/>
      <c r="M1272" s="113"/>
      <c r="N1272" s="131"/>
      <c r="O1272" s="131"/>
      <c r="P1272" s="131"/>
      <c r="Q1272" s="113"/>
      <c r="V1272" s="26"/>
      <c r="W1272" s="26"/>
      <c r="X1272" s="26"/>
      <c r="Y1272" s="26"/>
      <c r="Z1272" s="26"/>
      <c r="AA1272" s="26"/>
      <c r="AB1272" s="26"/>
      <c r="AC1272" s="26"/>
    </row>
    <row r="1273" spans="6:29" s="27" customFormat="1" hidden="1" x14ac:dyDescent="0.25">
      <c r="F1273" s="23"/>
      <c r="G1273" s="23"/>
      <c r="H1273" s="23"/>
      <c r="I1273" s="23"/>
      <c r="J1273" s="113"/>
      <c r="K1273" s="113"/>
      <c r="L1273" s="113"/>
      <c r="M1273" s="113"/>
      <c r="N1273" s="131"/>
      <c r="O1273" s="131"/>
      <c r="P1273" s="131"/>
      <c r="Q1273" s="113"/>
      <c r="V1273" s="26"/>
      <c r="W1273" s="26"/>
      <c r="X1273" s="26"/>
      <c r="Y1273" s="26"/>
      <c r="Z1273" s="26"/>
      <c r="AA1273" s="26"/>
      <c r="AB1273" s="26"/>
      <c r="AC1273" s="26"/>
    </row>
    <row r="1274" spans="6:29" s="27" customFormat="1" hidden="1" x14ac:dyDescent="0.25">
      <c r="F1274" s="23"/>
      <c r="G1274" s="23"/>
      <c r="H1274" s="23"/>
      <c r="I1274" s="23"/>
      <c r="J1274" s="113"/>
      <c r="K1274" s="113"/>
      <c r="L1274" s="113"/>
      <c r="M1274" s="113"/>
      <c r="N1274" s="131"/>
      <c r="O1274" s="131"/>
      <c r="P1274" s="131"/>
      <c r="Q1274" s="113"/>
      <c r="V1274" s="26"/>
      <c r="W1274" s="26"/>
      <c r="X1274" s="26"/>
      <c r="Y1274" s="26"/>
      <c r="Z1274" s="26"/>
      <c r="AA1274" s="26"/>
      <c r="AB1274" s="26"/>
      <c r="AC1274" s="26"/>
    </row>
    <row r="1275" spans="6:29" s="27" customFormat="1" hidden="1" x14ac:dyDescent="0.25">
      <c r="F1275" s="23"/>
      <c r="G1275" s="23"/>
      <c r="H1275" s="23"/>
      <c r="I1275" s="23"/>
      <c r="J1275" s="113"/>
      <c r="K1275" s="113"/>
      <c r="L1275" s="113"/>
      <c r="M1275" s="113"/>
      <c r="N1275" s="131"/>
      <c r="O1275" s="131"/>
      <c r="P1275" s="131"/>
      <c r="Q1275" s="113"/>
      <c r="V1275" s="26"/>
      <c r="W1275" s="26"/>
      <c r="X1275" s="26"/>
      <c r="Y1275" s="26"/>
      <c r="Z1275" s="26"/>
      <c r="AA1275" s="26"/>
      <c r="AB1275" s="26"/>
      <c r="AC1275" s="26"/>
    </row>
    <row r="1276" spans="6:29" s="27" customFormat="1" hidden="1" x14ac:dyDescent="0.25">
      <c r="F1276" s="23"/>
      <c r="G1276" s="23"/>
      <c r="H1276" s="23"/>
      <c r="I1276" s="23"/>
      <c r="J1276" s="113"/>
      <c r="K1276" s="113"/>
      <c r="L1276" s="113"/>
      <c r="M1276" s="113"/>
      <c r="N1276" s="131"/>
      <c r="O1276" s="131"/>
      <c r="P1276" s="131"/>
      <c r="Q1276" s="113"/>
      <c r="V1276" s="26"/>
      <c r="W1276" s="26"/>
      <c r="X1276" s="26"/>
      <c r="Y1276" s="26"/>
      <c r="Z1276" s="26"/>
      <c r="AA1276" s="26"/>
      <c r="AB1276" s="26"/>
      <c r="AC1276" s="26"/>
    </row>
    <row r="1277" spans="6:29" s="27" customFormat="1" hidden="1" x14ac:dyDescent="0.25">
      <c r="F1277" s="23"/>
      <c r="G1277" s="23"/>
      <c r="H1277" s="23"/>
      <c r="I1277" s="23"/>
      <c r="J1277" s="113"/>
      <c r="K1277" s="113"/>
      <c r="L1277" s="113"/>
      <c r="M1277" s="113"/>
      <c r="N1277" s="131"/>
      <c r="O1277" s="131"/>
      <c r="P1277" s="131"/>
      <c r="Q1277" s="113"/>
      <c r="V1277" s="26"/>
      <c r="W1277" s="26"/>
      <c r="X1277" s="26"/>
      <c r="Y1277" s="26"/>
      <c r="Z1277" s="26"/>
      <c r="AA1277" s="26"/>
      <c r="AB1277" s="26"/>
      <c r="AC1277" s="26"/>
    </row>
    <row r="1278" spans="6:29" s="27" customFormat="1" hidden="1" x14ac:dyDescent="0.25">
      <c r="F1278" s="23"/>
      <c r="G1278" s="23"/>
      <c r="H1278" s="23"/>
      <c r="I1278" s="23"/>
      <c r="J1278" s="113"/>
      <c r="K1278" s="113"/>
      <c r="L1278" s="113"/>
      <c r="M1278" s="113"/>
      <c r="N1278" s="131"/>
      <c r="O1278" s="131"/>
      <c r="P1278" s="131"/>
      <c r="Q1278" s="113"/>
      <c r="V1278" s="26"/>
      <c r="W1278" s="26"/>
      <c r="X1278" s="26"/>
      <c r="Y1278" s="26"/>
      <c r="Z1278" s="26"/>
      <c r="AA1278" s="26"/>
      <c r="AB1278" s="26"/>
      <c r="AC1278" s="26"/>
    </row>
    <row r="1279" spans="6:29" s="27" customFormat="1" hidden="1" x14ac:dyDescent="0.25">
      <c r="F1279" s="23"/>
      <c r="G1279" s="23"/>
      <c r="H1279" s="23"/>
      <c r="I1279" s="23"/>
      <c r="J1279" s="113"/>
      <c r="K1279" s="113"/>
      <c r="L1279" s="113"/>
      <c r="M1279" s="113"/>
      <c r="N1279" s="131"/>
      <c r="O1279" s="131"/>
      <c r="P1279" s="131"/>
      <c r="V1279" s="26"/>
      <c r="W1279" s="26"/>
      <c r="X1279" s="26"/>
      <c r="Y1279" s="26"/>
      <c r="Z1279" s="26"/>
      <c r="AA1279" s="26"/>
      <c r="AB1279" s="26"/>
      <c r="AC1279" s="26"/>
    </row>
    <row r="1280" spans="6:29" s="27" customFormat="1" hidden="1" x14ac:dyDescent="0.25">
      <c r="F1280" s="23"/>
      <c r="G1280" s="23"/>
      <c r="H1280" s="23"/>
      <c r="I1280" s="23"/>
      <c r="J1280" s="113"/>
      <c r="K1280" s="113"/>
      <c r="L1280" s="113"/>
      <c r="M1280" s="113"/>
      <c r="N1280" s="131"/>
      <c r="O1280" s="131"/>
      <c r="P1280" s="131"/>
      <c r="Q1280" s="23"/>
      <c r="V1280" s="26"/>
      <c r="W1280" s="26"/>
      <c r="X1280" s="26"/>
      <c r="Y1280" s="26"/>
      <c r="Z1280" s="26"/>
      <c r="AA1280" s="26"/>
      <c r="AB1280" s="26"/>
      <c r="AC1280" s="26"/>
    </row>
    <row r="1281" spans="5:16" hidden="1" x14ac:dyDescent="0.25">
      <c r="E1281" s="27"/>
      <c r="J1281" s="113"/>
      <c r="K1281" s="113"/>
      <c r="L1281" s="113"/>
      <c r="M1281" s="113"/>
      <c r="N1281" s="131"/>
      <c r="O1281" s="131"/>
      <c r="P1281" s="131"/>
    </row>
    <row r="1282" spans="5:16" hidden="1" x14ac:dyDescent="0.25">
      <c r="E1282" s="27"/>
      <c r="J1282" s="113"/>
      <c r="K1282" s="113"/>
      <c r="L1282" s="113"/>
      <c r="M1282" s="113"/>
      <c r="N1282" s="131"/>
      <c r="O1282" s="131"/>
      <c r="P1282" s="131"/>
    </row>
    <row r="1283" spans="5:16" hidden="1" x14ac:dyDescent="0.25">
      <c r="E1283" s="27"/>
      <c r="J1283" s="113"/>
      <c r="K1283" s="113"/>
      <c r="L1283" s="113"/>
      <c r="M1283" s="113"/>
      <c r="N1283" s="131"/>
      <c r="O1283" s="131"/>
      <c r="P1283" s="131"/>
    </row>
    <row r="1284" spans="5:16" hidden="1" x14ac:dyDescent="0.25">
      <c r="E1284" s="27"/>
      <c r="J1284" s="113"/>
      <c r="K1284" s="113"/>
      <c r="L1284" s="113"/>
      <c r="M1284" s="113"/>
      <c r="N1284" s="131"/>
      <c r="O1284" s="131"/>
      <c r="P1284" s="131"/>
    </row>
    <row r="1285" spans="5:16" hidden="1" x14ac:dyDescent="0.25">
      <c r="E1285" s="27"/>
      <c r="J1285" s="113"/>
      <c r="K1285" s="113"/>
      <c r="L1285" s="113"/>
      <c r="M1285" s="113"/>
      <c r="N1285" s="131"/>
      <c r="O1285" s="131"/>
      <c r="P1285" s="131"/>
    </row>
    <row r="1286" spans="5:16" hidden="1" x14ac:dyDescent="0.25">
      <c r="E1286" s="27"/>
      <c r="J1286" s="113"/>
      <c r="K1286" s="113"/>
      <c r="L1286" s="113"/>
      <c r="M1286" s="113"/>
      <c r="N1286" s="131"/>
      <c r="O1286" s="131"/>
      <c r="P1286" s="131"/>
    </row>
    <row r="1287" spans="5:16" hidden="1" x14ac:dyDescent="0.25">
      <c r="E1287" s="27"/>
      <c r="J1287" s="113"/>
      <c r="K1287" s="113"/>
      <c r="L1287" s="113"/>
      <c r="M1287" s="113"/>
      <c r="N1287" s="131"/>
      <c r="O1287" s="131"/>
      <c r="P1287" s="131"/>
    </row>
    <row r="1288" spans="5:16" hidden="1" x14ac:dyDescent="0.25">
      <c r="E1288" s="27"/>
      <c r="J1288" s="113"/>
      <c r="K1288" s="113"/>
      <c r="L1288" s="113"/>
      <c r="M1288" s="113"/>
      <c r="N1288" s="131"/>
      <c r="O1288" s="131"/>
      <c r="P1288" s="131"/>
    </row>
    <row r="1289" spans="5:16" hidden="1" x14ac:dyDescent="0.25">
      <c r="E1289" s="27"/>
      <c r="J1289" s="113"/>
      <c r="K1289" s="113"/>
      <c r="L1289" s="113"/>
      <c r="M1289" s="113"/>
      <c r="N1289" s="131"/>
      <c r="O1289" s="131"/>
      <c r="P1289" s="131"/>
    </row>
    <row r="1290" spans="5:16" hidden="1" x14ac:dyDescent="0.25">
      <c r="E1290" s="27"/>
      <c r="J1290" s="113"/>
      <c r="K1290" s="113"/>
      <c r="L1290" s="113"/>
      <c r="M1290" s="113"/>
      <c r="N1290" s="131"/>
      <c r="O1290" s="131"/>
      <c r="P1290" s="131"/>
    </row>
    <row r="1291" spans="5:16" hidden="1" x14ac:dyDescent="0.25">
      <c r="E1291" s="27"/>
      <c r="J1291" s="113"/>
      <c r="K1291" s="113"/>
      <c r="L1291" s="113"/>
      <c r="M1291" s="113"/>
      <c r="N1291" s="131"/>
      <c r="O1291" s="131"/>
      <c r="P1291" s="131"/>
    </row>
    <row r="1292" spans="5:16" hidden="1" x14ac:dyDescent="0.25">
      <c r="E1292" s="27"/>
      <c r="J1292" s="113"/>
      <c r="K1292" s="113"/>
      <c r="L1292" s="113"/>
      <c r="M1292" s="113"/>
      <c r="N1292" s="131"/>
      <c r="O1292" s="131"/>
      <c r="P1292" s="131"/>
    </row>
    <row r="1293" spans="5:16" hidden="1" x14ac:dyDescent="0.25">
      <c r="E1293" s="27"/>
      <c r="J1293" s="113"/>
      <c r="K1293" s="113"/>
      <c r="L1293" s="113"/>
      <c r="M1293" s="113"/>
      <c r="N1293" s="131"/>
      <c r="O1293" s="131"/>
      <c r="P1293" s="131"/>
    </row>
    <row r="1294" spans="5:16" hidden="1" x14ac:dyDescent="0.25">
      <c r="J1294" s="113"/>
      <c r="K1294" s="113"/>
      <c r="L1294" s="113"/>
      <c r="M1294" s="113"/>
      <c r="N1294" s="131"/>
      <c r="O1294" s="131"/>
      <c r="P1294" s="131"/>
    </row>
    <row r="1295" spans="5:16" hidden="1" x14ac:dyDescent="0.25">
      <c r="J1295" s="113"/>
      <c r="K1295" s="113"/>
      <c r="L1295" s="113"/>
      <c r="M1295" s="113"/>
      <c r="N1295" s="131"/>
      <c r="O1295" s="131"/>
      <c r="P1295" s="131"/>
    </row>
    <row r="1296" spans="5:16" hidden="1" x14ac:dyDescent="0.25">
      <c r="J1296" s="113"/>
      <c r="K1296" s="113"/>
      <c r="L1296" s="113"/>
      <c r="M1296" s="113"/>
      <c r="N1296" s="131"/>
      <c r="O1296" s="131"/>
      <c r="P1296" s="131"/>
    </row>
    <row r="1297" spans="10:16" hidden="1" x14ac:dyDescent="0.25">
      <c r="J1297" s="113"/>
      <c r="K1297" s="113"/>
      <c r="L1297" s="113"/>
      <c r="M1297" s="113"/>
      <c r="N1297" s="131"/>
      <c r="O1297" s="131"/>
      <c r="P1297" s="131"/>
    </row>
    <row r="1298" spans="10:16" hidden="1" x14ac:dyDescent="0.25">
      <c r="J1298" s="113"/>
      <c r="K1298" s="113"/>
      <c r="L1298" s="113"/>
      <c r="M1298" s="113"/>
      <c r="N1298" s="131"/>
      <c r="O1298" s="131"/>
      <c r="P1298" s="131"/>
    </row>
    <row r="1299" spans="10:16" hidden="1" x14ac:dyDescent="0.25">
      <c r="J1299" s="113"/>
      <c r="K1299" s="113"/>
      <c r="L1299" s="113"/>
      <c r="M1299" s="113"/>
      <c r="N1299" s="131"/>
      <c r="O1299" s="131"/>
      <c r="P1299" s="131"/>
    </row>
    <row r="1300" spans="10:16" hidden="1" x14ac:dyDescent="0.25">
      <c r="J1300" s="113"/>
      <c r="K1300" s="113"/>
      <c r="L1300" s="113"/>
      <c r="M1300" s="113"/>
      <c r="N1300" s="131"/>
      <c r="O1300" s="131"/>
      <c r="P1300" s="131"/>
    </row>
    <row r="1301" spans="10:16" hidden="1" x14ac:dyDescent="0.25">
      <c r="J1301" s="113"/>
      <c r="K1301" s="113"/>
      <c r="L1301" s="113"/>
      <c r="M1301" s="113"/>
      <c r="N1301" s="131"/>
      <c r="O1301" s="131"/>
      <c r="P1301" s="131"/>
    </row>
    <row r="1302" spans="10:16" hidden="1" x14ac:dyDescent="0.25">
      <c r="J1302" s="113"/>
      <c r="K1302" s="113"/>
      <c r="L1302" s="113"/>
      <c r="M1302" s="113"/>
      <c r="N1302" s="131"/>
      <c r="O1302" s="131"/>
      <c r="P1302" s="131"/>
    </row>
    <row r="1303" spans="10:16" hidden="1" x14ac:dyDescent="0.25">
      <c r="J1303" s="113"/>
      <c r="K1303" s="113"/>
      <c r="L1303" s="113"/>
      <c r="M1303" s="113"/>
      <c r="N1303" s="131"/>
      <c r="O1303" s="131"/>
      <c r="P1303" s="131"/>
    </row>
    <row r="1304" spans="10:16" hidden="1" x14ac:dyDescent="0.25">
      <c r="J1304" s="113"/>
      <c r="K1304" s="113"/>
      <c r="L1304" s="113"/>
      <c r="M1304" s="113"/>
      <c r="N1304" s="131"/>
      <c r="O1304" s="131"/>
      <c r="P1304" s="131"/>
    </row>
    <row r="1305" spans="10:16" hidden="1" x14ac:dyDescent="0.25">
      <c r="J1305" s="113"/>
      <c r="K1305" s="113"/>
      <c r="L1305" s="113"/>
      <c r="M1305" s="113"/>
      <c r="N1305" s="131"/>
      <c r="O1305" s="131"/>
      <c r="P1305" s="131"/>
    </row>
    <row r="1306" spans="10:16" hidden="1" x14ac:dyDescent="0.25">
      <c r="J1306" s="113"/>
      <c r="K1306" s="113"/>
      <c r="L1306" s="113"/>
      <c r="M1306" s="113"/>
      <c r="N1306" s="131"/>
      <c r="O1306" s="131"/>
      <c r="P1306" s="131"/>
    </row>
    <row r="1307" spans="10:16" hidden="1" x14ac:dyDescent="0.25">
      <c r="J1307" s="113"/>
      <c r="K1307" s="113"/>
      <c r="L1307" s="113"/>
      <c r="M1307" s="113"/>
      <c r="N1307" s="131"/>
      <c r="O1307" s="131"/>
      <c r="P1307" s="131"/>
    </row>
    <row r="1308" spans="10:16" hidden="1" x14ac:dyDescent="0.25">
      <c r="J1308" s="113"/>
      <c r="K1308" s="113"/>
      <c r="L1308" s="113"/>
      <c r="M1308" s="113"/>
      <c r="N1308" s="131"/>
      <c r="O1308" s="131"/>
      <c r="P1308" s="131"/>
    </row>
    <row r="1309" spans="10:16" hidden="1" x14ac:dyDescent="0.25">
      <c r="J1309" s="113"/>
      <c r="K1309" s="113"/>
      <c r="L1309" s="113"/>
      <c r="M1309" s="113"/>
      <c r="N1309" s="131"/>
      <c r="O1309" s="131"/>
      <c r="P1309" s="131"/>
    </row>
    <row r="1310" spans="10:16" hidden="1" x14ac:dyDescent="0.25">
      <c r="J1310" s="113"/>
      <c r="K1310" s="113"/>
      <c r="L1310" s="113"/>
      <c r="M1310" s="113"/>
      <c r="N1310" s="131"/>
      <c r="O1310" s="131"/>
      <c r="P1310" s="131"/>
    </row>
    <row r="1311" spans="10:16" hidden="1" x14ac:dyDescent="0.25">
      <c r="J1311" s="113"/>
      <c r="K1311" s="113"/>
      <c r="L1311" s="113"/>
      <c r="M1311" s="113"/>
      <c r="N1311" s="131"/>
      <c r="O1311" s="131"/>
      <c r="P1311" s="131"/>
    </row>
    <row r="1312" spans="10:16" hidden="1" x14ac:dyDescent="0.25">
      <c r="J1312" s="113"/>
      <c r="K1312" s="113"/>
      <c r="L1312" s="113"/>
      <c r="M1312" s="113"/>
      <c r="N1312" s="131"/>
      <c r="O1312" s="131"/>
      <c r="P1312" s="131"/>
    </row>
    <row r="1313" spans="10:16" hidden="1" x14ac:dyDescent="0.25">
      <c r="J1313" s="113"/>
      <c r="K1313" s="113"/>
      <c r="L1313" s="113"/>
      <c r="M1313" s="113"/>
      <c r="N1313" s="131"/>
      <c r="O1313" s="131"/>
      <c r="P1313" s="131"/>
    </row>
    <row r="1314" spans="10:16" hidden="1" x14ac:dyDescent="0.25">
      <c r="J1314" s="113"/>
      <c r="K1314" s="113"/>
      <c r="L1314" s="113"/>
      <c r="M1314" s="113"/>
      <c r="N1314" s="131"/>
      <c r="O1314" s="131"/>
      <c r="P1314" s="131"/>
    </row>
    <row r="1315" spans="10:16" hidden="1" x14ac:dyDescent="0.25">
      <c r="J1315" s="113"/>
      <c r="K1315" s="113"/>
      <c r="L1315" s="113"/>
      <c r="M1315" s="113"/>
      <c r="N1315" s="131"/>
      <c r="O1315" s="131"/>
      <c r="P1315" s="131"/>
    </row>
    <row r="1316" spans="10:16" hidden="1" x14ac:dyDescent="0.25">
      <c r="J1316" s="113"/>
      <c r="K1316" s="113"/>
      <c r="L1316" s="113"/>
      <c r="M1316" s="113"/>
      <c r="N1316" s="131"/>
      <c r="O1316" s="131"/>
      <c r="P1316" s="131"/>
    </row>
    <row r="1317" spans="10:16" hidden="1" x14ac:dyDescent="0.25">
      <c r="J1317" s="113"/>
      <c r="K1317" s="113"/>
      <c r="L1317" s="113"/>
      <c r="M1317" s="113"/>
      <c r="N1317" s="131"/>
      <c r="O1317" s="131"/>
      <c r="P1317" s="131"/>
    </row>
    <row r="1318" spans="10:16" hidden="1" x14ac:dyDescent="0.25">
      <c r="J1318" s="113"/>
      <c r="K1318" s="113"/>
      <c r="L1318" s="113"/>
      <c r="M1318" s="113"/>
      <c r="N1318" s="131"/>
      <c r="O1318" s="131"/>
      <c r="P1318" s="131"/>
    </row>
    <row r="1319" spans="10:16" hidden="1" x14ac:dyDescent="0.25">
      <c r="J1319" s="113"/>
      <c r="K1319" s="113"/>
      <c r="L1319" s="113"/>
      <c r="M1319" s="113"/>
      <c r="N1319" s="131"/>
      <c r="O1319" s="131"/>
      <c r="P1319" s="131"/>
    </row>
    <row r="1320" spans="10:16" hidden="1" x14ac:dyDescent="0.25">
      <c r="J1320" s="113"/>
      <c r="K1320" s="113"/>
      <c r="L1320" s="113"/>
      <c r="M1320" s="113"/>
      <c r="N1320" s="131"/>
      <c r="O1320" s="131"/>
      <c r="P1320" s="131"/>
    </row>
    <row r="1321" spans="10:16" hidden="1" x14ac:dyDescent="0.25">
      <c r="J1321" s="113"/>
      <c r="K1321" s="113"/>
      <c r="L1321" s="113"/>
      <c r="M1321" s="113"/>
      <c r="N1321" s="131"/>
      <c r="O1321" s="131"/>
      <c r="P1321" s="131"/>
    </row>
    <row r="1322" spans="10:16" hidden="1" x14ac:dyDescent="0.25">
      <c r="J1322" s="113"/>
      <c r="K1322" s="113"/>
      <c r="L1322" s="113"/>
      <c r="M1322" s="113"/>
      <c r="N1322" s="131"/>
      <c r="O1322" s="131"/>
      <c r="P1322" s="131"/>
    </row>
    <row r="1323" spans="10:16" hidden="1" x14ac:dyDescent="0.25">
      <c r="J1323" s="113"/>
      <c r="K1323" s="113"/>
      <c r="L1323" s="113"/>
      <c r="M1323" s="113"/>
      <c r="N1323" s="131"/>
      <c r="O1323" s="131"/>
      <c r="P1323" s="131"/>
    </row>
    <row r="1324" spans="10:16" hidden="1" x14ac:dyDescent="0.25">
      <c r="J1324" s="113"/>
      <c r="K1324" s="113"/>
      <c r="L1324" s="113"/>
      <c r="M1324" s="113"/>
      <c r="N1324" s="131"/>
      <c r="O1324" s="131"/>
      <c r="P1324" s="131"/>
    </row>
    <row r="1325" spans="10:16" hidden="1" x14ac:dyDescent="0.25">
      <c r="J1325" s="113"/>
      <c r="K1325" s="113"/>
      <c r="L1325" s="113"/>
      <c r="M1325" s="113"/>
      <c r="N1325" s="131"/>
      <c r="O1325" s="131"/>
      <c r="P1325" s="131"/>
    </row>
    <row r="1326" spans="10:16" hidden="1" x14ac:dyDescent="0.25">
      <c r="J1326" s="113"/>
      <c r="K1326" s="113"/>
      <c r="L1326" s="113"/>
      <c r="M1326" s="113"/>
      <c r="N1326" s="131"/>
      <c r="O1326" s="131"/>
      <c r="P1326" s="131"/>
    </row>
    <row r="1327" spans="10:16" hidden="1" x14ac:dyDescent="0.25">
      <c r="J1327" s="113"/>
      <c r="K1327" s="113"/>
      <c r="L1327" s="113"/>
      <c r="M1327" s="113"/>
      <c r="N1327" s="131"/>
      <c r="O1327" s="131"/>
      <c r="P1327" s="131"/>
    </row>
    <row r="1328" spans="10:16" hidden="1" x14ac:dyDescent="0.25">
      <c r="J1328" s="113"/>
      <c r="K1328" s="113"/>
      <c r="L1328" s="113"/>
      <c r="M1328" s="113"/>
      <c r="N1328" s="131"/>
      <c r="O1328" s="131"/>
      <c r="P1328" s="131"/>
    </row>
    <row r="1329" spans="6:16" hidden="1" x14ac:dyDescent="0.25">
      <c r="J1329" s="113"/>
      <c r="K1329" s="113"/>
      <c r="L1329" s="113"/>
      <c r="M1329" s="113"/>
      <c r="N1329" s="131"/>
      <c r="O1329" s="131"/>
      <c r="P1329" s="131"/>
    </row>
    <row r="1330" spans="6:16" hidden="1" x14ac:dyDescent="0.25">
      <c r="J1330" s="113"/>
      <c r="K1330" s="113"/>
      <c r="L1330" s="113"/>
      <c r="M1330" s="113"/>
      <c r="N1330" s="131"/>
      <c r="O1330" s="131"/>
      <c r="P1330" s="131"/>
    </row>
    <row r="1331" spans="6:16" hidden="1" x14ac:dyDescent="0.25">
      <c r="J1331" s="113"/>
      <c r="K1331" s="113"/>
      <c r="L1331" s="113"/>
      <c r="M1331" s="113"/>
      <c r="N1331" s="131"/>
      <c r="O1331" s="131"/>
      <c r="P1331" s="131"/>
    </row>
    <row r="1332" spans="6:16" hidden="1" x14ac:dyDescent="0.25">
      <c r="F1332" s="27"/>
      <c r="G1332" s="27"/>
      <c r="H1332" s="27"/>
      <c r="I1332" s="27"/>
      <c r="J1332" s="113"/>
      <c r="K1332" s="113"/>
      <c r="L1332" s="113"/>
      <c r="M1332" s="113"/>
      <c r="N1332" s="131"/>
      <c r="O1332" s="131"/>
      <c r="P1332" s="131"/>
    </row>
    <row r="1333" spans="6:16" hidden="1" x14ac:dyDescent="0.25">
      <c r="F1333" s="27"/>
      <c r="G1333" s="27"/>
      <c r="H1333" s="27"/>
      <c r="I1333" s="27"/>
      <c r="J1333" s="113"/>
      <c r="K1333" s="113"/>
      <c r="L1333" s="113"/>
      <c r="M1333" s="113"/>
      <c r="N1333" s="131"/>
      <c r="O1333" s="131"/>
      <c r="P1333" s="131"/>
    </row>
    <row r="1334" spans="6:16" hidden="1" x14ac:dyDescent="0.25">
      <c r="F1334" s="27"/>
      <c r="G1334" s="27"/>
      <c r="H1334" s="27"/>
      <c r="I1334" s="27"/>
      <c r="J1334" s="113"/>
      <c r="K1334" s="113"/>
      <c r="L1334" s="113"/>
      <c r="M1334" s="113"/>
      <c r="N1334" s="131"/>
      <c r="O1334" s="131"/>
      <c r="P1334" s="131"/>
    </row>
    <row r="1335" spans="6:16" hidden="1" x14ac:dyDescent="0.25"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</row>
  </sheetData>
  <sheetProtection sheet="1" objects="1" scenarios="1"/>
  <mergeCells count="13">
    <mergeCell ref="E141:O141"/>
    <mergeCell ref="E134:O134"/>
    <mergeCell ref="E135:O135"/>
    <mergeCell ref="E138:O138"/>
    <mergeCell ref="E139:O139"/>
    <mergeCell ref="E140:O140"/>
    <mergeCell ref="E132:O132"/>
    <mergeCell ref="E133:O133"/>
    <mergeCell ref="E6:Q6"/>
    <mergeCell ref="E8:F8"/>
    <mergeCell ref="H12:Q12"/>
    <mergeCell ref="H13:Q13"/>
    <mergeCell ref="E127:U127"/>
  </mergeCells>
  <dataValidations count="2">
    <dataValidation type="list" allowBlank="1" showInputMessage="1" showErrorMessage="1" sqref="F9">
      <formula1>YAG</formula1>
    </dataValidation>
    <dataValidation type="list" allowBlank="1" showInputMessage="1" showErrorMessage="1" sqref="F10">
      <formula1>gender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Data</vt:lpstr>
      <vt:lpstr>top 20 (table6)</vt:lpstr>
      <vt:lpstr>Look up</vt:lpstr>
      <vt:lpstr>all_data</vt:lpstr>
      <vt:lpstr>All_data_headings</vt:lpstr>
      <vt:lpstr>All_data_lookupkey</vt:lpstr>
      <vt:lpstr>gender</vt:lpstr>
      <vt:lpstr>GORNM</vt:lpstr>
      <vt:lpstr>Subject</vt:lpstr>
      <vt:lpstr>tabe2gender</vt:lpstr>
      <vt:lpstr>table1_YAG</vt:lpstr>
      <vt:lpstr>table1columns</vt:lpstr>
      <vt:lpstr>table1gender</vt:lpstr>
      <vt:lpstr>table1rows</vt:lpstr>
      <vt:lpstr>table1YAG_colimns</vt:lpstr>
      <vt:lpstr>Table1YAG_fullname</vt:lpstr>
      <vt:lpstr>table2_YAG</vt:lpstr>
      <vt:lpstr>table2_YAGfullname</vt:lpstr>
      <vt:lpstr>table2gender</vt:lpstr>
      <vt:lpstr>table2gender_columns</vt:lpstr>
      <vt:lpstr>table2gender_rows</vt:lpstr>
      <vt:lpstr>table2YAG_names</vt:lpstr>
      <vt:lpstr>top20_columns</vt:lpstr>
      <vt:lpstr>top20_lookupkey</vt:lpstr>
      <vt:lpstr>top20table</vt:lpstr>
      <vt:lpstr>YAG</vt:lpstr>
    </vt:vector>
  </TitlesOfParts>
  <Company>DfE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ASTILL, Daisy</dc:creator>
  <cp:lastModifiedBy>ASTILL, Daisy</cp:lastModifiedBy>
  <dcterms:created xsi:type="dcterms:W3CDTF">2020-04-21T11:45:12Z</dcterms:created>
  <dcterms:modified xsi:type="dcterms:W3CDTF">2021-05-12T12:43:03Z</dcterms:modified>
</cp:coreProperties>
</file>